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2001_{C0B1E252-7071-4114-B3BE-36AC273535C9}" xr6:coauthVersionLast="47" xr6:coauthVersionMax="47" xr10:uidLastSave="{00000000-0000-0000-0000-000000000000}"/>
  <bookViews>
    <workbookView xWindow="-120" yWindow="-120" windowWidth="29040" windowHeight="15720" activeTab="3" xr2:uid="{F45C4921-7EA5-43F7-8D64-4FE25AD5B2AD}"/>
  </bookViews>
  <sheets>
    <sheet name="healthcare-dataset-stroke-data" sheetId="1" r:id="rId1"/>
    <sheet name="stroke_cleaned" sheetId="8" r:id="rId2"/>
    <sheet name="stroke_cleaned_2" sheetId="11" r:id="rId3"/>
    <sheet name="EDA" sheetId="7" r:id="rId4"/>
    <sheet name="Dashboard" sheetId="12" r:id="rId5"/>
  </sheets>
  <definedNames>
    <definedName name="ExternalData_1" localSheetId="1" hidden="1">stroke_cleaned!$A$1:$O$4996</definedName>
    <definedName name="ExternalData_2" localSheetId="2" hidden="1">stroke_cleaned_2!$A$1:$Q$4996</definedName>
    <definedName name="Slicer_1–17_Age_Group">#N/A</definedName>
    <definedName name="Slicer_Factors">#N/A</definedName>
  </definedNames>
  <calcPr calcId="191029"/>
  <pivotCaches>
    <pivotCache cacheId="11" r:id="rId6"/>
    <pivotCache cacheId="34" r:id="rId7"/>
    <pivotCache cacheId="50" r:id="rId8"/>
    <pivotCache cacheId="64" r:id="rId9"/>
  </pivotCaches>
  <fileRecoveryPr repairLoad="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5" i="12" l="1"/>
  <c r="D15" i="12"/>
  <c r="H15" i="12"/>
  <c r="B21" i="7"/>
  <c r="F15" i="12"/>
  <c r="V35" i="7" l="1"/>
  <c r="V33" i="7"/>
  <c r="V34" i="7"/>
  <c r="V32" i="7"/>
  <c r="U35" i="7"/>
  <c r="U33" i="7"/>
  <c r="U34" i="7"/>
  <c r="U32" i="7"/>
  <c r="U36" i="7"/>
  <c r="V36" i="7" s="1"/>
  <c r="T35" i="7"/>
  <c r="T33" i="7"/>
  <c r="T34" i="7"/>
  <c r="T32" i="7"/>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K2337" i="11"/>
  <c r="K2338" i="11"/>
  <c r="K2339" i="11"/>
  <c r="K2340" i="11"/>
  <c r="K2341" i="11"/>
  <c r="K2342" i="11"/>
  <c r="K2343" i="11"/>
  <c r="K2344" i="11"/>
  <c r="K2345" i="11"/>
  <c r="K2346" i="11"/>
  <c r="K2347" i="11"/>
  <c r="K2348" i="11"/>
  <c r="K2349" i="11"/>
  <c r="K2350" i="11"/>
  <c r="K2351" i="11"/>
  <c r="K2352" i="11"/>
  <c r="K2353" i="11"/>
  <c r="K2354" i="11"/>
  <c r="K2355" i="11"/>
  <c r="K2356" i="11"/>
  <c r="K2357" i="11"/>
  <c r="K2358" i="11"/>
  <c r="K2359" i="11"/>
  <c r="K2360" i="11"/>
  <c r="K2361" i="11"/>
  <c r="K2362" i="11"/>
  <c r="K2363" i="11"/>
  <c r="K2364" i="11"/>
  <c r="K2365" i="11"/>
  <c r="K2366" i="11"/>
  <c r="K2367" i="11"/>
  <c r="K2368" i="11"/>
  <c r="K2369" i="11"/>
  <c r="K2370" i="11"/>
  <c r="K2371" i="11"/>
  <c r="K2372" i="11"/>
  <c r="K2373" i="11"/>
  <c r="K2374" i="11"/>
  <c r="K2375" i="11"/>
  <c r="K2376" i="11"/>
  <c r="K2377" i="11"/>
  <c r="K2378" i="11"/>
  <c r="K2379" i="11"/>
  <c r="K2380" i="11"/>
  <c r="K2381" i="11"/>
  <c r="K2382" i="11"/>
  <c r="K2383" i="11"/>
  <c r="K2384" i="11"/>
  <c r="K2385" i="11"/>
  <c r="K2386" i="11"/>
  <c r="K2387" i="11"/>
  <c r="K2388" i="11"/>
  <c r="K2389" i="11"/>
  <c r="K2390" i="11"/>
  <c r="K2391" i="11"/>
  <c r="K2392" i="11"/>
  <c r="K2393" i="11"/>
  <c r="K2394" i="11"/>
  <c r="K2395" i="11"/>
  <c r="K2396" i="11"/>
  <c r="K2397" i="11"/>
  <c r="K2398" i="11"/>
  <c r="K2399" i="11"/>
  <c r="K2400" i="11"/>
  <c r="K2401" i="11"/>
  <c r="K2402" i="11"/>
  <c r="K2403" i="11"/>
  <c r="K2404" i="11"/>
  <c r="K2405" i="11"/>
  <c r="K2406" i="11"/>
  <c r="K2407" i="11"/>
  <c r="K2408" i="11"/>
  <c r="K2409" i="11"/>
  <c r="K2410" i="11"/>
  <c r="K2411" i="11"/>
  <c r="K2412" i="11"/>
  <c r="K2413" i="11"/>
  <c r="K2414" i="11"/>
  <c r="K2415" i="11"/>
  <c r="K2416" i="11"/>
  <c r="K2417" i="11"/>
  <c r="K2418" i="11"/>
  <c r="K2419" i="11"/>
  <c r="K2420" i="11"/>
  <c r="K2421" i="11"/>
  <c r="K2422" i="11"/>
  <c r="K2423" i="11"/>
  <c r="K2424" i="11"/>
  <c r="K2425" i="11"/>
  <c r="K2426" i="11"/>
  <c r="K2427" i="11"/>
  <c r="K2428" i="11"/>
  <c r="K2429" i="11"/>
  <c r="K2430" i="11"/>
  <c r="K2431" i="11"/>
  <c r="K2432" i="11"/>
  <c r="K2433" i="11"/>
  <c r="K2434" i="11"/>
  <c r="K2435" i="11"/>
  <c r="K2436" i="11"/>
  <c r="K2437" i="11"/>
  <c r="K2438" i="11"/>
  <c r="K2439" i="11"/>
  <c r="K2440" i="11"/>
  <c r="K2441" i="11"/>
  <c r="K2442" i="11"/>
  <c r="K2443" i="11"/>
  <c r="K2444" i="11"/>
  <c r="K2445" i="11"/>
  <c r="K2446" i="11"/>
  <c r="K2447" i="11"/>
  <c r="K2448" i="11"/>
  <c r="K2449" i="11"/>
  <c r="K2450" i="11"/>
  <c r="K2451" i="11"/>
  <c r="K2452" i="11"/>
  <c r="K2453" i="11"/>
  <c r="K2454" i="11"/>
  <c r="K2455" i="11"/>
  <c r="K2456" i="11"/>
  <c r="K2457" i="11"/>
  <c r="K2458" i="11"/>
  <c r="K2459" i="11"/>
  <c r="K2460" i="11"/>
  <c r="K2461" i="11"/>
  <c r="K2462" i="11"/>
  <c r="K2463" i="11"/>
  <c r="K2464" i="11"/>
  <c r="K2465" i="11"/>
  <c r="K2466" i="11"/>
  <c r="K2467" i="11"/>
  <c r="K2468" i="11"/>
  <c r="K2469" i="11"/>
  <c r="K2470" i="11"/>
  <c r="K2471" i="11"/>
  <c r="K2472" i="11"/>
  <c r="K2473" i="11"/>
  <c r="K2474" i="11"/>
  <c r="K2475" i="11"/>
  <c r="K2476" i="11"/>
  <c r="K2477" i="11"/>
  <c r="K2478" i="11"/>
  <c r="K2479" i="11"/>
  <c r="K2480" i="11"/>
  <c r="K2481" i="11"/>
  <c r="K2482" i="11"/>
  <c r="K2483" i="11"/>
  <c r="K2484" i="11"/>
  <c r="K2485" i="11"/>
  <c r="K2486" i="11"/>
  <c r="K2487" i="11"/>
  <c r="K2488" i="11"/>
  <c r="K2489" i="11"/>
  <c r="K2490" i="11"/>
  <c r="K2491" i="11"/>
  <c r="K2492" i="11"/>
  <c r="K2493" i="11"/>
  <c r="K2494" i="11"/>
  <c r="K2495" i="11"/>
  <c r="K2496" i="11"/>
  <c r="K2497" i="11"/>
  <c r="K2498" i="11"/>
  <c r="K2499" i="11"/>
  <c r="K2500" i="11"/>
  <c r="K2501" i="11"/>
  <c r="K2502" i="11"/>
  <c r="K2503" i="11"/>
  <c r="K2504" i="11"/>
  <c r="K2505" i="11"/>
  <c r="K2506" i="11"/>
  <c r="K2507" i="11"/>
  <c r="K2508" i="11"/>
  <c r="K2509" i="11"/>
  <c r="K2510" i="11"/>
  <c r="K2511" i="11"/>
  <c r="K2512" i="11"/>
  <c r="K2513" i="11"/>
  <c r="K2514" i="11"/>
  <c r="K2515" i="11"/>
  <c r="K2516" i="11"/>
  <c r="K2517" i="11"/>
  <c r="K2518" i="11"/>
  <c r="K2519" i="11"/>
  <c r="K2520" i="11"/>
  <c r="K2521" i="11"/>
  <c r="K2522" i="11"/>
  <c r="K2523" i="11"/>
  <c r="K2524" i="11"/>
  <c r="K2525" i="11"/>
  <c r="K2526" i="11"/>
  <c r="K2527" i="11"/>
  <c r="K2528" i="11"/>
  <c r="K2529" i="11"/>
  <c r="K2530" i="11"/>
  <c r="K2531" i="11"/>
  <c r="K2532" i="11"/>
  <c r="K2533" i="11"/>
  <c r="K2534" i="11"/>
  <c r="K2535" i="11"/>
  <c r="K2536" i="11"/>
  <c r="K2537" i="11"/>
  <c r="K2538" i="11"/>
  <c r="K2539" i="11"/>
  <c r="K2540" i="11"/>
  <c r="K2541" i="11"/>
  <c r="K2542" i="11"/>
  <c r="K2543" i="11"/>
  <c r="K2544" i="11"/>
  <c r="K2545" i="11"/>
  <c r="K2546" i="11"/>
  <c r="K2547" i="11"/>
  <c r="K2548" i="11"/>
  <c r="K2549" i="11"/>
  <c r="K2550" i="11"/>
  <c r="K2551" i="11"/>
  <c r="K2552" i="11"/>
  <c r="K2553" i="11"/>
  <c r="K2554" i="11"/>
  <c r="K2555" i="11"/>
  <c r="K2556" i="11"/>
  <c r="K2557" i="11"/>
  <c r="K2558" i="11"/>
  <c r="K2559" i="11"/>
  <c r="K2560" i="11"/>
  <c r="K2561" i="11"/>
  <c r="K2562" i="11"/>
  <c r="K2563" i="11"/>
  <c r="K2564" i="11"/>
  <c r="K2565" i="11"/>
  <c r="K2566" i="11"/>
  <c r="K2567" i="11"/>
  <c r="K2568" i="11"/>
  <c r="K2569" i="11"/>
  <c r="K2570" i="11"/>
  <c r="K2571" i="11"/>
  <c r="K2572" i="11"/>
  <c r="K2573" i="11"/>
  <c r="K2574" i="11"/>
  <c r="K2575" i="11"/>
  <c r="K2576" i="11"/>
  <c r="K2577" i="11"/>
  <c r="K2578" i="11"/>
  <c r="K2579" i="11"/>
  <c r="K2580" i="11"/>
  <c r="K2581" i="11"/>
  <c r="K2582" i="11"/>
  <c r="K2583" i="11"/>
  <c r="K2584" i="11"/>
  <c r="K2585" i="11"/>
  <c r="K2586" i="11"/>
  <c r="K2587" i="11"/>
  <c r="K2588" i="11"/>
  <c r="K2589" i="11"/>
  <c r="K2590" i="11"/>
  <c r="K2591" i="11"/>
  <c r="K2592" i="11"/>
  <c r="K2593" i="11"/>
  <c r="K2594" i="11"/>
  <c r="K2595" i="11"/>
  <c r="K2596" i="11"/>
  <c r="K2597" i="11"/>
  <c r="K2598" i="11"/>
  <c r="K2599" i="11"/>
  <c r="K2600" i="11"/>
  <c r="K2601" i="11"/>
  <c r="K2602" i="11"/>
  <c r="K2603" i="11"/>
  <c r="K2604" i="11"/>
  <c r="K2605" i="11"/>
  <c r="K2606" i="11"/>
  <c r="K2607" i="11"/>
  <c r="K2608" i="11"/>
  <c r="K2609" i="11"/>
  <c r="K2610" i="11"/>
  <c r="K2611" i="11"/>
  <c r="K2612" i="11"/>
  <c r="K2613" i="11"/>
  <c r="K2614" i="11"/>
  <c r="K2615" i="11"/>
  <c r="K2616" i="11"/>
  <c r="K2617" i="11"/>
  <c r="K2618" i="11"/>
  <c r="K2619" i="11"/>
  <c r="K2620" i="11"/>
  <c r="K2621" i="11"/>
  <c r="K2622" i="11"/>
  <c r="K2623" i="11"/>
  <c r="K2624" i="11"/>
  <c r="K2625" i="11"/>
  <c r="K2626" i="11"/>
  <c r="K2627" i="11"/>
  <c r="K2628" i="11"/>
  <c r="K2629" i="11"/>
  <c r="K2630" i="11"/>
  <c r="K2631" i="11"/>
  <c r="K2632" i="11"/>
  <c r="K2633" i="11"/>
  <c r="K2634" i="11"/>
  <c r="K2635" i="11"/>
  <c r="K2636" i="11"/>
  <c r="K2637" i="11"/>
  <c r="K2638" i="11"/>
  <c r="K2639" i="11"/>
  <c r="K2640" i="11"/>
  <c r="K2641" i="11"/>
  <c r="K2642" i="11"/>
  <c r="K2643" i="11"/>
  <c r="K2644" i="11"/>
  <c r="K2645" i="11"/>
  <c r="K2646" i="11"/>
  <c r="K2647" i="11"/>
  <c r="K2648" i="11"/>
  <c r="K2649" i="11"/>
  <c r="K2650" i="11"/>
  <c r="K2651" i="11"/>
  <c r="K2652" i="11"/>
  <c r="K2653" i="11"/>
  <c r="K2654" i="11"/>
  <c r="K2655" i="11"/>
  <c r="K2656" i="11"/>
  <c r="K2657" i="11"/>
  <c r="K2658" i="11"/>
  <c r="K2659" i="11"/>
  <c r="K2660" i="11"/>
  <c r="K2661" i="11"/>
  <c r="K2662" i="11"/>
  <c r="K2663" i="11"/>
  <c r="K2664" i="11"/>
  <c r="K2665" i="11"/>
  <c r="K2666" i="11"/>
  <c r="K2667" i="11"/>
  <c r="K2668" i="11"/>
  <c r="K2669" i="11"/>
  <c r="K2670" i="11"/>
  <c r="K2671" i="11"/>
  <c r="K2672" i="11"/>
  <c r="K2673" i="11"/>
  <c r="K2674" i="11"/>
  <c r="K2675" i="11"/>
  <c r="K2676" i="11"/>
  <c r="K2677" i="11"/>
  <c r="K2678" i="11"/>
  <c r="K2679" i="11"/>
  <c r="K2680" i="11"/>
  <c r="K2681" i="11"/>
  <c r="K2682" i="11"/>
  <c r="K2683" i="11"/>
  <c r="K2684" i="11"/>
  <c r="K2685" i="11"/>
  <c r="K2686" i="11"/>
  <c r="K2687" i="11"/>
  <c r="K2688" i="11"/>
  <c r="K2689" i="11"/>
  <c r="K2690" i="11"/>
  <c r="K2691" i="11"/>
  <c r="K2692" i="11"/>
  <c r="K2693" i="11"/>
  <c r="K2694" i="11"/>
  <c r="K2695" i="11"/>
  <c r="K2696" i="11"/>
  <c r="K2697" i="11"/>
  <c r="K2698" i="11"/>
  <c r="K2699" i="11"/>
  <c r="K2700" i="11"/>
  <c r="K2701" i="11"/>
  <c r="K2702" i="11"/>
  <c r="K2703" i="11"/>
  <c r="K2704" i="11"/>
  <c r="K2705" i="11"/>
  <c r="K2706" i="11"/>
  <c r="K2707" i="11"/>
  <c r="K2708" i="11"/>
  <c r="K2709" i="11"/>
  <c r="K2710" i="11"/>
  <c r="K2711" i="11"/>
  <c r="K2712" i="11"/>
  <c r="K2713" i="11"/>
  <c r="K2714" i="11"/>
  <c r="K2715" i="11"/>
  <c r="K2716" i="11"/>
  <c r="K2717" i="11"/>
  <c r="K2718" i="11"/>
  <c r="K2719" i="11"/>
  <c r="K2720" i="11"/>
  <c r="K2721" i="11"/>
  <c r="K2722" i="11"/>
  <c r="K2723" i="11"/>
  <c r="K2724" i="11"/>
  <c r="K2725" i="11"/>
  <c r="K2726" i="11"/>
  <c r="K2727" i="11"/>
  <c r="K2728" i="11"/>
  <c r="K2729" i="11"/>
  <c r="K2730" i="11"/>
  <c r="K2731" i="11"/>
  <c r="K2732" i="11"/>
  <c r="K2733" i="11"/>
  <c r="K2734" i="11"/>
  <c r="K2735" i="11"/>
  <c r="K2736" i="11"/>
  <c r="K2737" i="11"/>
  <c r="K2738" i="11"/>
  <c r="K2739" i="11"/>
  <c r="K2740" i="11"/>
  <c r="K2741" i="11"/>
  <c r="K2742" i="11"/>
  <c r="K2743" i="11"/>
  <c r="K2744" i="11"/>
  <c r="K2745" i="11"/>
  <c r="K2746" i="11"/>
  <c r="K2747" i="11"/>
  <c r="K2748" i="11"/>
  <c r="K2749" i="11"/>
  <c r="K2750" i="11"/>
  <c r="K2751" i="11"/>
  <c r="K2752" i="11"/>
  <c r="K2753" i="11"/>
  <c r="K2754" i="11"/>
  <c r="K2755" i="11"/>
  <c r="K2756" i="11"/>
  <c r="K2757" i="11"/>
  <c r="K2758" i="11"/>
  <c r="K2759" i="11"/>
  <c r="K2760" i="11"/>
  <c r="K2761" i="11"/>
  <c r="K2762" i="11"/>
  <c r="K2763" i="11"/>
  <c r="K2764" i="11"/>
  <c r="K2765" i="11"/>
  <c r="K2766" i="11"/>
  <c r="K2767" i="11"/>
  <c r="K2768" i="11"/>
  <c r="K2769" i="11"/>
  <c r="K2770" i="11"/>
  <c r="K2771" i="11"/>
  <c r="K2772" i="11"/>
  <c r="K2773" i="11"/>
  <c r="K2774" i="11"/>
  <c r="K2775" i="11"/>
  <c r="K2776" i="11"/>
  <c r="K2777" i="11"/>
  <c r="K2778" i="11"/>
  <c r="K2779" i="11"/>
  <c r="K2780" i="11"/>
  <c r="K2781" i="11"/>
  <c r="K2782" i="11"/>
  <c r="K2783" i="11"/>
  <c r="K2784" i="11"/>
  <c r="K2785" i="11"/>
  <c r="K2786" i="11"/>
  <c r="K2787" i="11"/>
  <c r="K2788" i="11"/>
  <c r="K2789" i="11"/>
  <c r="K2790" i="11"/>
  <c r="K2791" i="11"/>
  <c r="K2792" i="11"/>
  <c r="K2793" i="11"/>
  <c r="K2794" i="11"/>
  <c r="K2795" i="11"/>
  <c r="K2796" i="11"/>
  <c r="K2797" i="11"/>
  <c r="K2798" i="11"/>
  <c r="K2799" i="11"/>
  <c r="K2800" i="11"/>
  <c r="K2801" i="11"/>
  <c r="K2802" i="11"/>
  <c r="K2803" i="11"/>
  <c r="K2804" i="11"/>
  <c r="K2805" i="11"/>
  <c r="K2806" i="11"/>
  <c r="K2807" i="11"/>
  <c r="K2808" i="11"/>
  <c r="K2809" i="11"/>
  <c r="K2810" i="11"/>
  <c r="K2811" i="11"/>
  <c r="K2812" i="11"/>
  <c r="K2813" i="11"/>
  <c r="K2814" i="11"/>
  <c r="K2815" i="11"/>
  <c r="K2816" i="11"/>
  <c r="K2817" i="11"/>
  <c r="K2818" i="11"/>
  <c r="K2819" i="11"/>
  <c r="K2820" i="11"/>
  <c r="K2821" i="11"/>
  <c r="K2822" i="11"/>
  <c r="K2823" i="11"/>
  <c r="K2824" i="11"/>
  <c r="K2825" i="11"/>
  <c r="K2826" i="11"/>
  <c r="K2827" i="11"/>
  <c r="K2828" i="11"/>
  <c r="K2829" i="11"/>
  <c r="K2830" i="11"/>
  <c r="K2831" i="11"/>
  <c r="K2832" i="11"/>
  <c r="K2833" i="11"/>
  <c r="K2834" i="11"/>
  <c r="K2835" i="11"/>
  <c r="K2836" i="11"/>
  <c r="K2837" i="11"/>
  <c r="K2838" i="11"/>
  <c r="K2839" i="11"/>
  <c r="K2840" i="11"/>
  <c r="K2841" i="11"/>
  <c r="K2842" i="11"/>
  <c r="K2843" i="11"/>
  <c r="K2844" i="11"/>
  <c r="K2845" i="11"/>
  <c r="K2846" i="11"/>
  <c r="K2847" i="11"/>
  <c r="K2848" i="11"/>
  <c r="K2849" i="11"/>
  <c r="K2850" i="11"/>
  <c r="K2851" i="11"/>
  <c r="K2852" i="11"/>
  <c r="K2853" i="11"/>
  <c r="K2854" i="11"/>
  <c r="K2855" i="11"/>
  <c r="K2856" i="11"/>
  <c r="K2857" i="11"/>
  <c r="K2858" i="11"/>
  <c r="K2859" i="11"/>
  <c r="K2860" i="11"/>
  <c r="K2861" i="11"/>
  <c r="K2862" i="11"/>
  <c r="K2863" i="11"/>
  <c r="K2864" i="11"/>
  <c r="K2865" i="11"/>
  <c r="K2866" i="11"/>
  <c r="K2867" i="11"/>
  <c r="K2868" i="11"/>
  <c r="K2869" i="11"/>
  <c r="K2870" i="11"/>
  <c r="K2871" i="11"/>
  <c r="K2872" i="11"/>
  <c r="K2873" i="11"/>
  <c r="K2874" i="11"/>
  <c r="K2875" i="11"/>
  <c r="K2876" i="11"/>
  <c r="K2877" i="11"/>
  <c r="K2878" i="11"/>
  <c r="K2879" i="11"/>
  <c r="K2880" i="11"/>
  <c r="K2881" i="11"/>
  <c r="K2882" i="11"/>
  <c r="K2883" i="11"/>
  <c r="K2884" i="11"/>
  <c r="K2885" i="11"/>
  <c r="K2886" i="11"/>
  <c r="K2887" i="11"/>
  <c r="K2888" i="11"/>
  <c r="K2889" i="11"/>
  <c r="K2890" i="11"/>
  <c r="K2891" i="11"/>
  <c r="K2892" i="11"/>
  <c r="K2893" i="11"/>
  <c r="K2894" i="11"/>
  <c r="K2895" i="11"/>
  <c r="K2896" i="11"/>
  <c r="K2897" i="11"/>
  <c r="K2898" i="11"/>
  <c r="K2899" i="11"/>
  <c r="K2900" i="11"/>
  <c r="K2901" i="11"/>
  <c r="K2902" i="11"/>
  <c r="K2903" i="11"/>
  <c r="K2904" i="11"/>
  <c r="K2905" i="11"/>
  <c r="K2906" i="11"/>
  <c r="K2907" i="11"/>
  <c r="K2908" i="11"/>
  <c r="K2909" i="11"/>
  <c r="K2910" i="11"/>
  <c r="K2911" i="11"/>
  <c r="K2912" i="11"/>
  <c r="K2913" i="11"/>
  <c r="K2914" i="11"/>
  <c r="K2915" i="11"/>
  <c r="K2916" i="11"/>
  <c r="K2917" i="11"/>
  <c r="K2918" i="11"/>
  <c r="K2919" i="11"/>
  <c r="K2920" i="11"/>
  <c r="K2921" i="11"/>
  <c r="K2922" i="11"/>
  <c r="K2923" i="11"/>
  <c r="K2924" i="11"/>
  <c r="K2925" i="11"/>
  <c r="K2926" i="11"/>
  <c r="K2927" i="11"/>
  <c r="K2928" i="11"/>
  <c r="K2929" i="11"/>
  <c r="K2930" i="11"/>
  <c r="K2931" i="11"/>
  <c r="K2932" i="11"/>
  <c r="K2933" i="11"/>
  <c r="K2934" i="11"/>
  <c r="K2935" i="11"/>
  <c r="K2936" i="11"/>
  <c r="K2937" i="11"/>
  <c r="K2938" i="11"/>
  <c r="K2939" i="11"/>
  <c r="K2940" i="11"/>
  <c r="K2941" i="11"/>
  <c r="K2942" i="11"/>
  <c r="K2943" i="11"/>
  <c r="K2944" i="11"/>
  <c r="K2945" i="11"/>
  <c r="K2946" i="11"/>
  <c r="K2947" i="11"/>
  <c r="K2948" i="11"/>
  <c r="K2949" i="11"/>
  <c r="K2950" i="11"/>
  <c r="K2951" i="11"/>
  <c r="K2952" i="11"/>
  <c r="K2953" i="11"/>
  <c r="K2954" i="11"/>
  <c r="K2955" i="11"/>
  <c r="K2956" i="11"/>
  <c r="K2957" i="11"/>
  <c r="K2958" i="11"/>
  <c r="K2959" i="11"/>
  <c r="K2960" i="11"/>
  <c r="K2961" i="11"/>
  <c r="K2962" i="11"/>
  <c r="K2963" i="11"/>
  <c r="K2964" i="11"/>
  <c r="K2965" i="11"/>
  <c r="K2966" i="11"/>
  <c r="K2967" i="11"/>
  <c r="K2968" i="11"/>
  <c r="K2969" i="11"/>
  <c r="K2970" i="11"/>
  <c r="K2971" i="11"/>
  <c r="K2972" i="11"/>
  <c r="K2973" i="11"/>
  <c r="K2974" i="11"/>
  <c r="K2975" i="11"/>
  <c r="K2976" i="11"/>
  <c r="K2977" i="11"/>
  <c r="K2978" i="11"/>
  <c r="K2979" i="11"/>
  <c r="K2980" i="11"/>
  <c r="K2981" i="11"/>
  <c r="K2982" i="11"/>
  <c r="K2983" i="11"/>
  <c r="K2984" i="11"/>
  <c r="K2985" i="11"/>
  <c r="K2986" i="11"/>
  <c r="K2987" i="11"/>
  <c r="K2988" i="11"/>
  <c r="K2989" i="11"/>
  <c r="K2990" i="11"/>
  <c r="K2991" i="11"/>
  <c r="K2992" i="11"/>
  <c r="K2993" i="11"/>
  <c r="K2994" i="11"/>
  <c r="K2995" i="11"/>
  <c r="K2996" i="11"/>
  <c r="K2997" i="11"/>
  <c r="K2998" i="11"/>
  <c r="K2999" i="11"/>
  <c r="K3000" i="11"/>
  <c r="K3001" i="11"/>
  <c r="K3002" i="11"/>
  <c r="K3003" i="11"/>
  <c r="K3004" i="11"/>
  <c r="K3005" i="11"/>
  <c r="K3006" i="11"/>
  <c r="K3007" i="11"/>
  <c r="K3008" i="11"/>
  <c r="K3009" i="11"/>
  <c r="K3010" i="11"/>
  <c r="K3011" i="11"/>
  <c r="K3012" i="11"/>
  <c r="K3013" i="11"/>
  <c r="K3014" i="11"/>
  <c r="K3015" i="11"/>
  <c r="K3016" i="11"/>
  <c r="K3017" i="11"/>
  <c r="K3018" i="11"/>
  <c r="K3019" i="11"/>
  <c r="K3020" i="11"/>
  <c r="K3021" i="11"/>
  <c r="K3022" i="11"/>
  <c r="K3023" i="11"/>
  <c r="K3024" i="11"/>
  <c r="K3025" i="11"/>
  <c r="K3026" i="11"/>
  <c r="K3027" i="11"/>
  <c r="K3028" i="11"/>
  <c r="K3029" i="11"/>
  <c r="K3030" i="11"/>
  <c r="K3031" i="11"/>
  <c r="K3032" i="11"/>
  <c r="K3033" i="11"/>
  <c r="K3034" i="11"/>
  <c r="K3035" i="11"/>
  <c r="K3036" i="11"/>
  <c r="K3037" i="11"/>
  <c r="K3038" i="11"/>
  <c r="K3039" i="11"/>
  <c r="K3040" i="11"/>
  <c r="K3041" i="11"/>
  <c r="K3042" i="11"/>
  <c r="K3043" i="11"/>
  <c r="K3044" i="11"/>
  <c r="K3045" i="11"/>
  <c r="K3046" i="11"/>
  <c r="K3047" i="11"/>
  <c r="K3048" i="11"/>
  <c r="K3049" i="11"/>
  <c r="K3050" i="11"/>
  <c r="K3051" i="11"/>
  <c r="K3052" i="11"/>
  <c r="K3053" i="11"/>
  <c r="K3054" i="11"/>
  <c r="K3055" i="11"/>
  <c r="K3056" i="11"/>
  <c r="K3057" i="11"/>
  <c r="K3058" i="11"/>
  <c r="K3059" i="11"/>
  <c r="K3060" i="11"/>
  <c r="K3061" i="11"/>
  <c r="K3062" i="11"/>
  <c r="K3063" i="11"/>
  <c r="K3064" i="11"/>
  <c r="K3065" i="11"/>
  <c r="K3066" i="11"/>
  <c r="K3067" i="11"/>
  <c r="K3068" i="11"/>
  <c r="K3069" i="11"/>
  <c r="K3070" i="11"/>
  <c r="K3071" i="11"/>
  <c r="K3072" i="11"/>
  <c r="K3073" i="11"/>
  <c r="K3074" i="11"/>
  <c r="K3075" i="11"/>
  <c r="K3076" i="11"/>
  <c r="K3077" i="11"/>
  <c r="K3078" i="11"/>
  <c r="K3079" i="11"/>
  <c r="K3080" i="11"/>
  <c r="K3081" i="11"/>
  <c r="K3082" i="11"/>
  <c r="K3083" i="11"/>
  <c r="K3084" i="11"/>
  <c r="K3085" i="11"/>
  <c r="K3086" i="11"/>
  <c r="K3087" i="11"/>
  <c r="K3088" i="11"/>
  <c r="K3089" i="11"/>
  <c r="K3090" i="11"/>
  <c r="K3091" i="11"/>
  <c r="K3092" i="11"/>
  <c r="K3093" i="11"/>
  <c r="K3094" i="11"/>
  <c r="K3095" i="11"/>
  <c r="K3096" i="11"/>
  <c r="K3097" i="11"/>
  <c r="K3098" i="11"/>
  <c r="K3099" i="11"/>
  <c r="K3100" i="11"/>
  <c r="K3101" i="11"/>
  <c r="K3102" i="11"/>
  <c r="K3103" i="11"/>
  <c r="K3104" i="11"/>
  <c r="K3105" i="11"/>
  <c r="K3106" i="11"/>
  <c r="K3107" i="11"/>
  <c r="K3108" i="11"/>
  <c r="K3109" i="11"/>
  <c r="K3110" i="11"/>
  <c r="K3111" i="11"/>
  <c r="K3112" i="11"/>
  <c r="K3113" i="11"/>
  <c r="K3114" i="11"/>
  <c r="K3115" i="11"/>
  <c r="K3116" i="11"/>
  <c r="K3117" i="11"/>
  <c r="K3118" i="11"/>
  <c r="K3119" i="11"/>
  <c r="K3120" i="11"/>
  <c r="K3121" i="11"/>
  <c r="K3122" i="11"/>
  <c r="K3123" i="11"/>
  <c r="K3124" i="11"/>
  <c r="K3125" i="11"/>
  <c r="K3126" i="11"/>
  <c r="K3127" i="11"/>
  <c r="K3128" i="11"/>
  <c r="K3129" i="11"/>
  <c r="K3130" i="11"/>
  <c r="K3131" i="11"/>
  <c r="K3132" i="11"/>
  <c r="K3133" i="11"/>
  <c r="K3134" i="11"/>
  <c r="K3135" i="11"/>
  <c r="K3136" i="11"/>
  <c r="K3137" i="11"/>
  <c r="K3138" i="11"/>
  <c r="K3139" i="11"/>
  <c r="K3140" i="11"/>
  <c r="K3141" i="11"/>
  <c r="K3142" i="11"/>
  <c r="K3143" i="11"/>
  <c r="K3144" i="11"/>
  <c r="K3145" i="11"/>
  <c r="K3146" i="11"/>
  <c r="K3147" i="11"/>
  <c r="K3148" i="11"/>
  <c r="K3149" i="11"/>
  <c r="K3150" i="11"/>
  <c r="K3151" i="11"/>
  <c r="K3152" i="11"/>
  <c r="K3153" i="11"/>
  <c r="K3154" i="11"/>
  <c r="K3155" i="11"/>
  <c r="K3156" i="11"/>
  <c r="K3157" i="11"/>
  <c r="K3158" i="11"/>
  <c r="K3159" i="11"/>
  <c r="K3160" i="11"/>
  <c r="K3161" i="11"/>
  <c r="K3162" i="11"/>
  <c r="K3163" i="11"/>
  <c r="K3164" i="11"/>
  <c r="K3165" i="11"/>
  <c r="K3166" i="11"/>
  <c r="K3167" i="11"/>
  <c r="K3168" i="11"/>
  <c r="K3169" i="11"/>
  <c r="K3170" i="11"/>
  <c r="K3171" i="11"/>
  <c r="K3172" i="11"/>
  <c r="K3173" i="11"/>
  <c r="K3174" i="11"/>
  <c r="K3175" i="11"/>
  <c r="K3176" i="11"/>
  <c r="K3177" i="11"/>
  <c r="K3178" i="11"/>
  <c r="K3179" i="11"/>
  <c r="K3180" i="11"/>
  <c r="K3181" i="11"/>
  <c r="K3182" i="11"/>
  <c r="K3183" i="11"/>
  <c r="K3184" i="11"/>
  <c r="K3185" i="11"/>
  <c r="K3186" i="11"/>
  <c r="K3187" i="11"/>
  <c r="K3188" i="11"/>
  <c r="K3189" i="11"/>
  <c r="K3190" i="11"/>
  <c r="K3191" i="11"/>
  <c r="K3192" i="11"/>
  <c r="K3193" i="11"/>
  <c r="K3194" i="11"/>
  <c r="K3195" i="11"/>
  <c r="K3196" i="11"/>
  <c r="K3197" i="11"/>
  <c r="K3198" i="11"/>
  <c r="K3199" i="11"/>
  <c r="K3200" i="11"/>
  <c r="K3201" i="11"/>
  <c r="K3202" i="11"/>
  <c r="K3203" i="11"/>
  <c r="K3204" i="11"/>
  <c r="K3205" i="11"/>
  <c r="K3206" i="11"/>
  <c r="K3207" i="11"/>
  <c r="K3208" i="11"/>
  <c r="K3209" i="11"/>
  <c r="K3210" i="11"/>
  <c r="K3211" i="11"/>
  <c r="K3212" i="11"/>
  <c r="K3213" i="11"/>
  <c r="K3214" i="11"/>
  <c r="K3215" i="11"/>
  <c r="K3216" i="11"/>
  <c r="K3217" i="11"/>
  <c r="K3218" i="11"/>
  <c r="K3219" i="11"/>
  <c r="K3220" i="11"/>
  <c r="K3221" i="11"/>
  <c r="K3222" i="11"/>
  <c r="K3223" i="11"/>
  <c r="K3224" i="11"/>
  <c r="K3225" i="11"/>
  <c r="K3226" i="11"/>
  <c r="K3227" i="11"/>
  <c r="K3228" i="11"/>
  <c r="K3229" i="11"/>
  <c r="K3230" i="11"/>
  <c r="K3231" i="11"/>
  <c r="K3232" i="11"/>
  <c r="K3233" i="11"/>
  <c r="K3234" i="11"/>
  <c r="K3235" i="11"/>
  <c r="K3236" i="11"/>
  <c r="K3237" i="11"/>
  <c r="K3238" i="11"/>
  <c r="K3239" i="11"/>
  <c r="K3240" i="11"/>
  <c r="K3241" i="11"/>
  <c r="K3242" i="11"/>
  <c r="K3243" i="11"/>
  <c r="K3244" i="11"/>
  <c r="K3245" i="11"/>
  <c r="K3246" i="11"/>
  <c r="K3247" i="11"/>
  <c r="K3248" i="11"/>
  <c r="K3249" i="11"/>
  <c r="K3250" i="11"/>
  <c r="K3251" i="11"/>
  <c r="K3252" i="11"/>
  <c r="K3253" i="11"/>
  <c r="K3254" i="11"/>
  <c r="K3255" i="11"/>
  <c r="K3256" i="11"/>
  <c r="K3257" i="11"/>
  <c r="K3258" i="11"/>
  <c r="K3259" i="11"/>
  <c r="K3260" i="11"/>
  <c r="K3261" i="11"/>
  <c r="K3262" i="11"/>
  <c r="K3263" i="11"/>
  <c r="K3264" i="11"/>
  <c r="K3265" i="11"/>
  <c r="K3266" i="11"/>
  <c r="K3267" i="11"/>
  <c r="K3268" i="11"/>
  <c r="K3269" i="11"/>
  <c r="K3270" i="11"/>
  <c r="K3271" i="11"/>
  <c r="K3272" i="11"/>
  <c r="K3273" i="11"/>
  <c r="K3274" i="11"/>
  <c r="K3275" i="11"/>
  <c r="K3276" i="11"/>
  <c r="K3277" i="11"/>
  <c r="K3278" i="11"/>
  <c r="K3279" i="11"/>
  <c r="K3280" i="11"/>
  <c r="K3281" i="11"/>
  <c r="K3282" i="11"/>
  <c r="K3283" i="11"/>
  <c r="K3284" i="11"/>
  <c r="K3285" i="11"/>
  <c r="K3286" i="11"/>
  <c r="K3287" i="11"/>
  <c r="K3288" i="11"/>
  <c r="K3289" i="11"/>
  <c r="K3290" i="11"/>
  <c r="K3291" i="11"/>
  <c r="K3292" i="11"/>
  <c r="K3293" i="11"/>
  <c r="K3294" i="11"/>
  <c r="K3295" i="11"/>
  <c r="K3296" i="11"/>
  <c r="K3297" i="11"/>
  <c r="K3298" i="11"/>
  <c r="K3299" i="11"/>
  <c r="K3300" i="11"/>
  <c r="K3301" i="11"/>
  <c r="K3302" i="11"/>
  <c r="K3303" i="11"/>
  <c r="K3304" i="11"/>
  <c r="K3305" i="11"/>
  <c r="K3306" i="11"/>
  <c r="K3307" i="11"/>
  <c r="K3308" i="11"/>
  <c r="K3309" i="11"/>
  <c r="K3310" i="11"/>
  <c r="K3311" i="11"/>
  <c r="K3312" i="11"/>
  <c r="K3313" i="11"/>
  <c r="K3314" i="11"/>
  <c r="K3315" i="11"/>
  <c r="K3316" i="11"/>
  <c r="K3317" i="11"/>
  <c r="K3318" i="11"/>
  <c r="K3319" i="11"/>
  <c r="K3320" i="11"/>
  <c r="K3321" i="11"/>
  <c r="K3322" i="11"/>
  <c r="K3323" i="11"/>
  <c r="K3324" i="11"/>
  <c r="K3325" i="11"/>
  <c r="K3326" i="11"/>
  <c r="K3327" i="11"/>
  <c r="K3328" i="11"/>
  <c r="K3329" i="11"/>
  <c r="K3330" i="11"/>
  <c r="K3331" i="11"/>
  <c r="K3332" i="11"/>
  <c r="K3333" i="11"/>
  <c r="K3334" i="11"/>
  <c r="K3335" i="11"/>
  <c r="K3336" i="11"/>
  <c r="K3337" i="11"/>
  <c r="K3338" i="11"/>
  <c r="K3339" i="11"/>
  <c r="K3340" i="11"/>
  <c r="K3341" i="11"/>
  <c r="K3342" i="11"/>
  <c r="K3343" i="11"/>
  <c r="K3344" i="11"/>
  <c r="K3345" i="11"/>
  <c r="K3346" i="11"/>
  <c r="K3347" i="11"/>
  <c r="K3348" i="11"/>
  <c r="K3349" i="11"/>
  <c r="K3350" i="11"/>
  <c r="K3351" i="11"/>
  <c r="K3352" i="11"/>
  <c r="K3353" i="11"/>
  <c r="K3354" i="11"/>
  <c r="K3355" i="11"/>
  <c r="K3356" i="11"/>
  <c r="K3357" i="11"/>
  <c r="K3358" i="11"/>
  <c r="K3359" i="11"/>
  <c r="K3360" i="11"/>
  <c r="K3361" i="11"/>
  <c r="K3362" i="11"/>
  <c r="K3363" i="11"/>
  <c r="K3364" i="11"/>
  <c r="K3365" i="11"/>
  <c r="K3366" i="11"/>
  <c r="K3367" i="11"/>
  <c r="K3368" i="11"/>
  <c r="K3369" i="11"/>
  <c r="K3370" i="11"/>
  <c r="K3371" i="11"/>
  <c r="K3372" i="11"/>
  <c r="K3373" i="11"/>
  <c r="K3374" i="11"/>
  <c r="K3375" i="11"/>
  <c r="K3376" i="11"/>
  <c r="K3377" i="11"/>
  <c r="K3378" i="11"/>
  <c r="K3379" i="11"/>
  <c r="K3380" i="11"/>
  <c r="K3381" i="11"/>
  <c r="K3382" i="11"/>
  <c r="K3383" i="11"/>
  <c r="K3384" i="11"/>
  <c r="K3385" i="11"/>
  <c r="K3386" i="11"/>
  <c r="K3387" i="11"/>
  <c r="K3388" i="11"/>
  <c r="K3389" i="11"/>
  <c r="K3390" i="11"/>
  <c r="K3391" i="11"/>
  <c r="K3392" i="11"/>
  <c r="K3393" i="11"/>
  <c r="K3394" i="11"/>
  <c r="K3395" i="11"/>
  <c r="K3396" i="11"/>
  <c r="K3397" i="11"/>
  <c r="K3398" i="11"/>
  <c r="K3399" i="11"/>
  <c r="K3400" i="11"/>
  <c r="K3401" i="11"/>
  <c r="K3402" i="11"/>
  <c r="K3403" i="11"/>
  <c r="K3404" i="11"/>
  <c r="K3405" i="11"/>
  <c r="K3406" i="11"/>
  <c r="K3407" i="11"/>
  <c r="K3408" i="11"/>
  <c r="K3409" i="11"/>
  <c r="K3410" i="11"/>
  <c r="K3411" i="11"/>
  <c r="K3412" i="11"/>
  <c r="K3413" i="11"/>
  <c r="K3414" i="11"/>
  <c r="K3415" i="11"/>
  <c r="K3416" i="11"/>
  <c r="K3417" i="11"/>
  <c r="K3418" i="11"/>
  <c r="K3419" i="11"/>
  <c r="K3420" i="11"/>
  <c r="K3421" i="11"/>
  <c r="K3422" i="11"/>
  <c r="K3423" i="11"/>
  <c r="K3424" i="11"/>
  <c r="K3425" i="11"/>
  <c r="K3426" i="11"/>
  <c r="K3427" i="11"/>
  <c r="K3428" i="11"/>
  <c r="K3429" i="11"/>
  <c r="K3430" i="11"/>
  <c r="K3431" i="11"/>
  <c r="K3432" i="11"/>
  <c r="K3433" i="11"/>
  <c r="K3434" i="11"/>
  <c r="K3435" i="11"/>
  <c r="K3436" i="11"/>
  <c r="K3437" i="11"/>
  <c r="K3438" i="11"/>
  <c r="K3439" i="11"/>
  <c r="K3440" i="11"/>
  <c r="K3441" i="11"/>
  <c r="K3442" i="11"/>
  <c r="K3443" i="11"/>
  <c r="K3444" i="11"/>
  <c r="K3445" i="11"/>
  <c r="K3446" i="11"/>
  <c r="K3447" i="11"/>
  <c r="K3448" i="11"/>
  <c r="K3449" i="11"/>
  <c r="K3450" i="11"/>
  <c r="K3451" i="11"/>
  <c r="K3452" i="11"/>
  <c r="K3453" i="11"/>
  <c r="K3454" i="11"/>
  <c r="K3455" i="11"/>
  <c r="K3456" i="11"/>
  <c r="K3457" i="11"/>
  <c r="K3458" i="11"/>
  <c r="K3459" i="11"/>
  <c r="K3460" i="11"/>
  <c r="K3461" i="11"/>
  <c r="K3462" i="11"/>
  <c r="K3463" i="11"/>
  <c r="K3464" i="11"/>
  <c r="K3465" i="11"/>
  <c r="K3466" i="11"/>
  <c r="K3467" i="11"/>
  <c r="K3468" i="11"/>
  <c r="K3469" i="11"/>
  <c r="K3470" i="11"/>
  <c r="K3471" i="11"/>
  <c r="K3472" i="11"/>
  <c r="K3473" i="11"/>
  <c r="K3474" i="11"/>
  <c r="K3475" i="11"/>
  <c r="K3476" i="11"/>
  <c r="K3477" i="11"/>
  <c r="K3478" i="11"/>
  <c r="K3479" i="11"/>
  <c r="K3480" i="11"/>
  <c r="K3481" i="11"/>
  <c r="K3482" i="11"/>
  <c r="K3483" i="11"/>
  <c r="K3484" i="11"/>
  <c r="K3485" i="11"/>
  <c r="K3486" i="11"/>
  <c r="K3487" i="11"/>
  <c r="K3488" i="11"/>
  <c r="K3489" i="11"/>
  <c r="K3490" i="11"/>
  <c r="K3491" i="11"/>
  <c r="K3492" i="11"/>
  <c r="K3493" i="11"/>
  <c r="K3494" i="11"/>
  <c r="K3495" i="11"/>
  <c r="K3496" i="11"/>
  <c r="K3497" i="11"/>
  <c r="K3498" i="11"/>
  <c r="K3499" i="11"/>
  <c r="K3500" i="11"/>
  <c r="K3501" i="11"/>
  <c r="K3502" i="11"/>
  <c r="K3503" i="11"/>
  <c r="K3504" i="11"/>
  <c r="K3505" i="11"/>
  <c r="K3506" i="11"/>
  <c r="K3507" i="11"/>
  <c r="K3508" i="11"/>
  <c r="K3509" i="11"/>
  <c r="K3510" i="11"/>
  <c r="K3511" i="11"/>
  <c r="K3512" i="11"/>
  <c r="K3513" i="11"/>
  <c r="K3514" i="11"/>
  <c r="K3515" i="11"/>
  <c r="K3516" i="11"/>
  <c r="K3517" i="11"/>
  <c r="K3518" i="11"/>
  <c r="K3519" i="11"/>
  <c r="K3520" i="11"/>
  <c r="K3521" i="11"/>
  <c r="K3522" i="11"/>
  <c r="K3523" i="11"/>
  <c r="K3524" i="11"/>
  <c r="K3525" i="11"/>
  <c r="K3526" i="11"/>
  <c r="K3527" i="11"/>
  <c r="K3528" i="11"/>
  <c r="K3529" i="11"/>
  <c r="K3530" i="11"/>
  <c r="K3531" i="11"/>
  <c r="K3532" i="11"/>
  <c r="K3533" i="11"/>
  <c r="K3534" i="11"/>
  <c r="K3535" i="11"/>
  <c r="K3536" i="11"/>
  <c r="K3537" i="11"/>
  <c r="K3538" i="11"/>
  <c r="K3539" i="11"/>
  <c r="K3540" i="11"/>
  <c r="K3541" i="11"/>
  <c r="K3542" i="11"/>
  <c r="K3543" i="11"/>
  <c r="K3544" i="11"/>
  <c r="K3545" i="11"/>
  <c r="K3546" i="11"/>
  <c r="K3547" i="11"/>
  <c r="K3548" i="11"/>
  <c r="K3549" i="11"/>
  <c r="K3550" i="11"/>
  <c r="K3551" i="11"/>
  <c r="K3552" i="11"/>
  <c r="K3553" i="11"/>
  <c r="K3554" i="11"/>
  <c r="K3555" i="11"/>
  <c r="K3556" i="11"/>
  <c r="K3557" i="11"/>
  <c r="K3558" i="11"/>
  <c r="K3559" i="11"/>
  <c r="K3560" i="11"/>
  <c r="K3561" i="11"/>
  <c r="K3562" i="11"/>
  <c r="K3563" i="11"/>
  <c r="K3564" i="11"/>
  <c r="K3565" i="11"/>
  <c r="K3566" i="11"/>
  <c r="K3567" i="11"/>
  <c r="K3568" i="11"/>
  <c r="K3569" i="11"/>
  <c r="K3570" i="11"/>
  <c r="K3571" i="11"/>
  <c r="K3572" i="11"/>
  <c r="K3573" i="11"/>
  <c r="K3574" i="11"/>
  <c r="K3575" i="11"/>
  <c r="K3576" i="11"/>
  <c r="K3577" i="11"/>
  <c r="K3578" i="11"/>
  <c r="K3579" i="11"/>
  <c r="K3580" i="11"/>
  <c r="K3581" i="11"/>
  <c r="K3582" i="11"/>
  <c r="K3583" i="11"/>
  <c r="K3584" i="11"/>
  <c r="K3585" i="11"/>
  <c r="K3586" i="11"/>
  <c r="K3587" i="11"/>
  <c r="K3588" i="11"/>
  <c r="K3589" i="11"/>
  <c r="K3590" i="11"/>
  <c r="K3591" i="11"/>
  <c r="K3592" i="11"/>
  <c r="K3593" i="11"/>
  <c r="K3594" i="11"/>
  <c r="K3595" i="11"/>
  <c r="K3596" i="11"/>
  <c r="K3597" i="11"/>
  <c r="K3598" i="11"/>
  <c r="K3599" i="11"/>
  <c r="K3600" i="11"/>
  <c r="K3601" i="11"/>
  <c r="K3602" i="11"/>
  <c r="K3603" i="11"/>
  <c r="K3604" i="11"/>
  <c r="K3605" i="11"/>
  <c r="K3606" i="11"/>
  <c r="K3607" i="11"/>
  <c r="K3608" i="11"/>
  <c r="K3609" i="11"/>
  <c r="K3610" i="11"/>
  <c r="K3611" i="11"/>
  <c r="K3612" i="11"/>
  <c r="K3613" i="11"/>
  <c r="K3614" i="11"/>
  <c r="K3615" i="11"/>
  <c r="K3616" i="11"/>
  <c r="K3617" i="11"/>
  <c r="K3618" i="11"/>
  <c r="K3619" i="11"/>
  <c r="K3620" i="11"/>
  <c r="K3621" i="11"/>
  <c r="K3622" i="11"/>
  <c r="K3623" i="11"/>
  <c r="K3624" i="11"/>
  <c r="K3625" i="11"/>
  <c r="K3626" i="11"/>
  <c r="K3627" i="11"/>
  <c r="K3628" i="11"/>
  <c r="K3629" i="11"/>
  <c r="K3630" i="11"/>
  <c r="K3631" i="11"/>
  <c r="K3632" i="11"/>
  <c r="K3633" i="11"/>
  <c r="K3634" i="11"/>
  <c r="K3635" i="11"/>
  <c r="K3636" i="11"/>
  <c r="K3637" i="11"/>
  <c r="K3638" i="11"/>
  <c r="K3639" i="11"/>
  <c r="K3640" i="11"/>
  <c r="K3641" i="11"/>
  <c r="K3642" i="11"/>
  <c r="K3643" i="11"/>
  <c r="K3644" i="11"/>
  <c r="K3645" i="11"/>
  <c r="K3646" i="11"/>
  <c r="K3647" i="11"/>
  <c r="K3648" i="11"/>
  <c r="K3649" i="11"/>
  <c r="K3650" i="11"/>
  <c r="K3651" i="11"/>
  <c r="K3652" i="11"/>
  <c r="K3653" i="11"/>
  <c r="K3654" i="11"/>
  <c r="K3655" i="11"/>
  <c r="K3656" i="11"/>
  <c r="K3657" i="11"/>
  <c r="K3658" i="11"/>
  <c r="K3659" i="11"/>
  <c r="K3660" i="11"/>
  <c r="K3661" i="11"/>
  <c r="K3662" i="11"/>
  <c r="K3663" i="11"/>
  <c r="K3664" i="11"/>
  <c r="K3665" i="11"/>
  <c r="K3666" i="11"/>
  <c r="K3667" i="11"/>
  <c r="K3668" i="11"/>
  <c r="K3669" i="11"/>
  <c r="K3670" i="11"/>
  <c r="K3671" i="11"/>
  <c r="K3672" i="11"/>
  <c r="K3673" i="11"/>
  <c r="K3674" i="11"/>
  <c r="K3675" i="11"/>
  <c r="K3676" i="11"/>
  <c r="K3677" i="11"/>
  <c r="K3678" i="11"/>
  <c r="K3679" i="11"/>
  <c r="K3680" i="11"/>
  <c r="K3681" i="11"/>
  <c r="K3682" i="11"/>
  <c r="K3683" i="11"/>
  <c r="K3684" i="11"/>
  <c r="K3685" i="11"/>
  <c r="K3686" i="11"/>
  <c r="K3687" i="11"/>
  <c r="K3688" i="11"/>
  <c r="K3689" i="11"/>
  <c r="K3690" i="11"/>
  <c r="K3691" i="11"/>
  <c r="K3692" i="11"/>
  <c r="K3693" i="11"/>
  <c r="K3694" i="11"/>
  <c r="K3695" i="11"/>
  <c r="K3696" i="11"/>
  <c r="K3697" i="11"/>
  <c r="K3698" i="11"/>
  <c r="K3699" i="11"/>
  <c r="K3700" i="11"/>
  <c r="K3701" i="11"/>
  <c r="K3702" i="11"/>
  <c r="K3703" i="11"/>
  <c r="K3704" i="11"/>
  <c r="K3705" i="11"/>
  <c r="K3706" i="11"/>
  <c r="K3707" i="11"/>
  <c r="K3708" i="11"/>
  <c r="K3709" i="11"/>
  <c r="K3710" i="11"/>
  <c r="K3711" i="11"/>
  <c r="K3712" i="11"/>
  <c r="K3713" i="11"/>
  <c r="K3714" i="11"/>
  <c r="K3715" i="11"/>
  <c r="K3716" i="11"/>
  <c r="K3717" i="11"/>
  <c r="K3718" i="11"/>
  <c r="K3719" i="11"/>
  <c r="K3720" i="11"/>
  <c r="K3721" i="11"/>
  <c r="K3722" i="11"/>
  <c r="K3723" i="11"/>
  <c r="K3724" i="11"/>
  <c r="K3725" i="11"/>
  <c r="K3726" i="11"/>
  <c r="K3727" i="11"/>
  <c r="K3728" i="11"/>
  <c r="K3729" i="11"/>
  <c r="K3730" i="11"/>
  <c r="K3731" i="11"/>
  <c r="K3732" i="11"/>
  <c r="K3733" i="11"/>
  <c r="K3734" i="11"/>
  <c r="K3735" i="11"/>
  <c r="K3736" i="11"/>
  <c r="K3737" i="11"/>
  <c r="K3738" i="11"/>
  <c r="K3739" i="11"/>
  <c r="K3740" i="11"/>
  <c r="K3741" i="11"/>
  <c r="K3742" i="11"/>
  <c r="K3743" i="11"/>
  <c r="K3744" i="11"/>
  <c r="K3745" i="11"/>
  <c r="K3746" i="11"/>
  <c r="K3747" i="11"/>
  <c r="K3748" i="11"/>
  <c r="K3749" i="11"/>
  <c r="K3750" i="11"/>
  <c r="K3751" i="11"/>
  <c r="K3752" i="11"/>
  <c r="K3753" i="11"/>
  <c r="K3754" i="11"/>
  <c r="K3755" i="11"/>
  <c r="K3756" i="11"/>
  <c r="K3757" i="11"/>
  <c r="K3758" i="11"/>
  <c r="K3759" i="11"/>
  <c r="K3760" i="11"/>
  <c r="K3761" i="11"/>
  <c r="K3762" i="11"/>
  <c r="K3763" i="11"/>
  <c r="K3764" i="11"/>
  <c r="K3765" i="11"/>
  <c r="K3766" i="11"/>
  <c r="K3767" i="11"/>
  <c r="K3768" i="11"/>
  <c r="K3769" i="11"/>
  <c r="K3770" i="11"/>
  <c r="K3771" i="11"/>
  <c r="K3772" i="11"/>
  <c r="K3773" i="11"/>
  <c r="K3774" i="11"/>
  <c r="K3775" i="11"/>
  <c r="K3776" i="11"/>
  <c r="K3777" i="11"/>
  <c r="K3778" i="11"/>
  <c r="K3779" i="11"/>
  <c r="K3780" i="11"/>
  <c r="K3781" i="11"/>
  <c r="K3782" i="11"/>
  <c r="K3783" i="11"/>
  <c r="K3784" i="11"/>
  <c r="K3785" i="11"/>
  <c r="K3786" i="11"/>
  <c r="K3787" i="11"/>
  <c r="K3788" i="11"/>
  <c r="K3789" i="11"/>
  <c r="K3790" i="11"/>
  <c r="K3791" i="11"/>
  <c r="K3792" i="11"/>
  <c r="K3793" i="11"/>
  <c r="K3794" i="11"/>
  <c r="K3795" i="11"/>
  <c r="K3796" i="11"/>
  <c r="K3797" i="11"/>
  <c r="K3798" i="11"/>
  <c r="K3799" i="11"/>
  <c r="K3800" i="11"/>
  <c r="K3801" i="11"/>
  <c r="K3802" i="11"/>
  <c r="K3803" i="11"/>
  <c r="K3804" i="11"/>
  <c r="K3805" i="11"/>
  <c r="K3806" i="11"/>
  <c r="K3807" i="11"/>
  <c r="K3808" i="11"/>
  <c r="K3809" i="11"/>
  <c r="K3810" i="11"/>
  <c r="K3811" i="11"/>
  <c r="K3812" i="11"/>
  <c r="K3813" i="11"/>
  <c r="K3814" i="11"/>
  <c r="K3815" i="11"/>
  <c r="K3816" i="11"/>
  <c r="K3817" i="11"/>
  <c r="K3818" i="11"/>
  <c r="K3819" i="11"/>
  <c r="K3820" i="11"/>
  <c r="K3821" i="11"/>
  <c r="K3822" i="11"/>
  <c r="K3823" i="11"/>
  <c r="K3824" i="11"/>
  <c r="K3825" i="11"/>
  <c r="K3826" i="11"/>
  <c r="K3827" i="11"/>
  <c r="K3828" i="11"/>
  <c r="K3829" i="11"/>
  <c r="K3830" i="11"/>
  <c r="K3831" i="11"/>
  <c r="K3832" i="11"/>
  <c r="K3833" i="11"/>
  <c r="K3834" i="11"/>
  <c r="K3835" i="11"/>
  <c r="K3836" i="11"/>
  <c r="K3837" i="11"/>
  <c r="K3838" i="11"/>
  <c r="K3839" i="11"/>
  <c r="K3840" i="11"/>
  <c r="K3841" i="11"/>
  <c r="K3842" i="11"/>
  <c r="K3843" i="11"/>
  <c r="K3844" i="11"/>
  <c r="K3845" i="11"/>
  <c r="K3846" i="11"/>
  <c r="K3847" i="11"/>
  <c r="K3848" i="11"/>
  <c r="K3849" i="11"/>
  <c r="K3850" i="11"/>
  <c r="K3851" i="11"/>
  <c r="K3852" i="11"/>
  <c r="K3853" i="11"/>
  <c r="K3854" i="11"/>
  <c r="K3855" i="11"/>
  <c r="K3856" i="11"/>
  <c r="K3857" i="11"/>
  <c r="K3858" i="11"/>
  <c r="K3859" i="11"/>
  <c r="K3860" i="11"/>
  <c r="K3861" i="11"/>
  <c r="K3862" i="11"/>
  <c r="K3863" i="11"/>
  <c r="K3864" i="11"/>
  <c r="K3865" i="11"/>
  <c r="K3866" i="11"/>
  <c r="K3867" i="11"/>
  <c r="K3868" i="11"/>
  <c r="K3869" i="11"/>
  <c r="K3870" i="11"/>
  <c r="K3871" i="11"/>
  <c r="K3872" i="11"/>
  <c r="K3873" i="11"/>
  <c r="K3874" i="11"/>
  <c r="K3875" i="11"/>
  <c r="K3876" i="11"/>
  <c r="K3877" i="11"/>
  <c r="K3878" i="11"/>
  <c r="K3879" i="11"/>
  <c r="K3880" i="11"/>
  <c r="K3881" i="11"/>
  <c r="K3882" i="11"/>
  <c r="K3883" i="11"/>
  <c r="K3884" i="11"/>
  <c r="K3885" i="11"/>
  <c r="K3886" i="11"/>
  <c r="K3887" i="11"/>
  <c r="K3888" i="11"/>
  <c r="K3889" i="11"/>
  <c r="K3890" i="11"/>
  <c r="K3891" i="11"/>
  <c r="K3892" i="11"/>
  <c r="K3893" i="11"/>
  <c r="K3894" i="11"/>
  <c r="K3895" i="11"/>
  <c r="K3896" i="11"/>
  <c r="K3897" i="11"/>
  <c r="K3898" i="11"/>
  <c r="K3899" i="11"/>
  <c r="K3900" i="11"/>
  <c r="K3901" i="11"/>
  <c r="K3902" i="11"/>
  <c r="K3903" i="11"/>
  <c r="K3904" i="11"/>
  <c r="K3905" i="11"/>
  <c r="K3906" i="11"/>
  <c r="K3907" i="11"/>
  <c r="K3908" i="11"/>
  <c r="K3909" i="11"/>
  <c r="K3910" i="11"/>
  <c r="K3911" i="11"/>
  <c r="K3912" i="11"/>
  <c r="K3913" i="11"/>
  <c r="K3914" i="11"/>
  <c r="K3915" i="11"/>
  <c r="K3916" i="11"/>
  <c r="K3917" i="11"/>
  <c r="K3918" i="11"/>
  <c r="K3919" i="11"/>
  <c r="K3920" i="11"/>
  <c r="K3921" i="11"/>
  <c r="K3922" i="11"/>
  <c r="K3923" i="11"/>
  <c r="K3924" i="11"/>
  <c r="K3925" i="11"/>
  <c r="K3926" i="11"/>
  <c r="K3927" i="11"/>
  <c r="K3928" i="11"/>
  <c r="K3929" i="11"/>
  <c r="K3930" i="11"/>
  <c r="K3931" i="11"/>
  <c r="K3932" i="11"/>
  <c r="K3933" i="11"/>
  <c r="K3934" i="11"/>
  <c r="K3935" i="11"/>
  <c r="K3936" i="11"/>
  <c r="K3937" i="11"/>
  <c r="K3938" i="11"/>
  <c r="K3939" i="11"/>
  <c r="K3940" i="11"/>
  <c r="K3941" i="11"/>
  <c r="K3942" i="11"/>
  <c r="K3943" i="11"/>
  <c r="K3944" i="11"/>
  <c r="K3945" i="11"/>
  <c r="K3946" i="11"/>
  <c r="K3947" i="11"/>
  <c r="K3948" i="11"/>
  <c r="K3949" i="11"/>
  <c r="K3950" i="11"/>
  <c r="K3951" i="11"/>
  <c r="K3952" i="11"/>
  <c r="K3953" i="11"/>
  <c r="K3954" i="11"/>
  <c r="K3955" i="11"/>
  <c r="K3956" i="11"/>
  <c r="K3957" i="11"/>
  <c r="K3958" i="11"/>
  <c r="K3959" i="11"/>
  <c r="K3960" i="11"/>
  <c r="K3961" i="11"/>
  <c r="K3962" i="11"/>
  <c r="K3963" i="11"/>
  <c r="K3964" i="11"/>
  <c r="K3965" i="11"/>
  <c r="K3966" i="11"/>
  <c r="K3967" i="11"/>
  <c r="K3968" i="11"/>
  <c r="K3969" i="11"/>
  <c r="K3970" i="11"/>
  <c r="K3971" i="11"/>
  <c r="K3972" i="11"/>
  <c r="K3973" i="11"/>
  <c r="K3974" i="11"/>
  <c r="K3975" i="11"/>
  <c r="K3976" i="11"/>
  <c r="K3977" i="11"/>
  <c r="K3978" i="11"/>
  <c r="K3979" i="11"/>
  <c r="K3980" i="11"/>
  <c r="K3981" i="11"/>
  <c r="K3982" i="11"/>
  <c r="K3983" i="11"/>
  <c r="K3984" i="11"/>
  <c r="K3985" i="11"/>
  <c r="K3986" i="11"/>
  <c r="K3987" i="11"/>
  <c r="K3988" i="11"/>
  <c r="K3989" i="11"/>
  <c r="K3990" i="11"/>
  <c r="K3991" i="11"/>
  <c r="K3992" i="11"/>
  <c r="K3993" i="11"/>
  <c r="K3994" i="11"/>
  <c r="K3995" i="11"/>
  <c r="K3996" i="11"/>
  <c r="K3997" i="11"/>
  <c r="K3998" i="11"/>
  <c r="K3999" i="11"/>
  <c r="K4000" i="11"/>
  <c r="K4001" i="11"/>
  <c r="K4002" i="11"/>
  <c r="K4003" i="11"/>
  <c r="K4004" i="11"/>
  <c r="K4005" i="11"/>
  <c r="K4006" i="11"/>
  <c r="K4007" i="11"/>
  <c r="K4008" i="11"/>
  <c r="K4009" i="11"/>
  <c r="K4010" i="11"/>
  <c r="K4011" i="11"/>
  <c r="K4012" i="11"/>
  <c r="K4013" i="11"/>
  <c r="K4014" i="11"/>
  <c r="K4015" i="11"/>
  <c r="K4016" i="11"/>
  <c r="K4017" i="11"/>
  <c r="K4018" i="11"/>
  <c r="K4019" i="11"/>
  <c r="K4020" i="11"/>
  <c r="K4021" i="11"/>
  <c r="K4022" i="11"/>
  <c r="K4023" i="11"/>
  <c r="K4024" i="11"/>
  <c r="K4025" i="11"/>
  <c r="K4026" i="11"/>
  <c r="K4027" i="11"/>
  <c r="K4028" i="11"/>
  <c r="K4029" i="11"/>
  <c r="K4030" i="11"/>
  <c r="K4031" i="11"/>
  <c r="K4032" i="11"/>
  <c r="K4033" i="11"/>
  <c r="K4034" i="11"/>
  <c r="K4035" i="11"/>
  <c r="K4036" i="11"/>
  <c r="K4037" i="11"/>
  <c r="K4038" i="11"/>
  <c r="K4039" i="11"/>
  <c r="K4040" i="11"/>
  <c r="K4041" i="11"/>
  <c r="K4042" i="11"/>
  <c r="K4043" i="11"/>
  <c r="K4044" i="11"/>
  <c r="K4045" i="11"/>
  <c r="K4046" i="11"/>
  <c r="K4047" i="11"/>
  <c r="K4048" i="11"/>
  <c r="K4049" i="11"/>
  <c r="K4050" i="11"/>
  <c r="K4051" i="11"/>
  <c r="K4052" i="11"/>
  <c r="K4053" i="11"/>
  <c r="K4054" i="11"/>
  <c r="K4055" i="11"/>
  <c r="K4056" i="11"/>
  <c r="K4057" i="11"/>
  <c r="K4058" i="11"/>
  <c r="K4059" i="11"/>
  <c r="K4060" i="11"/>
  <c r="K4061" i="11"/>
  <c r="K4062" i="11"/>
  <c r="K4063" i="11"/>
  <c r="K4064" i="11"/>
  <c r="K4065" i="11"/>
  <c r="K4066" i="11"/>
  <c r="K4067" i="11"/>
  <c r="K4068" i="11"/>
  <c r="K4069" i="11"/>
  <c r="K4070" i="11"/>
  <c r="K4071" i="11"/>
  <c r="K4072" i="11"/>
  <c r="K4073" i="11"/>
  <c r="K4074" i="11"/>
  <c r="K4075" i="11"/>
  <c r="K4076" i="11"/>
  <c r="K4077" i="11"/>
  <c r="K4078" i="11"/>
  <c r="K4079" i="11"/>
  <c r="K4080" i="11"/>
  <c r="K4081" i="11"/>
  <c r="K4082" i="11"/>
  <c r="K4083" i="11"/>
  <c r="K4084" i="11"/>
  <c r="K4085" i="11"/>
  <c r="K4086" i="11"/>
  <c r="K4087" i="11"/>
  <c r="K4088" i="11"/>
  <c r="K4089" i="11"/>
  <c r="K4090" i="11"/>
  <c r="K4091" i="11"/>
  <c r="K4092" i="11"/>
  <c r="K4093" i="11"/>
  <c r="K4094" i="11"/>
  <c r="K4095" i="11"/>
  <c r="K4096" i="11"/>
  <c r="K4097" i="11"/>
  <c r="K4098" i="11"/>
  <c r="K4099" i="11"/>
  <c r="K4100" i="11"/>
  <c r="K4101" i="11"/>
  <c r="K4102" i="11"/>
  <c r="K4103" i="11"/>
  <c r="K4104" i="11"/>
  <c r="K4105" i="11"/>
  <c r="K4106" i="11"/>
  <c r="K4107" i="11"/>
  <c r="K4108" i="11"/>
  <c r="K4109" i="11"/>
  <c r="K4110" i="11"/>
  <c r="K4111" i="11"/>
  <c r="K4112" i="11"/>
  <c r="K4113" i="11"/>
  <c r="K4114" i="11"/>
  <c r="K4115" i="11"/>
  <c r="K4116" i="11"/>
  <c r="K4117" i="11"/>
  <c r="K4118" i="11"/>
  <c r="K4119" i="11"/>
  <c r="K4120" i="11"/>
  <c r="K4121" i="11"/>
  <c r="K4122" i="11"/>
  <c r="K4123" i="11"/>
  <c r="K4124" i="11"/>
  <c r="K4125" i="11"/>
  <c r="K4126" i="11"/>
  <c r="K4127" i="11"/>
  <c r="K4128" i="11"/>
  <c r="K4129" i="11"/>
  <c r="K4130" i="11"/>
  <c r="K4131" i="11"/>
  <c r="K4132" i="11"/>
  <c r="K4133" i="11"/>
  <c r="K4134" i="11"/>
  <c r="K4135" i="11"/>
  <c r="K4136" i="11"/>
  <c r="K4137" i="11"/>
  <c r="K4138" i="11"/>
  <c r="K4139" i="11"/>
  <c r="K4140" i="11"/>
  <c r="K4141" i="11"/>
  <c r="K4142" i="11"/>
  <c r="K4143" i="11"/>
  <c r="K4144" i="11"/>
  <c r="K4145" i="11"/>
  <c r="K4146" i="11"/>
  <c r="K4147" i="11"/>
  <c r="K4148" i="11"/>
  <c r="K4149" i="11"/>
  <c r="K4150" i="11"/>
  <c r="K4151" i="11"/>
  <c r="K4152" i="11"/>
  <c r="K4153" i="11"/>
  <c r="K4154" i="11"/>
  <c r="K4155" i="11"/>
  <c r="K4156" i="11"/>
  <c r="K4157" i="11"/>
  <c r="K4158" i="11"/>
  <c r="K4159" i="11"/>
  <c r="K4160" i="11"/>
  <c r="K4161" i="11"/>
  <c r="K4162" i="11"/>
  <c r="K4163" i="11"/>
  <c r="K4164" i="11"/>
  <c r="K4165" i="11"/>
  <c r="K4166" i="11"/>
  <c r="K4167" i="11"/>
  <c r="K4168" i="11"/>
  <c r="K4169" i="11"/>
  <c r="K4170" i="11"/>
  <c r="K4171" i="11"/>
  <c r="K4172" i="11"/>
  <c r="K4173" i="11"/>
  <c r="K4174" i="11"/>
  <c r="K4175" i="11"/>
  <c r="K4176" i="11"/>
  <c r="K4177" i="11"/>
  <c r="K4178" i="11"/>
  <c r="K4179" i="11"/>
  <c r="K4180" i="11"/>
  <c r="K4181" i="11"/>
  <c r="K4182" i="11"/>
  <c r="K4183" i="11"/>
  <c r="K4184" i="11"/>
  <c r="K4185" i="11"/>
  <c r="K4186" i="11"/>
  <c r="K4187" i="11"/>
  <c r="K4188" i="11"/>
  <c r="K4189" i="11"/>
  <c r="K4190" i="11"/>
  <c r="K4191" i="11"/>
  <c r="K4192" i="11"/>
  <c r="K4193" i="11"/>
  <c r="K4194" i="11"/>
  <c r="K4195" i="11"/>
  <c r="K4196" i="11"/>
  <c r="K4197" i="11"/>
  <c r="K4198" i="11"/>
  <c r="K4199" i="11"/>
  <c r="K4200" i="11"/>
  <c r="K4201" i="11"/>
  <c r="K4202" i="11"/>
  <c r="K4203" i="11"/>
  <c r="K4204" i="11"/>
  <c r="K4205" i="11"/>
  <c r="K4206" i="11"/>
  <c r="K4207" i="11"/>
  <c r="K4208" i="11"/>
  <c r="K4209" i="11"/>
  <c r="K4210" i="11"/>
  <c r="K4211" i="11"/>
  <c r="K4212" i="11"/>
  <c r="K4213" i="11"/>
  <c r="K4214" i="11"/>
  <c r="K4215" i="11"/>
  <c r="K4216" i="11"/>
  <c r="K4217" i="11"/>
  <c r="K4218" i="11"/>
  <c r="K4219" i="11"/>
  <c r="K4220" i="11"/>
  <c r="K4221" i="11"/>
  <c r="K4222" i="11"/>
  <c r="K4223" i="11"/>
  <c r="K4224" i="11"/>
  <c r="K4225" i="11"/>
  <c r="K4226" i="11"/>
  <c r="K4227" i="11"/>
  <c r="K4228" i="11"/>
  <c r="K4229" i="11"/>
  <c r="K4230" i="11"/>
  <c r="K4231" i="11"/>
  <c r="K4232" i="11"/>
  <c r="K4233" i="11"/>
  <c r="K4234" i="11"/>
  <c r="K4235" i="11"/>
  <c r="K4236" i="11"/>
  <c r="K4237" i="11"/>
  <c r="K4238" i="11"/>
  <c r="K4239" i="11"/>
  <c r="K4240" i="11"/>
  <c r="K4241" i="11"/>
  <c r="K4242" i="11"/>
  <c r="K4243" i="11"/>
  <c r="K4244" i="11"/>
  <c r="K4245" i="11"/>
  <c r="K4246" i="11"/>
  <c r="K4247" i="11"/>
  <c r="K4248" i="11"/>
  <c r="K4249" i="11"/>
  <c r="K4250" i="11"/>
  <c r="K4251" i="11"/>
  <c r="K4252" i="11"/>
  <c r="K4253" i="11"/>
  <c r="K4254" i="11"/>
  <c r="K4255" i="11"/>
  <c r="K4256" i="11"/>
  <c r="K4257" i="11"/>
  <c r="K4258" i="11"/>
  <c r="K4259" i="11"/>
  <c r="K4260" i="11"/>
  <c r="K4261" i="11"/>
  <c r="K4262" i="11"/>
  <c r="K4263" i="11"/>
  <c r="K4264" i="11"/>
  <c r="K4265" i="11"/>
  <c r="K4266" i="11"/>
  <c r="K4267" i="11"/>
  <c r="K4268" i="11"/>
  <c r="K4269" i="11"/>
  <c r="K4270" i="11"/>
  <c r="K4271" i="11"/>
  <c r="K4272" i="11"/>
  <c r="K4273" i="11"/>
  <c r="K4274" i="11"/>
  <c r="K4275" i="11"/>
  <c r="K4276" i="11"/>
  <c r="K4277" i="11"/>
  <c r="K4278" i="11"/>
  <c r="K4279" i="11"/>
  <c r="K4280" i="11"/>
  <c r="K4281" i="11"/>
  <c r="K4282" i="11"/>
  <c r="K4283" i="11"/>
  <c r="K4284" i="11"/>
  <c r="K4285" i="11"/>
  <c r="K4286" i="11"/>
  <c r="K4287" i="11"/>
  <c r="K4288" i="11"/>
  <c r="K4289" i="11"/>
  <c r="K4290" i="11"/>
  <c r="K4291" i="11"/>
  <c r="K4292" i="11"/>
  <c r="K4293" i="11"/>
  <c r="K4294" i="11"/>
  <c r="K4295" i="11"/>
  <c r="K4296" i="11"/>
  <c r="K4297" i="11"/>
  <c r="K4298" i="11"/>
  <c r="K4299" i="11"/>
  <c r="K4300" i="11"/>
  <c r="K4301" i="11"/>
  <c r="K4302" i="11"/>
  <c r="K4303" i="11"/>
  <c r="K4304" i="11"/>
  <c r="K4305" i="11"/>
  <c r="K4306" i="11"/>
  <c r="K4307" i="11"/>
  <c r="K4308" i="11"/>
  <c r="K4309" i="11"/>
  <c r="K4310" i="11"/>
  <c r="K4311" i="11"/>
  <c r="K4312" i="11"/>
  <c r="K4313" i="11"/>
  <c r="K4314" i="11"/>
  <c r="K4315" i="11"/>
  <c r="K4316" i="11"/>
  <c r="K4317" i="11"/>
  <c r="K4318" i="11"/>
  <c r="K4319" i="11"/>
  <c r="K4320" i="11"/>
  <c r="K4321" i="11"/>
  <c r="K4322" i="11"/>
  <c r="K4323" i="11"/>
  <c r="K4324" i="11"/>
  <c r="K4325" i="11"/>
  <c r="K4326" i="11"/>
  <c r="K4327" i="11"/>
  <c r="K4328" i="11"/>
  <c r="K4329" i="11"/>
  <c r="K4330" i="11"/>
  <c r="K4331" i="11"/>
  <c r="K4332" i="11"/>
  <c r="K4333" i="11"/>
  <c r="K4334" i="11"/>
  <c r="K4335" i="11"/>
  <c r="K4336" i="11"/>
  <c r="K4337" i="11"/>
  <c r="K4338" i="11"/>
  <c r="K4339" i="11"/>
  <c r="K4340" i="11"/>
  <c r="K4341" i="11"/>
  <c r="K4342" i="11"/>
  <c r="K4343" i="11"/>
  <c r="K4344" i="11"/>
  <c r="K4345" i="11"/>
  <c r="K4346" i="11"/>
  <c r="K4347" i="11"/>
  <c r="K4348" i="11"/>
  <c r="K4349" i="11"/>
  <c r="K4350" i="11"/>
  <c r="K4351" i="11"/>
  <c r="K4352" i="11"/>
  <c r="K4353" i="11"/>
  <c r="K4354" i="11"/>
  <c r="K4355" i="11"/>
  <c r="K4356" i="11"/>
  <c r="K4357" i="11"/>
  <c r="K4358" i="11"/>
  <c r="K4359" i="11"/>
  <c r="K4360" i="11"/>
  <c r="K4361" i="11"/>
  <c r="K4362" i="11"/>
  <c r="K4363" i="11"/>
  <c r="K4364" i="11"/>
  <c r="K4365" i="11"/>
  <c r="K4366" i="11"/>
  <c r="K4367" i="11"/>
  <c r="K4368" i="11"/>
  <c r="K4369" i="11"/>
  <c r="K4370" i="11"/>
  <c r="K4371" i="11"/>
  <c r="K4372" i="11"/>
  <c r="K4373" i="11"/>
  <c r="K4374" i="11"/>
  <c r="K4375" i="11"/>
  <c r="K4376" i="11"/>
  <c r="K4377" i="11"/>
  <c r="K4378" i="11"/>
  <c r="K4379" i="11"/>
  <c r="K4380" i="11"/>
  <c r="K4381" i="11"/>
  <c r="K4382" i="11"/>
  <c r="K4383" i="11"/>
  <c r="K4384" i="11"/>
  <c r="K4385" i="11"/>
  <c r="K4386" i="11"/>
  <c r="K4387" i="11"/>
  <c r="K4388" i="11"/>
  <c r="K4389" i="11"/>
  <c r="K4390" i="11"/>
  <c r="K4391" i="11"/>
  <c r="K4392" i="11"/>
  <c r="K4393" i="11"/>
  <c r="K4394" i="11"/>
  <c r="K4395" i="11"/>
  <c r="K4396" i="11"/>
  <c r="K4397" i="11"/>
  <c r="K4398" i="11"/>
  <c r="K4399" i="11"/>
  <c r="K4400" i="11"/>
  <c r="K4401" i="11"/>
  <c r="K4402" i="11"/>
  <c r="K4403" i="11"/>
  <c r="K4404" i="11"/>
  <c r="K4405" i="11"/>
  <c r="K4406" i="11"/>
  <c r="K4407" i="11"/>
  <c r="K4408" i="11"/>
  <c r="K4409" i="11"/>
  <c r="K4410" i="11"/>
  <c r="K4411" i="11"/>
  <c r="K4412" i="11"/>
  <c r="K4413" i="11"/>
  <c r="K4414" i="11"/>
  <c r="K4415" i="11"/>
  <c r="K4416" i="11"/>
  <c r="K4417" i="11"/>
  <c r="K4418" i="11"/>
  <c r="K4419" i="11"/>
  <c r="K4420" i="11"/>
  <c r="K4421" i="11"/>
  <c r="K4422" i="11"/>
  <c r="K4423" i="11"/>
  <c r="K4424" i="11"/>
  <c r="K4425" i="11"/>
  <c r="K4426" i="11"/>
  <c r="K4427" i="11"/>
  <c r="K4428" i="11"/>
  <c r="K4429" i="11"/>
  <c r="K4430" i="11"/>
  <c r="K4431" i="11"/>
  <c r="K4432" i="11"/>
  <c r="K4433" i="11"/>
  <c r="K4434" i="11"/>
  <c r="K4435" i="11"/>
  <c r="K4436" i="11"/>
  <c r="K4437" i="11"/>
  <c r="K4438" i="11"/>
  <c r="K4439" i="11"/>
  <c r="K4440" i="11"/>
  <c r="K4441" i="11"/>
  <c r="K4442" i="11"/>
  <c r="K4443" i="11"/>
  <c r="K4444" i="11"/>
  <c r="K4445" i="11"/>
  <c r="K4446" i="11"/>
  <c r="K4447" i="11"/>
  <c r="K4448" i="11"/>
  <c r="K4449" i="11"/>
  <c r="K4450" i="11"/>
  <c r="K4451" i="11"/>
  <c r="K4452" i="11"/>
  <c r="K4453" i="11"/>
  <c r="K4454" i="11"/>
  <c r="K4455" i="11"/>
  <c r="K4456" i="11"/>
  <c r="K4457" i="11"/>
  <c r="K4458" i="11"/>
  <c r="K4459" i="11"/>
  <c r="K4460" i="11"/>
  <c r="K4461" i="11"/>
  <c r="K4462" i="11"/>
  <c r="K4463" i="11"/>
  <c r="K4464" i="11"/>
  <c r="K4465" i="11"/>
  <c r="K4466" i="11"/>
  <c r="K4467" i="11"/>
  <c r="K4468" i="11"/>
  <c r="K4469" i="11"/>
  <c r="K4470" i="11"/>
  <c r="K4471" i="11"/>
  <c r="K4472" i="11"/>
  <c r="K4473" i="11"/>
  <c r="K4474" i="11"/>
  <c r="K4475" i="11"/>
  <c r="K4476" i="11"/>
  <c r="K4477" i="11"/>
  <c r="K4478" i="11"/>
  <c r="K4479" i="11"/>
  <c r="K4480" i="11"/>
  <c r="K4481" i="11"/>
  <c r="K4482" i="11"/>
  <c r="K4483" i="11"/>
  <c r="K4484" i="11"/>
  <c r="K4485" i="11"/>
  <c r="K4486" i="11"/>
  <c r="K4487" i="11"/>
  <c r="K4488" i="11"/>
  <c r="K4489" i="11"/>
  <c r="K4490" i="11"/>
  <c r="K4491" i="11"/>
  <c r="K4492" i="11"/>
  <c r="K4493" i="11"/>
  <c r="K4494" i="11"/>
  <c r="K4495" i="11"/>
  <c r="K4496" i="11"/>
  <c r="K4497" i="11"/>
  <c r="K4498" i="11"/>
  <c r="K4499" i="11"/>
  <c r="K4500" i="11"/>
  <c r="K4501" i="11"/>
  <c r="K4502" i="11"/>
  <c r="K4503" i="11"/>
  <c r="K4504" i="11"/>
  <c r="K4505" i="11"/>
  <c r="K4506" i="11"/>
  <c r="K4507" i="11"/>
  <c r="K4508" i="11"/>
  <c r="K4509" i="11"/>
  <c r="K4510" i="11"/>
  <c r="K4511" i="11"/>
  <c r="K4512" i="11"/>
  <c r="K4513" i="11"/>
  <c r="K4514" i="11"/>
  <c r="K4515" i="11"/>
  <c r="K4516" i="11"/>
  <c r="K4517" i="11"/>
  <c r="K4518" i="11"/>
  <c r="K4519" i="11"/>
  <c r="K4520" i="11"/>
  <c r="K4521" i="11"/>
  <c r="K4522" i="11"/>
  <c r="K4523" i="11"/>
  <c r="K4524" i="11"/>
  <c r="K4525" i="11"/>
  <c r="K4526" i="11"/>
  <c r="K4527" i="11"/>
  <c r="K4528" i="11"/>
  <c r="K4529" i="11"/>
  <c r="K4530" i="11"/>
  <c r="K4531" i="11"/>
  <c r="K4532" i="11"/>
  <c r="K4533" i="11"/>
  <c r="K4534" i="11"/>
  <c r="K4535" i="11"/>
  <c r="K4536" i="11"/>
  <c r="K4537" i="11"/>
  <c r="K4538" i="11"/>
  <c r="K4539" i="11"/>
  <c r="K4540" i="11"/>
  <c r="K4541" i="11"/>
  <c r="K4542" i="11"/>
  <c r="K4543" i="11"/>
  <c r="K4544" i="11"/>
  <c r="K4545" i="11"/>
  <c r="K4546" i="11"/>
  <c r="K4547" i="11"/>
  <c r="K4548" i="11"/>
  <c r="K4549" i="11"/>
  <c r="K4550" i="11"/>
  <c r="K4551" i="11"/>
  <c r="K4552" i="11"/>
  <c r="K4553" i="11"/>
  <c r="K4554" i="11"/>
  <c r="K4555" i="11"/>
  <c r="K4556" i="11"/>
  <c r="K4557" i="11"/>
  <c r="K4558" i="11"/>
  <c r="K4559" i="11"/>
  <c r="K4560" i="11"/>
  <c r="K4561" i="11"/>
  <c r="K4562" i="11"/>
  <c r="K4563" i="11"/>
  <c r="K4564" i="11"/>
  <c r="K4565" i="11"/>
  <c r="K4566" i="11"/>
  <c r="K4567" i="11"/>
  <c r="K4568" i="11"/>
  <c r="K4569" i="11"/>
  <c r="K4570" i="11"/>
  <c r="K4571" i="11"/>
  <c r="K4572" i="11"/>
  <c r="K4573" i="11"/>
  <c r="K4574" i="11"/>
  <c r="K4575" i="11"/>
  <c r="K4576" i="11"/>
  <c r="K4577" i="11"/>
  <c r="K4578" i="11"/>
  <c r="K4579" i="11"/>
  <c r="K4580" i="11"/>
  <c r="K4581" i="11"/>
  <c r="K4582" i="11"/>
  <c r="K4583" i="11"/>
  <c r="K4584" i="11"/>
  <c r="K4585" i="11"/>
  <c r="K4586" i="11"/>
  <c r="K4587" i="11"/>
  <c r="K4588" i="11"/>
  <c r="K4589" i="11"/>
  <c r="K4590" i="11"/>
  <c r="K4591" i="11"/>
  <c r="K4592" i="11"/>
  <c r="K4593" i="11"/>
  <c r="K4594" i="11"/>
  <c r="K4595" i="11"/>
  <c r="K4596" i="11"/>
  <c r="K4597" i="11"/>
  <c r="K4598" i="11"/>
  <c r="K4599" i="11"/>
  <c r="K4600" i="11"/>
  <c r="K4601" i="11"/>
  <c r="K4602" i="11"/>
  <c r="K4603" i="11"/>
  <c r="K4604" i="11"/>
  <c r="K4605" i="11"/>
  <c r="K4606" i="11"/>
  <c r="K4607" i="11"/>
  <c r="K4608" i="11"/>
  <c r="K4609" i="11"/>
  <c r="K4610" i="11"/>
  <c r="K4611" i="11"/>
  <c r="K4612" i="11"/>
  <c r="K4613" i="11"/>
  <c r="K4614" i="11"/>
  <c r="K4615" i="11"/>
  <c r="K4616" i="11"/>
  <c r="K4617" i="11"/>
  <c r="K4618" i="11"/>
  <c r="K4619" i="11"/>
  <c r="K4620" i="11"/>
  <c r="K4621" i="11"/>
  <c r="K4622" i="11"/>
  <c r="K4623" i="11"/>
  <c r="K4624" i="11"/>
  <c r="K4625" i="11"/>
  <c r="K4626" i="11"/>
  <c r="K4627" i="11"/>
  <c r="K4628" i="11"/>
  <c r="K4629" i="11"/>
  <c r="K4630" i="11"/>
  <c r="K4631" i="11"/>
  <c r="K4632" i="11"/>
  <c r="K4633" i="11"/>
  <c r="K4634" i="11"/>
  <c r="K4635" i="11"/>
  <c r="K4636" i="11"/>
  <c r="K4637" i="11"/>
  <c r="K4638" i="11"/>
  <c r="K4639" i="11"/>
  <c r="K4640" i="11"/>
  <c r="K4641" i="11"/>
  <c r="K4642" i="11"/>
  <c r="K4643" i="11"/>
  <c r="K4644" i="11"/>
  <c r="K4645" i="11"/>
  <c r="K4646" i="11"/>
  <c r="K4647" i="11"/>
  <c r="K4648" i="11"/>
  <c r="K4649" i="11"/>
  <c r="K4650" i="11"/>
  <c r="K4651" i="11"/>
  <c r="K4652" i="11"/>
  <c r="K4653" i="11"/>
  <c r="K4654" i="11"/>
  <c r="K4655" i="11"/>
  <c r="K4656" i="11"/>
  <c r="K4657" i="11"/>
  <c r="K4658" i="11"/>
  <c r="K4659" i="11"/>
  <c r="K4660" i="11"/>
  <c r="K4661" i="11"/>
  <c r="K4662" i="11"/>
  <c r="K4663" i="11"/>
  <c r="K4664" i="11"/>
  <c r="K4665" i="11"/>
  <c r="K4666" i="11"/>
  <c r="K4667" i="11"/>
  <c r="K4668" i="11"/>
  <c r="K4669" i="11"/>
  <c r="K4670" i="11"/>
  <c r="K4671" i="11"/>
  <c r="K4672" i="11"/>
  <c r="K4673" i="11"/>
  <c r="K4674" i="11"/>
  <c r="K4675" i="11"/>
  <c r="K4676" i="11"/>
  <c r="K4677" i="11"/>
  <c r="K4678" i="11"/>
  <c r="K4679" i="11"/>
  <c r="K4680" i="11"/>
  <c r="K4681" i="11"/>
  <c r="K4682" i="11"/>
  <c r="K4683" i="11"/>
  <c r="K4684" i="11"/>
  <c r="K4685" i="11"/>
  <c r="K4686" i="11"/>
  <c r="K4687" i="11"/>
  <c r="K4688" i="11"/>
  <c r="K4689" i="11"/>
  <c r="K4690" i="11"/>
  <c r="K4691" i="11"/>
  <c r="K4692" i="11"/>
  <c r="K4693" i="11"/>
  <c r="K4694" i="11"/>
  <c r="K4695" i="11"/>
  <c r="K4696" i="11"/>
  <c r="K4697" i="11"/>
  <c r="K4698" i="11"/>
  <c r="K4699" i="11"/>
  <c r="K4700" i="11"/>
  <c r="K4701" i="11"/>
  <c r="K4702" i="11"/>
  <c r="K4703" i="11"/>
  <c r="K4704" i="11"/>
  <c r="K4705" i="11"/>
  <c r="K4706" i="11"/>
  <c r="K4707" i="11"/>
  <c r="K4708" i="11"/>
  <c r="K4709" i="11"/>
  <c r="K4710" i="11"/>
  <c r="K4711" i="11"/>
  <c r="K4712" i="11"/>
  <c r="K4713" i="11"/>
  <c r="K4714" i="11"/>
  <c r="K4715" i="11"/>
  <c r="K4716" i="11"/>
  <c r="K4717" i="11"/>
  <c r="K4718" i="11"/>
  <c r="K4719" i="11"/>
  <c r="K4720" i="11"/>
  <c r="K4721" i="11"/>
  <c r="K4722" i="11"/>
  <c r="K4723" i="11"/>
  <c r="K4724" i="11"/>
  <c r="K4725" i="11"/>
  <c r="K4726" i="11"/>
  <c r="K4727" i="11"/>
  <c r="K4728" i="11"/>
  <c r="K4729" i="11"/>
  <c r="K4730" i="11"/>
  <c r="K4731" i="11"/>
  <c r="K4732" i="11"/>
  <c r="K4733" i="11"/>
  <c r="K4734" i="11"/>
  <c r="K4735" i="11"/>
  <c r="K4736" i="11"/>
  <c r="K4737" i="11"/>
  <c r="K4738" i="11"/>
  <c r="K4739" i="11"/>
  <c r="K4740" i="11"/>
  <c r="K4741" i="11"/>
  <c r="K4742" i="11"/>
  <c r="K4743" i="11"/>
  <c r="K4744" i="11"/>
  <c r="K4745" i="11"/>
  <c r="K4746" i="11"/>
  <c r="K4747" i="11"/>
  <c r="K4748" i="11"/>
  <c r="K4749" i="11"/>
  <c r="K4750" i="11"/>
  <c r="K4751" i="11"/>
  <c r="K4752" i="11"/>
  <c r="K4753" i="11"/>
  <c r="K4754" i="11"/>
  <c r="K4755" i="11"/>
  <c r="K4756" i="11"/>
  <c r="K4757" i="11"/>
  <c r="K4758" i="11"/>
  <c r="K4759" i="11"/>
  <c r="K4760" i="11"/>
  <c r="K4761" i="11"/>
  <c r="K4762" i="11"/>
  <c r="K4763" i="11"/>
  <c r="K4764" i="11"/>
  <c r="K4765" i="11"/>
  <c r="K4766" i="11"/>
  <c r="K4767" i="11"/>
  <c r="K4768" i="11"/>
  <c r="K4769" i="11"/>
  <c r="K4770" i="11"/>
  <c r="K4771" i="11"/>
  <c r="K4772" i="11"/>
  <c r="K4773" i="11"/>
  <c r="K4774" i="11"/>
  <c r="K4775" i="11"/>
  <c r="K4776" i="11"/>
  <c r="K4777" i="11"/>
  <c r="K4778" i="11"/>
  <c r="K4779" i="11"/>
  <c r="K4780" i="11"/>
  <c r="K4781" i="11"/>
  <c r="K4782" i="11"/>
  <c r="K4783" i="11"/>
  <c r="K4784" i="11"/>
  <c r="K4785" i="11"/>
  <c r="K4786" i="11"/>
  <c r="K4787" i="11"/>
  <c r="K4788" i="11"/>
  <c r="K4789" i="11"/>
  <c r="K4790" i="11"/>
  <c r="K4791" i="11"/>
  <c r="K4792" i="11"/>
  <c r="K4793" i="11"/>
  <c r="K4794" i="11"/>
  <c r="K4795" i="11"/>
  <c r="K4796" i="11"/>
  <c r="K4797" i="11"/>
  <c r="K4798" i="11"/>
  <c r="K4799" i="11"/>
  <c r="K4800" i="11"/>
  <c r="K4801" i="11"/>
  <c r="K4802" i="11"/>
  <c r="K4803" i="11"/>
  <c r="K4804" i="11"/>
  <c r="K4805" i="11"/>
  <c r="K4806" i="11"/>
  <c r="K4807" i="11"/>
  <c r="K4808" i="11"/>
  <c r="K4809" i="11"/>
  <c r="K4810" i="11"/>
  <c r="K4811" i="11"/>
  <c r="K4812" i="11"/>
  <c r="K4813" i="11"/>
  <c r="K4814" i="11"/>
  <c r="K4815" i="11"/>
  <c r="K4816" i="11"/>
  <c r="K4817" i="11"/>
  <c r="K4818" i="11"/>
  <c r="K4819" i="11"/>
  <c r="K4820" i="11"/>
  <c r="K4821" i="11"/>
  <c r="K4822" i="11"/>
  <c r="K4823" i="11"/>
  <c r="K4824" i="11"/>
  <c r="K4825" i="11"/>
  <c r="K4826" i="11"/>
  <c r="K4827" i="11"/>
  <c r="K4828" i="11"/>
  <c r="K4829" i="11"/>
  <c r="K4830" i="11"/>
  <c r="K4831" i="11"/>
  <c r="K4832" i="11"/>
  <c r="K4833" i="11"/>
  <c r="K4834" i="11"/>
  <c r="K4835" i="11"/>
  <c r="K4836" i="11"/>
  <c r="K4837" i="11"/>
  <c r="K4838" i="11"/>
  <c r="K4839" i="11"/>
  <c r="K4840" i="11"/>
  <c r="K4841" i="11"/>
  <c r="K4842" i="11"/>
  <c r="K4843" i="11"/>
  <c r="K4844" i="11"/>
  <c r="K4845" i="11"/>
  <c r="K4846" i="11"/>
  <c r="K4847" i="11"/>
  <c r="K4848" i="11"/>
  <c r="K4849" i="11"/>
  <c r="K4850" i="11"/>
  <c r="K4851" i="11"/>
  <c r="K4852" i="11"/>
  <c r="K4853" i="11"/>
  <c r="K4854" i="11"/>
  <c r="K4855" i="11"/>
  <c r="K4856" i="11"/>
  <c r="K4857" i="11"/>
  <c r="K4858" i="11"/>
  <c r="K4859" i="11"/>
  <c r="K4860" i="11"/>
  <c r="K4861" i="11"/>
  <c r="K4862" i="11"/>
  <c r="K4863" i="11"/>
  <c r="K4864" i="11"/>
  <c r="K4865" i="11"/>
  <c r="K4866" i="11"/>
  <c r="K4867" i="11"/>
  <c r="K4868" i="11"/>
  <c r="K4869" i="11"/>
  <c r="K4870" i="11"/>
  <c r="K4871" i="11"/>
  <c r="K4872" i="11"/>
  <c r="K4873" i="11"/>
  <c r="K4874" i="11"/>
  <c r="K4875" i="11"/>
  <c r="K4876" i="11"/>
  <c r="K4877" i="11"/>
  <c r="K4878" i="11"/>
  <c r="K4879" i="11"/>
  <c r="K4880" i="11"/>
  <c r="K4881" i="11"/>
  <c r="K4882" i="11"/>
  <c r="K4883" i="11"/>
  <c r="K4884" i="11"/>
  <c r="K4885" i="11"/>
  <c r="K4886" i="11"/>
  <c r="K4887" i="11"/>
  <c r="K4888" i="11"/>
  <c r="K4889" i="11"/>
  <c r="K4890" i="11"/>
  <c r="K4891" i="11"/>
  <c r="K4892" i="11"/>
  <c r="K4893" i="11"/>
  <c r="K4894" i="11"/>
  <c r="K4895" i="11"/>
  <c r="K4896" i="11"/>
  <c r="K4897" i="11"/>
  <c r="K4898" i="11"/>
  <c r="K4899" i="11"/>
  <c r="K4900" i="11"/>
  <c r="K4901" i="11"/>
  <c r="K4902" i="11"/>
  <c r="K4903" i="11"/>
  <c r="K4904" i="11"/>
  <c r="K4905" i="11"/>
  <c r="K4906" i="11"/>
  <c r="K4907" i="11"/>
  <c r="K4908" i="11"/>
  <c r="K4909" i="11"/>
  <c r="K4910" i="11"/>
  <c r="K4911" i="11"/>
  <c r="K4912" i="11"/>
  <c r="K4913" i="11"/>
  <c r="K4914" i="11"/>
  <c r="K4915" i="11"/>
  <c r="K4916" i="11"/>
  <c r="K4917" i="11"/>
  <c r="K4918" i="11"/>
  <c r="K4919" i="11"/>
  <c r="K4920" i="11"/>
  <c r="K4921" i="11"/>
  <c r="K4922" i="11"/>
  <c r="K4923" i="11"/>
  <c r="K4924" i="11"/>
  <c r="K4925" i="11"/>
  <c r="K4926" i="11"/>
  <c r="K4927" i="11"/>
  <c r="K4928" i="11"/>
  <c r="K4929" i="11"/>
  <c r="K4930" i="11"/>
  <c r="K4931" i="11"/>
  <c r="K4932" i="11"/>
  <c r="K4933" i="11"/>
  <c r="K4934" i="11"/>
  <c r="K4935" i="11"/>
  <c r="K4936" i="11"/>
  <c r="K4937" i="11"/>
  <c r="K4938" i="11"/>
  <c r="K4939" i="11"/>
  <c r="K4940" i="11"/>
  <c r="K4941" i="11"/>
  <c r="K4942" i="11"/>
  <c r="K4943" i="11"/>
  <c r="K4944" i="11"/>
  <c r="K4945" i="11"/>
  <c r="K4946" i="11"/>
  <c r="K4947" i="11"/>
  <c r="K4948" i="11"/>
  <c r="K4949" i="11"/>
  <c r="K4950" i="11"/>
  <c r="K4951" i="11"/>
  <c r="K4952" i="11"/>
  <c r="K4953" i="11"/>
  <c r="K4954" i="11"/>
  <c r="K4955" i="11"/>
  <c r="K4956" i="11"/>
  <c r="K4957" i="11"/>
  <c r="K4958" i="11"/>
  <c r="K4959" i="11"/>
  <c r="K4960" i="11"/>
  <c r="K4961" i="11"/>
  <c r="K4962" i="11"/>
  <c r="K4963" i="11"/>
  <c r="K4964" i="11"/>
  <c r="K4965" i="11"/>
  <c r="K4966" i="11"/>
  <c r="K4967" i="11"/>
  <c r="K4968" i="11"/>
  <c r="K4969" i="11"/>
  <c r="K4970" i="11"/>
  <c r="K4971" i="11"/>
  <c r="K4972" i="11"/>
  <c r="K4973" i="11"/>
  <c r="K4974" i="11"/>
  <c r="K4975" i="11"/>
  <c r="K4976" i="11"/>
  <c r="K4977" i="11"/>
  <c r="K4978" i="11"/>
  <c r="K4979" i="11"/>
  <c r="K4980" i="11"/>
  <c r="K4981" i="11"/>
  <c r="K4982" i="11"/>
  <c r="K4983" i="11"/>
  <c r="K4984" i="11"/>
  <c r="K4985" i="11"/>
  <c r="K4986" i="11"/>
  <c r="K4987" i="11"/>
  <c r="K4988" i="11"/>
  <c r="K4989" i="11"/>
  <c r="K4990" i="11"/>
  <c r="K4991" i="11"/>
  <c r="K4992" i="11"/>
  <c r="K4993" i="11"/>
  <c r="K4994" i="11"/>
  <c r="K4995" i="11"/>
  <c r="K4996" i="1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R1005" i="11"/>
  <c r="R1006" i="11"/>
  <c r="R1007" i="11"/>
  <c r="R1008" i="11"/>
  <c r="R1009" i="11"/>
  <c r="R1010" i="11"/>
  <c r="R1011" i="11"/>
  <c r="R1012" i="11"/>
  <c r="R1013" i="11"/>
  <c r="R1014" i="11"/>
  <c r="R1015" i="11"/>
  <c r="R1016" i="11"/>
  <c r="R1017" i="11"/>
  <c r="R1018" i="11"/>
  <c r="R1019" i="11"/>
  <c r="R1020" i="11"/>
  <c r="R1021" i="11"/>
  <c r="R1022" i="11"/>
  <c r="R1023" i="11"/>
  <c r="R1024" i="11"/>
  <c r="R1025" i="11"/>
  <c r="R1026" i="11"/>
  <c r="R1027" i="11"/>
  <c r="R1028" i="11"/>
  <c r="R1029" i="11"/>
  <c r="R1030" i="11"/>
  <c r="R1031" i="11"/>
  <c r="R1032" i="11"/>
  <c r="R1033" i="11"/>
  <c r="R1034" i="11"/>
  <c r="R1035" i="11"/>
  <c r="R1036" i="11"/>
  <c r="R1037" i="11"/>
  <c r="R1038" i="11"/>
  <c r="R1039" i="11"/>
  <c r="R1040" i="11"/>
  <c r="R1041" i="11"/>
  <c r="R1042" i="11"/>
  <c r="R1043" i="11"/>
  <c r="R1044" i="11"/>
  <c r="R1045" i="11"/>
  <c r="R1046" i="11"/>
  <c r="R1047" i="11"/>
  <c r="R1048" i="11"/>
  <c r="R1049" i="11"/>
  <c r="R1050" i="11"/>
  <c r="R1051" i="11"/>
  <c r="R1052" i="11"/>
  <c r="R1053" i="11"/>
  <c r="R1054" i="11"/>
  <c r="R1055" i="11"/>
  <c r="R1056" i="11"/>
  <c r="R1057" i="11"/>
  <c r="R1058" i="11"/>
  <c r="R1059" i="11"/>
  <c r="R1060" i="11"/>
  <c r="R1061" i="11"/>
  <c r="R1062" i="11"/>
  <c r="R1063" i="11"/>
  <c r="R1064" i="11"/>
  <c r="R1065" i="11"/>
  <c r="R1066" i="11"/>
  <c r="R1067" i="11"/>
  <c r="R1068" i="11"/>
  <c r="R1069" i="11"/>
  <c r="R1070" i="11"/>
  <c r="R1071" i="11"/>
  <c r="R1072" i="11"/>
  <c r="R1073" i="11"/>
  <c r="R1074" i="11"/>
  <c r="R1075" i="11"/>
  <c r="R1076" i="11"/>
  <c r="R1077" i="11"/>
  <c r="R1078" i="11"/>
  <c r="R1079" i="11"/>
  <c r="R1080" i="11"/>
  <c r="R1081" i="11"/>
  <c r="R1082" i="11"/>
  <c r="R1083" i="11"/>
  <c r="R1084" i="11"/>
  <c r="R1085" i="11"/>
  <c r="R1086" i="11"/>
  <c r="R1087" i="11"/>
  <c r="R1088" i="11"/>
  <c r="R1089" i="11"/>
  <c r="R1090" i="11"/>
  <c r="R1091" i="11"/>
  <c r="R1092" i="11"/>
  <c r="R1093" i="11"/>
  <c r="R1094" i="11"/>
  <c r="R1095" i="11"/>
  <c r="R1096" i="11"/>
  <c r="R1097" i="11"/>
  <c r="R1098" i="11"/>
  <c r="R1099" i="11"/>
  <c r="R1100" i="11"/>
  <c r="R1101" i="11"/>
  <c r="R1102" i="11"/>
  <c r="R1103" i="11"/>
  <c r="R1104" i="11"/>
  <c r="R1105" i="11"/>
  <c r="R1106" i="11"/>
  <c r="R1107" i="11"/>
  <c r="R1108" i="11"/>
  <c r="R1109" i="11"/>
  <c r="R1110" i="11"/>
  <c r="R1111" i="11"/>
  <c r="R1112" i="11"/>
  <c r="R1113" i="11"/>
  <c r="R1114" i="11"/>
  <c r="R1115" i="11"/>
  <c r="R1116" i="11"/>
  <c r="R1117" i="11"/>
  <c r="R1118" i="11"/>
  <c r="R1119" i="11"/>
  <c r="R1120" i="11"/>
  <c r="R1121" i="11"/>
  <c r="R1122" i="11"/>
  <c r="R1123" i="11"/>
  <c r="R1124" i="11"/>
  <c r="R1125" i="11"/>
  <c r="R1126" i="11"/>
  <c r="R1127" i="11"/>
  <c r="R1128" i="11"/>
  <c r="R1129" i="11"/>
  <c r="R1130" i="11"/>
  <c r="R1131" i="11"/>
  <c r="R1132" i="11"/>
  <c r="R1133" i="11"/>
  <c r="R1134" i="11"/>
  <c r="R1135" i="11"/>
  <c r="R1136" i="11"/>
  <c r="R1137" i="11"/>
  <c r="R1138" i="11"/>
  <c r="R1139" i="11"/>
  <c r="R1140" i="11"/>
  <c r="R1141" i="11"/>
  <c r="R1142" i="11"/>
  <c r="R1143" i="11"/>
  <c r="R1144" i="11"/>
  <c r="R1145" i="11"/>
  <c r="R1146" i="11"/>
  <c r="R1147" i="11"/>
  <c r="R1148" i="11"/>
  <c r="R1149" i="11"/>
  <c r="R1150" i="11"/>
  <c r="R1151" i="11"/>
  <c r="R1152" i="11"/>
  <c r="R1153" i="11"/>
  <c r="R1154" i="11"/>
  <c r="R1155" i="11"/>
  <c r="R1156" i="11"/>
  <c r="R1157" i="11"/>
  <c r="R1158" i="11"/>
  <c r="R1159" i="11"/>
  <c r="R1160" i="11"/>
  <c r="R1161" i="11"/>
  <c r="R1162" i="11"/>
  <c r="R1163" i="11"/>
  <c r="R1164" i="11"/>
  <c r="R1165" i="11"/>
  <c r="R1166" i="11"/>
  <c r="R1167" i="11"/>
  <c r="R1168" i="11"/>
  <c r="R1169" i="11"/>
  <c r="R1170" i="11"/>
  <c r="R1171" i="11"/>
  <c r="R1172" i="11"/>
  <c r="R1173" i="11"/>
  <c r="R1174" i="11"/>
  <c r="R1175" i="11"/>
  <c r="R1176" i="11"/>
  <c r="R1177" i="11"/>
  <c r="R1178" i="11"/>
  <c r="R1179" i="11"/>
  <c r="R1180" i="11"/>
  <c r="R1181" i="11"/>
  <c r="R1182" i="11"/>
  <c r="R1183" i="11"/>
  <c r="R1184" i="11"/>
  <c r="R1185" i="11"/>
  <c r="R1186" i="11"/>
  <c r="R1187" i="11"/>
  <c r="R1188" i="11"/>
  <c r="R1189" i="11"/>
  <c r="R1190" i="11"/>
  <c r="R1191" i="11"/>
  <c r="R1192" i="11"/>
  <c r="R1193" i="11"/>
  <c r="R1194" i="11"/>
  <c r="R1195" i="11"/>
  <c r="R1196" i="11"/>
  <c r="R1197" i="11"/>
  <c r="R1198" i="11"/>
  <c r="R1199" i="11"/>
  <c r="R1200" i="11"/>
  <c r="R1201" i="11"/>
  <c r="R1202" i="11"/>
  <c r="R1203" i="11"/>
  <c r="R1204" i="11"/>
  <c r="R1205" i="11"/>
  <c r="R1206" i="11"/>
  <c r="R1207" i="11"/>
  <c r="R1208" i="11"/>
  <c r="R1209" i="11"/>
  <c r="R1210" i="11"/>
  <c r="R1211" i="11"/>
  <c r="R1212" i="11"/>
  <c r="R1213" i="11"/>
  <c r="R1214" i="11"/>
  <c r="R1215" i="11"/>
  <c r="R1216" i="11"/>
  <c r="R1217" i="11"/>
  <c r="R1218" i="11"/>
  <c r="R1219" i="11"/>
  <c r="R1220" i="11"/>
  <c r="R1221" i="11"/>
  <c r="R1222" i="11"/>
  <c r="R1223" i="11"/>
  <c r="R1224" i="11"/>
  <c r="R1225" i="11"/>
  <c r="R1226" i="11"/>
  <c r="R1227" i="11"/>
  <c r="R1228" i="11"/>
  <c r="R1229" i="11"/>
  <c r="R1230" i="11"/>
  <c r="R1231" i="11"/>
  <c r="R1232" i="11"/>
  <c r="R1233" i="11"/>
  <c r="R1234" i="11"/>
  <c r="R1235" i="11"/>
  <c r="R1236" i="11"/>
  <c r="R1237" i="11"/>
  <c r="R1238" i="11"/>
  <c r="R1239" i="11"/>
  <c r="R1240" i="11"/>
  <c r="R1241" i="11"/>
  <c r="R1242" i="11"/>
  <c r="R1243" i="11"/>
  <c r="R1244" i="11"/>
  <c r="R1245" i="11"/>
  <c r="R1246" i="11"/>
  <c r="R1247" i="11"/>
  <c r="R1248" i="11"/>
  <c r="R1249" i="11"/>
  <c r="R1250" i="11"/>
  <c r="R1251" i="11"/>
  <c r="R1252" i="11"/>
  <c r="R1253" i="11"/>
  <c r="R1254" i="11"/>
  <c r="R1255" i="11"/>
  <c r="R1256" i="11"/>
  <c r="R1257" i="11"/>
  <c r="R1258" i="11"/>
  <c r="R1259" i="11"/>
  <c r="R1260" i="11"/>
  <c r="R1261" i="11"/>
  <c r="R1262" i="11"/>
  <c r="R1263" i="11"/>
  <c r="R1264" i="11"/>
  <c r="R1265" i="11"/>
  <c r="R1266" i="11"/>
  <c r="R1267" i="11"/>
  <c r="R1268" i="11"/>
  <c r="R1269" i="11"/>
  <c r="R1270" i="11"/>
  <c r="R1271" i="11"/>
  <c r="R1272" i="11"/>
  <c r="R1273" i="11"/>
  <c r="R1274" i="11"/>
  <c r="R1275" i="11"/>
  <c r="R1276" i="11"/>
  <c r="R1277" i="11"/>
  <c r="R1278" i="11"/>
  <c r="R1279" i="11"/>
  <c r="R1280" i="11"/>
  <c r="R1281" i="11"/>
  <c r="R1282" i="11"/>
  <c r="R1283" i="11"/>
  <c r="R1284" i="11"/>
  <c r="R1285" i="11"/>
  <c r="R1286" i="11"/>
  <c r="R1287" i="11"/>
  <c r="R1288" i="11"/>
  <c r="R1289" i="11"/>
  <c r="R1290" i="11"/>
  <c r="R1291" i="11"/>
  <c r="R1292" i="11"/>
  <c r="R1293" i="11"/>
  <c r="R1294" i="11"/>
  <c r="R1295" i="11"/>
  <c r="R1296" i="11"/>
  <c r="R1297" i="11"/>
  <c r="R1298" i="11"/>
  <c r="R1299" i="11"/>
  <c r="R1300" i="11"/>
  <c r="R1301" i="11"/>
  <c r="R1302" i="11"/>
  <c r="R1303" i="11"/>
  <c r="R1304" i="11"/>
  <c r="R1305" i="11"/>
  <c r="R1306" i="11"/>
  <c r="R1307" i="11"/>
  <c r="R1308" i="11"/>
  <c r="R1309" i="11"/>
  <c r="R1310" i="11"/>
  <c r="R1311" i="11"/>
  <c r="R1312" i="11"/>
  <c r="R1313" i="11"/>
  <c r="R1314" i="11"/>
  <c r="R1315" i="11"/>
  <c r="R1316" i="11"/>
  <c r="R1317" i="11"/>
  <c r="R1318" i="11"/>
  <c r="R1319" i="11"/>
  <c r="R1320" i="11"/>
  <c r="R1321" i="11"/>
  <c r="R1322" i="11"/>
  <c r="R1323" i="11"/>
  <c r="R1324" i="11"/>
  <c r="R1325" i="11"/>
  <c r="R1326" i="11"/>
  <c r="R1327" i="11"/>
  <c r="R1328" i="11"/>
  <c r="R1329" i="11"/>
  <c r="R1330" i="11"/>
  <c r="R1331" i="11"/>
  <c r="R1332" i="11"/>
  <c r="R1333" i="11"/>
  <c r="R1334" i="11"/>
  <c r="R1335" i="11"/>
  <c r="R1336" i="11"/>
  <c r="R1337" i="11"/>
  <c r="R1338" i="11"/>
  <c r="R1339" i="11"/>
  <c r="R1340" i="11"/>
  <c r="R1341" i="11"/>
  <c r="R1342" i="11"/>
  <c r="R1343" i="11"/>
  <c r="R1344" i="11"/>
  <c r="R1345" i="11"/>
  <c r="R1346" i="11"/>
  <c r="R1347" i="11"/>
  <c r="R1348" i="11"/>
  <c r="R1349" i="11"/>
  <c r="R1350" i="11"/>
  <c r="R1351" i="11"/>
  <c r="R1352" i="11"/>
  <c r="R1353" i="11"/>
  <c r="R1354" i="11"/>
  <c r="R1355" i="11"/>
  <c r="R1356" i="11"/>
  <c r="R1357" i="11"/>
  <c r="R1358" i="11"/>
  <c r="R1359" i="11"/>
  <c r="R1360" i="11"/>
  <c r="R1361" i="11"/>
  <c r="R1362" i="11"/>
  <c r="R1363" i="11"/>
  <c r="R1364" i="11"/>
  <c r="R1365" i="11"/>
  <c r="R1366" i="11"/>
  <c r="R1367" i="11"/>
  <c r="R1368" i="11"/>
  <c r="R1369" i="11"/>
  <c r="R1370" i="11"/>
  <c r="R1371" i="11"/>
  <c r="R1372" i="11"/>
  <c r="R1373" i="11"/>
  <c r="R1374" i="11"/>
  <c r="R1375" i="11"/>
  <c r="R1376" i="11"/>
  <c r="R1377" i="11"/>
  <c r="R1378" i="11"/>
  <c r="R1379" i="11"/>
  <c r="R1380" i="11"/>
  <c r="R1381" i="11"/>
  <c r="R1382" i="11"/>
  <c r="R1383" i="11"/>
  <c r="R1384" i="11"/>
  <c r="R1385" i="11"/>
  <c r="R1386" i="11"/>
  <c r="R1387" i="11"/>
  <c r="R1388" i="11"/>
  <c r="R1389" i="11"/>
  <c r="R1390" i="11"/>
  <c r="R1391" i="11"/>
  <c r="R1392" i="11"/>
  <c r="R1393" i="11"/>
  <c r="R1394" i="11"/>
  <c r="R1395" i="11"/>
  <c r="R1396" i="11"/>
  <c r="R1397" i="11"/>
  <c r="R1398" i="11"/>
  <c r="R1399" i="11"/>
  <c r="R1400" i="11"/>
  <c r="R1401" i="11"/>
  <c r="R1402" i="11"/>
  <c r="R1403" i="11"/>
  <c r="R1404" i="11"/>
  <c r="R1405" i="11"/>
  <c r="R1406" i="11"/>
  <c r="R1407" i="11"/>
  <c r="R1408" i="11"/>
  <c r="R1409" i="11"/>
  <c r="R1410" i="11"/>
  <c r="R1411" i="11"/>
  <c r="R1412" i="11"/>
  <c r="R1413" i="11"/>
  <c r="R1414" i="11"/>
  <c r="R1415" i="11"/>
  <c r="R1416" i="11"/>
  <c r="R1417" i="11"/>
  <c r="R1418" i="11"/>
  <c r="R1419" i="11"/>
  <c r="R1420" i="11"/>
  <c r="R1421" i="11"/>
  <c r="R1422" i="11"/>
  <c r="R1423" i="11"/>
  <c r="R1424" i="11"/>
  <c r="R1425" i="11"/>
  <c r="R1426" i="11"/>
  <c r="R1427" i="11"/>
  <c r="R1428" i="11"/>
  <c r="R1429" i="11"/>
  <c r="R1430" i="11"/>
  <c r="R1431" i="11"/>
  <c r="R1432" i="11"/>
  <c r="R1433" i="11"/>
  <c r="R1434" i="11"/>
  <c r="R1435" i="11"/>
  <c r="R1436" i="11"/>
  <c r="R1437" i="11"/>
  <c r="R1438" i="11"/>
  <c r="R1439" i="11"/>
  <c r="R1440" i="11"/>
  <c r="R1441" i="11"/>
  <c r="R1442" i="11"/>
  <c r="R1443" i="11"/>
  <c r="R1444" i="11"/>
  <c r="R1445" i="11"/>
  <c r="R1446" i="11"/>
  <c r="R1447" i="11"/>
  <c r="R1448" i="11"/>
  <c r="R1449" i="11"/>
  <c r="R1450" i="11"/>
  <c r="R1451" i="11"/>
  <c r="R1452" i="11"/>
  <c r="R1453" i="11"/>
  <c r="R1454" i="11"/>
  <c r="R1455" i="11"/>
  <c r="R1456" i="11"/>
  <c r="R1457" i="11"/>
  <c r="R1458" i="11"/>
  <c r="R1459" i="11"/>
  <c r="R1460" i="11"/>
  <c r="R1461" i="11"/>
  <c r="R1462" i="11"/>
  <c r="R1463" i="11"/>
  <c r="R1464" i="11"/>
  <c r="R1465" i="11"/>
  <c r="R1466" i="11"/>
  <c r="R1467" i="11"/>
  <c r="R1468" i="11"/>
  <c r="R1469" i="11"/>
  <c r="R1470" i="11"/>
  <c r="R1471" i="11"/>
  <c r="R1472" i="11"/>
  <c r="R1473" i="11"/>
  <c r="R1474" i="11"/>
  <c r="R1475" i="11"/>
  <c r="R1476" i="11"/>
  <c r="R1477" i="11"/>
  <c r="R1478" i="11"/>
  <c r="R1479" i="11"/>
  <c r="R1480" i="11"/>
  <c r="R1481" i="11"/>
  <c r="R1482" i="11"/>
  <c r="R1483" i="11"/>
  <c r="R1484" i="11"/>
  <c r="R1485" i="11"/>
  <c r="R1486" i="11"/>
  <c r="R1487" i="11"/>
  <c r="R1488" i="11"/>
  <c r="R1489" i="11"/>
  <c r="R1490" i="11"/>
  <c r="R1491" i="11"/>
  <c r="R1492" i="11"/>
  <c r="R1493" i="11"/>
  <c r="R1494" i="11"/>
  <c r="R1495" i="11"/>
  <c r="R1496" i="11"/>
  <c r="R1497" i="11"/>
  <c r="R1498" i="11"/>
  <c r="R1499" i="11"/>
  <c r="R1500" i="11"/>
  <c r="R1501" i="11"/>
  <c r="R1502" i="11"/>
  <c r="R1503" i="11"/>
  <c r="R1504" i="11"/>
  <c r="R1505" i="11"/>
  <c r="R1506" i="11"/>
  <c r="R1507" i="11"/>
  <c r="R1508" i="11"/>
  <c r="R1509" i="11"/>
  <c r="R1510" i="11"/>
  <c r="R1511" i="11"/>
  <c r="R1512" i="11"/>
  <c r="R1513" i="11"/>
  <c r="R1514" i="11"/>
  <c r="R1515" i="11"/>
  <c r="R1516" i="11"/>
  <c r="R1517" i="11"/>
  <c r="R1518" i="11"/>
  <c r="R1519" i="11"/>
  <c r="R1520" i="11"/>
  <c r="R1521" i="11"/>
  <c r="R1522" i="11"/>
  <c r="R1523" i="11"/>
  <c r="R1524" i="11"/>
  <c r="R1525" i="11"/>
  <c r="R1526" i="11"/>
  <c r="R1527" i="11"/>
  <c r="R1528" i="11"/>
  <c r="R1529" i="11"/>
  <c r="R1530" i="11"/>
  <c r="R1531" i="11"/>
  <c r="R1532" i="11"/>
  <c r="R1533" i="11"/>
  <c r="R1534" i="11"/>
  <c r="R1535" i="11"/>
  <c r="R1536" i="11"/>
  <c r="R1537" i="11"/>
  <c r="R1538" i="11"/>
  <c r="R1539" i="11"/>
  <c r="R1540" i="11"/>
  <c r="R1541" i="11"/>
  <c r="R1542" i="11"/>
  <c r="R1543" i="11"/>
  <c r="R1544" i="11"/>
  <c r="R1545" i="11"/>
  <c r="R1546" i="11"/>
  <c r="R1547" i="11"/>
  <c r="R1548" i="11"/>
  <c r="R1549" i="11"/>
  <c r="R1550" i="11"/>
  <c r="R1551" i="11"/>
  <c r="R1552" i="11"/>
  <c r="R1553" i="11"/>
  <c r="R1554" i="11"/>
  <c r="R1555" i="11"/>
  <c r="R1556" i="11"/>
  <c r="R1557" i="11"/>
  <c r="R1558" i="11"/>
  <c r="R1559" i="11"/>
  <c r="R1560" i="11"/>
  <c r="R1561" i="11"/>
  <c r="R1562" i="11"/>
  <c r="R1563" i="11"/>
  <c r="R1564" i="11"/>
  <c r="R1565" i="11"/>
  <c r="R1566" i="11"/>
  <c r="R1567" i="11"/>
  <c r="R1568" i="11"/>
  <c r="R1569" i="11"/>
  <c r="R1570" i="11"/>
  <c r="R1571" i="11"/>
  <c r="R1572" i="11"/>
  <c r="R1573" i="11"/>
  <c r="R1574" i="11"/>
  <c r="R1575" i="11"/>
  <c r="R1576" i="11"/>
  <c r="R1577" i="11"/>
  <c r="R1578" i="11"/>
  <c r="R1579" i="11"/>
  <c r="R1580" i="11"/>
  <c r="R1581" i="11"/>
  <c r="R1582" i="11"/>
  <c r="R1583" i="11"/>
  <c r="R1584" i="11"/>
  <c r="R1585" i="11"/>
  <c r="R1586" i="11"/>
  <c r="R1587" i="11"/>
  <c r="R1588" i="11"/>
  <c r="R1589" i="11"/>
  <c r="R1590" i="11"/>
  <c r="R1591" i="11"/>
  <c r="R1592" i="11"/>
  <c r="R1593" i="11"/>
  <c r="R1594" i="11"/>
  <c r="R1595" i="11"/>
  <c r="R1596" i="11"/>
  <c r="R1597" i="11"/>
  <c r="R1598" i="11"/>
  <c r="R1599" i="11"/>
  <c r="R1600" i="11"/>
  <c r="R1601" i="11"/>
  <c r="R1602" i="11"/>
  <c r="R1603" i="11"/>
  <c r="R1604" i="11"/>
  <c r="R1605" i="11"/>
  <c r="R1606" i="11"/>
  <c r="R1607" i="11"/>
  <c r="R1608" i="11"/>
  <c r="R1609" i="11"/>
  <c r="R1610" i="11"/>
  <c r="R1611" i="11"/>
  <c r="R1612" i="11"/>
  <c r="R1613" i="11"/>
  <c r="R1614" i="11"/>
  <c r="R1615" i="11"/>
  <c r="R1616" i="11"/>
  <c r="R1617" i="11"/>
  <c r="R1618" i="11"/>
  <c r="R1619" i="11"/>
  <c r="R1620" i="11"/>
  <c r="R1621" i="11"/>
  <c r="R1622" i="11"/>
  <c r="R1623" i="11"/>
  <c r="R1624" i="11"/>
  <c r="R1625" i="11"/>
  <c r="R1626" i="11"/>
  <c r="R1627" i="11"/>
  <c r="R1628" i="11"/>
  <c r="R1629" i="11"/>
  <c r="R1630" i="11"/>
  <c r="R1631" i="11"/>
  <c r="R1632" i="11"/>
  <c r="R1633" i="11"/>
  <c r="R1634" i="11"/>
  <c r="R1635" i="11"/>
  <c r="R1636" i="11"/>
  <c r="R1637" i="11"/>
  <c r="R1638" i="11"/>
  <c r="R1639" i="11"/>
  <c r="R1640" i="11"/>
  <c r="R1641" i="11"/>
  <c r="R1642" i="11"/>
  <c r="R1643" i="11"/>
  <c r="R1644" i="11"/>
  <c r="R1645" i="11"/>
  <c r="R1646" i="11"/>
  <c r="R1647" i="11"/>
  <c r="R1648" i="11"/>
  <c r="R1649" i="11"/>
  <c r="R1650" i="11"/>
  <c r="R1651" i="11"/>
  <c r="R1652" i="11"/>
  <c r="R1653" i="11"/>
  <c r="R1654" i="11"/>
  <c r="R1655" i="11"/>
  <c r="R1656" i="11"/>
  <c r="R1657" i="11"/>
  <c r="R1658" i="11"/>
  <c r="R1659" i="11"/>
  <c r="R1660" i="11"/>
  <c r="R1661" i="11"/>
  <c r="R1662" i="11"/>
  <c r="R1663" i="11"/>
  <c r="R1664" i="11"/>
  <c r="R1665" i="11"/>
  <c r="R1666" i="11"/>
  <c r="R1667" i="11"/>
  <c r="R1668" i="11"/>
  <c r="R1669" i="11"/>
  <c r="R1670" i="11"/>
  <c r="R1671" i="11"/>
  <c r="R1672" i="11"/>
  <c r="R1673" i="11"/>
  <c r="R1674" i="11"/>
  <c r="R1675" i="11"/>
  <c r="R1676" i="11"/>
  <c r="R1677" i="11"/>
  <c r="R1678" i="11"/>
  <c r="R1679" i="11"/>
  <c r="R1680" i="11"/>
  <c r="R1681" i="11"/>
  <c r="R1682" i="11"/>
  <c r="R1683" i="11"/>
  <c r="R1684" i="11"/>
  <c r="R1685" i="11"/>
  <c r="R1686" i="11"/>
  <c r="R1687" i="11"/>
  <c r="R1688" i="11"/>
  <c r="R1689" i="11"/>
  <c r="R1690" i="11"/>
  <c r="R1691" i="11"/>
  <c r="R1692" i="11"/>
  <c r="R1693" i="11"/>
  <c r="R1694" i="11"/>
  <c r="R1695" i="11"/>
  <c r="R1696" i="11"/>
  <c r="R1697" i="11"/>
  <c r="R1698" i="11"/>
  <c r="R1699" i="11"/>
  <c r="R1700" i="11"/>
  <c r="R1701" i="11"/>
  <c r="R1702" i="11"/>
  <c r="R1703" i="11"/>
  <c r="R1704" i="11"/>
  <c r="R1705" i="11"/>
  <c r="R1706" i="11"/>
  <c r="R1707" i="11"/>
  <c r="R1708" i="11"/>
  <c r="R1709" i="11"/>
  <c r="R1710" i="11"/>
  <c r="R1711" i="11"/>
  <c r="R1712" i="11"/>
  <c r="R1713" i="11"/>
  <c r="R1714" i="11"/>
  <c r="R1715" i="11"/>
  <c r="R1716" i="11"/>
  <c r="R1717" i="11"/>
  <c r="R1718" i="11"/>
  <c r="R1719" i="11"/>
  <c r="R1720" i="11"/>
  <c r="R1721" i="11"/>
  <c r="R1722" i="11"/>
  <c r="R1723" i="11"/>
  <c r="R1724" i="11"/>
  <c r="R1725" i="11"/>
  <c r="R1726" i="11"/>
  <c r="R1727" i="11"/>
  <c r="R1728" i="11"/>
  <c r="R1729" i="11"/>
  <c r="R1730" i="11"/>
  <c r="R1731" i="11"/>
  <c r="R1732" i="11"/>
  <c r="R1733" i="11"/>
  <c r="R1734" i="11"/>
  <c r="R1735" i="11"/>
  <c r="R1736" i="11"/>
  <c r="R1737" i="11"/>
  <c r="R1738" i="11"/>
  <c r="R1739" i="11"/>
  <c r="R1740" i="11"/>
  <c r="R1741" i="11"/>
  <c r="R1742" i="11"/>
  <c r="R1743" i="11"/>
  <c r="R1744" i="11"/>
  <c r="R1745" i="11"/>
  <c r="R1746" i="11"/>
  <c r="R1747" i="11"/>
  <c r="R1748" i="11"/>
  <c r="R1749" i="11"/>
  <c r="R1750" i="11"/>
  <c r="R1751" i="11"/>
  <c r="R1752" i="11"/>
  <c r="R1753" i="11"/>
  <c r="R1754" i="11"/>
  <c r="R1755" i="11"/>
  <c r="R1756" i="11"/>
  <c r="R1757" i="11"/>
  <c r="R1758" i="11"/>
  <c r="R1759" i="11"/>
  <c r="R1760" i="11"/>
  <c r="R1761" i="11"/>
  <c r="R1762" i="11"/>
  <c r="R1763" i="11"/>
  <c r="R1764" i="11"/>
  <c r="R1765" i="11"/>
  <c r="R1766" i="11"/>
  <c r="R1767" i="11"/>
  <c r="R1768" i="11"/>
  <c r="R1769" i="11"/>
  <c r="R1770" i="11"/>
  <c r="R1771" i="11"/>
  <c r="R1772" i="11"/>
  <c r="R1773" i="11"/>
  <c r="R1774" i="11"/>
  <c r="R1775" i="11"/>
  <c r="R1776" i="11"/>
  <c r="R1777" i="11"/>
  <c r="R1778" i="11"/>
  <c r="R1779" i="11"/>
  <c r="R1780" i="11"/>
  <c r="R1781" i="11"/>
  <c r="R1782" i="11"/>
  <c r="R1783" i="11"/>
  <c r="R1784" i="11"/>
  <c r="R1785" i="11"/>
  <c r="R1786" i="11"/>
  <c r="R1787" i="11"/>
  <c r="R1788" i="11"/>
  <c r="R1789" i="11"/>
  <c r="R1790" i="11"/>
  <c r="R1791" i="11"/>
  <c r="R1792" i="11"/>
  <c r="R1793" i="11"/>
  <c r="R1794" i="11"/>
  <c r="R1795" i="11"/>
  <c r="R1796" i="11"/>
  <c r="R1797" i="11"/>
  <c r="R1798" i="11"/>
  <c r="R1799" i="11"/>
  <c r="R1800" i="11"/>
  <c r="R1801" i="11"/>
  <c r="R1802" i="11"/>
  <c r="R1803" i="11"/>
  <c r="R1804" i="11"/>
  <c r="R1805" i="11"/>
  <c r="R1806" i="11"/>
  <c r="R1807" i="11"/>
  <c r="R1808" i="11"/>
  <c r="R1809" i="11"/>
  <c r="R1810" i="11"/>
  <c r="R1811" i="11"/>
  <c r="R1812" i="11"/>
  <c r="R1813" i="11"/>
  <c r="R1814" i="11"/>
  <c r="R1815" i="11"/>
  <c r="R1816" i="11"/>
  <c r="R1817" i="11"/>
  <c r="R1818" i="11"/>
  <c r="R1819" i="11"/>
  <c r="R1820" i="11"/>
  <c r="R1821" i="11"/>
  <c r="R1822" i="11"/>
  <c r="R1823" i="11"/>
  <c r="R1824" i="11"/>
  <c r="R1825" i="11"/>
  <c r="R1826" i="11"/>
  <c r="R1827" i="11"/>
  <c r="R1828" i="11"/>
  <c r="R1829" i="11"/>
  <c r="R1830" i="11"/>
  <c r="R1831" i="11"/>
  <c r="R1832" i="11"/>
  <c r="R1833" i="11"/>
  <c r="R1834" i="11"/>
  <c r="R1835" i="11"/>
  <c r="R1836" i="11"/>
  <c r="R1837" i="11"/>
  <c r="R1838" i="11"/>
  <c r="R1839" i="11"/>
  <c r="R1840" i="11"/>
  <c r="R1841" i="11"/>
  <c r="R1842" i="11"/>
  <c r="R1843" i="11"/>
  <c r="R1844" i="11"/>
  <c r="R1845" i="11"/>
  <c r="R1846" i="11"/>
  <c r="R1847" i="11"/>
  <c r="R1848" i="11"/>
  <c r="R1849" i="11"/>
  <c r="R1850" i="11"/>
  <c r="R1851" i="11"/>
  <c r="R1852" i="11"/>
  <c r="R1853" i="11"/>
  <c r="R1854" i="11"/>
  <c r="R1855" i="11"/>
  <c r="R1856" i="11"/>
  <c r="R1857" i="11"/>
  <c r="R1858" i="11"/>
  <c r="R1859" i="11"/>
  <c r="R1860" i="11"/>
  <c r="R1861" i="11"/>
  <c r="R1862" i="11"/>
  <c r="R1863" i="11"/>
  <c r="R1864" i="11"/>
  <c r="R1865" i="11"/>
  <c r="R1866" i="11"/>
  <c r="R1867" i="11"/>
  <c r="R1868" i="11"/>
  <c r="R1869" i="11"/>
  <c r="R1870" i="11"/>
  <c r="R1871" i="11"/>
  <c r="R1872" i="11"/>
  <c r="R1873" i="11"/>
  <c r="R1874" i="11"/>
  <c r="R1875" i="11"/>
  <c r="R1876" i="11"/>
  <c r="R1877" i="11"/>
  <c r="R1878" i="11"/>
  <c r="R1879" i="11"/>
  <c r="R1880" i="11"/>
  <c r="R1881" i="11"/>
  <c r="R1882" i="11"/>
  <c r="R1883" i="11"/>
  <c r="R1884" i="11"/>
  <c r="R1885" i="11"/>
  <c r="R1886" i="11"/>
  <c r="R1887" i="11"/>
  <c r="R1888" i="11"/>
  <c r="R1889" i="11"/>
  <c r="R1890" i="11"/>
  <c r="R1891" i="11"/>
  <c r="R1892" i="11"/>
  <c r="R1893" i="11"/>
  <c r="R1894" i="11"/>
  <c r="R1895" i="11"/>
  <c r="R1896" i="11"/>
  <c r="R1897" i="11"/>
  <c r="R1898" i="11"/>
  <c r="R1899" i="11"/>
  <c r="R1900" i="11"/>
  <c r="R1901" i="11"/>
  <c r="R1902" i="11"/>
  <c r="R1903" i="11"/>
  <c r="R1904" i="11"/>
  <c r="R1905" i="11"/>
  <c r="R1906" i="11"/>
  <c r="R1907" i="11"/>
  <c r="R1908" i="11"/>
  <c r="R1909" i="11"/>
  <c r="R1910" i="11"/>
  <c r="R1911" i="11"/>
  <c r="R1912" i="11"/>
  <c r="R1913" i="11"/>
  <c r="R1914" i="11"/>
  <c r="R1915" i="11"/>
  <c r="R1916" i="11"/>
  <c r="R1917" i="11"/>
  <c r="R1918" i="11"/>
  <c r="R1919" i="11"/>
  <c r="R1920" i="11"/>
  <c r="R1921" i="11"/>
  <c r="R1922" i="11"/>
  <c r="R1923" i="11"/>
  <c r="R1924" i="11"/>
  <c r="R1925" i="11"/>
  <c r="R1926" i="11"/>
  <c r="R1927" i="11"/>
  <c r="R1928" i="11"/>
  <c r="R1929" i="11"/>
  <c r="R1930" i="11"/>
  <c r="R1931" i="11"/>
  <c r="R1932" i="11"/>
  <c r="R1933" i="11"/>
  <c r="R1934" i="11"/>
  <c r="R1935" i="11"/>
  <c r="R1936" i="11"/>
  <c r="R1937" i="11"/>
  <c r="R1938" i="11"/>
  <c r="R1939" i="11"/>
  <c r="R1940" i="11"/>
  <c r="R1941" i="11"/>
  <c r="R1942" i="11"/>
  <c r="R1943" i="11"/>
  <c r="R1944" i="11"/>
  <c r="R1945" i="11"/>
  <c r="R1946" i="11"/>
  <c r="R1947" i="11"/>
  <c r="R1948" i="11"/>
  <c r="R1949" i="11"/>
  <c r="R1950" i="11"/>
  <c r="R1951" i="11"/>
  <c r="R1952" i="11"/>
  <c r="R1953" i="11"/>
  <c r="R1954" i="11"/>
  <c r="R1955" i="11"/>
  <c r="R1956" i="11"/>
  <c r="R1957" i="11"/>
  <c r="R1958" i="11"/>
  <c r="R1959" i="11"/>
  <c r="R1960" i="11"/>
  <c r="R1961" i="11"/>
  <c r="R1962" i="11"/>
  <c r="R1963" i="11"/>
  <c r="R1964" i="11"/>
  <c r="R1965" i="11"/>
  <c r="R1966" i="11"/>
  <c r="R1967" i="11"/>
  <c r="R1968" i="11"/>
  <c r="R1969" i="11"/>
  <c r="R1970" i="11"/>
  <c r="R1971" i="11"/>
  <c r="R1972" i="11"/>
  <c r="R1973" i="11"/>
  <c r="R1974" i="11"/>
  <c r="R1975" i="11"/>
  <c r="R1976" i="11"/>
  <c r="R1977" i="11"/>
  <c r="R1978" i="11"/>
  <c r="R1979" i="11"/>
  <c r="R1980" i="11"/>
  <c r="R1981" i="11"/>
  <c r="R1982" i="11"/>
  <c r="R1983" i="11"/>
  <c r="R1984" i="11"/>
  <c r="R1985" i="11"/>
  <c r="R1986" i="11"/>
  <c r="R1987" i="11"/>
  <c r="R1988" i="11"/>
  <c r="R1989" i="11"/>
  <c r="R1990" i="11"/>
  <c r="R1991" i="11"/>
  <c r="R1992" i="11"/>
  <c r="R1993" i="11"/>
  <c r="R1994" i="11"/>
  <c r="R1995" i="11"/>
  <c r="R1996" i="11"/>
  <c r="R1997" i="11"/>
  <c r="R1998" i="11"/>
  <c r="R1999" i="11"/>
  <c r="R2000" i="11"/>
  <c r="R2001" i="11"/>
  <c r="R2002" i="11"/>
  <c r="R2003" i="11"/>
  <c r="R2004" i="11"/>
  <c r="R2005" i="11"/>
  <c r="R2006" i="11"/>
  <c r="R2007" i="11"/>
  <c r="R2008" i="11"/>
  <c r="R2009" i="11"/>
  <c r="R2010" i="11"/>
  <c r="R2011" i="11"/>
  <c r="R2012" i="11"/>
  <c r="R2013" i="11"/>
  <c r="R2014" i="11"/>
  <c r="R2015" i="11"/>
  <c r="R2016" i="11"/>
  <c r="R2017" i="11"/>
  <c r="R2018" i="11"/>
  <c r="R2019" i="11"/>
  <c r="R2020" i="11"/>
  <c r="R2021" i="11"/>
  <c r="R2022" i="11"/>
  <c r="R2023" i="11"/>
  <c r="R2024" i="11"/>
  <c r="R2025" i="11"/>
  <c r="R2026" i="11"/>
  <c r="R2027" i="11"/>
  <c r="R2028" i="11"/>
  <c r="R2029" i="11"/>
  <c r="R2030" i="11"/>
  <c r="R2031" i="11"/>
  <c r="R2032" i="11"/>
  <c r="R2033" i="11"/>
  <c r="R2034" i="11"/>
  <c r="R2035" i="11"/>
  <c r="R2036" i="11"/>
  <c r="R2037" i="11"/>
  <c r="R2038" i="11"/>
  <c r="R2039" i="11"/>
  <c r="R2040" i="11"/>
  <c r="R2041" i="11"/>
  <c r="R2042" i="11"/>
  <c r="R2043" i="11"/>
  <c r="R2044" i="11"/>
  <c r="R2045" i="11"/>
  <c r="R2046" i="11"/>
  <c r="R2047" i="11"/>
  <c r="R2048" i="11"/>
  <c r="R2049" i="11"/>
  <c r="R2050" i="11"/>
  <c r="R2051" i="11"/>
  <c r="R2052" i="11"/>
  <c r="R2053" i="11"/>
  <c r="R2054" i="11"/>
  <c r="R2055" i="11"/>
  <c r="R2056" i="11"/>
  <c r="R2057" i="11"/>
  <c r="R2058" i="11"/>
  <c r="R2059" i="11"/>
  <c r="R2060" i="11"/>
  <c r="R2061" i="11"/>
  <c r="R2062" i="11"/>
  <c r="R2063" i="11"/>
  <c r="R2064" i="11"/>
  <c r="R2065" i="11"/>
  <c r="R2066" i="11"/>
  <c r="R2067" i="11"/>
  <c r="R2068" i="11"/>
  <c r="R2069" i="11"/>
  <c r="R2070" i="11"/>
  <c r="R2071" i="11"/>
  <c r="R2072" i="11"/>
  <c r="R2073" i="11"/>
  <c r="R2074" i="11"/>
  <c r="R2075" i="11"/>
  <c r="R2076" i="11"/>
  <c r="R2077" i="11"/>
  <c r="R2078" i="11"/>
  <c r="R2079" i="11"/>
  <c r="R2080" i="11"/>
  <c r="R2081" i="11"/>
  <c r="R2082" i="11"/>
  <c r="R2083" i="11"/>
  <c r="R2084" i="11"/>
  <c r="R2085" i="11"/>
  <c r="R2086" i="11"/>
  <c r="R2087" i="11"/>
  <c r="R2088" i="11"/>
  <c r="R2089" i="11"/>
  <c r="R2090" i="11"/>
  <c r="R2091" i="11"/>
  <c r="R2092" i="11"/>
  <c r="R2093" i="11"/>
  <c r="R2094" i="11"/>
  <c r="R2095" i="11"/>
  <c r="R2096" i="11"/>
  <c r="R2097" i="11"/>
  <c r="R2098" i="11"/>
  <c r="R2099" i="11"/>
  <c r="R2100" i="11"/>
  <c r="R2101" i="11"/>
  <c r="R2102" i="11"/>
  <c r="R2103" i="11"/>
  <c r="R2104" i="11"/>
  <c r="R2105" i="11"/>
  <c r="R2106" i="11"/>
  <c r="R2107" i="11"/>
  <c r="R2108" i="11"/>
  <c r="R2109" i="11"/>
  <c r="R2110" i="11"/>
  <c r="R2111" i="11"/>
  <c r="R2112" i="11"/>
  <c r="R2113" i="11"/>
  <c r="R2114" i="11"/>
  <c r="R2115" i="11"/>
  <c r="R2116" i="11"/>
  <c r="R2117" i="11"/>
  <c r="R2118" i="11"/>
  <c r="R2119" i="11"/>
  <c r="R2120" i="11"/>
  <c r="R2121" i="11"/>
  <c r="R2122" i="11"/>
  <c r="R2123" i="11"/>
  <c r="R2124" i="11"/>
  <c r="R2125" i="11"/>
  <c r="R2126" i="11"/>
  <c r="R2127" i="11"/>
  <c r="R2128" i="11"/>
  <c r="R2129" i="11"/>
  <c r="R2130" i="11"/>
  <c r="R2131" i="11"/>
  <c r="R2132" i="11"/>
  <c r="R2133" i="11"/>
  <c r="R2134" i="11"/>
  <c r="R2135" i="11"/>
  <c r="R2136" i="11"/>
  <c r="R2137" i="11"/>
  <c r="R2138" i="11"/>
  <c r="R2139" i="11"/>
  <c r="R2140" i="11"/>
  <c r="R2141" i="11"/>
  <c r="R2142" i="11"/>
  <c r="R2143" i="11"/>
  <c r="R2144" i="11"/>
  <c r="R2145" i="11"/>
  <c r="R2146" i="11"/>
  <c r="R2147" i="11"/>
  <c r="R2148" i="11"/>
  <c r="R2149" i="11"/>
  <c r="R2150" i="11"/>
  <c r="R2151" i="11"/>
  <c r="R2152" i="11"/>
  <c r="R2153" i="11"/>
  <c r="R2154" i="11"/>
  <c r="R2155" i="11"/>
  <c r="R2156" i="11"/>
  <c r="R2157" i="11"/>
  <c r="R2158" i="11"/>
  <c r="R2159" i="11"/>
  <c r="R2160" i="11"/>
  <c r="R2161" i="11"/>
  <c r="R2162" i="11"/>
  <c r="R2163" i="11"/>
  <c r="R2164" i="11"/>
  <c r="R2165" i="11"/>
  <c r="R2166" i="11"/>
  <c r="R2167" i="11"/>
  <c r="R2168" i="11"/>
  <c r="R2169" i="11"/>
  <c r="R2170" i="11"/>
  <c r="R2171" i="11"/>
  <c r="R2172" i="11"/>
  <c r="R2173" i="11"/>
  <c r="R2174" i="11"/>
  <c r="R2175" i="11"/>
  <c r="R2176" i="11"/>
  <c r="R2177" i="11"/>
  <c r="R2178" i="11"/>
  <c r="R2179" i="11"/>
  <c r="R2180" i="11"/>
  <c r="R2181" i="11"/>
  <c r="R2182" i="11"/>
  <c r="R2183" i="11"/>
  <c r="R2184" i="11"/>
  <c r="R2185" i="11"/>
  <c r="R2186" i="11"/>
  <c r="R2187" i="11"/>
  <c r="R2188" i="11"/>
  <c r="R2189" i="11"/>
  <c r="R2190" i="11"/>
  <c r="R2191" i="11"/>
  <c r="R2192" i="11"/>
  <c r="R2193" i="11"/>
  <c r="R2194" i="11"/>
  <c r="R2195" i="11"/>
  <c r="R2196" i="11"/>
  <c r="R2197" i="11"/>
  <c r="R2198" i="11"/>
  <c r="R2199" i="11"/>
  <c r="R2200" i="11"/>
  <c r="R2201" i="11"/>
  <c r="R2202" i="11"/>
  <c r="R2203" i="11"/>
  <c r="R2204" i="11"/>
  <c r="R2205" i="11"/>
  <c r="R2206" i="11"/>
  <c r="R2207" i="11"/>
  <c r="R2208" i="11"/>
  <c r="R2209" i="11"/>
  <c r="R2210" i="11"/>
  <c r="R2211" i="11"/>
  <c r="R2212" i="11"/>
  <c r="R2213" i="11"/>
  <c r="R2214" i="11"/>
  <c r="R2215" i="11"/>
  <c r="R2216" i="11"/>
  <c r="R2217" i="11"/>
  <c r="R2218" i="11"/>
  <c r="R2219" i="11"/>
  <c r="R2220" i="11"/>
  <c r="R2221" i="11"/>
  <c r="R2222" i="11"/>
  <c r="R2223" i="11"/>
  <c r="R2224" i="11"/>
  <c r="R2225" i="11"/>
  <c r="R2226" i="11"/>
  <c r="R2227" i="11"/>
  <c r="R2228" i="11"/>
  <c r="R2229" i="11"/>
  <c r="R2230" i="11"/>
  <c r="R2231" i="11"/>
  <c r="R2232" i="11"/>
  <c r="R2233" i="11"/>
  <c r="R2234" i="11"/>
  <c r="R2235" i="11"/>
  <c r="R2236" i="11"/>
  <c r="R2237" i="11"/>
  <c r="R2238" i="11"/>
  <c r="R2239" i="11"/>
  <c r="R2240" i="11"/>
  <c r="R2241" i="11"/>
  <c r="R2242" i="11"/>
  <c r="R2243" i="11"/>
  <c r="R2244" i="11"/>
  <c r="R2245" i="11"/>
  <c r="R2246" i="11"/>
  <c r="R2247" i="11"/>
  <c r="R2248" i="11"/>
  <c r="R2249" i="11"/>
  <c r="R2250" i="11"/>
  <c r="R2251" i="11"/>
  <c r="R2252" i="11"/>
  <c r="R2253" i="11"/>
  <c r="R2254" i="11"/>
  <c r="R2255" i="11"/>
  <c r="R2256" i="11"/>
  <c r="R2257" i="11"/>
  <c r="R2258" i="11"/>
  <c r="R2259" i="11"/>
  <c r="R2260" i="11"/>
  <c r="R2261" i="11"/>
  <c r="R2262" i="11"/>
  <c r="R2263" i="11"/>
  <c r="R2264" i="11"/>
  <c r="R2265" i="11"/>
  <c r="R2266" i="11"/>
  <c r="R2267" i="11"/>
  <c r="R2268" i="11"/>
  <c r="R2269" i="11"/>
  <c r="R2270" i="11"/>
  <c r="R2271" i="11"/>
  <c r="R2272" i="11"/>
  <c r="R2273" i="11"/>
  <c r="R2274" i="11"/>
  <c r="R2275" i="11"/>
  <c r="R2276" i="11"/>
  <c r="R2277" i="11"/>
  <c r="R2278" i="11"/>
  <c r="R2279" i="11"/>
  <c r="R2280" i="11"/>
  <c r="R2281" i="11"/>
  <c r="R2282" i="11"/>
  <c r="R2283" i="11"/>
  <c r="R2284" i="11"/>
  <c r="R2285" i="11"/>
  <c r="R2286" i="11"/>
  <c r="R2287" i="11"/>
  <c r="R2288" i="11"/>
  <c r="R2289" i="11"/>
  <c r="R2290" i="11"/>
  <c r="R2291" i="11"/>
  <c r="R2292" i="11"/>
  <c r="R2293" i="11"/>
  <c r="R2294" i="11"/>
  <c r="R2295" i="11"/>
  <c r="R2296" i="11"/>
  <c r="R2297" i="11"/>
  <c r="R2298" i="11"/>
  <c r="R2299" i="11"/>
  <c r="R2300" i="11"/>
  <c r="R2301" i="11"/>
  <c r="R2302" i="11"/>
  <c r="R2303" i="11"/>
  <c r="R2304" i="11"/>
  <c r="R2305" i="11"/>
  <c r="R2306" i="11"/>
  <c r="R2307" i="11"/>
  <c r="R2308" i="11"/>
  <c r="R2309" i="11"/>
  <c r="R2310" i="11"/>
  <c r="R2311" i="11"/>
  <c r="R2312" i="11"/>
  <c r="R2313" i="11"/>
  <c r="R2314" i="11"/>
  <c r="R2315" i="11"/>
  <c r="R2316" i="11"/>
  <c r="R2317" i="11"/>
  <c r="R2318" i="11"/>
  <c r="R2319" i="11"/>
  <c r="R2320" i="11"/>
  <c r="R2321" i="11"/>
  <c r="R2322" i="11"/>
  <c r="R2323" i="11"/>
  <c r="R2324" i="11"/>
  <c r="R2325" i="11"/>
  <c r="R2326" i="11"/>
  <c r="R2327" i="11"/>
  <c r="R2328" i="11"/>
  <c r="R2329" i="11"/>
  <c r="R2330" i="11"/>
  <c r="R2331" i="11"/>
  <c r="R2332" i="11"/>
  <c r="R2333" i="11"/>
  <c r="R2334" i="11"/>
  <c r="R2335" i="11"/>
  <c r="R2336" i="11"/>
  <c r="R2337" i="11"/>
  <c r="R2338" i="11"/>
  <c r="R2339" i="11"/>
  <c r="R2340" i="11"/>
  <c r="R2341" i="11"/>
  <c r="R2342" i="11"/>
  <c r="R2343" i="11"/>
  <c r="R2344" i="11"/>
  <c r="R2345" i="11"/>
  <c r="R2346" i="11"/>
  <c r="R2347" i="11"/>
  <c r="R2348" i="11"/>
  <c r="R2349" i="11"/>
  <c r="R2350" i="11"/>
  <c r="R2351" i="11"/>
  <c r="R2352" i="11"/>
  <c r="R2353" i="11"/>
  <c r="R2354" i="11"/>
  <c r="R2355" i="11"/>
  <c r="R2356" i="11"/>
  <c r="R2357" i="11"/>
  <c r="R2358" i="11"/>
  <c r="R2359" i="11"/>
  <c r="R2360" i="11"/>
  <c r="R2361" i="11"/>
  <c r="R2362" i="11"/>
  <c r="R2363" i="11"/>
  <c r="R2364" i="11"/>
  <c r="R2365" i="11"/>
  <c r="R2366" i="11"/>
  <c r="R2367" i="11"/>
  <c r="R2368" i="11"/>
  <c r="R2369" i="11"/>
  <c r="R2370" i="11"/>
  <c r="R2371" i="11"/>
  <c r="R2372" i="11"/>
  <c r="R2373" i="11"/>
  <c r="R2374" i="11"/>
  <c r="R2375" i="11"/>
  <c r="R2376" i="11"/>
  <c r="R2377" i="11"/>
  <c r="R2378" i="11"/>
  <c r="R2379" i="11"/>
  <c r="R2380" i="11"/>
  <c r="R2381" i="11"/>
  <c r="R2382" i="11"/>
  <c r="R2383" i="11"/>
  <c r="R2384" i="11"/>
  <c r="R2385" i="11"/>
  <c r="R2386" i="11"/>
  <c r="R2387" i="11"/>
  <c r="R2388" i="11"/>
  <c r="R2389" i="11"/>
  <c r="R2390" i="11"/>
  <c r="R2391" i="11"/>
  <c r="R2392" i="11"/>
  <c r="R2393" i="11"/>
  <c r="R2394" i="11"/>
  <c r="R2395" i="11"/>
  <c r="R2396" i="11"/>
  <c r="R2397" i="11"/>
  <c r="R2398" i="11"/>
  <c r="R2399" i="11"/>
  <c r="R2400" i="11"/>
  <c r="R2401" i="11"/>
  <c r="R2402" i="11"/>
  <c r="R2403" i="11"/>
  <c r="R2404" i="11"/>
  <c r="R2405" i="11"/>
  <c r="R2406" i="11"/>
  <c r="R2407" i="11"/>
  <c r="R2408" i="11"/>
  <c r="R2409" i="11"/>
  <c r="R2410" i="11"/>
  <c r="R2411" i="11"/>
  <c r="R2412" i="11"/>
  <c r="R2413" i="11"/>
  <c r="R2414" i="11"/>
  <c r="R2415" i="11"/>
  <c r="R2416" i="11"/>
  <c r="R2417" i="11"/>
  <c r="R2418" i="11"/>
  <c r="R2419" i="11"/>
  <c r="R2420" i="11"/>
  <c r="R2421" i="11"/>
  <c r="R2422" i="11"/>
  <c r="R2423" i="11"/>
  <c r="R2424" i="11"/>
  <c r="R2425" i="11"/>
  <c r="R2426" i="11"/>
  <c r="R2427" i="11"/>
  <c r="R2428" i="11"/>
  <c r="R2429" i="11"/>
  <c r="R2430" i="11"/>
  <c r="R2431" i="11"/>
  <c r="R2432" i="11"/>
  <c r="R2433" i="11"/>
  <c r="R2434" i="11"/>
  <c r="R2435" i="11"/>
  <c r="R2436" i="11"/>
  <c r="R2437" i="11"/>
  <c r="R2438" i="11"/>
  <c r="R2439" i="11"/>
  <c r="R2440" i="11"/>
  <c r="R2441" i="11"/>
  <c r="R2442" i="11"/>
  <c r="R2443" i="11"/>
  <c r="R2444" i="11"/>
  <c r="R2445" i="11"/>
  <c r="R2446" i="11"/>
  <c r="R2447" i="11"/>
  <c r="R2448" i="11"/>
  <c r="R2449" i="11"/>
  <c r="R2450" i="11"/>
  <c r="R2451" i="11"/>
  <c r="R2452" i="11"/>
  <c r="R2453" i="11"/>
  <c r="R2454" i="11"/>
  <c r="R2455" i="11"/>
  <c r="R2456" i="11"/>
  <c r="R2457" i="11"/>
  <c r="R2458" i="11"/>
  <c r="R2459" i="11"/>
  <c r="R2460" i="11"/>
  <c r="R2461" i="11"/>
  <c r="R2462" i="11"/>
  <c r="R2463" i="11"/>
  <c r="R2464" i="11"/>
  <c r="R2465" i="11"/>
  <c r="R2466" i="11"/>
  <c r="R2467" i="11"/>
  <c r="R2468" i="11"/>
  <c r="R2469" i="11"/>
  <c r="R2470" i="11"/>
  <c r="R2471" i="11"/>
  <c r="R2472" i="11"/>
  <c r="R2473" i="11"/>
  <c r="R2474" i="11"/>
  <c r="R2475" i="11"/>
  <c r="R2476" i="11"/>
  <c r="R2477" i="11"/>
  <c r="R2478" i="11"/>
  <c r="R2479" i="11"/>
  <c r="R2480" i="11"/>
  <c r="R2481" i="11"/>
  <c r="R2482" i="11"/>
  <c r="R2483" i="11"/>
  <c r="R2484" i="11"/>
  <c r="R2485" i="11"/>
  <c r="R2486" i="11"/>
  <c r="R2487" i="11"/>
  <c r="R2488" i="11"/>
  <c r="R2489" i="11"/>
  <c r="R2490" i="11"/>
  <c r="R2491" i="11"/>
  <c r="R2492" i="11"/>
  <c r="R2493" i="11"/>
  <c r="R2494" i="11"/>
  <c r="R2495" i="11"/>
  <c r="R2496" i="11"/>
  <c r="R2497" i="11"/>
  <c r="R2498" i="11"/>
  <c r="R2499" i="11"/>
  <c r="R2500" i="11"/>
  <c r="R2501" i="11"/>
  <c r="R2502" i="11"/>
  <c r="R2503" i="11"/>
  <c r="R2504" i="11"/>
  <c r="R2505" i="11"/>
  <c r="R2506" i="11"/>
  <c r="R2507" i="11"/>
  <c r="R2508" i="11"/>
  <c r="R2509" i="11"/>
  <c r="R2510" i="11"/>
  <c r="R2511" i="11"/>
  <c r="R2512" i="11"/>
  <c r="R2513" i="11"/>
  <c r="R2514" i="11"/>
  <c r="R2515" i="11"/>
  <c r="R2516" i="11"/>
  <c r="R2517" i="11"/>
  <c r="R2518" i="11"/>
  <c r="R2519" i="11"/>
  <c r="R2520" i="11"/>
  <c r="R2521" i="11"/>
  <c r="R2522" i="11"/>
  <c r="R2523" i="11"/>
  <c r="R2524" i="11"/>
  <c r="R2525" i="11"/>
  <c r="R2526" i="11"/>
  <c r="R2527" i="11"/>
  <c r="R2528" i="11"/>
  <c r="R2529" i="11"/>
  <c r="R2530" i="11"/>
  <c r="R2531" i="11"/>
  <c r="R2532" i="11"/>
  <c r="R2533" i="11"/>
  <c r="R2534" i="11"/>
  <c r="R2535" i="11"/>
  <c r="R2536" i="11"/>
  <c r="R2537" i="11"/>
  <c r="R2538" i="11"/>
  <c r="R2539" i="11"/>
  <c r="R2540" i="11"/>
  <c r="R2541" i="11"/>
  <c r="R2542" i="11"/>
  <c r="R2543" i="11"/>
  <c r="R2544" i="11"/>
  <c r="R2545" i="11"/>
  <c r="R2546" i="11"/>
  <c r="R2547" i="11"/>
  <c r="R2548" i="11"/>
  <c r="R2549" i="11"/>
  <c r="R2550" i="11"/>
  <c r="R2551" i="11"/>
  <c r="R2552" i="11"/>
  <c r="R2553" i="11"/>
  <c r="R2554" i="11"/>
  <c r="R2555" i="11"/>
  <c r="R2556" i="11"/>
  <c r="R2557" i="11"/>
  <c r="R2558" i="11"/>
  <c r="R2559" i="11"/>
  <c r="R2560" i="11"/>
  <c r="R2561" i="11"/>
  <c r="R2562" i="11"/>
  <c r="R2563" i="11"/>
  <c r="R2564" i="11"/>
  <c r="R2565" i="11"/>
  <c r="R2566" i="11"/>
  <c r="R2567" i="11"/>
  <c r="R2568" i="11"/>
  <c r="R2569" i="11"/>
  <c r="R2570" i="11"/>
  <c r="R2571" i="11"/>
  <c r="R2572" i="11"/>
  <c r="R2573" i="11"/>
  <c r="R2574" i="11"/>
  <c r="R2575" i="11"/>
  <c r="R2576" i="11"/>
  <c r="R2577" i="11"/>
  <c r="R2578" i="11"/>
  <c r="R2579" i="11"/>
  <c r="R2580" i="11"/>
  <c r="R2581" i="11"/>
  <c r="R2582" i="11"/>
  <c r="R2583" i="11"/>
  <c r="R2584" i="11"/>
  <c r="R2585" i="11"/>
  <c r="R2586" i="11"/>
  <c r="R2587" i="11"/>
  <c r="R2588" i="11"/>
  <c r="R2589" i="11"/>
  <c r="R2590" i="11"/>
  <c r="R2591" i="11"/>
  <c r="R2592" i="11"/>
  <c r="R2593" i="11"/>
  <c r="R2594" i="11"/>
  <c r="R2595" i="11"/>
  <c r="R2596" i="11"/>
  <c r="R2597" i="11"/>
  <c r="R2598" i="11"/>
  <c r="R2599" i="11"/>
  <c r="R2600" i="11"/>
  <c r="R2601" i="11"/>
  <c r="R2602" i="11"/>
  <c r="R2603" i="11"/>
  <c r="R2604" i="11"/>
  <c r="R2605" i="11"/>
  <c r="R2606" i="11"/>
  <c r="R2607" i="11"/>
  <c r="R2608" i="11"/>
  <c r="R2609" i="11"/>
  <c r="R2610" i="11"/>
  <c r="R2611" i="11"/>
  <c r="R2612" i="11"/>
  <c r="R2613" i="11"/>
  <c r="R2614" i="11"/>
  <c r="R2615" i="11"/>
  <c r="R2616" i="11"/>
  <c r="R2617" i="11"/>
  <c r="R2618" i="11"/>
  <c r="R2619" i="11"/>
  <c r="R2620" i="11"/>
  <c r="R2621" i="11"/>
  <c r="R2622" i="11"/>
  <c r="R2623" i="11"/>
  <c r="R2624" i="11"/>
  <c r="R2625" i="11"/>
  <c r="R2626" i="11"/>
  <c r="R2627" i="11"/>
  <c r="R2628" i="11"/>
  <c r="R2629" i="11"/>
  <c r="R2630" i="11"/>
  <c r="R2631" i="11"/>
  <c r="R2632" i="11"/>
  <c r="R2633" i="11"/>
  <c r="R2634" i="11"/>
  <c r="R2635" i="11"/>
  <c r="R2636" i="11"/>
  <c r="R2637" i="11"/>
  <c r="R2638" i="11"/>
  <c r="R2639" i="11"/>
  <c r="R2640" i="11"/>
  <c r="R2641" i="11"/>
  <c r="R2642" i="11"/>
  <c r="R2643" i="11"/>
  <c r="R2644" i="11"/>
  <c r="R2645" i="11"/>
  <c r="R2646" i="11"/>
  <c r="R2647" i="11"/>
  <c r="R2648" i="11"/>
  <c r="R2649" i="11"/>
  <c r="R2650" i="11"/>
  <c r="R2651" i="11"/>
  <c r="R2652" i="11"/>
  <c r="R2653" i="11"/>
  <c r="R2654" i="11"/>
  <c r="R2655" i="11"/>
  <c r="R2656" i="11"/>
  <c r="R2657" i="11"/>
  <c r="R2658" i="11"/>
  <c r="R2659" i="11"/>
  <c r="R2660" i="11"/>
  <c r="R2661" i="11"/>
  <c r="R2662" i="11"/>
  <c r="R2663" i="11"/>
  <c r="R2664" i="11"/>
  <c r="R2665" i="11"/>
  <c r="R2666" i="11"/>
  <c r="R2667" i="11"/>
  <c r="R2668" i="11"/>
  <c r="R2669" i="11"/>
  <c r="R2670" i="11"/>
  <c r="R2671" i="11"/>
  <c r="R2672" i="11"/>
  <c r="R2673" i="11"/>
  <c r="R2674" i="11"/>
  <c r="R2675" i="11"/>
  <c r="R2676" i="11"/>
  <c r="R2677" i="11"/>
  <c r="R2678" i="11"/>
  <c r="R2679" i="11"/>
  <c r="R2680" i="11"/>
  <c r="R2681" i="11"/>
  <c r="R2682" i="11"/>
  <c r="R2683" i="11"/>
  <c r="R2684" i="11"/>
  <c r="R2685" i="11"/>
  <c r="R2686" i="11"/>
  <c r="R2687" i="11"/>
  <c r="R2688" i="11"/>
  <c r="R2689" i="11"/>
  <c r="R2690" i="11"/>
  <c r="R2691" i="11"/>
  <c r="R2692" i="11"/>
  <c r="R2693" i="11"/>
  <c r="R2694" i="11"/>
  <c r="R2695" i="11"/>
  <c r="R2696" i="11"/>
  <c r="R2697" i="11"/>
  <c r="R2698" i="11"/>
  <c r="R2699" i="11"/>
  <c r="R2700" i="11"/>
  <c r="R2701" i="11"/>
  <c r="R2702" i="11"/>
  <c r="R2703" i="11"/>
  <c r="R2704" i="11"/>
  <c r="R2705" i="11"/>
  <c r="R2706" i="11"/>
  <c r="R2707" i="11"/>
  <c r="R2708" i="11"/>
  <c r="R2709" i="11"/>
  <c r="R2710" i="11"/>
  <c r="R2711" i="11"/>
  <c r="R2712" i="11"/>
  <c r="R2713" i="11"/>
  <c r="R2714" i="11"/>
  <c r="R2715" i="11"/>
  <c r="R2716" i="11"/>
  <c r="R2717" i="11"/>
  <c r="R2718" i="11"/>
  <c r="R2719" i="11"/>
  <c r="R2720" i="11"/>
  <c r="R2721" i="11"/>
  <c r="R2722" i="11"/>
  <c r="R2723" i="11"/>
  <c r="R2724" i="11"/>
  <c r="R2725" i="11"/>
  <c r="R2726" i="11"/>
  <c r="R2727" i="11"/>
  <c r="R2728" i="11"/>
  <c r="R2729" i="11"/>
  <c r="R2730" i="11"/>
  <c r="R2731" i="11"/>
  <c r="R2732" i="11"/>
  <c r="R2733" i="11"/>
  <c r="R2734" i="11"/>
  <c r="R2735" i="11"/>
  <c r="R2736" i="11"/>
  <c r="R2737" i="11"/>
  <c r="R2738" i="11"/>
  <c r="R2739" i="11"/>
  <c r="R2740" i="11"/>
  <c r="R2741" i="11"/>
  <c r="R2742" i="11"/>
  <c r="R2743" i="11"/>
  <c r="R2744" i="11"/>
  <c r="R2745" i="11"/>
  <c r="R2746" i="11"/>
  <c r="R2747" i="11"/>
  <c r="R2748" i="11"/>
  <c r="R2749" i="11"/>
  <c r="R2750" i="11"/>
  <c r="R2751" i="11"/>
  <c r="R2752" i="11"/>
  <c r="R2753" i="11"/>
  <c r="R2754" i="11"/>
  <c r="R2755" i="11"/>
  <c r="R2756" i="11"/>
  <c r="R2757" i="11"/>
  <c r="R2758" i="11"/>
  <c r="R2759" i="11"/>
  <c r="R2760" i="11"/>
  <c r="R2761" i="11"/>
  <c r="R2762" i="11"/>
  <c r="R2763" i="11"/>
  <c r="R2764" i="11"/>
  <c r="R2765" i="11"/>
  <c r="R2766" i="11"/>
  <c r="R2767" i="11"/>
  <c r="R2768" i="11"/>
  <c r="R2769" i="11"/>
  <c r="R2770" i="11"/>
  <c r="R2771" i="11"/>
  <c r="R2772" i="11"/>
  <c r="R2773" i="11"/>
  <c r="R2774" i="11"/>
  <c r="R2775" i="11"/>
  <c r="R2776" i="11"/>
  <c r="R2777" i="11"/>
  <c r="R2778" i="11"/>
  <c r="R2779" i="11"/>
  <c r="R2780" i="11"/>
  <c r="R2781" i="11"/>
  <c r="R2782" i="11"/>
  <c r="R2783" i="11"/>
  <c r="R2784" i="11"/>
  <c r="R2785" i="11"/>
  <c r="R2786" i="11"/>
  <c r="R2787" i="11"/>
  <c r="R2788" i="11"/>
  <c r="R2789" i="11"/>
  <c r="R2790" i="11"/>
  <c r="R2791" i="11"/>
  <c r="R2792" i="11"/>
  <c r="R2793" i="11"/>
  <c r="R2794" i="11"/>
  <c r="R2795" i="11"/>
  <c r="R2796" i="11"/>
  <c r="R2797" i="11"/>
  <c r="R2798" i="11"/>
  <c r="R2799" i="11"/>
  <c r="R2800" i="11"/>
  <c r="R2801" i="11"/>
  <c r="R2802" i="11"/>
  <c r="R2803" i="11"/>
  <c r="R2804" i="11"/>
  <c r="R2805" i="11"/>
  <c r="R2806" i="11"/>
  <c r="R2807" i="11"/>
  <c r="R2808" i="11"/>
  <c r="R2809" i="11"/>
  <c r="R2810" i="11"/>
  <c r="R2811" i="11"/>
  <c r="R2812" i="11"/>
  <c r="R2813" i="11"/>
  <c r="R2814" i="11"/>
  <c r="R2815" i="11"/>
  <c r="R2816" i="11"/>
  <c r="R2817" i="11"/>
  <c r="R2818" i="11"/>
  <c r="R2819" i="11"/>
  <c r="R2820" i="11"/>
  <c r="R2821" i="11"/>
  <c r="R2822" i="11"/>
  <c r="R2823" i="11"/>
  <c r="R2824" i="11"/>
  <c r="R2825" i="11"/>
  <c r="R2826" i="11"/>
  <c r="R2827" i="11"/>
  <c r="R2828" i="11"/>
  <c r="R2829" i="11"/>
  <c r="R2830" i="11"/>
  <c r="R2831" i="11"/>
  <c r="R2832" i="11"/>
  <c r="R2833" i="11"/>
  <c r="R2834" i="11"/>
  <c r="R2835" i="11"/>
  <c r="R2836" i="11"/>
  <c r="R2837" i="11"/>
  <c r="R2838" i="11"/>
  <c r="R2839" i="11"/>
  <c r="R2840" i="11"/>
  <c r="R2841" i="11"/>
  <c r="R2842" i="11"/>
  <c r="R2843" i="11"/>
  <c r="R2844" i="11"/>
  <c r="R2845" i="11"/>
  <c r="R2846" i="11"/>
  <c r="R2847" i="11"/>
  <c r="R2848" i="11"/>
  <c r="R2849" i="11"/>
  <c r="R2850" i="11"/>
  <c r="R2851" i="11"/>
  <c r="R2852" i="11"/>
  <c r="R2853" i="11"/>
  <c r="R2854" i="11"/>
  <c r="R2855" i="11"/>
  <c r="R2856" i="11"/>
  <c r="R2857" i="11"/>
  <c r="R2858" i="11"/>
  <c r="R2859" i="11"/>
  <c r="R2860" i="11"/>
  <c r="R2861" i="11"/>
  <c r="R2862" i="11"/>
  <c r="R2863" i="11"/>
  <c r="R2864" i="11"/>
  <c r="R2865" i="11"/>
  <c r="R2866" i="11"/>
  <c r="R2867" i="11"/>
  <c r="R2868" i="11"/>
  <c r="R2869" i="11"/>
  <c r="R2870" i="11"/>
  <c r="R2871" i="11"/>
  <c r="R2872" i="11"/>
  <c r="R2873" i="11"/>
  <c r="R2874" i="11"/>
  <c r="R2875" i="11"/>
  <c r="R2876" i="11"/>
  <c r="R2877" i="11"/>
  <c r="R2878" i="11"/>
  <c r="R2879" i="11"/>
  <c r="R2880" i="11"/>
  <c r="R2881" i="11"/>
  <c r="R2882" i="11"/>
  <c r="R2883" i="11"/>
  <c r="R2884" i="11"/>
  <c r="R2885" i="11"/>
  <c r="R2886" i="11"/>
  <c r="R2887" i="11"/>
  <c r="R2888" i="11"/>
  <c r="R2889" i="11"/>
  <c r="R2890" i="11"/>
  <c r="R2891" i="11"/>
  <c r="R2892" i="11"/>
  <c r="R2893" i="11"/>
  <c r="R2894" i="11"/>
  <c r="R2895" i="11"/>
  <c r="R2896" i="11"/>
  <c r="R2897" i="11"/>
  <c r="R2898" i="11"/>
  <c r="R2899" i="11"/>
  <c r="R2900" i="11"/>
  <c r="R2901" i="11"/>
  <c r="R2902" i="11"/>
  <c r="R2903" i="11"/>
  <c r="R2904" i="11"/>
  <c r="R2905" i="11"/>
  <c r="R2906" i="11"/>
  <c r="R2907" i="11"/>
  <c r="R2908" i="11"/>
  <c r="R2909" i="11"/>
  <c r="R2910" i="11"/>
  <c r="R2911" i="11"/>
  <c r="R2912" i="11"/>
  <c r="R2913" i="11"/>
  <c r="R2914" i="11"/>
  <c r="R2915" i="11"/>
  <c r="R2916" i="11"/>
  <c r="R2917" i="11"/>
  <c r="R2918" i="11"/>
  <c r="R2919" i="11"/>
  <c r="R2920" i="11"/>
  <c r="R2921" i="11"/>
  <c r="R2922" i="11"/>
  <c r="R2923" i="11"/>
  <c r="R2924" i="11"/>
  <c r="R2925" i="11"/>
  <c r="R2926" i="11"/>
  <c r="R2927" i="11"/>
  <c r="R2928" i="11"/>
  <c r="R2929" i="11"/>
  <c r="R2930" i="11"/>
  <c r="R2931" i="11"/>
  <c r="R2932" i="11"/>
  <c r="R2933" i="11"/>
  <c r="R2934" i="11"/>
  <c r="R2935" i="11"/>
  <c r="R2936" i="11"/>
  <c r="R2937" i="11"/>
  <c r="R2938" i="11"/>
  <c r="R2939" i="11"/>
  <c r="R2940" i="11"/>
  <c r="R2941" i="11"/>
  <c r="R2942" i="11"/>
  <c r="R2943" i="11"/>
  <c r="R2944" i="11"/>
  <c r="R2945" i="11"/>
  <c r="R2946" i="11"/>
  <c r="R2947" i="11"/>
  <c r="R2948" i="11"/>
  <c r="R2949" i="11"/>
  <c r="R2950" i="11"/>
  <c r="R2951" i="11"/>
  <c r="R2952" i="11"/>
  <c r="R2953" i="11"/>
  <c r="R2954" i="11"/>
  <c r="R2955" i="11"/>
  <c r="R2956" i="11"/>
  <c r="R2957" i="11"/>
  <c r="R2958" i="11"/>
  <c r="R2959" i="11"/>
  <c r="R2960" i="11"/>
  <c r="R2961" i="11"/>
  <c r="R2962" i="11"/>
  <c r="R2963" i="11"/>
  <c r="R2964" i="11"/>
  <c r="R2965" i="11"/>
  <c r="R2966" i="11"/>
  <c r="R2967" i="11"/>
  <c r="R2968" i="11"/>
  <c r="R2969" i="11"/>
  <c r="R2970" i="11"/>
  <c r="R2971" i="11"/>
  <c r="R2972" i="11"/>
  <c r="R2973" i="11"/>
  <c r="R2974" i="11"/>
  <c r="R2975" i="11"/>
  <c r="R2976" i="11"/>
  <c r="R2977" i="11"/>
  <c r="R2978" i="11"/>
  <c r="R2979" i="11"/>
  <c r="R2980" i="11"/>
  <c r="R2981" i="11"/>
  <c r="R2982" i="11"/>
  <c r="R2983" i="11"/>
  <c r="R2984" i="11"/>
  <c r="R2985" i="11"/>
  <c r="R2986" i="11"/>
  <c r="R2987" i="11"/>
  <c r="R2988" i="11"/>
  <c r="R2989" i="11"/>
  <c r="R2990" i="11"/>
  <c r="R2991" i="11"/>
  <c r="R2992" i="11"/>
  <c r="R2993" i="11"/>
  <c r="R2994" i="11"/>
  <c r="R2995" i="11"/>
  <c r="R2996" i="11"/>
  <c r="R2997" i="11"/>
  <c r="R2998" i="11"/>
  <c r="R2999" i="11"/>
  <c r="R3000" i="11"/>
  <c r="R3001" i="11"/>
  <c r="R3002" i="11"/>
  <c r="R3003" i="11"/>
  <c r="R3004" i="11"/>
  <c r="R3005" i="11"/>
  <c r="R3006" i="11"/>
  <c r="R3007" i="11"/>
  <c r="R3008" i="11"/>
  <c r="R3009" i="11"/>
  <c r="R3010" i="11"/>
  <c r="R3011" i="11"/>
  <c r="R3012" i="11"/>
  <c r="R3013" i="11"/>
  <c r="R3014" i="11"/>
  <c r="R3015" i="11"/>
  <c r="R3016" i="11"/>
  <c r="R3017" i="11"/>
  <c r="R3018" i="11"/>
  <c r="R3019" i="11"/>
  <c r="R3020" i="11"/>
  <c r="R3021" i="11"/>
  <c r="R3022" i="11"/>
  <c r="R3023" i="11"/>
  <c r="R3024" i="11"/>
  <c r="R3025" i="11"/>
  <c r="R3026" i="11"/>
  <c r="R3027" i="11"/>
  <c r="R3028" i="11"/>
  <c r="R3029" i="11"/>
  <c r="R3030" i="11"/>
  <c r="R3031" i="11"/>
  <c r="R3032" i="11"/>
  <c r="R3033" i="11"/>
  <c r="R3034" i="11"/>
  <c r="R3035" i="11"/>
  <c r="R3036" i="11"/>
  <c r="R3037" i="11"/>
  <c r="R3038" i="11"/>
  <c r="R3039" i="11"/>
  <c r="R3040" i="11"/>
  <c r="R3041" i="11"/>
  <c r="R3042" i="11"/>
  <c r="R3043" i="11"/>
  <c r="R3044" i="11"/>
  <c r="R3045" i="11"/>
  <c r="R3046" i="11"/>
  <c r="R3047" i="11"/>
  <c r="R3048" i="11"/>
  <c r="R3049" i="11"/>
  <c r="R3050" i="11"/>
  <c r="R3051" i="11"/>
  <c r="R3052" i="11"/>
  <c r="R3053" i="11"/>
  <c r="R3054" i="11"/>
  <c r="R3055" i="11"/>
  <c r="R3056" i="11"/>
  <c r="R3057" i="11"/>
  <c r="R3058" i="11"/>
  <c r="R3059" i="11"/>
  <c r="R3060" i="11"/>
  <c r="R3061" i="11"/>
  <c r="R3062" i="11"/>
  <c r="R3063" i="11"/>
  <c r="R3064" i="11"/>
  <c r="R3065" i="11"/>
  <c r="R3066" i="11"/>
  <c r="R3067" i="11"/>
  <c r="R3068" i="11"/>
  <c r="R3069" i="11"/>
  <c r="R3070" i="11"/>
  <c r="R3071" i="11"/>
  <c r="R3072" i="11"/>
  <c r="R3073" i="11"/>
  <c r="R3074" i="11"/>
  <c r="R3075" i="11"/>
  <c r="R3076" i="11"/>
  <c r="R3077" i="11"/>
  <c r="R3078" i="11"/>
  <c r="R3079" i="11"/>
  <c r="R3080" i="11"/>
  <c r="R3081" i="11"/>
  <c r="R3082" i="11"/>
  <c r="R3083" i="11"/>
  <c r="R3084" i="11"/>
  <c r="R3085" i="11"/>
  <c r="R3086" i="11"/>
  <c r="R3087" i="11"/>
  <c r="R3088" i="11"/>
  <c r="R3089" i="11"/>
  <c r="R3090" i="11"/>
  <c r="R3091" i="11"/>
  <c r="R3092" i="11"/>
  <c r="R3093" i="11"/>
  <c r="R3094" i="11"/>
  <c r="R3095" i="11"/>
  <c r="R3096" i="11"/>
  <c r="R3097" i="11"/>
  <c r="R3098" i="11"/>
  <c r="R3099" i="11"/>
  <c r="R3100" i="11"/>
  <c r="R3101" i="11"/>
  <c r="R3102" i="11"/>
  <c r="R3103" i="11"/>
  <c r="R3104" i="11"/>
  <c r="R3105" i="11"/>
  <c r="R3106" i="11"/>
  <c r="R3107" i="11"/>
  <c r="R3108" i="11"/>
  <c r="R3109" i="11"/>
  <c r="R3110" i="11"/>
  <c r="R3111" i="11"/>
  <c r="R3112" i="11"/>
  <c r="R3113" i="11"/>
  <c r="R3114" i="11"/>
  <c r="R3115" i="11"/>
  <c r="R3116" i="11"/>
  <c r="R3117" i="11"/>
  <c r="R3118" i="11"/>
  <c r="R3119" i="11"/>
  <c r="R3120" i="11"/>
  <c r="R3121" i="11"/>
  <c r="R3122" i="11"/>
  <c r="R3123" i="11"/>
  <c r="R3124" i="11"/>
  <c r="R3125" i="11"/>
  <c r="R3126" i="11"/>
  <c r="R3127" i="11"/>
  <c r="R3128" i="11"/>
  <c r="R3129" i="11"/>
  <c r="R3130" i="11"/>
  <c r="R3131" i="11"/>
  <c r="R3132" i="11"/>
  <c r="R3133" i="11"/>
  <c r="R3134" i="11"/>
  <c r="R3135" i="11"/>
  <c r="R3136" i="11"/>
  <c r="R3137" i="11"/>
  <c r="R3138" i="11"/>
  <c r="R3139" i="11"/>
  <c r="R3140" i="11"/>
  <c r="R3141" i="11"/>
  <c r="R3142" i="11"/>
  <c r="R3143" i="11"/>
  <c r="R3144" i="11"/>
  <c r="R3145" i="11"/>
  <c r="R3146" i="11"/>
  <c r="R3147" i="11"/>
  <c r="R3148" i="11"/>
  <c r="R3149" i="11"/>
  <c r="R3150" i="11"/>
  <c r="R3151" i="11"/>
  <c r="R3152" i="11"/>
  <c r="R3153" i="11"/>
  <c r="R3154" i="11"/>
  <c r="R3155" i="11"/>
  <c r="R3156" i="11"/>
  <c r="R3157" i="11"/>
  <c r="R3158" i="11"/>
  <c r="R3159" i="11"/>
  <c r="R3160" i="11"/>
  <c r="R3161" i="11"/>
  <c r="R3162" i="11"/>
  <c r="R3163" i="11"/>
  <c r="R3164" i="11"/>
  <c r="R3165" i="11"/>
  <c r="R3166" i="11"/>
  <c r="R3167" i="11"/>
  <c r="R3168" i="11"/>
  <c r="R3169" i="11"/>
  <c r="R3170" i="11"/>
  <c r="R3171" i="11"/>
  <c r="R3172" i="11"/>
  <c r="R3173" i="11"/>
  <c r="R3174" i="11"/>
  <c r="R3175" i="11"/>
  <c r="R3176" i="11"/>
  <c r="R3177" i="11"/>
  <c r="R3178" i="11"/>
  <c r="R3179" i="11"/>
  <c r="R3180" i="11"/>
  <c r="R3181" i="11"/>
  <c r="R3182" i="11"/>
  <c r="R3183" i="11"/>
  <c r="R3184" i="11"/>
  <c r="R3185" i="11"/>
  <c r="R3186" i="11"/>
  <c r="R3187" i="11"/>
  <c r="R3188" i="11"/>
  <c r="R3189" i="11"/>
  <c r="R3190" i="11"/>
  <c r="R3191" i="11"/>
  <c r="R3192" i="11"/>
  <c r="R3193" i="11"/>
  <c r="R3194" i="11"/>
  <c r="R3195" i="11"/>
  <c r="R3196" i="11"/>
  <c r="R3197" i="11"/>
  <c r="R3198" i="11"/>
  <c r="R3199" i="11"/>
  <c r="R3200" i="11"/>
  <c r="R3201" i="11"/>
  <c r="R3202" i="11"/>
  <c r="R3203" i="11"/>
  <c r="R3204" i="11"/>
  <c r="R3205" i="11"/>
  <c r="R3206" i="11"/>
  <c r="R3207" i="11"/>
  <c r="R3208" i="11"/>
  <c r="R3209" i="11"/>
  <c r="R3210" i="11"/>
  <c r="R3211" i="11"/>
  <c r="R3212" i="11"/>
  <c r="R3213" i="11"/>
  <c r="R3214" i="11"/>
  <c r="R3215" i="11"/>
  <c r="R3216" i="11"/>
  <c r="R3217" i="11"/>
  <c r="R3218" i="11"/>
  <c r="R3219" i="11"/>
  <c r="R3220" i="11"/>
  <c r="R3221" i="11"/>
  <c r="R3222" i="11"/>
  <c r="R3223" i="11"/>
  <c r="R3224" i="11"/>
  <c r="R3225" i="11"/>
  <c r="R3226" i="11"/>
  <c r="R3227" i="11"/>
  <c r="R3228" i="11"/>
  <c r="R3229" i="11"/>
  <c r="R3230" i="11"/>
  <c r="R3231" i="11"/>
  <c r="R3232" i="11"/>
  <c r="R3233" i="11"/>
  <c r="R3234" i="11"/>
  <c r="R3235" i="11"/>
  <c r="R3236" i="11"/>
  <c r="R3237" i="11"/>
  <c r="R3238" i="11"/>
  <c r="R3239" i="11"/>
  <c r="R3240" i="11"/>
  <c r="R3241" i="11"/>
  <c r="R3242" i="11"/>
  <c r="R3243" i="11"/>
  <c r="R3244" i="11"/>
  <c r="R3245" i="11"/>
  <c r="R3246" i="11"/>
  <c r="R3247" i="11"/>
  <c r="R3248" i="11"/>
  <c r="R3249" i="11"/>
  <c r="R3250" i="11"/>
  <c r="R3251" i="11"/>
  <c r="R3252" i="11"/>
  <c r="R3253" i="11"/>
  <c r="R3254" i="11"/>
  <c r="R3255" i="11"/>
  <c r="R3256" i="11"/>
  <c r="R3257" i="11"/>
  <c r="R3258" i="11"/>
  <c r="R3259" i="11"/>
  <c r="R3260" i="11"/>
  <c r="R3261" i="11"/>
  <c r="R3262" i="11"/>
  <c r="R3263" i="11"/>
  <c r="R3264" i="11"/>
  <c r="R3265" i="11"/>
  <c r="R3266" i="11"/>
  <c r="R3267" i="11"/>
  <c r="R3268" i="11"/>
  <c r="R3269" i="11"/>
  <c r="R3270" i="11"/>
  <c r="R3271" i="11"/>
  <c r="R3272" i="11"/>
  <c r="R3273" i="11"/>
  <c r="R3274" i="11"/>
  <c r="R3275" i="11"/>
  <c r="R3276" i="11"/>
  <c r="R3277" i="11"/>
  <c r="R3278" i="11"/>
  <c r="R3279" i="11"/>
  <c r="R3280" i="11"/>
  <c r="R3281" i="11"/>
  <c r="R3282" i="11"/>
  <c r="R3283" i="11"/>
  <c r="R3284" i="11"/>
  <c r="R3285" i="11"/>
  <c r="R3286" i="11"/>
  <c r="R3287" i="11"/>
  <c r="R3288" i="11"/>
  <c r="R3289" i="11"/>
  <c r="R3290" i="11"/>
  <c r="R3291" i="11"/>
  <c r="R3292" i="11"/>
  <c r="R3293" i="11"/>
  <c r="R3294" i="11"/>
  <c r="R3295" i="11"/>
  <c r="R3296" i="11"/>
  <c r="R3297" i="11"/>
  <c r="R3298" i="11"/>
  <c r="R3299" i="11"/>
  <c r="R3300" i="11"/>
  <c r="R3301" i="11"/>
  <c r="R3302" i="11"/>
  <c r="R3303" i="11"/>
  <c r="R3304" i="11"/>
  <c r="R3305" i="11"/>
  <c r="R3306" i="11"/>
  <c r="R3307" i="11"/>
  <c r="R3308" i="11"/>
  <c r="R3309" i="11"/>
  <c r="R3310" i="11"/>
  <c r="R3311" i="11"/>
  <c r="R3312" i="11"/>
  <c r="R3313" i="11"/>
  <c r="R3314" i="11"/>
  <c r="R3315" i="11"/>
  <c r="R3316" i="11"/>
  <c r="R3317" i="11"/>
  <c r="R3318" i="11"/>
  <c r="R3319" i="11"/>
  <c r="R3320" i="11"/>
  <c r="R3321" i="11"/>
  <c r="R3322" i="11"/>
  <c r="R3323" i="11"/>
  <c r="R3324" i="11"/>
  <c r="R3325" i="11"/>
  <c r="R3326" i="11"/>
  <c r="R3327" i="11"/>
  <c r="R3328" i="11"/>
  <c r="R3329" i="11"/>
  <c r="R3330" i="11"/>
  <c r="R3331" i="11"/>
  <c r="R3332" i="11"/>
  <c r="R3333" i="11"/>
  <c r="R3334" i="11"/>
  <c r="R3335" i="11"/>
  <c r="R3336" i="11"/>
  <c r="R3337" i="11"/>
  <c r="R3338" i="11"/>
  <c r="R3339" i="11"/>
  <c r="R3340" i="11"/>
  <c r="R3341" i="11"/>
  <c r="R3342" i="11"/>
  <c r="R3343" i="11"/>
  <c r="R3344" i="11"/>
  <c r="R3345" i="11"/>
  <c r="R3346" i="11"/>
  <c r="R3347" i="11"/>
  <c r="R3348" i="11"/>
  <c r="R3349" i="11"/>
  <c r="R3350" i="11"/>
  <c r="R3351" i="11"/>
  <c r="R3352" i="11"/>
  <c r="R3353" i="11"/>
  <c r="R3354" i="11"/>
  <c r="R3355" i="11"/>
  <c r="R3356" i="11"/>
  <c r="R3357" i="11"/>
  <c r="R3358" i="11"/>
  <c r="R3359" i="11"/>
  <c r="R3360" i="11"/>
  <c r="R3361" i="11"/>
  <c r="R3362" i="11"/>
  <c r="R3363" i="11"/>
  <c r="R3364" i="11"/>
  <c r="R3365" i="11"/>
  <c r="R3366" i="11"/>
  <c r="R3367" i="11"/>
  <c r="R3368" i="11"/>
  <c r="R3369" i="11"/>
  <c r="R3370" i="11"/>
  <c r="R3371" i="11"/>
  <c r="R3372" i="11"/>
  <c r="R3373" i="11"/>
  <c r="R3374" i="11"/>
  <c r="R3375" i="11"/>
  <c r="R3376" i="11"/>
  <c r="R3377" i="11"/>
  <c r="R3378" i="11"/>
  <c r="R3379" i="11"/>
  <c r="R3380" i="11"/>
  <c r="R3381" i="11"/>
  <c r="R3382" i="11"/>
  <c r="R3383" i="11"/>
  <c r="R3384" i="11"/>
  <c r="R3385" i="11"/>
  <c r="R3386" i="11"/>
  <c r="R3387" i="11"/>
  <c r="R3388" i="11"/>
  <c r="R3389" i="11"/>
  <c r="R3390" i="11"/>
  <c r="R3391" i="11"/>
  <c r="R3392" i="11"/>
  <c r="R3393" i="11"/>
  <c r="R3394" i="11"/>
  <c r="R3395" i="11"/>
  <c r="R3396" i="11"/>
  <c r="R3397" i="11"/>
  <c r="R3398" i="11"/>
  <c r="R3399" i="11"/>
  <c r="R3400" i="11"/>
  <c r="R3401" i="11"/>
  <c r="R3402" i="11"/>
  <c r="R3403" i="11"/>
  <c r="R3404" i="11"/>
  <c r="R3405" i="11"/>
  <c r="R3406" i="11"/>
  <c r="R3407" i="11"/>
  <c r="R3408" i="11"/>
  <c r="R3409" i="11"/>
  <c r="R3410" i="11"/>
  <c r="R3411" i="11"/>
  <c r="R3412" i="11"/>
  <c r="R3413" i="11"/>
  <c r="R3414" i="11"/>
  <c r="R3415" i="11"/>
  <c r="R3416" i="11"/>
  <c r="R3417" i="11"/>
  <c r="R3418" i="11"/>
  <c r="R3419" i="11"/>
  <c r="R3420" i="11"/>
  <c r="R3421" i="11"/>
  <c r="R3422" i="11"/>
  <c r="R3423" i="11"/>
  <c r="R3424" i="11"/>
  <c r="R3425" i="11"/>
  <c r="R3426" i="11"/>
  <c r="R3427" i="11"/>
  <c r="R3428" i="11"/>
  <c r="R3429" i="11"/>
  <c r="R3430" i="11"/>
  <c r="R3431" i="11"/>
  <c r="R3432" i="11"/>
  <c r="R3433" i="11"/>
  <c r="R3434" i="11"/>
  <c r="R3435" i="11"/>
  <c r="R3436" i="11"/>
  <c r="R3437" i="11"/>
  <c r="R3438" i="11"/>
  <c r="R3439" i="11"/>
  <c r="R3440" i="11"/>
  <c r="R3441" i="11"/>
  <c r="R3442" i="11"/>
  <c r="R3443" i="11"/>
  <c r="R3444" i="11"/>
  <c r="R3445" i="11"/>
  <c r="R3446" i="11"/>
  <c r="R3447" i="11"/>
  <c r="R3448" i="11"/>
  <c r="R3449" i="11"/>
  <c r="R3450" i="11"/>
  <c r="R3451" i="11"/>
  <c r="R3452" i="11"/>
  <c r="R3453" i="11"/>
  <c r="R3454" i="11"/>
  <c r="R3455" i="11"/>
  <c r="R3456" i="11"/>
  <c r="R3457" i="11"/>
  <c r="R3458" i="11"/>
  <c r="R3459" i="11"/>
  <c r="R3460" i="11"/>
  <c r="R3461" i="11"/>
  <c r="R3462" i="11"/>
  <c r="R3463" i="11"/>
  <c r="R3464" i="11"/>
  <c r="R3465" i="11"/>
  <c r="R3466" i="11"/>
  <c r="R3467" i="11"/>
  <c r="R3468" i="11"/>
  <c r="R3469" i="11"/>
  <c r="R3470" i="11"/>
  <c r="R3471" i="11"/>
  <c r="R3472" i="11"/>
  <c r="R3473" i="11"/>
  <c r="R3474" i="11"/>
  <c r="R3475" i="11"/>
  <c r="R3476" i="11"/>
  <c r="R3477" i="11"/>
  <c r="R3478" i="11"/>
  <c r="R3479" i="11"/>
  <c r="R3480" i="11"/>
  <c r="R3481" i="11"/>
  <c r="R3482" i="11"/>
  <c r="R3483" i="11"/>
  <c r="R3484" i="11"/>
  <c r="R3485" i="11"/>
  <c r="R3486" i="11"/>
  <c r="R3487" i="11"/>
  <c r="R3488" i="11"/>
  <c r="R3489" i="11"/>
  <c r="R3490" i="11"/>
  <c r="R3491" i="11"/>
  <c r="R3492" i="11"/>
  <c r="R3493" i="11"/>
  <c r="R3494" i="11"/>
  <c r="R3495" i="11"/>
  <c r="R3496" i="11"/>
  <c r="R3497" i="11"/>
  <c r="R3498" i="11"/>
  <c r="R3499" i="11"/>
  <c r="R3500" i="11"/>
  <c r="R3501" i="11"/>
  <c r="R3502" i="11"/>
  <c r="R3503" i="11"/>
  <c r="R3504" i="11"/>
  <c r="R3505" i="11"/>
  <c r="R3506" i="11"/>
  <c r="R3507" i="11"/>
  <c r="R3508" i="11"/>
  <c r="R3509" i="11"/>
  <c r="R3510" i="11"/>
  <c r="R3511" i="11"/>
  <c r="R3512" i="11"/>
  <c r="R3513" i="11"/>
  <c r="R3514" i="11"/>
  <c r="R3515" i="11"/>
  <c r="R3516" i="11"/>
  <c r="R3517" i="11"/>
  <c r="R3518" i="11"/>
  <c r="R3519" i="11"/>
  <c r="R3520" i="11"/>
  <c r="R3521" i="11"/>
  <c r="R3522" i="11"/>
  <c r="R3523" i="11"/>
  <c r="R3524" i="11"/>
  <c r="R3525" i="11"/>
  <c r="R3526" i="11"/>
  <c r="R3527" i="11"/>
  <c r="R3528" i="11"/>
  <c r="R3529" i="11"/>
  <c r="R3530" i="11"/>
  <c r="R3531" i="11"/>
  <c r="R3532" i="11"/>
  <c r="R3533" i="11"/>
  <c r="R3534" i="11"/>
  <c r="R3535" i="11"/>
  <c r="R3536" i="11"/>
  <c r="R3537" i="11"/>
  <c r="R3538" i="11"/>
  <c r="R3539" i="11"/>
  <c r="R3540" i="11"/>
  <c r="R3541" i="11"/>
  <c r="R3542" i="11"/>
  <c r="R3543" i="11"/>
  <c r="R3544" i="11"/>
  <c r="R3545" i="11"/>
  <c r="R3546" i="11"/>
  <c r="R3547" i="11"/>
  <c r="R3548" i="11"/>
  <c r="R3549" i="11"/>
  <c r="R3550" i="11"/>
  <c r="R3551" i="11"/>
  <c r="R3552" i="11"/>
  <c r="R3553" i="11"/>
  <c r="R3554" i="11"/>
  <c r="R3555" i="11"/>
  <c r="R3556" i="11"/>
  <c r="R3557" i="11"/>
  <c r="R3558" i="11"/>
  <c r="R3559" i="11"/>
  <c r="R3560" i="11"/>
  <c r="R3561" i="11"/>
  <c r="R3562" i="11"/>
  <c r="R3563" i="11"/>
  <c r="R3564" i="11"/>
  <c r="R3565" i="11"/>
  <c r="R3566" i="11"/>
  <c r="R3567" i="11"/>
  <c r="R3568" i="11"/>
  <c r="R3569" i="11"/>
  <c r="R3570" i="11"/>
  <c r="R3571" i="11"/>
  <c r="R3572" i="11"/>
  <c r="R3573" i="11"/>
  <c r="R3574" i="11"/>
  <c r="R3575" i="11"/>
  <c r="R3576" i="11"/>
  <c r="R3577" i="11"/>
  <c r="R3578" i="11"/>
  <c r="R3579" i="11"/>
  <c r="R3580" i="11"/>
  <c r="R3581" i="11"/>
  <c r="R3582" i="11"/>
  <c r="R3583" i="11"/>
  <c r="R3584" i="11"/>
  <c r="R3585" i="11"/>
  <c r="R3586" i="11"/>
  <c r="R3587" i="11"/>
  <c r="R3588" i="11"/>
  <c r="R3589" i="11"/>
  <c r="R3590" i="11"/>
  <c r="R3591" i="11"/>
  <c r="R3592" i="11"/>
  <c r="R3593" i="11"/>
  <c r="R3594" i="11"/>
  <c r="R3595" i="11"/>
  <c r="R3596" i="11"/>
  <c r="R3597" i="11"/>
  <c r="R3598" i="11"/>
  <c r="R3599" i="11"/>
  <c r="R3600" i="11"/>
  <c r="R3601" i="11"/>
  <c r="R3602" i="11"/>
  <c r="R3603" i="11"/>
  <c r="R3604" i="11"/>
  <c r="R3605" i="11"/>
  <c r="R3606" i="11"/>
  <c r="R3607" i="11"/>
  <c r="R3608" i="11"/>
  <c r="R3609" i="11"/>
  <c r="R3610" i="11"/>
  <c r="R3611" i="11"/>
  <c r="R3612" i="11"/>
  <c r="R3613" i="11"/>
  <c r="R3614" i="11"/>
  <c r="R3615" i="11"/>
  <c r="R3616" i="11"/>
  <c r="R3617" i="11"/>
  <c r="R3618" i="11"/>
  <c r="R3619" i="11"/>
  <c r="R3620" i="11"/>
  <c r="R3621" i="11"/>
  <c r="R3622" i="11"/>
  <c r="R3623" i="11"/>
  <c r="R3624" i="11"/>
  <c r="R3625" i="11"/>
  <c r="R3626" i="11"/>
  <c r="R3627" i="11"/>
  <c r="R3628" i="11"/>
  <c r="R3629" i="11"/>
  <c r="R3630" i="11"/>
  <c r="R3631" i="11"/>
  <c r="R3632" i="11"/>
  <c r="R3633" i="11"/>
  <c r="R3634" i="11"/>
  <c r="R3635" i="11"/>
  <c r="R3636" i="11"/>
  <c r="R3637" i="11"/>
  <c r="R3638" i="11"/>
  <c r="R3639" i="11"/>
  <c r="R3640" i="11"/>
  <c r="R3641" i="11"/>
  <c r="R3642" i="11"/>
  <c r="R3643" i="11"/>
  <c r="R3644" i="11"/>
  <c r="R3645" i="11"/>
  <c r="R3646" i="11"/>
  <c r="R3647" i="11"/>
  <c r="R3648" i="11"/>
  <c r="R3649" i="11"/>
  <c r="R3650" i="11"/>
  <c r="R3651" i="11"/>
  <c r="R3652" i="11"/>
  <c r="R3653" i="11"/>
  <c r="R3654" i="11"/>
  <c r="R3655" i="11"/>
  <c r="R3656" i="11"/>
  <c r="R3657" i="11"/>
  <c r="R3658" i="11"/>
  <c r="R3659" i="11"/>
  <c r="R3660" i="11"/>
  <c r="R3661" i="11"/>
  <c r="R3662" i="11"/>
  <c r="R3663" i="11"/>
  <c r="R3664" i="11"/>
  <c r="R3665" i="11"/>
  <c r="R3666" i="11"/>
  <c r="R3667" i="11"/>
  <c r="R3668" i="11"/>
  <c r="R3669" i="11"/>
  <c r="R3670" i="11"/>
  <c r="R3671" i="11"/>
  <c r="R3672" i="11"/>
  <c r="R3673" i="11"/>
  <c r="R3674" i="11"/>
  <c r="R3675" i="11"/>
  <c r="R3676" i="11"/>
  <c r="R3677" i="11"/>
  <c r="R3678" i="11"/>
  <c r="R3679" i="11"/>
  <c r="R3680" i="11"/>
  <c r="R3681" i="11"/>
  <c r="R3682" i="11"/>
  <c r="R3683" i="11"/>
  <c r="R3684" i="11"/>
  <c r="R3685" i="11"/>
  <c r="R3686" i="11"/>
  <c r="R3687" i="11"/>
  <c r="R3688" i="11"/>
  <c r="R3689" i="11"/>
  <c r="R3690" i="11"/>
  <c r="R3691" i="11"/>
  <c r="R3692" i="11"/>
  <c r="R3693" i="11"/>
  <c r="R3694" i="11"/>
  <c r="R3695" i="11"/>
  <c r="R3696" i="11"/>
  <c r="R3697" i="11"/>
  <c r="R3698" i="11"/>
  <c r="R3699" i="11"/>
  <c r="R3700" i="11"/>
  <c r="R3701" i="11"/>
  <c r="R3702" i="11"/>
  <c r="R3703" i="11"/>
  <c r="R3704" i="11"/>
  <c r="R3705" i="11"/>
  <c r="R3706" i="11"/>
  <c r="R3707" i="11"/>
  <c r="R3708" i="11"/>
  <c r="R3709" i="11"/>
  <c r="R3710" i="11"/>
  <c r="R3711" i="11"/>
  <c r="R3712" i="11"/>
  <c r="R3713" i="11"/>
  <c r="R3714" i="11"/>
  <c r="R3715" i="11"/>
  <c r="R3716" i="11"/>
  <c r="R3717" i="11"/>
  <c r="R3718" i="11"/>
  <c r="R3719" i="11"/>
  <c r="R3720" i="11"/>
  <c r="R3721" i="11"/>
  <c r="R3722" i="11"/>
  <c r="R3723" i="11"/>
  <c r="R3724" i="11"/>
  <c r="R3725" i="11"/>
  <c r="R3726" i="11"/>
  <c r="R3727" i="11"/>
  <c r="R3728" i="11"/>
  <c r="R3729" i="11"/>
  <c r="R3730" i="11"/>
  <c r="R3731" i="11"/>
  <c r="R3732" i="11"/>
  <c r="R3733" i="11"/>
  <c r="R3734" i="11"/>
  <c r="R3735" i="11"/>
  <c r="R3736" i="11"/>
  <c r="R3737" i="11"/>
  <c r="R3738" i="11"/>
  <c r="R3739" i="11"/>
  <c r="R3740" i="11"/>
  <c r="R3741" i="11"/>
  <c r="R3742" i="11"/>
  <c r="R3743" i="11"/>
  <c r="R3744" i="11"/>
  <c r="R3745" i="11"/>
  <c r="R3746" i="11"/>
  <c r="R3747" i="11"/>
  <c r="R3748" i="11"/>
  <c r="R3749" i="11"/>
  <c r="R3750" i="11"/>
  <c r="R3751" i="11"/>
  <c r="R3752" i="11"/>
  <c r="R3753" i="11"/>
  <c r="R3754" i="11"/>
  <c r="R3755" i="11"/>
  <c r="R3756" i="11"/>
  <c r="R3757" i="11"/>
  <c r="R3758" i="11"/>
  <c r="R3759" i="11"/>
  <c r="R3760" i="11"/>
  <c r="R3761" i="11"/>
  <c r="R3762" i="11"/>
  <c r="R3763" i="11"/>
  <c r="R3764" i="11"/>
  <c r="R3765" i="11"/>
  <c r="R3766" i="11"/>
  <c r="R3767" i="11"/>
  <c r="R3768" i="11"/>
  <c r="R3769" i="11"/>
  <c r="R3770" i="11"/>
  <c r="R3771" i="11"/>
  <c r="R3772" i="11"/>
  <c r="R3773" i="11"/>
  <c r="R3774" i="11"/>
  <c r="R3775" i="11"/>
  <c r="R3776" i="11"/>
  <c r="R3777" i="11"/>
  <c r="R3778" i="11"/>
  <c r="R3779" i="11"/>
  <c r="R3780" i="11"/>
  <c r="R3781" i="11"/>
  <c r="R3782" i="11"/>
  <c r="R3783" i="11"/>
  <c r="R3784" i="11"/>
  <c r="R3785" i="11"/>
  <c r="R3786" i="11"/>
  <c r="R3787" i="11"/>
  <c r="R3788" i="11"/>
  <c r="R3789" i="11"/>
  <c r="R3790" i="11"/>
  <c r="R3791" i="11"/>
  <c r="R3792" i="11"/>
  <c r="R3793" i="11"/>
  <c r="R3794" i="11"/>
  <c r="R3795" i="11"/>
  <c r="R3796" i="11"/>
  <c r="R3797" i="11"/>
  <c r="R3798" i="11"/>
  <c r="R3799" i="11"/>
  <c r="R3800" i="11"/>
  <c r="R3801" i="11"/>
  <c r="R3802" i="11"/>
  <c r="R3803" i="11"/>
  <c r="R3804" i="11"/>
  <c r="R3805" i="11"/>
  <c r="R3806" i="11"/>
  <c r="R3807" i="11"/>
  <c r="R3808" i="11"/>
  <c r="R3809" i="11"/>
  <c r="R3810" i="11"/>
  <c r="R3811" i="11"/>
  <c r="R3812" i="11"/>
  <c r="R3813" i="11"/>
  <c r="R3814" i="11"/>
  <c r="R3815" i="11"/>
  <c r="R3816" i="11"/>
  <c r="R3817" i="11"/>
  <c r="R3818" i="11"/>
  <c r="R3819" i="11"/>
  <c r="R3820" i="11"/>
  <c r="R3821" i="11"/>
  <c r="R3822" i="11"/>
  <c r="R3823" i="11"/>
  <c r="R3824" i="11"/>
  <c r="R3825" i="11"/>
  <c r="R3826" i="11"/>
  <c r="R3827" i="11"/>
  <c r="R3828" i="11"/>
  <c r="R3829" i="11"/>
  <c r="R3830" i="11"/>
  <c r="R3831" i="11"/>
  <c r="R3832" i="11"/>
  <c r="R3833" i="11"/>
  <c r="R3834" i="11"/>
  <c r="R3835" i="11"/>
  <c r="R3836" i="11"/>
  <c r="R3837" i="11"/>
  <c r="R3838" i="11"/>
  <c r="R3839" i="11"/>
  <c r="R3840" i="11"/>
  <c r="R3841" i="11"/>
  <c r="R3842" i="11"/>
  <c r="R3843" i="11"/>
  <c r="R3844" i="11"/>
  <c r="R3845" i="11"/>
  <c r="R3846" i="11"/>
  <c r="R3847" i="11"/>
  <c r="R3848" i="11"/>
  <c r="R3849" i="11"/>
  <c r="R3850" i="11"/>
  <c r="R3851" i="11"/>
  <c r="R3852" i="11"/>
  <c r="R3853" i="11"/>
  <c r="R3854" i="11"/>
  <c r="R3855" i="11"/>
  <c r="R3856" i="11"/>
  <c r="R3857" i="11"/>
  <c r="R3858" i="11"/>
  <c r="R3859" i="11"/>
  <c r="R3860" i="11"/>
  <c r="R3861" i="11"/>
  <c r="R3862" i="11"/>
  <c r="R3863" i="11"/>
  <c r="R3864" i="11"/>
  <c r="R3865" i="11"/>
  <c r="R3866" i="11"/>
  <c r="R3867" i="11"/>
  <c r="R3868" i="11"/>
  <c r="R3869" i="11"/>
  <c r="R3870" i="11"/>
  <c r="R3871" i="11"/>
  <c r="R3872" i="11"/>
  <c r="R3873" i="11"/>
  <c r="R3874" i="11"/>
  <c r="R3875" i="11"/>
  <c r="R3876" i="11"/>
  <c r="R3877" i="11"/>
  <c r="R3878" i="11"/>
  <c r="R3879" i="11"/>
  <c r="R3880" i="11"/>
  <c r="R3881" i="11"/>
  <c r="R3882" i="11"/>
  <c r="R3883" i="11"/>
  <c r="R3884" i="11"/>
  <c r="R3885" i="11"/>
  <c r="R3886" i="11"/>
  <c r="R3887" i="11"/>
  <c r="R3888" i="11"/>
  <c r="R3889" i="11"/>
  <c r="R3890" i="11"/>
  <c r="R3891" i="11"/>
  <c r="R3892" i="11"/>
  <c r="R3893" i="11"/>
  <c r="R3894" i="11"/>
  <c r="R3895" i="11"/>
  <c r="R3896" i="11"/>
  <c r="R3897" i="11"/>
  <c r="R3898" i="11"/>
  <c r="R3899" i="11"/>
  <c r="R3900" i="11"/>
  <c r="R3901" i="11"/>
  <c r="R3902" i="11"/>
  <c r="R3903" i="11"/>
  <c r="R3904" i="11"/>
  <c r="R3905" i="11"/>
  <c r="R3906" i="11"/>
  <c r="R3907" i="11"/>
  <c r="R3908" i="11"/>
  <c r="R3909" i="11"/>
  <c r="R3910" i="11"/>
  <c r="R3911" i="11"/>
  <c r="R3912" i="11"/>
  <c r="R3913" i="11"/>
  <c r="R3914" i="11"/>
  <c r="R3915" i="11"/>
  <c r="R3916" i="11"/>
  <c r="R3917" i="11"/>
  <c r="R3918" i="11"/>
  <c r="R3919" i="11"/>
  <c r="R3920" i="11"/>
  <c r="R3921" i="11"/>
  <c r="R3922" i="11"/>
  <c r="R3923" i="11"/>
  <c r="R3924" i="11"/>
  <c r="R3925" i="11"/>
  <c r="R3926" i="11"/>
  <c r="R3927" i="11"/>
  <c r="R3928" i="11"/>
  <c r="R3929" i="11"/>
  <c r="R3930" i="11"/>
  <c r="R3931" i="11"/>
  <c r="R3932" i="11"/>
  <c r="R3933" i="11"/>
  <c r="R3934" i="11"/>
  <c r="R3935" i="11"/>
  <c r="R3936" i="11"/>
  <c r="R3937" i="11"/>
  <c r="R3938" i="11"/>
  <c r="R3939" i="11"/>
  <c r="R3940" i="11"/>
  <c r="R3941" i="11"/>
  <c r="R3942" i="11"/>
  <c r="R3943" i="11"/>
  <c r="R3944" i="11"/>
  <c r="R3945" i="11"/>
  <c r="R3946" i="11"/>
  <c r="R3947" i="11"/>
  <c r="R3948" i="11"/>
  <c r="R3949" i="11"/>
  <c r="R3950" i="11"/>
  <c r="R3951" i="11"/>
  <c r="R3952" i="11"/>
  <c r="R3953" i="11"/>
  <c r="R3954" i="11"/>
  <c r="R3955" i="11"/>
  <c r="R3956" i="11"/>
  <c r="R3957" i="11"/>
  <c r="R3958" i="11"/>
  <c r="R3959" i="11"/>
  <c r="R3960" i="11"/>
  <c r="R3961" i="11"/>
  <c r="R3962" i="11"/>
  <c r="R3963" i="11"/>
  <c r="R3964" i="11"/>
  <c r="R3965" i="11"/>
  <c r="R3966" i="11"/>
  <c r="R3967" i="11"/>
  <c r="R3968" i="11"/>
  <c r="R3969" i="11"/>
  <c r="R3970" i="11"/>
  <c r="R3971" i="11"/>
  <c r="R3972" i="11"/>
  <c r="R3973" i="11"/>
  <c r="R3974" i="11"/>
  <c r="R3975" i="11"/>
  <c r="R3976" i="11"/>
  <c r="R3977" i="11"/>
  <c r="R3978" i="11"/>
  <c r="R3979" i="11"/>
  <c r="R3980" i="11"/>
  <c r="R3981" i="11"/>
  <c r="R3982" i="11"/>
  <c r="R3983" i="11"/>
  <c r="R3984" i="11"/>
  <c r="R3985" i="11"/>
  <c r="R3986" i="11"/>
  <c r="R3987" i="11"/>
  <c r="R3988" i="11"/>
  <c r="R3989" i="11"/>
  <c r="R3990" i="11"/>
  <c r="R3991" i="11"/>
  <c r="R3992" i="11"/>
  <c r="R3993" i="11"/>
  <c r="R3994" i="11"/>
  <c r="R3995" i="11"/>
  <c r="R3996" i="11"/>
  <c r="R3997" i="11"/>
  <c r="R3998" i="11"/>
  <c r="R3999" i="11"/>
  <c r="R4000" i="11"/>
  <c r="R4001" i="11"/>
  <c r="R4002" i="11"/>
  <c r="R4003" i="11"/>
  <c r="R4004" i="11"/>
  <c r="R4005" i="11"/>
  <c r="R4006" i="11"/>
  <c r="R4007" i="11"/>
  <c r="R4008" i="11"/>
  <c r="R4009" i="11"/>
  <c r="R4010" i="11"/>
  <c r="R4011" i="11"/>
  <c r="R4012" i="11"/>
  <c r="R4013" i="11"/>
  <c r="R4014" i="11"/>
  <c r="R4015" i="11"/>
  <c r="R4016" i="11"/>
  <c r="R4017" i="11"/>
  <c r="R4018" i="11"/>
  <c r="R4019" i="11"/>
  <c r="R4020" i="11"/>
  <c r="R4021" i="11"/>
  <c r="R4022" i="11"/>
  <c r="R4023" i="11"/>
  <c r="R4024" i="11"/>
  <c r="R4025" i="11"/>
  <c r="R4026" i="11"/>
  <c r="R4027" i="11"/>
  <c r="R4028" i="11"/>
  <c r="R4029" i="11"/>
  <c r="R4030" i="11"/>
  <c r="R4031" i="11"/>
  <c r="R4032" i="11"/>
  <c r="R4033" i="11"/>
  <c r="R4034" i="11"/>
  <c r="R4035" i="11"/>
  <c r="R4036" i="11"/>
  <c r="R4037" i="11"/>
  <c r="R4038" i="11"/>
  <c r="R4039" i="11"/>
  <c r="R4040" i="11"/>
  <c r="R4041" i="11"/>
  <c r="R4042" i="11"/>
  <c r="R4043" i="11"/>
  <c r="R4044" i="11"/>
  <c r="R4045" i="11"/>
  <c r="R4046" i="11"/>
  <c r="R4047" i="11"/>
  <c r="R4048" i="11"/>
  <c r="R4049" i="11"/>
  <c r="R4050" i="11"/>
  <c r="R4051" i="11"/>
  <c r="R4052" i="11"/>
  <c r="R4053" i="11"/>
  <c r="R4054" i="11"/>
  <c r="R4055" i="11"/>
  <c r="R4056" i="11"/>
  <c r="R4057" i="11"/>
  <c r="R4058" i="11"/>
  <c r="R4059" i="11"/>
  <c r="R4060" i="11"/>
  <c r="R4061" i="11"/>
  <c r="R4062" i="11"/>
  <c r="R4063" i="11"/>
  <c r="R4064" i="11"/>
  <c r="R4065" i="11"/>
  <c r="R4066" i="11"/>
  <c r="R4067" i="11"/>
  <c r="R4068" i="11"/>
  <c r="R4069" i="11"/>
  <c r="R4070" i="11"/>
  <c r="R4071" i="11"/>
  <c r="R4072" i="11"/>
  <c r="R4073" i="11"/>
  <c r="R4074" i="11"/>
  <c r="R4075" i="11"/>
  <c r="R4076" i="11"/>
  <c r="R4077" i="11"/>
  <c r="R4078" i="11"/>
  <c r="R4079" i="11"/>
  <c r="R4080" i="11"/>
  <c r="R4081" i="11"/>
  <c r="R4082" i="11"/>
  <c r="R4083" i="11"/>
  <c r="R4084" i="11"/>
  <c r="R4085" i="11"/>
  <c r="R4086" i="11"/>
  <c r="R4087" i="11"/>
  <c r="R4088" i="11"/>
  <c r="R4089" i="11"/>
  <c r="R4090" i="11"/>
  <c r="R4091" i="11"/>
  <c r="R4092" i="11"/>
  <c r="R4093" i="11"/>
  <c r="R4094" i="11"/>
  <c r="R4095" i="11"/>
  <c r="R4096" i="11"/>
  <c r="R4097" i="11"/>
  <c r="R4098" i="11"/>
  <c r="R4099" i="11"/>
  <c r="R4100" i="11"/>
  <c r="R4101" i="11"/>
  <c r="R4102" i="11"/>
  <c r="R4103" i="11"/>
  <c r="R4104" i="11"/>
  <c r="R4105" i="11"/>
  <c r="R4106" i="11"/>
  <c r="R4107" i="11"/>
  <c r="R4108" i="11"/>
  <c r="R4109" i="11"/>
  <c r="R4110" i="11"/>
  <c r="R4111" i="11"/>
  <c r="R4112" i="11"/>
  <c r="R4113" i="11"/>
  <c r="R4114" i="11"/>
  <c r="R4115" i="11"/>
  <c r="R4116" i="11"/>
  <c r="R4117" i="11"/>
  <c r="R4118" i="11"/>
  <c r="R4119" i="11"/>
  <c r="R4120" i="11"/>
  <c r="R4121" i="11"/>
  <c r="R4122" i="11"/>
  <c r="R4123" i="11"/>
  <c r="R4124" i="11"/>
  <c r="R4125" i="11"/>
  <c r="R4126" i="11"/>
  <c r="R4127" i="11"/>
  <c r="R4128" i="11"/>
  <c r="R4129" i="11"/>
  <c r="R4130" i="11"/>
  <c r="R4131" i="11"/>
  <c r="R4132" i="11"/>
  <c r="R4133" i="11"/>
  <c r="R4134" i="11"/>
  <c r="R4135" i="11"/>
  <c r="R4136" i="11"/>
  <c r="R4137" i="11"/>
  <c r="R4138" i="11"/>
  <c r="R4139" i="11"/>
  <c r="R4140" i="11"/>
  <c r="R4141" i="11"/>
  <c r="R4142" i="11"/>
  <c r="R4143" i="11"/>
  <c r="R4144" i="11"/>
  <c r="R4145" i="11"/>
  <c r="R4146" i="11"/>
  <c r="R4147" i="11"/>
  <c r="R4148" i="11"/>
  <c r="R4149" i="11"/>
  <c r="R4150" i="11"/>
  <c r="R4151" i="11"/>
  <c r="R4152" i="11"/>
  <c r="R4153" i="11"/>
  <c r="R4154" i="11"/>
  <c r="R4155" i="11"/>
  <c r="R4156" i="11"/>
  <c r="R4157" i="11"/>
  <c r="R4158" i="11"/>
  <c r="R4159" i="11"/>
  <c r="R4160" i="11"/>
  <c r="R4161" i="11"/>
  <c r="R4162" i="11"/>
  <c r="R4163" i="11"/>
  <c r="R4164" i="11"/>
  <c r="R4165" i="11"/>
  <c r="R4166" i="11"/>
  <c r="R4167" i="11"/>
  <c r="R4168" i="11"/>
  <c r="R4169" i="11"/>
  <c r="R4170" i="11"/>
  <c r="R4171" i="11"/>
  <c r="R4172" i="11"/>
  <c r="R4173" i="11"/>
  <c r="R4174" i="11"/>
  <c r="R4175" i="11"/>
  <c r="R4176" i="11"/>
  <c r="R4177" i="11"/>
  <c r="R4178" i="11"/>
  <c r="R4179" i="11"/>
  <c r="R4180" i="11"/>
  <c r="R4181" i="11"/>
  <c r="R4182" i="11"/>
  <c r="R4183" i="11"/>
  <c r="R4184" i="11"/>
  <c r="R4185" i="11"/>
  <c r="R4186" i="11"/>
  <c r="R4187" i="11"/>
  <c r="R4188" i="11"/>
  <c r="R4189" i="11"/>
  <c r="R4190" i="11"/>
  <c r="R4191" i="11"/>
  <c r="R4192" i="11"/>
  <c r="R4193" i="11"/>
  <c r="R4194" i="11"/>
  <c r="R4195" i="11"/>
  <c r="R4196" i="11"/>
  <c r="R4197" i="11"/>
  <c r="R4198" i="11"/>
  <c r="R4199" i="11"/>
  <c r="R4200" i="11"/>
  <c r="R4201" i="11"/>
  <c r="R4202" i="11"/>
  <c r="R4203" i="11"/>
  <c r="R4204" i="11"/>
  <c r="R4205" i="11"/>
  <c r="R4206" i="11"/>
  <c r="R4207" i="11"/>
  <c r="R4208" i="11"/>
  <c r="R4209" i="11"/>
  <c r="R4210" i="11"/>
  <c r="R4211" i="11"/>
  <c r="R4212" i="11"/>
  <c r="R4213" i="11"/>
  <c r="R4214" i="11"/>
  <c r="R4215" i="11"/>
  <c r="R4216" i="11"/>
  <c r="R4217" i="11"/>
  <c r="R4218" i="11"/>
  <c r="R4219" i="11"/>
  <c r="R4220" i="11"/>
  <c r="R4221" i="11"/>
  <c r="R4222" i="11"/>
  <c r="R4223" i="11"/>
  <c r="R4224" i="11"/>
  <c r="R4225" i="11"/>
  <c r="R4226" i="11"/>
  <c r="R4227" i="11"/>
  <c r="R4228" i="11"/>
  <c r="R4229" i="11"/>
  <c r="R4230" i="11"/>
  <c r="R4231" i="11"/>
  <c r="R4232" i="11"/>
  <c r="R4233" i="11"/>
  <c r="R4234" i="11"/>
  <c r="R4235" i="11"/>
  <c r="R4236" i="11"/>
  <c r="R4237" i="11"/>
  <c r="R4238" i="11"/>
  <c r="R4239" i="11"/>
  <c r="R4240" i="11"/>
  <c r="R4241" i="11"/>
  <c r="R4242" i="11"/>
  <c r="R4243" i="11"/>
  <c r="R4244" i="11"/>
  <c r="R4245" i="11"/>
  <c r="R4246" i="11"/>
  <c r="R4247" i="11"/>
  <c r="R4248" i="11"/>
  <c r="R4249" i="11"/>
  <c r="R4250" i="11"/>
  <c r="R4251" i="11"/>
  <c r="R4252" i="11"/>
  <c r="R4253" i="11"/>
  <c r="R4254" i="11"/>
  <c r="R4255" i="11"/>
  <c r="R4256" i="11"/>
  <c r="R4257" i="11"/>
  <c r="R4258" i="11"/>
  <c r="R4259" i="11"/>
  <c r="R4260" i="11"/>
  <c r="R4261" i="11"/>
  <c r="R4262" i="11"/>
  <c r="R4263" i="11"/>
  <c r="R4264" i="11"/>
  <c r="R4265" i="11"/>
  <c r="R4266" i="11"/>
  <c r="R4267" i="11"/>
  <c r="R4268" i="11"/>
  <c r="R4269" i="11"/>
  <c r="R4270" i="11"/>
  <c r="R4271" i="11"/>
  <c r="R4272" i="11"/>
  <c r="R4273" i="11"/>
  <c r="R4274" i="11"/>
  <c r="R4275" i="11"/>
  <c r="R4276" i="11"/>
  <c r="R4277" i="11"/>
  <c r="R4278" i="11"/>
  <c r="R4279" i="11"/>
  <c r="R4280" i="11"/>
  <c r="R4281" i="11"/>
  <c r="R4282" i="11"/>
  <c r="R4283" i="11"/>
  <c r="R4284" i="11"/>
  <c r="R4285" i="11"/>
  <c r="R4286" i="11"/>
  <c r="R4287" i="11"/>
  <c r="R4288" i="11"/>
  <c r="R4289" i="11"/>
  <c r="R4290" i="11"/>
  <c r="R4291" i="11"/>
  <c r="R4292" i="11"/>
  <c r="R4293" i="11"/>
  <c r="R4294" i="11"/>
  <c r="R4295" i="11"/>
  <c r="R4296" i="11"/>
  <c r="R4297" i="11"/>
  <c r="R4298" i="11"/>
  <c r="R4299" i="11"/>
  <c r="R4300" i="11"/>
  <c r="R4301" i="11"/>
  <c r="R4302" i="11"/>
  <c r="R4303" i="11"/>
  <c r="R4304" i="11"/>
  <c r="R4305" i="11"/>
  <c r="R4306" i="11"/>
  <c r="R4307" i="11"/>
  <c r="R4308" i="11"/>
  <c r="R4309" i="11"/>
  <c r="R4310" i="11"/>
  <c r="R4311" i="11"/>
  <c r="R4312" i="11"/>
  <c r="R4313" i="11"/>
  <c r="R4314" i="11"/>
  <c r="R4315" i="11"/>
  <c r="R4316" i="11"/>
  <c r="R4317" i="11"/>
  <c r="R4318" i="11"/>
  <c r="R4319" i="11"/>
  <c r="R4320" i="11"/>
  <c r="R4321" i="11"/>
  <c r="R4322" i="11"/>
  <c r="R4323" i="11"/>
  <c r="R4324" i="11"/>
  <c r="R4325" i="11"/>
  <c r="R4326" i="11"/>
  <c r="R4327" i="11"/>
  <c r="R4328" i="11"/>
  <c r="R4329" i="11"/>
  <c r="R4330" i="11"/>
  <c r="R4331" i="11"/>
  <c r="R4332" i="11"/>
  <c r="R4333" i="11"/>
  <c r="R4334" i="11"/>
  <c r="R4335" i="11"/>
  <c r="R4336" i="11"/>
  <c r="R4337" i="11"/>
  <c r="R4338" i="11"/>
  <c r="R4339" i="11"/>
  <c r="R4340" i="11"/>
  <c r="R4341" i="11"/>
  <c r="R4342" i="11"/>
  <c r="R4343" i="11"/>
  <c r="R4344" i="11"/>
  <c r="R4345" i="11"/>
  <c r="R4346" i="11"/>
  <c r="R4347" i="11"/>
  <c r="R4348" i="11"/>
  <c r="R4349" i="11"/>
  <c r="R4350" i="11"/>
  <c r="R4351" i="11"/>
  <c r="R4352" i="11"/>
  <c r="R4353" i="11"/>
  <c r="R4354" i="11"/>
  <c r="R4355" i="11"/>
  <c r="R4356" i="11"/>
  <c r="R4357" i="11"/>
  <c r="R4358" i="11"/>
  <c r="R4359" i="11"/>
  <c r="R4360" i="11"/>
  <c r="R4361" i="11"/>
  <c r="R4362" i="11"/>
  <c r="R4363" i="11"/>
  <c r="R4364" i="11"/>
  <c r="R4365" i="11"/>
  <c r="R4366" i="11"/>
  <c r="R4367" i="11"/>
  <c r="R4368" i="11"/>
  <c r="R4369" i="11"/>
  <c r="R4370" i="11"/>
  <c r="R4371" i="11"/>
  <c r="R4372" i="11"/>
  <c r="R4373" i="11"/>
  <c r="R4374" i="11"/>
  <c r="R4375" i="11"/>
  <c r="R4376" i="11"/>
  <c r="R4377" i="11"/>
  <c r="R4378" i="11"/>
  <c r="R4379" i="11"/>
  <c r="R4380" i="11"/>
  <c r="R4381" i="11"/>
  <c r="R4382" i="11"/>
  <c r="R4383" i="11"/>
  <c r="R4384" i="11"/>
  <c r="R4385" i="11"/>
  <c r="R4386" i="11"/>
  <c r="R4387" i="11"/>
  <c r="R4388" i="11"/>
  <c r="R4389" i="11"/>
  <c r="R4390" i="11"/>
  <c r="R4391" i="11"/>
  <c r="R4392" i="11"/>
  <c r="R4393" i="11"/>
  <c r="R4394" i="11"/>
  <c r="R4395" i="11"/>
  <c r="R4396" i="11"/>
  <c r="R4397" i="11"/>
  <c r="R4398" i="11"/>
  <c r="R4399" i="11"/>
  <c r="R4400" i="11"/>
  <c r="R4401" i="11"/>
  <c r="R4402" i="11"/>
  <c r="R4403" i="11"/>
  <c r="R4404" i="11"/>
  <c r="R4405" i="11"/>
  <c r="R4406" i="11"/>
  <c r="R4407" i="11"/>
  <c r="R4408" i="11"/>
  <c r="R4409" i="11"/>
  <c r="R4410" i="11"/>
  <c r="R4411" i="11"/>
  <c r="R4412" i="11"/>
  <c r="R4413" i="11"/>
  <c r="R4414" i="11"/>
  <c r="R4415" i="11"/>
  <c r="R4416" i="11"/>
  <c r="R4417" i="11"/>
  <c r="R4418" i="11"/>
  <c r="R4419" i="11"/>
  <c r="R4420" i="11"/>
  <c r="R4421" i="11"/>
  <c r="R4422" i="11"/>
  <c r="R4423" i="11"/>
  <c r="R4424" i="11"/>
  <c r="R4425" i="11"/>
  <c r="R4426" i="11"/>
  <c r="R4427" i="11"/>
  <c r="R4428" i="11"/>
  <c r="R4429" i="11"/>
  <c r="R4430" i="11"/>
  <c r="R4431" i="11"/>
  <c r="R4432" i="11"/>
  <c r="R4433" i="11"/>
  <c r="R4434" i="11"/>
  <c r="R4435" i="11"/>
  <c r="R4436" i="11"/>
  <c r="R4437" i="11"/>
  <c r="R4438" i="11"/>
  <c r="R4439" i="11"/>
  <c r="R4440" i="11"/>
  <c r="R4441" i="11"/>
  <c r="R4442" i="11"/>
  <c r="R4443" i="11"/>
  <c r="R4444" i="11"/>
  <c r="R4445" i="11"/>
  <c r="R4446" i="11"/>
  <c r="R4447" i="11"/>
  <c r="R4448" i="11"/>
  <c r="R4449" i="11"/>
  <c r="R4450" i="11"/>
  <c r="R4451" i="11"/>
  <c r="R4452" i="11"/>
  <c r="R4453" i="11"/>
  <c r="R4454" i="11"/>
  <c r="R4455" i="11"/>
  <c r="R4456" i="11"/>
  <c r="R4457" i="11"/>
  <c r="R4458" i="11"/>
  <c r="R4459" i="11"/>
  <c r="R4460" i="11"/>
  <c r="R4461" i="11"/>
  <c r="R4462" i="11"/>
  <c r="R4463" i="11"/>
  <c r="R4464" i="11"/>
  <c r="R4465" i="11"/>
  <c r="R4466" i="11"/>
  <c r="R4467" i="11"/>
  <c r="R4468" i="11"/>
  <c r="R4469" i="11"/>
  <c r="R4470" i="11"/>
  <c r="R4471" i="11"/>
  <c r="R4472" i="11"/>
  <c r="R4473" i="11"/>
  <c r="R4474" i="11"/>
  <c r="R4475" i="11"/>
  <c r="R4476" i="11"/>
  <c r="R4477" i="11"/>
  <c r="R4478" i="11"/>
  <c r="R4479" i="11"/>
  <c r="R4480" i="11"/>
  <c r="R4481" i="11"/>
  <c r="R4482" i="11"/>
  <c r="R4483" i="11"/>
  <c r="R4484" i="11"/>
  <c r="R4485" i="11"/>
  <c r="R4486" i="11"/>
  <c r="R4487" i="11"/>
  <c r="R4488" i="11"/>
  <c r="R4489" i="11"/>
  <c r="R4490" i="11"/>
  <c r="R4491" i="11"/>
  <c r="R4492" i="11"/>
  <c r="R4493" i="11"/>
  <c r="R4494" i="11"/>
  <c r="R4495" i="11"/>
  <c r="R4496" i="11"/>
  <c r="R4497" i="11"/>
  <c r="R4498" i="11"/>
  <c r="R4499" i="11"/>
  <c r="R4500" i="11"/>
  <c r="R4501" i="11"/>
  <c r="R4502" i="11"/>
  <c r="R4503" i="11"/>
  <c r="R4504" i="11"/>
  <c r="R4505" i="11"/>
  <c r="R4506" i="11"/>
  <c r="R4507" i="11"/>
  <c r="R4508" i="11"/>
  <c r="R4509" i="11"/>
  <c r="R4510" i="11"/>
  <c r="R4511" i="11"/>
  <c r="R4512" i="11"/>
  <c r="R4513" i="11"/>
  <c r="R4514" i="11"/>
  <c r="R4515" i="11"/>
  <c r="R4516" i="11"/>
  <c r="R4517" i="11"/>
  <c r="R4518" i="11"/>
  <c r="R4519" i="11"/>
  <c r="R4520" i="11"/>
  <c r="R4521" i="11"/>
  <c r="R4522" i="11"/>
  <c r="R4523" i="11"/>
  <c r="R4524" i="11"/>
  <c r="R4525" i="11"/>
  <c r="R4526" i="11"/>
  <c r="R4527" i="11"/>
  <c r="R4528" i="11"/>
  <c r="R4529" i="11"/>
  <c r="R4530" i="11"/>
  <c r="R4531" i="11"/>
  <c r="R4532" i="11"/>
  <c r="R4533" i="11"/>
  <c r="R4534" i="11"/>
  <c r="R4535" i="11"/>
  <c r="R4536" i="11"/>
  <c r="R4537" i="11"/>
  <c r="R4538" i="11"/>
  <c r="R4539" i="11"/>
  <c r="R4540" i="11"/>
  <c r="R4541" i="11"/>
  <c r="R4542" i="11"/>
  <c r="R4543" i="11"/>
  <c r="R4544" i="11"/>
  <c r="R4545" i="11"/>
  <c r="R4546" i="11"/>
  <c r="R4547" i="11"/>
  <c r="R4548" i="11"/>
  <c r="R4549" i="11"/>
  <c r="R4550" i="11"/>
  <c r="R4551" i="11"/>
  <c r="R4552" i="11"/>
  <c r="R4553" i="11"/>
  <c r="R4554" i="11"/>
  <c r="R4555" i="11"/>
  <c r="R4556" i="11"/>
  <c r="R4557" i="11"/>
  <c r="R4558" i="11"/>
  <c r="R4559" i="11"/>
  <c r="R4560" i="11"/>
  <c r="R4561" i="11"/>
  <c r="R4562" i="11"/>
  <c r="R4563" i="11"/>
  <c r="R4564" i="11"/>
  <c r="R4565" i="11"/>
  <c r="R4566" i="11"/>
  <c r="R4567" i="11"/>
  <c r="R4568" i="11"/>
  <c r="R4569" i="11"/>
  <c r="R4570" i="11"/>
  <c r="R4571" i="11"/>
  <c r="R4572" i="11"/>
  <c r="R4573" i="11"/>
  <c r="R4574" i="11"/>
  <c r="R4575" i="11"/>
  <c r="R4576" i="11"/>
  <c r="R4577" i="11"/>
  <c r="R4578" i="11"/>
  <c r="R4579" i="11"/>
  <c r="R4580" i="11"/>
  <c r="R4581" i="11"/>
  <c r="R4582" i="11"/>
  <c r="R4583" i="11"/>
  <c r="R4584" i="11"/>
  <c r="R4585" i="11"/>
  <c r="R4586" i="11"/>
  <c r="R4587" i="11"/>
  <c r="R4588" i="11"/>
  <c r="R4589" i="11"/>
  <c r="R4590" i="11"/>
  <c r="R4591" i="11"/>
  <c r="R4592" i="11"/>
  <c r="R4593" i="11"/>
  <c r="R4594" i="11"/>
  <c r="R4595" i="11"/>
  <c r="R4596" i="11"/>
  <c r="R4597" i="11"/>
  <c r="R4598" i="11"/>
  <c r="R4599" i="11"/>
  <c r="R4600" i="11"/>
  <c r="R4601" i="11"/>
  <c r="R4602" i="11"/>
  <c r="R4603" i="11"/>
  <c r="R4604" i="11"/>
  <c r="R4605" i="11"/>
  <c r="R4606" i="11"/>
  <c r="R4607" i="11"/>
  <c r="R4608" i="11"/>
  <c r="R4609" i="11"/>
  <c r="R4610" i="11"/>
  <c r="R4611" i="11"/>
  <c r="R4612" i="11"/>
  <c r="R4613" i="11"/>
  <c r="R4614" i="11"/>
  <c r="R4615" i="11"/>
  <c r="R4616" i="11"/>
  <c r="R4617" i="11"/>
  <c r="R4618" i="11"/>
  <c r="R4619" i="11"/>
  <c r="R4620" i="11"/>
  <c r="R4621" i="11"/>
  <c r="R4622" i="11"/>
  <c r="R4623" i="11"/>
  <c r="R4624" i="11"/>
  <c r="R4625" i="11"/>
  <c r="R4626" i="11"/>
  <c r="R4627" i="11"/>
  <c r="R4628" i="11"/>
  <c r="R4629" i="11"/>
  <c r="R4630" i="11"/>
  <c r="R4631" i="11"/>
  <c r="R4632" i="11"/>
  <c r="R4633" i="11"/>
  <c r="R4634" i="11"/>
  <c r="R4635" i="11"/>
  <c r="R4636" i="11"/>
  <c r="R4637" i="11"/>
  <c r="R4638" i="11"/>
  <c r="R4639" i="11"/>
  <c r="R4640" i="11"/>
  <c r="R4641" i="11"/>
  <c r="R4642" i="11"/>
  <c r="R4643" i="11"/>
  <c r="R4644" i="11"/>
  <c r="R4645" i="11"/>
  <c r="R4646" i="11"/>
  <c r="R4647" i="11"/>
  <c r="R4648" i="11"/>
  <c r="R4649" i="11"/>
  <c r="R4650" i="11"/>
  <c r="R4651" i="11"/>
  <c r="R4652" i="11"/>
  <c r="R4653" i="11"/>
  <c r="R4654" i="11"/>
  <c r="R4655" i="11"/>
  <c r="R4656" i="11"/>
  <c r="R4657" i="11"/>
  <c r="R4658" i="11"/>
  <c r="R4659" i="11"/>
  <c r="R4660" i="11"/>
  <c r="R4661" i="11"/>
  <c r="R4662" i="11"/>
  <c r="R4663" i="11"/>
  <c r="R4664" i="11"/>
  <c r="R4665" i="11"/>
  <c r="R4666" i="11"/>
  <c r="R4667" i="11"/>
  <c r="R4668" i="11"/>
  <c r="R4669" i="11"/>
  <c r="R4670" i="11"/>
  <c r="R4671" i="11"/>
  <c r="R4672" i="11"/>
  <c r="R4673" i="11"/>
  <c r="R4674" i="11"/>
  <c r="R4675" i="11"/>
  <c r="R4676" i="11"/>
  <c r="R4677" i="11"/>
  <c r="R4678" i="11"/>
  <c r="R4679" i="11"/>
  <c r="R4680" i="11"/>
  <c r="R4681" i="11"/>
  <c r="R4682" i="11"/>
  <c r="R4683" i="11"/>
  <c r="R4684" i="11"/>
  <c r="R4685" i="11"/>
  <c r="R4686" i="11"/>
  <c r="R4687" i="11"/>
  <c r="R4688" i="11"/>
  <c r="R4689" i="11"/>
  <c r="R4690" i="11"/>
  <c r="R4691" i="11"/>
  <c r="R4692" i="11"/>
  <c r="R4693" i="11"/>
  <c r="R4694" i="11"/>
  <c r="R4695" i="11"/>
  <c r="R4696" i="11"/>
  <c r="R4697" i="11"/>
  <c r="R4698" i="11"/>
  <c r="R4699" i="11"/>
  <c r="R4700" i="11"/>
  <c r="R4701" i="11"/>
  <c r="R4702" i="11"/>
  <c r="R4703" i="11"/>
  <c r="R4704" i="11"/>
  <c r="R4705" i="11"/>
  <c r="R4706" i="11"/>
  <c r="R4707" i="11"/>
  <c r="R4708" i="11"/>
  <c r="R4709" i="11"/>
  <c r="R4710" i="11"/>
  <c r="R4711" i="11"/>
  <c r="R4712" i="11"/>
  <c r="R4713" i="11"/>
  <c r="R4714" i="11"/>
  <c r="R4715" i="11"/>
  <c r="R4716" i="11"/>
  <c r="R4717" i="11"/>
  <c r="R4718" i="11"/>
  <c r="R4719" i="11"/>
  <c r="R4720" i="11"/>
  <c r="R4721" i="11"/>
  <c r="R4722" i="11"/>
  <c r="R4723" i="11"/>
  <c r="R4724" i="11"/>
  <c r="R4725" i="11"/>
  <c r="R4726" i="11"/>
  <c r="R4727" i="11"/>
  <c r="R4728" i="11"/>
  <c r="R4729" i="11"/>
  <c r="R4730" i="11"/>
  <c r="R4731" i="11"/>
  <c r="R4732" i="11"/>
  <c r="R4733" i="11"/>
  <c r="R4734" i="11"/>
  <c r="R4735" i="11"/>
  <c r="R4736" i="11"/>
  <c r="R4737" i="11"/>
  <c r="R4738" i="11"/>
  <c r="R4739" i="11"/>
  <c r="R4740" i="11"/>
  <c r="R4741" i="11"/>
  <c r="R4742" i="11"/>
  <c r="R4743" i="11"/>
  <c r="R4744" i="11"/>
  <c r="R4745" i="11"/>
  <c r="R4746" i="11"/>
  <c r="R4747" i="11"/>
  <c r="R4748" i="11"/>
  <c r="R4749" i="11"/>
  <c r="R4750" i="11"/>
  <c r="R4751" i="11"/>
  <c r="R4752" i="11"/>
  <c r="R4753" i="11"/>
  <c r="R4754" i="11"/>
  <c r="R4755" i="11"/>
  <c r="R4756" i="11"/>
  <c r="R4757" i="11"/>
  <c r="R4758" i="11"/>
  <c r="R4759" i="11"/>
  <c r="R4760" i="11"/>
  <c r="R4761" i="11"/>
  <c r="R4762" i="11"/>
  <c r="R4763" i="11"/>
  <c r="R4764" i="11"/>
  <c r="R4765" i="11"/>
  <c r="R4766" i="11"/>
  <c r="R4767" i="11"/>
  <c r="R4768" i="11"/>
  <c r="R4769" i="11"/>
  <c r="R4770" i="11"/>
  <c r="R4771" i="11"/>
  <c r="R4772" i="11"/>
  <c r="R4773" i="11"/>
  <c r="R4774" i="11"/>
  <c r="R4775" i="11"/>
  <c r="R4776" i="11"/>
  <c r="R4777" i="11"/>
  <c r="R4778" i="11"/>
  <c r="R4779" i="11"/>
  <c r="R4780" i="11"/>
  <c r="R4781" i="11"/>
  <c r="R4782" i="11"/>
  <c r="R4783" i="11"/>
  <c r="R4784" i="11"/>
  <c r="R4785" i="11"/>
  <c r="R4786" i="11"/>
  <c r="R4787" i="11"/>
  <c r="R4788" i="11"/>
  <c r="R4789" i="11"/>
  <c r="R4790" i="11"/>
  <c r="R4791" i="11"/>
  <c r="R4792" i="11"/>
  <c r="R4793" i="11"/>
  <c r="R4794" i="11"/>
  <c r="R4795" i="11"/>
  <c r="R4796" i="11"/>
  <c r="R4797" i="11"/>
  <c r="R4798" i="11"/>
  <c r="R4799" i="11"/>
  <c r="R4800" i="11"/>
  <c r="R4801" i="11"/>
  <c r="R4802" i="11"/>
  <c r="R4803" i="11"/>
  <c r="R4804" i="11"/>
  <c r="R4805" i="11"/>
  <c r="R4806" i="11"/>
  <c r="R4807" i="11"/>
  <c r="R4808" i="11"/>
  <c r="R4809" i="11"/>
  <c r="R4810" i="11"/>
  <c r="R4811" i="11"/>
  <c r="R4812" i="11"/>
  <c r="R4813" i="11"/>
  <c r="R4814" i="11"/>
  <c r="R4815" i="11"/>
  <c r="R4816" i="11"/>
  <c r="R4817" i="11"/>
  <c r="R4818" i="11"/>
  <c r="R4819" i="11"/>
  <c r="R4820" i="11"/>
  <c r="R4821" i="11"/>
  <c r="R4822" i="11"/>
  <c r="R4823" i="11"/>
  <c r="R4824" i="11"/>
  <c r="R4825" i="11"/>
  <c r="R4826" i="11"/>
  <c r="R4827" i="11"/>
  <c r="R4828" i="11"/>
  <c r="R4829" i="11"/>
  <c r="R4830" i="11"/>
  <c r="R4831" i="11"/>
  <c r="R4832" i="11"/>
  <c r="R4833" i="11"/>
  <c r="R4834" i="11"/>
  <c r="R4835" i="11"/>
  <c r="R4836" i="11"/>
  <c r="R4837" i="11"/>
  <c r="R4838" i="11"/>
  <c r="R4839" i="11"/>
  <c r="R4840" i="11"/>
  <c r="R4841" i="11"/>
  <c r="R4842" i="11"/>
  <c r="R4843" i="11"/>
  <c r="R4844" i="11"/>
  <c r="R4845" i="11"/>
  <c r="R4846" i="11"/>
  <c r="R4847" i="11"/>
  <c r="R4848" i="11"/>
  <c r="R4849" i="11"/>
  <c r="R4850" i="11"/>
  <c r="R4851" i="11"/>
  <c r="R4852" i="11"/>
  <c r="R4853" i="11"/>
  <c r="R4854" i="11"/>
  <c r="R4855" i="11"/>
  <c r="R4856" i="11"/>
  <c r="R4857" i="11"/>
  <c r="R4858" i="11"/>
  <c r="R4859" i="11"/>
  <c r="R4860" i="11"/>
  <c r="R4861" i="11"/>
  <c r="R4862" i="11"/>
  <c r="R4863" i="11"/>
  <c r="R4864" i="11"/>
  <c r="R4865" i="11"/>
  <c r="R4866" i="11"/>
  <c r="R4867" i="11"/>
  <c r="R4868" i="11"/>
  <c r="R4869" i="11"/>
  <c r="R4870" i="11"/>
  <c r="R4871" i="11"/>
  <c r="R4872" i="11"/>
  <c r="R4873" i="11"/>
  <c r="R4874" i="11"/>
  <c r="R4875" i="11"/>
  <c r="R4876" i="11"/>
  <c r="R4877" i="11"/>
  <c r="R4878" i="11"/>
  <c r="R4879" i="11"/>
  <c r="R4880" i="11"/>
  <c r="R4881" i="11"/>
  <c r="R4882" i="11"/>
  <c r="R4883" i="11"/>
  <c r="R4884" i="11"/>
  <c r="R4885" i="11"/>
  <c r="R4886" i="11"/>
  <c r="R4887" i="11"/>
  <c r="R4888" i="11"/>
  <c r="R4889" i="11"/>
  <c r="R4890" i="11"/>
  <c r="R4891" i="11"/>
  <c r="R4892" i="11"/>
  <c r="R4893" i="11"/>
  <c r="R4894" i="11"/>
  <c r="R4895" i="11"/>
  <c r="R4896" i="11"/>
  <c r="R4897" i="11"/>
  <c r="R4898" i="11"/>
  <c r="R4899" i="11"/>
  <c r="R4900" i="11"/>
  <c r="R4901" i="11"/>
  <c r="R4902" i="11"/>
  <c r="R4903" i="11"/>
  <c r="R4904" i="11"/>
  <c r="R4905" i="11"/>
  <c r="R4906" i="11"/>
  <c r="R4907" i="11"/>
  <c r="R4908" i="11"/>
  <c r="R4909" i="11"/>
  <c r="R4910" i="11"/>
  <c r="R4911" i="11"/>
  <c r="R4912" i="11"/>
  <c r="R4913" i="11"/>
  <c r="R4914" i="11"/>
  <c r="R4915" i="11"/>
  <c r="R4916" i="11"/>
  <c r="R4917" i="11"/>
  <c r="R4918" i="11"/>
  <c r="R4919" i="11"/>
  <c r="R4920" i="11"/>
  <c r="R4921" i="11"/>
  <c r="R4922" i="11"/>
  <c r="R4923" i="11"/>
  <c r="R4924" i="11"/>
  <c r="R4925" i="11"/>
  <c r="R4926" i="11"/>
  <c r="R4927" i="11"/>
  <c r="R4928" i="11"/>
  <c r="R4929" i="11"/>
  <c r="R4930" i="11"/>
  <c r="R4931" i="11"/>
  <c r="R4932" i="11"/>
  <c r="R4933" i="11"/>
  <c r="R4934" i="11"/>
  <c r="R4935" i="11"/>
  <c r="R4936" i="11"/>
  <c r="R4937" i="11"/>
  <c r="R4938" i="11"/>
  <c r="R4939" i="11"/>
  <c r="R4940" i="11"/>
  <c r="R4941" i="11"/>
  <c r="R4942" i="11"/>
  <c r="R4943" i="11"/>
  <c r="R4944" i="11"/>
  <c r="R4945" i="11"/>
  <c r="R4946" i="11"/>
  <c r="R4947" i="11"/>
  <c r="R4948" i="11"/>
  <c r="R4949" i="11"/>
  <c r="R4950" i="11"/>
  <c r="R4951" i="11"/>
  <c r="R4952" i="11"/>
  <c r="R4953" i="11"/>
  <c r="R4954" i="11"/>
  <c r="R4955" i="11"/>
  <c r="R4956" i="11"/>
  <c r="R4957" i="11"/>
  <c r="R4958" i="11"/>
  <c r="R4959" i="11"/>
  <c r="R4960" i="11"/>
  <c r="R4961" i="11"/>
  <c r="R4962" i="11"/>
  <c r="R4963" i="11"/>
  <c r="R4964" i="11"/>
  <c r="R4965" i="11"/>
  <c r="R4966" i="11"/>
  <c r="R4967" i="11"/>
  <c r="R4968" i="11"/>
  <c r="R4969" i="11"/>
  <c r="R4970" i="11"/>
  <c r="R4971" i="11"/>
  <c r="R4972" i="11"/>
  <c r="R4973" i="11"/>
  <c r="R4974" i="11"/>
  <c r="R4975" i="11"/>
  <c r="R4976" i="11"/>
  <c r="R4977" i="11"/>
  <c r="R4978" i="11"/>
  <c r="R4979" i="11"/>
  <c r="R4980" i="11"/>
  <c r="R4981" i="11"/>
  <c r="R4982" i="11"/>
  <c r="R4983" i="11"/>
  <c r="R4984" i="11"/>
  <c r="R4985" i="11"/>
  <c r="R4986" i="11"/>
  <c r="R4987" i="11"/>
  <c r="R4988" i="11"/>
  <c r="R4989" i="11"/>
  <c r="R4990" i="11"/>
  <c r="R4991" i="11"/>
  <c r="R4992" i="11"/>
  <c r="R4993" i="11"/>
  <c r="R4994" i="11"/>
  <c r="R4995" i="11"/>
  <c r="R4996" i="11"/>
  <c r="R2" i="11"/>
  <c r="H21" i="7"/>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337" i="8"/>
  <c r="D2338" i="8"/>
  <c r="D2339" i="8"/>
  <c r="D2340" i="8"/>
  <c r="D2341" i="8"/>
  <c r="D2342" i="8"/>
  <c r="D2343" i="8"/>
  <c r="D2344" i="8"/>
  <c r="D2345" i="8"/>
  <c r="D2346" i="8"/>
  <c r="D2347" i="8"/>
  <c r="D2348" i="8"/>
  <c r="D2349" i="8"/>
  <c r="D2350" i="8"/>
  <c r="D2351" i="8"/>
  <c r="D2352" i="8"/>
  <c r="D2353" i="8"/>
  <c r="D2354" i="8"/>
  <c r="D2355" i="8"/>
  <c r="D2356" i="8"/>
  <c r="D2357" i="8"/>
  <c r="D2358" i="8"/>
  <c r="D2359" i="8"/>
  <c r="D2360" i="8"/>
  <c r="D2361" i="8"/>
  <c r="D2362" i="8"/>
  <c r="D2363" i="8"/>
  <c r="D2364" i="8"/>
  <c r="D2365" i="8"/>
  <c r="D2366" i="8"/>
  <c r="D2367" i="8"/>
  <c r="D2368" i="8"/>
  <c r="D2369" i="8"/>
  <c r="D2370" i="8"/>
  <c r="D2371" i="8"/>
  <c r="D2372" i="8"/>
  <c r="D2373" i="8"/>
  <c r="D2374" i="8"/>
  <c r="D2375" i="8"/>
  <c r="D2376" i="8"/>
  <c r="D2377" i="8"/>
  <c r="D2378" i="8"/>
  <c r="D2379" i="8"/>
  <c r="D2380" i="8"/>
  <c r="D2381" i="8"/>
  <c r="D2382" i="8"/>
  <c r="D2383" i="8"/>
  <c r="D2384" i="8"/>
  <c r="D2385" i="8"/>
  <c r="D2386" i="8"/>
  <c r="D2387" i="8"/>
  <c r="D2388" i="8"/>
  <c r="D2389" i="8"/>
  <c r="D2390" i="8"/>
  <c r="D2391" i="8"/>
  <c r="D2392" i="8"/>
  <c r="D2393" i="8"/>
  <c r="D2394" i="8"/>
  <c r="D2395" i="8"/>
  <c r="D2396" i="8"/>
  <c r="D2397" i="8"/>
  <c r="D2398" i="8"/>
  <c r="D2399" i="8"/>
  <c r="D2400" i="8"/>
  <c r="D2401" i="8"/>
  <c r="D2402" i="8"/>
  <c r="D2403" i="8"/>
  <c r="D2404" i="8"/>
  <c r="D2405" i="8"/>
  <c r="D2406" i="8"/>
  <c r="D2407" i="8"/>
  <c r="D2408" i="8"/>
  <c r="D2409" i="8"/>
  <c r="D2410" i="8"/>
  <c r="D2411" i="8"/>
  <c r="D2412" i="8"/>
  <c r="D2413" i="8"/>
  <c r="D2414" i="8"/>
  <c r="D2415" i="8"/>
  <c r="D2416" i="8"/>
  <c r="D2417" i="8"/>
  <c r="D2418" i="8"/>
  <c r="D2419" i="8"/>
  <c r="D2420" i="8"/>
  <c r="D2421" i="8"/>
  <c r="D2422" i="8"/>
  <c r="D2423" i="8"/>
  <c r="D2424" i="8"/>
  <c r="D2425" i="8"/>
  <c r="D2426" i="8"/>
  <c r="D2427" i="8"/>
  <c r="D2428" i="8"/>
  <c r="D2429" i="8"/>
  <c r="D2430" i="8"/>
  <c r="D2431" i="8"/>
  <c r="D2432" i="8"/>
  <c r="D2433" i="8"/>
  <c r="D2434" i="8"/>
  <c r="D2435" i="8"/>
  <c r="D2436" i="8"/>
  <c r="D2437" i="8"/>
  <c r="D2438" i="8"/>
  <c r="D2439" i="8"/>
  <c r="D2440" i="8"/>
  <c r="D2441" i="8"/>
  <c r="D2442" i="8"/>
  <c r="D2443" i="8"/>
  <c r="D2444" i="8"/>
  <c r="D2445" i="8"/>
  <c r="D2446" i="8"/>
  <c r="D2447" i="8"/>
  <c r="D2448" i="8"/>
  <c r="D2449" i="8"/>
  <c r="D2450" i="8"/>
  <c r="D2451" i="8"/>
  <c r="D2452" i="8"/>
  <c r="D2453" i="8"/>
  <c r="D2454" i="8"/>
  <c r="D2455" i="8"/>
  <c r="D2456" i="8"/>
  <c r="D2457" i="8"/>
  <c r="D2458" i="8"/>
  <c r="D2459" i="8"/>
  <c r="D2460" i="8"/>
  <c r="D2461" i="8"/>
  <c r="D2462" i="8"/>
  <c r="D2463" i="8"/>
  <c r="D2464" i="8"/>
  <c r="D2465" i="8"/>
  <c r="D2466" i="8"/>
  <c r="D2467" i="8"/>
  <c r="D2468" i="8"/>
  <c r="D2469" i="8"/>
  <c r="D2470" i="8"/>
  <c r="D2471" i="8"/>
  <c r="D2472" i="8"/>
  <c r="D2473" i="8"/>
  <c r="D2474" i="8"/>
  <c r="D2475" i="8"/>
  <c r="D2476" i="8"/>
  <c r="D2477" i="8"/>
  <c r="D2478" i="8"/>
  <c r="D2479" i="8"/>
  <c r="D2480" i="8"/>
  <c r="D2481" i="8"/>
  <c r="D2482" i="8"/>
  <c r="D2483" i="8"/>
  <c r="D2484" i="8"/>
  <c r="D2485" i="8"/>
  <c r="D2486" i="8"/>
  <c r="D2487" i="8"/>
  <c r="D2488" i="8"/>
  <c r="D2489" i="8"/>
  <c r="D2490" i="8"/>
  <c r="D2491" i="8"/>
  <c r="D2492" i="8"/>
  <c r="D2493" i="8"/>
  <c r="D2494" i="8"/>
  <c r="D2495" i="8"/>
  <c r="D2496" i="8"/>
  <c r="D2497" i="8"/>
  <c r="D2498" i="8"/>
  <c r="D2499" i="8"/>
  <c r="D2500" i="8"/>
  <c r="D2501" i="8"/>
  <c r="D2502" i="8"/>
  <c r="D2503" i="8"/>
  <c r="D2504" i="8"/>
  <c r="D2505" i="8"/>
  <c r="D2506" i="8"/>
  <c r="D2507" i="8"/>
  <c r="D2508" i="8"/>
  <c r="D2509" i="8"/>
  <c r="D2510" i="8"/>
  <c r="D2511" i="8"/>
  <c r="D2512" i="8"/>
  <c r="D2513" i="8"/>
  <c r="D2514" i="8"/>
  <c r="D2515" i="8"/>
  <c r="D2516" i="8"/>
  <c r="D2517" i="8"/>
  <c r="D2518" i="8"/>
  <c r="D2519" i="8"/>
  <c r="D2520" i="8"/>
  <c r="D2521" i="8"/>
  <c r="D2522" i="8"/>
  <c r="D2523" i="8"/>
  <c r="D2524" i="8"/>
  <c r="D2525" i="8"/>
  <c r="D2526" i="8"/>
  <c r="D2527" i="8"/>
  <c r="D2528" i="8"/>
  <c r="D2529" i="8"/>
  <c r="D2530" i="8"/>
  <c r="D2531" i="8"/>
  <c r="D2532" i="8"/>
  <c r="D2533" i="8"/>
  <c r="D2534" i="8"/>
  <c r="D2535" i="8"/>
  <c r="D2536" i="8"/>
  <c r="D2537" i="8"/>
  <c r="D2538" i="8"/>
  <c r="D2539" i="8"/>
  <c r="D2540" i="8"/>
  <c r="D2541" i="8"/>
  <c r="D2542" i="8"/>
  <c r="D2543" i="8"/>
  <c r="D2544" i="8"/>
  <c r="D2545" i="8"/>
  <c r="D2546" i="8"/>
  <c r="D2547" i="8"/>
  <c r="D2548" i="8"/>
  <c r="D2549" i="8"/>
  <c r="D2550" i="8"/>
  <c r="D2551" i="8"/>
  <c r="D2552" i="8"/>
  <c r="D2553" i="8"/>
  <c r="D2554" i="8"/>
  <c r="D2555" i="8"/>
  <c r="D2556" i="8"/>
  <c r="D2557" i="8"/>
  <c r="D2558" i="8"/>
  <c r="D2559" i="8"/>
  <c r="D2560" i="8"/>
  <c r="D2561" i="8"/>
  <c r="D2562" i="8"/>
  <c r="D2563" i="8"/>
  <c r="D2564" i="8"/>
  <c r="D2565" i="8"/>
  <c r="D2566" i="8"/>
  <c r="D2567" i="8"/>
  <c r="D2568" i="8"/>
  <c r="D2569" i="8"/>
  <c r="D2570" i="8"/>
  <c r="D2571" i="8"/>
  <c r="D2572" i="8"/>
  <c r="D2573" i="8"/>
  <c r="D2574" i="8"/>
  <c r="D2575" i="8"/>
  <c r="D2576" i="8"/>
  <c r="D2577" i="8"/>
  <c r="D2578" i="8"/>
  <c r="D2579" i="8"/>
  <c r="D2580" i="8"/>
  <c r="D2581" i="8"/>
  <c r="D2582" i="8"/>
  <c r="D2583" i="8"/>
  <c r="D2584" i="8"/>
  <c r="D2585" i="8"/>
  <c r="D2586" i="8"/>
  <c r="D2587" i="8"/>
  <c r="D2588" i="8"/>
  <c r="D2589" i="8"/>
  <c r="D2590" i="8"/>
  <c r="D2591" i="8"/>
  <c r="D2592" i="8"/>
  <c r="D2593" i="8"/>
  <c r="D2594" i="8"/>
  <c r="D2595" i="8"/>
  <c r="D2596" i="8"/>
  <c r="D2597" i="8"/>
  <c r="D2598" i="8"/>
  <c r="D2599" i="8"/>
  <c r="D2600" i="8"/>
  <c r="D2601" i="8"/>
  <c r="D2602" i="8"/>
  <c r="D2603" i="8"/>
  <c r="D2604" i="8"/>
  <c r="D2605" i="8"/>
  <c r="D2606" i="8"/>
  <c r="D2607" i="8"/>
  <c r="D2608" i="8"/>
  <c r="D2609" i="8"/>
  <c r="D2610" i="8"/>
  <c r="D2611" i="8"/>
  <c r="D2612" i="8"/>
  <c r="D2613" i="8"/>
  <c r="D2614" i="8"/>
  <c r="D2615" i="8"/>
  <c r="D2616" i="8"/>
  <c r="D2617" i="8"/>
  <c r="D2618" i="8"/>
  <c r="D2619" i="8"/>
  <c r="D2620" i="8"/>
  <c r="D2621" i="8"/>
  <c r="D2622" i="8"/>
  <c r="D2623" i="8"/>
  <c r="D2624" i="8"/>
  <c r="D2625" i="8"/>
  <c r="D2626" i="8"/>
  <c r="D2627" i="8"/>
  <c r="D2628" i="8"/>
  <c r="D2629" i="8"/>
  <c r="D2630" i="8"/>
  <c r="D2631" i="8"/>
  <c r="D2632" i="8"/>
  <c r="D2633" i="8"/>
  <c r="D2634" i="8"/>
  <c r="D2635" i="8"/>
  <c r="D2636" i="8"/>
  <c r="D2637" i="8"/>
  <c r="D2638" i="8"/>
  <c r="D2639" i="8"/>
  <c r="D2640" i="8"/>
  <c r="D2641" i="8"/>
  <c r="D2642" i="8"/>
  <c r="D2643" i="8"/>
  <c r="D2644" i="8"/>
  <c r="D2645" i="8"/>
  <c r="D2646" i="8"/>
  <c r="D2647" i="8"/>
  <c r="D2648" i="8"/>
  <c r="D2649" i="8"/>
  <c r="D2650" i="8"/>
  <c r="D2651" i="8"/>
  <c r="D2652" i="8"/>
  <c r="D2653" i="8"/>
  <c r="D2654" i="8"/>
  <c r="D2655" i="8"/>
  <c r="D2656" i="8"/>
  <c r="D2657" i="8"/>
  <c r="D2658" i="8"/>
  <c r="D2659" i="8"/>
  <c r="D2660" i="8"/>
  <c r="D2661" i="8"/>
  <c r="D2662" i="8"/>
  <c r="D2663" i="8"/>
  <c r="D2664" i="8"/>
  <c r="D2665" i="8"/>
  <c r="D2666" i="8"/>
  <c r="D2667" i="8"/>
  <c r="D2668" i="8"/>
  <c r="D2669" i="8"/>
  <c r="D2670" i="8"/>
  <c r="D2671" i="8"/>
  <c r="D2672" i="8"/>
  <c r="D2673" i="8"/>
  <c r="D2674" i="8"/>
  <c r="D2675" i="8"/>
  <c r="D2676" i="8"/>
  <c r="D2677" i="8"/>
  <c r="D2678" i="8"/>
  <c r="D2679" i="8"/>
  <c r="D2680" i="8"/>
  <c r="D2681" i="8"/>
  <c r="D2682" i="8"/>
  <c r="D2683" i="8"/>
  <c r="D2684" i="8"/>
  <c r="D2685" i="8"/>
  <c r="D2686" i="8"/>
  <c r="D2687" i="8"/>
  <c r="D2688" i="8"/>
  <c r="D2689" i="8"/>
  <c r="D2690" i="8"/>
  <c r="D2691" i="8"/>
  <c r="D2692" i="8"/>
  <c r="D2693" i="8"/>
  <c r="D2694" i="8"/>
  <c r="D2695" i="8"/>
  <c r="D2696" i="8"/>
  <c r="D2697" i="8"/>
  <c r="D2698" i="8"/>
  <c r="D2699" i="8"/>
  <c r="D2700" i="8"/>
  <c r="D2701" i="8"/>
  <c r="D2702" i="8"/>
  <c r="D2703" i="8"/>
  <c r="D2704" i="8"/>
  <c r="D2705" i="8"/>
  <c r="D2706" i="8"/>
  <c r="D2707" i="8"/>
  <c r="D2708" i="8"/>
  <c r="D2709" i="8"/>
  <c r="D2710" i="8"/>
  <c r="D2711" i="8"/>
  <c r="D2712" i="8"/>
  <c r="D2713" i="8"/>
  <c r="D2714" i="8"/>
  <c r="D2715" i="8"/>
  <c r="D2716" i="8"/>
  <c r="D2717" i="8"/>
  <c r="D2718" i="8"/>
  <c r="D2719" i="8"/>
  <c r="D2720" i="8"/>
  <c r="D2721" i="8"/>
  <c r="D2722" i="8"/>
  <c r="D2723" i="8"/>
  <c r="D2724" i="8"/>
  <c r="D2725" i="8"/>
  <c r="D2726" i="8"/>
  <c r="D2727" i="8"/>
  <c r="D2728" i="8"/>
  <c r="D2729" i="8"/>
  <c r="D2730" i="8"/>
  <c r="D2731" i="8"/>
  <c r="D2732" i="8"/>
  <c r="D2733" i="8"/>
  <c r="D2734" i="8"/>
  <c r="D2735" i="8"/>
  <c r="D2736" i="8"/>
  <c r="D2737" i="8"/>
  <c r="D2738" i="8"/>
  <c r="D2739" i="8"/>
  <c r="D2740" i="8"/>
  <c r="D2741" i="8"/>
  <c r="D2742" i="8"/>
  <c r="D2743" i="8"/>
  <c r="D2744" i="8"/>
  <c r="D2745" i="8"/>
  <c r="D2746" i="8"/>
  <c r="D2747" i="8"/>
  <c r="D2748" i="8"/>
  <c r="D2749" i="8"/>
  <c r="D2750" i="8"/>
  <c r="D2751" i="8"/>
  <c r="D2752" i="8"/>
  <c r="D2753" i="8"/>
  <c r="D2754" i="8"/>
  <c r="D2755" i="8"/>
  <c r="D2756" i="8"/>
  <c r="D2757" i="8"/>
  <c r="D2758" i="8"/>
  <c r="D2759" i="8"/>
  <c r="D2760" i="8"/>
  <c r="D2761" i="8"/>
  <c r="D2762" i="8"/>
  <c r="D2763" i="8"/>
  <c r="D2764" i="8"/>
  <c r="D2765" i="8"/>
  <c r="D2766" i="8"/>
  <c r="D2767" i="8"/>
  <c r="D2768" i="8"/>
  <c r="D2769" i="8"/>
  <c r="D2770" i="8"/>
  <c r="D2771" i="8"/>
  <c r="D2772" i="8"/>
  <c r="D2773" i="8"/>
  <c r="D2774" i="8"/>
  <c r="D2775" i="8"/>
  <c r="D2776" i="8"/>
  <c r="D2777" i="8"/>
  <c r="D2778" i="8"/>
  <c r="D2779" i="8"/>
  <c r="D2780" i="8"/>
  <c r="D2781" i="8"/>
  <c r="D2782" i="8"/>
  <c r="D2783" i="8"/>
  <c r="D2784" i="8"/>
  <c r="D2785" i="8"/>
  <c r="D2786" i="8"/>
  <c r="D2787" i="8"/>
  <c r="D2788" i="8"/>
  <c r="D2789" i="8"/>
  <c r="D2790" i="8"/>
  <c r="D2791" i="8"/>
  <c r="D2792" i="8"/>
  <c r="D2793" i="8"/>
  <c r="D2794" i="8"/>
  <c r="D2795" i="8"/>
  <c r="D2796" i="8"/>
  <c r="D2797" i="8"/>
  <c r="D2798" i="8"/>
  <c r="D2799" i="8"/>
  <c r="D2800" i="8"/>
  <c r="D2801" i="8"/>
  <c r="D2802" i="8"/>
  <c r="D2803" i="8"/>
  <c r="D2804" i="8"/>
  <c r="D2805" i="8"/>
  <c r="D2806" i="8"/>
  <c r="D2807" i="8"/>
  <c r="D2808" i="8"/>
  <c r="D2809" i="8"/>
  <c r="D2810" i="8"/>
  <c r="D2811" i="8"/>
  <c r="D2812" i="8"/>
  <c r="D2813" i="8"/>
  <c r="D2814" i="8"/>
  <c r="D2815" i="8"/>
  <c r="D2816" i="8"/>
  <c r="D2817" i="8"/>
  <c r="D2818" i="8"/>
  <c r="D2819" i="8"/>
  <c r="D2820" i="8"/>
  <c r="D2821" i="8"/>
  <c r="D2822" i="8"/>
  <c r="D2823" i="8"/>
  <c r="D2824" i="8"/>
  <c r="D2825" i="8"/>
  <c r="D2826" i="8"/>
  <c r="D2827" i="8"/>
  <c r="D2828" i="8"/>
  <c r="D2829" i="8"/>
  <c r="D2830" i="8"/>
  <c r="D2831" i="8"/>
  <c r="D2832" i="8"/>
  <c r="D2833" i="8"/>
  <c r="D2834" i="8"/>
  <c r="D2835" i="8"/>
  <c r="D2836" i="8"/>
  <c r="D2837" i="8"/>
  <c r="D2838" i="8"/>
  <c r="D2839" i="8"/>
  <c r="D2840" i="8"/>
  <c r="D2841" i="8"/>
  <c r="D2842" i="8"/>
  <c r="D2843" i="8"/>
  <c r="D2844" i="8"/>
  <c r="D2845" i="8"/>
  <c r="D2846" i="8"/>
  <c r="D2847" i="8"/>
  <c r="D2848" i="8"/>
  <c r="D2849" i="8"/>
  <c r="D2850" i="8"/>
  <c r="D2851" i="8"/>
  <c r="D2852" i="8"/>
  <c r="D2853" i="8"/>
  <c r="D2854" i="8"/>
  <c r="D2855" i="8"/>
  <c r="D2856" i="8"/>
  <c r="D2857" i="8"/>
  <c r="D2858" i="8"/>
  <c r="D2859" i="8"/>
  <c r="D2860" i="8"/>
  <c r="D2861" i="8"/>
  <c r="D2862" i="8"/>
  <c r="D2863" i="8"/>
  <c r="D2864" i="8"/>
  <c r="D2865" i="8"/>
  <c r="D2866" i="8"/>
  <c r="D2867" i="8"/>
  <c r="D2868" i="8"/>
  <c r="D2869" i="8"/>
  <c r="D2870" i="8"/>
  <c r="D2871" i="8"/>
  <c r="D2872" i="8"/>
  <c r="D2873" i="8"/>
  <c r="D2874" i="8"/>
  <c r="D2875" i="8"/>
  <c r="D2876" i="8"/>
  <c r="D2877" i="8"/>
  <c r="D2878" i="8"/>
  <c r="D2879" i="8"/>
  <c r="D2880" i="8"/>
  <c r="D2881" i="8"/>
  <c r="D2882" i="8"/>
  <c r="D2883" i="8"/>
  <c r="D2884" i="8"/>
  <c r="D2885" i="8"/>
  <c r="D2886" i="8"/>
  <c r="D2887" i="8"/>
  <c r="D2888" i="8"/>
  <c r="D2889" i="8"/>
  <c r="D2890" i="8"/>
  <c r="D2891" i="8"/>
  <c r="D2892" i="8"/>
  <c r="D2893" i="8"/>
  <c r="D2894" i="8"/>
  <c r="D2895" i="8"/>
  <c r="D2896" i="8"/>
  <c r="D2897" i="8"/>
  <c r="D2898" i="8"/>
  <c r="D2899" i="8"/>
  <c r="D2900" i="8"/>
  <c r="D2901" i="8"/>
  <c r="D2902" i="8"/>
  <c r="D2903" i="8"/>
  <c r="D2904" i="8"/>
  <c r="D2905" i="8"/>
  <c r="D2906" i="8"/>
  <c r="D2907" i="8"/>
  <c r="D2908" i="8"/>
  <c r="D2909" i="8"/>
  <c r="D2910" i="8"/>
  <c r="D2911" i="8"/>
  <c r="D2912" i="8"/>
  <c r="D2913" i="8"/>
  <c r="D2914" i="8"/>
  <c r="D2915" i="8"/>
  <c r="D2916" i="8"/>
  <c r="D2917" i="8"/>
  <c r="D2918" i="8"/>
  <c r="D2919" i="8"/>
  <c r="D2920" i="8"/>
  <c r="D2921" i="8"/>
  <c r="D2922" i="8"/>
  <c r="D2923" i="8"/>
  <c r="D2924" i="8"/>
  <c r="D2925" i="8"/>
  <c r="D2926" i="8"/>
  <c r="D2927" i="8"/>
  <c r="D2928" i="8"/>
  <c r="D2929" i="8"/>
  <c r="D2930" i="8"/>
  <c r="D2931" i="8"/>
  <c r="D2932" i="8"/>
  <c r="D2933" i="8"/>
  <c r="D2934" i="8"/>
  <c r="D2935" i="8"/>
  <c r="D2936" i="8"/>
  <c r="D2937" i="8"/>
  <c r="D2938" i="8"/>
  <c r="D2939" i="8"/>
  <c r="D2940" i="8"/>
  <c r="D2941" i="8"/>
  <c r="D2942" i="8"/>
  <c r="D2943" i="8"/>
  <c r="D2944" i="8"/>
  <c r="D2945" i="8"/>
  <c r="D2946" i="8"/>
  <c r="D2947" i="8"/>
  <c r="D2948" i="8"/>
  <c r="D2949" i="8"/>
  <c r="D2950" i="8"/>
  <c r="D2951" i="8"/>
  <c r="D2952" i="8"/>
  <c r="D2953" i="8"/>
  <c r="D2954" i="8"/>
  <c r="D2955" i="8"/>
  <c r="D2956" i="8"/>
  <c r="D2957" i="8"/>
  <c r="D2958" i="8"/>
  <c r="D2959" i="8"/>
  <c r="D2960" i="8"/>
  <c r="D2961" i="8"/>
  <c r="D2962" i="8"/>
  <c r="D2963" i="8"/>
  <c r="D2964" i="8"/>
  <c r="D2965" i="8"/>
  <c r="D2966" i="8"/>
  <c r="D2967" i="8"/>
  <c r="D2968" i="8"/>
  <c r="D2969" i="8"/>
  <c r="D2970" i="8"/>
  <c r="D2971" i="8"/>
  <c r="D2972" i="8"/>
  <c r="D2973" i="8"/>
  <c r="D2974" i="8"/>
  <c r="D2975" i="8"/>
  <c r="D2976" i="8"/>
  <c r="D2977" i="8"/>
  <c r="D2978" i="8"/>
  <c r="D2979" i="8"/>
  <c r="D2980" i="8"/>
  <c r="D2981" i="8"/>
  <c r="D2982" i="8"/>
  <c r="D2983" i="8"/>
  <c r="D2984" i="8"/>
  <c r="D2985" i="8"/>
  <c r="D2986" i="8"/>
  <c r="D2987" i="8"/>
  <c r="D2988" i="8"/>
  <c r="D2989" i="8"/>
  <c r="D2990" i="8"/>
  <c r="D2991" i="8"/>
  <c r="D2992" i="8"/>
  <c r="D2993" i="8"/>
  <c r="D2994" i="8"/>
  <c r="D2995" i="8"/>
  <c r="D2996" i="8"/>
  <c r="D2997" i="8"/>
  <c r="D2998" i="8"/>
  <c r="D2999" i="8"/>
  <c r="D3000" i="8"/>
  <c r="D3001" i="8"/>
  <c r="D3002" i="8"/>
  <c r="D3003" i="8"/>
  <c r="D3004" i="8"/>
  <c r="D3005" i="8"/>
  <c r="D3006" i="8"/>
  <c r="D3007" i="8"/>
  <c r="D3008" i="8"/>
  <c r="D3009" i="8"/>
  <c r="D3010" i="8"/>
  <c r="D3011" i="8"/>
  <c r="D3012" i="8"/>
  <c r="D3013" i="8"/>
  <c r="D3014" i="8"/>
  <c r="D3015" i="8"/>
  <c r="D3016" i="8"/>
  <c r="D3017" i="8"/>
  <c r="D3018" i="8"/>
  <c r="D3019" i="8"/>
  <c r="D3020" i="8"/>
  <c r="D3021" i="8"/>
  <c r="D3022" i="8"/>
  <c r="D3023" i="8"/>
  <c r="D3024" i="8"/>
  <c r="D3025" i="8"/>
  <c r="D3026" i="8"/>
  <c r="D3027" i="8"/>
  <c r="D3028" i="8"/>
  <c r="D3029" i="8"/>
  <c r="D3030" i="8"/>
  <c r="D3031" i="8"/>
  <c r="D3032" i="8"/>
  <c r="D3033" i="8"/>
  <c r="D3034" i="8"/>
  <c r="D3035" i="8"/>
  <c r="D3036" i="8"/>
  <c r="D3037" i="8"/>
  <c r="D3038" i="8"/>
  <c r="D3039" i="8"/>
  <c r="D3040" i="8"/>
  <c r="D3041" i="8"/>
  <c r="D3042" i="8"/>
  <c r="D3043" i="8"/>
  <c r="D3044" i="8"/>
  <c r="D3045" i="8"/>
  <c r="D3046" i="8"/>
  <c r="D3047" i="8"/>
  <c r="D3048" i="8"/>
  <c r="D3049" i="8"/>
  <c r="D3050" i="8"/>
  <c r="D3051" i="8"/>
  <c r="D3052" i="8"/>
  <c r="D3053" i="8"/>
  <c r="D3054" i="8"/>
  <c r="D3055" i="8"/>
  <c r="D3056" i="8"/>
  <c r="D3057" i="8"/>
  <c r="D3058" i="8"/>
  <c r="D3059" i="8"/>
  <c r="D3060" i="8"/>
  <c r="D3061" i="8"/>
  <c r="D3062" i="8"/>
  <c r="D3063" i="8"/>
  <c r="D3064" i="8"/>
  <c r="D3065" i="8"/>
  <c r="D3066" i="8"/>
  <c r="D3067" i="8"/>
  <c r="D3068" i="8"/>
  <c r="D3069" i="8"/>
  <c r="D3070" i="8"/>
  <c r="D3071" i="8"/>
  <c r="D3072" i="8"/>
  <c r="D3073" i="8"/>
  <c r="D3074" i="8"/>
  <c r="D3075" i="8"/>
  <c r="D3076" i="8"/>
  <c r="D3077" i="8"/>
  <c r="D3078" i="8"/>
  <c r="D3079" i="8"/>
  <c r="D3080" i="8"/>
  <c r="D3081" i="8"/>
  <c r="D3082" i="8"/>
  <c r="D3083" i="8"/>
  <c r="D3084" i="8"/>
  <c r="D3085" i="8"/>
  <c r="D3086" i="8"/>
  <c r="D3087" i="8"/>
  <c r="D3088" i="8"/>
  <c r="D3089" i="8"/>
  <c r="D3090" i="8"/>
  <c r="D3091" i="8"/>
  <c r="D3092" i="8"/>
  <c r="D3093" i="8"/>
  <c r="D3094" i="8"/>
  <c r="D3095" i="8"/>
  <c r="D3096" i="8"/>
  <c r="D3097" i="8"/>
  <c r="D3098" i="8"/>
  <c r="D3099" i="8"/>
  <c r="D3100" i="8"/>
  <c r="D3101" i="8"/>
  <c r="D3102" i="8"/>
  <c r="D3103" i="8"/>
  <c r="D3104" i="8"/>
  <c r="D3105" i="8"/>
  <c r="D3106" i="8"/>
  <c r="D3107" i="8"/>
  <c r="D3108" i="8"/>
  <c r="D3109" i="8"/>
  <c r="D3110" i="8"/>
  <c r="D3111" i="8"/>
  <c r="D3112" i="8"/>
  <c r="D3113" i="8"/>
  <c r="D3114" i="8"/>
  <c r="D3115" i="8"/>
  <c r="D3116" i="8"/>
  <c r="D3117" i="8"/>
  <c r="D3118" i="8"/>
  <c r="D3119" i="8"/>
  <c r="D3120" i="8"/>
  <c r="D3121" i="8"/>
  <c r="D3122" i="8"/>
  <c r="D3123" i="8"/>
  <c r="D3124" i="8"/>
  <c r="D3125" i="8"/>
  <c r="D3126" i="8"/>
  <c r="D3127" i="8"/>
  <c r="D3128" i="8"/>
  <c r="D3129" i="8"/>
  <c r="D3130" i="8"/>
  <c r="D3131" i="8"/>
  <c r="D3132" i="8"/>
  <c r="D3133" i="8"/>
  <c r="D3134" i="8"/>
  <c r="D3135" i="8"/>
  <c r="D3136" i="8"/>
  <c r="D3137" i="8"/>
  <c r="D3138" i="8"/>
  <c r="D3139" i="8"/>
  <c r="D3140" i="8"/>
  <c r="D3141" i="8"/>
  <c r="D3142" i="8"/>
  <c r="D3143" i="8"/>
  <c r="D3144" i="8"/>
  <c r="D3145" i="8"/>
  <c r="D3146" i="8"/>
  <c r="D3147" i="8"/>
  <c r="D3148" i="8"/>
  <c r="D3149" i="8"/>
  <c r="D3150" i="8"/>
  <c r="D3151" i="8"/>
  <c r="D3152" i="8"/>
  <c r="D3153" i="8"/>
  <c r="D3154" i="8"/>
  <c r="D3155" i="8"/>
  <c r="D3156" i="8"/>
  <c r="D3157" i="8"/>
  <c r="D3158" i="8"/>
  <c r="D3159" i="8"/>
  <c r="D3160" i="8"/>
  <c r="D3161" i="8"/>
  <c r="D3162" i="8"/>
  <c r="D3163" i="8"/>
  <c r="D3164" i="8"/>
  <c r="D3165" i="8"/>
  <c r="D3166" i="8"/>
  <c r="D3167" i="8"/>
  <c r="D3168" i="8"/>
  <c r="D3169" i="8"/>
  <c r="D3170" i="8"/>
  <c r="D3171" i="8"/>
  <c r="D3172" i="8"/>
  <c r="D3173" i="8"/>
  <c r="D3174" i="8"/>
  <c r="D3175" i="8"/>
  <c r="D3176" i="8"/>
  <c r="D3177" i="8"/>
  <c r="D3178" i="8"/>
  <c r="D3179" i="8"/>
  <c r="D3180" i="8"/>
  <c r="D3181" i="8"/>
  <c r="D3182" i="8"/>
  <c r="D3183" i="8"/>
  <c r="D3184" i="8"/>
  <c r="D3185" i="8"/>
  <c r="D3186" i="8"/>
  <c r="D3187" i="8"/>
  <c r="D3188" i="8"/>
  <c r="D3189" i="8"/>
  <c r="D3190" i="8"/>
  <c r="D3191" i="8"/>
  <c r="D3192" i="8"/>
  <c r="D3193" i="8"/>
  <c r="D3194" i="8"/>
  <c r="D3195" i="8"/>
  <c r="D3196" i="8"/>
  <c r="D3197" i="8"/>
  <c r="D3198" i="8"/>
  <c r="D3199" i="8"/>
  <c r="D3200" i="8"/>
  <c r="D3201" i="8"/>
  <c r="D3202" i="8"/>
  <c r="D3203" i="8"/>
  <c r="D3204" i="8"/>
  <c r="D3205" i="8"/>
  <c r="D3206" i="8"/>
  <c r="D3207" i="8"/>
  <c r="D3208" i="8"/>
  <c r="D3209" i="8"/>
  <c r="D3210" i="8"/>
  <c r="D3211" i="8"/>
  <c r="D3212" i="8"/>
  <c r="D3213" i="8"/>
  <c r="D3214" i="8"/>
  <c r="D3215" i="8"/>
  <c r="D3216" i="8"/>
  <c r="D3217" i="8"/>
  <c r="D3218" i="8"/>
  <c r="D3219" i="8"/>
  <c r="D3220" i="8"/>
  <c r="D3221" i="8"/>
  <c r="D3222" i="8"/>
  <c r="D3223" i="8"/>
  <c r="D3224" i="8"/>
  <c r="D3225" i="8"/>
  <c r="D3226" i="8"/>
  <c r="D3227" i="8"/>
  <c r="D3228" i="8"/>
  <c r="D3229" i="8"/>
  <c r="D3230" i="8"/>
  <c r="D3231" i="8"/>
  <c r="D3232" i="8"/>
  <c r="D3233" i="8"/>
  <c r="D3234" i="8"/>
  <c r="D3235" i="8"/>
  <c r="D3236" i="8"/>
  <c r="D3237" i="8"/>
  <c r="D3238" i="8"/>
  <c r="D3239" i="8"/>
  <c r="D3240" i="8"/>
  <c r="D3241" i="8"/>
  <c r="D3242" i="8"/>
  <c r="D3243" i="8"/>
  <c r="D3244" i="8"/>
  <c r="D3245" i="8"/>
  <c r="D3246" i="8"/>
  <c r="D3247" i="8"/>
  <c r="D3248" i="8"/>
  <c r="D3249" i="8"/>
  <c r="D3250" i="8"/>
  <c r="D3251" i="8"/>
  <c r="D3252" i="8"/>
  <c r="D3253" i="8"/>
  <c r="D3254" i="8"/>
  <c r="D3255" i="8"/>
  <c r="D3256" i="8"/>
  <c r="D3257" i="8"/>
  <c r="D3258" i="8"/>
  <c r="D3259" i="8"/>
  <c r="D3260" i="8"/>
  <c r="D3261" i="8"/>
  <c r="D3262" i="8"/>
  <c r="D3263" i="8"/>
  <c r="D3264" i="8"/>
  <c r="D3265" i="8"/>
  <c r="D3266" i="8"/>
  <c r="D3267" i="8"/>
  <c r="D3268" i="8"/>
  <c r="D3269" i="8"/>
  <c r="D3270" i="8"/>
  <c r="D3271" i="8"/>
  <c r="D3272" i="8"/>
  <c r="D3273" i="8"/>
  <c r="D3274" i="8"/>
  <c r="D3275" i="8"/>
  <c r="D3276" i="8"/>
  <c r="D3277" i="8"/>
  <c r="D3278" i="8"/>
  <c r="D3279" i="8"/>
  <c r="D3280" i="8"/>
  <c r="D3281" i="8"/>
  <c r="D3282" i="8"/>
  <c r="D3283" i="8"/>
  <c r="D3284" i="8"/>
  <c r="D3285" i="8"/>
  <c r="D3286" i="8"/>
  <c r="D3287" i="8"/>
  <c r="D3288" i="8"/>
  <c r="D3289" i="8"/>
  <c r="D3290" i="8"/>
  <c r="D3291" i="8"/>
  <c r="D3292" i="8"/>
  <c r="D3293" i="8"/>
  <c r="D3294" i="8"/>
  <c r="D3295" i="8"/>
  <c r="D3296" i="8"/>
  <c r="D3297" i="8"/>
  <c r="D3298" i="8"/>
  <c r="D3299" i="8"/>
  <c r="D3300" i="8"/>
  <c r="D3301" i="8"/>
  <c r="D3302" i="8"/>
  <c r="D3303" i="8"/>
  <c r="D3304" i="8"/>
  <c r="D3305" i="8"/>
  <c r="D3306" i="8"/>
  <c r="D3307" i="8"/>
  <c r="D3308" i="8"/>
  <c r="D3309" i="8"/>
  <c r="D3310" i="8"/>
  <c r="D3311" i="8"/>
  <c r="D3312" i="8"/>
  <c r="D3313" i="8"/>
  <c r="D3314" i="8"/>
  <c r="D3315" i="8"/>
  <c r="D3316" i="8"/>
  <c r="D3317" i="8"/>
  <c r="D3318" i="8"/>
  <c r="D3319" i="8"/>
  <c r="D3320" i="8"/>
  <c r="D3321" i="8"/>
  <c r="D3322" i="8"/>
  <c r="D3323" i="8"/>
  <c r="D3324" i="8"/>
  <c r="D3325" i="8"/>
  <c r="D3326" i="8"/>
  <c r="D3327" i="8"/>
  <c r="D3328" i="8"/>
  <c r="D3329" i="8"/>
  <c r="D3330" i="8"/>
  <c r="D3331" i="8"/>
  <c r="D3332" i="8"/>
  <c r="D3333" i="8"/>
  <c r="D3334" i="8"/>
  <c r="D3335" i="8"/>
  <c r="D3336" i="8"/>
  <c r="D3337" i="8"/>
  <c r="D3338" i="8"/>
  <c r="D3339" i="8"/>
  <c r="D3340" i="8"/>
  <c r="D3341" i="8"/>
  <c r="D3342" i="8"/>
  <c r="D3343" i="8"/>
  <c r="D3344" i="8"/>
  <c r="D3345" i="8"/>
  <c r="D3346" i="8"/>
  <c r="D3347" i="8"/>
  <c r="D3348" i="8"/>
  <c r="D3349" i="8"/>
  <c r="D3350" i="8"/>
  <c r="D3351" i="8"/>
  <c r="D3352" i="8"/>
  <c r="D3353" i="8"/>
  <c r="D3354" i="8"/>
  <c r="D3355" i="8"/>
  <c r="D3356" i="8"/>
  <c r="D3357" i="8"/>
  <c r="D3358" i="8"/>
  <c r="D3359" i="8"/>
  <c r="D3360" i="8"/>
  <c r="D3361" i="8"/>
  <c r="D3362" i="8"/>
  <c r="D3363" i="8"/>
  <c r="D3364" i="8"/>
  <c r="D3365" i="8"/>
  <c r="D3366" i="8"/>
  <c r="D3367" i="8"/>
  <c r="D3368" i="8"/>
  <c r="D3369" i="8"/>
  <c r="D3370" i="8"/>
  <c r="D3371" i="8"/>
  <c r="D3372" i="8"/>
  <c r="D3373" i="8"/>
  <c r="D3374" i="8"/>
  <c r="D3375" i="8"/>
  <c r="D3376" i="8"/>
  <c r="D3377" i="8"/>
  <c r="D3378" i="8"/>
  <c r="D3379" i="8"/>
  <c r="D3380" i="8"/>
  <c r="D3381" i="8"/>
  <c r="D3382" i="8"/>
  <c r="D3383" i="8"/>
  <c r="D3384" i="8"/>
  <c r="D3385" i="8"/>
  <c r="D3386" i="8"/>
  <c r="D3387" i="8"/>
  <c r="D3388" i="8"/>
  <c r="D3389" i="8"/>
  <c r="D3390" i="8"/>
  <c r="D3391" i="8"/>
  <c r="D3392" i="8"/>
  <c r="D3393" i="8"/>
  <c r="D3394" i="8"/>
  <c r="D3395" i="8"/>
  <c r="D3396" i="8"/>
  <c r="D3397" i="8"/>
  <c r="D3398" i="8"/>
  <c r="D3399" i="8"/>
  <c r="D3400" i="8"/>
  <c r="D3401" i="8"/>
  <c r="D3402" i="8"/>
  <c r="D3403" i="8"/>
  <c r="D3404" i="8"/>
  <c r="D3405" i="8"/>
  <c r="D3406" i="8"/>
  <c r="D3407" i="8"/>
  <c r="D3408" i="8"/>
  <c r="D3409" i="8"/>
  <c r="D3410" i="8"/>
  <c r="D3411" i="8"/>
  <c r="D3412" i="8"/>
  <c r="D3413" i="8"/>
  <c r="D3414" i="8"/>
  <c r="D3415" i="8"/>
  <c r="D3416" i="8"/>
  <c r="D3417" i="8"/>
  <c r="D3418" i="8"/>
  <c r="D3419" i="8"/>
  <c r="D3420" i="8"/>
  <c r="D3421" i="8"/>
  <c r="D3422" i="8"/>
  <c r="D3423" i="8"/>
  <c r="D3424" i="8"/>
  <c r="D3425" i="8"/>
  <c r="D3426" i="8"/>
  <c r="D3427" i="8"/>
  <c r="D3428" i="8"/>
  <c r="D3429" i="8"/>
  <c r="D3430" i="8"/>
  <c r="D3431" i="8"/>
  <c r="D3432" i="8"/>
  <c r="D3433" i="8"/>
  <c r="D3434" i="8"/>
  <c r="D3435" i="8"/>
  <c r="D3436" i="8"/>
  <c r="D3437" i="8"/>
  <c r="D3438" i="8"/>
  <c r="D3439" i="8"/>
  <c r="D3440" i="8"/>
  <c r="D3441" i="8"/>
  <c r="D3442" i="8"/>
  <c r="D3443" i="8"/>
  <c r="D3444" i="8"/>
  <c r="D3445" i="8"/>
  <c r="D3446" i="8"/>
  <c r="D3447" i="8"/>
  <c r="D3448" i="8"/>
  <c r="D3449" i="8"/>
  <c r="D3450" i="8"/>
  <c r="D3451" i="8"/>
  <c r="D3452" i="8"/>
  <c r="D3453" i="8"/>
  <c r="D3454" i="8"/>
  <c r="D3455" i="8"/>
  <c r="D3456" i="8"/>
  <c r="D3457" i="8"/>
  <c r="D3458" i="8"/>
  <c r="D3459" i="8"/>
  <c r="D3460" i="8"/>
  <c r="D3461" i="8"/>
  <c r="D3462" i="8"/>
  <c r="D3463" i="8"/>
  <c r="D3464" i="8"/>
  <c r="D3465" i="8"/>
  <c r="D3466" i="8"/>
  <c r="D3467" i="8"/>
  <c r="D3468" i="8"/>
  <c r="D3469" i="8"/>
  <c r="D3470" i="8"/>
  <c r="D3471" i="8"/>
  <c r="D3472" i="8"/>
  <c r="D3473" i="8"/>
  <c r="D3474" i="8"/>
  <c r="D3475" i="8"/>
  <c r="D3476" i="8"/>
  <c r="D3477" i="8"/>
  <c r="D3478" i="8"/>
  <c r="D3479" i="8"/>
  <c r="D3480" i="8"/>
  <c r="D3481" i="8"/>
  <c r="D3482" i="8"/>
  <c r="D3483" i="8"/>
  <c r="D3484" i="8"/>
  <c r="D3485" i="8"/>
  <c r="D3486" i="8"/>
  <c r="D3487" i="8"/>
  <c r="D3488" i="8"/>
  <c r="D3489" i="8"/>
  <c r="D3490" i="8"/>
  <c r="D3491" i="8"/>
  <c r="D3492" i="8"/>
  <c r="D3493" i="8"/>
  <c r="D3494" i="8"/>
  <c r="D3495" i="8"/>
  <c r="D3496" i="8"/>
  <c r="D3497" i="8"/>
  <c r="D3498" i="8"/>
  <c r="D3499" i="8"/>
  <c r="D3500" i="8"/>
  <c r="D3501" i="8"/>
  <c r="D3502" i="8"/>
  <c r="D3503" i="8"/>
  <c r="D3504" i="8"/>
  <c r="D3505" i="8"/>
  <c r="D3506" i="8"/>
  <c r="D3507" i="8"/>
  <c r="D3508" i="8"/>
  <c r="D3509" i="8"/>
  <c r="D3510" i="8"/>
  <c r="D3511" i="8"/>
  <c r="D3512" i="8"/>
  <c r="D3513" i="8"/>
  <c r="D3514" i="8"/>
  <c r="D3515" i="8"/>
  <c r="D3516" i="8"/>
  <c r="D3517" i="8"/>
  <c r="D3518" i="8"/>
  <c r="D3519" i="8"/>
  <c r="D3520" i="8"/>
  <c r="D3521" i="8"/>
  <c r="D3522" i="8"/>
  <c r="D3523" i="8"/>
  <c r="D3524" i="8"/>
  <c r="D3525" i="8"/>
  <c r="D3526" i="8"/>
  <c r="D3527" i="8"/>
  <c r="D3528" i="8"/>
  <c r="D3529" i="8"/>
  <c r="D3530" i="8"/>
  <c r="D3531" i="8"/>
  <c r="D3532" i="8"/>
  <c r="D3533" i="8"/>
  <c r="D3534" i="8"/>
  <c r="D3535" i="8"/>
  <c r="D3536" i="8"/>
  <c r="D3537" i="8"/>
  <c r="D3538" i="8"/>
  <c r="D3539" i="8"/>
  <c r="D3540" i="8"/>
  <c r="D3541" i="8"/>
  <c r="D3542" i="8"/>
  <c r="D3543" i="8"/>
  <c r="D3544" i="8"/>
  <c r="D3545" i="8"/>
  <c r="D3546" i="8"/>
  <c r="D3547" i="8"/>
  <c r="D3548" i="8"/>
  <c r="D3549" i="8"/>
  <c r="D3550" i="8"/>
  <c r="D3551" i="8"/>
  <c r="D3552" i="8"/>
  <c r="D3553" i="8"/>
  <c r="D3554" i="8"/>
  <c r="D3555" i="8"/>
  <c r="D3556" i="8"/>
  <c r="D3557" i="8"/>
  <c r="D3558" i="8"/>
  <c r="D3559" i="8"/>
  <c r="D3560" i="8"/>
  <c r="D3561" i="8"/>
  <c r="D3562" i="8"/>
  <c r="D3563" i="8"/>
  <c r="D3564" i="8"/>
  <c r="D3565" i="8"/>
  <c r="D3566" i="8"/>
  <c r="D3567" i="8"/>
  <c r="D3568" i="8"/>
  <c r="D3569" i="8"/>
  <c r="D3570" i="8"/>
  <c r="D3571" i="8"/>
  <c r="D3572" i="8"/>
  <c r="D3573" i="8"/>
  <c r="D3574" i="8"/>
  <c r="D3575" i="8"/>
  <c r="D3576" i="8"/>
  <c r="D3577" i="8"/>
  <c r="D3578" i="8"/>
  <c r="D3579" i="8"/>
  <c r="D3580" i="8"/>
  <c r="D3581" i="8"/>
  <c r="D3582" i="8"/>
  <c r="D3583" i="8"/>
  <c r="D3584" i="8"/>
  <c r="D3585" i="8"/>
  <c r="D3586" i="8"/>
  <c r="D3587" i="8"/>
  <c r="D3588" i="8"/>
  <c r="D3589" i="8"/>
  <c r="D3590" i="8"/>
  <c r="D3591" i="8"/>
  <c r="D3592" i="8"/>
  <c r="D3593" i="8"/>
  <c r="D3594" i="8"/>
  <c r="D3595" i="8"/>
  <c r="D3596" i="8"/>
  <c r="D3597" i="8"/>
  <c r="D3598" i="8"/>
  <c r="D3599" i="8"/>
  <c r="D3600" i="8"/>
  <c r="D3601" i="8"/>
  <c r="D3602" i="8"/>
  <c r="D3603" i="8"/>
  <c r="D3604" i="8"/>
  <c r="D3605" i="8"/>
  <c r="D3606" i="8"/>
  <c r="D3607" i="8"/>
  <c r="D3608" i="8"/>
  <c r="D3609" i="8"/>
  <c r="D3610" i="8"/>
  <c r="D3611" i="8"/>
  <c r="D3612" i="8"/>
  <c r="D3613" i="8"/>
  <c r="D3614" i="8"/>
  <c r="D3615" i="8"/>
  <c r="D3616" i="8"/>
  <c r="D3617" i="8"/>
  <c r="D3618" i="8"/>
  <c r="D3619" i="8"/>
  <c r="D3620" i="8"/>
  <c r="D3621" i="8"/>
  <c r="D3622" i="8"/>
  <c r="D3623" i="8"/>
  <c r="D3624" i="8"/>
  <c r="D3625" i="8"/>
  <c r="D3626" i="8"/>
  <c r="D3627" i="8"/>
  <c r="D3628" i="8"/>
  <c r="D3629" i="8"/>
  <c r="D3630" i="8"/>
  <c r="D3631" i="8"/>
  <c r="D3632" i="8"/>
  <c r="D3633" i="8"/>
  <c r="D3634" i="8"/>
  <c r="D3635" i="8"/>
  <c r="D3636" i="8"/>
  <c r="D3637" i="8"/>
  <c r="D3638" i="8"/>
  <c r="D3639" i="8"/>
  <c r="D3640" i="8"/>
  <c r="D3641" i="8"/>
  <c r="D3642" i="8"/>
  <c r="D3643" i="8"/>
  <c r="D3644" i="8"/>
  <c r="D3645" i="8"/>
  <c r="D3646" i="8"/>
  <c r="D3647" i="8"/>
  <c r="D3648" i="8"/>
  <c r="D3649" i="8"/>
  <c r="D3650" i="8"/>
  <c r="D3651" i="8"/>
  <c r="D3652" i="8"/>
  <c r="D3653" i="8"/>
  <c r="D3654" i="8"/>
  <c r="D3655" i="8"/>
  <c r="D3656" i="8"/>
  <c r="D3657" i="8"/>
  <c r="D3658" i="8"/>
  <c r="D3659" i="8"/>
  <c r="D3660" i="8"/>
  <c r="D3661" i="8"/>
  <c r="D3662" i="8"/>
  <c r="D3663" i="8"/>
  <c r="D3664" i="8"/>
  <c r="D3665" i="8"/>
  <c r="D3666" i="8"/>
  <c r="D3667" i="8"/>
  <c r="D3668" i="8"/>
  <c r="D3669" i="8"/>
  <c r="D3670" i="8"/>
  <c r="D3671" i="8"/>
  <c r="D3672" i="8"/>
  <c r="D3673" i="8"/>
  <c r="D3674" i="8"/>
  <c r="D3675" i="8"/>
  <c r="D3676" i="8"/>
  <c r="D3677" i="8"/>
  <c r="D3678" i="8"/>
  <c r="D3679" i="8"/>
  <c r="D3680" i="8"/>
  <c r="D3681" i="8"/>
  <c r="D3682" i="8"/>
  <c r="D3683" i="8"/>
  <c r="D3684" i="8"/>
  <c r="D3685" i="8"/>
  <c r="D3686" i="8"/>
  <c r="D3687" i="8"/>
  <c r="D3688" i="8"/>
  <c r="D3689" i="8"/>
  <c r="D3690" i="8"/>
  <c r="D3691" i="8"/>
  <c r="D3692" i="8"/>
  <c r="D3693" i="8"/>
  <c r="D3694" i="8"/>
  <c r="D3695" i="8"/>
  <c r="D3696" i="8"/>
  <c r="D3697" i="8"/>
  <c r="D3698" i="8"/>
  <c r="D3699" i="8"/>
  <c r="D3700" i="8"/>
  <c r="D3701" i="8"/>
  <c r="D3702" i="8"/>
  <c r="D3703" i="8"/>
  <c r="D3704" i="8"/>
  <c r="D3705" i="8"/>
  <c r="D3706" i="8"/>
  <c r="D3707" i="8"/>
  <c r="D3708" i="8"/>
  <c r="D3709" i="8"/>
  <c r="D3710" i="8"/>
  <c r="D3711" i="8"/>
  <c r="D3712" i="8"/>
  <c r="D3713" i="8"/>
  <c r="D3714" i="8"/>
  <c r="D3715" i="8"/>
  <c r="D3716" i="8"/>
  <c r="D3717" i="8"/>
  <c r="D3718" i="8"/>
  <c r="D3719" i="8"/>
  <c r="D3720" i="8"/>
  <c r="D3721" i="8"/>
  <c r="D3722" i="8"/>
  <c r="D3723" i="8"/>
  <c r="D3724" i="8"/>
  <c r="D3725" i="8"/>
  <c r="D3726" i="8"/>
  <c r="D3727" i="8"/>
  <c r="D3728" i="8"/>
  <c r="D3729" i="8"/>
  <c r="D3730" i="8"/>
  <c r="D3731" i="8"/>
  <c r="D3732" i="8"/>
  <c r="D3733" i="8"/>
  <c r="D3734" i="8"/>
  <c r="D3735" i="8"/>
  <c r="D3736" i="8"/>
  <c r="D3737" i="8"/>
  <c r="D3738" i="8"/>
  <c r="D3739" i="8"/>
  <c r="D3740" i="8"/>
  <c r="D3741" i="8"/>
  <c r="D3742" i="8"/>
  <c r="D3743" i="8"/>
  <c r="D3744" i="8"/>
  <c r="D3745" i="8"/>
  <c r="D3746" i="8"/>
  <c r="D3747" i="8"/>
  <c r="D3748" i="8"/>
  <c r="D3749" i="8"/>
  <c r="D3750" i="8"/>
  <c r="D3751" i="8"/>
  <c r="D3752" i="8"/>
  <c r="D3753" i="8"/>
  <c r="D3754" i="8"/>
  <c r="D3755" i="8"/>
  <c r="D3756" i="8"/>
  <c r="D3757" i="8"/>
  <c r="D3758" i="8"/>
  <c r="D3759" i="8"/>
  <c r="D3760" i="8"/>
  <c r="D3761" i="8"/>
  <c r="D3762" i="8"/>
  <c r="D3763" i="8"/>
  <c r="D3764" i="8"/>
  <c r="D3765" i="8"/>
  <c r="D3766" i="8"/>
  <c r="D3767" i="8"/>
  <c r="D3768" i="8"/>
  <c r="D3769" i="8"/>
  <c r="D3770" i="8"/>
  <c r="D3771" i="8"/>
  <c r="D3772" i="8"/>
  <c r="D3773" i="8"/>
  <c r="D3774" i="8"/>
  <c r="D3775" i="8"/>
  <c r="D3776" i="8"/>
  <c r="D3777" i="8"/>
  <c r="D3778" i="8"/>
  <c r="D3779" i="8"/>
  <c r="D3780" i="8"/>
  <c r="D3781" i="8"/>
  <c r="D3782" i="8"/>
  <c r="D3783" i="8"/>
  <c r="D3784" i="8"/>
  <c r="D3785" i="8"/>
  <c r="D3786" i="8"/>
  <c r="D3787" i="8"/>
  <c r="D3788" i="8"/>
  <c r="D3789" i="8"/>
  <c r="D3790" i="8"/>
  <c r="D3791" i="8"/>
  <c r="D3792" i="8"/>
  <c r="D3793" i="8"/>
  <c r="D3794" i="8"/>
  <c r="D3795" i="8"/>
  <c r="D3796" i="8"/>
  <c r="D3797" i="8"/>
  <c r="D3798" i="8"/>
  <c r="D3799" i="8"/>
  <c r="D3800" i="8"/>
  <c r="D3801" i="8"/>
  <c r="D3802" i="8"/>
  <c r="D3803" i="8"/>
  <c r="D3804" i="8"/>
  <c r="D3805" i="8"/>
  <c r="D3806" i="8"/>
  <c r="D3807" i="8"/>
  <c r="D3808" i="8"/>
  <c r="D3809" i="8"/>
  <c r="D3810" i="8"/>
  <c r="D3811" i="8"/>
  <c r="D3812" i="8"/>
  <c r="D3813" i="8"/>
  <c r="D3814" i="8"/>
  <c r="D3815" i="8"/>
  <c r="D3816" i="8"/>
  <c r="D3817" i="8"/>
  <c r="D3818" i="8"/>
  <c r="D3819" i="8"/>
  <c r="D3820" i="8"/>
  <c r="D3821" i="8"/>
  <c r="D3822" i="8"/>
  <c r="D3823" i="8"/>
  <c r="D3824" i="8"/>
  <c r="D3825" i="8"/>
  <c r="D3826" i="8"/>
  <c r="D3827" i="8"/>
  <c r="D3828" i="8"/>
  <c r="D3829" i="8"/>
  <c r="D3830" i="8"/>
  <c r="D3831" i="8"/>
  <c r="D3832" i="8"/>
  <c r="D3833" i="8"/>
  <c r="D3834" i="8"/>
  <c r="D3835" i="8"/>
  <c r="D3836" i="8"/>
  <c r="D3837" i="8"/>
  <c r="D3838" i="8"/>
  <c r="D3839" i="8"/>
  <c r="D3840" i="8"/>
  <c r="D3841" i="8"/>
  <c r="D3842" i="8"/>
  <c r="D3843" i="8"/>
  <c r="D3844" i="8"/>
  <c r="D3845" i="8"/>
  <c r="D3846" i="8"/>
  <c r="D3847" i="8"/>
  <c r="D3848" i="8"/>
  <c r="D3849" i="8"/>
  <c r="D3850" i="8"/>
  <c r="D3851" i="8"/>
  <c r="D3852" i="8"/>
  <c r="D3853" i="8"/>
  <c r="D3854" i="8"/>
  <c r="D3855" i="8"/>
  <c r="D3856" i="8"/>
  <c r="D3857" i="8"/>
  <c r="D3858" i="8"/>
  <c r="D3859" i="8"/>
  <c r="D3860" i="8"/>
  <c r="D3861" i="8"/>
  <c r="D3862" i="8"/>
  <c r="D3863" i="8"/>
  <c r="D3864" i="8"/>
  <c r="D3865" i="8"/>
  <c r="D3866" i="8"/>
  <c r="D3867" i="8"/>
  <c r="D3868" i="8"/>
  <c r="D3869" i="8"/>
  <c r="D3870" i="8"/>
  <c r="D3871" i="8"/>
  <c r="D3872" i="8"/>
  <c r="D3873" i="8"/>
  <c r="D3874" i="8"/>
  <c r="D3875" i="8"/>
  <c r="D3876" i="8"/>
  <c r="D3877" i="8"/>
  <c r="D3878" i="8"/>
  <c r="D3879" i="8"/>
  <c r="D3880" i="8"/>
  <c r="D3881" i="8"/>
  <c r="D3882" i="8"/>
  <c r="D3883" i="8"/>
  <c r="D3884" i="8"/>
  <c r="D3885" i="8"/>
  <c r="D3886" i="8"/>
  <c r="D3887" i="8"/>
  <c r="D3888" i="8"/>
  <c r="D3889" i="8"/>
  <c r="D3890" i="8"/>
  <c r="D3891" i="8"/>
  <c r="D3892" i="8"/>
  <c r="D3893" i="8"/>
  <c r="D3894" i="8"/>
  <c r="D3895" i="8"/>
  <c r="D3896" i="8"/>
  <c r="D3897" i="8"/>
  <c r="D3898" i="8"/>
  <c r="D3899" i="8"/>
  <c r="D3900" i="8"/>
  <c r="D3901" i="8"/>
  <c r="D3902" i="8"/>
  <c r="D3903" i="8"/>
  <c r="D3904" i="8"/>
  <c r="D3905" i="8"/>
  <c r="D3906" i="8"/>
  <c r="D3907" i="8"/>
  <c r="D3908" i="8"/>
  <c r="D3909" i="8"/>
  <c r="D3910" i="8"/>
  <c r="D3911" i="8"/>
  <c r="D3912" i="8"/>
  <c r="D3913" i="8"/>
  <c r="D3914" i="8"/>
  <c r="D3915" i="8"/>
  <c r="D3916" i="8"/>
  <c r="D3917" i="8"/>
  <c r="D3918" i="8"/>
  <c r="D3919" i="8"/>
  <c r="D3920" i="8"/>
  <c r="D3921" i="8"/>
  <c r="D3922" i="8"/>
  <c r="D3923" i="8"/>
  <c r="D3924" i="8"/>
  <c r="D3925" i="8"/>
  <c r="D3926" i="8"/>
  <c r="D3927" i="8"/>
  <c r="D3928" i="8"/>
  <c r="D3929" i="8"/>
  <c r="D3930" i="8"/>
  <c r="D3931" i="8"/>
  <c r="D3932" i="8"/>
  <c r="D3933" i="8"/>
  <c r="D3934" i="8"/>
  <c r="D3935" i="8"/>
  <c r="D3936" i="8"/>
  <c r="D3937" i="8"/>
  <c r="D3938" i="8"/>
  <c r="D3939" i="8"/>
  <c r="D3940" i="8"/>
  <c r="D3941" i="8"/>
  <c r="D3942" i="8"/>
  <c r="D3943" i="8"/>
  <c r="D3944" i="8"/>
  <c r="D3945" i="8"/>
  <c r="D3946" i="8"/>
  <c r="D3947" i="8"/>
  <c r="D3948" i="8"/>
  <c r="D3949" i="8"/>
  <c r="D3950" i="8"/>
  <c r="D3951" i="8"/>
  <c r="D3952" i="8"/>
  <c r="D3953" i="8"/>
  <c r="D3954" i="8"/>
  <c r="D3955" i="8"/>
  <c r="D3956" i="8"/>
  <c r="D3957" i="8"/>
  <c r="D3958" i="8"/>
  <c r="D3959" i="8"/>
  <c r="D3960" i="8"/>
  <c r="D3961" i="8"/>
  <c r="D3962" i="8"/>
  <c r="D3963" i="8"/>
  <c r="D3964" i="8"/>
  <c r="D3965" i="8"/>
  <c r="D3966" i="8"/>
  <c r="D3967" i="8"/>
  <c r="D3968" i="8"/>
  <c r="D3969" i="8"/>
  <c r="D3970" i="8"/>
  <c r="D3971" i="8"/>
  <c r="D3972" i="8"/>
  <c r="D3973" i="8"/>
  <c r="D3974" i="8"/>
  <c r="D3975" i="8"/>
  <c r="D3976" i="8"/>
  <c r="D3977" i="8"/>
  <c r="D3978" i="8"/>
  <c r="D3979" i="8"/>
  <c r="D3980" i="8"/>
  <c r="D3981" i="8"/>
  <c r="D3982" i="8"/>
  <c r="D3983" i="8"/>
  <c r="D3984" i="8"/>
  <c r="D3985" i="8"/>
  <c r="D3986" i="8"/>
  <c r="D3987" i="8"/>
  <c r="D3988" i="8"/>
  <c r="D3989" i="8"/>
  <c r="D3990" i="8"/>
  <c r="D3991" i="8"/>
  <c r="D3992" i="8"/>
  <c r="D3993" i="8"/>
  <c r="D3994" i="8"/>
  <c r="D3995" i="8"/>
  <c r="D3996" i="8"/>
  <c r="D3997" i="8"/>
  <c r="D3998" i="8"/>
  <c r="D3999" i="8"/>
  <c r="D4000" i="8"/>
  <c r="D4001" i="8"/>
  <c r="D4002" i="8"/>
  <c r="D4003" i="8"/>
  <c r="D4004" i="8"/>
  <c r="D4005" i="8"/>
  <c r="D4006" i="8"/>
  <c r="D4007" i="8"/>
  <c r="D4008" i="8"/>
  <c r="D4009" i="8"/>
  <c r="D4010" i="8"/>
  <c r="D4011" i="8"/>
  <c r="D4012" i="8"/>
  <c r="D4013" i="8"/>
  <c r="D4014" i="8"/>
  <c r="D4015" i="8"/>
  <c r="D4016" i="8"/>
  <c r="D4017" i="8"/>
  <c r="D4018" i="8"/>
  <c r="D4019" i="8"/>
  <c r="D4020" i="8"/>
  <c r="D4021" i="8"/>
  <c r="D4022" i="8"/>
  <c r="D4023" i="8"/>
  <c r="D4024" i="8"/>
  <c r="D4025" i="8"/>
  <c r="D4026" i="8"/>
  <c r="D4027" i="8"/>
  <c r="D4028" i="8"/>
  <c r="D4029" i="8"/>
  <c r="D4030" i="8"/>
  <c r="D4031" i="8"/>
  <c r="D4032" i="8"/>
  <c r="D4033" i="8"/>
  <c r="D4034" i="8"/>
  <c r="D4035" i="8"/>
  <c r="D4036" i="8"/>
  <c r="D4037" i="8"/>
  <c r="D4038" i="8"/>
  <c r="D4039" i="8"/>
  <c r="D4040" i="8"/>
  <c r="D4041" i="8"/>
  <c r="D4042" i="8"/>
  <c r="D4043" i="8"/>
  <c r="D4044" i="8"/>
  <c r="D4045" i="8"/>
  <c r="D4046" i="8"/>
  <c r="D4047" i="8"/>
  <c r="D4048" i="8"/>
  <c r="D4049" i="8"/>
  <c r="D4050" i="8"/>
  <c r="D4051" i="8"/>
  <c r="D4052" i="8"/>
  <c r="D4053" i="8"/>
  <c r="D4054" i="8"/>
  <c r="D4055" i="8"/>
  <c r="D4056" i="8"/>
  <c r="D4057" i="8"/>
  <c r="D4058" i="8"/>
  <c r="D4059" i="8"/>
  <c r="D4060" i="8"/>
  <c r="D4061" i="8"/>
  <c r="D4062" i="8"/>
  <c r="D4063" i="8"/>
  <c r="D4064" i="8"/>
  <c r="D4065" i="8"/>
  <c r="D4066" i="8"/>
  <c r="D4067" i="8"/>
  <c r="D4068" i="8"/>
  <c r="D4069" i="8"/>
  <c r="D4070" i="8"/>
  <c r="D4071" i="8"/>
  <c r="D4072" i="8"/>
  <c r="D4073" i="8"/>
  <c r="D4074" i="8"/>
  <c r="D4075" i="8"/>
  <c r="D4076" i="8"/>
  <c r="D4077" i="8"/>
  <c r="D4078" i="8"/>
  <c r="D4079" i="8"/>
  <c r="D4080" i="8"/>
  <c r="D4081" i="8"/>
  <c r="D4082" i="8"/>
  <c r="D4083" i="8"/>
  <c r="D4084" i="8"/>
  <c r="D4085" i="8"/>
  <c r="D4086" i="8"/>
  <c r="D4087" i="8"/>
  <c r="D4088" i="8"/>
  <c r="D4089" i="8"/>
  <c r="D4090" i="8"/>
  <c r="D4091" i="8"/>
  <c r="D4092" i="8"/>
  <c r="D4093" i="8"/>
  <c r="D4094" i="8"/>
  <c r="D4095" i="8"/>
  <c r="D4096" i="8"/>
  <c r="D4097" i="8"/>
  <c r="D4098" i="8"/>
  <c r="D4099" i="8"/>
  <c r="D4100" i="8"/>
  <c r="D4101" i="8"/>
  <c r="D4102" i="8"/>
  <c r="D4103" i="8"/>
  <c r="D4104" i="8"/>
  <c r="D4105" i="8"/>
  <c r="D4106" i="8"/>
  <c r="D4107" i="8"/>
  <c r="D4108" i="8"/>
  <c r="D4109" i="8"/>
  <c r="D4110" i="8"/>
  <c r="D4111" i="8"/>
  <c r="D4112" i="8"/>
  <c r="D4113" i="8"/>
  <c r="D4114" i="8"/>
  <c r="D4115" i="8"/>
  <c r="D4116" i="8"/>
  <c r="D4117" i="8"/>
  <c r="D4118" i="8"/>
  <c r="D4119" i="8"/>
  <c r="D4120" i="8"/>
  <c r="D4121" i="8"/>
  <c r="D4122" i="8"/>
  <c r="D4123" i="8"/>
  <c r="D4124" i="8"/>
  <c r="D4125" i="8"/>
  <c r="D4126" i="8"/>
  <c r="D4127" i="8"/>
  <c r="D4128" i="8"/>
  <c r="D4129" i="8"/>
  <c r="D4130" i="8"/>
  <c r="D4131" i="8"/>
  <c r="D4132" i="8"/>
  <c r="D4133" i="8"/>
  <c r="D4134" i="8"/>
  <c r="D4135" i="8"/>
  <c r="D4136" i="8"/>
  <c r="D4137" i="8"/>
  <c r="D4138" i="8"/>
  <c r="D4139" i="8"/>
  <c r="D4140" i="8"/>
  <c r="D4141" i="8"/>
  <c r="D4142" i="8"/>
  <c r="D4143" i="8"/>
  <c r="D4144" i="8"/>
  <c r="D4145" i="8"/>
  <c r="D4146" i="8"/>
  <c r="D4147" i="8"/>
  <c r="D4148" i="8"/>
  <c r="D4149" i="8"/>
  <c r="D4150" i="8"/>
  <c r="D4151" i="8"/>
  <c r="D4152" i="8"/>
  <c r="D4153" i="8"/>
  <c r="D4154" i="8"/>
  <c r="D4155" i="8"/>
  <c r="D4156" i="8"/>
  <c r="D4157" i="8"/>
  <c r="D4158" i="8"/>
  <c r="D4159" i="8"/>
  <c r="D4160" i="8"/>
  <c r="D4161" i="8"/>
  <c r="D4162" i="8"/>
  <c r="D4163" i="8"/>
  <c r="D4164" i="8"/>
  <c r="D4165" i="8"/>
  <c r="D4166" i="8"/>
  <c r="D4167" i="8"/>
  <c r="D4168" i="8"/>
  <c r="D4169" i="8"/>
  <c r="D4170" i="8"/>
  <c r="D4171" i="8"/>
  <c r="D4172" i="8"/>
  <c r="D4173" i="8"/>
  <c r="D4174" i="8"/>
  <c r="D4175" i="8"/>
  <c r="D4176" i="8"/>
  <c r="D4177" i="8"/>
  <c r="D4178" i="8"/>
  <c r="D4179" i="8"/>
  <c r="D4180" i="8"/>
  <c r="D4181" i="8"/>
  <c r="D4182" i="8"/>
  <c r="D4183" i="8"/>
  <c r="D4184" i="8"/>
  <c r="D4185" i="8"/>
  <c r="D4186" i="8"/>
  <c r="D4187" i="8"/>
  <c r="D4188" i="8"/>
  <c r="D4189" i="8"/>
  <c r="D4190" i="8"/>
  <c r="D4191" i="8"/>
  <c r="D4192" i="8"/>
  <c r="D4193" i="8"/>
  <c r="D4194" i="8"/>
  <c r="D4195" i="8"/>
  <c r="D4196" i="8"/>
  <c r="D4197" i="8"/>
  <c r="D4198" i="8"/>
  <c r="D4199" i="8"/>
  <c r="D4200" i="8"/>
  <c r="D4201" i="8"/>
  <c r="D4202" i="8"/>
  <c r="D4203" i="8"/>
  <c r="D4204" i="8"/>
  <c r="D4205" i="8"/>
  <c r="D4206" i="8"/>
  <c r="D4207" i="8"/>
  <c r="D4208" i="8"/>
  <c r="D4209" i="8"/>
  <c r="D4210" i="8"/>
  <c r="D4211" i="8"/>
  <c r="D4212" i="8"/>
  <c r="D4213" i="8"/>
  <c r="D4214" i="8"/>
  <c r="D4215" i="8"/>
  <c r="D4216" i="8"/>
  <c r="D4217" i="8"/>
  <c r="D4218" i="8"/>
  <c r="D4219" i="8"/>
  <c r="D4220" i="8"/>
  <c r="D4221" i="8"/>
  <c r="D4222" i="8"/>
  <c r="D4223" i="8"/>
  <c r="D4224" i="8"/>
  <c r="D4225" i="8"/>
  <c r="D4226" i="8"/>
  <c r="D4227" i="8"/>
  <c r="D4228" i="8"/>
  <c r="D4229" i="8"/>
  <c r="D4230" i="8"/>
  <c r="D4231" i="8"/>
  <c r="D4232" i="8"/>
  <c r="D4233" i="8"/>
  <c r="D4234" i="8"/>
  <c r="D4235" i="8"/>
  <c r="D4236" i="8"/>
  <c r="D4237" i="8"/>
  <c r="D4238" i="8"/>
  <c r="D4239" i="8"/>
  <c r="D4240" i="8"/>
  <c r="D4241" i="8"/>
  <c r="D4242" i="8"/>
  <c r="D4243" i="8"/>
  <c r="D4244" i="8"/>
  <c r="D4245" i="8"/>
  <c r="D4246" i="8"/>
  <c r="D4247" i="8"/>
  <c r="D4248" i="8"/>
  <c r="D4249" i="8"/>
  <c r="D4250" i="8"/>
  <c r="D4251" i="8"/>
  <c r="D4252" i="8"/>
  <c r="D4253" i="8"/>
  <c r="D4254" i="8"/>
  <c r="D4255" i="8"/>
  <c r="D4256" i="8"/>
  <c r="D4257" i="8"/>
  <c r="D4258" i="8"/>
  <c r="D4259" i="8"/>
  <c r="D4260" i="8"/>
  <c r="D4261" i="8"/>
  <c r="D4262" i="8"/>
  <c r="D4263" i="8"/>
  <c r="D4264" i="8"/>
  <c r="D4265" i="8"/>
  <c r="D4266" i="8"/>
  <c r="D4267" i="8"/>
  <c r="D4268" i="8"/>
  <c r="D4269" i="8"/>
  <c r="D4270" i="8"/>
  <c r="D4271" i="8"/>
  <c r="D4272" i="8"/>
  <c r="D4273" i="8"/>
  <c r="D4274" i="8"/>
  <c r="D4275" i="8"/>
  <c r="D4276" i="8"/>
  <c r="D4277" i="8"/>
  <c r="D4278" i="8"/>
  <c r="D4279" i="8"/>
  <c r="D4280" i="8"/>
  <c r="D4281" i="8"/>
  <c r="D4282" i="8"/>
  <c r="D4283" i="8"/>
  <c r="D4284" i="8"/>
  <c r="D4285" i="8"/>
  <c r="D4286" i="8"/>
  <c r="D4287" i="8"/>
  <c r="D4288" i="8"/>
  <c r="D4289" i="8"/>
  <c r="D4290" i="8"/>
  <c r="D4291" i="8"/>
  <c r="D4292" i="8"/>
  <c r="D4293" i="8"/>
  <c r="D4294" i="8"/>
  <c r="D4295" i="8"/>
  <c r="D4296" i="8"/>
  <c r="D4297" i="8"/>
  <c r="D4298" i="8"/>
  <c r="D4299" i="8"/>
  <c r="D4300" i="8"/>
  <c r="D4301" i="8"/>
  <c r="D4302" i="8"/>
  <c r="D4303" i="8"/>
  <c r="D4304" i="8"/>
  <c r="D4305" i="8"/>
  <c r="D4306" i="8"/>
  <c r="D4307" i="8"/>
  <c r="D4308" i="8"/>
  <c r="D4309" i="8"/>
  <c r="D4310" i="8"/>
  <c r="D4311" i="8"/>
  <c r="D4312" i="8"/>
  <c r="D4313" i="8"/>
  <c r="D4314" i="8"/>
  <c r="D4315" i="8"/>
  <c r="D4316" i="8"/>
  <c r="D4317" i="8"/>
  <c r="D4318" i="8"/>
  <c r="D4319" i="8"/>
  <c r="D4320" i="8"/>
  <c r="D4321" i="8"/>
  <c r="D4322" i="8"/>
  <c r="D4323" i="8"/>
  <c r="D4324" i="8"/>
  <c r="D4325" i="8"/>
  <c r="D4326" i="8"/>
  <c r="D4327" i="8"/>
  <c r="D4328" i="8"/>
  <c r="D4329" i="8"/>
  <c r="D4330" i="8"/>
  <c r="D4331" i="8"/>
  <c r="D4332" i="8"/>
  <c r="D4333" i="8"/>
  <c r="D4334" i="8"/>
  <c r="D4335" i="8"/>
  <c r="D4336" i="8"/>
  <c r="D4337" i="8"/>
  <c r="D4338" i="8"/>
  <c r="D4339" i="8"/>
  <c r="D4340" i="8"/>
  <c r="D4341" i="8"/>
  <c r="D4342" i="8"/>
  <c r="D4343" i="8"/>
  <c r="D4344" i="8"/>
  <c r="D4345" i="8"/>
  <c r="D4346" i="8"/>
  <c r="D4347" i="8"/>
  <c r="D4348" i="8"/>
  <c r="D4349" i="8"/>
  <c r="D4350" i="8"/>
  <c r="D4351" i="8"/>
  <c r="D4352" i="8"/>
  <c r="D4353" i="8"/>
  <c r="D4354" i="8"/>
  <c r="D4355" i="8"/>
  <c r="D4356" i="8"/>
  <c r="D4357" i="8"/>
  <c r="D4358" i="8"/>
  <c r="D4359" i="8"/>
  <c r="D4360" i="8"/>
  <c r="D4361" i="8"/>
  <c r="D4362" i="8"/>
  <c r="D4363" i="8"/>
  <c r="D4364" i="8"/>
  <c r="D4365" i="8"/>
  <c r="D4366" i="8"/>
  <c r="D4367" i="8"/>
  <c r="D4368" i="8"/>
  <c r="D4369" i="8"/>
  <c r="D4370" i="8"/>
  <c r="D4371" i="8"/>
  <c r="D4372" i="8"/>
  <c r="D4373" i="8"/>
  <c r="D4374" i="8"/>
  <c r="D4375" i="8"/>
  <c r="D4376" i="8"/>
  <c r="D4377" i="8"/>
  <c r="D4378" i="8"/>
  <c r="D4379" i="8"/>
  <c r="D4380" i="8"/>
  <c r="D4381" i="8"/>
  <c r="D4382" i="8"/>
  <c r="D4383" i="8"/>
  <c r="D4384" i="8"/>
  <c r="D4385" i="8"/>
  <c r="D4386" i="8"/>
  <c r="D4387" i="8"/>
  <c r="D4388" i="8"/>
  <c r="D4389" i="8"/>
  <c r="D4390" i="8"/>
  <c r="D4391" i="8"/>
  <c r="D4392" i="8"/>
  <c r="D4393" i="8"/>
  <c r="D4394" i="8"/>
  <c r="D4395" i="8"/>
  <c r="D4396" i="8"/>
  <c r="D4397" i="8"/>
  <c r="D4398" i="8"/>
  <c r="D4399" i="8"/>
  <c r="D4400" i="8"/>
  <c r="D4401" i="8"/>
  <c r="D4402" i="8"/>
  <c r="D4403" i="8"/>
  <c r="D4404" i="8"/>
  <c r="D4405" i="8"/>
  <c r="D4406" i="8"/>
  <c r="D4407" i="8"/>
  <c r="D4408" i="8"/>
  <c r="D4409" i="8"/>
  <c r="D4410" i="8"/>
  <c r="D4411" i="8"/>
  <c r="D4412" i="8"/>
  <c r="D4413" i="8"/>
  <c r="D4414" i="8"/>
  <c r="D4415" i="8"/>
  <c r="D4416" i="8"/>
  <c r="D4417" i="8"/>
  <c r="D4418" i="8"/>
  <c r="D4419" i="8"/>
  <c r="D4420" i="8"/>
  <c r="D4421" i="8"/>
  <c r="D4422" i="8"/>
  <c r="D4423" i="8"/>
  <c r="D4424" i="8"/>
  <c r="D4425" i="8"/>
  <c r="D4426" i="8"/>
  <c r="D4427" i="8"/>
  <c r="D4428" i="8"/>
  <c r="D4429" i="8"/>
  <c r="D4430" i="8"/>
  <c r="D4431" i="8"/>
  <c r="D4432" i="8"/>
  <c r="D4433" i="8"/>
  <c r="D4434" i="8"/>
  <c r="D4435" i="8"/>
  <c r="D4436" i="8"/>
  <c r="D4437" i="8"/>
  <c r="D4438" i="8"/>
  <c r="D4439" i="8"/>
  <c r="D4440" i="8"/>
  <c r="D4441" i="8"/>
  <c r="D4442" i="8"/>
  <c r="D4443" i="8"/>
  <c r="D4444" i="8"/>
  <c r="D4445" i="8"/>
  <c r="D4446" i="8"/>
  <c r="D4447" i="8"/>
  <c r="D4448" i="8"/>
  <c r="D4449" i="8"/>
  <c r="D4450" i="8"/>
  <c r="D4451" i="8"/>
  <c r="D4452" i="8"/>
  <c r="D4453" i="8"/>
  <c r="D4454" i="8"/>
  <c r="D4455" i="8"/>
  <c r="D4456" i="8"/>
  <c r="D4457" i="8"/>
  <c r="D4458" i="8"/>
  <c r="D4459" i="8"/>
  <c r="D4460" i="8"/>
  <c r="D4461" i="8"/>
  <c r="D4462" i="8"/>
  <c r="D4463" i="8"/>
  <c r="D4464" i="8"/>
  <c r="D4465" i="8"/>
  <c r="D4466" i="8"/>
  <c r="D4467" i="8"/>
  <c r="D4468" i="8"/>
  <c r="D4469" i="8"/>
  <c r="D4470" i="8"/>
  <c r="D4471" i="8"/>
  <c r="D4472" i="8"/>
  <c r="D4473" i="8"/>
  <c r="D4474" i="8"/>
  <c r="D4475" i="8"/>
  <c r="D4476" i="8"/>
  <c r="D4477" i="8"/>
  <c r="D4478" i="8"/>
  <c r="D4479" i="8"/>
  <c r="D4480" i="8"/>
  <c r="D4481" i="8"/>
  <c r="D4482" i="8"/>
  <c r="D4483" i="8"/>
  <c r="D4484" i="8"/>
  <c r="D4485" i="8"/>
  <c r="D4486" i="8"/>
  <c r="D4487" i="8"/>
  <c r="D4488" i="8"/>
  <c r="D4489" i="8"/>
  <c r="D4490" i="8"/>
  <c r="D4491" i="8"/>
  <c r="D4492" i="8"/>
  <c r="D4493" i="8"/>
  <c r="D4494" i="8"/>
  <c r="D4495" i="8"/>
  <c r="D4496" i="8"/>
  <c r="D4497" i="8"/>
  <c r="D4498" i="8"/>
  <c r="D4499" i="8"/>
  <c r="D4500" i="8"/>
  <c r="D4501" i="8"/>
  <c r="D4502" i="8"/>
  <c r="D4503" i="8"/>
  <c r="D4504" i="8"/>
  <c r="D4505" i="8"/>
  <c r="D4506" i="8"/>
  <c r="D4507" i="8"/>
  <c r="D4508" i="8"/>
  <c r="D4509" i="8"/>
  <c r="D4510" i="8"/>
  <c r="D4511" i="8"/>
  <c r="D4512" i="8"/>
  <c r="D4513" i="8"/>
  <c r="D4514" i="8"/>
  <c r="D4515" i="8"/>
  <c r="D4516" i="8"/>
  <c r="D4517" i="8"/>
  <c r="D4518" i="8"/>
  <c r="D4519" i="8"/>
  <c r="D4520" i="8"/>
  <c r="D4521" i="8"/>
  <c r="D4522" i="8"/>
  <c r="D4523" i="8"/>
  <c r="D4524" i="8"/>
  <c r="D4525" i="8"/>
  <c r="D4526" i="8"/>
  <c r="D4527" i="8"/>
  <c r="D4528" i="8"/>
  <c r="D4529" i="8"/>
  <c r="D4530" i="8"/>
  <c r="D4531" i="8"/>
  <c r="D4532" i="8"/>
  <c r="D4533" i="8"/>
  <c r="D4534" i="8"/>
  <c r="D4535" i="8"/>
  <c r="D4536" i="8"/>
  <c r="D4537" i="8"/>
  <c r="D4538" i="8"/>
  <c r="D4539" i="8"/>
  <c r="D4540" i="8"/>
  <c r="D4541" i="8"/>
  <c r="D4542" i="8"/>
  <c r="D4543" i="8"/>
  <c r="D4544" i="8"/>
  <c r="D4545" i="8"/>
  <c r="D4546" i="8"/>
  <c r="D4547" i="8"/>
  <c r="D4548" i="8"/>
  <c r="D4549" i="8"/>
  <c r="D4550" i="8"/>
  <c r="D4551" i="8"/>
  <c r="D4552" i="8"/>
  <c r="D4553" i="8"/>
  <c r="D4554" i="8"/>
  <c r="D4555" i="8"/>
  <c r="D4556" i="8"/>
  <c r="D4557" i="8"/>
  <c r="D4558" i="8"/>
  <c r="D4559" i="8"/>
  <c r="D4560" i="8"/>
  <c r="D4561" i="8"/>
  <c r="D4562" i="8"/>
  <c r="D4563" i="8"/>
  <c r="D4564" i="8"/>
  <c r="D4565" i="8"/>
  <c r="D4566" i="8"/>
  <c r="D4567" i="8"/>
  <c r="D4568" i="8"/>
  <c r="D4569" i="8"/>
  <c r="D4570" i="8"/>
  <c r="D4571" i="8"/>
  <c r="D4572" i="8"/>
  <c r="D4573" i="8"/>
  <c r="D4574" i="8"/>
  <c r="D4575" i="8"/>
  <c r="D4576" i="8"/>
  <c r="D4577" i="8"/>
  <c r="D4578" i="8"/>
  <c r="D4579" i="8"/>
  <c r="D4580" i="8"/>
  <c r="D4581" i="8"/>
  <c r="D4582" i="8"/>
  <c r="D4583" i="8"/>
  <c r="D4584" i="8"/>
  <c r="D4585" i="8"/>
  <c r="D4586" i="8"/>
  <c r="D4587" i="8"/>
  <c r="D4588" i="8"/>
  <c r="D4589" i="8"/>
  <c r="D4590" i="8"/>
  <c r="D4591" i="8"/>
  <c r="D4592" i="8"/>
  <c r="D4593" i="8"/>
  <c r="D4594" i="8"/>
  <c r="D4595" i="8"/>
  <c r="D4596" i="8"/>
  <c r="D4597" i="8"/>
  <c r="D4598" i="8"/>
  <c r="D4599" i="8"/>
  <c r="D4600" i="8"/>
  <c r="D4601" i="8"/>
  <c r="D4602" i="8"/>
  <c r="D4603" i="8"/>
  <c r="D4604" i="8"/>
  <c r="D4605" i="8"/>
  <c r="D4606" i="8"/>
  <c r="D4607" i="8"/>
  <c r="D4608" i="8"/>
  <c r="D4609" i="8"/>
  <c r="D4610" i="8"/>
  <c r="D4611" i="8"/>
  <c r="D4612" i="8"/>
  <c r="D4613" i="8"/>
  <c r="D4614" i="8"/>
  <c r="D4615" i="8"/>
  <c r="D4616" i="8"/>
  <c r="D4617" i="8"/>
  <c r="D4618" i="8"/>
  <c r="D4619" i="8"/>
  <c r="D4620" i="8"/>
  <c r="D4621" i="8"/>
  <c r="D4622" i="8"/>
  <c r="D4623" i="8"/>
  <c r="D4624" i="8"/>
  <c r="D4625" i="8"/>
  <c r="D4626" i="8"/>
  <c r="D4627" i="8"/>
  <c r="D4628" i="8"/>
  <c r="D4629" i="8"/>
  <c r="D4630" i="8"/>
  <c r="D4631" i="8"/>
  <c r="D4632" i="8"/>
  <c r="D4633" i="8"/>
  <c r="D4634" i="8"/>
  <c r="D4635" i="8"/>
  <c r="D4636" i="8"/>
  <c r="D4637" i="8"/>
  <c r="D4638" i="8"/>
  <c r="D4639" i="8"/>
  <c r="D4640" i="8"/>
  <c r="D4641" i="8"/>
  <c r="D4642" i="8"/>
  <c r="D4643" i="8"/>
  <c r="D4644" i="8"/>
  <c r="D4645" i="8"/>
  <c r="D4646" i="8"/>
  <c r="D4647" i="8"/>
  <c r="D4648" i="8"/>
  <c r="D4649" i="8"/>
  <c r="D4650" i="8"/>
  <c r="D4651" i="8"/>
  <c r="D4652" i="8"/>
  <c r="D4653" i="8"/>
  <c r="D4654" i="8"/>
  <c r="D4655" i="8"/>
  <c r="D4656" i="8"/>
  <c r="D4657" i="8"/>
  <c r="D4658" i="8"/>
  <c r="D4659" i="8"/>
  <c r="D4660" i="8"/>
  <c r="D4661" i="8"/>
  <c r="D4662" i="8"/>
  <c r="D4663" i="8"/>
  <c r="D4664" i="8"/>
  <c r="D4665" i="8"/>
  <c r="D4666" i="8"/>
  <c r="D4667" i="8"/>
  <c r="D4668" i="8"/>
  <c r="D4669" i="8"/>
  <c r="D4670" i="8"/>
  <c r="D4671" i="8"/>
  <c r="D4672" i="8"/>
  <c r="D4673" i="8"/>
  <c r="D4674" i="8"/>
  <c r="D4675" i="8"/>
  <c r="D4676" i="8"/>
  <c r="D4677" i="8"/>
  <c r="D4678" i="8"/>
  <c r="D4679" i="8"/>
  <c r="D4680" i="8"/>
  <c r="D4681" i="8"/>
  <c r="D4682" i="8"/>
  <c r="D4683" i="8"/>
  <c r="D4684" i="8"/>
  <c r="D4685" i="8"/>
  <c r="D4686" i="8"/>
  <c r="D4687" i="8"/>
  <c r="D4688" i="8"/>
  <c r="D4689" i="8"/>
  <c r="D4690" i="8"/>
  <c r="D4691" i="8"/>
  <c r="D4692" i="8"/>
  <c r="D4693" i="8"/>
  <c r="D4694" i="8"/>
  <c r="D4695" i="8"/>
  <c r="D4696" i="8"/>
  <c r="D4697" i="8"/>
  <c r="D4698" i="8"/>
  <c r="D4699" i="8"/>
  <c r="D4700" i="8"/>
  <c r="D4701" i="8"/>
  <c r="D4702" i="8"/>
  <c r="D4703" i="8"/>
  <c r="D4704" i="8"/>
  <c r="D4705" i="8"/>
  <c r="D4706" i="8"/>
  <c r="D4707" i="8"/>
  <c r="D4708" i="8"/>
  <c r="D4709" i="8"/>
  <c r="D4710" i="8"/>
  <c r="D4711" i="8"/>
  <c r="D4712" i="8"/>
  <c r="D4713" i="8"/>
  <c r="D4714" i="8"/>
  <c r="D4715" i="8"/>
  <c r="D4716" i="8"/>
  <c r="D4717" i="8"/>
  <c r="D4718" i="8"/>
  <c r="D4719" i="8"/>
  <c r="D4720" i="8"/>
  <c r="D4721" i="8"/>
  <c r="D4722" i="8"/>
  <c r="D4723" i="8"/>
  <c r="D4724" i="8"/>
  <c r="D4725" i="8"/>
  <c r="D4726" i="8"/>
  <c r="D4727" i="8"/>
  <c r="D4728" i="8"/>
  <c r="D4729" i="8"/>
  <c r="D4730" i="8"/>
  <c r="D4731" i="8"/>
  <c r="D4732" i="8"/>
  <c r="D4733" i="8"/>
  <c r="D4734" i="8"/>
  <c r="D4735" i="8"/>
  <c r="D4736" i="8"/>
  <c r="D4737" i="8"/>
  <c r="D4738" i="8"/>
  <c r="D4739" i="8"/>
  <c r="D4740" i="8"/>
  <c r="D4741" i="8"/>
  <c r="D4742" i="8"/>
  <c r="D4743" i="8"/>
  <c r="D4744" i="8"/>
  <c r="D4745" i="8"/>
  <c r="D4746" i="8"/>
  <c r="D4747" i="8"/>
  <c r="D4748" i="8"/>
  <c r="D4749" i="8"/>
  <c r="D4750" i="8"/>
  <c r="D4751" i="8"/>
  <c r="D4752" i="8"/>
  <c r="D4753" i="8"/>
  <c r="D4754" i="8"/>
  <c r="D4755" i="8"/>
  <c r="D4756" i="8"/>
  <c r="D4757" i="8"/>
  <c r="D4758" i="8"/>
  <c r="D4759" i="8"/>
  <c r="D4760" i="8"/>
  <c r="D4761" i="8"/>
  <c r="D4762" i="8"/>
  <c r="D4763" i="8"/>
  <c r="D4764" i="8"/>
  <c r="D4765" i="8"/>
  <c r="D4766" i="8"/>
  <c r="D4767" i="8"/>
  <c r="D4768" i="8"/>
  <c r="D4769" i="8"/>
  <c r="D4770" i="8"/>
  <c r="D4771" i="8"/>
  <c r="D4772" i="8"/>
  <c r="D4773" i="8"/>
  <c r="D4774" i="8"/>
  <c r="D4775" i="8"/>
  <c r="D4776" i="8"/>
  <c r="D4777" i="8"/>
  <c r="D4778" i="8"/>
  <c r="D4779" i="8"/>
  <c r="D4780" i="8"/>
  <c r="D4781" i="8"/>
  <c r="D4782" i="8"/>
  <c r="D4783" i="8"/>
  <c r="D4784" i="8"/>
  <c r="D4785" i="8"/>
  <c r="D4786" i="8"/>
  <c r="D4787" i="8"/>
  <c r="D4788" i="8"/>
  <c r="D4789" i="8"/>
  <c r="D4790" i="8"/>
  <c r="D4791" i="8"/>
  <c r="D4792" i="8"/>
  <c r="D4793" i="8"/>
  <c r="D4794" i="8"/>
  <c r="D4795" i="8"/>
  <c r="D4796" i="8"/>
  <c r="D4797" i="8"/>
  <c r="D4798" i="8"/>
  <c r="D4799" i="8"/>
  <c r="D4800" i="8"/>
  <c r="D4801" i="8"/>
  <c r="D4802" i="8"/>
  <c r="D4803" i="8"/>
  <c r="D4804" i="8"/>
  <c r="D4805" i="8"/>
  <c r="D4806" i="8"/>
  <c r="D4807" i="8"/>
  <c r="D4808" i="8"/>
  <c r="D4809" i="8"/>
  <c r="D4810" i="8"/>
  <c r="D4811" i="8"/>
  <c r="D4812" i="8"/>
  <c r="D4813" i="8"/>
  <c r="D4814" i="8"/>
  <c r="D4815" i="8"/>
  <c r="D4816" i="8"/>
  <c r="D4817" i="8"/>
  <c r="D4818" i="8"/>
  <c r="D4819" i="8"/>
  <c r="D4820" i="8"/>
  <c r="D4821" i="8"/>
  <c r="D4822" i="8"/>
  <c r="D4823" i="8"/>
  <c r="D4824" i="8"/>
  <c r="D4825" i="8"/>
  <c r="D4826" i="8"/>
  <c r="D4827" i="8"/>
  <c r="D4828" i="8"/>
  <c r="D4829" i="8"/>
  <c r="D4830" i="8"/>
  <c r="D4831" i="8"/>
  <c r="D4832" i="8"/>
  <c r="D4833" i="8"/>
  <c r="D4834" i="8"/>
  <c r="D4835" i="8"/>
  <c r="D4836" i="8"/>
  <c r="D4837" i="8"/>
  <c r="D4838" i="8"/>
  <c r="D4839" i="8"/>
  <c r="D4840" i="8"/>
  <c r="D4841" i="8"/>
  <c r="D4842" i="8"/>
  <c r="D4843" i="8"/>
  <c r="D4844" i="8"/>
  <c r="D4845" i="8"/>
  <c r="D4846" i="8"/>
  <c r="D4847" i="8"/>
  <c r="D4848" i="8"/>
  <c r="D4849" i="8"/>
  <c r="D4850" i="8"/>
  <c r="D4851" i="8"/>
  <c r="D4852" i="8"/>
  <c r="D4853" i="8"/>
  <c r="D4854" i="8"/>
  <c r="D4855" i="8"/>
  <c r="D4856" i="8"/>
  <c r="D4857" i="8"/>
  <c r="D4858" i="8"/>
  <c r="D4859" i="8"/>
  <c r="D4860" i="8"/>
  <c r="D4861" i="8"/>
  <c r="D4862" i="8"/>
  <c r="D4863" i="8"/>
  <c r="D4864" i="8"/>
  <c r="D4865" i="8"/>
  <c r="D4866" i="8"/>
  <c r="D4867" i="8"/>
  <c r="D4868" i="8"/>
  <c r="D4869" i="8"/>
  <c r="D4870" i="8"/>
  <c r="D4871" i="8"/>
  <c r="D4872" i="8"/>
  <c r="D4873" i="8"/>
  <c r="D4874" i="8"/>
  <c r="D4875" i="8"/>
  <c r="D4876" i="8"/>
  <c r="D4877" i="8"/>
  <c r="D4878" i="8"/>
  <c r="D4879" i="8"/>
  <c r="D4880" i="8"/>
  <c r="D4881" i="8"/>
  <c r="D4882" i="8"/>
  <c r="D4883" i="8"/>
  <c r="D4884" i="8"/>
  <c r="D4885" i="8"/>
  <c r="D4886" i="8"/>
  <c r="D4887" i="8"/>
  <c r="D4888" i="8"/>
  <c r="D4889" i="8"/>
  <c r="D4890" i="8"/>
  <c r="D4891" i="8"/>
  <c r="D4892" i="8"/>
  <c r="D4893" i="8"/>
  <c r="D4894" i="8"/>
  <c r="D4895" i="8"/>
  <c r="D4896" i="8"/>
  <c r="D4897" i="8"/>
  <c r="D4898" i="8"/>
  <c r="D4899" i="8"/>
  <c r="D4900" i="8"/>
  <c r="D4901" i="8"/>
  <c r="D4902" i="8"/>
  <c r="D4903" i="8"/>
  <c r="D4904" i="8"/>
  <c r="D4905" i="8"/>
  <c r="D4906" i="8"/>
  <c r="D4907" i="8"/>
  <c r="D4908" i="8"/>
  <c r="D4909" i="8"/>
  <c r="D4910" i="8"/>
  <c r="D4911" i="8"/>
  <c r="D4912" i="8"/>
  <c r="D4913" i="8"/>
  <c r="D4914" i="8"/>
  <c r="D4915" i="8"/>
  <c r="D4916" i="8"/>
  <c r="D4917" i="8"/>
  <c r="D4918" i="8"/>
  <c r="D4919" i="8"/>
  <c r="D4920" i="8"/>
  <c r="D4921" i="8"/>
  <c r="D4922" i="8"/>
  <c r="D4923" i="8"/>
  <c r="D4924" i="8"/>
  <c r="D4925" i="8"/>
  <c r="D4926" i="8"/>
  <c r="D4927" i="8"/>
  <c r="D4928" i="8"/>
  <c r="D4929" i="8"/>
  <c r="D4930" i="8"/>
  <c r="D4931" i="8"/>
  <c r="D4932" i="8"/>
  <c r="D4933" i="8"/>
  <c r="D4934" i="8"/>
  <c r="D4935" i="8"/>
  <c r="D4936" i="8"/>
  <c r="D4937" i="8"/>
  <c r="D4938" i="8"/>
  <c r="D4939" i="8"/>
  <c r="D4940" i="8"/>
  <c r="D4941" i="8"/>
  <c r="D4942" i="8"/>
  <c r="D4943" i="8"/>
  <c r="D4944" i="8"/>
  <c r="D4945" i="8"/>
  <c r="D4946" i="8"/>
  <c r="D4947" i="8"/>
  <c r="D4948" i="8"/>
  <c r="D4949" i="8"/>
  <c r="D4950" i="8"/>
  <c r="D4951" i="8"/>
  <c r="D4952" i="8"/>
  <c r="D4953" i="8"/>
  <c r="D4954" i="8"/>
  <c r="D4955" i="8"/>
  <c r="D4956" i="8"/>
  <c r="D4957" i="8"/>
  <c r="D4958" i="8"/>
  <c r="D4959" i="8"/>
  <c r="D4960" i="8"/>
  <c r="D4961" i="8"/>
  <c r="D4962" i="8"/>
  <c r="D4963" i="8"/>
  <c r="D4964" i="8"/>
  <c r="D4965" i="8"/>
  <c r="D4966" i="8"/>
  <c r="D4967" i="8"/>
  <c r="D4968" i="8"/>
  <c r="D4969" i="8"/>
  <c r="D4970" i="8"/>
  <c r="D4971" i="8"/>
  <c r="D4972" i="8"/>
  <c r="D4973" i="8"/>
  <c r="D4974" i="8"/>
  <c r="D4975" i="8"/>
  <c r="D4976" i="8"/>
  <c r="D4977" i="8"/>
  <c r="D4978" i="8"/>
  <c r="D4979" i="8"/>
  <c r="D4980" i="8"/>
  <c r="D4981" i="8"/>
  <c r="D4982" i="8"/>
  <c r="D4983" i="8"/>
  <c r="D4984" i="8"/>
  <c r="D4985" i="8"/>
  <c r="D4986" i="8"/>
  <c r="D4987" i="8"/>
  <c r="D4988" i="8"/>
  <c r="D4989" i="8"/>
  <c r="D4990" i="8"/>
  <c r="D4991" i="8"/>
  <c r="D4992" i="8"/>
  <c r="D4993" i="8"/>
  <c r="D4994" i="8"/>
  <c r="D4995" i="8"/>
  <c r="D4996" i="8"/>
  <c r="L683" i="8"/>
  <c r="L475" i="8"/>
  <c r="L3218" i="8"/>
  <c r="L2204" i="8"/>
  <c r="L1457" i="8"/>
  <c r="L1914" i="8"/>
  <c r="L1068" i="8"/>
  <c r="L4811" i="8"/>
  <c r="L1607" i="8"/>
  <c r="L853" i="8"/>
  <c r="L2275" i="8"/>
  <c r="L263" i="8"/>
  <c r="L854" i="8"/>
  <c r="L2276" i="8"/>
  <c r="L4881" i="8"/>
  <c r="L1004" i="8"/>
  <c r="L3541" i="8"/>
  <c r="L108" i="8"/>
  <c r="L1458" i="8"/>
  <c r="L4726" i="8"/>
  <c r="L2131" i="8"/>
  <c r="L2420" i="8"/>
  <c r="L4727" i="8"/>
  <c r="L2277" i="8"/>
  <c r="L631" i="8"/>
  <c r="L3970" i="8"/>
  <c r="L264" i="8"/>
  <c r="L3473" i="8"/>
  <c r="L2345" i="8"/>
  <c r="L4624" i="8"/>
  <c r="L2708" i="8"/>
  <c r="L2642" i="8"/>
  <c r="L1838" i="8"/>
  <c r="L2505" i="8"/>
  <c r="L3542" i="8"/>
  <c r="L4439" i="8"/>
  <c r="L1297" i="8"/>
  <c r="L430" i="8"/>
  <c r="L62" i="8"/>
  <c r="L63" i="8"/>
  <c r="L2205" i="8"/>
  <c r="L3131" i="8"/>
  <c r="L2132" i="8"/>
  <c r="L476" i="8"/>
  <c r="L321" i="8"/>
  <c r="L532" i="8"/>
  <c r="L4188" i="8"/>
  <c r="L2956" i="8"/>
  <c r="L4882" i="8"/>
  <c r="L4941" i="8"/>
  <c r="L2957" i="8"/>
  <c r="L684" i="8"/>
  <c r="L2346" i="8"/>
  <c r="L265" i="8"/>
  <c r="L359" i="8"/>
  <c r="L4393" i="8"/>
  <c r="L1986" i="8"/>
  <c r="L142" i="8"/>
  <c r="L4440" i="8"/>
  <c r="L1536" i="8"/>
  <c r="L632" i="8"/>
  <c r="L477" i="8"/>
  <c r="L3543" i="8"/>
  <c r="L1664" i="8"/>
  <c r="L3132" i="8"/>
  <c r="L1665" i="8"/>
  <c r="L533" i="8"/>
  <c r="L64" i="8"/>
  <c r="L1537" i="8"/>
  <c r="L3621" i="8"/>
  <c r="L231" i="8"/>
  <c r="L855" i="8"/>
  <c r="L743" i="8"/>
  <c r="L4242" i="8"/>
  <c r="L3693" i="8"/>
  <c r="L4582" i="8"/>
  <c r="L586" i="8"/>
  <c r="L534" i="8"/>
  <c r="L2709" i="8"/>
  <c r="L2567" i="8"/>
  <c r="L3544" i="8"/>
  <c r="L2278" i="8"/>
  <c r="L1987" i="8"/>
  <c r="L4728" i="8"/>
  <c r="L1459" i="8"/>
  <c r="L4141" i="8"/>
  <c r="L1460" i="8"/>
  <c r="L1005" i="8"/>
  <c r="L2279" i="8"/>
  <c r="L3769" i="8"/>
  <c r="L2280" i="8"/>
  <c r="L3545" i="8"/>
  <c r="L3133" i="8"/>
  <c r="L4441" i="8"/>
  <c r="L3694" i="8"/>
  <c r="L2421" i="8"/>
  <c r="L2281" i="8"/>
  <c r="L685" i="8"/>
  <c r="L2206" i="8"/>
  <c r="L4942" i="8"/>
  <c r="L4189" i="8"/>
  <c r="L1608" i="8"/>
  <c r="L2282" i="8"/>
  <c r="L1461" i="8"/>
  <c r="L4287" i="8"/>
  <c r="L2643" i="8"/>
  <c r="L3695" i="8"/>
  <c r="L4394" i="8"/>
  <c r="L686" i="8"/>
  <c r="L478" i="8"/>
  <c r="L1915" i="8"/>
  <c r="L4729" i="8"/>
  <c r="L4243" i="8"/>
  <c r="L3134" i="8"/>
  <c r="L1732" i="8"/>
  <c r="L4142" i="8"/>
  <c r="L1351" i="8"/>
  <c r="L2283" i="8"/>
  <c r="L2958" i="8"/>
  <c r="L4812" i="8"/>
  <c r="L633" i="8"/>
  <c r="L4583" i="8"/>
  <c r="L3917" i="8"/>
  <c r="L1402" i="8"/>
  <c r="L3135" i="8"/>
  <c r="L1609" i="8"/>
  <c r="L2870" i="8"/>
  <c r="L3474" i="8"/>
  <c r="L3843" i="8"/>
  <c r="L856" i="8"/>
  <c r="L1916" i="8"/>
  <c r="L3136" i="8"/>
  <c r="L1839" i="8"/>
  <c r="L4625" i="8"/>
  <c r="L535" i="8"/>
  <c r="L857" i="8"/>
  <c r="L2057" i="8"/>
  <c r="L4244" i="8"/>
  <c r="L2959" i="8"/>
  <c r="L1733" i="8"/>
  <c r="L1840" i="8"/>
  <c r="L266" i="8"/>
  <c r="L3475" i="8"/>
  <c r="L4813" i="8"/>
  <c r="L2568" i="8"/>
  <c r="L2207" i="8"/>
  <c r="L2347" i="8"/>
  <c r="L2710" i="8"/>
  <c r="L1462" i="8"/>
  <c r="L2569" i="8"/>
  <c r="L4814" i="8"/>
  <c r="L4626" i="8"/>
  <c r="L2871" i="8"/>
  <c r="L4479" i="8"/>
  <c r="L2960" i="8"/>
  <c r="L4092" i="8"/>
  <c r="L1123" i="8"/>
  <c r="L3476" i="8"/>
  <c r="L3622" i="8"/>
  <c r="L4627" i="8"/>
  <c r="L3546" i="8"/>
  <c r="L3477" i="8"/>
  <c r="L3623" i="8"/>
  <c r="L3844" i="8"/>
  <c r="L109" i="8"/>
  <c r="L3624" i="8"/>
  <c r="L4093" i="8"/>
  <c r="L4628" i="8"/>
  <c r="L4730" i="8"/>
  <c r="L3547" i="8"/>
  <c r="L1180" i="8"/>
  <c r="L1298" i="8"/>
  <c r="L143" i="8"/>
  <c r="L803" i="8"/>
  <c r="L4629" i="8"/>
  <c r="L4883" i="8"/>
  <c r="L687" i="8"/>
  <c r="L1299" i="8"/>
  <c r="L3301" i="8"/>
  <c r="L634" i="8"/>
  <c r="L1666" i="8"/>
  <c r="L4032" i="8"/>
  <c r="L1538" i="8"/>
  <c r="L3219" i="8"/>
  <c r="L4815" i="8"/>
  <c r="L3378" i="8"/>
  <c r="L360" i="8"/>
  <c r="L3478" i="8"/>
  <c r="L4395" i="8"/>
  <c r="L2787" i="8"/>
  <c r="L3220" i="8"/>
  <c r="L2872" i="8"/>
  <c r="L4816" i="8"/>
  <c r="L1403" i="8"/>
  <c r="L2348" i="8"/>
  <c r="L2506" i="8"/>
  <c r="L1539" i="8"/>
  <c r="L3221" i="8"/>
  <c r="L3137" i="8"/>
  <c r="L3696" i="8"/>
  <c r="L587" i="8"/>
  <c r="L4348" i="8"/>
  <c r="L232" i="8"/>
  <c r="L2507" i="8"/>
  <c r="L1734" i="8"/>
  <c r="L688" i="8"/>
  <c r="L4245" i="8"/>
  <c r="L2284" i="8"/>
  <c r="L3222" i="8"/>
  <c r="L3379" i="8"/>
  <c r="L2873" i="8"/>
  <c r="L3046" i="8"/>
  <c r="L4731" i="8"/>
  <c r="L4143" i="8"/>
  <c r="L2570" i="8"/>
  <c r="L1300" i="8"/>
  <c r="L1786" i="8"/>
  <c r="L1610" i="8"/>
  <c r="L65" i="8"/>
  <c r="L3302" i="8"/>
  <c r="L4396" i="8"/>
  <c r="L4884" i="8"/>
  <c r="L3047" i="8"/>
  <c r="L1124" i="8"/>
  <c r="L2208" i="8"/>
  <c r="L2422" i="8"/>
  <c r="L4732" i="8"/>
  <c r="L3138" i="8"/>
  <c r="L3697" i="8"/>
  <c r="L3971" i="8"/>
  <c r="L744" i="8"/>
  <c r="L1404" i="8"/>
  <c r="L3479" i="8"/>
  <c r="L4630" i="8"/>
  <c r="L3918" i="8"/>
  <c r="L1988" i="8"/>
  <c r="L3139" i="8"/>
  <c r="L3698" i="8"/>
  <c r="L1787" i="8"/>
  <c r="L3699" i="8"/>
  <c r="L1540" i="8"/>
  <c r="L1181" i="8"/>
  <c r="L4733" i="8"/>
  <c r="L1182" i="8"/>
  <c r="L4817" i="8"/>
  <c r="L2571" i="8"/>
  <c r="L4246" i="8"/>
  <c r="L2133" i="8"/>
  <c r="L4288" i="8"/>
  <c r="L2285" i="8"/>
  <c r="L4033" i="8"/>
  <c r="L1301" i="8"/>
  <c r="L3845" i="8"/>
  <c r="L1541" i="8"/>
  <c r="L267" i="8"/>
  <c r="L4631" i="8"/>
  <c r="L4094" i="8"/>
  <c r="L1841" i="8"/>
  <c r="L1463" i="8"/>
  <c r="L1464" i="8"/>
  <c r="L3972" i="8"/>
  <c r="L3223" i="8"/>
  <c r="L1842" i="8"/>
  <c r="L7" i="8"/>
  <c r="L3224" i="8"/>
  <c r="L2508" i="8"/>
  <c r="L8" i="8"/>
  <c r="L2874" i="8"/>
  <c r="L635" i="8"/>
  <c r="L4034" i="8"/>
  <c r="L1465" i="8"/>
  <c r="L2788" i="8"/>
  <c r="L1302" i="8"/>
  <c r="L536" i="8"/>
  <c r="L3303" i="8"/>
  <c r="L431" i="8"/>
  <c r="L3770" i="8"/>
  <c r="L4397" i="8"/>
  <c r="L1069" i="8"/>
  <c r="L858" i="8"/>
  <c r="L4349" i="8"/>
  <c r="L959" i="8"/>
  <c r="L479" i="8"/>
  <c r="L1242" i="8"/>
  <c r="L1611" i="8"/>
  <c r="L4289" i="8"/>
  <c r="L4350" i="8"/>
  <c r="L2711" i="8"/>
  <c r="L1405" i="8"/>
  <c r="L912" i="8"/>
  <c r="L3304" i="8"/>
  <c r="L3225" i="8"/>
  <c r="L4885" i="8"/>
  <c r="L1843" i="8"/>
  <c r="L2423" i="8"/>
  <c r="L1183" i="8"/>
  <c r="L1612" i="8"/>
  <c r="L4290" i="8"/>
  <c r="L2875" i="8"/>
  <c r="L4480" i="8"/>
  <c r="L1006" i="8"/>
  <c r="L3919" i="8"/>
  <c r="L1788" i="8"/>
  <c r="L3226" i="8"/>
  <c r="L2644" i="8"/>
  <c r="L4532" i="8"/>
  <c r="L4291" i="8"/>
  <c r="L2424" i="8"/>
  <c r="L1352" i="8"/>
  <c r="L3048" i="8"/>
  <c r="L1917" i="8"/>
  <c r="L4943" i="8"/>
  <c r="L2712" i="8"/>
  <c r="L1667" i="8"/>
  <c r="L3625" i="8"/>
  <c r="L1353" i="8"/>
  <c r="L4144" i="8"/>
  <c r="L4190" i="8"/>
  <c r="L4632" i="8"/>
  <c r="L2713" i="8"/>
  <c r="L3548" i="8"/>
  <c r="L1918" i="8"/>
  <c r="L1007" i="8"/>
  <c r="L4442" i="8"/>
  <c r="L2789" i="8"/>
  <c r="L66" i="8"/>
  <c r="L3846" i="8"/>
  <c r="L3973" i="8"/>
  <c r="L4886" i="8"/>
  <c r="L1613" i="8"/>
  <c r="L1070" i="8"/>
  <c r="L4633" i="8"/>
  <c r="L4944" i="8"/>
  <c r="L268" i="8"/>
  <c r="L3626" i="8"/>
  <c r="L1466" i="8"/>
  <c r="L2961" i="8"/>
  <c r="L1668" i="8"/>
  <c r="L4292" i="8"/>
  <c r="L1243" i="8"/>
  <c r="L432" i="8"/>
  <c r="L2790" i="8"/>
  <c r="L4533" i="8"/>
  <c r="L2876" i="8"/>
  <c r="L1406" i="8"/>
  <c r="L3380" i="8"/>
  <c r="L269" i="8"/>
  <c r="L2877" i="8"/>
  <c r="L2714" i="8"/>
  <c r="L144" i="8"/>
  <c r="L3305" i="8"/>
  <c r="L4351" i="8"/>
  <c r="L4734" i="8"/>
  <c r="L2509" i="8"/>
  <c r="L9" i="8"/>
  <c r="L2572" i="8"/>
  <c r="L3049" i="8"/>
  <c r="L689" i="8"/>
  <c r="L1303" i="8"/>
  <c r="L1071" i="8"/>
  <c r="L2425" i="8"/>
  <c r="L2715" i="8"/>
  <c r="L3140" i="8"/>
  <c r="L1407" i="8"/>
  <c r="L2878" i="8"/>
  <c r="L3920" i="8"/>
  <c r="L4735" i="8"/>
  <c r="L2209" i="8"/>
  <c r="L913" i="8"/>
  <c r="L914" i="8"/>
  <c r="L2716" i="8"/>
  <c r="L2058" i="8"/>
  <c r="L361" i="8"/>
  <c r="L859" i="8"/>
  <c r="L2349" i="8"/>
  <c r="L4736" i="8"/>
  <c r="L2645" i="8"/>
  <c r="L1789" i="8"/>
  <c r="L2962" i="8"/>
  <c r="L3847" i="8"/>
  <c r="L1008" i="8"/>
  <c r="L1184" i="8"/>
  <c r="L4945" i="8"/>
  <c r="L915" i="8"/>
  <c r="L1669" i="8"/>
  <c r="L2717" i="8"/>
  <c r="L1542" i="8"/>
  <c r="L1989" i="8"/>
  <c r="L3848" i="8"/>
  <c r="L3627" i="8"/>
  <c r="L2426" i="8"/>
  <c r="L2791" i="8"/>
  <c r="L4534" i="8"/>
  <c r="L4035" i="8"/>
  <c r="L2646" i="8"/>
  <c r="L4584" i="8"/>
  <c r="L1990" i="8"/>
  <c r="L10" i="8"/>
  <c r="L745" i="8"/>
  <c r="L394" i="8"/>
  <c r="L110" i="8"/>
  <c r="L2510" i="8"/>
  <c r="L2059" i="8"/>
  <c r="L1735" i="8"/>
  <c r="L916" i="8"/>
  <c r="L860" i="8"/>
  <c r="L2718" i="8"/>
  <c r="L2792" i="8"/>
  <c r="L3381" i="8"/>
  <c r="L3549" i="8"/>
  <c r="L3141" i="8"/>
  <c r="L2573" i="8"/>
  <c r="L4191" i="8"/>
  <c r="L2793" i="8"/>
  <c r="L3700" i="8"/>
  <c r="L1244" i="8"/>
  <c r="L4145" i="8"/>
  <c r="L1009" i="8"/>
  <c r="L1543" i="8"/>
  <c r="L4293" i="8"/>
  <c r="L1844" i="8"/>
  <c r="L4146" i="8"/>
  <c r="L3227" i="8"/>
  <c r="L2879" i="8"/>
  <c r="L1304" i="8"/>
  <c r="L3550" i="8"/>
  <c r="L2286" i="8"/>
  <c r="L1125" i="8"/>
  <c r="L4634" i="8"/>
  <c r="L322" i="8"/>
  <c r="L3382" i="8"/>
  <c r="L4635" i="8"/>
  <c r="L1670" i="8"/>
  <c r="L2511" i="8"/>
  <c r="L960" i="8"/>
  <c r="L3974" i="8"/>
  <c r="L145" i="8"/>
  <c r="L3383" i="8"/>
  <c r="L804" i="8"/>
  <c r="L233" i="8"/>
  <c r="L146" i="8"/>
  <c r="L3551" i="8"/>
  <c r="L11" i="8"/>
  <c r="L111" i="8"/>
  <c r="L207" i="8"/>
  <c r="L4737" i="8"/>
  <c r="L1736" i="8"/>
  <c r="L2963" i="8"/>
  <c r="L112" i="8"/>
  <c r="L4095" i="8"/>
  <c r="L4247" i="8"/>
  <c r="L537" i="8"/>
  <c r="L1544" i="8"/>
  <c r="L147" i="8"/>
  <c r="L588" i="8"/>
  <c r="L3384" i="8"/>
  <c r="L2647" i="8"/>
  <c r="L4738" i="8"/>
  <c r="L2880" i="8"/>
  <c r="L208" i="8"/>
  <c r="L4352" i="8"/>
  <c r="L3552" i="8"/>
  <c r="L1545" i="8"/>
  <c r="L433" i="8"/>
  <c r="L4739" i="8"/>
  <c r="L2648" i="8"/>
  <c r="L4036" i="8"/>
  <c r="L4636" i="8"/>
  <c r="L3771" i="8"/>
  <c r="L1467" i="8"/>
  <c r="L1072" i="8"/>
  <c r="L4481" i="8"/>
  <c r="L861" i="8"/>
  <c r="L3050" i="8"/>
  <c r="L2134" i="8"/>
  <c r="L2350" i="8"/>
  <c r="L1737" i="8"/>
  <c r="L1614" i="8"/>
  <c r="L3921" i="8"/>
  <c r="L2964" i="8"/>
  <c r="L3385" i="8"/>
  <c r="L12" i="8"/>
  <c r="L3142" i="8"/>
  <c r="L113" i="8"/>
  <c r="L3306" i="8"/>
  <c r="L4096" i="8"/>
  <c r="L1468" i="8"/>
  <c r="L3051" i="8"/>
  <c r="L3228" i="8"/>
  <c r="L1845" i="8"/>
  <c r="L3386" i="8"/>
  <c r="L1408" i="8"/>
  <c r="L1615" i="8"/>
  <c r="L67" i="8"/>
  <c r="L2965" i="8"/>
  <c r="L4353" i="8"/>
  <c r="L2351" i="8"/>
  <c r="L805" i="8"/>
  <c r="L589" i="8"/>
  <c r="L1546" i="8"/>
  <c r="L2352" i="8"/>
  <c r="L270" i="8"/>
  <c r="L1185" i="8"/>
  <c r="L806" i="8"/>
  <c r="L13" i="8"/>
  <c r="L395" i="8"/>
  <c r="L2060" i="8"/>
  <c r="L2966" i="8"/>
  <c r="L1245" i="8"/>
  <c r="L1469" i="8"/>
  <c r="L114" i="8"/>
  <c r="L3480" i="8"/>
  <c r="L434" i="8"/>
  <c r="L2135" i="8"/>
  <c r="L1246" i="8"/>
  <c r="L2136" i="8"/>
  <c r="L68" i="8"/>
  <c r="L862" i="8"/>
  <c r="L3307" i="8"/>
  <c r="L2794" i="8"/>
  <c r="L4740" i="8"/>
  <c r="L4398" i="8"/>
  <c r="L2649" i="8"/>
  <c r="L590" i="8"/>
  <c r="L2881" i="8"/>
  <c r="L2882" i="8"/>
  <c r="L2353" i="8"/>
  <c r="L3481" i="8"/>
  <c r="L2061" i="8"/>
  <c r="L115" i="8"/>
  <c r="L3308" i="8"/>
  <c r="L1919" i="8"/>
  <c r="L480" i="8"/>
  <c r="L4482" i="8"/>
  <c r="L4818" i="8"/>
  <c r="L3229" i="8"/>
  <c r="L3553" i="8"/>
  <c r="L3387" i="8"/>
  <c r="L2883" i="8"/>
  <c r="L4946" i="8"/>
  <c r="L2354" i="8"/>
  <c r="L2355" i="8"/>
  <c r="L1547" i="8"/>
  <c r="L3052" i="8"/>
  <c r="L4192" i="8"/>
  <c r="L4097" i="8"/>
  <c r="L3230" i="8"/>
  <c r="L4443" i="8"/>
  <c r="L2884" i="8"/>
  <c r="L4248" i="8"/>
  <c r="L481" i="8"/>
  <c r="L116" i="8"/>
  <c r="L1073" i="8"/>
  <c r="L1470" i="8"/>
  <c r="L2885" i="8"/>
  <c r="L1616" i="8"/>
  <c r="L4037" i="8"/>
  <c r="L863" i="8"/>
  <c r="L4399" i="8"/>
  <c r="L2719" i="8"/>
  <c r="L4038" i="8"/>
  <c r="L2967" i="8"/>
  <c r="L3143" i="8"/>
  <c r="L1471" i="8"/>
  <c r="L1738" i="8"/>
  <c r="L4354" i="8"/>
  <c r="L2886" i="8"/>
  <c r="L1472" i="8"/>
  <c r="L4741" i="8"/>
  <c r="L2210" i="8"/>
  <c r="L3554" i="8"/>
  <c r="L2795" i="8"/>
  <c r="L1671" i="8"/>
  <c r="L482" i="8"/>
  <c r="L2062" i="8"/>
  <c r="L1010" i="8"/>
  <c r="L4637" i="8"/>
  <c r="L4098" i="8"/>
  <c r="L3628" i="8"/>
  <c r="L2427" i="8"/>
  <c r="L1074" i="8"/>
  <c r="L1186" i="8"/>
  <c r="L1075" i="8"/>
  <c r="L4585" i="8"/>
  <c r="L1739" i="8"/>
  <c r="L4355" i="8"/>
  <c r="L636" i="8"/>
  <c r="L3849" i="8"/>
  <c r="L2356" i="8"/>
  <c r="L396" i="8"/>
  <c r="L4444" i="8"/>
  <c r="L271" i="8"/>
  <c r="L746" i="8"/>
  <c r="L2720" i="8"/>
  <c r="L2211" i="8"/>
  <c r="L1011" i="8"/>
  <c r="L2968" i="8"/>
  <c r="L1846" i="8"/>
  <c r="L1409" i="8"/>
  <c r="L3388" i="8"/>
  <c r="L1672" i="8"/>
  <c r="L117" i="8"/>
  <c r="L864" i="8"/>
  <c r="L690" i="8"/>
  <c r="L807" i="8"/>
  <c r="L4638" i="8"/>
  <c r="L4356" i="8"/>
  <c r="L1847" i="8"/>
  <c r="L2137" i="8"/>
  <c r="L69" i="8"/>
  <c r="L14" i="8"/>
  <c r="L3144" i="8"/>
  <c r="L2796" i="8"/>
  <c r="L362" i="8"/>
  <c r="L2721" i="8"/>
  <c r="L1848" i="8"/>
  <c r="L272" i="8"/>
  <c r="L4294" i="8"/>
  <c r="L4295" i="8"/>
  <c r="L4483" i="8"/>
  <c r="L3053" i="8"/>
  <c r="L1076" i="8"/>
  <c r="L3482" i="8"/>
  <c r="L435" i="8"/>
  <c r="L15" i="8"/>
  <c r="L4586" i="8"/>
  <c r="L148" i="8"/>
  <c r="L1126" i="8"/>
  <c r="L1740" i="8"/>
  <c r="L4639" i="8"/>
  <c r="L2797" i="8"/>
  <c r="L70" i="8"/>
  <c r="L4640" i="8"/>
  <c r="L3145" i="8"/>
  <c r="L2887" i="8"/>
  <c r="L4887" i="8"/>
  <c r="L436" i="8"/>
  <c r="L637" i="8"/>
  <c r="L2512" i="8"/>
  <c r="L3850" i="8"/>
  <c r="L961" i="8"/>
  <c r="L917" i="8"/>
  <c r="L4742" i="8"/>
  <c r="L691" i="8"/>
  <c r="L3629" i="8"/>
  <c r="L4147" i="8"/>
  <c r="L3483" i="8"/>
  <c r="L1790" i="8"/>
  <c r="L962" i="8"/>
  <c r="L149" i="8"/>
  <c r="L2722" i="8"/>
  <c r="L2888" i="8"/>
  <c r="L591" i="8"/>
  <c r="L4587" i="8"/>
  <c r="L2212" i="8"/>
  <c r="L1673" i="8"/>
  <c r="L2213" i="8"/>
  <c r="L1741" i="8"/>
  <c r="L4819" i="8"/>
  <c r="L3555" i="8"/>
  <c r="L1742" i="8"/>
  <c r="L4641" i="8"/>
  <c r="L150" i="8"/>
  <c r="L4099" i="8"/>
  <c r="L2798" i="8"/>
  <c r="L2214" i="8"/>
  <c r="L4535" i="8"/>
  <c r="L273" i="8"/>
  <c r="L1127" i="8"/>
  <c r="L692" i="8"/>
  <c r="L4820" i="8"/>
  <c r="L3630" i="8"/>
  <c r="L1548" i="8"/>
  <c r="L865" i="8"/>
  <c r="L274" i="8"/>
  <c r="L483" i="8"/>
  <c r="L2357" i="8"/>
  <c r="L118" i="8"/>
  <c r="L1473" i="8"/>
  <c r="L1474" i="8"/>
  <c r="L397" i="8"/>
  <c r="L2358" i="8"/>
  <c r="L4193" i="8"/>
  <c r="L3231" i="8"/>
  <c r="L1012" i="8"/>
  <c r="L3975" i="8"/>
  <c r="L1247" i="8"/>
  <c r="L1991" i="8"/>
  <c r="L2723" i="8"/>
  <c r="L1077" i="8"/>
  <c r="L209" i="8"/>
  <c r="L2287" i="8"/>
  <c r="L1187" i="8"/>
  <c r="L4484" i="8"/>
  <c r="L4357" i="8"/>
  <c r="L4296" i="8"/>
  <c r="L1992" i="8"/>
  <c r="L4249" i="8"/>
  <c r="L1248" i="8"/>
  <c r="L484" i="8"/>
  <c r="L4039" i="8"/>
  <c r="L3146" i="8"/>
  <c r="L3232" i="8"/>
  <c r="L1993" i="8"/>
  <c r="L3233" i="8"/>
  <c r="L866" i="8"/>
  <c r="L210" i="8"/>
  <c r="L3484" i="8"/>
  <c r="L3631" i="8"/>
  <c r="L275" i="8"/>
  <c r="L808" i="8"/>
  <c r="L1849" i="8"/>
  <c r="L1850" i="8"/>
  <c r="L4743" i="8"/>
  <c r="L2513" i="8"/>
  <c r="L1851" i="8"/>
  <c r="L2138" i="8"/>
  <c r="L3147" i="8"/>
  <c r="L2139" i="8"/>
  <c r="L4040" i="8"/>
  <c r="L4148" i="8"/>
  <c r="L3632" i="8"/>
  <c r="L3148" i="8"/>
  <c r="L1128" i="8"/>
  <c r="L1852" i="8"/>
  <c r="L2889" i="8"/>
  <c r="L3389" i="8"/>
  <c r="L963" i="8"/>
  <c r="L4041" i="8"/>
  <c r="L151" i="8"/>
  <c r="L2428" i="8"/>
  <c r="L2799" i="8"/>
  <c r="L152" i="8"/>
  <c r="L2969" i="8"/>
  <c r="L1078" i="8"/>
  <c r="L1920" i="8"/>
  <c r="L276" i="8"/>
  <c r="L4744" i="8"/>
  <c r="L4297" i="8"/>
  <c r="L4194" i="8"/>
  <c r="L1354" i="8"/>
  <c r="L3149" i="8"/>
  <c r="L1079" i="8"/>
  <c r="L4745" i="8"/>
  <c r="L3234" i="8"/>
  <c r="L153" i="8"/>
  <c r="L3309" i="8"/>
  <c r="L4485" i="8"/>
  <c r="L2970" i="8"/>
  <c r="L4042" i="8"/>
  <c r="L4888" i="8"/>
  <c r="L3851" i="8"/>
  <c r="L277" i="8"/>
  <c r="L4149" i="8"/>
  <c r="L1080" i="8"/>
  <c r="L1475" i="8"/>
  <c r="L4445" i="8"/>
  <c r="L4947" i="8"/>
  <c r="L3150" i="8"/>
  <c r="L278" i="8"/>
  <c r="L2971" i="8"/>
  <c r="L3310" i="8"/>
  <c r="L2724" i="8"/>
  <c r="L3772" i="8"/>
  <c r="L3701" i="8"/>
  <c r="L2140" i="8"/>
  <c r="L71" i="8"/>
  <c r="L1013" i="8"/>
  <c r="L1994" i="8"/>
  <c r="L918" i="8"/>
  <c r="L2890" i="8"/>
  <c r="L3852" i="8"/>
  <c r="L485" i="8"/>
  <c r="L437" i="8"/>
  <c r="L3633" i="8"/>
  <c r="L2063" i="8"/>
  <c r="L16" i="8"/>
  <c r="L2288" i="8"/>
  <c r="L438" i="8"/>
  <c r="L4536" i="8"/>
  <c r="L1921" i="8"/>
  <c r="L2514" i="8"/>
  <c r="L119" i="8"/>
  <c r="L4537" i="8"/>
  <c r="L3054" i="8"/>
  <c r="L4486" i="8"/>
  <c r="L4487" i="8"/>
  <c r="L4821" i="8"/>
  <c r="L4043" i="8"/>
  <c r="L4642" i="8"/>
  <c r="L2289" i="8"/>
  <c r="L279" i="8"/>
  <c r="L3390" i="8"/>
  <c r="L3702" i="8"/>
  <c r="L323" i="8"/>
  <c r="L4948" i="8"/>
  <c r="L2429" i="8"/>
  <c r="L17" i="8"/>
  <c r="L2574" i="8"/>
  <c r="L2515" i="8"/>
  <c r="L4643" i="8"/>
  <c r="L3055" i="8"/>
  <c r="L1305" i="8"/>
  <c r="L4644" i="8"/>
  <c r="L2359" i="8"/>
  <c r="L439" i="8"/>
  <c r="L4949" i="8"/>
  <c r="L747" i="8"/>
  <c r="L4488" i="8"/>
  <c r="L4400" i="8"/>
  <c r="L3556" i="8"/>
  <c r="L2141" i="8"/>
  <c r="L2142" i="8"/>
  <c r="L1081" i="8"/>
  <c r="L1674" i="8"/>
  <c r="L1853" i="8"/>
  <c r="L809" i="8"/>
  <c r="L4250" i="8"/>
  <c r="L919" i="8"/>
  <c r="L1188" i="8"/>
  <c r="L1129" i="8"/>
  <c r="L3634" i="8"/>
  <c r="L1130" i="8"/>
  <c r="L810" i="8"/>
  <c r="L3056" i="8"/>
  <c r="L748" i="8"/>
  <c r="L4298" i="8"/>
  <c r="L2891" i="8"/>
  <c r="L2725" i="8"/>
  <c r="L1995" i="8"/>
  <c r="L3773" i="8"/>
  <c r="L1549" i="8"/>
  <c r="L4588" i="8"/>
  <c r="L1355" i="8"/>
  <c r="L4538" i="8"/>
  <c r="L1131" i="8"/>
  <c r="L4251" i="8"/>
  <c r="L638" i="8"/>
  <c r="L2516" i="8"/>
  <c r="L3485" i="8"/>
  <c r="L2290" i="8"/>
  <c r="L3976" i="8"/>
  <c r="L3703" i="8"/>
  <c r="L154" i="8"/>
  <c r="L1675" i="8"/>
  <c r="L749" i="8"/>
  <c r="L2143" i="8"/>
  <c r="L538" i="8"/>
  <c r="L4195" i="8"/>
  <c r="L4746" i="8"/>
  <c r="L324" i="8"/>
  <c r="L2430" i="8"/>
  <c r="L1791" i="8"/>
  <c r="L2800" i="8"/>
  <c r="L363" i="8"/>
  <c r="L398" i="8"/>
  <c r="L3853" i="8"/>
  <c r="L4489" i="8"/>
  <c r="L539" i="8"/>
  <c r="L1854" i="8"/>
  <c r="L4401" i="8"/>
  <c r="L3151" i="8"/>
  <c r="L3635" i="8"/>
  <c r="L639" i="8"/>
  <c r="L3704" i="8"/>
  <c r="L4358" i="8"/>
  <c r="L3057" i="8"/>
  <c r="L4889" i="8"/>
  <c r="L280" i="8"/>
  <c r="L3058" i="8"/>
  <c r="L3152" i="8"/>
  <c r="L2892" i="8"/>
  <c r="L486" i="8"/>
  <c r="L2801" i="8"/>
  <c r="L4299" i="8"/>
  <c r="L4446" i="8"/>
  <c r="L1189" i="8"/>
  <c r="L2431" i="8"/>
  <c r="L4402" i="8"/>
  <c r="L399" i="8"/>
  <c r="L3922" i="8"/>
  <c r="L1743" i="8"/>
  <c r="L4044" i="8"/>
  <c r="L3854" i="8"/>
  <c r="L2291" i="8"/>
  <c r="L867" i="8"/>
  <c r="L4539" i="8"/>
  <c r="L211" i="8"/>
  <c r="L1676" i="8"/>
  <c r="L2972" i="8"/>
  <c r="L1410" i="8"/>
  <c r="L4150" i="8"/>
  <c r="L3977" i="8"/>
  <c r="L2973" i="8"/>
  <c r="L920" i="8"/>
  <c r="L750" i="8"/>
  <c r="L1306" i="8"/>
  <c r="L2215" i="8"/>
  <c r="L4747" i="8"/>
  <c r="L4447" i="8"/>
  <c r="L4151" i="8"/>
  <c r="L2360" i="8"/>
  <c r="L3636" i="8"/>
  <c r="L2802" i="8"/>
  <c r="L2" i="8"/>
  <c r="L3855" i="8"/>
  <c r="L1476" i="8"/>
  <c r="L3311" i="8"/>
  <c r="L1132" i="8"/>
  <c r="L3059" i="8"/>
  <c r="L3557" i="8"/>
  <c r="L3856" i="8"/>
  <c r="L3060" i="8"/>
  <c r="L2432" i="8"/>
  <c r="L1307" i="8"/>
  <c r="L3235" i="8"/>
  <c r="L400" i="8"/>
  <c r="L3236" i="8"/>
  <c r="L2893" i="8"/>
  <c r="L4045" i="8"/>
  <c r="L4748" i="8"/>
  <c r="L1356" i="8"/>
  <c r="L4448" i="8"/>
  <c r="L4196" i="8"/>
  <c r="L325" i="8"/>
  <c r="L2726" i="8"/>
  <c r="L592" i="8"/>
  <c r="L2803" i="8"/>
  <c r="L751" i="8"/>
  <c r="L1744" i="8"/>
  <c r="L4100" i="8"/>
  <c r="L2727" i="8"/>
  <c r="L3237" i="8"/>
  <c r="L4101" i="8"/>
  <c r="L593" i="8"/>
  <c r="L3705" i="8"/>
  <c r="L4252" i="8"/>
  <c r="L3774" i="8"/>
  <c r="L1082" i="8"/>
  <c r="L155" i="8"/>
  <c r="L3061" i="8"/>
  <c r="L487" i="8"/>
  <c r="L3391" i="8"/>
  <c r="L2064" i="8"/>
  <c r="L1922" i="8"/>
  <c r="L72" i="8"/>
  <c r="L3392" i="8"/>
  <c r="L156" i="8"/>
  <c r="L73" i="8"/>
  <c r="L2433" i="8"/>
  <c r="L4490" i="8"/>
  <c r="L2804" i="8"/>
  <c r="L1745" i="8"/>
  <c r="L2650" i="8"/>
  <c r="L4540" i="8"/>
  <c r="L540" i="8"/>
  <c r="L4300" i="8"/>
  <c r="L3857" i="8"/>
  <c r="L2065" i="8"/>
  <c r="L18" i="8"/>
  <c r="L868" i="8"/>
  <c r="L4822" i="8"/>
  <c r="L4890" i="8"/>
  <c r="L364" i="8"/>
  <c r="L3558" i="8"/>
  <c r="L1792" i="8"/>
  <c r="L3559" i="8"/>
  <c r="L1855" i="8"/>
  <c r="L3978" i="8"/>
  <c r="L3486" i="8"/>
  <c r="L157" i="8"/>
  <c r="L3637" i="8"/>
  <c r="L4403" i="8"/>
  <c r="L4404" i="8"/>
  <c r="L212" i="8"/>
  <c r="L1477" i="8"/>
  <c r="L3979" i="8"/>
  <c r="L281" i="8"/>
  <c r="L1083" i="8"/>
  <c r="L1923" i="8"/>
  <c r="L158" i="8"/>
  <c r="L4449" i="8"/>
  <c r="L1924" i="8"/>
  <c r="L811" i="8"/>
  <c r="L3980" i="8"/>
  <c r="L2292" i="8"/>
  <c r="L1478" i="8"/>
  <c r="L2974" i="8"/>
  <c r="L488" i="8"/>
  <c r="L2975" i="8"/>
  <c r="L1411" i="8"/>
  <c r="L2216" i="8"/>
  <c r="L3981" i="8"/>
  <c r="L812" i="8"/>
  <c r="L2361" i="8"/>
  <c r="L752" i="8"/>
  <c r="L2217" i="8"/>
  <c r="L2517" i="8"/>
  <c r="L813" i="8"/>
  <c r="L1925" i="8"/>
  <c r="L4359" i="8"/>
  <c r="L3487" i="8"/>
  <c r="L2362" i="8"/>
  <c r="L282" i="8"/>
  <c r="L4891" i="8"/>
  <c r="L2518" i="8"/>
  <c r="L3393" i="8"/>
  <c r="L964" i="8"/>
  <c r="L2728" i="8"/>
  <c r="L4360" i="8"/>
  <c r="L2651" i="8"/>
  <c r="L489" i="8"/>
  <c r="L753" i="8"/>
  <c r="L1133" i="8"/>
  <c r="L693" i="8"/>
  <c r="L2652" i="8"/>
  <c r="L1550" i="8"/>
  <c r="L4301" i="8"/>
  <c r="L2066" i="8"/>
  <c r="L2805" i="8"/>
  <c r="L2575" i="8"/>
  <c r="L19" i="8"/>
  <c r="L1412" i="8"/>
  <c r="L2144" i="8"/>
  <c r="L490" i="8"/>
  <c r="L4823" i="8"/>
  <c r="L2434" i="8"/>
  <c r="L3153" i="8"/>
  <c r="L1677" i="8"/>
  <c r="L3982" i="8"/>
  <c r="L4361" i="8"/>
  <c r="L1856" i="8"/>
  <c r="L4302" i="8"/>
  <c r="L4749" i="8"/>
  <c r="L4450" i="8"/>
  <c r="L1926" i="8"/>
  <c r="L2576" i="8"/>
  <c r="L3312" i="8"/>
  <c r="L4197" i="8"/>
  <c r="L234" i="8"/>
  <c r="L326" i="8"/>
  <c r="L74" i="8"/>
  <c r="L1413" i="8"/>
  <c r="L1857" i="8"/>
  <c r="L1617" i="8"/>
  <c r="L2363" i="8"/>
  <c r="L4824" i="8"/>
  <c r="L2364" i="8"/>
  <c r="L3858" i="8"/>
  <c r="L3394" i="8"/>
  <c r="L2145" i="8"/>
  <c r="L3775" i="8"/>
  <c r="L2067" i="8"/>
  <c r="L4892" i="8"/>
  <c r="L2435" i="8"/>
  <c r="L3923" i="8"/>
  <c r="L2519" i="8"/>
  <c r="L2218" i="8"/>
  <c r="L2146" i="8"/>
  <c r="L2653" i="8"/>
  <c r="L1190" i="8"/>
  <c r="L694" i="8"/>
  <c r="L4825" i="8"/>
  <c r="L159" i="8"/>
  <c r="L4046" i="8"/>
  <c r="L1014" i="8"/>
  <c r="L1858" i="8"/>
  <c r="L2068" i="8"/>
  <c r="L2069" i="8"/>
  <c r="L4541" i="8"/>
  <c r="L754" i="8"/>
  <c r="L3983" i="8"/>
  <c r="L4645" i="8"/>
  <c r="L1191" i="8"/>
  <c r="L1015" i="8"/>
  <c r="L4893" i="8"/>
  <c r="L4646" i="8"/>
  <c r="L3924" i="8"/>
  <c r="L4491" i="8"/>
  <c r="L1249" i="8"/>
  <c r="L3062" i="8"/>
  <c r="L755" i="8"/>
  <c r="L327" i="8"/>
  <c r="L3859" i="8"/>
  <c r="L541" i="8"/>
  <c r="L640" i="8"/>
  <c r="L1551" i="8"/>
  <c r="L20" i="8"/>
  <c r="L4589" i="8"/>
  <c r="L2219" i="8"/>
  <c r="L2436" i="8"/>
  <c r="L1084" i="8"/>
  <c r="L4198" i="8"/>
  <c r="L2070" i="8"/>
  <c r="L1859" i="8"/>
  <c r="L1357" i="8"/>
  <c r="L814" i="8"/>
  <c r="L2147" i="8"/>
  <c r="L4826" i="8"/>
  <c r="L1479" i="8"/>
  <c r="L1793" i="8"/>
  <c r="L4303" i="8"/>
  <c r="L2654" i="8"/>
  <c r="L1746" i="8"/>
  <c r="L3860" i="8"/>
  <c r="L3488" i="8"/>
  <c r="L2520" i="8"/>
  <c r="L2148" i="8"/>
  <c r="L2437" i="8"/>
  <c r="L1996" i="8"/>
  <c r="L4362" i="8"/>
  <c r="L160" i="8"/>
  <c r="L235" i="8"/>
  <c r="L921" i="8"/>
  <c r="L2806" i="8"/>
  <c r="L3395" i="8"/>
  <c r="L3154" i="8"/>
  <c r="L401" i="8"/>
  <c r="L2220" i="8"/>
  <c r="L75" i="8"/>
  <c r="L2438" i="8"/>
  <c r="L1997" i="8"/>
  <c r="L4304" i="8"/>
  <c r="L4590" i="8"/>
  <c r="L2439" i="8"/>
  <c r="L4102" i="8"/>
  <c r="L4253" i="8"/>
  <c r="L1927" i="8"/>
  <c r="L2440" i="8"/>
  <c r="L3925" i="8"/>
  <c r="L2149" i="8"/>
  <c r="L120" i="8"/>
  <c r="L491" i="8"/>
  <c r="L3638" i="8"/>
  <c r="L3984" i="8"/>
  <c r="L2577" i="8"/>
  <c r="L815" i="8"/>
  <c r="L2441" i="8"/>
  <c r="L4254" i="8"/>
  <c r="L3063" i="8"/>
  <c r="L3861" i="8"/>
  <c r="L4103" i="8"/>
  <c r="L542" i="8"/>
  <c r="L3862" i="8"/>
  <c r="L816" i="8"/>
  <c r="L2578" i="8"/>
  <c r="L4047" i="8"/>
  <c r="L4894" i="8"/>
  <c r="L4647" i="8"/>
  <c r="L236" i="8"/>
  <c r="L817" i="8"/>
  <c r="L2894" i="8"/>
  <c r="L4405" i="8"/>
  <c r="L1794" i="8"/>
  <c r="L1747" i="8"/>
  <c r="L402" i="8"/>
  <c r="L21" i="8"/>
  <c r="L869" i="8"/>
  <c r="L492" i="8"/>
  <c r="L4199" i="8"/>
  <c r="L3863" i="8"/>
  <c r="L2071" i="8"/>
  <c r="L161" i="8"/>
  <c r="L2442" i="8"/>
  <c r="L1795" i="8"/>
  <c r="L22" i="8"/>
  <c r="L1618" i="8"/>
  <c r="L1016" i="8"/>
  <c r="L3396" i="8"/>
  <c r="L4648" i="8"/>
  <c r="L283" i="8"/>
  <c r="L1678" i="8"/>
  <c r="L2221" i="8"/>
  <c r="L3639" i="8"/>
  <c r="L4200" i="8"/>
  <c r="L493" i="8"/>
  <c r="L328" i="8"/>
  <c r="L695" i="8"/>
  <c r="L1192" i="8"/>
  <c r="L641" i="8"/>
  <c r="L4305" i="8"/>
  <c r="L2579" i="8"/>
  <c r="L329" i="8"/>
  <c r="L3397" i="8"/>
  <c r="L4542" i="8"/>
  <c r="L3864" i="8"/>
  <c r="L3238" i="8"/>
  <c r="L3155" i="8"/>
  <c r="L1358" i="8"/>
  <c r="L4201" i="8"/>
  <c r="L4306" i="8"/>
  <c r="L2222" i="8"/>
  <c r="L4750" i="8"/>
  <c r="L3398" i="8"/>
  <c r="L2150" i="8"/>
  <c r="L4950" i="8"/>
  <c r="L4649" i="8"/>
  <c r="L3776" i="8"/>
  <c r="L2580" i="8"/>
  <c r="L4202" i="8"/>
  <c r="L284" i="8"/>
  <c r="L2895" i="8"/>
  <c r="L1552" i="8"/>
  <c r="L4255" i="8"/>
  <c r="L2293" i="8"/>
  <c r="L922" i="8"/>
  <c r="L2896" i="8"/>
  <c r="L2072" i="8"/>
  <c r="L2729" i="8"/>
  <c r="L3640" i="8"/>
  <c r="L1193" i="8"/>
  <c r="L3706" i="8"/>
  <c r="L285" i="8"/>
  <c r="L4256" i="8"/>
  <c r="L818" i="8"/>
  <c r="L4650" i="8"/>
  <c r="L1414" i="8"/>
  <c r="L4307" i="8"/>
  <c r="L2365" i="8"/>
  <c r="L440" i="8"/>
  <c r="L1017" i="8"/>
  <c r="L3399" i="8"/>
  <c r="L594" i="8"/>
  <c r="L595" i="8"/>
  <c r="L365" i="8"/>
  <c r="L3239" i="8"/>
  <c r="L1085" i="8"/>
  <c r="L76" i="8"/>
  <c r="L330" i="8"/>
  <c r="L4104" i="8"/>
  <c r="L1308" i="8"/>
  <c r="L4543" i="8"/>
  <c r="L3313" i="8"/>
  <c r="L121" i="8"/>
  <c r="L3865" i="8"/>
  <c r="L1480" i="8"/>
  <c r="L4363" i="8"/>
  <c r="L2443" i="8"/>
  <c r="L3560" i="8"/>
  <c r="L2151" i="8"/>
  <c r="L3866" i="8"/>
  <c r="L1481" i="8"/>
  <c r="L3064" i="8"/>
  <c r="L4406" i="8"/>
  <c r="L2366" i="8"/>
  <c r="L77" i="8"/>
  <c r="L331" i="8"/>
  <c r="L2152" i="8"/>
  <c r="L3240" i="8"/>
  <c r="L2153" i="8"/>
  <c r="L2367" i="8"/>
  <c r="L1194" i="8"/>
  <c r="L4048" i="8"/>
  <c r="L3777" i="8"/>
  <c r="L3778" i="8"/>
  <c r="L1619" i="8"/>
  <c r="L366" i="8"/>
  <c r="L3400" i="8"/>
  <c r="L3985" i="8"/>
  <c r="L4751" i="8"/>
  <c r="L4544" i="8"/>
  <c r="L78" i="8"/>
  <c r="L3926" i="8"/>
  <c r="L1359" i="8"/>
  <c r="L4203" i="8"/>
  <c r="L2897" i="8"/>
  <c r="L2294" i="8"/>
  <c r="L3314" i="8"/>
  <c r="L3065" i="8"/>
  <c r="L3401" i="8"/>
  <c r="L4951" i="8"/>
  <c r="L2655" i="8"/>
  <c r="L3315" i="8"/>
  <c r="L1250" i="8"/>
  <c r="L4752" i="8"/>
  <c r="L3402" i="8"/>
  <c r="L3779" i="8"/>
  <c r="L2730" i="8"/>
  <c r="L3156" i="8"/>
  <c r="L1251" i="8"/>
  <c r="L1998" i="8"/>
  <c r="L923" i="8"/>
  <c r="L367" i="8"/>
  <c r="L1620" i="8"/>
  <c r="L4545" i="8"/>
  <c r="L4753" i="8"/>
  <c r="L2656" i="8"/>
  <c r="L494" i="8"/>
  <c r="L79" i="8"/>
  <c r="L2368" i="8"/>
  <c r="L3489" i="8"/>
  <c r="L368" i="8"/>
  <c r="L4827" i="8"/>
  <c r="L4651" i="8"/>
  <c r="L4105" i="8"/>
  <c r="L2898" i="8"/>
  <c r="L1415" i="8"/>
  <c r="L80" i="8"/>
  <c r="L1360" i="8"/>
  <c r="L819" i="8"/>
  <c r="L2223" i="8"/>
  <c r="L2154" i="8"/>
  <c r="L1018" i="8"/>
  <c r="L4895" i="8"/>
  <c r="L1195" i="8"/>
  <c r="L2369" i="8"/>
  <c r="L4049" i="8"/>
  <c r="L403" i="8"/>
  <c r="L4546" i="8"/>
  <c r="L4591" i="8"/>
  <c r="L696" i="8"/>
  <c r="L2155" i="8"/>
  <c r="L1196" i="8"/>
  <c r="L2581" i="8"/>
  <c r="L4204" i="8"/>
  <c r="L4407" i="8"/>
  <c r="L3241" i="8"/>
  <c r="L4896" i="8"/>
  <c r="L1860" i="8"/>
  <c r="L3641" i="8"/>
  <c r="L820" i="8"/>
  <c r="L1134" i="8"/>
  <c r="L1999" i="8"/>
  <c r="L1482" i="8"/>
  <c r="L3403" i="8"/>
  <c r="L3707" i="8"/>
  <c r="L1553" i="8"/>
  <c r="L4492" i="8"/>
  <c r="L1309" i="8"/>
  <c r="L2976" i="8"/>
  <c r="L870" i="8"/>
  <c r="L4205" i="8"/>
  <c r="L1086" i="8"/>
  <c r="L369" i="8"/>
  <c r="L2899" i="8"/>
  <c r="L4754" i="8"/>
  <c r="L1197" i="8"/>
  <c r="L2444" i="8"/>
  <c r="L495" i="8"/>
  <c r="L596" i="8"/>
  <c r="L2073" i="8"/>
  <c r="L286" i="8"/>
  <c r="L642" i="8"/>
  <c r="L821" i="8"/>
  <c r="L1621" i="8"/>
  <c r="L4952" i="8"/>
  <c r="L4408" i="8"/>
  <c r="L2657" i="8"/>
  <c r="L1310" i="8"/>
  <c r="L2807" i="8"/>
  <c r="L4953" i="8"/>
  <c r="L2900" i="8"/>
  <c r="L3490" i="8"/>
  <c r="L3404" i="8"/>
  <c r="L237" i="8"/>
  <c r="L2808" i="8"/>
  <c r="L2224" i="8"/>
  <c r="L543" i="8"/>
  <c r="L3316" i="8"/>
  <c r="L4106" i="8"/>
  <c r="L3642" i="8"/>
  <c r="L4897" i="8"/>
  <c r="L4050" i="8"/>
  <c r="L1198" i="8"/>
  <c r="L2000" i="8"/>
  <c r="L2445" i="8"/>
  <c r="L871" i="8"/>
  <c r="L924" i="8"/>
  <c r="L2658" i="8"/>
  <c r="L822" i="8"/>
  <c r="L3561" i="8"/>
  <c r="L2901" i="8"/>
  <c r="L4451" i="8"/>
  <c r="L1928" i="8"/>
  <c r="L2809" i="8"/>
  <c r="L1748" i="8"/>
  <c r="L3562" i="8"/>
  <c r="L1861" i="8"/>
  <c r="L4107" i="8"/>
  <c r="L2977" i="8"/>
  <c r="L4828" i="8"/>
  <c r="L2370" i="8"/>
  <c r="L3643" i="8"/>
  <c r="L2295" i="8"/>
  <c r="L4547" i="8"/>
  <c r="L4898" i="8"/>
  <c r="L3317" i="8"/>
  <c r="L2978" i="8"/>
  <c r="L4051" i="8"/>
  <c r="L2521" i="8"/>
  <c r="L238" i="8"/>
  <c r="L597" i="8"/>
  <c r="L2582" i="8"/>
  <c r="L1019" i="8"/>
  <c r="L3157" i="8"/>
  <c r="L1483" i="8"/>
  <c r="L4755" i="8"/>
  <c r="L2902" i="8"/>
  <c r="L3491" i="8"/>
  <c r="L2156" i="8"/>
  <c r="L4829" i="8"/>
  <c r="L4592" i="8"/>
  <c r="L4493" i="8"/>
  <c r="L3708" i="8"/>
  <c r="L1929" i="8"/>
  <c r="L598" i="8"/>
  <c r="L1679" i="8"/>
  <c r="L1135" i="8"/>
  <c r="L2583" i="8"/>
  <c r="L162" i="8"/>
  <c r="L1087" i="8"/>
  <c r="L1136" i="8"/>
  <c r="L4494" i="8"/>
  <c r="L756" i="8"/>
  <c r="L4495" i="8"/>
  <c r="L122" i="8"/>
  <c r="L2810" i="8"/>
  <c r="L4652" i="8"/>
  <c r="L2074" i="8"/>
  <c r="L4152" i="8"/>
  <c r="L4409" i="8"/>
  <c r="L4108" i="8"/>
  <c r="L4364" i="8"/>
  <c r="L2296" i="8"/>
  <c r="L2297" i="8"/>
  <c r="L4653" i="8"/>
  <c r="L4954" i="8"/>
  <c r="L3780" i="8"/>
  <c r="L4899" i="8"/>
  <c r="L1554" i="8"/>
  <c r="L2979" i="8"/>
  <c r="L4153" i="8"/>
  <c r="L496" i="8"/>
  <c r="L2903" i="8"/>
  <c r="L404" i="8"/>
  <c r="L643" i="8"/>
  <c r="L4109" i="8"/>
  <c r="L2001" i="8"/>
  <c r="L1361" i="8"/>
  <c r="L2811" i="8"/>
  <c r="L1199" i="8"/>
  <c r="L3066" i="8"/>
  <c r="L3709" i="8"/>
  <c r="L3710" i="8"/>
  <c r="L2446" i="8"/>
  <c r="L2002" i="8"/>
  <c r="L4110" i="8"/>
  <c r="L239" i="8"/>
  <c r="L2584" i="8"/>
  <c r="L4365" i="8"/>
  <c r="L599" i="8"/>
  <c r="L2447" i="8"/>
  <c r="L3644" i="8"/>
  <c r="L4308" i="8"/>
  <c r="L2298" i="8"/>
  <c r="L1796" i="8"/>
  <c r="L1622" i="8"/>
  <c r="L4654" i="8"/>
  <c r="L4655" i="8"/>
  <c r="L1252" i="8"/>
  <c r="L1362" i="8"/>
  <c r="L370" i="8"/>
  <c r="L2299" i="8"/>
  <c r="L1555" i="8"/>
  <c r="L1930" i="8"/>
  <c r="L3318" i="8"/>
  <c r="L441" i="8"/>
  <c r="L2812" i="8"/>
  <c r="L2075" i="8"/>
  <c r="L2980" i="8"/>
  <c r="L2076" i="8"/>
  <c r="L2003" i="8"/>
  <c r="L2004" i="8"/>
  <c r="L2813" i="8"/>
  <c r="L2371" i="8"/>
  <c r="L2981" i="8"/>
  <c r="L4830" i="8"/>
  <c r="L3158" i="8"/>
  <c r="L3927" i="8"/>
  <c r="L965" i="8"/>
  <c r="L4111" i="8"/>
  <c r="L2522" i="8"/>
  <c r="L3319" i="8"/>
  <c r="L1137" i="8"/>
  <c r="L287" i="8"/>
  <c r="L4154" i="8"/>
  <c r="L3928" i="8"/>
  <c r="L1623" i="8"/>
  <c r="L2225" i="8"/>
  <c r="L2731" i="8"/>
  <c r="L4593" i="8"/>
  <c r="L2226" i="8"/>
  <c r="L123" i="8"/>
  <c r="L163" i="8"/>
  <c r="L1624" i="8"/>
  <c r="L3563" i="8"/>
  <c r="L823" i="8"/>
  <c r="L4410" i="8"/>
  <c r="L4955" i="8"/>
  <c r="L1797" i="8"/>
  <c r="L3492" i="8"/>
  <c r="L23" i="8"/>
  <c r="L164" i="8"/>
  <c r="L2077" i="8"/>
  <c r="L2300" i="8"/>
  <c r="L1625" i="8"/>
  <c r="L966" i="8"/>
  <c r="L1484" i="8"/>
  <c r="L872" i="8"/>
  <c r="L288" i="8"/>
  <c r="L2982" i="8"/>
  <c r="L4257" i="8"/>
  <c r="L332" i="8"/>
  <c r="L1138" i="8"/>
  <c r="L4831" i="8"/>
  <c r="L4052" i="8"/>
  <c r="L697" i="8"/>
  <c r="L4496" i="8"/>
  <c r="L4309" i="8"/>
  <c r="L3781" i="8"/>
  <c r="L1363" i="8"/>
  <c r="L757" i="8"/>
  <c r="L758" i="8"/>
  <c r="L4656" i="8"/>
  <c r="L4452" i="8"/>
  <c r="L1311" i="8"/>
  <c r="L2005" i="8"/>
  <c r="L3159" i="8"/>
  <c r="L3929" i="8"/>
  <c r="L1798" i="8"/>
  <c r="L1749" i="8"/>
  <c r="L3493" i="8"/>
  <c r="L4548" i="8"/>
  <c r="L371" i="8"/>
  <c r="L4206" i="8"/>
  <c r="L4310" i="8"/>
  <c r="L2983" i="8"/>
  <c r="L967" i="8"/>
  <c r="L1556" i="8"/>
  <c r="L1139" i="8"/>
  <c r="L1862" i="8"/>
  <c r="L2372" i="8"/>
  <c r="L2448" i="8"/>
  <c r="L2006" i="8"/>
  <c r="L2585" i="8"/>
  <c r="L1799" i="8"/>
  <c r="L1088" i="8"/>
  <c r="L3320" i="8"/>
  <c r="L698" i="8"/>
  <c r="L165" i="8"/>
  <c r="L2732" i="8"/>
  <c r="L3711" i="8"/>
  <c r="L2157" i="8"/>
  <c r="L3321" i="8"/>
  <c r="L3782" i="8"/>
  <c r="L1931" i="8"/>
  <c r="L442" i="8"/>
  <c r="L166" i="8"/>
  <c r="L3986" i="8"/>
  <c r="L1680" i="8"/>
  <c r="L497" i="8"/>
  <c r="L1863" i="8"/>
  <c r="L167" i="8"/>
  <c r="L124" i="8"/>
  <c r="L2158" i="8"/>
  <c r="L3930" i="8"/>
  <c r="L372" i="8"/>
  <c r="L4594" i="8"/>
  <c r="L2227" i="8"/>
  <c r="L873" i="8"/>
  <c r="L443" i="8"/>
  <c r="L1364" i="8"/>
  <c r="L1681" i="8"/>
  <c r="L1140" i="8"/>
  <c r="L4956" i="8"/>
  <c r="L3987" i="8"/>
  <c r="L3712" i="8"/>
  <c r="L444" i="8"/>
  <c r="L824" i="8"/>
  <c r="L2228" i="8"/>
  <c r="L3160" i="8"/>
  <c r="L2007" i="8"/>
  <c r="L2159" i="8"/>
  <c r="L3783" i="8"/>
  <c r="L968" i="8"/>
  <c r="L925" i="8"/>
  <c r="L2373" i="8"/>
  <c r="L759" i="8"/>
  <c r="L1200" i="8"/>
  <c r="L2523" i="8"/>
  <c r="L3242" i="8"/>
  <c r="L2659" i="8"/>
  <c r="L4957" i="8"/>
  <c r="L2301" i="8"/>
  <c r="L2302" i="8"/>
  <c r="L3161" i="8"/>
  <c r="L3988" i="8"/>
  <c r="L1800" i="8"/>
  <c r="L4053" i="8"/>
  <c r="L2904" i="8"/>
  <c r="L1557" i="8"/>
  <c r="L1485" i="8"/>
  <c r="L1365" i="8"/>
  <c r="L2905" i="8"/>
  <c r="L3067" i="8"/>
  <c r="L2160" i="8"/>
  <c r="L2229" i="8"/>
  <c r="L81" i="8"/>
  <c r="L4595" i="8"/>
  <c r="L4366" i="8"/>
  <c r="L1201" i="8"/>
  <c r="L4900" i="8"/>
  <c r="L3867" i="8"/>
  <c r="L2586" i="8"/>
  <c r="L2587" i="8"/>
  <c r="L699" i="8"/>
  <c r="L4832" i="8"/>
  <c r="L700" i="8"/>
  <c r="L3713" i="8"/>
  <c r="L4367" i="8"/>
  <c r="L1141" i="8"/>
  <c r="L1312" i="8"/>
  <c r="L2660" i="8"/>
  <c r="L1682" i="8"/>
  <c r="L2078" i="8"/>
  <c r="L644" i="8"/>
  <c r="L1416" i="8"/>
  <c r="L1683" i="8"/>
  <c r="L125" i="8"/>
  <c r="L1864" i="8"/>
  <c r="L1486" i="8"/>
  <c r="L600" i="8"/>
  <c r="L168" i="8"/>
  <c r="L4497" i="8"/>
  <c r="L1487" i="8"/>
  <c r="L3645" i="8"/>
  <c r="L3322" i="8"/>
  <c r="L4657" i="8"/>
  <c r="L4054" i="8"/>
  <c r="L3405" i="8"/>
  <c r="L2374" i="8"/>
  <c r="L1089" i="8"/>
  <c r="L2008" i="8"/>
  <c r="L82" i="8"/>
  <c r="L4756" i="8"/>
  <c r="L2449" i="8"/>
  <c r="L3784" i="8"/>
  <c r="L126" i="8"/>
  <c r="L3243" i="8"/>
  <c r="L1558" i="8"/>
  <c r="L2814" i="8"/>
  <c r="L2450" i="8"/>
  <c r="L1559" i="8"/>
  <c r="L24" i="8"/>
  <c r="L1684" i="8"/>
  <c r="L701" i="8"/>
  <c r="L1626" i="8"/>
  <c r="L825" i="8"/>
  <c r="L3162" i="8"/>
  <c r="L445" i="8"/>
  <c r="L2906" i="8"/>
  <c r="L2815" i="8"/>
  <c r="L3406" i="8"/>
  <c r="L3244" i="8"/>
  <c r="L1627" i="8"/>
  <c r="L3868" i="8"/>
  <c r="L4658" i="8"/>
  <c r="L1142" i="8"/>
  <c r="L3323" i="8"/>
  <c r="L3245" i="8"/>
  <c r="L240" i="8"/>
  <c r="L1750" i="8"/>
  <c r="L127" i="8"/>
  <c r="L1488" i="8"/>
  <c r="L3869" i="8"/>
  <c r="L4958" i="8"/>
  <c r="L3163" i="8"/>
  <c r="L1020" i="8"/>
  <c r="L1932" i="8"/>
  <c r="L2907" i="8"/>
  <c r="L405" i="8"/>
  <c r="L3870" i="8"/>
  <c r="L1417" i="8"/>
  <c r="L213" i="8"/>
  <c r="L4959" i="8"/>
  <c r="L2230" i="8"/>
  <c r="L874" i="8"/>
  <c r="L2375" i="8"/>
  <c r="L2908" i="8"/>
  <c r="L2079" i="8"/>
  <c r="L2909" i="8"/>
  <c r="L4596" i="8"/>
  <c r="L3407" i="8"/>
  <c r="L2816" i="8"/>
  <c r="L3931" i="8"/>
  <c r="L4597" i="8"/>
  <c r="L2303" i="8"/>
  <c r="L3246" i="8"/>
  <c r="L1090" i="8"/>
  <c r="L875" i="8"/>
  <c r="L926" i="8"/>
  <c r="L128" i="8"/>
  <c r="L1801" i="8"/>
  <c r="L1313" i="8"/>
  <c r="L3989" i="8"/>
  <c r="L3714" i="8"/>
  <c r="L1091" i="8"/>
  <c r="L4901" i="8"/>
  <c r="L1751" i="8"/>
  <c r="L4757" i="8"/>
  <c r="L3932" i="8"/>
  <c r="L3990" i="8"/>
  <c r="L1752" i="8"/>
  <c r="L969" i="8"/>
  <c r="L1933" i="8"/>
  <c r="L1143" i="8"/>
  <c r="L4368" i="8"/>
  <c r="L544" i="8"/>
  <c r="L3785" i="8"/>
  <c r="L2080" i="8"/>
  <c r="L2376" i="8"/>
  <c r="L2161" i="8"/>
  <c r="L2910" i="8"/>
  <c r="L2588" i="8"/>
  <c r="L1253" i="8"/>
  <c r="L4659" i="8"/>
  <c r="L83" i="8"/>
  <c r="L4833" i="8"/>
  <c r="L1489" i="8"/>
  <c r="L1021" i="8"/>
  <c r="L3408" i="8"/>
  <c r="L826" i="8"/>
  <c r="L2661" i="8"/>
  <c r="L3164" i="8"/>
  <c r="L373" i="8"/>
  <c r="L1490" i="8"/>
  <c r="L2231" i="8"/>
  <c r="L2081" i="8"/>
  <c r="L374" i="8"/>
  <c r="L3324" i="8"/>
  <c r="L3786" i="8"/>
  <c r="L1092" i="8"/>
  <c r="L2817" i="8"/>
  <c r="L2451" i="8"/>
  <c r="L498" i="8"/>
  <c r="L4258" i="8"/>
  <c r="L2984" i="8"/>
  <c r="L4369" i="8"/>
  <c r="L2524" i="8"/>
  <c r="L169" i="8"/>
  <c r="L4960" i="8"/>
  <c r="L446" i="8"/>
  <c r="L1560" i="8"/>
  <c r="L4055" i="8"/>
  <c r="L3494" i="8"/>
  <c r="L1254" i="8"/>
  <c r="L2452" i="8"/>
  <c r="L4902" i="8"/>
  <c r="L4207" i="8"/>
  <c r="L2082" i="8"/>
  <c r="L1561" i="8"/>
  <c r="L1802" i="8"/>
  <c r="L2083" i="8"/>
  <c r="L241" i="8"/>
  <c r="L1314" i="8"/>
  <c r="L1022" i="8"/>
  <c r="L1418" i="8"/>
  <c r="L1753" i="8"/>
  <c r="L4498" i="8"/>
  <c r="L545" i="8"/>
  <c r="L3715" i="8"/>
  <c r="L3564" i="8"/>
  <c r="L3871" i="8"/>
  <c r="L2304" i="8"/>
  <c r="L406" i="8"/>
  <c r="L3247" i="8"/>
  <c r="L4961" i="8"/>
  <c r="L4549" i="8"/>
  <c r="L2662" i="8"/>
  <c r="L1803" i="8"/>
  <c r="L2232" i="8"/>
  <c r="L4311" i="8"/>
  <c r="L2818" i="8"/>
  <c r="L129" i="8"/>
  <c r="L4660" i="8"/>
  <c r="L1093" i="8"/>
  <c r="L1366" i="8"/>
  <c r="L4056" i="8"/>
  <c r="L2453" i="8"/>
  <c r="L2911" i="8"/>
  <c r="L546" i="8"/>
  <c r="L2733" i="8"/>
  <c r="L4499" i="8"/>
  <c r="L4598" i="8"/>
  <c r="L1804" i="8"/>
  <c r="L1315" i="8"/>
  <c r="L3325" i="8"/>
  <c r="L1491" i="8"/>
  <c r="L4661" i="8"/>
  <c r="L1934" i="8"/>
  <c r="L3872" i="8"/>
  <c r="L1023" i="8"/>
  <c r="L214" i="8"/>
  <c r="L4662" i="8"/>
  <c r="L702" i="8"/>
  <c r="L4550" i="8"/>
  <c r="L1367" i="8"/>
  <c r="L547" i="8"/>
  <c r="L3495" i="8"/>
  <c r="L4208" i="8"/>
  <c r="L1805" i="8"/>
  <c r="L1255" i="8"/>
  <c r="L25" i="8"/>
  <c r="L2162" i="8"/>
  <c r="L2454" i="8"/>
  <c r="L2377" i="8"/>
  <c r="L876" i="8"/>
  <c r="L1562" i="8"/>
  <c r="L703" i="8"/>
  <c r="L4209" i="8"/>
  <c r="L1563" i="8"/>
  <c r="L2525" i="8"/>
  <c r="L760" i="8"/>
  <c r="L2009" i="8"/>
  <c r="L1935" i="8"/>
  <c r="L3409" i="8"/>
  <c r="L4758" i="8"/>
  <c r="L4155" i="8"/>
  <c r="L970" i="8"/>
  <c r="L3716" i="8"/>
  <c r="L2589" i="8"/>
  <c r="L2163" i="8"/>
  <c r="L4370" i="8"/>
  <c r="L289" i="8"/>
  <c r="L2819" i="8"/>
  <c r="L1492" i="8"/>
  <c r="L2164" i="8"/>
  <c r="L645" i="8"/>
  <c r="L3717" i="8"/>
  <c r="L548" i="8"/>
  <c r="L1564" i="8"/>
  <c r="L26" i="8"/>
  <c r="L1316" i="8"/>
  <c r="L84" i="8"/>
  <c r="L3991" i="8"/>
  <c r="L1317" i="8"/>
  <c r="L704" i="8"/>
  <c r="L4210" i="8"/>
  <c r="L1202" i="8"/>
  <c r="L1024" i="8"/>
  <c r="L4500" i="8"/>
  <c r="L3646" i="8"/>
  <c r="L4057" i="8"/>
  <c r="L4211" i="8"/>
  <c r="L3933" i="8"/>
  <c r="L2455" i="8"/>
  <c r="L4112" i="8"/>
  <c r="L3068" i="8"/>
  <c r="L1806" i="8"/>
  <c r="L2820" i="8"/>
  <c r="L1685" i="8"/>
  <c r="L3565" i="8"/>
  <c r="L705" i="8"/>
  <c r="L447" i="8"/>
  <c r="L290" i="8"/>
  <c r="L3647" i="8"/>
  <c r="L3873" i="8"/>
  <c r="L827" i="8"/>
  <c r="L2456" i="8"/>
  <c r="L828" i="8"/>
  <c r="L4551" i="8"/>
  <c r="L549" i="8"/>
  <c r="L761" i="8"/>
  <c r="L3992" i="8"/>
  <c r="L1144" i="8"/>
  <c r="L2734" i="8"/>
  <c r="L4962" i="8"/>
  <c r="L3069" i="8"/>
  <c r="L1628" i="8"/>
  <c r="L3566" i="8"/>
  <c r="L3496" i="8"/>
  <c r="L3648" i="8"/>
  <c r="L4834" i="8"/>
  <c r="L4411" i="8"/>
  <c r="L2590" i="8"/>
  <c r="L242" i="8"/>
  <c r="L601" i="8"/>
  <c r="L4963" i="8"/>
  <c r="L3326" i="8"/>
  <c r="L1565" i="8"/>
  <c r="L1493" i="8"/>
  <c r="L3410" i="8"/>
  <c r="L243" i="8"/>
  <c r="L4058" i="8"/>
  <c r="L4371" i="8"/>
  <c r="L1686" i="8"/>
  <c r="L3165" i="8"/>
  <c r="L1025" i="8"/>
  <c r="L1256" i="8"/>
  <c r="L2912" i="8"/>
  <c r="L170" i="8"/>
  <c r="L1687" i="8"/>
  <c r="L1026" i="8"/>
  <c r="L2913" i="8"/>
  <c r="L762" i="8"/>
  <c r="L1566" i="8"/>
  <c r="L4552" i="8"/>
  <c r="L1203" i="8"/>
  <c r="L3718" i="8"/>
  <c r="L2010" i="8"/>
  <c r="L1936" i="8"/>
  <c r="L2735" i="8"/>
  <c r="L2233" i="8"/>
  <c r="L499" i="8"/>
  <c r="L2305" i="8"/>
  <c r="L1145" i="8"/>
  <c r="L3787" i="8"/>
  <c r="L1865" i="8"/>
  <c r="L2378" i="8"/>
  <c r="L3993" i="8"/>
  <c r="L500" i="8"/>
  <c r="L1257" i="8"/>
  <c r="L4964" i="8"/>
  <c r="L4835" i="8"/>
  <c r="L4759" i="8"/>
  <c r="L2234" i="8"/>
  <c r="L2379" i="8"/>
  <c r="L4760" i="8"/>
  <c r="L2985" i="8"/>
  <c r="L4113" i="8"/>
  <c r="L1937" i="8"/>
  <c r="L4761" i="8"/>
  <c r="L4762" i="8"/>
  <c r="L927" i="8"/>
  <c r="L1688" i="8"/>
  <c r="L2526" i="8"/>
  <c r="L3719" i="8"/>
  <c r="L244" i="8"/>
  <c r="L3720" i="8"/>
  <c r="L928" i="8"/>
  <c r="L2380" i="8"/>
  <c r="L4212" i="8"/>
  <c r="L2821" i="8"/>
  <c r="L2165" i="8"/>
  <c r="L3567" i="8"/>
  <c r="L3788" i="8"/>
  <c r="L3070" i="8"/>
  <c r="L602" i="8"/>
  <c r="L1494" i="8"/>
  <c r="L4663" i="8"/>
  <c r="L3411" i="8"/>
  <c r="L375" i="8"/>
  <c r="L4412" i="8"/>
  <c r="L4213" i="8"/>
  <c r="L4312" i="8"/>
  <c r="L27" i="8"/>
  <c r="L646" i="8"/>
  <c r="L550" i="8"/>
  <c r="L1938" i="8"/>
  <c r="L1754" i="8"/>
  <c r="L4059" i="8"/>
  <c r="L1567" i="8"/>
  <c r="L4453" i="8"/>
  <c r="L4259" i="8"/>
  <c r="L1204" i="8"/>
  <c r="L4454" i="8"/>
  <c r="L3327" i="8"/>
  <c r="L1318" i="8"/>
  <c r="L647" i="8"/>
  <c r="L3166" i="8"/>
  <c r="L2084" i="8"/>
  <c r="L407" i="8"/>
  <c r="L1495" i="8"/>
  <c r="L1319" i="8"/>
  <c r="L929" i="8"/>
  <c r="L4501" i="8"/>
  <c r="L2914" i="8"/>
  <c r="L4664" i="8"/>
  <c r="L1807" i="8"/>
  <c r="L2527" i="8"/>
  <c r="L3934" i="8"/>
  <c r="L291" i="8"/>
  <c r="L1146" i="8"/>
  <c r="L171" i="8"/>
  <c r="L1027" i="8"/>
  <c r="L28" i="8"/>
  <c r="L2166" i="8"/>
  <c r="L4599" i="8"/>
  <c r="L2011" i="8"/>
  <c r="L4313" i="8"/>
  <c r="L829" i="8"/>
  <c r="L1568" i="8"/>
  <c r="L3248" i="8"/>
  <c r="L4156" i="8"/>
  <c r="L2986" i="8"/>
  <c r="L4553" i="8"/>
  <c r="L3994" i="8"/>
  <c r="L2012" i="8"/>
  <c r="L1419" i="8"/>
  <c r="L1569" i="8"/>
  <c r="L3328" i="8"/>
  <c r="L29" i="8"/>
  <c r="L1866" i="8"/>
  <c r="L1147" i="8"/>
  <c r="L85" i="8"/>
  <c r="L4554" i="8"/>
  <c r="L4413" i="8"/>
  <c r="L4502" i="8"/>
  <c r="L1420" i="8"/>
  <c r="L1205" i="8"/>
  <c r="L3789" i="8"/>
  <c r="L4600" i="8"/>
  <c r="L2235" i="8"/>
  <c r="L3329" i="8"/>
  <c r="L4060" i="8"/>
  <c r="L1570" i="8"/>
  <c r="L648" i="8"/>
  <c r="L2013" i="8"/>
  <c r="L2306" i="8"/>
  <c r="L3874" i="8"/>
  <c r="L3790" i="8"/>
  <c r="L4114" i="8"/>
  <c r="L4314" i="8"/>
  <c r="L3249" i="8"/>
  <c r="L501" i="8"/>
  <c r="L2663" i="8"/>
  <c r="L4157" i="8"/>
  <c r="L2457" i="8"/>
  <c r="L2528" i="8"/>
  <c r="L2736" i="8"/>
  <c r="L1094" i="8"/>
  <c r="L3935" i="8"/>
  <c r="L86" i="8"/>
  <c r="L2381" i="8"/>
  <c r="L930" i="8"/>
  <c r="L2737" i="8"/>
  <c r="L1755" i="8"/>
  <c r="L1496" i="8"/>
  <c r="L2738" i="8"/>
  <c r="L2591" i="8"/>
  <c r="L2236" i="8"/>
  <c r="L2915" i="8"/>
  <c r="L172" i="8"/>
  <c r="L1689" i="8"/>
  <c r="L2382" i="8"/>
  <c r="L2987" i="8"/>
  <c r="L3412" i="8"/>
  <c r="L3791" i="8"/>
  <c r="L3792" i="8"/>
  <c r="L1258" i="8"/>
  <c r="L4965" i="8"/>
  <c r="L173" i="8"/>
  <c r="L3167" i="8"/>
  <c r="L1028" i="8"/>
  <c r="L2237" i="8"/>
  <c r="L4372" i="8"/>
  <c r="L2085" i="8"/>
  <c r="L1629" i="8"/>
  <c r="L4214" i="8"/>
  <c r="L931" i="8"/>
  <c r="L3413" i="8"/>
  <c r="L1808" i="8"/>
  <c r="L2988" i="8"/>
  <c r="L2167" i="8"/>
  <c r="L1029" i="8"/>
  <c r="L2086" i="8"/>
  <c r="L3995" i="8"/>
  <c r="L4601" i="8"/>
  <c r="L4763" i="8"/>
  <c r="L3071" i="8"/>
  <c r="L1368" i="8"/>
  <c r="L3497" i="8"/>
  <c r="L2664" i="8"/>
  <c r="L763" i="8"/>
  <c r="L2014" i="8"/>
  <c r="L4764" i="8"/>
  <c r="L4665" i="8"/>
  <c r="L4315" i="8"/>
  <c r="L1939" i="8"/>
  <c r="L877" i="8"/>
  <c r="L1867" i="8"/>
  <c r="L2383" i="8"/>
  <c r="L3330" i="8"/>
  <c r="L3168" i="8"/>
  <c r="L649" i="8"/>
  <c r="L87" i="8"/>
  <c r="L88" i="8"/>
  <c r="L2665" i="8"/>
  <c r="L4503" i="8"/>
  <c r="L4414" i="8"/>
  <c r="L971" i="8"/>
  <c r="L2822" i="8"/>
  <c r="L2015" i="8"/>
  <c r="L603" i="8"/>
  <c r="L1421" i="8"/>
  <c r="L2238" i="8"/>
  <c r="L2239" i="8"/>
  <c r="L4504" i="8"/>
  <c r="L1868" i="8"/>
  <c r="L448" i="8"/>
  <c r="L3072" i="8"/>
  <c r="L4373" i="8"/>
  <c r="L333" i="8"/>
  <c r="L1095" i="8"/>
  <c r="L1571" i="8"/>
  <c r="L4505" i="8"/>
  <c r="L2458" i="8"/>
  <c r="L3996" i="8"/>
  <c r="L3331" i="8"/>
  <c r="L604" i="8"/>
  <c r="L1690" i="8"/>
  <c r="L1422" i="8"/>
  <c r="L4836" i="8"/>
  <c r="L2823" i="8"/>
  <c r="L2739" i="8"/>
  <c r="L972" i="8"/>
  <c r="L706" i="8"/>
  <c r="L4061" i="8"/>
  <c r="L2016" i="8"/>
  <c r="L2740" i="8"/>
  <c r="L1206" i="8"/>
  <c r="L2307" i="8"/>
  <c r="L1809" i="8"/>
  <c r="L3875" i="8"/>
  <c r="L3169" i="8"/>
  <c r="L3876" i="8"/>
  <c r="L4765" i="8"/>
  <c r="L292" i="8"/>
  <c r="L878" i="8"/>
  <c r="L973" i="8"/>
  <c r="L408" i="8"/>
  <c r="L2741" i="8"/>
  <c r="L4966" i="8"/>
  <c r="L1497" i="8"/>
  <c r="L174" i="8"/>
  <c r="L2168" i="8"/>
  <c r="L2824" i="8"/>
  <c r="L3721" i="8"/>
  <c r="L3793" i="8"/>
  <c r="L1940" i="8"/>
  <c r="L3170" i="8"/>
  <c r="L4415" i="8"/>
  <c r="L4903" i="8"/>
  <c r="L1423" i="8"/>
  <c r="L1941" i="8"/>
  <c r="L2666" i="8"/>
  <c r="L215" i="8"/>
  <c r="L1320" i="8"/>
  <c r="L1942" i="8"/>
  <c r="L1148" i="8"/>
  <c r="L974" i="8"/>
  <c r="L1096" i="8"/>
  <c r="L1630" i="8"/>
  <c r="L409" i="8"/>
  <c r="L4062" i="8"/>
  <c r="L1030" i="8"/>
  <c r="L3498" i="8"/>
  <c r="L4115" i="8"/>
  <c r="L1691" i="8"/>
  <c r="L650" i="8"/>
  <c r="L4063" i="8"/>
  <c r="L502" i="8"/>
  <c r="L3073" i="8"/>
  <c r="L1943" i="8"/>
  <c r="L130" i="8"/>
  <c r="L3794" i="8"/>
  <c r="L764" i="8"/>
  <c r="L3722" i="8"/>
  <c r="L4260" i="8"/>
  <c r="L2989" i="8"/>
  <c r="L3568" i="8"/>
  <c r="L830" i="8"/>
  <c r="L216" i="8"/>
  <c r="L449" i="8"/>
  <c r="L2742" i="8"/>
  <c r="L707" i="8"/>
  <c r="L4602" i="8"/>
  <c r="L2743" i="8"/>
  <c r="L1424" i="8"/>
  <c r="L1321" i="8"/>
  <c r="L3171" i="8"/>
  <c r="L3795" i="8"/>
  <c r="L503" i="8"/>
  <c r="L3499" i="8"/>
  <c r="L3332" i="8"/>
  <c r="L2916" i="8"/>
  <c r="L4316" i="8"/>
  <c r="L131" i="8"/>
  <c r="L3074" i="8"/>
  <c r="L3569" i="8"/>
  <c r="L30" i="8"/>
  <c r="L3333" i="8"/>
  <c r="L1207" i="8"/>
  <c r="L3334" i="8"/>
  <c r="L2917" i="8"/>
  <c r="L2592" i="8"/>
  <c r="L4116" i="8"/>
  <c r="L3075" i="8"/>
  <c r="L3414" i="8"/>
  <c r="L2087" i="8"/>
  <c r="L3649" i="8"/>
  <c r="L2459" i="8"/>
  <c r="L1259" i="8"/>
  <c r="L831" i="8"/>
  <c r="L2593" i="8"/>
  <c r="L3076" i="8"/>
  <c r="L2169" i="8"/>
  <c r="L1756" i="8"/>
  <c r="L1498" i="8"/>
  <c r="L4666" i="8"/>
  <c r="L2240" i="8"/>
  <c r="L3172" i="8"/>
  <c r="L132" i="8"/>
  <c r="L3173" i="8"/>
  <c r="L4667" i="8"/>
  <c r="L2384" i="8"/>
  <c r="L4967" i="8"/>
  <c r="L3796" i="8"/>
  <c r="L4555" i="8"/>
  <c r="L4837" i="8"/>
  <c r="L832" i="8"/>
  <c r="L4158" i="8"/>
  <c r="L651" i="8"/>
  <c r="L293" i="8"/>
  <c r="L3250" i="8"/>
  <c r="L1631" i="8"/>
  <c r="L4668" i="8"/>
  <c r="L2744" i="8"/>
  <c r="L410" i="8"/>
  <c r="L89" i="8"/>
  <c r="L4416" i="8"/>
  <c r="L2385" i="8"/>
  <c r="L217" i="8"/>
  <c r="L1869" i="8"/>
  <c r="L2667" i="8"/>
  <c r="L652" i="8"/>
  <c r="L504" i="8"/>
  <c r="L2170" i="8"/>
  <c r="L4904" i="8"/>
  <c r="L1322" i="8"/>
  <c r="L2918" i="8"/>
  <c r="L3877" i="8"/>
  <c r="L218" i="8"/>
  <c r="L2990" i="8"/>
  <c r="L4838" i="8"/>
  <c r="L4117" i="8"/>
  <c r="L4556" i="8"/>
  <c r="L879" i="8"/>
  <c r="L1323" i="8"/>
  <c r="L2991" i="8"/>
  <c r="L880" i="8"/>
  <c r="L376" i="8"/>
  <c r="L377" i="8"/>
  <c r="L1572" i="8"/>
  <c r="L4159" i="8"/>
  <c r="L4766" i="8"/>
  <c r="L4160" i="8"/>
  <c r="L1031" i="8"/>
  <c r="L3570" i="8"/>
  <c r="L3415" i="8"/>
  <c r="L3571" i="8"/>
  <c r="L219" i="8"/>
  <c r="L881" i="8"/>
  <c r="L1097" i="8"/>
  <c r="L765" i="8"/>
  <c r="L2386" i="8"/>
  <c r="L3997" i="8"/>
  <c r="L882" i="8"/>
  <c r="L2668" i="8"/>
  <c r="L3572" i="8"/>
  <c r="L3936" i="8"/>
  <c r="L1757" i="8"/>
  <c r="L2017" i="8"/>
  <c r="L605" i="8"/>
  <c r="L1260" i="8"/>
  <c r="L3878" i="8"/>
  <c r="L2018" i="8"/>
  <c r="L3335" i="8"/>
  <c r="L4839" i="8"/>
  <c r="L3077" i="8"/>
  <c r="L2919" i="8"/>
  <c r="L4840" i="8"/>
  <c r="L4417" i="8"/>
  <c r="L2920" i="8"/>
  <c r="L1499" i="8"/>
  <c r="L4905" i="8"/>
  <c r="L4317" i="8"/>
  <c r="L3937" i="8"/>
  <c r="L3797" i="8"/>
  <c r="L3938" i="8"/>
  <c r="L2594" i="8"/>
  <c r="L450" i="8"/>
  <c r="L3416" i="8"/>
  <c r="L2387" i="8"/>
  <c r="L334" i="8"/>
  <c r="L294" i="8"/>
  <c r="L90" i="8"/>
  <c r="L653" i="8"/>
  <c r="L2529" i="8"/>
  <c r="L1032" i="8"/>
  <c r="L378" i="8"/>
  <c r="L2241" i="8"/>
  <c r="L1425" i="8"/>
  <c r="L2921" i="8"/>
  <c r="L1208" i="8"/>
  <c r="L2019" i="8"/>
  <c r="L4064" i="8"/>
  <c r="L2020" i="8"/>
  <c r="L3251" i="8"/>
  <c r="L4506" i="8"/>
  <c r="L220" i="8"/>
  <c r="L3650" i="8"/>
  <c r="L295" i="8"/>
  <c r="L4318" i="8"/>
  <c r="L1033" i="8"/>
  <c r="L2530" i="8"/>
  <c r="L245" i="8"/>
  <c r="L4507" i="8"/>
  <c r="L708" i="8"/>
  <c r="L3174" i="8"/>
  <c r="L883" i="8"/>
  <c r="L2242" i="8"/>
  <c r="L1632" i="8"/>
  <c r="L3175" i="8"/>
  <c r="L31" i="8"/>
  <c r="L2595" i="8"/>
  <c r="L1758" i="8"/>
  <c r="L2825" i="8"/>
  <c r="L709" i="8"/>
  <c r="L606" i="8"/>
  <c r="L3417" i="8"/>
  <c r="L4418" i="8"/>
  <c r="L4319" i="8"/>
  <c r="L2596" i="8"/>
  <c r="L2992" i="8"/>
  <c r="L2826" i="8"/>
  <c r="L4508" i="8"/>
  <c r="L1261" i="8"/>
  <c r="L654" i="8"/>
  <c r="L2531" i="8"/>
  <c r="L2308" i="8"/>
  <c r="L2993" i="8"/>
  <c r="L4603" i="8"/>
  <c r="L1034" i="8"/>
  <c r="L975" i="8"/>
  <c r="L1035" i="8"/>
  <c r="L32" i="8"/>
  <c r="L3336" i="8"/>
  <c r="L4968" i="8"/>
  <c r="L4320" i="8"/>
  <c r="L1262" i="8"/>
  <c r="L4969" i="8"/>
  <c r="L1633" i="8"/>
  <c r="L4906" i="8"/>
  <c r="L2460" i="8"/>
  <c r="L3418" i="8"/>
  <c r="L3252" i="8"/>
  <c r="L296" i="8"/>
  <c r="L2088" i="8"/>
  <c r="L2388" i="8"/>
  <c r="L3253" i="8"/>
  <c r="L2669" i="8"/>
  <c r="L4118" i="8"/>
  <c r="L3337" i="8"/>
  <c r="L3338" i="8"/>
  <c r="L2670" i="8"/>
  <c r="L2461" i="8"/>
  <c r="L3798" i="8"/>
  <c r="L4119" i="8"/>
  <c r="L1634" i="8"/>
  <c r="L2745" i="8"/>
  <c r="L3998" i="8"/>
  <c r="L3419" i="8"/>
  <c r="L3723" i="8"/>
  <c r="L710" i="8"/>
  <c r="L505" i="8"/>
  <c r="L766" i="8"/>
  <c r="L1573" i="8"/>
  <c r="L551" i="8"/>
  <c r="L767" i="8"/>
  <c r="L2309" i="8"/>
  <c r="L976" i="8"/>
  <c r="L4604" i="8"/>
  <c r="L1209" i="8"/>
  <c r="L4215" i="8"/>
  <c r="L1324" i="8"/>
  <c r="L2827" i="8"/>
  <c r="L221" i="8"/>
  <c r="L711" i="8"/>
  <c r="L91" i="8"/>
  <c r="L4669" i="8"/>
  <c r="L2310" i="8"/>
  <c r="L1759" i="8"/>
  <c r="L379" i="8"/>
  <c r="L2828" i="8"/>
  <c r="L246" i="8"/>
  <c r="L3799" i="8"/>
  <c r="L2089" i="8"/>
  <c r="L2671" i="8"/>
  <c r="L3651" i="8"/>
  <c r="L4509" i="8"/>
  <c r="L3420" i="8"/>
  <c r="L3800" i="8"/>
  <c r="L222" i="8"/>
  <c r="L4841" i="8"/>
  <c r="L4216" i="8"/>
  <c r="L3500" i="8"/>
  <c r="L3999" i="8"/>
  <c r="L1426" i="8"/>
  <c r="L3879" i="8"/>
  <c r="L4557" i="8"/>
  <c r="L1870" i="8"/>
  <c r="L3652" i="8"/>
  <c r="L552" i="8"/>
  <c r="L1810" i="8"/>
  <c r="L1325" i="8"/>
  <c r="L4419" i="8"/>
  <c r="L2922" i="8"/>
  <c r="L4120" i="8"/>
  <c r="L4261" i="8"/>
  <c r="L2311" i="8"/>
  <c r="L4670" i="8"/>
  <c r="L3724" i="8"/>
  <c r="L2994" i="8"/>
  <c r="L4907" i="8"/>
  <c r="L4455" i="8"/>
  <c r="L33" i="8"/>
  <c r="L768" i="8"/>
  <c r="L4217" i="8"/>
  <c r="L3254" i="8"/>
  <c r="L655" i="8"/>
  <c r="L712" i="8"/>
  <c r="L1635" i="8"/>
  <c r="L2312" i="8"/>
  <c r="L1036" i="8"/>
  <c r="L3801" i="8"/>
  <c r="L1326" i="8"/>
  <c r="L3255" i="8"/>
  <c r="L4000" i="8"/>
  <c r="L1944" i="8"/>
  <c r="L656" i="8"/>
  <c r="L4671" i="8"/>
  <c r="L2995" i="8"/>
  <c r="L932" i="8"/>
  <c r="L1760" i="8"/>
  <c r="L884" i="8"/>
  <c r="L2243" i="8"/>
  <c r="L3421" i="8"/>
  <c r="L2021" i="8"/>
  <c r="L933" i="8"/>
  <c r="L607" i="8"/>
  <c r="L657" i="8"/>
  <c r="L133" i="8"/>
  <c r="L4842" i="8"/>
  <c r="L3573" i="8"/>
  <c r="L3176" i="8"/>
  <c r="L2672" i="8"/>
  <c r="L2171" i="8"/>
  <c r="L769" i="8"/>
  <c r="L2022" i="8"/>
  <c r="L3501" i="8"/>
  <c r="L4605" i="8"/>
  <c r="L2829" i="8"/>
  <c r="L2389" i="8"/>
  <c r="L2390" i="8"/>
  <c r="L2023" i="8"/>
  <c r="L4001" i="8"/>
  <c r="L1871" i="8"/>
  <c r="L223" i="8"/>
  <c r="L451" i="8"/>
  <c r="L2923" i="8"/>
  <c r="L3339" i="8"/>
  <c r="L4065" i="8"/>
  <c r="L2313" i="8"/>
  <c r="L1500" i="8"/>
  <c r="L2024" i="8"/>
  <c r="L3725" i="8"/>
  <c r="L1945" i="8"/>
  <c r="L4510" i="8"/>
  <c r="L4456" i="8"/>
  <c r="L3939" i="8"/>
  <c r="L553" i="8"/>
  <c r="L977" i="8"/>
  <c r="L1636" i="8"/>
  <c r="L1369" i="8"/>
  <c r="L4558" i="8"/>
  <c r="L3940" i="8"/>
  <c r="L1427" i="8"/>
  <c r="L4457" i="8"/>
  <c r="L2090" i="8"/>
  <c r="L3941" i="8"/>
  <c r="L1946" i="8"/>
  <c r="L1761" i="8"/>
  <c r="L1037" i="8"/>
  <c r="L2746" i="8"/>
  <c r="L3942" i="8"/>
  <c r="L2025" i="8"/>
  <c r="L3726" i="8"/>
  <c r="L4672" i="8"/>
  <c r="L1811" i="8"/>
  <c r="L4606" i="8"/>
  <c r="L2091" i="8"/>
  <c r="L1149" i="8"/>
  <c r="L2462" i="8"/>
  <c r="L4066" i="8"/>
  <c r="L3340" i="8"/>
  <c r="L1263" i="8"/>
  <c r="L4458" i="8"/>
  <c r="L1574" i="8"/>
  <c r="L4767" i="8"/>
  <c r="L2391" i="8"/>
  <c r="L2996" i="8"/>
  <c r="L34" i="8"/>
  <c r="L175" i="8"/>
  <c r="L4673" i="8"/>
  <c r="L608" i="8"/>
  <c r="L3078" i="8"/>
  <c r="L4908" i="8"/>
  <c r="L1947" i="8"/>
  <c r="L713" i="8"/>
  <c r="L1872" i="8"/>
  <c r="L4262" i="8"/>
  <c r="L224" i="8"/>
  <c r="L1692" i="8"/>
  <c r="L4970" i="8"/>
  <c r="L1693" i="8"/>
  <c r="L1501" i="8"/>
  <c r="L2092" i="8"/>
  <c r="L714" i="8"/>
  <c r="L3653" i="8"/>
  <c r="L1502" i="8"/>
  <c r="L4263" i="8"/>
  <c r="L3880" i="8"/>
  <c r="L4843" i="8"/>
  <c r="L3422" i="8"/>
  <c r="L1762" i="8"/>
  <c r="L4607" i="8"/>
  <c r="L4321" i="8"/>
  <c r="L3727" i="8"/>
  <c r="L658" i="8"/>
  <c r="L2244" i="8"/>
  <c r="L2026" i="8"/>
  <c r="L2027" i="8"/>
  <c r="L2997" i="8"/>
  <c r="L4674" i="8"/>
  <c r="L2597" i="8"/>
  <c r="L3177" i="8"/>
  <c r="L1812" i="8"/>
  <c r="L1637" i="8"/>
  <c r="L1575" i="8"/>
  <c r="L2532" i="8"/>
  <c r="L4161" i="8"/>
  <c r="L2924" i="8"/>
  <c r="L2172" i="8"/>
  <c r="L3502" i="8"/>
  <c r="L1948" i="8"/>
  <c r="L3256" i="8"/>
  <c r="L2830" i="8"/>
  <c r="L176" i="8"/>
  <c r="L4121" i="8"/>
  <c r="L4218" i="8"/>
  <c r="L2463" i="8"/>
  <c r="L411" i="8"/>
  <c r="L1150" i="8"/>
  <c r="L3257" i="8"/>
  <c r="L609" i="8"/>
  <c r="L1370" i="8"/>
  <c r="L4844" i="8"/>
  <c r="L1210" i="8"/>
  <c r="L1763" i="8"/>
  <c r="L3079" i="8"/>
  <c r="L1949" i="8"/>
  <c r="L1694" i="8"/>
  <c r="L1371" i="8"/>
  <c r="L554" i="8"/>
  <c r="L3080" i="8"/>
  <c r="L4559" i="8"/>
  <c r="L2173" i="8"/>
  <c r="L1873" i="8"/>
  <c r="L978" i="8"/>
  <c r="L4511" i="8"/>
  <c r="L2998" i="8"/>
  <c r="L1813" i="8"/>
  <c r="L2174" i="8"/>
  <c r="L1098" i="8"/>
  <c r="L1038" i="8"/>
  <c r="L4002" i="8"/>
  <c r="L979" i="8"/>
  <c r="L2464" i="8"/>
  <c r="L3341" i="8"/>
  <c r="L1503" i="8"/>
  <c r="L4971" i="8"/>
  <c r="L610" i="8"/>
  <c r="L3943" i="8"/>
  <c r="L2831" i="8"/>
  <c r="L3574" i="8"/>
  <c r="L506" i="8"/>
  <c r="L4122" i="8"/>
  <c r="L4909" i="8"/>
  <c r="L4768" i="8"/>
  <c r="L4769" i="8"/>
  <c r="L4675" i="8"/>
  <c r="L1874" i="8"/>
  <c r="L934" i="8"/>
  <c r="L3881" i="8"/>
  <c r="L1576" i="8"/>
  <c r="L297" i="8"/>
  <c r="L3178" i="8"/>
  <c r="L4067" i="8"/>
  <c r="L3258" i="8"/>
  <c r="L2465" i="8"/>
  <c r="L4068" i="8"/>
  <c r="L2747" i="8"/>
  <c r="L4910" i="8"/>
  <c r="L3802" i="8"/>
  <c r="L1264" i="8"/>
  <c r="L3944" i="8"/>
  <c r="L659" i="8"/>
  <c r="L3503" i="8"/>
  <c r="L980" i="8"/>
  <c r="L1428" i="8"/>
  <c r="L3654" i="8"/>
  <c r="L4003" i="8"/>
  <c r="L3259" i="8"/>
  <c r="L3803" i="8"/>
  <c r="L2598" i="8"/>
  <c r="L3504" i="8"/>
  <c r="L1764" i="8"/>
  <c r="L1814" i="8"/>
  <c r="L2599" i="8"/>
  <c r="L2832" i="8"/>
  <c r="L1327" i="8"/>
  <c r="L2028" i="8"/>
  <c r="L3260" i="8"/>
  <c r="L1039" i="8"/>
  <c r="L3804" i="8"/>
  <c r="L1372" i="8"/>
  <c r="L2925" i="8"/>
  <c r="L770" i="8"/>
  <c r="L4069" i="8"/>
  <c r="L2748" i="8"/>
  <c r="L4608" i="8"/>
  <c r="L4322" i="8"/>
  <c r="L2833" i="8"/>
  <c r="L2175" i="8"/>
  <c r="L2176" i="8"/>
  <c r="L3179" i="8"/>
  <c r="L4459" i="8"/>
  <c r="L1875" i="8"/>
  <c r="L4972" i="8"/>
  <c r="L35" i="8"/>
  <c r="L1765" i="8"/>
  <c r="L2999" i="8"/>
  <c r="L1099" i="8"/>
  <c r="L2834" i="8"/>
  <c r="L3728" i="8"/>
  <c r="L4004" i="8"/>
  <c r="L555" i="8"/>
  <c r="L4374" i="8"/>
  <c r="L412" i="8"/>
  <c r="L36" i="8"/>
  <c r="L2177" i="8"/>
  <c r="L4460" i="8"/>
  <c r="L4973" i="8"/>
  <c r="L1950" i="8"/>
  <c r="L3081" i="8"/>
  <c r="L3423" i="8"/>
  <c r="L3424" i="8"/>
  <c r="L3729" i="8"/>
  <c r="L1100" i="8"/>
  <c r="L3342" i="8"/>
  <c r="L4845" i="8"/>
  <c r="L1504" i="8"/>
  <c r="L3575" i="8"/>
  <c r="L1766" i="8"/>
  <c r="L3805" i="8"/>
  <c r="L771" i="8"/>
  <c r="L1040" i="8"/>
  <c r="L4974" i="8"/>
  <c r="L2093" i="8"/>
  <c r="L1429" i="8"/>
  <c r="L3882" i="8"/>
  <c r="L1577" i="8"/>
  <c r="L1578" i="8"/>
  <c r="L981" i="8"/>
  <c r="L1430" i="8"/>
  <c r="L885" i="8"/>
  <c r="L2835" i="8"/>
  <c r="L2836" i="8"/>
  <c r="L1815" i="8"/>
  <c r="L2029" i="8"/>
  <c r="L1638" i="8"/>
  <c r="L1816" i="8"/>
  <c r="L3082" i="8"/>
  <c r="L886" i="8"/>
  <c r="L2533" i="8"/>
  <c r="L4420" i="8"/>
  <c r="L772" i="8"/>
  <c r="L1211" i="8"/>
  <c r="L2178" i="8"/>
  <c r="L3261" i="8"/>
  <c r="L452" i="8"/>
  <c r="L3655" i="8"/>
  <c r="L3576" i="8"/>
  <c r="L4375" i="8"/>
  <c r="L2179" i="8"/>
  <c r="L2180" i="8"/>
  <c r="L1328" i="8"/>
  <c r="L2030" i="8"/>
  <c r="L3577" i="8"/>
  <c r="L1579" i="8"/>
  <c r="L2094" i="8"/>
  <c r="L1695" i="8"/>
  <c r="L2749" i="8"/>
  <c r="L1639" i="8"/>
  <c r="L1696" i="8"/>
  <c r="L773" i="8"/>
  <c r="L982" i="8"/>
  <c r="L2245" i="8"/>
  <c r="L1505" i="8"/>
  <c r="L715" i="8"/>
  <c r="L2534" i="8"/>
  <c r="L4005" i="8"/>
  <c r="L1876" i="8"/>
  <c r="L4376" i="8"/>
  <c r="L3343" i="8"/>
  <c r="L1580" i="8"/>
  <c r="L4975" i="8"/>
  <c r="L4770" i="8"/>
  <c r="L1431" i="8"/>
  <c r="L4676" i="8"/>
  <c r="L1506" i="8"/>
  <c r="L1581" i="8"/>
  <c r="L413" i="8"/>
  <c r="L2095" i="8"/>
  <c r="L177" i="8"/>
  <c r="L1041" i="8"/>
  <c r="L1265" i="8"/>
  <c r="L716" i="8"/>
  <c r="L3505" i="8"/>
  <c r="L774" i="8"/>
  <c r="L2926" i="8"/>
  <c r="L3730" i="8"/>
  <c r="L2600" i="8"/>
  <c r="L2466" i="8"/>
  <c r="L3425" i="8"/>
  <c r="L717" i="8"/>
  <c r="L453" i="8"/>
  <c r="L1582" i="8"/>
  <c r="L3578" i="8"/>
  <c r="L3180" i="8"/>
  <c r="L4162" i="8"/>
  <c r="L775" i="8"/>
  <c r="L935" i="8"/>
  <c r="L1042" i="8"/>
  <c r="L936" i="8"/>
  <c r="L178" i="8"/>
  <c r="L3000" i="8"/>
  <c r="L380" i="8"/>
  <c r="L1373" i="8"/>
  <c r="L983" i="8"/>
  <c r="L2314" i="8"/>
  <c r="L1877" i="8"/>
  <c r="L887" i="8"/>
  <c r="L4006" i="8"/>
  <c r="L4846" i="8"/>
  <c r="L2601" i="8"/>
  <c r="L2837" i="8"/>
  <c r="L507" i="8"/>
  <c r="L2602" i="8"/>
  <c r="L2246" i="8"/>
  <c r="L3001" i="8"/>
  <c r="L2750" i="8"/>
  <c r="L1374" i="8"/>
  <c r="L4461" i="8"/>
  <c r="L4771" i="8"/>
  <c r="L4512" i="8"/>
  <c r="L4323" i="8"/>
  <c r="L660" i="8"/>
  <c r="L1640" i="8"/>
  <c r="L4677" i="8"/>
  <c r="L2181" i="8"/>
  <c r="L2315" i="8"/>
  <c r="L2927" i="8"/>
  <c r="L4772" i="8"/>
  <c r="L4911" i="8"/>
  <c r="L2031" i="8"/>
  <c r="L1507" i="8"/>
  <c r="L1432" i="8"/>
  <c r="L2467" i="8"/>
  <c r="L3883" i="8"/>
  <c r="L1043" i="8"/>
  <c r="L3806" i="8"/>
  <c r="L2182" i="8"/>
  <c r="L4324" i="8"/>
  <c r="L1583" i="8"/>
  <c r="L984" i="8"/>
  <c r="L1817" i="8"/>
  <c r="L1767" i="8"/>
  <c r="L2096" i="8"/>
  <c r="L2392" i="8"/>
  <c r="L1818" i="8"/>
  <c r="L4007" i="8"/>
  <c r="L247" i="8"/>
  <c r="L3181" i="8"/>
  <c r="L661" i="8"/>
  <c r="L4163" i="8"/>
  <c r="L134" i="8"/>
  <c r="L2535" i="8"/>
  <c r="L4462" i="8"/>
  <c r="L335" i="8"/>
  <c r="L3807" i="8"/>
  <c r="L1878" i="8"/>
  <c r="L4513" i="8"/>
  <c r="L3579" i="8"/>
  <c r="L179" i="8"/>
  <c r="L2603" i="8"/>
  <c r="L3426" i="8"/>
  <c r="L888" i="8"/>
  <c r="L336" i="8"/>
  <c r="L2536" i="8"/>
  <c r="L1641" i="8"/>
  <c r="L718" i="8"/>
  <c r="L2838" i="8"/>
  <c r="L1642" i="8"/>
  <c r="L4560" i="8"/>
  <c r="L3002" i="8"/>
  <c r="L3731" i="8"/>
  <c r="L1266" i="8"/>
  <c r="L1508" i="8"/>
  <c r="L92" i="8"/>
  <c r="L3083" i="8"/>
  <c r="L2468" i="8"/>
  <c r="L4773" i="8"/>
  <c r="L2537" i="8"/>
  <c r="L1044" i="8"/>
  <c r="L1768" i="8"/>
  <c r="L3506" i="8"/>
  <c r="L4514" i="8"/>
  <c r="L3884" i="8"/>
  <c r="L1045" i="8"/>
  <c r="L719" i="8"/>
  <c r="L2469" i="8"/>
  <c r="L937" i="8"/>
  <c r="L1375" i="8"/>
  <c r="L1329" i="8"/>
  <c r="L611" i="8"/>
  <c r="L1697" i="8"/>
  <c r="L3427" i="8"/>
  <c r="L1879" i="8"/>
  <c r="L1584" i="8"/>
  <c r="L1433" i="8"/>
  <c r="L2183" i="8"/>
  <c r="L2673" i="8"/>
  <c r="L1951" i="8"/>
  <c r="L3262" i="8"/>
  <c r="L2839" i="8"/>
  <c r="L508" i="8"/>
  <c r="L1585" i="8"/>
  <c r="L1101" i="8"/>
  <c r="L2316" i="8"/>
  <c r="L3084" i="8"/>
  <c r="L4912" i="8"/>
  <c r="L1434" i="8"/>
  <c r="L1102" i="8"/>
  <c r="L2317" i="8"/>
  <c r="L3003" i="8"/>
  <c r="L3085" i="8"/>
  <c r="L3580" i="8"/>
  <c r="L1952" i="8"/>
  <c r="L4847" i="8"/>
  <c r="L4164" i="8"/>
  <c r="L4325" i="8"/>
  <c r="L4326" i="8"/>
  <c r="L1819" i="8"/>
  <c r="L2184" i="8"/>
  <c r="L2247" i="8"/>
  <c r="L3581" i="8"/>
  <c r="L4609" i="8"/>
  <c r="L2674" i="8"/>
  <c r="L4377" i="8"/>
  <c r="L337" i="8"/>
  <c r="L556" i="8"/>
  <c r="L37" i="8"/>
  <c r="L776" i="8"/>
  <c r="L248" i="8"/>
  <c r="L2675" i="8"/>
  <c r="L4678" i="8"/>
  <c r="L1267" i="8"/>
  <c r="L135" i="8"/>
  <c r="L3344" i="8"/>
  <c r="L1376" i="8"/>
  <c r="L4913" i="8"/>
  <c r="L4848" i="8"/>
  <c r="L1268" i="8"/>
  <c r="L3428" i="8"/>
  <c r="L4849" i="8"/>
  <c r="L4679" i="8"/>
  <c r="L3004" i="8"/>
  <c r="L4561" i="8"/>
  <c r="L4219" i="8"/>
  <c r="L3582" i="8"/>
  <c r="L3507" i="8"/>
  <c r="L3005" i="8"/>
  <c r="L4463" i="8"/>
  <c r="L1046" i="8"/>
  <c r="L2470" i="8"/>
  <c r="L3732" i="8"/>
  <c r="L889" i="8"/>
  <c r="L1269" i="8"/>
  <c r="L4976" i="8"/>
  <c r="L3656" i="8"/>
  <c r="L2928" i="8"/>
  <c r="L509" i="8"/>
  <c r="L4850" i="8"/>
  <c r="L3583" i="8"/>
  <c r="L3733" i="8"/>
  <c r="L3429" i="8"/>
  <c r="L4680" i="8"/>
  <c r="L1769" i="8"/>
  <c r="L3508" i="8"/>
  <c r="L1820" i="8"/>
  <c r="L4165" i="8"/>
  <c r="L381" i="8"/>
  <c r="L338" i="8"/>
  <c r="L4070" i="8"/>
  <c r="L1770" i="8"/>
  <c r="L3885" i="8"/>
  <c r="L2840" i="8"/>
  <c r="L4327" i="8"/>
  <c r="L1880" i="8"/>
  <c r="L3808" i="8"/>
  <c r="L2841" i="8"/>
  <c r="L662" i="8"/>
  <c r="L612" i="8"/>
  <c r="L298" i="8"/>
  <c r="L510" i="8"/>
  <c r="L3657" i="8"/>
  <c r="L3345" i="8"/>
  <c r="L3006" i="8"/>
  <c r="L833" i="8"/>
  <c r="L777" i="8"/>
  <c r="L2097" i="8"/>
  <c r="L3007" i="8"/>
  <c r="L1103" i="8"/>
  <c r="L4774" i="8"/>
  <c r="L4914" i="8"/>
  <c r="L4681" i="8"/>
  <c r="L3008" i="8"/>
  <c r="L4682" i="8"/>
  <c r="L1698" i="8"/>
  <c r="L557" i="8"/>
  <c r="L249" i="8"/>
  <c r="L2538" i="8"/>
  <c r="L3658" i="8"/>
  <c r="L2842" i="8"/>
  <c r="L2098" i="8"/>
  <c r="L1212" i="8"/>
  <c r="L2751" i="8"/>
  <c r="L3584" i="8"/>
  <c r="L3945" i="8"/>
  <c r="L2471" i="8"/>
  <c r="L250" i="8"/>
  <c r="L1270" i="8"/>
  <c r="L3430" i="8"/>
  <c r="L613" i="8"/>
  <c r="L1330" i="8"/>
  <c r="L299" i="8"/>
  <c r="L3946" i="8"/>
  <c r="L2393" i="8"/>
  <c r="L3886" i="8"/>
  <c r="L1271" i="8"/>
  <c r="L1643" i="8"/>
  <c r="L4683" i="8"/>
  <c r="L4421" i="8"/>
  <c r="L4775" i="8"/>
  <c r="L3947" i="8"/>
  <c r="L938" i="8"/>
  <c r="L2032" i="8"/>
  <c r="L93" i="8"/>
  <c r="L558" i="8"/>
  <c r="L3346" i="8"/>
  <c r="L1881" i="8"/>
  <c r="L4220" i="8"/>
  <c r="L2929" i="8"/>
  <c r="L1151" i="8"/>
  <c r="L3263" i="8"/>
  <c r="L3809" i="8"/>
  <c r="L3659" i="8"/>
  <c r="L2185" i="8"/>
  <c r="L414" i="8"/>
  <c r="L1152" i="8"/>
  <c r="L614" i="8"/>
  <c r="L2472" i="8"/>
  <c r="L1377" i="8"/>
  <c r="L4464" i="8"/>
  <c r="L1699" i="8"/>
  <c r="L2318" i="8"/>
  <c r="L4071" i="8"/>
  <c r="L778" i="8"/>
  <c r="L4684" i="8"/>
  <c r="L663" i="8"/>
  <c r="L2676" i="8"/>
  <c r="L3431" i="8"/>
  <c r="L3182" i="8"/>
  <c r="L939" i="8"/>
  <c r="L2752" i="8"/>
  <c r="L1586" i="8"/>
  <c r="L834" i="8"/>
  <c r="L1953" i="8"/>
  <c r="L1153" i="8"/>
  <c r="L3347" i="8"/>
  <c r="L3509" i="8"/>
  <c r="L1821" i="8"/>
  <c r="L3348" i="8"/>
  <c r="L4776" i="8"/>
  <c r="L1954" i="8"/>
  <c r="L300" i="8"/>
  <c r="L3009" i="8"/>
  <c r="L3810" i="8"/>
  <c r="L1700" i="8"/>
  <c r="L4221" i="8"/>
  <c r="L2473" i="8"/>
  <c r="L2394" i="8"/>
  <c r="L3948" i="8"/>
  <c r="L3432" i="8"/>
  <c r="L4685" i="8"/>
  <c r="L4123" i="8"/>
  <c r="L3660" i="8"/>
  <c r="L1587" i="8"/>
  <c r="L1701" i="8"/>
  <c r="L4222" i="8"/>
  <c r="L1955" i="8"/>
  <c r="L2033" i="8"/>
  <c r="L4915" i="8"/>
  <c r="L3086" i="8"/>
  <c r="L4223" i="8"/>
  <c r="L454" i="8"/>
  <c r="L2843" i="8"/>
  <c r="L2930" i="8"/>
  <c r="L2931" i="8"/>
  <c r="L4328" i="8"/>
  <c r="L559" i="8"/>
  <c r="L2034" i="8"/>
  <c r="L4777" i="8"/>
  <c r="L560" i="8"/>
  <c r="L4778" i="8"/>
  <c r="L3433" i="8"/>
  <c r="L3585" i="8"/>
  <c r="L3264" i="8"/>
  <c r="L940" i="8"/>
  <c r="L3949" i="8"/>
  <c r="L1154" i="8"/>
  <c r="L2099" i="8"/>
  <c r="L4779" i="8"/>
  <c r="L94" i="8"/>
  <c r="L2604" i="8"/>
  <c r="L779" i="8"/>
  <c r="L561" i="8"/>
  <c r="L3510" i="8"/>
  <c r="L2539" i="8"/>
  <c r="L3183" i="8"/>
  <c r="L1956" i="8"/>
  <c r="L2605" i="8"/>
  <c r="L4166" i="8"/>
  <c r="L4465" i="8"/>
  <c r="L382" i="8"/>
  <c r="L1509" i="8"/>
  <c r="L1882" i="8"/>
  <c r="L339" i="8"/>
  <c r="L4167" i="8"/>
  <c r="L2932" i="8"/>
  <c r="L1378" i="8"/>
  <c r="L4168" i="8"/>
  <c r="L2319" i="8"/>
  <c r="L3661" i="8"/>
  <c r="L4515" i="8"/>
  <c r="L4264" i="8"/>
  <c r="L664" i="8"/>
  <c r="L985" i="8"/>
  <c r="L2474" i="8"/>
  <c r="L3265" i="8"/>
  <c r="L835" i="8"/>
  <c r="L4169" i="8"/>
  <c r="L2320" i="8"/>
  <c r="L4378" i="8"/>
  <c r="L2100" i="8"/>
  <c r="L2844" i="8"/>
  <c r="L3887" i="8"/>
  <c r="L1155" i="8"/>
  <c r="L3662" i="8"/>
  <c r="L562" i="8"/>
  <c r="L986" i="8"/>
  <c r="L1702" i="8"/>
  <c r="L4379" i="8"/>
  <c r="L1883" i="8"/>
  <c r="L3434" i="8"/>
  <c r="L987" i="8"/>
  <c r="L4422" i="8"/>
  <c r="L890" i="8"/>
  <c r="L1588" i="8"/>
  <c r="L511" i="8"/>
  <c r="L3087" i="8"/>
  <c r="L4466" i="8"/>
  <c r="L1379" i="8"/>
  <c r="L1957" i="8"/>
  <c r="L2933" i="8"/>
  <c r="L3586" i="8"/>
  <c r="L4610" i="8"/>
  <c r="L1822" i="8"/>
  <c r="L301" i="8"/>
  <c r="L2101" i="8"/>
  <c r="L1047" i="8"/>
  <c r="L340" i="8"/>
  <c r="L2540" i="8"/>
  <c r="L2475" i="8"/>
  <c r="L4686" i="8"/>
  <c r="L3587" i="8"/>
  <c r="L3349" i="8"/>
  <c r="L941" i="8"/>
  <c r="L1380" i="8"/>
  <c r="L3" i="8"/>
  <c r="L3663" i="8"/>
  <c r="L3511" i="8"/>
  <c r="L38" i="8"/>
  <c r="L1510" i="8"/>
  <c r="L3588" i="8"/>
  <c r="L1331" i="8"/>
  <c r="L3435" i="8"/>
  <c r="L563" i="8"/>
  <c r="L1104" i="8"/>
  <c r="L1332" i="8"/>
  <c r="L4008" i="8"/>
  <c r="L2934" i="8"/>
  <c r="L615" i="8"/>
  <c r="L3266" i="8"/>
  <c r="L3088" i="8"/>
  <c r="L3950" i="8"/>
  <c r="L39" i="8"/>
  <c r="L4780" i="8"/>
  <c r="L1884" i="8"/>
  <c r="L3436" i="8"/>
  <c r="L942" i="8"/>
  <c r="L3010" i="8"/>
  <c r="L512" i="8"/>
  <c r="L3184" i="8"/>
  <c r="L4781" i="8"/>
  <c r="L3734" i="8"/>
  <c r="L3011" i="8"/>
  <c r="L1958" i="8"/>
  <c r="L1213" i="8"/>
  <c r="L1048" i="8"/>
  <c r="L1771" i="8"/>
  <c r="L3437" i="8"/>
  <c r="L665" i="8"/>
  <c r="L2845" i="8"/>
  <c r="L4072" i="8"/>
  <c r="L3089" i="8"/>
  <c r="L40" i="8"/>
  <c r="L513" i="8"/>
  <c r="L3811" i="8"/>
  <c r="L1823" i="8"/>
  <c r="L4916" i="8"/>
  <c r="L4516" i="8"/>
  <c r="L1156" i="8"/>
  <c r="L2395" i="8"/>
  <c r="L666" i="8"/>
  <c r="L780" i="8"/>
  <c r="L4170" i="8"/>
  <c r="L988" i="8"/>
  <c r="L302" i="8"/>
  <c r="L1381" i="8"/>
  <c r="L1511" i="8"/>
  <c r="L2677" i="8"/>
  <c r="L341" i="8"/>
  <c r="L3185" i="8"/>
  <c r="L1772" i="8"/>
  <c r="L4467" i="8"/>
  <c r="L3664" i="8"/>
  <c r="L3812" i="8"/>
  <c r="L3951" i="8"/>
  <c r="L4009" i="8"/>
  <c r="L2606" i="8"/>
  <c r="L4124" i="8"/>
  <c r="L3267" i="8"/>
  <c r="L4125" i="8"/>
  <c r="L4468" i="8"/>
  <c r="L4851" i="8"/>
  <c r="L4171" i="8"/>
  <c r="L4611" i="8"/>
  <c r="L2753" i="8"/>
  <c r="L4172" i="8"/>
  <c r="L2248" i="8"/>
  <c r="L4265" i="8"/>
  <c r="L2607" i="8"/>
  <c r="L2846" i="8"/>
  <c r="L4469" i="8"/>
  <c r="L1959" i="8"/>
  <c r="L3512" i="8"/>
  <c r="L342" i="8"/>
  <c r="L4470" i="8"/>
  <c r="L343" i="8"/>
  <c r="L2476" i="8"/>
  <c r="L3735" i="8"/>
  <c r="L2249" i="8"/>
  <c r="L3665" i="8"/>
  <c r="L41" i="8"/>
  <c r="L564" i="8"/>
  <c r="L4329" i="8"/>
  <c r="L2754" i="8"/>
  <c r="L1435" i="8"/>
  <c r="L1773" i="8"/>
  <c r="L3513" i="8"/>
  <c r="L2678" i="8"/>
  <c r="L3438" i="8"/>
  <c r="L3268" i="8"/>
  <c r="L1885" i="8"/>
  <c r="L720" i="8"/>
  <c r="L3813" i="8"/>
  <c r="L721" i="8"/>
  <c r="L95" i="8"/>
  <c r="L1512" i="8"/>
  <c r="L2608" i="8"/>
  <c r="L180" i="8"/>
  <c r="L943" i="8"/>
  <c r="L4687" i="8"/>
  <c r="L303" i="8"/>
  <c r="L1824" i="8"/>
  <c r="L2755" i="8"/>
  <c r="L667" i="8"/>
  <c r="L2396" i="8"/>
  <c r="L304" i="8"/>
  <c r="L2186" i="8"/>
  <c r="L181" i="8"/>
  <c r="L3589" i="8"/>
  <c r="L836" i="8"/>
  <c r="L42" i="8"/>
  <c r="L3439" i="8"/>
  <c r="L182" i="8"/>
  <c r="L2250" i="8"/>
  <c r="L1333" i="8"/>
  <c r="L1886" i="8"/>
  <c r="L305" i="8"/>
  <c r="L4380" i="8"/>
  <c r="L3666" i="8"/>
  <c r="L1960" i="8"/>
  <c r="L4917" i="8"/>
  <c r="L4" i="8"/>
  <c r="L1887" i="8"/>
  <c r="L2321" i="8"/>
  <c r="L3888" i="8"/>
  <c r="L4977" i="8"/>
  <c r="L1105" i="8"/>
  <c r="L3440" i="8"/>
  <c r="L3952" i="8"/>
  <c r="L565" i="8"/>
  <c r="L2756" i="8"/>
  <c r="L1157" i="8"/>
  <c r="L3269" i="8"/>
  <c r="L415" i="8"/>
  <c r="L3736" i="8"/>
  <c r="L3090" i="8"/>
  <c r="L4126" i="8"/>
  <c r="L4782" i="8"/>
  <c r="L4978" i="8"/>
  <c r="L3091" i="8"/>
  <c r="L3350" i="8"/>
  <c r="L891" i="8"/>
  <c r="L4266" i="8"/>
  <c r="L3737" i="8"/>
  <c r="L3814" i="8"/>
  <c r="L3590" i="8"/>
  <c r="L183" i="8"/>
  <c r="L1961" i="8"/>
  <c r="L3591" i="8"/>
  <c r="L4010" i="8"/>
  <c r="L416" i="8"/>
  <c r="L4852" i="8"/>
  <c r="L2035" i="8"/>
  <c r="L3092" i="8"/>
  <c r="L2322" i="8"/>
  <c r="L3012" i="8"/>
  <c r="L4011" i="8"/>
  <c r="L4853" i="8"/>
  <c r="L944" i="8"/>
  <c r="L43" i="8"/>
  <c r="L3013" i="8"/>
  <c r="L1888" i="8"/>
  <c r="L3738" i="8"/>
  <c r="L3441" i="8"/>
  <c r="L2397" i="8"/>
  <c r="L3592" i="8"/>
  <c r="L4918" i="8"/>
  <c r="L3593" i="8"/>
  <c r="L2609" i="8"/>
  <c r="L3270" i="8"/>
  <c r="L306" i="8"/>
  <c r="L2323" i="8"/>
  <c r="L1214" i="8"/>
  <c r="L3186" i="8"/>
  <c r="L2610" i="8"/>
  <c r="L4224" i="8"/>
  <c r="L1272" i="8"/>
  <c r="L2477" i="8"/>
  <c r="L1962" i="8"/>
  <c r="L4688" i="8"/>
  <c r="L4127" i="8"/>
  <c r="L4517" i="8"/>
  <c r="L892" i="8"/>
  <c r="L1436" i="8"/>
  <c r="L566" i="8"/>
  <c r="L1273" i="8"/>
  <c r="L344" i="8"/>
  <c r="L3187" i="8"/>
  <c r="L455" i="8"/>
  <c r="L3739" i="8"/>
  <c r="L3271" i="8"/>
  <c r="L945" i="8"/>
  <c r="L1703" i="8"/>
  <c r="L3351" i="8"/>
  <c r="L2324" i="8"/>
  <c r="L4562" i="8"/>
  <c r="L3740" i="8"/>
  <c r="L3594" i="8"/>
  <c r="L2478" i="8"/>
  <c r="L1589" i="8"/>
  <c r="L893" i="8"/>
  <c r="L1049" i="8"/>
  <c r="L668" i="8"/>
  <c r="L2036" i="8"/>
  <c r="L4471" i="8"/>
  <c r="L2102" i="8"/>
  <c r="L383" i="8"/>
  <c r="L2479" i="8"/>
  <c r="L1274" i="8"/>
  <c r="L3014" i="8"/>
  <c r="L3442" i="8"/>
  <c r="L3188" i="8"/>
  <c r="L3889" i="8"/>
  <c r="L3272" i="8"/>
  <c r="L4919" i="8"/>
  <c r="L3595" i="8"/>
  <c r="L1704" i="8"/>
  <c r="L3443" i="8"/>
  <c r="L4689" i="8"/>
  <c r="L4518" i="8"/>
  <c r="L3890" i="8"/>
  <c r="L4073" i="8"/>
  <c r="L3093" i="8"/>
  <c r="L345" i="8"/>
  <c r="L514" i="8"/>
  <c r="L1513" i="8"/>
  <c r="L1215" i="8"/>
  <c r="L781" i="8"/>
  <c r="L1158" i="8"/>
  <c r="L1644" i="8"/>
  <c r="L567" i="8"/>
  <c r="L4128" i="8"/>
  <c r="L1705" i="8"/>
  <c r="L1889" i="8"/>
  <c r="L3352" i="8"/>
  <c r="L2398" i="8"/>
  <c r="L4854" i="8"/>
  <c r="L3891" i="8"/>
  <c r="L456" i="8"/>
  <c r="L4519" i="8"/>
  <c r="L4225" i="8"/>
  <c r="L457" i="8"/>
  <c r="L3514" i="8"/>
  <c r="L4381" i="8"/>
  <c r="L3094" i="8"/>
  <c r="L2611" i="8"/>
  <c r="L568" i="8"/>
  <c r="L4074" i="8"/>
  <c r="L4920" i="8"/>
  <c r="L4612" i="8"/>
  <c r="L4173" i="8"/>
  <c r="L3596" i="8"/>
  <c r="L1706" i="8"/>
  <c r="L3892" i="8"/>
  <c r="L1106" i="8"/>
  <c r="L4690" i="8"/>
  <c r="L2103" i="8"/>
  <c r="L782" i="8"/>
  <c r="L4423" i="8"/>
  <c r="L1334" i="8"/>
  <c r="L722" i="8"/>
  <c r="L2251" i="8"/>
  <c r="L3015" i="8"/>
  <c r="L4979" i="8"/>
  <c r="L2187" i="8"/>
  <c r="L4691" i="8"/>
  <c r="L251" i="8"/>
  <c r="L3273" i="8"/>
  <c r="L1275" i="8"/>
  <c r="L4563" i="8"/>
  <c r="L3667" i="8"/>
  <c r="L3597" i="8"/>
  <c r="L894" i="8"/>
  <c r="L4174" i="8"/>
  <c r="L3189" i="8"/>
  <c r="L2399" i="8"/>
  <c r="L2325" i="8"/>
  <c r="L3893" i="8"/>
  <c r="L2757" i="8"/>
  <c r="L3190" i="8"/>
  <c r="L1707" i="8"/>
  <c r="L723" i="8"/>
  <c r="L724" i="8"/>
  <c r="L3815" i="8"/>
  <c r="L1216" i="8"/>
  <c r="L2188" i="8"/>
  <c r="L1963" i="8"/>
  <c r="L3191" i="8"/>
  <c r="L4012" i="8"/>
  <c r="L3192" i="8"/>
  <c r="L2400" i="8"/>
  <c r="L184" i="8"/>
  <c r="L1708" i="8"/>
  <c r="L4783" i="8"/>
  <c r="L2252" i="8"/>
  <c r="L2401" i="8"/>
  <c r="L989" i="8"/>
  <c r="L384" i="8"/>
  <c r="L2935" i="8"/>
  <c r="L2936" i="8"/>
  <c r="L2480" i="8"/>
  <c r="L3353" i="8"/>
  <c r="L1890" i="8"/>
  <c r="L1709" i="8"/>
  <c r="L4424" i="8"/>
  <c r="L3354" i="8"/>
  <c r="L3444" i="8"/>
  <c r="L96" i="8"/>
  <c r="L4784" i="8"/>
  <c r="L4692" i="8"/>
  <c r="L725" i="8"/>
  <c r="L44" i="8"/>
  <c r="L1964" i="8"/>
  <c r="L895" i="8"/>
  <c r="L45" i="8"/>
  <c r="L4129" i="8"/>
  <c r="L2189" i="8"/>
  <c r="L3193" i="8"/>
  <c r="L3355" i="8"/>
  <c r="L4693" i="8"/>
  <c r="L3515" i="8"/>
  <c r="L1590" i="8"/>
  <c r="L3894" i="8"/>
  <c r="L4382" i="8"/>
  <c r="L3816" i="8"/>
  <c r="L2612" i="8"/>
  <c r="L2190" i="8"/>
  <c r="L4175" i="8"/>
  <c r="L1774" i="8"/>
  <c r="L136" i="8"/>
  <c r="L4075" i="8"/>
  <c r="L1891" i="8"/>
  <c r="L1437" i="8"/>
  <c r="L2481" i="8"/>
  <c r="L3817" i="8"/>
  <c r="L4694" i="8"/>
  <c r="L1825" i="8"/>
  <c r="L2613" i="8"/>
  <c r="L3741" i="8"/>
  <c r="L2253" i="8"/>
  <c r="L2541" i="8"/>
  <c r="L3895" i="8"/>
  <c r="L726" i="8"/>
  <c r="L46" i="8"/>
  <c r="L3274" i="8"/>
  <c r="L896" i="8"/>
  <c r="L1107" i="8"/>
  <c r="L3095" i="8"/>
  <c r="L2191" i="8"/>
  <c r="L2104" i="8"/>
  <c r="L897" i="8"/>
  <c r="L1591" i="8"/>
  <c r="L946" i="8"/>
  <c r="L1382" i="8"/>
  <c r="L4564" i="8"/>
  <c r="L2679" i="8"/>
  <c r="L3096" i="8"/>
  <c r="L2758" i="8"/>
  <c r="L1514" i="8"/>
  <c r="L1775" i="8"/>
  <c r="L3275" i="8"/>
  <c r="L1108" i="8"/>
  <c r="L1710" i="8"/>
  <c r="L4855" i="8"/>
  <c r="L1159" i="8"/>
  <c r="L3818" i="8"/>
  <c r="L225" i="8"/>
  <c r="L2937" i="8"/>
  <c r="L1383" i="8"/>
  <c r="L2105" i="8"/>
  <c r="L4921" i="8"/>
  <c r="L4076" i="8"/>
  <c r="L4267" i="8"/>
  <c r="L1592" i="8"/>
  <c r="L417" i="8"/>
  <c r="L4922" i="8"/>
  <c r="L2759" i="8"/>
  <c r="L4013" i="8"/>
  <c r="L1593" i="8"/>
  <c r="L385" i="8"/>
  <c r="L2542" i="8"/>
  <c r="L4695" i="8"/>
  <c r="L2680" i="8"/>
  <c r="L458" i="8"/>
  <c r="L4226" i="8"/>
  <c r="L252" i="8"/>
  <c r="L515" i="8"/>
  <c r="L3742" i="8"/>
  <c r="L1645" i="8"/>
  <c r="L3194" i="8"/>
  <c r="L4268" i="8"/>
  <c r="L2681" i="8"/>
  <c r="L3743" i="8"/>
  <c r="L1335" i="8"/>
  <c r="L837" i="8"/>
  <c r="L516" i="8"/>
  <c r="L1711" i="8"/>
  <c r="L3097" i="8"/>
  <c r="L2254" i="8"/>
  <c r="L1109" i="8"/>
  <c r="L1276" i="8"/>
  <c r="L1217" i="8"/>
  <c r="L2543" i="8"/>
  <c r="L4227" i="8"/>
  <c r="L3744" i="8"/>
  <c r="L3016" i="8"/>
  <c r="L97" i="8"/>
  <c r="L1892" i="8"/>
  <c r="L3598" i="8"/>
  <c r="L1776" i="8"/>
  <c r="L1515" i="8"/>
  <c r="L3668" i="8"/>
  <c r="L4383" i="8"/>
  <c r="L1777" i="8"/>
  <c r="L2847" i="8"/>
  <c r="L517" i="8"/>
  <c r="L1965" i="8"/>
  <c r="L3017" i="8"/>
  <c r="L2106" i="8"/>
  <c r="L4014" i="8"/>
  <c r="L1826" i="8"/>
  <c r="L2848" i="8"/>
  <c r="L518" i="8"/>
  <c r="L669" i="8"/>
  <c r="L3819" i="8"/>
  <c r="L459" i="8"/>
  <c r="L3516" i="8"/>
  <c r="L1646" i="8"/>
  <c r="L1160" i="8"/>
  <c r="L3745" i="8"/>
  <c r="L1516" i="8"/>
  <c r="L898" i="8"/>
  <c r="L4520" i="8"/>
  <c r="L3098" i="8"/>
  <c r="L1218" i="8"/>
  <c r="L1050" i="8"/>
  <c r="L47" i="8"/>
  <c r="L3099" i="8"/>
  <c r="L3896" i="8"/>
  <c r="L1384" i="8"/>
  <c r="L2402" i="8"/>
  <c r="L1966" i="8"/>
  <c r="L3599" i="8"/>
  <c r="L1778" i="8"/>
  <c r="L1219" i="8"/>
  <c r="L1110" i="8"/>
  <c r="L4384" i="8"/>
  <c r="L3669" i="8"/>
  <c r="L3517" i="8"/>
  <c r="L4521" i="8"/>
  <c r="L3445" i="8"/>
  <c r="L307" i="8"/>
  <c r="L3446" i="8"/>
  <c r="L3276" i="8"/>
  <c r="L2326" i="8"/>
  <c r="L4228" i="8"/>
  <c r="L2544" i="8"/>
  <c r="L2545" i="8"/>
  <c r="L670" i="8"/>
  <c r="L4077" i="8"/>
  <c r="L1161" i="8"/>
  <c r="L4176" i="8"/>
  <c r="L98" i="8"/>
  <c r="L346" i="8"/>
  <c r="L3518" i="8"/>
  <c r="L3447" i="8"/>
  <c r="L569" i="8"/>
  <c r="L783" i="8"/>
  <c r="L2255" i="8"/>
  <c r="L3448" i="8"/>
  <c r="L3820" i="8"/>
  <c r="L3277" i="8"/>
  <c r="L3600" i="8"/>
  <c r="L4785" i="8"/>
  <c r="L838" i="8"/>
  <c r="L784" i="8"/>
  <c r="L2938" i="8"/>
  <c r="L1277" i="8"/>
  <c r="L3897" i="8"/>
  <c r="L4696" i="8"/>
  <c r="L4015" i="8"/>
  <c r="L4923" i="8"/>
  <c r="L1111" i="8"/>
  <c r="L2614" i="8"/>
  <c r="L4980" i="8"/>
  <c r="L2037" i="8"/>
  <c r="L4472" i="8"/>
  <c r="L1220" i="8"/>
  <c r="L2038" i="8"/>
  <c r="L3018" i="8"/>
  <c r="L4425" i="8"/>
  <c r="L3670" i="8"/>
  <c r="L519" i="8"/>
  <c r="L3671" i="8"/>
  <c r="L3278" i="8"/>
  <c r="L137" i="8"/>
  <c r="L3672" i="8"/>
  <c r="L1779" i="8"/>
  <c r="L2682" i="8"/>
  <c r="L4786" i="8"/>
  <c r="L3356" i="8"/>
  <c r="L2482" i="8"/>
  <c r="L1438" i="8"/>
  <c r="L1712" i="8"/>
  <c r="L3195" i="8"/>
  <c r="L4981" i="8"/>
  <c r="L2039" i="8"/>
  <c r="L2107" i="8"/>
  <c r="L308" i="8"/>
  <c r="L1385" i="8"/>
  <c r="L4697" i="8"/>
  <c r="L2403" i="8"/>
  <c r="L1162" i="8"/>
  <c r="L3019" i="8"/>
  <c r="L1439" i="8"/>
  <c r="L785" i="8"/>
  <c r="L2615" i="8"/>
  <c r="L4982" i="8"/>
  <c r="L1647" i="8"/>
  <c r="L1648" i="8"/>
  <c r="L1827" i="8"/>
  <c r="L2760" i="8"/>
  <c r="L1112" i="8"/>
  <c r="L1713" i="8"/>
  <c r="L570" i="8"/>
  <c r="L4787" i="8"/>
  <c r="L1113" i="8"/>
  <c r="L4473" i="8"/>
  <c r="L4330" i="8"/>
  <c r="L3020" i="8"/>
  <c r="L2761" i="8"/>
  <c r="L4426" i="8"/>
  <c r="L1517" i="8"/>
  <c r="L2108" i="8"/>
  <c r="L1594" i="8"/>
  <c r="L418" i="8"/>
  <c r="L347" i="8"/>
  <c r="L3746" i="8"/>
  <c r="L4385" i="8"/>
  <c r="L253" i="8"/>
  <c r="L3821" i="8"/>
  <c r="L3100" i="8"/>
  <c r="L1714" i="8"/>
  <c r="L419" i="8"/>
  <c r="L1649" i="8"/>
  <c r="L3449" i="8"/>
  <c r="L4788" i="8"/>
  <c r="L4269" i="8"/>
  <c r="L3519" i="8"/>
  <c r="L4613" i="8"/>
  <c r="L3357" i="8"/>
  <c r="L4856" i="8"/>
  <c r="L1518" i="8"/>
  <c r="L4331" i="8"/>
  <c r="L786" i="8"/>
  <c r="L2192" i="8"/>
  <c r="L4474" i="8"/>
  <c r="L1051" i="8"/>
  <c r="L3747" i="8"/>
  <c r="L3101" i="8"/>
  <c r="L2683" i="8"/>
  <c r="L990" i="8"/>
  <c r="L99" i="8"/>
  <c r="L727" i="8"/>
  <c r="L4332" i="8"/>
  <c r="L4857" i="8"/>
  <c r="L1893" i="8"/>
  <c r="L3953" i="8"/>
  <c r="L947" i="8"/>
  <c r="L100" i="8"/>
  <c r="L4698" i="8"/>
  <c r="L2546" i="8"/>
  <c r="L991" i="8"/>
  <c r="L2483" i="8"/>
  <c r="L1221" i="8"/>
  <c r="L2939" i="8"/>
  <c r="L420" i="8"/>
  <c r="L3520" i="8"/>
  <c r="L101" i="8"/>
  <c r="L254" i="8"/>
  <c r="L2109" i="8"/>
  <c r="L948" i="8"/>
  <c r="L2327" i="8"/>
  <c r="L2193" i="8"/>
  <c r="L2762" i="8"/>
  <c r="L671" i="8"/>
  <c r="L992" i="8"/>
  <c r="L1519" i="8"/>
  <c r="L1440" i="8"/>
  <c r="L421" i="8"/>
  <c r="L4924" i="8"/>
  <c r="L4016" i="8"/>
  <c r="L3521" i="8"/>
  <c r="L839" i="8"/>
  <c r="L3196" i="8"/>
  <c r="L993" i="8"/>
  <c r="L4565" i="8"/>
  <c r="L3197" i="8"/>
  <c r="L3522" i="8"/>
  <c r="L460" i="8"/>
  <c r="L3748" i="8"/>
  <c r="L4699" i="8"/>
  <c r="L4700" i="8"/>
  <c r="L185" i="8"/>
  <c r="L2684" i="8"/>
  <c r="L3673" i="8"/>
  <c r="L2484" i="8"/>
  <c r="L4701" i="8"/>
  <c r="L3822" i="8"/>
  <c r="L4858" i="8"/>
  <c r="L3823" i="8"/>
  <c r="L3749" i="8"/>
  <c r="L4566" i="8"/>
  <c r="L2547" i="8"/>
  <c r="L4270" i="8"/>
  <c r="L2548" i="8"/>
  <c r="L899" i="8"/>
  <c r="L4522" i="8"/>
  <c r="L949" i="8"/>
  <c r="L2110" i="8"/>
  <c r="L186" i="8"/>
  <c r="L4475" i="8"/>
  <c r="L4925" i="8"/>
  <c r="L1894" i="8"/>
  <c r="L3601" i="8"/>
  <c r="L616" i="8"/>
  <c r="L2194" i="8"/>
  <c r="L1441" i="8"/>
  <c r="L461" i="8"/>
  <c r="L1278" i="8"/>
  <c r="L3824" i="8"/>
  <c r="L2763" i="8"/>
  <c r="L571" i="8"/>
  <c r="L4229" i="8"/>
  <c r="L4078" i="8"/>
  <c r="L348" i="8"/>
  <c r="L1442" i="8"/>
  <c r="L4702" i="8"/>
  <c r="L787" i="8"/>
  <c r="L4703" i="8"/>
  <c r="L1222" i="8"/>
  <c r="L1279" i="8"/>
  <c r="L255" i="8"/>
  <c r="L256" i="8"/>
  <c r="L5" i="8"/>
  <c r="L3102" i="8"/>
  <c r="L1223" i="8"/>
  <c r="L1163" i="8"/>
  <c r="L4926" i="8"/>
  <c r="L4230" i="8"/>
  <c r="L1715" i="8"/>
  <c r="L3103" i="8"/>
  <c r="L1967" i="8"/>
  <c r="L2849" i="8"/>
  <c r="L2111" i="8"/>
  <c r="L1164" i="8"/>
  <c r="L3898" i="8"/>
  <c r="L48" i="8"/>
  <c r="L3899" i="8"/>
  <c r="L4859" i="8"/>
  <c r="L1828" i="8"/>
  <c r="L3104" i="8"/>
  <c r="L4231" i="8"/>
  <c r="L2256" i="8"/>
  <c r="L187" i="8"/>
  <c r="L2616" i="8"/>
  <c r="L2850" i="8"/>
  <c r="L2257" i="8"/>
  <c r="L3954" i="8"/>
  <c r="L1280" i="8"/>
  <c r="L2685" i="8"/>
  <c r="L3674" i="8"/>
  <c r="L226" i="8"/>
  <c r="L1520" i="8"/>
  <c r="L4232" i="8"/>
  <c r="L138" i="8"/>
  <c r="L2549" i="8"/>
  <c r="L2040" i="8"/>
  <c r="L4079" i="8"/>
  <c r="L1716" i="8"/>
  <c r="L4567" i="8"/>
  <c r="L2851" i="8"/>
  <c r="L4333" i="8"/>
  <c r="L349" i="8"/>
  <c r="L1968" i="8"/>
  <c r="L1969" i="8"/>
  <c r="L520" i="8"/>
  <c r="L257" i="8"/>
  <c r="L2617" i="8"/>
  <c r="L3825" i="8"/>
  <c r="L309" i="8"/>
  <c r="L49" i="8"/>
  <c r="L2195" i="8"/>
  <c r="L3602" i="8"/>
  <c r="L2485" i="8"/>
  <c r="L3750" i="8"/>
  <c r="L4568" i="8"/>
  <c r="L840" i="8"/>
  <c r="L3675" i="8"/>
  <c r="L4130" i="8"/>
  <c r="L841" i="8"/>
  <c r="L4860" i="8"/>
  <c r="L2404" i="8"/>
  <c r="L188" i="8"/>
  <c r="L3900" i="8"/>
  <c r="L3450" i="8"/>
  <c r="L900" i="8"/>
  <c r="L3901" i="8"/>
  <c r="L3523" i="8"/>
  <c r="L1165" i="8"/>
  <c r="L4017" i="8"/>
  <c r="L3955" i="8"/>
  <c r="L3826" i="8"/>
  <c r="L310" i="8"/>
  <c r="L1224" i="8"/>
  <c r="L1443" i="8"/>
  <c r="L1386" i="8"/>
  <c r="L1336" i="8"/>
  <c r="L2328" i="8"/>
  <c r="L1895" i="8"/>
  <c r="L4569" i="8"/>
  <c r="L2405" i="8"/>
  <c r="L950" i="8"/>
  <c r="L1166" i="8"/>
  <c r="L1114" i="8"/>
  <c r="L1970" i="8"/>
  <c r="L521" i="8"/>
  <c r="L2764" i="8"/>
  <c r="L1167" i="8"/>
  <c r="L672" i="8"/>
  <c r="L2618" i="8"/>
  <c r="L2765" i="8"/>
  <c r="L3105" i="8"/>
  <c r="L4271" i="8"/>
  <c r="L4789" i="8"/>
  <c r="L4983" i="8"/>
  <c r="L728" i="8"/>
  <c r="L4704" i="8"/>
  <c r="L1168" i="8"/>
  <c r="L2196" i="8"/>
  <c r="L4131" i="8"/>
  <c r="L1829" i="8"/>
  <c r="L4272" i="8"/>
  <c r="L4790" i="8"/>
  <c r="L3198" i="8"/>
  <c r="L2940" i="8"/>
  <c r="L572" i="8"/>
  <c r="L4427" i="8"/>
  <c r="L2941" i="8"/>
  <c r="L994" i="8"/>
  <c r="L4273" i="8"/>
  <c r="L2329" i="8"/>
  <c r="L4705" i="8"/>
  <c r="L2041" i="8"/>
  <c r="L573" i="8"/>
  <c r="L4570" i="8"/>
  <c r="L4791" i="8"/>
  <c r="L4927" i="8"/>
  <c r="L842" i="8"/>
  <c r="L995" i="8"/>
  <c r="L4018" i="8"/>
  <c r="L1225" i="8"/>
  <c r="L1650" i="8"/>
  <c r="L4706" i="8"/>
  <c r="L788" i="8"/>
  <c r="L2550" i="8"/>
  <c r="L2197" i="8"/>
  <c r="L3956" i="8"/>
  <c r="L350" i="8"/>
  <c r="L4571" i="8"/>
  <c r="L1717" i="8"/>
  <c r="L3279" i="8"/>
  <c r="L3524" i="8"/>
  <c r="L2551" i="8"/>
  <c r="L2552" i="8"/>
  <c r="L1718" i="8"/>
  <c r="L2553" i="8"/>
  <c r="L2486" i="8"/>
  <c r="L3021" i="8"/>
  <c r="L3280" i="8"/>
  <c r="L2112" i="8"/>
  <c r="L1971" i="8"/>
  <c r="L2258" i="8"/>
  <c r="L3281" i="8"/>
  <c r="L729" i="8"/>
  <c r="L4928" i="8"/>
  <c r="L2406" i="8"/>
  <c r="L462" i="8"/>
  <c r="L3199" i="8"/>
  <c r="L1896" i="8"/>
  <c r="L4080" i="8"/>
  <c r="L3525" i="8"/>
  <c r="L2330" i="8"/>
  <c r="L4929" i="8"/>
  <c r="L3022" i="8"/>
  <c r="L463" i="8"/>
  <c r="L1897" i="8"/>
  <c r="L617" i="8"/>
  <c r="L4019" i="8"/>
  <c r="L3358" i="8"/>
  <c r="L951" i="8"/>
  <c r="L522" i="8"/>
  <c r="L2259" i="8"/>
  <c r="L1337" i="8"/>
  <c r="L2766" i="8"/>
  <c r="L50" i="8"/>
  <c r="L3451" i="8"/>
  <c r="L3200" i="8"/>
  <c r="L3452" i="8"/>
  <c r="L574" i="8"/>
  <c r="L3359" i="8"/>
  <c r="L4707" i="8"/>
  <c r="L3957" i="8"/>
  <c r="L901" i="8"/>
  <c r="L386" i="8"/>
  <c r="L3526" i="8"/>
  <c r="L4334" i="8"/>
  <c r="L1387" i="8"/>
  <c r="L6" i="8"/>
  <c r="L3106" i="8"/>
  <c r="L3603" i="8"/>
  <c r="L2407" i="8"/>
  <c r="L4984" i="8"/>
  <c r="L1281" i="8"/>
  <c r="L1226" i="8"/>
  <c r="L3751" i="8"/>
  <c r="L4177" i="8"/>
  <c r="L4572" i="8"/>
  <c r="L2686" i="8"/>
  <c r="L3958" i="8"/>
  <c r="L227" i="8"/>
  <c r="L3827" i="8"/>
  <c r="L2619" i="8"/>
  <c r="L1444" i="8"/>
  <c r="L4523" i="8"/>
  <c r="L464" i="8"/>
  <c r="L2767" i="8"/>
  <c r="L2852" i="8"/>
  <c r="L4614" i="8"/>
  <c r="L2198" i="8"/>
  <c r="L4524" i="8"/>
  <c r="L2853" i="8"/>
  <c r="L3604" i="8"/>
  <c r="L465" i="8"/>
  <c r="L3282" i="8"/>
  <c r="L3201" i="8"/>
  <c r="L4476" i="8"/>
  <c r="L1595" i="8"/>
  <c r="L3023" i="8"/>
  <c r="L618" i="8"/>
  <c r="L2620" i="8"/>
  <c r="L2487" i="8"/>
  <c r="L1780" i="8"/>
  <c r="L189" i="8"/>
  <c r="L422" i="8"/>
  <c r="L311" i="8"/>
  <c r="L2854" i="8"/>
  <c r="L1282" i="8"/>
  <c r="L1830" i="8"/>
  <c r="L2408" i="8"/>
  <c r="L952" i="8"/>
  <c r="L4274" i="8"/>
  <c r="L4132" i="8"/>
  <c r="L3360" i="8"/>
  <c r="L3605" i="8"/>
  <c r="L3453" i="8"/>
  <c r="L953" i="8"/>
  <c r="L789" i="8"/>
  <c r="L902" i="8"/>
  <c r="L2855" i="8"/>
  <c r="L351" i="8"/>
  <c r="L996" i="8"/>
  <c r="L3959" i="8"/>
  <c r="L4573" i="8"/>
  <c r="L190" i="8"/>
  <c r="L352" i="8"/>
  <c r="L4081" i="8"/>
  <c r="L4275" i="8"/>
  <c r="L3107" i="8"/>
  <c r="L3024" i="8"/>
  <c r="L3902" i="8"/>
  <c r="L1227" i="8"/>
  <c r="L4335" i="8"/>
  <c r="L2331" i="8"/>
  <c r="L1831" i="8"/>
  <c r="L1832" i="8"/>
  <c r="L4615" i="8"/>
  <c r="L2488" i="8"/>
  <c r="L1719" i="8"/>
  <c r="L790" i="8"/>
  <c r="L2856" i="8"/>
  <c r="L2260" i="8"/>
  <c r="L3527" i="8"/>
  <c r="L1972" i="8"/>
  <c r="L4616" i="8"/>
  <c r="L3752" i="8"/>
  <c r="L1169" i="8"/>
  <c r="L4133" i="8"/>
  <c r="L4020" i="8"/>
  <c r="L3283" i="8"/>
  <c r="L2332" i="8"/>
  <c r="L4428" i="8"/>
  <c r="L4386" i="8"/>
  <c r="L4574" i="8"/>
  <c r="L673" i="8"/>
  <c r="L3025" i="8"/>
  <c r="L1898" i="8"/>
  <c r="L3361" i="8"/>
  <c r="L575" i="8"/>
  <c r="L3284" i="8"/>
  <c r="L576" i="8"/>
  <c r="L3606" i="8"/>
  <c r="L4276" i="8"/>
  <c r="L3676" i="8"/>
  <c r="L2261" i="8"/>
  <c r="L466" i="8"/>
  <c r="L3026" i="8"/>
  <c r="L730" i="8"/>
  <c r="L731" i="8"/>
  <c r="L2489" i="8"/>
  <c r="L3108" i="8"/>
  <c r="L1283" i="8"/>
  <c r="L1284" i="8"/>
  <c r="L903" i="8"/>
  <c r="L4429" i="8"/>
  <c r="L1115" i="8"/>
  <c r="L258" i="8"/>
  <c r="L4792" i="8"/>
  <c r="L791" i="8"/>
  <c r="L2687" i="8"/>
  <c r="L3027" i="8"/>
  <c r="L4708" i="8"/>
  <c r="L1973" i="8"/>
  <c r="L1651" i="8"/>
  <c r="L387" i="8"/>
  <c r="L3677" i="8"/>
  <c r="L792" i="8"/>
  <c r="L1974" i="8"/>
  <c r="L4082" i="8"/>
  <c r="L191" i="8"/>
  <c r="L3828" i="8"/>
  <c r="L4793" i="8"/>
  <c r="L4709" i="8"/>
  <c r="L3678" i="8"/>
  <c r="L4178" i="8"/>
  <c r="L1170" i="8"/>
  <c r="L3454" i="8"/>
  <c r="L3528" i="8"/>
  <c r="L4794" i="8"/>
  <c r="L793" i="8"/>
  <c r="L577" i="8"/>
  <c r="L1652" i="8"/>
  <c r="L4336" i="8"/>
  <c r="L843" i="8"/>
  <c r="L1338" i="8"/>
  <c r="L2490" i="8"/>
  <c r="L1339" i="8"/>
  <c r="L1340" i="8"/>
  <c r="L2042" i="8"/>
  <c r="L102" i="8"/>
  <c r="L3362" i="8"/>
  <c r="L1653" i="8"/>
  <c r="L3109" i="8"/>
  <c r="L4021" i="8"/>
  <c r="L3960" i="8"/>
  <c r="L1285" i="8"/>
  <c r="L4930" i="8"/>
  <c r="L3829" i="8"/>
  <c r="L3753" i="8"/>
  <c r="L3754" i="8"/>
  <c r="L1445" i="8"/>
  <c r="L4134" i="8"/>
  <c r="L467" i="8"/>
  <c r="L1975" i="8"/>
  <c r="L3363" i="8"/>
  <c r="L2491" i="8"/>
  <c r="L3529" i="8"/>
  <c r="L2113" i="8"/>
  <c r="L423" i="8"/>
  <c r="L468" i="8"/>
  <c r="L3110" i="8"/>
  <c r="L3364" i="8"/>
  <c r="L2199" i="8"/>
  <c r="L1388" i="8"/>
  <c r="L619" i="8"/>
  <c r="L1052" i="8"/>
  <c r="L620" i="8"/>
  <c r="L1228" i="8"/>
  <c r="L3903" i="8"/>
  <c r="L2114" i="8"/>
  <c r="L3530" i="8"/>
  <c r="L4931" i="8"/>
  <c r="L997" i="8"/>
  <c r="L3111" i="8"/>
  <c r="L3112" i="8"/>
  <c r="L2768" i="8"/>
  <c r="L2409" i="8"/>
  <c r="L1446" i="8"/>
  <c r="L4795" i="8"/>
  <c r="L1596" i="8"/>
  <c r="L1976" i="8"/>
  <c r="L1720" i="8"/>
  <c r="L1341" i="8"/>
  <c r="L1389" i="8"/>
  <c r="L2769" i="8"/>
  <c r="L998" i="8"/>
  <c r="L1781" i="8"/>
  <c r="L4430" i="8"/>
  <c r="L523" i="8"/>
  <c r="L1721" i="8"/>
  <c r="L4861" i="8"/>
  <c r="L228" i="8"/>
  <c r="L4710" i="8"/>
  <c r="L4711" i="8"/>
  <c r="L2942" i="8"/>
  <c r="L3113" i="8"/>
  <c r="L3455" i="8"/>
  <c r="L4233" i="8"/>
  <c r="L2688" i="8"/>
  <c r="L3028" i="8"/>
  <c r="L4712" i="8"/>
  <c r="L1053" i="8"/>
  <c r="L954" i="8"/>
  <c r="L4179" i="8"/>
  <c r="L2770" i="8"/>
  <c r="L2943" i="8"/>
  <c r="L2689" i="8"/>
  <c r="L4277" i="8"/>
  <c r="L1390" i="8"/>
  <c r="L2690" i="8"/>
  <c r="L3114" i="8"/>
  <c r="L51" i="8"/>
  <c r="L4796" i="8"/>
  <c r="L3755" i="8"/>
  <c r="L1521" i="8"/>
  <c r="L2554" i="8"/>
  <c r="L4985" i="8"/>
  <c r="L4180" i="8"/>
  <c r="L2621" i="8"/>
  <c r="L192" i="8"/>
  <c r="L2691" i="8"/>
  <c r="L193" i="8"/>
  <c r="L2043" i="8"/>
  <c r="L2492" i="8"/>
  <c r="L3202" i="8"/>
  <c r="L4337" i="8"/>
  <c r="L2944" i="8"/>
  <c r="L1229" i="8"/>
  <c r="L4278" i="8"/>
  <c r="L4234" i="8"/>
  <c r="L3679" i="8"/>
  <c r="L3029" i="8"/>
  <c r="L469" i="8"/>
  <c r="L1899" i="8"/>
  <c r="L3456" i="8"/>
  <c r="L3961" i="8"/>
  <c r="L1522" i="8"/>
  <c r="L2044" i="8"/>
  <c r="L578" i="8"/>
  <c r="L2115" i="8"/>
  <c r="L2200" i="8"/>
  <c r="L4525" i="8"/>
  <c r="L1597" i="8"/>
  <c r="L4797" i="8"/>
  <c r="L1342" i="8"/>
  <c r="L4798" i="8"/>
  <c r="L904" i="8"/>
  <c r="L4713" i="8"/>
  <c r="L4235" i="8"/>
  <c r="L2116" i="8"/>
  <c r="L2622" i="8"/>
  <c r="L905" i="8"/>
  <c r="L2493" i="8"/>
  <c r="L1977" i="8"/>
  <c r="L4932" i="8"/>
  <c r="L1054" i="8"/>
  <c r="L1598" i="8"/>
  <c r="L524" i="8"/>
  <c r="L621" i="8"/>
  <c r="L525" i="8"/>
  <c r="L2945" i="8"/>
  <c r="L1171" i="8"/>
  <c r="L1116" i="8"/>
  <c r="L4338" i="8"/>
  <c r="L2494" i="8"/>
  <c r="L312" i="8"/>
  <c r="L259" i="8"/>
  <c r="L1172" i="8"/>
  <c r="L579" i="8"/>
  <c r="L2692" i="8"/>
  <c r="L3756" i="8"/>
  <c r="L424" i="8"/>
  <c r="L4617" i="8"/>
  <c r="L1978" i="8"/>
  <c r="L3285" i="8"/>
  <c r="L1173" i="8"/>
  <c r="L4862" i="8"/>
  <c r="L3286" i="8"/>
  <c r="L1230" i="8"/>
  <c r="L1343" i="8"/>
  <c r="L1523" i="8"/>
  <c r="L3904" i="8"/>
  <c r="L1447" i="8"/>
  <c r="L2117" i="8"/>
  <c r="L3203" i="8"/>
  <c r="L622" i="8"/>
  <c r="L3607" i="8"/>
  <c r="L4863" i="8"/>
  <c r="L2946" i="8"/>
  <c r="L4083" i="8"/>
  <c r="L2857" i="8"/>
  <c r="L3531" i="8"/>
  <c r="L2693" i="8"/>
  <c r="L3830" i="8"/>
  <c r="L3365" i="8"/>
  <c r="L1722" i="8"/>
  <c r="L4022" i="8"/>
  <c r="L3532" i="8"/>
  <c r="L313" i="8"/>
  <c r="L4986" i="8"/>
  <c r="L4864" i="8"/>
  <c r="L3757" i="8"/>
  <c r="L2201" i="8"/>
  <c r="L2118" i="8"/>
  <c r="L2858" i="8"/>
  <c r="L3204" i="8"/>
  <c r="L3680" i="8"/>
  <c r="L2119" i="8"/>
  <c r="L2694" i="8"/>
  <c r="L2947" i="8"/>
  <c r="L844" i="8"/>
  <c r="L2623" i="8"/>
  <c r="L732" i="8"/>
  <c r="L353" i="8"/>
  <c r="L4279" i="8"/>
  <c r="L2262" i="8"/>
  <c r="L4714" i="8"/>
  <c r="L3905" i="8"/>
  <c r="L1723" i="8"/>
  <c r="L2410" i="8"/>
  <c r="L4236" i="8"/>
  <c r="L2120" i="8"/>
  <c r="L3205" i="8"/>
  <c r="L4987" i="8"/>
  <c r="L3030" i="8"/>
  <c r="L2495" i="8"/>
  <c r="L1654" i="8"/>
  <c r="L1286" i="8"/>
  <c r="L4865" i="8"/>
  <c r="L1231" i="8"/>
  <c r="L194" i="8"/>
  <c r="L2948" i="8"/>
  <c r="L4988" i="8"/>
  <c r="L470" i="8"/>
  <c r="L4387" i="8"/>
  <c r="L3831" i="8"/>
  <c r="L4866" i="8"/>
  <c r="L1724" i="8"/>
  <c r="L2045" i="8"/>
  <c r="L3457" i="8"/>
  <c r="L1344" i="8"/>
  <c r="L354" i="8"/>
  <c r="L3366" i="8"/>
  <c r="L2771" i="8"/>
  <c r="L623" i="8"/>
  <c r="L2624" i="8"/>
  <c r="L1599" i="8"/>
  <c r="L1900" i="8"/>
  <c r="L580" i="8"/>
  <c r="L2949" i="8"/>
  <c r="L1979" i="8"/>
  <c r="L2625" i="8"/>
  <c r="L4989" i="8"/>
  <c r="L3608" i="8"/>
  <c r="L4339" i="8"/>
  <c r="L4237" i="8"/>
  <c r="L1117" i="8"/>
  <c r="L4575" i="8"/>
  <c r="L4799" i="8"/>
  <c r="L1901" i="8"/>
  <c r="L4715" i="8"/>
  <c r="L3533" i="8"/>
  <c r="L3681" i="8"/>
  <c r="L229" i="8"/>
  <c r="L1600" i="8"/>
  <c r="L4716" i="8"/>
  <c r="L3832" i="8"/>
  <c r="L733" i="8"/>
  <c r="L2555" i="8"/>
  <c r="L1601" i="8"/>
  <c r="L1232" i="8"/>
  <c r="L3682" i="8"/>
  <c r="L3287" i="8"/>
  <c r="L388" i="8"/>
  <c r="L3609" i="8"/>
  <c r="L195" i="8"/>
  <c r="L1602" i="8"/>
  <c r="L1287" i="8"/>
  <c r="L1174" i="8"/>
  <c r="L4618" i="8"/>
  <c r="L734" i="8"/>
  <c r="L735" i="8"/>
  <c r="L2411" i="8"/>
  <c r="L4023" i="8"/>
  <c r="L4024" i="8"/>
  <c r="L2950" i="8"/>
  <c r="L2772" i="8"/>
  <c r="L1345" i="8"/>
  <c r="L674" i="8"/>
  <c r="L2773" i="8"/>
  <c r="L1603" i="8"/>
  <c r="L2263" i="8"/>
  <c r="L1902" i="8"/>
  <c r="L4340" i="8"/>
  <c r="L2412" i="8"/>
  <c r="L2774" i="8"/>
  <c r="L3683" i="8"/>
  <c r="L675" i="8"/>
  <c r="L3962" i="8"/>
  <c r="L425" i="8"/>
  <c r="L3963" i="8"/>
  <c r="L3367" i="8"/>
  <c r="L1233" i="8"/>
  <c r="L4717" i="8"/>
  <c r="L355" i="8"/>
  <c r="L2202" i="8"/>
  <c r="L3906" i="8"/>
  <c r="L4718" i="8"/>
  <c r="L260" i="8"/>
  <c r="L52" i="8"/>
  <c r="L356" i="8"/>
  <c r="L2859" i="8"/>
  <c r="L3684" i="8"/>
  <c r="L1391" i="8"/>
  <c r="L2626" i="8"/>
  <c r="L794" i="8"/>
  <c r="L2627" i="8"/>
  <c r="L1524" i="8"/>
  <c r="L999" i="8"/>
  <c r="L1903" i="8"/>
  <c r="L1055" i="8"/>
  <c r="L845" i="8"/>
  <c r="L4280" i="8"/>
  <c r="L1056" i="8"/>
  <c r="L526" i="8"/>
  <c r="L676" i="8"/>
  <c r="L1288" i="8"/>
  <c r="L4933" i="8"/>
  <c r="L3833" i="8"/>
  <c r="L4238" i="8"/>
  <c r="L1904" i="8"/>
  <c r="L3115" i="8"/>
  <c r="L4619" i="8"/>
  <c r="L2046" i="8"/>
  <c r="L1448" i="8"/>
  <c r="L2775" i="8"/>
  <c r="L1655" i="8"/>
  <c r="L2264" i="8"/>
  <c r="L4620" i="8"/>
  <c r="L2047" i="8"/>
  <c r="L3685" i="8"/>
  <c r="L3031" i="8"/>
  <c r="L4281" i="8"/>
  <c r="L624" i="8"/>
  <c r="L3288" i="8"/>
  <c r="L3289" i="8"/>
  <c r="L389" i="8"/>
  <c r="L4135" i="8"/>
  <c r="L3686" i="8"/>
  <c r="L2413" i="8"/>
  <c r="L1118" i="8"/>
  <c r="L3610" i="8"/>
  <c r="L3758" i="8"/>
  <c r="L1234" i="8"/>
  <c r="L2860" i="8"/>
  <c r="L2776" i="8"/>
  <c r="L3611" i="8"/>
  <c r="L3368" i="8"/>
  <c r="L2628" i="8"/>
  <c r="L3032" i="8"/>
  <c r="L3759" i="8"/>
  <c r="L3206" i="8"/>
  <c r="L1905" i="8"/>
  <c r="L2861" i="8"/>
  <c r="L3369" i="8"/>
  <c r="L1725" i="8"/>
  <c r="L3116" i="8"/>
  <c r="L390" i="8"/>
  <c r="L4181" i="8"/>
  <c r="L3207" i="8"/>
  <c r="L1175" i="8"/>
  <c r="L1057" i="8"/>
  <c r="L3117" i="8"/>
  <c r="L2121" i="8"/>
  <c r="L1656" i="8"/>
  <c r="L2695" i="8"/>
  <c r="L2414" i="8"/>
  <c r="L4934" i="8"/>
  <c r="L1058" i="8"/>
  <c r="L3290" i="8"/>
  <c r="L1392" i="8"/>
  <c r="L2696" i="8"/>
  <c r="L1000" i="8"/>
  <c r="L1393" i="8"/>
  <c r="L4990" i="8"/>
  <c r="L2048" i="8"/>
  <c r="L2265" i="8"/>
  <c r="L3907" i="8"/>
  <c r="L314" i="8"/>
  <c r="L3208" i="8"/>
  <c r="L4800" i="8"/>
  <c r="L3612" i="8"/>
  <c r="L1906" i="8"/>
  <c r="L2629" i="8"/>
  <c r="L2266" i="8"/>
  <c r="L3291" i="8"/>
  <c r="L1657" i="8"/>
  <c r="L1726" i="8"/>
  <c r="L2333" i="8"/>
  <c r="L3613" i="8"/>
  <c r="L4935" i="8"/>
  <c r="L2630" i="8"/>
  <c r="L3834" i="8"/>
  <c r="L1782" i="8"/>
  <c r="L2122" i="8"/>
  <c r="L3458" i="8"/>
  <c r="L1449" i="8"/>
  <c r="L4526" i="8"/>
  <c r="L3118" i="8"/>
  <c r="L53" i="8"/>
  <c r="L736" i="8"/>
  <c r="L3908" i="8"/>
  <c r="L3459" i="8"/>
  <c r="L3614" i="8"/>
  <c r="L3119" i="8"/>
  <c r="L4719" i="8"/>
  <c r="L230" i="8"/>
  <c r="L2697" i="8"/>
  <c r="L1525" i="8"/>
  <c r="L1289" i="8"/>
  <c r="L2556" i="8"/>
  <c r="L426" i="8"/>
  <c r="L196" i="8"/>
  <c r="L1526" i="8"/>
  <c r="L4025" i="8"/>
  <c r="L357" i="8"/>
  <c r="L2123" i="8"/>
  <c r="L1833" i="8"/>
  <c r="L4801" i="8"/>
  <c r="L3964" i="8"/>
  <c r="L2951" i="8"/>
  <c r="L3965" i="8"/>
  <c r="L4431" i="8"/>
  <c r="L4084" i="8"/>
  <c r="L3370" i="8"/>
  <c r="L1604" i="8"/>
  <c r="L427" i="8"/>
  <c r="L1059" i="8"/>
  <c r="L3460" i="8"/>
  <c r="L1658" i="8"/>
  <c r="L4867" i="8"/>
  <c r="L2631" i="8"/>
  <c r="L315" i="8"/>
  <c r="L2698" i="8"/>
  <c r="L3209" i="8"/>
  <c r="L2267" i="8"/>
  <c r="L3292" i="8"/>
  <c r="L261" i="8"/>
  <c r="L103" i="8"/>
  <c r="L2699" i="8"/>
  <c r="L3293" i="8"/>
  <c r="L3534" i="8"/>
  <c r="L54" i="8"/>
  <c r="L4136" i="8"/>
  <c r="L2049" i="8"/>
  <c r="L3835" i="8"/>
  <c r="L846" i="8"/>
  <c r="L1235" i="8"/>
  <c r="L3461" i="8"/>
  <c r="L2557" i="8"/>
  <c r="L1290" i="8"/>
  <c r="L4936" i="8"/>
  <c r="L906" i="8"/>
  <c r="L955" i="8"/>
  <c r="L4720" i="8"/>
  <c r="L4137" i="8"/>
  <c r="L2632" i="8"/>
  <c r="L471" i="8"/>
  <c r="L3535" i="8"/>
  <c r="L55" i="8"/>
  <c r="L3033" i="8"/>
  <c r="L2777" i="8"/>
  <c r="L2633" i="8"/>
  <c r="L3120" i="8"/>
  <c r="L4937" i="8"/>
  <c r="L2862" i="8"/>
  <c r="L677" i="8"/>
  <c r="L316" i="8"/>
  <c r="L197" i="8"/>
  <c r="L1236" i="8"/>
  <c r="L198" i="8"/>
  <c r="L2334" i="8"/>
  <c r="L581" i="8"/>
  <c r="L2335" i="8"/>
  <c r="L527" i="8"/>
  <c r="L4085" i="8"/>
  <c r="L2952" i="8"/>
  <c r="L1605" i="8"/>
  <c r="L3836" i="8"/>
  <c r="L3294" i="8"/>
  <c r="L4868" i="8"/>
  <c r="L2558" i="8"/>
  <c r="L2124" i="8"/>
  <c r="L4527" i="8"/>
  <c r="L3615" i="8"/>
  <c r="L3121" i="8"/>
  <c r="L4341" i="8"/>
  <c r="L1394" i="8"/>
  <c r="L3462" i="8"/>
  <c r="L1659" i="8"/>
  <c r="L2336" i="8"/>
  <c r="L3210" i="8"/>
  <c r="L3463" i="8"/>
  <c r="L2634" i="8"/>
  <c r="L3034" i="8"/>
  <c r="L3760" i="8"/>
  <c r="L199" i="8"/>
  <c r="L4721" i="8"/>
  <c r="M4721" i="8" s="1"/>
  <c r="L1527" i="8"/>
  <c r="L1176" i="8"/>
  <c r="L2778" i="8"/>
  <c r="L1346" i="8"/>
  <c r="L3909" i="8"/>
  <c r="L2268" i="8"/>
  <c r="L2700" i="8"/>
  <c r="L678" i="8"/>
  <c r="L1980" i="8"/>
  <c r="L907" i="8"/>
  <c r="L1060" i="8"/>
  <c r="L1727" i="8"/>
  <c r="L2337" i="8"/>
  <c r="L679" i="8"/>
  <c r="L2779" i="8"/>
  <c r="L4182" i="8"/>
  <c r="L1528" i="8"/>
  <c r="L737" i="8"/>
  <c r="L4722" i="8"/>
  <c r="L1001" i="8"/>
  <c r="L2780" i="8"/>
  <c r="L4282" i="8"/>
  <c r="L3910" i="8"/>
  <c r="L4802" i="8"/>
  <c r="L4138" i="8"/>
  <c r="L3122" i="8"/>
  <c r="L2415" i="8"/>
  <c r="L4528" i="8"/>
  <c r="L1450" i="8"/>
  <c r="L2701" i="8"/>
  <c r="L847" i="8"/>
  <c r="L2269" i="8"/>
  <c r="L2781" i="8"/>
  <c r="L3761" i="8"/>
  <c r="L2782" i="8"/>
  <c r="L4388" i="8"/>
  <c r="L3762" i="8"/>
  <c r="L3035" i="8"/>
  <c r="L2338" i="8"/>
  <c r="L3966" i="8"/>
  <c r="L2270" i="8"/>
  <c r="L1834" i="8"/>
  <c r="L1529" i="8"/>
  <c r="L3837" i="8"/>
  <c r="L1835" i="8"/>
  <c r="L3371" i="8"/>
  <c r="L4026" i="8"/>
  <c r="L4432" i="8"/>
  <c r="L3123" i="8"/>
  <c r="L1291" i="8"/>
  <c r="L2496" i="8"/>
  <c r="L4529" i="8"/>
  <c r="L2271" i="8"/>
  <c r="L2635" i="8"/>
  <c r="L3536" i="8"/>
  <c r="L3464" i="8"/>
  <c r="L3967" i="8"/>
  <c r="L2339" i="8"/>
  <c r="L1907" i="8"/>
  <c r="L1395" i="8"/>
  <c r="L2050" i="8"/>
  <c r="L3036" i="8"/>
  <c r="L3687" i="8"/>
  <c r="L3688" i="8"/>
  <c r="L908" i="8"/>
  <c r="L3911" i="8"/>
  <c r="L1530" i="8"/>
  <c r="L391" i="8"/>
  <c r="L2125" i="8"/>
  <c r="L1531" i="8"/>
  <c r="L738" i="8"/>
  <c r="L4283" i="8"/>
  <c r="L1451" i="8"/>
  <c r="L1119" i="8"/>
  <c r="L200" i="8"/>
  <c r="L56" i="8"/>
  <c r="L4389" i="8"/>
  <c r="L1908" i="8"/>
  <c r="L795" i="8"/>
  <c r="L4027" i="8"/>
  <c r="L1347" i="8"/>
  <c r="L1061" i="8"/>
  <c r="L358" i="8"/>
  <c r="L582" i="8"/>
  <c r="L4576" i="8"/>
  <c r="L528" i="8"/>
  <c r="L529" i="8"/>
  <c r="L2340" i="8"/>
  <c r="L2126" i="8"/>
  <c r="L3912" i="8"/>
  <c r="L201" i="8"/>
  <c r="L4621" i="8"/>
  <c r="L4991" i="8"/>
  <c r="L4869" i="8"/>
  <c r="L202" i="8"/>
  <c r="L2702" i="8"/>
  <c r="L2559" i="8"/>
  <c r="L1396" i="8"/>
  <c r="L956" i="8"/>
  <c r="L4433" i="8"/>
  <c r="L3838" i="8"/>
  <c r="L4086" i="8"/>
  <c r="L2560" i="8"/>
  <c r="L2636" i="8"/>
  <c r="L4803" i="8"/>
  <c r="L4804" i="8"/>
  <c r="L3124" i="8"/>
  <c r="L1783" i="8"/>
  <c r="L139" i="8"/>
  <c r="L3211" i="8"/>
  <c r="L2416" i="8"/>
  <c r="L2561" i="8"/>
  <c r="L1292" i="8"/>
  <c r="L2783" i="8"/>
  <c r="L3537" i="8"/>
  <c r="L3763" i="8"/>
  <c r="L3913" i="8"/>
  <c r="L2637" i="8"/>
  <c r="L3212" i="8"/>
  <c r="L472" i="8"/>
  <c r="L625" i="8"/>
  <c r="L3372" i="8"/>
  <c r="L1237" i="8"/>
  <c r="L1293" i="8"/>
  <c r="L3914" i="8"/>
  <c r="L3037" i="8"/>
  <c r="L3213" i="8"/>
  <c r="L4577" i="8"/>
  <c r="L2127" i="8"/>
  <c r="L739" i="8"/>
  <c r="L4239" i="8"/>
  <c r="L3038" i="8"/>
  <c r="L3839" i="8"/>
  <c r="L4434" i="8"/>
  <c r="L2784" i="8"/>
  <c r="L3465" i="8"/>
  <c r="L4992" i="8"/>
  <c r="L1452" i="8"/>
  <c r="L1120" i="8"/>
  <c r="L848" i="8"/>
  <c r="L530" i="8"/>
  <c r="L2953" i="8"/>
  <c r="L2863" i="8"/>
  <c r="L3689" i="8"/>
  <c r="L1981" i="8"/>
  <c r="L849" i="8"/>
  <c r="L4390" i="8"/>
  <c r="L850" i="8"/>
  <c r="L796" i="8"/>
  <c r="L2703" i="8"/>
  <c r="L4870" i="8"/>
  <c r="L2864" i="8"/>
  <c r="L4240" i="8"/>
  <c r="L1836" i="8"/>
  <c r="L3764" i="8"/>
  <c r="L1062" i="8"/>
  <c r="L4723" i="8"/>
  <c r="L4871" i="8"/>
  <c r="L1728" i="8"/>
  <c r="L3466" i="8"/>
  <c r="L1348" i="8"/>
  <c r="L4805" i="8"/>
  <c r="L3538" i="8"/>
  <c r="L3616" i="8"/>
  <c r="L1453" i="8"/>
  <c r="L4284" i="8"/>
  <c r="L2341" i="8"/>
  <c r="L2051" i="8"/>
  <c r="L1121" i="8"/>
  <c r="L4342" i="8"/>
  <c r="L4028" i="8"/>
  <c r="L2704" i="8"/>
  <c r="M2704" i="8" s="1"/>
  <c r="L4724" i="8"/>
  <c r="L4477" i="8"/>
  <c r="L4391" i="8"/>
  <c r="L3617" i="8"/>
  <c r="L3214" i="8"/>
  <c r="L2272" i="8"/>
  <c r="L3467" i="8"/>
  <c r="L2705" i="8"/>
  <c r="L2128" i="8"/>
  <c r="L4872" i="8"/>
  <c r="L4183" i="8"/>
  <c r="L1532" i="8"/>
  <c r="L2497" i="8"/>
  <c r="L3618" i="8"/>
  <c r="M3618" i="8" s="1"/>
  <c r="L4806" i="8"/>
  <c r="L2785" i="8"/>
  <c r="L1784" i="8"/>
  <c r="L851" i="8"/>
  <c r="L2342" i="8"/>
  <c r="L104" i="8"/>
  <c r="L4622" i="8"/>
  <c r="L4938" i="8"/>
  <c r="L2498" i="8"/>
  <c r="L2706" i="8"/>
  <c r="L3840" i="8"/>
  <c r="L3373" i="8"/>
  <c r="L428" i="8"/>
  <c r="L105" i="8"/>
  <c r="L4725" i="8"/>
  <c r="L3968" i="8"/>
  <c r="L4435" i="8"/>
  <c r="L1397" i="8"/>
  <c r="L2786" i="8"/>
  <c r="L140" i="8"/>
  <c r="L1533" i="8"/>
  <c r="L4807" i="8"/>
  <c r="L3039" i="8"/>
  <c r="L2052" i="8"/>
  <c r="L3374" i="8"/>
  <c r="L1534" i="8"/>
  <c r="L4241" i="8"/>
  <c r="L1398" i="8"/>
  <c r="L626" i="8"/>
  <c r="L317" i="8"/>
  <c r="L2562" i="8"/>
  <c r="L4939" i="8"/>
  <c r="L3765" i="8"/>
  <c r="L1454" i="8"/>
  <c r="L3915" i="8"/>
  <c r="L1294" i="8"/>
  <c r="L1660" i="8"/>
  <c r="L4578" i="8"/>
  <c r="L797" i="8"/>
  <c r="L2563" i="8"/>
  <c r="L627" i="8"/>
  <c r="L4029" i="8"/>
  <c r="L4623" i="8"/>
  <c r="L2417" i="8"/>
  <c r="L1909" i="8"/>
  <c r="L3040" i="8"/>
  <c r="L3468" i="8"/>
  <c r="L3469" i="8"/>
  <c r="L1455" i="8"/>
  <c r="L2564" i="8"/>
  <c r="L1982" i="8"/>
  <c r="L2053" i="8"/>
  <c r="L4873" i="8"/>
  <c r="L3295" i="8"/>
  <c r="L4436" i="8"/>
  <c r="L1606" i="8"/>
  <c r="L4343" i="8"/>
  <c r="L3539" i="8"/>
  <c r="M3539" i="8" s="1"/>
  <c r="L3841" i="8"/>
  <c r="L2273" i="8"/>
  <c r="L3969" i="8"/>
  <c r="L1399" i="8"/>
  <c r="L583" i="8"/>
  <c r="L1002" i="8"/>
  <c r="L57" i="8"/>
  <c r="L4030" i="8"/>
  <c r="L4993" i="8"/>
  <c r="L1837" i="8"/>
  <c r="L1063" i="8"/>
  <c r="L1177" i="8"/>
  <c r="L4994" i="8"/>
  <c r="L628" i="8"/>
  <c r="L1535" i="8"/>
  <c r="L909" i="8"/>
  <c r="L1729" i="8"/>
  <c r="L1910" i="8"/>
  <c r="L1661" i="8"/>
  <c r="L2865" i="8"/>
  <c r="L3041" i="8"/>
  <c r="L4940" i="8"/>
  <c r="L2418" i="8"/>
  <c r="L203" i="8"/>
  <c r="L2054" i="8"/>
  <c r="L1983" i="8"/>
  <c r="L1400" i="8"/>
  <c r="L2499" i="8"/>
  <c r="L3375" i="8"/>
  <c r="L798" i="8"/>
  <c r="L4344" i="8"/>
  <c r="L1178" i="8"/>
  <c r="L1349" i="8"/>
  <c r="L1295" i="8"/>
  <c r="L3690" i="8"/>
  <c r="L4579" i="8"/>
  <c r="M4579" i="8" s="1"/>
  <c r="L3691" i="8"/>
  <c r="L3296" i="8"/>
  <c r="L1350" i="8"/>
  <c r="L1662" i="8"/>
  <c r="L1911" i="8"/>
  <c r="L2343" i="8"/>
  <c r="L4874" i="8"/>
  <c r="L392" i="8"/>
  <c r="L531" i="8"/>
  <c r="L4437" i="8"/>
  <c r="L4875" i="8"/>
  <c r="L3297" i="8"/>
  <c r="L4345" i="8"/>
  <c r="L1730" i="8"/>
  <c r="L262" i="8"/>
  <c r="L2055" i="8"/>
  <c r="L4876" i="8"/>
  <c r="L106" i="8"/>
  <c r="L740" i="8"/>
  <c r="L2866" i="8"/>
  <c r="L318" i="8"/>
  <c r="L4877" i="8"/>
  <c r="L4184" i="8"/>
  <c r="L1731" i="8"/>
  <c r="L319" i="8"/>
  <c r="L3215" i="8"/>
  <c r="L3619" i="8"/>
  <c r="L3842" i="8"/>
  <c r="L1064" i="8"/>
  <c r="L2954" i="8"/>
  <c r="L4031" i="8"/>
  <c r="L3376" i="8"/>
  <c r="L3766" i="8"/>
  <c r="L429" i="8"/>
  <c r="L2274" i="8"/>
  <c r="L4530" i="8"/>
  <c r="L3042" i="8"/>
  <c r="L1401" i="8"/>
  <c r="L4346" i="8"/>
  <c r="L4878" i="8"/>
  <c r="L741" i="8"/>
  <c r="L204" i="8"/>
  <c r="L4139" i="8"/>
  <c r="L629" i="8"/>
  <c r="L1984" i="8"/>
  <c r="L2638" i="8"/>
  <c r="L2129" i="8"/>
  <c r="L2500" i="8"/>
  <c r="L4087" i="8"/>
  <c r="L107" i="8"/>
  <c r="L58" i="8"/>
  <c r="L2565" i="8"/>
  <c r="L473" i="8"/>
  <c r="L1296" i="8"/>
  <c r="L4531" i="8"/>
  <c r="L1238" i="8"/>
  <c r="L1456" i="8"/>
  <c r="L3125" i="8"/>
  <c r="L3043" i="8"/>
  <c r="L3298" i="8"/>
  <c r="L4088" i="8"/>
  <c r="L2867" i="8"/>
  <c r="L1179" i="8"/>
  <c r="L2501" i="8"/>
  <c r="L3216" i="8"/>
  <c r="L4089" i="8"/>
  <c r="L205" i="8"/>
  <c r="L3540" i="8"/>
  <c r="L2639" i="8"/>
  <c r="L4808" i="8"/>
  <c r="L3377" i="8"/>
  <c r="L4185" i="8"/>
  <c r="L4285" i="8"/>
  <c r="L3692" i="8"/>
  <c r="L4809" i="8"/>
  <c r="L4090" i="8"/>
  <c r="L799" i="8"/>
  <c r="L1065" i="8"/>
  <c r="L3299" i="8"/>
  <c r="L4478" i="8"/>
  <c r="L742" i="8"/>
  <c r="L957" i="8"/>
  <c r="L4286" i="8"/>
  <c r="L910" i="8"/>
  <c r="L4580" i="8"/>
  <c r="L1122" i="8"/>
  <c r="L4186" i="8"/>
  <c r="L393" i="8"/>
  <c r="L474" i="8"/>
  <c r="L59" i="8"/>
  <c r="L1785" i="8"/>
  <c r="L800" i="8"/>
  <c r="L2868" i="8"/>
  <c r="L2955" i="8"/>
  <c r="L4347" i="8"/>
  <c r="L1066" i="8"/>
  <c r="L3470" i="8"/>
  <c r="L2502" i="8"/>
  <c r="L2203" i="8"/>
  <c r="L320" i="8"/>
  <c r="L680" i="8"/>
  <c r="L4392" i="8"/>
  <c r="L141" i="8"/>
  <c r="L2344" i="8"/>
  <c r="L630" i="8"/>
  <c r="L1663" i="8"/>
  <c r="L3767" i="8"/>
  <c r="L4091" i="8"/>
  <c r="L2640" i="8"/>
  <c r="M2640" i="8" s="1"/>
  <c r="L4187" i="8"/>
  <c r="L1985" i="8"/>
  <c r="L3126" i="8"/>
  <c r="L2419" i="8"/>
  <c r="L4879" i="8"/>
  <c r="L801" i="8"/>
  <c r="L3300" i="8"/>
  <c r="L958" i="8"/>
  <c r="L1003" i="8"/>
  <c r="L4880" i="8"/>
  <c r="L1912" i="8"/>
  <c r="L4581" i="8"/>
  <c r="L584" i="8"/>
  <c r="L911" i="8"/>
  <c r="L1067" i="8"/>
  <c r="L4438" i="8"/>
  <c r="L681" i="8"/>
  <c r="L1913" i="8"/>
  <c r="L2130" i="8"/>
  <c r="L2503" i="8"/>
  <c r="L4995" i="8"/>
  <c r="L3127" i="8"/>
  <c r="L206" i="8"/>
  <c r="L2707" i="8"/>
  <c r="L802" i="8"/>
  <c r="L2056" i="8"/>
  <c r="L3768" i="8"/>
  <c r="L3471" i="8"/>
  <c r="L3916" i="8"/>
  <c r="L4140" i="8"/>
  <c r="L3128" i="8"/>
  <c r="L60" i="8"/>
  <c r="L3217" i="8"/>
  <c r="L2869" i="8"/>
  <c r="L1239" i="8"/>
  <c r="L1240" i="8"/>
  <c r="L585" i="8"/>
  <c r="L3044" i="8"/>
  <c r="L3129" i="8"/>
  <c r="L1241" i="8"/>
  <c r="L4996" i="8"/>
  <c r="L4810" i="8"/>
  <c r="L2566" i="8"/>
  <c r="L3620" i="8"/>
  <c r="L3045" i="8"/>
  <c r="L682" i="8"/>
  <c r="L2641" i="8"/>
  <c r="L3472" i="8"/>
  <c r="L852" i="8"/>
  <c r="L2504" i="8"/>
  <c r="L3130" i="8"/>
  <c r="L61" i="8"/>
  <c r="M683" i="8"/>
  <c r="M475" i="8"/>
  <c r="M3218" i="8"/>
  <c r="M2204" i="8"/>
  <c r="M1457" i="8"/>
  <c r="M1914" i="8"/>
  <c r="M1068" i="8"/>
  <c r="M4811" i="8"/>
  <c r="M1607" i="8"/>
  <c r="M853" i="8"/>
  <c r="M2275" i="8"/>
  <c r="M263" i="8"/>
  <c r="M854" i="8"/>
  <c r="M2276" i="8"/>
  <c r="M4881" i="8"/>
  <c r="M1004" i="8"/>
  <c r="M3541" i="8"/>
  <c r="M108" i="8"/>
  <c r="M1458" i="8"/>
  <c r="M4726" i="8"/>
  <c r="M2131" i="8"/>
  <c r="M2420" i="8"/>
  <c r="M4727" i="8"/>
  <c r="M2277" i="8"/>
  <c r="M631" i="8"/>
  <c r="M3970" i="8"/>
  <c r="M264" i="8"/>
  <c r="M3473" i="8"/>
  <c r="M2345" i="8"/>
  <c r="M4624" i="8"/>
  <c r="M2708" i="8"/>
  <c r="M2642" i="8"/>
  <c r="M1838" i="8"/>
  <c r="M2505" i="8"/>
  <c r="M3542" i="8"/>
  <c r="M4439" i="8"/>
  <c r="M1297" i="8"/>
  <c r="M430" i="8"/>
  <c r="M62" i="8"/>
  <c r="M63" i="8"/>
  <c r="M2205" i="8"/>
  <c r="M3131" i="8"/>
  <c r="M2132" i="8"/>
  <c r="M476" i="8"/>
  <c r="M321" i="8"/>
  <c r="M532" i="8"/>
  <c r="M4188" i="8"/>
  <c r="M2956" i="8"/>
  <c r="M4882" i="8"/>
  <c r="M4941" i="8"/>
  <c r="M2957" i="8"/>
  <c r="M684" i="8"/>
  <c r="M2346" i="8"/>
  <c r="M265" i="8"/>
  <c r="M359" i="8"/>
  <c r="M4393" i="8"/>
  <c r="M1986" i="8"/>
  <c r="M142" i="8"/>
  <c r="M4440" i="8"/>
  <c r="M1536" i="8"/>
  <c r="M632" i="8"/>
  <c r="M477" i="8"/>
  <c r="M3543" i="8"/>
  <c r="M1664" i="8"/>
  <c r="M3132" i="8"/>
  <c r="M1665" i="8"/>
  <c r="M533" i="8"/>
  <c r="M64" i="8"/>
  <c r="M1537" i="8"/>
  <c r="M3621" i="8"/>
  <c r="M231" i="8"/>
  <c r="M855" i="8"/>
  <c r="M743" i="8"/>
  <c r="M4242" i="8"/>
  <c r="M3693" i="8"/>
  <c r="M4582" i="8"/>
  <c r="M586" i="8"/>
  <c r="M534" i="8"/>
  <c r="M2709" i="8"/>
  <c r="M2567" i="8"/>
  <c r="M3544" i="8"/>
  <c r="M2278" i="8"/>
  <c r="M1987" i="8"/>
  <c r="M4728" i="8"/>
  <c r="M1459" i="8"/>
  <c r="M4141" i="8"/>
  <c r="M1460" i="8"/>
  <c r="M1005" i="8"/>
  <c r="M2279" i="8"/>
  <c r="M3769" i="8"/>
  <c r="M2280" i="8"/>
  <c r="M3545" i="8"/>
  <c r="M3133" i="8"/>
  <c r="M4441" i="8"/>
  <c r="M3694" i="8"/>
  <c r="M2421" i="8"/>
  <c r="M2281" i="8"/>
  <c r="M685" i="8"/>
  <c r="M2206" i="8"/>
  <c r="M4942" i="8"/>
  <c r="M4189" i="8"/>
  <c r="M1608" i="8"/>
  <c r="M2282" i="8"/>
  <c r="M1461" i="8"/>
  <c r="M4287" i="8"/>
  <c r="M2643" i="8"/>
  <c r="M3695" i="8"/>
  <c r="M4394" i="8"/>
  <c r="M686" i="8"/>
  <c r="M478" i="8"/>
  <c r="M1915" i="8"/>
  <c r="M4729" i="8"/>
  <c r="M4243" i="8"/>
  <c r="M3134" i="8"/>
  <c r="M1732" i="8"/>
  <c r="M4142" i="8"/>
  <c r="M1351" i="8"/>
  <c r="M2283" i="8"/>
  <c r="M2958" i="8"/>
  <c r="M4812" i="8"/>
  <c r="M633" i="8"/>
  <c r="M4583" i="8"/>
  <c r="M3917" i="8"/>
  <c r="M1402" i="8"/>
  <c r="M3135" i="8"/>
  <c r="M1609" i="8"/>
  <c r="M2870" i="8"/>
  <c r="M3474" i="8"/>
  <c r="M3843" i="8"/>
  <c r="M856" i="8"/>
  <c r="M1916" i="8"/>
  <c r="M3136" i="8"/>
  <c r="M1839" i="8"/>
  <c r="M4625" i="8"/>
  <c r="M535" i="8"/>
  <c r="M857" i="8"/>
  <c r="M2057" i="8"/>
  <c r="M4244" i="8"/>
  <c r="M2959" i="8"/>
  <c r="M1733" i="8"/>
  <c r="M1840" i="8"/>
  <c r="M266" i="8"/>
  <c r="M3475" i="8"/>
  <c r="M4813" i="8"/>
  <c r="M2568" i="8"/>
  <c r="M2207" i="8"/>
  <c r="M2347" i="8"/>
  <c r="M2710" i="8"/>
  <c r="M1462" i="8"/>
  <c r="M2569" i="8"/>
  <c r="M4814" i="8"/>
  <c r="M4626" i="8"/>
  <c r="M2871" i="8"/>
  <c r="M4479" i="8"/>
  <c r="M2960" i="8"/>
  <c r="M4092" i="8"/>
  <c r="M1123" i="8"/>
  <c r="M3476" i="8"/>
  <c r="M3622" i="8"/>
  <c r="M4627" i="8"/>
  <c r="M3546" i="8"/>
  <c r="M3477" i="8"/>
  <c r="M3623" i="8"/>
  <c r="M3844" i="8"/>
  <c r="M109" i="8"/>
  <c r="M3624" i="8"/>
  <c r="M4093" i="8"/>
  <c r="M4628" i="8"/>
  <c r="M4730" i="8"/>
  <c r="M3547" i="8"/>
  <c r="M1180" i="8"/>
  <c r="M1298" i="8"/>
  <c r="M143" i="8"/>
  <c r="M803" i="8"/>
  <c r="M4629" i="8"/>
  <c r="M4883" i="8"/>
  <c r="M687" i="8"/>
  <c r="M1299" i="8"/>
  <c r="M3301" i="8"/>
  <c r="M634" i="8"/>
  <c r="M1666" i="8"/>
  <c r="M4032" i="8"/>
  <c r="M1538" i="8"/>
  <c r="M3219" i="8"/>
  <c r="M4815" i="8"/>
  <c r="M3378" i="8"/>
  <c r="M360" i="8"/>
  <c r="M3478" i="8"/>
  <c r="M4395" i="8"/>
  <c r="M2787" i="8"/>
  <c r="M3220" i="8"/>
  <c r="M2872" i="8"/>
  <c r="M4816" i="8"/>
  <c r="M1403" i="8"/>
  <c r="M2348" i="8"/>
  <c r="M2506" i="8"/>
  <c r="M1539" i="8"/>
  <c r="M3221" i="8"/>
  <c r="M3137" i="8"/>
  <c r="M3696" i="8"/>
  <c r="M587" i="8"/>
  <c r="M4348" i="8"/>
  <c r="M232" i="8"/>
  <c r="M2507" i="8"/>
  <c r="M1734" i="8"/>
  <c r="M688" i="8"/>
  <c r="M4245" i="8"/>
  <c r="M2284" i="8"/>
  <c r="M3222" i="8"/>
  <c r="M3379" i="8"/>
  <c r="M2873" i="8"/>
  <c r="M3046" i="8"/>
  <c r="M4731" i="8"/>
  <c r="M4143" i="8"/>
  <c r="M2570" i="8"/>
  <c r="M1300" i="8"/>
  <c r="M1786" i="8"/>
  <c r="M1610" i="8"/>
  <c r="M65" i="8"/>
  <c r="M3302" i="8"/>
  <c r="M4396" i="8"/>
  <c r="M4884" i="8"/>
  <c r="M3047" i="8"/>
  <c r="M1124" i="8"/>
  <c r="M2208" i="8"/>
  <c r="M2422" i="8"/>
  <c r="M4732" i="8"/>
  <c r="M3138" i="8"/>
  <c r="M3697" i="8"/>
  <c r="M3971" i="8"/>
  <c r="M744" i="8"/>
  <c r="M1404" i="8"/>
  <c r="M3479" i="8"/>
  <c r="M4630" i="8"/>
  <c r="M3918" i="8"/>
  <c r="M1988" i="8"/>
  <c r="M3139" i="8"/>
  <c r="M3698" i="8"/>
  <c r="M1787" i="8"/>
  <c r="M3699" i="8"/>
  <c r="M1540" i="8"/>
  <c r="M1181" i="8"/>
  <c r="M4733" i="8"/>
  <c r="M1182" i="8"/>
  <c r="M4817" i="8"/>
  <c r="M2571" i="8"/>
  <c r="M4246" i="8"/>
  <c r="M2133" i="8"/>
  <c r="M4288" i="8"/>
  <c r="M2285" i="8"/>
  <c r="M4033" i="8"/>
  <c r="M1301" i="8"/>
  <c r="M3845" i="8"/>
  <c r="M1541" i="8"/>
  <c r="M267" i="8"/>
  <c r="M4631" i="8"/>
  <c r="M4094" i="8"/>
  <c r="M1841" i="8"/>
  <c r="M1463" i="8"/>
  <c r="M1464" i="8"/>
  <c r="M3972" i="8"/>
  <c r="M3223" i="8"/>
  <c r="M1842" i="8"/>
  <c r="M7" i="8"/>
  <c r="M3224" i="8"/>
  <c r="M2508" i="8"/>
  <c r="M8" i="8"/>
  <c r="M2874" i="8"/>
  <c r="M635" i="8"/>
  <c r="M4034" i="8"/>
  <c r="M1465" i="8"/>
  <c r="M2788" i="8"/>
  <c r="M1302" i="8"/>
  <c r="M536" i="8"/>
  <c r="M3303" i="8"/>
  <c r="M431" i="8"/>
  <c r="M3770" i="8"/>
  <c r="M4397" i="8"/>
  <c r="M1069" i="8"/>
  <c r="M858" i="8"/>
  <c r="M4349" i="8"/>
  <c r="M959" i="8"/>
  <c r="M479" i="8"/>
  <c r="M1242" i="8"/>
  <c r="M1611" i="8"/>
  <c r="M4289" i="8"/>
  <c r="M4350" i="8"/>
  <c r="M2711" i="8"/>
  <c r="M1405" i="8"/>
  <c r="M912" i="8"/>
  <c r="M3304" i="8"/>
  <c r="M3225" i="8"/>
  <c r="M4885" i="8"/>
  <c r="M1843" i="8"/>
  <c r="M2423" i="8"/>
  <c r="M1183" i="8"/>
  <c r="M1612" i="8"/>
  <c r="M4290" i="8"/>
  <c r="M2875" i="8"/>
  <c r="M4480" i="8"/>
  <c r="M1006" i="8"/>
  <c r="M3919" i="8"/>
  <c r="M1788" i="8"/>
  <c r="M3226" i="8"/>
  <c r="M2644" i="8"/>
  <c r="M4532" i="8"/>
  <c r="M4291" i="8"/>
  <c r="M2424" i="8"/>
  <c r="M1352" i="8"/>
  <c r="M3048" i="8"/>
  <c r="M1917" i="8"/>
  <c r="M4943" i="8"/>
  <c r="M2712" i="8"/>
  <c r="M1667" i="8"/>
  <c r="M3625" i="8"/>
  <c r="M1353" i="8"/>
  <c r="M4144" i="8"/>
  <c r="M4190" i="8"/>
  <c r="M4632" i="8"/>
  <c r="M2713" i="8"/>
  <c r="M3548" i="8"/>
  <c r="M1918" i="8"/>
  <c r="M1007" i="8"/>
  <c r="M4442" i="8"/>
  <c r="M2789" i="8"/>
  <c r="M66" i="8"/>
  <c r="M3846" i="8"/>
  <c r="M3973" i="8"/>
  <c r="M4886" i="8"/>
  <c r="M1613" i="8"/>
  <c r="M1070" i="8"/>
  <c r="M4633" i="8"/>
  <c r="M4944" i="8"/>
  <c r="M268" i="8"/>
  <c r="M3626" i="8"/>
  <c r="M1466" i="8"/>
  <c r="M2961" i="8"/>
  <c r="M1668" i="8"/>
  <c r="M4292" i="8"/>
  <c r="M1243" i="8"/>
  <c r="M432" i="8"/>
  <c r="M2790" i="8"/>
  <c r="M4533" i="8"/>
  <c r="M2876" i="8"/>
  <c r="M1406" i="8"/>
  <c r="M3380" i="8"/>
  <c r="M269" i="8"/>
  <c r="M2877" i="8"/>
  <c r="M2714" i="8"/>
  <c r="M144" i="8"/>
  <c r="M3305" i="8"/>
  <c r="M4351" i="8"/>
  <c r="M4734" i="8"/>
  <c r="M2509" i="8"/>
  <c r="M9" i="8"/>
  <c r="M2572" i="8"/>
  <c r="M3049" i="8"/>
  <c r="M689" i="8"/>
  <c r="M1303" i="8"/>
  <c r="M1071" i="8"/>
  <c r="M2425" i="8"/>
  <c r="M2715" i="8"/>
  <c r="M3140" i="8"/>
  <c r="M1407" i="8"/>
  <c r="M2878" i="8"/>
  <c r="M3920" i="8"/>
  <c r="M4735" i="8"/>
  <c r="M2209" i="8"/>
  <c r="M913" i="8"/>
  <c r="M914" i="8"/>
  <c r="M2716" i="8"/>
  <c r="M2058" i="8"/>
  <c r="M361" i="8"/>
  <c r="M859" i="8"/>
  <c r="M2349" i="8"/>
  <c r="M4736" i="8"/>
  <c r="M2645" i="8"/>
  <c r="M1789" i="8"/>
  <c r="M2962" i="8"/>
  <c r="M3847" i="8"/>
  <c r="M1008" i="8"/>
  <c r="M1184" i="8"/>
  <c r="M4945" i="8"/>
  <c r="M915" i="8"/>
  <c r="M1669" i="8"/>
  <c r="M2717" i="8"/>
  <c r="M1542" i="8"/>
  <c r="M1989" i="8"/>
  <c r="M3848" i="8"/>
  <c r="M3627" i="8"/>
  <c r="M2426" i="8"/>
  <c r="M2791" i="8"/>
  <c r="M4534" i="8"/>
  <c r="M4035" i="8"/>
  <c r="M2646" i="8"/>
  <c r="M4584" i="8"/>
  <c r="M1990" i="8"/>
  <c r="M10" i="8"/>
  <c r="M745" i="8"/>
  <c r="M394" i="8"/>
  <c r="M110" i="8"/>
  <c r="M2510" i="8"/>
  <c r="M2059" i="8"/>
  <c r="M1735" i="8"/>
  <c r="M916" i="8"/>
  <c r="M860" i="8"/>
  <c r="M2718" i="8"/>
  <c r="M2792" i="8"/>
  <c r="M3381" i="8"/>
  <c r="M3549" i="8"/>
  <c r="M3141" i="8"/>
  <c r="M2573" i="8"/>
  <c r="M4191" i="8"/>
  <c r="M2793" i="8"/>
  <c r="M3700" i="8"/>
  <c r="M1244" i="8"/>
  <c r="M4145" i="8"/>
  <c r="M1009" i="8"/>
  <c r="M1543" i="8"/>
  <c r="M4293" i="8"/>
  <c r="M1844" i="8"/>
  <c r="M4146" i="8"/>
  <c r="M3227" i="8"/>
  <c r="M2879" i="8"/>
  <c r="M1304" i="8"/>
  <c r="M3550" i="8"/>
  <c r="M2286" i="8"/>
  <c r="M1125" i="8"/>
  <c r="M4634" i="8"/>
  <c r="M322" i="8"/>
  <c r="M3382" i="8"/>
  <c r="M4635" i="8"/>
  <c r="M1670" i="8"/>
  <c r="M2511" i="8"/>
  <c r="M960" i="8"/>
  <c r="M3974" i="8"/>
  <c r="M145" i="8"/>
  <c r="M3383" i="8"/>
  <c r="M804" i="8"/>
  <c r="M233" i="8"/>
  <c r="M146" i="8"/>
  <c r="M3551" i="8"/>
  <c r="M11" i="8"/>
  <c r="M111" i="8"/>
  <c r="M207" i="8"/>
  <c r="M4737" i="8"/>
  <c r="M1736" i="8"/>
  <c r="M2963" i="8"/>
  <c r="M112" i="8"/>
  <c r="M4095" i="8"/>
  <c r="M4247" i="8"/>
  <c r="M537" i="8"/>
  <c r="M1544" i="8"/>
  <c r="M147" i="8"/>
  <c r="M588" i="8"/>
  <c r="M3384" i="8"/>
  <c r="M2647" i="8"/>
  <c r="M4738" i="8"/>
  <c r="M2880" i="8"/>
  <c r="M208" i="8"/>
  <c r="M4352" i="8"/>
  <c r="M3552" i="8"/>
  <c r="M1545" i="8"/>
  <c r="M433" i="8"/>
  <c r="M4739" i="8"/>
  <c r="M2648" i="8"/>
  <c r="M4036" i="8"/>
  <c r="M4636" i="8"/>
  <c r="M3771" i="8"/>
  <c r="M1467" i="8"/>
  <c r="M1072" i="8"/>
  <c r="M4481" i="8"/>
  <c r="M861" i="8"/>
  <c r="M3050" i="8"/>
  <c r="M2134" i="8"/>
  <c r="M2350" i="8"/>
  <c r="M1737" i="8"/>
  <c r="M1614" i="8"/>
  <c r="M3921" i="8"/>
  <c r="M2964" i="8"/>
  <c r="M3385" i="8"/>
  <c r="M12" i="8"/>
  <c r="M3142" i="8"/>
  <c r="M113" i="8"/>
  <c r="M3306" i="8"/>
  <c r="M4096" i="8"/>
  <c r="M1468" i="8"/>
  <c r="M3051" i="8"/>
  <c r="M3228" i="8"/>
  <c r="M1845" i="8"/>
  <c r="M3386" i="8"/>
  <c r="M1408" i="8"/>
  <c r="M1615" i="8"/>
  <c r="M67" i="8"/>
  <c r="M2965" i="8"/>
  <c r="M4353" i="8"/>
  <c r="M2351" i="8"/>
  <c r="M805" i="8"/>
  <c r="M589" i="8"/>
  <c r="M1546" i="8"/>
  <c r="M2352" i="8"/>
  <c r="M270" i="8"/>
  <c r="M1185" i="8"/>
  <c r="M806" i="8"/>
  <c r="M13" i="8"/>
  <c r="M395" i="8"/>
  <c r="M2060" i="8"/>
  <c r="M2966" i="8"/>
  <c r="M1245" i="8"/>
  <c r="M1469" i="8"/>
  <c r="M114" i="8"/>
  <c r="M3480" i="8"/>
  <c r="M434" i="8"/>
  <c r="M2135" i="8"/>
  <c r="M1246" i="8"/>
  <c r="M2136" i="8"/>
  <c r="M68" i="8"/>
  <c r="M862" i="8"/>
  <c r="M3307" i="8"/>
  <c r="M2794" i="8"/>
  <c r="M4740" i="8"/>
  <c r="M4398" i="8"/>
  <c r="M2649" i="8"/>
  <c r="M590" i="8"/>
  <c r="M2881" i="8"/>
  <c r="M2882" i="8"/>
  <c r="M2353" i="8"/>
  <c r="M3481" i="8"/>
  <c r="M2061" i="8"/>
  <c r="M115" i="8"/>
  <c r="M3308" i="8"/>
  <c r="M1919" i="8"/>
  <c r="M480" i="8"/>
  <c r="M4482" i="8"/>
  <c r="M4818" i="8"/>
  <c r="M3229" i="8"/>
  <c r="M3553" i="8"/>
  <c r="M3387" i="8"/>
  <c r="M2883" i="8"/>
  <c r="M4946" i="8"/>
  <c r="M2354" i="8"/>
  <c r="M2355" i="8"/>
  <c r="M1547" i="8"/>
  <c r="M3052" i="8"/>
  <c r="M4192" i="8"/>
  <c r="M4097" i="8"/>
  <c r="M3230" i="8"/>
  <c r="M4443" i="8"/>
  <c r="M2884" i="8"/>
  <c r="M4248" i="8"/>
  <c r="M481" i="8"/>
  <c r="M116" i="8"/>
  <c r="M1073" i="8"/>
  <c r="M1470" i="8"/>
  <c r="M2885" i="8"/>
  <c r="M1616" i="8"/>
  <c r="M4037" i="8"/>
  <c r="M863" i="8"/>
  <c r="M4399" i="8"/>
  <c r="M2719" i="8"/>
  <c r="M4038" i="8"/>
  <c r="M2967" i="8"/>
  <c r="M3143" i="8"/>
  <c r="M1471" i="8"/>
  <c r="M1738" i="8"/>
  <c r="M4354" i="8"/>
  <c r="M2886" i="8"/>
  <c r="M1472" i="8"/>
  <c r="M4741" i="8"/>
  <c r="M2210" i="8"/>
  <c r="M3554" i="8"/>
  <c r="M2795" i="8"/>
  <c r="M1671" i="8"/>
  <c r="M482" i="8"/>
  <c r="M2062" i="8"/>
  <c r="M1010" i="8"/>
  <c r="M4637" i="8"/>
  <c r="M4098" i="8"/>
  <c r="M3628" i="8"/>
  <c r="M2427" i="8"/>
  <c r="M1074" i="8"/>
  <c r="M1186" i="8"/>
  <c r="M1075" i="8"/>
  <c r="M4585" i="8"/>
  <c r="M1739" i="8"/>
  <c r="M4355" i="8"/>
  <c r="M636" i="8"/>
  <c r="M3849" i="8"/>
  <c r="M2356" i="8"/>
  <c r="M396" i="8"/>
  <c r="M4444" i="8"/>
  <c r="M271" i="8"/>
  <c r="M746" i="8"/>
  <c r="M2720" i="8"/>
  <c r="M2211" i="8"/>
  <c r="M1011" i="8"/>
  <c r="M2968" i="8"/>
  <c r="M1846" i="8"/>
  <c r="M1409" i="8"/>
  <c r="M3388" i="8"/>
  <c r="M1672" i="8"/>
  <c r="M117" i="8"/>
  <c r="M864" i="8"/>
  <c r="M690" i="8"/>
  <c r="M807" i="8"/>
  <c r="M4638" i="8"/>
  <c r="M4356" i="8"/>
  <c r="M1847" i="8"/>
  <c r="M2137" i="8"/>
  <c r="M69" i="8"/>
  <c r="M14" i="8"/>
  <c r="M3144" i="8"/>
  <c r="M2796" i="8"/>
  <c r="M362" i="8"/>
  <c r="M2721" i="8"/>
  <c r="M1848" i="8"/>
  <c r="M272" i="8"/>
  <c r="M4294" i="8"/>
  <c r="M4295" i="8"/>
  <c r="M4483" i="8"/>
  <c r="M3053" i="8"/>
  <c r="M1076" i="8"/>
  <c r="M3482" i="8"/>
  <c r="M435" i="8"/>
  <c r="M15" i="8"/>
  <c r="M4586" i="8"/>
  <c r="M148" i="8"/>
  <c r="M1126" i="8"/>
  <c r="M1740" i="8"/>
  <c r="M4639" i="8"/>
  <c r="M2797" i="8"/>
  <c r="M70" i="8"/>
  <c r="M4640" i="8"/>
  <c r="M3145" i="8"/>
  <c r="M2887" i="8"/>
  <c r="M4887" i="8"/>
  <c r="M436" i="8"/>
  <c r="M637" i="8"/>
  <c r="M2512" i="8"/>
  <c r="M3850" i="8"/>
  <c r="M961" i="8"/>
  <c r="M917" i="8"/>
  <c r="M4742" i="8"/>
  <c r="M691" i="8"/>
  <c r="M3629" i="8"/>
  <c r="M4147" i="8"/>
  <c r="M3483" i="8"/>
  <c r="M1790" i="8"/>
  <c r="M962" i="8"/>
  <c r="M149" i="8"/>
  <c r="M2722" i="8"/>
  <c r="M2888" i="8"/>
  <c r="M591" i="8"/>
  <c r="M4587" i="8"/>
  <c r="M2212" i="8"/>
  <c r="M1673" i="8"/>
  <c r="M2213" i="8"/>
  <c r="M1741" i="8"/>
  <c r="M4819" i="8"/>
  <c r="M3555" i="8"/>
  <c r="M1742" i="8"/>
  <c r="M4641" i="8"/>
  <c r="M150" i="8"/>
  <c r="M4099" i="8"/>
  <c r="M2798" i="8"/>
  <c r="M2214" i="8"/>
  <c r="M4535" i="8"/>
  <c r="M273" i="8"/>
  <c r="M1127" i="8"/>
  <c r="M692" i="8"/>
  <c r="M4820" i="8"/>
  <c r="M3630" i="8"/>
  <c r="M1548" i="8"/>
  <c r="M865" i="8"/>
  <c r="M274" i="8"/>
  <c r="M483" i="8"/>
  <c r="M2357" i="8"/>
  <c r="M118" i="8"/>
  <c r="M1473" i="8"/>
  <c r="M1474" i="8"/>
  <c r="M397" i="8"/>
  <c r="M2358" i="8"/>
  <c r="M4193" i="8"/>
  <c r="M3231" i="8"/>
  <c r="M1012" i="8"/>
  <c r="M3975" i="8"/>
  <c r="M1247" i="8"/>
  <c r="M1991" i="8"/>
  <c r="M2723" i="8"/>
  <c r="M1077" i="8"/>
  <c r="M209" i="8"/>
  <c r="M2287" i="8"/>
  <c r="M1187" i="8"/>
  <c r="M4484" i="8"/>
  <c r="M4357" i="8"/>
  <c r="M4296" i="8"/>
  <c r="M1992" i="8"/>
  <c r="M4249" i="8"/>
  <c r="M1248" i="8"/>
  <c r="M484" i="8"/>
  <c r="M4039" i="8"/>
  <c r="M3146" i="8"/>
  <c r="M3232" i="8"/>
  <c r="M1993" i="8"/>
  <c r="M3233" i="8"/>
  <c r="M866" i="8"/>
  <c r="M210" i="8"/>
  <c r="M3484" i="8"/>
  <c r="M3631" i="8"/>
  <c r="M275" i="8"/>
  <c r="M808" i="8"/>
  <c r="M1849" i="8"/>
  <c r="M1850" i="8"/>
  <c r="M4743" i="8"/>
  <c r="M2513" i="8"/>
  <c r="M1851" i="8"/>
  <c r="M2138" i="8"/>
  <c r="M3147" i="8"/>
  <c r="M2139" i="8"/>
  <c r="M4040" i="8"/>
  <c r="M4148" i="8"/>
  <c r="M3632" i="8"/>
  <c r="M3148" i="8"/>
  <c r="M1128" i="8"/>
  <c r="M1852" i="8"/>
  <c r="M2889" i="8"/>
  <c r="M3389" i="8"/>
  <c r="M963" i="8"/>
  <c r="M4041" i="8"/>
  <c r="M151" i="8"/>
  <c r="M2428" i="8"/>
  <c r="M2799" i="8"/>
  <c r="M152" i="8"/>
  <c r="M2969" i="8"/>
  <c r="M1078" i="8"/>
  <c r="M1920" i="8"/>
  <c r="M276" i="8"/>
  <c r="M4744" i="8"/>
  <c r="M4297" i="8"/>
  <c r="M4194" i="8"/>
  <c r="M1354" i="8"/>
  <c r="M3149" i="8"/>
  <c r="M1079" i="8"/>
  <c r="M4745" i="8"/>
  <c r="M3234" i="8"/>
  <c r="M153" i="8"/>
  <c r="M3309" i="8"/>
  <c r="M4485" i="8"/>
  <c r="M2970" i="8"/>
  <c r="M4042" i="8"/>
  <c r="M4888" i="8"/>
  <c r="M3851" i="8"/>
  <c r="M277" i="8"/>
  <c r="M4149" i="8"/>
  <c r="M1080" i="8"/>
  <c r="M1475" i="8"/>
  <c r="M4445" i="8"/>
  <c r="M4947" i="8"/>
  <c r="M3150" i="8"/>
  <c r="M278" i="8"/>
  <c r="M2971" i="8"/>
  <c r="M3310" i="8"/>
  <c r="M2724" i="8"/>
  <c r="M3772" i="8"/>
  <c r="M3701" i="8"/>
  <c r="M2140" i="8"/>
  <c r="M71" i="8"/>
  <c r="M1013" i="8"/>
  <c r="M1994" i="8"/>
  <c r="M918" i="8"/>
  <c r="M2890" i="8"/>
  <c r="M3852" i="8"/>
  <c r="M485" i="8"/>
  <c r="M437" i="8"/>
  <c r="M3633" i="8"/>
  <c r="M2063" i="8"/>
  <c r="M16" i="8"/>
  <c r="M2288" i="8"/>
  <c r="M438" i="8"/>
  <c r="M4536" i="8"/>
  <c r="M1921" i="8"/>
  <c r="M2514" i="8"/>
  <c r="M119" i="8"/>
  <c r="M4537" i="8"/>
  <c r="M3054" i="8"/>
  <c r="M4486" i="8"/>
  <c r="M4487" i="8"/>
  <c r="M4821" i="8"/>
  <c r="M4043" i="8"/>
  <c r="M4642" i="8"/>
  <c r="M2289" i="8"/>
  <c r="M279" i="8"/>
  <c r="M3390" i="8"/>
  <c r="M3702" i="8"/>
  <c r="M323" i="8"/>
  <c r="M4948" i="8"/>
  <c r="M2429" i="8"/>
  <c r="M17" i="8"/>
  <c r="M2574" i="8"/>
  <c r="M2515" i="8"/>
  <c r="M4643" i="8"/>
  <c r="M3055" i="8"/>
  <c r="M1305" i="8"/>
  <c r="M4644" i="8"/>
  <c r="M2359" i="8"/>
  <c r="M439" i="8"/>
  <c r="M4949" i="8"/>
  <c r="M747" i="8"/>
  <c r="M4488" i="8"/>
  <c r="M4400" i="8"/>
  <c r="M3556" i="8"/>
  <c r="M2141" i="8"/>
  <c r="M2142" i="8"/>
  <c r="M1081" i="8"/>
  <c r="M1674" i="8"/>
  <c r="M1853" i="8"/>
  <c r="M809" i="8"/>
  <c r="M4250" i="8"/>
  <c r="M919" i="8"/>
  <c r="M1188" i="8"/>
  <c r="M1129" i="8"/>
  <c r="M3634" i="8"/>
  <c r="M1130" i="8"/>
  <c r="M810" i="8"/>
  <c r="M3056" i="8"/>
  <c r="M748" i="8"/>
  <c r="M4298" i="8"/>
  <c r="M2891" i="8"/>
  <c r="M2725" i="8"/>
  <c r="M1995" i="8"/>
  <c r="M3773" i="8"/>
  <c r="M1549" i="8"/>
  <c r="M4588" i="8"/>
  <c r="M1355" i="8"/>
  <c r="M4538" i="8"/>
  <c r="M1131" i="8"/>
  <c r="M4251" i="8"/>
  <c r="M638" i="8"/>
  <c r="M2516" i="8"/>
  <c r="M3485" i="8"/>
  <c r="M2290" i="8"/>
  <c r="M3976" i="8"/>
  <c r="M3703" i="8"/>
  <c r="M154" i="8"/>
  <c r="M1675" i="8"/>
  <c r="M749" i="8"/>
  <c r="M2143" i="8"/>
  <c r="M538" i="8"/>
  <c r="M4195" i="8"/>
  <c r="M4746" i="8"/>
  <c r="M324" i="8"/>
  <c r="M2430" i="8"/>
  <c r="M1791" i="8"/>
  <c r="M2800" i="8"/>
  <c r="M363" i="8"/>
  <c r="M398" i="8"/>
  <c r="M3853" i="8"/>
  <c r="M4489" i="8"/>
  <c r="M539" i="8"/>
  <c r="M1854" i="8"/>
  <c r="M4401" i="8"/>
  <c r="M3151" i="8"/>
  <c r="M3635" i="8"/>
  <c r="M639" i="8"/>
  <c r="M3704" i="8"/>
  <c r="M4358" i="8"/>
  <c r="M3057" i="8"/>
  <c r="M4889" i="8"/>
  <c r="M280" i="8"/>
  <c r="M3058" i="8"/>
  <c r="M3152" i="8"/>
  <c r="M2892" i="8"/>
  <c r="M486" i="8"/>
  <c r="M2801" i="8"/>
  <c r="M4299" i="8"/>
  <c r="M4446" i="8"/>
  <c r="M1189" i="8"/>
  <c r="M2431" i="8"/>
  <c r="M4402" i="8"/>
  <c r="M399" i="8"/>
  <c r="M3922" i="8"/>
  <c r="M1743" i="8"/>
  <c r="M4044" i="8"/>
  <c r="M3854" i="8"/>
  <c r="M2291" i="8"/>
  <c r="M867" i="8"/>
  <c r="M4539" i="8"/>
  <c r="M211" i="8"/>
  <c r="M1676" i="8"/>
  <c r="M2972" i="8"/>
  <c r="M1410" i="8"/>
  <c r="M4150" i="8"/>
  <c r="M3977" i="8"/>
  <c r="M2973" i="8"/>
  <c r="M920" i="8"/>
  <c r="M750" i="8"/>
  <c r="M1306" i="8"/>
  <c r="M2215" i="8"/>
  <c r="M4747" i="8"/>
  <c r="M4447" i="8"/>
  <c r="M4151" i="8"/>
  <c r="M2360" i="8"/>
  <c r="M3636" i="8"/>
  <c r="M2802" i="8"/>
  <c r="M2" i="8"/>
  <c r="M3855" i="8"/>
  <c r="M1476" i="8"/>
  <c r="M3311" i="8"/>
  <c r="M1132" i="8"/>
  <c r="M3059" i="8"/>
  <c r="M3557" i="8"/>
  <c r="M3856" i="8"/>
  <c r="M3060" i="8"/>
  <c r="M2432" i="8"/>
  <c r="M1307" i="8"/>
  <c r="M3235" i="8"/>
  <c r="M400" i="8"/>
  <c r="M3236" i="8"/>
  <c r="M2893" i="8"/>
  <c r="M4045" i="8"/>
  <c r="M4748" i="8"/>
  <c r="M1356" i="8"/>
  <c r="M4448" i="8"/>
  <c r="M4196" i="8"/>
  <c r="M325" i="8"/>
  <c r="M2726" i="8"/>
  <c r="M592" i="8"/>
  <c r="M2803" i="8"/>
  <c r="M751" i="8"/>
  <c r="M1744" i="8"/>
  <c r="M4100" i="8"/>
  <c r="M2727" i="8"/>
  <c r="M3237" i="8"/>
  <c r="M4101" i="8"/>
  <c r="M593" i="8"/>
  <c r="M3705" i="8"/>
  <c r="M4252" i="8"/>
  <c r="M3774" i="8"/>
  <c r="M1082" i="8"/>
  <c r="M155" i="8"/>
  <c r="M3061" i="8"/>
  <c r="M487" i="8"/>
  <c r="M3391" i="8"/>
  <c r="M2064" i="8"/>
  <c r="M1922" i="8"/>
  <c r="M72" i="8"/>
  <c r="M3392" i="8"/>
  <c r="M156" i="8"/>
  <c r="M73" i="8"/>
  <c r="M2433" i="8"/>
  <c r="M4490" i="8"/>
  <c r="M2804" i="8"/>
  <c r="M1745" i="8"/>
  <c r="M2650" i="8"/>
  <c r="M4540" i="8"/>
  <c r="M540" i="8"/>
  <c r="M4300" i="8"/>
  <c r="M3857" i="8"/>
  <c r="M2065" i="8"/>
  <c r="M18" i="8"/>
  <c r="M868" i="8"/>
  <c r="M4822" i="8"/>
  <c r="M4890" i="8"/>
  <c r="M364" i="8"/>
  <c r="M3558" i="8"/>
  <c r="M1792" i="8"/>
  <c r="M3559" i="8"/>
  <c r="M1855" i="8"/>
  <c r="M3978" i="8"/>
  <c r="M3486" i="8"/>
  <c r="M157" i="8"/>
  <c r="M3637" i="8"/>
  <c r="M4403" i="8"/>
  <c r="M4404" i="8"/>
  <c r="M212" i="8"/>
  <c r="M1477" i="8"/>
  <c r="M3979" i="8"/>
  <c r="M281" i="8"/>
  <c r="M1083" i="8"/>
  <c r="M1923" i="8"/>
  <c r="M158" i="8"/>
  <c r="M4449" i="8"/>
  <c r="M1924" i="8"/>
  <c r="M811" i="8"/>
  <c r="M3980" i="8"/>
  <c r="M2292" i="8"/>
  <c r="M1478" i="8"/>
  <c r="M2974" i="8"/>
  <c r="M488" i="8"/>
  <c r="M2975" i="8"/>
  <c r="M1411" i="8"/>
  <c r="M2216" i="8"/>
  <c r="M3981" i="8"/>
  <c r="M812" i="8"/>
  <c r="M2361" i="8"/>
  <c r="M752" i="8"/>
  <c r="M2217" i="8"/>
  <c r="M2517" i="8"/>
  <c r="M813" i="8"/>
  <c r="M1925" i="8"/>
  <c r="M4359" i="8"/>
  <c r="M3487" i="8"/>
  <c r="M2362" i="8"/>
  <c r="M282" i="8"/>
  <c r="M4891" i="8"/>
  <c r="M2518" i="8"/>
  <c r="M3393" i="8"/>
  <c r="M964" i="8"/>
  <c r="M2728" i="8"/>
  <c r="M4360" i="8"/>
  <c r="M2651" i="8"/>
  <c r="M489" i="8"/>
  <c r="M753" i="8"/>
  <c r="M1133" i="8"/>
  <c r="M693" i="8"/>
  <c r="M2652" i="8"/>
  <c r="M1550" i="8"/>
  <c r="M4301" i="8"/>
  <c r="M2066" i="8"/>
  <c r="M2805" i="8"/>
  <c r="M2575" i="8"/>
  <c r="M19" i="8"/>
  <c r="M1412" i="8"/>
  <c r="M2144" i="8"/>
  <c r="M490" i="8"/>
  <c r="M4823" i="8"/>
  <c r="M2434" i="8"/>
  <c r="M3153" i="8"/>
  <c r="M1677" i="8"/>
  <c r="M3982" i="8"/>
  <c r="M4361" i="8"/>
  <c r="M1856" i="8"/>
  <c r="M4302" i="8"/>
  <c r="M4749" i="8"/>
  <c r="M4450" i="8"/>
  <c r="M1926" i="8"/>
  <c r="M2576" i="8"/>
  <c r="M3312" i="8"/>
  <c r="M4197" i="8"/>
  <c r="M234" i="8"/>
  <c r="M326" i="8"/>
  <c r="M74" i="8"/>
  <c r="M1413" i="8"/>
  <c r="M1857" i="8"/>
  <c r="M1617" i="8"/>
  <c r="M2363" i="8"/>
  <c r="M4824" i="8"/>
  <c r="M2364" i="8"/>
  <c r="M3858" i="8"/>
  <c r="M3394" i="8"/>
  <c r="M2145" i="8"/>
  <c r="M3775" i="8"/>
  <c r="M2067" i="8"/>
  <c r="M4892" i="8"/>
  <c r="M2435" i="8"/>
  <c r="M3923" i="8"/>
  <c r="M2519" i="8"/>
  <c r="M2218" i="8"/>
  <c r="M2146" i="8"/>
  <c r="M2653" i="8"/>
  <c r="M1190" i="8"/>
  <c r="M694" i="8"/>
  <c r="M4825" i="8"/>
  <c r="M159" i="8"/>
  <c r="M4046" i="8"/>
  <c r="M1014" i="8"/>
  <c r="M1858" i="8"/>
  <c r="M2068" i="8"/>
  <c r="M2069" i="8"/>
  <c r="M4541" i="8"/>
  <c r="M754" i="8"/>
  <c r="M3983" i="8"/>
  <c r="M4645" i="8"/>
  <c r="M1191" i="8"/>
  <c r="M1015" i="8"/>
  <c r="M4893" i="8"/>
  <c r="M4646" i="8"/>
  <c r="M3924" i="8"/>
  <c r="M4491" i="8"/>
  <c r="M1249" i="8"/>
  <c r="M3062" i="8"/>
  <c r="M755" i="8"/>
  <c r="M327" i="8"/>
  <c r="M3859" i="8"/>
  <c r="M541" i="8"/>
  <c r="M640" i="8"/>
  <c r="M1551" i="8"/>
  <c r="M20" i="8"/>
  <c r="M4589" i="8"/>
  <c r="M2219" i="8"/>
  <c r="M2436" i="8"/>
  <c r="M1084" i="8"/>
  <c r="M4198" i="8"/>
  <c r="M2070" i="8"/>
  <c r="M1859" i="8"/>
  <c r="M1357" i="8"/>
  <c r="M814" i="8"/>
  <c r="M2147" i="8"/>
  <c r="M4826" i="8"/>
  <c r="M1479" i="8"/>
  <c r="M1793" i="8"/>
  <c r="M4303" i="8"/>
  <c r="M2654" i="8"/>
  <c r="M1746" i="8"/>
  <c r="M3860" i="8"/>
  <c r="M3488" i="8"/>
  <c r="M2520" i="8"/>
  <c r="M2148" i="8"/>
  <c r="M2437" i="8"/>
  <c r="M1996" i="8"/>
  <c r="M4362" i="8"/>
  <c r="M160" i="8"/>
  <c r="M235" i="8"/>
  <c r="M921" i="8"/>
  <c r="M2806" i="8"/>
  <c r="M3395" i="8"/>
  <c r="M3154" i="8"/>
  <c r="M401" i="8"/>
  <c r="M2220" i="8"/>
  <c r="M75" i="8"/>
  <c r="M2438" i="8"/>
  <c r="M1997" i="8"/>
  <c r="M4304" i="8"/>
  <c r="M4590" i="8"/>
  <c r="M2439" i="8"/>
  <c r="M4102" i="8"/>
  <c r="M4253" i="8"/>
  <c r="M1927" i="8"/>
  <c r="M2440" i="8"/>
  <c r="M3925" i="8"/>
  <c r="M2149" i="8"/>
  <c r="M120" i="8"/>
  <c r="M491" i="8"/>
  <c r="M3638" i="8"/>
  <c r="M3984" i="8"/>
  <c r="M2577" i="8"/>
  <c r="M815" i="8"/>
  <c r="M2441" i="8"/>
  <c r="M4254" i="8"/>
  <c r="M3063" i="8"/>
  <c r="M3861" i="8"/>
  <c r="M4103" i="8"/>
  <c r="M542" i="8"/>
  <c r="M3862" i="8"/>
  <c r="M816" i="8"/>
  <c r="M2578" i="8"/>
  <c r="M4047" i="8"/>
  <c r="M4894" i="8"/>
  <c r="M4647" i="8"/>
  <c r="M236" i="8"/>
  <c r="M817" i="8"/>
  <c r="M2894" i="8"/>
  <c r="M4405" i="8"/>
  <c r="M1794" i="8"/>
  <c r="M1747" i="8"/>
  <c r="M402" i="8"/>
  <c r="M21" i="8"/>
  <c r="M869" i="8"/>
  <c r="M492" i="8"/>
  <c r="M4199" i="8"/>
  <c r="M3863" i="8"/>
  <c r="M2071" i="8"/>
  <c r="M161" i="8"/>
  <c r="M2442" i="8"/>
  <c r="M1795" i="8"/>
  <c r="M22" i="8"/>
  <c r="M1618" i="8"/>
  <c r="M1016" i="8"/>
  <c r="M3396" i="8"/>
  <c r="M4648" i="8"/>
  <c r="M283" i="8"/>
  <c r="M1678" i="8"/>
  <c r="M2221" i="8"/>
  <c r="M3639" i="8"/>
  <c r="M4200" i="8"/>
  <c r="M493" i="8"/>
  <c r="M328" i="8"/>
  <c r="M695" i="8"/>
  <c r="M1192" i="8"/>
  <c r="M641" i="8"/>
  <c r="M4305" i="8"/>
  <c r="M2579" i="8"/>
  <c r="M329" i="8"/>
  <c r="M3397" i="8"/>
  <c r="M4542" i="8"/>
  <c r="M3864" i="8"/>
  <c r="M3238" i="8"/>
  <c r="M3155" i="8"/>
  <c r="M1358" i="8"/>
  <c r="M4201" i="8"/>
  <c r="M4306" i="8"/>
  <c r="M2222" i="8"/>
  <c r="M4750" i="8"/>
  <c r="M3398" i="8"/>
  <c r="M2150" i="8"/>
  <c r="M4950" i="8"/>
  <c r="M4649" i="8"/>
  <c r="M3776" i="8"/>
  <c r="M2580" i="8"/>
  <c r="M4202" i="8"/>
  <c r="M284" i="8"/>
  <c r="M2895" i="8"/>
  <c r="M1552" i="8"/>
  <c r="M4255" i="8"/>
  <c r="M2293" i="8"/>
  <c r="M922" i="8"/>
  <c r="M2896" i="8"/>
  <c r="M2072" i="8"/>
  <c r="M2729" i="8"/>
  <c r="M3640" i="8"/>
  <c r="M1193" i="8"/>
  <c r="M3706" i="8"/>
  <c r="M285" i="8"/>
  <c r="M4256" i="8"/>
  <c r="M818" i="8"/>
  <c r="M4650" i="8"/>
  <c r="M1414" i="8"/>
  <c r="M4307" i="8"/>
  <c r="M2365" i="8"/>
  <c r="M440" i="8"/>
  <c r="M1017" i="8"/>
  <c r="M3399" i="8"/>
  <c r="M594" i="8"/>
  <c r="M595" i="8"/>
  <c r="M365" i="8"/>
  <c r="M3239" i="8"/>
  <c r="M1085" i="8"/>
  <c r="M76" i="8"/>
  <c r="M330" i="8"/>
  <c r="M4104" i="8"/>
  <c r="M1308" i="8"/>
  <c r="M4543" i="8"/>
  <c r="M3313" i="8"/>
  <c r="M121" i="8"/>
  <c r="M3865" i="8"/>
  <c r="M1480" i="8"/>
  <c r="M4363" i="8"/>
  <c r="M2443" i="8"/>
  <c r="M3560" i="8"/>
  <c r="M2151" i="8"/>
  <c r="M3866" i="8"/>
  <c r="M1481" i="8"/>
  <c r="M3064" i="8"/>
  <c r="M4406" i="8"/>
  <c r="M2366" i="8"/>
  <c r="M77" i="8"/>
  <c r="M331" i="8"/>
  <c r="M2152" i="8"/>
  <c r="M3240" i="8"/>
  <c r="M2153" i="8"/>
  <c r="M2367" i="8"/>
  <c r="M1194" i="8"/>
  <c r="M4048" i="8"/>
  <c r="M3777" i="8"/>
  <c r="M3778" i="8"/>
  <c r="M1619" i="8"/>
  <c r="M366" i="8"/>
  <c r="M3400" i="8"/>
  <c r="M3985" i="8"/>
  <c r="M4751" i="8"/>
  <c r="M4544" i="8"/>
  <c r="M78" i="8"/>
  <c r="M3926" i="8"/>
  <c r="M1359" i="8"/>
  <c r="M4203" i="8"/>
  <c r="M2897" i="8"/>
  <c r="M2294" i="8"/>
  <c r="M3314" i="8"/>
  <c r="M3065" i="8"/>
  <c r="M3401" i="8"/>
  <c r="M4951" i="8"/>
  <c r="M2655" i="8"/>
  <c r="M3315" i="8"/>
  <c r="M1250" i="8"/>
  <c r="M4752" i="8"/>
  <c r="M3402" i="8"/>
  <c r="M3779" i="8"/>
  <c r="M2730" i="8"/>
  <c r="M3156" i="8"/>
  <c r="M1251" i="8"/>
  <c r="M1998" i="8"/>
  <c r="M923" i="8"/>
  <c r="M367" i="8"/>
  <c r="M1620" i="8"/>
  <c r="M4545" i="8"/>
  <c r="M4753" i="8"/>
  <c r="M2656" i="8"/>
  <c r="M494" i="8"/>
  <c r="M79" i="8"/>
  <c r="M2368" i="8"/>
  <c r="M3489" i="8"/>
  <c r="M368" i="8"/>
  <c r="M4827" i="8"/>
  <c r="M4651" i="8"/>
  <c r="M4105" i="8"/>
  <c r="M2898" i="8"/>
  <c r="M1415" i="8"/>
  <c r="M80" i="8"/>
  <c r="M1360" i="8"/>
  <c r="M819" i="8"/>
  <c r="M2223" i="8"/>
  <c r="M2154" i="8"/>
  <c r="M1018" i="8"/>
  <c r="M4895" i="8"/>
  <c r="M1195" i="8"/>
  <c r="M2369" i="8"/>
  <c r="M4049" i="8"/>
  <c r="M403" i="8"/>
  <c r="M4546" i="8"/>
  <c r="M4591" i="8"/>
  <c r="M696" i="8"/>
  <c r="M2155" i="8"/>
  <c r="M1196" i="8"/>
  <c r="M2581" i="8"/>
  <c r="M4204" i="8"/>
  <c r="M4407" i="8"/>
  <c r="M3241" i="8"/>
  <c r="M4896" i="8"/>
  <c r="M1860" i="8"/>
  <c r="M3641" i="8"/>
  <c r="M820" i="8"/>
  <c r="M1134" i="8"/>
  <c r="M1999" i="8"/>
  <c r="M1482" i="8"/>
  <c r="M3403" i="8"/>
  <c r="M3707" i="8"/>
  <c r="M1553" i="8"/>
  <c r="M4492" i="8"/>
  <c r="M1309" i="8"/>
  <c r="M2976" i="8"/>
  <c r="M870" i="8"/>
  <c r="M4205" i="8"/>
  <c r="M1086" i="8"/>
  <c r="M369" i="8"/>
  <c r="M2899" i="8"/>
  <c r="M4754" i="8"/>
  <c r="M1197" i="8"/>
  <c r="M2444" i="8"/>
  <c r="M495" i="8"/>
  <c r="M596" i="8"/>
  <c r="M2073" i="8"/>
  <c r="M286" i="8"/>
  <c r="M642" i="8"/>
  <c r="M821" i="8"/>
  <c r="M1621" i="8"/>
  <c r="M4952" i="8"/>
  <c r="M4408" i="8"/>
  <c r="M2657" i="8"/>
  <c r="M1310" i="8"/>
  <c r="M2807" i="8"/>
  <c r="M4953" i="8"/>
  <c r="M2900" i="8"/>
  <c r="M3490" i="8"/>
  <c r="M3404" i="8"/>
  <c r="M237" i="8"/>
  <c r="M2808" i="8"/>
  <c r="M2224" i="8"/>
  <c r="M543" i="8"/>
  <c r="M3316" i="8"/>
  <c r="M4106" i="8"/>
  <c r="M3642" i="8"/>
  <c r="M4897" i="8"/>
  <c r="M4050" i="8"/>
  <c r="M1198" i="8"/>
  <c r="M2000" i="8"/>
  <c r="M2445" i="8"/>
  <c r="M871" i="8"/>
  <c r="M924" i="8"/>
  <c r="M2658" i="8"/>
  <c r="M822" i="8"/>
  <c r="M3561" i="8"/>
  <c r="M2901" i="8"/>
  <c r="M4451" i="8"/>
  <c r="M1928" i="8"/>
  <c r="M2809" i="8"/>
  <c r="M1748" i="8"/>
  <c r="M3562" i="8"/>
  <c r="M1861" i="8"/>
  <c r="M4107" i="8"/>
  <c r="M2977" i="8"/>
  <c r="M4828" i="8"/>
  <c r="M2370" i="8"/>
  <c r="M3643" i="8"/>
  <c r="M2295" i="8"/>
  <c r="M4547" i="8"/>
  <c r="M4898" i="8"/>
  <c r="M3317" i="8"/>
  <c r="M2978" i="8"/>
  <c r="M4051" i="8"/>
  <c r="M2521" i="8"/>
  <c r="M238" i="8"/>
  <c r="M597" i="8"/>
  <c r="M2582" i="8"/>
  <c r="M1019" i="8"/>
  <c r="M3157" i="8"/>
  <c r="M1483" i="8"/>
  <c r="M4755" i="8"/>
  <c r="M2902" i="8"/>
  <c r="M3491" i="8"/>
  <c r="M2156" i="8"/>
  <c r="M4829" i="8"/>
  <c r="M4592" i="8"/>
  <c r="M4493" i="8"/>
  <c r="M3708" i="8"/>
  <c r="M1929" i="8"/>
  <c r="M598" i="8"/>
  <c r="M1679" i="8"/>
  <c r="M1135" i="8"/>
  <c r="M2583" i="8"/>
  <c r="M162" i="8"/>
  <c r="M1087" i="8"/>
  <c r="M1136" i="8"/>
  <c r="M4494" i="8"/>
  <c r="M756" i="8"/>
  <c r="M4495" i="8"/>
  <c r="M122" i="8"/>
  <c r="M2810" i="8"/>
  <c r="M4652" i="8"/>
  <c r="M2074" i="8"/>
  <c r="M4152" i="8"/>
  <c r="M4409" i="8"/>
  <c r="M4108" i="8"/>
  <c r="M4364" i="8"/>
  <c r="M2296" i="8"/>
  <c r="M2297" i="8"/>
  <c r="M4653" i="8"/>
  <c r="M4954" i="8"/>
  <c r="M3780" i="8"/>
  <c r="M4899" i="8"/>
  <c r="M1554" i="8"/>
  <c r="M2979" i="8"/>
  <c r="M4153" i="8"/>
  <c r="M496" i="8"/>
  <c r="M2903" i="8"/>
  <c r="M404" i="8"/>
  <c r="M643" i="8"/>
  <c r="M4109" i="8"/>
  <c r="M2001" i="8"/>
  <c r="M1361" i="8"/>
  <c r="M2811" i="8"/>
  <c r="M1199" i="8"/>
  <c r="M3066" i="8"/>
  <c r="M3709" i="8"/>
  <c r="M3710" i="8"/>
  <c r="M2446" i="8"/>
  <c r="M2002" i="8"/>
  <c r="M4110" i="8"/>
  <c r="M239" i="8"/>
  <c r="M2584" i="8"/>
  <c r="M4365" i="8"/>
  <c r="M599" i="8"/>
  <c r="M2447" i="8"/>
  <c r="M3644" i="8"/>
  <c r="M4308" i="8"/>
  <c r="M2298" i="8"/>
  <c r="M1796" i="8"/>
  <c r="M1622" i="8"/>
  <c r="M4654" i="8"/>
  <c r="M4655" i="8"/>
  <c r="M1252" i="8"/>
  <c r="M1362" i="8"/>
  <c r="M370" i="8"/>
  <c r="M2299" i="8"/>
  <c r="M1555" i="8"/>
  <c r="M1930" i="8"/>
  <c r="M3318" i="8"/>
  <c r="M441" i="8"/>
  <c r="M2812" i="8"/>
  <c r="M2075" i="8"/>
  <c r="M2980" i="8"/>
  <c r="M2076" i="8"/>
  <c r="M2003" i="8"/>
  <c r="M2004" i="8"/>
  <c r="M2813" i="8"/>
  <c r="M2371" i="8"/>
  <c r="M2981" i="8"/>
  <c r="M4830" i="8"/>
  <c r="M3158" i="8"/>
  <c r="M3927" i="8"/>
  <c r="M965" i="8"/>
  <c r="M4111" i="8"/>
  <c r="M2522" i="8"/>
  <c r="M3319" i="8"/>
  <c r="M1137" i="8"/>
  <c r="M287" i="8"/>
  <c r="M4154" i="8"/>
  <c r="M3928" i="8"/>
  <c r="M1623" i="8"/>
  <c r="M2225" i="8"/>
  <c r="M2731" i="8"/>
  <c r="M4593" i="8"/>
  <c r="M2226" i="8"/>
  <c r="M123" i="8"/>
  <c r="M163" i="8"/>
  <c r="M1624" i="8"/>
  <c r="M3563" i="8"/>
  <c r="M823" i="8"/>
  <c r="M4410" i="8"/>
  <c r="M4955" i="8"/>
  <c r="M1797" i="8"/>
  <c r="M3492" i="8"/>
  <c r="M23" i="8"/>
  <c r="M164" i="8"/>
  <c r="M2077" i="8"/>
  <c r="M2300" i="8"/>
  <c r="M1625" i="8"/>
  <c r="M966" i="8"/>
  <c r="M1484" i="8"/>
  <c r="M872" i="8"/>
  <c r="M288" i="8"/>
  <c r="M2982" i="8"/>
  <c r="M4257" i="8"/>
  <c r="M332" i="8"/>
  <c r="M1138" i="8"/>
  <c r="M4831" i="8"/>
  <c r="M4052" i="8"/>
  <c r="M697" i="8"/>
  <c r="M4496" i="8"/>
  <c r="M4309" i="8"/>
  <c r="M3781" i="8"/>
  <c r="M1363" i="8"/>
  <c r="M757" i="8"/>
  <c r="M758" i="8"/>
  <c r="M4656" i="8"/>
  <c r="M4452" i="8"/>
  <c r="M1311" i="8"/>
  <c r="M2005" i="8"/>
  <c r="M3159" i="8"/>
  <c r="M3929" i="8"/>
  <c r="M1798" i="8"/>
  <c r="M1749" i="8"/>
  <c r="M3493" i="8"/>
  <c r="M4548" i="8"/>
  <c r="M371" i="8"/>
  <c r="M4206" i="8"/>
  <c r="M4310" i="8"/>
  <c r="M2983" i="8"/>
  <c r="M967" i="8"/>
  <c r="M1556" i="8"/>
  <c r="M1139" i="8"/>
  <c r="M1862" i="8"/>
  <c r="M2372" i="8"/>
  <c r="M2448" i="8"/>
  <c r="M2006" i="8"/>
  <c r="M2585" i="8"/>
  <c r="M1799" i="8"/>
  <c r="M1088" i="8"/>
  <c r="M3320" i="8"/>
  <c r="M698" i="8"/>
  <c r="M165" i="8"/>
  <c r="M2732" i="8"/>
  <c r="M3711" i="8"/>
  <c r="M2157" i="8"/>
  <c r="M3321" i="8"/>
  <c r="M3782" i="8"/>
  <c r="M1931" i="8"/>
  <c r="M442" i="8"/>
  <c r="M166" i="8"/>
  <c r="M3986" i="8"/>
  <c r="M1680" i="8"/>
  <c r="M497" i="8"/>
  <c r="M1863" i="8"/>
  <c r="M167" i="8"/>
  <c r="M124" i="8"/>
  <c r="M2158" i="8"/>
  <c r="M3930" i="8"/>
  <c r="M372" i="8"/>
  <c r="M4594" i="8"/>
  <c r="M2227" i="8"/>
  <c r="M873" i="8"/>
  <c r="M443" i="8"/>
  <c r="M1364" i="8"/>
  <c r="M1681" i="8"/>
  <c r="M1140" i="8"/>
  <c r="M4956" i="8"/>
  <c r="M3987" i="8"/>
  <c r="M3712" i="8"/>
  <c r="M444" i="8"/>
  <c r="M824" i="8"/>
  <c r="M2228" i="8"/>
  <c r="M3160" i="8"/>
  <c r="M2007" i="8"/>
  <c r="M2159" i="8"/>
  <c r="M3783" i="8"/>
  <c r="M968" i="8"/>
  <c r="M925" i="8"/>
  <c r="M2373" i="8"/>
  <c r="M759" i="8"/>
  <c r="M1200" i="8"/>
  <c r="M2523" i="8"/>
  <c r="M3242" i="8"/>
  <c r="M2659" i="8"/>
  <c r="M4957" i="8"/>
  <c r="M2301" i="8"/>
  <c r="M2302" i="8"/>
  <c r="M3161" i="8"/>
  <c r="M3988" i="8"/>
  <c r="M1800" i="8"/>
  <c r="M4053" i="8"/>
  <c r="M2904" i="8"/>
  <c r="M1557" i="8"/>
  <c r="M1485" i="8"/>
  <c r="M1365" i="8"/>
  <c r="M2905" i="8"/>
  <c r="M3067" i="8"/>
  <c r="M2160" i="8"/>
  <c r="M2229" i="8"/>
  <c r="M81" i="8"/>
  <c r="M4595" i="8"/>
  <c r="M4366" i="8"/>
  <c r="M1201" i="8"/>
  <c r="M4900" i="8"/>
  <c r="M3867" i="8"/>
  <c r="M2586" i="8"/>
  <c r="M2587" i="8"/>
  <c r="M699" i="8"/>
  <c r="M4832" i="8"/>
  <c r="M700" i="8"/>
  <c r="M3713" i="8"/>
  <c r="M4367" i="8"/>
  <c r="M1141" i="8"/>
  <c r="M1312" i="8"/>
  <c r="M2660" i="8"/>
  <c r="M1682" i="8"/>
  <c r="M2078" i="8"/>
  <c r="M644" i="8"/>
  <c r="M1416" i="8"/>
  <c r="M1683" i="8"/>
  <c r="M125" i="8"/>
  <c r="M1864" i="8"/>
  <c r="M1486" i="8"/>
  <c r="M600" i="8"/>
  <c r="M168" i="8"/>
  <c r="M4497" i="8"/>
  <c r="M1487" i="8"/>
  <c r="M3645" i="8"/>
  <c r="M3322" i="8"/>
  <c r="M4657" i="8"/>
  <c r="M4054" i="8"/>
  <c r="M3405" i="8"/>
  <c r="M2374" i="8"/>
  <c r="M1089" i="8"/>
  <c r="M2008" i="8"/>
  <c r="M82" i="8"/>
  <c r="M4756" i="8"/>
  <c r="M2449" i="8"/>
  <c r="M3784" i="8"/>
  <c r="M126" i="8"/>
  <c r="M3243" i="8"/>
  <c r="M1558" i="8"/>
  <c r="M2814" i="8"/>
  <c r="M2450" i="8"/>
  <c r="M1559" i="8"/>
  <c r="M24" i="8"/>
  <c r="M1684" i="8"/>
  <c r="M701" i="8"/>
  <c r="M1626" i="8"/>
  <c r="M825" i="8"/>
  <c r="M3162" i="8"/>
  <c r="M445" i="8"/>
  <c r="M2906" i="8"/>
  <c r="M2815" i="8"/>
  <c r="M3406" i="8"/>
  <c r="M3244" i="8"/>
  <c r="M1627" i="8"/>
  <c r="M3868" i="8"/>
  <c r="M4658" i="8"/>
  <c r="M1142" i="8"/>
  <c r="M3323" i="8"/>
  <c r="M3245" i="8"/>
  <c r="M240" i="8"/>
  <c r="M1750" i="8"/>
  <c r="M127" i="8"/>
  <c r="M1488" i="8"/>
  <c r="M3869" i="8"/>
  <c r="M4958" i="8"/>
  <c r="M3163" i="8"/>
  <c r="M1020" i="8"/>
  <c r="M1932" i="8"/>
  <c r="M2907" i="8"/>
  <c r="M405" i="8"/>
  <c r="M3870" i="8"/>
  <c r="M1417" i="8"/>
  <c r="M213" i="8"/>
  <c r="M4959" i="8"/>
  <c r="M2230" i="8"/>
  <c r="M874" i="8"/>
  <c r="M2375" i="8"/>
  <c r="M2908" i="8"/>
  <c r="M2079" i="8"/>
  <c r="M2909" i="8"/>
  <c r="M4596" i="8"/>
  <c r="M3407" i="8"/>
  <c r="M2816" i="8"/>
  <c r="M3931" i="8"/>
  <c r="M4597" i="8"/>
  <c r="M2303" i="8"/>
  <c r="M3246" i="8"/>
  <c r="M1090" i="8"/>
  <c r="M875" i="8"/>
  <c r="M926" i="8"/>
  <c r="M128" i="8"/>
  <c r="M1801" i="8"/>
  <c r="M1313" i="8"/>
  <c r="M3989" i="8"/>
  <c r="M3714" i="8"/>
  <c r="M1091" i="8"/>
  <c r="M4901" i="8"/>
  <c r="M1751" i="8"/>
  <c r="M4757" i="8"/>
  <c r="M3932" i="8"/>
  <c r="M3990" i="8"/>
  <c r="M1752" i="8"/>
  <c r="M969" i="8"/>
  <c r="M1933" i="8"/>
  <c r="M1143" i="8"/>
  <c r="M4368" i="8"/>
  <c r="M544" i="8"/>
  <c r="M3785" i="8"/>
  <c r="M2080" i="8"/>
  <c r="M2376" i="8"/>
  <c r="M2161" i="8"/>
  <c r="M2910" i="8"/>
  <c r="M2588" i="8"/>
  <c r="M1253" i="8"/>
  <c r="M4659" i="8"/>
  <c r="M83" i="8"/>
  <c r="M4833" i="8"/>
  <c r="M1489" i="8"/>
  <c r="M1021" i="8"/>
  <c r="M3408" i="8"/>
  <c r="M826" i="8"/>
  <c r="M2661" i="8"/>
  <c r="M3164" i="8"/>
  <c r="M373" i="8"/>
  <c r="M1490" i="8"/>
  <c r="M2231" i="8"/>
  <c r="M2081" i="8"/>
  <c r="M374" i="8"/>
  <c r="M3324" i="8"/>
  <c r="M3786" i="8"/>
  <c r="M1092" i="8"/>
  <c r="M2817" i="8"/>
  <c r="M2451" i="8"/>
  <c r="M498" i="8"/>
  <c r="M4258" i="8"/>
  <c r="M2984" i="8"/>
  <c r="M4369" i="8"/>
  <c r="M2524" i="8"/>
  <c r="M169" i="8"/>
  <c r="M4960" i="8"/>
  <c r="M446" i="8"/>
  <c r="M1560" i="8"/>
  <c r="M4055" i="8"/>
  <c r="M3494" i="8"/>
  <c r="M1254" i="8"/>
  <c r="M2452" i="8"/>
  <c r="M4902" i="8"/>
  <c r="M4207" i="8"/>
  <c r="M2082" i="8"/>
  <c r="M1561" i="8"/>
  <c r="M1802" i="8"/>
  <c r="M2083" i="8"/>
  <c r="M241" i="8"/>
  <c r="M1314" i="8"/>
  <c r="M1022" i="8"/>
  <c r="M1418" i="8"/>
  <c r="M1753" i="8"/>
  <c r="M4498" i="8"/>
  <c r="M545" i="8"/>
  <c r="M3715" i="8"/>
  <c r="M3564" i="8"/>
  <c r="M3871" i="8"/>
  <c r="M2304" i="8"/>
  <c r="M406" i="8"/>
  <c r="M3247" i="8"/>
  <c r="M4961" i="8"/>
  <c r="M4549" i="8"/>
  <c r="M2662" i="8"/>
  <c r="M1803" i="8"/>
  <c r="M2232" i="8"/>
  <c r="M4311" i="8"/>
  <c r="M2818" i="8"/>
  <c r="M129" i="8"/>
  <c r="M4660" i="8"/>
  <c r="M1093" i="8"/>
  <c r="M1366" i="8"/>
  <c r="M4056" i="8"/>
  <c r="M2453" i="8"/>
  <c r="M2911" i="8"/>
  <c r="M546" i="8"/>
  <c r="M2733" i="8"/>
  <c r="M4499" i="8"/>
  <c r="M4598" i="8"/>
  <c r="M1804" i="8"/>
  <c r="M1315" i="8"/>
  <c r="M3325" i="8"/>
  <c r="M1491" i="8"/>
  <c r="M4661" i="8"/>
  <c r="M1934" i="8"/>
  <c r="M3872" i="8"/>
  <c r="M1023" i="8"/>
  <c r="M214" i="8"/>
  <c r="M4662" i="8"/>
  <c r="M702" i="8"/>
  <c r="M4550" i="8"/>
  <c r="M1367" i="8"/>
  <c r="M547" i="8"/>
  <c r="M3495" i="8"/>
  <c r="M4208" i="8"/>
  <c r="M1805" i="8"/>
  <c r="M1255" i="8"/>
  <c r="M25" i="8"/>
  <c r="M2162" i="8"/>
  <c r="M2454" i="8"/>
  <c r="M2377" i="8"/>
  <c r="M876" i="8"/>
  <c r="M1562" i="8"/>
  <c r="M703" i="8"/>
  <c r="M4209" i="8"/>
  <c r="M1563" i="8"/>
  <c r="M2525" i="8"/>
  <c r="M760" i="8"/>
  <c r="M2009" i="8"/>
  <c r="M1935" i="8"/>
  <c r="M3409" i="8"/>
  <c r="M4758" i="8"/>
  <c r="M4155" i="8"/>
  <c r="M970" i="8"/>
  <c r="M3716" i="8"/>
  <c r="M2589" i="8"/>
  <c r="M2163" i="8"/>
  <c r="M4370" i="8"/>
  <c r="M289" i="8"/>
  <c r="M2819" i="8"/>
  <c r="M1492" i="8"/>
  <c r="M2164" i="8"/>
  <c r="M645" i="8"/>
  <c r="M3717" i="8"/>
  <c r="M548" i="8"/>
  <c r="M1564" i="8"/>
  <c r="M26" i="8"/>
  <c r="M1316" i="8"/>
  <c r="M84" i="8"/>
  <c r="M3991" i="8"/>
  <c r="M1317" i="8"/>
  <c r="M704" i="8"/>
  <c r="M4210" i="8"/>
  <c r="M1202" i="8"/>
  <c r="M1024" i="8"/>
  <c r="M4500" i="8"/>
  <c r="M3646" i="8"/>
  <c r="M4057" i="8"/>
  <c r="M4211" i="8"/>
  <c r="M3933" i="8"/>
  <c r="M2455" i="8"/>
  <c r="M4112" i="8"/>
  <c r="M3068" i="8"/>
  <c r="M1806" i="8"/>
  <c r="M2820" i="8"/>
  <c r="M1685" i="8"/>
  <c r="M3565" i="8"/>
  <c r="M705" i="8"/>
  <c r="M447" i="8"/>
  <c r="M290" i="8"/>
  <c r="M3647" i="8"/>
  <c r="M3873" i="8"/>
  <c r="M827" i="8"/>
  <c r="M2456" i="8"/>
  <c r="M828" i="8"/>
  <c r="M4551" i="8"/>
  <c r="M549" i="8"/>
  <c r="M761" i="8"/>
  <c r="M3992" i="8"/>
  <c r="M1144" i="8"/>
  <c r="M2734" i="8"/>
  <c r="M4962" i="8"/>
  <c r="M3069" i="8"/>
  <c r="M1628" i="8"/>
  <c r="M3566" i="8"/>
  <c r="M3496" i="8"/>
  <c r="M3648" i="8"/>
  <c r="M4834" i="8"/>
  <c r="M4411" i="8"/>
  <c r="M2590" i="8"/>
  <c r="M242" i="8"/>
  <c r="M601" i="8"/>
  <c r="M4963" i="8"/>
  <c r="M3326" i="8"/>
  <c r="M1565" i="8"/>
  <c r="M1493" i="8"/>
  <c r="M3410" i="8"/>
  <c r="M243" i="8"/>
  <c r="M4058" i="8"/>
  <c r="M4371" i="8"/>
  <c r="M1686" i="8"/>
  <c r="M3165" i="8"/>
  <c r="M1025" i="8"/>
  <c r="M1256" i="8"/>
  <c r="M2912" i="8"/>
  <c r="M170" i="8"/>
  <c r="M1687" i="8"/>
  <c r="M1026" i="8"/>
  <c r="M2913" i="8"/>
  <c r="M762" i="8"/>
  <c r="M1566" i="8"/>
  <c r="M4552" i="8"/>
  <c r="M1203" i="8"/>
  <c r="M3718" i="8"/>
  <c r="M2010" i="8"/>
  <c r="M1936" i="8"/>
  <c r="M2735" i="8"/>
  <c r="M2233" i="8"/>
  <c r="M499" i="8"/>
  <c r="M2305" i="8"/>
  <c r="M1145" i="8"/>
  <c r="M3787" i="8"/>
  <c r="M1865" i="8"/>
  <c r="M2378" i="8"/>
  <c r="M3993" i="8"/>
  <c r="M500" i="8"/>
  <c r="M1257" i="8"/>
  <c r="M4964" i="8"/>
  <c r="M4835" i="8"/>
  <c r="M4759" i="8"/>
  <c r="M2234" i="8"/>
  <c r="M2379" i="8"/>
  <c r="M4760" i="8"/>
  <c r="M2985" i="8"/>
  <c r="M4113" i="8"/>
  <c r="M1937" i="8"/>
  <c r="M4761" i="8"/>
  <c r="M4762" i="8"/>
  <c r="M927" i="8"/>
  <c r="M1688" i="8"/>
  <c r="M2526" i="8"/>
  <c r="M3719" i="8"/>
  <c r="M244" i="8"/>
  <c r="M3720" i="8"/>
  <c r="M928" i="8"/>
  <c r="M2380" i="8"/>
  <c r="M4212" i="8"/>
  <c r="M2821" i="8"/>
  <c r="M2165" i="8"/>
  <c r="M3567" i="8"/>
  <c r="M3788" i="8"/>
  <c r="M3070" i="8"/>
  <c r="M602" i="8"/>
  <c r="M1494" i="8"/>
  <c r="M4663" i="8"/>
  <c r="M3411" i="8"/>
  <c r="M375" i="8"/>
  <c r="M4412" i="8"/>
  <c r="M4213" i="8"/>
  <c r="M4312" i="8"/>
  <c r="M27" i="8"/>
  <c r="M646" i="8"/>
  <c r="M550" i="8"/>
  <c r="M1938" i="8"/>
  <c r="M1754" i="8"/>
  <c r="M4059" i="8"/>
  <c r="M1567" i="8"/>
  <c r="M4453" i="8"/>
  <c r="M4259" i="8"/>
  <c r="M1204" i="8"/>
  <c r="M4454" i="8"/>
  <c r="M3327" i="8"/>
  <c r="M1318" i="8"/>
  <c r="M647" i="8"/>
  <c r="M3166" i="8"/>
  <c r="M2084" i="8"/>
  <c r="M407" i="8"/>
  <c r="M1495" i="8"/>
  <c r="M1319" i="8"/>
  <c r="M929" i="8"/>
  <c r="M4501" i="8"/>
  <c r="M2914" i="8"/>
  <c r="M4664" i="8"/>
  <c r="M1807" i="8"/>
  <c r="M2527" i="8"/>
  <c r="M3934" i="8"/>
  <c r="M291" i="8"/>
  <c r="M1146" i="8"/>
  <c r="M171" i="8"/>
  <c r="M1027" i="8"/>
  <c r="M28" i="8"/>
  <c r="M2166" i="8"/>
  <c r="M4599" i="8"/>
  <c r="M2011" i="8"/>
  <c r="M4313" i="8"/>
  <c r="M829" i="8"/>
  <c r="M1568" i="8"/>
  <c r="M3248" i="8"/>
  <c r="M4156" i="8"/>
  <c r="M2986" i="8"/>
  <c r="M4553" i="8"/>
  <c r="M3994" i="8"/>
  <c r="M2012" i="8"/>
  <c r="M1419" i="8"/>
  <c r="M1569" i="8"/>
  <c r="M3328" i="8"/>
  <c r="M29" i="8"/>
  <c r="M1866" i="8"/>
  <c r="M1147" i="8"/>
  <c r="M85" i="8"/>
  <c r="M4554" i="8"/>
  <c r="M4413" i="8"/>
  <c r="M4502" i="8"/>
  <c r="M1420" i="8"/>
  <c r="M1205" i="8"/>
  <c r="M3789" i="8"/>
  <c r="M4600" i="8"/>
  <c r="M2235" i="8"/>
  <c r="M3329" i="8"/>
  <c r="M4060" i="8"/>
  <c r="M1570" i="8"/>
  <c r="M648" i="8"/>
  <c r="M2013" i="8"/>
  <c r="M2306" i="8"/>
  <c r="M3874" i="8"/>
  <c r="M3790" i="8"/>
  <c r="M4114" i="8"/>
  <c r="M4314" i="8"/>
  <c r="M3249" i="8"/>
  <c r="M501" i="8"/>
  <c r="M2663" i="8"/>
  <c r="M4157" i="8"/>
  <c r="M2457" i="8"/>
  <c r="M2528" i="8"/>
  <c r="M2736" i="8"/>
  <c r="M1094" i="8"/>
  <c r="M3935" i="8"/>
  <c r="M86" i="8"/>
  <c r="M2381" i="8"/>
  <c r="M930" i="8"/>
  <c r="M2737" i="8"/>
  <c r="M1755" i="8"/>
  <c r="M1496" i="8"/>
  <c r="M2738" i="8"/>
  <c r="M2591" i="8"/>
  <c r="M2236" i="8"/>
  <c r="M2915" i="8"/>
  <c r="M172" i="8"/>
  <c r="M1689" i="8"/>
  <c r="M2382" i="8"/>
  <c r="M2987" i="8"/>
  <c r="M3412" i="8"/>
  <c r="M3791" i="8"/>
  <c r="M3792" i="8"/>
  <c r="M1258" i="8"/>
  <c r="M4965" i="8"/>
  <c r="M173" i="8"/>
  <c r="M3167" i="8"/>
  <c r="M1028" i="8"/>
  <c r="M2237" i="8"/>
  <c r="M4372" i="8"/>
  <c r="M2085" i="8"/>
  <c r="M1629" i="8"/>
  <c r="M4214" i="8"/>
  <c r="M931" i="8"/>
  <c r="M3413" i="8"/>
  <c r="M1808" i="8"/>
  <c r="M2988" i="8"/>
  <c r="M2167" i="8"/>
  <c r="M1029" i="8"/>
  <c r="M2086" i="8"/>
  <c r="M3995" i="8"/>
  <c r="M4601" i="8"/>
  <c r="M4763" i="8"/>
  <c r="M3071" i="8"/>
  <c r="M1368" i="8"/>
  <c r="M3497" i="8"/>
  <c r="M2664" i="8"/>
  <c r="M763" i="8"/>
  <c r="M2014" i="8"/>
  <c r="M4764" i="8"/>
  <c r="M4665" i="8"/>
  <c r="M4315" i="8"/>
  <c r="M1939" i="8"/>
  <c r="M877" i="8"/>
  <c r="M1867" i="8"/>
  <c r="M2383" i="8"/>
  <c r="M3330" i="8"/>
  <c r="M3168" i="8"/>
  <c r="M649" i="8"/>
  <c r="M87" i="8"/>
  <c r="M88" i="8"/>
  <c r="M2665" i="8"/>
  <c r="M4503" i="8"/>
  <c r="M4414" i="8"/>
  <c r="M971" i="8"/>
  <c r="M2822" i="8"/>
  <c r="M2015" i="8"/>
  <c r="M603" i="8"/>
  <c r="M1421" i="8"/>
  <c r="M2238" i="8"/>
  <c r="M2239" i="8"/>
  <c r="M4504" i="8"/>
  <c r="M1868" i="8"/>
  <c r="M448" i="8"/>
  <c r="M3072" i="8"/>
  <c r="M4373" i="8"/>
  <c r="M333" i="8"/>
  <c r="M1095" i="8"/>
  <c r="M1571" i="8"/>
  <c r="M4505" i="8"/>
  <c r="M2458" i="8"/>
  <c r="M3996" i="8"/>
  <c r="M3331" i="8"/>
  <c r="M604" i="8"/>
  <c r="M1690" i="8"/>
  <c r="M1422" i="8"/>
  <c r="M4836" i="8"/>
  <c r="M2823" i="8"/>
  <c r="M2739" i="8"/>
  <c r="M972" i="8"/>
  <c r="M706" i="8"/>
  <c r="M4061" i="8"/>
  <c r="M2016" i="8"/>
  <c r="M2740" i="8"/>
  <c r="M1206" i="8"/>
  <c r="M2307" i="8"/>
  <c r="M1809" i="8"/>
  <c r="M3875" i="8"/>
  <c r="M3169" i="8"/>
  <c r="M3876" i="8"/>
  <c r="M4765" i="8"/>
  <c r="M292" i="8"/>
  <c r="M878" i="8"/>
  <c r="M973" i="8"/>
  <c r="M408" i="8"/>
  <c r="M2741" i="8"/>
  <c r="M4966" i="8"/>
  <c r="M1497" i="8"/>
  <c r="M174" i="8"/>
  <c r="M2168" i="8"/>
  <c r="M2824" i="8"/>
  <c r="M3721" i="8"/>
  <c r="M3793" i="8"/>
  <c r="M1940" i="8"/>
  <c r="M3170" i="8"/>
  <c r="M4415" i="8"/>
  <c r="M4903" i="8"/>
  <c r="M1423" i="8"/>
  <c r="M1941" i="8"/>
  <c r="M2666" i="8"/>
  <c r="M215" i="8"/>
  <c r="M1320" i="8"/>
  <c r="M1942" i="8"/>
  <c r="M1148" i="8"/>
  <c r="M974" i="8"/>
  <c r="M1096" i="8"/>
  <c r="M1630" i="8"/>
  <c r="M409" i="8"/>
  <c r="M4062" i="8"/>
  <c r="M1030" i="8"/>
  <c r="M3498" i="8"/>
  <c r="M4115" i="8"/>
  <c r="M1691" i="8"/>
  <c r="M650" i="8"/>
  <c r="M4063" i="8"/>
  <c r="M502" i="8"/>
  <c r="M3073" i="8"/>
  <c r="M1943" i="8"/>
  <c r="M130" i="8"/>
  <c r="M3794" i="8"/>
  <c r="M764" i="8"/>
  <c r="M3722" i="8"/>
  <c r="M4260" i="8"/>
  <c r="M2989" i="8"/>
  <c r="M3568" i="8"/>
  <c r="M830" i="8"/>
  <c r="M216" i="8"/>
  <c r="M449" i="8"/>
  <c r="M2742" i="8"/>
  <c r="M707" i="8"/>
  <c r="M4602" i="8"/>
  <c r="M2743" i="8"/>
  <c r="M1424" i="8"/>
  <c r="M1321" i="8"/>
  <c r="M3171" i="8"/>
  <c r="M3795" i="8"/>
  <c r="M503" i="8"/>
  <c r="M3499" i="8"/>
  <c r="M3332" i="8"/>
  <c r="M2916" i="8"/>
  <c r="M4316" i="8"/>
  <c r="M131" i="8"/>
  <c r="M3074" i="8"/>
  <c r="M3569" i="8"/>
  <c r="M30" i="8"/>
  <c r="M3333" i="8"/>
  <c r="M1207" i="8"/>
  <c r="M3334" i="8"/>
  <c r="M2917" i="8"/>
  <c r="M2592" i="8"/>
  <c r="M4116" i="8"/>
  <c r="M3075" i="8"/>
  <c r="M3414" i="8"/>
  <c r="M2087" i="8"/>
  <c r="M3649" i="8"/>
  <c r="M2459" i="8"/>
  <c r="M1259" i="8"/>
  <c r="M831" i="8"/>
  <c r="M2593" i="8"/>
  <c r="M3076" i="8"/>
  <c r="M2169" i="8"/>
  <c r="M1756" i="8"/>
  <c r="M1498" i="8"/>
  <c r="M4666" i="8"/>
  <c r="M2240" i="8"/>
  <c r="M3172" i="8"/>
  <c r="M132" i="8"/>
  <c r="M3173" i="8"/>
  <c r="M4667" i="8"/>
  <c r="M2384" i="8"/>
  <c r="M4967" i="8"/>
  <c r="M3796" i="8"/>
  <c r="M4555" i="8"/>
  <c r="M4837" i="8"/>
  <c r="M832" i="8"/>
  <c r="M4158" i="8"/>
  <c r="M651" i="8"/>
  <c r="M293" i="8"/>
  <c r="M3250" i="8"/>
  <c r="M1631" i="8"/>
  <c r="M4668" i="8"/>
  <c r="M2744" i="8"/>
  <c r="M410" i="8"/>
  <c r="M89" i="8"/>
  <c r="M4416" i="8"/>
  <c r="M2385" i="8"/>
  <c r="M217" i="8"/>
  <c r="M1869" i="8"/>
  <c r="M2667" i="8"/>
  <c r="M652" i="8"/>
  <c r="M504" i="8"/>
  <c r="M2170" i="8"/>
  <c r="M4904" i="8"/>
  <c r="M1322" i="8"/>
  <c r="M2918" i="8"/>
  <c r="M3877" i="8"/>
  <c r="M218" i="8"/>
  <c r="M2990" i="8"/>
  <c r="M4838" i="8"/>
  <c r="M4117" i="8"/>
  <c r="M4556" i="8"/>
  <c r="M879" i="8"/>
  <c r="M1323" i="8"/>
  <c r="M2991" i="8"/>
  <c r="M880" i="8"/>
  <c r="M376" i="8"/>
  <c r="M377" i="8"/>
  <c r="M1572" i="8"/>
  <c r="M4159" i="8"/>
  <c r="M4766" i="8"/>
  <c r="M4160" i="8"/>
  <c r="M1031" i="8"/>
  <c r="M3570" i="8"/>
  <c r="M3415" i="8"/>
  <c r="M3571" i="8"/>
  <c r="M219" i="8"/>
  <c r="M881" i="8"/>
  <c r="M1097" i="8"/>
  <c r="M765" i="8"/>
  <c r="M2386" i="8"/>
  <c r="M3997" i="8"/>
  <c r="M882" i="8"/>
  <c r="M2668" i="8"/>
  <c r="M3572" i="8"/>
  <c r="M3936" i="8"/>
  <c r="M1757" i="8"/>
  <c r="M2017" i="8"/>
  <c r="M605" i="8"/>
  <c r="M1260" i="8"/>
  <c r="M3878" i="8"/>
  <c r="M2018" i="8"/>
  <c r="M3335" i="8"/>
  <c r="M4839" i="8"/>
  <c r="M3077" i="8"/>
  <c r="M2919" i="8"/>
  <c r="M4840" i="8"/>
  <c r="M4417" i="8"/>
  <c r="M2920" i="8"/>
  <c r="M1499" i="8"/>
  <c r="M4905" i="8"/>
  <c r="M4317" i="8"/>
  <c r="M3937" i="8"/>
  <c r="M3797" i="8"/>
  <c r="M3938" i="8"/>
  <c r="M2594" i="8"/>
  <c r="M450" i="8"/>
  <c r="M3416" i="8"/>
  <c r="M2387" i="8"/>
  <c r="M334" i="8"/>
  <c r="M294" i="8"/>
  <c r="M90" i="8"/>
  <c r="M653" i="8"/>
  <c r="M2529" i="8"/>
  <c r="M1032" i="8"/>
  <c r="M378" i="8"/>
  <c r="M2241" i="8"/>
  <c r="M1425" i="8"/>
  <c r="M2921" i="8"/>
  <c r="M1208" i="8"/>
  <c r="M2019" i="8"/>
  <c r="M4064" i="8"/>
  <c r="M2020" i="8"/>
  <c r="M3251" i="8"/>
  <c r="M4506" i="8"/>
  <c r="M220" i="8"/>
  <c r="M3650" i="8"/>
  <c r="M295" i="8"/>
  <c r="M4318" i="8"/>
  <c r="M1033" i="8"/>
  <c r="M2530" i="8"/>
  <c r="M245" i="8"/>
  <c r="M4507" i="8"/>
  <c r="M708" i="8"/>
  <c r="M3174" i="8"/>
  <c r="M883" i="8"/>
  <c r="M2242" i="8"/>
  <c r="M1632" i="8"/>
  <c r="M3175" i="8"/>
  <c r="M31" i="8"/>
  <c r="M2595" i="8"/>
  <c r="M1758" i="8"/>
  <c r="M2825" i="8"/>
  <c r="M709" i="8"/>
  <c r="M606" i="8"/>
  <c r="M3417" i="8"/>
  <c r="M4418" i="8"/>
  <c r="M4319" i="8"/>
  <c r="M2596" i="8"/>
  <c r="M2992" i="8"/>
  <c r="M2826" i="8"/>
  <c r="M4508" i="8"/>
  <c r="M1261" i="8"/>
  <c r="M654" i="8"/>
  <c r="M2531" i="8"/>
  <c r="M2308" i="8"/>
  <c r="M2993" i="8"/>
  <c r="M4603" i="8"/>
  <c r="M1034" i="8"/>
  <c r="M975" i="8"/>
  <c r="M1035" i="8"/>
  <c r="M32" i="8"/>
  <c r="M3336" i="8"/>
  <c r="M4968" i="8"/>
  <c r="M4320" i="8"/>
  <c r="M1262" i="8"/>
  <c r="M4969" i="8"/>
  <c r="M1633" i="8"/>
  <c r="M4906" i="8"/>
  <c r="M2460" i="8"/>
  <c r="M3418" i="8"/>
  <c r="M3252" i="8"/>
  <c r="M296" i="8"/>
  <c r="M2088" i="8"/>
  <c r="M2388" i="8"/>
  <c r="M3253" i="8"/>
  <c r="M2669" i="8"/>
  <c r="M4118" i="8"/>
  <c r="M3337" i="8"/>
  <c r="M3338" i="8"/>
  <c r="M2670" i="8"/>
  <c r="M2461" i="8"/>
  <c r="M3798" i="8"/>
  <c r="M4119" i="8"/>
  <c r="M1634" i="8"/>
  <c r="M2745" i="8"/>
  <c r="M3998" i="8"/>
  <c r="M3419" i="8"/>
  <c r="M3723" i="8"/>
  <c r="M710" i="8"/>
  <c r="M505" i="8"/>
  <c r="M766" i="8"/>
  <c r="M1573" i="8"/>
  <c r="M551" i="8"/>
  <c r="M767" i="8"/>
  <c r="M2309" i="8"/>
  <c r="M976" i="8"/>
  <c r="M4604" i="8"/>
  <c r="M1209" i="8"/>
  <c r="M4215" i="8"/>
  <c r="M1324" i="8"/>
  <c r="M2827" i="8"/>
  <c r="M221" i="8"/>
  <c r="M711" i="8"/>
  <c r="M91" i="8"/>
  <c r="M4669" i="8"/>
  <c r="M2310" i="8"/>
  <c r="M1759" i="8"/>
  <c r="M379" i="8"/>
  <c r="M2828" i="8"/>
  <c r="M246" i="8"/>
  <c r="M3799" i="8"/>
  <c r="M2089" i="8"/>
  <c r="M2671" i="8"/>
  <c r="M3651" i="8"/>
  <c r="M4509" i="8"/>
  <c r="M3420" i="8"/>
  <c r="M3800" i="8"/>
  <c r="M222" i="8"/>
  <c r="M4841" i="8"/>
  <c r="M4216" i="8"/>
  <c r="M3500" i="8"/>
  <c r="M3999" i="8"/>
  <c r="M1426" i="8"/>
  <c r="M3879" i="8"/>
  <c r="M4557" i="8"/>
  <c r="M1870" i="8"/>
  <c r="M3652" i="8"/>
  <c r="M552" i="8"/>
  <c r="M1810" i="8"/>
  <c r="M1325" i="8"/>
  <c r="M4419" i="8"/>
  <c r="M2922" i="8"/>
  <c r="M4120" i="8"/>
  <c r="M4261" i="8"/>
  <c r="M2311" i="8"/>
  <c r="M4670" i="8"/>
  <c r="M3724" i="8"/>
  <c r="M2994" i="8"/>
  <c r="M4907" i="8"/>
  <c r="M4455" i="8"/>
  <c r="M33" i="8"/>
  <c r="M768" i="8"/>
  <c r="M4217" i="8"/>
  <c r="M3254" i="8"/>
  <c r="M655" i="8"/>
  <c r="M712" i="8"/>
  <c r="M1635" i="8"/>
  <c r="M2312" i="8"/>
  <c r="M1036" i="8"/>
  <c r="M3801" i="8"/>
  <c r="M1326" i="8"/>
  <c r="M3255" i="8"/>
  <c r="M4000" i="8"/>
  <c r="M1944" i="8"/>
  <c r="M656" i="8"/>
  <c r="M4671" i="8"/>
  <c r="M2995" i="8"/>
  <c r="M932" i="8"/>
  <c r="M1760" i="8"/>
  <c r="M884" i="8"/>
  <c r="M2243" i="8"/>
  <c r="M3421" i="8"/>
  <c r="M2021" i="8"/>
  <c r="M933" i="8"/>
  <c r="M607" i="8"/>
  <c r="M657" i="8"/>
  <c r="M133" i="8"/>
  <c r="M4842" i="8"/>
  <c r="M3573" i="8"/>
  <c r="M3176" i="8"/>
  <c r="M2672" i="8"/>
  <c r="M2171" i="8"/>
  <c r="M769" i="8"/>
  <c r="M2022" i="8"/>
  <c r="M3501" i="8"/>
  <c r="M4605" i="8"/>
  <c r="M2829" i="8"/>
  <c r="M2389" i="8"/>
  <c r="M2390" i="8"/>
  <c r="M2023" i="8"/>
  <c r="M4001" i="8"/>
  <c r="M1871" i="8"/>
  <c r="M223" i="8"/>
  <c r="M451" i="8"/>
  <c r="M2923" i="8"/>
  <c r="M3339" i="8"/>
  <c r="M4065" i="8"/>
  <c r="M2313" i="8"/>
  <c r="M1500" i="8"/>
  <c r="M2024" i="8"/>
  <c r="M3725" i="8"/>
  <c r="M1945" i="8"/>
  <c r="M4510" i="8"/>
  <c r="M4456" i="8"/>
  <c r="M3939" i="8"/>
  <c r="M553" i="8"/>
  <c r="M977" i="8"/>
  <c r="M1636" i="8"/>
  <c r="M1369" i="8"/>
  <c r="M4558" i="8"/>
  <c r="M3940" i="8"/>
  <c r="M1427" i="8"/>
  <c r="M4457" i="8"/>
  <c r="M2090" i="8"/>
  <c r="M3941" i="8"/>
  <c r="M1946" i="8"/>
  <c r="M1761" i="8"/>
  <c r="M1037" i="8"/>
  <c r="M2746" i="8"/>
  <c r="M3942" i="8"/>
  <c r="M2025" i="8"/>
  <c r="M3726" i="8"/>
  <c r="M4672" i="8"/>
  <c r="M1811" i="8"/>
  <c r="M4606" i="8"/>
  <c r="M2091" i="8"/>
  <c r="M1149" i="8"/>
  <c r="M2462" i="8"/>
  <c r="M4066" i="8"/>
  <c r="M3340" i="8"/>
  <c r="M1263" i="8"/>
  <c r="M4458" i="8"/>
  <c r="M1574" i="8"/>
  <c r="M4767" i="8"/>
  <c r="M2391" i="8"/>
  <c r="M2996" i="8"/>
  <c r="M34" i="8"/>
  <c r="M175" i="8"/>
  <c r="M4673" i="8"/>
  <c r="M608" i="8"/>
  <c r="M3078" i="8"/>
  <c r="M4908" i="8"/>
  <c r="M1947" i="8"/>
  <c r="M713" i="8"/>
  <c r="M1872" i="8"/>
  <c r="M4262" i="8"/>
  <c r="M224" i="8"/>
  <c r="M1692" i="8"/>
  <c r="M4970" i="8"/>
  <c r="M1693" i="8"/>
  <c r="M1501" i="8"/>
  <c r="M2092" i="8"/>
  <c r="M714" i="8"/>
  <c r="M3653" i="8"/>
  <c r="M1502" i="8"/>
  <c r="M4263" i="8"/>
  <c r="M3880" i="8"/>
  <c r="M4843" i="8"/>
  <c r="M3422" i="8"/>
  <c r="M1762" i="8"/>
  <c r="M4607" i="8"/>
  <c r="M4321" i="8"/>
  <c r="M3727" i="8"/>
  <c r="M658" i="8"/>
  <c r="M2244" i="8"/>
  <c r="M2026" i="8"/>
  <c r="M2027" i="8"/>
  <c r="M2997" i="8"/>
  <c r="M4674" i="8"/>
  <c r="M2597" i="8"/>
  <c r="M3177" i="8"/>
  <c r="M1812" i="8"/>
  <c r="M1637" i="8"/>
  <c r="M1575" i="8"/>
  <c r="M2532" i="8"/>
  <c r="M4161" i="8"/>
  <c r="M2924" i="8"/>
  <c r="M2172" i="8"/>
  <c r="M3502" i="8"/>
  <c r="M1948" i="8"/>
  <c r="M3256" i="8"/>
  <c r="M2830" i="8"/>
  <c r="M176" i="8"/>
  <c r="M4121" i="8"/>
  <c r="M4218" i="8"/>
  <c r="M2463" i="8"/>
  <c r="M411" i="8"/>
  <c r="M1150" i="8"/>
  <c r="M3257" i="8"/>
  <c r="M609" i="8"/>
  <c r="M1370" i="8"/>
  <c r="M4844" i="8"/>
  <c r="M1210" i="8"/>
  <c r="M1763" i="8"/>
  <c r="M3079" i="8"/>
  <c r="M1949" i="8"/>
  <c r="M1694" i="8"/>
  <c r="M1371" i="8"/>
  <c r="M554" i="8"/>
  <c r="M3080" i="8"/>
  <c r="M4559" i="8"/>
  <c r="M2173" i="8"/>
  <c r="M1873" i="8"/>
  <c r="M978" i="8"/>
  <c r="M4511" i="8"/>
  <c r="M2998" i="8"/>
  <c r="M1813" i="8"/>
  <c r="M2174" i="8"/>
  <c r="M1098" i="8"/>
  <c r="M1038" i="8"/>
  <c r="M4002" i="8"/>
  <c r="M979" i="8"/>
  <c r="M2464" i="8"/>
  <c r="M3341" i="8"/>
  <c r="M1503" i="8"/>
  <c r="M4971" i="8"/>
  <c r="M610" i="8"/>
  <c r="M3943" i="8"/>
  <c r="M2831" i="8"/>
  <c r="M3574" i="8"/>
  <c r="M506" i="8"/>
  <c r="M4122" i="8"/>
  <c r="M4909" i="8"/>
  <c r="M4768" i="8"/>
  <c r="M4769" i="8"/>
  <c r="M4675" i="8"/>
  <c r="M1874" i="8"/>
  <c r="M934" i="8"/>
  <c r="M3881" i="8"/>
  <c r="M1576" i="8"/>
  <c r="M297" i="8"/>
  <c r="M3178" i="8"/>
  <c r="M4067" i="8"/>
  <c r="M3258" i="8"/>
  <c r="M2465" i="8"/>
  <c r="M4068" i="8"/>
  <c r="M2747" i="8"/>
  <c r="M4910" i="8"/>
  <c r="M3802" i="8"/>
  <c r="M1264" i="8"/>
  <c r="M3944" i="8"/>
  <c r="M659" i="8"/>
  <c r="M3503" i="8"/>
  <c r="M980" i="8"/>
  <c r="M1428" i="8"/>
  <c r="M3654" i="8"/>
  <c r="M4003" i="8"/>
  <c r="M3259" i="8"/>
  <c r="M3803" i="8"/>
  <c r="M2598" i="8"/>
  <c r="M3504" i="8"/>
  <c r="M1764" i="8"/>
  <c r="M1814" i="8"/>
  <c r="M2599" i="8"/>
  <c r="M2832" i="8"/>
  <c r="M1327" i="8"/>
  <c r="M2028" i="8"/>
  <c r="M3260" i="8"/>
  <c r="M1039" i="8"/>
  <c r="M3804" i="8"/>
  <c r="M1372" i="8"/>
  <c r="M2925" i="8"/>
  <c r="M770" i="8"/>
  <c r="M4069" i="8"/>
  <c r="M2748" i="8"/>
  <c r="M4608" i="8"/>
  <c r="M4322" i="8"/>
  <c r="M2833" i="8"/>
  <c r="M2175" i="8"/>
  <c r="M2176" i="8"/>
  <c r="M3179" i="8"/>
  <c r="M4459" i="8"/>
  <c r="M1875" i="8"/>
  <c r="M4972" i="8"/>
  <c r="M35" i="8"/>
  <c r="M1765" i="8"/>
  <c r="M2999" i="8"/>
  <c r="M1099" i="8"/>
  <c r="M2834" i="8"/>
  <c r="M3728" i="8"/>
  <c r="M4004" i="8"/>
  <c r="M555" i="8"/>
  <c r="M4374" i="8"/>
  <c r="M412" i="8"/>
  <c r="M36" i="8"/>
  <c r="M2177" i="8"/>
  <c r="M4460" i="8"/>
  <c r="M4973" i="8"/>
  <c r="M1950" i="8"/>
  <c r="M3081" i="8"/>
  <c r="M3423" i="8"/>
  <c r="M3424" i="8"/>
  <c r="M3729" i="8"/>
  <c r="M1100" i="8"/>
  <c r="M3342" i="8"/>
  <c r="M4845" i="8"/>
  <c r="M1504" i="8"/>
  <c r="M3575" i="8"/>
  <c r="M1766" i="8"/>
  <c r="M3805" i="8"/>
  <c r="M771" i="8"/>
  <c r="M1040" i="8"/>
  <c r="M4974" i="8"/>
  <c r="M2093" i="8"/>
  <c r="M1429" i="8"/>
  <c r="M3882" i="8"/>
  <c r="M1577" i="8"/>
  <c r="M1578" i="8"/>
  <c r="M981" i="8"/>
  <c r="M1430" i="8"/>
  <c r="M885" i="8"/>
  <c r="M2835" i="8"/>
  <c r="M2836" i="8"/>
  <c r="M1815" i="8"/>
  <c r="M2029" i="8"/>
  <c r="M1638" i="8"/>
  <c r="M1816" i="8"/>
  <c r="M3082" i="8"/>
  <c r="M886" i="8"/>
  <c r="M2533" i="8"/>
  <c r="M4420" i="8"/>
  <c r="M772" i="8"/>
  <c r="M1211" i="8"/>
  <c r="M2178" i="8"/>
  <c r="M3261" i="8"/>
  <c r="M452" i="8"/>
  <c r="M3655" i="8"/>
  <c r="M3576" i="8"/>
  <c r="M4375" i="8"/>
  <c r="M2179" i="8"/>
  <c r="M2180" i="8"/>
  <c r="M1328" i="8"/>
  <c r="M2030" i="8"/>
  <c r="M3577" i="8"/>
  <c r="M1579" i="8"/>
  <c r="M2094" i="8"/>
  <c r="M1695" i="8"/>
  <c r="M2749" i="8"/>
  <c r="M1639" i="8"/>
  <c r="M1696" i="8"/>
  <c r="M773" i="8"/>
  <c r="M982" i="8"/>
  <c r="M2245" i="8"/>
  <c r="M1505" i="8"/>
  <c r="M715" i="8"/>
  <c r="M2534" i="8"/>
  <c r="M4005" i="8"/>
  <c r="M1876" i="8"/>
  <c r="M4376" i="8"/>
  <c r="M3343" i="8"/>
  <c r="M1580" i="8"/>
  <c r="M4975" i="8"/>
  <c r="M4770" i="8"/>
  <c r="M1431" i="8"/>
  <c r="M4676" i="8"/>
  <c r="M1506" i="8"/>
  <c r="M1581" i="8"/>
  <c r="M413" i="8"/>
  <c r="M2095" i="8"/>
  <c r="M177" i="8"/>
  <c r="M1041" i="8"/>
  <c r="M1265" i="8"/>
  <c r="M716" i="8"/>
  <c r="M3505" i="8"/>
  <c r="M774" i="8"/>
  <c r="M2926" i="8"/>
  <c r="M3730" i="8"/>
  <c r="M2600" i="8"/>
  <c r="M2466" i="8"/>
  <c r="M3425" i="8"/>
  <c r="M717" i="8"/>
  <c r="M453" i="8"/>
  <c r="M1582" i="8"/>
  <c r="M3578" i="8"/>
  <c r="M3180" i="8"/>
  <c r="M4162" i="8"/>
  <c r="M775" i="8"/>
  <c r="M935" i="8"/>
  <c r="M1042" i="8"/>
  <c r="M936" i="8"/>
  <c r="M178" i="8"/>
  <c r="M3000" i="8"/>
  <c r="M380" i="8"/>
  <c r="M1373" i="8"/>
  <c r="M983" i="8"/>
  <c r="M2314" i="8"/>
  <c r="M1877" i="8"/>
  <c r="M887" i="8"/>
  <c r="M4006" i="8"/>
  <c r="M4846" i="8"/>
  <c r="M2601" i="8"/>
  <c r="M2837" i="8"/>
  <c r="M507" i="8"/>
  <c r="M2602" i="8"/>
  <c r="M2246" i="8"/>
  <c r="M3001" i="8"/>
  <c r="M2750" i="8"/>
  <c r="M1374" i="8"/>
  <c r="M4461" i="8"/>
  <c r="M4771" i="8"/>
  <c r="M4512" i="8"/>
  <c r="M4323" i="8"/>
  <c r="M660" i="8"/>
  <c r="M1640" i="8"/>
  <c r="M4677" i="8"/>
  <c r="M2181" i="8"/>
  <c r="M2315" i="8"/>
  <c r="M2927" i="8"/>
  <c r="M4772" i="8"/>
  <c r="M4911" i="8"/>
  <c r="M2031" i="8"/>
  <c r="M1507" i="8"/>
  <c r="M1432" i="8"/>
  <c r="M2467" i="8"/>
  <c r="M3883" i="8"/>
  <c r="M1043" i="8"/>
  <c r="M3806" i="8"/>
  <c r="M2182" i="8"/>
  <c r="M4324" i="8"/>
  <c r="M1583" i="8"/>
  <c r="M984" i="8"/>
  <c r="M1817" i="8"/>
  <c r="M1767" i="8"/>
  <c r="M2096" i="8"/>
  <c r="M2392" i="8"/>
  <c r="M1818" i="8"/>
  <c r="M4007" i="8"/>
  <c r="M247" i="8"/>
  <c r="M3181" i="8"/>
  <c r="M661" i="8"/>
  <c r="M4163" i="8"/>
  <c r="M134" i="8"/>
  <c r="M2535" i="8"/>
  <c r="M4462" i="8"/>
  <c r="M335" i="8"/>
  <c r="M3807" i="8"/>
  <c r="M1878" i="8"/>
  <c r="M4513" i="8"/>
  <c r="M3579" i="8"/>
  <c r="M179" i="8"/>
  <c r="M2603" i="8"/>
  <c r="M3426" i="8"/>
  <c r="M888" i="8"/>
  <c r="M336" i="8"/>
  <c r="M2536" i="8"/>
  <c r="M1641" i="8"/>
  <c r="M718" i="8"/>
  <c r="M2838" i="8"/>
  <c r="M1642" i="8"/>
  <c r="M4560" i="8"/>
  <c r="M3002" i="8"/>
  <c r="M3731" i="8"/>
  <c r="M1266" i="8"/>
  <c r="M1508" i="8"/>
  <c r="M92" i="8"/>
  <c r="M3083" i="8"/>
  <c r="M2468" i="8"/>
  <c r="M4773" i="8"/>
  <c r="M2537" i="8"/>
  <c r="M1044" i="8"/>
  <c r="M1768" i="8"/>
  <c r="M3506" i="8"/>
  <c r="M4514" i="8"/>
  <c r="M3884" i="8"/>
  <c r="M1045" i="8"/>
  <c r="M719" i="8"/>
  <c r="M2469" i="8"/>
  <c r="M937" i="8"/>
  <c r="M1375" i="8"/>
  <c r="M1329" i="8"/>
  <c r="M611" i="8"/>
  <c r="M1697" i="8"/>
  <c r="M3427" i="8"/>
  <c r="M1879" i="8"/>
  <c r="M1584" i="8"/>
  <c r="M1433" i="8"/>
  <c r="M2183" i="8"/>
  <c r="M2673" i="8"/>
  <c r="M1951" i="8"/>
  <c r="M3262" i="8"/>
  <c r="M2839" i="8"/>
  <c r="M508" i="8"/>
  <c r="M1585" i="8"/>
  <c r="M1101" i="8"/>
  <c r="M2316" i="8"/>
  <c r="M3084" i="8"/>
  <c r="M4912" i="8"/>
  <c r="M1434" i="8"/>
  <c r="M1102" i="8"/>
  <c r="M2317" i="8"/>
  <c r="M3003" i="8"/>
  <c r="M3085" i="8"/>
  <c r="M3580" i="8"/>
  <c r="M1952" i="8"/>
  <c r="M4847" i="8"/>
  <c r="M4164" i="8"/>
  <c r="M4325" i="8"/>
  <c r="M4326" i="8"/>
  <c r="M1819" i="8"/>
  <c r="M2184" i="8"/>
  <c r="M2247" i="8"/>
  <c r="M3581" i="8"/>
  <c r="M4609" i="8"/>
  <c r="M2674" i="8"/>
  <c r="M4377" i="8"/>
  <c r="M337" i="8"/>
  <c r="M556" i="8"/>
  <c r="M37" i="8"/>
  <c r="M776" i="8"/>
  <c r="M248" i="8"/>
  <c r="M2675" i="8"/>
  <c r="M4678" i="8"/>
  <c r="M1267" i="8"/>
  <c r="M135" i="8"/>
  <c r="M3344" i="8"/>
  <c r="M1376" i="8"/>
  <c r="M4913" i="8"/>
  <c r="M4848" i="8"/>
  <c r="M1268" i="8"/>
  <c r="M3428" i="8"/>
  <c r="M4849" i="8"/>
  <c r="M4679" i="8"/>
  <c r="M3004" i="8"/>
  <c r="M4561" i="8"/>
  <c r="M4219" i="8"/>
  <c r="M3582" i="8"/>
  <c r="M3507" i="8"/>
  <c r="M3005" i="8"/>
  <c r="M4463" i="8"/>
  <c r="M1046" i="8"/>
  <c r="M2470" i="8"/>
  <c r="M3732" i="8"/>
  <c r="M889" i="8"/>
  <c r="M1269" i="8"/>
  <c r="M4976" i="8"/>
  <c r="M3656" i="8"/>
  <c r="M2928" i="8"/>
  <c r="M509" i="8"/>
  <c r="M4850" i="8"/>
  <c r="M3583" i="8"/>
  <c r="M3733" i="8"/>
  <c r="M3429" i="8"/>
  <c r="M4680" i="8"/>
  <c r="M1769" i="8"/>
  <c r="M3508" i="8"/>
  <c r="M1820" i="8"/>
  <c r="M4165" i="8"/>
  <c r="M381" i="8"/>
  <c r="M338" i="8"/>
  <c r="M4070" i="8"/>
  <c r="M1770" i="8"/>
  <c r="M3885" i="8"/>
  <c r="M2840" i="8"/>
  <c r="M4327" i="8"/>
  <c r="M1880" i="8"/>
  <c r="M3808" i="8"/>
  <c r="M2841" i="8"/>
  <c r="M662" i="8"/>
  <c r="M612" i="8"/>
  <c r="M298" i="8"/>
  <c r="M510" i="8"/>
  <c r="M3657" i="8"/>
  <c r="M3345" i="8"/>
  <c r="M3006" i="8"/>
  <c r="M833" i="8"/>
  <c r="M777" i="8"/>
  <c r="M2097" i="8"/>
  <c r="M3007" i="8"/>
  <c r="M1103" i="8"/>
  <c r="M4774" i="8"/>
  <c r="M4914" i="8"/>
  <c r="M4681" i="8"/>
  <c r="M3008" i="8"/>
  <c r="M4682" i="8"/>
  <c r="M1698" i="8"/>
  <c r="M557" i="8"/>
  <c r="M249" i="8"/>
  <c r="M2538" i="8"/>
  <c r="M3658" i="8"/>
  <c r="M2842" i="8"/>
  <c r="M2098" i="8"/>
  <c r="M1212" i="8"/>
  <c r="M2751" i="8"/>
  <c r="M3584" i="8"/>
  <c r="M3945" i="8"/>
  <c r="M2471" i="8"/>
  <c r="M250" i="8"/>
  <c r="M1270" i="8"/>
  <c r="M3430" i="8"/>
  <c r="M613" i="8"/>
  <c r="M1330" i="8"/>
  <c r="M299" i="8"/>
  <c r="M3946" i="8"/>
  <c r="M2393" i="8"/>
  <c r="M3886" i="8"/>
  <c r="M1271" i="8"/>
  <c r="M1643" i="8"/>
  <c r="M4683" i="8"/>
  <c r="M4421" i="8"/>
  <c r="M4775" i="8"/>
  <c r="M3947" i="8"/>
  <c r="M938" i="8"/>
  <c r="M2032" i="8"/>
  <c r="M93" i="8"/>
  <c r="M558" i="8"/>
  <c r="M3346" i="8"/>
  <c r="M1881" i="8"/>
  <c r="M4220" i="8"/>
  <c r="M2929" i="8"/>
  <c r="M1151" i="8"/>
  <c r="M3263" i="8"/>
  <c r="M3809" i="8"/>
  <c r="M3659" i="8"/>
  <c r="M2185" i="8"/>
  <c r="M414" i="8"/>
  <c r="M1152" i="8"/>
  <c r="M614" i="8"/>
  <c r="M2472" i="8"/>
  <c r="M1377" i="8"/>
  <c r="M4464" i="8"/>
  <c r="M1699" i="8"/>
  <c r="M2318" i="8"/>
  <c r="M4071" i="8"/>
  <c r="M778" i="8"/>
  <c r="M4684" i="8"/>
  <c r="M663" i="8"/>
  <c r="M2676" i="8"/>
  <c r="M3431" i="8"/>
  <c r="M3182" i="8"/>
  <c r="M939" i="8"/>
  <c r="M2752" i="8"/>
  <c r="M1586" i="8"/>
  <c r="M834" i="8"/>
  <c r="M1953" i="8"/>
  <c r="M1153" i="8"/>
  <c r="M3347" i="8"/>
  <c r="M3509" i="8"/>
  <c r="M1821" i="8"/>
  <c r="M3348" i="8"/>
  <c r="M4776" i="8"/>
  <c r="M1954" i="8"/>
  <c r="M300" i="8"/>
  <c r="M3009" i="8"/>
  <c r="M3810" i="8"/>
  <c r="M1700" i="8"/>
  <c r="M4221" i="8"/>
  <c r="M2473" i="8"/>
  <c r="M2394" i="8"/>
  <c r="M3948" i="8"/>
  <c r="M3432" i="8"/>
  <c r="M4685" i="8"/>
  <c r="M4123" i="8"/>
  <c r="M3660" i="8"/>
  <c r="M1587" i="8"/>
  <c r="M1701" i="8"/>
  <c r="M4222" i="8"/>
  <c r="M1955" i="8"/>
  <c r="M2033" i="8"/>
  <c r="M4915" i="8"/>
  <c r="M3086" i="8"/>
  <c r="M4223" i="8"/>
  <c r="M454" i="8"/>
  <c r="M2843" i="8"/>
  <c r="M2930" i="8"/>
  <c r="M2931" i="8"/>
  <c r="M4328" i="8"/>
  <c r="M559" i="8"/>
  <c r="M2034" i="8"/>
  <c r="M4777" i="8"/>
  <c r="M560" i="8"/>
  <c r="M4778" i="8"/>
  <c r="M3433" i="8"/>
  <c r="M3585" i="8"/>
  <c r="M3264" i="8"/>
  <c r="M940" i="8"/>
  <c r="M3949" i="8"/>
  <c r="M1154" i="8"/>
  <c r="M2099" i="8"/>
  <c r="M4779" i="8"/>
  <c r="M94" i="8"/>
  <c r="M2604" i="8"/>
  <c r="M779" i="8"/>
  <c r="M561" i="8"/>
  <c r="M3510" i="8"/>
  <c r="M2539" i="8"/>
  <c r="M3183" i="8"/>
  <c r="M1956" i="8"/>
  <c r="M2605" i="8"/>
  <c r="M4166" i="8"/>
  <c r="M4465" i="8"/>
  <c r="M382" i="8"/>
  <c r="M1509" i="8"/>
  <c r="M1882" i="8"/>
  <c r="M339" i="8"/>
  <c r="M4167" i="8"/>
  <c r="M2932" i="8"/>
  <c r="M1378" i="8"/>
  <c r="M4168" i="8"/>
  <c r="M2319" i="8"/>
  <c r="M3661" i="8"/>
  <c r="M4515" i="8"/>
  <c r="M4264" i="8"/>
  <c r="M664" i="8"/>
  <c r="M985" i="8"/>
  <c r="M2474" i="8"/>
  <c r="M3265" i="8"/>
  <c r="M835" i="8"/>
  <c r="M4169" i="8"/>
  <c r="M2320" i="8"/>
  <c r="M4378" i="8"/>
  <c r="M2100" i="8"/>
  <c r="M2844" i="8"/>
  <c r="M3887" i="8"/>
  <c r="M1155" i="8"/>
  <c r="M3662" i="8"/>
  <c r="M562" i="8"/>
  <c r="M986" i="8"/>
  <c r="M1702" i="8"/>
  <c r="M4379" i="8"/>
  <c r="M1883" i="8"/>
  <c r="M3434" i="8"/>
  <c r="M987" i="8"/>
  <c r="M4422" i="8"/>
  <c r="M890" i="8"/>
  <c r="M1588" i="8"/>
  <c r="M511" i="8"/>
  <c r="M3087" i="8"/>
  <c r="M4466" i="8"/>
  <c r="M1379" i="8"/>
  <c r="M1957" i="8"/>
  <c r="M2933" i="8"/>
  <c r="M3586" i="8"/>
  <c r="M4610" i="8"/>
  <c r="M1822" i="8"/>
  <c r="M301" i="8"/>
  <c r="M2101" i="8"/>
  <c r="M1047" i="8"/>
  <c r="M340" i="8"/>
  <c r="M2540" i="8"/>
  <c r="M2475" i="8"/>
  <c r="M4686" i="8"/>
  <c r="M3587" i="8"/>
  <c r="M3349" i="8"/>
  <c r="M941" i="8"/>
  <c r="M1380" i="8"/>
  <c r="M3" i="8"/>
  <c r="M3663" i="8"/>
  <c r="M3511" i="8"/>
  <c r="M38" i="8"/>
  <c r="M1510" i="8"/>
  <c r="M3588" i="8"/>
  <c r="M1331" i="8"/>
  <c r="M3435" i="8"/>
  <c r="M563" i="8"/>
  <c r="M1104" i="8"/>
  <c r="M1332" i="8"/>
  <c r="M4008" i="8"/>
  <c r="M2934" i="8"/>
  <c r="M615" i="8"/>
  <c r="M3266" i="8"/>
  <c r="M3088" i="8"/>
  <c r="M3950" i="8"/>
  <c r="M39" i="8"/>
  <c r="M4780" i="8"/>
  <c r="M1884" i="8"/>
  <c r="M3436" i="8"/>
  <c r="M942" i="8"/>
  <c r="M3010" i="8"/>
  <c r="M512" i="8"/>
  <c r="M3184" i="8"/>
  <c r="M4781" i="8"/>
  <c r="M3734" i="8"/>
  <c r="M3011" i="8"/>
  <c r="M1958" i="8"/>
  <c r="M1213" i="8"/>
  <c r="M1048" i="8"/>
  <c r="M1771" i="8"/>
  <c r="M3437" i="8"/>
  <c r="M665" i="8"/>
  <c r="M2845" i="8"/>
  <c r="M4072" i="8"/>
  <c r="M3089" i="8"/>
  <c r="M40" i="8"/>
  <c r="M513" i="8"/>
  <c r="M3811" i="8"/>
  <c r="M1823" i="8"/>
  <c r="M4916" i="8"/>
  <c r="M4516" i="8"/>
  <c r="M1156" i="8"/>
  <c r="M2395" i="8"/>
  <c r="M666" i="8"/>
  <c r="M780" i="8"/>
  <c r="M4170" i="8"/>
  <c r="M988" i="8"/>
  <c r="M302" i="8"/>
  <c r="M1381" i="8"/>
  <c r="M1511" i="8"/>
  <c r="M2677" i="8"/>
  <c r="M341" i="8"/>
  <c r="M3185" i="8"/>
  <c r="M1772" i="8"/>
  <c r="M4467" i="8"/>
  <c r="M3664" i="8"/>
  <c r="M3812" i="8"/>
  <c r="M3951" i="8"/>
  <c r="M4009" i="8"/>
  <c r="M2606" i="8"/>
  <c r="M4124" i="8"/>
  <c r="M3267" i="8"/>
  <c r="M4125" i="8"/>
  <c r="M4468" i="8"/>
  <c r="M4851" i="8"/>
  <c r="M4171" i="8"/>
  <c r="M4611" i="8"/>
  <c r="M2753" i="8"/>
  <c r="M4172" i="8"/>
  <c r="M2248" i="8"/>
  <c r="M4265" i="8"/>
  <c r="M2607" i="8"/>
  <c r="M2846" i="8"/>
  <c r="M4469" i="8"/>
  <c r="M1959" i="8"/>
  <c r="M3512" i="8"/>
  <c r="M342" i="8"/>
  <c r="M4470" i="8"/>
  <c r="M343" i="8"/>
  <c r="M2476" i="8"/>
  <c r="M3735" i="8"/>
  <c r="M2249" i="8"/>
  <c r="M3665" i="8"/>
  <c r="M41" i="8"/>
  <c r="M564" i="8"/>
  <c r="M4329" i="8"/>
  <c r="M2754" i="8"/>
  <c r="M1435" i="8"/>
  <c r="M1773" i="8"/>
  <c r="M3513" i="8"/>
  <c r="M2678" i="8"/>
  <c r="M3438" i="8"/>
  <c r="M3268" i="8"/>
  <c r="M1885" i="8"/>
  <c r="M720" i="8"/>
  <c r="M3813" i="8"/>
  <c r="M721" i="8"/>
  <c r="M95" i="8"/>
  <c r="M1512" i="8"/>
  <c r="M2608" i="8"/>
  <c r="M180" i="8"/>
  <c r="M943" i="8"/>
  <c r="M4687" i="8"/>
  <c r="M303" i="8"/>
  <c r="M1824" i="8"/>
  <c r="M2755" i="8"/>
  <c r="M667" i="8"/>
  <c r="M2396" i="8"/>
  <c r="M304" i="8"/>
  <c r="M2186" i="8"/>
  <c r="M181" i="8"/>
  <c r="M3589" i="8"/>
  <c r="M836" i="8"/>
  <c r="M42" i="8"/>
  <c r="M3439" i="8"/>
  <c r="M182" i="8"/>
  <c r="M2250" i="8"/>
  <c r="M1333" i="8"/>
  <c r="M1886" i="8"/>
  <c r="M305" i="8"/>
  <c r="M4380" i="8"/>
  <c r="M3666" i="8"/>
  <c r="M1960" i="8"/>
  <c r="M4917" i="8"/>
  <c r="M4" i="8"/>
  <c r="M1887" i="8"/>
  <c r="M2321" i="8"/>
  <c r="M3888" i="8"/>
  <c r="M4977" i="8"/>
  <c r="M1105" i="8"/>
  <c r="M3440" i="8"/>
  <c r="M3952" i="8"/>
  <c r="M565" i="8"/>
  <c r="M2756" i="8"/>
  <c r="M1157" i="8"/>
  <c r="M3269" i="8"/>
  <c r="M415" i="8"/>
  <c r="M3736" i="8"/>
  <c r="M3090" i="8"/>
  <c r="M4126" i="8"/>
  <c r="M4782" i="8"/>
  <c r="M4978" i="8"/>
  <c r="M3091" i="8"/>
  <c r="M3350" i="8"/>
  <c r="M891" i="8"/>
  <c r="M4266" i="8"/>
  <c r="M3737" i="8"/>
  <c r="M3814" i="8"/>
  <c r="M3590" i="8"/>
  <c r="M183" i="8"/>
  <c r="M1961" i="8"/>
  <c r="M3591" i="8"/>
  <c r="M4010" i="8"/>
  <c r="M416" i="8"/>
  <c r="M4852" i="8"/>
  <c r="M2035" i="8"/>
  <c r="M3092" i="8"/>
  <c r="M2322" i="8"/>
  <c r="M3012" i="8"/>
  <c r="M4011" i="8"/>
  <c r="M4853" i="8"/>
  <c r="M944" i="8"/>
  <c r="M43" i="8"/>
  <c r="M3013" i="8"/>
  <c r="M1888" i="8"/>
  <c r="M3738" i="8"/>
  <c r="M3441" i="8"/>
  <c r="M2397" i="8"/>
  <c r="M3592" i="8"/>
  <c r="M4918" i="8"/>
  <c r="M3593" i="8"/>
  <c r="M2609" i="8"/>
  <c r="M3270" i="8"/>
  <c r="M306" i="8"/>
  <c r="M2323" i="8"/>
  <c r="M1214" i="8"/>
  <c r="M3186" i="8"/>
  <c r="M2610" i="8"/>
  <c r="M4224" i="8"/>
  <c r="M1272" i="8"/>
  <c r="M2477" i="8"/>
  <c r="M1962" i="8"/>
  <c r="M4688" i="8"/>
  <c r="M4127" i="8"/>
  <c r="M4517" i="8"/>
  <c r="M892" i="8"/>
  <c r="M1436" i="8"/>
  <c r="M566" i="8"/>
  <c r="M1273" i="8"/>
  <c r="M344" i="8"/>
  <c r="M3187" i="8"/>
  <c r="M455" i="8"/>
  <c r="M3739" i="8"/>
  <c r="M3271" i="8"/>
  <c r="M945" i="8"/>
  <c r="M1703" i="8"/>
  <c r="M3351" i="8"/>
  <c r="M2324" i="8"/>
  <c r="M4562" i="8"/>
  <c r="M3740" i="8"/>
  <c r="M3594" i="8"/>
  <c r="M2478" i="8"/>
  <c r="M1589" i="8"/>
  <c r="M893" i="8"/>
  <c r="M1049" i="8"/>
  <c r="M668" i="8"/>
  <c r="M2036" i="8"/>
  <c r="M4471" i="8"/>
  <c r="M2102" i="8"/>
  <c r="M383" i="8"/>
  <c r="M2479" i="8"/>
  <c r="M1274" i="8"/>
  <c r="M3014" i="8"/>
  <c r="M3442" i="8"/>
  <c r="M3188" i="8"/>
  <c r="M3889" i="8"/>
  <c r="M3272" i="8"/>
  <c r="M4919" i="8"/>
  <c r="M3595" i="8"/>
  <c r="M1704" i="8"/>
  <c r="M3443" i="8"/>
  <c r="M4689" i="8"/>
  <c r="M4518" i="8"/>
  <c r="M3890" i="8"/>
  <c r="M4073" i="8"/>
  <c r="M3093" i="8"/>
  <c r="M345" i="8"/>
  <c r="M514" i="8"/>
  <c r="M1513" i="8"/>
  <c r="M1215" i="8"/>
  <c r="M781" i="8"/>
  <c r="M1158" i="8"/>
  <c r="M1644" i="8"/>
  <c r="M567" i="8"/>
  <c r="M4128" i="8"/>
  <c r="M1705" i="8"/>
  <c r="M1889" i="8"/>
  <c r="M3352" i="8"/>
  <c r="M2398" i="8"/>
  <c r="M4854" i="8"/>
  <c r="M3891" i="8"/>
  <c r="M456" i="8"/>
  <c r="M4519" i="8"/>
  <c r="M4225" i="8"/>
  <c r="M457" i="8"/>
  <c r="M3514" i="8"/>
  <c r="M4381" i="8"/>
  <c r="M3094" i="8"/>
  <c r="M2611" i="8"/>
  <c r="M568" i="8"/>
  <c r="M4074" i="8"/>
  <c r="M4920" i="8"/>
  <c r="M4612" i="8"/>
  <c r="M4173" i="8"/>
  <c r="M3596" i="8"/>
  <c r="M1706" i="8"/>
  <c r="M3892" i="8"/>
  <c r="M1106" i="8"/>
  <c r="M4690" i="8"/>
  <c r="M2103" i="8"/>
  <c r="M782" i="8"/>
  <c r="M4423" i="8"/>
  <c r="M1334" i="8"/>
  <c r="M722" i="8"/>
  <c r="M2251" i="8"/>
  <c r="M3015" i="8"/>
  <c r="M4979" i="8"/>
  <c r="M2187" i="8"/>
  <c r="M4691" i="8"/>
  <c r="M251" i="8"/>
  <c r="M3273" i="8"/>
  <c r="M1275" i="8"/>
  <c r="M4563" i="8"/>
  <c r="M3667" i="8"/>
  <c r="M3597" i="8"/>
  <c r="M894" i="8"/>
  <c r="M4174" i="8"/>
  <c r="M3189" i="8"/>
  <c r="M2399" i="8"/>
  <c r="M2325" i="8"/>
  <c r="M3893" i="8"/>
  <c r="M2757" i="8"/>
  <c r="M3190" i="8"/>
  <c r="M1707" i="8"/>
  <c r="M723" i="8"/>
  <c r="M724" i="8"/>
  <c r="M3815" i="8"/>
  <c r="M1216" i="8"/>
  <c r="M2188" i="8"/>
  <c r="M1963" i="8"/>
  <c r="M3191" i="8"/>
  <c r="M4012" i="8"/>
  <c r="M3192" i="8"/>
  <c r="M2400" i="8"/>
  <c r="M184" i="8"/>
  <c r="M1708" i="8"/>
  <c r="M4783" i="8"/>
  <c r="M2252" i="8"/>
  <c r="M2401" i="8"/>
  <c r="M989" i="8"/>
  <c r="M384" i="8"/>
  <c r="M2935" i="8"/>
  <c r="M2936" i="8"/>
  <c r="M2480" i="8"/>
  <c r="M3353" i="8"/>
  <c r="M1890" i="8"/>
  <c r="M1709" i="8"/>
  <c r="M4424" i="8"/>
  <c r="M3354" i="8"/>
  <c r="M3444" i="8"/>
  <c r="M96" i="8"/>
  <c r="M4784" i="8"/>
  <c r="M4692" i="8"/>
  <c r="M725" i="8"/>
  <c r="M44" i="8"/>
  <c r="M1964" i="8"/>
  <c r="M895" i="8"/>
  <c r="M45" i="8"/>
  <c r="M4129" i="8"/>
  <c r="M2189" i="8"/>
  <c r="M3193" i="8"/>
  <c r="M3355" i="8"/>
  <c r="M4693" i="8"/>
  <c r="M3515" i="8"/>
  <c r="M1590" i="8"/>
  <c r="M3894" i="8"/>
  <c r="M4382" i="8"/>
  <c r="M3816" i="8"/>
  <c r="M2612" i="8"/>
  <c r="M2190" i="8"/>
  <c r="M4175" i="8"/>
  <c r="M1774" i="8"/>
  <c r="M136" i="8"/>
  <c r="M4075" i="8"/>
  <c r="M1891" i="8"/>
  <c r="M1437" i="8"/>
  <c r="M2481" i="8"/>
  <c r="M3817" i="8"/>
  <c r="M4694" i="8"/>
  <c r="M1825" i="8"/>
  <c r="M2613" i="8"/>
  <c r="M3741" i="8"/>
  <c r="M2253" i="8"/>
  <c r="M2541" i="8"/>
  <c r="M3895" i="8"/>
  <c r="M726" i="8"/>
  <c r="M46" i="8"/>
  <c r="M3274" i="8"/>
  <c r="M896" i="8"/>
  <c r="M1107" i="8"/>
  <c r="M3095" i="8"/>
  <c r="M2191" i="8"/>
  <c r="M2104" i="8"/>
  <c r="M897" i="8"/>
  <c r="M1591" i="8"/>
  <c r="M946" i="8"/>
  <c r="M1382" i="8"/>
  <c r="M4564" i="8"/>
  <c r="M2679" i="8"/>
  <c r="M3096" i="8"/>
  <c r="M2758" i="8"/>
  <c r="M1514" i="8"/>
  <c r="M1775" i="8"/>
  <c r="M3275" i="8"/>
  <c r="M1108" i="8"/>
  <c r="M1710" i="8"/>
  <c r="M4855" i="8"/>
  <c r="M1159" i="8"/>
  <c r="M3818" i="8"/>
  <c r="M225" i="8"/>
  <c r="M2937" i="8"/>
  <c r="M1383" i="8"/>
  <c r="M2105" i="8"/>
  <c r="M4921" i="8"/>
  <c r="M4076" i="8"/>
  <c r="M4267" i="8"/>
  <c r="M1592" i="8"/>
  <c r="M417" i="8"/>
  <c r="M4922" i="8"/>
  <c r="M2759" i="8"/>
  <c r="M4013" i="8"/>
  <c r="M1593" i="8"/>
  <c r="M385" i="8"/>
  <c r="M2542" i="8"/>
  <c r="M4695" i="8"/>
  <c r="M2680" i="8"/>
  <c r="M458" i="8"/>
  <c r="M4226" i="8"/>
  <c r="M252" i="8"/>
  <c r="M515" i="8"/>
  <c r="M3742" i="8"/>
  <c r="M1645" i="8"/>
  <c r="M3194" i="8"/>
  <c r="M4268" i="8"/>
  <c r="M2681" i="8"/>
  <c r="M3743" i="8"/>
  <c r="M1335" i="8"/>
  <c r="M837" i="8"/>
  <c r="M516" i="8"/>
  <c r="M1711" i="8"/>
  <c r="M3097" i="8"/>
  <c r="M2254" i="8"/>
  <c r="M1109" i="8"/>
  <c r="M1276" i="8"/>
  <c r="M1217" i="8"/>
  <c r="M2543" i="8"/>
  <c r="M4227" i="8"/>
  <c r="M3744" i="8"/>
  <c r="M3016" i="8"/>
  <c r="M97" i="8"/>
  <c r="M1892" i="8"/>
  <c r="M3598" i="8"/>
  <c r="M1776" i="8"/>
  <c r="M1515" i="8"/>
  <c r="M3668" i="8"/>
  <c r="M4383" i="8"/>
  <c r="M1777" i="8"/>
  <c r="M2847" i="8"/>
  <c r="M517" i="8"/>
  <c r="M1965" i="8"/>
  <c r="M3017" i="8"/>
  <c r="M2106" i="8"/>
  <c r="M4014" i="8"/>
  <c r="M1826" i="8"/>
  <c r="M2848" i="8"/>
  <c r="M518" i="8"/>
  <c r="M669" i="8"/>
  <c r="M3819" i="8"/>
  <c r="M459" i="8"/>
  <c r="M3516" i="8"/>
  <c r="M1646" i="8"/>
  <c r="M1160" i="8"/>
  <c r="M3745" i="8"/>
  <c r="M1516" i="8"/>
  <c r="M898" i="8"/>
  <c r="M4520" i="8"/>
  <c r="M3098" i="8"/>
  <c r="M1218" i="8"/>
  <c r="M1050" i="8"/>
  <c r="M47" i="8"/>
  <c r="M3099" i="8"/>
  <c r="M3896" i="8"/>
  <c r="M1384" i="8"/>
  <c r="M2402" i="8"/>
  <c r="M1966" i="8"/>
  <c r="M3599" i="8"/>
  <c r="M1778" i="8"/>
  <c r="M1219" i="8"/>
  <c r="M1110" i="8"/>
  <c r="M4384" i="8"/>
  <c r="M3669" i="8"/>
  <c r="M3517" i="8"/>
  <c r="M4521" i="8"/>
  <c r="M3445" i="8"/>
  <c r="M307" i="8"/>
  <c r="M3446" i="8"/>
  <c r="M3276" i="8"/>
  <c r="M2326" i="8"/>
  <c r="M4228" i="8"/>
  <c r="M2544" i="8"/>
  <c r="M2545" i="8"/>
  <c r="M670" i="8"/>
  <c r="M4077" i="8"/>
  <c r="M1161" i="8"/>
  <c r="M4176" i="8"/>
  <c r="M98" i="8"/>
  <c r="M346" i="8"/>
  <c r="M3518" i="8"/>
  <c r="M3447" i="8"/>
  <c r="M569" i="8"/>
  <c r="M783" i="8"/>
  <c r="M2255" i="8"/>
  <c r="M3448" i="8"/>
  <c r="M3820" i="8"/>
  <c r="M3277" i="8"/>
  <c r="M3600" i="8"/>
  <c r="M4785" i="8"/>
  <c r="M838" i="8"/>
  <c r="M784" i="8"/>
  <c r="M2938" i="8"/>
  <c r="M1277" i="8"/>
  <c r="M3897" i="8"/>
  <c r="M4696" i="8"/>
  <c r="M4015" i="8"/>
  <c r="M4923" i="8"/>
  <c r="M1111" i="8"/>
  <c r="M2614" i="8"/>
  <c r="M4980" i="8"/>
  <c r="M2037" i="8"/>
  <c r="M4472" i="8"/>
  <c r="M1220" i="8"/>
  <c r="M2038" i="8"/>
  <c r="M3018" i="8"/>
  <c r="M4425" i="8"/>
  <c r="M3670" i="8"/>
  <c r="M519" i="8"/>
  <c r="M3671" i="8"/>
  <c r="M3278" i="8"/>
  <c r="M137" i="8"/>
  <c r="M3672" i="8"/>
  <c r="M1779" i="8"/>
  <c r="M2682" i="8"/>
  <c r="M4786" i="8"/>
  <c r="M3356" i="8"/>
  <c r="M2482" i="8"/>
  <c r="M1438" i="8"/>
  <c r="M1712" i="8"/>
  <c r="M3195" i="8"/>
  <c r="M4981" i="8"/>
  <c r="M2039" i="8"/>
  <c r="M2107" i="8"/>
  <c r="M308" i="8"/>
  <c r="M1385" i="8"/>
  <c r="M4697" i="8"/>
  <c r="M2403" i="8"/>
  <c r="M1162" i="8"/>
  <c r="M3019" i="8"/>
  <c r="M1439" i="8"/>
  <c r="M785" i="8"/>
  <c r="M2615" i="8"/>
  <c r="M4982" i="8"/>
  <c r="M1647" i="8"/>
  <c r="M1648" i="8"/>
  <c r="M1827" i="8"/>
  <c r="M2760" i="8"/>
  <c r="M1112" i="8"/>
  <c r="M1713" i="8"/>
  <c r="M570" i="8"/>
  <c r="M4787" i="8"/>
  <c r="M1113" i="8"/>
  <c r="M4473" i="8"/>
  <c r="M4330" i="8"/>
  <c r="M3020" i="8"/>
  <c r="M2761" i="8"/>
  <c r="M4426" i="8"/>
  <c r="M1517" i="8"/>
  <c r="M2108" i="8"/>
  <c r="M1594" i="8"/>
  <c r="M418" i="8"/>
  <c r="M347" i="8"/>
  <c r="M3746" i="8"/>
  <c r="M4385" i="8"/>
  <c r="M253" i="8"/>
  <c r="M3821" i="8"/>
  <c r="M3100" i="8"/>
  <c r="M1714" i="8"/>
  <c r="M419" i="8"/>
  <c r="M1649" i="8"/>
  <c r="M3449" i="8"/>
  <c r="M4788" i="8"/>
  <c r="M4269" i="8"/>
  <c r="M3519" i="8"/>
  <c r="M4613" i="8"/>
  <c r="M3357" i="8"/>
  <c r="M4856" i="8"/>
  <c r="M1518" i="8"/>
  <c r="M4331" i="8"/>
  <c r="M786" i="8"/>
  <c r="M2192" i="8"/>
  <c r="M4474" i="8"/>
  <c r="M1051" i="8"/>
  <c r="M3747" i="8"/>
  <c r="M3101" i="8"/>
  <c r="M2683" i="8"/>
  <c r="M990" i="8"/>
  <c r="M99" i="8"/>
  <c r="M727" i="8"/>
  <c r="M4332" i="8"/>
  <c r="M4857" i="8"/>
  <c r="M1893" i="8"/>
  <c r="M3953" i="8"/>
  <c r="M947" i="8"/>
  <c r="M100" i="8"/>
  <c r="M4698" i="8"/>
  <c r="M2546" i="8"/>
  <c r="M991" i="8"/>
  <c r="M2483" i="8"/>
  <c r="M1221" i="8"/>
  <c r="M2939" i="8"/>
  <c r="M420" i="8"/>
  <c r="M3520" i="8"/>
  <c r="M101" i="8"/>
  <c r="M254" i="8"/>
  <c r="M2109" i="8"/>
  <c r="M948" i="8"/>
  <c r="M2327" i="8"/>
  <c r="M2193" i="8"/>
  <c r="M2762" i="8"/>
  <c r="M671" i="8"/>
  <c r="M992" i="8"/>
  <c r="M1519" i="8"/>
  <c r="M1440" i="8"/>
  <c r="M421" i="8"/>
  <c r="M4924" i="8"/>
  <c r="M4016" i="8"/>
  <c r="M3521" i="8"/>
  <c r="M839" i="8"/>
  <c r="M3196" i="8"/>
  <c r="M993" i="8"/>
  <c r="M4565" i="8"/>
  <c r="M3197" i="8"/>
  <c r="M3522" i="8"/>
  <c r="M460" i="8"/>
  <c r="M3748" i="8"/>
  <c r="M4699" i="8"/>
  <c r="M4700" i="8"/>
  <c r="M185" i="8"/>
  <c r="M2684" i="8"/>
  <c r="M3673" i="8"/>
  <c r="M2484" i="8"/>
  <c r="M4701" i="8"/>
  <c r="M3822" i="8"/>
  <c r="M4858" i="8"/>
  <c r="M3823" i="8"/>
  <c r="M3749" i="8"/>
  <c r="M4566" i="8"/>
  <c r="M2547" i="8"/>
  <c r="M4270" i="8"/>
  <c r="M2548" i="8"/>
  <c r="M899" i="8"/>
  <c r="M4522" i="8"/>
  <c r="M949" i="8"/>
  <c r="M2110" i="8"/>
  <c r="M186" i="8"/>
  <c r="M4475" i="8"/>
  <c r="M4925" i="8"/>
  <c r="M1894" i="8"/>
  <c r="M3601" i="8"/>
  <c r="M616" i="8"/>
  <c r="M2194" i="8"/>
  <c r="M1441" i="8"/>
  <c r="M461" i="8"/>
  <c r="M1278" i="8"/>
  <c r="M3824" i="8"/>
  <c r="M2763" i="8"/>
  <c r="M571" i="8"/>
  <c r="M4229" i="8"/>
  <c r="M4078" i="8"/>
  <c r="M348" i="8"/>
  <c r="M1442" i="8"/>
  <c r="M4702" i="8"/>
  <c r="M787" i="8"/>
  <c r="M4703" i="8"/>
  <c r="M1222" i="8"/>
  <c r="M1279" i="8"/>
  <c r="M255" i="8"/>
  <c r="M256" i="8"/>
  <c r="M5" i="8"/>
  <c r="M3102" i="8"/>
  <c r="M1223" i="8"/>
  <c r="M1163" i="8"/>
  <c r="M4926" i="8"/>
  <c r="M4230" i="8"/>
  <c r="M1715" i="8"/>
  <c r="M3103" i="8"/>
  <c r="M1967" i="8"/>
  <c r="M2849" i="8"/>
  <c r="M2111" i="8"/>
  <c r="M1164" i="8"/>
  <c r="M3898" i="8"/>
  <c r="M48" i="8"/>
  <c r="M3899" i="8"/>
  <c r="M4859" i="8"/>
  <c r="M1828" i="8"/>
  <c r="M3104" i="8"/>
  <c r="M4231" i="8"/>
  <c r="M2256" i="8"/>
  <c r="M187" i="8"/>
  <c r="M2616" i="8"/>
  <c r="M2850" i="8"/>
  <c r="M2257" i="8"/>
  <c r="M3954" i="8"/>
  <c r="M1280" i="8"/>
  <c r="M2685" i="8"/>
  <c r="M3674" i="8"/>
  <c r="M226" i="8"/>
  <c r="M1520" i="8"/>
  <c r="M4232" i="8"/>
  <c r="M138" i="8"/>
  <c r="M2549" i="8"/>
  <c r="M2040" i="8"/>
  <c r="M4079" i="8"/>
  <c r="M1716" i="8"/>
  <c r="M4567" i="8"/>
  <c r="M2851" i="8"/>
  <c r="M4333" i="8"/>
  <c r="M349" i="8"/>
  <c r="M1968" i="8"/>
  <c r="M1969" i="8"/>
  <c r="M520" i="8"/>
  <c r="M257" i="8"/>
  <c r="M2617" i="8"/>
  <c r="M3825" i="8"/>
  <c r="M309" i="8"/>
  <c r="M49" i="8"/>
  <c r="M2195" i="8"/>
  <c r="M3602" i="8"/>
  <c r="M2485" i="8"/>
  <c r="M3750" i="8"/>
  <c r="M4568" i="8"/>
  <c r="M840" i="8"/>
  <c r="M3675" i="8"/>
  <c r="M4130" i="8"/>
  <c r="M841" i="8"/>
  <c r="M4860" i="8"/>
  <c r="M2404" i="8"/>
  <c r="M188" i="8"/>
  <c r="M3900" i="8"/>
  <c r="M3450" i="8"/>
  <c r="M900" i="8"/>
  <c r="M3901" i="8"/>
  <c r="M3523" i="8"/>
  <c r="M1165" i="8"/>
  <c r="M4017" i="8"/>
  <c r="M3955" i="8"/>
  <c r="M3826" i="8"/>
  <c r="M310" i="8"/>
  <c r="M1224" i="8"/>
  <c r="M1443" i="8"/>
  <c r="M1386" i="8"/>
  <c r="M1336" i="8"/>
  <c r="M2328" i="8"/>
  <c r="M1895" i="8"/>
  <c r="M4569" i="8"/>
  <c r="M2405" i="8"/>
  <c r="M950" i="8"/>
  <c r="M1166" i="8"/>
  <c r="M1114" i="8"/>
  <c r="M1970" i="8"/>
  <c r="M521" i="8"/>
  <c r="M2764" i="8"/>
  <c r="M1167" i="8"/>
  <c r="M672" i="8"/>
  <c r="M2618" i="8"/>
  <c r="M2765" i="8"/>
  <c r="M3105" i="8"/>
  <c r="M4271" i="8"/>
  <c r="M4789" i="8"/>
  <c r="M4983" i="8"/>
  <c r="M728" i="8"/>
  <c r="M4704" i="8"/>
  <c r="M1168" i="8"/>
  <c r="M2196" i="8"/>
  <c r="M4131" i="8"/>
  <c r="M1829" i="8"/>
  <c r="M4272" i="8"/>
  <c r="M4790" i="8"/>
  <c r="M3198" i="8"/>
  <c r="M2940" i="8"/>
  <c r="M572" i="8"/>
  <c r="M4427" i="8"/>
  <c r="M2941" i="8"/>
  <c r="M994" i="8"/>
  <c r="M4273" i="8"/>
  <c r="M2329" i="8"/>
  <c r="M4705" i="8"/>
  <c r="M2041" i="8"/>
  <c r="M573" i="8"/>
  <c r="M4570" i="8"/>
  <c r="M4791" i="8"/>
  <c r="M4927" i="8"/>
  <c r="M842" i="8"/>
  <c r="M995" i="8"/>
  <c r="M4018" i="8"/>
  <c r="M1225" i="8"/>
  <c r="M1650" i="8"/>
  <c r="M4706" i="8"/>
  <c r="M788" i="8"/>
  <c r="M2550" i="8"/>
  <c r="M2197" i="8"/>
  <c r="M3956" i="8"/>
  <c r="M350" i="8"/>
  <c r="M4571" i="8"/>
  <c r="M1717" i="8"/>
  <c r="M3279" i="8"/>
  <c r="M3524" i="8"/>
  <c r="M2551" i="8"/>
  <c r="M2552" i="8"/>
  <c r="M1718" i="8"/>
  <c r="M2553" i="8"/>
  <c r="M2486" i="8"/>
  <c r="M3021" i="8"/>
  <c r="M3280" i="8"/>
  <c r="M2112" i="8"/>
  <c r="M1971" i="8"/>
  <c r="M2258" i="8"/>
  <c r="M3281" i="8"/>
  <c r="M729" i="8"/>
  <c r="M4928" i="8"/>
  <c r="M2406" i="8"/>
  <c r="M462" i="8"/>
  <c r="M3199" i="8"/>
  <c r="M1896" i="8"/>
  <c r="M4080" i="8"/>
  <c r="M3525" i="8"/>
  <c r="M2330" i="8"/>
  <c r="M4929" i="8"/>
  <c r="M3022" i="8"/>
  <c r="M463" i="8"/>
  <c r="M1897" i="8"/>
  <c r="M617" i="8"/>
  <c r="M4019" i="8"/>
  <c r="M3358" i="8"/>
  <c r="M951" i="8"/>
  <c r="M522" i="8"/>
  <c r="M2259" i="8"/>
  <c r="M1337" i="8"/>
  <c r="M2766" i="8"/>
  <c r="M50" i="8"/>
  <c r="M3451" i="8"/>
  <c r="M3200" i="8"/>
  <c r="M3452" i="8"/>
  <c r="M574" i="8"/>
  <c r="M3359" i="8"/>
  <c r="M4707" i="8"/>
  <c r="M3957" i="8"/>
  <c r="M901" i="8"/>
  <c r="M386" i="8"/>
  <c r="M3526" i="8"/>
  <c r="M4334" i="8"/>
  <c r="M1387" i="8"/>
  <c r="M6" i="8"/>
  <c r="M3106" i="8"/>
  <c r="M3603" i="8"/>
  <c r="M2407" i="8"/>
  <c r="M4984" i="8"/>
  <c r="M1281" i="8"/>
  <c r="M1226" i="8"/>
  <c r="M3751" i="8"/>
  <c r="M4177" i="8"/>
  <c r="M4572" i="8"/>
  <c r="M2686" i="8"/>
  <c r="M3958" i="8"/>
  <c r="M227" i="8"/>
  <c r="M3827" i="8"/>
  <c r="M2619" i="8"/>
  <c r="M1444" i="8"/>
  <c r="M4523" i="8"/>
  <c r="M464" i="8"/>
  <c r="M2767" i="8"/>
  <c r="M2852" i="8"/>
  <c r="M4614" i="8"/>
  <c r="M2198" i="8"/>
  <c r="M4524" i="8"/>
  <c r="M2853" i="8"/>
  <c r="M3604" i="8"/>
  <c r="M465" i="8"/>
  <c r="M3282" i="8"/>
  <c r="M3201" i="8"/>
  <c r="M4476" i="8"/>
  <c r="M1595" i="8"/>
  <c r="M3023" i="8"/>
  <c r="M618" i="8"/>
  <c r="M2620" i="8"/>
  <c r="M2487" i="8"/>
  <c r="M1780" i="8"/>
  <c r="M189" i="8"/>
  <c r="M422" i="8"/>
  <c r="M311" i="8"/>
  <c r="M2854" i="8"/>
  <c r="M1282" i="8"/>
  <c r="M1830" i="8"/>
  <c r="M2408" i="8"/>
  <c r="M952" i="8"/>
  <c r="M4274" i="8"/>
  <c r="M4132" i="8"/>
  <c r="M3360" i="8"/>
  <c r="M3605" i="8"/>
  <c r="M3453" i="8"/>
  <c r="M953" i="8"/>
  <c r="M789" i="8"/>
  <c r="M902" i="8"/>
  <c r="M2855" i="8"/>
  <c r="M351" i="8"/>
  <c r="M996" i="8"/>
  <c r="M3959" i="8"/>
  <c r="M4573" i="8"/>
  <c r="M190" i="8"/>
  <c r="M352" i="8"/>
  <c r="M4081" i="8"/>
  <c r="M4275" i="8"/>
  <c r="M3107" i="8"/>
  <c r="M3024" i="8"/>
  <c r="M3902" i="8"/>
  <c r="M1227" i="8"/>
  <c r="M4335" i="8"/>
  <c r="M2331" i="8"/>
  <c r="M1831" i="8"/>
  <c r="M1832" i="8"/>
  <c r="M4615" i="8"/>
  <c r="M2488" i="8"/>
  <c r="M1719" i="8"/>
  <c r="M790" i="8"/>
  <c r="M2856" i="8"/>
  <c r="M2260" i="8"/>
  <c r="M3527" i="8"/>
  <c r="M1972" i="8"/>
  <c r="M4616" i="8"/>
  <c r="M3752" i="8"/>
  <c r="M1169" i="8"/>
  <c r="M4133" i="8"/>
  <c r="M4020" i="8"/>
  <c r="M3283" i="8"/>
  <c r="M2332" i="8"/>
  <c r="M4428" i="8"/>
  <c r="M4386" i="8"/>
  <c r="M4574" i="8"/>
  <c r="M673" i="8"/>
  <c r="M3025" i="8"/>
  <c r="M1898" i="8"/>
  <c r="M3361" i="8"/>
  <c r="M575" i="8"/>
  <c r="M3284" i="8"/>
  <c r="M576" i="8"/>
  <c r="M3606" i="8"/>
  <c r="M4276" i="8"/>
  <c r="M3676" i="8"/>
  <c r="M2261" i="8"/>
  <c r="M466" i="8"/>
  <c r="M3026" i="8"/>
  <c r="M730" i="8"/>
  <c r="M731" i="8"/>
  <c r="M2489" i="8"/>
  <c r="M3108" i="8"/>
  <c r="M1283" i="8"/>
  <c r="M1284" i="8"/>
  <c r="M903" i="8"/>
  <c r="M4429" i="8"/>
  <c r="M1115" i="8"/>
  <c r="M258" i="8"/>
  <c r="M4792" i="8"/>
  <c r="M791" i="8"/>
  <c r="M2687" i="8"/>
  <c r="M3027" i="8"/>
  <c r="M4708" i="8"/>
  <c r="M1973" i="8"/>
  <c r="M1651" i="8"/>
  <c r="M387" i="8"/>
  <c r="M3677" i="8"/>
  <c r="M792" i="8"/>
  <c r="M1974" i="8"/>
  <c r="M4082" i="8"/>
  <c r="M191" i="8"/>
  <c r="M3828" i="8"/>
  <c r="M4793" i="8"/>
  <c r="M4709" i="8"/>
  <c r="M3678" i="8"/>
  <c r="M4178" i="8"/>
  <c r="M1170" i="8"/>
  <c r="M3454" i="8"/>
  <c r="M3528" i="8"/>
  <c r="M4794" i="8"/>
  <c r="M793" i="8"/>
  <c r="M577" i="8"/>
  <c r="M1652" i="8"/>
  <c r="M4336" i="8"/>
  <c r="M843" i="8"/>
  <c r="M1338" i="8"/>
  <c r="M2490" i="8"/>
  <c r="M1339" i="8"/>
  <c r="M1340" i="8"/>
  <c r="M2042" i="8"/>
  <c r="M102" i="8"/>
  <c r="M3362" i="8"/>
  <c r="M1653" i="8"/>
  <c r="M3109" i="8"/>
  <c r="M4021" i="8"/>
  <c r="M3960" i="8"/>
  <c r="M1285" i="8"/>
  <c r="M4930" i="8"/>
  <c r="M3829" i="8"/>
  <c r="M3753" i="8"/>
  <c r="M3754" i="8"/>
  <c r="M1445" i="8"/>
  <c r="M4134" i="8"/>
  <c r="M467" i="8"/>
  <c r="M1975" i="8"/>
  <c r="M3363" i="8"/>
  <c r="M2491" i="8"/>
  <c r="M3529" i="8"/>
  <c r="M2113" i="8"/>
  <c r="M423" i="8"/>
  <c r="M468" i="8"/>
  <c r="M3110" i="8"/>
  <c r="M3364" i="8"/>
  <c r="M2199" i="8"/>
  <c r="M1388" i="8"/>
  <c r="M619" i="8"/>
  <c r="M1052" i="8"/>
  <c r="M620" i="8"/>
  <c r="M1228" i="8"/>
  <c r="M3903" i="8"/>
  <c r="M2114" i="8"/>
  <c r="M3530" i="8"/>
  <c r="M4931" i="8"/>
  <c r="M997" i="8"/>
  <c r="M3111" i="8"/>
  <c r="M3112" i="8"/>
  <c r="M2768" i="8"/>
  <c r="M2409" i="8"/>
  <c r="M1446" i="8"/>
  <c r="M4795" i="8"/>
  <c r="M1596" i="8"/>
  <c r="M1976" i="8"/>
  <c r="M1720" i="8"/>
  <c r="M1341" i="8"/>
  <c r="M1389" i="8"/>
  <c r="M2769" i="8"/>
  <c r="M998" i="8"/>
  <c r="M1781" i="8"/>
  <c r="M4430" i="8"/>
  <c r="M523" i="8"/>
  <c r="M1721" i="8"/>
  <c r="M4861" i="8"/>
  <c r="M228" i="8"/>
  <c r="M4710" i="8"/>
  <c r="M4711" i="8"/>
  <c r="M2942" i="8"/>
  <c r="M3113" i="8"/>
  <c r="M3455" i="8"/>
  <c r="M4233" i="8"/>
  <c r="M2688" i="8"/>
  <c r="M3028" i="8"/>
  <c r="M4712" i="8"/>
  <c r="M1053" i="8"/>
  <c r="M954" i="8"/>
  <c r="M4179" i="8"/>
  <c r="M2770" i="8"/>
  <c r="M2943" i="8"/>
  <c r="M2689" i="8"/>
  <c r="M4277" i="8"/>
  <c r="M1390" i="8"/>
  <c r="M2690" i="8"/>
  <c r="M3114" i="8"/>
  <c r="M51" i="8"/>
  <c r="M4796" i="8"/>
  <c r="M3755" i="8"/>
  <c r="M1521" i="8"/>
  <c r="M2554" i="8"/>
  <c r="M4985" i="8"/>
  <c r="M4180" i="8"/>
  <c r="M2621" i="8"/>
  <c r="M192" i="8"/>
  <c r="M2691" i="8"/>
  <c r="M193" i="8"/>
  <c r="M2043" i="8"/>
  <c r="M2492" i="8"/>
  <c r="M3202" i="8"/>
  <c r="M4337" i="8"/>
  <c r="M2944" i="8"/>
  <c r="M1229" i="8"/>
  <c r="M4278" i="8"/>
  <c r="M4234" i="8"/>
  <c r="M3679" i="8"/>
  <c r="M3029" i="8"/>
  <c r="M469" i="8"/>
  <c r="M1899" i="8"/>
  <c r="M3456" i="8"/>
  <c r="M3961" i="8"/>
  <c r="M1522" i="8"/>
  <c r="M2044" i="8"/>
  <c r="M578" i="8"/>
  <c r="M2115" i="8"/>
  <c r="M2200" i="8"/>
  <c r="M4525" i="8"/>
  <c r="M1597" i="8"/>
  <c r="M4797" i="8"/>
  <c r="M1342" i="8"/>
  <c r="M4798" i="8"/>
  <c r="M904" i="8"/>
  <c r="M4713" i="8"/>
  <c r="M4235" i="8"/>
  <c r="M2116" i="8"/>
  <c r="M2622" i="8"/>
  <c r="M905" i="8"/>
  <c r="M2493" i="8"/>
  <c r="M1977" i="8"/>
  <c r="M4932" i="8"/>
  <c r="M1054" i="8"/>
  <c r="M1598" i="8"/>
  <c r="M524" i="8"/>
  <c r="M621" i="8"/>
  <c r="M525" i="8"/>
  <c r="M2945" i="8"/>
  <c r="M1171" i="8"/>
  <c r="M1116" i="8"/>
  <c r="M4338" i="8"/>
  <c r="M2494" i="8"/>
  <c r="M312" i="8"/>
  <c r="M259" i="8"/>
  <c r="M1172" i="8"/>
  <c r="M579" i="8"/>
  <c r="M2692" i="8"/>
  <c r="M3756" i="8"/>
  <c r="M424" i="8"/>
  <c r="M4617" i="8"/>
  <c r="M1978" i="8"/>
  <c r="M3285" i="8"/>
  <c r="M1173" i="8"/>
  <c r="M4862" i="8"/>
  <c r="M3286" i="8"/>
  <c r="M1230" i="8"/>
  <c r="M1343" i="8"/>
  <c r="M1523" i="8"/>
  <c r="M3904" i="8"/>
  <c r="M1447" i="8"/>
  <c r="M2117" i="8"/>
  <c r="M3203" i="8"/>
  <c r="M622" i="8"/>
  <c r="M3607" i="8"/>
  <c r="M4863" i="8"/>
  <c r="M2946" i="8"/>
  <c r="M4083" i="8"/>
  <c r="M2857" i="8"/>
  <c r="M3531" i="8"/>
  <c r="M2693" i="8"/>
  <c r="M3830" i="8"/>
  <c r="M3365" i="8"/>
  <c r="M1722" i="8"/>
  <c r="M4022" i="8"/>
  <c r="M3532" i="8"/>
  <c r="M313" i="8"/>
  <c r="M4986" i="8"/>
  <c r="M4864" i="8"/>
  <c r="M3757" i="8"/>
  <c r="M2201" i="8"/>
  <c r="M2118" i="8"/>
  <c r="M2858" i="8"/>
  <c r="M3204" i="8"/>
  <c r="M3680" i="8"/>
  <c r="M2119" i="8"/>
  <c r="M2694" i="8"/>
  <c r="M2947" i="8"/>
  <c r="M844" i="8"/>
  <c r="M2623" i="8"/>
  <c r="M732" i="8"/>
  <c r="M353" i="8"/>
  <c r="M4279" i="8"/>
  <c r="M2262" i="8"/>
  <c r="M4714" i="8"/>
  <c r="M3905" i="8"/>
  <c r="M1723" i="8"/>
  <c r="M2410" i="8"/>
  <c r="M4236" i="8"/>
  <c r="M2120" i="8"/>
  <c r="M3205" i="8"/>
  <c r="M4987" i="8"/>
  <c r="M3030" i="8"/>
  <c r="M2495" i="8"/>
  <c r="M1654" i="8"/>
  <c r="M1286" i="8"/>
  <c r="M4865" i="8"/>
  <c r="M1231" i="8"/>
  <c r="M194" i="8"/>
  <c r="M2948" i="8"/>
  <c r="M4988" i="8"/>
  <c r="M470" i="8"/>
  <c r="M4387" i="8"/>
  <c r="M3831" i="8"/>
  <c r="M4866" i="8"/>
  <c r="M1724" i="8"/>
  <c r="M2045" i="8"/>
  <c r="M3457" i="8"/>
  <c r="M1344" i="8"/>
  <c r="M354" i="8"/>
  <c r="M3366" i="8"/>
  <c r="M2771" i="8"/>
  <c r="M623" i="8"/>
  <c r="M2624" i="8"/>
  <c r="M1599" i="8"/>
  <c r="M1900" i="8"/>
  <c r="M580" i="8"/>
  <c r="M2949" i="8"/>
  <c r="M1979" i="8"/>
  <c r="M2625" i="8"/>
  <c r="M4989" i="8"/>
  <c r="M3608" i="8"/>
  <c r="M4339" i="8"/>
  <c r="M4237" i="8"/>
  <c r="M1117" i="8"/>
  <c r="M4575" i="8"/>
  <c r="M4799" i="8"/>
  <c r="M1901" i="8"/>
  <c r="M4715" i="8"/>
  <c r="M3533" i="8"/>
  <c r="M3681" i="8"/>
  <c r="M229" i="8"/>
  <c r="M1600" i="8"/>
  <c r="M4716" i="8"/>
  <c r="M3832" i="8"/>
  <c r="M733" i="8"/>
  <c r="M2555" i="8"/>
  <c r="M1601" i="8"/>
  <c r="M1232" i="8"/>
  <c r="M3682" i="8"/>
  <c r="M3287" i="8"/>
  <c r="M388" i="8"/>
  <c r="M3609" i="8"/>
  <c r="M195" i="8"/>
  <c r="M1602" i="8"/>
  <c r="M1287" i="8"/>
  <c r="M1174" i="8"/>
  <c r="M4618" i="8"/>
  <c r="M734" i="8"/>
  <c r="M735" i="8"/>
  <c r="M2411" i="8"/>
  <c r="M4023" i="8"/>
  <c r="M4024" i="8"/>
  <c r="M2950" i="8"/>
  <c r="M2772" i="8"/>
  <c r="M1345" i="8"/>
  <c r="M674" i="8"/>
  <c r="M2773" i="8"/>
  <c r="M1603" i="8"/>
  <c r="M2263" i="8"/>
  <c r="M1902" i="8"/>
  <c r="M4340" i="8"/>
  <c r="M2412" i="8"/>
  <c r="M2774" i="8"/>
  <c r="M3683" i="8"/>
  <c r="M675" i="8"/>
  <c r="M3962" i="8"/>
  <c r="M425" i="8"/>
  <c r="M3963" i="8"/>
  <c r="M3367" i="8"/>
  <c r="M1233" i="8"/>
  <c r="M4717" i="8"/>
  <c r="M355" i="8"/>
  <c r="M2202" i="8"/>
  <c r="M3906" i="8"/>
  <c r="M4718" i="8"/>
  <c r="M260" i="8"/>
  <c r="M52" i="8"/>
  <c r="M356" i="8"/>
  <c r="M2859" i="8"/>
  <c r="M3684" i="8"/>
  <c r="M1391" i="8"/>
  <c r="M2626" i="8"/>
  <c r="M794" i="8"/>
  <c r="M2627" i="8"/>
  <c r="M1524" i="8"/>
  <c r="M999" i="8"/>
  <c r="M1903" i="8"/>
  <c r="M1055" i="8"/>
  <c r="M845" i="8"/>
  <c r="M4280" i="8"/>
  <c r="M1056" i="8"/>
  <c r="M526" i="8"/>
  <c r="M676" i="8"/>
  <c r="M1288" i="8"/>
  <c r="M4933" i="8"/>
  <c r="M3833" i="8"/>
  <c r="M4238" i="8"/>
  <c r="M1904" i="8"/>
  <c r="M3115" i="8"/>
  <c r="M4619" i="8"/>
  <c r="M2046" i="8"/>
  <c r="M1448" i="8"/>
  <c r="M2775" i="8"/>
  <c r="M1655" i="8"/>
  <c r="M2264" i="8"/>
  <c r="M4620" i="8"/>
  <c r="M2047" i="8"/>
  <c r="M3685" i="8"/>
  <c r="M3031" i="8"/>
  <c r="M4281" i="8"/>
  <c r="M624" i="8"/>
  <c r="M3288" i="8"/>
  <c r="M3289" i="8"/>
  <c r="M389" i="8"/>
  <c r="M4135" i="8"/>
  <c r="M3686" i="8"/>
  <c r="M2413" i="8"/>
  <c r="M1118" i="8"/>
  <c r="M3610" i="8"/>
  <c r="M3758" i="8"/>
  <c r="M1234" i="8"/>
  <c r="M2860" i="8"/>
  <c r="M2776" i="8"/>
  <c r="M3611" i="8"/>
  <c r="M3368" i="8"/>
  <c r="M2628" i="8"/>
  <c r="M3032" i="8"/>
  <c r="M3759" i="8"/>
  <c r="M3206" i="8"/>
  <c r="M1905" i="8"/>
  <c r="M2861" i="8"/>
  <c r="M3369" i="8"/>
  <c r="M1725" i="8"/>
  <c r="M3116" i="8"/>
  <c r="M390" i="8"/>
  <c r="M4181" i="8"/>
  <c r="M3207" i="8"/>
  <c r="M1175" i="8"/>
  <c r="M1057" i="8"/>
  <c r="M3117" i="8"/>
  <c r="M2121" i="8"/>
  <c r="M1656" i="8"/>
  <c r="M2695" i="8"/>
  <c r="M2414" i="8"/>
  <c r="M4934" i="8"/>
  <c r="M1058" i="8"/>
  <c r="M3290" i="8"/>
  <c r="M1392" i="8"/>
  <c r="M2696" i="8"/>
  <c r="M1000" i="8"/>
  <c r="M1393" i="8"/>
  <c r="M4990" i="8"/>
  <c r="M2048" i="8"/>
  <c r="M2265" i="8"/>
  <c r="M3907" i="8"/>
  <c r="M314" i="8"/>
  <c r="M3208" i="8"/>
  <c r="M4800" i="8"/>
  <c r="M3612" i="8"/>
  <c r="M1906" i="8"/>
  <c r="M2629" i="8"/>
  <c r="M2266" i="8"/>
  <c r="M3291" i="8"/>
  <c r="M1657" i="8"/>
  <c r="M1726" i="8"/>
  <c r="M2333" i="8"/>
  <c r="M3613" i="8"/>
  <c r="M4935" i="8"/>
  <c r="M2630" i="8"/>
  <c r="M3834" i="8"/>
  <c r="M1782" i="8"/>
  <c r="M2122" i="8"/>
  <c r="M3458" i="8"/>
  <c r="M1449" i="8"/>
  <c r="M4526" i="8"/>
  <c r="M3118" i="8"/>
  <c r="M53" i="8"/>
  <c r="M736" i="8"/>
  <c r="M3908" i="8"/>
  <c r="M3459" i="8"/>
  <c r="M3614" i="8"/>
  <c r="M3119" i="8"/>
  <c r="M4719" i="8"/>
  <c r="M230" i="8"/>
  <c r="M2697" i="8"/>
  <c r="M1525" i="8"/>
  <c r="M1289" i="8"/>
  <c r="M2556" i="8"/>
  <c r="M426" i="8"/>
  <c r="M196" i="8"/>
  <c r="M1526" i="8"/>
  <c r="M4025" i="8"/>
  <c r="M357" i="8"/>
  <c r="M2123" i="8"/>
  <c r="M1833" i="8"/>
  <c r="M4801" i="8"/>
  <c r="M3964" i="8"/>
  <c r="M2951" i="8"/>
  <c r="M3965" i="8"/>
  <c r="M4431" i="8"/>
  <c r="M4084" i="8"/>
  <c r="M3370" i="8"/>
  <c r="M1604" i="8"/>
  <c r="M427" i="8"/>
  <c r="M1059" i="8"/>
  <c r="M3460" i="8"/>
  <c r="M1658" i="8"/>
  <c r="M4867" i="8"/>
  <c r="M2631" i="8"/>
  <c r="M315" i="8"/>
  <c r="M2698" i="8"/>
  <c r="M3209" i="8"/>
  <c r="M2267" i="8"/>
  <c r="M3292" i="8"/>
  <c r="M261" i="8"/>
  <c r="M103" i="8"/>
  <c r="M2699" i="8"/>
  <c r="M3293" i="8"/>
  <c r="M3534" i="8"/>
  <c r="M54" i="8"/>
  <c r="M4136" i="8"/>
  <c r="M2049" i="8"/>
  <c r="M3835" i="8"/>
  <c r="M846" i="8"/>
  <c r="M1235" i="8"/>
  <c r="M3461" i="8"/>
  <c r="M2557" i="8"/>
  <c r="M1290" i="8"/>
  <c r="M4936" i="8"/>
  <c r="M906" i="8"/>
  <c r="M955" i="8"/>
  <c r="M4720" i="8"/>
  <c r="M4137" i="8"/>
  <c r="M2632" i="8"/>
  <c r="M471" i="8"/>
  <c r="M3535" i="8"/>
  <c r="M55" i="8"/>
  <c r="M3033" i="8"/>
  <c r="M2777" i="8"/>
  <c r="M2633" i="8"/>
  <c r="M3120" i="8"/>
  <c r="M4937" i="8"/>
  <c r="M2862" i="8"/>
  <c r="M677" i="8"/>
  <c r="M316" i="8"/>
  <c r="M197" i="8"/>
  <c r="M1236" i="8"/>
  <c r="M198" i="8"/>
  <c r="M2334" i="8"/>
  <c r="M581" i="8"/>
  <c r="M2335" i="8"/>
  <c r="M527" i="8"/>
  <c r="M4085" i="8"/>
  <c r="M2952" i="8"/>
  <c r="M1605" i="8"/>
  <c r="M3836" i="8"/>
  <c r="M3294" i="8"/>
  <c r="M4868" i="8"/>
  <c r="M2558" i="8"/>
  <c r="M2124" i="8"/>
  <c r="M4527" i="8"/>
  <c r="M3615" i="8"/>
  <c r="M3121" i="8"/>
  <c r="M4341" i="8"/>
  <c r="M1394" i="8"/>
  <c r="M3462" i="8"/>
  <c r="M1659" i="8"/>
  <c r="M2336" i="8"/>
  <c r="M3210" i="8"/>
  <c r="M3463" i="8"/>
  <c r="M2634" i="8"/>
  <c r="M3034" i="8"/>
  <c r="M3760" i="8"/>
  <c r="M199" i="8"/>
  <c r="M1527" i="8"/>
  <c r="M1176" i="8"/>
  <c r="M2778" i="8"/>
  <c r="M1346" i="8"/>
  <c r="M3909" i="8"/>
  <c r="M2268" i="8"/>
  <c r="M2700" i="8"/>
  <c r="M678" i="8"/>
  <c r="M1980" i="8"/>
  <c r="M907" i="8"/>
  <c r="M1060" i="8"/>
  <c r="M1727" i="8"/>
  <c r="M2337" i="8"/>
  <c r="M679" i="8"/>
  <c r="M2779" i="8"/>
  <c r="M4182" i="8"/>
  <c r="M1528" i="8"/>
  <c r="M737" i="8"/>
  <c r="M4722" i="8"/>
  <c r="M1001" i="8"/>
  <c r="M2780" i="8"/>
  <c r="M4282" i="8"/>
  <c r="M3910" i="8"/>
  <c r="M4802" i="8"/>
  <c r="M4138" i="8"/>
  <c r="M3122" i="8"/>
  <c r="M2415" i="8"/>
  <c r="M4528" i="8"/>
  <c r="M1450" i="8"/>
  <c r="M2701" i="8"/>
  <c r="M847" i="8"/>
  <c r="M2269" i="8"/>
  <c r="M2781" i="8"/>
  <c r="M3761" i="8"/>
  <c r="M2782" i="8"/>
  <c r="M4388" i="8"/>
  <c r="M3762" i="8"/>
  <c r="M3035" i="8"/>
  <c r="M2338" i="8"/>
  <c r="M3966" i="8"/>
  <c r="M2270" i="8"/>
  <c r="M1834" i="8"/>
  <c r="M1529" i="8"/>
  <c r="M3837" i="8"/>
  <c r="M1835" i="8"/>
  <c r="M3371" i="8"/>
  <c r="M4026" i="8"/>
  <c r="M4432" i="8"/>
  <c r="M3123" i="8"/>
  <c r="M1291" i="8"/>
  <c r="M2496" i="8"/>
  <c r="M4529" i="8"/>
  <c r="M2271" i="8"/>
  <c r="M2635" i="8"/>
  <c r="M3536" i="8"/>
  <c r="M3464" i="8"/>
  <c r="M3967" i="8"/>
  <c r="M2339" i="8"/>
  <c r="M1907" i="8"/>
  <c r="M1395" i="8"/>
  <c r="M2050" i="8"/>
  <c r="M3036" i="8"/>
  <c r="M3687" i="8"/>
  <c r="M3688" i="8"/>
  <c r="M908" i="8"/>
  <c r="M3911" i="8"/>
  <c r="M1530" i="8"/>
  <c r="M391" i="8"/>
  <c r="M2125" i="8"/>
  <c r="M1531" i="8"/>
  <c r="M738" i="8"/>
  <c r="M4283" i="8"/>
  <c r="M1451" i="8"/>
  <c r="M1119" i="8"/>
  <c r="M200" i="8"/>
  <c r="M56" i="8"/>
  <c r="M4389" i="8"/>
  <c r="M1908" i="8"/>
  <c r="M795" i="8"/>
  <c r="M4027" i="8"/>
  <c r="M1347" i="8"/>
  <c r="M1061" i="8"/>
  <c r="M358" i="8"/>
  <c r="M582" i="8"/>
  <c r="M4576" i="8"/>
  <c r="M528" i="8"/>
  <c r="M529" i="8"/>
  <c r="M2340" i="8"/>
  <c r="M2126" i="8"/>
  <c r="M3912" i="8"/>
  <c r="M201" i="8"/>
  <c r="M4621" i="8"/>
  <c r="M4991" i="8"/>
  <c r="M4869" i="8"/>
  <c r="M202" i="8"/>
  <c r="M2702" i="8"/>
  <c r="M2559" i="8"/>
  <c r="M1396" i="8"/>
  <c r="M956" i="8"/>
  <c r="M4433" i="8"/>
  <c r="M3838" i="8"/>
  <c r="M4086" i="8"/>
  <c r="M2560" i="8"/>
  <c r="M2636" i="8"/>
  <c r="M4803" i="8"/>
  <c r="M4804" i="8"/>
  <c r="M3124" i="8"/>
  <c r="M1783" i="8"/>
  <c r="M139" i="8"/>
  <c r="M3211" i="8"/>
  <c r="M2416" i="8"/>
  <c r="M2561" i="8"/>
  <c r="M1292" i="8"/>
  <c r="M2783" i="8"/>
  <c r="M3537" i="8"/>
  <c r="M3763" i="8"/>
  <c r="M3913" i="8"/>
  <c r="M2637" i="8"/>
  <c r="M3212" i="8"/>
  <c r="M472" i="8"/>
  <c r="M625" i="8"/>
  <c r="M3372" i="8"/>
  <c r="M1237" i="8"/>
  <c r="M1293" i="8"/>
  <c r="M3914" i="8"/>
  <c r="M3037" i="8"/>
  <c r="M3213" i="8"/>
  <c r="M4577" i="8"/>
  <c r="M2127" i="8"/>
  <c r="M739" i="8"/>
  <c r="M4239" i="8"/>
  <c r="M3038" i="8"/>
  <c r="M3839" i="8"/>
  <c r="M4434" i="8"/>
  <c r="M2784" i="8"/>
  <c r="M3465" i="8"/>
  <c r="M4992" i="8"/>
  <c r="M1452" i="8"/>
  <c r="M1120" i="8"/>
  <c r="M848" i="8"/>
  <c r="M530" i="8"/>
  <c r="M2953" i="8"/>
  <c r="M2863" i="8"/>
  <c r="M3689" i="8"/>
  <c r="M1981" i="8"/>
  <c r="M849" i="8"/>
  <c r="M4390" i="8"/>
  <c r="M850" i="8"/>
  <c r="M796" i="8"/>
  <c r="M2703" i="8"/>
  <c r="M4870" i="8"/>
  <c r="M2864" i="8"/>
  <c r="M4240" i="8"/>
  <c r="M1836" i="8"/>
  <c r="M3764" i="8"/>
  <c r="M1062" i="8"/>
  <c r="M4723" i="8"/>
  <c r="M4871" i="8"/>
  <c r="M1728" i="8"/>
  <c r="M3466" i="8"/>
  <c r="M1348" i="8"/>
  <c r="M4805" i="8"/>
  <c r="M3538" i="8"/>
  <c r="M3616" i="8"/>
  <c r="M1453" i="8"/>
  <c r="M4284" i="8"/>
  <c r="M2341" i="8"/>
  <c r="M2051" i="8"/>
  <c r="M1121" i="8"/>
  <c r="M4342" i="8"/>
  <c r="M4028" i="8"/>
  <c r="M4724" i="8"/>
  <c r="M4477" i="8"/>
  <c r="M4391" i="8"/>
  <c r="M3617" i="8"/>
  <c r="M3214" i="8"/>
  <c r="M2272" i="8"/>
  <c r="M3467" i="8"/>
  <c r="M2705" i="8"/>
  <c r="M2128" i="8"/>
  <c r="M4872" i="8"/>
  <c r="M4183" i="8"/>
  <c r="M1532" i="8"/>
  <c r="M2497" i="8"/>
  <c r="M4806" i="8"/>
  <c r="M2785" i="8"/>
  <c r="M1784" i="8"/>
  <c r="M851" i="8"/>
  <c r="M2342" i="8"/>
  <c r="M104" i="8"/>
  <c r="M4622" i="8"/>
  <c r="M4938" i="8"/>
  <c r="M2498" i="8"/>
  <c r="M2706" i="8"/>
  <c r="M3840" i="8"/>
  <c r="M3373" i="8"/>
  <c r="M428" i="8"/>
  <c r="M105" i="8"/>
  <c r="M4725" i="8"/>
  <c r="M3968" i="8"/>
  <c r="M4435" i="8"/>
  <c r="M1397" i="8"/>
  <c r="M2786" i="8"/>
  <c r="M140" i="8"/>
  <c r="M1533" i="8"/>
  <c r="M4807" i="8"/>
  <c r="M3039" i="8"/>
  <c r="M2052" i="8"/>
  <c r="M3374" i="8"/>
  <c r="M1534" i="8"/>
  <c r="M4241" i="8"/>
  <c r="M1398" i="8"/>
  <c r="M626" i="8"/>
  <c r="M317" i="8"/>
  <c r="M2562" i="8"/>
  <c r="M4939" i="8"/>
  <c r="M3765" i="8"/>
  <c r="M1454" i="8"/>
  <c r="M3915" i="8"/>
  <c r="M1294" i="8"/>
  <c r="M1660" i="8"/>
  <c r="M4578" i="8"/>
  <c r="M797" i="8"/>
  <c r="M2563" i="8"/>
  <c r="M627" i="8"/>
  <c r="M4029" i="8"/>
  <c r="M4623" i="8"/>
  <c r="M2417" i="8"/>
  <c r="M1909" i="8"/>
  <c r="M3040" i="8"/>
  <c r="M3468" i="8"/>
  <c r="M3469" i="8"/>
  <c r="M1455" i="8"/>
  <c r="M2564" i="8"/>
  <c r="M1982" i="8"/>
  <c r="M2053" i="8"/>
  <c r="M4873" i="8"/>
  <c r="M3295" i="8"/>
  <c r="M4436" i="8"/>
  <c r="M1606" i="8"/>
  <c r="M4343" i="8"/>
  <c r="M3841" i="8"/>
  <c r="M2273" i="8"/>
  <c r="M3969" i="8"/>
  <c r="M1399" i="8"/>
  <c r="M583" i="8"/>
  <c r="M1002" i="8"/>
  <c r="M57" i="8"/>
  <c r="M4030" i="8"/>
  <c r="M4993" i="8"/>
  <c r="M1837" i="8"/>
  <c r="M1063" i="8"/>
  <c r="M1177" i="8"/>
  <c r="M4994" i="8"/>
  <c r="M628" i="8"/>
  <c r="M1535" i="8"/>
  <c r="M909" i="8"/>
  <c r="M1729" i="8"/>
  <c r="M1910" i="8"/>
  <c r="M1661" i="8"/>
  <c r="M2865" i="8"/>
  <c r="M3041" i="8"/>
  <c r="M4940" i="8"/>
  <c r="M2418" i="8"/>
  <c r="M203" i="8"/>
  <c r="M2054" i="8"/>
  <c r="M1983" i="8"/>
  <c r="M1400" i="8"/>
  <c r="M2499" i="8"/>
  <c r="M3375" i="8"/>
  <c r="M798" i="8"/>
  <c r="M4344" i="8"/>
  <c r="M1178" i="8"/>
  <c r="M1349" i="8"/>
  <c r="M1295" i="8"/>
  <c r="M3690" i="8"/>
  <c r="M3691" i="8"/>
  <c r="M3296" i="8"/>
  <c r="M1350" i="8"/>
  <c r="M1662" i="8"/>
  <c r="M1911" i="8"/>
  <c r="M2343" i="8"/>
  <c r="M4874" i="8"/>
  <c r="M392" i="8"/>
  <c r="M531" i="8"/>
  <c r="M4437" i="8"/>
  <c r="M4875" i="8"/>
  <c r="M3297" i="8"/>
  <c r="M4345" i="8"/>
  <c r="M1730" i="8"/>
  <c r="M262" i="8"/>
  <c r="M2055" i="8"/>
  <c r="M4876" i="8"/>
  <c r="M106" i="8"/>
  <c r="M740" i="8"/>
  <c r="M2866" i="8"/>
  <c r="M318" i="8"/>
  <c r="M4877" i="8"/>
  <c r="M4184" i="8"/>
  <c r="M1731" i="8"/>
  <c r="M319" i="8"/>
  <c r="M3215" i="8"/>
  <c r="M3619" i="8"/>
  <c r="M3842" i="8"/>
  <c r="M1064" i="8"/>
  <c r="M2954" i="8"/>
  <c r="M4031" i="8"/>
  <c r="M3376" i="8"/>
  <c r="M3766" i="8"/>
  <c r="M429" i="8"/>
  <c r="M2274" i="8"/>
  <c r="M4530" i="8"/>
  <c r="M3042" i="8"/>
  <c r="M1401" i="8"/>
  <c r="M4346" i="8"/>
  <c r="M4878" i="8"/>
  <c r="M741" i="8"/>
  <c r="M204" i="8"/>
  <c r="M4139" i="8"/>
  <c r="M629" i="8"/>
  <c r="M1984" i="8"/>
  <c r="M2638" i="8"/>
  <c r="M2129" i="8"/>
  <c r="M2500" i="8"/>
  <c r="M4087" i="8"/>
  <c r="M107" i="8"/>
  <c r="M58" i="8"/>
  <c r="M2565" i="8"/>
  <c r="M473" i="8"/>
  <c r="M1296" i="8"/>
  <c r="M4531" i="8"/>
  <c r="M1238" i="8"/>
  <c r="M1456" i="8"/>
  <c r="M3125" i="8"/>
  <c r="M3043" i="8"/>
  <c r="M3298" i="8"/>
  <c r="M4088" i="8"/>
  <c r="M2867" i="8"/>
  <c r="M1179" i="8"/>
  <c r="M2501" i="8"/>
  <c r="M3216" i="8"/>
  <c r="M4089" i="8"/>
  <c r="M205" i="8"/>
  <c r="M3540" i="8"/>
  <c r="M2639" i="8"/>
  <c r="M4808" i="8"/>
  <c r="M3377" i="8"/>
  <c r="M4185" i="8"/>
  <c r="M4285" i="8"/>
  <c r="M3692" i="8"/>
  <c r="M4809" i="8"/>
  <c r="M4090" i="8"/>
  <c r="M799" i="8"/>
  <c r="M1065" i="8"/>
  <c r="M3299" i="8"/>
  <c r="M4478" i="8"/>
  <c r="M742" i="8"/>
  <c r="M957" i="8"/>
  <c r="M4286" i="8"/>
  <c r="M910" i="8"/>
  <c r="M4580" i="8"/>
  <c r="M1122" i="8"/>
  <c r="M4186" i="8"/>
  <c r="M393" i="8"/>
  <c r="M474" i="8"/>
  <c r="M59" i="8"/>
  <c r="M1785" i="8"/>
  <c r="M800" i="8"/>
  <c r="M2868" i="8"/>
  <c r="M2955" i="8"/>
  <c r="M4347" i="8"/>
  <c r="M1066" i="8"/>
  <c r="M3470" i="8"/>
  <c r="M2502" i="8"/>
  <c r="M2203" i="8"/>
  <c r="M320" i="8"/>
  <c r="M680" i="8"/>
  <c r="M4392" i="8"/>
  <c r="M141" i="8"/>
  <c r="M2344" i="8"/>
  <c r="M630" i="8"/>
  <c r="M1663" i="8"/>
  <c r="M3767" i="8"/>
  <c r="M4091" i="8"/>
  <c r="M4187" i="8"/>
  <c r="M1985" i="8"/>
  <c r="M3126" i="8"/>
  <c r="M2419" i="8"/>
  <c r="M4879" i="8"/>
  <c r="M801" i="8"/>
  <c r="M3300" i="8"/>
  <c r="M958" i="8"/>
  <c r="M1003" i="8"/>
  <c r="M4880" i="8"/>
  <c r="M1912" i="8"/>
  <c r="M4581" i="8"/>
  <c r="M584" i="8"/>
  <c r="M911" i="8"/>
  <c r="M1067" i="8"/>
  <c r="M4438" i="8"/>
  <c r="M681" i="8"/>
  <c r="M1913" i="8"/>
  <c r="M2130" i="8"/>
  <c r="M2503" i="8"/>
  <c r="M4995" i="8"/>
  <c r="M3127" i="8"/>
  <c r="M206" i="8"/>
  <c r="M2707" i="8"/>
  <c r="M802" i="8"/>
  <c r="M2056" i="8"/>
  <c r="M3768" i="8"/>
  <c r="M3471" i="8"/>
  <c r="M3916" i="8"/>
  <c r="M4140" i="8"/>
  <c r="M3128" i="8"/>
  <c r="M60" i="8"/>
  <c r="M3217" i="8"/>
  <c r="M2869" i="8"/>
  <c r="M1239" i="8"/>
  <c r="M1240" i="8"/>
  <c r="M585" i="8"/>
  <c r="M3044" i="8"/>
  <c r="M3129" i="8"/>
  <c r="M1241" i="8"/>
  <c r="M4996" i="8"/>
  <c r="M4810" i="8"/>
  <c r="M2566" i="8"/>
  <c r="M3620" i="8"/>
  <c r="M3045" i="8"/>
  <c r="M682" i="8"/>
  <c r="M2641" i="8"/>
  <c r="M3472" i="8"/>
  <c r="M852" i="8"/>
  <c r="M2504" i="8"/>
  <c r="M3130" i="8"/>
  <c r="M6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65CD2B-6CB5-4A1A-9D25-6B2EBB9AC757}" keepAlive="1" name="Query - stroke_1" description="Connection to the 'stroke_1' query in the workbook." type="5" refreshedVersion="8" background="1" saveData="1">
    <dbPr connection="Provider=Microsoft.Mashup.OleDb.1;Data Source=$Workbook$;Location=stroke_1;Extended Properties=&quot;&quot;" command="SELECT * FROM [stroke_1]"/>
  </connection>
  <connection id="2" xr16:uid="{61BF12FE-3EE4-4881-AE7C-E469D14050BC}" keepAlive="1" name="Query - stroke_2" description="Connection to the 'stroke_2' query in the workbook." type="5" refreshedVersion="8" background="1" saveData="1">
    <dbPr connection="Provider=Microsoft.Mashup.OleDb.1;Data Source=$Workbook$;Location=stroke_2;Extended Properties=&quot;&quot;" command="SELECT * FROM [stroke_2]"/>
  </connection>
</connections>
</file>

<file path=xl/sharedStrings.xml><?xml version="1.0" encoding="utf-8"?>
<sst xmlns="http://schemas.openxmlformats.org/spreadsheetml/2006/main" count="124718" uniqueCount="4320">
  <si>
    <t>id</t>
  </si>
  <si>
    <t>gender</t>
  </si>
  <si>
    <t>age</t>
  </si>
  <si>
    <t>hypertension</t>
  </si>
  <si>
    <t>heart_disease</t>
  </si>
  <si>
    <t>ever_married</t>
  </si>
  <si>
    <t>work_type</t>
  </si>
  <si>
    <t>Residence_type</t>
  </si>
  <si>
    <t>avg_glucose_level</t>
  </si>
  <si>
    <t>bmi</t>
  </si>
  <si>
    <t>smoking_status</t>
  </si>
  <si>
    <t>stroke</t>
  </si>
  <si>
    <t>Male</t>
  </si>
  <si>
    <t>Yes</t>
  </si>
  <si>
    <t>Private</t>
  </si>
  <si>
    <t>Urban</t>
  </si>
  <si>
    <t>228.69</t>
  </si>
  <si>
    <t>36.6</t>
  </si>
  <si>
    <t>formerly smoked</t>
  </si>
  <si>
    <t>Female</t>
  </si>
  <si>
    <t>Self-employed</t>
  </si>
  <si>
    <t>Rural</t>
  </si>
  <si>
    <t>202.21</t>
  </si>
  <si>
    <t>N/A</t>
  </si>
  <si>
    <t>never smoked</t>
  </si>
  <si>
    <t>105.92</t>
  </si>
  <si>
    <t>32.5</t>
  </si>
  <si>
    <t>171.23</t>
  </si>
  <si>
    <t>34.4</t>
  </si>
  <si>
    <t>smokes</t>
  </si>
  <si>
    <t>174.12</t>
  </si>
  <si>
    <t>186.21</t>
  </si>
  <si>
    <t>70.09</t>
  </si>
  <si>
    <t>27.4</t>
  </si>
  <si>
    <t>No</t>
  </si>
  <si>
    <t>94.39</t>
  </si>
  <si>
    <t>22.8</t>
  </si>
  <si>
    <t>76.15</t>
  </si>
  <si>
    <t>Unknown</t>
  </si>
  <si>
    <t>58.57</t>
  </si>
  <si>
    <t>24.2</t>
  </si>
  <si>
    <t>80.43</t>
  </si>
  <si>
    <t>29.7</t>
  </si>
  <si>
    <t>Govt_job</t>
  </si>
  <si>
    <t>120.46</t>
  </si>
  <si>
    <t>36.8</t>
  </si>
  <si>
    <t>104.51</t>
  </si>
  <si>
    <t>27.3</t>
  </si>
  <si>
    <t>219.84</t>
  </si>
  <si>
    <t>214.09</t>
  </si>
  <si>
    <t>28.2</t>
  </si>
  <si>
    <t>167.41</t>
  </si>
  <si>
    <t>30.9</t>
  </si>
  <si>
    <t>191.61</t>
  </si>
  <si>
    <t>37.5</t>
  </si>
  <si>
    <t>221.29</t>
  </si>
  <si>
    <t>25.8</t>
  </si>
  <si>
    <t>89.22</t>
  </si>
  <si>
    <t>37.8</t>
  </si>
  <si>
    <t>217.08</t>
  </si>
  <si>
    <t>193.94</t>
  </si>
  <si>
    <t>22.4</t>
  </si>
  <si>
    <t>233.29</t>
  </si>
  <si>
    <t>48.9</t>
  </si>
  <si>
    <t>228.7</t>
  </si>
  <si>
    <t>26.6</t>
  </si>
  <si>
    <t>208.3</t>
  </si>
  <si>
    <t>102.87</t>
  </si>
  <si>
    <t>27.2</t>
  </si>
  <si>
    <t>104.12</t>
  </si>
  <si>
    <t>23.5</t>
  </si>
  <si>
    <t>100.98</t>
  </si>
  <si>
    <t>189.84</t>
  </si>
  <si>
    <t>195.23</t>
  </si>
  <si>
    <t>28.3</t>
  </si>
  <si>
    <t>211.78</t>
  </si>
  <si>
    <t>212.08</t>
  </si>
  <si>
    <t>44.2</t>
  </si>
  <si>
    <t>83.41</t>
  </si>
  <si>
    <t>25.4</t>
  </si>
  <si>
    <t>196.92</t>
  </si>
  <si>
    <t>22.2</t>
  </si>
  <si>
    <t>252.72</t>
  </si>
  <si>
    <t>30.5</t>
  </si>
  <si>
    <t>84.2</t>
  </si>
  <si>
    <t>84.03</t>
  </si>
  <si>
    <t>26.5</t>
  </si>
  <si>
    <t>219.72</t>
  </si>
  <si>
    <t>33.7</t>
  </si>
  <si>
    <t>74.63</t>
  </si>
  <si>
    <t>23.1</t>
  </si>
  <si>
    <t>92.62</t>
  </si>
  <si>
    <t>60.91</t>
  </si>
  <si>
    <t>29.9</t>
  </si>
  <si>
    <t>78.03</t>
  </si>
  <si>
    <t>23.9</t>
  </si>
  <si>
    <t>71.22</t>
  </si>
  <si>
    <t>28.5</t>
  </si>
  <si>
    <t>144.9</t>
  </si>
  <si>
    <t>26.4</t>
  </si>
  <si>
    <t>90.9</t>
  </si>
  <si>
    <t>213.03</t>
  </si>
  <si>
    <t>20.2</t>
  </si>
  <si>
    <t>243.58</t>
  </si>
  <si>
    <t>33.6</t>
  </si>
  <si>
    <t>109.78</t>
  </si>
  <si>
    <t>107.26</t>
  </si>
  <si>
    <t>38.6</t>
  </si>
  <si>
    <t>99.33</t>
  </si>
  <si>
    <t>58.09</t>
  </si>
  <si>
    <t>39.2</t>
  </si>
  <si>
    <t>89.96</t>
  </si>
  <si>
    <t>75.32</t>
  </si>
  <si>
    <t>127.29</t>
  </si>
  <si>
    <t>27.7</t>
  </si>
  <si>
    <t>124.13</t>
  </si>
  <si>
    <t>31.4</t>
  </si>
  <si>
    <t>197.54</t>
  </si>
  <si>
    <t>196.71</t>
  </si>
  <si>
    <t>36.5</t>
  </si>
  <si>
    <t>59.32</t>
  </si>
  <si>
    <t>33.2</t>
  </si>
  <si>
    <t>237.75</t>
  </si>
  <si>
    <t>194.99</t>
  </si>
  <si>
    <t>32.8</t>
  </si>
  <si>
    <t>180.93</t>
  </si>
  <si>
    <t>185.17</t>
  </si>
  <si>
    <t>40.4</t>
  </si>
  <si>
    <t>74.9</t>
  </si>
  <si>
    <t>61.94</t>
  </si>
  <si>
    <t>25.3</t>
  </si>
  <si>
    <t>93.72</t>
  </si>
  <si>
    <t>30.2</t>
  </si>
  <si>
    <t>104.72</t>
  </si>
  <si>
    <t>113.01</t>
  </si>
  <si>
    <t>221.58</t>
  </si>
  <si>
    <t>47.5</t>
  </si>
  <si>
    <t>104.47</t>
  </si>
  <si>
    <t>20.3</t>
  </si>
  <si>
    <t>86.23</t>
  </si>
  <si>
    <t>72.67</t>
  </si>
  <si>
    <t>28.9</t>
  </si>
  <si>
    <t>62.57</t>
  </si>
  <si>
    <t>179.12</t>
  </si>
  <si>
    <t>28.1</t>
  </si>
  <si>
    <t>116.55</t>
  </si>
  <si>
    <t>31.1</t>
  </si>
  <si>
    <t>228.56</t>
  </si>
  <si>
    <t>96.59</t>
  </si>
  <si>
    <t>66.72</t>
  </si>
  <si>
    <t>21.7</t>
  </si>
  <si>
    <t>240.09</t>
  </si>
  <si>
    <t>110.85</t>
  </si>
  <si>
    <t>24.1</t>
  </si>
  <si>
    <t>165.31</t>
  </si>
  <si>
    <t>143.43</t>
  </si>
  <si>
    <t>45.9</t>
  </si>
  <si>
    <t>96.16</t>
  </si>
  <si>
    <t>44.1</t>
  </si>
  <si>
    <t>101.45</t>
  </si>
  <si>
    <t>88.92</t>
  </si>
  <si>
    <t>22.9</t>
  </si>
  <si>
    <t>79.79</t>
  </si>
  <si>
    <t>71.2</t>
  </si>
  <si>
    <t>96.97</t>
  </si>
  <si>
    <t>29.1</t>
  </si>
  <si>
    <t>111.81</t>
  </si>
  <si>
    <t>59.35</t>
  </si>
  <si>
    <t>32.3</t>
  </si>
  <si>
    <t>86.94</t>
  </si>
  <si>
    <t>41.1</t>
  </si>
  <si>
    <t>98.55</t>
  </si>
  <si>
    <t>25.6</t>
  </si>
  <si>
    <t>226.98</t>
  </si>
  <si>
    <t>29.8</t>
  </si>
  <si>
    <t>72.81</t>
  </si>
  <si>
    <t>26.3</t>
  </si>
  <si>
    <t>68.02</t>
  </si>
  <si>
    <t>68.56</t>
  </si>
  <si>
    <t>26.2</t>
  </si>
  <si>
    <t>64.14</t>
  </si>
  <si>
    <t>29.4</t>
  </si>
  <si>
    <t>235.63</t>
  </si>
  <si>
    <t>76.34</t>
  </si>
  <si>
    <t>24.4</t>
  </si>
  <si>
    <t>240.59</t>
  </si>
  <si>
    <t>78.92</t>
  </si>
  <si>
    <t>82.81</t>
  </si>
  <si>
    <t>74.1</t>
  </si>
  <si>
    <t>28.8</t>
  </si>
  <si>
    <t>190.32</t>
  </si>
  <si>
    <t>231.61</t>
  </si>
  <si>
    <t>34.6</t>
  </si>
  <si>
    <t>78.7</t>
  </si>
  <si>
    <t>19.4</t>
  </si>
  <si>
    <t>110.52</t>
  </si>
  <si>
    <t>82.3</t>
  </si>
  <si>
    <t>73.18</t>
  </si>
  <si>
    <t>30.3</t>
  </si>
  <si>
    <t>191.82</t>
  </si>
  <si>
    <t>93.05</t>
  </si>
  <si>
    <t>64.17</t>
  </si>
  <si>
    <t>41.5</t>
  </si>
  <si>
    <t>129.98</t>
  </si>
  <si>
    <t>22.6</t>
  </si>
  <si>
    <t>68.53</t>
  </si>
  <si>
    <t>106.41</t>
  </si>
  <si>
    <t>224.1</t>
  </si>
  <si>
    <t>56.6</t>
  </si>
  <si>
    <t>82.1</t>
  </si>
  <si>
    <t>27.1</t>
  </si>
  <si>
    <t>216.94</t>
  </si>
  <si>
    <t>76.11</t>
  </si>
  <si>
    <t>72.96</t>
  </si>
  <si>
    <t>31.3</t>
  </si>
  <si>
    <t>82.28</t>
  </si>
  <si>
    <t>105.22</t>
  </si>
  <si>
    <t>59.86</t>
  </si>
  <si>
    <t>62.55</t>
  </si>
  <si>
    <t>259.63</t>
  </si>
  <si>
    <t>31.7</t>
  </si>
  <si>
    <t>249.31</t>
  </si>
  <si>
    <t>35.8</t>
  </si>
  <si>
    <t>219.91</t>
  </si>
  <si>
    <t>131.41</t>
  </si>
  <si>
    <t>28.4</t>
  </si>
  <si>
    <t>93.13</t>
  </si>
  <si>
    <t>73.54</t>
  </si>
  <si>
    <t>200.59</t>
  </si>
  <si>
    <t>62.48</t>
  </si>
  <si>
    <t>190.14</t>
  </si>
  <si>
    <t>130.54</t>
  </si>
  <si>
    <t>20.1</t>
  </si>
  <si>
    <t>182.99</t>
  </si>
  <si>
    <t>206.09</t>
  </si>
  <si>
    <t>26.7</t>
  </si>
  <si>
    <t>263.32</t>
  </si>
  <si>
    <t>38.7</t>
  </si>
  <si>
    <t>140.1</t>
  </si>
  <si>
    <t>207.28</t>
  </si>
  <si>
    <t>34.9</t>
  </si>
  <si>
    <t>194.37</t>
  </si>
  <si>
    <t>199.2</t>
  </si>
  <si>
    <t>103.68</t>
  </si>
  <si>
    <t>116.44</t>
  </si>
  <si>
    <t>23.8</t>
  </si>
  <si>
    <t>70.28</t>
  </si>
  <si>
    <t>21.8</t>
  </si>
  <si>
    <t>72.17</t>
  </si>
  <si>
    <t>221.79</t>
  </si>
  <si>
    <t>151.16</t>
  </si>
  <si>
    <t>27.5</t>
  </si>
  <si>
    <t>68.43</t>
  </si>
  <si>
    <t>67.29</t>
  </si>
  <si>
    <t>24.6</t>
  </si>
  <si>
    <t>67.41</t>
  </si>
  <si>
    <t>32.9</t>
  </si>
  <si>
    <t>239.07</t>
  </si>
  <si>
    <t>26.1</t>
  </si>
  <si>
    <t>169.67</t>
  </si>
  <si>
    <t>223.83</t>
  </si>
  <si>
    <t>31.9</t>
  </si>
  <si>
    <t>76.57</t>
  </si>
  <si>
    <t>34.1</t>
  </si>
  <si>
    <t>77.82</t>
  </si>
  <si>
    <t>92.98</t>
  </si>
  <si>
    <t>231.56</t>
  </si>
  <si>
    <t>36.9</t>
  </si>
  <si>
    <t>102.16</t>
  </si>
  <si>
    <t>221.89</t>
  </si>
  <si>
    <t>37.3</t>
  </si>
  <si>
    <t>195.71</t>
  </si>
  <si>
    <t>74.02</t>
  </si>
  <si>
    <t>57.92</t>
  </si>
  <si>
    <t>81.76</t>
  </si>
  <si>
    <t>children</t>
  </si>
  <si>
    <t>203.87</t>
  </si>
  <si>
    <t>45.7</t>
  </si>
  <si>
    <t>89.13</t>
  </si>
  <si>
    <t>34.2</t>
  </si>
  <si>
    <t>133.19</t>
  </si>
  <si>
    <t>23.6</t>
  </si>
  <si>
    <t>162.23</t>
  </si>
  <si>
    <t>75.02</t>
  </si>
  <si>
    <t>98.02</t>
  </si>
  <si>
    <t>22.3</t>
  </si>
  <si>
    <t>91.54</t>
  </si>
  <si>
    <t>111.98</t>
  </si>
  <si>
    <t>60.94</t>
  </si>
  <si>
    <t>97.43</t>
  </si>
  <si>
    <t>91.02</t>
  </si>
  <si>
    <t>60.67</t>
  </si>
  <si>
    <t>185.49</t>
  </si>
  <si>
    <t>37.1</t>
  </si>
  <si>
    <t>64.44</t>
  </si>
  <si>
    <t>56.11</t>
  </si>
  <si>
    <t>25.5</t>
  </si>
  <si>
    <t>110.66</t>
  </si>
  <si>
    <t>213.22</t>
  </si>
  <si>
    <t>78.18</t>
  </si>
  <si>
    <t>30.8</t>
  </si>
  <si>
    <t>111.04</t>
  </si>
  <si>
    <t>76.13</t>
  </si>
  <si>
    <t>81.32</t>
  </si>
  <si>
    <t>112.24</t>
  </si>
  <si>
    <t>37.4</t>
  </si>
  <si>
    <t>137.3</t>
  </si>
  <si>
    <t>116.69</t>
  </si>
  <si>
    <t>34.5</t>
  </si>
  <si>
    <t>215.94</t>
  </si>
  <si>
    <t>27.9</t>
  </si>
  <si>
    <t>86.62</t>
  </si>
  <si>
    <t>29.5</t>
  </si>
  <si>
    <t>209.86</t>
  </si>
  <si>
    <t>205.77</t>
  </si>
  <si>
    <t>112.16</t>
  </si>
  <si>
    <t>42.5</t>
  </si>
  <si>
    <t>118.03</t>
  </si>
  <si>
    <t>35.5</t>
  </si>
  <si>
    <t>271.74</t>
  </si>
  <si>
    <t>97.92</t>
  </si>
  <si>
    <t>26.9</t>
  </si>
  <si>
    <t>200.62</t>
  </si>
  <si>
    <t>242.52</t>
  </si>
  <si>
    <t>45.5</t>
  </si>
  <si>
    <t>93.81</t>
  </si>
  <si>
    <t>114.77</t>
  </si>
  <si>
    <t>74.96</t>
  </si>
  <si>
    <t>167.13</t>
  </si>
  <si>
    <t>175.29</t>
  </si>
  <si>
    <t>31.5</t>
  </si>
  <si>
    <t>109.47</t>
  </si>
  <si>
    <t>87.85</t>
  </si>
  <si>
    <t>106.74</t>
  </si>
  <si>
    <t>80.13</t>
  </si>
  <si>
    <t>23.4</t>
  </si>
  <si>
    <t>90.19</t>
  </si>
  <si>
    <t>134.8</t>
  </si>
  <si>
    <t>106.58</t>
  </si>
  <si>
    <t>83.24</t>
  </si>
  <si>
    <t>103.43</t>
  </si>
  <si>
    <t>208.65</t>
  </si>
  <si>
    <t>30.7</t>
  </si>
  <si>
    <t>74.11</t>
  </si>
  <si>
    <t>20.5</t>
  </si>
  <si>
    <t>95.84</t>
  </si>
  <si>
    <t>21.5</t>
  </si>
  <si>
    <t>205.33</t>
  </si>
  <si>
    <t>116.1</t>
  </si>
  <si>
    <t>210.4</t>
  </si>
  <si>
    <t>199.86</t>
  </si>
  <si>
    <t>219.73</t>
  </si>
  <si>
    <t>28.6</t>
  </si>
  <si>
    <t>250.89</t>
  </si>
  <si>
    <t>72.73</t>
  </si>
  <si>
    <t>205.35</t>
  </si>
  <si>
    <t>42.2</t>
  </si>
  <si>
    <t>70.3</t>
  </si>
  <si>
    <t>104.86</t>
  </si>
  <si>
    <t>216.58</t>
  </si>
  <si>
    <t>184.4</t>
  </si>
  <si>
    <t>60.98</t>
  </si>
  <si>
    <t>97.76</t>
  </si>
  <si>
    <t>29.6</t>
  </si>
  <si>
    <t>66.03</t>
  </si>
  <si>
    <t>35.4</t>
  </si>
  <si>
    <t>81.95</t>
  </si>
  <si>
    <t>16.9</t>
  </si>
  <si>
    <t>97.73</t>
  </si>
  <si>
    <t>70.94</t>
  </si>
  <si>
    <t>199.84</t>
  </si>
  <si>
    <t>218.46</t>
  </si>
  <si>
    <t>26.8</t>
  </si>
  <si>
    <t>211.06</t>
  </si>
  <si>
    <t>39.3</t>
  </si>
  <si>
    <t>86.3</t>
  </si>
  <si>
    <t>162.14</t>
  </si>
  <si>
    <t>32.6</t>
  </si>
  <si>
    <t>88.2</t>
  </si>
  <si>
    <t>91.92</t>
  </si>
  <si>
    <t>35.9</t>
  </si>
  <si>
    <t>76.46</t>
  </si>
  <si>
    <t>21.2</t>
  </si>
  <si>
    <t>197.28</t>
  </si>
  <si>
    <t>233.94</t>
  </si>
  <si>
    <t>42.4</t>
  </si>
  <si>
    <t>247.51</t>
  </si>
  <si>
    <t>40.5</t>
  </si>
  <si>
    <t>84.96</t>
  </si>
  <si>
    <t>36.7</t>
  </si>
  <si>
    <t>57.93</t>
  </si>
  <si>
    <t>78.8</t>
  </si>
  <si>
    <t>29.3</t>
  </si>
  <si>
    <t>87.8</t>
  </si>
  <si>
    <t>78.81</t>
  </si>
  <si>
    <t>19.6</t>
  </si>
  <si>
    <t>95.12</t>
  </si>
  <si>
    <t>87.96</t>
  </si>
  <si>
    <t>110.89</t>
  </si>
  <si>
    <t>17.6</t>
  </si>
  <si>
    <t>69.04</t>
  </si>
  <si>
    <t>Never_worked</t>
  </si>
  <si>
    <t>161.28</t>
  </si>
  <si>
    <t>19.1</t>
  </si>
  <si>
    <t>210.95</t>
  </si>
  <si>
    <t>50.1</t>
  </si>
  <si>
    <t>77.59</t>
  </si>
  <si>
    <t>17.7</t>
  </si>
  <si>
    <t>243.53</t>
  </si>
  <si>
    <t>77.67</t>
  </si>
  <si>
    <t>205.84</t>
  </si>
  <si>
    <t>54.6</t>
  </si>
  <si>
    <t>77.08</t>
  </si>
  <si>
    <t>57.08</t>
  </si>
  <si>
    <t>162.96</t>
  </si>
  <si>
    <t>39.4</t>
  </si>
  <si>
    <t>73.5</t>
  </si>
  <si>
    <t>95.04</t>
  </si>
  <si>
    <t>85.37</t>
  </si>
  <si>
    <t>84.62</t>
  </si>
  <si>
    <t>19.7</t>
  </si>
  <si>
    <t>82.67</t>
  </si>
  <si>
    <t>22.5</t>
  </si>
  <si>
    <t>57.33</t>
  </si>
  <si>
    <t>67.84</t>
  </si>
  <si>
    <t>25.2</t>
  </si>
  <si>
    <t>75.7</t>
  </si>
  <si>
    <t>41.8</t>
  </si>
  <si>
    <t>129.54</t>
  </si>
  <si>
    <t>60.9</t>
  </si>
  <si>
    <t>60.22</t>
  </si>
  <si>
    <t>198.21</t>
  </si>
  <si>
    <t>109.82</t>
  </si>
  <si>
    <t>23.7</t>
  </si>
  <si>
    <t>60.84</t>
  </si>
  <si>
    <t>24.5</t>
  </si>
  <si>
    <t>94.61</t>
  </si>
  <si>
    <t>97.49</t>
  </si>
  <si>
    <t>206.72</t>
  </si>
  <si>
    <t>214.45</t>
  </si>
  <si>
    <t>31.2</t>
  </si>
  <si>
    <t>82.9</t>
  </si>
  <si>
    <t>103.26</t>
  </si>
  <si>
    <t>55.78</t>
  </si>
  <si>
    <t>73.74</t>
  </si>
  <si>
    <t>149.75</t>
  </si>
  <si>
    <t>82.34</t>
  </si>
  <si>
    <t>31.6</t>
  </si>
  <si>
    <t>62.6</t>
  </si>
  <si>
    <t>25.1</t>
  </si>
  <si>
    <t>94.09</t>
  </si>
  <si>
    <t>55.42</t>
  </si>
  <si>
    <t>24.8</t>
  </si>
  <si>
    <t>82.18</t>
  </si>
  <si>
    <t>117.92</t>
  </si>
  <si>
    <t>114.84</t>
  </si>
  <si>
    <t>18.3</t>
  </si>
  <si>
    <t>79.17</t>
  </si>
  <si>
    <t>110.63</t>
  </si>
  <si>
    <t>19.5</t>
  </si>
  <si>
    <t>190.7</t>
  </si>
  <si>
    <t>79.81</t>
  </si>
  <si>
    <t>113.63</t>
  </si>
  <si>
    <t>141.24</t>
  </si>
  <si>
    <t>56.96</t>
  </si>
  <si>
    <t>203.04</t>
  </si>
  <si>
    <t>94.3</t>
  </si>
  <si>
    <t>81.51</t>
  </si>
  <si>
    <t>137.74</t>
  </si>
  <si>
    <t>81.84</t>
  </si>
  <si>
    <t>242.3</t>
  </si>
  <si>
    <t>35.3</t>
  </si>
  <si>
    <t>102.64</t>
  </si>
  <si>
    <t>146.01</t>
  </si>
  <si>
    <t>75.42</t>
  </si>
  <si>
    <t>40.1</t>
  </si>
  <si>
    <t>220.49</t>
  </si>
  <si>
    <t>43.1</t>
  </si>
  <si>
    <t>61.45</t>
  </si>
  <si>
    <t>88.19</t>
  </si>
  <si>
    <t>115.22</t>
  </si>
  <si>
    <t>97.93</t>
  </si>
  <si>
    <t>85.6</t>
  </si>
  <si>
    <t>21.4</t>
  </si>
  <si>
    <t>79.83</t>
  </si>
  <si>
    <t>34.3</t>
  </si>
  <si>
    <t>62.2</t>
  </si>
  <si>
    <t>69.15</t>
  </si>
  <si>
    <t>127.71</t>
  </si>
  <si>
    <t>216.7</t>
  </si>
  <si>
    <t>71.89</t>
  </si>
  <si>
    <t>27.6</t>
  </si>
  <si>
    <t>103.56</t>
  </si>
  <si>
    <t>79.03</t>
  </si>
  <si>
    <t>16.5</t>
  </si>
  <si>
    <t>69.94</t>
  </si>
  <si>
    <t>90.12</t>
  </si>
  <si>
    <t>95.1</t>
  </si>
  <si>
    <t>24.3</t>
  </si>
  <si>
    <t>234.58</t>
  </si>
  <si>
    <t>235.85</t>
  </si>
  <si>
    <t>78.05</t>
  </si>
  <si>
    <t>25.7</t>
  </si>
  <si>
    <t>89.44</t>
  </si>
  <si>
    <t>21.9</t>
  </si>
  <si>
    <t>111.38</t>
  </si>
  <si>
    <t>38.4</t>
  </si>
  <si>
    <t>243.5</t>
  </si>
  <si>
    <t>182.2</t>
  </si>
  <si>
    <t>229.92</t>
  </si>
  <si>
    <t>25.9</t>
  </si>
  <si>
    <t>82.24</t>
  </si>
  <si>
    <t>54.7</t>
  </si>
  <si>
    <t>89.84</t>
  </si>
  <si>
    <t>90.69</t>
  </si>
  <si>
    <t>18.6</t>
  </si>
  <si>
    <t>84.38</t>
  </si>
  <si>
    <t>215.6</t>
  </si>
  <si>
    <t>24.9</t>
  </si>
  <si>
    <t>91.61</t>
  </si>
  <si>
    <t>138.16</t>
  </si>
  <si>
    <t>75.23</t>
  </si>
  <si>
    <t>75.18</t>
  </si>
  <si>
    <t>48.2</t>
  </si>
  <si>
    <t>106.23</t>
  </si>
  <si>
    <t>239.64</t>
  </si>
  <si>
    <t>58.95</t>
  </si>
  <si>
    <t>99.92</t>
  </si>
  <si>
    <t>116.23</t>
  </si>
  <si>
    <t>118.82</t>
  </si>
  <si>
    <t>66.3</t>
  </si>
  <si>
    <t>101.41</t>
  </si>
  <si>
    <t>20.7</t>
  </si>
  <si>
    <t>200.28</t>
  </si>
  <si>
    <t>136.8</t>
  </si>
  <si>
    <t>96.57</t>
  </si>
  <si>
    <t>66.42</t>
  </si>
  <si>
    <t>98.09</t>
  </si>
  <si>
    <t>205.23</t>
  </si>
  <si>
    <t>39.5</t>
  </si>
  <si>
    <t>86.78</t>
  </si>
  <si>
    <t>126.82</t>
  </si>
  <si>
    <t>23.3</t>
  </si>
  <si>
    <t>78.4</t>
  </si>
  <si>
    <t>64.8</t>
  </si>
  <si>
    <t>63.69</t>
  </si>
  <si>
    <t>209.58</t>
  </si>
  <si>
    <t>89.86</t>
  </si>
  <si>
    <t>110.99</t>
  </si>
  <si>
    <t>137.96</t>
  </si>
  <si>
    <t>35.1</t>
  </si>
  <si>
    <t>210.78</t>
  </si>
  <si>
    <t>118.89</t>
  </si>
  <si>
    <t>43.6</t>
  </si>
  <si>
    <t>72.55</t>
  </si>
  <si>
    <t>107.41</t>
  </si>
  <si>
    <t>47.3</t>
  </si>
  <si>
    <t>93.25</t>
  </si>
  <si>
    <t>16.6</t>
  </si>
  <si>
    <t>74.91</t>
  </si>
  <si>
    <t>80.05</t>
  </si>
  <si>
    <t>99.8</t>
  </si>
  <si>
    <t>91.97</t>
  </si>
  <si>
    <t>21.6</t>
  </si>
  <si>
    <t>64.4</t>
  </si>
  <si>
    <t>73.02</t>
  </si>
  <si>
    <t>15.5</t>
  </si>
  <si>
    <t>138.29</t>
  </si>
  <si>
    <t>72.36</t>
  </si>
  <si>
    <t>68.76</t>
  </si>
  <si>
    <t>35.6</t>
  </si>
  <si>
    <t>106.22</t>
  </si>
  <si>
    <t>16.7</t>
  </si>
  <si>
    <t>101.52</t>
  </si>
  <si>
    <t>109.51</t>
  </si>
  <si>
    <t>41.9</t>
  </si>
  <si>
    <t>85.84</t>
  </si>
  <si>
    <t>16.4</t>
  </si>
  <si>
    <t>110.15</t>
  </si>
  <si>
    <t>17.1</t>
  </si>
  <si>
    <t>91.72</t>
  </si>
  <si>
    <t>29.2</t>
  </si>
  <si>
    <t>251.6</t>
  </si>
  <si>
    <t>123.1</t>
  </si>
  <si>
    <t>37.9</t>
  </si>
  <si>
    <t>97.4</t>
  </si>
  <si>
    <t>44.6</t>
  </si>
  <si>
    <t>68.34</t>
  </si>
  <si>
    <t>80.81</t>
  </si>
  <si>
    <t>120.31</t>
  </si>
  <si>
    <t>83.51</t>
  </si>
  <si>
    <t>74.09</t>
  </si>
  <si>
    <t>39.6</t>
  </si>
  <si>
    <t>91.6</t>
  </si>
  <si>
    <t>87.52</t>
  </si>
  <si>
    <t>213.37</t>
  </si>
  <si>
    <t>75.39</t>
  </si>
  <si>
    <t>122.41</t>
  </si>
  <si>
    <t>40.3</t>
  </si>
  <si>
    <t>223.36</t>
  </si>
  <si>
    <t>84.59</t>
  </si>
  <si>
    <t>70.16</t>
  </si>
  <si>
    <t>107.52</t>
  </si>
  <si>
    <t>41.6</t>
  </si>
  <si>
    <t>80.88</t>
  </si>
  <si>
    <t>93.48</t>
  </si>
  <si>
    <t>70.21</t>
  </si>
  <si>
    <t>86.67</t>
  </si>
  <si>
    <t>101.37</t>
  </si>
  <si>
    <t>70.31</t>
  </si>
  <si>
    <t>23.2</t>
  </si>
  <si>
    <t>64.06</t>
  </si>
  <si>
    <t>18.9</t>
  </si>
  <si>
    <t>178.29</t>
  </si>
  <si>
    <t>36.1</t>
  </si>
  <si>
    <t>81.6</t>
  </si>
  <si>
    <t>36.3</t>
  </si>
  <si>
    <t>147.48</t>
  </si>
  <si>
    <t>86.86</t>
  </si>
  <si>
    <t>71.16</t>
  </si>
  <si>
    <t>46.5</t>
  </si>
  <si>
    <t>73.2</t>
  </si>
  <si>
    <t>16.8</t>
  </si>
  <si>
    <t>203.81</t>
  </si>
  <si>
    <t>46.6</t>
  </si>
  <si>
    <t>97.55</t>
  </si>
  <si>
    <t>94.29</t>
  </si>
  <si>
    <t>35.2</t>
  </si>
  <si>
    <t>75.22</t>
  </si>
  <si>
    <t>20.9</t>
  </si>
  <si>
    <t>90.07</t>
  </si>
  <si>
    <t>73.73</t>
  </si>
  <si>
    <t>79.58</t>
  </si>
  <si>
    <t>77.88</t>
  </si>
  <si>
    <t>13.8</t>
  </si>
  <si>
    <t>205.26</t>
  </si>
  <si>
    <t>58.63</t>
  </si>
  <si>
    <t>139.9</t>
  </si>
  <si>
    <t>211.03</t>
  </si>
  <si>
    <t>72.79</t>
  </si>
  <si>
    <t>91.65</t>
  </si>
  <si>
    <t>79.92</t>
  </si>
  <si>
    <t>225.47</t>
  </si>
  <si>
    <t>94.48</t>
  </si>
  <si>
    <t>180.63</t>
  </si>
  <si>
    <t>31.8</t>
  </si>
  <si>
    <t>92.48</t>
  </si>
  <si>
    <t>116.66</t>
  </si>
  <si>
    <t>112.09</t>
  </si>
  <si>
    <t>130.34</t>
  </si>
  <si>
    <t>82.59</t>
  </si>
  <si>
    <t>123.87</t>
  </si>
  <si>
    <t>98.7</t>
  </si>
  <si>
    <t>227.1</t>
  </si>
  <si>
    <t>55.39</t>
  </si>
  <si>
    <t>66.07</t>
  </si>
  <si>
    <t>104.21</t>
  </si>
  <si>
    <t>145.15</t>
  </si>
  <si>
    <t>68.19</t>
  </si>
  <si>
    <t>97.53</t>
  </si>
  <si>
    <t>122.31</t>
  </si>
  <si>
    <t>15.3</t>
  </si>
  <si>
    <t>86.46</t>
  </si>
  <si>
    <t>112.06</t>
  </si>
  <si>
    <t>38.2</t>
  </si>
  <si>
    <t>92.14</t>
  </si>
  <si>
    <t>201.76</t>
  </si>
  <si>
    <t>74.44</t>
  </si>
  <si>
    <t>45.2</t>
  </si>
  <si>
    <t>95.93</t>
  </si>
  <si>
    <t>87.51</t>
  </si>
  <si>
    <t>72.35</t>
  </si>
  <si>
    <t>113.47</t>
  </si>
  <si>
    <t>103.78</t>
  </si>
  <si>
    <t>49.8</t>
  </si>
  <si>
    <t>115.43</t>
  </si>
  <si>
    <t>27.8</t>
  </si>
  <si>
    <t>95.59</t>
  </si>
  <si>
    <t>170.05</t>
  </si>
  <si>
    <t>60.2</t>
  </si>
  <si>
    <t>217.3</t>
  </si>
  <si>
    <t>196.01</t>
  </si>
  <si>
    <t>92.21</t>
  </si>
  <si>
    <t>100.09</t>
  </si>
  <si>
    <t>93.88</t>
  </si>
  <si>
    <t>75.05</t>
  </si>
  <si>
    <t>70.08</t>
  </si>
  <si>
    <t>74.2</t>
  </si>
  <si>
    <t>69.01</t>
  </si>
  <si>
    <t>96.17</t>
  </si>
  <si>
    <t>22.1</t>
  </si>
  <si>
    <t>184.15</t>
  </si>
  <si>
    <t>87.24</t>
  </si>
  <si>
    <t>198.69</t>
  </si>
  <si>
    <t>82.58</t>
  </si>
  <si>
    <t>96.88</t>
  </si>
  <si>
    <t>73.32</t>
  </si>
  <si>
    <t>94.59</t>
  </si>
  <si>
    <t>132.08</t>
  </si>
  <si>
    <t>98.99</t>
  </si>
  <si>
    <t>104.48</t>
  </si>
  <si>
    <t>98.01</t>
  </si>
  <si>
    <t>79.14</t>
  </si>
  <si>
    <t>89.32</t>
  </si>
  <si>
    <t>65.24</t>
  </si>
  <si>
    <t>80.98</t>
  </si>
  <si>
    <t>186.17</t>
  </si>
  <si>
    <t>44.3</t>
  </si>
  <si>
    <t>69.24</t>
  </si>
  <si>
    <t>111.19</t>
  </si>
  <si>
    <t>39.7</t>
  </si>
  <si>
    <t>93.28</t>
  </si>
  <si>
    <t>34.7</t>
  </si>
  <si>
    <t>122.19</t>
  </si>
  <si>
    <t>129.53</t>
  </si>
  <si>
    <t>21.3</t>
  </si>
  <si>
    <t>114.53</t>
  </si>
  <si>
    <t>93.73</t>
  </si>
  <si>
    <t>77.49</t>
  </si>
  <si>
    <t>65.38</t>
  </si>
  <si>
    <t>41.2</t>
  </si>
  <si>
    <t>94.18</t>
  </si>
  <si>
    <t>118.7</t>
  </si>
  <si>
    <t>96.29</t>
  </si>
  <si>
    <t>74.64</t>
  </si>
  <si>
    <t>96.99</t>
  </si>
  <si>
    <t>34.8</t>
  </si>
  <si>
    <t>100.61</t>
  </si>
  <si>
    <t>19.2</t>
  </si>
  <si>
    <t>97.08</t>
  </si>
  <si>
    <t>84.79</t>
  </si>
  <si>
    <t>35.7</t>
  </si>
  <si>
    <t>78.75</t>
  </si>
  <si>
    <t>82.93</t>
  </si>
  <si>
    <t>88.78</t>
  </si>
  <si>
    <t>122.1</t>
  </si>
  <si>
    <t>74.81</t>
  </si>
  <si>
    <t>183.45</t>
  </si>
  <si>
    <t>114.94</t>
  </si>
  <si>
    <t>104.38</t>
  </si>
  <si>
    <t>40.8</t>
  </si>
  <si>
    <t>102.91</t>
  </si>
  <si>
    <t>24.7</t>
  </si>
  <si>
    <t>108.79</t>
  </si>
  <si>
    <t>73.31</t>
  </si>
  <si>
    <t>68.52</t>
  </si>
  <si>
    <t>89.77</t>
  </si>
  <si>
    <t>70.92</t>
  </si>
  <si>
    <t>86.11</t>
  </si>
  <si>
    <t>129.16</t>
  </si>
  <si>
    <t>32.4</t>
  </si>
  <si>
    <t>113.85</t>
  </si>
  <si>
    <t>79.35</t>
  </si>
  <si>
    <t>80.79</t>
  </si>
  <si>
    <t>28.7</t>
  </si>
  <si>
    <t>114.01</t>
  </si>
  <si>
    <t>93.74</t>
  </si>
  <si>
    <t>90.65</t>
  </si>
  <si>
    <t>98.41</t>
  </si>
  <si>
    <t>32.1</t>
  </si>
  <si>
    <t>127.18</t>
  </si>
  <si>
    <t>138.06</t>
  </si>
  <si>
    <t>105.61</t>
  </si>
  <si>
    <t>155.43</t>
  </si>
  <si>
    <t>80.83</t>
  </si>
  <si>
    <t>51.5</t>
  </si>
  <si>
    <t>80.19</t>
  </si>
  <si>
    <t>20.4</t>
  </si>
  <si>
    <t>60.34</t>
  </si>
  <si>
    <t>79.3</t>
  </si>
  <si>
    <t>30.6</t>
  </si>
  <si>
    <t>98.44</t>
  </si>
  <si>
    <t>210.48</t>
  </si>
  <si>
    <t>71.9</t>
  </si>
  <si>
    <t>70.34</t>
  </si>
  <si>
    <t>122.22</t>
  </si>
  <si>
    <t>75.29</t>
  </si>
  <si>
    <t>100.35</t>
  </si>
  <si>
    <t>193.83</t>
  </si>
  <si>
    <t>126.96</t>
  </si>
  <si>
    <t>183.34</t>
  </si>
  <si>
    <t>247.69</t>
  </si>
  <si>
    <t>76.2</t>
  </si>
  <si>
    <t>71.43</t>
  </si>
  <si>
    <t>19.3</t>
  </si>
  <si>
    <t>93.36</t>
  </si>
  <si>
    <t>61.29</t>
  </si>
  <si>
    <t>103.62</t>
  </si>
  <si>
    <t>40.9</t>
  </si>
  <si>
    <t>100.52</t>
  </si>
  <si>
    <t>17.2</t>
  </si>
  <si>
    <t>191.47</t>
  </si>
  <si>
    <t>67.06</t>
  </si>
  <si>
    <t>16.1</t>
  </si>
  <si>
    <t>144.1</t>
  </si>
  <si>
    <t>239.82</t>
  </si>
  <si>
    <t>73.71</t>
  </si>
  <si>
    <t>16.2</t>
  </si>
  <si>
    <t>88.53</t>
  </si>
  <si>
    <t>114.79</t>
  </si>
  <si>
    <t>113.8</t>
  </si>
  <si>
    <t>71.91</t>
  </si>
  <si>
    <t>65.3</t>
  </si>
  <si>
    <t>189.57</t>
  </si>
  <si>
    <t>114.25</t>
  </si>
  <si>
    <t>81.26</t>
  </si>
  <si>
    <t>87.88</t>
  </si>
  <si>
    <t>112.17</t>
  </si>
  <si>
    <t>99.97</t>
  </si>
  <si>
    <t>207.58</t>
  </si>
  <si>
    <t>109.16</t>
  </si>
  <si>
    <t>74.46</t>
  </si>
  <si>
    <t>118.51</t>
  </si>
  <si>
    <t>40.6</t>
  </si>
  <si>
    <t>107.47</t>
  </si>
  <si>
    <t>182.86</t>
  </si>
  <si>
    <t>59.17</t>
  </si>
  <si>
    <t>215.64</t>
  </si>
  <si>
    <t>163.7</t>
  </si>
  <si>
    <t>18.4</t>
  </si>
  <si>
    <t>196.36</t>
  </si>
  <si>
    <t>139.77</t>
  </si>
  <si>
    <t>141.23</t>
  </si>
  <si>
    <t>21.1</t>
  </si>
  <si>
    <t>89.99</t>
  </si>
  <si>
    <t>108.53</t>
  </si>
  <si>
    <t>63.61</t>
  </si>
  <si>
    <t>42.3</t>
  </si>
  <si>
    <t>85.54</t>
  </si>
  <si>
    <t>32.2</t>
  </si>
  <si>
    <t>100.83</t>
  </si>
  <si>
    <t>59.82</t>
  </si>
  <si>
    <t>105.95</t>
  </si>
  <si>
    <t>188.11</t>
  </si>
  <si>
    <t>50.2</t>
  </si>
  <si>
    <t>71.15</t>
  </si>
  <si>
    <t>17.5</t>
  </si>
  <si>
    <t>205.5</t>
  </si>
  <si>
    <t>204.86</t>
  </si>
  <si>
    <t>115.03</t>
  </si>
  <si>
    <t>79.87</t>
  </si>
  <si>
    <t>97.89</t>
  </si>
  <si>
    <t>125.26</t>
  </si>
  <si>
    <t>18.7</t>
  </si>
  <si>
    <t>114.32</t>
  </si>
  <si>
    <t>92.23</t>
  </si>
  <si>
    <t>102.34</t>
  </si>
  <si>
    <t>144.48</t>
  </si>
  <si>
    <t>88.39</t>
  </si>
  <si>
    <t>228.08</t>
  </si>
  <si>
    <t>93.79</t>
  </si>
  <si>
    <t>147.14</t>
  </si>
  <si>
    <t>106.43</t>
  </si>
  <si>
    <t>88.04</t>
  </si>
  <si>
    <t>42.1</t>
  </si>
  <si>
    <t>92.2</t>
  </si>
  <si>
    <t>219.53</t>
  </si>
  <si>
    <t>75.56</t>
  </si>
  <si>
    <t>158.31</t>
  </si>
  <si>
    <t>111.43</t>
  </si>
  <si>
    <t>219.97</t>
  </si>
  <si>
    <t>148.91</t>
  </si>
  <si>
    <t>69.4</t>
  </si>
  <si>
    <t>47.8</t>
  </si>
  <si>
    <t>58.37</t>
  </si>
  <si>
    <t>101.5</t>
  </si>
  <si>
    <t>92.04</t>
  </si>
  <si>
    <t>20.8</t>
  </si>
  <si>
    <t>111.15</t>
  </si>
  <si>
    <t>58.65</t>
  </si>
  <si>
    <t>30.1</t>
  </si>
  <si>
    <t>100.54</t>
  </si>
  <si>
    <t>111.73</t>
  </si>
  <si>
    <t>97.78</t>
  </si>
  <si>
    <t>85.79</t>
  </si>
  <si>
    <t>98.54</t>
  </si>
  <si>
    <t>94.62</t>
  </si>
  <si>
    <t>112.43</t>
  </si>
  <si>
    <t>99.67</t>
  </si>
  <si>
    <t>67.39</t>
  </si>
  <si>
    <t>85.06</t>
  </si>
  <si>
    <t>214.05</t>
  </si>
  <si>
    <t>79.09</t>
  </si>
  <si>
    <t>17.3</t>
  </si>
  <si>
    <t>76.36</t>
  </si>
  <si>
    <t>98.42</t>
  </si>
  <si>
    <t>36.4</t>
  </si>
  <si>
    <t>82.01</t>
  </si>
  <si>
    <t>111.85</t>
  </si>
  <si>
    <t>92.39</t>
  </si>
  <si>
    <t>112.54</t>
  </si>
  <si>
    <t>63.71</t>
  </si>
  <si>
    <t>70.35</t>
  </si>
  <si>
    <t>94.65</t>
  </si>
  <si>
    <t>64.64</t>
  </si>
  <si>
    <t>57.27</t>
  </si>
  <si>
    <t>107.25</t>
  </si>
  <si>
    <t>77.12</t>
  </si>
  <si>
    <t>55.32</t>
  </si>
  <si>
    <t>69.37</t>
  </si>
  <si>
    <t>36.2</t>
  </si>
  <si>
    <t>57.57</t>
  </si>
  <si>
    <t>87.43</t>
  </si>
  <si>
    <t>55.7</t>
  </si>
  <si>
    <t>98.73</t>
  </si>
  <si>
    <t>81.18</t>
  </si>
  <si>
    <t>56.23</t>
  </si>
  <si>
    <t>69.61</t>
  </si>
  <si>
    <t>59.49</t>
  </si>
  <si>
    <t>118.14</t>
  </si>
  <si>
    <t>100.26</t>
  </si>
  <si>
    <t>56.75</t>
  </si>
  <si>
    <t>88.27</t>
  </si>
  <si>
    <t>67.81</t>
  </si>
  <si>
    <t>77.46</t>
  </si>
  <si>
    <t>76.26</t>
  </si>
  <si>
    <t>86.39</t>
  </si>
  <si>
    <t>116.38</t>
  </si>
  <si>
    <t>75.74</t>
  </si>
  <si>
    <t>149.95</t>
  </si>
  <si>
    <t>92.11</t>
  </si>
  <si>
    <t>74.98</t>
  </si>
  <si>
    <t>55.25</t>
  </si>
  <si>
    <t>79.89</t>
  </si>
  <si>
    <t>14.4</t>
  </si>
  <si>
    <t>94.26</t>
  </si>
  <si>
    <t>94.34</t>
  </si>
  <si>
    <t>109.03</t>
  </si>
  <si>
    <t>81.03</t>
  </si>
  <si>
    <t>99.82</t>
  </si>
  <si>
    <t>140.08</t>
  </si>
  <si>
    <t>59.54</t>
  </si>
  <si>
    <t>80.33</t>
  </si>
  <si>
    <t>131.51</t>
  </si>
  <si>
    <t>41.7</t>
  </si>
  <si>
    <t>89.21</t>
  </si>
  <si>
    <t>91.45</t>
  </si>
  <si>
    <t>90.58</t>
  </si>
  <si>
    <t>89.63</t>
  </si>
  <si>
    <t>124.06</t>
  </si>
  <si>
    <t>99.47</t>
  </si>
  <si>
    <t>88.97</t>
  </si>
  <si>
    <t>80.93</t>
  </si>
  <si>
    <t>102.07</t>
  </si>
  <si>
    <t>91.69</t>
  </si>
  <si>
    <t>33.8</t>
  </si>
  <si>
    <t>200.49</t>
  </si>
  <si>
    <t>75.3</t>
  </si>
  <si>
    <t>240.71</t>
  </si>
  <si>
    <t>43.9</t>
  </si>
  <si>
    <t>60.5</t>
  </si>
  <si>
    <t>131.85</t>
  </si>
  <si>
    <t>134.39</t>
  </si>
  <si>
    <t>22.7</t>
  </si>
  <si>
    <t>56.18</t>
  </si>
  <si>
    <t>113.64</t>
  </si>
  <si>
    <t>156.57</t>
  </si>
  <si>
    <t>80.4</t>
  </si>
  <si>
    <t>57.5</t>
  </si>
  <si>
    <t>59.26</t>
  </si>
  <si>
    <t>63.26</t>
  </si>
  <si>
    <t>86.24</t>
  </si>
  <si>
    <t>197.1</t>
  </si>
  <si>
    <t>121.8</t>
  </si>
  <si>
    <t>77.65</t>
  </si>
  <si>
    <t>64.41</t>
  </si>
  <si>
    <t>75.19</t>
  </si>
  <si>
    <t>67.97</t>
  </si>
  <si>
    <t>119.34</t>
  </si>
  <si>
    <t>38.5</t>
  </si>
  <si>
    <t>94.92</t>
  </si>
  <si>
    <t>107.42</t>
  </si>
  <si>
    <t>85.02</t>
  </si>
  <si>
    <t>16.3</t>
  </si>
  <si>
    <t>103.51</t>
  </si>
  <si>
    <t>114.5</t>
  </si>
  <si>
    <t>70.78</t>
  </si>
  <si>
    <t>95.01</t>
  </si>
  <si>
    <t>84.11</t>
  </si>
  <si>
    <t>78.49</t>
  </si>
  <si>
    <t>74.22</t>
  </si>
  <si>
    <t>55.34</t>
  </si>
  <si>
    <t>75.04</t>
  </si>
  <si>
    <t>109.73</t>
  </si>
  <si>
    <t>95.81</t>
  </si>
  <si>
    <t>96.78</t>
  </si>
  <si>
    <t>194.62</t>
  </si>
  <si>
    <t>70.02</t>
  </si>
  <si>
    <t>222.21</t>
  </si>
  <si>
    <t>62.41</t>
  </si>
  <si>
    <t>55.83</t>
  </si>
  <si>
    <t>65.12</t>
  </si>
  <si>
    <t>73.62</t>
  </si>
  <si>
    <t>85.83</t>
  </si>
  <si>
    <t>103.86</t>
  </si>
  <si>
    <t>82.69</t>
  </si>
  <si>
    <t>250.2</t>
  </si>
  <si>
    <t>128.97</t>
  </si>
  <si>
    <t>84.31</t>
  </si>
  <si>
    <t>74.8</t>
  </si>
  <si>
    <t>97.06</t>
  </si>
  <si>
    <t>77.54</t>
  </si>
  <si>
    <t>32.7</t>
  </si>
  <si>
    <t>92.78</t>
  </si>
  <si>
    <t>54.2</t>
  </si>
  <si>
    <t>173.43</t>
  </si>
  <si>
    <t>79.08</t>
  </si>
  <si>
    <t>106.18</t>
  </si>
  <si>
    <t>114.21</t>
  </si>
  <si>
    <t>91.08</t>
  </si>
  <si>
    <t>105.77</t>
  </si>
  <si>
    <t>74.88</t>
  </si>
  <si>
    <t>123.15</t>
  </si>
  <si>
    <t>184.25</t>
  </si>
  <si>
    <t>117.69</t>
  </si>
  <si>
    <t>55.26</t>
  </si>
  <si>
    <t>106.51</t>
  </si>
  <si>
    <t>40.2</t>
  </si>
  <si>
    <t>55.27</t>
  </si>
  <si>
    <t>99.2</t>
  </si>
  <si>
    <t>98.92</t>
  </si>
  <si>
    <t>92.7</t>
  </si>
  <si>
    <t>106.7</t>
  </si>
  <si>
    <t>152.81</t>
  </si>
  <si>
    <t>33.3</t>
  </si>
  <si>
    <t>17.4</t>
  </si>
  <si>
    <t>76.99</t>
  </si>
  <si>
    <t>254.6</t>
  </si>
  <si>
    <t>93.99</t>
  </si>
  <si>
    <t>109.68</t>
  </si>
  <si>
    <t>111.41</t>
  </si>
  <si>
    <t>65.61</t>
  </si>
  <si>
    <t>62.37</t>
  </si>
  <si>
    <t>41.3</t>
  </si>
  <si>
    <t>101.28</t>
  </si>
  <si>
    <t>88.31</t>
  </si>
  <si>
    <t>103.55</t>
  </si>
  <si>
    <t>60.26</t>
  </si>
  <si>
    <t>79.39</t>
  </si>
  <si>
    <t>122.01</t>
  </si>
  <si>
    <t>78.09</t>
  </si>
  <si>
    <t>89.7</t>
  </si>
  <si>
    <t>112.64</t>
  </si>
  <si>
    <t>79.8</t>
  </si>
  <si>
    <t>82.2</t>
  </si>
  <si>
    <t>108.89</t>
  </si>
  <si>
    <t>52.3</t>
  </si>
  <si>
    <t>116.14</t>
  </si>
  <si>
    <t>122.74</t>
  </si>
  <si>
    <t>94.04</t>
  </si>
  <si>
    <t>86.6</t>
  </si>
  <si>
    <t>82.32</t>
  </si>
  <si>
    <t>83.83</t>
  </si>
  <si>
    <t>106.98</t>
  </si>
  <si>
    <t>14.6</t>
  </si>
  <si>
    <t>70.53</t>
  </si>
  <si>
    <t>212.01</t>
  </si>
  <si>
    <t>65.88</t>
  </si>
  <si>
    <t>106.97</t>
  </si>
  <si>
    <t>126.35</t>
  </si>
  <si>
    <t>88.66</t>
  </si>
  <si>
    <t>112.95</t>
  </si>
  <si>
    <t>81.59</t>
  </si>
  <si>
    <t>76.82</t>
  </si>
  <si>
    <t>73.75</t>
  </si>
  <si>
    <t>91.56</t>
  </si>
  <si>
    <t>104.55</t>
  </si>
  <si>
    <t>84.84</t>
  </si>
  <si>
    <t>86.06</t>
  </si>
  <si>
    <t>109.1</t>
  </si>
  <si>
    <t>68.35</t>
  </si>
  <si>
    <t>121.04</t>
  </si>
  <si>
    <t>160.83</t>
  </si>
  <si>
    <t>17.8</t>
  </si>
  <si>
    <t>85.62</t>
  </si>
  <si>
    <t>46.1</t>
  </si>
  <si>
    <t>74.23</t>
  </si>
  <si>
    <t>110.76</t>
  </si>
  <si>
    <t>79.44</t>
  </si>
  <si>
    <t>119.52</t>
  </si>
  <si>
    <t>90.42</t>
  </si>
  <si>
    <t>109.32</t>
  </si>
  <si>
    <t>78.16</t>
  </si>
  <si>
    <t>79.13</t>
  </si>
  <si>
    <t>84.06</t>
  </si>
  <si>
    <t>89.3</t>
  </si>
  <si>
    <t>69.21</t>
  </si>
  <si>
    <t>33.1</t>
  </si>
  <si>
    <t>186.45</t>
  </si>
  <si>
    <t>58.47</t>
  </si>
  <si>
    <t>189.49</t>
  </si>
  <si>
    <t>99.6</t>
  </si>
  <si>
    <t>18.1</t>
  </si>
  <si>
    <t>186.32</t>
  </si>
  <si>
    <t>43.8</t>
  </si>
  <si>
    <t>62.49</t>
  </si>
  <si>
    <t>74.51</t>
  </si>
  <si>
    <t>94.63</t>
  </si>
  <si>
    <t>91.98</t>
  </si>
  <si>
    <t>56.77</t>
  </si>
  <si>
    <t>75.87</t>
  </si>
  <si>
    <t>77.19</t>
  </si>
  <si>
    <t>135.75</t>
  </si>
  <si>
    <t>100.15</t>
  </si>
  <si>
    <t>50.3</t>
  </si>
  <si>
    <t>95.08</t>
  </si>
  <si>
    <t>125.38</t>
  </si>
  <si>
    <t>111.71</t>
  </si>
  <si>
    <t>38.9</t>
  </si>
  <si>
    <t>94.64</t>
  </si>
  <si>
    <t>226.7</t>
  </si>
  <si>
    <t>112.96</t>
  </si>
  <si>
    <t>183.1</t>
  </si>
  <si>
    <t>105.36</t>
  </si>
  <si>
    <t>43.7</t>
  </si>
  <si>
    <t>84.13</t>
  </si>
  <si>
    <t>102.47</t>
  </si>
  <si>
    <t>77.04</t>
  </si>
  <si>
    <t>83.23</t>
  </si>
  <si>
    <t>87.01</t>
  </si>
  <si>
    <t>39.9</t>
  </si>
  <si>
    <t>56.99</t>
  </si>
  <si>
    <t>73.01</t>
  </si>
  <si>
    <t>106.35</t>
  </si>
  <si>
    <t>80.63</t>
  </si>
  <si>
    <t>15.9</t>
  </si>
  <si>
    <t>103.61</t>
  </si>
  <si>
    <t>91.35</t>
  </si>
  <si>
    <t>194.04</t>
  </si>
  <si>
    <t>111.99</t>
  </si>
  <si>
    <t>57.51</t>
  </si>
  <si>
    <t>68.49</t>
  </si>
  <si>
    <t>86.96</t>
  </si>
  <si>
    <t>237.15</t>
  </si>
  <si>
    <t>99.06</t>
  </si>
  <si>
    <t>56.31</t>
  </si>
  <si>
    <t>90.92</t>
  </si>
  <si>
    <t>104.33</t>
  </si>
  <si>
    <t>62.61</t>
  </si>
  <si>
    <t>231.19</t>
  </si>
  <si>
    <t>72.62</t>
  </si>
  <si>
    <t>81.64</t>
  </si>
  <si>
    <t>90.78</t>
  </si>
  <si>
    <t>70.71</t>
  </si>
  <si>
    <t>59.76</t>
  </si>
  <si>
    <t>83.76</t>
  </si>
  <si>
    <t>63.64</t>
  </si>
  <si>
    <t>82.06</t>
  </si>
  <si>
    <t>110.91</t>
  </si>
  <si>
    <t>77.16</t>
  </si>
  <si>
    <t>69.58</t>
  </si>
  <si>
    <t>96.26</t>
  </si>
  <si>
    <t>87.27</t>
  </si>
  <si>
    <t>65.36</t>
  </si>
  <si>
    <t>89.03</t>
  </si>
  <si>
    <t>91.34</t>
  </si>
  <si>
    <t>57.82</t>
  </si>
  <si>
    <t>81.15</t>
  </si>
  <si>
    <t>115.29</t>
  </si>
  <si>
    <t>111.02</t>
  </si>
  <si>
    <t>111.61</t>
  </si>
  <si>
    <t>109.02</t>
  </si>
  <si>
    <t>19.8</t>
  </si>
  <si>
    <t>12.3</t>
  </si>
  <si>
    <t>207.32</t>
  </si>
  <si>
    <t>87.11</t>
  </si>
  <si>
    <t>61.68</t>
  </si>
  <si>
    <t>119.04</t>
  </si>
  <si>
    <t>86.05</t>
  </si>
  <si>
    <t>70.03</t>
  </si>
  <si>
    <t>207.64</t>
  </si>
  <si>
    <t>236.84</t>
  </si>
  <si>
    <t>78.11</t>
  </si>
  <si>
    <t>100.97</t>
  </si>
  <si>
    <t>99.21</t>
  </si>
  <si>
    <t>113.21</t>
  </si>
  <si>
    <t>38.3</t>
  </si>
  <si>
    <t>92.95</t>
  </si>
  <si>
    <t>110.16</t>
  </si>
  <si>
    <t>142.57</t>
  </si>
  <si>
    <t>92.87</t>
  </si>
  <si>
    <t>111.48</t>
  </si>
  <si>
    <t>106.68</t>
  </si>
  <si>
    <t>86.4</t>
  </si>
  <si>
    <t>42.6</t>
  </si>
  <si>
    <t>61.81</t>
  </si>
  <si>
    <t>128.28</t>
  </si>
  <si>
    <t>204.63</t>
  </si>
  <si>
    <t>43.4</t>
  </si>
  <si>
    <t>89.98</t>
  </si>
  <si>
    <t>232.89</t>
  </si>
  <si>
    <t>98.58</t>
  </si>
  <si>
    <t>57.94</t>
  </si>
  <si>
    <t>123.21</t>
  </si>
  <si>
    <t>15.1</t>
  </si>
  <si>
    <t>20.6</t>
  </si>
  <si>
    <t>92.81</t>
  </si>
  <si>
    <t>85.16</t>
  </si>
  <si>
    <t>90.1</t>
  </si>
  <si>
    <t>65.15</t>
  </si>
  <si>
    <t>104.62</t>
  </si>
  <si>
    <t>33.5</t>
  </si>
  <si>
    <t>113.25</t>
  </si>
  <si>
    <t>59.28</t>
  </si>
  <si>
    <t>43.2</t>
  </si>
  <si>
    <t>93.07</t>
  </si>
  <si>
    <t>77.42</t>
  </si>
  <si>
    <t>73.69</t>
  </si>
  <si>
    <t>58.39</t>
  </si>
  <si>
    <t>30.4</t>
  </si>
  <si>
    <t>102.05</t>
  </si>
  <si>
    <t>112.47</t>
  </si>
  <si>
    <t>72.84</t>
  </si>
  <si>
    <t>195.03</t>
  </si>
  <si>
    <t>170.95</t>
  </si>
  <si>
    <t>87.98</t>
  </si>
  <si>
    <t>65.81</t>
  </si>
  <si>
    <t>124.6</t>
  </si>
  <si>
    <t>83.65</t>
  </si>
  <si>
    <t>88.81</t>
  </si>
  <si>
    <t>86.75</t>
  </si>
  <si>
    <t>123.36</t>
  </si>
  <si>
    <t>33.4</t>
  </si>
  <si>
    <t>89.68</t>
  </si>
  <si>
    <t>69.87</t>
  </si>
  <si>
    <t>109.22</t>
  </si>
  <si>
    <t>110.73</t>
  </si>
  <si>
    <t>99.14</t>
  </si>
  <si>
    <t>59.15</t>
  </si>
  <si>
    <t>165.11</t>
  </si>
  <si>
    <t>77.44</t>
  </si>
  <si>
    <t>100.33</t>
  </si>
  <si>
    <t>148.24</t>
  </si>
  <si>
    <t>91.96</t>
  </si>
  <si>
    <t>72.93</t>
  </si>
  <si>
    <t>84.27</t>
  </si>
  <si>
    <t>124.45</t>
  </si>
  <si>
    <t>90.51</t>
  </si>
  <si>
    <t>56.42</t>
  </si>
  <si>
    <t>73.67</t>
  </si>
  <si>
    <t>89.11</t>
  </si>
  <si>
    <t>74.04</t>
  </si>
  <si>
    <t>145.23</t>
  </si>
  <si>
    <t>100.8</t>
  </si>
  <si>
    <t>85.22</t>
  </si>
  <si>
    <t>72.49</t>
  </si>
  <si>
    <t>44.9</t>
  </si>
  <si>
    <t>82.61</t>
  </si>
  <si>
    <t>72.07</t>
  </si>
  <si>
    <t>79.85</t>
  </si>
  <si>
    <t>84.86</t>
  </si>
  <si>
    <t>131.89</t>
  </si>
  <si>
    <t>89.17</t>
  </si>
  <si>
    <t>227.91</t>
  </si>
  <si>
    <t>131.77</t>
  </si>
  <si>
    <t>102.01</t>
  </si>
  <si>
    <t>128.63</t>
  </si>
  <si>
    <t>143.15</t>
  </si>
  <si>
    <t>44.7</t>
  </si>
  <si>
    <t>116.67</t>
  </si>
  <si>
    <t>142.12</t>
  </si>
  <si>
    <t>100.81</t>
  </si>
  <si>
    <t>69.17</t>
  </si>
  <si>
    <t>58.38</t>
  </si>
  <si>
    <t>86.34</t>
  </si>
  <si>
    <t>95.44</t>
  </si>
  <si>
    <t>94.78</t>
  </si>
  <si>
    <t>109.59</t>
  </si>
  <si>
    <t>79.26</t>
  </si>
  <si>
    <t>78.46</t>
  </si>
  <si>
    <t>85.29</t>
  </si>
  <si>
    <t>156.18</t>
  </si>
  <si>
    <t>69.52</t>
  </si>
  <si>
    <t>65.32</t>
  </si>
  <si>
    <t>108.47</t>
  </si>
  <si>
    <t>105.63</t>
  </si>
  <si>
    <t>77.93</t>
  </si>
  <si>
    <t>95.2</t>
  </si>
  <si>
    <t>78.52</t>
  </si>
  <si>
    <t>114.89</t>
  </si>
  <si>
    <t>95.43</t>
  </si>
  <si>
    <t>84.08</t>
  </si>
  <si>
    <t>110.55</t>
  </si>
  <si>
    <t>82.21</t>
  </si>
  <si>
    <t>82.38</t>
  </si>
  <si>
    <t>93.89</t>
  </si>
  <si>
    <t>75.08</t>
  </si>
  <si>
    <t>76.72</t>
  </si>
  <si>
    <t>84.93</t>
  </si>
  <si>
    <t>76.5</t>
  </si>
  <si>
    <t>65.47</t>
  </si>
  <si>
    <t>99.16</t>
  </si>
  <si>
    <t>63.53</t>
  </si>
  <si>
    <t>78.65</t>
  </si>
  <si>
    <t>63.78</t>
  </si>
  <si>
    <t>77.52</t>
  </si>
  <si>
    <t>111.64</t>
  </si>
  <si>
    <t>97.84</t>
  </si>
  <si>
    <t>37.6</t>
  </si>
  <si>
    <t>56.48</t>
  </si>
  <si>
    <t>39.8</t>
  </si>
  <si>
    <t>204.5</t>
  </si>
  <si>
    <t>96.02</t>
  </si>
  <si>
    <t>206.25</t>
  </si>
  <si>
    <t>53.4</t>
  </si>
  <si>
    <t>115.52</t>
  </si>
  <si>
    <t>60.69</t>
  </si>
  <si>
    <t>93.67</t>
  </si>
  <si>
    <t>67.79</t>
  </si>
  <si>
    <t>56.07</t>
  </si>
  <si>
    <t>254.63</t>
  </si>
  <si>
    <t>96.63</t>
  </si>
  <si>
    <t>84.3</t>
  </si>
  <si>
    <t>246.34</t>
  </si>
  <si>
    <t>195.16</t>
  </si>
  <si>
    <t>93.34</t>
  </si>
  <si>
    <t>162.3</t>
  </si>
  <si>
    <t>106.4</t>
  </si>
  <si>
    <t>110.25</t>
  </si>
  <si>
    <t>69.7</t>
  </si>
  <si>
    <t>87.03</t>
  </si>
  <si>
    <t>55.2</t>
  </si>
  <si>
    <t>112.98</t>
  </si>
  <si>
    <t>82.47</t>
  </si>
  <si>
    <t>75.88</t>
  </si>
  <si>
    <t>84.63</t>
  </si>
  <si>
    <t>109.56</t>
  </si>
  <si>
    <t>89.45</t>
  </si>
  <si>
    <t>121.14</t>
  </si>
  <si>
    <t>87.77</t>
  </si>
  <si>
    <t>106.56</t>
  </si>
  <si>
    <t>153.76</t>
  </si>
  <si>
    <t>88.65</t>
  </si>
  <si>
    <t>111.22</t>
  </si>
  <si>
    <t>223.68</t>
  </si>
  <si>
    <t>63.73</t>
  </si>
  <si>
    <t>103.94</t>
  </si>
  <si>
    <t>92.49</t>
  </si>
  <si>
    <t>229.2</t>
  </si>
  <si>
    <t>75.06</t>
  </si>
  <si>
    <t>85.57</t>
  </si>
  <si>
    <t>68.61</t>
  </si>
  <si>
    <t>56.3</t>
  </si>
  <si>
    <t>193.22</t>
  </si>
  <si>
    <t>65.98</t>
  </si>
  <si>
    <t>204.57</t>
  </si>
  <si>
    <t>64.99</t>
  </si>
  <si>
    <t>66.12</t>
  </si>
  <si>
    <t>73.4</t>
  </si>
  <si>
    <t>82.83</t>
  </si>
  <si>
    <t>93.55</t>
  </si>
  <si>
    <t>90.4</t>
  </si>
  <si>
    <t>98.1</t>
  </si>
  <si>
    <t>142.02</t>
  </si>
  <si>
    <t>251.46</t>
  </si>
  <si>
    <t>71.73</t>
  </si>
  <si>
    <t>82.44</t>
  </si>
  <si>
    <t>80.85</t>
  </si>
  <si>
    <t>220.52</t>
  </si>
  <si>
    <t>37.2</t>
  </si>
  <si>
    <t>86.73</t>
  </si>
  <si>
    <t>76.93</t>
  </si>
  <si>
    <t>113.1</t>
  </si>
  <si>
    <t>96.84</t>
  </si>
  <si>
    <t>100.91</t>
  </si>
  <si>
    <t>116.5</t>
  </si>
  <si>
    <t>57.26</t>
  </si>
  <si>
    <t>129.31</t>
  </si>
  <si>
    <t>56.47</t>
  </si>
  <si>
    <t>86.97</t>
  </si>
  <si>
    <t>78.78</t>
  </si>
  <si>
    <t>195.04</t>
  </si>
  <si>
    <t>103.25</t>
  </si>
  <si>
    <t>134.59</t>
  </si>
  <si>
    <t>90.66</t>
  </si>
  <si>
    <t>91.68</t>
  </si>
  <si>
    <t>42.8</t>
  </si>
  <si>
    <t>82.31</t>
  </si>
  <si>
    <t>90.06</t>
  </si>
  <si>
    <t>58.03</t>
  </si>
  <si>
    <t>83.09</t>
  </si>
  <si>
    <t>18.8</t>
  </si>
  <si>
    <t>88.6</t>
  </si>
  <si>
    <t>63.18</t>
  </si>
  <si>
    <t>78.42</t>
  </si>
  <si>
    <t>65.08</t>
  </si>
  <si>
    <t>79.47</t>
  </si>
  <si>
    <t>95.52</t>
  </si>
  <si>
    <t>138.07</t>
  </si>
  <si>
    <t>86.99</t>
  </si>
  <si>
    <t>112.07</t>
  </si>
  <si>
    <t>105.76</t>
  </si>
  <si>
    <t>55.67</t>
  </si>
  <si>
    <t>90.55</t>
  </si>
  <si>
    <t>218.65</t>
  </si>
  <si>
    <t>111.21</t>
  </si>
  <si>
    <t>83.56</t>
  </si>
  <si>
    <t>116.76</t>
  </si>
  <si>
    <t>83.5</t>
  </si>
  <si>
    <t>69.3</t>
  </si>
  <si>
    <t>67.55</t>
  </si>
  <si>
    <t>80.28</t>
  </si>
  <si>
    <t>211.49</t>
  </si>
  <si>
    <t>67.96</t>
  </si>
  <si>
    <t>99.29</t>
  </si>
  <si>
    <t>140.52</t>
  </si>
  <si>
    <t>75.62</t>
  </si>
  <si>
    <t>120.06</t>
  </si>
  <si>
    <t>117.45</t>
  </si>
  <si>
    <t>224.71</t>
  </si>
  <si>
    <t>42.9</t>
  </si>
  <si>
    <t>122.75</t>
  </si>
  <si>
    <t>14.3</t>
  </si>
  <si>
    <t>82.39</t>
  </si>
  <si>
    <t>57.02</t>
  </si>
  <si>
    <t>115.98</t>
  </si>
  <si>
    <t>226.11</t>
  </si>
  <si>
    <t>97.59</t>
  </si>
  <si>
    <t>82.57</t>
  </si>
  <si>
    <t>79.34</t>
  </si>
  <si>
    <t>125.68</t>
  </si>
  <si>
    <t>102.06</t>
  </si>
  <si>
    <t>65.59</t>
  </si>
  <si>
    <t>120.85</t>
  </si>
  <si>
    <t>101.65</t>
  </si>
  <si>
    <t>210.94</t>
  </si>
  <si>
    <t>77.92</t>
  </si>
  <si>
    <t>230.68</t>
  </si>
  <si>
    <t>37.7</t>
  </si>
  <si>
    <t>62.68</t>
  </si>
  <si>
    <t>55.22</t>
  </si>
  <si>
    <t>78.94</t>
  </si>
  <si>
    <t>109.69</t>
  </si>
  <si>
    <t>79.63</t>
  </si>
  <si>
    <t>79.33</t>
  </si>
  <si>
    <t>79.91</t>
  </si>
  <si>
    <t>84.46</t>
  </si>
  <si>
    <t>68.4</t>
  </si>
  <si>
    <t>78.43</t>
  </si>
  <si>
    <t>198.02</t>
  </si>
  <si>
    <t>85.35</t>
  </si>
  <si>
    <t>204.17</t>
  </si>
  <si>
    <t>82.71</t>
  </si>
  <si>
    <t>121.19</t>
  </si>
  <si>
    <t>106.02</t>
  </si>
  <si>
    <t>267.76</t>
  </si>
  <si>
    <t>107.18</t>
  </si>
  <si>
    <t>74.58</t>
  </si>
  <si>
    <t>80.92</t>
  </si>
  <si>
    <t>90.77</t>
  </si>
  <si>
    <t>90.84</t>
  </si>
  <si>
    <t>59.2</t>
  </si>
  <si>
    <t>217.71</t>
  </si>
  <si>
    <t>133.76</t>
  </si>
  <si>
    <t>61.36</t>
  </si>
  <si>
    <t>118.62</t>
  </si>
  <si>
    <t>77.91</t>
  </si>
  <si>
    <t>68.98</t>
  </si>
  <si>
    <t>112.08</t>
  </si>
  <si>
    <t>96.2</t>
  </si>
  <si>
    <t>93.11</t>
  </si>
  <si>
    <t>115.54</t>
  </si>
  <si>
    <t>88.57</t>
  </si>
  <si>
    <t>180.76</t>
  </si>
  <si>
    <t>83.12</t>
  </si>
  <si>
    <t>94.89</t>
  </si>
  <si>
    <t>239.52</t>
  </si>
  <si>
    <t>99.15</t>
  </si>
  <si>
    <t>124.16</t>
  </si>
  <si>
    <t>86.38</t>
  </si>
  <si>
    <t>93.68</t>
  </si>
  <si>
    <t>229.86</t>
  </si>
  <si>
    <t>78.73</t>
  </si>
  <si>
    <t>115.92</t>
  </si>
  <si>
    <t>93.71</t>
  </si>
  <si>
    <t>76.66</t>
  </si>
  <si>
    <t>112.38</t>
  </si>
  <si>
    <t>48.4</t>
  </si>
  <si>
    <t>103.44</t>
  </si>
  <si>
    <t>79.69</t>
  </si>
  <si>
    <t>61.61</t>
  </si>
  <si>
    <t>94.12</t>
  </si>
  <si>
    <t>210.96</t>
  </si>
  <si>
    <t>76.25</t>
  </si>
  <si>
    <t>103.48</t>
  </si>
  <si>
    <t>96.42</t>
  </si>
  <si>
    <t>78.59</t>
  </si>
  <si>
    <t>195.25</t>
  </si>
  <si>
    <t>103.76</t>
  </si>
  <si>
    <t>92.17</t>
  </si>
  <si>
    <t>81.02</t>
  </si>
  <si>
    <t>94.33</t>
  </si>
  <si>
    <t>217.39</t>
  </si>
  <si>
    <t>50.6</t>
  </si>
  <si>
    <t>82.77</t>
  </si>
  <si>
    <t>88.13</t>
  </si>
  <si>
    <t>102.77</t>
  </si>
  <si>
    <t>101.75</t>
  </si>
  <si>
    <t>113.34</t>
  </si>
  <si>
    <t>63.33</t>
  </si>
  <si>
    <t>69.34</t>
  </si>
  <si>
    <t>118.81</t>
  </si>
  <si>
    <t>66.13</t>
  </si>
  <si>
    <t>46.2</t>
  </si>
  <si>
    <t>67.53</t>
  </si>
  <si>
    <t>49.5</t>
  </si>
  <si>
    <t>96.58</t>
  </si>
  <si>
    <t>43.3</t>
  </si>
  <si>
    <t>57.89</t>
  </si>
  <si>
    <t>78.38</t>
  </si>
  <si>
    <t>94.15</t>
  </si>
  <si>
    <t>89.53</t>
  </si>
  <si>
    <t>127.75</t>
  </si>
  <si>
    <t>76.79</t>
  </si>
  <si>
    <t>33.9</t>
  </si>
  <si>
    <t>141.15</t>
  </si>
  <si>
    <t>88.63</t>
  </si>
  <si>
    <t>201.25</t>
  </si>
  <si>
    <t>130.15</t>
  </si>
  <si>
    <t>108.03</t>
  </si>
  <si>
    <t>104.07</t>
  </si>
  <si>
    <t>88.83</t>
  </si>
  <si>
    <t>18.5</t>
  </si>
  <si>
    <t>197.79</t>
  </si>
  <si>
    <t>150.45</t>
  </si>
  <si>
    <t>44.5</t>
  </si>
  <si>
    <t>100.39</t>
  </si>
  <si>
    <t>96.79</t>
  </si>
  <si>
    <t>86.84</t>
  </si>
  <si>
    <t>61.27</t>
  </si>
  <si>
    <t>72.61</t>
  </si>
  <si>
    <t>82.41</t>
  </si>
  <si>
    <t>45.4</t>
  </si>
  <si>
    <t>74.72</t>
  </si>
  <si>
    <t>57.37</t>
  </si>
  <si>
    <t>73.72</t>
  </si>
  <si>
    <t>88.34</t>
  </si>
  <si>
    <t>101.34</t>
  </si>
  <si>
    <t>119.01</t>
  </si>
  <si>
    <t>71.98</t>
  </si>
  <si>
    <t>84.91</t>
  </si>
  <si>
    <t>91.63</t>
  </si>
  <si>
    <t>214.77</t>
  </si>
  <si>
    <t>145.71</t>
  </si>
  <si>
    <t>167.31</t>
  </si>
  <si>
    <t>63.65</t>
  </si>
  <si>
    <t>87.49</t>
  </si>
  <si>
    <t>98.74</t>
  </si>
  <si>
    <t>92.82</t>
  </si>
  <si>
    <t>72.2</t>
  </si>
  <si>
    <t>181.23</t>
  </si>
  <si>
    <t>63.37</t>
  </si>
  <si>
    <t>74.82</t>
  </si>
  <si>
    <t>97.6</t>
  </si>
  <si>
    <t>93.04</t>
  </si>
  <si>
    <t>97.12</t>
  </si>
  <si>
    <t>134.45</t>
  </si>
  <si>
    <t>85.82</t>
  </si>
  <si>
    <t>189.45</t>
  </si>
  <si>
    <t>144.16</t>
  </si>
  <si>
    <t>82.56</t>
  </si>
  <si>
    <t>206.4</t>
  </si>
  <si>
    <t>54.8</t>
  </si>
  <si>
    <t>71.7</t>
  </si>
  <si>
    <t>72.02</t>
  </si>
  <si>
    <t>103.09</t>
  </si>
  <si>
    <t>156.7</t>
  </si>
  <si>
    <t>70.87</t>
  </si>
  <si>
    <t>138.47</t>
  </si>
  <si>
    <t>64.66</t>
  </si>
  <si>
    <t>91.88</t>
  </si>
  <si>
    <t>74.79</t>
  </si>
  <si>
    <t>112.23</t>
  </si>
  <si>
    <t>178.76</t>
  </si>
  <si>
    <t>121.43</t>
  </si>
  <si>
    <t>94.22</t>
  </si>
  <si>
    <t>67.27</t>
  </si>
  <si>
    <t>197.58</t>
  </si>
  <si>
    <t>86.37</t>
  </si>
  <si>
    <t>199.96</t>
  </si>
  <si>
    <t>85.33</t>
  </si>
  <si>
    <t>86.33</t>
  </si>
  <si>
    <t>80.47</t>
  </si>
  <si>
    <t>62.46</t>
  </si>
  <si>
    <t>78.85</t>
  </si>
  <si>
    <t>72.09</t>
  </si>
  <si>
    <t>103.81</t>
  </si>
  <si>
    <t>78.04</t>
  </si>
  <si>
    <t>94.67</t>
  </si>
  <si>
    <t>62.25</t>
  </si>
  <si>
    <t>155.17</t>
  </si>
  <si>
    <t>83.28</t>
  </si>
  <si>
    <t>132.41</t>
  </si>
  <si>
    <t>62.78</t>
  </si>
  <si>
    <t>126.99</t>
  </si>
  <si>
    <t>102.27</t>
  </si>
  <si>
    <t>86.09</t>
  </si>
  <si>
    <t>108.08</t>
  </si>
  <si>
    <t>108.34</t>
  </si>
  <si>
    <t>82.91</t>
  </si>
  <si>
    <t>19.9</t>
  </si>
  <si>
    <t>94.75</t>
  </si>
  <si>
    <t>101.79</t>
  </si>
  <si>
    <t>88.41</t>
  </si>
  <si>
    <t>101.05</t>
  </si>
  <si>
    <t>85.07</t>
  </si>
  <si>
    <t>108.1</t>
  </si>
  <si>
    <t>17.9</t>
  </si>
  <si>
    <t>93.17</t>
  </si>
  <si>
    <t>158.89</t>
  </si>
  <si>
    <t>112.34</t>
  </si>
  <si>
    <t>119.03</t>
  </si>
  <si>
    <t>237.21</t>
  </si>
  <si>
    <t>246.53</t>
  </si>
  <si>
    <t>89.05</t>
  </si>
  <si>
    <t>81.74</t>
  </si>
  <si>
    <t>98.12</t>
  </si>
  <si>
    <t>105.59</t>
  </si>
  <si>
    <t>65.51</t>
  </si>
  <si>
    <t>61.78</t>
  </si>
  <si>
    <t>65.82</t>
  </si>
  <si>
    <t>90.16</t>
  </si>
  <si>
    <t>64.45</t>
  </si>
  <si>
    <t>91.85</t>
  </si>
  <si>
    <t>206.33</t>
  </si>
  <si>
    <t>74.29</t>
  </si>
  <si>
    <t>107.4</t>
  </si>
  <si>
    <t>87.72</t>
  </si>
  <si>
    <t>85.99</t>
  </si>
  <si>
    <t>100.84</t>
  </si>
  <si>
    <t>124.61</t>
  </si>
  <si>
    <t>86.55</t>
  </si>
  <si>
    <t>100.85</t>
  </si>
  <si>
    <t>87.74</t>
  </si>
  <si>
    <t>80.15</t>
  </si>
  <si>
    <t>107.29</t>
  </si>
  <si>
    <t>206.98</t>
  </si>
  <si>
    <t>227.28</t>
  </si>
  <si>
    <t>120.07</t>
  </si>
  <si>
    <t>93.47</t>
  </si>
  <si>
    <t>80.77</t>
  </si>
  <si>
    <t>150.27</t>
  </si>
  <si>
    <t>81.94</t>
  </si>
  <si>
    <t>70.75</t>
  </si>
  <si>
    <t>73.66</t>
  </si>
  <si>
    <t>102.37</t>
  </si>
  <si>
    <t>77.83</t>
  </si>
  <si>
    <t>15.6</t>
  </si>
  <si>
    <t>70.01</t>
  </si>
  <si>
    <t>119.88</t>
  </si>
  <si>
    <t>78.29</t>
  </si>
  <si>
    <t>169.97</t>
  </si>
  <si>
    <t>123.79</t>
  </si>
  <si>
    <t>84.21</t>
  </si>
  <si>
    <t>101.31</t>
  </si>
  <si>
    <t>86.26</t>
  </si>
  <si>
    <t>92.86</t>
  </si>
  <si>
    <t>140.28</t>
  </si>
  <si>
    <t>244.28</t>
  </si>
  <si>
    <t>99.34</t>
  </si>
  <si>
    <t>59.87</t>
  </si>
  <si>
    <t>72.76</t>
  </si>
  <si>
    <t>61.1</t>
  </si>
  <si>
    <t>120.77</t>
  </si>
  <si>
    <t>60.39</t>
  </si>
  <si>
    <t>126.34</t>
  </si>
  <si>
    <t>93.24</t>
  </si>
  <si>
    <t>154.75</t>
  </si>
  <si>
    <t>62.81</t>
  </si>
  <si>
    <t>65.96</t>
  </si>
  <si>
    <t>79.53</t>
  </si>
  <si>
    <t>96.85</t>
  </si>
  <si>
    <t>251.99</t>
  </si>
  <si>
    <t>115.13</t>
  </si>
  <si>
    <t>102.3</t>
  </si>
  <si>
    <t>78.99</t>
  </si>
  <si>
    <t>191.79</t>
  </si>
  <si>
    <t>68.8</t>
  </si>
  <si>
    <t>83.84</t>
  </si>
  <si>
    <t>94.66</t>
  </si>
  <si>
    <t>107.98</t>
  </si>
  <si>
    <t>61.01</t>
  </si>
  <si>
    <t>135.64</t>
  </si>
  <si>
    <t>92.65</t>
  </si>
  <si>
    <t>121.11</t>
  </si>
  <si>
    <t>163.56</t>
  </si>
  <si>
    <t>107.69</t>
  </si>
  <si>
    <t>216.88</t>
  </si>
  <si>
    <t>70.15</t>
  </si>
  <si>
    <t>83.02</t>
  </si>
  <si>
    <t>87.94</t>
  </si>
  <si>
    <t>222.29</t>
  </si>
  <si>
    <t>139.43</t>
  </si>
  <si>
    <t>213.11</t>
  </si>
  <si>
    <t>77.23</t>
  </si>
  <si>
    <t>58.48</t>
  </si>
  <si>
    <t>87.33</t>
  </si>
  <si>
    <t>151.3</t>
  </si>
  <si>
    <t>144.23</t>
  </si>
  <si>
    <t>110.6</t>
  </si>
  <si>
    <t>114.88</t>
  </si>
  <si>
    <t>227.51</t>
  </si>
  <si>
    <t>111.65</t>
  </si>
  <si>
    <t>201.01</t>
  </si>
  <si>
    <t>129.01</t>
  </si>
  <si>
    <t>124.08</t>
  </si>
  <si>
    <t>107.91</t>
  </si>
  <si>
    <t>95.4</t>
  </si>
  <si>
    <t>65.9</t>
  </si>
  <si>
    <t>78.98</t>
  </si>
  <si>
    <t>111.33</t>
  </si>
  <si>
    <t>104.36</t>
  </si>
  <si>
    <t>81.28</t>
  </si>
  <si>
    <t>102.5</t>
  </si>
  <si>
    <t>237.58</t>
  </si>
  <si>
    <t>86.07</t>
  </si>
  <si>
    <t>59.05</t>
  </si>
  <si>
    <t>95.88</t>
  </si>
  <si>
    <t>70.18</t>
  </si>
  <si>
    <t>111.13</t>
  </si>
  <si>
    <t>65.84</t>
  </si>
  <si>
    <t>123.49</t>
  </si>
  <si>
    <t>207.45</t>
  </si>
  <si>
    <t>143.45</t>
  </si>
  <si>
    <t>58.3</t>
  </si>
  <si>
    <t>78.68</t>
  </si>
  <si>
    <t>98.91</t>
  </si>
  <si>
    <t>67.92</t>
  </si>
  <si>
    <t>97.5</t>
  </si>
  <si>
    <t>108.43</t>
  </si>
  <si>
    <t>90.43</t>
  </si>
  <si>
    <t>76.3</t>
  </si>
  <si>
    <t>121.27</t>
  </si>
  <si>
    <t>119.67</t>
  </si>
  <si>
    <t>226.93</t>
  </si>
  <si>
    <t>93.23</t>
  </si>
  <si>
    <t>253.16</t>
  </si>
  <si>
    <t>101.02</t>
  </si>
  <si>
    <t>238.53</t>
  </si>
  <si>
    <t>79.18</t>
  </si>
  <si>
    <t>52.8</t>
  </si>
  <si>
    <t>207.79</t>
  </si>
  <si>
    <t>196.2</t>
  </si>
  <si>
    <t>231.76</t>
  </si>
  <si>
    <t>93.3</t>
  </si>
  <si>
    <t>110.47</t>
  </si>
  <si>
    <t>91.23</t>
  </si>
  <si>
    <t>216.92</t>
  </si>
  <si>
    <t>157.01</t>
  </si>
  <si>
    <t>93.51</t>
  </si>
  <si>
    <t>102.54</t>
  </si>
  <si>
    <t>87.78</t>
  </si>
  <si>
    <t>126.67</t>
  </si>
  <si>
    <t>93.6</t>
  </si>
  <si>
    <t>194.98</t>
  </si>
  <si>
    <t>99.96</t>
  </si>
  <si>
    <t>15.2</t>
  </si>
  <si>
    <t>58.87</t>
  </si>
  <si>
    <t>83.14</t>
  </si>
  <si>
    <t>69.18</t>
  </si>
  <si>
    <t>218.54</t>
  </si>
  <si>
    <t>82.07</t>
  </si>
  <si>
    <t>127.25</t>
  </si>
  <si>
    <t>72.63</t>
  </si>
  <si>
    <t>66.8</t>
  </si>
  <si>
    <t>108.2</t>
  </si>
  <si>
    <t>123.95</t>
  </si>
  <si>
    <t>58.71</t>
  </si>
  <si>
    <t>98.46</t>
  </si>
  <si>
    <t>68.78</t>
  </si>
  <si>
    <t>55.1</t>
  </si>
  <si>
    <t>133.63</t>
  </si>
  <si>
    <t>101.43</t>
  </si>
  <si>
    <t>65.49</t>
  </si>
  <si>
    <t>63.4</t>
  </si>
  <si>
    <t>105.29</t>
  </si>
  <si>
    <t>64.08</t>
  </si>
  <si>
    <t>18.2</t>
  </si>
  <si>
    <t>78.34</t>
  </si>
  <si>
    <t>66.32</t>
  </si>
  <si>
    <t>168.15</t>
  </si>
  <si>
    <t>48.5</t>
  </si>
  <si>
    <t>79.2</t>
  </si>
  <si>
    <t>107.45</t>
  </si>
  <si>
    <t>83.86</t>
  </si>
  <si>
    <t>119.96</t>
  </si>
  <si>
    <t>70.58</t>
  </si>
  <si>
    <t>87.7</t>
  </si>
  <si>
    <t>65.29</t>
  </si>
  <si>
    <t>97.14</t>
  </si>
  <si>
    <t>55.9</t>
  </si>
  <si>
    <t>110.68</t>
  </si>
  <si>
    <t>91.93</t>
  </si>
  <si>
    <t>88.54</t>
  </si>
  <si>
    <t>115.93</t>
  </si>
  <si>
    <t>99.13</t>
  </si>
  <si>
    <t>102.28</t>
  </si>
  <si>
    <t>71.31</t>
  </si>
  <si>
    <t>89.75</t>
  </si>
  <si>
    <t>87.66</t>
  </si>
  <si>
    <t>57.3</t>
  </si>
  <si>
    <t>237.17</t>
  </si>
  <si>
    <t>81.11</t>
  </si>
  <si>
    <t>178.33</t>
  </si>
  <si>
    <t>81.38</t>
  </si>
  <si>
    <t>70.45</t>
  </si>
  <si>
    <t>73.44</t>
  </si>
  <si>
    <t>146.44</t>
  </si>
  <si>
    <t>65.04</t>
  </si>
  <si>
    <t>151.25</t>
  </si>
  <si>
    <t>197.09</t>
  </si>
  <si>
    <t>93.58</t>
  </si>
  <si>
    <t>80.06</t>
  </si>
  <si>
    <t>62.99</t>
  </si>
  <si>
    <t>14.1</t>
  </si>
  <si>
    <t>113.4</t>
  </si>
  <si>
    <t>101.92</t>
  </si>
  <si>
    <t>61.42</t>
  </si>
  <si>
    <t>85.52</t>
  </si>
  <si>
    <t>83.79</t>
  </si>
  <si>
    <t>73.83</t>
  </si>
  <si>
    <t>69.38</t>
  </si>
  <si>
    <t>66.11</t>
  </si>
  <si>
    <t>149.62</t>
  </si>
  <si>
    <t>242.84</t>
  </si>
  <si>
    <t>15.7</t>
  </si>
  <si>
    <t>202.66</t>
  </si>
  <si>
    <t>216.9</t>
  </si>
  <si>
    <t>75.94</t>
  </si>
  <si>
    <t>71.44</t>
  </si>
  <si>
    <t>58.29</t>
  </si>
  <si>
    <t>115.83</t>
  </si>
  <si>
    <t>102.71</t>
  </si>
  <si>
    <t>99.69</t>
  </si>
  <si>
    <t>102.89</t>
  </si>
  <si>
    <t>79.05</t>
  </si>
  <si>
    <t>56.63</t>
  </si>
  <si>
    <t>87.34</t>
  </si>
  <si>
    <t>81.43</t>
  </si>
  <si>
    <t>101.22</t>
  </si>
  <si>
    <t>78.26</t>
  </si>
  <si>
    <t>105.47</t>
  </si>
  <si>
    <t>114.47</t>
  </si>
  <si>
    <t>66.85</t>
  </si>
  <si>
    <t>94.71</t>
  </si>
  <si>
    <t>208.05</t>
  </si>
  <si>
    <t>222.6</t>
  </si>
  <si>
    <t>64.51</t>
  </si>
  <si>
    <t>151.56</t>
  </si>
  <si>
    <t>199.14</t>
  </si>
  <si>
    <t>73.41</t>
  </si>
  <si>
    <t>109.65</t>
  </si>
  <si>
    <t>69.11</t>
  </si>
  <si>
    <t>114.41</t>
  </si>
  <si>
    <t>103.46</t>
  </si>
  <si>
    <t>95.36</t>
  </si>
  <si>
    <t>191.48</t>
  </si>
  <si>
    <t>71.63</t>
  </si>
  <si>
    <t>93.77</t>
  </si>
  <si>
    <t>84.75</t>
  </si>
  <si>
    <t>89.24</t>
  </si>
  <si>
    <t>70.13</t>
  </si>
  <si>
    <t>82.26</t>
  </si>
  <si>
    <t>200.16</t>
  </si>
  <si>
    <t>80.73</t>
  </si>
  <si>
    <t>75.09</t>
  </si>
  <si>
    <t>80.57</t>
  </si>
  <si>
    <t>145.26</t>
  </si>
  <si>
    <t>190.4</t>
  </si>
  <si>
    <t>82.08</t>
  </si>
  <si>
    <t>103.35</t>
  </si>
  <si>
    <t>97.46</t>
  </si>
  <si>
    <t>123.65</t>
  </si>
  <si>
    <t>85.92</t>
  </si>
  <si>
    <t>80.8</t>
  </si>
  <si>
    <t>44.8</t>
  </si>
  <si>
    <t>99.3</t>
  </si>
  <si>
    <t>62.56</t>
  </si>
  <si>
    <t>144.2</t>
  </si>
  <si>
    <t>71.38</t>
  </si>
  <si>
    <t>95.5</t>
  </si>
  <si>
    <t>104.24</t>
  </si>
  <si>
    <t>122.48</t>
  </si>
  <si>
    <t>215.9</t>
  </si>
  <si>
    <t>108.56</t>
  </si>
  <si>
    <t>69.88</t>
  </si>
  <si>
    <t>13.4</t>
  </si>
  <si>
    <t>65.85</t>
  </si>
  <si>
    <t>60.74</t>
  </si>
  <si>
    <t>233.52</t>
  </si>
  <si>
    <t>110.7</t>
  </si>
  <si>
    <t>78.93</t>
  </si>
  <si>
    <t>124.5</t>
  </si>
  <si>
    <t>57.95</t>
  </si>
  <si>
    <t>58.25</t>
  </si>
  <si>
    <t>213.54</t>
  </si>
  <si>
    <t>74.86</t>
  </si>
  <si>
    <t>78.35</t>
  </si>
  <si>
    <t>101.26</t>
  </si>
  <si>
    <t>86.87</t>
  </si>
  <si>
    <t>124.01</t>
  </si>
  <si>
    <t>188.69</t>
  </si>
  <si>
    <t>86.51</t>
  </si>
  <si>
    <t>70.65</t>
  </si>
  <si>
    <t>92.4</t>
  </si>
  <si>
    <t>73.36</t>
  </si>
  <si>
    <t>219.5</t>
  </si>
  <si>
    <t>105.73</t>
  </si>
  <si>
    <t>58.02</t>
  </si>
  <si>
    <t>99.71</t>
  </si>
  <si>
    <t>63.19</t>
  </si>
  <si>
    <t>107.11</t>
  </si>
  <si>
    <t>56.84</t>
  </si>
  <si>
    <t>217.66</t>
  </si>
  <si>
    <t>76.22</t>
  </si>
  <si>
    <t>155.32</t>
  </si>
  <si>
    <t>70.67</t>
  </si>
  <si>
    <t>227.16</t>
  </si>
  <si>
    <t>58.69</t>
  </si>
  <si>
    <t>88.85</t>
  </si>
  <si>
    <t>137.94</t>
  </si>
  <si>
    <t>60.6</t>
  </si>
  <si>
    <t>79.56</t>
  </si>
  <si>
    <t>122.46</t>
  </si>
  <si>
    <t>92.32</t>
  </si>
  <si>
    <t>59.89</t>
  </si>
  <si>
    <t>88.52</t>
  </si>
  <si>
    <t>88.82</t>
  </si>
  <si>
    <t>102.08</t>
  </si>
  <si>
    <t>84.9</t>
  </si>
  <si>
    <t>209.9</t>
  </si>
  <si>
    <t>74.05</t>
  </si>
  <si>
    <t>176.48</t>
  </si>
  <si>
    <t>94.07</t>
  </si>
  <si>
    <t>85.12</t>
  </si>
  <si>
    <t>71.81</t>
  </si>
  <si>
    <t>111.93</t>
  </si>
  <si>
    <t>94.4</t>
  </si>
  <si>
    <t>95.57</t>
  </si>
  <si>
    <t>66.29</t>
  </si>
  <si>
    <t>211.88</t>
  </si>
  <si>
    <t>76.55</t>
  </si>
  <si>
    <t>56.67</t>
  </si>
  <si>
    <t>58.96</t>
  </si>
  <si>
    <t>81.66</t>
  </si>
  <si>
    <t>96.77</t>
  </si>
  <si>
    <t>97.51</t>
  </si>
  <si>
    <t>225.6</t>
  </si>
  <si>
    <t>95.58</t>
  </si>
  <si>
    <t>210.23</t>
  </si>
  <si>
    <t>234.82</t>
  </si>
  <si>
    <t>51.8</t>
  </si>
  <si>
    <t>65.67</t>
  </si>
  <si>
    <t>81.99</t>
  </si>
  <si>
    <t>87.69</t>
  </si>
  <si>
    <t>125.29</t>
  </si>
  <si>
    <t>70.93</t>
  </si>
  <si>
    <t>89.93</t>
  </si>
  <si>
    <t>137.45</t>
  </si>
  <si>
    <t>72.06</t>
  </si>
  <si>
    <t>97.9</t>
  </si>
  <si>
    <t>84.85</t>
  </si>
  <si>
    <t>230.59</t>
  </si>
  <si>
    <t>224.63</t>
  </si>
  <si>
    <t>108.12</t>
  </si>
  <si>
    <t>85.17</t>
  </si>
  <si>
    <t>84.14</t>
  </si>
  <si>
    <t>110.53</t>
  </si>
  <si>
    <t>61.88</t>
  </si>
  <si>
    <t>85.04</t>
  </si>
  <si>
    <t>140.4</t>
  </si>
  <si>
    <t>99.44</t>
  </si>
  <si>
    <t>88.9</t>
  </si>
  <si>
    <t>64.1</t>
  </si>
  <si>
    <t>97.58</t>
  </si>
  <si>
    <t>58.66</t>
  </si>
  <si>
    <t>88.24</t>
  </si>
  <si>
    <t>61.32</t>
  </si>
  <si>
    <t>185.71</t>
  </si>
  <si>
    <t>86.04</t>
  </si>
  <si>
    <t>83.3</t>
  </si>
  <si>
    <t>208.17</t>
  </si>
  <si>
    <t>133.2</t>
  </si>
  <si>
    <t>81.54</t>
  </si>
  <si>
    <t>146.61</t>
  </si>
  <si>
    <t>84.56</t>
  </si>
  <si>
    <t>185.31</t>
  </si>
  <si>
    <t>102.53</t>
  </si>
  <si>
    <t>65.78</t>
  </si>
  <si>
    <t>76.68</t>
  </si>
  <si>
    <t>90.95</t>
  </si>
  <si>
    <t>85.66</t>
  </si>
  <si>
    <t>68.37</t>
  </si>
  <si>
    <t>77.32</t>
  </si>
  <si>
    <t>187.87</t>
  </si>
  <si>
    <t>213.87</t>
  </si>
  <si>
    <t>119.62</t>
  </si>
  <si>
    <t>222.85</t>
  </si>
  <si>
    <t>100.82</t>
  </si>
  <si>
    <t>136.1</t>
  </si>
  <si>
    <t>149.42</t>
  </si>
  <si>
    <t>79.99</t>
  </si>
  <si>
    <t>118.21</t>
  </si>
  <si>
    <t>84.49</t>
  </si>
  <si>
    <t>89.61</t>
  </si>
  <si>
    <t>198.36</t>
  </si>
  <si>
    <t>93.61</t>
  </si>
  <si>
    <t>75.43</t>
  </si>
  <si>
    <t>100.31</t>
  </si>
  <si>
    <t>82.84</t>
  </si>
  <si>
    <t>58.88</t>
  </si>
  <si>
    <t>92.27</t>
  </si>
  <si>
    <t>115.23</t>
  </si>
  <si>
    <t>196.25</t>
  </si>
  <si>
    <t>85.97</t>
  </si>
  <si>
    <t>114.33</t>
  </si>
  <si>
    <t>72.52</t>
  </si>
  <si>
    <t>99.87</t>
  </si>
  <si>
    <t>63.47</t>
  </si>
  <si>
    <t>92.26</t>
  </si>
  <si>
    <t>113.74</t>
  </si>
  <si>
    <t>194.53</t>
  </si>
  <si>
    <t>72.65</t>
  </si>
  <si>
    <t>86.68</t>
  </si>
  <si>
    <t>140.39</t>
  </si>
  <si>
    <t>77.87</t>
  </si>
  <si>
    <t>104.7</t>
  </si>
  <si>
    <t>95.82</t>
  </si>
  <si>
    <t>204.05</t>
  </si>
  <si>
    <t>130.56</t>
  </si>
  <si>
    <t>67.78</t>
  </si>
  <si>
    <t>135.19</t>
  </si>
  <si>
    <t>116.12</t>
  </si>
  <si>
    <t>59.63</t>
  </si>
  <si>
    <t>56.43</t>
  </si>
  <si>
    <t>199.18</t>
  </si>
  <si>
    <t>209.26</t>
  </si>
  <si>
    <t>38.1</t>
  </si>
  <si>
    <t>91.21</t>
  </si>
  <si>
    <t>95.16</t>
  </si>
  <si>
    <t>217.11</t>
  </si>
  <si>
    <t>222.46</t>
  </si>
  <si>
    <t>70.96</t>
  </si>
  <si>
    <t>131.23</t>
  </si>
  <si>
    <t>187.52</t>
  </si>
  <si>
    <t>57.7</t>
  </si>
  <si>
    <t>83.26</t>
  </si>
  <si>
    <t>99.07</t>
  </si>
  <si>
    <t>76.63</t>
  </si>
  <si>
    <t>65.09</t>
  </si>
  <si>
    <t>142.31</t>
  </si>
  <si>
    <t>80.99</t>
  </si>
  <si>
    <t>237.74</t>
  </si>
  <si>
    <t>74.26</t>
  </si>
  <si>
    <t>154.08</t>
  </si>
  <si>
    <t>164.67</t>
  </si>
  <si>
    <t>59.61</t>
  </si>
  <si>
    <t>67.75</t>
  </si>
  <si>
    <t>92.73</t>
  </si>
  <si>
    <t>90.35</t>
  </si>
  <si>
    <t>77.86</t>
  </si>
  <si>
    <t>71.88</t>
  </si>
  <si>
    <t>67.33</t>
  </si>
  <si>
    <t>121.66</t>
  </si>
  <si>
    <t>111.92</t>
  </si>
  <si>
    <t>95.46</t>
  </si>
  <si>
    <t>59.99</t>
  </si>
  <si>
    <t>68.96</t>
  </si>
  <si>
    <t>90.26</t>
  </si>
  <si>
    <t>91.9</t>
  </si>
  <si>
    <t>118.55</t>
  </si>
  <si>
    <t>102.04</t>
  </si>
  <si>
    <t>65.52</t>
  </si>
  <si>
    <t>82.09</t>
  </si>
  <si>
    <t>149.9</t>
  </si>
  <si>
    <t>91.25</t>
  </si>
  <si>
    <t>89.81</t>
  </si>
  <si>
    <t>97.32</t>
  </si>
  <si>
    <t>75.53</t>
  </si>
  <si>
    <t>121.44</t>
  </si>
  <si>
    <t>83.52</t>
  </si>
  <si>
    <t>75.27</t>
  </si>
  <si>
    <t>80.24</t>
  </si>
  <si>
    <t>88.69</t>
  </si>
  <si>
    <t>69.09</t>
  </si>
  <si>
    <t>62.67</t>
  </si>
  <si>
    <t>44.4</t>
  </si>
  <si>
    <t>56.51</t>
  </si>
  <si>
    <t>65.95</t>
  </si>
  <si>
    <t>62.47</t>
  </si>
  <si>
    <t>69.82</t>
  </si>
  <si>
    <t>99.68</t>
  </si>
  <si>
    <t>223.35</t>
  </si>
  <si>
    <t>74.36</t>
  </si>
  <si>
    <t>102.97</t>
  </si>
  <si>
    <t>153.38</t>
  </si>
  <si>
    <t>38.8</t>
  </si>
  <si>
    <t>87.1</t>
  </si>
  <si>
    <t>94.88</t>
  </si>
  <si>
    <t>82.73</t>
  </si>
  <si>
    <t>67.8</t>
  </si>
  <si>
    <t>135.89</t>
  </si>
  <si>
    <t>106.13</t>
  </si>
  <si>
    <t>74.33</t>
  </si>
  <si>
    <t>109.4</t>
  </si>
  <si>
    <t>75.4</t>
  </si>
  <si>
    <t>95.85</t>
  </si>
  <si>
    <t>90.36</t>
  </si>
  <si>
    <t>63.45</t>
  </si>
  <si>
    <t>201.07</t>
  </si>
  <si>
    <t>122.91</t>
  </si>
  <si>
    <t>55.41</t>
  </si>
  <si>
    <t>60.99</t>
  </si>
  <si>
    <t>77.63</t>
  </si>
  <si>
    <t>70.61</t>
  </si>
  <si>
    <t>124.34</t>
  </si>
  <si>
    <t>208.06</t>
  </si>
  <si>
    <t>75.5</t>
  </si>
  <si>
    <t>98.85</t>
  </si>
  <si>
    <t>96.06</t>
  </si>
  <si>
    <t>65.6</t>
  </si>
  <si>
    <t>113.24</t>
  </si>
  <si>
    <t>94.77</t>
  </si>
  <si>
    <t>145.22</t>
  </si>
  <si>
    <t>112.92</t>
  </si>
  <si>
    <t>103.28</t>
  </si>
  <si>
    <t>96.18</t>
  </si>
  <si>
    <t>186.95</t>
  </si>
  <si>
    <t>68.66</t>
  </si>
  <si>
    <t>128.72</t>
  </si>
  <si>
    <t>65.69</t>
  </si>
  <si>
    <t>97.52</t>
  </si>
  <si>
    <t>81.71</t>
  </si>
  <si>
    <t>198.24</t>
  </si>
  <si>
    <t>80.74</t>
  </si>
  <si>
    <t>95.37</t>
  </si>
  <si>
    <t>96.25</t>
  </si>
  <si>
    <t>63.08</t>
  </si>
  <si>
    <t>99.79</t>
  </si>
  <si>
    <t>83.34</t>
  </si>
  <si>
    <t>49.3</t>
  </si>
  <si>
    <t>229.21</t>
  </si>
  <si>
    <t>80.08</t>
  </si>
  <si>
    <t>118.69</t>
  </si>
  <si>
    <t>77.57</t>
  </si>
  <si>
    <t>108.75</t>
  </si>
  <si>
    <t>108.23</t>
  </si>
  <si>
    <t>151.33</t>
  </si>
  <si>
    <t>82.43</t>
  </si>
  <si>
    <t>39.1</t>
  </si>
  <si>
    <t>107.17</t>
  </si>
  <si>
    <t>91.46</t>
  </si>
  <si>
    <t>81.05</t>
  </si>
  <si>
    <t>114.37</t>
  </si>
  <si>
    <t>100.29</t>
  </si>
  <si>
    <t>87.95</t>
  </si>
  <si>
    <t>73.27</t>
  </si>
  <si>
    <t>131.43</t>
  </si>
  <si>
    <t>68.24</t>
  </si>
  <si>
    <t>74.01</t>
  </si>
  <si>
    <t>95.75</t>
  </si>
  <si>
    <t>108.87</t>
  </si>
  <si>
    <t>209.06</t>
  </si>
  <si>
    <t>86.57</t>
  </si>
  <si>
    <t>120.25</t>
  </si>
  <si>
    <t>85.51</t>
  </si>
  <si>
    <t>84.18</t>
  </si>
  <si>
    <t>82.37</t>
  </si>
  <si>
    <t>96.15</t>
  </si>
  <si>
    <t>74.55</t>
  </si>
  <si>
    <t>114.45</t>
  </si>
  <si>
    <t>113.68</t>
  </si>
  <si>
    <t>83.85</t>
  </si>
  <si>
    <t>101.3</t>
  </si>
  <si>
    <t>72.13</t>
  </si>
  <si>
    <t>94.98</t>
  </si>
  <si>
    <t>228.42</t>
  </si>
  <si>
    <t>93.9</t>
  </si>
  <si>
    <t>121.6</t>
  </si>
  <si>
    <t>84.4</t>
  </si>
  <si>
    <t>82.13</t>
  </si>
  <si>
    <t>73.33</t>
  </si>
  <si>
    <t>212.97</t>
  </si>
  <si>
    <t>100.41</t>
  </si>
  <si>
    <t>202.05</t>
  </si>
  <si>
    <t>71.42</t>
  </si>
  <si>
    <t>107.5</t>
  </si>
  <si>
    <t>55.57</t>
  </si>
  <si>
    <t>58.14</t>
  </si>
  <si>
    <t>78.79</t>
  </si>
  <si>
    <t>96.62</t>
  </si>
  <si>
    <t>65.28</t>
  </si>
  <si>
    <t>92.67</t>
  </si>
  <si>
    <t>114.18</t>
  </si>
  <si>
    <t>231.69</t>
  </si>
  <si>
    <t>56.1</t>
  </si>
  <si>
    <t>101.89</t>
  </si>
  <si>
    <t>107.22</t>
  </si>
  <si>
    <t>101.99</t>
  </si>
  <si>
    <t>72.56</t>
  </si>
  <si>
    <t>94.47</t>
  </si>
  <si>
    <t>98.76</t>
  </si>
  <si>
    <t>116.93</t>
  </si>
  <si>
    <t>219.96</t>
  </si>
  <si>
    <t>75.77</t>
  </si>
  <si>
    <t>124.35</t>
  </si>
  <si>
    <t>107.27</t>
  </si>
  <si>
    <t>97.96</t>
  </si>
  <si>
    <t>197.69</t>
  </si>
  <si>
    <t>112.3</t>
  </si>
  <si>
    <t>76.51</t>
  </si>
  <si>
    <t>93.14</t>
  </si>
  <si>
    <t>80.84</t>
  </si>
  <si>
    <t>199.88</t>
  </si>
  <si>
    <t>77.48</t>
  </si>
  <si>
    <t>65.34</t>
  </si>
  <si>
    <t>81.96</t>
  </si>
  <si>
    <t>98.71</t>
  </si>
  <si>
    <t>170.22</t>
  </si>
  <si>
    <t>72.39</t>
  </si>
  <si>
    <t>102.96</t>
  </si>
  <si>
    <t>80.72</t>
  </si>
  <si>
    <t>74.19</t>
  </si>
  <si>
    <t>81.2</t>
  </si>
  <si>
    <t>114.76</t>
  </si>
  <si>
    <t>113.05</t>
  </si>
  <si>
    <t>74.35</t>
  </si>
  <si>
    <t>134.33</t>
  </si>
  <si>
    <t>208.78</t>
  </si>
  <si>
    <t>66.17</t>
  </si>
  <si>
    <t>114.16</t>
  </si>
  <si>
    <t>61.67</t>
  </si>
  <si>
    <t>220.36</t>
  </si>
  <si>
    <t>76.03</t>
  </si>
  <si>
    <t>73.06</t>
  </si>
  <si>
    <t>187.88</t>
  </si>
  <si>
    <t>79.02</t>
  </si>
  <si>
    <t>191.66</t>
  </si>
  <si>
    <t>76.74</t>
  </si>
  <si>
    <t>53.9</t>
  </si>
  <si>
    <t>72.29</t>
  </si>
  <si>
    <t>92.59</t>
  </si>
  <si>
    <t>80.42</t>
  </si>
  <si>
    <t>63.94</t>
  </si>
  <si>
    <t>77.73</t>
  </si>
  <si>
    <t>115.79</t>
  </si>
  <si>
    <t>96.3</t>
  </si>
  <si>
    <t>107.46</t>
  </si>
  <si>
    <t>108.33</t>
  </si>
  <si>
    <t>89.37</t>
  </si>
  <si>
    <t>93.64</t>
  </si>
  <si>
    <t>217.75</t>
  </si>
  <si>
    <t>83.44</t>
  </si>
  <si>
    <t>102.61</t>
  </si>
  <si>
    <t>62.08</t>
  </si>
  <si>
    <t>55.61</t>
  </si>
  <si>
    <t>226.88</t>
  </si>
  <si>
    <t>65.66</t>
  </si>
  <si>
    <t>58.7</t>
  </si>
  <si>
    <t>186.4</t>
  </si>
  <si>
    <t>122.32</t>
  </si>
  <si>
    <t>149.13</t>
  </si>
  <si>
    <t>169.49</t>
  </si>
  <si>
    <t>80.25</t>
  </si>
  <si>
    <t>170.76</t>
  </si>
  <si>
    <t>120.58</t>
  </si>
  <si>
    <t>90.01</t>
  </si>
  <si>
    <t>68.84</t>
  </si>
  <si>
    <t>155.14</t>
  </si>
  <si>
    <t>13.7</t>
  </si>
  <si>
    <t>158.48</t>
  </si>
  <si>
    <t>92.56</t>
  </si>
  <si>
    <t>90.15</t>
  </si>
  <si>
    <t>80.09</t>
  </si>
  <si>
    <t>189.44</t>
  </si>
  <si>
    <t>249.29</t>
  </si>
  <si>
    <t>96.93</t>
  </si>
  <si>
    <t>211.35</t>
  </si>
  <si>
    <t>85.87</t>
  </si>
  <si>
    <t>60.96</t>
  </si>
  <si>
    <t>11.5</t>
  </si>
  <si>
    <t>120.09</t>
  </si>
  <si>
    <t>92.13</t>
  </si>
  <si>
    <t>83.07</t>
  </si>
  <si>
    <t>97.24</t>
  </si>
  <si>
    <t>74.65</t>
  </si>
  <si>
    <t>206.59</t>
  </si>
  <si>
    <t>41.4</t>
  </si>
  <si>
    <t>196.33</t>
  </si>
  <si>
    <t>70.23</t>
  </si>
  <si>
    <t>242.94</t>
  </si>
  <si>
    <t>103.06</t>
  </si>
  <si>
    <t>80.86</t>
  </si>
  <si>
    <t>83.91</t>
  </si>
  <si>
    <t>152.02</t>
  </si>
  <si>
    <t>60.61</t>
  </si>
  <si>
    <t>89.14</t>
  </si>
  <si>
    <t>97.23</t>
  </si>
  <si>
    <t>78.48</t>
  </si>
  <si>
    <t>75.92</t>
  </si>
  <si>
    <t>97.39</t>
  </si>
  <si>
    <t>134.61</t>
  </si>
  <si>
    <t>104.02</t>
  </si>
  <si>
    <t>56.9</t>
  </si>
  <si>
    <t>112.66</t>
  </si>
  <si>
    <t>14.2</t>
  </si>
  <si>
    <t>226.75</t>
  </si>
  <si>
    <t>76.28</t>
  </si>
  <si>
    <t>107.84</t>
  </si>
  <si>
    <t>71.06</t>
  </si>
  <si>
    <t>104.42</t>
  </si>
  <si>
    <t>89.57</t>
  </si>
  <si>
    <t>136.2</t>
  </si>
  <si>
    <t>128.23</t>
  </si>
  <si>
    <t>49.4</t>
  </si>
  <si>
    <t>104.23</t>
  </si>
  <si>
    <t>133.82</t>
  </si>
  <si>
    <t>80.82</t>
  </si>
  <si>
    <t>102.35</t>
  </si>
  <si>
    <t>88.48</t>
  </si>
  <si>
    <t>199.83</t>
  </si>
  <si>
    <t>111.27</t>
  </si>
  <si>
    <t>68.44</t>
  </si>
  <si>
    <t>96.24</t>
  </si>
  <si>
    <t>77.29</t>
  </si>
  <si>
    <t>125.09</t>
  </si>
  <si>
    <t>15.4</t>
  </si>
  <si>
    <t>130.07</t>
  </si>
  <si>
    <t>101.35</t>
  </si>
  <si>
    <t>94.03</t>
  </si>
  <si>
    <t>227.81</t>
  </si>
  <si>
    <t>66.67</t>
  </si>
  <si>
    <t>240.81</t>
  </si>
  <si>
    <t>88.02</t>
  </si>
  <si>
    <t>152.87</t>
  </si>
  <si>
    <t>96.04</t>
  </si>
  <si>
    <t>60.35</t>
  </si>
  <si>
    <t>118.66</t>
  </si>
  <si>
    <t>58.51</t>
  </si>
  <si>
    <t>45.1</t>
  </si>
  <si>
    <t>110.92</t>
  </si>
  <si>
    <t>92.72</t>
  </si>
  <si>
    <t>56.34</t>
  </si>
  <si>
    <t>61.83</t>
  </si>
  <si>
    <t>131.99</t>
  </si>
  <si>
    <t>136.81</t>
  </si>
  <si>
    <t>239.28</t>
  </si>
  <si>
    <t>131.3</t>
  </si>
  <si>
    <t>117.75</t>
  </si>
  <si>
    <t>83.53</t>
  </si>
  <si>
    <t>145.5</t>
  </si>
  <si>
    <t>88.33</t>
  </si>
  <si>
    <t>101.25</t>
  </si>
  <si>
    <t>231.5</t>
  </si>
  <si>
    <t>82.89</t>
  </si>
  <si>
    <t>192.37</t>
  </si>
  <si>
    <t>49.2</t>
  </si>
  <si>
    <t>79.64</t>
  </si>
  <si>
    <t>82.88</t>
  </si>
  <si>
    <t>99.4</t>
  </si>
  <si>
    <t>77.75</t>
  </si>
  <si>
    <t>75.03</t>
  </si>
  <si>
    <t>220.47</t>
  </si>
  <si>
    <t>48.7</t>
  </si>
  <si>
    <t>196.91</t>
  </si>
  <si>
    <t>180.8</t>
  </si>
  <si>
    <t>247.48</t>
  </si>
  <si>
    <t>75.64</t>
  </si>
  <si>
    <t>95.07</t>
  </si>
  <si>
    <t>129.97</t>
  </si>
  <si>
    <t>124.26</t>
  </si>
  <si>
    <t>87.92</t>
  </si>
  <si>
    <t>85.15</t>
  </si>
  <si>
    <t>87.16</t>
  </si>
  <si>
    <t>219.39</t>
  </si>
  <si>
    <t>71.92</t>
  </si>
  <si>
    <t>87.21</t>
  </si>
  <si>
    <t>89.95</t>
  </si>
  <si>
    <t>111.32</t>
  </si>
  <si>
    <t>65.01</t>
  </si>
  <si>
    <t>110.07</t>
  </si>
  <si>
    <t>60.56</t>
  </si>
  <si>
    <t>89.83</t>
  </si>
  <si>
    <t>71.5</t>
  </si>
  <si>
    <t>71.71</t>
  </si>
  <si>
    <t>173.96</t>
  </si>
  <si>
    <t>113.2</t>
  </si>
  <si>
    <t>106.03</t>
  </si>
  <si>
    <t>73.29</t>
  </si>
  <si>
    <t>65.71</t>
  </si>
  <si>
    <t>60.41</t>
  </si>
  <si>
    <t>63.32</t>
  </si>
  <si>
    <t>85.68</t>
  </si>
  <si>
    <t>53.8</t>
  </si>
  <si>
    <t>198.33</t>
  </si>
  <si>
    <t>42.7</t>
  </si>
  <si>
    <t>85.81</t>
  </si>
  <si>
    <t>79.59</t>
  </si>
  <si>
    <t>191.33</t>
  </si>
  <si>
    <t>59.52</t>
  </si>
  <si>
    <t>206.52</t>
  </si>
  <si>
    <t>80.07</t>
  </si>
  <si>
    <t>64.92</t>
  </si>
  <si>
    <t>112.2</t>
  </si>
  <si>
    <t>91.18</t>
  </si>
  <si>
    <t>148.37</t>
  </si>
  <si>
    <t>64.55</t>
  </si>
  <si>
    <t>97.31</t>
  </si>
  <si>
    <t>80.97</t>
  </si>
  <si>
    <t>89.88</t>
  </si>
  <si>
    <t>62.66</t>
  </si>
  <si>
    <t>122.25</t>
  </si>
  <si>
    <t>87.08</t>
  </si>
  <si>
    <t>100.49</t>
  </si>
  <si>
    <t>145.37</t>
  </si>
  <si>
    <t>112.19</t>
  </si>
  <si>
    <t>79.73</t>
  </si>
  <si>
    <t>101.13</t>
  </si>
  <si>
    <t>101.98</t>
  </si>
  <si>
    <t>98.39</t>
  </si>
  <si>
    <t>128.04</t>
  </si>
  <si>
    <t>216.96</t>
  </si>
  <si>
    <t>83.27</t>
  </si>
  <si>
    <t>96.86</t>
  </si>
  <si>
    <t>99.73</t>
  </si>
  <si>
    <t>91.71</t>
  </si>
  <si>
    <t>65.77</t>
  </si>
  <si>
    <t>161.57</t>
  </si>
  <si>
    <t>74.32</t>
  </si>
  <si>
    <t>170.93</t>
  </si>
  <si>
    <t>74.43</t>
  </si>
  <si>
    <t>86.36</t>
  </si>
  <si>
    <t>110.38</t>
  </si>
  <si>
    <t>55.62</t>
  </si>
  <si>
    <t>232.81</t>
  </si>
  <si>
    <t>118.61</t>
  </si>
  <si>
    <t>80.21</t>
  </si>
  <si>
    <t>61.34</t>
  </si>
  <si>
    <t>116.6</t>
  </si>
  <si>
    <t>85.13</t>
  </si>
  <si>
    <t>86.32</t>
  </si>
  <si>
    <t>69.22</t>
  </si>
  <si>
    <t>140.93</t>
  </si>
  <si>
    <t>83.43</t>
  </si>
  <si>
    <t>207.95</t>
  </si>
  <si>
    <t>134.29</t>
  </si>
  <si>
    <t>86.25</t>
  </si>
  <si>
    <t>112.94</t>
  </si>
  <si>
    <t>69.91</t>
  </si>
  <si>
    <t>95.62</t>
  </si>
  <si>
    <t>63.95</t>
  </si>
  <si>
    <t>122.5</t>
  </si>
  <si>
    <t>120.27</t>
  </si>
  <si>
    <t>56.71</t>
  </si>
  <si>
    <t>131.63</t>
  </si>
  <si>
    <t>79.36</t>
  </si>
  <si>
    <t>48.8</t>
  </si>
  <si>
    <t>100.42</t>
  </si>
  <si>
    <t>155.86</t>
  </si>
  <si>
    <t>66.01</t>
  </si>
  <si>
    <t>229.58</t>
  </si>
  <si>
    <t>60.06</t>
  </si>
  <si>
    <t>113.86</t>
  </si>
  <si>
    <t>99.49</t>
  </si>
  <si>
    <t>165.99</t>
  </si>
  <si>
    <t>114.99</t>
  </si>
  <si>
    <t>77.37</t>
  </si>
  <si>
    <t>187.22</t>
  </si>
  <si>
    <t>167.59</t>
  </si>
  <si>
    <t>98.03</t>
  </si>
  <si>
    <t>88.79</t>
  </si>
  <si>
    <t>92.9</t>
  </si>
  <si>
    <t>117.34</t>
  </si>
  <si>
    <t>80.75</t>
  </si>
  <si>
    <t>77.51</t>
  </si>
  <si>
    <t>114.34</t>
  </si>
  <si>
    <t>227.04</t>
  </si>
  <si>
    <t>87.56</t>
  </si>
  <si>
    <t>84.47</t>
  </si>
  <si>
    <t>52.7</t>
  </si>
  <si>
    <t>116.64</t>
  </si>
  <si>
    <t>79.57</t>
  </si>
  <si>
    <t>78.44</t>
  </si>
  <si>
    <t>64.15</t>
  </si>
  <si>
    <t>74.5</t>
  </si>
  <si>
    <t>70.32</t>
  </si>
  <si>
    <t>84.48</t>
  </si>
  <si>
    <t>144.08</t>
  </si>
  <si>
    <t>78.14</t>
  </si>
  <si>
    <t>133.58</t>
  </si>
  <si>
    <t>214.42</t>
  </si>
  <si>
    <t>233.71</t>
  </si>
  <si>
    <t>74.52</t>
  </si>
  <si>
    <t>131.4</t>
  </si>
  <si>
    <t>216.4</t>
  </si>
  <si>
    <t>108.8</t>
  </si>
  <si>
    <t>266.59</t>
  </si>
  <si>
    <t>55.58</t>
  </si>
  <si>
    <t>65.87</t>
  </si>
  <si>
    <t>89.28</t>
  </si>
  <si>
    <t>56.12</t>
  </si>
  <si>
    <t>74.7</t>
  </si>
  <si>
    <t>83.06</t>
  </si>
  <si>
    <t>227.94</t>
  </si>
  <si>
    <t>84.88</t>
  </si>
  <si>
    <t>64.2</t>
  </si>
  <si>
    <t>81.44</t>
  </si>
  <si>
    <t>68.48</t>
  </si>
  <si>
    <t>100.02</t>
  </si>
  <si>
    <t>156.82</t>
  </si>
  <si>
    <t>112.22</t>
  </si>
  <si>
    <t>70.54</t>
  </si>
  <si>
    <t>126.39</t>
  </si>
  <si>
    <t>89.72</t>
  </si>
  <si>
    <t>92.08</t>
  </si>
  <si>
    <t>95.25</t>
  </si>
  <si>
    <t>75.91</t>
  </si>
  <si>
    <t>203.44</t>
  </si>
  <si>
    <t>243.73</t>
  </si>
  <si>
    <t>88.23</t>
  </si>
  <si>
    <t>97.47</t>
  </si>
  <si>
    <t>101.15</t>
  </si>
  <si>
    <t>68.38</t>
  </si>
  <si>
    <t>55.46</t>
  </si>
  <si>
    <t>113.87</t>
  </si>
  <si>
    <t>67.03</t>
  </si>
  <si>
    <t>96.35</t>
  </si>
  <si>
    <t>127.21</t>
  </si>
  <si>
    <t>78.9</t>
  </si>
  <si>
    <t>59.91</t>
  </si>
  <si>
    <t>160.94</t>
  </si>
  <si>
    <t>116.02</t>
  </si>
  <si>
    <t>127.32</t>
  </si>
  <si>
    <t>176.25</t>
  </si>
  <si>
    <t>168.06</t>
  </si>
  <si>
    <t>75.52</t>
  </si>
  <si>
    <t>82.15</t>
  </si>
  <si>
    <t>62.44</t>
  </si>
  <si>
    <t>221.43</t>
  </si>
  <si>
    <t>165.47</t>
  </si>
  <si>
    <t>96.69</t>
  </si>
  <si>
    <t>63.98</t>
  </si>
  <si>
    <t>145.03</t>
  </si>
  <si>
    <t>98.53</t>
  </si>
  <si>
    <t>105.55</t>
  </si>
  <si>
    <t>134.23</t>
  </si>
  <si>
    <t>213.38</t>
  </si>
  <si>
    <t>70.52</t>
  </si>
  <si>
    <t>93.21</t>
  </si>
  <si>
    <t>88.29</t>
  </si>
  <si>
    <t>80.18</t>
  </si>
  <si>
    <t>84.02</t>
  </si>
  <si>
    <t>69.72</t>
  </si>
  <si>
    <t>192.16</t>
  </si>
  <si>
    <t>82.27</t>
  </si>
  <si>
    <t>101.87</t>
  </si>
  <si>
    <t>77.55</t>
  </si>
  <si>
    <t>215.72</t>
  </si>
  <si>
    <t>87.84</t>
  </si>
  <si>
    <t>173.14</t>
  </si>
  <si>
    <t>106.83</t>
  </si>
  <si>
    <t>84.44</t>
  </si>
  <si>
    <t>92.16</t>
  </si>
  <si>
    <t>85.96</t>
  </si>
  <si>
    <t>202.57</t>
  </si>
  <si>
    <t>65.41</t>
  </si>
  <si>
    <t>102.51</t>
  </si>
  <si>
    <t>150.1</t>
  </si>
  <si>
    <t>65.5</t>
  </si>
  <si>
    <t>81.31</t>
  </si>
  <si>
    <t>78.96</t>
  </si>
  <si>
    <t>123.47</t>
  </si>
  <si>
    <t>71.59</t>
  </si>
  <si>
    <t>209.5</t>
  </si>
  <si>
    <t>57.43</t>
  </si>
  <si>
    <t>53.5</t>
  </si>
  <si>
    <t>87.93</t>
  </si>
  <si>
    <t>203.16</t>
  </si>
  <si>
    <t>112.12</t>
  </si>
  <si>
    <t>92.02</t>
  </si>
  <si>
    <t>86.35</t>
  </si>
  <si>
    <t>71.26</t>
  </si>
  <si>
    <t>110.78</t>
  </si>
  <si>
    <t>99.78</t>
  </si>
  <si>
    <t>201.45</t>
  </si>
  <si>
    <t>121.32</t>
  </si>
  <si>
    <t>83.89</t>
  </si>
  <si>
    <t>74.06</t>
  </si>
  <si>
    <t>206.15</t>
  </si>
  <si>
    <t>102.9</t>
  </si>
  <si>
    <t>65.48</t>
  </si>
  <si>
    <t>50.5</t>
  </si>
  <si>
    <t>123.23</t>
  </si>
  <si>
    <t>71.3</t>
  </si>
  <si>
    <t>102.21</t>
  </si>
  <si>
    <t>84.58</t>
  </si>
  <si>
    <t>77.3</t>
  </si>
  <si>
    <t>88.75</t>
  </si>
  <si>
    <t>97.97</t>
  </si>
  <si>
    <t>81.33</t>
  </si>
  <si>
    <t>126.68</t>
  </si>
  <si>
    <t>196.61</t>
  </si>
  <si>
    <t>219.92</t>
  </si>
  <si>
    <t>79.16</t>
  </si>
  <si>
    <t>79.55</t>
  </si>
  <si>
    <t>87.86</t>
  </si>
  <si>
    <t>76.92</t>
  </si>
  <si>
    <t>15.8</t>
  </si>
  <si>
    <t>77.24</t>
  </si>
  <si>
    <t>120.94</t>
  </si>
  <si>
    <t>77.66</t>
  </si>
  <si>
    <t>231.95</t>
  </si>
  <si>
    <t>84.25</t>
  </si>
  <si>
    <t>216.38</t>
  </si>
  <si>
    <t>105.74</t>
  </si>
  <si>
    <t>58.41</t>
  </si>
  <si>
    <t>56.89</t>
  </si>
  <si>
    <t>86.49</t>
  </si>
  <si>
    <t>115.47</t>
  </si>
  <si>
    <t>92.22</t>
  </si>
  <si>
    <t>83.16</t>
  </si>
  <si>
    <t>70.06</t>
  </si>
  <si>
    <t>213.33</t>
  </si>
  <si>
    <t>93.52</t>
  </si>
  <si>
    <t>87.62</t>
  </si>
  <si>
    <t>95.66</t>
  </si>
  <si>
    <t>172.33</t>
  </si>
  <si>
    <t>45.3</t>
  </si>
  <si>
    <t>87.06</t>
  </si>
  <si>
    <t>93.02</t>
  </si>
  <si>
    <t>243.59</t>
  </si>
  <si>
    <t>86.7</t>
  </si>
  <si>
    <t>97.81</t>
  </si>
  <si>
    <t>116.04</t>
  </si>
  <si>
    <t>169.43</t>
  </si>
  <si>
    <t>68.41</t>
  </si>
  <si>
    <t>94.44</t>
  </si>
  <si>
    <t>73.48</t>
  </si>
  <si>
    <t>183.87</t>
  </si>
  <si>
    <t>66.08</t>
  </si>
  <si>
    <t>72.19</t>
  </si>
  <si>
    <t>101.09</t>
  </si>
  <si>
    <t>69.99</t>
  </si>
  <si>
    <t>102.4</t>
  </si>
  <si>
    <t>87.26</t>
  </si>
  <si>
    <t>146.59</t>
  </si>
  <si>
    <t>76.83</t>
  </si>
  <si>
    <t>101.83</t>
  </si>
  <si>
    <t>67.5</t>
  </si>
  <si>
    <t>97.16</t>
  </si>
  <si>
    <t>129.43</t>
  </si>
  <si>
    <t>106.01</t>
  </si>
  <si>
    <t>114.82</t>
  </si>
  <si>
    <t>121.39</t>
  </si>
  <si>
    <t>227.98</t>
  </si>
  <si>
    <t>78.97</t>
  </si>
  <si>
    <t>84.12</t>
  </si>
  <si>
    <t>103.15</t>
  </si>
  <si>
    <t>153.6</t>
  </si>
  <si>
    <t>101.32</t>
  </si>
  <si>
    <t>208.2</t>
  </si>
  <si>
    <t>199.42</t>
  </si>
  <si>
    <t>91.28</t>
  </si>
  <si>
    <t>77.99</t>
  </si>
  <si>
    <t>190.13</t>
  </si>
  <si>
    <t>149.68</t>
  </si>
  <si>
    <t>92.3</t>
  </si>
  <si>
    <t>14.8</t>
  </si>
  <si>
    <t>235.54</t>
  </si>
  <si>
    <t>68.7</t>
  </si>
  <si>
    <t>178.89</t>
  </si>
  <si>
    <t>227.74</t>
  </si>
  <si>
    <t>100.66</t>
  </si>
  <si>
    <t>100.05</t>
  </si>
  <si>
    <t>213.8</t>
  </si>
  <si>
    <t>250.8</t>
  </si>
  <si>
    <t>112.29</t>
  </si>
  <si>
    <t>99.1</t>
  </si>
  <si>
    <t>217.84</t>
  </si>
  <si>
    <t>104.34</t>
  </si>
  <si>
    <t>57.47</t>
  </si>
  <si>
    <t>78.24</t>
  </si>
  <si>
    <t>94.38</t>
  </si>
  <si>
    <t>99.83</t>
  </si>
  <si>
    <t>217.4</t>
  </si>
  <si>
    <t>190.92</t>
  </si>
  <si>
    <t>94.76</t>
  </si>
  <si>
    <t>115.86</t>
  </si>
  <si>
    <t>95.27</t>
  </si>
  <si>
    <t>89.02</t>
  </si>
  <si>
    <t>75.86</t>
  </si>
  <si>
    <t>93.62</t>
  </si>
  <si>
    <t>72.71</t>
  </si>
  <si>
    <t>94.45</t>
  </si>
  <si>
    <t>51.9</t>
  </si>
  <si>
    <t>150.03</t>
  </si>
  <si>
    <t>69.67</t>
  </si>
  <si>
    <t>142.38</t>
  </si>
  <si>
    <t>110.87</t>
  </si>
  <si>
    <t>73.6</t>
  </si>
  <si>
    <t>142.68</t>
  </si>
  <si>
    <t>182.9</t>
  </si>
  <si>
    <t>75.28</t>
  </si>
  <si>
    <t>100.75</t>
  </si>
  <si>
    <t>163.82</t>
  </si>
  <si>
    <t>110.42</t>
  </si>
  <si>
    <t>105.18</t>
  </si>
  <si>
    <t>107.99</t>
  </si>
  <si>
    <t>90.22</t>
  </si>
  <si>
    <t>78.57</t>
  </si>
  <si>
    <t>79.82</t>
  </si>
  <si>
    <t>123.04</t>
  </si>
  <si>
    <t>92.34</t>
  </si>
  <si>
    <t>116.84</t>
  </si>
  <si>
    <t>90.04</t>
  </si>
  <si>
    <t>255.17</t>
  </si>
  <si>
    <t>217.55</t>
  </si>
  <si>
    <t>123.66</t>
  </si>
  <si>
    <t>88.43</t>
  </si>
  <si>
    <t>86.03</t>
  </si>
  <si>
    <t>227.96</t>
  </si>
  <si>
    <t>111.68</t>
  </si>
  <si>
    <t>73.49</t>
  </si>
  <si>
    <t>87.82</t>
  </si>
  <si>
    <t>85.55</t>
  </si>
  <si>
    <t>63.3</t>
  </si>
  <si>
    <t>105.93</t>
  </si>
  <si>
    <t>94.19</t>
  </si>
  <si>
    <t>231.71</t>
  </si>
  <si>
    <t>69.28</t>
  </si>
  <si>
    <t>71.37</t>
  </si>
  <si>
    <t>110.18</t>
  </si>
  <si>
    <t>59.68</t>
  </si>
  <si>
    <t>94.24</t>
  </si>
  <si>
    <t>62.62</t>
  </si>
  <si>
    <t>107.83</t>
  </si>
  <si>
    <t>107.59</t>
  </si>
  <si>
    <t>116.98</t>
  </si>
  <si>
    <t>84.1</t>
  </si>
  <si>
    <t>160.64</t>
  </si>
  <si>
    <t>81.13</t>
  </si>
  <si>
    <t>127.13</t>
  </si>
  <si>
    <t>119.61</t>
  </si>
  <si>
    <t>143.47</t>
  </si>
  <si>
    <t>84.6</t>
  </si>
  <si>
    <t>110.72</t>
  </si>
  <si>
    <t>158.93</t>
  </si>
  <si>
    <t>68.94</t>
  </si>
  <si>
    <t>57.76</t>
  </si>
  <si>
    <t>108.65</t>
  </si>
  <si>
    <t>65.42</t>
  </si>
  <si>
    <t>40.7</t>
  </si>
  <si>
    <t>98.34</t>
  </si>
  <si>
    <t>124.37</t>
  </si>
  <si>
    <t>100.96</t>
  </si>
  <si>
    <t>59.85</t>
  </si>
  <si>
    <t>104.75</t>
  </si>
  <si>
    <t>70.98</t>
  </si>
  <si>
    <t>92.77</t>
  </si>
  <si>
    <t>82.12</t>
  </si>
  <si>
    <t>96.01</t>
  </si>
  <si>
    <t>107.49</t>
  </si>
  <si>
    <t>88.47</t>
  </si>
  <si>
    <t>91.13</t>
  </si>
  <si>
    <t>59.83</t>
  </si>
  <si>
    <t>67.02</t>
  </si>
  <si>
    <t>75.78</t>
  </si>
  <si>
    <t>102.42</t>
  </si>
  <si>
    <t>98.45</t>
  </si>
  <si>
    <t>97.41</t>
  </si>
  <si>
    <t>81.68</t>
  </si>
  <si>
    <t>148.52</t>
  </si>
  <si>
    <t>125.3</t>
  </si>
  <si>
    <t>84.16</t>
  </si>
  <si>
    <t>78.74</t>
  </si>
  <si>
    <t>61.11</t>
  </si>
  <si>
    <t>78.3</t>
  </si>
  <si>
    <t>76.19</t>
  </si>
  <si>
    <t>115.99</t>
  </si>
  <si>
    <t>98.27</t>
  </si>
  <si>
    <t>61.2</t>
  </si>
  <si>
    <t>93.85</t>
  </si>
  <si>
    <t>94.69</t>
  </si>
  <si>
    <t>136.23</t>
  </si>
  <si>
    <t>93.03</t>
  </si>
  <si>
    <t>196.81</t>
  </si>
  <si>
    <t>87.81</t>
  </si>
  <si>
    <t>222.66</t>
  </si>
  <si>
    <t>223.58</t>
  </si>
  <si>
    <t>85.77</t>
  </si>
  <si>
    <t>73.65</t>
  </si>
  <si>
    <t>141.8</t>
  </si>
  <si>
    <t>198.79</t>
  </si>
  <si>
    <t>61.04</t>
  </si>
  <si>
    <t>102.88</t>
  </si>
  <si>
    <t>123.39</t>
  </si>
  <si>
    <t>67.07</t>
  </si>
  <si>
    <t>123.81</t>
  </si>
  <si>
    <t>90.54</t>
  </si>
  <si>
    <t>192.39</t>
  </si>
  <si>
    <t>233.3</t>
  </si>
  <si>
    <t>71.94</t>
  </si>
  <si>
    <t>82.35</t>
  </si>
  <si>
    <t>73.28</t>
  </si>
  <si>
    <t>97.57</t>
  </si>
  <si>
    <t>79.96</t>
  </si>
  <si>
    <t>82.86</t>
  </si>
  <si>
    <t>97.87</t>
  </si>
  <si>
    <t>201.38</t>
  </si>
  <si>
    <t>91.82</t>
  </si>
  <si>
    <t>99.23</t>
  </si>
  <si>
    <t>68.13</t>
  </si>
  <si>
    <t>93.76</t>
  </si>
  <si>
    <t>103.89</t>
  </si>
  <si>
    <t>87.39</t>
  </si>
  <si>
    <t>66.61</t>
  </si>
  <si>
    <t>236.14</t>
  </si>
  <si>
    <t>99.76</t>
  </si>
  <si>
    <t>87.09</t>
  </si>
  <si>
    <t>193.81</t>
  </si>
  <si>
    <t>46.8</t>
  </si>
  <si>
    <t>97.27</t>
  </si>
  <si>
    <t>137.77</t>
  </si>
  <si>
    <t>105.19</t>
  </si>
  <si>
    <t>82.72</t>
  </si>
  <si>
    <t>58.35</t>
  </si>
  <si>
    <t>68.79</t>
  </si>
  <si>
    <t>121.17</t>
  </si>
  <si>
    <t>104.79</t>
  </si>
  <si>
    <t>96.81</t>
  </si>
  <si>
    <t>69.2</t>
  </si>
  <si>
    <t>111.78</t>
  </si>
  <si>
    <t>122.26</t>
  </si>
  <si>
    <t>77.53</t>
  </si>
  <si>
    <t>77.35</t>
  </si>
  <si>
    <t>82.36</t>
  </si>
  <si>
    <t>239.95</t>
  </si>
  <si>
    <t>61.96</t>
  </si>
  <si>
    <t>72.1</t>
  </si>
  <si>
    <t>107.97</t>
  </si>
  <si>
    <t>60.77</t>
  </si>
  <si>
    <t>60.36</t>
  </si>
  <si>
    <t>83.33</t>
  </si>
  <si>
    <t>65.33</t>
  </si>
  <si>
    <t>113.28</t>
  </si>
  <si>
    <t>103.34</t>
  </si>
  <si>
    <t>106.08</t>
  </si>
  <si>
    <t>156.45</t>
  </si>
  <si>
    <t>60.05</t>
  </si>
  <si>
    <t>114.05</t>
  </si>
  <si>
    <t>57.28</t>
  </si>
  <si>
    <t>63.6</t>
  </si>
  <si>
    <t>80.01</t>
  </si>
  <si>
    <t>58.42</t>
  </si>
  <si>
    <t>67.38</t>
  </si>
  <si>
    <t>73.58</t>
  </si>
  <si>
    <t>103.92</t>
  </si>
  <si>
    <t>80.22</t>
  </si>
  <si>
    <t>77.06</t>
  </si>
  <si>
    <t>181.3</t>
  </si>
  <si>
    <t>70.73</t>
  </si>
  <si>
    <t>72.75</t>
  </si>
  <si>
    <t>95.47</t>
  </si>
  <si>
    <t>100.03</t>
  </si>
  <si>
    <t>59.78</t>
  </si>
  <si>
    <t>90.39</t>
  </si>
  <si>
    <t>147.04</t>
  </si>
  <si>
    <t>202.55</t>
  </si>
  <si>
    <t>154.6</t>
  </si>
  <si>
    <t>95.98</t>
  </si>
  <si>
    <t>96.52</t>
  </si>
  <si>
    <t>232.12</t>
  </si>
  <si>
    <t>78.12</t>
  </si>
  <si>
    <t>70.04</t>
  </si>
  <si>
    <t>97.61</t>
  </si>
  <si>
    <t>113.11</t>
  </si>
  <si>
    <t>104.95</t>
  </si>
  <si>
    <t>96.37</t>
  </si>
  <si>
    <t>73.89</t>
  </si>
  <si>
    <t>107.21</t>
  </si>
  <si>
    <t>99.35</t>
  </si>
  <si>
    <t>203.57</t>
  </si>
  <si>
    <t>69.26</t>
  </si>
  <si>
    <t>111.47</t>
  </si>
  <si>
    <t>72.94</t>
  </si>
  <si>
    <t>76.77</t>
  </si>
  <si>
    <t>60.32</t>
  </si>
  <si>
    <t>133.24</t>
  </si>
  <si>
    <t>230.78</t>
  </si>
  <si>
    <t>72.5</t>
  </si>
  <si>
    <t>85.03</t>
  </si>
  <si>
    <t>80.76</t>
  </si>
  <si>
    <t>204.98</t>
  </si>
  <si>
    <t>110.33</t>
  </si>
  <si>
    <t>89.18</t>
  </si>
  <si>
    <t>91.53</t>
  </si>
  <si>
    <t>65.16</t>
  </si>
  <si>
    <t>74.53</t>
  </si>
  <si>
    <t>93.29</t>
  </si>
  <si>
    <t>227.89</t>
  </si>
  <si>
    <t>121.46</t>
  </si>
  <si>
    <t>69.35</t>
  </si>
  <si>
    <t>216.71</t>
  </si>
  <si>
    <t>75.25</t>
  </si>
  <si>
    <t>56.37</t>
  </si>
  <si>
    <t>149.15</t>
  </si>
  <si>
    <t>202.67</t>
  </si>
  <si>
    <t>90.31</t>
  </si>
  <si>
    <t>221.8</t>
  </si>
  <si>
    <t>73.39</t>
  </si>
  <si>
    <t>147.12</t>
  </si>
  <si>
    <t>109.85</t>
  </si>
  <si>
    <t>103.21</t>
  </si>
  <si>
    <t>81.25</t>
  </si>
  <si>
    <t>84.69</t>
  </si>
  <si>
    <t>48.3</t>
  </si>
  <si>
    <t>81.92</t>
  </si>
  <si>
    <t>90.91</t>
  </si>
  <si>
    <t>85.48</t>
  </si>
  <si>
    <t>124.48</t>
  </si>
  <si>
    <t>62.89</t>
  </si>
  <si>
    <t>93.15</t>
  </si>
  <si>
    <t>64.87</t>
  </si>
  <si>
    <t>90.68</t>
  </si>
  <si>
    <t>104.64</t>
  </si>
  <si>
    <t>92.44</t>
  </si>
  <si>
    <t>89.87</t>
  </si>
  <si>
    <t>105.28</t>
  </si>
  <si>
    <t>131.8</t>
  </si>
  <si>
    <t>66.33</t>
  </si>
  <si>
    <t>101.07</t>
  </si>
  <si>
    <t>83.37</t>
  </si>
  <si>
    <t>103.17</t>
  </si>
  <si>
    <t>62.52</t>
  </si>
  <si>
    <t>110.36</t>
  </si>
  <si>
    <t>140.07</t>
  </si>
  <si>
    <t>106.85</t>
  </si>
  <si>
    <t>202.38</t>
  </si>
  <si>
    <t>73.7</t>
  </si>
  <si>
    <t>69.16</t>
  </si>
  <si>
    <t>91.44</t>
  </si>
  <si>
    <t>215.81</t>
  </si>
  <si>
    <t>58.1</t>
  </si>
  <si>
    <t>65.4</t>
  </si>
  <si>
    <t>139.72</t>
  </si>
  <si>
    <t>149.17</t>
  </si>
  <si>
    <t>125.74</t>
  </si>
  <si>
    <t>90.21</t>
  </si>
  <si>
    <t>139.48</t>
  </si>
  <si>
    <t>220.24</t>
  </si>
  <si>
    <t>81.42</t>
  </si>
  <si>
    <t>102.36</t>
  </si>
  <si>
    <t>82.85</t>
  </si>
  <si>
    <t>102.11</t>
  </si>
  <si>
    <t>195.61</t>
  </si>
  <si>
    <t>71.8</t>
  </si>
  <si>
    <t>67.68</t>
  </si>
  <si>
    <t>98.65</t>
  </si>
  <si>
    <t>83.58</t>
  </si>
  <si>
    <t>104.04</t>
  </si>
  <si>
    <t>112.46</t>
  </si>
  <si>
    <t>72.42</t>
  </si>
  <si>
    <t>96.73</t>
  </si>
  <si>
    <t>267.61</t>
  </si>
  <si>
    <t>109.46</t>
  </si>
  <si>
    <t>120.05</t>
  </si>
  <si>
    <t>106.33</t>
  </si>
  <si>
    <t>83.13</t>
  </si>
  <si>
    <t>97.35</t>
  </si>
  <si>
    <t>79.54</t>
  </si>
  <si>
    <t>91.36</t>
  </si>
  <si>
    <t>79.27</t>
  </si>
  <si>
    <t>105.99</t>
  </si>
  <si>
    <t>59.93</t>
  </si>
  <si>
    <t>73.37</t>
  </si>
  <si>
    <t>115.42</t>
  </si>
  <si>
    <t>71.93</t>
  </si>
  <si>
    <t>96.43</t>
  </si>
  <si>
    <t>161.95</t>
  </si>
  <si>
    <t>71.25</t>
  </si>
  <si>
    <t>160.87</t>
  </si>
  <si>
    <t>82.02</t>
  </si>
  <si>
    <t>78.02</t>
  </si>
  <si>
    <t>115.21</t>
  </si>
  <si>
    <t>Other</t>
  </si>
  <si>
    <t>143.33</t>
  </si>
  <si>
    <t>80.55</t>
  </si>
  <si>
    <t>147.42</t>
  </si>
  <si>
    <t>86.53</t>
  </si>
  <si>
    <t>91.95</t>
  </si>
  <si>
    <t>63.72</t>
  </si>
  <si>
    <t>55.64</t>
  </si>
  <si>
    <t>88.88</t>
  </si>
  <si>
    <t>114.61</t>
  </si>
  <si>
    <t>56.08</t>
  </si>
  <si>
    <t>59.62</t>
  </si>
  <si>
    <t>75.85</t>
  </si>
  <si>
    <t>176.71</t>
  </si>
  <si>
    <t>56.33</t>
  </si>
  <si>
    <t>102.46</t>
  </si>
  <si>
    <t>70.7</t>
  </si>
  <si>
    <t>157.67</t>
  </si>
  <si>
    <t>89.59</t>
  </si>
  <si>
    <t>64.02</t>
  </si>
  <si>
    <t>110.69</t>
  </si>
  <si>
    <t>71.97</t>
  </si>
  <si>
    <t>65.07</t>
  </si>
  <si>
    <t>207.62</t>
  </si>
  <si>
    <t>108.64</t>
  </si>
  <si>
    <t>201.58</t>
  </si>
  <si>
    <t>116.2</t>
  </si>
  <si>
    <t>231.43</t>
  </si>
  <si>
    <t>112.62</t>
  </si>
  <si>
    <t>220.26</t>
  </si>
  <si>
    <t>84.37</t>
  </si>
  <si>
    <t>102.48</t>
  </si>
  <si>
    <t>69.12</t>
  </si>
  <si>
    <t>211.12</t>
  </si>
  <si>
    <t>95.38</t>
  </si>
  <si>
    <t>108.72</t>
  </si>
  <si>
    <t>177.91</t>
  </si>
  <si>
    <t>73.78</t>
  </si>
  <si>
    <t>59.48</t>
  </si>
  <si>
    <t>80.96</t>
  </si>
  <si>
    <t>82.4</t>
  </si>
  <si>
    <t>80.59</t>
  </si>
  <si>
    <t>70.59</t>
  </si>
  <si>
    <t>98.57</t>
  </si>
  <si>
    <t>61.87</t>
  </si>
  <si>
    <t>68.88</t>
  </si>
  <si>
    <t>66.25</t>
  </si>
  <si>
    <t>69.23</t>
  </si>
  <si>
    <t>103.45</t>
  </si>
  <si>
    <t>90.3</t>
  </si>
  <si>
    <t>90.87</t>
  </si>
  <si>
    <t>76.21</t>
  </si>
  <si>
    <t>74.14</t>
  </si>
  <si>
    <t>87.25</t>
  </si>
  <si>
    <t>215.33</t>
  </si>
  <si>
    <t>88.38</t>
  </si>
  <si>
    <t>104.4</t>
  </si>
  <si>
    <t>104.92</t>
  </si>
  <si>
    <t>106.54</t>
  </si>
  <si>
    <t>62.91</t>
  </si>
  <si>
    <t>61.47</t>
  </si>
  <si>
    <t>88.5</t>
  </si>
  <si>
    <t>107.61</t>
  </si>
  <si>
    <t>137.91</t>
  </si>
  <si>
    <t>212.02</t>
  </si>
  <si>
    <t>228.2</t>
  </si>
  <si>
    <t>92.15</t>
  </si>
  <si>
    <t>126.32</t>
  </si>
  <si>
    <t>94.96</t>
  </si>
  <si>
    <t>89.52</t>
  </si>
  <si>
    <t>66.59</t>
  </si>
  <si>
    <t>80.1</t>
  </si>
  <si>
    <t>90.49</t>
  </si>
  <si>
    <t>92.99</t>
  </si>
  <si>
    <t>95.29</t>
  </si>
  <si>
    <t>83.7</t>
  </si>
  <si>
    <t>63.16</t>
  </si>
  <si>
    <t>87.23</t>
  </si>
  <si>
    <t>260.85</t>
  </si>
  <si>
    <t>104.45</t>
  </si>
  <si>
    <t>113.65</t>
  </si>
  <si>
    <t>65.93</t>
  </si>
  <si>
    <t>93.78</t>
  </si>
  <si>
    <t>223.9</t>
  </si>
  <si>
    <t>93.18</t>
  </si>
  <si>
    <t>169.74</t>
  </si>
  <si>
    <t>101.93</t>
  </si>
  <si>
    <t>125.03</t>
  </si>
  <si>
    <t>82.25</t>
  </si>
  <si>
    <t>85.27</t>
  </si>
  <si>
    <t>207.96</t>
  </si>
  <si>
    <t>105.52</t>
  </si>
  <si>
    <t>109.27</t>
  </si>
  <si>
    <t>176.78</t>
  </si>
  <si>
    <t>50.4</t>
  </si>
  <si>
    <t>67.73</t>
  </si>
  <si>
    <t>70.29</t>
  </si>
  <si>
    <t>91.47</t>
  </si>
  <si>
    <t>205.01</t>
  </si>
  <si>
    <t>73.87</t>
  </si>
  <si>
    <t>94.2</t>
  </si>
  <si>
    <t>56.95</t>
  </si>
  <si>
    <t>92.37</t>
  </si>
  <si>
    <t>191.78</t>
  </si>
  <si>
    <t>113.57</t>
  </si>
  <si>
    <t>89.58</t>
  </si>
  <si>
    <t>88.89</t>
  </si>
  <si>
    <t>108.62</t>
  </si>
  <si>
    <t>88.49</t>
  </si>
  <si>
    <t>72.01</t>
  </si>
  <si>
    <t>70.56</t>
  </si>
  <si>
    <t>71.02</t>
  </si>
  <si>
    <t>99.75</t>
  </si>
  <si>
    <t>127.2</t>
  </si>
  <si>
    <t>69.76</t>
  </si>
  <si>
    <t>73.56</t>
  </si>
  <si>
    <t>57.77</t>
  </si>
  <si>
    <t>78.32</t>
  </si>
  <si>
    <t>84.7</t>
  </si>
  <si>
    <t>127.28</t>
  </si>
  <si>
    <t>73.92</t>
  </si>
  <si>
    <t>72.6</t>
  </si>
  <si>
    <t>69.77</t>
  </si>
  <si>
    <t>84.43</t>
  </si>
  <si>
    <t>57.17</t>
  </si>
  <si>
    <t>86.15</t>
  </si>
  <si>
    <t>163.02</t>
  </si>
  <si>
    <t>110.41</t>
  </si>
  <si>
    <t>102.58</t>
  </si>
  <si>
    <t>90.97</t>
  </si>
  <si>
    <t>140.96</t>
  </si>
  <si>
    <t>64.18</t>
  </si>
  <si>
    <t>127.57</t>
  </si>
  <si>
    <t>109.23</t>
  </si>
  <si>
    <t>124.49</t>
  </si>
  <si>
    <t>142.82</t>
  </si>
  <si>
    <t>75.69</t>
  </si>
  <si>
    <t>74.08</t>
  </si>
  <si>
    <t>75.98</t>
  </si>
  <si>
    <t>57.8</t>
  </si>
  <si>
    <t>76.44</t>
  </si>
  <si>
    <t>214.43</t>
  </si>
  <si>
    <t>11.3</t>
  </si>
  <si>
    <t>66.46</t>
  </si>
  <si>
    <t>112.72</t>
  </si>
  <si>
    <t>114.02</t>
  </si>
  <si>
    <t>72.33</t>
  </si>
  <si>
    <t>105.05</t>
  </si>
  <si>
    <t>84.78</t>
  </si>
  <si>
    <t>164.77</t>
  </si>
  <si>
    <t>220.64</t>
  </si>
  <si>
    <t>159.39</t>
  </si>
  <si>
    <t>69.53</t>
  </si>
  <si>
    <t>83.93</t>
  </si>
  <si>
    <t>98.9</t>
  </si>
  <si>
    <t>82.64</t>
  </si>
  <si>
    <t>14.5</t>
  </si>
  <si>
    <t>204.77</t>
  </si>
  <si>
    <t>63.86</t>
  </si>
  <si>
    <t>101.61</t>
  </si>
  <si>
    <t>90.6</t>
  </si>
  <si>
    <t>87.15</t>
  </si>
  <si>
    <t>98.14</t>
  </si>
  <si>
    <t>134.24</t>
  </si>
  <si>
    <t>248.37</t>
  </si>
  <si>
    <t>61.75</t>
  </si>
  <si>
    <t>70.55</t>
  </si>
  <si>
    <t>124.38</t>
  </si>
  <si>
    <t>148.72</t>
  </si>
  <si>
    <t>79.25</t>
  </si>
  <si>
    <t>98.84</t>
  </si>
  <si>
    <t>135.74</t>
  </si>
  <si>
    <t>66.55</t>
  </si>
  <si>
    <t>115.69</t>
  </si>
  <si>
    <t>67.76</t>
  </si>
  <si>
    <t>106.11</t>
  </si>
  <si>
    <t>95.49</t>
  </si>
  <si>
    <t>59.07</t>
  </si>
  <si>
    <t>228.92</t>
  </si>
  <si>
    <t>92.71</t>
  </si>
  <si>
    <t>85.59</t>
  </si>
  <si>
    <t>89.06</t>
  </si>
  <si>
    <t>87.44</t>
  </si>
  <si>
    <t>64.07</t>
  </si>
  <si>
    <t>81.73</t>
  </si>
  <si>
    <t>127.42</t>
  </si>
  <si>
    <t>227.68</t>
  </si>
  <si>
    <t>226.73</t>
  </si>
  <si>
    <t>89.74</t>
  </si>
  <si>
    <t>219.17</t>
  </si>
  <si>
    <t>74.85</t>
  </si>
  <si>
    <t>55.96</t>
  </si>
  <si>
    <t>215.92</t>
  </si>
  <si>
    <t>104.05</t>
  </si>
  <si>
    <t>62.54</t>
  </si>
  <si>
    <t>87.54</t>
  </si>
  <si>
    <t>76.81</t>
  </si>
  <si>
    <t>198.12</t>
  </si>
  <si>
    <t>75.82</t>
  </si>
  <si>
    <t>240.86</t>
  </si>
  <si>
    <t>263.56</t>
  </si>
  <si>
    <t>118.44</t>
  </si>
  <si>
    <t>97.37</t>
  </si>
  <si>
    <t>80.51</t>
  </si>
  <si>
    <t>78.88</t>
  </si>
  <si>
    <t>83.61</t>
  </si>
  <si>
    <t>73.19</t>
  </si>
  <si>
    <t>68.91</t>
  </si>
  <si>
    <t>104.3</t>
  </si>
  <si>
    <t>87.87</t>
  </si>
  <si>
    <t>96.7</t>
  </si>
  <si>
    <t>91.05</t>
  </si>
  <si>
    <t>200.14</t>
  </si>
  <si>
    <t>73.04</t>
  </si>
  <si>
    <t>108.68</t>
  </si>
  <si>
    <t>107.82</t>
  </si>
  <si>
    <t>141.09</t>
  </si>
  <si>
    <t>122.38</t>
  </si>
  <si>
    <t>103.6</t>
  </si>
  <si>
    <t>159.7</t>
  </si>
  <si>
    <t>118.22</t>
  </si>
  <si>
    <t>84.5</t>
  </si>
  <si>
    <t>84.42</t>
  </si>
  <si>
    <t>235.45</t>
  </si>
  <si>
    <t>207.71</t>
  </si>
  <si>
    <t>99.84</t>
  </si>
  <si>
    <t>98.05</t>
  </si>
  <si>
    <t>105.9</t>
  </si>
  <si>
    <t>107.55</t>
  </si>
  <si>
    <t>146.21</t>
  </si>
  <si>
    <t>79.94</t>
  </si>
  <si>
    <t>72.28</t>
  </si>
  <si>
    <t>82.68</t>
  </si>
  <si>
    <t>125.89</t>
  </si>
  <si>
    <t>228.05</t>
  </si>
  <si>
    <t>119.9</t>
  </si>
  <si>
    <t>94.53</t>
  </si>
  <si>
    <t>103.79</t>
  </si>
  <si>
    <t>88.51</t>
  </si>
  <si>
    <t>104.66</t>
  </si>
  <si>
    <t>223.14</t>
  </si>
  <si>
    <t>105.51</t>
  </si>
  <si>
    <t>83.42</t>
  </si>
  <si>
    <t>101.24</t>
  </si>
  <si>
    <t>91.19</t>
  </si>
  <si>
    <t>174.43</t>
  </si>
  <si>
    <t>214.51</t>
  </si>
  <si>
    <t>72.64</t>
  </si>
  <si>
    <t>62.69</t>
  </si>
  <si>
    <t>141.16</t>
  </si>
  <si>
    <t>76.42</t>
  </si>
  <si>
    <t>60.09</t>
  </si>
  <si>
    <t>65.46</t>
  </si>
  <si>
    <t>131.19</t>
  </si>
  <si>
    <t>74.54</t>
  </si>
  <si>
    <t>231.31</t>
  </si>
  <si>
    <t>91.57</t>
  </si>
  <si>
    <t>238.78</t>
  </si>
  <si>
    <t>87.18</t>
  </si>
  <si>
    <t>110.28</t>
  </si>
  <si>
    <t>71.66</t>
  </si>
  <si>
    <t>83.64</t>
  </si>
  <si>
    <t>233.59</t>
  </si>
  <si>
    <t>97.95</t>
  </si>
  <si>
    <t>58.19</t>
  </si>
  <si>
    <t>70.11</t>
  </si>
  <si>
    <t>112.77</t>
  </si>
  <si>
    <t>75.46</t>
  </si>
  <si>
    <t>63.63</t>
  </si>
  <si>
    <t>100.22</t>
  </si>
  <si>
    <t>81.77</t>
  </si>
  <si>
    <t>94.25</t>
  </si>
  <si>
    <t>188.13</t>
  </si>
  <si>
    <t>164.7</t>
  </si>
  <si>
    <t>68.27</t>
  </si>
  <si>
    <t>100.12</t>
  </si>
  <si>
    <t>151.23</t>
  </si>
  <si>
    <t>112.41</t>
  </si>
  <si>
    <t>205.97</t>
  </si>
  <si>
    <t>190.89</t>
  </si>
  <si>
    <t>138.02</t>
  </si>
  <si>
    <t>66.16</t>
  </si>
  <si>
    <t>102.1</t>
  </si>
  <si>
    <t>193.87</t>
  </si>
  <si>
    <t>97.25</t>
  </si>
  <si>
    <t>79.95</t>
  </si>
  <si>
    <t>162.24</t>
  </si>
  <si>
    <t>69.68</t>
  </si>
  <si>
    <t>98.35</t>
  </si>
  <si>
    <t>75.73</t>
  </si>
  <si>
    <t>85.86</t>
  </si>
  <si>
    <t>80.34</t>
  </si>
  <si>
    <t>73.76</t>
  </si>
  <si>
    <t>108.18</t>
  </si>
  <si>
    <t>85.23</t>
  </si>
  <si>
    <t>189.88</t>
  </si>
  <si>
    <t>197.11</t>
  </si>
  <si>
    <t>100.08</t>
  </si>
  <si>
    <t>68.62</t>
  </si>
  <si>
    <t>84.07</t>
  </si>
  <si>
    <t>99.65</t>
  </si>
  <si>
    <t>82.33</t>
  </si>
  <si>
    <t>94.49</t>
  </si>
  <si>
    <t>108.71</t>
  </si>
  <si>
    <t>64.94</t>
  </si>
  <si>
    <t>98.22</t>
  </si>
  <si>
    <t>192.47</t>
  </si>
  <si>
    <t>66.51</t>
  </si>
  <si>
    <t>87.47</t>
  </si>
  <si>
    <t>103.37</t>
  </si>
  <si>
    <t>109.88</t>
  </si>
  <si>
    <t>199.38</t>
  </si>
  <si>
    <t>55.72</t>
  </si>
  <si>
    <t>75.67</t>
  </si>
  <si>
    <t>88.18</t>
  </si>
  <si>
    <t>95.94</t>
  </si>
  <si>
    <t>86.93</t>
  </si>
  <si>
    <t>111.1</t>
  </si>
  <si>
    <t>79.21</t>
  </si>
  <si>
    <t>83.97</t>
  </si>
  <si>
    <t>202.98</t>
  </si>
  <si>
    <t>60.7</t>
  </si>
  <si>
    <t>83.68</t>
  </si>
  <si>
    <t>69.92</t>
  </si>
  <si>
    <t>95.32</t>
  </si>
  <si>
    <t>107.78</t>
  </si>
  <si>
    <t>198.32</t>
  </si>
  <si>
    <t>100.16</t>
  </si>
  <si>
    <t>59.7</t>
  </si>
  <si>
    <t>112.69</t>
  </si>
  <si>
    <t>79.77</t>
  </si>
  <si>
    <t>87.41</t>
  </si>
  <si>
    <t>226.38</t>
  </si>
  <si>
    <t>47.4</t>
  </si>
  <si>
    <t>124.64</t>
  </si>
  <si>
    <t>69.42</t>
  </si>
  <si>
    <t>77.68</t>
  </si>
  <si>
    <t>112.79</t>
  </si>
  <si>
    <t>236.79</t>
  </si>
  <si>
    <t>219.82</t>
  </si>
  <si>
    <t>82.05</t>
  </si>
  <si>
    <t>104.08</t>
  </si>
  <si>
    <t>101.57</t>
  </si>
  <si>
    <t>71.32</t>
  </si>
  <si>
    <t>239.19</t>
  </si>
  <si>
    <t>52.5</t>
  </si>
  <si>
    <t>78.45</t>
  </si>
  <si>
    <t>87.29</t>
  </si>
  <si>
    <t>83.15</t>
  </si>
  <si>
    <t>111.94</t>
  </si>
  <si>
    <t>104.77</t>
  </si>
  <si>
    <t>104.26</t>
  </si>
  <si>
    <t>113.84</t>
  </si>
  <si>
    <t>114.71</t>
  </si>
  <si>
    <t>61.54</t>
  </si>
  <si>
    <t>13.2</t>
  </si>
  <si>
    <t>133.62</t>
  </si>
  <si>
    <t>111.96</t>
  </si>
  <si>
    <t>112.44</t>
  </si>
  <si>
    <t>123.61</t>
  </si>
  <si>
    <t>84.68</t>
  </si>
  <si>
    <t>206.62</t>
  </si>
  <si>
    <t>114.54</t>
  </si>
  <si>
    <t>204.92</t>
  </si>
  <si>
    <t>56.74</t>
  </si>
  <si>
    <t>59.74</t>
  </si>
  <si>
    <t>123.83</t>
  </si>
  <si>
    <t>226.84</t>
  </si>
  <si>
    <t>93.2</t>
  </si>
  <si>
    <t>80.17</t>
  </si>
  <si>
    <t>234.35</t>
  </si>
  <si>
    <t>116.25</t>
  </si>
  <si>
    <t>96.95</t>
  </si>
  <si>
    <t>66.24</t>
  </si>
  <si>
    <t>91.81</t>
  </si>
  <si>
    <t>118.88</t>
  </si>
  <si>
    <t>85.91</t>
  </si>
  <si>
    <t>115.4</t>
  </si>
  <si>
    <t>75.34</t>
  </si>
  <si>
    <t>100.19</t>
  </si>
  <si>
    <t>200.73</t>
  </si>
  <si>
    <t>114.09</t>
  </si>
  <si>
    <t>67.3</t>
  </si>
  <si>
    <t>96.91</t>
  </si>
  <si>
    <t>72.54</t>
  </si>
  <si>
    <t>89.16</t>
  </si>
  <si>
    <t>83.66</t>
  </si>
  <si>
    <t>81.21</t>
  </si>
  <si>
    <t>95.86</t>
  </si>
  <si>
    <t>202.51</t>
  </si>
  <si>
    <t>109.81</t>
  </si>
  <si>
    <t>105.49</t>
  </si>
  <si>
    <t>101.53</t>
  </si>
  <si>
    <t>126.04</t>
  </si>
  <si>
    <t>89.38</t>
  </si>
  <si>
    <t>79.7</t>
  </si>
  <si>
    <t>209.15</t>
  </si>
  <si>
    <t>52.9</t>
  </si>
  <si>
    <t>70.22</t>
  </si>
  <si>
    <t>83.57</t>
  </si>
  <si>
    <t>162.72</t>
  </si>
  <si>
    <t>78.28</t>
  </si>
  <si>
    <t>196.5</t>
  </si>
  <si>
    <t>83.78</t>
  </si>
  <si>
    <t>86.1</t>
  </si>
  <si>
    <t>66.96</t>
  </si>
  <si>
    <t>76.7</t>
  </si>
  <si>
    <t>103.12</t>
  </si>
  <si>
    <t>74.15</t>
  </si>
  <si>
    <t>115.16</t>
  </si>
  <si>
    <t>83.55</t>
  </si>
  <si>
    <t>59.31</t>
  </si>
  <si>
    <t>63.22</t>
  </si>
  <si>
    <t>113.95</t>
  </si>
  <si>
    <t>119.32</t>
  </si>
  <si>
    <t>99.12</t>
  </si>
  <si>
    <t>152.84</t>
  </si>
  <si>
    <t>78.23</t>
  </si>
  <si>
    <t>76.05</t>
  </si>
  <si>
    <t>116.49</t>
  </si>
  <si>
    <t>99.91</t>
  </si>
  <si>
    <t>76.1</t>
  </si>
  <si>
    <t>121.99</t>
  </si>
  <si>
    <t>116.21</t>
  </si>
  <si>
    <t>55.28</t>
  </si>
  <si>
    <t>219.81</t>
  </si>
  <si>
    <t>103.73</t>
  </si>
  <si>
    <t>153.08</t>
  </si>
  <si>
    <t>98.69</t>
  </si>
  <si>
    <t>94.11</t>
  </si>
  <si>
    <t>117.03</t>
  </si>
  <si>
    <t>82.48</t>
  </si>
  <si>
    <t>84.19</t>
  </si>
  <si>
    <t>87.5</t>
  </si>
  <si>
    <t>133.13</t>
  </si>
  <si>
    <t>96.1</t>
  </si>
  <si>
    <t>108.61</t>
  </si>
  <si>
    <t>138.55</t>
  </si>
  <si>
    <t>234.27</t>
  </si>
  <si>
    <t>75.16</t>
  </si>
  <si>
    <t>101.19</t>
  </si>
  <si>
    <t>107.74</t>
  </si>
  <si>
    <t>62.32</t>
  </si>
  <si>
    <t>56.32</t>
  </si>
  <si>
    <t>131.28</t>
  </si>
  <si>
    <t>125.98</t>
  </si>
  <si>
    <t>88.05</t>
  </si>
  <si>
    <t>55.47</t>
  </si>
  <si>
    <t>145.94</t>
  </si>
  <si>
    <t>239.21</t>
  </si>
  <si>
    <t>196.08</t>
  </si>
  <si>
    <t>93.93</t>
  </si>
  <si>
    <t>83.74</t>
  </si>
  <si>
    <t>119.58</t>
  </si>
  <si>
    <t>65.79</t>
  </si>
  <si>
    <t>176.38</t>
  </si>
  <si>
    <t>175.74</t>
  </si>
  <si>
    <t>193.45</t>
  </si>
  <si>
    <t>86.21</t>
  </si>
  <si>
    <t>75.41</t>
  </si>
  <si>
    <t>95.87</t>
  </si>
  <si>
    <t>180.45</t>
  </si>
  <si>
    <t>95.39</t>
  </si>
  <si>
    <t>102.84</t>
  </si>
  <si>
    <t>130.37</t>
  </si>
  <si>
    <t>65.44</t>
  </si>
  <si>
    <t>79.84</t>
  </si>
  <si>
    <t>70.07</t>
  </si>
  <si>
    <t>112.11</t>
  </si>
  <si>
    <t>92.35</t>
  </si>
  <si>
    <t>69.5</t>
  </si>
  <si>
    <t>219.38</t>
  </si>
  <si>
    <t>69.48</t>
  </si>
  <si>
    <t>68.09</t>
  </si>
  <si>
    <t>72.08</t>
  </si>
  <si>
    <t>84.66</t>
  </si>
  <si>
    <t>68.12</t>
  </si>
  <si>
    <t>59.14</t>
  </si>
  <si>
    <t>85.64</t>
  </si>
  <si>
    <t>105.75</t>
  </si>
  <si>
    <t>57.42</t>
  </si>
  <si>
    <t>100.01</t>
  </si>
  <si>
    <t>118.46</t>
  </si>
  <si>
    <t>61.6</t>
  </si>
  <si>
    <t>72.12</t>
  </si>
  <si>
    <t>155.23</t>
  </si>
  <si>
    <t>67.1</t>
  </si>
  <si>
    <t>58.01</t>
  </si>
  <si>
    <t>173.9</t>
  </si>
  <si>
    <t>106.27</t>
  </si>
  <si>
    <t>60.57</t>
  </si>
  <si>
    <t>105.34</t>
  </si>
  <si>
    <t>96.28</t>
  </si>
  <si>
    <t>122.73</t>
  </si>
  <si>
    <t>69.74</t>
  </si>
  <si>
    <t>106.95</t>
  </si>
  <si>
    <t>76.12</t>
  </si>
  <si>
    <t>99.94</t>
  </si>
  <si>
    <t>145.46</t>
  </si>
  <si>
    <t>74.42</t>
  </si>
  <si>
    <t>89.85</t>
  </si>
  <si>
    <t>157.77</t>
  </si>
  <si>
    <t>101.81</t>
  </si>
  <si>
    <t>101.85</t>
  </si>
  <si>
    <t>56.85</t>
  </si>
  <si>
    <t>63.01</t>
  </si>
  <si>
    <t>68.6</t>
  </si>
  <si>
    <t>65.21</t>
  </si>
  <si>
    <t>72.53</t>
  </si>
  <si>
    <t>81.78</t>
  </si>
  <si>
    <t>116.85</t>
  </si>
  <si>
    <t>49.9</t>
  </si>
  <si>
    <t>96.21</t>
  </si>
  <si>
    <t>117.04</t>
  </si>
  <si>
    <t>58.24</t>
  </si>
  <si>
    <t>82.53</t>
  </si>
  <si>
    <t>129.73</t>
  </si>
  <si>
    <t>56.79</t>
  </si>
  <si>
    <t>105.88</t>
  </si>
  <si>
    <t>217.94</t>
  </si>
  <si>
    <t>91.04</t>
  </si>
  <si>
    <t>87.2</t>
  </si>
  <si>
    <t>216.64</t>
  </si>
  <si>
    <t>74.28</t>
  </si>
  <si>
    <t>57.6</t>
  </si>
  <si>
    <t>173.97</t>
  </si>
  <si>
    <t>65.25</t>
  </si>
  <si>
    <t>102.39</t>
  </si>
  <si>
    <t>71.08</t>
  </si>
  <si>
    <t>159.67</t>
  </si>
  <si>
    <t>93.96</t>
  </si>
  <si>
    <t>103.01</t>
  </si>
  <si>
    <t>208.85</t>
  </si>
  <si>
    <t>122.39</t>
  </si>
  <si>
    <t>65.91</t>
  </si>
  <si>
    <t>70.25</t>
  </si>
  <si>
    <t>219.7</t>
  </si>
  <si>
    <t>65.7</t>
  </si>
  <si>
    <t>67.08</t>
  </si>
  <si>
    <t>107.58</t>
  </si>
  <si>
    <t>68.17</t>
  </si>
  <si>
    <t>106.1</t>
  </si>
  <si>
    <t>56.13</t>
  </si>
  <si>
    <t>104.03</t>
  </si>
  <si>
    <t>84.35</t>
  </si>
  <si>
    <t>67.99</t>
  </si>
  <si>
    <t>118.93</t>
  </si>
  <si>
    <t>185.28</t>
  </si>
  <si>
    <t>88.32</t>
  </si>
  <si>
    <t>69.54</t>
  </si>
  <si>
    <t>62.12</t>
  </si>
  <si>
    <t>198.3</t>
  </si>
  <si>
    <t>54.3</t>
  </si>
  <si>
    <t>100.06</t>
  </si>
  <si>
    <t>91.09</t>
  </si>
  <si>
    <t>62.02</t>
  </si>
  <si>
    <t>103.11</t>
  </si>
  <si>
    <t>97.34</t>
  </si>
  <si>
    <t>78.76</t>
  </si>
  <si>
    <t>206.66</t>
  </si>
  <si>
    <t>95.79</t>
  </si>
  <si>
    <t>83.88</t>
  </si>
  <si>
    <t>116.78</t>
  </si>
  <si>
    <t>117.63</t>
  </si>
  <si>
    <t>60.01</t>
  </si>
  <si>
    <t>64.6</t>
  </si>
  <si>
    <t>92.43</t>
  </si>
  <si>
    <t>87.79</t>
  </si>
  <si>
    <t>99.64</t>
  </si>
  <si>
    <t>200.68</t>
  </si>
  <si>
    <t>98.37</t>
  </si>
  <si>
    <t>117.98</t>
  </si>
  <si>
    <t>218.6</t>
  </si>
  <si>
    <t>47.9</t>
  </si>
  <si>
    <t>79.51</t>
  </si>
  <si>
    <t>223.26</t>
  </si>
  <si>
    <t>97.22</t>
  </si>
  <si>
    <t>172.27</t>
  </si>
  <si>
    <t>221.83</t>
  </si>
  <si>
    <t>74.61</t>
  </si>
  <si>
    <t>83.6</t>
  </si>
  <si>
    <t>83.95</t>
  </si>
  <si>
    <t>77.5</t>
  </si>
  <si>
    <t>64.29</t>
  </si>
  <si>
    <t>100.71</t>
  </si>
  <si>
    <t>119.77</t>
  </si>
  <si>
    <t>59.67</t>
  </si>
  <si>
    <t>218.1</t>
  </si>
  <si>
    <t>76.45</t>
  </si>
  <si>
    <t>200.46</t>
  </si>
  <si>
    <t>95.7</t>
  </si>
  <si>
    <t>75.15</t>
  </si>
  <si>
    <t>95.8</t>
  </si>
  <si>
    <t>90.67</t>
  </si>
  <si>
    <t>147.5</t>
  </si>
  <si>
    <t>134.12</t>
  </si>
  <si>
    <t>82.62</t>
  </si>
  <si>
    <t>125.11</t>
  </si>
  <si>
    <t>217.79</t>
  </si>
  <si>
    <t>93.8</t>
  </si>
  <si>
    <t>90.61</t>
  </si>
  <si>
    <t>139.2</t>
  </si>
  <si>
    <t>77.01</t>
  </si>
  <si>
    <t>105.26</t>
  </si>
  <si>
    <t>147.74</t>
  </si>
  <si>
    <t>233.47</t>
  </si>
  <si>
    <t>85.53</t>
  </si>
  <si>
    <t>67.87</t>
  </si>
  <si>
    <t>77.26</t>
  </si>
  <si>
    <t>129.19</t>
  </si>
  <si>
    <t>97.86</t>
  </si>
  <si>
    <t>112.33</t>
  </si>
  <si>
    <t>91.58</t>
  </si>
  <si>
    <t>58.86</t>
  </si>
  <si>
    <t>76.88</t>
  </si>
  <si>
    <t>103.58</t>
  </si>
  <si>
    <t>64.27</t>
  </si>
  <si>
    <t>200.98</t>
  </si>
  <si>
    <t>101.96</t>
  </si>
  <si>
    <t>84.17</t>
  </si>
  <si>
    <t>71.46</t>
  </si>
  <si>
    <t>82.14</t>
  </si>
  <si>
    <t>219.67</t>
  </si>
  <si>
    <t>135.84</t>
  </si>
  <si>
    <t>74.83</t>
  </si>
  <si>
    <t>60.37</t>
  </si>
  <si>
    <t>67.28</t>
  </si>
  <si>
    <t>77.79</t>
  </si>
  <si>
    <t>90.38</t>
  </si>
  <si>
    <t>156.69</t>
  </si>
  <si>
    <t>207.6</t>
  </si>
  <si>
    <t>158.9</t>
  </si>
  <si>
    <t>247.97</t>
  </si>
  <si>
    <t>58.55</t>
  </si>
  <si>
    <t>231.15</t>
  </si>
  <si>
    <t>68.18</t>
  </si>
  <si>
    <t>186.54</t>
  </si>
  <si>
    <t>96.14</t>
  </si>
  <si>
    <t>71.58</t>
  </si>
  <si>
    <t>83.1</t>
  </si>
  <si>
    <t>110.96</t>
  </si>
  <si>
    <t>122.83</t>
  </si>
  <si>
    <t>118.85</t>
  </si>
  <si>
    <t>96.19</t>
  </si>
  <si>
    <t>98.07</t>
  </si>
  <si>
    <t>50.9</t>
  </si>
  <si>
    <t>71.4</t>
  </si>
  <si>
    <t>158.33</t>
  </si>
  <si>
    <t>72.18</t>
  </si>
  <si>
    <t>89.31</t>
  </si>
  <si>
    <t>64.84</t>
  </si>
  <si>
    <t>92.76</t>
  </si>
  <si>
    <t>145.25</t>
  </si>
  <si>
    <t>125.14</t>
  </si>
  <si>
    <t>57.59</t>
  </si>
  <si>
    <t>59.43</t>
  </si>
  <si>
    <t>65.43</t>
  </si>
  <si>
    <t>154.03</t>
  </si>
  <si>
    <t>139.81</t>
  </si>
  <si>
    <t>106.84</t>
  </si>
  <si>
    <t>221.06</t>
  </si>
  <si>
    <t>69.97</t>
  </si>
  <si>
    <t>77.07</t>
  </si>
  <si>
    <t>109.39</t>
  </si>
  <si>
    <t>93.97</t>
  </si>
  <si>
    <t>163.17</t>
  </si>
  <si>
    <t>124.39</t>
  </si>
  <si>
    <t>212.62</t>
  </si>
  <si>
    <t>77.6</t>
  </si>
  <si>
    <t>70.51</t>
  </si>
  <si>
    <t>109.19</t>
  </si>
  <si>
    <t>55.23</t>
  </si>
  <si>
    <t>120.15</t>
  </si>
  <si>
    <t>72.16</t>
  </si>
  <si>
    <t>95.89</t>
  </si>
  <si>
    <t>64.68</t>
  </si>
  <si>
    <t>66.47</t>
  </si>
  <si>
    <t>146.08</t>
  </si>
  <si>
    <t>108.96</t>
  </si>
  <si>
    <t>113.41</t>
  </si>
  <si>
    <t>111.08</t>
  </si>
  <si>
    <t>217.74</t>
  </si>
  <si>
    <t>78.5</t>
  </si>
  <si>
    <t>80.2</t>
  </si>
  <si>
    <t>76.52</t>
  </si>
  <si>
    <t>208.99</t>
  </si>
  <si>
    <t>99.72</t>
  </si>
  <si>
    <t>197.36</t>
  </si>
  <si>
    <t>98.56</t>
  </si>
  <si>
    <t>123.08</t>
  </si>
  <si>
    <t>60.64</t>
  </si>
  <si>
    <t>59.11</t>
  </si>
  <si>
    <t>58.89</t>
  </si>
  <si>
    <t>129.66</t>
  </si>
  <si>
    <t>73.57</t>
  </si>
  <si>
    <t>72.04</t>
  </si>
  <si>
    <t>125.63</t>
  </si>
  <si>
    <t>57.2</t>
  </si>
  <si>
    <t>77.94</t>
  </si>
  <si>
    <t>68.99</t>
  </si>
  <si>
    <t>111.76</t>
  </si>
  <si>
    <t>80.27</t>
  </si>
  <si>
    <t>79.22</t>
  </si>
  <si>
    <t>142.63</t>
  </si>
  <si>
    <t>97.05</t>
  </si>
  <si>
    <t>222.52</t>
  </si>
  <si>
    <t>70.38</t>
  </si>
  <si>
    <t>114.46</t>
  </si>
  <si>
    <t>64.62</t>
  </si>
  <si>
    <t>70.19</t>
  </si>
  <si>
    <t>55.35</t>
  </si>
  <si>
    <t>103.29</t>
  </si>
  <si>
    <t>92.74</t>
  </si>
  <si>
    <t>232.64</t>
  </si>
  <si>
    <t>82.46</t>
  </si>
  <si>
    <t>63.57</t>
  </si>
  <si>
    <t>73.24</t>
  </si>
  <si>
    <t>57.46</t>
  </si>
  <si>
    <t>104.16</t>
  </si>
  <si>
    <t>119.4</t>
  </si>
  <si>
    <t>119.13</t>
  </si>
  <si>
    <t>120.22</t>
  </si>
  <si>
    <t>57.96</t>
  </si>
  <si>
    <t>81.24</t>
  </si>
  <si>
    <t>70.91</t>
  </si>
  <si>
    <t>87.12</t>
  </si>
  <si>
    <t>126.09</t>
  </si>
  <si>
    <t>131.81</t>
  </si>
  <si>
    <t>95.23</t>
  </si>
  <si>
    <t>71.18</t>
  </si>
  <si>
    <t>87.71</t>
  </si>
  <si>
    <t>115.68</t>
  </si>
  <si>
    <t>207.37</t>
  </si>
  <si>
    <t>75.1</t>
  </si>
  <si>
    <t>111.84</t>
  </si>
  <si>
    <t>201.96</t>
  </si>
  <si>
    <t>68.68</t>
  </si>
  <si>
    <t>91.16</t>
  </si>
  <si>
    <t>123.89</t>
  </si>
  <si>
    <t>90.44</t>
  </si>
  <si>
    <t>138.44</t>
  </si>
  <si>
    <t>102.76</t>
  </si>
  <si>
    <t>71.79</t>
  </si>
  <si>
    <t>167.16</t>
  </si>
  <si>
    <t>131.05</t>
  </si>
  <si>
    <t>86.92</t>
  </si>
  <si>
    <t>50.8</t>
  </si>
  <si>
    <t>103.72</t>
  </si>
  <si>
    <t>77.1</t>
  </si>
  <si>
    <t>77.72</t>
  </si>
  <si>
    <t>76.09</t>
  </si>
  <si>
    <t>61.8</t>
  </si>
  <si>
    <t>92.97</t>
  </si>
  <si>
    <t>83.73</t>
  </si>
  <si>
    <t>108.32</t>
  </si>
  <si>
    <t>103.65</t>
  </si>
  <si>
    <t>86.19</t>
  </si>
  <si>
    <t>131.42</t>
  </si>
  <si>
    <t>69.46</t>
  </si>
  <si>
    <t>76.78</t>
  </si>
  <si>
    <t>213.43</t>
  </si>
  <si>
    <t>115.07</t>
  </si>
  <si>
    <t>69.45</t>
  </si>
  <si>
    <t>108.63</t>
  </si>
  <si>
    <t>88.06</t>
  </si>
  <si>
    <t>248.24</t>
  </si>
  <si>
    <t>57.79</t>
  </si>
  <si>
    <t>87.4</t>
  </si>
  <si>
    <t>77.43</t>
  </si>
  <si>
    <t>101.12</t>
  </si>
  <si>
    <t>79.42</t>
  </si>
  <si>
    <t>82.94</t>
  </si>
  <si>
    <t>81.58</t>
  </si>
  <si>
    <t>62.21</t>
  </si>
  <si>
    <t>229.94</t>
  </si>
  <si>
    <t>116.06</t>
  </si>
  <si>
    <t>117.77</t>
  </si>
  <si>
    <t>66.69</t>
  </si>
  <si>
    <t>122.23</t>
  </si>
  <si>
    <t>168.68</t>
  </si>
  <si>
    <t>77.95</t>
  </si>
  <si>
    <t>80.35</t>
  </si>
  <si>
    <t>57.38</t>
  </si>
  <si>
    <t>96.47</t>
  </si>
  <si>
    <t>70.66</t>
  </si>
  <si>
    <t>202.06</t>
  </si>
  <si>
    <t>91.3</t>
  </si>
  <si>
    <t>67.56</t>
  </si>
  <si>
    <t>126.12</t>
  </si>
  <si>
    <t>103.22</t>
  </si>
  <si>
    <t>63.9</t>
  </si>
  <si>
    <t>253.93</t>
  </si>
  <si>
    <t>134.65</t>
  </si>
  <si>
    <t>194.75</t>
  </si>
  <si>
    <t>56.94</t>
  </si>
  <si>
    <t>207.84</t>
  </si>
  <si>
    <t>228.26</t>
  </si>
  <si>
    <t>132.46</t>
  </si>
  <si>
    <t>75.13</t>
  </si>
  <si>
    <t>76.64</t>
  </si>
  <si>
    <t>91.32</t>
  </si>
  <si>
    <t>85.9</t>
  </si>
  <si>
    <t>63.42</t>
  </si>
  <si>
    <t>112.02</t>
  </si>
  <si>
    <t>203.76</t>
  </si>
  <si>
    <t>101.46</t>
  </si>
  <si>
    <t>74.66</t>
  </si>
  <si>
    <t>205.78</t>
  </si>
  <si>
    <t>111.24</t>
  </si>
  <si>
    <t>134.76</t>
  </si>
  <si>
    <t>110.1</t>
  </si>
  <si>
    <t>113.08</t>
  </si>
  <si>
    <t>77.77</t>
  </si>
  <si>
    <t>83.59</t>
  </si>
  <si>
    <t>179.67</t>
  </si>
  <si>
    <t>91.89</t>
  </si>
  <si>
    <t>230.74</t>
  </si>
  <si>
    <t>216.19</t>
  </si>
  <si>
    <t>200.66</t>
  </si>
  <si>
    <t>73.99</t>
  </si>
  <si>
    <t>228.5</t>
  </si>
  <si>
    <t>70.43</t>
  </si>
  <si>
    <t>74.39</t>
  </si>
  <si>
    <t>102.92</t>
  </si>
  <si>
    <t>87.91</t>
  </si>
  <si>
    <t>232.29</t>
  </si>
  <si>
    <t>125.32</t>
  </si>
  <si>
    <t>100.2</t>
  </si>
  <si>
    <t>200.91</t>
  </si>
  <si>
    <t>95.24</t>
  </si>
  <si>
    <t>56.64</t>
  </si>
  <si>
    <t>80.48</t>
  </si>
  <si>
    <t>236.04</t>
  </si>
  <si>
    <t>61.13</t>
  </si>
  <si>
    <t>88.56</t>
  </si>
  <si>
    <t>88.98</t>
  </si>
  <si>
    <t>57.9</t>
  </si>
  <si>
    <t>86.85</t>
  </si>
  <si>
    <t>94.37</t>
  </si>
  <si>
    <t>254.95</t>
  </si>
  <si>
    <t>107.33</t>
  </si>
  <si>
    <t>80.94</t>
  </si>
  <si>
    <t>196.58</t>
  </si>
  <si>
    <t>55.79</t>
  </si>
  <si>
    <t>189.82</t>
  </si>
  <si>
    <t>101.06</t>
  </si>
  <si>
    <t>108.38</t>
  </si>
  <si>
    <t>68.01</t>
  </si>
  <si>
    <t>90.11</t>
  </si>
  <si>
    <t>193.61</t>
  </si>
  <si>
    <t>195.74</t>
  </si>
  <si>
    <t>141.37</t>
  </si>
  <si>
    <t>90.71</t>
  </si>
  <si>
    <t>45.8</t>
  </si>
  <si>
    <t>106.8</t>
  </si>
  <si>
    <t>85.18</t>
  </si>
  <si>
    <t>74.24</t>
  </si>
  <si>
    <t>79.98</t>
  </si>
  <si>
    <t>106.76</t>
  </si>
  <si>
    <t>221.24</t>
  </si>
  <si>
    <t>55.93</t>
  </si>
  <si>
    <t>73.94</t>
  </si>
  <si>
    <t>65.58</t>
  </si>
  <si>
    <t>83.8</t>
  </si>
  <si>
    <t>112.83</t>
  </si>
  <si>
    <t>103.08</t>
  </si>
  <si>
    <t>85.98</t>
  </si>
  <si>
    <t>83.75</t>
  </si>
  <si>
    <t>125.43</t>
  </si>
  <si>
    <t>101.58</t>
  </si>
  <si>
    <t>149.8</t>
  </si>
  <si>
    <t>47.6</t>
  </si>
  <si>
    <t>112.55</t>
  </si>
  <si>
    <t>92.96</t>
  </si>
  <si>
    <t>85.08</t>
  </si>
  <si>
    <t>112.37</t>
  </si>
  <si>
    <t>151.26</t>
  </si>
  <si>
    <t>73.81</t>
  </si>
  <si>
    <t>77.2</t>
  </si>
  <si>
    <t>76.08</t>
  </si>
  <si>
    <t>123.98</t>
  </si>
  <si>
    <t>108.51</t>
  </si>
  <si>
    <t>99.01</t>
  </si>
  <si>
    <t>69.47</t>
  </si>
  <si>
    <t>144.14</t>
  </si>
  <si>
    <t>105.72</t>
  </si>
  <si>
    <t>64.37</t>
  </si>
  <si>
    <t>146.1</t>
  </si>
  <si>
    <t>192.5</t>
  </si>
  <si>
    <t>103.5</t>
  </si>
  <si>
    <t>89.42</t>
  </si>
  <si>
    <t>212.92</t>
  </si>
  <si>
    <t>60.73</t>
  </si>
  <si>
    <t>86.95</t>
  </si>
  <si>
    <t>73.98</t>
  </si>
  <si>
    <t>124.78</t>
  </si>
  <si>
    <t>191.94</t>
  </si>
  <si>
    <t>247.87</t>
  </si>
  <si>
    <t>83.2</t>
  </si>
  <si>
    <t>88.62</t>
  </si>
  <si>
    <t>101.76</t>
  </si>
  <si>
    <t>115.71</t>
  </si>
  <si>
    <t>229.73</t>
  </si>
  <si>
    <t>57.4</t>
  </si>
  <si>
    <t>100.47</t>
  </si>
  <si>
    <t>81.36</t>
  </si>
  <si>
    <t>261.67</t>
  </si>
  <si>
    <t>110.2</t>
  </si>
  <si>
    <t>95.19</t>
  </si>
  <si>
    <t>83.03</t>
  </si>
  <si>
    <t>89.41</t>
  </si>
  <si>
    <t>71.77</t>
  </si>
  <si>
    <t>256.74</t>
  </si>
  <si>
    <t>63.74</t>
  </si>
  <si>
    <t>221.08</t>
  </si>
  <si>
    <t>60.17</t>
  </si>
  <si>
    <t>153.24</t>
  </si>
  <si>
    <t>82.42</t>
  </si>
  <si>
    <t>126.57</t>
  </si>
  <si>
    <t>80.54</t>
  </si>
  <si>
    <t>76.47</t>
  </si>
  <si>
    <t>106.52</t>
  </si>
  <si>
    <t>89.73</t>
  </si>
  <si>
    <t>208.39</t>
  </si>
  <si>
    <t>128.61</t>
  </si>
  <si>
    <t>57.56</t>
  </si>
  <si>
    <t>227.23</t>
  </si>
  <si>
    <t>77.76</t>
  </si>
  <si>
    <t>203.27</t>
  </si>
  <si>
    <t>234.5</t>
  </si>
  <si>
    <t>71.12</t>
  </si>
  <si>
    <t>190.67</t>
  </si>
  <si>
    <t>82.95</t>
  </si>
  <si>
    <t>112.75</t>
  </si>
  <si>
    <t>82.63</t>
  </si>
  <si>
    <t>92.75</t>
  </si>
  <si>
    <t>197.06</t>
  </si>
  <si>
    <t>216.07</t>
  </si>
  <si>
    <t>108.82</t>
  </si>
  <si>
    <t>101.66</t>
  </si>
  <si>
    <t>121.15</t>
  </si>
  <si>
    <t>116.62</t>
  </si>
  <si>
    <t>144.33</t>
  </si>
  <si>
    <t>80.67</t>
  </si>
  <si>
    <t>94.27</t>
  </si>
  <si>
    <t>76.35</t>
  </si>
  <si>
    <t>179.14</t>
  </si>
  <si>
    <t>63.49</t>
  </si>
  <si>
    <t>145.18</t>
  </si>
  <si>
    <t>120.56</t>
  </si>
  <si>
    <t>150.74</t>
  </si>
  <si>
    <t>135.82</t>
  </si>
  <si>
    <t>106.53</t>
  </si>
  <si>
    <t>79.62</t>
  </si>
  <si>
    <t>141.84</t>
  </si>
  <si>
    <t>68.07</t>
  </si>
  <si>
    <t>102.03</t>
  </si>
  <si>
    <t>235.06</t>
  </si>
  <si>
    <t>57.52</t>
  </si>
  <si>
    <t>76.98</t>
  </si>
  <si>
    <t>84.04</t>
  </si>
  <si>
    <t>92.24</t>
  </si>
  <si>
    <t>112.7</t>
  </si>
  <si>
    <t>74.34</t>
  </si>
  <si>
    <t>72.99</t>
  </si>
  <si>
    <t>46.4</t>
  </si>
  <si>
    <t>104.9</t>
  </si>
  <si>
    <t>94.14</t>
  </si>
  <si>
    <t>195.43</t>
  </si>
  <si>
    <t>200.25</t>
  </si>
  <si>
    <t>95.33</t>
  </si>
  <si>
    <t>223.64</t>
  </si>
  <si>
    <t>76.43</t>
  </si>
  <si>
    <t>98.66</t>
  </si>
  <si>
    <t>75.84</t>
  </si>
  <si>
    <t>85.46</t>
  </si>
  <si>
    <t>199.78</t>
  </si>
  <si>
    <t>176.42</t>
  </si>
  <si>
    <t>101.56</t>
  </si>
  <si>
    <t>72.88</t>
  </si>
  <si>
    <t>70.89</t>
  </si>
  <si>
    <t>108.14</t>
  </si>
  <si>
    <t>244.3</t>
  </si>
  <si>
    <t>106.73</t>
  </si>
  <si>
    <t>127.4</t>
  </si>
  <si>
    <t>58.23</t>
  </si>
  <si>
    <t>58.64</t>
  </si>
  <si>
    <t>78.08</t>
  </si>
  <si>
    <t>105.08</t>
  </si>
  <si>
    <t>61.38</t>
  </si>
  <si>
    <t>223.16</t>
  </si>
  <si>
    <t>90.28</t>
  </si>
  <si>
    <t>65.22</t>
  </si>
  <si>
    <t>166.38</t>
  </si>
  <si>
    <t>78.91</t>
  </si>
  <si>
    <t>226.28</t>
  </si>
  <si>
    <t>90.73</t>
  </si>
  <si>
    <t>172.86</t>
  </si>
  <si>
    <t>213.92</t>
  </si>
  <si>
    <t>68.42</t>
  </si>
  <si>
    <t>94.68</t>
  </si>
  <si>
    <t>125.33</t>
  </si>
  <si>
    <t>212.19</t>
  </si>
  <si>
    <t>46.9</t>
  </si>
  <si>
    <t>84.99</t>
  </si>
  <si>
    <t>62.13</t>
  </si>
  <si>
    <t>57.1</t>
  </si>
  <si>
    <t>200.8</t>
  </si>
  <si>
    <t>77.96</t>
  </si>
  <si>
    <t>60.13</t>
  </si>
  <si>
    <t>88.17</t>
  </si>
  <si>
    <t>84.41</t>
  </si>
  <si>
    <t>72.34</t>
  </si>
  <si>
    <t>68.72</t>
  </si>
  <si>
    <t>222.58</t>
  </si>
  <si>
    <t>66.06</t>
  </si>
  <si>
    <t>156.43</t>
  </si>
  <si>
    <t>73.07</t>
  </si>
  <si>
    <t>99.48</t>
  </si>
  <si>
    <t>79.6</t>
  </si>
  <si>
    <t>61.07</t>
  </si>
  <si>
    <t>63.43</t>
  </si>
  <si>
    <t>102.73</t>
  </si>
  <si>
    <t>122.43</t>
  </si>
  <si>
    <t>80.44</t>
  </si>
  <si>
    <t>206.53</t>
  </si>
  <si>
    <t>96.82</t>
  </si>
  <si>
    <t>88.1</t>
  </si>
  <si>
    <t>64.85</t>
  </si>
  <si>
    <t>97.68</t>
  </si>
  <si>
    <t>47.1</t>
  </si>
  <si>
    <t>74.16</t>
  </si>
  <si>
    <t>100.93</t>
  </si>
  <si>
    <t>232.78</t>
  </si>
  <si>
    <t>110.14</t>
  </si>
  <si>
    <t>120.44</t>
  </si>
  <si>
    <t>187.47</t>
  </si>
  <si>
    <t>48.1</t>
  </si>
  <si>
    <t>95.31</t>
  </si>
  <si>
    <t>75.07</t>
  </si>
  <si>
    <t>106.65</t>
  </si>
  <si>
    <t>234.06</t>
  </si>
  <si>
    <t>144.15</t>
  </si>
  <si>
    <t>58.81</t>
  </si>
  <si>
    <t>242.62</t>
  </si>
  <si>
    <t>65.68</t>
  </si>
  <si>
    <t>63.56</t>
  </si>
  <si>
    <t>96.98</t>
  </si>
  <si>
    <t>66.7</t>
  </si>
  <si>
    <t>79.66</t>
  </si>
  <si>
    <t>104.09</t>
  </si>
  <si>
    <t>90.96</t>
  </si>
  <si>
    <t>152.38</t>
  </si>
  <si>
    <t>174.54</t>
  </si>
  <si>
    <t>106.47</t>
  </si>
  <si>
    <t>73.63</t>
  </si>
  <si>
    <t>98.52</t>
  </si>
  <si>
    <t>62.93</t>
  </si>
  <si>
    <t>120.43</t>
  </si>
  <si>
    <t>76.56</t>
  </si>
  <si>
    <t>67.9</t>
  </si>
  <si>
    <t>115.46</t>
  </si>
  <si>
    <t>123.94</t>
  </si>
  <si>
    <t>231.54</t>
  </si>
  <si>
    <t>219.8</t>
  </si>
  <si>
    <t>187.99</t>
  </si>
  <si>
    <t>234.45</t>
  </si>
  <si>
    <t>75.47</t>
  </si>
  <si>
    <t>98.24</t>
  </si>
  <si>
    <t>66.2</t>
  </si>
  <si>
    <t>75.95</t>
  </si>
  <si>
    <t>111.79</t>
  </si>
  <si>
    <t>80.89</t>
  </si>
  <si>
    <t>86.91</t>
  </si>
  <si>
    <t>59.36</t>
  </si>
  <si>
    <t>240.69</t>
  </si>
  <si>
    <t>139.87</t>
  </si>
  <si>
    <t>83.62</t>
  </si>
  <si>
    <t>110.97</t>
  </si>
  <si>
    <t>115.91</t>
  </si>
  <si>
    <t>62.64</t>
  </si>
  <si>
    <t>84.81</t>
  </si>
  <si>
    <t>217.57</t>
  </si>
  <si>
    <t>79.76</t>
  </si>
  <si>
    <t>63.28</t>
  </si>
  <si>
    <t>70.48</t>
  </si>
  <si>
    <t>120.96</t>
  </si>
  <si>
    <t>97.65</t>
  </si>
  <si>
    <t>121.83</t>
  </si>
  <si>
    <t>81.53</t>
  </si>
  <si>
    <t>109.09</t>
  </si>
  <si>
    <t>66.71</t>
  </si>
  <si>
    <t>51.7</t>
  </si>
  <si>
    <t>114.92</t>
  </si>
  <si>
    <t>165.36</t>
  </si>
  <si>
    <t>107.06</t>
  </si>
  <si>
    <t>65.63</t>
  </si>
  <si>
    <t>63.82</t>
  </si>
  <si>
    <t>108.06</t>
  </si>
  <si>
    <t>136.18</t>
  </si>
  <si>
    <t>71.29</t>
  </si>
  <si>
    <t>76.58</t>
  </si>
  <si>
    <t>109.3</t>
  </si>
  <si>
    <t>97.64</t>
  </si>
  <si>
    <t>110.32</t>
  </si>
  <si>
    <t>137.27</t>
  </si>
  <si>
    <t>57.83</t>
  </si>
  <si>
    <t>234.51</t>
  </si>
  <si>
    <t>142.64</t>
  </si>
  <si>
    <t>79.61</t>
  </si>
  <si>
    <t>182.22</t>
  </si>
  <si>
    <t>67.26</t>
  </si>
  <si>
    <t>60.02</t>
  </si>
  <si>
    <t>113.45</t>
  </si>
  <si>
    <t>112.31</t>
  </si>
  <si>
    <t>57.15</t>
  </si>
  <si>
    <t>214.73</t>
  </si>
  <si>
    <t>63.41</t>
  </si>
  <si>
    <t>106.24</t>
  </si>
  <si>
    <t>83.01</t>
  </si>
  <si>
    <t>74.99</t>
  </si>
  <si>
    <t>119.3</t>
  </si>
  <si>
    <t>208.69</t>
  </si>
  <si>
    <t>95.18</t>
  </si>
  <si>
    <t>107.72</t>
  </si>
  <si>
    <t>90.29</t>
  </si>
  <si>
    <t>81.87</t>
  </si>
  <si>
    <t>86.58</t>
  </si>
  <si>
    <t>113.26</t>
  </si>
  <si>
    <t>84.92</t>
  </si>
  <si>
    <t>128.17</t>
  </si>
  <si>
    <t>89.43</t>
  </si>
  <si>
    <t>101.6</t>
  </si>
  <si>
    <t>231.72</t>
  </si>
  <si>
    <t>102.13</t>
  </si>
  <si>
    <t>100.88</t>
  </si>
  <si>
    <t>66.22</t>
  </si>
  <si>
    <t>103.66</t>
  </si>
  <si>
    <t>77.45</t>
  </si>
  <si>
    <t>193.8</t>
  </si>
  <si>
    <t>69.25</t>
  </si>
  <si>
    <t>88.44</t>
  </si>
  <si>
    <t>84.09</t>
  </si>
  <si>
    <t>92.64</t>
  </si>
  <si>
    <t>99.36</t>
  </si>
  <si>
    <t>135.63</t>
  </si>
  <si>
    <t>81.88</t>
  </si>
  <si>
    <t>65.45</t>
  </si>
  <si>
    <t>203.01</t>
  </si>
  <si>
    <t>110.84</t>
  </si>
  <si>
    <t>55.12</t>
  </si>
  <si>
    <t>105.91</t>
  </si>
  <si>
    <t>61.57</t>
  </si>
  <si>
    <t>97.99</t>
  </si>
  <si>
    <t>63.27</t>
  </si>
  <si>
    <t>46.3</t>
  </si>
  <si>
    <t>177.56</t>
  </si>
  <si>
    <t>132.85</t>
  </si>
  <si>
    <t>198.84</t>
  </si>
  <si>
    <t>87.17</t>
  </si>
  <si>
    <t>96.03</t>
  </si>
  <si>
    <t>84.54</t>
  </si>
  <si>
    <t>54.1</t>
  </si>
  <si>
    <t>56.87</t>
  </si>
  <si>
    <t>243.52</t>
  </si>
  <si>
    <t>69.06</t>
  </si>
  <si>
    <t>110.23</t>
  </si>
  <si>
    <t>79.49</t>
  </si>
  <si>
    <t>89.33</t>
  </si>
  <si>
    <t>238.27</t>
  </si>
  <si>
    <t>135.79</t>
  </si>
  <si>
    <t>82.19</t>
  </si>
  <si>
    <t>208.31</t>
  </si>
  <si>
    <t>69.84</t>
  </si>
  <si>
    <t>121.71</t>
  </si>
  <si>
    <t>14.9</t>
  </si>
  <si>
    <t>98.61</t>
  </si>
  <si>
    <t>86.61</t>
  </si>
  <si>
    <t>103.69</t>
  </si>
  <si>
    <t>74.12</t>
  </si>
  <si>
    <t>176.34</t>
  </si>
  <si>
    <t>67.21</t>
  </si>
  <si>
    <t>94.23</t>
  </si>
  <si>
    <t>111.36</t>
  </si>
  <si>
    <t>117.31</t>
  </si>
  <si>
    <t>84.94</t>
  </si>
  <si>
    <t>68.86</t>
  </si>
  <si>
    <t>132.88</t>
  </si>
  <si>
    <t>211.83</t>
  </si>
  <si>
    <t>124.92</t>
  </si>
  <si>
    <t>215.69</t>
  </si>
  <si>
    <t>154.67</t>
  </si>
  <si>
    <t>67.66</t>
  </si>
  <si>
    <t>153.48</t>
  </si>
  <si>
    <t>62.63</t>
  </si>
  <si>
    <t>80.3</t>
  </si>
  <si>
    <t>106.69</t>
  </si>
  <si>
    <t>140.14</t>
  </si>
  <si>
    <t>111.37</t>
  </si>
  <si>
    <t>57.06</t>
  </si>
  <si>
    <t>112.25</t>
  </si>
  <si>
    <t>81.06</t>
  </si>
  <si>
    <t>104.37</t>
  </si>
  <si>
    <t>124.31</t>
  </si>
  <si>
    <t>101.95</t>
  </si>
  <si>
    <t>116.95</t>
  </si>
  <si>
    <t>105.48</t>
  </si>
  <si>
    <t>100.6</t>
  </si>
  <si>
    <t>65.05</t>
  </si>
  <si>
    <t>75.9</t>
  </si>
  <si>
    <t>267.6</t>
  </si>
  <si>
    <t>215.07</t>
  </si>
  <si>
    <t>225.35</t>
  </si>
  <si>
    <t>196.26</t>
  </si>
  <si>
    <t>95.42</t>
  </si>
  <si>
    <t>85.88</t>
  </si>
  <si>
    <t>107.43</t>
  </si>
  <si>
    <t>102.15</t>
  </si>
  <si>
    <t>88.68</t>
  </si>
  <si>
    <t>182.52</t>
  </si>
  <si>
    <t>124.66</t>
  </si>
  <si>
    <t>212.87</t>
  </si>
  <si>
    <t>96.75</t>
  </si>
  <si>
    <t>71.34</t>
  </si>
  <si>
    <t>183.43</t>
  </si>
  <si>
    <t>126.85</t>
  </si>
  <si>
    <t>74.17</t>
  </si>
  <si>
    <t>76.04</t>
  </si>
  <si>
    <t>185.27</t>
  </si>
  <si>
    <t>81.9</t>
  </si>
  <si>
    <t>99.58</t>
  </si>
  <si>
    <t>124.54</t>
  </si>
  <si>
    <t>153.34</t>
  </si>
  <si>
    <t>112.35</t>
  </si>
  <si>
    <t>160.76</t>
  </si>
  <si>
    <t>206.49</t>
  </si>
  <si>
    <t>117.59</t>
  </si>
  <si>
    <t>116.68</t>
  </si>
  <si>
    <t>253.86</t>
  </si>
  <si>
    <t>203.36</t>
  </si>
  <si>
    <t>125.87</t>
  </si>
  <si>
    <t>64.09</t>
  </si>
  <si>
    <t>175.92</t>
  </si>
  <si>
    <t>100.65</t>
  </si>
  <si>
    <t>112.39</t>
  </si>
  <si>
    <t>81.1</t>
  </si>
  <si>
    <t>98.3</t>
  </si>
  <si>
    <t>191.15</t>
  </si>
  <si>
    <t>55.84</t>
  </si>
  <si>
    <t>92.06</t>
  </si>
  <si>
    <t>89.29</t>
  </si>
  <si>
    <t>120.23</t>
  </si>
  <si>
    <t>223.78</t>
  </si>
  <si>
    <t>211.58</t>
  </si>
  <si>
    <t>179.38</t>
  </si>
  <si>
    <t>193.88</t>
  </si>
  <si>
    <t>89.01</t>
  </si>
  <si>
    <t>118.41</t>
  </si>
  <si>
    <t>138.51</t>
  </si>
  <si>
    <t>120.03</t>
  </si>
  <si>
    <t>91.01</t>
  </si>
  <si>
    <t>61.98</t>
  </si>
  <si>
    <t>135.32</t>
  </si>
  <si>
    <t>58.72</t>
  </si>
  <si>
    <t>174.37</t>
  </si>
  <si>
    <t>76.31</t>
  </si>
  <si>
    <t>90.52</t>
  </si>
  <si>
    <t>108.35</t>
  </si>
  <si>
    <t>72.03</t>
  </si>
  <si>
    <t>90.57</t>
  </si>
  <si>
    <t>97.04</t>
  </si>
  <si>
    <t>152.56</t>
  </si>
  <si>
    <t>75.93</t>
  </si>
  <si>
    <t>76.89</t>
  </si>
  <si>
    <t>95.05</t>
  </si>
  <si>
    <t>95.02</t>
  </si>
  <si>
    <t>76.62</t>
  </si>
  <si>
    <t>83.94</t>
  </si>
  <si>
    <t>125.2</t>
  </si>
  <si>
    <t>82.99</t>
  </si>
  <si>
    <t>166.29</t>
  </si>
  <si>
    <t>85.28</t>
  </si>
  <si>
    <t>median</t>
  </si>
  <si>
    <t>bmi_median</t>
  </si>
  <si>
    <t>Grand Total</t>
  </si>
  <si>
    <t>Count of stroke</t>
  </si>
  <si>
    <t/>
  </si>
  <si>
    <t>Hypertension</t>
  </si>
  <si>
    <t>Heart Disease</t>
  </si>
  <si>
    <t>Gender</t>
  </si>
  <si>
    <t>Smoking Status</t>
  </si>
  <si>
    <t>Column Labels</t>
  </si>
  <si>
    <t>Is Having Stroke</t>
  </si>
  <si>
    <t>age_group</t>
  </si>
  <si>
    <t>1–17 Age Group</t>
  </si>
  <si>
    <t>18–39 Age Group</t>
  </si>
  <si>
    <t>40–59 Age Group</t>
  </si>
  <si>
    <t>60–79 Age Group</t>
  </si>
  <si>
    <t>80+ Age Group</t>
  </si>
  <si>
    <t>Age Group</t>
  </si>
  <si>
    <t>stroke_range</t>
  </si>
  <si>
    <t>0</t>
  </si>
  <si>
    <t>1</t>
  </si>
  <si>
    <t>stroke_jitter</t>
  </si>
  <si>
    <t>correlation between glucose level and stroke</t>
  </si>
  <si>
    <t>correlation between age and stroke</t>
  </si>
  <si>
    <t>Row Labels</t>
  </si>
  <si>
    <t>glucose_group</t>
  </si>
  <si>
    <t>Diabetes</t>
  </si>
  <si>
    <t>Low</t>
  </si>
  <si>
    <t>Normal</t>
  </si>
  <si>
    <t>Prediabetes</t>
  </si>
  <si>
    <t>Very High</t>
  </si>
  <si>
    <t>Glucose Level</t>
  </si>
  <si>
    <t>Age</t>
  </si>
  <si>
    <t>Factors</t>
  </si>
  <si>
    <t>%Stroke Min</t>
  </si>
  <si>
    <t>%Stroke Max</t>
  </si>
  <si>
    <t>Gap</t>
  </si>
  <si>
    <t>Total Observation</t>
  </si>
  <si>
    <t>% Stroke (Overall)</t>
  </si>
  <si>
    <t>Highest Gap Factor</t>
  </si>
  <si>
    <t>Stroke</t>
  </si>
  <si>
    <t>Total</t>
  </si>
  <si>
    <t>Percentage</t>
  </si>
  <si>
    <t>Age Group with the Highest Stroke</t>
  </si>
  <si>
    <t>Sum of 0,13%</t>
  </si>
  <si>
    <t>Sum of %Stroke Max</t>
  </si>
  <si>
    <t>Stroke Risk by Age</t>
  </si>
  <si>
    <t>Percentage of Stroke Across Age Segments</t>
  </si>
  <si>
    <t>https://github.com/ramayogas/DataAnalystPortfolio/tree/main/excel_stroke_patient_analysis</t>
  </si>
  <si>
    <t>Stroke Risk Factors Comparison</t>
  </si>
  <si>
    <t>Age vs Stroke (Correlation Analysis)</t>
  </si>
  <si>
    <t>From this analysis, age shows a positive but weak correlation with stroke (r = 0.24).</t>
  </si>
  <si>
    <t>Stroke Rate by Age Group</t>
  </si>
  <si>
    <t>People aged over 80 have the highest likelihood of experiencing a stroke.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</si>
</sst>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4"/>
      <color rgb="FF595959"/>
      <name val="Calibri"/>
      <family val="2"/>
      <scheme val="minor"/>
    </font>
    <font>
      <sz val="14"/>
      <color theme="1"/>
      <name val="Calibri"/>
      <family val="2"/>
      <scheme val="minor"/>
    </font>
    <font>
      <sz val="16"/>
      <color theme="1"/>
      <name val="Calibri"/>
      <family val="2"/>
      <scheme val="minor"/>
    </font>
    <font>
      <b/>
      <sz val="18"/>
      <color rgb="FFFB4761"/>
      <name val="Calibri"/>
      <family val="2"/>
      <scheme val="minor"/>
    </font>
    <font>
      <b/>
      <sz val="18"/>
      <color theme="0"/>
      <name val="Calibri"/>
      <family val="2"/>
      <scheme val="minor"/>
    </font>
    <font>
      <b/>
      <sz val="48"/>
      <color theme="0"/>
      <name val="Calibri"/>
      <family val="2"/>
      <scheme val="minor"/>
    </font>
    <font>
      <u/>
      <sz val="11"/>
      <color theme="0"/>
      <name val="Calibri"/>
      <family val="2"/>
      <scheme val="minor"/>
    </font>
    <font>
      <b/>
      <sz val="14"/>
      <color theme="0"/>
      <name val="Calibri"/>
      <family val="2"/>
      <scheme val="minor"/>
    </font>
    <font>
      <b/>
      <sz val="18"/>
      <color rgb="FFC00000"/>
      <name val="Calibri"/>
      <family val="2"/>
      <scheme val="minor"/>
    </font>
    <font>
      <b/>
      <sz val="26"/>
      <color rgb="FFC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B4761"/>
        <bgColor indexed="64"/>
      </patternFill>
    </fill>
    <fill>
      <patternFill patternType="solid">
        <fgColor theme="0"/>
        <bgColor indexed="64"/>
      </patternFill>
    </fill>
    <fill>
      <patternFill patternType="solid">
        <fgColor rgb="FFFFFFFF"/>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C00000"/>
      </bottom>
      <diagonal/>
    </border>
    <border>
      <left/>
      <right/>
      <top style="thick">
        <color rgb="FFC00000"/>
      </top>
      <bottom/>
      <diagonal/>
    </border>
    <border>
      <left style="thick">
        <color rgb="FFC00000"/>
      </left>
      <right/>
      <top style="thick">
        <color rgb="FFC00000"/>
      </top>
      <bottom/>
      <diagonal/>
    </border>
    <border>
      <left style="thick">
        <color rgb="FFC00000"/>
      </left>
      <right/>
      <top/>
      <bottom/>
      <diagonal/>
    </border>
    <border>
      <left/>
      <right style="thick">
        <color rgb="FFC00000"/>
      </right>
      <top/>
      <bottom/>
      <diagonal/>
    </border>
    <border>
      <left/>
      <right style="thick">
        <color rgb="FFC00000"/>
      </right>
      <top style="thick">
        <color rgb="FFC00000"/>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33">
    <xf numFmtId="0" fontId="0" fillId="0" borderId="0" xfId="0"/>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2" fontId="0" fillId="0" borderId="0" xfId="0" applyNumberFormat="1"/>
    <xf numFmtId="0" fontId="0" fillId="0" borderId="0" xfId="0" applyAlignment="1">
      <alignment vertical="center" wrapText="1"/>
    </xf>
    <xf numFmtId="0" fontId="0" fillId="0" borderId="0" xfId="0" applyNumberFormat="1"/>
    <xf numFmtId="0" fontId="0" fillId="33" borderId="0" xfId="0" applyFill="1"/>
    <xf numFmtId="0" fontId="23" fillId="33" borderId="0" xfId="0" applyFont="1" applyFill="1" applyAlignment="1">
      <alignment horizontal="center"/>
    </xf>
    <xf numFmtId="0" fontId="24" fillId="33" borderId="0" xfId="0" applyFont="1" applyFill="1" applyAlignment="1">
      <alignment horizontal="center" vertical="center"/>
    </xf>
    <xf numFmtId="0" fontId="25" fillId="33" borderId="0" xfId="43" applyFont="1" applyFill="1" applyAlignment="1">
      <alignment horizontal="center"/>
    </xf>
    <xf numFmtId="0" fontId="26" fillId="33" borderId="0" xfId="0" applyFont="1" applyFill="1" applyAlignment="1">
      <alignment horizontal="center" vertical="center"/>
    </xf>
    <xf numFmtId="0" fontId="20" fillId="0" borderId="0" xfId="0" applyFont="1" applyAlignment="1">
      <alignment horizontal="center"/>
    </xf>
    <xf numFmtId="0" fontId="22" fillId="34" borderId="0" xfId="0" applyFont="1" applyFill="1" applyBorder="1" applyAlignment="1">
      <alignment horizontal="center"/>
    </xf>
    <xf numFmtId="0" fontId="22" fillId="34" borderId="0" xfId="0" applyFont="1" applyFill="1" applyBorder="1" applyAlignment="1">
      <alignment horizontal="center"/>
    </xf>
    <xf numFmtId="0" fontId="0" fillId="33" borderId="10" xfId="0" applyFill="1" applyBorder="1"/>
    <xf numFmtId="0" fontId="0" fillId="0" borderId="0" xfId="0" applyBorder="1"/>
    <xf numFmtId="0" fontId="23" fillId="33" borderId="0" xfId="0" applyFont="1" applyFill="1" applyAlignment="1">
      <alignment horizontal="center"/>
    </xf>
    <xf numFmtId="10" fontId="23" fillId="33" borderId="0" xfId="42" applyNumberFormat="1" applyFont="1" applyFill="1" applyAlignment="1">
      <alignment horizontal="center"/>
    </xf>
    <xf numFmtId="0" fontId="21" fillId="0" borderId="0" xfId="0" applyFont="1" applyAlignment="1">
      <alignment horizontal="center" vertical="center" wrapText="1"/>
    </xf>
    <xf numFmtId="0" fontId="28" fillId="0" borderId="0" xfId="0" applyFont="1" applyAlignment="1">
      <alignment horizontal="center"/>
    </xf>
    <xf numFmtId="0" fontId="22" fillId="34" borderId="11" xfId="0" applyFont="1" applyFill="1" applyBorder="1" applyAlignment="1">
      <alignment horizontal="center"/>
    </xf>
    <xf numFmtId="0" fontId="0" fillId="0" borderId="13" xfId="0" applyBorder="1"/>
    <xf numFmtId="0" fontId="0" fillId="0" borderId="13" xfId="0" applyBorder="1" applyAlignment="1">
      <alignment horizontal="center"/>
    </xf>
    <xf numFmtId="0" fontId="0" fillId="0" borderId="14" xfId="0" applyBorder="1"/>
    <xf numFmtId="0" fontId="19" fillId="0" borderId="14" xfId="0" applyFont="1" applyBorder="1" applyAlignment="1">
      <alignment horizontal="center" vertical="center" readingOrder="1"/>
    </xf>
    <xf numFmtId="0" fontId="22" fillId="0" borderId="14" xfId="0" applyFont="1" applyBorder="1" applyAlignment="1"/>
    <xf numFmtId="0" fontId="27" fillId="0" borderId="14" xfId="0" applyFont="1" applyBorder="1" applyAlignment="1"/>
    <xf numFmtId="0" fontId="0" fillId="0" borderId="15" xfId="0" applyBorder="1"/>
    <xf numFmtId="0" fontId="0" fillId="0" borderId="12" xfId="0" applyBorder="1"/>
    <xf numFmtId="0" fontId="0" fillId="0" borderId="11" xfId="0" applyBorder="1"/>
    <xf numFmtId="0" fontId="28" fillId="35" borderId="0" xfId="0" applyFont="1" applyFill="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font>
        <color rgb="FF9C0006"/>
      </font>
      <fill>
        <patternFill>
          <bgColor rgb="FFFFC7CE"/>
        </patternFill>
      </fill>
    </dxf>
    <dxf>
      <numFmt numFmtId="14" formatCode="0.00%"/>
    </dxf>
    <dxf>
      <numFmt numFmtId="14" formatCode="0.00%"/>
    </dxf>
    <dxf>
      <numFmt numFmtId="14" formatCode="0.00%"/>
    </dxf>
    <dxf>
      <numFmt numFmtId="2" formatCode="0.00"/>
    </dxf>
    <dxf>
      <numFmt numFmtId="1" formatCode="0"/>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colors>
    <mruColors>
      <color rgb="FFFFFFFF"/>
      <color rgb="FFFB4761"/>
      <color rgb="FFFC84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glucose level and stroke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correlation</c:v>
          </c:tx>
          <c:spPr>
            <a:ln w="25400" cap="rnd">
              <a:noFill/>
              <a:round/>
            </a:ln>
            <a:effectLst/>
          </c:spPr>
          <c:marker>
            <c:symbol val="circle"/>
            <c:size val="2"/>
            <c:spPr>
              <a:solidFill>
                <a:schemeClr val="accent1">
                  <a:alpha val="30000"/>
                </a:schemeClr>
              </a:solidFill>
              <a:ln w="9525">
                <a:noFill/>
              </a:ln>
              <a:effectLst/>
            </c:spPr>
          </c:marker>
          <c:xVal>
            <c:numRef>
              <c:f>stroke_cleaned_2!$J$2:$J$4996</c:f>
              <c:numCache>
                <c:formatCode>0.00</c:formatCode>
                <c:ptCount val="4995"/>
                <c:pt idx="0">
                  <c:v>101.31</c:v>
                </c:pt>
                <c:pt idx="1">
                  <c:v>84.85</c:v>
                </c:pt>
                <c:pt idx="2">
                  <c:v>89.3</c:v>
                </c:pt>
                <c:pt idx="3">
                  <c:v>199.83</c:v>
                </c:pt>
                <c:pt idx="4">
                  <c:v>123.21</c:v>
                </c:pt>
                <c:pt idx="5">
                  <c:v>84.12</c:v>
                </c:pt>
                <c:pt idx="6">
                  <c:v>80.3</c:v>
                </c:pt>
                <c:pt idx="7">
                  <c:v>92.48</c:v>
                </c:pt>
                <c:pt idx="8">
                  <c:v>92.3</c:v>
                </c:pt>
                <c:pt idx="9">
                  <c:v>93.74</c:v>
                </c:pt>
                <c:pt idx="10">
                  <c:v>89.85</c:v>
                </c:pt>
                <c:pt idx="11">
                  <c:v>111.32</c:v>
                </c:pt>
                <c:pt idx="12">
                  <c:v>73.62</c:v>
                </c:pt>
                <c:pt idx="13">
                  <c:v>89.72</c:v>
                </c:pt>
                <c:pt idx="14">
                  <c:v>112.75</c:v>
                </c:pt>
                <c:pt idx="15">
                  <c:v>70.25</c:v>
                </c:pt>
                <c:pt idx="16">
                  <c:v>107.83</c:v>
                </c:pt>
                <c:pt idx="17">
                  <c:v>93.88</c:v>
                </c:pt>
                <c:pt idx="18">
                  <c:v>79.89</c:v>
                </c:pt>
                <c:pt idx="19">
                  <c:v>105.75</c:v>
                </c:pt>
                <c:pt idx="20">
                  <c:v>76.12</c:v>
                </c:pt>
                <c:pt idx="21">
                  <c:v>96.47</c:v>
                </c:pt>
                <c:pt idx="22">
                  <c:v>99.75</c:v>
                </c:pt>
                <c:pt idx="23">
                  <c:v>120.85</c:v>
                </c:pt>
                <c:pt idx="24">
                  <c:v>78.98</c:v>
                </c:pt>
                <c:pt idx="25">
                  <c:v>88.54</c:v>
                </c:pt>
                <c:pt idx="26">
                  <c:v>93.55</c:v>
                </c:pt>
                <c:pt idx="27">
                  <c:v>111.02</c:v>
                </c:pt>
                <c:pt idx="28">
                  <c:v>105.05</c:v>
                </c:pt>
                <c:pt idx="29">
                  <c:v>76.52</c:v>
                </c:pt>
                <c:pt idx="30">
                  <c:v>109.56</c:v>
                </c:pt>
                <c:pt idx="31">
                  <c:v>112.92</c:v>
                </c:pt>
                <c:pt idx="32">
                  <c:v>114.02</c:v>
                </c:pt>
                <c:pt idx="33">
                  <c:v>65.67</c:v>
                </c:pt>
                <c:pt idx="34">
                  <c:v>70.930000000000007</c:v>
                </c:pt>
                <c:pt idx="35">
                  <c:v>94.92</c:v>
                </c:pt>
                <c:pt idx="36">
                  <c:v>103.25</c:v>
                </c:pt>
                <c:pt idx="37">
                  <c:v>165.11</c:v>
                </c:pt>
                <c:pt idx="38">
                  <c:v>68.52</c:v>
                </c:pt>
                <c:pt idx="39">
                  <c:v>100.66</c:v>
                </c:pt>
                <c:pt idx="40">
                  <c:v>80.98</c:v>
                </c:pt>
                <c:pt idx="41">
                  <c:v>155.13999999999999</c:v>
                </c:pt>
                <c:pt idx="42">
                  <c:v>75.69</c:v>
                </c:pt>
                <c:pt idx="43">
                  <c:v>94.75</c:v>
                </c:pt>
                <c:pt idx="44">
                  <c:v>65.84</c:v>
                </c:pt>
                <c:pt idx="45">
                  <c:v>77.72</c:v>
                </c:pt>
                <c:pt idx="46">
                  <c:v>126.12</c:v>
                </c:pt>
                <c:pt idx="47">
                  <c:v>76.25</c:v>
                </c:pt>
                <c:pt idx="48">
                  <c:v>86.57</c:v>
                </c:pt>
                <c:pt idx="49">
                  <c:v>89.32</c:v>
                </c:pt>
                <c:pt idx="50">
                  <c:v>125.68</c:v>
                </c:pt>
                <c:pt idx="51">
                  <c:v>109.1</c:v>
                </c:pt>
                <c:pt idx="52">
                  <c:v>62.89</c:v>
                </c:pt>
                <c:pt idx="53">
                  <c:v>82.3</c:v>
                </c:pt>
                <c:pt idx="54">
                  <c:v>65.209999999999994</c:v>
                </c:pt>
                <c:pt idx="55">
                  <c:v>65.959999999999994</c:v>
                </c:pt>
                <c:pt idx="56">
                  <c:v>125.03</c:v>
                </c:pt>
                <c:pt idx="57">
                  <c:v>56.77</c:v>
                </c:pt>
                <c:pt idx="58">
                  <c:v>112.66</c:v>
                </c:pt>
                <c:pt idx="59">
                  <c:v>102.92</c:v>
                </c:pt>
                <c:pt idx="60">
                  <c:v>94.12</c:v>
                </c:pt>
                <c:pt idx="61">
                  <c:v>79.63</c:v>
                </c:pt>
                <c:pt idx="62">
                  <c:v>65.849999999999994</c:v>
                </c:pt>
                <c:pt idx="63">
                  <c:v>116.6</c:v>
                </c:pt>
                <c:pt idx="64">
                  <c:v>97.6</c:v>
                </c:pt>
                <c:pt idx="65">
                  <c:v>93.21</c:v>
                </c:pt>
                <c:pt idx="66">
                  <c:v>107.52</c:v>
                </c:pt>
                <c:pt idx="67">
                  <c:v>93.3</c:v>
                </c:pt>
                <c:pt idx="68">
                  <c:v>78.790000000000006</c:v>
                </c:pt>
                <c:pt idx="69">
                  <c:v>80.63</c:v>
                </c:pt>
                <c:pt idx="70">
                  <c:v>81</c:v>
                </c:pt>
                <c:pt idx="71">
                  <c:v>100.91</c:v>
                </c:pt>
                <c:pt idx="72">
                  <c:v>77.87</c:v>
                </c:pt>
                <c:pt idx="73">
                  <c:v>75.41</c:v>
                </c:pt>
                <c:pt idx="74">
                  <c:v>66.61</c:v>
                </c:pt>
                <c:pt idx="75">
                  <c:v>101.3</c:v>
                </c:pt>
                <c:pt idx="76">
                  <c:v>114.88</c:v>
                </c:pt>
                <c:pt idx="77">
                  <c:v>66.25</c:v>
                </c:pt>
                <c:pt idx="78">
                  <c:v>108.32</c:v>
                </c:pt>
                <c:pt idx="79">
                  <c:v>194.75</c:v>
                </c:pt>
                <c:pt idx="80">
                  <c:v>97.31</c:v>
                </c:pt>
                <c:pt idx="81">
                  <c:v>79.760000000000005</c:v>
                </c:pt>
                <c:pt idx="82">
                  <c:v>73.2</c:v>
                </c:pt>
                <c:pt idx="83">
                  <c:v>72.760000000000005</c:v>
                </c:pt>
                <c:pt idx="84">
                  <c:v>88.79</c:v>
                </c:pt>
                <c:pt idx="85">
                  <c:v>95.12</c:v>
                </c:pt>
                <c:pt idx="86">
                  <c:v>82.91</c:v>
                </c:pt>
                <c:pt idx="87">
                  <c:v>81.88</c:v>
                </c:pt>
                <c:pt idx="88">
                  <c:v>73.739999999999995</c:v>
                </c:pt>
                <c:pt idx="89">
                  <c:v>88.43</c:v>
                </c:pt>
                <c:pt idx="90">
                  <c:v>110.2</c:v>
                </c:pt>
                <c:pt idx="91">
                  <c:v>57.33</c:v>
                </c:pt>
                <c:pt idx="92">
                  <c:v>78.239999999999995</c:v>
                </c:pt>
                <c:pt idx="93">
                  <c:v>59.05</c:v>
                </c:pt>
                <c:pt idx="94">
                  <c:v>68.34</c:v>
                </c:pt>
                <c:pt idx="95">
                  <c:v>115.47</c:v>
                </c:pt>
                <c:pt idx="96">
                  <c:v>131.81</c:v>
                </c:pt>
                <c:pt idx="97">
                  <c:v>111.21</c:v>
                </c:pt>
                <c:pt idx="98">
                  <c:v>74.52</c:v>
                </c:pt>
                <c:pt idx="99">
                  <c:v>92.62</c:v>
                </c:pt>
                <c:pt idx="100">
                  <c:v>65.150000000000006</c:v>
                </c:pt>
                <c:pt idx="101">
                  <c:v>57.02</c:v>
                </c:pt>
                <c:pt idx="102">
                  <c:v>124.5</c:v>
                </c:pt>
                <c:pt idx="103">
                  <c:v>86.38</c:v>
                </c:pt>
                <c:pt idx="104">
                  <c:v>82.73</c:v>
                </c:pt>
                <c:pt idx="105">
                  <c:v>105.34</c:v>
                </c:pt>
                <c:pt idx="106">
                  <c:v>98.56</c:v>
                </c:pt>
                <c:pt idx="107">
                  <c:v>89.11</c:v>
                </c:pt>
                <c:pt idx="108">
                  <c:v>83.13</c:v>
                </c:pt>
                <c:pt idx="109">
                  <c:v>103.34</c:v>
                </c:pt>
                <c:pt idx="110">
                  <c:v>87</c:v>
                </c:pt>
                <c:pt idx="111">
                  <c:v>100.19</c:v>
                </c:pt>
                <c:pt idx="112">
                  <c:v>112.83</c:v>
                </c:pt>
                <c:pt idx="113">
                  <c:v>99.96</c:v>
                </c:pt>
                <c:pt idx="114">
                  <c:v>81.87</c:v>
                </c:pt>
                <c:pt idx="115">
                  <c:v>93.25</c:v>
                </c:pt>
                <c:pt idx="116">
                  <c:v>105.76</c:v>
                </c:pt>
                <c:pt idx="117">
                  <c:v>79.17</c:v>
                </c:pt>
                <c:pt idx="118">
                  <c:v>80.48</c:v>
                </c:pt>
                <c:pt idx="119">
                  <c:v>97.51</c:v>
                </c:pt>
                <c:pt idx="120">
                  <c:v>107.25</c:v>
                </c:pt>
                <c:pt idx="121">
                  <c:v>85.88</c:v>
                </c:pt>
                <c:pt idx="122">
                  <c:v>99.76</c:v>
                </c:pt>
                <c:pt idx="123">
                  <c:v>103.76</c:v>
                </c:pt>
                <c:pt idx="124">
                  <c:v>94.23</c:v>
                </c:pt>
                <c:pt idx="125">
                  <c:v>90.42</c:v>
                </c:pt>
                <c:pt idx="126">
                  <c:v>94.27</c:v>
                </c:pt>
                <c:pt idx="127">
                  <c:v>72.489999999999995</c:v>
                </c:pt>
                <c:pt idx="128">
                  <c:v>106.22</c:v>
                </c:pt>
                <c:pt idx="129">
                  <c:v>79.16</c:v>
                </c:pt>
                <c:pt idx="130">
                  <c:v>104.95</c:v>
                </c:pt>
                <c:pt idx="131">
                  <c:v>132.41</c:v>
                </c:pt>
                <c:pt idx="132">
                  <c:v>62.48</c:v>
                </c:pt>
                <c:pt idx="133">
                  <c:v>62.61</c:v>
                </c:pt>
                <c:pt idx="134">
                  <c:v>110.15</c:v>
                </c:pt>
                <c:pt idx="135">
                  <c:v>61.54</c:v>
                </c:pt>
                <c:pt idx="136">
                  <c:v>206.25</c:v>
                </c:pt>
                <c:pt idx="137">
                  <c:v>81.33</c:v>
                </c:pt>
                <c:pt idx="138">
                  <c:v>109.81</c:v>
                </c:pt>
                <c:pt idx="139">
                  <c:v>71.25</c:v>
                </c:pt>
                <c:pt idx="140">
                  <c:v>75.099999999999994</c:v>
                </c:pt>
                <c:pt idx="141">
                  <c:v>105.18</c:v>
                </c:pt>
                <c:pt idx="142">
                  <c:v>82.56</c:v>
                </c:pt>
                <c:pt idx="143">
                  <c:v>73.69</c:v>
                </c:pt>
                <c:pt idx="144">
                  <c:v>77.88</c:v>
                </c:pt>
                <c:pt idx="145">
                  <c:v>97.46</c:v>
                </c:pt>
                <c:pt idx="146">
                  <c:v>92</c:v>
                </c:pt>
                <c:pt idx="147">
                  <c:v>109.4</c:v>
                </c:pt>
                <c:pt idx="148">
                  <c:v>70</c:v>
                </c:pt>
                <c:pt idx="149">
                  <c:v>93.88</c:v>
                </c:pt>
                <c:pt idx="150">
                  <c:v>84.3</c:v>
                </c:pt>
                <c:pt idx="151">
                  <c:v>101.61</c:v>
                </c:pt>
                <c:pt idx="152">
                  <c:v>69.239999999999995</c:v>
                </c:pt>
                <c:pt idx="153">
                  <c:v>84.5</c:v>
                </c:pt>
                <c:pt idx="154">
                  <c:v>84.93</c:v>
                </c:pt>
                <c:pt idx="155">
                  <c:v>88.44</c:v>
                </c:pt>
                <c:pt idx="156">
                  <c:v>99.07</c:v>
                </c:pt>
                <c:pt idx="157">
                  <c:v>67.28</c:v>
                </c:pt>
                <c:pt idx="158">
                  <c:v>101.87</c:v>
                </c:pt>
                <c:pt idx="159">
                  <c:v>93.07</c:v>
                </c:pt>
                <c:pt idx="160">
                  <c:v>93.03</c:v>
                </c:pt>
                <c:pt idx="161">
                  <c:v>100.98</c:v>
                </c:pt>
                <c:pt idx="162">
                  <c:v>84.91</c:v>
                </c:pt>
                <c:pt idx="163">
                  <c:v>80.930000000000007</c:v>
                </c:pt>
                <c:pt idx="164">
                  <c:v>85.84</c:v>
                </c:pt>
                <c:pt idx="165">
                  <c:v>83.75</c:v>
                </c:pt>
                <c:pt idx="166">
                  <c:v>75.86</c:v>
                </c:pt>
                <c:pt idx="167">
                  <c:v>112.11</c:v>
                </c:pt>
                <c:pt idx="168">
                  <c:v>122.25</c:v>
                </c:pt>
                <c:pt idx="169">
                  <c:v>100.52</c:v>
                </c:pt>
                <c:pt idx="170">
                  <c:v>86.11</c:v>
                </c:pt>
                <c:pt idx="171">
                  <c:v>81.66</c:v>
                </c:pt>
                <c:pt idx="172">
                  <c:v>92.23</c:v>
                </c:pt>
                <c:pt idx="173">
                  <c:v>97.64</c:v>
                </c:pt>
                <c:pt idx="174">
                  <c:v>60.09</c:v>
                </c:pt>
                <c:pt idx="175">
                  <c:v>104.55</c:v>
                </c:pt>
                <c:pt idx="176">
                  <c:v>94.49</c:v>
                </c:pt>
                <c:pt idx="177">
                  <c:v>64.45</c:v>
                </c:pt>
                <c:pt idx="178">
                  <c:v>92.56</c:v>
                </c:pt>
                <c:pt idx="179">
                  <c:v>163.69999999999999</c:v>
                </c:pt>
                <c:pt idx="180">
                  <c:v>123.49</c:v>
                </c:pt>
                <c:pt idx="181">
                  <c:v>59.61</c:v>
                </c:pt>
                <c:pt idx="182">
                  <c:v>91.3</c:v>
                </c:pt>
                <c:pt idx="183">
                  <c:v>122.19</c:v>
                </c:pt>
                <c:pt idx="184">
                  <c:v>160.83000000000001</c:v>
                </c:pt>
                <c:pt idx="185">
                  <c:v>73.92</c:v>
                </c:pt>
                <c:pt idx="186">
                  <c:v>145.71</c:v>
                </c:pt>
                <c:pt idx="187">
                  <c:v>129.01</c:v>
                </c:pt>
                <c:pt idx="188">
                  <c:v>71.92</c:v>
                </c:pt>
                <c:pt idx="189">
                  <c:v>82.41</c:v>
                </c:pt>
                <c:pt idx="190">
                  <c:v>71.430000000000007</c:v>
                </c:pt>
                <c:pt idx="191">
                  <c:v>79.89</c:v>
                </c:pt>
                <c:pt idx="192">
                  <c:v>61.98</c:v>
                </c:pt>
                <c:pt idx="193">
                  <c:v>79.33</c:v>
                </c:pt>
                <c:pt idx="194">
                  <c:v>84.59</c:v>
                </c:pt>
                <c:pt idx="195">
                  <c:v>77.83</c:v>
                </c:pt>
                <c:pt idx="196">
                  <c:v>101.31</c:v>
                </c:pt>
                <c:pt idx="197">
                  <c:v>59.78</c:v>
                </c:pt>
                <c:pt idx="198">
                  <c:v>57.8</c:v>
                </c:pt>
                <c:pt idx="199">
                  <c:v>148.52000000000001</c:v>
                </c:pt>
                <c:pt idx="200">
                  <c:v>55.35</c:v>
                </c:pt>
                <c:pt idx="201">
                  <c:v>74.790000000000006</c:v>
                </c:pt>
                <c:pt idx="202">
                  <c:v>101.83</c:v>
                </c:pt>
                <c:pt idx="203">
                  <c:v>102.04</c:v>
                </c:pt>
                <c:pt idx="204">
                  <c:v>111.92</c:v>
                </c:pt>
                <c:pt idx="205">
                  <c:v>90.6</c:v>
                </c:pt>
                <c:pt idx="206">
                  <c:v>72.069999999999993</c:v>
                </c:pt>
                <c:pt idx="207">
                  <c:v>70.78</c:v>
                </c:pt>
                <c:pt idx="208">
                  <c:v>83.16</c:v>
                </c:pt>
                <c:pt idx="209">
                  <c:v>97.46</c:v>
                </c:pt>
                <c:pt idx="210">
                  <c:v>92.98</c:v>
                </c:pt>
                <c:pt idx="211">
                  <c:v>131.43</c:v>
                </c:pt>
                <c:pt idx="212">
                  <c:v>83.28</c:v>
                </c:pt>
                <c:pt idx="213">
                  <c:v>79.05</c:v>
                </c:pt>
                <c:pt idx="214">
                  <c:v>91.05</c:v>
                </c:pt>
                <c:pt idx="215">
                  <c:v>91.89</c:v>
                </c:pt>
                <c:pt idx="216">
                  <c:v>87.74</c:v>
                </c:pt>
                <c:pt idx="217">
                  <c:v>201.25</c:v>
                </c:pt>
                <c:pt idx="218">
                  <c:v>78.260000000000005</c:v>
                </c:pt>
                <c:pt idx="219">
                  <c:v>108.23</c:v>
                </c:pt>
                <c:pt idx="220">
                  <c:v>84.1</c:v>
                </c:pt>
                <c:pt idx="221">
                  <c:v>55.61</c:v>
                </c:pt>
                <c:pt idx="222">
                  <c:v>66.33</c:v>
                </c:pt>
                <c:pt idx="223">
                  <c:v>119.88</c:v>
                </c:pt>
                <c:pt idx="224">
                  <c:v>123.39</c:v>
                </c:pt>
                <c:pt idx="225">
                  <c:v>115.4</c:v>
                </c:pt>
                <c:pt idx="226">
                  <c:v>94.88</c:v>
                </c:pt>
                <c:pt idx="227">
                  <c:v>107.4</c:v>
                </c:pt>
                <c:pt idx="228">
                  <c:v>64.55</c:v>
                </c:pt>
                <c:pt idx="229">
                  <c:v>87.94</c:v>
                </c:pt>
                <c:pt idx="230">
                  <c:v>72.349999999999994</c:v>
                </c:pt>
                <c:pt idx="231">
                  <c:v>85.15</c:v>
                </c:pt>
                <c:pt idx="232">
                  <c:v>76.63</c:v>
                </c:pt>
                <c:pt idx="233">
                  <c:v>128.16999999999999</c:v>
                </c:pt>
                <c:pt idx="234">
                  <c:v>73.27</c:v>
                </c:pt>
                <c:pt idx="235">
                  <c:v>74.959999999999994</c:v>
                </c:pt>
                <c:pt idx="236">
                  <c:v>88.6</c:v>
                </c:pt>
                <c:pt idx="237">
                  <c:v>98.22</c:v>
                </c:pt>
                <c:pt idx="238">
                  <c:v>77.760000000000005</c:v>
                </c:pt>
                <c:pt idx="239">
                  <c:v>89.38</c:v>
                </c:pt>
                <c:pt idx="240">
                  <c:v>103.11</c:v>
                </c:pt>
                <c:pt idx="241">
                  <c:v>88.39</c:v>
                </c:pt>
                <c:pt idx="242">
                  <c:v>69.47</c:v>
                </c:pt>
                <c:pt idx="243">
                  <c:v>77.12</c:v>
                </c:pt>
                <c:pt idx="244">
                  <c:v>98.12</c:v>
                </c:pt>
                <c:pt idx="245">
                  <c:v>79.58</c:v>
                </c:pt>
                <c:pt idx="246">
                  <c:v>152.81</c:v>
                </c:pt>
                <c:pt idx="247">
                  <c:v>113.95</c:v>
                </c:pt>
                <c:pt idx="248">
                  <c:v>61.42</c:v>
                </c:pt>
                <c:pt idx="249">
                  <c:v>56.32</c:v>
                </c:pt>
                <c:pt idx="250">
                  <c:v>62.08</c:v>
                </c:pt>
                <c:pt idx="251">
                  <c:v>61.68</c:v>
                </c:pt>
                <c:pt idx="252">
                  <c:v>103.5</c:v>
                </c:pt>
                <c:pt idx="253">
                  <c:v>64.06</c:v>
                </c:pt>
                <c:pt idx="254">
                  <c:v>157.01</c:v>
                </c:pt>
                <c:pt idx="255">
                  <c:v>63.98</c:v>
                </c:pt>
                <c:pt idx="256">
                  <c:v>86.75</c:v>
                </c:pt>
                <c:pt idx="257">
                  <c:v>86.6</c:v>
                </c:pt>
                <c:pt idx="258">
                  <c:v>91.81</c:v>
                </c:pt>
                <c:pt idx="259">
                  <c:v>156.82</c:v>
                </c:pt>
                <c:pt idx="260">
                  <c:v>114.82</c:v>
                </c:pt>
                <c:pt idx="261">
                  <c:v>78.760000000000005</c:v>
                </c:pt>
                <c:pt idx="262">
                  <c:v>96.43</c:v>
                </c:pt>
                <c:pt idx="263">
                  <c:v>88.83</c:v>
                </c:pt>
                <c:pt idx="264">
                  <c:v>125.14</c:v>
                </c:pt>
                <c:pt idx="265">
                  <c:v>111.02</c:v>
                </c:pt>
                <c:pt idx="266">
                  <c:v>91.54</c:v>
                </c:pt>
                <c:pt idx="267">
                  <c:v>78.48</c:v>
                </c:pt>
                <c:pt idx="268">
                  <c:v>91.53</c:v>
                </c:pt>
                <c:pt idx="269">
                  <c:v>84.6</c:v>
                </c:pt>
                <c:pt idx="270">
                  <c:v>98.9</c:v>
                </c:pt>
                <c:pt idx="271">
                  <c:v>92.65</c:v>
                </c:pt>
                <c:pt idx="272">
                  <c:v>80.47</c:v>
                </c:pt>
                <c:pt idx="273">
                  <c:v>118.66</c:v>
                </c:pt>
                <c:pt idx="274">
                  <c:v>67.33</c:v>
                </c:pt>
                <c:pt idx="275">
                  <c:v>88.02</c:v>
                </c:pt>
                <c:pt idx="276">
                  <c:v>81.53</c:v>
                </c:pt>
                <c:pt idx="277">
                  <c:v>104.03</c:v>
                </c:pt>
                <c:pt idx="278">
                  <c:v>84.68</c:v>
                </c:pt>
                <c:pt idx="279">
                  <c:v>90.26</c:v>
                </c:pt>
                <c:pt idx="280">
                  <c:v>115.54</c:v>
                </c:pt>
                <c:pt idx="281">
                  <c:v>110.89</c:v>
                </c:pt>
                <c:pt idx="282">
                  <c:v>104.75</c:v>
                </c:pt>
                <c:pt idx="283">
                  <c:v>96.62</c:v>
                </c:pt>
                <c:pt idx="284">
                  <c:v>105.63</c:v>
                </c:pt>
                <c:pt idx="285">
                  <c:v>104.3</c:v>
                </c:pt>
                <c:pt idx="286">
                  <c:v>89.57</c:v>
                </c:pt>
                <c:pt idx="287">
                  <c:v>101.26</c:v>
                </c:pt>
                <c:pt idx="288">
                  <c:v>76.31</c:v>
                </c:pt>
                <c:pt idx="289">
                  <c:v>86.84</c:v>
                </c:pt>
                <c:pt idx="290">
                  <c:v>89.24</c:v>
                </c:pt>
                <c:pt idx="291">
                  <c:v>87.92</c:v>
                </c:pt>
                <c:pt idx="292">
                  <c:v>72.81</c:v>
                </c:pt>
                <c:pt idx="293">
                  <c:v>87.15</c:v>
                </c:pt>
                <c:pt idx="294">
                  <c:v>79.33</c:v>
                </c:pt>
                <c:pt idx="295">
                  <c:v>77.08</c:v>
                </c:pt>
                <c:pt idx="296">
                  <c:v>106.4</c:v>
                </c:pt>
                <c:pt idx="297">
                  <c:v>61.07</c:v>
                </c:pt>
                <c:pt idx="298">
                  <c:v>95.39</c:v>
                </c:pt>
                <c:pt idx="299">
                  <c:v>106.51</c:v>
                </c:pt>
                <c:pt idx="300">
                  <c:v>67.84</c:v>
                </c:pt>
                <c:pt idx="301">
                  <c:v>107.69</c:v>
                </c:pt>
                <c:pt idx="302">
                  <c:v>104.51</c:v>
                </c:pt>
                <c:pt idx="303">
                  <c:v>107.97</c:v>
                </c:pt>
                <c:pt idx="304">
                  <c:v>83.55</c:v>
                </c:pt>
                <c:pt idx="305">
                  <c:v>102.5</c:v>
                </c:pt>
                <c:pt idx="306">
                  <c:v>63.43</c:v>
                </c:pt>
                <c:pt idx="307">
                  <c:v>62.69</c:v>
                </c:pt>
                <c:pt idx="308">
                  <c:v>129.66</c:v>
                </c:pt>
                <c:pt idx="309">
                  <c:v>108.06</c:v>
                </c:pt>
                <c:pt idx="310">
                  <c:v>76.12</c:v>
                </c:pt>
                <c:pt idx="311">
                  <c:v>133.63</c:v>
                </c:pt>
                <c:pt idx="312">
                  <c:v>120.43</c:v>
                </c:pt>
                <c:pt idx="313">
                  <c:v>78.05</c:v>
                </c:pt>
                <c:pt idx="314">
                  <c:v>121.99</c:v>
                </c:pt>
                <c:pt idx="315">
                  <c:v>65.319999999999993</c:v>
                </c:pt>
                <c:pt idx="316">
                  <c:v>74.42</c:v>
                </c:pt>
                <c:pt idx="317">
                  <c:v>71.63</c:v>
                </c:pt>
                <c:pt idx="318">
                  <c:v>56.3</c:v>
                </c:pt>
                <c:pt idx="319">
                  <c:v>71.88</c:v>
                </c:pt>
                <c:pt idx="320">
                  <c:v>78.239999999999995</c:v>
                </c:pt>
                <c:pt idx="321">
                  <c:v>85.02</c:v>
                </c:pt>
                <c:pt idx="322">
                  <c:v>110.97</c:v>
                </c:pt>
                <c:pt idx="323">
                  <c:v>84.17</c:v>
                </c:pt>
                <c:pt idx="324">
                  <c:v>83.83</c:v>
                </c:pt>
                <c:pt idx="325">
                  <c:v>80.55</c:v>
                </c:pt>
                <c:pt idx="326">
                  <c:v>75.84</c:v>
                </c:pt>
                <c:pt idx="327">
                  <c:v>65.52</c:v>
                </c:pt>
                <c:pt idx="328">
                  <c:v>85</c:v>
                </c:pt>
                <c:pt idx="329">
                  <c:v>81.180000000000007</c:v>
                </c:pt>
                <c:pt idx="330">
                  <c:v>66.11</c:v>
                </c:pt>
                <c:pt idx="331">
                  <c:v>93.24</c:v>
                </c:pt>
                <c:pt idx="332">
                  <c:v>95.81</c:v>
                </c:pt>
                <c:pt idx="333">
                  <c:v>123.66</c:v>
                </c:pt>
                <c:pt idx="334">
                  <c:v>94.59</c:v>
                </c:pt>
                <c:pt idx="335">
                  <c:v>122.22</c:v>
                </c:pt>
                <c:pt idx="336">
                  <c:v>76.88</c:v>
                </c:pt>
                <c:pt idx="337">
                  <c:v>109.32</c:v>
                </c:pt>
                <c:pt idx="338">
                  <c:v>142.68</c:v>
                </c:pt>
                <c:pt idx="339">
                  <c:v>82.64</c:v>
                </c:pt>
                <c:pt idx="340">
                  <c:v>87.74</c:v>
                </c:pt>
                <c:pt idx="341">
                  <c:v>60.39</c:v>
                </c:pt>
                <c:pt idx="342">
                  <c:v>77.67</c:v>
                </c:pt>
                <c:pt idx="343">
                  <c:v>61.75</c:v>
                </c:pt>
                <c:pt idx="344">
                  <c:v>121.8</c:v>
                </c:pt>
                <c:pt idx="345">
                  <c:v>125.09</c:v>
                </c:pt>
                <c:pt idx="346">
                  <c:v>57.27</c:v>
                </c:pt>
                <c:pt idx="347">
                  <c:v>69.87</c:v>
                </c:pt>
                <c:pt idx="348">
                  <c:v>170.76</c:v>
                </c:pt>
                <c:pt idx="349">
                  <c:v>97.84</c:v>
                </c:pt>
                <c:pt idx="350">
                  <c:v>64.2</c:v>
                </c:pt>
                <c:pt idx="351">
                  <c:v>131.88999999999999</c:v>
                </c:pt>
                <c:pt idx="352">
                  <c:v>90.22</c:v>
                </c:pt>
                <c:pt idx="353">
                  <c:v>150</c:v>
                </c:pt>
                <c:pt idx="354">
                  <c:v>84.4</c:v>
                </c:pt>
                <c:pt idx="355">
                  <c:v>69.52</c:v>
                </c:pt>
                <c:pt idx="356">
                  <c:v>114.99</c:v>
                </c:pt>
                <c:pt idx="357">
                  <c:v>88.69</c:v>
                </c:pt>
                <c:pt idx="358">
                  <c:v>68.94</c:v>
                </c:pt>
                <c:pt idx="359">
                  <c:v>108.08</c:v>
                </c:pt>
                <c:pt idx="360">
                  <c:v>84.02</c:v>
                </c:pt>
                <c:pt idx="361">
                  <c:v>124.6</c:v>
                </c:pt>
                <c:pt idx="362">
                  <c:v>112.34</c:v>
                </c:pt>
                <c:pt idx="363">
                  <c:v>83.37</c:v>
                </c:pt>
                <c:pt idx="364">
                  <c:v>93.29</c:v>
                </c:pt>
                <c:pt idx="365">
                  <c:v>95.8</c:v>
                </c:pt>
                <c:pt idx="366">
                  <c:v>93.11</c:v>
                </c:pt>
                <c:pt idx="367">
                  <c:v>93.64</c:v>
                </c:pt>
                <c:pt idx="368">
                  <c:v>84.86</c:v>
                </c:pt>
                <c:pt idx="369">
                  <c:v>77.510000000000005</c:v>
                </c:pt>
                <c:pt idx="370">
                  <c:v>108.79</c:v>
                </c:pt>
                <c:pt idx="371">
                  <c:v>99.87</c:v>
                </c:pt>
                <c:pt idx="372">
                  <c:v>69.84</c:v>
                </c:pt>
                <c:pt idx="373">
                  <c:v>91.98</c:v>
                </c:pt>
                <c:pt idx="374">
                  <c:v>109.3</c:v>
                </c:pt>
                <c:pt idx="375">
                  <c:v>69.2</c:v>
                </c:pt>
                <c:pt idx="376">
                  <c:v>87.09</c:v>
                </c:pt>
                <c:pt idx="377">
                  <c:v>76.92</c:v>
                </c:pt>
                <c:pt idx="378">
                  <c:v>82.59</c:v>
                </c:pt>
                <c:pt idx="379">
                  <c:v>70.7</c:v>
                </c:pt>
                <c:pt idx="380">
                  <c:v>83.03</c:v>
                </c:pt>
                <c:pt idx="381">
                  <c:v>84.81</c:v>
                </c:pt>
                <c:pt idx="382">
                  <c:v>55.34</c:v>
                </c:pt>
                <c:pt idx="383">
                  <c:v>61.34</c:v>
                </c:pt>
                <c:pt idx="384">
                  <c:v>102.97</c:v>
                </c:pt>
                <c:pt idx="385">
                  <c:v>58.03</c:v>
                </c:pt>
                <c:pt idx="386">
                  <c:v>59.49</c:v>
                </c:pt>
                <c:pt idx="387">
                  <c:v>63.08</c:v>
                </c:pt>
                <c:pt idx="388">
                  <c:v>97.24</c:v>
                </c:pt>
                <c:pt idx="389">
                  <c:v>117.03</c:v>
                </c:pt>
                <c:pt idx="390">
                  <c:v>57.28</c:v>
                </c:pt>
                <c:pt idx="391">
                  <c:v>77.430000000000007</c:v>
                </c:pt>
                <c:pt idx="392">
                  <c:v>94.77</c:v>
                </c:pt>
                <c:pt idx="393">
                  <c:v>87.54</c:v>
                </c:pt>
                <c:pt idx="394">
                  <c:v>93.51</c:v>
                </c:pt>
                <c:pt idx="395">
                  <c:v>92.24</c:v>
                </c:pt>
                <c:pt idx="396">
                  <c:v>82.58</c:v>
                </c:pt>
                <c:pt idx="397">
                  <c:v>73.180000000000007</c:v>
                </c:pt>
                <c:pt idx="398">
                  <c:v>80.08</c:v>
                </c:pt>
                <c:pt idx="399">
                  <c:v>76.739999999999995</c:v>
                </c:pt>
                <c:pt idx="400">
                  <c:v>102.76</c:v>
                </c:pt>
                <c:pt idx="401">
                  <c:v>121.66</c:v>
                </c:pt>
                <c:pt idx="402">
                  <c:v>92.65</c:v>
                </c:pt>
                <c:pt idx="403">
                  <c:v>124.35</c:v>
                </c:pt>
                <c:pt idx="404">
                  <c:v>123.04</c:v>
                </c:pt>
                <c:pt idx="405">
                  <c:v>90.69</c:v>
                </c:pt>
                <c:pt idx="406">
                  <c:v>92.17</c:v>
                </c:pt>
                <c:pt idx="407">
                  <c:v>96.91</c:v>
                </c:pt>
                <c:pt idx="408">
                  <c:v>94.89</c:v>
                </c:pt>
                <c:pt idx="409">
                  <c:v>105.73</c:v>
                </c:pt>
                <c:pt idx="410">
                  <c:v>79.03</c:v>
                </c:pt>
                <c:pt idx="411">
                  <c:v>73.66</c:v>
                </c:pt>
                <c:pt idx="412">
                  <c:v>130.15</c:v>
                </c:pt>
                <c:pt idx="413">
                  <c:v>65.069999999999993</c:v>
                </c:pt>
                <c:pt idx="414">
                  <c:v>87.51</c:v>
                </c:pt>
                <c:pt idx="415">
                  <c:v>122.75</c:v>
                </c:pt>
                <c:pt idx="416">
                  <c:v>73.28</c:v>
                </c:pt>
                <c:pt idx="417">
                  <c:v>88.79</c:v>
                </c:pt>
                <c:pt idx="418">
                  <c:v>81.31</c:v>
                </c:pt>
                <c:pt idx="419">
                  <c:v>144.08000000000001</c:v>
                </c:pt>
                <c:pt idx="420">
                  <c:v>107.18</c:v>
                </c:pt>
                <c:pt idx="421">
                  <c:v>121.15</c:v>
                </c:pt>
                <c:pt idx="422">
                  <c:v>69.680000000000007</c:v>
                </c:pt>
                <c:pt idx="423">
                  <c:v>68.62</c:v>
                </c:pt>
                <c:pt idx="424">
                  <c:v>141.84</c:v>
                </c:pt>
                <c:pt idx="425">
                  <c:v>121.71</c:v>
                </c:pt>
                <c:pt idx="426">
                  <c:v>99.79</c:v>
                </c:pt>
                <c:pt idx="427">
                  <c:v>56.33</c:v>
                </c:pt>
                <c:pt idx="428">
                  <c:v>75.22</c:v>
                </c:pt>
                <c:pt idx="429">
                  <c:v>86.55</c:v>
                </c:pt>
                <c:pt idx="430">
                  <c:v>207.45</c:v>
                </c:pt>
                <c:pt idx="431">
                  <c:v>73.989999999999995</c:v>
                </c:pt>
                <c:pt idx="432">
                  <c:v>83.95</c:v>
                </c:pt>
                <c:pt idx="433">
                  <c:v>91.71</c:v>
                </c:pt>
                <c:pt idx="434">
                  <c:v>116.25</c:v>
                </c:pt>
                <c:pt idx="435">
                  <c:v>86.86</c:v>
                </c:pt>
                <c:pt idx="436">
                  <c:v>96.73</c:v>
                </c:pt>
                <c:pt idx="437">
                  <c:v>111.08</c:v>
                </c:pt>
                <c:pt idx="438">
                  <c:v>116.06</c:v>
                </c:pt>
                <c:pt idx="439">
                  <c:v>70.13</c:v>
                </c:pt>
                <c:pt idx="440">
                  <c:v>85.04</c:v>
                </c:pt>
                <c:pt idx="441">
                  <c:v>96.15</c:v>
                </c:pt>
                <c:pt idx="442">
                  <c:v>76.260000000000005</c:v>
                </c:pt>
                <c:pt idx="443">
                  <c:v>116.04</c:v>
                </c:pt>
                <c:pt idx="444">
                  <c:v>65.88</c:v>
                </c:pt>
                <c:pt idx="445">
                  <c:v>110.33</c:v>
                </c:pt>
                <c:pt idx="446">
                  <c:v>115.47</c:v>
                </c:pt>
                <c:pt idx="447">
                  <c:v>90.58</c:v>
                </c:pt>
                <c:pt idx="448">
                  <c:v>85.97</c:v>
                </c:pt>
                <c:pt idx="449">
                  <c:v>111.47</c:v>
                </c:pt>
                <c:pt idx="450">
                  <c:v>64.08</c:v>
                </c:pt>
                <c:pt idx="451">
                  <c:v>150.03</c:v>
                </c:pt>
                <c:pt idx="452">
                  <c:v>67.06</c:v>
                </c:pt>
                <c:pt idx="453">
                  <c:v>196.91</c:v>
                </c:pt>
                <c:pt idx="454">
                  <c:v>58.14</c:v>
                </c:pt>
                <c:pt idx="455">
                  <c:v>82.39</c:v>
                </c:pt>
                <c:pt idx="456">
                  <c:v>90.42</c:v>
                </c:pt>
                <c:pt idx="457">
                  <c:v>81.739999999999995</c:v>
                </c:pt>
                <c:pt idx="458">
                  <c:v>80.89</c:v>
                </c:pt>
                <c:pt idx="459">
                  <c:v>132.85</c:v>
                </c:pt>
                <c:pt idx="460">
                  <c:v>138.06</c:v>
                </c:pt>
                <c:pt idx="461">
                  <c:v>81.66</c:v>
                </c:pt>
                <c:pt idx="462">
                  <c:v>70.069999999999993</c:v>
                </c:pt>
                <c:pt idx="463">
                  <c:v>127.25</c:v>
                </c:pt>
                <c:pt idx="464">
                  <c:v>108.63</c:v>
                </c:pt>
                <c:pt idx="465">
                  <c:v>114.34</c:v>
                </c:pt>
                <c:pt idx="466">
                  <c:v>69.25</c:v>
                </c:pt>
                <c:pt idx="467">
                  <c:v>126.32</c:v>
                </c:pt>
                <c:pt idx="468">
                  <c:v>63.98</c:v>
                </c:pt>
                <c:pt idx="469">
                  <c:v>117.04</c:v>
                </c:pt>
                <c:pt idx="470">
                  <c:v>86</c:v>
                </c:pt>
                <c:pt idx="471">
                  <c:v>97.35</c:v>
                </c:pt>
                <c:pt idx="472">
                  <c:v>213.87</c:v>
                </c:pt>
                <c:pt idx="473">
                  <c:v>85.81</c:v>
                </c:pt>
                <c:pt idx="474">
                  <c:v>98.65</c:v>
                </c:pt>
                <c:pt idx="475">
                  <c:v>71.73</c:v>
                </c:pt>
                <c:pt idx="476">
                  <c:v>99.13</c:v>
                </c:pt>
                <c:pt idx="477">
                  <c:v>65.510000000000005</c:v>
                </c:pt>
                <c:pt idx="478">
                  <c:v>92.14</c:v>
                </c:pt>
                <c:pt idx="479">
                  <c:v>75.849999999999994</c:v>
                </c:pt>
                <c:pt idx="480">
                  <c:v>108.33</c:v>
                </c:pt>
                <c:pt idx="481">
                  <c:v>74.19</c:v>
                </c:pt>
                <c:pt idx="482">
                  <c:v>87.98</c:v>
                </c:pt>
                <c:pt idx="483">
                  <c:v>99.49</c:v>
                </c:pt>
                <c:pt idx="484">
                  <c:v>97.97</c:v>
                </c:pt>
                <c:pt idx="485">
                  <c:v>73.48</c:v>
                </c:pt>
                <c:pt idx="486">
                  <c:v>70.930000000000007</c:v>
                </c:pt>
                <c:pt idx="487">
                  <c:v>103.08</c:v>
                </c:pt>
                <c:pt idx="488">
                  <c:v>94.12</c:v>
                </c:pt>
                <c:pt idx="489">
                  <c:v>92.65</c:v>
                </c:pt>
                <c:pt idx="490">
                  <c:v>75.42</c:v>
                </c:pt>
                <c:pt idx="491">
                  <c:v>111.48</c:v>
                </c:pt>
                <c:pt idx="492">
                  <c:v>99.44</c:v>
                </c:pt>
                <c:pt idx="493">
                  <c:v>105.22</c:v>
                </c:pt>
                <c:pt idx="494">
                  <c:v>85.87</c:v>
                </c:pt>
                <c:pt idx="495">
                  <c:v>88.51</c:v>
                </c:pt>
                <c:pt idx="496">
                  <c:v>93.3</c:v>
                </c:pt>
                <c:pt idx="497">
                  <c:v>82.38</c:v>
                </c:pt>
                <c:pt idx="498">
                  <c:v>75.78</c:v>
                </c:pt>
                <c:pt idx="499">
                  <c:v>73.760000000000005</c:v>
                </c:pt>
                <c:pt idx="500">
                  <c:v>84.03</c:v>
                </c:pt>
                <c:pt idx="501">
                  <c:v>76.55</c:v>
                </c:pt>
                <c:pt idx="502">
                  <c:v>102.27</c:v>
                </c:pt>
                <c:pt idx="503">
                  <c:v>85.08</c:v>
                </c:pt>
                <c:pt idx="504">
                  <c:v>172.27</c:v>
                </c:pt>
                <c:pt idx="505">
                  <c:v>63.26</c:v>
                </c:pt>
                <c:pt idx="506">
                  <c:v>99.71</c:v>
                </c:pt>
                <c:pt idx="507">
                  <c:v>60.69</c:v>
                </c:pt>
                <c:pt idx="508">
                  <c:v>78.38</c:v>
                </c:pt>
                <c:pt idx="509">
                  <c:v>122.38</c:v>
                </c:pt>
                <c:pt idx="510">
                  <c:v>122.31</c:v>
                </c:pt>
                <c:pt idx="511">
                  <c:v>77.63</c:v>
                </c:pt>
                <c:pt idx="512">
                  <c:v>70.16</c:v>
                </c:pt>
                <c:pt idx="513">
                  <c:v>138.44</c:v>
                </c:pt>
                <c:pt idx="514">
                  <c:v>131.51</c:v>
                </c:pt>
                <c:pt idx="515">
                  <c:v>219.81</c:v>
                </c:pt>
                <c:pt idx="516">
                  <c:v>57.37</c:v>
                </c:pt>
                <c:pt idx="517">
                  <c:v>58.86</c:v>
                </c:pt>
                <c:pt idx="518">
                  <c:v>114.84</c:v>
                </c:pt>
                <c:pt idx="519">
                  <c:v>90.6</c:v>
                </c:pt>
                <c:pt idx="520">
                  <c:v>69.16</c:v>
                </c:pt>
                <c:pt idx="521">
                  <c:v>141.09</c:v>
                </c:pt>
                <c:pt idx="522">
                  <c:v>116.64</c:v>
                </c:pt>
                <c:pt idx="523">
                  <c:v>55.39</c:v>
                </c:pt>
                <c:pt idx="524">
                  <c:v>146.1</c:v>
                </c:pt>
                <c:pt idx="525">
                  <c:v>137.44999999999999</c:v>
                </c:pt>
                <c:pt idx="526">
                  <c:v>69.010000000000005</c:v>
                </c:pt>
                <c:pt idx="527">
                  <c:v>77.55</c:v>
                </c:pt>
                <c:pt idx="528">
                  <c:v>63.22</c:v>
                </c:pt>
                <c:pt idx="529">
                  <c:v>62.57</c:v>
                </c:pt>
                <c:pt idx="530">
                  <c:v>92.22</c:v>
                </c:pt>
                <c:pt idx="531">
                  <c:v>69.739999999999995</c:v>
                </c:pt>
                <c:pt idx="532">
                  <c:v>83.42</c:v>
                </c:pt>
                <c:pt idx="533">
                  <c:v>110.72</c:v>
                </c:pt>
                <c:pt idx="534">
                  <c:v>79.36</c:v>
                </c:pt>
                <c:pt idx="535">
                  <c:v>233.71</c:v>
                </c:pt>
                <c:pt idx="536">
                  <c:v>112.22</c:v>
                </c:pt>
                <c:pt idx="537">
                  <c:v>99.87</c:v>
                </c:pt>
                <c:pt idx="538">
                  <c:v>111.27</c:v>
                </c:pt>
                <c:pt idx="539">
                  <c:v>101.87</c:v>
                </c:pt>
                <c:pt idx="540">
                  <c:v>103.44</c:v>
                </c:pt>
                <c:pt idx="541">
                  <c:v>91.25</c:v>
                </c:pt>
                <c:pt idx="542">
                  <c:v>91.32</c:v>
                </c:pt>
                <c:pt idx="543">
                  <c:v>72.88</c:v>
                </c:pt>
                <c:pt idx="544">
                  <c:v>84.46</c:v>
                </c:pt>
                <c:pt idx="545">
                  <c:v>82.34</c:v>
                </c:pt>
                <c:pt idx="546">
                  <c:v>187.22</c:v>
                </c:pt>
                <c:pt idx="547">
                  <c:v>72.28</c:v>
                </c:pt>
                <c:pt idx="548">
                  <c:v>72.36</c:v>
                </c:pt>
                <c:pt idx="549">
                  <c:v>92.86</c:v>
                </c:pt>
                <c:pt idx="550">
                  <c:v>77.12</c:v>
                </c:pt>
                <c:pt idx="551">
                  <c:v>57.95</c:v>
                </c:pt>
                <c:pt idx="552">
                  <c:v>129.53</c:v>
                </c:pt>
                <c:pt idx="553">
                  <c:v>69.819999999999993</c:v>
                </c:pt>
                <c:pt idx="554">
                  <c:v>142.38</c:v>
                </c:pt>
                <c:pt idx="555">
                  <c:v>63.74</c:v>
                </c:pt>
                <c:pt idx="556">
                  <c:v>118.88</c:v>
                </c:pt>
                <c:pt idx="557">
                  <c:v>124.39</c:v>
                </c:pt>
                <c:pt idx="558">
                  <c:v>126.57</c:v>
                </c:pt>
                <c:pt idx="559">
                  <c:v>118.81</c:v>
                </c:pt>
                <c:pt idx="560">
                  <c:v>84.41</c:v>
                </c:pt>
                <c:pt idx="561">
                  <c:v>161.28</c:v>
                </c:pt>
                <c:pt idx="562">
                  <c:v>111.76</c:v>
                </c:pt>
                <c:pt idx="563">
                  <c:v>116.2</c:v>
                </c:pt>
                <c:pt idx="564">
                  <c:v>91.85</c:v>
                </c:pt>
                <c:pt idx="565">
                  <c:v>108.65</c:v>
                </c:pt>
                <c:pt idx="566">
                  <c:v>57.93</c:v>
                </c:pt>
                <c:pt idx="567">
                  <c:v>74.540000000000006</c:v>
                </c:pt>
                <c:pt idx="568">
                  <c:v>70.540000000000006</c:v>
                </c:pt>
                <c:pt idx="569">
                  <c:v>116.49</c:v>
                </c:pt>
                <c:pt idx="570">
                  <c:v>60.7</c:v>
                </c:pt>
                <c:pt idx="571">
                  <c:v>83.56</c:v>
                </c:pt>
                <c:pt idx="572">
                  <c:v>137.91</c:v>
                </c:pt>
                <c:pt idx="573">
                  <c:v>61.04</c:v>
                </c:pt>
                <c:pt idx="574">
                  <c:v>78.09</c:v>
                </c:pt>
                <c:pt idx="575">
                  <c:v>164.7</c:v>
                </c:pt>
                <c:pt idx="576">
                  <c:v>148.37</c:v>
                </c:pt>
                <c:pt idx="577">
                  <c:v>149.41999999999999</c:v>
                </c:pt>
                <c:pt idx="578">
                  <c:v>101.6</c:v>
                </c:pt>
                <c:pt idx="579">
                  <c:v>71.8</c:v>
                </c:pt>
                <c:pt idx="580">
                  <c:v>60.37</c:v>
                </c:pt>
                <c:pt idx="581">
                  <c:v>77.52</c:v>
                </c:pt>
                <c:pt idx="582">
                  <c:v>65.41</c:v>
                </c:pt>
                <c:pt idx="583">
                  <c:v>131.77000000000001</c:v>
                </c:pt>
                <c:pt idx="584">
                  <c:v>101.15</c:v>
                </c:pt>
                <c:pt idx="585">
                  <c:v>90.1</c:v>
                </c:pt>
                <c:pt idx="586">
                  <c:v>80.510000000000005</c:v>
                </c:pt>
                <c:pt idx="587">
                  <c:v>77.569999999999993</c:v>
                </c:pt>
                <c:pt idx="588">
                  <c:v>74.83</c:v>
                </c:pt>
                <c:pt idx="589">
                  <c:v>113.57</c:v>
                </c:pt>
                <c:pt idx="590">
                  <c:v>91.16</c:v>
                </c:pt>
                <c:pt idx="591">
                  <c:v>190.89</c:v>
                </c:pt>
                <c:pt idx="592">
                  <c:v>78.900000000000006</c:v>
                </c:pt>
                <c:pt idx="593">
                  <c:v>81.11</c:v>
                </c:pt>
                <c:pt idx="594">
                  <c:v>79.2</c:v>
                </c:pt>
                <c:pt idx="595">
                  <c:v>76.77</c:v>
                </c:pt>
                <c:pt idx="596">
                  <c:v>104.9</c:v>
                </c:pt>
                <c:pt idx="597">
                  <c:v>114.53</c:v>
                </c:pt>
                <c:pt idx="598">
                  <c:v>85.06</c:v>
                </c:pt>
                <c:pt idx="599">
                  <c:v>121.39</c:v>
                </c:pt>
                <c:pt idx="600">
                  <c:v>79.59</c:v>
                </c:pt>
                <c:pt idx="601">
                  <c:v>94.24</c:v>
                </c:pt>
                <c:pt idx="602">
                  <c:v>205.5</c:v>
                </c:pt>
                <c:pt idx="603">
                  <c:v>87.1</c:v>
                </c:pt>
                <c:pt idx="604">
                  <c:v>95.43</c:v>
                </c:pt>
                <c:pt idx="605">
                  <c:v>62.57</c:v>
                </c:pt>
                <c:pt idx="606">
                  <c:v>95.86</c:v>
                </c:pt>
                <c:pt idx="607">
                  <c:v>87.96</c:v>
                </c:pt>
                <c:pt idx="608">
                  <c:v>68.400000000000006</c:v>
                </c:pt>
                <c:pt idx="609">
                  <c:v>144.15</c:v>
                </c:pt>
                <c:pt idx="610">
                  <c:v>55.79</c:v>
                </c:pt>
                <c:pt idx="611">
                  <c:v>122.25</c:v>
                </c:pt>
                <c:pt idx="612">
                  <c:v>61.61</c:v>
                </c:pt>
                <c:pt idx="613">
                  <c:v>77.55</c:v>
                </c:pt>
                <c:pt idx="614">
                  <c:v>57.94</c:v>
                </c:pt>
                <c:pt idx="615">
                  <c:v>113.28</c:v>
                </c:pt>
                <c:pt idx="616">
                  <c:v>190.13</c:v>
                </c:pt>
                <c:pt idx="617">
                  <c:v>116.5</c:v>
                </c:pt>
                <c:pt idx="618">
                  <c:v>69.38</c:v>
                </c:pt>
                <c:pt idx="619">
                  <c:v>142.82</c:v>
                </c:pt>
                <c:pt idx="620">
                  <c:v>65.05</c:v>
                </c:pt>
                <c:pt idx="621">
                  <c:v>75.77</c:v>
                </c:pt>
                <c:pt idx="622">
                  <c:v>121.6</c:v>
                </c:pt>
                <c:pt idx="623">
                  <c:v>126.96</c:v>
                </c:pt>
                <c:pt idx="624">
                  <c:v>64.290000000000006</c:v>
                </c:pt>
                <c:pt idx="625">
                  <c:v>137.27000000000001</c:v>
                </c:pt>
                <c:pt idx="626">
                  <c:v>87.29</c:v>
                </c:pt>
                <c:pt idx="627">
                  <c:v>78.59</c:v>
                </c:pt>
                <c:pt idx="628">
                  <c:v>82.19</c:v>
                </c:pt>
                <c:pt idx="629">
                  <c:v>89.45</c:v>
                </c:pt>
                <c:pt idx="630">
                  <c:v>87.54</c:v>
                </c:pt>
                <c:pt idx="631">
                  <c:v>86.53</c:v>
                </c:pt>
                <c:pt idx="632">
                  <c:v>78.48</c:v>
                </c:pt>
                <c:pt idx="633">
                  <c:v>115.16</c:v>
                </c:pt>
                <c:pt idx="634">
                  <c:v>82.95</c:v>
                </c:pt>
                <c:pt idx="635">
                  <c:v>70.150000000000006</c:v>
                </c:pt>
                <c:pt idx="636">
                  <c:v>95.38</c:v>
                </c:pt>
                <c:pt idx="637">
                  <c:v>90.39</c:v>
                </c:pt>
                <c:pt idx="638">
                  <c:v>94.03</c:v>
                </c:pt>
                <c:pt idx="639">
                  <c:v>122.26</c:v>
                </c:pt>
                <c:pt idx="640">
                  <c:v>87.98</c:v>
                </c:pt>
                <c:pt idx="641">
                  <c:v>94.96</c:v>
                </c:pt>
                <c:pt idx="642">
                  <c:v>84.4</c:v>
                </c:pt>
                <c:pt idx="643">
                  <c:v>87.16</c:v>
                </c:pt>
                <c:pt idx="644">
                  <c:v>84.1</c:v>
                </c:pt>
                <c:pt idx="645">
                  <c:v>102.1</c:v>
                </c:pt>
                <c:pt idx="646">
                  <c:v>91.58</c:v>
                </c:pt>
                <c:pt idx="647">
                  <c:v>82.44</c:v>
                </c:pt>
                <c:pt idx="648">
                  <c:v>125.89</c:v>
                </c:pt>
                <c:pt idx="649">
                  <c:v>109.02</c:v>
                </c:pt>
                <c:pt idx="650">
                  <c:v>106.11</c:v>
                </c:pt>
                <c:pt idx="651">
                  <c:v>88.85</c:v>
                </c:pt>
                <c:pt idx="652">
                  <c:v>113.47</c:v>
                </c:pt>
                <c:pt idx="653">
                  <c:v>92.77</c:v>
                </c:pt>
                <c:pt idx="654">
                  <c:v>86.32</c:v>
                </c:pt>
                <c:pt idx="655">
                  <c:v>112.7</c:v>
                </c:pt>
                <c:pt idx="656">
                  <c:v>63.63</c:v>
                </c:pt>
                <c:pt idx="657">
                  <c:v>133.19999999999999</c:v>
                </c:pt>
                <c:pt idx="658">
                  <c:v>135.82</c:v>
                </c:pt>
                <c:pt idx="659">
                  <c:v>75.06</c:v>
                </c:pt>
                <c:pt idx="660">
                  <c:v>155.43</c:v>
                </c:pt>
                <c:pt idx="661">
                  <c:v>110.63</c:v>
                </c:pt>
                <c:pt idx="662">
                  <c:v>134.22999999999999</c:v>
                </c:pt>
                <c:pt idx="663">
                  <c:v>106.8</c:v>
                </c:pt>
                <c:pt idx="664">
                  <c:v>140.1</c:v>
                </c:pt>
                <c:pt idx="665">
                  <c:v>97.23</c:v>
                </c:pt>
                <c:pt idx="666">
                  <c:v>64.510000000000005</c:v>
                </c:pt>
                <c:pt idx="667">
                  <c:v>59.99</c:v>
                </c:pt>
                <c:pt idx="668">
                  <c:v>136.22999999999999</c:v>
                </c:pt>
                <c:pt idx="669">
                  <c:v>74.98</c:v>
                </c:pt>
                <c:pt idx="670">
                  <c:v>81.92</c:v>
                </c:pt>
                <c:pt idx="671">
                  <c:v>68.27</c:v>
                </c:pt>
                <c:pt idx="672">
                  <c:v>80.55</c:v>
                </c:pt>
                <c:pt idx="673">
                  <c:v>58.02</c:v>
                </c:pt>
                <c:pt idx="674">
                  <c:v>79.03</c:v>
                </c:pt>
                <c:pt idx="675">
                  <c:v>89.14</c:v>
                </c:pt>
                <c:pt idx="676">
                  <c:v>111.93</c:v>
                </c:pt>
                <c:pt idx="677">
                  <c:v>122.46</c:v>
                </c:pt>
                <c:pt idx="678">
                  <c:v>102.3</c:v>
                </c:pt>
                <c:pt idx="679">
                  <c:v>134.80000000000001</c:v>
                </c:pt>
                <c:pt idx="680">
                  <c:v>99.49</c:v>
                </c:pt>
                <c:pt idx="681">
                  <c:v>92.97</c:v>
                </c:pt>
                <c:pt idx="682">
                  <c:v>81.77</c:v>
                </c:pt>
                <c:pt idx="683">
                  <c:v>78.459999999999994</c:v>
                </c:pt>
                <c:pt idx="684">
                  <c:v>70.010000000000005</c:v>
                </c:pt>
                <c:pt idx="685">
                  <c:v>83.23</c:v>
                </c:pt>
                <c:pt idx="686">
                  <c:v>95.27</c:v>
                </c:pt>
                <c:pt idx="687">
                  <c:v>98.42</c:v>
                </c:pt>
                <c:pt idx="688">
                  <c:v>106.56</c:v>
                </c:pt>
                <c:pt idx="689">
                  <c:v>127.42</c:v>
                </c:pt>
                <c:pt idx="690">
                  <c:v>67.87</c:v>
                </c:pt>
                <c:pt idx="691">
                  <c:v>85.07</c:v>
                </c:pt>
                <c:pt idx="692">
                  <c:v>79.62</c:v>
                </c:pt>
                <c:pt idx="693">
                  <c:v>94.92</c:v>
                </c:pt>
                <c:pt idx="694">
                  <c:v>78.08</c:v>
                </c:pt>
                <c:pt idx="695">
                  <c:v>105.91</c:v>
                </c:pt>
                <c:pt idx="696">
                  <c:v>70.03</c:v>
                </c:pt>
                <c:pt idx="697">
                  <c:v>87.52</c:v>
                </c:pt>
                <c:pt idx="698">
                  <c:v>88.57</c:v>
                </c:pt>
                <c:pt idx="699">
                  <c:v>68.489999999999995</c:v>
                </c:pt>
                <c:pt idx="700">
                  <c:v>113.85</c:v>
                </c:pt>
                <c:pt idx="701">
                  <c:v>88.65</c:v>
                </c:pt>
                <c:pt idx="702">
                  <c:v>81.13</c:v>
                </c:pt>
                <c:pt idx="703">
                  <c:v>82.64</c:v>
                </c:pt>
                <c:pt idx="704">
                  <c:v>67.81</c:v>
                </c:pt>
                <c:pt idx="705">
                  <c:v>89.58</c:v>
                </c:pt>
                <c:pt idx="706">
                  <c:v>87.72</c:v>
                </c:pt>
                <c:pt idx="707">
                  <c:v>68.91</c:v>
                </c:pt>
                <c:pt idx="708">
                  <c:v>92.11</c:v>
                </c:pt>
                <c:pt idx="709">
                  <c:v>104.02</c:v>
                </c:pt>
                <c:pt idx="710">
                  <c:v>71.58</c:v>
                </c:pt>
                <c:pt idx="711">
                  <c:v>60.57</c:v>
                </c:pt>
                <c:pt idx="712">
                  <c:v>124.38</c:v>
                </c:pt>
                <c:pt idx="713">
                  <c:v>173.43</c:v>
                </c:pt>
                <c:pt idx="714">
                  <c:v>99.29</c:v>
                </c:pt>
                <c:pt idx="715">
                  <c:v>77.459999999999994</c:v>
                </c:pt>
                <c:pt idx="716">
                  <c:v>62.49</c:v>
                </c:pt>
                <c:pt idx="717">
                  <c:v>61.01</c:v>
                </c:pt>
                <c:pt idx="718">
                  <c:v>112.23</c:v>
                </c:pt>
                <c:pt idx="719">
                  <c:v>68.66</c:v>
                </c:pt>
                <c:pt idx="720">
                  <c:v>115.93</c:v>
                </c:pt>
                <c:pt idx="721">
                  <c:v>81.510000000000005</c:v>
                </c:pt>
                <c:pt idx="722">
                  <c:v>62.37</c:v>
                </c:pt>
                <c:pt idx="723">
                  <c:v>96.47</c:v>
                </c:pt>
                <c:pt idx="724">
                  <c:v>83.26</c:v>
                </c:pt>
                <c:pt idx="725">
                  <c:v>69.45</c:v>
                </c:pt>
                <c:pt idx="726">
                  <c:v>61.67</c:v>
                </c:pt>
                <c:pt idx="727">
                  <c:v>113.25</c:v>
                </c:pt>
                <c:pt idx="728">
                  <c:v>120.58</c:v>
                </c:pt>
                <c:pt idx="729">
                  <c:v>77.790000000000006</c:v>
                </c:pt>
                <c:pt idx="730">
                  <c:v>120.96</c:v>
                </c:pt>
                <c:pt idx="731">
                  <c:v>87.39</c:v>
                </c:pt>
                <c:pt idx="732">
                  <c:v>123.04</c:v>
                </c:pt>
                <c:pt idx="733">
                  <c:v>63.28</c:v>
                </c:pt>
                <c:pt idx="734">
                  <c:v>55.41</c:v>
                </c:pt>
                <c:pt idx="735">
                  <c:v>68.86</c:v>
                </c:pt>
                <c:pt idx="736">
                  <c:v>79.61</c:v>
                </c:pt>
                <c:pt idx="737">
                  <c:v>119.58</c:v>
                </c:pt>
                <c:pt idx="738">
                  <c:v>82.18</c:v>
                </c:pt>
                <c:pt idx="739">
                  <c:v>109.39</c:v>
                </c:pt>
                <c:pt idx="740">
                  <c:v>63.82</c:v>
                </c:pt>
                <c:pt idx="741">
                  <c:v>103.94</c:v>
                </c:pt>
                <c:pt idx="742">
                  <c:v>101.12</c:v>
                </c:pt>
                <c:pt idx="743">
                  <c:v>99.01</c:v>
                </c:pt>
                <c:pt idx="744">
                  <c:v>143.44999999999999</c:v>
                </c:pt>
                <c:pt idx="745">
                  <c:v>98.07</c:v>
                </c:pt>
                <c:pt idx="746">
                  <c:v>82.36</c:v>
                </c:pt>
                <c:pt idx="747">
                  <c:v>106.54</c:v>
                </c:pt>
                <c:pt idx="748">
                  <c:v>80.33</c:v>
                </c:pt>
                <c:pt idx="749">
                  <c:v>123.79</c:v>
                </c:pt>
                <c:pt idx="750">
                  <c:v>97.65</c:v>
                </c:pt>
                <c:pt idx="751">
                  <c:v>83.37</c:v>
                </c:pt>
                <c:pt idx="752">
                  <c:v>112.17</c:v>
                </c:pt>
                <c:pt idx="753">
                  <c:v>108.87</c:v>
                </c:pt>
                <c:pt idx="754">
                  <c:v>98.1</c:v>
                </c:pt>
                <c:pt idx="755">
                  <c:v>73.290000000000006</c:v>
                </c:pt>
                <c:pt idx="756">
                  <c:v>82.85</c:v>
                </c:pt>
                <c:pt idx="757">
                  <c:v>89.61</c:v>
                </c:pt>
                <c:pt idx="758">
                  <c:v>107.82</c:v>
                </c:pt>
                <c:pt idx="759">
                  <c:v>104.26</c:v>
                </c:pt>
                <c:pt idx="760">
                  <c:v>97.39</c:v>
                </c:pt>
                <c:pt idx="761">
                  <c:v>101.09</c:v>
                </c:pt>
                <c:pt idx="762">
                  <c:v>102.58</c:v>
                </c:pt>
                <c:pt idx="763">
                  <c:v>75.03</c:v>
                </c:pt>
                <c:pt idx="764">
                  <c:v>90.92</c:v>
                </c:pt>
                <c:pt idx="765">
                  <c:v>95.87</c:v>
                </c:pt>
                <c:pt idx="766">
                  <c:v>115.46</c:v>
                </c:pt>
                <c:pt idx="767">
                  <c:v>70.34</c:v>
                </c:pt>
                <c:pt idx="768">
                  <c:v>152.87</c:v>
                </c:pt>
                <c:pt idx="769">
                  <c:v>80.59</c:v>
                </c:pt>
                <c:pt idx="770">
                  <c:v>140.52000000000001</c:v>
                </c:pt>
                <c:pt idx="771">
                  <c:v>118.93</c:v>
                </c:pt>
                <c:pt idx="772">
                  <c:v>70.89</c:v>
                </c:pt>
                <c:pt idx="773">
                  <c:v>79.89</c:v>
                </c:pt>
                <c:pt idx="774">
                  <c:v>146.59</c:v>
                </c:pt>
                <c:pt idx="775">
                  <c:v>80.05</c:v>
                </c:pt>
                <c:pt idx="776">
                  <c:v>182.86</c:v>
                </c:pt>
                <c:pt idx="777">
                  <c:v>80.069999999999993</c:v>
                </c:pt>
                <c:pt idx="778">
                  <c:v>78.569999999999993</c:v>
                </c:pt>
                <c:pt idx="779">
                  <c:v>168.15</c:v>
                </c:pt>
                <c:pt idx="780">
                  <c:v>128.97</c:v>
                </c:pt>
                <c:pt idx="781">
                  <c:v>70.540000000000006</c:v>
                </c:pt>
                <c:pt idx="782">
                  <c:v>83.02</c:v>
                </c:pt>
                <c:pt idx="783">
                  <c:v>92.71</c:v>
                </c:pt>
                <c:pt idx="784">
                  <c:v>100.47</c:v>
                </c:pt>
                <c:pt idx="785">
                  <c:v>111.38</c:v>
                </c:pt>
                <c:pt idx="786">
                  <c:v>67.8</c:v>
                </c:pt>
                <c:pt idx="787">
                  <c:v>123.66</c:v>
                </c:pt>
                <c:pt idx="788">
                  <c:v>112.33</c:v>
                </c:pt>
                <c:pt idx="789">
                  <c:v>60.56</c:v>
                </c:pt>
                <c:pt idx="790">
                  <c:v>74</c:v>
                </c:pt>
                <c:pt idx="791">
                  <c:v>135.19</c:v>
                </c:pt>
                <c:pt idx="792">
                  <c:v>101.95</c:v>
                </c:pt>
                <c:pt idx="793">
                  <c:v>88.85</c:v>
                </c:pt>
                <c:pt idx="794">
                  <c:v>67.92</c:v>
                </c:pt>
                <c:pt idx="795">
                  <c:v>93.88</c:v>
                </c:pt>
                <c:pt idx="796">
                  <c:v>79.349999999999994</c:v>
                </c:pt>
                <c:pt idx="797">
                  <c:v>80.06</c:v>
                </c:pt>
                <c:pt idx="798">
                  <c:v>81.73</c:v>
                </c:pt>
                <c:pt idx="799">
                  <c:v>113.24</c:v>
                </c:pt>
                <c:pt idx="800">
                  <c:v>120.58</c:v>
                </c:pt>
                <c:pt idx="801">
                  <c:v>90.42</c:v>
                </c:pt>
                <c:pt idx="802">
                  <c:v>99.14</c:v>
                </c:pt>
                <c:pt idx="803">
                  <c:v>84.31</c:v>
                </c:pt>
                <c:pt idx="804">
                  <c:v>96.02</c:v>
                </c:pt>
                <c:pt idx="805">
                  <c:v>95.18</c:v>
                </c:pt>
                <c:pt idx="806">
                  <c:v>56.33</c:v>
                </c:pt>
                <c:pt idx="807">
                  <c:v>72.39</c:v>
                </c:pt>
                <c:pt idx="808">
                  <c:v>75.08</c:v>
                </c:pt>
                <c:pt idx="809">
                  <c:v>123.61</c:v>
                </c:pt>
                <c:pt idx="810">
                  <c:v>86.96</c:v>
                </c:pt>
                <c:pt idx="811">
                  <c:v>76.569999999999993</c:v>
                </c:pt>
                <c:pt idx="812">
                  <c:v>79.599999999999994</c:v>
                </c:pt>
                <c:pt idx="813">
                  <c:v>80.540000000000006</c:v>
                </c:pt>
                <c:pt idx="814">
                  <c:v>77.19</c:v>
                </c:pt>
                <c:pt idx="815">
                  <c:v>106.56</c:v>
                </c:pt>
                <c:pt idx="816">
                  <c:v>119.04</c:v>
                </c:pt>
                <c:pt idx="817">
                  <c:v>91.69</c:v>
                </c:pt>
                <c:pt idx="818">
                  <c:v>82.07</c:v>
                </c:pt>
                <c:pt idx="819">
                  <c:v>84.06</c:v>
                </c:pt>
                <c:pt idx="820">
                  <c:v>100.6</c:v>
                </c:pt>
                <c:pt idx="821">
                  <c:v>83.43</c:v>
                </c:pt>
                <c:pt idx="822">
                  <c:v>125.43</c:v>
                </c:pt>
                <c:pt idx="823">
                  <c:v>65.61</c:v>
                </c:pt>
                <c:pt idx="824">
                  <c:v>79.819999999999993</c:v>
                </c:pt>
                <c:pt idx="825">
                  <c:v>86.19</c:v>
                </c:pt>
                <c:pt idx="826">
                  <c:v>87.72</c:v>
                </c:pt>
                <c:pt idx="827">
                  <c:v>110.7</c:v>
                </c:pt>
                <c:pt idx="828">
                  <c:v>74.86</c:v>
                </c:pt>
                <c:pt idx="829">
                  <c:v>72.52</c:v>
                </c:pt>
                <c:pt idx="830">
                  <c:v>103.92</c:v>
                </c:pt>
                <c:pt idx="831">
                  <c:v>96.85</c:v>
                </c:pt>
                <c:pt idx="832">
                  <c:v>72.84</c:v>
                </c:pt>
                <c:pt idx="833">
                  <c:v>89.3</c:v>
                </c:pt>
                <c:pt idx="834">
                  <c:v>131.22999999999999</c:v>
                </c:pt>
                <c:pt idx="835">
                  <c:v>57.4</c:v>
                </c:pt>
                <c:pt idx="836">
                  <c:v>64.92</c:v>
                </c:pt>
                <c:pt idx="837">
                  <c:v>120.46</c:v>
                </c:pt>
                <c:pt idx="838">
                  <c:v>106.7</c:v>
                </c:pt>
                <c:pt idx="839">
                  <c:v>119.58</c:v>
                </c:pt>
                <c:pt idx="840">
                  <c:v>142.57</c:v>
                </c:pt>
                <c:pt idx="841">
                  <c:v>56.85</c:v>
                </c:pt>
                <c:pt idx="842">
                  <c:v>65.959999999999994</c:v>
                </c:pt>
                <c:pt idx="843">
                  <c:v>65.790000000000006</c:v>
                </c:pt>
                <c:pt idx="844">
                  <c:v>73.33</c:v>
                </c:pt>
                <c:pt idx="845">
                  <c:v>133.58000000000001</c:v>
                </c:pt>
                <c:pt idx="846">
                  <c:v>66.7</c:v>
                </c:pt>
                <c:pt idx="847">
                  <c:v>79.25</c:v>
                </c:pt>
                <c:pt idx="848">
                  <c:v>58.39</c:v>
                </c:pt>
                <c:pt idx="849">
                  <c:v>96.84</c:v>
                </c:pt>
                <c:pt idx="850">
                  <c:v>90.57</c:v>
                </c:pt>
                <c:pt idx="851">
                  <c:v>94.67</c:v>
                </c:pt>
                <c:pt idx="852">
                  <c:v>84.07</c:v>
                </c:pt>
                <c:pt idx="853">
                  <c:v>75.900000000000006</c:v>
                </c:pt>
                <c:pt idx="854">
                  <c:v>79.53</c:v>
                </c:pt>
                <c:pt idx="855">
                  <c:v>70.959999999999994</c:v>
                </c:pt>
                <c:pt idx="856">
                  <c:v>89.03</c:v>
                </c:pt>
                <c:pt idx="857">
                  <c:v>92.74</c:v>
                </c:pt>
                <c:pt idx="858">
                  <c:v>91.6</c:v>
                </c:pt>
                <c:pt idx="859">
                  <c:v>98.55</c:v>
                </c:pt>
                <c:pt idx="860">
                  <c:v>112.08</c:v>
                </c:pt>
                <c:pt idx="861">
                  <c:v>106.97</c:v>
                </c:pt>
                <c:pt idx="862">
                  <c:v>84.49</c:v>
                </c:pt>
                <c:pt idx="863">
                  <c:v>80.27</c:v>
                </c:pt>
                <c:pt idx="864">
                  <c:v>87.2</c:v>
                </c:pt>
                <c:pt idx="865">
                  <c:v>100.81</c:v>
                </c:pt>
                <c:pt idx="866">
                  <c:v>96.69</c:v>
                </c:pt>
                <c:pt idx="867">
                  <c:v>96.58</c:v>
                </c:pt>
                <c:pt idx="868">
                  <c:v>79.08</c:v>
                </c:pt>
                <c:pt idx="869">
                  <c:v>84.62</c:v>
                </c:pt>
                <c:pt idx="870">
                  <c:v>77.959999999999994</c:v>
                </c:pt>
                <c:pt idx="871">
                  <c:v>184.25</c:v>
                </c:pt>
                <c:pt idx="872">
                  <c:v>77.290000000000006</c:v>
                </c:pt>
                <c:pt idx="873">
                  <c:v>117.98</c:v>
                </c:pt>
                <c:pt idx="874">
                  <c:v>100.8</c:v>
                </c:pt>
                <c:pt idx="875">
                  <c:v>76.34</c:v>
                </c:pt>
                <c:pt idx="876">
                  <c:v>96.69</c:v>
                </c:pt>
                <c:pt idx="877">
                  <c:v>92.44</c:v>
                </c:pt>
                <c:pt idx="878">
                  <c:v>102.42</c:v>
                </c:pt>
                <c:pt idx="879">
                  <c:v>88.47</c:v>
                </c:pt>
                <c:pt idx="880">
                  <c:v>87.08</c:v>
                </c:pt>
                <c:pt idx="881">
                  <c:v>93.74</c:v>
                </c:pt>
                <c:pt idx="882">
                  <c:v>103.65</c:v>
                </c:pt>
                <c:pt idx="883">
                  <c:v>78.94</c:v>
                </c:pt>
                <c:pt idx="884">
                  <c:v>147.41999999999999</c:v>
                </c:pt>
                <c:pt idx="885">
                  <c:v>96.57</c:v>
                </c:pt>
                <c:pt idx="886">
                  <c:v>74.02</c:v>
                </c:pt>
                <c:pt idx="887">
                  <c:v>95.5</c:v>
                </c:pt>
                <c:pt idx="888">
                  <c:v>75.94</c:v>
                </c:pt>
                <c:pt idx="889">
                  <c:v>73</c:v>
                </c:pt>
                <c:pt idx="890">
                  <c:v>120.22</c:v>
                </c:pt>
                <c:pt idx="891">
                  <c:v>57.51</c:v>
                </c:pt>
                <c:pt idx="892">
                  <c:v>124.66</c:v>
                </c:pt>
                <c:pt idx="893">
                  <c:v>104.48</c:v>
                </c:pt>
                <c:pt idx="894">
                  <c:v>64.599999999999994</c:v>
                </c:pt>
                <c:pt idx="895">
                  <c:v>100.33</c:v>
                </c:pt>
                <c:pt idx="896">
                  <c:v>59.67</c:v>
                </c:pt>
                <c:pt idx="897">
                  <c:v>115.69</c:v>
                </c:pt>
                <c:pt idx="898">
                  <c:v>76.63</c:v>
                </c:pt>
                <c:pt idx="899">
                  <c:v>78.97</c:v>
                </c:pt>
                <c:pt idx="900">
                  <c:v>66.55</c:v>
                </c:pt>
                <c:pt idx="901">
                  <c:v>96.2</c:v>
                </c:pt>
                <c:pt idx="902">
                  <c:v>55.25</c:v>
                </c:pt>
                <c:pt idx="903">
                  <c:v>98.7</c:v>
                </c:pt>
                <c:pt idx="904">
                  <c:v>73.83</c:v>
                </c:pt>
                <c:pt idx="905">
                  <c:v>80.08</c:v>
                </c:pt>
                <c:pt idx="906">
                  <c:v>117.59</c:v>
                </c:pt>
                <c:pt idx="907">
                  <c:v>112.96</c:v>
                </c:pt>
                <c:pt idx="908">
                  <c:v>127.18</c:v>
                </c:pt>
                <c:pt idx="909">
                  <c:v>61.88</c:v>
                </c:pt>
                <c:pt idx="910">
                  <c:v>78.349999999999994</c:v>
                </c:pt>
                <c:pt idx="911">
                  <c:v>92.87</c:v>
                </c:pt>
                <c:pt idx="912">
                  <c:v>78.319999999999993</c:v>
                </c:pt>
                <c:pt idx="913">
                  <c:v>112.38</c:v>
                </c:pt>
                <c:pt idx="914">
                  <c:v>102.05</c:v>
                </c:pt>
                <c:pt idx="915">
                  <c:v>92.87</c:v>
                </c:pt>
                <c:pt idx="916">
                  <c:v>71.34</c:v>
                </c:pt>
                <c:pt idx="917">
                  <c:v>88.51</c:v>
                </c:pt>
                <c:pt idx="918">
                  <c:v>91.18</c:v>
                </c:pt>
                <c:pt idx="919">
                  <c:v>91.01</c:v>
                </c:pt>
                <c:pt idx="920">
                  <c:v>98.01</c:v>
                </c:pt>
                <c:pt idx="921">
                  <c:v>66.069999999999993</c:v>
                </c:pt>
                <c:pt idx="922">
                  <c:v>93</c:v>
                </c:pt>
                <c:pt idx="923">
                  <c:v>111.61</c:v>
                </c:pt>
                <c:pt idx="924">
                  <c:v>80.84</c:v>
                </c:pt>
                <c:pt idx="925">
                  <c:v>77.42</c:v>
                </c:pt>
                <c:pt idx="926">
                  <c:v>73.81</c:v>
                </c:pt>
                <c:pt idx="927">
                  <c:v>74.239999999999995</c:v>
                </c:pt>
                <c:pt idx="928">
                  <c:v>89.44</c:v>
                </c:pt>
                <c:pt idx="929">
                  <c:v>92.86</c:v>
                </c:pt>
                <c:pt idx="930">
                  <c:v>101.37</c:v>
                </c:pt>
                <c:pt idx="931">
                  <c:v>88.29</c:v>
                </c:pt>
                <c:pt idx="932">
                  <c:v>82.71</c:v>
                </c:pt>
                <c:pt idx="933">
                  <c:v>62.91</c:v>
                </c:pt>
                <c:pt idx="934">
                  <c:v>90.16</c:v>
                </c:pt>
                <c:pt idx="935">
                  <c:v>149.9</c:v>
                </c:pt>
                <c:pt idx="936">
                  <c:v>107.98</c:v>
                </c:pt>
                <c:pt idx="937">
                  <c:v>126.35</c:v>
                </c:pt>
                <c:pt idx="938">
                  <c:v>134.44999999999999</c:v>
                </c:pt>
                <c:pt idx="939">
                  <c:v>56.79</c:v>
                </c:pt>
                <c:pt idx="940">
                  <c:v>59.15</c:v>
                </c:pt>
                <c:pt idx="941">
                  <c:v>208.17</c:v>
                </c:pt>
                <c:pt idx="942">
                  <c:v>89.29</c:v>
                </c:pt>
                <c:pt idx="943">
                  <c:v>105.47</c:v>
                </c:pt>
                <c:pt idx="944">
                  <c:v>56.63</c:v>
                </c:pt>
                <c:pt idx="945">
                  <c:v>58.66</c:v>
                </c:pt>
                <c:pt idx="946">
                  <c:v>71.06</c:v>
                </c:pt>
                <c:pt idx="947">
                  <c:v>59.52</c:v>
                </c:pt>
                <c:pt idx="948">
                  <c:v>112.07</c:v>
                </c:pt>
                <c:pt idx="949">
                  <c:v>121.11</c:v>
                </c:pt>
                <c:pt idx="950">
                  <c:v>78.52</c:v>
                </c:pt>
                <c:pt idx="951">
                  <c:v>85.86</c:v>
                </c:pt>
                <c:pt idx="952">
                  <c:v>55.12</c:v>
                </c:pt>
                <c:pt idx="953">
                  <c:v>138.51</c:v>
                </c:pt>
                <c:pt idx="954">
                  <c:v>65.09</c:v>
                </c:pt>
                <c:pt idx="955">
                  <c:v>129.16</c:v>
                </c:pt>
                <c:pt idx="956">
                  <c:v>120.94</c:v>
                </c:pt>
                <c:pt idx="957">
                  <c:v>89.06</c:v>
                </c:pt>
                <c:pt idx="958">
                  <c:v>94.33</c:v>
                </c:pt>
                <c:pt idx="959">
                  <c:v>140.4</c:v>
                </c:pt>
                <c:pt idx="960">
                  <c:v>96.18</c:v>
                </c:pt>
                <c:pt idx="961">
                  <c:v>73.94</c:v>
                </c:pt>
                <c:pt idx="962">
                  <c:v>105.22</c:v>
                </c:pt>
                <c:pt idx="963">
                  <c:v>87.25</c:v>
                </c:pt>
                <c:pt idx="964">
                  <c:v>69.94</c:v>
                </c:pt>
                <c:pt idx="965">
                  <c:v>103.56</c:v>
                </c:pt>
                <c:pt idx="966">
                  <c:v>80.72</c:v>
                </c:pt>
                <c:pt idx="967">
                  <c:v>102</c:v>
                </c:pt>
                <c:pt idx="968">
                  <c:v>86.53</c:v>
                </c:pt>
                <c:pt idx="969">
                  <c:v>68.400000000000006</c:v>
                </c:pt>
                <c:pt idx="970">
                  <c:v>107.52</c:v>
                </c:pt>
                <c:pt idx="971">
                  <c:v>122.1</c:v>
                </c:pt>
                <c:pt idx="972">
                  <c:v>111.1</c:v>
                </c:pt>
                <c:pt idx="973">
                  <c:v>79.569999999999993</c:v>
                </c:pt>
                <c:pt idx="974">
                  <c:v>79.81</c:v>
                </c:pt>
                <c:pt idx="975">
                  <c:v>71.22</c:v>
                </c:pt>
                <c:pt idx="976">
                  <c:v>135.63999999999999</c:v>
                </c:pt>
                <c:pt idx="977">
                  <c:v>139.47999999999999</c:v>
                </c:pt>
                <c:pt idx="978">
                  <c:v>131.30000000000001</c:v>
                </c:pt>
                <c:pt idx="979">
                  <c:v>58.96</c:v>
                </c:pt>
                <c:pt idx="980">
                  <c:v>87.4</c:v>
                </c:pt>
                <c:pt idx="981">
                  <c:v>62.52</c:v>
                </c:pt>
                <c:pt idx="982">
                  <c:v>123.23</c:v>
                </c:pt>
                <c:pt idx="983">
                  <c:v>138.55000000000001</c:v>
                </c:pt>
                <c:pt idx="984">
                  <c:v>89.53</c:v>
                </c:pt>
                <c:pt idx="985">
                  <c:v>82</c:v>
                </c:pt>
                <c:pt idx="986">
                  <c:v>117.69</c:v>
                </c:pt>
                <c:pt idx="987">
                  <c:v>74.989999999999995</c:v>
                </c:pt>
                <c:pt idx="988">
                  <c:v>113.11</c:v>
                </c:pt>
                <c:pt idx="989">
                  <c:v>56.84</c:v>
                </c:pt>
                <c:pt idx="990">
                  <c:v>63.37</c:v>
                </c:pt>
                <c:pt idx="991">
                  <c:v>86.24</c:v>
                </c:pt>
                <c:pt idx="992">
                  <c:v>62</c:v>
                </c:pt>
                <c:pt idx="993">
                  <c:v>130.34</c:v>
                </c:pt>
                <c:pt idx="994">
                  <c:v>140.13999999999999</c:v>
                </c:pt>
                <c:pt idx="995">
                  <c:v>58.38</c:v>
                </c:pt>
                <c:pt idx="996">
                  <c:v>73.5</c:v>
                </c:pt>
                <c:pt idx="997">
                  <c:v>85.57</c:v>
                </c:pt>
                <c:pt idx="998">
                  <c:v>62.81</c:v>
                </c:pt>
                <c:pt idx="999">
                  <c:v>73.400000000000006</c:v>
                </c:pt>
                <c:pt idx="1000">
                  <c:v>66.290000000000006</c:v>
                </c:pt>
                <c:pt idx="1001">
                  <c:v>64.87</c:v>
                </c:pt>
                <c:pt idx="1002">
                  <c:v>110.16</c:v>
                </c:pt>
                <c:pt idx="1003">
                  <c:v>105.28</c:v>
                </c:pt>
                <c:pt idx="1004">
                  <c:v>102.88</c:v>
                </c:pt>
                <c:pt idx="1005">
                  <c:v>115.98</c:v>
                </c:pt>
                <c:pt idx="1006">
                  <c:v>93.74</c:v>
                </c:pt>
                <c:pt idx="1007">
                  <c:v>86.11</c:v>
                </c:pt>
                <c:pt idx="1008">
                  <c:v>92.26</c:v>
                </c:pt>
                <c:pt idx="1009">
                  <c:v>104.09</c:v>
                </c:pt>
                <c:pt idx="1010">
                  <c:v>99.92</c:v>
                </c:pt>
                <c:pt idx="1011">
                  <c:v>79.13</c:v>
                </c:pt>
                <c:pt idx="1012">
                  <c:v>84.46</c:v>
                </c:pt>
                <c:pt idx="1013">
                  <c:v>95.66</c:v>
                </c:pt>
                <c:pt idx="1014">
                  <c:v>71.81</c:v>
                </c:pt>
                <c:pt idx="1015">
                  <c:v>76.56</c:v>
                </c:pt>
                <c:pt idx="1016">
                  <c:v>193.22</c:v>
                </c:pt>
                <c:pt idx="1017">
                  <c:v>86.7</c:v>
                </c:pt>
                <c:pt idx="1018">
                  <c:v>112.3</c:v>
                </c:pt>
                <c:pt idx="1019">
                  <c:v>100.54</c:v>
                </c:pt>
                <c:pt idx="1020">
                  <c:v>98.66</c:v>
                </c:pt>
                <c:pt idx="1021">
                  <c:v>96.78</c:v>
                </c:pt>
                <c:pt idx="1022">
                  <c:v>92.87</c:v>
                </c:pt>
                <c:pt idx="1023">
                  <c:v>110.23</c:v>
                </c:pt>
                <c:pt idx="1024">
                  <c:v>96.28</c:v>
                </c:pt>
                <c:pt idx="1025">
                  <c:v>77.73</c:v>
                </c:pt>
                <c:pt idx="1026">
                  <c:v>83.86</c:v>
                </c:pt>
                <c:pt idx="1027">
                  <c:v>75.25</c:v>
                </c:pt>
                <c:pt idx="1028">
                  <c:v>82.39</c:v>
                </c:pt>
                <c:pt idx="1029">
                  <c:v>90.84</c:v>
                </c:pt>
                <c:pt idx="1030">
                  <c:v>100.06</c:v>
                </c:pt>
                <c:pt idx="1031">
                  <c:v>77.53</c:v>
                </c:pt>
                <c:pt idx="1032">
                  <c:v>91.97</c:v>
                </c:pt>
                <c:pt idx="1033">
                  <c:v>74.34</c:v>
                </c:pt>
                <c:pt idx="1034">
                  <c:v>88.19</c:v>
                </c:pt>
                <c:pt idx="1035">
                  <c:v>94.09</c:v>
                </c:pt>
                <c:pt idx="1036">
                  <c:v>124.5</c:v>
                </c:pt>
                <c:pt idx="1037">
                  <c:v>79.33</c:v>
                </c:pt>
                <c:pt idx="1038">
                  <c:v>67.760000000000005</c:v>
                </c:pt>
                <c:pt idx="1039">
                  <c:v>65.900000000000006</c:v>
                </c:pt>
                <c:pt idx="1040">
                  <c:v>91.19</c:v>
                </c:pt>
                <c:pt idx="1041">
                  <c:v>70.03</c:v>
                </c:pt>
                <c:pt idx="1042">
                  <c:v>79.349999999999994</c:v>
                </c:pt>
                <c:pt idx="1043">
                  <c:v>63.73</c:v>
                </c:pt>
                <c:pt idx="1044">
                  <c:v>79.39</c:v>
                </c:pt>
                <c:pt idx="1045">
                  <c:v>58.81</c:v>
                </c:pt>
                <c:pt idx="1046">
                  <c:v>77.75</c:v>
                </c:pt>
                <c:pt idx="1047">
                  <c:v>60.5</c:v>
                </c:pt>
                <c:pt idx="1048">
                  <c:v>126.67</c:v>
                </c:pt>
                <c:pt idx="1049">
                  <c:v>165.36</c:v>
                </c:pt>
                <c:pt idx="1050">
                  <c:v>132.88</c:v>
                </c:pt>
                <c:pt idx="1051">
                  <c:v>91.95</c:v>
                </c:pt>
                <c:pt idx="1052">
                  <c:v>125.26</c:v>
                </c:pt>
                <c:pt idx="1053">
                  <c:v>62</c:v>
                </c:pt>
                <c:pt idx="1054">
                  <c:v>87.87</c:v>
                </c:pt>
                <c:pt idx="1055">
                  <c:v>115.83</c:v>
                </c:pt>
                <c:pt idx="1056">
                  <c:v>58.01</c:v>
                </c:pt>
                <c:pt idx="1057">
                  <c:v>61.96</c:v>
                </c:pt>
                <c:pt idx="1058">
                  <c:v>69.239999999999995</c:v>
                </c:pt>
                <c:pt idx="1059">
                  <c:v>74.459999999999994</c:v>
                </c:pt>
                <c:pt idx="1060">
                  <c:v>64.099999999999994</c:v>
                </c:pt>
                <c:pt idx="1061">
                  <c:v>88.06</c:v>
                </c:pt>
                <c:pt idx="1062">
                  <c:v>64.94</c:v>
                </c:pt>
                <c:pt idx="1063">
                  <c:v>59.07</c:v>
                </c:pt>
                <c:pt idx="1064">
                  <c:v>82.53</c:v>
                </c:pt>
                <c:pt idx="1065">
                  <c:v>84.93</c:v>
                </c:pt>
                <c:pt idx="1066">
                  <c:v>97.55</c:v>
                </c:pt>
                <c:pt idx="1067">
                  <c:v>73.489999999999995</c:v>
                </c:pt>
                <c:pt idx="1068">
                  <c:v>86.35</c:v>
                </c:pt>
                <c:pt idx="1069">
                  <c:v>200.14</c:v>
                </c:pt>
                <c:pt idx="1070">
                  <c:v>83.1</c:v>
                </c:pt>
                <c:pt idx="1071">
                  <c:v>111.33</c:v>
                </c:pt>
                <c:pt idx="1072">
                  <c:v>97.47</c:v>
                </c:pt>
                <c:pt idx="1073">
                  <c:v>84.08</c:v>
                </c:pt>
                <c:pt idx="1074">
                  <c:v>115.03</c:v>
                </c:pt>
                <c:pt idx="1075">
                  <c:v>123.1</c:v>
                </c:pt>
                <c:pt idx="1076">
                  <c:v>76.42</c:v>
                </c:pt>
                <c:pt idx="1077">
                  <c:v>75.23</c:v>
                </c:pt>
                <c:pt idx="1078">
                  <c:v>73.78</c:v>
                </c:pt>
                <c:pt idx="1079">
                  <c:v>107.22</c:v>
                </c:pt>
                <c:pt idx="1080">
                  <c:v>120.77</c:v>
                </c:pt>
                <c:pt idx="1081">
                  <c:v>94.66</c:v>
                </c:pt>
                <c:pt idx="1082">
                  <c:v>89.99</c:v>
                </c:pt>
                <c:pt idx="1083">
                  <c:v>90.42</c:v>
                </c:pt>
                <c:pt idx="1084">
                  <c:v>99.65</c:v>
                </c:pt>
                <c:pt idx="1085">
                  <c:v>85.55</c:v>
                </c:pt>
                <c:pt idx="1086">
                  <c:v>97.92</c:v>
                </c:pt>
                <c:pt idx="1087">
                  <c:v>103.45</c:v>
                </c:pt>
                <c:pt idx="1088">
                  <c:v>72.290000000000006</c:v>
                </c:pt>
                <c:pt idx="1089">
                  <c:v>79.42</c:v>
                </c:pt>
                <c:pt idx="1090">
                  <c:v>114.54</c:v>
                </c:pt>
                <c:pt idx="1091">
                  <c:v>91.21</c:v>
                </c:pt>
                <c:pt idx="1092">
                  <c:v>80.63</c:v>
                </c:pt>
                <c:pt idx="1093">
                  <c:v>93.76</c:v>
                </c:pt>
                <c:pt idx="1094">
                  <c:v>95.31</c:v>
                </c:pt>
                <c:pt idx="1095">
                  <c:v>97.95</c:v>
                </c:pt>
                <c:pt idx="1096">
                  <c:v>83.1</c:v>
                </c:pt>
                <c:pt idx="1097">
                  <c:v>159.69999999999999</c:v>
                </c:pt>
                <c:pt idx="1098">
                  <c:v>67.989999999999995</c:v>
                </c:pt>
                <c:pt idx="1099">
                  <c:v>100.97</c:v>
                </c:pt>
                <c:pt idx="1100">
                  <c:v>69.72</c:v>
                </c:pt>
                <c:pt idx="1101">
                  <c:v>63.4</c:v>
                </c:pt>
                <c:pt idx="1102">
                  <c:v>147.74</c:v>
                </c:pt>
                <c:pt idx="1103">
                  <c:v>59.28</c:v>
                </c:pt>
                <c:pt idx="1104">
                  <c:v>123.89</c:v>
                </c:pt>
                <c:pt idx="1105">
                  <c:v>119.34</c:v>
                </c:pt>
                <c:pt idx="1106">
                  <c:v>105.26</c:v>
                </c:pt>
                <c:pt idx="1107">
                  <c:v>104.86</c:v>
                </c:pt>
                <c:pt idx="1108">
                  <c:v>84.16</c:v>
                </c:pt>
                <c:pt idx="1109">
                  <c:v>65.44</c:v>
                </c:pt>
                <c:pt idx="1110">
                  <c:v>130</c:v>
                </c:pt>
                <c:pt idx="1111">
                  <c:v>156.43</c:v>
                </c:pt>
                <c:pt idx="1112">
                  <c:v>149.16999999999999</c:v>
                </c:pt>
                <c:pt idx="1113">
                  <c:v>70.319999999999993</c:v>
                </c:pt>
                <c:pt idx="1114">
                  <c:v>187.99</c:v>
                </c:pt>
                <c:pt idx="1115">
                  <c:v>89.68</c:v>
                </c:pt>
                <c:pt idx="1116">
                  <c:v>71.63</c:v>
                </c:pt>
                <c:pt idx="1117">
                  <c:v>90</c:v>
                </c:pt>
                <c:pt idx="1118">
                  <c:v>88.38</c:v>
                </c:pt>
                <c:pt idx="1119">
                  <c:v>85.07</c:v>
                </c:pt>
                <c:pt idx="1120">
                  <c:v>72.06</c:v>
                </c:pt>
                <c:pt idx="1121">
                  <c:v>76.72</c:v>
                </c:pt>
                <c:pt idx="1122">
                  <c:v>68.78</c:v>
                </c:pt>
                <c:pt idx="1123">
                  <c:v>78.290000000000006</c:v>
                </c:pt>
                <c:pt idx="1124">
                  <c:v>95.59</c:v>
                </c:pt>
                <c:pt idx="1125">
                  <c:v>89.87</c:v>
                </c:pt>
                <c:pt idx="1126">
                  <c:v>92.14</c:v>
                </c:pt>
                <c:pt idx="1127">
                  <c:v>92.06</c:v>
                </c:pt>
                <c:pt idx="1128">
                  <c:v>81.209999999999994</c:v>
                </c:pt>
                <c:pt idx="1129">
                  <c:v>93.23</c:v>
                </c:pt>
                <c:pt idx="1130">
                  <c:v>97.52</c:v>
                </c:pt>
                <c:pt idx="1131">
                  <c:v>78.59</c:v>
                </c:pt>
                <c:pt idx="1132">
                  <c:v>85.96</c:v>
                </c:pt>
                <c:pt idx="1133">
                  <c:v>87.17</c:v>
                </c:pt>
                <c:pt idx="1134">
                  <c:v>75.5</c:v>
                </c:pt>
                <c:pt idx="1135">
                  <c:v>84.25</c:v>
                </c:pt>
                <c:pt idx="1136">
                  <c:v>76.44</c:v>
                </c:pt>
                <c:pt idx="1137">
                  <c:v>82.77</c:v>
                </c:pt>
                <c:pt idx="1138">
                  <c:v>111.65</c:v>
                </c:pt>
                <c:pt idx="1139">
                  <c:v>81.540000000000006</c:v>
                </c:pt>
                <c:pt idx="1140">
                  <c:v>93.51</c:v>
                </c:pt>
                <c:pt idx="1141">
                  <c:v>103.15</c:v>
                </c:pt>
                <c:pt idx="1142">
                  <c:v>92.82</c:v>
                </c:pt>
                <c:pt idx="1143">
                  <c:v>66.3</c:v>
                </c:pt>
                <c:pt idx="1144">
                  <c:v>85.17</c:v>
                </c:pt>
                <c:pt idx="1145">
                  <c:v>229.94</c:v>
                </c:pt>
                <c:pt idx="1146">
                  <c:v>90.65</c:v>
                </c:pt>
                <c:pt idx="1147">
                  <c:v>66.510000000000005</c:v>
                </c:pt>
                <c:pt idx="1148">
                  <c:v>166.38</c:v>
                </c:pt>
                <c:pt idx="1149">
                  <c:v>95.01</c:v>
                </c:pt>
                <c:pt idx="1150">
                  <c:v>65.599999999999994</c:v>
                </c:pt>
                <c:pt idx="1151">
                  <c:v>65.95</c:v>
                </c:pt>
                <c:pt idx="1152">
                  <c:v>83.33</c:v>
                </c:pt>
                <c:pt idx="1153">
                  <c:v>118.85</c:v>
                </c:pt>
                <c:pt idx="1154">
                  <c:v>122.01</c:v>
                </c:pt>
                <c:pt idx="1155">
                  <c:v>74.11</c:v>
                </c:pt>
                <c:pt idx="1156">
                  <c:v>78.5</c:v>
                </c:pt>
                <c:pt idx="1157">
                  <c:v>181.3</c:v>
                </c:pt>
                <c:pt idx="1158">
                  <c:v>79.94</c:v>
                </c:pt>
                <c:pt idx="1159">
                  <c:v>116.12</c:v>
                </c:pt>
                <c:pt idx="1160">
                  <c:v>67.73</c:v>
                </c:pt>
                <c:pt idx="1161">
                  <c:v>125.98</c:v>
                </c:pt>
                <c:pt idx="1162">
                  <c:v>93.88</c:v>
                </c:pt>
                <c:pt idx="1163">
                  <c:v>63.64</c:v>
                </c:pt>
                <c:pt idx="1164">
                  <c:v>108.82</c:v>
                </c:pt>
                <c:pt idx="1165">
                  <c:v>69.239999999999995</c:v>
                </c:pt>
                <c:pt idx="1166">
                  <c:v>65.36</c:v>
                </c:pt>
                <c:pt idx="1167">
                  <c:v>134.33000000000001</c:v>
                </c:pt>
                <c:pt idx="1168">
                  <c:v>58.48</c:v>
                </c:pt>
                <c:pt idx="1169">
                  <c:v>68.069999999999993</c:v>
                </c:pt>
                <c:pt idx="1170">
                  <c:v>65.77</c:v>
                </c:pt>
                <c:pt idx="1171">
                  <c:v>113.8</c:v>
                </c:pt>
                <c:pt idx="1172">
                  <c:v>96.17</c:v>
                </c:pt>
                <c:pt idx="1173">
                  <c:v>104.66</c:v>
                </c:pt>
                <c:pt idx="1174">
                  <c:v>119.96</c:v>
                </c:pt>
                <c:pt idx="1175">
                  <c:v>60.84</c:v>
                </c:pt>
                <c:pt idx="1176">
                  <c:v>100.82</c:v>
                </c:pt>
                <c:pt idx="1177">
                  <c:v>138.29</c:v>
                </c:pt>
                <c:pt idx="1178">
                  <c:v>84.9</c:v>
                </c:pt>
                <c:pt idx="1179">
                  <c:v>82.61</c:v>
                </c:pt>
                <c:pt idx="1180">
                  <c:v>78.16</c:v>
                </c:pt>
                <c:pt idx="1181">
                  <c:v>100.85</c:v>
                </c:pt>
                <c:pt idx="1182">
                  <c:v>91.35</c:v>
                </c:pt>
                <c:pt idx="1183">
                  <c:v>90.35</c:v>
                </c:pt>
                <c:pt idx="1184">
                  <c:v>69.77</c:v>
                </c:pt>
                <c:pt idx="1185">
                  <c:v>120.31</c:v>
                </c:pt>
                <c:pt idx="1186">
                  <c:v>108.2</c:v>
                </c:pt>
                <c:pt idx="1187">
                  <c:v>200.28</c:v>
                </c:pt>
                <c:pt idx="1188">
                  <c:v>81.94</c:v>
                </c:pt>
                <c:pt idx="1189">
                  <c:v>88.79</c:v>
                </c:pt>
                <c:pt idx="1190">
                  <c:v>95.57</c:v>
                </c:pt>
                <c:pt idx="1191">
                  <c:v>100.31</c:v>
                </c:pt>
                <c:pt idx="1192">
                  <c:v>73.72</c:v>
                </c:pt>
                <c:pt idx="1193">
                  <c:v>85.92</c:v>
                </c:pt>
                <c:pt idx="1194">
                  <c:v>72.56</c:v>
                </c:pt>
                <c:pt idx="1195">
                  <c:v>76.739999999999995</c:v>
                </c:pt>
                <c:pt idx="1196">
                  <c:v>116.68</c:v>
                </c:pt>
                <c:pt idx="1197">
                  <c:v>75.290000000000006</c:v>
                </c:pt>
                <c:pt idx="1198">
                  <c:v>91.88</c:v>
                </c:pt>
                <c:pt idx="1199">
                  <c:v>97.24</c:v>
                </c:pt>
                <c:pt idx="1200">
                  <c:v>89.3</c:v>
                </c:pt>
                <c:pt idx="1201">
                  <c:v>114.18</c:v>
                </c:pt>
                <c:pt idx="1202">
                  <c:v>89.28</c:v>
                </c:pt>
                <c:pt idx="1203">
                  <c:v>84.86</c:v>
                </c:pt>
                <c:pt idx="1204">
                  <c:v>88.88</c:v>
                </c:pt>
                <c:pt idx="1205">
                  <c:v>84.69</c:v>
                </c:pt>
                <c:pt idx="1206">
                  <c:v>80.94</c:v>
                </c:pt>
                <c:pt idx="1207">
                  <c:v>89.18</c:v>
                </c:pt>
                <c:pt idx="1208">
                  <c:v>68.989999999999995</c:v>
                </c:pt>
                <c:pt idx="1209">
                  <c:v>71.260000000000005</c:v>
                </c:pt>
                <c:pt idx="1210">
                  <c:v>63.94</c:v>
                </c:pt>
                <c:pt idx="1211">
                  <c:v>100.09</c:v>
                </c:pt>
                <c:pt idx="1212">
                  <c:v>190.67</c:v>
                </c:pt>
                <c:pt idx="1213">
                  <c:v>136.1</c:v>
                </c:pt>
                <c:pt idx="1214">
                  <c:v>58.55</c:v>
                </c:pt>
                <c:pt idx="1215">
                  <c:v>71.25</c:v>
                </c:pt>
                <c:pt idx="1216">
                  <c:v>85.27</c:v>
                </c:pt>
                <c:pt idx="1217">
                  <c:v>154.08000000000001</c:v>
                </c:pt>
                <c:pt idx="1218">
                  <c:v>123.81</c:v>
                </c:pt>
                <c:pt idx="1219">
                  <c:v>67.209999999999994</c:v>
                </c:pt>
                <c:pt idx="1220">
                  <c:v>168.15</c:v>
                </c:pt>
                <c:pt idx="1221">
                  <c:v>55.62</c:v>
                </c:pt>
                <c:pt idx="1222">
                  <c:v>143.33000000000001</c:v>
                </c:pt>
                <c:pt idx="1223">
                  <c:v>82.59</c:v>
                </c:pt>
                <c:pt idx="1224">
                  <c:v>116.38</c:v>
                </c:pt>
                <c:pt idx="1225">
                  <c:v>89.37</c:v>
                </c:pt>
                <c:pt idx="1226">
                  <c:v>107.59</c:v>
                </c:pt>
                <c:pt idx="1227">
                  <c:v>130.07</c:v>
                </c:pt>
                <c:pt idx="1228">
                  <c:v>103.61</c:v>
                </c:pt>
                <c:pt idx="1229">
                  <c:v>73.290000000000006</c:v>
                </c:pt>
                <c:pt idx="1230">
                  <c:v>138.02000000000001</c:v>
                </c:pt>
                <c:pt idx="1231">
                  <c:v>70.61</c:v>
                </c:pt>
                <c:pt idx="1232">
                  <c:v>64.680000000000007</c:v>
                </c:pt>
                <c:pt idx="1233">
                  <c:v>123.98</c:v>
                </c:pt>
                <c:pt idx="1234">
                  <c:v>191.78</c:v>
                </c:pt>
                <c:pt idx="1235">
                  <c:v>59.17</c:v>
                </c:pt>
                <c:pt idx="1236">
                  <c:v>90.66</c:v>
                </c:pt>
                <c:pt idx="1237">
                  <c:v>59.67</c:v>
                </c:pt>
                <c:pt idx="1238">
                  <c:v>94.24</c:v>
                </c:pt>
                <c:pt idx="1239">
                  <c:v>90.54</c:v>
                </c:pt>
                <c:pt idx="1240">
                  <c:v>80.22</c:v>
                </c:pt>
                <c:pt idx="1241">
                  <c:v>112.98</c:v>
                </c:pt>
                <c:pt idx="1242">
                  <c:v>85.53</c:v>
                </c:pt>
                <c:pt idx="1243">
                  <c:v>111.96</c:v>
                </c:pt>
                <c:pt idx="1244">
                  <c:v>94.25</c:v>
                </c:pt>
                <c:pt idx="1245">
                  <c:v>119.67</c:v>
                </c:pt>
                <c:pt idx="1246">
                  <c:v>76.19</c:v>
                </c:pt>
                <c:pt idx="1247">
                  <c:v>78.05</c:v>
                </c:pt>
                <c:pt idx="1248">
                  <c:v>110.87</c:v>
                </c:pt>
                <c:pt idx="1249">
                  <c:v>73</c:v>
                </c:pt>
                <c:pt idx="1250">
                  <c:v>80.569999999999993</c:v>
                </c:pt>
                <c:pt idx="1251">
                  <c:v>79.209999999999994</c:v>
                </c:pt>
                <c:pt idx="1252">
                  <c:v>70.56</c:v>
                </c:pt>
                <c:pt idx="1253">
                  <c:v>103.35</c:v>
                </c:pt>
                <c:pt idx="1254">
                  <c:v>104.21</c:v>
                </c:pt>
                <c:pt idx="1255">
                  <c:v>71.5</c:v>
                </c:pt>
                <c:pt idx="1256">
                  <c:v>95.1</c:v>
                </c:pt>
                <c:pt idx="1257">
                  <c:v>93.55</c:v>
                </c:pt>
                <c:pt idx="1258">
                  <c:v>86.21</c:v>
                </c:pt>
                <c:pt idx="1259">
                  <c:v>95.12</c:v>
                </c:pt>
                <c:pt idx="1260">
                  <c:v>83.26</c:v>
                </c:pt>
                <c:pt idx="1261">
                  <c:v>114.79</c:v>
                </c:pt>
                <c:pt idx="1262">
                  <c:v>111.48</c:v>
                </c:pt>
                <c:pt idx="1263">
                  <c:v>191.79</c:v>
                </c:pt>
                <c:pt idx="1264">
                  <c:v>102.64</c:v>
                </c:pt>
                <c:pt idx="1265">
                  <c:v>114.32</c:v>
                </c:pt>
                <c:pt idx="1266">
                  <c:v>150.1</c:v>
                </c:pt>
                <c:pt idx="1267">
                  <c:v>57.46</c:v>
                </c:pt>
                <c:pt idx="1268">
                  <c:v>65.430000000000007</c:v>
                </c:pt>
                <c:pt idx="1269">
                  <c:v>161.57</c:v>
                </c:pt>
                <c:pt idx="1270">
                  <c:v>104.48</c:v>
                </c:pt>
                <c:pt idx="1271">
                  <c:v>58.39</c:v>
                </c:pt>
                <c:pt idx="1272">
                  <c:v>127.28</c:v>
                </c:pt>
                <c:pt idx="1273">
                  <c:v>72.61</c:v>
                </c:pt>
                <c:pt idx="1274">
                  <c:v>63.53</c:v>
                </c:pt>
                <c:pt idx="1275">
                  <c:v>75.040000000000006</c:v>
                </c:pt>
                <c:pt idx="1276">
                  <c:v>73.650000000000006</c:v>
                </c:pt>
                <c:pt idx="1277">
                  <c:v>82.05</c:v>
                </c:pt>
                <c:pt idx="1278">
                  <c:v>112.41</c:v>
                </c:pt>
                <c:pt idx="1279">
                  <c:v>69.7</c:v>
                </c:pt>
                <c:pt idx="1280">
                  <c:v>94.19</c:v>
                </c:pt>
                <c:pt idx="1281">
                  <c:v>126.09</c:v>
                </c:pt>
                <c:pt idx="1282">
                  <c:v>226.75</c:v>
                </c:pt>
                <c:pt idx="1283">
                  <c:v>76.739999999999995</c:v>
                </c:pt>
                <c:pt idx="1284">
                  <c:v>139.19999999999999</c:v>
                </c:pt>
                <c:pt idx="1285">
                  <c:v>61.8</c:v>
                </c:pt>
                <c:pt idx="1286">
                  <c:v>55.93</c:v>
                </c:pt>
                <c:pt idx="1287">
                  <c:v>98.71</c:v>
                </c:pt>
                <c:pt idx="1288">
                  <c:v>104.33</c:v>
                </c:pt>
                <c:pt idx="1289">
                  <c:v>82.9</c:v>
                </c:pt>
                <c:pt idx="1290">
                  <c:v>149.94999999999999</c:v>
                </c:pt>
                <c:pt idx="1291">
                  <c:v>85.6</c:v>
                </c:pt>
                <c:pt idx="1292">
                  <c:v>88.97</c:v>
                </c:pt>
                <c:pt idx="1293">
                  <c:v>57.96</c:v>
                </c:pt>
                <c:pt idx="1294">
                  <c:v>65.12</c:v>
                </c:pt>
                <c:pt idx="1295">
                  <c:v>94.15</c:v>
                </c:pt>
                <c:pt idx="1296">
                  <c:v>85.79</c:v>
                </c:pt>
                <c:pt idx="1297">
                  <c:v>86.91</c:v>
                </c:pt>
                <c:pt idx="1298">
                  <c:v>74.61</c:v>
                </c:pt>
                <c:pt idx="1299">
                  <c:v>80.400000000000006</c:v>
                </c:pt>
                <c:pt idx="1300">
                  <c:v>83.66</c:v>
                </c:pt>
                <c:pt idx="1301">
                  <c:v>76.81</c:v>
                </c:pt>
                <c:pt idx="1302">
                  <c:v>86.61</c:v>
                </c:pt>
                <c:pt idx="1303">
                  <c:v>98.05</c:v>
                </c:pt>
                <c:pt idx="1304">
                  <c:v>105.9</c:v>
                </c:pt>
                <c:pt idx="1305">
                  <c:v>87.92</c:v>
                </c:pt>
                <c:pt idx="1306">
                  <c:v>87.01</c:v>
                </c:pt>
                <c:pt idx="1307">
                  <c:v>69.5</c:v>
                </c:pt>
                <c:pt idx="1308">
                  <c:v>84.59</c:v>
                </c:pt>
                <c:pt idx="1309">
                  <c:v>77.989999999999995</c:v>
                </c:pt>
                <c:pt idx="1310">
                  <c:v>87.43</c:v>
                </c:pt>
                <c:pt idx="1311">
                  <c:v>87.91</c:v>
                </c:pt>
                <c:pt idx="1312">
                  <c:v>100.8</c:v>
                </c:pt>
                <c:pt idx="1313">
                  <c:v>111.22</c:v>
                </c:pt>
                <c:pt idx="1314">
                  <c:v>75.92</c:v>
                </c:pt>
                <c:pt idx="1315">
                  <c:v>104.16</c:v>
                </c:pt>
                <c:pt idx="1316">
                  <c:v>89.24</c:v>
                </c:pt>
                <c:pt idx="1317">
                  <c:v>94.26</c:v>
                </c:pt>
                <c:pt idx="1318">
                  <c:v>95.52</c:v>
                </c:pt>
                <c:pt idx="1319">
                  <c:v>97.06</c:v>
                </c:pt>
                <c:pt idx="1320">
                  <c:v>106.68</c:v>
                </c:pt>
                <c:pt idx="1321">
                  <c:v>86.24</c:v>
                </c:pt>
                <c:pt idx="1322">
                  <c:v>99.07</c:v>
                </c:pt>
                <c:pt idx="1323">
                  <c:v>73.39</c:v>
                </c:pt>
                <c:pt idx="1324">
                  <c:v>116.02</c:v>
                </c:pt>
                <c:pt idx="1325">
                  <c:v>73.98</c:v>
                </c:pt>
                <c:pt idx="1326">
                  <c:v>73.27</c:v>
                </c:pt>
                <c:pt idx="1327">
                  <c:v>64.64</c:v>
                </c:pt>
                <c:pt idx="1328">
                  <c:v>103.78</c:v>
                </c:pt>
                <c:pt idx="1329">
                  <c:v>56.47</c:v>
                </c:pt>
                <c:pt idx="1330">
                  <c:v>109.85</c:v>
                </c:pt>
                <c:pt idx="1331">
                  <c:v>256.74</c:v>
                </c:pt>
                <c:pt idx="1332">
                  <c:v>75.53</c:v>
                </c:pt>
                <c:pt idx="1333">
                  <c:v>156.44999999999999</c:v>
                </c:pt>
                <c:pt idx="1334">
                  <c:v>73.2</c:v>
                </c:pt>
                <c:pt idx="1335">
                  <c:v>131.80000000000001</c:v>
                </c:pt>
                <c:pt idx="1336">
                  <c:v>141.15</c:v>
                </c:pt>
                <c:pt idx="1337">
                  <c:v>107.74</c:v>
                </c:pt>
                <c:pt idx="1338">
                  <c:v>58.41</c:v>
                </c:pt>
                <c:pt idx="1339">
                  <c:v>96.86</c:v>
                </c:pt>
                <c:pt idx="1340">
                  <c:v>169.49</c:v>
                </c:pt>
                <c:pt idx="1341">
                  <c:v>118.66</c:v>
                </c:pt>
                <c:pt idx="1342">
                  <c:v>141.16</c:v>
                </c:pt>
                <c:pt idx="1343">
                  <c:v>75.5</c:v>
                </c:pt>
                <c:pt idx="1344">
                  <c:v>71.97</c:v>
                </c:pt>
                <c:pt idx="1345">
                  <c:v>183.45</c:v>
                </c:pt>
                <c:pt idx="1346">
                  <c:v>62.44</c:v>
                </c:pt>
                <c:pt idx="1347">
                  <c:v>134.12</c:v>
                </c:pt>
                <c:pt idx="1348">
                  <c:v>111.27</c:v>
                </c:pt>
                <c:pt idx="1349">
                  <c:v>71.89</c:v>
                </c:pt>
                <c:pt idx="1350">
                  <c:v>81.430000000000007</c:v>
                </c:pt>
                <c:pt idx="1351">
                  <c:v>70.510000000000005</c:v>
                </c:pt>
                <c:pt idx="1352">
                  <c:v>102.07</c:v>
                </c:pt>
                <c:pt idx="1353">
                  <c:v>65.36</c:v>
                </c:pt>
                <c:pt idx="1354">
                  <c:v>67.56</c:v>
                </c:pt>
                <c:pt idx="1355">
                  <c:v>118.44</c:v>
                </c:pt>
                <c:pt idx="1356">
                  <c:v>112.08</c:v>
                </c:pt>
                <c:pt idx="1357">
                  <c:v>92.49</c:v>
                </c:pt>
                <c:pt idx="1358">
                  <c:v>73.58</c:v>
                </c:pt>
                <c:pt idx="1359">
                  <c:v>94.69</c:v>
                </c:pt>
                <c:pt idx="1360">
                  <c:v>86.55</c:v>
                </c:pt>
                <c:pt idx="1361">
                  <c:v>69.12</c:v>
                </c:pt>
                <c:pt idx="1362">
                  <c:v>90.52</c:v>
                </c:pt>
                <c:pt idx="1363">
                  <c:v>83.51</c:v>
                </c:pt>
                <c:pt idx="1364">
                  <c:v>81.2</c:v>
                </c:pt>
                <c:pt idx="1365">
                  <c:v>96.77</c:v>
                </c:pt>
                <c:pt idx="1366">
                  <c:v>82.93</c:v>
                </c:pt>
                <c:pt idx="1367">
                  <c:v>74.33</c:v>
                </c:pt>
                <c:pt idx="1368">
                  <c:v>185.27</c:v>
                </c:pt>
                <c:pt idx="1369">
                  <c:v>73.67</c:v>
                </c:pt>
                <c:pt idx="1370">
                  <c:v>56.64</c:v>
                </c:pt>
                <c:pt idx="1371">
                  <c:v>73.75</c:v>
                </c:pt>
                <c:pt idx="1372">
                  <c:v>108.14</c:v>
                </c:pt>
                <c:pt idx="1373">
                  <c:v>84.19</c:v>
                </c:pt>
                <c:pt idx="1374">
                  <c:v>77.55</c:v>
                </c:pt>
                <c:pt idx="1375">
                  <c:v>78.88</c:v>
                </c:pt>
                <c:pt idx="1376">
                  <c:v>61.13</c:v>
                </c:pt>
                <c:pt idx="1377">
                  <c:v>91.45</c:v>
                </c:pt>
                <c:pt idx="1378">
                  <c:v>73.63</c:v>
                </c:pt>
                <c:pt idx="1379">
                  <c:v>63.69</c:v>
                </c:pt>
                <c:pt idx="1380">
                  <c:v>116.98</c:v>
                </c:pt>
                <c:pt idx="1381">
                  <c:v>118.7</c:v>
                </c:pt>
                <c:pt idx="1382">
                  <c:v>193.81</c:v>
                </c:pt>
                <c:pt idx="1383">
                  <c:v>63.9</c:v>
                </c:pt>
                <c:pt idx="1384">
                  <c:v>207.58</c:v>
                </c:pt>
                <c:pt idx="1385">
                  <c:v>57.02</c:v>
                </c:pt>
                <c:pt idx="1386">
                  <c:v>108.75</c:v>
                </c:pt>
                <c:pt idx="1387">
                  <c:v>118.61</c:v>
                </c:pt>
                <c:pt idx="1388">
                  <c:v>59.26</c:v>
                </c:pt>
                <c:pt idx="1389">
                  <c:v>60.34</c:v>
                </c:pt>
                <c:pt idx="1390">
                  <c:v>60.26</c:v>
                </c:pt>
                <c:pt idx="1391">
                  <c:v>72.02</c:v>
                </c:pt>
                <c:pt idx="1392">
                  <c:v>102.4</c:v>
                </c:pt>
                <c:pt idx="1393">
                  <c:v>105.73</c:v>
                </c:pt>
                <c:pt idx="1394">
                  <c:v>62.47</c:v>
                </c:pt>
                <c:pt idx="1395">
                  <c:v>101.28</c:v>
                </c:pt>
                <c:pt idx="1396">
                  <c:v>60.74</c:v>
                </c:pt>
                <c:pt idx="1397">
                  <c:v>72.52</c:v>
                </c:pt>
                <c:pt idx="1398">
                  <c:v>79.27</c:v>
                </c:pt>
                <c:pt idx="1399">
                  <c:v>62.48</c:v>
                </c:pt>
                <c:pt idx="1400">
                  <c:v>88.2</c:v>
                </c:pt>
                <c:pt idx="1401">
                  <c:v>72.489999999999995</c:v>
                </c:pt>
                <c:pt idx="1402">
                  <c:v>95.01</c:v>
                </c:pt>
                <c:pt idx="1403">
                  <c:v>73.69</c:v>
                </c:pt>
                <c:pt idx="1404">
                  <c:v>70.67</c:v>
                </c:pt>
                <c:pt idx="1405">
                  <c:v>96.84</c:v>
                </c:pt>
                <c:pt idx="1406">
                  <c:v>96.02</c:v>
                </c:pt>
                <c:pt idx="1407">
                  <c:v>86.21</c:v>
                </c:pt>
                <c:pt idx="1408">
                  <c:v>74.430000000000007</c:v>
                </c:pt>
                <c:pt idx="1409">
                  <c:v>79.55</c:v>
                </c:pt>
                <c:pt idx="1410">
                  <c:v>89.63</c:v>
                </c:pt>
                <c:pt idx="1411">
                  <c:v>75.19</c:v>
                </c:pt>
                <c:pt idx="1412">
                  <c:v>113.85</c:v>
                </c:pt>
                <c:pt idx="1413">
                  <c:v>93.88</c:v>
                </c:pt>
                <c:pt idx="1414">
                  <c:v>105.08</c:v>
                </c:pt>
                <c:pt idx="1415">
                  <c:v>113.08</c:v>
                </c:pt>
                <c:pt idx="1416">
                  <c:v>96.42</c:v>
                </c:pt>
                <c:pt idx="1417">
                  <c:v>91.23</c:v>
                </c:pt>
                <c:pt idx="1418">
                  <c:v>65.84</c:v>
                </c:pt>
                <c:pt idx="1419">
                  <c:v>124.08</c:v>
                </c:pt>
                <c:pt idx="1420">
                  <c:v>88.56</c:v>
                </c:pt>
                <c:pt idx="1421">
                  <c:v>83.91</c:v>
                </c:pt>
                <c:pt idx="1422">
                  <c:v>101.98</c:v>
                </c:pt>
                <c:pt idx="1423">
                  <c:v>87.12</c:v>
                </c:pt>
                <c:pt idx="1424">
                  <c:v>81.25</c:v>
                </c:pt>
                <c:pt idx="1425">
                  <c:v>123.65</c:v>
                </c:pt>
                <c:pt idx="1426">
                  <c:v>67.78</c:v>
                </c:pt>
                <c:pt idx="1427">
                  <c:v>80.19</c:v>
                </c:pt>
                <c:pt idx="1428">
                  <c:v>118.62</c:v>
                </c:pt>
                <c:pt idx="1429">
                  <c:v>61.45</c:v>
                </c:pt>
                <c:pt idx="1430">
                  <c:v>124.37</c:v>
                </c:pt>
                <c:pt idx="1431">
                  <c:v>106.03</c:v>
                </c:pt>
                <c:pt idx="1432">
                  <c:v>75.88</c:v>
                </c:pt>
                <c:pt idx="1433">
                  <c:v>58.89</c:v>
                </c:pt>
                <c:pt idx="1434">
                  <c:v>104.62</c:v>
                </c:pt>
                <c:pt idx="1435">
                  <c:v>82.56</c:v>
                </c:pt>
                <c:pt idx="1436">
                  <c:v>84.92</c:v>
                </c:pt>
                <c:pt idx="1437">
                  <c:v>141.80000000000001</c:v>
                </c:pt>
                <c:pt idx="1438">
                  <c:v>61.29</c:v>
                </c:pt>
                <c:pt idx="1439">
                  <c:v>56.07</c:v>
                </c:pt>
                <c:pt idx="1440">
                  <c:v>116.98</c:v>
                </c:pt>
                <c:pt idx="1441">
                  <c:v>62.25</c:v>
                </c:pt>
                <c:pt idx="1442">
                  <c:v>110.55</c:v>
                </c:pt>
                <c:pt idx="1443">
                  <c:v>59.82</c:v>
                </c:pt>
                <c:pt idx="1444">
                  <c:v>133.24</c:v>
                </c:pt>
                <c:pt idx="1445">
                  <c:v>88.65</c:v>
                </c:pt>
                <c:pt idx="1446">
                  <c:v>69.67</c:v>
                </c:pt>
                <c:pt idx="1447">
                  <c:v>112.19</c:v>
                </c:pt>
                <c:pt idx="1448">
                  <c:v>61.87</c:v>
                </c:pt>
                <c:pt idx="1449">
                  <c:v>66.010000000000005</c:v>
                </c:pt>
                <c:pt idx="1450">
                  <c:v>95.94</c:v>
                </c:pt>
                <c:pt idx="1451">
                  <c:v>104.77</c:v>
                </c:pt>
                <c:pt idx="1452">
                  <c:v>63.42</c:v>
                </c:pt>
                <c:pt idx="1453">
                  <c:v>76.7</c:v>
                </c:pt>
                <c:pt idx="1454">
                  <c:v>99.2</c:v>
                </c:pt>
                <c:pt idx="1455">
                  <c:v>108.89</c:v>
                </c:pt>
                <c:pt idx="1456">
                  <c:v>72.599999999999994</c:v>
                </c:pt>
                <c:pt idx="1457">
                  <c:v>70.66</c:v>
                </c:pt>
                <c:pt idx="1458">
                  <c:v>87.23</c:v>
                </c:pt>
                <c:pt idx="1459">
                  <c:v>215.07</c:v>
                </c:pt>
                <c:pt idx="1460">
                  <c:v>82.31</c:v>
                </c:pt>
                <c:pt idx="1461">
                  <c:v>70.650000000000006</c:v>
                </c:pt>
                <c:pt idx="1462">
                  <c:v>91.65</c:v>
                </c:pt>
                <c:pt idx="1463">
                  <c:v>74.05</c:v>
                </c:pt>
                <c:pt idx="1464">
                  <c:v>90.29</c:v>
                </c:pt>
                <c:pt idx="1465">
                  <c:v>97.78</c:v>
                </c:pt>
                <c:pt idx="1466">
                  <c:v>73.31</c:v>
                </c:pt>
                <c:pt idx="1467">
                  <c:v>69.72</c:v>
                </c:pt>
                <c:pt idx="1468">
                  <c:v>80.790000000000006</c:v>
                </c:pt>
                <c:pt idx="1469">
                  <c:v>94.96</c:v>
                </c:pt>
                <c:pt idx="1470">
                  <c:v>89.01</c:v>
                </c:pt>
                <c:pt idx="1471">
                  <c:v>76.260000000000005</c:v>
                </c:pt>
                <c:pt idx="1472">
                  <c:v>116.85</c:v>
                </c:pt>
                <c:pt idx="1473">
                  <c:v>70.510000000000005</c:v>
                </c:pt>
                <c:pt idx="1474">
                  <c:v>108.62</c:v>
                </c:pt>
                <c:pt idx="1475">
                  <c:v>109.68</c:v>
                </c:pt>
                <c:pt idx="1476">
                  <c:v>102.39</c:v>
                </c:pt>
                <c:pt idx="1477">
                  <c:v>80.569999999999993</c:v>
                </c:pt>
                <c:pt idx="1478">
                  <c:v>206.59</c:v>
                </c:pt>
                <c:pt idx="1479">
                  <c:v>75.27</c:v>
                </c:pt>
                <c:pt idx="1480">
                  <c:v>108.56</c:v>
                </c:pt>
                <c:pt idx="1481">
                  <c:v>108.64</c:v>
                </c:pt>
                <c:pt idx="1482">
                  <c:v>108.51</c:v>
                </c:pt>
                <c:pt idx="1483">
                  <c:v>77.95</c:v>
                </c:pt>
                <c:pt idx="1484">
                  <c:v>91.08</c:v>
                </c:pt>
                <c:pt idx="1485">
                  <c:v>92.16</c:v>
                </c:pt>
                <c:pt idx="1486">
                  <c:v>70.91</c:v>
                </c:pt>
                <c:pt idx="1487">
                  <c:v>88.2</c:v>
                </c:pt>
                <c:pt idx="1488">
                  <c:v>222.21</c:v>
                </c:pt>
                <c:pt idx="1489">
                  <c:v>100.39</c:v>
                </c:pt>
                <c:pt idx="1490">
                  <c:v>106.51</c:v>
                </c:pt>
                <c:pt idx="1491">
                  <c:v>88.78</c:v>
                </c:pt>
                <c:pt idx="1492">
                  <c:v>82.18</c:v>
                </c:pt>
                <c:pt idx="1493">
                  <c:v>79.81</c:v>
                </c:pt>
                <c:pt idx="1494">
                  <c:v>92.11</c:v>
                </c:pt>
                <c:pt idx="1495">
                  <c:v>89.11</c:v>
                </c:pt>
                <c:pt idx="1496">
                  <c:v>104.55</c:v>
                </c:pt>
                <c:pt idx="1497">
                  <c:v>114.32</c:v>
                </c:pt>
                <c:pt idx="1498">
                  <c:v>65.7</c:v>
                </c:pt>
                <c:pt idx="1499">
                  <c:v>125.38</c:v>
                </c:pt>
                <c:pt idx="1500">
                  <c:v>87.81</c:v>
                </c:pt>
                <c:pt idx="1501">
                  <c:v>131.41999999999999</c:v>
                </c:pt>
                <c:pt idx="1502">
                  <c:v>85.16</c:v>
                </c:pt>
                <c:pt idx="1503">
                  <c:v>64.849999999999994</c:v>
                </c:pt>
                <c:pt idx="1504">
                  <c:v>95.62</c:v>
                </c:pt>
                <c:pt idx="1505">
                  <c:v>55.27</c:v>
                </c:pt>
                <c:pt idx="1506">
                  <c:v>63.41</c:v>
                </c:pt>
                <c:pt idx="1507">
                  <c:v>106.18</c:v>
                </c:pt>
                <c:pt idx="1508">
                  <c:v>78.8</c:v>
                </c:pt>
                <c:pt idx="1509">
                  <c:v>75.819999999999993</c:v>
                </c:pt>
                <c:pt idx="1510">
                  <c:v>62.68</c:v>
                </c:pt>
                <c:pt idx="1511">
                  <c:v>106.13</c:v>
                </c:pt>
                <c:pt idx="1512">
                  <c:v>94.4</c:v>
                </c:pt>
                <c:pt idx="1513">
                  <c:v>77.23</c:v>
                </c:pt>
                <c:pt idx="1514">
                  <c:v>71.31</c:v>
                </c:pt>
                <c:pt idx="1515">
                  <c:v>90</c:v>
                </c:pt>
                <c:pt idx="1516">
                  <c:v>65.47</c:v>
                </c:pt>
                <c:pt idx="1517">
                  <c:v>80.88</c:v>
                </c:pt>
                <c:pt idx="1518">
                  <c:v>60.41</c:v>
                </c:pt>
                <c:pt idx="1519">
                  <c:v>103.55</c:v>
                </c:pt>
                <c:pt idx="1520">
                  <c:v>59.63</c:v>
                </c:pt>
                <c:pt idx="1521">
                  <c:v>61.1</c:v>
                </c:pt>
                <c:pt idx="1522">
                  <c:v>60.06</c:v>
                </c:pt>
                <c:pt idx="1523">
                  <c:v>96.03</c:v>
                </c:pt>
                <c:pt idx="1524">
                  <c:v>69.260000000000005</c:v>
                </c:pt>
                <c:pt idx="1525">
                  <c:v>117.31</c:v>
                </c:pt>
                <c:pt idx="1526">
                  <c:v>100.52</c:v>
                </c:pt>
                <c:pt idx="1527">
                  <c:v>77.010000000000005</c:v>
                </c:pt>
                <c:pt idx="1528">
                  <c:v>149.68</c:v>
                </c:pt>
                <c:pt idx="1529">
                  <c:v>98.99</c:v>
                </c:pt>
                <c:pt idx="1530">
                  <c:v>139.81</c:v>
                </c:pt>
                <c:pt idx="1531">
                  <c:v>81.709999999999994</c:v>
                </c:pt>
                <c:pt idx="1532">
                  <c:v>56.48</c:v>
                </c:pt>
                <c:pt idx="1533">
                  <c:v>122.41</c:v>
                </c:pt>
                <c:pt idx="1534">
                  <c:v>79.34</c:v>
                </c:pt>
                <c:pt idx="1535">
                  <c:v>85.18</c:v>
                </c:pt>
                <c:pt idx="1536">
                  <c:v>71.5</c:v>
                </c:pt>
                <c:pt idx="1537">
                  <c:v>93.52</c:v>
                </c:pt>
                <c:pt idx="1538">
                  <c:v>108.23</c:v>
                </c:pt>
                <c:pt idx="1539">
                  <c:v>97.95</c:v>
                </c:pt>
                <c:pt idx="1540">
                  <c:v>70.959999999999994</c:v>
                </c:pt>
                <c:pt idx="1541">
                  <c:v>93.68</c:v>
                </c:pt>
                <c:pt idx="1542">
                  <c:v>72.34</c:v>
                </c:pt>
                <c:pt idx="1543">
                  <c:v>97.14</c:v>
                </c:pt>
                <c:pt idx="1544">
                  <c:v>102.87</c:v>
                </c:pt>
                <c:pt idx="1545">
                  <c:v>91.93</c:v>
                </c:pt>
                <c:pt idx="1546">
                  <c:v>74.2</c:v>
                </c:pt>
                <c:pt idx="1547">
                  <c:v>91.34</c:v>
                </c:pt>
                <c:pt idx="1548">
                  <c:v>68.66</c:v>
                </c:pt>
                <c:pt idx="1549">
                  <c:v>77.67</c:v>
                </c:pt>
                <c:pt idx="1550">
                  <c:v>67.099999999999994</c:v>
                </c:pt>
                <c:pt idx="1551">
                  <c:v>95.58</c:v>
                </c:pt>
                <c:pt idx="1552">
                  <c:v>80.8</c:v>
                </c:pt>
                <c:pt idx="1553">
                  <c:v>98.09</c:v>
                </c:pt>
                <c:pt idx="1554">
                  <c:v>104.92</c:v>
                </c:pt>
                <c:pt idx="1555">
                  <c:v>74.430000000000007</c:v>
                </c:pt>
                <c:pt idx="1556">
                  <c:v>84.1</c:v>
                </c:pt>
                <c:pt idx="1557">
                  <c:v>85.91</c:v>
                </c:pt>
                <c:pt idx="1558">
                  <c:v>78.3</c:v>
                </c:pt>
                <c:pt idx="1559">
                  <c:v>79.540000000000006</c:v>
                </c:pt>
                <c:pt idx="1560">
                  <c:v>77.16</c:v>
                </c:pt>
                <c:pt idx="1561">
                  <c:v>92.75</c:v>
                </c:pt>
                <c:pt idx="1562">
                  <c:v>94.34</c:v>
                </c:pt>
                <c:pt idx="1563">
                  <c:v>83.13</c:v>
                </c:pt>
                <c:pt idx="1564">
                  <c:v>102.13</c:v>
                </c:pt>
                <c:pt idx="1565">
                  <c:v>84.63</c:v>
                </c:pt>
                <c:pt idx="1566">
                  <c:v>85.62</c:v>
                </c:pt>
                <c:pt idx="1567">
                  <c:v>92.08</c:v>
                </c:pt>
                <c:pt idx="1568">
                  <c:v>81.92</c:v>
                </c:pt>
                <c:pt idx="1569">
                  <c:v>80.28</c:v>
                </c:pt>
                <c:pt idx="1570">
                  <c:v>82.68</c:v>
                </c:pt>
                <c:pt idx="1571">
                  <c:v>90.28</c:v>
                </c:pt>
                <c:pt idx="1572">
                  <c:v>92.37</c:v>
                </c:pt>
                <c:pt idx="1573">
                  <c:v>68.72</c:v>
                </c:pt>
                <c:pt idx="1574">
                  <c:v>147.04</c:v>
                </c:pt>
                <c:pt idx="1575">
                  <c:v>65.3</c:v>
                </c:pt>
                <c:pt idx="1576">
                  <c:v>106.02</c:v>
                </c:pt>
                <c:pt idx="1577">
                  <c:v>76.13</c:v>
                </c:pt>
                <c:pt idx="1578">
                  <c:v>93.17</c:v>
                </c:pt>
                <c:pt idx="1579">
                  <c:v>100.65</c:v>
                </c:pt>
                <c:pt idx="1580">
                  <c:v>68.19</c:v>
                </c:pt>
                <c:pt idx="1581">
                  <c:v>100.01</c:v>
                </c:pt>
                <c:pt idx="1582">
                  <c:v>108.8</c:v>
                </c:pt>
                <c:pt idx="1583">
                  <c:v>83.01</c:v>
                </c:pt>
                <c:pt idx="1584">
                  <c:v>160.63999999999999</c:v>
                </c:pt>
                <c:pt idx="1585">
                  <c:v>66.3</c:v>
                </c:pt>
                <c:pt idx="1586">
                  <c:v>91.98</c:v>
                </c:pt>
                <c:pt idx="1587">
                  <c:v>67.92</c:v>
                </c:pt>
                <c:pt idx="1588">
                  <c:v>71.8</c:v>
                </c:pt>
                <c:pt idx="1589">
                  <c:v>101.13</c:v>
                </c:pt>
                <c:pt idx="1590">
                  <c:v>68.98</c:v>
                </c:pt>
                <c:pt idx="1591">
                  <c:v>72.099999999999994</c:v>
                </c:pt>
                <c:pt idx="1592">
                  <c:v>56.08</c:v>
                </c:pt>
                <c:pt idx="1593">
                  <c:v>64.02</c:v>
                </c:pt>
                <c:pt idx="1594">
                  <c:v>128.72</c:v>
                </c:pt>
                <c:pt idx="1595">
                  <c:v>199.18</c:v>
                </c:pt>
                <c:pt idx="1596">
                  <c:v>58.24</c:v>
                </c:pt>
                <c:pt idx="1597">
                  <c:v>119.9</c:v>
                </c:pt>
                <c:pt idx="1598">
                  <c:v>88.33</c:v>
                </c:pt>
                <c:pt idx="1599">
                  <c:v>61.83</c:v>
                </c:pt>
                <c:pt idx="1600">
                  <c:v>115.86</c:v>
                </c:pt>
                <c:pt idx="1601">
                  <c:v>110.33</c:v>
                </c:pt>
                <c:pt idx="1602">
                  <c:v>62.6</c:v>
                </c:pt>
                <c:pt idx="1603">
                  <c:v>114.37</c:v>
                </c:pt>
                <c:pt idx="1604">
                  <c:v>61.11</c:v>
                </c:pt>
                <c:pt idx="1605">
                  <c:v>86.97</c:v>
                </c:pt>
                <c:pt idx="1606">
                  <c:v>124.01</c:v>
                </c:pt>
                <c:pt idx="1607">
                  <c:v>90.68</c:v>
                </c:pt>
                <c:pt idx="1608">
                  <c:v>80.209999999999994</c:v>
                </c:pt>
                <c:pt idx="1609">
                  <c:v>84.13</c:v>
                </c:pt>
                <c:pt idx="1610">
                  <c:v>91.53</c:v>
                </c:pt>
                <c:pt idx="1611">
                  <c:v>81</c:v>
                </c:pt>
                <c:pt idx="1612">
                  <c:v>84.48</c:v>
                </c:pt>
                <c:pt idx="1613">
                  <c:v>98.74</c:v>
                </c:pt>
                <c:pt idx="1614">
                  <c:v>83.16</c:v>
                </c:pt>
                <c:pt idx="1615">
                  <c:v>99.3</c:v>
                </c:pt>
                <c:pt idx="1616">
                  <c:v>76.66</c:v>
                </c:pt>
                <c:pt idx="1617">
                  <c:v>74.44</c:v>
                </c:pt>
                <c:pt idx="1618">
                  <c:v>131.28</c:v>
                </c:pt>
                <c:pt idx="1619">
                  <c:v>83.12</c:v>
                </c:pt>
                <c:pt idx="1620">
                  <c:v>229.92</c:v>
                </c:pt>
                <c:pt idx="1621">
                  <c:v>90.73</c:v>
                </c:pt>
                <c:pt idx="1622">
                  <c:v>78.34</c:v>
                </c:pt>
                <c:pt idx="1623">
                  <c:v>84.4</c:v>
                </c:pt>
                <c:pt idx="1624">
                  <c:v>84.68</c:v>
                </c:pt>
                <c:pt idx="1625">
                  <c:v>93.8</c:v>
                </c:pt>
                <c:pt idx="1626">
                  <c:v>81.099999999999994</c:v>
                </c:pt>
                <c:pt idx="1627">
                  <c:v>88.5</c:v>
                </c:pt>
                <c:pt idx="1628">
                  <c:v>106.08</c:v>
                </c:pt>
                <c:pt idx="1629">
                  <c:v>85.27</c:v>
                </c:pt>
                <c:pt idx="1630">
                  <c:v>85.12</c:v>
                </c:pt>
                <c:pt idx="1631">
                  <c:v>219.97</c:v>
                </c:pt>
                <c:pt idx="1632">
                  <c:v>80.819999999999993</c:v>
                </c:pt>
                <c:pt idx="1633">
                  <c:v>242.84</c:v>
                </c:pt>
                <c:pt idx="1634">
                  <c:v>89.98</c:v>
                </c:pt>
                <c:pt idx="1635">
                  <c:v>88.17</c:v>
                </c:pt>
                <c:pt idx="1636">
                  <c:v>69.400000000000006</c:v>
                </c:pt>
                <c:pt idx="1637">
                  <c:v>64.62</c:v>
                </c:pt>
                <c:pt idx="1638">
                  <c:v>77.42</c:v>
                </c:pt>
                <c:pt idx="1639">
                  <c:v>57.92</c:v>
                </c:pt>
                <c:pt idx="1640">
                  <c:v>121.19</c:v>
                </c:pt>
                <c:pt idx="1641">
                  <c:v>105.19</c:v>
                </c:pt>
                <c:pt idx="1642">
                  <c:v>121.04</c:v>
                </c:pt>
                <c:pt idx="1643">
                  <c:v>77.94</c:v>
                </c:pt>
                <c:pt idx="1644">
                  <c:v>71.16</c:v>
                </c:pt>
                <c:pt idx="1645">
                  <c:v>70.59</c:v>
                </c:pt>
                <c:pt idx="1646">
                  <c:v>79.91</c:v>
                </c:pt>
                <c:pt idx="1647">
                  <c:v>97.87</c:v>
                </c:pt>
                <c:pt idx="1648">
                  <c:v>82.83</c:v>
                </c:pt>
                <c:pt idx="1649">
                  <c:v>73.540000000000006</c:v>
                </c:pt>
                <c:pt idx="1650">
                  <c:v>74.88</c:v>
                </c:pt>
                <c:pt idx="1651">
                  <c:v>114.16</c:v>
                </c:pt>
                <c:pt idx="1652">
                  <c:v>78.430000000000007</c:v>
                </c:pt>
                <c:pt idx="1653">
                  <c:v>75.67</c:v>
                </c:pt>
                <c:pt idx="1654">
                  <c:v>73.2</c:v>
                </c:pt>
                <c:pt idx="1655">
                  <c:v>57.1</c:v>
                </c:pt>
                <c:pt idx="1656">
                  <c:v>55.72</c:v>
                </c:pt>
                <c:pt idx="1657">
                  <c:v>88.04</c:v>
                </c:pt>
                <c:pt idx="1658">
                  <c:v>112.94</c:v>
                </c:pt>
                <c:pt idx="1659">
                  <c:v>84.48</c:v>
                </c:pt>
                <c:pt idx="1660">
                  <c:v>153.34</c:v>
                </c:pt>
                <c:pt idx="1661">
                  <c:v>107.47</c:v>
                </c:pt>
                <c:pt idx="1662">
                  <c:v>83.75</c:v>
                </c:pt>
                <c:pt idx="1663">
                  <c:v>67.66</c:v>
                </c:pt>
                <c:pt idx="1664">
                  <c:v>78.12</c:v>
                </c:pt>
                <c:pt idx="1665">
                  <c:v>69.09</c:v>
                </c:pt>
                <c:pt idx="1666">
                  <c:v>108.47</c:v>
                </c:pt>
                <c:pt idx="1667">
                  <c:v>86.51</c:v>
                </c:pt>
                <c:pt idx="1668">
                  <c:v>96.26</c:v>
                </c:pt>
                <c:pt idx="1669">
                  <c:v>99.23</c:v>
                </c:pt>
                <c:pt idx="1670">
                  <c:v>112.54</c:v>
                </c:pt>
                <c:pt idx="1671">
                  <c:v>94.37</c:v>
                </c:pt>
                <c:pt idx="1672">
                  <c:v>71.37</c:v>
                </c:pt>
                <c:pt idx="1673">
                  <c:v>94.15</c:v>
                </c:pt>
                <c:pt idx="1674">
                  <c:v>119.61</c:v>
                </c:pt>
                <c:pt idx="1675">
                  <c:v>85.79</c:v>
                </c:pt>
                <c:pt idx="1676">
                  <c:v>90.15</c:v>
                </c:pt>
                <c:pt idx="1677">
                  <c:v>80.97</c:v>
                </c:pt>
                <c:pt idx="1678">
                  <c:v>91.02</c:v>
                </c:pt>
                <c:pt idx="1679">
                  <c:v>66.959999999999994</c:v>
                </c:pt>
                <c:pt idx="1680">
                  <c:v>85.57</c:v>
                </c:pt>
                <c:pt idx="1681">
                  <c:v>71.94</c:v>
                </c:pt>
                <c:pt idx="1682">
                  <c:v>100.61</c:v>
                </c:pt>
                <c:pt idx="1683">
                  <c:v>86.92</c:v>
                </c:pt>
                <c:pt idx="1684">
                  <c:v>113.26</c:v>
                </c:pt>
                <c:pt idx="1685">
                  <c:v>88.68</c:v>
                </c:pt>
                <c:pt idx="1686">
                  <c:v>83.15</c:v>
                </c:pt>
                <c:pt idx="1687">
                  <c:v>108.12</c:v>
                </c:pt>
                <c:pt idx="1688">
                  <c:v>106.23</c:v>
                </c:pt>
                <c:pt idx="1689">
                  <c:v>76.42</c:v>
                </c:pt>
                <c:pt idx="1690">
                  <c:v>134.61000000000001</c:v>
                </c:pt>
                <c:pt idx="1691">
                  <c:v>83.53</c:v>
                </c:pt>
                <c:pt idx="1692">
                  <c:v>226.28</c:v>
                </c:pt>
                <c:pt idx="1693">
                  <c:v>174.37</c:v>
                </c:pt>
                <c:pt idx="1694">
                  <c:v>87.21</c:v>
                </c:pt>
                <c:pt idx="1695">
                  <c:v>125.29</c:v>
                </c:pt>
                <c:pt idx="1696">
                  <c:v>59.91</c:v>
                </c:pt>
                <c:pt idx="1697">
                  <c:v>89.68</c:v>
                </c:pt>
                <c:pt idx="1698">
                  <c:v>70.53</c:v>
                </c:pt>
                <c:pt idx="1699">
                  <c:v>69.06</c:v>
                </c:pt>
                <c:pt idx="1700">
                  <c:v>60.01</c:v>
                </c:pt>
                <c:pt idx="1701">
                  <c:v>120.06</c:v>
                </c:pt>
                <c:pt idx="1702">
                  <c:v>70.87</c:v>
                </c:pt>
                <c:pt idx="1703">
                  <c:v>90.55</c:v>
                </c:pt>
                <c:pt idx="1704">
                  <c:v>81.540000000000006</c:v>
                </c:pt>
                <c:pt idx="1705">
                  <c:v>86.36</c:v>
                </c:pt>
                <c:pt idx="1706">
                  <c:v>89.31</c:v>
                </c:pt>
                <c:pt idx="1707">
                  <c:v>83.07</c:v>
                </c:pt>
                <c:pt idx="1708">
                  <c:v>79.77</c:v>
                </c:pt>
                <c:pt idx="1709">
                  <c:v>94.44</c:v>
                </c:pt>
                <c:pt idx="1710">
                  <c:v>70.180000000000007</c:v>
                </c:pt>
                <c:pt idx="1711">
                  <c:v>79.599999999999994</c:v>
                </c:pt>
                <c:pt idx="1712">
                  <c:v>72.75</c:v>
                </c:pt>
                <c:pt idx="1713">
                  <c:v>72.64</c:v>
                </c:pt>
                <c:pt idx="1714">
                  <c:v>231.5</c:v>
                </c:pt>
                <c:pt idx="1715">
                  <c:v>60.36</c:v>
                </c:pt>
                <c:pt idx="1716">
                  <c:v>156.57</c:v>
                </c:pt>
                <c:pt idx="1717">
                  <c:v>84.08</c:v>
                </c:pt>
                <c:pt idx="1718">
                  <c:v>80.81</c:v>
                </c:pt>
                <c:pt idx="1719">
                  <c:v>103.43</c:v>
                </c:pt>
                <c:pt idx="1720">
                  <c:v>61.11</c:v>
                </c:pt>
                <c:pt idx="1721">
                  <c:v>97.23</c:v>
                </c:pt>
                <c:pt idx="1722">
                  <c:v>68.53</c:v>
                </c:pt>
                <c:pt idx="1723">
                  <c:v>133.82</c:v>
                </c:pt>
                <c:pt idx="1724">
                  <c:v>113.01</c:v>
                </c:pt>
                <c:pt idx="1725">
                  <c:v>59.14</c:v>
                </c:pt>
                <c:pt idx="1726">
                  <c:v>149.62</c:v>
                </c:pt>
                <c:pt idx="1727">
                  <c:v>112.72</c:v>
                </c:pt>
                <c:pt idx="1728">
                  <c:v>79.8</c:v>
                </c:pt>
                <c:pt idx="1729">
                  <c:v>137.96</c:v>
                </c:pt>
                <c:pt idx="1730">
                  <c:v>77.48</c:v>
                </c:pt>
                <c:pt idx="1731">
                  <c:v>115.92</c:v>
                </c:pt>
                <c:pt idx="1732">
                  <c:v>123.83</c:v>
                </c:pt>
                <c:pt idx="1733">
                  <c:v>69.88</c:v>
                </c:pt>
                <c:pt idx="1734">
                  <c:v>71.59</c:v>
                </c:pt>
                <c:pt idx="1735">
                  <c:v>103.29</c:v>
                </c:pt>
                <c:pt idx="1736">
                  <c:v>109.03</c:v>
                </c:pt>
                <c:pt idx="1737">
                  <c:v>83.76</c:v>
                </c:pt>
                <c:pt idx="1738">
                  <c:v>82.39</c:v>
                </c:pt>
                <c:pt idx="1739">
                  <c:v>104.4</c:v>
                </c:pt>
                <c:pt idx="1740">
                  <c:v>83.27</c:v>
                </c:pt>
                <c:pt idx="1741">
                  <c:v>97.58</c:v>
                </c:pt>
                <c:pt idx="1742">
                  <c:v>70.87</c:v>
                </c:pt>
                <c:pt idx="1743">
                  <c:v>82.69</c:v>
                </c:pt>
                <c:pt idx="1744">
                  <c:v>81.900000000000006</c:v>
                </c:pt>
                <c:pt idx="1745">
                  <c:v>92.82</c:v>
                </c:pt>
                <c:pt idx="1746">
                  <c:v>82.99</c:v>
                </c:pt>
                <c:pt idx="1747">
                  <c:v>65.33</c:v>
                </c:pt>
                <c:pt idx="1748">
                  <c:v>108.08</c:v>
                </c:pt>
                <c:pt idx="1749">
                  <c:v>82.81</c:v>
                </c:pt>
                <c:pt idx="1750">
                  <c:v>97.6</c:v>
                </c:pt>
                <c:pt idx="1751">
                  <c:v>85.37</c:v>
                </c:pt>
                <c:pt idx="1752">
                  <c:v>81.33</c:v>
                </c:pt>
                <c:pt idx="1753">
                  <c:v>83.89</c:v>
                </c:pt>
                <c:pt idx="1754">
                  <c:v>114.45</c:v>
                </c:pt>
                <c:pt idx="1755">
                  <c:v>89.32</c:v>
                </c:pt>
                <c:pt idx="1756">
                  <c:v>205.97</c:v>
                </c:pt>
                <c:pt idx="1757">
                  <c:v>86.87</c:v>
                </c:pt>
                <c:pt idx="1758">
                  <c:v>119.4</c:v>
                </c:pt>
                <c:pt idx="1759">
                  <c:v>74.53</c:v>
                </c:pt>
                <c:pt idx="1760">
                  <c:v>65.48</c:v>
                </c:pt>
                <c:pt idx="1761">
                  <c:v>74.55</c:v>
                </c:pt>
                <c:pt idx="1762">
                  <c:v>71.81</c:v>
                </c:pt>
                <c:pt idx="1763">
                  <c:v>120.15</c:v>
                </c:pt>
                <c:pt idx="1764">
                  <c:v>151.25</c:v>
                </c:pt>
                <c:pt idx="1765">
                  <c:v>94.2</c:v>
                </c:pt>
                <c:pt idx="1766">
                  <c:v>89.11</c:v>
                </c:pt>
                <c:pt idx="1767">
                  <c:v>102.34</c:v>
                </c:pt>
                <c:pt idx="1768">
                  <c:v>145.18</c:v>
                </c:pt>
                <c:pt idx="1769">
                  <c:v>69.22</c:v>
                </c:pt>
                <c:pt idx="1770">
                  <c:v>145.22999999999999</c:v>
                </c:pt>
                <c:pt idx="1771">
                  <c:v>112.35</c:v>
                </c:pt>
                <c:pt idx="1772">
                  <c:v>123.94</c:v>
                </c:pt>
                <c:pt idx="1773">
                  <c:v>90.51</c:v>
                </c:pt>
                <c:pt idx="1774">
                  <c:v>86.97</c:v>
                </c:pt>
                <c:pt idx="1775">
                  <c:v>95.89</c:v>
                </c:pt>
                <c:pt idx="1776">
                  <c:v>87.72</c:v>
                </c:pt>
                <c:pt idx="1777">
                  <c:v>93.6</c:v>
                </c:pt>
                <c:pt idx="1778">
                  <c:v>56.12</c:v>
                </c:pt>
                <c:pt idx="1779">
                  <c:v>76</c:v>
                </c:pt>
                <c:pt idx="1780">
                  <c:v>80.760000000000005</c:v>
                </c:pt>
                <c:pt idx="1781">
                  <c:v>103.08</c:v>
                </c:pt>
                <c:pt idx="1782">
                  <c:v>69.540000000000006</c:v>
                </c:pt>
                <c:pt idx="1783">
                  <c:v>58.72</c:v>
                </c:pt>
                <c:pt idx="1784">
                  <c:v>216.96</c:v>
                </c:pt>
                <c:pt idx="1785">
                  <c:v>100.33</c:v>
                </c:pt>
                <c:pt idx="1786">
                  <c:v>68.48</c:v>
                </c:pt>
                <c:pt idx="1787">
                  <c:v>103.76</c:v>
                </c:pt>
                <c:pt idx="1788">
                  <c:v>66.55</c:v>
                </c:pt>
                <c:pt idx="1789">
                  <c:v>89.33</c:v>
                </c:pt>
                <c:pt idx="1790">
                  <c:v>129.43</c:v>
                </c:pt>
                <c:pt idx="1791">
                  <c:v>114.16</c:v>
                </c:pt>
                <c:pt idx="1792">
                  <c:v>77.92</c:v>
                </c:pt>
                <c:pt idx="1793">
                  <c:v>107.99</c:v>
                </c:pt>
                <c:pt idx="1794">
                  <c:v>77.12</c:v>
                </c:pt>
                <c:pt idx="1795">
                  <c:v>84.7</c:v>
                </c:pt>
                <c:pt idx="1796">
                  <c:v>96.7</c:v>
                </c:pt>
                <c:pt idx="1797">
                  <c:v>113.05</c:v>
                </c:pt>
                <c:pt idx="1798">
                  <c:v>96.1</c:v>
                </c:pt>
                <c:pt idx="1799">
                  <c:v>83.79</c:v>
                </c:pt>
                <c:pt idx="1800">
                  <c:v>119.9</c:v>
                </c:pt>
                <c:pt idx="1801">
                  <c:v>106.73</c:v>
                </c:pt>
                <c:pt idx="1802">
                  <c:v>106.85</c:v>
                </c:pt>
                <c:pt idx="1803">
                  <c:v>200.68</c:v>
                </c:pt>
                <c:pt idx="1804">
                  <c:v>74.14</c:v>
                </c:pt>
                <c:pt idx="1805">
                  <c:v>67.290000000000006</c:v>
                </c:pt>
                <c:pt idx="1806">
                  <c:v>92.23</c:v>
                </c:pt>
                <c:pt idx="1807">
                  <c:v>82.47</c:v>
                </c:pt>
                <c:pt idx="1808">
                  <c:v>95.36</c:v>
                </c:pt>
                <c:pt idx="1809">
                  <c:v>57.59</c:v>
                </c:pt>
                <c:pt idx="1810">
                  <c:v>98.03</c:v>
                </c:pt>
                <c:pt idx="1811">
                  <c:v>66.47</c:v>
                </c:pt>
                <c:pt idx="1812">
                  <c:v>101.93</c:v>
                </c:pt>
                <c:pt idx="1813">
                  <c:v>71.319999999999993</c:v>
                </c:pt>
                <c:pt idx="1814">
                  <c:v>99.72</c:v>
                </c:pt>
                <c:pt idx="1815">
                  <c:v>77.260000000000005</c:v>
                </c:pt>
                <c:pt idx="1816">
                  <c:v>72.16</c:v>
                </c:pt>
                <c:pt idx="1817">
                  <c:v>124.31</c:v>
                </c:pt>
                <c:pt idx="1818">
                  <c:v>126.82</c:v>
                </c:pt>
                <c:pt idx="1819">
                  <c:v>56.42</c:v>
                </c:pt>
                <c:pt idx="1820">
                  <c:v>55.58</c:v>
                </c:pt>
                <c:pt idx="1821">
                  <c:v>228.5</c:v>
                </c:pt>
                <c:pt idx="1822">
                  <c:v>57.83</c:v>
                </c:pt>
                <c:pt idx="1823">
                  <c:v>90.22</c:v>
                </c:pt>
                <c:pt idx="1824">
                  <c:v>161</c:v>
                </c:pt>
                <c:pt idx="1825">
                  <c:v>74.63</c:v>
                </c:pt>
                <c:pt idx="1826">
                  <c:v>202.06</c:v>
                </c:pt>
                <c:pt idx="1827">
                  <c:v>129.72999999999999</c:v>
                </c:pt>
                <c:pt idx="1828">
                  <c:v>87.88</c:v>
                </c:pt>
                <c:pt idx="1829">
                  <c:v>233.52</c:v>
                </c:pt>
                <c:pt idx="1830">
                  <c:v>61.29</c:v>
                </c:pt>
                <c:pt idx="1831">
                  <c:v>146.61000000000001</c:v>
                </c:pt>
                <c:pt idx="1832">
                  <c:v>76.930000000000007</c:v>
                </c:pt>
                <c:pt idx="1833">
                  <c:v>91.56</c:v>
                </c:pt>
                <c:pt idx="1834">
                  <c:v>65.87</c:v>
                </c:pt>
                <c:pt idx="1835">
                  <c:v>91.34</c:v>
                </c:pt>
                <c:pt idx="1836">
                  <c:v>72.09</c:v>
                </c:pt>
                <c:pt idx="1837">
                  <c:v>107.06</c:v>
                </c:pt>
                <c:pt idx="1838">
                  <c:v>98.12</c:v>
                </c:pt>
                <c:pt idx="1839">
                  <c:v>95.08</c:v>
                </c:pt>
                <c:pt idx="1840">
                  <c:v>232.29</c:v>
                </c:pt>
                <c:pt idx="1841">
                  <c:v>92.78</c:v>
                </c:pt>
                <c:pt idx="1842">
                  <c:v>103.66</c:v>
                </c:pt>
                <c:pt idx="1843">
                  <c:v>74.510000000000005</c:v>
                </c:pt>
                <c:pt idx="1844">
                  <c:v>94.12</c:v>
                </c:pt>
                <c:pt idx="1845">
                  <c:v>100.22</c:v>
                </c:pt>
                <c:pt idx="1846">
                  <c:v>90.78</c:v>
                </c:pt>
                <c:pt idx="1847">
                  <c:v>72.08</c:v>
                </c:pt>
                <c:pt idx="1848">
                  <c:v>98.02</c:v>
                </c:pt>
                <c:pt idx="1849">
                  <c:v>112.02</c:v>
                </c:pt>
                <c:pt idx="1850">
                  <c:v>86.49</c:v>
                </c:pt>
                <c:pt idx="1851">
                  <c:v>118.21</c:v>
                </c:pt>
                <c:pt idx="1852">
                  <c:v>82.09</c:v>
                </c:pt>
                <c:pt idx="1853">
                  <c:v>91.72</c:v>
                </c:pt>
                <c:pt idx="1854">
                  <c:v>90.71</c:v>
                </c:pt>
                <c:pt idx="1855">
                  <c:v>77.099999999999994</c:v>
                </c:pt>
                <c:pt idx="1856">
                  <c:v>76.209999999999994</c:v>
                </c:pt>
                <c:pt idx="1857">
                  <c:v>91.68</c:v>
                </c:pt>
                <c:pt idx="1858">
                  <c:v>94.77</c:v>
                </c:pt>
                <c:pt idx="1859">
                  <c:v>106.35</c:v>
                </c:pt>
                <c:pt idx="1860">
                  <c:v>203.81</c:v>
                </c:pt>
                <c:pt idx="1861">
                  <c:v>74.58</c:v>
                </c:pt>
                <c:pt idx="1862">
                  <c:v>83.65</c:v>
                </c:pt>
                <c:pt idx="1863">
                  <c:v>77.44</c:v>
                </c:pt>
                <c:pt idx="1864">
                  <c:v>89.11</c:v>
                </c:pt>
                <c:pt idx="1865">
                  <c:v>90.95</c:v>
                </c:pt>
                <c:pt idx="1866">
                  <c:v>87.16</c:v>
                </c:pt>
                <c:pt idx="1867">
                  <c:v>78.42</c:v>
                </c:pt>
                <c:pt idx="1868">
                  <c:v>74.290000000000006</c:v>
                </c:pt>
                <c:pt idx="1869">
                  <c:v>69.17</c:v>
                </c:pt>
                <c:pt idx="1870">
                  <c:v>127.71</c:v>
                </c:pt>
                <c:pt idx="1871">
                  <c:v>73.5</c:v>
                </c:pt>
                <c:pt idx="1872">
                  <c:v>101.07</c:v>
                </c:pt>
                <c:pt idx="1873">
                  <c:v>75.180000000000007</c:v>
                </c:pt>
                <c:pt idx="1874">
                  <c:v>118.41</c:v>
                </c:pt>
                <c:pt idx="1875">
                  <c:v>156.69999999999999</c:v>
                </c:pt>
                <c:pt idx="1876">
                  <c:v>110.28</c:v>
                </c:pt>
                <c:pt idx="1877">
                  <c:v>247.87</c:v>
                </c:pt>
                <c:pt idx="1878">
                  <c:v>67.53</c:v>
                </c:pt>
                <c:pt idx="1879">
                  <c:v>80.2</c:v>
                </c:pt>
                <c:pt idx="1880">
                  <c:v>176.42</c:v>
                </c:pt>
                <c:pt idx="1881">
                  <c:v>102.15</c:v>
                </c:pt>
                <c:pt idx="1882">
                  <c:v>66.17</c:v>
                </c:pt>
                <c:pt idx="1883">
                  <c:v>134.38999999999999</c:v>
                </c:pt>
                <c:pt idx="1884">
                  <c:v>173.97</c:v>
                </c:pt>
                <c:pt idx="1885">
                  <c:v>160</c:v>
                </c:pt>
                <c:pt idx="1886">
                  <c:v>60.05</c:v>
                </c:pt>
                <c:pt idx="1887">
                  <c:v>75.98</c:v>
                </c:pt>
                <c:pt idx="1888">
                  <c:v>77.37</c:v>
                </c:pt>
                <c:pt idx="1889">
                  <c:v>64.069999999999993</c:v>
                </c:pt>
                <c:pt idx="1890">
                  <c:v>67.069999999999993</c:v>
                </c:pt>
                <c:pt idx="1891">
                  <c:v>78.790000000000006</c:v>
                </c:pt>
                <c:pt idx="1892">
                  <c:v>69.42</c:v>
                </c:pt>
                <c:pt idx="1893">
                  <c:v>156.69</c:v>
                </c:pt>
                <c:pt idx="1894">
                  <c:v>124.54</c:v>
                </c:pt>
                <c:pt idx="1895">
                  <c:v>120.07</c:v>
                </c:pt>
                <c:pt idx="1896">
                  <c:v>91.45</c:v>
                </c:pt>
                <c:pt idx="1897">
                  <c:v>107.58</c:v>
                </c:pt>
                <c:pt idx="1898">
                  <c:v>165.99</c:v>
                </c:pt>
                <c:pt idx="1899">
                  <c:v>79.56</c:v>
                </c:pt>
                <c:pt idx="1900">
                  <c:v>60.61</c:v>
                </c:pt>
                <c:pt idx="1901">
                  <c:v>67.39</c:v>
                </c:pt>
                <c:pt idx="1902">
                  <c:v>162.96</c:v>
                </c:pt>
                <c:pt idx="1903">
                  <c:v>76.03</c:v>
                </c:pt>
                <c:pt idx="1904">
                  <c:v>131.05000000000001</c:v>
                </c:pt>
                <c:pt idx="1905">
                  <c:v>84.13</c:v>
                </c:pt>
                <c:pt idx="1906">
                  <c:v>82.43</c:v>
                </c:pt>
                <c:pt idx="1907">
                  <c:v>65.290000000000006</c:v>
                </c:pt>
                <c:pt idx="1908">
                  <c:v>76.98</c:v>
                </c:pt>
                <c:pt idx="1909">
                  <c:v>145.26</c:v>
                </c:pt>
                <c:pt idx="1910">
                  <c:v>70.75</c:v>
                </c:pt>
                <c:pt idx="1911">
                  <c:v>217.11</c:v>
                </c:pt>
                <c:pt idx="1912">
                  <c:v>91.44</c:v>
                </c:pt>
                <c:pt idx="1913">
                  <c:v>92.22</c:v>
                </c:pt>
                <c:pt idx="1914">
                  <c:v>91.68</c:v>
                </c:pt>
                <c:pt idx="1915">
                  <c:v>86.86</c:v>
                </c:pt>
                <c:pt idx="1916">
                  <c:v>100.05</c:v>
                </c:pt>
                <c:pt idx="1917">
                  <c:v>237.74</c:v>
                </c:pt>
                <c:pt idx="1918">
                  <c:v>91</c:v>
                </c:pt>
                <c:pt idx="1919">
                  <c:v>98.73</c:v>
                </c:pt>
                <c:pt idx="1920">
                  <c:v>71.06</c:v>
                </c:pt>
                <c:pt idx="1921">
                  <c:v>84.79</c:v>
                </c:pt>
                <c:pt idx="1922">
                  <c:v>77.2</c:v>
                </c:pt>
                <c:pt idx="1923">
                  <c:v>88.97</c:v>
                </c:pt>
                <c:pt idx="1924">
                  <c:v>70.53</c:v>
                </c:pt>
                <c:pt idx="1925">
                  <c:v>98.92</c:v>
                </c:pt>
                <c:pt idx="1926">
                  <c:v>112.39</c:v>
                </c:pt>
                <c:pt idx="1927">
                  <c:v>102.84</c:v>
                </c:pt>
                <c:pt idx="1928">
                  <c:v>111.33</c:v>
                </c:pt>
                <c:pt idx="1929">
                  <c:v>118.55</c:v>
                </c:pt>
                <c:pt idx="1930">
                  <c:v>87.94</c:v>
                </c:pt>
                <c:pt idx="1931">
                  <c:v>107.78</c:v>
                </c:pt>
                <c:pt idx="1932">
                  <c:v>104.03</c:v>
                </c:pt>
                <c:pt idx="1933">
                  <c:v>76.819999999999993</c:v>
                </c:pt>
                <c:pt idx="1934">
                  <c:v>98.37</c:v>
                </c:pt>
                <c:pt idx="1935">
                  <c:v>108.68</c:v>
                </c:pt>
                <c:pt idx="1936">
                  <c:v>196.01</c:v>
                </c:pt>
                <c:pt idx="1937">
                  <c:v>78.94</c:v>
                </c:pt>
                <c:pt idx="1938">
                  <c:v>73.760000000000005</c:v>
                </c:pt>
                <c:pt idx="1939">
                  <c:v>93.93</c:v>
                </c:pt>
                <c:pt idx="1940">
                  <c:v>101.45</c:v>
                </c:pt>
                <c:pt idx="1941">
                  <c:v>82.28</c:v>
                </c:pt>
                <c:pt idx="1942">
                  <c:v>167.16</c:v>
                </c:pt>
                <c:pt idx="1943">
                  <c:v>162.72</c:v>
                </c:pt>
                <c:pt idx="1944">
                  <c:v>60.13</c:v>
                </c:pt>
                <c:pt idx="1945">
                  <c:v>58.29</c:v>
                </c:pt>
                <c:pt idx="1946">
                  <c:v>218.6</c:v>
                </c:pt>
                <c:pt idx="1947">
                  <c:v>103.58</c:v>
                </c:pt>
                <c:pt idx="1948">
                  <c:v>61.27</c:v>
                </c:pt>
                <c:pt idx="1949">
                  <c:v>217.55</c:v>
                </c:pt>
                <c:pt idx="1950">
                  <c:v>158.47999999999999</c:v>
                </c:pt>
                <c:pt idx="1951">
                  <c:v>84.31</c:v>
                </c:pt>
                <c:pt idx="1952">
                  <c:v>91.09</c:v>
                </c:pt>
                <c:pt idx="1953">
                  <c:v>66.16</c:v>
                </c:pt>
                <c:pt idx="1954">
                  <c:v>81.28</c:v>
                </c:pt>
                <c:pt idx="1955">
                  <c:v>97.49</c:v>
                </c:pt>
                <c:pt idx="1956">
                  <c:v>147.47999999999999</c:v>
                </c:pt>
                <c:pt idx="1957">
                  <c:v>122.83</c:v>
                </c:pt>
                <c:pt idx="1958">
                  <c:v>69.34</c:v>
                </c:pt>
                <c:pt idx="1959">
                  <c:v>77.5</c:v>
                </c:pt>
                <c:pt idx="1960">
                  <c:v>61.88</c:v>
                </c:pt>
                <c:pt idx="1961">
                  <c:v>160.76</c:v>
                </c:pt>
                <c:pt idx="1962">
                  <c:v>135.74</c:v>
                </c:pt>
                <c:pt idx="1963">
                  <c:v>56.9</c:v>
                </c:pt>
                <c:pt idx="1964">
                  <c:v>74.09</c:v>
                </c:pt>
                <c:pt idx="1965">
                  <c:v>79.83</c:v>
                </c:pt>
                <c:pt idx="1966">
                  <c:v>101.43</c:v>
                </c:pt>
                <c:pt idx="1967">
                  <c:v>133.62</c:v>
                </c:pt>
                <c:pt idx="1968">
                  <c:v>83.8</c:v>
                </c:pt>
                <c:pt idx="1969">
                  <c:v>70.92</c:v>
                </c:pt>
                <c:pt idx="1970">
                  <c:v>64.27</c:v>
                </c:pt>
                <c:pt idx="1971">
                  <c:v>79.22</c:v>
                </c:pt>
                <c:pt idx="1972">
                  <c:v>69.88</c:v>
                </c:pt>
                <c:pt idx="1973">
                  <c:v>80.819999999999993</c:v>
                </c:pt>
                <c:pt idx="1974">
                  <c:v>77.349999999999994</c:v>
                </c:pt>
                <c:pt idx="1975">
                  <c:v>215.69</c:v>
                </c:pt>
                <c:pt idx="1976">
                  <c:v>151.26</c:v>
                </c:pt>
                <c:pt idx="1977">
                  <c:v>137.94</c:v>
                </c:pt>
                <c:pt idx="1978">
                  <c:v>162.30000000000001</c:v>
                </c:pt>
                <c:pt idx="1979">
                  <c:v>100.02</c:v>
                </c:pt>
                <c:pt idx="1980">
                  <c:v>109.46</c:v>
                </c:pt>
                <c:pt idx="1981">
                  <c:v>183.43</c:v>
                </c:pt>
                <c:pt idx="1982">
                  <c:v>196.2</c:v>
                </c:pt>
                <c:pt idx="1983">
                  <c:v>86.93</c:v>
                </c:pt>
                <c:pt idx="1984">
                  <c:v>87.33</c:v>
                </c:pt>
                <c:pt idx="1985">
                  <c:v>84.18</c:v>
                </c:pt>
                <c:pt idx="1986">
                  <c:v>97.89</c:v>
                </c:pt>
                <c:pt idx="1987">
                  <c:v>69.58</c:v>
                </c:pt>
                <c:pt idx="1988">
                  <c:v>89.32</c:v>
                </c:pt>
                <c:pt idx="1989">
                  <c:v>79</c:v>
                </c:pt>
                <c:pt idx="1990">
                  <c:v>102.77</c:v>
                </c:pt>
                <c:pt idx="1991">
                  <c:v>109.19</c:v>
                </c:pt>
                <c:pt idx="1992">
                  <c:v>82.85</c:v>
                </c:pt>
                <c:pt idx="1993">
                  <c:v>74.290000000000006</c:v>
                </c:pt>
                <c:pt idx="1994">
                  <c:v>91.85</c:v>
                </c:pt>
                <c:pt idx="1995">
                  <c:v>90.36</c:v>
                </c:pt>
                <c:pt idx="1996">
                  <c:v>107.47</c:v>
                </c:pt>
                <c:pt idx="1997">
                  <c:v>95.44</c:v>
                </c:pt>
                <c:pt idx="1998">
                  <c:v>217.75</c:v>
                </c:pt>
                <c:pt idx="1999">
                  <c:v>102.35</c:v>
                </c:pt>
                <c:pt idx="2000">
                  <c:v>90.11</c:v>
                </c:pt>
                <c:pt idx="2001">
                  <c:v>117.03</c:v>
                </c:pt>
                <c:pt idx="2002">
                  <c:v>89.86</c:v>
                </c:pt>
                <c:pt idx="2003">
                  <c:v>78.239999999999995</c:v>
                </c:pt>
                <c:pt idx="2004">
                  <c:v>87.79</c:v>
                </c:pt>
                <c:pt idx="2005">
                  <c:v>84.09</c:v>
                </c:pt>
                <c:pt idx="2006">
                  <c:v>89.57</c:v>
                </c:pt>
                <c:pt idx="2007">
                  <c:v>102.51</c:v>
                </c:pt>
                <c:pt idx="2008">
                  <c:v>197.36</c:v>
                </c:pt>
                <c:pt idx="2009">
                  <c:v>73.069999999999993</c:v>
                </c:pt>
                <c:pt idx="2010">
                  <c:v>92.82</c:v>
                </c:pt>
                <c:pt idx="2011">
                  <c:v>84.79</c:v>
                </c:pt>
                <c:pt idx="2012">
                  <c:v>78.900000000000006</c:v>
                </c:pt>
                <c:pt idx="2013">
                  <c:v>73.06</c:v>
                </c:pt>
                <c:pt idx="2014">
                  <c:v>97.76</c:v>
                </c:pt>
                <c:pt idx="2015">
                  <c:v>79.44</c:v>
                </c:pt>
                <c:pt idx="2016">
                  <c:v>92.32</c:v>
                </c:pt>
                <c:pt idx="2017">
                  <c:v>83.24</c:v>
                </c:pt>
                <c:pt idx="2018">
                  <c:v>71.66</c:v>
                </c:pt>
                <c:pt idx="2019">
                  <c:v>111.24</c:v>
                </c:pt>
                <c:pt idx="2020">
                  <c:v>58.09</c:v>
                </c:pt>
                <c:pt idx="2021">
                  <c:v>155.22999999999999</c:v>
                </c:pt>
                <c:pt idx="2022">
                  <c:v>191.47</c:v>
                </c:pt>
                <c:pt idx="2023">
                  <c:v>103.12</c:v>
                </c:pt>
                <c:pt idx="2024">
                  <c:v>77.540000000000006</c:v>
                </c:pt>
                <c:pt idx="2025">
                  <c:v>109.03</c:v>
                </c:pt>
                <c:pt idx="2026">
                  <c:v>110.91</c:v>
                </c:pt>
                <c:pt idx="2027">
                  <c:v>80.63</c:v>
                </c:pt>
                <c:pt idx="2028">
                  <c:v>80.989999999999995</c:v>
                </c:pt>
                <c:pt idx="2029">
                  <c:v>60.6</c:v>
                </c:pt>
                <c:pt idx="2030">
                  <c:v>55.28</c:v>
                </c:pt>
                <c:pt idx="2031">
                  <c:v>83.51</c:v>
                </c:pt>
                <c:pt idx="2032">
                  <c:v>72.489999999999995</c:v>
                </c:pt>
                <c:pt idx="2033">
                  <c:v>71.3</c:v>
                </c:pt>
                <c:pt idx="2034">
                  <c:v>69.38</c:v>
                </c:pt>
                <c:pt idx="2035">
                  <c:v>254.95</c:v>
                </c:pt>
                <c:pt idx="2036">
                  <c:v>62.02</c:v>
                </c:pt>
                <c:pt idx="2037">
                  <c:v>81.31</c:v>
                </c:pt>
                <c:pt idx="2038">
                  <c:v>114.32</c:v>
                </c:pt>
                <c:pt idx="2039">
                  <c:v>125.11</c:v>
                </c:pt>
                <c:pt idx="2040">
                  <c:v>85.59</c:v>
                </c:pt>
                <c:pt idx="2041">
                  <c:v>57.38</c:v>
                </c:pt>
                <c:pt idx="2042">
                  <c:v>164.67</c:v>
                </c:pt>
                <c:pt idx="2043">
                  <c:v>88.18</c:v>
                </c:pt>
                <c:pt idx="2044">
                  <c:v>87.39</c:v>
                </c:pt>
                <c:pt idx="2045">
                  <c:v>205.77</c:v>
                </c:pt>
                <c:pt idx="2046">
                  <c:v>88.48</c:v>
                </c:pt>
                <c:pt idx="2047">
                  <c:v>122.91</c:v>
                </c:pt>
                <c:pt idx="2048">
                  <c:v>83.83</c:v>
                </c:pt>
                <c:pt idx="2049">
                  <c:v>179.38</c:v>
                </c:pt>
                <c:pt idx="2050">
                  <c:v>121.32</c:v>
                </c:pt>
                <c:pt idx="2051">
                  <c:v>101.52</c:v>
                </c:pt>
                <c:pt idx="2052">
                  <c:v>243.52</c:v>
                </c:pt>
                <c:pt idx="2053">
                  <c:v>73.62</c:v>
                </c:pt>
                <c:pt idx="2054">
                  <c:v>90.31</c:v>
                </c:pt>
                <c:pt idx="2055">
                  <c:v>92.35</c:v>
                </c:pt>
                <c:pt idx="2056">
                  <c:v>176.38</c:v>
                </c:pt>
                <c:pt idx="2057">
                  <c:v>88.27</c:v>
                </c:pt>
                <c:pt idx="2058">
                  <c:v>93.97</c:v>
                </c:pt>
                <c:pt idx="2059">
                  <c:v>83.94</c:v>
                </c:pt>
                <c:pt idx="2060">
                  <c:v>86.78</c:v>
                </c:pt>
                <c:pt idx="2061">
                  <c:v>110.6</c:v>
                </c:pt>
                <c:pt idx="2062">
                  <c:v>90.21</c:v>
                </c:pt>
                <c:pt idx="2063">
                  <c:v>90.91</c:v>
                </c:pt>
                <c:pt idx="2064">
                  <c:v>103.09</c:v>
                </c:pt>
                <c:pt idx="2065">
                  <c:v>75.87</c:v>
                </c:pt>
                <c:pt idx="2066">
                  <c:v>72.84</c:v>
                </c:pt>
                <c:pt idx="2067">
                  <c:v>82.46</c:v>
                </c:pt>
                <c:pt idx="2068">
                  <c:v>86.1</c:v>
                </c:pt>
                <c:pt idx="2069">
                  <c:v>89.77</c:v>
                </c:pt>
                <c:pt idx="2070">
                  <c:v>212.97</c:v>
                </c:pt>
                <c:pt idx="2071">
                  <c:v>99</c:v>
                </c:pt>
                <c:pt idx="2072">
                  <c:v>70.069999999999993</c:v>
                </c:pt>
                <c:pt idx="2073">
                  <c:v>74.650000000000006</c:v>
                </c:pt>
                <c:pt idx="2074">
                  <c:v>122.74</c:v>
                </c:pt>
                <c:pt idx="2075">
                  <c:v>71.2</c:v>
                </c:pt>
                <c:pt idx="2076">
                  <c:v>153.24</c:v>
                </c:pt>
                <c:pt idx="2077">
                  <c:v>115.07</c:v>
                </c:pt>
                <c:pt idx="2078">
                  <c:v>217</c:v>
                </c:pt>
                <c:pt idx="2079">
                  <c:v>99.58</c:v>
                </c:pt>
                <c:pt idx="2080">
                  <c:v>201.96</c:v>
                </c:pt>
                <c:pt idx="2081">
                  <c:v>104.64</c:v>
                </c:pt>
                <c:pt idx="2082">
                  <c:v>191.15</c:v>
                </c:pt>
                <c:pt idx="2083">
                  <c:v>70.13</c:v>
                </c:pt>
                <c:pt idx="2084">
                  <c:v>117.45</c:v>
                </c:pt>
                <c:pt idx="2085">
                  <c:v>120.77</c:v>
                </c:pt>
                <c:pt idx="2086">
                  <c:v>100.35</c:v>
                </c:pt>
                <c:pt idx="2087">
                  <c:v>78.040000000000006</c:v>
                </c:pt>
                <c:pt idx="2088">
                  <c:v>169.74</c:v>
                </c:pt>
                <c:pt idx="2089">
                  <c:v>72.760000000000005</c:v>
                </c:pt>
                <c:pt idx="2090">
                  <c:v>72.989999999999995</c:v>
                </c:pt>
                <c:pt idx="2091">
                  <c:v>119.52</c:v>
                </c:pt>
                <c:pt idx="2092">
                  <c:v>56.07</c:v>
                </c:pt>
                <c:pt idx="2093">
                  <c:v>93.2</c:v>
                </c:pt>
                <c:pt idx="2094">
                  <c:v>64.84</c:v>
                </c:pt>
                <c:pt idx="2095">
                  <c:v>131.99</c:v>
                </c:pt>
                <c:pt idx="2096">
                  <c:v>81.59</c:v>
                </c:pt>
                <c:pt idx="2097">
                  <c:v>197.11</c:v>
                </c:pt>
                <c:pt idx="2098">
                  <c:v>72.12</c:v>
                </c:pt>
                <c:pt idx="2099">
                  <c:v>63.45</c:v>
                </c:pt>
                <c:pt idx="2100">
                  <c:v>70.45</c:v>
                </c:pt>
                <c:pt idx="2101">
                  <c:v>75.400000000000006</c:v>
                </c:pt>
                <c:pt idx="2102">
                  <c:v>191.48</c:v>
                </c:pt>
                <c:pt idx="2103">
                  <c:v>64.66</c:v>
                </c:pt>
                <c:pt idx="2104">
                  <c:v>58.64</c:v>
                </c:pt>
                <c:pt idx="2105">
                  <c:v>80.25</c:v>
                </c:pt>
                <c:pt idx="2106">
                  <c:v>89.61</c:v>
                </c:pt>
                <c:pt idx="2107">
                  <c:v>106.76</c:v>
                </c:pt>
                <c:pt idx="2108">
                  <c:v>78.11</c:v>
                </c:pt>
                <c:pt idx="2109">
                  <c:v>65.290000000000006</c:v>
                </c:pt>
                <c:pt idx="2110">
                  <c:v>70.56</c:v>
                </c:pt>
                <c:pt idx="2111">
                  <c:v>139.9</c:v>
                </c:pt>
                <c:pt idx="2112">
                  <c:v>60.96</c:v>
                </c:pt>
                <c:pt idx="2113">
                  <c:v>122.23</c:v>
                </c:pt>
                <c:pt idx="2114">
                  <c:v>65.47</c:v>
                </c:pt>
                <c:pt idx="2115">
                  <c:v>158.93</c:v>
                </c:pt>
                <c:pt idx="2116">
                  <c:v>101.06</c:v>
                </c:pt>
                <c:pt idx="2117">
                  <c:v>65.42</c:v>
                </c:pt>
                <c:pt idx="2118">
                  <c:v>74.510000000000005</c:v>
                </c:pt>
                <c:pt idx="2119">
                  <c:v>212.01</c:v>
                </c:pt>
                <c:pt idx="2120">
                  <c:v>144.47999999999999</c:v>
                </c:pt>
                <c:pt idx="2121">
                  <c:v>80.47</c:v>
                </c:pt>
                <c:pt idx="2122">
                  <c:v>100.26</c:v>
                </c:pt>
                <c:pt idx="2123">
                  <c:v>124.48</c:v>
                </c:pt>
                <c:pt idx="2124">
                  <c:v>95.04</c:v>
                </c:pt>
                <c:pt idx="2125">
                  <c:v>65.77</c:v>
                </c:pt>
                <c:pt idx="2126">
                  <c:v>83.3</c:v>
                </c:pt>
                <c:pt idx="2127">
                  <c:v>114.32</c:v>
                </c:pt>
                <c:pt idx="2128">
                  <c:v>88.81</c:v>
                </c:pt>
                <c:pt idx="2129">
                  <c:v>76.66</c:v>
                </c:pt>
                <c:pt idx="2130">
                  <c:v>216.71</c:v>
                </c:pt>
                <c:pt idx="2131">
                  <c:v>83.97</c:v>
                </c:pt>
                <c:pt idx="2132">
                  <c:v>93.67</c:v>
                </c:pt>
                <c:pt idx="2133">
                  <c:v>102.39</c:v>
                </c:pt>
                <c:pt idx="2134">
                  <c:v>94.3</c:v>
                </c:pt>
                <c:pt idx="2135">
                  <c:v>105.9</c:v>
                </c:pt>
                <c:pt idx="2136">
                  <c:v>74.849999999999994</c:v>
                </c:pt>
                <c:pt idx="2137">
                  <c:v>99.8</c:v>
                </c:pt>
                <c:pt idx="2138">
                  <c:v>79.849999999999994</c:v>
                </c:pt>
                <c:pt idx="2139">
                  <c:v>80.28</c:v>
                </c:pt>
                <c:pt idx="2140">
                  <c:v>98.85</c:v>
                </c:pt>
                <c:pt idx="2141">
                  <c:v>87.06</c:v>
                </c:pt>
                <c:pt idx="2142">
                  <c:v>92.14</c:v>
                </c:pt>
                <c:pt idx="2143">
                  <c:v>92.64</c:v>
                </c:pt>
                <c:pt idx="2144">
                  <c:v>65.67</c:v>
                </c:pt>
                <c:pt idx="2145">
                  <c:v>94.47</c:v>
                </c:pt>
                <c:pt idx="2146">
                  <c:v>97.41</c:v>
                </c:pt>
                <c:pt idx="2147">
                  <c:v>102.89</c:v>
                </c:pt>
                <c:pt idx="2148">
                  <c:v>111.71</c:v>
                </c:pt>
                <c:pt idx="2149">
                  <c:v>101.79</c:v>
                </c:pt>
                <c:pt idx="2150">
                  <c:v>93.52</c:v>
                </c:pt>
                <c:pt idx="2151">
                  <c:v>87.44</c:v>
                </c:pt>
                <c:pt idx="2152">
                  <c:v>82.32</c:v>
                </c:pt>
                <c:pt idx="2153">
                  <c:v>82.2</c:v>
                </c:pt>
                <c:pt idx="2154">
                  <c:v>82.48</c:v>
                </c:pt>
                <c:pt idx="2155">
                  <c:v>79.66</c:v>
                </c:pt>
                <c:pt idx="2156">
                  <c:v>103.79</c:v>
                </c:pt>
                <c:pt idx="2157">
                  <c:v>69.52</c:v>
                </c:pt>
                <c:pt idx="2158">
                  <c:v>91.46</c:v>
                </c:pt>
                <c:pt idx="2159">
                  <c:v>74.81</c:v>
                </c:pt>
                <c:pt idx="2160">
                  <c:v>104.36</c:v>
                </c:pt>
                <c:pt idx="2161">
                  <c:v>78.930000000000007</c:v>
                </c:pt>
                <c:pt idx="2162">
                  <c:v>89.88</c:v>
                </c:pt>
                <c:pt idx="2163">
                  <c:v>107.18</c:v>
                </c:pt>
                <c:pt idx="2164">
                  <c:v>91.04</c:v>
                </c:pt>
                <c:pt idx="2165">
                  <c:v>104.34</c:v>
                </c:pt>
                <c:pt idx="2166">
                  <c:v>83.44</c:v>
                </c:pt>
                <c:pt idx="2167">
                  <c:v>80.72</c:v>
                </c:pt>
                <c:pt idx="2168">
                  <c:v>76.08</c:v>
                </c:pt>
                <c:pt idx="2169">
                  <c:v>134.29</c:v>
                </c:pt>
                <c:pt idx="2170">
                  <c:v>106.98</c:v>
                </c:pt>
                <c:pt idx="2171">
                  <c:v>92.49</c:v>
                </c:pt>
                <c:pt idx="2172">
                  <c:v>223.78</c:v>
                </c:pt>
                <c:pt idx="2173">
                  <c:v>129.01</c:v>
                </c:pt>
                <c:pt idx="2174">
                  <c:v>146.21</c:v>
                </c:pt>
                <c:pt idx="2175">
                  <c:v>71.06</c:v>
                </c:pt>
                <c:pt idx="2176">
                  <c:v>62.93</c:v>
                </c:pt>
                <c:pt idx="2177">
                  <c:v>60.73</c:v>
                </c:pt>
                <c:pt idx="2178">
                  <c:v>229.86</c:v>
                </c:pt>
                <c:pt idx="2179">
                  <c:v>91.93</c:v>
                </c:pt>
                <c:pt idx="2180">
                  <c:v>113.65</c:v>
                </c:pt>
                <c:pt idx="2181">
                  <c:v>70.150000000000006</c:v>
                </c:pt>
                <c:pt idx="2182">
                  <c:v>100.75</c:v>
                </c:pt>
                <c:pt idx="2183">
                  <c:v>80.77</c:v>
                </c:pt>
                <c:pt idx="2184">
                  <c:v>86.03</c:v>
                </c:pt>
                <c:pt idx="2185">
                  <c:v>65.400000000000006</c:v>
                </c:pt>
                <c:pt idx="2186">
                  <c:v>186.54</c:v>
                </c:pt>
                <c:pt idx="2187">
                  <c:v>78.739999999999995</c:v>
                </c:pt>
                <c:pt idx="2188">
                  <c:v>84.1</c:v>
                </c:pt>
                <c:pt idx="2189">
                  <c:v>80.42</c:v>
                </c:pt>
                <c:pt idx="2190">
                  <c:v>106.35</c:v>
                </c:pt>
                <c:pt idx="2191">
                  <c:v>140.93</c:v>
                </c:pt>
                <c:pt idx="2192">
                  <c:v>70.55</c:v>
                </c:pt>
                <c:pt idx="2193">
                  <c:v>119.32</c:v>
                </c:pt>
                <c:pt idx="2194">
                  <c:v>87.34</c:v>
                </c:pt>
                <c:pt idx="2195">
                  <c:v>108.71</c:v>
                </c:pt>
                <c:pt idx="2196">
                  <c:v>146.08000000000001</c:v>
                </c:pt>
                <c:pt idx="2197">
                  <c:v>89.14</c:v>
                </c:pt>
                <c:pt idx="2198">
                  <c:v>107.5</c:v>
                </c:pt>
                <c:pt idx="2199">
                  <c:v>133.76</c:v>
                </c:pt>
                <c:pt idx="2200">
                  <c:v>76.34</c:v>
                </c:pt>
                <c:pt idx="2201">
                  <c:v>121.44</c:v>
                </c:pt>
                <c:pt idx="2202">
                  <c:v>98.53</c:v>
                </c:pt>
                <c:pt idx="2203">
                  <c:v>210.48</c:v>
                </c:pt>
                <c:pt idx="2204">
                  <c:v>84.03</c:v>
                </c:pt>
                <c:pt idx="2205">
                  <c:v>107.83</c:v>
                </c:pt>
                <c:pt idx="2206">
                  <c:v>88.89</c:v>
                </c:pt>
                <c:pt idx="2207">
                  <c:v>67.97</c:v>
                </c:pt>
                <c:pt idx="2208">
                  <c:v>158.88999999999999</c:v>
                </c:pt>
                <c:pt idx="2209">
                  <c:v>84.6</c:v>
                </c:pt>
                <c:pt idx="2210">
                  <c:v>73.41</c:v>
                </c:pt>
                <c:pt idx="2211">
                  <c:v>208.06</c:v>
                </c:pt>
                <c:pt idx="2212">
                  <c:v>86.07</c:v>
                </c:pt>
                <c:pt idx="2213">
                  <c:v>79.989999999999995</c:v>
                </c:pt>
                <c:pt idx="2214">
                  <c:v>74.8</c:v>
                </c:pt>
                <c:pt idx="2215">
                  <c:v>107.91</c:v>
                </c:pt>
                <c:pt idx="2216">
                  <c:v>80</c:v>
                </c:pt>
                <c:pt idx="2217">
                  <c:v>112.06</c:v>
                </c:pt>
                <c:pt idx="2218">
                  <c:v>68.19</c:v>
                </c:pt>
                <c:pt idx="2219">
                  <c:v>75.34</c:v>
                </c:pt>
                <c:pt idx="2220">
                  <c:v>96.86</c:v>
                </c:pt>
                <c:pt idx="2221">
                  <c:v>108.96</c:v>
                </c:pt>
                <c:pt idx="2222">
                  <c:v>226.93</c:v>
                </c:pt>
                <c:pt idx="2223">
                  <c:v>88.31</c:v>
                </c:pt>
                <c:pt idx="2224">
                  <c:v>124.34</c:v>
                </c:pt>
                <c:pt idx="2225">
                  <c:v>97.78</c:v>
                </c:pt>
                <c:pt idx="2226">
                  <c:v>98.76</c:v>
                </c:pt>
                <c:pt idx="2227">
                  <c:v>94.38</c:v>
                </c:pt>
                <c:pt idx="2228">
                  <c:v>82.67</c:v>
                </c:pt>
                <c:pt idx="2229">
                  <c:v>82.24</c:v>
                </c:pt>
                <c:pt idx="2230">
                  <c:v>68.239999999999995</c:v>
                </c:pt>
                <c:pt idx="2231">
                  <c:v>83.7</c:v>
                </c:pt>
                <c:pt idx="2232">
                  <c:v>79.14</c:v>
                </c:pt>
                <c:pt idx="2233">
                  <c:v>89.96</c:v>
                </c:pt>
                <c:pt idx="2234">
                  <c:v>83.14</c:v>
                </c:pt>
                <c:pt idx="2235">
                  <c:v>118.55</c:v>
                </c:pt>
                <c:pt idx="2236">
                  <c:v>72</c:v>
                </c:pt>
                <c:pt idx="2237">
                  <c:v>93.79</c:v>
                </c:pt>
                <c:pt idx="2238">
                  <c:v>89.22</c:v>
                </c:pt>
                <c:pt idx="2239">
                  <c:v>83.41</c:v>
                </c:pt>
                <c:pt idx="2240">
                  <c:v>89</c:v>
                </c:pt>
                <c:pt idx="2241">
                  <c:v>78.489999999999995</c:v>
                </c:pt>
                <c:pt idx="2242">
                  <c:v>55.22</c:v>
                </c:pt>
                <c:pt idx="2243">
                  <c:v>157.66999999999999</c:v>
                </c:pt>
                <c:pt idx="2244">
                  <c:v>63.27</c:v>
                </c:pt>
                <c:pt idx="2245">
                  <c:v>73.37</c:v>
                </c:pt>
                <c:pt idx="2246">
                  <c:v>110.68</c:v>
                </c:pt>
                <c:pt idx="2247">
                  <c:v>87.4</c:v>
                </c:pt>
                <c:pt idx="2248">
                  <c:v>191.94</c:v>
                </c:pt>
                <c:pt idx="2249">
                  <c:v>112.98</c:v>
                </c:pt>
                <c:pt idx="2250">
                  <c:v>59.83</c:v>
                </c:pt>
                <c:pt idx="2251">
                  <c:v>58.35</c:v>
                </c:pt>
                <c:pt idx="2252">
                  <c:v>177.91</c:v>
                </c:pt>
                <c:pt idx="2253">
                  <c:v>59.43</c:v>
                </c:pt>
                <c:pt idx="2254">
                  <c:v>123.15</c:v>
                </c:pt>
                <c:pt idx="2255">
                  <c:v>139.77000000000001</c:v>
                </c:pt>
                <c:pt idx="2256">
                  <c:v>96.01</c:v>
                </c:pt>
                <c:pt idx="2257">
                  <c:v>68.12</c:v>
                </c:pt>
                <c:pt idx="2258">
                  <c:v>84.86</c:v>
                </c:pt>
                <c:pt idx="2259">
                  <c:v>56.71</c:v>
                </c:pt>
                <c:pt idx="2260">
                  <c:v>80.239999999999995</c:v>
                </c:pt>
                <c:pt idx="2261">
                  <c:v>69.989999999999995</c:v>
                </c:pt>
                <c:pt idx="2262">
                  <c:v>96.99</c:v>
                </c:pt>
                <c:pt idx="2263">
                  <c:v>92.2</c:v>
                </c:pt>
                <c:pt idx="2264">
                  <c:v>65.66</c:v>
                </c:pt>
                <c:pt idx="2265">
                  <c:v>145.5</c:v>
                </c:pt>
                <c:pt idx="2266">
                  <c:v>118.82</c:v>
                </c:pt>
                <c:pt idx="2267">
                  <c:v>140.08000000000001</c:v>
                </c:pt>
                <c:pt idx="2268">
                  <c:v>115.21</c:v>
                </c:pt>
                <c:pt idx="2269">
                  <c:v>67.87</c:v>
                </c:pt>
                <c:pt idx="2270">
                  <c:v>86.3</c:v>
                </c:pt>
                <c:pt idx="2271">
                  <c:v>77.239999999999995</c:v>
                </c:pt>
                <c:pt idx="2272">
                  <c:v>99.94</c:v>
                </c:pt>
                <c:pt idx="2273">
                  <c:v>80.069999999999993</c:v>
                </c:pt>
                <c:pt idx="2274">
                  <c:v>88.23</c:v>
                </c:pt>
                <c:pt idx="2275">
                  <c:v>110.32</c:v>
                </c:pt>
                <c:pt idx="2276">
                  <c:v>101.75</c:v>
                </c:pt>
                <c:pt idx="2277">
                  <c:v>87.82</c:v>
                </c:pt>
                <c:pt idx="2278">
                  <c:v>107.42</c:v>
                </c:pt>
                <c:pt idx="2279">
                  <c:v>101.35</c:v>
                </c:pt>
                <c:pt idx="2280">
                  <c:v>72.13</c:v>
                </c:pt>
                <c:pt idx="2281">
                  <c:v>100.88</c:v>
                </c:pt>
                <c:pt idx="2282">
                  <c:v>75.05</c:v>
                </c:pt>
                <c:pt idx="2283">
                  <c:v>104.55</c:v>
                </c:pt>
                <c:pt idx="2284">
                  <c:v>86.78</c:v>
                </c:pt>
                <c:pt idx="2285">
                  <c:v>81.77</c:v>
                </c:pt>
                <c:pt idx="2286">
                  <c:v>91.13</c:v>
                </c:pt>
                <c:pt idx="2287">
                  <c:v>77.86</c:v>
                </c:pt>
                <c:pt idx="2288">
                  <c:v>70.08</c:v>
                </c:pt>
                <c:pt idx="2289">
                  <c:v>83.78</c:v>
                </c:pt>
                <c:pt idx="2290">
                  <c:v>88</c:v>
                </c:pt>
                <c:pt idx="2291">
                  <c:v>101.65</c:v>
                </c:pt>
                <c:pt idx="2292">
                  <c:v>92.4</c:v>
                </c:pt>
                <c:pt idx="2293">
                  <c:v>71.77</c:v>
                </c:pt>
                <c:pt idx="2294">
                  <c:v>68.94</c:v>
                </c:pt>
                <c:pt idx="2295">
                  <c:v>99.15</c:v>
                </c:pt>
                <c:pt idx="2296">
                  <c:v>93.3</c:v>
                </c:pt>
                <c:pt idx="2297">
                  <c:v>74.86</c:v>
                </c:pt>
                <c:pt idx="2298">
                  <c:v>110.69</c:v>
                </c:pt>
                <c:pt idx="2299">
                  <c:v>98.09</c:v>
                </c:pt>
                <c:pt idx="2300">
                  <c:v>100.16</c:v>
                </c:pt>
                <c:pt idx="2301">
                  <c:v>81.94</c:v>
                </c:pt>
                <c:pt idx="2302">
                  <c:v>107.43</c:v>
                </c:pt>
                <c:pt idx="2303">
                  <c:v>85.03</c:v>
                </c:pt>
                <c:pt idx="2304">
                  <c:v>97.55</c:v>
                </c:pt>
                <c:pt idx="2305">
                  <c:v>95.93</c:v>
                </c:pt>
                <c:pt idx="2306">
                  <c:v>102.5</c:v>
                </c:pt>
                <c:pt idx="2307">
                  <c:v>87.41</c:v>
                </c:pt>
                <c:pt idx="2308">
                  <c:v>210.94</c:v>
                </c:pt>
                <c:pt idx="2309">
                  <c:v>111.43</c:v>
                </c:pt>
                <c:pt idx="2310">
                  <c:v>217.3</c:v>
                </c:pt>
                <c:pt idx="2311">
                  <c:v>62.99</c:v>
                </c:pt>
                <c:pt idx="2312">
                  <c:v>80.83</c:v>
                </c:pt>
                <c:pt idx="2313">
                  <c:v>135.75</c:v>
                </c:pt>
                <c:pt idx="2314">
                  <c:v>143.43</c:v>
                </c:pt>
                <c:pt idx="2315">
                  <c:v>82.84</c:v>
                </c:pt>
                <c:pt idx="2316">
                  <c:v>207.37</c:v>
                </c:pt>
                <c:pt idx="2317">
                  <c:v>57.79</c:v>
                </c:pt>
                <c:pt idx="2318">
                  <c:v>115.22</c:v>
                </c:pt>
                <c:pt idx="2319">
                  <c:v>56.94</c:v>
                </c:pt>
                <c:pt idx="2320">
                  <c:v>142.12</c:v>
                </c:pt>
                <c:pt idx="2321">
                  <c:v>91.9</c:v>
                </c:pt>
                <c:pt idx="2322">
                  <c:v>146.01</c:v>
                </c:pt>
                <c:pt idx="2323">
                  <c:v>78.98</c:v>
                </c:pt>
                <c:pt idx="2324">
                  <c:v>58.63</c:v>
                </c:pt>
                <c:pt idx="2325">
                  <c:v>66.22</c:v>
                </c:pt>
                <c:pt idx="2326">
                  <c:v>84.43</c:v>
                </c:pt>
                <c:pt idx="2327">
                  <c:v>84.04</c:v>
                </c:pt>
                <c:pt idx="2328">
                  <c:v>110.42</c:v>
                </c:pt>
                <c:pt idx="2329">
                  <c:v>56.08</c:v>
                </c:pt>
                <c:pt idx="2330">
                  <c:v>118.89</c:v>
                </c:pt>
                <c:pt idx="2331">
                  <c:v>75.77</c:v>
                </c:pt>
                <c:pt idx="2332">
                  <c:v>86.67</c:v>
                </c:pt>
                <c:pt idx="2333">
                  <c:v>115.79</c:v>
                </c:pt>
                <c:pt idx="2334">
                  <c:v>82.57</c:v>
                </c:pt>
                <c:pt idx="2335">
                  <c:v>67.5</c:v>
                </c:pt>
                <c:pt idx="2336">
                  <c:v>92.71</c:v>
                </c:pt>
                <c:pt idx="2337">
                  <c:v>80.8</c:v>
                </c:pt>
                <c:pt idx="2338">
                  <c:v>79.92</c:v>
                </c:pt>
                <c:pt idx="2339">
                  <c:v>72.33</c:v>
                </c:pt>
                <c:pt idx="2340">
                  <c:v>105.59</c:v>
                </c:pt>
                <c:pt idx="2341">
                  <c:v>96.3</c:v>
                </c:pt>
                <c:pt idx="2342">
                  <c:v>89.73</c:v>
                </c:pt>
                <c:pt idx="2343">
                  <c:v>69.48</c:v>
                </c:pt>
                <c:pt idx="2344">
                  <c:v>95.46</c:v>
                </c:pt>
                <c:pt idx="2345">
                  <c:v>80.75</c:v>
                </c:pt>
                <c:pt idx="2346">
                  <c:v>91.21</c:v>
                </c:pt>
                <c:pt idx="2347">
                  <c:v>76.3</c:v>
                </c:pt>
                <c:pt idx="2348">
                  <c:v>78.180000000000007</c:v>
                </c:pt>
                <c:pt idx="2349">
                  <c:v>215.9</c:v>
                </c:pt>
                <c:pt idx="2350">
                  <c:v>119.01</c:v>
                </c:pt>
                <c:pt idx="2351">
                  <c:v>81.84</c:v>
                </c:pt>
                <c:pt idx="2352">
                  <c:v>83.51</c:v>
                </c:pt>
                <c:pt idx="2353">
                  <c:v>84.07</c:v>
                </c:pt>
                <c:pt idx="2354">
                  <c:v>94.62</c:v>
                </c:pt>
                <c:pt idx="2355">
                  <c:v>114.94</c:v>
                </c:pt>
                <c:pt idx="2356">
                  <c:v>107.41</c:v>
                </c:pt>
                <c:pt idx="2357">
                  <c:v>86.15</c:v>
                </c:pt>
                <c:pt idx="2358">
                  <c:v>74.150000000000006</c:v>
                </c:pt>
                <c:pt idx="2359">
                  <c:v>67.06</c:v>
                </c:pt>
                <c:pt idx="2360">
                  <c:v>101.46</c:v>
                </c:pt>
                <c:pt idx="2361">
                  <c:v>73.87</c:v>
                </c:pt>
                <c:pt idx="2362">
                  <c:v>99.34</c:v>
                </c:pt>
                <c:pt idx="2363">
                  <c:v>94.71</c:v>
                </c:pt>
                <c:pt idx="2364">
                  <c:v>101.66</c:v>
                </c:pt>
                <c:pt idx="2365">
                  <c:v>87.49</c:v>
                </c:pt>
                <c:pt idx="2366">
                  <c:v>105.49</c:v>
                </c:pt>
                <c:pt idx="2367">
                  <c:v>103.78</c:v>
                </c:pt>
                <c:pt idx="2368">
                  <c:v>98.3</c:v>
                </c:pt>
                <c:pt idx="2369">
                  <c:v>89.68</c:v>
                </c:pt>
                <c:pt idx="2370">
                  <c:v>124.06</c:v>
                </c:pt>
                <c:pt idx="2371">
                  <c:v>69.23</c:v>
                </c:pt>
                <c:pt idx="2372">
                  <c:v>105.77</c:v>
                </c:pt>
                <c:pt idx="2373">
                  <c:v>72.03</c:v>
                </c:pt>
                <c:pt idx="2374">
                  <c:v>94.76</c:v>
                </c:pt>
                <c:pt idx="2375">
                  <c:v>97.16</c:v>
                </c:pt>
                <c:pt idx="2376">
                  <c:v>90.4</c:v>
                </c:pt>
                <c:pt idx="2377">
                  <c:v>74.91</c:v>
                </c:pt>
                <c:pt idx="2378">
                  <c:v>100.08</c:v>
                </c:pt>
                <c:pt idx="2379">
                  <c:v>103.44</c:v>
                </c:pt>
                <c:pt idx="2380">
                  <c:v>83.59</c:v>
                </c:pt>
                <c:pt idx="2381">
                  <c:v>115.99</c:v>
                </c:pt>
                <c:pt idx="2382">
                  <c:v>97.27</c:v>
                </c:pt>
                <c:pt idx="2383">
                  <c:v>97.59</c:v>
                </c:pt>
                <c:pt idx="2384">
                  <c:v>105.29</c:v>
                </c:pt>
                <c:pt idx="2385">
                  <c:v>84.1</c:v>
                </c:pt>
                <c:pt idx="2386">
                  <c:v>82.33</c:v>
                </c:pt>
                <c:pt idx="2387">
                  <c:v>222.29</c:v>
                </c:pt>
                <c:pt idx="2388">
                  <c:v>91.28</c:v>
                </c:pt>
                <c:pt idx="2389">
                  <c:v>60.02</c:v>
                </c:pt>
                <c:pt idx="2390">
                  <c:v>105.76</c:v>
                </c:pt>
                <c:pt idx="2391">
                  <c:v>142.31</c:v>
                </c:pt>
                <c:pt idx="2392">
                  <c:v>85.28</c:v>
                </c:pt>
                <c:pt idx="2393">
                  <c:v>127.21</c:v>
                </c:pt>
                <c:pt idx="2394">
                  <c:v>60.32</c:v>
                </c:pt>
                <c:pt idx="2395">
                  <c:v>127.57</c:v>
                </c:pt>
                <c:pt idx="2396">
                  <c:v>57.33</c:v>
                </c:pt>
                <c:pt idx="2397">
                  <c:v>58.47</c:v>
                </c:pt>
                <c:pt idx="2398">
                  <c:v>133.24</c:v>
                </c:pt>
                <c:pt idx="2399">
                  <c:v>188.13</c:v>
                </c:pt>
                <c:pt idx="2400">
                  <c:v>85.77</c:v>
                </c:pt>
                <c:pt idx="2401">
                  <c:v>63.6</c:v>
                </c:pt>
                <c:pt idx="2402">
                  <c:v>70.48</c:v>
                </c:pt>
                <c:pt idx="2403">
                  <c:v>116.95</c:v>
                </c:pt>
                <c:pt idx="2404">
                  <c:v>65.41</c:v>
                </c:pt>
                <c:pt idx="2405">
                  <c:v>70.58</c:v>
                </c:pt>
                <c:pt idx="2406">
                  <c:v>65.3</c:v>
                </c:pt>
                <c:pt idx="2407">
                  <c:v>80.73</c:v>
                </c:pt>
                <c:pt idx="2408">
                  <c:v>108.38</c:v>
                </c:pt>
                <c:pt idx="2409">
                  <c:v>88.75</c:v>
                </c:pt>
                <c:pt idx="2410">
                  <c:v>87.71</c:v>
                </c:pt>
                <c:pt idx="2411">
                  <c:v>110.41</c:v>
                </c:pt>
                <c:pt idx="2412">
                  <c:v>56.85</c:v>
                </c:pt>
                <c:pt idx="2413">
                  <c:v>81.13</c:v>
                </c:pt>
                <c:pt idx="2414">
                  <c:v>121.46</c:v>
                </c:pt>
                <c:pt idx="2415">
                  <c:v>58.19</c:v>
                </c:pt>
                <c:pt idx="2416">
                  <c:v>92.72</c:v>
                </c:pt>
                <c:pt idx="2417">
                  <c:v>68.42</c:v>
                </c:pt>
                <c:pt idx="2418">
                  <c:v>65.42</c:v>
                </c:pt>
                <c:pt idx="2419">
                  <c:v>87.47</c:v>
                </c:pt>
                <c:pt idx="2420">
                  <c:v>89.05</c:v>
                </c:pt>
                <c:pt idx="2421">
                  <c:v>93.21</c:v>
                </c:pt>
                <c:pt idx="2422">
                  <c:v>85.52</c:v>
                </c:pt>
                <c:pt idx="2423">
                  <c:v>76.72</c:v>
                </c:pt>
                <c:pt idx="2424">
                  <c:v>202.66</c:v>
                </c:pt>
                <c:pt idx="2425">
                  <c:v>92.21</c:v>
                </c:pt>
                <c:pt idx="2426">
                  <c:v>90.35</c:v>
                </c:pt>
                <c:pt idx="2427">
                  <c:v>218.1</c:v>
                </c:pt>
                <c:pt idx="2428">
                  <c:v>99.97</c:v>
                </c:pt>
                <c:pt idx="2429">
                  <c:v>101.92</c:v>
                </c:pt>
                <c:pt idx="2430">
                  <c:v>115.52</c:v>
                </c:pt>
                <c:pt idx="2431">
                  <c:v>106.95</c:v>
                </c:pt>
                <c:pt idx="2432">
                  <c:v>104.12</c:v>
                </c:pt>
                <c:pt idx="2433">
                  <c:v>239.19</c:v>
                </c:pt>
                <c:pt idx="2434">
                  <c:v>110.47</c:v>
                </c:pt>
                <c:pt idx="2435">
                  <c:v>89.21</c:v>
                </c:pt>
                <c:pt idx="2436">
                  <c:v>79.47</c:v>
                </c:pt>
                <c:pt idx="2437">
                  <c:v>73.87</c:v>
                </c:pt>
                <c:pt idx="2438">
                  <c:v>74.28</c:v>
                </c:pt>
                <c:pt idx="2439">
                  <c:v>77.19</c:v>
                </c:pt>
                <c:pt idx="2440">
                  <c:v>108.03</c:v>
                </c:pt>
                <c:pt idx="2441">
                  <c:v>85.64</c:v>
                </c:pt>
                <c:pt idx="2442">
                  <c:v>88.47</c:v>
                </c:pt>
                <c:pt idx="2443">
                  <c:v>93.72</c:v>
                </c:pt>
                <c:pt idx="2444">
                  <c:v>86.99</c:v>
                </c:pt>
                <c:pt idx="2445">
                  <c:v>110.1</c:v>
                </c:pt>
                <c:pt idx="2446">
                  <c:v>82.94</c:v>
                </c:pt>
                <c:pt idx="2447">
                  <c:v>76.680000000000007</c:v>
                </c:pt>
                <c:pt idx="2448">
                  <c:v>72.650000000000006</c:v>
                </c:pt>
                <c:pt idx="2449">
                  <c:v>79.98</c:v>
                </c:pt>
                <c:pt idx="2450">
                  <c:v>103.94</c:v>
                </c:pt>
                <c:pt idx="2451">
                  <c:v>103.22</c:v>
                </c:pt>
                <c:pt idx="2452">
                  <c:v>82.02</c:v>
                </c:pt>
                <c:pt idx="2453">
                  <c:v>78.91</c:v>
                </c:pt>
                <c:pt idx="2454">
                  <c:v>86.06</c:v>
                </c:pt>
                <c:pt idx="2455">
                  <c:v>77.45</c:v>
                </c:pt>
                <c:pt idx="2456">
                  <c:v>95.62</c:v>
                </c:pt>
                <c:pt idx="2457">
                  <c:v>95.02</c:v>
                </c:pt>
                <c:pt idx="2458">
                  <c:v>75.25</c:v>
                </c:pt>
                <c:pt idx="2459">
                  <c:v>93.77</c:v>
                </c:pt>
                <c:pt idx="2460">
                  <c:v>97.95</c:v>
                </c:pt>
                <c:pt idx="2461">
                  <c:v>83.91</c:v>
                </c:pt>
                <c:pt idx="2462">
                  <c:v>65.48</c:v>
                </c:pt>
                <c:pt idx="2463">
                  <c:v>136.19999999999999</c:v>
                </c:pt>
                <c:pt idx="2464">
                  <c:v>90.43</c:v>
                </c:pt>
                <c:pt idx="2465">
                  <c:v>224.1</c:v>
                </c:pt>
                <c:pt idx="2466">
                  <c:v>80.930000000000007</c:v>
                </c:pt>
                <c:pt idx="2467">
                  <c:v>71.400000000000006</c:v>
                </c:pt>
                <c:pt idx="2468">
                  <c:v>115.23</c:v>
                </c:pt>
                <c:pt idx="2469">
                  <c:v>146.44</c:v>
                </c:pt>
                <c:pt idx="2470">
                  <c:v>84.99</c:v>
                </c:pt>
                <c:pt idx="2471">
                  <c:v>95.24</c:v>
                </c:pt>
                <c:pt idx="2472">
                  <c:v>92.76</c:v>
                </c:pt>
                <c:pt idx="2473">
                  <c:v>55.67</c:v>
                </c:pt>
                <c:pt idx="2474">
                  <c:v>97.12</c:v>
                </c:pt>
                <c:pt idx="2475">
                  <c:v>176.48</c:v>
                </c:pt>
                <c:pt idx="2476">
                  <c:v>120.56</c:v>
                </c:pt>
                <c:pt idx="2477">
                  <c:v>112.55</c:v>
                </c:pt>
                <c:pt idx="2478">
                  <c:v>65.36</c:v>
                </c:pt>
                <c:pt idx="2479">
                  <c:v>91.47</c:v>
                </c:pt>
                <c:pt idx="2480">
                  <c:v>149.15</c:v>
                </c:pt>
                <c:pt idx="2481">
                  <c:v>91.04</c:v>
                </c:pt>
                <c:pt idx="2482">
                  <c:v>64.14</c:v>
                </c:pt>
                <c:pt idx="2483">
                  <c:v>106.83</c:v>
                </c:pt>
                <c:pt idx="2484">
                  <c:v>60.99</c:v>
                </c:pt>
                <c:pt idx="2485">
                  <c:v>63.01</c:v>
                </c:pt>
                <c:pt idx="2486">
                  <c:v>81.239999999999995</c:v>
                </c:pt>
                <c:pt idx="2487">
                  <c:v>68.66</c:v>
                </c:pt>
                <c:pt idx="2488">
                  <c:v>107.29</c:v>
                </c:pt>
                <c:pt idx="2489">
                  <c:v>99.91</c:v>
                </c:pt>
                <c:pt idx="2490">
                  <c:v>73.010000000000005</c:v>
                </c:pt>
                <c:pt idx="2491">
                  <c:v>58.25</c:v>
                </c:pt>
                <c:pt idx="2492">
                  <c:v>73.709999999999994</c:v>
                </c:pt>
                <c:pt idx="2493">
                  <c:v>100.84</c:v>
                </c:pt>
                <c:pt idx="2494">
                  <c:v>92.86</c:v>
                </c:pt>
                <c:pt idx="2495">
                  <c:v>153.76</c:v>
                </c:pt>
                <c:pt idx="2496">
                  <c:v>73.27</c:v>
                </c:pt>
                <c:pt idx="2497">
                  <c:v>81.02</c:v>
                </c:pt>
                <c:pt idx="2498">
                  <c:v>113.63</c:v>
                </c:pt>
                <c:pt idx="2499">
                  <c:v>55.47</c:v>
                </c:pt>
                <c:pt idx="2500">
                  <c:v>69.760000000000005</c:v>
                </c:pt>
                <c:pt idx="2501">
                  <c:v>63.73</c:v>
                </c:pt>
                <c:pt idx="2502">
                  <c:v>172.33</c:v>
                </c:pt>
                <c:pt idx="2503">
                  <c:v>78.44</c:v>
                </c:pt>
                <c:pt idx="2504">
                  <c:v>85.81</c:v>
                </c:pt>
                <c:pt idx="2505">
                  <c:v>87.66</c:v>
                </c:pt>
                <c:pt idx="2506">
                  <c:v>111.1</c:v>
                </c:pt>
                <c:pt idx="2507">
                  <c:v>85.84</c:v>
                </c:pt>
                <c:pt idx="2508">
                  <c:v>111.78</c:v>
                </c:pt>
                <c:pt idx="2509">
                  <c:v>79.63</c:v>
                </c:pt>
                <c:pt idx="2510">
                  <c:v>83.12</c:v>
                </c:pt>
                <c:pt idx="2511">
                  <c:v>85.35</c:v>
                </c:pt>
                <c:pt idx="2512">
                  <c:v>93.2</c:v>
                </c:pt>
                <c:pt idx="2513">
                  <c:v>92.81</c:v>
                </c:pt>
                <c:pt idx="2514">
                  <c:v>71.12</c:v>
                </c:pt>
                <c:pt idx="2515">
                  <c:v>75.09</c:v>
                </c:pt>
                <c:pt idx="2516">
                  <c:v>78.790000000000006</c:v>
                </c:pt>
                <c:pt idx="2517">
                  <c:v>81.58</c:v>
                </c:pt>
                <c:pt idx="2518">
                  <c:v>107.59</c:v>
                </c:pt>
                <c:pt idx="2519">
                  <c:v>78.75</c:v>
                </c:pt>
                <c:pt idx="2520">
                  <c:v>75.28</c:v>
                </c:pt>
                <c:pt idx="2521">
                  <c:v>91.08</c:v>
                </c:pt>
                <c:pt idx="2522">
                  <c:v>94.63</c:v>
                </c:pt>
                <c:pt idx="2523">
                  <c:v>101.93</c:v>
                </c:pt>
                <c:pt idx="2524">
                  <c:v>106.47</c:v>
                </c:pt>
                <c:pt idx="2525">
                  <c:v>100.15</c:v>
                </c:pt>
                <c:pt idx="2526">
                  <c:v>116.84</c:v>
                </c:pt>
                <c:pt idx="2527">
                  <c:v>80.010000000000005</c:v>
                </c:pt>
                <c:pt idx="2528">
                  <c:v>102.27</c:v>
                </c:pt>
                <c:pt idx="2529">
                  <c:v>88.23</c:v>
                </c:pt>
                <c:pt idx="2530">
                  <c:v>76.430000000000007</c:v>
                </c:pt>
                <c:pt idx="2531">
                  <c:v>188.11</c:v>
                </c:pt>
                <c:pt idx="2532">
                  <c:v>70.11</c:v>
                </c:pt>
                <c:pt idx="2533">
                  <c:v>218.65</c:v>
                </c:pt>
                <c:pt idx="2534">
                  <c:v>59.74</c:v>
                </c:pt>
                <c:pt idx="2535">
                  <c:v>112.29</c:v>
                </c:pt>
                <c:pt idx="2536">
                  <c:v>55.84</c:v>
                </c:pt>
                <c:pt idx="2537">
                  <c:v>109.22</c:v>
                </c:pt>
                <c:pt idx="2538">
                  <c:v>178.76</c:v>
                </c:pt>
                <c:pt idx="2539">
                  <c:v>124.61</c:v>
                </c:pt>
                <c:pt idx="2540">
                  <c:v>61.81</c:v>
                </c:pt>
                <c:pt idx="2541">
                  <c:v>114.46</c:v>
                </c:pt>
                <c:pt idx="2542">
                  <c:v>58.42</c:v>
                </c:pt>
                <c:pt idx="2543">
                  <c:v>60.32</c:v>
                </c:pt>
                <c:pt idx="2544">
                  <c:v>66.59</c:v>
                </c:pt>
                <c:pt idx="2545">
                  <c:v>138.07</c:v>
                </c:pt>
                <c:pt idx="2546">
                  <c:v>78.180000000000007</c:v>
                </c:pt>
                <c:pt idx="2547">
                  <c:v>58.63</c:v>
                </c:pt>
                <c:pt idx="2548">
                  <c:v>65.5</c:v>
                </c:pt>
                <c:pt idx="2549">
                  <c:v>137.77000000000001</c:v>
                </c:pt>
                <c:pt idx="2550">
                  <c:v>85.62</c:v>
                </c:pt>
                <c:pt idx="2551">
                  <c:v>162.24</c:v>
                </c:pt>
                <c:pt idx="2552">
                  <c:v>55.83</c:v>
                </c:pt>
                <c:pt idx="2553">
                  <c:v>103.62</c:v>
                </c:pt>
                <c:pt idx="2554">
                  <c:v>127.75</c:v>
                </c:pt>
                <c:pt idx="2555">
                  <c:v>180.45</c:v>
                </c:pt>
                <c:pt idx="2556">
                  <c:v>88.19</c:v>
                </c:pt>
                <c:pt idx="2557">
                  <c:v>83.88</c:v>
                </c:pt>
                <c:pt idx="2558">
                  <c:v>73.72</c:v>
                </c:pt>
                <c:pt idx="2559">
                  <c:v>124.92</c:v>
                </c:pt>
                <c:pt idx="2560">
                  <c:v>85.84</c:v>
                </c:pt>
                <c:pt idx="2561">
                  <c:v>64.09</c:v>
                </c:pt>
                <c:pt idx="2562">
                  <c:v>56.89</c:v>
                </c:pt>
                <c:pt idx="2563">
                  <c:v>159.66999999999999</c:v>
                </c:pt>
                <c:pt idx="2564">
                  <c:v>59.05</c:v>
                </c:pt>
                <c:pt idx="2565">
                  <c:v>101.81</c:v>
                </c:pt>
                <c:pt idx="2566">
                  <c:v>100.31</c:v>
                </c:pt>
                <c:pt idx="2567">
                  <c:v>112.09</c:v>
                </c:pt>
                <c:pt idx="2568">
                  <c:v>157.77000000000001</c:v>
                </c:pt>
                <c:pt idx="2569">
                  <c:v>110.25</c:v>
                </c:pt>
                <c:pt idx="2570">
                  <c:v>65.010000000000005</c:v>
                </c:pt>
                <c:pt idx="2571">
                  <c:v>74.63</c:v>
                </c:pt>
                <c:pt idx="2572">
                  <c:v>93.55</c:v>
                </c:pt>
                <c:pt idx="2573">
                  <c:v>88.49</c:v>
                </c:pt>
                <c:pt idx="2574">
                  <c:v>86.94</c:v>
                </c:pt>
                <c:pt idx="2575">
                  <c:v>91.05</c:v>
                </c:pt>
                <c:pt idx="2576">
                  <c:v>100.41</c:v>
                </c:pt>
                <c:pt idx="2577">
                  <c:v>237.17</c:v>
                </c:pt>
                <c:pt idx="2578">
                  <c:v>101.99</c:v>
                </c:pt>
                <c:pt idx="2579">
                  <c:v>111.68</c:v>
                </c:pt>
                <c:pt idx="2580">
                  <c:v>98.58</c:v>
                </c:pt>
                <c:pt idx="2581">
                  <c:v>106.69</c:v>
                </c:pt>
                <c:pt idx="2582">
                  <c:v>131.43</c:v>
                </c:pt>
                <c:pt idx="2583">
                  <c:v>195.04</c:v>
                </c:pt>
                <c:pt idx="2584">
                  <c:v>90.44</c:v>
                </c:pt>
                <c:pt idx="2585">
                  <c:v>75.430000000000007</c:v>
                </c:pt>
                <c:pt idx="2586">
                  <c:v>65.040000000000006</c:v>
                </c:pt>
                <c:pt idx="2587">
                  <c:v>68.37</c:v>
                </c:pt>
                <c:pt idx="2588">
                  <c:v>86.99</c:v>
                </c:pt>
                <c:pt idx="2589">
                  <c:v>103.26</c:v>
                </c:pt>
                <c:pt idx="2590">
                  <c:v>75.64</c:v>
                </c:pt>
                <c:pt idx="2591">
                  <c:v>210.95</c:v>
                </c:pt>
                <c:pt idx="2592">
                  <c:v>104.7</c:v>
                </c:pt>
                <c:pt idx="2593">
                  <c:v>95.07</c:v>
                </c:pt>
                <c:pt idx="2594">
                  <c:v>73</c:v>
                </c:pt>
                <c:pt idx="2595">
                  <c:v>108.56</c:v>
                </c:pt>
                <c:pt idx="2596">
                  <c:v>72.2</c:v>
                </c:pt>
                <c:pt idx="2597">
                  <c:v>74.8</c:v>
                </c:pt>
                <c:pt idx="2598">
                  <c:v>62.47</c:v>
                </c:pt>
                <c:pt idx="2599">
                  <c:v>66.16</c:v>
                </c:pt>
                <c:pt idx="2600">
                  <c:v>142.02000000000001</c:v>
                </c:pt>
                <c:pt idx="2601">
                  <c:v>122.32</c:v>
                </c:pt>
                <c:pt idx="2602">
                  <c:v>99.36</c:v>
                </c:pt>
                <c:pt idx="2603">
                  <c:v>110.38</c:v>
                </c:pt>
                <c:pt idx="2604">
                  <c:v>68.48</c:v>
                </c:pt>
                <c:pt idx="2605">
                  <c:v>110.14</c:v>
                </c:pt>
                <c:pt idx="2606">
                  <c:v>96.04</c:v>
                </c:pt>
                <c:pt idx="2607">
                  <c:v>115.91</c:v>
                </c:pt>
                <c:pt idx="2608">
                  <c:v>135.19</c:v>
                </c:pt>
                <c:pt idx="2609">
                  <c:v>85.68</c:v>
                </c:pt>
                <c:pt idx="2610">
                  <c:v>73.48</c:v>
                </c:pt>
                <c:pt idx="2611">
                  <c:v>131.19</c:v>
                </c:pt>
                <c:pt idx="2612">
                  <c:v>84.04</c:v>
                </c:pt>
                <c:pt idx="2613">
                  <c:v>63.98</c:v>
                </c:pt>
                <c:pt idx="2614">
                  <c:v>93.18</c:v>
                </c:pt>
                <c:pt idx="2615">
                  <c:v>141.22999999999999</c:v>
                </c:pt>
                <c:pt idx="2616">
                  <c:v>111.15</c:v>
                </c:pt>
                <c:pt idx="2617">
                  <c:v>140.38999999999999</c:v>
                </c:pt>
                <c:pt idx="2618">
                  <c:v>157.01</c:v>
                </c:pt>
                <c:pt idx="2619">
                  <c:v>122.43</c:v>
                </c:pt>
                <c:pt idx="2620">
                  <c:v>95.04</c:v>
                </c:pt>
                <c:pt idx="2621">
                  <c:v>115.98</c:v>
                </c:pt>
                <c:pt idx="2622">
                  <c:v>136.80000000000001</c:v>
                </c:pt>
                <c:pt idx="2623">
                  <c:v>204.63</c:v>
                </c:pt>
                <c:pt idx="2624">
                  <c:v>135.79</c:v>
                </c:pt>
                <c:pt idx="2625">
                  <c:v>178.33</c:v>
                </c:pt>
                <c:pt idx="2626">
                  <c:v>56.67</c:v>
                </c:pt>
                <c:pt idx="2627">
                  <c:v>57.76</c:v>
                </c:pt>
                <c:pt idx="2628">
                  <c:v>71.42</c:v>
                </c:pt>
                <c:pt idx="2629">
                  <c:v>77.91</c:v>
                </c:pt>
                <c:pt idx="2630">
                  <c:v>121.43</c:v>
                </c:pt>
                <c:pt idx="2631">
                  <c:v>105.88</c:v>
                </c:pt>
                <c:pt idx="2632">
                  <c:v>64.989999999999995</c:v>
                </c:pt>
                <c:pt idx="2633">
                  <c:v>86.37</c:v>
                </c:pt>
                <c:pt idx="2634">
                  <c:v>111.84</c:v>
                </c:pt>
                <c:pt idx="2635">
                  <c:v>58.23</c:v>
                </c:pt>
                <c:pt idx="2636">
                  <c:v>143.44999999999999</c:v>
                </c:pt>
                <c:pt idx="2637">
                  <c:v>67.08</c:v>
                </c:pt>
                <c:pt idx="2638">
                  <c:v>195.61</c:v>
                </c:pt>
                <c:pt idx="2639">
                  <c:v>75.3</c:v>
                </c:pt>
                <c:pt idx="2640">
                  <c:v>173.14</c:v>
                </c:pt>
                <c:pt idx="2641">
                  <c:v>101.41</c:v>
                </c:pt>
                <c:pt idx="2642">
                  <c:v>124.64</c:v>
                </c:pt>
                <c:pt idx="2643">
                  <c:v>98.24</c:v>
                </c:pt>
                <c:pt idx="2644">
                  <c:v>99.67</c:v>
                </c:pt>
                <c:pt idx="2645">
                  <c:v>79.2</c:v>
                </c:pt>
                <c:pt idx="2646">
                  <c:v>108.51</c:v>
                </c:pt>
                <c:pt idx="2647">
                  <c:v>76.58</c:v>
                </c:pt>
                <c:pt idx="2648">
                  <c:v>100.03</c:v>
                </c:pt>
                <c:pt idx="2649">
                  <c:v>195.16</c:v>
                </c:pt>
                <c:pt idx="2650">
                  <c:v>84.2</c:v>
                </c:pt>
                <c:pt idx="2651">
                  <c:v>72.36</c:v>
                </c:pt>
                <c:pt idx="2652">
                  <c:v>209.9</c:v>
                </c:pt>
                <c:pt idx="2653">
                  <c:v>111.64</c:v>
                </c:pt>
                <c:pt idx="2654">
                  <c:v>86.06</c:v>
                </c:pt>
                <c:pt idx="2655">
                  <c:v>255.17</c:v>
                </c:pt>
                <c:pt idx="2656">
                  <c:v>78.239999999999995</c:v>
                </c:pt>
                <c:pt idx="2657">
                  <c:v>99.07</c:v>
                </c:pt>
                <c:pt idx="2658">
                  <c:v>84.56</c:v>
                </c:pt>
                <c:pt idx="2659">
                  <c:v>69.209999999999994</c:v>
                </c:pt>
                <c:pt idx="2660">
                  <c:v>83.34</c:v>
                </c:pt>
                <c:pt idx="2661">
                  <c:v>80.86</c:v>
                </c:pt>
                <c:pt idx="2662">
                  <c:v>85.54</c:v>
                </c:pt>
                <c:pt idx="2663">
                  <c:v>77.989999999999995</c:v>
                </c:pt>
                <c:pt idx="2664">
                  <c:v>101.22</c:v>
                </c:pt>
                <c:pt idx="2665">
                  <c:v>84.38</c:v>
                </c:pt>
                <c:pt idx="2666">
                  <c:v>114.92</c:v>
                </c:pt>
                <c:pt idx="2667">
                  <c:v>185</c:v>
                </c:pt>
                <c:pt idx="2668">
                  <c:v>110.53</c:v>
                </c:pt>
                <c:pt idx="2669">
                  <c:v>112.96</c:v>
                </c:pt>
                <c:pt idx="2670">
                  <c:v>71.930000000000007</c:v>
                </c:pt>
                <c:pt idx="2671">
                  <c:v>128.22999999999999</c:v>
                </c:pt>
                <c:pt idx="2672">
                  <c:v>73.56</c:v>
                </c:pt>
                <c:pt idx="2673">
                  <c:v>216.88</c:v>
                </c:pt>
                <c:pt idx="2674">
                  <c:v>74.16</c:v>
                </c:pt>
                <c:pt idx="2675">
                  <c:v>147.13999999999999</c:v>
                </c:pt>
                <c:pt idx="2676">
                  <c:v>77.55</c:v>
                </c:pt>
                <c:pt idx="2677">
                  <c:v>63.33</c:v>
                </c:pt>
                <c:pt idx="2678">
                  <c:v>68.010000000000005</c:v>
                </c:pt>
                <c:pt idx="2679">
                  <c:v>78.849999999999994</c:v>
                </c:pt>
                <c:pt idx="2680">
                  <c:v>116.2</c:v>
                </c:pt>
                <c:pt idx="2681">
                  <c:v>132.08000000000001</c:v>
                </c:pt>
                <c:pt idx="2682">
                  <c:v>212.19</c:v>
                </c:pt>
                <c:pt idx="2683">
                  <c:v>110.18</c:v>
                </c:pt>
                <c:pt idx="2684">
                  <c:v>106.74</c:v>
                </c:pt>
                <c:pt idx="2685">
                  <c:v>68.13</c:v>
                </c:pt>
                <c:pt idx="2686">
                  <c:v>76.19</c:v>
                </c:pt>
                <c:pt idx="2687">
                  <c:v>99.96</c:v>
                </c:pt>
                <c:pt idx="2688">
                  <c:v>221.08</c:v>
                </c:pt>
                <c:pt idx="2689">
                  <c:v>127.13</c:v>
                </c:pt>
                <c:pt idx="2690">
                  <c:v>113.84</c:v>
                </c:pt>
                <c:pt idx="2691">
                  <c:v>113.87</c:v>
                </c:pt>
                <c:pt idx="2692">
                  <c:v>62.89</c:v>
                </c:pt>
                <c:pt idx="2693">
                  <c:v>94.04</c:v>
                </c:pt>
                <c:pt idx="2694">
                  <c:v>64.180000000000007</c:v>
                </c:pt>
                <c:pt idx="2695">
                  <c:v>75.91</c:v>
                </c:pt>
                <c:pt idx="2696">
                  <c:v>57.43</c:v>
                </c:pt>
                <c:pt idx="2697">
                  <c:v>134.59</c:v>
                </c:pt>
                <c:pt idx="2698">
                  <c:v>91.96</c:v>
                </c:pt>
                <c:pt idx="2699">
                  <c:v>74.11</c:v>
                </c:pt>
                <c:pt idx="2700">
                  <c:v>75.739999999999995</c:v>
                </c:pt>
                <c:pt idx="2701">
                  <c:v>216.7</c:v>
                </c:pt>
                <c:pt idx="2702">
                  <c:v>118.14</c:v>
                </c:pt>
                <c:pt idx="2703">
                  <c:v>101.89</c:v>
                </c:pt>
                <c:pt idx="2704">
                  <c:v>99.29</c:v>
                </c:pt>
                <c:pt idx="2705">
                  <c:v>90.38</c:v>
                </c:pt>
                <c:pt idx="2706">
                  <c:v>107.55</c:v>
                </c:pt>
                <c:pt idx="2707">
                  <c:v>104.08</c:v>
                </c:pt>
                <c:pt idx="2708">
                  <c:v>79.64</c:v>
                </c:pt>
                <c:pt idx="2709">
                  <c:v>219.7</c:v>
                </c:pt>
                <c:pt idx="2710">
                  <c:v>112.31</c:v>
                </c:pt>
                <c:pt idx="2711">
                  <c:v>79.510000000000005</c:v>
                </c:pt>
                <c:pt idx="2712">
                  <c:v>96.35</c:v>
                </c:pt>
                <c:pt idx="2713">
                  <c:v>67.27</c:v>
                </c:pt>
                <c:pt idx="2714">
                  <c:v>73.48</c:v>
                </c:pt>
                <c:pt idx="2715">
                  <c:v>78.34</c:v>
                </c:pt>
                <c:pt idx="2716">
                  <c:v>98.9</c:v>
                </c:pt>
                <c:pt idx="2717">
                  <c:v>220.47</c:v>
                </c:pt>
                <c:pt idx="2718">
                  <c:v>101.02</c:v>
                </c:pt>
                <c:pt idx="2719">
                  <c:v>114.76</c:v>
                </c:pt>
                <c:pt idx="2720">
                  <c:v>104.86</c:v>
                </c:pt>
                <c:pt idx="2721">
                  <c:v>72.180000000000007</c:v>
                </c:pt>
                <c:pt idx="2722">
                  <c:v>107.46</c:v>
                </c:pt>
                <c:pt idx="2723">
                  <c:v>83.84</c:v>
                </c:pt>
                <c:pt idx="2724">
                  <c:v>96.85</c:v>
                </c:pt>
                <c:pt idx="2725">
                  <c:v>87.06</c:v>
                </c:pt>
                <c:pt idx="2726">
                  <c:v>186.32</c:v>
                </c:pt>
                <c:pt idx="2727">
                  <c:v>107.91</c:v>
                </c:pt>
                <c:pt idx="2728">
                  <c:v>89.61</c:v>
                </c:pt>
                <c:pt idx="2729">
                  <c:v>102.91</c:v>
                </c:pt>
                <c:pt idx="2730">
                  <c:v>267.76</c:v>
                </c:pt>
                <c:pt idx="2731">
                  <c:v>78.040000000000006</c:v>
                </c:pt>
                <c:pt idx="2732">
                  <c:v>88.13</c:v>
                </c:pt>
                <c:pt idx="2733">
                  <c:v>102.47</c:v>
                </c:pt>
                <c:pt idx="2734">
                  <c:v>85.23</c:v>
                </c:pt>
                <c:pt idx="2735">
                  <c:v>199.96</c:v>
                </c:pt>
                <c:pt idx="2736">
                  <c:v>175.74</c:v>
                </c:pt>
                <c:pt idx="2737">
                  <c:v>76.78</c:v>
                </c:pt>
                <c:pt idx="2738">
                  <c:v>105.99</c:v>
                </c:pt>
                <c:pt idx="2739">
                  <c:v>114.5</c:v>
                </c:pt>
                <c:pt idx="2740">
                  <c:v>107.4</c:v>
                </c:pt>
                <c:pt idx="2741">
                  <c:v>65.81</c:v>
                </c:pt>
                <c:pt idx="2742">
                  <c:v>215.81</c:v>
                </c:pt>
                <c:pt idx="2743">
                  <c:v>82.41</c:v>
                </c:pt>
                <c:pt idx="2744">
                  <c:v>56.11</c:v>
                </c:pt>
                <c:pt idx="2745">
                  <c:v>69.92</c:v>
                </c:pt>
                <c:pt idx="2746">
                  <c:v>56.37</c:v>
                </c:pt>
                <c:pt idx="2747">
                  <c:v>61.57</c:v>
                </c:pt>
                <c:pt idx="2748">
                  <c:v>138.16</c:v>
                </c:pt>
                <c:pt idx="2749">
                  <c:v>75.150000000000006</c:v>
                </c:pt>
                <c:pt idx="2750">
                  <c:v>58.19</c:v>
                </c:pt>
                <c:pt idx="2751">
                  <c:v>60.22</c:v>
                </c:pt>
                <c:pt idx="2752">
                  <c:v>70.73</c:v>
                </c:pt>
                <c:pt idx="2753">
                  <c:v>125.63</c:v>
                </c:pt>
                <c:pt idx="2754">
                  <c:v>59.76</c:v>
                </c:pt>
                <c:pt idx="2755">
                  <c:v>66.55</c:v>
                </c:pt>
                <c:pt idx="2756">
                  <c:v>62.64</c:v>
                </c:pt>
                <c:pt idx="2757">
                  <c:v>67.680000000000007</c:v>
                </c:pt>
                <c:pt idx="2758">
                  <c:v>67.55</c:v>
                </c:pt>
                <c:pt idx="2759">
                  <c:v>58.42</c:v>
                </c:pt>
                <c:pt idx="2760">
                  <c:v>63.16</c:v>
                </c:pt>
                <c:pt idx="2761">
                  <c:v>125.3</c:v>
                </c:pt>
                <c:pt idx="2762">
                  <c:v>193.87</c:v>
                </c:pt>
                <c:pt idx="2763">
                  <c:v>88.97</c:v>
                </c:pt>
                <c:pt idx="2764">
                  <c:v>144.1</c:v>
                </c:pt>
                <c:pt idx="2765">
                  <c:v>72.2</c:v>
                </c:pt>
                <c:pt idx="2766">
                  <c:v>92.26</c:v>
                </c:pt>
                <c:pt idx="2767">
                  <c:v>171.23</c:v>
                </c:pt>
                <c:pt idx="2768">
                  <c:v>68.680000000000007</c:v>
                </c:pt>
                <c:pt idx="2769">
                  <c:v>60.91</c:v>
                </c:pt>
                <c:pt idx="2770">
                  <c:v>77.930000000000007</c:v>
                </c:pt>
                <c:pt idx="2771">
                  <c:v>119.3</c:v>
                </c:pt>
                <c:pt idx="2772">
                  <c:v>63.71</c:v>
                </c:pt>
                <c:pt idx="2773">
                  <c:v>149.13</c:v>
                </c:pt>
                <c:pt idx="2774">
                  <c:v>68.44</c:v>
                </c:pt>
                <c:pt idx="2775">
                  <c:v>206.53</c:v>
                </c:pt>
                <c:pt idx="2776">
                  <c:v>209.06</c:v>
                </c:pt>
                <c:pt idx="2777">
                  <c:v>117.34</c:v>
                </c:pt>
                <c:pt idx="2778">
                  <c:v>65.34</c:v>
                </c:pt>
                <c:pt idx="2779">
                  <c:v>139.43</c:v>
                </c:pt>
                <c:pt idx="2780">
                  <c:v>85.33</c:v>
                </c:pt>
                <c:pt idx="2781">
                  <c:v>92.02</c:v>
                </c:pt>
                <c:pt idx="2782">
                  <c:v>130.07</c:v>
                </c:pt>
                <c:pt idx="2783">
                  <c:v>95.79</c:v>
                </c:pt>
                <c:pt idx="2784">
                  <c:v>90.58</c:v>
                </c:pt>
                <c:pt idx="2785">
                  <c:v>110.73</c:v>
                </c:pt>
                <c:pt idx="2786">
                  <c:v>95.25</c:v>
                </c:pt>
                <c:pt idx="2787">
                  <c:v>121.17</c:v>
                </c:pt>
                <c:pt idx="2788">
                  <c:v>82.37</c:v>
                </c:pt>
                <c:pt idx="2789">
                  <c:v>68.09</c:v>
                </c:pt>
                <c:pt idx="2790">
                  <c:v>91.08</c:v>
                </c:pt>
                <c:pt idx="2791">
                  <c:v>217.39</c:v>
                </c:pt>
                <c:pt idx="2792">
                  <c:v>85.82</c:v>
                </c:pt>
                <c:pt idx="2793">
                  <c:v>91.68</c:v>
                </c:pt>
                <c:pt idx="2794">
                  <c:v>206.25</c:v>
                </c:pt>
                <c:pt idx="2795">
                  <c:v>68.41</c:v>
                </c:pt>
                <c:pt idx="2796">
                  <c:v>75.88</c:v>
                </c:pt>
                <c:pt idx="2797">
                  <c:v>67.02</c:v>
                </c:pt>
                <c:pt idx="2798">
                  <c:v>110.18</c:v>
                </c:pt>
                <c:pt idx="2799">
                  <c:v>77.819999999999993</c:v>
                </c:pt>
                <c:pt idx="2800">
                  <c:v>92.81</c:v>
                </c:pt>
                <c:pt idx="2801">
                  <c:v>114.05</c:v>
                </c:pt>
                <c:pt idx="2802">
                  <c:v>77.650000000000006</c:v>
                </c:pt>
                <c:pt idx="2803">
                  <c:v>192.16</c:v>
                </c:pt>
                <c:pt idx="2804">
                  <c:v>93.51</c:v>
                </c:pt>
                <c:pt idx="2805">
                  <c:v>104.24</c:v>
                </c:pt>
                <c:pt idx="2806">
                  <c:v>93.47</c:v>
                </c:pt>
                <c:pt idx="2807">
                  <c:v>85.77</c:v>
                </c:pt>
                <c:pt idx="2808">
                  <c:v>103.81</c:v>
                </c:pt>
                <c:pt idx="2809">
                  <c:v>84.88</c:v>
                </c:pt>
                <c:pt idx="2810">
                  <c:v>103.72</c:v>
                </c:pt>
                <c:pt idx="2811">
                  <c:v>82.1</c:v>
                </c:pt>
                <c:pt idx="2812">
                  <c:v>77.67</c:v>
                </c:pt>
                <c:pt idx="2813">
                  <c:v>124.45</c:v>
                </c:pt>
                <c:pt idx="2814">
                  <c:v>88.24</c:v>
                </c:pt>
                <c:pt idx="2815">
                  <c:v>160.94</c:v>
                </c:pt>
                <c:pt idx="2816">
                  <c:v>77.67</c:v>
                </c:pt>
                <c:pt idx="2817">
                  <c:v>213.43</c:v>
                </c:pt>
                <c:pt idx="2818">
                  <c:v>92.15</c:v>
                </c:pt>
                <c:pt idx="2819">
                  <c:v>103.48</c:v>
                </c:pt>
                <c:pt idx="2820">
                  <c:v>103.51</c:v>
                </c:pt>
                <c:pt idx="2821">
                  <c:v>94.22</c:v>
                </c:pt>
                <c:pt idx="2822">
                  <c:v>87.15</c:v>
                </c:pt>
                <c:pt idx="2823">
                  <c:v>81.96</c:v>
                </c:pt>
                <c:pt idx="2824">
                  <c:v>79.73</c:v>
                </c:pt>
                <c:pt idx="2825">
                  <c:v>79.790000000000006</c:v>
                </c:pt>
                <c:pt idx="2826">
                  <c:v>69.92</c:v>
                </c:pt>
                <c:pt idx="2827">
                  <c:v>59.48</c:v>
                </c:pt>
                <c:pt idx="2828">
                  <c:v>89.18</c:v>
                </c:pt>
                <c:pt idx="2829">
                  <c:v>93.04</c:v>
                </c:pt>
                <c:pt idx="2830">
                  <c:v>62.12</c:v>
                </c:pt>
                <c:pt idx="2831">
                  <c:v>65.98</c:v>
                </c:pt>
                <c:pt idx="2832">
                  <c:v>61.54</c:v>
                </c:pt>
                <c:pt idx="2833">
                  <c:v>220.36</c:v>
                </c:pt>
                <c:pt idx="2834">
                  <c:v>101.85</c:v>
                </c:pt>
                <c:pt idx="2835">
                  <c:v>126.85</c:v>
                </c:pt>
                <c:pt idx="2836">
                  <c:v>65.25</c:v>
                </c:pt>
                <c:pt idx="2837">
                  <c:v>73.180000000000007</c:v>
                </c:pt>
                <c:pt idx="2838">
                  <c:v>102.16</c:v>
                </c:pt>
                <c:pt idx="2839">
                  <c:v>74.72</c:v>
                </c:pt>
                <c:pt idx="2840">
                  <c:v>59.89</c:v>
                </c:pt>
                <c:pt idx="2841">
                  <c:v>120.05</c:v>
                </c:pt>
                <c:pt idx="2842">
                  <c:v>76.55</c:v>
                </c:pt>
                <c:pt idx="2843">
                  <c:v>100.93</c:v>
                </c:pt>
                <c:pt idx="2844">
                  <c:v>154.66999999999999</c:v>
                </c:pt>
                <c:pt idx="2845">
                  <c:v>84.4</c:v>
                </c:pt>
                <c:pt idx="2846">
                  <c:v>121.14</c:v>
                </c:pt>
                <c:pt idx="2847">
                  <c:v>85.92</c:v>
                </c:pt>
                <c:pt idx="2848">
                  <c:v>62.63</c:v>
                </c:pt>
                <c:pt idx="2849">
                  <c:v>120.44</c:v>
                </c:pt>
                <c:pt idx="2850">
                  <c:v>112.25</c:v>
                </c:pt>
                <c:pt idx="2851">
                  <c:v>104.02</c:v>
                </c:pt>
                <c:pt idx="2852">
                  <c:v>227.89</c:v>
                </c:pt>
                <c:pt idx="2853">
                  <c:v>167.41</c:v>
                </c:pt>
                <c:pt idx="2854">
                  <c:v>89.95</c:v>
                </c:pt>
                <c:pt idx="2855">
                  <c:v>128.63</c:v>
                </c:pt>
                <c:pt idx="2856">
                  <c:v>102.03</c:v>
                </c:pt>
                <c:pt idx="2857">
                  <c:v>68.8</c:v>
                </c:pt>
                <c:pt idx="2858">
                  <c:v>119.77</c:v>
                </c:pt>
                <c:pt idx="2859">
                  <c:v>57.93</c:v>
                </c:pt>
                <c:pt idx="2860">
                  <c:v>58.7</c:v>
                </c:pt>
                <c:pt idx="2861">
                  <c:v>112.44</c:v>
                </c:pt>
                <c:pt idx="2862">
                  <c:v>62.32</c:v>
                </c:pt>
                <c:pt idx="2863">
                  <c:v>122.48</c:v>
                </c:pt>
                <c:pt idx="2864">
                  <c:v>151.25</c:v>
                </c:pt>
                <c:pt idx="2865">
                  <c:v>158.31</c:v>
                </c:pt>
                <c:pt idx="2866">
                  <c:v>95.01</c:v>
                </c:pt>
                <c:pt idx="2867">
                  <c:v>193.8</c:v>
                </c:pt>
                <c:pt idx="2868">
                  <c:v>88.2</c:v>
                </c:pt>
                <c:pt idx="2869">
                  <c:v>95.19</c:v>
                </c:pt>
                <c:pt idx="2870">
                  <c:v>106.22</c:v>
                </c:pt>
                <c:pt idx="2871">
                  <c:v>85.59</c:v>
                </c:pt>
                <c:pt idx="2872">
                  <c:v>86.25</c:v>
                </c:pt>
                <c:pt idx="2873">
                  <c:v>105.52</c:v>
                </c:pt>
                <c:pt idx="2874">
                  <c:v>112.79</c:v>
                </c:pt>
                <c:pt idx="2875">
                  <c:v>93.58</c:v>
                </c:pt>
                <c:pt idx="2876">
                  <c:v>107.72</c:v>
                </c:pt>
                <c:pt idx="2877">
                  <c:v>123</c:v>
                </c:pt>
                <c:pt idx="2878">
                  <c:v>107.42</c:v>
                </c:pt>
                <c:pt idx="2879">
                  <c:v>87.77</c:v>
                </c:pt>
                <c:pt idx="2880">
                  <c:v>232.89</c:v>
                </c:pt>
                <c:pt idx="2881">
                  <c:v>83.52</c:v>
                </c:pt>
                <c:pt idx="2882">
                  <c:v>216.92</c:v>
                </c:pt>
                <c:pt idx="2883">
                  <c:v>95.7</c:v>
                </c:pt>
                <c:pt idx="2884">
                  <c:v>75.73</c:v>
                </c:pt>
                <c:pt idx="2885">
                  <c:v>100.96</c:v>
                </c:pt>
                <c:pt idx="2886">
                  <c:v>76.349999999999994</c:v>
                </c:pt>
                <c:pt idx="2887">
                  <c:v>176.34</c:v>
                </c:pt>
                <c:pt idx="2888">
                  <c:v>232.64</c:v>
                </c:pt>
                <c:pt idx="2889">
                  <c:v>77.069999999999993</c:v>
                </c:pt>
                <c:pt idx="2890">
                  <c:v>116.14</c:v>
                </c:pt>
                <c:pt idx="2891">
                  <c:v>81.73</c:v>
                </c:pt>
                <c:pt idx="2892">
                  <c:v>211.83</c:v>
                </c:pt>
                <c:pt idx="2893">
                  <c:v>83.3</c:v>
                </c:pt>
                <c:pt idx="2894">
                  <c:v>89.84</c:v>
                </c:pt>
                <c:pt idx="2895">
                  <c:v>111.13</c:v>
                </c:pt>
                <c:pt idx="2896">
                  <c:v>81.38</c:v>
                </c:pt>
                <c:pt idx="2897">
                  <c:v>95.33</c:v>
                </c:pt>
                <c:pt idx="2898">
                  <c:v>90.67</c:v>
                </c:pt>
                <c:pt idx="2899">
                  <c:v>103.61</c:v>
                </c:pt>
                <c:pt idx="2900">
                  <c:v>78.290000000000006</c:v>
                </c:pt>
                <c:pt idx="2901">
                  <c:v>76.099999999999994</c:v>
                </c:pt>
                <c:pt idx="2902">
                  <c:v>173.96</c:v>
                </c:pt>
                <c:pt idx="2903">
                  <c:v>239.28</c:v>
                </c:pt>
                <c:pt idx="2904">
                  <c:v>56.48</c:v>
                </c:pt>
                <c:pt idx="2905">
                  <c:v>187.47</c:v>
                </c:pt>
                <c:pt idx="2906">
                  <c:v>69.180000000000007</c:v>
                </c:pt>
                <c:pt idx="2907">
                  <c:v>109.16</c:v>
                </c:pt>
                <c:pt idx="2908">
                  <c:v>95.16</c:v>
                </c:pt>
                <c:pt idx="2909">
                  <c:v>98.41</c:v>
                </c:pt>
                <c:pt idx="2910">
                  <c:v>82.93</c:v>
                </c:pt>
                <c:pt idx="2911">
                  <c:v>86.95</c:v>
                </c:pt>
                <c:pt idx="2912">
                  <c:v>82.59</c:v>
                </c:pt>
                <c:pt idx="2913">
                  <c:v>219.96</c:v>
                </c:pt>
                <c:pt idx="2914">
                  <c:v>96.06</c:v>
                </c:pt>
                <c:pt idx="2915">
                  <c:v>217.71</c:v>
                </c:pt>
                <c:pt idx="2916">
                  <c:v>106.41</c:v>
                </c:pt>
                <c:pt idx="2917">
                  <c:v>91.63</c:v>
                </c:pt>
                <c:pt idx="2918">
                  <c:v>72.62</c:v>
                </c:pt>
                <c:pt idx="2919">
                  <c:v>92.32</c:v>
                </c:pt>
                <c:pt idx="2920">
                  <c:v>93.67</c:v>
                </c:pt>
                <c:pt idx="2921">
                  <c:v>145.22</c:v>
                </c:pt>
                <c:pt idx="2922">
                  <c:v>166.29</c:v>
                </c:pt>
                <c:pt idx="2923">
                  <c:v>105.63</c:v>
                </c:pt>
                <c:pt idx="2924">
                  <c:v>110.76</c:v>
                </c:pt>
                <c:pt idx="2925">
                  <c:v>122.5</c:v>
                </c:pt>
                <c:pt idx="2926">
                  <c:v>220.49</c:v>
                </c:pt>
                <c:pt idx="2927">
                  <c:v>219.92</c:v>
                </c:pt>
                <c:pt idx="2928">
                  <c:v>127.2</c:v>
                </c:pt>
                <c:pt idx="2929">
                  <c:v>163.56</c:v>
                </c:pt>
                <c:pt idx="2930">
                  <c:v>114.89</c:v>
                </c:pt>
                <c:pt idx="2931">
                  <c:v>165.31</c:v>
                </c:pt>
                <c:pt idx="2932">
                  <c:v>111.15</c:v>
                </c:pt>
                <c:pt idx="2933">
                  <c:v>67.97</c:v>
                </c:pt>
                <c:pt idx="2934">
                  <c:v>95.98</c:v>
                </c:pt>
                <c:pt idx="2935">
                  <c:v>67.260000000000005</c:v>
                </c:pt>
                <c:pt idx="2936">
                  <c:v>97.25</c:v>
                </c:pt>
                <c:pt idx="2937">
                  <c:v>105.36</c:v>
                </c:pt>
                <c:pt idx="2938">
                  <c:v>63.61</c:v>
                </c:pt>
                <c:pt idx="2939">
                  <c:v>69.94</c:v>
                </c:pt>
                <c:pt idx="2940">
                  <c:v>102.11</c:v>
                </c:pt>
                <c:pt idx="2941">
                  <c:v>66.67</c:v>
                </c:pt>
                <c:pt idx="2942">
                  <c:v>66.11</c:v>
                </c:pt>
                <c:pt idx="2943">
                  <c:v>85.84</c:v>
                </c:pt>
                <c:pt idx="2944">
                  <c:v>78.05</c:v>
                </c:pt>
                <c:pt idx="2945">
                  <c:v>219.17</c:v>
                </c:pt>
                <c:pt idx="2946">
                  <c:v>103.43</c:v>
                </c:pt>
                <c:pt idx="2947">
                  <c:v>143.15</c:v>
                </c:pt>
                <c:pt idx="2948">
                  <c:v>92.95</c:v>
                </c:pt>
                <c:pt idx="2949">
                  <c:v>152.56</c:v>
                </c:pt>
                <c:pt idx="2950">
                  <c:v>112.16</c:v>
                </c:pt>
                <c:pt idx="2951">
                  <c:v>90.78</c:v>
                </c:pt>
                <c:pt idx="2952">
                  <c:v>89.74</c:v>
                </c:pt>
                <c:pt idx="2953">
                  <c:v>87.15</c:v>
                </c:pt>
                <c:pt idx="2954">
                  <c:v>87.26</c:v>
                </c:pt>
                <c:pt idx="2955">
                  <c:v>114.25</c:v>
                </c:pt>
                <c:pt idx="2956">
                  <c:v>82.24</c:v>
                </c:pt>
                <c:pt idx="2957">
                  <c:v>95.85</c:v>
                </c:pt>
                <c:pt idx="2958">
                  <c:v>226.7</c:v>
                </c:pt>
                <c:pt idx="2959">
                  <c:v>99.1</c:v>
                </c:pt>
                <c:pt idx="2960">
                  <c:v>101.5</c:v>
                </c:pt>
                <c:pt idx="2961">
                  <c:v>107.27</c:v>
                </c:pt>
                <c:pt idx="2962">
                  <c:v>235.06</c:v>
                </c:pt>
                <c:pt idx="2963">
                  <c:v>104.45</c:v>
                </c:pt>
                <c:pt idx="2964">
                  <c:v>113.21</c:v>
                </c:pt>
                <c:pt idx="2965">
                  <c:v>106.54</c:v>
                </c:pt>
                <c:pt idx="2966">
                  <c:v>75.77</c:v>
                </c:pt>
                <c:pt idx="2967">
                  <c:v>86.06</c:v>
                </c:pt>
                <c:pt idx="2968">
                  <c:v>100.71</c:v>
                </c:pt>
                <c:pt idx="2969">
                  <c:v>81.319999999999993</c:v>
                </c:pt>
                <c:pt idx="2970">
                  <c:v>88.04</c:v>
                </c:pt>
                <c:pt idx="2971">
                  <c:v>213.54</c:v>
                </c:pt>
                <c:pt idx="2972">
                  <c:v>233.29</c:v>
                </c:pt>
                <c:pt idx="2973">
                  <c:v>101.3</c:v>
                </c:pt>
                <c:pt idx="2974">
                  <c:v>107.45</c:v>
                </c:pt>
                <c:pt idx="2975">
                  <c:v>96.59</c:v>
                </c:pt>
                <c:pt idx="2976">
                  <c:v>97.05</c:v>
                </c:pt>
                <c:pt idx="2977">
                  <c:v>81.03</c:v>
                </c:pt>
                <c:pt idx="2978">
                  <c:v>107.29</c:v>
                </c:pt>
                <c:pt idx="2979">
                  <c:v>102.97</c:v>
                </c:pt>
                <c:pt idx="2980">
                  <c:v>183.87</c:v>
                </c:pt>
                <c:pt idx="2981">
                  <c:v>116.62</c:v>
                </c:pt>
                <c:pt idx="2982">
                  <c:v>83.84</c:v>
                </c:pt>
                <c:pt idx="2983">
                  <c:v>205</c:v>
                </c:pt>
                <c:pt idx="2984">
                  <c:v>67.5</c:v>
                </c:pt>
                <c:pt idx="2985">
                  <c:v>68.349999999999994</c:v>
                </c:pt>
                <c:pt idx="2986">
                  <c:v>104</c:v>
                </c:pt>
                <c:pt idx="2987">
                  <c:v>85.66</c:v>
                </c:pt>
                <c:pt idx="2988">
                  <c:v>97.32</c:v>
                </c:pt>
                <c:pt idx="2989">
                  <c:v>87</c:v>
                </c:pt>
                <c:pt idx="2990">
                  <c:v>229.2</c:v>
                </c:pt>
                <c:pt idx="2991">
                  <c:v>94.98</c:v>
                </c:pt>
                <c:pt idx="2992">
                  <c:v>107.84</c:v>
                </c:pt>
                <c:pt idx="2993">
                  <c:v>86.85</c:v>
                </c:pt>
                <c:pt idx="2994">
                  <c:v>71.930000000000007</c:v>
                </c:pt>
                <c:pt idx="2995">
                  <c:v>208.39</c:v>
                </c:pt>
                <c:pt idx="2996">
                  <c:v>68.7</c:v>
                </c:pt>
                <c:pt idx="2997">
                  <c:v>68.88</c:v>
                </c:pt>
                <c:pt idx="2998">
                  <c:v>223.58</c:v>
                </c:pt>
                <c:pt idx="2999">
                  <c:v>120.27</c:v>
                </c:pt>
                <c:pt idx="3000">
                  <c:v>67.92</c:v>
                </c:pt>
                <c:pt idx="3001">
                  <c:v>126.34</c:v>
                </c:pt>
                <c:pt idx="3002">
                  <c:v>93.14</c:v>
                </c:pt>
                <c:pt idx="3003">
                  <c:v>200.46</c:v>
                </c:pt>
                <c:pt idx="3004">
                  <c:v>59.54</c:v>
                </c:pt>
                <c:pt idx="3005">
                  <c:v>73</c:v>
                </c:pt>
                <c:pt idx="3006">
                  <c:v>59.62</c:v>
                </c:pt>
                <c:pt idx="3007">
                  <c:v>93.28</c:v>
                </c:pt>
                <c:pt idx="3008">
                  <c:v>214.43</c:v>
                </c:pt>
                <c:pt idx="3009">
                  <c:v>62.54</c:v>
                </c:pt>
                <c:pt idx="3010">
                  <c:v>223.35</c:v>
                </c:pt>
                <c:pt idx="3011">
                  <c:v>120.25</c:v>
                </c:pt>
                <c:pt idx="3012">
                  <c:v>72.709999999999994</c:v>
                </c:pt>
                <c:pt idx="3013">
                  <c:v>63.78</c:v>
                </c:pt>
                <c:pt idx="3014">
                  <c:v>173.9</c:v>
                </c:pt>
                <c:pt idx="3015">
                  <c:v>69.11</c:v>
                </c:pt>
                <c:pt idx="3016">
                  <c:v>77.59</c:v>
                </c:pt>
                <c:pt idx="3017">
                  <c:v>72.790000000000006</c:v>
                </c:pt>
                <c:pt idx="3018">
                  <c:v>191.66</c:v>
                </c:pt>
                <c:pt idx="3019">
                  <c:v>116.21</c:v>
                </c:pt>
                <c:pt idx="3020">
                  <c:v>126.68</c:v>
                </c:pt>
                <c:pt idx="3021">
                  <c:v>111.38</c:v>
                </c:pt>
                <c:pt idx="3022">
                  <c:v>79.8</c:v>
                </c:pt>
                <c:pt idx="3023">
                  <c:v>87.51</c:v>
                </c:pt>
                <c:pt idx="3024">
                  <c:v>67.3</c:v>
                </c:pt>
                <c:pt idx="3025">
                  <c:v>89.59</c:v>
                </c:pt>
                <c:pt idx="3026">
                  <c:v>97.37</c:v>
                </c:pt>
                <c:pt idx="3027">
                  <c:v>69.37</c:v>
                </c:pt>
                <c:pt idx="3028">
                  <c:v>79.81</c:v>
                </c:pt>
                <c:pt idx="3029">
                  <c:v>192.37</c:v>
                </c:pt>
                <c:pt idx="3030">
                  <c:v>62.66</c:v>
                </c:pt>
                <c:pt idx="3031">
                  <c:v>98.27</c:v>
                </c:pt>
                <c:pt idx="3032">
                  <c:v>78.400000000000006</c:v>
                </c:pt>
                <c:pt idx="3033">
                  <c:v>80.88</c:v>
                </c:pt>
                <c:pt idx="3034">
                  <c:v>73.73</c:v>
                </c:pt>
                <c:pt idx="3035">
                  <c:v>247.69</c:v>
                </c:pt>
                <c:pt idx="3036">
                  <c:v>170.22</c:v>
                </c:pt>
                <c:pt idx="3037">
                  <c:v>155.86000000000001</c:v>
                </c:pt>
                <c:pt idx="3038">
                  <c:v>111.04</c:v>
                </c:pt>
                <c:pt idx="3039">
                  <c:v>110.36</c:v>
                </c:pt>
                <c:pt idx="3040">
                  <c:v>74.64</c:v>
                </c:pt>
                <c:pt idx="3041">
                  <c:v>124.49</c:v>
                </c:pt>
                <c:pt idx="3042">
                  <c:v>118.46</c:v>
                </c:pt>
                <c:pt idx="3043">
                  <c:v>69.3</c:v>
                </c:pt>
                <c:pt idx="3044">
                  <c:v>96.88</c:v>
                </c:pt>
                <c:pt idx="3045">
                  <c:v>91.57</c:v>
                </c:pt>
                <c:pt idx="3046">
                  <c:v>83.79</c:v>
                </c:pt>
                <c:pt idx="3047">
                  <c:v>83.41</c:v>
                </c:pt>
                <c:pt idx="3048">
                  <c:v>84.85</c:v>
                </c:pt>
                <c:pt idx="3049">
                  <c:v>235.45</c:v>
                </c:pt>
                <c:pt idx="3050">
                  <c:v>94.89</c:v>
                </c:pt>
                <c:pt idx="3051">
                  <c:v>105.28</c:v>
                </c:pt>
                <c:pt idx="3052">
                  <c:v>76.36</c:v>
                </c:pt>
                <c:pt idx="3053">
                  <c:v>227.68</c:v>
                </c:pt>
                <c:pt idx="3054">
                  <c:v>101.81</c:v>
                </c:pt>
                <c:pt idx="3055">
                  <c:v>78.16</c:v>
                </c:pt>
                <c:pt idx="3056">
                  <c:v>87.62</c:v>
                </c:pt>
                <c:pt idx="3057">
                  <c:v>86.25</c:v>
                </c:pt>
                <c:pt idx="3058">
                  <c:v>102</c:v>
                </c:pt>
                <c:pt idx="3059">
                  <c:v>86.39</c:v>
                </c:pt>
                <c:pt idx="3060">
                  <c:v>87.03</c:v>
                </c:pt>
                <c:pt idx="3061">
                  <c:v>196.25</c:v>
                </c:pt>
                <c:pt idx="3062">
                  <c:v>73.599999999999994</c:v>
                </c:pt>
                <c:pt idx="3063">
                  <c:v>94.78</c:v>
                </c:pt>
                <c:pt idx="3064">
                  <c:v>84.9</c:v>
                </c:pt>
                <c:pt idx="3065">
                  <c:v>95.23</c:v>
                </c:pt>
                <c:pt idx="3066">
                  <c:v>79.87</c:v>
                </c:pt>
                <c:pt idx="3067">
                  <c:v>74.64</c:v>
                </c:pt>
                <c:pt idx="3068">
                  <c:v>216.88</c:v>
                </c:pt>
                <c:pt idx="3069">
                  <c:v>98.61</c:v>
                </c:pt>
                <c:pt idx="3070">
                  <c:v>85.46</c:v>
                </c:pt>
                <c:pt idx="3071">
                  <c:v>88.38</c:v>
                </c:pt>
                <c:pt idx="3072">
                  <c:v>78.680000000000007</c:v>
                </c:pt>
                <c:pt idx="3073">
                  <c:v>95.47</c:v>
                </c:pt>
                <c:pt idx="3074">
                  <c:v>198.24</c:v>
                </c:pt>
                <c:pt idx="3075">
                  <c:v>113.4</c:v>
                </c:pt>
                <c:pt idx="3076">
                  <c:v>78.73</c:v>
                </c:pt>
                <c:pt idx="3077">
                  <c:v>72.63</c:v>
                </c:pt>
                <c:pt idx="3078">
                  <c:v>142.63999999999999</c:v>
                </c:pt>
                <c:pt idx="3079">
                  <c:v>86</c:v>
                </c:pt>
                <c:pt idx="3080">
                  <c:v>209.5</c:v>
                </c:pt>
                <c:pt idx="3081">
                  <c:v>159.38999999999999</c:v>
                </c:pt>
                <c:pt idx="3082">
                  <c:v>63.78</c:v>
                </c:pt>
                <c:pt idx="3083">
                  <c:v>124.16</c:v>
                </c:pt>
                <c:pt idx="3084">
                  <c:v>175.92</c:v>
                </c:pt>
                <c:pt idx="3085">
                  <c:v>197.79</c:v>
                </c:pt>
                <c:pt idx="3086">
                  <c:v>227.51</c:v>
                </c:pt>
                <c:pt idx="3087">
                  <c:v>109.51</c:v>
                </c:pt>
                <c:pt idx="3088">
                  <c:v>151.56</c:v>
                </c:pt>
                <c:pt idx="3089">
                  <c:v>109.09</c:v>
                </c:pt>
                <c:pt idx="3090">
                  <c:v>83.68</c:v>
                </c:pt>
                <c:pt idx="3091">
                  <c:v>83.91</c:v>
                </c:pt>
                <c:pt idx="3092">
                  <c:v>85.17</c:v>
                </c:pt>
                <c:pt idx="3093">
                  <c:v>189.49</c:v>
                </c:pt>
                <c:pt idx="3094">
                  <c:v>65.239999999999995</c:v>
                </c:pt>
                <c:pt idx="3095">
                  <c:v>81.36</c:v>
                </c:pt>
                <c:pt idx="3096">
                  <c:v>71.150000000000006</c:v>
                </c:pt>
                <c:pt idx="3097">
                  <c:v>90.12</c:v>
                </c:pt>
                <c:pt idx="3098">
                  <c:v>80.81</c:v>
                </c:pt>
                <c:pt idx="3099">
                  <c:v>202.66</c:v>
                </c:pt>
                <c:pt idx="3100">
                  <c:v>72.489999999999995</c:v>
                </c:pt>
                <c:pt idx="3101">
                  <c:v>76.03</c:v>
                </c:pt>
                <c:pt idx="3102">
                  <c:v>207.71</c:v>
                </c:pt>
                <c:pt idx="3103">
                  <c:v>81.760000000000005</c:v>
                </c:pt>
                <c:pt idx="3104">
                  <c:v>103.37</c:v>
                </c:pt>
                <c:pt idx="3105">
                  <c:v>64.400000000000006</c:v>
                </c:pt>
                <c:pt idx="3106">
                  <c:v>64.17</c:v>
                </c:pt>
                <c:pt idx="3107">
                  <c:v>211.03</c:v>
                </c:pt>
                <c:pt idx="3108">
                  <c:v>129.43</c:v>
                </c:pt>
                <c:pt idx="3109">
                  <c:v>113.74</c:v>
                </c:pt>
                <c:pt idx="3110">
                  <c:v>113.21</c:v>
                </c:pt>
                <c:pt idx="3111">
                  <c:v>76.790000000000006</c:v>
                </c:pt>
                <c:pt idx="3112">
                  <c:v>77.3</c:v>
                </c:pt>
                <c:pt idx="3113">
                  <c:v>240.86</c:v>
                </c:pt>
                <c:pt idx="3114">
                  <c:v>90.65</c:v>
                </c:pt>
                <c:pt idx="3115">
                  <c:v>68.760000000000005</c:v>
                </c:pt>
                <c:pt idx="3116">
                  <c:v>81.510000000000005</c:v>
                </c:pt>
                <c:pt idx="3117">
                  <c:v>86.73</c:v>
                </c:pt>
                <c:pt idx="3118">
                  <c:v>123.87</c:v>
                </c:pt>
                <c:pt idx="3119">
                  <c:v>126.35</c:v>
                </c:pt>
                <c:pt idx="3120">
                  <c:v>94.14</c:v>
                </c:pt>
                <c:pt idx="3121">
                  <c:v>116.66</c:v>
                </c:pt>
                <c:pt idx="3122">
                  <c:v>83.73</c:v>
                </c:pt>
                <c:pt idx="3123">
                  <c:v>97.89</c:v>
                </c:pt>
                <c:pt idx="3124">
                  <c:v>60.77</c:v>
                </c:pt>
                <c:pt idx="3125">
                  <c:v>74.66</c:v>
                </c:pt>
                <c:pt idx="3126">
                  <c:v>70.510000000000005</c:v>
                </c:pt>
                <c:pt idx="3127">
                  <c:v>77.94</c:v>
                </c:pt>
                <c:pt idx="3128">
                  <c:v>62.55</c:v>
                </c:pt>
                <c:pt idx="3129">
                  <c:v>81.44</c:v>
                </c:pt>
                <c:pt idx="3130">
                  <c:v>76.040000000000006</c:v>
                </c:pt>
                <c:pt idx="3131">
                  <c:v>71.22</c:v>
                </c:pt>
                <c:pt idx="3132">
                  <c:v>98.74</c:v>
                </c:pt>
                <c:pt idx="3133">
                  <c:v>85.22</c:v>
                </c:pt>
                <c:pt idx="3134">
                  <c:v>74.06</c:v>
                </c:pt>
                <c:pt idx="3135">
                  <c:v>102.61</c:v>
                </c:pt>
                <c:pt idx="3136">
                  <c:v>111.37</c:v>
                </c:pt>
                <c:pt idx="3137">
                  <c:v>81.260000000000005</c:v>
                </c:pt>
                <c:pt idx="3138">
                  <c:v>180.93</c:v>
                </c:pt>
                <c:pt idx="3139">
                  <c:v>65.489999999999995</c:v>
                </c:pt>
                <c:pt idx="3140">
                  <c:v>70.430000000000007</c:v>
                </c:pt>
                <c:pt idx="3141">
                  <c:v>86.26</c:v>
                </c:pt>
                <c:pt idx="3142">
                  <c:v>118.51</c:v>
                </c:pt>
                <c:pt idx="3143">
                  <c:v>97.47</c:v>
                </c:pt>
                <c:pt idx="3144">
                  <c:v>76.05</c:v>
                </c:pt>
                <c:pt idx="3145">
                  <c:v>92.39</c:v>
                </c:pt>
                <c:pt idx="3146">
                  <c:v>77.52</c:v>
                </c:pt>
                <c:pt idx="3147">
                  <c:v>81.78</c:v>
                </c:pt>
                <c:pt idx="3148">
                  <c:v>100.12</c:v>
                </c:pt>
                <c:pt idx="3149">
                  <c:v>191.82</c:v>
                </c:pt>
                <c:pt idx="3150">
                  <c:v>104.51</c:v>
                </c:pt>
                <c:pt idx="3151">
                  <c:v>90.3</c:v>
                </c:pt>
                <c:pt idx="3152">
                  <c:v>198.69</c:v>
                </c:pt>
                <c:pt idx="3153">
                  <c:v>110.38</c:v>
                </c:pt>
                <c:pt idx="3154">
                  <c:v>91.61</c:v>
                </c:pt>
                <c:pt idx="3155">
                  <c:v>220.26</c:v>
                </c:pt>
                <c:pt idx="3156">
                  <c:v>92.34</c:v>
                </c:pt>
                <c:pt idx="3157">
                  <c:v>97.06</c:v>
                </c:pt>
                <c:pt idx="3158">
                  <c:v>109.27</c:v>
                </c:pt>
                <c:pt idx="3159">
                  <c:v>94.11</c:v>
                </c:pt>
                <c:pt idx="3160">
                  <c:v>90.92</c:v>
                </c:pt>
                <c:pt idx="3161">
                  <c:v>97.99</c:v>
                </c:pt>
                <c:pt idx="3162">
                  <c:v>92.95</c:v>
                </c:pt>
                <c:pt idx="3163">
                  <c:v>231.54</c:v>
                </c:pt>
                <c:pt idx="3164">
                  <c:v>219.67</c:v>
                </c:pt>
                <c:pt idx="3165">
                  <c:v>75.16</c:v>
                </c:pt>
                <c:pt idx="3166">
                  <c:v>216.19</c:v>
                </c:pt>
                <c:pt idx="3167">
                  <c:v>72.959999999999994</c:v>
                </c:pt>
                <c:pt idx="3168">
                  <c:v>207.79</c:v>
                </c:pt>
                <c:pt idx="3169">
                  <c:v>98.44</c:v>
                </c:pt>
                <c:pt idx="3170">
                  <c:v>96.97</c:v>
                </c:pt>
                <c:pt idx="3171">
                  <c:v>107.47</c:v>
                </c:pt>
                <c:pt idx="3172">
                  <c:v>116.44</c:v>
                </c:pt>
                <c:pt idx="3173">
                  <c:v>109.51</c:v>
                </c:pt>
                <c:pt idx="3174">
                  <c:v>206.72</c:v>
                </c:pt>
                <c:pt idx="3175">
                  <c:v>93.96</c:v>
                </c:pt>
                <c:pt idx="3176">
                  <c:v>106.53</c:v>
                </c:pt>
                <c:pt idx="3177">
                  <c:v>99.83</c:v>
                </c:pt>
                <c:pt idx="3178">
                  <c:v>81.260000000000005</c:v>
                </c:pt>
                <c:pt idx="3179">
                  <c:v>97.61</c:v>
                </c:pt>
                <c:pt idx="3180">
                  <c:v>65.69</c:v>
                </c:pt>
                <c:pt idx="3181">
                  <c:v>141.37</c:v>
                </c:pt>
                <c:pt idx="3182">
                  <c:v>79.3</c:v>
                </c:pt>
                <c:pt idx="3183">
                  <c:v>222.46</c:v>
                </c:pt>
                <c:pt idx="3184">
                  <c:v>75.09</c:v>
                </c:pt>
                <c:pt idx="3185">
                  <c:v>68.599999999999994</c:v>
                </c:pt>
                <c:pt idx="3186">
                  <c:v>106.52</c:v>
                </c:pt>
                <c:pt idx="3187">
                  <c:v>56.75</c:v>
                </c:pt>
                <c:pt idx="3188">
                  <c:v>140.28</c:v>
                </c:pt>
                <c:pt idx="3189">
                  <c:v>150.27000000000001</c:v>
                </c:pt>
                <c:pt idx="3190">
                  <c:v>221.83</c:v>
                </c:pt>
                <c:pt idx="3191">
                  <c:v>227.74</c:v>
                </c:pt>
                <c:pt idx="3192">
                  <c:v>65.38</c:v>
                </c:pt>
                <c:pt idx="3193">
                  <c:v>228.26</c:v>
                </c:pt>
                <c:pt idx="3194">
                  <c:v>206.52</c:v>
                </c:pt>
                <c:pt idx="3195">
                  <c:v>182.22</c:v>
                </c:pt>
                <c:pt idx="3196">
                  <c:v>57.56</c:v>
                </c:pt>
                <c:pt idx="3197">
                  <c:v>111.41</c:v>
                </c:pt>
                <c:pt idx="3198">
                  <c:v>100.29</c:v>
                </c:pt>
                <c:pt idx="3199">
                  <c:v>89.41</c:v>
                </c:pt>
                <c:pt idx="3200">
                  <c:v>151.33000000000001</c:v>
                </c:pt>
                <c:pt idx="3201">
                  <c:v>114.61</c:v>
                </c:pt>
                <c:pt idx="3202">
                  <c:v>87.85</c:v>
                </c:pt>
                <c:pt idx="3203">
                  <c:v>108.34</c:v>
                </c:pt>
                <c:pt idx="3204">
                  <c:v>247.97</c:v>
                </c:pt>
                <c:pt idx="3205">
                  <c:v>89.93</c:v>
                </c:pt>
                <c:pt idx="3206">
                  <c:v>104.42</c:v>
                </c:pt>
                <c:pt idx="3207">
                  <c:v>129.16</c:v>
                </c:pt>
                <c:pt idx="3208">
                  <c:v>138.47</c:v>
                </c:pt>
                <c:pt idx="3209">
                  <c:v>100.47</c:v>
                </c:pt>
                <c:pt idx="3210">
                  <c:v>209.5</c:v>
                </c:pt>
                <c:pt idx="3211">
                  <c:v>74.23</c:v>
                </c:pt>
                <c:pt idx="3212">
                  <c:v>85.81</c:v>
                </c:pt>
                <c:pt idx="3213">
                  <c:v>70.19</c:v>
                </c:pt>
                <c:pt idx="3214">
                  <c:v>85.07</c:v>
                </c:pt>
                <c:pt idx="3215">
                  <c:v>75.52</c:v>
                </c:pt>
                <c:pt idx="3216">
                  <c:v>89.17</c:v>
                </c:pt>
                <c:pt idx="3217">
                  <c:v>80.349999999999994</c:v>
                </c:pt>
                <c:pt idx="3218">
                  <c:v>87.72</c:v>
                </c:pt>
                <c:pt idx="3219">
                  <c:v>82.88</c:v>
                </c:pt>
                <c:pt idx="3220">
                  <c:v>88.65</c:v>
                </c:pt>
                <c:pt idx="3221">
                  <c:v>112.47</c:v>
                </c:pt>
                <c:pt idx="3222">
                  <c:v>232.81</c:v>
                </c:pt>
                <c:pt idx="3223">
                  <c:v>76.7</c:v>
                </c:pt>
                <c:pt idx="3224">
                  <c:v>65.22</c:v>
                </c:pt>
                <c:pt idx="3225">
                  <c:v>99.82</c:v>
                </c:pt>
                <c:pt idx="3226">
                  <c:v>109.59</c:v>
                </c:pt>
                <c:pt idx="3227">
                  <c:v>79.02</c:v>
                </c:pt>
                <c:pt idx="3228">
                  <c:v>94.75</c:v>
                </c:pt>
                <c:pt idx="3229">
                  <c:v>163.82</c:v>
                </c:pt>
                <c:pt idx="3230">
                  <c:v>199.38</c:v>
                </c:pt>
                <c:pt idx="3231">
                  <c:v>80.17</c:v>
                </c:pt>
                <c:pt idx="3232">
                  <c:v>97.4</c:v>
                </c:pt>
                <c:pt idx="3233">
                  <c:v>73.569999999999993</c:v>
                </c:pt>
                <c:pt idx="3234">
                  <c:v>95.32</c:v>
                </c:pt>
                <c:pt idx="3235">
                  <c:v>76.2</c:v>
                </c:pt>
                <c:pt idx="3236">
                  <c:v>84.37</c:v>
                </c:pt>
                <c:pt idx="3237">
                  <c:v>82.81</c:v>
                </c:pt>
                <c:pt idx="3238">
                  <c:v>118.82</c:v>
                </c:pt>
                <c:pt idx="3239">
                  <c:v>93.67</c:v>
                </c:pt>
                <c:pt idx="3240">
                  <c:v>86.6</c:v>
                </c:pt>
                <c:pt idx="3241">
                  <c:v>86.58</c:v>
                </c:pt>
                <c:pt idx="3242">
                  <c:v>75.56</c:v>
                </c:pt>
                <c:pt idx="3243">
                  <c:v>90.97</c:v>
                </c:pt>
                <c:pt idx="3244">
                  <c:v>99.44</c:v>
                </c:pt>
                <c:pt idx="3245">
                  <c:v>97.68</c:v>
                </c:pt>
                <c:pt idx="3246">
                  <c:v>111.19</c:v>
                </c:pt>
                <c:pt idx="3247">
                  <c:v>210.4</c:v>
                </c:pt>
                <c:pt idx="3248">
                  <c:v>92.59</c:v>
                </c:pt>
                <c:pt idx="3249">
                  <c:v>68.790000000000006</c:v>
                </c:pt>
                <c:pt idx="3250">
                  <c:v>65.12</c:v>
                </c:pt>
                <c:pt idx="3251">
                  <c:v>69.97</c:v>
                </c:pt>
                <c:pt idx="3252">
                  <c:v>202.67</c:v>
                </c:pt>
                <c:pt idx="3253">
                  <c:v>206.4</c:v>
                </c:pt>
                <c:pt idx="3254">
                  <c:v>93.36</c:v>
                </c:pt>
                <c:pt idx="3255">
                  <c:v>108.35</c:v>
                </c:pt>
                <c:pt idx="3256">
                  <c:v>118.69</c:v>
                </c:pt>
                <c:pt idx="3257">
                  <c:v>84.44</c:v>
                </c:pt>
                <c:pt idx="3258">
                  <c:v>63.56</c:v>
                </c:pt>
                <c:pt idx="3259">
                  <c:v>56.87</c:v>
                </c:pt>
                <c:pt idx="3260">
                  <c:v>59.2</c:v>
                </c:pt>
                <c:pt idx="3261">
                  <c:v>89.43</c:v>
                </c:pt>
                <c:pt idx="3262">
                  <c:v>203.81</c:v>
                </c:pt>
                <c:pt idx="3263">
                  <c:v>83.09</c:v>
                </c:pt>
                <c:pt idx="3264">
                  <c:v>76.510000000000005</c:v>
                </c:pt>
                <c:pt idx="3265">
                  <c:v>76.47</c:v>
                </c:pt>
                <c:pt idx="3266">
                  <c:v>186.4</c:v>
                </c:pt>
                <c:pt idx="3267">
                  <c:v>62.56</c:v>
                </c:pt>
                <c:pt idx="3268">
                  <c:v>64.45</c:v>
                </c:pt>
                <c:pt idx="3269">
                  <c:v>64.92</c:v>
                </c:pt>
                <c:pt idx="3270">
                  <c:v>102.1</c:v>
                </c:pt>
                <c:pt idx="3271">
                  <c:v>154.03</c:v>
                </c:pt>
                <c:pt idx="3272">
                  <c:v>102.36</c:v>
                </c:pt>
                <c:pt idx="3273">
                  <c:v>87.78</c:v>
                </c:pt>
                <c:pt idx="3274">
                  <c:v>67.02</c:v>
                </c:pt>
                <c:pt idx="3275">
                  <c:v>231.15</c:v>
                </c:pt>
                <c:pt idx="3276">
                  <c:v>112.46</c:v>
                </c:pt>
                <c:pt idx="3277">
                  <c:v>55.34</c:v>
                </c:pt>
                <c:pt idx="3278">
                  <c:v>92.98</c:v>
                </c:pt>
                <c:pt idx="3279">
                  <c:v>61.42</c:v>
                </c:pt>
                <c:pt idx="3280">
                  <c:v>57.3</c:v>
                </c:pt>
                <c:pt idx="3281">
                  <c:v>59.36</c:v>
                </c:pt>
                <c:pt idx="3282">
                  <c:v>65.33</c:v>
                </c:pt>
                <c:pt idx="3283">
                  <c:v>111.36</c:v>
                </c:pt>
                <c:pt idx="3284">
                  <c:v>56.42</c:v>
                </c:pt>
                <c:pt idx="3285">
                  <c:v>99.64</c:v>
                </c:pt>
                <c:pt idx="3286">
                  <c:v>168.06</c:v>
                </c:pt>
                <c:pt idx="3287">
                  <c:v>56.9</c:v>
                </c:pt>
                <c:pt idx="3288">
                  <c:v>71.790000000000006</c:v>
                </c:pt>
                <c:pt idx="3289">
                  <c:v>108.64</c:v>
                </c:pt>
                <c:pt idx="3290">
                  <c:v>82.26</c:v>
                </c:pt>
                <c:pt idx="3291">
                  <c:v>67.099999999999994</c:v>
                </c:pt>
                <c:pt idx="3292">
                  <c:v>63.47</c:v>
                </c:pt>
                <c:pt idx="3293">
                  <c:v>56.11</c:v>
                </c:pt>
                <c:pt idx="3294">
                  <c:v>109.69</c:v>
                </c:pt>
                <c:pt idx="3295">
                  <c:v>198.36</c:v>
                </c:pt>
                <c:pt idx="3296">
                  <c:v>71.02</c:v>
                </c:pt>
                <c:pt idx="3297">
                  <c:v>55.42</c:v>
                </c:pt>
                <c:pt idx="3298">
                  <c:v>231.76</c:v>
                </c:pt>
                <c:pt idx="3299">
                  <c:v>84.58</c:v>
                </c:pt>
                <c:pt idx="3300">
                  <c:v>112.43</c:v>
                </c:pt>
                <c:pt idx="3301">
                  <c:v>102.97</c:v>
                </c:pt>
                <c:pt idx="3302">
                  <c:v>81.77</c:v>
                </c:pt>
                <c:pt idx="3303">
                  <c:v>122.39</c:v>
                </c:pt>
                <c:pt idx="3304">
                  <c:v>96.84</c:v>
                </c:pt>
                <c:pt idx="3305">
                  <c:v>102.51</c:v>
                </c:pt>
                <c:pt idx="3306">
                  <c:v>70.23</c:v>
                </c:pt>
                <c:pt idx="3307">
                  <c:v>78.930000000000007</c:v>
                </c:pt>
                <c:pt idx="3308">
                  <c:v>185.17</c:v>
                </c:pt>
                <c:pt idx="3309">
                  <c:v>81.180000000000007</c:v>
                </c:pt>
                <c:pt idx="3310">
                  <c:v>82.25</c:v>
                </c:pt>
                <c:pt idx="3311">
                  <c:v>82.12</c:v>
                </c:pt>
                <c:pt idx="3312">
                  <c:v>97.5</c:v>
                </c:pt>
                <c:pt idx="3313">
                  <c:v>96.93</c:v>
                </c:pt>
                <c:pt idx="3314">
                  <c:v>82.4</c:v>
                </c:pt>
                <c:pt idx="3315">
                  <c:v>97.37</c:v>
                </c:pt>
                <c:pt idx="3316">
                  <c:v>206.66</c:v>
                </c:pt>
                <c:pt idx="3317">
                  <c:v>72.790000000000006</c:v>
                </c:pt>
                <c:pt idx="3318">
                  <c:v>113.2</c:v>
                </c:pt>
                <c:pt idx="3319">
                  <c:v>197.1</c:v>
                </c:pt>
                <c:pt idx="3320">
                  <c:v>244.3</c:v>
                </c:pt>
                <c:pt idx="3321">
                  <c:v>224.63</c:v>
                </c:pt>
                <c:pt idx="3322">
                  <c:v>93.72</c:v>
                </c:pt>
                <c:pt idx="3323">
                  <c:v>82.44</c:v>
                </c:pt>
                <c:pt idx="3324">
                  <c:v>112.16</c:v>
                </c:pt>
                <c:pt idx="3325">
                  <c:v>177.56</c:v>
                </c:pt>
                <c:pt idx="3326">
                  <c:v>114.33</c:v>
                </c:pt>
                <c:pt idx="3327">
                  <c:v>222.6</c:v>
                </c:pt>
                <c:pt idx="3328">
                  <c:v>89.53</c:v>
                </c:pt>
                <c:pt idx="3329">
                  <c:v>94.19</c:v>
                </c:pt>
                <c:pt idx="3330">
                  <c:v>100.83</c:v>
                </c:pt>
                <c:pt idx="3331">
                  <c:v>91.89</c:v>
                </c:pt>
                <c:pt idx="3332">
                  <c:v>94.71</c:v>
                </c:pt>
                <c:pt idx="3333">
                  <c:v>74.349999999999994</c:v>
                </c:pt>
                <c:pt idx="3334">
                  <c:v>242.94</c:v>
                </c:pt>
                <c:pt idx="3335">
                  <c:v>77.489999999999995</c:v>
                </c:pt>
                <c:pt idx="3336">
                  <c:v>87.5</c:v>
                </c:pt>
                <c:pt idx="3337">
                  <c:v>102.37</c:v>
                </c:pt>
                <c:pt idx="3338">
                  <c:v>62.68</c:v>
                </c:pt>
                <c:pt idx="3339">
                  <c:v>163.02000000000001</c:v>
                </c:pt>
                <c:pt idx="3340">
                  <c:v>128.63</c:v>
                </c:pt>
                <c:pt idx="3341">
                  <c:v>110.92</c:v>
                </c:pt>
                <c:pt idx="3342">
                  <c:v>114.21</c:v>
                </c:pt>
                <c:pt idx="3343">
                  <c:v>63.71</c:v>
                </c:pt>
                <c:pt idx="3344">
                  <c:v>249.31</c:v>
                </c:pt>
                <c:pt idx="3345">
                  <c:v>131.63</c:v>
                </c:pt>
                <c:pt idx="3346">
                  <c:v>70.02</c:v>
                </c:pt>
                <c:pt idx="3347">
                  <c:v>84.3</c:v>
                </c:pt>
                <c:pt idx="3348">
                  <c:v>80.08</c:v>
                </c:pt>
                <c:pt idx="3349">
                  <c:v>228.08</c:v>
                </c:pt>
                <c:pt idx="3350">
                  <c:v>227.04</c:v>
                </c:pt>
                <c:pt idx="3351">
                  <c:v>205.26</c:v>
                </c:pt>
                <c:pt idx="3352">
                  <c:v>63.18</c:v>
                </c:pt>
                <c:pt idx="3353">
                  <c:v>112.62</c:v>
                </c:pt>
                <c:pt idx="3354">
                  <c:v>98.14</c:v>
                </c:pt>
                <c:pt idx="3355">
                  <c:v>122.73</c:v>
                </c:pt>
                <c:pt idx="3356">
                  <c:v>125.87</c:v>
                </c:pt>
                <c:pt idx="3357">
                  <c:v>62.6</c:v>
                </c:pt>
                <c:pt idx="3358">
                  <c:v>64.66</c:v>
                </c:pt>
                <c:pt idx="3359">
                  <c:v>86.36</c:v>
                </c:pt>
                <c:pt idx="3360">
                  <c:v>86.07</c:v>
                </c:pt>
                <c:pt idx="3361">
                  <c:v>124.16</c:v>
                </c:pt>
                <c:pt idx="3362">
                  <c:v>200.98</c:v>
                </c:pt>
                <c:pt idx="3363">
                  <c:v>139.87</c:v>
                </c:pt>
                <c:pt idx="3364">
                  <c:v>66.319999999999993</c:v>
                </c:pt>
                <c:pt idx="3365">
                  <c:v>162.22999999999999</c:v>
                </c:pt>
                <c:pt idx="3366">
                  <c:v>87.95</c:v>
                </c:pt>
                <c:pt idx="3367">
                  <c:v>73.02</c:v>
                </c:pt>
                <c:pt idx="3368">
                  <c:v>82.44</c:v>
                </c:pt>
                <c:pt idx="3369">
                  <c:v>77.66</c:v>
                </c:pt>
                <c:pt idx="3370">
                  <c:v>139.72</c:v>
                </c:pt>
                <c:pt idx="3371">
                  <c:v>156.18</c:v>
                </c:pt>
                <c:pt idx="3372">
                  <c:v>94.07</c:v>
                </c:pt>
                <c:pt idx="3373">
                  <c:v>179.14</c:v>
                </c:pt>
                <c:pt idx="3374">
                  <c:v>82.64</c:v>
                </c:pt>
                <c:pt idx="3375">
                  <c:v>144.33000000000001</c:v>
                </c:pt>
                <c:pt idx="3376">
                  <c:v>65.91</c:v>
                </c:pt>
                <c:pt idx="3377">
                  <c:v>235.85</c:v>
                </c:pt>
                <c:pt idx="3378">
                  <c:v>93.85</c:v>
                </c:pt>
                <c:pt idx="3379">
                  <c:v>108.61</c:v>
                </c:pt>
                <c:pt idx="3380">
                  <c:v>82.62</c:v>
                </c:pt>
                <c:pt idx="3381">
                  <c:v>94.18</c:v>
                </c:pt>
                <c:pt idx="3382">
                  <c:v>104.36</c:v>
                </c:pt>
                <c:pt idx="3383">
                  <c:v>78.459999999999994</c:v>
                </c:pt>
                <c:pt idx="3384">
                  <c:v>107.74</c:v>
                </c:pt>
                <c:pt idx="3385">
                  <c:v>116.93</c:v>
                </c:pt>
                <c:pt idx="3386">
                  <c:v>78.92</c:v>
                </c:pt>
                <c:pt idx="3387">
                  <c:v>77.930000000000007</c:v>
                </c:pt>
                <c:pt idx="3388">
                  <c:v>85.99</c:v>
                </c:pt>
                <c:pt idx="3389">
                  <c:v>112.37</c:v>
                </c:pt>
                <c:pt idx="3390">
                  <c:v>75.53</c:v>
                </c:pt>
                <c:pt idx="3391">
                  <c:v>97.39</c:v>
                </c:pt>
                <c:pt idx="3392">
                  <c:v>89.44</c:v>
                </c:pt>
                <c:pt idx="3393">
                  <c:v>77.569999999999993</c:v>
                </c:pt>
                <c:pt idx="3394">
                  <c:v>210</c:v>
                </c:pt>
                <c:pt idx="3395">
                  <c:v>106.24</c:v>
                </c:pt>
                <c:pt idx="3396">
                  <c:v>92.82</c:v>
                </c:pt>
                <c:pt idx="3397">
                  <c:v>189.57</c:v>
                </c:pt>
                <c:pt idx="3398">
                  <c:v>84.96</c:v>
                </c:pt>
                <c:pt idx="3399">
                  <c:v>90.31</c:v>
                </c:pt>
                <c:pt idx="3400">
                  <c:v>93.04</c:v>
                </c:pt>
                <c:pt idx="3401">
                  <c:v>84.79</c:v>
                </c:pt>
                <c:pt idx="3402">
                  <c:v>95.4</c:v>
                </c:pt>
                <c:pt idx="3403">
                  <c:v>87.18</c:v>
                </c:pt>
                <c:pt idx="3404">
                  <c:v>90.77</c:v>
                </c:pt>
                <c:pt idx="3405">
                  <c:v>230.59</c:v>
                </c:pt>
                <c:pt idx="3406">
                  <c:v>217.08</c:v>
                </c:pt>
                <c:pt idx="3407">
                  <c:v>83.14</c:v>
                </c:pt>
                <c:pt idx="3408">
                  <c:v>73</c:v>
                </c:pt>
                <c:pt idx="3409">
                  <c:v>86.3</c:v>
                </c:pt>
                <c:pt idx="3410">
                  <c:v>102.28</c:v>
                </c:pt>
                <c:pt idx="3411">
                  <c:v>90.06</c:v>
                </c:pt>
                <c:pt idx="3412">
                  <c:v>95.36</c:v>
                </c:pt>
                <c:pt idx="3413">
                  <c:v>110.52</c:v>
                </c:pt>
                <c:pt idx="3414">
                  <c:v>90.54</c:v>
                </c:pt>
                <c:pt idx="3415">
                  <c:v>92.59</c:v>
                </c:pt>
                <c:pt idx="3416">
                  <c:v>86.67</c:v>
                </c:pt>
                <c:pt idx="3417">
                  <c:v>81.150000000000006</c:v>
                </c:pt>
                <c:pt idx="3418">
                  <c:v>71.709999999999994</c:v>
                </c:pt>
                <c:pt idx="3419">
                  <c:v>98.07</c:v>
                </c:pt>
                <c:pt idx="3420">
                  <c:v>107.49</c:v>
                </c:pt>
                <c:pt idx="3421">
                  <c:v>84.18</c:v>
                </c:pt>
                <c:pt idx="3422">
                  <c:v>216.58</c:v>
                </c:pt>
                <c:pt idx="3423">
                  <c:v>98.57</c:v>
                </c:pt>
                <c:pt idx="3424">
                  <c:v>76.62</c:v>
                </c:pt>
                <c:pt idx="3425">
                  <c:v>62.2</c:v>
                </c:pt>
                <c:pt idx="3426">
                  <c:v>231.72</c:v>
                </c:pt>
                <c:pt idx="3427">
                  <c:v>231.31</c:v>
                </c:pt>
                <c:pt idx="3428">
                  <c:v>212.08</c:v>
                </c:pt>
                <c:pt idx="3429">
                  <c:v>63.72</c:v>
                </c:pt>
                <c:pt idx="3430">
                  <c:v>215.92</c:v>
                </c:pt>
                <c:pt idx="3431">
                  <c:v>77.930000000000007</c:v>
                </c:pt>
                <c:pt idx="3432">
                  <c:v>219.5</c:v>
                </c:pt>
                <c:pt idx="3433">
                  <c:v>142.31</c:v>
                </c:pt>
                <c:pt idx="3434">
                  <c:v>169.97</c:v>
                </c:pt>
                <c:pt idx="3435">
                  <c:v>217.4</c:v>
                </c:pt>
                <c:pt idx="3436">
                  <c:v>59.85</c:v>
                </c:pt>
                <c:pt idx="3437">
                  <c:v>176.78</c:v>
                </c:pt>
                <c:pt idx="3438">
                  <c:v>78.14</c:v>
                </c:pt>
                <c:pt idx="3439">
                  <c:v>76.28</c:v>
                </c:pt>
                <c:pt idx="3440">
                  <c:v>80.72</c:v>
                </c:pt>
                <c:pt idx="3441">
                  <c:v>76.5</c:v>
                </c:pt>
                <c:pt idx="3442">
                  <c:v>233.47</c:v>
                </c:pt>
                <c:pt idx="3443">
                  <c:v>197.28</c:v>
                </c:pt>
                <c:pt idx="3444">
                  <c:v>67.97</c:v>
                </c:pt>
                <c:pt idx="3445">
                  <c:v>111.08</c:v>
                </c:pt>
                <c:pt idx="3446">
                  <c:v>98.54</c:v>
                </c:pt>
                <c:pt idx="3447">
                  <c:v>108.53</c:v>
                </c:pt>
                <c:pt idx="3448">
                  <c:v>82.08</c:v>
                </c:pt>
                <c:pt idx="3449">
                  <c:v>135.63</c:v>
                </c:pt>
                <c:pt idx="3450">
                  <c:v>189.44</c:v>
                </c:pt>
                <c:pt idx="3451">
                  <c:v>111.64</c:v>
                </c:pt>
                <c:pt idx="3452">
                  <c:v>221.89</c:v>
                </c:pt>
                <c:pt idx="3453">
                  <c:v>106.84</c:v>
                </c:pt>
                <c:pt idx="3454">
                  <c:v>70.16</c:v>
                </c:pt>
                <c:pt idx="3455">
                  <c:v>94.63</c:v>
                </c:pt>
                <c:pt idx="3456">
                  <c:v>98.44</c:v>
                </c:pt>
                <c:pt idx="3457">
                  <c:v>128.28</c:v>
                </c:pt>
                <c:pt idx="3458">
                  <c:v>90.4</c:v>
                </c:pt>
                <c:pt idx="3459">
                  <c:v>83.64</c:v>
                </c:pt>
                <c:pt idx="3460">
                  <c:v>69.400000000000006</c:v>
                </c:pt>
                <c:pt idx="3461">
                  <c:v>68.02</c:v>
                </c:pt>
                <c:pt idx="3462">
                  <c:v>81.42</c:v>
                </c:pt>
                <c:pt idx="3463">
                  <c:v>134.76</c:v>
                </c:pt>
                <c:pt idx="3464">
                  <c:v>89.81</c:v>
                </c:pt>
                <c:pt idx="3465">
                  <c:v>72.55</c:v>
                </c:pt>
                <c:pt idx="3466">
                  <c:v>87.1</c:v>
                </c:pt>
                <c:pt idx="3467">
                  <c:v>131.4</c:v>
                </c:pt>
                <c:pt idx="3468">
                  <c:v>67.41</c:v>
                </c:pt>
                <c:pt idx="3469">
                  <c:v>64.37</c:v>
                </c:pt>
                <c:pt idx="3470">
                  <c:v>129.54</c:v>
                </c:pt>
                <c:pt idx="3471">
                  <c:v>105.74</c:v>
                </c:pt>
                <c:pt idx="3472">
                  <c:v>94</c:v>
                </c:pt>
                <c:pt idx="3473">
                  <c:v>84.94</c:v>
                </c:pt>
                <c:pt idx="3474">
                  <c:v>82.3</c:v>
                </c:pt>
                <c:pt idx="3475">
                  <c:v>90.26</c:v>
                </c:pt>
                <c:pt idx="3476">
                  <c:v>94.53</c:v>
                </c:pt>
                <c:pt idx="3477">
                  <c:v>194.53</c:v>
                </c:pt>
                <c:pt idx="3478">
                  <c:v>80.92</c:v>
                </c:pt>
                <c:pt idx="3479">
                  <c:v>82.01</c:v>
                </c:pt>
                <c:pt idx="3480">
                  <c:v>195.74</c:v>
                </c:pt>
                <c:pt idx="3481">
                  <c:v>94.3</c:v>
                </c:pt>
                <c:pt idx="3482">
                  <c:v>83.93</c:v>
                </c:pt>
                <c:pt idx="3483">
                  <c:v>160.87</c:v>
                </c:pt>
                <c:pt idx="3484">
                  <c:v>194.04</c:v>
                </c:pt>
                <c:pt idx="3485">
                  <c:v>96.21</c:v>
                </c:pt>
                <c:pt idx="3486">
                  <c:v>223.36</c:v>
                </c:pt>
                <c:pt idx="3487">
                  <c:v>96.01</c:v>
                </c:pt>
                <c:pt idx="3488">
                  <c:v>99.83</c:v>
                </c:pt>
                <c:pt idx="3489">
                  <c:v>204.92</c:v>
                </c:pt>
                <c:pt idx="3490">
                  <c:v>101.05</c:v>
                </c:pt>
                <c:pt idx="3491">
                  <c:v>199.42</c:v>
                </c:pt>
                <c:pt idx="3492">
                  <c:v>85.83</c:v>
                </c:pt>
                <c:pt idx="3493">
                  <c:v>200.16</c:v>
                </c:pt>
                <c:pt idx="3494">
                  <c:v>81.96</c:v>
                </c:pt>
                <c:pt idx="3495">
                  <c:v>87.96</c:v>
                </c:pt>
                <c:pt idx="3496">
                  <c:v>107.17</c:v>
                </c:pt>
                <c:pt idx="3497">
                  <c:v>76.989999999999995</c:v>
                </c:pt>
                <c:pt idx="3498">
                  <c:v>100.42</c:v>
                </c:pt>
                <c:pt idx="3499">
                  <c:v>111.73</c:v>
                </c:pt>
                <c:pt idx="3500">
                  <c:v>127.4</c:v>
                </c:pt>
                <c:pt idx="3501">
                  <c:v>65.45</c:v>
                </c:pt>
                <c:pt idx="3502">
                  <c:v>209.15</c:v>
                </c:pt>
                <c:pt idx="3503">
                  <c:v>149.75</c:v>
                </c:pt>
                <c:pt idx="3504">
                  <c:v>135.88999999999999</c:v>
                </c:pt>
                <c:pt idx="3505">
                  <c:v>73.36</c:v>
                </c:pt>
                <c:pt idx="3506">
                  <c:v>59.68</c:v>
                </c:pt>
                <c:pt idx="3507">
                  <c:v>101.96</c:v>
                </c:pt>
                <c:pt idx="3508">
                  <c:v>55.78</c:v>
                </c:pt>
                <c:pt idx="3509">
                  <c:v>170.93</c:v>
                </c:pt>
                <c:pt idx="3510">
                  <c:v>92.62</c:v>
                </c:pt>
                <c:pt idx="3511">
                  <c:v>107.26</c:v>
                </c:pt>
                <c:pt idx="3512">
                  <c:v>76.22</c:v>
                </c:pt>
                <c:pt idx="3513">
                  <c:v>106.27</c:v>
                </c:pt>
                <c:pt idx="3514">
                  <c:v>69.239999999999995</c:v>
                </c:pt>
                <c:pt idx="3515">
                  <c:v>59.52</c:v>
                </c:pt>
                <c:pt idx="3516">
                  <c:v>144.16</c:v>
                </c:pt>
                <c:pt idx="3517">
                  <c:v>225.35</c:v>
                </c:pt>
                <c:pt idx="3518">
                  <c:v>57.57</c:v>
                </c:pt>
                <c:pt idx="3519">
                  <c:v>68.84</c:v>
                </c:pt>
                <c:pt idx="3520">
                  <c:v>77.459999999999994</c:v>
                </c:pt>
                <c:pt idx="3521">
                  <c:v>196.5</c:v>
                </c:pt>
                <c:pt idx="3522">
                  <c:v>240.59</c:v>
                </c:pt>
                <c:pt idx="3523">
                  <c:v>88.05</c:v>
                </c:pt>
                <c:pt idx="3524">
                  <c:v>69.12</c:v>
                </c:pt>
                <c:pt idx="3525">
                  <c:v>127.32</c:v>
                </c:pt>
                <c:pt idx="3526">
                  <c:v>79.95</c:v>
                </c:pt>
                <c:pt idx="3527">
                  <c:v>109.56</c:v>
                </c:pt>
                <c:pt idx="3528">
                  <c:v>56.51</c:v>
                </c:pt>
                <c:pt idx="3529">
                  <c:v>189.84</c:v>
                </c:pt>
                <c:pt idx="3530">
                  <c:v>95.75</c:v>
                </c:pt>
                <c:pt idx="3531">
                  <c:v>78.930000000000007</c:v>
                </c:pt>
                <c:pt idx="3532">
                  <c:v>227.81</c:v>
                </c:pt>
                <c:pt idx="3533">
                  <c:v>66.709999999999994</c:v>
                </c:pt>
                <c:pt idx="3534">
                  <c:v>56.96</c:v>
                </c:pt>
                <c:pt idx="3535">
                  <c:v>65.66</c:v>
                </c:pt>
                <c:pt idx="3536">
                  <c:v>59.86</c:v>
                </c:pt>
                <c:pt idx="3537">
                  <c:v>71.2</c:v>
                </c:pt>
                <c:pt idx="3538">
                  <c:v>89.03</c:v>
                </c:pt>
                <c:pt idx="3539">
                  <c:v>246.53</c:v>
                </c:pt>
                <c:pt idx="3540">
                  <c:v>78.28</c:v>
                </c:pt>
                <c:pt idx="3541">
                  <c:v>99.06</c:v>
                </c:pt>
                <c:pt idx="3542">
                  <c:v>67.75</c:v>
                </c:pt>
                <c:pt idx="3543">
                  <c:v>101.24</c:v>
                </c:pt>
                <c:pt idx="3544">
                  <c:v>87.81</c:v>
                </c:pt>
                <c:pt idx="3545">
                  <c:v>188.69</c:v>
                </c:pt>
                <c:pt idx="3546">
                  <c:v>74.349999999999994</c:v>
                </c:pt>
                <c:pt idx="3547">
                  <c:v>223.16</c:v>
                </c:pt>
                <c:pt idx="3548">
                  <c:v>182.52</c:v>
                </c:pt>
                <c:pt idx="3549">
                  <c:v>86.23</c:v>
                </c:pt>
                <c:pt idx="3550">
                  <c:v>95.05</c:v>
                </c:pt>
                <c:pt idx="3551">
                  <c:v>92.04</c:v>
                </c:pt>
                <c:pt idx="3552">
                  <c:v>182.9</c:v>
                </c:pt>
                <c:pt idx="3553">
                  <c:v>93.58</c:v>
                </c:pt>
                <c:pt idx="3554">
                  <c:v>234.82</c:v>
                </c:pt>
                <c:pt idx="3555">
                  <c:v>83.62</c:v>
                </c:pt>
                <c:pt idx="3556">
                  <c:v>100.54</c:v>
                </c:pt>
                <c:pt idx="3557">
                  <c:v>115.68</c:v>
                </c:pt>
                <c:pt idx="3558">
                  <c:v>237.15</c:v>
                </c:pt>
                <c:pt idx="3559">
                  <c:v>81.209999999999994</c:v>
                </c:pt>
                <c:pt idx="3560">
                  <c:v>79.180000000000007</c:v>
                </c:pt>
                <c:pt idx="3561">
                  <c:v>66.459999999999994</c:v>
                </c:pt>
                <c:pt idx="3562">
                  <c:v>96.25</c:v>
                </c:pt>
                <c:pt idx="3563">
                  <c:v>76.150000000000006</c:v>
                </c:pt>
                <c:pt idx="3564">
                  <c:v>200.8</c:v>
                </c:pt>
                <c:pt idx="3565">
                  <c:v>77.599999999999994</c:v>
                </c:pt>
                <c:pt idx="3566">
                  <c:v>86.46</c:v>
                </c:pt>
                <c:pt idx="3567">
                  <c:v>76.510000000000005</c:v>
                </c:pt>
                <c:pt idx="3568">
                  <c:v>89.96</c:v>
                </c:pt>
                <c:pt idx="3569">
                  <c:v>83.6</c:v>
                </c:pt>
                <c:pt idx="3570">
                  <c:v>73.75</c:v>
                </c:pt>
                <c:pt idx="3571">
                  <c:v>118.03</c:v>
                </c:pt>
                <c:pt idx="3572">
                  <c:v>55.46</c:v>
                </c:pt>
                <c:pt idx="3573">
                  <c:v>65.819999999999993</c:v>
                </c:pt>
                <c:pt idx="3574">
                  <c:v>82.14</c:v>
                </c:pt>
                <c:pt idx="3575">
                  <c:v>81.510000000000005</c:v>
                </c:pt>
                <c:pt idx="3576">
                  <c:v>82.42</c:v>
                </c:pt>
                <c:pt idx="3577">
                  <c:v>194.98</c:v>
                </c:pt>
                <c:pt idx="3578">
                  <c:v>117.92</c:v>
                </c:pt>
                <c:pt idx="3579">
                  <c:v>231.95</c:v>
                </c:pt>
                <c:pt idx="3580">
                  <c:v>101.19</c:v>
                </c:pt>
                <c:pt idx="3581">
                  <c:v>69.37</c:v>
                </c:pt>
                <c:pt idx="3582">
                  <c:v>253.93</c:v>
                </c:pt>
                <c:pt idx="3583">
                  <c:v>216</c:v>
                </c:pt>
                <c:pt idx="3584">
                  <c:v>60.64</c:v>
                </c:pt>
                <c:pt idx="3585">
                  <c:v>116.44</c:v>
                </c:pt>
                <c:pt idx="3586">
                  <c:v>71.08</c:v>
                </c:pt>
                <c:pt idx="3587">
                  <c:v>224.71</c:v>
                </c:pt>
                <c:pt idx="3588">
                  <c:v>64.510000000000005</c:v>
                </c:pt>
                <c:pt idx="3589">
                  <c:v>60.35</c:v>
                </c:pt>
                <c:pt idx="3590">
                  <c:v>109.82</c:v>
                </c:pt>
                <c:pt idx="3591">
                  <c:v>99.69</c:v>
                </c:pt>
                <c:pt idx="3592">
                  <c:v>57.26</c:v>
                </c:pt>
                <c:pt idx="3593">
                  <c:v>129.19</c:v>
                </c:pt>
                <c:pt idx="3594">
                  <c:v>240.71</c:v>
                </c:pt>
                <c:pt idx="3595">
                  <c:v>111.99</c:v>
                </c:pt>
                <c:pt idx="3596">
                  <c:v>134.24</c:v>
                </c:pt>
                <c:pt idx="3597">
                  <c:v>90.04</c:v>
                </c:pt>
                <c:pt idx="3598">
                  <c:v>88.81</c:v>
                </c:pt>
                <c:pt idx="3599">
                  <c:v>57.47</c:v>
                </c:pt>
                <c:pt idx="3600">
                  <c:v>226.11</c:v>
                </c:pt>
                <c:pt idx="3601">
                  <c:v>96.16</c:v>
                </c:pt>
                <c:pt idx="3602">
                  <c:v>90.06</c:v>
                </c:pt>
                <c:pt idx="3603">
                  <c:v>79.180000000000007</c:v>
                </c:pt>
                <c:pt idx="3604">
                  <c:v>203.16</c:v>
                </c:pt>
                <c:pt idx="3605">
                  <c:v>123.47</c:v>
                </c:pt>
                <c:pt idx="3606">
                  <c:v>81.64</c:v>
                </c:pt>
                <c:pt idx="3607">
                  <c:v>88.1</c:v>
                </c:pt>
                <c:pt idx="3608">
                  <c:v>204.86</c:v>
                </c:pt>
                <c:pt idx="3609">
                  <c:v>200.62</c:v>
                </c:pt>
                <c:pt idx="3610">
                  <c:v>201.45</c:v>
                </c:pt>
                <c:pt idx="3611">
                  <c:v>81.510000000000005</c:v>
                </c:pt>
                <c:pt idx="3612">
                  <c:v>135.84</c:v>
                </c:pt>
                <c:pt idx="3613">
                  <c:v>111.04</c:v>
                </c:pt>
                <c:pt idx="3614">
                  <c:v>93.9</c:v>
                </c:pt>
                <c:pt idx="3615">
                  <c:v>98.52</c:v>
                </c:pt>
                <c:pt idx="3616">
                  <c:v>211.78</c:v>
                </c:pt>
                <c:pt idx="3617">
                  <c:v>70.040000000000006</c:v>
                </c:pt>
                <c:pt idx="3618">
                  <c:v>65.98</c:v>
                </c:pt>
                <c:pt idx="3619">
                  <c:v>80.86</c:v>
                </c:pt>
                <c:pt idx="3620">
                  <c:v>213.37</c:v>
                </c:pt>
                <c:pt idx="3621">
                  <c:v>80.67</c:v>
                </c:pt>
                <c:pt idx="3622">
                  <c:v>100.2</c:v>
                </c:pt>
                <c:pt idx="3623">
                  <c:v>66.42</c:v>
                </c:pt>
                <c:pt idx="3624">
                  <c:v>99.23</c:v>
                </c:pt>
                <c:pt idx="3625">
                  <c:v>203.04</c:v>
                </c:pt>
                <c:pt idx="3626">
                  <c:v>213.03</c:v>
                </c:pt>
                <c:pt idx="3627">
                  <c:v>74.08</c:v>
                </c:pt>
                <c:pt idx="3628">
                  <c:v>185.71</c:v>
                </c:pt>
                <c:pt idx="3629">
                  <c:v>85.13</c:v>
                </c:pt>
                <c:pt idx="3630">
                  <c:v>73.040000000000006</c:v>
                </c:pt>
                <c:pt idx="3631">
                  <c:v>87.62</c:v>
                </c:pt>
                <c:pt idx="3632">
                  <c:v>96.02</c:v>
                </c:pt>
                <c:pt idx="3633">
                  <c:v>68.239999999999995</c:v>
                </c:pt>
                <c:pt idx="3634">
                  <c:v>99</c:v>
                </c:pt>
                <c:pt idx="3635">
                  <c:v>227.23</c:v>
                </c:pt>
                <c:pt idx="3636">
                  <c:v>197.09</c:v>
                </c:pt>
                <c:pt idx="3637">
                  <c:v>86.34</c:v>
                </c:pt>
                <c:pt idx="3638">
                  <c:v>61.94</c:v>
                </c:pt>
                <c:pt idx="3639">
                  <c:v>87.86</c:v>
                </c:pt>
                <c:pt idx="3640">
                  <c:v>86.04</c:v>
                </c:pt>
                <c:pt idx="3641">
                  <c:v>84.14</c:v>
                </c:pt>
                <c:pt idx="3642">
                  <c:v>80.98</c:v>
                </c:pt>
                <c:pt idx="3643">
                  <c:v>105.48</c:v>
                </c:pt>
                <c:pt idx="3644">
                  <c:v>109</c:v>
                </c:pt>
                <c:pt idx="3645">
                  <c:v>89.22</c:v>
                </c:pt>
                <c:pt idx="3646">
                  <c:v>266.58999999999997</c:v>
                </c:pt>
                <c:pt idx="3647">
                  <c:v>91.92</c:v>
                </c:pt>
                <c:pt idx="3648">
                  <c:v>207.84</c:v>
                </c:pt>
                <c:pt idx="3649">
                  <c:v>234.5</c:v>
                </c:pt>
                <c:pt idx="3650">
                  <c:v>96</c:v>
                </c:pt>
                <c:pt idx="3651">
                  <c:v>212.02</c:v>
                </c:pt>
                <c:pt idx="3652">
                  <c:v>201.01</c:v>
                </c:pt>
                <c:pt idx="3653">
                  <c:v>58.65</c:v>
                </c:pt>
                <c:pt idx="3654">
                  <c:v>200.66</c:v>
                </c:pt>
                <c:pt idx="3655">
                  <c:v>57.89</c:v>
                </c:pt>
                <c:pt idx="3656">
                  <c:v>63.49</c:v>
                </c:pt>
                <c:pt idx="3657">
                  <c:v>68.959999999999994</c:v>
                </c:pt>
                <c:pt idx="3658">
                  <c:v>208.05</c:v>
                </c:pt>
                <c:pt idx="3659">
                  <c:v>80.739999999999995</c:v>
                </c:pt>
                <c:pt idx="3660">
                  <c:v>70.52</c:v>
                </c:pt>
                <c:pt idx="3661">
                  <c:v>203.27</c:v>
                </c:pt>
                <c:pt idx="3662">
                  <c:v>62.61</c:v>
                </c:pt>
                <c:pt idx="3663">
                  <c:v>62.78</c:v>
                </c:pt>
                <c:pt idx="3664">
                  <c:v>63.95</c:v>
                </c:pt>
                <c:pt idx="3665">
                  <c:v>84.54</c:v>
                </c:pt>
                <c:pt idx="3666">
                  <c:v>103.17</c:v>
                </c:pt>
                <c:pt idx="3667">
                  <c:v>230.78</c:v>
                </c:pt>
                <c:pt idx="3668">
                  <c:v>62.6</c:v>
                </c:pt>
                <c:pt idx="3669">
                  <c:v>220.24</c:v>
                </c:pt>
                <c:pt idx="3670">
                  <c:v>111.79</c:v>
                </c:pt>
                <c:pt idx="3671">
                  <c:v>101.34</c:v>
                </c:pt>
                <c:pt idx="3672">
                  <c:v>91.82</c:v>
                </c:pt>
                <c:pt idx="3673">
                  <c:v>83.16</c:v>
                </c:pt>
                <c:pt idx="3674">
                  <c:v>100.54</c:v>
                </c:pt>
                <c:pt idx="3675">
                  <c:v>83.57</c:v>
                </c:pt>
                <c:pt idx="3676">
                  <c:v>65.78</c:v>
                </c:pt>
                <c:pt idx="3677">
                  <c:v>114.34</c:v>
                </c:pt>
                <c:pt idx="3678">
                  <c:v>69.2</c:v>
                </c:pt>
                <c:pt idx="3679">
                  <c:v>129.16</c:v>
                </c:pt>
                <c:pt idx="3680">
                  <c:v>78.260000000000005</c:v>
                </c:pt>
                <c:pt idx="3681">
                  <c:v>85.6</c:v>
                </c:pt>
                <c:pt idx="3682">
                  <c:v>185.31</c:v>
                </c:pt>
                <c:pt idx="3683">
                  <c:v>153.47999999999999</c:v>
                </c:pt>
                <c:pt idx="3684">
                  <c:v>200.25</c:v>
                </c:pt>
                <c:pt idx="3685">
                  <c:v>97.43</c:v>
                </c:pt>
                <c:pt idx="3686">
                  <c:v>145.94</c:v>
                </c:pt>
                <c:pt idx="3687">
                  <c:v>65.38</c:v>
                </c:pt>
                <c:pt idx="3688">
                  <c:v>69.53</c:v>
                </c:pt>
                <c:pt idx="3689">
                  <c:v>234.45</c:v>
                </c:pt>
                <c:pt idx="3690">
                  <c:v>65.16</c:v>
                </c:pt>
                <c:pt idx="3691">
                  <c:v>88.27</c:v>
                </c:pt>
                <c:pt idx="3692">
                  <c:v>170.05</c:v>
                </c:pt>
                <c:pt idx="3693">
                  <c:v>99.35</c:v>
                </c:pt>
                <c:pt idx="3694">
                  <c:v>115.42</c:v>
                </c:pt>
                <c:pt idx="3695">
                  <c:v>111.81</c:v>
                </c:pt>
                <c:pt idx="3696">
                  <c:v>87.52</c:v>
                </c:pt>
                <c:pt idx="3697">
                  <c:v>77.06</c:v>
                </c:pt>
                <c:pt idx="3698">
                  <c:v>204.5</c:v>
                </c:pt>
                <c:pt idx="3699">
                  <c:v>78.650000000000006</c:v>
                </c:pt>
                <c:pt idx="3700">
                  <c:v>97.58</c:v>
                </c:pt>
                <c:pt idx="3701">
                  <c:v>81.96</c:v>
                </c:pt>
                <c:pt idx="3702">
                  <c:v>120.46</c:v>
                </c:pt>
                <c:pt idx="3703">
                  <c:v>203.76</c:v>
                </c:pt>
                <c:pt idx="3704">
                  <c:v>69.91</c:v>
                </c:pt>
                <c:pt idx="3705">
                  <c:v>84.43</c:v>
                </c:pt>
                <c:pt idx="3706">
                  <c:v>69.77</c:v>
                </c:pt>
                <c:pt idx="3707">
                  <c:v>79.89</c:v>
                </c:pt>
                <c:pt idx="3708">
                  <c:v>88.41</c:v>
                </c:pt>
                <c:pt idx="3709">
                  <c:v>184.15</c:v>
                </c:pt>
                <c:pt idx="3710">
                  <c:v>219.38</c:v>
                </c:pt>
                <c:pt idx="3711">
                  <c:v>75.459999999999994</c:v>
                </c:pt>
                <c:pt idx="3712">
                  <c:v>72.010000000000005</c:v>
                </c:pt>
                <c:pt idx="3713">
                  <c:v>98.35</c:v>
                </c:pt>
                <c:pt idx="3714">
                  <c:v>73.36</c:v>
                </c:pt>
                <c:pt idx="3715">
                  <c:v>86.06</c:v>
                </c:pt>
                <c:pt idx="3716">
                  <c:v>74.819999999999993</c:v>
                </c:pt>
                <c:pt idx="3717">
                  <c:v>84.12</c:v>
                </c:pt>
                <c:pt idx="3718">
                  <c:v>112.24</c:v>
                </c:pt>
                <c:pt idx="3719">
                  <c:v>71.400000000000006</c:v>
                </c:pt>
                <c:pt idx="3720">
                  <c:v>73.239999999999995</c:v>
                </c:pt>
                <c:pt idx="3721">
                  <c:v>68.17</c:v>
                </c:pt>
                <c:pt idx="3722">
                  <c:v>89.75</c:v>
                </c:pt>
                <c:pt idx="3723">
                  <c:v>180.8</c:v>
                </c:pt>
                <c:pt idx="3724">
                  <c:v>69.88</c:v>
                </c:pt>
                <c:pt idx="3725">
                  <c:v>123.36</c:v>
                </c:pt>
                <c:pt idx="3726">
                  <c:v>107.33</c:v>
                </c:pt>
                <c:pt idx="3727">
                  <c:v>237.58</c:v>
                </c:pt>
                <c:pt idx="3728">
                  <c:v>114.09</c:v>
                </c:pt>
                <c:pt idx="3729">
                  <c:v>140.07</c:v>
                </c:pt>
                <c:pt idx="3730">
                  <c:v>60.91</c:v>
                </c:pt>
                <c:pt idx="3731">
                  <c:v>99.16</c:v>
                </c:pt>
                <c:pt idx="3732">
                  <c:v>125.74</c:v>
                </c:pt>
                <c:pt idx="3733">
                  <c:v>129.31</c:v>
                </c:pt>
                <c:pt idx="3734">
                  <c:v>194.53</c:v>
                </c:pt>
                <c:pt idx="3735">
                  <c:v>65.209999999999994</c:v>
                </c:pt>
                <c:pt idx="3736">
                  <c:v>111.94</c:v>
                </c:pt>
                <c:pt idx="3737">
                  <c:v>192.47</c:v>
                </c:pt>
                <c:pt idx="3738">
                  <c:v>102.54</c:v>
                </c:pt>
                <c:pt idx="3739">
                  <c:v>140.96</c:v>
                </c:pt>
                <c:pt idx="3740">
                  <c:v>81.25</c:v>
                </c:pt>
                <c:pt idx="3741">
                  <c:v>106.65</c:v>
                </c:pt>
                <c:pt idx="3742">
                  <c:v>202.21</c:v>
                </c:pt>
                <c:pt idx="3743">
                  <c:v>97.86</c:v>
                </c:pt>
                <c:pt idx="3744">
                  <c:v>214.05</c:v>
                </c:pt>
                <c:pt idx="3745">
                  <c:v>108.18</c:v>
                </c:pt>
                <c:pt idx="3746">
                  <c:v>155.32</c:v>
                </c:pt>
                <c:pt idx="3747">
                  <c:v>93.97</c:v>
                </c:pt>
                <c:pt idx="3748">
                  <c:v>93.48</c:v>
                </c:pt>
                <c:pt idx="3749">
                  <c:v>102.53</c:v>
                </c:pt>
                <c:pt idx="3750">
                  <c:v>61.32</c:v>
                </c:pt>
                <c:pt idx="3751">
                  <c:v>227.98</c:v>
                </c:pt>
                <c:pt idx="3752">
                  <c:v>60.61</c:v>
                </c:pt>
                <c:pt idx="3753">
                  <c:v>76.11</c:v>
                </c:pt>
                <c:pt idx="3754">
                  <c:v>144.13999999999999</c:v>
                </c:pt>
                <c:pt idx="3755">
                  <c:v>106.01</c:v>
                </c:pt>
                <c:pt idx="3756">
                  <c:v>152.84</c:v>
                </c:pt>
                <c:pt idx="3757">
                  <c:v>120.23</c:v>
                </c:pt>
                <c:pt idx="3758">
                  <c:v>129.31</c:v>
                </c:pt>
                <c:pt idx="3759">
                  <c:v>148.24</c:v>
                </c:pt>
                <c:pt idx="3760">
                  <c:v>209.86</c:v>
                </c:pt>
                <c:pt idx="3761">
                  <c:v>116.78</c:v>
                </c:pt>
                <c:pt idx="3762">
                  <c:v>66.459999999999994</c:v>
                </c:pt>
                <c:pt idx="3763">
                  <c:v>112.95</c:v>
                </c:pt>
                <c:pt idx="3764">
                  <c:v>153.38</c:v>
                </c:pt>
                <c:pt idx="3765">
                  <c:v>69.150000000000006</c:v>
                </c:pt>
                <c:pt idx="3766">
                  <c:v>55.26</c:v>
                </c:pt>
                <c:pt idx="3767">
                  <c:v>73.44</c:v>
                </c:pt>
                <c:pt idx="3768">
                  <c:v>80.72</c:v>
                </c:pt>
                <c:pt idx="3769">
                  <c:v>93.55</c:v>
                </c:pt>
                <c:pt idx="3770">
                  <c:v>73.7</c:v>
                </c:pt>
                <c:pt idx="3771">
                  <c:v>77.040000000000006</c:v>
                </c:pt>
                <c:pt idx="3772">
                  <c:v>78.02</c:v>
                </c:pt>
                <c:pt idx="3773">
                  <c:v>117.63</c:v>
                </c:pt>
                <c:pt idx="3774">
                  <c:v>77.92</c:v>
                </c:pt>
                <c:pt idx="3775">
                  <c:v>67.069999999999993</c:v>
                </c:pt>
                <c:pt idx="3776">
                  <c:v>204.57</c:v>
                </c:pt>
                <c:pt idx="3777">
                  <c:v>90.61</c:v>
                </c:pt>
                <c:pt idx="3778">
                  <c:v>114.41</c:v>
                </c:pt>
                <c:pt idx="3779">
                  <c:v>180.63</c:v>
                </c:pt>
                <c:pt idx="3780">
                  <c:v>88.63</c:v>
                </c:pt>
                <c:pt idx="3781">
                  <c:v>92.99</c:v>
                </c:pt>
                <c:pt idx="3782">
                  <c:v>86.4</c:v>
                </c:pt>
                <c:pt idx="3783">
                  <c:v>103</c:v>
                </c:pt>
                <c:pt idx="3784">
                  <c:v>187.52</c:v>
                </c:pt>
                <c:pt idx="3785">
                  <c:v>82.57</c:v>
                </c:pt>
                <c:pt idx="3786">
                  <c:v>85.12</c:v>
                </c:pt>
                <c:pt idx="3787">
                  <c:v>206.98</c:v>
                </c:pt>
                <c:pt idx="3788">
                  <c:v>95.49</c:v>
                </c:pt>
                <c:pt idx="3789">
                  <c:v>163.16999999999999</c:v>
                </c:pt>
                <c:pt idx="3790">
                  <c:v>72.19</c:v>
                </c:pt>
                <c:pt idx="3791">
                  <c:v>102.21</c:v>
                </c:pt>
                <c:pt idx="3792">
                  <c:v>83.85</c:v>
                </c:pt>
                <c:pt idx="3793">
                  <c:v>98.05</c:v>
                </c:pt>
                <c:pt idx="3794">
                  <c:v>96.37</c:v>
                </c:pt>
                <c:pt idx="3795">
                  <c:v>211.49</c:v>
                </c:pt>
                <c:pt idx="3796">
                  <c:v>92.13</c:v>
                </c:pt>
                <c:pt idx="3797">
                  <c:v>98.14</c:v>
                </c:pt>
                <c:pt idx="3798">
                  <c:v>91.68</c:v>
                </c:pt>
                <c:pt idx="3799">
                  <c:v>91.65</c:v>
                </c:pt>
                <c:pt idx="3800">
                  <c:v>91.82</c:v>
                </c:pt>
                <c:pt idx="3801">
                  <c:v>212.62</c:v>
                </c:pt>
                <c:pt idx="3802">
                  <c:v>213.92</c:v>
                </c:pt>
                <c:pt idx="3803">
                  <c:v>145.37</c:v>
                </c:pt>
                <c:pt idx="3804">
                  <c:v>226.38</c:v>
                </c:pt>
                <c:pt idx="3805">
                  <c:v>78.989999999999995</c:v>
                </c:pt>
                <c:pt idx="3806">
                  <c:v>74.319999999999993</c:v>
                </c:pt>
                <c:pt idx="3807">
                  <c:v>62.56</c:v>
                </c:pt>
                <c:pt idx="3808">
                  <c:v>75.069999999999993</c:v>
                </c:pt>
                <c:pt idx="3809">
                  <c:v>82.57</c:v>
                </c:pt>
                <c:pt idx="3810">
                  <c:v>56.74</c:v>
                </c:pt>
                <c:pt idx="3811">
                  <c:v>123.95</c:v>
                </c:pt>
                <c:pt idx="3812">
                  <c:v>121.27</c:v>
                </c:pt>
                <c:pt idx="3813">
                  <c:v>261.67</c:v>
                </c:pt>
                <c:pt idx="3814">
                  <c:v>124.37</c:v>
                </c:pt>
                <c:pt idx="3815">
                  <c:v>110.84</c:v>
                </c:pt>
                <c:pt idx="3816">
                  <c:v>66.2</c:v>
                </c:pt>
                <c:pt idx="3817">
                  <c:v>199.78</c:v>
                </c:pt>
                <c:pt idx="3818">
                  <c:v>59.61</c:v>
                </c:pt>
                <c:pt idx="3819">
                  <c:v>101.19</c:v>
                </c:pt>
                <c:pt idx="3820">
                  <c:v>128.61000000000001</c:v>
                </c:pt>
                <c:pt idx="3821">
                  <c:v>136.18</c:v>
                </c:pt>
                <c:pt idx="3822">
                  <c:v>176.25</c:v>
                </c:pt>
                <c:pt idx="3823">
                  <c:v>56.31</c:v>
                </c:pt>
                <c:pt idx="3824">
                  <c:v>88.32</c:v>
                </c:pt>
                <c:pt idx="3825">
                  <c:v>81.64</c:v>
                </c:pt>
                <c:pt idx="3826">
                  <c:v>124.26</c:v>
                </c:pt>
                <c:pt idx="3827">
                  <c:v>72.5</c:v>
                </c:pt>
                <c:pt idx="3828">
                  <c:v>74.12</c:v>
                </c:pt>
                <c:pt idx="3829">
                  <c:v>115.13</c:v>
                </c:pt>
                <c:pt idx="3830">
                  <c:v>60.39</c:v>
                </c:pt>
                <c:pt idx="3831">
                  <c:v>107.61</c:v>
                </c:pt>
                <c:pt idx="3832">
                  <c:v>75.78</c:v>
                </c:pt>
                <c:pt idx="3833">
                  <c:v>60.2</c:v>
                </c:pt>
                <c:pt idx="3834">
                  <c:v>145.46</c:v>
                </c:pt>
                <c:pt idx="3835">
                  <c:v>130.56</c:v>
                </c:pt>
                <c:pt idx="3836">
                  <c:v>77.040000000000006</c:v>
                </c:pt>
                <c:pt idx="3837">
                  <c:v>82.38</c:v>
                </c:pt>
                <c:pt idx="3838">
                  <c:v>203.57</c:v>
                </c:pt>
                <c:pt idx="3839">
                  <c:v>103.69</c:v>
                </c:pt>
                <c:pt idx="3840">
                  <c:v>126.99</c:v>
                </c:pt>
                <c:pt idx="3841">
                  <c:v>90.9</c:v>
                </c:pt>
                <c:pt idx="3842">
                  <c:v>85.04</c:v>
                </c:pt>
                <c:pt idx="3843">
                  <c:v>96.77</c:v>
                </c:pt>
                <c:pt idx="3844">
                  <c:v>83.74</c:v>
                </c:pt>
                <c:pt idx="3845">
                  <c:v>231.69</c:v>
                </c:pt>
                <c:pt idx="3846">
                  <c:v>82.72</c:v>
                </c:pt>
                <c:pt idx="3847">
                  <c:v>85.51</c:v>
                </c:pt>
                <c:pt idx="3848">
                  <c:v>197.54</c:v>
                </c:pt>
                <c:pt idx="3849">
                  <c:v>92.7</c:v>
                </c:pt>
                <c:pt idx="3850">
                  <c:v>196.81</c:v>
                </c:pt>
                <c:pt idx="3851">
                  <c:v>79.92</c:v>
                </c:pt>
                <c:pt idx="3852">
                  <c:v>95.16</c:v>
                </c:pt>
                <c:pt idx="3853">
                  <c:v>205.35</c:v>
                </c:pt>
                <c:pt idx="3854">
                  <c:v>81.540000000000006</c:v>
                </c:pt>
                <c:pt idx="3855">
                  <c:v>84.35</c:v>
                </c:pt>
                <c:pt idx="3856">
                  <c:v>82.08</c:v>
                </c:pt>
                <c:pt idx="3857">
                  <c:v>174.43</c:v>
                </c:pt>
                <c:pt idx="3858">
                  <c:v>96.26</c:v>
                </c:pt>
                <c:pt idx="3859">
                  <c:v>116.69</c:v>
                </c:pt>
                <c:pt idx="3860">
                  <c:v>105.52</c:v>
                </c:pt>
                <c:pt idx="3861">
                  <c:v>123.87</c:v>
                </c:pt>
                <c:pt idx="3862">
                  <c:v>192.5</c:v>
                </c:pt>
                <c:pt idx="3863">
                  <c:v>227.1</c:v>
                </c:pt>
                <c:pt idx="3864">
                  <c:v>85.6</c:v>
                </c:pt>
                <c:pt idx="3865">
                  <c:v>75</c:v>
                </c:pt>
                <c:pt idx="3866">
                  <c:v>78.23</c:v>
                </c:pt>
                <c:pt idx="3867">
                  <c:v>217.66</c:v>
                </c:pt>
                <c:pt idx="3868">
                  <c:v>104.79</c:v>
                </c:pt>
                <c:pt idx="3869">
                  <c:v>196.71</c:v>
                </c:pt>
                <c:pt idx="3870">
                  <c:v>75.930000000000007</c:v>
                </c:pt>
                <c:pt idx="3871">
                  <c:v>104.7</c:v>
                </c:pt>
                <c:pt idx="3872">
                  <c:v>92.27</c:v>
                </c:pt>
                <c:pt idx="3873">
                  <c:v>208.65</c:v>
                </c:pt>
                <c:pt idx="3874">
                  <c:v>136.81</c:v>
                </c:pt>
                <c:pt idx="3875">
                  <c:v>199.14</c:v>
                </c:pt>
                <c:pt idx="3876">
                  <c:v>106.58</c:v>
                </c:pt>
                <c:pt idx="3877">
                  <c:v>93.24</c:v>
                </c:pt>
                <c:pt idx="3878">
                  <c:v>203.87</c:v>
                </c:pt>
                <c:pt idx="3879">
                  <c:v>91.36</c:v>
                </c:pt>
                <c:pt idx="3880">
                  <c:v>57.06</c:v>
                </c:pt>
                <c:pt idx="3881">
                  <c:v>137.30000000000001</c:v>
                </c:pt>
                <c:pt idx="3882">
                  <c:v>86.21</c:v>
                </c:pt>
                <c:pt idx="3883">
                  <c:v>153.6</c:v>
                </c:pt>
                <c:pt idx="3884">
                  <c:v>57.15</c:v>
                </c:pt>
                <c:pt idx="3885">
                  <c:v>105.95</c:v>
                </c:pt>
                <c:pt idx="3886">
                  <c:v>98.46</c:v>
                </c:pt>
                <c:pt idx="3887">
                  <c:v>79.260000000000005</c:v>
                </c:pt>
                <c:pt idx="3888">
                  <c:v>66.13</c:v>
                </c:pt>
                <c:pt idx="3889">
                  <c:v>74.39</c:v>
                </c:pt>
                <c:pt idx="3890">
                  <c:v>78.959999999999994</c:v>
                </c:pt>
                <c:pt idx="3891">
                  <c:v>216.38</c:v>
                </c:pt>
                <c:pt idx="3892">
                  <c:v>239.95</c:v>
                </c:pt>
                <c:pt idx="3893">
                  <c:v>228.56</c:v>
                </c:pt>
                <c:pt idx="3894">
                  <c:v>150.44999999999999</c:v>
                </c:pt>
                <c:pt idx="3895">
                  <c:v>85.81</c:v>
                </c:pt>
                <c:pt idx="3896">
                  <c:v>77.819999999999993</c:v>
                </c:pt>
                <c:pt idx="3897">
                  <c:v>90.07</c:v>
                </c:pt>
                <c:pt idx="3898">
                  <c:v>65.709999999999994</c:v>
                </c:pt>
                <c:pt idx="3899">
                  <c:v>62.13</c:v>
                </c:pt>
                <c:pt idx="3900">
                  <c:v>60.67</c:v>
                </c:pt>
                <c:pt idx="3901">
                  <c:v>228.2</c:v>
                </c:pt>
                <c:pt idx="3902">
                  <c:v>85</c:v>
                </c:pt>
                <c:pt idx="3903">
                  <c:v>78.430000000000007</c:v>
                </c:pt>
                <c:pt idx="3904">
                  <c:v>109.65</c:v>
                </c:pt>
                <c:pt idx="3905">
                  <c:v>60.17</c:v>
                </c:pt>
                <c:pt idx="3906">
                  <c:v>55.57</c:v>
                </c:pt>
                <c:pt idx="3907">
                  <c:v>222.66</c:v>
                </c:pt>
                <c:pt idx="3908">
                  <c:v>69.459999999999994</c:v>
                </c:pt>
                <c:pt idx="3909">
                  <c:v>232.78</c:v>
                </c:pt>
                <c:pt idx="3910">
                  <c:v>57.82</c:v>
                </c:pt>
                <c:pt idx="3911">
                  <c:v>248.37</c:v>
                </c:pt>
                <c:pt idx="3912">
                  <c:v>93.88</c:v>
                </c:pt>
                <c:pt idx="3913">
                  <c:v>60.22</c:v>
                </c:pt>
                <c:pt idx="3914">
                  <c:v>95.29</c:v>
                </c:pt>
                <c:pt idx="3915">
                  <c:v>77.680000000000007</c:v>
                </c:pt>
                <c:pt idx="3916">
                  <c:v>82.34</c:v>
                </c:pt>
                <c:pt idx="3917">
                  <c:v>76.12</c:v>
                </c:pt>
                <c:pt idx="3918">
                  <c:v>210</c:v>
                </c:pt>
                <c:pt idx="3919">
                  <c:v>85.66</c:v>
                </c:pt>
                <c:pt idx="3920">
                  <c:v>74.099999999999994</c:v>
                </c:pt>
                <c:pt idx="3921">
                  <c:v>113.68</c:v>
                </c:pt>
                <c:pt idx="3922">
                  <c:v>109.88</c:v>
                </c:pt>
                <c:pt idx="3923">
                  <c:v>99.4</c:v>
                </c:pt>
                <c:pt idx="3924">
                  <c:v>211.12</c:v>
                </c:pt>
                <c:pt idx="3925">
                  <c:v>103.28</c:v>
                </c:pt>
                <c:pt idx="3926">
                  <c:v>75.13</c:v>
                </c:pt>
                <c:pt idx="3927">
                  <c:v>76.89</c:v>
                </c:pt>
                <c:pt idx="3928">
                  <c:v>82.62</c:v>
                </c:pt>
                <c:pt idx="3929">
                  <c:v>93.99</c:v>
                </c:pt>
                <c:pt idx="3930">
                  <c:v>97.08</c:v>
                </c:pt>
                <c:pt idx="3931">
                  <c:v>178.29</c:v>
                </c:pt>
                <c:pt idx="3932">
                  <c:v>111.98</c:v>
                </c:pt>
                <c:pt idx="3933">
                  <c:v>91.85</c:v>
                </c:pt>
                <c:pt idx="3934">
                  <c:v>84.27</c:v>
                </c:pt>
                <c:pt idx="3935">
                  <c:v>250.2</c:v>
                </c:pt>
                <c:pt idx="3936">
                  <c:v>95.87</c:v>
                </c:pt>
                <c:pt idx="3937">
                  <c:v>86.05</c:v>
                </c:pt>
                <c:pt idx="3938">
                  <c:v>62.21</c:v>
                </c:pt>
                <c:pt idx="3939">
                  <c:v>228.42</c:v>
                </c:pt>
                <c:pt idx="3940">
                  <c:v>78.430000000000007</c:v>
                </c:pt>
                <c:pt idx="3941">
                  <c:v>94.48</c:v>
                </c:pt>
                <c:pt idx="3942">
                  <c:v>63.32</c:v>
                </c:pt>
                <c:pt idx="3943">
                  <c:v>187.87</c:v>
                </c:pt>
                <c:pt idx="3944">
                  <c:v>65.63</c:v>
                </c:pt>
                <c:pt idx="3945">
                  <c:v>108.1</c:v>
                </c:pt>
                <c:pt idx="3946">
                  <c:v>81.599999999999994</c:v>
                </c:pt>
                <c:pt idx="3947">
                  <c:v>239.64</c:v>
                </c:pt>
                <c:pt idx="3948">
                  <c:v>90.07</c:v>
                </c:pt>
                <c:pt idx="3949">
                  <c:v>82.89</c:v>
                </c:pt>
                <c:pt idx="3950">
                  <c:v>114.47</c:v>
                </c:pt>
                <c:pt idx="3951">
                  <c:v>211.35</c:v>
                </c:pt>
                <c:pt idx="3952">
                  <c:v>88.53</c:v>
                </c:pt>
                <c:pt idx="3953">
                  <c:v>191.61</c:v>
                </c:pt>
                <c:pt idx="3954">
                  <c:v>57.42</c:v>
                </c:pt>
                <c:pt idx="3955">
                  <c:v>56.13</c:v>
                </c:pt>
                <c:pt idx="3956">
                  <c:v>78.45</c:v>
                </c:pt>
                <c:pt idx="3957">
                  <c:v>62.41</c:v>
                </c:pt>
                <c:pt idx="3958">
                  <c:v>69.28</c:v>
                </c:pt>
                <c:pt idx="3959">
                  <c:v>190.92</c:v>
                </c:pt>
                <c:pt idx="3960">
                  <c:v>81.680000000000007</c:v>
                </c:pt>
                <c:pt idx="3961">
                  <c:v>128.04</c:v>
                </c:pt>
                <c:pt idx="3962">
                  <c:v>65.459999999999994</c:v>
                </c:pt>
                <c:pt idx="3963">
                  <c:v>55.64</c:v>
                </c:pt>
                <c:pt idx="3964">
                  <c:v>196.26</c:v>
                </c:pt>
                <c:pt idx="3965">
                  <c:v>78.849999999999994</c:v>
                </c:pt>
                <c:pt idx="3966">
                  <c:v>93.78</c:v>
                </c:pt>
                <c:pt idx="3967">
                  <c:v>114.71</c:v>
                </c:pt>
                <c:pt idx="3968">
                  <c:v>72.489999999999995</c:v>
                </c:pt>
                <c:pt idx="3969">
                  <c:v>197.69</c:v>
                </c:pt>
                <c:pt idx="3970">
                  <c:v>84.47</c:v>
                </c:pt>
                <c:pt idx="3971">
                  <c:v>108.8</c:v>
                </c:pt>
                <c:pt idx="3972">
                  <c:v>104.12</c:v>
                </c:pt>
                <c:pt idx="3973">
                  <c:v>84.75</c:v>
                </c:pt>
                <c:pt idx="3974">
                  <c:v>80.42</c:v>
                </c:pt>
                <c:pt idx="3975">
                  <c:v>81.06</c:v>
                </c:pt>
                <c:pt idx="3976">
                  <c:v>88.82</c:v>
                </c:pt>
                <c:pt idx="3977">
                  <c:v>82.26</c:v>
                </c:pt>
                <c:pt idx="3978">
                  <c:v>71.06</c:v>
                </c:pt>
                <c:pt idx="3979">
                  <c:v>94.64</c:v>
                </c:pt>
                <c:pt idx="3980">
                  <c:v>79.17</c:v>
                </c:pt>
                <c:pt idx="3981">
                  <c:v>95.87</c:v>
                </c:pt>
                <c:pt idx="3982">
                  <c:v>189.88</c:v>
                </c:pt>
                <c:pt idx="3983">
                  <c:v>99.12</c:v>
                </c:pt>
                <c:pt idx="3984">
                  <c:v>84.84</c:v>
                </c:pt>
                <c:pt idx="3985">
                  <c:v>84.66</c:v>
                </c:pt>
                <c:pt idx="3986">
                  <c:v>105.61</c:v>
                </c:pt>
                <c:pt idx="3987">
                  <c:v>77.459999999999994</c:v>
                </c:pt>
                <c:pt idx="3988">
                  <c:v>205.77</c:v>
                </c:pt>
                <c:pt idx="3989">
                  <c:v>82.72</c:v>
                </c:pt>
                <c:pt idx="3990">
                  <c:v>236.14</c:v>
                </c:pt>
                <c:pt idx="3991">
                  <c:v>180.76</c:v>
                </c:pt>
                <c:pt idx="3992">
                  <c:v>75.7</c:v>
                </c:pt>
                <c:pt idx="3993">
                  <c:v>113.86</c:v>
                </c:pt>
                <c:pt idx="3994">
                  <c:v>220.52</c:v>
                </c:pt>
                <c:pt idx="3995">
                  <c:v>216.64</c:v>
                </c:pt>
                <c:pt idx="3996">
                  <c:v>223.9</c:v>
                </c:pt>
                <c:pt idx="3997">
                  <c:v>95.88</c:v>
                </c:pt>
                <c:pt idx="3998">
                  <c:v>88.57</c:v>
                </c:pt>
                <c:pt idx="3999">
                  <c:v>145.15</c:v>
                </c:pt>
                <c:pt idx="4000">
                  <c:v>100.98</c:v>
                </c:pt>
                <c:pt idx="4001">
                  <c:v>86.33</c:v>
                </c:pt>
                <c:pt idx="4002">
                  <c:v>58.37</c:v>
                </c:pt>
                <c:pt idx="4003">
                  <c:v>172.86</c:v>
                </c:pt>
                <c:pt idx="4004">
                  <c:v>60.7</c:v>
                </c:pt>
                <c:pt idx="4005">
                  <c:v>68.430000000000007</c:v>
                </c:pt>
                <c:pt idx="4006">
                  <c:v>105.29</c:v>
                </c:pt>
                <c:pt idx="4007">
                  <c:v>57.52</c:v>
                </c:pt>
                <c:pt idx="4008">
                  <c:v>111.85</c:v>
                </c:pt>
                <c:pt idx="4009">
                  <c:v>104.21</c:v>
                </c:pt>
                <c:pt idx="4010">
                  <c:v>196.36</c:v>
                </c:pt>
                <c:pt idx="4011">
                  <c:v>74.5</c:v>
                </c:pt>
                <c:pt idx="4012">
                  <c:v>185.28</c:v>
                </c:pt>
                <c:pt idx="4013">
                  <c:v>205.78</c:v>
                </c:pt>
                <c:pt idx="4014">
                  <c:v>79.39</c:v>
                </c:pt>
                <c:pt idx="4015">
                  <c:v>167.31</c:v>
                </c:pt>
                <c:pt idx="4016">
                  <c:v>248.24</c:v>
                </c:pt>
                <c:pt idx="4017">
                  <c:v>59.87</c:v>
                </c:pt>
                <c:pt idx="4018">
                  <c:v>112.09</c:v>
                </c:pt>
                <c:pt idx="4019">
                  <c:v>74.010000000000005</c:v>
                </c:pt>
                <c:pt idx="4020">
                  <c:v>220.47</c:v>
                </c:pt>
                <c:pt idx="4021">
                  <c:v>96.81</c:v>
                </c:pt>
                <c:pt idx="4022">
                  <c:v>82.83</c:v>
                </c:pt>
                <c:pt idx="4023">
                  <c:v>95.44</c:v>
                </c:pt>
                <c:pt idx="4024">
                  <c:v>82.21</c:v>
                </c:pt>
                <c:pt idx="4025">
                  <c:v>70.06</c:v>
                </c:pt>
                <c:pt idx="4026">
                  <c:v>58.87</c:v>
                </c:pt>
                <c:pt idx="4027">
                  <c:v>66.69</c:v>
                </c:pt>
                <c:pt idx="4028">
                  <c:v>198.84</c:v>
                </c:pt>
                <c:pt idx="4029">
                  <c:v>179.67</c:v>
                </c:pt>
                <c:pt idx="4030">
                  <c:v>70.28</c:v>
                </c:pt>
                <c:pt idx="4031">
                  <c:v>94.62</c:v>
                </c:pt>
                <c:pt idx="4032">
                  <c:v>76.83</c:v>
                </c:pt>
                <c:pt idx="4033">
                  <c:v>71.38</c:v>
                </c:pt>
                <c:pt idx="4034">
                  <c:v>95.37</c:v>
                </c:pt>
                <c:pt idx="4035">
                  <c:v>203.44</c:v>
                </c:pt>
                <c:pt idx="4036">
                  <c:v>93.73</c:v>
                </c:pt>
                <c:pt idx="4037">
                  <c:v>200.49</c:v>
                </c:pt>
                <c:pt idx="4038">
                  <c:v>77.91</c:v>
                </c:pt>
                <c:pt idx="4039">
                  <c:v>112.77</c:v>
                </c:pt>
                <c:pt idx="4040">
                  <c:v>76.459999999999994</c:v>
                </c:pt>
                <c:pt idx="4041">
                  <c:v>205.01</c:v>
                </c:pt>
                <c:pt idx="4042">
                  <c:v>94.39</c:v>
                </c:pt>
                <c:pt idx="4043">
                  <c:v>85.52</c:v>
                </c:pt>
                <c:pt idx="4044">
                  <c:v>85.98</c:v>
                </c:pt>
                <c:pt idx="4045">
                  <c:v>108.03</c:v>
                </c:pt>
                <c:pt idx="4046">
                  <c:v>96.19</c:v>
                </c:pt>
                <c:pt idx="4047">
                  <c:v>242.3</c:v>
                </c:pt>
                <c:pt idx="4048">
                  <c:v>87.84</c:v>
                </c:pt>
                <c:pt idx="4049">
                  <c:v>106.1</c:v>
                </c:pt>
                <c:pt idx="4050">
                  <c:v>81.11</c:v>
                </c:pt>
                <c:pt idx="4051">
                  <c:v>88.83</c:v>
                </c:pt>
                <c:pt idx="4052">
                  <c:v>103.01</c:v>
                </c:pt>
                <c:pt idx="4053">
                  <c:v>76.11</c:v>
                </c:pt>
                <c:pt idx="4054">
                  <c:v>101.45</c:v>
                </c:pt>
                <c:pt idx="4055">
                  <c:v>116.55</c:v>
                </c:pt>
                <c:pt idx="4056">
                  <c:v>102.07</c:v>
                </c:pt>
                <c:pt idx="4057">
                  <c:v>247.48</c:v>
                </c:pt>
                <c:pt idx="4058">
                  <c:v>202.05</c:v>
                </c:pt>
                <c:pt idx="4059">
                  <c:v>189.82</c:v>
                </c:pt>
                <c:pt idx="4060">
                  <c:v>85.9</c:v>
                </c:pt>
                <c:pt idx="4061">
                  <c:v>85.82</c:v>
                </c:pt>
                <c:pt idx="4062">
                  <c:v>82.91</c:v>
                </c:pt>
                <c:pt idx="4063">
                  <c:v>239.21</c:v>
                </c:pt>
                <c:pt idx="4064">
                  <c:v>66.239999999999995</c:v>
                </c:pt>
                <c:pt idx="4065">
                  <c:v>142.12</c:v>
                </c:pt>
                <c:pt idx="4066">
                  <c:v>80.099999999999994</c:v>
                </c:pt>
                <c:pt idx="4067">
                  <c:v>251.46</c:v>
                </c:pt>
                <c:pt idx="4068">
                  <c:v>55.23</c:v>
                </c:pt>
                <c:pt idx="4069">
                  <c:v>92.04</c:v>
                </c:pt>
                <c:pt idx="4070">
                  <c:v>196.58</c:v>
                </c:pt>
                <c:pt idx="4071">
                  <c:v>205.23</c:v>
                </c:pt>
                <c:pt idx="4072">
                  <c:v>152.02000000000001</c:v>
                </c:pt>
                <c:pt idx="4073">
                  <c:v>72.53</c:v>
                </c:pt>
                <c:pt idx="4074">
                  <c:v>89.7</c:v>
                </c:pt>
                <c:pt idx="4075">
                  <c:v>190.4</c:v>
                </c:pt>
                <c:pt idx="4076">
                  <c:v>218.54</c:v>
                </c:pt>
                <c:pt idx="4077">
                  <c:v>74.88</c:v>
                </c:pt>
                <c:pt idx="4078">
                  <c:v>102.73</c:v>
                </c:pt>
                <c:pt idx="4079">
                  <c:v>141.24</c:v>
                </c:pt>
                <c:pt idx="4080">
                  <c:v>74.900000000000006</c:v>
                </c:pt>
                <c:pt idx="4081">
                  <c:v>58.95</c:v>
                </c:pt>
                <c:pt idx="4082">
                  <c:v>93.34</c:v>
                </c:pt>
                <c:pt idx="4083">
                  <c:v>67.92</c:v>
                </c:pt>
                <c:pt idx="4084">
                  <c:v>151.16</c:v>
                </c:pt>
                <c:pt idx="4085">
                  <c:v>59.62</c:v>
                </c:pt>
                <c:pt idx="4086">
                  <c:v>200.91</c:v>
                </c:pt>
                <c:pt idx="4087">
                  <c:v>87.24</c:v>
                </c:pt>
                <c:pt idx="4088">
                  <c:v>57.17</c:v>
                </c:pt>
                <c:pt idx="4089">
                  <c:v>212.92</c:v>
                </c:pt>
                <c:pt idx="4090">
                  <c:v>179.12</c:v>
                </c:pt>
                <c:pt idx="4091">
                  <c:v>94.45</c:v>
                </c:pt>
                <c:pt idx="4092">
                  <c:v>86.96</c:v>
                </c:pt>
                <c:pt idx="4093">
                  <c:v>90.35</c:v>
                </c:pt>
                <c:pt idx="4094">
                  <c:v>92.73</c:v>
                </c:pt>
                <c:pt idx="4095">
                  <c:v>83.16</c:v>
                </c:pt>
                <c:pt idx="4096">
                  <c:v>101.46</c:v>
                </c:pt>
                <c:pt idx="4097">
                  <c:v>228.69</c:v>
                </c:pt>
                <c:pt idx="4098">
                  <c:v>85.48</c:v>
                </c:pt>
                <c:pt idx="4099">
                  <c:v>263.56</c:v>
                </c:pt>
                <c:pt idx="4100">
                  <c:v>81.680000000000007</c:v>
                </c:pt>
                <c:pt idx="4101">
                  <c:v>100.16</c:v>
                </c:pt>
                <c:pt idx="4102">
                  <c:v>68.52</c:v>
                </c:pt>
                <c:pt idx="4103">
                  <c:v>102.89</c:v>
                </c:pt>
                <c:pt idx="4104">
                  <c:v>97.24</c:v>
                </c:pt>
                <c:pt idx="4105">
                  <c:v>80.180000000000007</c:v>
                </c:pt>
                <c:pt idx="4106">
                  <c:v>97.06</c:v>
                </c:pt>
                <c:pt idx="4107">
                  <c:v>227.96</c:v>
                </c:pt>
                <c:pt idx="4108">
                  <c:v>190.7</c:v>
                </c:pt>
                <c:pt idx="4109">
                  <c:v>260.85000000000002</c:v>
                </c:pt>
                <c:pt idx="4110">
                  <c:v>68.61</c:v>
                </c:pt>
                <c:pt idx="4111">
                  <c:v>82.09</c:v>
                </c:pt>
                <c:pt idx="4112">
                  <c:v>97.04</c:v>
                </c:pt>
                <c:pt idx="4113">
                  <c:v>83.16</c:v>
                </c:pt>
                <c:pt idx="4114">
                  <c:v>66.08</c:v>
                </c:pt>
                <c:pt idx="4115">
                  <c:v>66.67</c:v>
                </c:pt>
                <c:pt idx="4116">
                  <c:v>110.68</c:v>
                </c:pt>
                <c:pt idx="4117">
                  <c:v>82.31</c:v>
                </c:pt>
                <c:pt idx="4118">
                  <c:v>97.34</c:v>
                </c:pt>
                <c:pt idx="4119">
                  <c:v>125.33</c:v>
                </c:pt>
                <c:pt idx="4120">
                  <c:v>90.01</c:v>
                </c:pt>
                <c:pt idx="4121">
                  <c:v>208.78</c:v>
                </c:pt>
                <c:pt idx="4122">
                  <c:v>102.71</c:v>
                </c:pt>
                <c:pt idx="4123">
                  <c:v>110.42</c:v>
                </c:pt>
                <c:pt idx="4124">
                  <c:v>93.71</c:v>
                </c:pt>
                <c:pt idx="4125">
                  <c:v>113.34</c:v>
                </c:pt>
                <c:pt idx="4126">
                  <c:v>65.510000000000005</c:v>
                </c:pt>
                <c:pt idx="4127">
                  <c:v>110.41</c:v>
                </c:pt>
                <c:pt idx="4128">
                  <c:v>254.63</c:v>
                </c:pt>
                <c:pt idx="4129">
                  <c:v>238.78</c:v>
                </c:pt>
                <c:pt idx="4130">
                  <c:v>58.51</c:v>
                </c:pt>
                <c:pt idx="4131">
                  <c:v>62.66</c:v>
                </c:pt>
                <c:pt idx="4132">
                  <c:v>144.1</c:v>
                </c:pt>
                <c:pt idx="4133">
                  <c:v>95.88</c:v>
                </c:pt>
                <c:pt idx="4134">
                  <c:v>59</c:v>
                </c:pt>
                <c:pt idx="4135">
                  <c:v>61.94</c:v>
                </c:pt>
                <c:pt idx="4136">
                  <c:v>94.61</c:v>
                </c:pt>
                <c:pt idx="4137">
                  <c:v>244.28</c:v>
                </c:pt>
                <c:pt idx="4138">
                  <c:v>67.790000000000006</c:v>
                </c:pt>
                <c:pt idx="4139">
                  <c:v>211.06</c:v>
                </c:pt>
                <c:pt idx="4140">
                  <c:v>82.85</c:v>
                </c:pt>
                <c:pt idx="4141">
                  <c:v>96.06</c:v>
                </c:pt>
                <c:pt idx="4142">
                  <c:v>97.96</c:v>
                </c:pt>
                <c:pt idx="4143">
                  <c:v>92.21</c:v>
                </c:pt>
                <c:pt idx="4144">
                  <c:v>237.21</c:v>
                </c:pt>
                <c:pt idx="4145">
                  <c:v>215.33</c:v>
                </c:pt>
                <c:pt idx="4146">
                  <c:v>95.82</c:v>
                </c:pt>
                <c:pt idx="4147">
                  <c:v>81.38</c:v>
                </c:pt>
                <c:pt idx="4148">
                  <c:v>77.819999999999993</c:v>
                </c:pt>
                <c:pt idx="4149">
                  <c:v>195.43</c:v>
                </c:pt>
                <c:pt idx="4150">
                  <c:v>206.09</c:v>
                </c:pt>
                <c:pt idx="4151">
                  <c:v>79.58</c:v>
                </c:pt>
                <c:pt idx="4152">
                  <c:v>228.05</c:v>
                </c:pt>
                <c:pt idx="4153">
                  <c:v>96.75</c:v>
                </c:pt>
                <c:pt idx="4154">
                  <c:v>80.63</c:v>
                </c:pt>
                <c:pt idx="4155">
                  <c:v>95.36</c:v>
                </c:pt>
                <c:pt idx="4156">
                  <c:v>217.74</c:v>
                </c:pt>
                <c:pt idx="4157">
                  <c:v>104.38</c:v>
                </c:pt>
                <c:pt idx="4158">
                  <c:v>121.66</c:v>
                </c:pt>
                <c:pt idx="4159">
                  <c:v>233.3</c:v>
                </c:pt>
                <c:pt idx="4160">
                  <c:v>247.51</c:v>
                </c:pt>
                <c:pt idx="4161">
                  <c:v>222.29</c:v>
                </c:pt>
                <c:pt idx="4162">
                  <c:v>93.61</c:v>
                </c:pt>
                <c:pt idx="4163">
                  <c:v>109.23</c:v>
                </c:pt>
                <c:pt idx="4164">
                  <c:v>71.08</c:v>
                </c:pt>
                <c:pt idx="4165">
                  <c:v>95.4</c:v>
                </c:pt>
                <c:pt idx="4166">
                  <c:v>76.09</c:v>
                </c:pt>
                <c:pt idx="4167">
                  <c:v>233.94</c:v>
                </c:pt>
                <c:pt idx="4168">
                  <c:v>223.83</c:v>
                </c:pt>
                <c:pt idx="4169">
                  <c:v>155.16999999999999</c:v>
                </c:pt>
                <c:pt idx="4170">
                  <c:v>103.46</c:v>
                </c:pt>
                <c:pt idx="4171">
                  <c:v>116.23</c:v>
                </c:pt>
                <c:pt idx="4172">
                  <c:v>236.04</c:v>
                </c:pt>
                <c:pt idx="4173">
                  <c:v>222.58</c:v>
                </c:pt>
                <c:pt idx="4174">
                  <c:v>96.14</c:v>
                </c:pt>
                <c:pt idx="4175">
                  <c:v>233.59</c:v>
                </c:pt>
                <c:pt idx="4176">
                  <c:v>150.74</c:v>
                </c:pt>
                <c:pt idx="4177">
                  <c:v>85.29</c:v>
                </c:pt>
                <c:pt idx="4178">
                  <c:v>145.25</c:v>
                </c:pt>
                <c:pt idx="4179">
                  <c:v>91.68</c:v>
                </c:pt>
                <c:pt idx="4180">
                  <c:v>79.790000000000006</c:v>
                </c:pt>
                <c:pt idx="4181">
                  <c:v>271.74</c:v>
                </c:pt>
                <c:pt idx="4182">
                  <c:v>58.69</c:v>
                </c:pt>
                <c:pt idx="4183">
                  <c:v>82.1</c:v>
                </c:pt>
                <c:pt idx="4184">
                  <c:v>82.06</c:v>
                </c:pt>
                <c:pt idx="4185">
                  <c:v>61.36</c:v>
                </c:pt>
                <c:pt idx="4186">
                  <c:v>101.52</c:v>
                </c:pt>
                <c:pt idx="4187">
                  <c:v>229.21</c:v>
                </c:pt>
                <c:pt idx="4188">
                  <c:v>82.81</c:v>
                </c:pt>
                <c:pt idx="4189">
                  <c:v>216.9</c:v>
                </c:pt>
                <c:pt idx="4190">
                  <c:v>207.6</c:v>
                </c:pt>
                <c:pt idx="4191">
                  <c:v>80.849999999999994</c:v>
                </c:pt>
                <c:pt idx="4192">
                  <c:v>94.39</c:v>
                </c:pt>
                <c:pt idx="4193">
                  <c:v>83.55</c:v>
                </c:pt>
                <c:pt idx="4194">
                  <c:v>225.47</c:v>
                </c:pt>
                <c:pt idx="4195">
                  <c:v>102.48</c:v>
                </c:pt>
                <c:pt idx="4196">
                  <c:v>208.2</c:v>
                </c:pt>
                <c:pt idx="4197">
                  <c:v>89.06</c:v>
                </c:pt>
                <c:pt idx="4198">
                  <c:v>202.38</c:v>
                </c:pt>
                <c:pt idx="4199">
                  <c:v>99.68</c:v>
                </c:pt>
                <c:pt idx="4200">
                  <c:v>84.46</c:v>
                </c:pt>
                <c:pt idx="4201">
                  <c:v>254.6</c:v>
                </c:pt>
                <c:pt idx="4202">
                  <c:v>78.48</c:v>
                </c:pt>
                <c:pt idx="4203">
                  <c:v>87.93</c:v>
                </c:pt>
                <c:pt idx="4204">
                  <c:v>112.2</c:v>
                </c:pt>
                <c:pt idx="4205">
                  <c:v>79.7</c:v>
                </c:pt>
                <c:pt idx="4206">
                  <c:v>91.65</c:v>
                </c:pt>
                <c:pt idx="4207">
                  <c:v>202.51</c:v>
                </c:pt>
                <c:pt idx="4208">
                  <c:v>107.11</c:v>
                </c:pt>
                <c:pt idx="4209">
                  <c:v>103.73</c:v>
                </c:pt>
                <c:pt idx="4210">
                  <c:v>92.73</c:v>
                </c:pt>
                <c:pt idx="4211">
                  <c:v>203.04</c:v>
                </c:pt>
                <c:pt idx="4212">
                  <c:v>103.44</c:v>
                </c:pt>
                <c:pt idx="4213">
                  <c:v>111.48</c:v>
                </c:pt>
                <c:pt idx="4214">
                  <c:v>65.08</c:v>
                </c:pt>
                <c:pt idx="4215">
                  <c:v>93.81</c:v>
                </c:pt>
                <c:pt idx="4216">
                  <c:v>72.17</c:v>
                </c:pt>
                <c:pt idx="4217">
                  <c:v>193.45</c:v>
                </c:pt>
                <c:pt idx="4218">
                  <c:v>61.81</c:v>
                </c:pt>
                <c:pt idx="4219">
                  <c:v>112.69</c:v>
                </c:pt>
                <c:pt idx="4220">
                  <c:v>59.31</c:v>
                </c:pt>
                <c:pt idx="4221">
                  <c:v>236.79</c:v>
                </c:pt>
                <c:pt idx="4222">
                  <c:v>87.27</c:v>
                </c:pt>
                <c:pt idx="4223">
                  <c:v>98.92</c:v>
                </c:pt>
                <c:pt idx="4224">
                  <c:v>70.98</c:v>
                </c:pt>
                <c:pt idx="4225">
                  <c:v>63.19</c:v>
                </c:pt>
                <c:pt idx="4226">
                  <c:v>78.11</c:v>
                </c:pt>
                <c:pt idx="4227">
                  <c:v>195.23</c:v>
                </c:pt>
                <c:pt idx="4228">
                  <c:v>75.95</c:v>
                </c:pt>
                <c:pt idx="4229">
                  <c:v>73.290000000000006</c:v>
                </c:pt>
                <c:pt idx="4230">
                  <c:v>196.33</c:v>
                </c:pt>
                <c:pt idx="4231">
                  <c:v>67.55</c:v>
                </c:pt>
                <c:pt idx="4232">
                  <c:v>198.33</c:v>
                </c:pt>
                <c:pt idx="4233">
                  <c:v>126.04</c:v>
                </c:pt>
                <c:pt idx="4234">
                  <c:v>111.81</c:v>
                </c:pt>
                <c:pt idx="4235">
                  <c:v>113.1</c:v>
                </c:pt>
                <c:pt idx="4236">
                  <c:v>70</c:v>
                </c:pt>
                <c:pt idx="4237">
                  <c:v>110.96</c:v>
                </c:pt>
                <c:pt idx="4238">
                  <c:v>80.430000000000007</c:v>
                </c:pt>
                <c:pt idx="4239">
                  <c:v>182.99</c:v>
                </c:pt>
                <c:pt idx="4240">
                  <c:v>103.89</c:v>
                </c:pt>
                <c:pt idx="4241">
                  <c:v>202.55</c:v>
                </c:pt>
                <c:pt idx="4242">
                  <c:v>65.680000000000007</c:v>
                </c:pt>
                <c:pt idx="4243">
                  <c:v>93.62</c:v>
                </c:pt>
                <c:pt idx="4244">
                  <c:v>89.13</c:v>
                </c:pt>
                <c:pt idx="4245">
                  <c:v>118.81</c:v>
                </c:pt>
                <c:pt idx="4246">
                  <c:v>90.3</c:v>
                </c:pt>
                <c:pt idx="4247">
                  <c:v>102.64</c:v>
                </c:pt>
                <c:pt idx="4248">
                  <c:v>214.45</c:v>
                </c:pt>
                <c:pt idx="4249">
                  <c:v>90.49</c:v>
                </c:pt>
                <c:pt idx="4250">
                  <c:v>214.77</c:v>
                </c:pt>
                <c:pt idx="4251">
                  <c:v>72.56</c:v>
                </c:pt>
                <c:pt idx="4252">
                  <c:v>96.82</c:v>
                </c:pt>
                <c:pt idx="4253">
                  <c:v>240.69</c:v>
                </c:pt>
                <c:pt idx="4254">
                  <c:v>221.58</c:v>
                </c:pt>
                <c:pt idx="4255">
                  <c:v>66.06</c:v>
                </c:pt>
                <c:pt idx="4256">
                  <c:v>88.66</c:v>
                </c:pt>
                <c:pt idx="4257">
                  <c:v>99.6</c:v>
                </c:pt>
                <c:pt idx="4258">
                  <c:v>91.25</c:v>
                </c:pt>
                <c:pt idx="4259">
                  <c:v>76.34</c:v>
                </c:pt>
                <c:pt idx="4260">
                  <c:v>68.34</c:v>
                </c:pt>
                <c:pt idx="4261">
                  <c:v>147.12</c:v>
                </c:pt>
                <c:pt idx="4262">
                  <c:v>91.28</c:v>
                </c:pt>
                <c:pt idx="4263">
                  <c:v>62.67</c:v>
                </c:pt>
                <c:pt idx="4264">
                  <c:v>93.02</c:v>
                </c:pt>
                <c:pt idx="4265">
                  <c:v>66.849999999999994</c:v>
                </c:pt>
                <c:pt idx="4266">
                  <c:v>113.64</c:v>
                </c:pt>
                <c:pt idx="4267">
                  <c:v>81.59</c:v>
                </c:pt>
                <c:pt idx="4268">
                  <c:v>65.98</c:v>
                </c:pt>
                <c:pt idx="4269">
                  <c:v>212.87</c:v>
                </c:pt>
                <c:pt idx="4270">
                  <c:v>69.040000000000006</c:v>
                </c:pt>
                <c:pt idx="4271">
                  <c:v>77.77</c:v>
                </c:pt>
                <c:pt idx="4272">
                  <c:v>154.6</c:v>
                </c:pt>
                <c:pt idx="4273">
                  <c:v>242.52</c:v>
                </c:pt>
                <c:pt idx="4274">
                  <c:v>239.07</c:v>
                </c:pt>
                <c:pt idx="4275">
                  <c:v>74.040000000000006</c:v>
                </c:pt>
                <c:pt idx="4276">
                  <c:v>64.41</c:v>
                </c:pt>
                <c:pt idx="4277">
                  <c:v>98.42</c:v>
                </c:pt>
                <c:pt idx="4278">
                  <c:v>251.6</c:v>
                </c:pt>
                <c:pt idx="4279">
                  <c:v>102.5</c:v>
                </c:pt>
                <c:pt idx="4280">
                  <c:v>193.88</c:v>
                </c:pt>
                <c:pt idx="4281">
                  <c:v>223.68</c:v>
                </c:pt>
                <c:pt idx="4282">
                  <c:v>149.80000000000001</c:v>
                </c:pt>
                <c:pt idx="4283">
                  <c:v>158.33000000000001</c:v>
                </c:pt>
                <c:pt idx="4284">
                  <c:v>59.35</c:v>
                </c:pt>
                <c:pt idx="4285">
                  <c:v>101.13</c:v>
                </c:pt>
                <c:pt idx="4286">
                  <c:v>90.55</c:v>
                </c:pt>
                <c:pt idx="4287">
                  <c:v>198.21</c:v>
                </c:pt>
                <c:pt idx="4288">
                  <c:v>102.87</c:v>
                </c:pt>
                <c:pt idx="4289">
                  <c:v>204.98</c:v>
                </c:pt>
                <c:pt idx="4290">
                  <c:v>91.35</c:v>
                </c:pt>
                <c:pt idx="4291">
                  <c:v>240.81</c:v>
                </c:pt>
                <c:pt idx="4292">
                  <c:v>71.38</c:v>
                </c:pt>
                <c:pt idx="4293">
                  <c:v>227.91</c:v>
                </c:pt>
                <c:pt idx="4294">
                  <c:v>170.95</c:v>
                </c:pt>
                <c:pt idx="4295">
                  <c:v>215.72</c:v>
                </c:pt>
                <c:pt idx="4296">
                  <c:v>95.08</c:v>
                </c:pt>
                <c:pt idx="4297">
                  <c:v>186.45</c:v>
                </c:pt>
                <c:pt idx="4298">
                  <c:v>98.45</c:v>
                </c:pt>
                <c:pt idx="4299">
                  <c:v>91.85</c:v>
                </c:pt>
                <c:pt idx="4300">
                  <c:v>187.88</c:v>
                </c:pt>
                <c:pt idx="4301">
                  <c:v>221.24</c:v>
                </c:pt>
                <c:pt idx="4302">
                  <c:v>85.33</c:v>
                </c:pt>
                <c:pt idx="4303">
                  <c:v>81.760000000000005</c:v>
                </c:pt>
                <c:pt idx="4304">
                  <c:v>194.62</c:v>
                </c:pt>
                <c:pt idx="4305">
                  <c:v>108.43</c:v>
                </c:pt>
                <c:pt idx="4306">
                  <c:v>67.989999999999995</c:v>
                </c:pt>
                <c:pt idx="4307">
                  <c:v>105.55</c:v>
                </c:pt>
                <c:pt idx="4308">
                  <c:v>202.98</c:v>
                </c:pt>
                <c:pt idx="4309">
                  <c:v>208.31</c:v>
                </c:pt>
                <c:pt idx="4310">
                  <c:v>86.96</c:v>
                </c:pt>
                <c:pt idx="4311">
                  <c:v>93.6</c:v>
                </c:pt>
                <c:pt idx="4312">
                  <c:v>99.76</c:v>
                </c:pt>
                <c:pt idx="4313">
                  <c:v>94.65</c:v>
                </c:pt>
                <c:pt idx="4314">
                  <c:v>186.95</c:v>
                </c:pt>
                <c:pt idx="4315">
                  <c:v>72.94</c:v>
                </c:pt>
                <c:pt idx="4316">
                  <c:v>87.8</c:v>
                </c:pt>
                <c:pt idx="4317">
                  <c:v>93.28</c:v>
                </c:pt>
                <c:pt idx="4318">
                  <c:v>100.61</c:v>
                </c:pt>
                <c:pt idx="4319">
                  <c:v>214.77</c:v>
                </c:pt>
                <c:pt idx="4320">
                  <c:v>80.34</c:v>
                </c:pt>
                <c:pt idx="4321">
                  <c:v>56.43</c:v>
                </c:pt>
                <c:pt idx="4322">
                  <c:v>70.709999999999994</c:v>
                </c:pt>
                <c:pt idx="4323">
                  <c:v>67.06</c:v>
                </c:pt>
                <c:pt idx="4324">
                  <c:v>97.57</c:v>
                </c:pt>
                <c:pt idx="4325">
                  <c:v>151.30000000000001</c:v>
                </c:pt>
                <c:pt idx="4326">
                  <c:v>56.12</c:v>
                </c:pt>
                <c:pt idx="4327">
                  <c:v>116.76</c:v>
                </c:pt>
                <c:pt idx="4328">
                  <c:v>216.94</c:v>
                </c:pt>
                <c:pt idx="4329">
                  <c:v>66.12</c:v>
                </c:pt>
                <c:pt idx="4330">
                  <c:v>96.04</c:v>
                </c:pt>
                <c:pt idx="4331">
                  <c:v>109.73</c:v>
                </c:pt>
                <c:pt idx="4332">
                  <c:v>134.65</c:v>
                </c:pt>
                <c:pt idx="4333">
                  <c:v>129.97</c:v>
                </c:pt>
                <c:pt idx="4334">
                  <c:v>229.73</c:v>
                </c:pt>
                <c:pt idx="4335">
                  <c:v>105.72</c:v>
                </c:pt>
                <c:pt idx="4336">
                  <c:v>144.22999999999999</c:v>
                </c:pt>
                <c:pt idx="4337">
                  <c:v>70.38</c:v>
                </c:pt>
                <c:pt idx="4338">
                  <c:v>249.29</c:v>
                </c:pt>
                <c:pt idx="4339">
                  <c:v>195.71</c:v>
                </c:pt>
                <c:pt idx="4340">
                  <c:v>219.8</c:v>
                </c:pt>
                <c:pt idx="4341">
                  <c:v>195.25</c:v>
                </c:pt>
                <c:pt idx="4342">
                  <c:v>193.94</c:v>
                </c:pt>
                <c:pt idx="4343">
                  <c:v>153.08000000000001</c:v>
                </c:pt>
                <c:pt idx="4344">
                  <c:v>263.32</c:v>
                </c:pt>
                <c:pt idx="4345">
                  <c:v>207.32</c:v>
                </c:pt>
                <c:pt idx="4346">
                  <c:v>231.71</c:v>
                </c:pt>
                <c:pt idx="4347">
                  <c:v>234.27</c:v>
                </c:pt>
                <c:pt idx="4348">
                  <c:v>238.27</c:v>
                </c:pt>
                <c:pt idx="4349">
                  <c:v>90.87</c:v>
                </c:pt>
                <c:pt idx="4350">
                  <c:v>99.76</c:v>
                </c:pt>
                <c:pt idx="4351">
                  <c:v>114.01</c:v>
                </c:pt>
                <c:pt idx="4352">
                  <c:v>104.04</c:v>
                </c:pt>
                <c:pt idx="4353">
                  <c:v>217.79</c:v>
                </c:pt>
                <c:pt idx="4354">
                  <c:v>97.53</c:v>
                </c:pt>
                <c:pt idx="4355">
                  <c:v>92.59</c:v>
                </c:pt>
                <c:pt idx="4356">
                  <c:v>95.2</c:v>
                </c:pt>
                <c:pt idx="4357">
                  <c:v>198.32</c:v>
                </c:pt>
                <c:pt idx="4358">
                  <c:v>219.91</c:v>
                </c:pt>
                <c:pt idx="4359">
                  <c:v>185.49</c:v>
                </c:pt>
                <c:pt idx="4360">
                  <c:v>99.73</c:v>
                </c:pt>
                <c:pt idx="4361">
                  <c:v>221.79</c:v>
                </c:pt>
                <c:pt idx="4362">
                  <c:v>105.51</c:v>
                </c:pt>
                <c:pt idx="4363">
                  <c:v>103.25</c:v>
                </c:pt>
                <c:pt idx="4364">
                  <c:v>97.92</c:v>
                </c:pt>
                <c:pt idx="4365">
                  <c:v>85.82</c:v>
                </c:pt>
                <c:pt idx="4366">
                  <c:v>74.63</c:v>
                </c:pt>
                <c:pt idx="4367">
                  <c:v>215.64</c:v>
                </c:pt>
                <c:pt idx="4368">
                  <c:v>103.78</c:v>
                </c:pt>
                <c:pt idx="4369">
                  <c:v>209.26</c:v>
                </c:pt>
                <c:pt idx="4370">
                  <c:v>74.36</c:v>
                </c:pt>
                <c:pt idx="4371">
                  <c:v>81.05</c:v>
                </c:pt>
                <c:pt idx="4372">
                  <c:v>118.22</c:v>
                </c:pt>
                <c:pt idx="4373">
                  <c:v>65.12</c:v>
                </c:pt>
                <c:pt idx="4374">
                  <c:v>72.09</c:v>
                </c:pt>
                <c:pt idx="4375">
                  <c:v>63.86</c:v>
                </c:pt>
                <c:pt idx="4376">
                  <c:v>142.63</c:v>
                </c:pt>
                <c:pt idx="4377">
                  <c:v>124.38</c:v>
                </c:pt>
                <c:pt idx="4378">
                  <c:v>239.82</c:v>
                </c:pt>
                <c:pt idx="4379">
                  <c:v>113.63</c:v>
                </c:pt>
                <c:pt idx="4380">
                  <c:v>131.41</c:v>
                </c:pt>
                <c:pt idx="4381">
                  <c:v>123.08</c:v>
                </c:pt>
                <c:pt idx="4382">
                  <c:v>104.05</c:v>
                </c:pt>
                <c:pt idx="4383">
                  <c:v>83.89</c:v>
                </c:pt>
                <c:pt idx="4384">
                  <c:v>74.17</c:v>
                </c:pt>
                <c:pt idx="4385">
                  <c:v>226.88</c:v>
                </c:pt>
                <c:pt idx="4386">
                  <c:v>206.49</c:v>
                </c:pt>
                <c:pt idx="4387">
                  <c:v>112.12</c:v>
                </c:pt>
                <c:pt idx="4388">
                  <c:v>57.28</c:v>
                </c:pt>
                <c:pt idx="4389">
                  <c:v>210.78</c:v>
                </c:pt>
                <c:pt idx="4390">
                  <c:v>60.98</c:v>
                </c:pt>
                <c:pt idx="4391">
                  <c:v>79.69</c:v>
                </c:pt>
                <c:pt idx="4392">
                  <c:v>101.58</c:v>
                </c:pt>
                <c:pt idx="4393">
                  <c:v>230.68</c:v>
                </c:pt>
                <c:pt idx="4394">
                  <c:v>69.349999999999994</c:v>
                </c:pt>
                <c:pt idx="4395">
                  <c:v>86.57</c:v>
                </c:pt>
                <c:pt idx="4396">
                  <c:v>88.52</c:v>
                </c:pt>
                <c:pt idx="4397">
                  <c:v>98.34</c:v>
                </c:pt>
                <c:pt idx="4398">
                  <c:v>82.15</c:v>
                </c:pt>
                <c:pt idx="4399">
                  <c:v>77.290000000000006</c:v>
                </c:pt>
                <c:pt idx="4400">
                  <c:v>87.56</c:v>
                </c:pt>
                <c:pt idx="4401">
                  <c:v>102.06</c:v>
                </c:pt>
                <c:pt idx="4402">
                  <c:v>100.49</c:v>
                </c:pt>
                <c:pt idx="4403">
                  <c:v>189.45</c:v>
                </c:pt>
                <c:pt idx="4404">
                  <c:v>79.59</c:v>
                </c:pt>
                <c:pt idx="4405">
                  <c:v>89.45</c:v>
                </c:pt>
                <c:pt idx="4406">
                  <c:v>217.84</c:v>
                </c:pt>
                <c:pt idx="4407">
                  <c:v>65.930000000000007</c:v>
                </c:pt>
                <c:pt idx="4408">
                  <c:v>101.25</c:v>
                </c:pt>
                <c:pt idx="4409">
                  <c:v>198.3</c:v>
                </c:pt>
                <c:pt idx="4410">
                  <c:v>88.98</c:v>
                </c:pt>
                <c:pt idx="4411">
                  <c:v>67.38</c:v>
                </c:pt>
                <c:pt idx="4412">
                  <c:v>82.13</c:v>
                </c:pt>
                <c:pt idx="4413">
                  <c:v>219.73</c:v>
                </c:pt>
                <c:pt idx="4414">
                  <c:v>124.78</c:v>
                </c:pt>
                <c:pt idx="4415">
                  <c:v>102.46</c:v>
                </c:pt>
                <c:pt idx="4416">
                  <c:v>98.69</c:v>
                </c:pt>
                <c:pt idx="4417">
                  <c:v>208.69</c:v>
                </c:pt>
                <c:pt idx="4418">
                  <c:v>219.53</c:v>
                </c:pt>
                <c:pt idx="4419">
                  <c:v>81.78</c:v>
                </c:pt>
                <c:pt idx="4420">
                  <c:v>202.57</c:v>
                </c:pt>
                <c:pt idx="4421">
                  <c:v>62.99</c:v>
                </c:pt>
                <c:pt idx="4422">
                  <c:v>60.98</c:v>
                </c:pt>
                <c:pt idx="4423">
                  <c:v>84.11</c:v>
                </c:pt>
                <c:pt idx="4424">
                  <c:v>190.14</c:v>
                </c:pt>
                <c:pt idx="4425">
                  <c:v>121.83</c:v>
                </c:pt>
                <c:pt idx="4426">
                  <c:v>194.99</c:v>
                </c:pt>
                <c:pt idx="4427">
                  <c:v>88.34</c:v>
                </c:pt>
                <c:pt idx="4428">
                  <c:v>72.42</c:v>
                </c:pt>
                <c:pt idx="4429">
                  <c:v>70.23</c:v>
                </c:pt>
                <c:pt idx="4430">
                  <c:v>71.290000000000006</c:v>
                </c:pt>
                <c:pt idx="4431">
                  <c:v>90.01</c:v>
                </c:pt>
                <c:pt idx="4432">
                  <c:v>70.94</c:v>
                </c:pt>
                <c:pt idx="4433">
                  <c:v>76.45</c:v>
                </c:pt>
                <c:pt idx="4434">
                  <c:v>231.43</c:v>
                </c:pt>
                <c:pt idx="4435">
                  <c:v>62.44</c:v>
                </c:pt>
                <c:pt idx="4436">
                  <c:v>110.38</c:v>
                </c:pt>
                <c:pt idx="4437">
                  <c:v>74.959999999999994</c:v>
                </c:pt>
                <c:pt idx="4438">
                  <c:v>68.180000000000007</c:v>
                </c:pt>
                <c:pt idx="4439">
                  <c:v>204.77</c:v>
                </c:pt>
                <c:pt idx="4440">
                  <c:v>251.99</c:v>
                </c:pt>
                <c:pt idx="4441">
                  <c:v>72.959999999999994</c:v>
                </c:pt>
                <c:pt idx="4442">
                  <c:v>70.28</c:v>
                </c:pt>
                <c:pt idx="4443">
                  <c:v>82.27</c:v>
                </c:pt>
                <c:pt idx="4444">
                  <c:v>227.94</c:v>
                </c:pt>
                <c:pt idx="4445">
                  <c:v>112.54</c:v>
                </c:pt>
                <c:pt idx="4446">
                  <c:v>186.17</c:v>
                </c:pt>
                <c:pt idx="4447">
                  <c:v>116.04</c:v>
                </c:pt>
                <c:pt idx="4448">
                  <c:v>89.52</c:v>
                </c:pt>
                <c:pt idx="4449">
                  <c:v>99.21</c:v>
                </c:pt>
                <c:pt idx="4450">
                  <c:v>203.01</c:v>
                </c:pt>
                <c:pt idx="4451">
                  <c:v>205.84</c:v>
                </c:pt>
                <c:pt idx="4452">
                  <c:v>94.67</c:v>
                </c:pt>
                <c:pt idx="4453">
                  <c:v>95.94</c:v>
                </c:pt>
                <c:pt idx="4454">
                  <c:v>66.319999999999993</c:v>
                </c:pt>
                <c:pt idx="4455">
                  <c:v>79.44</c:v>
                </c:pt>
                <c:pt idx="4456">
                  <c:v>92.67</c:v>
                </c:pt>
                <c:pt idx="4457">
                  <c:v>83.5</c:v>
                </c:pt>
                <c:pt idx="4458">
                  <c:v>60.98</c:v>
                </c:pt>
                <c:pt idx="4459">
                  <c:v>111.94</c:v>
                </c:pt>
                <c:pt idx="4460">
                  <c:v>72.540000000000006</c:v>
                </c:pt>
                <c:pt idx="4461">
                  <c:v>61.78</c:v>
                </c:pt>
                <c:pt idx="4462">
                  <c:v>130.37</c:v>
                </c:pt>
                <c:pt idx="4463">
                  <c:v>231.61</c:v>
                </c:pt>
                <c:pt idx="4464">
                  <c:v>158.9</c:v>
                </c:pt>
                <c:pt idx="4465">
                  <c:v>68.34</c:v>
                </c:pt>
                <c:pt idx="4466">
                  <c:v>88.62</c:v>
                </c:pt>
                <c:pt idx="4467">
                  <c:v>219.72</c:v>
                </c:pt>
                <c:pt idx="4468">
                  <c:v>83.58</c:v>
                </c:pt>
                <c:pt idx="4469">
                  <c:v>98.55</c:v>
                </c:pt>
                <c:pt idx="4470">
                  <c:v>57.51</c:v>
                </c:pt>
                <c:pt idx="4471">
                  <c:v>65.28</c:v>
                </c:pt>
                <c:pt idx="4472">
                  <c:v>70.09</c:v>
                </c:pt>
                <c:pt idx="4473">
                  <c:v>167.13</c:v>
                </c:pt>
                <c:pt idx="4474">
                  <c:v>87.11</c:v>
                </c:pt>
                <c:pt idx="4475">
                  <c:v>83.5</c:v>
                </c:pt>
                <c:pt idx="4476">
                  <c:v>77.16</c:v>
                </c:pt>
                <c:pt idx="4477">
                  <c:v>83.88</c:v>
                </c:pt>
                <c:pt idx="4478">
                  <c:v>223.14</c:v>
                </c:pt>
                <c:pt idx="4479">
                  <c:v>200.73</c:v>
                </c:pt>
                <c:pt idx="4480">
                  <c:v>104.72</c:v>
                </c:pt>
                <c:pt idx="4481">
                  <c:v>94.77</c:v>
                </c:pt>
                <c:pt idx="4482">
                  <c:v>105.63</c:v>
                </c:pt>
                <c:pt idx="4483">
                  <c:v>195.03</c:v>
                </c:pt>
                <c:pt idx="4484">
                  <c:v>75.39</c:v>
                </c:pt>
                <c:pt idx="4485">
                  <c:v>93.93</c:v>
                </c:pt>
                <c:pt idx="4486">
                  <c:v>70.73</c:v>
                </c:pt>
                <c:pt idx="4487">
                  <c:v>226.73</c:v>
                </c:pt>
                <c:pt idx="4488">
                  <c:v>207.62</c:v>
                </c:pt>
                <c:pt idx="4489">
                  <c:v>183</c:v>
                </c:pt>
                <c:pt idx="4490">
                  <c:v>96.95</c:v>
                </c:pt>
                <c:pt idx="4491">
                  <c:v>106.33</c:v>
                </c:pt>
                <c:pt idx="4492">
                  <c:v>219.39</c:v>
                </c:pt>
                <c:pt idx="4493">
                  <c:v>94.29</c:v>
                </c:pt>
                <c:pt idx="4494">
                  <c:v>91.85</c:v>
                </c:pt>
                <c:pt idx="4495">
                  <c:v>108.62</c:v>
                </c:pt>
                <c:pt idx="4496">
                  <c:v>87.69</c:v>
                </c:pt>
                <c:pt idx="4497">
                  <c:v>219.82</c:v>
                </c:pt>
                <c:pt idx="4498">
                  <c:v>78.8</c:v>
                </c:pt>
                <c:pt idx="4499">
                  <c:v>74.790000000000006</c:v>
                </c:pt>
                <c:pt idx="4500">
                  <c:v>70.22</c:v>
                </c:pt>
                <c:pt idx="4501">
                  <c:v>199.2</c:v>
                </c:pt>
                <c:pt idx="4502">
                  <c:v>88.83</c:v>
                </c:pt>
                <c:pt idx="4503">
                  <c:v>221.43</c:v>
                </c:pt>
                <c:pt idx="4504">
                  <c:v>206.33</c:v>
                </c:pt>
                <c:pt idx="4505">
                  <c:v>221.29</c:v>
                </c:pt>
                <c:pt idx="4506">
                  <c:v>108.72</c:v>
                </c:pt>
                <c:pt idx="4507">
                  <c:v>86.4</c:v>
                </c:pt>
                <c:pt idx="4508">
                  <c:v>207.64</c:v>
                </c:pt>
                <c:pt idx="4509">
                  <c:v>109.78</c:v>
                </c:pt>
                <c:pt idx="4510">
                  <c:v>73.89</c:v>
                </c:pt>
                <c:pt idx="4511">
                  <c:v>243.53</c:v>
                </c:pt>
                <c:pt idx="4512">
                  <c:v>79.489999999999995</c:v>
                </c:pt>
                <c:pt idx="4513">
                  <c:v>68.38</c:v>
                </c:pt>
                <c:pt idx="4514">
                  <c:v>197.06</c:v>
                </c:pt>
                <c:pt idx="4515">
                  <c:v>62.48</c:v>
                </c:pt>
                <c:pt idx="4516">
                  <c:v>97.22</c:v>
                </c:pt>
                <c:pt idx="4517">
                  <c:v>75.47</c:v>
                </c:pt>
                <c:pt idx="4518">
                  <c:v>60.6</c:v>
                </c:pt>
                <c:pt idx="4519">
                  <c:v>89.68</c:v>
                </c:pt>
                <c:pt idx="4520">
                  <c:v>87.69</c:v>
                </c:pt>
                <c:pt idx="4521">
                  <c:v>132.46</c:v>
                </c:pt>
                <c:pt idx="4522">
                  <c:v>56.23</c:v>
                </c:pt>
                <c:pt idx="4523">
                  <c:v>82.35</c:v>
                </c:pt>
                <c:pt idx="4524">
                  <c:v>198.79</c:v>
                </c:pt>
                <c:pt idx="4525">
                  <c:v>201.76</c:v>
                </c:pt>
                <c:pt idx="4526">
                  <c:v>98.91</c:v>
                </c:pt>
                <c:pt idx="4527">
                  <c:v>206.15</c:v>
                </c:pt>
                <c:pt idx="4528">
                  <c:v>234.51</c:v>
                </c:pt>
                <c:pt idx="4529">
                  <c:v>55.96</c:v>
                </c:pt>
                <c:pt idx="4530">
                  <c:v>234.58</c:v>
                </c:pt>
                <c:pt idx="4531">
                  <c:v>77.52</c:v>
                </c:pt>
                <c:pt idx="4532">
                  <c:v>196.61</c:v>
                </c:pt>
                <c:pt idx="4533">
                  <c:v>202.21</c:v>
                </c:pt>
                <c:pt idx="4534">
                  <c:v>267.60000000000002</c:v>
                </c:pt>
                <c:pt idx="4535">
                  <c:v>97.9</c:v>
                </c:pt>
                <c:pt idx="4536">
                  <c:v>207.28</c:v>
                </c:pt>
                <c:pt idx="4537">
                  <c:v>80.150000000000006</c:v>
                </c:pt>
                <c:pt idx="4538">
                  <c:v>192.39</c:v>
                </c:pt>
                <c:pt idx="4539">
                  <c:v>213.8</c:v>
                </c:pt>
                <c:pt idx="4540">
                  <c:v>69.61</c:v>
                </c:pt>
                <c:pt idx="4541">
                  <c:v>78.7</c:v>
                </c:pt>
                <c:pt idx="4542">
                  <c:v>79.05</c:v>
                </c:pt>
                <c:pt idx="4543">
                  <c:v>101.43</c:v>
                </c:pt>
                <c:pt idx="4544">
                  <c:v>89.96</c:v>
                </c:pt>
                <c:pt idx="4545">
                  <c:v>243.58</c:v>
                </c:pt>
                <c:pt idx="4546">
                  <c:v>113.68</c:v>
                </c:pt>
                <c:pt idx="4547">
                  <c:v>199.86</c:v>
                </c:pt>
                <c:pt idx="4548">
                  <c:v>267.61</c:v>
                </c:pt>
                <c:pt idx="4549">
                  <c:v>78.680000000000007</c:v>
                </c:pt>
                <c:pt idx="4550">
                  <c:v>117.63</c:v>
                </c:pt>
                <c:pt idx="4551">
                  <c:v>102.08</c:v>
                </c:pt>
                <c:pt idx="4552">
                  <c:v>194.37</c:v>
                </c:pt>
                <c:pt idx="4553">
                  <c:v>84.21</c:v>
                </c:pt>
                <c:pt idx="4554">
                  <c:v>221.8</c:v>
                </c:pt>
                <c:pt idx="4555">
                  <c:v>225.6</c:v>
                </c:pt>
                <c:pt idx="4556">
                  <c:v>106.41</c:v>
                </c:pt>
                <c:pt idx="4557">
                  <c:v>193.61</c:v>
                </c:pt>
                <c:pt idx="4558">
                  <c:v>70.290000000000006</c:v>
                </c:pt>
                <c:pt idx="4559">
                  <c:v>63.28</c:v>
                </c:pt>
                <c:pt idx="4560">
                  <c:v>204.05</c:v>
                </c:pt>
                <c:pt idx="4561">
                  <c:v>110.99</c:v>
                </c:pt>
                <c:pt idx="4562">
                  <c:v>57.92</c:v>
                </c:pt>
                <c:pt idx="4563">
                  <c:v>209.58</c:v>
                </c:pt>
                <c:pt idx="4564">
                  <c:v>197.58</c:v>
                </c:pt>
                <c:pt idx="4565">
                  <c:v>86.09</c:v>
                </c:pt>
                <c:pt idx="4566">
                  <c:v>140.1</c:v>
                </c:pt>
                <c:pt idx="4567">
                  <c:v>67.03</c:v>
                </c:pt>
                <c:pt idx="4568">
                  <c:v>207.96</c:v>
                </c:pt>
                <c:pt idx="4569">
                  <c:v>82.35</c:v>
                </c:pt>
                <c:pt idx="4570">
                  <c:v>110.07</c:v>
                </c:pt>
                <c:pt idx="4571">
                  <c:v>58.65</c:v>
                </c:pt>
                <c:pt idx="4572">
                  <c:v>96.24</c:v>
                </c:pt>
                <c:pt idx="4573">
                  <c:v>198.02</c:v>
                </c:pt>
                <c:pt idx="4574">
                  <c:v>183.34</c:v>
                </c:pt>
                <c:pt idx="4575">
                  <c:v>147.5</c:v>
                </c:pt>
                <c:pt idx="4576">
                  <c:v>96.29</c:v>
                </c:pt>
                <c:pt idx="4577">
                  <c:v>62.57</c:v>
                </c:pt>
                <c:pt idx="4578">
                  <c:v>223.64</c:v>
                </c:pt>
                <c:pt idx="4579">
                  <c:v>104.47</c:v>
                </c:pt>
                <c:pt idx="4580">
                  <c:v>106.03</c:v>
                </c:pt>
                <c:pt idx="4581">
                  <c:v>74.260000000000005</c:v>
                </c:pt>
                <c:pt idx="4582">
                  <c:v>105.22</c:v>
                </c:pt>
                <c:pt idx="4583">
                  <c:v>81.319999999999993</c:v>
                </c:pt>
                <c:pt idx="4584">
                  <c:v>90</c:v>
                </c:pt>
                <c:pt idx="4585">
                  <c:v>71.7</c:v>
                </c:pt>
                <c:pt idx="4586">
                  <c:v>83.06</c:v>
                </c:pt>
                <c:pt idx="4587">
                  <c:v>90.96</c:v>
                </c:pt>
                <c:pt idx="4588">
                  <c:v>193.83</c:v>
                </c:pt>
                <c:pt idx="4589">
                  <c:v>99.78</c:v>
                </c:pt>
                <c:pt idx="4590">
                  <c:v>250.8</c:v>
                </c:pt>
                <c:pt idx="4591">
                  <c:v>93.48</c:v>
                </c:pt>
                <c:pt idx="4592">
                  <c:v>71.44</c:v>
                </c:pt>
                <c:pt idx="4593">
                  <c:v>199.84</c:v>
                </c:pt>
                <c:pt idx="4594">
                  <c:v>222.85</c:v>
                </c:pt>
                <c:pt idx="4595">
                  <c:v>231.56</c:v>
                </c:pt>
                <c:pt idx="4596">
                  <c:v>109.51</c:v>
                </c:pt>
                <c:pt idx="4597">
                  <c:v>95.1</c:v>
                </c:pt>
                <c:pt idx="4598">
                  <c:v>79.3</c:v>
                </c:pt>
                <c:pt idx="4599">
                  <c:v>94.68</c:v>
                </c:pt>
                <c:pt idx="4600">
                  <c:v>104.23</c:v>
                </c:pt>
                <c:pt idx="4601">
                  <c:v>176.71</c:v>
                </c:pt>
                <c:pt idx="4602">
                  <c:v>115.29</c:v>
                </c:pt>
                <c:pt idx="4603">
                  <c:v>64.400000000000006</c:v>
                </c:pt>
                <c:pt idx="4604">
                  <c:v>162.13999999999999</c:v>
                </c:pt>
                <c:pt idx="4605">
                  <c:v>80.849999999999994</c:v>
                </c:pt>
                <c:pt idx="4606">
                  <c:v>60.77</c:v>
                </c:pt>
                <c:pt idx="4607">
                  <c:v>75.06</c:v>
                </c:pt>
                <c:pt idx="4608">
                  <c:v>102.01</c:v>
                </c:pt>
                <c:pt idx="4609">
                  <c:v>124.13</c:v>
                </c:pt>
                <c:pt idx="4610">
                  <c:v>238.53</c:v>
                </c:pt>
                <c:pt idx="4611">
                  <c:v>57.6</c:v>
                </c:pt>
                <c:pt idx="4612">
                  <c:v>59.91</c:v>
                </c:pt>
                <c:pt idx="4613">
                  <c:v>98.84</c:v>
                </c:pt>
                <c:pt idx="4614">
                  <c:v>80.92</c:v>
                </c:pt>
                <c:pt idx="4615">
                  <c:v>68.38</c:v>
                </c:pt>
                <c:pt idx="4616">
                  <c:v>183.1</c:v>
                </c:pt>
                <c:pt idx="4617">
                  <c:v>167.59</c:v>
                </c:pt>
                <c:pt idx="4618">
                  <c:v>190.32</c:v>
                </c:pt>
                <c:pt idx="4619">
                  <c:v>102.96</c:v>
                </c:pt>
                <c:pt idx="4620">
                  <c:v>100.85</c:v>
                </c:pt>
                <c:pt idx="4621">
                  <c:v>151.22999999999999</c:v>
                </c:pt>
                <c:pt idx="4622">
                  <c:v>75.19</c:v>
                </c:pt>
                <c:pt idx="4623">
                  <c:v>169.43</c:v>
                </c:pt>
                <c:pt idx="4624">
                  <c:v>90.19</c:v>
                </c:pt>
                <c:pt idx="4625">
                  <c:v>116.1</c:v>
                </c:pt>
                <c:pt idx="4626">
                  <c:v>235.63</c:v>
                </c:pt>
                <c:pt idx="4627">
                  <c:v>208.85</c:v>
                </c:pt>
                <c:pt idx="4628">
                  <c:v>93.13</c:v>
                </c:pt>
                <c:pt idx="4629">
                  <c:v>80.44</c:v>
                </c:pt>
                <c:pt idx="4630">
                  <c:v>78.03</c:v>
                </c:pt>
                <c:pt idx="4631">
                  <c:v>85.03</c:v>
                </c:pt>
                <c:pt idx="4632">
                  <c:v>89.42</c:v>
                </c:pt>
                <c:pt idx="4633">
                  <c:v>201.58</c:v>
                </c:pt>
                <c:pt idx="4634">
                  <c:v>101.76</c:v>
                </c:pt>
                <c:pt idx="4635">
                  <c:v>74.7</c:v>
                </c:pt>
                <c:pt idx="4636">
                  <c:v>219.84</c:v>
                </c:pt>
                <c:pt idx="4637">
                  <c:v>101.53</c:v>
                </c:pt>
                <c:pt idx="4638">
                  <c:v>81.99</c:v>
                </c:pt>
                <c:pt idx="4639">
                  <c:v>191.33</c:v>
                </c:pt>
                <c:pt idx="4640">
                  <c:v>218.46</c:v>
                </c:pt>
                <c:pt idx="4641">
                  <c:v>93.85</c:v>
                </c:pt>
                <c:pt idx="4642">
                  <c:v>208.99</c:v>
                </c:pt>
                <c:pt idx="4643">
                  <c:v>75.319999999999993</c:v>
                </c:pt>
                <c:pt idx="4644">
                  <c:v>221.06</c:v>
                </c:pt>
                <c:pt idx="4645">
                  <c:v>84.21</c:v>
                </c:pt>
                <c:pt idx="4646">
                  <c:v>104.37</c:v>
                </c:pt>
                <c:pt idx="4647">
                  <c:v>130.54</c:v>
                </c:pt>
                <c:pt idx="4648">
                  <c:v>113.01</c:v>
                </c:pt>
                <c:pt idx="4649">
                  <c:v>234.06</c:v>
                </c:pt>
                <c:pt idx="4650">
                  <c:v>78.290000000000006</c:v>
                </c:pt>
                <c:pt idx="4651">
                  <c:v>203.87</c:v>
                </c:pt>
                <c:pt idx="4652">
                  <c:v>81.680000000000007</c:v>
                </c:pt>
                <c:pt idx="4653">
                  <c:v>93.15</c:v>
                </c:pt>
                <c:pt idx="4654">
                  <c:v>92.9</c:v>
                </c:pt>
                <c:pt idx="4655">
                  <c:v>90.43</c:v>
                </c:pt>
                <c:pt idx="4656">
                  <c:v>87.7</c:v>
                </c:pt>
                <c:pt idx="4657">
                  <c:v>91.63</c:v>
                </c:pt>
                <c:pt idx="4658">
                  <c:v>218.46</c:v>
                </c:pt>
                <c:pt idx="4659">
                  <c:v>67.959999999999994</c:v>
                </c:pt>
                <c:pt idx="4660">
                  <c:v>95.37</c:v>
                </c:pt>
                <c:pt idx="4661">
                  <c:v>109.47</c:v>
                </c:pt>
                <c:pt idx="4662">
                  <c:v>100.09</c:v>
                </c:pt>
                <c:pt idx="4663">
                  <c:v>103.86</c:v>
                </c:pt>
                <c:pt idx="4664">
                  <c:v>73.319999999999993</c:v>
                </c:pt>
                <c:pt idx="4665">
                  <c:v>79.55</c:v>
                </c:pt>
                <c:pt idx="4666">
                  <c:v>87.77</c:v>
                </c:pt>
                <c:pt idx="4667">
                  <c:v>84.49</c:v>
                </c:pt>
                <c:pt idx="4668">
                  <c:v>90.19</c:v>
                </c:pt>
                <c:pt idx="4669">
                  <c:v>243.73</c:v>
                </c:pt>
                <c:pt idx="4670">
                  <c:v>56.11</c:v>
                </c:pt>
                <c:pt idx="4671">
                  <c:v>70.209999999999994</c:v>
                </c:pt>
                <c:pt idx="4672">
                  <c:v>79.84</c:v>
                </c:pt>
                <c:pt idx="4673">
                  <c:v>88.9</c:v>
                </c:pt>
                <c:pt idx="4674">
                  <c:v>206.62</c:v>
                </c:pt>
                <c:pt idx="4675">
                  <c:v>60.67</c:v>
                </c:pt>
                <c:pt idx="4676">
                  <c:v>58.66</c:v>
                </c:pt>
                <c:pt idx="4677">
                  <c:v>107.18</c:v>
                </c:pt>
                <c:pt idx="4678">
                  <c:v>133.19</c:v>
                </c:pt>
                <c:pt idx="4679">
                  <c:v>78.81</c:v>
                </c:pt>
                <c:pt idx="4680">
                  <c:v>137.74</c:v>
                </c:pt>
                <c:pt idx="4681">
                  <c:v>56.34</c:v>
                </c:pt>
                <c:pt idx="4682">
                  <c:v>126.39</c:v>
                </c:pt>
                <c:pt idx="4683">
                  <c:v>59.2</c:v>
                </c:pt>
                <c:pt idx="4684">
                  <c:v>79.94</c:v>
                </c:pt>
                <c:pt idx="4685">
                  <c:v>228.7</c:v>
                </c:pt>
                <c:pt idx="4686">
                  <c:v>201.07</c:v>
                </c:pt>
                <c:pt idx="4687">
                  <c:v>154.75</c:v>
                </c:pt>
                <c:pt idx="4688">
                  <c:v>203.36</c:v>
                </c:pt>
                <c:pt idx="4689">
                  <c:v>206.53</c:v>
                </c:pt>
                <c:pt idx="4690">
                  <c:v>76.64</c:v>
                </c:pt>
                <c:pt idx="4691">
                  <c:v>55.32</c:v>
                </c:pt>
                <c:pt idx="4692">
                  <c:v>199.88</c:v>
                </c:pt>
                <c:pt idx="4693">
                  <c:v>106.74</c:v>
                </c:pt>
                <c:pt idx="4694">
                  <c:v>145.03</c:v>
                </c:pt>
                <c:pt idx="4695">
                  <c:v>73.56</c:v>
                </c:pt>
                <c:pt idx="4696">
                  <c:v>67.900000000000006</c:v>
                </c:pt>
                <c:pt idx="4697">
                  <c:v>227.16</c:v>
                </c:pt>
                <c:pt idx="4698">
                  <c:v>143.47</c:v>
                </c:pt>
                <c:pt idx="4699">
                  <c:v>152.38</c:v>
                </c:pt>
                <c:pt idx="4700">
                  <c:v>119.13</c:v>
                </c:pt>
                <c:pt idx="4701">
                  <c:v>134.80000000000001</c:v>
                </c:pt>
                <c:pt idx="4702">
                  <c:v>61.38</c:v>
                </c:pt>
                <c:pt idx="4703">
                  <c:v>56.95</c:v>
                </c:pt>
                <c:pt idx="4704">
                  <c:v>115.43</c:v>
                </c:pt>
                <c:pt idx="4705">
                  <c:v>99.84</c:v>
                </c:pt>
                <c:pt idx="4706">
                  <c:v>58.88</c:v>
                </c:pt>
                <c:pt idx="4707">
                  <c:v>243.5</c:v>
                </c:pt>
                <c:pt idx="4708">
                  <c:v>60.22</c:v>
                </c:pt>
                <c:pt idx="4709">
                  <c:v>106.41</c:v>
                </c:pt>
                <c:pt idx="4710">
                  <c:v>58.57</c:v>
                </c:pt>
                <c:pt idx="4711">
                  <c:v>68.349999999999994</c:v>
                </c:pt>
                <c:pt idx="4712">
                  <c:v>119.03</c:v>
                </c:pt>
                <c:pt idx="4713">
                  <c:v>100.54</c:v>
                </c:pt>
                <c:pt idx="4714">
                  <c:v>67.290000000000006</c:v>
                </c:pt>
                <c:pt idx="4715">
                  <c:v>110.78</c:v>
                </c:pt>
                <c:pt idx="4716">
                  <c:v>56.18</c:v>
                </c:pt>
                <c:pt idx="4717">
                  <c:v>198.12</c:v>
                </c:pt>
                <c:pt idx="4718">
                  <c:v>182.2</c:v>
                </c:pt>
                <c:pt idx="4719">
                  <c:v>237.75</c:v>
                </c:pt>
                <c:pt idx="4720">
                  <c:v>80.09</c:v>
                </c:pt>
                <c:pt idx="4721">
                  <c:v>133.13</c:v>
                </c:pt>
                <c:pt idx="4722">
                  <c:v>83.2</c:v>
                </c:pt>
                <c:pt idx="4723">
                  <c:v>59.74</c:v>
                </c:pt>
                <c:pt idx="4724">
                  <c:v>198.79</c:v>
                </c:pt>
                <c:pt idx="4725">
                  <c:v>71.98</c:v>
                </c:pt>
                <c:pt idx="4726">
                  <c:v>68.400000000000006</c:v>
                </c:pt>
                <c:pt idx="4727">
                  <c:v>174.12</c:v>
                </c:pt>
                <c:pt idx="4728">
                  <c:v>92.43</c:v>
                </c:pt>
                <c:pt idx="4729">
                  <c:v>83.7</c:v>
                </c:pt>
                <c:pt idx="4730">
                  <c:v>79.03</c:v>
                </c:pt>
                <c:pt idx="4731">
                  <c:v>82.07</c:v>
                </c:pt>
                <c:pt idx="4732">
                  <c:v>112.64</c:v>
                </c:pt>
                <c:pt idx="4733">
                  <c:v>83.07</c:v>
                </c:pt>
                <c:pt idx="4734">
                  <c:v>214.09</c:v>
                </c:pt>
                <c:pt idx="4735">
                  <c:v>208.05</c:v>
                </c:pt>
                <c:pt idx="4736">
                  <c:v>97.93</c:v>
                </c:pt>
                <c:pt idx="4737">
                  <c:v>239.52</c:v>
                </c:pt>
                <c:pt idx="4738">
                  <c:v>214.73</c:v>
                </c:pt>
                <c:pt idx="4739">
                  <c:v>77.59</c:v>
                </c:pt>
                <c:pt idx="4740">
                  <c:v>97.81</c:v>
                </c:pt>
                <c:pt idx="4741">
                  <c:v>69.34</c:v>
                </c:pt>
                <c:pt idx="4742">
                  <c:v>96.52</c:v>
                </c:pt>
                <c:pt idx="4743">
                  <c:v>77.08</c:v>
                </c:pt>
                <c:pt idx="4744">
                  <c:v>169.67</c:v>
                </c:pt>
                <c:pt idx="4745">
                  <c:v>96.79</c:v>
                </c:pt>
                <c:pt idx="4746">
                  <c:v>97.73</c:v>
                </c:pt>
                <c:pt idx="4747">
                  <c:v>80.569999999999993</c:v>
                </c:pt>
                <c:pt idx="4748">
                  <c:v>74.36</c:v>
                </c:pt>
                <c:pt idx="4749">
                  <c:v>84.88</c:v>
                </c:pt>
                <c:pt idx="4750">
                  <c:v>67.84</c:v>
                </c:pt>
                <c:pt idx="4751">
                  <c:v>103.21</c:v>
                </c:pt>
                <c:pt idx="4752">
                  <c:v>114.77</c:v>
                </c:pt>
                <c:pt idx="4753">
                  <c:v>213.38</c:v>
                </c:pt>
                <c:pt idx="4754">
                  <c:v>90.16</c:v>
                </c:pt>
                <c:pt idx="4755">
                  <c:v>88.83</c:v>
                </c:pt>
                <c:pt idx="4756">
                  <c:v>88.92</c:v>
                </c:pt>
                <c:pt idx="4757">
                  <c:v>106.68</c:v>
                </c:pt>
                <c:pt idx="4758">
                  <c:v>226.98</c:v>
                </c:pt>
                <c:pt idx="4759">
                  <c:v>65.59</c:v>
                </c:pt>
                <c:pt idx="4760">
                  <c:v>200.28</c:v>
                </c:pt>
                <c:pt idx="4761">
                  <c:v>93.05</c:v>
                </c:pt>
                <c:pt idx="4762">
                  <c:v>95.42</c:v>
                </c:pt>
                <c:pt idx="4763">
                  <c:v>79.2</c:v>
                </c:pt>
                <c:pt idx="4764">
                  <c:v>116.67</c:v>
                </c:pt>
                <c:pt idx="4765">
                  <c:v>79.53</c:v>
                </c:pt>
                <c:pt idx="4766">
                  <c:v>99.47</c:v>
                </c:pt>
                <c:pt idx="4767">
                  <c:v>76.64</c:v>
                </c:pt>
                <c:pt idx="4768">
                  <c:v>83.61</c:v>
                </c:pt>
                <c:pt idx="4769">
                  <c:v>131.85</c:v>
                </c:pt>
                <c:pt idx="4770">
                  <c:v>72.040000000000006</c:v>
                </c:pt>
                <c:pt idx="4771">
                  <c:v>74</c:v>
                </c:pt>
                <c:pt idx="4772">
                  <c:v>75.02</c:v>
                </c:pt>
                <c:pt idx="4773">
                  <c:v>94.92</c:v>
                </c:pt>
                <c:pt idx="4774">
                  <c:v>216.4</c:v>
                </c:pt>
                <c:pt idx="4775">
                  <c:v>78.319999999999993</c:v>
                </c:pt>
                <c:pt idx="4776">
                  <c:v>98.02</c:v>
                </c:pt>
                <c:pt idx="4777">
                  <c:v>201.38</c:v>
                </c:pt>
                <c:pt idx="4778">
                  <c:v>71.459999999999994</c:v>
                </c:pt>
                <c:pt idx="4779">
                  <c:v>63.57</c:v>
                </c:pt>
                <c:pt idx="4780">
                  <c:v>88.51</c:v>
                </c:pt>
                <c:pt idx="4781">
                  <c:v>113.41</c:v>
                </c:pt>
                <c:pt idx="4782">
                  <c:v>207.95</c:v>
                </c:pt>
                <c:pt idx="4783">
                  <c:v>83.56</c:v>
                </c:pt>
                <c:pt idx="4784">
                  <c:v>242.62</c:v>
                </c:pt>
                <c:pt idx="4785">
                  <c:v>74.22</c:v>
                </c:pt>
                <c:pt idx="4786">
                  <c:v>128.72</c:v>
                </c:pt>
                <c:pt idx="4787">
                  <c:v>65.58</c:v>
                </c:pt>
                <c:pt idx="4788">
                  <c:v>129.97999999999999</c:v>
                </c:pt>
                <c:pt idx="4789">
                  <c:v>79.16</c:v>
                </c:pt>
                <c:pt idx="4790">
                  <c:v>127.29</c:v>
                </c:pt>
                <c:pt idx="4791">
                  <c:v>105.93</c:v>
                </c:pt>
                <c:pt idx="4792">
                  <c:v>74.349999999999994</c:v>
                </c:pt>
                <c:pt idx="4793">
                  <c:v>68.37</c:v>
                </c:pt>
                <c:pt idx="4794">
                  <c:v>60.94</c:v>
                </c:pt>
                <c:pt idx="4795">
                  <c:v>82.27</c:v>
                </c:pt>
                <c:pt idx="4796">
                  <c:v>119.62</c:v>
                </c:pt>
                <c:pt idx="4797">
                  <c:v>205.23</c:v>
                </c:pt>
                <c:pt idx="4798">
                  <c:v>57.08</c:v>
                </c:pt>
                <c:pt idx="4799">
                  <c:v>253.86</c:v>
                </c:pt>
                <c:pt idx="4800">
                  <c:v>93.89</c:v>
                </c:pt>
                <c:pt idx="4801">
                  <c:v>72.73</c:v>
                </c:pt>
                <c:pt idx="4802">
                  <c:v>205.33</c:v>
                </c:pt>
                <c:pt idx="4803">
                  <c:v>228.7</c:v>
                </c:pt>
                <c:pt idx="4804">
                  <c:v>90.77</c:v>
                </c:pt>
                <c:pt idx="4805">
                  <c:v>57.77</c:v>
                </c:pt>
                <c:pt idx="4806">
                  <c:v>64.44</c:v>
                </c:pt>
                <c:pt idx="4807">
                  <c:v>110.85</c:v>
                </c:pt>
                <c:pt idx="4808">
                  <c:v>70.349999999999994</c:v>
                </c:pt>
                <c:pt idx="4809">
                  <c:v>84.86</c:v>
                </c:pt>
                <c:pt idx="4810">
                  <c:v>72.709999999999994</c:v>
                </c:pt>
                <c:pt idx="4811">
                  <c:v>91.02</c:v>
                </c:pt>
                <c:pt idx="4812">
                  <c:v>218</c:v>
                </c:pt>
                <c:pt idx="4813">
                  <c:v>73.87</c:v>
                </c:pt>
                <c:pt idx="4814">
                  <c:v>230.74</c:v>
                </c:pt>
                <c:pt idx="4815">
                  <c:v>102.9</c:v>
                </c:pt>
                <c:pt idx="4816">
                  <c:v>72.67</c:v>
                </c:pt>
                <c:pt idx="4817">
                  <c:v>89.16</c:v>
                </c:pt>
                <c:pt idx="4818">
                  <c:v>90.77</c:v>
                </c:pt>
                <c:pt idx="4819">
                  <c:v>78.78</c:v>
                </c:pt>
                <c:pt idx="4820">
                  <c:v>259.63</c:v>
                </c:pt>
                <c:pt idx="4821">
                  <c:v>103.06</c:v>
                </c:pt>
                <c:pt idx="4822">
                  <c:v>232.12</c:v>
                </c:pt>
                <c:pt idx="4823">
                  <c:v>82.41</c:v>
                </c:pt>
                <c:pt idx="4824">
                  <c:v>90.43</c:v>
                </c:pt>
                <c:pt idx="4825">
                  <c:v>83.75</c:v>
                </c:pt>
                <c:pt idx="4826">
                  <c:v>204.17</c:v>
                </c:pt>
                <c:pt idx="4827">
                  <c:v>75.62</c:v>
                </c:pt>
                <c:pt idx="4828">
                  <c:v>213.11</c:v>
                </c:pt>
                <c:pt idx="4829">
                  <c:v>181.23</c:v>
                </c:pt>
                <c:pt idx="4830">
                  <c:v>213.33</c:v>
                </c:pt>
                <c:pt idx="4831">
                  <c:v>71.88</c:v>
                </c:pt>
                <c:pt idx="4832">
                  <c:v>95.49</c:v>
                </c:pt>
                <c:pt idx="4833">
                  <c:v>75.06</c:v>
                </c:pt>
                <c:pt idx="4834">
                  <c:v>105.92</c:v>
                </c:pt>
                <c:pt idx="4835">
                  <c:v>76.569999999999993</c:v>
                </c:pt>
                <c:pt idx="4836">
                  <c:v>210.96</c:v>
                </c:pt>
                <c:pt idx="4837">
                  <c:v>110.66</c:v>
                </c:pt>
                <c:pt idx="4838">
                  <c:v>79.09</c:v>
                </c:pt>
                <c:pt idx="4839">
                  <c:v>104.07</c:v>
                </c:pt>
                <c:pt idx="4840">
                  <c:v>240.09</c:v>
                </c:pt>
                <c:pt idx="4841">
                  <c:v>236.84</c:v>
                </c:pt>
                <c:pt idx="4842">
                  <c:v>68.56</c:v>
                </c:pt>
                <c:pt idx="4843">
                  <c:v>86.68</c:v>
                </c:pt>
                <c:pt idx="4844">
                  <c:v>59.49</c:v>
                </c:pt>
                <c:pt idx="4845">
                  <c:v>64.150000000000006</c:v>
                </c:pt>
                <c:pt idx="4846">
                  <c:v>148.91</c:v>
                </c:pt>
                <c:pt idx="4847">
                  <c:v>114.09</c:v>
                </c:pt>
                <c:pt idx="4848">
                  <c:v>120.09</c:v>
                </c:pt>
                <c:pt idx="4849">
                  <c:v>73.89</c:v>
                </c:pt>
                <c:pt idx="4850">
                  <c:v>70.31</c:v>
                </c:pt>
                <c:pt idx="4851">
                  <c:v>68.53</c:v>
                </c:pt>
                <c:pt idx="4852">
                  <c:v>120.03</c:v>
                </c:pt>
                <c:pt idx="4853">
                  <c:v>62.62</c:v>
                </c:pt>
                <c:pt idx="4854">
                  <c:v>125.32</c:v>
                </c:pt>
                <c:pt idx="4855">
                  <c:v>72.61</c:v>
                </c:pt>
                <c:pt idx="4856">
                  <c:v>252.72</c:v>
                </c:pt>
                <c:pt idx="4857">
                  <c:v>223.26</c:v>
                </c:pt>
                <c:pt idx="4858">
                  <c:v>74.900000000000006</c:v>
                </c:pt>
                <c:pt idx="4859">
                  <c:v>98.39</c:v>
                </c:pt>
                <c:pt idx="4860">
                  <c:v>94.96</c:v>
                </c:pt>
                <c:pt idx="4861">
                  <c:v>196.08</c:v>
                </c:pt>
                <c:pt idx="4862">
                  <c:v>115.52</c:v>
                </c:pt>
                <c:pt idx="4863">
                  <c:v>178.89</c:v>
                </c:pt>
                <c:pt idx="4864">
                  <c:v>64.44</c:v>
                </c:pt>
                <c:pt idx="4865">
                  <c:v>148.72</c:v>
                </c:pt>
                <c:pt idx="4866">
                  <c:v>66.72</c:v>
                </c:pt>
                <c:pt idx="4867">
                  <c:v>235.54</c:v>
                </c:pt>
                <c:pt idx="4868">
                  <c:v>175.29</c:v>
                </c:pt>
                <c:pt idx="4869">
                  <c:v>79.569999999999993</c:v>
                </c:pt>
                <c:pt idx="4870">
                  <c:v>100.8</c:v>
                </c:pt>
                <c:pt idx="4871">
                  <c:v>66.03</c:v>
                </c:pt>
                <c:pt idx="4872">
                  <c:v>104.12</c:v>
                </c:pt>
                <c:pt idx="4873">
                  <c:v>56.99</c:v>
                </c:pt>
                <c:pt idx="4874">
                  <c:v>73.540000000000006</c:v>
                </c:pt>
                <c:pt idx="4875">
                  <c:v>57.57</c:v>
                </c:pt>
                <c:pt idx="4876">
                  <c:v>125.89</c:v>
                </c:pt>
                <c:pt idx="4877">
                  <c:v>84.31</c:v>
                </c:pt>
                <c:pt idx="4878">
                  <c:v>103.6</c:v>
                </c:pt>
                <c:pt idx="4879">
                  <c:v>91.54</c:v>
                </c:pt>
                <c:pt idx="4880">
                  <c:v>92.96</c:v>
                </c:pt>
                <c:pt idx="4881">
                  <c:v>95.84</c:v>
                </c:pt>
                <c:pt idx="4882">
                  <c:v>114.88</c:v>
                </c:pt>
                <c:pt idx="4883">
                  <c:v>71.180000000000007</c:v>
                </c:pt>
                <c:pt idx="4884">
                  <c:v>78.7</c:v>
                </c:pt>
                <c:pt idx="4885">
                  <c:v>80.44</c:v>
                </c:pt>
                <c:pt idx="4886">
                  <c:v>81.95</c:v>
                </c:pt>
                <c:pt idx="4887">
                  <c:v>80.430000000000007</c:v>
                </c:pt>
                <c:pt idx="4888">
                  <c:v>83.52</c:v>
                </c:pt>
                <c:pt idx="4889">
                  <c:v>95.49</c:v>
                </c:pt>
                <c:pt idx="4890">
                  <c:v>84.93</c:v>
                </c:pt>
                <c:pt idx="4891">
                  <c:v>210.23</c:v>
                </c:pt>
                <c:pt idx="4892">
                  <c:v>93.13</c:v>
                </c:pt>
                <c:pt idx="4893">
                  <c:v>90.9</c:v>
                </c:pt>
                <c:pt idx="4894">
                  <c:v>168.68</c:v>
                </c:pt>
                <c:pt idx="4895">
                  <c:v>99.44</c:v>
                </c:pt>
                <c:pt idx="4896">
                  <c:v>86.05</c:v>
                </c:pt>
                <c:pt idx="4897">
                  <c:v>250.89</c:v>
                </c:pt>
                <c:pt idx="4898">
                  <c:v>91.82</c:v>
                </c:pt>
                <c:pt idx="4899">
                  <c:v>99.48</c:v>
                </c:pt>
                <c:pt idx="4900">
                  <c:v>231.19</c:v>
                </c:pt>
                <c:pt idx="4901">
                  <c:v>216.07</c:v>
                </c:pt>
                <c:pt idx="4902">
                  <c:v>184.4</c:v>
                </c:pt>
                <c:pt idx="4903">
                  <c:v>90.11</c:v>
                </c:pt>
                <c:pt idx="4904">
                  <c:v>74.02</c:v>
                </c:pt>
                <c:pt idx="4905">
                  <c:v>99.33</c:v>
                </c:pt>
                <c:pt idx="4906">
                  <c:v>80.13</c:v>
                </c:pt>
                <c:pt idx="4907">
                  <c:v>69.010000000000005</c:v>
                </c:pt>
                <c:pt idx="4908">
                  <c:v>63.65</c:v>
                </c:pt>
                <c:pt idx="4909">
                  <c:v>58.01</c:v>
                </c:pt>
                <c:pt idx="4910">
                  <c:v>181.23</c:v>
                </c:pt>
                <c:pt idx="4911">
                  <c:v>246.34</c:v>
                </c:pt>
                <c:pt idx="4912">
                  <c:v>68.27</c:v>
                </c:pt>
                <c:pt idx="4913">
                  <c:v>125.2</c:v>
                </c:pt>
                <c:pt idx="4914">
                  <c:v>59.28</c:v>
                </c:pt>
                <c:pt idx="4915">
                  <c:v>165.47</c:v>
                </c:pt>
                <c:pt idx="4916">
                  <c:v>123.49</c:v>
                </c:pt>
                <c:pt idx="4917">
                  <c:v>77.540000000000006</c:v>
                </c:pt>
                <c:pt idx="4918">
                  <c:v>101.32</c:v>
                </c:pt>
                <c:pt idx="4919">
                  <c:v>61.1</c:v>
                </c:pt>
                <c:pt idx="4920">
                  <c:v>72.81</c:v>
                </c:pt>
                <c:pt idx="4921">
                  <c:v>135.32</c:v>
                </c:pt>
                <c:pt idx="4922">
                  <c:v>58.71</c:v>
                </c:pt>
                <c:pt idx="4923">
                  <c:v>70.3</c:v>
                </c:pt>
                <c:pt idx="4924">
                  <c:v>71.91</c:v>
                </c:pt>
                <c:pt idx="4925">
                  <c:v>186.21</c:v>
                </c:pt>
                <c:pt idx="4926">
                  <c:v>82.86</c:v>
                </c:pt>
                <c:pt idx="4927">
                  <c:v>59.11</c:v>
                </c:pt>
                <c:pt idx="4928">
                  <c:v>234.35</c:v>
                </c:pt>
                <c:pt idx="4929">
                  <c:v>89.02</c:v>
                </c:pt>
                <c:pt idx="4930">
                  <c:v>117.77</c:v>
                </c:pt>
                <c:pt idx="4931">
                  <c:v>217.94</c:v>
                </c:pt>
                <c:pt idx="4932">
                  <c:v>57.42</c:v>
                </c:pt>
                <c:pt idx="4933">
                  <c:v>213.22</c:v>
                </c:pt>
                <c:pt idx="4934">
                  <c:v>164.77</c:v>
                </c:pt>
                <c:pt idx="4935">
                  <c:v>220.64</c:v>
                </c:pt>
                <c:pt idx="4936">
                  <c:v>174.54</c:v>
                </c:pt>
                <c:pt idx="4937">
                  <c:v>59.93</c:v>
                </c:pt>
                <c:pt idx="4938">
                  <c:v>126.34</c:v>
                </c:pt>
                <c:pt idx="4939">
                  <c:v>84.03</c:v>
                </c:pt>
                <c:pt idx="4940">
                  <c:v>99.68</c:v>
                </c:pt>
                <c:pt idx="4941">
                  <c:v>117.75</c:v>
                </c:pt>
                <c:pt idx="4942">
                  <c:v>228.92</c:v>
                </c:pt>
                <c:pt idx="4943">
                  <c:v>96.98</c:v>
                </c:pt>
                <c:pt idx="4944">
                  <c:v>214.42</c:v>
                </c:pt>
                <c:pt idx="4945">
                  <c:v>80</c:v>
                </c:pt>
                <c:pt idx="4946">
                  <c:v>211.58</c:v>
                </c:pt>
                <c:pt idx="4947">
                  <c:v>79.959999999999994</c:v>
                </c:pt>
                <c:pt idx="4948">
                  <c:v>229.58</c:v>
                </c:pt>
                <c:pt idx="4949">
                  <c:v>84.78</c:v>
                </c:pt>
                <c:pt idx="4950">
                  <c:v>217.57</c:v>
                </c:pt>
                <c:pt idx="4951">
                  <c:v>101.56</c:v>
                </c:pt>
                <c:pt idx="4952">
                  <c:v>103.68</c:v>
                </c:pt>
                <c:pt idx="4953">
                  <c:v>82.63</c:v>
                </c:pt>
                <c:pt idx="4954">
                  <c:v>106.43</c:v>
                </c:pt>
                <c:pt idx="4955">
                  <c:v>85.29</c:v>
                </c:pt>
                <c:pt idx="4956">
                  <c:v>89.83</c:v>
                </c:pt>
                <c:pt idx="4957">
                  <c:v>96.63</c:v>
                </c:pt>
                <c:pt idx="4958">
                  <c:v>111.81</c:v>
                </c:pt>
                <c:pt idx="4959">
                  <c:v>77.319999999999993</c:v>
                </c:pt>
                <c:pt idx="4960">
                  <c:v>115.71</c:v>
                </c:pt>
                <c:pt idx="4961">
                  <c:v>88.6</c:v>
                </c:pt>
                <c:pt idx="4962">
                  <c:v>101.57</c:v>
                </c:pt>
                <c:pt idx="4963">
                  <c:v>86.62</c:v>
                </c:pt>
                <c:pt idx="4964">
                  <c:v>214.51</c:v>
                </c:pt>
                <c:pt idx="4965">
                  <c:v>211.88</c:v>
                </c:pt>
                <c:pt idx="4966">
                  <c:v>253.16</c:v>
                </c:pt>
                <c:pt idx="4967">
                  <c:v>84.42</c:v>
                </c:pt>
                <c:pt idx="4968">
                  <c:v>200.59</c:v>
                </c:pt>
                <c:pt idx="4969">
                  <c:v>73.19</c:v>
                </c:pt>
                <c:pt idx="4970">
                  <c:v>59.32</c:v>
                </c:pt>
                <c:pt idx="4971">
                  <c:v>82.21</c:v>
                </c:pt>
                <c:pt idx="4972">
                  <c:v>196.92</c:v>
                </c:pt>
                <c:pt idx="4973">
                  <c:v>222.52</c:v>
                </c:pt>
                <c:pt idx="4974">
                  <c:v>72.930000000000007</c:v>
                </c:pt>
                <c:pt idx="4975">
                  <c:v>61.47</c:v>
                </c:pt>
                <c:pt idx="4976">
                  <c:v>113.45</c:v>
                </c:pt>
                <c:pt idx="4977">
                  <c:v>80.959999999999994</c:v>
                </c:pt>
                <c:pt idx="4978">
                  <c:v>78</c:v>
                </c:pt>
                <c:pt idx="4979">
                  <c:v>56.75</c:v>
                </c:pt>
                <c:pt idx="4980">
                  <c:v>161.94999999999999</c:v>
                </c:pt>
                <c:pt idx="4981">
                  <c:v>215.6</c:v>
                </c:pt>
                <c:pt idx="4982">
                  <c:v>107.21</c:v>
                </c:pt>
                <c:pt idx="4983">
                  <c:v>62.46</c:v>
                </c:pt>
                <c:pt idx="4984">
                  <c:v>144.9</c:v>
                </c:pt>
                <c:pt idx="4985">
                  <c:v>105.77</c:v>
                </c:pt>
                <c:pt idx="4986">
                  <c:v>227.28</c:v>
                </c:pt>
                <c:pt idx="4987">
                  <c:v>57.56</c:v>
                </c:pt>
                <c:pt idx="4988">
                  <c:v>208.3</c:v>
                </c:pt>
                <c:pt idx="4989">
                  <c:v>215.94</c:v>
                </c:pt>
                <c:pt idx="4990">
                  <c:v>71.97</c:v>
                </c:pt>
                <c:pt idx="4991">
                  <c:v>226.84</c:v>
                </c:pt>
                <c:pt idx="4992">
                  <c:v>144.19999999999999</c:v>
                </c:pt>
                <c:pt idx="4993">
                  <c:v>58.3</c:v>
                </c:pt>
                <c:pt idx="4994">
                  <c:v>243.59</c:v>
                </c:pt>
              </c:numCache>
            </c:numRef>
          </c:xVal>
          <c:yVal>
            <c:numRef>
              <c:f>stroke_cleaned_2!$R$2:$R$4996</c:f>
              <c:numCache>
                <c:formatCode>0.00</c:formatCode>
                <c:ptCount val="4995"/>
                <c:pt idx="0">
                  <c:v>-2.8073664016424584E-3</c:v>
                </c:pt>
                <c:pt idx="1">
                  <c:v>2.2060219900648111E-2</c:v>
                </c:pt>
                <c:pt idx="2">
                  <c:v>-6.5841282141433869E-3</c:v>
                </c:pt>
                <c:pt idx="3">
                  <c:v>-1.2467581988162741E-2</c:v>
                </c:pt>
                <c:pt idx="4">
                  <c:v>-1.1474747848833539E-2</c:v>
                </c:pt>
                <c:pt idx="5">
                  <c:v>1.5830280687763487E-2</c:v>
                </c:pt>
                <c:pt idx="6">
                  <c:v>2.4111704239934361E-3</c:v>
                </c:pt>
                <c:pt idx="7">
                  <c:v>-1.1492537223183785E-2</c:v>
                </c:pt>
                <c:pt idx="8">
                  <c:v>5.1832407945617832E-5</c:v>
                </c:pt>
                <c:pt idx="9">
                  <c:v>-8.1635207124577773E-3</c:v>
                </c:pt>
                <c:pt idx="10">
                  <c:v>1.0990113554876235E-2</c:v>
                </c:pt>
                <c:pt idx="11">
                  <c:v>-4.9632366313736025E-4</c:v>
                </c:pt>
                <c:pt idx="12">
                  <c:v>-2.0867491105068525E-2</c:v>
                </c:pt>
                <c:pt idx="13">
                  <c:v>2.1330307277594433E-2</c:v>
                </c:pt>
                <c:pt idx="14">
                  <c:v>-9.0760978067316138E-3</c:v>
                </c:pt>
                <c:pt idx="15">
                  <c:v>2.202319303745378E-2</c:v>
                </c:pt>
                <c:pt idx="16">
                  <c:v>8.3963378270346563E-3</c:v>
                </c:pt>
                <c:pt idx="17">
                  <c:v>-8.6662961713993673E-3</c:v>
                </c:pt>
                <c:pt idx="18">
                  <c:v>-6.983401591986127E-3</c:v>
                </c:pt>
                <c:pt idx="19">
                  <c:v>-2.1745392359397923E-2</c:v>
                </c:pt>
                <c:pt idx="20">
                  <c:v>1.7861136278981894E-3</c:v>
                </c:pt>
                <c:pt idx="21">
                  <c:v>1.9057558633364301E-2</c:v>
                </c:pt>
                <c:pt idx="22">
                  <c:v>2.4200017456647887E-2</c:v>
                </c:pt>
                <c:pt idx="23">
                  <c:v>2.4237226448310861E-2</c:v>
                </c:pt>
                <c:pt idx="24">
                  <c:v>1.7057323472622694E-2</c:v>
                </c:pt>
                <c:pt idx="25">
                  <c:v>-2.299561960476294E-2</c:v>
                </c:pt>
                <c:pt idx="26">
                  <c:v>-1.9282523475510776E-2</c:v>
                </c:pt>
                <c:pt idx="27">
                  <c:v>2.1635399097624193E-2</c:v>
                </c:pt>
                <c:pt idx="28">
                  <c:v>1.9190732966862099E-2</c:v>
                </c:pt>
                <c:pt idx="29">
                  <c:v>-9.9238641821959017E-3</c:v>
                </c:pt>
                <c:pt idx="30">
                  <c:v>1.8807888045759974E-2</c:v>
                </c:pt>
                <c:pt idx="31">
                  <c:v>-2.3071023517879923E-2</c:v>
                </c:pt>
                <c:pt idx="32">
                  <c:v>-1.4615061472576962E-2</c:v>
                </c:pt>
                <c:pt idx="33">
                  <c:v>8.7412523761859814E-3</c:v>
                </c:pt>
                <c:pt idx="34">
                  <c:v>1.0155295286895672E-2</c:v>
                </c:pt>
                <c:pt idx="35">
                  <c:v>-2.4406853946744696E-2</c:v>
                </c:pt>
                <c:pt idx="36">
                  <c:v>1.0530059422573962E-2</c:v>
                </c:pt>
                <c:pt idx="37">
                  <c:v>-1.211176342367969E-2</c:v>
                </c:pt>
                <c:pt idx="38">
                  <c:v>4.1287822516842595E-3</c:v>
                </c:pt>
                <c:pt idx="39">
                  <c:v>5.9846249356727329E-3</c:v>
                </c:pt>
                <c:pt idx="40">
                  <c:v>-1.2106773266844567E-2</c:v>
                </c:pt>
                <c:pt idx="41">
                  <c:v>2.337031020449255E-2</c:v>
                </c:pt>
                <c:pt idx="42">
                  <c:v>-6.7876089314500513E-3</c:v>
                </c:pt>
                <c:pt idx="43">
                  <c:v>-1.2000074230377333E-2</c:v>
                </c:pt>
                <c:pt idx="44">
                  <c:v>-1.5252926408012374E-2</c:v>
                </c:pt>
                <c:pt idx="45">
                  <c:v>-1.4440860012331313E-2</c:v>
                </c:pt>
                <c:pt idx="46">
                  <c:v>4.2775840560435761E-3</c:v>
                </c:pt>
                <c:pt idx="47">
                  <c:v>1.5550261773724539E-2</c:v>
                </c:pt>
                <c:pt idx="48">
                  <c:v>-1.0590843155673435E-2</c:v>
                </c:pt>
                <c:pt idx="49">
                  <c:v>1.2411640606456258E-2</c:v>
                </c:pt>
                <c:pt idx="50">
                  <c:v>2.2950888352527021E-2</c:v>
                </c:pt>
                <c:pt idx="51">
                  <c:v>-2.2493906894963583E-2</c:v>
                </c:pt>
                <c:pt idx="52">
                  <c:v>1.5080768922644584E-2</c:v>
                </c:pt>
                <c:pt idx="53">
                  <c:v>5.1237658953561084E-3</c:v>
                </c:pt>
                <c:pt idx="54">
                  <c:v>2.4476524204600069E-2</c:v>
                </c:pt>
                <c:pt idx="55">
                  <c:v>8.188526868659219E-3</c:v>
                </c:pt>
                <c:pt idx="56">
                  <c:v>-9.2413898406251797E-3</c:v>
                </c:pt>
                <c:pt idx="57">
                  <c:v>-3.3553103092886392E-3</c:v>
                </c:pt>
                <c:pt idx="58">
                  <c:v>-1.8188072050943149E-2</c:v>
                </c:pt>
                <c:pt idx="59">
                  <c:v>2.1969640411481455E-2</c:v>
                </c:pt>
                <c:pt idx="60">
                  <c:v>-1.2179113706986133E-2</c:v>
                </c:pt>
                <c:pt idx="61">
                  <c:v>2.4796116762410163E-2</c:v>
                </c:pt>
                <c:pt idx="62">
                  <c:v>-3.9846631179366711E-3</c:v>
                </c:pt>
                <c:pt idx="63">
                  <c:v>1.6786981004223885E-2</c:v>
                </c:pt>
                <c:pt idx="64">
                  <c:v>1.8655607937669717E-2</c:v>
                </c:pt>
                <c:pt idx="65">
                  <c:v>-1.5807154714368478E-2</c:v>
                </c:pt>
                <c:pt idx="66">
                  <c:v>-1.8188270436030905E-2</c:v>
                </c:pt>
                <c:pt idx="67">
                  <c:v>-1.2174191891745557E-2</c:v>
                </c:pt>
                <c:pt idx="68">
                  <c:v>-1.5266726864160612E-2</c:v>
                </c:pt>
                <c:pt idx="69">
                  <c:v>-1.9036646619367908E-2</c:v>
                </c:pt>
                <c:pt idx="70">
                  <c:v>7.9292094286468606E-3</c:v>
                </c:pt>
                <c:pt idx="71">
                  <c:v>1.0418347191914007E-2</c:v>
                </c:pt>
                <c:pt idx="72">
                  <c:v>1.1909810798062359E-3</c:v>
                </c:pt>
                <c:pt idx="73">
                  <c:v>1.0233970328109698E-2</c:v>
                </c:pt>
                <c:pt idx="74">
                  <c:v>2.3487245155662619E-2</c:v>
                </c:pt>
                <c:pt idx="75">
                  <c:v>5.7073684811863642E-3</c:v>
                </c:pt>
                <c:pt idx="76">
                  <c:v>8.3161087190937628E-3</c:v>
                </c:pt>
                <c:pt idx="77">
                  <c:v>5.5872883619640544E-3</c:v>
                </c:pt>
                <c:pt idx="78">
                  <c:v>1.8366078388739271E-2</c:v>
                </c:pt>
                <c:pt idx="79">
                  <c:v>-1.9779556470279736E-2</c:v>
                </c:pt>
                <c:pt idx="80">
                  <c:v>3.0656831064340695E-4</c:v>
                </c:pt>
                <c:pt idx="81">
                  <c:v>1.1375127811287694E-2</c:v>
                </c:pt>
                <c:pt idx="82">
                  <c:v>-2.0213833903187123E-2</c:v>
                </c:pt>
                <c:pt idx="83">
                  <c:v>-1.7304298105933029E-2</c:v>
                </c:pt>
                <c:pt idx="84">
                  <c:v>1.8633136754989399E-3</c:v>
                </c:pt>
                <c:pt idx="85">
                  <c:v>8.7653605619485101E-3</c:v>
                </c:pt>
                <c:pt idx="86">
                  <c:v>1.2597023882134146E-2</c:v>
                </c:pt>
                <c:pt idx="87">
                  <c:v>5.4443133336895544E-4</c:v>
                </c:pt>
                <c:pt idx="88">
                  <c:v>2.4056414760442912E-2</c:v>
                </c:pt>
                <c:pt idx="89">
                  <c:v>-1.3220956180944793E-2</c:v>
                </c:pt>
                <c:pt idx="90">
                  <c:v>-1.6174711182467098E-2</c:v>
                </c:pt>
                <c:pt idx="91">
                  <c:v>2.3112861484035074E-2</c:v>
                </c:pt>
                <c:pt idx="92">
                  <c:v>-1.937962198887172E-2</c:v>
                </c:pt>
                <c:pt idx="93">
                  <c:v>1.6349160275921076E-2</c:v>
                </c:pt>
                <c:pt idx="94">
                  <c:v>-2.0553835588764596E-2</c:v>
                </c:pt>
                <c:pt idx="95">
                  <c:v>1.0217863431135515E-2</c:v>
                </c:pt>
                <c:pt idx="96">
                  <c:v>8.8159789181107232E-3</c:v>
                </c:pt>
                <c:pt idx="97">
                  <c:v>-7.531066141687681E-3</c:v>
                </c:pt>
                <c:pt idx="98">
                  <c:v>9.9564470615081165E-3</c:v>
                </c:pt>
                <c:pt idx="99">
                  <c:v>-7.6563733622078854E-3</c:v>
                </c:pt>
                <c:pt idx="100">
                  <c:v>1.6197127990775439E-3</c:v>
                </c:pt>
                <c:pt idx="101">
                  <c:v>-2.5057821690706748E-3</c:v>
                </c:pt>
                <c:pt idx="102">
                  <c:v>-1.6350627913055183E-2</c:v>
                </c:pt>
                <c:pt idx="103">
                  <c:v>-1.452388838581165E-2</c:v>
                </c:pt>
                <c:pt idx="104">
                  <c:v>-1.8581594118013134E-3</c:v>
                </c:pt>
                <c:pt idx="105">
                  <c:v>5.0985138359120217E-3</c:v>
                </c:pt>
                <c:pt idx="106">
                  <c:v>-1.8307376934413977E-3</c:v>
                </c:pt>
                <c:pt idx="107">
                  <c:v>-1.9097639349195877E-2</c:v>
                </c:pt>
                <c:pt idx="108">
                  <c:v>7.8704938872925564E-3</c:v>
                </c:pt>
                <c:pt idx="109">
                  <c:v>-1.5631093858483797E-2</c:v>
                </c:pt>
                <c:pt idx="110">
                  <c:v>-2.3367276955663891E-2</c:v>
                </c:pt>
                <c:pt idx="111">
                  <c:v>6.540826432227342E-3</c:v>
                </c:pt>
                <c:pt idx="112">
                  <c:v>6.4408959605359302E-4</c:v>
                </c:pt>
                <c:pt idx="113">
                  <c:v>1.7049040049639384E-2</c:v>
                </c:pt>
                <c:pt idx="114">
                  <c:v>8.9514389350132898E-3</c:v>
                </c:pt>
                <c:pt idx="115">
                  <c:v>6.0978086265584767E-3</c:v>
                </c:pt>
                <c:pt idx="116">
                  <c:v>-2.2832024755594267E-2</c:v>
                </c:pt>
                <c:pt idx="117">
                  <c:v>8.2007572821894414E-3</c:v>
                </c:pt>
                <c:pt idx="118">
                  <c:v>-1.3981095877990974E-2</c:v>
                </c:pt>
                <c:pt idx="119">
                  <c:v>1.2823769195263396E-2</c:v>
                </c:pt>
                <c:pt idx="120">
                  <c:v>-5.8346878437393447E-3</c:v>
                </c:pt>
                <c:pt idx="121">
                  <c:v>5.7393363864342243E-3</c:v>
                </c:pt>
                <c:pt idx="122">
                  <c:v>-2.8894123109216908E-3</c:v>
                </c:pt>
                <c:pt idx="123">
                  <c:v>1.521472358959965E-2</c:v>
                </c:pt>
                <c:pt idx="124">
                  <c:v>-6.8849580360151649E-3</c:v>
                </c:pt>
                <c:pt idx="125">
                  <c:v>-2.2462673125147842E-2</c:v>
                </c:pt>
                <c:pt idx="126">
                  <c:v>-1.9543844662363575E-2</c:v>
                </c:pt>
                <c:pt idx="127">
                  <c:v>-6.6428433610445483E-3</c:v>
                </c:pt>
                <c:pt idx="128">
                  <c:v>-1.7429337957136814E-2</c:v>
                </c:pt>
                <c:pt idx="129">
                  <c:v>5.6791963305028005E-3</c:v>
                </c:pt>
                <c:pt idx="130">
                  <c:v>-2.0181282292143193E-2</c:v>
                </c:pt>
                <c:pt idx="131">
                  <c:v>-1.1409801652550216E-2</c:v>
                </c:pt>
                <c:pt idx="132">
                  <c:v>7.3980059959188329E-4</c:v>
                </c:pt>
                <c:pt idx="133">
                  <c:v>7.175150147952042E-3</c:v>
                </c:pt>
                <c:pt idx="134">
                  <c:v>-2.4951564991310782E-2</c:v>
                </c:pt>
                <c:pt idx="135">
                  <c:v>-1.7547037320650466E-2</c:v>
                </c:pt>
                <c:pt idx="136">
                  <c:v>6.8465168113195363E-3</c:v>
                </c:pt>
                <c:pt idx="137">
                  <c:v>1.8811974462912377E-2</c:v>
                </c:pt>
                <c:pt idx="138">
                  <c:v>-1.5529460653738003E-2</c:v>
                </c:pt>
                <c:pt idx="139">
                  <c:v>4.387387746886612E-3</c:v>
                </c:pt>
                <c:pt idx="140">
                  <c:v>1.179708704754861E-2</c:v>
                </c:pt>
                <c:pt idx="141">
                  <c:v>4.275300546707694E-3</c:v>
                </c:pt>
                <c:pt idx="142">
                  <c:v>8.1689977191434122E-3</c:v>
                </c:pt>
                <c:pt idx="143">
                  <c:v>-3.6195415065981559E-5</c:v>
                </c:pt>
                <c:pt idx="144">
                  <c:v>-1.3963462725877446E-2</c:v>
                </c:pt>
                <c:pt idx="145">
                  <c:v>1.5538096098395293E-2</c:v>
                </c:pt>
                <c:pt idx="146">
                  <c:v>1.8263817444453784E-2</c:v>
                </c:pt>
                <c:pt idx="147">
                  <c:v>-2.1463043417315954E-2</c:v>
                </c:pt>
                <c:pt idx="148">
                  <c:v>7.9678639087780896E-3</c:v>
                </c:pt>
                <c:pt idx="149">
                  <c:v>1.9917654826471242E-2</c:v>
                </c:pt>
                <c:pt idx="150">
                  <c:v>1.6029490151486185E-2</c:v>
                </c:pt>
                <c:pt idx="151">
                  <c:v>1.378505932107516E-2</c:v>
                </c:pt>
                <c:pt idx="152">
                  <c:v>1.7355955627961862E-2</c:v>
                </c:pt>
                <c:pt idx="153">
                  <c:v>-1.8244321917102506E-2</c:v>
                </c:pt>
                <c:pt idx="154">
                  <c:v>2.3987421363528606E-3</c:v>
                </c:pt>
                <c:pt idx="155">
                  <c:v>-1.9596353546856564E-2</c:v>
                </c:pt>
                <c:pt idx="156">
                  <c:v>1.0033377760380647E-2</c:v>
                </c:pt>
                <c:pt idx="157">
                  <c:v>-2.4274077071409876E-2</c:v>
                </c:pt>
                <c:pt idx="158">
                  <c:v>-8.5165135955304842E-3</c:v>
                </c:pt>
                <c:pt idx="159">
                  <c:v>-1.7585068753476964E-2</c:v>
                </c:pt>
                <c:pt idx="160">
                  <c:v>2.2882968424353889E-2</c:v>
                </c:pt>
                <c:pt idx="161">
                  <c:v>-2.4664771947398016E-2</c:v>
                </c:pt>
                <c:pt idx="162">
                  <c:v>-1.2935111417366996E-2</c:v>
                </c:pt>
                <c:pt idx="163">
                  <c:v>5.7827184075008638E-3</c:v>
                </c:pt>
                <c:pt idx="164">
                  <c:v>-2.0315292984214854E-2</c:v>
                </c:pt>
                <c:pt idx="165">
                  <c:v>6.1364051607642415E-3</c:v>
                </c:pt>
                <c:pt idx="166">
                  <c:v>-1.5769561709118213E-2</c:v>
                </c:pt>
                <c:pt idx="167">
                  <c:v>1.3879314502133189E-2</c:v>
                </c:pt>
                <c:pt idx="168">
                  <c:v>-2.4694791069813499E-2</c:v>
                </c:pt>
                <c:pt idx="169">
                  <c:v>2.3372789546823664E-2</c:v>
                </c:pt>
                <c:pt idx="170">
                  <c:v>-1.4161066582727167E-2</c:v>
                </c:pt>
                <c:pt idx="171">
                  <c:v>-1.6433954128507965E-2</c:v>
                </c:pt>
                <c:pt idx="172">
                  <c:v>-3.6702991194647984E-3</c:v>
                </c:pt>
                <c:pt idx="173">
                  <c:v>-1.9075429674467702E-2</c:v>
                </c:pt>
                <c:pt idx="174">
                  <c:v>-2.4307160217896466E-2</c:v>
                </c:pt>
                <c:pt idx="175">
                  <c:v>-1.7841588994160142E-2</c:v>
                </c:pt>
                <c:pt idx="176">
                  <c:v>1.8321815847319827E-2</c:v>
                </c:pt>
                <c:pt idx="177">
                  <c:v>1.3292096438807365E-2</c:v>
                </c:pt>
                <c:pt idx="178">
                  <c:v>-1.443788085732774E-2</c:v>
                </c:pt>
                <c:pt idx="179">
                  <c:v>-2.4206247007141184E-2</c:v>
                </c:pt>
                <c:pt idx="180">
                  <c:v>2.4126249920789378E-2</c:v>
                </c:pt>
                <c:pt idx="181">
                  <c:v>-2.380011552987929E-2</c:v>
                </c:pt>
                <c:pt idx="182">
                  <c:v>1.4510894426143534E-2</c:v>
                </c:pt>
                <c:pt idx="183">
                  <c:v>-3.9306669433465392E-4</c:v>
                </c:pt>
                <c:pt idx="184">
                  <c:v>-2.3517632424994529E-2</c:v>
                </c:pt>
                <c:pt idx="185">
                  <c:v>1.7335931408453954E-2</c:v>
                </c:pt>
                <c:pt idx="186">
                  <c:v>-6.680788482893346E-3</c:v>
                </c:pt>
                <c:pt idx="187">
                  <c:v>1.2913712545404233E-2</c:v>
                </c:pt>
                <c:pt idx="188">
                  <c:v>-1.8687707147270482E-2</c:v>
                </c:pt>
                <c:pt idx="189">
                  <c:v>2.4796631627051251E-2</c:v>
                </c:pt>
                <c:pt idx="190">
                  <c:v>1.6833158359982593E-2</c:v>
                </c:pt>
                <c:pt idx="191">
                  <c:v>-1.2318853174646299E-2</c:v>
                </c:pt>
                <c:pt idx="192">
                  <c:v>1.3232068463236796E-2</c:v>
                </c:pt>
                <c:pt idx="193">
                  <c:v>-2.3536228184536313E-2</c:v>
                </c:pt>
                <c:pt idx="194">
                  <c:v>-7.2897266801743464E-3</c:v>
                </c:pt>
                <c:pt idx="195">
                  <c:v>-2.0465100159061502E-3</c:v>
                </c:pt>
                <c:pt idx="196">
                  <c:v>9.7884222256928947E-3</c:v>
                </c:pt>
                <c:pt idx="197">
                  <c:v>-1.0757935082671833E-2</c:v>
                </c:pt>
                <c:pt idx="198">
                  <c:v>1.3382868023572452E-2</c:v>
                </c:pt>
                <c:pt idx="199">
                  <c:v>-1.8288400444083096E-2</c:v>
                </c:pt>
                <c:pt idx="200">
                  <c:v>-2.0669415171519212E-2</c:v>
                </c:pt>
                <c:pt idx="201">
                  <c:v>8.0342234613889167E-3</c:v>
                </c:pt>
                <c:pt idx="202">
                  <c:v>-1.6846823786810676E-2</c:v>
                </c:pt>
                <c:pt idx="203">
                  <c:v>1.2355280256147844E-2</c:v>
                </c:pt>
                <c:pt idx="204">
                  <c:v>-2.2561496292250295E-3</c:v>
                </c:pt>
                <c:pt idx="205">
                  <c:v>6.6963152500116863E-3</c:v>
                </c:pt>
                <c:pt idx="206">
                  <c:v>8.9747983772001105E-4</c:v>
                </c:pt>
                <c:pt idx="207">
                  <c:v>1.2920719965761268E-2</c:v>
                </c:pt>
                <c:pt idx="208">
                  <c:v>-1.5556305297388906E-2</c:v>
                </c:pt>
                <c:pt idx="209">
                  <c:v>2.3877328328299752E-2</c:v>
                </c:pt>
                <c:pt idx="210">
                  <c:v>-1.2180114660619522E-3</c:v>
                </c:pt>
                <c:pt idx="211">
                  <c:v>1.8221497882527405E-2</c:v>
                </c:pt>
                <c:pt idx="212">
                  <c:v>4.658360147767754E-3</c:v>
                </c:pt>
                <c:pt idx="213">
                  <c:v>1.0494119161081079E-2</c:v>
                </c:pt>
                <c:pt idx="214">
                  <c:v>1.6959970211921315E-2</c:v>
                </c:pt>
                <c:pt idx="215">
                  <c:v>1.9002450645982404E-2</c:v>
                </c:pt>
                <c:pt idx="216">
                  <c:v>1.8536848417160905E-2</c:v>
                </c:pt>
                <c:pt idx="217">
                  <c:v>6.0644197941667752E-4</c:v>
                </c:pt>
                <c:pt idx="218">
                  <c:v>-7.23093475862967E-3</c:v>
                </c:pt>
                <c:pt idx="219">
                  <c:v>-3.3026661443936014E-3</c:v>
                </c:pt>
                <c:pt idx="220">
                  <c:v>-3.0829319610105599E-3</c:v>
                </c:pt>
                <c:pt idx="221">
                  <c:v>-1.4715500268682563E-2</c:v>
                </c:pt>
                <c:pt idx="222">
                  <c:v>-1.0307728481385781E-3</c:v>
                </c:pt>
                <c:pt idx="223">
                  <c:v>-2.384057757750929E-3</c:v>
                </c:pt>
                <c:pt idx="224">
                  <c:v>2.260490837260954E-2</c:v>
                </c:pt>
                <c:pt idx="225">
                  <c:v>9.0391721503188978E-3</c:v>
                </c:pt>
                <c:pt idx="226">
                  <c:v>1.158426457417428E-2</c:v>
                </c:pt>
                <c:pt idx="227">
                  <c:v>2.2981273356786763E-2</c:v>
                </c:pt>
                <c:pt idx="228">
                  <c:v>-3.446803066425841E-3</c:v>
                </c:pt>
                <c:pt idx="229">
                  <c:v>-6.948715594222399E-3</c:v>
                </c:pt>
                <c:pt idx="230">
                  <c:v>1.2605938076646167E-2</c:v>
                </c:pt>
                <c:pt idx="231">
                  <c:v>-1.7151287435205609E-2</c:v>
                </c:pt>
                <c:pt idx="232">
                  <c:v>-2.0154691441626182E-2</c:v>
                </c:pt>
                <c:pt idx="233">
                  <c:v>1.7695610807902835E-2</c:v>
                </c:pt>
                <c:pt idx="234">
                  <c:v>-4.2235270374489488E-3</c:v>
                </c:pt>
                <c:pt idx="235">
                  <c:v>1.2400889465910975E-2</c:v>
                </c:pt>
                <c:pt idx="236">
                  <c:v>-3.9591722558871443E-3</c:v>
                </c:pt>
                <c:pt idx="237">
                  <c:v>-1.2144429097848863E-2</c:v>
                </c:pt>
                <c:pt idx="238">
                  <c:v>-1.4867776337230021E-2</c:v>
                </c:pt>
                <c:pt idx="239">
                  <c:v>-1.8834251673821668E-2</c:v>
                </c:pt>
                <c:pt idx="240">
                  <c:v>-1.3459724105258763E-2</c:v>
                </c:pt>
                <c:pt idx="241">
                  <c:v>-2.4820093858276316E-2</c:v>
                </c:pt>
                <c:pt idx="242">
                  <c:v>2.3328998413287448E-3</c:v>
                </c:pt>
                <c:pt idx="243">
                  <c:v>1.4311596465172365E-2</c:v>
                </c:pt>
                <c:pt idx="244">
                  <c:v>2.4145788308912565E-3</c:v>
                </c:pt>
                <c:pt idx="245">
                  <c:v>1.381593529328915E-2</c:v>
                </c:pt>
                <c:pt idx="246">
                  <c:v>-1.0060197460076881E-2</c:v>
                </c:pt>
                <c:pt idx="247">
                  <c:v>-1.9831294943952471E-3</c:v>
                </c:pt>
                <c:pt idx="248">
                  <c:v>-2.0660860056912499E-2</c:v>
                </c:pt>
                <c:pt idx="249">
                  <c:v>-1.3737590448332176E-2</c:v>
                </c:pt>
                <c:pt idx="250">
                  <c:v>9.632274502908017E-3</c:v>
                </c:pt>
                <c:pt idx="251">
                  <c:v>1.2900612299127979E-3</c:v>
                </c:pt>
                <c:pt idx="252">
                  <c:v>-8.9529459689448483E-3</c:v>
                </c:pt>
                <c:pt idx="253">
                  <c:v>-1.99280454156479E-2</c:v>
                </c:pt>
                <c:pt idx="254">
                  <c:v>1.844411635340646E-2</c:v>
                </c:pt>
                <c:pt idx="255">
                  <c:v>2.2358693005926557E-2</c:v>
                </c:pt>
                <c:pt idx="256">
                  <c:v>-5.847878443715154E-3</c:v>
                </c:pt>
                <c:pt idx="257">
                  <c:v>1.1675168734224445E-2</c:v>
                </c:pt>
                <c:pt idx="258">
                  <c:v>-6.7630802846613157E-3</c:v>
                </c:pt>
                <c:pt idx="259">
                  <c:v>-1.2128452181873427E-2</c:v>
                </c:pt>
                <c:pt idx="260">
                  <c:v>-2.2301178228610267E-2</c:v>
                </c:pt>
                <c:pt idx="261">
                  <c:v>-1.7818320552279505E-2</c:v>
                </c:pt>
                <c:pt idx="262">
                  <c:v>6.0418654751953514E-3</c:v>
                </c:pt>
                <c:pt idx="263">
                  <c:v>-4.2102780131219597E-3</c:v>
                </c:pt>
                <c:pt idx="264">
                  <c:v>1.4777176273273036E-2</c:v>
                </c:pt>
                <c:pt idx="265">
                  <c:v>-8.880605612298087E-3</c:v>
                </c:pt>
                <c:pt idx="266">
                  <c:v>-2.6794575071445561E-3</c:v>
                </c:pt>
                <c:pt idx="267">
                  <c:v>7.4547736815133766E-3</c:v>
                </c:pt>
                <c:pt idx="268">
                  <c:v>8.4998629369371741E-3</c:v>
                </c:pt>
                <c:pt idx="269">
                  <c:v>-9.3194011015025895E-4</c:v>
                </c:pt>
                <c:pt idx="270">
                  <c:v>-2.2626136361325405E-2</c:v>
                </c:pt>
                <c:pt idx="271">
                  <c:v>-1.368279335380888E-2</c:v>
                </c:pt>
                <c:pt idx="272">
                  <c:v>-1.9682043026663276E-2</c:v>
                </c:pt>
                <c:pt idx="273">
                  <c:v>-3.3746235343363575E-3</c:v>
                </c:pt>
                <c:pt idx="274">
                  <c:v>2.3296483521860218E-2</c:v>
                </c:pt>
                <c:pt idx="275">
                  <c:v>1.4013909623735204E-2</c:v>
                </c:pt>
                <c:pt idx="276">
                  <c:v>1.4302220161446794E-2</c:v>
                </c:pt>
                <c:pt idx="277">
                  <c:v>2.432804690796465E-2</c:v>
                </c:pt>
                <c:pt idx="278">
                  <c:v>8.0867917017735935E-3</c:v>
                </c:pt>
                <c:pt idx="279">
                  <c:v>2.0495061175801806E-2</c:v>
                </c:pt>
                <c:pt idx="280">
                  <c:v>-1.8718788874130043E-2</c:v>
                </c:pt>
                <c:pt idx="281">
                  <c:v>4.3008607391613E-3</c:v>
                </c:pt>
                <c:pt idx="282">
                  <c:v>-9.6355914660167796E-3</c:v>
                </c:pt>
                <c:pt idx="283">
                  <c:v>-5.7354419887940319E-3</c:v>
                </c:pt>
                <c:pt idx="284">
                  <c:v>-2.3379690854139778E-2</c:v>
                </c:pt>
                <c:pt idx="285">
                  <c:v>2.439019266114455E-2</c:v>
                </c:pt>
                <c:pt idx="286">
                  <c:v>1.6832450353414879E-2</c:v>
                </c:pt>
                <c:pt idx="287">
                  <c:v>-8.1582125813612245E-3</c:v>
                </c:pt>
                <c:pt idx="288">
                  <c:v>-1.1991688437159476E-2</c:v>
                </c:pt>
                <c:pt idx="289">
                  <c:v>-2.4628562818885371E-3</c:v>
                </c:pt>
                <c:pt idx="290">
                  <c:v>-1.5779775510559362E-2</c:v>
                </c:pt>
                <c:pt idx="291">
                  <c:v>-9.0644876943316195E-3</c:v>
                </c:pt>
                <c:pt idx="292">
                  <c:v>-3.0712075284235417E-3</c:v>
                </c:pt>
                <c:pt idx="293">
                  <c:v>-5.1572353731786976E-3</c:v>
                </c:pt>
                <c:pt idx="294">
                  <c:v>-1.3918096640327681E-2</c:v>
                </c:pt>
                <c:pt idx="295">
                  <c:v>-1.3656166397318936E-2</c:v>
                </c:pt>
                <c:pt idx="296">
                  <c:v>1.9026944062279245E-2</c:v>
                </c:pt>
                <c:pt idx="297">
                  <c:v>1.9332872026995039E-2</c:v>
                </c:pt>
                <c:pt idx="298">
                  <c:v>-2.6480952548016965E-4</c:v>
                </c:pt>
                <c:pt idx="299">
                  <c:v>8.5346731187639184E-3</c:v>
                </c:pt>
                <c:pt idx="300">
                  <c:v>-6.4017243536222961E-4</c:v>
                </c:pt>
                <c:pt idx="301">
                  <c:v>1.8163029851052014E-2</c:v>
                </c:pt>
                <c:pt idx="302">
                  <c:v>1.9693260962325319E-3</c:v>
                </c:pt>
                <c:pt idx="303">
                  <c:v>1.0908830747904674E-2</c:v>
                </c:pt>
                <c:pt idx="304">
                  <c:v>1.4915108014200134E-2</c:v>
                </c:pt>
                <c:pt idx="305">
                  <c:v>1.2896178227958615E-2</c:v>
                </c:pt>
                <c:pt idx="306">
                  <c:v>2.2167174955302869E-2</c:v>
                </c:pt>
                <c:pt idx="307">
                  <c:v>1.0297284874813063E-2</c:v>
                </c:pt>
                <c:pt idx="308">
                  <c:v>1.6871239498885165E-2</c:v>
                </c:pt>
                <c:pt idx="309">
                  <c:v>-2.0591216883105944E-3</c:v>
                </c:pt>
                <c:pt idx="310">
                  <c:v>3.6604084398446368E-3</c:v>
                </c:pt>
                <c:pt idx="311">
                  <c:v>-1.0848801153739008E-2</c:v>
                </c:pt>
                <c:pt idx="312">
                  <c:v>3.3274056395518115E-3</c:v>
                </c:pt>
                <c:pt idx="313">
                  <c:v>-1.0499694282404487E-2</c:v>
                </c:pt>
                <c:pt idx="314">
                  <c:v>2.416921352014806E-3</c:v>
                </c:pt>
                <c:pt idx="315">
                  <c:v>9.4122252325447749E-3</c:v>
                </c:pt>
                <c:pt idx="316">
                  <c:v>-8.2054335463440202E-3</c:v>
                </c:pt>
                <c:pt idx="317">
                  <c:v>-2.7108264483217347E-3</c:v>
                </c:pt>
                <c:pt idx="318">
                  <c:v>1.0401502390379996E-2</c:v>
                </c:pt>
                <c:pt idx="319">
                  <c:v>-2.193915745291657E-2</c:v>
                </c:pt>
                <c:pt idx="320">
                  <c:v>2.3876073703101498E-2</c:v>
                </c:pt>
                <c:pt idx="321">
                  <c:v>6.7150324158599117E-4</c:v>
                </c:pt>
                <c:pt idx="322">
                  <c:v>1.3919052390161774E-2</c:v>
                </c:pt>
                <c:pt idx="323">
                  <c:v>2.1269931569835903E-2</c:v>
                </c:pt>
                <c:pt idx="324">
                  <c:v>-4.1582471018463459E-3</c:v>
                </c:pt>
                <c:pt idx="325">
                  <c:v>2.9662377817971262E-3</c:v>
                </c:pt>
                <c:pt idx="326">
                  <c:v>-1.7610865984993878E-2</c:v>
                </c:pt>
                <c:pt idx="327">
                  <c:v>1.6421312802653077E-3</c:v>
                </c:pt>
                <c:pt idx="328">
                  <c:v>3.4006673351512141E-3</c:v>
                </c:pt>
                <c:pt idx="329">
                  <c:v>-2.2102487657650043E-2</c:v>
                </c:pt>
                <c:pt idx="330">
                  <c:v>-1.2799950610711741E-2</c:v>
                </c:pt>
                <c:pt idx="331">
                  <c:v>5.3914615852572508E-3</c:v>
                </c:pt>
                <c:pt idx="332">
                  <c:v>-7.7330160007900439E-3</c:v>
                </c:pt>
                <c:pt idx="333">
                  <c:v>9.3573710569063492E-3</c:v>
                </c:pt>
                <c:pt idx="334">
                  <c:v>-1.2547493993519798E-2</c:v>
                </c:pt>
                <c:pt idx="335">
                  <c:v>6.7883252831095193E-4</c:v>
                </c:pt>
                <c:pt idx="336">
                  <c:v>1.622808043145756E-2</c:v>
                </c:pt>
                <c:pt idx="337">
                  <c:v>-1.0993363622743973E-2</c:v>
                </c:pt>
                <c:pt idx="338">
                  <c:v>5.9445508219420464E-3</c:v>
                </c:pt>
                <c:pt idx="339">
                  <c:v>1.0619649982900447E-2</c:v>
                </c:pt>
                <c:pt idx="340">
                  <c:v>1.1777323152152076E-3</c:v>
                </c:pt>
                <c:pt idx="341">
                  <c:v>7.060137247900544E-3</c:v>
                </c:pt>
                <c:pt idx="342">
                  <c:v>1.0557706559443858E-2</c:v>
                </c:pt>
                <c:pt idx="343">
                  <c:v>-1.7336752289927065E-2</c:v>
                </c:pt>
                <c:pt idx="344">
                  <c:v>1.0572211688815364E-2</c:v>
                </c:pt>
                <c:pt idx="345">
                  <c:v>1.2859299844462385E-2</c:v>
                </c:pt>
                <c:pt idx="346">
                  <c:v>2.8052755773080641E-3</c:v>
                </c:pt>
                <c:pt idx="347">
                  <c:v>2.1773112239373772E-2</c:v>
                </c:pt>
                <c:pt idx="348">
                  <c:v>-1.3835686094492317E-2</c:v>
                </c:pt>
                <c:pt idx="349">
                  <c:v>2.2466477664820555E-2</c:v>
                </c:pt>
                <c:pt idx="350">
                  <c:v>7.4983697979094655E-4</c:v>
                </c:pt>
                <c:pt idx="351">
                  <c:v>-9.8003049667343359E-3</c:v>
                </c:pt>
                <c:pt idx="352">
                  <c:v>3.8698958830579054E-3</c:v>
                </c:pt>
                <c:pt idx="353">
                  <c:v>9.3223941079916654E-3</c:v>
                </c:pt>
                <c:pt idx="354">
                  <c:v>-6.0980532354300843E-3</c:v>
                </c:pt>
                <c:pt idx="355">
                  <c:v>1.0983104978241953E-2</c:v>
                </c:pt>
                <c:pt idx="356">
                  <c:v>7.9651961991736679E-3</c:v>
                </c:pt>
                <c:pt idx="357">
                  <c:v>-1.6625583119716836E-2</c:v>
                </c:pt>
                <c:pt idx="358">
                  <c:v>-3.9330046646394168E-3</c:v>
                </c:pt>
                <c:pt idx="359">
                  <c:v>1.1031579838874695E-2</c:v>
                </c:pt>
                <c:pt idx="360">
                  <c:v>-7.1540173943959286E-3</c:v>
                </c:pt>
                <c:pt idx="361">
                  <c:v>6.8216003958828045E-3</c:v>
                </c:pt>
                <c:pt idx="362">
                  <c:v>-1.7488328273873421E-3</c:v>
                </c:pt>
                <c:pt idx="363">
                  <c:v>-1.0448326714969536E-2</c:v>
                </c:pt>
                <c:pt idx="364">
                  <c:v>-5.2930862759927085E-3</c:v>
                </c:pt>
                <c:pt idx="365">
                  <c:v>-1.5848929449522654E-3</c:v>
                </c:pt>
                <c:pt idx="366">
                  <c:v>-2.2377673296472951E-2</c:v>
                </c:pt>
                <c:pt idx="367">
                  <c:v>2.4265878019817382E-2</c:v>
                </c:pt>
                <c:pt idx="368">
                  <c:v>2.2559894000304039E-2</c:v>
                </c:pt>
                <c:pt idx="369">
                  <c:v>-1.7038327940237501E-2</c:v>
                </c:pt>
                <c:pt idx="370">
                  <c:v>1.1904537079476007E-2</c:v>
                </c:pt>
                <c:pt idx="371">
                  <c:v>4.6784373078516961E-3</c:v>
                </c:pt>
                <c:pt idx="372">
                  <c:v>-5.1581209402876806E-3</c:v>
                </c:pt>
                <c:pt idx="373">
                  <c:v>-8.1535139998735236E-3</c:v>
                </c:pt>
                <c:pt idx="374">
                  <c:v>-2.382274466616548E-2</c:v>
                </c:pt>
                <c:pt idx="375">
                  <c:v>1.7648383376575892E-2</c:v>
                </c:pt>
                <c:pt idx="376">
                  <c:v>7.3981971729643438E-3</c:v>
                </c:pt>
                <c:pt idx="377">
                  <c:v>2.0861598665149451E-2</c:v>
                </c:pt>
                <c:pt idx="378">
                  <c:v>1.5462099039283372E-2</c:v>
                </c:pt>
                <c:pt idx="379">
                  <c:v>-2.2594170142389847E-4</c:v>
                </c:pt>
                <c:pt idx="380">
                  <c:v>-1.202973915601277E-2</c:v>
                </c:pt>
                <c:pt idx="381">
                  <c:v>-2.0377245798020322E-2</c:v>
                </c:pt>
                <c:pt idx="382">
                  <c:v>-6.4995730416426752E-3</c:v>
                </c:pt>
                <c:pt idx="383">
                  <c:v>-1.922320649247064E-2</c:v>
                </c:pt>
                <c:pt idx="384">
                  <c:v>-1.3963268143075658E-2</c:v>
                </c:pt>
                <c:pt idx="385">
                  <c:v>2.7277819293011429E-3</c:v>
                </c:pt>
                <c:pt idx="386">
                  <c:v>4.1149851293924124E-3</c:v>
                </c:pt>
                <c:pt idx="387">
                  <c:v>1.6738075994935653E-2</c:v>
                </c:pt>
                <c:pt idx="388">
                  <c:v>-4.6345657878426091E-3</c:v>
                </c:pt>
                <c:pt idx="389">
                  <c:v>-1.5675068641303698E-2</c:v>
                </c:pt>
                <c:pt idx="390">
                  <c:v>-1.2725442234886863E-2</c:v>
                </c:pt>
                <c:pt idx="391">
                  <c:v>-1.528441201076423E-2</c:v>
                </c:pt>
                <c:pt idx="392">
                  <c:v>1.1080756903197325E-2</c:v>
                </c:pt>
                <c:pt idx="393">
                  <c:v>-6.1542978471813281E-3</c:v>
                </c:pt>
                <c:pt idx="394">
                  <c:v>1.4882180065325767E-2</c:v>
                </c:pt>
                <c:pt idx="395">
                  <c:v>1.119812296444601E-2</c:v>
                </c:pt>
                <c:pt idx="396">
                  <c:v>-2.2425212331009907E-2</c:v>
                </c:pt>
                <c:pt idx="397">
                  <c:v>-2.0861284033569138E-2</c:v>
                </c:pt>
                <c:pt idx="398">
                  <c:v>3.372734866247873E-3</c:v>
                </c:pt>
                <c:pt idx="399">
                  <c:v>1.9644493278416462E-2</c:v>
                </c:pt>
                <c:pt idx="400">
                  <c:v>-1.8351834427416353E-2</c:v>
                </c:pt>
                <c:pt idx="401">
                  <c:v>-1.2620806698198334E-2</c:v>
                </c:pt>
                <c:pt idx="402">
                  <c:v>1.5463467068103243E-2</c:v>
                </c:pt>
                <c:pt idx="403">
                  <c:v>3.0836420080088854E-3</c:v>
                </c:pt>
                <c:pt idx="404">
                  <c:v>1.1088131100113164E-2</c:v>
                </c:pt>
                <c:pt idx="405">
                  <c:v>-1.1593991170803341E-3</c:v>
                </c:pt>
                <c:pt idx="406">
                  <c:v>1.2219806091104863E-2</c:v>
                </c:pt>
                <c:pt idx="407">
                  <c:v>1.3805463216786773E-2</c:v>
                </c:pt>
                <c:pt idx="408">
                  <c:v>-2.2925322217701112E-2</c:v>
                </c:pt>
                <c:pt idx="409">
                  <c:v>-2.8502482695059394E-3</c:v>
                </c:pt>
                <c:pt idx="410">
                  <c:v>-1.69335079059047E-3</c:v>
                </c:pt>
                <c:pt idx="411">
                  <c:v>-1.9717857823137248E-2</c:v>
                </c:pt>
                <c:pt idx="412">
                  <c:v>1.008458508689497E-3</c:v>
                </c:pt>
                <c:pt idx="413">
                  <c:v>1.5881629015432163E-3</c:v>
                </c:pt>
                <c:pt idx="414">
                  <c:v>-8.0007970862166437E-3</c:v>
                </c:pt>
                <c:pt idx="415">
                  <c:v>9.0813830425628128E-3</c:v>
                </c:pt>
                <c:pt idx="416">
                  <c:v>5.8818153694986551E-3</c:v>
                </c:pt>
                <c:pt idx="417">
                  <c:v>-5.7334576302347897E-3</c:v>
                </c:pt>
                <c:pt idx="418">
                  <c:v>-2.0297441578819641E-2</c:v>
                </c:pt>
                <c:pt idx="419">
                  <c:v>1.4155205909368867E-2</c:v>
                </c:pt>
                <c:pt idx="420">
                  <c:v>-2.4702246756328167E-2</c:v>
                </c:pt>
                <c:pt idx="421">
                  <c:v>-1.1760848256662736E-3</c:v>
                </c:pt>
                <c:pt idx="422">
                  <c:v>-1.790664222428464E-2</c:v>
                </c:pt>
                <c:pt idx="423">
                  <c:v>-8.4327527601228743E-3</c:v>
                </c:pt>
                <c:pt idx="424">
                  <c:v>-1.2028353480365701E-2</c:v>
                </c:pt>
                <c:pt idx="425">
                  <c:v>-1.1563376153687433E-2</c:v>
                </c:pt>
                <c:pt idx="426">
                  <c:v>-1.5423427027275055E-2</c:v>
                </c:pt>
                <c:pt idx="427">
                  <c:v>8.9415823518284813E-3</c:v>
                </c:pt>
                <c:pt idx="428">
                  <c:v>1.2906379964475462E-2</c:v>
                </c:pt>
                <c:pt idx="429">
                  <c:v>1.5954307644482395E-2</c:v>
                </c:pt>
                <c:pt idx="430">
                  <c:v>-1.2305141121729295E-2</c:v>
                </c:pt>
                <c:pt idx="431">
                  <c:v>8.1721646930103527E-4</c:v>
                </c:pt>
                <c:pt idx="432">
                  <c:v>1.3027388968552444E-2</c:v>
                </c:pt>
                <c:pt idx="433">
                  <c:v>1.9503427015560848E-3</c:v>
                </c:pt>
                <c:pt idx="434">
                  <c:v>-1.1637547719472497E-2</c:v>
                </c:pt>
                <c:pt idx="435">
                  <c:v>-4.8584445829927547E-3</c:v>
                </c:pt>
                <c:pt idx="436">
                  <c:v>1.0275189560135355E-2</c:v>
                </c:pt>
                <c:pt idx="437">
                  <c:v>4.2235768002643562E-3</c:v>
                </c:pt>
                <c:pt idx="438">
                  <c:v>7.7764688891901473E-5</c:v>
                </c:pt>
                <c:pt idx="439">
                  <c:v>1.7457410113985595E-2</c:v>
                </c:pt>
                <c:pt idx="440">
                  <c:v>-7.3132328980206329E-3</c:v>
                </c:pt>
                <c:pt idx="441">
                  <c:v>1.4804414449692233E-2</c:v>
                </c:pt>
                <c:pt idx="442">
                  <c:v>1.4724855029110801E-2</c:v>
                </c:pt>
                <c:pt idx="443">
                  <c:v>8.2298491837270952E-3</c:v>
                </c:pt>
                <c:pt idx="444">
                  <c:v>-1.0718074390385902E-2</c:v>
                </c:pt>
                <c:pt idx="445">
                  <c:v>1.782447582271713E-2</c:v>
                </c:pt>
                <c:pt idx="446">
                  <c:v>6.7755144133033688E-3</c:v>
                </c:pt>
                <c:pt idx="447">
                  <c:v>9.6585102364046445E-3</c:v>
                </c:pt>
                <c:pt idx="448">
                  <c:v>1.4397020185471777E-2</c:v>
                </c:pt>
                <c:pt idx="449">
                  <c:v>-6.235741792298027E-3</c:v>
                </c:pt>
                <c:pt idx="450">
                  <c:v>-1.2963259175099089E-2</c:v>
                </c:pt>
                <c:pt idx="451">
                  <c:v>-1.0266468537667873E-2</c:v>
                </c:pt>
                <c:pt idx="452">
                  <c:v>-8.2252499267570223E-3</c:v>
                </c:pt>
                <c:pt idx="453">
                  <c:v>-5.0284179461628385E-3</c:v>
                </c:pt>
                <c:pt idx="454">
                  <c:v>2.1984418320617521E-2</c:v>
                </c:pt>
                <c:pt idx="455">
                  <c:v>1.6237649880672538E-2</c:v>
                </c:pt>
                <c:pt idx="456">
                  <c:v>-1.4761932853937693E-2</c:v>
                </c:pt>
                <c:pt idx="457">
                  <c:v>-6.601580446867261E-4</c:v>
                </c:pt>
                <c:pt idx="458">
                  <c:v>1.3131386864390065E-2</c:v>
                </c:pt>
                <c:pt idx="459">
                  <c:v>-1.8351019914733556E-2</c:v>
                </c:pt>
                <c:pt idx="460">
                  <c:v>-1.3536471170404952E-2</c:v>
                </c:pt>
                <c:pt idx="461">
                  <c:v>-4.3599606983187322E-3</c:v>
                </c:pt>
                <c:pt idx="462">
                  <c:v>-1.632128439846119E-2</c:v>
                </c:pt>
                <c:pt idx="463">
                  <c:v>5.0028666894895153E-4</c:v>
                </c:pt>
                <c:pt idx="464">
                  <c:v>-6.5562525870788259E-3</c:v>
                </c:pt>
                <c:pt idx="465">
                  <c:v>2.1053621952643799E-2</c:v>
                </c:pt>
                <c:pt idx="466">
                  <c:v>-2.3897476454658615E-3</c:v>
                </c:pt>
                <c:pt idx="467">
                  <c:v>8.6214577600138669E-3</c:v>
                </c:pt>
                <c:pt idx="468">
                  <c:v>6.9143165517311809E-3</c:v>
                </c:pt>
                <c:pt idx="469">
                  <c:v>3.4369792858865876E-3</c:v>
                </c:pt>
                <c:pt idx="470">
                  <c:v>-1.2365368389693066E-2</c:v>
                </c:pt>
                <c:pt idx="471">
                  <c:v>2.0000355569528578E-2</c:v>
                </c:pt>
                <c:pt idx="472">
                  <c:v>-8.502477986005624E-3</c:v>
                </c:pt>
                <c:pt idx="473">
                  <c:v>5.3770502252895036E-3</c:v>
                </c:pt>
                <c:pt idx="474">
                  <c:v>-1.0619639943418436E-2</c:v>
                </c:pt>
                <c:pt idx="475">
                  <c:v>-2.1114854909618602E-2</c:v>
                </c:pt>
                <c:pt idx="476">
                  <c:v>1.5225318038974261E-2</c:v>
                </c:pt>
                <c:pt idx="477">
                  <c:v>-1.4110975520851405E-2</c:v>
                </c:pt>
                <c:pt idx="478">
                  <c:v>-8.5760876034375148E-3</c:v>
                </c:pt>
                <c:pt idx="479">
                  <c:v>-4.6657995773810076E-3</c:v>
                </c:pt>
                <c:pt idx="480">
                  <c:v>4.9946633339731485E-3</c:v>
                </c:pt>
                <c:pt idx="481">
                  <c:v>2.4388520384825401E-2</c:v>
                </c:pt>
                <c:pt idx="482">
                  <c:v>-2.4688492704565752E-2</c:v>
                </c:pt>
                <c:pt idx="483">
                  <c:v>-1.4712497069628173E-2</c:v>
                </c:pt>
                <c:pt idx="484">
                  <c:v>1.2674523069880771E-2</c:v>
                </c:pt>
                <c:pt idx="485">
                  <c:v>4.29209803010257E-3</c:v>
                </c:pt>
                <c:pt idx="486">
                  <c:v>-1.1361081302704912E-2</c:v>
                </c:pt>
                <c:pt idx="487">
                  <c:v>1.956805183480171E-2</c:v>
                </c:pt>
                <c:pt idx="488">
                  <c:v>-2.0348084441295339E-2</c:v>
                </c:pt>
                <c:pt idx="489">
                  <c:v>2.4134339258977594E-2</c:v>
                </c:pt>
                <c:pt idx="490">
                  <c:v>-3.9572355742122809E-3</c:v>
                </c:pt>
                <c:pt idx="491">
                  <c:v>2.2832714597070435E-2</c:v>
                </c:pt>
                <c:pt idx="492">
                  <c:v>-2.3857384983249304E-2</c:v>
                </c:pt>
                <c:pt idx="493">
                  <c:v>1.1555003629507288E-3</c:v>
                </c:pt>
                <c:pt idx="494">
                  <c:v>-1.3454918002649491E-2</c:v>
                </c:pt>
                <c:pt idx="495">
                  <c:v>1.903818530704281E-2</c:v>
                </c:pt>
                <c:pt idx="496">
                  <c:v>1.2314671536807532E-2</c:v>
                </c:pt>
                <c:pt idx="497">
                  <c:v>1.3492015022173237E-2</c:v>
                </c:pt>
                <c:pt idx="498">
                  <c:v>-2.4031668499877035E-3</c:v>
                </c:pt>
                <c:pt idx="499">
                  <c:v>4.0986467933410596E-3</c:v>
                </c:pt>
                <c:pt idx="500">
                  <c:v>7.4897485936440411E-3</c:v>
                </c:pt>
                <c:pt idx="501">
                  <c:v>7.1418985653475039E-3</c:v>
                </c:pt>
                <c:pt idx="502">
                  <c:v>1.4627008502464478E-2</c:v>
                </c:pt>
                <c:pt idx="503">
                  <c:v>-1.7857673512525866E-2</c:v>
                </c:pt>
                <c:pt idx="504">
                  <c:v>-2.3311817392148715E-2</c:v>
                </c:pt>
                <c:pt idx="505">
                  <c:v>-2.2048039616221148E-3</c:v>
                </c:pt>
                <c:pt idx="506">
                  <c:v>-2.1458183096019538E-2</c:v>
                </c:pt>
                <c:pt idx="507">
                  <c:v>1.1475706981607936E-4</c:v>
                </c:pt>
                <c:pt idx="508">
                  <c:v>-8.830101966156384E-3</c:v>
                </c:pt>
                <c:pt idx="509">
                  <c:v>-5.6230056542956094E-3</c:v>
                </c:pt>
                <c:pt idx="510">
                  <c:v>-1.8477014921898315E-2</c:v>
                </c:pt>
                <c:pt idx="511">
                  <c:v>-1.9250701835189604E-2</c:v>
                </c:pt>
                <c:pt idx="512">
                  <c:v>-1.6082557461213426E-2</c:v>
                </c:pt>
                <c:pt idx="513">
                  <c:v>3.2805351297756523E-3</c:v>
                </c:pt>
                <c:pt idx="514">
                  <c:v>-4.4809743254940306E-3</c:v>
                </c:pt>
                <c:pt idx="515">
                  <c:v>-2.1154692877391586E-2</c:v>
                </c:pt>
                <c:pt idx="516">
                  <c:v>1.4946597799734906E-2</c:v>
                </c:pt>
                <c:pt idx="517">
                  <c:v>-2.3285141956012841E-2</c:v>
                </c:pt>
                <c:pt idx="518">
                  <c:v>-9.1876376150329848E-3</c:v>
                </c:pt>
                <c:pt idx="519">
                  <c:v>1.5942634507338082E-2</c:v>
                </c:pt>
                <c:pt idx="520">
                  <c:v>1.397324434211623E-2</c:v>
                </c:pt>
                <c:pt idx="521">
                  <c:v>1.1447949211750585E-2</c:v>
                </c:pt>
                <c:pt idx="522">
                  <c:v>3.4849307511426618E-3</c:v>
                </c:pt>
                <c:pt idx="523">
                  <c:v>1.6758370607990312E-2</c:v>
                </c:pt>
                <c:pt idx="524">
                  <c:v>-5.2758366041532776E-3</c:v>
                </c:pt>
                <c:pt idx="525">
                  <c:v>1.762335543148132E-2</c:v>
                </c:pt>
                <c:pt idx="526">
                  <c:v>9.2887749730641844E-3</c:v>
                </c:pt>
                <c:pt idx="527">
                  <c:v>3.0342927817748053E-4</c:v>
                </c:pt>
                <c:pt idx="528">
                  <c:v>1.7792109836106073E-3</c:v>
                </c:pt>
                <c:pt idx="529">
                  <c:v>-1.4657208192557203E-2</c:v>
                </c:pt>
                <c:pt idx="530">
                  <c:v>-2.4007616894300031E-3</c:v>
                </c:pt>
                <c:pt idx="531">
                  <c:v>-2.3635239778920663E-2</c:v>
                </c:pt>
                <c:pt idx="532">
                  <c:v>-1.4369553973621585E-2</c:v>
                </c:pt>
                <c:pt idx="533">
                  <c:v>-7.3790622913605993E-3</c:v>
                </c:pt>
                <c:pt idx="534">
                  <c:v>2.126127397381657E-2</c:v>
                </c:pt>
                <c:pt idx="535">
                  <c:v>1.6533889760003889E-2</c:v>
                </c:pt>
                <c:pt idx="536">
                  <c:v>-1.9462347206574637E-2</c:v>
                </c:pt>
                <c:pt idx="537">
                  <c:v>-9.2564290990637677E-5</c:v>
                </c:pt>
                <c:pt idx="538">
                  <c:v>7.9158446031258097E-3</c:v>
                </c:pt>
                <c:pt idx="539">
                  <c:v>8.6194376752079804E-3</c:v>
                </c:pt>
                <c:pt idx="540">
                  <c:v>-2.2307046336036713E-2</c:v>
                </c:pt>
                <c:pt idx="541">
                  <c:v>1.1792372046904366E-3</c:v>
                </c:pt>
                <c:pt idx="542">
                  <c:v>-7.6089887494509292E-4</c:v>
                </c:pt>
                <c:pt idx="543">
                  <c:v>6.3469689663176124E-3</c:v>
                </c:pt>
                <c:pt idx="544">
                  <c:v>1.8133019762537551E-2</c:v>
                </c:pt>
                <c:pt idx="545">
                  <c:v>-1.9731502416777607E-2</c:v>
                </c:pt>
                <c:pt idx="546">
                  <c:v>-6.9846420238951993E-3</c:v>
                </c:pt>
                <c:pt idx="547">
                  <c:v>1.766916717992964E-2</c:v>
                </c:pt>
                <c:pt idx="548">
                  <c:v>-1.9908836565853183E-2</c:v>
                </c:pt>
                <c:pt idx="549">
                  <c:v>1.7954979916680713E-2</c:v>
                </c:pt>
                <c:pt idx="550">
                  <c:v>6.3954284387312378E-3</c:v>
                </c:pt>
                <c:pt idx="551">
                  <c:v>1.726104580607012E-2</c:v>
                </c:pt>
                <c:pt idx="552">
                  <c:v>1.1308024560591102E-3</c:v>
                </c:pt>
                <c:pt idx="553">
                  <c:v>2.2589057191548873E-2</c:v>
                </c:pt>
                <c:pt idx="554">
                  <c:v>5.8419370411192826E-3</c:v>
                </c:pt>
                <c:pt idx="555">
                  <c:v>-7.4313272652004325E-3</c:v>
                </c:pt>
                <c:pt idx="556">
                  <c:v>1.4280336592378961E-2</c:v>
                </c:pt>
                <c:pt idx="557">
                  <c:v>-2.1332503284190358E-2</c:v>
                </c:pt>
                <c:pt idx="558">
                  <c:v>-5.1834365493684696E-3</c:v>
                </c:pt>
                <c:pt idx="559">
                  <c:v>1.558480039258095E-2</c:v>
                </c:pt>
                <c:pt idx="560">
                  <c:v>-2.1164128750412771E-2</c:v>
                </c:pt>
                <c:pt idx="561">
                  <c:v>5.9513034794712151E-3</c:v>
                </c:pt>
                <c:pt idx="562">
                  <c:v>-1.6534908349889514E-2</c:v>
                </c:pt>
                <c:pt idx="563">
                  <c:v>3.1111320560167797E-3</c:v>
                </c:pt>
                <c:pt idx="564">
                  <c:v>-1.212291839666511E-2</c:v>
                </c:pt>
                <c:pt idx="565">
                  <c:v>1.7800366858484303E-2</c:v>
                </c:pt>
                <c:pt idx="566">
                  <c:v>0.98185532567024025</c:v>
                </c:pt>
                <c:pt idx="567">
                  <c:v>-1.4311886172096189E-2</c:v>
                </c:pt>
                <c:pt idx="568">
                  <c:v>9.6885998673713163E-3</c:v>
                </c:pt>
                <c:pt idx="569">
                  <c:v>1.3679178526806123E-2</c:v>
                </c:pt>
                <c:pt idx="570">
                  <c:v>-6.1059847188495277E-3</c:v>
                </c:pt>
                <c:pt idx="571">
                  <c:v>4.8839523669033658E-3</c:v>
                </c:pt>
                <c:pt idx="572">
                  <c:v>2.0288654856044457E-2</c:v>
                </c:pt>
                <c:pt idx="573">
                  <c:v>2.2188810167589539E-2</c:v>
                </c:pt>
                <c:pt idx="574">
                  <c:v>-1.4990163303345221E-2</c:v>
                </c:pt>
                <c:pt idx="575">
                  <c:v>-2.0159100418783639E-2</c:v>
                </c:pt>
                <c:pt idx="576">
                  <c:v>-7.8263307852977412E-3</c:v>
                </c:pt>
                <c:pt idx="577">
                  <c:v>1.5327796753769551E-2</c:v>
                </c:pt>
                <c:pt idx="578">
                  <c:v>-5.8699299041480579E-3</c:v>
                </c:pt>
                <c:pt idx="579">
                  <c:v>5.5172485047903621E-3</c:v>
                </c:pt>
                <c:pt idx="580">
                  <c:v>-1.4077283270676727E-2</c:v>
                </c:pt>
                <c:pt idx="581">
                  <c:v>-7.9438744201231863E-3</c:v>
                </c:pt>
                <c:pt idx="582">
                  <c:v>-7.4624844887497986E-3</c:v>
                </c:pt>
                <c:pt idx="583">
                  <c:v>-1.5258194496725946E-2</c:v>
                </c:pt>
                <c:pt idx="584">
                  <c:v>2.4091571504438247E-2</c:v>
                </c:pt>
                <c:pt idx="585">
                  <c:v>2.2034058938801133E-2</c:v>
                </c:pt>
                <c:pt idx="586">
                  <c:v>1.5631960410870772E-2</c:v>
                </c:pt>
                <c:pt idx="587">
                  <c:v>1.6805832148965055E-2</c:v>
                </c:pt>
                <c:pt idx="588">
                  <c:v>1.1297646166406328E-3</c:v>
                </c:pt>
                <c:pt idx="589">
                  <c:v>-1.4715214740315546E-2</c:v>
                </c:pt>
                <c:pt idx="590">
                  <c:v>-2.4588012707268347E-3</c:v>
                </c:pt>
                <c:pt idx="591">
                  <c:v>2.2545283130222443E-2</c:v>
                </c:pt>
                <c:pt idx="592">
                  <c:v>-2.2528413516612382E-2</c:v>
                </c:pt>
                <c:pt idx="593">
                  <c:v>-2.9986300801113364E-3</c:v>
                </c:pt>
                <c:pt idx="594">
                  <c:v>-9.7573238215468653E-3</c:v>
                </c:pt>
                <c:pt idx="595">
                  <c:v>9.8191095012399865E-3</c:v>
                </c:pt>
                <c:pt idx="596">
                  <c:v>8.0402436651834334E-3</c:v>
                </c:pt>
                <c:pt idx="597">
                  <c:v>-3.8548347947441166E-3</c:v>
                </c:pt>
                <c:pt idx="598">
                  <c:v>-2.9120411589375395E-3</c:v>
                </c:pt>
                <c:pt idx="599">
                  <c:v>-2.1820830721506644E-3</c:v>
                </c:pt>
                <c:pt idx="600">
                  <c:v>-7.0590299283494976E-3</c:v>
                </c:pt>
                <c:pt idx="601">
                  <c:v>9.2960813826175829E-3</c:v>
                </c:pt>
                <c:pt idx="602">
                  <c:v>-1.9321039552920138E-2</c:v>
                </c:pt>
                <c:pt idx="603">
                  <c:v>2.0252599489482291E-2</c:v>
                </c:pt>
                <c:pt idx="604">
                  <c:v>-7.2516227488546303E-3</c:v>
                </c:pt>
                <c:pt idx="605">
                  <c:v>-1.2780694428641198E-2</c:v>
                </c:pt>
                <c:pt idx="606">
                  <c:v>1.7295198751294871E-2</c:v>
                </c:pt>
                <c:pt idx="607">
                  <c:v>-9.2429552959592039E-3</c:v>
                </c:pt>
                <c:pt idx="608">
                  <c:v>6.8818548573821971E-3</c:v>
                </c:pt>
                <c:pt idx="609">
                  <c:v>-6.0026812004535472E-3</c:v>
                </c:pt>
                <c:pt idx="610">
                  <c:v>-2.0931960232870795E-2</c:v>
                </c:pt>
                <c:pt idx="611">
                  <c:v>1.035544805097105E-2</c:v>
                </c:pt>
                <c:pt idx="612">
                  <c:v>1.6631352120418774E-2</c:v>
                </c:pt>
                <c:pt idx="613">
                  <c:v>9.7396250947410674E-3</c:v>
                </c:pt>
                <c:pt idx="614">
                  <c:v>1.3985233025203509E-2</c:v>
                </c:pt>
                <c:pt idx="615">
                  <c:v>9.6709371759325698E-3</c:v>
                </c:pt>
                <c:pt idx="616">
                  <c:v>-1.8522321911253276E-2</c:v>
                </c:pt>
                <c:pt idx="617">
                  <c:v>-1.5403919193930998E-2</c:v>
                </c:pt>
                <c:pt idx="618">
                  <c:v>-1.4602634852992857E-2</c:v>
                </c:pt>
                <c:pt idx="619">
                  <c:v>-2.1259846858478659E-2</c:v>
                </c:pt>
                <c:pt idx="620">
                  <c:v>5.4334722025378198E-3</c:v>
                </c:pt>
                <c:pt idx="621">
                  <c:v>1.2078433964331082E-2</c:v>
                </c:pt>
                <c:pt idx="622">
                  <c:v>1.1412014626138018E-2</c:v>
                </c:pt>
                <c:pt idx="623">
                  <c:v>-5.9025276378150528E-3</c:v>
                </c:pt>
                <c:pt idx="624">
                  <c:v>4.6836891630508528E-3</c:v>
                </c:pt>
                <c:pt idx="625">
                  <c:v>-7.8173649157134758E-3</c:v>
                </c:pt>
                <c:pt idx="626">
                  <c:v>2.8370198005115534E-3</c:v>
                </c:pt>
                <c:pt idx="627">
                  <c:v>-2.0313342705970155E-2</c:v>
                </c:pt>
                <c:pt idx="628">
                  <c:v>1.7284969351083906E-2</c:v>
                </c:pt>
                <c:pt idx="629">
                  <c:v>-1.9519292934018662E-3</c:v>
                </c:pt>
                <c:pt idx="630">
                  <c:v>-1.0544067786997213E-2</c:v>
                </c:pt>
                <c:pt idx="631">
                  <c:v>-1.6712298748450833E-2</c:v>
                </c:pt>
                <c:pt idx="632">
                  <c:v>-1.1261181249553104E-2</c:v>
                </c:pt>
                <c:pt idx="633">
                  <c:v>-2.3640807723573892E-2</c:v>
                </c:pt>
                <c:pt idx="634">
                  <c:v>-1.4094661933720914E-2</c:v>
                </c:pt>
                <c:pt idx="635">
                  <c:v>-9.5277227809938587E-3</c:v>
                </c:pt>
                <c:pt idx="636">
                  <c:v>1.1523965290888828E-2</c:v>
                </c:pt>
                <c:pt idx="637">
                  <c:v>1.3139200740089891E-2</c:v>
                </c:pt>
                <c:pt idx="638">
                  <c:v>8.9497618640992753E-3</c:v>
                </c:pt>
                <c:pt idx="639">
                  <c:v>1.1773296308110619E-2</c:v>
                </c:pt>
                <c:pt idx="640">
                  <c:v>1.3710860190524421E-2</c:v>
                </c:pt>
                <c:pt idx="641">
                  <c:v>-2.0873449340158796E-2</c:v>
                </c:pt>
                <c:pt idx="642">
                  <c:v>-1.750791925137022E-2</c:v>
                </c:pt>
                <c:pt idx="643">
                  <c:v>-1.8086874312929695E-2</c:v>
                </c:pt>
                <c:pt idx="644">
                  <c:v>2.1014601157259775E-2</c:v>
                </c:pt>
                <c:pt idx="645">
                  <c:v>1.8234692952266866E-2</c:v>
                </c:pt>
                <c:pt idx="646">
                  <c:v>5.7459190879090129E-3</c:v>
                </c:pt>
                <c:pt idx="647">
                  <c:v>-2.4211246457942039E-3</c:v>
                </c:pt>
                <c:pt idx="648">
                  <c:v>1.3714978940138395E-2</c:v>
                </c:pt>
                <c:pt idx="649">
                  <c:v>-1.5062876424450467E-2</c:v>
                </c:pt>
                <c:pt idx="650">
                  <c:v>9.9028005570925455E-3</c:v>
                </c:pt>
                <c:pt idx="651">
                  <c:v>4.484639909069249E-3</c:v>
                </c:pt>
                <c:pt idx="652">
                  <c:v>1.8518177736140638E-2</c:v>
                </c:pt>
                <c:pt idx="653">
                  <c:v>1.3563755578792936E-2</c:v>
                </c:pt>
                <c:pt idx="654">
                  <c:v>5.3502920771138548E-3</c:v>
                </c:pt>
                <c:pt idx="655">
                  <c:v>-5.9778717813252667E-3</c:v>
                </c:pt>
                <c:pt idx="656">
                  <c:v>7.4395447287558536E-3</c:v>
                </c:pt>
                <c:pt idx="657">
                  <c:v>2.0758714179915511E-2</c:v>
                </c:pt>
                <c:pt idx="658">
                  <c:v>4.9670698936947035E-3</c:v>
                </c:pt>
                <c:pt idx="659">
                  <c:v>-4.2765402543266219E-3</c:v>
                </c:pt>
                <c:pt idx="660">
                  <c:v>2.5947468729147936E-3</c:v>
                </c:pt>
                <c:pt idx="661">
                  <c:v>-1.737989680998624E-2</c:v>
                </c:pt>
                <c:pt idx="662">
                  <c:v>2.3206890807786124E-2</c:v>
                </c:pt>
                <c:pt idx="663">
                  <c:v>1.2175914837820417E-2</c:v>
                </c:pt>
                <c:pt idx="664">
                  <c:v>-2.4103050923565312E-2</c:v>
                </c:pt>
                <c:pt idx="665">
                  <c:v>1.2071584492469589E-2</c:v>
                </c:pt>
                <c:pt idx="666">
                  <c:v>-4.5132492416394275E-5</c:v>
                </c:pt>
                <c:pt idx="667">
                  <c:v>3.2130411215041178E-3</c:v>
                </c:pt>
                <c:pt idx="668">
                  <c:v>-6.5056861971305997E-4</c:v>
                </c:pt>
                <c:pt idx="669">
                  <c:v>-2.0511702902208401E-2</c:v>
                </c:pt>
                <c:pt idx="670">
                  <c:v>-2.499283537514501E-2</c:v>
                </c:pt>
                <c:pt idx="671">
                  <c:v>-2.4552289568355472E-2</c:v>
                </c:pt>
                <c:pt idx="672">
                  <c:v>1.4963712006363483E-3</c:v>
                </c:pt>
                <c:pt idx="673">
                  <c:v>-1.7596638379922779E-2</c:v>
                </c:pt>
                <c:pt idx="674">
                  <c:v>1.8812472458939557E-2</c:v>
                </c:pt>
                <c:pt idx="675">
                  <c:v>-2.240117028117241E-2</c:v>
                </c:pt>
                <c:pt idx="676">
                  <c:v>-1.2649591311149632E-2</c:v>
                </c:pt>
                <c:pt idx="677">
                  <c:v>-2.4968509452678995E-2</c:v>
                </c:pt>
                <c:pt idx="678">
                  <c:v>2.0080633786606805E-2</c:v>
                </c:pt>
                <c:pt idx="679">
                  <c:v>-1.385250462475987E-2</c:v>
                </c:pt>
                <c:pt idx="680">
                  <c:v>9.916466080027702E-3</c:v>
                </c:pt>
                <c:pt idx="681">
                  <c:v>-1.9458647680566342E-2</c:v>
                </c:pt>
                <c:pt idx="682">
                  <c:v>1.6863102121139607E-2</c:v>
                </c:pt>
                <c:pt idx="683">
                  <c:v>-1.3164776440893344E-2</c:v>
                </c:pt>
                <c:pt idx="684">
                  <c:v>-1.3435917664792546E-2</c:v>
                </c:pt>
                <c:pt idx="685">
                  <c:v>2.3633710765749889E-2</c:v>
                </c:pt>
                <c:pt idx="686">
                  <c:v>2.1086913830668519E-3</c:v>
                </c:pt>
                <c:pt idx="687">
                  <c:v>4.8904613160740181E-3</c:v>
                </c:pt>
                <c:pt idx="688">
                  <c:v>1.518000130837221E-2</c:v>
                </c:pt>
                <c:pt idx="689">
                  <c:v>1.1873673770530207E-2</c:v>
                </c:pt>
                <c:pt idx="690">
                  <c:v>-8.2260713530290346E-3</c:v>
                </c:pt>
                <c:pt idx="691">
                  <c:v>2.4590534822353842E-2</c:v>
                </c:pt>
                <c:pt idx="692">
                  <c:v>2.3910536855287684E-2</c:v>
                </c:pt>
                <c:pt idx="693">
                  <c:v>-2.5023531646256036E-3</c:v>
                </c:pt>
                <c:pt idx="694">
                  <c:v>2.1651287311579302E-2</c:v>
                </c:pt>
                <c:pt idx="695">
                  <c:v>1.2902211563192522E-2</c:v>
                </c:pt>
                <c:pt idx="696">
                  <c:v>-1.4431748464733002E-2</c:v>
                </c:pt>
                <c:pt idx="697">
                  <c:v>1.0885694035090653E-3</c:v>
                </c:pt>
                <c:pt idx="698">
                  <c:v>2.0950305187057649E-3</c:v>
                </c:pt>
                <c:pt idx="699">
                  <c:v>2.8140559646582684E-3</c:v>
                </c:pt>
                <c:pt idx="700">
                  <c:v>2.2177591415685698E-2</c:v>
                </c:pt>
                <c:pt idx="701">
                  <c:v>-2.4283682969283023E-2</c:v>
                </c:pt>
                <c:pt idx="702">
                  <c:v>-1.8157768302311288E-2</c:v>
                </c:pt>
                <c:pt idx="703">
                  <c:v>1.4747428152576814E-2</c:v>
                </c:pt>
                <c:pt idx="704">
                  <c:v>1.3837857645502221E-2</c:v>
                </c:pt>
                <c:pt idx="705">
                  <c:v>-9.4669225275202992E-3</c:v>
                </c:pt>
                <c:pt idx="706">
                  <c:v>-1.7781775925713301E-2</c:v>
                </c:pt>
                <c:pt idx="707">
                  <c:v>-7.2670925399629218E-3</c:v>
                </c:pt>
                <c:pt idx="708">
                  <c:v>3.0134077762853371E-4</c:v>
                </c:pt>
                <c:pt idx="709">
                  <c:v>1.8774359668767727E-3</c:v>
                </c:pt>
                <c:pt idx="710">
                  <c:v>2.319936267714006E-2</c:v>
                </c:pt>
                <c:pt idx="711">
                  <c:v>-2.932654681129132E-4</c:v>
                </c:pt>
                <c:pt idx="712">
                  <c:v>7.2180078284551476E-3</c:v>
                </c:pt>
                <c:pt idx="713">
                  <c:v>1.2519582441274556E-2</c:v>
                </c:pt>
                <c:pt idx="714">
                  <c:v>-2.4496843465473426E-3</c:v>
                </c:pt>
                <c:pt idx="715">
                  <c:v>-1.4504398254496526E-2</c:v>
                </c:pt>
                <c:pt idx="716">
                  <c:v>1.1787941572042682E-2</c:v>
                </c:pt>
                <c:pt idx="717">
                  <c:v>2.0688587712167951E-2</c:v>
                </c:pt>
                <c:pt idx="718">
                  <c:v>6.2744810698208368E-3</c:v>
                </c:pt>
                <c:pt idx="719">
                  <c:v>6.0935764155325423E-3</c:v>
                </c:pt>
                <c:pt idx="720">
                  <c:v>-1.2954938542657845E-2</c:v>
                </c:pt>
                <c:pt idx="721">
                  <c:v>-1.7311907281505584E-2</c:v>
                </c:pt>
                <c:pt idx="722">
                  <c:v>-1.6197075297986689E-2</c:v>
                </c:pt>
                <c:pt idx="723">
                  <c:v>-2.378172057848792E-2</c:v>
                </c:pt>
                <c:pt idx="724">
                  <c:v>-1.2908174277283042E-2</c:v>
                </c:pt>
                <c:pt idx="725">
                  <c:v>2.4692417844370464E-2</c:v>
                </c:pt>
                <c:pt idx="726">
                  <c:v>6.7509795270205564E-3</c:v>
                </c:pt>
                <c:pt idx="727">
                  <c:v>2.3528718522179824E-2</c:v>
                </c:pt>
                <c:pt idx="728">
                  <c:v>-2.3031226468230935E-2</c:v>
                </c:pt>
                <c:pt idx="729">
                  <c:v>-1.7598734721652888E-2</c:v>
                </c:pt>
                <c:pt idx="730">
                  <c:v>-1.2031409101236873E-2</c:v>
                </c:pt>
                <c:pt idx="731">
                  <c:v>4.7390202663496637E-3</c:v>
                </c:pt>
                <c:pt idx="732">
                  <c:v>1.3161964661205543E-2</c:v>
                </c:pt>
                <c:pt idx="733">
                  <c:v>9.7556994065023158E-3</c:v>
                </c:pt>
                <c:pt idx="734">
                  <c:v>-1.1601062946293084E-2</c:v>
                </c:pt>
                <c:pt idx="735">
                  <c:v>1.4639592253525313E-2</c:v>
                </c:pt>
                <c:pt idx="736">
                  <c:v>-4.3965294681440562E-3</c:v>
                </c:pt>
                <c:pt idx="737">
                  <c:v>1.8070769809756915E-2</c:v>
                </c:pt>
                <c:pt idx="738">
                  <c:v>-2.9809583185800457E-3</c:v>
                </c:pt>
                <c:pt idx="739">
                  <c:v>-1.4449059197230779E-2</c:v>
                </c:pt>
                <c:pt idx="740">
                  <c:v>-1.9100106600536119E-2</c:v>
                </c:pt>
                <c:pt idx="741">
                  <c:v>-7.6248608412756548E-3</c:v>
                </c:pt>
                <c:pt idx="742">
                  <c:v>1.1886512201811695E-3</c:v>
                </c:pt>
                <c:pt idx="743">
                  <c:v>-9.146547659568998E-3</c:v>
                </c:pt>
                <c:pt idx="744">
                  <c:v>-7.3215032209518974E-3</c:v>
                </c:pt>
                <c:pt idx="745">
                  <c:v>1.4917626701171822E-2</c:v>
                </c:pt>
                <c:pt idx="746">
                  <c:v>-9.3374574291336769E-3</c:v>
                </c:pt>
                <c:pt idx="747">
                  <c:v>1.5123700340428786E-2</c:v>
                </c:pt>
                <c:pt idx="748">
                  <c:v>-1.2471371946741111E-2</c:v>
                </c:pt>
                <c:pt idx="749">
                  <c:v>2.2492304614299925E-2</c:v>
                </c:pt>
                <c:pt idx="750">
                  <c:v>1.5230269509511284E-3</c:v>
                </c:pt>
                <c:pt idx="751">
                  <c:v>1.2311327893188655E-2</c:v>
                </c:pt>
                <c:pt idx="752">
                  <c:v>-2.1126983863578353E-2</c:v>
                </c:pt>
                <c:pt idx="753">
                  <c:v>1.3527781202055E-2</c:v>
                </c:pt>
                <c:pt idx="754">
                  <c:v>-7.4256939903259321E-3</c:v>
                </c:pt>
                <c:pt idx="755">
                  <c:v>1.0348666787128701E-3</c:v>
                </c:pt>
                <c:pt idx="756">
                  <c:v>-1.8654246032471643E-2</c:v>
                </c:pt>
                <c:pt idx="757">
                  <c:v>-2.2837389991387354E-2</c:v>
                </c:pt>
                <c:pt idx="758">
                  <c:v>-2.0573493680564665E-2</c:v>
                </c:pt>
                <c:pt idx="759">
                  <c:v>-1.6186826810061616E-3</c:v>
                </c:pt>
                <c:pt idx="760">
                  <c:v>-1.2672522403575747E-3</c:v>
                </c:pt>
                <c:pt idx="761">
                  <c:v>1.3857456354456848E-2</c:v>
                </c:pt>
                <c:pt idx="762">
                  <c:v>-2.0258477331498975E-2</c:v>
                </c:pt>
                <c:pt idx="763">
                  <c:v>1.2963200420053384E-2</c:v>
                </c:pt>
                <c:pt idx="764">
                  <c:v>-1.2292896713145846E-2</c:v>
                </c:pt>
                <c:pt idx="765">
                  <c:v>1.7101246311391038E-3</c:v>
                </c:pt>
                <c:pt idx="766">
                  <c:v>1.7901884988367384E-2</c:v>
                </c:pt>
                <c:pt idx="767">
                  <c:v>-2.3776026607556953E-3</c:v>
                </c:pt>
                <c:pt idx="768">
                  <c:v>5.5422338437463858E-3</c:v>
                </c:pt>
                <c:pt idx="769">
                  <c:v>-5.1926176085627437E-3</c:v>
                </c:pt>
                <c:pt idx="770">
                  <c:v>-2.1681093720465477E-2</c:v>
                </c:pt>
                <c:pt idx="771">
                  <c:v>9.6534664974277477E-3</c:v>
                </c:pt>
                <c:pt idx="772">
                  <c:v>-1.0055316362701554E-2</c:v>
                </c:pt>
                <c:pt idx="773">
                  <c:v>1.0720408552101612E-2</c:v>
                </c:pt>
                <c:pt idx="774">
                  <c:v>5.1181452241016447E-4</c:v>
                </c:pt>
                <c:pt idx="775">
                  <c:v>2.0909195975774564E-4</c:v>
                </c:pt>
                <c:pt idx="776">
                  <c:v>-6.3235090709079737E-3</c:v>
                </c:pt>
                <c:pt idx="777">
                  <c:v>2.0529271103153102E-2</c:v>
                </c:pt>
                <c:pt idx="778">
                  <c:v>-1.1313538546328472E-2</c:v>
                </c:pt>
                <c:pt idx="779">
                  <c:v>4.8304739073556594E-3</c:v>
                </c:pt>
                <c:pt idx="780">
                  <c:v>1.3762478351777296E-2</c:v>
                </c:pt>
                <c:pt idx="781">
                  <c:v>-2.0379895307722336E-2</c:v>
                </c:pt>
                <c:pt idx="782">
                  <c:v>-5.6620283082876918E-3</c:v>
                </c:pt>
                <c:pt idx="783">
                  <c:v>-1.494479707247851E-2</c:v>
                </c:pt>
                <c:pt idx="784">
                  <c:v>2.0553124851211531E-2</c:v>
                </c:pt>
                <c:pt idx="785">
                  <c:v>-2.2061965671884641E-2</c:v>
                </c:pt>
                <c:pt idx="786">
                  <c:v>-1.0869516854555939E-2</c:v>
                </c:pt>
                <c:pt idx="787">
                  <c:v>6.2217481497136625E-3</c:v>
                </c:pt>
                <c:pt idx="788">
                  <c:v>-2.0300846535691974E-2</c:v>
                </c:pt>
                <c:pt idx="789">
                  <c:v>1.0391165533657326E-2</c:v>
                </c:pt>
                <c:pt idx="790">
                  <c:v>2.3538171598288977E-2</c:v>
                </c:pt>
                <c:pt idx="791">
                  <c:v>3.8260389127468541E-3</c:v>
                </c:pt>
                <c:pt idx="792">
                  <c:v>2.2178216288418328E-2</c:v>
                </c:pt>
                <c:pt idx="793">
                  <c:v>1.9524437301751046E-2</c:v>
                </c:pt>
                <c:pt idx="794">
                  <c:v>-2.2963301737181453E-2</c:v>
                </c:pt>
                <c:pt idx="795">
                  <c:v>-2.1470556698615927E-2</c:v>
                </c:pt>
                <c:pt idx="796">
                  <c:v>1.2690472036193723E-2</c:v>
                </c:pt>
                <c:pt idx="797">
                  <c:v>2.3669628572510676E-2</c:v>
                </c:pt>
                <c:pt idx="798">
                  <c:v>-1.3418743972878889E-2</c:v>
                </c:pt>
                <c:pt idx="799">
                  <c:v>6.8156071567929185E-3</c:v>
                </c:pt>
                <c:pt idx="800">
                  <c:v>-1.9019791582699862E-2</c:v>
                </c:pt>
                <c:pt idx="801">
                  <c:v>8.0256549740243439E-3</c:v>
                </c:pt>
                <c:pt idx="802">
                  <c:v>-2.0007966029262341E-2</c:v>
                </c:pt>
                <c:pt idx="803">
                  <c:v>2.2401004298667017E-2</c:v>
                </c:pt>
                <c:pt idx="804">
                  <c:v>9.3769007461846805E-3</c:v>
                </c:pt>
                <c:pt idx="805">
                  <c:v>7.5071079918440035E-3</c:v>
                </c:pt>
                <c:pt idx="806">
                  <c:v>-1.3053037895568798E-2</c:v>
                </c:pt>
                <c:pt idx="807">
                  <c:v>-1.8757795240676577E-2</c:v>
                </c:pt>
                <c:pt idx="808">
                  <c:v>-1.9620589809504617E-2</c:v>
                </c:pt>
                <c:pt idx="809">
                  <c:v>1.6151039475163154E-2</c:v>
                </c:pt>
                <c:pt idx="810">
                  <c:v>8.9472512521353072E-3</c:v>
                </c:pt>
                <c:pt idx="811">
                  <c:v>-2.1702600107220017E-2</c:v>
                </c:pt>
                <c:pt idx="812">
                  <c:v>1.3593795690233095E-2</c:v>
                </c:pt>
                <c:pt idx="813">
                  <c:v>-2.3451627153014448E-2</c:v>
                </c:pt>
                <c:pt idx="814">
                  <c:v>1.2408814803701235E-2</c:v>
                </c:pt>
                <c:pt idx="815">
                  <c:v>9.1067621962722112E-3</c:v>
                </c:pt>
                <c:pt idx="816">
                  <c:v>-1.521136359510789E-2</c:v>
                </c:pt>
                <c:pt idx="817">
                  <c:v>-3.1690798731827006E-3</c:v>
                </c:pt>
                <c:pt idx="818">
                  <c:v>-2.0038862896868515E-2</c:v>
                </c:pt>
                <c:pt idx="819">
                  <c:v>1.5656921213045231E-2</c:v>
                </c:pt>
                <c:pt idx="820">
                  <c:v>-7.434173360205504E-3</c:v>
                </c:pt>
                <c:pt idx="821">
                  <c:v>-2.1445585608871959E-2</c:v>
                </c:pt>
                <c:pt idx="822">
                  <c:v>6.5112282866033877E-3</c:v>
                </c:pt>
                <c:pt idx="823">
                  <c:v>-2.0288341245119145E-2</c:v>
                </c:pt>
                <c:pt idx="824">
                  <c:v>3.3014959701517578E-3</c:v>
                </c:pt>
                <c:pt idx="825">
                  <c:v>-9.5971960953773524E-3</c:v>
                </c:pt>
                <c:pt idx="826">
                  <c:v>-1.7346526659334855E-2</c:v>
                </c:pt>
                <c:pt idx="827">
                  <c:v>-2.0582010107932092E-3</c:v>
                </c:pt>
                <c:pt idx="828">
                  <c:v>2.147460924441786E-2</c:v>
                </c:pt>
                <c:pt idx="829">
                  <c:v>1.5632777173441376E-2</c:v>
                </c:pt>
                <c:pt idx="830">
                  <c:v>-4.4546272932370736E-3</c:v>
                </c:pt>
                <c:pt idx="831">
                  <c:v>1.2968617475085598E-2</c:v>
                </c:pt>
                <c:pt idx="832">
                  <c:v>3.8901572491410129E-3</c:v>
                </c:pt>
                <c:pt idx="833">
                  <c:v>8.9844111594020171E-3</c:v>
                </c:pt>
                <c:pt idx="834">
                  <c:v>-1.2571509987495361E-2</c:v>
                </c:pt>
                <c:pt idx="835">
                  <c:v>2.2556184849661155E-3</c:v>
                </c:pt>
                <c:pt idx="836">
                  <c:v>-1.4297355557622982E-2</c:v>
                </c:pt>
                <c:pt idx="837">
                  <c:v>-2.1306961351332594E-2</c:v>
                </c:pt>
                <c:pt idx="838">
                  <c:v>2.4190670945463816E-2</c:v>
                </c:pt>
                <c:pt idx="839">
                  <c:v>1.0820337959495973E-2</c:v>
                </c:pt>
                <c:pt idx="840">
                  <c:v>9.9248212881877466E-3</c:v>
                </c:pt>
                <c:pt idx="841">
                  <c:v>1.5642493528307148E-2</c:v>
                </c:pt>
                <c:pt idx="842">
                  <c:v>5.069649493596529E-3</c:v>
                </c:pt>
                <c:pt idx="843">
                  <c:v>1.5281316953294822E-3</c:v>
                </c:pt>
                <c:pt idx="844">
                  <c:v>-1.2078057275659793E-2</c:v>
                </c:pt>
                <c:pt idx="845">
                  <c:v>9.9825615002922478E-3</c:v>
                </c:pt>
                <c:pt idx="846">
                  <c:v>2.1453893821956831E-2</c:v>
                </c:pt>
                <c:pt idx="847">
                  <c:v>1.4680617041509997E-2</c:v>
                </c:pt>
                <c:pt idx="848">
                  <c:v>1.5095959083022576E-2</c:v>
                </c:pt>
                <c:pt idx="849">
                  <c:v>-1.6519719077912047E-2</c:v>
                </c:pt>
                <c:pt idx="850">
                  <c:v>-6.9493193967966162E-3</c:v>
                </c:pt>
                <c:pt idx="851">
                  <c:v>-6.3936270626285817E-6</c:v>
                </c:pt>
                <c:pt idx="852">
                  <c:v>1.4501405507686827E-2</c:v>
                </c:pt>
                <c:pt idx="853">
                  <c:v>1.0271722628377116E-2</c:v>
                </c:pt>
                <c:pt idx="854">
                  <c:v>-2.3553001420194598E-2</c:v>
                </c:pt>
                <c:pt idx="855">
                  <c:v>-6.3588967799322379E-3</c:v>
                </c:pt>
                <c:pt idx="856">
                  <c:v>3.0190003603700389E-3</c:v>
                </c:pt>
                <c:pt idx="857">
                  <c:v>1.5020631475253015E-2</c:v>
                </c:pt>
                <c:pt idx="858">
                  <c:v>-7.2190294175112357E-3</c:v>
                </c:pt>
                <c:pt idx="859">
                  <c:v>-4.3586490895354824E-3</c:v>
                </c:pt>
                <c:pt idx="860">
                  <c:v>1.5266161902343995E-2</c:v>
                </c:pt>
                <c:pt idx="861">
                  <c:v>1.9746437097137765E-2</c:v>
                </c:pt>
                <c:pt idx="862">
                  <c:v>-1.1961594145264409E-2</c:v>
                </c:pt>
                <c:pt idx="863">
                  <c:v>5.8138056273118301E-3</c:v>
                </c:pt>
                <c:pt idx="864">
                  <c:v>1.4714193610457383E-2</c:v>
                </c:pt>
                <c:pt idx="865">
                  <c:v>-7.7369888011268153E-3</c:v>
                </c:pt>
                <c:pt idx="866">
                  <c:v>-3.7010487362444389E-3</c:v>
                </c:pt>
                <c:pt idx="867">
                  <c:v>7.4326677260044827E-3</c:v>
                </c:pt>
                <c:pt idx="868">
                  <c:v>1.8349094731813276E-2</c:v>
                </c:pt>
                <c:pt idx="869">
                  <c:v>-1.0169002030307645E-2</c:v>
                </c:pt>
                <c:pt idx="870">
                  <c:v>3.8675459673964407E-3</c:v>
                </c:pt>
                <c:pt idx="871">
                  <c:v>9.9831230910254806E-3</c:v>
                </c:pt>
                <c:pt idx="872">
                  <c:v>5.7575796700957641E-3</c:v>
                </c:pt>
                <c:pt idx="873">
                  <c:v>-9.0563614287166808E-3</c:v>
                </c:pt>
                <c:pt idx="874">
                  <c:v>-5.773291552883403E-3</c:v>
                </c:pt>
                <c:pt idx="875">
                  <c:v>2.1804600863472599E-2</c:v>
                </c:pt>
                <c:pt idx="876">
                  <c:v>1.948078603063811E-2</c:v>
                </c:pt>
                <c:pt idx="877">
                  <c:v>-1.7428465997991426E-2</c:v>
                </c:pt>
                <c:pt idx="878">
                  <c:v>-9.9319023960158011E-3</c:v>
                </c:pt>
                <c:pt idx="879">
                  <c:v>-9.5580930906953294E-4</c:v>
                </c:pt>
                <c:pt idx="880">
                  <c:v>9.7738043184908193E-3</c:v>
                </c:pt>
                <c:pt idx="881">
                  <c:v>2.2827173660605354E-2</c:v>
                </c:pt>
                <c:pt idx="882">
                  <c:v>-1.788971971478704E-2</c:v>
                </c:pt>
                <c:pt idx="883">
                  <c:v>2.6015553554533111E-3</c:v>
                </c:pt>
                <c:pt idx="884">
                  <c:v>1.1052831283907345E-2</c:v>
                </c:pt>
                <c:pt idx="885">
                  <c:v>-2.5556926436043235E-3</c:v>
                </c:pt>
                <c:pt idx="886">
                  <c:v>2.1450674074235693E-2</c:v>
                </c:pt>
                <c:pt idx="887">
                  <c:v>-6.1978635396591208E-3</c:v>
                </c:pt>
                <c:pt idx="888">
                  <c:v>-1.2982350412699495E-2</c:v>
                </c:pt>
                <c:pt idx="889">
                  <c:v>1.0611706293001516E-2</c:v>
                </c:pt>
                <c:pt idx="890">
                  <c:v>6.7693672120551383E-3</c:v>
                </c:pt>
                <c:pt idx="891">
                  <c:v>-4.3175102447682908E-3</c:v>
                </c:pt>
                <c:pt idx="892">
                  <c:v>1.6647753441491463E-2</c:v>
                </c:pt>
                <c:pt idx="893">
                  <c:v>-1.6519963754372265E-2</c:v>
                </c:pt>
                <c:pt idx="894">
                  <c:v>1.5925964689658467E-2</c:v>
                </c:pt>
                <c:pt idx="895">
                  <c:v>-2.3138275247371999E-3</c:v>
                </c:pt>
                <c:pt idx="896">
                  <c:v>1.3274298127977474E-2</c:v>
                </c:pt>
                <c:pt idx="897">
                  <c:v>1.2956689195590726E-2</c:v>
                </c:pt>
                <c:pt idx="898">
                  <c:v>-1.5661474392080661E-2</c:v>
                </c:pt>
                <c:pt idx="899">
                  <c:v>1.3524449603195854E-2</c:v>
                </c:pt>
                <c:pt idx="900">
                  <c:v>5.2344540484259242E-3</c:v>
                </c:pt>
                <c:pt idx="901">
                  <c:v>1.633467701852152E-2</c:v>
                </c:pt>
                <c:pt idx="902">
                  <c:v>-1.8704873734041606E-2</c:v>
                </c:pt>
                <c:pt idx="903">
                  <c:v>1.0825548873960167E-2</c:v>
                </c:pt>
                <c:pt idx="904">
                  <c:v>-2.267867562582666E-2</c:v>
                </c:pt>
                <c:pt idx="905">
                  <c:v>-1.6809260974712654E-2</c:v>
                </c:pt>
                <c:pt idx="906">
                  <c:v>3.0479058804096628E-3</c:v>
                </c:pt>
                <c:pt idx="907">
                  <c:v>-1.5706669036711484E-2</c:v>
                </c:pt>
                <c:pt idx="908">
                  <c:v>-1.1457847078254346E-2</c:v>
                </c:pt>
                <c:pt idx="909">
                  <c:v>1.6105673891190962E-2</c:v>
                </c:pt>
                <c:pt idx="910">
                  <c:v>-1.0825174490279494E-2</c:v>
                </c:pt>
                <c:pt idx="911">
                  <c:v>-2.2404174663930805E-2</c:v>
                </c:pt>
                <c:pt idx="912">
                  <c:v>5.961849823240134E-3</c:v>
                </c:pt>
                <c:pt idx="913">
                  <c:v>2.0043229337969187E-2</c:v>
                </c:pt>
                <c:pt idx="914">
                  <c:v>2.3271359955772203E-2</c:v>
                </c:pt>
                <c:pt idx="915">
                  <c:v>1.2944251206312262E-3</c:v>
                </c:pt>
                <c:pt idx="916">
                  <c:v>-2.4997852883519571E-2</c:v>
                </c:pt>
                <c:pt idx="917">
                  <c:v>1.8396459420279398E-3</c:v>
                </c:pt>
                <c:pt idx="918">
                  <c:v>9.0132379358005051E-3</c:v>
                </c:pt>
                <c:pt idx="919">
                  <c:v>1.2040952022461388E-2</c:v>
                </c:pt>
                <c:pt idx="920">
                  <c:v>-1.8137612412084891E-2</c:v>
                </c:pt>
                <c:pt idx="921">
                  <c:v>-1.1234185952216185E-2</c:v>
                </c:pt>
                <c:pt idx="922">
                  <c:v>1.7110986661446281E-2</c:v>
                </c:pt>
                <c:pt idx="923">
                  <c:v>2.0712663409856585E-2</c:v>
                </c:pt>
                <c:pt idx="924">
                  <c:v>-2.1510688845339299E-3</c:v>
                </c:pt>
                <c:pt idx="925">
                  <c:v>1.680374703869255E-2</c:v>
                </c:pt>
                <c:pt idx="926">
                  <c:v>1.3229526198774082E-2</c:v>
                </c:pt>
                <c:pt idx="927">
                  <c:v>1.1033548693339007E-2</c:v>
                </c:pt>
                <c:pt idx="928">
                  <c:v>9.4194611352740772E-3</c:v>
                </c:pt>
                <c:pt idx="929">
                  <c:v>-1.7746620160188926E-2</c:v>
                </c:pt>
                <c:pt idx="930">
                  <c:v>-1.2780871387067006E-2</c:v>
                </c:pt>
                <c:pt idx="931">
                  <c:v>5.0334900405065996E-3</c:v>
                </c:pt>
                <c:pt idx="932">
                  <c:v>1.0169101052803219E-4</c:v>
                </c:pt>
                <c:pt idx="933">
                  <c:v>-9.3822756020143332E-3</c:v>
                </c:pt>
                <c:pt idx="934">
                  <c:v>-7.4228889473153649E-3</c:v>
                </c:pt>
                <c:pt idx="935">
                  <c:v>-9.2294785849633357E-3</c:v>
                </c:pt>
                <c:pt idx="936">
                  <c:v>2.105350750086845E-2</c:v>
                </c:pt>
                <c:pt idx="937">
                  <c:v>-1.7856891867021458E-2</c:v>
                </c:pt>
                <c:pt idx="938">
                  <c:v>-2.0924990038221132E-2</c:v>
                </c:pt>
                <c:pt idx="939">
                  <c:v>-1.9558671878876562E-2</c:v>
                </c:pt>
                <c:pt idx="940">
                  <c:v>-5.6847966358099964E-3</c:v>
                </c:pt>
                <c:pt idx="941">
                  <c:v>-7.5799885806585639E-3</c:v>
                </c:pt>
                <c:pt idx="942">
                  <c:v>1.449320754648346E-2</c:v>
                </c:pt>
                <c:pt idx="943">
                  <c:v>2.1225453839965595E-2</c:v>
                </c:pt>
                <c:pt idx="944">
                  <c:v>6.1118224393400481E-3</c:v>
                </c:pt>
                <c:pt idx="945">
                  <c:v>2.2001697668022256E-2</c:v>
                </c:pt>
                <c:pt idx="946">
                  <c:v>-2.1280501574219131E-2</c:v>
                </c:pt>
                <c:pt idx="947">
                  <c:v>-2.2899612605179181E-2</c:v>
                </c:pt>
                <c:pt idx="948">
                  <c:v>1.689426858969445E-2</c:v>
                </c:pt>
                <c:pt idx="949">
                  <c:v>-1.8180748904052173E-2</c:v>
                </c:pt>
                <c:pt idx="950">
                  <c:v>-2.0559489001254865E-2</c:v>
                </c:pt>
                <c:pt idx="951">
                  <c:v>-2.1903520260535434E-3</c:v>
                </c:pt>
                <c:pt idx="952">
                  <c:v>-2.3660151732273647E-3</c:v>
                </c:pt>
                <c:pt idx="953">
                  <c:v>-1.8831002425779842E-4</c:v>
                </c:pt>
                <c:pt idx="954">
                  <c:v>1.4467959462973152E-2</c:v>
                </c:pt>
                <c:pt idx="955">
                  <c:v>1.9595496474509994E-2</c:v>
                </c:pt>
                <c:pt idx="956">
                  <c:v>2.3687527523807038E-3</c:v>
                </c:pt>
                <c:pt idx="957">
                  <c:v>-4.0961402860263509E-3</c:v>
                </c:pt>
                <c:pt idx="958">
                  <c:v>-5.0501801352012543E-3</c:v>
                </c:pt>
                <c:pt idx="959">
                  <c:v>-1.6462841995557604E-2</c:v>
                </c:pt>
                <c:pt idx="960">
                  <c:v>-7.6732734718417796E-3</c:v>
                </c:pt>
                <c:pt idx="961">
                  <c:v>5.6847457070540505E-3</c:v>
                </c:pt>
                <c:pt idx="962">
                  <c:v>-2.3547713566400952E-2</c:v>
                </c:pt>
                <c:pt idx="963">
                  <c:v>5.4717014054837696E-3</c:v>
                </c:pt>
                <c:pt idx="964">
                  <c:v>9.7658792565812162E-3</c:v>
                </c:pt>
                <c:pt idx="965">
                  <c:v>-2.096535628988322E-3</c:v>
                </c:pt>
                <c:pt idx="966">
                  <c:v>-2.4693326244404311E-2</c:v>
                </c:pt>
                <c:pt idx="967">
                  <c:v>-3.0321265023946888E-3</c:v>
                </c:pt>
                <c:pt idx="968">
                  <c:v>-2.6891486245508136E-3</c:v>
                </c:pt>
                <c:pt idx="969">
                  <c:v>-1.4227671686995135E-2</c:v>
                </c:pt>
                <c:pt idx="970">
                  <c:v>1.9263236512427322E-2</c:v>
                </c:pt>
                <c:pt idx="971">
                  <c:v>-1.2264864204063381E-2</c:v>
                </c:pt>
                <c:pt idx="972">
                  <c:v>1.0488166256157238E-2</c:v>
                </c:pt>
                <c:pt idx="973">
                  <c:v>-1.1615770460115854E-2</c:v>
                </c:pt>
                <c:pt idx="974">
                  <c:v>-2.351774430125585E-2</c:v>
                </c:pt>
                <c:pt idx="975">
                  <c:v>5.5171594383042147E-3</c:v>
                </c:pt>
                <c:pt idx="976">
                  <c:v>1.0654232631938492E-2</c:v>
                </c:pt>
                <c:pt idx="977">
                  <c:v>-2.1498797241047855E-2</c:v>
                </c:pt>
                <c:pt idx="978">
                  <c:v>-2.0883612479000335E-2</c:v>
                </c:pt>
                <c:pt idx="979">
                  <c:v>2.048664141735889E-2</c:v>
                </c:pt>
                <c:pt idx="980">
                  <c:v>-2.3449682362177891E-2</c:v>
                </c:pt>
                <c:pt idx="981">
                  <c:v>1.8762438211562538E-2</c:v>
                </c:pt>
                <c:pt idx="982">
                  <c:v>-6.4415868350059689E-3</c:v>
                </c:pt>
                <c:pt idx="983">
                  <c:v>-2.4346902268948707E-2</c:v>
                </c:pt>
                <c:pt idx="984">
                  <c:v>-3.7522344388218888E-5</c:v>
                </c:pt>
                <c:pt idx="985">
                  <c:v>1.3790059620141359E-2</c:v>
                </c:pt>
                <c:pt idx="986">
                  <c:v>-2.2642022853355676E-2</c:v>
                </c:pt>
                <c:pt idx="987">
                  <c:v>-2.8722004166353344E-3</c:v>
                </c:pt>
                <c:pt idx="988">
                  <c:v>1.4121212890713452E-2</c:v>
                </c:pt>
                <c:pt idx="989">
                  <c:v>1.0933535068395778E-2</c:v>
                </c:pt>
                <c:pt idx="990">
                  <c:v>-1.4707393006253133E-2</c:v>
                </c:pt>
                <c:pt idx="991">
                  <c:v>1.3522176513793921E-2</c:v>
                </c:pt>
                <c:pt idx="992">
                  <c:v>2.0493639852923979E-2</c:v>
                </c:pt>
                <c:pt idx="993">
                  <c:v>-2.4416014325971125E-2</c:v>
                </c:pt>
                <c:pt idx="994">
                  <c:v>1.3270909203507986E-3</c:v>
                </c:pt>
                <c:pt idx="995">
                  <c:v>-8.3162039626848202E-3</c:v>
                </c:pt>
                <c:pt idx="996">
                  <c:v>1.0189394523552053E-2</c:v>
                </c:pt>
                <c:pt idx="997">
                  <c:v>1.0301186430380537E-2</c:v>
                </c:pt>
                <c:pt idx="998">
                  <c:v>-1.9248731223796962E-2</c:v>
                </c:pt>
                <c:pt idx="999">
                  <c:v>2.2154671873662334E-2</c:v>
                </c:pt>
                <c:pt idx="1000">
                  <c:v>1.6468236491818462E-2</c:v>
                </c:pt>
                <c:pt idx="1001">
                  <c:v>-9.6131567349530544E-4</c:v>
                </c:pt>
                <c:pt idx="1002">
                  <c:v>1.723936027785946E-2</c:v>
                </c:pt>
                <c:pt idx="1003">
                  <c:v>-1.1473771435666691E-2</c:v>
                </c:pt>
                <c:pt idx="1004">
                  <c:v>2.6979625918555571E-3</c:v>
                </c:pt>
                <c:pt idx="1005">
                  <c:v>-1.1972013917926854E-2</c:v>
                </c:pt>
                <c:pt idx="1006">
                  <c:v>9.1200126118474341E-3</c:v>
                </c:pt>
                <c:pt idx="1007">
                  <c:v>2.3098800845792921E-2</c:v>
                </c:pt>
                <c:pt idx="1008">
                  <c:v>1.269080179149209E-2</c:v>
                </c:pt>
                <c:pt idx="1009">
                  <c:v>-1.6510782419828562E-2</c:v>
                </c:pt>
                <c:pt idx="1010">
                  <c:v>1.9785676588270806E-2</c:v>
                </c:pt>
                <c:pt idx="1011">
                  <c:v>1.8844517942606554E-3</c:v>
                </c:pt>
                <c:pt idx="1012">
                  <c:v>2.4776567810715949E-2</c:v>
                </c:pt>
                <c:pt idx="1013">
                  <c:v>2.019696354845844E-2</c:v>
                </c:pt>
                <c:pt idx="1014">
                  <c:v>-1.2804591340557636E-2</c:v>
                </c:pt>
                <c:pt idx="1015">
                  <c:v>-1.7644505568768565E-2</c:v>
                </c:pt>
                <c:pt idx="1016">
                  <c:v>-1.6112022848004958E-2</c:v>
                </c:pt>
                <c:pt idx="1017">
                  <c:v>7.2620446691647579E-3</c:v>
                </c:pt>
                <c:pt idx="1018">
                  <c:v>6.313271370562634E-3</c:v>
                </c:pt>
                <c:pt idx="1019">
                  <c:v>-1.0170871717095614E-2</c:v>
                </c:pt>
                <c:pt idx="1020">
                  <c:v>4.4824697950897772E-3</c:v>
                </c:pt>
                <c:pt idx="1021">
                  <c:v>2.0381147111411145E-3</c:v>
                </c:pt>
                <c:pt idx="1022">
                  <c:v>-1.0445710234395139E-2</c:v>
                </c:pt>
                <c:pt idx="1023">
                  <c:v>4.3514752672237922E-3</c:v>
                </c:pt>
                <c:pt idx="1024">
                  <c:v>1.7489225917566152E-2</c:v>
                </c:pt>
                <c:pt idx="1025">
                  <c:v>1.5003620819698577E-2</c:v>
                </c:pt>
                <c:pt idx="1026">
                  <c:v>-9.3058715374241315E-3</c:v>
                </c:pt>
                <c:pt idx="1027">
                  <c:v>-1.7555021198495245E-2</c:v>
                </c:pt>
                <c:pt idx="1028">
                  <c:v>-1.432277241764634E-2</c:v>
                </c:pt>
                <c:pt idx="1029">
                  <c:v>-1.534181432352183E-3</c:v>
                </c:pt>
                <c:pt idx="1030">
                  <c:v>-2.2739018661364945E-2</c:v>
                </c:pt>
                <c:pt idx="1031">
                  <c:v>-1.7303972562535224E-2</c:v>
                </c:pt>
                <c:pt idx="1032">
                  <c:v>4.8428141382937662E-3</c:v>
                </c:pt>
                <c:pt idx="1033">
                  <c:v>7.091693045548908E-3</c:v>
                </c:pt>
                <c:pt idx="1034">
                  <c:v>-1.4569361833720262E-3</c:v>
                </c:pt>
                <c:pt idx="1035">
                  <c:v>2.3537835347705278E-2</c:v>
                </c:pt>
                <c:pt idx="1036">
                  <c:v>4.8358815805617629E-3</c:v>
                </c:pt>
                <c:pt idx="1037">
                  <c:v>1.7087682142350992E-2</c:v>
                </c:pt>
                <c:pt idx="1038">
                  <c:v>1.8311336059408611E-2</c:v>
                </c:pt>
                <c:pt idx="1039">
                  <c:v>1.129193782050571E-2</c:v>
                </c:pt>
                <c:pt idx="1040">
                  <c:v>-1.5532257573730706E-2</c:v>
                </c:pt>
                <c:pt idx="1041">
                  <c:v>-2.0835878551258607E-2</c:v>
                </c:pt>
                <c:pt idx="1042">
                  <c:v>-6.006658646167307E-3</c:v>
                </c:pt>
                <c:pt idx="1043">
                  <c:v>8.9546036910609587E-3</c:v>
                </c:pt>
                <c:pt idx="1044">
                  <c:v>-2.5173015940799905E-3</c:v>
                </c:pt>
                <c:pt idx="1045">
                  <c:v>-2.0898892701439187E-3</c:v>
                </c:pt>
                <c:pt idx="1046">
                  <c:v>-1.8868479465528821E-2</c:v>
                </c:pt>
                <c:pt idx="1047">
                  <c:v>1.1984806125086256E-2</c:v>
                </c:pt>
                <c:pt idx="1048">
                  <c:v>-2.1915315392899481E-2</c:v>
                </c:pt>
                <c:pt idx="1049">
                  <c:v>-3.4330622882002338E-3</c:v>
                </c:pt>
                <c:pt idx="1050">
                  <c:v>-1.2906851335275516E-2</c:v>
                </c:pt>
                <c:pt idx="1051">
                  <c:v>-7.068569512725731E-3</c:v>
                </c:pt>
                <c:pt idx="1052">
                  <c:v>2.456454039132433E-2</c:v>
                </c:pt>
                <c:pt idx="1053">
                  <c:v>-2.1686426470266761E-2</c:v>
                </c:pt>
                <c:pt idx="1054">
                  <c:v>5.2687158824161473E-3</c:v>
                </c:pt>
                <c:pt idx="1055">
                  <c:v>-2.4340650645967972E-2</c:v>
                </c:pt>
                <c:pt idx="1056">
                  <c:v>2.3799311429184972E-2</c:v>
                </c:pt>
                <c:pt idx="1057">
                  <c:v>-1.1459844758798021E-2</c:v>
                </c:pt>
                <c:pt idx="1058">
                  <c:v>1.3181272851815062E-2</c:v>
                </c:pt>
                <c:pt idx="1059">
                  <c:v>-7.0400989119721201E-3</c:v>
                </c:pt>
                <c:pt idx="1060">
                  <c:v>1.1645901051922402E-2</c:v>
                </c:pt>
                <c:pt idx="1061">
                  <c:v>7.687420298121311E-3</c:v>
                </c:pt>
                <c:pt idx="1062">
                  <c:v>-1.5713237042369634E-2</c:v>
                </c:pt>
                <c:pt idx="1063">
                  <c:v>1.9836937587487658E-2</c:v>
                </c:pt>
                <c:pt idx="1064">
                  <c:v>-2.1423530795308003E-2</c:v>
                </c:pt>
                <c:pt idx="1065">
                  <c:v>2.4077055876871199E-3</c:v>
                </c:pt>
                <c:pt idx="1066">
                  <c:v>-1.7575741808147461E-2</c:v>
                </c:pt>
                <c:pt idx="1067">
                  <c:v>6.9973457304009943E-3</c:v>
                </c:pt>
                <c:pt idx="1068">
                  <c:v>-3.8695624835526745E-3</c:v>
                </c:pt>
                <c:pt idx="1069">
                  <c:v>7.8935230768721327E-4</c:v>
                </c:pt>
                <c:pt idx="1070">
                  <c:v>1.2738246106340056E-3</c:v>
                </c:pt>
                <c:pt idx="1071">
                  <c:v>-2.4751565976734936E-2</c:v>
                </c:pt>
                <c:pt idx="1072">
                  <c:v>-1.5301511238896903E-2</c:v>
                </c:pt>
                <c:pt idx="1073">
                  <c:v>2.6805066312001078E-3</c:v>
                </c:pt>
                <c:pt idx="1074">
                  <c:v>2.2226117900660626E-2</c:v>
                </c:pt>
                <c:pt idx="1075">
                  <c:v>-3.832677961110381E-3</c:v>
                </c:pt>
                <c:pt idx="1076">
                  <c:v>-1.7279122927338814E-2</c:v>
                </c:pt>
                <c:pt idx="1077">
                  <c:v>-1.8480909951701846E-2</c:v>
                </c:pt>
                <c:pt idx="1078">
                  <c:v>1.276734672525659E-2</c:v>
                </c:pt>
                <c:pt idx="1079">
                  <c:v>8.3659762793930892E-3</c:v>
                </c:pt>
                <c:pt idx="1080">
                  <c:v>-1.0387369737672736E-2</c:v>
                </c:pt>
                <c:pt idx="1081">
                  <c:v>2.3163607837682666E-2</c:v>
                </c:pt>
                <c:pt idx="1082">
                  <c:v>1.2366509615008292E-2</c:v>
                </c:pt>
                <c:pt idx="1083">
                  <c:v>1.279393410664581E-2</c:v>
                </c:pt>
                <c:pt idx="1084">
                  <c:v>1.3224905583016811E-3</c:v>
                </c:pt>
                <c:pt idx="1085">
                  <c:v>-1.2695726469747154E-2</c:v>
                </c:pt>
                <c:pt idx="1086">
                  <c:v>1.2797957222125567E-2</c:v>
                </c:pt>
                <c:pt idx="1087">
                  <c:v>-1.5255331314956483E-2</c:v>
                </c:pt>
                <c:pt idx="1088">
                  <c:v>-2.0560194994900582E-2</c:v>
                </c:pt>
                <c:pt idx="1089">
                  <c:v>1.845527796204699E-2</c:v>
                </c:pt>
                <c:pt idx="1090">
                  <c:v>2.0389889391604292E-2</c:v>
                </c:pt>
                <c:pt idx="1091">
                  <c:v>-1.7260166898830236E-2</c:v>
                </c:pt>
                <c:pt idx="1092">
                  <c:v>-1.8051710498245776E-3</c:v>
                </c:pt>
                <c:pt idx="1093">
                  <c:v>-1.0570413780076926E-2</c:v>
                </c:pt>
                <c:pt idx="1094">
                  <c:v>-1.1232265977022149E-3</c:v>
                </c:pt>
                <c:pt idx="1095">
                  <c:v>2.1376757711909011E-2</c:v>
                </c:pt>
                <c:pt idx="1096">
                  <c:v>-1.6516207119142017E-2</c:v>
                </c:pt>
                <c:pt idx="1097">
                  <c:v>-1.6510078949930573E-2</c:v>
                </c:pt>
                <c:pt idx="1098">
                  <c:v>1.1897711795661247E-2</c:v>
                </c:pt>
                <c:pt idx="1099">
                  <c:v>1.5194433309868915E-2</c:v>
                </c:pt>
                <c:pt idx="1100">
                  <c:v>-1.8649420115648178E-2</c:v>
                </c:pt>
                <c:pt idx="1101">
                  <c:v>1.0795600960778268E-2</c:v>
                </c:pt>
                <c:pt idx="1102">
                  <c:v>-2.4717182415802914E-2</c:v>
                </c:pt>
                <c:pt idx="1103">
                  <c:v>2.3094200853609921E-2</c:v>
                </c:pt>
                <c:pt idx="1104">
                  <c:v>-1.6630563810235421E-4</c:v>
                </c:pt>
                <c:pt idx="1105">
                  <c:v>-1.9078997675045499E-2</c:v>
                </c:pt>
                <c:pt idx="1106">
                  <c:v>2.3692448189612237E-2</c:v>
                </c:pt>
                <c:pt idx="1107">
                  <c:v>-8.0933301175049824E-3</c:v>
                </c:pt>
                <c:pt idx="1108">
                  <c:v>1.898840720267414E-3</c:v>
                </c:pt>
                <c:pt idx="1109">
                  <c:v>1.1613904406990843E-2</c:v>
                </c:pt>
                <c:pt idx="1110">
                  <c:v>-1.2220707448329149E-2</c:v>
                </c:pt>
                <c:pt idx="1111">
                  <c:v>2.2708831675962021E-2</c:v>
                </c:pt>
                <c:pt idx="1112">
                  <c:v>-2.0587530908603279E-2</c:v>
                </c:pt>
                <c:pt idx="1113">
                  <c:v>2.3871839615628998E-2</c:v>
                </c:pt>
                <c:pt idx="1114">
                  <c:v>-1.3107004505331471E-2</c:v>
                </c:pt>
                <c:pt idx="1115">
                  <c:v>6.2836941894950258E-3</c:v>
                </c:pt>
                <c:pt idx="1116">
                  <c:v>1.0575341849129649E-2</c:v>
                </c:pt>
                <c:pt idx="1117">
                  <c:v>2.3336471314169188E-2</c:v>
                </c:pt>
                <c:pt idx="1118">
                  <c:v>1.1075577040345974E-2</c:v>
                </c:pt>
                <c:pt idx="1119">
                  <c:v>1.4545063541175963E-3</c:v>
                </c:pt>
                <c:pt idx="1120">
                  <c:v>2.4302910884304457E-2</c:v>
                </c:pt>
                <c:pt idx="1121">
                  <c:v>-6.7082495708174318E-3</c:v>
                </c:pt>
                <c:pt idx="1122">
                  <c:v>-1.7849892867317096E-2</c:v>
                </c:pt>
                <c:pt idx="1123">
                  <c:v>-2.1605705528049766E-2</c:v>
                </c:pt>
                <c:pt idx="1124">
                  <c:v>-5.2714345186027963E-3</c:v>
                </c:pt>
                <c:pt idx="1125">
                  <c:v>1.8258543266476412E-3</c:v>
                </c:pt>
                <c:pt idx="1126">
                  <c:v>2.9313523463514456E-5</c:v>
                </c:pt>
                <c:pt idx="1127">
                  <c:v>-1.2543566417193507E-3</c:v>
                </c:pt>
                <c:pt idx="1128">
                  <c:v>1.0717950743012534E-2</c:v>
                </c:pt>
                <c:pt idx="1129">
                  <c:v>2.010502134704948E-2</c:v>
                </c:pt>
                <c:pt idx="1130">
                  <c:v>9.3221922828924837E-3</c:v>
                </c:pt>
                <c:pt idx="1131">
                  <c:v>-9.9632319975618451E-3</c:v>
                </c:pt>
                <c:pt idx="1132">
                  <c:v>-1.1869194496184731E-3</c:v>
                </c:pt>
                <c:pt idx="1133">
                  <c:v>-2.0524474330592585E-2</c:v>
                </c:pt>
                <c:pt idx="1134">
                  <c:v>3.206812728127173E-3</c:v>
                </c:pt>
                <c:pt idx="1135">
                  <c:v>-2.4436433725092264E-2</c:v>
                </c:pt>
                <c:pt idx="1136">
                  <c:v>1.5629726460994826E-2</c:v>
                </c:pt>
                <c:pt idx="1137">
                  <c:v>-1.7621980331989594E-2</c:v>
                </c:pt>
                <c:pt idx="1138">
                  <c:v>-5.1911892811443983E-3</c:v>
                </c:pt>
                <c:pt idx="1139">
                  <c:v>1.4251934103625519E-2</c:v>
                </c:pt>
                <c:pt idx="1140">
                  <c:v>2.7310177187310934E-3</c:v>
                </c:pt>
                <c:pt idx="1141">
                  <c:v>2.9569601280808323E-4</c:v>
                </c:pt>
                <c:pt idx="1142">
                  <c:v>3.8750042283960786E-3</c:v>
                </c:pt>
                <c:pt idx="1143">
                  <c:v>7.1891931857441197E-3</c:v>
                </c:pt>
                <c:pt idx="1144">
                  <c:v>-2.4459978220501534E-2</c:v>
                </c:pt>
                <c:pt idx="1145">
                  <c:v>1.0105390271358556E-2</c:v>
                </c:pt>
                <c:pt idx="1146">
                  <c:v>6.6012403636277915E-3</c:v>
                </c:pt>
                <c:pt idx="1147">
                  <c:v>1.1952232008960539E-2</c:v>
                </c:pt>
                <c:pt idx="1148">
                  <c:v>-8.4629853428521144E-4</c:v>
                </c:pt>
                <c:pt idx="1149">
                  <c:v>-1.0770277096479042E-3</c:v>
                </c:pt>
                <c:pt idx="1150">
                  <c:v>7.0863476954580893E-3</c:v>
                </c:pt>
                <c:pt idx="1151">
                  <c:v>5.2021913622312234E-3</c:v>
                </c:pt>
                <c:pt idx="1152">
                  <c:v>1.9807728412003678E-2</c:v>
                </c:pt>
                <c:pt idx="1153">
                  <c:v>6.4902505262140198E-3</c:v>
                </c:pt>
                <c:pt idx="1154">
                  <c:v>1.9652948034437595E-2</c:v>
                </c:pt>
                <c:pt idx="1155">
                  <c:v>-2.7854924520565871E-3</c:v>
                </c:pt>
                <c:pt idx="1156">
                  <c:v>1.6354516714811602E-2</c:v>
                </c:pt>
                <c:pt idx="1157">
                  <c:v>2.5059399424854911E-3</c:v>
                </c:pt>
                <c:pt idx="1158">
                  <c:v>-5.2158946793087694E-3</c:v>
                </c:pt>
                <c:pt idx="1159">
                  <c:v>3.1850286998519881E-4</c:v>
                </c:pt>
                <c:pt idx="1160">
                  <c:v>-1.3691038217020812E-2</c:v>
                </c:pt>
                <c:pt idx="1161">
                  <c:v>1.0518680302402295E-2</c:v>
                </c:pt>
                <c:pt idx="1162">
                  <c:v>-9.5166809141719929E-3</c:v>
                </c:pt>
                <c:pt idx="1163">
                  <c:v>-2.3702176814186932E-2</c:v>
                </c:pt>
                <c:pt idx="1164">
                  <c:v>-1.0397655805042899E-2</c:v>
                </c:pt>
                <c:pt idx="1165">
                  <c:v>-3.0141801899227771E-3</c:v>
                </c:pt>
                <c:pt idx="1166">
                  <c:v>3.3028383928902449E-3</c:v>
                </c:pt>
                <c:pt idx="1167">
                  <c:v>-1.69265489079522E-3</c:v>
                </c:pt>
                <c:pt idx="1168">
                  <c:v>-2.3784762723779267E-2</c:v>
                </c:pt>
                <c:pt idx="1169">
                  <c:v>4.1364084254526924E-3</c:v>
                </c:pt>
                <c:pt idx="1170">
                  <c:v>2.1797096063374932E-2</c:v>
                </c:pt>
                <c:pt idx="1171">
                  <c:v>-2.4324861712426732E-2</c:v>
                </c:pt>
                <c:pt idx="1172">
                  <c:v>-2.4485846886198641E-2</c:v>
                </c:pt>
                <c:pt idx="1173">
                  <c:v>-2.2510210487138423E-2</c:v>
                </c:pt>
                <c:pt idx="1174">
                  <c:v>-2.105542741999079E-2</c:v>
                </c:pt>
                <c:pt idx="1175">
                  <c:v>-1.9184442694661592E-2</c:v>
                </c:pt>
                <c:pt idx="1176">
                  <c:v>1.2849775301855354E-2</c:v>
                </c:pt>
                <c:pt idx="1177">
                  <c:v>2.1307860000352175E-3</c:v>
                </c:pt>
                <c:pt idx="1178">
                  <c:v>2.3202455290607603E-3</c:v>
                </c:pt>
                <c:pt idx="1179">
                  <c:v>5.333865523613068E-3</c:v>
                </c:pt>
                <c:pt idx="1180">
                  <c:v>1.3311168843400218E-2</c:v>
                </c:pt>
                <c:pt idx="1181">
                  <c:v>-1.6478811167658418E-2</c:v>
                </c:pt>
                <c:pt idx="1182">
                  <c:v>-1.8063354158410337E-2</c:v>
                </c:pt>
                <c:pt idx="1183">
                  <c:v>1.4999220140868363E-2</c:v>
                </c:pt>
                <c:pt idx="1184">
                  <c:v>-4.9750779703464972E-3</c:v>
                </c:pt>
                <c:pt idx="1185">
                  <c:v>2.2663011813708712E-2</c:v>
                </c:pt>
                <c:pt idx="1186">
                  <c:v>-1.1242951222276198E-2</c:v>
                </c:pt>
                <c:pt idx="1187">
                  <c:v>2.1156456080776077E-2</c:v>
                </c:pt>
                <c:pt idx="1188">
                  <c:v>-4.506139222466338E-3</c:v>
                </c:pt>
                <c:pt idx="1189">
                  <c:v>1.1391616591322051E-2</c:v>
                </c:pt>
                <c:pt idx="1190">
                  <c:v>-5.7450214941725756E-3</c:v>
                </c:pt>
                <c:pt idx="1191">
                  <c:v>4.6311133629760078E-3</c:v>
                </c:pt>
                <c:pt idx="1192">
                  <c:v>-6.2384809887351396E-4</c:v>
                </c:pt>
                <c:pt idx="1193">
                  <c:v>2.4011480441971284E-2</c:v>
                </c:pt>
                <c:pt idx="1194">
                  <c:v>-2.2498778076765497E-2</c:v>
                </c:pt>
                <c:pt idx="1195">
                  <c:v>-6.095340219586365E-3</c:v>
                </c:pt>
                <c:pt idx="1196">
                  <c:v>8.6182930007910833E-3</c:v>
                </c:pt>
                <c:pt idx="1197">
                  <c:v>1.0313297112816778E-2</c:v>
                </c:pt>
                <c:pt idx="1198">
                  <c:v>-2.0870899160032964E-2</c:v>
                </c:pt>
                <c:pt idx="1199">
                  <c:v>2.3632643745421851E-2</c:v>
                </c:pt>
                <c:pt idx="1200">
                  <c:v>-2.1487257487785887E-2</c:v>
                </c:pt>
                <c:pt idx="1201">
                  <c:v>-8.1612418353257613E-3</c:v>
                </c:pt>
                <c:pt idx="1202">
                  <c:v>-1.4070546927982897E-2</c:v>
                </c:pt>
                <c:pt idx="1203">
                  <c:v>-1.619238651665042E-2</c:v>
                </c:pt>
                <c:pt idx="1204">
                  <c:v>2.7113875800452878E-3</c:v>
                </c:pt>
                <c:pt idx="1205">
                  <c:v>2.1087170931962752E-2</c:v>
                </c:pt>
                <c:pt idx="1206">
                  <c:v>4.0894562583239698E-3</c:v>
                </c:pt>
                <c:pt idx="1207">
                  <c:v>-1.9885750561784432E-3</c:v>
                </c:pt>
                <c:pt idx="1208">
                  <c:v>1.5675921927021753E-2</c:v>
                </c:pt>
                <c:pt idx="1209">
                  <c:v>-2.146201210039491E-2</c:v>
                </c:pt>
                <c:pt idx="1210">
                  <c:v>2.3038030825968399E-2</c:v>
                </c:pt>
                <c:pt idx="1211">
                  <c:v>2.3737089817342516E-2</c:v>
                </c:pt>
                <c:pt idx="1212">
                  <c:v>-3.1996106064997531E-3</c:v>
                </c:pt>
                <c:pt idx="1213">
                  <c:v>-1.2133336053985E-2</c:v>
                </c:pt>
                <c:pt idx="1214">
                  <c:v>1.8365311700312359E-2</c:v>
                </c:pt>
                <c:pt idx="1215">
                  <c:v>-1.7985244324442539E-3</c:v>
                </c:pt>
                <c:pt idx="1216">
                  <c:v>3.0942126269469907E-3</c:v>
                </c:pt>
                <c:pt idx="1217">
                  <c:v>-1.8529828099248507E-2</c:v>
                </c:pt>
                <c:pt idx="1218">
                  <c:v>-1.7523794666443875E-2</c:v>
                </c:pt>
                <c:pt idx="1219">
                  <c:v>-1.3710738998269884E-2</c:v>
                </c:pt>
                <c:pt idx="1220">
                  <c:v>9.0510809761301936E-3</c:v>
                </c:pt>
                <c:pt idx="1221">
                  <c:v>-4.1213975820406758E-3</c:v>
                </c:pt>
                <c:pt idx="1222">
                  <c:v>-1.2297847122959837E-2</c:v>
                </c:pt>
                <c:pt idx="1223">
                  <c:v>-1.2399302971425451E-2</c:v>
                </c:pt>
                <c:pt idx="1224">
                  <c:v>-1.4643615738895588E-2</c:v>
                </c:pt>
                <c:pt idx="1225">
                  <c:v>2.8030983508330496E-3</c:v>
                </c:pt>
                <c:pt idx="1226">
                  <c:v>-1.9775277968741324E-2</c:v>
                </c:pt>
                <c:pt idx="1227">
                  <c:v>-1.6060532644553187E-2</c:v>
                </c:pt>
                <c:pt idx="1228">
                  <c:v>1.5268138775873996E-2</c:v>
                </c:pt>
                <c:pt idx="1229">
                  <c:v>1.8585475313847528E-2</c:v>
                </c:pt>
                <c:pt idx="1230">
                  <c:v>-9.9574860240320591E-3</c:v>
                </c:pt>
                <c:pt idx="1231">
                  <c:v>7.152249324031257E-3</c:v>
                </c:pt>
                <c:pt idx="1232">
                  <c:v>4.4099580454273314E-3</c:v>
                </c:pt>
                <c:pt idx="1233">
                  <c:v>2.429228024687536E-2</c:v>
                </c:pt>
                <c:pt idx="1234">
                  <c:v>1.5220710498322803E-2</c:v>
                </c:pt>
                <c:pt idx="1235">
                  <c:v>1.758036602002478E-2</c:v>
                </c:pt>
                <c:pt idx="1236">
                  <c:v>9.8953516322939691E-3</c:v>
                </c:pt>
                <c:pt idx="1237">
                  <c:v>-1.5885500121260894E-2</c:v>
                </c:pt>
                <c:pt idx="1238">
                  <c:v>-2.4248647071203832E-3</c:v>
                </c:pt>
                <c:pt idx="1239">
                  <c:v>-2.4052918343997837E-2</c:v>
                </c:pt>
                <c:pt idx="1240">
                  <c:v>-2.0509698401337029E-2</c:v>
                </c:pt>
                <c:pt idx="1241">
                  <c:v>2.232321223573101E-2</c:v>
                </c:pt>
                <c:pt idx="1242">
                  <c:v>-8.9435264915521846E-3</c:v>
                </c:pt>
                <c:pt idx="1243">
                  <c:v>1.7800607008607455E-2</c:v>
                </c:pt>
                <c:pt idx="1244">
                  <c:v>2.2314232833196722E-3</c:v>
                </c:pt>
                <c:pt idx="1245">
                  <c:v>1.5632456902214299E-2</c:v>
                </c:pt>
                <c:pt idx="1246">
                  <c:v>-2.242104229242119E-2</c:v>
                </c:pt>
                <c:pt idx="1247">
                  <c:v>1.4727306430106252E-2</c:v>
                </c:pt>
                <c:pt idx="1248">
                  <c:v>-2.1277320313657221E-2</c:v>
                </c:pt>
                <c:pt idx="1249">
                  <c:v>2.4912817270593045E-2</c:v>
                </c:pt>
                <c:pt idx="1250">
                  <c:v>-6.5353417218517451E-3</c:v>
                </c:pt>
                <c:pt idx="1251">
                  <c:v>-1.1747007052166636E-2</c:v>
                </c:pt>
                <c:pt idx="1252">
                  <c:v>1.0930473515592143E-2</c:v>
                </c:pt>
                <c:pt idx="1253">
                  <c:v>2.0727402792225808E-2</c:v>
                </c:pt>
                <c:pt idx="1254">
                  <c:v>-4.7096358816203776E-4</c:v>
                </c:pt>
                <c:pt idx="1255">
                  <c:v>-5.0136273061507529E-3</c:v>
                </c:pt>
                <c:pt idx="1256">
                  <c:v>1.1079419655301837E-2</c:v>
                </c:pt>
                <c:pt idx="1257">
                  <c:v>1.3389262402356255E-2</c:v>
                </c:pt>
                <c:pt idx="1258">
                  <c:v>1.5925081600868217E-2</c:v>
                </c:pt>
                <c:pt idx="1259">
                  <c:v>-1.2429541857604892E-2</c:v>
                </c:pt>
                <c:pt idx="1260">
                  <c:v>2.2546351467820579E-3</c:v>
                </c:pt>
                <c:pt idx="1261">
                  <c:v>-1.8914414891886555E-2</c:v>
                </c:pt>
                <c:pt idx="1262">
                  <c:v>5.9166174711479782E-3</c:v>
                </c:pt>
                <c:pt idx="1263">
                  <c:v>-7.9377408173061156E-3</c:v>
                </c:pt>
                <c:pt idx="1264">
                  <c:v>1.8469518966534536E-3</c:v>
                </c:pt>
                <c:pt idx="1265">
                  <c:v>2.4577780974529496E-2</c:v>
                </c:pt>
                <c:pt idx="1266">
                  <c:v>2.290676656393844E-2</c:v>
                </c:pt>
                <c:pt idx="1267">
                  <c:v>-2.1752357471233986E-2</c:v>
                </c:pt>
                <c:pt idx="1268">
                  <c:v>-1.7697176617788628E-2</c:v>
                </c:pt>
                <c:pt idx="1269">
                  <c:v>-1.9419115427193906E-2</c:v>
                </c:pt>
                <c:pt idx="1270">
                  <c:v>-1.8560247831151851E-2</c:v>
                </c:pt>
                <c:pt idx="1271">
                  <c:v>-9.0094750769471373E-3</c:v>
                </c:pt>
                <c:pt idx="1272">
                  <c:v>-2.9165658815785644E-3</c:v>
                </c:pt>
                <c:pt idx="1273">
                  <c:v>-2.3334118429449276E-2</c:v>
                </c:pt>
                <c:pt idx="1274">
                  <c:v>-1.5619912756493531E-2</c:v>
                </c:pt>
                <c:pt idx="1275">
                  <c:v>-1.9641093695508104E-2</c:v>
                </c:pt>
                <c:pt idx="1276">
                  <c:v>-1.6720691203078241E-2</c:v>
                </c:pt>
                <c:pt idx="1277">
                  <c:v>2.4799532359803905E-2</c:v>
                </c:pt>
                <c:pt idx="1278">
                  <c:v>5.691742516555698E-3</c:v>
                </c:pt>
                <c:pt idx="1279">
                  <c:v>-1.5798646730630288E-2</c:v>
                </c:pt>
                <c:pt idx="1280">
                  <c:v>2.1538114890369071E-2</c:v>
                </c:pt>
                <c:pt idx="1281">
                  <c:v>1.2880099675738731E-2</c:v>
                </c:pt>
                <c:pt idx="1282">
                  <c:v>2.1819822964669666E-2</c:v>
                </c:pt>
                <c:pt idx="1283">
                  <c:v>-4.7265525342342075E-4</c:v>
                </c:pt>
                <c:pt idx="1284">
                  <c:v>2.2505915039686009E-2</c:v>
                </c:pt>
                <c:pt idx="1285">
                  <c:v>7.9601229435932626E-3</c:v>
                </c:pt>
                <c:pt idx="1286">
                  <c:v>-1.3926546848402188E-2</c:v>
                </c:pt>
                <c:pt idx="1287">
                  <c:v>-1.3350969820830371E-2</c:v>
                </c:pt>
                <c:pt idx="1288">
                  <c:v>-1.665843472574265E-2</c:v>
                </c:pt>
                <c:pt idx="1289">
                  <c:v>2.0571998906599033E-2</c:v>
                </c:pt>
                <c:pt idx="1290">
                  <c:v>6.6529077674961521E-3</c:v>
                </c:pt>
                <c:pt idx="1291">
                  <c:v>9.6531705620105102E-3</c:v>
                </c:pt>
                <c:pt idx="1292">
                  <c:v>2.0556377459839771E-2</c:v>
                </c:pt>
                <c:pt idx="1293">
                  <c:v>1.2157903390384134E-2</c:v>
                </c:pt>
                <c:pt idx="1294">
                  <c:v>-8.7506314531256898E-3</c:v>
                </c:pt>
                <c:pt idx="1295">
                  <c:v>-1.1128922450817008E-2</c:v>
                </c:pt>
                <c:pt idx="1296">
                  <c:v>-1.5133119555132395E-2</c:v>
                </c:pt>
                <c:pt idx="1297">
                  <c:v>-1.0795481957410313E-3</c:v>
                </c:pt>
                <c:pt idx="1298">
                  <c:v>-2.3955863352203583E-2</c:v>
                </c:pt>
                <c:pt idx="1299">
                  <c:v>2.4365282764646891E-3</c:v>
                </c:pt>
                <c:pt idx="1300">
                  <c:v>5.6161976056353698E-3</c:v>
                </c:pt>
                <c:pt idx="1301">
                  <c:v>1.1414313105834999E-2</c:v>
                </c:pt>
                <c:pt idx="1302">
                  <c:v>2.054818200090212E-2</c:v>
                </c:pt>
                <c:pt idx="1303">
                  <c:v>-2.5609342821939661E-3</c:v>
                </c:pt>
                <c:pt idx="1304">
                  <c:v>1.2189218069363016E-3</c:v>
                </c:pt>
                <c:pt idx="1305">
                  <c:v>-6.3882077442550924E-3</c:v>
                </c:pt>
                <c:pt idx="1306">
                  <c:v>-1.4121535324440714E-3</c:v>
                </c:pt>
                <c:pt idx="1307">
                  <c:v>1.8217272239647968E-2</c:v>
                </c:pt>
                <c:pt idx="1308">
                  <c:v>-1.8481352886011788E-2</c:v>
                </c:pt>
                <c:pt idx="1309">
                  <c:v>2.447017588040256E-2</c:v>
                </c:pt>
                <c:pt idx="1310">
                  <c:v>-8.1797939508753085E-3</c:v>
                </c:pt>
                <c:pt idx="1311">
                  <c:v>7.9569852716853077E-3</c:v>
                </c:pt>
                <c:pt idx="1312">
                  <c:v>1.1472315336307748E-2</c:v>
                </c:pt>
                <c:pt idx="1313">
                  <c:v>-7.1817492736057477E-3</c:v>
                </c:pt>
                <c:pt idx="1314">
                  <c:v>1.9951077046758515E-2</c:v>
                </c:pt>
                <c:pt idx="1315">
                  <c:v>-1.3769269432740233E-2</c:v>
                </c:pt>
                <c:pt idx="1316">
                  <c:v>-3.3632724409215276E-3</c:v>
                </c:pt>
                <c:pt idx="1317">
                  <c:v>1.1429213469968464E-2</c:v>
                </c:pt>
                <c:pt idx="1318">
                  <c:v>-1.0416547905438611E-2</c:v>
                </c:pt>
                <c:pt idx="1319">
                  <c:v>1.9972676544970945E-2</c:v>
                </c:pt>
                <c:pt idx="1320">
                  <c:v>-1.1444705731233056E-2</c:v>
                </c:pt>
                <c:pt idx="1321">
                  <c:v>6.5454706482072638E-4</c:v>
                </c:pt>
                <c:pt idx="1322">
                  <c:v>1.3621825691008099E-2</c:v>
                </c:pt>
                <c:pt idx="1323">
                  <c:v>9.498675192163037E-3</c:v>
                </c:pt>
                <c:pt idx="1324">
                  <c:v>1.6565991928434203E-2</c:v>
                </c:pt>
                <c:pt idx="1325">
                  <c:v>-1.9540078457204436E-2</c:v>
                </c:pt>
                <c:pt idx="1326">
                  <c:v>-1.7749265081750825E-2</c:v>
                </c:pt>
                <c:pt idx="1327">
                  <c:v>-2.0681223570570461E-2</c:v>
                </c:pt>
                <c:pt idx="1328">
                  <c:v>9.4027202190065211E-3</c:v>
                </c:pt>
                <c:pt idx="1329">
                  <c:v>-8.0266840200853111E-3</c:v>
                </c:pt>
                <c:pt idx="1330">
                  <c:v>3.8170494430303237E-3</c:v>
                </c:pt>
                <c:pt idx="1331">
                  <c:v>1.3075521088168729E-2</c:v>
                </c:pt>
                <c:pt idx="1332">
                  <c:v>-2.4844907997860599E-2</c:v>
                </c:pt>
                <c:pt idx="1333">
                  <c:v>-7.8317024724716862E-3</c:v>
                </c:pt>
                <c:pt idx="1334">
                  <c:v>-1.3540091483774969E-2</c:v>
                </c:pt>
                <c:pt idx="1335">
                  <c:v>3.3402962161785234E-3</c:v>
                </c:pt>
                <c:pt idx="1336">
                  <c:v>-2.2871710055988537E-2</c:v>
                </c:pt>
                <c:pt idx="1337">
                  <c:v>5.8695593463015117E-4</c:v>
                </c:pt>
                <c:pt idx="1338">
                  <c:v>1.5511089933430195E-2</c:v>
                </c:pt>
                <c:pt idx="1339">
                  <c:v>1.2910636794359243E-2</c:v>
                </c:pt>
                <c:pt idx="1340">
                  <c:v>-1.0036079126754643E-2</c:v>
                </c:pt>
                <c:pt idx="1341">
                  <c:v>-1.0289113730288435E-2</c:v>
                </c:pt>
                <c:pt idx="1342">
                  <c:v>2.141467421257966E-2</c:v>
                </c:pt>
                <c:pt idx="1343">
                  <c:v>-1.5148303764485532E-2</c:v>
                </c:pt>
                <c:pt idx="1344">
                  <c:v>3.3232769635983595E-3</c:v>
                </c:pt>
                <c:pt idx="1345">
                  <c:v>6.3586516351252396E-3</c:v>
                </c:pt>
                <c:pt idx="1346">
                  <c:v>4.5988772661632645E-3</c:v>
                </c:pt>
                <c:pt idx="1347">
                  <c:v>1.5206545199714682E-2</c:v>
                </c:pt>
                <c:pt idx="1348">
                  <c:v>-1.8178459208729698E-2</c:v>
                </c:pt>
                <c:pt idx="1349">
                  <c:v>-5.1790755477716718E-3</c:v>
                </c:pt>
                <c:pt idx="1350">
                  <c:v>-1.4296359838835154E-2</c:v>
                </c:pt>
                <c:pt idx="1351">
                  <c:v>3.1530710951949148E-4</c:v>
                </c:pt>
                <c:pt idx="1352">
                  <c:v>-8.8112837494164035E-3</c:v>
                </c:pt>
                <c:pt idx="1353">
                  <c:v>-1.7909509416895963E-2</c:v>
                </c:pt>
                <c:pt idx="1354">
                  <c:v>-9.4075109312842797E-3</c:v>
                </c:pt>
                <c:pt idx="1355">
                  <c:v>2.4616544140265754E-2</c:v>
                </c:pt>
                <c:pt idx="1356">
                  <c:v>2.0614443610537936E-2</c:v>
                </c:pt>
                <c:pt idx="1357">
                  <c:v>1.7141148427560988E-2</c:v>
                </c:pt>
                <c:pt idx="1358">
                  <c:v>-1.1713862718394424E-2</c:v>
                </c:pt>
                <c:pt idx="1359">
                  <c:v>-1.019702114891341E-3</c:v>
                </c:pt>
                <c:pt idx="1360">
                  <c:v>-1.6308819327184559E-2</c:v>
                </c:pt>
                <c:pt idx="1361">
                  <c:v>6.221675292266993E-3</c:v>
                </c:pt>
                <c:pt idx="1362">
                  <c:v>-9.679959077022399E-3</c:v>
                </c:pt>
                <c:pt idx="1363">
                  <c:v>2.3885696094547083E-2</c:v>
                </c:pt>
                <c:pt idx="1364">
                  <c:v>1.6929242426449463E-2</c:v>
                </c:pt>
                <c:pt idx="1365">
                  <c:v>2.0519337692732988E-2</c:v>
                </c:pt>
                <c:pt idx="1366">
                  <c:v>-1.7029261417425268E-2</c:v>
                </c:pt>
                <c:pt idx="1367">
                  <c:v>-1.0173655966275331E-2</c:v>
                </c:pt>
                <c:pt idx="1368">
                  <c:v>2.3383386154657591E-2</c:v>
                </c:pt>
                <c:pt idx="1369">
                  <c:v>2.1380647573145884E-2</c:v>
                </c:pt>
                <c:pt idx="1370">
                  <c:v>-2.1287713473895744E-3</c:v>
                </c:pt>
                <c:pt idx="1371">
                  <c:v>1.8742040545683181E-2</c:v>
                </c:pt>
                <c:pt idx="1372">
                  <c:v>7.7995572221767114E-3</c:v>
                </c:pt>
                <c:pt idx="1373">
                  <c:v>2.8603735974641331E-3</c:v>
                </c:pt>
                <c:pt idx="1374">
                  <c:v>-7.1878995548136761E-3</c:v>
                </c:pt>
                <c:pt idx="1375">
                  <c:v>-2.2765476702250819E-3</c:v>
                </c:pt>
                <c:pt idx="1376">
                  <c:v>-1.771576514157791E-2</c:v>
                </c:pt>
                <c:pt idx="1377">
                  <c:v>2.4177193620790217E-2</c:v>
                </c:pt>
                <c:pt idx="1378">
                  <c:v>1.9246565693950762E-2</c:v>
                </c:pt>
                <c:pt idx="1379">
                  <c:v>5.6254540747636087E-3</c:v>
                </c:pt>
                <c:pt idx="1380">
                  <c:v>-9.4646098533403382E-3</c:v>
                </c:pt>
                <c:pt idx="1381">
                  <c:v>-1.7393557955465482E-2</c:v>
                </c:pt>
                <c:pt idx="1382">
                  <c:v>-8.8291934611163751E-3</c:v>
                </c:pt>
                <c:pt idx="1383">
                  <c:v>-1.6675669928162534E-2</c:v>
                </c:pt>
                <c:pt idx="1384">
                  <c:v>4.7917772788850675E-3</c:v>
                </c:pt>
                <c:pt idx="1385">
                  <c:v>8.9386654772930126E-3</c:v>
                </c:pt>
                <c:pt idx="1386">
                  <c:v>-1.7014786624846893E-2</c:v>
                </c:pt>
                <c:pt idx="1387">
                  <c:v>5.8170288638709992E-3</c:v>
                </c:pt>
                <c:pt idx="1388">
                  <c:v>1.9681751450044371E-2</c:v>
                </c:pt>
                <c:pt idx="1389">
                  <c:v>-1.0002681005509917E-2</c:v>
                </c:pt>
                <c:pt idx="1390">
                  <c:v>1.1675172550998036E-2</c:v>
                </c:pt>
                <c:pt idx="1391">
                  <c:v>2.2183996156863874E-2</c:v>
                </c:pt>
                <c:pt idx="1392">
                  <c:v>1.9013399277533823E-2</c:v>
                </c:pt>
                <c:pt idx="1393">
                  <c:v>1.9438799702294597E-2</c:v>
                </c:pt>
                <c:pt idx="1394">
                  <c:v>1.1419095531487399E-3</c:v>
                </c:pt>
                <c:pt idx="1395">
                  <c:v>1.0729003969893125E-2</c:v>
                </c:pt>
                <c:pt idx="1396">
                  <c:v>4.2425926647161605E-3</c:v>
                </c:pt>
                <c:pt idx="1397">
                  <c:v>-2.4202097666196836E-2</c:v>
                </c:pt>
                <c:pt idx="1398">
                  <c:v>5.0594023282873326E-4</c:v>
                </c:pt>
                <c:pt idx="1399">
                  <c:v>9.3929993537365426E-3</c:v>
                </c:pt>
                <c:pt idx="1400">
                  <c:v>1.7225552952773476E-2</c:v>
                </c:pt>
                <c:pt idx="1401">
                  <c:v>-2.1298969053022365E-2</c:v>
                </c:pt>
                <c:pt idx="1402">
                  <c:v>-2.1737032228870599E-2</c:v>
                </c:pt>
                <c:pt idx="1403">
                  <c:v>1.0290838590159663E-2</c:v>
                </c:pt>
                <c:pt idx="1404">
                  <c:v>2.2157530366261346E-2</c:v>
                </c:pt>
                <c:pt idx="1405">
                  <c:v>1.3306748026703235E-2</c:v>
                </c:pt>
                <c:pt idx="1406">
                  <c:v>2.0935180710896388E-2</c:v>
                </c:pt>
                <c:pt idx="1407">
                  <c:v>1.396335737255896E-2</c:v>
                </c:pt>
                <c:pt idx="1408">
                  <c:v>2.0781283579754901E-2</c:v>
                </c:pt>
                <c:pt idx="1409">
                  <c:v>-1.8972665922590032E-2</c:v>
                </c:pt>
                <c:pt idx="1410">
                  <c:v>-1.1538337023889677E-3</c:v>
                </c:pt>
                <c:pt idx="1411">
                  <c:v>1.4528351227001945E-2</c:v>
                </c:pt>
                <c:pt idx="1412">
                  <c:v>-2.041540611681706E-2</c:v>
                </c:pt>
                <c:pt idx="1413">
                  <c:v>2.068735418088527E-2</c:v>
                </c:pt>
                <c:pt idx="1414">
                  <c:v>-1.0540307223009731E-2</c:v>
                </c:pt>
                <c:pt idx="1415">
                  <c:v>-1.3792198212190975E-2</c:v>
                </c:pt>
                <c:pt idx="1416">
                  <c:v>1.0669797528861834E-2</c:v>
                </c:pt>
                <c:pt idx="1417">
                  <c:v>7.1884507649173368E-3</c:v>
                </c:pt>
                <c:pt idx="1418">
                  <c:v>2.2818300343135541E-2</c:v>
                </c:pt>
                <c:pt idx="1419">
                  <c:v>3.197703844527777E-4</c:v>
                </c:pt>
                <c:pt idx="1420">
                  <c:v>1.2057133715160134E-2</c:v>
                </c:pt>
                <c:pt idx="1421">
                  <c:v>1.9790380623936669E-2</c:v>
                </c:pt>
                <c:pt idx="1422">
                  <c:v>-2.0405263285341008E-2</c:v>
                </c:pt>
                <c:pt idx="1423">
                  <c:v>1.5097810381951881E-2</c:v>
                </c:pt>
                <c:pt idx="1424">
                  <c:v>5.3182634659265041E-3</c:v>
                </c:pt>
                <c:pt idx="1425">
                  <c:v>1.9913772084803799E-2</c:v>
                </c:pt>
                <c:pt idx="1426">
                  <c:v>-2.4721456544149905E-2</c:v>
                </c:pt>
                <c:pt idx="1427">
                  <c:v>1.6710289366898446E-3</c:v>
                </c:pt>
                <c:pt idx="1428">
                  <c:v>2.4763981780047094E-2</c:v>
                </c:pt>
                <c:pt idx="1429">
                  <c:v>5.5421309702193E-3</c:v>
                </c:pt>
                <c:pt idx="1430">
                  <c:v>2.2577512183073918E-2</c:v>
                </c:pt>
                <c:pt idx="1431">
                  <c:v>-2.2206356075858136E-3</c:v>
                </c:pt>
                <c:pt idx="1432">
                  <c:v>-1.2815591883372191E-2</c:v>
                </c:pt>
                <c:pt idx="1433">
                  <c:v>3.2745295950484866E-3</c:v>
                </c:pt>
                <c:pt idx="1434">
                  <c:v>-1.806950545542587E-2</c:v>
                </c:pt>
                <c:pt idx="1435">
                  <c:v>9.7320519783690891E-3</c:v>
                </c:pt>
                <c:pt idx="1436">
                  <c:v>-3.635166210134E-3</c:v>
                </c:pt>
                <c:pt idx="1437">
                  <c:v>-1.1993085239871798E-2</c:v>
                </c:pt>
                <c:pt idx="1438">
                  <c:v>5.9747874216718013E-3</c:v>
                </c:pt>
                <c:pt idx="1439">
                  <c:v>1.3068952550706314E-2</c:v>
                </c:pt>
                <c:pt idx="1440">
                  <c:v>-1.1001724092411397E-2</c:v>
                </c:pt>
                <c:pt idx="1441">
                  <c:v>-2.3876923224923092E-2</c:v>
                </c:pt>
                <c:pt idx="1442">
                  <c:v>-1.3752175410726607E-2</c:v>
                </c:pt>
                <c:pt idx="1443">
                  <c:v>-3.1609822379874972E-4</c:v>
                </c:pt>
                <c:pt idx="1444">
                  <c:v>-1.2456469183082125E-2</c:v>
                </c:pt>
                <c:pt idx="1445">
                  <c:v>-1.7826543251687942E-2</c:v>
                </c:pt>
                <c:pt idx="1446">
                  <c:v>1.7430634921936729E-2</c:v>
                </c:pt>
                <c:pt idx="1447">
                  <c:v>2.2070608766025922E-2</c:v>
                </c:pt>
                <c:pt idx="1448">
                  <c:v>1.0163271990162314E-4</c:v>
                </c:pt>
                <c:pt idx="1449">
                  <c:v>1.9261869542194256E-2</c:v>
                </c:pt>
                <c:pt idx="1450">
                  <c:v>-2.3225773395632705E-2</c:v>
                </c:pt>
                <c:pt idx="1451">
                  <c:v>-1.6201604775074326E-2</c:v>
                </c:pt>
                <c:pt idx="1452">
                  <c:v>1.5589948306110695E-2</c:v>
                </c:pt>
                <c:pt idx="1453">
                  <c:v>-1.6711343929344664E-2</c:v>
                </c:pt>
                <c:pt idx="1454">
                  <c:v>1.6280381041501424E-2</c:v>
                </c:pt>
                <c:pt idx="1455">
                  <c:v>-9.0648483332292588E-3</c:v>
                </c:pt>
                <c:pt idx="1456">
                  <c:v>7.8946667232219318E-3</c:v>
                </c:pt>
                <c:pt idx="1457">
                  <c:v>-1.5683993779859757E-2</c:v>
                </c:pt>
                <c:pt idx="1458">
                  <c:v>-9.3550811474410415E-3</c:v>
                </c:pt>
                <c:pt idx="1459">
                  <c:v>-1.8556783272480438E-2</c:v>
                </c:pt>
                <c:pt idx="1460">
                  <c:v>8.4228490700083425E-4</c:v>
                </c:pt>
                <c:pt idx="1461">
                  <c:v>-2.1173305243675361E-2</c:v>
                </c:pt>
                <c:pt idx="1462">
                  <c:v>1.8790071229076933E-2</c:v>
                </c:pt>
                <c:pt idx="1463">
                  <c:v>1.3213199738905713E-2</c:v>
                </c:pt>
                <c:pt idx="1464">
                  <c:v>-8.2052883693248431E-3</c:v>
                </c:pt>
                <c:pt idx="1465">
                  <c:v>2.3371163847450303E-3</c:v>
                </c:pt>
                <c:pt idx="1466">
                  <c:v>-8.3021280569187013E-3</c:v>
                </c:pt>
                <c:pt idx="1467">
                  <c:v>1.7460245799772133E-2</c:v>
                </c:pt>
                <c:pt idx="1468">
                  <c:v>-1.4647408540816921E-3</c:v>
                </c:pt>
                <c:pt idx="1469">
                  <c:v>3.4794822420370964E-3</c:v>
                </c:pt>
                <c:pt idx="1470">
                  <c:v>-1.7842923712905849E-2</c:v>
                </c:pt>
                <c:pt idx="1471">
                  <c:v>3.1468538634855992E-3</c:v>
                </c:pt>
                <c:pt idx="1472">
                  <c:v>-1.45273019359484E-2</c:v>
                </c:pt>
                <c:pt idx="1473">
                  <c:v>-1.3305022220379353E-2</c:v>
                </c:pt>
                <c:pt idx="1474">
                  <c:v>-2.5876681105190202E-3</c:v>
                </c:pt>
                <c:pt idx="1475">
                  <c:v>-1.3817988424352895E-2</c:v>
                </c:pt>
                <c:pt idx="1476">
                  <c:v>-2.1583974259745314E-2</c:v>
                </c:pt>
                <c:pt idx="1477">
                  <c:v>2.367838280178235E-2</c:v>
                </c:pt>
                <c:pt idx="1478">
                  <c:v>-5.9214164883229616E-3</c:v>
                </c:pt>
                <c:pt idx="1479">
                  <c:v>-9.5333529259782716E-3</c:v>
                </c:pt>
                <c:pt idx="1480">
                  <c:v>1.9017882469905802E-2</c:v>
                </c:pt>
                <c:pt idx="1481">
                  <c:v>-6.2745369325448216E-3</c:v>
                </c:pt>
                <c:pt idx="1482">
                  <c:v>5.8420688989534123E-3</c:v>
                </c:pt>
                <c:pt idx="1483">
                  <c:v>5.8520983350932639E-3</c:v>
                </c:pt>
                <c:pt idx="1484">
                  <c:v>1.1171069471344908E-2</c:v>
                </c:pt>
                <c:pt idx="1485">
                  <c:v>-7.7006986935546637E-4</c:v>
                </c:pt>
                <c:pt idx="1486">
                  <c:v>2.3146294090224274E-2</c:v>
                </c:pt>
                <c:pt idx="1487">
                  <c:v>5.4371170496800014E-3</c:v>
                </c:pt>
                <c:pt idx="1488">
                  <c:v>7.4523346150629447E-3</c:v>
                </c:pt>
                <c:pt idx="1489">
                  <c:v>-2.8695219417781302E-3</c:v>
                </c:pt>
                <c:pt idx="1490">
                  <c:v>-1.1750245035743012E-2</c:v>
                </c:pt>
                <c:pt idx="1491">
                  <c:v>1.0760464324150509E-2</c:v>
                </c:pt>
                <c:pt idx="1492">
                  <c:v>1.6343733202325648E-2</c:v>
                </c:pt>
                <c:pt idx="1493">
                  <c:v>1.8912491760772004E-2</c:v>
                </c:pt>
                <c:pt idx="1494">
                  <c:v>-3.9496214267359161E-3</c:v>
                </c:pt>
                <c:pt idx="1495">
                  <c:v>-3.0388031237139511E-3</c:v>
                </c:pt>
                <c:pt idx="1496">
                  <c:v>1.2787440876996936E-2</c:v>
                </c:pt>
                <c:pt idx="1497">
                  <c:v>-3.9406153013392233E-3</c:v>
                </c:pt>
                <c:pt idx="1498">
                  <c:v>-1.5563823316224574E-2</c:v>
                </c:pt>
                <c:pt idx="1499">
                  <c:v>-2.1266098946662655E-2</c:v>
                </c:pt>
                <c:pt idx="1500">
                  <c:v>-2.014049519719131E-2</c:v>
                </c:pt>
                <c:pt idx="1501">
                  <c:v>-1.0276076933807915E-2</c:v>
                </c:pt>
                <c:pt idx="1502">
                  <c:v>2.5299193988382374E-3</c:v>
                </c:pt>
                <c:pt idx="1503">
                  <c:v>-3.4335060868460276E-3</c:v>
                </c:pt>
                <c:pt idx="1504">
                  <c:v>1.9382900446916772E-2</c:v>
                </c:pt>
                <c:pt idx="1505">
                  <c:v>-1.0027153027612956E-2</c:v>
                </c:pt>
                <c:pt idx="1506">
                  <c:v>2.2206941450100735E-2</c:v>
                </c:pt>
                <c:pt idx="1507">
                  <c:v>7.9193625629423899E-3</c:v>
                </c:pt>
                <c:pt idx="1508">
                  <c:v>-1.6457403051824266E-2</c:v>
                </c:pt>
                <c:pt idx="1509">
                  <c:v>-1.4268719565925731E-2</c:v>
                </c:pt>
                <c:pt idx="1510">
                  <c:v>2.4330817095535029E-2</c:v>
                </c:pt>
                <c:pt idx="1511">
                  <c:v>2.3345385382677449E-2</c:v>
                </c:pt>
                <c:pt idx="1512">
                  <c:v>-6.6552115936684472E-3</c:v>
                </c:pt>
                <c:pt idx="1513">
                  <c:v>1.798121761359538E-2</c:v>
                </c:pt>
                <c:pt idx="1514">
                  <c:v>8.539834214098662E-3</c:v>
                </c:pt>
                <c:pt idx="1515">
                  <c:v>-4.2312090937489553E-3</c:v>
                </c:pt>
                <c:pt idx="1516">
                  <c:v>1.8200331438971095E-3</c:v>
                </c:pt>
                <c:pt idx="1517">
                  <c:v>-1.9342196168853854E-2</c:v>
                </c:pt>
                <c:pt idx="1518">
                  <c:v>6.6955211272884399E-5</c:v>
                </c:pt>
                <c:pt idx="1519">
                  <c:v>-2.3217117347250477E-2</c:v>
                </c:pt>
                <c:pt idx="1520">
                  <c:v>-3.441201648887904E-3</c:v>
                </c:pt>
                <c:pt idx="1521">
                  <c:v>-2.0946182508854234E-2</c:v>
                </c:pt>
                <c:pt idx="1522">
                  <c:v>-1.7137470017647215E-2</c:v>
                </c:pt>
                <c:pt idx="1523">
                  <c:v>-9.1643791147918204E-3</c:v>
                </c:pt>
                <c:pt idx="1524">
                  <c:v>-1.2751434786529708E-2</c:v>
                </c:pt>
                <c:pt idx="1525">
                  <c:v>2.3314640419413068E-2</c:v>
                </c:pt>
                <c:pt idx="1526">
                  <c:v>-2.0670905338807104E-2</c:v>
                </c:pt>
                <c:pt idx="1527">
                  <c:v>-9.5671044799662368E-3</c:v>
                </c:pt>
                <c:pt idx="1528">
                  <c:v>9.2664485205629539E-3</c:v>
                </c:pt>
                <c:pt idx="1529">
                  <c:v>-8.9252749744953945E-3</c:v>
                </c:pt>
                <c:pt idx="1530">
                  <c:v>1.4034653893079896E-2</c:v>
                </c:pt>
                <c:pt idx="1531">
                  <c:v>2.047922933682652E-2</c:v>
                </c:pt>
                <c:pt idx="1532">
                  <c:v>2.0347705033649011E-2</c:v>
                </c:pt>
                <c:pt idx="1533">
                  <c:v>2.1955612809295293E-2</c:v>
                </c:pt>
                <c:pt idx="1534">
                  <c:v>-2.3500792398983401E-2</c:v>
                </c:pt>
                <c:pt idx="1535">
                  <c:v>-1.5072968917955365E-2</c:v>
                </c:pt>
                <c:pt idx="1536">
                  <c:v>2.4834223501627563E-3</c:v>
                </c:pt>
                <c:pt idx="1537">
                  <c:v>-2.4444864858077585E-2</c:v>
                </c:pt>
                <c:pt idx="1538">
                  <c:v>7.7882456172193026E-4</c:v>
                </c:pt>
                <c:pt idx="1539">
                  <c:v>2.1463468373746835E-2</c:v>
                </c:pt>
                <c:pt idx="1540">
                  <c:v>1.5062493683465872E-2</c:v>
                </c:pt>
                <c:pt idx="1541">
                  <c:v>1.4200270033982771E-2</c:v>
                </c:pt>
                <c:pt idx="1542">
                  <c:v>-2.8336118748337859E-3</c:v>
                </c:pt>
                <c:pt idx="1543">
                  <c:v>7.2811275915767529E-3</c:v>
                </c:pt>
                <c:pt idx="1544">
                  <c:v>-2.0771945360328503E-2</c:v>
                </c:pt>
                <c:pt idx="1545">
                  <c:v>-8.3553767126641754E-3</c:v>
                </c:pt>
                <c:pt idx="1546">
                  <c:v>1.5635145771418373E-2</c:v>
                </c:pt>
                <c:pt idx="1547">
                  <c:v>2.4055395627170018E-2</c:v>
                </c:pt>
                <c:pt idx="1548">
                  <c:v>1.9551754597406101E-3</c:v>
                </c:pt>
                <c:pt idx="1549">
                  <c:v>-1.8144693281201503E-2</c:v>
                </c:pt>
                <c:pt idx="1550">
                  <c:v>1.8895015746285167E-2</c:v>
                </c:pt>
                <c:pt idx="1551">
                  <c:v>-1.6412902079259651E-2</c:v>
                </c:pt>
                <c:pt idx="1552">
                  <c:v>2.3154597799190026E-2</c:v>
                </c:pt>
                <c:pt idx="1553">
                  <c:v>2.148000743871567E-2</c:v>
                </c:pt>
                <c:pt idx="1554">
                  <c:v>1.6184352191966796E-2</c:v>
                </c:pt>
                <c:pt idx="1555">
                  <c:v>-9.9406329027867946E-4</c:v>
                </c:pt>
                <c:pt idx="1556">
                  <c:v>-6.6242715724985027E-3</c:v>
                </c:pt>
                <c:pt idx="1557">
                  <c:v>-2.1135172061925733E-2</c:v>
                </c:pt>
                <c:pt idx="1558">
                  <c:v>1.5646271715132453E-2</c:v>
                </c:pt>
                <c:pt idx="1559">
                  <c:v>-2.1897372547619087E-2</c:v>
                </c:pt>
                <c:pt idx="1560">
                  <c:v>3.5540686301717751E-3</c:v>
                </c:pt>
                <c:pt idx="1561">
                  <c:v>1.2254542279306196E-2</c:v>
                </c:pt>
                <c:pt idx="1562">
                  <c:v>-2.2084633085316208E-2</c:v>
                </c:pt>
                <c:pt idx="1563">
                  <c:v>4.8855628295158774E-3</c:v>
                </c:pt>
                <c:pt idx="1564">
                  <c:v>1.9476607696321851E-2</c:v>
                </c:pt>
                <c:pt idx="1565">
                  <c:v>4.3638821318946249E-3</c:v>
                </c:pt>
                <c:pt idx="1566">
                  <c:v>-2.0505602300850755E-2</c:v>
                </c:pt>
                <c:pt idx="1567">
                  <c:v>4.9487936009606328E-3</c:v>
                </c:pt>
                <c:pt idx="1568">
                  <c:v>1.1356873524349265E-2</c:v>
                </c:pt>
                <c:pt idx="1569">
                  <c:v>-2.2707279096232703E-2</c:v>
                </c:pt>
                <c:pt idx="1570">
                  <c:v>1.9441426262805976E-2</c:v>
                </c:pt>
                <c:pt idx="1571">
                  <c:v>-2.1417761305243123E-2</c:v>
                </c:pt>
                <c:pt idx="1572">
                  <c:v>-1.1365076379152628E-2</c:v>
                </c:pt>
                <c:pt idx="1573">
                  <c:v>4.4727228499660595E-3</c:v>
                </c:pt>
                <c:pt idx="1574">
                  <c:v>-7.3537648424160992E-3</c:v>
                </c:pt>
                <c:pt idx="1575">
                  <c:v>-1.586803207622503E-2</c:v>
                </c:pt>
                <c:pt idx="1576">
                  <c:v>-6.7960767820838815E-4</c:v>
                </c:pt>
                <c:pt idx="1577">
                  <c:v>0.98367728760390061</c:v>
                </c:pt>
                <c:pt idx="1578">
                  <c:v>1.2459208143187772E-2</c:v>
                </c:pt>
                <c:pt idx="1579">
                  <c:v>-6.3237159585198153E-3</c:v>
                </c:pt>
                <c:pt idx="1580">
                  <c:v>-1.7811309618371136E-2</c:v>
                </c:pt>
                <c:pt idx="1581">
                  <c:v>-3.6132635018475969E-4</c:v>
                </c:pt>
                <c:pt idx="1582">
                  <c:v>1.6858059611318442E-2</c:v>
                </c:pt>
                <c:pt idx="1583">
                  <c:v>-3.4071588686123144E-3</c:v>
                </c:pt>
                <c:pt idx="1584">
                  <c:v>-2.4105463856346036E-2</c:v>
                </c:pt>
                <c:pt idx="1585">
                  <c:v>1.9804826720609771E-2</c:v>
                </c:pt>
                <c:pt idx="1586">
                  <c:v>1.1531151642996989E-2</c:v>
                </c:pt>
                <c:pt idx="1587">
                  <c:v>6.8039562822197639E-3</c:v>
                </c:pt>
                <c:pt idx="1588">
                  <c:v>1.2078505662287298E-3</c:v>
                </c:pt>
                <c:pt idx="1589">
                  <c:v>-1.4831955452631157E-2</c:v>
                </c:pt>
                <c:pt idx="1590">
                  <c:v>-2.1969868150594062E-2</c:v>
                </c:pt>
                <c:pt idx="1591">
                  <c:v>-8.6890109270671249E-3</c:v>
                </c:pt>
                <c:pt idx="1592">
                  <c:v>-1.6870781321938404E-2</c:v>
                </c:pt>
                <c:pt idx="1593">
                  <c:v>4.807676109209574E-3</c:v>
                </c:pt>
                <c:pt idx="1594">
                  <c:v>1.5757669119211764E-2</c:v>
                </c:pt>
                <c:pt idx="1595">
                  <c:v>2.8436296787198389E-3</c:v>
                </c:pt>
                <c:pt idx="1596">
                  <c:v>-2.1126000799870408E-2</c:v>
                </c:pt>
                <c:pt idx="1597">
                  <c:v>1.5059201158965557E-2</c:v>
                </c:pt>
                <c:pt idx="1598">
                  <c:v>2.404500840109226E-2</c:v>
                </c:pt>
                <c:pt idx="1599">
                  <c:v>-1.4682165527665386E-2</c:v>
                </c:pt>
                <c:pt idx="1600">
                  <c:v>-4.6236253051282483E-3</c:v>
                </c:pt>
                <c:pt idx="1601">
                  <c:v>-1.0773778697753584E-2</c:v>
                </c:pt>
                <c:pt idx="1602">
                  <c:v>-9.1616338858031224E-3</c:v>
                </c:pt>
                <c:pt idx="1603">
                  <c:v>-1.0386352205857829E-2</c:v>
                </c:pt>
                <c:pt idx="1604">
                  <c:v>-1.552985885753389E-2</c:v>
                </c:pt>
                <c:pt idx="1605">
                  <c:v>4.7548787883320009E-3</c:v>
                </c:pt>
                <c:pt idx="1606">
                  <c:v>-1.2918106615451957E-2</c:v>
                </c:pt>
                <c:pt idx="1607">
                  <c:v>2.177759322774931E-2</c:v>
                </c:pt>
                <c:pt idx="1608">
                  <c:v>-1.7927679047723764E-2</c:v>
                </c:pt>
                <c:pt idx="1609">
                  <c:v>2.4104941858970608E-2</c:v>
                </c:pt>
                <c:pt idx="1610">
                  <c:v>1.4228202429919124E-3</c:v>
                </c:pt>
                <c:pt idx="1611">
                  <c:v>-1.4551436901745601E-2</c:v>
                </c:pt>
                <c:pt idx="1612">
                  <c:v>1.3335120423204344E-2</c:v>
                </c:pt>
                <c:pt idx="1613">
                  <c:v>-1.6283659256899629E-2</c:v>
                </c:pt>
                <c:pt idx="1614">
                  <c:v>-1.8669066672645541E-2</c:v>
                </c:pt>
                <c:pt idx="1615">
                  <c:v>-1.8247550152654939E-2</c:v>
                </c:pt>
                <c:pt idx="1616">
                  <c:v>1.0761785640118754E-2</c:v>
                </c:pt>
                <c:pt idx="1617">
                  <c:v>-3.5838163758712461E-3</c:v>
                </c:pt>
                <c:pt idx="1618">
                  <c:v>-7.502500705560489E-3</c:v>
                </c:pt>
                <c:pt idx="1619">
                  <c:v>-9.7140183591749758E-3</c:v>
                </c:pt>
                <c:pt idx="1620">
                  <c:v>-1.9928429594602164E-2</c:v>
                </c:pt>
                <c:pt idx="1621">
                  <c:v>-6.1080185463654457E-3</c:v>
                </c:pt>
                <c:pt idx="1622">
                  <c:v>8.9566832082968173E-3</c:v>
                </c:pt>
                <c:pt idx="1623">
                  <c:v>-2.3260963244185029E-2</c:v>
                </c:pt>
                <c:pt idx="1624">
                  <c:v>-9.5525706288101253E-3</c:v>
                </c:pt>
                <c:pt idx="1625">
                  <c:v>1.1885536182128615E-2</c:v>
                </c:pt>
                <c:pt idx="1626">
                  <c:v>-1.1994826370306655E-2</c:v>
                </c:pt>
                <c:pt idx="1627">
                  <c:v>5.9273558035318362E-3</c:v>
                </c:pt>
                <c:pt idx="1628">
                  <c:v>-1.3515146527101524E-2</c:v>
                </c:pt>
                <c:pt idx="1629">
                  <c:v>-6.6965729554848861E-3</c:v>
                </c:pt>
                <c:pt idx="1630">
                  <c:v>-2.1925727356598125E-2</c:v>
                </c:pt>
                <c:pt idx="1631">
                  <c:v>-3.1419233803321013E-3</c:v>
                </c:pt>
                <c:pt idx="1632">
                  <c:v>-1.9364479943141027E-2</c:v>
                </c:pt>
                <c:pt idx="1633">
                  <c:v>8.9296521012964761E-3</c:v>
                </c:pt>
                <c:pt idx="1634">
                  <c:v>-1.4504952955440908E-2</c:v>
                </c:pt>
                <c:pt idx="1635">
                  <c:v>-2.4672745763892241E-2</c:v>
                </c:pt>
                <c:pt idx="1636">
                  <c:v>1.9432183097071426E-2</c:v>
                </c:pt>
                <c:pt idx="1637">
                  <c:v>-1.1738677777364315E-2</c:v>
                </c:pt>
                <c:pt idx="1638">
                  <c:v>-1.1537058771959824E-2</c:v>
                </c:pt>
                <c:pt idx="1639">
                  <c:v>1.7698970808664023E-2</c:v>
                </c:pt>
                <c:pt idx="1640">
                  <c:v>7.4799310624890205E-3</c:v>
                </c:pt>
                <c:pt idx="1641">
                  <c:v>-2.8023814922442493E-3</c:v>
                </c:pt>
                <c:pt idx="1642">
                  <c:v>-2.8846617526696373E-3</c:v>
                </c:pt>
                <c:pt idx="1643">
                  <c:v>3.4053699581049202E-4</c:v>
                </c:pt>
                <c:pt idx="1644">
                  <c:v>1.6389373715876527E-2</c:v>
                </c:pt>
                <c:pt idx="1645">
                  <c:v>5.8545378178362249E-3</c:v>
                </c:pt>
                <c:pt idx="1646">
                  <c:v>-2.1865497465976168E-2</c:v>
                </c:pt>
                <c:pt idx="1647">
                  <c:v>7.4895488504712667E-3</c:v>
                </c:pt>
                <c:pt idx="1648">
                  <c:v>-2.4025853152652155E-2</c:v>
                </c:pt>
                <c:pt idx="1649">
                  <c:v>1.309768761326292E-2</c:v>
                </c:pt>
                <c:pt idx="1650">
                  <c:v>7.732908244089504E-3</c:v>
                </c:pt>
                <c:pt idx="1651">
                  <c:v>1.0956665295964673E-3</c:v>
                </c:pt>
                <c:pt idx="1652">
                  <c:v>-1.8644558780367866E-2</c:v>
                </c:pt>
                <c:pt idx="1653">
                  <c:v>1.933978098771999E-2</c:v>
                </c:pt>
                <c:pt idx="1654">
                  <c:v>1.8451126668608507E-2</c:v>
                </c:pt>
                <c:pt idx="1655">
                  <c:v>9.2591783227222342E-3</c:v>
                </c:pt>
                <c:pt idx="1656">
                  <c:v>-2.6519832897877516E-3</c:v>
                </c:pt>
                <c:pt idx="1657">
                  <c:v>1.6624725081351426E-2</c:v>
                </c:pt>
                <c:pt idx="1658">
                  <c:v>-1.4629999140025173E-2</c:v>
                </c:pt>
                <c:pt idx="1659">
                  <c:v>-7.9201593720925108E-3</c:v>
                </c:pt>
                <c:pt idx="1660">
                  <c:v>1.8408259242800661E-2</c:v>
                </c:pt>
                <c:pt idx="1661">
                  <c:v>1.2835499905164471E-2</c:v>
                </c:pt>
                <c:pt idx="1662">
                  <c:v>-7.8565386586509358E-4</c:v>
                </c:pt>
                <c:pt idx="1663">
                  <c:v>8.9955044401746062E-5</c:v>
                </c:pt>
                <c:pt idx="1664">
                  <c:v>-2.6291628874309804E-4</c:v>
                </c:pt>
                <c:pt idx="1665">
                  <c:v>-7.3840753791536316E-3</c:v>
                </c:pt>
                <c:pt idx="1666">
                  <c:v>-9.6663888216172115E-3</c:v>
                </c:pt>
                <c:pt idx="1667">
                  <c:v>-1.8866844566953117E-2</c:v>
                </c:pt>
                <c:pt idx="1668">
                  <c:v>-1.0472440356055251E-2</c:v>
                </c:pt>
                <c:pt idx="1669">
                  <c:v>1.2591871929213216E-2</c:v>
                </c:pt>
                <c:pt idx="1670">
                  <c:v>2.8520994169251301E-3</c:v>
                </c:pt>
                <c:pt idx="1671">
                  <c:v>1.842948683726603E-3</c:v>
                </c:pt>
                <c:pt idx="1672">
                  <c:v>-1.3961950892253928E-2</c:v>
                </c:pt>
                <c:pt idx="1673">
                  <c:v>-2.52226927558426E-3</c:v>
                </c:pt>
                <c:pt idx="1674">
                  <c:v>-1.9573912191346732E-2</c:v>
                </c:pt>
                <c:pt idx="1675">
                  <c:v>-1.277365755658807E-2</c:v>
                </c:pt>
                <c:pt idx="1676">
                  <c:v>1.3893548441094694E-3</c:v>
                </c:pt>
                <c:pt idx="1677">
                  <c:v>-1.7714462569466079E-2</c:v>
                </c:pt>
                <c:pt idx="1678">
                  <c:v>1.0911362283571485E-2</c:v>
                </c:pt>
                <c:pt idx="1679">
                  <c:v>-1.52568614797978E-2</c:v>
                </c:pt>
                <c:pt idx="1680">
                  <c:v>-1.6993219124242231E-3</c:v>
                </c:pt>
                <c:pt idx="1681">
                  <c:v>-4.4636672167148173E-3</c:v>
                </c:pt>
                <c:pt idx="1682">
                  <c:v>7.2699131139038146E-3</c:v>
                </c:pt>
                <c:pt idx="1683">
                  <c:v>-8.6602624832612836E-3</c:v>
                </c:pt>
                <c:pt idx="1684">
                  <c:v>-1.3906135151639553E-2</c:v>
                </c:pt>
                <c:pt idx="1685">
                  <c:v>-7.8322834591066318E-3</c:v>
                </c:pt>
                <c:pt idx="1686">
                  <c:v>-6.4049226559572793E-3</c:v>
                </c:pt>
                <c:pt idx="1687">
                  <c:v>-8.4644415914703949E-3</c:v>
                </c:pt>
                <c:pt idx="1688">
                  <c:v>1.9933969836954391E-2</c:v>
                </c:pt>
                <c:pt idx="1689">
                  <c:v>2.024947756792983E-2</c:v>
                </c:pt>
                <c:pt idx="1690">
                  <c:v>1.8419948656253283E-2</c:v>
                </c:pt>
                <c:pt idx="1691">
                  <c:v>1.8265137299715746E-2</c:v>
                </c:pt>
                <c:pt idx="1692">
                  <c:v>-6.4033572828149361E-4</c:v>
                </c:pt>
                <c:pt idx="1693">
                  <c:v>5.1858526607455047E-3</c:v>
                </c:pt>
                <c:pt idx="1694">
                  <c:v>-1.292197456585643E-2</c:v>
                </c:pt>
                <c:pt idx="1695">
                  <c:v>-1.7058379803632024E-2</c:v>
                </c:pt>
                <c:pt idx="1696">
                  <c:v>2.3645024887120038E-2</c:v>
                </c:pt>
                <c:pt idx="1697">
                  <c:v>7.0225155889091897E-3</c:v>
                </c:pt>
                <c:pt idx="1698">
                  <c:v>-6.8306930243051673E-4</c:v>
                </c:pt>
                <c:pt idx="1699">
                  <c:v>1.7369418715638036E-2</c:v>
                </c:pt>
                <c:pt idx="1700">
                  <c:v>1.4990586003143375E-2</c:v>
                </c:pt>
                <c:pt idx="1701">
                  <c:v>-2.0173684285923178E-2</c:v>
                </c:pt>
                <c:pt idx="1702">
                  <c:v>-2.106023351787642E-2</c:v>
                </c:pt>
                <c:pt idx="1703">
                  <c:v>-1.3391092488734069E-2</c:v>
                </c:pt>
                <c:pt idx="1704">
                  <c:v>-5.5219574922973687E-3</c:v>
                </c:pt>
                <c:pt idx="1705">
                  <c:v>1.7013783814527443E-2</c:v>
                </c:pt>
                <c:pt idx="1706">
                  <c:v>1.8412952818037211E-2</c:v>
                </c:pt>
                <c:pt idx="1707">
                  <c:v>-9.9318482298224545E-3</c:v>
                </c:pt>
                <c:pt idx="1708">
                  <c:v>-2.3730529736934736E-3</c:v>
                </c:pt>
                <c:pt idx="1709">
                  <c:v>-1.2411397234397121E-2</c:v>
                </c:pt>
                <c:pt idx="1710">
                  <c:v>-2.4322135390282905E-2</c:v>
                </c:pt>
                <c:pt idx="1711">
                  <c:v>7.2390561849407561E-3</c:v>
                </c:pt>
                <c:pt idx="1712">
                  <c:v>3.2831240595215137E-3</c:v>
                </c:pt>
                <c:pt idx="1713">
                  <c:v>7.7953680514977032E-3</c:v>
                </c:pt>
                <c:pt idx="1714">
                  <c:v>-1.3563307125084972E-2</c:v>
                </c:pt>
                <c:pt idx="1715">
                  <c:v>-1.2028983186560904E-2</c:v>
                </c:pt>
                <c:pt idx="1716">
                  <c:v>1.1327259827726466E-2</c:v>
                </c:pt>
                <c:pt idx="1717">
                  <c:v>-5.0502814839332609E-3</c:v>
                </c:pt>
                <c:pt idx="1718">
                  <c:v>-1.8236144920566317E-2</c:v>
                </c:pt>
                <c:pt idx="1719">
                  <c:v>2.4307052782926063E-2</c:v>
                </c:pt>
                <c:pt idx="1720">
                  <c:v>-1.2291736510017198E-2</c:v>
                </c:pt>
                <c:pt idx="1721">
                  <c:v>6.43756272553162E-3</c:v>
                </c:pt>
                <c:pt idx="1722">
                  <c:v>-1.8586919065981821E-2</c:v>
                </c:pt>
                <c:pt idx="1723">
                  <c:v>1.3285734119306003E-2</c:v>
                </c:pt>
                <c:pt idx="1724">
                  <c:v>2.3018968555390894E-2</c:v>
                </c:pt>
                <c:pt idx="1725">
                  <c:v>-1.3741358825907546E-2</c:v>
                </c:pt>
                <c:pt idx="1726">
                  <c:v>-1.0899610448311392E-2</c:v>
                </c:pt>
                <c:pt idx="1727">
                  <c:v>-2.3318639452055361E-2</c:v>
                </c:pt>
                <c:pt idx="1728">
                  <c:v>1.5219202491252437E-2</c:v>
                </c:pt>
                <c:pt idx="1729">
                  <c:v>-4.4724182035688672E-3</c:v>
                </c:pt>
                <c:pt idx="1730">
                  <c:v>1.3770281144661617E-2</c:v>
                </c:pt>
                <c:pt idx="1731">
                  <c:v>3.6000264489141507E-3</c:v>
                </c:pt>
                <c:pt idx="1732">
                  <c:v>-2.0803426698529876E-2</c:v>
                </c:pt>
                <c:pt idx="1733">
                  <c:v>2.3034272328411088E-2</c:v>
                </c:pt>
                <c:pt idx="1734">
                  <c:v>-8.1031975748384385E-3</c:v>
                </c:pt>
                <c:pt idx="1735">
                  <c:v>2.4888159988872616E-2</c:v>
                </c:pt>
                <c:pt idx="1736">
                  <c:v>-8.6355781763268295E-3</c:v>
                </c:pt>
                <c:pt idx="1737">
                  <c:v>1.8195167279586394E-2</c:v>
                </c:pt>
                <c:pt idx="1738">
                  <c:v>1.400218832419392E-3</c:v>
                </c:pt>
                <c:pt idx="1739">
                  <c:v>1.0960289449611716E-2</c:v>
                </c:pt>
                <c:pt idx="1740">
                  <c:v>-5.6665737042251082E-3</c:v>
                </c:pt>
                <c:pt idx="1741">
                  <c:v>-2.3446487354261414E-3</c:v>
                </c:pt>
                <c:pt idx="1742">
                  <c:v>-2.0985890525833339E-2</c:v>
                </c:pt>
                <c:pt idx="1743">
                  <c:v>1.1958256548437563E-2</c:v>
                </c:pt>
                <c:pt idx="1744">
                  <c:v>1.1014431025664167E-2</c:v>
                </c:pt>
                <c:pt idx="1745">
                  <c:v>4.311558160564161E-3</c:v>
                </c:pt>
                <c:pt idx="1746">
                  <c:v>-1.4667132793147247E-2</c:v>
                </c:pt>
                <c:pt idx="1747">
                  <c:v>2.2423818667604224E-2</c:v>
                </c:pt>
                <c:pt idx="1748">
                  <c:v>-1.1205871537094691E-2</c:v>
                </c:pt>
                <c:pt idx="1749">
                  <c:v>1.2178861285496528E-2</c:v>
                </c:pt>
                <c:pt idx="1750">
                  <c:v>8.8746690481494757E-3</c:v>
                </c:pt>
                <c:pt idx="1751">
                  <c:v>-1.501922809270107E-2</c:v>
                </c:pt>
                <c:pt idx="1752">
                  <c:v>-3.6849002933034393E-3</c:v>
                </c:pt>
                <c:pt idx="1753">
                  <c:v>9.7336288548171383E-3</c:v>
                </c:pt>
                <c:pt idx="1754">
                  <c:v>-1.5644777520532282E-3</c:v>
                </c:pt>
                <c:pt idx="1755">
                  <c:v>4.7530398422149234E-3</c:v>
                </c:pt>
                <c:pt idx="1756">
                  <c:v>-6.5615588179062821E-3</c:v>
                </c:pt>
                <c:pt idx="1757">
                  <c:v>-9.3051918362971556E-3</c:v>
                </c:pt>
                <c:pt idx="1758">
                  <c:v>-2.3304342568854091E-2</c:v>
                </c:pt>
                <c:pt idx="1759">
                  <c:v>-2.3029711240016643E-2</c:v>
                </c:pt>
                <c:pt idx="1760">
                  <c:v>2.2499470636952717E-2</c:v>
                </c:pt>
                <c:pt idx="1761">
                  <c:v>4.4050367693447331E-3</c:v>
                </c:pt>
                <c:pt idx="1762">
                  <c:v>6.9473354933918098E-3</c:v>
                </c:pt>
                <c:pt idx="1763">
                  <c:v>-7.2775768399189755E-3</c:v>
                </c:pt>
                <c:pt idx="1764">
                  <c:v>7.1765182626841841E-3</c:v>
                </c:pt>
                <c:pt idx="1765">
                  <c:v>-1.4219055146928506E-3</c:v>
                </c:pt>
                <c:pt idx="1766">
                  <c:v>2.2307059519000343E-2</c:v>
                </c:pt>
                <c:pt idx="1767">
                  <c:v>2.4803277095330107E-2</c:v>
                </c:pt>
                <c:pt idx="1768">
                  <c:v>-2.301135522022252E-3</c:v>
                </c:pt>
                <c:pt idx="1769">
                  <c:v>1.2540058394367309E-2</c:v>
                </c:pt>
                <c:pt idx="1770">
                  <c:v>-1.1489742176268686E-2</c:v>
                </c:pt>
                <c:pt idx="1771">
                  <c:v>1.716721923544734E-3</c:v>
                </c:pt>
                <c:pt idx="1772">
                  <c:v>2.199379825610185E-2</c:v>
                </c:pt>
                <c:pt idx="1773">
                  <c:v>7.0224028825084991E-3</c:v>
                </c:pt>
                <c:pt idx="1774">
                  <c:v>1.9587147373472648E-2</c:v>
                </c:pt>
                <c:pt idx="1775">
                  <c:v>1.6526736667565489E-2</c:v>
                </c:pt>
                <c:pt idx="1776">
                  <c:v>-3.7600953384601178E-3</c:v>
                </c:pt>
                <c:pt idx="1777">
                  <c:v>2.261257413625185E-2</c:v>
                </c:pt>
                <c:pt idx="1778">
                  <c:v>-3.7871042759832717E-3</c:v>
                </c:pt>
                <c:pt idx="1779">
                  <c:v>1.377192689831957E-2</c:v>
                </c:pt>
                <c:pt idx="1780">
                  <c:v>-8.5372449532734769E-3</c:v>
                </c:pt>
                <c:pt idx="1781">
                  <c:v>9.8120991096101451E-3</c:v>
                </c:pt>
                <c:pt idx="1782">
                  <c:v>-4.4306799762146022E-4</c:v>
                </c:pt>
                <c:pt idx="1783">
                  <c:v>1.0770459931890453E-2</c:v>
                </c:pt>
                <c:pt idx="1784">
                  <c:v>-1.155729927476462E-3</c:v>
                </c:pt>
                <c:pt idx="1785">
                  <c:v>7.7413021458183403E-3</c:v>
                </c:pt>
                <c:pt idx="1786">
                  <c:v>2.0563944531563738E-2</c:v>
                </c:pt>
                <c:pt idx="1787">
                  <c:v>-2.0809567803657992E-2</c:v>
                </c:pt>
                <c:pt idx="1788">
                  <c:v>1.6175039051241152E-2</c:v>
                </c:pt>
                <c:pt idx="1789">
                  <c:v>-1.7002438302077371E-3</c:v>
                </c:pt>
                <c:pt idx="1790">
                  <c:v>1.2906638391072294E-2</c:v>
                </c:pt>
                <c:pt idx="1791">
                  <c:v>-2.1289893843080221E-2</c:v>
                </c:pt>
                <c:pt idx="1792">
                  <c:v>-1.6825355024675796E-2</c:v>
                </c:pt>
                <c:pt idx="1793">
                  <c:v>3.8526197083073809E-3</c:v>
                </c:pt>
                <c:pt idx="1794">
                  <c:v>-1.9901525656473334E-2</c:v>
                </c:pt>
                <c:pt idx="1795">
                  <c:v>1.9959404931089775E-2</c:v>
                </c:pt>
                <c:pt idx="1796">
                  <c:v>1.4829348443969709E-2</c:v>
                </c:pt>
                <c:pt idx="1797">
                  <c:v>1.4488781680847357E-2</c:v>
                </c:pt>
                <c:pt idx="1798">
                  <c:v>-2.0041936108654956E-2</c:v>
                </c:pt>
                <c:pt idx="1799">
                  <c:v>-2.415340475785027E-3</c:v>
                </c:pt>
                <c:pt idx="1800">
                  <c:v>8.9909470024945645E-3</c:v>
                </c:pt>
                <c:pt idx="1801">
                  <c:v>4.2663287204647293E-3</c:v>
                </c:pt>
                <c:pt idx="1802">
                  <c:v>-8.2710784182215454E-3</c:v>
                </c:pt>
                <c:pt idx="1803">
                  <c:v>-1.6951927451180026E-2</c:v>
                </c:pt>
                <c:pt idx="1804">
                  <c:v>-2.6910232875233695E-3</c:v>
                </c:pt>
                <c:pt idx="1805">
                  <c:v>-1.9886046223650162E-2</c:v>
                </c:pt>
                <c:pt idx="1806">
                  <c:v>-1.887260269866986E-2</c:v>
                </c:pt>
                <c:pt idx="1807">
                  <c:v>-1.8260386825142354E-2</c:v>
                </c:pt>
                <c:pt idx="1808">
                  <c:v>2.4409488997382434E-2</c:v>
                </c:pt>
                <c:pt idx="1809">
                  <c:v>-2.0186767535083489E-2</c:v>
                </c:pt>
                <c:pt idx="1810">
                  <c:v>3.0616265061819302E-3</c:v>
                </c:pt>
                <c:pt idx="1811">
                  <c:v>1.1879075439990661E-2</c:v>
                </c:pt>
                <c:pt idx="1812">
                  <c:v>1.6689409410624051E-2</c:v>
                </c:pt>
                <c:pt idx="1813">
                  <c:v>-5.8734395669795937E-3</c:v>
                </c:pt>
                <c:pt idx="1814">
                  <c:v>-5.6328736858514694E-3</c:v>
                </c:pt>
                <c:pt idx="1815">
                  <c:v>-9.9749561426614505E-3</c:v>
                </c:pt>
                <c:pt idx="1816">
                  <c:v>-1.1293367201016997E-2</c:v>
                </c:pt>
                <c:pt idx="1817">
                  <c:v>1.4588563092389484E-3</c:v>
                </c:pt>
                <c:pt idx="1818">
                  <c:v>-1.6380613622342353E-2</c:v>
                </c:pt>
                <c:pt idx="1819">
                  <c:v>-2.5901132638087741E-3</c:v>
                </c:pt>
                <c:pt idx="1820">
                  <c:v>-7.6613003351153671E-3</c:v>
                </c:pt>
                <c:pt idx="1821">
                  <c:v>-1.3716473362440224E-2</c:v>
                </c:pt>
                <c:pt idx="1822">
                  <c:v>-6.6159837588332989E-3</c:v>
                </c:pt>
                <c:pt idx="1823">
                  <c:v>-1.0198966819107425E-2</c:v>
                </c:pt>
                <c:pt idx="1824">
                  <c:v>2.4640681663572323E-2</c:v>
                </c:pt>
                <c:pt idx="1825">
                  <c:v>2.3579433191550654E-2</c:v>
                </c:pt>
                <c:pt idx="1826">
                  <c:v>-1.6020560032565516E-2</c:v>
                </c:pt>
                <c:pt idx="1827">
                  <c:v>-1.9529258232053127E-2</c:v>
                </c:pt>
                <c:pt idx="1828">
                  <c:v>1.2638406731085006E-2</c:v>
                </c:pt>
                <c:pt idx="1829">
                  <c:v>-2.3448132481944605E-3</c:v>
                </c:pt>
                <c:pt idx="1830">
                  <c:v>-2.3877809063188239E-2</c:v>
                </c:pt>
                <c:pt idx="1831">
                  <c:v>-2.966362368141945E-3</c:v>
                </c:pt>
                <c:pt idx="1832">
                  <c:v>-4.0581569424505918E-3</c:v>
                </c:pt>
                <c:pt idx="1833">
                  <c:v>-8.5007430840437874E-3</c:v>
                </c:pt>
                <c:pt idx="1834">
                  <c:v>-3.34161380246365E-3</c:v>
                </c:pt>
                <c:pt idx="1835">
                  <c:v>1.4008964060214957E-3</c:v>
                </c:pt>
                <c:pt idx="1836">
                  <c:v>-1.0862108807396853E-2</c:v>
                </c:pt>
                <c:pt idx="1837">
                  <c:v>1.1654087633455707E-2</c:v>
                </c:pt>
                <c:pt idx="1838">
                  <c:v>2.0275958689310165E-2</c:v>
                </c:pt>
                <c:pt idx="1839">
                  <c:v>-7.0919251310944398E-3</c:v>
                </c:pt>
                <c:pt idx="1840">
                  <c:v>2.2679439225441696E-2</c:v>
                </c:pt>
                <c:pt idx="1841">
                  <c:v>-2.4673754117683838E-2</c:v>
                </c:pt>
                <c:pt idx="1842">
                  <c:v>1.8426287317530588E-2</c:v>
                </c:pt>
                <c:pt idx="1843">
                  <c:v>-3.9807453733203156E-3</c:v>
                </c:pt>
                <c:pt idx="1844">
                  <c:v>-4.8465807285573538E-3</c:v>
                </c:pt>
                <c:pt idx="1845">
                  <c:v>-1.4627653406293272E-2</c:v>
                </c:pt>
                <c:pt idx="1846">
                  <c:v>-1.8376825059020118E-2</c:v>
                </c:pt>
                <c:pt idx="1847">
                  <c:v>1.1446653535707202E-2</c:v>
                </c:pt>
                <c:pt idx="1848">
                  <c:v>-2.1690333086304674E-2</c:v>
                </c:pt>
                <c:pt idx="1849">
                  <c:v>1.3862709932852379E-3</c:v>
                </c:pt>
                <c:pt idx="1850">
                  <c:v>1.5988628497614323E-2</c:v>
                </c:pt>
                <c:pt idx="1851">
                  <c:v>-1.2216800292239705E-2</c:v>
                </c:pt>
                <c:pt idx="1852">
                  <c:v>2.4728019251470012E-2</c:v>
                </c:pt>
                <c:pt idx="1853">
                  <c:v>7.2857783979635828E-3</c:v>
                </c:pt>
                <c:pt idx="1854">
                  <c:v>-1.5826330642761038E-2</c:v>
                </c:pt>
                <c:pt idx="1855">
                  <c:v>-5.848823885903409E-4</c:v>
                </c:pt>
                <c:pt idx="1856">
                  <c:v>6.9829881619897557E-3</c:v>
                </c:pt>
                <c:pt idx="1857">
                  <c:v>1.3832733010793125E-2</c:v>
                </c:pt>
                <c:pt idx="1858">
                  <c:v>5.0524407891426983E-3</c:v>
                </c:pt>
                <c:pt idx="1859">
                  <c:v>-3.3165273392508077E-3</c:v>
                </c:pt>
                <c:pt idx="1860">
                  <c:v>9.8868668187300219E-4</c:v>
                </c:pt>
                <c:pt idx="1861">
                  <c:v>1.3005147937788869E-2</c:v>
                </c:pt>
                <c:pt idx="1862">
                  <c:v>-1.2122662771586235E-2</c:v>
                </c:pt>
                <c:pt idx="1863">
                  <c:v>2.027100781791033E-2</c:v>
                </c:pt>
                <c:pt idx="1864">
                  <c:v>-1.5054363365919577E-2</c:v>
                </c:pt>
                <c:pt idx="1865">
                  <c:v>6.0129577583601101E-3</c:v>
                </c:pt>
                <c:pt idx="1866">
                  <c:v>5.9718496889363034E-3</c:v>
                </c:pt>
                <c:pt idx="1867">
                  <c:v>1.4870881540027848E-2</c:v>
                </c:pt>
                <c:pt idx="1868">
                  <c:v>-2.3608927171859129E-2</c:v>
                </c:pt>
                <c:pt idx="1869">
                  <c:v>1.3603737542620554E-2</c:v>
                </c:pt>
                <c:pt idx="1870">
                  <c:v>2.1745237173744204E-2</c:v>
                </c:pt>
                <c:pt idx="1871">
                  <c:v>-2.3680153732716119E-2</c:v>
                </c:pt>
                <c:pt idx="1872">
                  <c:v>-6.174194680463263E-3</c:v>
                </c:pt>
                <c:pt idx="1873">
                  <c:v>-1.6002361930855184E-2</c:v>
                </c:pt>
                <c:pt idx="1874">
                  <c:v>-1.1007791959701729E-2</c:v>
                </c:pt>
                <c:pt idx="1875">
                  <c:v>-3.0683823232397376E-3</c:v>
                </c:pt>
                <c:pt idx="1876">
                  <c:v>-6.9859357656367471E-3</c:v>
                </c:pt>
                <c:pt idx="1877">
                  <c:v>1.8321839180607535E-2</c:v>
                </c:pt>
                <c:pt idx="1878">
                  <c:v>-2.4074940884080614E-2</c:v>
                </c:pt>
                <c:pt idx="1879">
                  <c:v>-4.0188534503698189E-3</c:v>
                </c:pt>
                <c:pt idx="1880">
                  <c:v>-2.3527948982405511E-2</c:v>
                </c:pt>
                <c:pt idx="1881">
                  <c:v>5.4806118957838714E-3</c:v>
                </c:pt>
                <c:pt idx="1882">
                  <c:v>-1.5801936102747542E-2</c:v>
                </c:pt>
                <c:pt idx="1883">
                  <c:v>8.9933047690687329E-3</c:v>
                </c:pt>
                <c:pt idx="1884">
                  <c:v>-8.2636190204634259E-3</c:v>
                </c:pt>
                <c:pt idx="1885">
                  <c:v>-2.1509803964974011E-2</c:v>
                </c:pt>
                <c:pt idx="1886">
                  <c:v>-7.9062312901319425E-3</c:v>
                </c:pt>
                <c:pt idx="1887">
                  <c:v>2.4347186809269561E-2</c:v>
                </c:pt>
                <c:pt idx="1888">
                  <c:v>-2.2639168667997749E-2</c:v>
                </c:pt>
                <c:pt idx="1889">
                  <c:v>6.2687964278451136E-3</c:v>
                </c:pt>
                <c:pt idx="1890">
                  <c:v>-5.8008705417946617E-3</c:v>
                </c:pt>
                <c:pt idx="1891">
                  <c:v>1.9740393289050751E-2</c:v>
                </c:pt>
                <c:pt idx="1892">
                  <c:v>-1.7583525701712416E-2</c:v>
                </c:pt>
                <c:pt idx="1893">
                  <c:v>1.7742513604227072E-3</c:v>
                </c:pt>
                <c:pt idx="1894">
                  <c:v>2.3915028699233704E-2</c:v>
                </c:pt>
                <c:pt idx="1895">
                  <c:v>-2.1373729942920021E-2</c:v>
                </c:pt>
                <c:pt idx="1896">
                  <c:v>-1.5699673194910863E-2</c:v>
                </c:pt>
                <c:pt idx="1897">
                  <c:v>8.4866261307625143E-3</c:v>
                </c:pt>
                <c:pt idx="1898">
                  <c:v>-1.2881340227780581E-2</c:v>
                </c:pt>
                <c:pt idx="1899">
                  <c:v>8.8479363745957666E-3</c:v>
                </c:pt>
                <c:pt idx="1900">
                  <c:v>2.4888258547216636E-2</c:v>
                </c:pt>
                <c:pt idx="1901">
                  <c:v>-1.6825579199611879E-2</c:v>
                </c:pt>
                <c:pt idx="1902">
                  <c:v>-1.0243348228104853E-3</c:v>
                </c:pt>
                <c:pt idx="1903">
                  <c:v>2.309404058332535E-2</c:v>
                </c:pt>
                <c:pt idx="1904">
                  <c:v>-5.1975474410409506E-3</c:v>
                </c:pt>
                <c:pt idx="1905">
                  <c:v>2.7968205291393931E-3</c:v>
                </c:pt>
                <c:pt idx="1906">
                  <c:v>1.5101947774010837E-2</c:v>
                </c:pt>
                <c:pt idx="1907">
                  <c:v>-6.2937334131288603E-3</c:v>
                </c:pt>
                <c:pt idx="1908">
                  <c:v>-8.1676372965592096E-3</c:v>
                </c:pt>
                <c:pt idx="1909">
                  <c:v>-1.9957716614425684E-2</c:v>
                </c:pt>
                <c:pt idx="1910">
                  <c:v>-2.3703130814158164E-2</c:v>
                </c:pt>
                <c:pt idx="1911">
                  <c:v>-1.4000982599014684E-2</c:v>
                </c:pt>
                <c:pt idx="1912">
                  <c:v>1.3991928587700602E-2</c:v>
                </c:pt>
                <c:pt idx="1913">
                  <c:v>-1.3085404597032691E-2</c:v>
                </c:pt>
                <c:pt idx="1914">
                  <c:v>-1.0659258988864329E-4</c:v>
                </c:pt>
                <c:pt idx="1915">
                  <c:v>-1.726108261678283E-2</c:v>
                </c:pt>
                <c:pt idx="1916">
                  <c:v>-1.1062897645224445E-2</c:v>
                </c:pt>
                <c:pt idx="1917">
                  <c:v>-1.2233879735083043E-2</c:v>
                </c:pt>
                <c:pt idx="1918">
                  <c:v>-1.0348367050725815E-2</c:v>
                </c:pt>
                <c:pt idx="1919">
                  <c:v>3.9781635563868436E-3</c:v>
                </c:pt>
                <c:pt idx="1920">
                  <c:v>1.7226713420386442E-2</c:v>
                </c:pt>
                <c:pt idx="1921">
                  <c:v>2.3676164672287725E-2</c:v>
                </c:pt>
                <c:pt idx="1922">
                  <c:v>1.829151956867086E-2</c:v>
                </c:pt>
                <c:pt idx="1923">
                  <c:v>-2.2863565290530019E-2</c:v>
                </c:pt>
                <c:pt idx="1924">
                  <c:v>-6.4647484742595294E-3</c:v>
                </c:pt>
                <c:pt idx="1925">
                  <c:v>-1.9854512629926664E-2</c:v>
                </c:pt>
                <c:pt idx="1926">
                  <c:v>-1.0797934297869077E-2</c:v>
                </c:pt>
                <c:pt idx="1927">
                  <c:v>-2.0224588710401826E-2</c:v>
                </c:pt>
                <c:pt idx="1928">
                  <c:v>2.4979948471838893E-2</c:v>
                </c:pt>
                <c:pt idx="1929">
                  <c:v>-1.8183489768205552E-2</c:v>
                </c:pt>
                <c:pt idx="1930">
                  <c:v>2.4962377936299001E-2</c:v>
                </c:pt>
                <c:pt idx="1931">
                  <c:v>2.3618022747881891E-2</c:v>
                </c:pt>
                <c:pt idx="1932">
                  <c:v>-1.293817862895153E-2</c:v>
                </c:pt>
                <c:pt idx="1933">
                  <c:v>5.0471427059216537E-3</c:v>
                </c:pt>
                <c:pt idx="1934">
                  <c:v>-2.3924070280935739E-2</c:v>
                </c:pt>
                <c:pt idx="1935">
                  <c:v>1.0317414631241622E-2</c:v>
                </c:pt>
                <c:pt idx="1936">
                  <c:v>9.0133154025985544E-3</c:v>
                </c:pt>
                <c:pt idx="1937">
                  <c:v>-2.4968328402421192E-2</c:v>
                </c:pt>
                <c:pt idx="1938">
                  <c:v>2.4603158881409347E-3</c:v>
                </c:pt>
                <c:pt idx="1939">
                  <c:v>-1.9594783875258287E-2</c:v>
                </c:pt>
                <c:pt idx="1940">
                  <c:v>0.99652093496101779</c:v>
                </c:pt>
                <c:pt idx="1941">
                  <c:v>0.9758760640466595</c:v>
                </c:pt>
                <c:pt idx="1942">
                  <c:v>-2.3969390101318645E-2</c:v>
                </c:pt>
                <c:pt idx="1943">
                  <c:v>1.3830271474677275E-2</c:v>
                </c:pt>
                <c:pt idx="1944">
                  <c:v>1.7963048391423535E-2</c:v>
                </c:pt>
                <c:pt idx="1945">
                  <c:v>-9.8454723089257505E-3</c:v>
                </c:pt>
                <c:pt idx="1946">
                  <c:v>1.3797248763534164E-3</c:v>
                </c:pt>
                <c:pt idx="1947">
                  <c:v>-1.3520902285217008E-2</c:v>
                </c:pt>
                <c:pt idx="1948">
                  <c:v>1.0803821601454433E-2</c:v>
                </c:pt>
                <c:pt idx="1949">
                  <c:v>6.1171385898926289E-3</c:v>
                </c:pt>
                <c:pt idx="1950">
                  <c:v>9.5157705488340075E-3</c:v>
                </c:pt>
                <c:pt idx="1951">
                  <c:v>1.8855749406662979E-2</c:v>
                </c:pt>
                <c:pt idx="1952">
                  <c:v>1.9559717008777962E-2</c:v>
                </c:pt>
                <c:pt idx="1953">
                  <c:v>-2.4875799447669666E-2</c:v>
                </c:pt>
                <c:pt idx="1954">
                  <c:v>-1.2253521135315387E-2</c:v>
                </c:pt>
                <c:pt idx="1955">
                  <c:v>4.0042779482997119E-3</c:v>
                </c:pt>
                <c:pt idx="1956">
                  <c:v>-1.9039330175326052E-2</c:v>
                </c:pt>
                <c:pt idx="1957">
                  <c:v>-1.9098571626070815E-3</c:v>
                </c:pt>
                <c:pt idx="1958">
                  <c:v>8.1406456011211374E-3</c:v>
                </c:pt>
                <c:pt idx="1959">
                  <c:v>2.2561857290167688E-3</c:v>
                </c:pt>
                <c:pt idx="1960">
                  <c:v>2.4583310419700875E-2</c:v>
                </c:pt>
                <c:pt idx="1961">
                  <c:v>7.4907066941647951E-4</c:v>
                </c:pt>
                <c:pt idx="1962">
                  <c:v>1.5110477458028687E-2</c:v>
                </c:pt>
                <c:pt idx="1963">
                  <c:v>-5.7583194798432377E-3</c:v>
                </c:pt>
                <c:pt idx="1964">
                  <c:v>-1.6057957475764488E-2</c:v>
                </c:pt>
                <c:pt idx="1965">
                  <c:v>2.1186442746951646E-2</c:v>
                </c:pt>
                <c:pt idx="1966">
                  <c:v>1.8729682965537058E-2</c:v>
                </c:pt>
                <c:pt idx="1967">
                  <c:v>-1.8493430032573532E-3</c:v>
                </c:pt>
                <c:pt idx="1968">
                  <c:v>2.3919346984023471E-2</c:v>
                </c:pt>
                <c:pt idx="1969">
                  <c:v>2.3146065904412611E-2</c:v>
                </c:pt>
                <c:pt idx="1970">
                  <c:v>1.7031036309016822E-2</c:v>
                </c:pt>
                <c:pt idx="1971">
                  <c:v>4.0545703592176352E-3</c:v>
                </c:pt>
                <c:pt idx="1972">
                  <c:v>9.8605837322825185E-3</c:v>
                </c:pt>
                <c:pt idx="1973">
                  <c:v>-9.2523589852687941E-3</c:v>
                </c:pt>
                <c:pt idx="1974">
                  <c:v>-1.9079479289094186E-2</c:v>
                </c:pt>
                <c:pt idx="1975">
                  <c:v>-2.4858252167251793E-2</c:v>
                </c:pt>
                <c:pt idx="1976">
                  <c:v>-3.6253210341493981E-3</c:v>
                </c:pt>
                <c:pt idx="1977">
                  <c:v>2.0024861036827202E-2</c:v>
                </c:pt>
                <c:pt idx="1978">
                  <c:v>-2.21516929273461E-2</c:v>
                </c:pt>
                <c:pt idx="1979">
                  <c:v>1.3362791733617679E-2</c:v>
                </c:pt>
                <c:pt idx="1980">
                  <c:v>-1.1107134987741407E-2</c:v>
                </c:pt>
                <c:pt idx="1981">
                  <c:v>2.2140216523964029E-2</c:v>
                </c:pt>
                <c:pt idx="1982">
                  <c:v>2.1384479653280736E-2</c:v>
                </c:pt>
                <c:pt idx="1983">
                  <c:v>-1.053937991981263E-2</c:v>
                </c:pt>
                <c:pt idx="1984">
                  <c:v>6.8174154401900392E-3</c:v>
                </c:pt>
                <c:pt idx="1985">
                  <c:v>7.21027059958676E-3</c:v>
                </c:pt>
                <c:pt idx="1986">
                  <c:v>-2.3143477823249187E-2</c:v>
                </c:pt>
                <c:pt idx="1987">
                  <c:v>3.5656547940850327E-3</c:v>
                </c:pt>
                <c:pt idx="1988">
                  <c:v>-8.2599979493494513E-4</c:v>
                </c:pt>
                <c:pt idx="1989">
                  <c:v>2.0311143749321185E-2</c:v>
                </c:pt>
                <c:pt idx="1990">
                  <c:v>-1.5772297550852132E-3</c:v>
                </c:pt>
                <c:pt idx="1991">
                  <c:v>1.8578949121485992E-2</c:v>
                </c:pt>
                <c:pt idx="1992">
                  <c:v>1.3099169090747987E-3</c:v>
                </c:pt>
                <c:pt idx="1993">
                  <c:v>-1.9074172389657983E-2</c:v>
                </c:pt>
                <c:pt idx="1994">
                  <c:v>-1.883018680542408E-2</c:v>
                </c:pt>
                <c:pt idx="1995">
                  <c:v>1.6178561334076379E-2</c:v>
                </c:pt>
                <c:pt idx="1996">
                  <c:v>1.9854241681716539E-2</c:v>
                </c:pt>
                <c:pt idx="1997">
                  <c:v>3.2990403092600816E-3</c:v>
                </c:pt>
                <c:pt idx="1998">
                  <c:v>1.28195412476374E-3</c:v>
                </c:pt>
                <c:pt idx="1999">
                  <c:v>-1.4216649836250728E-2</c:v>
                </c:pt>
                <c:pt idx="2000">
                  <c:v>1.7305103997538207E-3</c:v>
                </c:pt>
                <c:pt idx="2001">
                  <c:v>1.7816704316367053E-2</c:v>
                </c:pt>
                <c:pt idx="2002">
                  <c:v>8.097557296323615E-3</c:v>
                </c:pt>
                <c:pt idx="2003">
                  <c:v>-2.1702110391217604E-2</c:v>
                </c:pt>
                <c:pt idx="2004">
                  <c:v>1.8150193739293007E-2</c:v>
                </c:pt>
                <c:pt idx="2005">
                  <c:v>1.2359406216762176E-2</c:v>
                </c:pt>
                <c:pt idx="2006">
                  <c:v>-5.9558042491629996E-3</c:v>
                </c:pt>
                <c:pt idx="2007">
                  <c:v>1.9361821500224079E-2</c:v>
                </c:pt>
                <c:pt idx="2008">
                  <c:v>-1.9285346133294894E-2</c:v>
                </c:pt>
                <c:pt idx="2009">
                  <c:v>-5.4226722442461519E-3</c:v>
                </c:pt>
                <c:pt idx="2010">
                  <c:v>1.3531966208188639E-2</c:v>
                </c:pt>
                <c:pt idx="2011">
                  <c:v>2.2448063319368307E-2</c:v>
                </c:pt>
                <c:pt idx="2012">
                  <c:v>-1.9567497319687405E-2</c:v>
                </c:pt>
                <c:pt idx="2013">
                  <c:v>1.7315451600974537E-2</c:v>
                </c:pt>
                <c:pt idx="2014">
                  <c:v>0.98975008686679766</c:v>
                </c:pt>
                <c:pt idx="2015">
                  <c:v>-1.4647987562936471E-2</c:v>
                </c:pt>
                <c:pt idx="2016">
                  <c:v>1.611962504841525E-2</c:v>
                </c:pt>
                <c:pt idx="2017">
                  <c:v>1.0075437867717658</c:v>
                </c:pt>
                <c:pt idx="2018">
                  <c:v>5.8475184078613405E-3</c:v>
                </c:pt>
                <c:pt idx="2019">
                  <c:v>1.7662601855511516E-2</c:v>
                </c:pt>
                <c:pt idx="2020">
                  <c:v>1.0150260911620235</c:v>
                </c:pt>
                <c:pt idx="2021">
                  <c:v>-1.9587345008102129E-2</c:v>
                </c:pt>
                <c:pt idx="2022">
                  <c:v>4.8884024016939368E-3</c:v>
                </c:pt>
                <c:pt idx="2023">
                  <c:v>1.0113128769952401E-2</c:v>
                </c:pt>
                <c:pt idx="2024">
                  <c:v>-1.5604395970465701E-2</c:v>
                </c:pt>
                <c:pt idx="2025">
                  <c:v>6.8436021299652814E-3</c:v>
                </c:pt>
                <c:pt idx="2026">
                  <c:v>-2.4771384947902257E-2</c:v>
                </c:pt>
                <c:pt idx="2027">
                  <c:v>1.9258198287036267E-2</c:v>
                </c:pt>
                <c:pt idx="2028">
                  <c:v>-1.4449279955996985E-4</c:v>
                </c:pt>
                <c:pt idx="2029">
                  <c:v>-4.1930460093991264E-4</c:v>
                </c:pt>
                <c:pt idx="2030">
                  <c:v>1.2563117714811722E-2</c:v>
                </c:pt>
                <c:pt idx="2031">
                  <c:v>6.8514407221932248E-3</c:v>
                </c:pt>
                <c:pt idx="2032">
                  <c:v>1.5337252005743434E-2</c:v>
                </c:pt>
                <c:pt idx="2033">
                  <c:v>-1.8203397308526086E-2</c:v>
                </c:pt>
                <c:pt idx="2034">
                  <c:v>5.4213309524030863E-3</c:v>
                </c:pt>
                <c:pt idx="2035">
                  <c:v>-7.3824830728852486E-4</c:v>
                </c:pt>
                <c:pt idx="2036">
                  <c:v>5.5952338309326888E-3</c:v>
                </c:pt>
                <c:pt idx="2037">
                  <c:v>-4.0674108781527888E-3</c:v>
                </c:pt>
                <c:pt idx="2038">
                  <c:v>-5.5841479210794517E-3</c:v>
                </c:pt>
                <c:pt idx="2039">
                  <c:v>-1.0729000127185018E-2</c:v>
                </c:pt>
                <c:pt idx="2040">
                  <c:v>2.34911286798427E-2</c:v>
                </c:pt>
                <c:pt idx="2041">
                  <c:v>-3.3333933853462562E-3</c:v>
                </c:pt>
                <c:pt idx="2042">
                  <c:v>4.4947512272817403E-3</c:v>
                </c:pt>
                <c:pt idx="2043">
                  <c:v>-2.4386808692653604E-2</c:v>
                </c:pt>
                <c:pt idx="2044">
                  <c:v>-2.1582170657905648E-2</c:v>
                </c:pt>
                <c:pt idx="2045">
                  <c:v>1.3976976735660673E-3</c:v>
                </c:pt>
                <c:pt idx="2046">
                  <c:v>-1.3074036621535107E-2</c:v>
                </c:pt>
                <c:pt idx="2047">
                  <c:v>1.702597067196656E-2</c:v>
                </c:pt>
                <c:pt idx="2048">
                  <c:v>1.4428660226913092E-2</c:v>
                </c:pt>
                <c:pt idx="2049">
                  <c:v>-1.747526730862612E-2</c:v>
                </c:pt>
                <c:pt idx="2050">
                  <c:v>-7.3493229141479988E-3</c:v>
                </c:pt>
                <c:pt idx="2051">
                  <c:v>7.8845751769933241E-3</c:v>
                </c:pt>
                <c:pt idx="2052">
                  <c:v>-1.3602279083112212E-2</c:v>
                </c:pt>
                <c:pt idx="2053">
                  <c:v>2.0523076003624345E-2</c:v>
                </c:pt>
                <c:pt idx="2054">
                  <c:v>-1.0107830370383569E-2</c:v>
                </c:pt>
                <c:pt idx="2055">
                  <c:v>-1.4213320689819448E-2</c:v>
                </c:pt>
                <c:pt idx="2056">
                  <c:v>1.1551458818149275E-2</c:v>
                </c:pt>
                <c:pt idx="2057">
                  <c:v>-1.0016184400209404E-3</c:v>
                </c:pt>
                <c:pt idx="2058">
                  <c:v>-8.0381597021361164E-4</c:v>
                </c:pt>
                <c:pt idx="2059">
                  <c:v>1.0177411674488452E-2</c:v>
                </c:pt>
                <c:pt idx="2060">
                  <c:v>-2.1455418407262512E-2</c:v>
                </c:pt>
                <c:pt idx="2061">
                  <c:v>7.2235416838205002E-3</c:v>
                </c:pt>
                <c:pt idx="2062">
                  <c:v>1.6371399673032794E-2</c:v>
                </c:pt>
                <c:pt idx="2063">
                  <c:v>-5.024626011609246E-4</c:v>
                </c:pt>
                <c:pt idx="2064">
                  <c:v>-2.131107302221788E-2</c:v>
                </c:pt>
                <c:pt idx="2065">
                  <c:v>5.7584368050815739E-3</c:v>
                </c:pt>
                <c:pt idx="2066">
                  <c:v>-8.0490923848286541E-3</c:v>
                </c:pt>
                <c:pt idx="2067">
                  <c:v>-9.2413221413137018E-3</c:v>
                </c:pt>
                <c:pt idx="2068">
                  <c:v>2.4561463396363059E-2</c:v>
                </c:pt>
                <c:pt idx="2069">
                  <c:v>-1.6927855997595054E-2</c:v>
                </c:pt>
                <c:pt idx="2070">
                  <c:v>-1.6605368741512583E-2</c:v>
                </c:pt>
                <c:pt idx="2071">
                  <c:v>-2.367253135061287E-3</c:v>
                </c:pt>
                <c:pt idx="2072">
                  <c:v>-1.8198207555754852E-3</c:v>
                </c:pt>
                <c:pt idx="2073">
                  <c:v>1.5576087835500834E-2</c:v>
                </c:pt>
                <c:pt idx="2074">
                  <c:v>-2.1492882513687354E-2</c:v>
                </c:pt>
                <c:pt idx="2075">
                  <c:v>2.25954280909141E-2</c:v>
                </c:pt>
                <c:pt idx="2076">
                  <c:v>-2.3298483131408761E-2</c:v>
                </c:pt>
                <c:pt idx="2077">
                  <c:v>2.1312761850154339E-2</c:v>
                </c:pt>
                <c:pt idx="2078">
                  <c:v>1.993389413562302E-2</c:v>
                </c:pt>
                <c:pt idx="2079">
                  <c:v>1.2802187121554865E-2</c:v>
                </c:pt>
                <c:pt idx="2080">
                  <c:v>1.7583459381160405E-3</c:v>
                </c:pt>
                <c:pt idx="2081">
                  <c:v>1.238279955843013E-2</c:v>
                </c:pt>
                <c:pt idx="2082">
                  <c:v>-1.297096645422397E-2</c:v>
                </c:pt>
                <c:pt idx="2083">
                  <c:v>-2.0308058704805503E-2</c:v>
                </c:pt>
                <c:pt idx="2084">
                  <c:v>-5.069880998381693E-3</c:v>
                </c:pt>
                <c:pt idx="2085">
                  <c:v>1.2735683428761774E-2</c:v>
                </c:pt>
                <c:pt idx="2086">
                  <c:v>1.0528240668639577E-2</c:v>
                </c:pt>
                <c:pt idx="2087">
                  <c:v>7.9617637538884345E-3</c:v>
                </c:pt>
                <c:pt idx="2088">
                  <c:v>-9.8254280578101709E-4</c:v>
                </c:pt>
                <c:pt idx="2089">
                  <c:v>1.1798529664702134E-2</c:v>
                </c:pt>
                <c:pt idx="2090">
                  <c:v>-2.0995610683478848E-2</c:v>
                </c:pt>
                <c:pt idx="2091">
                  <c:v>-8.274887498924504E-3</c:v>
                </c:pt>
                <c:pt idx="2092">
                  <c:v>2.0729364650563398E-2</c:v>
                </c:pt>
                <c:pt idx="2093">
                  <c:v>2.277253111778349E-2</c:v>
                </c:pt>
                <c:pt idx="2094">
                  <c:v>9.4440789769323682E-3</c:v>
                </c:pt>
                <c:pt idx="2095">
                  <c:v>1.9483144997016609E-2</c:v>
                </c:pt>
                <c:pt idx="2096">
                  <c:v>1.9743178605911072E-3</c:v>
                </c:pt>
                <c:pt idx="2097">
                  <c:v>-1.0777840541127149E-2</c:v>
                </c:pt>
                <c:pt idx="2098">
                  <c:v>2.4050307839120471E-2</c:v>
                </c:pt>
                <c:pt idx="2099">
                  <c:v>2.0338800853997745E-2</c:v>
                </c:pt>
                <c:pt idx="2100">
                  <c:v>2.4618947042740858E-2</c:v>
                </c:pt>
                <c:pt idx="2101">
                  <c:v>7.776667118069347E-3</c:v>
                </c:pt>
                <c:pt idx="2102">
                  <c:v>-1.7625151236978765E-2</c:v>
                </c:pt>
                <c:pt idx="2103">
                  <c:v>-1.7579503504133925E-2</c:v>
                </c:pt>
                <c:pt idx="2104">
                  <c:v>2.273422381925197E-2</c:v>
                </c:pt>
                <c:pt idx="2105">
                  <c:v>-1.2415266709586148E-3</c:v>
                </c:pt>
                <c:pt idx="2106">
                  <c:v>-1.2596152002242266E-2</c:v>
                </c:pt>
                <c:pt idx="2107">
                  <c:v>1.8302316392252382E-2</c:v>
                </c:pt>
                <c:pt idx="2108">
                  <c:v>9.5125231239366666E-3</c:v>
                </c:pt>
                <c:pt idx="2109">
                  <c:v>2.4147532058581278E-2</c:v>
                </c:pt>
                <c:pt idx="2110">
                  <c:v>-2.4393080350808005E-2</c:v>
                </c:pt>
                <c:pt idx="2111">
                  <c:v>-1.9278945937173813E-2</c:v>
                </c:pt>
                <c:pt idx="2112">
                  <c:v>-1.2239493674864255E-2</c:v>
                </c:pt>
                <c:pt idx="2113">
                  <c:v>-2.3445150954876091E-5</c:v>
                </c:pt>
                <c:pt idx="2114">
                  <c:v>-1.1310617875966249E-2</c:v>
                </c:pt>
                <c:pt idx="2115">
                  <c:v>-1.570114266642142E-3</c:v>
                </c:pt>
                <c:pt idx="2116">
                  <c:v>6.7075933094816412E-3</c:v>
                </c:pt>
                <c:pt idx="2117">
                  <c:v>2.1820177202209922E-2</c:v>
                </c:pt>
                <c:pt idx="2118">
                  <c:v>2.4249380484151505E-2</c:v>
                </c:pt>
                <c:pt idx="2119">
                  <c:v>2.7442878729418861E-3</c:v>
                </c:pt>
                <c:pt idx="2120">
                  <c:v>-2.1561776425380409E-2</c:v>
                </c:pt>
                <c:pt idx="2121">
                  <c:v>2.4446192910761732E-2</c:v>
                </c:pt>
                <c:pt idx="2122">
                  <c:v>2.3013797737790415E-2</c:v>
                </c:pt>
                <c:pt idx="2123">
                  <c:v>2.4609074710881619E-2</c:v>
                </c:pt>
                <c:pt idx="2124">
                  <c:v>2.3496774939599358E-2</c:v>
                </c:pt>
                <c:pt idx="2125">
                  <c:v>-2.0764301204318387E-2</c:v>
                </c:pt>
                <c:pt idx="2126">
                  <c:v>-1.6282635431688192E-2</c:v>
                </c:pt>
                <c:pt idx="2127">
                  <c:v>-1.242622627707184E-2</c:v>
                </c:pt>
                <c:pt idx="2128">
                  <c:v>-1.308450127055239E-2</c:v>
                </c:pt>
                <c:pt idx="2129">
                  <c:v>-1.8200730208863886E-2</c:v>
                </c:pt>
                <c:pt idx="2130">
                  <c:v>-7.1805194390436641E-3</c:v>
                </c:pt>
                <c:pt idx="2131">
                  <c:v>1.8403890484953549E-2</c:v>
                </c:pt>
                <c:pt idx="2132">
                  <c:v>-9.4355302724098873E-3</c:v>
                </c:pt>
                <c:pt idx="2133">
                  <c:v>-4.2709510857884712E-3</c:v>
                </c:pt>
                <c:pt idx="2134">
                  <c:v>1.3014207414400564E-2</c:v>
                </c:pt>
                <c:pt idx="2135">
                  <c:v>9.3808374566223263E-4</c:v>
                </c:pt>
                <c:pt idx="2136">
                  <c:v>9.7280045808173458E-3</c:v>
                </c:pt>
                <c:pt idx="2137">
                  <c:v>8.6004580261897501E-3</c:v>
                </c:pt>
                <c:pt idx="2138">
                  <c:v>-1.1982171383077611E-2</c:v>
                </c:pt>
                <c:pt idx="2139">
                  <c:v>2.4307249786722534E-2</c:v>
                </c:pt>
                <c:pt idx="2140">
                  <c:v>8.7101055415170717E-3</c:v>
                </c:pt>
                <c:pt idx="2141">
                  <c:v>1.0088746011421323E-2</c:v>
                </c:pt>
                <c:pt idx="2142">
                  <c:v>-1.5922579792872833E-2</c:v>
                </c:pt>
                <c:pt idx="2143">
                  <c:v>2.0742145903304534E-3</c:v>
                </c:pt>
                <c:pt idx="2144">
                  <c:v>1.3332905380716169E-2</c:v>
                </c:pt>
                <c:pt idx="2145">
                  <c:v>2.4536597896624462E-2</c:v>
                </c:pt>
                <c:pt idx="2146">
                  <c:v>-5.7273097933067344E-3</c:v>
                </c:pt>
                <c:pt idx="2147">
                  <c:v>2.0277014002576289E-2</c:v>
                </c:pt>
                <c:pt idx="2148">
                  <c:v>-3.732064257349199E-3</c:v>
                </c:pt>
                <c:pt idx="2149">
                  <c:v>-8.355497375142195E-3</c:v>
                </c:pt>
                <c:pt idx="2150">
                  <c:v>2.2557436034040063E-2</c:v>
                </c:pt>
                <c:pt idx="2151">
                  <c:v>1.1328336668381322E-2</c:v>
                </c:pt>
                <c:pt idx="2152">
                  <c:v>9.1155135307569961E-3</c:v>
                </c:pt>
                <c:pt idx="2153">
                  <c:v>-6.5114957728748145E-3</c:v>
                </c:pt>
                <c:pt idx="2154">
                  <c:v>1.0796293509520678E-2</c:v>
                </c:pt>
                <c:pt idx="2155">
                  <c:v>-1.2138178994445682E-2</c:v>
                </c:pt>
                <c:pt idx="2156">
                  <c:v>1.6290118828817201E-3</c:v>
                </c:pt>
                <c:pt idx="2157">
                  <c:v>1.4723647486568242E-2</c:v>
                </c:pt>
                <c:pt idx="2158">
                  <c:v>1.8570188807746801E-2</c:v>
                </c:pt>
                <c:pt idx="2159">
                  <c:v>-2.3849015032467363E-2</c:v>
                </c:pt>
                <c:pt idx="2160">
                  <c:v>1.2117780097059827E-3</c:v>
                </c:pt>
                <c:pt idx="2161">
                  <c:v>-1.3540317595025214E-2</c:v>
                </c:pt>
                <c:pt idx="2162">
                  <c:v>1.2424261498297191E-2</c:v>
                </c:pt>
                <c:pt idx="2163">
                  <c:v>-1.1949635880122711E-2</c:v>
                </c:pt>
                <c:pt idx="2164">
                  <c:v>2.4273353240566196E-2</c:v>
                </c:pt>
                <c:pt idx="2165">
                  <c:v>-2.3792969852260933E-2</c:v>
                </c:pt>
                <c:pt idx="2166">
                  <c:v>-2.0690855818954142E-2</c:v>
                </c:pt>
                <c:pt idx="2167">
                  <c:v>-1.0167469424943449E-2</c:v>
                </c:pt>
                <c:pt idx="2168">
                  <c:v>1.7099448286457236E-2</c:v>
                </c:pt>
                <c:pt idx="2169">
                  <c:v>-5.7908357010249155E-3</c:v>
                </c:pt>
                <c:pt idx="2170">
                  <c:v>-1.9866135936302043E-2</c:v>
                </c:pt>
                <c:pt idx="2171">
                  <c:v>-8.1373662626633148E-3</c:v>
                </c:pt>
                <c:pt idx="2172">
                  <c:v>-1.6180316253214817E-2</c:v>
                </c:pt>
                <c:pt idx="2173">
                  <c:v>-3.1340163944271358E-3</c:v>
                </c:pt>
                <c:pt idx="2174">
                  <c:v>-6.248738651097735E-3</c:v>
                </c:pt>
                <c:pt idx="2175">
                  <c:v>-1.7875967639106621E-2</c:v>
                </c:pt>
                <c:pt idx="2176">
                  <c:v>-2.1478437471062411E-2</c:v>
                </c:pt>
                <c:pt idx="2177">
                  <c:v>-1.5927579577998407E-2</c:v>
                </c:pt>
                <c:pt idx="2178">
                  <c:v>1.9667820354584975E-2</c:v>
                </c:pt>
                <c:pt idx="2179">
                  <c:v>-6.5739114064796824E-3</c:v>
                </c:pt>
                <c:pt idx="2180">
                  <c:v>-7.9877432985870633E-3</c:v>
                </c:pt>
                <c:pt idx="2181">
                  <c:v>-7.9310173554464729E-3</c:v>
                </c:pt>
                <c:pt idx="2182">
                  <c:v>-7.0729707990095205E-3</c:v>
                </c:pt>
                <c:pt idx="2183">
                  <c:v>-1.8030072849475554E-2</c:v>
                </c:pt>
                <c:pt idx="2184">
                  <c:v>2.2150498813660414E-2</c:v>
                </c:pt>
                <c:pt idx="2185">
                  <c:v>1.2106595597963527E-2</c:v>
                </c:pt>
                <c:pt idx="2186">
                  <c:v>5.9034537135687348E-3</c:v>
                </c:pt>
                <c:pt idx="2187">
                  <c:v>1.2204935581828669E-2</c:v>
                </c:pt>
                <c:pt idx="2188">
                  <c:v>2.8715596846458137E-3</c:v>
                </c:pt>
                <c:pt idx="2189">
                  <c:v>-2.1205522317364962E-2</c:v>
                </c:pt>
                <c:pt idx="2190">
                  <c:v>1.0725299371202068E-2</c:v>
                </c:pt>
                <c:pt idx="2191">
                  <c:v>-1.2849988489788865E-2</c:v>
                </c:pt>
                <c:pt idx="2192">
                  <c:v>2.2271665345845137E-2</c:v>
                </c:pt>
                <c:pt idx="2193">
                  <c:v>2.261058610379027E-2</c:v>
                </c:pt>
                <c:pt idx="2194">
                  <c:v>2.000141698529017E-2</c:v>
                </c:pt>
                <c:pt idx="2195">
                  <c:v>-1.5498994644502068E-2</c:v>
                </c:pt>
                <c:pt idx="2196">
                  <c:v>3.2768138385348756E-3</c:v>
                </c:pt>
                <c:pt idx="2197">
                  <c:v>-1.9824710888500076E-3</c:v>
                </c:pt>
                <c:pt idx="2198">
                  <c:v>6.5050968562472607E-3</c:v>
                </c:pt>
                <c:pt idx="2199">
                  <c:v>-1.0635511544552251E-2</c:v>
                </c:pt>
                <c:pt idx="2200">
                  <c:v>-7.6315156241716477E-3</c:v>
                </c:pt>
                <c:pt idx="2201">
                  <c:v>4.1009167160980294E-3</c:v>
                </c:pt>
                <c:pt idx="2202">
                  <c:v>-1.9343299028859063E-3</c:v>
                </c:pt>
                <c:pt idx="2203">
                  <c:v>-9.1829240006382762E-3</c:v>
                </c:pt>
                <c:pt idx="2204">
                  <c:v>2.0777666258550591E-2</c:v>
                </c:pt>
                <c:pt idx="2205">
                  <c:v>-4.6969935724717358E-3</c:v>
                </c:pt>
                <c:pt idx="2206">
                  <c:v>-2.1913135344845191E-2</c:v>
                </c:pt>
                <c:pt idx="2207">
                  <c:v>-4.8791667022222481E-3</c:v>
                </c:pt>
                <c:pt idx="2208">
                  <c:v>-2.0189491992890551E-2</c:v>
                </c:pt>
                <c:pt idx="2209">
                  <c:v>-1.7116948549355821E-2</c:v>
                </c:pt>
                <c:pt idx="2210">
                  <c:v>-4.9154075478928414E-3</c:v>
                </c:pt>
                <c:pt idx="2211">
                  <c:v>-1.3097844184868007E-2</c:v>
                </c:pt>
                <c:pt idx="2212">
                  <c:v>1.7617317393122046E-2</c:v>
                </c:pt>
                <c:pt idx="2213">
                  <c:v>-1.979876030330039E-2</c:v>
                </c:pt>
                <c:pt idx="2214">
                  <c:v>1.3584258648043102E-2</c:v>
                </c:pt>
                <c:pt idx="2215">
                  <c:v>-4.1459317249809722E-3</c:v>
                </c:pt>
                <c:pt idx="2216">
                  <c:v>1.4226766616175973E-2</c:v>
                </c:pt>
                <c:pt idx="2217">
                  <c:v>2.3086147849285511E-2</c:v>
                </c:pt>
                <c:pt idx="2218">
                  <c:v>7.4186055653984954E-3</c:v>
                </c:pt>
                <c:pt idx="2219">
                  <c:v>-2.8291977543975942E-3</c:v>
                </c:pt>
                <c:pt idx="2220">
                  <c:v>1.943025683006545E-2</c:v>
                </c:pt>
                <c:pt idx="2221">
                  <c:v>-8.3670708597126438E-3</c:v>
                </c:pt>
                <c:pt idx="2222">
                  <c:v>2.0760905351486169E-3</c:v>
                </c:pt>
                <c:pt idx="2223">
                  <c:v>1.0768739610367617E-2</c:v>
                </c:pt>
                <c:pt idx="2224">
                  <c:v>2.3419819824486661E-2</c:v>
                </c:pt>
                <c:pt idx="2225">
                  <c:v>-1.1595524796287043E-2</c:v>
                </c:pt>
                <c:pt idx="2226">
                  <c:v>7.3669096413740811E-3</c:v>
                </c:pt>
                <c:pt idx="2227">
                  <c:v>2.0853552875804336E-2</c:v>
                </c:pt>
                <c:pt idx="2228">
                  <c:v>-9.1092010647711944E-3</c:v>
                </c:pt>
                <c:pt idx="2229">
                  <c:v>5.7704561718099233E-3</c:v>
                </c:pt>
                <c:pt idx="2230">
                  <c:v>3.4423518118425313E-3</c:v>
                </c:pt>
                <c:pt idx="2231">
                  <c:v>9.3926734570720096E-4</c:v>
                </c:pt>
                <c:pt idx="2232">
                  <c:v>6.0791743668646755E-3</c:v>
                </c:pt>
                <c:pt idx="2233">
                  <c:v>-1.0217271970809277E-2</c:v>
                </c:pt>
                <c:pt idx="2234">
                  <c:v>8.5180787032033793E-3</c:v>
                </c:pt>
                <c:pt idx="2235">
                  <c:v>1.6889882650860916E-2</c:v>
                </c:pt>
                <c:pt idx="2236">
                  <c:v>1.0524599651980587E-2</c:v>
                </c:pt>
                <c:pt idx="2237">
                  <c:v>-2.6945589714957863E-3</c:v>
                </c:pt>
                <c:pt idx="2238">
                  <c:v>4.8462660065840659E-3</c:v>
                </c:pt>
                <c:pt idx="2239">
                  <c:v>1.0031064314729716</c:v>
                </c:pt>
                <c:pt idx="2240">
                  <c:v>9.5274928857329907E-3</c:v>
                </c:pt>
                <c:pt idx="2241">
                  <c:v>1.6911403459325059E-2</c:v>
                </c:pt>
                <c:pt idx="2242">
                  <c:v>7.7089798329458559E-3</c:v>
                </c:pt>
                <c:pt idx="2243">
                  <c:v>-9.882267344154377E-3</c:v>
                </c:pt>
                <c:pt idx="2244">
                  <c:v>5.793190661304853E-3</c:v>
                </c:pt>
                <c:pt idx="2245">
                  <c:v>-2.24881709250958E-2</c:v>
                </c:pt>
                <c:pt idx="2246">
                  <c:v>-1.8749696996554283E-2</c:v>
                </c:pt>
                <c:pt idx="2247">
                  <c:v>5.1629580556523278E-3</c:v>
                </c:pt>
                <c:pt idx="2248">
                  <c:v>-1.0077841829654677E-2</c:v>
                </c:pt>
                <c:pt idx="2249">
                  <c:v>1.1201676407489296E-2</c:v>
                </c:pt>
                <c:pt idx="2250">
                  <c:v>-1.2769101333966304E-2</c:v>
                </c:pt>
                <c:pt idx="2251">
                  <c:v>-4.040143016344205E-3</c:v>
                </c:pt>
                <c:pt idx="2252">
                  <c:v>1.8018362716747504E-3</c:v>
                </c:pt>
                <c:pt idx="2253">
                  <c:v>-9.8943098493418976E-3</c:v>
                </c:pt>
                <c:pt idx="2254">
                  <c:v>-2.2556597992569861E-2</c:v>
                </c:pt>
                <c:pt idx="2255">
                  <c:v>1.3717871059806614E-2</c:v>
                </c:pt>
                <c:pt idx="2256">
                  <c:v>2.3570837033509345E-2</c:v>
                </c:pt>
                <c:pt idx="2257">
                  <c:v>-2.3968750162533296E-2</c:v>
                </c:pt>
                <c:pt idx="2258">
                  <c:v>-6.4032737686027801E-4</c:v>
                </c:pt>
                <c:pt idx="2259">
                  <c:v>9.787634459512768E-3</c:v>
                </c:pt>
                <c:pt idx="2260">
                  <c:v>-2.0834934356031638E-2</c:v>
                </c:pt>
                <c:pt idx="2261">
                  <c:v>7.7914471049239983E-3</c:v>
                </c:pt>
                <c:pt idx="2262">
                  <c:v>7.6297144049171043E-3</c:v>
                </c:pt>
                <c:pt idx="2263">
                  <c:v>-2.0599800522358925E-2</c:v>
                </c:pt>
                <c:pt idx="2264">
                  <c:v>1.0014959582475941E-2</c:v>
                </c:pt>
                <c:pt idx="2265">
                  <c:v>2.1228708488188568E-2</c:v>
                </c:pt>
                <c:pt idx="2266">
                  <c:v>-2.1435179551516047E-2</c:v>
                </c:pt>
                <c:pt idx="2267">
                  <c:v>2.2743440298397637E-2</c:v>
                </c:pt>
                <c:pt idx="2268">
                  <c:v>2.1109095867785699E-2</c:v>
                </c:pt>
                <c:pt idx="2269">
                  <c:v>-1.2836485499630535E-2</c:v>
                </c:pt>
                <c:pt idx="2270">
                  <c:v>1.570350223471394E-2</c:v>
                </c:pt>
                <c:pt idx="2271">
                  <c:v>9.3067418444689135E-3</c:v>
                </c:pt>
                <c:pt idx="2272">
                  <c:v>1.1871444078280757E-2</c:v>
                </c:pt>
                <c:pt idx="2273">
                  <c:v>1.1236985475128585E-2</c:v>
                </c:pt>
                <c:pt idx="2274">
                  <c:v>1.0281774694034318E-2</c:v>
                </c:pt>
                <c:pt idx="2275">
                  <c:v>1.9530617691498175E-2</c:v>
                </c:pt>
                <c:pt idx="2276">
                  <c:v>1.6475311059530102E-2</c:v>
                </c:pt>
                <c:pt idx="2277">
                  <c:v>-1.2084269713028279E-2</c:v>
                </c:pt>
                <c:pt idx="2278">
                  <c:v>-2.0368369440257549E-3</c:v>
                </c:pt>
                <c:pt idx="2279">
                  <c:v>-1.8904269730927424E-2</c:v>
                </c:pt>
                <c:pt idx="2280">
                  <c:v>-1.5314153094492355E-3</c:v>
                </c:pt>
                <c:pt idx="2281">
                  <c:v>2.0907050061018857E-2</c:v>
                </c:pt>
                <c:pt idx="2282">
                  <c:v>1.5635860532800083E-2</c:v>
                </c:pt>
                <c:pt idx="2283">
                  <c:v>-7.5574435306314022E-3</c:v>
                </c:pt>
                <c:pt idx="2284">
                  <c:v>1.0634067971428001E-2</c:v>
                </c:pt>
                <c:pt idx="2285">
                  <c:v>1.2038939810829657E-2</c:v>
                </c:pt>
                <c:pt idx="2286">
                  <c:v>-1.3418863313678175E-2</c:v>
                </c:pt>
                <c:pt idx="2287">
                  <c:v>1.746640187845468E-2</c:v>
                </c:pt>
                <c:pt idx="2288">
                  <c:v>-1.0000371764736799E-2</c:v>
                </c:pt>
                <c:pt idx="2289">
                  <c:v>8.8522022996285197E-4</c:v>
                </c:pt>
                <c:pt idx="2290">
                  <c:v>1.7281704882968728E-2</c:v>
                </c:pt>
                <c:pt idx="2291">
                  <c:v>-6.1284042081038992E-3</c:v>
                </c:pt>
                <c:pt idx="2292">
                  <c:v>1.7874173293161155E-3</c:v>
                </c:pt>
                <c:pt idx="2293">
                  <c:v>-3.3176304460680651E-3</c:v>
                </c:pt>
                <c:pt idx="2294">
                  <c:v>1.5572113604703864E-2</c:v>
                </c:pt>
                <c:pt idx="2295">
                  <c:v>-1.4313174765524562E-2</c:v>
                </c:pt>
                <c:pt idx="2296">
                  <c:v>-1.3805850524301938E-2</c:v>
                </c:pt>
                <c:pt idx="2297">
                  <c:v>1.8653016532870603E-2</c:v>
                </c:pt>
                <c:pt idx="2298">
                  <c:v>1.5609755047534219E-2</c:v>
                </c:pt>
                <c:pt idx="2299">
                  <c:v>2.3786448454227178E-2</c:v>
                </c:pt>
                <c:pt idx="2300">
                  <c:v>-2.4544772516383307E-2</c:v>
                </c:pt>
                <c:pt idx="2301">
                  <c:v>-5.6894418825152006E-3</c:v>
                </c:pt>
                <c:pt idx="2302">
                  <c:v>2.3398571084467763E-2</c:v>
                </c:pt>
                <c:pt idx="2303">
                  <c:v>1.6889866073161387E-2</c:v>
                </c:pt>
                <c:pt idx="2304">
                  <c:v>-1.0303619461202184E-2</c:v>
                </c:pt>
                <c:pt idx="2305">
                  <c:v>9.5905655596471347E-3</c:v>
                </c:pt>
                <c:pt idx="2306">
                  <c:v>1.9994286012757766E-4</c:v>
                </c:pt>
                <c:pt idx="2307">
                  <c:v>7.9868455368559133E-5</c:v>
                </c:pt>
                <c:pt idx="2308">
                  <c:v>-6.7297704316084282E-3</c:v>
                </c:pt>
                <c:pt idx="2309">
                  <c:v>-9.9904216976728407E-3</c:v>
                </c:pt>
                <c:pt idx="2310">
                  <c:v>-1.4885525342665934E-2</c:v>
                </c:pt>
                <c:pt idx="2311">
                  <c:v>-7.1887610630204431E-3</c:v>
                </c:pt>
                <c:pt idx="2312">
                  <c:v>-1.4685956561221413E-2</c:v>
                </c:pt>
                <c:pt idx="2313">
                  <c:v>-1.9311243560537594E-2</c:v>
                </c:pt>
                <c:pt idx="2314">
                  <c:v>1.0020402316791701</c:v>
                </c:pt>
                <c:pt idx="2315">
                  <c:v>3.4449063540070214E-3</c:v>
                </c:pt>
                <c:pt idx="2316">
                  <c:v>-2.176427033188405E-3</c:v>
                </c:pt>
                <c:pt idx="2317">
                  <c:v>-1.843509721976222E-3</c:v>
                </c:pt>
                <c:pt idx="2318">
                  <c:v>1.3479786919338687E-2</c:v>
                </c:pt>
                <c:pt idx="2319">
                  <c:v>-1.4067279747642708E-2</c:v>
                </c:pt>
                <c:pt idx="2320">
                  <c:v>-2.2874727956699654E-2</c:v>
                </c:pt>
                <c:pt idx="2321">
                  <c:v>-1.288134286766136E-2</c:v>
                </c:pt>
                <c:pt idx="2322">
                  <c:v>-1.2967048738866838E-3</c:v>
                </c:pt>
                <c:pt idx="2323">
                  <c:v>-1.2001762421157674E-2</c:v>
                </c:pt>
                <c:pt idx="2324">
                  <c:v>-8.8002821633908386E-3</c:v>
                </c:pt>
                <c:pt idx="2325">
                  <c:v>-1.9722182265228132E-2</c:v>
                </c:pt>
                <c:pt idx="2326">
                  <c:v>2.4549760855844475E-2</c:v>
                </c:pt>
                <c:pt idx="2327">
                  <c:v>-4.9328689907299546E-3</c:v>
                </c:pt>
                <c:pt idx="2328">
                  <c:v>-1.3969697656408408E-2</c:v>
                </c:pt>
                <c:pt idx="2329">
                  <c:v>-3.1627356071679213E-3</c:v>
                </c:pt>
                <c:pt idx="2330">
                  <c:v>-3.416614647338001E-4</c:v>
                </c:pt>
                <c:pt idx="2331">
                  <c:v>9.3516690275802679E-3</c:v>
                </c:pt>
                <c:pt idx="2332">
                  <c:v>-2.2462419453685833E-2</c:v>
                </c:pt>
                <c:pt idx="2333">
                  <c:v>1.2454663658249588E-2</c:v>
                </c:pt>
                <c:pt idx="2334">
                  <c:v>1.7149432502713446E-2</c:v>
                </c:pt>
                <c:pt idx="2335">
                  <c:v>1.3873957620171346E-2</c:v>
                </c:pt>
                <c:pt idx="2336">
                  <c:v>-5.5199306749567304E-3</c:v>
                </c:pt>
                <c:pt idx="2337">
                  <c:v>1.3539743281237882E-2</c:v>
                </c:pt>
                <c:pt idx="2338">
                  <c:v>-1.2535017476609327E-2</c:v>
                </c:pt>
                <c:pt idx="2339">
                  <c:v>-9.3977236436970264E-3</c:v>
                </c:pt>
                <c:pt idx="2340">
                  <c:v>7.1298959258047799E-3</c:v>
                </c:pt>
                <c:pt idx="2341">
                  <c:v>-1.4632309159646067E-2</c:v>
                </c:pt>
                <c:pt idx="2342">
                  <c:v>-2.1573038429914603E-2</c:v>
                </c:pt>
                <c:pt idx="2343">
                  <c:v>1.1321932594812161E-2</c:v>
                </c:pt>
                <c:pt idx="2344">
                  <c:v>-5.0972157155298459E-3</c:v>
                </c:pt>
                <c:pt idx="2345">
                  <c:v>9.6428861053489967E-3</c:v>
                </c:pt>
                <c:pt idx="2346">
                  <c:v>-1.5453553984454593E-2</c:v>
                </c:pt>
                <c:pt idx="2347">
                  <c:v>1.2630889310618797E-2</c:v>
                </c:pt>
                <c:pt idx="2348">
                  <c:v>1.3657796191645754E-3</c:v>
                </c:pt>
                <c:pt idx="2349">
                  <c:v>2.4208801517642702E-2</c:v>
                </c:pt>
                <c:pt idx="2350">
                  <c:v>1.2878054822209651E-2</c:v>
                </c:pt>
                <c:pt idx="2351">
                  <c:v>3.3474622039328162E-3</c:v>
                </c:pt>
                <c:pt idx="2352">
                  <c:v>-1.7429780350208184E-2</c:v>
                </c:pt>
                <c:pt idx="2353">
                  <c:v>1.0245151873463925E-2</c:v>
                </c:pt>
                <c:pt idx="2354">
                  <c:v>3.5566914673311077E-3</c:v>
                </c:pt>
                <c:pt idx="2355">
                  <c:v>3.3965619821385352E-3</c:v>
                </c:pt>
                <c:pt idx="2356">
                  <c:v>1.7341839812815858E-2</c:v>
                </c:pt>
                <c:pt idx="2357">
                  <c:v>-7.5789759573939687E-3</c:v>
                </c:pt>
                <c:pt idx="2358">
                  <c:v>-1.3144400762687792E-2</c:v>
                </c:pt>
                <c:pt idx="2359">
                  <c:v>4.2409342130453167E-3</c:v>
                </c:pt>
                <c:pt idx="2360">
                  <c:v>-1.0112121771881194E-2</c:v>
                </c:pt>
                <c:pt idx="2361">
                  <c:v>4.5877037265555478E-3</c:v>
                </c:pt>
                <c:pt idx="2362">
                  <c:v>-1.55518014771649E-2</c:v>
                </c:pt>
                <c:pt idx="2363">
                  <c:v>1.1142082091097887E-2</c:v>
                </c:pt>
                <c:pt idx="2364">
                  <c:v>-1.1376248740350165E-2</c:v>
                </c:pt>
                <c:pt idx="2365">
                  <c:v>2.3292778593994666E-2</c:v>
                </c:pt>
                <c:pt idx="2366">
                  <c:v>-2.1586861516438866E-2</c:v>
                </c:pt>
                <c:pt idx="2367">
                  <c:v>3.8389131433019643E-3</c:v>
                </c:pt>
                <c:pt idx="2368">
                  <c:v>1.6158731509201756E-2</c:v>
                </c:pt>
                <c:pt idx="2369">
                  <c:v>2.1720037789679281E-2</c:v>
                </c:pt>
                <c:pt idx="2370">
                  <c:v>-5.2016805162317884E-3</c:v>
                </c:pt>
                <c:pt idx="2371">
                  <c:v>-1.3287992332295074E-2</c:v>
                </c:pt>
                <c:pt idx="2372">
                  <c:v>-3.8576740978089664E-3</c:v>
                </c:pt>
                <c:pt idx="2373">
                  <c:v>1.0366492960586782E-3</c:v>
                </c:pt>
                <c:pt idx="2374">
                  <c:v>-1.448189549718501E-2</c:v>
                </c:pt>
                <c:pt idx="2375">
                  <c:v>1.9166933617973066E-2</c:v>
                </c:pt>
                <c:pt idx="2376">
                  <c:v>-1.5896042071915899E-2</c:v>
                </c:pt>
                <c:pt idx="2377">
                  <c:v>-5.6688007440960364E-3</c:v>
                </c:pt>
                <c:pt idx="2378">
                  <c:v>-1.4985292365908787E-2</c:v>
                </c:pt>
                <c:pt idx="2379">
                  <c:v>1.6748913567990398E-2</c:v>
                </c:pt>
                <c:pt idx="2380">
                  <c:v>-1.1519817555160928E-2</c:v>
                </c:pt>
                <c:pt idx="2381">
                  <c:v>1.6808371098940084E-2</c:v>
                </c:pt>
                <c:pt idx="2382">
                  <c:v>6.6842097643823595E-3</c:v>
                </c:pt>
                <c:pt idx="2383">
                  <c:v>-2.3846933311760408E-3</c:v>
                </c:pt>
                <c:pt idx="2384">
                  <c:v>-5.1810061221876482E-3</c:v>
                </c:pt>
                <c:pt idx="2385">
                  <c:v>-1.9042516855267245E-2</c:v>
                </c:pt>
                <c:pt idx="2386">
                  <c:v>8.8762973504527831E-3</c:v>
                </c:pt>
                <c:pt idx="2387">
                  <c:v>5.4918181921352503E-3</c:v>
                </c:pt>
                <c:pt idx="2388">
                  <c:v>1.0805855802618992E-2</c:v>
                </c:pt>
                <c:pt idx="2389">
                  <c:v>-2.7019437029267125E-3</c:v>
                </c:pt>
                <c:pt idx="2390">
                  <c:v>5.1721287632801598E-4</c:v>
                </c:pt>
                <c:pt idx="2391">
                  <c:v>-6.5155728264567779E-3</c:v>
                </c:pt>
                <c:pt idx="2392">
                  <c:v>-4.3111379269964055E-3</c:v>
                </c:pt>
                <c:pt idx="2393">
                  <c:v>1.7475104793068491E-2</c:v>
                </c:pt>
                <c:pt idx="2394">
                  <c:v>-7.7194331459564671E-4</c:v>
                </c:pt>
                <c:pt idx="2395">
                  <c:v>-2.3989958124449096E-3</c:v>
                </c:pt>
                <c:pt idx="2396">
                  <c:v>-9.0593320994528884E-3</c:v>
                </c:pt>
                <c:pt idx="2397">
                  <c:v>3.8347746658376923E-3</c:v>
                </c:pt>
                <c:pt idx="2398">
                  <c:v>-1.6623024981939426E-2</c:v>
                </c:pt>
                <c:pt idx="2399">
                  <c:v>7.5116693618698825E-3</c:v>
                </c:pt>
                <c:pt idx="2400">
                  <c:v>-9.967558857645548E-3</c:v>
                </c:pt>
                <c:pt idx="2401">
                  <c:v>-1.0735566454367291E-2</c:v>
                </c:pt>
                <c:pt idx="2402">
                  <c:v>7.5577133081145551E-4</c:v>
                </c:pt>
                <c:pt idx="2403">
                  <c:v>1.1687011122003209E-3</c:v>
                </c:pt>
                <c:pt idx="2404">
                  <c:v>-6.6337227361034368E-3</c:v>
                </c:pt>
                <c:pt idx="2405">
                  <c:v>6.8237196290716505E-3</c:v>
                </c:pt>
                <c:pt idx="2406">
                  <c:v>-1.1065165396744736E-2</c:v>
                </c:pt>
                <c:pt idx="2407">
                  <c:v>-1.5669447826272054E-2</c:v>
                </c:pt>
                <c:pt idx="2408">
                  <c:v>-5.724602411152563E-3</c:v>
                </c:pt>
                <c:pt idx="2409">
                  <c:v>-8.0046870457687325E-3</c:v>
                </c:pt>
                <c:pt idx="2410">
                  <c:v>-2.9013383061663013E-3</c:v>
                </c:pt>
                <c:pt idx="2411">
                  <c:v>-1.6410728395002867E-2</c:v>
                </c:pt>
                <c:pt idx="2412">
                  <c:v>2.0818036853045008E-2</c:v>
                </c:pt>
                <c:pt idx="2413">
                  <c:v>-2.0810021135868849E-2</c:v>
                </c:pt>
                <c:pt idx="2414">
                  <c:v>1.4386400150209922E-3</c:v>
                </c:pt>
                <c:pt idx="2415">
                  <c:v>-6.2829151368704542E-3</c:v>
                </c:pt>
                <c:pt idx="2416">
                  <c:v>-2.1058031750944457E-2</c:v>
                </c:pt>
                <c:pt idx="2417">
                  <c:v>-1.040544728261839E-2</c:v>
                </c:pt>
                <c:pt idx="2418">
                  <c:v>7.6763996339679341E-3</c:v>
                </c:pt>
                <c:pt idx="2419">
                  <c:v>-6.511720039660213E-3</c:v>
                </c:pt>
                <c:pt idx="2420">
                  <c:v>-1.9718901794124822E-2</c:v>
                </c:pt>
                <c:pt idx="2421">
                  <c:v>4.1467564851355556E-3</c:v>
                </c:pt>
                <c:pt idx="2422">
                  <c:v>-1.26015516129253E-2</c:v>
                </c:pt>
                <c:pt idx="2423">
                  <c:v>-1.1128282345105517E-2</c:v>
                </c:pt>
                <c:pt idx="2424">
                  <c:v>-1.3248583252400109E-2</c:v>
                </c:pt>
                <c:pt idx="2425">
                  <c:v>-8.169947575797764E-3</c:v>
                </c:pt>
                <c:pt idx="2426">
                  <c:v>1.0941615140742655E-4</c:v>
                </c:pt>
                <c:pt idx="2427">
                  <c:v>-3.8935229539896589E-3</c:v>
                </c:pt>
                <c:pt idx="2428">
                  <c:v>-1.5372215562973584E-2</c:v>
                </c:pt>
                <c:pt idx="2429">
                  <c:v>-3.997293443401051E-3</c:v>
                </c:pt>
                <c:pt idx="2430">
                  <c:v>5.8757922677177277E-5</c:v>
                </c:pt>
                <c:pt idx="2431">
                  <c:v>1.887341766926115E-2</c:v>
                </c:pt>
                <c:pt idx="2432">
                  <c:v>-1.4676082916237843E-2</c:v>
                </c:pt>
                <c:pt idx="2433">
                  <c:v>-4.6905977548122755E-3</c:v>
                </c:pt>
                <c:pt idx="2434">
                  <c:v>-1.4236196051901207E-2</c:v>
                </c:pt>
                <c:pt idx="2435">
                  <c:v>-2.0615354926990299E-2</c:v>
                </c:pt>
                <c:pt idx="2436">
                  <c:v>-2.45390213002998E-2</c:v>
                </c:pt>
                <c:pt idx="2437">
                  <c:v>-2.1726862416468651E-2</c:v>
                </c:pt>
                <c:pt idx="2438">
                  <c:v>-8.1003800471905526E-3</c:v>
                </c:pt>
                <c:pt idx="2439">
                  <c:v>-9.8736728845156378E-3</c:v>
                </c:pt>
                <c:pt idx="2440">
                  <c:v>-1.2267770209763168E-2</c:v>
                </c:pt>
                <c:pt idx="2441">
                  <c:v>-1.0068722212102855E-2</c:v>
                </c:pt>
                <c:pt idx="2442">
                  <c:v>-6.2643473900448835E-3</c:v>
                </c:pt>
                <c:pt idx="2443">
                  <c:v>0.99616449834311871</c:v>
                </c:pt>
                <c:pt idx="2444">
                  <c:v>9.1088121037523444E-3</c:v>
                </c:pt>
                <c:pt idx="2445">
                  <c:v>-5.311492267861706E-3</c:v>
                </c:pt>
                <c:pt idx="2446">
                  <c:v>1.817922778112465E-2</c:v>
                </c:pt>
                <c:pt idx="2447">
                  <c:v>1.8508101460276767E-2</c:v>
                </c:pt>
                <c:pt idx="2448">
                  <c:v>3.3601320619515264E-3</c:v>
                </c:pt>
                <c:pt idx="2449">
                  <c:v>-1.9749637583977981E-2</c:v>
                </c:pt>
                <c:pt idx="2450">
                  <c:v>9.9306597604985943E-3</c:v>
                </c:pt>
                <c:pt idx="2451">
                  <c:v>1.5854122717970008E-2</c:v>
                </c:pt>
                <c:pt idx="2452">
                  <c:v>-1.9834943626739453E-2</c:v>
                </c:pt>
                <c:pt idx="2453">
                  <c:v>-4.9043276387959415E-3</c:v>
                </c:pt>
                <c:pt idx="2454">
                  <c:v>7.872592735387712E-3</c:v>
                </c:pt>
                <c:pt idx="2455">
                  <c:v>5.3508656454141655E-3</c:v>
                </c:pt>
                <c:pt idx="2456">
                  <c:v>1.1082301077314005E-2</c:v>
                </c:pt>
                <c:pt idx="2457">
                  <c:v>-6.1515249098206826E-4</c:v>
                </c:pt>
                <c:pt idx="2458">
                  <c:v>1.9543096010426891E-2</c:v>
                </c:pt>
                <c:pt idx="2459">
                  <c:v>-1.6447340198578075E-2</c:v>
                </c:pt>
                <c:pt idx="2460">
                  <c:v>9.7568952125513201E-3</c:v>
                </c:pt>
                <c:pt idx="2461">
                  <c:v>9.9674003287300132E-3</c:v>
                </c:pt>
                <c:pt idx="2462">
                  <c:v>1.7107968901969639E-2</c:v>
                </c:pt>
                <c:pt idx="2463">
                  <c:v>1.9390812833193837E-2</c:v>
                </c:pt>
                <c:pt idx="2464">
                  <c:v>2.9829217574600109E-3</c:v>
                </c:pt>
                <c:pt idx="2465">
                  <c:v>1.0232104444250645</c:v>
                </c:pt>
                <c:pt idx="2466">
                  <c:v>1.5522393262478878E-2</c:v>
                </c:pt>
                <c:pt idx="2467">
                  <c:v>-2.1631113090791347E-2</c:v>
                </c:pt>
                <c:pt idx="2468">
                  <c:v>-1.2409526133397681E-2</c:v>
                </c:pt>
                <c:pt idx="2469">
                  <c:v>-4.6070217315334339E-3</c:v>
                </c:pt>
                <c:pt idx="2470">
                  <c:v>-1.753983592986566E-2</c:v>
                </c:pt>
                <c:pt idx="2471">
                  <c:v>-7.1403951291953592E-3</c:v>
                </c:pt>
                <c:pt idx="2472">
                  <c:v>1.0556980441509562E-2</c:v>
                </c:pt>
                <c:pt idx="2473">
                  <c:v>-2.425177309131471E-3</c:v>
                </c:pt>
                <c:pt idx="2474">
                  <c:v>-1.4336728767231743E-2</c:v>
                </c:pt>
                <c:pt idx="2475">
                  <c:v>-6.685000100865107E-3</c:v>
                </c:pt>
                <c:pt idx="2476">
                  <c:v>-3.5820909692022727E-3</c:v>
                </c:pt>
                <c:pt idx="2477">
                  <c:v>-7.708258931075301E-3</c:v>
                </c:pt>
                <c:pt idx="2478">
                  <c:v>-2.4800517659656464E-3</c:v>
                </c:pt>
                <c:pt idx="2479">
                  <c:v>-2.4343962503298604E-2</c:v>
                </c:pt>
                <c:pt idx="2480">
                  <c:v>1.8106303453053869E-2</c:v>
                </c:pt>
                <c:pt idx="2481">
                  <c:v>1.8633724810913955E-2</c:v>
                </c:pt>
                <c:pt idx="2482">
                  <c:v>0.98404930379436772</c:v>
                </c:pt>
                <c:pt idx="2483">
                  <c:v>2.3768302748246706E-2</c:v>
                </c:pt>
                <c:pt idx="2484">
                  <c:v>2.2264085716664161E-2</c:v>
                </c:pt>
                <c:pt idx="2485">
                  <c:v>9.7802025229498379E-3</c:v>
                </c:pt>
                <c:pt idx="2486">
                  <c:v>9.8591460159082375E-3</c:v>
                </c:pt>
                <c:pt idx="2487">
                  <c:v>5.3237529031764375E-3</c:v>
                </c:pt>
                <c:pt idx="2488">
                  <c:v>-2.4920552781416926E-2</c:v>
                </c:pt>
                <c:pt idx="2489">
                  <c:v>1.0750858538910057E-2</c:v>
                </c:pt>
                <c:pt idx="2490">
                  <c:v>-2.1290443504686361E-2</c:v>
                </c:pt>
                <c:pt idx="2491">
                  <c:v>2.0405115066925099E-2</c:v>
                </c:pt>
                <c:pt idx="2492">
                  <c:v>-4.3269382634817059E-3</c:v>
                </c:pt>
                <c:pt idx="2493">
                  <c:v>-2.3111382425963826E-2</c:v>
                </c:pt>
                <c:pt idx="2494">
                  <c:v>-3.2702893203031937E-3</c:v>
                </c:pt>
                <c:pt idx="2495">
                  <c:v>-2.4053325266644589E-2</c:v>
                </c:pt>
                <c:pt idx="2496">
                  <c:v>-1.5714417194514729E-2</c:v>
                </c:pt>
                <c:pt idx="2497">
                  <c:v>-1.9905175116152234E-2</c:v>
                </c:pt>
                <c:pt idx="2498">
                  <c:v>1.5551370808543279E-2</c:v>
                </c:pt>
                <c:pt idx="2499">
                  <c:v>2.4502937406375991E-2</c:v>
                </c:pt>
                <c:pt idx="2500">
                  <c:v>2.1652275032048446E-2</c:v>
                </c:pt>
                <c:pt idx="2501">
                  <c:v>-2.4400535743259934E-2</c:v>
                </c:pt>
                <c:pt idx="2502">
                  <c:v>1.0795065579451946E-2</c:v>
                </c:pt>
                <c:pt idx="2503">
                  <c:v>1.1059412970886279E-2</c:v>
                </c:pt>
                <c:pt idx="2504">
                  <c:v>1.4584757160009277E-2</c:v>
                </c:pt>
                <c:pt idx="2505">
                  <c:v>2.4632842087380737E-2</c:v>
                </c:pt>
                <c:pt idx="2506">
                  <c:v>9.0016473308289942E-3</c:v>
                </c:pt>
                <c:pt idx="2507">
                  <c:v>7.5047746855433197E-3</c:v>
                </c:pt>
                <c:pt idx="2508">
                  <c:v>-1.1071575283175905E-2</c:v>
                </c:pt>
                <c:pt idx="2509">
                  <c:v>-1.7987282202360282E-2</c:v>
                </c:pt>
                <c:pt idx="2510">
                  <c:v>1.2314379570020633E-2</c:v>
                </c:pt>
                <c:pt idx="2511">
                  <c:v>-2.0345704272852677E-2</c:v>
                </c:pt>
                <c:pt idx="2512">
                  <c:v>-2.1908496692100098E-3</c:v>
                </c:pt>
                <c:pt idx="2513">
                  <c:v>-2.2440793030163809E-2</c:v>
                </c:pt>
                <c:pt idx="2514">
                  <c:v>-1.544430324025795E-2</c:v>
                </c:pt>
                <c:pt idx="2515">
                  <c:v>1.7242222599266416E-2</c:v>
                </c:pt>
                <c:pt idx="2516">
                  <c:v>-2.1483618005294643E-2</c:v>
                </c:pt>
                <c:pt idx="2517">
                  <c:v>7.4571004707510487E-3</c:v>
                </c:pt>
                <c:pt idx="2518">
                  <c:v>-8.900050000231325E-3</c:v>
                </c:pt>
                <c:pt idx="2519">
                  <c:v>-1.7647351336970717E-2</c:v>
                </c:pt>
                <c:pt idx="2520">
                  <c:v>-1.6469805474915285E-2</c:v>
                </c:pt>
                <c:pt idx="2521">
                  <c:v>1.1066639303431186E-2</c:v>
                </c:pt>
                <c:pt idx="2522">
                  <c:v>5.2498105058585431E-3</c:v>
                </c:pt>
                <c:pt idx="2523">
                  <c:v>-3.2832367507573514E-3</c:v>
                </c:pt>
                <c:pt idx="2524">
                  <c:v>1.742983825471528E-3</c:v>
                </c:pt>
                <c:pt idx="2525">
                  <c:v>1.7412839905848521E-3</c:v>
                </c:pt>
                <c:pt idx="2526">
                  <c:v>1.2614529609571257E-2</c:v>
                </c:pt>
                <c:pt idx="2527">
                  <c:v>-2.331197810863055E-2</c:v>
                </c:pt>
                <c:pt idx="2528">
                  <c:v>-1.2955649277347464E-2</c:v>
                </c:pt>
                <c:pt idx="2529">
                  <c:v>-1.6183087831394473E-2</c:v>
                </c:pt>
                <c:pt idx="2530">
                  <c:v>-4.2892607178159903E-3</c:v>
                </c:pt>
                <c:pt idx="2531">
                  <c:v>1.5842417425515419E-2</c:v>
                </c:pt>
                <c:pt idx="2532">
                  <c:v>-1.951657875068984E-2</c:v>
                </c:pt>
                <c:pt idx="2533">
                  <c:v>1.6718300060350827E-2</c:v>
                </c:pt>
                <c:pt idx="2534">
                  <c:v>-1.796985149166299E-2</c:v>
                </c:pt>
                <c:pt idx="2535">
                  <c:v>1.2702029619615713E-2</c:v>
                </c:pt>
                <c:pt idx="2536">
                  <c:v>4.5697079987583875E-4</c:v>
                </c:pt>
                <c:pt idx="2537">
                  <c:v>9.3388930555996404E-3</c:v>
                </c:pt>
                <c:pt idx="2538">
                  <c:v>-2.2878959606239136E-2</c:v>
                </c:pt>
                <c:pt idx="2539">
                  <c:v>-1.4235938580301944E-2</c:v>
                </c:pt>
                <c:pt idx="2540">
                  <c:v>1.0427025024626901E-2</c:v>
                </c:pt>
                <c:pt idx="2541">
                  <c:v>-1.7762734144172464E-2</c:v>
                </c:pt>
                <c:pt idx="2542">
                  <c:v>1.1523772011747068E-2</c:v>
                </c:pt>
                <c:pt idx="2543">
                  <c:v>2.2574612332966239E-2</c:v>
                </c:pt>
                <c:pt idx="2544">
                  <c:v>-4.4349781331293912E-3</c:v>
                </c:pt>
                <c:pt idx="2545">
                  <c:v>-2.2130695733616951E-2</c:v>
                </c:pt>
                <c:pt idx="2546">
                  <c:v>0.9804684065582191</c:v>
                </c:pt>
                <c:pt idx="2547">
                  <c:v>2.2735933317243672E-2</c:v>
                </c:pt>
                <c:pt idx="2548">
                  <c:v>9.9300970162468534E-3</c:v>
                </c:pt>
                <c:pt idx="2549">
                  <c:v>9.2290763569441662E-3</c:v>
                </c:pt>
                <c:pt idx="2550">
                  <c:v>-1.2945768069719699E-3</c:v>
                </c:pt>
                <c:pt idx="2551">
                  <c:v>-1.2646630918148837E-2</c:v>
                </c:pt>
                <c:pt idx="2552">
                  <c:v>-2.2217170269244229E-2</c:v>
                </c:pt>
                <c:pt idx="2553">
                  <c:v>1.9847892419925055E-2</c:v>
                </c:pt>
                <c:pt idx="2554">
                  <c:v>-1.9797414347745403E-3</c:v>
                </c:pt>
                <c:pt idx="2555">
                  <c:v>1.1332047419822893E-2</c:v>
                </c:pt>
                <c:pt idx="2556">
                  <c:v>2.2165650294462741E-2</c:v>
                </c:pt>
                <c:pt idx="2557">
                  <c:v>1.2626400974808234E-2</c:v>
                </c:pt>
                <c:pt idx="2558">
                  <c:v>-4.2491398424128745E-4</c:v>
                </c:pt>
                <c:pt idx="2559">
                  <c:v>-1.8224438618829174E-2</c:v>
                </c:pt>
                <c:pt idx="2560">
                  <c:v>6.1098979265861442E-3</c:v>
                </c:pt>
                <c:pt idx="2561">
                  <c:v>2.1923272178072217E-2</c:v>
                </c:pt>
                <c:pt idx="2562">
                  <c:v>-1.8888151472808361E-2</c:v>
                </c:pt>
                <c:pt idx="2563">
                  <c:v>-1.7166225531567735E-2</c:v>
                </c:pt>
                <c:pt idx="2564">
                  <c:v>-1.9841563698872245E-3</c:v>
                </c:pt>
                <c:pt idx="2565">
                  <c:v>6.80920358670597E-3</c:v>
                </c:pt>
                <c:pt idx="2566">
                  <c:v>1.2491765000616578E-2</c:v>
                </c:pt>
                <c:pt idx="2567">
                  <c:v>-1.4246311437588793E-2</c:v>
                </c:pt>
                <c:pt idx="2568">
                  <c:v>-1.4485020629223022E-2</c:v>
                </c:pt>
                <c:pt idx="2569">
                  <c:v>-2.305089711346172E-2</c:v>
                </c:pt>
                <c:pt idx="2570">
                  <c:v>-2.380517704378024E-2</c:v>
                </c:pt>
                <c:pt idx="2571">
                  <c:v>1.0875113061716379E-2</c:v>
                </c:pt>
                <c:pt idx="2572">
                  <c:v>-1.7702533650221335E-2</c:v>
                </c:pt>
                <c:pt idx="2573">
                  <c:v>1.233201119810266E-2</c:v>
                </c:pt>
                <c:pt idx="2574">
                  <c:v>0.99908047743929129</c:v>
                </c:pt>
                <c:pt idx="2575">
                  <c:v>6.0454549979133462E-3</c:v>
                </c:pt>
                <c:pt idx="2576">
                  <c:v>-5.6596654635290792E-3</c:v>
                </c:pt>
                <c:pt idx="2577">
                  <c:v>4.5838594558800013E-3</c:v>
                </c:pt>
                <c:pt idx="2578">
                  <c:v>-9.6864282364808544E-3</c:v>
                </c:pt>
                <c:pt idx="2579">
                  <c:v>1.022109949304818E-2</c:v>
                </c:pt>
                <c:pt idx="2580">
                  <c:v>1.1199422838969348E-2</c:v>
                </c:pt>
                <c:pt idx="2581">
                  <c:v>-3.2054064200844668E-3</c:v>
                </c:pt>
                <c:pt idx="2582">
                  <c:v>1.3164877747639225E-2</c:v>
                </c:pt>
                <c:pt idx="2583">
                  <c:v>-1.7288203929168466E-2</c:v>
                </c:pt>
                <c:pt idx="2584">
                  <c:v>1.3066207844526478E-2</c:v>
                </c:pt>
                <c:pt idx="2585">
                  <c:v>8.7474505741489961E-3</c:v>
                </c:pt>
                <c:pt idx="2586">
                  <c:v>2.0993205389568465E-2</c:v>
                </c:pt>
                <c:pt idx="2587">
                  <c:v>-1.714732836686006E-2</c:v>
                </c:pt>
                <c:pt idx="2588">
                  <c:v>-1.0789597689488816E-2</c:v>
                </c:pt>
                <c:pt idx="2589">
                  <c:v>-2.4210588082257338E-2</c:v>
                </c:pt>
                <c:pt idx="2590">
                  <c:v>1.9473053543097751E-2</c:v>
                </c:pt>
                <c:pt idx="2591">
                  <c:v>1.4461409766118183E-2</c:v>
                </c:pt>
                <c:pt idx="2592">
                  <c:v>2.499422237482707E-3</c:v>
                </c:pt>
                <c:pt idx="2593">
                  <c:v>2.2114257580012814E-2</c:v>
                </c:pt>
                <c:pt idx="2594">
                  <c:v>-1.8819753254946309E-2</c:v>
                </c:pt>
                <c:pt idx="2595">
                  <c:v>3.981237398483245E-3</c:v>
                </c:pt>
                <c:pt idx="2596">
                  <c:v>1.9097031957993095E-2</c:v>
                </c:pt>
                <c:pt idx="2597">
                  <c:v>-1.591272857759185E-3</c:v>
                </c:pt>
                <c:pt idx="2598">
                  <c:v>-2.0070757068493449E-2</c:v>
                </c:pt>
                <c:pt idx="2599">
                  <c:v>2.2646989768685215E-2</c:v>
                </c:pt>
                <c:pt idx="2600">
                  <c:v>-1.6482985134642573E-2</c:v>
                </c:pt>
                <c:pt idx="2601">
                  <c:v>2.2818102952358539E-2</c:v>
                </c:pt>
                <c:pt idx="2602">
                  <c:v>1.7628771363460256E-2</c:v>
                </c:pt>
                <c:pt idx="2603">
                  <c:v>2.2805676682910357E-2</c:v>
                </c:pt>
                <c:pt idx="2604">
                  <c:v>-3.3461100418955003E-3</c:v>
                </c:pt>
                <c:pt idx="2605">
                  <c:v>-7.2126598095703324E-3</c:v>
                </c:pt>
                <c:pt idx="2606">
                  <c:v>-2.2047971058732695E-2</c:v>
                </c:pt>
                <c:pt idx="2607">
                  <c:v>1.2434661133707902E-2</c:v>
                </c:pt>
                <c:pt idx="2608">
                  <c:v>2.1149786352310834E-2</c:v>
                </c:pt>
                <c:pt idx="2609">
                  <c:v>-4.7118404754390164E-3</c:v>
                </c:pt>
                <c:pt idx="2610">
                  <c:v>-1.8495846324347653E-2</c:v>
                </c:pt>
                <c:pt idx="2611">
                  <c:v>1.3745015090565743E-2</c:v>
                </c:pt>
                <c:pt idx="2612">
                  <c:v>-2.4793789897482564E-2</c:v>
                </c:pt>
                <c:pt idx="2613">
                  <c:v>9.7947387906487382E-3</c:v>
                </c:pt>
                <c:pt idx="2614">
                  <c:v>-2.2708049865724715E-2</c:v>
                </c:pt>
                <c:pt idx="2615">
                  <c:v>-2.3602529315335909E-3</c:v>
                </c:pt>
                <c:pt idx="2616">
                  <c:v>-2.5803846359806039E-3</c:v>
                </c:pt>
                <c:pt idx="2617">
                  <c:v>-2.1433680807431778E-2</c:v>
                </c:pt>
                <c:pt idx="2618">
                  <c:v>-2.3588021704560314E-2</c:v>
                </c:pt>
                <c:pt idx="2619">
                  <c:v>-7.1207821301496775E-3</c:v>
                </c:pt>
                <c:pt idx="2620">
                  <c:v>-1.2419162241782283E-2</c:v>
                </c:pt>
                <c:pt idx="2621">
                  <c:v>-1.5041802130296628E-2</c:v>
                </c:pt>
                <c:pt idx="2622">
                  <c:v>2.460691178079006E-2</c:v>
                </c:pt>
                <c:pt idx="2623">
                  <c:v>1.8215632581805634E-2</c:v>
                </c:pt>
                <c:pt idx="2624">
                  <c:v>1.824602943061121E-3</c:v>
                </c:pt>
                <c:pt idx="2625">
                  <c:v>-1.2301348935287799E-2</c:v>
                </c:pt>
                <c:pt idx="2626">
                  <c:v>2.038336078807379E-2</c:v>
                </c:pt>
                <c:pt idx="2627">
                  <c:v>3.3241815761248629E-3</c:v>
                </c:pt>
                <c:pt idx="2628">
                  <c:v>2.1065618383051544E-4</c:v>
                </c:pt>
                <c:pt idx="2629">
                  <c:v>6.5746423448302281E-3</c:v>
                </c:pt>
                <c:pt idx="2630">
                  <c:v>2.2324537077177031E-2</c:v>
                </c:pt>
                <c:pt idx="2631">
                  <c:v>-1.8142331397442202E-2</c:v>
                </c:pt>
                <c:pt idx="2632">
                  <c:v>2.1658557656231304E-2</c:v>
                </c:pt>
                <c:pt idx="2633">
                  <c:v>2.46316047406527E-2</c:v>
                </c:pt>
                <c:pt idx="2634">
                  <c:v>-1.7847052368550137E-2</c:v>
                </c:pt>
                <c:pt idx="2635">
                  <c:v>2.4012165163868393E-2</c:v>
                </c:pt>
                <c:pt idx="2636">
                  <c:v>9.3226062105504267E-3</c:v>
                </c:pt>
                <c:pt idx="2637">
                  <c:v>4.1273796046272795E-4</c:v>
                </c:pt>
                <c:pt idx="2638">
                  <c:v>2.1586887686275452E-2</c:v>
                </c:pt>
                <c:pt idx="2639">
                  <c:v>-1.5443024663980476E-2</c:v>
                </c:pt>
                <c:pt idx="2640">
                  <c:v>-1.8827230859003074E-2</c:v>
                </c:pt>
                <c:pt idx="2641">
                  <c:v>-2.2566221348901478E-2</c:v>
                </c:pt>
                <c:pt idx="2642">
                  <c:v>1.0733343643949511E-3</c:v>
                </c:pt>
                <c:pt idx="2643">
                  <c:v>-1.4029712303473368E-2</c:v>
                </c:pt>
                <c:pt idx="2644">
                  <c:v>6.1938202338941151E-3</c:v>
                </c:pt>
                <c:pt idx="2645">
                  <c:v>-2.2093107725646155E-2</c:v>
                </c:pt>
                <c:pt idx="2646">
                  <c:v>-3.602851563911985E-3</c:v>
                </c:pt>
                <c:pt idx="2647">
                  <c:v>9.6164673490607981E-4</c:v>
                </c:pt>
                <c:pt idx="2648">
                  <c:v>2.3440646133967503E-2</c:v>
                </c:pt>
                <c:pt idx="2649">
                  <c:v>-7.2985536584239067E-3</c:v>
                </c:pt>
                <c:pt idx="2650">
                  <c:v>1.0145529514409493</c:v>
                </c:pt>
                <c:pt idx="2651">
                  <c:v>1.645788983264232E-2</c:v>
                </c:pt>
                <c:pt idx="2652">
                  <c:v>1.8004862714699931E-2</c:v>
                </c:pt>
                <c:pt idx="2653">
                  <c:v>5.4424426325089866E-3</c:v>
                </c:pt>
                <c:pt idx="2654">
                  <c:v>4.8311795667762888E-3</c:v>
                </c:pt>
                <c:pt idx="2655">
                  <c:v>1.1394660564503145E-2</c:v>
                </c:pt>
                <c:pt idx="2656">
                  <c:v>1.0038712727068055E-2</c:v>
                </c:pt>
                <c:pt idx="2657">
                  <c:v>1.4068538339780922E-2</c:v>
                </c:pt>
                <c:pt idx="2658">
                  <c:v>-4.4696740030679416E-3</c:v>
                </c:pt>
                <c:pt idx="2659">
                  <c:v>-3.6116780306636063E-3</c:v>
                </c:pt>
                <c:pt idx="2660">
                  <c:v>9.9828608742777332E-3</c:v>
                </c:pt>
                <c:pt idx="2661">
                  <c:v>1.1684386149558967E-2</c:v>
                </c:pt>
                <c:pt idx="2662">
                  <c:v>1.2992232490767053E-2</c:v>
                </c:pt>
                <c:pt idx="2663">
                  <c:v>-9.0682065067745239E-3</c:v>
                </c:pt>
                <c:pt idx="2664">
                  <c:v>2.1486820957784925E-2</c:v>
                </c:pt>
                <c:pt idx="2665">
                  <c:v>-4.9148961861773029E-3</c:v>
                </c:pt>
                <c:pt idx="2666">
                  <c:v>1.3545934045017704E-2</c:v>
                </c:pt>
                <c:pt idx="2667">
                  <c:v>-2.123193475545216E-2</c:v>
                </c:pt>
                <c:pt idx="2668">
                  <c:v>2.3889902515613171E-2</c:v>
                </c:pt>
                <c:pt idx="2669">
                  <c:v>9.6673536464726324E-3</c:v>
                </c:pt>
                <c:pt idx="2670">
                  <c:v>2.3556962457025467E-2</c:v>
                </c:pt>
                <c:pt idx="2671">
                  <c:v>1.9892006161034204E-2</c:v>
                </c:pt>
                <c:pt idx="2672">
                  <c:v>-1.6389757074147526E-3</c:v>
                </c:pt>
                <c:pt idx="2673">
                  <c:v>1.2495053780919991E-2</c:v>
                </c:pt>
                <c:pt idx="2674">
                  <c:v>1.0147630970792538E-2</c:v>
                </c:pt>
                <c:pt idx="2675">
                  <c:v>1.0976749540098918E-3</c:v>
                </c:pt>
                <c:pt idx="2676">
                  <c:v>-1.5294703276994004E-4</c:v>
                </c:pt>
                <c:pt idx="2677">
                  <c:v>1.3692460882856806E-3</c:v>
                </c:pt>
                <c:pt idx="2678">
                  <c:v>-2.8607423731511817E-3</c:v>
                </c:pt>
                <c:pt idx="2679">
                  <c:v>1.3071285462630127E-2</c:v>
                </c:pt>
                <c:pt idx="2680">
                  <c:v>-2.0224560373497346E-3</c:v>
                </c:pt>
                <c:pt idx="2681">
                  <c:v>-9.0934718881691464E-3</c:v>
                </c:pt>
                <c:pt idx="2682">
                  <c:v>-5.0660547992913193E-3</c:v>
                </c:pt>
                <c:pt idx="2683">
                  <c:v>-1.3252045396599044E-2</c:v>
                </c:pt>
                <c:pt idx="2684">
                  <c:v>-1.8672123531297935E-2</c:v>
                </c:pt>
                <c:pt idx="2685">
                  <c:v>1.0943941768144238E-2</c:v>
                </c:pt>
                <c:pt idx="2686">
                  <c:v>9.1384237997298064E-3</c:v>
                </c:pt>
                <c:pt idx="2687">
                  <c:v>-5.3182227349744537E-3</c:v>
                </c:pt>
                <c:pt idx="2688">
                  <c:v>1.9932051065564328E-2</c:v>
                </c:pt>
                <c:pt idx="2689">
                  <c:v>-2.3945409689653425E-2</c:v>
                </c:pt>
                <c:pt idx="2690">
                  <c:v>1.8446099600672471E-2</c:v>
                </c:pt>
                <c:pt idx="2691">
                  <c:v>-2.0606134179624704E-3</c:v>
                </c:pt>
                <c:pt idx="2692">
                  <c:v>1.6809638171490199E-2</c:v>
                </c:pt>
                <c:pt idx="2693">
                  <c:v>1.8381630265631166E-3</c:v>
                </c:pt>
                <c:pt idx="2694">
                  <c:v>-1.7564774355905956E-2</c:v>
                </c:pt>
                <c:pt idx="2695">
                  <c:v>-1.8664601925721631E-2</c:v>
                </c:pt>
                <c:pt idx="2696">
                  <c:v>-4.6428040846511979E-3</c:v>
                </c:pt>
                <c:pt idx="2697">
                  <c:v>-4.4245369786103219E-3</c:v>
                </c:pt>
                <c:pt idx="2698">
                  <c:v>-2.3271091093678264E-2</c:v>
                </c:pt>
                <c:pt idx="2699">
                  <c:v>1.0017654400164311</c:v>
                </c:pt>
                <c:pt idx="2700">
                  <c:v>-1.8142431489380904E-2</c:v>
                </c:pt>
                <c:pt idx="2701">
                  <c:v>1.3206467580921389E-2</c:v>
                </c:pt>
                <c:pt idx="2702">
                  <c:v>2.9326717493587174E-3</c:v>
                </c:pt>
                <c:pt idx="2703">
                  <c:v>2.3239644921419798E-2</c:v>
                </c:pt>
                <c:pt idx="2704">
                  <c:v>5.2611674419044911E-3</c:v>
                </c:pt>
                <c:pt idx="2705">
                  <c:v>-1.6357643074722289E-2</c:v>
                </c:pt>
                <c:pt idx="2706">
                  <c:v>6.9715065543406174E-3</c:v>
                </c:pt>
                <c:pt idx="2707">
                  <c:v>1.2114341730418188E-2</c:v>
                </c:pt>
                <c:pt idx="2708">
                  <c:v>1.509500439647667E-2</c:v>
                </c:pt>
                <c:pt idx="2709">
                  <c:v>7.6869027512145973E-3</c:v>
                </c:pt>
                <c:pt idx="2710">
                  <c:v>-6.546818673640065E-3</c:v>
                </c:pt>
                <c:pt idx="2711">
                  <c:v>1.8391566811119246E-2</c:v>
                </c:pt>
                <c:pt idx="2712">
                  <c:v>-1.8686375079789763E-2</c:v>
                </c:pt>
                <c:pt idx="2713">
                  <c:v>2.1336841814101719E-2</c:v>
                </c:pt>
                <c:pt idx="2714">
                  <c:v>-2.4597092202972683E-3</c:v>
                </c:pt>
                <c:pt idx="2715">
                  <c:v>1.988620801333214E-2</c:v>
                </c:pt>
                <c:pt idx="2716">
                  <c:v>-2.7126068790099323E-3</c:v>
                </c:pt>
                <c:pt idx="2717">
                  <c:v>-2.0380467822427372E-2</c:v>
                </c:pt>
                <c:pt idx="2718">
                  <c:v>1.0250243753126765E-2</c:v>
                </c:pt>
                <c:pt idx="2719">
                  <c:v>3.342752018430567E-3</c:v>
                </c:pt>
                <c:pt idx="2720">
                  <c:v>1.0061152657014067</c:v>
                </c:pt>
                <c:pt idx="2721">
                  <c:v>1.9650038262529201E-2</c:v>
                </c:pt>
                <c:pt idx="2722">
                  <c:v>-1.9166840918004246E-3</c:v>
                </c:pt>
                <c:pt idx="2723">
                  <c:v>2.0253906169344221E-2</c:v>
                </c:pt>
                <c:pt idx="2724">
                  <c:v>1.242699987954109E-2</c:v>
                </c:pt>
                <c:pt idx="2725">
                  <c:v>2.1696019810092372E-2</c:v>
                </c:pt>
                <c:pt idx="2726">
                  <c:v>9.7661928450900048E-3</c:v>
                </c:pt>
                <c:pt idx="2727">
                  <c:v>-9.8785977575830738E-3</c:v>
                </c:pt>
                <c:pt idx="2728">
                  <c:v>1.085448389531694E-2</c:v>
                </c:pt>
                <c:pt idx="2729">
                  <c:v>-3.3835248807059792E-3</c:v>
                </c:pt>
                <c:pt idx="2730">
                  <c:v>2.0774039471893248E-2</c:v>
                </c:pt>
                <c:pt idx="2731">
                  <c:v>1.5729044945213426E-2</c:v>
                </c:pt>
                <c:pt idx="2732">
                  <c:v>6.9595774590460622E-3</c:v>
                </c:pt>
                <c:pt idx="2733">
                  <c:v>-2.2055763331684582E-2</c:v>
                </c:pt>
                <c:pt idx="2734">
                  <c:v>-1.5275120632547851E-2</c:v>
                </c:pt>
                <c:pt idx="2735">
                  <c:v>1.161788522281899E-2</c:v>
                </c:pt>
                <c:pt idx="2736">
                  <c:v>1.0947533341807586E-2</c:v>
                </c:pt>
                <c:pt idx="2737">
                  <c:v>-1.2791642396608932E-2</c:v>
                </c:pt>
                <c:pt idx="2738">
                  <c:v>1.6536335942331355E-2</c:v>
                </c:pt>
                <c:pt idx="2739">
                  <c:v>-1.3056827698402556E-2</c:v>
                </c:pt>
                <c:pt idx="2740">
                  <c:v>-1.678764020137442E-2</c:v>
                </c:pt>
                <c:pt idx="2741">
                  <c:v>1.1426709378512262E-2</c:v>
                </c:pt>
                <c:pt idx="2742">
                  <c:v>-8.1975822944953033E-3</c:v>
                </c:pt>
                <c:pt idx="2743">
                  <c:v>4.5601162073212465E-3</c:v>
                </c:pt>
                <c:pt idx="2744">
                  <c:v>-1.9839898353255753E-2</c:v>
                </c:pt>
                <c:pt idx="2745">
                  <c:v>-1.7699630652916416E-2</c:v>
                </c:pt>
                <c:pt idx="2746">
                  <c:v>-1.0281667720449661E-2</c:v>
                </c:pt>
                <c:pt idx="2747">
                  <c:v>2.7189706944242996E-3</c:v>
                </c:pt>
                <c:pt idx="2748">
                  <c:v>2.0832864063191819E-2</c:v>
                </c:pt>
                <c:pt idx="2749">
                  <c:v>-1.3388196348169207E-2</c:v>
                </c:pt>
                <c:pt idx="2750">
                  <c:v>-5.8751934077955316E-3</c:v>
                </c:pt>
                <c:pt idx="2751">
                  <c:v>1.7525110947722088E-2</c:v>
                </c:pt>
                <c:pt idx="2752">
                  <c:v>-1.958131614807168E-3</c:v>
                </c:pt>
                <c:pt idx="2753">
                  <c:v>-2.0428297832131837E-2</c:v>
                </c:pt>
                <c:pt idx="2754">
                  <c:v>-2.3164646267437084E-3</c:v>
                </c:pt>
                <c:pt idx="2755">
                  <c:v>-8.3867801202724415E-4</c:v>
                </c:pt>
                <c:pt idx="2756">
                  <c:v>8.3699467623065509E-3</c:v>
                </c:pt>
                <c:pt idx="2757">
                  <c:v>-2.4481970195331847E-2</c:v>
                </c:pt>
                <c:pt idx="2758">
                  <c:v>1.1025971118744954E-2</c:v>
                </c:pt>
                <c:pt idx="2759">
                  <c:v>1.7366803772723417E-2</c:v>
                </c:pt>
                <c:pt idx="2760">
                  <c:v>-2.4513784887344285E-2</c:v>
                </c:pt>
                <c:pt idx="2761">
                  <c:v>2.0665180919992136E-2</c:v>
                </c:pt>
                <c:pt idx="2762">
                  <c:v>-1.2595564232002898E-2</c:v>
                </c:pt>
                <c:pt idx="2763">
                  <c:v>8.7294024293627474E-3</c:v>
                </c:pt>
                <c:pt idx="2764">
                  <c:v>-2.4585766951142406E-2</c:v>
                </c:pt>
                <c:pt idx="2765">
                  <c:v>1.2709607176829169E-2</c:v>
                </c:pt>
                <c:pt idx="2766">
                  <c:v>1.1799177028708713E-2</c:v>
                </c:pt>
                <c:pt idx="2767">
                  <c:v>0.98082064417196768</c:v>
                </c:pt>
                <c:pt idx="2768">
                  <c:v>9.1147438079422875E-3</c:v>
                </c:pt>
                <c:pt idx="2769">
                  <c:v>1.00567567141298</c:v>
                </c:pt>
                <c:pt idx="2770">
                  <c:v>1.2015379358552181E-2</c:v>
                </c:pt>
                <c:pt idx="2771">
                  <c:v>4.1666120684957786E-5</c:v>
                </c:pt>
                <c:pt idx="2772">
                  <c:v>7.3748066079322386E-3</c:v>
                </c:pt>
                <c:pt idx="2773">
                  <c:v>-1.1925022075061215E-2</c:v>
                </c:pt>
                <c:pt idx="2774">
                  <c:v>3.9997712381163618E-3</c:v>
                </c:pt>
                <c:pt idx="2775">
                  <c:v>2.1480281787871675E-2</c:v>
                </c:pt>
                <c:pt idx="2776">
                  <c:v>1.1114195602686949E-3</c:v>
                </c:pt>
                <c:pt idx="2777">
                  <c:v>2.9045280680378037E-3</c:v>
                </c:pt>
                <c:pt idx="2778">
                  <c:v>2.3598221213904046E-2</c:v>
                </c:pt>
                <c:pt idx="2779">
                  <c:v>2.7619349827095407E-3</c:v>
                </c:pt>
                <c:pt idx="2780">
                  <c:v>-2.3493208949771248E-3</c:v>
                </c:pt>
                <c:pt idx="2781">
                  <c:v>2.0326297302318171E-2</c:v>
                </c:pt>
                <c:pt idx="2782">
                  <c:v>-8.6465897536816827E-3</c:v>
                </c:pt>
                <c:pt idx="2783">
                  <c:v>-2.1894362096553156E-3</c:v>
                </c:pt>
                <c:pt idx="2784">
                  <c:v>5.2381987372959295E-3</c:v>
                </c:pt>
                <c:pt idx="2785">
                  <c:v>8.5748808653279048E-3</c:v>
                </c:pt>
                <c:pt idx="2786">
                  <c:v>2.4062733362956862E-2</c:v>
                </c:pt>
                <c:pt idx="2787">
                  <c:v>2.4064895944903564E-2</c:v>
                </c:pt>
                <c:pt idx="2788">
                  <c:v>1.7619406788260156E-2</c:v>
                </c:pt>
                <c:pt idx="2789">
                  <c:v>6.082915484831086E-4</c:v>
                </c:pt>
                <c:pt idx="2790">
                  <c:v>-1.1698018381110547E-2</c:v>
                </c:pt>
                <c:pt idx="2791">
                  <c:v>1.1545727776222665E-2</c:v>
                </c:pt>
                <c:pt idx="2792">
                  <c:v>2.4633895948721146E-2</c:v>
                </c:pt>
                <c:pt idx="2793">
                  <c:v>1.5476635166058655E-2</c:v>
                </c:pt>
                <c:pt idx="2794">
                  <c:v>2.0925960555260536E-2</c:v>
                </c:pt>
                <c:pt idx="2795">
                  <c:v>2.4055129293350047E-2</c:v>
                </c:pt>
                <c:pt idx="2796">
                  <c:v>-6.4080032072363182E-3</c:v>
                </c:pt>
                <c:pt idx="2797">
                  <c:v>1.1157271699051074E-2</c:v>
                </c:pt>
                <c:pt idx="2798">
                  <c:v>1.8113773695027584E-2</c:v>
                </c:pt>
                <c:pt idx="2799">
                  <c:v>1.7871043867876007E-2</c:v>
                </c:pt>
                <c:pt idx="2800">
                  <c:v>1.7788436759950555E-2</c:v>
                </c:pt>
                <c:pt idx="2801">
                  <c:v>4.677558016306582E-3</c:v>
                </c:pt>
                <c:pt idx="2802">
                  <c:v>-1.6498788232171029E-2</c:v>
                </c:pt>
                <c:pt idx="2803">
                  <c:v>-1.2377018525078132E-2</c:v>
                </c:pt>
                <c:pt idx="2804">
                  <c:v>-2.2074268452330154E-2</c:v>
                </c:pt>
                <c:pt idx="2805">
                  <c:v>-2.4798508700151121E-2</c:v>
                </c:pt>
                <c:pt idx="2806">
                  <c:v>-2.4470447287450747E-2</c:v>
                </c:pt>
                <c:pt idx="2807">
                  <c:v>-1.1405372249917795E-2</c:v>
                </c:pt>
                <c:pt idx="2808">
                  <c:v>1.8939947253448341E-2</c:v>
                </c:pt>
                <c:pt idx="2809">
                  <c:v>-1.259515130419896E-2</c:v>
                </c:pt>
                <c:pt idx="2810">
                  <c:v>1.9475206546469642E-2</c:v>
                </c:pt>
                <c:pt idx="2811">
                  <c:v>-2.2712986595518798E-2</c:v>
                </c:pt>
                <c:pt idx="2812">
                  <c:v>-1.4272289910807779E-2</c:v>
                </c:pt>
                <c:pt idx="2813">
                  <c:v>-3.5806958758813623E-3</c:v>
                </c:pt>
                <c:pt idx="2814">
                  <c:v>1.2356019465707125E-2</c:v>
                </c:pt>
                <c:pt idx="2815">
                  <c:v>-3.5204250777003732E-3</c:v>
                </c:pt>
                <c:pt idx="2816">
                  <c:v>-1.9463738815078336E-2</c:v>
                </c:pt>
                <c:pt idx="2817">
                  <c:v>1.0478673285557665E-2</c:v>
                </c:pt>
                <c:pt idx="2818">
                  <c:v>4.5371330774463094E-3</c:v>
                </c:pt>
                <c:pt idx="2819">
                  <c:v>2.1166084927306834E-2</c:v>
                </c:pt>
                <c:pt idx="2820">
                  <c:v>8.1038397871823816E-3</c:v>
                </c:pt>
                <c:pt idx="2821">
                  <c:v>1.0599478308953136E-2</c:v>
                </c:pt>
                <c:pt idx="2822">
                  <c:v>4.2336635819125775E-3</c:v>
                </c:pt>
                <c:pt idx="2823">
                  <c:v>7.7916504610662293E-3</c:v>
                </c:pt>
                <c:pt idx="2824">
                  <c:v>-2.185975464000408E-2</c:v>
                </c:pt>
                <c:pt idx="2825">
                  <c:v>1.8322086926994795E-2</c:v>
                </c:pt>
                <c:pt idx="2826">
                  <c:v>-2.2150587078337048E-2</c:v>
                </c:pt>
                <c:pt idx="2827">
                  <c:v>-1.5410324664560137E-2</c:v>
                </c:pt>
                <c:pt idx="2828">
                  <c:v>-2.0441927670414566E-2</c:v>
                </c:pt>
                <c:pt idx="2829">
                  <c:v>2.4551240602347674E-2</c:v>
                </c:pt>
                <c:pt idx="2830">
                  <c:v>-1.6547737400038752E-2</c:v>
                </c:pt>
                <c:pt idx="2831">
                  <c:v>1.9201597633879509E-2</c:v>
                </c:pt>
                <c:pt idx="2832">
                  <c:v>1.4277491194898167E-2</c:v>
                </c:pt>
                <c:pt idx="2833">
                  <c:v>4.2279337612928739E-3</c:v>
                </c:pt>
                <c:pt idx="2834">
                  <c:v>-1.0890044471217025E-2</c:v>
                </c:pt>
                <c:pt idx="2835">
                  <c:v>1.7770499107562204E-2</c:v>
                </c:pt>
                <c:pt idx="2836">
                  <c:v>-7.8513102019056921E-3</c:v>
                </c:pt>
                <c:pt idx="2837">
                  <c:v>1.0052064530155178</c:v>
                </c:pt>
                <c:pt idx="2838">
                  <c:v>0.99755161190249464</c:v>
                </c:pt>
                <c:pt idx="2839">
                  <c:v>5.4246515282175053E-3</c:v>
                </c:pt>
                <c:pt idx="2840">
                  <c:v>2.300311859811675E-2</c:v>
                </c:pt>
                <c:pt idx="2841">
                  <c:v>-2.1664855374668827E-2</c:v>
                </c:pt>
                <c:pt idx="2842">
                  <c:v>9.1056450440284435E-4</c:v>
                </c:pt>
                <c:pt idx="2843">
                  <c:v>-6.1684191970068749E-3</c:v>
                </c:pt>
                <c:pt idx="2844">
                  <c:v>1.6686528984067112E-2</c:v>
                </c:pt>
                <c:pt idx="2845">
                  <c:v>2.2854673121834319E-2</c:v>
                </c:pt>
                <c:pt idx="2846">
                  <c:v>1.6851150888494027E-2</c:v>
                </c:pt>
                <c:pt idx="2847">
                  <c:v>6.787610848511483E-4</c:v>
                </c:pt>
                <c:pt idx="2848">
                  <c:v>2.720154625906379E-3</c:v>
                </c:pt>
                <c:pt idx="2849">
                  <c:v>-2.2270991424813997E-2</c:v>
                </c:pt>
                <c:pt idx="2850">
                  <c:v>-2.1992948589106352E-2</c:v>
                </c:pt>
                <c:pt idx="2851">
                  <c:v>7.5208077893229308E-3</c:v>
                </c:pt>
                <c:pt idx="2852">
                  <c:v>-5.6860365007298016E-3</c:v>
                </c:pt>
                <c:pt idx="2853">
                  <c:v>1.0100989039931521</c:v>
                </c:pt>
                <c:pt idx="2854">
                  <c:v>-8.1081371000115525E-3</c:v>
                </c:pt>
                <c:pt idx="2855">
                  <c:v>-5.435184514746649E-3</c:v>
                </c:pt>
                <c:pt idx="2856">
                  <c:v>-7.7751887328442069E-3</c:v>
                </c:pt>
                <c:pt idx="2857">
                  <c:v>7.4510360477613837E-3</c:v>
                </c:pt>
                <c:pt idx="2858">
                  <c:v>2.0052635873434831E-2</c:v>
                </c:pt>
                <c:pt idx="2859">
                  <c:v>-1.3976040030428122E-2</c:v>
                </c:pt>
                <c:pt idx="2860">
                  <c:v>-3.1824675539227688E-3</c:v>
                </c:pt>
                <c:pt idx="2861">
                  <c:v>1.5481208832340531E-2</c:v>
                </c:pt>
                <c:pt idx="2862">
                  <c:v>6.0944231134339166E-3</c:v>
                </c:pt>
                <c:pt idx="2863">
                  <c:v>1.8953527940587984E-2</c:v>
                </c:pt>
                <c:pt idx="2864">
                  <c:v>-1.9969961344595784E-2</c:v>
                </c:pt>
                <c:pt idx="2865">
                  <c:v>-6.9577860905769059E-3</c:v>
                </c:pt>
                <c:pt idx="2866">
                  <c:v>-2.2751034140748295E-2</c:v>
                </c:pt>
                <c:pt idx="2867">
                  <c:v>2.0122952641731633E-2</c:v>
                </c:pt>
                <c:pt idx="2868">
                  <c:v>1.0148045922882185</c:v>
                </c:pt>
                <c:pt idx="2869">
                  <c:v>-5.577958252671161E-3</c:v>
                </c:pt>
                <c:pt idx="2870">
                  <c:v>1.9103737014611412E-2</c:v>
                </c:pt>
                <c:pt idx="2871">
                  <c:v>-2.1267058728206556E-2</c:v>
                </c:pt>
                <c:pt idx="2872">
                  <c:v>-1.0153058358706774E-2</c:v>
                </c:pt>
                <c:pt idx="2873">
                  <c:v>-7.1815513258182697E-4</c:v>
                </c:pt>
                <c:pt idx="2874">
                  <c:v>1.6770838199866488E-2</c:v>
                </c:pt>
                <c:pt idx="2875">
                  <c:v>1.757917382565934E-2</c:v>
                </c:pt>
                <c:pt idx="2876">
                  <c:v>1.100087253420901E-2</c:v>
                </c:pt>
                <c:pt idx="2877">
                  <c:v>1.0833967780780829E-2</c:v>
                </c:pt>
                <c:pt idx="2878">
                  <c:v>2.8103582328322164E-3</c:v>
                </c:pt>
                <c:pt idx="2879">
                  <c:v>1.9012560200465916E-2</c:v>
                </c:pt>
                <c:pt idx="2880">
                  <c:v>-2.1813030614922985E-2</c:v>
                </c:pt>
                <c:pt idx="2881">
                  <c:v>-1.7390509672609477E-2</c:v>
                </c:pt>
                <c:pt idx="2882">
                  <c:v>-1.6332701313649549E-2</c:v>
                </c:pt>
                <c:pt idx="2883">
                  <c:v>-5.1983664720418651E-3</c:v>
                </c:pt>
                <c:pt idx="2884">
                  <c:v>-2.4620800319435476E-2</c:v>
                </c:pt>
                <c:pt idx="2885">
                  <c:v>-1.8233146388133236E-2</c:v>
                </c:pt>
                <c:pt idx="2886">
                  <c:v>6.5706684709961214E-3</c:v>
                </c:pt>
                <c:pt idx="2887">
                  <c:v>-1.6370307319804135E-2</c:v>
                </c:pt>
                <c:pt idx="2888">
                  <c:v>5.6347654706505436E-3</c:v>
                </c:pt>
                <c:pt idx="2889">
                  <c:v>2.3529952960402094E-2</c:v>
                </c:pt>
                <c:pt idx="2890">
                  <c:v>1.3031499586651941E-2</c:v>
                </c:pt>
                <c:pt idx="2891">
                  <c:v>1.0167884536178552E-2</c:v>
                </c:pt>
                <c:pt idx="2892">
                  <c:v>1.1069433487033709E-4</c:v>
                </c:pt>
                <c:pt idx="2893">
                  <c:v>-1.2393440020276435E-2</c:v>
                </c:pt>
                <c:pt idx="2894">
                  <c:v>1.3023347963444232E-3</c:v>
                </c:pt>
                <c:pt idx="2895">
                  <c:v>-2.4233263057223186E-2</c:v>
                </c:pt>
                <c:pt idx="2896">
                  <c:v>-1.3003415034281208E-3</c:v>
                </c:pt>
                <c:pt idx="2897">
                  <c:v>2.55929964008495E-3</c:v>
                </c:pt>
                <c:pt idx="2898">
                  <c:v>-2.1114864270202781E-2</c:v>
                </c:pt>
                <c:pt idx="2899">
                  <c:v>2.3382420854134611E-2</c:v>
                </c:pt>
                <c:pt idx="2900">
                  <c:v>-1.2127426858880647E-2</c:v>
                </c:pt>
                <c:pt idx="2901">
                  <c:v>-1.9551763914074198E-2</c:v>
                </c:pt>
                <c:pt idx="2902">
                  <c:v>9.6762242391628846E-3</c:v>
                </c:pt>
                <c:pt idx="2903">
                  <c:v>-2.74434881203216E-3</c:v>
                </c:pt>
                <c:pt idx="2904">
                  <c:v>-4.7266848933857075E-3</c:v>
                </c:pt>
                <c:pt idx="2905">
                  <c:v>5.2419409684246578E-3</c:v>
                </c:pt>
                <c:pt idx="2906">
                  <c:v>-7.4254773786144312E-3</c:v>
                </c:pt>
                <c:pt idx="2907">
                  <c:v>1.9775951608677306E-2</c:v>
                </c:pt>
                <c:pt idx="2908">
                  <c:v>-1.8300209081171314E-2</c:v>
                </c:pt>
                <c:pt idx="2909">
                  <c:v>-3.9716120421989798E-3</c:v>
                </c:pt>
                <c:pt idx="2910">
                  <c:v>1.9849676514583792E-2</c:v>
                </c:pt>
                <c:pt idx="2911">
                  <c:v>-8.0908761534564614E-3</c:v>
                </c:pt>
                <c:pt idx="2912">
                  <c:v>-2.7482557260049114E-3</c:v>
                </c:pt>
                <c:pt idx="2913">
                  <c:v>8.0503417767894443E-3</c:v>
                </c:pt>
                <c:pt idx="2914">
                  <c:v>1.4344801310980277E-2</c:v>
                </c:pt>
                <c:pt idx="2915">
                  <c:v>-4.2386275367820355E-3</c:v>
                </c:pt>
                <c:pt idx="2916">
                  <c:v>-2.0259937174277542E-3</c:v>
                </c:pt>
                <c:pt idx="2917">
                  <c:v>-4.6975010683264762E-3</c:v>
                </c:pt>
                <c:pt idx="2918">
                  <c:v>-1.6584722828484944E-3</c:v>
                </c:pt>
                <c:pt idx="2919">
                  <c:v>1.3015838600710395E-2</c:v>
                </c:pt>
                <c:pt idx="2920">
                  <c:v>1.8774753069342554E-2</c:v>
                </c:pt>
                <c:pt idx="2921">
                  <c:v>-3.2614563036111879E-4</c:v>
                </c:pt>
                <c:pt idx="2922">
                  <c:v>5.0323220581788008E-3</c:v>
                </c:pt>
                <c:pt idx="2923">
                  <c:v>-2.0149863319883565E-2</c:v>
                </c:pt>
                <c:pt idx="2924">
                  <c:v>-5.1690271903396092E-3</c:v>
                </c:pt>
                <c:pt idx="2925">
                  <c:v>1.9748361451043556E-2</c:v>
                </c:pt>
                <c:pt idx="2926">
                  <c:v>5.852062658669349E-3</c:v>
                </c:pt>
                <c:pt idx="2927">
                  <c:v>-4.0745025370299558E-4</c:v>
                </c:pt>
                <c:pt idx="2928">
                  <c:v>-4.5363982048267915E-3</c:v>
                </c:pt>
                <c:pt idx="2929">
                  <c:v>-2.1018214116470869E-3</c:v>
                </c:pt>
                <c:pt idx="2930">
                  <c:v>-2.1633613825778608E-3</c:v>
                </c:pt>
                <c:pt idx="2931">
                  <c:v>1.0153580463564802</c:v>
                </c:pt>
                <c:pt idx="2932">
                  <c:v>-2.4998468829810779E-2</c:v>
                </c:pt>
                <c:pt idx="2933">
                  <c:v>-1.9992229075550733E-2</c:v>
                </c:pt>
                <c:pt idx="2934">
                  <c:v>1.2209150765166215E-2</c:v>
                </c:pt>
                <c:pt idx="2935">
                  <c:v>-1.2868647470435517E-2</c:v>
                </c:pt>
                <c:pt idx="2936">
                  <c:v>-1.6053900867463455E-2</c:v>
                </c:pt>
                <c:pt idx="2937">
                  <c:v>-6.332122880530755E-4</c:v>
                </c:pt>
                <c:pt idx="2938">
                  <c:v>-1.0770357219872517E-2</c:v>
                </c:pt>
                <c:pt idx="2939">
                  <c:v>-2.1523663184699733E-2</c:v>
                </c:pt>
                <c:pt idx="2940">
                  <c:v>-2.3951723156724346E-2</c:v>
                </c:pt>
                <c:pt idx="2941">
                  <c:v>-1.4782835376550807E-2</c:v>
                </c:pt>
                <c:pt idx="2942">
                  <c:v>8.3125847064106743E-3</c:v>
                </c:pt>
                <c:pt idx="2943">
                  <c:v>-8.1565463520261172E-3</c:v>
                </c:pt>
                <c:pt idx="2944">
                  <c:v>-1.7434687792852073E-2</c:v>
                </c:pt>
                <c:pt idx="2945">
                  <c:v>-1.2059672647517677E-2</c:v>
                </c:pt>
                <c:pt idx="2946">
                  <c:v>1.000883761742589</c:v>
                </c:pt>
                <c:pt idx="2947">
                  <c:v>-1.2637582727895308E-2</c:v>
                </c:pt>
                <c:pt idx="2948">
                  <c:v>-1.8636912173950783E-2</c:v>
                </c:pt>
                <c:pt idx="2949">
                  <c:v>-7.7346780188204175E-3</c:v>
                </c:pt>
                <c:pt idx="2950">
                  <c:v>0.99553721648351268</c:v>
                </c:pt>
                <c:pt idx="2951">
                  <c:v>-1.0342455650760528E-3</c:v>
                </c:pt>
                <c:pt idx="2952">
                  <c:v>3.6338342635486576E-3</c:v>
                </c:pt>
                <c:pt idx="2953">
                  <c:v>1.4696424737442338E-2</c:v>
                </c:pt>
                <c:pt idx="2954">
                  <c:v>5.3865282770237614E-3</c:v>
                </c:pt>
                <c:pt idx="2955">
                  <c:v>-2.8727405301159194E-3</c:v>
                </c:pt>
                <c:pt idx="2956">
                  <c:v>4.8041645898428964E-3</c:v>
                </c:pt>
                <c:pt idx="2957">
                  <c:v>-6.4234779065140465E-3</c:v>
                </c:pt>
                <c:pt idx="2958">
                  <c:v>-2.0246597660374132E-2</c:v>
                </c:pt>
                <c:pt idx="2959">
                  <c:v>-2.5850084439166866E-3</c:v>
                </c:pt>
                <c:pt idx="2960">
                  <c:v>1.7073379188365268E-3</c:v>
                </c:pt>
                <c:pt idx="2961">
                  <c:v>-1.762471573110656E-2</c:v>
                </c:pt>
                <c:pt idx="2962">
                  <c:v>2.206333989051601E-3</c:v>
                </c:pt>
                <c:pt idx="2963">
                  <c:v>6.0135168883300224E-3</c:v>
                </c:pt>
                <c:pt idx="2964">
                  <c:v>-5.8068728421543643E-4</c:v>
                </c:pt>
                <c:pt idx="2965">
                  <c:v>-1.4692828322312723E-2</c:v>
                </c:pt>
                <c:pt idx="2966">
                  <c:v>-3.6948846480086284E-3</c:v>
                </c:pt>
                <c:pt idx="2967">
                  <c:v>-1.2850509915940767E-2</c:v>
                </c:pt>
                <c:pt idx="2968">
                  <c:v>-2.1739192712221446E-2</c:v>
                </c:pt>
                <c:pt idx="2969">
                  <c:v>-1.1298281145101346E-2</c:v>
                </c:pt>
                <c:pt idx="2970">
                  <c:v>-1.3032546386154493E-2</c:v>
                </c:pt>
                <c:pt idx="2971">
                  <c:v>6.5468102259479415E-4</c:v>
                </c:pt>
                <c:pt idx="2972">
                  <c:v>0.97960504238200263</c:v>
                </c:pt>
                <c:pt idx="2973">
                  <c:v>-1.7806450043385758E-2</c:v>
                </c:pt>
                <c:pt idx="2974">
                  <c:v>-1.0407544090350995E-2</c:v>
                </c:pt>
                <c:pt idx="2975">
                  <c:v>0.98057463537479572</c:v>
                </c:pt>
                <c:pt idx="2976">
                  <c:v>-1.7855299081960745E-2</c:v>
                </c:pt>
                <c:pt idx="2977">
                  <c:v>1.6186237320935382E-3</c:v>
                </c:pt>
                <c:pt idx="2978">
                  <c:v>-2.2287369682334524E-2</c:v>
                </c:pt>
                <c:pt idx="2979">
                  <c:v>2.4421803945408355E-2</c:v>
                </c:pt>
                <c:pt idx="2980">
                  <c:v>-3.9358163454347008E-3</c:v>
                </c:pt>
                <c:pt idx="2981">
                  <c:v>4.2713870094609196E-3</c:v>
                </c:pt>
                <c:pt idx="2982">
                  <c:v>2.1931275231276259E-2</c:v>
                </c:pt>
                <c:pt idx="2983">
                  <c:v>-1.5336017163587656E-2</c:v>
                </c:pt>
                <c:pt idx="2984">
                  <c:v>8.0998018081866081E-3</c:v>
                </c:pt>
                <c:pt idx="2985">
                  <c:v>-4.3454469495844642E-3</c:v>
                </c:pt>
                <c:pt idx="2986">
                  <c:v>1.6055281846125591E-3</c:v>
                </c:pt>
                <c:pt idx="2987">
                  <c:v>2.2806359143916644E-2</c:v>
                </c:pt>
                <c:pt idx="2988">
                  <c:v>-1.2458924563227914E-2</c:v>
                </c:pt>
                <c:pt idx="2989">
                  <c:v>1.6942198312003505E-2</c:v>
                </c:pt>
                <c:pt idx="2990">
                  <c:v>-1.2636062495577855E-2</c:v>
                </c:pt>
                <c:pt idx="2991">
                  <c:v>5.4120503732109247E-3</c:v>
                </c:pt>
                <c:pt idx="2992">
                  <c:v>8.7083784918134451E-3</c:v>
                </c:pt>
                <c:pt idx="2993">
                  <c:v>-1.8775155641880308E-2</c:v>
                </c:pt>
                <c:pt idx="2994">
                  <c:v>2.0493977841707423E-3</c:v>
                </c:pt>
                <c:pt idx="2995">
                  <c:v>-8.9180764258754326E-3</c:v>
                </c:pt>
                <c:pt idx="2996">
                  <c:v>1.517647832149987E-2</c:v>
                </c:pt>
                <c:pt idx="2997">
                  <c:v>2.0180995851199986E-2</c:v>
                </c:pt>
                <c:pt idx="2998">
                  <c:v>-1.5000911587531695E-3</c:v>
                </c:pt>
                <c:pt idx="2999">
                  <c:v>2.3146105735634564E-2</c:v>
                </c:pt>
                <c:pt idx="3000">
                  <c:v>1.2359310526503502E-2</c:v>
                </c:pt>
                <c:pt idx="3001">
                  <c:v>-1.8696600155112143E-2</c:v>
                </c:pt>
                <c:pt idx="3002">
                  <c:v>-1.2400554834821104E-2</c:v>
                </c:pt>
                <c:pt idx="3003">
                  <c:v>-5.2987333755480093E-3</c:v>
                </c:pt>
                <c:pt idx="3004">
                  <c:v>2.7087225747325474E-3</c:v>
                </c:pt>
                <c:pt idx="3005">
                  <c:v>-1.5763554347456847E-2</c:v>
                </c:pt>
                <c:pt idx="3006">
                  <c:v>-1.5517326078390042E-2</c:v>
                </c:pt>
                <c:pt idx="3007">
                  <c:v>-2.5243625461711995E-3</c:v>
                </c:pt>
                <c:pt idx="3008">
                  <c:v>-1.0369388979292149E-2</c:v>
                </c:pt>
                <c:pt idx="3009">
                  <c:v>-1.6622358391474655E-2</c:v>
                </c:pt>
                <c:pt idx="3010">
                  <c:v>-2.4302643612950502E-2</c:v>
                </c:pt>
                <c:pt idx="3011">
                  <c:v>-2.0742734934019848E-3</c:v>
                </c:pt>
                <c:pt idx="3012">
                  <c:v>1.2795910966498791E-2</c:v>
                </c:pt>
                <c:pt idx="3013">
                  <c:v>3.2072311519713735E-3</c:v>
                </c:pt>
                <c:pt idx="3014">
                  <c:v>1.9428018833557863E-2</c:v>
                </c:pt>
                <c:pt idx="3015">
                  <c:v>2.3630473268647107E-2</c:v>
                </c:pt>
                <c:pt idx="3016">
                  <c:v>-5.87833934384997E-3</c:v>
                </c:pt>
                <c:pt idx="3017">
                  <c:v>1.9711142162925334E-2</c:v>
                </c:pt>
                <c:pt idx="3018">
                  <c:v>-6.7411848099338204E-3</c:v>
                </c:pt>
                <c:pt idx="3019">
                  <c:v>-1.3422087293138174E-2</c:v>
                </c:pt>
                <c:pt idx="3020">
                  <c:v>-3.7878210455638771E-3</c:v>
                </c:pt>
                <c:pt idx="3021">
                  <c:v>2.0350422271333261E-2</c:v>
                </c:pt>
                <c:pt idx="3022">
                  <c:v>2.3292572680261046E-2</c:v>
                </c:pt>
                <c:pt idx="3023">
                  <c:v>1.179202642923538E-3</c:v>
                </c:pt>
                <c:pt idx="3024">
                  <c:v>7.9981309271203449E-3</c:v>
                </c:pt>
                <c:pt idx="3025">
                  <c:v>7.9881497044274555E-3</c:v>
                </c:pt>
                <c:pt idx="3026">
                  <c:v>-1.3367324910157908E-4</c:v>
                </c:pt>
                <c:pt idx="3027">
                  <c:v>-9.7836017960231106E-4</c:v>
                </c:pt>
                <c:pt idx="3028">
                  <c:v>2.4591846867952839E-2</c:v>
                </c:pt>
                <c:pt idx="3029">
                  <c:v>1.6310740344394486E-2</c:v>
                </c:pt>
                <c:pt idx="3030">
                  <c:v>1.4594536338430658E-2</c:v>
                </c:pt>
                <c:pt idx="3031">
                  <c:v>-1.251610578461711E-2</c:v>
                </c:pt>
                <c:pt idx="3032">
                  <c:v>8.7190011675898345E-4</c:v>
                </c:pt>
                <c:pt idx="3033">
                  <c:v>1.1468339448679388E-2</c:v>
                </c:pt>
                <c:pt idx="3034">
                  <c:v>-1.0054696419476311E-2</c:v>
                </c:pt>
                <c:pt idx="3035">
                  <c:v>1.7414064206310788E-2</c:v>
                </c:pt>
                <c:pt idx="3036">
                  <c:v>1.1680729207106194E-2</c:v>
                </c:pt>
                <c:pt idx="3037">
                  <c:v>-1.2330390693522736E-2</c:v>
                </c:pt>
                <c:pt idx="3038">
                  <c:v>-1.3012141689857764E-2</c:v>
                </c:pt>
                <c:pt idx="3039">
                  <c:v>-1.038011519931431E-2</c:v>
                </c:pt>
                <c:pt idx="3040">
                  <c:v>1.9927303589966017E-2</c:v>
                </c:pt>
                <c:pt idx="3041">
                  <c:v>1.8876540112908326E-2</c:v>
                </c:pt>
                <c:pt idx="3042">
                  <c:v>1.8798154119129863E-2</c:v>
                </c:pt>
                <c:pt idx="3043">
                  <c:v>-1.5828253920966189E-2</c:v>
                </c:pt>
                <c:pt idx="3044">
                  <c:v>1.1194614061020814E-2</c:v>
                </c:pt>
                <c:pt idx="3045">
                  <c:v>-2.2378122016130874E-3</c:v>
                </c:pt>
                <c:pt idx="3046">
                  <c:v>-1.4198209645684984E-2</c:v>
                </c:pt>
                <c:pt idx="3047">
                  <c:v>-1.8835899752124907E-2</c:v>
                </c:pt>
                <c:pt idx="3048">
                  <c:v>1.2024313544469367E-2</c:v>
                </c:pt>
                <c:pt idx="3049">
                  <c:v>1.0257632022342877E-2</c:v>
                </c:pt>
                <c:pt idx="3050">
                  <c:v>1.0534822997968008E-2</c:v>
                </c:pt>
                <c:pt idx="3051">
                  <c:v>7.2033070139957134E-3</c:v>
                </c:pt>
                <c:pt idx="3052">
                  <c:v>1.113864745976983E-2</c:v>
                </c:pt>
                <c:pt idx="3053">
                  <c:v>-1.0264434002592082E-2</c:v>
                </c:pt>
                <c:pt idx="3054">
                  <c:v>-2.3142833604464369E-2</c:v>
                </c:pt>
                <c:pt idx="3055">
                  <c:v>-1.9420308840609461E-2</c:v>
                </c:pt>
                <c:pt idx="3056">
                  <c:v>5.6956174476528783E-3</c:v>
                </c:pt>
                <c:pt idx="3057">
                  <c:v>9.9262612800183163E-3</c:v>
                </c:pt>
                <c:pt idx="3058">
                  <c:v>-8.6212944380693775E-3</c:v>
                </c:pt>
                <c:pt idx="3059">
                  <c:v>-2.199834010150193E-2</c:v>
                </c:pt>
                <c:pt idx="3060">
                  <c:v>-2.0720515336930968E-2</c:v>
                </c:pt>
                <c:pt idx="3061">
                  <c:v>4.2267972728670892E-3</c:v>
                </c:pt>
                <c:pt idx="3062">
                  <c:v>7.4909196500192125E-3</c:v>
                </c:pt>
                <c:pt idx="3063">
                  <c:v>1.4239681436877394E-2</c:v>
                </c:pt>
                <c:pt idx="3064">
                  <c:v>-1.8847121108388605E-2</c:v>
                </c:pt>
                <c:pt idx="3065">
                  <c:v>3.7618233445535277E-3</c:v>
                </c:pt>
                <c:pt idx="3066">
                  <c:v>-2.2026189415853759E-2</c:v>
                </c:pt>
                <c:pt idx="3067">
                  <c:v>1.0008532390472197E-2</c:v>
                </c:pt>
                <c:pt idx="3068">
                  <c:v>6.9769789205890716E-4</c:v>
                </c:pt>
                <c:pt idx="3069">
                  <c:v>-1.9168634790037144E-2</c:v>
                </c:pt>
                <c:pt idx="3070">
                  <c:v>2.4265902536686777E-2</c:v>
                </c:pt>
                <c:pt idx="3071">
                  <c:v>-7.4277061610485253E-3</c:v>
                </c:pt>
                <c:pt idx="3072">
                  <c:v>5.7923376863800837E-3</c:v>
                </c:pt>
                <c:pt idx="3073">
                  <c:v>1.1738823699297001E-2</c:v>
                </c:pt>
                <c:pt idx="3074">
                  <c:v>1.6709661078663379E-2</c:v>
                </c:pt>
                <c:pt idx="3075">
                  <c:v>6.0139083294171005E-3</c:v>
                </c:pt>
                <c:pt idx="3076">
                  <c:v>2.1856685827522621E-2</c:v>
                </c:pt>
                <c:pt idx="3077">
                  <c:v>-1.9534690467094752E-2</c:v>
                </c:pt>
                <c:pt idx="3078">
                  <c:v>-1.0382138677567442E-2</c:v>
                </c:pt>
                <c:pt idx="3079">
                  <c:v>-1.9970156086913372E-2</c:v>
                </c:pt>
                <c:pt idx="3080">
                  <c:v>6.3344287793242028E-3</c:v>
                </c:pt>
                <c:pt idx="3081">
                  <c:v>1.1522846418261973E-2</c:v>
                </c:pt>
                <c:pt idx="3082">
                  <c:v>-2.3681659942387995E-2</c:v>
                </c:pt>
                <c:pt idx="3083">
                  <c:v>-1.5156470118037469E-2</c:v>
                </c:pt>
                <c:pt idx="3084">
                  <c:v>2.4834443001022076E-2</c:v>
                </c:pt>
                <c:pt idx="3085">
                  <c:v>-2.241345275737534E-2</c:v>
                </c:pt>
                <c:pt idx="3086">
                  <c:v>-2.1723025617862969E-2</c:v>
                </c:pt>
                <c:pt idx="3087">
                  <c:v>1.9244880314486935E-2</c:v>
                </c:pt>
                <c:pt idx="3088">
                  <c:v>3.4975091545587866E-3</c:v>
                </c:pt>
                <c:pt idx="3089">
                  <c:v>1.0658123881834753E-2</c:v>
                </c:pt>
                <c:pt idx="3090">
                  <c:v>-2.049671783172153E-2</c:v>
                </c:pt>
                <c:pt idx="3091">
                  <c:v>2.0137415552035796E-3</c:v>
                </c:pt>
                <c:pt idx="3092">
                  <c:v>1.9032214862621199E-2</c:v>
                </c:pt>
                <c:pt idx="3093">
                  <c:v>1.2540952927875214E-3</c:v>
                </c:pt>
                <c:pt idx="3094">
                  <c:v>1.1555284762283425E-2</c:v>
                </c:pt>
                <c:pt idx="3095">
                  <c:v>9.4864018255552685E-3</c:v>
                </c:pt>
                <c:pt idx="3096">
                  <c:v>-8.1568237183174859E-3</c:v>
                </c:pt>
                <c:pt idx="3097">
                  <c:v>1.0745890551693098E-2</c:v>
                </c:pt>
                <c:pt idx="3098">
                  <c:v>-8.2561154254062741E-4</c:v>
                </c:pt>
                <c:pt idx="3099">
                  <c:v>1.169069190620628E-2</c:v>
                </c:pt>
                <c:pt idx="3100">
                  <c:v>2.3054655017986248E-2</c:v>
                </c:pt>
                <c:pt idx="3101">
                  <c:v>1.90154059870212E-2</c:v>
                </c:pt>
                <c:pt idx="3102">
                  <c:v>-9.7942395869005886E-3</c:v>
                </c:pt>
                <c:pt idx="3103">
                  <c:v>1.2062339364951501E-2</c:v>
                </c:pt>
                <c:pt idx="3104">
                  <c:v>-2.2573871784648303E-2</c:v>
                </c:pt>
                <c:pt idx="3105">
                  <c:v>1.6104001776134073E-2</c:v>
                </c:pt>
                <c:pt idx="3106">
                  <c:v>0.98668333701114941</c:v>
                </c:pt>
                <c:pt idx="3107">
                  <c:v>-1.3360185317534051E-2</c:v>
                </c:pt>
                <c:pt idx="3108">
                  <c:v>7.4621402586878046E-3</c:v>
                </c:pt>
                <c:pt idx="3109">
                  <c:v>-2.3892570178592865E-2</c:v>
                </c:pt>
                <c:pt idx="3110">
                  <c:v>3.4160860869211773E-4</c:v>
                </c:pt>
                <c:pt idx="3111">
                  <c:v>2.1584582324835833E-2</c:v>
                </c:pt>
                <c:pt idx="3112">
                  <c:v>1.8912059845663569E-2</c:v>
                </c:pt>
                <c:pt idx="3113">
                  <c:v>-2.4029926649399996E-2</c:v>
                </c:pt>
                <c:pt idx="3114">
                  <c:v>4.3777531306601111E-3</c:v>
                </c:pt>
                <c:pt idx="3115">
                  <c:v>1.0849173604199903E-4</c:v>
                </c:pt>
                <c:pt idx="3116">
                  <c:v>-1.3889426671520339E-2</c:v>
                </c:pt>
                <c:pt idx="3117">
                  <c:v>-9.0303855308689791E-3</c:v>
                </c:pt>
                <c:pt idx="3118">
                  <c:v>3.4015139913818769E-3</c:v>
                </c:pt>
                <c:pt idx="3119">
                  <c:v>5.6940125527026875E-3</c:v>
                </c:pt>
                <c:pt idx="3120">
                  <c:v>-1.8295240659234258E-2</c:v>
                </c:pt>
                <c:pt idx="3121">
                  <c:v>2.1694504555662592E-2</c:v>
                </c:pt>
                <c:pt idx="3122">
                  <c:v>1.9191606675441619E-3</c:v>
                </c:pt>
                <c:pt idx="3123">
                  <c:v>2.1211381300181263E-2</c:v>
                </c:pt>
                <c:pt idx="3124">
                  <c:v>2.4280744723473829E-2</c:v>
                </c:pt>
                <c:pt idx="3125">
                  <c:v>-1.0256290104908644E-2</c:v>
                </c:pt>
                <c:pt idx="3126">
                  <c:v>-1.7043148092257286E-2</c:v>
                </c:pt>
                <c:pt idx="3127">
                  <c:v>1.9073755046148659E-2</c:v>
                </c:pt>
                <c:pt idx="3128">
                  <c:v>1.0019336316110692</c:v>
                </c:pt>
                <c:pt idx="3129">
                  <c:v>-1.9571085092971181E-2</c:v>
                </c:pt>
                <c:pt idx="3130">
                  <c:v>1.9524630071228864E-2</c:v>
                </c:pt>
                <c:pt idx="3131">
                  <c:v>0.97726941961458347</c:v>
                </c:pt>
                <c:pt idx="3132">
                  <c:v>-1.3921856768370933E-2</c:v>
                </c:pt>
                <c:pt idx="3133">
                  <c:v>-1.7981773202960967E-2</c:v>
                </c:pt>
                <c:pt idx="3134">
                  <c:v>-1.604687757590963E-2</c:v>
                </c:pt>
                <c:pt idx="3135">
                  <c:v>4.0649588509039823E-3</c:v>
                </c:pt>
                <c:pt idx="3136">
                  <c:v>1.4871801228943188E-2</c:v>
                </c:pt>
                <c:pt idx="3137">
                  <c:v>-2.0612909157992843E-2</c:v>
                </c:pt>
                <c:pt idx="3138">
                  <c:v>0.97735547644582199</c:v>
                </c:pt>
                <c:pt idx="3139">
                  <c:v>1.1490188606724488E-2</c:v>
                </c:pt>
                <c:pt idx="3140">
                  <c:v>-1.5216658670657024E-3</c:v>
                </c:pt>
                <c:pt idx="3141">
                  <c:v>-8.0153259558550238E-3</c:v>
                </c:pt>
                <c:pt idx="3142">
                  <c:v>-1.9251200419422965E-2</c:v>
                </c:pt>
                <c:pt idx="3143">
                  <c:v>1.3043088001059739E-2</c:v>
                </c:pt>
                <c:pt idx="3144">
                  <c:v>1.138005026160146E-2</c:v>
                </c:pt>
                <c:pt idx="3145">
                  <c:v>-7.2856279480337845E-3</c:v>
                </c:pt>
                <c:pt idx="3146">
                  <c:v>2.4427760592804389E-2</c:v>
                </c:pt>
                <c:pt idx="3147">
                  <c:v>2.0825738368317175E-2</c:v>
                </c:pt>
                <c:pt idx="3148">
                  <c:v>2.4461289878402997E-2</c:v>
                </c:pt>
                <c:pt idx="3149">
                  <c:v>0.98592876961722997</c:v>
                </c:pt>
                <c:pt idx="3150">
                  <c:v>0.98898821236168111</c:v>
                </c:pt>
                <c:pt idx="3151">
                  <c:v>7.8404787805888276E-3</c:v>
                </c:pt>
                <c:pt idx="3152">
                  <c:v>-1.6280238475234355E-3</c:v>
                </c:pt>
                <c:pt idx="3153">
                  <c:v>-1.1690545317749296E-2</c:v>
                </c:pt>
                <c:pt idx="3154">
                  <c:v>-1.029929146246753E-2</c:v>
                </c:pt>
                <c:pt idx="3155">
                  <c:v>1.3039710988174757E-2</c:v>
                </c:pt>
                <c:pt idx="3156">
                  <c:v>-1.3011633940890343E-2</c:v>
                </c:pt>
                <c:pt idx="3157">
                  <c:v>-6.3757494598740529E-3</c:v>
                </c:pt>
                <c:pt idx="3158">
                  <c:v>-6.4408407844659234E-3</c:v>
                </c:pt>
                <c:pt idx="3159">
                  <c:v>6.0584604119719165E-3</c:v>
                </c:pt>
                <c:pt idx="3160">
                  <c:v>-1.1126835469426489E-2</c:v>
                </c:pt>
                <c:pt idx="3161">
                  <c:v>1.6949533852197281E-2</c:v>
                </c:pt>
                <c:pt idx="3162">
                  <c:v>-1.6533994008717096E-2</c:v>
                </c:pt>
                <c:pt idx="3163">
                  <c:v>5.973616101378143E-3</c:v>
                </c:pt>
                <c:pt idx="3164">
                  <c:v>1.2448949865131842E-3</c:v>
                </c:pt>
                <c:pt idx="3165">
                  <c:v>-1.9788319932727765E-2</c:v>
                </c:pt>
                <c:pt idx="3166">
                  <c:v>-2.2372025612246944E-2</c:v>
                </c:pt>
                <c:pt idx="3167">
                  <c:v>2.2499140944677476E-2</c:v>
                </c:pt>
                <c:pt idx="3168">
                  <c:v>-7.7857229480988114E-3</c:v>
                </c:pt>
                <c:pt idx="3169">
                  <c:v>1.4094307952561103E-2</c:v>
                </c:pt>
                <c:pt idx="3170">
                  <c:v>1.0214539199050507</c:v>
                </c:pt>
                <c:pt idx="3171">
                  <c:v>2.3606377504932347E-2</c:v>
                </c:pt>
                <c:pt idx="3172">
                  <c:v>1.444244357177954E-2</c:v>
                </c:pt>
                <c:pt idx="3173">
                  <c:v>7.3007795614815126E-3</c:v>
                </c:pt>
                <c:pt idx="3174">
                  <c:v>2.3187128598073176E-2</c:v>
                </c:pt>
                <c:pt idx="3175">
                  <c:v>7.4413267297218201E-3</c:v>
                </c:pt>
                <c:pt idx="3176">
                  <c:v>-9.8377466089659589E-3</c:v>
                </c:pt>
                <c:pt idx="3177">
                  <c:v>1.9515331252210916E-2</c:v>
                </c:pt>
                <c:pt idx="3178">
                  <c:v>6.3574473365984761E-3</c:v>
                </c:pt>
                <c:pt idx="3179">
                  <c:v>6.1025558320514876E-3</c:v>
                </c:pt>
                <c:pt idx="3180">
                  <c:v>-1.1465388759917455E-2</c:v>
                </c:pt>
                <c:pt idx="3181">
                  <c:v>-1.8479335332181091E-2</c:v>
                </c:pt>
                <c:pt idx="3182">
                  <c:v>-7.4354878993639908E-4</c:v>
                </c:pt>
                <c:pt idx="3183">
                  <c:v>1.8426628037201936E-2</c:v>
                </c:pt>
                <c:pt idx="3184">
                  <c:v>-1.5641346051023085E-2</c:v>
                </c:pt>
                <c:pt idx="3185">
                  <c:v>6.446708926095451E-3</c:v>
                </c:pt>
                <c:pt idx="3186">
                  <c:v>-1.6511557362515146E-2</c:v>
                </c:pt>
                <c:pt idx="3187">
                  <c:v>1.383470385098905E-2</c:v>
                </c:pt>
                <c:pt idx="3188">
                  <c:v>1.2693635761169737E-2</c:v>
                </c:pt>
                <c:pt idx="3189">
                  <c:v>-1.7303999631377964E-3</c:v>
                </c:pt>
                <c:pt idx="3190">
                  <c:v>1.389114956423893E-2</c:v>
                </c:pt>
                <c:pt idx="3191">
                  <c:v>-1.5170750727821836E-2</c:v>
                </c:pt>
                <c:pt idx="3192">
                  <c:v>-8.1701189630508102E-4</c:v>
                </c:pt>
                <c:pt idx="3193">
                  <c:v>2.3886137685633309E-2</c:v>
                </c:pt>
                <c:pt idx="3194">
                  <c:v>2.0124630191274508E-2</c:v>
                </c:pt>
                <c:pt idx="3195">
                  <c:v>4.2353111848305756E-3</c:v>
                </c:pt>
                <c:pt idx="3196">
                  <c:v>-2.4267467490727158E-2</c:v>
                </c:pt>
                <c:pt idx="3197">
                  <c:v>2.159129129916219E-2</c:v>
                </c:pt>
                <c:pt idx="3198">
                  <c:v>-6.9687029264911826E-3</c:v>
                </c:pt>
                <c:pt idx="3199">
                  <c:v>2.7773040306341978E-3</c:v>
                </c:pt>
                <c:pt idx="3200">
                  <c:v>-2.1496642528698102E-2</c:v>
                </c:pt>
                <c:pt idx="3201">
                  <c:v>-2.1479721706698741E-2</c:v>
                </c:pt>
                <c:pt idx="3202">
                  <c:v>0.98884325727995948</c:v>
                </c:pt>
                <c:pt idx="3203">
                  <c:v>1.9331457806572239E-2</c:v>
                </c:pt>
                <c:pt idx="3204">
                  <c:v>1.2546276683571961E-2</c:v>
                </c:pt>
                <c:pt idx="3205">
                  <c:v>-2.433498044764712E-2</c:v>
                </c:pt>
                <c:pt idx="3206">
                  <c:v>-7.2839730878395126E-3</c:v>
                </c:pt>
                <c:pt idx="3207">
                  <c:v>-1.4458457309940404E-2</c:v>
                </c:pt>
                <c:pt idx="3208">
                  <c:v>-3.6008650063479863E-3</c:v>
                </c:pt>
                <c:pt idx="3209">
                  <c:v>7.9056562354395954E-3</c:v>
                </c:pt>
                <c:pt idx="3210">
                  <c:v>-5.5769740891283785E-3</c:v>
                </c:pt>
                <c:pt idx="3211">
                  <c:v>1.7505733725854167E-2</c:v>
                </c:pt>
                <c:pt idx="3212">
                  <c:v>1.9021235899190664E-2</c:v>
                </c:pt>
                <c:pt idx="3213">
                  <c:v>3.5124384598948511E-4</c:v>
                </c:pt>
                <c:pt idx="3214">
                  <c:v>1.2484641635650268E-2</c:v>
                </c:pt>
                <c:pt idx="3215">
                  <c:v>-8.739415513779325E-3</c:v>
                </c:pt>
                <c:pt idx="3216">
                  <c:v>-1.271482718562073E-2</c:v>
                </c:pt>
                <c:pt idx="3217">
                  <c:v>-4.2511836774984215E-3</c:v>
                </c:pt>
                <c:pt idx="3218">
                  <c:v>1.8400072968576865E-2</c:v>
                </c:pt>
                <c:pt idx="3219">
                  <c:v>-1.6679205616997206E-3</c:v>
                </c:pt>
                <c:pt idx="3220">
                  <c:v>1.4497861939919809E-3</c:v>
                </c:pt>
                <c:pt idx="3221">
                  <c:v>-2.3890748554278963E-2</c:v>
                </c:pt>
                <c:pt idx="3222">
                  <c:v>-1.877777912274927E-2</c:v>
                </c:pt>
                <c:pt idx="3223">
                  <c:v>-2.3268707317584774E-2</c:v>
                </c:pt>
                <c:pt idx="3224">
                  <c:v>-1.5096785384380067E-2</c:v>
                </c:pt>
                <c:pt idx="3225">
                  <c:v>-1.5708493452818106E-3</c:v>
                </c:pt>
                <c:pt idx="3226">
                  <c:v>-1.0418643739715305E-2</c:v>
                </c:pt>
                <c:pt idx="3227">
                  <c:v>-2.9441162934918273E-3</c:v>
                </c:pt>
                <c:pt idx="3228">
                  <c:v>-1.6013132641499127E-2</c:v>
                </c:pt>
                <c:pt idx="3229">
                  <c:v>2.4991453212351376E-2</c:v>
                </c:pt>
                <c:pt idx="3230">
                  <c:v>-5.5061605527673809E-3</c:v>
                </c:pt>
                <c:pt idx="3231">
                  <c:v>-1.9909181705931147E-3</c:v>
                </c:pt>
                <c:pt idx="3232">
                  <c:v>-2.2358609725827484E-3</c:v>
                </c:pt>
                <c:pt idx="3233">
                  <c:v>2.2968328794106523E-2</c:v>
                </c:pt>
                <c:pt idx="3234">
                  <c:v>2.3762931165883239E-4</c:v>
                </c:pt>
                <c:pt idx="3235">
                  <c:v>1.9126181602097135E-2</c:v>
                </c:pt>
                <c:pt idx="3236">
                  <c:v>8.7304387762172971E-3</c:v>
                </c:pt>
                <c:pt idx="3237">
                  <c:v>-2.3149872994911912E-2</c:v>
                </c:pt>
                <c:pt idx="3238">
                  <c:v>1.1600466325844983E-2</c:v>
                </c:pt>
                <c:pt idx="3239">
                  <c:v>-1.4020243203228727E-2</c:v>
                </c:pt>
                <c:pt idx="3240">
                  <c:v>1.8516619637948095E-2</c:v>
                </c:pt>
                <c:pt idx="3241">
                  <c:v>-2.4322454210638965E-2</c:v>
                </c:pt>
                <c:pt idx="3242">
                  <c:v>6.0991446390484096E-3</c:v>
                </c:pt>
                <c:pt idx="3243">
                  <c:v>2.0348272574639188E-2</c:v>
                </c:pt>
                <c:pt idx="3244">
                  <c:v>3.8113435947704833E-3</c:v>
                </c:pt>
                <c:pt idx="3245">
                  <c:v>2.1151838428986047E-3</c:v>
                </c:pt>
                <c:pt idx="3246">
                  <c:v>-2.4992289964306875E-2</c:v>
                </c:pt>
                <c:pt idx="3247">
                  <c:v>0.98695612517486475</c:v>
                </c:pt>
                <c:pt idx="3248">
                  <c:v>1.5294170289932491E-2</c:v>
                </c:pt>
                <c:pt idx="3249">
                  <c:v>-1.5761361335264949E-2</c:v>
                </c:pt>
                <c:pt idx="3250">
                  <c:v>1.0501470552030467E-2</c:v>
                </c:pt>
                <c:pt idx="3251">
                  <c:v>-2.0215742860110818E-2</c:v>
                </c:pt>
                <c:pt idx="3252">
                  <c:v>1.7020156885125044E-2</c:v>
                </c:pt>
                <c:pt idx="3253">
                  <c:v>-1.3324540961219506E-2</c:v>
                </c:pt>
                <c:pt idx="3254">
                  <c:v>-1.067764864517871E-2</c:v>
                </c:pt>
                <c:pt idx="3255">
                  <c:v>1.9374710594846783E-2</c:v>
                </c:pt>
                <c:pt idx="3256">
                  <c:v>7.8134725189377144E-5</c:v>
                </c:pt>
                <c:pt idx="3257">
                  <c:v>9.4967189543080643E-3</c:v>
                </c:pt>
                <c:pt idx="3258">
                  <c:v>-1.5657431402031491E-2</c:v>
                </c:pt>
                <c:pt idx="3259">
                  <c:v>-6.5922302469182178E-3</c:v>
                </c:pt>
                <c:pt idx="3260">
                  <c:v>2.4337362814869312E-2</c:v>
                </c:pt>
                <c:pt idx="3261">
                  <c:v>1.7757084336869962E-2</c:v>
                </c:pt>
                <c:pt idx="3262">
                  <c:v>1.0518524644085297E-2</c:v>
                </c:pt>
                <c:pt idx="3263">
                  <c:v>2.4811354697433396E-2</c:v>
                </c:pt>
                <c:pt idx="3264">
                  <c:v>1.283871950757327E-2</c:v>
                </c:pt>
                <c:pt idx="3265">
                  <c:v>-1.2429319742429373E-2</c:v>
                </c:pt>
                <c:pt idx="3266">
                  <c:v>-1.0332220092203198E-2</c:v>
                </c:pt>
                <c:pt idx="3267">
                  <c:v>-1.0363828315430423E-2</c:v>
                </c:pt>
                <c:pt idx="3268">
                  <c:v>-1.1542381947206437E-2</c:v>
                </c:pt>
                <c:pt idx="3269">
                  <c:v>-1.8158380380794242E-2</c:v>
                </c:pt>
                <c:pt idx="3270">
                  <c:v>9.041585883347197E-3</c:v>
                </c:pt>
                <c:pt idx="3271">
                  <c:v>1.6923280010323762E-2</c:v>
                </c:pt>
                <c:pt idx="3272">
                  <c:v>-3.4014897184278582E-3</c:v>
                </c:pt>
                <c:pt idx="3273">
                  <c:v>-1.4567102540696297E-2</c:v>
                </c:pt>
                <c:pt idx="3274">
                  <c:v>-1.2484908914848141E-2</c:v>
                </c:pt>
                <c:pt idx="3275">
                  <c:v>-1.9266234167461132E-2</c:v>
                </c:pt>
                <c:pt idx="3276">
                  <c:v>1.0281148707887234E-2</c:v>
                </c:pt>
                <c:pt idx="3277">
                  <c:v>-2.9858741901173046E-3</c:v>
                </c:pt>
                <c:pt idx="3278">
                  <c:v>0.99382239999267963</c:v>
                </c:pt>
                <c:pt idx="3279">
                  <c:v>-1.0873650306549954E-2</c:v>
                </c:pt>
                <c:pt idx="3280">
                  <c:v>1.6698870976378309E-2</c:v>
                </c:pt>
                <c:pt idx="3281">
                  <c:v>-9.9758048018809501E-3</c:v>
                </c:pt>
                <c:pt idx="3282">
                  <c:v>2.007203671014049E-2</c:v>
                </c:pt>
                <c:pt idx="3283">
                  <c:v>-1.9619396763216213E-2</c:v>
                </c:pt>
                <c:pt idx="3284">
                  <c:v>-9.8412155166931244E-3</c:v>
                </c:pt>
                <c:pt idx="3285">
                  <c:v>-9.4350433017466595E-3</c:v>
                </c:pt>
                <c:pt idx="3286">
                  <c:v>-2.3314793126632122E-2</c:v>
                </c:pt>
                <c:pt idx="3287">
                  <c:v>-1.0220659837986635E-2</c:v>
                </c:pt>
                <c:pt idx="3288">
                  <c:v>-1.8881753333034507E-2</c:v>
                </c:pt>
                <c:pt idx="3289">
                  <c:v>1.5453468496150341E-2</c:v>
                </c:pt>
                <c:pt idx="3290">
                  <c:v>-1.3477244095422841E-2</c:v>
                </c:pt>
                <c:pt idx="3291">
                  <c:v>1.2808596699861447E-2</c:v>
                </c:pt>
                <c:pt idx="3292">
                  <c:v>-2.2444595418690906E-2</c:v>
                </c:pt>
                <c:pt idx="3293">
                  <c:v>-3.7774348285651849E-4</c:v>
                </c:pt>
                <c:pt idx="3294">
                  <c:v>3.599006770788016E-3</c:v>
                </c:pt>
                <c:pt idx="3295">
                  <c:v>2.150220225923603E-2</c:v>
                </c:pt>
                <c:pt idx="3296">
                  <c:v>-1.8493480152712561E-2</c:v>
                </c:pt>
                <c:pt idx="3297">
                  <c:v>7.6587824016969676E-3</c:v>
                </c:pt>
                <c:pt idx="3298">
                  <c:v>6.4568763392643946E-3</c:v>
                </c:pt>
                <c:pt idx="3299">
                  <c:v>4.2762648379215725E-3</c:v>
                </c:pt>
                <c:pt idx="3300">
                  <c:v>-2.2037398163265227E-2</c:v>
                </c:pt>
                <c:pt idx="3301">
                  <c:v>2.2351068091040184E-2</c:v>
                </c:pt>
                <c:pt idx="3302">
                  <c:v>-2.3224737884653381E-2</c:v>
                </c:pt>
                <c:pt idx="3303">
                  <c:v>-9.39052790742595E-4</c:v>
                </c:pt>
                <c:pt idx="3304">
                  <c:v>1.6702088278184229E-2</c:v>
                </c:pt>
                <c:pt idx="3305">
                  <c:v>4.341025420935762E-3</c:v>
                </c:pt>
                <c:pt idx="3306">
                  <c:v>1.6805688575871919E-2</c:v>
                </c:pt>
                <c:pt idx="3307">
                  <c:v>-7.4669285971821322E-3</c:v>
                </c:pt>
                <c:pt idx="3308">
                  <c:v>1.0158835916365951</c:v>
                </c:pt>
                <c:pt idx="3309">
                  <c:v>-1.6297849230242189E-3</c:v>
                </c:pt>
                <c:pt idx="3310">
                  <c:v>1.1814900916805144E-2</c:v>
                </c:pt>
                <c:pt idx="3311">
                  <c:v>3.9853857756218247E-3</c:v>
                </c:pt>
                <c:pt idx="3312">
                  <c:v>-2.3390499580904216E-2</c:v>
                </c:pt>
                <c:pt idx="3313">
                  <c:v>1.9352077210440216E-2</c:v>
                </c:pt>
                <c:pt idx="3314">
                  <c:v>-2.3878260764864913E-2</c:v>
                </c:pt>
                <c:pt idx="3315">
                  <c:v>2.4220195240726959E-2</c:v>
                </c:pt>
                <c:pt idx="3316">
                  <c:v>-8.8977838308315401E-3</c:v>
                </c:pt>
                <c:pt idx="3317">
                  <c:v>-1.1214703824501727E-2</c:v>
                </c:pt>
                <c:pt idx="3318">
                  <c:v>-1.8189549840190368E-2</c:v>
                </c:pt>
                <c:pt idx="3319">
                  <c:v>1.0486811248191114E-2</c:v>
                </c:pt>
                <c:pt idx="3320">
                  <c:v>-2.2014771904657393E-2</c:v>
                </c:pt>
                <c:pt idx="3321">
                  <c:v>1.4229084239130507E-2</c:v>
                </c:pt>
                <c:pt idx="3322">
                  <c:v>-8.404662697676573E-3</c:v>
                </c:pt>
                <c:pt idx="3323">
                  <c:v>-1.3058938939344034E-2</c:v>
                </c:pt>
                <c:pt idx="3324">
                  <c:v>1.5047355990099598E-3</c:v>
                </c:pt>
                <c:pt idx="3325">
                  <c:v>-1.575306173868244E-2</c:v>
                </c:pt>
                <c:pt idx="3326">
                  <c:v>9.013250479200003E-3</c:v>
                </c:pt>
                <c:pt idx="3327">
                  <c:v>-1.2159179463378505E-2</c:v>
                </c:pt>
                <c:pt idx="3328">
                  <c:v>-2.7292384824767479E-3</c:v>
                </c:pt>
                <c:pt idx="3329">
                  <c:v>5.209864435987888E-3</c:v>
                </c:pt>
                <c:pt idx="3330">
                  <c:v>-1.8032395749809117E-2</c:v>
                </c:pt>
                <c:pt idx="3331">
                  <c:v>2.0848107641558498E-2</c:v>
                </c:pt>
                <c:pt idx="3332">
                  <c:v>5.1698693382619624E-3</c:v>
                </c:pt>
                <c:pt idx="3333">
                  <c:v>1.175904243375453E-3</c:v>
                </c:pt>
                <c:pt idx="3334">
                  <c:v>-3.3420232888432379E-3</c:v>
                </c:pt>
                <c:pt idx="3335">
                  <c:v>1.4860770774235055E-2</c:v>
                </c:pt>
                <c:pt idx="3336">
                  <c:v>9.9627054631042985E-3</c:v>
                </c:pt>
                <c:pt idx="3337">
                  <c:v>9.206271922263809E-4</c:v>
                </c:pt>
                <c:pt idx="3338">
                  <c:v>-1.8159370837883902E-2</c:v>
                </c:pt>
                <c:pt idx="3339">
                  <c:v>2.3172978133827536E-2</c:v>
                </c:pt>
                <c:pt idx="3340">
                  <c:v>-3.3676204502199715E-3</c:v>
                </c:pt>
                <c:pt idx="3341">
                  <c:v>-6.2199292294934925E-4</c:v>
                </c:pt>
                <c:pt idx="3342">
                  <c:v>-1.0926543943080236E-2</c:v>
                </c:pt>
                <c:pt idx="3343">
                  <c:v>2.4962686409205997E-2</c:v>
                </c:pt>
                <c:pt idx="3344">
                  <c:v>1.0130322633198106</c:v>
                </c:pt>
                <c:pt idx="3345">
                  <c:v>1.8478238992571706E-2</c:v>
                </c:pt>
                <c:pt idx="3346">
                  <c:v>-2.1803051070613012E-2</c:v>
                </c:pt>
                <c:pt idx="3347">
                  <c:v>-7.4770662152602585E-3</c:v>
                </c:pt>
                <c:pt idx="3348">
                  <c:v>-2.474528081511913E-2</c:v>
                </c:pt>
                <c:pt idx="3349">
                  <c:v>-1.2502618594160853E-2</c:v>
                </c:pt>
                <c:pt idx="3350">
                  <c:v>1.2310255731984538E-2</c:v>
                </c:pt>
                <c:pt idx="3351">
                  <c:v>1.5296943653421435E-2</c:v>
                </c:pt>
                <c:pt idx="3352">
                  <c:v>8.7136687667514704E-3</c:v>
                </c:pt>
                <c:pt idx="3353">
                  <c:v>-5.4420003363603361E-3</c:v>
                </c:pt>
                <c:pt idx="3354">
                  <c:v>-1.4406695221161215E-2</c:v>
                </c:pt>
                <c:pt idx="3355">
                  <c:v>7.1215090490755473E-3</c:v>
                </c:pt>
                <c:pt idx="3356">
                  <c:v>-1.7738271813612465E-2</c:v>
                </c:pt>
                <c:pt idx="3357">
                  <c:v>-2.0777453835636988E-2</c:v>
                </c:pt>
                <c:pt idx="3358">
                  <c:v>-1.7219839254968006E-3</c:v>
                </c:pt>
                <c:pt idx="3359">
                  <c:v>1.913406832114975E-2</c:v>
                </c:pt>
                <c:pt idx="3360">
                  <c:v>1.1461295856963904E-2</c:v>
                </c:pt>
                <c:pt idx="3361">
                  <c:v>1.5523775968535047E-3</c:v>
                </c:pt>
                <c:pt idx="3362">
                  <c:v>1.9227037133953462E-2</c:v>
                </c:pt>
                <c:pt idx="3363">
                  <c:v>4.9062127416974579E-3</c:v>
                </c:pt>
                <c:pt idx="3364">
                  <c:v>-1.5526866117277082E-2</c:v>
                </c:pt>
                <c:pt idx="3365">
                  <c:v>0.99871861003915763</c:v>
                </c:pt>
                <c:pt idx="3366">
                  <c:v>1.5413355110998905E-2</c:v>
                </c:pt>
                <c:pt idx="3367">
                  <c:v>-1.2835467115615567E-2</c:v>
                </c:pt>
                <c:pt idx="3368">
                  <c:v>-5.0060637809988314E-3</c:v>
                </c:pt>
                <c:pt idx="3369">
                  <c:v>2.3423503318285955E-2</c:v>
                </c:pt>
                <c:pt idx="3370">
                  <c:v>2.469572331348277E-2</c:v>
                </c:pt>
                <c:pt idx="3371">
                  <c:v>1.4817211218151582E-2</c:v>
                </c:pt>
                <c:pt idx="3372">
                  <c:v>-1.1491084613828662E-2</c:v>
                </c:pt>
                <c:pt idx="3373">
                  <c:v>2.3289118316517699E-3</c:v>
                </c:pt>
                <c:pt idx="3374">
                  <c:v>1.0851189992608562E-2</c:v>
                </c:pt>
                <c:pt idx="3375">
                  <c:v>2.0329258592155681E-2</c:v>
                </c:pt>
                <c:pt idx="3376">
                  <c:v>-6.862913409640653E-3</c:v>
                </c:pt>
                <c:pt idx="3377">
                  <c:v>2.4763998922886464E-2</c:v>
                </c:pt>
                <c:pt idx="3378">
                  <c:v>1.2180857441633608E-2</c:v>
                </c:pt>
                <c:pt idx="3379">
                  <c:v>9.4688820507450311E-3</c:v>
                </c:pt>
                <c:pt idx="3380">
                  <c:v>1.7747597404138039E-2</c:v>
                </c:pt>
                <c:pt idx="3381">
                  <c:v>8.6150382219335568E-3</c:v>
                </c:pt>
                <c:pt idx="3382">
                  <c:v>2.0768159254829076E-2</c:v>
                </c:pt>
                <c:pt idx="3383">
                  <c:v>-4.8492413068157211E-3</c:v>
                </c:pt>
                <c:pt idx="3384">
                  <c:v>1.8595693981828199E-2</c:v>
                </c:pt>
                <c:pt idx="3385">
                  <c:v>-2.9027007110178416E-3</c:v>
                </c:pt>
                <c:pt idx="3386">
                  <c:v>0.98446754355528066</c:v>
                </c:pt>
                <c:pt idx="3387">
                  <c:v>2.1519242458825239E-2</c:v>
                </c:pt>
                <c:pt idx="3388">
                  <c:v>7.7494897304045797E-3</c:v>
                </c:pt>
                <c:pt idx="3389">
                  <c:v>1.0412832007467576E-2</c:v>
                </c:pt>
                <c:pt idx="3390">
                  <c:v>1.9177307124737066E-2</c:v>
                </c:pt>
                <c:pt idx="3391">
                  <c:v>-1.6696590218213077E-2</c:v>
                </c:pt>
                <c:pt idx="3392">
                  <c:v>-1.3018069945533728E-3</c:v>
                </c:pt>
                <c:pt idx="3393">
                  <c:v>-1.5796194760819289E-2</c:v>
                </c:pt>
                <c:pt idx="3394">
                  <c:v>-2.840596062339734E-3</c:v>
                </c:pt>
                <c:pt idx="3395">
                  <c:v>1.6772897620395209E-2</c:v>
                </c:pt>
                <c:pt idx="3396">
                  <c:v>-1.991000224402717E-2</c:v>
                </c:pt>
                <c:pt idx="3397">
                  <c:v>2.1900604607516871E-2</c:v>
                </c:pt>
                <c:pt idx="3398">
                  <c:v>0.99719088957507984</c:v>
                </c:pt>
                <c:pt idx="3399">
                  <c:v>-8.2261019830221771E-3</c:v>
                </c:pt>
                <c:pt idx="3400">
                  <c:v>1.0886919622853347E-2</c:v>
                </c:pt>
                <c:pt idx="3401">
                  <c:v>-2.2895466744029657E-2</c:v>
                </c:pt>
                <c:pt idx="3402">
                  <c:v>-1.785397941773733E-2</c:v>
                </c:pt>
                <c:pt idx="3403">
                  <c:v>6.8515963225512901E-3</c:v>
                </c:pt>
                <c:pt idx="3404">
                  <c:v>2.8389820331554684E-4</c:v>
                </c:pt>
                <c:pt idx="3405">
                  <c:v>-2.0189065300096804E-2</c:v>
                </c:pt>
                <c:pt idx="3406">
                  <c:v>1.0215300362596553</c:v>
                </c:pt>
                <c:pt idx="3407">
                  <c:v>-1.3375315835675462E-2</c:v>
                </c:pt>
                <c:pt idx="3408">
                  <c:v>-1.7754795325071022E-2</c:v>
                </c:pt>
                <c:pt idx="3409">
                  <c:v>1.0077458042116962</c:v>
                </c:pt>
                <c:pt idx="3410">
                  <c:v>-4.7888456069214045E-3</c:v>
                </c:pt>
                <c:pt idx="3411">
                  <c:v>-2.2464517272759759E-2</c:v>
                </c:pt>
                <c:pt idx="3412">
                  <c:v>-3.7995855009782032E-3</c:v>
                </c:pt>
                <c:pt idx="3413">
                  <c:v>1.0172761401780814</c:v>
                </c:pt>
                <c:pt idx="3414">
                  <c:v>-1.2385479542976253E-3</c:v>
                </c:pt>
                <c:pt idx="3415">
                  <c:v>8.0550080197878907E-3</c:v>
                </c:pt>
                <c:pt idx="3416">
                  <c:v>-9.5945340251680396E-3</c:v>
                </c:pt>
                <c:pt idx="3417">
                  <c:v>-2.2349666189885476E-2</c:v>
                </c:pt>
                <c:pt idx="3418">
                  <c:v>2.0797262020554798E-2</c:v>
                </c:pt>
                <c:pt idx="3419">
                  <c:v>-5.9272219408312617E-3</c:v>
                </c:pt>
                <c:pt idx="3420">
                  <c:v>1.7249489814299263E-2</c:v>
                </c:pt>
                <c:pt idx="3421">
                  <c:v>2.0671594225574526E-2</c:v>
                </c:pt>
                <c:pt idx="3422">
                  <c:v>0.99792076859803125</c:v>
                </c:pt>
                <c:pt idx="3423">
                  <c:v>-1.2347436340163909E-2</c:v>
                </c:pt>
                <c:pt idx="3424">
                  <c:v>-7.0287917877789822E-3</c:v>
                </c:pt>
                <c:pt idx="3425">
                  <c:v>-2.2677210024325149E-2</c:v>
                </c:pt>
                <c:pt idx="3426">
                  <c:v>1.9199120060679215E-2</c:v>
                </c:pt>
                <c:pt idx="3427">
                  <c:v>-1.7730308363968939E-3</c:v>
                </c:pt>
                <c:pt idx="3428">
                  <c:v>1.0206309336980188</c:v>
                </c:pt>
                <c:pt idx="3429">
                  <c:v>7.7104394676501039E-3</c:v>
                </c:pt>
                <c:pt idx="3430">
                  <c:v>7.1553015576781122E-3</c:v>
                </c:pt>
                <c:pt idx="3431">
                  <c:v>1.296260270068747E-2</c:v>
                </c:pt>
                <c:pt idx="3432">
                  <c:v>-2.3949803721763364E-4</c:v>
                </c:pt>
                <c:pt idx="3433">
                  <c:v>-2.9881033908075728E-4</c:v>
                </c:pt>
                <c:pt idx="3434">
                  <c:v>-3.8587244791739029E-4</c:v>
                </c:pt>
                <c:pt idx="3435">
                  <c:v>-2.1329029551290762E-2</c:v>
                </c:pt>
                <c:pt idx="3436">
                  <c:v>-6.8804207647971734E-3</c:v>
                </c:pt>
                <c:pt idx="3437">
                  <c:v>6.7139246568506785E-3</c:v>
                </c:pt>
                <c:pt idx="3438">
                  <c:v>-1.4023376327747739E-2</c:v>
                </c:pt>
                <c:pt idx="3439">
                  <c:v>1.9040675861825597E-2</c:v>
                </c:pt>
                <c:pt idx="3440">
                  <c:v>1.2988557405598521E-2</c:v>
                </c:pt>
                <c:pt idx="3441">
                  <c:v>-5.8783911782742558E-3</c:v>
                </c:pt>
                <c:pt idx="3442">
                  <c:v>8.6937500117003734E-3</c:v>
                </c:pt>
                <c:pt idx="3443">
                  <c:v>0.97936380271653267</c:v>
                </c:pt>
                <c:pt idx="3444">
                  <c:v>4.8668230673742045E-3</c:v>
                </c:pt>
                <c:pt idx="3445">
                  <c:v>6.6222682806477366E-3</c:v>
                </c:pt>
                <c:pt idx="3446">
                  <c:v>1.4040828988905157E-2</c:v>
                </c:pt>
                <c:pt idx="3447">
                  <c:v>-2.029627597304241E-2</c:v>
                </c:pt>
                <c:pt idx="3448">
                  <c:v>-2.1103077160773483E-2</c:v>
                </c:pt>
                <c:pt idx="3449">
                  <c:v>2.675763218916727E-3</c:v>
                </c:pt>
                <c:pt idx="3450">
                  <c:v>5.9827936963691706E-4</c:v>
                </c:pt>
                <c:pt idx="3451">
                  <c:v>1.0667754987327583E-3</c:v>
                </c:pt>
                <c:pt idx="3452">
                  <c:v>0.98945733024523119</c:v>
                </c:pt>
                <c:pt idx="3453">
                  <c:v>1.1657420151453563E-2</c:v>
                </c:pt>
                <c:pt idx="3454">
                  <c:v>-1.9450565072685659E-2</c:v>
                </c:pt>
                <c:pt idx="3455">
                  <c:v>-6.4770173971038124E-3</c:v>
                </c:pt>
                <c:pt idx="3456">
                  <c:v>1.1496408374604977E-2</c:v>
                </c:pt>
                <c:pt idx="3457">
                  <c:v>-1.0634325307555486E-2</c:v>
                </c:pt>
                <c:pt idx="3458">
                  <c:v>1.3451493315922252E-2</c:v>
                </c:pt>
                <c:pt idx="3459">
                  <c:v>1.6898687130281993E-2</c:v>
                </c:pt>
                <c:pt idx="3460">
                  <c:v>2.2851230095673258E-2</c:v>
                </c:pt>
                <c:pt idx="3461">
                  <c:v>1.0212871033558628</c:v>
                </c:pt>
                <c:pt idx="3462">
                  <c:v>-1.3464885595282462E-2</c:v>
                </c:pt>
                <c:pt idx="3463">
                  <c:v>-1.9947793492571485E-2</c:v>
                </c:pt>
                <c:pt idx="3464">
                  <c:v>1.9158825618811902E-2</c:v>
                </c:pt>
                <c:pt idx="3465">
                  <c:v>-1.2545988297529065E-2</c:v>
                </c:pt>
                <c:pt idx="3466">
                  <c:v>-3.9942054246496824E-3</c:v>
                </c:pt>
                <c:pt idx="3467">
                  <c:v>-2.4341777128526941E-2</c:v>
                </c:pt>
                <c:pt idx="3468">
                  <c:v>0.98750415398139046</c:v>
                </c:pt>
                <c:pt idx="3469">
                  <c:v>-3.2663630525292366E-3</c:v>
                </c:pt>
                <c:pt idx="3470">
                  <c:v>-1.6175879243295693E-2</c:v>
                </c:pt>
                <c:pt idx="3471">
                  <c:v>2.4469712547341739E-2</c:v>
                </c:pt>
                <c:pt idx="3472">
                  <c:v>3.3483192093649084E-3</c:v>
                </c:pt>
                <c:pt idx="3473">
                  <c:v>-5.5441420619416486E-4</c:v>
                </c:pt>
                <c:pt idx="3474">
                  <c:v>0.98259305333587987</c:v>
                </c:pt>
                <c:pt idx="3475">
                  <c:v>-2.326670811937236E-2</c:v>
                </c:pt>
                <c:pt idx="3476">
                  <c:v>-3.7293049258546153E-3</c:v>
                </c:pt>
                <c:pt idx="3477">
                  <c:v>-5.3770812756999851E-3</c:v>
                </c:pt>
                <c:pt idx="3478">
                  <c:v>-1.3727433778258108E-2</c:v>
                </c:pt>
                <c:pt idx="3479">
                  <c:v>-1.1053685485193277E-2</c:v>
                </c:pt>
                <c:pt idx="3480">
                  <c:v>1.1220465518395156E-2</c:v>
                </c:pt>
                <c:pt idx="3481">
                  <c:v>-4.3881579294127891E-3</c:v>
                </c:pt>
                <c:pt idx="3482">
                  <c:v>-2.0155509001230577E-2</c:v>
                </c:pt>
                <c:pt idx="3483">
                  <c:v>5.2814608918355429E-3</c:v>
                </c:pt>
                <c:pt idx="3484">
                  <c:v>2.9285947754457363E-3</c:v>
                </c:pt>
                <c:pt idx="3485">
                  <c:v>-1.8667011026229253E-3</c:v>
                </c:pt>
                <c:pt idx="3486">
                  <c:v>-1.7846005898727202E-3</c:v>
                </c:pt>
                <c:pt idx="3487">
                  <c:v>-2.0532342601643987E-2</c:v>
                </c:pt>
                <c:pt idx="3488">
                  <c:v>-1.5795296792460296E-2</c:v>
                </c:pt>
                <c:pt idx="3489">
                  <c:v>5.7779992935217571E-3</c:v>
                </c:pt>
                <c:pt idx="3490">
                  <c:v>1.2727228436437827E-2</c:v>
                </c:pt>
                <c:pt idx="3491">
                  <c:v>-2.088217543019379E-2</c:v>
                </c:pt>
                <c:pt idx="3492">
                  <c:v>2.2015471169501682E-2</c:v>
                </c:pt>
                <c:pt idx="3493">
                  <c:v>1.9396454732380192E-2</c:v>
                </c:pt>
                <c:pt idx="3494">
                  <c:v>-2.4514360117138412E-2</c:v>
                </c:pt>
                <c:pt idx="3495">
                  <c:v>-7.7309878650802747E-3</c:v>
                </c:pt>
                <c:pt idx="3496">
                  <c:v>1.9612136363457867E-2</c:v>
                </c:pt>
                <c:pt idx="3497">
                  <c:v>2.0230549428590462E-2</c:v>
                </c:pt>
                <c:pt idx="3498">
                  <c:v>1.7949827257357408E-2</c:v>
                </c:pt>
                <c:pt idx="3499">
                  <c:v>-5.9879930076093216E-3</c:v>
                </c:pt>
                <c:pt idx="3500">
                  <c:v>-1.0444581327723784E-2</c:v>
                </c:pt>
                <c:pt idx="3501">
                  <c:v>-3.2433030315225987E-3</c:v>
                </c:pt>
                <c:pt idx="3502">
                  <c:v>1.0701038111262284E-2</c:v>
                </c:pt>
                <c:pt idx="3503">
                  <c:v>9.8929525981652881E-3</c:v>
                </c:pt>
                <c:pt idx="3504">
                  <c:v>1.3152595216876378E-2</c:v>
                </c:pt>
                <c:pt idx="3505">
                  <c:v>-8.9772901938115872E-3</c:v>
                </c:pt>
                <c:pt idx="3506">
                  <c:v>-1.4922557482336207E-2</c:v>
                </c:pt>
                <c:pt idx="3507">
                  <c:v>2.2668628964700011E-2</c:v>
                </c:pt>
                <c:pt idx="3508">
                  <c:v>3.1714552993599042E-3</c:v>
                </c:pt>
                <c:pt idx="3509">
                  <c:v>1.5750714149691314E-2</c:v>
                </c:pt>
                <c:pt idx="3510">
                  <c:v>0.98409632221486742</c:v>
                </c:pt>
                <c:pt idx="3511">
                  <c:v>0.9901881487670503</c:v>
                </c:pt>
                <c:pt idx="3512">
                  <c:v>-7.4961896381417811E-3</c:v>
                </c:pt>
                <c:pt idx="3513">
                  <c:v>2.2363847012334903E-2</c:v>
                </c:pt>
                <c:pt idx="3514">
                  <c:v>2.4398635313363004E-2</c:v>
                </c:pt>
                <c:pt idx="3515">
                  <c:v>-1.0805389132785503E-2</c:v>
                </c:pt>
                <c:pt idx="3516">
                  <c:v>1.3306873961926324E-2</c:v>
                </c:pt>
                <c:pt idx="3517">
                  <c:v>4.2909629340217251E-3</c:v>
                </c:pt>
                <c:pt idx="3518">
                  <c:v>4.6202718894744702E-3</c:v>
                </c:pt>
                <c:pt idx="3519">
                  <c:v>1.9399380131003098E-2</c:v>
                </c:pt>
                <c:pt idx="3520">
                  <c:v>-5.4549934390347114E-3</c:v>
                </c:pt>
                <c:pt idx="3521">
                  <c:v>-8.0377115543778903E-3</c:v>
                </c:pt>
                <c:pt idx="3522">
                  <c:v>1.0180464512601535</c:v>
                </c:pt>
                <c:pt idx="3523">
                  <c:v>-6.2888686355669354E-4</c:v>
                </c:pt>
                <c:pt idx="3524">
                  <c:v>-2.2349416802808608E-2</c:v>
                </c:pt>
                <c:pt idx="3525">
                  <c:v>-1.0283355230742918E-3</c:v>
                </c:pt>
                <c:pt idx="3526">
                  <c:v>9.4228815831008065E-3</c:v>
                </c:pt>
                <c:pt idx="3527">
                  <c:v>9.555296018868991E-3</c:v>
                </c:pt>
                <c:pt idx="3528">
                  <c:v>-1.9453100095780239E-2</c:v>
                </c:pt>
                <c:pt idx="3529">
                  <c:v>1.0200459259996104</c:v>
                </c:pt>
                <c:pt idx="3530">
                  <c:v>4.5419876335582813E-3</c:v>
                </c:pt>
                <c:pt idx="3531">
                  <c:v>-1.2525395327465216E-3</c:v>
                </c:pt>
                <c:pt idx="3532">
                  <c:v>-1.9334614412388967E-2</c:v>
                </c:pt>
                <c:pt idx="3533">
                  <c:v>1.0551195910775218E-2</c:v>
                </c:pt>
                <c:pt idx="3534">
                  <c:v>3.1013963019063838E-3</c:v>
                </c:pt>
                <c:pt idx="3535">
                  <c:v>1.3180777792097865E-3</c:v>
                </c:pt>
                <c:pt idx="3536">
                  <c:v>0.98227225234108162</c:v>
                </c:pt>
                <c:pt idx="3537">
                  <c:v>1.0010381473380952</c:v>
                </c:pt>
                <c:pt idx="3538">
                  <c:v>5.5084344755705894E-3</c:v>
                </c:pt>
                <c:pt idx="3539">
                  <c:v>-1.8997681654107611E-2</c:v>
                </c:pt>
                <c:pt idx="3540">
                  <c:v>1.1508136647807343E-2</c:v>
                </c:pt>
                <c:pt idx="3541">
                  <c:v>-8.9570445522755334E-3</c:v>
                </c:pt>
                <c:pt idx="3542">
                  <c:v>-1.9460776410942231E-2</c:v>
                </c:pt>
                <c:pt idx="3543">
                  <c:v>8.2883800174983584E-3</c:v>
                </c:pt>
                <c:pt idx="3544">
                  <c:v>6.1453373311725072E-4</c:v>
                </c:pt>
                <c:pt idx="3545">
                  <c:v>-1.2624077818143264E-2</c:v>
                </c:pt>
                <c:pt idx="3546">
                  <c:v>2.3744324100812213E-2</c:v>
                </c:pt>
                <c:pt idx="3547">
                  <c:v>-1.1654475065103859E-2</c:v>
                </c:pt>
                <c:pt idx="3548">
                  <c:v>8.3698912289057181E-3</c:v>
                </c:pt>
                <c:pt idx="3549">
                  <c:v>1.016959430207089</c:v>
                </c:pt>
                <c:pt idx="3550">
                  <c:v>-1.9494987700769822E-2</c:v>
                </c:pt>
                <c:pt idx="3551">
                  <c:v>-6.5994729413618889E-3</c:v>
                </c:pt>
                <c:pt idx="3552">
                  <c:v>-8.031102526403721E-3</c:v>
                </c:pt>
                <c:pt idx="3553">
                  <c:v>-2.1705472690473147E-2</c:v>
                </c:pt>
                <c:pt idx="3554">
                  <c:v>-1.1235605222418732E-3</c:v>
                </c:pt>
                <c:pt idx="3555">
                  <c:v>1.2203315000350152E-2</c:v>
                </c:pt>
                <c:pt idx="3556">
                  <c:v>1.8096097041298949E-2</c:v>
                </c:pt>
                <c:pt idx="3557">
                  <c:v>2.2938433511486538E-2</c:v>
                </c:pt>
                <c:pt idx="3558">
                  <c:v>-2.4668512761169541E-2</c:v>
                </c:pt>
                <c:pt idx="3559">
                  <c:v>7.8075730209833938E-3</c:v>
                </c:pt>
                <c:pt idx="3560">
                  <c:v>1.392384209901038E-2</c:v>
                </c:pt>
                <c:pt idx="3561">
                  <c:v>-1.2460577974855714E-2</c:v>
                </c:pt>
                <c:pt idx="3562">
                  <c:v>1.5691196257886418E-2</c:v>
                </c:pt>
                <c:pt idx="3563">
                  <c:v>0.97617207992061261</c:v>
                </c:pt>
                <c:pt idx="3564">
                  <c:v>1.9173344687777399E-2</c:v>
                </c:pt>
                <c:pt idx="3565">
                  <c:v>-1.2427829777467491E-2</c:v>
                </c:pt>
                <c:pt idx="3566">
                  <c:v>6.7719578448340425E-3</c:v>
                </c:pt>
                <c:pt idx="3567">
                  <c:v>1.0571031108428303E-2</c:v>
                </c:pt>
                <c:pt idx="3568">
                  <c:v>1.7783282950713797E-3</c:v>
                </c:pt>
                <c:pt idx="3569">
                  <c:v>-1.6636619018810105E-2</c:v>
                </c:pt>
                <c:pt idx="3570">
                  <c:v>-2.8915455619332397E-3</c:v>
                </c:pt>
                <c:pt idx="3571">
                  <c:v>0.98422155409721113</c:v>
                </c:pt>
                <c:pt idx="3572">
                  <c:v>1.6306437558875432E-2</c:v>
                </c:pt>
                <c:pt idx="3573">
                  <c:v>-7.8198145562582647E-3</c:v>
                </c:pt>
                <c:pt idx="3574">
                  <c:v>2.5983645326432826E-5</c:v>
                </c:pt>
                <c:pt idx="3575">
                  <c:v>-1.3572068982361329E-2</c:v>
                </c:pt>
                <c:pt idx="3576">
                  <c:v>9.788682382899639E-3</c:v>
                </c:pt>
                <c:pt idx="3577">
                  <c:v>2.0062825040933097E-2</c:v>
                </c:pt>
                <c:pt idx="3578">
                  <c:v>-1.6907901160774452E-2</c:v>
                </c:pt>
                <c:pt idx="3579">
                  <c:v>1.0823972462106146E-2</c:v>
                </c:pt>
                <c:pt idx="3580">
                  <c:v>-1.7821580239165254E-2</c:v>
                </c:pt>
                <c:pt idx="3581">
                  <c:v>-2.9250983391493901E-3</c:v>
                </c:pt>
                <c:pt idx="3582">
                  <c:v>-3.343475495972653E-3</c:v>
                </c:pt>
                <c:pt idx="3583">
                  <c:v>-1.1226631975692685E-2</c:v>
                </c:pt>
                <c:pt idx="3584">
                  <c:v>2.1884854519250551E-2</c:v>
                </c:pt>
                <c:pt idx="3585">
                  <c:v>0.98247031522840389</c:v>
                </c:pt>
                <c:pt idx="3586">
                  <c:v>1.3562367584922574E-2</c:v>
                </c:pt>
                <c:pt idx="3587">
                  <c:v>4.2681275185583176E-4</c:v>
                </c:pt>
                <c:pt idx="3588">
                  <c:v>-1.0248694490899952E-2</c:v>
                </c:pt>
                <c:pt idx="3589">
                  <c:v>3.4289882242402757E-3</c:v>
                </c:pt>
                <c:pt idx="3590">
                  <c:v>-8.5356103093238156E-3</c:v>
                </c:pt>
                <c:pt idx="3591">
                  <c:v>1.8195324464615477E-2</c:v>
                </c:pt>
                <c:pt idx="3592">
                  <c:v>-2.2421022978735994E-2</c:v>
                </c:pt>
                <c:pt idx="3593">
                  <c:v>-1.6964757168227769E-2</c:v>
                </c:pt>
                <c:pt idx="3594">
                  <c:v>6.1785327341448426E-3</c:v>
                </c:pt>
                <c:pt idx="3595">
                  <c:v>-1.2107837047110149E-2</c:v>
                </c:pt>
                <c:pt idx="3596">
                  <c:v>1.7436098587900843E-2</c:v>
                </c:pt>
                <c:pt idx="3597">
                  <c:v>2.8318083587367316E-3</c:v>
                </c:pt>
                <c:pt idx="3598">
                  <c:v>3.6841222633612223E-3</c:v>
                </c:pt>
                <c:pt idx="3599">
                  <c:v>-4.371238901024305E-3</c:v>
                </c:pt>
                <c:pt idx="3600">
                  <c:v>5.8731868108870154E-3</c:v>
                </c:pt>
                <c:pt idx="3601">
                  <c:v>0.99848972521041313</c:v>
                </c:pt>
                <c:pt idx="3602">
                  <c:v>4.9842557305744602E-3</c:v>
                </c:pt>
                <c:pt idx="3603">
                  <c:v>1.0274997037450656E-2</c:v>
                </c:pt>
                <c:pt idx="3604">
                  <c:v>2.3636221841044518E-2</c:v>
                </c:pt>
                <c:pt idx="3605">
                  <c:v>-1.4171783891384283E-2</c:v>
                </c:pt>
                <c:pt idx="3606">
                  <c:v>1.8708720581554917E-2</c:v>
                </c:pt>
                <c:pt idx="3607">
                  <c:v>-1.9239429742869157E-2</c:v>
                </c:pt>
                <c:pt idx="3608">
                  <c:v>-7.0457391387644956E-4</c:v>
                </c:pt>
                <c:pt idx="3609">
                  <c:v>1.0147142875688042</c:v>
                </c:pt>
                <c:pt idx="3610">
                  <c:v>-1.7313589004641732E-2</c:v>
                </c:pt>
                <c:pt idx="3611">
                  <c:v>2.8586896249587932E-3</c:v>
                </c:pt>
                <c:pt idx="3612">
                  <c:v>-4.0742833939338141E-3</c:v>
                </c:pt>
                <c:pt idx="3613">
                  <c:v>0.99001008742928209</c:v>
                </c:pt>
                <c:pt idx="3614">
                  <c:v>4.6433600896687742E-3</c:v>
                </c:pt>
                <c:pt idx="3615">
                  <c:v>-3.8757874919047529E-3</c:v>
                </c:pt>
                <c:pt idx="3616">
                  <c:v>0.98969497200921341</c:v>
                </c:pt>
                <c:pt idx="3617">
                  <c:v>1.7789013560785903E-2</c:v>
                </c:pt>
                <c:pt idx="3618">
                  <c:v>-6.7787115998128584E-4</c:v>
                </c:pt>
                <c:pt idx="3619">
                  <c:v>-1.569677243885521E-2</c:v>
                </c:pt>
                <c:pt idx="3620">
                  <c:v>2.1335384534432213E-2</c:v>
                </c:pt>
                <c:pt idx="3621">
                  <c:v>1.1587114082834082E-2</c:v>
                </c:pt>
                <c:pt idx="3622">
                  <c:v>-4.7921452736652548E-3</c:v>
                </c:pt>
                <c:pt idx="3623">
                  <c:v>2.6733467123069344E-3</c:v>
                </c:pt>
                <c:pt idx="3624">
                  <c:v>-1.4020924876041462E-2</c:v>
                </c:pt>
                <c:pt idx="3625">
                  <c:v>-1.7563154540594046E-2</c:v>
                </c:pt>
                <c:pt idx="3626">
                  <c:v>0.99506808232812571</c:v>
                </c:pt>
                <c:pt idx="3627">
                  <c:v>1.0912939749048079E-2</c:v>
                </c:pt>
                <c:pt idx="3628">
                  <c:v>8.4001236578610475E-3</c:v>
                </c:pt>
                <c:pt idx="3629">
                  <c:v>-3.3884672498603885E-3</c:v>
                </c:pt>
                <c:pt idx="3630">
                  <c:v>6.7033588574104078E-3</c:v>
                </c:pt>
                <c:pt idx="3631">
                  <c:v>-2.0196901365887955E-2</c:v>
                </c:pt>
                <c:pt idx="3632">
                  <c:v>1.9483523467298182E-2</c:v>
                </c:pt>
                <c:pt idx="3633">
                  <c:v>-1.6187004027327874E-2</c:v>
                </c:pt>
                <c:pt idx="3634">
                  <c:v>-4.7910761692928515E-3</c:v>
                </c:pt>
                <c:pt idx="3635">
                  <c:v>2.1767719515250489E-2</c:v>
                </c:pt>
                <c:pt idx="3636">
                  <c:v>1.6220977516790507E-2</c:v>
                </c:pt>
                <c:pt idx="3637">
                  <c:v>1.1173035219273869E-2</c:v>
                </c:pt>
                <c:pt idx="3638">
                  <c:v>-7.9139741811880553E-4</c:v>
                </c:pt>
                <c:pt idx="3639">
                  <c:v>2.2958893685117777E-3</c:v>
                </c:pt>
                <c:pt idx="3640">
                  <c:v>2.2206697628061583E-2</c:v>
                </c:pt>
                <c:pt idx="3641">
                  <c:v>-2.1372811801400271E-2</c:v>
                </c:pt>
                <c:pt idx="3642">
                  <c:v>2.018383532860506E-2</c:v>
                </c:pt>
                <c:pt idx="3643">
                  <c:v>2.0761554899718197E-2</c:v>
                </c:pt>
                <c:pt idx="3644">
                  <c:v>6.8972994508081972E-3</c:v>
                </c:pt>
                <c:pt idx="3645">
                  <c:v>1.0066312956446095</c:v>
                </c:pt>
                <c:pt idx="3646">
                  <c:v>-2.014781556097554E-2</c:v>
                </c:pt>
                <c:pt idx="3647">
                  <c:v>1.0244324250663142</c:v>
                </c:pt>
                <c:pt idx="3648">
                  <c:v>-9.2413038636637197E-3</c:v>
                </c:pt>
                <c:pt idx="3649">
                  <c:v>4.2042524975819951E-4</c:v>
                </c:pt>
                <c:pt idx="3650">
                  <c:v>-1.0976219775972889E-2</c:v>
                </c:pt>
                <c:pt idx="3651">
                  <c:v>-2.027704732858765E-3</c:v>
                </c:pt>
                <c:pt idx="3652">
                  <c:v>-1.8991519883468595E-2</c:v>
                </c:pt>
                <c:pt idx="3653">
                  <c:v>3.8486834723003905E-3</c:v>
                </c:pt>
                <c:pt idx="3654">
                  <c:v>-1.3195611990556206E-2</c:v>
                </c:pt>
                <c:pt idx="3655">
                  <c:v>4.2772139904595496E-3</c:v>
                </c:pt>
                <c:pt idx="3656">
                  <c:v>1.350834362398754E-2</c:v>
                </c:pt>
                <c:pt idx="3657">
                  <c:v>-8.29367944333575E-3</c:v>
                </c:pt>
                <c:pt idx="3658">
                  <c:v>-5.0914787049793353E-3</c:v>
                </c:pt>
                <c:pt idx="3659">
                  <c:v>1.7826848057404681E-2</c:v>
                </c:pt>
                <c:pt idx="3660">
                  <c:v>1.8646969486161867E-2</c:v>
                </c:pt>
                <c:pt idx="3661">
                  <c:v>-1.6885852247380401E-2</c:v>
                </c:pt>
                <c:pt idx="3662">
                  <c:v>1.8811838569083167E-2</c:v>
                </c:pt>
                <c:pt idx="3663">
                  <c:v>-2.3957679297146317E-3</c:v>
                </c:pt>
                <c:pt idx="3664">
                  <c:v>5.863770490780934E-3</c:v>
                </c:pt>
                <c:pt idx="3665">
                  <c:v>-1.6461365296868792E-2</c:v>
                </c:pt>
                <c:pt idx="3666">
                  <c:v>2.368410259896684E-2</c:v>
                </c:pt>
                <c:pt idx="3667">
                  <c:v>-1.3043112072831948E-2</c:v>
                </c:pt>
                <c:pt idx="3668">
                  <c:v>-1.1407081170650096E-2</c:v>
                </c:pt>
                <c:pt idx="3669">
                  <c:v>-1.9103891394153576E-2</c:v>
                </c:pt>
                <c:pt idx="3670">
                  <c:v>-1.1212933643488809E-2</c:v>
                </c:pt>
                <c:pt idx="3671">
                  <c:v>-3.8314116338623584E-4</c:v>
                </c:pt>
                <c:pt idx="3672">
                  <c:v>-1.850264767836441E-2</c:v>
                </c:pt>
                <c:pt idx="3673">
                  <c:v>1.1858828396966132E-2</c:v>
                </c:pt>
                <c:pt idx="3674">
                  <c:v>-8.1848965353319252E-3</c:v>
                </c:pt>
                <c:pt idx="3675">
                  <c:v>2.8745170563218569E-4</c:v>
                </c:pt>
                <c:pt idx="3676">
                  <c:v>-1.96774866092318E-3</c:v>
                </c:pt>
                <c:pt idx="3677">
                  <c:v>-1.1451002144630101E-2</c:v>
                </c:pt>
                <c:pt idx="3678">
                  <c:v>3.0866508934833171E-3</c:v>
                </c:pt>
                <c:pt idx="3679">
                  <c:v>1.2811060667805945E-2</c:v>
                </c:pt>
                <c:pt idx="3680">
                  <c:v>-2.2239493273508593E-2</c:v>
                </c:pt>
                <c:pt idx="3681">
                  <c:v>2.4357287479479323E-2</c:v>
                </c:pt>
                <c:pt idx="3682">
                  <c:v>1.17696353584329E-2</c:v>
                </c:pt>
                <c:pt idx="3683">
                  <c:v>3.1461352789835138E-3</c:v>
                </c:pt>
                <c:pt idx="3684">
                  <c:v>1.6215776815623549E-2</c:v>
                </c:pt>
                <c:pt idx="3685">
                  <c:v>1.0120401119182054</c:v>
                </c:pt>
                <c:pt idx="3686">
                  <c:v>-2.2400112972868259E-3</c:v>
                </c:pt>
                <c:pt idx="3687">
                  <c:v>-1.1432347082523775E-2</c:v>
                </c:pt>
                <c:pt idx="3688">
                  <c:v>2.4307451798276987E-2</c:v>
                </c:pt>
                <c:pt idx="3689">
                  <c:v>6.8960116985446575E-3</c:v>
                </c:pt>
                <c:pt idx="3690">
                  <c:v>-7.0311420802908978E-3</c:v>
                </c:pt>
                <c:pt idx="3691">
                  <c:v>-6.7691213541322013E-3</c:v>
                </c:pt>
                <c:pt idx="3692">
                  <c:v>2.2611365224385588E-2</c:v>
                </c:pt>
                <c:pt idx="3693">
                  <c:v>-5.9402135833894311E-3</c:v>
                </c:pt>
                <c:pt idx="3694">
                  <c:v>-9.0020479057153716E-3</c:v>
                </c:pt>
                <c:pt idx="3695">
                  <c:v>0.97720540247034737</c:v>
                </c:pt>
                <c:pt idx="3696">
                  <c:v>-1.1359619520662067E-2</c:v>
                </c:pt>
                <c:pt idx="3697">
                  <c:v>-1.5218257716779727E-2</c:v>
                </c:pt>
                <c:pt idx="3698">
                  <c:v>-1.6226500425981134E-2</c:v>
                </c:pt>
                <c:pt idx="3699">
                  <c:v>-2.2738106714239537E-2</c:v>
                </c:pt>
                <c:pt idx="3700">
                  <c:v>-6.4721815637793275E-3</c:v>
                </c:pt>
                <c:pt idx="3701">
                  <c:v>2.2949105613443883E-2</c:v>
                </c:pt>
                <c:pt idx="3702">
                  <c:v>1.0243359963189183</c:v>
                </c:pt>
                <c:pt idx="3703">
                  <c:v>7.4634743080926212E-3</c:v>
                </c:pt>
                <c:pt idx="3704">
                  <c:v>2.4977248081303898E-2</c:v>
                </c:pt>
                <c:pt idx="3705">
                  <c:v>5.0846344746976694E-3</c:v>
                </c:pt>
                <c:pt idx="3706">
                  <c:v>4.5355751763633823E-3</c:v>
                </c:pt>
                <c:pt idx="3707">
                  <c:v>-1.720848028311283E-2</c:v>
                </c:pt>
                <c:pt idx="3708">
                  <c:v>-2.1405748945720206E-2</c:v>
                </c:pt>
                <c:pt idx="3709">
                  <c:v>1.4098107235412466E-2</c:v>
                </c:pt>
                <c:pt idx="3710">
                  <c:v>1.3467729288541685E-2</c:v>
                </c:pt>
                <c:pt idx="3711">
                  <c:v>-5.444696342877536E-3</c:v>
                </c:pt>
                <c:pt idx="3712">
                  <c:v>-5.8570356140164034E-5</c:v>
                </c:pt>
                <c:pt idx="3713">
                  <c:v>-2.0558986097941545E-2</c:v>
                </c:pt>
                <c:pt idx="3714">
                  <c:v>7.7475609312084859E-3</c:v>
                </c:pt>
                <c:pt idx="3715">
                  <c:v>2.0605145501496037E-2</c:v>
                </c:pt>
                <c:pt idx="3716">
                  <c:v>2.3358484675421044E-2</c:v>
                </c:pt>
                <c:pt idx="3717">
                  <c:v>-1.7865787160048135E-2</c:v>
                </c:pt>
                <c:pt idx="3718">
                  <c:v>0.9975668035576114</c:v>
                </c:pt>
                <c:pt idx="3719">
                  <c:v>1.1368458357854366E-2</c:v>
                </c:pt>
                <c:pt idx="3720">
                  <c:v>1.2661346466557515E-2</c:v>
                </c:pt>
                <c:pt idx="3721">
                  <c:v>-2.2865955941453336E-2</c:v>
                </c:pt>
                <c:pt idx="3722">
                  <c:v>-8.0398053133473868E-3</c:v>
                </c:pt>
                <c:pt idx="3723">
                  <c:v>7.7954200472193256E-3</c:v>
                </c:pt>
                <c:pt idx="3724">
                  <c:v>2.2367507982757967E-2</c:v>
                </c:pt>
                <c:pt idx="3725">
                  <c:v>-4.8474611249195166E-4</c:v>
                </c:pt>
                <c:pt idx="3726">
                  <c:v>1.581593930876915E-2</c:v>
                </c:pt>
                <c:pt idx="3727">
                  <c:v>-7.0732920884661208E-3</c:v>
                </c:pt>
                <c:pt idx="3728">
                  <c:v>8.3300675080099033E-3</c:v>
                </c:pt>
                <c:pt idx="3729">
                  <c:v>2.1758233957490936E-2</c:v>
                </c:pt>
                <c:pt idx="3730">
                  <c:v>7.3068054162318983E-3</c:v>
                </c:pt>
                <c:pt idx="3731">
                  <c:v>-8.825902366376176E-3</c:v>
                </c:pt>
                <c:pt idx="3732">
                  <c:v>-1.7883770629161827E-2</c:v>
                </c:pt>
                <c:pt idx="3733">
                  <c:v>-2.3263143855142249E-2</c:v>
                </c:pt>
                <c:pt idx="3734">
                  <c:v>-1.3585601316886242E-3</c:v>
                </c:pt>
                <c:pt idx="3735">
                  <c:v>-1.3192093906839703E-2</c:v>
                </c:pt>
                <c:pt idx="3736">
                  <c:v>2.4524133343408035E-2</c:v>
                </c:pt>
                <c:pt idx="3737">
                  <c:v>2.3270827529946518E-2</c:v>
                </c:pt>
                <c:pt idx="3738">
                  <c:v>-2.2817157477752342E-2</c:v>
                </c:pt>
                <c:pt idx="3739">
                  <c:v>-5.0133605763082621E-3</c:v>
                </c:pt>
                <c:pt idx="3740">
                  <c:v>-1.4709845477690248E-2</c:v>
                </c:pt>
                <c:pt idx="3741">
                  <c:v>7.3685820682413694E-3</c:v>
                </c:pt>
                <c:pt idx="3742">
                  <c:v>1.0074653339481958</c:v>
                </c:pt>
                <c:pt idx="3743">
                  <c:v>4.1738173552919753E-3</c:v>
                </c:pt>
                <c:pt idx="3744">
                  <c:v>1.1351251417154557E-2</c:v>
                </c:pt>
                <c:pt idx="3745">
                  <c:v>-1.1403963409675698E-3</c:v>
                </c:pt>
                <c:pt idx="3746">
                  <c:v>8.0148408979395184E-3</c:v>
                </c:pt>
                <c:pt idx="3747">
                  <c:v>2.3481274692218529E-2</c:v>
                </c:pt>
                <c:pt idx="3748">
                  <c:v>1.9954462709578423E-2</c:v>
                </c:pt>
                <c:pt idx="3749">
                  <c:v>-1.7825237089155878E-2</c:v>
                </c:pt>
                <c:pt idx="3750">
                  <c:v>8.3033438252713369E-3</c:v>
                </c:pt>
                <c:pt idx="3751">
                  <c:v>5.9117824854739711E-4</c:v>
                </c:pt>
                <c:pt idx="3752">
                  <c:v>1.2176372448755251E-2</c:v>
                </c:pt>
                <c:pt idx="3753">
                  <c:v>0.98225799572499006</c:v>
                </c:pt>
                <c:pt idx="3754">
                  <c:v>-1.6520955696215089E-2</c:v>
                </c:pt>
                <c:pt idx="3755">
                  <c:v>4.8944002529560712E-3</c:v>
                </c:pt>
                <c:pt idx="3756">
                  <c:v>-1.1350516750206329E-2</c:v>
                </c:pt>
                <c:pt idx="3757">
                  <c:v>1.3242663816956279E-2</c:v>
                </c:pt>
                <c:pt idx="3758">
                  <c:v>1.0455874954882321E-2</c:v>
                </c:pt>
                <c:pt idx="3759">
                  <c:v>2.0621487128599163E-2</c:v>
                </c:pt>
                <c:pt idx="3760">
                  <c:v>1.0088344928424078</c:v>
                </c:pt>
                <c:pt idx="3761">
                  <c:v>-5.1829992327744601E-3</c:v>
                </c:pt>
                <c:pt idx="3762">
                  <c:v>1.5016588824698196E-2</c:v>
                </c:pt>
                <c:pt idx="3763">
                  <c:v>1.8007025578474195E-2</c:v>
                </c:pt>
                <c:pt idx="3764">
                  <c:v>-1.8903957343199711E-2</c:v>
                </c:pt>
                <c:pt idx="3765">
                  <c:v>-1.4306526647995893E-2</c:v>
                </c:pt>
                <c:pt idx="3766">
                  <c:v>1.048280120219785E-2</c:v>
                </c:pt>
                <c:pt idx="3767">
                  <c:v>-1.3212730983744009E-2</c:v>
                </c:pt>
                <c:pt idx="3768">
                  <c:v>-2.1665901166437507E-2</c:v>
                </c:pt>
                <c:pt idx="3769">
                  <c:v>5.7123079691045577E-3</c:v>
                </c:pt>
                <c:pt idx="3770">
                  <c:v>2.4032093723974645E-2</c:v>
                </c:pt>
                <c:pt idx="3771">
                  <c:v>-5.7529662736076235E-3</c:v>
                </c:pt>
                <c:pt idx="3772">
                  <c:v>2.4691939916929471E-3</c:v>
                </c:pt>
                <c:pt idx="3773">
                  <c:v>1.2735913617028116E-2</c:v>
                </c:pt>
                <c:pt idx="3774">
                  <c:v>-2.4574464518750061E-2</c:v>
                </c:pt>
                <c:pt idx="3775">
                  <c:v>2.3956623003067661E-2</c:v>
                </c:pt>
                <c:pt idx="3776">
                  <c:v>-1.0790792045395559E-2</c:v>
                </c:pt>
                <c:pt idx="3777">
                  <c:v>-1.3566669282363586E-2</c:v>
                </c:pt>
                <c:pt idx="3778">
                  <c:v>1.1528335535167305E-2</c:v>
                </c:pt>
                <c:pt idx="3779">
                  <c:v>1.5995568809537154E-2</c:v>
                </c:pt>
                <c:pt idx="3780">
                  <c:v>-1.8461258942830221E-2</c:v>
                </c:pt>
                <c:pt idx="3781">
                  <c:v>-1.0056325714881114E-2</c:v>
                </c:pt>
                <c:pt idx="3782">
                  <c:v>1.0939131152960024E-2</c:v>
                </c:pt>
                <c:pt idx="3783">
                  <c:v>2.1944874959937622E-2</c:v>
                </c:pt>
                <c:pt idx="3784">
                  <c:v>6.5810597298856521E-3</c:v>
                </c:pt>
                <c:pt idx="3785">
                  <c:v>-5.8092636111495288E-4</c:v>
                </c:pt>
                <c:pt idx="3786">
                  <c:v>2.650132246892195E-3</c:v>
                </c:pt>
                <c:pt idx="3787">
                  <c:v>-1.608736391881821E-3</c:v>
                </c:pt>
                <c:pt idx="3788">
                  <c:v>3.4034143411183215E-3</c:v>
                </c:pt>
                <c:pt idx="3789">
                  <c:v>-2.3889005530295361E-2</c:v>
                </c:pt>
                <c:pt idx="3790">
                  <c:v>4.2022957559543165E-3</c:v>
                </c:pt>
                <c:pt idx="3791">
                  <c:v>-1.1033920921598578E-2</c:v>
                </c:pt>
                <c:pt idx="3792">
                  <c:v>1.7779148202400296E-2</c:v>
                </c:pt>
                <c:pt idx="3793">
                  <c:v>-1.686981547625312E-2</c:v>
                </c:pt>
                <c:pt idx="3794">
                  <c:v>1.2074513308092638E-2</c:v>
                </c:pt>
                <c:pt idx="3795">
                  <c:v>2.2120014507178976E-2</c:v>
                </c:pt>
                <c:pt idx="3796">
                  <c:v>-1.2954520887363458E-2</c:v>
                </c:pt>
                <c:pt idx="3797">
                  <c:v>2.3732557513179976E-2</c:v>
                </c:pt>
                <c:pt idx="3798">
                  <c:v>-2.2017411614137115E-3</c:v>
                </c:pt>
                <c:pt idx="3799">
                  <c:v>1.168949464302917E-2</c:v>
                </c:pt>
                <c:pt idx="3800">
                  <c:v>1.802193948627483E-2</c:v>
                </c:pt>
                <c:pt idx="3801">
                  <c:v>1.3517383518682518E-2</c:v>
                </c:pt>
                <c:pt idx="3802">
                  <c:v>1.3737113991880079E-2</c:v>
                </c:pt>
                <c:pt idx="3803">
                  <c:v>-5.1913952808334603E-3</c:v>
                </c:pt>
                <c:pt idx="3804">
                  <c:v>1.9645870537585701E-2</c:v>
                </c:pt>
                <c:pt idx="3805">
                  <c:v>1.1636299842963932E-2</c:v>
                </c:pt>
                <c:pt idx="3806">
                  <c:v>-6.4694373671097148E-3</c:v>
                </c:pt>
                <c:pt idx="3807">
                  <c:v>-1.7846975038041724E-3</c:v>
                </c:pt>
                <c:pt idx="3808">
                  <c:v>1.4653730868031794E-2</c:v>
                </c:pt>
                <c:pt idx="3809">
                  <c:v>9.6621315964946497E-3</c:v>
                </c:pt>
                <c:pt idx="3810">
                  <c:v>-1.1472036629617487E-3</c:v>
                </c:pt>
                <c:pt idx="3811">
                  <c:v>1.6252154738800772E-2</c:v>
                </c:pt>
                <c:pt idx="3812">
                  <c:v>-1.2064943205431894E-2</c:v>
                </c:pt>
                <c:pt idx="3813">
                  <c:v>-1.9780225894146509E-2</c:v>
                </c:pt>
                <c:pt idx="3814">
                  <c:v>-2.0184240794355775E-2</c:v>
                </c:pt>
                <c:pt idx="3815">
                  <c:v>-1.6063758705219578E-2</c:v>
                </c:pt>
                <c:pt idx="3816">
                  <c:v>-1.6899161128171213E-2</c:v>
                </c:pt>
                <c:pt idx="3817">
                  <c:v>-1.1234204484011296E-2</c:v>
                </c:pt>
                <c:pt idx="3818">
                  <c:v>1.2491808941619886E-2</c:v>
                </c:pt>
                <c:pt idx="3819">
                  <c:v>-1.1380810101692757E-2</c:v>
                </c:pt>
                <c:pt idx="3820">
                  <c:v>-1.9045907890050794E-2</c:v>
                </c:pt>
                <c:pt idx="3821">
                  <c:v>1.7847626621644248E-2</c:v>
                </c:pt>
                <c:pt idx="3822">
                  <c:v>-2.1523359311801445E-2</c:v>
                </c:pt>
                <c:pt idx="3823">
                  <c:v>-2.3023112234541666E-2</c:v>
                </c:pt>
                <c:pt idx="3824">
                  <c:v>2.9640903667212505E-3</c:v>
                </c:pt>
                <c:pt idx="3825">
                  <c:v>-1.2779525231095712E-2</c:v>
                </c:pt>
                <c:pt idx="3826">
                  <c:v>-3.4652716233356307E-3</c:v>
                </c:pt>
                <c:pt idx="3827">
                  <c:v>1.0175999324127572E-2</c:v>
                </c:pt>
                <c:pt idx="3828">
                  <c:v>2.1270150043953447E-2</c:v>
                </c:pt>
                <c:pt idx="3829">
                  <c:v>-1.2568167786419698E-2</c:v>
                </c:pt>
                <c:pt idx="3830">
                  <c:v>-1.5139218468671518E-2</c:v>
                </c:pt>
                <c:pt idx="3831">
                  <c:v>6.7424648625917013E-3</c:v>
                </c:pt>
                <c:pt idx="3832">
                  <c:v>-2.2783785154445956E-3</c:v>
                </c:pt>
                <c:pt idx="3833">
                  <c:v>-6.26655404891901E-3</c:v>
                </c:pt>
                <c:pt idx="3834">
                  <c:v>1.3247313375598684E-2</c:v>
                </c:pt>
                <c:pt idx="3835">
                  <c:v>-1.5135688474482567E-2</c:v>
                </c:pt>
                <c:pt idx="3836">
                  <c:v>-1.9293052362629258E-2</c:v>
                </c:pt>
                <c:pt idx="3837">
                  <c:v>-2.3659363688168088E-2</c:v>
                </c:pt>
                <c:pt idx="3838">
                  <c:v>1.3025316046851721E-2</c:v>
                </c:pt>
                <c:pt idx="3839">
                  <c:v>-1.3638068540284593E-2</c:v>
                </c:pt>
                <c:pt idx="3840">
                  <c:v>-3.8054120761261746E-3</c:v>
                </c:pt>
                <c:pt idx="3841">
                  <c:v>0.98816663037345898</c:v>
                </c:pt>
                <c:pt idx="3842">
                  <c:v>-7.9526283788783902E-3</c:v>
                </c:pt>
                <c:pt idx="3843">
                  <c:v>2.029542084076691E-3</c:v>
                </c:pt>
                <c:pt idx="3844">
                  <c:v>-1.9015142049100646E-2</c:v>
                </c:pt>
                <c:pt idx="3845">
                  <c:v>5.7453302832211617E-3</c:v>
                </c:pt>
                <c:pt idx="3846">
                  <c:v>1.135839757686441E-3</c:v>
                </c:pt>
                <c:pt idx="3847">
                  <c:v>2.3049367721201981E-2</c:v>
                </c:pt>
                <c:pt idx="3848">
                  <c:v>0.99151776883408838</c:v>
                </c:pt>
                <c:pt idx="3849">
                  <c:v>-1.1835892182449136E-2</c:v>
                </c:pt>
                <c:pt idx="3850">
                  <c:v>1.4407137790094915E-2</c:v>
                </c:pt>
                <c:pt idx="3851">
                  <c:v>-1.0517308158942302E-2</c:v>
                </c:pt>
                <c:pt idx="3852">
                  <c:v>-1.9701060697965962E-2</c:v>
                </c:pt>
                <c:pt idx="3853">
                  <c:v>0.98212754231895505</c:v>
                </c:pt>
                <c:pt idx="3854">
                  <c:v>1.6397489738423747E-2</c:v>
                </c:pt>
                <c:pt idx="3855">
                  <c:v>1.9219655925147083E-2</c:v>
                </c:pt>
                <c:pt idx="3856">
                  <c:v>-4.8650820845343497E-3</c:v>
                </c:pt>
                <c:pt idx="3857">
                  <c:v>-8.2687448511127911E-3</c:v>
                </c:pt>
                <c:pt idx="3858">
                  <c:v>7.9649162483607702E-3</c:v>
                </c:pt>
                <c:pt idx="3859">
                  <c:v>0.98998072087168887</c:v>
                </c:pt>
                <c:pt idx="3860">
                  <c:v>9.3069935574729597E-3</c:v>
                </c:pt>
                <c:pt idx="3861">
                  <c:v>2.0635076410427923E-2</c:v>
                </c:pt>
                <c:pt idx="3862">
                  <c:v>9.8548888204907925E-3</c:v>
                </c:pt>
                <c:pt idx="3863">
                  <c:v>2.6598701122148294E-3</c:v>
                </c:pt>
                <c:pt idx="3864">
                  <c:v>-2.1390708868079818E-2</c:v>
                </c:pt>
                <c:pt idx="3865">
                  <c:v>-1.6226864771399972E-2</c:v>
                </c:pt>
                <c:pt idx="3866">
                  <c:v>-9.6597688619159024E-3</c:v>
                </c:pt>
                <c:pt idx="3867">
                  <c:v>-1.5835222952329864E-2</c:v>
                </c:pt>
                <c:pt idx="3868">
                  <c:v>1.0963141386989412E-2</c:v>
                </c:pt>
                <c:pt idx="3869">
                  <c:v>1.000524077014826</c:v>
                </c:pt>
                <c:pt idx="3870">
                  <c:v>8.7329373883837935E-3</c:v>
                </c:pt>
                <c:pt idx="3871">
                  <c:v>7.4193874258943193E-5</c:v>
                </c:pt>
                <c:pt idx="3872">
                  <c:v>1.9858101700998731E-2</c:v>
                </c:pt>
                <c:pt idx="3873">
                  <c:v>1.007482154334866</c:v>
                </c:pt>
                <c:pt idx="3874">
                  <c:v>-1.9139053065395671E-2</c:v>
                </c:pt>
                <c:pt idx="3875">
                  <c:v>-2.4876463640520829E-2</c:v>
                </c:pt>
                <c:pt idx="3876">
                  <c:v>1.0074213979591351</c:v>
                </c:pt>
                <c:pt idx="3877">
                  <c:v>-2.244901834618563E-2</c:v>
                </c:pt>
                <c:pt idx="3878">
                  <c:v>2.1932242819649346E-2</c:v>
                </c:pt>
                <c:pt idx="3879">
                  <c:v>-1.4969404316088387E-2</c:v>
                </c:pt>
                <c:pt idx="3880">
                  <c:v>6.2034404503871991E-3</c:v>
                </c:pt>
                <c:pt idx="3881">
                  <c:v>1.0053296240613461</c:v>
                </c:pt>
                <c:pt idx="3882">
                  <c:v>1.1304439934959309E-2</c:v>
                </c:pt>
                <c:pt idx="3883">
                  <c:v>3.3947627804974288E-3</c:v>
                </c:pt>
                <c:pt idx="3884">
                  <c:v>-5.3594157244005733E-4</c:v>
                </c:pt>
                <c:pt idx="3885">
                  <c:v>9.5572163268085927E-3</c:v>
                </c:pt>
                <c:pt idx="3886">
                  <c:v>2.0054206374078083E-2</c:v>
                </c:pt>
                <c:pt idx="3887">
                  <c:v>-2.2273489763958597E-3</c:v>
                </c:pt>
                <c:pt idx="3888">
                  <c:v>3.31521330597504E-3</c:v>
                </c:pt>
                <c:pt idx="3889">
                  <c:v>2.2905935782431764E-2</c:v>
                </c:pt>
                <c:pt idx="3890">
                  <c:v>1.9556939510418158E-2</c:v>
                </c:pt>
                <c:pt idx="3891">
                  <c:v>-8.8943278963516999E-3</c:v>
                </c:pt>
                <c:pt idx="3892">
                  <c:v>-1.6710856259571277E-2</c:v>
                </c:pt>
                <c:pt idx="3893">
                  <c:v>1.0082785982611453</c:v>
                </c:pt>
                <c:pt idx="3894">
                  <c:v>7.6109573371766718E-3</c:v>
                </c:pt>
                <c:pt idx="3895">
                  <c:v>-1.5088401076202485E-2</c:v>
                </c:pt>
                <c:pt idx="3896">
                  <c:v>7.0143524896376652E-4</c:v>
                </c:pt>
                <c:pt idx="3897">
                  <c:v>2.331187346526175E-2</c:v>
                </c:pt>
                <c:pt idx="3898">
                  <c:v>-2.1993557348217598E-2</c:v>
                </c:pt>
                <c:pt idx="3899">
                  <c:v>5.2005529875631508E-3</c:v>
                </c:pt>
                <c:pt idx="3900">
                  <c:v>-4.2797884555502482E-3</c:v>
                </c:pt>
                <c:pt idx="3901">
                  <c:v>-1.4625439153312237E-2</c:v>
                </c:pt>
                <c:pt idx="3902">
                  <c:v>-9.7334918805925263E-3</c:v>
                </c:pt>
                <c:pt idx="3903">
                  <c:v>6.6299106708355262E-3</c:v>
                </c:pt>
                <c:pt idx="3904">
                  <c:v>1.2482510545363984E-2</c:v>
                </c:pt>
                <c:pt idx="3905">
                  <c:v>-4.8877100276280838E-3</c:v>
                </c:pt>
                <c:pt idx="3906">
                  <c:v>-1.3649684105380555E-2</c:v>
                </c:pt>
                <c:pt idx="3907">
                  <c:v>1.706950956128528E-3</c:v>
                </c:pt>
                <c:pt idx="3908">
                  <c:v>7.8169141601564796E-3</c:v>
                </c:pt>
                <c:pt idx="3909">
                  <c:v>-1.4765056832353596E-2</c:v>
                </c:pt>
                <c:pt idx="3910">
                  <c:v>2.3812544508781952E-3</c:v>
                </c:pt>
                <c:pt idx="3911">
                  <c:v>1.141554490858478E-2</c:v>
                </c:pt>
                <c:pt idx="3912">
                  <c:v>-6.7618443576786371E-3</c:v>
                </c:pt>
                <c:pt idx="3913">
                  <c:v>-2.8817567839860892E-3</c:v>
                </c:pt>
                <c:pt idx="3914">
                  <c:v>-4.0904290749267823E-3</c:v>
                </c:pt>
                <c:pt idx="3915">
                  <c:v>-1.7397964346578216E-2</c:v>
                </c:pt>
                <c:pt idx="3916">
                  <c:v>-1.0657807737326718E-3</c:v>
                </c:pt>
                <c:pt idx="3917">
                  <c:v>2.0388431565953212E-3</c:v>
                </c:pt>
                <c:pt idx="3918">
                  <c:v>-1.19669589703091E-2</c:v>
                </c:pt>
                <c:pt idx="3919">
                  <c:v>1.2094787407673674E-2</c:v>
                </c:pt>
                <c:pt idx="3920">
                  <c:v>0.99831908994413765</c:v>
                </c:pt>
                <c:pt idx="3921">
                  <c:v>1.6071552211800698E-2</c:v>
                </c:pt>
                <c:pt idx="3922">
                  <c:v>-4.7525751652299055E-3</c:v>
                </c:pt>
                <c:pt idx="3923">
                  <c:v>-8.6125758514429499E-3</c:v>
                </c:pt>
                <c:pt idx="3924">
                  <c:v>-2.2462295760145905E-2</c:v>
                </c:pt>
                <c:pt idx="3925">
                  <c:v>2.1891753745813751E-2</c:v>
                </c:pt>
                <c:pt idx="3926">
                  <c:v>8.126377890472835E-3</c:v>
                </c:pt>
                <c:pt idx="3927">
                  <c:v>1.2546292816664407E-2</c:v>
                </c:pt>
                <c:pt idx="3928">
                  <c:v>-1.5147212430627088E-2</c:v>
                </c:pt>
                <c:pt idx="3929">
                  <c:v>-1.1490954910782097E-2</c:v>
                </c:pt>
                <c:pt idx="3930">
                  <c:v>1.0297191173269821E-2</c:v>
                </c:pt>
                <c:pt idx="3931">
                  <c:v>5.6895891608928269E-3</c:v>
                </c:pt>
                <c:pt idx="3932">
                  <c:v>1.0043246658584681</c:v>
                </c:pt>
                <c:pt idx="3933">
                  <c:v>1.9630203984449146E-2</c:v>
                </c:pt>
                <c:pt idx="3934">
                  <c:v>1.1262214740158798E-2</c:v>
                </c:pt>
                <c:pt idx="3935">
                  <c:v>8.3600312517230209E-4</c:v>
                </c:pt>
                <c:pt idx="3936">
                  <c:v>-1.2317418134833346E-2</c:v>
                </c:pt>
                <c:pt idx="3937">
                  <c:v>1.5632922731627235E-2</c:v>
                </c:pt>
                <c:pt idx="3938">
                  <c:v>-6.3438363532634099E-4</c:v>
                </c:pt>
                <c:pt idx="3939">
                  <c:v>2.0633715139352627E-2</c:v>
                </c:pt>
                <c:pt idx="3940">
                  <c:v>1.8524002610547523E-2</c:v>
                </c:pt>
                <c:pt idx="3941">
                  <c:v>6.3476735575877241E-3</c:v>
                </c:pt>
                <c:pt idx="3942">
                  <c:v>-1.6633811296438501E-2</c:v>
                </c:pt>
                <c:pt idx="3943">
                  <c:v>1.9762993257956942E-3</c:v>
                </c:pt>
                <c:pt idx="3944">
                  <c:v>-9.0999694193021115E-3</c:v>
                </c:pt>
                <c:pt idx="3945">
                  <c:v>2.2902105210379737E-2</c:v>
                </c:pt>
                <c:pt idx="3946">
                  <c:v>1.283348932943088E-2</c:v>
                </c:pt>
                <c:pt idx="3947">
                  <c:v>-4.699657971209842E-3</c:v>
                </c:pt>
                <c:pt idx="3948">
                  <c:v>4.7454260122956286E-3</c:v>
                </c:pt>
                <c:pt idx="3949">
                  <c:v>-1.4884273280045129E-2</c:v>
                </c:pt>
                <c:pt idx="3950">
                  <c:v>-8.058455764836648E-3</c:v>
                </c:pt>
                <c:pt idx="3951">
                  <c:v>8.2117454173004471E-3</c:v>
                </c:pt>
                <c:pt idx="3952">
                  <c:v>5.1860579863227561E-3</c:v>
                </c:pt>
                <c:pt idx="3953">
                  <c:v>1.0144554406973718</c:v>
                </c:pt>
                <c:pt idx="3954">
                  <c:v>1.3819266275470476E-2</c:v>
                </c:pt>
                <c:pt idx="3955">
                  <c:v>-6.9850807074397505E-4</c:v>
                </c:pt>
                <c:pt idx="3956">
                  <c:v>-2.3422719794390888E-2</c:v>
                </c:pt>
                <c:pt idx="3957">
                  <c:v>1.8769624691531796E-2</c:v>
                </c:pt>
                <c:pt idx="3958">
                  <c:v>1.4640690413514346E-3</c:v>
                </c:pt>
                <c:pt idx="3959">
                  <c:v>-1.6391894812934245E-2</c:v>
                </c:pt>
                <c:pt idx="3960">
                  <c:v>1.7395468878503167E-2</c:v>
                </c:pt>
                <c:pt idx="3961">
                  <c:v>-1.3438627178943901E-2</c:v>
                </c:pt>
                <c:pt idx="3962">
                  <c:v>-2.0499731103336933E-2</c:v>
                </c:pt>
                <c:pt idx="3963">
                  <c:v>2.0939277733143434E-2</c:v>
                </c:pt>
                <c:pt idx="3964">
                  <c:v>-5.4849125758319071E-3</c:v>
                </c:pt>
                <c:pt idx="3965">
                  <c:v>8.6693900979531065E-3</c:v>
                </c:pt>
                <c:pt idx="3966">
                  <c:v>2.2633865938865204E-2</c:v>
                </c:pt>
                <c:pt idx="3967">
                  <c:v>2.1975085292568169E-2</c:v>
                </c:pt>
                <c:pt idx="3968">
                  <c:v>4.9405556848733153E-3</c:v>
                </c:pt>
                <c:pt idx="3969">
                  <c:v>-2.6791388347106593E-3</c:v>
                </c:pt>
                <c:pt idx="3970">
                  <c:v>-2.1987008233366946E-2</c:v>
                </c:pt>
                <c:pt idx="3971">
                  <c:v>-1.5474966386973672E-2</c:v>
                </c:pt>
                <c:pt idx="3972">
                  <c:v>2.0282732318353202E-3</c:v>
                </c:pt>
                <c:pt idx="3973">
                  <c:v>-9.8823485819775399E-3</c:v>
                </c:pt>
                <c:pt idx="3974">
                  <c:v>-7.4104017683557953E-3</c:v>
                </c:pt>
                <c:pt idx="3975">
                  <c:v>-2.3813826772472187E-2</c:v>
                </c:pt>
                <c:pt idx="3976">
                  <c:v>7.9949754511230049E-3</c:v>
                </c:pt>
                <c:pt idx="3977">
                  <c:v>2.0548213824754497E-2</c:v>
                </c:pt>
                <c:pt idx="3978">
                  <c:v>1.8983574177892731E-2</c:v>
                </c:pt>
                <c:pt idx="3979">
                  <c:v>7.3381069245508361E-4</c:v>
                </c:pt>
                <c:pt idx="3980">
                  <c:v>1.3824461198845861E-2</c:v>
                </c:pt>
                <c:pt idx="3981">
                  <c:v>-9.7839495318176768E-3</c:v>
                </c:pt>
                <c:pt idx="3982">
                  <c:v>1.3219280452341437E-2</c:v>
                </c:pt>
                <c:pt idx="3983">
                  <c:v>-2.2312018111530905E-2</c:v>
                </c:pt>
                <c:pt idx="3984">
                  <c:v>1.9410975410099868E-2</c:v>
                </c:pt>
                <c:pt idx="3985">
                  <c:v>-2.2158690535342009E-2</c:v>
                </c:pt>
                <c:pt idx="3986">
                  <c:v>-8.2967867944914835E-3</c:v>
                </c:pt>
                <c:pt idx="3987">
                  <c:v>3.5839687782393548E-3</c:v>
                </c:pt>
                <c:pt idx="3988">
                  <c:v>1.018881891797299</c:v>
                </c:pt>
                <c:pt idx="3989">
                  <c:v>-2.3940517102381743E-2</c:v>
                </c:pt>
                <c:pt idx="3990">
                  <c:v>1.2356519239725194E-2</c:v>
                </c:pt>
                <c:pt idx="3991">
                  <c:v>9.7077329178480772E-3</c:v>
                </c:pt>
                <c:pt idx="3992">
                  <c:v>7.4374657744587565E-3</c:v>
                </c:pt>
                <c:pt idx="3993">
                  <c:v>-8.6562870434990172E-3</c:v>
                </c:pt>
                <c:pt idx="3994">
                  <c:v>1.1846985138815779E-2</c:v>
                </c:pt>
                <c:pt idx="3995">
                  <c:v>-2.1525685209368383E-2</c:v>
                </c:pt>
                <c:pt idx="3996">
                  <c:v>-1.0038189492966504E-2</c:v>
                </c:pt>
                <c:pt idx="3997">
                  <c:v>-1.0768063102499165E-2</c:v>
                </c:pt>
                <c:pt idx="3998">
                  <c:v>1.7398382001635886E-2</c:v>
                </c:pt>
                <c:pt idx="3999">
                  <c:v>1.3530472109164771E-2</c:v>
                </c:pt>
                <c:pt idx="4000">
                  <c:v>0.996758529303306</c:v>
                </c:pt>
                <c:pt idx="4001">
                  <c:v>1.3303527053266017E-2</c:v>
                </c:pt>
                <c:pt idx="4002">
                  <c:v>1.4813690381469801E-2</c:v>
                </c:pt>
                <c:pt idx="4003">
                  <c:v>-1.6944582616301828E-3</c:v>
                </c:pt>
                <c:pt idx="4004">
                  <c:v>-1.1591209790230261E-3</c:v>
                </c:pt>
                <c:pt idx="4005">
                  <c:v>1.0044061575247993</c:v>
                </c:pt>
                <c:pt idx="4006">
                  <c:v>-4.7449622967674354E-3</c:v>
                </c:pt>
                <c:pt idx="4007">
                  <c:v>-2.3543231915835093E-2</c:v>
                </c:pt>
                <c:pt idx="4008">
                  <c:v>-2.3243302939875254E-2</c:v>
                </c:pt>
                <c:pt idx="4009">
                  <c:v>-1.2307178823424114E-2</c:v>
                </c:pt>
                <c:pt idx="4010">
                  <c:v>-9.6366378191146459E-3</c:v>
                </c:pt>
                <c:pt idx="4011">
                  <c:v>-1.7140869232363399E-2</c:v>
                </c:pt>
                <c:pt idx="4012">
                  <c:v>-1.4960644183488603E-2</c:v>
                </c:pt>
                <c:pt idx="4013">
                  <c:v>1.317324430485468E-2</c:v>
                </c:pt>
                <c:pt idx="4014">
                  <c:v>6.6774141132519057E-3</c:v>
                </c:pt>
                <c:pt idx="4015">
                  <c:v>-1.1960828779467015E-2</c:v>
                </c:pt>
                <c:pt idx="4016">
                  <c:v>1.7771090323110816E-2</c:v>
                </c:pt>
                <c:pt idx="4017">
                  <c:v>-1.6116822273754994E-3</c:v>
                </c:pt>
                <c:pt idx="4018">
                  <c:v>-5.6754211083194835E-3</c:v>
                </c:pt>
                <c:pt idx="4019">
                  <c:v>2.016685728154536E-2</c:v>
                </c:pt>
                <c:pt idx="4020">
                  <c:v>1.2653456589972962E-2</c:v>
                </c:pt>
                <c:pt idx="4021">
                  <c:v>-1.7550028405905603E-2</c:v>
                </c:pt>
                <c:pt idx="4022">
                  <c:v>-1.0743858630749947E-3</c:v>
                </c:pt>
                <c:pt idx="4023">
                  <c:v>6.6105851106142426E-4</c:v>
                </c:pt>
                <c:pt idx="4024">
                  <c:v>-1.117962343991245E-2</c:v>
                </c:pt>
                <c:pt idx="4025">
                  <c:v>2.045518010360739E-2</c:v>
                </c:pt>
                <c:pt idx="4026">
                  <c:v>1.4260944263459253E-3</c:v>
                </c:pt>
                <c:pt idx="4027">
                  <c:v>-2.4802078869405025E-2</c:v>
                </c:pt>
                <c:pt idx="4028">
                  <c:v>6.1219645913894449E-3</c:v>
                </c:pt>
                <c:pt idx="4029">
                  <c:v>1.8668360316386856E-3</c:v>
                </c:pt>
                <c:pt idx="4030">
                  <c:v>1.9620637889470431E-2</c:v>
                </c:pt>
                <c:pt idx="4031">
                  <c:v>-2.1678211828012068E-2</c:v>
                </c:pt>
                <c:pt idx="4032">
                  <c:v>8.2393128727260845E-3</c:v>
                </c:pt>
                <c:pt idx="4033">
                  <c:v>7.6421145512406584E-3</c:v>
                </c:pt>
                <c:pt idx="4034">
                  <c:v>-2.3320213687014663E-2</c:v>
                </c:pt>
                <c:pt idx="4035">
                  <c:v>2.4334928650141818E-2</c:v>
                </c:pt>
                <c:pt idx="4036">
                  <c:v>1.4197527365382257E-2</c:v>
                </c:pt>
                <c:pt idx="4037">
                  <c:v>1.22961038565438E-2</c:v>
                </c:pt>
                <c:pt idx="4038">
                  <c:v>3.844971550898385E-3</c:v>
                </c:pt>
                <c:pt idx="4039">
                  <c:v>5.0787993830213036E-4</c:v>
                </c:pt>
                <c:pt idx="4040">
                  <c:v>0.97533158784465013</c:v>
                </c:pt>
                <c:pt idx="4041">
                  <c:v>1.4428613636562082E-2</c:v>
                </c:pt>
                <c:pt idx="4042">
                  <c:v>1.3724985398533724E-2</c:v>
                </c:pt>
                <c:pt idx="4043">
                  <c:v>-9.1826222083386758E-3</c:v>
                </c:pt>
                <c:pt idx="4044">
                  <c:v>2.4500175589886125E-2</c:v>
                </c:pt>
                <c:pt idx="4045">
                  <c:v>-1.3994027532062737E-2</c:v>
                </c:pt>
                <c:pt idx="4046">
                  <c:v>2.214299758892635E-2</c:v>
                </c:pt>
                <c:pt idx="4047">
                  <c:v>8.6487669834460212E-3</c:v>
                </c:pt>
                <c:pt idx="4048">
                  <c:v>9.1012631057500685E-3</c:v>
                </c:pt>
                <c:pt idx="4049">
                  <c:v>-2.2502936017427567E-2</c:v>
                </c:pt>
                <c:pt idx="4050">
                  <c:v>2.4168950625985074E-2</c:v>
                </c:pt>
                <c:pt idx="4051">
                  <c:v>7.5626052009098441E-4</c:v>
                </c:pt>
                <c:pt idx="4052">
                  <c:v>-4.8277357373952227E-3</c:v>
                </c:pt>
                <c:pt idx="4053">
                  <c:v>1.6356279314646744E-2</c:v>
                </c:pt>
                <c:pt idx="4054">
                  <c:v>0.97811238055191763</c:v>
                </c:pt>
                <c:pt idx="4055">
                  <c:v>1.0188016605374379</c:v>
                </c:pt>
                <c:pt idx="4056">
                  <c:v>8.2389814971370497E-3</c:v>
                </c:pt>
                <c:pt idx="4057">
                  <c:v>-2.7809623081544886E-3</c:v>
                </c:pt>
                <c:pt idx="4058">
                  <c:v>1.2502264101203308E-3</c:v>
                </c:pt>
                <c:pt idx="4059">
                  <c:v>7.9264475182272247E-3</c:v>
                </c:pt>
                <c:pt idx="4060">
                  <c:v>-4.0966631883533446E-3</c:v>
                </c:pt>
                <c:pt idx="4061">
                  <c:v>7.9961596270035126E-3</c:v>
                </c:pt>
                <c:pt idx="4062">
                  <c:v>1.8358002299551257E-3</c:v>
                </c:pt>
                <c:pt idx="4063">
                  <c:v>1.8135430809337438E-3</c:v>
                </c:pt>
                <c:pt idx="4064">
                  <c:v>-4.9578044462899483E-3</c:v>
                </c:pt>
                <c:pt idx="4065">
                  <c:v>7.9699089996565495E-5</c:v>
                </c:pt>
                <c:pt idx="4066">
                  <c:v>-1.6985264028655522E-3</c:v>
                </c:pt>
                <c:pt idx="4067">
                  <c:v>-1.9592415770373444E-2</c:v>
                </c:pt>
                <c:pt idx="4068">
                  <c:v>1.1526472433258323E-2</c:v>
                </c:pt>
                <c:pt idx="4069">
                  <c:v>2.3139138126367902E-2</c:v>
                </c:pt>
                <c:pt idx="4070">
                  <c:v>-2.1841096231716584E-2</c:v>
                </c:pt>
                <c:pt idx="4071">
                  <c:v>-2.0499540422212912E-3</c:v>
                </c:pt>
                <c:pt idx="4072">
                  <c:v>-1.8026784795617312E-2</c:v>
                </c:pt>
                <c:pt idx="4073">
                  <c:v>-1.4393265508858489E-2</c:v>
                </c:pt>
                <c:pt idx="4074">
                  <c:v>-1.5051070157231505E-4</c:v>
                </c:pt>
                <c:pt idx="4075">
                  <c:v>7.2328644121095022E-3</c:v>
                </c:pt>
                <c:pt idx="4076">
                  <c:v>-2.6766636221347839E-3</c:v>
                </c:pt>
                <c:pt idx="4077">
                  <c:v>-9.5987439917915359E-3</c:v>
                </c:pt>
                <c:pt idx="4078">
                  <c:v>-2.4575547088269506E-2</c:v>
                </c:pt>
                <c:pt idx="4079">
                  <c:v>1.1051427783517902E-2</c:v>
                </c:pt>
                <c:pt idx="4080">
                  <c:v>-1.4091929294224714E-2</c:v>
                </c:pt>
                <c:pt idx="4081">
                  <c:v>-1.4769187898261982E-4</c:v>
                </c:pt>
                <c:pt idx="4082">
                  <c:v>-1.1579991952038593E-2</c:v>
                </c:pt>
                <c:pt idx="4083">
                  <c:v>-2.2528117783015677E-2</c:v>
                </c:pt>
                <c:pt idx="4084">
                  <c:v>0.99021629419979162</c:v>
                </c:pt>
                <c:pt idx="4085">
                  <c:v>-1.5396466718437519E-2</c:v>
                </c:pt>
                <c:pt idx="4086">
                  <c:v>-4.4779575104347494E-3</c:v>
                </c:pt>
                <c:pt idx="4087">
                  <c:v>5.8057653714037923E-3</c:v>
                </c:pt>
                <c:pt idx="4088">
                  <c:v>-2.2724292037128883E-2</c:v>
                </c:pt>
                <c:pt idx="4089">
                  <c:v>1.0635797187487089E-2</c:v>
                </c:pt>
                <c:pt idx="4090">
                  <c:v>1.009164106605853</c:v>
                </c:pt>
                <c:pt idx="4091">
                  <c:v>5.1487986718749042E-3</c:v>
                </c:pt>
                <c:pt idx="4092">
                  <c:v>-1.9331030056074235E-2</c:v>
                </c:pt>
                <c:pt idx="4093">
                  <c:v>1.9173903924659081E-2</c:v>
                </c:pt>
                <c:pt idx="4094">
                  <c:v>-3.6975031901528956E-3</c:v>
                </c:pt>
                <c:pt idx="4095">
                  <c:v>7.2722719988452863E-3</c:v>
                </c:pt>
                <c:pt idx="4096">
                  <c:v>-1.0069195294663774E-2</c:v>
                </c:pt>
                <c:pt idx="4097">
                  <c:v>1.0171531910624316</c:v>
                </c:pt>
                <c:pt idx="4098">
                  <c:v>1.0327601878411651E-2</c:v>
                </c:pt>
                <c:pt idx="4099">
                  <c:v>-1.1098386203991322E-2</c:v>
                </c:pt>
                <c:pt idx="4100">
                  <c:v>-2.3051674517608079E-2</c:v>
                </c:pt>
                <c:pt idx="4101">
                  <c:v>-1.6639225193747852E-2</c:v>
                </c:pt>
                <c:pt idx="4102">
                  <c:v>-5.8371752930017288E-3</c:v>
                </c:pt>
                <c:pt idx="4103">
                  <c:v>2.0662761273713665E-2</c:v>
                </c:pt>
                <c:pt idx="4104">
                  <c:v>-1.082175805508373E-3</c:v>
                </c:pt>
                <c:pt idx="4105">
                  <c:v>3.8196074484822874E-3</c:v>
                </c:pt>
                <c:pt idx="4106">
                  <c:v>3.9969151231544157E-3</c:v>
                </c:pt>
                <c:pt idx="4107">
                  <c:v>-1.3641641160163791E-2</c:v>
                </c:pt>
                <c:pt idx="4108">
                  <c:v>1.5448601660256028E-2</c:v>
                </c:pt>
                <c:pt idx="4109">
                  <c:v>-1.6655499351790538E-2</c:v>
                </c:pt>
                <c:pt idx="4110">
                  <c:v>-2.7015224809461393E-3</c:v>
                </c:pt>
                <c:pt idx="4111">
                  <c:v>2.4502562604756934E-2</c:v>
                </c:pt>
                <c:pt idx="4112">
                  <c:v>1.9161724863168961E-2</c:v>
                </c:pt>
                <c:pt idx="4113">
                  <c:v>7.3199177002519263E-3</c:v>
                </c:pt>
                <c:pt idx="4114">
                  <c:v>-1.4118166678846523E-3</c:v>
                </c:pt>
                <c:pt idx="4115">
                  <c:v>2.4232717166355243E-2</c:v>
                </c:pt>
                <c:pt idx="4116">
                  <c:v>8.689067817942403E-3</c:v>
                </c:pt>
                <c:pt idx="4117">
                  <c:v>9.6178789261325004E-3</c:v>
                </c:pt>
                <c:pt idx="4118">
                  <c:v>5.5315465183222445E-3</c:v>
                </c:pt>
                <c:pt idx="4119">
                  <c:v>-1.3671514805151658E-2</c:v>
                </c:pt>
                <c:pt idx="4120">
                  <c:v>-1.3204009314468291E-2</c:v>
                </c:pt>
                <c:pt idx="4121">
                  <c:v>2.041410629952305E-2</c:v>
                </c:pt>
                <c:pt idx="4122">
                  <c:v>8.5882280491888837E-3</c:v>
                </c:pt>
                <c:pt idx="4123">
                  <c:v>-9.6071771414029394E-3</c:v>
                </c:pt>
                <c:pt idx="4124">
                  <c:v>5.3277468740603965E-3</c:v>
                </c:pt>
                <c:pt idx="4125">
                  <c:v>2.4687980443140412E-2</c:v>
                </c:pt>
                <c:pt idx="4126">
                  <c:v>-2.0369420198660317E-2</c:v>
                </c:pt>
                <c:pt idx="4127">
                  <c:v>1.259188856594945E-3</c:v>
                </c:pt>
                <c:pt idx="4128">
                  <c:v>1.896336550786068E-2</c:v>
                </c:pt>
                <c:pt idx="4129">
                  <c:v>1.2515723664805578E-2</c:v>
                </c:pt>
                <c:pt idx="4130">
                  <c:v>1.5866675049689982E-2</c:v>
                </c:pt>
                <c:pt idx="4131">
                  <c:v>1.8839838050967943E-2</c:v>
                </c:pt>
                <c:pt idx="4132">
                  <c:v>-6.5322184028257287E-3</c:v>
                </c:pt>
                <c:pt idx="4133">
                  <c:v>6.0681385493148998E-3</c:v>
                </c:pt>
                <c:pt idx="4134">
                  <c:v>2.0020948295250935E-2</c:v>
                </c:pt>
                <c:pt idx="4135">
                  <c:v>0.9902543829821423</c:v>
                </c:pt>
                <c:pt idx="4136">
                  <c:v>-1.6476010090591287E-2</c:v>
                </c:pt>
                <c:pt idx="4137">
                  <c:v>9.9745969578878815E-4</c:v>
                </c:pt>
                <c:pt idx="4138">
                  <c:v>2.0154812007383737E-2</c:v>
                </c:pt>
                <c:pt idx="4139">
                  <c:v>0.97857796757705007</c:v>
                </c:pt>
                <c:pt idx="4140">
                  <c:v>1.2090000425541763E-2</c:v>
                </c:pt>
                <c:pt idx="4141">
                  <c:v>1.8131916357374295E-2</c:v>
                </c:pt>
                <c:pt idx="4142">
                  <c:v>-2.370731413241408E-2</c:v>
                </c:pt>
                <c:pt idx="4143">
                  <c:v>-2.293952292247688E-2</c:v>
                </c:pt>
                <c:pt idx="4144">
                  <c:v>7.5338936456283197E-3</c:v>
                </c:pt>
                <c:pt idx="4145">
                  <c:v>9.6814399967842628E-3</c:v>
                </c:pt>
                <c:pt idx="4146">
                  <c:v>-1.3281068415086656E-2</c:v>
                </c:pt>
                <c:pt idx="4147">
                  <c:v>2.0231443660355674E-4</c:v>
                </c:pt>
                <c:pt idx="4148">
                  <c:v>1.0204999871988771</c:v>
                </c:pt>
                <c:pt idx="4149">
                  <c:v>1.94574084121149E-2</c:v>
                </c:pt>
                <c:pt idx="4150">
                  <c:v>1.0035658441648465</c:v>
                </c:pt>
                <c:pt idx="4151">
                  <c:v>8.1359515228307151E-3</c:v>
                </c:pt>
                <c:pt idx="4152">
                  <c:v>-2.4995746966733588E-2</c:v>
                </c:pt>
                <c:pt idx="4153">
                  <c:v>-1.9022526554819453E-3</c:v>
                </c:pt>
                <c:pt idx="4154">
                  <c:v>1.9094401185221467E-2</c:v>
                </c:pt>
                <c:pt idx="4155">
                  <c:v>-2.3524397930062991E-2</c:v>
                </c:pt>
                <c:pt idx="4156">
                  <c:v>-7.8062454728342725E-3</c:v>
                </c:pt>
                <c:pt idx="4157">
                  <c:v>-1.1736959102805534E-3</c:v>
                </c:pt>
                <c:pt idx="4158">
                  <c:v>2.2204431439575577E-2</c:v>
                </c:pt>
                <c:pt idx="4159">
                  <c:v>-1.9168261942751785E-2</c:v>
                </c:pt>
                <c:pt idx="4160">
                  <c:v>0.97981633262917445</c:v>
                </c:pt>
                <c:pt idx="4161">
                  <c:v>-8.4767954894561567E-3</c:v>
                </c:pt>
                <c:pt idx="4162">
                  <c:v>2.0040599285434096E-2</c:v>
                </c:pt>
                <c:pt idx="4163">
                  <c:v>1.9133085340045191E-2</c:v>
                </c:pt>
                <c:pt idx="4164">
                  <c:v>-4.6996190719739038E-3</c:v>
                </c:pt>
                <c:pt idx="4165">
                  <c:v>2.4203510467398333E-2</c:v>
                </c:pt>
                <c:pt idx="4166">
                  <c:v>5.1862078732462461E-3</c:v>
                </c:pt>
                <c:pt idx="4167">
                  <c:v>1.0095833001179082</c:v>
                </c:pt>
                <c:pt idx="4168">
                  <c:v>1.0145236021154831</c:v>
                </c:pt>
                <c:pt idx="4169">
                  <c:v>2.0241368472031923E-2</c:v>
                </c:pt>
                <c:pt idx="4170">
                  <c:v>-1.3368181618981645E-2</c:v>
                </c:pt>
                <c:pt idx="4171">
                  <c:v>8.1924699582707986E-3</c:v>
                </c:pt>
                <c:pt idx="4172">
                  <c:v>8.8548634472570779E-3</c:v>
                </c:pt>
                <c:pt idx="4173">
                  <c:v>-1.7640079021537026E-3</c:v>
                </c:pt>
                <c:pt idx="4174">
                  <c:v>4.7316605087568851E-3</c:v>
                </c:pt>
                <c:pt idx="4175">
                  <c:v>2.4845256444677076E-2</c:v>
                </c:pt>
                <c:pt idx="4176">
                  <c:v>4.9159855322495564E-3</c:v>
                </c:pt>
                <c:pt idx="4177">
                  <c:v>-2.2696577005126693E-2</c:v>
                </c:pt>
                <c:pt idx="4178">
                  <c:v>-7.2641017085322331E-3</c:v>
                </c:pt>
                <c:pt idx="4179">
                  <c:v>1.7869378339851021E-2</c:v>
                </c:pt>
                <c:pt idx="4180">
                  <c:v>0.9911445485803605</c:v>
                </c:pt>
                <c:pt idx="4181">
                  <c:v>1.0040921081446876</c:v>
                </c:pt>
                <c:pt idx="4182">
                  <c:v>1.0006236780021115E-2</c:v>
                </c:pt>
                <c:pt idx="4183">
                  <c:v>0.97985474498939296</c:v>
                </c:pt>
                <c:pt idx="4184">
                  <c:v>1.7010717393095277E-2</c:v>
                </c:pt>
                <c:pt idx="4185">
                  <c:v>2.1975763242105317E-2</c:v>
                </c:pt>
                <c:pt idx="4186">
                  <c:v>-1.4799336469530017E-2</c:v>
                </c:pt>
                <c:pt idx="4187">
                  <c:v>-7.8889064074268486E-3</c:v>
                </c:pt>
                <c:pt idx="4188">
                  <c:v>1.0138567027917544</c:v>
                </c:pt>
                <c:pt idx="4189">
                  <c:v>1.9355859878249403E-2</c:v>
                </c:pt>
                <c:pt idx="4190">
                  <c:v>9.6122174871740955E-3</c:v>
                </c:pt>
                <c:pt idx="4191">
                  <c:v>-1.6970540611498358E-2</c:v>
                </c:pt>
                <c:pt idx="4192">
                  <c:v>1.000677306300356</c:v>
                </c:pt>
                <c:pt idx="4193">
                  <c:v>5.9692863615738497E-3</c:v>
                </c:pt>
                <c:pt idx="4194">
                  <c:v>1.8339609119387367E-3</c:v>
                </c:pt>
                <c:pt idx="4195">
                  <c:v>-1.808552456204416E-2</c:v>
                </c:pt>
                <c:pt idx="4196">
                  <c:v>-1.0115088677571538E-2</c:v>
                </c:pt>
                <c:pt idx="4197">
                  <c:v>1.9852661956222873E-3</c:v>
                </c:pt>
                <c:pt idx="4198">
                  <c:v>-1.0020287002724471E-2</c:v>
                </c:pt>
                <c:pt idx="4199">
                  <c:v>1.935653317446831E-2</c:v>
                </c:pt>
                <c:pt idx="4200">
                  <c:v>-9.8067375670925112E-3</c:v>
                </c:pt>
                <c:pt idx="4201">
                  <c:v>1.5500353156015034E-2</c:v>
                </c:pt>
                <c:pt idx="4202">
                  <c:v>-3.9795695105080018E-3</c:v>
                </c:pt>
                <c:pt idx="4203">
                  <c:v>-1.4628962413720952E-2</c:v>
                </c:pt>
                <c:pt idx="4204">
                  <c:v>-4.1724090563837355E-3</c:v>
                </c:pt>
                <c:pt idx="4205">
                  <c:v>-2.689585979389464E-3</c:v>
                </c:pt>
                <c:pt idx="4206">
                  <c:v>2.1436090821306413E-2</c:v>
                </c:pt>
                <c:pt idx="4207">
                  <c:v>-9.3413604674331026E-3</c:v>
                </c:pt>
                <c:pt idx="4208">
                  <c:v>5.2754648745855391E-3</c:v>
                </c:pt>
                <c:pt idx="4209">
                  <c:v>2.0889078847392738E-2</c:v>
                </c:pt>
                <c:pt idx="4210">
                  <c:v>-1.0641429943538316E-2</c:v>
                </c:pt>
                <c:pt idx="4211">
                  <c:v>1.4494086718662601E-2</c:v>
                </c:pt>
                <c:pt idx="4212">
                  <c:v>-2.2092115571641473E-2</c:v>
                </c:pt>
                <c:pt idx="4213">
                  <c:v>2.6144461679400431E-5</c:v>
                </c:pt>
                <c:pt idx="4214">
                  <c:v>8.2959476478673914E-3</c:v>
                </c:pt>
                <c:pt idx="4215">
                  <c:v>1.002755475573613</c:v>
                </c:pt>
                <c:pt idx="4216">
                  <c:v>0.97630086538020022</c:v>
                </c:pt>
                <c:pt idx="4217">
                  <c:v>2.1909449861216707E-2</c:v>
                </c:pt>
                <c:pt idx="4218">
                  <c:v>8.7079734227587299E-3</c:v>
                </c:pt>
                <c:pt idx="4219">
                  <c:v>1.74324831184762E-2</c:v>
                </c:pt>
                <c:pt idx="4220">
                  <c:v>-1.4106398191927222E-2</c:v>
                </c:pt>
                <c:pt idx="4221">
                  <c:v>1.1361401345201177E-2</c:v>
                </c:pt>
                <c:pt idx="4222">
                  <c:v>-1.5656287559089378E-3</c:v>
                </c:pt>
                <c:pt idx="4223">
                  <c:v>-1.3653570166473377E-2</c:v>
                </c:pt>
                <c:pt idx="4224">
                  <c:v>1.7558560342708595E-2</c:v>
                </c:pt>
                <c:pt idx="4225">
                  <c:v>7.7138297021034866E-3</c:v>
                </c:pt>
                <c:pt idx="4226">
                  <c:v>2.2868696566161688E-2</c:v>
                </c:pt>
                <c:pt idx="4227">
                  <c:v>0.99226909392740337</c:v>
                </c:pt>
                <c:pt idx="4228">
                  <c:v>-5.6709416503865403E-3</c:v>
                </c:pt>
                <c:pt idx="4229">
                  <c:v>2.2889026430348697E-2</c:v>
                </c:pt>
                <c:pt idx="4230">
                  <c:v>-5.021627165305775E-3</c:v>
                </c:pt>
                <c:pt idx="4231">
                  <c:v>1.6577124710646179E-2</c:v>
                </c:pt>
                <c:pt idx="4232">
                  <c:v>2.0308389347456528E-2</c:v>
                </c:pt>
                <c:pt idx="4233">
                  <c:v>-1.6336201242924214E-2</c:v>
                </c:pt>
                <c:pt idx="4234">
                  <c:v>8.2128270427354651E-3</c:v>
                </c:pt>
                <c:pt idx="4235">
                  <c:v>1.7080328089538476E-2</c:v>
                </c:pt>
                <c:pt idx="4236">
                  <c:v>9.9558704538662002E-3</c:v>
                </c:pt>
                <c:pt idx="4237">
                  <c:v>-7.4361966252488197E-3</c:v>
                </c:pt>
                <c:pt idx="4238">
                  <c:v>-1.9541624792794253E-3</c:v>
                </c:pt>
                <c:pt idx="4239">
                  <c:v>0.98602479114053432</c:v>
                </c:pt>
                <c:pt idx="4240">
                  <c:v>9.2771107548233374E-3</c:v>
                </c:pt>
                <c:pt idx="4241">
                  <c:v>-1.7420171252743581E-2</c:v>
                </c:pt>
                <c:pt idx="4242">
                  <c:v>8.6817813651046578E-3</c:v>
                </c:pt>
                <c:pt idx="4243">
                  <c:v>3.5166113630522413E-3</c:v>
                </c:pt>
                <c:pt idx="4244">
                  <c:v>0.99804515870669908</c:v>
                </c:pt>
                <c:pt idx="4245">
                  <c:v>3.7274099924926472E-3</c:v>
                </c:pt>
                <c:pt idx="4246">
                  <c:v>1.1630320626439688E-2</c:v>
                </c:pt>
                <c:pt idx="4247">
                  <c:v>1.7487815251777512E-2</c:v>
                </c:pt>
                <c:pt idx="4248">
                  <c:v>-1.2110241166213721E-2</c:v>
                </c:pt>
                <c:pt idx="4249">
                  <c:v>1.6478790554482668E-2</c:v>
                </c:pt>
                <c:pt idx="4250">
                  <c:v>-9.9179661201489917E-3</c:v>
                </c:pt>
                <c:pt idx="4251">
                  <c:v>-1.3994248804190262E-2</c:v>
                </c:pt>
                <c:pt idx="4252">
                  <c:v>-9.9752696840808112E-3</c:v>
                </c:pt>
                <c:pt idx="4253">
                  <c:v>7.7868905419312129E-4</c:v>
                </c:pt>
                <c:pt idx="4254">
                  <c:v>0.98069184907516083</c:v>
                </c:pt>
                <c:pt idx="4255">
                  <c:v>-1.698661462484901E-2</c:v>
                </c:pt>
                <c:pt idx="4256">
                  <c:v>-9.1337345194316306E-3</c:v>
                </c:pt>
                <c:pt idx="4257">
                  <c:v>-1.494225904100085E-2</c:v>
                </c:pt>
                <c:pt idx="4258">
                  <c:v>1.9203358867744279E-2</c:v>
                </c:pt>
                <c:pt idx="4259">
                  <c:v>1.0173698273626097</c:v>
                </c:pt>
                <c:pt idx="4260">
                  <c:v>1.4233252897683058E-2</c:v>
                </c:pt>
                <c:pt idx="4261">
                  <c:v>-1.7943087522176715E-3</c:v>
                </c:pt>
                <c:pt idx="4262">
                  <c:v>-4.6929956875141456E-3</c:v>
                </c:pt>
                <c:pt idx="4263">
                  <c:v>7.5455080176145108E-3</c:v>
                </c:pt>
                <c:pt idx="4264">
                  <c:v>1.8720126710513669E-2</c:v>
                </c:pt>
                <c:pt idx="4265">
                  <c:v>1.3704397609356488E-4</c:v>
                </c:pt>
                <c:pt idx="4266">
                  <c:v>-1.2523504940131902E-2</c:v>
                </c:pt>
                <c:pt idx="4267">
                  <c:v>-1.5879028718368486E-2</c:v>
                </c:pt>
                <c:pt idx="4268">
                  <c:v>2.2898510495444307E-2</c:v>
                </c:pt>
                <c:pt idx="4269">
                  <c:v>-8.0182289082125215E-4</c:v>
                </c:pt>
                <c:pt idx="4270">
                  <c:v>1.6993591243431271E-2</c:v>
                </c:pt>
                <c:pt idx="4271">
                  <c:v>1.6986171720999699E-2</c:v>
                </c:pt>
                <c:pt idx="4272">
                  <c:v>1.2221098305543188E-4</c:v>
                </c:pt>
                <c:pt idx="4273">
                  <c:v>0.9780548643321032</c:v>
                </c:pt>
                <c:pt idx="4274">
                  <c:v>1.0041097284492566</c:v>
                </c:pt>
                <c:pt idx="4275">
                  <c:v>6.2880995932583948E-3</c:v>
                </c:pt>
                <c:pt idx="4276">
                  <c:v>1.8680175000653672E-2</c:v>
                </c:pt>
                <c:pt idx="4277">
                  <c:v>-2.1447042065885009E-2</c:v>
                </c:pt>
                <c:pt idx="4278">
                  <c:v>-6.1561874530597083E-3</c:v>
                </c:pt>
                <c:pt idx="4279">
                  <c:v>-7.4702715137175916E-3</c:v>
                </c:pt>
                <c:pt idx="4280">
                  <c:v>-1.26472242699955E-2</c:v>
                </c:pt>
                <c:pt idx="4281">
                  <c:v>-6.3855045408917734E-3</c:v>
                </c:pt>
                <c:pt idx="4282">
                  <c:v>4.5150915613970111E-3</c:v>
                </c:pt>
                <c:pt idx="4283">
                  <c:v>-2.4468412596919474E-2</c:v>
                </c:pt>
                <c:pt idx="4284">
                  <c:v>1.008100019975982</c:v>
                </c:pt>
                <c:pt idx="4285">
                  <c:v>1.8715682149533529E-2</c:v>
                </c:pt>
                <c:pt idx="4286">
                  <c:v>5.8801166092060375E-3</c:v>
                </c:pt>
                <c:pt idx="4287">
                  <c:v>-2.3252757454927792E-2</c:v>
                </c:pt>
                <c:pt idx="4288">
                  <c:v>0.98524195526404357</c:v>
                </c:pt>
                <c:pt idx="4289">
                  <c:v>-2.1630118877304268E-2</c:v>
                </c:pt>
                <c:pt idx="4290">
                  <c:v>2.2139443334560256E-2</c:v>
                </c:pt>
                <c:pt idx="4291">
                  <c:v>2.4229730453752492E-2</c:v>
                </c:pt>
                <c:pt idx="4292">
                  <c:v>-1.0011732162100634E-2</c:v>
                </c:pt>
                <c:pt idx="4293">
                  <c:v>-1.1021168971344631E-2</c:v>
                </c:pt>
                <c:pt idx="4294">
                  <c:v>1.509171452222935E-3</c:v>
                </c:pt>
                <c:pt idx="4295">
                  <c:v>1.3080908390345453E-2</c:v>
                </c:pt>
                <c:pt idx="4296">
                  <c:v>-1.2680159836063586E-2</c:v>
                </c:pt>
                <c:pt idx="4297">
                  <c:v>1.3400588543340603E-2</c:v>
                </c:pt>
                <c:pt idx="4298">
                  <c:v>2.4842989579004042E-2</c:v>
                </c:pt>
                <c:pt idx="4299">
                  <c:v>1.5591307802698106E-2</c:v>
                </c:pt>
                <c:pt idx="4300">
                  <c:v>-1.1792688976661903E-2</c:v>
                </c:pt>
                <c:pt idx="4301">
                  <c:v>2.3384563245150349E-2</c:v>
                </c:pt>
                <c:pt idx="4302">
                  <c:v>8.8320215019501106E-3</c:v>
                </c:pt>
                <c:pt idx="4303">
                  <c:v>0.99124589342644209</c:v>
                </c:pt>
                <c:pt idx="4304">
                  <c:v>2.2521157462412457E-3</c:v>
                </c:pt>
                <c:pt idx="4305">
                  <c:v>-1.6460008525618845E-2</c:v>
                </c:pt>
                <c:pt idx="4306">
                  <c:v>-2.171067214789324E-4</c:v>
                </c:pt>
                <c:pt idx="4307">
                  <c:v>4.7966042811091346E-3</c:v>
                </c:pt>
                <c:pt idx="4308">
                  <c:v>-2.0302686119397301E-2</c:v>
                </c:pt>
                <c:pt idx="4309">
                  <c:v>-5.1366205425138478E-3</c:v>
                </c:pt>
                <c:pt idx="4310">
                  <c:v>-1.1250135790263321E-2</c:v>
                </c:pt>
                <c:pt idx="4311">
                  <c:v>5.7576653267630449E-3</c:v>
                </c:pt>
                <c:pt idx="4312">
                  <c:v>2.9929583766390823E-3</c:v>
                </c:pt>
                <c:pt idx="4313">
                  <c:v>-5.3360230064929404E-3</c:v>
                </c:pt>
                <c:pt idx="4314">
                  <c:v>-1.6222552569807529E-2</c:v>
                </c:pt>
                <c:pt idx="4315">
                  <c:v>-1.7211151324073172E-2</c:v>
                </c:pt>
                <c:pt idx="4316">
                  <c:v>0.98736133178817487</c:v>
                </c:pt>
                <c:pt idx="4317">
                  <c:v>9.3341115234224278E-3</c:v>
                </c:pt>
                <c:pt idx="4318">
                  <c:v>-8.7316058967663586E-4</c:v>
                </c:pt>
                <c:pt idx="4319">
                  <c:v>2.3757686656232863E-2</c:v>
                </c:pt>
                <c:pt idx="4320">
                  <c:v>-1.7470179591624065E-2</c:v>
                </c:pt>
                <c:pt idx="4321">
                  <c:v>-2.4194599926606721E-3</c:v>
                </c:pt>
                <c:pt idx="4322">
                  <c:v>2.6134546784950586E-3</c:v>
                </c:pt>
                <c:pt idx="4323">
                  <c:v>1.0308558221951647E-2</c:v>
                </c:pt>
                <c:pt idx="4324">
                  <c:v>-2.4779823690680332E-2</c:v>
                </c:pt>
                <c:pt idx="4325">
                  <c:v>1.6245453383580365E-2</c:v>
                </c:pt>
                <c:pt idx="4326">
                  <c:v>5.8213141613411732E-3</c:v>
                </c:pt>
                <c:pt idx="4327">
                  <c:v>-6.7217804930048029E-3</c:v>
                </c:pt>
                <c:pt idx="4328">
                  <c:v>1.0145352222457535</c:v>
                </c:pt>
                <c:pt idx="4329">
                  <c:v>1.9268935177994644E-2</c:v>
                </c:pt>
                <c:pt idx="4330">
                  <c:v>-1.9821167268572006E-2</c:v>
                </c:pt>
                <c:pt idx="4331">
                  <c:v>2.2254058400098854E-2</c:v>
                </c:pt>
                <c:pt idx="4332">
                  <c:v>1.1541011517605327E-2</c:v>
                </c:pt>
                <c:pt idx="4333">
                  <c:v>-2.1109275179756193E-3</c:v>
                </c:pt>
                <c:pt idx="4334">
                  <c:v>1.4975403330272641E-3</c:v>
                </c:pt>
                <c:pt idx="4335">
                  <c:v>-1.8856280140658311E-2</c:v>
                </c:pt>
                <c:pt idx="4336">
                  <c:v>-1.9943503034623888E-2</c:v>
                </c:pt>
                <c:pt idx="4337">
                  <c:v>-1.5391849922124213E-2</c:v>
                </c:pt>
                <c:pt idx="4338">
                  <c:v>-1.6339666235730899E-2</c:v>
                </c:pt>
                <c:pt idx="4339">
                  <c:v>0.99996562046696658</c:v>
                </c:pt>
                <c:pt idx="4340">
                  <c:v>-2.4287712548984319E-4</c:v>
                </c:pt>
                <c:pt idx="4341">
                  <c:v>1.4343203225776091E-2</c:v>
                </c:pt>
                <c:pt idx="4342">
                  <c:v>0.97836439050781077</c:v>
                </c:pt>
                <c:pt idx="4343">
                  <c:v>-2.2577163627100209E-2</c:v>
                </c:pt>
                <c:pt idx="4344">
                  <c:v>1.0109621783583287</c:v>
                </c:pt>
                <c:pt idx="4345">
                  <c:v>2.0263970877659816E-2</c:v>
                </c:pt>
                <c:pt idx="4346">
                  <c:v>5.3231318740604942E-3</c:v>
                </c:pt>
                <c:pt idx="4347">
                  <c:v>-7.1131654560637192E-3</c:v>
                </c:pt>
                <c:pt idx="4348">
                  <c:v>1.494393680614603E-3</c:v>
                </c:pt>
                <c:pt idx="4349">
                  <c:v>2.4638137936644267E-2</c:v>
                </c:pt>
                <c:pt idx="4350">
                  <c:v>1.6433472169697539E-3</c:v>
                </c:pt>
                <c:pt idx="4351">
                  <c:v>-3.4655283529020477E-3</c:v>
                </c:pt>
                <c:pt idx="4352">
                  <c:v>2.4715623154156761E-4</c:v>
                </c:pt>
                <c:pt idx="4353">
                  <c:v>-1.5003989878650138E-2</c:v>
                </c:pt>
                <c:pt idx="4354">
                  <c:v>2.2597469720954132E-2</c:v>
                </c:pt>
                <c:pt idx="4355">
                  <c:v>-9.3037692490481323E-4</c:v>
                </c:pt>
                <c:pt idx="4356">
                  <c:v>-1.027290764353136E-2</c:v>
                </c:pt>
                <c:pt idx="4357">
                  <c:v>-2.4816377529307827E-2</c:v>
                </c:pt>
                <c:pt idx="4358">
                  <c:v>1.0007032079714038</c:v>
                </c:pt>
                <c:pt idx="4359">
                  <c:v>1.0230132534600149</c:v>
                </c:pt>
                <c:pt idx="4360">
                  <c:v>2.4672590921005287E-2</c:v>
                </c:pt>
                <c:pt idx="4361">
                  <c:v>0.99917541547193656</c:v>
                </c:pt>
                <c:pt idx="4362">
                  <c:v>-1.9311882436956758E-2</c:v>
                </c:pt>
                <c:pt idx="4363">
                  <c:v>-7.9868648248359927E-3</c:v>
                </c:pt>
                <c:pt idx="4364">
                  <c:v>0.98527009649670672</c:v>
                </c:pt>
                <c:pt idx="4365">
                  <c:v>-1.9249176660026412E-2</c:v>
                </c:pt>
                <c:pt idx="4366">
                  <c:v>0.98249188500808016</c:v>
                </c:pt>
                <c:pt idx="4367">
                  <c:v>-1.5351598779209724E-2</c:v>
                </c:pt>
                <c:pt idx="4368">
                  <c:v>-6.7397385198428974E-3</c:v>
                </c:pt>
                <c:pt idx="4369">
                  <c:v>-6.9461712690870427E-3</c:v>
                </c:pt>
                <c:pt idx="4370">
                  <c:v>-1.8466395509997818E-2</c:v>
                </c:pt>
                <c:pt idx="4371">
                  <c:v>-1.7125693145106376E-2</c:v>
                </c:pt>
                <c:pt idx="4372">
                  <c:v>1.9518940177672355E-2</c:v>
                </c:pt>
                <c:pt idx="4373">
                  <c:v>-1.9532173253998614E-2</c:v>
                </c:pt>
                <c:pt idx="4374">
                  <c:v>-3.1937698964612403E-3</c:v>
                </c:pt>
                <c:pt idx="4375">
                  <c:v>-1.998039317134339E-2</c:v>
                </c:pt>
                <c:pt idx="4376">
                  <c:v>-5.4809393834136357E-3</c:v>
                </c:pt>
                <c:pt idx="4377">
                  <c:v>6.8421850808485065E-3</c:v>
                </c:pt>
                <c:pt idx="4378">
                  <c:v>1.4185698299077999E-2</c:v>
                </c:pt>
                <c:pt idx="4379">
                  <c:v>2.0987678093426821E-2</c:v>
                </c:pt>
                <c:pt idx="4380">
                  <c:v>1.0094352198906953</c:v>
                </c:pt>
                <c:pt idx="4381">
                  <c:v>1.5019847768728212E-2</c:v>
                </c:pt>
                <c:pt idx="4382">
                  <c:v>1.0673536425639696E-2</c:v>
                </c:pt>
                <c:pt idx="4383">
                  <c:v>-1.6921251141692222E-2</c:v>
                </c:pt>
                <c:pt idx="4384">
                  <c:v>5.5170002297859786E-3</c:v>
                </c:pt>
                <c:pt idx="4385">
                  <c:v>-2.4792343194052758E-2</c:v>
                </c:pt>
                <c:pt idx="4386">
                  <c:v>-1.7872719676656247E-2</c:v>
                </c:pt>
                <c:pt idx="4387">
                  <c:v>2.2016824774934402E-2</c:v>
                </c:pt>
                <c:pt idx="4388">
                  <c:v>7.9459677515561437E-3</c:v>
                </c:pt>
                <c:pt idx="4389">
                  <c:v>8.4088748715185676E-3</c:v>
                </c:pt>
                <c:pt idx="4390">
                  <c:v>5.3979828260035225E-3</c:v>
                </c:pt>
                <c:pt idx="4391">
                  <c:v>-2.4031125280465682E-2</c:v>
                </c:pt>
                <c:pt idx="4392">
                  <c:v>1.7439495631148216E-2</c:v>
                </c:pt>
                <c:pt idx="4393">
                  <c:v>3.4695428263627039E-3</c:v>
                </c:pt>
                <c:pt idx="4394">
                  <c:v>-7.9677173306489431E-3</c:v>
                </c:pt>
                <c:pt idx="4395">
                  <c:v>1.9161319489471869E-2</c:v>
                </c:pt>
                <c:pt idx="4396">
                  <c:v>-1.0526266841656745E-2</c:v>
                </c:pt>
                <c:pt idx="4397">
                  <c:v>1.2757590640430532E-2</c:v>
                </c:pt>
                <c:pt idx="4398">
                  <c:v>-3.71877693888778E-3</c:v>
                </c:pt>
                <c:pt idx="4399">
                  <c:v>2.0078502458589554E-3</c:v>
                </c:pt>
                <c:pt idx="4400">
                  <c:v>-1.852145117198855E-2</c:v>
                </c:pt>
                <c:pt idx="4401">
                  <c:v>-9.336334073396263E-3</c:v>
                </c:pt>
                <c:pt idx="4402">
                  <c:v>-1.5341088044281099E-2</c:v>
                </c:pt>
                <c:pt idx="4403">
                  <c:v>2.336268581287021E-3</c:v>
                </c:pt>
                <c:pt idx="4404">
                  <c:v>5.3666296126780536E-3</c:v>
                </c:pt>
                <c:pt idx="4405">
                  <c:v>1.0130281991353856E-2</c:v>
                </c:pt>
                <c:pt idx="4406">
                  <c:v>1.0640565156390631E-2</c:v>
                </c:pt>
                <c:pt idx="4407">
                  <c:v>-1.8162504497651576E-2</c:v>
                </c:pt>
                <c:pt idx="4408">
                  <c:v>2.0280096724830242E-2</c:v>
                </c:pt>
                <c:pt idx="4409">
                  <c:v>8.5696296316102646E-3</c:v>
                </c:pt>
                <c:pt idx="4410">
                  <c:v>6.5955806832942391E-3</c:v>
                </c:pt>
                <c:pt idx="4411">
                  <c:v>2.068471234399084E-2</c:v>
                </c:pt>
                <c:pt idx="4412">
                  <c:v>3.1954339231605898E-3</c:v>
                </c:pt>
                <c:pt idx="4413">
                  <c:v>1.0028349371203653</c:v>
                </c:pt>
                <c:pt idx="4414">
                  <c:v>-1.9240447668643041E-2</c:v>
                </c:pt>
                <c:pt idx="4415">
                  <c:v>-1.5928266739860752E-2</c:v>
                </c:pt>
                <c:pt idx="4416">
                  <c:v>2.3997682323994608E-2</c:v>
                </c:pt>
                <c:pt idx="4417">
                  <c:v>-3.0800317655887812E-3</c:v>
                </c:pt>
                <c:pt idx="4418">
                  <c:v>-1.2535436622855389E-2</c:v>
                </c:pt>
                <c:pt idx="4419">
                  <c:v>-2.3499116714296959E-2</c:v>
                </c:pt>
                <c:pt idx="4420">
                  <c:v>-2.0567972541645819E-2</c:v>
                </c:pt>
                <c:pt idx="4421">
                  <c:v>-8.3476757046770152E-3</c:v>
                </c:pt>
                <c:pt idx="4422">
                  <c:v>-1.1436608548419658E-3</c:v>
                </c:pt>
                <c:pt idx="4423">
                  <c:v>-5.6225930927374383E-4</c:v>
                </c:pt>
                <c:pt idx="4424">
                  <c:v>0.98274394198070913</c:v>
                </c:pt>
                <c:pt idx="4425">
                  <c:v>-1.6604886016046004E-2</c:v>
                </c:pt>
                <c:pt idx="4426">
                  <c:v>0.98898706885962728</c:v>
                </c:pt>
                <c:pt idx="4427">
                  <c:v>-5.755886047925091E-3</c:v>
                </c:pt>
                <c:pt idx="4428">
                  <c:v>-1.3600627507686969E-2</c:v>
                </c:pt>
                <c:pt idx="4429">
                  <c:v>2.1770154205813186E-2</c:v>
                </c:pt>
                <c:pt idx="4430">
                  <c:v>1.1473659465532544E-2</c:v>
                </c:pt>
                <c:pt idx="4431">
                  <c:v>-1.1420575310234087E-2</c:v>
                </c:pt>
                <c:pt idx="4432">
                  <c:v>1.0205528258838981</c:v>
                </c:pt>
                <c:pt idx="4433">
                  <c:v>9.4987528015156256E-3</c:v>
                </c:pt>
                <c:pt idx="4434">
                  <c:v>-4.1568418797877146E-3</c:v>
                </c:pt>
                <c:pt idx="4435">
                  <c:v>-1.9063052098564369E-2</c:v>
                </c:pt>
                <c:pt idx="4436">
                  <c:v>6.8323347494876948E-3</c:v>
                </c:pt>
                <c:pt idx="4437">
                  <c:v>1.002098784732925</c:v>
                </c:pt>
                <c:pt idx="4438">
                  <c:v>-2.1370616169519518E-3</c:v>
                </c:pt>
                <c:pt idx="4439">
                  <c:v>2.1766615424422375E-2</c:v>
                </c:pt>
                <c:pt idx="4440">
                  <c:v>-1.3104769000695792E-4</c:v>
                </c:pt>
                <c:pt idx="4441">
                  <c:v>1.0208223426634624</c:v>
                </c:pt>
                <c:pt idx="4442">
                  <c:v>0.99927692748273766</c:v>
                </c:pt>
                <c:pt idx="4443">
                  <c:v>2.1254663895789467E-2</c:v>
                </c:pt>
                <c:pt idx="4444">
                  <c:v>-4.3891496787209052E-3</c:v>
                </c:pt>
                <c:pt idx="4445">
                  <c:v>1.6653605442188701E-2</c:v>
                </c:pt>
                <c:pt idx="4446">
                  <c:v>-3.1961341411269107E-3</c:v>
                </c:pt>
                <c:pt idx="4447">
                  <c:v>1.1457382282114015E-4</c:v>
                </c:pt>
                <c:pt idx="4448">
                  <c:v>1.116976008346191E-2</c:v>
                </c:pt>
                <c:pt idx="4449">
                  <c:v>5.1506588096692733E-3</c:v>
                </c:pt>
                <c:pt idx="4450">
                  <c:v>-2.4913612100594323E-2</c:v>
                </c:pt>
                <c:pt idx="4451">
                  <c:v>-7.2906618787690666E-3</c:v>
                </c:pt>
                <c:pt idx="4452">
                  <c:v>5.0716749767109551E-3</c:v>
                </c:pt>
                <c:pt idx="4453">
                  <c:v>-6.0777423006889151E-4</c:v>
                </c:pt>
                <c:pt idx="4454">
                  <c:v>-3.7212328988632639E-3</c:v>
                </c:pt>
                <c:pt idx="4455">
                  <c:v>-2.2643161752774772E-2</c:v>
                </c:pt>
                <c:pt idx="4456">
                  <c:v>-1.6682980366053524E-2</c:v>
                </c:pt>
                <c:pt idx="4457">
                  <c:v>-1.1215316219576527E-2</c:v>
                </c:pt>
                <c:pt idx="4458">
                  <c:v>1.0242593459132987</c:v>
                </c:pt>
                <c:pt idx="4459">
                  <c:v>9.9671428335904415E-3</c:v>
                </c:pt>
                <c:pt idx="4460">
                  <c:v>1.6325702758297672E-2</c:v>
                </c:pt>
                <c:pt idx="4461">
                  <c:v>-1.646548222777507E-2</c:v>
                </c:pt>
                <c:pt idx="4462">
                  <c:v>1.722503571039417E-2</c:v>
                </c:pt>
                <c:pt idx="4463">
                  <c:v>0.98341316734456585</c:v>
                </c:pt>
                <c:pt idx="4464">
                  <c:v>-7.1365400944196963E-3</c:v>
                </c:pt>
                <c:pt idx="4465">
                  <c:v>-1.2116722379122485E-2</c:v>
                </c:pt>
                <c:pt idx="4466">
                  <c:v>1.7598293084652773E-3</c:v>
                </c:pt>
                <c:pt idx="4467">
                  <c:v>1.0174026692392986</c:v>
                </c:pt>
                <c:pt idx="4468">
                  <c:v>-5.6174085809907901E-3</c:v>
                </c:pt>
                <c:pt idx="4469">
                  <c:v>0.99359085894120291</c:v>
                </c:pt>
                <c:pt idx="4470">
                  <c:v>-2.182169863506116E-2</c:v>
                </c:pt>
                <c:pt idx="4471">
                  <c:v>-1.3737543361294558E-2</c:v>
                </c:pt>
                <c:pt idx="4472">
                  <c:v>0.99251173261588199</c:v>
                </c:pt>
                <c:pt idx="4473">
                  <c:v>1.0139042265961451</c:v>
                </c:pt>
                <c:pt idx="4474">
                  <c:v>-4.0751625603500322E-3</c:v>
                </c:pt>
                <c:pt idx="4475">
                  <c:v>-1.4242207695238762E-3</c:v>
                </c:pt>
                <c:pt idx="4476">
                  <c:v>1.3496337624796323E-2</c:v>
                </c:pt>
                <c:pt idx="4477">
                  <c:v>9.3670221496810428E-3</c:v>
                </c:pt>
                <c:pt idx="4478">
                  <c:v>-1.2426164620065499E-2</c:v>
                </c:pt>
                <c:pt idx="4479">
                  <c:v>8.5676177976830633E-3</c:v>
                </c:pt>
                <c:pt idx="4480">
                  <c:v>1.0247253009841184</c:v>
                </c:pt>
                <c:pt idx="4481">
                  <c:v>-1.9663174629899121E-2</c:v>
                </c:pt>
                <c:pt idx="4482">
                  <c:v>-1.2301509336589468E-3</c:v>
                </c:pt>
                <c:pt idx="4483">
                  <c:v>1.8164947732139149E-2</c:v>
                </c:pt>
                <c:pt idx="4484">
                  <c:v>-1.0086535906103423E-3</c:v>
                </c:pt>
                <c:pt idx="4485">
                  <c:v>7.5007713877701665E-3</c:v>
                </c:pt>
                <c:pt idx="4486">
                  <c:v>-1.5709182936424156E-2</c:v>
                </c:pt>
                <c:pt idx="4487">
                  <c:v>-4.906631029325292E-3</c:v>
                </c:pt>
                <c:pt idx="4488">
                  <c:v>-1.9868681880178117E-2</c:v>
                </c:pt>
                <c:pt idx="4489">
                  <c:v>7.6278750038348275E-3</c:v>
                </c:pt>
                <c:pt idx="4490">
                  <c:v>8.6960745078273789E-3</c:v>
                </c:pt>
                <c:pt idx="4491">
                  <c:v>2.0524153806781853E-2</c:v>
                </c:pt>
                <c:pt idx="4492">
                  <c:v>-6.9040309471604944E-3</c:v>
                </c:pt>
                <c:pt idx="4493">
                  <c:v>7.8495167640415982E-3</c:v>
                </c:pt>
                <c:pt idx="4494">
                  <c:v>2.9873084035251297E-3</c:v>
                </c:pt>
                <c:pt idx="4495">
                  <c:v>1.7063524130728747E-2</c:v>
                </c:pt>
                <c:pt idx="4496">
                  <c:v>-5.779084563820763E-3</c:v>
                </c:pt>
                <c:pt idx="4497">
                  <c:v>-2.1945312610896699E-2</c:v>
                </c:pt>
                <c:pt idx="4498">
                  <c:v>1.0115788843457636</c:v>
                </c:pt>
                <c:pt idx="4499">
                  <c:v>-2.8975385347207892E-3</c:v>
                </c:pt>
                <c:pt idx="4500">
                  <c:v>2.1217078874935302E-2</c:v>
                </c:pt>
                <c:pt idx="4501">
                  <c:v>1.0168850399435829</c:v>
                </c:pt>
                <c:pt idx="4502">
                  <c:v>-1.5196768865642729E-2</c:v>
                </c:pt>
                <c:pt idx="4503">
                  <c:v>2.4282500243799745E-3</c:v>
                </c:pt>
                <c:pt idx="4504">
                  <c:v>1.64704607346449E-2</c:v>
                </c:pt>
                <c:pt idx="4505">
                  <c:v>0.98514910396564603</c:v>
                </c:pt>
                <c:pt idx="4506">
                  <c:v>-5.8876191897260237E-4</c:v>
                </c:pt>
                <c:pt idx="4507">
                  <c:v>-2.4593065383435159E-2</c:v>
                </c:pt>
                <c:pt idx="4508">
                  <c:v>-2.2672710861502226E-2</c:v>
                </c:pt>
                <c:pt idx="4509">
                  <c:v>1.0154780788792312</c:v>
                </c:pt>
                <c:pt idx="4510">
                  <c:v>-8.2012488573401272E-3</c:v>
                </c:pt>
                <c:pt idx="4511">
                  <c:v>-2.0408908390321563E-2</c:v>
                </c:pt>
                <c:pt idx="4512">
                  <c:v>-2.3310206639216641E-2</c:v>
                </c:pt>
                <c:pt idx="4513">
                  <c:v>-2.2503718794540724E-2</c:v>
                </c:pt>
                <c:pt idx="4514">
                  <c:v>-1.1905987975040399E-2</c:v>
                </c:pt>
                <c:pt idx="4515">
                  <c:v>0.98488182020687809</c:v>
                </c:pt>
                <c:pt idx="4516">
                  <c:v>-1.7673152823751072E-2</c:v>
                </c:pt>
                <c:pt idx="4517">
                  <c:v>1.7873944894667058E-2</c:v>
                </c:pt>
                <c:pt idx="4518">
                  <c:v>1.8461830229270414E-2</c:v>
                </c:pt>
                <c:pt idx="4519">
                  <c:v>2.435429457107266E-2</c:v>
                </c:pt>
                <c:pt idx="4520">
                  <c:v>1.6920118157222164E-2</c:v>
                </c:pt>
                <c:pt idx="4521">
                  <c:v>-1.8951063794989658E-2</c:v>
                </c:pt>
                <c:pt idx="4522">
                  <c:v>1.6613963169475925E-2</c:v>
                </c:pt>
                <c:pt idx="4523">
                  <c:v>-2.0600621301408391E-2</c:v>
                </c:pt>
                <c:pt idx="4524">
                  <c:v>5.9270455673233694E-3</c:v>
                </c:pt>
                <c:pt idx="4525">
                  <c:v>-1.7203778885167297E-2</c:v>
                </c:pt>
                <c:pt idx="4526">
                  <c:v>1.7393114248109131E-3</c:v>
                </c:pt>
                <c:pt idx="4527">
                  <c:v>9.5780670363790343E-3</c:v>
                </c:pt>
                <c:pt idx="4528">
                  <c:v>-8.2732268382049116E-3</c:v>
                </c:pt>
                <c:pt idx="4529">
                  <c:v>-1.3746976433532043E-2</c:v>
                </c:pt>
                <c:pt idx="4530">
                  <c:v>2.482657588254214E-2</c:v>
                </c:pt>
                <c:pt idx="4531">
                  <c:v>1.9059857647444483E-2</c:v>
                </c:pt>
                <c:pt idx="4532">
                  <c:v>1.1035123412975661E-2</c:v>
                </c:pt>
                <c:pt idx="4533">
                  <c:v>-1.7909031119181297E-3</c:v>
                </c:pt>
                <c:pt idx="4534">
                  <c:v>-8.7201656385814778E-3</c:v>
                </c:pt>
                <c:pt idx="4535">
                  <c:v>-2.2355328881969217E-2</c:v>
                </c:pt>
                <c:pt idx="4536">
                  <c:v>0.9852790886796865</c:v>
                </c:pt>
                <c:pt idx="4537">
                  <c:v>3.9149589262591714E-3</c:v>
                </c:pt>
                <c:pt idx="4538">
                  <c:v>-1.4724470619011498E-2</c:v>
                </c:pt>
                <c:pt idx="4539">
                  <c:v>-2.262781199030417E-2</c:v>
                </c:pt>
                <c:pt idx="4540">
                  <c:v>-1.4284346921494157E-2</c:v>
                </c:pt>
                <c:pt idx="4541">
                  <c:v>1.9860327467109973E-3</c:v>
                </c:pt>
                <c:pt idx="4542">
                  <c:v>-1.7758016471742834E-2</c:v>
                </c:pt>
                <c:pt idx="4543">
                  <c:v>-1.6907711698605322E-2</c:v>
                </c:pt>
                <c:pt idx="4544">
                  <c:v>0.99471887452217511</c:v>
                </c:pt>
                <c:pt idx="4545">
                  <c:v>0.97584868731508179</c:v>
                </c:pt>
                <c:pt idx="4546">
                  <c:v>-2.4859376195061065E-4</c:v>
                </c:pt>
                <c:pt idx="4547">
                  <c:v>1.023010251591161</c:v>
                </c:pt>
                <c:pt idx="4548">
                  <c:v>-1.9692460796818044E-2</c:v>
                </c:pt>
                <c:pt idx="4549">
                  <c:v>-2.9776015703835202E-3</c:v>
                </c:pt>
                <c:pt idx="4550">
                  <c:v>2.2391191680642907E-3</c:v>
                </c:pt>
                <c:pt idx="4551">
                  <c:v>-1.5770882535602555E-2</c:v>
                </c:pt>
                <c:pt idx="4552">
                  <c:v>0.98557962194658777</c:v>
                </c:pt>
                <c:pt idx="4553">
                  <c:v>-7.3348555031324536E-3</c:v>
                </c:pt>
                <c:pt idx="4554">
                  <c:v>3.9983948127847446E-5</c:v>
                </c:pt>
                <c:pt idx="4555">
                  <c:v>2.2873534782553134E-2</c:v>
                </c:pt>
                <c:pt idx="4556">
                  <c:v>1.0085873393198288</c:v>
                </c:pt>
                <c:pt idx="4557">
                  <c:v>1.3778585489926326E-2</c:v>
                </c:pt>
                <c:pt idx="4558">
                  <c:v>1.6671945812316985E-2</c:v>
                </c:pt>
                <c:pt idx="4559">
                  <c:v>1.1741759243947658E-2</c:v>
                </c:pt>
                <c:pt idx="4560">
                  <c:v>-2.0579747322296376E-2</c:v>
                </c:pt>
                <c:pt idx="4561">
                  <c:v>2.6537532000067534E-3</c:v>
                </c:pt>
                <c:pt idx="4562">
                  <c:v>1.0120108924588203</c:v>
                </c:pt>
                <c:pt idx="4563">
                  <c:v>3.6117834817261606E-3</c:v>
                </c:pt>
                <c:pt idx="4564">
                  <c:v>1.9265473792319705E-2</c:v>
                </c:pt>
                <c:pt idx="4565">
                  <c:v>-6.886756391484011E-3</c:v>
                </c:pt>
                <c:pt idx="4566">
                  <c:v>1.0129248947013807</c:v>
                </c:pt>
                <c:pt idx="4567">
                  <c:v>-1.8451972888909568E-2</c:v>
                </c:pt>
                <c:pt idx="4568">
                  <c:v>1.3448596041800615E-2</c:v>
                </c:pt>
                <c:pt idx="4569">
                  <c:v>-9.9621877787630653E-3</c:v>
                </c:pt>
                <c:pt idx="4570">
                  <c:v>2.1125658692543774E-2</c:v>
                </c:pt>
                <c:pt idx="4571">
                  <c:v>-7.5783256659208206E-3</c:v>
                </c:pt>
                <c:pt idx="4572">
                  <c:v>8.6020466282817672E-3</c:v>
                </c:pt>
                <c:pt idx="4573">
                  <c:v>2.3905961497992893E-2</c:v>
                </c:pt>
                <c:pt idx="4574">
                  <c:v>-1.0678231093218494E-2</c:v>
                </c:pt>
                <c:pt idx="4575">
                  <c:v>2.3274664810052192E-2</c:v>
                </c:pt>
                <c:pt idx="4576">
                  <c:v>-6.3379656205417301E-3</c:v>
                </c:pt>
                <c:pt idx="4577">
                  <c:v>1.0030677920170636</c:v>
                </c:pt>
                <c:pt idx="4578">
                  <c:v>-2.2993596987803872E-2</c:v>
                </c:pt>
                <c:pt idx="4579">
                  <c:v>0.97718936778887666</c:v>
                </c:pt>
                <c:pt idx="4580">
                  <c:v>1.5805077751258868E-2</c:v>
                </c:pt>
                <c:pt idx="4581">
                  <c:v>1.6558909101413399E-2</c:v>
                </c:pt>
                <c:pt idx="4582">
                  <c:v>1.0179345370134634</c:v>
                </c:pt>
                <c:pt idx="4583">
                  <c:v>1.022581891783779</c:v>
                </c:pt>
                <c:pt idx="4584">
                  <c:v>1.0238227231397514</c:v>
                </c:pt>
                <c:pt idx="4585">
                  <c:v>-1.1473769749912432E-3</c:v>
                </c:pt>
                <c:pt idx="4586">
                  <c:v>-2.4989996338636196E-2</c:v>
                </c:pt>
                <c:pt idx="4587">
                  <c:v>2.2507014620939069E-3</c:v>
                </c:pt>
                <c:pt idx="4588">
                  <c:v>2.3198601301264325E-2</c:v>
                </c:pt>
                <c:pt idx="4589">
                  <c:v>1.8406662605995001E-2</c:v>
                </c:pt>
                <c:pt idx="4590">
                  <c:v>4.5023825777387285E-3</c:v>
                </c:pt>
                <c:pt idx="4591">
                  <c:v>1.3896859707785526E-2</c:v>
                </c:pt>
                <c:pt idx="4592">
                  <c:v>-2.401047988892846E-3</c:v>
                </c:pt>
                <c:pt idx="4593">
                  <c:v>0.98953101618692185</c:v>
                </c:pt>
                <c:pt idx="4594">
                  <c:v>-2.0311159190942774E-2</c:v>
                </c:pt>
                <c:pt idx="4595">
                  <c:v>1.0031181957028474</c:v>
                </c:pt>
                <c:pt idx="4596">
                  <c:v>1.6545066586431383E-2</c:v>
                </c:pt>
                <c:pt idx="4597">
                  <c:v>-1.3164184686856661E-2</c:v>
                </c:pt>
                <c:pt idx="4598">
                  <c:v>4.1551772154374443E-3</c:v>
                </c:pt>
                <c:pt idx="4599">
                  <c:v>2.264157148281435E-2</c:v>
                </c:pt>
                <c:pt idx="4600">
                  <c:v>-1.8878255115367198E-2</c:v>
                </c:pt>
                <c:pt idx="4601">
                  <c:v>-1.703380732385041E-2</c:v>
                </c:pt>
                <c:pt idx="4602">
                  <c:v>-1.8564956411577994E-2</c:v>
                </c:pt>
                <c:pt idx="4603">
                  <c:v>9.0423648818982912E-3</c:v>
                </c:pt>
                <c:pt idx="4604">
                  <c:v>0.98710733206894219</c:v>
                </c:pt>
                <c:pt idx="4605">
                  <c:v>2.0476811259293248E-2</c:v>
                </c:pt>
                <c:pt idx="4606">
                  <c:v>1.6712410698067663E-2</c:v>
                </c:pt>
                <c:pt idx="4607">
                  <c:v>-4.0222463791717514E-3</c:v>
                </c:pt>
                <c:pt idx="4608">
                  <c:v>-4.4618963889423323E-3</c:v>
                </c:pt>
                <c:pt idx="4609">
                  <c:v>0.98330708285039126</c:v>
                </c:pt>
                <c:pt idx="4610">
                  <c:v>-1.3450090657391467E-2</c:v>
                </c:pt>
                <c:pt idx="4611">
                  <c:v>8.067471870163323E-3</c:v>
                </c:pt>
                <c:pt idx="4612">
                  <c:v>-2.0140179898405913E-2</c:v>
                </c:pt>
                <c:pt idx="4613">
                  <c:v>2.3631428238265233E-2</c:v>
                </c:pt>
                <c:pt idx="4614">
                  <c:v>4.9190138423785557E-3</c:v>
                </c:pt>
                <c:pt idx="4615">
                  <c:v>-1.4126075000805177E-2</c:v>
                </c:pt>
                <c:pt idx="4616">
                  <c:v>2.3402253944200417E-2</c:v>
                </c:pt>
                <c:pt idx="4617">
                  <c:v>1.3770871985938683E-3</c:v>
                </c:pt>
                <c:pt idx="4618">
                  <c:v>0.99617680241408402</c:v>
                </c:pt>
                <c:pt idx="4619">
                  <c:v>-1.1421199858481978E-2</c:v>
                </c:pt>
                <c:pt idx="4620">
                  <c:v>5.3355525752991071E-4</c:v>
                </c:pt>
                <c:pt idx="4621">
                  <c:v>4.6733195172997512E-3</c:v>
                </c:pt>
                <c:pt idx="4622">
                  <c:v>-1.5538806937721078E-2</c:v>
                </c:pt>
                <c:pt idx="4623">
                  <c:v>1.8873803414387769E-3</c:v>
                </c:pt>
                <c:pt idx="4624">
                  <c:v>1.3963641525477771E-2</c:v>
                </c:pt>
                <c:pt idx="4625">
                  <c:v>1.007089338488238</c:v>
                </c:pt>
                <c:pt idx="4626">
                  <c:v>1.0133864067755061</c:v>
                </c:pt>
                <c:pt idx="4627">
                  <c:v>1.5093800216773817E-2</c:v>
                </c:pt>
                <c:pt idx="4628">
                  <c:v>1.011388155253897</c:v>
                </c:pt>
                <c:pt idx="4629">
                  <c:v>-1.8097782508584799E-2</c:v>
                </c:pt>
                <c:pt idx="4630">
                  <c:v>0.99958304361826789</c:v>
                </c:pt>
                <c:pt idx="4631">
                  <c:v>-1.6353650843316591E-2</c:v>
                </c:pt>
                <c:pt idx="4632">
                  <c:v>1.8396240136235798E-2</c:v>
                </c:pt>
                <c:pt idx="4633">
                  <c:v>1.6806784670841974E-2</c:v>
                </c:pt>
                <c:pt idx="4634">
                  <c:v>1.0171830820591459E-2</c:v>
                </c:pt>
                <c:pt idx="4635">
                  <c:v>2.2549627765289893E-2</c:v>
                </c:pt>
                <c:pt idx="4636">
                  <c:v>0.99662969571976812</c:v>
                </c:pt>
                <c:pt idx="4637">
                  <c:v>-5.1492501261294621E-3</c:v>
                </c:pt>
                <c:pt idx="4638">
                  <c:v>-1.7428951945804148E-2</c:v>
                </c:pt>
                <c:pt idx="4639">
                  <c:v>3.4664700065506148E-3</c:v>
                </c:pt>
                <c:pt idx="4640">
                  <c:v>1.167978061799263E-3</c:v>
                </c:pt>
                <c:pt idx="4641">
                  <c:v>1.4181144142720371E-3</c:v>
                </c:pt>
                <c:pt idx="4642">
                  <c:v>2.185495126777421E-2</c:v>
                </c:pt>
                <c:pt idx="4643">
                  <c:v>0.97680250367044141</c:v>
                </c:pt>
                <c:pt idx="4644">
                  <c:v>-2.3877537447727987E-2</c:v>
                </c:pt>
                <c:pt idx="4645">
                  <c:v>1.3446462067755993E-2</c:v>
                </c:pt>
                <c:pt idx="4646">
                  <c:v>1.9027324731482231E-2</c:v>
                </c:pt>
                <c:pt idx="4647">
                  <c:v>1.0131834935200827</c:v>
                </c:pt>
                <c:pt idx="4648">
                  <c:v>1.0045776827648796</c:v>
                </c:pt>
                <c:pt idx="4649">
                  <c:v>-1.5091772103318602E-2</c:v>
                </c:pt>
                <c:pt idx="4650">
                  <c:v>1.3840757028802036E-2</c:v>
                </c:pt>
                <c:pt idx="4651">
                  <c:v>1.0187073622800549</c:v>
                </c:pt>
                <c:pt idx="4652">
                  <c:v>-9.369519873669763E-3</c:v>
                </c:pt>
                <c:pt idx="4653">
                  <c:v>6.595515505865829E-3</c:v>
                </c:pt>
                <c:pt idx="4654">
                  <c:v>-2.2320502508740032E-2</c:v>
                </c:pt>
                <c:pt idx="4655">
                  <c:v>1.858273864969958E-2</c:v>
                </c:pt>
                <c:pt idx="4656">
                  <c:v>-2.3551316523614772E-2</c:v>
                </c:pt>
                <c:pt idx="4657">
                  <c:v>1.5390066358177356E-3</c:v>
                </c:pt>
                <c:pt idx="4658">
                  <c:v>0.99327537179058689</c:v>
                </c:pt>
                <c:pt idx="4659">
                  <c:v>-1.4569532856435197E-2</c:v>
                </c:pt>
                <c:pt idx="4660">
                  <c:v>1.578365594592071E-2</c:v>
                </c:pt>
                <c:pt idx="4661">
                  <c:v>0.98721035858183859</c:v>
                </c:pt>
                <c:pt idx="4662">
                  <c:v>7.678751537915268E-3</c:v>
                </c:pt>
                <c:pt idx="4663">
                  <c:v>1.0563107518105824E-2</c:v>
                </c:pt>
                <c:pt idx="4664">
                  <c:v>-8.2759885755586855E-3</c:v>
                </c:pt>
                <c:pt idx="4665">
                  <c:v>4.3242209971194325E-4</c:v>
                </c:pt>
                <c:pt idx="4666">
                  <c:v>-8.1242599892770492E-3</c:v>
                </c:pt>
                <c:pt idx="4667">
                  <c:v>-1.8842803609649999E-2</c:v>
                </c:pt>
                <c:pt idx="4668">
                  <c:v>1.0049137838369635</c:v>
                </c:pt>
                <c:pt idx="4669">
                  <c:v>8.8623501654190862E-3</c:v>
                </c:pt>
                <c:pt idx="4670">
                  <c:v>0.98794047573174193</c:v>
                </c:pt>
                <c:pt idx="4671">
                  <c:v>-2.3252422240333311E-2</c:v>
                </c:pt>
                <c:pt idx="4672">
                  <c:v>-1.3505802308618493E-2</c:v>
                </c:pt>
                <c:pt idx="4673">
                  <c:v>-2.1076387070617486E-2</c:v>
                </c:pt>
                <c:pt idx="4674">
                  <c:v>1.1026679609636537E-2</c:v>
                </c:pt>
                <c:pt idx="4675">
                  <c:v>0.98617774034545902</c:v>
                </c:pt>
                <c:pt idx="4676">
                  <c:v>1.8006278482704818E-2</c:v>
                </c:pt>
                <c:pt idx="4677">
                  <c:v>1.1510299667289874E-2</c:v>
                </c:pt>
                <c:pt idx="4678">
                  <c:v>1.0119611457977069</c:v>
                </c:pt>
                <c:pt idx="4679">
                  <c:v>1.0043450444933919</c:v>
                </c:pt>
                <c:pt idx="4680">
                  <c:v>6.6307557464418739E-3</c:v>
                </c:pt>
                <c:pt idx="4681">
                  <c:v>8.0511767986729491E-3</c:v>
                </c:pt>
                <c:pt idx="4682">
                  <c:v>1.8111241603668754E-2</c:v>
                </c:pt>
                <c:pt idx="4683">
                  <c:v>-1.7838302394458022E-2</c:v>
                </c:pt>
                <c:pt idx="4684">
                  <c:v>-1.2370004243097737E-2</c:v>
                </c:pt>
                <c:pt idx="4685">
                  <c:v>1.0354772294199965E-2</c:v>
                </c:pt>
                <c:pt idx="4686">
                  <c:v>2.7795469488762379E-3</c:v>
                </c:pt>
                <c:pt idx="4687">
                  <c:v>-1.0035434835553091E-2</c:v>
                </c:pt>
                <c:pt idx="4688">
                  <c:v>9.7742357691212693E-3</c:v>
                </c:pt>
                <c:pt idx="4689">
                  <c:v>-1.2631952347630449E-2</c:v>
                </c:pt>
                <c:pt idx="4690">
                  <c:v>8.8006032388760862E-3</c:v>
                </c:pt>
                <c:pt idx="4691">
                  <c:v>2.1980708909233447E-2</c:v>
                </c:pt>
                <c:pt idx="4692">
                  <c:v>1.4097627307234534E-2</c:v>
                </c:pt>
                <c:pt idx="4693">
                  <c:v>0.99572654150200857</c:v>
                </c:pt>
                <c:pt idx="4694">
                  <c:v>-2.0625955389206287E-2</c:v>
                </c:pt>
                <c:pt idx="4695">
                  <c:v>-1.8648591254110298E-2</c:v>
                </c:pt>
                <c:pt idx="4696">
                  <c:v>-1.3359856443606155E-2</c:v>
                </c:pt>
                <c:pt idx="4697">
                  <c:v>-1.2034783255436065E-2</c:v>
                </c:pt>
                <c:pt idx="4698">
                  <c:v>-2.2002297400741271E-2</c:v>
                </c:pt>
                <c:pt idx="4699">
                  <c:v>1.1309816795123296E-2</c:v>
                </c:pt>
                <c:pt idx="4700">
                  <c:v>6.0627502257925067E-3</c:v>
                </c:pt>
                <c:pt idx="4701">
                  <c:v>0.99163435536181976</c:v>
                </c:pt>
                <c:pt idx="4702">
                  <c:v>-6.6440554248810343E-3</c:v>
                </c:pt>
                <c:pt idx="4703">
                  <c:v>7.0625497624470792E-4</c:v>
                </c:pt>
                <c:pt idx="4704">
                  <c:v>1.0948623177692346E-2</c:v>
                </c:pt>
                <c:pt idx="4705">
                  <c:v>-4.4339372751520665E-4</c:v>
                </c:pt>
                <c:pt idx="4706">
                  <c:v>-3.8564137408723107E-4</c:v>
                </c:pt>
                <c:pt idx="4707">
                  <c:v>1.5987405006665196E-2</c:v>
                </c:pt>
                <c:pt idx="4708">
                  <c:v>-5.3512924655029995E-3</c:v>
                </c:pt>
                <c:pt idx="4709">
                  <c:v>-3.2105941899915726E-3</c:v>
                </c:pt>
                <c:pt idx="4710">
                  <c:v>0.99697261898188394</c:v>
                </c:pt>
                <c:pt idx="4711">
                  <c:v>2.4550230007932051E-3</c:v>
                </c:pt>
                <c:pt idx="4712">
                  <c:v>1.1535150366571157E-4</c:v>
                </c:pt>
                <c:pt idx="4713">
                  <c:v>2.2001445634941726E-2</c:v>
                </c:pt>
                <c:pt idx="4714">
                  <c:v>1.0211590965662718</c:v>
                </c:pt>
                <c:pt idx="4715">
                  <c:v>1.1927877656793252E-2</c:v>
                </c:pt>
                <c:pt idx="4716">
                  <c:v>-1.5357178891633827E-2</c:v>
                </c:pt>
                <c:pt idx="4717">
                  <c:v>-5.2576603816618713E-3</c:v>
                </c:pt>
                <c:pt idx="4718">
                  <c:v>-1.5331809293331444E-3</c:v>
                </c:pt>
                <c:pt idx="4719">
                  <c:v>0.99250642650822241</c:v>
                </c:pt>
                <c:pt idx="4720">
                  <c:v>-9.3092048879763571E-3</c:v>
                </c:pt>
                <c:pt idx="4721">
                  <c:v>2.3288639610117061E-2</c:v>
                </c:pt>
                <c:pt idx="4722">
                  <c:v>-1.1158303562983567E-2</c:v>
                </c:pt>
                <c:pt idx="4723">
                  <c:v>-1.614827796747164E-2</c:v>
                </c:pt>
                <c:pt idx="4724">
                  <c:v>-6.8564245073736759E-3</c:v>
                </c:pt>
                <c:pt idx="4725">
                  <c:v>2.030412675723197E-2</c:v>
                </c:pt>
                <c:pt idx="4726">
                  <c:v>-3.3101846355044983E-3</c:v>
                </c:pt>
                <c:pt idx="4727">
                  <c:v>0.98585632534346612</c:v>
                </c:pt>
                <c:pt idx="4728">
                  <c:v>1.9835144938619494E-2</c:v>
                </c:pt>
                <c:pt idx="4729">
                  <c:v>-1.3369861100696623E-2</c:v>
                </c:pt>
                <c:pt idx="4730">
                  <c:v>8.6768017658375718E-4</c:v>
                </c:pt>
                <c:pt idx="4731">
                  <c:v>1.9618064463063606E-2</c:v>
                </c:pt>
                <c:pt idx="4732">
                  <c:v>1.7906151390144155E-2</c:v>
                </c:pt>
                <c:pt idx="4733">
                  <c:v>1.2275829222413547E-3</c:v>
                </c:pt>
                <c:pt idx="4734">
                  <c:v>1.005387168707802</c:v>
                </c:pt>
                <c:pt idx="4735">
                  <c:v>2.1670829911862727E-2</c:v>
                </c:pt>
                <c:pt idx="4736">
                  <c:v>-9.3322310253758315E-3</c:v>
                </c:pt>
                <c:pt idx="4737">
                  <c:v>-1.0229649141948233E-2</c:v>
                </c:pt>
                <c:pt idx="4738">
                  <c:v>1.1623192484058404E-2</c:v>
                </c:pt>
                <c:pt idx="4739">
                  <c:v>-5.3068628445380852E-3</c:v>
                </c:pt>
                <c:pt idx="4740">
                  <c:v>2.3385631166348793E-2</c:v>
                </c:pt>
                <c:pt idx="4741">
                  <c:v>-2.2546527325855908E-2</c:v>
                </c:pt>
                <c:pt idx="4742">
                  <c:v>-2.1220719389196702E-2</c:v>
                </c:pt>
                <c:pt idx="4743">
                  <c:v>8.270500856477337E-3</c:v>
                </c:pt>
                <c:pt idx="4744">
                  <c:v>0.97557252817889106</c:v>
                </c:pt>
                <c:pt idx="4745">
                  <c:v>1.7458907775528942E-2</c:v>
                </c:pt>
                <c:pt idx="4746">
                  <c:v>1.006768385679891</c:v>
                </c:pt>
                <c:pt idx="4747">
                  <c:v>6.6634478342754715E-4</c:v>
                </c:pt>
                <c:pt idx="4748">
                  <c:v>-1.5375837047881796E-2</c:v>
                </c:pt>
                <c:pt idx="4749">
                  <c:v>-1.7290765121204422E-3</c:v>
                </c:pt>
                <c:pt idx="4750">
                  <c:v>6.2859380498223151E-3</c:v>
                </c:pt>
                <c:pt idx="4751">
                  <c:v>-2.1063419479496987E-2</c:v>
                </c:pt>
                <c:pt idx="4752">
                  <c:v>0.99941231997908486</c:v>
                </c:pt>
                <c:pt idx="4753">
                  <c:v>-1.0774345118258033E-2</c:v>
                </c:pt>
                <c:pt idx="4754">
                  <c:v>-2.4261384764998235E-2</c:v>
                </c:pt>
                <c:pt idx="4755">
                  <c:v>3.8032931092887303E-4</c:v>
                </c:pt>
                <c:pt idx="4756">
                  <c:v>0.99468921646044428</c:v>
                </c:pt>
                <c:pt idx="4757">
                  <c:v>1.590700455678527E-2</c:v>
                </c:pt>
                <c:pt idx="4758">
                  <c:v>0.99936827495286928</c:v>
                </c:pt>
                <c:pt idx="4759">
                  <c:v>-9.7205743478443844E-3</c:v>
                </c:pt>
                <c:pt idx="4760">
                  <c:v>2.9750880904246381E-3</c:v>
                </c:pt>
                <c:pt idx="4761">
                  <c:v>0.97708594570779017</c:v>
                </c:pt>
                <c:pt idx="4762">
                  <c:v>2.1037812634199439E-2</c:v>
                </c:pt>
                <c:pt idx="4763">
                  <c:v>-2.1769318594157632E-2</c:v>
                </c:pt>
                <c:pt idx="4764">
                  <c:v>1.5506663882860466E-2</c:v>
                </c:pt>
                <c:pt idx="4765">
                  <c:v>7.4754533074771205E-4</c:v>
                </c:pt>
                <c:pt idx="4766">
                  <c:v>-2.4081148703037937E-2</c:v>
                </c:pt>
                <c:pt idx="4767">
                  <c:v>-2.538042916255462E-3</c:v>
                </c:pt>
                <c:pt idx="4768">
                  <c:v>1.4575447795551222E-2</c:v>
                </c:pt>
                <c:pt idx="4769">
                  <c:v>6.0058177566241541E-3</c:v>
                </c:pt>
                <c:pt idx="4770">
                  <c:v>-4.0870584730825273E-3</c:v>
                </c:pt>
                <c:pt idx="4771">
                  <c:v>3.3573448548579465E-3</c:v>
                </c:pt>
                <c:pt idx="4772">
                  <c:v>0.99258025214914747</c:v>
                </c:pt>
                <c:pt idx="4773">
                  <c:v>-2.108698261027802E-2</c:v>
                </c:pt>
                <c:pt idx="4774">
                  <c:v>-2.2657665143614246E-2</c:v>
                </c:pt>
                <c:pt idx="4775">
                  <c:v>-2.2084327030107979E-2</c:v>
                </c:pt>
                <c:pt idx="4776">
                  <c:v>0.98447076433989589</c:v>
                </c:pt>
                <c:pt idx="4777">
                  <c:v>-1.5023256225085468E-2</c:v>
                </c:pt>
                <c:pt idx="4778">
                  <c:v>1.2416352602392728E-2</c:v>
                </c:pt>
                <c:pt idx="4779">
                  <c:v>1.3521540792387116E-2</c:v>
                </c:pt>
                <c:pt idx="4780">
                  <c:v>4.2389890835857203E-4</c:v>
                </c:pt>
                <c:pt idx="4781">
                  <c:v>1.7876852478075522E-2</c:v>
                </c:pt>
                <c:pt idx="4782">
                  <c:v>2.6959967392003515E-3</c:v>
                </c:pt>
                <c:pt idx="4783">
                  <c:v>1.2816051085770769E-2</c:v>
                </c:pt>
                <c:pt idx="4784">
                  <c:v>2.3556954753308518E-2</c:v>
                </c:pt>
                <c:pt idx="4785">
                  <c:v>1.6582081853799391E-2</c:v>
                </c:pt>
                <c:pt idx="4786">
                  <c:v>-1.5433169537760156E-2</c:v>
                </c:pt>
                <c:pt idx="4787">
                  <c:v>-1.0033763942735275E-2</c:v>
                </c:pt>
                <c:pt idx="4788">
                  <c:v>1.0120549809103441</c:v>
                </c:pt>
                <c:pt idx="4789">
                  <c:v>-1.6240671264911254E-2</c:v>
                </c:pt>
                <c:pt idx="4790">
                  <c:v>0.98130688522168819</c:v>
                </c:pt>
                <c:pt idx="4791">
                  <c:v>2.627100813625266E-3</c:v>
                </c:pt>
                <c:pt idx="4792">
                  <c:v>-5.505968363028824E-3</c:v>
                </c:pt>
                <c:pt idx="4793">
                  <c:v>-6.5827798651371446E-3</c:v>
                </c:pt>
                <c:pt idx="4794">
                  <c:v>0.99292516869530789</c:v>
                </c:pt>
                <c:pt idx="4795">
                  <c:v>1.4614059460651996E-2</c:v>
                </c:pt>
                <c:pt idx="4796">
                  <c:v>8.0207646889371206E-3</c:v>
                </c:pt>
                <c:pt idx="4797">
                  <c:v>2.3456328632104183E-2</c:v>
                </c:pt>
                <c:pt idx="4798">
                  <c:v>1.1646153845614437E-2</c:v>
                </c:pt>
                <c:pt idx="4799">
                  <c:v>4.4962489795497551E-3</c:v>
                </c:pt>
                <c:pt idx="4800">
                  <c:v>8.8492562045092652E-3</c:v>
                </c:pt>
                <c:pt idx="4801">
                  <c:v>1.0233709390068908</c:v>
                </c:pt>
                <c:pt idx="4802">
                  <c:v>1.0189104142860026</c:v>
                </c:pt>
                <c:pt idx="4803">
                  <c:v>1.0075816014884702</c:v>
                </c:pt>
                <c:pt idx="4804">
                  <c:v>1.3534421892290132E-2</c:v>
                </c:pt>
                <c:pt idx="4805">
                  <c:v>-8.2879300028773188E-3</c:v>
                </c:pt>
                <c:pt idx="4806">
                  <c:v>1.8618167599978995E-2</c:v>
                </c:pt>
                <c:pt idx="4807">
                  <c:v>0.98412613456452069</c:v>
                </c:pt>
                <c:pt idx="4808">
                  <c:v>-2.2278734650461153E-3</c:v>
                </c:pt>
                <c:pt idx="4809">
                  <c:v>-2.2475752269091532E-2</c:v>
                </c:pt>
                <c:pt idx="4810">
                  <c:v>-1.8178325073214031E-2</c:v>
                </c:pt>
                <c:pt idx="4811">
                  <c:v>0.99092591199404523</c:v>
                </c:pt>
                <c:pt idx="4812">
                  <c:v>-6.4106447503585514E-3</c:v>
                </c:pt>
                <c:pt idx="4813">
                  <c:v>2.401041227540775E-2</c:v>
                </c:pt>
                <c:pt idx="4814">
                  <c:v>-9.4789659221094606E-3</c:v>
                </c:pt>
                <c:pt idx="4815">
                  <c:v>-1.747338804736398E-2</c:v>
                </c:pt>
                <c:pt idx="4816">
                  <c:v>0.99463231302629374</c:v>
                </c:pt>
                <c:pt idx="4817">
                  <c:v>1.3428242958137849E-2</c:v>
                </c:pt>
                <c:pt idx="4818">
                  <c:v>9.7075491190295841E-3</c:v>
                </c:pt>
                <c:pt idx="4819">
                  <c:v>-2.0200734392519402E-3</c:v>
                </c:pt>
                <c:pt idx="4820">
                  <c:v>0.97684422401507665</c:v>
                </c:pt>
                <c:pt idx="4821">
                  <c:v>-5.7478231822587931E-3</c:v>
                </c:pt>
                <c:pt idx="4822">
                  <c:v>-7.5301545660454161E-3</c:v>
                </c:pt>
                <c:pt idx="4823">
                  <c:v>-2.0747012865243277E-3</c:v>
                </c:pt>
                <c:pt idx="4824">
                  <c:v>2.3036298388257343E-2</c:v>
                </c:pt>
                <c:pt idx="4825">
                  <c:v>-1.1169567128254971E-2</c:v>
                </c:pt>
                <c:pt idx="4826">
                  <c:v>-7.6745261763351835E-3</c:v>
                </c:pt>
                <c:pt idx="4827">
                  <c:v>1.7846492882823455E-2</c:v>
                </c:pt>
                <c:pt idx="4828">
                  <c:v>1.1759043510890793E-2</c:v>
                </c:pt>
                <c:pt idx="4829">
                  <c:v>-2.4716165735569767E-2</c:v>
                </c:pt>
                <c:pt idx="4830">
                  <c:v>-1.5903920725721866E-2</c:v>
                </c:pt>
                <c:pt idx="4831">
                  <c:v>-7.4431691684905153E-3</c:v>
                </c:pt>
                <c:pt idx="4832">
                  <c:v>2.1281133658835723E-2</c:v>
                </c:pt>
                <c:pt idx="4833">
                  <c:v>6.4940106795332965E-3</c:v>
                </c:pt>
                <c:pt idx="4834">
                  <c:v>0.98176217742080696</c:v>
                </c:pt>
                <c:pt idx="4835">
                  <c:v>0.99604372852789114</c:v>
                </c:pt>
                <c:pt idx="4836">
                  <c:v>2.245031540274206E-2</c:v>
                </c:pt>
                <c:pt idx="4837">
                  <c:v>1.0044614565557921</c:v>
                </c:pt>
                <c:pt idx="4838">
                  <c:v>1.6028832272766143E-2</c:v>
                </c:pt>
                <c:pt idx="4839">
                  <c:v>-2.1686285278316248E-2</c:v>
                </c:pt>
                <c:pt idx="4840">
                  <c:v>0.98545251825396474</c:v>
                </c:pt>
                <c:pt idx="4841">
                  <c:v>7.5550192991089785E-3</c:v>
                </c:pt>
                <c:pt idx="4842">
                  <c:v>0.99393147663249903</c:v>
                </c:pt>
                <c:pt idx="4843">
                  <c:v>1.2576286942746378E-2</c:v>
                </c:pt>
                <c:pt idx="4844">
                  <c:v>7.3437456116986878E-3</c:v>
                </c:pt>
                <c:pt idx="4845">
                  <c:v>-6.0096794000086221E-3</c:v>
                </c:pt>
                <c:pt idx="4846">
                  <c:v>4.9421713137806581E-3</c:v>
                </c:pt>
                <c:pt idx="4847">
                  <c:v>-9.2109395117955795E-3</c:v>
                </c:pt>
                <c:pt idx="4848">
                  <c:v>-1.916785306162656E-2</c:v>
                </c:pt>
                <c:pt idx="4849">
                  <c:v>-2.4571855841546236E-2</c:v>
                </c:pt>
                <c:pt idx="4850">
                  <c:v>-5.2364866442846216E-3</c:v>
                </c:pt>
                <c:pt idx="4851">
                  <c:v>0.98084404904850342</c:v>
                </c:pt>
                <c:pt idx="4852">
                  <c:v>-1.7034368035345547E-2</c:v>
                </c:pt>
                <c:pt idx="4853">
                  <c:v>1.3803787774482046E-2</c:v>
                </c:pt>
                <c:pt idx="4854">
                  <c:v>-2.3985630944926024E-2</c:v>
                </c:pt>
                <c:pt idx="4855">
                  <c:v>5.0351755207472928E-3</c:v>
                </c:pt>
                <c:pt idx="4856">
                  <c:v>0.99370629025929769</c:v>
                </c:pt>
                <c:pt idx="4857">
                  <c:v>1.5094757950047777E-2</c:v>
                </c:pt>
                <c:pt idx="4858">
                  <c:v>1.0117506722626222</c:v>
                </c:pt>
                <c:pt idx="4859">
                  <c:v>1.9467137375326259E-2</c:v>
                </c:pt>
                <c:pt idx="4860">
                  <c:v>2.1246073083798379E-2</c:v>
                </c:pt>
                <c:pt idx="4861">
                  <c:v>6.66941096132132E-3</c:v>
                </c:pt>
                <c:pt idx="4862">
                  <c:v>-2.2739884963098783E-2</c:v>
                </c:pt>
                <c:pt idx="4863">
                  <c:v>-1.7591790710233413E-2</c:v>
                </c:pt>
                <c:pt idx="4864">
                  <c:v>0.99889045447260594</c:v>
                </c:pt>
                <c:pt idx="4865">
                  <c:v>-2.1958070271124397E-2</c:v>
                </c:pt>
                <c:pt idx="4866">
                  <c:v>0.98571462724835601</c:v>
                </c:pt>
                <c:pt idx="4867">
                  <c:v>2.2750514123349948E-2</c:v>
                </c:pt>
                <c:pt idx="4868">
                  <c:v>1.0207940925461247</c:v>
                </c:pt>
                <c:pt idx="4869">
                  <c:v>-1.0556690976034028E-2</c:v>
                </c:pt>
                <c:pt idx="4870">
                  <c:v>2.1076346469501413E-2</c:v>
                </c:pt>
                <c:pt idx="4871">
                  <c:v>0.98039188702541225</c:v>
                </c:pt>
                <c:pt idx="4872">
                  <c:v>1.0210432471228246</c:v>
                </c:pt>
                <c:pt idx="4873">
                  <c:v>3.3091675232391595E-3</c:v>
                </c:pt>
                <c:pt idx="4874">
                  <c:v>1.0216501657327939</c:v>
                </c:pt>
                <c:pt idx="4875">
                  <c:v>-2.1742038888007888E-2</c:v>
                </c:pt>
                <c:pt idx="4876">
                  <c:v>-1.4314572260232699E-2</c:v>
                </c:pt>
                <c:pt idx="4877">
                  <c:v>-1.3521236718077961E-2</c:v>
                </c:pt>
                <c:pt idx="4878">
                  <c:v>-2.2523883016944635E-2</c:v>
                </c:pt>
                <c:pt idx="4879">
                  <c:v>1.0118801687840961</c:v>
                </c:pt>
                <c:pt idx="4880">
                  <c:v>-1.8466449992576545E-2</c:v>
                </c:pt>
                <c:pt idx="4881">
                  <c:v>0.9801679442249317</c:v>
                </c:pt>
                <c:pt idx="4882">
                  <c:v>2.3922782998323861E-2</c:v>
                </c:pt>
                <c:pt idx="4883">
                  <c:v>2.2617157193757446E-2</c:v>
                </c:pt>
                <c:pt idx="4884">
                  <c:v>0.97803607563007389</c:v>
                </c:pt>
                <c:pt idx="4885">
                  <c:v>2.1975294779953504E-2</c:v>
                </c:pt>
                <c:pt idx="4886">
                  <c:v>0.98824163784545371</c:v>
                </c:pt>
                <c:pt idx="4887">
                  <c:v>1.0036532323691294</c:v>
                </c:pt>
                <c:pt idx="4888">
                  <c:v>-2.212647216888048E-2</c:v>
                </c:pt>
                <c:pt idx="4889">
                  <c:v>2.0700658570715978E-2</c:v>
                </c:pt>
                <c:pt idx="4890">
                  <c:v>-2.1886391648333779E-3</c:v>
                </c:pt>
                <c:pt idx="4891">
                  <c:v>1.8810745162990507E-2</c:v>
                </c:pt>
                <c:pt idx="4892">
                  <c:v>-1.5373533413603724E-2</c:v>
                </c:pt>
                <c:pt idx="4893">
                  <c:v>1.5657539463443449E-3</c:v>
                </c:pt>
                <c:pt idx="4894">
                  <c:v>-1.0444604751608227E-2</c:v>
                </c:pt>
                <c:pt idx="4895">
                  <c:v>9.4424534067838236E-3</c:v>
                </c:pt>
                <c:pt idx="4896">
                  <c:v>2.4913899583670528E-2</c:v>
                </c:pt>
                <c:pt idx="4897">
                  <c:v>0.99921185438113913</c:v>
                </c:pt>
                <c:pt idx="4898">
                  <c:v>-1.3194604246888958E-2</c:v>
                </c:pt>
                <c:pt idx="4899">
                  <c:v>4.6072705019364777E-3</c:v>
                </c:pt>
                <c:pt idx="4900">
                  <c:v>-2.1966666072610313E-2</c:v>
                </c:pt>
                <c:pt idx="4901">
                  <c:v>-1.3523995471596117E-2</c:v>
                </c:pt>
                <c:pt idx="4902">
                  <c:v>0.97750016116997629</c:v>
                </c:pt>
                <c:pt idx="4903">
                  <c:v>-1.8583514747941177E-3</c:v>
                </c:pt>
                <c:pt idx="4904">
                  <c:v>0.98171716972784173</c:v>
                </c:pt>
                <c:pt idx="4905">
                  <c:v>1.0086681853864163</c:v>
                </c:pt>
                <c:pt idx="4906">
                  <c:v>1.0239816789228506</c:v>
                </c:pt>
                <c:pt idx="4907">
                  <c:v>2.1640982768487055E-2</c:v>
                </c:pt>
                <c:pt idx="4908">
                  <c:v>-8.812872960426715E-3</c:v>
                </c:pt>
                <c:pt idx="4909">
                  <c:v>-1.2655406258695606E-2</c:v>
                </c:pt>
                <c:pt idx="4910">
                  <c:v>-8.9610573044003935E-3</c:v>
                </c:pt>
                <c:pt idx="4911">
                  <c:v>1.285891122521467E-2</c:v>
                </c:pt>
                <c:pt idx="4912">
                  <c:v>1.5844954157796299E-3</c:v>
                </c:pt>
                <c:pt idx="4913">
                  <c:v>1.1023126926359317E-2</c:v>
                </c:pt>
                <c:pt idx="4914">
                  <c:v>-1.1666624469274472E-2</c:v>
                </c:pt>
                <c:pt idx="4915">
                  <c:v>2.4041648112884471E-2</c:v>
                </c:pt>
                <c:pt idx="4916">
                  <c:v>-1.6778059710348858E-2</c:v>
                </c:pt>
                <c:pt idx="4917">
                  <c:v>1.649124243690131E-2</c:v>
                </c:pt>
                <c:pt idx="4918">
                  <c:v>1.8208773359309018E-2</c:v>
                </c:pt>
                <c:pt idx="4919">
                  <c:v>1.6678320991672019E-2</c:v>
                </c:pt>
                <c:pt idx="4920">
                  <c:v>1.0138763958359105</c:v>
                </c:pt>
                <c:pt idx="4921">
                  <c:v>2.5707916095825956E-3</c:v>
                </c:pt>
                <c:pt idx="4922">
                  <c:v>-8.523599096865498E-3</c:v>
                </c:pt>
                <c:pt idx="4923">
                  <c:v>0.99467292332445145</c:v>
                </c:pt>
                <c:pt idx="4924">
                  <c:v>-7.0677794694209654E-3</c:v>
                </c:pt>
                <c:pt idx="4925">
                  <c:v>1.0030995801791218</c:v>
                </c:pt>
                <c:pt idx="4926">
                  <c:v>7.9878185678278479E-3</c:v>
                </c:pt>
                <c:pt idx="4927">
                  <c:v>-1.3755680645216928E-2</c:v>
                </c:pt>
                <c:pt idx="4928">
                  <c:v>1.2408597326470622E-2</c:v>
                </c:pt>
                <c:pt idx="4929">
                  <c:v>1.848521983633019E-2</c:v>
                </c:pt>
                <c:pt idx="4930">
                  <c:v>1.5478318509980492E-4</c:v>
                </c:pt>
                <c:pt idx="4931">
                  <c:v>2.1439560029574256E-2</c:v>
                </c:pt>
                <c:pt idx="4932">
                  <c:v>2.0567482863276067E-2</c:v>
                </c:pt>
                <c:pt idx="4933">
                  <c:v>0.98682941782025224</c:v>
                </c:pt>
                <c:pt idx="4934">
                  <c:v>2.0900921344654672E-2</c:v>
                </c:pt>
                <c:pt idx="4935">
                  <c:v>1.6141746465997669E-2</c:v>
                </c:pt>
                <c:pt idx="4936">
                  <c:v>9.2289594371482431E-3</c:v>
                </c:pt>
                <c:pt idx="4937">
                  <c:v>-2.1738282080516265E-2</c:v>
                </c:pt>
                <c:pt idx="4938">
                  <c:v>-1.2538414578528095E-2</c:v>
                </c:pt>
                <c:pt idx="4939">
                  <c:v>1.0195069262713348</c:v>
                </c:pt>
                <c:pt idx="4940">
                  <c:v>6.9217436233246889E-3</c:v>
                </c:pt>
                <c:pt idx="4941">
                  <c:v>8.128430260948805E-3</c:v>
                </c:pt>
                <c:pt idx="4942">
                  <c:v>1.7183787044488884E-2</c:v>
                </c:pt>
                <c:pt idx="4943">
                  <c:v>-1.1108952945695499E-2</c:v>
                </c:pt>
                <c:pt idx="4944">
                  <c:v>1.424843589605016E-2</c:v>
                </c:pt>
                <c:pt idx="4945">
                  <c:v>1.2197920203291652E-2</c:v>
                </c:pt>
                <c:pt idx="4946">
                  <c:v>-4.0955938536966661E-3</c:v>
                </c:pt>
                <c:pt idx="4947">
                  <c:v>-1.169281710110276E-3</c:v>
                </c:pt>
                <c:pt idx="4948">
                  <c:v>-1.6429829988902977E-2</c:v>
                </c:pt>
                <c:pt idx="4949">
                  <c:v>-2.4566519530876275E-2</c:v>
                </c:pt>
                <c:pt idx="4950">
                  <c:v>-1.3972531856556846E-2</c:v>
                </c:pt>
                <c:pt idx="4951">
                  <c:v>7.4484174784510138E-3</c:v>
                </c:pt>
                <c:pt idx="4952">
                  <c:v>1.0090604503615286</c:v>
                </c:pt>
                <c:pt idx="4953">
                  <c:v>-4.0180835456746829E-3</c:v>
                </c:pt>
                <c:pt idx="4954">
                  <c:v>1.553735614875742E-2</c:v>
                </c:pt>
                <c:pt idx="4955">
                  <c:v>6.5311240929610435E-3</c:v>
                </c:pt>
                <c:pt idx="4956">
                  <c:v>3.9658743725907667E-3</c:v>
                </c:pt>
                <c:pt idx="4957">
                  <c:v>-6.4805970054099219E-3</c:v>
                </c:pt>
                <c:pt idx="4958">
                  <c:v>1.8531516822479478E-2</c:v>
                </c:pt>
                <c:pt idx="4959">
                  <c:v>2.036921841405287E-2</c:v>
                </c:pt>
                <c:pt idx="4960">
                  <c:v>7.380544914223919E-3</c:v>
                </c:pt>
                <c:pt idx="4961">
                  <c:v>2.1002829531216786E-2</c:v>
                </c:pt>
                <c:pt idx="4962">
                  <c:v>-4.2598002643212621E-3</c:v>
                </c:pt>
                <c:pt idx="4963">
                  <c:v>1.005533580074492</c:v>
                </c:pt>
                <c:pt idx="4964">
                  <c:v>-3.0910783031052881E-4</c:v>
                </c:pt>
                <c:pt idx="4965">
                  <c:v>-9.659764727770654E-3</c:v>
                </c:pt>
                <c:pt idx="4966">
                  <c:v>-1.3587915808139145E-2</c:v>
                </c:pt>
                <c:pt idx="4967">
                  <c:v>-1.9002626589879012E-2</c:v>
                </c:pt>
                <c:pt idx="4968">
                  <c:v>0.98121023880988267</c:v>
                </c:pt>
                <c:pt idx="4969">
                  <c:v>1.762019256571918E-2</c:v>
                </c:pt>
                <c:pt idx="4970">
                  <c:v>1.0112947222115523</c:v>
                </c:pt>
                <c:pt idx="4971">
                  <c:v>-1.1400909985377617E-2</c:v>
                </c:pt>
                <c:pt idx="4972">
                  <c:v>1.0015946811843512</c:v>
                </c:pt>
                <c:pt idx="4973">
                  <c:v>8.3132470933408309E-3</c:v>
                </c:pt>
                <c:pt idx="4974">
                  <c:v>7.7967031170227412E-4</c:v>
                </c:pt>
                <c:pt idx="4975">
                  <c:v>-8.7234378360364177E-3</c:v>
                </c:pt>
                <c:pt idx="4976">
                  <c:v>1.3538751597597359E-2</c:v>
                </c:pt>
                <c:pt idx="4977">
                  <c:v>1.4809761104320678E-2</c:v>
                </c:pt>
                <c:pt idx="4978">
                  <c:v>-1.1489358765891073E-2</c:v>
                </c:pt>
                <c:pt idx="4979">
                  <c:v>1.5010833603133156E-2</c:v>
                </c:pt>
                <c:pt idx="4980">
                  <c:v>-2.0195270081304895E-2</c:v>
                </c:pt>
                <c:pt idx="4981">
                  <c:v>2.0416976509483913E-2</c:v>
                </c:pt>
                <c:pt idx="4982">
                  <c:v>2.9400919058788664E-3</c:v>
                </c:pt>
                <c:pt idx="4983">
                  <c:v>1.3854103654330246E-2</c:v>
                </c:pt>
                <c:pt idx="4984">
                  <c:v>0.9980719032762686</c:v>
                </c:pt>
                <c:pt idx="4985">
                  <c:v>-1.6299990056243524E-2</c:v>
                </c:pt>
                <c:pt idx="4986">
                  <c:v>6.7125215856745192E-3</c:v>
                </c:pt>
                <c:pt idx="4987">
                  <c:v>3.5934277794143045E-3</c:v>
                </c:pt>
                <c:pt idx="4988">
                  <c:v>1.0216966223040291</c:v>
                </c:pt>
                <c:pt idx="4989">
                  <c:v>1.0217998098618231</c:v>
                </c:pt>
                <c:pt idx="4990">
                  <c:v>-1.347783991476712E-2</c:v>
                </c:pt>
                <c:pt idx="4991">
                  <c:v>2.0575304277688798E-2</c:v>
                </c:pt>
                <c:pt idx="4992">
                  <c:v>2.3041066124796662E-2</c:v>
                </c:pt>
                <c:pt idx="4993">
                  <c:v>-1.750627121587886E-2</c:v>
                </c:pt>
                <c:pt idx="4994">
                  <c:v>-2.1299669465186504E-2</c:v>
                </c:pt>
              </c:numCache>
            </c:numRef>
          </c:yVal>
          <c:smooth val="0"/>
          <c:extLst>
            <c:ext xmlns:c16="http://schemas.microsoft.com/office/drawing/2014/chart" uri="{C3380CC4-5D6E-409C-BE32-E72D297353CC}">
              <c16:uniqueId val="{00000000-39D9-470B-A3B9-0FDEE9FA323D}"/>
            </c:ext>
          </c:extLst>
        </c:ser>
        <c:dLbls>
          <c:showLegendKey val="0"/>
          <c:showVal val="0"/>
          <c:showCatName val="0"/>
          <c:showSerName val="0"/>
          <c:showPercent val="0"/>
          <c:showBubbleSize val="0"/>
        </c:dLbls>
        <c:axId val="549063535"/>
        <c:axId val="549056335"/>
      </c:scatterChart>
      <c:valAx>
        <c:axId val="549063535"/>
        <c:scaling>
          <c:orientation val="minMax"/>
          <c:max val="300"/>
          <c:min val="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56335"/>
        <c:crosses val="autoZero"/>
        <c:crossBetween val="midCat"/>
      </c:valAx>
      <c:valAx>
        <c:axId val="549056335"/>
        <c:scaling>
          <c:orientation val="minMax"/>
          <c:max val="1.1000000000000001"/>
          <c:min val="-0.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63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strokecorrelation between age and stroke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stroke_cleaned_2!$R$1</c:f>
              <c:strCache>
                <c:ptCount val="1"/>
                <c:pt idx="0">
                  <c:v>stroke_jitter</c:v>
                </c:pt>
              </c:strCache>
            </c:strRef>
          </c:tx>
          <c:spPr>
            <a:ln w="19050" cap="rnd">
              <a:noFill/>
              <a:round/>
            </a:ln>
            <a:effectLst/>
          </c:spPr>
          <c:marker>
            <c:symbol val="circle"/>
            <c:size val="3"/>
            <c:spPr>
              <a:solidFill>
                <a:schemeClr val="accent1">
                  <a:alpha val="30000"/>
                </a:schemeClr>
              </a:solidFill>
              <a:ln w="9525">
                <a:noFill/>
              </a:ln>
              <a:effectLst/>
            </c:spPr>
          </c:marker>
          <c:xVal>
            <c:numRef>
              <c:f>stroke_cleaned_2!$C$2:$C$4996</c:f>
              <c:numCache>
                <c:formatCode>General</c:formatCode>
                <c:ptCount val="4995"/>
                <c:pt idx="0">
                  <c:v>0</c:v>
                </c:pt>
                <c:pt idx="1">
                  <c:v>1</c:v>
                </c:pt>
                <c:pt idx="2">
                  <c:v>1</c:v>
                </c:pt>
                <c:pt idx="3">
                  <c:v>1</c:v>
                </c:pt>
                <c:pt idx="4">
                  <c:v>1</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4</c:v>
                </c:pt>
                <c:pt idx="139">
                  <c:v>4</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c:v>
                </c:pt>
                <c:pt idx="202">
                  <c:v>5</c:v>
                </c:pt>
                <c:pt idx="203">
                  <c:v>5</c:v>
                </c:pt>
                <c:pt idx="204">
                  <c:v>5</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6</c:v>
                </c:pt>
                <c:pt idx="227">
                  <c:v>6</c:v>
                </c:pt>
                <c:pt idx="228">
                  <c:v>6</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7</c:v>
                </c:pt>
                <c:pt idx="256">
                  <c:v>7</c:v>
                </c:pt>
                <c:pt idx="257">
                  <c:v>7</c:v>
                </c:pt>
                <c:pt idx="258">
                  <c:v>7</c:v>
                </c:pt>
                <c:pt idx="259">
                  <c:v>7</c:v>
                </c:pt>
                <c:pt idx="260">
                  <c:v>7</c:v>
                </c:pt>
                <c:pt idx="261">
                  <c:v>8</c:v>
                </c:pt>
                <c:pt idx="262">
                  <c:v>8</c:v>
                </c:pt>
                <c:pt idx="263">
                  <c:v>8</c:v>
                </c:pt>
                <c:pt idx="264">
                  <c:v>8</c:v>
                </c:pt>
                <c:pt idx="265">
                  <c:v>8</c:v>
                </c:pt>
                <c:pt idx="266">
                  <c:v>8</c:v>
                </c:pt>
                <c:pt idx="267">
                  <c:v>8</c:v>
                </c:pt>
                <c:pt idx="268">
                  <c:v>8</c:v>
                </c:pt>
                <c:pt idx="269">
                  <c:v>8</c:v>
                </c:pt>
                <c:pt idx="270">
                  <c:v>8</c:v>
                </c:pt>
                <c:pt idx="271">
                  <c:v>8</c:v>
                </c:pt>
                <c:pt idx="272">
                  <c:v>8</c:v>
                </c:pt>
                <c:pt idx="273">
                  <c:v>8</c:v>
                </c:pt>
                <c:pt idx="274">
                  <c:v>8</c:v>
                </c:pt>
                <c:pt idx="275">
                  <c:v>8</c:v>
                </c:pt>
                <c:pt idx="276">
                  <c:v>8</c:v>
                </c:pt>
                <c:pt idx="277">
                  <c:v>8</c:v>
                </c:pt>
                <c:pt idx="278">
                  <c:v>8</c:v>
                </c:pt>
                <c:pt idx="279">
                  <c:v>8</c:v>
                </c:pt>
                <c:pt idx="280">
                  <c:v>8</c:v>
                </c:pt>
                <c:pt idx="281">
                  <c:v>8</c:v>
                </c:pt>
                <c:pt idx="282">
                  <c:v>8</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8</c:v>
                </c:pt>
                <c:pt idx="305">
                  <c:v>8</c:v>
                </c:pt>
                <c:pt idx="306">
                  <c:v>8</c:v>
                </c:pt>
                <c:pt idx="307">
                  <c:v>8</c:v>
                </c:pt>
                <c:pt idx="308">
                  <c:v>8</c:v>
                </c:pt>
                <c:pt idx="309">
                  <c:v>8</c:v>
                </c:pt>
                <c:pt idx="310">
                  <c:v>8</c:v>
                </c:pt>
                <c:pt idx="311">
                  <c:v>8</c:v>
                </c:pt>
                <c:pt idx="312">
                  <c:v>8</c:v>
                </c:pt>
                <c:pt idx="313">
                  <c:v>8</c:v>
                </c:pt>
                <c:pt idx="314">
                  <c:v>8</c:v>
                </c:pt>
                <c:pt idx="315">
                  <c:v>8</c:v>
                </c:pt>
                <c:pt idx="316">
                  <c:v>8</c:v>
                </c:pt>
                <c:pt idx="317">
                  <c:v>8</c:v>
                </c:pt>
                <c:pt idx="318">
                  <c:v>8</c:v>
                </c:pt>
                <c:pt idx="319">
                  <c:v>9</c:v>
                </c:pt>
                <c:pt idx="320">
                  <c:v>9</c:v>
                </c:pt>
                <c:pt idx="321">
                  <c:v>9</c:v>
                </c:pt>
                <c:pt idx="322">
                  <c:v>9</c:v>
                </c:pt>
                <c:pt idx="323">
                  <c:v>9</c:v>
                </c:pt>
                <c:pt idx="324">
                  <c:v>9</c:v>
                </c:pt>
                <c:pt idx="325">
                  <c:v>9</c:v>
                </c:pt>
                <c:pt idx="326">
                  <c:v>9</c:v>
                </c:pt>
                <c:pt idx="327">
                  <c:v>9</c:v>
                </c:pt>
                <c:pt idx="328">
                  <c:v>9</c:v>
                </c:pt>
                <c:pt idx="329">
                  <c:v>9</c:v>
                </c:pt>
                <c:pt idx="330">
                  <c:v>9</c:v>
                </c:pt>
                <c:pt idx="331">
                  <c:v>9</c:v>
                </c:pt>
                <c:pt idx="332">
                  <c:v>9</c:v>
                </c:pt>
                <c:pt idx="333">
                  <c:v>9</c:v>
                </c:pt>
                <c:pt idx="334">
                  <c:v>9</c:v>
                </c:pt>
                <c:pt idx="335">
                  <c:v>9</c:v>
                </c:pt>
                <c:pt idx="336">
                  <c:v>9</c:v>
                </c:pt>
                <c:pt idx="337">
                  <c:v>9</c:v>
                </c:pt>
                <c:pt idx="338">
                  <c:v>9</c:v>
                </c:pt>
                <c:pt idx="339">
                  <c:v>9</c:v>
                </c:pt>
                <c:pt idx="340">
                  <c:v>9</c:v>
                </c:pt>
                <c:pt idx="341">
                  <c:v>9</c:v>
                </c:pt>
                <c:pt idx="342">
                  <c:v>9</c:v>
                </c:pt>
                <c:pt idx="343">
                  <c:v>9</c:v>
                </c:pt>
                <c:pt idx="344">
                  <c:v>9</c:v>
                </c:pt>
                <c:pt idx="345">
                  <c:v>9</c:v>
                </c:pt>
                <c:pt idx="346">
                  <c:v>9</c:v>
                </c:pt>
                <c:pt idx="347">
                  <c:v>9</c:v>
                </c:pt>
                <c:pt idx="348">
                  <c:v>9</c:v>
                </c:pt>
                <c:pt idx="349">
                  <c:v>9</c:v>
                </c:pt>
                <c:pt idx="350">
                  <c:v>9</c:v>
                </c:pt>
                <c:pt idx="351">
                  <c:v>9</c:v>
                </c:pt>
                <c:pt idx="352">
                  <c:v>9</c:v>
                </c:pt>
                <c:pt idx="353">
                  <c:v>9</c:v>
                </c:pt>
                <c:pt idx="354">
                  <c:v>9</c:v>
                </c:pt>
                <c:pt idx="355">
                  <c:v>9</c:v>
                </c:pt>
                <c:pt idx="356">
                  <c:v>9</c:v>
                </c:pt>
                <c:pt idx="357">
                  <c:v>10</c:v>
                </c:pt>
                <c:pt idx="358">
                  <c:v>10</c:v>
                </c:pt>
                <c:pt idx="359">
                  <c:v>10</c:v>
                </c:pt>
                <c:pt idx="360">
                  <c:v>10</c:v>
                </c:pt>
                <c:pt idx="361">
                  <c:v>10</c:v>
                </c:pt>
                <c:pt idx="362">
                  <c:v>10</c:v>
                </c:pt>
                <c:pt idx="363">
                  <c:v>10</c:v>
                </c:pt>
                <c:pt idx="364">
                  <c:v>10</c:v>
                </c:pt>
                <c:pt idx="365">
                  <c:v>10</c:v>
                </c:pt>
                <c:pt idx="366">
                  <c:v>10</c:v>
                </c:pt>
                <c:pt idx="367">
                  <c:v>10</c:v>
                </c:pt>
                <c:pt idx="368">
                  <c:v>10</c:v>
                </c:pt>
                <c:pt idx="369">
                  <c:v>10</c:v>
                </c:pt>
                <c:pt idx="370">
                  <c:v>10</c:v>
                </c:pt>
                <c:pt idx="371">
                  <c:v>10</c:v>
                </c:pt>
                <c:pt idx="372">
                  <c:v>10</c:v>
                </c:pt>
                <c:pt idx="373">
                  <c:v>10</c:v>
                </c:pt>
                <c:pt idx="374">
                  <c:v>10</c:v>
                </c:pt>
                <c:pt idx="375">
                  <c:v>10</c:v>
                </c:pt>
                <c:pt idx="376">
                  <c:v>10</c:v>
                </c:pt>
                <c:pt idx="377">
                  <c:v>10</c:v>
                </c:pt>
                <c:pt idx="378">
                  <c:v>10</c:v>
                </c:pt>
                <c:pt idx="379">
                  <c:v>10</c:v>
                </c:pt>
                <c:pt idx="380">
                  <c:v>10</c:v>
                </c:pt>
                <c:pt idx="381">
                  <c:v>10</c:v>
                </c:pt>
                <c:pt idx="382">
                  <c:v>10</c:v>
                </c:pt>
                <c:pt idx="383">
                  <c:v>10</c:v>
                </c:pt>
                <c:pt idx="384">
                  <c:v>10</c:v>
                </c:pt>
                <c:pt idx="385">
                  <c:v>10</c:v>
                </c:pt>
                <c:pt idx="386">
                  <c:v>10</c:v>
                </c:pt>
                <c:pt idx="387">
                  <c:v>10</c:v>
                </c:pt>
                <c:pt idx="388">
                  <c:v>10</c:v>
                </c:pt>
                <c:pt idx="389">
                  <c:v>10</c:v>
                </c:pt>
                <c:pt idx="390">
                  <c:v>10</c:v>
                </c:pt>
                <c:pt idx="391">
                  <c:v>10</c:v>
                </c:pt>
                <c:pt idx="392">
                  <c:v>11</c:v>
                </c:pt>
                <c:pt idx="393">
                  <c:v>11</c:v>
                </c:pt>
                <c:pt idx="394">
                  <c:v>11</c:v>
                </c:pt>
                <c:pt idx="395">
                  <c:v>11</c:v>
                </c:pt>
                <c:pt idx="396">
                  <c:v>11</c:v>
                </c:pt>
                <c:pt idx="397">
                  <c:v>11</c:v>
                </c:pt>
                <c:pt idx="398">
                  <c:v>11</c:v>
                </c:pt>
                <c:pt idx="399">
                  <c:v>11</c:v>
                </c:pt>
                <c:pt idx="400">
                  <c:v>11</c:v>
                </c:pt>
                <c:pt idx="401">
                  <c:v>11</c:v>
                </c:pt>
                <c:pt idx="402">
                  <c:v>11</c:v>
                </c:pt>
                <c:pt idx="403">
                  <c:v>11</c:v>
                </c:pt>
                <c:pt idx="404">
                  <c:v>11</c:v>
                </c:pt>
                <c:pt idx="405">
                  <c:v>11</c:v>
                </c:pt>
                <c:pt idx="406">
                  <c:v>11</c:v>
                </c:pt>
                <c:pt idx="407">
                  <c:v>11</c:v>
                </c:pt>
                <c:pt idx="408">
                  <c:v>11</c:v>
                </c:pt>
                <c:pt idx="409">
                  <c:v>11</c:v>
                </c:pt>
                <c:pt idx="410">
                  <c:v>11</c:v>
                </c:pt>
                <c:pt idx="411">
                  <c:v>11</c:v>
                </c:pt>
                <c:pt idx="412">
                  <c:v>11</c:v>
                </c:pt>
                <c:pt idx="413">
                  <c:v>11</c:v>
                </c:pt>
                <c:pt idx="414">
                  <c:v>11</c:v>
                </c:pt>
                <c:pt idx="415">
                  <c:v>11</c:v>
                </c:pt>
                <c:pt idx="416">
                  <c:v>11</c:v>
                </c:pt>
                <c:pt idx="417">
                  <c:v>11</c:v>
                </c:pt>
                <c:pt idx="418">
                  <c:v>11</c:v>
                </c:pt>
                <c:pt idx="419">
                  <c:v>11</c:v>
                </c:pt>
                <c:pt idx="420">
                  <c:v>11</c:v>
                </c:pt>
                <c:pt idx="421">
                  <c:v>11</c:v>
                </c:pt>
                <c:pt idx="422">
                  <c:v>11</c:v>
                </c:pt>
                <c:pt idx="423">
                  <c:v>11</c:v>
                </c:pt>
                <c:pt idx="424">
                  <c:v>11</c:v>
                </c:pt>
                <c:pt idx="425">
                  <c:v>11</c:v>
                </c:pt>
                <c:pt idx="426">
                  <c:v>11</c:v>
                </c:pt>
                <c:pt idx="427">
                  <c:v>11</c:v>
                </c:pt>
                <c:pt idx="428">
                  <c:v>12</c:v>
                </c:pt>
                <c:pt idx="429">
                  <c:v>12</c:v>
                </c:pt>
                <c:pt idx="430">
                  <c:v>12</c:v>
                </c:pt>
                <c:pt idx="431">
                  <c:v>12</c:v>
                </c:pt>
                <c:pt idx="432">
                  <c:v>12</c:v>
                </c:pt>
                <c:pt idx="433">
                  <c:v>12</c:v>
                </c:pt>
                <c:pt idx="434">
                  <c:v>12</c:v>
                </c:pt>
                <c:pt idx="435">
                  <c:v>12</c:v>
                </c:pt>
                <c:pt idx="436">
                  <c:v>12</c:v>
                </c:pt>
                <c:pt idx="437">
                  <c:v>12</c:v>
                </c:pt>
                <c:pt idx="438">
                  <c:v>12</c:v>
                </c:pt>
                <c:pt idx="439">
                  <c:v>12</c:v>
                </c:pt>
                <c:pt idx="440">
                  <c:v>12</c:v>
                </c:pt>
                <c:pt idx="441">
                  <c:v>12</c:v>
                </c:pt>
                <c:pt idx="442">
                  <c:v>12</c:v>
                </c:pt>
                <c:pt idx="443">
                  <c:v>12</c:v>
                </c:pt>
                <c:pt idx="444">
                  <c:v>12</c:v>
                </c:pt>
                <c:pt idx="445">
                  <c:v>12</c:v>
                </c:pt>
                <c:pt idx="446">
                  <c:v>12</c:v>
                </c:pt>
                <c:pt idx="447">
                  <c:v>12</c:v>
                </c:pt>
                <c:pt idx="448">
                  <c:v>12</c:v>
                </c:pt>
                <c:pt idx="449">
                  <c:v>12</c:v>
                </c:pt>
                <c:pt idx="450">
                  <c:v>12</c:v>
                </c:pt>
                <c:pt idx="451">
                  <c:v>12</c:v>
                </c:pt>
                <c:pt idx="452">
                  <c:v>12</c:v>
                </c:pt>
                <c:pt idx="453">
                  <c:v>12</c:v>
                </c:pt>
                <c:pt idx="454">
                  <c:v>12</c:v>
                </c:pt>
                <c:pt idx="455">
                  <c:v>12</c:v>
                </c:pt>
                <c:pt idx="456">
                  <c:v>12</c:v>
                </c:pt>
                <c:pt idx="457">
                  <c:v>12</c:v>
                </c:pt>
                <c:pt idx="458">
                  <c:v>12</c:v>
                </c:pt>
                <c:pt idx="459">
                  <c:v>12</c:v>
                </c:pt>
                <c:pt idx="460">
                  <c:v>12</c:v>
                </c:pt>
                <c:pt idx="461">
                  <c:v>12</c:v>
                </c:pt>
                <c:pt idx="462">
                  <c:v>12</c:v>
                </c:pt>
                <c:pt idx="463">
                  <c:v>12</c:v>
                </c:pt>
                <c:pt idx="464">
                  <c:v>12</c:v>
                </c:pt>
                <c:pt idx="465">
                  <c:v>12</c:v>
                </c:pt>
                <c:pt idx="466">
                  <c:v>12</c:v>
                </c:pt>
                <c:pt idx="467">
                  <c:v>12</c:v>
                </c:pt>
                <c:pt idx="468">
                  <c:v>12</c:v>
                </c:pt>
                <c:pt idx="469">
                  <c:v>12</c:v>
                </c:pt>
                <c:pt idx="470">
                  <c:v>12</c:v>
                </c:pt>
                <c:pt idx="471">
                  <c:v>12</c:v>
                </c:pt>
                <c:pt idx="472">
                  <c:v>12</c:v>
                </c:pt>
                <c:pt idx="473">
                  <c:v>13</c:v>
                </c:pt>
                <c:pt idx="474">
                  <c:v>13</c:v>
                </c:pt>
                <c:pt idx="475">
                  <c:v>13</c:v>
                </c:pt>
                <c:pt idx="476">
                  <c:v>13</c:v>
                </c:pt>
                <c:pt idx="477">
                  <c:v>13</c:v>
                </c:pt>
                <c:pt idx="478">
                  <c:v>13</c:v>
                </c:pt>
                <c:pt idx="479">
                  <c:v>13</c:v>
                </c:pt>
                <c:pt idx="480">
                  <c:v>13</c:v>
                </c:pt>
                <c:pt idx="481">
                  <c:v>13</c:v>
                </c:pt>
                <c:pt idx="482">
                  <c:v>13</c:v>
                </c:pt>
                <c:pt idx="483">
                  <c:v>13</c:v>
                </c:pt>
                <c:pt idx="484">
                  <c:v>13</c:v>
                </c:pt>
                <c:pt idx="485">
                  <c:v>13</c:v>
                </c:pt>
                <c:pt idx="486">
                  <c:v>13</c:v>
                </c:pt>
                <c:pt idx="487">
                  <c:v>13</c:v>
                </c:pt>
                <c:pt idx="488">
                  <c:v>13</c:v>
                </c:pt>
                <c:pt idx="489">
                  <c:v>13</c:v>
                </c:pt>
                <c:pt idx="490">
                  <c:v>13</c:v>
                </c:pt>
                <c:pt idx="491">
                  <c:v>13</c:v>
                </c:pt>
                <c:pt idx="492">
                  <c:v>13</c:v>
                </c:pt>
                <c:pt idx="493">
                  <c:v>13</c:v>
                </c:pt>
                <c:pt idx="494">
                  <c:v>13</c:v>
                </c:pt>
                <c:pt idx="495">
                  <c:v>13</c:v>
                </c:pt>
                <c:pt idx="496">
                  <c:v>13</c:v>
                </c:pt>
                <c:pt idx="497">
                  <c:v>13</c:v>
                </c:pt>
                <c:pt idx="498">
                  <c:v>13</c:v>
                </c:pt>
                <c:pt idx="499">
                  <c:v>13</c:v>
                </c:pt>
                <c:pt idx="500">
                  <c:v>13</c:v>
                </c:pt>
                <c:pt idx="501">
                  <c:v>13</c:v>
                </c:pt>
                <c:pt idx="502">
                  <c:v>13</c:v>
                </c:pt>
                <c:pt idx="503">
                  <c:v>13</c:v>
                </c:pt>
                <c:pt idx="504">
                  <c:v>13</c:v>
                </c:pt>
                <c:pt idx="505">
                  <c:v>13</c:v>
                </c:pt>
                <c:pt idx="506">
                  <c:v>13</c:v>
                </c:pt>
                <c:pt idx="507">
                  <c:v>13</c:v>
                </c:pt>
                <c:pt idx="508">
                  <c:v>13</c:v>
                </c:pt>
                <c:pt idx="509">
                  <c:v>13</c:v>
                </c:pt>
                <c:pt idx="510">
                  <c:v>13</c:v>
                </c:pt>
                <c:pt idx="511">
                  <c:v>13</c:v>
                </c:pt>
                <c:pt idx="512">
                  <c:v>13</c:v>
                </c:pt>
                <c:pt idx="513">
                  <c:v>13</c:v>
                </c:pt>
                <c:pt idx="514">
                  <c:v>13</c:v>
                </c:pt>
                <c:pt idx="515">
                  <c:v>13</c:v>
                </c:pt>
                <c:pt idx="516">
                  <c:v>13</c:v>
                </c:pt>
                <c:pt idx="517">
                  <c:v>13</c:v>
                </c:pt>
                <c:pt idx="518">
                  <c:v>13</c:v>
                </c:pt>
                <c:pt idx="519">
                  <c:v>13</c:v>
                </c:pt>
                <c:pt idx="520">
                  <c:v>13</c:v>
                </c:pt>
                <c:pt idx="521">
                  <c:v>13</c:v>
                </c:pt>
                <c:pt idx="522">
                  <c:v>13</c:v>
                </c:pt>
                <c:pt idx="523">
                  <c:v>13</c:v>
                </c:pt>
                <c:pt idx="524">
                  <c:v>13</c:v>
                </c:pt>
                <c:pt idx="525">
                  <c:v>13</c:v>
                </c:pt>
                <c:pt idx="526">
                  <c:v>13</c:v>
                </c:pt>
                <c:pt idx="527">
                  <c:v>13</c:v>
                </c:pt>
                <c:pt idx="528">
                  <c:v>13</c:v>
                </c:pt>
                <c:pt idx="529">
                  <c:v>13</c:v>
                </c:pt>
                <c:pt idx="530">
                  <c:v>14</c:v>
                </c:pt>
                <c:pt idx="531">
                  <c:v>14</c:v>
                </c:pt>
                <c:pt idx="532">
                  <c:v>14</c:v>
                </c:pt>
                <c:pt idx="533">
                  <c:v>14</c:v>
                </c:pt>
                <c:pt idx="534">
                  <c:v>14</c:v>
                </c:pt>
                <c:pt idx="535">
                  <c:v>14</c:v>
                </c:pt>
                <c:pt idx="536">
                  <c:v>14</c:v>
                </c:pt>
                <c:pt idx="537">
                  <c:v>14</c:v>
                </c:pt>
                <c:pt idx="538">
                  <c:v>14</c:v>
                </c:pt>
                <c:pt idx="539">
                  <c:v>14</c:v>
                </c:pt>
                <c:pt idx="540">
                  <c:v>14</c:v>
                </c:pt>
                <c:pt idx="541">
                  <c:v>14</c:v>
                </c:pt>
                <c:pt idx="542">
                  <c:v>14</c:v>
                </c:pt>
                <c:pt idx="543">
                  <c:v>14</c:v>
                </c:pt>
                <c:pt idx="544">
                  <c:v>14</c:v>
                </c:pt>
                <c:pt idx="545">
                  <c:v>14</c:v>
                </c:pt>
                <c:pt idx="546">
                  <c:v>14</c:v>
                </c:pt>
                <c:pt idx="547">
                  <c:v>14</c:v>
                </c:pt>
                <c:pt idx="548">
                  <c:v>14</c:v>
                </c:pt>
                <c:pt idx="549">
                  <c:v>14</c:v>
                </c:pt>
                <c:pt idx="550">
                  <c:v>14</c:v>
                </c:pt>
                <c:pt idx="551">
                  <c:v>14</c:v>
                </c:pt>
                <c:pt idx="552">
                  <c:v>14</c:v>
                </c:pt>
                <c:pt idx="553">
                  <c:v>14</c:v>
                </c:pt>
                <c:pt idx="554">
                  <c:v>14</c:v>
                </c:pt>
                <c:pt idx="555">
                  <c:v>14</c:v>
                </c:pt>
                <c:pt idx="556">
                  <c:v>14</c:v>
                </c:pt>
                <c:pt idx="557">
                  <c:v>14</c:v>
                </c:pt>
                <c:pt idx="558">
                  <c:v>14</c:v>
                </c:pt>
                <c:pt idx="559">
                  <c:v>14</c:v>
                </c:pt>
                <c:pt idx="560">
                  <c:v>14</c:v>
                </c:pt>
                <c:pt idx="561">
                  <c:v>14</c:v>
                </c:pt>
                <c:pt idx="562">
                  <c:v>14</c:v>
                </c:pt>
                <c:pt idx="563">
                  <c:v>14</c:v>
                </c:pt>
                <c:pt idx="564">
                  <c:v>14</c:v>
                </c:pt>
                <c:pt idx="565">
                  <c:v>14</c:v>
                </c:pt>
                <c:pt idx="566">
                  <c:v>14</c:v>
                </c:pt>
                <c:pt idx="567">
                  <c:v>14</c:v>
                </c:pt>
                <c:pt idx="568">
                  <c:v>14</c:v>
                </c:pt>
                <c:pt idx="569">
                  <c:v>14</c:v>
                </c:pt>
                <c:pt idx="570">
                  <c:v>14</c:v>
                </c:pt>
                <c:pt idx="571">
                  <c:v>14</c:v>
                </c:pt>
                <c:pt idx="572">
                  <c:v>14</c:v>
                </c:pt>
                <c:pt idx="573">
                  <c:v>14</c:v>
                </c:pt>
                <c:pt idx="574">
                  <c:v>14</c:v>
                </c:pt>
                <c:pt idx="575">
                  <c:v>14</c:v>
                </c:pt>
                <c:pt idx="576">
                  <c:v>14</c:v>
                </c:pt>
                <c:pt idx="577">
                  <c:v>14</c:v>
                </c:pt>
                <c:pt idx="578">
                  <c:v>14</c:v>
                </c:pt>
                <c:pt idx="579">
                  <c:v>14</c:v>
                </c:pt>
                <c:pt idx="580">
                  <c:v>14</c:v>
                </c:pt>
                <c:pt idx="581">
                  <c:v>14</c:v>
                </c:pt>
                <c:pt idx="582">
                  <c:v>14</c:v>
                </c:pt>
                <c:pt idx="583">
                  <c:v>14</c:v>
                </c:pt>
                <c:pt idx="584">
                  <c:v>15</c:v>
                </c:pt>
                <c:pt idx="585">
                  <c:v>15</c:v>
                </c:pt>
                <c:pt idx="586">
                  <c:v>15</c:v>
                </c:pt>
                <c:pt idx="587">
                  <c:v>15</c:v>
                </c:pt>
                <c:pt idx="588">
                  <c:v>15</c:v>
                </c:pt>
                <c:pt idx="589">
                  <c:v>15</c:v>
                </c:pt>
                <c:pt idx="590">
                  <c:v>15</c:v>
                </c:pt>
                <c:pt idx="591">
                  <c:v>15</c:v>
                </c:pt>
                <c:pt idx="592">
                  <c:v>15</c:v>
                </c:pt>
                <c:pt idx="593">
                  <c:v>15</c:v>
                </c:pt>
                <c:pt idx="594">
                  <c:v>15</c:v>
                </c:pt>
                <c:pt idx="595">
                  <c:v>15</c:v>
                </c:pt>
                <c:pt idx="596">
                  <c:v>15</c:v>
                </c:pt>
                <c:pt idx="597">
                  <c:v>15</c:v>
                </c:pt>
                <c:pt idx="598">
                  <c:v>15</c:v>
                </c:pt>
                <c:pt idx="599">
                  <c:v>15</c:v>
                </c:pt>
                <c:pt idx="600">
                  <c:v>15</c:v>
                </c:pt>
                <c:pt idx="601">
                  <c:v>15</c:v>
                </c:pt>
                <c:pt idx="602">
                  <c:v>15</c:v>
                </c:pt>
                <c:pt idx="603">
                  <c:v>15</c:v>
                </c:pt>
                <c:pt idx="604">
                  <c:v>15</c:v>
                </c:pt>
                <c:pt idx="605">
                  <c:v>15</c:v>
                </c:pt>
                <c:pt idx="606">
                  <c:v>15</c:v>
                </c:pt>
                <c:pt idx="607">
                  <c:v>15</c:v>
                </c:pt>
                <c:pt idx="608">
                  <c:v>15</c:v>
                </c:pt>
                <c:pt idx="609">
                  <c:v>15</c:v>
                </c:pt>
                <c:pt idx="610">
                  <c:v>15</c:v>
                </c:pt>
                <c:pt idx="611">
                  <c:v>15</c:v>
                </c:pt>
                <c:pt idx="612">
                  <c:v>15</c:v>
                </c:pt>
                <c:pt idx="613">
                  <c:v>15</c:v>
                </c:pt>
                <c:pt idx="614">
                  <c:v>15</c:v>
                </c:pt>
                <c:pt idx="615">
                  <c:v>15</c:v>
                </c:pt>
                <c:pt idx="616">
                  <c:v>15</c:v>
                </c:pt>
                <c:pt idx="617">
                  <c:v>15</c:v>
                </c:pt>
                <c:pt idx="618">
                  <c:v>15</c:v>
                </c:pt>
                <c:pt idx="619">
                  <c:v>15</c:v>
                </c:pt>
                <c:pt idx="620">
                  <c:v>15</c:v>
                </c:pt>
                <c:pt idx="621">
                  <c:v>15</c:v>
                </c:pt>
                <c:pt idx="622">
                  <c:v>15</c:v>
                </c:pt>
                <c:pt idx="623">
                  <c:v>15</c:v>
                </c:pt>
                <c:pt idx="624">
                  <c:v>15</c:v>
                </c:pt>
                <c:pt idx="625">
                  <c:v>15</c:v>
                </c:pt>
                <c:pt idx="626">
                  <c:v>15</c:v>
                </c:pt>
                <c:pt idx="627">
                  <c:v>15</c:v>
                </c:pt>
                <c:pt idx="628">
                  <c:v>15</c:v>
                </c:pt>
                <c:pt idx="629">
                  <c:v>16</c:v>
                </c:pt>
                <c:pt idx="630">
                  <c:v>16</c:v>
                </c:pt>
                <c:pt idx="631">
                  <c:v>16</c:v>
                </c:pt>
                <c:pt idx="632">
                  <c:v>16</c:v>
                </c:pt>
                <c:pt idx="633">
                  <c:v>16</c:v>
                </c:pt>
                <c:pt idx="634">
                  <c:v>16</c:v>
                </c:pt>
                <c:pt idx="635">
                  <c:v>16</c:v>
                </c:pt>
                <c:pt idx="636">
                  <c:v>16</c:v>
                </c:pt>
                <c:pt idx="637">
                  <c:v>16</c:v>
                </c:pt>
                <c:pt idx="638">
                  <c:v>16</c:v>
                </c:pt>
                <c:pt idx="639">
                  <c:v>16</c:v>
                </c:pt>
                <c:pt idx="640">
                  <c:v>16</c:v>
                </c:pt>
                <c:pt idx="641">
                  <c:v>16</c:v>
                </c:pt>
                <c:pt idx="642">
                  <c:v>16</c:v>
                </c:pt>
                <c:pt idx="643">
                  <c:v>16</c:v>
                </c:pt>
                <c:pt idx="644">
                  <c:v>16</c:v>
                </c:pt>
                <c:pt idx="645">
                  <c:v>16</c:v>
                </c:pt>
                <c:pt idx="646">
                  <c:v>16</c:v>
                </c:pt>
                <c:pt idx="647">
                  <c:v>16</c:v>
                </c:pt>
                <c:pt idx="648">
                  <c:v>16</c:v>
                </c:pt>
                <c:pt idx="649">
                  <c:v>16</c:v>
                </c:pt>
                <c:pt idx="650">
                  <c:v>16</c:v>
                </c:pt>
                <c:pt idx="651">
                  <c:v>16</c:v>
                </c:pt>
                <c:pt idx="652">
                  <c:v>16</c:v>
                </c:pt>
                <c:pt idx="653">
                  <c:v>16</c:v>
                </c:pt>
                <c:pt idx="654">
                  <c:v>16</c:v>
                </c:pt>
                <c:pt idx="655">
                  <c:v>16</c:v>
                </c:pt>
                <c:pt idx="656">
                  <c:v>16</c:v>
                </c:pt>
                <c:pt idx="657">
                  <c:v>16</c:v>
                </c:pt>
                <c:pt idx="658">
                  <c:v>16</c:v>
                </c:pt>
                <c:pt idx="659">
                  <c:v>16</c:v>
                </c:pt>
                <c:pt idx="660">
                  <c:v>16</c:v>
                </c:pt>
                <c:pt idx="661">
                  <c:v>16</c:v>
                </c:pt>
                <c:pt idx="662">
                  <c:v>16</c:v>
                </c:pt>
                <c:pt idx="663">
                  <c:v>16</c:v>
                </c:pt>
                <c:pt idx="664">
                  <c:v>16</c:v>
                </c:pt>
                <c:pt idx="665">
                  <c:v>16</c:v>
                </c:pt>
                <c:pt idx="666">
                  <c:v>16</c:v>
                </c:pt>
                <c:pt idx="667">
                  <c:v>16</c:v>
                </c:pt>
                <c:pt idx="668">
                  <c:v>16</c:v>
                </c:pt>
                <c:pt idx="669">
                  <c:v>16</c:v>
                </c:pt>
                <c:pt idx="670">
                  <c:v>16</c:v>
                </c:pt>
                <c:pt idx="671">
                  <c:v>16</c:v>
                </c:pt>
                <c:pt idx="672">
                  <c:v>16</c:v>
                </c:pt>
                <c:pt idx="673">
                  <c:v>16</c:v>
                </c:pt>
                <c:pt idx="674">
                  <c:v>16</c:v>
                </c:pt>
                <c:pt idx="675">
                  <c:v>16</c:v>
                </c:pt>
                <c:pt idx="676">
                  <c:v>16</c:v>
                </c:pt>
                <c:pt idx="677">
                  <c:v>16</c:v>
                </c:pt>
                <c:pt idx="678">
                  <c:v>16</c:v>
                </c:pt>
                <c:pt idx="679">
                  <c:v>16</c:v>
                </c:pt>
                <c:pt idx="680">
                  <c:v>16</c:v>
                </c:pt>
                <c:pt idx="681">
                  <c:v>17</c:v>
                </c:pt>
                <c:pt idx="682">
                  <c:v>17</c:v>
                </c:pt>
                <c:pt idx="683">
                  <c:v>17</c:v>
                </c:pt>
                <c:pt idx="684">
                  <c:v>17</c:v>
                </c:pt>
                <c:pt idx="685">
                  <c:v>17</c:v>
                </c:pt>
                <c:pt idx="686">
                  <c:v>17</c:v>
                </c:pt>
                <c:pt idx="687">
                  <c:v>17</c:v>
                </c:pt>
                <c:pt idx="688">
                  <c:v>17</c:v>
                </c:pt>
                <c:pt idx="689">
                  <c:v>17</c:v>
                </c:pt>
                <c:pt idx="690">
                  <c:v>17</c:v>
                </c:pt>
                <c:pt idx="691">
                  <c:v>17</c:v>
                </c:pt>
                <c:pt idx="692">
                  <c:v>17</c:v>
                </c:pt>
                <c:pt idx="693">
                  <c:v>17</c:v>
                </c:pt>
                <c:pt idx="694">
                  <c:v>17</c:v>
                </c:pt>
                <c:pt idx="695">
                  <c:v>17</c:v>
                </c:pt>
                <c:pt idx="696">
                  <c:v>17</c:v>
                </c:pt>
                <c:pt idx="697">
                  <c:v>17</c:v>
                </c:pt>
                <c:pt idx="698">
                  <c:v>17</c:v>
                </c:pt>
                <c:pt idx="699">
                  <c:v>17</c:v>
                </c:pt>
                <c:pt idx="700">
                  <c:v>17</c:v>
                </c:pt>
                <c:pt idx="701">
                  <c:v>17</c:v>
                </c:pt>
                <c:pt idx="702">
                  <c:v>17</c:v>
                </c:pt>
                <c:pt idx="703">
                  <c:v>17</c:v>
                </c:pt>
                <c:pt idx="704">
                  <c:v>17</c:v>
                </c:pt>
                <c:pt idx="705">
                  <c:v>17</c:v>
                </c:pt>
                <c:pt idx="706">
                  <c:v>17</c:v>
                </c:pt>
                <c:pt idx="707">
                  <c:v>17</c:v>
                </c:pt>
                <c:pt idx="708">
                  <c:v>17</c:v>
                </c:pt>
                <c:pt idx="709">
                  <c:v>17</c:v>
                </c:pt>
                <c:pt idx="710">
                  <c:v>17</c:v>
                </c:pt>
                <c:pt idx="711">
                  <c:v>17</c:v>
                </c:pt>
                <c:pt idx="712">
                  <c:v>17</c:v>
                </c:pt>
                <c:pt idx="713">
                  <c:v>17</c:v>
                </c:pt>
                <c:pt idx="714">
                  <c:v>17</c:v>
                </c:pt>
                <c:pt idx="715">
                  <c:v>17</c:v>
                </c:pt>
                <c:pt idx="716">
                  <c:v>17</c:v>
                </c:pt>
                <c:pt idx="717">
                  <c:v>17</c:v>
                </c:pt>
                <c:pt idx="718">
                  <c:v>17</c:v>
                </c:pt>
                <c:pt idx="719">
                  <c:v>17</c:v>
                </c:pt>
                <c:pt idx="720">
                  <c:v>17</c:v>
                </c:pt>
                <c:pt idx="721">
                  <c:v>17</c:v>
                </c:pt>
                <c:pt idx="722">
                  <c:v>17</c:v>
                </c:pt>
                <c:pt idx="723">
                  <c:v>17</c:v>
                </c:pt>
                <c:pt idx="724">
                  <c:v>17</c:v>
                </c:pt>
                <c:pt idx="725">
                  <c:v>17</c:v>
                </c:pt>
                <c:pt idx="726">
                  <c:v>17</c:v>
                </c:pt>
                <c:pt idx="727">
                  <c:v>17</c:v>
                </c:pt>
                <c:pt idx="728">
                  <c:v>17</c:v>
                </c:pt>
                <c:pt idx="729">
                  <c:v>17</c:v>
                </c:pt>
                <c:pt idx="730">
                  <c:v>17</c:v>
                </c:pt>
                <c:pt idx="731">
                  <c:v>17</c:v>
                </c:pt>
                <c:pt idx="732">
                  <c:v>17</c:v>
                </c:pt>
                <c:pt idx="733">
                  <c:v>17</c:v>
                </c:pt>
                <c:pt idx="734">
                  <c:v>17</c:v>
                </c:pt>
                <c:pt idx="735">
                  <c:v>17</c:v>
                </c:pt>
                <c:pt idx="736">
                  <c:v>17</c:v>
                </c:pt>
                <c:pt idx="737">
                  <c:v>17</c:v>
                </c:pt>
                <c:pt idx="738">
                  <c:v>17</c:v>
                </c:pt>
                <c:pt idx="739">
                  <c:v>17</c:v>
                </c:pt>
                <c:pt idx="740">
                  <c:v>17</c:v>
                </c:pt>
                <c:pt idx="741">
                  <c:v>18</c:v>
                </c:pt>
                <c:pt idx="742">
                  <c:v>18</c:v>
                </c:pt>
                <c:pt idx="743">
                  <c:v>18</c:v>
                </c:pt>
                <c:pt idx="744">
                  <c:v>18</c:v>
                </c:pt>
                <c:pt idx="745">
                  <c:v>18</c:v>
                </c:pt>
                <c:pt idx="746">
                  <c:v>18</c:v>
                </c:pt>
                <c:pt idx="747">
                  <c:v>18</c:v>
                </c:pt>
                <c:pt idx="748">
                  <c:v>18</c:v>
                </c:pt>
                <c:pt idx="749">
                  <c:v>18</c:v>
                </c:pt>
                <c:pt idx="750">
                  <c:v>18</c:v>
                </c:pt>
                <c:pt idx="751">
                  <c:v>18</c:v>
                </c:pt>
                <c:pt idx="752">
                  <c:v>18</c:v>
                </c:pt>
                <c:pt idx="753">
                  <c:v>18</c:v>
                </c:pt>
                <c:pt idx="754">
                  <c:v>18</c:v>
                </c:pt>
                <c:pt idx="755">
                  <c:v>18</c:v>
                </c:pt>
                <c:pt idx="756">
                  <c:v>18</c:v>
                </c:pt>
                <c:pt idx="757">
                  <c:v>18</c:v>
                </c:pt>
                <c:pt idx="758">
                  <c:v>18</c:v>
                </c:pt>
                <c:pt idx="759">
                  <c:v>18</c:v>
                </c:pt>
                <c:pt idx="760">
                  <c:v>18</c:v>
                </c:pt>
                <c:pt idx="761">
                  <c:v>18</c:v>
                </c:pt>
                <c:pt idx="762">
                  <c:v>18</c:v>
                </c:pt>
                <c:pt idx="763">
                  <c:v>18</c:v>
                </c:pt>
                <c:pt idx="764">
                  <c:v>18</c:v>
                </c:pt>
                <c:pt idx="765">
                  <c:v>18</c:v>
                </c:pt>
                <c:pt idx="766">
                  <c:v>18</c:v>
                </c:pt>
                <c:pt idx="767">
                  <c:v>18</c:v>
                </c:pt>
                <c:pt idx="768">
                  <c:v>18</c:v>
                </c:pt>
                <c:pt idx="769">
                  <c:v>18</c:v>
                </c:pt>
                <c:pt idx="770">
                  <c:v>18</c:v>
                </c:pt>
                <c:pt idx="771">
                  <c:v>18</c:v>
                </c:pt>
                <c:pt idx="772">
                  <c:v>18</c:v>
                </c:pt>
                <c:pt idx="773">
                  <c:v>18</c:v>
                </c:pt>
                <c:pt idx="774">
                  <c:v>18</c:v>
                </c:pt>
                <c:pt idx="775">
                  <c:v>18</c:v>
                </c:pt>
                <c:pt idx="776">
                  <c:v>18</c:v>
                </c:pt>
                <c:pt idx="777">
                  <c:v>18</c:v>
                </c:pt>
                <c:pt idx="778">
                  <c:v>18</c:v>
                </c:pt>
                <c:pt idx="779">
                  <c:v>18</c:v>
                </c:pt>
                <c:pt idx="780">
                  <c:v>18</c:v>
                </c:pt>
                <c:pt idx="781">
                  <c:v>18</c:v>
                </c:pt>
                <c:pt idx="782">
                  <c:v>18</c:v>
                </c:pt>
                <c:pt idx="783">
                  <c:v>18</c:v>
                </c:pt>
                <c:pt idx="784">
                  <c:v>18</c:v>
                </c:pt>
                <c:pt idx="785">
                  <c:v>18</c:v>
                </c:pt>
                <c:pt idx="786">
                  <c:v>18</c:v>
                </c:pt>
                <c:pt idx="787">
                  <c:v>18</c:v>
                </c:pt>
                <c:pt idx="788">
                  <c:v>18</c:v>
                </c:pt>
                <c:pt idx="789">
                  <c:v>18</c:v>
                </c:pt>
                <c:pt idx="790">
                  <c:v>18</c:v>
                </c:pt>
                <c:pt idx="791">
                  <c:v>18</c:v>
                </c:pt>
                <c:pt idx="792">
                  <c:v>18</c:v>
                </c:pt>
                <c:pt idx="793">
                  <c:v>18</c:v>
                </c:pt>
                <c:pt idx="794">
                  <c:v>18</c:v>
                </c:pt>
                <c:pt idx="795">
                  <c:v>18</c:v>
                </c:pt>
                <c:pt idx="796">
                  <c:v>18</c:v>
                </c:pt>
                <c:pt idx="797">
                  <c:v>18</c:v>
                </c:pt>
                <c:pt idx="798">
                  <c:v>18</c:v>
                </c:pt>
                <c:pt idx="799">
                  <c:v>18</c:v>
                </c:pt>
                <c:pt idx="800">
                  <c:v>18</c:v>
                </c:pt>
                <c:pt idx="801">
                  <c:v>19</c:v>
                </c:pt>
                <c:pt idx="802">
                  <c:v>19</c:v>
                </c:pt>
                <c:pt idx="803">
                  <c:v>19</c:v>
                </c:pt>
                <c:pt idx="804">
                  <c:v>19</c:v>
                </c:pt>
                <c:pt idx="805">
                  <c:v>19</c:v>
                </c:pt>
                <c:pt idx="806">
                  <c:v>19</c:v>
                </c:pt>
                <c:pt idx="807">
                  <c:v>19</c:v>
                </c:pt>
                <c:pt idx="808">
                  <c:v>19</c:v>
                </c:pt>
                <c:pt idx="809">
                  <c:v>19</c:v>
                </c:pt>
                <c:pt idx="810">
                  <c:v>19</c:v>
                </c:pt>
                <c:pt idx="811">
                  <c:v>19</c:v>
                </c:pt>
                <c:pt idx="812">
                  <c:v>19</c:v>
                </c:pt>
                <c:pt idx="813">
                  <c:v>19</c:v>
                </c:pt>
                <c:pt idx="814">
                  <c:v>19</c:v>
                </c:pt>
                <c:pt idx="815">
                  <c:v>19</c:v>
                </c:pt>
                <c:pt idx="816">
                  <c:v>19</c:v>
                </c:pt>
                <c:pt idx="817">
                  <c:v>19</c:v>
                </c:pt>
                <c:pt idx="818">
                  <c:v>19</c:v>
                </c:pt>
                <c:pt idx="819">
                  <c:v>19</c:v>
                </c:pt>
                <c:pt idx="820">
                  <c:v>19</c:v>
                </c:pt>
                <c:pt idx="821">
                  <c:v>19</c:v>
                </c:pt>
                <c:pt idx="822">
                  <c:v>19</c:v>
                </c:pt>
                <c:pt idx="823">
                  <c:v>19</c:v>
                </c:pt>
                <c:pt idx="824">
                  <c:v>19</c:v>
                </c:pt>
                <c:pt idx="825">
                  <c:v>19</c:v>
                </c:pt>
                <c:pt idx="826">
                  <c:v>19</c:v>
                </c:pt>
                <c:pt idx="827">
                  <c:v>19</c:v>
                </c:pt>
                <c:pt idx="828">
                  <c:v>19</c:v>
                </c:pt>
                <c:pt idx="829">
                  <c:v>19</c:v>
                </c:pt>
                <c:pt idx="830">
                  <c:v>19</c:v>
                </c:pt>
                <c:pt idx="831">
                  <c:v>19</c:v>
                </c:pt>
                <c:pt idx="832">
                  <c:v>19</c:v>
                </c:pt>
                <c:pt idx="833">
                  <c:v>19</c:v>
                </c:pt>
                <c:pt idx="834">
                  <c:v>19</c:v>
                </c:pt>
                <c:pt idx="835">
                  <c:v>19</c:v>
                </c:pt>
                <c:pt idx="836">
                  <c:v>19</c:v>
                </c:pt>
                <c:pt idx="837">
                  <c:v>19</c:v>
                </c:pt>
                <c:pt idx="838">
                  <c:v>19</c:v>
                </c:pt>
                <c:pt idx="839">
                  <c:v>19</c:v>
                </c:pt>
                <c:pt idx="840">
                  <c:v>19</c:v>
                </c:pt>
                <c:pt idx="841">
                  <c:v>19</c:v>
                </c:pt>
                <c:pt idx="842">
                  <c:v>19</c:v>
                </c:pt>
                <c:pt idx="843">
                  <c:v>19</c:v>
                </c:pt>
                <c:pt idx="844">
                  <c:v>19</c:v>
                </c:pt>
                <c:pt idx="845">
                  <c:v>19</c:v>
                </c:pt>
                <c:pt idx="846">
                  <c:v>19</c:v>
                </c:pt>
                <c:pt idx="847">
                  <c:v>19</c:v>
                </c:pt>
                <c:pt idx="848">
                  <c:v>19</c:v>
                </c:pt>
                <c:pt idx="849">
                  <c:v>19</c:v>
                </c:pt>
                <c:pt idx="850">
                  <c:v>19</c:v>
                </c:pt>
                <c:pt idx="851">
                  <c:v>20</c:v>
                </c:pt>
                <c:pt idx="852">
                  <c:v>20</c:v>
                </c:pt>
                <c:pt idx="853">
                  <c:v>20</c:v>
                </c:pt>
                <c:pt idx="854">
                  <c:v>20</c:v>
                </c:pt>
                <c:pt idx="855">
                  <c:v>20</c:v>
                </c:pt>
                <c:pt idx="856">
                  <c:v>20</c:v>
                </c:pt>
                <c:pt idx="857">
                  <c:v>20</c:v>
                </c:pt>
                <c:pt idx="858">
                  <c:v>20</c:v>
                </c:pt>
                <c:pt idx="859">
                  <c:v>20</c:v>
                </c:pt>
                <c:pt idx="860">
                  <c:v>20</c:v>
                </c:pt>
                <c:pt idx="861">
                  <c:v>20</c:v>
                </c:pt>
                <c:pt idx="862">
                  <c:v>20</c:v>
                </c:pt>
                <c:pt idx="863">
                  <c:v>20</c:v>
                </c:pt>
                <c:pt idx="864">
                  <c:v>20</c:v>
                </c:pt>
                <c:pt idx="865">
                  <c:v>20</c:v>
                </c:pt>
                <c:pt idx="866">
                  <c:v>20</c:v>
                </c:pt>
                <c:pt idx="867">
                  <c:v>20</c:v>
                </c:pt>
                <c:pt idx="868">
                  <c:v>20</c:v>
                </c:pt>
                <c:pt idx="869">
                  <c:v>20</c:v>
                </c:pt>
                <c:pt idx="870">
                  <c:v>20</c:v>
                </c:pt>
                <c:pt idx="871">
                  <c:v>20</c:v>
                </c:pt>
                <c:pt idx="872">
                  <c:v>20</c:v>
                </c:pt>
                <c:pt idx="873">
                  <c:v>20</c:v>
                </c:pt>
                <c:pt idx="874">
                  <c:v>20</c:v>
                </c:pt>
                <c:pt idx="875">
                  <c:v>20</c:v>
                </c:pt>
                <c:pt idx="876">
                  <c:v>20</c:v>
                </c:pt>
                <c:pt idx="877">
                  <c:v>20</c:v>
                </c:pt>
                <c:pt idx="878">
                  <c:v>20</c:v>
                </c:pt>
                <c:pt idx="879">
                  <c:v>20</c:v>
                </c:pt>
                <c:pt idx="880">
                  <c:v>20</c:v>
                </c:pt>
                <c:pt idx="881">
                  <c:v>20</c:v>
                </c:pt>
                <c:pt idx="882">
                  <c:v>20</c:v>
                </c:pt>
                <c:pt idx="883">
                  <c:v>20</c:v>
                </c:pt>
                <c:pt idx="884">
                  <c:v>20</c:v>
                </c:pt>
                <c:pt idx="885">
                  <c:v>20</c:v>
                </c:pt>
                <c:pt idx="886">
                  <c:v>20</c:v>
                </c:pt>
                <c:pt idx="887">
                  <c:v>20</c:v>
                </c:pt>
                <c:pt idx="888">
                  <c:v>20</c:v>
                </c:pt>
                <c:pt idx="889">
                  <c:v>20</c:v>
                </c:pt>
                <c:pt idx="890">
                  <c:v>20</c:v>
                </c:pt>
                <c:pt idx="891">
                  <c:v>20</c:v>
                </c:pt>
                <c:pt idx="892">
                  <c:v>20</c:v>
                </c:pt>
                <c:pt idx="893">
                  <c:v>20</c:v>
                </c:pt>
                <c:pt idx="894">
                  <c:v>20</c:v>
                </c:pt>
                <c:pt idx="895">
                  <c:v>20</c:v>
                </c:pt>
                <c:pt idx="896">
                  <c:v>20</c:v>
                </c:pt>
                <c:pt idx="897">
                  <c:v>20</c:v>
                </c:pt>
                <c:pt idx="898">
                  <c:v>20</c:v>
                </c:pt>
                <c:pt idx="899">
                  <c:v>20</c:v>
                </c:pt>
                <c:pt idx="900">
                  <c:v>20</c:v>
                </c:pt>
                <c:pt idx="901">
                  <c:v>20</c:v>
                </c:pt>
                <c:pt idx="902">
                  <c:v>20</c:v>
                </c:pt>
                <c:pt idx="903">
                  <c:v>20</c:v>
                </c:pt>
                <c:pt idx="904">
                  <c:v>20</c:v>
                </c:pt>
                <c:pt idx="905">
                  <c:v>20</c:v>
                </c:pt>
                <c:pt idx="906">
                  <c:v>20</c:v>
                </c:pt>
                <c:pt idx="907">
                  <c:v>20</c:v>
                </c:pt>
                <c:pt idx="908">
                  <c:v>20</c:v>
                </c:pt>
                <c:pt idx="909">
                  <c:v>20</c:v>
                </c:pt>
                <c:pt idx="910">
                  <c:v>21</c:v>
                </c:pt>
                <c:pt idx="911">
                  <c:v>21</c:v>
                </c:pt>
                <c:pt idx="912">
                  <c:v>21</c:v>
                </c:pt>
                <c:pt idx="913">
                  <c:v>21</c:v>
                </c:pt>
                <c:pt idx="914">
                  <c:v>21</c:v>
                </c:pt>
                <c:pt idx="915">
                  <c:v>21</c:v>
                </c:pt>
                <c:pt idx="916">
                  <c:v>21</c:v>
                </c:pt>
                <c:pt idx="917">
                  <c:v>21</c:v>
                </c:pt>
                <c:pt idx="918">
                  <c:v>21</c:v>
                </c:pt>
                <c:pt idx="919">
                  <c:v>21</c:v>
                </c:pt>
                <c:pt idx="920">
                  <c:v>21</c:v>
                </c:pt>
                <c:pt idx="921">
                  <c:v>21</c:v>
                </c:pt>
                <c:pt idx="922">
                  <c:v>21</c:v>
                </c:pt>
                <c:pt idx="923">
                  <c:v>21</c:v>
                </c:pt>
                <c:pt idx="924">
                  <c:v>21</c:v>
                </c:pt>
                <c:pt idx="925">
                  <c:v>21</c:v>
                </c:pt>
                <c:pt idx="926">
                  <c:v>21</c:v>
                </c:pt>
                <c:pt idx="927">
                  <c:v>21</c:v>
                </c:pt>
                <c:pt idx="928">
                  <c:v>21</c:v>
                </c:pt>
                <c:pt idx="929">
                  <c:v>21</c:v>
                </c:pt>
                <c:pt idx="930">
                  <c:v>21</c:v>
                </c:pt>
                <c:pt idx="931">
                  <c:v>21</c:v>
                </c:pt>
                <c:pt idx="932">
                  <c:v>21</c:v>
                </c:pt>
                <c:pt idx="933">
                  <c:v>21</c:v>
                </c:pt>
                <c:pt idx="934">
                  <c:v>21</c:v>
                </c:pt>
                <c:pt idx="935">
                  <c:v>21</c:v>
                </c:pt>
                <c:pt idx="936">
                  <c:v>21</c:v>
                </c:pt>
                <c:pt idx="937">
                  <c:v>21</c:v>
                </c:pt>
                <c:pt idx="938">
                  <c:v>21</c:v>
                </c:pt>
                <c:pt idx="939">
                  <c:v>21</c:v>
                </c:pt>
                <c:pt idx="940">
                  <c:v>21</c:v>
                </c:pt>
                <c:pt idx="941">
                  <c:v>21</c:v>
                </c:pt>
                <c:pt idx="942">
                  <c:v>21</c:v>
                </c:pt>
                <c:pt idx="943">
                  <c:v>21</c:v>
                </c:pt>
                <c:pt idx="944">
                  <c:v>21</c:v>
                </c:pt>
                <c:pt idx="945">
                  <c:v>21</c:v>
                </c:pt>
                <c:pt idx="946">
                  <c:v>21</c:v>
                </c:pt>
                <c:pt idx="947">
                  <c:v>21</c:v>
                </c:pt>
                <c:pt idx="948">
                  <c:v>21</c:v>
                </c:pt>
                <c:pt idx="949">
                  <c:v>21</c:v>
                </c:pt>
                <c:pt idx="950">
                  <c:v>21</c:v>
                </c:pt>
                <c:pt idx="951">
                  <c:v>21</c:v>
                </c:pt>
                <c:pt idx="952">
                  <c:v>21</c:v>
                </c:pt>
                <c:pt idx="953">
                  <c:v>21</c:v>
                </c:pt>
                <c:pt idx="954">
                  <c:v>21</c:v>
                </c:pt>
                <c:pt idx="955">
                  <c:v>21</c:v>
                </c:pt>
                <c:pt idx="956">
                  <c:v>21</c:v>
                </c:pt>
                <c:pt idx="957">
                  <c:v>22</c:v>
                </c:pt>
                <c:pt idx="958">
                  <c:v>22</c:v>
                </c:pt>
                <c:pt idx="959">
                  <c:v>22</c:v>
                </c:pt>
                <c:pt idx="960">
                  <c:v>22</c:v>
                </c:pt>
                <c:pt idx="961">
                  <c:v>22</c:v>
                </c:pt>
                <c:pt idx="962">
                  <c:v>22</c:v>
                </c:pt>
                <c:pt idx="963">
                  <c:v>22</c:v>
                </c:pt>
                <c:pt idx="964">
                  <c:v>22</c:v>
                </c:pt>
                <c:pt idx="965">
                  <c:v>22</c:v>
                </c:pt>
                <c:pt idx="966">
                  <c:v>22</c:v>
                </c:pt>
                <c:pt idx="967">
                  <c:v>22</c:v>
                </c:pt>
                <c:pt idx="968">
                  <c:v>22</c:v>
                </c:pt>
                <c:pt idx="969">
                  <c:v>22</c:v>
                </c:pt>
                <c:pt idx="970">
                  <c:v>22</c:v>
                </c:pt>
                <c:pt idx="971">
                  <c:v>22</c:v>
                </c:pt>
                <c:pt idx="972">
                  <c:v>22</c:v>
                </c:pt>
                <c:pt idx="973">
                  <c:v>22</c:v>
                </c:pt>
                <c:pt idx="974">
                  <c:v>22</c:v>
                </c:pt>
                <c:pt idx="975">
                  <c:v>22</c:v>
                </c:pt>
                <c:pt idx="976">
                  <c:v>22</c:v>
                </c:pt>
                <c:pt idx="977">
                  <c:v>22</c:v>
                </c:pt>
                <c:pt idx="978">
                  <c:v>22</c:v>
                </c:pt>
                <c:pt idx="979">
                  <c:v>22</c:v>
                </c:pt>
                <c:pt idx="980">
                  <c:v>22</c:v>
                </c:pt>
                <c:pt idx="981">
                  <c:v>22</c:v>
                </c:pt>
                <c:pt idx="982">
                  <c:v>22</c:v>
                </c:pt>
                <c:pt idx="983">
                  <c:v>22</c:v>
                </c:pt>
                <c:pt idx="984">
                  <c:v>22</c:v>
                </c:pt>
                <c:pt idx="985">
                  <c:v>22</c:v>
                </c:pt>
                <c:pt idx="986">
                  <c:v>22</c:v>
                </c:pt>
                <c:pt idx="987">
                  <c:v>22</c:v>
                </c:pt>
                <c:pt idx="988">
                  <c:v>22</c:v>
                </c:pt>
                <c:pt idx="989">
                  <c:v>22</c:v>
                </c:pt>
                <c:pt idx="990">
                  <c:v>22</c:v>
                </c:pt>
                <c:pt idx="991">
                  <c:v>22</c:v>
                </c:pt>
                <c:pt idx="992">
                  <c:v>22</c:v>
                </c:pt>
                <c:pt idx="993">
                  <c:v>22</c:v>
                </c:pt>
                <c:pt idx="994">
                  <c:v>22</c:v>
                </c:pt>
                <c:pt idx="995">
                  <c:v>22</c:v>
                </c:pt>
                <c:pt idx="996">
                  <c:v>22</c:v>
                </c:pt>
                <c:pt idx="997">
                  <c:v>22</c:v>
                </c:pt>
                <c:pt idx="998">
                  <c:v>22</c:v>
                </c:pt>
                <c:pt idx="999">
                  <c:v>22</c:v>
                </c:pt>
                <c:pt idx="1000">
                  <c:v>22</c:v>
                </c:pt>
                <c:pt idx="1001">
                  <c:v>22</c:v>
                </c:pt>
                <c:pt idx="1002">
                  <c:v>23</c:v>
                </c:pt>
                <c:pt idx="1003">
                  <c:v>23</c:v>
                </c:pt>
                <c:pt idx="1004">
                  <c:v>23</c:v>
                </c:pt>
                <c:pt idx="1005">
                  <c:v>23</c:v>
                </c:pt>
                <c:pt idx="1006">
                  <c:v>23</c:v>
                </c:pt>
                <c:pt idx="1007">
                  <c:v>23</c:v>
                </c:pt>
                <c:pt idx="1008">
                  <c:v>23</c:v>
                </c:pt>
                <c:pt idx="1009">
                  <c:v>23</c:v>
                </c:pt>
                <c:pt idx="1010">
                  <c:v>23</c:v>
                </c:pt>
                <c:pt idx="1011">
                  <c:v>23</c:v>
                </c:pt>
                <c:pt idx="1012">
                  <c:v>23</c:v>
                </c:pt>
                <c:pt idx="1013">
                  <c:v>23</c:v>
                </c:pt>
                <c:pt idx="1014">
                  <c:v>23</c:v>
                </c:pt>
                <c:pt idx="1015">
                  <c:v>23</c:v>
                </c:pt>
                <c:pt idx="1016">
                  <c:v>23</c:v>
                </c:pt>
                <c:pt idx="1017">
                  <c:v>23</c:v>
                </c:pt>
                <c:pt idx="1018">
                  <c:v>23</c:v>
                </c:pt>
                <c:pt idx="1019">
                  <c:v>23</c:v>
                </c:pt>
                <c:pt idx="1020">
                  <c:v>23</c:v>
                </c:pt>
                <c:pt idx="1021">
                  <c:v>23</c:v>
                </c:pt>
                <c:pt idx="1022">
                  <c:v>23</c:v>
                </c:pt>
                <c:pt idx="1023">
                  <c:v>23</c:v>
                </c:pt>
                <c:pt idx="1024">
                  <c:v>23</c:v>
                </c:pt>
                <c:pt idx="1025">
                  <c:v>23</c:v>
                </c:pt>
                <c:pt idx="1026">
                  <c:v>23</c:v>
                </c:pt>
                <c:pt idx="1027">
                  <c:v>23</c:v>
                </c:pt>
                <c:pt idx="1028">
                  <c:v>23</c:v>
                </c:pt>
                <c:pt idx="1029">
                  <c:v>23</c:v>
                </c:pt>
                <c:pt idx="1030">
                  <c:v>23</c:v>
                </c:pt>
                <c:pt idx="1031">
                  <c:v>23</c:v>
                </c:pt>
                <c:pt idx="1032">
                  <c:v>23</c:v>
                </c:pt>
                <c:pt idx="1033">
                  <c:v>23</c:v>
                </c:pt>
                <c:pt idx="1034">
                  <c:v>23</c:v>
                </c:pt>
                <c:pt idx="1035">
                  <c:v>23</c:v>
                </c:pt>
                <c:pt idx="1036">
                  <c:v>23</c:v>
                </c:pt>
                <c:pt idx="1037">
                  <c:v>23</c:v>
                </c:pt>
                <c:pt idx="1038">
                  <c:v>23</c:v>
                </c:pt>
                <c:pt idx="1039">
                  <c:v>23</c:v>
                </c:pt>
                <c:pt idx="1040">
                  <c:v>23</c:v>
                </c:pt>
                <c:pt idx="1041">
                  <c:v>23</c:v>
                </c:pt>
                <c:pt idx="1042">
                  <c:v>23</c:v>
                </c:pt>
                <c:pt idx="1043">
                  <c:v>23</c:v>
                </c:pt>
                <c:pt idx="1044">
                  <c:v>23</c:v>
                </c:pt>
                <c:pt idx="1045">
                  <c:v>23</c:v>
                </c:pt>
                <c:pt idx="1046">
                  <c:v>23</c:v>
                </c:pt>
                <c:pt idx="1047">
                  <c:v>23</c:v>
                </c:pt>
                <c:pt idx="1048">
                  <c:v>23</c:v>
                </c:pt>
                <c:pt idx="1049">
                  <c:v>23</c:v>
                </c:pt>
                <c:pt idx="1050">
                  <c:v>23</c:v>
                </c:pt>
                <c:pt idx="1051">
                  <c:v>23</c:v>
                </c:pt>
                <c:pt idx="1052">
                  <c:v>23</c:v>
                </c:pt>
                <c:pt idx="1053">
                  <c:v>23</c:v>
                </c:pt>
                <c:pt idx="1054">
                  <c:v>23</c:v>
                </c:pt>
                <c:pt idx="1055">
                  <c:v>23</c:v>
                </c:pt>
                <c:pt idx="1056">
                  <c:v>23</c:v>
                </c:pt>
                <c:pt idx="1057">
                  <c:v>23</c:v>
                </c:pt>
                <c:pt idx="1058">
                  <c:v>23</c:v>
                </c:pt>
                <c:pt idx="1059">
                  <c:v>23</c:v>
                </c:pt>
                <c:pt idx="1060">
                  <c:v>23</c:v>
                </c:pt>
                <c:pt idx="1061">
                  <c:v>23</c:v>
                </c:pt>
                <c:pt idx="1062">
                  <c:v>23</c:v>
                </c:pt>
                <c:pt idx="1063">
                  <c:v>23</c:v>
                </c:pt>
                <c:pt idx="1064">
                  <c:v>23</c:v>
                </c:pt>
                <c:pt idx="1065">
                  <c:v>23</c:v>
                </c:pt>
                <c:pt idx="1066">
                  <c:v>24</c:v>
                </c:pt>
                <c:pt idx="1067">
                  <c:v>24</c:v>
                </c:pt>
                <c:pt idx="1068">
                  <c:v>24</c:v>
                </c:pt>
                <c:pt idx="1069">
                  <c:v>24</c:v>
                </c:pt>
                <c:pt idx="1070">
                  <c:v>24</c:v>
                </c:pt>
                <c:pt idx="1071">
                  <c:v>24</c:v>
                </c:pt>
                <c:pt idx="1072">
                  <c:v>24</c:v>
                </c:pt>
                <c:pt idx="1073">
                  <c:v>24</c:v>
                </c:pt>
                <c:pt idx="1074">
                  <c:v>24</c:v>
                </c:pt>
                <c:pt idx="1075">
                  <c:v>24</c:v>
                </c:pt>
                <c:pt idx="1076">
                  <c:v>24</c:v>
                </c:pt>
                <c:pt idx="1077">
                  <c:v>24</c:v>
                </c:pt>
                <c:pt idx="1078">
                  <c:v>24</c:v>
                </c:pt>
                <c:pt idx="1079">
                  <c:v>24</c:v>
                </c:pt>
                <c:pt idx="1080">
                  <c:v>24</c:v>
                </c:pt>
                <c:pt idx="1081">
                  <c:v>24</c:v>
                </c:pt>
                <c:pt idx="1082">
                  <c:v>24</c:v>
                </c:pt>
                <c:pt idx="1083">
                  <c:v>24</c:v>
                </c:pt>
                <c:pt idx="1084">
                  <c:v>24</c:v>
                </c:pt>
                <c:pt idx="1085">
                  <c:v>24</c:v>
                </c:pt>
                <c:pt idx="1086">
                  <c:v>24</c:v>
                </c:pt>
                <c:pt idx="1087">
                  <c:v>24</c:v>
                </c:pt>
                <c:pt idx="1088">
                  <c:v>24</c:v>
                </c:pt>
                <c:pt idx="1089">
                  <c:v>24</c:v>
                </c:pt>
                <c:pt idx="1090">
                  <c:v>24</c:v>
                </c:pt>
                <c:pt idx="1091">
                  <c:v>24</c:v>
                </c:pt>
                <c:pt idx="1092">
                  <c:v>24</c:v>
                </c:pt>
                <c:pt idx="1093">
                  <c:v>24</c:v>
                </c:pt>
                <c:pt idx="1094">
                  <c:v>24</c:v>
                </c:pt>
                <c:pt idx="1095">
                  <c:v>24</c:v>
                </c:pt>
                <c:pt idx="1096">
                  <c:v>24</c:v>
                </c:pt>
                <c:pt idx="1097">
                  <c:v>24</c:v>
                </c:pt>
                <c:pt idx="1098">
                  <c:v>24</c:v>
                </c:pt>
                <c:pt idx="1099">
                  <c:v>24</c:v>
                </c:pt>
                <c:pt idx="1100">
                  <c:v>24</c:v>
                </c:pt>
                <c:pt idx="1101">
                  <c:v>24</c:v>
                </c:pt>
                <c:pt idx="1102">
                  <c:v>24</c:v>
                </c:pt>
                <c:pt idx="1103">
                  <c:v>24</c:v>
                </c:pt>
                <c:pt idx="1104">
                  <c:v>24</c:v>
                </c:pt>
                <c:pt idx="1105">
                  <c:v>24</c:v>
                </c:pt>
                <c:pt idx="1106">
                  <c:v>24</c:v>
                </c:pt>
                <c:pt idx="1107">
                  <c:v>24</c:v>
                </c:pt>
                <c:pt idx="1108">
                  <c:v>24</c:v>
                </c:pt>
                <c:pt idx="1109">
                  <c:v>24</c:v>
                </c:pt>
                <c:pt idx="1110">
                  <c:v>24</c:v>
                </c:pt>
                <c:pt idx="1111">
                  <c:v>24</c:v>
                </c:pt>
                <c:pt idx="1112">
                  <c:v>24</c:v>
                </c:pt>
                <c:pt idx="1113">
                  <c:v>24</c:v>
                </c:pt>
                <c:pt idx="1114">
                  <c:v>24</c:v>
                </c:pt>
                <c:pt idx="1115">
                  <c:v>24</c:v>
                </c:pt>
                <c:pt idx="1116">
                  <c:v>24</c:v>
                </c:pt>
                <c:pt idx="1117">
                  <c:v>24</c:v>
                </c:pt>
                <c:pt idx="1118">
                  <c:v>24</c:v>
                </c:pt>
                <c:pt idx="1119">
                  <c:v>24</c:v>
                </c:pt>
                <c:pt idx="1120">
                  <c:v>24</c:v>
                </c:pt>
                <c:pt idx="1121">
                  <c:v>25</c:v>
                </c:pt>
                <c:pt idx="1122">
                  <c:v>25</c:v>
                </c:pt>
                <c:pt idx="1123">
                  <c:v>25</c:v>
                </c:pt>
                <c:pt idx="1124">
                  <c:v>25</c:v>
                </c:pt>
                <c:pt idx="1125">
                  <c:v>25</c:v>
                </c:pt>
                <c:pt idx="1126">
                  <c:v>25</c:v>
                </c:pt>
                <c:pt idx="1127">
                  <c:v>25</c:v>
                </c:pt>
                <c:pt idx="1128">
                  <c:v>25</c:v>
                </c:pt>
                <c:pt idx="1129">
                  <c:v>25</c:v>
                </c:pt>
                <c:pt idx="1130">
                  <c:v>25</c:v>
                </c:pt>
                <c:pt idx="1131">
                  <c:v>25</c:v>
                </c:pt>
                <c:pt idx="1132">
                  <c:v>25</c:v>
                </c:pt>
                <c:pt idx="1133">
                  <c:v>25</c:v>
                </c:pt>
                <c:pt idx="1134">
                  <c:v>25</c:v>
                </c:pt>
                <c:pt idx="1135">
                  <c:v>25</c:v>
                </c:pt>
                <c:pt idx="1136">
                  <c:v>25</c:v>
                </c:pt>
                <c:pt idx="1137">
                  <c:v>25</c:v>
                </c:pt>
                <c:pt idx="1138">
                  <c:v>25</c:v>
                </c:pt>
                <c:pt idx="1139">
                  <c:v>25</c:v>
                </c:pt>
                <c:pt idx="1140">
                  <c:v>25</c:v>
                </c:pt>
                <c:pt idx="1141">
                  <c:v>25</c:v>
                </c:pt>
                <c:pt idx="1142">
                  <c:v>25</c:v>
                </c:pt>
                <c:pt idx="1143">
                  <c:v>25</c:v>
                </c:pt>
                <c:pt idx="1144">
                  <c:v>25</c:v>
                </c:pt>
                <c:pt idx="1145">
                  <c:v>25</c:v>
                </c:pt>
                <c:pt idx="1146">
                  <c:v>25</c:v>
                </c:pt>
                <c:pt idx="1147">
                  <c:v>25</c:v>
                </c:pt>
                <c:pt idx="1148">
                  <c:v>25</c:v>
                </c:pt>
                <c:pt idx="1149">
                  <c:v>25</c:v>
                </c:pt>
                <c:pt idx="1150">
                  <c:v>25</c:v>
                </c:pt>
                <c:pt idx="1151">
                  <c:v>25</c:v>
                </c:pt>
                <c:pt idx="1152">
                  <c:v>25</c:v>
                </c:pt>
                <c:pt idx="1153">
                  <c:v>25</c:v>
                </c:pt>
                <c:pt idx="1154">
                  <c:v>25</c:v>
                </c:pt>
                <c:pt idx="1155">
                  <c:v>25</c:v>
                </c:pt>
                <c:pt idx="1156">
                  <c:v>25</c:v>
                </c:pt>
                <c:pt idx="1157">
                  <c:v>25</c:v>
                </c:pt>
                <c:pt idx="1158">
                  <c:v>25</c:v>
                </c:pt>
                <c:pt idx="1159">
                  <c:v>25</c:v>
                </c:pt>
                <c:pt idx="1160">
                  <c:v>25</c:v>
                </c:pt>
                <c:pt idx="1161">
                  <c:v>25</c:v>
                </c:pt>
                <c:pt idx="1162">
                  <c:v>25</c:v>
                </c:pt>
                <c:pt idx="1163">
                  <c:v>25</c:v>
                </c:pt>
                <c:pt idx="1164">
                  <c:v>25</c:v>
                </c:pt>
                <c:pt idx="1165">
                  <c:v>25</c:v>
                </c:pt>
                <c:pt idx="1166">
                  <c:v>25</c:v>
                </c:pt>
                <c:pt idx="1167">
                  <c:v>25</c:v>
                </c:pt>
                <c:pt idx="1168">
                  <c:v>25</c:v>
                </c:pt>
                <c:pt idx="1169">
                  <c:v>25</c:v>
                </c:pt>
                <c:pt idx="1170">
                  <c:v>25</c:v>
                </c:pt>
                <c:pt idx="1171">
                  <c:v>25</c:v>
                </c:pt>
                <c:pt idx="1172">
                  <c:v>25</c:v>
                </c:pt>
                <c:pt idx="1173">
                  <c:v>25</c:v>
                </c:pt>
                <c:pt idx="1174">
                  <c:v>25</c:v>
                </c:pt>
                <c:pt idx="1175">
                  <c:v>25</c:v>
                </c:pt>
                <c:pt idx="1176">
                  <c:v>25</c:v>
                </c:pt>
                <c:pt idx="1177">
                  <c:v>25</c:v>
                </c:pt>
                <c:pt idx="1178">
                  <c:v>26</c:v>
                </c:pt>
                <c:pt idx="1179">
                  <c:v>26</c:v>
                </c:pt>
                <c:pt idx="1180">
                  <c:v>26</c:v>
                </c:pt>
                <c:pt idx="1181">
                  <c:v>26</c:v>
                </c:pt>
                <c:pt idx="1182">
                  <c:v>26</c:v>
                </c:pt>
                <c:pt idx="1183">
                  <c:v>26</c:v>
                </c:pt>
                <c:pt idx="1184">
                  <c:v>26</c:v>
                </c:pt>
                <c:pt idx="1185">
                  <c:v>26</c:v>
                </c:pt>
                <c:pt idx="1186">
                  <c:v>26</c:v>
                </c:pt>
                <c:pt idx="1187">
                  <c:v>26</c:v>
                </c:pt>
                <c:pt idx="1188">
                  <c:v>26</c:v>
                </c:pt>
                <c:pt idx="1189">
                  <c:v>26</c:v>
                </c:pt>
                <c:pt idx="1190">
                  <c:v>26</c:v>
                </c:pt>
                <c:pt idx="1191">
                  <c:v>26</c:v>
                </c:pt>
                <c:pt idx="1192">
                  <c:v>26</c:v>
                </c:pt>
                <c:pt idx="1193">
                  <c:v>26</c:v>
                </c:pt>
                <c:pt idx="1194">
                  <c:v>26</c:v>
                </c:pt>
                <c:pt idx="1195">
                  <c:v>26</c:v>
                </c:pt>
                <c:pt idx="1196">
                  <c:v>26</c:v>
                </c:pt>
                <c:pt idx="1197">
                  <c:v>26</c:v>
                </c:pt>
                <c:pt idx="1198">
                  <c:v>26</c:v>
                </c:pt>
                <c:pt idx="1199">
                  <c:v>26</c:v>
                </c:pt>
                <c:pt idx="1200">
                  <c:v>26</c:v>
                </c:pt>
                <c:pt idx="1201">
                  <c:v>26</c:v>
                </c:pt>
                <c:pt idx="1202">
                  <c:v>26</c:v>
                </c:pt>
                <c:pt idx="1203">
                  <c:v>26</c:v>
                </c:pt>
                <c:pt idx="1204">
                  <c:v>26</c:v>
                </c:pt>
                <c:pt idx="1205">
                  <c:v>26</c:v>
                </c:pt>
                <c:pt idx="1206">
                  <c:v>26</c:v>
                </c:pt>
                <c:pt idx="1207">
                  <c:v>26</c:v>
                </c:pt>
                <c:pt idx="1208">
                  <c:v>26</c:v>
                </c:pt>
                <c:pt idx="1209">
                  <c:v>26</c:v>
                </c:pt>
                <c:pt idx="1210">
                  <c:v>26</c:v>
                </c:pt>
                <c:pt idx="1211">
                  <c:v>26</c:v>
                </c:pt>
                <c:pt idx="1212">
                  <c:v>26</c:v>
                </c:pt>
                <c:pt idx="1213">
                  <c:v>26</c:v>
                </c:pt>
                <c:pt idx="1214">
                  <c:v>26</c:v>
                </c:pt>
                <c:pt idx="1215">
                  <c:v>26</c:v>
                </c:pt>
                <c:pt idx="1216">
                  <c:v>26</c:v>
                </c:pt>
                <c:pt idx="1217">
                  <c:v>26</c:v>
                </c:pt>
                <c:pt idx="1218">
                  <c:v>26</c:v>
                </c:pt>
                <c:pt idx="1219">
                  <c:v>26</c:v>
                </c:pt>
                <c:pt idx="1220">
                  <c:v>26</c:v>
                </c:pt>
                <c:pt idx="1221">
                  <c:v>26</c:v>
                </c:pt>
                <c:pt idx="1222">
                  <c:v>26</c:v>
                </c:pt>
                <c:pt idx="1223">
                  <c:v>26</c:v>
                </c:pt>
                <c:pt idx="1224">
                  <c:v>26</c:v>
                </c:pt>
                <c:pt idx="1225">
                  <c:v>26</c:v>
                </c:pt>
                <c:pt idx="1226">
                  <c:v>26</c:v>
                </c:pt>
                <c:pt idx="1227">
                  <c:v>26</c:v>
                </c:pt>
                <c:pt idx="1228">
                  <c:v>26</c:v>
                </c:pt>
                <c:pt idx="1229">
                  <c:v>26</c:v>
                </c:pt>
                <c:pt idx="1230">
                  <c:v>26</c:v>
                </c:pt>
                <c:pt idx="1231">
                  <c:v>26</c:v>
                </c:pt>
                <c:pt idx="1232">
                  <c:v>26</c:v>
                </c:pt>
                <c:pt idx="1233">
                  <c:v>26</c:v>
                </c:pt>
                <c:pt idx="1234">
                  <c:v>26</c:v>
                </c:pt>
                <c:pt idx="1235">
                  <c:v>26</c:v>
                </c:pt>
                <c:pt idx="1236">
                  <c:v>26</c:v>
                </c:pt>
                <c:pt idx="1237">
                  <c:v>26</c:v>
                </c:pt>
                <c:pt idx="1238">
                  <c:v>26</c:v>
                </c:pt>
                <c:pt idx="1239">
                  <c:v>26</c:v>
                </c:pt>
                <c:pt idx="1240">
                  <c:v>27</c:v>
                </c:pt>
                <c:pt idx="1241">
                  <c:v>27</c:v>
                </c:pt>
                <c:pt idx="1242">
                  <c:v>27</c:v>
                </c:pt>
                <c:pt idx="1243">
                  <c:v>27</c:v>
                </c:pt>
                <c:pt idx="1244">
                  <c:v>27</c:v>
                </c:pt>
                <c:pt idx="1245">
                  <c:v>27</c:v>
                </c:pt>
                <c:pt idx="1246">
                  <c:v>27</c:v>
                </c:pt>
                <c:pt idx="1247">
                  <c:v>27</c:v>
                </c:pt>
                <c:pt idx="1248">
                  <c:v>27</c:v>
                </c:pt>
                <c:pt idx="1249">
                  <c:v>27</c:v>
                </c:pt>
                <c:pt idx="1250">
                  <c:v>27</c:v>
                </c:pt>
                <c:pt idx="1251">
                  <c:v>27</c:v>
                </c:pt>
                <c:pt idx="1252">
                  <c:v>27</c:v>
                </c:pt>
                <c:pt idx="1253">
                  <c:v>27</c:v>
                </c:pt>
                <c:pt idx="1254">
                  <c:v>27</c:v>
                </c:pt>
                <c:pt idx="1255">
                  <c:v>27</c:v>
                </c:pt>
                <c:pt idx="1256">
                  <c:v>27</c:v>
                </c:pt>
                <c:pt idx="1257">
                  <c:v>27</c:v>
                </c:pt>
                <c:pt idx="1258">
                  <c:v>27</c:v>
                </c:pt>
                <c:pt idx="1259">
                  <c:v>27</c:v>
                </c:pt>
                <c:pt idx="1260">
                  <c:v>27</c:v>
                </c:pt>
                <c:pt idx="1261">
                  <c:v>27</c:v>
                </c:pt>
                <c:pt idx="1262">
                  <c:v>27</c:v>
                </c:pt>
                <c:pt idx="1263">
                  <c:v>27</c:v>
                </c:pt>
                <c:pt idx="1264">
                  <c:v>27</c:v>
                </c:pt>
                <c:pt idx="1265">
                  <c:v>27</c:v>
                </c:pt>
                <c:pt idx="1266">
                  <c:v>27</c:v>
                </c:pt>
                <c:pt idx="1267">
                  <c:v>27</c:v>
                </c:pt>
                <c:pt idx="1268">
                  <c:v>27</c:v>
                </c:pt>
                <c:pt idx="1269">
                  <c:v>27</c:v>
                </c:pt>
                <c:pt idx="1270">
                  <c:v>27</c:v>
                </c:pt>
                <c:pt idx="1271">
                  <c:v>27</c:v>
                </c:pt>
                <c:pt idx="1272">
                  <c:v>27</c:v>
                </c:pt>
                <c:pt idx="1273">
                  <c:v>27</c:v>
                </c:pt>
                <c:pt idx="1274">
                  <c:v>27</c:v>
                </c:pt>
                <c:pt idx="1275">
                  <c:v>27</c:v>
                </c:pt>
                <c:pt idx="1276">
                  <c:v>27</c:v>
                </c:pt>
                <c:pt idx="1277">
                  <c:v>27</c:v>
                </c:pt>
                <c:pt idx="1278">
                  <c:v>27</c:v>
                </c:pt>
                <c:pt idx="1279">
                  <c:v>27</c:v>
                </c:pt>
                <c:pt idx="1280">
                  <c:v>27</c:v>
                </c:pt>
                <c:pt idx="1281">
                  <c:v>27</c:v>
                </c:pt>
                <c:pt idx="1282">
                  <c:v>27</c:v>
                </c:pt>
                <c:pt idx="1283">
                  <c:v>27</c:v>
                </c:pt>
                <c:pt idx="1284">
                  <c:v>27</c:v>
                </c:pt>
                <c:pt idx="1285">
                  <c:v>27</c:v>
                </c:pt>
                <c:pt idx="1286">
                  <c:v>27</c:v>
                </c:pt>
                <c:pt idx="1287">
                  <c:v>27</c:v>
                </c:pt>
                <c:pt idx="1288">
                  <c:v>27</c:v>
                </c:pt>
                <c:pt idx="1289">
                  <c:v>27</c:v>
                </c:pt>
                <c:pt idx="1290">
                  <c:v>27</c:v>
                </c:pt>
                <c:pt idx="1291">
                  <c:v>27</c:v>
                </c:pt>
                <c:pt idx="1292">
                  <c:v>27</c:v>
                </c:pt>
                <c:pt idx="1293">
                  <c:v>27</c:v>
                </c:pt>
                <c:pt idx="1294">
                  <c:v>27</c:v>
                </c:pt>
                <c:pt idx="1295">
                  <c:v>28</c:v>
                </c:pt>
                <c:pt idx="1296">
                  <c:v>28</c:v>
                </c:pt>
                <c:pt idx="1297">
                  <c:v>28</c:v>
                </c:pt>
                <c:pt idx="1298">
                  <c:v>28</c:v>
                </c:pt>
                <c:pt idx="1299">
                  <c:v>28</c:v>
                </c:pt>
                <c:pt idx="1300">
                  <c:v>28</c:v>
                </c:pt>
                <c:pt idx="1301">
                  <c:v>28</c:v>
                </c:pt>
                <c:pt idx="1302">
                  <c:v>28</c:v>
                </c:pt>
                <c:pt idx="1303">
                  <c:v>28</c:v>
                </c:pt>
                <c:pt idx="1304">
                  <c:v>28</c:v>
                </c:pt>
                <c:pt idx="1305">
                  <c:v>28</c:v>
                </c:pt>
                <c:pt idx="1306">
                  <c:v>28</c:v>
                </c:pt>
                <c:pt idx="1307">
                  <c:v>28</c:v>
                </c:pt>
                <c:pt idx="1308">
                  <c:v>28</c:v>
                </c:pt>
                <c:pt idx="1309">
                  <c:v>28</c:v>
                </c:pt>
                <c:pt idx="1310">
                  <c:v>28</c:v>
                </c:pt>
                <c:pt idx="1311">
                  <c:v>28</c:v>
                </c:pt>
                <c:pt idx="1312">
                  <c:v>28</c:v>
                </c:pt>
                <c:pt idx="1313">
                  <c:v>28</c:v>
                </c:pt>
                <c:pt idx="1314">
                  <c:v>28</c:v>
                </c:pt>
                <c:pt idx="1315">
                  <c:v>28</c:v>
                </c:pt>
                <c:pt idx="1316">
                  <c:v>28</c:v>
                </c:pt>
                <c:pt idx="1317">
                  <c:v>28</c:v>
                </c:pt>
                <c:pt idx="1318">
                  <c:v>28</c:v>
                </c:pt>
                <c:pt idx="1319">
                  <c:v>28</c:v>
                </c:pt>
                <c:pt idx="1320">
                  <c:v>28</c:v>
                </c:pt>
                <c:pt idx="1321">
                  <c:v>28</c:v>
                </c:pt>
                <c:pt idx="1322">
                  <c:v>28</c:v>
                </c:pt>
                <c:pt idx="1323">
                  <c:v>28</c:v>
                </c:pt>
                <c:pt idx="1324">
                  <c:v>28</c:v>
                </c:pt>
                <c:pt idx="1325">
                  <c:v>28</c:v>
                </c:pt>
                <c:pt idx="1326">
                  <c:v>28</c:v>
                </c:pt>
                <c:pt idx="1327">
                  <c:v>28</c:v>
                </c:pt>
                <c:pt idx="1328">
                  <c:v>28</c:v>
                </c:pt>
                <c:pt idx="1329">
                  <c:v>28</c:v>
                </c:pt>
                <c:pt idx="1330">
                  <c:v>28</c:v>
                </c:pt>
                <c:pt idx="1331">
                  <c:v>28</c:v>
                </c:pt>
                <c:pt idx="1332">
                  <c:v>28</c:v>
                </c:pt>
                <c:pt idx="1333">
                  <c:v>28</c:v>
                </c:pt>
                <c:pt idx="1334">
                  <c:v>28</c:v>
                </c:pt>
                <c:pt idx="1335">
                  <c:v>28</c:v>
                </c:pt>
                <c:pt idx="1336">
                  <c:v>28</c:v>
                </c:pt>
                <c:pt idx="1337">
                  <c:v>28</c:v>
                </c:pt>
                <c:pt idx="1338">
                  <c:v>28</c:v>
                </c:pt>
                <c:pt idx="1339">
                  <c:v>28</c:v>
                </c:pt>
                <c:pt idx="1340">
                  <c:v>28</c:v>
                </c:pt>
                <c:pt idx="1341">
                  <c:v>28</c:v>
                </c:pt>
                <c:pt idx="1342">
                  <c:v>28</c:v>
                </c:pt>
                <c:pt idx="1343">
                  <c:v>28</c:v>
                </c:pt>
                <c:pt idx="1344">
                  <c:v>28</c:v>
                </c:pt>
                <c:pt idx="1345">
                  <c:v>28</c:v>
                </c:pt>
                <c:pt idx="1346">
                  <c:v>28</c:v>
                </c:pt>
                <c:pt idx="1347">
                  <c:v>28</c:v>
                </c:pt>
                <c:pt idx="1348">
                  <c:v>28</c:v>
                </c:pt>
                <c:pt idx="1349">
                  <c:v>29</c:v>
                </c:pt>
                <c:pt idx="1350">
                  <c:v>29</c:v>
                </c:pt>
                <c:pt idx="1351">
                  <c:v>29</c:v>
                </c:pt>
                <c:pt idx="1352">
                  <c:v>29</c:v>
                </c:pt>
                <c:pt idx="1353">
                  <c:v>29</c:v>
                </c:pt>
                <c:pt idx="1354">
                  <c:v>29</c:v>
                </c:pt>
                <c:pt idx="1355">
                  <c:v>29</c:v>
                </c:pt>
                <c:pt idx="1356">
                  <c:v>29</c:v>
                </c:pt>
                <c:pt idx="1357">
                  <c:v>29</c:v>
                </c:pt>
                <c:pt idx="1358">
                  <c:v>29</c:v>
                </c:pt>
                <c:pt idx="1359">
                  <c:v>29</c:v>
                </c:pt>
                <c:pt idx="1360">
                  <c:v>29</c:v>
                </c:pt>
                <c:pt idx="1361">
                  <c:v>29</c:v>
                </c:pt>
                <c:pt idx="1362">
                  <c:v>29</c:v>
                </c:pt>
                <c:pt idx="1363">
                  <c:v>29</c:v>
                </c:pt>
                <c:pt idx="1364">
                  <c:v>29</c:v>
                </c:pt>
                <c:pt idx="1365">
                  <c:v>29</c:v>
                </c:pt>
                <c:pt idx="1366">
                  <c:v>29</c:v>
                </c:pt>
                <c:pt idx="1367">
                  <c:v>29</c:v>
                </c:pt>
                <c:pt idx="1368">
                  <c:v>29</c:v>
                </c:pt>
                <c:pt idx="1369">
                  <c:v>29</c:v>
                </c:pt>
                <c:pt idx="1370">
                  <c:v>29</c:v>
                </c:pt>
                <c:pt idx="1371">
                  <c:v>29</c:v>
                </c:pt>
                <c:pt idx="1372">
                  <c:v>29</c:v>
                </c:pt>
                <c:pt idx="1373">
                  <c:v>29</c:v>
                </c:pt>
                <c:pt idx="1374">
                  <c:v>29</c:v>
                </c:pt>
                <c:pt idx="1375">
                  <c:v>29</c:v>
                </c:pt>
                <c:pt idx="1376">
                  <c:v>29</c:v>
                </c:pt>
                <c:pt idx="1377">
                  <c:v>29</c:v>
                </c:pt>
                <c:pt idx="1378">
                  <c:v>29</c:v>
                </c:pt>
                <c:pt idx="1379">
                  <c:v>29</c:v>
                </c:pt>
                <c:pt idx="1380">
                  <c:v>29</c:v>
                </c:pt>
                <c:pt idx="1381">
                  <c:v>29</c:v>
                </c:pt>
                <c:pt idx="1382">
                  <c:v>29</c:v>
                </c:pt>
                <c:pt idx="1383">
                  <c:v>29</c:v>
                </c:pt>
                <c:pt idx="1384">
                  <c:v>29</c:v>
                </c:pt>
                <c:pt idx="1385">
                  <c:v>29</c:v>
                </c:pt>
                <c:pt idx="1386">
                  <c:v>29</c:v>
                </c:pt>
                <c:pt idx="1387">
                  <c:v>29</c:v>
                </c:pt>
                <c:pt idx="1388">
                  <c:v>29</c:v>
                </c:pt>
                <c:pt idx="1389">
                  <c:v>29</c:v>
                </c:pt>
                <c:pt idx="1390">
                  <c:v>29</c:v>
                </c:pt>
                <c:pt idx="1391">
                  <c:v>29</c:v>
                </c:pt>
                <c:pt idx="1392">
                  <c:v>29</c:v>
                </c:pt>
                <c:pt idx="1393">
                  <c:v>29</c:v>
                </c:pt>
                <c:pt idx="1394">
                  <c:v>29</c:v>
                </c:pt>
                <c:pt idx="1395">
                  <c:v>29</c:v>
                </c:pt>
                <c:pt idx="1396">
                  <c:v>29</c:v>
                </c:pt>
                <c:pt idx="1397">
                  <c:v>29</c:v>
                </c:pt>
                <c:pt idx="1398">
                  <c:v>29</c:v>
                </c:pt>
                <c:pt idx="1399">
                  <c:v>29</c:v>
                </c:pt>
                <c:pt idx="1400">
                  <c:v>30</c:v>
                </c:pt>
                <c:pt idx="1401">
                  <c:v>30</c:v>
                </c:pt>
                <c:pt idx="1402">
                  <c:v>30</c:v>
                </c:pt>
                <c:pt idx="1403">
                  <c:v>30</c:v>
                </c:pt>
                <c:pt idx="1404">
                  <c:v>30</c:v>
                </c:pt>
                <c:pt idx="1405">
                  <c:v>30</c:v>
                </c:pt>
                <c:pt idx="1406">
                  <c:v>30</c:v>
                </c:pt>
                <c:pt idx="1407">
                  <c:v>30</c:v>
                </c:pt>
                <c:pt idx="1408">
                  <c:v>30</c:v>
                </c:pt>
                <c:pt idx="1409">
                  <c:v>30</c:v>
                </c:pt>
                <c:pt idx="1410">
                  <c:v>30</c:v>
                </c:pt>
                <c:pt idx="1411">
                  <c:v>30</c:v>
                </c:pt>
                <c:pt idx="1412">
                  <c:v>30</c:v>
                </c:pt>
                <c:pt idx="1413">
                  <c:v>30</c:v>
                </c:pt>
                <c:pt idx="1414">
                  <c:v>30</c:v>
                </c:pt>
                <c:pt idx="1415">
                  <c:v>30</c:v>
                </c:pt>
                <c:pt idx="1416">
                  <c:v>30</c:v>
                </c:pt>
                <c:pt idx="1417">
                  <c:v>30</c:v>
                </c:pt>
                <c:pt idx="1418">
                  <c:v>30</c:v>
                </c:pt>
                <c:pt idx="1419">
                  <c:v>30</c:v>
                </c:pt>
                <c:pt idx="1420">
                  <c:v>30</c:v>
                </c:pt>
                <c:pt idx="1421">
                  <c:v>30</c:v>
                </c:pt>
                <c:pt idx="1422">
                  <c:v>30</c:v>
                </c:pt>
                <c:pt idx="1423">
                  <c:v>30</c:v>
                </c:pt>
                <c:pt idx="1424">
                  <c:v>30</c:v>
                </c:pt>
                <c:pt idx="1425">
                  <c:v>30</c:v>
                </c:pt>
                <c:pt idx="1426">
                  <c:v>30</c:v>
                </c:pt>
                <c:pt idx="1427">
                  <c:v>30</c:v>
                </c:pt>
                <c:pt idx="1428">
                  <c:v>30</c:v>
                </c:pt>
                <c:pt idx="1429">
                  <c:v>30</c:v>
                </c:pt>
                <c:pt idx="1430">
                  <c:v>30</c:v>
                </c:pt>
                <c:pt idx="1431">
                  <c:v>30</c:v>
                </c:pt>
                <c:pt idx="1432">
                  <c:v>30</c:v>
                </c:pt>
                <c:pt idx="1433">
                  <c:v>30</c:v>
                </c:pt>
                <c:pt idx="1434">
                  <c:v>30</c:v>
                </c:pt>
                <c:pt idx="1435">
                  <c:v>30</c:v>
                </c:pt>
                <c:pt idx="1436">
                  <c:v>30</c:v>
                </c:pt>
                <c:pt idx="1437">
                  <c:v>30</c:v>
                </c:pt>
                <c:pt idx="1438">
                  <c:v>30</c:v>
                </c:pt>
                <c:pt idx="1439">
                  <c:v>30</c:v>
                </c:pt>
                <c:pt idx="1440">
                  <c:v>30</c:v>
                </c:pt>
                <c:pt idx="1441">
                  <c:v>30</c:v>
                </c:pt>
                <c:pt idx="1442">
                  <c:v>30</c:v>
                </c:pt>
                <c:pt idx="1443">
                  <c:v>30</c:v>
                </c:pt>
                <c:pt idx="1444">
                  <c:v>30</c:v>
                </c:pt>
                <c:pt idx="1445">
                  <c:v>30</c:v>
                </c:pt>
                <c:pt idx="1446">
                  <c:v>30</c:v>
                </c:pt>
                <c:pt idx="1447">
                  <c:v>30</c:v>
                </c:pt>
                <c:pt idx="1448">
                  <c:v>30</c:v>
                </c:pt>
                <c:pt idx="1449">
                  <c:v>30</c:v>
                </c:pt>
                <c:pt idx="1450">
                  <c:v>30</c:v>
                </c:pt>
                <c:pt idx="1451">
                  <c:v>30</c:v>
                </c:pt>
                <c:pt idx="1452">
                  <c:v>30</c:v>
                </c:pt>
                <c:pt idx="1453">
                  <c:v>30</c:v>
                </c:pt>
                <c:pt idx="1454">
                  <c:v>30</c:v>
                </c:pt>
                <c:pt idx="1455">
                  <c:v>31</c:v>
                </c:pt>
                <c:pt idx="1456">
                  <c:v>31</c:v>
                </c:pt>
                <c:pt idx="1457">
                  <c:v>31</c:v>
                </c:pt>
                <c:pt idx="1458">
                  <c:v>31</c:v>
                </c:pt>
                <c:pt idx="1459">
                  <c:v>31</c:v>
                </c:pt>
                <c:pt idx="1460">
                  <c:v>31</c:v>
                </c:pt>
                <c:pt idx="1461">
                  <c:v>31</c:v>
                </c:pt>
                <c:pt idx="1462">
                  <c:v>31</c:v>
                </c:pt>
                <c:pt idx="1463">
                  <c:v>31</c:v>
                </c:pt>
                <c:pt idx="1464">
                  <c:v>31</c:v>
                </c:pt>
                <c:pt idx="1465">
                  <c:v>31</c:v>
                </c:pt>
                <c:pt idx="1466">
                  <c:v>31</c:v>
                </c:pt>
                <c:pt idx="1467">
                  <c:v>31</c:v>
                </c:pt>
                <c:pt idx="1468">
                  <c:v>31</c:v>
                </c:pt>
                <c:pt idx="1469">
                  <c:v>31</c:v>
                </c:pt>
                <c:pt idx="1470">
                  <c:v>31</c:v>
                </c:pt>
                <c:pt idx="1471">
                  <c:v>31</c:v>
                </c:pt>
                <c:pt idx="1472">
                  <c:v>31</c:v>
                </c:pt>
                <c:pt idx="1473">
                  <c:v>31</c:v>
                </c:pt>
                <c:pt idx="1474">
                  <c:v>31</c:v>
                </c:pt>
                <c:pt idx="1475">
                  <c:v>31</c:v>
                </c:pt>
                <c:pt idx="1476">
                  <c:v>31</c:v>
                </c:pt>
                <c:pt idx="1477">
                  <c:v>31</c:v>
                </c:pt>
                <c:pt idx="1478">
                  <c:v>31</c:v>
                </c:pt>
                <c:pt idx="1479">
                  <c:v>31</c:v>
                </c:pt>
                <c:pt idx="1480">
                  <c:v>31</c:v>
                </c:pt>
                <c:pt idx="1481">
                  <c:v>31</c:v>
                </c:pt>
                <c:pt idx="1482">
                  <c:v>31</c:v>
                </c:pt>
                <c:pt idx="1483">
                  <c:v>31</c:v>
                </c:pt>
                <c:pt idx="1484">
                  <c:v>31</c:v>
                </c:pt>
                <c:pt idx="1485">
                  <c:v>31</c:v>
                </c:pt>
                <c:pt idx="1486">
                  <c:v>31</c:v>
                </c:pt>
                <c:pt idx="1487">
                  <c:v>31</c:v>
                </c:pt>
                <c:pt idx="1488">
                  <c:v>31</c:v>
                </c:pt>
                <c:pt idx="1489">
                  <c:v>31</c:v>
                </c:pt>
                <c:pt idx="1490">
                  <c:v>31</c:v>
                </c:pt>
                <c:pt idx="1491">
                  <c:v>31</c:v>
                </c:pt>
                <c:pt idx="1492">
                  <c:v>31</c:v>
                </c:pt>
                <c:pt idx="1493">
                  <c:v>31</c:v>
                </c:pt>
                <c:pt idx="1494">
                  <c:v>31</c:v>
                </c:pt>
                <c:pt idx="1495">
                  <c:v>31</c:v>
                </c:pt>
                <c:pt idx="1496">
                  <c:v>31</c:v>
                </c:pt>
                <c:pt idx="1497">
                  <c:v>31</c:v>
                </c:pt>
                <c:pt idx="1498">
                  <c:v>31</c:v>
                </c:pt>
                <c:pt idx="1499">
                  <c:v>31</c:v>
                </c:pt>
                <c:pt idx="1500">
                  <c:v>31</c:v>
                </c:pt>
                <c:pt idx="1501">
                  <c:v>31</c:v>
                </c:pt>
                <c:pt idx="1502">
                  <c:v>31</c:v>
                </c:pt>
                <c:pt idx="1503">
                  <c:v>31</c:v>
                </c:pt>
                <c:pt idx="1504">
                  <c:v>31</c:v>
                </c:pt>
                <c:pt idx="1505">
                  <c:v>31</c:v>
                </c:pt>
                <c:pt idx="1506">
                  <c:v>31</c:v>
                </c:pt>
                <c:pt idx="1507">
                  <c:v>31</c:v>
                </c:pt>
                <c:pt idx="1508">
                  <c:v>31</c:v>
                </c:pt>
                <c:pt idx="1509">
                  <c:v>31</c:v>
                </c:pt>
                <c:pt idx="1510">
                  <c:v>31</c:v>
                </c:pt>
                <c:pt idx="1511">
                  <c:v>31</c:v>
                </c:pt>
                <c:pt idx="1512">
                  <c:v>31</c:v>
                </c:pt>
                <c:pt idx="1513">
                  <c:v>31</c:v>
                </c:pt>
                <c:pt idx="1514">
                  <c:v>31</c:v>
                </c:pt>
                <c:pt idx="1515">
                  <c:v>31</c:v>
                </c:pt>
                <c:pt idx="1516">
                  <c:v>31</c:v>
                </c:pt>
                <c:pt idx="1517">
                  <c:v>31</c:v>
                </c:pt>
                <c:pt idx="1518">
                  <c:v>31</c:v>
                </c:pt>
                <c:pt idx="1519">
                  <c:v>31</c:v>
                </c:pt>
                <c:pt idx="1520">
                  <c:v>31</c:v>
                </c:pt>
                <c:pt idx="1521">
                  <c:v>31</c:v>
                </c:pt>
                <c:pt idx="1522">
                  <c:v>31</c:v>
                </c:pt>
                <c:pt idx="1523">
                  <c:v>31</c:v>
                </c:pt>
                <c:pt idx="1524">
                  <c:v>31</c:v>
                </c:pt>
                <c:pt idx="1525">
                  <c:v>31</c:v>
                </c:pt>
                <c:pt idx="1526">
                  <c:v>31</c:v>
                </c:pt>
                <c:pt idx="1527">
                  <c:v>31</c:v>
                </c:pt>
                <c:pt idx="1528">
                  <c:v>31</c:v>
                </c:pt>
                <c:pt idx="1529">
                  <c:v>31</c:v>
                </c:pt>
                <c:pt idx="1530">
                  <c:v>31</c:v>
                </c:pt>
                <c:pt idx="1531">
                  <c:v>31</c:v>
                </c:pt>
                <c:pt idx="1532">
                  <c:v>31</c:v>
                </c:pt>
                <c:pt idx="1533">
                  <c:v>31</c:v>
                </c:pt>
                <c:pt idx="1534">
                  <c:v>32</c:v>
                </c:pt>
                <c:pt idx="1535">
                  <c:v>32</c:v>
                </c:pt>
                <c:pt idx="1536">
                  <c:v>32</c:v>
                </c:pt>
                <c:pt idx="1537">
                  <c:v>32</c:v>
                </c:pt>
                <c:pt idx="1538">
                  <c:v>32</c:v>
                </c:pt>
                <c:pt idx="1539">
                  <c:v>32</c:v>
                </c:pt>
                <c:pt idx="1540">
                  <c:v>32</c:v>
                </c:pt>
                <c:pt idx="1541">
                  <c:v>32</c:v>
                </c:pt>
                <c:pt idx="1542">
                  <c:v>32</c:v>
                </c:pt>
                <c:pt idx="1543">
                  <c:v>32</c:v>
                </c:pt>
                <c:pt idx="1544">
                  <c:v>32</c:v>
                </c:pt>
                <c:pt idx="1545">
                  <c:v>32</c:v>
                </c:pt>
                <c:pt idx="1546">
                  <c:v>32</c:v>
                </c:pt>
                <c:pt idx="1547">
                  <c:v>32</c:v>
                </c:pt>
                <c:pt idx="1548">
                  <c:v>32</c:v>
                </c:pt>
                <c:pt idx="1549">
                  <c:v>32</c:v>
                </c:pt>
                <c:pt idx="1550">
                  <c:v>32</c:v>
                </c:pt>
                <c:pt idx="1551">
                  <c:v>32</c:v>
                </c:pt>
                <c:pt idx="1552">
                  <c:v>32</c:v>
                </c:pt>
                <c:pt idx="1553">
                  <c:v>32</c:v>
                </c:pt>
                <c:pt idx="1554">
                  <c:v>32</c:v>
                </c:pt>
                <c:pt idx="1555">
                  <c:v>32</c:v>
                </c:pt>
                <c:pt idx="1556">
                  <c:v>32</c:v>
                </c:pt>
                <c:pt idx="1557">
                  <c:v>32</c:v>
                </c:pt>
                <c:pt idx="1558">
                  <c:v>32</c:v>
                </c:pt>
                <c:pt idx="1559">
                  <c:v>32</c:v>
                </c:pt>
                <c:pt idx="1560">
                  <c:v>32</c:v>
                </c:pt>
                <c:pt idx="1561">
                  <c:v>32</c:v>
                </c:pt>
                <c:pt idx="1562">
                  <c:v>32</c:v>
                </c:pt>
                <c:pt idx="1563">
                  <c:v>32</c:v>
                </c:pt>
                <c:pt idx="1564">
                  <c:v>32</c:v>
                </c:pt>
                <c:pt idx="1565">
                  <c:v>32</c:v>
                </c:pt>
                <c:pt idx="1566">
                  <c:v>32</c:v>
                </c:pt>
                <c:pt idx="1567">
                  <c:v>32</c:v>
                </c:pt>
                <c:pt idx="1568">
                  <c:v>32</c:v>
                </c:pt>
                <c:pt idx="1569">
                  <c:v>32</c:v>
                </c:pt>
                <c:pt idx="1570">
                  <c:v>32</c:v>
                </c:pt>
                <c:pt idx="1571">
                  <c:v>32</c:v>
                </c:pt>
                <c:pt idx="1572">
                  <c:v>32</c:v>
                </c:pt>
                <c:pt idx="1573">
                  <c:v>32</c:v>
                </c:pt>
                <c:pt idx="1574">
                  <c:v>32</c:v>
                </c:pt>
                <c:pt idx="1575">
                  <c:v>32</c:v>
                </c:pt>
                <c:pt idx="1576">
                  <c:v>32</c:v>
                </c:pt>
                <c:pt idx="1577">
                  <c:v>32</c:v>
                </c:pt>
                <c:pt idx="1578">
                  <c:v>32</c:v>
                </c:pt>
                <c:pt idx="1579">
                  <c:v>32</c:v>
                </c:pt>
                <c:pt idx="1580">
                  <c:v>32</c:v>
                </c:pt>
                <c:pt idx="1581">
                  <c:v>32</c:v>
                </c:pt>
                <c:pt idx="1582">
                  <c:v>32</c:v>
                </c:pt>
                <c:pt idx="1583">
                  <c:v>32</c:v>
                </c:pt>
                <c:pt idx="1584">
                  <c:v>32</c:v>
                </c:pt>
                <c:pt idx="1585">
                  <c:v>32</c:v>
                </c:pt>
                <c:pt idx="1586">
                  <c:v>32</c:v>
                </c:pt>
                <c:pt idx="1587">
                  <c:v>32</c:v>
                </c:pt>
                <c:pt idx="1588">
                  <c:v>32</c:v>
                </c:pt>
                <c:pt idx="1589">
                  <c:v>32</c:v>
                </c:pt>
                <c:pt idx="1590">
                  <c:v>32</c:v>
                </c:pt>
                <c:pt idx="1591">
                  <c:v>32</c:v>
                </c:pt>
                <c:pt idx="1592">
                  <c:v>32</c:v>
                </c:pt>
                <c:pt idx="1593">
                  <c:v>32</c:v>
                </c:pt>
                <c:pt idx="1594">
                  <c:v>32</c:v>
                </c:pt>
                <c:pt idx="1595">
                  <c:v>32</c:v>
                </c:pt>
                <c:pt idx="1596">
                  <c:v>32</c:v>
                </c:pt>
                <c:pt idx="1597">
                  <c:v>32</c:v>
                </c:pt>
                <c:pt idx="1598">
                  <c:v>32</c:v>
                </c:pt>
                <c:pt idx="1599">
                  <c:v>32</c:v>
                </c:pt>
                <c:pt idx="1600">
                  <c:v>32</c:v>
                </c:pt>
                <c:pt idx="1601">
                  <c:v>32</c:v>
                </c:pt>
                <c:pt idx="1602">
                  <c:v>32</c:v>
                </c:pt>
                <c:pt idx="1603">
                  <c:v>32</c:v>
                </c:pt>
                <c:pt idx="1604">
                  <c:v>32</c:v>
                </c:pt>
                <c:pt idx="1605">
                  <c:v>33</c:v>
                </c:pt>
                <c:pt idx="1606">
                  <c:v>33</c:v>
                </c:pt>
                <c:pt idx="1607">
                  <c:v>33</c:v>
                </c:pt>
                <c:pt idx="1608">
                  <c:v>33</c:v>
                </c:pt>
                <c:pt idx="1609">
                  <c:v>33</c:v>
                </c:pt>
                <c:pt idx="1610">
                  <c:v>33</c:v>
                </c:pt>
                <c:pt idx="1611">
                  <c:v>33</c:v>
                </c:pt>
                <c:pt idx="1612">
                  <c:v>33</c:v>
                </c:pt>
                <c:pt idx="1613">
                  <c:v>33</c:v>
                </c:pt>
                <c:pt idx="1614">
                  <c:v>33</c:v>
                </c:pt>
                <c:pt idx="1615">
                  <c:v>33</c:v>
                </c:pt>
                <c:pt idx="1616">
                  <c:v>33</c:v>
                </c:pt>
                <c:pt idx="1617">
                  <c:v>33</c:v>
                </c:pt>
                <c:pt idx="1618">
                  <c:v>33</c:v>
                </c:pt>
                <c:pt idx="1619">
                  <c:v>33</c:v>
                </c:pt>
                <c:pt idx="1620">
                  <c:v>33</c:v>
                </c:pt>
                <c:pt idx="1621">
                  <c:v>33</c:v>
                </c:pt>
                <c:pt idx="1622">
                  <c:v>33</c:v>
                </c:pt>
                <c:pt idx="1623">
                  <c:v>33</c:v>
                </c:pt>
                <c:pt idx="1624">
                  <c:v>33</c:v>
                </c:pt>
                <c:pt idx="1625">
                  <c:v>33</c:v>
                </c:pt>
                <c:pt idx="1626">
                  <c:v>33</c:v>
                </c:pt>
                <c:pt idx="1627">
                  <c:v>33</c:v>
                </c:pt>
                <c:pt idx="1628">
                  <c:v>33</c:v>
                </c:pt>
                <c:pt idx="1629">
                  <c:v>33</c:v>
                </c:pt>
                <c:pt idx="1630">
                  <c:v>33</c:v>
                </c:pt>
                <c:pt idx="1631">
                  <c:v>33</c:v>
                </c:pt>
                <c:pt idx="1632">
                  <c:v>33</c:v>
                </c:pt>
                <c:pt idx="1633">
                  <c:v>33</c:v>
                </c:pt>
                <c:pt idx="1634">
                  <c:v>33</c:v>
                </c:pt>
                <c:pt idx="1635">
                  <c:v>33</c:v>
                </c:pt>
                <c:pt idx="1636">
                  <c:v>33</c:v>
                </c:pt>
                <c:pt idx="1637">
                  <c:v>33</c:v>
                </c:pt>
                <c:pt idx="1638">
                  <c:v>33</c:v>
                </c:pt>
                <c:pt idx="1639">
                  <c:v>33</c:v>
                </c:pt>
                <c:pt idx="1640">
                  <c:v>33</c:v>
                </c:pt>
                <c:pt idx="1641">
                  <c:v>33</c:v>
                </c:pt>
                <c:pt idx="1642">
                  <c:v>33</c:v>
                </c:pt>
                <c:pt idx="1643">
                  <c:v>33</c:v>
                </c:pt>
                <c:pt idx="1644">
                  <c:v>33</c:v>
                </c:pt>
                <c:pt idx="1645">
                  <c:v>33</c:v>
                </c:pt>
                <c:pt idx="1646">
                  <c:v>33</c:v>
                </c:pt>
                <c:pt idx="1647">
                  <c:v>33</c:v>
                </c:pt>
                <c:pt idx="1648">
                  <c:v>33</c:v>
                </c:pt>
                <c:pt idx="1649">
                  <c:v>33</c:v>
                </c:pt>
                <c:pt idx="1650">
                  <c:v>33</c:v>
                </c:pt>
                <c:pt idx="1651">
                  <c:v>33</c:v>
                </c:pt>
                <c:pt idx="1652">
                  <c:v>33</c:v>
                </c:pt>
                <c:pt idx="1653">
                  <c:v>33</c:v>
                </c:pt>
                <c:pt idx="1654">
                  <c:v>33</c:v>
                </c:pt>
                <c:pt idx="1655">
                  <c:v>33</c:v>
                </c:pt>
                <c:pt idx="1656">
                  <c:v>33</c:v>
                </c:pt>
                <c:pt idx="1657">
                  <c:v>33</c:v>
                </c:pt>
                <c:pt idx="1658">
                  <c:v>33</c:v>
                </c:pt>
                <c:pt idx="1659">
                  <c:v>33</c:v>
                </c:pt>
                <c:pt idx="1660">
                  <c:v>33</c:v>
                </c:pt>
                <c:pt idx="1661">
                  <c:v>33</c:v>
                </c:pt>
                <c:pt idx="1662">
                  <c:v>34</c:v>
                </c:pt>
                <c:pt idx="1663">
                  <c:v>34</c:v>
                </c:pt>
                <c:pt idx="1664">
                  <c:v>34</c:v>
                </c:pt>
                <c:pt idx="1665">
                  <c:v>34</c:v>
                </c:pt>
                <c:pt idx="1666">
                  <c:v>34</c:v>
                </c:pt>
                <c:pt idx="1667">
                  <c:v>34</c:v>
                </c:pt>
                <c:pt idx="1668">
                  <c:v>34</c:v>
                </c:pt>
                <c:pt idx="1669">
                  <c:v>34</c:v>
                </c:pt>
                <c:pt idx="1670">
                  <c:v>34</c:v>
                </c:pt>
                <c:pt idx="1671">
                  <c:v>34</c:v>
                </c:pt>
                <c:pt idx="1672">
                  <c:v>34</c:v>
                </c:pt>
                <c:pt idx="1673">
                  <c:v>34</c:v>
                </c:pt>
                <c:pt idx="1674">
                  <c:v>34</c:v>
                </c:pt>
                <c:pt idx="1675">
                  <c:v>34</c:v>
                </c:pt>
                <c:pt idx="1676">
                  <c:v>34</c:v>
                </c:pt>
                <c:pt idx="1677">
                  <c:v>34</c:v>
                </c:pt>
                <c:pt idx="1678">
                  <c:v>34</c:v>
                </c:pt>
                <c:pt idx="1679">
                  <c:v>34</c:v>
                </c:pt>
                <c:pt idx="1680">
                  <c:v>34</c:v>
                </c:pt>
                <c:pt idx="1681">
                  <c:v>34</c:v>
                </c:pt>
                <c:pt idx="1682">
                  <c:v>34</c:v>
                </c:pt>
                <c:pt idx="1683">
                  <c:v>34</c:v>
                </c:pt>
                <c:pt idx="1684">
                  <c:v>34</c:v>
                </c:pt>
                <c:pt idx="1685">
                  <c:v>34</c:v>
                </c:pt>
                <c:pt idx="1686">
                  <c:v>34</c:v>
                </c:pt>
                <c:pt idx="1687">
                  <c:v>34</c:v>
                </c:pt>
                <c:pt idx="1688">
                  <c:v>34</c:v>
                </c:pt>
                <c:pt idx="1689">
                  <c:v>34</c:v>
                </c:pt>
                <c:pt idx="1690">
                  <c:v>34</c:v>
                </c:pt>
                <c:pt idx="1691">
                  <c:v>34</c:v>
                </c:pt>
                <c:pt idx="1692">
                  <c:v>34</c:v>
                </c:pt>
                <c:pt idx="1693">
                  <c:v>34</c:v>
                </c:pt>
                <c:pt idx="1694">
                  <c:v>34</c:v>
                </c:pt>
                <c:pt idx="1695">
                  <c:v>34</c:v>
                </c:pt>
                <c:pt idx="1696">
                  <c:v>34</c:v>
                </c:pt>
                <c:pt idx="1697">
                  <c:v>34</c:v>
                </c:pt>
                <c:pt idx="1698">
                  <c:v>34</c:v>
                </c:pt>
                <c:pt idx="1699">
                  <c:v>34</c:v>
                </c:pt>
                <c:pt idx="1700">
                  <c:v>34</c:v>
                </c:pt>
                <c:pt idx="1701">
                  <c:v>34</c:v>
                </c:pt>
                <c:pt idx="1702">
                  <c:v>34</c:v>
                </c:pt>
                <c:pt idx="1703">
                  <c:v>34</c:v>
                </c:pt>
                <c:pt idx="1704">
                  <c:v>34</c:v>
                </c:pt>
                <c:pt idx="1705">
                  <c:v>34</c:v>
                </c:pt>
                <c:pt idx="1706">
                  <c:v>34</c:v>
                </c:pt>
                <c:pt idx="1707">
                  <c:v>34</c:v>
                </c:pt>
                <c:pt idx="1708">
                  <c:v>34</c:v>
                </c:pt>
                <c:pt idx="1709">
                  <c:v>34</c:v>
                </c:pt>
                <c:pt idx="1710">
                  <c:v>34</c:v>
                </c:pt>
                <c:pt idx="1711">
                  <c:v>34</c:v>
                </c:pt>
                <c:pt idx="1712">
                  <c:v>34</c:v>
                </c:pt>
                <c:pt idx="1713">
                  <c:v>34</c:v>
                </c:pt>
                <c:pt idx="1714">
                  <c:v>34</c:v>
                </c:pt>
                <c:pt idx="1715">
                  <c:v>34</c:v>
                </c:pt>
                <c:pt idx="1716">
                  <c:v>34</c:v>
                </c:pt>
                <c:pt idx="1717">
                  <c:v>34</c:v>
                </c:pt>
                <c:pt idx="1718">
                  <c:v>34</c:v>
                </c:pt>
                <c:pt idx="1719">
                  <c:v>34</c:v>
                </c:pt>
                <c:pt idx="1720">
                  <c:v>34</c:v>
                </c:pt>
                <c:pt idx="1721">
                  <c:v>34</c:v>
                </c:pt>
                <c:pt idx="1722">
                  <c:v>34</c:v>
                </c:pt>
                <c:pt idx="1723">
                  <c:v>34</c:v>
                </c:pt>
                <c:pt idx="1724">
                  <c:v>34</c:v>
                </c:pt>
                <c:pt idx="1725">
                  <c:v>34</c:v>
                </c:pt>
                <c:pt idx="1726">
                  <c:v>34</c:v>
                </c:pt>
                <c:pt idx="1727">
                  <c:v>34</c:v>
                </c:pt>
                <c:pt idx="1728">
                  <c:v>34</c:v>
                </c:pt>
                <c:pt idx="1729">
                  <c:v>34</c:v>
                </c:pt>
                <c:pt idx="1730">
                  <c:v>35</c:v>
                </c:pt>
                <c:pt idx="1731">
                  <c:v>35</c:v>
                </c:pt>
                <c:pt idx="1732">
                  <c:v>35</c:v>
                </c:pt>
                <c:pt idx="1733">
                  <c:v>35</c:v>
                </c:pt>
                <c:pt idx="1734">
                  <c:v>35</c:v>
                </c:pt>
                <c:pt idx="1735">
                  <c:v>35</c:v>
                </c:pt>
                <c:pt idx="1736">
                  <c:v>35</c:v>
                </c:pt>
                <c:pt idx="1737">
                  <c:v>35</c:v>
                </c:pt>
                <c:pt idx="1738">
                  <c:v>35</c:v>
                </c:pt>
                <c:pt idx="1739">
                  <c:v>35</c:v>
                </c:pt>
                <c:pt idx="1740">
                  <c:v>35</c:v>
                </c:pt>
                <c:pt idx="1741">
                  <c:v>35</c:v>
                </c:pt>
                <c:pt idx="1742">
                  <c:v>35</c:v>
                </c:pt>
                <c:pt idx="1743">
                  <c:v>35</c:v>
                </c:pt>
                <c:pt idx="1744">
                  <c:v>35</c:v>
                </c:pt>
                <c:pt idx="1745">
                  <c:v>35</c:v>
                </c:pt>
                <c:pt idx="1746">
                  <c:v>35</c:v>
                </c:pt>
                <c:pt idx="1747">
                  <c:v>35</c:v>
                </c:pt>
                <c:pt idx="1748">
                  <c:v>35</c:v>
                </c:pt>
                <c:pt idx="1749">
                  <c:v>35</c:v>
                </c:pt>
                <c:pt idx="1750">
                  <c:v>35</c:v>
                </c:pt>
                <c:pt idx="1751">
                  <c:v>35</c:v>
                </c:pt>
                <c:pt idx="1752">
                  <c:v>35</c:v>
                </c:pt>
                <c:pt idx="1753">
                  <c:v>35</c:v>
                </c:pt>
                <c:pt idx="1754">
                  <c:v>35</c:v>
                </c:pt>
                <c:pt idx="1755">
                  <c:v>35</c:v>
                </c:pt>
                <c:pt idx="1756">
                  <c:v>35</c:v>
                </c:pt>
                <c:pt idx="1757">
                  <c:v>35</c:v>
                </c:pt>
                <c:pt idx="1758">
                  <c:v>35</c:v>
                </c:pt>
                <c:pt idx="1759">
                  <c:v>35</c:v>
                </c:pt>
                <c:pt idx="1760">
                  <c:v>35</c:v>
                </c:pt>
                <c:pt idx="1761">
                  <c:v>35</c:v>
                </c:pt>
                <c:pt idx="1762">
                  <c:v>35</c:v>
                </c:pt>
                <c:pt idx="1763">
                  <c:v>35</c:v>
                </c:pt>
                <c:pt idx="1764">
                  <c:v>35</c:v>
                </c:pt>
                <c:pt idx="1765">
                  <c:v>35</c:v>
                </c:pt>
                <c:pt idx="1766">
                  <c:v>35</c:v>
                </c:pt>
                <c:pt idx="1767">
                  <c:v>35</c:v>
                </c:pt>
                <c:pt idx="1768">
                  <c:v>35</c:v>
                </c:pt>
                <c:pt idx="1769">
                  <c:v>35</c:v>
                </c:pt>
                <c:pt idx="1770">
                  <c:v>35</c:v>
                </c:pt>
                <c:pt idx="1771">
                  <c:v>35</c:v>
                </c:pt>
                <c:pt idx="1772">
                  <c:v>35</c:v>
                </c:pt>
                <c:pt idx="1773">
                  <c:v>35</c:v>
                </c:pt>
                <c:pt idx="1774">
                  <c:v>35</c:v>
                </c:pt>
                <c:pt idx="1775">
                  <c:v>35</c:v>
                </c:pt>
                <c:pt idx="1776">
                  <c:v>35</c:v>
                </c:pt>
                <c:pt idx="1777">
                  <c:v>35</c:v>
                </c:pt>
                <c:pt idx="1778">
                  <c:v>35</c:v>
                </c:pt>
                <c:pt idx="1779">
                  <c:v>35</c:v>
                </c:pt>
                <c:pt idx="1780">
                  <c:v>35</c:v>
                </c:pt>
                <c:pt idx="1781">
                  <c:v>35</c:v>
                </c:pt>
                <c:pt idx="1782">
                  <c:v>35</c:v>
                </c:pt>
                <c:pt idx="1783">
                  <c:v>35</c:v>
                </c:pt>
                <c:pt idx="1784">
                  <c:v>36</c:v>
                </c:pt>
                <c:pt idx="1785">
                  <c:v>36</c:v>
                </c:pt>
                <c:pt idx="1786">
                  <c:v>36</c:v>
                </c:pt>
                <c:pt idx="1787">
                  <c:v>36</c:v>
                </c:pt>
                <c:pt idx="1788">
                  <c:v>36</c:v>
                </c:pt>
                <c:pt idx="1789">
                  <c:v>36</c:v>
                </c:pt>
                <c:pt idx="1790">
                  <c:v>36</c:v>
                </c:pt>
                <c:pt idx="1791">
                  <c:v>36</c:v>
                </c:pt>
                <c:pt idx="1792">
                  <c:v>36</c:v>
                </c:pt>
                <c:pt idx="1793">
                  <c:v>36</c:v>
                </c:pt>
                <c:pt idx="1794">
                  <c:v>36</c:v>
                </c:pt>
                <c:pt idx="1795">
                  <c:v>36</c:v>
                </c:pt>
                <c:pt idx="1796">
                  <c:v>36</c:v>
                </c:pt>
                <c:pt idx="1797">
                  <c:v>36</c:v>
                </c:pt>
                <c:pt idx="1798">
                  <c:v>36</c:v>
                </c:pt>
                <c:pt idx="1799">
                  <c:v>36</c:v>
                </c:pt>
                <c:pt idx="1800">
                  <c:v>36</c:v>
                </c:pt>
                <c:pt idx="1801">
                  <c:v>36</c:v>
                </c:pt>
                <c:pt idx="1802">
                  <c:v>36</c:v>
                </c:pt>
                <c:pt idx="1803">
                  <c:v>36</c:v>
                </c:pt>
                <c:pt idx="1804">
                  <c:v>36</c:v>
                </c:pt>
                <c:pt idx="1805">
                  <c:v>36</c:v>
                </c:pt>
                <c:pt idx="1806">
                  <c:v>36</c:v>
                </c:pt>
                <c:pt idx="1807">
                  <c:v>36</c:v>
                </c:pt>
                <c:pt idx="1808">
                  <c:v>36</c:v>
                </c:pt>
                <c:pt idx="1809">
                  <c:v>36</c:v>
                </c:pt>
                <c:pt idx="1810">
                  <c:v>36</c:v>
                </c:pt>
                <c:pt idx="1811">
                  <c:v>36</c:v>
                </c:pt>
                <c:pt idx="1812">
                  <c:v>36</c:v>
                </c:pt>
                <c:pt idx="1813">
                  <c:v>36</c:v>
                </c:pt>
                <c:pt idx="1814">
                  <c:v>36</c:v>
                </c:pt>
                <c:pt idx="1815">
                  <c:v>36</c:v>
                </c:pt>
                <c:pt idx="1816">
                  <c:v>36</c:v>
                </c:pt>
                <c:pt idx="1817">
                  <c:v>36</c:v>
                </c:pt>
                <c:pt idx="1818">
                  <c:v>36</c:v>
                </c:pt>
                <c:pt idx="1819">
                  <c:v>36</c:v>
                </c:pt>
                <c:pt idx="1820">
                  <c:v>36</c:v>
                </c:pt>
                <c:pt idx="1821">
                  <c:v>36</c:v>
                </c:pt>
                <c:pt idx="1822">
                  <c:v>36</c:v>
                </c:pt>
                <c:pt idx="1823">
                  <c:v>36</c:v>
                </c:pt>
                <c:pt idx="1824">
                  <c:v>36</c:v>
                </c:pt>
                <c:pt idx="1825">
                  <c:v>36</c:v>
                </c:pt>
                <c:pt idx="1826">
                  <c:v>36</c:v>
                </c:pt>
                <c:pt idx="1827">
                  <c:v>36</c:v>
                </c:pt>
                <c:pt idx="1828">
                  <c:v>36</c:v>
                </c:pt>
                <c:pt idx="1829">
                  <c:v>36</c:v>
                </c:pt>
                <c:pt idx="1830">
                  <c:v>36</c:v>
                </c:pt>
                <c:pt idx="1831">
                  <c:v>36</c:v>
                </c:pt>
                <c:pt idx="1832">
                  <c:v>36</c:v>
                </c:pt>
                <c:pt idx="1833">
                  <c:v>36</c:v>
                </c:pt>
                <c:pt idx="1834">
                  <c:v>36</c:v>
                </c:pt>
                <c:pt idx="1835">
                  <c:v>36</c:v>
                </c:pt>
                <c:pt idx="1836">
                  <c:v>37</c:v>
                </c:pt>
                <c:pt idx="1837">
                  <c:v>37</c:v>
                </c:pt>
                <c:pt idx="1838">
                  <c:v>37</c:v>
                </c:pt>
                <c:pt idx="1839">
                  <c:v>37</c:v>
                </c:pt>
                <c:pt idx="1840">
                  <c:v>37</c:v>
                </c:pt>
                <c:pt idx="1841">
                  <c:v>37</c:v>
                </c:pt>
                <c:pt idx="1842">
                  <c:v>37</c:v>
                </c:pt>
                <c:pt idx="1843">
                  <c:v>37</c:v>
                </c:pt>
                <c:pt idx="1844">
                  <c:v>37</c:v>
                </c:pt>
                <c:pt idx="1845">
                  <c:v>37</c:v>
                </c:pt>
                <c:pt idx="1846">
                  <c:v>37</c:v>
                </c:pt>
                <c:pt idx="1847">
                  <c:v>37</c:v>
                </c:pt>
                <c:pt idx="1848">
                  <c:v>37</c:v>
                </c:pt>
                <c:pt idx="1849">
                  <c:v>37</c:v>
                </c:pt>
                <c:pt idx="1850">
                  <c:v>37</c:v>
                </c:pt>
                <c:pt idx="1851">
                  <c:v>37</c:v>
                </c:pt>
                <c:pt idx="1852">
                  <c:v>37</c:v>
                </c:pt>
                <c:pt idx="1853">
                  <c:v>37</c:v>
                </c:pt>
                <c:pt idx="1854">
                  <c:v>37</c:v>
                </c:pt>
                <c:pt idx="1855">
                  <c:v>37</c:v>
                </c:pt>
                <c:pt idx="1856">
                  <c:v>37</c:v>
                </c:pt>
                <c:pt idx="1857">
                  <c:v>37</c:v>
                </c:pt>
                <c:pt idx="1858">
                  <c:v>37</c:v>
                </c:pt>
                <c:pt idx="1859">
                  <c:v>37</c:v>
                </c:pt>
                <c:pt idx="1860">
                  <c:v>37</c:v>
                </c:pt>
                <c:pt idx="1861">
                  <c:v>37</c:v>
                </c:pt>
                <c:pt idx="1862">
                  <c:v>37</c:v>
                </c:pt>
                <c:pt idx="1863">
                  <c:v>37</c:v>
                </c:pt>
                <c:pt idx="1864">
                  <c:v>37</c:v>
                </c:pt>
                <c:pt idx="1865">
                  <c:v>37</c:v>
                </c:pt>
                <c:pt idx="1866">
                  <c:v>37</c:v>
                </c:pt>
                <c:pt idx="1867">
                  <c:v>37</c:v>
                </c:pt>
                <c:pt idx="1868">
                  <c:v>37</c:v>
                </c:pt>
                <c:pt idx="1869">
                  <c:v>37</c:v>
                </c:pt>
                <c:pt idx="1870">
                  <c:v>37</c:v>
                </c:pt>
                <c:pt idx="1871">
                  <c:v>37</c:v>
                </c:pt>
                <c:pt idx="1872">
                  <c:v>37</c:v>
                </c:pt>
                <c:pt idx="1873">
                  <c:v>37</c:v>
                </c:pt>
                <c:pt idx="1874">
                  <c:v>37</c:v>
                </c:pt>
                <c:pt idx="1875">
                  <c:v>37</c:v>
                </c:pt>
                <c:pt idx="1876">
                  <c:v>37</c:v>
                </c:pt>
                <c:pt idx="1877">
                  <c:v>37</c:v>
                </c:pt>
                <c:pt idx="1878">
                  <c:v>37</c:v>
                </c:pt>
                <c:pt idx="1879">
                  <c:v>37</c:v>
                </c:pt>
                <c:pt idx="1880">
                  <c:v>37</c:v>
                </c:pt>
                <c:pt idx="1881">
                  <c:v>37</c:v>
                </c:pt>
                <c:pt idx="1882">
                  <c:v>37</c:v>
                </c:pt>
                <c:pt idx="1883">
                  <c:v>37</c:v>
                </c:pt>
                <c:pt idx="1884">
                  <c:v>37</c:v>
                </c:pt>
                <c:pt idx="1885">
                  <c:v>37</c:v>
                </c:pt>
                <c:pt idx="1886">
                  <c:v>37</c:v>
                </c:pt>
                <c:pt idx="1887">
                  <c:v>37</c:v>
                </c:pt>
                <c:pt idx="1888">
                  <c:v>37</c:v>
                </c:pt>
                <c:pt idx="1889">
                  <c:v>37</c:v>
                </c:pt>
                <c:pt idx="1890">
                  <c:v>37</c:v>
                </c:pt>
                <c:pt idx="1891">
                  <c:v>37</c:v>
                </c:pt>
                <c:pt idx="1892">
                  <c:v>37</c:v>
                </c:pt>
                <c:pt idx="1893">
                  <c:v>37</c:v>
                </c:pt>
                <c:pt idx="1894">
                  <c:v>37</c:v>
                </c:pt>
                <c:pt idx="1895">
                  <c:v>37</c:v>
                </c:pt>
                <c:pt idx="1896">
                  <c:v>37</c:v>
                </c:pt>
                <c:pt idx="1897">
                  <c:v>37</c:v>
                </c:pt>
                <c:pt idx="1898">
                  <c:v>37</c:v>
                </c:pt>
                <c:pt idx="1899">
                  <c:v>37</c:v>
                </c:pt>
                <c:pt idx="1900">
                  <c:v>37</c:v>
                </c:pt>
                <c:pt idx="1901">
                  <c:v>37</c:v>
                </c:pt>
                <c:pt idx="1902">
                  <c:v>37</c:v>
                </c:pt>
                <c:pt idx="1903">
                  <c:v>37</c:v>
                </c:pt>
                <c:pt idx="1904">
                  <c:v>37</c:v>
                </c:pt>
                <c:pt idx="1905">
                  <c:v>37</c:v>
                </c:pt>
                <c:pt idx="1906">
                  <c:v>37</c:v>
                </c:pt>
                <c:pt idx="1907">
                  <c:v>37</c:v>
                </c:pt>
                <c:pt idx="1908">
                  <c:v>37</c:v>
                </c:pt>
                <c:pt idx="1909">
                  <c:v>37</c:v>
                </c:pt>
                <c:pt idx="1910">
                  <c:v>37</c:v>
                </c:pt>
                <c:pt idx="1911">
                  <c:v>37</c:v>
                </c:pt>
                <c:pt idx="1912">
                  <c:v>38</c:v>
                </c:pt>
                <c:pt idx="1913">
                  <c:v>38</c:v>
                </c:pt>
                <c:pt idx="1914">
                  <c:v>38</c:v>
                </c:pt>
                <c:pt idx="1915">
                  <c:v>38</c:v>
                </c:pt>
                <c:pt idx="1916">
                  <c:v>38</c:v>
                </c:pt>
                <c:pt idx="1917">
                  <c:v>38</c:v>
                </c:pt>
                <c:pt idx="1918">
                  <c:v>38</c:v>
                </c:pt>
                <c:pt idx="1919">
                  <c:v>38</c:v>
                </c:pt>
                <c:pt idx="1920">
                  <c:v>38</c:v>
                </c:pt>
                <c:pt idx="1921">
                  <c:v>38</c:v>
                </c:pt>
                <c:pt idx="1922">
                  <c:v>38</c:v>
                </c:pt>
                <c:pt idx="1923">
                  <c:v>38</c:v>
                </c:pt>
                <c:pt idx="1924">
                  <c:v>38</c:v>
                </c:pt>
                <c:pt idx="1925">
                  <c:v>38</c:v>
                </c:pt>
                <c:pt idx="1926">
                  <c:v>38</c:v>
                </c:pt>
                <c:pt idx="1927">
                  <c:v>38</c:v>
                </c:pt>
                <c:pt idx="1928">
                  <c:v>38</c:v>
                </c:pt>
                <c:pt idx="1929">
                  <c:v>38</c:v>
                </c:pt>
                <c:pt idx="1930">
                  <c:v>38</c:v>
                </c:pt>
                <c:pt idx="1931">
                  <c:v>38</c:v>
                </c:pt>
                <c:pt idx="1932">
                  <c:v>38</c:v>
                </c:pt>
                <c:pt idx="1933">
                  <c:v>38</c:v>
                </c:pt>
                <c:pt idx="1934">
                  <c:v>38</c:v>
                </c:pt>
                <c:pt idx="1935">
                  <c:v>38</c:v>
                </c:pt>
                <c:pt idx="1936">
                  <c:v>38</c:v>
                </c:pt>
                <c:pt idx="1937">
                  <c:v>38</c:v>
                </c:pt>
                <c:pt idx="1938">
                  <c:v>38</c:v>
                </c:pt>
                <c:pt idx="1939">
                  <c:v>38</c:v>
                </c:pt>
                <c:pt idx="1940">
                  <c:v>38</c:v>
                </c:pt>
                <c:pt idx="1941">
                  <c:v>38</c:v>
                </c:pt>
                <c:pt idx="1942">
                  <c:v>38</c:v>
                </c:pt>
                <c:pt idx="1943">
                  <c:v>38</c:v>
                </c:pt>
                <c:pt idx="1944">
                  <c:v>38</c:v>
                </c:pt>
                <c:pt idx="1945">
                  <c:v>38</c:v>
                </c:pt>
                <c:pt idx="1946">
                  <c:v>38</c:v>
                </c:pt>
                <c:pt idx="1947">
                  <c:v>38</c:v>
                </c:pt>
                <c:pt idx="1948">
                  <c:v>38</c:v>
                </c:pt>
                <c:pt idx="1949">
                  <c:v>38</c:v>
                </c:pt>
                <c:pt idx="1950">
                  <c:v>38</c:v>
                </c:pt>
                <c:pt idx="1951">
                  <c:v>38</c:v>
                </c:pt>
                <c:pt idx="1952">
                  <c:v>38</c:v>
                </c:pt>
                <c:pt idx="1953">
                  <c:v>38</c:v>
                </c:pt>
                <c:pt idx="1954">
                  <c:v>38</c:v>
                </c:pt>
                <c:pt idx="1955">
                  <c:v>38</c:v>
                </c:pt>
                <c:pt idx="1956">
                  <c:v>38</c:v>
                </c:pt>
                <c:pt idx="1957">
                  <c:v>38</c:v>
                </c:pt>
                <c:pt idx="1958">
                  <c:v>38</c:v>
                </c:pt>
                <c:pt idx="1959">
                  <c:v>38</c:v>
                </c:pt>
                <c:pt idx="1960">
                  <c:v>38</c:v>
                </c:pt>
                <c:pt idx="1961">
                  <c:v>38</c:v>
                </c:pt>
                <c:pt idx="1962">
                  <c:v>38</c:v>
                </c:pt>
                <c:pt idx="1963">
                  <c:v>38</c:v>
                </c:pt>
                <c:pt idx="1964">
                  <c:v>38</c:v>
                </c:pt>
                <c:pt idx="1965">
                  <c:v>38</c:v>
                </c:pt>
                <c:pt idx="1966">
                  <c:v>38</c:v>
                </c:pt>
                <c:pt idx="1967">
                  <c:v>38</c:v>
                </c:pt>
                <c:pt idx="1968">
                  <c:v>38</c:v>
                </c:pt>
                <c:pt idx="1969">
                  <c:v>38</c:v>
                </c:pt>
                <c:pt idx="1970">
                  <c:v>38</c:v>
                </c:pt>
                <c:pt idx="1971">
                  <c:v>38</c:v>
                </c:pt>
                <c:pt idx="1972">
                  <c:v>38</c:v>
                </c:pt>
                <c:pt idx="1973">
                  <c:v>38</c:v>
                </c:pt>
                <c:pt idx="1974">
                  <c:v>38</c:v>
                </c:pt>
                <c:pt idx="1975">
                  <c:v>38</c:v>
                </c:pt>
                <c:pt idx="1976">
                  <c:v>38</c:v>
                </c:pt>
                <c:pt idx="1977">
                  <c:v>38</c:v>
                </c:pt>
                <c:pt idx="1978">
                  <c:v>38</c:v>
                </c:pt>
                <c:pt idx="1979">
                  <c:v>38</c:v>
                </c:pt>
                <c:pt idx="1980">
                  <c:v>38</c:v>
                </c:pt>
                <c:pt idx="1981">
                  <c:v>38</c:v>
                </c:pt>
                <c:pt idx="1982">
                  <c:v>38</c:v>
                </c:pt>
                <c:pt idx="1983">
                  <c:v>38</c:v>
                </c:pt>
                <c:pt idx="1984">
                  <c:v>39</c:v>
                </c:pt>
                <c:pt idx="1985">
                  <c:v>39</c:v>
                </c:pt>
                <c:pt idx="1986">
                  <c:v>39</c:v>
                </c:pt>
                <c:pt idx="1987">
                  <c:v>39</c:v>
                </c:pt>
                <c:pt idx="1988">
                  <c:v>39</c:v>
                </c:pt>
                <c:pt idx="1989">
                  <c:v>39</c:v>
                </c:pt>
                <c:pt idx="1990">
                  <c:v>39</c:v>
                </c:pt>
                <c:pt idx="1991">
                  <c:v>39</c:v>
                </c:pt>
                <c:pt idx="1992">
                  <c:v>39</c:v>
                </c:pt>
                <c:pt idx="1993">
                  <c:v>39</c:v>
                </c:pt>
                <c:pt idx="1994">
                  <c:v>39</c:v>
                </c:pt>
                <c:pt idx="1995">
                  <c:v>39</c:v>
                </c:pt>
                <c:pt idx="1996">
                  <c:v>39</c:v>
                </c:pt>
                <c:pt idx="1997">
                  <c:v>39</c:v>
                </c:pt>
                <c:pt idx="1998">
                  <c:v>39</c:v>
                </c:pt>
                <c:pt idx="1999">
                  <c:v>39</c:v>
                </c:pt>
                <c:pt idx="2000">
                  <c:v>39</c:v>
                </c:pt>
                <c:pt idx="2001">
                  <c:v>39</c:v>
                </c:pt>
                <c:pt idx="2002">
                  <c:v>39</c:v>
                </c:pt>
                <c:pt idx="2003">
                  <c:v>39</c:v>
                </c:pt>
                <c:pt idx="2004">
                  <c:v>39</c:v>
                </c:pt>
                <c:pt idx="2005">
                  <c:v>39</c:v>
                </c:pt>
                <c:pt idx="2006">
                  <c:v>39</c:v>
                </c:pt>
                <c:pt idx="2007">
                  <c:v>39</c:v>
                </c:pt>
                <c:pt idx="2008">
                  <c:v>39</c:v>
                </c:pt>
                <c:pt idx="2009">
                  <c:v>39</c:v>
                </c:pt>
                <c:pt idx="2010">
                  <c:v>39</c:v>
                </c:pt>
                <c:pt idx="2011">
                  <c:v>39</c:v>
                </c:pt>
                <c:pt idx="2012">
                  <c:v>39</c:v>
                </c:pt>
                <c:pt idx="2013">
                  <c:v>39</c:v>
                </c:pt>
                <c:pt idx="2014">
                  <c:v>39</c:v>
                </c:pt>
                <c:pt idx="2015">
                  <c:v>39</c:v>
                </c:pt>
                <c:pt idx="2016">
                  <c:v>39</c:v>
                </c:pt>
                <c:pt idx="2017">
                  <c:v>39</c:v>
                </c:pt>
                <c:pt idx="2018">
                  <c:v>39</c:v>
                </c:pt>
                <c:pt idx="2019">
                  <c:v>39</c:v>
                </c:pt>
                <c:pt idx="2020">
                  <c:v>39</c:v>
                </c:pt>
                <c:pt idx="2021">
                  <c:v>39</c:v>
                </c:pt>
                <c:pt idx="2022">
                  <c:v>39</c:v>
                </c:pt>
                <c:pt idx="2023">
                  <c:v>39</c:v>
                </c:pt>
                <c:pt idx="2024">
                  <c:v>39</c:v>
                </c:pt>
                <c:pt idx="2025">
                  <c:v>39</c:v>
                </c:pt>
                <c:pt idx="2026">
                  <c:v>39</c:v>
                </c:pt>
                <c:pt idx="2027">
                  <c:v>39</c:v>
                </c:pt>
                <c:pt idx="2028">
                  <c:v>39</c:v>
                </c:pt>
                <c:pt idx="2029">
                  <c:v>39</c:v>
                </c:pt>
                <c:pt idx="2030">
                  <c:v>39</c:v>
                </c:pt>
                <c:pt idx="2031">
                  <c:v>39</c:v>
                </c:pt>
                <c:pt idx="2032">
                  <c:v>39</c:v>
                </c:pt>
                <c:pt idx="2033">
                  <c:v>39</c:v>
                </c:pt>
                <c:pt idx="2034">
                  <c:v>39</c:v>
                </c:pt>
                <c:pt idx="2035">
                  <c:v>39</c:v>
                </c:pt>
                <c:pt idx="2036">
                  <c:v>39</c:v>
                </c:pt>
                <c:pt idx="2037">
                  <c:v>39</c:v>
                </c:pt>
                <c:pt idx="2038">
                  <c:v>39</c:v>
                </c:pt>
                <c:pt idx="2039">
                  <c:v>39</c:v>
                </c:pt>
                <c:pt idx="2040">
                  <c:v>39</c:v>
                </c:pt>
                <c:pt idx="2041">
                  <c:v>39</c:v>
                </c:pt>
                <c:pt idx="2042">
                  <c:v>39</c:v>
                </c:pt>
                <c:pt idx="2043">
                  <c:v>39</c:v>
                </c:pt>
                <c:pt idx="2044">
                  <c:v>39</c:v>
                </c:pt>
                <c:pt idx="2045">
                  <c:v>39</c:v>
                </c:pt>
                <c:pt idx="2046">
                  <c:v>39</c:v>
                </c:pt>
                <c:pt idx="2047">
                  <c:v>39</c:v>
                </c:pt>
                <c:pt idx="2048">
                  <c:v>39</c:v>
                </c:pt>
                <c:pt idx="2049">
                  <c:v>39</c:v>
                </c:pt>
                <c:pt idx="2050">
                  <c:v>39</c:v>
                </c:pt>
                <c:pt idx="2051">
                  <c:v>39</c:v>
                </c:pt>
                <c:pt idx="2052">
                  <c:v>39</c:v>
                </c:pt>
                <c:pt idx="2053">
                  <c:v>39</c:v>
                </c:pt>
                <c:pt idx="2054">
                  <c:v>39</c:v>
                </c:pt>
                <c:pt idx="2055">
                  <c:v>40</c:v>
                </c:pt>
                <c:pt idx="2056">
                  <c:v>40</c:v>
                </c:pt>
                <c:pt idx="2057">
                  <c:v>40</c:v>
                </c:pt>
                <c:pt idx="2058">
                  <c:v>40</c:v>
                </c:pt>
                <c:pt idx="2059">
                  <c:v>40</c:v>
                </c:pt>
                <c:pt idx="2060">
                  <c:v>40</c:v>
                </c:pt>
                <c:pt idx="2061">
                  <c:v>40</c:v>
                </c:pt>
                <c:pt idx="2062">
                  <c:v>40</c:v>
                </c:pt>
                <c:pt idx="2063">
                  <c:v>40</c:v>
                </c:pt>
                <c:pt idx="2064">
                  <c:v>40</c:v>
                </c:pt>
                <c:pt idx="2065">
                  <c:v>40</c:v>
                </c:pt>
                <c:pt idx="2066">
                  <c:v>40</c:v>
                </c:pt>
                <c:pt idx="2067">
                  <c:v>40</c:v>
                </c:pt>
                <c:pt idx="2068">
                  <c:v>40</c:v>
                </c:pt>
                <c:pt idx="2069">
                  <c:v>40</c:v>
                </c:pt>
                <c:pt idx="2070">
                  <c:v>40</c:v>
                </c:pt>
                <c:pt idx="2071">
                  <c:v>40</c:v>
                </c:pt>
                <c:pt idx="2072">
                  <c:v>40</c:v>
                </c:pt>
                <c:pt idx="2073">
                  <c:v>40</c:v>
                </c:pt>
                <c:pt idx="2074">
                  <c:v>40</c:v>
                </c:pt>
                <c:pt idx="2075">
                  <c:v>40</c:v>
                </c:pt>
                <c:pt idx="2076">
                  <c:v>40</c:v>
                </c:pt>
                <c:pt idx="2077">
                  <c:v>40</c:v>
                </c:pt>
                <c:pt idx="2078">
                  <c:v>40</c:v>
                </c:pt>
                <c:pt idx="2079">
                  <c:v>40</c:v>
                </c:pt>
                <c:pt idx="2080">
                  <c:v>40</c:v>
                </c:pt>
                <c:pt idx="2081">
                  <c:v>40</c:v>
                </c:pt>
                <c:pt idx="2082">
                  <c:v>40</c:v>
                </c:pt>
                <c:pt idx="2083">
                  <c:v>40</c:v>
                </c:pt>
                <c:pt idx="2084">
                  <c:v>40</c:v>
                </c:pt>
                <c:pt idx="2085">
                  <c:v>40</c:v>
                </c:pt>
                <c:pt idx="2086">
                  <c:v>40</c:v>
                </c:pt>
                <c:pt idx="2087">
                  <c:v>40</c:v>
                </c:pt>
                <c:pt idx="2088">
                  <c:v>40</c:v>
                </c:pt>
                <c:pt idx="2089">
                  <c:v>40</c:v>
                </c:pt>
                <c:pt idx="2090">
                  <c:v>40</c:v>
                </c:pt>
                <c:pt idx="2091">
                  <c:v>40</c:v>
                </c:pt>
                <c:pt idx="2092">
                  <c:v>40</c:v>
                </c:pt>
                <c:pt idx="2093">
                  <c:v>40</c:v>
                </c:pt>
                <c:pt idx="2094">
                  <c:v>40</c:v>
                </c:pt>
                <c:pt idx="2095">
                  <c:v>40</c:v>
                </c:pt>
                <c:pt idx="2096">
                  <c:v>40</c:v>
                </c:pt>
                <c:pt idx="2097">
                  <c:v>40</c:v>
                </c:pt>
                <c:pt idx="2098">
                  <c:v>40</c:v>
                </c:pt>
                <c:pt idx="2099">
                  <c:v>40</c:v>
                </c:pt>
                <c:pt idx="2100">
                  <c:v>40</c:v>
                </c:pt>
                <c:pt idx="2101">
                  <c:v>40</c:v>
                </c:pt>
                <c:pt idx="2102">
                  <c:v>40</c:v>
                </c:pt>
                <c:pt idx="2103">
                  <c:v>40</c:v>
                </c:pt>
                <c:pt idx="2104">
                  <c:v>40</c:v>
                </c:pt>
                <c:pt idx="2105">
                  <c:v>40</c:v>
                </c:pt>
                <c:pt idx="2106">
                  <c:v>40</c:v>
                </c:pt>
                <c:pt idx="2107">
                  <c:v>40</c:v>
                </c:pt>
                <c:pt idx="2108">
                  <c:v>40</c:v>
                </c:pt>
                <c:pt idx="2109">
                  <c:v>40</c:v>
                </c:pt>
                <c:pt idx="2110">
                  <c:v>40</c:v>
                </c:pt>
                <c:pt idx="2111">
                  <c:v>40</c:v>
                </c:pt>
                <c:pt idx="2112">
                  <c:v>40</c:v>
                </c:pt>
                <c:pt idx="2113">
                  <c:v>40</c:v>
                </c:pt>
                <c:pt idx="2114">
                  <c:v>40</c:v>
                </c:pt>
                <c:pt idx="2115">
                  <c:v>40</c:v>
                </c:pt>
                <c:pt idx="2116">
                  <c:v>40</c:v>
                </c:pt>
                <c:pt idx="2117">
                  <c:v>40</c:v>
                </c:pt>
                <c:pt idx="2118">
                  <c:v>40</c:v>
                </c:pt>
                <c:pt idx="2119">
                  <c:v>40</c:v>
                </c:pt>
                <c:pt idx="2120">
                  <c:v>40</c:v>
                </c:pt>
                <c:pt idx="2121">
                  <c:v>40</c:v>
                </c:pt>
                <c:pt idx="2122">
                  <c:v>40</c:v>
                </c:pt>
                <c:pt idx="2123">
                  <c:v>40</c:v>
                </c:pt>
                <c:pt idx="2124">
                  <c:v>40</c:v>
                </c:pt>
                <c:pt idx="2125">
                  <c:v>40</c:v>
                </c:pt>
                <c:pt idx="2126">
                  <c:v>40</c:v>
                </c:pt>
                <c:pt idx="2127">
                  <c:v>40</c:v>
                </c:pt>
                <c:pt idx="2128">
                  <c:v>40</c:v>
                </c:pt>
                <c:pt idx="2129">
                  <c:v>41</c:v>
                </c:pt>
                <c:pt idx="2130">
                  <c:v>41</c:v>
                </c:pt>
                <c:pt idx="2131">
                  <c:v>41</c:v>
                </c:pt>
                <c:pt idx="2132">
                  <c:v>41</c:v>
                </c:pt>
                <c:pt idx="2133">
                  <c:v>41</c:v>
                </c:pt>
                <c:pt idx="2134">
                  <c:v>41</c:v>
                </c:pt>
                <c:pt idx="2135">
                  <c:v>41</c:v>
                </c:pt>
                <c:pt idx="2136">
                  <c:v>41</c:v>
                </c:pt>
                <c:pt idx="2137">
                  <c:v>41</c:v>
                </c:pt>
                <c:pt idx="2138">
                  <c:v>41</c:v>
                </c:pt>
                <c:pt idx="2139">
                  <c:v>41</c:v>
                </c:pt>
                <c:pt idx="2140">
                  <c:v>41</c:v>
                </c:pt>
                <c:pt idx="2141">
                  <c:v>41</c:v>
                </c:pt>
                <c:pt idx="2142">
                  <c:v>41</c:v>
                </c:pt>
                <c:pt idx="2143">
                  <c:v>41</c:v>
                </c:pt>
                <c:pt idx="2144">
                  <c:v>41</c:v>
                </c:pt>
                <c:pt idx="2145">
                  <c:v>41</c:v>
                </c:pt>
                <c:pt idx="2146">
                  <c:v>41</c:v>
                </c:pt>
                <c:pt idx="2147">
                  <c:v>41</c:v>
                </c:pt>
                <c:pt idx="2148">
                  <c:v>41</c:v>
                </c:pt>
                <c:pt idx="2149">
                  <c:v>41</c:v>
                </c:pt>
                <c:pt idx="2150">
                  <c:v>41</c:v>
                </c:pt>
                <c:pt idx="2151">
                  <c:v>41</c:v>
                </c:pt>
                <c:pt idx="2152">
                  <c:v>41</c:v>
                </c:pt>
                <c:pt idx="2153">
                  <c:v>41</c:v>
                </c:pt>
                <c:pt idx="2154">
                  <c:v>41</c:v>
                </c:pt>
                <c:pt idx="2155">
                  <c:v>41</c:v>
                </c:pt>
                <c:pt idx="2156">
                  <c:v>41</c:v>
                </c:pt>
                <c:pt idx="2157">
                  <c:v>41</c:v>
                </c:pt>
                <c:pt idx="2158">
                  <c:v>41</c:v>
                </c:pt>
                <c:pt idx="2159">
                  <c:v>41</c:v>
                </c:pt>
                <c:pt idx="2160">
                  <c:v>41</c:v>
                </c:pt>
                <c:pt idx="2161">
                  <c:v>41</c:v>
                </c:pt>
                <c:pt idx="2162">
                  <c:v>41</c:v>
                </c:pt>
                <c:pt idx="2163">
                  <c:v>41</c:v>
                </c:pt>
                <c:pt idx="2164">
                  <c:v>41</c:v>
                </c:pt>
                <c:pt idx="2165">
                  <c:v>41</c:v>
                </c:pt>
                <c:pt idx="2166">
                  <c:v>41</c:v>
                </c:pt>
                <c:pt idx="2167">
                  <c:v>41</c:v>
                </c:pt>
                <c:pt idx="2168">
                  <c:v>41</c:v>
                </c:pt>
                <c:pt idx="2169">
                  <c:v>41</c:v>
                </c:pt>
                <c:pt idx="2170">
                  <c:v>41</c:v>
                </c:pt>
                <c:pt idx="2171">
                  <c:v>41</c:v>
                </c:pt>
                <c:pt idx="2172">
                  <c:v>41</c:v>
                </c:pt>
                <c:pt idx="2173">
                  <c:v>41</c:v>
                </c:pt>
                <c:pt idx="2174">
                  <c:v>41</c:v>
                </c:pt>
                <c:pt idx="2175">
                  <c:v>41</c:v>
                </c:pt>
                <c:pt idx="2176">
                  <c:v>41</c:v>
                </c:pt>
                <c:pt idx="2177">
                  <c:v>41</c:v>
                </c:pt>
                <c:pt idx="2178">
                  <c:v>41</c:v>
                </c:pt>
                <c:pt idx="2179">
                  <c:v>41</c:v>
                </c:pt>
                <c:pt idx="2180">
                  <c:v>41</c:v>
                </c:pt>
                <c:pt idx="2181">
                  <c:v>41</c:v>
                </c:pt>
                <c:pt idx="2182">
                  <c:v>41</c:v>
                </c:pt>
                <c:pt idx="2183">
                  <c:v>41</c:v>
                </c:pt>
                <c:pt idx="2184">
                  <c:v>41</c:v>
                </c:pt>
                <c:pt idx="2185">
                  <c:v>41</c:v>
                </c:pt>
                <c:pt idx="2186">
                  <c:v>41</c:v>
                </c:pt>
                <c:pt idx="2187">
                  <c:v>41</c:v>
                </c:pt>
                <c:pt idx="2188">
                  <c:v>41</c:v>
                </c:pt>
                <c:pt idx="2189">
                  <c:v>41</c:v>
                </c:pt>
                <c:pt idx="2190">
                  <c:v>41</c:v>
                </c:pt>
                <c:pt idx="2191">
                  <c:v>41</c:v>
                </c:pt>
                <c:pt idx="2192">
                  <c:v>41</c:v>
                </c:pt>
                <c:pt idx="2193">
                  <c:v>41</c:v>
                </c:pt>
                <c:pt idx="2194">
                  <c:v>41</c:v>
                </c:pt>
                <c:pt idx="2195">
                  <c:v>41</c:v>
                </c:pt>
                <c:pt idx="2196">
                  <c:v>41</c:v>
                </c:pt>
                <c:pt idx="2197">
                  <c:v>41</c:v>
                </c:pt>
                <c:pt idx="2198">
                  <c:v>41</c:v>
                </c:pt>
                <c:pt idx="2199">
                  <c:v>41</c:v>
                </c:pt>
                <c:pt idx="2200">
                  <c:v>41</c:v>
                </c:pt>
                <c:pt idx="2201">
                  <c:v>41</c:v>
                </c:pt>
                <c:pt idx="2202">
                  <c:v>42</c:v>
                </c:pt>
                <c:pt idx="2203">
                  <c:v>42</c:v>
                </c:pt>
                <c:pt idx="2204">
                  <c:v>42</c:v>
                </c:pt>
                <c:pt idx="2205">
                  <c:v>42</c:v>
                </c:pt>
                <c:pt idx="2206">
                  <c:v>42</c:v>
                </c:pt>
                <c:pt idx="2207">
                  <c:v>42</c:v>
                </c:pt>
                <c:pt idx="2208">
                  <c:v>42</c:v>
                </c:pt>
                <c:pt idx="2209">
                  <c:v>42</c:v>
                </c:pt>
                <c:pt idx="2210">
                  <c:v>42</c:v>
                </c:pt>
                <c:pt idx="2211">
                  <c:v>42</c:v>
                </c:pt>
                <c:pt idx="2212">
                  <c:v>42</c:v>
                </c:pt>
                <c:pt idx="2213">
                  <c:v>42</c:v>
                </c:pt>
                <c:pt idx="2214">
                  <c:v>42</c:v>
                </c:pt>
                <c:pt idx="2215">
                  <c:v>42</c:v>
                </c:pt>
                <c:pt idx="2216">
                  <c:v>42</c:v>
                </c:pt>
                <c:pt idx="2217">
                  <c:v>42</c:v>
                </c:pt>
                <c:pt idx="2218">
                  <c:v>42</c:v>
                </c:pt>
                <c:pt idx="2219">
                  <c:v>42</c:v>
                </c:pt>
                <c:pt idx="2220">
                  <c:v>42</c:v>
                </c:pt>
                <c:pt idx="2221">
                  <c:v>42</c:v>
                </c:pt>
                <c:pt idx="2222">
                  <c:v>42</c:v>
                </c:pt>
                <c:pt idx="2223">
                  <c:v>42</c:v>
                </c:pt>
                <c:pt idx="2224">
                  <c:v>42</c:v>
                </c:pt>
                <c:pt idx="2225">
                  <c:v>42</c:v>
                </c:pt>
                <c:pt idx="2226">
                  <c:v>42</c:v>
                </c:pt>
                <c:pt idx="2227">
                  <c:v>42</c:v>
                </c:pt>
                <c:pt idx="2228">
                  <c:v>42</c:v>
                </c:pt>
                <c:pt idx="2229">
                  <c:v>42</c:v>
                </c:pt>
                <c:pt idx="2230">
                  <c:v>42</c:v>
                </c:pt>
                <c:pt idx="2231">
                  <c:v>42</c:v>
                </c:pt>
                <c:pt idx="2232">
                  <c:v>42</c:v>
                </c:pt>
                <c:pt idx="2233">
                  <c:v>42</c:v>
                </c:pt>
                <c:pt idx="2234">
                  <c:v>42</c:v>
                </c:pt>
                <c:pt idx="2235">
                  <c:v>42</c:v>
                </c:pt>
                <c:pt idx="2236">
                  <c:v>42</c:v>
                </c:pt>
                <c:pt idx="2237">
                  <c:v>42</c:v>
                </c:pt>
                <c:pt idx="2238">
                  <c:v>42</c:v>
                </c:pt>
                <c:pt idx="2239">
                  <c:v>42</c:v>
                </c:pt>
                <c:pt idx="2240">
                  <c:v>42</c:v>
                </c:pt>
                <c:pt idx="2241">
                  <c:v>42</c:v>
                </c:pt>
                <c:pt idx="2242">
                  <c:v>42</c:v>
                </c:pt>
                <c:pt idx="2243">
                  <c:v>42</c:v>
                </c:pt>
                <c:pt idx="2244">
                  <c:v>42</c:v>
                </c:pt>
                <c:pt idx="2245">
                  <c:v>42</c:v>
                </c:pt>
                <c:pt idx="2246">
                  <c:v>42</c:v>
                </c:pt>
                <c:pt idx="2247">
                  <c:v>42</c:v>
                </c:pt>
                <c:pt idx="2248">
                  <c:v>42</c:v>
                </c:pt>
                <c:pt idx="2249">
                  <c:v>42</c:v>
                </c:pt>
                <c:pt idx="2250">
                  <c:v>42</c:v>
                </c:pt>
                <c:pt idx="2251">
                  <c:v>42</c:v>
                </c:pt>
                <c:pt idx="2252">
                  <c:v>42</c:v>
                </c:pt>
                <c:pt idx="2253">
                  <c:v>42</c:v>
                </c:pt>
                <c:pt idx="2254">
                  <c:v>42</c:v>
                </c:pt>
                <c:pt idx="2255">
                  <c:v>42</c:v>
                </c:pt>
                <c:pt idx="2256">
                  <c:v>42</c:v>
                </c:pt>
                <c:pt idx="2257">
                  <c:v>42</c:v>
                </c:pt>
                <c:pt idx="2258">
                  <c:v>42</c:v>
                </c:pt>
                <c:pt idx="2259">
                  <c:v>42</c:v>
                </c:pt>
                <c:pt idx="2260">
                  <c:v>42</c:v>
                </c:pt>
                <c:pt idx="2261">
                  <c:v>42</c:v>
                </c:pt>
                <c:pt idx="2262">
                  <c:v>42</c:v>
                </c:pt>
                <c:pt idx="2263">
                  <c:v>42</c:v>
                </c:pt>
                <c:pt idx="2264">
                  <c:v>42</c:v>
                </c:pt>
                <c:pt idx="2265">
                  <c:v>42</c:v>
                </c:pt>
                <c:pt idx="2266">
                  <c:v>42</c:v>
                </c:pt>
                <c:pt idx="2267">
                  <c:v>42</c:v>
                </c:pt>
                <c:pt idx="2268">
                  <c:v>42</c:v>
                </c:pt>
                <c:pt idx="2269">
                  <c:v>42</c:v>
                </c:pt>
                <c:pt idx="2270">
                  <c:v>42</c:v>
                </c:pt>
                <c:pt idx="2271">
                  <c:v>42</c:v>
                </c:pt>
                <c:pt idx="2272">
                  <c:v>42</c:v>
                </c:pt>
                <c:pt idx="2273">
                  <c:v>43</c:v>
                </c:pt>
                <c:pt idx="2274">
                  <c:v>43</c:v>
                </c:pt>
                <c:pt idx="2275">
                  <c:v>43</c:v>
                </c:pt>
                <c:pt idx="2276">
                  <c:v>43</c:v>
                </c:pt>
                <c:pt idx="2277">
                  <c:v>43</c:v>
                </c:pt>
                <c:pt idx="2278">
                  <c:v>43</c:v>
                </c:pt>
                <c:pt idx="2279">
                  <c:v>43</c:v>
                </c:pt>
                <c:pt idx="2280">
                  <c:v>43</c:v>
                </c:pt>
                <c:pt idx="2281">
                  <c:v>43</c:v>
                </c:pt>
                <c:pt idx="2282">
                  <c:v>43</c:v>
                </c:pt>
                <c:pt idx="2283">
                  <c:v>43</c:v>
                </c:pt>
                <c:pt idx="2284">
                  <c:v>43</c:v>
                </c:pt>
                <c:pt idx="2285">
                  <c:v>43</c:v>
                </c:pt>
                <c:pt idx="2286">
                  <c:v>43</c:v>
                </c:pt>
                <c:pt idx="2287">
                  <c:v>43</c:v>
                </c:pt>
                <c:pt idx="2288">
                  <c:v>43</c:v>
                </c:pt>
                <c:pt idx="2289">
                  <c:v>43</c:v>
                </c:pt>
                <c:pt idx="2290">
                  <c:v>43</c:v>
                </c:pt>
                <c:pt idx="2291">
                  <c:v>43</c:v>
                </c:pt>
                <c:pt idx="2292">
                  <c:v>43</c:v>
                </c:pt>
                <c:pt idx="2293">
                  <c:v>43</c:v>
                </c:pt>
                <c:pt idx="2294">
                  <c:v>43</c:v>
                </c:pt>
                <c:pt idx="2295">
                  <c:v>43</c:v>
                </c:pt>
                <c:pt idx="2296">
                  <c:v>43</c:v>
                </c:pt>
                <c:pt idx="2297">
                  <c:v>43</c:v>
                </c:pt>
                <c:pt idx="2298">
                  <c:v>43</c:v>
                </c:pt>
                <c:pt idx="2299">
                  <c:v>43</c:v>
                </c:pt>
                <c:pt idx="2300">
                  <c:v>43</c:v>
                </c:pt>
                <c:pt idx="2301">
                  <c:v>43</c:v>
                </c:pt>
                <c:pt idx="2302">
                  <c:v>43</c:v>
                </c:pt>
                <c:pt idx="2303">
                  <c:v>43</c:v>
                </c:pt>
                <c:pt idx="2304">
                  <c:v>43</c:v>
                </c:pt>
                <c:pt idx="2305">
                  <c:v>43</c:v>
                </c:pt>
                <c:pt idx="2306">
                  <c:v>43</c:v>
                </c:pt>
                <c:pt idx="2307">
                  <c:v>43</c:v>
                </c:pt>
                <c:pt idx="2308">
                  <c:v>43</c:v>
                </c:pt>
                <c:pt idx="2309">
                  <c:v>43</c:v>
                </c:pt>
                <c:pt idx="2310">
                  <c:v>43</c:v>
                </c:pt>
                <c:pt idx="2311">
                  <c:v>43</c:v>
                </c:pt>
                <c:pt idx="2312">
                  <c:v>43</c:v>
                </c:pt>
                <c:pt idx="2313">
                  <c:v>43</c:v>
                </c:pt>
                <c:pt idx="2314">
                  <c:v>43</c:v>
                </c:pt>
                <c:pt idx="2315">
                  <c:v>43</c:v>
                </c:pt>
                <c:pt idx="2316">
                  <c:v>43</c:v>
                </c:pt>
                <c:pt idx="2317">
                  <c:v>43</c:v>
                </c:pt>
                <c:pt idx="2318">
                  <c:v>43</c:v>
                </c:pt>
                <c:pt idx="2319">
                  <c:v>43</c:v>
                </c:pt>
                <c:pt idx="2320">
                  <c:v>43</c:v>
                </c:pt>
                <c:pt idx="2321">
                  <c:v>43</c:v>
                </c:pt>
                <c:pt idx="2322">
                  <c:v>43</c:v>
                </c:pt>
                <c:pt idx="2323">
                  <c:v>43</c:v>
                </c:pt>
                <c:pt idx="2324">
                  <c:v>43</c:v>
                </c:pt>
                <c:pt idx="2325">
                  <c:v>43</c:v>
                </c:pt>
                <c:pt idx="2326">
                  <c:v>43</c:v>
                </c:pt>
                <c:pt idx="2327">
                  <c:v>43</c:v>
                </c:pt>
                <c:pt idx="2328">
                  <c:v>43</c:v>
                </c:pt>
                <c:pt idx="2329">
                  <c:v>43</c:v>
                </c:pt>
                <c:pt idx="2330">
                  <c:v>43</c:v>
                </c:pt>
                <c:pt idx="2331">
                  <c:v>43</c:v>
                </c:pt>
                <c:pt idx="2332">
                  <c:v>43</c:v>
                </c:pt>
                <c:pt idx="2333">
                  <c:v>43</c:v>
                </c:pt>
                <c:pt idx="2334">
                  <c:v>43</c:v>
                </c:pt>
                <c:pt idx="2335">
                  <c:v>43</c:v>
                </c:pt>
                <c:pt idx="2336">
                  <c:v>43</c:v>
                </c:pt>
                <c:pt idx="2337">
                  <c:v>43</c:v>
                </c:pt>
                <c:pt idx="2338">
                  <c:v>43</c:v>
                </c:pt>
                <c:pt idx="2339">
                  <c:v>43</c:v>
                </c:pt>
                <c:pt idx="2340">
                  <c:v>43</c:v>
                </c:pt>
                <c:pt idx="2341">
                  <c:v>43</c:v>
                </c:pt>
                <c:pt idx="2342">
                  <c:v>43</c:v>
                </c:pt>
                <c:pt idx="2343">
                  <c:v>44</c:v>
                </c:pt>
                <c:pt idx="2344">
                  <c:v>44</c:v>
                </c:pt>
                <c:pt idx="2345">
                  <c:v>44</c:v>
                </c:pt>
                <c:pt idx="2346">
                  <c:v>44</c:v>
                </c:pt>
                <c:pt idx="2347">
                  <c:v>44</c:v>
                </c:pt>
                <c:pt idx="2348">
                  <c:v>44</c:v>
                </c:pt>
                <c:pt idx="2349">
                  <c:v>44</c:v>
                </c:pt>
                <c:pt idx="2350">
                  <c:v>44</c:v>
                </c:pt>
                <c:pt idx="2351">
                  <c:v>44</c:v>
                </c:pt>
                <c:pt idx="2352">
                  <c:v>44</c:v>
                </c:pt>
                <c:pt idx="2353">
                  <c:v>44</c:v>
                </c:pt>
                <c:pt idx="2354">
                  <c:v>44</c:v>
                </c:pt>
                <c:pt idx="2355">
                  <c:v>44</c:v>
                </c:pt>
                <c:pt idx="2356">
                  <c:v>44</c:v>
                </c:pt>
                <c:pt idx="2357">
                  <c:v>44</c:v>
                </c:pt>
                <c:pt idx="2358">
                  <c:v>44</c:v>
                </c:pt>
                <c:pt idx="2359">
                  <c:v>44</c:v>
                </c:pt>
                <c:pt idx="2360">
                  <c:v>44</c:v>
                </c:pt>
                <c:pt idx="2361">
                  <c:v>44</c:v>
                </c:pt>
                <c:pt idx="2362">
                  <c:v>44</c:v>
                </c:pt>
                <c:pt idx="2363">
                  <c:v>44</c:v>
                </c:pt>
                <c:pt idx="2364">
                  <c:v>44</c:v>
                </c:pt>
                <c:pt idx="2365">
                  <c:v>44</c:v>
                </c:pt>
                <c:pt idx="2366">
                  <c:v>44</c:v>
                </c:pt>
                <c:pt idx="2367">
                  <c:v>44</c:v>
                </c:pt>
                <c:pt idx="2368">
                  <c:v>44</c:v>
                </c:pt>
                <c:pt idx="2369">
                  <c:v>44</c:v>
                </c:pt>
                <c:pt idx="2370">
                  <c:v>44</c:v>
                </c:pt>
                <c:pt idx="2371">
                  <c:v>44</c:v>
                </c:pt>
                <c:pt idx="2372">
                  <c:v>44</c:v>
                </c:pt>
                <c:pt idx="2373">
                  <c:v>44</c:v>
                </c:pt>
                <c:pt idx="2374">
                  <c:v>44</c:v>
                </c:pt>
                <c:pt idx="2375">
                  <c:v>44</c:v>
                </c:pt>
                <c:pt idx="2376">
                  <c:v>44</c:v>
                </c:pt>
                <c:pt idx="2377">
                  <c:v>44</c:v>
                </c:pt>
                <c:pt idx="2378">
                  <c:v>44</c:v>
                </c:pt>
                <c:pt idx="2379">
                  <c:v>44</c:v>
                </c:pt>
                <c:pt idx="2380">
                  <c:v>44</c:v>
                </c:pt>
                <c:pt idx="2381">
                  <c:v>44</c:v>
                </c:pt>
                <c:pt idx="2382">
                  <c:v>44</c:v>
                </c:pt>
                <c:pt idx="2383">
                  <c:v>44</c:v>
                </c:pt>
                <c:pt idx="2384">
                  <c:v>44</c:v>
                </c:pt>
                <c:pt idx="2385">
                  <c:v>44</c:v>
                </c:pt>
                <c:pt idx="2386">
                  <c:v>44</c:v>
                </c:pt>
                <c:pt idx="2387">
                  <c:v>44</c:v>
                </c:pt>
                <c:pt idx="2388">
                  <c:v>44</c:v>
                </c:pt>
                <c:pt idx="2389">
                  <c:v>44</c:v>
                </c:pt>
                <c:pt idx="2390">
                  <c:v>44</c:v>
                </c:pt>
                <c:pt idx="2391">
                  <c:v>44</c:v>
                </c:pt>
                <c:pt idx="2392">
                  <c:v>44</c:v>
                </c:pt>
                <c:pt idx="2393">
                  <c:v>44</c:v>
                </c:pt>
                <c:pt idx="2394">
                  <c:v>44</c:v>
                </c:pt>
                <c:pt idx="2395">
                  <c:v>44</c:v>
                </c:pt>
                <c:pt idx="2396">
                  <c:v>44</c:v>
                </c:pt>
                <c:pt idx="2397">
                  <c:v>44</c:v>
                </c:pt>
                <c:pt idx="2398">
                  <c:v>44</c:v>
                </c:pt>
                <c:pt idx="2399">
                  <c:v>44</c:v>
                </c:pt>
                <c:pt idx="2400">
                  <c:v>44</c:v>
                </c:pt>
                <c:pt idx="2401">
                  <c:v>44</c:v>
                </c:pt>
                <c:pt idx="2402">
                  <c:v>44</c:v>
                </c:pt>
                <c:pt idx="2403">
                  <c:v>44</c:v>
                </c:pt>
                <c:pt idx="2404">
                  <c:v>44</c:v>
                </c:pt>
                <c:pt idx="2405">
                  <c:v>44</c:v>
                </c:pt>
                <c:pt idx="2406">
                  <c:v>44</c:v>
                </c:pt>
                <c:pt idx="2407">
                  <c:v>44</c:v>
                </c:pt>
                <c:pt idx="2408">
                  <c:v>44</c:v>
                </c:pt>
                <c:pt idx="2409">
                  <c:v>44</c:v>
                </c:pt>
                <c:pt idx="2410">
                  <c:v>44</c:v>
                </c:pt>
                <c:pt idx="2411">
                  <c:v>44</c:v>
                </c:pt>
                <c:pt idx="2412">
                  <c:v>44</c:v>
                </c:pt>
                <c:pt idx="2413">
                  <c:v>44</c:v>
                </c:pt>
                <c:pt idx="2414">
                  <c:v>44</c:v>
                </c:pt>
                <c:pt idx="2415">
                  <c:v>44</c:v>
                </c:pt>
                <c:pt idx="2416">
                  <c:v>44</c:v>
                </c:pt>
                <c:pt idx="2417">
                  <c:v>44</c:v>
                </c:pt>
                <c:pt idx="2418">
                  <c:v>45</c:v>
                </c:pt>
                <c:pt idx="2419">
                  <c:v>45</c:v>
                </c:pt>
                <c:pt idx="2420">
                  <c:v>45</c:v>
                </c:pt>
                <c:pt idx="2421">
                  <c:v>45</c:v>
                </c:pt>
                <c:pt idx="2422">
                  <c:v>45</c:v>
                </c:pt>
                <c:pt idx="2423">
                  <c:v>45</c:v>
                </c:pt>
                <c:pt idx="2424">
                  <c:v>45</c:v>
                </c:pt>
                <c:pt idx="2425">
                  <c:v>45</c:v>
                </c:pt>
                <c:pt idx="2426">
                  <c:v>45</c:v>
                </c:pt>
                <c:pt idx="2427">
                  <c:v>45</c:v>
                </c:pt>
                <c:pt idx="2428">
                  <c:v>45</c:v>
                </c:pt>
                <c:pt idx="2429">
                  <c:v>45</c:v>
                </c:pt>
                <c:pt idx="2430">
                  <c:v>45</c:v>
                </c:pt>
                <c:pt idx="2431">
                  <c:v>45</c:v>
                </c:pt>
                <c:pt idx="2432">
                  <c:v>45</c:v>
                </c:pt>
                <c:pt idx="2433">
                  <c:v>45</c:v>
                </c:pt>
                <c:pt idx="2434">
                  <c:v>45</c:v>
                </c:pt>
                <c:pt idx="2435">
                  <c:v>45</c:v>
                </c:pt>
                <c:pt idx="2436">
                  <c:v>45</c:v>
                </c:pt>
                <c:pt idx="2437">
                  <c:v>45</c:v>
                </c:pt>
                <c:pt idx="2438">
                  <c:v>45</c:v>
                </c:pt>
                <c:pt idx="2439">
                  <c:v>45</c:v>
                </c:pt>
                <c:pt idx="2440">
                  <c:v>45</c:v>
                </c:pt>
                <c:pt idx="2441">
                  <c:v>45</c:v>
                </c:pt>
                <c:pt idx="2442">
                  <c:v>45</c:v>
                </c:pt>
                <c:pt idx="2443">
                  <c:v>45</c:v>
                </c:pt>
                <c:pt idx="2444">
                  <c:v>45</c:v>
                </c:pt>
                <c:pt idx="2445">
                  <c:v>45</c:v>
                </c:pt>
                <c:pt idx="2446">
                  <c:v>45</c:v>
                </c:pt>
                <c:pt idx="2447">
                  <c:v>45</c:v>
                </c:pt>
                <c:pt idx="2448">
                  <c:v>45</c:v>
                </c:pt>
                <c:pt idx="2449">
                  <c:v>45</c:v>
                </c:pt>
                <c:pt idx="2450">
                  <c:v>45</c:v>
                </c:pt>
                <c:pt idx="2451">
                  <c:v>45</c:v>
                </c:pt>
                <c:pt idx="2452">
                  <c:v>45</c:v>
                </c:pt>
                <c:pt idx="2453">
                  <c:v>45</c:v>
                </c:pt>
                <c:pt idx="2454">
                  <c:v>45</c:v>
                </c:pt>
                <c:pt idx="2455">
                  <c:v>45</c:v>
                </c:pt>
                <c:pt idx="2456">
                  <c:v>45</c:v>
                </c:pt>
                <c:pt idx="2457">
                  <c:v>45</c:v>
                </c:pt>
                <c:pt idx="2458">
                  <c:v>45</c:v>
                </c:pt>
                <c:pt idx="2459">
                  <c:v>45</c:v>
                </c:pt>
                <c:pt idx="2460">
                  <c:v>45</c:v>
                </c:pt>
                <c:pt idx="2461">
                  <c:v>45</c:v>
                </c:pt>
                <c:pt idx="2462">
                  <c:v>45</c:v>
                </c:pt>
                <c:pt idx="2463">
                  <c:v>45</c:v>
                </c:pt>
                <c:pt idx="2464">
                  <c:v>45</c:v>
                </c:pt>
                <c:pt idx="2465">
                  <c:v>45</c:v>
                </c:pt>
                <c:pt idx="2466">
                  <c:v>45</c:v>
                </c:pt>
                <c:pt idx="2467">
                  <c:v>45</c:v>
                </c:pt>
                <c:pt idx="2468">
                  <c:v>45</c:v>
                </c:pt>
                <c:pt idx="2469">
                  <c:v>45</c:v>
                </c:pt>
                <c:pt idx="2470">
                  <c:v>45</c:v>
                </c:pt>
                <c:pt idx="2471">
                  <c:v>45</c:v>
                </c:pt>
                <c:pt idx="2472">
                  <c:v>45</c:v>
                </c:pt>
                <c:pt idx="2473">
                  <c:v>45</c:v>
                </c:pt>
                <c:pt idx="2474">
                  <c:v>45</c:v>
                </c:pt>
                <c:pt idx="2475">
                  <c:v>45</c:v>
                </c:pt>
                <c:pt idx="2476">
                  <c:v>45</c:v>
                </c:pt>
                <c:pt idx="2477">
                  <c:v>45</c:v>
                </c:pt>
                <c:pt idx="2478">
                  <c:v>45</c:v>
                </c:pt>
                <c:pt idx="2479">
                  <c:v>45</c:v>
                </c:pt>
                <c:pt idx="2480">
                  <c:v>45</c:v>
                </c:pt>
                <c:pt idx="2481">
                  <c:v>45</c:v>
                </c:pt>
                <c:pt idx="2482">
                  <c:v>45</c:v>
                </c:pt>
                <c:pt idx="2483">
                  <c:v>45</c:v>
                </c:pt>
                <c:pt idx="2484">
                  <c:v>45</c:v>
                </c:pt>
                <c:pt idx="2485">
                  <c:v>45</c:v>
                </c:pt>
                <c:pt idx="2486">
                  <c:v>45</c:v>
                </c:pt>
                <c:pt idx="2487">
                  <c:v>45</c:v>
                </c:pt>
                <c:pt idx="2488">
                  <c:v>45</c:v>
                </c:pt>
                <c:pt idx="2489">
                  <c:v>45</c:v>
                </c:pt>
                <c:pt idx="2490">
                  <c:v>45</c:v>
                </c:pt>
                <c:pt idx="2491">
                  <c:v>45</c:v>
                </c:pt>
                <c:pt idx="2492">
                  <c:v>45</c:v>
                </c:pt>
                <c:pt idx="2493">
                  <c:v>45</c:v>
                </c:pt>
                <c:pt idx="2494">
                  <c:v>45</c:v>
                </c:pt>
                <c:pt idx="2495">
                  <c:v>45</c:v>
                </c:pt>
                <c:pt idx="2496">
                  <c:v>45</c:v>
                </c:pt>
                <c:pt idx="2497">
                  <c:v>45</c:v>
                </c:pt>
                <c:pt idx="2498">
                  <c:v>45</c:v>
                </c:pt>
                <c:pt idx="2499">
                  <c:v>45</c:v>
                </c:pt>
                <c:pt idx="2500">
                  <c:v>45</c:v>
                </c:pt>
                <c:pt idx="2501">
                  <c:v>45</c:v>
                </c:pt>
                <c:pt idx="2502">
                  <c:v>45</c:v>
                </c:pt>
                <c:pt idx="2503">
                  <c:v>46</c:v>
                </c:pt>
                <c:pt idx="2504">
                  <c:v>46</c:v>
                </c:pt>
                <c:pt idx="2505">
                  <c:v>46</c:v>
                </c:pt>
                <c:pt idx="2506">
                  <c:v>46</c:v>
                </c:pt>
                <c:pt idx="2507">
                  <c:v>46</c:v>
                </c:pt>
                <c:pt idx="2508">
                  <c:v>46</c:v>
                </c:pt>
                <c:pt idx="2509">
                  <c:v>46</c:v>
                </c:pt>
                <c:pt idx="2510">
                  <c:v>46</c:v>
                </c:pt>
                <c:pt idx="2511">
                  <c:v>46</c:v>
                </c:pt>
                <c:pt idx="2512">
                  <c:v>46</c:v>
                </c:pt>
                <c:pt idx="2513">
                  <c:v>46</c:v>
                </c:pt>
                <c:pt idx="2514">
                  <c:v>46</c:v>
                </c:pt>
                <c:pt idx="2515">
                  <c:v>46</c:v>
                </c:pt>
                <c:pt idx="2516">
                  <c:v>46</c:v>
                </c:pt>
                <c:pt idx="2517">
                  <c:v>46</c:v>
                </c:pt>
                <c:pt idx="2518">
                  <c:v>46</c:v>
                </c:pt>
                <c:pt idx="2519">
                  <c:v>46</c:v>
                </c:pt>
                <c:pt idx="2520">
                  <c:v>46</c:v>
                </c:pt>
                <c:pt idx="2521">
                  <c:v>46</c:v>
                </c:pt>
                <c:pt idx="2522">
                  <c:v>46</c:v>
                </c:pt>
                <c:pt idx="2523">
                  <c:v>46</c:v>
                </c:pt>
                <c:pt idx="2524">
                  <c:v>46</c:v>
                </c:pt>
                <c:pt idx="2525">
                  <c:v>46</c:v>
                </c:pt>
                <c:pt idx="2526">
                  <c:v>46</c:v>
                </c:pt>
                <c:pt idx="2527">
                  <c:v>46</c:v>
                </c:pt>
                <c:pt idx="2528">
                  <c:v>46</c:v>
                </c:pt>
                <c:pt idx="2529">
                  <c:v>46</c:v>
                </c:pt>
                <c:pt idx="2530">
                  <c:v>46</c:v>
                </c:pt>
                <c:pt idx="2531">
                  <c:v>46</c:v>
                </c:pt>
                <c:pt idx="2532">
                  <c:v>46</c:v>
                </c:pt>
                <c:pt idx="2533">
                  <c:v>46</c:v>
                </c:pt>
                <c:pt idx="2534">
                  <c:v>46</c:v>
                </c:pt>
                <c:pt idx="2535">
                  <c:v>46</c:v>
                </c:pt>
                <c:pt idx="2536">
                  <c:v>46</c:v>
                </c:pt>
                <c:pt idx="2537">
                  <c:v>46</c:v>
                </c:pt>
                <c:pt idx="2538">
                  <c:v>46</c:v>
                </c:pt>
                <c:pt idx="2539">
                  <c:v>46</c:v>
                </c:pt>
                <c:pt idx="2540">
                  <c:v>46</c:v>
                </c:pt>
                <c:pt idx="2541">
                  <c:v>46</c:v>
                </c:pt>
                <c:pt idx="2542">
                  <c:v>46</c:v>
                </c:pt>
                <c:pt idx="2543">
                  <c:v>46</c:v>
                </c:pt>
                <c:pt idx="2544">
                  <c:v>46</c:v>
                </c:pt>
                <c:pt idx="2545">
                  <c:v>46</c:v>
                </c:pt>
                <c:pt idx="2546">
                  <c:v>46</c:v>
                </c:pt>
                <c:pt idx="2547">
                  <c:v>46</c:v>
                </c:pt>
                <c:pt idx="2548">
                  <c:v>46</c:v>
                </c:pt>
                <c:pt idx="2549">
                  <c:v>46</c:v>
                </c:pt>
                <c:pt idx="2550">
                  <c:v>46</c:v>
                </c:pt>
                <c:pt idx="2551">
                  <c:v>46</c:v>
                </c:pt>
                <c:pt idx="2552">
                  <c:v>46</c:v>
                </c:pt>
                <c:pt idx="2553">
                  <c:v>46</c:v>
                </c:pt>
                <c:pt idx="2554">
                  <c:v>46</c:v>
                </c:pt>
                <c:pt idx="2555">
                  <c:v>46</c:v>
                </c:pt>
                <c:pt idx="2556">
                  <c:v>46</c:v>
                </c:pt>
                <c:pt idx="2557">
                  <c:v>46</c:v>
                </c:pt>
                <c:pt idx="2558">
                  <c:v>46</c:v>
                </c:pt>
                <c:pt idx="2559">
                  <c:v>46</c:v>
                </c:pt>
                <c:pt idx="2560">
                  <c:v>46</c:v>
                </c:pt>
                <c:pt idx="2561">
                  <c:v>46</c:v>
                </c:pt>
                <c:pt idx="2562">
                  <c:v>46</c:v>
                </c:pt>
                <c:pt idx="2563">
                  <c:v>46</c:v>
                </c:pt>
                <c:pt idx="2564">
                  <c:v>46</c:v>
                </c:pt>
                <c:pt idx="2565">
                  <c:v>47</c:v>
                </c:pt>
                <c:pt idx="2566">
                  <c:v>47</c:v>
                </c:pt>
                <c:pt idx="2567">
                  <c:v>47</c:v>
                </c:pt>
                <c:pt idx="2568">
                  <c:v>47</c:v>
                </c:pt>
                <c:pt idx="2569">
                  <c:v>47</c:v>
                </c:pt>
                <c:pt idx="2570">
                  <c:v>47</c:v>
                </c:pt>
                <c:pt idx="2571">
                  <c:v>47</c:v>
                </c:pt>
                <c:pt idx="2572">
                  <c:v>47</c:v>
                </c:pt>
                <c:pt idx="2573">
                  <c:v>47</c:v>
                </c:pt>
                <c:pt idx="2574">
                  <c:v>47</c:v>
                </c:pt>
                <c:pt idx="2575">
                  <c:v>47</c:v>
                </c:pt>
                <c:pt idx="2576">
                  <c:v>47</c:v>
                </c:pt>
                <c:pt idx="2577">
                  <c:v>47</c:v>
                </c:pt>
                <c:pt idx="2578">
                  <c:v>47</c:v>
                </c:pt>
                <c:pt idx="2579">
                  <c:v>47</c:v>
                </c:pt>
                <c:pt idx="2580">
                  <c:v>47</c:v>
                </c:pt>
                <c:pt idx="2581">
                  <c:v>47</c:v>
                </c:pt>
                <c:pt idx="2582">
                  <c:v>47</c:v>
                </c:pt>
                <c:pt idx="2583">
                  <c:v>47</c:v>
                </c:pt>
                <c:pt idx="2584">
                  <c:v>47</c:v>
                </c:pt>
                <c:pt idx="2585">
                  <c:v>47</c:v>
                </c:pt>
                <c:pt idx="2586">
                  <c:v>47</c:v>
                </c:pt>
                <c:pt idx="2587">
                  <c:v>47</c:v>
                </c:pt>
                <c:pt idx="2588">
                  <c:v>47</c:v>
                </c:pt>
                <c:pt idx="2589">
                  <c:v>47</c:v>
                </c:pt>
                <c:pt idx="2590">
                  <c:v>47</c:v>
                </c:pt>
                <c:pt idx="2591">
                  <c:v>47</c:v>
                </c:pt>
                <c:pt idx="2592">
                  <c:v>47</c:v>
                </c:pt>
                <c:pt idx="2593">
                  <c:v>47</c:v>
                </c:pt>
                <c:pt idx="2594">
                  <c:v>47</c:v>
                </c:pt>
                <c:pt idx="2595">
                  <c:v>47</c:v>
                </c:pt>
                <c:pt idx="2596">
                  <c:v>47</c:v>
                </c:pt>
                <c:pt idx="2597">
                  <c:v>47</c:v>
                </c:pt>
                <c:pt idx="2598">
                  <c:v>47</c:v>
                </c:pt>
                <c:pt idx="2599">
                  <c:v>47</c:v>
                </c:pt>
                <c:pt idx="2600">
                  <c:v>47</c:v>
                </c:pt>
                <c:pt idx="2601">
                  <c:v>47</c:v>
                </c:pt>
                <c:pt idx="2602">
                  <c:v>47</c:v>
                </c:pt>
                <c:pt idx="2603">
                  <c:v>47</c:v>
                </c:pt>
                <c:pt idx="2604">
                  <c:v>47</c:v>
                </c:pt>
                <c:pt idx="2605">
                  <c:v>47</c:v>
                </c:pt>
                <c:pt idx="2606">
                  <c:v>47</c:v>
                </c:pt>
                <c:pt idx="2607">
                  <c:v>47</c:v>
                </c:pt>
                <c:pt idx="2608">
                  <c:v>47</c:v>
                </c:pt>
                <c:pt idx="2609">
                  <c:v>47</c:v>
                </c:pt>
                <c:pt idx="2610">
                  <c:v>47</c:v>
                </c:pt>
                <c:pt idx="2611">
                  <c:v>47</c:v>
                </c:pt>
                <c:pt idx="2612">
                  <c:v>47</c:v>
                </c:pt>
                <c:pt idx="2613">
                  <c:v>47</c:v>
                </c:pt>
                <c:pt idx="2614">
                  <c:v>47</c:v>
                </c:pt>
                <c:pt idx="2615">
                  <c:v>47</c:v>
                </c:pt>
                <c:pt idx="2616">
                  <c:v>47</c:v>
                </c:pt>
                <c:pt idx="2617">
                  <c:v>47</c:v>
                </c:pt>
                <c:pt idx="2618">
                  <c:v>47</c:v>
                </c:pt>
                <c:pt idx="2619">
                  <c:v>47</c:v>
                </c:pt>
                <c:pt idx="2620">
                  <c:v>47</c:v>
                </c:pt>
                <c:pt idx="2621">
                  <c:v>47</c:v>
                </c:pt>
                <c:pt idx="2622">
                  <c:v>47</c:v>
                </c:pt>
                <c:pt idx="2623">
                  <c:v>47</c:v>
                </c:pt>
                <c:pt idx="2624">
                  <c:v>47</c:v>
                </c:pt>
                <c:pt idx="2625">
                  <c:v>47</c:v>
                </c:pt>
                <c:pt idx="2626">
                  <c:v>47</c:v>
                </c:pt>
                <c:pt idx="2627">
                  <c:v>47</c:v>
                </c:pt>
                <c:pt idx="2628">
                  <c:v>47</c:v>
                </c:pt>
                <c:pt idx="2629">
                  <c:v>47</c:v>
                </c:pt>
                <c:pt idx="2630">
                  <c:v>47</c:v>
                </c:pt>
                <c:pt idx="2631">
                  <c:v>47</c:v>
                </c:pt>
                <c:pt idx="2632">
                  <c:v>47</c:v>
                </c:pt>
                <c:pt idx="2633">
                  <c:v>47</c:v>
                </c:pt>
                <c:pt idx="2634">
                  <c:v>47</c:v>
                </c:pt>
                <c:pt idx="2635">
                  <c:v>47</c:v>
                </c:pt>
                <c:pt idx="2636">
                  <c:v>47</c:v>
                </c:pt>
                <c:pt idx="2637">
                  <c:v>47</c:v>
                </c:pt>
                <c:pt idx="2638">
                  <c:v>47</c:v>
                </c:pt>
                <c:pt idx="2639">
                  <c:v>47</c:v>
                </c:pt>
                <c:pt idx="2640">
                  <c:v>48</c:v>
                </c:pt>
                <c:pt idx="2641">
                  <c:v>48</c:v>
                </c:pt>
                <c:pt idx="2642">
                  <c:v>48</c:v>
                </c:pt>
                <c:pt idx="2643">
                  <c:v>48</c:v>
                </c:pt>
                <c:pt idx="2644">
                  <c:v>48</c:v>
                </c:pt>
                <c:pt idx="2645">
                  <c:v>48</c:v>
                </c:pt>
                <c:pt idx="2646">
                  <c:v>48</c:v>
                </c:pt>
                <c:pt idx="2647">
                  <c:v>48</c:v>
                </c:pt>
                <c:pt idx="2648">
                  <c:v>48</c:v>
                </c:pt>
                <c:pt idx="2649">
                  <c:v>48</c:v>
                </c:pt>
                <c:pt idx="2650">
                  <c:v>48</c:v>
                </c:pt>
                <c:pt idx="2651">
                  <c:v>48</c:v>
                </c:pt>
                <c:pt idx="2652">
                  <c:v>48</c:v>
                </c:pt>
                <c:pt idx="2653">
                  <c:v>48</c:v>
                </c:pt>
                <c:pt idx="2654">
                  <c:v>48</c:v>
                </c:pt>
                <c:pt idx="2655">
                  <c:v>48</c:v>
                </c:pt>
                <c:pt idx="2656">
                  <c:v>48</c:v>
                </c:pt>
                <c:pt idx="2657">
                  <c:v>48</c:v>
                </c:pt>
                <c:pt idx="2658">
                  <c:v>48</c:v>
                </c:pt>
                <c:pt idx="2659">
                  <c:v>48</c:v>
                </c:pt>
                <c:pt idx="2660">
                  <c:v>48</c:v>
                </c:pt>
                <c:pt idx="2661">
                  <c:v>48</c:v>
                </c:pt>
                <c:pt idx="2662">
                  <c:v>48</c:v>
                </c:pt>
                <c:pt idx="2663">
                  <c:v>48</c:v>
                </c:pt>
                <c:pt idx="2664">
                  <c:v>48</c:v>
                </c:pt>
                <c:pt idx="2665">
                  <c:v>48</c:v>
                </c:pt>
                <c:pt idx="2666">
                  <c:v>48</c:v>
                </c:pt>
                <c:pt idx="2667">
                  <c:v>48</c:v>
                </c:pt>
                <c:pt idx="2668">
                  <c:v>48</c:v>
                </c:pt>
                <c:pt idx="2669">
                  <c:v>48</c:v>
                </c:pt>
                <c:pt idx="2670">
                  <c:v>48</c:v>
                </c:pt>
                <c:pt idx="2671">
                  <c:v>48</c:v>
                </c:pt>
                <c:pt idx="2672">
                  <c:v>48</c:v>
                </c:pt>
                <c:pt idx="2673">
                  <c:v>48</c:v>
                </c:pt>
                <c:pt idx="2674">
                  <c:v>48</c:v>
                </c:pt>
                <c:pt idx="2675">
                  <c:v>48</c:v>
                </c:pt>
                <c:pt idx="2676">
                  <c:v>48</c:v>
                </c:pt>
                <c:pt idx="2677">
                  <c:v>48</c:v>
                </c:pt>
                <c:pt idx="2678">
                  <c:v>48</c:v>
                </c:pt>
                <c:pt idx="2679">
                  <c:v>48</c:v>
                </c:pt>
                <c:pt idx="2680">
                  <c:v>48</c:v>
                </c:pt>
                <c:pt idx="2681">
                  <c:v>48</c:v>
                </c:pt>
                <c:pt idx="2682">
                  <c:v>48</c:v>
                </c:pt>
                <c:pt idx="2683">
                  <c:v>48</c:v>
                </c:pt>
                <c:pt idx="2684">
                  <c:v>48</c:v>
                </c:pt>
                <c:pt idx="2685">
                  <c:v>48</c:v>
                </c:pt>
                <c:pt idx="2686">
                  <c:v>48</c:v>
                </c:pt>
                <c:pt idx="2687">
                  <c:v>48</c:v>
                </c:pt>
                <c:pt idx="2688">
                  <c:v>48</c:v>
                </c:pt>
                <c:pt idx="2689">
                  <c:v>48</c:v>
                </c:pt>
                <c:pt idx="2690">
                  <c:v>48</c:v>
                </c:pt>
                <c:pt idx="2691">
                  <c:v>48</c:v>
                </c:pt>
                <c:pt idx="2692">
                  <c:v>48</c:v>
                </c:pt>
                <c:pt idx="2693">
                  <c:v>48</c:v>
                </c:pt>
                <c:pt idx="2694">
                  <c:v>48</c:v>
                </c:pt>
                <c:pt idx="2695">
                  <c:v>48</c:v>
                </c:pt>
                <c:pt idx="2696">
                  <c:v>48</c:v>
                </c:pt>
                <c:pt idx="2697">
                  <c:v>48</c:v>
                </c:pt>
                <c:pt idx="2698">
                  <c:v>48</c:v>
                </c:pt>
                <c:pt idx="2699">
                  <c:v>48</c:v>
                </c:pt>
                <c:pt idx="2700">
                  <c:v>48</c:v>
                </c:pt>
                <c:pt idx="2701">
                  <c:v>48</c:v>
                </c:pt>
                <c:pt idx="2702">
                  <c:v>48</c:v>
                </c:pt>
                <c:pt idx="2703">
                  <c:v>48</c:v>
                </c:pt>
                <c:pt idx="2704">
                  <c:v>48</c:v>
                </c:pt>
                <c:pt idx="2705">
                  <c:v>48</c:v>
                </c:pt>
                <c:pt idx="2706">
                  <c:v>49</c:v>
                </c:pt>
                <c:pt idx="2707">
                  <c:v>49</c:v>
                </c:pt>
                <c:pt idx="2708">
                  <c:v>49</c:v>
                </c:pt>
                <c:pt idx="2709">
                  <c:v>49</c:v>
                </c:pt>
                <c:pt idx="2710">
                  <c:v>49</c:v>
                </c:pt>
                <c:pt idx="2711">
                  <c:v>49</c:v>
                </c:pt>
                <c:pt idx="2712">
                  <c:v>49</c:v>
                </c:pt>
                <c:pt idx="2713">
                  <c:v>49</c:v>
                </c:pt>
                <c:pt idx="2714">
                  <c:v>49</c:v>
                </c:pt>
                <c:pt idx="2715">
                  <c:v>49</c:v>
                </c:pt>
                <c:pt idx="2716">
                  <c:v>49</c:v>
                </c:pt>
                <c:pt idx="2717">
                  <c:v>49</c:v>
                </c:pt>
                <c:pt idx="2718">
                  <c:v>49</c:v>
                </c:pt>
                <c:pt idx="2719">
                  <c:v>49</c:v>
                </c:pt>
                <c:pt idx="2720">
                  <c:v>49</c:v>
                </c:pt>
                <c:pt idx="2721">
                  <c:v>49</c:v>
                </c:pt>
                <c:pt idx="2722">
                  <c:v>49</c:v>
                </c:pt>
                <c:pt idx="2723">
                  <c:v>49</c:v>
                </c:pt>
                <c:pt idx="2724">
                  <c:v>49</c:v>
                </c:pt>
                <c:pt idx="2725">
                  <c:v>49</c:v>
                </c:pt>
                <c:pt idx="2726">
                  <c:v>49</c:v>
                </c:pt>
                <c:pt idx="2727">
                  <c:v>49</c:v>
                </c:pt>
                <c:pt idx="2728">
                  <c:v>49</c:v>
                </c:pt>
                <c:pt idx="2729">
                  <c:v>49</c:v>
                </c:pt>
                <c:pt idx="2730">
                  <c:v>49</c:v>
                </c:pt>
                <c:pt idx="2731">
                  <c:v>49</c:v>
                </c:pt>
                <c:pt idx="2732">
                  <c:v>49</c:v>
                </c:pt>
                <c:pt idx="2733">
                  <c:v>49</c:v>
                </c:pt>
                <c:pt idx="2734">
                  <c:v>49</c:v>
                </c:pt>
                <c:pt idx="2735">
                  <c:v>49</c:v>
                </c:pt>
                <c:pt idx="2736">
                  <c:v>49</c:v>
                </c:pt>
                <c:pt idx="2737">
                  <c:v>49</c:v>
                </c:pt>
                <c:pt idx="2738">
                  <c:v>49</c:v>
                </c:pt>
                <c:pt idx="2739">
                  <c:v>49</c:v>
                </c:pt>
                <c:pt idx="2740">
                  <c:v>49</c:v>
                </c:pt>
                <c:pt idx="2741">
                  <c:v>49</c:v>
                </c:pt>
                <c:pt idx="2742">
                  <c:v>49</c:v>
                </c:pt>
                <c:pt idx="2743">
                  <c:v>49</c:v>
                </c:pt>
                <c:pt idx="2744">
                  <c:v>49</c:v>
                </c:pt>
                <c:pt idx="2745">
                  <c:v>49</c:v>
                </c:pt>
                <c:pt idx="2746">
                  <c:v>49</c:v>
                </c:pt>
                <c:pt idx="2747">
                  <c:v>49</c:v>
                </c:pt>
                <c:pt idx="2748">
                  <c:v>49</c:v>
                </c:pt>
                <c:pt idx="2749">
                  <c:v>49</c:v>
                </c:pt>
                <c:pt idx="2750">
                  <c:v>49</c:v>
                </c:pt>
                <c:pt idx="2751">
                  <c:v>49</c:v>
                </c:pt>
                <c:pt idx="2752">
                  <c:v>49</c:v>
                </c:pt>
                <c:pt idx="2753">
                  <c:v>49</c:v>
                </c:pt>
                <c:pt idx="2754">
                  <c:v>49</c:v>
                </c:pt>
                <c:pt idx="2755">
                  <c:v>49</c:v>
                </c:pt>
                <c:pt idx="2756">
                  <c:v>49</c:v>
                </c:pt>
                <c:pt idx="2757">
                  <c:v>49</c:v>
                </c:pt>
                <c:pt idx="2758">
                  <c:v>49</c:v>
                </c:pt>
                <c:pt idx="2759">
                  <c:v>49</c:v>
                </c:pt>
                <c:pt idx="2760">
                  <c:v>49</c:v>
                </c:pt>
                <c:pt idx="2761">
                  <c:v>49</c:v>
                </c:pt>
                <c:pt idx="2762">
                  <c:v>49</c:v>
                </c:pt>
                <c:pt idx="2763">
                  <c:v>49</c:v>
                </c:pt>
                <c:pt idx="2764">
                  <c:v>49</c:v>
                </c:pt>
                <c:pt idx="2765">
                  <c:v>49</c:v>
                </c:pt>
                <c:pt idx="2766">
                  <c:v>49</c:v>
                </c:pt>
                <c:pt idx="2767">
                  <c:v>49</c:v>
                </c:pt>
                <c:pt idx="2768">
                  <c:v>49</c:v>
                </c:pt>
                <c:pt idx="2769">
                  <c:v>49</c:v>
                </c:pt>
                <c:pt idx="2770">
                  <c:v>49</c:v>
                </c:pt>
                <c:pt idx="2771">
                  <c:v>49</c:v>
                </c:pt>
                <c:pt idx="2772">
                  <c:v>49</c:v>
                </c:pt>
                <c:pt idx="2773">
                  <c:v>49</c:v>
                </c:pt>
                <c:pt idx="2774">
                  <c:v>49</c:v>
                </c:pt>
                <c:pt idx="2775">
                  <c:v>49</c:v>
                </c:pt>
                <c:pt idx="2776">
                  <c:v>49</c:v>
                </c:pt>
                <c:pt idx="2777">
                  <c:v>49</c:v>
                </c:pt>
                <c:pt idx="2778">
                  <c:v>49</c:v>
                </c:pt>
                <c:pt idx="2779">
                  <c:v>49</c:v>
                </c:pt>
                <c:pt idx="2780">
                  <c:v>49</c:v>
                </c:pt>
                <c:pt idx="2781">
                  <c:v>49</c:v>
                </c:pt>
                <c:pt idx="2782">
                  <c:v>49</c:v>
                </c:pt>
                <c:pt idx="2783">
                  <c:v>49</c:v>
                </c:pt>
                <c:pt idx="2784">
                  <c:v>49</c:v>
                </c:pt>
                <c:pt idx="2785">
                  <c:v>50</c:v>
                </c:pt>
                <c:pt idx="2786">
                  <c:v>50</c:v>
                </c:pt>
                <c:pt idx="2787">
                  <c:v>50</c:v>
                </c:pt>
                <c:pt idx="2788">
                  <c:v>50</c:v>
                </c:pt>
                <c:pt idx="2789">
                  <c:v>50</c:v>
                </c:pt>
                <c:pt idx="2790">
                  <c:v>50</c:v>
                </c:pt>
                <c:pt idx="2791">
                  <c:v>50</c:v>
                </c:pt>
                <c:pt idx="2792">
                  <c:v>50</c:v>
                </c:pt>
                <c:pt idx="2793">
                  <c:v>50</c:v>
                </c:pt>
                <c:pt idx="2794">
                  <c:v>50</c:v>
                </c:pt>
                <c:pt idx="2795">
                  <c:v>50</c:v>
                </c:pt>
                <c:pt idx="2796">
                  <c:v>50</c:v>
                </c:pt>
                <c:pt idx="2797">
                  <c:v>50</c:v>
                </c:pt>
                <c:pt idx="2798">
                  <c:v>50</c:v>
                </c:pt>
                <c:pt idx="2799">
                  <c:v>50</c:v>
                </c:pt>
                <c:pt idx="2800">
                  <c:v>50</c:v>
                </c:pt>
                <c:pt idx="2801">
                  <c:v>50</c:v>
                </c:pt>
                <c:pt idx="2802">
                  <c:v>50</c:v>
                </c:pt>
                <c:pt idx="2803">
                  <c:v>50</c:v>
                </c:pt>
                <c:pt idx="2804">
                  <c:v>50</c:v>
                </c:pt>
                <c:pt idx="2805">
                  <c:v>50</c:v>
                </c:pt>
                <c:pt idx="2806">
                  <c:v>50</c:v>
                </c:pt>
                <c:pt idx="2807">
                  <c:v>50</c:v>
                </c:pt>
                <c:pt idx="2808">
                  <c:v>50</c:v>
                </c:pt>
                <c:pt idx="2809">
                  <c:v>50</c:v>
                </c:pt>
                <c:pt idx="2810">
                  <c:v>50</c:v>
                </c:pt>
                <c:pt idx="2811">
                  <c:v>50</c:v>
                </c:pt>
                <c:pt idx="2812">
                  <c:v>50</c:v>
                </c:pt>
                <c:pt idx="2813">
                  <c:v>50</c:v>
                </c:pt>
                <c:pt idx="2814">
                  <c:v>50</c:v>
                </c:pt>
                <c:pt idx="2815">
                  <c:v>50</c:v>
                </c:pt>
                <c:pt idx="2816">
                  <c:v>50</c:v>
                </c:pt>
                <c:pt idx="2817">
                  <c:v>50</c:v>
                </c:pt>
                <c:pt idx="2818">
                  <c:v>50</c:v>
                </c:pt>
                <c:pt idx="2819">
                  <c:v>50</c:v>
                </c:pt>
                <c:pt idx="2820">
                  <c:v>50</c:v>
                </c:pt>
                <c:pt idx="2821">
                  <c:v>50</c:v>
                </c:pt>
                <c:pt idx="2822">
                  <c:v>50</c:v>
                </c:pt>
                <c:pt idx="2823">
                  <c:v>50</c:v>
                </c:pt>
                <c:pt idx="2824">
                  <c:v>50</c:v>
                </c:pt>
                <c:pt idx="2825">
                  <c:v>50</c:v>
                </c:pt>
                <c:pt idx="2826">
                  <c:v>50</c:v>
                </c:pt>
                <c:pt idx="2827">
                  <c:v>50</c:v>
                </c:pt>
                <c:pt idx="2828">
                  <c:v>50</c:v>
                </c:pt>
                <c:pt idx="2829">
                  <c:v>50</c:v>
                </c:pt>
                <c:pt idx="2830">
                  <c:v>50</c:v>
                </c:pt>
                <c:pt idx="2831">
                  <c:v>50</c:v>
                </c:pt>
                <c:pt idx="2832">
                  <c:v>50</c:v>
                </c:pt>
                <c:pt idx="2833">
                  <c:v>50</c:v>
                </c:pt>
                <c:pt idx="2834">
                  <c:v>50</c:v>
                </c:pt>
                <c:pt idx="2835">
                  <c:v>50</c:v>
                </c:pt>
                <c:pt idx="2836">
                  <c:v>50</c:v>
                </c:pt>
                <c:pt idx="2837">
                  <c:v>50</c:v>
                </c:pt>
                <c:pt idx="2838">
                  <c:v>50</c:v>
                </c:pt>
                <c:pt idx="2839">
                  <c:v>50</c:v>
                </c:pt>
                <c:pt idx="2840">
                  <c:v>50</c:v>
                </c:pt>
                <c:pt idx="2841">
                  <c:v>50</c:v>
                </c:pt>
                <c:pt idx="2842">
                  <c:v>50</c:v>
                </c:pt>
                <c:pt idx="2843">
                  <c:v>50</c:v>
                </c:pt>
                <c:pt idx="2844">
                  <c:v>50</c:v>
                </c:pt>
                <c:pt idx="2845">
                  <c:v>50</c:v>
                </c:pt>
                <c:pt idx="2846">
                  <c:v>50</c:v>
                </c:pt>
                <c:pt idx="2847">
                  <c:v>50</c:v>
                </c:pt>
                <c:pt idx="2848">
                  <c:v>50</c:v>
                </c:pt>
                <c:pt idx="2849">
                  <c:v>50</c:v>
                </c:pt>
                <c:pt idx="2850">
                  <c:v>50</c:v>
                </c:pt>
                <c:pt idx="2851">
                  <c:v>50</c:v>
                </c:pt>
                <c:pt idx="2852">
                  <c:v>50</c:v>
                </c:pt>
                <c:pt idx="2853">
                  <c:v>50</c:v>
                </c:pt>
                <c:pt idx="2854">
                  <c:v>50</c:v>
                </c:pt>
                <c:pt idx="2855">
                  <c:v>50</c:v>
                </c:pt>
                <c:pt idx="2856">
                  <c:v>50</c:v>
                </c:pt>
                <c:pt idx="2857">
                  <c:v>50</c:v>
                </c:pt>
                <c:pt idx="2858">
                  <c:v>50</c:v>
                </c:pt>
                <c:pt idx="2859">
                  <c:v>50</c:v>
                </c:pt>
                <c:pt idx="2860">
                  <c:v>50</c:v>
                </c:pt>
                <c:pt idx="2861">
                  <c:v>50</c:v>
                </c:pt>
                <c:pt idx="2862">
                  <c:v>50</c:v>
                </c:pt>
                <c:pt idx="2863">
                  <c:v>50</c:v>
                </c:pt>
                <c:pt idx="2864">
                  <c:v>50</c:v>
                </c:pt>
                <c:pt idx="2865">
                  <c:v>50</c:v>
                </c:pt>
                <c:pt idx="2866">
                  <c:v>50</c:v>
                </c:pt>
                <c:pt idx="2867">
                  <c:v>50</c:v>
                </c:pt>
                <c:pt idx="2868">
                  <c:v>51</c:v>
                </c:pt>
                <c:pt idx="2869">
                  <c:v>51</c:v>
                </c:pt>
                <c:pt idx="2870">
                  <c:v>51</c:v>
                </c:pt>
                <c:pt idx="2871">
                  <c:v>51</c:v>
                </c:pt>
                <c:pt idx="2872">
                  <c:v>51</c:v>
                </c:pt>
                <c:pt idx="2873">
                  <c:v>51</c:v>
                </c:pt>
                <c:pt idx="2874">
                  <c:v>51</c:v>
                </c:pt>
                <c:pt idx="2875">
                  <c:v>51</c:v>
                </c:pt>
                <c:pt idx="2876">
                  <c:v>51</c:v>
                </c:pt>
                <c:pt idx="2877">
                  <c:v>51</c:v>
                </c:pt>
                <c:pt idx="2878">
                  <c:v>51</c:v>
                </c:pt>
                <c:pt idx="2879">
                  <c:v>51</c:v>
                </c:pt>
                <c:pt idx="2880">
                  <c:v>51</c:v>
                </c:pt>
                <c:pt idx="2881">
                  <c:v>51</c:v>
                </c:pt>
                <c:pt idx="2882">
                  <c:v>51</c:v>
                </c:pt>
                <c:pt idx="2883">
                  <c:v>51</c:v>
                </c:pt>
                <c:pt idx="2884">
                  <c:v>51</c:v>
                </c:pt>
                <c:pt idx="2885">
                  <c:v>51</c:v>
                </c:pt>
                <c:pt idx="2886">
                  <c:v>51</c:v>
                </c:pt>
                <c:pt idx="2887">
                  <c:v>51</c:v>
                </c:pt>
                <c:pt idx="2888">
                  <c:v>51</c:v>
                </c:pt>
                <c:pt idx="2889">
                  <c:v>51</c:v>
                </c:pt>
                <c:pt idx="2890">
                  <c:v>51</c:v>
                </c:pt>
                <c:pt idx="2891">
                  <c:v>51</c:v>
                </c:pt>
                <c:pt idx="2892">
                  <c:v>51</c:v>
                </c:pt>
                <c:pt idx="2893">
                  <c:v>51</c:v>
                </c:pt>
                <c:pt idx="2894">
                  <c:v>51</c:v>
                </c:pt>
                <c:pt idx="2895">
                  <c:v>51</c:v>
                </c:pt>
                <c:pt idx="2896">
                  <c:v>51</c:v>
                </c:pt>
                <c:pt idx="2897">
                  <c:v>51</c:v>
                </c:pt>
                <c:pt idx="2898">
                  <c:v>51</c:v>
                </c:pt>
                <c:pt idx="2899">
                  <c:v>51</c:v>
                </c:pt>
                <c:pt idx="2900">
                  <c:v>51</c:v>
                </c:pt>
                <c:pt idx="2901">
                  <c:v>51</c:v>
                </c:pt>
                <c:pt idx="2902">
                  <c:v>51</c:v>
                </c:pt>
                <c:pt idx="2903">
                  <c:v>51</c:v>
                </c:pt>
                <c:pt idx="2904">
                  <c:v>51</c:v>
                </c:pt>
                <c:pt idx="2905">
                  <c:v>51</c:v>
                </c:pt>
                <c:pt idx="2906">
                  <c:v>51</c:v>
                </c:pt>
                <c:pt idx="2907">
                  <c:v>51</c:v>
                </c:pt>
                <c:pt idx="2908">
                  <c:v>51</c:v>
                </c:pt>
                <c:pt idx="2909">
                  <c:v>51</c:v>
                </c:pt>
                <c:pt idx="2910">
                  <c:v>51</c:v>
                </c:pt>
                <c:pt idx="2911">
                  <c:v>51</c:v>
                </c:pt>
                <c:pt idx="2912">
                  <c:v>51</c:v>
                </c:pt>
                <c:pt idx="2913">
                  <c:v>51</c:v>
                </c:pt>
                <c:pt idx="2914">
                  <c:v>51</c:v>
                </c:pt>
                <c:pt idx="2915">
                  <c:v>51</c:v>
                </c:pt>
                <c:pt idx="2916">
                  <c:v>51</c:v>
                </c:pt>
                <c:pt idx="2917">
                  <c:v>51</c:v>
                </c:pt>
                <c:pt idx="2918">
                  <c:v>51</c:v>
                </c:pt>
                <c:pt idx="2919">
                  <c:v>51</c:v>
                </c:pt>
                <c:pt idx="2920">
                  <c:v>51</c:v>
                </c:pt>
                <c:pt idx="2921">
                  <c:v>51</c:v>
                </c:pt>
                <c:pt idx="2922">
                  <c:v>51</c:v>
                </c:pt>
                <c:pt idx="2923">
                  <c:v>51</c:v>
                </c:pt>
                <c:pt idx="2924">
                  <c:v>51</c:v>
                </c:pt>
                <c:pt idx="2925">
                  <c:v>51</c:v>
                </c:pt>
                <c:pt idx="2926">
                  <c:v>51</c:v>
                </c:pt>
                <c:pt idx="2927">
                  <c:v>51</c:v>
                </c:pt>
                <c:pt idx="2928">
                  <c:v>51</c:v>
                </c:pt>
                <c:pt idx="2929">
                  <c:v>51</c:v>
                </c:pt>
                <c:pt idx="2930">
                  <c:v>51</c:v>
                </c:pt>
                <c:pt idx="2931">
                  <c:v>51</c:v>
                </c:pt>
                <c:pt idx="2932">
                  <c:v>51</c:v>
                </c:pt>
                <c:pt idx="2933">
                  <c:v>51</c:v>
                </c:pt>
                <c:pt idx="2934">
                  <c:v>51</c:v>
                </c:pt>
                <c:pt idx="2935">
                  <c:v>51</c:v>
                </c:pt>
                <c:pt idx="2936">
                  <c:v>51</c:v>
                </c:pt>
                <c:pt idx="2937">
                  <c:v>51</c:v>
                </c:pt>
                <c:pt idx="2938">
                  <c:v>51</c:v>
                </c:pt>
                <c:pt idx="2939">
                  <c:v>51</c:v>
                </c:pt>
                <c:pt idx="2940">
                  <c:v>51</c:v>
                </c:pt>
                <c:pt idx="2941">
                  <c:v>51</c:v>
                </c:pt>
                <c:pt idx="2942">
                  <c:v>51</c:v>
                </c:pt>
                <c:pt idx="2943">
                  <c:v>51</c:v>
                </c:pt>
                <c:pt idx="2944">
                  <c:v>51</c:v>
                </c:pt>
                <c:pt idx="2945">
                  <c:v>51</c:v>
                </c:pt>
                <c:pt idx="2946">
                  <c:v>51</c:v>
                </c:pt>
                <c:pt idx="2947">
                  <c:v>51</c:v>
                </c:pt>
                <c:pt idx="2948">
                  <c:v>51</c:v>
                </c:pt>
                <c:pt idx="2949">
                  <c:v>51</c:v>
                </c:pt>
                <c:pt idx="2950">
                  <c:v>51</c:v>
                </c:pt>
                <c:pt idx="2951">
                  <c:v>51</c:v>
                </c:pt>
                <c:pt idx="2952">
                  <c:v>51</c:v>
                </c:pt>
                <c:pt idx="2953">
                  <c:v>51</c:v>
                </c:pt>
                <c:pt idx="2954">
                  <c:v>52</c:v>
                </c:pt>
                <c:pt idx="2955">
                  <c:v>52</c:v>
                </c:pt>
                <c:pt idx="2956">
                  <c:v>52</c:v>
                </c:pt>
                <c:pt idx="2957">
                  <c:v>52</c:v>
                </c:pt>
                <c:pt idx="2958">
                  <c:v>52</c:v>
                </c:pt>
                <c:pt idx="2959">
                  <c:v>52</c:v>
                </c:pt>
                <c:pt idx="2960">
                  <c:v>52</c:v>
                </c:pt>
                <c:pt idx="2961">
                  <c:v>52</c:v>
                </c:pt>
                <c:pt idx="2962">
                  <c:v>52</c:v>
                </c:pt>
                <c:pt idx="2963">
                  <c:v>52</c:v>
                </c:pt>
                <c:pt idx="2964">
                  <c:v>52</c:v>
                </c:pt>
                <c:pt idx="2965">
                  <c:v>52</c:v>
                </c:pt>
                <c:pt idx="2966">
                  <c:v>52</c:v>
                </c:pt>
                <c:pt idx="2967">
                  <c:v>52</c:v>
                </c:pt>
                <c:pt idx="2968">
                  <c:v>52</c:v>
                </c:pt>
                <c:pt idx="2969">
                  <c:v>52</c:v>
                </c:pt>
                <c:pt idx="2970">
                  <c:v>52</c:v>
                </c:pt>
                <c:pt idx="2971">
                  <c:v>52</c:v>
                </c:pt>
                <c:pt idx="2972">
                  <c:v>52</c:v>
                </c:pt>
                <c:pt idx="2973">
                  <c:v>52</c:v>
                </c:pt>
                <c:pt idx="2974">
                  <c:v>52</c:v>
                </c:pt>
                <c:pt idx="2975">
                  <c:v>52</c:v>
                </c:pt>
                <c:pt idx="2976">
                  <c:v>52</c:v>
                </c:pt>
                <c:pt idx="2977">
                  <c:v>52</c:v>
                </c:pt>
                <c:pt idx="2978">
                  <c:v>52</c:v>
                </c:pt>
                <c:pt idx="2979">
                  <c:v>52</c:v>
                </c:pt>
                <c:pt idx="2980">
                  <c:v>52</c:v>
                </c:pt>
                <c:pt idx="2981">
                  <c:v>52</c:v>
                </c:pt>
                <c:pt idx="2982">
                  <c:v>52</c:v>
                </c:pt>
                <c:pt idx="2983">
                  <c:v>52</c:v>
                </c:pt>
                <c:pt idx="2984">
                  <c:v>52</c:v>
                </c:pt>
                <c:pt idx="2985">
                  <c:v>52</c:v>
                </c:pt>
                <c:pt idx="2986">
                  <c:v>52</c:v>
                </c:pt>
                <c:pt idx="2987">
                  <c:v>52</c:v>
                </c:pt>
                <c:pt idx="2988">
                  <c:v>52</c:v>
                </c:pt>
                <c:pt idx="2989">
                  <c:v>52</c:v>
                </c:pt>
                <c:pt idx="2990">
                  <c:v>52</c:v>
                </c:pt>
                <c:pt idx="2991">
                  <c:v>52</c:v>
                </c:pt>
                <c:pt idx="2992">
                  <c:v>52</c:v>
                </c:pt>
                <c:pt idx="2993">
                  <c:v>52</c:v>
                </c:pt>
                <c:pt idx="2994">
                  <c:v>52</c:v>
                </c:pt>
                <c:pt idx="2995">
                  <c:v>52</c:v>
                </c:pt>
                <c:pt idx="2996">
                  <c:v>52</c:v>
                </c:pt>
                <c:pt idx="2997">
                  <c:v>52</c:v>
                </c:pt>
                <c:pt idx="2998">
                  <c:v>52</c:v>
                </c:pt>
                <c:pt idx="2999">
                  <c:v>52</c:v>
                </c:pt>
                <c:pt idx="3000">
                  <c:v>52</c:v>
                </c:pt>
                <c:pt idx="3001">
                  <c:v>52</c:v>
                </c:pt>
                <c:pt idx="3002">
                  <c:v>52</c:v>
                </c:pt>
                <c:pt idx="3003">
                  <c:v>52</c:v>
                </c:pt>
                <c:pt idx="3004">
                  <c:v>52</c:v>
                </c:pt>
                <c:pt idx="3005">
                  <c:v>52</c:v>
                </c:pt>
                <c:pt idx="3006">
                  <c:v>52</c:v>
                </c:pt>
                <c:pt idx="3007">
                  <c:v>52</c:v>
                </c:pt>
                <c:pt idx="3008">
                  <c:v>52</c:v>
                </c:pt>
                <c:pt idx="3009">
                  <c:v>52</c:v>
                </c:pt>
                <c:pt idx="3010">
                  <c:v>52</c:v>
                </c:pt>
                <c:pt idx="3011">
                  <c:v>52</c:v>
                </c:pt>
                <c:pt idx="3012">
                  <c:v>52</c:v>
                </c:pt>
                <c:pt idx="3013">
                  <c:v>52</c:v>
                </c:pt>
                <c:pt idx="3014">
                  <c:v>52</c:v>
                </c:pt>
                <c:pt idx="3015">
                  <c:v>52</c:v>
                </c:pt>
                <c:pt idx="3016">
                  <c:v>52</c:v>
                </c:pt>
                <c:pt idx="3017">
                  <c:v>52</c:v>
                </c:pt>
                <c:pt idx="3018">
                  <c:v>52</c:v>
                </c:pt>
                <c:pt idx="3019">
                  <c:v>52</c:v>
                </c:pt>
                <c:pt idx="3020">
                  <c:v>52</c:v>
                </c:pt>
                <c:pt idx="3021">
                  <c:v>52</c:v>
                </c:pt>
                <c:pt idx="3022">
                  <c:v>52</c:v>
                </c:pt>
                <c:pt idx="3023">
                  <c:v>52</c:v>
                </c:pt>
                <c:pt idx="3024">
                  <c:v>52</c:v>
                </c:pt>
                <c:pt idx="3025">
                  <c:v>52</c:v>
                </c:pt>
                <c:pt idx="3026">
                  <c:v>52</c:v>
                </c:pt>
                <c:pt idx="3027">
                  <c:v>52</c:v>
                </c:pt>
                <c:pt idx="3028">
                  <c:v>52</c:v>
                </c:pt>
                <c:pt idx="3029">
                  <c:v>52</c:v>
                </c:pt>
                <c:pt idx="3030">
                  <c:v>52</c:v>
                </c:pt>
                <c:pt idx="3031">
                  <c:v>52</c:v>
                </c:pt>
                <c:pt idx="3032">
                  <c:v>52</c:v>
                </c:pt>
                <c:pt idx="3033">
                  <c:v>52</c:v>
                </c:pt>
                <c:pt idx="3034">
                  <c:v>52</c:v>
                </c:pt>
                <c:pt idx="3035">
                  <c:v>52</c:v>
                </c:pt>
                <c:pt idx="3036">
                  <c:v>52</c:v>
                </c:pt>
                <c:pt idx="3037">
                  <c:v>52</c:v>
                </c:pt>
                <c:pt idx="3038">
                  <c:v>52</c:v>
                </c:pt>
                <c:pt idx="3039">
                  <c:v>52</c:v>
                </c:pt>
                <c:pt idx="3040">
                  <c:v>52</c:v>
                </c:pt>
                <c:pt idx="3041">
                  <c:v>52</c:v>
                </c:pt>
                <c:pt idx="3042">
                  <c:v>52</c:v>
                </c:pt>
                <c:pt idx="3043">
                  <c:v>52</c:v>
                </c:pt>
                <c:pt idx="3044">
                  <c:v>53</c:v>
                </c:pt>
                <c:pt idx="3045">
                  <c:v>53</c:v>
                </c:pt>
                <c:pt idx="3046">
                  <c:v>53</c:v>
                </c:pt>
                <c:pt idx="3047">
                  <c:v>53</c:v>
                </c:pt>
                <c:pt idx="3048">
                  <c:v>53</c:v>
                </c:pt>
                <c:pt idx="3049">
                  <c:v>53</c:v>
                </c:pt>
                <c:pt idx="3050">
                  <c:v>53</c:v>
                </c:pt>
                <c:pt idx="3051">
                  <c:v>53</c:v>
                </c:pt>
                <c:pt idx="3052">
                  <c:v>53</c:v>
                </c:pt>
                <c:pt idx="3053">
                  <c:v>53</c:v>
                </c:pt>
                <c:pt idx="3054">
                  <c:v>53</c:v>
                </c:pt>
                <c:pt idx="3055">
                  <c:v>53</c:v>
                </c:pt>
                <c:pt idx="3056">
                  <c:v>53</c:v>
                </c:pt>
                <c:pt idx="3057">
                  <c:v>53</c:v>
                </c:pt>
                <c:pt idx="3058">
                  <c:v>53</c:v>
                </c:pt>
                <c:pt idx="3059">
                  <c:v>53</c:v>
                </c:pt>
                <c:pt idx="3060">
                  <c:v>53</c:v>
                </c:pt>
                <c:pt idx="3061">
                  <c:v>53</c:v>
                </c:pt>
                <c:pt idx="3062">
                  <c:v>53</c:v>
                </c:pt>
                <c:pt idx="3063">
                  <c:v>53</c:v>
                </c:pt>
                <c:pt idx="3064">
                  <c:v>53</c:v>
                </c:pt>
                <c:pt idx="3065">
                  <c:v>53</c:v>
                </c:pt>
                <c:pt idx="3066">
                  <c:v>53</c:v>
                </c:pt>
                <c:pt idx="3067">
                  <c:v>53</c:v>
                </c:pt>
                <c:pt idx="3068">
                  <c:v>53</c:v>
                </c:pt>
                <c:pt idx="3069">
                  <c:v>53</c:v>
                </c:pt>
                <c:pt idx="3070">
                  <c:v>53</c:v>
                </c:pt>
                <c:pt idx="3071">
                  <c:v>53</c:v>
                </c:pt>
                <c:pt idx="3072">
                  <c:v>53</c:v>
                </c:pt>
                <c:pt idx="3073">
                  <c:v>53</c:v>
                </c:pt>
                <c:pt idx="3074">
                  <c:v>53</c:v>
                </c:pt>
                <c:pt idx="3075">
                  <c:v>53</c:v>
                </c:pt>
                <c:pt idx="3076">
                  <c:v>53</c:v>
                </c:pt>
                <c:pt idx="3077">
                  <c:v>53</c:v>
                </c:pt>
                <c:pt idx="3078">
                  <c:v>53</c:v>
                </c:pt>
                <c:pt idx="3079">
                  <c:v>53</c:v>
                </c:pt>
                <c:pt idx="3080">
                  <c:v>53</c:v>
                </c:pt>
                <c:pt idx="3081">
                  <c:v>53</c:v>
                </c:pt>
                <c:pt idx="3082">
                  <c:v>53</c:v>
                </c:pt>
                <c:pt idx="3083">
                  <c:v>53</c:v>
                </c:pt>
                <c:pt idx="3084">
                  <c:v>53</c:v>
                </c:pt>
                <c:pt idx="3085">
                  <c:v>53</c:v>
                </c:pt>
                <c:pt idx="3086">
                  <c:v>53</c:v>
                </c:pt>
                <c:pt idx="3087">
                  <c:v>53</c:v>
                </c:pt>
                <c:pt idx="3088">
                  <c:v>53</c:v>
                </c:pt>
                <c:pt idx="3089">
                  <c:v>53</c:v>
                </c:pt>
                <c:pt idx="3090">
                  <c:v>53</c:v>
                </c:pt>
                <c:pt idx="3091">
                  <c:v>53</c:v>
                </c:pt>
                <c:pt idx="3092">
                  <c:v>53</c:v>
                </c:pt>
                <c:pt idx="3093">
                  <c:v>53</c:v>
                </c:pt>
                <c:pt idx="3094">
                  <c:v>53</c:v>
                </c:pt>
                <c:pt idx="3095">
                  <c:v>53</c:v>
                </c:pt>
                <c:pt idx="3096">
                  <c:v>53</c:v>
                </c:pt>
                <c:pt idx="3097">
                  <c:v>53</c:v>
                </c:pt>
                <c:pt idx="3098">
                  <c:v>53</c:v>
                </c:pt>
                <c:pt idx="3099">
                  <c:v>53</c:v>
                </c:pt>
                <c:pt idx="3100">
                  <c:v>53</c:v>
                </c:pt>
                <c:pt idx="3101">
                  <c:v>53</c:v>
                </c:pt>
                <c:pt idx="3102">
                  <c:v>53</c:v>
                </c:pt>
                <c:pt idx="3103">
                  <c:v>53</c:v>
                </c:pt>
                <c:pt idx="3104">
                  <c:v>53</c:v>
                </c:pt>
                <c:pt idx="3105">
                  <c:v>53</c:v>
                </c:pt>
                <c:pt idx="3106">
                  <c:v>53</c:v>
                </c:pt>
                <c:pt idx="3107">
                  <c:v>53</c:v>
                </c:pt>
                <c:pt idx="3108">
                  <c:v>53</c:v>
                </c:pt>
                <c:pt idx="3109">
                  <c:v>53</c:v>
                </c:pt>
                <c:pt idx="3110">
                  <c:v>53</c:v>
                </c:pt>
                <c:pt idx="3111">
                  <c:v>53</c:v>
                </c:pt>
                <c:pt idx="3112">
                  <c:v>53</c:v>
                </c:pt>
                <c:pt idx="3113">
                  <c:v>53</c:v>
                </c:pt>
                <c:pt idx="3114">
                  <c:v>53</c:v>
                </c:pt>
                <c:pt idx="3115">
                  <c:v>53</c:v>
                </c:pt>
                <c:pt idx="3116">
                  <c:v>53</c:v>
                </c:pt>
                <c:pt idx="3117">
                  <c:v>53</c:v>
                </c:pt>
                <c:pt idx="3118">
                  <c:v>53</c:v>
                </c:pt>
                <c:pt idx="3119">
                  <c:v>53</c:v>
                </c:pt>
                <c:pt idx="3120">
                  <c:v>53</c:v>
                </c:pt>
                <c:pt idx="3121">
                  <c:v>53</c:v>
                </c:pt>
                <c:pt idx="3122">
                  <c:v>53</c:v>
                </c:pt>
                <c:pt idx="3123">
                  <c:v>53</c:v>
                </c:pt>
                <c:pt idx="3124">
                  <c:v>53</c:v>
                </c:pt>
                <c:pt idx="3125">
                  <c:v>53</c:v>
                </c:pt>
                <c:pt idx="3126">
                  <c:v>53</c:v>
                </c:pt>
                <c:pt idx="3127">
                  <c:v>53</c:v>
                </c:pt>
                <c:pt idx="3128">
                  <c:v>53</c:v>
                </c:pt>
                <c:pt idx="3129">
                  <c:v>54</c:v>
                </c:pt>
                <c:pt idx="3130">
                  <c:v>54</c:v>
                </c:pt>
                <c:pt idx="3131">
                  <c:v>54</c:v>
                </c:pt>
                <c:pt idx="3132">
                  <c:v>54</c:v>
                </c:pt>
                <c:pt idx="3133">
                  <c:v>54</c:v>
                </c:pt>
                <c:pt idx="3134">
                  <c:v>54</c:v>
                </c:pt>
                <c:pt idx="3135">
                  <c:v>54</c:v>
                </c:pt>
                <c:pt idx="3136">
                  <c:v>54</c:v>
                </c:pt>
                <c:pt idx="3137">
                  <c:v>54</c:v>
                </c:pt>
                <c:pt idx="3138">
                  <c:v>54</c:v>
                </c:pt>
                <c:pt idx="3139">
                  <c:v>54</c:v>
                </c:pt>
                <c:pt idx="3140">
                  <c:v>54</c:v>
                </c:pt>
                <c:pt idx="3141">
                  <c:v>54</c:v>
                </c:pt>
                <c:pt idx="3142">
                  <c:v>54</c:v>
                </c:pt>
                <c:pt idx="3143">
                  <c:v>54</c:v>
                </c:pt>
                <c:pt idx="3144">
                  <c:v>54</c:v>
                </c:pt>
                <c:pt idx="3145">
                  <c:v>54</c:v>
                </c:pt>
                <c:pt idx="3146">
                  <c:v>54</c:v>
                </c:pt>
                <c:pt idx="3147">
                  <c:v>54</c:v>
                </c:pt>
                <c:pt idx="3148">
                  <c:v>54</c:v>
                </c:pt>
                <c:pt idx="3149">
                  <c:v>54</c:v>
                </c:pt>
                <c:pt idx="3150">
                  <c:v>54</c:v>
                </c:pt>
                <c:pt idx="3151">
                  <c:v>54</c:v>
                </c:pt>
                <c:pt idx="3152">
                  <c:v>54</c:v>
                </c:pt>
                <c:pt idx="3153">
                  <c:v>54</c:v>
                </c:pt>
                <c:pt idx="3154">
                  <c:v>54</c:v>
                </c:pt>
                <c:pt idx="3155">
                  <c:v>54</c:v>
                </c:pt>
                <c:pt idx="3156">
                  <c:v>54</c:v>
                </c:pt>
                <c:pt idx="3157">
                  <c:v>54</c:v>
                </c:pt>
                <c:pt idx="3158">
                  <c:v>54</c:v>
                </c:pt>
                <c:pt idx="3159">
                  <c:v>54</c:v>
                </c:pt>
                <c:pt idx="3160">
                  <c:v>54</c:v>
                </c:pt>
                <c:pt idx="3161">
                  <c:v>54</c:v>
                </c:pt>
                <c:pt idx="3162">
                  <c:v>54</c:v>
                </c:pt>
                <c:pt idx="3163">
                  <c:v>54</c:v>
                </c:pt>
                <c:pt idx="3164">
                  <c:v>54</c:v>
                </c:pt>
                <c:pt idx="3165">
                  <c:v>54</c:v>
                </c:pt>
                <c:pt idx="3166">
                  <c:v>54</c:v>
                </c:pt>
                <c:pt idx="3167">
                  <c:v>54</c:v>
                </c:pt>
                <c:pt idx="3168">
                  <c:v>54</c:v>
                </c:pt>
                <c:pt idx="3169">
                  <c:v>54</c:v>
                </c:pt>
                <c:pt idx="3170">
                  <c:v>54</c:v>
                </c:pt>
                <c:pt idx="3171">
                  <c:v>54</c:v>
                </c:pt>
                <c:pt idx="3172">
                  <c:v>54</c:v>
                </c:pt>
                <c:pt idx="3173">
                  <c:v>54</c:v>
                </c:pt>
                <c:pt idx="3174">
                  <c:v>54</c:v>
                </c:pt>
                <c:pt idx="3175">
                  <c:v>54</c:v>
                </c:pt>
                <c:pt idx="3176">
                  <c:v>54</c:v>
                </c:pt>
                <c:pt idx="3177">
                  <c:v>54</c:v>
                </c:pt>
                <c:pt idx="3178">
                  <c:v>54</c:v>
                </c:pt>
                <c:pt idx="3179">
                  <c:v>54</c:v>
                </c:pt>
                <c:pt idx="3180">
                  <c:v>54</c:v>
                </c:pt>
                <c:pt idx="3181">
                  <c:v>54</c:v>
                </c:pt>
                <c:pt idx="3182">
                  <c:v>54</c:v>
                </c:pt>
                <c:pt idx="3183">
                  <c:v>54</c:v>
                </c:pt>
                <c:pt idx="3184">
                  <c:v>54</c:v>
                </c:pt>
                <c:pt idx="3185">
                  <c:v>54</c:v>
                </c:pt>
                <c:pt idx="3186">
                  <c:v>54</c:v>
                </c:pt>
                <c:pt idx="3187">
                  <c:v>54</c:v>
                </c:pt>
                <c:pt idx="3188">
                  <c:v>54</c:v>
                </c:pt>
                <c:pt idx="3189">
                  <c:v>54</c:v>
                </c:pt>
                <c:pt idx="3190">
                  <c:v>54</c:v>
                </c:pt>
                <c:pt idx="3191">
                  <c:v>54</c:v>
                </c:pt>
                <c:pt idx="3192">
                  <c:v>54</c:v>
                </c:pt>
                <c:pt idx="3193">
                  <c:v>54</c:v>
                </c:pt>
                <c:pt idx="3194">
                  <c:v>54</c:v>
                </c:pt>
                <c:pt idx="3195">
                  <c:v>54</c:v>
                </c:pt>
                <c:pt idx="3196">
                  <c:v>54</c:v>
                </c:pt>
                <c:pt idx="3197">
                  <c:v>54</c:v>
                </c:pt>
                <c:pt idx="3198">
                  <c:v>54</c:v>
                </c:pt>
                <c:pt idx="3199">
                  <c:v>54</c:v>
                </c:pt>
                <c:pt idx="3200">
                  <c:v>54</c:v>
                </c:pt>
                <c:pt idx="3201">
                  <c:v>54</c:v>
                </c:pt>
                <c:pt idx="3202">
                  <c:v>54</c:v>
                </c:pt>
                <c:pt idx="3203">
                  <c:v>54</c:v>
                </c:pt>
                <c:pt idx="3204">
                  <c:v>54</c:v>
                </c:pt>
                <c:pt idx="3205">
                  <c:v>54</c:v>
                </c:pt>
                <c:pt idx="3206">
                  <c:v>54</c:v>
                </c:pt>
                <c:pt idx="3207">
                  <c:v>54</c:v>
                </c:pt>
                <c:pt idx="3208">
                  <c:v>54</c:v>
                </c:pt>
                <c:pt idx="3209">
                  <c:v>54</c:v>
                </c:pt>
                <c:pt idx="3210">
                  <c:v>54</c:v>
                </c:pt>
                <c:pt idx="3211">
                  <c:v>54</c:v>
                </c:pt>
                <c:pt idx="3212">
                  <c:v>54</c:v>
                </c:pt>
                <c:pt idx="3213">
                  <c:v>54</c:v>
                </c:pt>
                <c:pt idx="3214">
                  <c:v>54</c:v>
                </c:pt>
                <c:pt idx="3215">
                  <c:v>54</c:v>
                </c:pt>
                <c:pt idx="3216">
                  <c:v>55</c:v>
                </c:pt>
                <c:pt idx="3217">
                  <c:v>55</c:v>
                </c:pt>
                <c:pt idx="3218">
                  <c:v>55</c:v>
                </c:pt>
                <c:pt idx="3219">
                  <c:v>55</c:v>
                </c:pt>
                <c:pt idx="3220">
                  <c:v>55</c:v>
                </c:pt>
                <c:pt idx="3221">
                  <c:v>55</c:v>
                </c:pt>
                <c:pt idx="3222">
                  <c:v>55</c:v>
                </c:pt>
                <c:pt idx="3223">
                  <c:v>55</c:v>
                </c:pt>
                <c:pt idx="3224">
                  <c:v>55</c:v>
                </c:pt>
                <c:pt idx="3225">
                  <c:v>55</c:v>
                </c:pt>
                <c:pt idx="3226">
                  <c:v>55</c:v>
                </c:pt>
                <c:pt idx="3227">
                  <c:v>55</c:v>
                </c:pt>
                <c:pt idx="3228">
                  <c:v>55</c:v>
                </c:pt>
                <c:pt idx="3229">
                  <c:v>55</c:v>
                </c:pt>
                <c:pt idx="3230">
                  <c:v>55</c:v>
                </c:pt>
                <c:pt idx="3231">
                  <c:v>55</c:v>
                </c:pt>
                <c:pt idx="3232">
                  <c:v>55</c:v>
                </c:pt>
                <c:pt idx="3233">
                  <c:v>55</c:v>
                </c:pt>
                <c:pt idx="3234">
                  <c:v>55</c:v>
                </c:pt>
                <c:pt idx="3235">
                  <c:v>55</c:v>
                </c:pt>
                <c:pt idx="3236">
                  <c:v>55</c:v>
                </c:pt>
                <c:pt idx="3237">
                  <c:v>55</c:v>
                </c:pt>
                <c:pt idx="3238">
                  <c:v>55</c:v>
                </c:pt>
                <c:pt idx="3239">
                  <c:v>55</c:v>
                </c:pt>
                <c:pt idx="3240">
                  <c:v>55</c:v>
                </c:pt>
                <c:pt idx="3241">
                  <c:v>55</c:v>
                </c:pt>
                <c:pt idx="3242">
                  <c:v>55</c:v>
                </c:pt>
                <c:pt idx="3243">
                  <c:v>55</c:v>
                </c:pt>
                <c:pt idx="3244">
                  <c:v>55</c:v>
                </c:pt>
                <c:pt idx="3245">
                  <c:v>55</c:v>
                </c:pt>
                <c:pt idx="3246">
                  <c:v>55</c:v>
                </c:pt>
                <c:pt idx="3247">
                  <c:v>55</c:v>
                </c:pt>
                <c:pt idx="3248">
                  <c:v>55</c:v>
                </c:pt>
                <c:pt idx="3249">
                  <c:v>55</c:v>
                </c:pt>
                <c:pt idx="3250">
                  <c:v>55</c:v>
                </c:pt>
                <c:pt idx="3251">
                  <c:v>55</c:v>
                </c:pt>
                <c:pt idx="3252">
                  <c:v>55</c:v>
                </c:pt>
                <c:pt idx="3253">
                  <c:v>55</c:v>
                </c:pt>
                <c:pt idx="3254">
                  <c:v>55</c:v>
                </c:pt>
                <c:pt idx="3255">
                  <c:v>55</c:v>
                </c:pt>
                <c:pt idx="3256">
                  <c:v>55</c:v>
                </c:pt>
                <c:pt idx="3257">
                  <c:v>55</c:v>
                </c:pt>
                <c:pt idx="3258">
                  <c:v>55</c:v>
                </c:pt>
                <c:pt idx="3259">
                  <c:v>55</c:v>
                </c:pt>
                <c:pt idx="3260">
                  <c:v>55</c:v>
                </c:pt>
                <c:pt idx="3261">
                  <c:v>55</c:v>
                </c:pt>
                <c:pt idx="3262">
                  <c:v>55</c:v>
                </c:pt>
                <c:pt idx="3263">
                  <c:v>55</c:v>
                </c:pt>
                <c:pt idx="3264">
                  <c:v>55</c:v>
                </c:pt>
                <c:pt idx="3265">
                  <c:v>55</c:v>
                </c:pt>
                <c:pt idx="3266">
                  <c:v>55</c:v>
                </c:pt>
                <c:pt idx="3267">
                  <c:v>55</c:v>
                </c:pt>
                <c:pt idx="3268">
                  <c:v>55</c:v>
                </c:pt>
                <c:pt idx="3269">
                  <c:v>55</c:v>
                </c:pt>
                <c:pt idx="3270">
                  <c:v>55</c:v>
                </c:pt>
                <c:pt idx="3271">
                  <c:v>55</c:v>
                </c:pt>
                <c:pt idx="3272">
                  <c:v>55</c:v>
                </c:pt>
                <c:pt idx="3273">
                  <c:v>55</c:v>
                </c:pt>
                <c:pt idx="3274">
                  <c:v>55</c:v>
                </c:pt>
                <c:pt idx="3275">
                  <c:v>55</c:v>
                </c:pt>
                <c:pt idx="3276">
                  <c:v>55</c:v>
                </c:pt>
                <c:pt idx="3277">
                  <c:v>55</c:v>
                </c:pt>
                <c:pt idx="3278">
                  <c:v>55</c:v>
                </c:pt>
                <c:pt idx="3279">
                  <c:v>55</c:v>
                </c:pt>
                <c:pt idx="3280">
                  <c:v>55</c:v>
                </c:pt>
                <c:pt idx="3281">
                  <c:v>55</c:v>
                </c:pt>
                <c:pt idx="3282">
                  <c:v>55</c:v>
                </c:pt>
                <c:pt idx="3283">
                  <c:v>55</c:v>
                </c:pt>
                <c:pt idx="3284">
                  <c:v>55</c:v>
                </c:pt>
                <c:pt idx="3285">
                  <c:v>55</c:v>
                </c:pt>
                <c:pt idx="3286">
                  <c:v>55</c:v>
                </c:pt>
                <c:pt idx="3287">
                  <c:v>55</c:v>
                </c:pt>
                <c:pt idx="3288">
                  <c:v>55</c:v>
                </c:pt>
                <c:pt idx="3289">
                  <c:v>55</c:v>
                </c:pt>
                <c:pt idx="3290">
                  <c:v>55</c:v>
                </c:pt>
                <c:pt idx="3291">
                  <c:v>55</c:v>
                </c:pt>
                <c:pt idx="3292">
                  <c:v>55</c:v>
                </c:pt>
                <c:pt idx="3293">
                  <c:v>55</c:v>
                </c:pt>
                <c:pt idx="3294">
                  <c:v>55</c:v>
                </c:pt>
                <c:pt idx="3295">
                  <c:v>55</c:v>
                </c:pt>
                <c:pt idx="3296">
                  <c:v>55</c:v>
                </c:pt>
                <c:pt idx="3297">
                  <c:v>55</c:v>
                </c:pt>
                <c:pt idx="3298">
                  <c:v>55</c:v>
                </c:pt>
                <c:pt idx="3299">
                  <c:v>56</c:v>
                </c:pt>
                <c:pt idx="3300">
                  <c:v>56</c:v>
                </c:pt>
                <c:pt idx="3301">
                  <c:v>56</c:v>
                </c:pt>
                <c:pt idx="3302">
                  <c:v>56</c:v>
                </c:pt>
                <c:pt idx="3303">
                  <c:v>56</c:v>
                </c:pt>
                <c:pt idx="3304">
                  <c:v>56</c:v>
                </c:pt>
                <c:pt idx="3305">
                  <c:v>56</c:v>
                </c:pt>
                <c:pt idx="3306">
                  <c:v>56</c:v>
                </c:pt>
                <c:pt idx="3307">
                  <c:v>56</c:v>
                </c:pt>
                <c:pt idx="3308">
                  <c:v>56</c:v>
                </c:pt>
                <c:pt idx="3309">
                  <c:v>56</c:v>
                </c:pt>
                <c:pt idx="3310">
                  <c:v>56</c:v>
                </c:pt>
                <c:pt idx="3311">
                  <c:v>56</c:v>
                </c:pt>
                <c:pt idx="3312">
                  <c:v>56</c:v>
                </c:pt>
                <c:pt idx="3313">
                  <c:v>56</c:v>
                </c:pt>
                <c:pt idx="3314">
                  <c:v>56</c:v>
                </c:pt>
                <c:pt idx="3315">
                  <c:v>56</c:v>
                </c:pt>
                <c:pt idx="3316">
                  <c:v>56</c:v>
                </c:pt>
                <c:pt idx="3317">
                  <c:v>56</c:v>
                </c:pt>
                <c:pt idx="3318">
                  <c:v>56</c:v>
                </c:pt>
                <c:pt idx="3319">
                  <c:v>56</c:v>
                </c:pt>
                <c:pt idx="3320">
                  <c:v>56</c:v>
                </c:pt>
                <c:pt idx="3321">
                  <c:v>56</c:v>
                </c:pt>
                <c:pt idx="3322">
                  <c:v>56</c:v>
                </c:pt>
                <c:pt idx="3323">
                  <c:v>56</c:v>
                </c:pt>
                <c:pt idx="3324">
                  <c:v>56</c:v>
                </c:pt>
                <c:pt idx="3325">
                  <c:v>56</c:v>
                </c:pt>
                <c:pt idx="3326">
                  <c:v>56</c:v>
                </c:pt>
                <c:pt idx="3327">
                  <c:v>56</c:v>
                </c:pt>
                <c:pt idx="3328">
                  <c:v>56</c:v>
                </c:pt>
                <c:pt idx="3329">
                  <c:v>56</c:v>
                </c:pt>
                <c:pt idx="3330">
                  <c:v>56</c:v>
                </c:pt>
                <c:pt idx="3331">
                  <c:v>56</c:v>
                </c:pt>
                <c:pt idx="3332">
                  <c:v>56</c:v>
                </c:pt>
                <c:pt idx="3333">
                  <c:v>56</c:v>
                </c:pt>
                <c:pt idx="3334">
                  <c:v>56</c:v>
                </c:pt>
                <c:pt idx="3335">
                  <c:v>56</c:v>
                </c:pt>
                <c:pt idx="3336">
                  <c:v>56</c:v>
                </c:pt>
                <c:pt idx="3337">
                  <c:v>56</c:v>
                </c:pt>
                <c:pt idx="3338">
                  <c:v>56</c:v>
                </c:pt>
                <c:pt idx="3339">
                  <c:v>56</c:v>
                </c:pt>
                <c:pt idx="3340">
                  <c:v>56</c:v>
                </c:pt>
                <c:pt idx="3341">
                  <c:v>56</c:v>
                </c:pt>
                <c:pt idx="3342">
                  <c:v>56</c:v>
                </c:pt>
                <c:pt idx="3343">
                  <c:v>56</c:v>
                </c:pt>
                <c:pt idx="3344">
                  <c:v>56</c:v>
                </c:pt>
                <c:pt idx="3345">
                  <c:v>56</c:v>
                </c:pt>
                <c:pt idx="3346">
                  <c:v>56</c:v>
                </c:pt>
                <c:pt idx="3347">
                  <c:v>56</c:v>
                </c:pt>
                <c:pt idx="3348">
                  <c:v>56</c:v>
                </c:pt>
                <c:pt idx="3349">
                  <c:v>56</c:v>
                </c:pt>
                <c:pt idx="3350">
                  <c:v>56</c:v>
                </c:pt>
                <c:pt idx="3351">
                  <c:v>56</c:v>
                </c:pt>
                <c:pt idx="3352">
                  <c:v>56</c:v>
                </c:pt>
                <c:pt idx="3353">
                  <c:v>56</c:v>
                </c:pt>
                <c:pt idx="3354">
                  <c:v>56</c:v>
                </c:pt>
                <c:pt idx="3355">
                  <c:v>56</c:v>
                </c:pt>
                <c:pt idx="3356">
                  <c:v>56</c:v>
                </c:pt>
                <c:pt idx="3357">
                  <c:v>56</c:v>
                </c:pt>
                <c:pt idx="3358">
                  <c:v>56</c:v>
                </c:pt>
                <c:pt idx="3359">
                  <c:v>56</c:v>
                </c:pt>
                <c:pt idx="3360">
                  <c:v>56</c:v>
                </c:pt>
                <c:pt idx="3361">
                  <c:v>56</c:v>
                </c:pt>
                <c:pt idx="3362">
                  <c:v>56</c:v>
                </c:pt>
                <c:pt idx="3363">
                  <c:v>56</c:v>
                </c:pt>
                <c:pt idx="3364">
                  <c:v>56</c:v>
                </c:pt>
                <c:pt idx="3365">
                  <c:v>56</c:v>
                </c:pt>
                <c:pt idx="3366">
                  <c:v>56</c:v>
                </c:pt>
                <c:pt idx="3367">
                  <c:v>56</c:v>
                </c:pt>
                <c:pt idx="3368">
                  <c:v>56</c:v>
                </c:pt>
                <c:pt idx="3369">
                  <c:v>56</c:v>
                </c:pt>
                <c:pt idx="3370">
                  <c:v>56</c:v>
                </c:pt>
                <c:pt idx="3371">
                  <c:v>56</c:v>
                </c:pt>
                <c:pt idx="3372">
                  <c:v>56</c:v>
                </c:pt>
                <c:pt idx="3373">
                  <c:v>56</c:v>
                </c:pt>
                <c:pt idx="3374">
                  <c:v>56</c:v>
                </c:pt>
                <c:pt idx="3375">
                  <c:v>56</c:v>
                </c:pt>
                <c:pt idx="3376">
                  <c:v>57</c:v>
                </c:pt>
                <c:pt idx="3377">
                  <c:v>57</c:v>
                </c:pt>
                <c:pt idx="3378">
                  <c:v>57</c:v>
                </c:pt>
                <c:pt idx="3379">
                  <c:v>57</c:v>
                </c:pt>
                <c:pt idx="3380">
                  <c:v>57</c:v>
                </c:pt>
                <c:pt idx="3381">
                  <c:v>57</c:v>
                </c:pt>
                <c:pt idx="3382">
                  <c:v>57</c:v>
                </c:pt>
                <c:pt idx="3383">
                  <c:v>57</c:v>
                </c:pt>
                <c:pt idx="3384">
                  <c:v>57</c:v>
                </c:pt>
                <c:pt idx="3385">
                  <c:v>57</c:v>
                </c:pt>
                <c:pt idx="3386">
                  <c:v>57</c:v>
                </c:pt>
                <c:pt idx="3387">
                  <c:v>57</c:v>
                </c:pt>
                <c:pt idx="3388">
                  <c:v>57</c:v>
                </c:pt>
                <c:pt idx="3389">
                  <c:v>57</c:v>
                </c:pt>
                <c:pt idx="3390">
                  <c:v>57</c:v>
                </c:pt>
                <c:pt idx="3391">
                  <c:v>57</c:v>
                </c:pt>
                <c:pt idx="3392">
                  <c:v>57</c:v>
                </c:pt>
                <c:pt idx="3393">
                  <c:v>57</c:v>
                </c:pt>
                <c:pt idx="3394">
                  <c:v>57</c:v>
                </c:pt>
                <c:pt idx="3395">
                  <c:v>57</c:v>
                </c:pt>
                <c:pt idx="3396">
                  <c:v>57</c:v>
                </c:pt>
                <c:pt idx="3397">
                  <c:v>57</c:v>
                </c:pt>
                <c:pt idx="3398">
                  <c:v>57</c:v>
                </c:pt>
                <c:pt idx="3399">
                  <c:v>57</c:v>
                </c:pt>
                <c:pt idx="3400">
                  <c:v>57</c:v>
                </c:pt>
                <c:pt idx="3401">
                  <c:v>57</c:v>
                </c:pt>
                <c:pt idx="3402">
                  <c:v>57</c:v>
                </c:pt>
                <c:pt idx="3403">
                  <c:v>57</c:v>
                </c:pt>
                <c:pt idx="3404">
                  <c:v>57</c:v>
                </c:pt>
                <c:pt idx="3405">
                  <c:v>57</c:v>
                </c:pt>
                <c:pt idx="3406">
                  <c:v>57</c:v>
                </c:pt>
                <c:pt idx="3407">
                  <c:v>57</c:v>
                </c:pt>
                <c:pt idx="3408">
                  <c:v>57</c:v>
                </c:pt>
                <c:pt idx="3409">
                  <c:v>57</c:v>
                </c:pt>
                <c:pt idx="3410">
                  <c:v>57</c:v>
                </c:pt>
                <c:pt idx="3411">
                  <c:v>57</c:v>
                </c:pt>
                <c:pt idx="3412">
                  <c:v>57</c:v>
                </c:pt>
                <c:pt idx="3413">
                  <c:v>57</c:v>
                </c:pt>
                <c:pt idx="3414">
                  <c:v>57</c:v>
                </c:pt>
                <c:pt idx="3415">
                  <c:v>57</c:v>
                </c:pt>
                <c:pt idx="3416">
                  <c:v>57</c:v>
                </c:pt>
                <c:pt idx="3417">
                  <c:v>57</c:v>
                </c:pt>
                <c:pt idx="3418">
                  <c:v>57</c:v>
                </c:pt>
                <c:pt idx="3419">
                  <c:v>57</c:v>
                </c:pt>
                <c:pt idx="3420">
                  <c:v>57</c:v>
                </c:pt>
                <c:pt idx="3421">
                  <c:v>57</c:v>
                </c:pt>
                <c:pt idx="3422">
                  <c:v>57</c:v>
                </c:pt>
                <c:pt idx="3423">
                  <c:v>57</c:v>
                </c:pt>
                <c:pt idx="3424">
                  <c:v>57</c:v>
                </c:pt>
                <c:pt idx="3425">
                  <c:v>57</c:v>
                </c:pt>
                <c:pt idx="3426">
                  <c:v>57</c:v>
                </c:pt>
                <c:pt idx="3427">
                  <c:v>57</c:v>
                </c:pt>
                <c:pt idx="3428">
                  <c:v>57</c:v>
                </c:pt>
                <c:pt idx="3429">
                  <c:v>57</c:v>
                </c:pt>
                <c:pt idx="3430">
                  <c:v>57</c:v>
                </c:pt>
                <c:pt idx="3431">
                  <c:v>57</c:v>
                </c:pt>
                <c:pt idx="3432">
                  <c:v>57</c:v>
                </c:pt>
                <c:pt idx="3433">
                  <c:v>57</c:v>
                </c:pt>
                <c:pt idx="3434">
                  <c:v>57</c:v>
                </c:pt>
                <c:pt idx="3435">
                  <c:v>57</c:v>
                </c:pt>
                <c:pt idx="3436">
                  <c:v>57</c:v>
                </c:pt>
                <c:pt idx="3437">
                  <c:v>57</c:v>
                </c:pt>
                <c:pt idx="3438">
                  <c:v>57</c:v>
                </c:pt>
                <c:pt idx="3439">
                  <c:v>57</c:v>
                </c:pt>
                <c:pt idx="3440">
                  <c:v>57</c:v>
                </c:pt>
                <c:pt idx="3441">
                  <c:v>57</c:v>
                </c:pt>
                <c:pt idx="3442">
                  <c:v>57</c:v>
                </c:pt>
                <c:pt idx="3443">
                  <c:v>57</c:v>
                </c:pt>
                <c:pt idx="3444">
                  <c:v>57</c:v>
                </c:pt>
                <c:pt idx="3445">
                  <c:v>57</c:v>
                </c:pt>
                <c:pt idx="3446">
                  <c:v>57</c:v>
                </c:pt>
                <c:pt idx="3447">
                  <c:v>57</c:v>
                </c:pt>
                <c:pt idx="3448">
                  <c:v>57</c:v>
                </c:pt>
                <c:pt idx="3449">
                  <c:v>57</c:v>
                </c:pt>
                <c:pt idx="3450">
                  <c:v>57</c:v>
                </c:pt>
                <c:pt idx="3451">
                  <c:v>57</c:v>
                </c:pt>
                <c:pt idx="3452">
                  <c:v>57</c:v>
                </c:pt>
                <c:pt idx="3453">
                  <c:v>57</c:v>
                </c:pt>
                <c:pt idx="3454">
                  <c:v>57</c:v>
                </c:pt>
                <c:pt idx="3455">
                  <c:v>57</c:v>
                </c:pt>
                <c:pt idx="3456">
                  <c:v>57</c:v>
                </c:pt>
                <c:pt idx="3457">
                  <c:v>57</c:v>
                </c:pt>
                <c:pt idx="3458">
                  <c:v>57</c:v>
                </c:pt>
                <c:pt idx="3459">
                  <c:v>57</c:v>
                </c:pt>
                <c:pt idx="3460">
                  <c:v>57</c:v>
                </c:pt>
                <c:pt idx="3461">
                  <c:v>57</c:v>
                </c:pt>
                <c:pt idx="3462">
                  <c:v>57</c:v>
                </c:pt>
                <c:pt idx="3463">
                  <c:v>57</c:v>
                </c:pt>
                <c:pt idx="3464">
                  <c:v>57</c:v>
                </c:pt>
                <c:pt idx="3465">
                  <c:v>57</c:v>
                </c:pt>
                <c:pt idx="3466">
                  <c:v>57</c:v>
                </c:pt>
                <c:pt idx="3467">
                  <c:v>57</c:v>
                </c:pt>
                <c:pt idx="3468">
                  <c:v>57</c:v>
                </c:pt>
                <c:pt idx="3469">
                  <c:v>57</c:v>
                </c:pt>
                <c:pt idx="3470">
                  <c:v>57</c:v>
                </c:pt>
                <c:pt idx="3471">
                  <c:v>58</c:v>
                </c:pt>
                <c:pt idx="3472">
                  <c:v>58</c:v>
                </c:pt>
                <c:pt idx="3473">
                  <c:v>58</c:v>
                </c:pt>
                <c:pt idx="3474">
                  <c:v>58</c:v>
                </c:pt>
                <c:pt idx="3475">
                  <c:v>58</c:v>
                </c:pt>
                <c:pt idx="3476">
                  <c:v>58</c:v>
                </c:pt>
                <c:pt idx="3477">
                  <c:v>58</c:v>
                </c:pt>
                <c:pt idx="3478">
                  <c:v>58</c:v>
                </c:pt>
                <c:pt idx="3479">
                  <c:v>58</c:v>
                </c:pt>
                <c:pt idx="3480">
                  <c:v>58</c:v>
                </c:pt>
                <c:pt idx="3481">
                  <c:v>58</c:v>
                </c:pt>
                <c:pt idx="3482">
                  <c:v>58</c:v>
                </c:pt>
                <c:pt idx="3483">
                  <c:v>58</c:v>
                </c:pt>
                <c:pt idx="3484">
                  <c:v>58</c:v>
                </c:pt>
                <c:pt idx="3485">
                  <c:v>58</c:v>
                </c:pt>
                <c:pt idx="3486">
                  <c:v>58</c:v>
                </c:pt>
                <c:pt idx="3487">
                  <c:v>58</c:v>
                </c:pt>
                <c:pt idx="3488">
                  <c:v>58</c:v>
                </c:pt>
                <c:pt idx="3489">
                  <c:v>58</c:v>
                </c:pt>
                <c:pt idx="3490">
                  <c:v>58</c:v>
                </c:pt>
                <c:pt idx="3491">
                  <c:v>58</c:v>
                </c:pt>
                <c:pt idx="3492">
                  <c:v>58</c:v>
                </c:pt>
                <c:pt idx="3493">
                  <c:v>58</c:v>
                </c:pt>
                <c:pt idx="3494">
                  <c:v>58</c:v>
                </c:pt>
                <c:pt idx="3495">
                  <c:v>58</c:v>
                </c:pt>
                <c:pt idx="3496">
                  <c:v>58</c:v>
                </c:pt>
                <c:pt idx="3497">
                  <c:v>58</c:v>
                </c:pt>
                <c:pt idx="3498">
                  <c:v>58</c:v>
                </c:pt>
                <c:pt idx="3499">
                  <c:v>58</c:v>
                </c:pt>
                <c:pt idx="3500">
                  <c:v>58</c:v>
                </c:pt>
                <c:pt idx="3501">
                  <c:v>58</c:v>
                </c:pt>
                <c:pt idx="3502">
                  <c:v>58</c:v>
                </c:pt>
                <c:pt idx="3503">
                  <c:v>58</c:v>
                </c:pt>
                <c:pt idx="3504">
                  <c:v>58</c:v>
                </c:pt>
                <c:pt idx="3505">
                  <c:v>58</c:v>
                </c:pt>
                <c:pt idx="3506">
                  <c:v>58</c:v>
                </c:pt>
                <c:pt idx="3507">
                  <c:v>58</c:v>
                </c:pt>
                <c:pt idx="3508">
                  <c:v>58</c:v>
                </c:pt>
                <c:pt idx="3509">
                  <c:v>58</c:v>
                </c:pt>
                <c:pt idx="3510">
                  <c:v>58</c:v>
                </c:pt>
                <c:pt idx="3511">
                  <c:v>58</c:v>
                </c:pt>
                <c:pt idx="3512">
                  <c:v>58</c:v>
                </c:pt>
                <c:pt idx="3513">
                  <c:v>58</c:v>
                </c:pt>
                <c:pt idx="3514">
                  <c:v>58</c:v>
                </c:pt>
                <c:pt idx="3515">
                  <c:v>58</c:v>
                </c:pt>
                <c:pt idx="3516">
                  <c:v>58</c:v>
                </c:pt>
                <c:pt idx="3517">
                  <c:v>58</c:v>
                </c:pt>
                <c:pt idx="3518">
                  <c:v>58</c:v>
                </c:pt>
                <c:pt idx="3519">
                  <c:v>58</c:v>
                </c:pt>
                <c:pt idx="3520">
                  <c:v>58</c:v>
                </c:pt>
                <c:pt idx="3521">
                  <c:v>58</c:v>
                </c:pt>
                <c:pt idx="3522">
                  <c:v>58</c:v>
                </c:pt>
                <c:pt idx="3523">
                  <c:v>58</c:v>
                </c:pt>
                <c:pt idx="3524">
                  <c:v>58</c:v>
                </c:pt>
                <c:pt idx="3525">
                  <c:v>58</c:v>
                </c:pt>
                <c:pt idx="3526">
                  <c:v>58</c:v>
                </c:pt>
                <c:pt idx="3527">
                  <c:v>58</c:v>
                </c:pt>
                <c:pt idx="3528">
                  <c:v>58</c:v>
                </c:pt>
                <c:pt idx="3529">
                  <c:v>58</c:v>
                </c:pt>
                <c:pt idx="3530">
                  <c:v>58</c:v>
                </c:pt>
                <c:pt idx="3531">
                  <c:v>58</c:v>
                </c:pt>
                <c:pt idx="3532">
                  <c:v>58</c:v>
                </c:pt>
                <c:pt idx="3533">
                  <c:v>58</c:v>
                </c:pt>
                <c:pt idx="3534">
                  <c:v>58</c:v>
                </c:pt>
                <c:pt idx="3535">
                  <c:v>58</c:v>
                </c:pt>
                <c:pt idx="3536">
                  <c:v>58</c:v>
                </c:pt>
                <c:pt idx="3537">
                  <c:v>58</c:v>
                </c:pt>
                <c:pt idx="3538">
                  <c:v>58</c:v>
                </c:pt>
                <c:pt idx="3539">
                  <c:v>59</c:v>
                </c:pt>
                <c:pt idx="3540">
                  <c:v>59</c:v>
                </c:pt>
                <c:pt idx="3541">
                  <c:v>59</c:v>
                </c:pt>
                <c:pt idx="3542">
                  <c:v>59</c:v>
                </c:pt>
                <c:pt idx="3543">
                  <c:v>59</c:v>
                </c:pt>
                <c:pt idx="3544">
                  <c:v>59</c:v>
                </c:pt>
                <c:pt idx="3545">
                  <c:v>59</c:v>
                </c:pt>
                <c:pt idx="3546">
                  <c:v>59</c:v>
                </c:pt>
                <c:pt idx="3547">
                  <c:v>59</c:v>
                </c:pt>
                <c:pt idx="3548">
                  <c:v>59</c:v>
                </c:pt>
                <c:pt idx="3549">
                  <c:v>59</c:v>
                </c:pt>
                <c:pt idx="3550">
                  <c:v>59</c:v>
                </c:pt>
                <c:pt idx="3551">
                  <c:v>59</c:v>
                </c:pt>
                <c:pt idx="3552">
                  <c:v>59</c:v>
                </c:pt>
                <c:pt idx="3553">
                  <c:v>59</c:v>
                </c:pt>
                <c:pt idx="3554">
                  <c:v>59</c:v>
                </c:pt>
                <c:pt idx="3555">
                  <c:v>59</c:v>
                </c:pt>
                <c:pt idx="3556">
                  <c:v>59</c:v>
                </c:pt>
                <c:pt idx="3557">
                  <c:v>59</c:v>
                </c:pt>
                <c:pt idx="3558">
                  <c:v>59</c:v>
                </c:pt>
                <c:pt idx="3559">
                  <c:v>59</c:v>
                </c:pt>
                <c:pt idx="3560">
                  <c:v>59</c:v>
                </c:pt>
                <c:pt idx="3561">
                  <c:v>59</c:v>
                </c:pt>
                <c:pt idx="3562">
                  <c:v>59</c:v>
                </c:pt>
                <c:pt idx="3563">
                  <c:v>59</c:v>
                </c:pt>
                <c:pt idx="3564">
                  <c:v>59</c:v>
                </c:pt>
                <c:pt idx="3565">
                  <c:v>59</c:v>
                </c:pt>
                <c:pt idx="3566">
                  <c:v>59</c:v>
                </c:pt>
                <c:pt idx="3567">
                  <c:v>59</c:v>
                </c:pt>
                <c:pt idx="3568">
                  <c:v>59</c:v>
                </c:pt>
                <c:pt idx="3569">
                  <c:v>59</c:v>
                </c:pt>
                <c:pt idx="3570">
                  <c:v>59</c:v>
                </c:pt>
                <c:pt idx="3571">
                  <c:v>59</c:v>
                </c:pt>
                <c:pt idx="3572">
                  <c:v>59</c:v>
                </c:pt>
                <c:pt idx="3573">
                  <c:v>59</c:v>
                </c:pt>
                <c:pt idx="3574">
                  <c:v>59</c:v>
                </c:pt>
                <c:pt idx="3575">
                  <c:v>59</c:v>
                </c:pt>
                <c:pt idx="3576">
                  <c:v>59</c:v>
                </c:pt>
                <c:pt idx="3577">
                  <c:v>59</c:v>
                </c:pt>
                <c:pt idx="3578">
                  <c:v>59</c:v>
                </c:pt>
                <c:pt idx="3579">
                  <c:v>59</c:v>
                </c:pt>
                <c:pt idx="3580">
                  <c:v>59</c:v>
                </c:pt>
                <c:pt idx="3581">
                  <c:v>59</c:v>
                </c:pt>
                <c:pt idx="3582">
                  <c:v>59</c:v>
                </c:pt>
                <c:pt idx="3583">
                  <c:v>59</c:v>
                </c:pt>
                <c:pt idx="3584">
                  <c:v>59</c:v>
                </c:pt>
                <c:pt idx="3585">
                  <c:v>59</c:v>
                </c:pt>
                <c:pt idx="3586">
                  <c:v>59</c:v>
                </c:pt>
                <c:pt idx="3587">
                  <c:v>59</c:v>
                </c:pt>
                <c:pt idx="3588">
                  <c:v>59</c:v>
                </c:pt>
                <c:pt idx="3589">
                  <c:v>59</c:v>
                </c:pt>
                <c:pt idx="3590">
                  <c:v>59</c:v>
                </c:pt>
                <c:pt idx="3591">
                  <c:v>59</c:v>
                </c:pt>
                <c:pt idx="3592">
                  <c:v>59</c:v>
                </c:pt>
                <c:pt idx="3593">
                  <c:v>59</c:v>
                </c:pt>
                <c:pt idx="3594">
                  <c:v>59</c:v>
                </c:pt>
                <c:pt idx="3595">
                  <c:v>59</c:v>
                </c:pt>
                <c:pt idx="3596">
                  <c:v>59</c:v>
                </c:pt>
                <c:pt idx="3597">
                  <c:v>59</c:v>
                </c:pt>
                <c:pt idx="3598">
                  <c:v>59</c:v>
                </c:pt>
                <c:pt idx="3599">
                  <c:v>59</c:v>
                </c:pt>
                <c:pt idx="3600">
                  <c:v>59</c:v>
                </c:pt>
                <c:pt idx="3601">
                  <c:v>59</c:v>
                </c:pt>
                <c:pt idx="3602">
                  <c:v>59</c:v>
                </c:pt>
                <c:pt idx="3603">
                  <c:v>59</c:v>
                </c:pt>
                <c:pt idx="3604">
                  <c:v>59</c:v>
                </c:pt>
                <c:pt idx="3605">
                  <c:v>59</c:v>
                </c:pt>
                <c:pt idx="3606">
                  <c:v>59</c:v>
                </c:pt>
                <c:pt idx="3607">
                  <c:v>59</c:v>
                </c:pt>
                <c:pt idx="3608">
                  <c:v>59</c:v>
                </c:pt>
                <c:pt idx="3609">
                  <c:v>59</c:v>
                </c:pt>
                <c:pt idx="3610">
                  <c:v>59</c:v>
                </c:pt>
                <c:pt idx="3611">
                  <c:v>59</c:v>
                </c:pt>
                <c:pt idx="3612">
                  <c:v>59</c:v>
                </c:pt>
                <c:pt idx="3613">
                  <c:v>59</c:v>
                </c:pt>
                <c:pt idx="3614">
                  <c:v>59</c:v>
                </c:pt>
                <c:pt idx="3615">
                  <c:v>59</c:v>
                </c:pt>
                <c:pt idx="3616">
                  <c:v>59</c:v>
                </c:pt>
                <c:pt idx="3617">
                  <c:v>59</c:v>
                </c:pt>
                <c:pt idx="3618">
                  <c:v>59</c:v>
                </c:pt>
                <c:pt idx="3619">
                  <c:v>60</c:v>
                </c:pt>
                <c:pt idx="3620">
                  <c:v>60</c:v>
                </c:pt>
                <c:pt idx="3621">
                  <c:v>60</c:v>
                </c:pt>
                <c:pt idx="3622">
                  <c:v>60</c:v>
                </c:pt>
                <c:pt idx="3623">
                  <c:v>60</c:v>
                </c:pt>
                <c:pt idx="3624">
                  <c:v>60</c:v>
                </c:pt>
                <c:pt idx="3625">
                  <c:v>60</c:v>
                </c:pt>
                <c:pt idx="3626">
                  <c:v>60</c:v>
                </c:pt>
                <c:pt idx="3627">
                  <c:v>60</c:v>
                </c:pt>
                <c:pt idx="3628">
                  <c:v>60</c:v>
                </c:pt>
                <c:pt idx="3629">
                  <c:v>60</c:v>
                </c:pt>
                <c:pt idx="3630">
                  <c:v>60</c:v>
                </c:pt>
                <c:pt idx="3631">
                  <c:v>60</c:v>
                </c:pt>
                <c:pt idx="3632">
                  <c:v>60</c:v>
                </c:pt>
                <c:pt idx="3633">
                  <c:v>60</c:v>
                </c:pt>
                <c:pt idx="3634">
                  <c:v>60</c:v>
                </c:pt>
                <c:pt idx="3635">
                  <c:v>60</c:v>
                </c:pt>
                <c:pt idx="3636">
                  <c:v>60</c:v>
                </c:pt>
                <c:pt idx="3637">
                  <c:v>60</c:v>
                </c:pt>
                <c:pt idx="3638">
                  <c:v>60</c:v>
                </c:pt>
                <c:pt idx="3639">
                  <c:v>60</c:v>
                </c:pt>
                <c:pt idx="3640">
                  <c:v>60</c:v>
                </c:pt>
                <c:pt idx="3641">
                  <c:v>60</c:v>
                </c:pt>
                <c:pt idx="3642">
                  <c:v>60</c:v>
                </c:pt>
                <c:pt idx="3643">
                  <c:v>60</c:v>
                </c:pt>
                <c:pt idx="3644">
                  <c:v>60</c:v>
                </c:pt>
                <c:pt idx="3645">
                  <c:v>60</c:v>
                </c:pt>
                <c:pt idx="3646">
                  <c:v>60</c:v>
                </c:pt>
                <c:pt idx="3647">
                  <c:v>60</c:v>
                </c:pt>
                <c:pt idx="3648">
                  <c:v>60</c:v>
                </c:pt>
                <c:pt idx="3649">
                  <c:v>60</c:v>
                </c:pt>
                <c:pt idx="3650">
                  <c:v>60</c:v>
                </c:pt>
                <c:pt idx="3651">
                  <c:v>60</c:v>
                </c:pt>
                <c:pt idx="3652">
                  <c:v>60</c:v>
                </c:pt>
                <c:pt idx="3653">
                  <c:v>60</c:v>
                </c:pt>
                <c:pt idx="3654">
                  <c:v>60</c:v>
                </c:pt>
                <c:pt idx="3655">
                  <c:v>60</c:v>
                </c:pt>
                <c:pt idx="3656">
                  <c:v>60</c:v>
                </c:pt>
                <c:pt idx="3657">
                  <c:v>60</c:v>
                </c:pt>
                <c:pt idx="3658">
                  <c:v>60</c:v>
                </c:pt>
                <c:pt idx="3659">
                  <c:v>60</c:v>
                </c:pt>
                <c:pt idx="3660">
                  <c:v>60</c:v>
                </c:pt>
                <c:pt idx="3661">
                  <c:v>60</c:v>
                </c:pt>
                <c:pt idx="3662">
                  <c:v>60</c:v>
                </c:pt>
                <c:pt idx="3663">
                  <c:v>60</c:v>
                </c:pt>
                <c:pt idx="3664">
                  <c:v>60</c:v>
                </c:pt>
                <c:pt idx="3665">
                  <c:v>60</c:v>
                </c:pt>
                <c:pt idx="3666">
                  <c:v>60</c:v>
                </c:pt>
                <c:pt idx="3667">
                  <c:v>60</c:v>
                </c:pt>
                <c:pt idx="3668">
                  <c:v>60</c:v>
                </c:pt>
                <c:pt idx="3669">
                  <c:v>60</c:v>
                </c:pt>
                <c:pt idx="3670">
                  <c:v>60</c:v>
                </c:pt>
                <c:pt idx="3671">
                  <c:v>60</c:v>
                </c:pt>
                <c:pt idx="3672">
                  <c:v>60</c:v>
                </c:pt>
                <c:pt idx="3673">
                  <c:v>60</c:v>
                </c:pt>
                <c:pt idx="3674">
                  <c:v>60</c:v>
                </c:pt>
                <c:pt idx="3675">
                  <c:v>60</c:v>
                </c:pt>
                <c:pt idx="3676">
                  <c:v>60</c:v>
                </c:pt>
                <c:pt idx="3677">
                  <c:v>60</c:v>
                </c:pt>
                <c:pt idx="3678">
                  <c:v>60</c:v>
                </c:pt>
                <c:pt idx="3679">
                  <c:v>60</c:v>
                </c:pt>
                <c:pt idx="3680">
                  <c:v>60</c:v>
                </c:pt>
                <c:pt idx="3681">
                  <c:v>60</c:v>
                </c:pt>
                <c:pt idx="3682">
                  <c:v>60</c:v>
                </c:pt>
                <c:pt idx="3683">
                  <c:v>60</c:v>
                </c:pt>
                <c:pt idx="3684">
                  <c:v>60</c:v>
                </c:pt>
                <c:pt idx="3685">
                  <c:v>60</c:v>
                </c:pt>
                <c:pt idx="3686">
                  <c:v>60</c:v>
                </c:pt>
                <c:pt idx="3687">
                  <c:v>60</c:v>
                </c:pt>
                <c:pt idx="3688">
                  <c:v>60</c:v>
                </c:pt>
                <c:pt idx="3689">
                  <c:v>60</c:v>
                </c:pt>
                <c:pt idx="3690">
                  <c:v>60</c:v>
                </c:pt>
                <c:pt idx="3691">
                  <c:v>61</c:v>
                </c:pt>
                <c:pt idx="3692">
                  <c:v>61</c:v>
                </c:pt>
                <c:pt idx="3693">
                  <c:v>61</c:v>
                </c:pt>
                <c:pt idx="3694">
                  <c:v>61</c:v>
                </c:pt>
                <c:pt idx="3695">
                  <c:v>61</c:v>
                </c:pt>
                <c:pt idx="3696">
                  <c:v>61</c:v>
                </c:pt>
                <c:pt idx="3697">
                  <c:v>61</c:v>
                </c:pt>
                <c:pt idx="3698">
                  <c:v>61</c:v>
                </c:pt>
                <c:pt idx="3699">
                  <c:v>61</c:v>
                </c:pt>
                <c:pt idx="3700">
                  <c:v>61</c:v>
                </c:pt>
                <c:pt idx="3701">
                  <c:v>61</c:v>
                </c:pt>
                <c:pt idx="3702">
                  <c:v>61</c:v>
                </c:pt>
                <c:pt idx="3703">
                  <c:v>61</c:v>
                </c:pt>
                <c:pt idx="3704">
                  <c:v>61</c:v>
                </c:pt>
                <c:pt idx="3705">
                  <c:v>61</c:v>
                </c:pt>
                <c:pt idx="3706">
                  <c:v>61</c:v>
                </c:pt>
                <c:pt idx="3707">
                  <c:v>61</c:v>
                </c:pt>
                <c:pt idx="3708">
                  <c:v>61</c:v>
                </c:pt>
                <c:pt idx="3709">
                  <c:v>61</c:v>
                </c:pt>
                <c:pt idx="3710">
                  <c:v>61</c:v>
                </c:pt>
                <c:pt idx="3711">
                  <c:v>61</c:v>
                </c:pt>
                <c:pt idx="3712">
                  <c:v>61</c:v>
                </c:pt>
                <c:pt idx="3713">
                  <c:v>61</c:v>
                </c:pt>
                <c:pt idx="3714">
                  <c:v>61</c:v>
                </c:pt>
                <c:pt idx="3715">
                  <c:v>61</c:v>
                </c:pt>
                <c:pt idx="3716">
                  <c:v>61</c:v>
                </c:pt>
                <c:pt idx="3717">
                  <c:v>61</c:v>
                </c:pt>
                <c:pt idx="3718">
                  <c:v>61</c:v>
                </c:pt>
                <c:pt idx="3719">
                  <c:v>61</c:v>
                </c:pt>
                <c:pt idx="3720">
                  <c:v>61</c:v>
                </c:pt>
                <c:pt idx="3721">
                  <c:v>61</c:v>
                </c:pt>
                <c:pt idx="3722">
                  <c:v>61</c:v>
                </c:pt>
                <c:pt idx="3723">
                  <c:v>61</c:v>
                </c:pt>
                <c:pt idx="3724">
                  <c:v>61</c:v>
                </c:pt>
                <c:pt idx="3725">
                  <c:v>61</c:v>
                </c:pt>
                <c:pt idx="3726">
                  <c:v>61</c:v>
                </c:pt>
                <c:pt idx="3727">
                  <c:v>61</c:v>
                </c:pt>
                <c:pt idx="3728">
                  <c:v>61</c:v>
                </c:pt>
                <c:pt idx="3729">
                  <c:v>61</c:v>
                </c:pt>
                <c:pt idx="3730">
                  <c:v>61</c:v>
                </c:pt>
                <c:pt idx="3731">
                  <c:v>61</c:v>
                </c:pt>
                <c:pt idx="3732">
                  <c:v>61</c:v>
                </c:pt>
                <c:pt idx="3733">
                  <c:v>61</c:v>
                </c:pt>
                <c:pt idx="3734">
                  <c:v>61</c:v>
                </c:pt>
                <c:pt idx="3735">
                  <c:v>61</c:v>
                </c:pt>
                <c:pt idx="3736">
                  <c:v>61</c:v>
                </c:pt>
                <c:pt idx="3737">
                  <c:v>61</c:v>
                </c:pt>
                <c:pt idx="3738">
                  <c:v>61</c:v>
                </c:pt>
                <c:pt idx="3739">
                  <c:v>61</c:v>
                </c:pt>
                <c:pt idx="3740">
                  <c:v>61</c:v>
                </c:pt>
                <c:pt idx="3741">
                  <c:v>61</c:v>
                </c:pt>
                <c:pt idx="3742">
                  <c:v>61</c:v>
                </c:pt>
                <c:pt idx="3743">
                  <c:v>61</c:v>
                </c:pt>
                <c:pt idx="3744">
                  <c:v>61</c:v>
                </c:pt>
                <c:pt idx="3745">
                  <c:v>61</c:v>
                </c:pt>
                <c:pt idx="3746">
                  <c:v>61</c:v>
                </c:pt>
                <c:pt idx="3747">
                  <c:v>61</c:v>
                </c:pt>
                <c:pt idx="3748">
                  <c:v>61</c:v>
                </c:pt>
                <c:pt idx="3749">
                  <c:v>61</c:v>
                </c:pt>
                <c:pt idx="3750">
                  <c:v>61</c:v>
                </c:pt>
                <c:pt idx="3751">
                  <c:v>61</c:v>
                </c:pt>
                <c:pt idx="3752">
                  <c:v>61</c:v>
                </c:pt>
                <c:pt idx="3753">
                  <c:v>61</c:v>
                </c:pt>
                <c:pt idx="3754">
                  <c:v>61</c:v>
                </c:pt>
                <c:pt idx="3755">
                  <c:v>61</c:v>
                </c:pt>
                <c:pt idx="3756">
                  <c:v>61</c:v>
                </c:pt>
                <c:pt idx="3757">
                  <c:v>61</c:v>
                </c:pt>
                <c:pt idx="3758">
                  <c:v>61</c:v>
                </c:pt>
                <c:pt idx="3759">
                  <c:v>61</c:v>
                </c:pt>
                <c:pt idx="3760">
                  <c:v>61</c:v>
                </c:pt>
                <c:pt idx="3761">
                  <c:v>61</c:v>
                </c:pt>
                <c:pt idx="3762">
                  <c:v>61</c:v>
                </c:pt>
                <c:pt idx="3763">
                  <c:v>61</c:v>
                </c:pt>
                <c:pt idx="3764">
                  <c:v>61</c:v>
                </c:pt>
                <c:pt idx="3765">
                  <c:v>61</c:v>
                </c:pt>
                <c:pt idx="3766">
                  <c:v>61</c:v>
                </c:pt>
                <c:pt idx="3767">
                  <c:v>62</c:v>
                </c:pt>
                <c:pt idx="3768">
                  <c:v>62</c:v>
                </c:pt>
                <c:pt idx="3769">
                  <c:v>62</c:v>
                </c:pt>
                <c:pt idx="3770">
                  <c:v>62</c:v>
                </c:pt>
                <c:pt idx="3771">
                  <c:v>62</c:v>
                </c:pt>
                <c:pt idx="3772">
                  <c:v>62</c:v>
                </c:pt>
                <c:pt idx="3773">
                  <c:v>62</c:v>
                </c:pt>
                <c:pt idx="3774">
                  <c:v>62</c:v>
                </c:pt>
                <c:pt idx="3775">
                  <c:v>62</c:v>
                </c:pt>
                <c:pt idx="3776">
                  <c:v>62</c:v>
                </c:pt>
                <c:pt idx="3777">
                  <c:v>62</c:v>
                </c:pt>
                <c:pt idx="3778">
                  <c:v>62</c:v>
                </c:pt>
                <c:pt idx="3779">
                  <c:v>62</c:v>
                </c:pt>
                <c:pt idx="3780">
                  <c:v>62</c:v>
                </c:pt>
                <c:pt idx="3781">
                  <c:v>62</c:v>
                </c:pt>
                <c:pt idx="3782">
                  <c:v>62</c:v>
                </c:pt>
                <c:pt idx="3783">
                  <c:v>62</c:v>
                </c:pt>
                <c:pt idx="3784">
                  <c:v>62</c:v>
                </c:pt>
                <c:pt idx="3785">
                  <c:v>62</c:v>
                </c:pt>
                <c:pt idx="3786">
                  <c:v>62</c:v>
                </c:pt>
                <c:pt idx="3787">
                  <c:v>62</c:v>
                </c:pt>
                <c:pt idx="3788">
                  <c:v>62</c:v>
                </c:pt>
                <c:pt idx="3789">
                  <c:v>62</c:v>
                </c:pt>
                <c:pt idx="3790">
                  <c:v>62</c:v>
                </c:pt>
                <c:pt idx="3791">
                  <c:v>62</c:v>
                </c:pt>
                <c:pt idx="3792">
                  <c:v>62</c:v>
                </c:pt>
                <c:pt idx="3793">
                  <c:v>62</c:v>
                </c:pt>
                <c:pt idx="3794">
                  <c:v>62</c:v>
                </c:pt>
                <c:pt idx="3795">
                  <c:v>62</c:v>
                </c:pt>
                <c:pt idx="3796">
                  <c:v>62</c:v>
                </c:pt>
                <c:pt idx="3797">
                  <c:v>62</c:v>
                </c:pt>
                <c:pt idx="3798">
                  <c:v>62</c:v>
                </c:pt>
                <c:pt idx="3799">
                  <c:v>62</c:v>
                </c:pt>
                <c:pt idx="3800">
                  <c:v>62</c:v>
                </c:pt>
                <c:pt idx="3801">
                  <c:v>62</c:v>
                </c:pt>
                <c:pt idx="3802">
                  <c:v>62</c:v>
                </c:pt>
                <c:pt idx="3803">
                  <c:v>62</c:v>
                </c:pt>
                <c:pt idx="3804">
                  <c:v>62</c:v>
                </c:pt>
                <c:pt idx="3805">
                  <c:v>62</c:v>
                </c:pt>
                <c:pt idx="3806">
                  <c:v>62</c:v>
                </c:pt>
                <c:pt idx="3807">
                  <c:v>62</c:v>
                </c:pt>
                <c:pt idx="3808">
                  <c:v>62</c:v>
                </c:pt>
                <c:pt idx="3809">
                  <c:v>62</c:v>
                </c:pt>
                <c:pt idx="3810">
                  <c:v>62</c:v>
                </c:pt>
                <c:pt idx="3811">
                  <c:v>62</c:v>
                </c:pt>
                <c:pt idx="3812">
                  <c:v>62</c:v>
                </c:pt>
                <c:pt idx="3813">
                  <c:v>62</c:v>
                </c:pt>
                <c:pt idx="3814">
                  <c:v>62</c:v>
                </c:pt>
                <c:pt idx="3815">
                  <c:v>62</c:v>
                </c:pt>
                <c:pt idx="3816">
                  <c:v>62</c:v>
                </c:pt>
                <c:pt idx="3817">
                  <c:v>62</c:v>
                </c:pt>
                <c:pt idx="3818">
                  <c:v>62</c:v>
                </c:pt>
                <c:pt idx="3819">
                  <c:v>62</c:v>
                </c:pt>
                <c:pt idx="3820">
                  <c:v>62</c:v>
                </c:pt>
                <c:pt idx="3821">
                  <c:v>62</c:v>
                </c:pt>
                <c:pt idx="3822">
                  <c:v>62</c:v>
                </c:pt>
                <c:pt idx="3823">
                  <c:v>62</c:v>
                </c:pt>
                <c:pt idx="3824">
                  <c:v>62</c:v>
                </c:pt>
                <c:pt idx="3825">
                  <c:v>62</c:v>
                </c:pt>
                <c:pt idx="3826">
                  <c:v>62</c:v>
                </c:pt>
                <c:pt idx="3827">
                  <c:v>62</c:v>
                </c:pt>
                <c:pt idx="3828">
                  <c:v>62</c:v>
                </c:pt>
                <c:pt idx="3829">
                  <c:v>62</c:v>
                </c:pt>
                <c:pt idx="3830">
                  <c:v>62</c:v>
                </c:pt>
                <c:pt idx="3831">
                  <c:v>62</c:v>
                </c:pt>
                <c:pt idx="3832">
                  <c:v>62</c:v>
                </c:pt>
                <c:pt idx="3833">
                  <c:v>62</c:v>
                </c:pt>
                <c:pt idx="3834">
                  <c:v>62</c:v>
                </c:pt>
                <c:pt idx="3835">
                  <c:v>62</c:v>
                </c:pt>
                <c:pt idx="3836">
                  <c:v>62</c:v>
                </c:pt>
                <c:pt idx="3837">
                  <c:v>62</c:v>
                </c:pt>
                <c:pt idx="3838">
                  <c:v>62</c:v>
                </c:pt>
                <c:pt idx="3839">
                  <c:v>62</c:v>
                </c:pt>
                <c:pt idx="3840">
                  <c:v>62</c:v>
                </c:pt>
                <c:pt idx="3841">
                  <c:v>63</c:v>
                </c:pt>
                <c:pt idx="3842">
                  <c:v>63</c:v>
                </c:pt>
                <c:pt idx="3843">
                  <c:v>63</c:v>
                </c:pt>
                <c:pt idx="3844">
                  <c:v>63</c:v>
                </c:pt>
                <c:pt idx="3845">
                  <c:v>63</c:v>
                </c:pt>
                <c:pt idx="3846">
                  <c:v>63</c:v>
                </c:pt>
                <c:pt idx="3847">
                  <c:v>63</c:v>
                </c:pt>
                <c:pt idx="3848">
                  <c:v>63</c:v>
                </c:pt>
                <c:pt idx="3849">
                  <c:v>63</c:v>
                </c:pt>
                <c:pt idx="3850">
                  <c:v>63</c:v>
                </c:pt>
                <c:pt idx="3851">
                  <c:v>63</c:v>
                </c:pt>
                <c:pt idx="3852">
                  <c:v>63</c:v>
                </c:pt>
                <c:pt idx="3853">
                  <c:v>63</c:v>
                </c:pt>
                <c:pt idx="3854">
                  <c:v>63</c:v>
                </c:pt>
                <c:pt idx="3855">
                  <c:v>63</c:v>
                </c:pt>
                <c:pt idx="3856">
                  <c:v>63</c:v>
                </c:pt>
                <c:pt idx="3857">
                  <c:v>63</c:v>
                </c:pt>
                <c:pt idx="3858">
                  <c:v>63</c:v>
                </c:pt>
                <c:pt idx="3859">
                  <c:v>63</c:v>
                </c:pt>
                <c:pt idx="3860">
                  <c:v>63</c:v>
                </c:pt>
                <c:pt idx="3861">
                  <c:v>63</c:v>
                </c:pt>
                <c:pt idx="3862">
                  <c:v>63</c:v>
                </c:pt>
                <c:pt idx="3863">
                  <c:v>63</c:v>
                </c:pt>
                <c:pt idx="3864">
                  <c:v>63</c:v>
                </c:pt>
                <c:pt idx="3865">
                  <c:v>63</c:v>
                </c:pt>
                <c:pt idx="3866">
                  <c:v>63</c:v>
                </c:pt>
                <c:pt idx="3867">
                  <c:v>63</c:v>
                </c:pt>
                <c:pt idx="3868">
                  <c:v>63</c:v>
                </c:pt>
                <c:pt idx="3869">
                  <c:v>63</c:v>
                </c:pt>
                <c:pt idx="3870">
                  <c:v>63</c:v>
                </c:pt>
                <c:pt idx="3871">
                  <c:v>63</c:v>
                </c:pt>
                <c:pt idx="3872">
                  <c:v>63</c:v>
                </c:pt>
                <c:pt idx="3873">
                  <c:v>63</c:v>
                </c:pt>
                <c:pt idx="3874">
                  <c:v>63</c:v>
                </c:pt>
                <c:pt idx="3875">
                  <c:v>63</c:v>
                </c:pt>
                <c:pt idx="3876">
                  <c:v>63</c:v>
                </c:pt>
                <c:pt idx="3877">
                  <c:v>63</c:v>
                </c:pt>
                <c:pt idx="3878">
                  <c:v>63</c:v>
                </c:pt>
                <c:pt idx="3879">
                  <c:v>63</c:v>
                </c:pt>
                <c:pt idx="3880">
                  <c:v>63</c:v>
                </c:pt>
                <c:pt idx="3881">
                  <c:v>63</c:v>
                </c:pt>
                <c:pt idx="3882">
                  <c:v>63</c:v>
                </c:pt>
                <c:pt idx="3883">
                  <c:v>63</c:v>
                </c:pt>
                <c:pt idx="3884">
                  <c:v>63</c:v>
                </c:pt>
                <c:pt idx="3885">
                  <c:v>63</c:v>
                </c:pt>
                <c:pt idx="3886">
                  <c:v>63</c:v>
                </c:pt>
                <c:pt idx="3887">
                  <c:v>63</c:v>
                </c:pt>
                <c:pt idx="3888">
                  <c:v>63</c:v>
                </c:pt>
                <c:pt idx="3889">
                  <c:v>63</c:v>
                </c:pt>
                <c:pt idx="3890">
                  <c:v>63</c:v>
                </c:pt>
                <c:pt idx="3891">
                  <c:v>63</c:v>
                </c:pt>
                <c:pt idx="3892">
                  <c:v>63</c:v>
                </c:pt>
                <c:pt idx="3893">
                  <c:v>63</c:v>
                </c:pt>
                <c:pt idx="3894">
                  <c:v>63</c:v>
                </c:pt>
                <c:pt idx="3895">
                  <c:v>63</c:v>
                </c:pt>
                <c:pt idx="3896">
                  <c:v>63</c:v>
                </c:pt>
                <c:pt idx="3897">
                  <c:v>63</c:v>
                </c:pt>
                <c:pt idx="3898">
                  <c:v>63</c:v>
                </c:pt>
                <c:pt idx="3899">
                  <c:v>63</c:v>
                </c:pt>
                <c:pt idx="3900">
                  <c:v>63</c:v>
                </c:pt>
                <c:pt idx="3901">
                  <c:v>63</c:v>
                </c:pt>
                <c:pt idx="3902">
                  <c:v>63</c:v>
                </c:pt>
                <c:pt idx="3903">
                  <c:v>63</c:v>
                </c:pt>
                <c:pt idx="3904">
                  <c:v>63</c:v>
                </c:pt>
                <c:pt idx="3905">
                  <c:v>63</c:v>
                </c:pt>
                <c:pt idx="3906">
                  <c:v>63</c:v>
                </c:pt>
                <c:pt idx="3907">
                  <c:v>63</c:v>
                </c:pt>
                <c:pt idx="3908">
                  <c:v>63</c:v>
                </c:pt>
                <c:pt idx="3909">
                  <c:v>63</c:v>
                </c:pt>
                <c:pt idx="3910">
                  <c:v>63</c:v>
                </c:pt>
                <c:pt idx="3911">
                  <c:v>63</c:v>
                </c:pt>
                <c:pt idx="3912">
                  <c:v>63</c:v>
                </c:pt>
                <c:pt idx="3913">
                  <c:v>63</c:v>
                </c:pt>
                <c:pt idx="3914">
                  <c:v>63</c:v>
                </c:pt>
                <c:pt idx="3915">
                  <c:v>64</c:v>
                </c:pt>
                <c:pt idx="3916">
                  <c:v>64</c:v>
                </c:pt>
                <c:pt idx="3917">
                  <c:v>64</c:v>
                </c:pt>
                <c:pt idx="3918">
                  <c:v>64</c:v>
                </c:pt>
                <c:pt idx="3919">
                  <c:v>64</c:v>
                </c:pt>
                <c:pt idx="3920">
                  <c:v>64</c:v>
                </c:pt>
                <c:pt idx="3921">
                  <c:v>64</c:v>
                </c:pt>
                <c:pt idx="3922">
                  <c:v>64</c:v>
                </c:pt>
                <c:pt idx="3923">
                  <c:v>64</c:v>
                </c:pt>
                <c:pt idx="3924">
                  <c:v>64</c:v>
                </c:pt>
                <c:pt idx="3925">
                  <c:v>64</c:v>
                </c:pt>
                <c:pt idx="3926">
                  <c:v>64</c:v>
                </c:pt>
                <c:pt idx="3927">
                  <c:v>64</c:v>
                </c:pt>
                <c:pt idx="3928">
                  <c:v>64</c:v>
                </c:pt>
                <c:pt idx="3929">
                  <c:v>64</c:v>
                </c:pt>
                <c:pt idx="3930">
                  <c:v>64</c:v>
                </c:pt>
                <c:pt idx="3931">
                  <c:v>64</c:v>
                </c:pt>
                <c:pt idx="3932">
                  <c:v>64</c:v>
                </c:pt>
                <c:pt idx="3933">
                  <c:v>64</c:v>
                </c:pt>
                <c:pt idx="3934">
                  <c:v>64</c:v>
                </c:pt>
                <c:pt idx="3935">
                  <c:v>64</c:v>
                </c:pt>
                <c:pt idx="3936">
                  <c:v>64</c:v>
                </c:pt>
                <c:pt idx="3937">
                  <c:v>64</c:v>
                </c:pt>
                <c:pt idx="3938">
                  <c:v>64</c:v>
                </c:pt>
                <c:pt idx="3939">
                  <c:v>64</c:v>
                </c:pt>
                <c:pt idx="3940">
                  <c:v>64</c:v>
                </c:pt>
                <c:pt idx="3941">
                  <c:v>64</c:v>
                </c:pt>
                <c:pt idx="3942">
                  <c:v>64</c:v>
                </c:pt>
                <c:pt idx="3943">
                  <c:v>64</c:v>
                </c:pt>
                <c:pt idx="3944">
                  <c:v>64</c:v>
                </c:pt>
                <c:pt idx="3945">
                  <c:v>64</c:v>
                </c:pt>
                <c:pt idx="3946">
                  <c:v>64</c:v>
                </c:pt>
                <c:pt idx="3947">
                  <c:v>64</c:v>
                </c:pt>
                <c:pt idx="3948">
                  <c:v>64</c:v>
                </c:pt>
                <c:pt idx="3949">
                  <c:v>64</c:v>
                </c:pt>
                <c:pt idx="3950">
                  <c:v>64</c:v>
                </c:pt>
                <c:pt idx="3951">
                  <c:v>64</c:v>
                </c:pt>
                <c:pt idx="3952">
                  <c:v>64</c:v>
                </c:pt>
                <c:pt idx="3953">
                  <c:v>64</c:v>
                </c:pt>
                <c:pt idx="3954">
                  <c:v>64</c:v>
                </c:pt>
                <c:pt idx="3955">
                  <c:v>64</c:v>
                </c:pt>
                <c:pt idx="3956">
                  <c:v>64</c:v>
                </c:pt>
                <c:pt idx="3957">
                  <c:v>64</c:v>
                </c:pt>
                <c:pt idx="3958">
                  <c:v>64</c:v>
                </c:pt>
                <c:pt idx="3959">
                  <c:v>64</c:v>
                </c:pt>
                <c:pt idx="3960">
                  <c:v>64</c:v>
                </c:pt>
                <c:pt idx="3961">
                  <c:v>64</c:v>
                </c:pt>
                <c:pt idx="3962">
                  <c:v>64</c:v>
                </c:pt>
                <c:pt idx="3963">
                  <c:v>64</c:v>
                </c:pt>
                <c:pt idx="3964">
                  <c:v>64</c:v>
                </c:pt>
                <c:pt idx="3965">
                  <c:v>64</c:v>
                </c:pt>
                <c:pt idx="3966">
                  <c:v>64</c:v>
                </c:pt>
                <c:pt idx="3967">
                  <c:v>64</c:v>
                </c:pt>
                <c:pt idx="3968">
                  <c:v>65</c:v>
                </c:pt>
                <c:pt idx="3969">
                  <c:v>65</c:v>
                </c:pt>
                <c:pt idx="3970">
                  <c:v>65</c:v>
                </c:pt>
                <c:pt idx="3971">
                  <c:v>65</c:v>
                </c:pt>
                <c:pt idx="3972">
                  <c:v>65</c:v>
                </c:pt>
                <c:pt idx="3973">
                  <c:v>65</c:v>
                </c:pt>
                <c:pt idx="3974">
                  <c:v>65</c:v>
                </c:pt>
                <c:pt idx="3975">
                  <c:v>65</c:v>
                </c:pt>
                <c:pt idx="3976">
                  <c:v>65</c:v>
                </c:pt>
                <c:pt idx="3977">
                  <c:v>65</c:v>
                </c:pt>
                <c:pt idx="3978">
                  <c:v>65</c:v>
                </c:pt>
                <c:pt idx="3979">
                  <c:v>65</c:v>
                </c:pt>
                <c:pt idx="3980">
                  <c:v>65</c:v>
                </c:pt>
                <c:pt idx="3981">
                  <c:v>65</c:v>
                </c:pt>
                <c:pt idx="3982">
                  <c:v>65</c:v>
                </c:pt>
                <c:pt idx="3983">
                  <c:v>65</c:v>
                </c:pt>
                <c:pt idx="3984">
                  <c:v>65</c:v>
                </c:pt>
                <c:pt idx="3985">
                  <c:v>65</c:v>
                </c:pt>
                <c:pt idx="3986">
                  <c:v>65</c:v>
                </c:pt>
                <c:pt idx="3987">
                  <c:v>65</c:v>
                </c:pt>
                <c:pt idx="3988">
                  <c:v>65</c:v>
                </c:pt>
                <c:pt idx="3989">
                  <c:v>65</c:v>
                </c:pt>
                <c:pt idx="3990">
                  <c:v>65</c:v>
                </c:pt>
                <c:pt idx="3991">
                  <c:v>65</c:v>
                </c:pt>
                <c:pt idx="3992">
                  <c:v>65</c:v>
                </c:pt>
                <c:pt idx="3993">
                  <c:v>65</c:v>
                </c:pt>
                <c:pt idx="3994">
                  <c:v>65</c:v>
                </c:pt>
                <c:pt idx="3995">
                  <c:v>65</c:v>
                </c:pt>
                <c:pt idx="3996">
                  <c:v>65</c:v>
                </c:pt>
                <c:pt idx="3997">
                  <c:v>65</c:v>
                </c:pt>
                <c:pt idx="3998">
                  <c:v>65</c:v>
                </c:pt>
                <c:pt idx="3999">
                  <c:v>65</c:v>
                </c:pt>
                <c:pt idx="4000">
                  <c:v>65</c:v>
                </c:pt>
                <c:pt idx="4001">
                  <c:v>65</c:v>
                </c:pt>
                <c:pt idx="4002">
                  <c:v>65</c:v>
                </c:pt>
                <c:pt idx="4003">
                  <c:v>65</c:v>
                </c:pt>
                <c:pt idx="4004">
                  <c:v>65</c:v>
                </c:pt>
                <c:pt idx="4005">
                  <c:v>65</c:v>
                </c:pt>
                <c:pt idx="4006">
                  <c:v>65</c:v>
                </c:pt>
                <c:pt idx="4007">
                  <c:v>65</c:v>
                </c:pt>
                <c:pt idx="4008">
                  <c:v>65</c:v>
                </c:pt>
                <c:pt idx="4009">
                  <c:v>65</c:v>
                </c:pt>
                <c:pt idx="4010">
                  <c:v>65</c:v>
                </c:pt>
                <c:pt idx="4011">
                  <c:v>65</c:v>
                </c:pt>
                <c:pt idx="4012">
                  <c:v>65</c:v>
                </c:pt>
                <c:pt idx="4013">
                  <c:v>65</c:v>
                </c:pt>
                <c:pt idx="4014">
                  <c:v>65</c:v>
                </c:pt>
                <c:pt idx="4015">
                  <c:v>65</c:v>
                </c:pt>
                <c:pt idx="4016">
                  <c:v>65</c:v>
                </c:pt>
                <c:pt idx="4017">
                  <c:v>65</c:v>
                </c:pt>
                <c:pt idx="4018">
                  <c:v>65</c:v>
                </c:pt>
                <c:pt idx="4019">
                  <c:v>65</c:v>
                </c:pt>
                <c:pt idx="4020">
                  <c:v>65</c:v>
                </c:pt>
                <c:pt idx="4021">
                  <c:v>65</c:v>
                </c:pt>
                <c:pt idx="4022">
                  <c:v>65</c:v>
                </c:pt>
                <c:pt idx="4023">
                  <c:v>65</c:v>
                </c:pt>
                <c:pt idx="4024">
                  <c:v>65</c:v>
                </c:pt>
                <c:pt idx="4025">
                  <c:v>65</c:v>
                </c:pt>
                <c:pt idx="4026">
                  <c:v>65</c:v>
                </c:pt>
                <c:pt idx="4027">
                  <c:v>65</c:v>
                </c:pt>
                <c:pt idx="4028">
                  <c:v>65</c:v>
                </c:pt>
                <c:pt idx="4029">
                  <c:v>65</c:v>
                </c:pt>
                <c:pt idx="4030">
                  <c:v>66</c:v>
                </c:pt>
                <c:pt idx="4031">
                  <c:v>66</c:v>
                </c:pt>
                <c:pt idx="4032">
                  <c:v>66</c:v>
                </c:pt>
                <c:pt idx="4033">
                  <c:v>66</c:v>
                </c:pt>
                <c:pt idx="4034">
                  <c:v>66</c:v>
                </c:pt>
                <c:pt idx="4035">
                  <c:v>66</c:v>
                </c:pt>
                <c:pt idx="4036">
                  <c:v>66</c:v>
                </c:pt>
                <c:pt idx="4037">
                  <c:v>66</c:v>
                </c:pt>
                <c:pt idx="4038">
                  <c:v>66</c:v>
                </c:pt>
                <c:pt idx="4039">
                  <c:v>66</c:v>
                </c:pt>
                <c:pt idx="4040">
                  <c:v>66</c:v>
                </c:pt>
                <c:pt idx="4041">
                  <c:v>66</c:v>
                </c:pt>
                <c:pt idx="4042">
                  <c:v>66</c:v>
                </c:pt>
                <c:pt idx="4043">
                  <c:v>66</c:v>
                </c:pt>
                <c:pt idx="4044">
                  <c:v>66</c:v>
                </c:pt>
                <c:pt idx="4045">
                  <c:v>66</c:v>
                </c:pt>
                <c:pt idx="4046">
                  <c:v>66</c:v>
                </c:pt>
                <c:pt idx="4047">
                  <c:v>66</c:v>
                </c:pt>
                <c:pt idx="4048">
                  <c:v>66</c:v>
                </c:pt>
                <c:pt idx="4049">
                  <c:v>66</c:v>
                </c:pt>
                <c:pt idx="4050">
                  <c:v>66</c:v>
                </c:pt>
                <c:pt idx="4051">
                  <c:v>66</c:v>
                </c:pt>
                <c:pt idx="4052">
                  <c:v>66</c:v>
                </c:pt>
                <c:pt idx="4053">
                  <c:v>66</c:v>
                </c:pt>
                <c:pt idx="4054">
                  <c:v>66</c:v>
                </c:pt>
                <c:pt idx="4055">
                  <c:v>66</c:v>
                </c:pt>
                <c:pt idx="4056">
                  <c:v>66</c:v>
                </c:pt>
                <c:pt idx="4057">
                  <c:v>66</c:v>
                </c:pt>
                <c:pt idx="4058">
                  <c:v>66</c:v>
                </c:pt>
                <c:pt idx="4059">
                  <c:v>66</c:v>
                </c:pt>
                <c:pt idx="4060">
                  <c:v>66</c:v>
                </c:pt>
                <c:pt idx="4061">
                  <c:v>66</c:v>
                </c:pt>
                <c:pt idx="4062">
                  <c:v>66</c:v>
                </c:pt>
                <c:pt idx="4063">
                  <c:v>66</c:v>
                </c:pt>
                <c:pt idx="4064">
                  <c:v>66</c:v>
                </c:pt>
                <c:pt idx="4065">
                  <c:v>66</c:v>
                </c:pt>
                <c:pt idx="4066">
                  <c:v>66</c:v>
                </c:pt>
                <c:pt idx="4067">
                  <c:v>66</c:v>
                </c:pt>
                <c:pt idx="4068">
                  <c:v>66</c:v>
                </c:pt>
                <c:pt idx="4069">
                  <c:v>66</c:v>
                </c:pt>
                <c:pt idx="4070">
                  <c:v>66</c:v>
                </c:pt>
                <c:pt idx="4071">
                  <c:v>66</c:v>
                </c:pt>
                <c:pt idx="4072">
                  <c:v>66</c:v>
                </c:pt>
                <c:pt idx="4073">
                  <c:v>66</c:v>
                </c:pt>
                <c:pt idx="4074">
                  <c:v>66</c:v>
                </c:pt>
                <c:pt idx="4075">
                  <c:v>66</c:v>
                </c:pt>
                <c:pt idx="4076">
                  <c:v>66</c:v>
                </c:pt>
                <c:pt idx="4077">
                  <c:v>66</c:v>
                </c:pt>
                <c:pt idx="4078">
                  <c:v>66</c:v>
                </c:pt>
                <c:pt idx="4079">
                  <c:v>66</c:v>
                </c:pt>
                <c:pt idx="4080">
                  <c:v>66</c:v>
                </c:pt>
                <c:pt idx="4081">
                  <c:v>66</c:v>
                </c:pt>
                <c:pt idx="4082">
                  <c:v>66</c:v>
                </c:pt>
                <c:pt idx="4083">
                  <c:v>66</c:v>
                </c:pt>
                <c:pt idx="4084">
                  <c:v>66</c:v>
                </c:pt>
                <c:pt idx="4085">
                  <c:v>66</c:v>
                </c:pt>
                <c:pt idx="4086">
                  <c:v>66</c:v>
                </c:pt>
                <c:pt idx="4087">
                  <c:v>66</c:v>
                </c:pt>
                <c:pt idx="4088">
                  <c:v>66</c:v>
                </c:pt>
                <c:pt idx="4089">
                  <c:v>66</c:v>
                </c:pt>
                <c:pt idx="4090">
                  <c:v>67</c:v>
                </c:pt>
                <c:pt idx="4091">
                  <c:v>67</c:v>
                </c:pt>
                <c:pt idx="4092">
                  <c:v>67</c:v>
                </c:pt>
                <c:pt idx="4093">
                  <c:v>67</c:v>
                </c:pt>
                <c:pt idx="4094">
                  <c:v>67</c:v>
                </c:pt>
                <c:pt idx="4095">
                  <c:v>67</c:v>
                </c:pt>
                <c:pt idx="4096">
                  <c:v>67</c:v>
                </c:pt>
                <c:pt idx="4097">
                  <c:v>67</c:v>
                </c:pt>
                <c:pt idx="4098">
                  <c:v>67</c:v>
                </c:pt>
                <c:pt idx="4099">
                  <c:v>67</c:v>
                </c:pt>
                <c:pt idx="4100">
                  <c:v>67</c:v>
                </c:pt>
                <c:pt idx="4101">
                  <c:v>67</c:v>
                </c:pt>
                <c:pt idx="4102">
                  <c:v>67</c:v>
                </c:pt>
                <c:pt idx="4103">
                  <c:v>67</c:v>
                </c:pt>
                <c:pt idx="4104">
                  <c:v>67</c:v>
                </c:pt>
                <c:pt idx="4105">
                  <c:v>67</c:v>
                </c:pt>
                <c:pt idx="4106">
                  <c:v>67</c:v>
                </c:pt>
                <c:pt idx="4107">
                  <c:v>67</c:v>
                </c:pt>
                <c:pt idx="4108">
                  <c:v>67</c:v>
                </c:pt>
                <c:pt idx="4109">
                  <c:v>67</c:v>
                </c:pt>
                <c:pt idx="4110">
                  <c:v>67</c:v>
                </c:pt>
                <c:pt idx="4111">
                  <c:v>67</c:v>
                </c:pt>
                <c:pt idx="4112">
                  <c:v>67</c:v>
                </c:pt>
                <c:pt idx="4113">
                  <c:v>67</c:v>
                </c:pt>
                <c:pt idx="4114">
                  <c:v>67</c:v>
                </c:pt>
                <c:pt idx="4115">
                  <c:v>67</c:v>
                </c:pt>
                <c:pt idx="4116">
                  <c:v>67</c:v>
                </c:pt>
                <c:pt idx="4117">
                  <c:v>67</c:v>
                </c:pt>
                <c:pt idx="4118">
                  <c:v>67</c:v>
                </c:pt>
                <c:pt idx="4119">
                  <c:v>67</c:v>
                </c:pt>
                <c:pt idx="4120">
                  <c:v>67</c:v>
                </c:pt>
                <c:pt idx="4121">
                  <c:v>67</c:v>
                </c:pt>
                <c:pt idx="4122">
                  <c:v>67</c:v>
                </c:pt>
                <c:pt idx="4123">
                  <c:v>67</c:v>
                </c:pt>
                <c:pt idx="4124">
                  <c:v>67</c:v>
                </c:pt>
                <c:pt idx="4125">
                  <c:v>67</c:v>
                </c:pt>
                <c:pt idx="4126">
                  <c:v>67</c:v>
                </c:pt>
                <c:pt idx="4127">
                  <c:v>67</c:v>
                </c:pt>
                <c:pt idx="4128">
                  <c:v>67</c:v>
                </c:pt>
                <c:pt idx="4129">
                  <c:v>67</c:v>
                </c:pt>
                <c:pt idx="4130">
                  <c:v>67</c:v>
                </c:pt>
                <c:pt idx="4131">
                  <c:v>67</c:v>
                </c:pt>
                <c:pt idx="4132">
                  <c:v>67</c:v>
                </c:pt>
                <c:pt idx="4133">
                  <c:v>67</c:v>
                </c:pt>
                <c:pt idx="4134">
                  <c:v>67</c:v>
                </c:pt>
                <c:pt idx="4135">
                  <c:v>67</c:v>
                </c:pt>
                <c:pt idx="4136">
                  <c:v>67</c:v>
                </c:pt>
                <c:pt idx="4137">
                  <c:v>67</c:v>
                </c:pt>
                <c:pt idx="4138">
                  <c:v>67</c:v>
                </c:pt>
                <c:pt idx="4139">
                  <c:v>68</c:v>
                </c:pt>
                <c:pt idx="4140">
                  <c:v>68</c:v>
                </c:pt>
                <c:pt idx="4141">
                  <c:v>68</c:v>
                </c:pt>
                <c:pt idx="4142">
                  <c:v>68</c:v>
                </c:pt>
                <c:pt idx="4143">
                  <c:v>68</c:v>
                </c:pt>
                <c:pt idx="4144">
                  <c:v>68</c:v>
                </c:pt>
                <c:pt idx="4145">
                  <c:v>68</c:v>
                </c:pt>
                <c:pt idx="4146">
                  <c:v>68</c:v>
                </c:pt>
                <c:pt idx="4147">
                  <c:v>68</c:v>
                </c:pt>
                <c:pt idx="4148">
                  <c:v>68</c:v>
                </c:pt>
                <c:pt idx="4149">
                  <c:v>68</c:v>
                </c:pt>
                <c:pt idx="4150">
                  <c:v>68</c:v>
                </c:pt>
                <c:pt idx="4151">
                  <c:v>68</c:v>
                </c:pt>
                <c:pt idx="4152">
                  <c:v>68</c:v>
                </c:pt>
                <c:pt idx="4153">
                  <c:v>68</c:v>
                </c:pt>
                <c:pt idx="4154">
                  <c:v>68</c:v>
                </c:pt>
                <c:pt idx="4155">
                  <c:v>68</c:v>
                </c:pt>
                <c:pt idx="4156">
                  <c:v>68</c:v>
                </c:pt>
                <c:pt idx="4157">
                  <c:v>68</c:v>
                </c:pt>
                <c:pt idx="4158">
                  <c:v>68</c:v>
                </c:pt>
                <c:pt idx="4159">
                  <c:v>68</c:v>
                </c:pt>
                <c:pt idx="4160">
                  <c:v>68</c:v>
                </c:pt>
                <c:pt idx="4161">
                  <c:v>68</c:v>
                </c:pt>
                <c:pt idx="4162">
                  <c:v>68</c:v>
                </c:pt>
                <c:pt idx="4163">
                  <c:v>68</c:v>
                </c:pt>
                <c:pt idx="4164">
                  <c:v>68</c:v>
                </c:pt>
                <c:pt idx="4165">
                  <c:v>68</c:v>
                </c:pt>
                <c:pt idx="4166">
                  <c:v>68</c:v>
                </c:pt>
                <c:pt idx="4167">
                  <c:v>68</c:v>
                </c:pt>
                <c:pt idx="4168">
                  <c:v>68</c:v>
                </c:pt>
                <c:pt idx="4169">
                  <c:v>68</c:v>
                </c:pt>
                <c:pt idx="4170">
                  <c:v>68</c:v>
                </c:pt>
                <c:pt idx="4171">
                  <c:v>68</c:v>
                </c:pt>
                <c:pt idx="4172">
                  <c:v>68</c:v>
                </c:pt>
                <c:pt idx="4173">
                  <c:v>68</c:v>
                </c:pt>
                <c:pt idx="4174">
                  <c:v>68</c:v>
                </c:pt>
                <c:pt idx="4175">
                  <c:v>68</c:v>
                </c:pt>
                <c:pt idx="4176">
                  <c:v>68</c:v>
                </c:pt>
                <c:pt idx="4177">
                  <c:v>68</c:v>
                </c:pt>
                <c:pt idx="4178">
                  <c:v>68</c:v>
                </c:pt>
                <c:pt idx="4179">
                  <c:v>68</c:v>
                </c:pt>
                <c:pt idx="4180">
                  <c:v>68</c:v>
                </c:pt>
                <c:pt idx="4181">
                  <c:v>68</c:v>
                </c:pt>
                <c:pt idx="4182">
                  <c:v>68</c:v>
                </c:pt>
                <c:pt idx="4183">
                  <c:v>68</c:v>
                </c:pt>
                <c:pt idx="4184">
                  <c:v>68</c:v>
                </c:pt>
                <c:pt idx="4185">
                  <c:v>68</c:v>
                </c:pt>
                <c:pt idx="4186">
                  <c:v>69</c:v>
                </c:pt>
                <c:pt idx="4187">
                  <c:v>69</c:v>
                </c:pt>
                <c:pt idx="4188">
                  <c:v>69</c:v>
                </c:pt>
                <c:pt idx="4189">
                  <c:v>69</c:v>
                </c:pt>
                <c:pt idx="4190">
                  <c:v>69</c:v>
                </c:pt>
                <c:pt idx="4191">
                  <c:v>69</c:v>
                </c:pt>
                <c:pt idx="4192">
                  <c:v>69</c:v>
                </c:pt>
                <c:pt idx="4193">
                  <c:v>69</c:v>
                </c:pt>
                <c:pt idx="4194">
                  <c:v>69</c:v>
                </c:pt>
                <c:pt idx="4195">
                  <c:v>69</c:v>
                </c:pt>
                <c:pt idx="4196">
                  <c:v>69</c:v>
                </c:pt>
                <c:pt idx="4197">
                  <c:v>69</c:v>
                </c:pt>
                <c:pt idx="4198">
                  <c:v>69</c:v>
                </c:pt>
                <c:pt idx="4199">
                  <c:v>69</c:v>
                </c:pt>
                <c:pt idx="4200">
                  <c:v>69</c:v>
                </c:pt>
                <c:pt idx="4201">
                  <c:v>69</c:v>
                </c:pt>
                <c:pt idx="4202">
                  <c:v>69</c:v>
                </c:pt>
                <c:pt idx="4203">
                  <c:v>69</c:v>
                </c:pt>
                <c:pt idx="4204">
                  <c:v>69</c:v>
                </c:pt>
                <c:pt idx="4205">
                  <c:v>69</c:v>
                </c:pt>
                <c:pt idx="4206">
                  <c:v>69</c:v>
                </c:pt>
                <c:pt idx="4207">
                  <c:v>69</c:v>
                </c:pt>
                <c:pt idx="4208">
                  <c:v>69</c:v>
                </c:pt>
                <c:pt idx="4209">
                  <c:v>69</c:v>
                </c:pt>
                <c:pt idx="4210">
                  <c:v>69</c:v>
                </c:pt>
                <c:pt idx="4211">
                  <c:v>69</c:v>
                </c:pt>
                <c:pt idx="4212">
                  <c:v>69</c:v>
                </c:pt>
                <c:pt idx="4213">
                  <c:v>69</c:v>
                </c:pt>
                <c:pt idx="4214">
                  <c:v>69</c:v>
                </c:pt>
                <c:pt idx="4215">
                  <c:v>69</c:v>
                </c:pt>
                <c:pt idx="4216">
                  <c:v>69</c:v>
                </c:pt>
                <c:pt idx="4217">
                  <c:v>69</c:v>
                </c:pt>
                <c:pt idx="4218">
                  <c:v>69</c:v>
                </c:pt>
                <c:pt idx="4219">
                  <c:v>69</c:v>
                </c:pt>
                <c:pt idx="4220">
                  <c:v>69</c:v>
                </c:pt>
                <c:pt idx="4221">
                  <c:v>69</c:v>
                </c:pt>
                <c:pt idx="4222">
                  <c:v>69</c:v>
                </c:pt>
                <c:pt idx="4223">
                  <c:v>69</c:v>
                </c:pt>
                <c:pt idx="4224">
                  <c:v>69</c:v>
                </c:pt>
                <c:pt idx="4225">
                  <c:v>69</c:v>
                </c:pt>
                <c:pt idx="4226">
                  <c:v>69</c:v>
                </c:pt>
                <c:pt idx="4227">
                  <c:v>69</c:v>
                </c:pt>
                <c:pt idx="4228">
                  <c:v>69</c:v>
                </c:pt>
                <c:pt idx="4229">
                  <c:v>69</c:v>
                </c:pt>
                <c:pt idx="4230">
                  <c:v>69</c:v>
                </c:pt>
                <c:pt idx="4231">
                  <c:v>69</c:v>
                </c:pt>
                <c:pt idx="4232">
                  <c:v>69</c:v>
                </c:pt>
                <c:pt idx="4233">
                  <c:v>69</c:v>
                </c:pt>
                <c:pt idx="4234">
                  <c:v>69</c:v>
                </c:pt>
                <c:pt idx="4235">
                  <c:v>69</c:v>
                </c:pt>
                <c:pt idx="4236">
                  <c:v>69</c:v>
                </c:pt>
                <c:pt idx="4237">
                  <c:v>69</c:v>
                </c:pt>
                <c:pt idx="4238">
                  <c:v>69</c:v>
                </c:pt>
                <c:pt idx="4239">
                  <c:v>69</c:v>
                </c:pt>
                <c:pt idx="4240">
                  <c:v>70</c:v>
                </c:pt>
                <c:pt idx="4241">
                  <c:v>70</c:v>
                </c:pt>
                <c:pt idx="4242">
                  <c:v>70</c:v>
                </c:pt>
                <c:pt idx="4243">
                  <c:v>70</c:v>
                </c:pt>
                <c:pt idx="4244">
                  <c:v>70</c:v>
                </c:pt>
                <c:pt idx="4245">
                  <c:v>70</c:v>
                </c:pt>
                <c:pt idx="4246">
                  <c:v>70</c:v>
                </c:pt>
                <c:pt idx="4247">
                  <c:v>70</c:v>
                </c:pt>
                <c:pt idx="4248">
                  <c:v>70</c:v>
                </c:pt>
                <c:pt idx="4249">
                  <c:v>70</c:v>
                </c:pt>
                <c:pt idx="4250">
                  <c:v>70</c:v>
                </c:pt>
                <c:pt idx="4251">
                  <c:v>70</c:v>
                </c:pt>
                <c:pt idx="4252">
                  <c:v>70</c:v>
                </c:pt>
                <c:pt idx="4253">
                  <c:v>70</c:v>
                </c:pt>
                <c:pt idx="4254">
                  <c:v>70</c:v>
                </c:pt>
                <c:pt idx="4255">
                  <c:v>70</c:v>
                </c:pt>
                <c:pt idx="4256">
                  <c:v>70</c:v>
                </c:pt>
                <c:pt idx="4257">
                  <c:v>70</c:v>
                </c:pt>
                <c:pt idx="4258">
                  <c:v>70</c:v>
                </c:pt>
                <c:pt idx="4259">
                  <c:v>70</c:v>
                </c:pt>
                <c:pt idx="4260">
                  <c:v>70</c:v>
                </c:pt>
                <c:pt idx="4261">
                  <c:v>70</c:v>
                </c:pt>
                <c:pt idx="4262">
                  <c:v>70</c:v>
                </c:pt>
                <c:pt idx="4263">
                  <c:v>70</c:v>
                </c:pt>
                <c:pt idx="4264">
                  <c:v>70</c:v>
                </c:pt>
                <c:pt idx="4265">
                  <c:v>70</c:v>
                </c:pt>
                <c:pt idx="4266">
                  <c:v>70</c:v>
                </c:pt>
                <c:pt idx="4267">
                  <c:v>70</c:v>
                </c:pt>
                <c:pt idx="4268">
                  <c:v>70</c:v>
                </c:pt>
                <c:pt idx="4269">
                  <c:v>70</c:v>
                </c:pt>
                <c:pt idx="4270">
                  <c:v>70</c:v>
                </c:pt>
                <c:pt idx="4271">
                  <c:v>70</c:v>
                </c:pt>
                <c:pt idx="4272">
                  <c:v>70</c:v>
                </c:pt>
                <c:pt idx="4273">
                  <c:v>70</c:v>
                </c:pt>
                <c:pt idx="4274">
                  <c:v>70</c:v>
                </c:pt>
                <c:pt idx="4275">
                  <c:v>70</c:v>
                </c:pt>
                <c:pt idx="4276">
                  <c:v>70</c:v>
                </c:pt>
                <c:pt idx="4277">
                  <c:v>70</c:v>
                </c:pt>
                <c:pt idx="4278">
                  <c:v>70</c:v>
                </c:pt>
                <c:pt idx="4279">
                  <c:v>70</c:v>
                </c:pt>
                <c:pt idx="4280">
                  <c:v>70</c:v>
                </c:pt>
                <c:pt idx="4281">
                  <c:v>70</c:v>
                </c:pt>
                <c:pt idx="4282">
                  <c:v>70</c:v>
                </c:pt>
                <c:pt idx="4283">
                  <c:v>70</c:v>
                </c:pt>
                <c:pt idx="4284">
                  <c:v>70</c:v>
                </c:pt>
                <c:pt idx="4285">
                  <c:v>71</c:v>
                </c:pt>
                <c:pt idx="4286">
                  <c:v>71</c:v>
                </c:pt>
                <c:pt idx="4287">
                  <c:v>71</c:v>
                </c:pt>
                <c:pt idx="4288">
                  <c:v>71</c:v>
                </c:pt>
                <c:pt idx="4289">
                  <c:v>71</c:v>
                </c:pt>
                <c:pt idx="4290">
                  <c:v>71</c:v>
                </c:pt>
                <c:pt idx="4291">
                  <c:v>71</c:v>
                </c:pt>
                <c:pt idx="4292">
                  <c:v>71</c:v>
                </c:pt>
                <c:pt idx="4293">
                  <c:v>71</c:v>
                </c:pt>
                <c:pt idx="4294">
                  <c:v>71</c:v>
                </c:pt>
                <c:pt idx="4295">
                  <c:v>71</c:v>
                </c:pt>
                <c:pt idx="4296">
                  <c:v>71</c:v>
                </c:pt>
                <c:pt idx="4297">
                  <c:v>71</c:v>
                </c:pt>
                <c:pt idx="4298">
                  <c:v>71</c:v>
                </c:pt>
                <c:pt idx="4299">
                  <c:v>71</c:v>
                </c:pt>
                <c:pt idx="4300">
                  <c:v>71</c:v>
                </c:pt>
                <c:pt idx="4301">
                  <c:v>71</c:v>
                </c:pt>
                <c:pt idx="4302">
                  <c:v>71</c:v>
                </c:pt>
                <c:pt idx="4303">
                  <c:v>71</c:v>
                </c:pt>
                <c:pt idx="4304">
                  <c:v>71</c:v>
                </c:pt>
                <c:pt idx="4305">
                  <c:v>71</c:v>
                </c:pt>
                <c:pt idx="4306">
                  <c:v>71</c:v>
                </c:pt>
                <c:pt idx="4307">
                  <c:v>71</c:v>
                </c:pt>
                <c:pt idx="4308">
                  <c:v>71</c:v>
                </c:pt>
                <c:pt idx="4309">
                  <c:v>71</c:v>
                </c:pt>
                <c:pt idx="4310">
                  <c:v>71</c:v>
                </c:pt>
                <c:pt idx="4311">
                  <c:v>71</c:v>
                </c:pt>
                <c:pt idx="4312">
                  <c:v>71</c:v>
                </c:pt>
                <c:pt idx="4313">
                  <c:v>71</c:v>
                </c:pt>
                <c:pt idx="4314">
                  <c:v>71</c:v>
                </c:pt>
                <c:pt idx="4315">
                  <c:v>71</c:v>
                </c:pt>
                <c:pt idx="4316">
                  <c:v>71</c:v>
                </c:pt>
                <c:pt idx="4317">
                  <c:v>71</c:v>
                </c:pt>
                <c:pt idx="4318">
                  <c:v>71</c:v>
                </c:pt>
                <c:pt idx="4319">
                  <c:v>71</c:v>
                </c:pt>
                <c:pt idx="4320">
                  <c:v>71</c:v>
                </c:pt>
                <c:pt idx="4321">
                  <c:v>71</c:v>
                </c:pt>
                <c:pt idx="4322">
                  <c:v>71</c:v>
                </c:pt>
                <c:pt idx="4323">
                  <c:v>71</c:v>
                </c:pt>
                <c:pt idx="4324">
                  <c:v>71</c:v>
                </c:pt>
                <c:pt idx="4325">
                  <c:v>71</c:v>
                </c:pt>
                <c:pt idx="4326">
                  <c:v>71</c:v>
                </c:pt>
                <c:pt idx="4327">
                  <c:v>71</c:v>
                </c:pt>
                <c:pt idx="4328">
                  <c:v>71</c:v>
                </c:pt>
                <c:pt idx="4329">
                  <c:v>71</c:v>
                </c:pt>
                <c:pt idx="4330">
                  <c:v>71</c:v>
                </c:pt>
                <c:pt idx="4331">
                  <c:v>71</c:v>
                </c:pt>
                <c:pt idx="4332">
                  <c:v>71</c:v>
                </c:pt>
                <c:pt idx="4333">
                  <c:v>71</c:v>
                </c:pt>
                <c:pt idx="4334">
                  <c:v>71</c:v>
                </c:pt>
                <c:pt idx="4335">
                  <c:v>71</c:v>
                </c:pt>
                <c:pt idx="4336">
                  <c:v>71</c:v>
                </c:pt>
                <c:pt idx="4337">
                  <c:v>71</c:v>
                </c:pt>
                <c:pt idx="4338">
                  <c:v>71</c:v>
                </c:pt>
                <c:pt idx="4339">
                  <c:v>71</c:v>
                </c:pt>
                <c:pt idx="4340">
                  <c:v>71</c:v>
                </c:pt>
                <c:pt idx="4341">
                  <c:v>71</c:v>
                </c:pt>
                <c:pt idx="4342">
                  <c:v>71</c:v>
                </c:pt>
                <c:pt idx="4343">
                  <c:v>71</c:v>
                </c:pt>
                <c:pt idx="4344">
                  <c:v>71</c:v>
                </c:pt>
                <c:pt idx="4345">
                  <c:v>71</c:v>
                </c:pt>
                <c:pt idx="4346">
                  <c:v>72</c:v>
                </c:pt>
                <c:pt idx="4347">
                  <c:v>72</c:v>
                </c:pt>
                <c:pt idx="4348">
                  <c:v>72</c:v>
                </c:pt>
                <c:pt idx="4349">
                  <c:v>72</c:v>
                </c:pt>
                <c:pt idx="4350">
                  <c:v>72</c:v>
                </c:pt>
                <c:pt idx="4351">
                  <c:v>72</c:v>
                </c:pt>
                <c:pt idx="4352">
                  <c:v>72</c:v>
                </c:pt>
                <c:pt idx="4353">
                  <c:v>72</c:v>
                </c:pt>
                <c:pt idx="4354">
                  <c:v>72</c:v>
                </c:pt>
                <c:pt idx="4355">
                  <c:v>72</c:v>
                </c:pt>
                <c:pt idx="4356">
                  <c:v>72</c:v>
                </c:pt>
                <c:pt idx="4357">
                  <c:v>72</c:v>
                </c:pt>
                <c:pt idx="4358">
                  <c:v>72</c:v>
                </c:pt>
                <c:pt idx="4359">
                  <c:v>72</c:v>
                </c:pt>
                <c:pt idx="4360">
                  <c:v>72</c:v>
                </c:pt>
                <c:pt idx="4361">
                  <c:v>72</c:v>
                </c:pt>
                <c:pt idx="4362">
                  <c:v>72</c:v>
                </c:pt>
                <c:pt idx="4363">
                  <c:v>72</c:v>
                </c:pt>
                <c:pt idx="4364">
                  <c:v>72</c:v>
                </c:pt>
                <c:pt idx="4365">
                  <c:v>72</c:v>
                </c:pt>
                <c:pt idx="4366">
                  <c:v>72</c:v>
                </c:pt>
                <c:pt idx="4367">
                  <c:v>72</c:v>
                </c:pt>
                <c:pt idx="4368">
                  <c:v>72</c:v>
                </c:pt>
                <c:pt idx="4369">
                  <c:v>72</c:v>
                </c:pt>
                <c:pt idx="4370">
                  <c:v>72</c:v>
                </c:pt>
                <c:pt idx="4371">
                  <c:v>72</c:v>
                </c:pt>
                <c:pt idx="4372">
                  <c:v>72</c:v>
                </c:pt>
                <c:pt idx="4373">
                  <c:v>72</c:v>
                </c:pt>
                <c:pt idx="4374">
                  <c:v>72</c:v>
                </c:pt>
                <c:pt idx="4375">
                  <c:v>72</c:v>
                </c:pt>
                <c:pt idx="4376">
                  <c:v>72</c:v>
                </c:pt>
                <c:pt idx="4377">
                  <c:v>72</c:v>
                </c:pt>
                <c:pt idx="4378">
                  <c:v>72</c:v>
                </c:pt>
                <c:pt idx="4379">
                  <c:v>72</c:v>
                </c:pt>
                <c:pt idx="4380">
                  <c:v>72</c:v>
                </c:pt>
                <c:pt idx="4381">
                  <c:v>72</c:v>
                </c:pt>
                <c:pt idx="4382">
                  <c:v>72</c:v>
                </c:pt>
                <c:pt idx="4383">
                  <c:v>72</c:v>
                </c:pt>
                <c:pt idx="4384">
                  <c:v>72</c:v>
                </c:pt>
                <c:pt idx="4385">
                  <c:v>72</c:v>
                </c:pt>
                <c:pt idx="4386">
                  <c:v>72</c:v>
                </c:pt>
                <c:pt idx="4387">
                  <c:v>72</c:v>
                </c:pt>
                <c:pt idx="4388">
                  <c:v>72</c:v>
                </c:pt>
                <c:pt idx="4389">
                  <c:v>72</c:v>
                </c:pt>
                <c:pt idx="4390">
                  <c:v>72</c:v>
                </c:pt>
                <c:pt idx="4391">
                  <c:v>73</c:v>
                </c:pt>
                <c:pt idx="4392">
                  <c:v>73</c:v>
                </c:pt>
                <c:pt idx="4393">
                  <c:v>73</c:v>
                </c:pt>
                <c:pt idx="4394">
                  <c:v>73</c:v>
                </c:pt>
                <c:pt idx="4395">
                  <c:v>73</c:v>
                </c:pt>
                <c:pt idx="4396">
                  <c:v>73</c:v>
                </c:pt>
                <c:pt idx="4397">
                  <c:v>73</c:v>
                </c:pt>
                <c:pt idx="4398">
                  <c:v>73</c:v>
                </c:pt>
                <c:pt idx="4399">
                  <c:v>73</c:v>
                </c:pt>
                <c:pt idx="4400">
                  <c:v>73</c:v>
                </c:pt>
                <c:pt idx="4401">
                  <c:v>73</c:v>
                </c:pt>
                <c:pt idx="4402">
                  <c:v>73</c:v>
                </c:pt>
                <c:pt idx="4403">
                  <c:v>73</c:v>
                </c:pt>
                <c:pt idx="4404">
                  <c:v>73</c:v>
                </c:pt>
                <c:pt idx="4405">
                  <c:v>73</c:v>
                </c:pt>
                <c:pt idx="4406">
                  <c:v>73</c:v>
                </c:pt>
                <c:pt idx="4407">
                  <c:v>73</c:v>
                </c:pt>
                <c:pt idx="4408">
                  <c:v>73</c:v>
                </c:pt>
                <c:pt idx="4409">
                  <c:v>73</c:v>
                </c:pt>
                <c:pt idx="4410">
                  <c:v>73</c:v>
                </c:pt>
                <c:pt idx="4411">
                  <c:v>73</c:v>
                </c:pt>
                <c:pt idx="4412">
                  <c:v>73</c:v>
                </c:pt>
                <c:pt idx="4413">
                  <c:v>73</c:v>
                </c:pt>
                <c:pt idx="4414">
                  <c:v>73</c:v>
                </c:pt>
                <c:pt idx="4415">
                  <c:v>73</c:v>
                </c:pt>
                <c:pt idx="4416">
                  <c:v>73</c:v>
                </c:pt>
                <c:pt idx="4417">
                  <c:v>73</c:v>
                </c:pt>
                <c:pt idx="4418">
                  <c:v>73</c:v>
                </c:pt>
                <c:pt idx="4419">
                  <c:v>73</c:v>
                </c:pt>
                <c:pt idx="4420">
                  <c:v>73</c:v>
                </c:pt>
                <c:pt idx="4421">
                  <c:v>73</c:v>
                </c:pt>
                <c:pt idx="4422">
                  <c:v>73</c:v>
                </c:pt>
                <c:pt idx="4423">
                  <c:v>73</c:v>
                </c:pt>
                <c:pt idx="4424">
                  <c:v>73</c:v>
                </c:pt>
                <c:pt idx="4425">
                  <c:v>73</c:v>
                </c:pt>
                <c:pt idx="4426">
                  <c:v>73</c:v>
                </c:pt>
                <c:pt idx="4427">
                  <c:v>73</c:v>
                </c:pt>
                <c:pt idx="4428">
                  <c:v>73</c:v>
                </c:pt>
                <c:pt idx="4429">
                  <c:v>73</c:v>
                </c:pt>
                <c:pt idx="4430">
                  <c:v>73</c:v>
                </c:pt>
                <c:pt idx="4431">
                  <c:v>73</c:v>
                </c:pt>
                <c:pt idx="4432">
                  <c:v>73</c:v>
                </c:pt>
                <c:pt idx="4433">
                  <c:v>73</c:v>
                </c:pt>
                <c:pt idx="4434">
                  <c:v>73</c:v>
                </c:pt>
                <c:pt idx="4435">
                  <c:v>73</c:v>
                </c:pt>
                <c:pt idx="4436">
                  <c:v>73</c:v>
                </c:pt>
                <c:pt idx="4437">
                  <c:v>74</c:v>
                </c:pt>
                <c:pt idx="4438">
                  <c:v>74</c:v>
                </c:pt>
                <c:pt idx="4439">
                  <c:v>74</c:v>
                </c:pt>
                <c:pt idx="4440">
                  <c:v>74</c:v>
                </c:pt>
                <c:pt idx="4441">
                  <c:v>74</c:v>
                </c:pt>
                <c:pt idx="4442">
                  <c:v>74</c:v>
                </c:pt>
                <c:pt idx="4443">
                  <c:v>74</c:v>
                </c:pt>
                <c:pt idx="4444">
                  <c:v>74</c:v>
                </c:pt>
                <c:pt idx="4445">
                  <c:v>74</c:v>
                </c:pt>
                <c:pt idx="4446">
                  <c:v>74</c:v>
                </c:pt>
                <c:pt idx="4447">
                  <c:v>74</c:v>
                </c:pt>
                <c:pt idx="4448">
                  <c:v>74</c:v>
                </c:pt>
                <c:pt idx="4449">
                  <c:v>74</c:v>
                </c:pt>
                <c:pt idx="4450">
                  <c:v>74</c:v>
                </c:pt>
                <c:pt idx="4451">
                  <c:v>74</c:v>
                </c:pt>
                <c:pt idx="4452">
                  <c:v>74</c:v>
                </c:pt>
                <c:pt idx="4453">
                  <c:v>74</c:v>
                </c:pt>
                <c:pt idx="4454">
                  <c:v>74</c:v>
                </c:pt>
                <c:pt idx="4455">
                  <c:v>74</c:v>
                </c:pt>
                <c:pt idx="4456">
                  <c:v>74</c:v>
                </c:pt>
                <c:pt idx="4457">
                  <c:v>74</c:v>
                </c:pt>
                <c:pt idx="4458">
                  <c:v>74</c:v>
                </c:pt>
                <c:pt idx="4459">
                  <c:v>74</c:v>
                </c:pt>
                <c:pt idx="4460">
                  <c:v>74</c:v>
                </c:pt>
                <c:pt idx="4461">
                  <c:v>74</c:v>
                </c:pt>
                <c:pt idx="4462">
                  <c:v>74</c:v>
                </c:pt>
                <c:pt idx="4463">
                  <c:v>74</c:v>
                </c:pt>
                <c:pt idx="4464">
                  <c:v>74</c:v>
                </c:pt>
                <c:pt idx="4465">
                  <c:v>74</c:v>
                </c:pt>
                <c:pt idx="4466">
                  <c:v>74</c:v>
                </c:pt>
                <c:pt idx="4467">
                  <c:v>74</c:v>
                </c:pt>
                <c:pt idx="4468">
                  <c:v>74</c:v>
                </c:pt>
                <c:pt idx="4469">
                  <c:v>74</c:v>
                </c:pt>
                <c:pt idx="4470">
                  <c:v>74</c:v>
                </c:pt>
                <c:pt idx="4471">
                  <c:v>74</c:v>
                </c:pt>
                <c:pt idx="4472">
                  <c:v>74</c:v>
                </c:pt>
                <c:pt idx="4473">
                  <c:v>74</c:v>
                </c:pt>
                <c:pt idx="4474">
                  <c:v>74</c:v>
                </c:pt>
                <c:pt idx="4475">
                  <c:v>74</c:v>
                </c:pt>
                <c:pt idx="4476">
                  <c:v>74</c:v>
                </c:pt>
                <c:pt idx="4477">
                  <c:v>75</c:v>
                </c:pt>
                <c:pt idx="4478">
                  <c:v>75</c:v>
                </c:pt>
                <c:pt idx="4479">
                  <c:v>75</c:v>
                </c:pt>
                <c:pt idx="4480">
                  <c:v>75</c:v>
                </c:pt>
                <c:pt idx="4481">
                  <c:v>75</c:v>
                </c:pt>
                <c:pt idx="4482">
                  <c:v>75</c:v>
                </c:pt>
                <c:pt idx="4483">
                  <c:v>75</c:v>
                </c:pt>
                <c:pt idx="4484">
                  <c:v>75</c:v>
                </c:pt>
                <c:pt idx="4485">
                  <c:v>75</c:v>
                </c:pt>
                <c:pt idx="4486">
                  <c:v>75</c:v>
                </c:pt>
                <c:pt idx="4487">
                  <c:v>75</c:v>
                </c:pt>
                <c:pt idx="4488">
                  <c:v>75</c:v>
                </c:pt>
                <c:pt idx="4489">
                  <c:v>75</c:v>
                </c:pt>
                <c:pt idx="4490">
                  <c:v>75</c:v>
                </c:pt>
                <c:pt idx="4491">
                  <c:v>75</c:v>
                </c:pt>
                <c:pt idx="4492">
                  <c:v>75</c:v>
                </c:pt>
                <c:pt idx="4493">
                  <c:v>75</c:v>
                </c:pt>
                <c:pt idx="4494">
                  <c:v>75</c:v>
                </c:pt>
                <c:pt idx="4495">
                  <c:v>75</c:v>
                </c:pt>
                <c:pt idx="4496">
                  <c:v>75</c:v>
                </c:pt>
                <c:pt idx="4497">
                  <c:v>75</c:v>
                </c:pt>
                <c:pt idx="4498">
                  <c:v>75</c:v>
                </c:pt>
                <c:pt idx="4499">
                  <c:v>75</c:v>
                </c:pt>
                <c:pt idx="4500">
                  <c:v>75</c:v>
                </c:pt>
                <c:pt idx="4501">
                  <c:v>75</c:v>
                </c:pt>
                <c:pt idx="4502">
                  <c:v>75</c:v>
                </c:pt>
                <c:pt idx="4503">
                  <c:v>75</c:v>
                </c:pt>
                <c:pt idx="4504">
                  <c:v>75</c:v>
                </c:pt>
                <c:pt idx="4505">
                  <c:v>75</c:v>
                </c:pt>
                <c:pt idx="4506">
                  <c:v>75</c:v>
                </c:pt>
                <c:pt idx="4507">
                  <c:v>75</c:v>
                </c:pt>
                <c:pt idx="4508">
                  <c:v>75</c:v>
                </c:pt>
                <c:pt idx="4509">
                  <c:v>75</c:v>
                </c:pt>
                <c:pt idx="4510">
                  <c:v>75</c:v>
                </c:pt>
                <c:pt idx="4511">
                  <c:v>75</c:v>
                </c:pt>
                <c:pt idx="4512">
                  <c:v>75</c:v>
                </c:pt>
                <c:pt idx="4513">
                  <c:v>75</c:v>
                </c:pt>
                <c:pt idx="4514">
                  <c:v>75</c:v>
                </c:pt>
                <c:pt idx="4515">
                  <c:v>75</c:v>
                </c:pt>
                <c:pt idx="4516">
                  <c:v>75</c:v>
                </c:pt>
                <c:pt idx="4517">
                  <c:v>75</c:v>
                </c:pt>
                <c:pt idx="4518">
                  <c:v>75</c:v>
                </c:pt>
                <c:pt idx="4519">
                  <c:v>75</c:v>
                </c:pt>
                <c:pt idx="4520">
                  <c:v>75</c:v>
                </c:pt>
                <c:pt idx="4521">
                  <c:v>75</c:v>
                </c:pt>
                <c:pt idx="4522">
                  <c:v>75</c:v>
                </c:pt>
                <c:pt idx="4523">
                  <c:v>75</c:v>
                </c:pt>
                <c:pt idx="4524">
                  <c:v>75</c:v>
                </c:pt>
                <c:pt idx="4525">
                  <c:v>75</c:v>
                </c:pt>
                <c:pt idx="4526">
                  <c:v>75</c:v>
                </c:pt>
                <c:pt idx="4527">
                  <c:v>75</c:v>
                </c:pt>
                <c:pt idx="4528">
                  <c:v>75</c:v>
                </c:pt>
                <c:pt idx="4529">
                  <c:v>75</c:v>
                </c:pt>
                <c:pt idx="4530">
                  <c:v>76</c:v>
                </c:pt>
                <c:pt idx="4531">
                  <c:v>76</c:v>
                </c:pt>
                <c:pt idx="4532">
                  <c:v>76</c:v>
                </c:pt>
                <c:pt idx="4533">
                  <c:v>76</c:v>
                </c:pt>
                <c:pt idx="4534">
                  <c:v>76</c:v>
                </c:pt>
                <c:pt idx="4535">
                  <c:v>76</c:v>
                </c:pt>
                <c:pt idx="4536">
                  <c:v>76</c:v>
                </c:pt>
                <c:pt idx="4537">
                  <c:v>76</c:v>
                </c:pt>
                <c:pt idx="4538">
                  <c:v>76</c:v>
                </c:pt>
                <c:pt idx="4539">
                  <c:v>76</c:v>
                </c:pt>
                <c:pt idx="4540">
                  <c:v>76</c:v>
                </c:pt>
                <c:pt idx="4541">
                  <c:v>76</c:v>
                </c:pt>
                <c:pt idx="4542">
                  <c:v>76</c:v>
                </c:pt>
                <c:pt idx="4543">
                  <c:v>76</c:v>
                </c:pt>
                <c:pt idx="4544">
                  <c:v>76</c:v>
                </c:pt>
                <c:pt idx="4545">
                  <c:v>76</c:v>
                </c:pt>
                <c:pt idx="4546">
                  <c:v>76</c:v>
                </c:pt>
                <c:pt idx="4547">
                  <c:v>76</c:v>
                </c:pt>
                <c:pt idx="4548">
                  <c:v>76</c:v>
                </c:pt>
                <c:pt idx="4549">
                  <c:v>76</c:v>
                </c:pt>
                <c:pt idx="4550">
                  <c:v>76</c:v>
                </c:pt>
                <c:pt idx="4551">
                  <c:v>76</c:v>
                </c:pt>
                <c:pt idx="4552">
                  <c:v>76</c:v>
                </c:pt>
                <c:pt idx="4553">
                  <c:v>76</c:v>
                </c:pt>
                <c:pt idx="4554">
                  <c:v>76</c:v>
                </c:pt>
                <c:pt idx="4555">
                  <c:v>76</c:v>
                </c:pt>
                <c:pt idx="4556">
                  <c:v>76</c:v>
                </c:pt>
                <c:pt idx="4557">
                  <c:v>76</c:v>
                </c:pt>
                <c:pt idx="4558">
                  <c:v>76</c:v>
                </c:pt>
                <c:pt idx="4559">
                  <c:v>76</c:v>
                </c:pt>
                <c:pt idx="4560">
                  <c:v>76</c:v>
                </c:pt>
                <c:pt idx="4561">
                  <c:v>76</c:v>
                </c:pt>
                <c:pt idx="4562">
                  <c:v>76</c:v>
                </c:pt>
                <c:pt idx="4563">
                  <c:v>76</c:v>
                </c:pt>
                <c:pt idx="4564">
                  <c:v>76</c:v>
                </c:pt>
                <c:pt idx="4565">
                  <c:v>76</c:v>
                </c:pt>
                <c:pt idx="4566">
                  <c:v>76</c:v>
                </c:pt>
                <c:pt idx="4567">
                  <c:v>76</c:v>
                </c:pt>
                <c:pt idx="4568">
                  <c:v>76</c:v>
                </c:pt>
                <c:pt idx="4569">
                  <c:v>76</c:v>
                </c:pt>
                <c:pt idx="4570">
                  <c:v>76</c:v>
                </c:pt>
                <c:pt idx="4571">
                  <c:v>76</c:v>
                </c:pt>
                <c:pt idx="4572">
                  <c:v>76</c:v>
                </c:pt>
                <c:pt idx="4573">
                  <c:v>76</c:v>
                </c:pt>
                <c:pt idx="4574">
                  <c:v>76</c:v>
                </c:pt>
                <c:pt idx="4575">
                  <c:v>76</c:v>
                </c:pt>
                <c:pt idx="4576">
                  <c:v>76</c:v>
                </c:pt>
                <c:pt idx="4577">
                  <c:v>76</c:v>
                </c:pt>
                <c:pt idx="4578">
                  <c:v>76</c:v>
                </c:pt>
                <c:pt idx="4579">
                  <c:v>76</c:v>
                </c:pt>
                <c:pt idx="4580">
                  <c:v>77</c:v>
                </c:pt>
                <c:pt idx="4581">
                  <c:v>77</c:v>
                </c:pt>
                <c:pt idx="4582">
                  <c:v>77</c:v>
                </c:pt>
                <c:pt idx="4583">
                  <c:v>77</c:v>
                </c:pt>
                <c:pt idx="4584">
                  <c:v>77</c:v>
                </c:pt>
                <c:pt idx="4585">
                  <c:v>77</c:v>
                </c:pt>
                <c:pt idx="4586">
                  <c:v>77</c:v>
                </c:pt>
                <c:pt idx="4587">
                  <c:v>77</c:v>
                </c:pt>
                <c:pt idx="4588">
                  <c:v>77</c:v>
                </c:pt>
                <c:pt idx="4589">
                  <c:v>77</c:v>
                </c:pt>
                <c:pt idx="4590">
                  <c:v>77</c:v>
                </c:pt>
                <c:pt idx="4591">
                  <c:v>77</c:v>
                </c:pt>
                <c:pt idx="4592">
                  <c:v>77</c:v>
                </c:pt>
                <c:pt idx="4593">
                  <c:v>77</c:v>
                </c:pt>
                <c:pt idx="4594">
                  <c:v>77</c:v>
                </c:pt>
                <c:pt idx="4595">
                  <c:v>77</c:v>
                </c:pt>
                <c:pt idx="4596">
                  <c:v>77</c:v>
                </c:pt>
                <c:pt idx="4597">
                  <c:v>77</c:v>
                </c:pt>
                <c:pt idx="4598">
                  <c:v>77</c:v>
                </c:pt>
                <c:pt idx="4599">
                  <c:v>77</c:v>
                </c:pt>
                <c:pt idx="4600">
                  <c:v>77</c:v>
                </c:pt>
                <c:pt idx="4601">
                  <c:v>77</c:v>
                </c:pt>
                <c:pt idx="4602">
                  <c:v>77</c:v>
                </c:pt>
                <c:pt idx="4603">
                  <c:v>77</c:v>
                </c:pt>
                <c:pt idx="4604">
                  <c:v>77</c:v>
                </c:pt>
                <c:pt idx="4605">
                  <c:v>77</c:v>
                </c:pt>
                <c:pt idx="4606">
                  <c:v>77</c:v>
                </c:pt>
                <c:pt idx="4607">
                  <c:v>77</c:v>
                </c:pt>
                <c:pt idx="4608">
                  <c:v>77</c:v>
                </c:pt>
                <c:pt idx="4609">
                  <c:v>77</c:v>
                </c:pt>
                <c:pt idx="4610">
                  <c:v>77</c:v>
                </c:pt>
                <c:pt idx="4611">
                  <c:v>77</c:v>
                </c:pt>
                <c:pt idx="4612">
                  <c:v>77</c:v>
                </c:pt>
                <c:pt idx="4613">
                  <c:v>77</c:v>
                </c:pt>
                <c:pt idx="4614">
                  <c:v>77</c:v>
                </c:pt>
                <c:pt idx="4615">
                  <c:v>77</c:v>
                </c:pt>
                <c:pt idx="4616">
                  <c:v>77</c:v>
                </c:pt>
                <c:pt idx="4617">
                  <c:v>77</c:v>
                </c:pt>
                <c:pt idx="4618">
                  <c:v>77</c:v>
                </c:pt>
                <c:pt idx="4619">
                  <c:v>77</c:v>
                </c:pt>
                <c:pt idx="4620">
                  <c:v>77</c:v>
                </c:pt>
                <c:pt idx="4621">
                  <c:v>77</c:v>
                </c:pt>
                <c:pt idx="4622">
                  <c:v>78</c:v>
                </c:pt>
                <c:pt idx="4623">
                  <c:v>78</c:v>
                </c:pt>
                <c:pt idx="4624">
                  <c:v>78</c:v>
                </c:pt>
                <c:pt idx="4625">
                  <c:v>78</c:v>
                </c:pt>
                <c:pt idx="4626">
                  <c:v>78</c:v>
                </c:pt>
                <c:pt idx="4627">
                  <c:v>78</c:v>
                </c:pt>
                <c:pt idx="4628">
                  <c:v>78</c:v>
                </c:pt>
                <c:pt idx="4629">
                  <c:v>78</c:v>
                </c:pt>
                <c:pt idx="4630">
                  <c:v>78</c:v>
                </c:pt>
                <c:pt idx="4631">
                  <c:v>78</c:v>
                </c:pt>
                <c:pt idx="4632">
                  <c:v>78</c:v>
                </c:pt>
                <c:pt idx="4633">
                  <c:v>78</c:v>
                </c:pt>
                <c:pt idx="4634">
                  <c:v>78</c:v>
                </c:pt>
                <c:pt idx="4635">
                  <c:v>78</c:v>
                </c:pt>
                <c:pt idx="4636">
                  <c:v>78</c:v>
                </c:pt>
                <c:pt idx="4637">
                  <c:v>78</c:v>
                </c:pt>
                <c:pt idx="4638">
                  <c:v>78</c:v>
                </c:pt>
                <c:pt idx="4639">
                  <c:v>78</c:v>
                </c:pt>
                <c:pt idx="4640">
                  <c:v>78</c:v>
                </c:pt>
                <c:pt idx="4641">
                  <c:v>78</c:v>
                </c:pt>
                <c:pt idx="4642">
                  <c:v>78</c:v>
                </c:pt>
                <c:pt idx="4643">
                  <c:v>78</c:v>
                </c:pt>
                <c:pt idx="4644">
                  <c:v>78</c:v>
                </c:pt>
                <c:pt idx="4645">
                  <c:v>78</c:v>
                </c:pt>
                <c:pt idx="4646">
                  <c:v>78</c:v>
                </c:pt>
                <c:pt idx="4647">
                  <c:v>78</c:v>
                </c:pt>
                <c:pt idx="4648">
                  <c:v>78</c:v>
                </c:pt>
                <c:pt idx="4649">
                  <c:v>78</c:v>
                </c:pt>
                <c:pt idx="4650">
                  <c:v>78</c:v>
                </c:pt>
                <c:pt idx="4651">
                  <c:v>78</c:v>
                </c:pt>
                <c:pt idx="4652">
                  <c:v>78</c:v>
                </c:pt>
                <c:pt idx="4653">
                  <c:v>78</c:v>
                </c:pt>
                <c:pt idx="4654">
                  <c:v>78</c:v>
                </c:pt>
                <c:pt idx="4655">
                  <c:v>78</c:v>
                </c:pt>
                <c:pt idx="4656">
                  <c:v>78</c:v>
                </c:pt>
                <c:pt idx="4657">
                  <c:v>78</c:v>
                </c:pt>
                <c:pt idx="4658">
                  <c:v>78</c:v>
                </c:pt>
                <c:pt idx="4659">
                  <c:v>78</c:v>
                </c:pt>
                <c:pt idx="4660">
                  <c:v>78</c:v>
                </c:pt>
                <c:pt idx="4661">
                  <c:v>78</c:v>
                </c:pt>
                <c:pt idx="4662">
                  <c:v>78</c:v>
                </c:pt>
                <c:pt idx="4663">
                  <c:v>78</c:v>
                </c:pt>
                <c:pt idx="4664">
                  <c:v>78</c:v>
                </c:pt>
                <c:pt idx="4665">
                  <c:v>78</c:v>
                </c:pt>
                <c:pt idx="4666">
                  <c:v>78</c:v>
                </c:pt>
                <c:pt idx="4667">
                  <c:v>78</c:v>
                </c:pt>
                <c:pt idx="4668">
                  <c:v>78</c:v>
                </c:pt>
                <c:pt idx="4669">
                  <c:v>78</c:v>
                </c:pt>
                <c:pt idx="4670">
                  <c:v>78</c:v>
                </c:pt>
                <c:pt idx="4671">
                  <c:v>78</c:v>
                </c:pt>
                <c:pt idx="4672">
                  <c:v>78</c:v>
                </c:pt>
                <c:pt idx="4673">
                  <c:v>78</c:v>
                </c:pt>
                <c:pt idx="4674">
                  <c:v>78</c:v>
                </c:pt>
                <c:pt idx="4675">
                  <c:v>78</c:v>
                </c:pt>
                <c:pt idx="4676">
                  <c:v>78</c:v>
                </c:pt>
                <c:pt idx="4677">
                  <c:v>78</c:v>
                </c:pt>
                <c:pt idx="4678">
                  <c:v>78</c:v>
                </c:pt>
                <c:pt idx="4679">
                  <c:v>78</c:v>
                </c:pt>
                <c:pt idx="4680">
                  <c:v>78</c:v>
                </c:pt>
                <c:pt idx="4681">
                  <c:v>78</c:v>
                </c:pt>
                <c:pt idx="4682">
                  <c:v>78</c:v>
                </c:pt>
                <c:pt idx="4683">
                  <c:v>78</c:v>
                </c:pt>
                <c:pt idx="4684">
                  <c:v>78</c:v>
                </c:pt>
                <c:pt idx="4685">
                  <c:v>78</c:v>
                </c:pt>
                <c:pt idx="4686">
                  <c:v>78</c:v>
                </c:pt>
                <c:pt idx="4687">
                  <c:v>78</c:v>
                </c:pt>
                <c:pt idx="4688">
                  <c:v>78</c:v>
                </c:pt>
                <c:pt idx="4689">
                  <c:v>78</c:v>
                </c:pt>
                <c:pt idx="4690">
                  <c:v>78</c:v>
                </c:pt>
                <c:pt idx="4691">
                  <c:v>78</c:v>
                </c:pt>
                <c:pt idx="4692">
                  <c:v>78</c:v>
                </c:pt>
                <c:pt idx="4693">
                  <c:v>78</c:v>
                </c:pt>
                <c:pt idx="4694">
                  <c:v>78</c:v>
                </c:pt>
                <c:pt idx="4695">
                  <c:v>78</c:v>
                </c:pt>
                <c:pt idx="4696">
                  <c:v>78</c:v>
                </c:pt>
                <c:pt idx="4697">
                  <c:v>78</c:v>
                </c:pt>
                <c:pt idx="4698">
                  <c:v>78</c:v>
                </c:pt>
                <c:pt idx="4699">
                  <c:v>78</c:v>
                </c:pt>
                <c:pt idx="4700">
                  <c:v>78</c:v>
                </c:pt>
                <c:pt idx="4701">
                  <c:v>78</c:v>
                </c:pt>
                <c:pt idx="4702">
                  <c:v>78</c:v>
                </c:pt>
                <c:pt idx="4703">
                  <c:v>78</c:v>
                </c:pt>
                <c:pt idx="4704">
                  <c:v>78</c:v>
                </c:pt>
                <c:pt idx="4705">
                  <c:v>78</c:v>
                </c:pt>
                <c:pt idx="4706">
                  <c:v>78</c:v>
                </c:pt>
                <c:pt idx="4707">
                  <c:v>78</c:v>
                </c:pt>
                <c:pt idx="4708">
                  <c:v>78</c:v>
                </c:pt>
                <c:pt idx="4709">
                  <c:v>78</c:v>
                </c:pt>
                <c:pt idx="4710">
                  <c:v>78</c:v>
                </c:pt>
                <c:pt idx="4711">
                  <c:v>78</c:v>
                </c:pt>
                <c:pt idx="4712">
                  <c:v>78</c:v>
                </c:pt>
                <c:pt idx="4713">
                  <c:v>78</c:v>
                </c:pt>
                <c:pt idx="4714">
                  <c:v>78</c:v>
                </c:pt>
                <c:pt idx="4715">
                  <c:v>78</c:v>
                </c:pt>
                <c:pt idx="4716">
                  <c:v>78</c:v>
                </c:pt>
                <c:pt idx="4717">
                  <c:v>78</c:v>
                </c:pt>
                <c:pt idx="4718">
                  <c:v>78</c:v>
                </c:pt>
                <c:pt idx="4719">
                  <c:v>78</c:v>
                </c:pt>
                <c:pt idx="4720">
                  <c:v>78</c:v>
                </c:pt>
                <c:pt idx="4721">
                  <c:v>78</c:v>
                </c:pt>
                <c:pt idx="4722">
                  <c:v>78</c:v>
                </c:pt>
                <c:pt idx="4723">
                  <c:v>78</c:v>
                </c:pt>
                <c:pt idx="4724">
                  <c:v>79</c:v>
                </c:pt>
                <c:pt idx="4725">
                  <c:v>79</c:v>
                </c:pt>
                <c:pt idx="4726">
                  <c:v>79</c:v>
                </c:pt>
                <c:pt idx="4727">
                  <c:v>79</c:v>
                </c:pt>
                <c:pt idx="4728">
                  <c:v>79</c:v>
                </c:pt>
                <c:pt idx="4729">
                  <c:v>79</c:v>
                </c:pt>
                <c:pt idx="4730">
                  <c:v>79</c:v>
                </c:pt>
                <c:pt idx="4731">
                  <c:v>79</c:v>
                </c:pt>
                <c:pt idx="4732">
                  <c:v>79</c:v>
                </c:pt>
                <c:pt idx="4733">
                  <c:v>79</c:v>
                </c:pt>
                <c:pt idx="4734">
                  <c:v>79</c:v>
                </c:pt>
                <c:pt idx="4735">
                  <c:v>79</c:v>
                </c:pt>
                <c:pt idx="4736">
                  <c:v>79</c:v>
                </c:pt>
                <c:pt idx="4737">
                  <c:v>79</c:v>
                </c:pt>
                <c:pt idx="4738">
                  <c:v>79</c:v>
                </c:pt>
                <c:pt idx="4739">
                  <c:v>79</c:v>
                </c:pt>
                <c:pt idx="4740">
                  <c:v>79</c:v>
                </c:pt>
                <c:pt idx="4741">
                  <c:v>79</c:v>
                </c:pt>
                <c:pt idx="4742">
                  <c:v>79</c:v>
                </c:pt>
                <c:pt idx="4743">
                  <c:v>79</c:v>
                </c:pt>
                <c:pt idx="4744">
                  <c:v>79</c:v>
                </c:pt>
                <c:pt idx="4745">
                  <c:v>79</c:v>
                </c:pt>
                <c:pt idx="4746">
                  <c:v>79</c:v>
                </c:pt>
                <c:pt idx="4747">
                  <c:v>79</c:v>
                </c:pt>
                <c:pt idx="4748">
                  <c:v>79</c:v>
                </c:pt>
                <c:pt idx="4749">
                  <c:v>79</c:v>
                </c:pt>
                <c:pt idx="4750">
                  <c:v>79</c:v>
                </c:pt>
                <c:pt idx="4751">
                  <c:v>79</c:v>
                </c:pt>
                <c:pt idx="4752">
                  <c:v>79</c:v>
                </c:pt>
                <c:pt idx="4753">
                  <c:v>79</c:v>
                </c:pt>
                <c:pt idx="4754">
                  <c:v>79</c:v>
                </c:pt>
                <c:pt idx="4755">
                  <c:v>79</c:v>
                </c:pt>
                <c:pt idx="4756">
                  <c:v>79</c:v>
                </c:pt>
                <c:pt idx="4757">
                  <c:v>79</c:v>
                </c:pt>
                <c:pt idx="4758">
                  <c:v>79</c:v>
                </c:pt>
                <c:pt idx="4759">
                  <c:v>79</c:v>
                </c:pt>
                <c:pt idx="4760">
                  <c:v>79</c:v>
                </c:pt>
                <c:pt idx="4761">
                  <c:v>79</c:v>
                </c:pt>
                <c:pt idx="4762">
                  <c:v>79</c:v>
                </c:pt>
                <c:pt idx="4763">
                  <c:v>79</c:v>
                </c:pt>
                <c:pt idx="4764">
                  <c:v>79</c:v>
                </c:pt>
                <c:pt idx="4765">
                  <c:v>79</c:v>
                </c:pt>
                <c:pt idx="4766">
                  <c:v>79</c:v>
                </c:pt>
                <c:pt idx="4767">
                  <c:v>79</c:v>
                </c:pt>
                <c:pt idx="4768">
                  <c:v>79</c:v>
                </c:pt>
                <c:pt idx="4769">
                  <c:v>79</c:v>
                </c:pt>
                <c:pt idx="4770">
                  <c:v>79</c:v>
                </c:pt>
                <c:pt idx="4771">
                  <c:v>79</c:v>
                </c:pt>
                <c:pt idx="4772">
                  <c:v>79</c:v>
                </c:pt>
                <c:pt idx="4773">
                  <c:v>79</c:v>
                </c:pt>
                <c:pt idx="4774">
                  <c:v>79</c:v>
                </c:pt>
                <c:pt idx="4775">
                  <c:v>79</c:v>
                </c:pt>
                <c:pt idx="4776">
                  <c:v>79</c:v>
                </c:pt>
                <c:pt idx="4777">
                  <c:v>79</c:v>
                </c:pt>
                <c:pt idx="4778">
                  <c:v>79</c:v>
                </c:pt>
                <c:pt idx="4779">
                  <c:v>79</c:v>
                </c:pt>
                <c:pt idx="4780">
                  <c:v>79</c:v>
                </c:pt>
                <c:pt idx="4781">
                  <c:v>79</c:v>
                </c:pt>
                <c:pt idx="4782">
                  <c:v>79</c:v>
                </c:pt>
                <c:pt idx="4783">
                  <c:v>79</c:v>
                </c:pt>
                <c:pt idx="4784">
                  <c:v>79</c:v>
                </c:pt>
                <c:pt idx="4785">
                  <c:v>79</c:v>
                </c:pt>
                <c:pt idx="4786">
                  <c:v>79</c:v>
                </c:pt>
                <c:pt idx="4787">
                  <c:v>79</c:v>
                </c:pt>
                <c:pt idx="4788">
                  <c:v>79</c:v>
                </c:pt>
                <c:pt idx="4789">
                  <c:v>79</c:v>
                </c:pt>
                <c:pt idx="4790">
                  <c:v>79</c:v>
                </c:pt>
                <c:pt idx="4791">
                  <c:v>79</c:v>
                </c:pt>
                <c:pt idx="4792">
                  <c:v>79</c:v>
                </c:pt>
                <c:pt idx="4793">
                  <c:v>79</c:v>
                </c:pt>
                <c:pt idx="4794">
                  <c:v>79</c:v>
                </c:pt>
                <c:pt idx="4795">
                  <c:v>79</c:v>
                </c:pt>
                <c:pt idx="4796">
                  <c:v>79</c:v>
                </c:pt>
                <c:pt idx="4797">
                  <c:v>79</c:v>
                </c:pt>
                <c:pt idx="4798">
                  <c:v>79</c:v>
                </c:pt>
                <c:pt idx="4799">
                  <c:v>79</c:v>
                </c:pt>
                <c:pt idx="4800">
                  <c:v>79</c:v>
                </c:pt>
                <c:pt idx="4801">
                  <c:v>79</c:v>
                </c:pt>
                <c:pt idx="4802">
                  <c:v>79</c:v>
                </c:pt>
                <c:pt idx="4803">
                  <c:v>79</c:v>
                </c:pt>
                <c:pt idx="4804">
                  <c:v>79</c:v>
                </c:pt>
                <c:pt idx="4805">
                  <c:v>79</c:v>
                </c:pt>
                <c:pt idx="4806">
                  <c:v>79</c:v>
                </c:pt>
                <c:pt idx="4807">
                  <c:v>79</c:v>
                </c:pt>
                <c:pt idx="4808">
                  <c:v>79</c:v>
                </c:pt>
                <c:pt idx="4809">
                  <c:v>80</c:v>
                </c:pt>
                <c:pt idx="4810">
                  <c:v>80</c:v>
                </c:pt>
                <c:pt idx="4811">
                  <c:v>80</c:v>
                </c:pt>
                <c:pt idx="4812">
                  <c:v>80</c:v>
                </c:pt>
                <c:pt idx="4813">
                  <c:v>80</c:v>
                </c:pt>
                <c:pt idx="4814">
                  <c:v>80</c:v>
                </c:pt>
                <c:pt idx="4815">
                  <c:v>80</c:v>
                </c:pt>
                <c:pt idx="4816">
                  <c:v>80</c:v>
                </c:pt>
                <c:pt idx="4817">
                  <c:v>80</c:v>
                </c:pt>
                <c:pt idx="4818">
                  <c:v>80</c:v>
                </c:pt>
                <c:pt idx="4819">
                  <c:v>80</c:v>
                </c:pt>
                <c:pt idx="4820">
                  <c:v>80</c:v>
                </c:pt>
                <c:pt idx="4821">
                  <c:v>80</c:v>
                </c:pt>
                <c:pt idx="4822">
                  <c:v>80</c:v>
                </c:pt>
                <c:pt idx="4823">
                  <c:v>80</c:v>
                </c:pt>
                <c:pt idx="4824">
                  <c:v>80</c:v>
                </c:pt>
                <c:pt idx="4825">
                  <c:v>80</c:v>
                </c:pt>
                <c:pt idx="4826">
                  <c:v>80</c:v>
                </c:pt>
                <c:pt idx="4827">
                  <c:v>80</c:v>
                </c:pt>
                <c:pt idx="4828">
                  <c:v>80</c:v>
                </c:pt>
                <c:pt idx="4829">
                  <c:v>80</c:v>
                </c:pt>
                <c:pt idx="4830">
                  <c:v>80</c:v>
                </c:pt>
                <c:pt idx="4831">
                  <c:v>80</c:v>
                </c:pt>
                <c:pt idx="4832">
                  <c:v>80</c:v>
                </c:pt>
                <c:pt idx="4833">
                  <c:v>80</c:v>
                </c:pt>
                <c:pt idx="4834">
                  <c:v>80</c:v>
                </c:pt>
                <c:pt idx="4835">
                  <c:v>80</c:v>
                </c:pt>
                <c:pt idx="4836">
                  <c:v>80</c:v>
                </c:pt>
                <c:pt idx="4837">
                  <c:v>80</c:v>
                </c:pt>
                <c:pt idx="4838">
                  <c:v>80</c:v>
                </c:pt>
                <c:pt idx="4839">
                  <c:v>80</c:v>
                </c:pt>
                <c:pt idx="4840">
                  <c:v>80</c:v>
                </c:pt>
                <c:pt idx="4841">
                  <c:v>80</c:v>
                </c:pt>
                <c:pt idx="4842">
                  <c:v>80</c:v>
                </c:pt>
                <c:pt idx="4843">
                  <c:v>80</c:v>
                </c:pt>
                <c:pt idx="4844">
                  <c:v>80</c:v>
                </c:pt>
                <c:pt idx="4845">
                  <c:v>80</c:v>
                </c:pt>
                <c:pt idx="4846">
                  <c:v>80</c:v>
                </c:pt>
                <c:pt idx="4847">
                  <c:v>80</c:v>
                </c:pt>
                <c:pt idx="4848">
                  <c:v>80</c:v>
                </c:pt>
                <c:pt idx="4849">
                  <c:v>80</c:v>
                </c:pt>
                <c:pt idx="4850">
                  <c:v>80</c:v>
                </c:pt>
                <c:pt idx="4851">
                  <c:v>80</c:v>
                </c:pt>
                <c:pt idx="4852">
                  <c:v>80</c:v>
                </c:pt>
                <c:pt idx="4853">
                  <c:v>80</c:v>
                </c:pt>
                <c:pt idx="4854">
                  <c:v>80</c:v>
                </c:pt>
                <c:pt idx="4855">
                  <c:v>80</c:v>
                </c:pt>
                <c:pt idx="4856">
                  <c:v>80</c:v>
                </c:pt>
                <c:pt idx="4857">
                  <c:v>80</c:v>
                </c:pt>
                <c:pt idx="4858">
                  <c:v>80</c:v>
                </c:pt>
                <c:pt idx="4859">
                  <c:v>80</c:v>
                </c:pt>
                <c:pt idx="4860">
                  <c:v>80</c:v>
                </c:pt>
                <c:pt idx="4861">
                  <c:v>80</c:v>
                </c:pt>
                <c:pt idx="4862">
                  <c:v>80</c:v>
                </c:pt>
                <c:pt idx="4863">
                  <c:v>80</c:v>
                </c:pt>
                <c:pt idx="4864">
                  <c:v>80</c:v>
                </c:pt>
                <c:pt idx="4865">
                  <c:v>80</c:v>
                </c:pt>
                <c:pt idx="4866">
                  <c:v>80</c:v>
                </c:pt>
                <c:pt idx="4867">
                  <c:v>80</c:v>
                </c:pt>
                <c:pt idx="4868">
                  <c:v>80</c:v>
                </c:pt>
                <c:pt idx="4869">
                  <c:v>80</c:v>
                </c:pt>
                <c:pt idx="4870">
                  <c:v>80</c:v>
                </c:pt>
                <c:pt idx="4871">
                  <c:v>80</c:v>
                </c:pt>
                <c:pt idx="4872">
                  <c:v>80</c:v>
                </c:pt>
                <c:pt idx="4873">
                  <c:v>80</c:v>
                </c:pt>
                <c:pt idx="4874">
                  <c:v>80</c:v>
                </c:pt>
                <c:pt idx="4875">
                  <c:v>80</c:v>
                </c:pt>
                <c:pt idx="4876">
                  <c:v>80</c:v>
                </c:pt>
                <c:pt idx="4877">
                  <c:v>80</c:v>
                </c:pt>
                <c:pt idx="4878">
                  <c:v>80</c:v>
                </c:pt>
                <c:pt idx="4879">
                  <c:v>81</c:v>
                </c:pt>
                <c:pt idx="4880">
                  <c:v>81</c:v>
                </c:pt>
                <c:pt idx="4881">
                  <c:v>81</c:v>
                </c:pt>
                <c:pt idx="4882">
                  <c:v>81</c:v>
                </c:pt>
                <c:pt idx="4883">
                  <c:v>81</c:v>
                </c:pt>
                <c:pt idx="4884">
                  <c:v>81</c:v>
                </c:pt>
                <c:pt idx="4885">
                  <c:v>81</c:v>
                </c:pt>
                <c:pt idx="4886">
                  <c:v>81</c:v>
                </c:pt>
                <c:pt idx="4887">
                  <c:v>81</c:v>
                </c:pt>
                <c:pt idx="4888">
                  <c:v>81</c:v>
                </c:pt>
                <c:pt idx="4889">
                  <c:v>81</c:v>
                </c:pt>
                <c:pt idx="4890">
                  <c:v>81</c:v>
                </c:pt>
                <c:pt idx="4891">
                  <c:v>81</c:v>
                </c:pt>
                <c:pt idx="4892">
                  <c:v>81</c:v>
                </c:pt>
                <c:pt idx="4893">
                  <c:v>81</c:v>
                </c:pt>
                <c:pt idx="4894">
                  <c:v>81</c:v>
                </c:pt>
                <c:pt idx="4895">
                  <c:v>81</c:v>
                </c:pt>
                <c:pt idx="4896">
                  <c:v>81</c:v>
                </c:pt>
                <c:pt idx="4897">
                  <c:v>81</c:v>
                </c:pt>
                <c:pt idx="4898">
                  <c:v>81</c:v>
                </c:pt>
                <c:pt idx="4899">
                  <c:v>81</c:v>
                </c:pt>
                <c:pt idx="4900">
                  <c:v>81</c:v>
                </c:pt>
                <c:pt idx="4901">
                  <c:v>81</c:v>
                </c:pt>
                <c:pt idx="4902">
                  <c:v>81</c:v>
                </c:pt>
                <c:pt idx="4903">
                  <c:v>81</c:v>
                </c:pt>
                <c:pt idx="4904">
                  <c:v>81</c:v>
                </c:pt>
                <c:pt idx="4905">
                  <c:v>81</c:v>
                </c:pt>
                <c:pt idx="4906">
                  <c:v>81</c:v>
                </c:pt>
                <c:pt idx="4907">
                  <c:v>81</c:v>
                </c:pt>
                <c:pt idx="4908">
                  <c:v>81</c:v>
                </c:pt>
                <c:pt idx="4909">
                  <c:v>81</c:v>
                </c:pt>
                <c:pt idx="4910">
                  <c:v>81</c:v>
                </c:pt>
                <c:pt idx="4911">
                  <c:v>81</c:v>
                </c:pt>
                <c:pt idx="4912">
                  <c:v>81</c:v>
                </c:pt>
                <c:pt idx="4913">
                  <c:v>81</c:v>
                </c:pt>
                <c:pt idx="4914">
                  <c:v>81</c:v>
                </c:pt>
                <c:pt idx="4915">
                  <c:v>81</c:v>
                </c:pt>
                <c:pt idx="4916">
                  <c:v>81</c:v>
                </c:pt>
                <c:pt idx="4917">
                  <c:v>81</c:v>
                </c:pt>
                <c:pt idx="4918">
                  <c:v>81</c:v>
                </c:pt>
                <c:pt idx="4919">
                  <c:v>81</c:v>
                </c:pt>
                <c:pt idx="4920">
                  <c:v>81</c:v>
                </c:pt>
                <c:pt idx="4921">
                  <c:v>81</c:v>
                </c:pt>
                <c:pt idx="4922">
                  <c:v>81</c:v>
                </c:pt>
                <c:pt idx="4923">
                  <c:v>81</c:v>
                </c:pt>
                <c:pt idx="4924">
                  <c:v>81</c:v>
                </c:pt>
                <c:pt idx="4925">
                  <c:v>81</c:v>
                </c:pt>
                <c:pt idx="4926">
                  <c:v>81</c:v>
                </c:pt>
                <c:pt idx="4927">
                  <c:v>81</c:v>
                </c:pt>
                <c:pt idx="4928">
                  <c:v>81</c:v>
                </c:pt>
                <c:pt idx="4929">
                  <c:v>81</c:v>
                </c:pt>
                <c:pt idx="4930">
                  <c:v>81</c:v>
                </c:pt>
                <c:pt idx="4931">
                  <c:v>81</c:v>
                </c:pt>
                <c:pt idx="4932">
                  <c:v>81</c:v>
                </c:pt>
                <c:pt idx="4933">
                  <c:v>81</c:v>
                </c:pt>
                <c:pt idx="4934">
                  <c:v>81</c:v>
                </c:pt>
                <c:pt idx="4935">
                  <c:v>81</c:v>
                </c:pt>
                <c:pt idx="4936">
                  <c:v>81</c:v>
                </c:pt>
                <c:pt idx="4937">
                  <c:v>81</c:v>
                </c:pt>
                <c:pt idx="4938">
                  <c:v>81</c:v>
                </c:pt>
                <c:pt idx="4939">
                  <c:v>82</c:v>
                </c:pt>
                <c:pt idx="4940">
                  <c:v>82</c:v>
                </c:pt>
                <c:pt idx="4941">
                  <c:v>82</c:v>
                </c:pt>
                <c:pt idx="4942">
                  <c:v>82</c:v>
                </c:pt>
                <c:pt idx="4943">
                  <c:v>82</c:v>
                </c:pt>
                <c:pt idx="4944">
                  <c:v>82</c:v>
                </c:pt>
                <c:pt idx="4945">
                  <c:v>82</c:v>
                </c:pt>
                <c:pt idx="4946">
                  <c:v>82</c:v>
                </c:pt>
                <c:pt idx="4947">
                  <c:v>82</c:v>
                </c:pt>
                <c:pt idx="4948">
                  <c:v>82</c:v>
                </c:pt>
                <c:pt idx="4949">
                  <c:v>82</c:v>
                </c:pt>
                <c:pt idx="4950">
                  <c:v>82</c:v>
                </c:pt>
                <c:pt idx="4951">
                  <c:v>82</c:v>
                </c:pt>
                <c:pt idx="4952">
                  <c:v>82</c:v>
                </c:pt>
                <c:pt idx="4953">
                  <c:v>82</c:v>
                </c:pt>
                <c:pt idx="4954">
                  <c:v>82</c:v>
                </c:pt>
                <c:pt idx="4955">
                  <c:v>82</c:v>
                </c:pt>
                <c:pt idx="4956">
                  <c:v>82</c:v>
                </c:pt>
                <c:pt idx="4957">
                  <c:v>82</c:v>
                </c:pt>
                <c:pt idx="4958">
                  <c:v>82</c:v>
                </c:pt>
                <c:pt idx="4959">
                  <c:v>82</c:v>
                </c:pt>
                <c:pt idx="4960">
                  <c:v>82</c:v>
                </c:pt>
                <c:pt idx="4961">
                  <c:v>82</c:v>
                </c:pt>
                <c:pt idx="4962">
                  <c:v>82</c:v>
                </c:pt>
                <c:pt idx="4963">
                  <c:v>82</c:v>
                </c:pt>
                <c:pt idx="4964">
                  <c:v>82</c:v>
                </c:pt>
                <c:pt idx="4965">
                  <c:v>82</c:v>
                </c:pt>
                <c:pt idx="4966">
                  <c:v>82</c:v>
                </c:pt>
                <c:pt idx="4967">
                  <c:v>82</c:v>
                </c:pt>
                <c:pt idx="4968">
                  <c:v>82</c:v>
                </c:pt>
                <c:pt idx="4969">
                  <c:v>82</c:v>
                </c:pt>
                <c:pt idx="4970">
                  <c:v>82</c:v>
                </c:pt>
                <c:pt idx="4971">
                  <c:v>82</c:v>
                </c:pt>
                <c:pt idx="4972">
                  <c:v>82</c:v>
                </c:pt>
                <c:pt idx="4973">
                  <c:v>82</c:v>
                </c:pt>
                <c:pt idx="4974">
                  <c:v>82</c:v>
                </c:pt>
                <c:pt idx="4975">
                  <c:v>82</c:v>
                </c:pt>
                <c:pt idx="4976">
                  <c:v>82</c:v>
                </c:pt>
                <c:pt idx="4977">
                  <c:v>82</c:v>
                </c:pt>
                <c:pt idx="4978">
                  <c:v>82</c:v>
                </c:pt>
                <c:pt idx="4979">
                  <c:v>82</c:v>
                </c:pt>
                <c:pt idx="4980">
                  <c:v>82</c:v>
                </c:pt>
                <c:pt idx="4981">
                  <c:v>82</c:v>
                </c:pt>
                <c:pt idx="4982">
                  <c:v>82</c:v>
                </c:pt>
                <c:pt idx="4983">
                  <c:v>82</c:v>
                </c:pt>
                <c:pt idx="4984">
                  <c:v>82</c:v>
                </c:pt>
                <c:pt idx="4985">
                  <c:v>82</c:v>
                </c:pt>
                <c:pt idx="4986">
                  <c:v>82</c:v>
                </c:pt>
                <c:pt idx="4987">
                  <c:v>82</c:v>
                </c:pt>
                <c:pt idx="4988">
                  <c:v>82</c:v>
                </c:pt>
                <c:pt idx="4989">
                  <c:v>82</c:v>
                </c:pt>
                <c:pt idx="4990">
                  <c:v>82</c:v>
                </c:pt>
                <c:pt idx="4991">
                  <c:v>82</c:v>
                </c:pt>
                <c:pt idx="4992">
                  <c:v>82</c:v>
                </c:pt>
                <c:pt idx="4993">
                  <c:v>82</c:v>
                </c:pt>
                <c:pt idx="4994">
                  <c:v>82</c:v>
                </c:pt>
              </c:numCache>
            </c:numRef>
          </c:xVal>
          <c:yVal>
            <c:numRef>
              <c:f>stroke_cleaned_2!$R$2:$R$4996</c:f>
              <c:numCache>
                <c:formatCode>0.00</c:formatCode>
                <c:ptCount val="4995"/>
                <c:pt idx="0">
                  <c:v>-2.8073664016424584E-3</c:v>
                </c:pt>
                <c:pt idx="1">
                  <c:v>2.2060219900648111E-2</c:v>
                </c:pt>
                <c:pt idx="2">
                  <c:v>-6.5841282141433869E-3</c:v>
                </c:pt>
                <c:pt idx="3">
                  <c:v>-1.2467581988162741E-2</c:v>
                </c:pt>
                <c:pt idx="4">
                  <c:v>-1.1474747848833539E-2</c:v>
                </c:pt>
                <c:pt idx="5">
                  <c:v>1.5830280687763487E-2</c:v>
                </c:pt>
                <c:pt idx="6">
                  <c:v>2.4111704239934361E-3</c:v>
                </c:pt>
                <c:pt idx="7">
                  <c:v>-1.1492537223183785E-2</c:v>
                </c:pt>
                <c:pt idx="8">
                  <c:v>5.1832407945617832E-5</c:v>
                </c:pt>
                <c:pt idx="9">
                  <c:v>-8.1635207124577773E-3</c:v>
                </c:pt>
                <c:pt idx="10">
                  <c:v>1.0990113554876235E-2</c:v>
                </c:pt>
                <c:pt idx="11">
                  <c:v>-4.9632366313736025E-4</c:v>
                </c:pt>
                <c:pt idx="12">
                  <c:v>-2.0867491105068525E-2</c:v>
                </c:pt>
                <c:pt idx="13">
                  <c:v>2.1330307277594433E-2</c:v>
                </c:pt>
                <c:pt idx="14">
                  <c:v>-9.0760978067316138E-3</c:v>
                </c:pt>
                <c:pt idx="15">
                  <c:v>2.202319303745378E-2</c:v>
                </c:pt>
                <c:pt idx="16">
                  <c:v>8.3963378270346563E-3</c:v>
                </c:pt>
                <c:pt idx="17">
                  <c:v>-8.6662961713993673E-3</c:v>
                </c:pt>
                <c:pt idx="18">
                  <c:v>-6.983401591986127E-3</c:v>
                </c:pt>
                <c:pt idx="19">
                  <c:v>-2.1745392359397923E-2</c:v>
                </c:pt>
                <c:pt idx="20">
                  <c:v>1.7861136278981894E-3</c:v>
                </c:pt>
                <c:pt idx="21">
                  <c:v>1.9057558633364301E-2</c:v>
                </c:pt>
                <c:pt idx="22">
                  <c:v>2.4200017456647887E-2</c:v>
                </c:pt>
                <c:pt idx="23">
                  <c:v>2.4237226448310861E-2</c:v>
                </c:pt>
                <c:pt idx="24">
                  <c:v>1.7057323472622694E-2</c:v>
                </c:pt>
                <c:pt idx="25">
                  <c:v>-2.299561960476294E-2</c:v>
                </c:pt>
                <c:pt idx="26">
                  <c:v>-1.9282523475510776E-2</c:v>
                </c:pt>
                <c:pt idx="27">
                  <c:v>2.1635399097624193E-2</c:v>
                </c:pt>
                <c:pt idx="28">
                  <c:v>1.9190732966862099E-2</c:v>
                </c:pt>
                <c:pt idx="29">
                  <c:v>-9.9238641821959017E-3</c:v>
                </c:pt>
                <c:pt idx="30">
                  <c:v>1.8807888045759974E-2</c:v>
                </c:pt>
                <c:pt idx="31">
                  <c:v>-2.3071023517879923E-2</c:v>
                </c:pt>
                <c:pt idx="32">
                  <c:v>-1.4615061472576962E-2</c:v>
                </c:pt>
                <c:pt idx="33">
                  <c:v>8.7412523761859814E-3</c:v>
                </c:pt>
                <c:pt idx="34">
                  <c:v>1.0155295286895672E-2</c:v>
                </c:pt>
                <c:pt idx="35">
                  <c:v>-2.4406853946744696E-2</c:v>
                </c:pt>
                <c:pt idx="36">
                  <c:v>1.0530059422573962E-2</c:v>
                </c:pt>
                <c:pt idx="37">
                  <c:v>-1.211176342367969E-2</c:v>
                </c:pt>
                <c:pt idx="38">
                  <c:v>4.1287822516842595E-3</c:v>
                </c:pt>
                <c:pt idx="39">
                  <c:v>5.9846249356727329E-3</c:v>
                </c:pt>
                <c:pt idx="40">
                  <c:v>-1.2106773266844567E-2</c:v>
                </c:pt>
                <c:pt idx="41">
                  <c:v>2.337031020449255E-2</c:v>
                </c:pt>
                <c:pt idx="42">
                  <c:v>-6.7876089314500513E-3</c:v>
                </c:pt>
                <c:pt idx="43">
                  <c:v>-1.2000074230377333E-2</c:v>
                </c:pt>
                <c:pt idx="44">
                  <c:v>-1.5252926408012374E-2</c:v>
                </c:pt>
                <c:pt idx="45">
                  <c:v>-1.4440860012331313E-2</c:v>
                </c:pt>
                <c:pt idx="46">
                  <c:v>4.2775840560435761E-3</c:v>
                </c:pt>
                <c:pt idx="47">
                  <c:v>1.5550261773724539E-2</c:v>
                </c:pt>
                <c:pt idx="48">
                  <c:v>-1.0590843155673435E-2</c:v>
                </c:pt>
                <c:pt idx="49">
                  <c:v>1.2411640606456258E-2</c:v>
                </c:pt>
                <c:pt idx="50">
                  <c:v>2.2950888352527021E-2</c:v>
                </c:pt>
                <c:pt idx="51">
                  <c:v>-2.2493906894963583E-2</c:v>
                </c:pt>
                <c:pt idx="52">
                  <c:v>1.5080768922644584E-2</c:v>
                </c:pt>
                <c:pt idx="53">
                  <c:v>5.1237658953561084E-3</c:v>
                </c:pt>
                <c:pt idx="54">
                  <c:v>2.4476524204600069E-2</c:v>
                </c:pt>
                <c:pt idx="55">
                  <c:v>8.188526868659219E-3</c:v>
                </c:pt>
                <c:pt idx="56">
                  <c:v>-9.2413898406251797E-3</c:v>
                </c:pt>
                <c:pt idx="57">
                  <c:v>-3.3553103092886392E-3</c:v>
                </c:pt>
                <c:pt idx="58">
                  <c:v>-1.8188072050943149E-2</c:v>
                </c:pt>
                <c:pt idx="59">
                  <c:v>2.1969640411481455E-2</c:v>
                </c:pt>
                <c:pt idx="60">
                  <c:v>-1.2179113706986133E-2</c:v>
                </c:pt>
                <c:pt idx="61">
                  <c:v>2.4796116762410163E-2</c:v>
                </c:pt>
                <c:pt idx="62">
                  <c:v>-3.9846631179366711E-3</c:v>
                </c:pt>
                <c:pt idx="63">
                  <c:v>1.6786981004223885E-2</c:v>
                </c:pt>
                <c:pt idx="64">
                  <c:v>1.8655607937669717E-2</c:v>
                </c:pt>
                <c:pt idx="65">
                  <c:v>-1.5807154714368478E-2</c:v>
                </c:pt>
                <c:pt idx="66">
                  <c:v>-1.8188270436030905E-2</c:v>
                </c:pt>
                <c:pt idx="67">
                  <c:v>-1.2174191891745557E-2</c:v>
                </c:pt>
                <c:pt idx="68">
                  <c:v>-1.5266726864160612E-2</c:v>
                </c:pt>
                <c:pt idx="69">
                  <c:v>-1.9036646619367908E-2</c:v>
                </c:pt>
                <c:pt idx="70">
                  <c:v>7.9292094286468606E-3</c:v>
                </c:pt>
                <c:pt idx="71">
                  <c:v>1.0418347191914007E-2</c:v>
                </c:pt>
                <c:pt idx="72">
                  <c:v>1.1909810798062359E-3</c:v>
                </c:pt>
                <c:pt idx="73">
                  <c:v>1.0233970328109698E-2</c:v>
                </c:pt>
                <c:pt idx="74">
                  <c:v>2.3487245155662619E-2</c:v>
                </c:pt>
                <c:pt idx="75">
                  <c:v>5.7073684811863642E-3</c:v>
                </c:pt>
                <c:pt idx="76">
                  <c:v>8.3161087190937628E-3</c:v>
                </c:pt>
                <c:pt idx="77">
                  <c:v>5.5872883619640544E-3</c:v>
                </c:pt>
                <c:pt idx="78">
                  <c:v>1.8366078388739271E-2</c:v>
                </c:pt>
                <c:pt idx="79">
                  <c:v>-1.9779556470279736E-2</c:v>
                </c:pt>
                <c:pt idx="80">
                  <c:v>3.0656831064340695E-4</c:v>
                </c:pt>
                <c:pt idx="81">
                  <c:v>1.1375127811287694E-2</c:v>
                </c:pt>
                <c:pt idx="82">
                  <c:v>-2.0213833903187123E-2</c:v>
                </c:pt>
                <c:pt idx="83">
                  <c:v>-1.7304298105933029E-2</c:v>
                </c:pt>
                <c:pt idx="84">
                  <c:v>1.8633136754989399E-3</c:v>
                </c:pt>
                <c:pt idx="85">
                  <c:v>8.7653605619485101E-3</c:v>
                </c:pt>
                <c:pt idx="86">
                  <c:v>1.2597023882134146E-2</c:v>
                </c:pt>
                <c:pt idx="87">
                  <c:v>5.4443133336895544E-4</c:v>
                </c:pt>
                <c:pt idx="88">
                  <c:v>2.4056414760442912E-2</c:v>
                </c:pt>
                <c:pt idx="89">
                  <c:v>-1.3220956180944793E-2</c:v>
                </c:pt>
                <c:pt idx="90">
                  <c:v>-1.6174711182467098E-2</c:v>
                </c:pt>
                <c:pt idx="91">
                  <c:v>2.3112861484035074E-2</c:v>
                </c:pt>
                <c:pt idx="92">
                  <c:v>-1.937962198887172E-2</c:v>
                </c:pt>
                <c:pt idx="93">
                  <c:v>1.6349160275921076E-2</c:v>
                </c:pt>
                <c:pt idx="94">
                  <c:v>-2.0553835588764596E-2</c:v>
                </c:pt>
                <c:pt idx="95">
                  <c:v>1.0217863431135515E-2</c:v>
                </c:pt>
                <c:pt idx="96">
                  <c:v>8.8159789181107232E-3</c:v>
                </c:pt>
                <c:pt idx="97">
                  <c:v>-7.531066141687681E-3</c:v>
                </c:pt>
                <c:pt idx="98">
                  <c:v>9.9564470615081165E-3</c:v>
                </c:pt>
                <c:pt idx="99">
                  <c:v>-7.6563733622078854E-3</c:v>
                </c:pt>
                <c:pt idx="100">
                  <c:v>1.6197127990775439E-3</c:v>
                </c:pt>
                <c:pt idx="101">
                  <c:v>-2.5057821690706748E-3</c:v>
                </c:pt>
                <c:pt idx="102">
                  <c:v>-1.6350627913055183E-2</c:v>
                </c:pt>
                <c:pt idx="103">
                  <c:v>-1.452388838581165E-2</c:v>
                </c:pt>
                <c:pt idx="104">
                  <c:v>-1.8581594118013134E-3</c:v>
                </c:pt>
                <c:pt idx="105">
                  <c:v>5.0985138359120217E-3</c:v>
                </c:pt>
                <c:pt idx="106">
                  <c:v>-1.8307376934413977E-3</c:v>
                </c:pt>
                <c:pt idx="107">
                  <c:v>-1.9097639349195877E-2</c:v>
                </c:pt>
                <c:pt idx="108">
                  <c:v>7.8704938872925564E-3</c:v>
                </c:pt>
                <c:pt idx="109">
                  <c:v>-1.5631093858483797E-2</c:v>
                </c:pt>
                <c:pt idx="110">
                  <c:v>-2.3367276955663891E-2</c:v>
                </c:pt>
                <c:pt idx="111">
                  <c:v>6.540826432227342E-3</c:v>
                </c:pt>
                <c:pt idx="112">
                  <c:v>6.4408959605359302E-4</c:v>
                </c:pt>
                <c:pt idx="113">
                  <c:v>1.7049040049639384E-2</c:v>
                </c:pt>
                <c:pt idx="114">
                  <c:v>8.9514389350132898E-3</c:v>
                </c:pt>
                <c:pt idx="115">
                  <c:v>6.0978086265584767E-3</c:v>
                </c:pt>
                <c:pt idx="116">
                  <c:v>-2.2832024755594267E-2</c:v>
                </c:pt>
                <c:pt idx="117">
                  <c:v>8.2007572821894414E-3</c:v>
                </c:pt>
                <c:pt idx="118">
                  <c:v>-1.3981095877990974E-2</c:v>
                </c:pt>
                <c:pt idx="119">
                  <c:v>1.2823769195263396E-2</c:v>
                </c:pt>
                <c:pt idx="120">
                  <c:v>-5.8346878437393447E-3</c:v>
                </c:pt>
                <c:pt idx="121">
                  <c:v>5.7393363864342243E-3</c:v>
                </c:pt>
                <c:pt idx="122">
                  <c:v>-2.8894123109216908E-3</c:v>
                </c:pt>
                <c:pt idx="123">
                  <c:v>1.521472358959965E-2</c:v>
                </c:pt>
                <c:pt idx="124">
                  <c:v>-6.8849580360151649E-3</c:v>
                </c:pt>
                <c:pt idx="125">
                  <c:v>-2.2462673125147842E-2</c:v>
                </c:pt>
                <c:pt idx="126">
                  <c:v>-1.9543844662363575E-2</c:v>
                </c:pt>
                <c:pt idx="127">
                  <c:v>-6.6428433610445483E-3</c:v>
                </c:pt>
                <c:pt idx="128">
                  <c:v>-1.7429337957136814E-2</c:v>
                </c:pt>
                <c:pt idx="129">
                  <c:v>5.6791963305028005E-3</c:v>
                </c:pt>
                <c:pt idx="130">
                  <c:v>-2.0181282292143193E-2</c:v>
                </c:pt>
                <c:pt idx="131">
                  <c:v>-1.1409801652550216E-2</c:v>
                </c:pt>
                <c:pt idx="132">
                  <c:v>7.3980059959188329E-4</c:v>
                </c:pt>
                <c:pt idx="133">
                  <c:v>7.175150147952042E-3</c:v>
                </c:pt>
                <c:pt idx="134">
                  <c:v>-2.4951564991310782E-2</c:v>
                </c:pt>
                <c:pt idx="135">
                  <c:v>-1.7547037320650466E-2</c:v>
                </c:pt>
                <c:pt idx="136">
                  <c:v>6.8465168113195363E-3</c:v>
                </c:pt>
                <c:pt idx="137">
                  <c:v>1.8811974462912377E-2</c:v>
                </c:pt>
                <c:pt idx="138">
                  <c:v>-1.5529460653738003E-2</c:v>
                </c:pt>
                <c:pt idx="139">
                  <c:v>4.387387746886612E-3</c:v>
                </c:pt>
                <c:pt idx="140">
                  <c:v>1.179708704754861E-2</c:v>
                </c:pt>
                <c:pt idx="141">
                  <c:v>4.275300546707694E-3</c:v>
                </c:pt>
                <c:pt idx="142">
                  <c:v>8.1689977191434122E-3</c:v>
                </c:pt>
                <c:pt idx="143">
                  <c:v>-3.6195415065981559E-5</c:v>
                </c:pt>
                <c:pt idx="144">
                  <c:v>-1.3963462725877446E-2</c:v>
                </c:pt>
                <c:pt idx="145">
                  <c:v>1.5538096098395293E-2</c:v>
                </c:pt>
                <c:pt idx="146">
                  <c:v>1.8263817444453784E-2</c:v>
                </c:pt>
                <c:pt idx="147">
                  <c:v>-2.1463043417315954E-2</c:v>
                </c:pt>
                <c:pt idx="148">
                  <c:v>7.9678639087780896E-3</c:v>
                </c:pt>
                <c:pt idx="149">
                  <c:v>1.9917654826471242E-2</c:v>
                </c:pt>
                <c:pt idx="150">
                  <c:v>1.6029490151486185E-2</c:v>
                </c:pt>
                <c:pt idx="151">
                  <c:v>1.378505932107516E-2</c:v>
                </c:pt>
                <c:pt idx="152">
                  <c:v>1.7355955627961862E-2</c:v>
                </c:pt>
                <c:pt idx="153">
                  <c:v>-1.8244321917102506E-2</c:v>
                </c:pt>
                <c:pt idx="154">
                  <c:v>2.3987421363528606E-3</c:v>
                </c:pt>
                <c:pt idx="155">
                  <c:v>-1.9596353546856564E-2</c:v>
                </c:pt>
                <c:pt idx="156">
                  <c:v>1.0033377760380647E-2</c:v>
                </c:pt>
                <c:pt idx="157">
                  <c:v>-2.4274077071409876E-2</c:v>
                </c:pt>
                <c:pt idx="158">
                  <c:v>-8.5165135955304842E-3</c:v>
                </c:pt>
                <c:pt idx="159">
                  <c:v>-1.7585068753476964E-2</c:v>
                </c:pt>
                <c:pt idx="160">
                  <c:v>2.2882968424353889E-2</c:v>
                </c:pt>
                <c:pt idx="161">
                  <c:v>-2.4664771947398016E-2</c:v>
                </c:pt>
                <c:pt idx="162">
                  <c:v>-1.2935111417366996E-2</c:v>
                </c:pt>
                <c:pt idx="163">
                  <c:v>5.7827184075008638E-3</c:v>
                </c:pt>
                <c:pt idx="164">
                  <c:v>-2.0315292984214854E-2</c:v>
                </c:pt>
                <c:pt idx="165">
                  <c:v>6.1364051607642415E-3</c:v>
                </c:pt>
                <c:pt idx="166">
                  <c:v>-1.5769561709118213E-2</c:v>
                </c:pt>
                <c:pt idx="167">
                  <c:v>1.3879314502133189E-2</c:v>
                </c:pt>
                <c:pt idx="168">
                  <c:v>-2.4694791069813499E-2</c:v>
                </c:pt>
                <c:pt idx="169">
                  <c:v>2.3372789546823664E-2</c:v>
                </c:pt>
                <c:pt idx="170">
                  <c:v>-1.4161066582727167E-2</c:v>
                </c:pt>
                <c:pt idx="171">
                  <c:v>-1.6433954128507965E-2</c:v>
                </c:pt>
                <c:pt idx="172">
                  <c:v>-3.6702991194647984E-3</c:v>
                </c:pt>
                <c:pt idx="173">
                  <c:v>-1.9075429674467702E-2</c:v>
                </c:pt>
                <c:pt idx="174">
                  <c:v>-2.4307160217896466E-2</c:v>
                </c:pt>
                <c:pt idx="175">
                  <c:v>-1.7841588994160142E-2</c:v>
                </c:pt>
                <c:pt idx="176">
                  <c:v>1.8321815847319827E-2</c:v>
                </c:pt>
                <c:pt idx="177">
                  <c:v>1.3292096438807365E-2</c:v>
                </c:pt>
                <c:pt idx="178">
                  <c:v>-1.443788085732774E-2</c:v>
                </c:pt>
                <c:pt idx="179">
                  <c:v>-2.4206247007141184E-2</c:v>
                </c:pt>
                <c:pt idx="180">
                  <c:v>2.4126249920789378E-2</c:v>
                </c:pt>
                <c:pt idx="181">
                  <c:v>-2.380011552987929E-2</c:v>
                </c:pt>
                <c:pt idx="182">
                  <c:v>1.4510894426143534E-2</c:v>
                </c:pt>
                <c:pt idx="183">
                  <c:v>-3.9306669433465392E-4</c:v>
                </c:pt>
                <c:pt idx="184">
                  <c:v>-2.3517632424994529E-2</c:v>
                </c:pt>
                <c:pt idx="185">
                  <c:v>1.7335931408453954E-2</c:v>
                </c:pt>
                <c:pt idx="186">
                  <c:v>-6.680788482893346E-3</c:v>
                </c:pt>
                <c:pt idx="187">
                  <c:v>1.2913712545404233E-2</c:v>
                </c:pt>
                <c:pt idx="188">
                  <c:v>-1.8687707147270482E-2</c:v>
                </c:pt>
                <c:pt idx="189">
                  <c:v>2.4796631627051251E-2</c:v>
                </c:pt>
                <c:pt idx="190">
                  <c:v>1.6833158359982593E-2</c:v>
                </c:pt>
                <c:pt idx="191">
                  <c:v>-1.2318853174646299E-2</c:v>
                </c:pt>
                <c:pt idx="192">
                  <c:v>1.3232068463236796E-2</c:v>
                </c:pt>
                <c:pt idx="193">
                  <c:v>-2.3536228184536313E-2</c:v>
                </c:pt>
                <c:pt idx="194">
                  <c:v>-7.2897266801743464E-3</c:v>
                </c:pt>
                <c:pt idx="195">
                  <c:v>-2.0465100159061502E-3</c:v>
                </c:pt>
                <c:pt idx="196">
                  <c:v>9.7884222256928947E-3</c:v>
                </c:pt>
                <c:pt idx="197">
                  <c:v>-1.0757935082671833E-2</c:v>
                </c:pt>
                <c:pt idx="198">
                  <c:v>1.3382868023572452E-2</c:v>
                </c:pt>
                <c:pt idx="199">
                  <c:v>-1.8288400444083096E-2</c:v>
                </c:pt>
                <c:pt idx="200">
                  <c:v>-2.0669415171519212E-2</c:v>
                </c:pt>
                <c:pt idx="201">
                  <c:v>8.0342234613889167E-3</c:v>
                </c:pt>
                <c:pt idx="202">
                  <c:v>-1.6846823786810676E-2</c:v>
                </c:pt>
                <c:pt idx="203">
                  <c:v>1.2355280256147844E-2</c:v>
                </c:pt>
                <c:pt idx="204">
                  <c:v>-2.2561496292250295E-3</c:v>
                </c:pt>
                <c:pt idx="205">
                  <c:v>6.6963152500116863E-3</c:v>
                </c:pt>
                <c:pt idx="206">
                  <c:v>8.9747983772001105E-4</c:v>
                </c:pt>
                <c:pt idx="207">
                  <c:v>1.2920719965761268E-2</c:v>
                </c:pt>
                <c:pt idx="208">
                  <c:v>-1.5556305297388906E-2</c:v>
                </c:pt>
                <c:pt idx="209">
                  <c:v>2.3877328328299752E-2</c:v>
                </c:pt>
                <c:pt idx="210">
                  <c:v>-1.2180114660619522E-3</c:v>
                </c:pt>
                <c:pt idx="211">
                  <c:v>1.8221497882527405E-2</c:v>
                </c:pt>
                <c:pt idx="212">
                  <c:v>4.658360147767754E-3</c:v>
                </c:pt>
                <c:pt idx="213">
                  <c:v>1.0494119161081079E-2</c:v>
                </c:pt>
                <c:pt idx="214">
                  <c:v>1.6959970211921315E-2</c:v>
                </c:pt>
                <c:pt idx="215">
                  <c:v>1.9002450645982404E-2</c:v>
                </c:pt>
                <c:pt idx="216">
                  <c:v>1.8536848417160905E-2</c:v>
                </c:pt>
                <c:pt idx="217">
                  <c:v>6.0644197941667752E-4</c:v>
                </c:pt>
                <c:pt idx="218">
                  <c:v>-7.23093475862967E-3</c:v>
                </c:pt>
                <c:pt idx="219">
                  <c:v>-3.3026661443936014E-3</c:v>
                </c:pt>
                <c:pt idx="220">
                  <c:v>-3.0829319610105599E-3</c:v>
                </c:pt>
                <c:pt idx="221">
                  <c:v>-1.4715500268682563E-2</c:v>
                </c:pt>
                <c:pt idx="222">
                  <c:v>-1.0307728481385781E-3</c:v>
                </c:pt>
                <c:pt idx="223">
                  <c:v>-2.384057757750929E-3</c:v>
                </c:pt>
                <c:pt idx="224">
                  <c:v>2.260490837260954E-2</c:v>
                </c:pt>
                <c:pt idx="225">
                  <c:v>9.0391721503188978E-3</c:v>
                </c:pt>
                <c:pt idx="226">
                  <c:v>1.158426457417428E-2</c:v>
                </c:pt>
                <c:pt idx="227">
                  <c:v>2.2981273356786763E-2</c:v>
                </c:pt>
                <c:pt idx="228">
                  <c:v>-3.446803066425841E-3</c:v>
                </c:pt>
                <c:pt idx="229">
                  <c:v>-6.948715594222399E-3</c:v>
                </c:pt>
                <c:pt idx="230">
                  <c:v>1.2605938076646167E-2</c:v>
                </c:pt>
                <c:pt idx="231">
                  <c:v>-1.7151287435205609E-2</c:v>
                </c:pt>
                <c:pt idx="232">
                  <c:v>-2.0154691441626182E-2</c:v>
                </c:pt>
                <c:pt idx="233">
                  <c:v>1.7695610807902835E-2</c:v>
                </c:pt>
                <c:pt idx="234">
                  <c:v>-4.2235270374489488E-3</c:v>
                </c:pt>
                <c:pt idx="235">
                  <c:v>1.2400889465910975E-2</c:v>
                </c:pt>
                <c:pt idx="236">
                  <c:v>-3.9591722558871443E-3</c:v>
                </c:pt>
                <c:pt idx="237">
                  <c:v>-1.2144429097848863E-2</c:v>
                </c:pt>
                <c:pt idx="238">
                  <c:v>-1.4867776337230021E-2</c:v>
                </c:pt>
                <c:pt idx="239">
                  <c:v>-1.8834251673821668E-2</c:v>
                </c:pt>
                <c:pt idx="240">
                  <c:v>-1.3459724105258763E-2</c:v>
                </c:pt>
                <c:pt idx="241">
                  <c:v>-2.4820093858276316E-2</c:v>
                </c:pt>
                <c:pt idx="242">
                  <c:v>2.3328998413287448E-3</c:v>
                </c:pt>
                <c:pt idx="243">
                  <c:v>1.4311596465172365E-2</c:v>
                </c:pt>
                <c:pt idx="244">
                  <c:v>2.4145788308912565E-3</c:v>
                </c:pt>
                <c:pt idx="245">
                  <c:v>1.381593529328915E-2</c:v>
                </c:pt>
                <c:pt idx="246">
                  <c:v>-1.0060197460076881E-2</c:v>
                </c:pt>
                <c:pt idx="247">
                  <c:v>-1.9831294943952471E-3</c:v>
                </c:pt>
                <c:pt idx="248">
                  <c:v>-2.0660860056912499E-2</c:v>
                </c:pt>
                <c:pt idx="249">
                  <c:v>-1.3737590448332176E-2</c:v>
                </c:pt>
                <c:pt idx="250">
                  <c:v>9.632274502908017E-3</c:v>
                </c:pt>
                <c:pt idx="251">
                  <c:v>1.2900612299127979E-3</c:v>
                </c:pt>
                <c:pt idx="252">
                  <c:v>-8.9529459689448483E-3</c:v>
                </c:pt>
                <c:pt idx="253">
                  <c:v>-1.99280454156479E-2</c:v>
                </c:pt>
                <c:pt idx="254">
                  <c:v>1.844411635340646E-2</c:v>
                </c:pt>
                <c:pt idx="255">
                  <c:v>2.2358693005926557E-2</c:v>
                </c:pt>
                <c:pt idx="256">
                  <c:v>-5.847878443715154E-3</c:v>
                </c:pt>
                <c:pt idx="257">
                  <c:v>1.1675168734224445E-2</c:v>
                </c:pt>
                <c:pt idx="258">
                  <c:v>-6.7630802846613157E-3</c:v>
                </c:pt>
                <c:pt idx="259">
                  <c:v>-1.2128452181873427E-2</c:v>
                </c:pt>
                <c:pt idx="260">
                  <c:v>-2.2301178228610267E-2</c:v>
                </c:pt>
                <c:pt idx="261">
                  <c:v>-1.7818320552279505E-2</c:v>
                </c:pt>
                <c:pt idx="262">
                  <c:v>6.0418654751953514E-3</c:v>
                </c:pt>
                <c:pt idx="263">
                  <c:v>-4.2102780131219597E-3</c:v>
                </c:pt>
                <c:pt idx="264">
                  <c:v>1.4777176273273036E-2</c:v>
                </c:pt>
                <c:pt idx="265">
                  <c:v>-8.880605612298087E-3</c:v>
                </c:pt>
                <c:pt idx="266">
                  <c:v>-2.6794575071445561E-3</c:v>
                </c:pt>
                <c:pt idx="267">
                  <c:v>7.4547736815133766E-3</c:v>
                </c:pt>
                <c:pt idx="268">
                  <c:v>8.4998629369371741E-3</c:v>
                </c:pt>
                <c:pt idx="269">
                  <c:v>-9.3194011015025895E-4</c:v>
                </c:pt>
                <c:pt idx="270">
                  <c:v>-2.2626136361325405E-2</c:v>
                </c:pt>
                <c:pt idx="271">
                  <c:v>-1.368279335380888E-2</c:v>
                </c:pt>
                <c:pt idx="272">
                  <c:v>-1.9682043026663276E-2</c:v>
                </c:pt>
                <c:pt idx="273">
                  <c:v>-3.3746235343363575E-3</c:v>
                </c:pt>
                <c:pt idx="274">
                  <c:v>2.3296483521860218E-2</c:v>
                </c:pt>
                <c:pt idx="275">
                  <c:v>1.4013909623735204E-2</c:v>
                </c:pt>
                <c:pt idx="276">
                  <c:v>1.4302220161446794E-2</c:v>
                </c:pt>
                <c:pt idx="277">
                  <c:v>2.432804690796465E-2</c:v>
                </c:pt>
                <c:pt idx="278">
                  <c:v>8.0867917017735935E-3</c:v>
                </c:pt>
                <c:pt idx="279">
                  <c:v>2.0495061175801806E-2</c:v>
                </c:pt>
                <c:pt idx="280">
                  <c:v>-1.8718788874130043E-2</c:v>
                </c:pt>
                <c:pt idx="281">
                  <c:v>4.3008607391613E-3</c:v>
                </c:pt>
                <c:pt idx="282">
                  <c:v>-9.6355914660167796E-3</c:v>
                </c:pt>
                <c:pt idx="283">
                  <c:v>-5.7354419887940319E-3</c:v>
                </c:pt>
                <c:pt idx="284">
                  <c:v>-2.3379690854139778E-2</c:v>
                </c:pt>
                <c:pt idx="285">
                  <c:v>2.439019266114455E-2</c:v>
                </c:pt>
                <c:pt idx="286">
                  <c:v>1.6832450353414879E-2</c:v>
                </c:pt>
                <c:pt idx="287">
                  <c:v>-8.1582125813612245E-3</c:v>
                </c:pt>
                <c:pt idx="288">
                  <c:v>-1.1991688437159476E-2</c:v>
                </c:pt>
                <c:pt idx="289">
                  <c:v>-2.4628562818885371E-3</c:v>
                </c:pt>
                <c:pt idx="290">
                  <c:v>-1.5779775510559362E-2</c:v>
                </c:pt>
                <c:pt idx="291">
                  <c:v>-9.0644876943316195E-3</c:v>
                </c:pt>
                <c:pt idx="292">
                  <c:v>-3.0712075284235417E-3</c:v>
                </c:pt>
                <c:pt idx="293">
                  <c:v>-5.1572353731786976E-3</c:v>
                </c:pt>
                <c:pt idx="294">
                  <c:v>-1.3918096640327681E-2</c:v>
                </c:pt>
                <c:pt idx="295">
                  <c:v>-1.3656166397318936E-2</c:v>
                </c:pt>
                <c:pt idx="296">
                  <c:v>1.9026944062279245E-2</c:v>
                </c:pt>
                <c:pt idx="297">
                  <c:v>1.9332872026995039E-2</c:v>
                </c:pt>
                <c:pt idx="298">
                  <c:v>-2.6480952548016965E-4</c:v>
                </c:pt>
                <c:pt idx="299">
                  <c:v>8.5346731187639184E-3</c:v>
                </c:pt>
                <c:pt idx="300">
                  <c:v>-6.4017243536222961E-4</c:v>
                </c:pt>
                <c:pt idx="301">
                  <c:v>1.8163029851052014E-2</c:v>
                </c:pt>
                <c:pt idx="302">
                  <c:v>1.9693260962325319E-3</c:v>
                </c:pt>
                <c:pt idx="303">
                  <c:v>1.0908830747904674E-2</c:v>
                </c:pt>
                <c:pt idx="304">
                  <c:v>1.4915108014200134E-2</c:v>
                </c:pt>
                <c:pt idx="305">
                  <c:v>1.2896178227958615E-2</c:v>
                </c:pt>
                <c:pt idx="306">
                  <c:v>2.2167174955302869E-2</c:v>
                </c:pt>
                <c:pt idx="307">
                  <c:v>1.0297284874813063E-2</c:v>
                </c:pt>
                <c:pt idx="308">
                  <c:v>1.6871239498885165E-2</c:v>
                </c:pt>
                <c:pt idx="309">
                  <c:v>-2.0591216883105944E-3</c:v>
                </c:pt>
                <c:pt idx="310">
                  <c:v>3.6604084398446368E-3</c:v>
                </c:pt>
                <c:pt idx="311">
                  <c:v>-1.0848801153739008E-2</c:v>
                </c:pt>
                <c:pt idx="312">
                  <c:v>3.3274056395518115E-3</c:v>
                </c:pt>
                <c:pt idx="313">
                  <c:v>-1.0499694282404487E-2</c:v>
                </c:pt>
                <c:pt idx="314">
                  <c:v>2.416921352014806E-3</c:v>
                </c:pt>
                <c:pt idx="315">
                  <c:v>9.4122252325447749E-3</c:v>
                </c:pt>
                <c:pt idx="316">
                  <c:v>-8.2054335463440202E-3</c:v>
                </c:pt>
                <c:pt idx="317">
                  <c:v>-2.7108264483217347E-3</c:v>
                </c:pt>
                <c:pt idx="318">
                  <c:v>1.0401502390379996E-2</c:v>
                </c:pt>
                <c:pt idx="319">
                  <c:v>-2.193915745291657E-2</c:v>
                </c:pt>
                <c:pt idx="320">
                  <c:v>2.3876073703101498E-2</c:v>
                </c:pt>
                <c:pt idx="321">
                  <c:v>6.7150324158599117E-4</c:v>
                </c:pt>
                <c:pt idx="322">
                  <c:v>1.3919052390161774E-2</c:v>
                </c:pt>
                <c:pt idx="323">
                  <c:v>2.1269931569835903E-2</c:v>
                </c:pt>
                <c:pt idx="324">
                  <c:v>-4.1582471018463459E-3</c:v>
                </c:pt>
                <c:pt idx="325">
                  <c:v>2.9662377817971262E-3</c:v>
                </c:pt>
                <c:pt idx="326">
                  <c:v>-1.7610865984993878E-2</c:v>
                </c:pt>
                <c:pt idx="327">
                  <c:v>1.6421312802653077E-3</c:v>
                </c:pt>
                <c:pt idx="328">
                  <c:v>3.4006673351512141E-3</c:v>
                </c:pt>
                <c:pt idx="329">
                  <c:v>-2.2102487657650043E-2</c:v>
                </c:pt>
                <c:pt idx="330">
                  <c:v>-1.2799950610711741E-2</c:v>
                </c:pt>
                <c:pt idx="331">
                  <c:v>5.3914615852572508E-3</c:v>
                </c:pt>
                <c:pt idx="332">
                  <c:v>-7.7330160007900439E-3</c:v>
                </c:pt>
                <c:pt idx="333">
                  <c:v>9.3573710569063492E-3</c:v>
                </c:pt>
                <c:pt idx="334">
                  <c:v>-1.2547493993519798E-2</c:v>
                </c:pt>
                <c:pt idx="335">
                  <c:v>6.7883252831095193E-4</c:v>
                </c:pt>
                <c:pt idx="336">
                  <c:v>1.622808043145756E-2</c:v>
                </c:pt>
                <c:pt idx="337">
                  <c:v>-1.0993363622743973E-2</c:v>
                </c:pt>
                <c:pt idx="338">
                  <c:v>5.9445508219420464E-3</c:v>
                </c:pt>
                <c:pt idx="339">
                  <c:v>1.0619649982900447E-2</c:v>
                </c:pt>
                <c:pt idx="340">
                  <c:v>1.1777323152152076E-3</c:v>
                </c:pt>
                <c:pt idx="341">
                  <c:v>7.060137247900544E-3</c:v>
                </c:pt>
                <c:pt idx="342">
                  <c:v>1.0557706559443858E-2</c:v>
                </c:pt>
                <c:pt idx="343">
                  <c:v>-1.7336752289927065E-2</c:v>
                </c:pt>
                <c:pt idx="344">
                  <c:v>1.0572211688815364E-2</c:v>
                </c:pt>
                <c:pt idx="345">
                  <c:v>1.2859299844462385E-2</c:v>
                </c:pt>
                <c:pt idx="346">
                  <c:v>2.8052755773080641E-3</c:v>
                </c:pt>
                <c:pt idx="347">
                  <c:v>2.1773112239373772E-2</c:v>
                </c:pt>
                <c:pt idx="348">
                  <c:v>-1.3835686094492317E-2</c:v>
                </c:pt>
                <c:pt idx="349">
                  <c:v>2.2466477664820555E-2</c:v>
                </c:pt>
                <c:pt idx="350">
                  <c:v>7.4983697979094655E-4</c:v>
                </c:pt>
                <c:pt idx="351">
                  <c:v>-9.8003049667343359E-3</c:v>
                </c:pt>
                <c:pt idx="352">
                  <c:v>3.8698958830579054E-3</c:v>
                </c:pt>
                <c:pt idx="353">
                  <c:v>9.3223941079916654E-3</c:v>
                </c:pt>
                <c:pt idx="354">
                  <c:v>-6.0980532354300843E-3</c:v>
                </c:pt>
                <c:pt idx="355">
                  <c:v>1.0983104978241953E-2</c:v>
                </c:pt>
                <c:pt idx="356">
                  <c:v>7.9651961991736679E-3</c:v>
                </c:pt>
                <c:pt idx="357">
                  <c:v>-1.6625583119716836E-2</c:v>
                </c:pt>
                <c:pt idx="358">
                  <c:v>-3.9330046646394168E-3</c:v>
                </c:pt>
                <c:pt idx="359">
                  <c:v>1.1031579838874695E-2</c:v>
                </c:pt>
                <c:pt idx="360">
                  <c:v>-7.1540173943959286E-3</c:v>
                </c:pt>
                <c:pt idx="361">
                  <c:v>6.8216003958828045E-3</c:v>
                </c:pt>
                <c:pt idx="362">
                  <c:v>-1.7488328273873421E-3</c:v>
                </c:pt>
                <c:pt idx="363">
                  <c:v>-1.0448326714969536E-2</c:v>
                </c:pt>
                <c:pt idx="364">
                  <c:v>-5.2930862759927085E-3</c:v>
                </c:pt>
                <c:pt idx="365">
                  <c:v>-1.5848929449522654E-3</c:v>
                </c:pt>
                <c:pt idx="366">
                  <c:v>-2.2377673296472951E-2</c:v>
                </c:pt>
                <c:pt idx="367">
                  <c:v>2.4265878019817382E-2</c:v>
                </c:pt>
                <c:pt idx="368">
                  <c:v>2.2559894000304039E-2</c:v>
                </c:pt>
                <c:pt idx="369">
                  <c:v>-1.7038327940237501E-2</c:v>
                </c:pt>
                <c:pt idx="370">
                  <c:v>1.1904537079476007E-2</c:v>
                </c:pt>
                <c:pt idx="371">
                  <c:v>4.6784373078516961E-3</c:v>
                </c:pt>
                <c:pt idx="372">
                  <c:v>-5.1581209402876806E-3</c:v>
                </c:pt>
                <c:pt idx="373">
                  <c:v>-8.1535139998735236E-3</c:v>
                </c:pt>
                <c:pt idx="374">
                  <c:v>-2.382274466616548E-2</c:v>
                </c:pt>
                <c:pt idx="375">
                  <c:v>1.7648383376575892E-2</c:v>
                </c:pt>
                <c:pt idx="376">
                  <c:v>7.3981971729643438E-3</c:v>
                </c:pt>
                <c:pt idx="377">
                  <c:v>2.0861598665149451E-2</c:v>
                </c:pt>
                <c:pt idx="378">
                  <c:v>1.5462099039283372E-2</c:v>
                </c:pt>
                <c:pt idx="379">
                  <c:v>-2.2594170142389847E-4</c:v>
                </c:pt>
                <c:pt idx="380">
                  <c:v>-1.202973915601277E-2</c:v>
                </c:pt>
                <c:pt idx="381">
                  <c:v>-2.0377245798020322E-2</c:v>
                </c:pt>
                <c:pt idx="382">
                  <c:v>-6.4995730416426752E-3</c:v>
                </c:pt>
                <c:pt idx="383">
                  <c:v>-1.922320649247064E-2</c:v>
                </c:pt>
                <c:pt idx="384">
                  <c:v>-1.3963268143075658E-2</c:v>
                </c:pt>
                <c:pt idx="385">
                  <c:v>2.7277819293011429E-3</c:v>
                </c:pt>
                <c:pt idx="386">
                  <c:v>4.1149851293924124E-3</c:v>
                </c:pt>
                <c:pt idx="387">
                  <c:v>1.6738075994935653E-2</c:v>
                </c:pt>
                <c:pt idx="388">
                  <c:v>-4.6345657878426091E-3</c:v>
                </c:pt>
                <c:pt idx="389">
                  <c:v>-1.5675068641303698E-2</c:v>
                </c:pt>
                <c:pt idx="390">
                  <c:v>-1.2725442234886863E-2</c:v>
                </c:pt>
                <c:pt idx="391">
                  <c:v>-1.528441201076423E-2</c:v>
                </c:pt>
                <c:pt idx="392">
                  <c:v>1.1080756903197325E-2</c:v>
                </c:pt>
                <c:pt idx="393">
                  <c:v>-6.1542978471813281E-3</c:v>
                </c:pt>
                <c:pt idx="394">
                  <c:v>1.4882180065325767E-2</c:v>
                </c:pt>
                <c:pt idx="395">
                  <c:v>1.119812296444601E-2</c:v>
                </c:pt>
                <c:pt idx="396">
                  <c:v>-2.2425212331009907E-2</c:v>
                </c:pt>
                <c:pt idx="397">
                  <c:v>-2.0861284033569138E-2</c:v>
                </c:pt>
                <c:pt idx="398">
                  <c:v>3.372734866247873E-3</c:v>
                </c:pt>
                <c:pt idx="399">
                  <c:v>1.9644493278416462E-2</c:v>
                </c:pt>
                <c:pt idx="400">
                  <c:v>-1.8351834427416353E-2</c:v>
                </c:pt>
                <c:pt idx="401">
                  <c:v>-1.2620806698198334E-2</c:v>
                </c:pt>
                <c:pt idx="402">
                  <c:v>1.5463467068103243E-2</c:v>
                </c:pt>
                <c:pt idx="403">
                  <c:v>3.0836420080088854E-3</c:v>
                </c:pt>
                <c:pt idx="404">
                  <c:v>1.1088131100113164E-2</c:v>
                </c:pt>
                <c:pt idx="405">
                  <c:v>-1.1593991170803341E-3</c:v>
                </c:pt>
                <c:pt idx="406">
                  <c:v>1.2219806091104863E-2</c:v>
                </c:pt>
                <c:pt idx="407">
                  <c:v>1.3805463216786773E-2</c:v>
                </c:pt>
                <c:pt idx="408">
                  <c:v>-2.2925322217701112E-2</c:v>
                </c:pt>
                <c:pt idx="409">
                  <c:v>-2.8502482695059394E-3</c:v>
                </c:pt>
                <c:pt idx="410">
                  <c:v>-1.69335079059047E-3</c:v>
                </c:pt>
                <c:pt idx="411">
                  <c:v>-1.9717857823137248E-2</c:v>
                </c:pt>
                <c:pt idx="412">
                  <c:v>1.008458508689497E-3</c:v>
                </c:pt>
                <c:pt idx="413">
                  <c:v>1.5881629015432163E-3</c:v>
                </c:pt>
                <c:pt idx="414">
                  <c:v>-8.0007970862166437E-3</c:v>
                </c:pt>
                <c:pt idx="415">
                  <c:v>9.0813830425628128E-3</c:v>
                </c:pt>
                <c:pt idx="416">
                  <c:v>5.8818153694986551E-3</c:v>
                </c:pt>
                <c:pt idx="417">
                  <c:v>-5.7334576302347897E-3</c:v>
                </c:pt>
                <c:pt idx="418">
                  <c:v>-2.0297441578819641E-2</c:v>
                </c:pt>
                <c:pt idx="419">
                  <c:v>1.4155205909368867E-2</c:v>
                </c:pt>
                <c:pt idx="420">
                  <c:v>-2.4702246756328167E-2</c:v>
                </c:pt>
                <c:pt idx="421">
                  <c:v>-1.1760848256662736E-3</c:v>
                </c:pt>
                <c:pt idx="422">
                  <c:v>-1.790664222428464E-2</c:v>
                </c:pt>
                <c:pt idx="423">
                  <c:v>-8.4327527601228743E-3</c:v>
                </c:pt>
                <c:pt idx="424">
                  <c:v>-1.2028353480365701E-2</c:v>
                </c:pt>
                <c:pt idx="425">
                  <c:v>-1.1563376153687433E-2</c:v>
                </c:pt>
                <c:pt idx="426">
                  <c:v>-1.5423427027275055E-2</c:v>
                </c:pt>
                <c:pt idx="427">
                  <c:v>8.9415823518284813E-3</c:v>
                </c:pt>
                <c:pt idx="428">
                  <c:v>1.2906379964475462E-2</c:v>
                </c:pt>
                <c:pt idx="429">
                  <c:v>1.5954307644482395E-2</c:v>
                </c:pt>
                <c:pt idx="430">
                  <c:v>-1.2305141121729295E-2</c:v>
                </c:pt>
                <c:pt idx="431">
                  <c:v>8.1721646930103527E-4</c:v>
                </c:pt>
                <c:pt idx="432">
                  <c:v>1.3027388968552444E-2</c:v>
                </c:pt>
                <c:pt idx="433">
                  <c:v>1.9503427015560848E-3</c:v>
                </c:pt>
                <c:pt idx="434">
                  <c:v>-1.1637547719472497E-2</c:v>
                </c:pt>
                <c:pt idx="435">
                  <c:v>-4.8584445829927547E-3</c:v>
                </c:pt>
                <c:pt idx="436">
                  <c:v>1.0275189560135355E-2</c:v>
                </c:pt>
                <c:pt idx="437">
                  <c:v>4.2235768002643562E-3</c:v>
                </c:pt>
                <c:pt idx="438">
                  <c:v>7.7764688891901473E-5</c:v>
                </c:pt>
                <c:pt idx="439">
                  <c:v>1.7457410113985595E-2</c:v>
                </c:pt>
                <c:pt idx="440">
                  <c:v>-7.3132328980206329E-3</c:v>
                </c:pt>
                <c:pt idx="441">
                  <c:v>1.4804414449692233E-2</c:v>
                </c:pt>
                <c:pt idx="442">
                  <c:v>1.4724855029110801E-2</c:v>
                </c:pt>
                <c:pt idx="443">
                  <c:v>8.2298491837270952E-3</c:v>
                </c:pt>
                <c:pt idx="444">
                  <c:v>-1.0718074390385902E-2</c:v>
                </c:pt>
                <c:pt idx="445">
                  <c:v>1.782447582271713E-2</c:v>
                </c:pt>
                <c:pt idx="446">
                  <c:v>6.7755144133033688E-3</c:v>
                </c:pt>
                <c:pt idx="447">
                  <c:v>9.6585102364046445E-3</c:v>
                </c:pt>
                <c:pt idx="448">
                  <c:v>1.4397020185471777E-2</c:v>
                </c:pt>
                <c:pt idx="449">
                  <c:v>-6.235741792298027E-3</c:v>
                </c:pt>
                <c:pt idx="450">
                  <c:v>-1.2963259175099089E-2</c:v>
                </c:pt>
                <c:pt idx="451">
                  <c:v>-1.0266468537667873E-2</c:v>
                </c:pt>
                <c:pt idx="452">
                  <c:v>-8.2252499267570223E-3</c:v>
                </c:pt>
                <c:pt idx="453">
                  <c:v>-5.0284179461628385E-3</c:v>
                </c:pt>
                <c:pt idx="454">
                  <c:v>2.1984418320617521E-2</c:v>
                </c:pt>
                <c:pt idx="455">
                  <c:v>1.6237649880672538E-2</c:v>
                </c:pt>
                <c:pt idx="456">
                  <c:v>-1.4761932853937693E-2</c:v>
                </c:pt>
                <c:pt idx="457">
                  <c:v>-6.601580446867261E-4</c:v>
                </c:pt>
                <c:pt idx="458">
                  <c:v>1.3131386864390065E-2</c:v>
                </c:pt>
                <c:pt idx="459">
                  <c:v>-1.8351019914733556E-2</c:v>
                </c:pt>
                <c:pt idx="460">
                  <c:v>-1.3536471170404952E-2</c:v>
                </c:pt>
                <c:pt idx="461">
                  <c:v>-4.3599606983187322E-3</c:v>
                </c:pt>
                <c:pt idx="462">
                  <c:v>-1.632128439846119E-2</c:v>
                </c:pt>
                <c:pt idx="463">
                  <c:v>5.0028666894895153E-4</c:v>
                </c:pt>
                <c:pt idx="464">
                  <c:v>-6.5562525870788259E-3</c:v>
                </c:pt>
                <c:pt idx="465">
                  <c:v>2.1053621952643799E-2</c:v>
                </c:pt>
                <c:pt idx="466">
                  <c:v>-2.3897476454658615E-3</c:v>
                </c:pt>
                <c:pt idx="467">
                  <c:v>8.6214577600138669E-3</c:v>
                </c:pt>
                <c:pt idx="468">
                  <c:v>6.9143165517311809E-3</c:v>
                </c:pt>
                <c:pt idx="469">
                  <c:v>3.4369792858865876E-3</c:v>
                </c:pt>
                <c:pt idx="470">
                  <c:v>-1.2365368389693066E-2</c:v>
                </c:pt>
                <c:pt idx="471">
                  <c:v>2.0000355569528578E-2</c:v>
                </c:pt>
                <c:pt idx="472">
                  <c:v>-8.502477986005624E-3</c:v>
                </c:pt>
                <c:pt idx="473">
                  <c:v>5.3770502252895036E-3</c:v>
                </c:pt>
                <c:pt idx="474">
                  <c:v>-1.0619639943418436E-2</c:v>
                </c:pt>
                <c:pt idx="475">
                  <c:v>-2.1114854909618602E-2</c:v>
                </c:pt>
                <c:pt idx="476">
                  <c:v>1.5225318038974261E-2</c:v>
                </c:pt>
                <c:pt idx="477">
                  <c:v>-1.4110975520851405E-2</c:v>
                </c:pt>
                <c:pt idx="478">
                  <c:v>-8.5760876034375148E-3</c:v>
                </c:pt>
                <c:pt idx="479">
                  <c:v>-4.6657995773810076E-3</c:v>
                </c:pt>
                <c:pt idx="480">
                  <c:v>4.9946633339731485E-3</c:v>
                </c:pt>
                <c:pt idx="481">
                  <c:v>2.4388520384825401E-2</c:v>
                </c:pt>
                <c:pt idx="482">
                  <c:v>-2.4688492704565752E-2</c:v>
                </c:pt>
                <c:pt idx="483">
                  <c:v>-1.4712497069628173E-2</c:v>
                </c:pt>
                <c:pt idx="484">
                  <c:v>1.2674523069880771E-2</c:v>
                </c:pt>
                <c:pt idx="485">
                  <c:v>4.29209803010257E-3</c:v>
                </c:pt>
                <c:pt idx="486">
                  <c:v>-1.1361081302704912E-2</c:v>
                </c:pt>
                <c:pt idx="487">
                  <c:v>1.956805183480171E-2</c:v>
                </c:pt>
                <c:pt idx="488">
                  <c:v>-2.0348084441295339E-2</c:v>
                </c:pt>
                <c:pt idx="489">
                  <c:v>2.4134339258977594E-2</c:v>
                </c:pt>
                <c:pt idx="490">
                  <c:v>-3.9572355742122809E-3</c:v>
                </c:pt>
                <c:pt idx="491">
                  <c:v>2.2832714597070435E-2</c:v>
                </c:pt>
                <c:pt idx="492">
                  <c:v>-2.3857384983249304E-2</c:v>
                </c:pt>
                <c:pt idx="493">
                  <c:v>1.1555003629507288E-3</c:v>
                </c:pt>
                <c:pt idx="494">
                  <c:v>-1.3454918002649491E-2</c:v>
                </c:pt>
                <c:pt idx="495">
                  <c:v>1.903818530704281E-2</c:v>
                </c:pt>
                <c:pt idx="496">
                  <c:v>1.2314671536807532E-2</c:v>
                </c:pt>
                <c:pt idx="497">
                  <c:v>1.3492015022173237E-2</c:v>
                </c:pt>
                <c:pt idx="498">
                  <c:v>-2.4031668499877035E-3</c:v>
                </c:pt>
                <c:pt idx="499">
                  <c:v>4.0986467933410596E-3</c:v>
                </c:pt>
                <c:pt idx="500">
                  <c:v>7.4897485936440411E-3</c:v>
                </c:pt>
                <c:pt idx="501">
                  <c:v>7.1418985653475039E-3</c:v>
                </c:pt>
                <c:pt idx="502">
                  <c:v>1.4627008502464478E-2</c:v>
                </c:pt>
                <c:pt idx="503">
                  <c:v>-1.7857673512525866E-2</c:v>
                </c:pt>
                <c:pt idx="504">
                  <c:v>-2.3311817392148715E-2</c:v>
                </c:pt>
                <c:pt idx="505">
                  <c:v>-2.2048039616221148E-3</c:v>
                </c:pt>
                <c:pt idx="506">
                  <c:v>-2.1458183096019538E-2</c:v>
                </c:pt>
                <c:pt idx="507">
                  <c:v>1.1475706981607936E-4</c:v>
                </c:pt>
                <c:pt idx="508">
                  <c:v>-8.830101966156384E-3</c:v>
                </c:pt>
                <c:pt idx="509">
                  <c:v>-5.6230056542956094E-3</c:v>
                </c:pt>
                <c:pt idx="510">
                  <c:v>-1.8477014921898315E-2</c:v>
                </c:pt>
                <c:pt idx="511">
                  <c:v>-1.9250701835189604E-2</c:v>
                </c:pt>
                <c:pt idx="512">
                  <c:v>-1.6082557461213426E-2</c:v>
                </c:pt>
                <c:pt idx="513">
                  <c:v>3.2805351297756523E-3</c:v>
                </c:pt>
                <c:pt idx="514">
                  <c:v>-4.4809743254940306E-3</c:v>
                </c:pt>
                <c:pt idx="515">
                  <c:v>-2.1154692877391586E-2</c:v>
                </c:pt>
                <c:pt idx="516">
                  <c:v>1.4946597799734906E-2</c:v>
                </c:pt>
                <c:pt idx="517">
                  <c:v>-2.3285141956012841E-2</c:v>
                </c:pt>
                <c:pt idx="518">
                  <c:v>-9.1876376150329848E-3</c:v>
                </c:pt>
                <c:pt idx="519">
                  <c:v>1.5942634507338082E-2</c:v>
                </c:pt>
                <c:pt idx="520">
                  <c:v>1.397324434211623E-2</c:v>
                </c:pt>
                <c:pt idx="521">
                  <c:v>1.1447949211750585E-2</c:v>
                </c:pt>
                <c:pt idx="522">
                  <c:v>3.4849307511426618E-3</c:v>
                </c:pt>
                <c:pt idx="523">
                  <c:v>1.6758370607990312E-2</c:v>
                </c:pt>
                <c:pt idx="524">
                  <c:v>-5.2758366041532776E-3</c:v>
                </c:pt>
                <c:pt idx="525">
                  <c:v>1.762335543148132E-2</c:v>
                </c:pt>
                <c:pt idx="526">
                  <c:v>9.2887749730641844E-3</c:v>
                </c:pt>
                <c:pt idx="527">
                  <c:v>3.0342927817748053E-4</c:v>
                </c:pt>
                <c:pt idx="528">
                  <c:v>1.7792109836106073E-3</c:v>
                </c:pt>
                <c:pt idx="529">
                  <c:v>-1.4657208192557203E-2</c:v>
                </c:pt>
                <c:pt idx="530">
                  <c:v>-2.4007616894300031E-3</c:v>
                </c:pt>
                <c:pt idx="531">
                  <c:v>-2.3635239778920663E-2</c:v>
                </c:pt>
                <c:pt idx="532">
                  <c:v>-1.4369553973621585E-2</c:v>
                </c:pt>
                <c:pt idx="533">
                  <c:v>-7.3790622913605993E-3</c:v>
                </c:pt>
                <c:pt idx="534">
                  <c:v>2.126127397381657E-2</c:v>
                </c:pt>
                <c:pt idx="535">
                  <c:v>1.6533889760003889E-2</c:v>
                </c:pt>
                <c:pt idx="536">
                  <c:v>-1.9462347206574637E-2</c:v>
                </c:pt>
                <c:pt idx="537">
                  <c:v>-9.2564290990637677E-5</c:v>
                </c:pt>
                <c:pt idx="538">
                  <c:v>7.9158446031258097E-3</c:v>
                </c:pt>
                <c:pt idx="539">
                  <c:v>8.6194376752079804E-3</c:v>
                </c:pt>
                <c:pt idx="540">
                  <c:v>-2.2307046336036713E-2</c:v>
                </c:pt>
                <c:pt idx="541">
                  <c:v>1.1792372046904366E-3</c:v>
                </c:pt>
                <c:pt idx="542">
                  <c:v>-7.6089887494509292E-4</c:v>
                </c:pt>
                <c:pt idx="543">
                  <c:v>6.3469689663176124E-3</c:v>
                </c:pt>
                <c:pt idx="544">
                  <c:v>1.8133019762537551E-2</c:v>
                </c:pt>
                <c:pt idx="545">
                  <c:v>-1.9731502416777607E-2</c:v>
                </c:pt>
                <c:pt idx="546">
                  <c:v>-6.9846420238951993E-3</c:v>
                </c:pt>
                <c:pt idx="547">
                  <c:v>1.766916717992964E-2</c:v>
                </c:pt>
                <c:pt idx="548">
                  <c:v>-1.9908836565853183E-2</c:v>
                </c:pt>
                <c:pt idx="549">
                  <c:v>1.7954979916680713E-2</c:v>
                </c:pt>
                <c:pt idx="550">
                  <c:v>6.3954284387312378E-3</c:v>
                </c:pt>
                <c:pt idx="551">
                  <c:v>1.726104580607012E-2</c:v>
                </c:pt>
                <c:pt idx="552">
                  <c:v>1.1308024560591102E-3</c:v>
                </c:pt>
                <c:pt idx="553">
                  <c:v>2.2589057191548873E-2</c:v>
                </c:pt>
                <c:pt idx="554">
                  <c:v>5.8419370411192826E-3</c:v>
                </c:pt>
                <c:pt idx="555">
                  <c:v>-7.4313272652004325E-3</c:v>
                </c:pt>
                <c:pt idx="556">
                  <c:v>1.4280336592378961E-2</c:v>
                </c:pt>
                <c:pt idx="557">
                  <c:v>-2.1332503284190358E-2</c:v>
                </c:pt>
                <c:pt idx="558">
                  <c:v>-5.1834365493684696E-3</c:v>
                </c:pt>
                <c:pt idx="559">
                  <c:v>1.558480039258095E-2</c:v>
                </c:pt>
                <c:pt idx="560">
                  <c:v>-2.1164128750412771E-2</c:v>
                </c:pt>
                <c:pt idx="561">
                  <c:v>5.9513034794712151E-3</c:v>
                </c:pt>
                <c:pt idx="562">
                  <c:v>-1.6534908349889514E-2</c:v>
                </c:pt>
                <c:pt idx="563">
                  <c:v>3.1111320560167797E-3</c:v>
                </c:pt>
                <c:pt idx="564">
                  <c:v>-1.212291839666511E-2</c:v>
                </c:pt>
                <c:pt idx="565">
                  <c:v>1.7800366858484303E-2</c:v>
                </c:pt>
                <c:pt idx="566">
                  <c:v>0.98185532567024025</c:v>
                </c:pt>
                <c:pt idx="567">
                  <c:v>-1.4311886172096189E-2</c:v>
                </c:pt>
                <c:pt idx="568">
                  <c:v>9.6885998673713163E-3</c:v>
                </c:pt>
                <c:pt idx="569">
                  <c:v>1.3679178526806123E-2</c:v>
                </c:pt>
                <c:pt idx="570">
                  <c:v>-6.1059847188495277E-3</c:v>
                </c:pt>
                <c:pt idx="571">
                  <c:v>4.8839523669033658E-3</c:v>
                </c:pt>
                <c:pt idx="572">
                  <c:v>2.0288654856044457E-2</c:v>
                </c:pt>
                <c:pt idx="573">
                  <c:v>2.2188810167589539E-2</c:v>
                </c:pt>
                <c:pt idx="574">
                  <c:v>-1.4990163303345221E-2</c:v>
                </c:pt>
                <c:pt idx="575">
                  <c:v>-2.0159100418783639E-2</c:v>
                </c:pt>
                <c:pt idx="576">
                  <c:v>-7.8263307852977412E-3</c:v>
                </c:pt>
                <c:pt idx="577">
                  <c:v>1.5327796753769551E-2</c:v>
                </c:pt>
                <c:pt idx="578">
                  <c:v>-5.8699299041480579E-3</c:v>
                </c:pt>
                <c:pt idx="579">
                  <c:v>5.5172485047903621E-3</c:v>
                </c:pt>
                <c:pt idx="580">
                  <c:v>-1.4077283270676727E-2</c:v>
                </c:pt>
                <c:pt idx="581">
                  <c:v>-7.9438744201231863E-3</c:v>
                </c:pt>
                <c:pt idx="582">
                  <c:v>-7.4624844887497986E-3</c:v>
                </c:pt>
                <c:pt idx="583">
                  <c:v>-1.5258194496725946E-2</c:v>
                </c:pt>
                <c:pt idx="584">
                  <c:v>2.4091571504438247E-2</c:v>
                </c:pt>
                <c:pt idx="585">
                  <c:v>2.2034058938801133E-2</c:v>
                </c:pt>
                <c:pt idx="586">
                  <c:v>1.5631960410870772E-2</c:v>
                </c:pt>
                <c:pt idx="587">
                  <c:v>1.6805832148965055E-2</c:v>
                </c:pt>
                <c:pt idx="588">
                  <c:v>1.1297646166406328E-3</c:v>
                </c:pt>
                <c:pt idx="589">
                  <c:v>-1.4715214740315546E-2</c:v>
                </c:pt>
                <c:pt idx="590">
                  <c:v>-2.4588012707268347E-3</c:v>
                </c:pt>
                <c:pt idx="591">
                  <c:v>2.2545283130222443E-2</c:v>
                </c:pt>
                <c:pt idx="592">
                  <c:v>-2.2528413516612382E-2</c:v>
                </c:pt>
                <c:pt idx="593">
                  <c:v>-2.9986300801113364E-3</c:v>
                </c:pt>
                <c:pt idx="594">
                  <c:v>-9.7573238215468653E-3</c:v>
                </c:pt>
                <c:pt idx="595">
                  <c:v>9.8191095012399865E-3</c:v>
                </c:pt>
                <c:pt idx="596">
                  <c:v>8.0402436651834334E-3</c:v>
                </c:pt>
                <c:pt idx="597">
                  <c:v>-3.8548347947441166E-3</c:v>
                </c:pt>
                <c:pt idx="598">
                  <c:v>-2.9120411589375395E-3</c:v>
                </c:pt>
                <c:pt idx="599">
                  <c:v>-2.1820830721506644E-3</c:v>
                </c:pt>
                <c:pt idx="600">
                  <c:v>-7.0590299283494976E-3</c:v>
                </c:pt>
                <c:pt idx="601">
                  <c:v>9.2960813826175829E-3</c:v>
                </c:pt>
                <c:pt idx="602">
                  <c:v>-1.9321039552920138E-2</c:v>
                </c:pt>
                <c:pt idx="603">
                  <c:v>2.0252599489482291E-2</c:v>
                </c:pt>
                <c:pt idx="604">
                  <c:v>-7.2516227488546303E-3</c:v>
                </c:pt>
                <c:pt idx="605">
                  <c:v>-1.2780694428641198E-2</c:v>
                </c:pt>
                <c:pt idx="606">
                  <c:v>1.7295198751294871E-2</c:v>
                </c:pt>
                <c:pt idx="607">
                  <c:v>-9.2429552959592039E-3</c:v>
                </c:pt>
                <c:pt idx="608">
                  <c:v>6.8818548573821971E-3</c:v>
                </c:pt>
                <c:pt idx="609">
                  <c:v>-6.0026812004535472E-3</c:v>
                </c:pt>
                <c:pt idx="610">
                  <c:v>-2.0931960232870795E-2</c:v>
                </c:pt>
                <c:pt idx="611">
                  <c:v>1.035544805097105E-2</c:v>
                </c:pt>
                <c:pt idx="612">
                  <c:v>1.6631352120418774E-2</c:v>
                </c:pt>
                <c:pt idx="613">
                  <c:v>9.7396250947410674E-3</c:v>
                </c:pt>
                <c:pt idx="614">
                  <c:v>1.3985233025203509E-2</c:v>
                </c:pt>
                <c:pt idx="615">
                  <c:v>9.6709371759325698E-3</c:v>
                </c:pt>
                <c:pt idx="616">
                  <c:v>-1.8522321911253276E-2</c:v>
                </c:pt>
                <c:pt idx="617">
                  <c:v>-1.5403919193930998E-2</c:v>
                </c:pt>
                <c:pt idx="618">
                  <c:v>-1.4602634852992857E-2</c:v>
                </c:pt>
                <c:pt idx="619">
                  <c:v>-2.1259846858478659E-2</c:v>
                </c:pt>
                <c:pt idx="620">
                  <c:v>5.4334722025378198E-3</c:v>
                </c:pt>
                <c:pt idx="621">
                  <c:v>1.2078433964331082E-2</c:v>
                </c:pt>
                <c:pt idx="622">
                  <c:v>1.1412014626138018E-2</c:v>
                </c:pt>
                <c:pt idx="623">
                  <c:v>-5.9025276378150528E-3</c:v>
                </c:pt>
                <c:pt idx="624">
                  <c:v>4.6836891630508528E-3</c:v>
                </c:pt>
                <c:pt idx="625">
                  <c:v>-7.8173649157134758E-3</c:v>
                </c:pt>
                <c:pt idx="626">
                  <c:v>2.8370198005115534E-3</c:v>
                </c:pt>
                <c:pt idx="627">
                  <c:v>-2.0313342705970155E-2</c:v>
                </c:pt>
                <c:pt idx="628">
                  <c:v>1.7284969351083906E-2</c:v>
                </c:pt>
                <c:pt idx="629">
                  <c:v>-1.9519292934018662E-3</c:v>
                </c:pt>
                <c:pt idx="630">
                  <c:v>-1.0544067786997213E-2</c:v>
                </c:pt>
                <c:pt idx="631">
                  <c:v>-1.6712298748450833E-2</c:v>
                </c:pt>
                <c:pt idx="632">
                  <c:v>-1.1261181249553104E-2</c:v>
                </c:pt>
                <c:pt idx="633">
                  <c:v>-2.3640807723573892E-2</c:v>
                </c:pt>
                <c:pt idx="634">
                  <c:v>-1.4094661933720914E-2</c:v>
                </c:pt>
                <c:pt idx="635">
                  <c:v>-9.5277227809938587E-3</c:v>
                </c:pt>
                <c:pt idx="636">
                  <c:v>1.1523965290888828E-2</c:v>
                </c:pt>
                <c:pt idx="637">
                  <c:v>1.3139200740089891E-2</c:v>
                </c:pt>
                <c:pt idx="638">
                  <c:v>8.9497618640992753E-3</c:v>
                </c:pt>
                <c:pt idx="639">
                  <c:v>1.1773296308110619E-2</c:v>
                </c:pt>
                <c:pt idx="640">
                  <c:v>1.3710860190524421E-2</c:v>
                </c:pt>
                <c:pt idx="641">
                  <c:v>-2.0873449340158796E-2</c:v>
                </c:pt>
                <c:pt idx="642">
                  <c:v>-1.750791925137022E-2</c:v>
                </c:pt>
                <c:pt idx="643">
                  <c:v>-1.8086874312929695E-2</c:v>
                </c:pt>
                <c:pt idx="644">
                  <c:v>2.1014601157259775E-2</c:v>
                </c:pt>
                <c:pt idx="645">
                  <c:v>1.8234692952266866E-2</c:v>
                </c:pt>
                <c:pt idx="646">
                  <c:v>5.7459190879090129E-3</c:v>
                </c:pt>
                <c:pt idx="647">
                  <c:v>-2.4211246457942039E-3</c:v>
                </c:pt>
                <c:pt idx="648">
                  <c:v>1.3714978940138395E-2</c:v>
                </c:pt>
                <c:pt idx="649">
                  <c:v>-1.5062876424450467E-2</c:v>
                </c:pt>
                <c:pt idx="650">
                  <c:v>9.9028005570925455E-3</c:v>
                </c:pt>
                <c:pt idx="651">
                  <c:v>4.484639909069249E-3</c:v>
                </c:pt>
                <c:pt idx="652">
                  <c:v>1.8518177736140638E-2</c:v>
                </c:pt>
                <c:pt idx="653">
                  <c:v>1.3563755578792936E-2</c:v>
                </c:pt>
                <c:pt idx="654">
                  <c:v>5.3502920771138548E-3</c:v>
                </c:pt>
                <c:pt idx="655">
                  <c:v>-5.9778717813252667E-3</c:v>
                </c:pt>
                <c:pt idx="656">
                  <c:v>7.4395447287558536E-3</c:v>
                </c:pt>
                <c:pt idx="657">
                  <c:v>2.0758714179915511E-2</c:v>
                </c:pt>
                <c:pt idx="658">
                  <c:v>4.9670698936947035E-3</c:v>
                </c:pt>
                <c:pt idx="659">
                  <c:v>-4.2765402543266219E-3</c:v>
                </c:pt>
                <c:pt idx="660">
                  <c:v>2.5947468729147936E-3</c:v>
                </c:pt>
                <c:pt idx="661">
                  <c:v>-1.737989680998624E-2</c:v>
                </c:pt>
                <c:pt idx="662">
                  <c:v>2.3206890807786124E-2</c:v>
                </c:pt>
                <c:pt idx="663">
                  <c:v>1.2175914837820417E-2</c:v>
                </c:pt>
                <c:pt idx="664">
                  <c:v>-2.4103050923565312E-2</c:v>
                </c:pt>
                <c:pt idx="665">
                  <c:v>1.2071584492469589E-2</c:v>
                </c:pt>
                <c:pt idx="666">
                  <c:v>-4.5132492416394275E-5</c:v>
                </c:pt>
                <c:pt idx="667">
                  <c:v>3.2130411215041178E-3</c:v>
                </c:pt>
                <c:pt idx="668">
                  <c:v>-6.5056861971305997E-4</c:v>
                </c:pt>
                <c:pt idx="669">
                  <c:v>-2.0511702902208401E-2</c:v>
                </c:pt>
                <c:pt idx="670">
                  <c:v>-2.499283537514501E-2</c:v>
                </c:pt>
                <c:pt idx="671">
                  <c:v>-2.4552289568355472E-2</c:v>
                </c:pt>
                <c:pt idx="672">
                  <c:v>1.4963712006363483E-3</c:v>
                </c:pt>
                <c:pt idx="673">
                  <c:v>-1.7596638379922779E-2</c:v>
                </c:pt>
                <c:pt idx="674">
                  <c:v>1.8812472458939557E-2</c:v>
                </c:pt>
                <c:pt idx="675">
                  <c:v>-2.240117028117241E-2</c:v>
                </c:pt>
                <c:pt idx="676">
                  <c:v>-1.2649591311149632E-2</c:v>
                </c:pt>
                <c:pt idx="677">
                  <c:v>-2.4968509452678995E-2</c:v>
                </c:pt>
                <c:pt idx="678">
                  <c:v>2.0080633786606805E-2</c:v>
                </c:pt>
                <c:pt idx="679">
                  <c:v>-1.385250462475987E-2</c:v>
                </c:pt>
                <c:pt idx="680">
                  <c:v>9.916466080027702E-3</c:v>
                </c:pt>
                <c:pt idx="681">
                  <c:v>-1.9458647680566342E-2</c:v>
                </c:pt>
                <c:pt idx="682">
                  <c:v>1.6863102121139607E-2</c:v>
                </c:pt>
                <c:pt idx="683">
                  <c:v>-1.3164776440893344E-2</c:v>
                </c:pt>
                <c:pt idx="684">
                  <c:v>-1.3435917664792546E-2</c:v>
                </c:pt>
                <c:pt idx="685">
                  <c:v>2.3633710765749889E-2</c:v>
                </c:pt>
                <c:pt idx="686">
                  <c:v>2.1086913830668519E-3</c:v>
                </c:pt>
                <c:pt idx="687">
                  <c:v>4.8904613160740181E-3</c:v>
                </c:pt>
                <c:pt idx="688">
                  <c:v>1.518000130837221E-2</c:v>
                </c:pt>
                <c:pt idx="689">
                  <c:v>1.1873673770530207E-2</c:v>
                </c:pt>
                <c:pt idx="690">
                  <c:v>-8.2260713530290346E-3</c:v>
                </c:pt>
                <c:pt idx="691">
                  <c:v>2.4590534822353842E-2</c:v>
                </c:pt>
                <c:pt idx="692">
                  <c:v>2.3910536855287684E-2</c:v>
                </c:pt>
                <c:pt idx="693">
                  <c:v>-2.5023531646256036E-3</c:v>
                </c:pt>
                <c:pt idx="694">
                  <c:v>2.1651287311579302E-2</c:v>
                </c:pt>
                <c:pt idx="695">
                  <c:v>1.2902211563192522E-2</c:v>
                </c:pt>
                <c:pt idx="696">
                  <c:v>-1.4431748464733002E-2</c:v>
                </c:pt>
                <c:pt idx="697">
                  <c:v>1.0885694035090653E-3</c:v>
                </c:pt>
                <c:pt idx="698">
                  <c:v>2.0950305187057649E-3</c:v>
                </c:pt>
                <c:pt idx="699">
                  <c:v>2.8140559646582684E-3</c:v>
                </c:pt>
                <c:pt idx="700">
                  <c:v>2.2177591415685698E-2</c:v>
                </c:pt>
                <c:pt idx="701">
                  <c:v>-2.4283682969283023E-2</c:v>
                </c:pt>
                <c:pt idx="702">
                  <c:v>-1.8157768302311288E-2</c:v>
                </c:pt>
                <c:pt idx="703">
                  <c:v>1.4747428152576814E-2</c:v>
                </c:pt>
                <c:pt idx="704">
                  <c:v>1.3837857645502221E-2</c:v>
                </c:pt>
                <c:pt idx="705">
                  <c:v>-9.4669225275202992E-3</c:v>
                </c:pt>
                <c:pt idx="706">
                  <c:v>-1.7781775925713301E-2</c:v>
                </c:pt>
                <c:pt idx="707">
                  <c:v>-7.2670925399629218E-3</c:v>
                </c:pt>
                <c:pt idx="708">
                  <c:v>3.0134077762853371E-4</c:v>
                </c:pt>
                <c:pt idx="709">
                  <c:v>1.8774359668767727E-3</c:v>
                </c:pt>
                <c:pt idx="710">
                  <c:v>2.319936267714006E-2</c:v>
                </c:pt>
                <c:pt idx="711">
                  <c:v>-2.932654681129132E-4</c:v>
                </c:pt>
                <c:pt idx="712">
                  <c:v>7.2180078284551476E-3</c:v>
                </c:pt>
                <c:pt idx="713">
                  <c:v>1.2519582441274556E-2</c:v>
                </c:pt>
                <c:pt idx="714">
                  <c:v>-2.4496843465473426E-3</c:v>
                </c:pt>
                <c:pt idx="715">
                  <c:v>-1.4504398254496526E-2</c:v>
                </c:pt>
                <c:pt idx="716">
                  <c:v>1.1787941572042682E-2</c:v>
                </c:pt>
                <c:pt idx="717">
                  <c:v>2.0688587712167951E-2</c:v>
                </c:pt>
                <c:pt idx="718">
                  <c:v>6.2744810698208368E-3</c:v>
                </c:pt>
                <c:pt idx="719">
                  <c:v>6.0935764155325423E-3</c:v>
                </c:pt>
                <c:pt idx="720">
                  <c:v>-1.2954938542657845E-2</c:v>
                </c:pt>
                <c:pt idx="721">
                  <c:v>-1.7311907281505584E-2</c:v>
                </c:pt>
                <c:pt idx="722">
                  <c:v>-1.6197075297986689E-2</c:v>
                </c:pt>
                <c:pt idx="723">
                  <c:v>-2.378172057848792E-2</c:v>
                </c:pt>
                <c:pt idx="724">
                  <c:v>-1.2908174277283042E-2</c:v>
                </c:pt>
                <c:pt idx="725">
                  <c:v>2.4692417844370464E-2</c:v>
                </c:pt>
                <c:pt idx="726">
                  <c:v>6.7509795270205564E-3</c:v>
                </c:pt>
                <c:pt idx="727">
                  <c:v>2.3528718522179824E-2</c:v>
                </c:pt>
                <c:pt idx="728">
                  <c:v>-2.3031226468230935E-2</c:v>
                </c:pt>
                <c:pt idx="729">
                  <c:v>-1.7598734721652888E-2</c:v>
                </c:pt>
                <c:pt idx="730">
                  <c:v>-1.2031409101236873E-2</c:v>
                </c:pt>
                <c:pt idx="731">
                  <c:v>4.7390202663496637E-3</c:v>
                </c:pt>
                <c:pt idx="732">
                  <c:v>1.3161964661205543E-2</c:v>
                </c:pt>
                <c:pt idx="733">
                  <c:v>9.7556994065023158E-3</c:v>
                </c:pt>
                <c:pt idx="734">
                  <c:v>-1.1601062946293084E-2</c:v>
                </c:pt>
                <c:pt idx="735">
                  <c:v>1.4639592253525313E-2</c:v>
                </c:pt>
                <c:pt idx="736">
                  <c:v>-4.3965294681440562E-3</c:v>
                </c:pt>
                <c:pt idx="737">
                  <c:v>1.8070769809756915E-2</c:v>
                </c:pt>
                <c:pt idx="738">
                  <c:v>-2.9809583185800457E-3</c:v>
                </c:pt>
                <c:pt idx="739">
                  <c:v>-1.4449059197230779E-2</c:v>
                </c:pt>
                <c:pt idx="740">
                  <c:v>-1.9100106600536119E-2</c:v>
                </c:pt>
                <c:pt idx="741">
                  <c:v>-7.6248608412756548E-3</c:v>
                </c:pt>
                <c:pt idx="742">
                  <c:v>1.1886512201811695E-3</c:v>
                </c:pt>
                <c:pt idx="743">
                  <c:v>-9.146547659568998E-3</c:v>
                </c:pt>
                <c:pt idx="744">
                  <c:v>-7.3215032209518974E-3</c:v>
                </c:pt>
                <c:pt idx="745">
                  <c:v>1.4917626701171822E-2</c:v>
                </c:pt>
                <c:pt idx="746">
                  <c:v>-9.3374574291336769E-3</c:v>
                </c:pt>
                <c:pt idx="747">
                  <c:v>1.5123700340428786E-2</c:v>
                </c:pt>
                <c:pt idx="748">
                  <c:v>-1.2471371946741111E-2</c:v>
                </c:pt>
                <c:pt idx="749">
                  <c:v>2.2492304614299925E-2</c:v>
                </c:pt>
                <c:pt idx="750">
                  <c:v>1.5230269509511284E-3</c:v>
                </c:pt>
                <c:pt idx="751">
                  <c:v>1.2311327893188655E-2</c:v>
                </c:pt>
                <c:pt idx="752">
                  <c:v>-2.1126983863578353E-2</c:v>
                </c:pt>
                <c:pt idx="753">
                  <c:v>1.3527781202055E-2</c:v>
                </c:pt>
                <c:pt idx="754">
                  <c:v>-7.4256939903259321E-3</c:v>
                </c:pt>
                <c:pt idx="755">
                  <c:v>1.0348666787128701E-3</c:v>
                </c:pt>
                <c:pt idx="756">
                  <c:v>-1.8654246032471643E-2</c:v>
                </c:pt>
                <c:pt idx="757">
                  <c:v>-2.2837389991387354E-2</c:v>
                </c:pt>
                <c:pt idx="758">
                  <c:v>-2.0573493680564665E-2</c:v>
                </c:pt>
                <c:pt idx="759">
                  <c:v>-1.6186826810061616E-3</c:v>
                </c:pt>
                <c:pt idx="760">
                  <c:v>-1.2672522403575747E-3</c:v>
                </c:pt>
                <c:pt idx="761">
                  <c:v>1.3857456354456848E-2</c:v>
                </c:pt>
                <c:pt idx="762">
                  <c:v>-2.0258477331498975E-2</c:v>
                </c:pt>
                <c:pt idx="763">
                  <c:v>1.2963200420053384E-2</c:v>
                </c:pt>
                <c:pt idx="764">
                  <c:v>-1.2292896713145846E-2</c:v>
                </c:pt>
                <c:pt idx="765">
                  <c:v>1.7101246311391038E-3</c:v>
                </c:pt>
                <c:pt idx="766">
                  <c:v>1.7901884988367384E-2</c:v>
                </c:pt>
                <c:pt idx="767">
                  <c:v>-2.3776026607556953E-3</c:v>
                </c:pt>
                <c:pt idx="768">
                  <c:v>5.5422338437463858E-3</c:v>
                </c:pt>
                <c:pt idx="769">
                  <c:v>-5.1926176085627437E-3</c:v>
                </c:pt>
                <c:pt idx="770">
                  <c:v>-2.1681093720465477E-2</c:v>
                </c:pt>
                <c:pt idx="771">
                  <c:v>9.6534664974277477E-3</c:v>
                </c:pt>
                <c:pt idx="772">
                  <c:v>-1.0055316362701554E-2</c:v>
                </c:pt>
                <c:pt idx="773">
                  <c:v>1.0720408552101612E-2</c:v>
                </c:pt>
                <c:pt idx="774">
                  <c:v>5.1181452241016447E-4</c:v>
                </c:pt>
                <c:pt idx="775">
                  <c:v>2.0909195975774564E-4</c:v>
                </c:pt>
                <c:pt idx="776">
                  <c:v>-6.3235090709079737E-3</c:v>
                </c:pt>
                <c:pt idx="777">
                  <c:v>2.0529271103153102E-2</c:v>
                </c:pt>
                <c:pt idx="778">
                  <c:v>-1.1313538546328472E-2</c:v>
                </c:pt>
                <c:pt idx="779">
                  <c:v>4.8304739073556594E-3</c:v>
                </c:pt>
                <c:pt idx="780">
                  <c:v>1.3762478351777296E-2</c:v>
                </c:pt>
                <c:pt idx="781">
                  <c:v>-2.0379895307722336E-2</c:v>
                </c:pt>
                <c:pt idx="782">
                  <c:v>-5.6620283082876918E-3</c:v>
                </c:pt>
                <c:pt idx="783">
                  <c:v>-1.494479707247851E-2</c:v>
                </c:pt>
                <c:pt idx="784">
                  <c:v>2.0553124851211531E-2</c:v>
                </c:pt>
                <c:pt idx="785">
                  <c:v>-2.2061965671884641E-2</c:v>
                </c:pt>
                <c:pt idx="786">
                  <c:v>-1.0869516854555939E-2</c:v>
                </c:pt>
                <c:pt idx="787">
                  <c:v>6.2217481497136625E-3</c:v>
                </c:pt>
                <c:pt idx="788">
                  <c:v>-2.0300846535691974E-2</c:v>
                </c:pt>
                <c:pt idx="789">
                  <c:v>1.0391165533657326E-2</c:v>
                </c:pt>
                <c:pt idx="790">
                  <c:v>2.3538171598288977E-2</c:v>
                </c:pt>
                <c:pt idx="791">
                  <c:v>3.8260389127468541E-3</c:v>
                </c:pt>
                <c:pt idx="792">
                  <c:v>2.2178216288418328E-2</c:v>
                </c:pt>
                <c:pt idx="793">
                  <c:v>1.9524437301751046E-2</c:v>
                </c:pt>
                <c:pt idx="794">
                  <c:v>-2.2963301737181453E-2</c:v>
                </c:pt>
                <c:pt idx="795">
                  <c:v>-2.1470556698615927E-2</c:v>
                </c:pt>
                <c:pt idx="796">
                  <c:v>1.2690472036193723E-2</c:v>
                </c:pt>
                <c:pt idx="797">
                  <c:v>2.3669628572510676E-2</c:v>
                </c:pt>
                <c:pt idx="798">
                  <c:v>-1.3418743972878889E-2</c:v>
                </c:pt>
                <c:pt idx="799">
                  <c:v>6.8156071567929185E-3</c:v>
                </c:pt>
                <c:pt idx="800">
                  <c:v>-1.9019791582699862E-2</c:v>
                </c:pt>
                <c:pt idx="801">
                  <c:v>8.0256549740243439E-3</c:v>
                </c:pt>
                <c:pt idx="802">
                  <c:v>-2.0007966029262341E-2</c:v>
                </c:pt>
                <c:pt idx="803">
                  <c:v>2.2401004298667017E-2</c:v>
                </c:pt>
                <c:pt idx="804">
                  <c:v>9.3769007461846805E-3</c:v>
                </c:pt>
                <c:pt idx="805">
                  <c:v>7.5071079918440035E-3</c:v>
                </c:pt>
                <c:pt idx="806">
                  <c:v>-1.3053037895568798E-2</c:v>
                </c:pt>
                <c:pt idx="807">
                  <c:v>-1.8757795240676577E-2</c:v>
                </c:pt>
                <c:pt idx="808">
                  <c:v>-1.9620589809504617E-2</c:v>
                </c:pt>
                <c:pt idx="809">
                  <c:v>1.6151039475163154E-2</c:v>
                </c:pt>
                <c:pt idx="810">
                  <c:v>8.9472512521353072E-3</c:v>
                </c:pt>
                <c:pt idx="811">
                  <c:v>-2.1702600107220017E-2</c:v>
                </c:pt>
                <c:pt idx="812">
                  <c:v>1.3593795690233095E-2</c:v>
                </c:pt>
                <c:pt idx="813">
                  <c:v>-2.3451627153014448E-2</c:v>
                </c:pt>
                <c:pt idx="814">
                  <c:v>1.2408814803701235E-2</c:v>
                </c:pt>
                <c:pt idx="815">
                  <c:v>9.1067621962722112E-3</c:v>
                </c:pt>
                <c:pt idx="816">
                  <c:v>-1.521136359510789E-2</c:v>
                </c:pt>
                <c:pt idx="817">
                  <c:v>-3.1690798731827006E-3</c:v>
                </c:pt>
                <c:pt idx="818">
                  <c:v>-2.0038862896868515E-2</c:v>
                </c:pt>
                <c:pt idx="819">
                  <c:v>1.5656921213045231E-2</c:v>
                </c:pt>
                <c:pt idx="820">
                  <c:v>-7.434173360205504E-3</c:v>
                </c:pt>
                <c:pt idx="821">
                  <c:v>-2.1445585608871959E-2</c:v>
                </c:pt>
                <c:pt idx="822">
                  <c:v>6.5112282866033877E-3</c:v>
                </c:pt>
                <c:pt idx="823">
                  <c:v>-2.0288341245119145E-2</c:v>
                </c:pt>
                <c:pt idx="824">
                  <c:v>3.3014959701517578E-3</c:v>
                </c:pt>
                <c:pt idx="825">
                  <c:v>-9.5971960953773524E-3</c:v>
                </c:pt>
                <c:pt idx="826">
                  <c:v>-1.7346526659334855E-2</c:v>
                </c:pt>
                <c:pt idx="827">
                  <c:v>-2.0582010107932092E-3</c:v>
                </c:pt>
                <c:pt idx="828">
                  <c:v>2.147460924441786E-2</c:v>
                </c:pt>
                <c:pt idx="829">
                  <c:v>1.5632777173441376E-2</c:v>
                </c:pt>
                <c:pt idx="830">
                  <c:v>-4.4546272932370736E-3</c:v>
                </c:pt>
                <c:pt idx="831">
                  <c:v>1.2968617475085598E-2</c:v>
                </c:pt>
                <c:pt idx="832">
                  <c:v>3.8901572491410129E-3</c:v>
                </c:pt>
                <c:pt idx="833">
                  <c:v>8.9844111594020171E-3</c:v>
                </c:pt>
                <c:pt idx="834">
                  <c:v>-1.2571509987495361E-2</c:v>
                </c:pt>
                <c:pt idx="835">
                  <c:v>2.2556184849661155E-3</c:v>
                </c:pt>
                <c:pt idx="836">
                  <c:v>-1.4297355557622982E-2</c:v>
                </c:pt>
                <c:pt idx="837">
                  <c:v>-2.1306961351332594E-2</c:v>
                </c:pt>
                <c:pt idx="838">
                  <c:v>2.4190670945463816E-2</c:v>
                </c:pt>
                <c:pt idx="839">
                  <c:v>1.0820337959495973E-2</c:v>
                </c:pt>
                <c:pt idx="840">
                  <c:v>9.9248212881877466E-3</c:v>
                </c:pt>
                <c:pt idx="841">
                  <c:v>1.5642493528307148E-2</c:v>
                </c:pt>
                <c:pt idx="842">
                  <c:v>5.069649493596529E-3</c:v>
                </c:pt>
                <c:pt idx="843">
                  <c:v>1.5281316953294822E-3</c:v>
                </c:pt>
                <c:pt idx="844">
                  <c:v>-1.2078057275659793E-2</c:v>
                </c:pt>
                <c:pt idx="845">
                  <c:v>9.9825615002922478E-3</c:v>
                </c:pt>
                <c:pt idx="846">
                  <c:v>2.1453893821956831E-2</c:v>
                </c:pt>
                <c:pt idx="847">
                  <c:v>1.4680617041509997E-2</c:v>
                </c:pt>
                <c:pt idx="848">
                  <c:v>1.5095959083022576E-2</c:v>
                </c:pt>
                <c:pt idx="849">
                  <c:v>-1.6519719077912047E-2</c:v>
                </c:pt>
                <c:pt idx="850">
                  <c:v>-6.9493193967966162E-3</c:v>
                </c:pt>
                <c:pt idx="851">
                  <c:v>-6.3936270626285817E-6</c:v>
                </c:pt>
                <c:pt idx="852">
                  <c:v>1.4501405507686827E-2</c:v>
                </c:pt>
                <c:pt idx="853">
                  <c:v>1.0271722628377116E-2</c:v>
                </c:pt>
                <c:pt idx="854">
                  <c:v>-2.3553001420194598E-2</c:v>
                </c:pt>
                <c:pt idx="855">
                  <c:v>-6.3588967799322379E-3</c:v>
                </c:pt>
                <c:pt idx="856">
                  <c:v>3.0190003603700389E-3</c:v>
                </c:pt>
                <c:pt idx="857">
                  <c:v>1.5020631475253015E-2</c:v>
                </c:pt>
                <c:pt idx="858">
                  <c:v>-7.2190294175112357E-3</c:v>
                </c:pt>
                <c:pt idx="859">
                  <c:v>-4.3586490895354824E-3</c:v>
                </c:pt>
                <c:pt idx="860">
                  <c:v>1.5266161902343995E-2</c:v>
                </c:pt>
                <c:pt idx="861">
                  <c:v>1.9746437097137765E-2</c:v>
                </c:pt>
                <c:pt idx="862">
                  <c:v>-1.1961594145264409E-2</c:v>
                </c:pt>
                <c:pt idx="863">
                  <c:v>5.8138056273118301E-3</c:v>
                </c:pt>
                <c:pt idx="864">
                  <c:v>1.4714193610457383E-2</c:v>
                </c:pt>
                <c:pt idx="865">
                  <c:v>-7.7369888011268153E-3</c:v>
                </c:pt>
                <c:pt idx="866">
                  <c:v>-3.7010487362444389E-3</c:v>
                </c:pt>
                <c:pt idx="867">
                  <c:v>7.4326677260044827E-3</c:v>
                </c:pt>
                <c:pt idx="868">
                  <c:v>1.8349094731813276E-2</c:v>
                </c:pt>
                <c:pt idx="869">
                  <c:v>-1.0169002030307645E-2</c:v>
                </c:pt>
                <c:pt idx="870">
                  <c:v>3.8675459673964407E-3</c:v>
                </c:pt>
                <c:pt idx="871">
                  <c:v>9.9831230910254806E-3</c:v>
                </c:pt>
                <c:pt idx="872">
                  <c:v>5.7575796700957641E-3</c:v>
                </c:pt>
                <c:pt idx="873">
                  <c:v>-9.0563614287166808E-3</c:v>
                </c:pt>
                <c:pt idx="874">
                  <c:v>-5.773291552883403E-3</c:v>
                </c:pt>
                <c:pt idx="875">
                  <c:v>2.1804600863472599E-2</c:v>
                </c:pt>
                <c:pt idx="876">
                  <c:v>1.948078603063811E-2</c:v>
                </c:pt>
                <c:pt idx="877">
                  <c:v>-1.7428465997991426E-2</c:v>
                </c:pt>
                <c:pt idx="878">
                  <c:v>-9.9319023960158011E-3</c:v>
                </c:pt>
                <c:pt idx="879">
                  <c:v>-9.5580930906953294E-4</c:v>
                </c:pt>
                <c:pt idx="880">
                  <c:v>9.7738043184908193E-3</c:v>
                </c:pt>
                <c:pt idx="881">
                  <c:v>2.2827173660605354E-2</c:v>
                </c:pt>
                <c:pt idx="882">
                  <c:v>-1.788971971478704E-2</c:v>
                </c:pt>
                <c:pt idx="883">
                  <c:v>2.6015553554533111E-3</c:v>
                </c:pt>
                <c:pt idx="884">
                  <c:v>1.1052831283907345E-2</c:v>
                </c:pt>
                <c:pt idx="885">
                  <c:v>-2.5556926436043235E-3</c:v>
                </c:pt>
                <c:pt idx="886">
                  <c:v>2.1450674074235693E-2</c:v>
                </c:pt>
                <c:pt idx="887">
                  <c:v>-6.1978635396591208E-3</c:v>
                </c:pt>
                <c:pt idx="888">
                  <c:v>-1.2982350412699495E-2</c:v>
                </c:pt>
                <c:pt idx="889">
                  <c:v>1.0611706293001516E-2</c:v>
                </c:pt>
                <c:pt idx="890">
                  <c:v>6.7693672120551383E-3</c:v>
                </c:pt>
                <c:pt idx="891">
                  <c:v>-4.3175102447682908E-3</c:v>
                </c:pt>
                <c:pt idx="892">
                  <c:v>1.6647753441491463E-2</c:v>
                </c:pt>
                <c:pt idx="893">
                  <c:v>-1.6519963754372265E-2</c:v>
                </c:pt>
                <c:pt idx="894">
                  <c:v>1.5925964689658467E-2</c:v>
                </c:pt>
                <c:pt idx="895">
                  <c:v>-2.3138275247371999E-3</c:v>
                </c:pt>
                <c:pt idx="896">
                  <c:v>1.3274298127977474E-2</c:v>
                </c:pt>
                <c:pt idx="897">
                  <c:v>1.2956689195590726E-2</c:v>
                </c:pt>
                <c:pt idx="898">
                  <c:v>-1.5661474392080661E-2</c:v>
                </c:pt>
                <c:pt idx="899">
                  <c:v>1.3524449603195854E-2</c:v>
                </c:pt>
                <c:pt idx="900">
                  <c:v>5.2344540484259242E-3</c:v>
                </c:pt>
                <c:pt idx="901">
                  <c:v>1.633467701852152E-2</c:v>
                </c:pt>
                <c:pt idx="902">
                  <c:v>-1.8704873734041606E-2</c:v>
                </c:pt>
                <c:pt idx="903">
                  <c:v>1.0825548873960167E-2</c:v>
                </c:pt>
                <c:pt idx="904">
                  <c:v>-2.267867562582666E-2</c:v>
                </c:pt>
                <c:pt idx="905">
                  <c:v>-1.6809260974712654E-2</c:v>
                </c:pt>
                <c:pt idx="906">
                  <c:v>3.0479058804096628E-3</c:v>
                </c:pt>
                <c:pt idx="907">
                  <c:v>-1.5706669036711484E-2</c:v>
                </c:pt>
                <c:pt idx="908">
                  <c:v>-1.1457847078254346E-2</c:v>
                </c:pt>
                <c:pt idx="909">
                  <c:v>1.6105673891190962E-2</c:v>
                </c:pt>
                <c:pt idx="910">
                  <c:v>-1.0825174490279494E-2</c:v>
                </c:pt>
                <c:pt idx="911">
                  <c:v>-2.2404174663930805E-2</c:v>
                </c:pt>
                <c:pt idx="912">
                  <c:v>5.961849823240134E-3</c:v>
                </c:pt>
                <c:pt idx="913">
                  <c:v>2.0043229337969187E-2</c:v>
                </c:pt>
                <c:pt idx="914">
                  <c:v>2.3271359955772203E-2</c:v>
                </c:pt>
                <c:pt idx="915">
                  <c:v>1.2944251206312262E-3</c:v>
                </c:pt>
                <c:pt idx="916">
                  <c:v>-2.4997852883519571E-2</c:v>
                </c:pt>
                <c:pt idx="917">
                  <c:v>1.8396459420279398E-3</c:v>
                </c:pt>
                <c:pt idx="918">
                  <c:v>9.0132379358005051E-3</c:v>
                </c:pt>
                <c:pt idx="919">
                  <c:v>1.2040952022461388E-2</c:v>
                </c:pt>
                <c:pt idx="920">
                  <c:v>-1.8137612412084891E-2</c:v>
                </c:pt>
                <c:pt idx="921">
                  <c:v>-1.1234185952216185E-2</c:v>
                </c:pt>
                <c:pt idx="922">
                  <c:v>1.7110986661446281E-2</c:v>
                </c:pt>
                <c:pt idx="923">
                  <c:v>2.0712663409856585E-2</c:v>
                </c:pt>
                <c:pt idx="924">
                  <c:v>-2.1510688845339299E-3</c:v>
                </c:pt>
                <c:pt idx="925">
                  <c:v>1.680374703869255E-2</c:v>
                </c:pt>
                <c:pt idx="926">
                  <c:v>1.3229526198774082E-2</c:v>
                </c:pt>
                <c:pt idx="927">
                  <c:v>1.1033548693339007E-2</c:v>
                </c:pt>
                <c:pt idx="928">
                  <c:v>9.4194611352740772E-3</c:v>
                </c:pt>
                <c:pt idx="929">
                  <c:v>-1.7746620160188926E-2</c:v>
                </c:pt>
                <c:pt idx="930">
                  <c:v>-1.2780871387067006E-2</c:v>
                </c:pt>
                <c:pt idx="931">
                  <c:v>5.0334900405065996E-3</c:v>
                </c:pt>
                <c:pt idx="932">
                  <c:v>1.0169101052803219E-4</c:v>
                </c:pt>
                <c:pt idx="933">
                  <c:v>-9.3822756020143332E-3</c:v>
                </c:pt>
                <c:pt idx="934">
                  <c:v>-7.4228889473153649E-3</c:v>
                </c:pt>
                <c:pt idx="935">
                  <c:v>-9.2294785849633357E-3</c:v>
                </c:pt>
                <c:pt idx="936">
                  <c:v>2.105350750086845E-2</c:v>
                </c:pt>
                <c:pt idx="937">
                  <c:v>-1.7856891867021458E-2</c:v>
                </c:pt>
                <c:pt idx="938">
                  <c:v>-2.0924990038221132E-2</c:v>
                </c:pt>
                <c:pt idx="939">
                  <c:v>-1.9558671878876562E-2</c:v>
                </c:pt>
                <c:pt idx="940">
                  <c:v>-5.6847966358099964E-3</c:v>
                </c:pt>
                <c:pt idx="941">
                  <c:v>-7.5799885806585639E-3</c:v>
                </c:pt>
                <c:pt idx="942">
                  <c:v>1.449320754648346E-2</c:v>
                </c:pt>
                <c:pt idx="943">
                  <c:v>2.1225453839965595E-2</c:v>
                </c:pt>
                <c:pt idx="944">
                  <c:v>6.1118224393400481E-3</c:v>
                </c:pt>
                <c:pt idx="945">
                  <c:v>2.2001697668022256E-2</c:v>
                </c:pt>
                <c:pt idx="946">
                  <c:v>-2.1280501574219131E-2</c:v>
                </c:pt>
                <c:pt idx="947">
                  <c:v>-2.2899612605179181E-2</c:v>
                </c:pt>
                <c:pt idx="948">
                  <c:v>1.689426858969445E-2</c:v>
                </c:pt>
                <c:pt idx="949">
                  <c:v>-1.8180748904052173E-2</c:v>
                </c:pt>
                <c:pt idx="950">
                  <c:v>-2.0559489001254865E-2</c:v>
                </c:pt>
                <c:pt idx="951">
                  <c:v>-2.1903520260535434E-3</c:v>
                </c:pt>
                <c:pt idx="952">
                  <c:v>-2.3660151732273647E-3</c:v>
                </c:pt>
                <c:pt idx="953">
                  <c:v>-1.8831002425779842E-4</c:v>
                </c:pt>
                <c:pt idx="954">
                  <c:v>1.4467959462973152E-2</c:v>
                </c:pt>
                <c:pt idx="955">
                  <c:v>1.9595496474509994E-2</c:v>
                </c:pt>
                <c:pt idx="956">
                  <c:v>2.3687527523807038E-3</c:v>
                </c:pt>
                <c:pt idx="957">
                  <c:v>-4.0961402860263509E-3</c:v>
                </c:pt>
                <c:pt idx="958">
                  <c:v>-5.0501801352012543E-3</c:v>
                </c:pt>
                <c:pt idx="959">
                  <c:v>-1.6462841995557604E-2</c:v>
                </c:pt>
                <c:pt idx="960">
                  <c:v>-7.6732734718417796E-3</c:v>
                </c:pt>
                <c:pt idx="961">
                  <c:v>5.6847457070540505E-3</c:v>
                </c:pt>
                <c:pt idx="962">
                  <c:v>-2.3547713566400952E-2</c:v>
                </c:pt>
                <c:pt idx="963">
                  <c:v>5.4717014054837696E-3</c:v>
                </c:pt>
                <c:pt idx="964">
                  <c:v>9.7658792565812162E-3</c:v>
                </c:pt>
                <c:pt idx="965">
                  <c:v>-2.096535628988322E-3</c:v>
                </c:pt>
                <c:pt idx="966">
                  <c:v>-2.4693326244404311E-2</c:v>
                </c:pt>
                <c:pt idx="967">
                  <c:v>-3.0321265023946888E-3</c:v>
                </c:pt>
                <c:pt idx="968">
                  <c:v>-2.6891486245508136E-3</c:v>
                </c:pt>
                <c:pt idx="969">
                  <c:v>-1.4227671686995135E-2</c:v>
                </c:pt>
                <c:pt idx="970">
                  <c:v>1.9263236512427322E-2</c:v>
                </c:pt>
                <c:pt idx="971">
                  <c:v>-1.2264864204063381E-2</c:v>
                </c:pt>
                <c:pt idx="972">
                  <c:v>1.0488166256157238E-2</c:v>
                </c:pt>
                <c:pt idx="973">
                  <c:v>-1.1615770460115854E-2</c:v>
                </c:pt>
                <c:pt idx="974">
                  <c:v>-2.351774430125585E-2</c:v>
                </c:pt>
                <c:pt idx="975">
                  <c:v>5.5171594383042147E-3</c:v>
                </c:pt>
                <c:pt idx="976">
                  <c:v>1.0654232631938492E-2</c:v>
                </c:pt>
                <c:pt idx="977">
                  <c:v>-2.1498797241047855E-2</c:v>
                </c:pt>
                <c:pt idx="978">
                  <c:v>-2.0883612479000335E-2</c:v>
                </c:pt>
                <c:pt idx="979">
                  <c:v>2.048664141735889E-2</c:v>
                </c:pt>
                <c:pt idx="980">
                  <c:v>-2.3449682362177891E-2</c:v>
                </c:pt>
                <c:pt idx="981">
                  <c:v>1.8762438211562538E-2</c:v>
                </c:pt>
                <c:pt idx="982">
                  <c:v>-6.4415868350059689E-3</c:v>
                </c:pt>
                <c:pt idx="983">
                  <c:v>-2.4346902268948707E-2</c:v>
                </c:pt>
                <c:pt idx="984">
                  <c:v>-3.7522344388218888E-5</c:v>
                </c:pt>
                <c:pt idx="985">
                  <c:v>1.3790059620141359E-2</c:v>
                </c:pt>
                <c:pt idx="986">
                  <c:v>-2.2642022853355676E-2</c:v>
                </c:pt>
                <c:pt idx="987">
                  <c:v>-2.8722004166353344E-3</c:v>
                </c:pt>
                <c:pt idx="988">
                  <c:v>1.4121212890713452E-2</c:v>
                </c:pt>
                <c:pt idx="989">
                  <c:v>1.0933535068395778E-2</c:v>
                </c:pt>
                <c:pt idx="990">
                  <c:v>-1.4707393006253133E-2</c:v>
                </c:pt>
                <c:pt idx="991">
                  <c:v>1.3522176513793921E-2</c:v>
                </c:pt>
                <c:pt idx="992">
                  <c:v>2.0493639852923979E-2</c:v>
                </c:pt>
                <c:pt idx="993">
                  <c:v>-2.4416014325971125E-2</c:v>
                </c:pt>
                <c:pt idx="994">
                  <c:v>1.3270909203507986E-3</c:v>
                </c:pt>
                <c:pt idx="995">
                  <c:v>-8.3162039626848202E-3</c:v>
                </c:pt>
                <c:pt idx="996">
                  <c:v>1.0189394523552053E-2</c:v>
                </c:pt>
                <c:pt idx="997">
                  <c:v>1.0301186430380537E-2</c:v>
                </c:pt>
                <c:pt idx="998">
                  <c:v>-1.9248731223796962E-2</c:v>
                </c:pt>
                <c:pt idx="999">
                  <c:v>2.2154671873662334E-2</c:v>
                </c:pt>
                <c:pt idx="1000">
                  <c:v>1.6468236491818462E-2</c:v>
                </c:pt>
                <c:pt idx="1001">
                  <c:v>-9.6131567349530544E-4</c:v>
                </c:pt>
                <c:pt idx="1002">
                  <c:v>1.723936027785946E-2</c:v>
                </c:pt>
                <c:pt idx="1003">
                  <c:v>-1.1473771435666691E-2</c:v>
                </c:pt>
                <c:pt idx="1004">
                  <c:v>2.6979625918555571E-3</c:v>
                </c:pt>
                <c:pt idx="1005">
                  <c:v>-1.1972013917926854E-2</c:v>
                </c:pt>
                <c:pt idx="1006">
                  <c:v>9.1200126118474341E-3</c:v>
                </c:pt>
                <c:pt idx="1007">
                  <c:v>2.3098800845792921E-2</c:v>
                </c:pt>
                <c:pt idx="1008">
                  <c:v>1.269080179149209E-2</c:v>
                </c:pt>
                <c:pt idx="1009">
                  <c:v>-1.6510782419828562E-2</c:v>
                </c:pt>
                <c:pt idx="1010">
                  <c:v>1.9785676588270806E-2</c:v>
                </c:pt>
                <c:pt idx="1011">
                  <c:v>1.8844517942606554E-3</c:v>
                </c:pt>
                <c:pt idx="1012">
                  <c:v>2.4776567810715949E-2</c:v>
                </c:pt>
                <c:pt idx="1013">
                  <c:v>2.019696354845844E-2</c:v>
                </c:pt>
                <c:pt idx="1014">
                  <c:v>-1.2804591340557636E-2</c:v>
                </c:pt>
                <c:pt idx="1015">
                  <c:v>-1.7644505568768565E-2</c:v>
                </c:pt>
                <c:pt idx="1016">
                  <c:v>-1.6112022848004958E-2</c:v>
                </c:pt>
                <c:pt idx="1017">
                  <c:v>7.2620446691647579E-3</c:v>
                </c:pt>
                <c:pt idx="1018">
                  <c:v>6.313271370562634E-3</c:v>
                </c:pt>
                <c:pt idx="1019">
                  <c:v>-1.0170871717095614E-2</c:v>
                </c:pt>
                <c:pt idx="1020">
                  <c:v>4.4824697950897772E-3</c:v>
                </c:pt>
                <c:pt idx="1021">
                  <c:v>2.0381147111411145E-3</c:v>
                </c:pt>
                <c:pt idx="1022">
                  <c:v>-1.0445710234395139E-2</c:v>
                </c:pt>
                <c:pt idx="1023">
                  <c:v>4.3514752672237922E-3</c:v>
                </c:pt>
                <c:pt idx="1024">
                  <c:v>1.7489225917566152E-2</c:v>
                </c:pt>
                <c:pt idx="1025">
                  <c:v>1.5003620819698577E-2</c:v>
                </c:pt>
                <c:pt idx="1026">
                  <c:v>-9.3058715374241315E-3</c:v>
                </c:pt>
                <c:pt idx="1027">
                  <c:v>-1.7555021198495245E-2</c:v>
                </c:pt>
                <c:pt idx="1028">
                  <c:v>-1.432277241764634E-2</c:v>
                </c:pt>
                <c:pt idx="1029">
                  <c:v>-1.534181432352183E-3</c:v>
                </c:pt>
                <c:pt idx="1030">
                  <c:v>-2.2739018661364945E-2</c:v>
                </c:pt>
                <c:pt idx="1031">
                  <c:v>-1.7303972562535224E-2</c:v>
                </c:pt>
                <c:pt idx="1032">
                  <c:v>4.8428141382937662E-3</c:v>
                </c:pt>
                <c:pt idx="1033">
                  <c:v>7.091693045548908E-3</c:v>
                </c:pt>
                <c:pt idx="1034">
                  <c:v>-1.4569361833720262E-3</c:v>
                </c:pt>
                <c:pt idx="1035">
                  <c:v>2.3537835347705278E-2</c:v>
                </c:pt>
                <c:pt idx="1036">
                  <c:v>4.8358815805617629E-3</c:v>
                </c:pt>
                <c:pt idx="1037">
                  <c:v>1.7087682142350992E-2</c:v>
                </c:pt>
                <c:pt idx="1038">
                  <c:v>1.8311336059408611E-2</c:v>
                </c:pt>
                <c:pt idx="1039">
                  <c:v>1.129193782050571E-2</c:v>
                </c:pt>
                <c:pt idx="1040">
                  <c:v>-1.5532257573730706E-2</c:v>
                </c:pt>
                <c:pt idx="1041">
                  <c:v>-2.0835878551258607E-2</c:v>
                </c:pt>
                <c:pt idx="1042">
                  <c:v>-6.006658646167307E-3</c:v>
                </c:pt>
                <c:pt idx="1043">
                  <c:v>8.9546036910609587E-3</c:v>
                </c:pt>
                <c:pt idx="1044">
                  <c:v>-2.5173015940799905E-3</c:v>
                </c:pt>
                <c:pt idx="1045">
                  <c:v>-2.0898892701439187E-3</c:v>
                </c:pt>
                <c:pt idx="1046">
                  <c:v>-1.8868479465528821E-2</c:v>
                </c:pt>
                <c:pt idx="1047">
                  <c:v>1.1984806125086256E-2</c:v>
                </c:pt>
                <c:pt idx="1048">
                  <c:v>-2.1915315392899481E-2</c:v>
                </c:pt>
                <c:pt idx="1049">
                  <c:v>-3.4330622882002338E-3</c:v>
                </c:pt>
                <c:pt idx="1050">
                  <c:v>-1.2906851335275516E-2</c:v>
                </c:pt>
                <c:pt idx="1051">
                  <c:v>-7.068569512725731E-3</c:v>
                </c:pt>
                <c:pt idx="1052">
                  <c:v>2.456454039132433E-2</c:v>
                </c:pt>
                <c:pt idx="1053">
                  <c:v>-2.1686426470266761E-2</c:v>
                </c:pt>
                <c:pt idx="1054">
                  <c:v>5.2687158824161473E-3</c:v>
                </c:pt>
                <c:pt idx="1055">
                  <c:v>-2.4340650645967972E-2</c:v>
                </c:pt>
                <c:pt idx="1056">
                  <c:v>2.3799311429184972E-2</c:v>
                </c:pt>
                <c:pt idx="1057">
                  <c:v>-1.1459844758798021E-2</c:v>
                </c:pt>
                <c:pt idx="1058">
                  <c:v>1.3181272851815062E-2</c:v>
                </c:pt>
                <c:pt idx="1059">
                  <c:v>-7.0400989119721201E-3</c:v>
                </c:pt>
                <c:pt idx="1060">
                  <c:v>1.1645901051922402E-2</c:v>
                </c:pt>
                <c:pt idx="1061">
                  <c:v>7.687420298121311E-3</c:v>
                </c:pt>
                <c:pt idx="1062">
                  <c:v>-1.5713237042369634E-2</c:v>
                </c:pt>
                <c:pt idx="1063">
                  <c:v>1.9836937587487658E-2</c:v>
                </c:pt>
                <c:pt idx="1064">
                  <c:v>-2.1423530795308003E-2</c:v>
                </c:pt>
                <c:pt idx="1065">
                  <c:v>2.4077055876871199E-3</c:v>
                </c:pt>
                <c:pt idx="1066">
                  <c:v>-1.7575741808147461E-2</c:v>
                </c:pt>
                <c:pt idx="1067">
                  <c:v>6.9973457304009943E-3</c:v>
                </c:pt>
                <c:pt idx="1068">
                  <c:v>-3.8695624835526745E-3</c:v>
                </c:pt>
                <c:pt idx="1069">
                  <c:v>7.8935230768721327E-4</c:v>
                </c:pt>
                <c:pt idx="1070">
                  <c:v>1.2738246106340056E-3</c:v>
                </c:pt>
                <c:pt idx="1071">
                  <c:v>-2.4751565976734936E-2</c:v>
                </c:pt>
                <c:pt idx="1072">
                  <c:v>-1.5301511238896903E-2</c:v>
                </c:pt>
                <c:pt idx="1073">
                  <c:v>2.6805066312001078E-3</c:v>
                </c:pt>
                <c:pt idx="1074">
                  <c:v>2.2226117900660626E-2</c:v>
                </c:pt>
                <c:pt idx="1075">
                  <c:v>-3.832677961110381E-3</c:v>
                </c:pt>
                <c:pt idx="1076">
                  <c:v>-1.7279122927338814E-2</c:v>
                </c:pt>
                <c:pt idx="1077">
                  <c:v>-1.8480909951701846E-2</c:v>
                </c:pt>
                <c:pt idx="1078">
                  <c:v>1.276734672525659E-2</c:v>
                </c:pt>
                <c:pt idx="1079">
                  <c:v>8.3659762793930892E-3</c:v>
                </c:pt>
                <c:pt idx="1080">
                  <c:v>-1.0387369737672736E-2</c:v>
                </c:pt>
                <c:pt idx="1081">
                  <c:v>2.3163607837682666E-2</c:v>
                </c:pt>
                <c:pt idx="1082">
                  <c:v>1.2366509615008292E-2</c:v>
                </c:pt>
                <c:pt idx="1083">
                  <c:v>1.279393410664581E-2</c:v>
                </c:pt>
                <c:pt idx="1084">
                  <c:v>1.3224905583016811E-3</c:v>
                </c:pt>
                <c:pt idx="1085">
                  <c:v>-1.2695726469747154E-2</c:v>
                </c:pt>
                <c:pt idx="1086">
                  <c:v>1.2797957222125567E-2</c:v>
                </c:pt>
                <c:pt idx="1087">
                  <c:v>-1.5255331314956483E-2</c:v>
                </c:pt>
                <c:pt idx="1088">
                  <c:v>-2.0560194994900582E-2</c:v>
                </c:pt>
                <c:pt idx="1089">
                  <c:v>1.845527796204699E-2</c:v>
                </c:pt>
                <c:pt idx="1090">
                  <c:v>2.0389889391604292E-2</c:v>
                </c:pt>
                <c:pt idx="1091">
                  <c:v>-1.7260166898830236E-2</c:v>
                </c:pt>
                <c:pt idx="1092">
                  <c:v>-1.8051710498245776E-3</c:v>
                </c:pt>
                <c:pt idx="1093">
                  <c:v>-1.0570413780076926E-2</c:v>
                </c:pt>
                <c:pt idx="1094">
                  <c:v>-1.1232265977022149E-3</c:v>
                </c:pt>
                <c:pt idx="1095">
                  <c:v>2.1376757711909011E-2</c:v>
                </c:pt>
                <c:pt idx="1096">
                  <c:v>-1.6516207119142017E-2</c:v>
                </c:pt>
                <c:pt idx="1097">
                  <c:v>-1.6510078949930573E-2</c:v>
                </c:pt>
                <c:pt idx="1098">
                  <c:v>1.1897711795661247E-2</c:v>
                </c:pt>
                <c:pt idx="1099">
                  <c:v>1.5194433309868915E-2</c:v>
                </c:pt>
                <c:pt idx="1100">
                  <c:v>-1.8649420115648178E-2</c:v>
                </c:pt>
                <c:pt idx="1101">
                  <c:v>1.0795600960778268E-2</c:v>
                </c:pt>
                <c:pt idx="1102">
                  <c:v>-2.4717182415802914E-2</c:v>
                </c:pt>
                <c:pt idx="1103">
                  <c:v>2.3094200853609921E-2</c:v>
                </c:pt>
                <c:pt idx="1104">
                  <c:v>-1.6630563810235421E-4</c:v>
                </c:pt>
                <c:pt idx="1105">
                  <c:v>-1.9078997675045499E-2</c:v>
                </c:pt>
                <c:pt idx="1106">
                  <c:v>2.3692448189612237E-2</c:v>
                </c:pt>
                <c:pt idx="1107">
                  <c:v>-8.0933301175049824E-3</c:v>
                </c:pt>
                <c:pt idx="1108">
                  <c:v>1.898840720267414E-3</c:v>
                </c:pt>
                <c:pt idx="1109">
                  <c:v>1.1613904406990843E-2</c:v>
                </c:pt>
                <c:pt idx="1110">
                  <c:v>-1.2220707448329149E-2</c:v>
                </c:pt>
                <c:pt idx="1111">
                  <c:v>2.2708831675962021E-2</c:v>
                </c:pt>
                <c:pt idx="1112">
                  <c:v>-2.0587530908603279E-2</c:v>
                </c:pt>
                <c:pt idx="1113">
                  <c:v>2.3871839615628998E-2</c:v>
                </c:pt>
                <c:pt idx="1114">
                  <c:v>-1.3107004505331471E-2</c:v>
                </c:pt>
                <c:pt idx="1115">
                  <c:v>6.2836941894950258E-3</c:v>
                </c:pt>
                <c:pt idx="1116">
                  <c:v>1.0575341849129649E-2</c:v>
                </c:pt>
                <c:pt idx="1117">
                  <c:v>2.3336471314169188E-2</c:v>
                </c:pt>
                <c:pt idx="1118">
                  <c:v>1.1075577040345974E-2</c:v>
                </c:pt>
                <c:pt idx="1119">
                  <c:v>1.4545063541175963E-3</c:v>
                </c:pt>
                <c:pt idx="1120">
                  <c:v>2.4302910884304457E-2</c:v>
                </c:pt>
                <c:pt idx="1121">
                  <c:v>-6.7082495708174318E-3</c:v>
                </c:pt>
                <c:pt idx="1122">
                  <c:v>-1.7849892867317096E-2</c:v>
                </c:pt>
                <c:pt idx="1123">
                  <c:v>-2.1605705528049766E-2</c:v>
                </c:pt>
                <c:pt idx="1124">
                  <c:v>-5.2714345186027963E-3</c:v>
                </c:pt>
                <c:pt idx="1125">
                  <c:v>1.8258543266476412E-3</c:v>
                </c:pt>
                <c:pt idx="1126">
                  <c:v>2.9313523463514456E-5</c:v>
                </c:pt>
                <c:pt idx="1127">
                  <c:v>-1.2543566417193507E-3</c:v>
                </c:pt>
                <c:pt idx="1128">
                  <c:v>1.0717950743012534E-2</c:v>
                </c:pt>
                <c:pt idx="1129">
                  <c:v>2.010502134704948E-2</c:v>
                </c:pt>
                <c:pt idx="1130">
                  <c:v>9.3221922828924837E-3</c:v>
                </c:pt>
                <c:pt idx="1131">
                  <c:v>-9.9632319975618451E-3</c:v>
                </c:pt>
                <c:pt idx="1132">
                  <c:v>-1.1869194496184731E-3</c:v>
                </c:pt>
                <c:pt idx="1133">
                  <c:v>-2.0524474330592585E-2</c:v>
                </c:pt>
                <c:pt idx="1134">
                  <c:v>3.206812728127173E-3</c:v>
                </c:pt>
                <c:pt idx="1135">
                  <c:v>-2.4436433725092264E-2</c:v>
                </c:pt>
                <c:pt idx="1136">
                  <c:v>1.5629726460994826E-2</c:v>
                </c:pt>
                <c:pt idx="1137">
                  <c:v>-1.7621980331989594E-2</c:v>
                </c:pt>
                <c:pt idx="1138">
                  <c:v>-5.1911892811443983E-3</c:v>
                </c:pt>
                <c:pt idx="1139">
                  <c:v>1.4251934103625519E-2</c:v>
                </c:pt>
                <c:pt idx="1140">
                  <c:v>2.7310177187310934E-3</c:v>
                </c:pt>
                <c:pt idx="1141">
                  <c:v>2.9569601280808323E-4</c:v>
                </c:pt>
                <c:pt idx="1142">
                  <c:v>3.8750042283960786E-3</c:v>
                </c:pt>
                <c:pt idx="1143">
                  <c:v>7.1891931857441197E-3</c:v>
                </c:pt>
                <c:pt idx="1144">
                  <c:v>-2.4459978220501534E-2</c:v>
                </c:pt>
                <c:pt idx="1145">
                  <c:v>1.0105390271358556E-2</c:v>
                </c:pt>
                <c:pt idx="1146">
                  <c:v>6.6012403636277915E-3</c:v>
                </c:pt>
                <c:pt idx="1147">
                  <c:v>1.1952232008960539E-2</c:v>
                </c:pt>
                <c:pt idx="1148">
                  <c:v>-8.4629853428521144E-4</c:v>
                </c:pt>
                <c:pt idx="1149">
                  <c:v>-1.0770277096479042E-3</c:v>
                </c:pt>
                <c:pt idx="1150">
                  <c:v>7.0863476954580893E-3</c:v>
                </c:pt>
                <c:pt idx="1151">
                  <c:v>5.2021913622312234E-3</c:v>
                </c:pt>
                <c:pt idx="1152">
                  <c:v>1.9807728412003678E-2</c:v>
                </c:pt>
                <c:pt idx="1153">
                  <c:v>6.4902505262140198E-3</c:v>
                </c:pt>
                <c:pt idx="1154">
                  <c:v>1.9652948034437595E-2</c:v>
                </c:pt>
                <c:pt idx="1155">
                  <c:v>-2.7854924520565871E-3</c:v>
                </c:pt>
                <c:pt idx="1156">
                  <c:v>1.6354516714811602E-2</c:v>
                </c:pt>
                <c:pt idx="1157">
                  <c:v>2.5059399424854911E-3</c:v>
                </c:pt>
                <c:pt idx="1158">
                  <c:v>-5.2158946793087694E-3</c:v>
                </c:pt>
                <c:pt idx="1159">
                  <c:v>3.1850286998519881E-4</c:v>
                </c:pt>
                <c:pt idx="1160">
                  <c:v>-1.3691038217020812E-2</c:v>
                </c:pt>
                <c:pt idx="1161">
                  <c:v>1.0518680302402295E-2</c:v>
                </c:pt>
                <c:pt idx="1162">
                  <c:v>-9.5166809141719929E-3</c:v>
                </c:pt>
                <c:pt idx="1163">
                  <c:v>-2.3702176814186932E-2</c:v>
                </c:pt>
                <c:pt idx="1164">
                  <c:v>-1.0397655805042899E-2</c:v>
                </c:pt>
                <c:pt idx="1165">
                  <c:v>-3.0141801899227771E-3</c:v>
                </c:pt>
                <c:pt idx="1166">
                  <c:v>3.3028383928902449E-3</c:v>
                </c:pt>
                <c:pt idx="1167">
                  <c:v>-1.69265489079522E-3</c:v>
                </c:pt>
                <c:pt idx="1168">
                  <c:v>-2.3784762723779267E-2</c:v>
                </c:pt>
                <c:pt idx="1169">
                  <c:v>4.1364084254526924E-3</c:v>
                </c:pt>
                <c:pt idx="1170">
                  <c:v>2.1797096063374932E-2</c:v>
                </c:pt>
                <c:pt idx="1171">
                  <c:v>-2.4324861712426732E-2</c:v>
                </c:pt>
                <c:pt idx="1172">
                  <c:v>-2.4485846886198641E-2</c:v>
                </c:pt>
                <c:pt idx="1173">
                  <c:v>-2.2510210487138423E-2</c:v>
                </c:pt>
                <c:pt idx="1174">
                  <c:v>-2.105542741999079E-2</c:v>
                </c:pt>
                <c:pt idx="1175">
                  <c:v>-1.9184442694661592E-2</c:v>
                </c:pt>
                <c:pt idx="1176">
                  <c:v>1.2849775301855354E-2</c:v>
                </c:pt>
                <c:pt idx="1177">
                  <c:v>2.1307860000352175E-3</c:v>
                </c:pt>
                <c:pt idx="1178">
                  <c:v>2.3202455290607603E-3</c:v>
                </c:pt>
                <c:pt idx="1179">
                  <c:v>5.333865523613068E-3</c:v>
                </c:pt>
                <c:pt idx="1180">
                  <c:v>1.3311168843400218E-2</c:v>
                </c:pt>
                <c:pt idx="1181">
                  <c:v>-1.6478811167658418E-2</c:v>
                </c:pt>
                <c:pt idx="1182">
                  <c:v>-1.8063354158410337E-2</c:v>
                </c:pt>
                <c:pt idx="1183">
                  <c:v>1.4999220140868363E-2</c:v>
                </c:pt>
                <c:pt idx="1184">
                  <c:v>-4.9750779703464972E-3</c:v>
                </c:pt>
                <c:pt idx="1185">
                  <c:v>2.2663011813708712E-2</c:v>
                </c:pt>
                <c:pt idx="1186">
                  <c:v>-1.1242951222276198E-2</c:v>
                </c:pt>
                <c:pt idx="1187">
                  <c:v>2.1156456080776077E-2</c:v>
                </c:pt>
                <c:pt idx="1188">
                  <c:v>-4.506139222466338E-3</c:v>
                </c:pt>
                <c:pt idx="1189">
                  <c:v>1.1391616591322051E-2</c:v>
                </c:pt>
                <c:pt idx="1190">
                  <c:v>-5.7450214941725756E-3</c:v>
                </c:pt>
                <c:pt idx="1191">
                  <c:v>4.6311133629760078E-3</c:v>
                </c:pt>
                <c:pt idx="1192">
                  <c:v>-6.2384809887351396E-4</c:v>
                </c:pt>
                <c:pt idx="1193">
                  <c:v>2.4011480441971284E-2</c:v>
                </c:pt>
                <c:pt idx="1194">
                  <c:v>-2.2498778076765497E-2</c:v>
                </c:pt>
                <c:pt idx="1195">
                  <c:v>-6.095340219586365E-3</c:v>
                </c:pt>
                <c:pt idx="1196">
                  <c:v>8.6182930007910833E-3</c:v>
                </c:pt>
                <c:pt idx="1197">
                  <c:v>1.0313297112816778E-2</c:v>
                </c:pt>
                <c:pt idx="1198">
                  <c:v>-2.0870899160032964E-2</c:v>
                </c:pt>
                <c:pt idx="1199">
                  <c:v>2.3632643745421851E-2</c:v>
                </c:pt>
                <c:pt idx="1200">
                  <c:v>-2.1487257487785887E-2</c:v>
                </c:pt>
                <c:pt idx="1201">
                  <c:v>-8.1612418353257613E-3</c:v>
                </c:pt>
                <c:pt idx="1202">
                  <c:v>-1.4070546927982897E-2</c:v>
                </c:pt>
                <c:pt idx="1203">
                  <c:v>-1.619238651665042E-2</c:v>
                </c:pt>
                <c:pt idx="1204">
                  <c:v>2.7113875800452878E-3</c:v>
                </c:pt>
                <c:pt idx="1205">
                  <c:v>2.1087170931962752E-2</c:v>
                </c:pt>
                <c:pt idx="1206">
                  <c:v>4.0894562583239698E-3</c:v>
                </c:pt>
                <c:pt idx="1207">
                  <c:v>-1.9885750561784432E-3</c:v>
                </c:pt>
                <c:pt idx="1208">
                  <c:v>1.5675921927021753E-2</c:v>
                </c:pt>
                <c:pt idx="1209">
                  <c:v>-2.146201210039491E-2</c:v>
                </c:pt>
                <c:pt idx="1210">
                  <c:v>2.3038030825968399E-2</c:v>
                </c:pt>
                <c:pt idx="1211">
                  <c:v>2.3737089817342516E-2</c:v>
                </c:pt>
                <c:pt idx="1212">
                  <c:v>-3.1996106064997531E-3</c:v>
                </c:pt>
                <c:pt idx="1213">
                  <c:v>-1.2133336053985E-2</c:v>
                </c:pt>
                <c:pt idx="1214">
                  <c:v>1.8365311700312359E-2</c:v>
                </c:pt>
                <c:pt idx="1215">
                  <c:v>-1.7985244324442539E-3</c:v>
                </c:pt>
                <c:pt idx="1216">
                  <c:v>3.0942126269469907E-3</c:v>
                </c:pt>
                <c:pt idx="1217">
                  <c:v>-1.8529828099248507E-2</c:v>
                </c:pt>
                <c:pt idx="1218">
                  <c:v>-1.7523794666443875E-2</c:v>
                </c:pt>
                <c:pt idx="1219">
                  <c:v>-1.3710738998269884E-2</c:v>
                </c:pt>
                <c:pt idx="1220">
                  <c:v>9.0510809761301936E-3</c:v>
                </c:pt>
                <c:pt idx="1221">
                  <c:v>-4.1213975820406758E-3</c:v>
                </c:pt>
                <c:pt idx="1222">
                  <c:v>-1.2297847122959837E-2</c:v>
                </c:pt>
                <c:pt idx="1223">
                  <c:v>-1.2399302971425451E-2</c:v>
                </c:pt>
                <c:pt idx="1224">
                  <c:v>-1.4643615738895588E-2</c:v>
                </c:pt>
                <c:pt idx="1225">
                  <c:v>2.8030983508330496E-3</c:v>
                </c:pt>
                <c:pt idx="1226">
                  <c:v>-1.9775277968741324E-2</c:v>
                </c:pt>
                <c:pt idx="1227">
                  <c:v>-1.6060532644553187E-2</c:v>
                </c:pt>
                <c:pt idx="1228">
                  <c:v>1.5268138775873996E-2</c:v>
                </c:pt>
                <c:pt idx="1229">
                  <c:v>1.8585475313847528E-2</c:v>
                </c:pt>
                <c:pt idx="1230">
                  <c:v>-9.9574860240320591E-3</c:v>
                </c:pt>
                <c:pt idx="1231">
                  <c:v>7.152249324031257E-3</c:v>
                </c:pt>
                <c:pt idx="1232">
                  <c:v>4.4099580454273314E-3</c:v>
                </c:pt>
                <c:pt idx="1233">
                  <c:v>2.429228024687536E-2</c:v>
                </c:pt>
                <c:pt idx="1234">
                  <c:v>1.5220710498322803E-2</c:v>
                </c:pt>
                <c:pt idx="1235">
                  <c:v>1.758036602002478E-2</c:v>
                </c:pt>
                <c:pt idx="1236">
                  <c:v>9.8953516322939691E-3</c:v>
                </c:pt>
                <c:pt idx="1237">
                  <c:v>-1.5885500121260894E-2</c:v>
                </c:pt>
                <c:pt idx="1238">
                  <c:v>-2.4248647071203832E-3</c:v>
                </c:pt>
                <c:pt idx="1239">
                  <c:v>-2.4052918343997837E-2</c:v>
                </c:pt>
                <c:pt idx="1240">
                  <c:v>-2.0509698401337029E-2</c:v>
                </c:pt>
                <c:pt idx="1241">
                  <c:v>2.232321223573101E-2</c:v>
                </c:pt>
                <c:pt idx="1242">
                  <c:v>-8.9435264915521846E-3</c:v>
                </c:pt>
                <c:pt idx="1243">
                  <c:v>1.7800607008607455E-2</c:v>
                </c:pt>
                <c:pt idx="1244">
                  <c:v>2.2314232833196722E-3</c:v>
                </c:pt>
                <c:pt idx="1245">
                  <c:v>1.5632456902214299E-2</c:v>
                </c:pt>
                <c:pt idx="1246">
                  <c:v>-2.242104229242119E-2</c:v>
                </c:pt>
                <c:pt idx="1247">
                  <c:v>1.4727306430106252E-2</c:v>
                </c:pt>
                <c:pt idx="1248">
                  <c:v>-2.1277320313657221E-2</c:v>
                </c:pt>
                <c:pt idx="1249">
                  <c:v>2.4912817270593045E-2</c:v>
                </c:pt>
                <c:pt idx="1250">
                  <c:v>-6.5353417218517451E-3</c:v>
                </c:pt>
                <c:pt idx="1251">
                  <c:v>-1.1747007052166636E-2</c:v>
                </c:pt>
                <c:pt idx="1252">
                  <c:v>1.0930473515592143E-2</c:v>
                </c:pt>
                <c:pt idx="1253">
                  <c:v>2.0727402792225808E-2</c:v>
                </c:pt>
                <c:pt idx="1254">
                  <c:v>-4.7096358816203776E-4</c:v>
                </c:pt>
                <c:pt idx="1255">
                  <c:v>-5.0136273061507529E-3</c:v>
                </c:pt>
                <c:pt idx="1256">
                  <c:v>1.1079419655301837E-2</c:v>
                </c:pt>
                <c:pt idx="1257">
                  <c:v>1.3389262402356255E-2</c:v>
                </c:pt>
                <c:pt idx="1258">
                  <c:v>1.5925081600868217E-2</c:v>
                </c:pt>
                <c:pt idx="1259">
                  <c:v>-1.2429541857604892E-2</c:v>
                </c:pt>
                <c:pt idx="1260">
                  <c:v>2.2546351467820579E-3</c:v>
                </c:pt>
                <c:pt idx="1261">
                  <c:v>-1.8914414891886555E-2</c:v>
                </c:pt>
                <c:pt idx="1262">
                  <c:v>5.9166174711479782E-3</c:v>
                </c:pt>
                <c:pt idx="1263">
                  <c:v>-7.9377408173061156E-3</c:v>
                </c:pt>
                <c:pt idx="1264">
                  <c:v>1.8469518966534536E-3</c:v>
                </c:pt>
                <c:pt idx="1265">
                  <c:v>2.4577780974529496E-2</c:v>
                </c:pt>
                <c:pt idx="1266">
                  <c:v>2.290676656393844E-2</c:v>
                </c:pt>
                <c:pt idx="1267">
                  <c:v>-2.1752357471233986E-2</c:v>
                </c:pt>
                <c:pt idx="1268">
                  <c:v>-1.7697176617788628E-2</c:v>
                </c:pt>
                <c:pt idx="1269">
                  <c:v>-1.9419115427193906E-2</c:v>
                </c:pt>
                <c:pt idx="1270">
                  <c:v>-1.8560247831151851E-2</c:v>
                </c:pt>
                <c:pt idx="1271">
                  <c:v>-9.0094750769471373E-3</c:v>
                </c:pt>
                <c:pt idx="1272">
                  <c:v>-2.9165658815785644E-3</c:v>
                </c:pt>
                <c:pt idx="1273">
                  <c:v>-2.3334118429449276E-2</c:v>
                </c:pt>
                <c:pt idx="1274">
                  <c:v>-1.5619912756493531E-2</c:v>
                </c:pt>
                <c:pt idx="1275">
                  <c:v>-1.9641093695508104E-2</c:v>
                </c:pt>
                <c:pt idx="1276">
                  <c:v>-1.6720691203078241E-2</c:v>
                </c:pt>
                <c:pt idx="1277">
                  <c:v>2.4799532359803905E-2</c:v>
                </c:pt>
                <c:pt idx="1278">
                  <c:v>5.691742516555698E-3</c:v>
                </c:pt>
                <c:pt idx="1279">
                  <c:v>-1.5798646730630288E-2</c:v>
                </c:pt>
                <c:pt idx="1280">
                  <c:v>2.1538114890369071E-2</c:v>
                </c:pt>
                <c:pt idx="1281">
                  <c:v>1.2880099675738731E-2</c:v>
                </c:pt>
                <c:pt idx="1282">
                  <c:v>2.1819822964669666E-2</c:v>
                </c:pt>
                <c:pt idx="1283">
                  <c:v>-4.7265525342342075E-4</c:v>
                </c:pt>
                <c:pt idx="1284">
                  <c:v>2.2505915039686009E-2</c:v>
                </c:pt>
                <c:pt idx="1285">
                  <c:v>7.9601229435932626E-3</c:v>
                </c:pt>
                <c:pt idx="1286">
                  <c:v>-1.3926546848402188E-2</c:v>
                </c:pt>
                <c:pt idx="1287">
                  <c:v>-1.3350969820830371E-2</c:v>
                </c:pt>
                <c:pt idx="1288">
                  <c:v>-1.665843472574265E-2</c:v>
                </c:pt>
                <c:pt idx="1289">
                  <c:v>2.0571998906599033E-2</c:v>
                </c:pt>
                <c:pt idx="1290">
                  <c:v>6.6529077674961521E-3</c:v>
                </c:pt>
                <c:pt idx="1291">
                  <c:v>9.6531705620105102E-3</c:v>
                </c:pt>
                <c:pt idx="1292">
                  <c:v>2.0556377459839771E-2</c:v>
                </c:pt>
                <c:pt idx="1293">
                  <c:v>1.2157903390384134E-2</c:v>
                </c:pt>
                <c:pt idx="1294">
                  <c:v>-8.7506314531256898E-3</c:v>
                </c:pt>
                <c:pt idx="1295">
                  <c:v>-1.1128922450817008E-2</c:v>
                </c:pt>
                <c:pt idx="1296">
                  <c:v>-1.5133119555132395E-2</c:v>
                </c:pt>
                <c:pt idx="1297">
                  <c:v>-1.0795481957410313E-3</c:v>
                </c:pt>
                <c:pt idx="1298">
                  <c:v>-2.3955863352203583E-2</c:v>
                </c:pt>
                <c:pt idx="1299">
                  <c:v>2.4365282764646891E-3</c:v>
                </c:pt>
                <c:pt idx="1300">
                  <c:v>5.6161976056353698E-3</c:v>
                </c:pt>
                <c:pt idx="1301">
                  <c:v>1.1414313105834999E-2</c:v>
                </c:pt>
                <c:pt idx="1302">
                  <c:v>2.054818200090212E-2</c:v>
                </c:pt>
                <c:pt idx="1303">
                  <c:v>-2.5609342821939661E-3</c:v>
                </c:pt>
                <c:pt idx="1304">
                  <c:v>1.2189218069363016E-3</c:v>
                </c:pt>
                <c:pt idx="1305">
                  <c:v>-6.3882077442550924E-3</c:v>
                </c:pt>
                <c:pt idx="1306">
                  <c:v>-1.4121535324440714E-3</c:v>
                </c:pt>
                <c:pt idx="1307">
                  <c:v>1.8217272239647968E-2</c:v>
                </c:pt>
                <c:pt idx="1308">
                  <c:v>-1.8481352886011788E-2</c:v>
                </c:pt>
                <c:pt idx="1309">
                  <c:v>2.447017588040256E-2</c:v>
                </c:pt>
                <c:pt idx="1310">
                  <c:v>-8.1797939508753085E-3</c:v>
                </c:pt>
                <c:pt idx="1311">
                  <c:v>7.9569852716853077E-3</c:v>
                </c:pt>
                <c:pt idx="1312">
                  <c:v>1.1472315336307748E-2</c:v>
                </c:pt>
                <c:pt idx="1313">
                  <c:v>-7.1817492736057477E-3</c:v>
                </c:pt>
                <c:pt idx="1314">
                  <c:v>1.9951077046758515E-2</c:v>
                </c:pt>
                <c:pt idx="1315">
                  <c:v>-1.3769269432740233E-2</c:v>
                </c:pt>
                <c:pt idx="1316">
                  <c:v>-3.3632724409215276E-3</c:v>
                </c:pt>
                <c:pt idx="1317">
                  <c:v>1.1429213469968464E-2</c:v>
                </c:pt>
                <c:pt idx="1318">
                  <c:v>-1.0416547905438611E-2</c:v>
                </c:pt>
                <c:pt idx="1319">
                  <c:v>1.9972676544970945E-2</c:v>
                </c:pt>
                <c:pt idx="1320">
                  <c:v>-1.1444705731233056E-2</c:v>
                </c:pt>
                <c:pt idx="1321">
                  <c:v>6.5454706482072638E-4</c:v>
                </c:pt>
                <c:pt idx="1322">
                  <c:v>1.3621825691008099E-2</c:v>
                </c:pt>
                <c:pt idx="1323">
                  <c:v>9.498675192163037E-3</c:v>
                </c:pt>
                <c:pt idx="1324">
                  <c:v>1.6565991928434203E-2</c:v>
                </c:pt>
                <c:pt idx="1325">
                  <c:v>-1.9540078457204436E-2</c:v>
                </c:pt>
                <c:pt idx="1326">
                  <c:v>-1.7749265081750825E-2</c:v>
                </c:pt>
                <c:pt idx="1327">
                  <c:v>-2.0681223570570461E-2</c:v>
                </c:pt>
                <c:pt idx="1328">
                  <c:v>9.4027202190065211E-3</c:v>
                </c:pt>
                <c:pt idx="1329">
                  <c:v>-8.0266840200853111E-3</c:v>
                </c:pt>
                <c:pt idx="1330">
                  <c:v>3.8170494430303237E-3</c:v>
                </c:pt>
                <c:pt idx="1331">
                  <c:v>1.3075521088168729E-2</c:v>
                </c:pt>
                <c:pt idx="1332">
                  <c:v>-2.4844907997860599E-2</c:v>
                </c:pt>
                <c:pt idx="1333">
                  <c:v>-7.8317024724716862E-3</c:v>
                </c:pt>
                <c:pt idx="1334">
                  <c:v>-1.3540091483774969E-2</c:v>
                </c:pt>
                <c:pt idx="1335">
                  <c:v>3.3402962161785234E-3</c:v>
                </c:pt>
                <c:pt idx="1336">
                  <c:v>-2.2871710055988537E-2</c:v>
                </c:pt>
                <c:pt idx="1337">
                  <c:v>5.8695593463015117E-4</c:v>
                </c:pt>
                <c:pt idx="1338">
                  <c:v>1.5511089933430195E-2</c:v>
                </c:pt>
                <c:pt idx="1339">
                  <c:v>1.2910636794359243E-2</c:v>
                </c:pt>
                <c:pt idx="1340">
                  <c:v>-1.0036079126754643E-2</c:v>
                </c:pt>
                <c:pt idx="1341">
                  <c:v>-1.0289113730288435E-2</c:v>
                </c:pt>
                <c:pt idx="1342">
                  <c:v>2.141467421257966E-2</c:v>
                </c:pt>
                <c:pt idx="1343">
                  <c:v>-1.5148303764485532E-2</c:v>
                </c:pt>
                <c:pt idx="1344">
                  <c:v>3.3232769635983595E-3</c:v>
                </c:pt>
                <c:pt idx="1345">
                  <c:v>6.3586516351252396E-3</c:v>
                </c:pt>
                <c:pt idx="1346">
                  <c:v>4.5988772661632645E-3</c:v>
                </c:pt>
                <c:pt idx="1347">
                  <c:v>1.5206545199714682E-2</c:v>
                </c:pt>
                <c:pt idx="1348">
                  <c:v>-1.8178459208729698E-2</c:v>
                </c:pt>
                <c:pt idx="1349">
                  <c:v>-5.1790755477716718E-3</c:v>
                </c:pt>
                <c:pt idx="1350">
                  <c:v>-1.4296359838835154E-2</c:v>
                </c:pt>
                <c:pt idx="1351">
                  <c:v>3.1530710951949148E-4</c:v>
                </c:pt>
                <c:pt idx="1352">
                  <c:v>-8.8112837494164035E-3</c:v>
                </c:pt>
                <c:pt idx="1353">
                  <c:v>-1.7909509416895963E-2</c:v>
                </c:pt>
                <c:pt idx="1354">
                  <c:v>-9.4075109312842797E-3</c:v>
                </c:pt>
                <c:pt idx="1355">
                  <c:v>2.4616544140265754E-2</c:v>
                </c:pt>
                <c:pt idx="1356">
                  <c:v>2.0614443610537936E-2</c:v>
                </c:pt>
                <c:pt idx="1357">
                  <c:v>1.7141148427560988E-2</c:v>
                </c:pt>
                <c:pt idx="1358">
                  <c:v>-1.1713862718394424E-2</c:v>
                </c:pt>
                <c:pt idx="1359">
                  <c:v>-1.019702114891341E-3</c:v>
                </c:pt>
                <c:pt idx="1360">
                  <c:v>-1.6308819327184559E-2</c:v>
                </c:pt>
                <c:pt idx="1361">
                  <c:v>6.221675292266993E-3</c:v>
                </c:pt>
                <c:pt idx="1362">
                  <c:v>-9.679959077022399E-3</c:v>
                </c:pt>
                <c:pt idx="1363">
                  <c:v>2.3885696094547083E-2</c:v>
                </c:pt>
                <c:pt idx="1364">
                  <c:v>1.6929242426449463E-2</c:v>
                </c:pt>
                <c:pt idx="1365">
                  <c:v>2.0519337692732988E-2</c:v>
                </c:pt>
                <c:pt idx="1366">
                  <c:v>-1.7029261417425268E-2</c:v>
                </c:pt>
                <c:pt idx="1367">
                  <c:v>-1.0173655966275331E-2</c:v>
                </c:pt>
                <c:pt idx="1368">
                  <c:v>2.3383386154657591E-2</c:v>
                </c:pt>
                <c:pt idx="1369">
                  <c:v>2.1380647573145884E-2</c:v>
                </c:pt>
                <c:pt idx="1370">
                  <c:v>-2.1287713473895744E-3</c:v>
                </c:pt>
                <c:pt idx="1371">
                  <c:v>1.8742040545683181E-2</c:v>
                </c:pt>
                <c:pt idx="1372">
                  <c:v>7.7995572221767114E-3</c:v>
                </c:pt>
                <c:pt idx="1373">
                  <c:v>2.8603735974641331E-3</c:v>
                </c:pt>
                <c:pt idx="1374">
                  <c:v>-7.1878995548136761E-3</c:v>
                </c:pt>
                <c:pt idx="1375">
                  <c:v>-2.2765476702250819E-3</c:v>
                </c:pt>
                <c:pt idx="1376">
                  <c:v>-1.771576514157791E-2</c:v>
                </c:pt>
                <c:pt idx="1377">
                  <c:v>2.4177193620790217E-2</c:v>
                </c:pt>
                <c:pt idx="1378">
                  <c:v>1.9246565693950762E-2</c:v>
                </c:pt>
                <c:pt idx="1379">
                  <c:v>5.6254540747636087E-3</c:v>
                </c:pt>
                <c:pt idx="1380">
                  <c:v>-9.4646098533403382E-3</c:v>
                </c:pt>
                <c:pt idx="1381">
                  <c:v>-1.7393557955465482E-2</c:v>
                </c:pt>
                <c:pt idx="1382">
                  <c:v>-8.8291934611163751E-3</c:v>
                </c:pt>
                <c:pt idx="1383">
                  <c:v>-1.6675669928162534E-2</c:v>
                </c:pt>
                <c:pt idx="1384">
                  <c:v>4.7917772788850675E-3</c:v>
                </c:pt>
                <c:pt idx="1385">
                  <c:v>8.9386654772930126E-3</c:v>
                </c:pt>
                <c:pt idx="1386">
                  <c:v>-1.7014786624846893E-2</c:v>
                </c:pt>
                <c:pt idx="1387">
                  <c:v>5.8170288638709992E-3</c:v>
                </c:pt>
                <c:pt idx="1388">
                  <c:v>1.9681751450044371E-2</c:v>
                </c:pt>
                <c:pt idx="1389">
                  <c:v>-1.0002681005509917E-2</c:v>
                </c:pt>
                <c:pt idx="1390">
                  <c:v>1.1675172550998036E-2</c:v>
                </c:pt>
                <c:pt idx="1391">
                  <c:v>2.2183996156863874E-2</c:v>
                </c:pt>
                <c:pt idx="1392">
                  <c:v>1.9013399277533823E-2</c:v>
                </c:pt>
                <c:pt idx="1393">
                  <c:v>1.9438799702294597E-2</c:v>
                </c:pt>
                <c:pt idx="1394">
                  <c:v>1.1419095531487399E-3</c:v>
                </c:pt>
                <c:pt idx="1395">
                  <c:v>1.0729003969893125E-2</c:v>
                </c:pt>
                <c:pt idx="1396">
                  <c:v>4.2425926647161605E-3</c:v>
                </c:pt>
                <c:pt idx="1397">
                  <c:v>-2.4202097666196836E-2</c:v>
                </c:pt>
                <c:pt idx="1398">
                  <c:v>5.0594023282873326E-4</c:v>
                </c:pt>
                <c:pt idx="1399">
                  <c:v>9.3929993537365426E-3</c:v>
                </c:pt>
                <c:pt idx="1400">
                  <c:v>1.7225552952773476E-2</c:v>
                </c:pt>
                <c:pt idx="1401">
                  <c:v>-2.1298969053022365E-2</c:v>
                </c:pt>
                <c:pt idx="1402">
                  <c:v>-2.1737032228870599E-2</c:v>
                </c:pt>
                <c:pt idx="1403">
                  <c:v>1.0290838590159663E-2</c:v>
                </c:pt>
                <c:pt idx="1404">
                  <c:v>2.2157530366261346E-2</c:v>
                </c:pt>
                <c:pt idx="1405">
                  <c:v>1.3306748026703235E-2</c:v>
                </c:pt>
                <c:pt idx="1406">
                  <c:v>2.0935180710896388E-2</c:v>
                </c:pt>
                <c:pt idx="1407">
                  <c:v>1.396335737255896E-2</c:v>
                </c:pt>
                <c:pt idx="1408">
                  <c:v>2.0781283579754901E-2</c:v>
                </c:pt>
                <c:pt idx="1409">
                  <c:v>-1.8972665922590032E-2</c:v>
                </c:pt>
                <c:pt idx="1410">
                  <c:v>-1.1538337023889677E-3</c:v>
                </c:pt>
                <c:pt idx="1411">
                  <c:v>1.4528351227001945E-2</c:v>
                </c:pt>
                <c:pt idx="1412">
                  <c:v>-2.041540611681706E-2</c:v>
                </c:pt>
                <c:pt idx="1413">
                  <c:v>2.068735418088527E-2</c:v>
                </c:pt>
                <c:pt idx="1414">
                  <c:v>-1.0540307223009731E-2</c:v>
                </c:pt>
                <c:pt idx="1415">
                  <c:v>-1.3792198212190975E-2</c:v>
                </c:pt>
                <c:pt idx="1416">
                  <c:v>1.0669797528861834E-2</c:v>
                </c:pt>
                <c:pt idx="1417">
                  <c:v>7.1884507649173368E-3</c:v>
                </c:pt>
                <c:pt idx="1418">
                  <c:v>2.2818300343135541E-2</c:v>
                </c:pt>
                <c:pt idx="1419">
                  <c:v>3.197703844527777E-4</c:v>
                </c:pt>
                <c:pt idx="1420">
                  <c:v>1.2057133715160134E-2</c:v>
                </c:pt>
                <c:pt idx="1421">
                  <c:v>1.9790380623936669E-2</c:v>
                </c:pt>
                <c:pt idx="1422">
                  <c:v>-2.0405263285341008E-2</c:v>
                </c:pt>
                <c:pt idx="1423">
                  <c:v>1.5097810381951881E-2</c:v>
                </c:pt>
                <c:pt idx="1424">
                  <c:v>5.3182634659265041E-3</c:v>
                </c:pt>
                <c:pt idx="1425">
                  <c:v>1.9913772084803799E-2</c:v>
                </c:pt>
                <c:pt idx="1426">
                  <c:v>-2.4721456544149905E-2</c:v>
                </c:pt>
                <c:pt idx="1427">
                  <c:v>1.6710289366898446E-3</c:v>
                </c:pt>
                <c:pt idx="1428">
                  <c:v>2.4763981780047094E-2</c:v>
                </c:pt>
                <c:pt idx="1429">
                  <c:v>5.5421309702193E-3</c:v>
                </c:pt>
                <c:pt idx="1430">
                  <c:v>2.2577512183073918E-2</c:v>
                </c:pt>
                <c:pt idx="1431">
                  <c:v>-2.2206356075858136E-3</c:v>
                </c:pt>
                <c:pt idx="1432">
                  <c:v>-1.2815591883372191E-2</c:v>
                </c:pt>
                <c:pt idx="1433">
                  <c:v>3.2745295950484866E-3</c:v>
                </c:pt>
                <c:pt idx="1434">
                  <c:v>-1.806950545542587E-2</c:v>
                </c:pt>
                <c:pt idx="1435">
                  <c:v>9.7320519783690891E-3</c:v>
                </c:pt>
                <c:pt idx="1436">
                  <c:v>-3.635166210134E-3</c:v>
                </c:pt>
                <c:pt idx="1437">
                  <c:v>-1.1993085239871798E-2</c:v>
                </c:pt>
                <c:pt idx="1438">
                  <c:v>5.9747874216718013E-3</c:v>
                </c:pt>
                <c:pt idx="1439">
                  <c:v>1.3068952550706314E-2</c:v>
                </c:pt>
                <c:pt idx="1440">
                  <c:v>-1.1001724092411397E-2</c:v>
                </c:pt>
                <c:pt idx="1441">
                  <c:v>-2.3876923224923092E-2</c:v>
                </c:pt>
                <c:pt idx="1442">
                  <c:v>-1.3752175410726607E-2</c:v>
                </c:pt>
                <c:pt idx="1443">
                  <c:v>-3.1609822379874972E-4</c:v>
                </c:pt>
                <c:pt idx="1444">
                  <c:v>-1.2456469183082125E-2</c:v>
                </c:pt>
                <c:pt idx="1445">
                  <c:v>-1.7826543251687942E-2</c:v>
                </c:pt>
                <c:pt idx="1446">
                  <c:v>1.7430634921936729E-2</c:v>
                </c:pt>
                <c:pt idx="1447">
                  <c:v>2.2070608766025922E-2</c:v>
                </c:pt>
                <c:pt idx="1448">
                  <c:v>1.0163271990162314E-4</c:v>
                </c:pt>
                <c:pt idx="1449">
                  <c:v>1.9261869542194256E-2</c:v>
                </c:pt>
                <c:pt idx="1450">
                  <c:v>-2.3225773395632705E-2</c:v>
                </c:pt>
                <c:pt idx="1451">
                  <c:v>-1.6201604775074326E-2</c:v>
                </c:pt>
                <c:pt idx="1452">
                  <c:v>1.5589948306110695E-2</c:v>
                </c:pt>
                <c:pt idx="1453">
                  <c:v>-1.6711343929344664E-2</c:v>
                </c:pt>
                <c:pt idx="1454">
                  <c:v>1.6280381041501424E-2</c:v>
                </c:pt>
                <c:pt idx="1455">
                  <c:v>-9.0648483332292588E-3</c:v>
                </c:pt>
                <c:pt idx="1456">
                  <c:v>7.8946667232219318E-3</c:v>
                </c:pt>
                <c:pt idx="1457">
                  <c:v>-1.5683993779859757E-2</c:v>
                </c:pt>
                <c:pt idx="1458">
                  <c:v>-9.3550811474410415E-3</c:v>
                </c:pt>
                <c:pt idx="1459">
                  <c:v>-1.8556783272480438E-2</c:v>
                </c:pt>
                <c:pt idx="1460">
                  <c:v>8.4228490700083425E-4</c:v>
                </c:pt>
                <c:pt idx="1461">
                  <c:v>-2.1173305243675361E-2</c:v>
                </c:pt>
                <c:pt idx="1462">
                  <c:v>1.8790071229076933E-2</c:v>
                </c:pt>
                <c:pt idx="1463">
                  <c:v>1.3213199738905713E-2</c:v>
                </c:pt>
                <c:pt idx="1464">
                  <c:v>-8.2052883693248431E-3</c:v>
                </c:pt>
                <c:pt idx="1465">
                  <c:v>2.3371163847450303E-3</c:v>
                </c:pt>
                <c:pt idx="1466">
                  <c:v>-8.3021280569187013E-3</c:v>
                </c:pt>
                <c:pt idx="1467">
                  <c:v>1.7460245799772133E-2</c:v>
                </c:pt>
                <c:pt idx="1468">
                  <c:v>-1.4647408540816921E-3</c:v>
                </c:pt>
                <c:pt idx="1469">
                  <c:v>3.4794822420370964E-3</c:v>
                </c:pt>
                <c:pt idx="1470">
                  <c:v>-1.7842923712905849E-2</c:v>
                </c:pt>
                <c:pt idx="1471">
                  <c:v>3.1468538634855992E-3</c:v>
                </c:pt>
                <c:pt idx="1472">
                  <c:v>-1.45273019359484E-2</c:v>
                </c:pt>
                <c:pt idx="1473">
                  <c:v>-1.3305022220379353E-2</c:v>
                </c:pt>
                <c:pt idx="1474">
                  <c:v>-2.5876681105190202E-3</c:v>
                </c:pt>
                <c:pt idx="1475">
                  <c:v>-1.3817988424352895E-2</c:v>
                </c:pt>
                <c:pt idx="1476">
                  <c:v>-2.1583974259745314E-2</c:v>
                </c:pt>
                <c:pt idx="1477">
                  <c:v>2.367838280178235E-2</c:v>
                </c:pt>
                <c:pt idx="1478">
                  <c:v>-5.9214164883229616E-3</c:v>
                </c:pt>
                <c:pt idx="1479">
                  <c:v>-9.5333529259782716E-3</c:v>
                </c:pt>
                <c:pt idx="1480">
                  <c:v>1.9017882469905802E-2</c:v>
                </c:pt>
                <c:pt idx="1481">
                  <c:v>-6.2745369325448216E-3</c:v>
                </c:pt>
                <c:pt idx="1482">
                  <c:v>5.8420688989534123E-3</c:v>
                </c:pt>
                <c:pt idx="1483">
                  <c:v>5.8520983350932639E-3</c:v>
                </c:pt>
                <c:pt idx="1484">
                  <c:v>1.1171069471344908E-2</c:v>
                </c:pt>
                <c:pt idx="1485">
                  <c:v>-7.7006986935546637E-4</c:v>
                </c:pt>
                <c:pt idx="1486">
                  <c:v>2.3146294090224274E-2</c:v>
                </c:pt>
                <c:pt idx="1487">
                  <c:v>5.4371170496800014E-3</c:v>
                </c:pt>
                <c:pt idx="1488">
                  <c:v>7.4523346150629447E-3</c:v>
                </c:pt>
                <c:pt idx="1489">
                  <c:v>-2.8695219417781302E-3</c:v>
                </c:pt>
                <c:pt idx="1490">
                  <c:v>-1.1750245035743012E-2</c:v>
                </c:pt>
                <c:pt idx="1491">
                  <c:v>1.0760464324150509E-2</c:v>
                </c:pt>
                <c:pt idx="1492">
                  <c:v>1.6343733202325648E-2</c:v>
                </c:pt>
                <c:pt idx="1493">
                  <c:v>1.8912491760772004E-2</c:v>
                </c:pt>
                <c:pt idx="1494">
                  <c:v>-3.9496214267359161E-3</c:v>
                </c:pt>
                <c:pt idx="1495">
                  <c:v>-3.0388031237139511E-3</c:v>
                </c:pt>
                <c:pt idx="1496">
                  <c:v>1.2787440876996936E-2</c:v>
                </c:pt>
                <c:pt idx="1497">
                  <c:v>-3.9406153013392233E-3</c:v>
                </c:pt>
                <c:pt idx="1498">
                  <c:v>-1.5563823316224574E-2</c:v>
                </c:pt>
                <c:pt idx="1499">
                  <c:v>-2.1266098946662655E-2</c:v>
                </c:pt>
                <c:pt idx="1500">
                  <c:v>-2.014049519719131E-2</c:v>
                </c:pt>
                <c:pt idx="1501">
                  <c:v>-1.0276076933807915E-2</c:v>
                </c:pt>
                <c:pt idx="1502">
                  <c:v>2.5299193988382374E-3</c:v>
                </c:pt>
                <c:pt idx="1503">
                  <c:v>-3.4335060868460276E-3</c:v>
                </c:pt>
                <c:pt idx="1504">
                  <c:v>1.9382900446916772E-2</c:v>
                </c:pt>
                <c:pt idx="1505">
                  <c:v>-1.0027153027612956E-2</c:v>
                </c:pt>
                <c:pt idx="1506">
                  <c:v>2.2206941450100735E-2</c:v>
                </c:pt>
                <c:pt idx="1507">
                  <c:v>7.9193625629423899E-3</c:v>
                </c:pt>
                <c:pt idx="1508">
                  <c:v>-1.6457403051824266E-2</c:v>
                </c:pt>
                <c:pt idx="1509">
                  <c:v>-1.4268719565925731E-2</c:v>
                </c:pt>
                <c:pt idx="1510">
                  <c:v>2.4330817095535029E-2</c:v>
                </c:pt>
                <c:pt idx="1511">
                  <c:v>2.3345385382677449E-2</c:v>
                </c:pt>
                <c:pt idx="1512">
                  <c:v>-6.6552115936684472E-3</c:v>
                </c:pt>
                <c:pt idx="1513">
                  <c:v>1.798121761359538E-2</c:v>
                </c:pt>
                <c:pt idx="1514">
                  <c:v>8.539834214098662E-3</c:v>
                </c:pt>
                <c:pt idx="1515">
                  <c:v>-4.2312090937489553E-3</c:v>
                </c:pt>
                <c:pt idx="1516">
                  <c:v>1.8200331438971095E-3</c:v>
                </c:pt>
                <c:pt idx="1517">
                  <c:v>-1.9342196168853854E-2</c:v>
                </c:pt>
                <c:pt idx="1518">
                  <c:v>6.6955211272884399E-5</c:v>
                </c:pt>
                <c:pt idx="1519">
                  <c:v>-2.3217117347250477E-2</c:v>
                </c:pt>
                <c:pt idx="1520">
                  <c:v>-3.441201648887904E-3</c:v>
                </c:pt>
                <c:pt idx="1521">
                  <c:v>-2.0946182508854234E-2</c:v>
                </c:pt>
                <c:pt idx="1522">
                  <c:v>-1.7137470017647215E-2</c:v>
                </c:pt>
                <c:pt idx="1523">
                  <c:v>-9.1643791147918204E-3</c:v>
                </c:pt>
                <c:pt idx="1524">
                  <c:v>-1.2751434786529708E-2</c:v>
                </c:pt>
                <c:pt idx="1525">
                  <c:v>2.3314640419413068E-2</c:v>
                </c:pt>
                <c:pt idx="1526">
                  <c:v>-2.0670905338807104E-2</c:v>
                </c:pt>
                <c:pt idx="1527">
                  <c:v>-9.5671044799662368E-3</c:v>
                </c:pt>
                <c:pt idx="1528">
                  <c:v>9.2664485205629539E-3</c:v>
                </c:pt>
                <c:pt idx="1529">
                  <c:v>-8.9252749744953945E-3</c:v>
                </c:pt>
                <c:pt idx="1530">
                  <c:v>1.4034653893079896E-2</c:v>
                </c:pt>
                <c:pt idx="1531">
                  <c:v>2.047922933682652E-2</c:v>
                </c:pt>
                <c:pt idx="1532">
                  <c:v>2.0347705033649011E-2</c:v>
                </c:pt>
                <c:pt idx="1533">
                  <c:v>2.1955612809295293E-2</c:v>
                </c:pt>
                <c:pt idx="1534">
                  <c:v>-2.3500792398983401E-2</c:v>
                </c:pt>
                <c:pt idx="1535">
                  <c:v>-1.5072968917955365E-2</c:v>
                </c:pt>
                <c:pt idx="1536">
                  <c:v>2.4834223501627563E-3</c:v>
                </c:pt>
                <c:pt idx="1537">
                  <c:v>-2.4444864858077585E-2</c:v>
                </c:pt>
                <c:pt idx="1538">
                  <c:v>7.7882456172193026E-4</c:v>
                </c:pt>
                <c:pt idx="1539">
                  <c:v>2.1463468373746835E-2</c:v>
                </c:pt>
                <c:pt idx="1540">
                  <c:v>1.5062493683465872E-2</c:v>
                </c:pt>
                <c:pt idx="1541">
                  <c:v>1.4200270033982771E-2</c:v>
                </c:pt>
                <c:pt idx="1542">
                  <c:v>-2.8336118748337859E-3</c:v>
                </c:pt>
                <c:pt idx="1543">
                  <c:v>7.2811275915767529E-3</c:v>
                </c:pt>
                <c:pt idx="1544">
                  <c:v>-2.0771945360328503E-2</c:v>
                </c:pt>
                <c:pt idx="1545">
                  <c:v>-8.3553767126641754E-3</c:v>
                </c:pt>
                <c:pt idx="1546">
                  <c:v>1.5635145771418373E-2</c:v>
                </c:pt>
                <c:pt idx="1547">
                  <c:v>2.4055395627170018E-2</c:v>
                </c:pt>
                <c:pt idx="1548">
                  <c:v>1.9551754597406101E-3</c:v>
                </c:pt>
                <c:pt idx="1549">
                  <c:v>-1.8144693281201503E-2</c:v>
                </c:pt>
                <c:pt idx="1550">
                  <c:v>1.8895015746285167E-2</c:v>
                </c:pt>
                <c:pt idx="1551">
                  <c:v>-1.6412902079259651E-2</c:v>
                </c:pt>
                <c:pt idx="1552">
                  <c:v>2.3154597799190026E-2</c:v>
                </c:pt>
                <c:pt idx="1553">
                  <c:v>2.148000743871567E-2</c:v>
                </c:pt>
                <c:pt idx="1554">
                  <c:v>1.6184352191966796E-2</c:v>
                </c:pt>
                <c:pt idx="1555">
                  <c:v>-9.9406329027867946E-4</c:v>
                </c:pt>
                <c:pt idx="1556">
                  <c:v>-6.6242715724985027E-3</c:v>
                </c:pt>
                <c:pt idx="1557">
                  <c:v>-2.1135172061925733E-2</c:v>
                </c:pt>
                <c:pt idx="1558">
                  <c:v>1.5646271715132453E-2</c:v>
                </c:pt>
                <c:pt idx="1559">
                  <c:v>-2.1897372547619087E-2</c:v>
                </c:pt>
                <c:pt idx="1560">
                  <c:v>3.5540686301717751E-3</c:v>
                </c:pt>
                <c:pt idx="1561">
                  <c:v>1.2254542279306196E-2</c:v>
                </c:pt>
                <c:pt idx="1562">
                  <c:v>-2.2084633085316208E-2</c:v>
                </c:pt>
                <c:pt idx="1563">
                  <c:v>4.8855628295158774E-3</c:v>
                </c:pt>
                <c:pt idx="1564">
                  <c:v>1.9476607696321851E-2</c:v>
                </c:pt>
                <c:pt idx="1565">
                  <c:v>4.3638821318946249E-3</c:v>
                </c:pt>
                <c:pt idx="1566">
                  <c:v>-2.0505602300850755E-2</c:v>
                </c:pt>
                <c:pt idx="1567">
                  <c:v>4.9487936009606328E-3</c:v>
                </c:pt>
                <c:pt idx="1568">
                  <c:v>1.1356873524349265E-2</c:v>
                </c:pt>
                <c:pt idx="1569">
                  <c:v>-2.2707279096232703E-2</c:v>
                </c:pt>
                <c:pt idx="1570">
                  <c:v>1.9441426262805976E-2</c:v>
                </c:pt>
                <c:pt idx="1571">
                  <c:v>-2.1417761305243123E-2</c:v>
                </c:pt>
                <c:pt idx="1572">
                  <c:v>-1.1365076379152628E-2</c:v>
                </c:pt>
                <c:pt idx="1573">
                  <c:v>4.4727228499660595E-3</c:v>
                </c:pt>
                <c:pt idx="1574">
                  <c:v>-7.3537648424160992E-3</c:v>
                </c:pt>
                <c:pt idx="1575">
                  <c:v>-1.586803207622503E-2</c:v>
                </c:pt>
                <c:pt idx="1576">
                  <c:v>-6.7960767820838815E-4</c:v>
                </c:pt>
                <c:pt idx="1577">
                  <c:v>0.98367728760390061</c:v>
                </c:pt>
                <c:pt idx="1578">
                  <c:v>1.2459208143187772E-2</c:v>
                </c:pt>
                <c:pt idx="1579">
                  <c:v>-6.3237159585198153E-3</c:v>
                </c:pt>
                <c:pt idx="1580">
                  <c:v>-1.7811309618371136E-2</c:v>
                </c:pt>
                <c:pt idx="1581">
                  <c:v>-3.6132635018475969E-4</c:v>
                </c:pt>
                <c:pt idx="1582">
                  <c:v>1.6858059611318442E-2</c:v>
                </c:pt>
                <c:pt idx="1583">
                  <c:v>-3.4071588686123144E-3</c:v>
                </c:pt>
                <c:pt idx="1584">
                  <c:v>-2.4105463856346036E-2</c:v>
                </c:pt>
                <c:pt idx="1585">
                  <c:v>1.9804826720609771E-2</c:v>
                </c:pt>
                <c:pt idx="1586">
                  <c:v>1.1531151642996989E-2</c:v>
                </c:pt>
                <c:pt idx="1587">
                  <c:v>6.8039562822197639E-3</c:v>
                </c:pt>
                <c:pt idx="1588">
                  <c:v>1.2078505662287298E-3</c:v>
                </c:pt>
                <c:pt idx="1589">
                  <c:v>-1.4831955452631157E-2</c:v>
                </c:pt>
                <c:pt idx="1590">
                  <c:v>-2.1969868150594062E-2</c:v>
                </c:pt>
                <c:pt idx="1591">
                  <c:v>-8.6890109270671249E-3</c:v>
                </c:pt>
                <c:pt idx="1592">
                  <c:v>-1.6870781321938404E-2</c:v>
                </c:pt>
                <c:pt idx="1593">
                  <c:v>4.807676109209574E-3</c:v>
                </c:pt>
                <c:pt idx="1594">
                  <c:v>1.5757669119211764E-2</c:v>
                </c:pt>
                <c:pt idx="1595">
                  <c:v>2.8436296787198389E-3</c:v>
                </c:pt>
                <c:pt idx="1596">
                  <c:v>-2.1126000799870408E-2</c:v>
                </c:pt>
                <c:pt idx="1597">
                  <c:v>1.5059201158965557E-2</c:v>
                </c:pt>
                <c:pt idx="1598">
                  <c:v>2.404500840109226E-2</c:v>
                </c:pt>
                <c:pt idx="1599">
                  <c:v>-1.4682165527665386E-2</c:v>
                </c:pt>
                <c:pt idx="1600">
                  <c:v>-4.6236253051282483E-3</c:v>
                </c:pt>
                <c:pt idx="1601">
                  <c:v>-1.0773778697753584E-2</c:v>
                </c:pt>
                <c:pt idx="1602">
                  <c:v>-9.1616338858031224E-3</c:v>
                </c:pt>
                <c:pt idx="1603">
                  <c:v>-1.0386352205857829E-2</c:v>
                </c:pt>
                <c:pt idx="1604">
                  <c:v>-1.552985885753389E-2</c:v>
                </c:pt>
                <c:pt idx="1605">
                  <c:v>4.7548787883320009E-3</c:v>
                </c:pt>
                <c:pt idx="1606">
                  <c:v>-1.2918106615451957E-2</c:v>
                </c:pt>
                <c:pt idx="1607">
                  <c:v>2.177759322774931E-2</c:v>
                </c:pt>
                <c:pt idx="1608">
                  <c:v>-1.7927679047723764E-2</c:v>
                </c:pt>
                <c:pt idx="1609">
                  <c:v>2.4104941858970608E-2</c:v>
                </c:pt>
                <c:pt idx="1610">
                  <c:v>1.4228202429919124E-3</c:v>
                </c:pt>
                <c:pt idx="1611">
                  <c:v>-1.4551436901745601E-2</c:v>
                </c:pt>
                <c:pt idx="1612">
                  <c:v>1.3335120423204344E-2</c:v>
                </c:pt>
                <c:pt idx="1613">
                  <c:v>-1.6283659256899629E-2</c:v>
                </c:pt>
                <c:pt idx="1614">
                  <c:v>-1.8669066672645541E-2</c:v>
                </c:pt>
                <c:pt idx="1615">
                  <c:v>-1.8247550152654939E-2</c:v>
                </c:pt>
                <c:pt idx="1616">
                  <c:v>1.0761785640118754E-2</c:v>
                </c:pt>
                <c:pt idx="1617">
                  <c:v>-3.5838163758712461E-3</c:v>
                </c:pt>
                <c:pt idx="1618">
                  <c:v>-7.502500705560489E-3</c:v>
                </c:pt>
                <c:pt idx="1619">
                  <c:v>-9.7140183591749758E-3</c:v>
                </c:pt>
                <c:pt idx="1620">
                  <c:v>-1.9928429594602164E-2</c:v>
                </c:pt>
                <c:pt idx="1621">
                  <c:v>-6.1080185463654457E-3</c:v>
                </c:pt>
                <c:pt idx="1622">
                  <c:v>8.9566832082968173E-3</c:v>
                </c:pt>
                <c:pt idx="1623">
                  <c:v>-2.3260963244185029E-2</c:v>
                </c:pt>
                <c:pt idx="1624">
                  <c:v>-9.5525706288101253E-3</c:v>
                </c:pt>
                <c:pt idx="1625">
                  <c:v>1.1885536182128615E-2</c:v>
                </c:pt>
                <c:pt idx="1626">
                  <c:v>-1.1994826370306655E-2</c:v>
                </c:pt>
                <c:pt idx="1627">
                  <c:v>5.9273558035318362E-3</c:v>
                </c:pt>
                <c:pt idx="1628">
                  <c:v>-1.3515146527101524E-2</c:v>
                </c:pt>
                <c:pt idx="1629">
                  <c:v>-6.6965729554848861E-3</c:v>
                </c:pt>
                <c:pt idx="1630">
                  <c:v>-2.1925727356598125E-2</c:v>
                </c:pt>
                <c:pt idx="1631">
                  <c:v>-3.1419233803321013E-3</c:v>
                </c:pt>
                <c:pt idx="1632">
                  <c:v>-1.9364479943141027E-2</c:v>
                </c:pt>
                <c:pt idx="1633">
                  <c:v>8.9296521012964761E-3</c:v>
                </c:pt>
                <c:pt idx="1634">
                  <c:v>-1.4504952955440908E-2</c:v>
                </c:pt>
                <c:pt idx="1635">
                  <c:v>-2.4672745763892241E-2</c:v>
                </c:pt>
                <c:pt idx="1636">
                  <c:v>1.9432183097071426E-2</c:v>
                </c:pt>
                <c:pt idx="1637">
                  <c:v>-1.1738677777364315E-2</c:v>
                </c:pt>
                <c:pt idx="1638">
                  <c:v>-1.1537058771959824E-2</c:v>
                </c:pt>
                <c:pt idx="1639">
                  <c:v>1.7698970808664023E-2</c:v>
                </c:pt>
                <c:pt idx="1640">
                  <c:v>7.4799310624890205E-3</c:v>
                </c:pt>
                <c:pt idx="1641">
                  <c:v>-2.8023814922442493E-3</c:v>
                </c:pt>
                <c:pt idx="1642">
                  <c:v>-2.8846617526696373E-3</c:v>
                </c:pt>
                <c:pt idx="1643">
                  <c:v>3.4053699581049202E-4</c:v>
                </c:pt>
                <c:pt idx="1644">
                  <c:v>1.6389373715876527E-2</c:v>
                </c:pt>
                <c:pt idx="1645">
                  <c:v>5.8545378178362249E-3</c:v>
                </c:pt>
                <c:pt idx="1646">
                  <c:v>-2.1865497465976168E-2</c:v>
                </c:pt>
                <c:pt idx="1647">
                  <c:v>7.4895488504712667E-3</c:v>
                </c:pt>
                <c:pt idx="1648">
                  <c:v>-2.4025853152652155E-2</c:v>
                </c:pt>
                <c:pt idx="1649">
                  <c:v>1.309768761326292E-2</c:v>
                </c:pt>
                <c:pt idx="1650">
                  <c:v>7.732908244089504E-3</c:v>
                </c:pt>
                <c:pt idx="1651">
                  <c:v>1.0956665295964673E-3</c:v>
                </c:pt>
                <c:pt idx="1652">
                  <c:v>-1.8644558780367866E-2</c:v>
                </c:pt>
                <c:pt idx="1653">
                  <c:v>1.933978098771999E-2</c:v>
                </c:pt>
                <c:pt idx="1654">
                  <c:v>1.8451126668608507E-2</c:v>
                </c:pt>
                <c:pt idx="1655">
                  <c:v>9.2591783227222342E-3</c:v>
                </c:pt>
                <c:pt idx="1656">
                  <c:v>-2.6519832897877516E-3</c:v>
                </c:pt>
                <c:pt idx="1657">
                  <c:v>1.6624725081351426E-2</c:v>
                </c:pt>
                <c:pt idx="1658">
                  <c:v>-1.4629999140025173E-2</c:v>
                </c:pt>
                <c:pt idx="1659">
                  <c:v>-7.9201593720925108E-3</c:v>
                </c:pt>
                <c:pt idx="1660">
                  <c:v>1.8408259242800661E-2</c:v>
                </c:pt>
                <c:pt idx="1661">
                  <c:v>1.2835499905164471E-2</c:v>
                </c:pt>
                <c:pt idx="1662">
                  <c:v>-7.8565386586509358E-4</c:v>
                </c:pt>
                <c:pt idx="1663">
                  <c:v>8.9955044401746062E-5</c:v>
                </c:pt>
                <c:pt idx="1664">
                  <c:v>-2.6291628874309804E-4</c:v>
                </c:pt>
                <c:pt idx="1665">
                  <c:v>-7.3840753791536316E-3</c:v>
                </c:pt>
                <c:pt idx="1666">
                  <c:v>-9.6663888216172115E-3</c:v>
                </c:pt>
                <c:pt idx="1667">
                  <c:v>-1.8866844566953117E-2</c:v>
                </c:pt>
                <c:pt idx="1668">
                  <c:v>-1.0472440356055251E-2</c:v>
                </c:pt>
                <c:pt idx="1669">
                  <c:v>1.2591871929213216E-2</c:v>
                </c:pt>
                <c:pt idx="1670">
                  <c:v>2.8520994169251301E-3</c:v>
                </c:pt>
                <c:pt idx="1671">
                  <c:v>1.842948683726603E-3</c:v>
                </c:pt>
                <c:pt idx="1672">
                  <c:v>-1.3961950892253928E-2</c:v>
                </c:pt>
                <c:pt idx="1673">
                  <c:v>-2.52226927558426E-3</c:v>
                </c:pt>
                <c:pt idx="1674">
                  <c:v>-1.9573912191346732E-2</c:v>
                </c:pt>
                <c:pt idx="1675">
                  <c:v>-1.277365755658807E-2</c:v>
                </c:pt>
                <c:pt idx="1676">
                  <c:v>1.3893548441094694E-3</c:v>
                </c:pt>
                <c:pt idx="1677">
                  <c:v>-1.7714462569466079E-2</c:v>
                </c:pt>
                <c:pt idx="1678">
                  <c:v>1.0911362283571485E-2</c:v>
                </c:pt>
                <c:pt idx="1679">
                  <c:v>-1.52568614797978E-2</c:v>
                </c:pt>
                <c:pt idx="1680">
                  <c:v>-1.6993219124242231E-3</c:v>
                </c:pt>
                <c:pt idx="1681">
                  <c:v>-4.4636672167148173E-3</c:v>
                </c:pt>
                <c:pt idx="1682">
                  <c:v>7.2699131139038146E-3</c:v>
                </c:pt>
                <c:pt idx="1683">
                  <c:v>-8.6602624832612836E-3</c:v>
                </c:pt>
                <c:pt idx="1684">
                  <c:v>-1.3906135151639553E-2</c:v>
                </c:pt>
                <c:pt idx="1685">
                  <c:v>-7.8322834591066318E-3</c:v>
                </c:pt>
                <c:pt idx="1686">
                  <c:v>-6.4049226559572793E-3</c:v>
                </c:pt>
                <c:pt idx="1687">
                  <c:v>-8.4644415914703949E-3</c:v>
                </c:pt>
                <c:pt idx="1688">
                  <c:v>1.9933969836954391E-2</c:v>
                </c:pt>
                <c:pt idx="1689">
                  <c:v>2.024947756792983E-2</c:v>
                </c:pt>
                <c:pt idx="1690">
                  <c:v>1.8419948656253283E-2</c:v>
                </c:pt>
                <c:pt idx="1691">
                  <c:v>1.8265137299715746E-2</c:v>
                </c:pt>
                <c:pt idx="1692">
                  <c:v>-6.4033572828149361E-4</c:v>
                </c:pt>
                <c:pt idx="1693">
                  <c:v>5.1858526607455047E-3</c:v>
                </c:pt>
                <c:pt idx="1694">
                  <c:v>-1.292197456585643E-2</c:v>
                </c:pt>
                <c:pt idx="1695">
                  <c:v>-1.7058379803632024E-2</c:v>
                </c:pt>
                <c:pt idx="1696">
                  <c:v>2.3645024887120038E-2</c:v>
                </c:pt>
                <c:pt idx="1697">
                  <c:v>7.0225155889091897E-3</c:v>
                </c:pt>
                <c:pt idx="1698">
                  <c:v>-6.8306930243051673E-4</c:v>
                </c:pt>
                <c:pt idx="1699">
                  <c:v>1.7369418715638036E-2</c:v>
                </c:pt>
                <c:pt idx="1700">
                  <c:v>1.4990586003143375E-2</c:v>
                </c:pt>
                <c:pt idx="1701">
                  <c:v>-2.0173684285923178E-2</c:v>
                </c:pt>
                <c:pt idx="1702">
                  <c:v>-2.106023351787642E-2</c:v>
                </c:pt>
                <c:pt idx="1703">
                  <c:v>-1.3391092488734069E-2</c:v>
                </c:pt>
                <c:pt idx="1704">
                  <c:v>-5.5219574922973687E-3</c:v>
                </c:pt>
                <c:pt idx="1705">
                  <c:v>1.7013783814527443E-2</c:v>
                </c:pt>
                <c:pt idx="1706">
                  <c:v>1.8412952818037211E-2</c:v>
                </c:pt>
                <c:pt idx="1707">
                  <c:v>-9.9318482298224545E-3</c:v>
                </c:pt>
                <c:pt idx="1708">
                  <c:v>-2.3730529736934736E-3</c:v>
                </c:pt>
                <c:pt idx="1709">
                  <c:v>-1.2411397234397121E-2</c:v>
                </c:pt>
                <c:pt idx="1710">
                  <c:v>-2.4322135390282905E-2</c:v>
                </c:pt>
                <c:pt idx="1711">
                  <c:v>7.2390561849407561E-3</c:v>
                </c:pt>
                <c:pt idx="1712">
                  <c:v>3.2831240595215137E-3</c:v>
                </c:pt>
                <c:pt idx="1713">
                  <c:v>7.7953680514977032E-3</c:v>
                </c:pt>
                <c:pt idx="1714">
                  <c:v>-1.3563307125084972E-2</c:v>
                </c:pt>
                <c:pt idx="1715">
                  <c:v>-1.2028983186560904E-2</c:v>
                </c:pt>
                <c:pt idx="1716">
                  <c:v>1.1327259827726466E-2</c:v>
                </c:pt>
                <c:pt idx="1717">
                  <c:v>-5.0502814839332609E-3</c:v>
                </c:pt>
                <c:pt idx="1718">
                  <c:v>-1.8236144920566317E-2</c:v>
                </c:pt>
                <c:pt idx="1719">
                  <c:v>2.4307052782926063E-2</c:v>
                </c:pt>
                <c:pt idx="1720">
                  <c:v>-1.2291736510017198E-2</c:v>
                </c:pt>
                <c:pt idx="1721">
                  <c:v>6.43756272553162E-3</c:v>
                </c:pt>
                <c:pt idx="1722">
                  <c:v>-1.8586919065981821E-2</c:v>
                </c:pt>
                <c:pt idx="1723">
                  <c:v>1.3285734119306003E-2</c:v>
                </c:pt>
                <c:pt idx="1724">
                  <c:v>2.3018968555390894E-2</c:v>
                </c:pt>
                <c:pt idx="1725">
                  <c:v>-1.3741358825907546E-2</c:v>
                </c:pt>
                <c:pt idx="1726">
                  <c:v>-1.0899610448311392E-2</c:v>
                </c:pt>
                <c:pt idx="1727">
                  <c:v>-2.3318639452055361E-2</c:v>
                </c:pt>
                <c:pt idx="1728">
                  <c:v>1.5219202491252437E-2</c:v>
                </c:pt>
                <c:pt idx="1729">
                  <c:v>-4.4724182035688672E-3</c:v>
                </c:pt>
                <c:pt idx="1730">
                  <c:v>1.3770281144661617E-2</c:v>
                </c:pt>
                <c:pt idx="1731">
                  <c:v>3.6000264489141507E-3</c:v>
                </c:pt>
                <c:pt idx="1732">
                  <c:v>-2.0803426698529876E-2</c:v>
                </c:pt>
                <c:pt idx="1733">
                  <c:v>2.3034272328411088E-2</c:v>
                </c:pt>
                <c:pt idx="1734">
                  <c:v>-8.1031975748384385E-3</c:v>
                </c:pt>
                <c:pt idx="1735">
                  <c:v>2.4888159988872616E-2</c:v>
                </c:pt>
                <c:pt idx="1736">
                  <c:v>-8.6355781763268295E-3</c:v>
                </c:pt>
                <c:pt idx="1737">
                  <c:v>1.8195167279586394E-2</c:v>
                </c:pt>
                <c:pt idx="1738">
                  <c:v>1.400218832419392E-3</c:v>
                </c:pt>
                <c:pt idx="1739">
                  <c:v>1.0960289449611716E-2</c:v>
                </c:pt>
                <c:pt idx="1740">
                  <c:v>-5.6665737042251082E-3</c:v>
                </c:pt>
                <c:pt idx="1741">
                  <c:v>-2.3446487354261414E-3</c:v>
                </c:pt>
                <c:pt idx="1742">
                  <c:v>-2.0985890525833339E-2</c:v>
                </c:pt>
                <c:pt idx="1743">
                  <c:v>1.1958256548437563E-2</c:v>
                </c:pt>
                <c:pt idx="1744">
                  <c:v>1.1014431025664167E-2</c:v>
                </c:pt>
                <c:pt idx="1745">
                  <c:v>4.311558160564161E-3</c:v>
                </c:pt>
                <c:pt idx="1746">
                  <c:v>-1.4667132793147247E-2</c:v>
                </c:pt>
                <c:pt idx="1747">
                  <c:v>2.2423818667604224E-2</c:v>
                </c:pt>
                <c:pt idx="1748">
                  <c:v>-1.1205871537094691E-2</c:v>
                </c:pt>
                <c:pt idx="1749">
                  <c:v>1.2178861285496528E-2</c:v>
                </c:pt>
                <c:pt idx="1750">
                  <c:v>8.8746690481494757E-3</c:v>
                </c:pt>
                <c:pt idx="1751">
                  <c:v>-1.501922809270107E-2</c:v>
                </c:pt>
                <c:pt idx="1752">
                  <c:v>-3.6849002933034393E-3</c:v>
                </c:pt>
                <c:pt idx="1753">
                  <c:v>9.7336288548171383E-3</c:v>
                </c:pt>
                <c:pt idx="1754">
                  <c:v>-1.5644777520532282E-3</c:v>
                </c:pt>
                <c:pt idx="1755">
                  <c:v>4.7530398422149234E-3</c:v>
                </c:pt>
                <c:pt idx="1756">
                  <c:v>-6.5615588179062821E-3</c:v>
                </c:pt>
                <c:pt idx="1757">
                  <c:v>-9.3051918362971556E-3</c:v>
                </c:pt>
                <c:pt idx="1758">
                  <c:v>-2.3304342568854091E-2</c:v>
                </c:pt>
                <c:pt idx="1759">
                  <c:v>-2.3029711240016643E-2</c:v>
                </c:pt>
                <c:pt idx="1760">
                  <c:v>2.2499470636952717E-2</c:v>
                </c:pt>
                <c:pt idx="1761">
                  <c:v>4.4050367693447331E-3</c:v>
                </c:pt>
                <c:pt idx="1762">
                  <c:v>6.9473354933918098E-3</c:v>
                </c:pt>
                <c:pt idx="1763">
                  <c:v>-7.2775768399189755E-3</c:v>
                </c:pt>
                <c:pt idx="1764">
                  <c:v>7.1765182626841841E-3</c:v>
                </c:pt>
                <c:pt idx="1765">
                  <c:v>-1.4219055146928506E-3</c:v>
                </c:pt>
                <c:pt idx="1766">
                  <c:v>2.2307059519000343E-2</c:v>
                </c:pt>
                <c:pt idx="1767">
                  <c:v>2.4803277095330107E-2</c:v>
                </c:pt>
                <c:pt idx="1768">
                  <c:v>-2.301135522022252E-3</c:v>
                </c:pt>
                <c:pt idx="1769">
                  <c:v>1.2540058394367309E-2</c:v>
                </c:pt>
                <c:pt idx="1770">
                  <c:v>-1.1489742176268686E-2</c:v>
                </c:pt>
                <c:pt idx="1771">
                  <c:v>1.716721923544734E-3</c:v>
                </c:pt>
                <c:pt idx="1772">
                  <c:v>2.199379825610185E-2</c:v>
                </c:pt>
                <c:pt idx="1773">
                  <c:v>7.0224028825084991E-3</c:v>
                </c:pt>
                <c:pt idx="1774">
                  <c:v>1.9587147373472648E-2</c:v>
                </c:pt>
                <c:pt idx="1775">
                  <c:v>1.6526736667565489E-2</c:v>
                </c:pt>
                <c:pt idx="1776">
                  <c:v>-3.7600953384601178E-3</c:v>
                </c:pt>
                <c:pt idx="1777">
                  <c:v>2.261257413625185E-2</c:v>
                </c:pt>
                <c:pt idx="1778">
                  <c:v>-3.7871042759832717E-3</c:v>
                </c:pt>
                <c:pt idx="1779">
                  <c:v>1.377192689831957E-2</c:v>
                </c:pt>
                <c:pt idx="1780">
                  <c:v>-8.5372449532734769E-3</c:v>
                </c:pt>
                <c:pt idx="1781">
                  <c:v>9.8120991096101451E-3</c:v>
                </c:pt>
                <c:pt idx="1782">
                  <c:v>-4.4306799762146022E-4</c:v>
                </c:pt>
                <c:pt idx="1783">
                  <c:v>1.0770459931890453E-2</c:v>
                </c:pt>
                <c:pt idx="1784">
                  <c:v>-1.155729927476462E-3</c:v>
                </c:pt>
                <c:pt idx="1785">
                  <c:v>7.7413021458183403E-3</c:v>
                </c:pt>
                <c:pt idx="1786">
                  <c:v>2.0563944531563738E-2</c:v>
                </c:pt>
                <c:pt idx="1787">
                  <c:v>-2.0809567803657992E-2</c:v>
                </c:pt>
                <c:pt idx="1788">
                  <c:v>1.6175039051241152E-2</c:v>
                </c:pt>
                <c:pt idx="1789">
                  <c:v>-1.7002438302077371E-3</c:v>
                </c:pt>
                <c:pt idx="1790">
                  <c:v>1.2906638391072294E-2</c:v>
                </c:pt>
                <c:pt idx="1791">
                  <c:v>-2.1289893843080221E-2</c:v>
                </c:pt>
                <c:pt idx="1792">
                  <c:v>-1.6825355024675796E-2</c:v>
                </c:pt>
                <c:pt idx="1793">
                  <c:v>3.8526197083073809E-3</c:v>
                </c:pt>
                <c:pt idx="1794">
                  <c:v>-1.9901525656473334E-2</c:v>
                </c:pt>
                <c:pt idx="1795">
                  <c:v>1.9959404931089775E-2</c:v>
                </c:pt>
                <c:pt idx="1796">
                  <c:v>1.4829348443969709E-2</c:v>
                </c:pt>
                <c:pt idx="1797">
                  <c:v>1.4488781680847357E-2</c:v>
                </c:pt>
                <c:pt idx="1798">
                  <c:v>-2.0041936108654956E-2</c:v>
                </c:pt>
                <c:pt idx="1799">
                  <c:v>-2.415340475785027E-3</c:v>
                </c:pt>
                <c:pt idx="1800">
                  <c:v>8.9909470024945645E-3</c:v>
                </c:pt>
                <c:pt idx="1801">
                  <c:v>4.2663287204647293E-3</c:v>
                </c:pt>
                <c:pt idx="1802">
                  <c:v>-8.2710784182215454E-3</c:v>
                </c:pt>
                <c:pt idx="1803">
                  <c:v>-1.6951927451180026E-2</c:v>
                </c:pt>
                <c:pt idx="1804">
                  <c:v>-2.6910232875233695E-3</c:v>
                </c:pt>
                <c:pt idx="1805">
                  <c:v>-1.9886046223650162E-2</c:v>
                </c:pt>
                <c:pt idx="1806">
                  <c:v>-1.887260269866986E-2</c:v>
                </c:pt>
                <c:pt idx="1807">
                  <c:v>-1.8260386825142354E-2</c:v>
                </c:pt>
                <c:pt idx="1808">
                  <c:v>2.4409488997382434E-2</c:v>
                </c:pt>
                <c:pt idx="1809">
                  <c:v>-2.0186767535083489E-2</c:v>
                </c:pt>
                <c:pt idx="1810">
                  <c:v>3.0616265061819302E-3</c:v>
                </c:pt>
                <c:pt idx="1811">
                  <c:v>1.1879075439990661E-2</c:v>
                </c:pt>
                <c:pt idx="1812">
                  <c:v>1.6689409410624051E-2</c:v>
                </c:pt>
                <c:pt idx="1813">
                  <c:v>-5.8734395669795937E-3</c:v>
                </c:pt>
                <c:pt idx="1814">
                  <c:v>-5.6328736858514694E-3</c:v>
                </c:pt>
                <c:pt idx="1815">
                  <c:v>-9.9749561426614505E-3</c:v>
                </c:pt>
                <c:pt idx="1816">
                  <c:v>-1.1293367201016997E-2</c:v>
                </c:pt>
                <c:pt idx="1817">
                  <c:v>1.4588563092389484E-3</c:v>
                </c:pt>
                <c:pt idx="1818">
                  <c:v>-1.6380613622342353E-2</c:v>
                </c:pt>
                <c:pt idx="1819">
                  <c:v>-2.5901132638087741E-3</c:v>
                </c:pt>
                <c:pt idx="1820">
                  <c:v>-7.6613003351153671E-3</c:v>
                </c:pt>
                <c:pt idx="1821">
                  <c:v>-1.3716473362440224E-2</c:v>
                </c:pt>
                <c:pt idx="1822">
                  <c:v>-6.6159837588332989E-3</c:v>
                </c:pt>
                <c:pt idx="1823">
                  <c:v>-1.0198966819107425E-2</c:v>
                </c:pt>
                <c:pt idx="1824">
                  <c:v>2.4640681663572323E-2</c:v>
                </c:pt>
                <c:pt idx="1825">
                  <c:v>2.3579433191550654E-2</c:v>
                </c:pt>
                <c:pt idx="1826">
                  <c:v>-1.6020560032565516E-2</c:v>
                </c:pt>
                <c:pt idx="1827">
                  <c:v>-1.9529258232053127E-2</c:v>
                </c:pt>
                <c:pt idx="1828">
                  <c:v>1.2638406731085006E-2</c:v>
                </c:pt>
                <c:pt idx="1829">
                  <c:v>-2.3448132481944605E-3</c:v>
                </c:pt>
                <c:pt idx="1830">
                  <c:v>-2.3877809063188239E-2</c:v>
                </c:pt>
                <c:pt idx="1831">
                  <c:v>-2.966362368141945E-3</c:v>
                </c:pt>
                <c:pt idx="1832">
                  <c:v>-4.0581569424505918E-3</c:v>
                </c:pt>
                <c:pt idx="1833">
                  <c:v>-8.5007430840437874E-3</c:v>
                </c:pt>
                <c:pt idx="1834">
                  <c:v>-3.34161380246365E-3</c:v>
                </c:pt>
                <c:pt idx="1835">
                  <c:v>1.4008964060214957E-3</c:v>
                </c:pt>
                <c:pt idx="1836">
                  <c:v>-1.0862108807396853E-2</c:v>
                </c:pt>
                <c:pt idx="1837">
                  <c:v>1.1654087633455707E-2</c:v>
                </c:pt>
                <c:pt idx="1838">
                  <c:v>2.0275958689310165E-2</c:v>
                </c:pt>
                <c:pt idx="1839">
                  <c:v>-7.0919251310944398E-3</c:v>
                </c:pt>
                <c:pt idx="1840">
                  <c:v>2.2679439225441696E-2</c:v>
                </c:pt>
                <c:pt idx="1841">
                  <c:v>-2.4673754117683838E-2</c:v>
                </c:pt>
                <c:pt idx="1842">
                  <c:v>1.8426287317530588E-2</c:v>
                </c:pt>
                <c:pt idx="1843">
                  <c:v>-3.9807453733203156E-3</c:v>
                </c:pt>
                <c:pt idx="1844">
                  <c:v>-4.8465807285573538E-3</c:v>
                </c:pt>
                <c:pt idx="1845">
                  <c:v>-1.4627653406293272E-2</c:v>
                </c:pt>
                <c:pt idx="1846">
                  <c:v>-1.8376825059020118E-2</c:v>
                </c:pt>
                <c:pt idx="1847">
                  <c:v>1.1446653535707202E-2</c:v>
                </c:pt>
                <c:pt idx="1848">
                  <c:v>-2.1690333086304674E-2</c:v>
                </c:pt>
                <c:pt idx="1849">
                  <c:v>1.3862709932852379E-3</c:v>
                </c:pt>
                <c:pt idx="1850">
                  <c:v>1.5988628497614323E-2</c:v>
                </c:pt>
                <c:pt idx="1851">
                  <c:v>-1.2216800292239705E-2</c:v>
                </c:pt>
                <c:pt idx="1852">
                  <c:v>2.4728019251470012E-2</c:v>
                </c:pt>
                <c:pt idx="1853">
                  <c:v>7.2857783979635828E-3</c:v>
                </c:pt>
                <c:pt idx="1854">
                  <c:v>-1.5826330642761038E-2</c:v>
                </c:pt>
                <c:pt idx="1855">
                  <c:v>-5.848823885903409E-4</c:v>
                </c:pt>
                <c:pt idx="1856">
                  <c:v>6.9829881619897557E-3</c:v>
                </c:pt>
                <c:pt idx="1857">
                  <c:v>1.3832733010793125E-2</c:v>
                </c:pt>
                <c:pt idx="1858">
                  <c:v>5.0524407891426983E-3</c:v>
                </c:pt>
                <c:pt idx="1859">
                  <c:v>-3.3165273392508077E-3</c:v>
                </c:pt>
                <c:pt idx="1860">
                  <c:v>9.8868668187300219E-4</c:v>
                </c:pt>
                <c:pt idx="1861">
                  <c:v>1.3005147937788869E-2</c:v>
                </c:pt>
                <c:pt idx="1862">
                  <c:v>-1.2122662771586235E-2</c:v>
                </c:pt>
                <c:pt idx="1863">
                  <c:v>2.027100781791033E-2</c:v>
                </c:pt>
                <c:pt idx="1864">
                  <c:v>-1.5054363365919577E-2</c:v>
                </c:pt>
                <c:pt idx="1865">
                  <c:v>6.0129577583601101E-3</c:v>
                </c:pt>
                <c:pt idx="1866">
                  <c:v>5.9718496889363034E-3</c:v>
                </c:pt>
                <c:pt idx="1867">
                  <c:v>1.4870881540027848E-2</c:v>
                </c:pt>
                <c:pt idx="1868">
                  <c:v>-2.3608927171859129E-2</c:v>
                </c:pt>
                <c:pt idx="1869">
                  <c:v>1.3603737542620554E-2</c:v>
                </c:pt>
                <c:pt idx="1870">
                  <c:v>2.1745237173744204E-2</c:v>
                </c:pt>
                <c:pt idx="1871">
                  <c:v>-2.3680153732716119E-2</c:v>
                </c:pt>
                <c:pt idx="1872">
                  <c:v>-6.174194680463263E-3</c:v>
                </c:pt>
                <c:pt idx="1873">
                  <c:v>-1.6002361930855184E-2</c:v>
                </c:pt>
                <c:pt idx="1874">
                  <c:v>-1.1007791959701729E-2</c:v>
                </c:pt>
                <c:pt idx="1875">
                  <c:v>-3.0683823232397376E-3</c:v>
                </c:pt>
                <c:pt idx="1876">
                  <c:v>-6.9859357656367471E-3</c:v>
                </c:pt>
                <c:pt idx="1877">
                  <c:v>1.8321839180607535E-2</c:v>
                </c:pt>
                <c:pt idx="1878">
                  <c:v>-2.4074940884080614E-2</c:v>
                </c:pt>
                <c:pt idx="1879">
                  <c:v>-4.0188534503698189E-3</c:v>
                </c:pt>
                <c:pt idx="1880">
                  <c:v>-2.3527948982405511E-2</c:v>
                </c:pt>
                <c:pt idx="1881">
                  <c:v>5.4806118957838714E-3</c:v>
                </c:pt>
                <c:pt idx="1882">
                  <c:v>-1.5801936102747542E-2</c:v>
                </c:pt>
                <c:pt idx="1883">
                  <c:v>8.9933047690687329E-3</c:v>
                </c:pt>
                <c:pt idx="1884">
                  <c:v>-8.2636190204634259E-3</c:v>
                </c:pt>
                <c:pt idx="1885">
                  <c:v>-2.1509803964974011E-2</c:v>
                </c:pt>
                <c:pt idx="1886">
                  <c:v>-7.9062312901319425E-3</c:v>
                </c:pt>
                <c:pt idx="1887">
                  <c:v>2.4347186809269561E-2</c:v>
                </c:pt>
                <c:pt idx="1888">
                  <c:v>-2.2639168667997749E-2</c:v>
                </c:pt>
                <c:pt idx="1889">
                  <c:v>6.2687964278451136E-3</c:v>
                </c:pt>
                <c:pt idx="1890">
                  <c:v>-5.8008705417946617E-3</c:v>
                </c:pt>
                <c:pt idx="1891">
                  <c:v>1.9740393289050751E-2</c:v>
                </c:pt>
                <c:pt idx="1892">
                  <c:v>-1.7583525701712416E-2</c:v>
                </c:pt>
                <c:pt idx="1893">
                  <c:v>1.7742513604227072E-3</c:v>
                </c:pt>
                <c:pt idx="1894">
                  <c:v>2.3915028699233704E-2</c:v>
                </c:pt>
                <c:pt idx="1895">
                  <c:v>-2.1373729942920021E-2</c:v>
                </c:pt>
                <c:pt idx="1896">
                  <c:v>-1.5699673194910863E-2</c:v>
                </c:pt>
                <c:pt idx="1897">
                  <c:v>8.4866261307625143E-3</c:v>
                </c:pt>
                <c:pt idx="1898">
                  <c:v>-1.2881340227780581E-2</c:v>
                </c:pt>
                <c:pt idx="1899">
                  <c:v>8.8479363745957666E-3</c:v>
                </c:pt>
                <c:pt idx="1900">
                  <c:v>2.4888258547216636E-2</c:v>
                </c:pt>
                <c:pt idx="1901">
                  <c:v>-1.6825579199611879E-2</c:v>
                </c:pt>
                <c:pt idx="1902">
                  <c:v>-1.0243348228104853E-3</c:v>
                </c:pt>
                <c:pt idx="1903">
                  <c:v>2.309404058332535E-2</c:v>
                </c:pt>
                <c:pt idx="1904">
                  <c:v>-5.1975474410409506E-3</c:v>
                </c:pt>
                <c:pt idx="1905">
                  <c:v>2.7968205291393931E-3</c:v>
                </c:pt>
                <c:pt idx="1906">
                  <c:v>1.5101947774010837E-2</c:v>
                </c:pt>
                <c:pt idx="1907">
                  <c:v>-6.2937334131288603E-3</c:v>
                </c:pt>
                <c:pt idx="1908">
                  <c:v>-8.1676372965592096E-3</c:v>
                </c:pt>
                <c:pt idx="1909">
                  <c:v>-1.9957716614425684E-2</c:v>
                </c:pt>
                <c:pt idx="1910">
                  <c:v>-2.3703130814158164E-2</c:v>
                </c:pt>
                <c:pt idx="1911">
                  <c:v>-1.4000982599014684E-2</c:v>
                </c:pt>
                <c:pt idx="1912">
                  <c:v>1.3991928587700602E-2</c:v>
                </c:pt>
                <c:pt idx="1913">
                  <c:v>-1.3085404597032691E-2</c:v>
                </c:pt>
                <c:pt idx="1914">
                  <c:v>-1.0659258988864329E-4</c:v>
                </c:pt>
                <c:pt idx="1915">
                  <c:v>-1.726108261678283E-2</c:v>
                </c:pt>
                <c:pt idx="1916">
                  <c:v>-1.1062897645224445E-2</c:v>
                </c:pt>
                <c:pt idx="1917">
                  <c:v>-1.2233879735083043E-2</c:v>
                </c:pt>
                <c:pt idx="1918">
                  <c:v>-1.0348367050725815E-2</c:v>
                </c:pt>
                <c:pt idx="1919">
                  <c:v>3.9781635563868436E-3</c:v>
                </c:pt>
                <c:pt idx="1920">
                  <c:v>1.7226713420386442E-2</c:v>
                </c:pt>
                <c:pt idx="1921">
                  <c:v>2.3676164672287725E-2</c:v>
                </c:pt>
                <c:pt idx="1922">
                  <c:v>1.829151956867086E-2</c:v>
                </c:pt>
                <c:pt idx="1923">
                  <c:v>-2.2863565290530019E-2</c:v>
                </c:pt>
                <c:pt idx="1924">
                  <c:v>-6.4647484742595294E-3</c:v>
                </c:pt>
                <c:pt idx="1925">
                  <c:v>-1.9854512629926664E-2</c:v>
                </c:pt>
                <c:pt idx="1926">
                  <c:v>-1.0797934297869077E-2</c:v>
                </c:pt>
                <c:pt idx="1927">
                  <c:v>-2.0224588710401826E-2</c:v>
                </c:pt>
                <c:pt idx="1928">
                  <c:v>2.4979948471838893E-2</c:v>
                </c:pt>
                <c:pt idx="1929">
                  <c:v>-1.8183489768205552E-2</c:v>
                </c:pt>
                <c:pt idx="1930">
                  <c:v>2.4962377936299001E-2</c:v>
                </c:pt>
                <c:pt idx="1931">
                  <c:v>2.3618022747881891E-2</c:v>
                </c:pt>
                <c:pt idx="1932">
                  <c:v>-1.293817862895153E-2</c:v>
                </c:pt>
                <c:pt idx="1933">
                  <c:v>5.0471427059216537E-3</c:v>
                </c:pt>
                <c:pt idx="1934">
                  <c:v>-2.3924070280935739E-2</c:v>
                </c:pt>
                <c:pt idx="1935">
                  <c:v>1.0317414631241622E-2</c:v>
                </c:pt>
                <c:pt idx="1936">
                  <c:v>9.0133154025985544E-3</c:v>
                </c:pt>
                <c:pt idx="1937">
                  <c:v>-2.4968328402421192E-2</c:v>
                </c:pt>
                <c:pt idx="1938">
                  <c:v>2.4603158881409347E-3</c:v>
                </c:pt>
                <c:pt idx="1939">
                  <c:v>-1.9594783875258287E-2</c:v>
                </c:pt>
                <c:pt idx="1940">
                  <c:v>0.99652093496101779</c:v>
                </c:pt>
                <c:pt idx="1941">
                  <c:v>0.9758760640466595</c:v>
                </c:pt>
                <c:pt idx="1942">
                  <c:v>-2.3969390101318645E-2</c:v>
                </c:pt>
                <c:pt idx="1943">
                  <c:v>1.3830271474677275E-2</c:v>
                </c:pt>
                <c:pt idx="1944">
                  <c:v>1.7963048391423535E-2</c:v>
                </c:pt>
                <c:pt idx="1945">
                  <c:v>-9.8454723089257505E-3</c:v>
                </c:pt>
                <c:pt idx="1946">
                  <c:v>1.3797248763534164E-3</c:v>
                </c:pt>
                <c:pt idx="1947">
                  <c:v>-1.3520902285217008E-2</c:v>
                </c:pt>
                <c:pt idx="1948">
                  <c:v>1.0803821601454433E-2</c:v>
                </c:pt>
                <c:pt idx="1949">
                  <c:v>6.1171385898926289E-3</c:v>
                </c:pt>
                <c:pt idx="1950">
                  <c:v>9.5157705488340075E-3</c:v>
                </c:pt>
                <c:pt idx="1951">
                  <c:v>1.8855749406662979E-2</c:v>
                </c:pt>
                <c:pt idx="1952">
                  <c:v>1.9559717008777962E-2</c:v>
                </c:pt>
                <c:pt idx="1953">
                  <c:v>-2.4875799447669666E-2</c:v>
                </c:pt>
                <c:pt idx="1954">
                  <c:v>-1.2253521135315387E-2</c:v>
                </c:pt>
                <c:pt idx="1955">
                  <c:v>4.0042779482997119E-3</c:v>
                </c:pt>
                <c:pt idx="1956">
                  <c:v>-1.9039330175326052E-2</c:v>
                </c:pt>
                <c:pt idx="1957">
                  <c:v>-1.9098571626070815E-3</c:v>
                </c:pt>
                <c:pt idx="1958">
                  <c:v>8.1406456011211374E-3</c:v>
                </c:pt>
                <c:pt idx="1959">
                  <c:v>2.2561857290167688E-3</c:v>
                </c:pt>
                <c:pt idx="1960">
                  <c:v>2.4583310419700875E-2</c:v>
                </c:pt>
                <c:pt idx="1961">
                  <c:v>7.4907066941647951E-4</c:v>
                </c:pt>
                <c:pt idx="1962">
                  <c:v>1.5110477458028687E-2</c:v>
                </c:pt>
                <c:pt idx="1963">
                  <c:v>-5.7583194798432377E-3</c:v>
                </c:pt>
                <c:pt idx="1964">
                  <c:v>-1.6057957475764488E-2</c:v>
                </c:pt>
                <c:pt idx="1965">
                  <c:v>2.1186442746951646E-2</c:v>
                </c:pt>
                <c:pt idx="1966">
                  <c:v>1.8729682965537058E-2</c:v>
                </c:pt>
                <c:pt idx="1967">
                  <c:v>-1.8493430032573532E-3</c:v>
                </c:pt>
                <c:pt idx="1968">
                  <c:v>2.3919346984023471E-2</c:v>
                </c:pt>
                <c:pt idx="1969">
                  <c:v>2.3146065904412611E-2</c:v>
                </c:pt>
                <c:pt idx="1970">
                  <c:v>1.7031036309016822E-2</c:v>
                </c:pt>
                <c:pt idx="1971">
                  <c:v>4.0545703592176352E-3</c:v>
                </c:pt>
                <c:pt idx="1972">
                  <c:v>9.8605837322825185E-3</c:v>
                </c:pt>
                <c:pt idx="1973">
                  <c:v>-9.2523589852687941E-3</c:v>
                </c:pt>
                <c:pt idx="1974">
                  <c:v>-1.9079479289094186E-2</c:v>
                </c:pt>
                <c:pt idx="1975">
                  <c:v>-2.4858252167251793E-2</c:v>
                </c:pt>
                <c:pt idx="1976">
                  <c:v>-3.6253210341493981E-3</c:v>
                </c:pt>
                <c:pt idx="1977">
                  <c:v>2.0024861036827202E-2</c:v>
                </c:pt>
                <c:pt idx="1978">
                  <c:v>-2.21516929273461E-2</c:v>
                </c:pt>
                <c:pt idx="1979">
                  <c:v>1.3362791733617679E-2</c:v>
                </c:pt>
                <c:pt idx="1980">
                  <c:v>-1.1107134987741407E-2</c:v>
                </c:pt>
                <c:pt idx="1981">
                  <c:v>2.2140216523964029E-2</c:v>
                </c:pt>
                <c:pt idx="1982">
                  <c:v>2.1384479653280736E-2</c:v>
                </c:pt>
                <c:pt idx="1983">
                  <c:v>-1.053937991981263E-2</c:v>
                </c:pt>
                <c:pt idx="1984">
                  <c:v>6.8174154401900392E-3</c:v>
                </c:pt>
                <c:pt idx="1985">
                  <c:v>7.21027059958676E-3</c:v>
                </c:pt>
                <c:pt idx="1986">
                  <c:v>-2.3143477823249187E-2</c:v>
                </c:pt>
                <c:pt idx="1987">
                  <c:v>3.5656547940850327E-3</c:v>
                </c:pt>
                <c:pt idx="1988">
                  <c:v>-8.2599979493494513E-4</c:v>
                </c:pt>
                <c:pt idx="1989">
                  <c:v>2.0311143749321185E-2</c:v>
                </c:pt>
                <c:pt idx="1990">
                  <c:v>-1.5772297550852132E-3</c:v>
                </c:pt>
                <c:pt idx="1991">
                  <c:v>1.8578949121485992E-2</c:v>
                </c:pt>
                <c:pt idx="1992">
                  <c:v>1.3099169090747987E-3</c:v>
                </c:pt>
                <c:pt idx="1993">
                  <c:v>-1.9074172389657983E-2</c:v>
                </c:pt>
                <c:pt idx="1994">
                  <c:v>-1.883018680542408E-2</c:v>
                </c:pt>
                <c:pt idx="1995">
                  <c:v>1.6178561334076379E-2</c:v>
                </c:pt>
                <c:pt idx="1996">
                  <c:v>1.9854241681716539E-2</c:v>
                </c:pt>
                <c:pt idx="1997">
                  <c:v>3.2990403092600816E-3</c:v>
                </c:pt>
                <c:pt idx="1998">
                  <c:v>1.28195412476374E-3</c:v>
                </c:pt>
                <c:pt idx="1999">
                  <c:v>-1.4216649836250728E-2</c:v>
                </c:pt>
                <c:pt idx="2000">
                  <c:v>1.7305103997538207E-3</c:v>
                </c:pt>
                <c:pt idx="2001">
                  <c:v>1.7816704316367053E-2</c:v>
                </c:pt>
                <c:pt idx="2002">
                  <c:v>8.097557296323615E-3</c:v>
                </c:pt>
                <c:pt idx="2003">
                  <c:v>-2.1702110391217604E-2</c:v>
                </c:pt>
                <c:pt idx="2004">
                  <c:v>1.8150193739293007E-2</c:v>
                </c:pt>
                <c:pt idx="2005">
                  <c:v>1.2359406216762176E-2</c:v>
                </c:pt>
                <c:pt idx="2006">
                  <c:v>-5.9558042491629996E-3</c:v>
                </c:pt>
                <c:pt idx="2007">
                  <c:v>1.9361821500224079E-2</c:v>
                </c:pt>
                <c:pt idx="2008">
                  <c:v>-1.9285346133294894E-2</c:v>
                </c:pt>
                <c:pt idx="2009">
                  <c:v>-5.4226722442461519E-3</c:v>
                </c:pt>
                <c:pt idx="2010">
                  <c:v>1.3531966208188639E-2</c:v>
                </c:pt>
                <c:pt idx="2011">
                  <c:v>2.2448063319368307E-2</c:v>
                </c:pt>
                <c:pt idx="2012">
                  <c:v>-1.9567497319687405E-2</c:v>
                </c:pt>
                <c:pt idx="2013">
                  <c:v>1.7315451600974537E-2</c:v>
                </c:pt>
                <c:pt idx="2014">
                  <c:v>0.98975008686679766</c:v>
                </c:pt>
                <c:pt idx="2015">
                  <c:v>-1.4647987562936471E-2</c:v>
                </c:pt>
                <c:pt idx="2016">
                  <c:v>1.611962504841525E-2</c:v>
                </c:pt>
                <c:pt idx="2017">
                  <c:v>1.0075437867717658</c:v>
                </c:pt>
                <c:pt idx="2018">
                  <c:v>5.8475184078613405E-3</c:v>
                </c:pt>
                <c:pt idx="2019">
                  <c:v>1.7662601855511516E-2</c:v>
                </c:pt>
                <c:pt idx="2020">
                  <c:v>1.0150260911620235</c:v>
                </c:pt>
                <c:pt idx="2021">
                  <c:v>-1.9587345008102129E-2</c:v>
                </c:pt>
                <c:pt idx="2022">
                  <c:v>4.8884024016939368E-3</c:v>
                </c:pt>
                <c:pt idx="2023">
                  <c:v>1.0113128769952401E-2</c:v>
                </c:pt>
                <c:pt idx="2024">
                  <c:v>-1.5604395970465701E-2</c:v>
                </c:pt>
                <c:pt idx="2025">
                  <c:v>6.8436021299652814E-3</c:v>
                </c:pt>
                <c:pt idx="2026">
                  <c:v>-2.4771384947902257E-2</c:v>
                </c:pt>
                <c:pt idx="2027">
                  <c:v>1.9258198287036267E-2</c:v>
                </c:pt>
                <c:pt idx="2028">
                  <c:v>-1.4449279955996985E-4</c:v>
                </c:pt>
                <c:pt idx="2029">
                  <c:v>-4.1930460093991264E-4</c:v>
                </c:pt>
                <c:pt idx="2030">
                  <c:v>1.2563117714811722E-2</c:v>
                </c:pt>
                <c:pt idx="2031">
                  <c:v>6.8514407221932248E-3</c:v>
                </c:pt>
                <c:pt idx="2032">
                  <c:v>1.5337252005743434E-2</c:v>
                </c:pt>
                <c:pt idx="2033">
                  <c:v>-1.8203397308526086E-2</c:v>
                </c:pt>
                <c:pt idx="2034">
                  <c:v>5.4213309524030863E-3</c:v>
                </c:pt>
                <c:pt idx="2035">
                  <c:v>-7.3824830728852486E-4</c:v>
                </c:pt>
                <c:pt idx="2036">
                  <c:v>5.5952338309326888E-3</c:v>
                </c:pt>
                <c:pt idx="2037">
                  <c:v>-4.0674108781527888E-3</c:v>
                </c:pt>
                <c:pt idx="2038">
                  <c:v>-5.5841479210794517E-3</c:v>
                </c:pt>
                <c:pt idx="2039">
                  <c:v>-1.0729000127185018E-2</c:v>
                </c:pt>
                <c:pt idx="2040">
                  <c:v>2.34911286798427E-2</c:v>
                </c:pt>
                <c:pt idx="2041">
                  <c:v>-3.3333933853462562E-3</c:v>
                </c:pt>
                <c:pt idx="2042">
                  <c:v>4.4947512272817403E-3</c:v>
                </c:pt>
                <c:pt idx="2043">
                  <c:v>-2.4386808692653604E-2</c:v>
                </c:pt>
                <c:pt idx="2044">
                  <c:v>-2.1582170657905648E-2</c:v>
                </c:pt>
                <c:pt idx="2045">
                  <c:v>1.3976976735660673E-3</c:v>
                </c:pt>
                <c:pt idx="2046">
                  <c:v>-1.3074036621535107E-2</c:v>
                </c:pt>
                <c:pt idx="2047">
                  <c:v>1.702597067196656E-2</c:v>
                </c:pt>
                <c:pt idx="2048">
                  <c:v>1.4428660226913092E-2</c:v>
                </c:pt>
                <c:pt idx="2049">
                  <c:v>-1.747526730862612E-2</c:v>
                </c:pt>
                <c:pt idx="2050">
                  <c:v>-7.3493229141479988E-3</c:v>
                </c:pt>
                <c:pt idx="2051">
                  <c:v>7.8845751769933241E-3</c:v>
                </c:pt>
                <c:pt idx="2052">
                  <c:v>-1.3602279083112212E-2</c:v>
                </c:pt>
                <c:pt idx="2053">
                  <c:v>2.0523076003624345E-2</c:v>
                </c:pt>
                <c:pt idx="2054">
                  <c:v>-1.0107830370383569E-2</c:v>
                </c:pt>
                <c:pt idx="2055">
                  <c:v>-1.4213320689819448E-2</c:v>
                </c:pt>
                <c:pt idx="2056">
                  <c:v>1.1551458818149275E-2</c:v>
                </c:pt>
                <c:pt idx="2057">
                  <c:v>-1.0016184400209404E-3</c:v>
                </c:pt>
                <c:pt idx="2058">
                  <c:v>-8.0381597021361164E-4</c:v>
                </c:pt>
                <c:pt idx="2059">
                  <c:v>1.0177411674488452E-2</c:v>
                </c:pt>
                <c:pt idx="2060">
                  <c:v>-2.1455418407262512E-2</c:v>
                </c:pt>
                <c:pt idx="2061">
                  <c:v>7.2235416838205002E-3</c:v>
                </c:pt>
                <c:pt idx="2062">
                  <c:v>1.6371399673032794E-2</c:v>
                </c:pt>
                <c:pt idx="2063">
                  <c:v>-5.024626011609246E-4</c:v>
                </c:pt>
                <c:pt idx="2064">
                  <c:v>-2.131107302221788E-2</c:v>
                </c:pt>
                <c:pt idx="2065">
                  <c:v>5.7584368050815739E-3</c:v>
                </c:pt>
                <c:pt idx="2066">
                  <c:v>-8.0490923848286541E-3</c:v>
                </c:pt>
                <c:pt idx="2067">
                  <c:v>-9.2413221413137018E-3</c:v>
                </c:pt>
                <c:pt idx="2068">
                  <c:v>2.4561463396363059E-2</c:v>
                </c:pt>
                <c:pt idx="2069">
                  <c:v>-1.6927855997595054E-2</c:v>
                </c:pt>
                <c:pt idx="2070">
                  <c:v>-1.6605368741512583E-2</c:v>
                </c:pt>
                <c:pt idx="2071">
                  <c:v>-2.367253135061287E-3</c:v>
                </c:pt>
                <c:pt idx="2072">
                  <c:v>-1.8198207555754852E-3</c:v>
                </c:pt>
                <c:pt idx="2073">
                  <c:v>1.5576087835500834E-2</c:v>
                </c:pt>
                <c:pt idx="2074">
                  <c:v>-2.1492882513687354E-2</c:v>
                </c:pt>
                <c:pt idx="2075">
                  <c:v>2.25954280909141E-2</c:v>
                </c:pt>
                <c:pt idx="2076">
                  <c:v>-2.3298483131408761E-2</c:v>
                </c:pt>
                <c:pt idx="2077">
                  <c:v>2.1312761850154339E-2</c:v>
                </c:pt>
                <c:pt idx="2078">
                  <c:v>1.993389413562302E-2</c:v>
                </c:pt>
                <c:pt idx="2079">
                  <c:v>1.2802187121554865E-2</c:v>
                </c:pt>
                <c:pt idx="2080">
                  <c:v>1.7583459381160405E-3</c:v>
                </c:pt>
                <c:pt idx="2081">
                  <c:v>1.238279955843013E-2</c:v>
                </c:pt>
                <c:pt idx="2082">
                  <c:v>-1.297096645422397E-2</c:v>
                </c:pt>
                <c:pt idx="2083">
                  <c:v>-2.0308058704805503E-2</c:v>
                </c:pt>
                <c:pt idx="2084">
                  <c:v>-5.069880998381693E-3</c:v>
                </c:pt>
                <c:pt idx="2085">
                  <c:v>1.2735683428761774E-2</c:v>
                </c:pt>
                <c:pt idx="2086">
                  <c:v>1.0528240668639577E-2</c:v>
                </c:pt>
                <c:pt idx="2087">
                  <c:v>7.9617637538884345E-3</c:v>
                </c:pt>
                <c:pt idx="2088">
                  <c:v>-9.8254280578101709E-4</c:v>
                </c:pt>
                <c:pt idx="2089">
                  <c:v>1.1798529664702134E-2</c:v>
                </c:pt>
                <c:pt idx="2090">
                  <c:v>-2.0995610683478848E-2</c:v>
                </c:pt>
                <c:pt idx="2091">
                  <c:v>-8.274887498924504E-3</c:v>
                </c:pt>
                <c:pt idx="2092">
                  <c:v>2.0729364650563398E-2</c:v>
                </c:pt>
                <c:pt idx="2093">
                  <c:v>2.277253111778349E-2</c:v>
                </c:pt>
                <c:pt idx="2094">
                  <c:v>9.4440789769323682E-3</c:v>
                </c:pt>
                <c:pt idx="2095">
                  <c:v>1.9483144997016609E-2</c:v>
                </c:pt>
                <c:pt idx="2096">
                  <c:v>1.9743178605911072E-3</c:v>
                </c:pt>
                <c:pt idx="2097">
                  <c:v>-1.0777840541127149E-2</c:v>
                </c:pt>
                <c:pt idx="2098">
                  <c:v>2.4050307839120471E-2</c:v>
                </c:pt>
                <c:pt idx="2099">
                  <c:v>2.0338800853997745E-2</c:v>
                </c:pt>
                <c:pt idx="2100">
                  <c:v>2.4618947042740858E-2</c:v>
                </c:pt>
                <c:pt idx="2101">
                  <c:v>7.776667118069347E-3</c:v>
                </c:pt>
                <c:pt idx="2102">
                  <c:v>-1.7625151236978765E-2</c:v>
                </c:pt>
                <c:pt idx="2103">
                  <c:v>-1.7579503504133925E-2</c:v>
                </c:pt>
                <c:pt idx="2104">
                  <c:v>2.273422381925197E-2</c:v>
                </c:pt>
                <c:pt idx="2105">
                  <c:v>-1.2415266709586148E-3</c:v>
                </c:pt>
                <c:pt idx="2106">
                  <c:v>-1.2596152002242266E-2</c:v>
                </c:pt>
                <c:pt idx="2107">
                  <c:v>1.8302316392252382E-2</c:v>
                </c:pt>
                <c:pt idx="2108">
                  <c:v>9.5125231239366666E-3</c:v>
                </c:pt>
                <c:pt idx="2109">
                  <c:v>2.4147532058581278E-2</c:v>
                </c:pt>
                <c:pt idx="2110">
                  <c:v>-2.4393080350808005E-2</c:v>
                </c:pt>
                <c:pt idx="2111">
                  <c:v>-1.9278945937173813E-2</c:v>
                </c:pt>
                <c:pt idx="2112">
                  <c:v>-1.2239493674864255E-2</c:v>
                </c:pt>
                <c:pt idx="2113">
                  <c:v>-2.3445150954876091E-5</c:v>
                </c:pt>
                <c:pt idx="2114">
                  <c:v>-1.1310617875966249E-2</c:v>
                </c:pt>
                <c:pt idx="2115">
                  <c:v>-1.570114266642142E-3</c:v>
                </c:pt>
                <c:pt idx="2116">
                  <c:v>6.7075933094816412E-3</c:v>
                </c:pt>
                <c:pt idx="2117">
                  <c:v>2.1820177202209922E-2</c:v>
                </c:pt>
                <c:pt idx="2118">
                  <c:v>2.4249380484151505E-2</c:v>
                </c:pt>
                <c:pt idx="2119">
                  <c:v>2.7442878729418861E-3</c:v>
                </c:pt>
                <c:pt idx="2120">
                  <c:v>-2.1561776425380409E-2</c:v>
                </c:pt>
                <c:pt idx="2121">
                  <c:v>2.4446192910761732E-2</c:v>
                </c:pt>
                <c:pt idx="2122">
                  <c:v>2.3013797737790415E-2</c:v>
                </c:pt>
                <c:pt idx="2123">
                  <c:v>2.4609074710881619E-2</c:v>
                </c:pt>
                <c:pt idx="2124">
                  <c:v>2.3496774939599358E-2</c:v>
                </c:pt>
                <c:pt idx="2125">
                  <c:v>-2.0764301204318387E-2</c:v>
                </c:pt>
                <c:pt idx="2126">
                  <c:v>-1.6282635431688192E-2</c:v>
                </c:pt>
                <c:pt idx="2127">
                  <c:v>-1.242622627707184E-2</c:v>
                </c:pt>
                <c:pt idx="2128">
                  <c:v>-1.308450127055239E-2</c:v>
                </c:pt>
                <c:pt idx="2129">
                  <c:v>-1.8200730208863886E-2</c:v>
                </c:pt>
                <c:pt idx="2130">
                  <c:v>-7.1805194390436641E-3</c:v>
                </c:pt>
                <c:pt idx="2131">
                  <c:v>1.8403890484953549E-2</c:v>
                </c:pt>
                <c:pt idx="2132">
                  <c:v>-9.4355302724098873E-3</c:v>
                </c:pt>
                <c:pt idx="2133">
                  <c:v>-4.2709510857884712E-3</c:v>
                </c:pt>
                <c:pt idx="2134">
                  <c:v>1.3014207414400564E-2</c:v>
                </c:pt>
                <c:pt idx="2135">
                  <c:v>9.3808374566223263E-4</c:v>
                </c:pt>
                <c:pt idx="2136">
                  <c:v>9.7280045808173458E-3</c:v>
                </c:pt>
                <c:pt idx="2137">
                  <c:v>8.6004580261897501E-3</c:v>
                </c:pt>
                <c:pt idx="2138">
                  <c:v>-1.1982171383077611E-2</c:v>
                </c:pt>
                <c:pt idx="2139">
                  <c:v>2.4307249786722534E-2</c:v>
                </c:pt>
                <c:pt idx="2140">
                  <c:v>8.7101055415170717E-3</c:v>
                </c:pt>
                <c:pt idx="2141">
                  <c:v>1.0088746011421323E-2</c:v>
                </c:pt>
                <c:pt idx="2142">
                  <c:v>-1.5922579792872833E-2</c:v>
                </c:pt>
                <c:pt idx="2143">
                  <c:v>2.0742145903304534E-3</c:v>
                </c:pt>
                <c:pt idx="2144">
                  <c:v>1.3332905380716169E-2</c:v>
                </c:pt>
                <c:pt idx="2145">
                  <c:v>2.4536597896624462E-2</c:v>
                </c:pt>
                <c:pt idx="2146">
                  <c:v>-5.7273097933067344E-3</c:v>
                </c:pt>
                <c:pt idx="2147">
                  <c:v>2.0277014002576289E-2</c:v>
                </c:pt>
                <c:pt idx="2148">
                  <c:v>-3.732064257349199E-3</c:v>
                </c:pt>
                <c:pt idx="2149">
                  <c:v>-8.355497375142195E-3</c:v>
                </c:pt>
                <c:pt idx="2150">
                  <c:v>2.2557436034040063E-2</c:v>
                </c:pt>
                <c:pt idx="2151">
                  <c:v>1.1328336668381322E-2</c:v>
                </c:pt>
                <c:pt idx="2152">
                  <c:v>9.1155135307569961E-3</c:v>
                </c:pt>
                <c:pt idx="2153">
                  <c:v>-6.5114957728748145E-3</c:v>
                </c:pt>
                <c:pt idx="2154">
                  <c:v>1.0796293509520678E-2</c:v>
                </c:pt>
                <c:pt idx="2155">
                  <c:v>-1.2138178994445682E-2</c:v>
                </c:pt>
                <c:pt idx="2156">
                  <c:v>1.6290118828817201E-3</c:v>
                </c:pt>
                <c:pt idx="2157">
                  <c:v>1.4723647486568242E-2</c:v>
                </c:pt>
                <c:pt idx="2158">
                  <c:v>1.8570188807746801E-2</c:v>
                </c:pt>
                <c:pt idx="2159">
                  <c:v>-2.3849015032467363E-2</c:v>
                </c:pt>
                <c:pt idx="2160">
                  <c:v>1.2117780097059827E-3</c:v>
                </c:pt>
                <c:pt idx="2161">
                  <c:v>-1.3540317595025214E-2</c:v>
                </c:pt>
                <c:pt idx="2162">
                  <c:v>1.2424261498297191E-2</c:v>
                </c:pt>
                <c:pt idx="2163">
                  <c:v>-1.1949635880122711E-2</c:v>
                </c:pt>
                <c:pt idx="2164">
                  <c:v>2.4273353240566196E-2</c:v>
                </c:pt>
                <c:pt idx="2165">
                  <c:v>-2.3792969852260933E-2</c:v>
                </c:pt>
                <c:pt idx="2166">
                  <c:v>-2.0690855818954142E-2</c:v>
                </c:pt>
                <c:pt idx="2167">
                  <c:v>-1.0167469424943449E-2</c:v>
                </c:pt>
                <c:pt idx="2168">
                  <c:v>1.7099448286457236E-2</c:v>
                </c:pt>
                <c:pt idx="2169">
                  <c:v>-5.7908357010249155E-3</c:v>
                </c:pt>
                <c:pt idx="2170">
                  <c:v>-1.9866135936302043E-2</c:v>
                </c:pt>
                <c:pt idx="2171">
                  <c:v>-8.1373662626633148E-3</c:v>
                </c:pt>
                <c:pt idx="2172">
                  <c:v>-1.6180316253214817E-2</c:v>
                </c:pt>
                <c:pt idx="2173">
                  <c:v>-3.1340163944271358E-3</c:v>
                </c:pt>
                <c:pt idx="2174">
                  <c:v>-6.248738651097735E-3</c:v>
                </c:pt>
                <c:pt idx="2175">
                  <c:v>-1.7875967639106621E-2</c:v>
                </c:pt>
                <c:pt idx="2176">
                  <c:v>-2.1478437471062411E-2</c:v>
                </c:pt>
                <c:pt idx="2177">
                  <c:v>-1.5927579577998407E-2</c:v>
                </c:pt>
                <c:pt idx="2178">
                  <c:v>1.9667820354584975E-2</c:v>
                </c:pt>
                <c:pt idx="2179">
                  <c:v>-6.5739114064796824E-3</c:v>
                </c:pt>
                <c:pt idx="2180">
                  <c:v>-7.9877432985870633E-3</c:v>
                </c:pt>
                <c:pt idx="2181">
                  <c:v>-7.9310173554464729E-3</c:v>
                </c:pt>
                <c:pt idx="2182">
                  <c:v>-7.0729707990095205E-3</c:v>
                </c:pt>
                <c:pt idx="2183">
                  <c:v>-1.8030072849475554E-2</c:v>
                </c:pt>
                <c:pt idx="2184">
                  <c:v>2.2150498813660414E-2</c:v>
                </c:pt>
                <c:pt idx="2185">
                  <c:v>1.2106595597963527E-2</c:v>
                </c:pt>
                <c:pt idx="2186">
                  <c:v>5.9034537135687348E-3</c:v>
                </c:pt>
                <c:pt idx="2187">
                  <c:v>1.2204935581828669E-2</c:v>
                </c:pt>
                <c:pt idx="2188">
                  <c:v>2.8715596846458137E-3</c:v>
                </c:pt>
                <c:pt idx="2189">
                  <c:v>-2.1205522317364962E-2</c:v>
                </c:pt>
                <c:pt idx="2190">
                  <c:v>1.0725299371202068E-2</c:v>
                </c:pt>
                <c:pt idx="2191">
                  <c:v>-1.2849988489788865E-2</c:v>
                </c:pt>
                <c:pt idx="2192">
                  <c:v>2.2271665345845137E-2</c:v>
                </c:pt>
                <c:pt idx="2193">
                  <c:v>2.261058610379027E-2</c:v>
                </c:pt>
                <c:pt idx="2194">
                  <c:v>2.000141698529017E-2</c:v>
                </c:pt>
                <c:pt idx="2195">
                  <c:v>-1.5498994644502068E-2</c:v>
                </c:pt>
                <c:pt idx="2196">
                  <c:v>3.2768138385348756E-3</c:v>
                </c:pt>
                <c:pt idx="2197">
                  <c:v>-1.9824710888500076E-3</c:v>
                </c:pt>
                <c:pt idx="2198">
                  <c:v>6.5050968562472607E-3</c:v>
                </c:pt>
                <c:pt idx="2199">
                  <c:v>-1.0635511544552251E-2</c:v>
                </c:pt>
                <c:pt idx="2200">
                  <c:v>-7.6315156241716477E-3</c:v>
                </c:pt>
                <c:pt idx="2201">
                  <c:v>4.1009167160980294E-3</c:v>
                </c:pt>
                <c:pt idx="2202">
                  <c:v>-1.9343299028859063E-3</c:v>
                </c:pt>
                <c:pt idx="2203">
                  <c:v>-9.1829240006382762E-3</c:v>
                </c:pt>
                <c:pt idx="2204">
                  <c:v>2.0777666258550591E-2</c:v>
                </c:pt>
                <c:pt idx="2205">
                  <c:v>-4.6969935724717358E-3</c:v>
                </c:pt>
                <c:pt idx="2206">
                  <c:v>-2.1913135344845191E-2</c:v>
                </c:pt>
                <c:pt idx="2207">
                  <c:v>-4.8791667022222481E-3</c:v>
                </c:pt>
                <c:pt idx="2208">
                  <c:v>-2.0189491992890551E-2</c:v>
                </c:pt>
                <c:pt idx="2209">
                  <c:v>-1.7116948549355821E-2</c:v>
                </c:pt>
                <c:pt idx="2210">
                  <c:v>-4.9154075478928414E-3</c:v>
                </c:pt>
                <c:pt idx="2211">
                  <c:v>-1.3097844184868007E-2</c:v>
                </c:pt>
                <c:pt idx="2212">
                  <c:v>1.7617317393122046E-2</c:v>
                </c:pt>
                <c:pt idx="2213">
                  <c:v>-1.979876030330039E-2</c:v>
                </c:pt>
                <c:pt idx="2214">
                  <c:v>1.3584258648043102E-2</c:v>
                </c:pt>
                <c:pt idx="2215">
                  <c:v>-4.1459317249809722E-3</c:v>
                </c:pt>
                <c:pt idx="2216">
                  <c:v>1.4226766616175973E-2</c:v>
                </c:pt>
                <c:pt idx="2217">
                  <c:v>2.3086147849285511E-2</c:v>
                </c:pt>
                <c:pt idx="2218">
                  <c:v>7.4186055653984954E-3</c:v>
                </c:pt>
                <c:pt idx="2219">
                  <c:v>-2.8291977543975942E-3</c:v>
                </c:pt>
                <c:pt idx="2220">
                  <c:v>1.943025683006545E-2</c:v>
                </c:pt>
                <c:pt idx="2221">
                  <c:v>-8.3670708597126438E-3</c:v>
                </c:pt>
                <c:pt idx="2222">
                  <c:v>2.0760905351486169E-3</c:v>
                </c:pt>
                <c:pt idx="2223">
                  <c:v>1.0768739610367617E-2</c:v>
                </c:pt>
                <c:pt idx="2224">
                  <c:v>2.3419819824486661E-2</c:v>
                </c:pt>
                <c:pt idx="2225">
                  <c:v>-1.1595524796287043E-2</c:v>
                </c:pt>
                <c:pt idx="2226">
                  <c:v>7.3669096413740811E-3</c:v>
                </c:pt>
                <c:pt idx="2227">
                  <c:v>2.0853552875804336E-2</c:v>
                </c:pt>
                <c:pt idx="2228">
                  <c:v>-9.1092010647711944E-3</c:v>
                </c:pt>
                <c:pt idx="2229">
                  <c:v>5.7704561718099233E-3</c:v>
                </c:pt>
                <c:pt idx="2230">
                  <c:v>3.4423518118425313E-3</c:v>
                </c:pt>
                <c:pt idx="2231">
                  <c:v>9.3926734570720096E-4</c:v>
                </c:pt>
                <c:pt idx="2232">
                  <c:v>6.0791743668646755E-3</c:v>
                </c:pt>
                <c:pt idx="2233">
                  <c:v>-1.0217271970809277E-2</c:v>
                </c:pt>
                <c:pt idx="2234">
                  <c:v>8.5180787032033793E-3</c:v>
                </c:pt>
                <c:pt idx="2235">
                  <c:v>1.6889882650860916E-2</c:v>
                </c:pt>
                <c:pt idx="2236">
                  <c:v>1.0524599651980587E-2</c:v>
                </c:pt>
                <c:pt idx="2237">
                  <c:v>-2.6945589714957863E-3</c:v>
                </c:pt>
                <c:pt idx="2238">
                  <c:v>4.8462660065840659E-3</c:v>
                </c:pt>
                <c:pt idx="2239">
                  <c:v>1.0031064314729716</c:v>
                </c:pt>
                <c:pt idx="2240">
                  <c:v>9.5274928857329907E-3</c:v>
                </c:pt>
                <c:pt idx="2241">
                  <c:v>1.6911403459325059E-2</c:v>
                </c:pt>
                <c:pt idx="2242">
                  <c:v>7.7089798329458559E-3</c:v>
                </c:pt>
                <c:pt idx="2243">
                  <c:v>-9.882267344154377E-3</c:v>
                </c:pt>
                <c:pt idx="2244">
                  <c:v>5.793190661304853E-3</c:v>
                </c:pt>
                <c:pt idx="2245">
                  <c:v>-2.24881709250958E-2</c:v>
                </c:pt>
                <c:pt idx="2246">
                  <c:v>-1.8749696996554283E-2</c:v>
                </c:pt>
                <c:pt idx="2247">
                  <c:v>5.1629580556523278E-3</c:v>
                </c:pt>
                <c:pt idx="2248">
                  <c:v>-1.0077841829654677E-2</c:v>
                </c:pt>
                <c:pt idx="2249">
                  <c:v>1.1201676407489296E-2</c:v>
                </c:pt>
                <c:pt idx="2250">
                  <c:v>-1.2769101333966304E-2</c:v>
                </c:pt>
                <c:pt idx="2251">
                  <c:v>-4.040143016344205E-3</c:v>
                </c:pt>
                <c:pt idx="2252">
                  <c:v>1.8018362716747504E-3</c:v>
                </c:pt>
                <c:pt idx="2253">
                  <c:v>-9.8943098493418976E-3</c:v>
                </c:pt>
                <c:pt idx="2254">
                  <c:v>-2.2556597992569861E-2</c:v>
                </c:pt>
                <c:pt idx="2255">
                  <c:v>1.3717871059806614E-2</c:v>
                </c:pt>
                <c:pt idx="2256">
                  <c:v>2.3570837033509345E-2</c:v>
                </c:pt>
                <c:pt idx="2257">
                  <c:v>-2.3968750162533296E-2</c:v>
                </c:pt>
                <c:pt idx="2258">
                  <c:v>-6.4032737686027801E-4</c:v>
                </c:pt>
                <c:pt idx="2259">
                  <c:v>9.787634459512768E-3</c:v>
                </c:pt>
                <c:pt idx="2260">
                  <c:v>-2.0834934356031638E-2</c:v>
                </c:pt>
                <c:pt idx="2261">
                  <c:v>7.7914471049239983E-3</c:v>
                </c:pt>
                <c:pt idx="2262">
                  <c:v>7.6297144049171043E-3</c:v>
                </c:pt>
                <c:pt idx="2263">
                  <c:v>-2.0599800522358925E-2</c:v>
                </c:pt>
                <c:pt idx="2264">
                  <c:v>1.0014959582475941E-2</c:v>
                </c:pt>
                <c:pt idx="2265">
                  <c:v>2.1228708488188568E-2</c:v>
                </c:pt>
                <c:pt idx="2266">
                  <c:v>-2.1435179551516047E-2</c:v>
                </c:pt>
                <c:pt idx="2267">
                  <c:v>2.2743440298397637E-2</c:v>
                </c:pt>
                <c:pt idx="2268">
                  <c:v>2.1109095867785699E-2</c:v>
                </c:pt>
                <c:pt idx="2269">
                  <c:v>-1.2836485499630535E-2</c:v>
                </c:pt>
                <c:pt idx="2270">
                  <c:v>1.570350223471394E-2</c:v>
                </c:pt>
                <c:pt idx="2271">
                  <c:v>9.3067418444689135E-3</c:v>
                </c:pt>
                <c:pt idx="2272">
                  <c:v>1.1871444078280757E-2</c:v>
                </c:pt>
                <c:pt idx="2273">
                  <c:v>1.1236985475128585E-2</c:v>
                </c:pt>
                <c:pt idx="2274">
                  <c:v>1.0281774694034318E-2</c:v>
                </c:pt>
                <c:pt idx="2275">
                  <c:v>1.9530617691498175E-2</c:v>
                </c:pt>
                <c:pt idx="2276">
                  <c:v>1.6475311059530102E-2</c:v>
                </c:pt>
                <c:pt idx="2277">
                  <c:v>-1.2084269713028279E-2</c:v>
                </c:pt>
                <c:pt idx="2278">
                  <c:v>-2.0368369440257549E-3</c:v>
                </c:pt>
                <c:pt idx="2279">
                  <c:v>-1.8904269730927424E-2</c:v>
                </c:pt>
                <c:pt idx="2280">
                  <c:v>-1.5314153094492355E-3</c:v>
                </c:pt>
                <c:pt idx="2281">
                  <c:v>2.0907050061018857E-2</c:v>
                </c:pt>
                <c:pt idx="2282">
                  <c:v>1.5635860532800083E-2</c:v>
                </c:pt>
                <c:pt idx="2283">
                  <c:v>-7.5574435306314022E-3</c:v>
                </c:pt>
                <c:pt idx="2284">
                  <c:v>1.0634067971428001E-2</c:v>
                </c:pt>
                <c:pt idx="2285">
                  <c:v>1.2038939810829657E-2</c:v>
                </c:pt>
                <c:pt idx="2286">
                  <c:v>-1.3418863313678175E-2</c:v>
                </c:pt>
                <c:pt idx="2287">
                  <c:v>1.746640187845468E-2</c:v>
                </c:pt>
                <c:pt idx="2288">
                  <c:v>-1.0000371764736799E-2</c:v>
                </c:pt>
                <c:pt idx="2289">
                  <c:v>8.8522022996285197E-4</c:v>
                </c:pt>
                <c:pt idx="2290">
                  <c:v>1.7281704882968728E-2</c:v>
                </c:pt>
                <c:pt idx="2291">
                  <c:v>-6.1284042081038992E-3</c:v>
                </c:pt>
                <c:pt idx="2292">
                  <c:v>1.7874173293161155E-3</c:v>
                </c:pt>
                <c:pt idx="2293">
                  <c:v>-3.3176304460680651E-3</c:v>
                </c:pt>
                <c:pt idx="2294">
                  <c:v>1.5572113604703864E-2</c:v>
                </c:pt>
                <c:pt idx="2295">
                  <c:v>-1.4313174765524562E-2</c:v>
                </c:pt>
                <c:pt idx="2296">
                  <c:v>-1.3805850524301938E-2</c:v>
                </c:pt>
                <c:pt idx="2297">
                  <c:v>1.8653016532870603E-2</c:v>
                </c:pt>
                <c:pt idx="2298">
                  <c:v>1.5609755047534219E-2</c:v>
                </c:pt>
                <c:pt idx="2299">
                  <c:v>2.3786448454227178E-2</c:v>
                </c:pt>
                <c:pt idx="2300">
                  <c:v>-2.4544772516383307E-2</c:v>
                </c:pt>
                <c:pt idx="2301">
                  <c:v>-5.6894418825152006E-3</c:v>
                </c:pt>
                <c:pt idx="2302">
                  <c:v>2.3398571084467763E-2</c:v>
                </c:pt>
                <c:pt idx="2303">
                  <c:v>1.6889866073161387E-2</c:v>
                </c:pt>
                <c:pt idx="2304">
                  <c:v>-1.0303619461202184E-2</c:v>
                </c:pt>
                <c:pt idx="2305">
                  <c:v>9.5905655596471347E-3</c:v>
                </c:pt>
                <c:pt idx="2306">
                  <c:v>1.9994286012757766E-4</c:v>
                </c:pt>
                <c:pt idx="2307">
                  <c:v>7.9868455368559133E-5</c:v>
                </c:pt>
                <c:pt idx="2308">
                  <c:v>-6.7297704316084282E-3</c:v>
                </c:pt>
                <c:pt idx="2309">
                  <c:v>-9.9904216976728407E-3</c:v>
                </c:pt>
                <c:pt idx="2310">
                  <c:v>-1.4885525342665934E-2</c:v>
                </c:pt>
                <c:pt idx="2311">
                  <c:v>-7.1887610630204431E-3</c:v>
                </c:pt>
                <c:pt idx="2312">
                  <c:v>-1.4685956561221413E-2</c:v>
                </c:pt>
                <c:pt idx="2313">
                  <c:v>-1.9311243560537594E-2</c:v>
                </c:pt>
                <c:pt idx="2314">
                  <c:v>1.0020402316791701</c:v>
                </c:pt>
                <c:pt idx="2315">
                  <c:v>3.4449063540070214E-3</c:v>
                </c:pt>
                <c:pt idx="2316">
                  <c:v>-2.176427033188405E-3</c:v>
                </c:pt>
                <c:pt idx="2317">
                  <c:v>-1.843509721976222E-3</c:v>
                </c:pt>
                <c:pt idx="2318">
                  <c:v>1.3479786919338687E-2</c:v>
                </c:pt>
                <c:pt idx="2319">
                  <c:v>-1.4067279747642708E-2</c:v>
                </c:pt>
                <c:pt idx="2320">
                  <c:v>-2.2874727956699654E-2</c:v>
                </c:pt>
                <c:pt idx="2321">
                  <c:v>-1.288134286766136E-2</c:v>
                </c:pt>
                <c:pt idx="2322">
                  <c:v>-1.2967048738866838E-3</c:v>
                </c:pt>
                <c:pt idx="2323">
                  <c:v>-1.2001762421157674E-2</c:v>
                </c:pt>
                <c:pt idx="2324">
                  <c:v>-8.8002821633908386E-3</c:v>
                </c:pt>
                <c:pt idx="2325">
                  <c:v>-1.9722182265228132E-2</c:v>
                </c:pt>
                <c:pt idx="2326">
                  <c:v>2.4549760855844475E-2</c:v>
                </c:pt>
                <c:pt idx="2327">
                  <c:v>-4.9328689907299546E-3</c:v>
                </c:pt>
                <c:pt idx="2328">
                  <c:v>-1.3969697656408408E-2</c:v>
                </c:pt>
                <c:pt idx="2329">
                  <c:v>-3.1627356071679213E-3</c:v>
                </c:pt>
                <c:pt idx="2330">
                  <c:v>-3.416614647338001E-4</c:v>
                </c:pt>
                <c:pt idx="2331">
                  <c:v>9.3516690275802679E-3</c:v>
                </c:pt>
                <c:pt idx="2332">
                  <c:v>-2.2462419453685833E-2</c:v>
                </c:pt>
                <c:pt idx="2333">
                  <c:v>1.2454663658249588E-2</c:v>
                </c:pt>
                <c:pt idx="2334">
                  <c:v>1.7149432502713446E-2</c:v>
                </c:pt>
                <c:pt idx="2335">
                  <c:v>1.3873957620171346E-2</c:v>
                </c:pt>
                <c:pt idx="2336">
                  <c:v>-5.5199306749567304E-3</c:v>
                </c:pt>
                <c:pt idx="2337">
                  <c:v>1.3539743281237882E-2</c:v>
                </c:pt>
                <c:pt idx="2338">
                  <c:v>-1.2535017476609327E-2</c:v>
                </c:pt>
                <c:pt idx="2339">
                  <c:v>-9.3977236436970264E-3</c:v>
                </c:pt>
                <c:pt idx="2340">
                  <c:v>7.1298959258047799E-3</c:v>
                </c:pt>
                <c:pt idx="2341">
                  <c:v>-1.4632309159646067E-2</c:v>
                </c:pt>
                <c:pt idx="2342">
                  <c:v>-2.1573038429914603E-2</c:v>
                </c:pt>
                <c:pt idx="2343">
                  <c:v>1.1321932594812161E-2</c:v>
                </c:pt>
                <c:pt idx="2344">
                  <c:v>-5.0972157155298459E-3</c:v>
                </c:pt>
                <c:pt idx="2345">
                  <c:v>9.6428861053489967E-3</c:v>
                </c:pt>
                <c:pt idx="2346">
                  <c:v>-1.5453553984454593E-2</c:v>
                </c:pt>
                <c:pt idx="2347">
                  <c:v>1.2630889310618797E-2</c:v>
                </c:pt>
                <c:pt idx="2348">
                  <c:v>1.3657796191645754E-3</c:v>
                </c:pt>
                <c:pt idx="2349">
                  <c:v>2.4208801517642702E-2</c:v>
                </c:pt>
                <c:pt idx="2350">
                  <c:v>1.2878054822209651E-2</c:v>
                </c:pt>
                <c:pt idx="2351">
                  <c:v>3.3474622039328162E-3</c:v>
                </c:pt>
                <c:pt idx="2352">
                  <c:v>-1.7429780350208184E-2</c:v>
                </c:pt>
                <c:pt idx="2353">
                  <c:v>1.0245151873463925E-2</c:v>
                </c:pt>
                <c:pt idx="2354">
                  <c:v>3.5566914673311077E-3</c:v>
                </c:pt>
                <c:pt idx="2355">
                  <c:v>3.3965619821385352E-3</c:v>
                </c:pt>
                <c:pt idx="2356">
                  <c:v>1.7341839812815858E-2</c:v>
                </c:pt>
                <c:pt idx="2357">
                  <c:v>-7.5789759573939687E-3</c:v>
                </c:pt>
                <c:pt idx="2358">
                  <c:v>-1.3144400762687792E-2</c:v>
                </c:pt>
                <c:pt idx="2359">
                  <c:v>4.2409342130453167E-3</c:v>
                </c:pt>
                <c:pt idx="2360">
                  <c:v>-1.0112121771881194E-2</c:v>
                </c:pt>
                <c:pt idx="2361">
                  <c:v>4.5877037265555478E-3</c:v>
                </c:pt>
                <c:pt idx="2362">
                  <c:v>-1.55518014771649E-2</c:v>
                </c:pt>
                <c:pt idx="2363">
                  <c:v>1.1142082091097887E-2</c:v>
                </c:pt>
                <c:pt idx="2364">
                  <c:v>-1.1376248740350165E-2</c:v>
                </c:pt>
                <c:pt idx="2365">
                  <c:v>2.3292778593994666E-2</c:v>
                </c:pt>
                <c:pt idx="2366">
                  <c:v>-2.1586861516438866E-2</c:v>
                </c:pt>
                <c:pt idx="2367">
                  <c:v>3.8389131433019643E-3</c:v>
                </c:pt>
                <c:pt idx="2368">
                  <c:v>1.6158731509201756E-2</c:v>
                </c:pt>
                <c:pt idx="2369">
                  <c:v>2.1720037789679281E-2</c:v>
                </c:pt>
                <c:pt idx="2370">
                  <c:v>-5.2016805162317884E-3</c:v>
                </c:pt>
                <c:pt idx="2371">
                  <c:v>-1.3287992332295074E-2</c:v>
                </c:pt>
                <c:pt idx="2372">
                  <c:v>-3.8576740978089664E-3</c:v>
                </c:pt>
                <c:pt idx="2373">
                  <c:v>1.0366492960586782E-3</c:v>
                </c:pt>
                <c:pt idx="2374">
                  <c:v>-1.448189549718501E-2</c:v>
                </c:pt>
                <c:pt idx="2375">
                  <c:v>1.9166933617973066E-2</c:v>
                </c:pt>
                <c:pt idx="2376">
                  <c:v>-1.5896042071915899E-2</c:v>
                </c:pt>
                <c:pt idx="2377">
                  <c:v>-5.6688007440960364E-3</c:v>
                </c:pt>
                <c:pt idx="2378">
                  <c:v>-1.4985292365908787E-2</c:v>
                </c:pt>
                <c:pt idx="2379">
                  <c:v>1.6748913567990398E-2</c:v>
                </c:pt>
                <c:pt idx="2380">
                  <c:v>-1.1519817555160928E-2</c:v>
                </c:pt>
                <c:pt idx="2381">
                  <c:v>1.6808371098940084E-2</c:v>
                </c:pt>
                <c:pt idx="2382">
                  <c:v>6.6842097643823595E-3</c:v>
                </c:pt>
                <c:pt idx="2383">
                  <c:v>-2.3846933311760408E-3</c:v>
                </c:pt>
                <c:pt idx="2384">
                  <c:v>-5.1810061221876482E-3</c:v>
                </c:pt>
                <c:pt idx="2385">
                  <c:v>-1.9042516855267245E-2</c:v>
                </c:pt>
                <c:pt idx="2386">
                  <c:v>8.8762973504527831E-3</c:v>
                </c:pt>
                <c:pt idx="2387">
                  <c:v>5.4918181921352503E-3</c:v>
                </c:pt>
                <c:pt idx="2388">
                  <c:v>1.0805855802618992E-2</c:v>
                </c:pt>
                <c:pt idx="2389">
                  <c:v>-2.7019437029267125E-3</c:v>
                </c:pt>
                <c:pt idx="2390">
                  <c:v>5.1721287632801598E-4</c:v>
                </c:pt>
                <c:pt idx="2391">
                  <c:v>-6.5155728264567779E-3</c:v>
                </c:pt>
                <c:pt idx="2392">
                  <c:v>-4.3111379269964055E-3</c:v>
                </c:pt>
                <c:pt idx="2393">
                  <c:v>1.7475104793068491E-2</c:v>
                </c:pt>
                <c:pt idx="2394">
                  <c:v>-7.7194331459564671E-4</c:v>
                </c:pt>
                <c:pt idx="2395">
                  <c:v>-2.3989958124449096E-3</c:v>
                </c:pt>
                <c:pt idx="2396">
                  <c:v>-9.0593320994528884E-3</c:v>
                </c:pt>
                <c:pt idx="2397">
                  <c:v>3.8347746658376923E-3</c:v>
                </c:pt>
                <c:pt idx="2398">
                  <c:v>-1.6623024981939426E-2</c:v>
                </c:pt>
                <c:pt idx="2399">
                  <c:v>7.5116693618698825E-3</c:v>
                </c:pt>
                <c:pt idx="2400">
                  <c:v>-9.967558857645548E-3</c:v>
                </c:pt>
                <c:pt idx="2401">
                  <c:v>-1.0735566454367291E-2</c:v>
                </c:pt>
                <c:pt idx="2402">
                  <c:v>7.5577133081145551E-4</c:v>
                </c:pt>
                <c:pt idx="2403">
                  <c:v>1.1687011122003209E-3</c:v>
                </c:pt>
                <c:pt idx="2404">
                  <c:v>-6.6337227361034368E-3</c:v>
                </c:pt>
                <c:pt idx="2405">
                  <c:v>6.8237196290716505E-3</c:v>
                </c:pt>
                <c:pt idx="2406">
                  <c:v>-1.1065165396744736E-2</c:v>
                </c:pt>
                <c:pt idx="2407">
                  <c:v>-1.5669447826272054E-2</c:v>
                </c:pt>
                <c:pt idx="2408">
                  <c:v>-5.724602411152563E-3</c:v>
                </c:pt>
                <c:pt idx="2409">
                  <c:v>-8.0046870457687325E-3</c:v>
                </c:pt>
                <c:pt idx="2410">
                  <c:v>-2.9013383061663013E-3</c:v>
                </c:pt>
                <c:pt idx="2411">
                  <c:v>-1.6410728395002867E-2</c:v>
                </c:pt>
                <c:pt idx="2412">
                  <c:v>2.0818036853045008E-2</c:v>
                </c:pt>
                <c:pt idx="2413">
                  <c:v>-2.0810021135868849E-2</c:v>
                </c:pt>
                <c:pt idx="2414">
                  <c:v>1.4386400150209922E-3</c:v>
                </c:pt>
                <c:pt idx="2415">
                  <c:v>-6.2829151368704542E-3</c:v>
                </c:pt>
                <c:pt idx="2416">
                  <c:v>-2.1058031750944457E-2</c:v>
                </c:pt>
                <c:pt idx="2417">
                  <c:v>-1.040544728261839E-2</c:v>
                </c:pt>
                <c:pt idx="2418">
                  <c:v>7.6763996339679341E-3</c:v>
                </c:pt>
                <c:pt idx="2419">
                  <c:v>-6.511720039660213E-3</c:v>
                </c:pt>
                <c:pt idx="2420">
                  <c:v>-1.9718901794124822E-2</c:v>
                </c:pt>
                <c:pt idx="2421">
                  <c:v>4.1467564851355556E-3</c:v>
                </c:pt>
                <c:pt idx="2422">
                  <c:v>-1.26015516129253E-2</c:v>
                </c:pt>
                <c:pt idx="2423">
                  <c:v>-1.1128282345105517E-2</c:v>
                </c:pt>
                <c:pt idx="2424">
                  <c:v>-1.3248583252400109E-2</c:v>
                </c:pt>
                <c:pt idx="2425">
                  <c:v>-8.169947575797764E-3</c:v>
                </c:pt>
                <c:pt idx="2426">
                  <c:v>1.0941615140742655E-4</c:v>
                </c:pt>
                <c:pt idx="2427">
                  <c:v>-3.8935229539896589E-3</c:v>
                </c:pt>
                <c:pt idx="2428">
                  <c:v>-1.5372215562973584E-2</c:v>
                </c:pt>
                <c:pt idx="2429">
                  <c:v>-3.997293443401051E-3</c:v>
                </c:pt>
                <c:pt idx="2430">
                  <c:v>5.8757922677177277E-5</c:v>
                </c:pt>
                <c:pt idx="2431">
                  <c:v>1.887341766926115E-2</c:v>
                </c:pt>
                <c:pt idx="2432">
                  <c:v>-1.4676082916237843E-2</c:v>
                </c:pt>
                <c:pt idx="2433">
                  <c:v>-4.6905977548122755E-3</c:v>
                </c:pt>
                <c:pt idx="2434">
                  <c:v>-1.4236196051901207E-2</c:v>
                </c:pt>
                <c:pt idx="2435">
                  <c:v>-2.0615354926990299E-2</c:v>
                </c:pt>
                <c:pt idx="2436">
                  <c:v>-2.45390213002998E-2</c:v>
                </c:pt>
                <c:pt idx="2437">
                  <c:v>-2.1726862416468651E-2</c:v>
                </c:pt>
                <c:pt idx="2438">
                  <c:v>-8.1003800471905526E-3</c:v>
                </c:pt>
                <c:pt idx="2439">
                  <c:v>-9.8736728845156378E-3</c:v>
                </c:pt>
                <c:pt idx="2440">
                  <c:v>-1.2267770209763168E-2</c:v>
                </c:pt>
                <c:pt idx="2441">
                  <c:v>-1.0068722212102855E-2</c:v>
                </c:pt>
                <c:pt idx="2442">
                  <c:v>-6.2643473900448835E-3</c:v>
                </c:pt>
                <c:pt idx="2443">
                  <c:v>0.99616449834311871</c:v>
                </c:pt>
                <c:pt idx="2444">
                  <c:v>9.1088121037523444E-3</c:v>
                </c:pt>
                <c:pt idx="2445">
                  <c:v>-5.311492267861706E-3</c:v>
                </c:pt>
                <c:pt idx="2446">
                  <c:v>1.817922778112465E-2</c:v>
                </c:pt>
                <c:pt idx="2447">
                  <c:v>1.8508101460276767E-2</c:v>
                </c:pt>
                <c:pt idx="2448">
                  <c:v>3.3601320619515264E-3</c:v>
                </c:pt>
                <c:pt idx="2449">
                  <c:v>-1.9749637583977981E-2</c:v>
                </c:pt>
                <c:pt idx="2450">
                  <c:v>9.9306597604985943E-3</c:v>
                </c:pt>
                <c:pt idx="2451">
                  <c:v>1.5854122717970008E-2</c:v>
                </c:pt>
                <c:pt idx="2452">
                  <c:v>-1.9834943626739453E-2</c:v>
                </c:pt>
                <c:pt idx="2453">
                  <c:v>-4.9043276387959415E-3</c:v>
                </c:pt>
                <c:pt idx="2454">
                  <c:v>7.872592735387712E-3</c:v>
                </c:pt>
                <c:pt idx="2455">
                  <c:v>5.3508656454141655E-3</c:v>
                </c:pt>
                <c:pt idx="2456">
                  <c:v>1.1082301077314005E-2</c:v>
                </c:pt>
                <c:pt idx="2457">
                  <c:v>-6.1515249098206826E-4</c:v>
                </c:pt>
                <c:pt idx="2458">
                  <c:v>1.9543096010426891E-2</c:v>
                </c:pt>
                <c:pt idx="2459">
                  <c:v>-1.6447340198578075E-2</c:v>
                </c:pt>
                <c:pt idx="2460">
                  <c:v>9.7568952125513201E-3</c:v>
                </c:pt>
                <c:pt idx="2461">
                  <c:v>9.9674003287300132E-3</c:v>
                </c:pt>
                <c:pt idx="2462">
                  <c:v>1.7107968901969639E-2</c:v>
                </c:pt>
                <c:pt idx="2463">
                  <c:v>1.9390812833193837E-2</c:v>
                </c:pt>
                <c:pt idx="2464">
                  <c:v>2.9829217574600109E-3</c:v>
                </c:pt>
                <c:pt idx="2465">
                  <c:v>1.0232104444250645</c:v>
                </c:pt>
                <c:pt idx="2466">
                  <c:v>1.5522393262478878E-2</c:v>
                </c:pt>
                <c:pt idx="2467">
                  <c:v>-2.1631113090791347E-2</c:v>
                </c:pt>
                <c:pt idx="2468">
                  <c:v>-1.2409526133397681E-2</c:v>
                </c:pt>
                <c:pt idx="2469">
                  <c:v>-4.6070217315334339E-3</c:v>
                </c:pt>
                <c:pt idx="2470">
                  <c:v>-1.753983592986566E-2</c:v>
                </c:pt>
                <c:pt idx="2471">
                  <c:v>-7.1403951291953592E-3</c:v>
                </c:pt>
                <c:pt idx="2472">
                  <c:v>1.0556980441509562E-2</c:v>
                </c:pt>
                <c:pt idx="2473">
                  <c:v>-2.425177309131471E-3</c:v>
                </c:pt>
                <c:pt idx="2474">
                  <c:v>-1.4336728767231743E-2</c:v>
                </c:pt>
                <c:pt idx="2475">
                  <c:v>-6.685000100865107E-3</c:v>
                </c:pt>
                <c:pt idx="2476">
                  <c:v>-3.5820909692022727E-3</c:v>
                </c:pt>
                <c:pt idx="2477">
                  <c:v>-7.708258931075301E-3</c:v>
                </c:pt>
                <c:pt idx="2478">
                  <c:v>-2.4800517659656464E-3</c:v>
                </c:pt>
                <c:pt idx="2479">
                  <c:v>-2.4343962503298604E-2</c:v>
                </c:pt>
                <c:pt idx="2480">
                  <c:v>1.8106303453053869E-2</c:v>
                </c:pt>
                <c:pt idx="2481">
                  <c:v>1.8633724810913955E-2</c:v>
                </c:pt>
                <c:pt idx="2482">
                  <c:v>0.98404930379436772</c:v>
                </c:pt>
                <c:pt idx="2483">
                  <c:v>2.3768302748246706E-2</c:v>
                </c:pt>
                <c:pt idx="2484">
                  <c:v>2.2264085716664161E-2</c:v>
                </c:pt>
                <c:pt idx="2485">
                  <c:v>9.7802025229498379E-3</c:v>
                </c:pt>
                <c:pt idx="2486">
                  <c:v>9.8591460159082375E-3</c:v>
                </c:pt>
                <c:pt idx="2487">
                  <c:v>5.3237529031764375E-3</c:v>
                </c:pt>
                <c:pt idx="2488">
                  <c:v>-2.4920552781416926E-2</c:v>
                </c:pt>
                <c:pt idx="2489">
                  <c:v>1.0750858538910057E-2</c:v>
                </c:pt>
                <c:pt idx="2490">
                  <c:v>-2.1290443504686361E-2</c:v>
                </c:pt>
                <c:pt idx="2491">
                  <c:v>2.0405115066925099E-2</c:v>
                </c:pt>
                <c:pt idx="2492">
                  <c:v>-4.3269382634817059E-3</c:v>
                </c:pt>
                <c:pt idx="2493">
                  <c:v>-2.3111382425963826E-2</c:v>
                </c:pt>
                <c:pt idx="2494">
                  <c:v>-3.2702893203031937E-3</c:v>
                </c:pt>
                <c:pt idx="2495">
                  <c:v>-2.4053325266644589E-2</c:v>
                </c:pt>
                <c:pt idx="2496">
                  <c:v>-1.5714417194514729E-2</c:v>
                </c:pt>
                <c:pt idx="2497">
                  <c:v>-1.9905175116152234E-2</c:v>
                </c:pt>
                <c:pt idx="2498">
                  <c:v>1.5551370808543279E-2</c:v>
                </c:pt>
                <c:pt idx="2499">
                  <c:v>2.4502937406375991E-2</c:v>
                </c:pt>
                <c:pt idx="2500">
                  <c:v>2.1652275032048446E-2</c:v>
                </c:pt>
                <c:pt idx="2501">
                  <c:v>-2.4400535743259934E-2</c:v>
                </c:pt>
                <c:pt idx="2502">
                  <c:v>1.0795065579451946E-2</c:v>
                </c:pt>
                <c:pt idx="2503">
                  <c:v>1.1059412970886279E-2</c:v>
                </c:pt>
                <c:pt idx="2504">
                  <c:v>1.4584757160009277E-2</c:v>
                </c:pt>
                <c:pt idx="2505">
                  <c:v>2.4632842087380737E-2</c:v>
                </c:pt>
                <c:pt idx="2506">
                  <c:v>9.0016473308289942E-3</c:v>
                </c:pt>
                <c:pt idx="2507">
                  <c:v>7.5047746855433197E-3</c:v>
                </c:pt>
                <c:pt idx="2508">
                  <c:v>-1.1071575283175905E-2</c:v>
                </c:pt>
                <c:pt idx="2509">
                  <c:v>-1.7987282202360282E-2</c:v>
                </c:pt>
                <c:pt idx="2510">
                  <c:v>1.2314379570020633E-2</c:v>
                </c:pt>
                <c:pt idx="2511">
                  <c:v>-2.0345704272852677E-2</c:v>
                </c:pt>
                <c:pt idx="2512">
                  <c:v>-2.1908496692100098E-3</c:v>
                </c:pt>
                <c:pt idx="2513">
                  <c:v>-2.2440793030163809E-2</c:v>
                </c:pt>
                <c:pt idx="2514">
                  <c:v>-1.544430324025795E-2</c:v>
                </c:pt>
                <c:pt idx="2515">
                  <c:v>1.7242222599266416E-2</c:v>
                </c:pt>
                <c:pt idx="2516">
                  <c:v>-2.1483618005294643E-2</c:v>
                </c:pt>
                <c:pt idx="2517">
                  <c:v>7.4571004707510487E-3</c:v>
                </c:pt>
                <c:pt idx="2518">
                  <c:v>-8.900050000231325E-3</c:v>
                </c:pt>
                <c:pt idx="2519">
                  <c:v>-1.7647351336970717E-2</c:v>
                </c:pt>
                <c:pt idx="2520">
                  <c:v>-1.6469805474915285E-2</c:v>
                </c:pt>
                <c:pt idx="2521">
                  <c:v>1.1066639303431186E-2</c:v>
                </c:pt>
                <c:pt idx="2522">
                  <c:v>5.2498105058585431E-3</c:v>
                </c:pt>
                <c:pt idx="2523">
                  <c:v>-3.2832367507573514E-3</c:v>
                </c:pt>
                <c:pt idx="2524">
                  <c:v>1.742983825471528E-3</c:v>
                </c:pt>
                <c:pt idx="2525">
                  <c:v>1.7412839905848521E-3</c:v>
                </c:pt>
                <c:pt idx="2526">
                  <c:v>1.2614529609571257E-2</c:v>
                </c:pt>
                <c:pt idx="2527">
                  <c:v>-2.331197810863055E-2</c:v>
                </c:pt>
                <c:pt idx="2528">
                  <c:v>-1.2955649277347464E-2</c:v>
                </c:pt>
                <c:pt idx="2529">
                  <c:v>-1.6183087831394473E-2</c:v>
                </c:pt>
                <c:pt idx="2530">
                  <c:v>-4.2892607178159903E-3</c:v>
                </c:pt>
                <c:pt idx="2531">
                  <c:v>1.5842417425515419E-2</c:v>
                </c:pt>
                <c:pt idx="2532">
                  <c:v>-1.951657875068984E-2</c:v>
                </c:pt>
                <c:pt idx="2533">
                  <c:v>1.6718300060350827E-2</c:v>
                </c:pt>
                <c:pt idx="2534">
                  <c:v>-1.796985149166299E-2</c:v>
                </c:pt>
                <c:pt idx="2535">
                  <c:v>1.2702029619615713E-2</c:v>
                </c:pt>
                <c:pt idx="2536">
                  <c:v>4.5697079987583875E-4</c:v>
                </c:pt>
                <c:pt idx="2537">
                  <c:v>9.3388930555996404E-3</c:v>
                </c:pt>
                <c:pt idx="2538">
                  <c:v>-2.2878959606239136E-2</c:v>
                </c:pt>
                <c:pt idx="2539">
                  <c:v>-1.4235938580301944E-2</c:v>
                </c:pt>
                <c:pt idx="2540">
                  <c:v>1.0427025024626901E-2</c:v>
                </c:pt>
                <c:pt idx="2541">
                  <c:v>-1.7762734144172464E-2</c:v>
                </c:pt>
                <c:pt idx="2542">
                  <c:v>1.1523772011747068E-2</c:v>
                </c:pt>
                <c:pt idx="2543">
                  <c:v>2.2574612332966239E-2</c:v>
                </c:pt>
                <c:pt idx="2544">
                  <c:v>-4.4349781331293912E-3</c:v>
                </c:pt>
                <c:pt idx="2545">
                  <c:v>-2.2130695733616951E-2</c:v>
                </c:pt>
                <c:pt idx="2546">
                  <c:v>0.9804684065582191</c:v>
                </c:pt>
                <c:pt idx="2547">
                  <c:v>2.2735933317243672E-2</c:v>
                </c:pt>
                <c:pt idx="2548">
                  <c:v>9.9300970162468534E-3</c:v>
                </c:pt>
                <c:pt idx="2549">
                  <c:v>9.2290763569441662E-3</c:v>
                </c:pt>
                <c:pt idx="2550">
                  <c:v>-1.2945768069719699E-3</c:v>
                </c:pt>
                <c:pt idx="2551">
                  <c:v>-1.2646630918148837E-2</c:v>
                </c:pt>
                <c:pt idx="2552">
                  <c:v>-2.2217170269244229E-2</c:v>
                </c:pt>
                <c:pt idx="2553">
                  <c:v>1.9847892419925055E-2</c:v>
                </c:pt>
                <c:pt idx="2554">
                  <c:v>-1.9797414347745403E-3</c:v>
                </c:pt>
                <c:pt idx="2555">
                  <c:v>1.1332047419822893E-2</c:v>
                </c:pt>
                <c:pt idx="2556">
                  <c:v>2.2165650294462741E-2</c:v>
                </c:pt>
                <c:pt idx="2557">
                  <c:v>1.2626400974808234E-2</c:v>
                </c:pt>
                <c:pt idx="2558">
                  <c:v>-4.2491398424128745E-4</c:v>
                </c:pt>
                <c:pt idx="2559">
                  <c:v>-1.8224438618829174E-2</c:v>
                </c:pt>
                <c:pt idx="2560">
                  <c:v>6.1098979265861442E-3</c:v>
                </c:pt>
                <c:pt idx="2561">
                  <c:v>2.1923272178072217E-2</c:v>
                </c:pt>
                <c:pt idx="2562">
                  <c:v>-1.8888151472808361E-2</c:v>
                </c:pt>
                <c:pt idx="2563">
                  <c:v>-1.7166225531567735E-2</c:v>
                </c:pt>
                <c:pt idx="2564">
                  <c:v>-1.9841563698872245E-3</c:v>
                </c:pt>
                <c:pt idx="2565">
                  <c:v>6.80920358670597E-3</c:v>
                </c:pt>
                <c:pt idx="2566">
                  <c:v>1.2491765000616578E-2</c:v>
                </c:pt>
                <c:pt idx="2567">
                  <c:v>-1.4246311437588793E-2</c:v>
                </c:pt>
                <c:pt idx="2568">
                  <c:v>-1.4485020629223022E-2</c:v>
                </c:pt>
                <c:pt idx="2569">
                  <c:v>-2.305089711346172E-2</c:v>
                </c:pt>
                <c:pt idx="2570">
                  <c:v>-2.380517704378024E-2</c:v>
                </c:pt>
                <c:pt idx="2571">
                  <c:v>1.0875113061716379E-2</c:v>
                </c:pt>
                <c:pt idx="2572">
                  <c:v>-1.7702533650221335E-2</c:v>
                </c:pt>
                <c:pt idx="2573">
                  <c:v>1.233201119810266E-2</c:v>
                </c:pt>
                <c:pt idx="2574">
                  <c:v>0.99908047743929129</c:v>
                </c:pt>
                <c:pt idx="2575">
                  <c:v>6.0454549979133462E-3</c:v>
                </c:pt>
                <c:pt idx="2576">
                  <c:v>-5.6596654635290792E-3</c:v>
                </c:pt>
                <c:pt idx="2577">
                  <c:v>4.5838594558800013E-3</c:v>
                </c:pt>
                <c:pt idx="2578">
                  <c:v>-9.6864282364808544E-3</c:v>
                </c:pt>
                <c:pt idx="2579">
                  <c:v>1.022109949304818E-2</c:v>
                </c:pt>
                <c:pt idx="2580">
                  <c:v>1.1199422838969348E-2</c:v>
                </c:pt>
                <c:pt idx="2581">
                  <c:v>-3.2054064200844668E-3</c:v>
                </c:pt>
                <c:pt idx="2582">
                  <c:v>1.3164877747639225E-2</c:v>
                </c:pt>
                <c:pt idx="2583">
                  <c:v>-1.7288203929168466E-2</c:v>
                </c:pt>
                <c:pt idx="2584">
                  <c:v>1.3066207844526478E-2</c:v>
                </c:pt>
                <c:pt idx="2585">
                  <c:v>8.7474505741489961E-3</c:v>
                </c:pt>
                <c:pt idx="2586">
                  <c:v>2.0993205389568465E-2</c:v>
                </c:pt>
                <c:pt idx="2587">
                  <c:v>-1.714732836686006E-2</c:v>
                </c:pt>
                <c:pt idx="2588">
                  <c:v>-1.0789597689488816E-2</c:v>
                </c:pt>
                <c:pt idx="2589">
                  <c:v>-2.4210588082257338E-2</c:v>
                </c:pt>
                <c:pt idx="2590">
                  <c:v>1.9473053543097751E-2</c:v>
                </c:pt>
                <c:pt idx="2591">
                  <c:v>1.4461409766118183E-2</c:v>
                </c:pt>
                <c:pt idx="2592">
                  <c:v>2.499422237482707E-3</c:v>
                </c:pt>
                <c:pt idx="2593">
                  <c:v>2.2114257580012814E-2</c:v>
                </c:pt>
                <c:pt idx="2594">
                  <c:v>-1.8819753254946309E-2</c:v>
                </c:pt>
                <c:pt idx="2595">
                  <c:v>3.981237398483245E-3</c:v>
                </c:pt>
                <c:pt idx="2596">
                  <c:v>1.9097031957993095E-2</c:v>
                </c:pt>
                <c:pt idx="2597">
                  <c:v>-1.591272857759185E-3</c:v>
                </c:pt>
                <c:pt idx="2598">
                  <c:v>-2.0070757068493449E-2</c:v>
                </c:pt>
                <c:pt idx="2599">
                  <c:v>2.2646989768685215E-2</c:v>
                </c:pt>
                <c:pt idx="2600">
                  <c:v>-1.6482985134642573E-2</c:v>
                </c:pt>
                <c:pt idx="2601">
                  <c:v>2.2818102952358539E-2</c:v>
                </c:pt>
                <c:pt idx="2602">
                  <c:v>1.7628771363460256E-2</c:v>
                </c:pt>
                <c:pt idx="2603">
                  <c:v>2.2805676682910357E-2</c:v>
                </c:pt>
                <c:pt idx="2604">
                  <c:v>-3.3461100418955003E-3</c:v>
                </c:pt>
                <c:pt idx="2605">
                  <c:v>-7.2126598095703324E-3</c:v>
                </c:pt>
                <c:pt idx="2606">
                  <c:v>-2.2047971058732695E-2</c:v>
                </c:pt>
                <c:pt idx="2607">
                  <c:v>1.2434661133707902E-2</c:v>
                </c:pt>
                <c:pt idx="2608">
                  <c:v>2.1149786352310834E-2</c:v>
                </c:pt>
                <c:pt idx="2609">
                  <c:v>-4.7118404754390164E-3</c:v>
                </c:pt>
                <c:pt idx="2610">
                  <c:v>-1.8495846324347653E-2</c:v>
                </c:pt>
                <c:pt idx="2611">
                  <c:v>1.3745015090565743E-2</c:v>
                </c:pt>
                <c:pt idx="2612">
                  <c:v>-2.4793789897482564E-2</c:v>
                </c:pt>
                <c:pt idx="2613">
                  <c:v>9.7947387906487382E-3</c:v>
                </c:pt>
                <c:pt idx="2614">
                  <c:v>-2.2708049865724715E-2</c:v>
                </c:pt>
                <c:pt idx="2615">
                  <c:v>-2.3602529315335909E-3</c:v>
                </c:pt>
                <c:pt idx="2616">
                  <c:v>-2.5803846359806039E-3</c:v>
                </c:pt>
                <c:pt idx="2617">
                  <c:v>-2.1433680807431778E-2</c:v>
                </c:pt>
                <c:pt idx="2618">
                  <c:v>-2.3588021704560314E-2</c:v>
                </c:pt>
                <c:pt idx="2619">
                  <c:v>-7.1207821301496775E-3</c:v>
                </c:pt>
                <c:pt idx="2620">
                  <c:v>-1.2419162241782283E-2</c:v>
                </c:pt>
                <c:pt idx="2621">
                  <c:v>-1.5041802130296628E-2</c:v>
                </c:pt>
                <c:pt idx="2622">
                  <c:v>2.460691178079006E-2</c:v>
                </c:pt>
                <c:pt idx="2623">
                  <c:v>1.8215632581805634E-2</c:v>
                </c:pt>
                <c:pt idx="2624">
                  <c:v>1.824602943061121E-3</c:v>
                </c:pt>
                <c:pt idx="2625">
                  <c:v>-1.2301348935287799E-2</c:v>
                </c:pt>
                <c:pt idx="2626">
                  <c:v>2.038336078807379E-2</c:v>
                </c:pt>
                <c:pt idx="2627">
                  <c:v>3.3241815761248629E-3</c:v>
                </c:pt>
                <c:pt idx="2628">
                  <c:v>2.1065618383051544E-4</c:v>
                </c:pt>
                <c:pt idx="2629">
                  <c:v>6.5746423448302281E-3</c:v>
                </c:pt>
                <c:pt idx="2630">
                  <c:v>2.2324537077177031E-2</c:v>
                </c:pt>
                <c:pt idx="2631">
                  <c:v>-1.8142331397442202E-2</c:v>
                </c:pt>
                <c:pt idx="2632">
                  <c:v>2.1658557656231304E-2</c:v>
                </c:pt>
                <c:pt idx="2633">
                  <c:v>2.46316047406527E-2</c:v>
                </c:pt>
                <c:pt idx="2634">
                  <c:v>-1.7847052368550137E-2</c:v>
                </c:pt>
                <c:pt idx="2635">
                  <c:v>2.4012165163868393E-2</c:v>
                </c:pt>
                <c:pt idx="2636">
                  <c:v>9.3226062105504267E-3</c:v>
                </c:pt>
                <c:pt idx="2637">
                  <c:v>4.1273796046272795E-4</c:v>
                </c:pt>
                <c:pt idx="2638">
                  <c:v>2.1586887686275452E-2</c:v>
                </c:pt>
                <c:pt idx="2639">
                  <c:v>-1.5443024663980476E-2</c:v>
                </c:pt>
                <c:pt idx="2640">
                  <c:v>-1.8827230859003074E-2</c:v>
                </c:pt>
                <c:pt idx="2641">
                  <c:v>-2.2566221348901478E-2</c:v>
                </c:pt>
                <c:pt idx="2642">
                  <c:v>1.0733343643949511E-3</c:v>
                </c:pt>
                <c:pt idx="2643">
                  <c:v>-1.4029712303473368E-2</c:v>
                </c:pt>
                <c:pt idx="2644">
                  <c:v>6.1938202338941151E-3</c:v>
                </c:pt>
                <c:pt idx="2645">
                  <c:v>-2.2093107725646155E-2</c:v>
                </c:pt>
                <c:pt idx="2646">
                  <c:v>-3.602851563911985E-3</c:v>
                </c:pt>
                <c:pt idx="2647">
                  <c:v>9.6164673490607981E-4</c:v>
                </c:pt>
                <c:pt idx="2648">
                  <c:v>2.3440646133967503E-2</c:v>
                </c:pt>
                <c:pt idx="2649">
                  <c:v>-7.2985536584239067E-3</c:v>
                </c:pt>
                <c:pt idx="2650">
                  <c:v>1.0145529514409493</c:v>
                </c:pt>
                <c:pt idx="2651">
                  <c:v>1.645788983264232E-2</c:v>
                </c:pt>
                <c:pt idx="2652">
                  <c:v>1.8004862714699931E-2</c:v>
                </c:pt>
                <c:pt idx="2653">
                  <c:v>5.4424426325089866E-3</c:v>
                </c:pt>
                <c:pt idx="2654">
                  <c:v>4.8311795667762888E-3</c:v>
                </c:pt>
                <c:pt idx="2655">
                  <c:v>1.1394660564503145E-2</c:v>
                </c:pt>
                <c:pt idx="2656">
                  <c:v>1.0038712727068055E-2</c:v>
                </c:pt>
                <c:pt idx="2657">
                  <c:v>1.4068538339780922E-2</c:v>
                </c:pt>
                <c:pt idx="2658">
                  <c:v>-4.4696740030679416E-3</c:v>
                </c:pt>
                <c:pt idx="2659">
                  <c:v>-3.6116780306636063E-3</c:v>
                </c:pt>
                <c:pt idx="2660">
                  <c:v>9.9828608742777332E-3</c:v>
                </c:pt>
                <c:pt idx="2661">
                  <c:v>1.1684386149558967E-2</c:v>
                </c:pt>
                <c:pt idx="2662">
                  <c:v>1.2992232490767053E-2</c:v>
                </c:pt>
                <c:pt idx="2663">
                  <c:v>-9.0682065067745239E-3</c:v>
                </c:pt>
                <c:pt idx="2664">
                  <c:v>2.1486820957784925E-2</c:v>
                </c:pt>
                <c:pt idx="2665">
                  <c:v>-4.9148961861773029E-3</c:v>
                </c:pt>
                <c:pt idx="2666">
                  <c:v>1.3545934045017704E-2</c:v>
                </c:pt>
                <c:pt idx="2667">
                  <c:v>-2.123193475545216E-2</c:v>
                </c:pt>
                <c:pt idx="2668">
                  <c:v>2.3889902515613171E-2</c:v>
                </c:pt>
                <c:pt idx="2669">
                  <c:v>9.6673536464726324E-3</c:v>
                </c:pt>
                <c:pt idx="2670">
                  <c:v>2.3556962457025467E-2</c:v>
                </c:pt>
                <c:pt idx="2671">
                  <c:v>1.9892006161034204E-2</c:v>
                </c:pt>
                <c:pt idx="2672">
                  <c:v>-1.6389757074147526E-3</c:v>
                </c:pt>
                <c:pt idx="2673">
                  <c:v>1.2495053780919991E-2</c:v>
                </c:pt>
                <c:pt idx="2674">
                  <c:v>1.0147630970792538E-2</c:v>
                </c:pt>
                <c:pt idx="2675">
                  <c:v>1.0976749540098918E-3</c:v>
                </c:pt>
                <c:pt idx="2676">
                  <c:v>-1.5294703276994004E-4</c:v>
                </c:pt>
                <c:pt idx="2677">
                  <c:v>1.3692460882856806E-3</c:v>
                </c:pt>
                <c:pt idx="2678">
                  <c:v>-2.8607423731511817E-3</c:v>
                </c:pt>
                <c:pt idx="2679">
                  <c:v>1.3071285462630127E-2</c:v>
                </c:pt>
                <c:pt idx="2680">
                  <c:v>-2.0224560373497346E-3</c:v>
                </c:pt>
                <c:pt idx="2681">
                  <c:v>-9.0934718881691464E-3</c:v>
                </c:pt>
                <c:pt idx="2682">
                  <c:v>-5.0660547992913193E-3</c:v>
                </c:pt>
                <c:pt idx="2683">
                  <c:v>-1.3252045396599044E-2</c:v>
                </c:pt>
                <c:pt idx="2684">
                  <c:v>-1.8672123531297935E-2</c:v>
                </c:pt>
                <c:pt idx="2685">
                  <c:v>1.0943941768144238E-2</c:v>
                </c:pt>
                <c:pt idx="2686">
                  <c:v>9.1384237997298064E-3</c:v>
                </c:pt>
                <c:pt idx="2687">
                  <c:v>-5.3182227349744537E-3</c:v>
                </c:pt>
                <c:pt idx="2688">
                  <c:v>1.9932051065564328E-2</c:v>
                </c:pt>
                <c:pt idx="2689">
                  <c:v>-2.3945409689653425E-2</c:v>
                </c:pt>
                <c:pt idx="2690">
                  <c:v>1.8446099600672471E-2</c:v>
                </c:pt>
                <c:pt idx="2691">
                  <c:v>-2.0606134179624704E-3</c:v>
                </c:pt>
                <c:pt idx="2692">
                  <c:v>1.6809638171490199E-2</c:v>
                </c:pt>
                <c:pt idx="2693">
                  <c:v>1.8381630265631166E-3</c:v>
                </c:pt>
                <c:pt idx="2694">
                  <c:v>-1.7564774355905956E-2</c:v>
                </c:pt>
                <c:pt idx="2695">
                  <c:v>-1.8664601925721631E-2</c:v>
                </c:pt>
                <c:pt idx="2696">
                  <c:v>-4.6428040846511979E-3</c:v>
                </c:pt>
                <c:pt idx="2697">
                  <c:v>-4.4245369786103219E-3</c:v>
                </c:pt>
                <c:pt idx="2698">
                  <c:v>-2.3271091093678264E-2</c:v>
                </c:pt>
                <c:pt idx="2699">
                  <c:v>1.0017654400164311</c:v>
                </c:pt>
                <c:pt idx="2700">
                  <c:v>-1.8142431489380904E-2</c:v>
                </c:pt>
                <c:pt idx="2701">
                  <c:v>1.3206467580921389E-2</c:v>
                </c:pt>
                <c:pt idx="2702">
                  <c:v>2.9326717493587174E-3</c:v>
                </c:pt>
                <c:pt idx="2703">
                  <c:v>2.3239644921419798E-2</c:v>
                </c:pt>
                <c:pt idx="2704">
                  <c:v>5.2611674419044911E-3</c:v>
                </c:pt>
                <c:pt idx="2705">
                  <c:v>-1.6357643074722289E-2</c:v>
                </c:pt>
                <c:pt idx="2706">
                  <c:v>6.9715065543406174E-3</c:v>
                </c:pt>
                <c:pt idx="2707">
                  <c:v>1.2114341730418188E-2</c:v>
                </c:pt>
                <c:pt idx="2708">
                  <c:v>1.509500439647667E-2</c:v>
                </c:pt>
                <c:pt idx="2709">
                  <c:v>7.6869027512145973E-3</c:v>
                </c:pt>
                <c:pt idx="2710">
                  <c:v>-6.546818673640065E-3</c:v>
                </c:pt>
                <c:pt idx="2711">
                  <c:v>1.8391566811119246E-2</c:v>
                </c:pt>
                <c:pt idx="2712">
                  <c:v>-1.8686375079789763E-2</c:v>
                </c:pt>
                <c:pt idx="2713">
                  <c:v>2.1336841814101719E-2</c:v>
                </c:pt>
                <c:pt idx="2714">
                  <c:v>-2.4597092202972683E-3</c:v>
                </c:pt>
                <c:pt idx="2715">
                  <c:v>1.988620801333214E-2</c:v>
                </c:pt>
                <c:pt idx="2716">
                  <c:v>-2.7126068790099323E-3</c:v>
                </c:pt>
                <c:pt idx="2717">
                  <c:v>-2.0380467822427372E-2</c:v>
                </c:pt>
                <c:pt idx="2718">
                  <c:v>1.0250243753126765E-2</c:v>
                </c:pt>
                <c:pt idx="2719">
                  <c:v>3.342752018430567E-3</c:v>
                </c:pt>
                <c:pt idx="2720">
                  <c:v>1.0061152657014067</c:v>
                </c:pt>
                <c:pt idx="2721">
                  <c:v>1.9650038262529201E-2</c:v>
                </c:pt>
                <c:pt idx="2722">
                  <c:v>-1.9166840918004246E-3</c:v>
                </c:pt>
                <c:pt idx="2723">
                  <c:v>2.0253906169344221E-2</c:v>
                </c:pt>
                <c:pt idx="2724">
                  <c:v>1.242699987954109E-2</c:v>
                </c:pt>
                <c:pt idx="2725">
                  <c:v>2.1696019810092372E-2</c:v>
                </c:pt>
                <c:pt idx="2726">
                  <c:v>9.7661928450900048E-3</c:v>
                </c:pt>
                <c:pt idx="2727">
                  <c:v>-9.8785977575830738E-3</c:v>
                </c:pt>
                <c:pt idx="2728">
                  <c:v>1.085448389531694E-2</c:v>
                </c:pt>
                <c:pt idx="2729">
                  <c:v>-3.3835248807059792E-3</c:v>
                </c:pt>
                <c:pt idx="2730">
                  <c:v>2.0774039471893248E-2</c:v>
                </c:pt>
                <c:pt idx="2731">
                  <c:v>1.5729044945213426E-2</c:v>
                </c:pt>
                <c:pt idx="2732">
                  <c:v>6.9595774590460622E-3</c:v>
                </c:pt>
                <c:pt idx="2733">
                  <c:v>-2.2055763331684582E-2</c:v>
                </c:pt>
                <c:pt idx="2734">
                  <c:v>-1.5275120632547851E-2</c:v>
                </c:pt>
                <c:pt idx="2735">
                  <c:v>1.161788522281899E-2</c:v>
                </c:pt>
                <c:pt idx="2736">
                  <c:v>1.0947533341807586E-2</c:v>
                </c:pt>
                <c:pt idx="2737">
                  <c:v>-1.2791642396608932E-2</c:v>
                </c:pt>
                <c:pt idx="2738">
                  <c:v>1.6536335942331355E-2</c:v>
                </c:pt>
                <c:pt idx="2739">
                  <c:v>-1.3056827698402556E-2</c:v>
                </c:pt>
                <c:pt idx="2740">
                  <c:v>-1.678764020137442E-2</c:v>
                </c:pt>
                <c:pt idx="2741">
                  <c:v>1.1426709378512262E-2</c:v>
                </c:pt>
                <c:pt idx="2742">
                  <c:v>-8.1975822944953033E-3</c:v>
                </c:pt>
                <c:pt idx="2743">
                  <c:v>4.5601162073212465E-3</c:v>
                </c:pt>
                <c:pt idx="2744">
                  <c:v>-1.9839898353255753E-2</c:v>
                </c:pt>
                <c:pt idx="2745">
                  <c:v>-1.7699630652916416E-2</c:v>
                </c:pt>
                <c:pt idx="2746">
                  <c:v>-1.0281667720449661E-2</c:v>
                </c:pt>
                <c:pt idx="2747">
                  <c:v>2.7189706944242996E-3</c:v>
                </c:pt>
                <c:pt idx="2748">
                  <c:v>2.0832864063191819E-2</c:v>
                </c:pt>
                <c:pt idx="2749">
                  <c:v>-1.3388196348169207E-2</c:v>
                </c:pt>
                <c:pt idx="2750">
                  <c:v>-5.8751934077955316E-3</c:v>
                </c:pt>
                <c:pt idx="2751">
                  <c:v>1.7525110947722088E-2</c:v>
                </c:pt>
                <c:pt idx="2752">
                  <c:v>-1.958131614807168E-3</c:v>
                </c:pt>
                <c:pt idx="2753">
                  <c:v>-2.0428297832131837E-2</c:v>
                </c:pt>
                <c:pt idx="2754">
                  <c:v>-2.3164646267437084E-3</c:v>
                </c:pt>
                <c:pt idx="2755">
                  <c:v>-8.3867801202724415E-4</c:v>
                </c:pt>
                <c:pt idx="2756">
                  <c:v>8.3699467623065509E-3</c:v>
                </c:pt>
                <c:pt idx="2757">
                  <c:v>-2.4481970195331847E-2</c:v>
                </c:pt>
                <c:pt idx="2758">
                  <c:v>1.1025971118744954E-2</c:v>
                </c:pt>
                <c:pt idx="2759">
                  <c:v>1.7366803772723417E-2</c:v>
                </c:pt>
                <c:pt idx="2760">
                  <c:v>-2.4513784887344285E-2</c:v>
                </c:pt>
                <c:pt idx="2761">
                  <c:v>2.0665180919992136E-2</c:v>
                </c:pt>
                <c:pt idx="2762">
                  <c:v>-1.2595564232002898E-2</c:v>
                </c:pt>
                <c:pt idx="2763">
                  <c:v>8.7294024293627474E-3</c:v>
                </c:pt>
                <c:pt idx="2764">
                  <c:v>-2.4585766951142406E-2</c:v>
                </c:pt>
                <c:pt idx="2765">
                  <c:v>1.2709607176829169E-2</c:v>
                </c:pt>
                <c:pt idx="2766">
                  <c:v>1.1799177028708713E-2</c:v>
                </c:pt>
                <c:pt idx="2767">
                  <c:v>0.98082064417196768</c:v>
                </c:pt>
                <c:pt idx="2768">
                  <c:v>9.1147438079422875E-3</c:v>
                </c:pt>
                <c:pt idx="2769">
                  <c:v>1.00567567141298</c:v>
                </c:pt>
                <c:pt idx="2770">
                  <c:v>1.2015379358552181E-2</c:v>
                </c:pt>
                <c:pt idx="2771">
                  <c:v>4.1666120684957786E-5</c:v>
                </c:pt>
                <c:pt idx="2772">
                  <c:v>7.3748066079322386E-3</c:v>
                </c:pt>
                <c:pt idx="2773">
                  <c:v>-1.1925022075061215E-2</c:v>
                </c:pt>
                <c:pt idx="2774">
                  <c:v>3.9997712381163618E-3</c:v>
                </c:pt>
                <c:pt idx="2775">
                  <c:v>2.1480281787871675E-2</c:v>
                </c:pt>
                <c:pt idx="2776">
                  <c:v>1.1114195602686949E-3</c:v>
                </c:pt>
                <c:pt idx="2777">
                  <c:v>2.9045280680378037E-3</c:v>
                </c:pt>
                <c:pt idx="2778">
                  <c:v>2.3598221213904046E-2</c:v>
                </c:pt>
                <c:pt idx="2779">
                  <c:v>2.7619349827095407E-3</c:v>
                </c:pt>
                <c:pt idx="2780">
                  <c:v>-2.3493208949771248E-3</c:v>
                </c:pt>
                <c:pt idx="2781">
                  <c:v>2.0326297302318171E-2</c:v>
                </c:pt>
                <c:pt idx="2782">
                  <c:v>-8.6465897536816827E-3</c:v>
                </c:pt>
                <c:pt idx="2783">
                  <c:v>-2.1894362096553156E-3</c:v>
                </c:pt>
                <c:pt idx="2784">
                  <c:v>5.2381987372959295E-3</c:v>
                </c:pt>
                <c:pt idx="2785">
                  <c:v>8.5748808653279048E-3</c:v>
                </c:pt>
                <c:pt idx="2786">
                  <c:v>2.4062733362956862E-2</c:v>
                </c:pt>
                <c:pt idx="2787">
                  <c:v>2.4064895944903564E-2</c:v>
                </c:pt>
                <c:pt idx="2788">
                  <c:v>1.7619406788260156E-2</c:v>
                </c:pt>
                <c:pt idx="2789">
                  <c:v>6.082915484831086E-4</c:v>
                </c:pt>
                <c:pt idx="2790">
                  <c:v>-1.1698018381110547E-2</c:v>
                </c:pt>
                <c:pt idx="2791">
                  <c:v>1.1545727776222665E-2</c:v>
                </c:pt>
                <c:pt idx="2792">
                  <c:v>2.4633895948721146E-2</c:v>
                </c:pt>
                <c:pt idx="2793">
                  <c:v>1.5476635166058655E-2</c:v>
                </c:pt>
                <c:pt idx="2794">
                  <c:v>2.0925960555260536E-2</c:v>
                </c:pt>
                <c:pt idx="2795">
                  <c:v>2.4055129293350047E-2</c:v>
                </c:pt>
                <c:pt idx="2796">
                  <c:v>-6.4080032072363182E-3</c:v>
                </c:pt>
                <c:pt idx="2797">
                  <c:v>1.1157271699051074E-2</c:v>
                </c:pt>
                <c:pt idx="2798">
                  <c:v>1.8113773695027584E-2</c:v>
                </c:pt>
                <c:pt idx="2799">
                  <c:v>1.7871043867876007E-2</c:v>
                </c:pt>
                <c:pt idx="2800">
                  <c:v>1.7788436759950555E-2</c:v>
                </c:pt>
                <c:pt idx="2801">
                  <c:v>4.677558016306582E-3</c:v>
                </c:pt>
                <c:pt idx="2802">
                  <c:v>-1.6498788232171029E-2</c:v>
                </c:pt>
                <c:pt idx="2803">
                  <c:v>-1.2377018525078132E-2</c:v>
                </c:pt>
                <c:pt idx="2804">
                  <c:v>-2.2074268452330154E-2</c:v>
                </c:pt>
                <c:pt idx="2805">
                  <c:v>-2.4798508700151121E-2</c:v>
                </c:pt>
                <c:pt idx="2806">
                  <c:v>-2.4470447287450747E-2</c:v>
                </c:pt>
                <c:pt idx="2807">
                  <c:v>-1.1405372249917795E-2</c:v>
                </c:pt>
                <c:pt idx="2808">
                  <c:v>1.8939947253448341E-2</c:v>
                </c:pt>
                <c:pt idx="2809">
                  <c:v>-1.259515130419896E-2</c:v>
                </c:pt>
                <c:pt idx="2810">
                  <c:v>1.9475206546469642E-2</c:v>
                </c:pt>
                <c:pt idx="2811">
                  <c:v>-2.2712986595518798E-2</c:v>
                </c:pt>
                <c:pt idx="2812">
                  <c:v>-1.4272289910807779E-2</c:v>
                </c:pt>
                <c:pt idx="2813">
                  <c:v>-3.5806958758813623E-3</c:v>
                </c:pt>
                <c:pt idx="2814">
                  <c:v>1.2356019465707125E-2</c:v>
                </c:pt>
                <c:pt idx="2815">
                  <c:v>-3.5204250777003732E-3</c:v>
                </c:pt>
                <c:pt idx="2816">
                  <c:v>-1.9463738815078336E-2</c:v>
                </c:pt>
                <c:pt idx="2817">
                  <c:v>1.0478673285557665E-2</c:v>
                </c:pt>
                <c:pt idx="2818">
                  <c:v>4.5371330774463094E-3</c:v>
                </c:pt>
                <c:pt idx="2819">
                  <c:v>2.1166084927306834E-2</c:v>
                </c:pt>
                <c:pt idx="2820">
                  <c:v>8.1038397871823816E-3</c:v>
                </c:pt>
                <c:pt idx="2821">
                  <c:v>1.0599478308953136E-2</c:v>
                </c:pt>
                <c:pt idx="2822">
                  <c:v>4.2336635819125775E-3</c:v>
                </c:pt>
                <c:pt idx="2823">
                  <c:v>7.7916504610662293E-3</c:v>
                </c:pt>
                <c:pt idx="2824">
                  <c:v>-2.185975464000408E-2</c:v>
                </c:pt>
                <c:pt idx="2825">
                  <c:v>1.8322086926994795E-2</c:v>
                </c:pt>
                <c:pt idx="2826">
                  <c:v>-2.2150587078337048E-2</c:v>
                </c:pt>
                <c:pt idx="2827">
                  <c:v>-1.5410324664560137E-2</c:v>
                </c:pt>
                <c:pt idx="2828">
                  <c:v>-2.0441927670414566E-2</c:v>
                </c:pt>
                <c:pt idx="2829">
                  <c:v>2.4551240602347674E-2</c:v>
                </c:pt>
                <c:pt idx="2830">
                  <c:v>-1.6547737400038752E-2</c:v>
                </c:pt>
                <c:pt idx="2831">
                  <c:v>1.9201597633879509E-2</c:v>
                </c:pt>
                <c:pt idx="2832">
                  <c:v>1.4277491194898167E-2</c:v>
                </c:pt>
                <c:pt idx="2833">
                  <c:v>4.2279337612928739E-3</c:v>
                </c:pt>
                <c:pt idx="2834">
                  <c:v>-1.0890044471217025E-2</c:v>
                </c:pt>
                <c:pt idx="2835">
                  <c:v>1.7770499107562204E-2</c:v>
                </c:pt>
                <c:pt idx="2836">
                  <c:v>-7.8513102019056921E-3</c:v>
                </c:pt>
                <c:pt idx="2837">
                  <c:v>1.0052064530155178</c:v>
                </c:pt>
                <c:pt idx="2838">
                  <c:v>0.99755161190249464</c:v>
                </c:pt>
                <c:pt idx="2839">
                  <c:v>5.4246515282175053E-3</c:v>
                </c:pt>
                <c:pt idx="2840">
                  <c:v>2.300311859811675E-2</c:v>
                </c:pt>
                <c:pt idx="2841">
                  <c:v>-2.1664855374668827E-2</c:v>
                </c:pt>
                <c:pt idx="2842">
                  <c:v>9.1056450440284435E-4</c:v>
                </c:pt>
                <c:pt idx="2843">
                  <c:v>-6.1684191970068749E-3</c:v>
                </c:pt>
                <c:pt idx="2844">
                  <c:v>1.6686528984067112E-2</c:v>
                </c:pt>
                <c:pt idx="2845">
                  <c:v>2.2854673121834319E-2</c:v>
                </c:pt>
                <c:pt idx="2846">
                  <c:v>1.6851150888494027E-2</c:v>
                </c:pt>
                <c:pt idx="2847">
                  <c:v>6.787610848511483E-4</c:v>
                </c:pt>
                <c:pt idx="2848">
                  <c:v>2.720154625906379E-3</c:v>
                </c:pt>
                <c:pt idx="2849">
                  <c:v>-2.2270991424813997E-2</c:v>
                </c:pt>
                <c:pt idx="2850">
                  <c:v>-2.1992948589106352E-2</c:v>
                </c:pt>
                <c:pt idx="2851">
                  <c:v>7.5208077893229308E-3</c:v>
                </c:pt>
                <c:pt idx="2852">
                  <c:v>-5.6860365007298016E-3</c:v>
                </c:pt>
                <c:pt idx="2853">
                  <c:v>1.0100989039931521</c:v>
                </c:pt>
                <c:pt idx="2854">
                  <c:v>-8.1081371000115525E-3</c:v>
                </c:pt>
                <c:pt idx="2855">
                  <c:v>-5.435184514746649E-3</c:v>
                </c:pt>
                <c:pt idx="2856">
                  <c:v>-7.7751887328442069E-3</c:v>
                </c:pt>
                <c:pt idx="2857">
                  <c:v>7.4510360477613837E-3</c:v>
                </c:pt>
                <c:pt idx="2858">
                  <c:v>2.0052635873434831E-2</c:v>
                </c:pt>
                <c:pt idx="2859">
                  <c:v>-1.3976040030428122E-2</c:v>
                </c:pt>
                <c:pt idx="2860">
                  <c:v>-3.1824675539227688E-3</c:v>
                </c:pt>
                <c:pt idx="2861">
                  <c:v>1.5481208832340531E-2</c:v>
                </c:pt>
                <c:pt idx="2862">
                  <c:v>6.0944231134339166E-3</c:v>
                </c:pt>
                <c:pt idx="2863">
                  <c:v>1.8953527940587984E-2</c:v>
                </c:pt>
                <c:pt idx="2864">
                  <c:v>-1.9969961344595784E-2</c:v>
                </c:pt>
                <c:pt idx="2865">
                  <c:v>-6.9577860905769059E-3</c:v>
                </c:pt>
                <c:pt idx="2866">
                  <c:v>-2.2751034140748295E-2</c:v>
                </c:pt>
                <c:pt idx="2867">
                  <c:v>2.0122952641731633E-2</c:v>
                </c:pt>
                <c:pt idx="2868">
                  <c:v>1.0148045922882185</c:v>
                </c:pt>
                <c:pt idx="2869">
                  <c:v>-5.577958252671161E-3</c:v>
                </c:pt>
                <c:pt idx="2870">
                  <c:v>1.9103737014611412E-2</c:v>
                </c:pt>
                <c:pt idx="2871">
                  <c:v>-2.1267058728206556E-2</c:v>
                </c:pt>
                <c:pt idx="2872">
                  <c:v>-1.0153058358706774E-2</c:v>
                </c:pt>
                <c:pt idx="2873">
                  <c:v>-7.1815513258182697E-4</c:v>
                </c:pt>
                <c:pt idx="2874">
                  <c:v>1.6770838199866488E-2</c:v>
                </c:pt>
                <c:pt idx="2875">
                  <c:v>1.757917382565934E-2</c:v>
                </c:pt>
                <c:pt idx="2876">
                  <c:v>1.100087253420901E-2</c:v>
                </c:pt>
                <c:pt idx="2877">
                  <c:v>1.0833967780780829E-2</c:v>
                </c:pt>
                <c:pt idx="2878">
                  <c:v>2.8103582328322164E-3</c:v>
                </c:pt>
                <c:pt idx="2879">
                  <c:v>1.9012560200465916E-2</c:v>
                </c:pt>
                <c:pt idx="2880">
                  <c:v>-2.1813030614922985E-2</c:v>
                </c:pt>
                <c:pt idx="2881">
                  <c:v>-1.7390509672609477E-2</c:v>
                </c:pt>
                <c:pt idx="2882">
                  <c:v>-1.6332701313649549E-2</c:v>
                </c:pt>
                <c:pt idx="2883">
                  <c:v>-5.1983664720418651E-3</c:v>
                </c:pt>
                <c:pt idx="2884">
                  <c:v>-2.4620800319435476E-2</c:v>
                </c:pt>
                <c:pt idx="2885">
                  <c:v>-1.8233146388133236E-2</c:v>
                </c:pt>
                <c:pt idx="2886">
                  <c:v>6.5706684709961214E-3</c:v>
                </c:pt>
                <c:pt idx="2887">
                  <c:v>-1.6370307319804135E-2</c:v>
                </c:pt>
                <c:pt idx="2888">
                  <c:v>5.6347654706505436E-3</c:v>
                </c:pt>
                <c:pt idx="2889">
                  <c:v>2.3529952960402094E-2</c:v>
                </c:pt>
                <c:pt idx="2890">
                  <c:v>1.3031499586651941E-2</c:v>
                </c:pt>
                <c:pt idx="2891">
                  <c:v>1.0167884536178552E-2</c:v>
                </c:pt>
                <c:pt idx="2892">
                  <c:v>1.1069433487033709E-4</c:v>
                </c:pt>
                <c:pt idx="2893">
                  <c:v>-1.2393440020276435E-2</c:v>
                </c:pt>
                <c:pt idx="2894">
                  <c:v>1.3023347963444232E-3</c:v>
                </c:pt>
                <c:pt idx="2895">
                  <c:v>-2.4233263057223186E-2</c:v>
                </c:pt>
                <c:pt idx="2896">
                  <c:v>-1.3003415034281208E-3</c:v>
                </c:pt>
                <c:pt idx="2897">
                  <c:v>2.55929964008495E-3</c:v>
                </c:pt>
                <c:pt idx="2898">
                  <c:v>-2.1114864270202781E-2</c:v>
                </c:pt>
                <c:pt idx="2899">
                  <c:v>2.3382420854134611E-2</c:v>
                </c:pt>
                <c:pt idx="2900">
                  <c:v>-1.2127426858880647E-2</c:v>
                </c:pt>
                <c:pt idx="2901">
                  <c:v>-1.9551763914074198E-2</c:v>
                </c:pt>
                <c:pt idx="2902">
                  <c:v>9.6762242391628846E-3</c:v>
                </c:pt>
                <c:pt idx="2903">
                  <c:v>-2.74434881203216E-3</c:v>
                </c:pt>
                <c:pt idx="2904">
                  <c:v>-4.7266848933857075E-3</c:v>
                </c:pt>
                <c:pt idx="2905">
                  <c:v>5.2419409684246578E-3</c:v>
                </c:pt>
                <c:pt idx="2906">
                  <c:v>-7.4254773786144312E-3</c:v>
                </c:pt>
                <c:pt idx="2907">
                  <c:v>1.9775951608677306E-2</c:v>
                </c:pt>
                <c:pt idx="2908">
                  <c:v>-1.8300209081171314E-2</c:v>
                </c:pt>
                <c:pt idx="2909">
                  <c:v>-3.9716120421989798E-3</c:v>
                </c:pt>
                <c:pt idx="2910">
                  <c:v>1.9849676514583792E-2</c:v>
                </c:pt>
                <c:pt idx="2911">
                  <c:v>-8.0908761534564614E-3</c:v>
                </c:pt>
                <c:pt idx="2912">
                  <c:v>-2.7482557260049114E-3</c:v>
                </c:pt>
                <c:pt idx="2913">
                  <c:v>8.0503417767894443E-3</c:v>
                </c:pt>
                <c:pt idx="2914">
                  <c:v>1.4344801310980277E-2</c:v>
                </c:pt>
                <c:pt idx="2915">
                  <c:v>-4.2386275367820355E-3</c:v>
                </c:pt>
                <c:pt idx="2916">
                  <c:v>-2.0259937174277542E-3</c:v>
                </c:pt>
                <c:pt idx="2917">
                  <c:v>-4.6975010683264762E-3</c:v>
                </c:pt>
                <c:pt idx="2918">
                  <c:v>-1.6584722828484944E-3</c:v>
                </c:pt>
                <c:pt idx="2919">
                  <c:v>1.3015838600710395E-2</c:v>
                </c:pt>
                <c:pt idx="2920">
                  <c:v>1.8774753069342554E-2</c:v>
                </c:pt>
                <c:pt idx="2921">
                  <c:v>-3.2614563036111879E-4</c:v>
                </c:pt>
                <c:pt idx="2922">
                  <c:v>5.0323220581788008E-3</c:v>
                </c:pt>
                <c:pt idx="2923">
                  <c:v>-2.0149863319883565E-2</c:v>
                </c:pt>
                <c:pt idx="2924">
                  <c:v>-5.1690271903396092E-3</c:v>
                </c:pt>
                <c:pt idx="2925">
                  <c:v>1.9748361451043556E-2</c:v>
                </c:pt>
                <c:pt idx="2926">
                  <c:v>5.852062658669349E-3</c:v>
                </c:pt>
                <c:pt idx="2927">
                  <c:v>-4.0745025370299558E-4</c:v>
                </c:pt>
                <c:pt idx="2928">
                  <c:v>-4.5363982048267915E-3</c:v>
                </c:pt>
                <c:pt idx="2929">
                  <c:v>-2.1018214116470869E-3</c:v>
                </c:pt>
                <c:pt idx="2930">
                  <c:v>-2.1633613825778608E-3</c:v>
                </c:pt>
                <c:pt idx="2931">
                  <c:v>1.0153580463564802</c:v>
                </c:pt>
                <c:pt idx="2932">
                  <c:v>-2.4998468829810779E-2</c:v>
                </c:pt>
                <c:pt idx="2933">
                  <c:v>-1.9992229075550733E-2</c:v>
                </c:pt>
                <c:pt idx="2934">
                  <c:v>1.2209150765166215E-2</c:v>
                </c:pt>
                <c:pt idx="2935">
                  <c:v>-1.2868647470435517E-2</c:v>
                </c:pt>
                <c:pt idx="2936">
                  <c:v>-1.6053900867463455E-2</c:v>
                </c:pt>
                <c:pt idx="2937">
                  <c:v>-6.332122880530755E-4</c:v>
                </c:pt>
                <c:pt idx="2938">
                  <c:v>-1.0770357219872517E-2</c:v>
                </c:pt>
                <c:pt idx="2939">
                  <c:v>-2.1523663184699733E-2</c:v>
                </c:pt>
                <c:pt idx="2940">
                  <c:v>-2.3951723156724346E-2</c:v>
                </c:pt>
                <c:pt idx="2941">
                  <c:v>-1.4782835376550807E-2</c:v>
                </c:pt>
                <c:pt idx="2942">
                  <c:v>8.3125847064106743E-3</c:v>
                </c:pt>
                <c:pt idx="2943">
                  <c:v>-8.1565463520261172E-3</c:v>
                </c:pt>
                <c:pt idx="2944">
                  <c:v>-1.7434687792852073E-2</c:v>
                </c:pt>
                <c:pt idx="2945">
                  <c:v>-1.2059672647517677E-2</c:v>
                </c:pt>
                <c:pt idx="2946">
                  <c:v>1.000883761742589</c:v>
                </c:pt>
                <c:pt idx="2947">
                  <c:v>-1.2637582727895308E-2</c:v>
                </c:pt>
                <c:pt idx="2948">
                  <c:v>-1.8636912173950783E-2</c:v>
                </c:pt>
                <c:pt idx="2949">
                  <c:v>-7.7346780188204175E-3</c:v>
                </c:pt>
                <c:pt idx="2950">
                  <c:v>0.99553721648351268</c:v>
                </c:pt>
                <c:pt idx="2951">
                  <c:v>-1.0342455650760528E-3</c:v>
                </c:pt>
                <c:pt idx="2952">
                  <c:v>3.6338342635486576E-3</c:v>
                </c:pt>
                <c:pt idx="2953">
                  <c:v>1.4696424737442338E-2</c:v>
                </c:pt>
                <c:pt idx="2954">
                  <c:v>5.3865282770237614E-3</c:v>
                </c:pt>
                <c:pt idx="2955">
                  <c:v>-2.8727405301159194E-3</c:v>
                </c:pt>
                <c:pt idx="2956">
                  <c:v>4.8041645898428964E-3</c:v>
                </c:pt>
                <c:pt idx="2957">
                  <c:v>-6.4234779065140465E-3</c:v>
                </c:pt>
                <c:pt idx="2958">
                  <c:v>-2.0246597660374132E-2</c:v>
                </c:pt>
                <c:pt idx="2959">
                  <c:v>-2.5850084439166866E-3</c:v>
                </c:pt>
                <c:pt idx="2960">
                  <c:v>1.7073379188365268E-3</c:v>
                </c:pt>
                <c:pt idx="2961">
                  <c:v>-1.762471573110656E-2</c:v>
                </c:pt>
                <c:pt idx="2962">
                  <c:v>2.206333989051601E-3</c:v>
                </c:pt>
                <c:pt idx="2963">
                  <c:v>6.0135168883300224E-3</c:v>
                </c:pt>
                <c:pt idx="2964">
                  <c:v>-5.8068728421543643E-4</c:v>
                </c:pt>
                <c:pt idx="2965">
                  <c:v>-1.4692828322312723E-2</c:v>
                </c:pt>
                <c:pt idx="2966">
                  <c:v>-3.6948846480086284E-3</c:v>
                </c:pt>
                <c:pt idx="2967">
                  <c:v>-1.2850509915940767E-2</c:v>
                </c:pt>
                <c:pt idx="2968">
                  <c:v>-2.1739192712221446E-2</c:v>
                </c:pt>
                <c:pt idx="2969">
                  <c:v>-1.1298281145101346E-2</c:v>
                </c:pt>
                <c:pt idx="2970">
                  <c:v>-1.3032546386154493E-2</c:v>
                </c:pt>
                <c:pt idx="2971">
                  <c:v>6.5468102259479415E-4</c:v>
                </c:pt>
                <c:pt idx="2972">
                  <c:v>0.97960504238200263</c:v>
                </c:pt>
                <c:pt idx="2973">
                  <c:v>-1.7806450043385758E-2</c:v>
                </c:pt>
                <c:pt idx="2974">
                  <c:v>-1.0407544090350995E-2</c:v>
                </c:pt>
                <c:pt idx="2975">
                  <c:v>0.98057463537479572</c:v>
                </c:pt>
                <c:pt idx="2976">
                  <c:v>-1.7855299081960745E-2</c:v>
                </c:pt>
                <c:pt idx="2977">
                  <c:v>1.6186237320935382E-3</c:v>
                </c:pt>
                <c:pt idx="2978">
                  <c:v>-2.2287369682334524E-2</c:v>
                </c:pt>
                <c:pt idx="2979">
                  <c:v>2.4421803945408355E-2</c:v>
                </c:pt>
                <c:pt idx="2980">
                  <c:v>-3.9358163454347008E-3</c:v>
                </c:pt>
                <c:pt idx="2981">
                  <c:v>4.2713870094609196E-3</c:v>
                </c:pt>
                <c:pt idx="2982">
                  <c:v>2.1931275231276259E-2</c:v>
                </c:pt>
                <c:pt idx="2983">
                  <c:v>-1.5336017163587656E-2</c:v>
                </c:pt>
                <c:pt idx="2984">
                  <c:v>8.0998018081866081E-3</c:v>
                </c:pt>
                <c:pt idx="2985">
                  <c:v>-4.3454469495844642E-3</c:v>
                </c:pt>
                <c:pt idx="2986">
                  <c:v>1.6055281846125591E-3</c:v>
                </c:pt>
                <c:pt idx="2987">
                  <c:v>2.2806359143916644E-2</c:v>
                </c:pt>
                <c:pt idx="2988">
                  <c:v>-1.2458924563227914E-2</c:v>
                </c:pt>
                <c:pt idx="2989">
                  <c:v>1.6942198312003505E-2</c:v>
                </c:pt>
                <c:pt idx="2990">
                  <c:v>-1.2636062495577855E-2</c:v>
                </c:pt>
                <c:pt idx="2991">
                  <c:v>5.4120503732109247E-3</c:v>
                </c:pt>
                <c:pt idx="2992">
                  <c:v>8.7083784918134451E-3</c:v>
                </c:pt>
                <c:pt idx="2993">
                  <c:v>-1.8775155641880308E-2</c:v>
                </c:pt>
                <c:pt idx="2994">
                  <c:v>2.0493977841707423E-3</c:v>
                </c:pt>
                <c:pt idx="2995">
                  <c:v>-8.9180764258754326E-3</c:v>
                </c:pt>
                <c:pt idx="2996">
                  <c:v>1.517647832149987E-2</c:v>
                </c:pt>
                <c:pt idx="2997">
                  <c:v>2.0180995851199986E-2</c:v>
                </c:pt>
                <c:pt idx="2998">
                  <c:v>-1.5000911587531695E-3</c:v>
                </c:pt>
                <c:pt idx="2999">
                  <c:v>2.3146105735634564E-2</c:v>
                </c:pt>
                <c:pt idx="3000">
                  <c:v>1.2359310526503502E-2</c:v>
                </c:pt>
                <c:pt idx="3001">
                  <c:v>-1.8696600155112143E-2</c:v>
                </c:pt>
                <c:pt idx="3002">
                  <c:v>-1.2400554834821104E-2</c:v>
                </c:pt>
                <c:pt idx="3003">
                  <c:v>-5.2987333755480093E-3</c:v>
                </c:pt>
                <c:pt idx="3004">
                  <c:v>2.7087225747325474E-3</c:v>
                </c:pt>
                <c:pt idx="3005">
                  <c:v>-1.5763554347456847E-2</c:v>
                </c:pt>
                <c:pt idx="3006">
                  <c:v>-1.5517326078390042E-2</c:v>
                </c:pt>
                <c:pt idx="3007">
                  <c:v>-2.5243625461711995E-3</c:v>
                </c:pt>
                <c:pt idx="3008">
                  <c:v>-1.0369388979292149E-2</c:v>
                </c:pt>
                <c:pt idx="3009">
                  <c:v>-1.6622358391474655E-2</c:v>
                </c:pt>
                <c:pt idx="3010">
                  <c:v>-2.4302643612950502E-2</c:v>
                </c:pt>
                <c:pt idx="3011">
                  <c:v>-2.0742734934019848E-3</c:v>
                </c:pt>
                <c:pt idx="3012">
                  <c:v>1.2795910966498791E-2</c:v>
                </c:pt>
                <c:pt idx="3013">
                  <c:v>3.2072311519713735E-3</c:v>
                </c:pt>
                <c:pt idx="3014">
                  <c:v>1.9428018833557863E-2</c:v>
                </c:pt>
                <c:pt idx="3015">
                  <c:v>2.3630473268647107E-2</c:v>
                </c:pt>
                <c:pt idx="3016">
                  <c:v>-5.87833934384997E-3</c:v>
                </c:pt>
                <c:pt idx="3017">
                  <c:v>1.9711142162925334E-2</c:v>
                </c:pt>
                <c:pt idx="3018">
                  <c:v>-6.7411848099338204E-3</c:v>
                </c:pt>
                <c:pt idx="3019">
                  <c:v>-1.3422087293138174E-2</c:v>
                </c:pt>
                <c:pt idx="3020">
                  <c:v>-3.7878210455638771E-3</c:v>
                </c:pt>
                <c:pt idx="3021">
                  <c:v>2.0350422271333261E-2</c:v>
                </c:pt>
                <c:pt idx="3022">
                  <c:v>2.3292572680261046E-2</c:v>
                </c:pt>
                <c:pt idx="3023">
                  <c:v>1.179202642923538E-3</c:v>
                </c:pt>
                <c:pt idx="3024">
                  <c:v>7.9981309271203449E-3</c:v>
                </c:pt>
                <c:pt idx="3025">
                  <c:v>7.9881497044274555E-3</c:v>
                </c:pt>
                <c:pt idx="3026">
                  <c:v>-1.3367324910157908E-4</c:v>
                </c:pt>
                <c:pt idx="3027">
                  <c:v>-9.7836017960231106E-4</c:v>
                </c:pt>
                <c:pt idx="3028">
                  <c:v>2.4591846867952839E-2</c:v>
                </c:pt>
                <c:pt idx="3029">
                  <c:v>1.6310740344394486E-2</c:v>
                </c:pt>
                <c:pt idx="3030">
                  <c:v>1.4594536338430658E-2</c:v>
                </c:pt>
                <c:pt idx="3031">
                  <c:v>-1.251610578461711E-2</c:v>
                </c:pt>
                <c:pt idx="3032">
                  <c:v>8.7190011675898345E-4</c:v>
                </c:pt>
                <c:pt idx="3033">
                  <c:v>1.1468339448679388E-2</c:v>
                </c:pt>
                <c:pt idx="3034">
                  <c:v>-1.0054696419476311E-2</c:v>
                </c:pt>
                <c:pt idx="3035">
                  <c:v>1.7414064206310788E-2</c:v>
                </c:pt>
                <c:pt idx="3036">
                  <c:v>1.1680729207106194E-2</c:v>
                </c:pt>
                <c:pt idx="3037">
                  <c:v>-1.2330390693522736E-2</c:v>
                </c:pt>
                <c:pt idx="3038">
                  <c:v>-1.3012141689857764E-2</c:v>
                </c:pt>
                <c:pt idx="3039">
                  <c:v>-1.038011519931431E-2</c:v>
                </c:pt>
                <c:pt idx="3040">
                  <c:v>1.9927303589966017E-2</c:v>
                </c:pt>
                <c:pt idx="3041">
                  <c:v>1.8876540112908326E-2</c:v>
                </c:pt>
                <c:pt idx="3042">
                  <c:v>1.8798154119129863E-2</c:v>
                </c:pt>
                <c:pt idx="3043">
                  <c:v>-1.5828253920966189E-2</c:v>
                </c:pt>
                <c:pt idx="3044">
                  <c:v>1.1194614061020814E-2</c:v>
                </c:pt>
                <c:pt idx="3045">
                  <c:v>-2.2378122016130874E-3</c:v>
                </c:pt>
                <c:pt idx="3046">
                  <c:v>-1.4198209645684984E-2</c:v>
                </c:pt>
                <c:pt idx="3047">
                  <c:v>-1.8835899752124907E-2</c:v>
                </c:pt>
                <c:pt idx="3048">
                  <c:v>1.2024313544469367E-2</c:v>
                </c:pt>
                <c:pt idx="3049">
                  <c:v>1.0257632022342877E-2</c:v>
                </c:pt>
                <c:pt idx="3050">
                  <c:v>1.0534822997968008E-2</c:v>
                </c:pt>
                <c:pt idx="3051">
                  <c:v>7.2033070139957134E-3</c:v>
                </c:pt>
                <c:pt idx="3052">
                  <c:v>1.113864745976983E-2</c:v>
                </c:pt>
                <c:pt idx="3053">
                  <c:v>-1.0264434002592082E-2</c:v>
                </c:pt>
                <c:pt idx="3054">
                  <c:v>-2.3142833604464369E-2</c:v>
                </c:pt>
                <c:pt idx="3055">
                  <c:v>-1.9420308840609461E-2</c:v>
                </c:pt>
                <c:pt idx="3056">
                  <c:v>5.6956174476528783E-3</c:v>
                </c:pt>
                <c:pt idx="3057">
                  <c:v>9.9262612800183163E-3</c:v>
                </c:pt>
                <c:pt idx="3058">
                  <c:v>-8.6212944380693775E-3</c:v>
                </c:pt>
                <c:pt idx="3059">
                  <c:v>-2.199834010150193E-2</c:v>
                </c:pt>
                <c:pt idx="3060">
                  <c:v>-2.0720515336930968E-2</c:v>
                </c:pt>
                <c:pt idx="3061">
                  <c:v>4.2267972728670892E-3</c:v>
                </c:pt>
                <c:pt idx="3062">
                  <c:v>7.4909196500192125E-3</c:v>
                </c:pt>
                <c:pt idx="3063">
                  <c:v>1.4239681436877394E-2</c:v>
                </c:pt>
                <c:pt idx="3064">
                  <c:v>-1.8847121108388605E-2</c:v>
                </c:pt>
                <c:pt idx="3065">
                  <c:v>3.7618233445535277E-3</c:v>
                </c:pt>
                <c:pt idx="3066">
                  <c:v>-2.2026189415853759E-2</c:v>
                </c:pt>
                <c:pt idx="3067">
                  <c:v>1.0008532390472197E-2</c:v>
                </c:pt>
                <c:pt idx="3068">
                  <c:v>6.9769789205890716E-4</c:v>
                </c:pt>
                <c:pt idx="3069">
                  <c:v>-1.9168634790037144E-2</c:v>
                </c:pt>
                <c:pt idx="3070">
                  <c:v>2.4265902536686777E-2</c:v>
                </c:pt>
                <c:pt idx="3071">
                  <c:v>-7.4277061610485253E-3</c:v>
                </c:pt>
                <c:pt idx="3072">
                  <c:v>5.7923376863800837E-3</c:v>
                </c:pt>
                <c:pt idx="3073">
                  <c:v>1.1738823699297001E-2</c:v>
                </c:pt>
                <c:pt idx="3074">
                  <c:v>1.6709661078663379E-2</c:v>
                </c:pt>
                <c:pt idx="3075">
                  <c:v>6.0139083294171005E-3</c:v>
                </c:pt>
                <c:pt idx="3076">
                  <c:v>2.1856685827522621E-2</c:v>
                </c:pt>
                <c:pt idx="3077">
                  <c:v>-1.9534690467094752E-2</c:v>
                </c:pt>
                <c:pt idx="3078">
                  <c:v>-1.0382138677567442E-2</c:v>
                </c:pt>
                <c:pt idx="3079">
                  <c:v>-1.9970156086913372E-2</c:v>
                </c:pt>
                <c:pt idx="3080">
                  <c:v>6.3344287793242028E-3</c:v>
                </c:pt>
                <c:pt idx="3081">
                  <c:v>1.1522846418261973E-2</c:v>
                </c:pt>
                <c:pt idx="3082">
                  <c:v>-2.3681659942387995E-2</c:v>
                </c:pt>
                <c:pt idx="3083">
                  <c:v>-1.5156470118037469E-2</c:v>
                </c:pt>
                <c:pt idx="3084">
                  <c:v>2.4834443001022076E-2</c:v>
                </c:pt>
                <c:pt idx="3085">
                  <c:v>-2.241345275737534E-2</c:v>
                </c:pt>
                <c:pt idx="3086">
                  <c:v>-2.1723025617862969E-2</c:v>
                </c:pt>
                <c:pt idx="3087">
                  <c:v>1.9244880314486935E-2</c:v>
                </c:pt>
                <c:pt idx="3088">
                  <c:v>3.4975091545587866E-3</c:v>
                </c:pt>
                <c:pt idx="3089">
                  <c:v>1.0658123881834753E-2</c:v>
                </c:pt>
                <c:pt idx="3090">
                  <c:v>-2.049671783172153E-2</c:v>
                </c:pt>
                <c:pt idx="3091">
                  <c:v>2.0137415552035796E-3</c:v>
                </c:pt>
                <c:pt idx="3092">
                  <c:v>1.9032214862621199E-2</c:v>
                </c:pt>
                <c:pt idx="3093">
                  <c:v>1.2540952927875214E-3</c:v>
                </c:pt>
                <c:pt idx="3094">
                  <c:v>1.1555284762283425E-2</c:v>
                </c:pt>
                <c:pt idx="3095">
                  <c:v>9.4864018255552685E-3</c:v>
                </c:pt>
                <c:pt idx="3096">
                  <c:v>-8.1568237183174859E-3</c:v>
                </c:pt>
                <c:pt idx="3097">
                  <c:v>1.0745890551693098E-2</c:v>
                </c:pt>
                <c:pt idx="3098">
                  <c:v>-8.2561154254062741E-4</c:v>
                </c:pt>
                <c:pt idx="3099">
                  <c:v>1.169069190620628E-2</c:v>
                </c:pt>
                <c:pt idx="3100">
                  <c:v>2.3054655017986248E-2</c:v>
                </c:pt>
                <c:pt idx="3101">
                  <c:v>1.90154059870212E-2</c:v>
                </c:pt>
                <c:pt idx="3102">
                  <c:v>-9.7942395869005886E-3</c:v>
                </c:pt>
                <c:pt idx="3103">
                  <c:v>1.2062339364951501E-2</c:v>
                </c:pt>
                <c:pt idx="3104">
                  <c:v>-2.2573871784648303E-2</c:v>
                </c:pt>
                <c:pt idx="3105">
                  <c:v>1.6104001776134073E-2</c:v>
                </c:pt>
                <c:pt idx="3106">
                  <c:v>0.98668333701114941</c:v>
                </c:pt>
                <c:pt idx="3107">
                  <c:v>-1.3360185317534051E-2</c:v>
                </c:pt>
                <c:pt idx="3108">
                  <c:v>7.4621402586878046E-3</c:v>
                </c:pt>
                <c:pt idx="3109">
                  <c:v>-2.3892570178592865E-2</c:v>
                </c:pt>
                <c:pt idx="3110">
                  <c:v>3.4160860869211773E-4</c:v>
                </c:pt>
                <c:pt idx="3111">
                  <c:v>2.1584582324835833E-2</c:v>
                </c:pt>
                <c:pt idx="3112">
                  <c:v>1.8912059845663569E-2</c:v>
                </c:pt>
                <c:pt idx="3113">
                  <c:v>-2.4029926649399996E-2</c:v>
                </c:pt>
                <c:pt idx="3114">
                  <c:v>4.3777531306601111E-3</c:v>
                </c:pt>
                <c:pt idx="3115">
                  <c:v>1.0849173604199903E-4</c:v>
                </c:pt>
                <c:pt idx="3116">
                  <c:v>-1.3889426671520339E-2</c:v>
                </c:pt>
                <c:pt idx="3117">
                  <c:v>-9.0303855308689791E-3</c:v>
                </c:pt>
                <c:pt idx="3118">
                  <c:v>3.4015139913818769E-3</c:v>
                </c:pt>
                <c:pt idx="3119">
                  <c:v>5.6940125527026875E-3</c:v>
                </c:pt>
                <c:pt idx="3120">
                  <c:v>-1.8295240659234258E-2</c:v>
                </c:pt>
                <c:pt idx="3121">
                  <c:v>2.1694504555662592E-2</c:v>
                </c:pt>
                <c:pt idx="3122">
                  <c:v>1.9191606675441619E-3</c:v>
                </c:pt>
                <c:pt idx="3123">
                  <c:v>2.1211381300181263E-2</c:v>
                </c:pt>
                <c:pt idx="3124">
                  <c:v>2.4280744723473829E-2</c:v>
                </c:pt>
                <c:pt idx="3125">
                  <c:v>-1.0256290104908644E-2</c:v>
                </c:pt>
                <c:pt idx="3126">
                  <c:v>-1.7043148092257286E-2</c:v>
                </c:pt>
                <c:pt idx="3127">
                  <c:v>1.9073755046148659E-2</c:v>
                </c:pt>
                <c:pt idx="3128">
                  <c:v>1.0019336316110692</c:v>
                </c:pt>
                <c:pt idx="3129">
                  <c:v>-1.9571085092971181E-2</c:v>
                </c:pt>
                <c:pt idx="3130">
                  <c:v>1.9524630071228864E-2</c:v>
                </c:pt>
                <c:pt idx="3131">
                  <c:v>0.97726941961458347</c:v>
                </c:pt>
                <c:pt idx="3132">
                  <c:v>-1.3921856768370933E-2</c:v>
                </c:pt>
                <c:pt idx="3133">
                  <c:v>-1.7981773202960967E-2</c:v>
                </c:pt>
                <c:pt idx="3134">
                  <c:v>-1.604687757590963E-2</c:v>
                </c:pt>
                <c:pt idx="3135">
                  <c:v>4.0649588509039823E-3</c:v>
                </c:pt>
                <c:pt idx="3136">
                  <c:v>1.4871801228943188E-2</c:v>
                </c:pt>
                <c:pt idx="3137">
                  <c:v>-2.0612909157992843E-2</c:v>
                </c:pt>
                <c:pt idx="3138">
                  <c:v>0.97735547644582199</c:v>
                </c:pt>
                <c:pt idx="3139">
                  <c:v>1.1490188606724488E-2</c:v>
                </c:pt>
                <c:pt idx="3140">
                  <c:v>-1.5216658670657024E-3</c:v>
                </c:pt>
                <c:pt idx="3141">
                  <c:v>-8.0153259558550238E-3</c:v>
                </c:pt>
                <c:pt idx="3142">
                  <c:v>-1.9251200419422965E-2</c:v>
                </c:pt>
                <c:pt idx="3143">
                  <c:v>1.3043088001059739E-2</c:v>
                </c:pt>
                <c:pt idx="3144">
                  <c:v>1.138005026160146E-2</c:v>
                </c:pt>
                <c:pt idx="3145">
                  <c:v>-7.2856279480337845E-3</c:v>
                </c:pt>
                <c:pt idx="3146">
                  <c:v>2.4427760592804389E-2</c:v>
                </c:pt>
                <c:pt idx="3147">
                  <c:v>2.0825738368317175E-2</c:v>
                </c:pt>
                <c:pt idx="3148">
                  <c:v>2.4461289878402997E-2</c:v>
                </c:pt>
                <c:pt idx="3149">
                  <c:v>0.98592876961722997</c:v>
                </c:pt>
                <c:pt idx="3150">
                  <c:v>0.98898821236168111</c:v>
                </c:pt>
                <c:pt idx="3151">
                  <c:v>7.8404787805888276E-3</c:v>
                </c:pt>
                <c:pt idx="3152">
                  <c:v>-1.6280238475234355E-3</c:v>
                </c:pt>
                <c:pt idx="3153">
                  <c:v>-1.1690545317749296E-2</c:v>
                </c:pt>
                <c:pt idx="3154">
                  <c:v>-1.029929146246753E-2</c:v>
                </c:pt>
                <c:pt idx="3155">
                  <c:v>1.3039710988174757E-2</c:v>
                </c:pt>
                <c:pt idx="3156">
                  <c:v>-1.3011633940890343E-2</c:v>
                </c:pt>
                <c:pt idx="3157">
                  <c:v>-6.3757494598740529E-3</c:v>
                </c:pt>
                <c:pt idx="3158">
                  <c:v>-6.4408407844659234E-3</c:v>
                </c:pt>
                <c:pt idx="3159">
                  <c:v>6.0584604119719165E-3</c:v>
                </c:pt>
                <c:pt idx="3160">
                  <c:v>-1.1126835469426489E-2</c:v>
                </c:pt>
                <c:pt idx="3161">
                  <c:v>1.6949533852197281E-2</c:v>
                </c:pt>
                <c:pt idx="3162">
                  <c:v>-1.6533994008717096E-2</c:v>
                </c:pt>
                <c:pt idx="3163">
                  <c:v>5.973616101378143E-3</c:v>
                </c:pt>
                <c:pt idx="3164">
                  <c:v>1.2448949865131842E-3</c:v>
                </c:pt>
                <c:pt idx="3165">
                  <c:v>-1.9788319932727765E-2</c:v>
                </c:pt>
                <c:pt idx="3166">
                  <c:v>-2.2372025612246944E-2</c:v>
                </c:pt>
                <c:pt idx="3167">
                  <c:v>2.2499140944677476E-2</c:v>
                </c:pt>
                <c:pt idx="3168">
                  <c:v>-7.7857229480988114E-3</c:v>
                </c:pt>
                <c:pt idx="3169">
                  <c:v>1.4094307952561103E-2</c:v>
                </c:pt>
                <c:pt idx="3170">
                  <c:v>1.0214539199050507</c:v>
                </c:pt>
                <c:pt idx="3171">
                  <c:v>2.3606377504932347E-2</c:v>
                </c:pt>
                <c:pt idx="3172">
                  <c:v>1.444244357177954E-2</c:v>
                </c:pt>
                <c:pt idx="3173">
                  <c:v>7.3007795614815126E-3</c:v>
                </c:pt>
                <c:pt idx="3174">
                  <c:v>2.3187128598073176E-2</c:v>
                </c:pt>
                <c:pt idx="3175">
                  <c:v>7.4413267297218201E-3</c:v>
                </c:pt>
                <c:pt idx="3176">
                  <c:v>-9.8377466089659589E-3</c:v>
                </c:pt>
                <c:pt idx="3177">
                  <c:v>1.9515331252210916E-2</c:v>
                </c:pt>
                <c:pt idx="3178">
                  <c:v>6.3574473365984761E-3</c:v>
                </c:pt>
                <c:pt idx="3179">
                  <c:v>6.1025558320514876E-3</c:v>
                </c:pt>
                <c:pt idx="3180">
                  <c:v>-1.1465388759917455E-2</c:v>
                </c:pt>
                <c:pt idx="3181">
                  <c:v>-1.8479335332181091E-2</c:v>
                </c:pt>
                <c:pt idx="3182">
                  <c:v>-7.4354878993639908E-4</c:v>
                </c:pt>
                <c:pt idx="3183">
                  <c:v>1.8426628037201936E-2</c:v>
                </c:pt>
                <c:pt idx="3184">
                  <c:v>-1.5641346051023085E-2</c:v>
                </c:pt>
                <c:pt idx="3185">
                  <c:v>6.446708926095451E-3</c:v>
                </c:pt>
                <c:pt idx="3186">
                  <c:v>-1.6511557362515146E-2</c:v>
                </c:pt>
                <c:pt idx="3187">
                  <c:v>1.383470385098905E-2</c:v>
                </c:pt>
                <c:pt idx="3188">
                  <c:v>1.2693635761169737E-2</c:v>
                </c:pt>
                <c:pt idx="3189">
                  <c:v>-1.7303999631377964E-3</c:v>
                </c:pt>
                <c:pt idx="3190">
                  <c:v>1.389114956423893E-2</c:v>
                </c:pt>
                <c:pt idx="3191">
                  <c:v>-1.5170750727821836E-2</c:v>
                </c:pt>
                <c:pt idx="3192">
                  <c:v>-8.1701189630508102E-4</c:v>
                </c:pt>
                <c:pt idx="3193">
                  <c:v>2.3886137685633309E-2</c:v>
                </c:pt>
                <c:pt idx="3194">
                  <c:v>2.0124630191274508E-2</c:v>
                </c:pt>
                <c:pt idx="3195">
                  <c:v>4.2353111848305756E-3</c:v>
                </c:pt>
                <c:pt idx="3196">
                  <c:v>-2.4267467490727158E-2</c:v>
                </c:pt>
                <c:pt idx="3197">
                  <c:v>2.159129129916219E-2</c:v>
                </c:pt>
                <c:pt idx="3198">
                  <c:v>-6.9687029264911826E-3</c:v>
                </c:pt>
                <c:pt idx="3199">
                  <c:v>2.7773040306341978E-3</c:v>
                </c:pt>
                <c:pt idx="3200">
                  <c:v>-2.1496642528698102E-2</c:v>
                </c:pt>
                <c:pt idx="3201">
                  <c:v>-2.1479721706698741E-2</c:v>
                </c:pt>
                <c:pt idx="3202">
                  <c:v>0.98884325727995948</c:v>
                </c:pt>
                <c:pt idx="3203">
                  <c:v>1.9331457806572239E-2</c:v>
                </c:pt>
                <c:pt idx="3204">
                  <c:v>1.2546276683571961E-2</c:v>
                </c:pt>
                <c:pt idx="3205">
                  <c:v>-2.433498044764712E-2</c:v>
                </c:pt>
                <c:pt idx="3206">
                  <c:v>-7.2839730878395126E-3</c:v>
                </c:pt>
                <c:pt idx="3207">
                  <c:v>-1.4458457309940404E-2</c:v>
                </c:pt>
                <c:pt idx="3208">
                  <c:v>-3.6008650063479863E-3</c:v>
                </c:pt>
                <c:pt idx="3209">
                  <c:v>7.9056562354395954E-3</c:v>
                </c:pt>
                <c:pt idx="3210">
                  <c:v>-5.5769740891283785E-3</c:v>
                </c:pt>
                <c:pt idx="3211">
                  <c:v>1.7505733725854167E-2</c:v>
                </c:pt>
                <c:pt idx="3212">
                  <c:v>1.9021235899190664E-2</c:v>
                </c:pt>
                <c:pt idx="3213">
                  <c:v>3.5124384598948511E-4</c:v>
                </c:pt>
                <c:pt idx="3214">
                  <c:v>1.2484641635650268E-2</c:v>
                </c:pt>
                <c:pt idx="3215">
                  <c:v>-8.739415513779325E-3</c:v>
                </c:pt>
                <c:pt idx="3216">
                  <c:v>-1.271482718562073E-2</c:v>
                </c:pt>
                <c:pt idx="3217">
                  <c:v>-4.2511836774984215E-3</c:v>
                </c:pt>
                <c:pt idx="3218">
                  <c:v>1.8400072968576865E-2</c:v>
                </c:pt>
                <c:pt idx="3219">
                  <c:v>-1.6679205616997206E-3</c:v>
                </c:pt>
                <c:pt idx="3220">
                  <c:v>1.4497861939919809E-3</c:v>
                </c:pt>
                <c:pt idx="3221">
                  <c:v>-2.3890748554278963E-2</c:v>
                </c:pt>
                <c:pt idx="3222">
                  <c:v>-1.877777912274927E-2</c:v>
                </c:pt>
                <c:pt idx="3223">
                  <c:v>-2.3268707317584774E-2</c:v>
                </c:pt>
                <c:pt idx="3224">
                  <c:v>-1.5096785384380067E-2</c:v>
                </c:pt>
                <c:pt idx="3225">
                  <c:v>-1.5708493452818106E-3</c:v>
                </c:pt>
                <c:pt idx="3226">
                  <c:v>-1.0418643739715305E-2</c:v>
                </c:pt>
                <c:pt idx="3227">
                  <c:v>-2.9441162934918273E-3</c:v>
                </c:pt>
                <c:pt idx="3228">
                  <c:v>-1.6013132641499127E-2</c:v>
                </c:pt>
                <c:pt idx="3229">
                  <c:v>2.4991453212351376E-2</c:v>
                </c:pt>
                <c:pt idx="3230">
                  <c:v>-5.5061605527673809E-3</c:v>
                </c:pt>
                <c:pt idx="3231">
                  <c:v>-1.9909181705931147E-3</c:v>
                </c:pt>
                <c:pt idx="3232">
                  <c:v>-2.2358609725827484E-3</c:v>
                </c:pt>
                <c:pt idx="3233">
                  <c:v>2.2968328794106523E-2</c:v>
                </c:pt>
                <c:pt idx="3234">
                  <c:v>2.3762931165883239E-4</c:v>
                </c:pt>
                <c:pt idx="3235">
                  <c:v>1.9126181602097135E-2</c:v>
                </c:pt>
                <c:pt idx="3236">
                  <c:v>8.7304387762172971E-3</c:v>
                </c:pt>
                <c:pt idx="3237">
                  <c:v>-2.3149872994911912E-2</c:v>
                </c:pt>
                <c:pt idx="3238">
                  <c:v>1.1600466325844983E-2</c:v>
                </c:pt>
                <c:pt idx="3239">
                  <c:v>-1.4020243203228727E-2</c:v>
                </c:pt>
                <c:pt idx="3240">
                  <c:v>1.8516619637948095E-2</c:v>
                </c:pt>
                <c:pt idx="3241">
                  <c:v>-2.4322454210638965E-2</c:v>
                </c:pt>
                <c:pt idx="3242">
                  <c:v>6.0991446390484096E-3</c:v>
                </c:pt>
                <c:pt idx="3243">
                  <c:v>2.0348272574639188E-2</c:v>
                </c:pt>
                <c:pt idx="3244">
                  <c:v>3.8113435947704833E-3</c:v>
                </c:pt>
                <c:pt idx="3245">
                  <c:v>2.1151838428986047E-3</c:v>
                </c:pt>
                <c:pt idx="3246">
                  <c:v>-2.4992289964306875E-2</c:v>
                </c:pt>
                <c:pt idx="3247">
                  <c:v>0.98695612517486475</c:v>
                </c:pt>
                <c:pt idx="3248">
                  <c:v>1.5294170289932491E-2</c:v>
                </c:pt>
                <c:pt idx="3249">
                  <c:v>-1.5761361335264949E-2</c:v>
                </c:pt>
                <c:pt idx="3250">
                  <c:v>1.0501470552030467E-2</c:v>
                </c:pt>
                <c:pt idx="3251">
                  <c:v>-2.0215742860110818E-2</c:v>
                </c:pt>
                <c:pt idx="3252">
                  <c:v>1.7020156885125044E-2</c:v>
                </c:pt>
                <c:pt idx="3253">
                  <c:v>-1.3324540961219506E-2</c:v>
                </c:pt>
                <c:pt idx="3254">
                  <c:v>-1.067764864517871E-2</c:v>
                </c:pt>
                <c:pt idx="3255">
                  <c:v>1.9374710594846783E-2</c:v>
                </c:pt>
                <c:pt idx="3256">
                  <c:v>7.8134725189377144E-5</c:v>
                </c:pt>
                <c:pt idx="3257">
                  <c:v>9.4967189543080643E-3</c:v>
                </c:pt>
                <c:pt idx="3258">
                  <c:v>-1.5657431402031491E-2</c:v>
                </c:pt>
                <c:pt idx="3259">
                  <c:v>-6.5922302469182178E-3</c:v>
                </c:pt>
                <c:pt idx="3260">
                  <c:v>2.4337362814869312E-2</c:v>
                </c:pt>
                <c:pt idx="3261">
                  <c:v>1.7757084336869962E-2</c:v>
                </c:pt>
                <c:pt idx="3262">
                  <c:v>1.0518524644085297E-2</c:v>
                </c:pt>
                <c:pt idx="3263">
                  <c:v>2.4811354697433396E-2</c:v>
                </c:pt>
                <c:pt idx="3264">
                  <c:v>1.283871950757327E-2</c:v>
                </c:pt>
                <c:pt idx="3265">
                  <c:v>-1.2429319742429373E-2</c:v>
                </c:pt>
                <c:pt idx="3266">
                  <c:v>-1.0332220092203198E-2</c:v>
                </c:pt>
                <c:pt idx="3267">
                  <c:v>-1.0363828315430423E-2</c:v>
                </c:pt>
                <c:pt idx="3268">
                  <c:v>-1.1542381947206437E-2</c:v>
                </c:pt>
                <c:pt idx="3269">
                  <c:v>-1.8158380380794242E-2</c:v>
                </c:pt>
                <c:pt idx="3270">
                  <c:v>9.041585883347197E-3</c:v>
                </c:pt>
                <c:pt idx="3271">
                  <c:v>1.6923280010323762E-2</c:v>
                </c:pt>
                <c:pt idx="3272">
                  <c:v>-3.4014897184278582E-3</c:v>
                </c:pt>
                <c:pt idx="3273">
                  <c:v>-1.4567102540696297E-2</c:v>
                </c:pt>
                <c:pt idx="3274">
                  <c:v>-1.2484908914848141E-2</c:v>
                </c:pt>
                <c:pt idx="3275">
                  <c:v>-1.9266234167461132E-2</c:v>
                </c:pt>
                <c:pt idx="3276">
                  <c:v>1.0281148707887234E-2</c:v>
                </c:pt>
                <c:pt idx="3277">
                  <c:v>-2.9858741901173046E-3</c:v>
                </c:pt>
                <c:pt idx="3278">
                  <c:v>0.99382239999267963</c:v>
                </c:pt>
                <c:pt idx="3279">
                  <c:v>-1.0873650306549954E-2</c:v>
                </c:pt>
                <c:pt idx="3280">
                  <c:v>1.6698870976378309E-2</c:v>
                </c:pt>
                <c:pt idx="3281">
                  <c:v>-9.9758048018809501E-3</c:v>
                </c:pt>
                <c:pt idx="3282">
                  <c:v>2.007203671014049E-2</c:v>
                </c:pt>
                <c:pt idx="3283">
                  <c:v>-1.9619396763216213E-2</c:v>
                </c:pt>
                <c:pt idx="3284">
                  <c:v>-9.8412155166931244E-3</c:v>
                </c:pt>
                <c:pt idx="3285">
                  <c:v>-9.4350433017466595E-3</c:v>
                </c:pt>
                <c:pt idx="3286">
                  <c:v>-2.3314793126632122E-2</c:v>
                </c:pt>
                <c:pt idx="3287">
                  <c:v>-1.0220659837986635E-2</c:v>
                </c:pt>
                <c:pt idx="3288">
                  <c:v>-1.8881753333034507E-2</c:v>
                </c:pt>
                <c:pt idx="3289">
                  <c:v>1.5453468496150341E-2</c:v>
                </c:pt>
                <c:pt idx="3290">
                  <c:v>-1.3477244095422841E-2</c:v>
                </c:pt>
                <c:pt idx="3291">
                  <c:v>1.2808596699861447E-2</c:v>
                </c:pt>
                <c:pt idx="3292">
                  <c:v>-2.2444595418690906E-2</c:v>
                </c:pt>
                <c:pt idx="3293">
                  <c:v>-3.7774348285651849E-4</c:v>
                </c:pt>
                <c:pt idx="3294">
                  <c:v>3.599006770788016E-3</c:v>
                </c:pt>
                <c:pt idx="3295">
                  <c:v>2.150220225923603E-2</c:v>
                </c:pt>
                <c:pt idx="3296">
                  <c:v>-1.8493480152712561E-2</c:v>
                </c:pt>
                <c:pt idx="3297">
                  <c:v>7.6587824016969676E-3</c:v>
                </c:pt>
                <c:pt idx="3298">
                  <c:v>6.4568763392643946E-3</c:v>
                </c:pt>
                <c:pt idx="3299">
                  <c:v>4.2762648379215725E-3</c:v>
                </c:pt>
                <c:pt idx="3300">
                  <c:v>-2.2037398163265227E-2</c:v>
                </c:pt>
                <c:pt idx="3301">
                  <c:v>2.2351068091040184E-2</c:v>
                </c:pt>
                <c:pt idx="3302">
                  <c:v>-2.3224737884653381E-2</c:v>
                </c:pt>
                <c:pt idx="3303">
                  <c:v>-9.39052790742595E-4</c:v>
                </c:pt>
                <c:pt idx="3304">
                  <c:v>1.6702088278184229E-2</c:v>
                </c:pt>
                <c:pt idx="3305">
                  <c:v>4.341025420935762E-3</c:v>
                </c:pt>
                <c:pt idx="3306">
                  <c:v>1.6805688575871919E-2</c:v>
                </c:pt>
                <c:pt idx="3307">
                  <c:v>-7.4669285971821322E-3</c:v>
                </c:pt>
                <c:pt idx="3308">
                  <c:v>1.0158835916365951</c:v>
                </c:pt>
                <c:pt idx="3309">
                  <c:v>-1.6297849230242189E-3</c:v>
                </c:pt>
                <c:pt idx="3310">
                  <c:v>1.1814900916805144E-2</c:v>
                </c:pt>
                <c:pt idx="3311">
                  <c:v>3.9853857756218247E-3</c:v>
                </c:pt>
                <c:pt idx="3312">
                  <c:v>-2.3390499580904216E-2</c:v>
                </c:pt>
                <c:pt idx="3313">
                  <c:v>1.9352077210440216E-2</c:v>
                </c:pt>
                <c:pt idx="3314">
                  <c:v>-2.3878260764864913E-2</c:v>
                </c:pt>
                <c:pt idx="3315">
                  <c:v>2.4220195240726959E-2</c:v>
                </c:pt>
                <c:pt idx="3316">
                  <c:v>-8.8977838308315401E-3</c:v>
                </c:pt>
                <c:pt idx="3317">
                  <c:v>-1.1214703824501727E-2</c:v>
                </c:pt>
                <c:pt idx="3318">
                  <c:v>-1.8189549840190368E-2</c:v>
                </c:pt>
                <c:pt idx="3319">
                  <c:v>1.0486811248191114E-2</c:v>
                </c:pt>
                <c:pt idx="3320">
                  <c:v>-2.2014771904657393E-2</c:v>
                </c:pt>
                <c:pt idx="3321">
                  <c:v>1.4229084239130507E-2</c:v>
                </c:pt>
                <c:pt idx="3322">
                  <c:v>-8.404662697676573E-3</c:v>
                </c:pt>
                <c:pt idx="3323">
                  <c:v>-1.3058938939344034E-2</c:v>
                </c:pt>
                <c:pt idx="3324">
                  <c:v>1.5047355990099598E-3</c:v>
                </c:pt>
                <c:pt idx="3325">
                  <c:v>-1.575306173868244E-2</c:v>
                </c:pt>
                <c:pt idx="3326">
                  <c:v>9.013250479200003E-3</c:v>
                </c:pt>
                <c:pt idx="3327">
                  <c:v>-1.2159179463378505E-2</c:v>
                </c:pt>
                <c:pt idx="3328">
                  <c:v>-2.7292384824767479E-3</c:v>
                </c:pt>
                <c:pt idx="3329">
                  <c:v>5.209864435987888E-3</c:v>
                </c:pt>
                <c:pt idx="3330">
                  <c:v>-1.8032395749809117E-2</c:v>
                </c:pt>
                <c:pt idx="3331">
                  <c:v>2.0848107641558498E-2</c:v>
                </c:pt>
                <c:pt idx="3332">
                  <c:v>5.1698693382619624E-3</c:v>
                </c:pt>
                <c:pt idx="3333">
                  <c:v>1.175904243375453E-3</c:v>
                </c:pt>
                <c:pt idx="3334">
                  <c:v>-3.3420232888432379E-3</c:v>
                </c:pt>
                <c:pt idx="3335">
                  <c:v>1.4860770774235055E-2</c:v>
                </c:pt>
                <c:pt idx="3336">
                  <c:v>9.9627054631042985E-3</c:v>
                </c:pt>
                <c:pt idx="3337">
                  <c:v>9.206271922263809E-4</c:v>
                </c:pt>
                <c:pt idx="3338">
                  <c:v>-1.8159370837883902E-2</c:v>
                </c:pt>
                <c:pt idx="3339">
                  <c:v>2.3172978133827536E-2</c:v>
                </c:pt>
                <c:pt idx="3340">
                  <c:v>-3.3676204502199715E-3</c:v>
                </c:pt>
                <c:pt idx="3341">
                  <c:v>-6.2199292294934925E-4</c:v>
                </c:pt>
                <c:pt idx="3342">
                  <c:v>-1.0926543943080236E-2</c:v>
                </c:pt>
                <c:pt idx="3343">
                  <c:v>2.4962686409205997E-2</c:v>
                </c:pt>
                <c:pt idx="3344">
                  <c:v>1.0130322633198106</c:v>
                </c:pt>
                <c:pt idx="3345">
                  <c:v>1.8478238992571706E-2</c:v>
                </c:pt>
                <c:pt idx="3346">
                  <c:v>-2.1803051070613012E-2</c:v>
                </c:pt>
                <c:pt idx="3347">
                  <c:v>-7.4770662152602585E-3</c:v>
                </c:pt>
                <c:pt idx="3348">
                  <c:v>-2.474528081511913E-2</c:v>
                </c:pt>
                <c:pt idx="3349">
                  <c:v>-1.2502618594160853E-2</c:v>
                </c:pt>
                <c:pt idx="3350">
                  <c:v>1.2310255731984538E-2</c:v>
                </c:pt>
                <c:pt idx="3351">
                  <c:v>1.5296943653421435E-2</c:v>
                </c:pt>
                <c:pt idx="3352">
                  <c:v>8.7136687667514704E-3</c:v>
                </c:pt>
                <c:pt idx="3353">
                  <c:v>-5.4420003363603361E-3</c:v>
                </c:pt>
                <c:pt idx="3354">
                  <c:v>-1.4406695221161215E-2</c:v>
                </c:pt>
                <c:pt idx="3355">
                  <c:v>7.1215090490755473E-3</c:v>
                </c:pt>
                <c:pt idx="3356">
                  <c:v>-1.7738271813612465E-2</c:v>
                </c:pt>
                <c:pt idx="3357">
                  <c:v>-2.0777453835636988E-2</c:v>
                </c:pt>
                <c:pt idx="3358">
                  <c:v>-1.7219839254968006E-3</c:v>
                </c:pt>
                <c:pt idx="3359">
                  <c:v>1.913406832114975E-2</c:v>
                </c:pt>
                <c:pt idx="3360">
                  <c:v>1.1461295856963904E-2</c:v>
                </c:pt>
                <c:pt idx="3361">
                  <c:v>1.5523775968535047E-3</c:v>
                </c:pt>
                <c:pt idx="3362">
                  <c:v>1.9227037133953462E-2</c:v>
                </c:pt>
                <c:pt idx="3363">
                  <c:v>4.9062127416974579E-3</c:v>
                </c:pt>
                <c:pt idx="3364">
                  <c:v>-1.5526866117277082E-2</c:v>
                </c:pt>
                <c:pt idx="3365">
                  <c:v>0.99871861003915763</c:v>
                </c:pt>
                <c:pt idx="3366">
                  <c:v>1.5413355110998905E-2</c:v>
                </c:pt>
                <c:pt idx="3367">
                  <c:v>-1.2835467115615567E-2</c:v>
                </c:pt>
                <c:pt idx="3368">
                  <c:v>-5.0060637809988314E-3</c:v>
                </c:pt>
                <c:pt idx="3369">
                  <c:v>2.3423503318285955E-2</c:v>
                </c:pt>
                <c:pt idx="3370">
                  <c:v>2.469572331348277E-2</c:v>
                </c:pt>
                <c:pt idx="3371">
                  <c:v>1.4817211218151582E-2</c:v>
                </c:pt>
                <c:pt idx="3372">
                  <c:v>-1.1491084613828662E-2</c:v>
                </c:pt>
                <c:pt idx="3373">
                  <c:v>2.3289118316517699E-3</c:v>
                </c:pt>
                <c:pt idx="3374">
                  <c:v>1.0851189992608562E-2</c:v>
                </c:pt>
                <c:pt idx="3375">
                  <c:v>2.0329258592155681E-2</c:v>
                </c:pt>
                <c:pt idx="3376">
                  <c:v>-6.862913409640653E-3</c:v>
                </c:pt>
                <c:pt idx="3377">
                  <c:v>2.4763998922886464E-2</c:v>
                </c:pt>
                <c:pt idx="3378">
                  <c:v>1.2180857441633608E-2</c:v>
                </c:pt>
                <c:pt idx="3379">
                  <c:v>9.4688820507450311E-3</c:v>
                </c:pt>
                <c:pt idx="3380">
                  <c:v>1.7747597404138039E-2</c:v>
                </c:pt>
                <c:pt idx="3381">
                  <c:v>8.6150382219335568E-3</c:v>
                </c:pt>
                <c:pt idx="3382">
                  <c:v>2.0768159254829076E-2</c:v>
                </c:pt>
                <c:pt idx="3383">
                  <c:v>-4.8492413068157211E-3</c:v>
                </c:pt>
                <c:pt idx="3384">
                  <c:v>1.8595693981828199E-2</c:v>
                </c:pt>
                <c:pt idx="3385">
                  <c:v>-2.9027007110178416E-3</c:v>
                </c:pt>
                <c:pt idx="3386">
                  <c:v>0.98446754355528066</c:v>
                </c:pt>
                <c:pt idx="3387">
                  <c:v>2.1519242458825239E-2</c:v>
                </c:pt>
                <c:pt idx="3388">
                  <c:v>7.7494897304045797E-3</c:v>
                </c:pt>
                <c:pt idx="3389">
                  <c:v>1.0412832007467576E-2</c:v>
                </c:pt>
                <c:pt idx="3390">
                  <c:v>1.9177307124737066E-2</c:v>
                </c:pt>
                <c:pt idx="3391">
                  <c:v>-1.6696590218213077E-2</c:v>
                </c:pt>
                <c:pt idx="3392">
                  <c:v>-1.3018069945533728E-3</c:v>
                </c:pt>
                <c:pt idx="3393">
                  <c:v>-1.5796194760819289E-2</c:v>
                </c:pt>
                <c:pt idx="3394">
                  <c:v>-2.840596062339734E-3</c:v>
                </c:pt>
                <c:pt idx="3395">
                  <c:v>1.6772897620395209E-2</c:v>
                </c:pt>
                <c:pt idx="3396">
                  <c:v>-1.991000224402717E-2</c:v>
                </c:pt>
                <c:pt idx="3397">
                  <c:v>2.1900604607516871E-2</c:v>
                </c:pt>
                <c:pt idx="3398">
                  <c:v>0.99719088957507984</c:v>
                </c:pt>
                <c:pt idx="3399">
                  <c:v>-8.2261019830221771E-3</c:v>
                </c:pt>
                <c:pt idx="3400">
                  <c:v>1.0886919622853347E-2</c:v>
                </c:pt>
                <c:pt idx="3401">
                  <c:v>-2.2895466744029657E-2</c:v>
                </c:pt>
                <c:pt idx="3402">
                  <c:v>-1.785397941773733E-2</c:v>
                </c:pt>
                <c:pt idx="3403">
                  <c:v>6.8515963225512901E-3</c:v>
                </c:pt>
                <c:pt idx="3404">
                  <c:v>2.8389820331554684E-4</c:v>
                </c:pt>
                <c:pt idx="3405">
                  <c:v>-2.0189065300096804E-2</c:v>
                </c:pt>
                <c:pt idx="3406">
                  <c:v>1.0215300362596553</c:v>
                </c:pt>
                <c:pt idx="3407">
                  <c:v>-1.3375315835675462E-2</c:v>
                </c:pt>
                <c:pt idx="3408">
                  <c:v>-1.7754795325071022E-2</c:v>
                </c:pt>
                <c:pt idx="3409">
                  <c:v>1.0077458042116962</c:v>
                </c:pt>
                <c:pt idx="3410">
                  <c:v>-4.7888456069214045E-3</c:v>
                </c:pt>
                <c:pt idx="3411">
                  <c:v>-2.2464517272759759E-2</c:v>
                </c:pt>
                <c:pt idx="3412">
                  <c:v>-3.7995855009782032E-3</c:v>
                </c:pt>
                <c:pt idx="3413">
                  <c:v>1.0172761401780814</c:v>
                </c:pt>
                <c:pt idx="3414">
                  <c:v>-1.2385479542976253E-3</c:v>
                </c:pt>
                <c:pt idx="3415">
                  <c:v>8.0550080197878907E-3</c:v>
                </c:pt>
                <c:pt idx="3416">
                  <c:v>-9.5945340251680396E-3</c:v>
                </c:pt>
                <c:pt idx="3417">
                  <c:v>-2.2349666189885476E-2</c:v>
                </c:pt>
                <c:pt idx="3418">
                  <c:v>2.0797262020554798E-2</c:v>
                </c:pt>
                <c:pt idx="3419">
                  <c:v>-5.9272219408312617E-3</c:v>
                </c:pt>
                <c:pt idx="3420">
                  <c:v>1.7249489814299263E-2</c:v>
                </c:pt>
                <c:pt idx="3421">
                  <c:v>2.0671594225574526E-2</c:v>
                </c:pt>
                <c:pt idx="3422">
                  <c:v>0.99792076859803125</c:v>
                </c:pt>
                <c:pt idx="3423">
                  <c:v>-1.2347436340163909E-2</c:v>
                </c:pt>
                <c:pt idx="3424">
                  <c:v>-7.0287917877789822E-3</c:v>
                </c:pt>
                <c:pt idx="3425">
                  <c:v>-2.2677210024325149E-2</c:v>
                </c:pt>
                <c:pt idx="3426">
                  <c:v>1.9199120060679215E-2</c:v>
                </c:pt>
                <c:pt idx="3427">
                  <c:v>-1.7730308363968939E-3</c:v>
                </c:pt>
                <c:pt idx="3428">
                  <c:v>1.0206309336980188</c:v>
                </c:pt>
                <c:pt idx="3429">
                  <c:v>7.7104394676501039E-3</c:v>
                </c:pt>
                <c:pt idx="3430">
                  <c:v>7.1553015576781122E-3</c:v>
                </c:pt>
                <c:pt idx="3431">
                  <c:v>1.296260270068747E-2</c:v>
                </c:pt>
                <c:pt idx="3432">
                  <c:v>-2.3949803721763364E-4</c:v>
                </c:pt>
                <c:pt idx="3433">
                  <c:v>-2.9881033908075728E-4</c:v>
                </c:pt>
                <c:pt idx="3434">
                  <c:v>-3.8587244791739029E-4</c:v>
                </c:pt>
                <c:pt idx="3435">
                  <c:v>-2.1329029551290762E-2</c:v>
                </c:pt>
                <c:pt idx="3436">
                  <c:v>-6.8804207647971734E-3</c:v>
                </c:pt>
                <c:pt idx="3437">
                  <c:v>6.7139246568506785E-3</c:v>
                </c:pt>
                <c:pt idx="3438">
                  <c:v>-1.4023376327747739E-2</c:v>
                </c:pt>
                <c:pt idx="3439">
                  <c:v>1.9040675861825597E-2</c:v>
                </c:pt>
                <c:pt idx="3440">
                  <c:v>1.2988557405598521E-2</c:v>
                </c:pt>
                <c:pt idx="3441">
                  <c:v>-5.8783911782742558E-3</c:v>
                </c:pt>
                <c:pt idx="3442">
                  <c:v>8.6937500117003734E-3</c:v>
                </c:pt>
                <c:pt idx="3443">
                  <c:v>0.97936380271653267</c:v>
                </c:pt>
                <c:pt idx="3444">
                  <c:v>4.8668230673742045E-3</c:v>
                </c:pt>
                <c:pt idx="3445">
                  <c:v>6.6222682806477366E-3</c:v>
                </c:pt>
                <c:pt idx="3446">
                  <c:v>1.4040828988905157E-2</c:v>
                </c:pt>
                <c:pt idx="3447">
                  <c:v>-2.029627597304241E-2</c:v>
                </c:pt>
                <c:pt idx="3448">
                  <c:v>-2.1103077160773483E-2</c:v>
                </c:pt>
                <c:pt idx="3449">
                  <c:v>2.675763218916727E-3</c:v>
                </c:pt>
                <c:pt idx="3450">
                  <c:v>5.9827936963691706E-4</c:v>
                </c:pt>
                <c:pt idx="3451">
                  <c:v>1.0667754987327583E-3</c:v>
                </c:pt>
                <c:pt idx="3452">
                  <c:v>0.98945733024523119</c:v>
                </c:pt>
                <c:pt idx="3453">
                  <c:v>1.1657420151453563E-2</c:v>
                </c:pt>
                <c:pt idx="3454">
                  <c:v>-1.9450565072685659E-2</c:v>
                </c:pt>
                <c:pt idx="3455">
                  <c:v>-6.4770173971038124E-3</c:v>
                </c:pt>
                <c:pt idx="3456">
                  <c:v>1.1496408374604977E-2</c:v>
                </c:pt>
                <c:pt idx="3457">
                  <c:v>-1.0634325307555486E-2</c:v>
                </c:pt>
                <c:pt idx="3458">
                  <c:v>1.3451493315922252E-2</c:v>
                </c:pt>
                <c:pt idx="3459">
                  <c:v>1.6898687130281993E-2</c:v>
                </c:pt>
                <c:pt idx="3460">
                  <c:v>2.2851230095673258E-2</c:v>
                </c:pt>
                <c:pt idx="3461">
                  <c:v>1.0212871033558628</c:v>
                </c:pt>
                <c:pt idx="3462">
                  <c:v>-1.3464885595282462E-2</c:v>
                </c:pt>
                <c:pt idx="3463">
                  <c:v>-1.9947793492571485E-2</c:v>
                </c:pt>
                <c:pt idx="3464">
                  <c:v>1.9158825618811902E-2</c:v>
                </c:pt>
                <c:pt idx="3465">
                  <c:v>-1.2545988297529065E-2</c:v>
                </c:pt>
                <c:pt idx="3466">
                  <c:v>-3.9942054246496824E-3</c:v>
                </c:pt>
                <c:pt idx="3467">
                  <c:v>-2.4341777128526941E-2</c:v>
                </c:pt>
                <c:pt idx="3468">
                  <c:v>0.98750415398139046</c:v>
                </c:pt>
                <c:pt idx="3469">
                  <c:v>-3.2663630525292366E-3</c:v>
                </c:pt>
                <c:pt idx="3470">
                  <c:v>-1.6175879243295693E-2</c:v>
                </c:pt>
                <c:pt idx="3471">
                  <c:v>2.4469712547341739E-2</c:v>
                </c:pt>
                <c:pt idx="3472">
                  <c:v>3.3483192093649084E-3</c:v>
                </c:pt>
                <c:pt idx="3473">
                  <c:v>-5.5441420619416486E-4</c:v>
                </c:pt>
                <c:pt idx="3474">
                  <c:v>0.98259305333587987</c:v>
                </c:pt>
                <c:pt idx="3475">
                  <c:v>-2.326670811937236E-2</c:v>
                </c:pt>
                <c:pt idx="3476">
                  <c:v>-3.7293049258546153E-3</c:v>
                </c:pt>
                <c:pt idx="3477">
                  <c:v>-5.3770812756999851E-3</c:v>
                </c:pt>
                <c:pt idx="3478">
                  <c:v>-1.3727433778258108E-2</c:v>
                </c:pt>
                <c:pt idx="3479">
                  <c:v>-1.1053685485193277E-2</c:v>
                </c:pt>
                <c:pt idx="3480">
                  <c:v>1.1220465518395156E-2</c:v>
                </c:pt>
                <c:pt idx="3481">
                  <c:v>-4.3881579294127891E-3</c:v>
                </c:pt>
                <c:pt idx="3482">
                  <c:v>-2.0155509001230577E-2</c:v>
                </c:pt>
                <c:pt idx="3483">
                  <c:v>5.2814608918355429E-3</c:v>
                </c:pt>
                <c:pt idx="3484">
                  <c:v>2.9285947754457363E-3</c:v>
                </c:pt>
                <c:pt idx="3485">
                  <c:v>-1.8667011026229253E-3</c:v>
                </c:pt>
                <c:pt idx="3486">
                  <c:v>-1.7846005898727202E-3</c:v>
                </c:pt>
                <c:pt idx="3487">
                  <c:v>-2.0532342601643987E-2</c:v>
                </c:pt>
                <c:pt idx="3488">
                  <c:v>-1.5795296792460296E-2</c:v>
                </c:pt>
                <c:pt idx="3489">
                  <c:v>5.7779992935217571E-3</c:v>
                </c:pt>
                <c:pt idx="3490">
                  <c:v>1.2727228436437827E-2</c:v>
                </c:pt>
                <c:pt idx="3491">
                  <c:v>-2.088217543019379E-2</c:v>
                </c:pt>
                <c:pt idx="3492">
                  <c:v>2.2015471169501682E-2</c:v>
                </c:pt>
                <c:pt idx="3493">
                  <c:v>1.9396454732380192E-2</c:v>
                </c:pt>
                <c:pt idx="3494">
                  <c:v>-2.4514360117138412E-2</c:v>
                </c:pt>
                <c:pt idx="3495">
                  <c:v>-7.7309878650802747E-3</c:v>
                </c:pt>
                <c:pt idx="3496">
                  <c:v>1.9612136363457867E-2</c:v>
                </c:pt>
                <c:pt idx="3497">
                  <c:v>2.0230549428590462E-2</c:v>
                </c:pt>
                <c:pt idx="3498">
                  <c:v>1.7949827257357408E-2</c:v>
                </c:pt>
                <c:pt idx="3499">
                  <c:v>-5.9879930076093216E-3</c:v>
                </c:pt>
                <c:pt idx="3500">
                  <c:v>-1.0444581327723784E-2</c:v>
                </c:pt>
                <c:pt idx="3501">
                  <c:v>-3.2433030315225987E-3</c:v>
                </c:pt>
                <c:pt idx="3502">
                  <c:v>1.0701038111262284E-2</c:v>
                </c:pt>
                <c:pt idx="3503">
                  <c:v>9.8929525981652881E-3</c:v>
                </c:pt>
                <c:pt idx="3504">
                  <c:v>1.3152595216876378E-2</c:v>
                </c:pt>
                <c:pt idx="3505">
                  <c:v>-8.9772901938115872E-3</c:v>
                </c:pt>
                <c:pt idx="3506">
                  <c:v>-1.4922557482336207E-2</c:v>
                </c:pt>
                <c:pt idx="3507">
                  <c:v>2.2668628964700011E-2</c:v>
                </c:pt>
                <c:pt idx="3508">
                  <c:v>3.1714552993599042E-3</c:v>
                </c:pt>
                <c:pt idx="3509">
                  <c:v>1.5750714149691314E-2</c:v>
                </c:pt>
                <c:pt idx="3510">
                  <c:v>0.98409632221486742</c:v>
                </c:pt>
                <c:pt idx="3511">
                  <c:v>0.9901881487670503</c:v>
                </c:pt>
                <c:pt idx="3512">
                  <c:v>-7.4961896381417811E-3</c:v>
                </c:pt>
                <c:pt idx="3513">
                  <c:v>2.2363847012334903E-2</c:v>
                </c:pt>
                <c:pt idx="3514">
                  <c:v>2.4398635313363004E-2</c:v>
                </c:pt>
                <c:pt idx="3515">
                  <c:v>-1.0805389132785503E-2</c:v>
                </c:pt>
                <c:pt idx="3516">
                  <c:v>1.3306873961926324E-2</c:v>
                </c:pt>
                <c:pt idx="3517">
                  <c:v>4.2909629340217251E-3</c:v>
                </c:pt>
                <c:pt idx="3518">
                  <c:v>4.6202718894744702E-3</c:v>
                </c:pt>
                <c:pt idx="3519">
                  <c:v>1.9399380131003098E-2</c:v>
                </c:pt>
                <c:pt idx="3520">
                  <c:v>-5.4549934390347114E-3</c:v>
                </c:pt>
                <c:pt idx="3521">
                  <c:v>-8.0377115543778903E-3</c:v>
                </c:pt>
                <c:pt idx="3522">
                  <c:v>1.0180464512601535</c:v>
                </c:pt>
                <c:pt idx="3523">
                  <c:v>-6.2888686355669354E-4</c:v>
                </c:pt>
                <c:pt idx="3524">
                  <c:v>-2.2349416802808608E-2</c:v>
                </c:pt>
                <c:pt idx="3525">
                  <c:v>-1.0283355230742918E-3</c:v>
                </c:pt>
                <c:pt idx="3526">
                  <c:v>9.4228815831008065E-3</c:v>
                </c:pt>
                <c:pt idx="3527">
                  <c:v>9.555296018868991E-3</c:v>
                </c:pt>
                <c:pt idx="3528">
                  <c:v>-1.9453100095780239E-2</c:v>
                </c:pt>
                <c:pt idx="3529">
                  <c:v>1.0200459259996104</c:v>
                </c:pt>
                <c:pt idx="3530">
                  <c:v>4.5419876335582813E-3</c:v>
                </c:pt>
                <c:pt idx="3531">
                  <c:v>-1.2525395327465216E-3</c:v>
                </c:pt>
                <c:pt idx="3532">
                  <c:v>-1.9334614412388967E-2</c:v>
                </c:pt>
                <c:pt idx="3533">
                  <c:v>1.0551195910775218E-2</c:v>
                </c:pt>
                <c:pt idx="3534">
                  <c:v>3.1013963019063838E-3</c:v>
                </c:pt>
                <c:pt idx="3535">
                  <c:v>1.3180777792097865E-3</c:v>
                </c:pt>
                <c:pt idx="3536">
                  <c:v>0.98227225234108162</c:v>
                </c:pt>
                <c:pt idx="3537">
                  <c:v>1.0010381473380952</c:v>
                </c:pt>
                <c:pt idx="3538">
                  <c:v>5.5084344755705894E-3</c:v>
                </c:pt>
                <c:pt idx="3539">
                  <c:v>-1.8997681654107611E-2</c:v>
                </c:pt>
                <c:pt idx="3540">
                  <c:v>1.1508136647807343E-2</c:v>
                </c:pt>
                <c:pt idx="3541">
                  <c:v>-8.9570445522755334E-3</c:v>
                </c:pt>
                <c:pt idx="3542">
                  <c:v>-1.9460776410942231E-2</c:v>
                </c:pt>
                <c:pt idx="3543">
                  <c:v>8.2883800174983584E-3</c:v>
                </c:pt>
                <c:pt idx="3544">
                  <c:v>6.1453373311725072E-4</c:v>
                </c:pt>
                <c:pt idx="3545">
                  <c:v>-1.2624077818143264E-2</c:v>
                </c:pt>
                <c:pt idx="3546">
                  <c:v>2.3744324100812213E-2</c:v>
                </c:pt>
                <c:pt idx="3547">
                  <c:v>-1.1654475065103859E-2</c:v>
                </c:pt>
                <c:pt idx="3548">
                  <c:v>8.3698912289057181E-3</c:v>
                </c:pt>
                <c:pt idx="3549">
                  <c:v>1.016959430207089</c:v>
                </c:pt>
                <c:pt idx="3550">
                  <c:v>-1.9494987700769822E-2</c:v>
                </c:pt>
                <c:pt idx="3551">
                  <c:v>-6.5994729413618889E-3</c:v>
                </c:pt>
                <c:pt idx="3552">
                  <c:v>-8.031102526403721E-3</c:v>
                </c:pt>
                <c:pt idx="3553">
                  <c:v>-2.1705472690473147E-2</c:v>
                </c:pt>
                <c:pt idx="3554">
                  <c:v>-1.1235605222418732E-3</c:v>
                </c:pt>
                <c:pt idx="3555">
                  <c:v>1.2203315000350152E-2</c:v>
                </c:pt>
                <c:pt idx="3556">
                  <c:v>1.8096097041298949E-2</c:v>
                </c:pt>
                <c:pt idx="3557">
                  <c:v>2.2938433511486538E-2</c:v>
                </c:pt>
                <c:pt idx="3558">
                  <c:v>-2.4668512761169541E-2</c:v>
                </c:pt>
                <c:pt idx="3559">
                  <c:v>7.8075730209833938E-3</c:v>
                </c:pt>
                <c:pt idx="3560">
                  <c:v>1.392384209901038E-2</c:v>
                </c:pt>
                <c:pt idx="3561">
                  <c:v>-1.2460577974855714E-2</c:v>
                </c:pt>
                <c:pt idx="3562">
                  <c:v>1.5691196257886418E-2</c:v>
                </c:pt>
                <c:pt idx="3563">
                  <c:v>0.97617207992061261</c:v>
                </c:pt>
                <c:pt idx="3564">
                  <c:v>1.9173344687777399E-2</c:v>
                </c:pt>
                <c:pt idx="3565">
                  <c:v>-1.2427829777467491E-2</c:v>
                </c:pt>
                <c:pt idx="3566">
                  <c:v>6.7719578448340425E-3</c:v>
                </c:pt>
                <c:pt idx="3567">
                  <c:v>1.0571031108428303E-2</c:v>
                </c:pt>
                <c:pt idx="3568">
                  <c:v>1.7783282950713797E-3</c:v>
                </c:pt>
                <c:pt idx="3569">
                  <c:v>-1.6636619018810105E-2</c:v>
                </c:pt>
                <c:pt idx="3570">
                  <c:v>-2.8915455619332397E-3</c:v>
                </c:pt>
                <c:pt idx="3571">
                  <c:v>0.98422155409721113</c:v>
                </c:pt>
                <c:pt idx="3572">
                  <c:v>1.6306437558875432E-2</c:v>
                </c:pt>
                <c:pt idx="3573">
                  <c:v>-7.8198145562582647E-3</c:v>
                </c:pt>
                <c:pt idx="3574">
                  <c:v>2.5983645326432826E-5</c:v>
                </c:pt>
                <c:pt idx="3575">
                  <c:v>-1.3572068982361329E-2</c:v>
                </c:pt>
                <c:pt idx="3576">
                  <c:v>9.788682382899639E-3</c:v>
                </c:pt>
                <c:pt idx="3577">
                  <c:v>2.0062825040933097E-2</c:v>
                </c:pt>
                <c:pt idx="3578">
                  <c:v>-1.6907901160774452E-2</c:v>
                </c:pt>
                <c:pt idx="3579">
                  <c:v>1.0823972462106146E-2</c:v>
                </c:pt>
                <c:pt idx="3580">
                  <c:v>-1.7821580239165254E-2</c:v>
                </c:pt>
                <c:pt idx="3581">
                  <c:v>-2.9250983391493901E-3</c:v>
                </c:pt>
                <c:pt idx="3582">
                  <c:v>-3.343475495972653E-3</c:v>
                </c:pt>
                <c:pt idx="3583">
                  <c:v>-1.1226631975692685E-2</c:v>
                </c:pt>
                <c:pt idx="3584">
                  <c:v>2.1884854519250551E-2</c:v>
                </c:pt>
                <c:pt idx="3585">
                  <c:v>0.98247031522840389</c:v>
                </c:pt>
                <c:pt idx="3586">
                  <c:v>1.3562367584922574E-2</c:v>
                </c:pt>
                <c:pt idx="3587">
                  <c:v>4.2681275185583176E-4</c:v>
                </c:pt>
                <c:pt idx="3588">
                  <c:v>-1.0248694490899952E-2</c:v>
                </c:pt>
                <c:pt idx="3589">
                  <c:v>3.4289882242402757E-3</c:v>
                </c:pt>
                <c:pt idx="3590">
                  <c:v>-8.5356103093238156E-3</c:v>
                </c:pt>
                <c:pt idx="3591">
                  <c:v>1.8195324464615477E-2</c:v>
                </c:pt>
                <c:pt idx="3592">
                  <c:v>-2.2421022978735994E-2</c:v>
                </c:pt>
                <c:pt idx="3593">
                  <c:v>-1.6964757168227769E-2</c:v>
                </c:pt>
                <c:pt idx="3594">
                  <c:v>6.1785327341448426E-3</c:v>
                </c:pt>
                <c:pt idx="3595">
                  <c:v>-1.2107837047110149E-2</c:v>
                </c:pt>
                <c:pt idx="3596">
                  <c:v>1.7436098587900843E-2</c:v>
                </c:pt>
                <c:pt idx="3597">
                  <c:v>2.8318083587367316E-3</c:v>
                </c:pt>
                <c:pt idx="3598">
                  <c:v>3.6841222633612223E-3</c:v>
                </c:pt>
                <c:pt idx="3599">
                  <c:v>-4.371238901024305E-3</c:v>
                </c:pt>
                <c:pt idx="3600">
                  <c:v>5.8731868108870154E-3</c:v>
                </c:pt>
                <c:pt idx="3601">
                  <c:v>0.99848972521041313</c:v>
                </c:pt>
                <c:pt idx="3602">
                  <c:v>4.9842557305744602E-3</c:v>
                </c:pt>
                <c:pt idx="3603">
                  <c:v>1.0274997037450656E-2</c:v>
                </c:pt>
                <c:pt idx="3604">
                  <c:v>2.3636221841044518E-2</c:v>
                </c:pt>
                <c:pt idx="3605">
                  <c:v>-1.4171783891384283E-2</c:v>
                </c:pt>
                <c:pt idx="3606">
                  <c:v>1.8708720581554917E-2</c:v>
                </c:pt>
                <c:pt idx="3607">
                  <c:v>-1.9239429742869157E-2</c:v>
                </c:pt>
                <c:pt idx="3608">
                  <c:v>-7.0457391387644956E-4</c:v>
                </c:pt>
                <c:pt idx="3609">
                  <c:v>1.0147142875688042</c:v>
                </c:pt>
                <c:pt idx="3610">
                  <c:v>-1.7313589004641732E-2</c:v>
                </c:pt>
                <c:pt idx="3611">
                  <c:v>2.8586896249587932E-3</c:v>
                </c:pt>
                <c:pt idx="3612">
                  <c:v>-4.0742833939338141E-3</c:v>
                </c:pt>
                <c:pt idx="3613">
                  <c:v>0.99001008742928209</c:v>
                </c:pt>
                <c:pt idx="3614">
                  <c:v>4.6433600896687742E-3</c:v>
                </c:pt>
                <c:pt idx="3615">
                  <c:v>-3.8757874919047529E-3</c:v>
                </c:pt>
                <c:pt idx="3616">
                  <c:v>0.98969497200921341</c:v>
                </c:pt>
                <c:pt idx="3617">
                  <c:v>1.7789013560785903E-2</c:v>
                </c:pt>
                <c:pt idx="3618">
                  <c:v>-6.7787115998128584E-4</c:v>
                </c:pt>
                <c:pt idx="3619">
                  <c:v>-1.569677243885521E-2</c:v>
                </c:pt>
                <c:pt idx="3620">
                  <c:v>2.1335384534432213E-2</c:v>
                </c:pt>
                <c:pt idx="3621">
                  <c:v>1.1587114082834082E-2</c:v>
                </c:pt>
                <c:pt idx="3622">
                  <c:v>-4.7921452736652548E-3</c:v>
                </c:pt>
                <c:pt idx="3623">
                  <c:v>2.6733467123069344E-3</c:v>
                </c:pt>
                <c:pt idx="3624">
                  <c:v>-1.4020924876041462E-2</c:v>
                </c:pt>
                <c:pt idx="3625">
                  <c:v>-1.7563154540594046E-2</c:v>
                </c:pt>
                <c:pt idx="3626">
                  <c:v>0.99506808232812571</c:v>
                </c:pt>
                <c:pt idx="3627">
                  <c:v>1.0912939749048079E-2</c:v>
                </c:pt>
                <c:pt idx="3628">
                  <c:v>8.4001236578610475E-3</c:v>
                </c:pt>
                <c:pt idx="3629">
                  <c:v>-3.3884672498603885E-3</c:v>
                </c:pt>
                <c:pt idx="3630">
                  <c:v>6.7033588574104078E-3</c:v>
                </c:pt>
                <c:pt idx="3631">
                  <c:v>-2.0196901365887955E-2</c:v>
                </c:pt>
                <c:pt idx="3632">
                  <c:v>1.9483523467298182E-2</c:v>
                </c:pt>
                <c:pt idx="3633">
                  <c:v>-1.6187004027327874E-2</c:v>
                </c:pt>
                <c:pt idx="3634">
                  <c:v>-4.7910761692928515E-3</c:v>
                </c:pt>
                <c:pt idx="3635">
                  <c:v>2.1767719515250489E-2</c:v>
                </c:pt>
                <c:pt idx="3636">
                  <c:v>1.6220977516790507E-2</c:v>
                </c:pt>
                <c:pt idx="3637">
                  <c:v>1.1173035219273869E-2</c:v>
                </c:pt>
                <c:pt idx="3638">
                  <c:v>-7.9139741811880553E-4</c:v>
                </c:pt>
                <c:pt idx="3639">
                  <c:v>2.2958893685117777E-3</c:v>
                </c:pt>
                <c:pt idx="3640">
                  <c:v>2.2206697628061583E-2</c:v>
                </c:pt>
                <c:pt idx="3641">
                  <c:v>-2.1372811801400271E-2</c:v>
                </c:pt>
                <c:pt idx="3642">
                  <c:v>2.018383532860506E-2</c:v>
                </c:pt>
                <c:pt idx="3643">
                  <c:v>2.0761554899718197E-2</c:v>
                </c:pt>
                <c:pt idx="3644">
                  <c:v>6.8972994508081972E-3</c:v>
                </c:pt>
                <c:pt idx="3645">
                  <c:v>1.0066312956446095</c:v>
                </c:pt>
                <c:pt idx="3646">
                  <c:v>-2.014781556097554E-2</c:v>
                </c:pt>
                <c:pt idx="3647">
                  <c:v>1.0244324250663142</c:v>
                </c:pt>
                <c:pt idx="3648">
                  <c:v>-9.2413038636637197E-3</c:v>
                </c:pt>
                <c:pt idx="3649">
                  <c:v>4.2042524975819951E-4</c:v>
                </c:pt>
                <c:pt idx="3650">
                  <c:v>-1.0976219775972889E-2</c:v>
                </c:pt>
                <c:pt idx="3651">
                  <c:v>-2.027704732858765E-3</c:v>
                </c:pt>
                <c:pt idx="3652">
                  <c:v>-1.8991519883468595E-2</c:v>
                </c:pt>
                <c:pt idx="3653">
                  <c:v>3.8486834723003905E-3</c:v>
                </c:pt>
                <c:pt idx="3654">
                  <c:v>-1.3195611990556206E-2</c:v>
                </c:pt>
                <c:pt idx="3655">
                  <c:v>4.2772139904595496E-3</c:v>
                </c:pt>
                <c:pt idx="3656">
                  <c:v>1.350834362398754E-2</c:v>
                </c:pt>
                <c:pt idx="3657">
                  <c:v>-8.29367944333575E-3</c:v>
                </c:pt>
                <c:pt idx="3658">
                  <c:v>-5.0914787049793353E-3</c:v>
                </c:pt>
                <c:pt idx="3659">
                  <c:v>1.7826848057404681E-2</c:v>
                </c:pt>
                <c:pt idx="3660">
                  <c:v>1.8646969486161867E-2</c:v>
                </c:pt>
                <c:pt idx="3661">
                  <c:v>-1.6885852247380401E-2</c:v>
                </c:pt>
                <c:pt idx="3662">
                  <c:v>1.8811838569083167E-2</c:v>
                </c:pt>
                <c:pt idx="3663">
                  <c:v>-2.3957679297146317E-3</c:v>
                </c:pt>
                <c:pt idx="3664">
                  <c:v>5.863770490780934E-3</c:v>
                </c:pt>
                <c:pt idx="3665">
                  <c:v>-1.6461365296868792E-2</c:v>
                </c:pt>
                <c:pt idx="3666">
                  <c:v>2.368410259896684E-2</c:v>
                </c:pt>
                <c:pt idx="3667">
                  <c:v>-1.3043112072831948E-2</c:v>
                </c:pt>
                <c:pt idx="3668">
                  <c:v>-1.1407081170650096E-2</c:v>
                </c:pt>
                <c:pt idx="3669">
                  <c:v>-1.9103891394153576E-2</c:v>
                </c:pt>
                <c:pt idx="3670">
                  <c:v>-1.1212933643488809E-2</c:v>
                </c:pt>
                <c:pt idx="3671">
                  <c:v>-3.8314116338623584E-4</c:v>
                </c:pt>
                <c:pt idx="3672">
                  <c:v>-1.850264767836441E-2</c:v>
                </c:pt>
                <c:pt idx="3673">
                  <c:v>1.1858828396966132E-2</c:v>
                </c:pt>
                <c:pt idx="3674">
                  <c:v>-8.1848965353319252E-3</c:v>
                </c:pt>
                <c:pt idx="3675">
                  <c:v>2.8745170563218569E-4</c:v>
                </c:pt>
                <c:pt idx="3676">
                  <c:v>-1.96774866092318E-3</c:v>
                </c:pt>
                <c:pt idx="3677">
                  <c:v>-1.1451002144630101E-2</c:v>
                </c:pt>
                <c:pt idx="3678">
                  <c:v>3.0866508934833171E-3</c:v>
                </c:pt>
                <c:pt idx="3679">
                  <c:v>1.2811060667805945E-2</c:v>
                </c:pt>
                <c:pt idx="3680">
                  <c:v>-2.2239493273508593E-2</c:v>
                </c:pt>
                <c:pt idx="3681">
                  <c:v>2.4357287479479323E-2</c:v>
                </c:pt>
                <c:pt idx="3682">
                  <c:v>1.17696353584329E-2</c:v>
                </c:pt>
                <c:pt idx="3683">
                  <c:v>3.1461352789835138E-3</c:v>
                </c:pt>
                <c:pt idx="3684">
                  <c:v>1.6215776815623549E-2</c:v>
                </c:pt>
                <c:pt idx="3685">
                  <c:v>1.0120401119182054</c:v>
                </c:pt>
                <c:pt idx="3686">
                  <c:v>-2.2400112972868259E-3</c:v>
                </c:pt>
                <c:pt idx="3687">
                  <c:v>-1.1432347082523775E-2</c:v>
                </c:pt>
                <c:pt idx="3688">
                  <c:v>2.4307451798276987E-2</c:v>
                </c:pt>
                <c:pt idx="3689">
                  <c:v>6.8960116985446575E-3</c:v>
                </c:pt>
                <c:pt idx="3690">
                  <c:v>-7.0311420802908978E-3</c:v>
                </c:pt>
                <c:pt idx="3691">
                  <c:v>-6.7691213541322013E-3</c:v>
                </c:pt>
                <c:pt idx="3692">
                  <c:v>2.2611365224385588E-2</c:v>
                </c:pt>
                <c:pt idx="3693">
                  <c:v>-5.9402135833894311E-3</c:v>
                </c:pt>
                <c:pt idx="3694">
                  <c:v>-9.0020479057153716E-3</c:v>
                </c:pt>
                <c:pt idx="3695">
                  <c:v>0.97720540247034737</c:v>
                </c:pt>
                <c:pt idx="3696">
                  <c:v>-1.1359619520662067E-2</c:v>
                </c:pt>
                <c:pt idx="3697">
                  <c:v>-1.5218257716779727E-2</c:v>
                </c:pt>
                <c:pt idx="3698">
                  <c:v>-1.6226500425981134E-2</c:v>
                </c:pt>
                <c:pt idx="3699">
                  <c:v>-2.2738106714239537E-2</c:v>
                </c:pt>
                <c:pt idx="3700">
                  <c:v>-6.4721815637793275E-3</c:v>
                </c:pt>
                <c:pt idx="3701">
                  <c:v>2.2949105613443883E-2</c:v>
                </c:pt>
                <c:pt idx="3702">
                  <c:v>1.0243359963189183</c:v>
                </c:pt>
                <c:pt idx="3703">
                  <c:v>7.4634743080926212E-3</c:v>
                </c:pt>
                <c:pt idx="3704">
                  <c:v>2.4977248081303898E-2</c:v>
                </c:pt>
                <c:pt idx="3705">
                  <c:v>5.0846344746976694E-3</c:v>
                </c:pt>
                <c:pt idx="3706">
                  <c:v>4.5355751763633823E-3</c:v>
                </c:pt>
                <c:pt idx="3707">
                  <c:v>-1.720848028311283E-2</c:v>
                </c:pt>
                <c:pt idx="3708">
                  <c:v>-2.1405748945720206E-2</c:v>
                </c:pt>
                <c:pt idx="3709">
                  <c:v>1.4098107235412466E-2</c:v>
                </c:pt>
                <c:pt idx="3710">
                  <c:v>1.3467729288541685E-2</c:v>
                </c:pt>
                <c:pt idx="3711">
                  <c:v>-5.444696342877536E-3</c:v>
                </c:pt>
                <c:pt idx="3712">
                  <c:v>-5.8570356140164034E-5</c:v>
                </c:pt>
                <c:pt idx="3713">
                  <c:v>-2.0558986097941545E-2</c:v>
                </c:pt>
                <c:pt idx="3714">
                  <c:v>7.7475609312084859E-3</c:v>
                </c:pt>
                <c:pt idx="3715">
                  <c:v>2.0605145501496037E-2</c:v>
                </c:pt>
                <c:pt idx="3716">
                  <c:v>2.3358484675421044E-2</c:v>
                </c:pt>
                <c:pt idx="3717">
                  <c:v>-1.7865787160048135E-2</c:v>
                </c:pt>
                <c:pt idx="3718">
                  <c:v>0.9975668035576114</c:v>
                </c:pt>
                <c:pt idx="3719">
                  <c:v>1.1368458357854366E-2</c:v>
                </c:pt>
                <c:pt idx="3720">
                  <c:v>1.2661346466557515E-2</c:v>
                </c:pt>
                <c:pt idx="3721">
                  <c:v>-2.2865955941453336E-2</c:v>
                </c:pt>
                <c:pt idx="3722">
                  <c:v>-8.0398053133473868E-3</c:v>
                </c:pt>
                <c:pt idx="3723">
                  <c:v>7.7954200472193256E-3</c:v>
                </c:pt>
                <c:pt idx="3724">
                  <c:v>2.2367507982757967E-2</c:v>
                </c:pt>
                <c:pt idx="3725">
                  <c:v>-4.8474611249195166E-4</c:v>
                </c:pt>
                <c:pt idx="3726">
                  <c:v>1.581593930876915E-2</c:v>
                </c:pt>
                <c:pt idx="3727">
                  <c:v>-7.0732920884661208E-3</c:v>
                </c:pt>
                <c:pt idx="3728">
                  <c:v>8.3300675080099033E-3</c:v>
                </c:pt>
                <c:pt idx="3729">
                  <c:v>2.1758233957490936E-2</c:v>
                </c:pt>
                <c:pt idx="3730">
                  <c:v>7.3068054162318983E-3</c:v>
                </c:pt>
                <c:pt idx="3731">
                  <c:v>-8.825902366376176E-3</c:v>
                </c:pt>
                <c:pt idx="3732">
                  <c:v>-1.7883770629161827E-2</c:v>
                </c:pt>
                <c:pt idx="3733">
                  <c:v>-2.3263143855142249E-2</c:v>
                </c:pt>
                <c:pt idx="3734">
                  <c:v>-1.3585601316886242E-3</c:v>
                </c:pt>
                <c:pt idx="3735">
                  <c:v>-1.3192093906839703E-2</c:v>
                </c:pt>
                <c:pt idx="3736">
                  <c:v>2.4524133343408035E-2</c:v>
                </c:pt>
                <c:pt idx="3737">
                  <c:v>2.3270827529946518E-2</c:v>
                </c:pt>
                <c:pt idx="3738">
                  <c:v>-2.2817157477752342E-2</c:v>
                </c:pt>
                <c:pt idx="3739">
                  <c:v>-5.0133605763082621E-3</c:v>
                </c:pt>
                <c:pt idx="3740">
                  <c:v>-1.4709845477690248E-2</c:v>
                </c:pt>
                <c:pt idx="3741">
                  <c:v>7.3685820682413694E-3</c:v>
                </c:pt>
                <c:pt idx="3742">
                  <c:v>1.0074653339481958</c:v>
                </c:pt>
                <c:pt idx="3743">
                  <c:v>4.1738173552919753E-3</c:v>
                </c:pt>
                <c:pt idx="3744">
                  <c:v>1.1351251417154557E-2</c:v>
                </c:pt>
                <c:pt idx="3745">
                  <c:v>-1.1403963409675698E-3</c:v>
                </c:pt>
                <c:pt idx="3746">
                  <c:v>8.0148408979395184E-3</c:v>
                </c:pt>
                <c:pt idx="3747">
                  <c:v>2.3481274692218529E-2</c:v>
                </c:pt>
                <c:pt idx="3748">
                  <c:v>1.9954462709578423E-2</c:v>
                </c:pt>
                <c:pt idx="3749">
                  <c:v>-1.7825237089155878E-2</c:v>
                </c:pt>
                <c:pt idx="3750">
                  <c:v>8.3033438252713369E-3</c:v>
                </c:pt>
                <c:pt idx="3751">
                  <c:v>5.9117824854739711E-4</c:v>
                </c:pt>
                <c:pt idx="3752">
                  <c:v>1.2176372448755251E-2</c:v>
                </c:pt>
                <c:pt idx="3753">
                  <c:v>0.98225799572499006</c:v>
                </c:pt>
                <c:pt idx="3754">
                  <c:v>-1.6520955696215089E-2</c:v>
                </c:pt>
                <c:pt idx="3755">
                  <c:v>4.8944002529560712E-3</c:v>
                </c:pt>
                <c:pt idx="3756">
                  <c:v>-1.1350516750206329E-2</c:v>
                </c:pt>
                <c:pt idx="3757">
                  <c:v>1.3242663816956279E-2</c:v>
                </c:pt>
                <c:pt idx="3758">
                  <c:v>1.0455874954882321E-2</c:v>
                </c:pt>
                <c:pt idx="3759">
                  <c:v>2.0621487128599163E-2</c:v>
                </c:pt>
                <c:pt idx="3760">
                  <c:v>1.0088344928424078</c:v>
                </c:pt>
                <c:pt idx="3761">
                  <c:v>-5.1829992327744601E-3</c:v>
                </c:pt>
                <c:pt idx="3762">
                  <c:v>1.5016588824698196E-2</c:v>
                </c:pt>
                <c:pt idx="3763">
                  <c:v>1.8007025578474195E-2</c:v>
                </c:pt>
                <c:pt idx="3764">
                  <c:v>-1.8903957343199711E-2</c:v>
                </c:pt>
                <c:pt idx="3765">
                  <c:v>-1.4306526647995893E-2</c:v>
                </c:pt>
                <c:pt idx="3766">
                  <c:v>1.048280120219785E-2</c:v>
                </c:pt>
                <c:pt idx="3767">
                  <c:v>-1.3212730983744009E-2</c:v>
                </c:pt>
                <c:pt idx="3768">
                  <c:v>-2.1665901166437507E-2</c:v>
                </c:pt>
                <c:pt idx="3769">
                  <c:v>5.7123079691045577E-3</c:v>
                </c:pt>
                <c:pt idx="3770">
                  <c:v>2.4032093723974645E-2</c:v>
                </c:pt>
                <c:pt idx="3771">
                  <c:v>-5.7529662736076235E-3</c:v>
                </c:pt>
                <c:pt idx="3772">
                  <c:v>2.4691939916929471E-3</c:v>
                </c:pt>
                <c:pt idx="3773">
                  <c:v>1.2735913617028116E-2</c:v>
                </c:pt>
                <c:pt idx="3774">
                  <c:v>-2.4574464518750061E-2</c:v>
                </c:pt>
                <c:pt idx="3775">
                  <c:v>2.3956623003067661E-2</c:v>
                </c:pt>
                <c:pt idx="3776">
                  <c:v>-1.0790792045395559E-2</c:v>
                </c:pt>
                <c:pt idx="3777">
                  <c:v>-1.3566669282363586E-2</c:v>
                </c:pt>
                <c:pt idx="3778">
                  <c:v>1.1528335535167305E-2</c:v>
                </c:pt>
                <c:pt idx="3779">
                  <c:v>1.5995568809537154E-2</c:v>
                </c:pt>
                <c:pt idx="3780">
                  <c:v>-1.8461258942830221E-2</c:v>
                </c:pt>
                <c:pt idx="3781">
                  <c:v>-1.0056325714881114E-2</c:v>
                </c:pt>
                <c:pt idx="3782">
                  <c:v>1.0939131152960024E-2</c:v>
                </c:pt>
                <c:pt idx="3783">
                  <c:v>2.1944874959937622E-2</c:v>
                </c:pt>
                <c:pt idx="3784">
                  <c:v>6.5810597298856521E-3</c:v>
                </c:pt>
                <c:pt idx="3785">
                  <c:v>-5.8092636111495288E-4</c:v>
                </c:pt>
                <c:pt idx="3786">
                  <c:v>2.650132246892195E-3</c:v>
                </c:pt>
                <c:pt idx="3787">
                  <c:v>-1.608736391881821E-3</c:v>
                </c:pt>
                <c:pt idx="3788">
                  <c:v>3.4034143411183215E-3</c:v>
                </c:pt>
                <c:pt idx="3789">
                  <c:v>-2.3889005530295361E-2</c:v>
                </c:pt>
                <c:pt idx="3790">
                  <c:v>4.2022957559543165E-3</c:v>
                </c:pt>
                <c:pt idx="3791">
                  <c:v>-1.1033920921598578E-2</c:v>
                </c:pt>
                <c:pt idx="3792">
                  <c:v>1.7779148202400296E-2</c:v>
                </c:pt>
                <c:pt idx="3793">
                  <c:v>-1.686981547625312E-2</c:v>
                </c:pt>
                <c:pt idx="3794">
                  <c:v>1.2074513308092638E-2</c:v>
                </c:pt>
                <c:pt idx="3795">
                  <c:v>2.2120014507178976E-2</c:v>
                </c:pt>
                <c:pt idx="3796">
                  <c:v>-1.2954520887363458E-2</c:v>
                </c:pt>
                <c:pt idx="3797">
                  <c:v>2.3732557513179976E-2</c:v>
                </c:pt>
                <c:pt idx="3798">
                  <c:v>-2.2017411614137115E-3</c:v>
                </c:pt>
                <c:pt idx="3799">
                  <c:v>1.168949464302917E-2</c:v>
                </c:pt>
                <c:pt idx="3800">
                  <c:v>1.802193948627483E-2</c:v>
                </c:pt>
                <c:pt idx="3801">
                  <c:v>1.3517383518682518E-2</c:v>
                </c:pt>
                <c:pt idx="3802">
                  <c:v>1.3737113991880079E-2</c:v>
                </c:pt>
                <c:pt idx="3803">
                  <c:v>-5.1913952808334603E-3</c:v>
                </c:pt>
                <c:pt idx="3804">
                  <c:v>1.9645870537585701E-2</c:v>
                </c:pt>
                <c:pt idx="3805">
                  <c:v>1.1636299842963932E-2</c:v>
                </c:pt>
                <c:pt idx="3806">
                  <c:v>-6.4694373671097148E-3</c:v>
                </c:pt>
                <c:pt idx="3807">
                  <c:v>-1.7846975038041724E-3</c:v>
                </c:pt>
                <c:pt idx="3808">
                  <c:v>1.4653730868031794E-2</c:v>
                </c:pt>
                <c:pt idx="3809">
                  <c:v>9.6621315964946497E-3</c:v>
                </c:pt>
                <c:pt idx="3810">
                  <c:v>-1.1472036629617487E-3</c:v>
                </c:pt>
                <c:pt idx="3811">
                  <c:v>1.6252154738800772E-2</c:v>
                </c:pt>
                <c:pt idx="3812">
                  <c:v>-1.2064943205431894E-2</c:v>
                </c:pt>
                <c:pt idx="3813">
                  <c:v>-1.9780225894146509E-2</c:v>
                </c:pt>
                <c:pt idx="3814">
                  <c:v>-2.0184240794355775E-2</c:v>
                </c:pt>
                <c:pt idx="3815">
                  <c:v>-1.6063758705219578E-2</c:v>
                </c:pt>
                <c:pt idx="3816">
                  <c:v>-1.6899161128171213E-2</c:v>
                </c:pt>
                <c:pt idx="3817">
                  <c:v>-1.1234204484011296E-2</c:v>
                </c:pt>
                <c:pt idx="3818">
                  <c:v>1.2491808941619886E-2</c:v>
                </c:pt>
                <c:pt idx="3819">
                  <c:v>-1.1380810101692757E-2</c:v>
                </c:pt>
                <c:pt idx="3820">
                  <c:v>-1.9045907890050794E-2</c:v>
                </c:pt>
                <c:pt idx="3821">
                  <c:v>1.7847626621644248E-2</c:v>
                </c:pt>
                <c:pt idx="3822">
                  <c:v>-2.1523359311801445E-2</c:v>
                </c:pt>
                <c:pt idx="3823">
                  <c:v>-2.3023112234541666E-2</c:v>
                </c:pt>
                <c:pt idx="3824">
                  <c:v>2.9640903667212505E-3</c:v>
                </c:pt>
                <c:pt idx="3825">
                  <c:v>-1.2779525231095712E-2</c:v>
                </c:pt>
                <c:pt idx="3826">
                  <c:v>-3.4652716233356307E-3</c:v>
                </c:pt>
                <c:pt idx="3827">
                  <c:v>1.0175999324127572E-2</c:v>
                </c:pt>
                <c:pt idx="3828">
                  <c:v>2.1270150043953447E-2</c:v>
                </c:pt>
                <c:pt idx="3829">
                  <c:v>-1.2568167786419698E-2</c:v>
                </c:pt>
                <c:pt idx="3830">
                  <c:v>-1.5139218468671518E-2</c:v>
                </c:pt>
                <c:pt idx="3831">
                  <c:v>6.7424648625917013E-3</c:v>
                </c:pt>
                <c:pt idx="3832">
                  <c:v>-2.2783785154445956E-3</c:v>
                </c:pt>
                <c:pt idx="3833">
                  <c:v>-6.26655404891901E-3</c:v>
                </c:pt>
                <c:pt idx="3834">
                  <c:v>1.3247313375598684E-2</c:v>
                </c:pt>
                <c:pt idx="3835">
                  <c:v>-1.5135688474482567E-2</c:v>
                </c:pt>
                <c:pt idx="3836">
                  <c:v>-1.9293052362629258E-2</c:v>
                </c:pt>
                <c:pt idx="3837">
                  <c:v>-2.3659363688168088E-2</c:v>
                </c:pt>
                <c:pt idx="3838">
                  <c:v>1.3025316046851721E-2</c:v>
                </c:pt>
                <c:pt idx="3839">
                  <c:v>-1.3638068540284593E-2</c:v>
                </c:pt>
                <c:pt idx="3840">
                  <c:v>-3.8054120761261746E-3</c:v>
                </c:pt>
                <c:pt idx="3841">
                  <c:v>0.98816663037345898</c:v>
                </c:pt>
                <c:pt idx="3842">
                  <c:v>-7.9526283788783902E-3</c:v>
                </c:pt>
                <c:pt idx="3843">
                  <c:v>2.029542084076691E-3</c:v>
                </c:pt>
                <c:pt idx="3844">
                  <c:v>-1.9015142049100646E-2</c:v>
                </c:pt>
                <c:pt idx="3845">
                  <c:v>5.7453302832211617E-3</c:v>
                </c:pt>
                <c:pt idx="3846">
                  <c:v>1.135839757686441E-3</c:v>
                </c:pt>
                <c:pt idx="3847">
                  <c:v>2.3049367721201981E-2</c:v>
                </c:pt>
                <c:pt idx="3848">
                  <c:v>0.99151776883408838</c:v>
                </c:pt>
                <c:pt idx="3849">
                  <c:v>-1.1835892182449136E-2</c:v>
                </c:pt>
                <c:pt idx="3850">
                  <c:v>1.4407137790094915E-2</c:v>
                </c:pt>
                <c:pt idx="3851">
                  <c:v>-1.0517308158942302E-2</c:v>
                </c:pt>
                <c:pt idx="3852">
                  <c:v>-1.9701060697965962E-2</c:v>
                </c:pt>
                <c:pt idx="3853">
                  <c:v>0.98212754231895505</c:v>
                </c:pt>
                <c:pt idx="3854">
                  <c:v>1.6397489738423747E-2</c:v>
                </c:pt>
                <c:pt idx="3855">
                  <c:v>1.9219655925147083E-2</c:v>
                </c:pt>
                <c:pt idx="3856">
                  <c:v>-4.8650820845343497E-3</c:v>
                </c:pt>
                <c:pt idx="3857">
                  <c:v>-8.2687448511127911E-3</c:v>
                </c:pt>
                <c:pt idx="3858">
                  <c:v>7.9649162483607702E-3</c:v>
                </c:pt>
                <c:pt idx="3859">
                  <c:v>0.98998072087168887</c:v>
                </c:pt>
                <c:pt idx="3860">
                  <c:v>9.3069935574729597E-3</c:v>
                </c:pt>
                <c:pt idx="3861">
                  <c:v>2.0635076410427923E-2</c:v>
                </c:pt>
                <c:pt idx="3862">
                  <c:v>9.8548888204907925E-3</c:v>
                </c:pt>
                <c:pt idx="3863">
                  <c:v>2.6598701122148294E-3</c:v>
                </c:pt>
                <c:pt idx="3864">
                  <c:v>-2.1390708868079818E-2</c:v>
                </c:pt>
                <c:pt idx="3865">
                  <c:v>-1.6226864771399972E-2</c:v>
                </c:pt>
                <c:pt idx="3866">
                  <c:v>-9.6597688619159024E-3</c:v>
                </c:pt>
                <c:pt idx="3867">
                  <c:v>-1.5835222952329864E-2</c:v>
                </c:pt>
                <c:pt idx="3868">
                  <c:v>1.0963141386989412E-2</c:v>
                </c:pt>
                <c:pt idx="3869">
                  <c:v>1.000524077014826</c:v>
                </c:pt>
                <c:pt idx="3870">
                  <c:v>8.7329373883837935E-3</c:v>
                </c:pt>
                <c:pt idx="3871">
                  <c:v>7.4193874258943193E-5</c:v>
                </c:pt>
                <c:pt idx="3872">
                  <c:v>1.9858101700998731E-2</c:v>
                </c:pt>
                <c:pt idx="3873">
                  <c:v>1.007482154334866</c:v>
                </c:pt>
                <c:pt idx="3874">
                  <c:v>-1.9139053065395671E-2</c:v>
                </c:pt>
                <c:pt idx="3875">
                  <c:v>-2.4876463640520829E-2</c:v>
                </c:pt>
                <c:pt idx="3876">
                  <c:v>1.0074213979591351</c:v>
                </c:pt>
                <c:pt idx="3877">
                  <c:v>-2.244901834618563E-2</c:v>
                </c:pt>
                <c:pt idx="3878">
                  <c:v>2.1932242819649346E-2</c:v>
                </c:pt>
                <c:pt idx="3879">
                  <c:v>-1.4969404316088387E-2</c:v>
                </c:pt>
                <c:pt idx="3880">
                  <c:v>6.2034404503871991E-3</c:v>
                </c:pt>
                <c:pt idx="3881">
                  <c:v>1.0053296240613461</c:v>
                </c:pt>
                <c:pt idx="3882">
                  <c:v>1.1304439934959309E-2</c:v>
                </c:pt>
                <c:pt idx="3883">
                  <c:v>3.3947627804974288E-3</c:v>
                </c:pt>
                <c:pt idx="3884">
                  <c:v>-5.3594157244005733E-4</c:v>
                </c:pt>
                <c:pt idx="3885">
                  <c:v>9.5572163268085927E-3</c:v>
                </c:pt>
                <c:pt idx="3886">
                  <c:v>2.0054206374078083E-2</c:v>
                </c:pt>
                <c:pt idx="3887">
                  <c:v>-2.2273489763958597E-3</c:v>
                </c:pt>
                <c:pt idx="3888">
                  <c:v>3.31521330597504E-3</c:v>
                </c:pt>
                <c:pt idx="3889">
                  <c:v>2.2905935782431764E-2</c:v>
                </c:pt>
                <c:pt idx="3890">
                  <c:v>1.9556939510418158E-2</c:v>
                </c:pt>
                <c:pt idx="3891">
                  <c:v>-8.8943278963516999E-3</c:v>
                </c:pt>
                <c:pt idx="3892">
                  <c:v>-1.6710856259571277E-2</c:v>
                </c:pt>
                <c:pt idx="3893">
                  <c:v>1.0082785982611453</c:v>
                </c:pt>
                <c:pt idx="3894">
                  <c:v>7.6109573371766718E-3</c:v>
                </c:pt>
                <c:pt idx="3895">
                  <c:v>-1.5088401076202485E-2</c:v>
                </c:pt>
                <c:pt idx="3896">
                  <c:v>7.0143524896376652E-4</c:v>
                </c:pt>
                <c:pt idx="3897">
                  <c:v>2.331187346526175E-2</c:v>
                </c:pt>
                <c:pt idx="3898">
                  <c:v>-2.1993557348217598E-2</c:v>
                </c:pt>
                <c:pt idx="3899">
                  <c:v>5.2005529875631508E-3</c:v>
                </c:pt>
                <c:pt idx="3900">
                  <c:v>-4.2797884555502482E-3</c:v>
                </c:pt>
                <c:pt idx="3901">
                  <c:v>-1.4625439153312237E-2</c:v>
                </c:pt>
                <c:pt idx="3902">
                  <c:v>-9.7334918805925263E-3</c:v>
                </c:pt>
                <c:pt idx="3903">
                  <c:v>6.6299106708355262E-3</c:v>
                </c:pt>
                <c:pt idx="3904">
                  <c:v>1.2482510545363984E-2</c:v>
                </c:pt>
                <c:pt idx="3905">
                  <c:v>-4.8877100276280838E-3</c:v>
                </c:pt>
                <c:pt idx="3906">
                  <c:v>-1.3649684105380555E-2</c:v>
                </c:pt>
                <c:pt idx="3907">
                  <c:v>1.706950956128528E-3</c:v>
                </c:pt>
                <c:pt idx="3908">
                  <c:v>7.8169141601564796E-3</c:v>
                </c:pt>
                <c:pt idx="3909">
                  <c:v>-1.4765056832353596E-2</c:v>
                </c:pt>
                <c:pt idx="3910">
                  <c:v>2.3812544508781952E-3</c:v>
                </c:pt>
                <c:pt idx="3911">
                  <c:v>1.141554490858478E-2</c:v>
                </c:pt>
                <c:pt idx="3912">
                  <c:v>-6.7618443576786371E-3</c:v>
                </c:pt>
                <c:pt idx="3913">
                  <c:v>-2.8817567839860892E-3</c:v>
                </c:pt>
                <c:pt idx="3914">
                  <c:v>-4.0904290749267823E-3</c:v>
                </c:pt>
                <c:pt idx="3915">
                  <c:v>-1.7397964346578216E-2</c:v>
                </c:pt>
                <c:pt idx="3916">
                  <c:v>-1.0657807737326718E-3</c:v>
                </c:pt>
                <c:pt idx="3917">
                  <c:v>2.0388431565953212E-3</c:v>
                </c:pt>
                <c:pt idx="3918">
                  <c:v>-1.19669589703091E-2</c:v>
                </c:pt>
                <c:pt idx="3919">
                  <c:v>1.2094787407673674E-2</c:v>
                </c:pt>
                <c:pt idx="3920">
                  <c:v>0.99831908994413765</c:v>
                </c:pt>
                <c:pt idx="3921">
                  <c:v>1.6071552211800698E-2</c:v>
                </c:pt>
                <c:pt idx="3922">
                  <c:v>-4.7525751652299055E-3</c:v>
                </c:pt>
                <c:pt idx="3923">
                  <c:v>-8.6125758514429499E-3</c:v>
                </c:pt>
                <c:pt idx="3924">
                  <c:v>-2.2462295760145905E-2</c:v>
                </c:pt>
                <c:pt idx="3925">
                  <c:v>2.1891753745813751E-2</c:v>
                </c:pt>
                <c:pt idx="3926">
                  <c:v>8.126377890472835E-3</c:v>
                </c:pt>
                <c:pt idx="3927">
                  <c:v>1.2546292816664407E-2</c:v>
                </c:pt>
                <c:pt idx="3928">
                  <c:v>-1.5147212430627088E-2</c:v>
                </c:pt>
                <c:pt idx="3929">
                  <c:v>-1.1490954910782097E-2</c:v>
                </c:pt>
                <c:pt idx="3930">
                  <c:v>1.0297191173269821E-2</c:v>
                </c:pt>
                <c:pt idx="3931">
                  <c:v>5.6895891608928269E-3</c:v>
                </c:pt>
                <c:pt idx="3932">
                  <c:v>1.0043246658584681</c:v>
                </c:pt>
                <c:pt idx="3933">
                  <c:v>1.9630203984449146E-2</c:v>
                </c:pt>
                <c:pt idx="3934">
                  <c:v>1.1262214740158798E-2</c:v>
                </c:pt>
                <c:pt idx="3935">
                  <c:v>8.3600312517230209E-4</c:v>
                </c:pt>
                <c:pt idx="3936">
                  <c:v>-1.2317418134833346E-2</c:v>
                </c:pt>
                <c:pt idx="3937">
                  <c:v>1.5632922731627235E-2</c:v>
                </c:pt>
                <c:pt idx="3938">
                  <c:v>-6.3438363532634099E-4</c:v>
                </c:pt>
                <c:pt idx="3939">
                  <c:v>2.0633715139352627E-2</c:v>
                </c:pt>
                <c:pt idx="3940">
                  <c:v>1.8524002610547523E-2</c:v>
                </c:pt>
                <c:pt idx="3941">
                  <c:v>6.3476735575877241E-3</c:v>
                </c:pt>
                <c:pt idx="3942">
                  <c:v>-1.6633811296438501E-2</c:v>
                </c:pt>
                <c:pt idx="3943">
                  <c:v>1.9762993257956942E-3</c:v>
                </c:pt>
                <c:pt idx="3944">
                  <c:v>-9.0999694193021115E-3</c:v>
                </c:pt>
                <c:pt idx="3945">
                  <c:v>2.2902105210379737E-2</c:v>
                </c:pt>
                <c:pt idx="3946">
                  <c:v>1.283348932943088E-2</c:v>
                </c:pt>
                <c:pt idx="3947">
                  <c:v>-4.699657971209842E-3</c:v>
                </c:pt>
                <c:pt idx="3948">
                  <c:v>4.7454260122956286E-3</c:v>
                </c:pt>
                <c:pt idx="3949">
                  <c:v>-1.4884273280045129E-2</c:v>
                </c:pt>
                <c:pt idx="3950">
                  <c:v>-8.058455764836648E-3</c:v>
                </c:pt>
                <c:pt idx="3951">
                  <c:v>8.2117454173004471E-3</c:v>
                </c:pt>
                <c:pt idx="3952">
                  <c:v>5.1860579863227561E-3</c:v>
                </c:pt>
                <c:pt idx="3953">
                  <c:v>1.0144554406973718</c:v>
                </c:pt>
                <c:pt idx="3954">
                  <c:v>1.3819266275470476E-2</c:v>
                </c:pt>
                <c:pt idx="3955">
                  <c:v>-6.9850807074397505E-4</c:v>
                </c:pt>
                <c:pt idx="3956">
                  <c:v>-2.3422719794390888E-2</c:v>
                </c:pt>
                <c:pt idx="3957">
                  <c:v>1.8769624691531796E-2</c:v>
                </c:pt>
                <c:pt idx="3958">
                  <c:v>1.4640690413514346E-3</c:v>
                </c:pt>
                <c:pt idx="3959">
                  <c:v>-1.6391894812934245E-2</c:v>
                </c:pt>
                <c:pt idx="3960">
                  <c:v>1.7395468878503167E-2</c:v>
                </c:pt>
                <c:pt idx="3961">
                  <c:v>-1.3438627178943901E-2</c:v>
                </c:pt>
                <c:pt idx="3962">
                  <c:v>-2.0499731103336933E-2</c:v>
                </c:pt>
                <c:pt idx="3963">
                  <c:v>2.0939277733143434E-2</c:v>
                </c:pt>
                <c:pt idx="3964">
                  <c:v>-5.4849125758319071E-3</c:v>
                </c:pt>
                <c:pt idx="3965">
                  <c:v>8.6693900979531065E-3</c:v>
                </c:pt>
                <c:pt idx="3966">
                  <c:v>2.2633865938865204E-2</c:v>
                </c:pt>
                <c:pt idx="3967">
                  <c:v>2.1975085292568169E-2</c:v>
                </c:pt>
                <c:pt idx="3968">
                  <c:v>4.9405556848733153E-3</c:v>
                </c:pt>
                <c:pt idx="3969">
                  <c:v>-2.6791388347106593E-3</c:v>
                </c:pt>
                <c:pt idx="3970">
                  <c:v>-2.1987008233366946E-2</c:v>
                </c:pt>
                <c:pt idx="3971">
                  <c:v>-1.5474966386973672E-2</c:v>
                </c:pt>
                <c:pt idx="3972">
                  <c:v>2.0282732318353202E-3</c:v>
                </c:pt>
                <c:pt idx="3973">
                  <c:v>-9.8823485819775399E-3</c:v>
                </c:pt>
                <c:pt idx="3974">
                  <c:v>-7.4104017683557953E-3</c:v>
                </c:pt>
                <c:pt idx="3975">
                  <c:v>-2.3813826772472187E-2</c:v>
                </c:pt>
                <c:pt idx="3976">
                  <c:v>7.9949754511230049E-3</c:v>
                </c:pt>
                <c:pt idx="3977">
                  <c:v>2.0548213824754497E-2</c:v>
                </c:pt>
                <c:pt idx="3978">
                  <c:v>1.8983574177892731E-2</c:v>
                </c:pt>
                <c:pt idx="3979">
                  <c:v>7.3381069245508361E-4</c:v>
                </c:pt>
                <c:pt idx="3980">
                  <c:v>1.3824461198845861E-2</c:v>
                </c:pt>
                <c:pt idx="3981">
                  <c:v>-9.7839495318176768E-3</c:v>
                </c:pt>
                <c:pt idx="3982">
                  <c:v>1.3219280452341437E-2</c:v>
                </c:pt>
                <c:pt idx="3983">
                  <c:v>-2.2312018111530905E-2</c:v>
                </c:pt>
                <c:pt idx="3984">
                  <c:v>1.9410975410099868E-2</c:v>
                </c:pt>
                <c:pt idx="3985">
                  <c:v>-2.2158690535342009E-2</c:v>
                </c:pt>
                <c:pt idx="3986">
                  <c:v>-8.2967867944914835E-3</c:v>
                </c:pt>
                <c:pt idx="3987">
                  <c:v>3.5839687782393548E-3</c:v>
                </c:pt>
                <c:pt idx="3988">
                  <c:v>1.018881891797299</c:v>
                </c:pt>
                <c:pt idx="3989">
                  <c:v>-2.3940517102381743E-2</c:v>
                </c:pt>
                <c:pt idx="3990">
                  <c:v>1.2356519239725194E-2</c:v>
                </c:pt>
                <c:pt idx="3991">
                  <c:v>9.7077329178480772E-3</c:v>
                </c:pt>
                <c:pt idx="3992">
                  <c:v>7.4374657744587565E-3</c:v>
                </c:pt>
                <c:pt idx="3993">
                  <c:v>-8.6562870434990172E-3</c:v>
                </c:pt>
                <c:pt idx="3994">
                  <c:v>1.1846985138815779E-2</c:v>
                </c:pt>
                <c:pt idx="3995">
                  <c:v>-2.1525685209368383E-2</c:v>
                </c:pt>
                <c:pt idx="3996">
                  <c:v>-1.0038189492966504E-2</c:v>
                </c:pt>
                <c:pt idx="3997">
                  <c:v>-1.0768063102499165E-2</c:v>
                </c:pt>
                <c:pt idx="3998">
                  <c:v>1.7398382001635886E-2</c:v>
                </c:pt>
                <c:pt idx="3999">
                  <c:v>1.3530472109164771E-2</c:v>
                </c:pt>
                <c:pt idx="4000">
                  <c:v>0.996758529303306</c:v>
                </c:pt>
                <c:pt idx="4001">
                  <c:v>1.3303527053266017E-2</c:v>
                </c:pt>
                <c:pt idx="4002">
                  <c:v>1.4813690381469801E-2</c:v>
                </c:pt>
                <c:pt idx="4003">
                  <c:v>-1.6944582616301828E-3</c:v>
                </c:pt>
                <c:pt idx="4004">
                  <c:v>-1.1591209790230261E-3</c:v>
                </c:pt>
                <c:pt idx="4005">
                  <c:v>1.0044061575247993</c:v>
                </c:pt>
                <c:pt idx="4006">
                  <c:v>-4.7449622967674354E-3</c:v>
                </c:pt>
                <c:pt idx="4007">
                  <c:v>-2.3543231915835093E-2</c:v>
                </c:pt>
                <c:pt idx="4008">
                  <c:v>-2.3243302939875254E-2</c:v>
                </c:pt>
                <c:pt idx="4009">
                  <c:v>-1.2307178823424114E-2</c:v>
                </c:pt>
                <c:pt idx="4010">
                  <c:v>-9.6366378191146459E-3</c:v>
                </c:pt>
                <c:pt idx="4011">
                  <c:v>-1.7140869232363399E-2</c:v>
                </c:pt>
                <c:pt idx="4012">
                  <c:v>-1.4960644183488603E-2</c:v>
                </c:pt>
                <c:pt idx="4013">
                  <c:v>1.317324430485468E-2</c:v>
                </c:pt>
                <c:pt idx="4014">
                  <c:v>6.6774141132519057E-3</c:v>
                </c:pt>
                <c:pt idx="4015">
                  <c:v>-1.1960828779467015E-2</c:v>
                </c:pt>
                <c:pt idx="4016">
                  <c:v>1.7771090323110816E-2</c:v>
                </c:pt>
                <c:pt idx="4017">
                  <c:v>-1.6116822273754994E-3</c:v>
                </c:pt>
                <c:pt idx="4018">
                  <c:v>-5.6754211083194835E-3</c:v>
                </c:pt>
                <c:pt idx="4019">
                  <c:v>2.016685728154536E-2</c:v>
                </c:pt>
                <c:pt idx="4020">
                  <c:v>1.2653456589972962E-2</c:v>
                </c:pt>
                <c:pt idx="4021">
                  <c:v>-1.7550028405905603E-2</c:v>
                </c:pt>
                <c:pt idx="4022">
                  <c:v>-1.0743858630749947E-3</c:v>
                </c:pt>
                <c:pt idx="4023">
                  <c:v>6.6105851106142426E-4</c:v>
                </c:pt>
                <c:pt idx="4024">
                  <c:v>-1.117962343991245E-2</c:v>
                </c:pt>
                <c:pt idx="4025">
                  <c:v>2.045518010360739E-2</c:v>
                </c:pt>
                <c:pt idx="4026">
                  <c:v>1.4260944263459253E-3</c:v>
                </c:pt>
                <c:pt idx="4027">
                  <c:v>-2.4802078869405025E-2</c:v>
                </c:pt>
                <c:pt idx="4028">
                  <c:v>6.1219645913894449E-3</c:v>
                </c:pt>
                <c:pt idx="4029">
                  <c:v>1.8668360316386856E-3</c:v>
                </c:pt>
                <c:pt idx="4030">
                  <c:v>1.9620637889470431E-2</c:v>
                </c:pt>
                <c:pt idx="4031">
                  <c:v>-2.1678211828012068E-2</c:v>
                </c:pt>
                <c:pt idx="4032">
                  <c:v>8.2393128727260845E-3</c:v>
                </c:pt>
                <c:pt idx="4033">
                  <c:v>7.6421145512406584E-3</c:v>
                </c:pt>
                <c:pt idx="4034">
                  <c:v>-2.3320213687014663E-2</c:v>
                </c:pt>
                <c:pt idx="4035">
                  <c:v>2.4334928650141818E-2</c:v>
                </c:pt>
                <c:pt idx="4036">
                  <c:v>1.4197527365382257E-2</c:v>
                </c:pt>
                <c:pt idx="4037">
                  <c:v>1.22961038565438E-2</c:v>
                </c:pt>
                <c:pt idx="4038">
                  <c:v>3.844971550898385E-3</c:v>
                </c:pt>
                <c:pt idx="4039">
                  <c:v>5.0787993830213036E-4</c:v>
                </c:pt>
                <c:pt idx="4040">
                  <c:v>0.97533158784465013</c:v>
                </c:pt>
                <c:pt idx="4041">
                  <c:v>1.4428613636562082E-2</c:v>
                </c:pt>
                <c:pt idx="4042">
                  <c:v>1.3724985398533724E-2</c:v>
                </c:pt>
                <c:pt idx="4043">
                  <c:v>-9.1826222083386758E-3</c:v>
                </c:pt>
                <c:pt idx="4044">
                  <c:v>2.4500175589886125E-2</c:v>
                </c:pt>
                <c:pt idx="4045">
                  <c:v>-1.3994027532062737E-2</c:v>
                </c:pt>
                <c:pt idx="4046">
                  <c:v>2.214299758892635E-2</c:v>
                </c:pt>
                <c:pt idx="4047">
                  <c:v>8.6487669834460212E-3</c:v>
                </c:pt>
                <c:pt idx="4048">
                  <c:v>9.1012631057500685E-3</c:v>
                </c:pt>
                <c:pt idx="4049">
                  <c:v>-2.2502936017427567E-2</c:v>
                </c:pt>
                <c:pt idx="4050">
                  <c:v>2.4168950625985074E-2</c:v>
                </c:pt>
                <c:pt idx="4051">
                  <c:v>7.5626052009098441E-4</c:v>
                </c:pt>
                <c:pt idx="4052">
                  <c:v>-4.8277357373952227E-3</c:v>
                </c:pt>
                <c:pt idx="4053">
                  <c:v>1.6356279314646744E-2</c:v>
                </c:pt>
                <c:pt idx="4054">
                  <c:v>0.97811238055191763</c:v>
                </c:pt>
                <c:pt idx="4055">
                  <c:v>1.0188016605374379</c:v>
                </c:pt>
                <c:pt idx="4056">
                  <c:v>8.2389814971370497E-3</c:v>
                </c:pt>
                <c:pt idx="4057">
                  <c:v>-2.7809623081544886E-3</c:v>
                </c:pt>
                <c:pt idx="4058">
                  <c:v>1.2502264101203308E-3</c:v>
                </c:pt>
                <c:pt idx="4059">
                  <c:v>7.9264475182272247E-3</c:v>
                </c:pt>
                <c:pt idx="4060">
                  <c:v>-4.0966631883533446E-3</c:v>
                </c:pt>
                <c:pt idx="4061">
                  <c:v>7.9961596270035126E-3</c:v>
                </c:pt>
                <c:pt idx="4062">
                  <c:v>1.8358002299551257E-3</c:v>
                </c:pt>
                <c:pt idx="4063">
                  <c:v>1.8135430809337438E-3</c:v>
                </c:pt>
                <c:pt idx="4064">
                  <c:v>-4.9578044462899483E-3</c:v>
                </c:pt>
                <c:pt idx="4065">
                  <c:v>7.9699089996565495E-5</c:v>
                </c:pt>
                <c:pt idx="4066">
                  <c:v>-1.6985264028655522E-3</c:v>
                </c:pt>
                <c:pt idx="4067">
                  <c:v>-1.9592415770373444E-2</c:v>
                </c:pt>
                <c:pt idx="4068">
                  <c:v>1.1526472433258323E-2</c:v>
                </c:pt>
                <c:pt idx="4069">
                  <c:v>2.3139138126367902E-2</c:v>
                </c:pt>
                <c:pt idx="4070">
                  <c:v>-2.1841096231716584E-2</c:v>
                </c:pt>
                <c:pt idx="4071">
                  <c:v>-2.0499540422212912E-3</c:v>
                </c:pt>
                <c:pt idx="4072">
                  <c:v>-1.8026784795617312E-2</c:v>
                </c:pt>
                <c:pt idx="4073">
                  <c:v>-1.4393265508858489E-2</c:v>
                </c:pt>
                <c:pt idx="4074">
                  <c:v>-1.5051070157231505E-4</c:v>
                </c:pt>
                <c:pt idx="4075">
                  <c:v>7.2328644121095022E-3</c:v>
                </c:pt>
                <c:pt idx="4076">
                  <c:v>-2.6766636221347839E-3</c:v>
                </c:pt>
                <c:pt idx="4077">
                  <c:v>-9.5987439917915359E-3</c:v>
                </c:pt>
                <c:pt idx="4078">
                  <c:v>-2.4575547088269506E-2</c:v>
                </c:pt>
                <c:pt idx="4079">
                  <c:v>1.1051427783517902E-2</c:v>
                </c:pt>
                <c:pt idx="4080">
                  <c:v>-1.4091929294224714E-2</c:v>
                </c:pt>
                <c:pt idx="4081">
                  <c:v>-1.4769187898261982E-4</c:v>
                </c:pt>
                <c:pt idx="4082">
                  <c:v>-1.1579991952038593E-2</c:v>
                </c:pt>
                <c:pt idx="4083">
                  <c:v>-2.2528117783015677E-2</c:v>
                </c:pt>
                <c:pt idx="4084">
                  <c:v>0.99021629419979162</c:v>
                </c:pt>
                <c:pt idx="4085">
                  <c:v>-1.5396466718437519E-2</c:v>
                </c:pt>
                <c:pt idx="4086">
                  <c:v>-4.4779575104347494E-3</c:v>
                </c:pt>
                <c:pt idx="4087">
                  <c:v>5.8057653714037923E-3</c:v>
                </c:pt>
                <c:pt idx="4088">
                  <c:v>-2.2724292037128883E-2</c:v>
                </c:pt>
                <c:pt idx="4089">
                  <c:v>1.0635797187487089E-2</c:v>
                </c:pt>
                <c:pt idx="4090">
                  <c:v>1.009164106605853</c:v>
                </c:pt>
                <c:pt idx="4091">
                  <c:v>5.1487986718749042E-3</c:v>
                </c:pt>
                <c:pt idx="4092">
                  <c:v>-1.9331030056074235E-2</c:v>
                </c:pt>
                <c:pt idx="4093">
                  <c:v>1.9173903924659081E-2</c:v>
                </c:pt>
                <c:pt idx="4094">
                  <c:v>-3.6975031901528956E-3</c:v>
                </c:pt>
                <c:pt idx="4095">
                  <c:v>7.2722719988452863E-3</c:v>
                </c:pt>
                <c:pt idx="4096">
                  <c:v>-1.0069195294663774E-2</c:v>
                </c:pt>
                <c:pt idx="4097">
                  <c:v>1.0171531910624316</c:v>
                </c:pt>
                <c:pt idx="4098">
                  <c:v>1.0327601878411651E-2</c:v>
                </c:pt>
                <c:pt idx="4099">
                  <c:v>-1.1098386203991322E-2</c:v>
                </c:pt>
                <c:pt idx="4100">
                  <c:v>-2.3051674517608079E-2</c:v>
                </c:pt>
                <c:pt idx="4101">
                  <c:v>-1.6639225193747852E-2</c:v>
                </c:pt>
                <c:pt idx="4102">
                  <c:v>-5.8371752930017288E-3</c:v>
                </c:pt>
                <c:pt idx="4103">
                  <c:v>2.0662761273713665E-2</c:v>
                </c:pt>
                <c:pt idx="4104">
                  <c:v>-1.082175805508373E-3</c:v>
                </c:pt>
                <c:pt idx="4105">
                  <c:v>3.8196074484822874E-3</c:v>
                </c:pt>
                <c:pt idx="4106">
                  <c:v>3.9969151231544157E-3</c:v>
                </c:pt>
                <c:pt idx="4107">
                  <c:v>-1.3641641160163791E-2</c:v>
                </c:pt>
                <c:pt idx="4108">
                  <c:v>1.5448601660256028E-2</c:v>
                </c:pt>
                <c:pt idx="4109">
                  <c:v>-1.6655499351790538E-2</c:v>
                </c:pt>
                <c:pt idx="4110">
                  <c:v>-2.7015224809461393E-3</c:v>
                </c:pt>
                <c:pt idx="4111">
                  <c:v>2.4502562604756934E-2</c:v>
                </c:pt>
                <c:pt idx="4112">
                  <c:v>1.9161724863168961E-2</c:v>
                </c:pt>
                <c:pt idx="4113">
                  <c:v>7.3199177002519263E-3</c:v>
                </c:pt>
                <c:pt idx="4114">
                  <c:v>-1.4118166678846523E-3</c:v>
                </c:pt>
                <c:pt idx="4115">
                  <c:v>2.4232717166355243E-2</c:v>
                </c:pt>
                <c:pt idx="4116">
                  <c:v>8.689067817942403E-3</c:v>
                </c:pt>
                <c:pt idx="4117">
                  <c:v>9.6178789261325004E-3</c:v>
                </c:pt>
                <c:pt idx="4118">
                  <c:v>5.5315465183222445E-3</c:v>
                </c:pt>
                <c:pt idx="4119">
                  <c:v>-1.3671514805151658E-2</c:v>
                </c:pt>
                <c:pt idx="4120">
                  <c:v>-1.3204009314468291E-2</c:v>
                </c:pt>
                <c:pt idx="4121">
                  <c:v>2.041410629952305E-2</c:v>
                </c:pt>
                <c:pt idx="4122">
                  <c:v>8.5882280491888837E-3</c:v>
                </c:pt>
                <c:pt idx="4123">
                  <c:v>-9.6071771414029394E-3</c:v>
                </c:pt>
                <c:pt idx="4124">
                  <c:v>5.3277468740603965E-3</c:v>
                </c:pt>
                <c:pt idx="4125">
                  <c:v>2.4687980443140412E-2</c:v>
                </c:pt>
                <c:pt idx="4126">
                  <c:v>-2.0369420198660317E-2</c:v>
                </c:pt>
                <c:pt idx="4127">
                  <c:v>1.259188856594945E-3</c:v>
                </c:pt>
                <c:pt idx="4128">
                  <c:v>1.896336550786068E-2</c:v>
                </c:pt>
                <c:pt idx="4129">
                  <c:v>1.2515723664805578E-2</c:v>
                </c:pt>
                <c:pt idx="4130">
                  <c:v>1.5866675049689982E-2</c:v>
                </c:pt>
                <c:pt idx="4131">
                  <c:v>1.8839838050967943E-2</c:v>
                </c:pt>
                <c:pt idx="4132">
                  <c:v>-6.5322184028257287E-3</c:v>
                </c:pt>
                <c:pt idx="4133">
                  <c:v>6.0681385493148998E-3</c:v>
                </c:pt>
                <c:pt idx="4134">
                  <c:v>2.0020948295250935E-2</c:v>
                </c:pt>
                <c:pt idx="4135">
                  <c:v>0.9902543829821423</c:v>
                </c:pt>
                <c:pt idx="4136">
                  <c:v>-1.6476010090591287E-2</c:v>
                </c:pt>
                <c:pt idx="4137">
                  <c:v>9.9745969578878815E-4</c:v>
                </c:pt>
                <c:pt idx="4138">
                  <c:v>2.0154812007383737E-2</c:v>
                </c:pt>
                <c:pt idx="4139">
                  <c:v>0.97857796757705007</c:v>
                </c:pt>
                <c:pt idx="4140">
                  <c:v>1.2090000425541763E-2</c:v>
                </c:pt>
                <c:pt idx="4141">
                  <c:v>1.8131916357374295E-2</c:v>
                </c:pt>
                <c:pt idx="4142">
                  <c:v>-2.370731413241408E-2</c:v>
                </c:pt>
                <c:pt idx="4143">
                  <c:v>-2.293952292247688E-2</c:v>
                </c:pt>
                <c:pt idx="4144">
                  <c:v>7.5338936456283197E-3</c:v>
                </c:pt>
                <c:pt idx="4145">
                  <c:v>9.6814399967842628E-3</c:v>
                </c:pt>
                <c:pt idx="4146">
                  <c:v>-1.3281068415086656E-2</c:v>
                </c:pt>
                <c:pt idx="4147">
                  <c:v>2.0231443660355674E-4</c:v>
                </c:pt>
                <c:pt idx="4148">
                  <c:v>1.0204999871988771</c:v>
                </c:pt>
                <c:pt idx="4149">
                  <c:v>1.94574084121149E-2</c:v>
                </c:pt>
                <c:pt idx="4150">
                  <c:v>1.0035658441648465</c:v>
                </c:pt>
                <c:pt idx="4151">
                  <c:v>8.1359515228307151E-3</c:v>
                </c:pt>
                <c:pt idx="4152">
                  <c:v>-2.4995746966733588E-2</c:v>
                </c:pt>
                <c:pt idx="4153">
                  <c:v>-1.9022526554819453E-3</c:v>
                </c:pt>
                <c:pt idx="4154">
                  <c:v>1.9094401185221467E-2</c:v>
                </c:pt>
                <c:pt idx="4155">
                  <c:v>-2.3524397930062991E-2</c:v>
                </c:pt>
                <c:pt idx="4156">
                  <c:v>-7.8062454728342725E-3</c:v>
                </c:pt>
                <c:pt idx="4157">
                  <c:v>-1.1736959102805534E-3</c:v>
                </c:pt>
                <c:pt idx="4158">
                  <c:v>2.2204431439575577E-2</c:v>
                </c:pt>
                <c:pt idx="4159">
                  <c:v>-1.9168261942751785E-2</c:v>
                </c:pt>
                <c:pt idx="4160">
                  <c:v>0.97981633262917445</c:v>
                </c:pt>
                <c:pt idx="4161">
                  <c:v>-8.4767954894561567E-3</c:v>
                </c:pt>
                <c:pt idx="4162">
                  <c:v>2.0040599285434096E-2</c:v>
                </c:pt>
                <c:pt idx="4163">
                  <c:v>1.9133085340045191E-2</c:v>
                </c:pt>
                <c:pt idx="4164">
                  <c:v>-4.6996190719739038E-3</c:v>
                </c:pt>
                <c:pt idx="4165">
                  <c:v>2.4203510467398333E-2</c:v>
                </c:pt>
                <c:pt idx="4166">
                  <c:v>5.1862078732462461E-3</c:v>
                </c:pt>
                <c:pt idx="4167">
                  <c:v>1.0095833001179082</c:v>
                </c:pt>
                <c:pt idx="4168">
                  <c:v>1.0145236021154831</c:v>
                </c:pt>
                <c:pt idx="4169">
                  <c:v>2.0241368472031923E-2</c:v>
                </c:pt>
                <c:pt idx="4170">
                  <c:v>-1.3368181618981645E-2</c:v>
                </c:pt>
                <c:pt idx="4171">
                  <c:v>8.1924699582707986E-3</c:v>
                </c:pt>
                <c:pt idx="4172">
                  <c:v>8.8548634472570779E-3</c:v>
                </c:pt>
                <c:pt idx="4173">
                  <c:v>-1.7640079021537026E-3</c:v>
                </c:pt>
                <c:pt idx="4174">
                  <c:v>4.7316605087568851E-3</c:v>
                </c:pt>
                <c:pt idx="4175">
                  <c:v>2.4845256444677076E-2</c:v>
                </c:pt>
                <c:pt idx="4176">
                  <c:v>4.9159855322495564E-3</c:v>
                </c:pt>
                <c:pt idx="4177">
                  <c:v>-2.2696577005126693E-2</c:v>
                </c:pt>
                <c:pt idx="4178">
                  <c:v>-7.2641017085322331E-3</c:v>
                </c:pt>
                <c:pt idx="4179">
                  <c:v>1.7869378339851021E-2</c:v>
                </c:pt>
                <c:pt idx="4180">
                  <c:v>0.9911445485803605</c:v>
                </c:pt>
                <c:pt idx="4181">
                  <c:v>1.0040921081446876</c:v>
                </c:pt>
                <c:pt idx="4182">
                  <c:v>1.0006236780021115E-2</c:v>
                </c:pt>
                <c:pt idx="4183">
                  <c:v>0.97985474498939296</c:v>
                </c:pt>
                <c:pt idx="4184">
                  <c:v>1.7010717393095277E-2</c:v>
                </c:pt>
                <c:pt idx="4185">
                  <c:v>2.1975763242105317E-2</c:v>
                </c:pt>
                <c:pt idx="4186">
                  <c:v>-1.4799336469530017E-2</c:v>
                </c:pt>
                <c:pt idx="4187">
                  <c:v>-7.8889064074268486E-3</c:v>
                </c:pt>
                <c:pt idx="4188">
                  <c:v>1.0138567027917544</c:v>
                </c:pt>
                <c:pt idx="4189">
                  <c:v>1.9355859878249403E-2</c:v>
                </c:pt>
                <c:pt idx="4190">
                  <c:v>9.6122174871740955E-3</c:v>
                </c:pt>
                <c:pt idx="4191">
                  <c:v>-1.6970540611498358E-2</c:v>
                </c:pt>
                <c:pt idx="4192">
                  <c:v>1.000677306300356</c:v>
                </c:pt>
                <c:pt idx="4193">
                  <c:v>5.9692863615738497E-3</c:v>
                </c:pt>
                <c:pt idx="4194">
                  <c:v>1.8339609119387367E-3</c:v>
                </c:pt>
                <c:pt idx="4195">
                  <c:v>-1.808552456204416E-2</c:v>
                </c:pt>
                <c:pt idx="4196">
                  <c:v>-1.0115088677571538E-2</c:v>
                </c:pt>
                <c:pt idx="4197">
                  <c:v>1.9852661956222873E-3</c:v>
                </c:pt>
                <c:pt idx="4198">
                  <c:v>-1.0020287002724471E-2</c:v>
                </c:pt>
                <c:pt idx="4199">
                  <c:v>1.935653317446831E-2</c:v>
                </c:pt>
                <c:pt idx="4200">
                  <c:v>-9.8067375670925112E-3</c:v>
                </c:pt>
                <c:pt idx="4201">
                  <c:v>1.5500353156015034E-2</c:v>
                </c:pt>
                <c:pt idx="4202">
                  <c:v>-3.9795695105080018E-3</c:v>
                </c:pt>
                <c:pt idx="4203">
                  <c:v>-1.4628962413720952E-2</c:v>
                </c:pt>
                <c:pt idx="4204">
                  <c:v>-4.1724090563837355E-3</c:v>
                </c:pt>
                <c:pt idx="4205">
                  <c:v>-2.689585979389464E-3</c:v>
                </c:pt>
                <c:pt idx="4206">
                  <c:v>2.1436090821306413E-2</c:v>
                </c:pt>
                <c:pt idx="4207">
                  <c:v>-9.3413604674331026E-3</c:v>
                </c:pt>
                <c:pt idx="4208">
                  <c:v>5.2754648745855391E-3</c:v>
                </c:pt>
                <c:pt idx="4209">
                  <c:v>2.0889078847392738E-2</c:v>
                </c:pt>
                <c:pt idx="4210">
                  <c:v>-1.0641429943538316E-2</c:v>
                </c:pt>
                <c:pt idx="4211">
                  <c:v>1.4494086718662601E-2</c:v>
                </c:pt>
                <c:pt idx="4212">
                  <c:v>-2.2092115571641473E-2</c:v>
                </c:pt>
                <c:pt idx="4213">
                  <c:v>2.6144461679400431E-5</c:v>
                </c:pt>
                <c:pt idx="4214">
                  <c:v>8.2959476478673914E-3</c:v>
                </c:pt>
                <c:pt idx="4215">
                  <c:v>1.002755475573613</c:v>
                </c:pt>
                <c:pt idx="4216">
                  <c:v>0.97630086538020022</c:v>
                </c:pt>
                <c:pt idx="4217">
                  <c:v>2.1909449861216707E-2</c:v>
                </c:pt>
                <c:pt idx="4218">
                  <c:v>8.7079734227587299E-3</c:v>
                </c:pt>
                <c:pt idx="4219">
                  <c:v>1.74324831184762E-2</c:v>
                </c:pt>
                <c:pt idx="4220">
                  <c:v>-1.4106398191927222E-2</c:v>
                </c:pt>
                <c:pt idx="4221">
                  <c:v>1.1361401345201177E-2</c:v>
                </c:pt>
                <c:pt idx="4222">
                  <c:v>-1.5656287559089378E-3</c:v>
                </c:pt>
                <c:pt idx="4223">
                  <c:v>-1.3653570166473377E-2</c:v>
                </c:pt>
                <c:pt idx="4224">
                  <c:v>1.7558560342708595E-2</c:v>
                </c:pt>
                <c:pt idx="4225">
                  <c:v>7.7138297021034866E-3</c:v>
                </c:pt>
                <c:pt idx="4226">
                  <c:v>2.2868696566161688E-2</c:v>
                </c:pt>
                <c:pt idx="4227">
                  <c:v>0.99226909392740337</c:v>
                </c:pt>
                <c:pt idx="4228">
                  <c:v>-5.6709416503865403E-3</c:v>
                </c:pt>
                <c:pt idx="4229">
                  <c:v>2.2889026430348697E-2</c:v>
                </c:pt>
                <c:pt idx="4230">
                  <c:v>-5.021627165305775E-3</c:v>
                </c:pt>
                <c:pt idx="4231">
                  <c:v>1.6577124710646179E-2</c:v>
                </c:pt>
                <c:pt idx="4232">
                  <c:v>2.0308389347456528E-2</c:v>
                </c:pt>
                <c:pt idx="4233">
                  <c:v>-1.6336201242924214E-2</c:v>
                </c:pt>
                <c:pt idx="4234">
                  <c:v>8.2128270427354651E-3</c:v>
                </c:pt>
                <c:pt idx="4235">
                  <c:v>1.7080328089538476E-2</c:v>
                </c:pt>
                <c:pt idx="4236">
                  <c:v>9.9558704538662002E-3</c:v>
                </c:pt>
                <c:pt idx="4237">
                  <c:v>-7.4361966252488197E-3</c:v>
                </c:pt>
                <c:pt idx="4238">
                  <c:v>-1.9541624792794253E-3</c:v>
                </c:pt>
                <c:pt idx="4239">
                  <c:v>0.98602479114053432</c:v>
                </c:pt>
                <c:pt idx="4240">
                  <c:v>9.2771107548233374E-3</c:v>
                </c:pt>
                <c:pt idx="4241">
                  <c:v>-1.7420171252743581E-2</c:v>
                </c:pt>
                <c:pt idx="4242">
                  <c:v>8.6817813651046578E-3</c:v>
                </c:pt>
                <c:pt idx="4243">
                  <c:v>3.5166113630522413E-3</c:v>
                </c:pt>
                <c:pt idx="4244">
                  <c:v>0.99804515870669908</c:v>
                </c:pt>
                <c:pt idx="4245">
                  <c:v>3.7274099924926472E-3</c:v>
                </c:pt>
                <c:pt idx="4246">
                  <c:v>1.1630320626439688E-2</c:v>
                </c:pt>
                <c:pt idx="4247">
                  <c:v>1.7487815251777512E-2</c:v>
                </c:pt>
                <c:pt idx="4248">
                  <c:v>-1.2110241166213721E-2</c:v>
                </c:pt>
                <c:pt idx="4249">
                  <c:v>1.6478790554482668E-2</c:v>
                </c:pt>
                <c:pt idx="4250">
                  <c:v>-9.9179661201489917E-3</c:v>
                </c:pt>
                <c:pt idx="4251">
                  <c:v>-1.3994248804190262E-2</c:v>
                </c:pt>
                <c:pt idx="4252">
                  <c:v>-9.9752696840808112E-3</c:v>
                </c:pt>
                <c:pt idx="4253">
                  <c:v>7.7868905419312129E-4</c:v>
                </c:pt>
                <c:pt idx="4254">
                  <c:v>0.98069184907516083</c:v>
                </c:pt>
                <c:pt idx="4255">
                  <c:v>-1.698661462484901E-2</c:v>
                </c:pt>
                <c:pt idx="4256">
                  <c:v>-9.1337345194316306E-3</c:v>
                </c:pt>
                <c:pt idx="4257">
                  <c:v>-1.494225904100085E-2</c:v>
                </c:pt>
                <c:pt idx="4258">
                  <c:v>1.9203358867744279E-2</c:v>
                </c:pt>
                <c:pt idx="4259">
                  <c:v>1.0173698273626097</c:v>
                </c:pt>
                <c:pt idx="4260">
                  <c:v>1.4233252897683058E-2</c:v>
                </c:pt>
                <c:pt idx="4261">
                  <c:v>-1.7943087522176715E-3</c:v>
                </c:pt>
                <c:pt idx="4262">
                  <c:v>-4.6929956875141456E-3</c:v>
                </c:pt>
                <c:pt idx="4263">
                  <c:v>7.5455080176145108E-3</c:v>
                </c:pt>
                <c:pt idx="4264">
                  <c:v>1.8720126710513669E-2</c:v>
                </c:pt>
                <c:pt idx="4265">
                  <c:v>1.3704397609356488E-4</c:v>
                </c:pt>
                <c:pt idx="4266">
                  <c:v>-1.2523504940131902E-2</c:v>
                </c:pt>
                <c:pt idx="4267">
                  <c:v>-1.5879028718368486E-2</c:v>
                </c:pt>
                <c:pt idx="4268">
                  <c:v>2.2898510495444307E-2</c:v>
                </c:pt>
                <c:pt idx="4269">
                  <c:v>-8.0182289082125215E-4</c:v>
                </c:pt>
                <c:pt idx="4270">
                  <c:v>1.6993591243431271E-2</c:v>
                </c:pt>
                <c:pt idx="4271">
                  <c:v>1.6986171720999699E-2</c:v>
                </c:pt>
                <c:pt idx="4272">
                  <c:v>1.2221098305543188E-4</c:v>
                </c:pt>
                <c:pt idx="4273">
                  <c:v>0.9780548643321032</c:v>
                </c:pt>
                <c:pt idx="4274">
                  <c:v>1.0041097284492566</c:v>
                </c:pt>
                <c:pt idx="4275">
                  <c:v>6.2880995932583948E-3</c:v>
                </c:pt>
                <c:pt idx="4276">
                  <c:v>1.8680175000653672E-2</c:v>
                </c:pt>
                <c:pt idx="4277">
                  <c:v>-2.1447042065885009E-2</c:v>
                </c:pt>
                <c:pt idx="4278">
                  <c:v>-6.1561874530597083E-3</c:v>
                </c:pt>
                <c:pt idx="4279">
                  <c:v>-7.4702715137175916E-3</c:v>
                </c:pt>
                <c:pt idx="4280">
                  <c:v>-1.26472242699955E-2</c:v>
                </c:pt>
                <c:pt idx="4281">
                  <c:v>-6.3855045408917734E-3</c:v>
                </c:pt>
                <c:pt idx="4282">
                  <c:v>4.5150915613970111E-3</c:v>
                </c:pt>
                <c:pt idx="4283">
                  <c:v>-2.4468412596919474E-2</c:v>
                </c:pt>
                <c:pt idx="4284">
                  <c:v>1.008100019975982</c:v>
                </c:pt>
                <c:pt idx="4285">
                  <c:v>1.8715682149533529E-2</c:v>
                </c:pt>
                <c:pt idx="4286">
                  <c:v>5.8801166092060375E-3</c:v>
                </c:pt>
                <c:pt idx="4287">
                  <c:v>-2.3252757454927792E-2</c:v>
                </c:pt>
                <c:pt idx="4288">
                  <c:v>0.98524195526404357</c:v>
                </c:pt>
                <c:pt idx="4289">
                  <c:v>-2.1630118877304268E-2</c:v>
                </c:pt>
                <c:pt idx="4290">
                  <c:v>2.2139443334560256E-2</c:v>
                </c:pt>
                <c:pt idx="4291">
                  <c:v>2.4229730453752492E-2</c:v>
                </c:pt>
                <c:pt idx="4292">
                  <c:v>-1.0011732162100634E-2</c:v>
                </c:pt>
                <c:pt idx="4293">
                  <c:v>-1.1021168971344631E-2</c:v>
                </c:pt>
                <c:pt idx="4294">
                  <c:v>1.509171452222935E-3</c:v>
                </c:pt>
                <c:pt idx="4295">
                  <c:v>1.3080908390345453E-2</c:v>
                </c:pt>
                <c:pt idx="4296">
                  <c:v>-1.2680159836063586E-2</c:v>
                </c:pt>
                <c:pt idx="4297">
                  <c:v>1.3400588543340603E-2</c:v>
                </c:pt>
                <c:pt idx="4298">
                  <c:v>2.4842989579004042E-2</c:v>
                </c:pt>
                <c:pt idx="4299">
                  <c:v>1.5591307802698106E-2</c:v>
                </c:pt>
                <c:pt idx="4300">
                  <c:v>-1.1792688976661903E-2</c:v>
                </c:pt>
                <c:pt idx="4301">
                  <c:v>2.3384563245150349E-2</c:v>
                </c:pt>
                <c:pt idx="4302">
                  <c:v>8.8320215019501106E-3</c:v>
                </c:pt>
                <c:pt idx="4303">
                  <c:v>0.99124589342644209</c:v>
                </c:pt>
                <c:pt idx="4304">
                  <c:v>2.2521157462412457E-3</c:v>
                </c:pt>
                <c:pt idx="4305">
                  <c:v>-1.6460008525618845E-2</c:v>
                </c:pt>
                <c:pt idx="4306">
                  <c:v>-2.171067214789324E-4</c:v>
                </c:pt>
                <c:pt idx="4307">
                  <c:v>4.7966042811091346E-3</c:v>
                </c:pt>
                <c:pt idx="4308">
                  <c:v>-2.0302686119397301E-2</c:v>
                </c:pt>
                <c:pt idx="4309">
                  <c:v>-5.1366205425138478E-3</c:v>
                </c:pt>
                <c:pt idx="4310">
                  <c:v>-1.1250135790263321E-2</c:v>
                </c:pt>
                <c:pt idx="4311">
                  <c:v>5.7576653267630449E-3</c:v>
                </c:pt>
                <c:pt idx="4312">
                  <c:v>2.9929583766390823E-3</c:v>
                </c:pt>
                <c:pt idx="4313">
                  <c:v>-5.3360230064929404E-3</c:v>
                </c:pt>
                <c:pt idx="4314">
                  <c:v>-1.6222552569807529E-2</c:v>
                </c:pt>
                <c:pt idx="4315">
                  <c:v>-1.7211151324073172E-2</c:v>
                </c:pt>
                <c:pt idx="4316">
                  <c:v>0.98736133178817487</c:v>
                </c:pt>
                <c:pt idx="4317">
                  <c:v>9.3341115234224278E-3</c:v>
                </c:pt>
                <c:pt idx="4318">
                  <c:v>-8.7316058967663586E-4</c:v>
                </c:pt>
                <c:pt idx="4319">
                  <c:v>2.3757686656232863E-2</c:v>
                </c:pt>
                <c:pt idx="4320">
                  <c:v>-1.7470179591624065E-2</c:v>
                </c:pt>
                <c:pt idx="4321">
                  <c:v>-2.4194599926606721E-3</c:v>
                </c:pt>
                <c:pt idx="4322">
                  <c:v>2.6134546784950586E-3</c:v>
                </c:pt>
                <c:pt idx="4323">
                  <c:v>1.0308558221951647E-2</c:v>
                </c:pt>
                <c:pt idx="4324">
                  <c:v>-2.4779823690680332E-2</c:v>
                </c:pt>
                <c:pt idx="4325">
                  <c:v>1.6245453383580365E-2</c:v>
                </c:pt>
                <c:pt idx="4326">
                  <c:v>5.8213141613411732E-3</c:v>
                </c:pt>
                <c:pt idx="4327">
                  <c:v>-6.7217804930048029E-3</c:v>
                </c:pt>
                <c:pt idx="4328">
                  <c:v>1.0145352222457535</c:v>
                </c:pt>
                <c:pt idx="4329">
                  <c:v>1.9268935177994644E-2</c:v>
                </c:pt>
                <c:pt idx="4330">
                  <c:v>-1.9821167268572006E-2</c:v>
                </c:pt>
                <c:pt idx="4331">
                  <c:v>2.2254058400098854E-2</c:v>
                </c:pt>
                <c:pt idx="4332">
                  <c:v>1.1541011517605327E-2</c:v>
                </c:pt>
                <c:pt idx="4333">
                  <c:v>-2.1109275179756193E-3</c:v>
                </c:pt>
                <c:pt idx="4334">
                  <c:v>1.4975403330272641E-3</c:v>
                </c:pt>
                <c:pt idx="4335">
                  <c:v>-1.8856280140658311E-2</c:v>
                </c:pt>
                <c:pt idx="4336">
                  <c:v>-1.9943503034623888E-2</c:v>
                </c:pt>
                <c:pt idx="4337">
                  <c:v>-1.5391849922124213E-2</c:v>
                </c:pt>
                <c:pt idx="4338">
                  <c:v>-1.6339666235730899E-2</c:v>
                </c:pt>
                <c:pt idx="4339">
                  <c:v>0.99996562046696658</c:v>
                </c:pt>
                <c:pt idx="4340">
                  <c:v>-2.4287712548984319E-4</c:v>
                </c:pt>
                <c:pt idx="4341">
                  <c:v>1.4343203225776091E-2</c:v>
                </c:pt>
                <c:pt idx="4342">
                  <c:v>0.97836439050781077</c:v>
                </c:pt>
                <c:pt idx="4343">
                  <c:v>-2.2577163627100209E-2</c:v>
                </c:pt>
                <c:pt idx="4344">
                  <c:v>1.0109621783583287</c:v>
                </c:pt>
                <c:pt idx="4345">
                  <c:v>2.0263970877659816E-2</c:v>
                </c:pt>
                <c:pt idx="4346">
                  <c:v>5.3231318740604942E-3</c:v>
                </c:pt>
                <c:pt idx="4347">
                  <c:v>-7.1131654560637192E-3</c:v>
                </c:pt>
                <c:pt idx="4348">
                  <c:v>1.494393680614603E-3</c:v>
                </c:pt>
                <c:pt idx="4349">
                  <c:v>2.4638137936644267E-2</c:v>
                </c:pt>
                <c:pt idx="4350">
                  <c:v>1.6433472169697539E-3</c:v>
                </c:pt>
                <c:pt idx="4351">
                  <c:v>-3.4655283529020477E-3</c:v>
                </c:pt>
                <c:pt idx="4352">
                  <c:v>2.4715623154156761E-4</c:v>
                </c:pt>
                <c:pt idx="4353">
                  <c:v>-1.5003989878650138E-2</c:v>
                </c:pt>
                <c:pt idx="4354">
                  <c:v>2.2597469720954132E-2</c:v>
                </c:pt>
                <c:pt idx="4355">
                  <c:v>-9.3037692490481323E-4</c:v>
                </c:pt>
                <c:pt idx="4356">
                  <c:v>-1.027290764353136E-2</c:v>
                </c:pt>
                <c:pt idx="4357">
                  <c:v>-2.4816377529307827E-2</c:v>
                </c:pt>
                <c:pt idx="4358">
                  <c:v>1.0007032079714038</c:v>
                </c:pt>
                <c:pt idx="4359">
                  <c:v>1.0230132534600149</c:v>
                </c:pt>
                <c:pt idx="4360">
                  <c:v>2.4672590921005287E-2</c:v>
                </c:pt>
                <c:pt idx="4361">
                  <c:v>0.99917541547193656</c:v>
                </c:pt>
                <c:pt idx="4362">
                  <c:v>-1.9311882436956758E-2</c:v>
                </c:pt>
                <c:pt idx="4363">
                  <c:v>-7.9868648248359927E-3</c:v>
                </c:pt>
                <c:pt idx="4364">
                  <c:v>0.98527009649670672</c:v>
                </c:pt>
                <c:pt idx="4365">
                  <c:v>-1.9249176660026412E-2</c:v>
                </c:pt>
                <c:pt idx="4366">
                  <c:v>0.98249188500808016</c:v>
                </c:pt>
                <c:pt idx="4367">
                  <c:v>-1.5351598779209724E-2</c:v>
                </c:pt>
                <c:pt idx="4368">
                  <c:v>-6.7397385198428974E-3</c:v>
                </c:pt>
                <c:pt idx="4369">
                  <c:v>-6.9461712690870427E-3</c:v>
                </c:pt>
                <c:pt idx="4370">
                  <c:v>-1.8466395509997818E-2</c:v>
                </c:pt>
                <c:pt idx="4371">
                  <c:v>-1.7125693145106376E-2</c:v>
                </c:pt>
                <c:pt idx="4372">
                  <c:v>1.9518940177672355E-2</c:v>
                </c:pt>
                <c:pt idx="4373">
                  <c:v>-1.9532173253998614E-2</c:v>
                </c:pt>
                <c:pt idx="4374">
                  <c:v>-3.1937698964612403E-3</c:v>
                </c:pt>
                <c:pt idx="4375">
                  <c:v>-1.998039317134339E-2</c:v>
                </c:pt>
                <c:pt idx="4376">
                  <c:v>-5.4809393834136357E-3</c:v>
                </c:pt>
                <c:pt idx="4377">
                  <c:v>6.8421850808485065E-3</c:v>
                </c:pt>
                <c:pt idx="4378">
                  <c:v>1.4185698299077999E-2</c:v>
                </c:pt>
                <c:pt idx="4379">
                  <c:v>2.0987678093426821E-2</c:v>
                </c:pt>
                <c:pt idx="4380">
                  <c:v>1.0094352198906953</c:v>
                </c:pt>
                <c:pt idx="4381">
                  <c:v>1.5019847768728212E-2</c:v>
                </c:pt>
                <c:pt idx="4382">
                  <c:v>1.0673536425639696E-2</c:v>
                </c:pt>
                <c:pt idx="4383">
                  <c:v>-1.6921251141692222E-2</c:v>
                </c:pt>
                <c:pt idx="4384">
                  <c:v>5.5170002297859786E-3</c:v>
                </c:pt>
                <c:pt idx="4385">
                  <c:v>-2.4792343194052758E-2</c:v>
                </c:pt>
                <c:pt idx="4386">
                  <c:v>-1.7872719676656247E-2</c:v>
                </c:pt>
                <c:pt idx="4387">
                  <c:v>2.2016824774934402E-2</c:v>
                </c:pt>
                <c:pt idx="4388">
                  <c:v>7.9459677515561437E-3</c:v>
                </c:pt>
                <c:pt idx="4389">
                  <c:v>8.4088748715185676E-3</c:v>
                </c:pt>
                <c:pt idx="4390">
                  <c:v>5.3979828260035225E-3</c:v>
                </c:pt>
                <c:pt idx="4391">
                  <c:v>-2.4031125280465682E-2</c:v>
                </c:pt>
                <c:pt idx="4392">
                  <c:v>1.7439495631148216E-2</c:v>
                </c:pt>
                <c:pt idx="4393">
                  <c:v>3.4695428263627039E-3</c:v>
                </c:pt>
                <c:pt idx="4394">
                  <c:v>-7.9677173306489431E-3</c:v>
                </c:pt>
                <c:pt idx="4395">
                  <c:v>1.9161319489471869E-2</c:v>
                </c:pt>
                <c:pt idx="4396">
                  <c:v>-1.0526266841656745E-2</c:v>
                </c:pt>
                <c:pt idx="4397">
                  <c:v>1.2757590640430532E-2</c:v>
                </c:pt>
                <c:pt idx="4398">
                  <c:v>-3.71877693888778E-3</c:v>
                </c:pt>
                <c:pt idx="4399">
                  <c:v>2.0078502458589554E-3</c:v>
                </c:pt>
                <c:pt idx="4400">
                  <c:v>-1.852145117198855E-2</c:v>
                </c:pt>
                <c:pt idx="4401">
                  <c:v>-9.336334073396263E-3</c:v>
                </c:pt>
                <c:pt idx="4402">
                  <c:v>-1.5341088044281099E-2</c:v>
                </c:pt>
                <c:pt idx="4403">
                  <c:v>2.336268581287021E-3</c:v>
                </c:pt>
                <c:pt idx="4404">
                  <c:v>5.3666296126780536E-3</c:v>
                </c:pt>
                <c:pt idx="4405">
                  <c:v>1.0130281991353856E-2</c:v>
                </c:pt>
                <c:pt idx="4406">
                  <c:v>1.0640565156390631E-2</c:v>
                </c:pt>
                <c:pt idx="4407">
                  <c:v>-1.8162504497651576E-2</c:v>
                </c:pt>
                <c:pt idx="4408">
                  <c:v>2.0280096724830242E-2</c:v>
                </c:pt>
                <c:pt idx="4409">
                  <c:v>8.5696296316102646E-3</c:v>
                </c:pt>
                <c:pt idx="4410">
                  <c:v>6.5955806832942391E-3</c:v>
                </c:pt>
                <c:pt idx="4411">
                  <c:v>2.068471234399084E-2</c:v>
                </c:pt>
                <c:pt idx="4412">
                  <c:v>3.1954339231605898E-3</c:v>
                </c:pt>
                <c:pt idx="4413">
                  <c:v>1.0028349371203653</c:v>
                </c:pt>
                <c:pt idx="4414">
                  <c:v>-1.9240447668643041E-2</c:v>
                </c:pt>
                <c:pt idx="4415">
                  <c:v>-1.5928266739860752E-2</c:v>
                </c:pt>
                <c:pt idx="4416">
                  <c:v>2.3997682323994608E-2</c:v>
                </c:pt>
                <c:pt idx="4417">
                  <c:v>-3.0800317655887812E-3</c:v>
                </c:pt>
                <c:pt idx="4418">
                  <c:v>-1.2535436622855389E-2</c:v>
                </c:pt>
                <c:pt idx="4419">
                  <c:v>-2.3499116714296959E-2</c:v>
                </c:pt>
                <c:pt idx="4420">
                  <c:v>-2.0567972541645819E-2</c:v>
                </c:pt>
                <c:pt idx="4421">
                  <c:v>-8.3476757046770152E-3</c:v>
                </c:pt>
                <c:pt idx="4422">
                  <c:v>-1.1436608548419658E-3</c:v>
                </c:pt>
                <c:pt idx="4423">
                  <c:v>-5.6225930927374383E-4</c:v>
                </c:pt>
                <c:pt idx="4424">
                  <c:v>0.98274394198070913</c:v>
                </c:pt>
                <c:pt idx="4425">
                  <c:v>-1.6604886016046004E-2</c:v>
                </c:pt>
                <c:pt idx="4426">
                  <c:v>0.98898706885962728</c:v>
                </c:pt>
                <c:pt idx="4427">
                  <c:v>-5.755886047925091E-3</c:v>
                </c:pt>
                <c:pt idx="4428">
                  <c:v>-1.3600627507686969E-2</c:v>
                </c:pt>
                <c:pt idx="4429">
                  <c:v>2.1770154205813186E-2</c:v>
                </c:pt>
                <c:pt idx="4430">
                  <c:v>1.1473659465532544E-2</c:v>
                </c:pt>
                <c:pt idx="4431">
                  <c:v>-1.1420575310234087E-2</c:v>
                </c:pt>
                <c:pt idx="4432">
                  <c:v>1.0205528258838981</c:v>
                </c:pt>
                <c:pt idx="4433">
                  <c:v>9.4987528015156256E-3</c:v>
                </c:pt>
                <c:pt idx="4434">
                  <c:v>-4.1568418797877146E-3</c:v>
                </c:pt>
                <c:pt idx="4435">
                  <c:v>-1.9063052098564369E-2</c:v>
                </c:pt>
                <c:pt idx="4436">
                  <c:v>6.8323347494876948E-3</c:v>
                </c:pt>
                <c:pt idx="4437">
                  <c:v>1.002098784732925</c:v>
                </c:pt>
                <c:pt idx="4438">
                  <c:v>-2.1370616169519518E-3</c:v>
                </c:pt>
                <c:pt idx="4439">
                  <c:v>2.1766615424422375E-2</c:v>
                </c:pt>
                <c:pt idx="4440">
                  <c:v>-1.3104769000695792E-4</c:v>
                </c:pt>
                <c:pt idx="4441">
                  <c:v>1.0208223426634624</c:v>
                </c:pt>
                <c:pt idx="4442">
                  <c:v>0.99927692748273766</c:v>
                </c:pt>
                <c:pt idx="4443">
                  <c:v>2.1254663895789467E-2</c:v>
                </c:pt>
                <c:pt idx="4444">
                  <c:v>-4.3891496787209052E-3</c:v>
                </c:pt>
                <c:pt idx="4445">
                  <c:v>1.6653605442188701E-2</c:v>
                </c:pt>
                <c:pt idx="4446">
                  <c:v>-3.1961341411269107E-3</c:v>
                </c:pt>
                <c:pt idx="4447">
                  <c:v>1.1457382282114015E-4</c:v>
                </c:pt>
                <c:pt idx="4448">
                  <c:v>1.116976008346191E-2</c:v>
                </c:pt>
                <c:pt idx="4449">
                  <c:v>5.1506588096692733E-3</c:v>
                </c:pt>
                <c:pt idx="4450">
                  <c:v>-2.4913612100594323E-2</c:v>
                </c:pt>
                <c:pt idx="4451">
                  <c:v>-7.2906618787690666E-3</c:v>
                </c:pt>
                <c:pt idx="4452">
                  <c:v>5.0716749767109551E-3</c:v>
                </c:pt>
                <c:pt idx="4453">
                  <c:v>-6.0777423006889151E-4</c:v>
                </c:pt>
                <c:pt idx="4454">
                  <c:v>-3.7212328988632639E-3</c:v>
                </c:pt>
                <c:pt idx="4455">
                  <c:v>-2.2643161752774772E-2</c:v>
                </c:pt>
                <c:pt idx="4456">
                  <c:v>-1.6682980366053524E-2</c:v>
                </c:pt>
                <c:pt idx="4457">
                  <c:v>-1.1215316219576527E-2</c:v>
                </c:pt>
                <c:pt idx="4458">
                  <c:v>1.0242593459132987</c:v>
                </c:pt>
                <c:pt idx="4459">
                  <c:v>9.9671428335904415E-3</c:v>
                </c:pt>
                <c:pt idx="4460">
                  <c:v>1.6325702758297672E-2</c:v>
                </c:pt>
                <c:pt idx="4461">
                  <c:v>-1.646548222777507E-2</c:v>
                </c:pt>
                <c:pt idx="4462">
                  <c:v>1.722503571039417E-2</c:v>
                </c:pt>
                <c:pt idx="4463">
                  <c:v>0.98341316734456585</c:v>
                </c:pt>
                <c:pt idx="4464">
                  <c:v>-7.1365400944196963E-3</c:v>
                </c:pt>
                <c:pt idx="4465">
                  <c:v>-1.2116722379122485E-2</c:v>
                </c:pt>
                <c:pt idx="4466">
                  <c:v>1.7598293084652773E-3</c:v>
                </c:pt>
                <c:pt idx="4467">
                  <c:v>1.0174026692392986</c:v>
                </c:pt>
                <c:pt idx="4468">
                  <c:v>-5.6174085809907901E-3</c:v>
                </c:pt>
                <c:pt idx="4469">
                  <c:v>0.99359085894120291</c:v>
                </c:pt>
                <c:pt idx="4470">
                  <c:v>-2.182169863506116E-2</c:v>
                </c:pt>
                <c:pt idx="4471">
                  <c:v>-1.3737543361294558E-2</c:v>
                </c:pt>
                <c:pt idx="4472">
                  <c:v>0.99251173261588199</c:v>
                </c:pt>
                <c:pt idx="4473">
                  <c:v>1.0139042265961451</c:v>
                </c:pt>
                <c:pt idx="4474">
                  <c:v>-4.0751625603500322E-3</c:v>
                </c:pt>
                <c:pt idx="4475">
                  <c:v>-1.4242207695238762E-3</c:v>
                </c:pt>
                <c:pt idx="4476">
                  <c:v>1.3496337624796323E-2</c:v>
                </c:pt>
                <c:pt idx="4477">
                  <c:v>9.3670221496810428E-3</c:v>
                </c:pt>
                <c:pt idx="4478">
                  <c:v>-1.2426164620065499E-2</c:v>
                </c:pt>
                <c:pt idx="4479">
                  <c:v>8.5676177976830633E-3</c:v>
                </c:pt>
                <c:pt idx="4480">
                  <c:v>1.0247253009841184</c:v>
                </c:pt>
                <c:pt idx="4481">
                  <c:v>-1.9663174629899121E-2</c:v>
                </c:pt>
                <c:pt idx="4482">
                  <c:v>-1.2301509336589468E-3</c:v>
                </c:pt>
                <c:pt idx="4483">
                  <c:v>1.8164947732139149E-2</c:v>
                </c:pt>
                <c:pt idx="4484">
                  <c:v>-1.0086535906103423E-3</c:v>
                </c:pt>
                <c:pt idx="4485">
                  <c:v>7.5007713877701665E-3</c:v>
                </c:pt>
                <c:pt idx="4486">
                  <c:v>-1.5709182936424156E-2</c:v>
                </c:pt>
                <c:pt idx="4487">
                  <c:v>-4.906631029325292E-3</c:v>
                </c:pt>
                <c:pt idx="4488">
                  <c:v>-1.9868681880178117E-2</c:v>
                </c:pt>
                <c:pt idx="4489">
                  <c:v>7.6278750038348275E-3</c:v>
                </c:pt>
                <c:pt idx="4490">
                  <c:v>8.6960745078273789E-3</c:v>
                </c:pt>
                <c:pt idx="4491">
                  <c:v>2.0524153806781853E-2</c:v>
                </c:pt>
                <c:pt idx="4492">
                  <c:v>-6.9040309471604944E-3</c:v>
                </c:pt>
                <c:pt idx="4493">
                  <c:v>7.8495167640415982E-3</c:v>
                </c:pt>
                <c:pt idx="4494">
                  <c:v>2.9873084035251297E-3</c:v>
                </c:pt>
                <c:pt idx="4495">
                  <c:v>1.7063524130728747E-2</c:v>
                </c:pt>
                <c:pt idx="4496">
                  <c:v>-5.779084563820763E-3</c:v>
                </c:pt>
                <c:pt idx="4497">
                  <c:v>-2.1945312610896699E-2</c:v>
                </c:pt>
                <c:pt idx="4498">
                  <c:v>1.0115788843457636</c:v>
                </c:pt>
                <c:pt idx="4499">
                  <c:v>-2.8975385347207892E-3</c:v>
                </c:pt>
                <c:pt idx="4500">
                  <c:v>2.1217078874935302E-2</c:v>
                </c:pt>
                <c:pt idx="4501">
                  <c:v>1.0168850399435829</c:v>
                </c:pt>
                <c:pt idx="4502">
                  <c:v>-1.5196768865642729E-2</c:v>
                </c:pt>
                <c:pt idx="4503">
                  <c:v>2.4282500243799745E-3</c:v>
                </c:pt>
                <c:pt idx="4504">
                  <c:v>1.64704607346449E-2</c:v>
                </c:pt>
                <c:pt idx="4505">
                  <c:v>0.98514910396564603</c:v>
                </c:pt>
                <c:pt idx="4506">
                  <c:v>-5.8876191897260237E-4</c:v>
                </c:pt>
                <c:pt idx="4507">
                  <c:v>-2.4593065383435159E-2</c:v>
                </c:pt>
                <c:pt idx="4508">
                  <c:v>-2.2672710861502226E-2</c:v>
                </c:pt>
                <c:pt idx="4509">
                  <c:v>1.0154780788792312</c:v>
                </c:pt>
                <c:pt idx="4510">
                  <c:v>-8.2012488573401272E-3</c:v>
                </c:pt>
                <c:pt idx="4511">
                  <c:v>-2.0408908390321563E-2</c:v>
                </c:pt>
                <c:pt idx="4512">
                  <c:v>-2.3310206639216641E-2</c:v>
                </c:pt>
                <c:pt idx="4513">
                  <c:v>-2.2503718794540724E-2</c:v>
                </c:pt>
                <c:pt idx="4514">
                  <c:v>-1.1905987975040399E-2</c:v>
                </c:pt>
                <c:pt idx="4515">
                  <c:v>0.98488182020687809</c:v>
                </c:pt>
                <c:pt idx="4516">
                  <c:v>-1.7673152823751072E-2</c:v>
                </c:pt>
                <c:pt idx="4517">
                  <c:v>1.7873944894667058E-2</c:v>
                </c:pt>
                <c:pt idx="4518">
                  <c:v>1.8461830229270414E-2</c:v>
                </c:pt>
                <c:pt idx="4519">
                  <c:v>2.435429457107266E-2</c:v>
                </c:pt>
                <c:pt idx="4520">
                  <c:v>1.6920118157222164E-2</c:v>
                </c:pt>
                <c:pt idx="4521">
                  <c:v>-1.8951063794989658E-2</c:v>
                </c:pt>
                <c:pt idx="4522">
                  <c:v>1.6613963169475925E-2</c:v>
                </c:pt>
                <c:pt idx="4523">
                  <c:v>-2.0600621301408391E-2</c:v>
                </c:pt>
                <c:pt idx="4524">
                  <c:v>5.9270455673233694E-3</c:v>
                </c:pt>
                <c:pt idx="4525">
                  <c:v>-1.7203778885167297E-2</c:v>
                </c:pt>
                <c:pt idx="4526">
                  <c:v>1.7393114248109131E-3</c:v>
                </c:pt>
                <c:pt idx="4527">
                  <c:v>9.5780670363790343E-3</c:v>
                </c:pt>
                <c:pt idx="4528">
                  <c:v>-8.2732268382049116E-3</c:v>
                </c:pt>
                <c:pt idx="4529">
                  <c:v>-1.3746976433532043E-2</c:v>
                </c:pt>
                <c:pt idx="4530">
                  <c:v>2.482657588254214E-2</c:v>
                </c:pt>
                <c:pt idx="4531">
                  <c:v>1.9059857647444483E-2</c:v>
                </c:pt>
                <c:pt idx="4532">
                  <c:v>1.1035123412975661E-2</c:v>
                </c:pt>
                <c:pt idx="4533">
                  <c:v>-1.7909031119181297E-3</c:v>
                </c:pt>
                <c:pt idx="4534">
                  <c:v>-8.7201656385814778E-3</c:v>
                </c:pt>
                <c:pt idx="4535">
                  <c:v>-2.2355328881969217E-2</c:v>
                </c:pt>
                <c:pt idx="4536">
                  <c:v>0.9852790886796865</c:v>
                </c:pt>
                <c:pt idx="4537">
                  <c:v>3.9149589262591714E-3</c:v>
                </c:pt>
                <c:pt idx="4538">
                  <c:v>-1.4724470619011498E-2</c:v>
                </c:pt>
                <c:pt idx="4539">
                  <c:v>-2.262781199030417E-2</c:v>
                </c:pt>
                <c:pt idx="4540">
                  <c:v>-1.4284346921494157E-2</c:v>
                </c:pt>
                <c:pt idx="4541">
                  <c:v>1.9860327467109973E-3</c:v>
                </c:pt>
                <c:pt idx="4542">
                  <c:v>-1.7758016471742834E-2</c:v>
                </c:pt>
                <c:pt idx="4543">
                  <c:v>-1.6907711698605322E-2</c:v>
                </c:pt>
                <c:pt idx="4544">
                  <c:v>0.99471887452217511</c:v>
                </c:pt>
                <c:pt idx="4545">
                  <c:v>0.97584868731508179</c:v>
                </c:pt>
                <c:pt idx="4546">
                  <c:v>-2.4859376195061065E-4</c:v>
                </c:pt>
                <c:pt idx="4547">
                  <c:v>1.023010251591161</c:v>
                </c:pt>
                <c:pt idx="4548">
                  <c:v>-1.9692460796818044E-2</c:v>
                </c:pt>
                <c:pt idx="4549">
                  <c:v>-2.9776015703835202E-3</c:v>
                </c:pt>
                <c:pt idx="4550">
                  <c:v>2.2391191680642907E-3</c:v>
                </c:pt>
                <c:pt idx="4551">
                  <c:v>-1.5770882535602555E-2</c:v>
                </c:pt>
                <c:pt idx="4552">
                  <c:v>0.98557962194658777</c:v>
                </c:pt>
                <c:pt idx="4553">
                  <c:v>-7.3348555031324536E-3</c:v>
                </c:pt>
                <c:pt idx="4554">
                  <c:v>3.9983948127847446E-5</c:v>
                </c:pt>
                <c:pt idx="4555">
                  <c:v>2.2873534782553134E-2</c:v>
                </c:pt>
                <c:pt idx="4556">
                  <c:v>1.0085873393198288</c:v>
                </c:pt>
                <c:pt idx="4557">
                  <c:v>1.3778585489926326E-2</c:v>
                </c:pt>
                <c:pt idx="4558">
                  <c:v>1.6671945812316985E-2</c:v>
                </c:pt>
                <c:pt idx="4559">
                  <c:v>1.1741759243947658E-2</c:v>
                </c:pt>
                <c:pt idx="4560">
                  <c:v>-2.0579747322296376E-2</c:v>
                </c:pt>
                <c:pt idx="4561">
                  <c:v>2.6537532000067534E-3</c:v>
                </c:pt>
                <c:pt idx="4562">
                  <c:v>1.0120108924588203</c:v>
                </c:pt>
                <c:pt idx="4563">
                  <c:v>3.6117834817261606E-3</c:v>
                </c:pt>
                <c:pt idx="4564">
                  <c:v>1.9265473792319705E-2</c:v>
                </c:pt>
                <c:pt idx="4565">
                  <c:v>-6.886756391484011E-3</c:v>
                </c:pt>
                <c:pt idx="4566">
                  <c:v>1.0129248947013807</c:v>
                </c:pt>
                <c:pt idx="4567">
                  <c:v>-1.8451972888909568E-2</c:v>
                </c:pt>
                <c:pt idx="4568">
                  <c:v>1.3448596041800615E-2</c:v>
                </c:pt>
                <c:pt idx="4569">
                  <c:v>-9.9621877787630653E-3</c:v>
                </c:pt>
                <c:pt idx="4570">
                  <c:v>2.1125658692543774E-2</c:v>
                </c:pt>
                <c:pt idx="4571">
                  <c:v>-7.5783256659208206E-3</c:v>
                </c:pt>
                <c:pt idx="4572">
                  <c:v>8.6020466282817672E-3</c:v>
                </c:pt>
                <c:pt idx="4573">
                  <c:v>2.3905961497992893E-2</c:v>
                </c:pt>
                <c:pt idx="4574">
                  <c:v>-1.0678231093218494E-2</c:v>
                </c:pt>
                <c:pt idx="4575">
                  <c:v>2.3274664810052192E-2</c:v>
                </c:pt>
                <c:pt idx="4576">
                  <c:v>-6.3379656205417301E-3</c:v>
                </c:pt>
                <c:pt idx="4577">
                  <c:v>1.0030677920170636</c:v>
                </c:pt>
                <c:pt idx="4578">
                  <c:v>-2.2993596987803872E-2</c:v>
                </c:pt>
                <c:pt idx="4579">
                  <c:v>0.97718936778887666</c:v>
                </c:pt>
                <c:pt idx="4580">
                  <c:v>1.5805077751258868E-2</c:v>
                </c:pt>
                <c:pt idx="4581">
                  <c:v>1.6558909101413399E-2</c:v>
                </c:pt>
                <c:pt idx="4582">
                  <c:v>1.0179345370134634</c:v>
                </c:pt>
                <c:pt idx="4583">
                  <c:v>1.022581891783779</c:v>
                </c:pt>
                <c:pt idx="4584">
                  <c:v>1.0238227231397514</c:v>
                </c:pt>
                <c:pt idx="4585">
                  <c:v>-1.1473769749912432E-3</c:v>
                </c:pt>
                <c:pt idx="4586">
                  <c:v>-2.4989996338636196E-2</c:v>
                </c:pt>
                <c:pt idx="4587">
                  <c:v>2.2507014620939069E-3</c:v>
                </c:pt>
                <c:pt idx="4588">
                  <c:v>2.3198601301264325E-2</c:v>
                </c:pt>
                <c:pt idx="4589">
                  <c:v>1.8406662605995001E-2</c:v>
                </c:pt>
                <c:pt idx="4590">
                  <c:v>4.5023825777387285E-3</c:v>
                </c:pt>
                <c:pt idx="4591">
                  <c:v>1.3896859707785526E-2</c:v>
                </c:pt>
                <c:pt idx="4592">
                  <c:v>-2.401047988892846E-3</c:v>
                </c:pt>
                <c:pt idx="4593">
                  <c:v>0.98953101618692185</c:v>
                </c:pt>
                <c:pt idx="4594">
                  <c:v>-2.0311159190942774E-2</c:v>
                </c:pt>
                <c:pt idx="4595">
                  <c:v>1.0031181957028474</c:v>
                </c:pt>
                <c:pt idx="4596">
                  <c:v>1.6545066586431383E-2</c:v>
                </c:pt>
                <c:pt idx="4597">
                  <c:v>-1.3164184686856661E-2</c:v>
                </c:pt>
                <c:pt idx="4598">
                  <c:v>4.1551772154374443E-3</c:v>
                </c:pt>
                <c:pt idx="4599">
                  <c:v>2.264157148281435E-2</c:v>
                </c:pt>
                <c:pt idx="4600">
                  <c:v>-1.8878255115367198E-2</c:v>
                </c:pt>
                <c:pt idx="4601">
                  <c:v>-1.703380732385041E-2</c:v>
                </c:pt>
                <c:pt idx="4602">
                  <c:v>-1.8564956411577994E-2</c:v>
                </c:pt>
                <c:pt idx="4603">
                  <c:v>9.0423648818982912E-3</c:v>
                </c:pt>
                <c:pt idx="4604">
                  <c:v>0.98710733206894219</c:v>
                </c:pt>
                <c:pt idx="4605">
                  <c:v>2.0476811259293248E-2</c:v>
                </c:pt>
                <c:pt idx="4606">
                  <c:v>1.6712410698067663E-2</c:v>
                </c:pt>
                <c:pt idx="4607">
                  <c:v>-4.0222463791717514E-3</c:v>
                </c:pt>
                <c:pt idx="4608">
                  <c:v>-4.4618963889423323E-3</c:v>
                </c:pt>
                <c:pt idx="4609">
                  <c:v>0.98330708285039126</c:v>
                </c:pt>
                <c:pt idx="4610">
                  <c:v>-1.3450090657391467E-2</c:v>
                </c:pt>
                <c:pt idx="4611">
                  <c:v>8.067471870163323E-3</c:v>
                </c:pt>
                <c:pt idx="4612">
                  <c:v>-2.0140179898405913E-2</c:v>
                </c:pt>
                <c:pt idx="4613">
                  <c:v>2.3631428238265233E-2</c:v>
                </c:pt>
                <c:pt idx="4614">
                  <c:v>4.9190138423785557E-3</c:v>
                </c:pt>
                <c:pt idx="4615">
                  <c:v>-1.4126075000805177E-2</c:v>
                </c:pt>
                <c:pt idx="4616">
                  <c:v>2.3402253944200417E-2</c:v>
                </c:pt>
                <c:pt idx="4617">
                  <c:v>1.3770871985938683E-3</c:v>
                </c:pt>
                <c:pt idx="4618">
                  <c:v>0.99617680241408402</c:v>
                </c:pt>
                <c:pt idx="4619">
                  <c:v>-1.1421199858481978E-2</c:v>
                </c:pt>
                <c:pt idx="4620">
                  <c:v>5.3355525752991071E-4</c:v>
                </c:pt>
                <c:pt idx="4621">
                  <c:v>4.6733195172997512E-3</c:v>
                </c:pt>
                <c:pt idx="4622">
                  <c:v>-1.5538806937721078E-2</c:v>
                </c:pt>
                <c:pt idx="4623">
                  <c:v>1.8873803414387769E-3</c:v>
                </c:pt>
                <c:pt idx="4624">
                  <c:v>1.3963641525477771E-2</c:v>
                </c:pt>
                <c:pt idx="4625">
                  <c:v>1.007089338488238</c:v>
                </c:pt>
                <c:pt idx="4626">
                  <c:v>1.0133864067755061</c:v>
                </c:pt>
                <c:pt idx="4627">
                  <c:v>1.5093800216773817E-2</c:v>
                </c:pt>
                <c:pt idx="4628">
                  <c:v>1.011388155253897</c:v>
                </c:pt>
                <c:pt idx="4629">
                  <c:v>-1.8097782508584799E-2</c:v>
                </c:pt>
                <c:pt idx="4630">
                  <c:v>0.99958304361826789</c:v>
                </c:pt>
                <c:pt idx="4631">
                  <c:v>-1.6353650843316591E-2</c:v>
                </c:pt>
                <c:pt idx="4632">
                  <c:v>1.8396240136235798E-2</c:v>
                </c:pt>
                <c:pt idx="4633">
                  <c:v>1.6806784670841974E-2</c:v>
                </c:pt>
                <c:pt idx="4634">
                  <c:v>1.0171830820591459E-2</c:v>
                </c:pt>
                <c:pt idx="4635">
                  <c:v>2.2549627765289893E-2</c:v>
                </c:pt>
                <c:pt idx="4636">
                  <c:v>0.99662969571976812</c:v>
                </c:pt>
                <c:pt idx="4637">
                  <c:v>-5.1492501261294621E-3</c:v>
                </c:pt>
                <c:pt idx="4638">
                  <c:v>-1.7428951945804148E-2</c:v>
                </c:pt>
                <c:pt idx="4639">
                  <c:v>3.4664700065506148E-3</c:v>
                </c:pt>
                <c:pt idx="4640">
                  <c:v>1.167978061799263E-3</c:v>
                </c:pt>
                <c:pt idx="4641">
                  <c:v>1.4181144142720371E-3</c:v>
                </c:pt>
                <c:pt idx="4642">
                  <c:v>2.185495126777421E-2</c:v>
                </c:pt>
                <c:pt idx="4643">
                  <c:v>0.97680250367044141</c:v>
                </c:pt>
                <c:pt idx="4644">
                  <c:v>-2.3877537447727987E-2</c:v>
                </c:pt>
                <c:pt idx="4645">
                  <c:v>1.3446462067755993E-2</c:v>
                </c:pt>
                <c:pt idx="4646">
                  <c:v>1.9027324731482231E-2</c:v>
                </c:pt>
                <c:pt idx="4647">
                  <c:v>1.0131834935200827</c:v>
                </c:pt>
                <c:pt idx="4648">
                  <c:v>1.0045776827648796</c:v>
                </c:pt>
                <c:pt idx="4649">
                  <c:v>-1.5091772103318602E-2</c:v>
                </c:pt>
                <c:pt idx="4650">
                  <c:v>1.3840757028802036E-2</c:v>
                </c:pt>
                <c:pt idx="4651">
                  <c:v>1.0187073622800549</c:v>
                </c:pt>
                <c:pt idx="4652">
                  <c:v>-9.369519873669763E-3</c:v>
                </c:pt>
                <c:pt idx="4653">
                  <c:v>6.595515505865829E-3</c:v>
                </c:pt>
                <c:pt idx="4654">
                  <c:v>-2.2320502508740032E-2</c:v>
                </c:pt>
                <c:pt idx="4655">
                  <c:v>1.858273864969958E-2</c:v>
                </c:pt>
                <c:pt idx="4656">
                  <c:v>-2.3551316523614772E-2</c:v>
                </c:pt>
                <c:pt idx="4657">
                  <c:v>1.5390066358177356E-3</c:v>
                </c:pt>
                <c:pt idx="4658">
                  <c:v>0.99327537179058689</c:v>
                </c:pt>
                <c:pt idx="4659">
                  <c:v>-1.4569532856435197E-2</c:v>
                </c:pt>
                <c:pt idx="4660">
                  <c:v>1.578365594592071E-2</c:v>
                </c:pt>
                <c:pt idx="4661">
                  <c:v>0.98721035858183859</c:v>
                </c:pt>
                <c:pt idx="4662">
                  <c:v>7.678751537915268E-3</c:v>
                </c:pt>
                <c:pt idx="4663">
                  <c:v>1.0563107518105824E-2</c:v>
                </c:pt>
                <c:pt idx="4664">
                  <c:v>-8.2759885755586855E-3</c:v>
                </c:pt>
                <c:pt idx="4665">
                  <c:v>4.3242209971194325E-4</c:v>
                </c:pt>
                <c:pt idx="4666">
                  <c:v>-8.1242599892770492E-3</c:v>
                </c:pt>
                <c:pt idx="4667">
                  <c:v>-1.8842803609649999E-2</c:v>
                </c:pt>
                <c:pt idx="4668">
                  <c:v>1.0049137838369635</c:v>
                </c:pt>
                <c:pt idx="4669">
                  <c:v>8.8623501654190862E-3</c:v>
                </c:pt>
                <c:pt idx="4670">
                  <c:v>0.98794047573174193</c:v>
                </c:pt>
                <c:pt idx="4671">
                  <c:v>-2.3252422240333311E-2</c:v>
                </c:pt>
                <c:pt idx="4672">
                  <c:v>-1.3505802308618493E-2</c:v>
                </c:pt>
                <c:pt idx="4673">
                  <c:v>-2.1076387070617486E-2</c:v>
                </c:pt>
                <c:pt idx="4674">
                  <c:v>1.1026679609636537E-2</c:v>
                </c:pt>
                <c:pt idx="4675">
                  <c:v>0.98617774034545902</c:v>
                </c:pt>
                <c:pt idx="4676">
                  <c:v>1.8006278482704818E-2</c:v>
                </c:pt>
                <c:pt idx="4677">
                  <c:v>1.1510299667289874E-2</c:v>
                </c:pt>
                <c:pt idx="4678">
                  <c:v>1.0119611457977069</c:v>
                </c:pt>
                <c:pt idx="4679">
                  <c:v>1.0043450444933919</c:v>
                </c:pt>
                <c:pt idx="4680">
                  <c:v>6.6307557464418739E-3</c:v>
                </c:pt>
                <c:pt idx="4681">
                  <c:v>8.0511767986729491E-3</c:v>
                </c:pt>
                <c:pt idx="4682">
                  <c:v>1.8111241603668754E-2</c:v>
                </c:pt>
                <c:pt idx="4683">
                  <c:v>-1.7838302394458022E-2</c:v>
                </c:pt>
                <c:pt idx="4684">
                  <c:v>-1.2370004243097737E-2</c:v>
                </c:pt>
                <c:pt idx="4685">
                  <c:v>1.0354772294199965E-2</c:v>
                </c:pt>
                <c:pt idx="4686">
                  <c:v>2.7795469488762379E-3</c:v>
                </c:pt>
                <c:pt idx="4687">
                  <c:v>-1.0035434835553091E-2</c:v>
                </c:pt>
                <c:pt idx="4688">
                  <c:v>9.7742357691212693E-3</c:v>
                </c:pt>
                <c:pt idx="4689">
                  <c:v>-1.2631952347630449E-2</c:v>
                </c:pt>
                <c:pt idx="4690">
                  <c:v>8.8006032388760862E-3</c:v>
                </c:pt>
                <c:pt idx="4691">
                  <c:v>2.1980708909233447E-2</c:v>
                </c:pt>
                <c:pt idx="4692">
                  <c:v>1.4097627307234534E-2</c:v>
                </c:pt>
                <c:pt idx="4693">
                  <c:v>0.99572654150200857</c:v>
                </c:pt>
                <c:pt idx="4694">
                  <c:v>-2.0625955389206287E-2</c:v>
                </c:pt>
                <c:pt idx="4695">
                  <c:v>-1.8648591254110298E-2</c:v>
                </c:pt>
                <c:pt idx="4696">
                  <c:v>-1.3359856443606155E-2</c:v>
                </c:pt>
                <c:pt idx="4697">
                  <c:v>-1.2034783255436065E-2</c:v>
                </c:pt>
                <c:pt idx="4698">
                  <c:v>-2.2002297400741271E-2</c:v>
                </c:pt>
                <c:pt idx="4699">
                  <c:v>1.1309816795123296E-2</c:v>
                </c:pt>
                <c:pt idx="4700">
                  <c:v>6.0627502257925067E-3</c:v>
                </c:pt>
                <c:pt idx="4701">
                  <c:v>0.99163435536181976</c:v>
                </c:pt>
                <c:pt idx="4702">
                  <c:v>-6.6440554248810343E-3</c:v>
                </c:pt>
                <c:pt idx="4703">
                  <c:v>7.0625497624470792E-4</c:v>
                </c:pt>
                <c:pt idx="4704">
                  <c:v>1.0948623177692346E-2</c:v>
                </c:pt>
                <c:pt idx="4705">
                  <c:v>-4.4339372751520665E-4</c:v>
                </c:pt>
                <c:pt idx="4706">
                  <c:v>-3.8564137408723107E-4</c:v>
                </c:pt>
                <c:pt idx="4707">
                  <c:v>1.5987405006665196E-2</c:v>
                </c:pt>
                <c:pt idx="4708">
                  <c:v>-5.3512924655029995E-3</c:v>
                </c:pt>
                <c:pt idx="4709">
                  <c:v>-3.2105941899915726E-3</c:v>
                </c:pt>
                <c:pt idx="4710">
                  <c:v>0.99697261898188394</c:v>
                </c:pt>
                <c:pt idx="4711">
                  <c:v>2.4550230007932051E-3</c:v>
                </c:pt>
                <c:pt idx="4712">
                  <c:v>1.1535150366571157E-4</c:v>
                </c:pt>
                <c:pt idx="4713">
                  <c:v>2.2001445634941726E-2</c:v>
                </c:pt>
                <c:pt idx="4714">
                  <c:v>1.0211590965662718</c:v>
                </c:pt>
                <c:pt idx="4715">
                  <c:v>1.1927877656793252E-2</c:v>
                </c:pt>
                <c:pt idx="4716">
                  <c:v>-1.5357178891633827E-2</c:v>
                </c:pt>
                <c:pt idx="4717">
                  <c:v>-5.2576603816618713E-3</c:v>
                </c:pt>
                <c:pt idx="4718">
                  <c:v>-1.5331809293331444E-3</c:v>
                </c:pt>
                <c:pt idx="4719">
                  <c:v>0.99250642650822241</c:v>
                </c:pt>
                <c:pt idx="4720">
                  <c:v>-9.3092048879763571E-3</c:v>
                </c:pt>
                <c:pt idx="4721">
                  <c:v>2.3288639610117061E-2</c:v>
                </c:pt>
                <c:pt idx="4722">
                  <c:v>-1.1158303562983567E-2</c:v>
                </c:pt>
                <c:pt idx="4723">
                  <c:v>-1.614827796747164E-2</c:v>
                </c:pt>
                <c:pt idx="4724">
                  <c:v>-6.8564245073736759E-3</c:v>
                </c:pt>
                <c:pt idx="4725">
                  <c:v>2.030412675723197E-2</c:v>
                </c:pt>
                <c:pt idx="4726">
                  <c:v>-3.3101846355044983E-3</c:v>
                </c:pt>
                <c:pt idx="4727">
                  <c:v>0.98585632534346612</c:v>
                </c:pt>
                <c:pt idx="4728">
                  <c:v>1.9835144938619494E-2</c:v>
                </c:pt>
                <c:pt idx="4729">
                  <c:v>-1.3369861100696623E-2</c:v>
                </c:pt>
                <c:pt idx="4730">
                  <c:v>8.6768017658375718E-4</c:v>
                </c:pt>
                <c:pt idx="4731">
                  <c:v>1.9618064463063606E-2</c:v>
                </c:pt>
                <c:pt idx="4732">
                  <c:v>1.7906151390144155E-2</c:v>
                </c:pt>
                <c:pt idx="4733">
                  <c:v>1.2275829222413547E-3</c:v>
                </c:pt>
                <c:pt idx="4734">
                  <c:v>1.005387168707802</c:v>
                </c:pt>
                <c:pt idx="4735">
                  <c:v>2.1670829911862727E-2</c:v>
                </c:pt>
                <c:pt idx="4736">
                  <c:v>-9.3322310253758315E-3</c:v>
                </c:pt>
                <c:pt idx="4737">
                  <c:v>-1.0229649141948233E-2</c:v>
                </c:pt>
                <c:pt idx="4738">
                  <c:v>1.1623192484058404E-2</c:v>
                </c:pt>
                <c:pt idx="4739">
                  <c:v>-5.3068628445380852E-3</c:v>
                </c:pt>
                <c:pt idx="4740">
                  <c:v>2.3385631166348793E-2</c:v>
                </c:pt>
                <c:pt idx="4741">
                  <c:v>-2.2546527325855908E-2</c:v>
                </c:pt>
                <c:pt idx="4742">
                  <c:v>-2.1220719389196702E-2</c:v>
                </c:pt>
                <c:pt idx="4743">
                  <c:v>8.270500856477337E-3</c:v>
                </c:pt>
                <c:pt idx="4744">
                  <c:v>0.97557252817889106</c:v>
                </c:pt>
                <c:pt idx="4745">
                  <c:v>1.7458907775528942E-2</c:v>
                </c:pt>
                <c:pt idx="4746">
                  <c:v>1.006768385679891</c:v>
                </c:pt>
                <c:pt idx="4747">
                  <c:v>6.6634478342754715E-4</c:v>
                </c:pt>
                <c:pt idx="4748">
                  <c:v>-1.5375837047881796E-2</c:v>
                </c:pt>
                <c:pt idx="4749">
                  <c:v>-1.7290765121204422E-3</c:v>
                </c:pt>
                <c:pt idx="4750">
                  <c:v>6.2859380498223151E-3</c:v>
                </c:pt>
                <c:pt idx="4751">
                  <c:v>-2.1063419479496987E-2</c:v>
                </c:pt>
                <c:pt idx="4752">
                  <c:v>0.99941231997908486</c:v>
                </c:pt>
                <c:pt idx="4753">
                  <c:v>-1.0774345118258033E-2</c:v>
                </c:pt>
                <c:pt idx="4754">
                  <c:v>-2.4261384764998235E-2</c:v>
                </c:pt>
                <c:pt idx="4755">
                  <c:v>3.8032931092887303E-4</c:v>
                </c:pt>
                <c:pt idx="4756">
                  <c:v>0.99468921646044428</c:v>
                </c:pt>
                <c:pt idx="4757">
                  <c:v>1.590700455678527E-2</c:v>
                </c:pt>
                <c:pt idx="4758">
                  <c:v>0.99936827495286928</c:v>
                </c:pt>
                <c:pt idx="4759">
                  <c:v>-9.7205743478443844E-3</c:v>
                </c:pt>
                <c:pt idx="4760">
                  <c:v>2.9750880904246381E-3</c:v>
                </c:pt>
                <c:pt idx="4761">
                  <c:v>0.97708594570779017</c:v>
                </c:pt>
                <c:pt idx="4762">
                  <c:v>2.1037812634199439E-2</c:v>
                </c:pt>
                <c:pt idx="4763">
                  <c:v>-2.1769318594157632E-2</c:v>
                </c:pt>
                <c:pt idx="4764">
                  <c:v>1.5506663882860466E-2</c:v>
                </c:pt>
                <c:pt idx="4765">
                  <c:v>7.4754533074771205E-4</c:v>
                </c:pt>
                <c:pt idx="4766">
                  <c:v>-2.4081148703037937E-2</c:v>
                </c:pt>
                <c:pt idx="4767">
                  <c:v>-2.538042916255462E-3</c:v>
                </c:pt>
                <c:pt idx="4768">
                  <c:v>1.4575447795551222E-2</c:v>
                </c:pt>
                <c:pt idx="4769">
                  <c:v>6.0058177566241541E-3</c:v>
                </c:pt>
                <c:pt idx="4770">
                  <c:v>-4.0870584730825273E-3</c:v>
                </c:pt>
                <c:pt idx="4771">
                  <c:v>3.3573448548579465E-3</c:v>
                </c:pt>
                <c:pt idx="4772">
                  <c:v>0.99258025214914747</c:v>
                </c:pt>
                <c:pt idx="4773">
                  <c:v>-2.108698261027802E-2</c:v>
                </c:pt>
                <c:pt idx="4774">
                  <c:v>-2.2657665143614246E-2</c:v>
                </c:pt>
                <c:pt idx="4775">
                  <c:v>-2.2084327030107979E-2</c:v>
                </c:pt>
                <c:pt idx="4776">
                  <c:v>0.98447076433989589</c:v>
                </c:pt>
                <c:pt idx="4777">
                  <c:v>-1.5023256225085468E-2</c:v>
                </c:pt>
                <c:pt idx="4778">
                  <c:v>1.2416352602392728E-2</c:v>
                </c:pt>
                <c:pt idx="4779">
                  <c:v>1.3521540792387116E-2</c:v>
                </c:pt>
                <c:pt idx="4780">
                  <c:v>4.2389890835857203E-4</c:v>
                </c:pt>
                <c:pt idx="4781">
                  <c:v>1.7876852478075522E-2</c:v>
                </c:pt>
                <c:pt idx="4782">
                  <c:v>2.6959967392003515E-3</c:v>
                </c:pt>
                <c:pt idx="4783">
                  <c:v>1.2816051085770769E-2</c:v>
                </c:pt>
                <c:pt idx="4784">
                  <c:v>2.3556954753308518E-2</c:v>
                </c:pt>
                <c:pt idx="4785">
                  <c:v>1.6582081853799391E-2</c:v>
                </c:pt>
                <c:pt idx="4786">
                  <c:v>-1.5433169537760156E-2</c:v>
                </c:pt>
                <c:pt idx="4787">
                  <c:v>-1.0033763942735275E-2</c:v>
                </c:pt>
                <c:pt idx="4788">
                  <c:v>1.0120549809103441</c:v>
                </c:pt>
                <c:pt idx="4789">
                  <c:v>-1.6240671264911254E-2</c:v>
                </c:pt>
                <c:pt idx="4790">
                  <c:v>0.98130688522168819</c:v>
                </c:pt>
                <c:pt idx="4791">
                  <c:v>2.627100813625266E-3</c:v>
                </c:pt>
                <c:pt idx="4792">
                  <c:v>-5.505968363028824E-3</c:v>
                </c:pt>
                <c:pt idx="4793">
                  <c:v>-6.5827798651371446E-3</c:v>
                </c:pt>
                <c:pt idx="4794">
                  <c:v>0.99292516869530789</c:v>
                </c:pt>
                <c:pt idx="4795">
                  <c:v>1.4614059460651996E-2</c:v>
                </c:pt>
                <c:pt idx="4796">
                  <c:v>8.0207646889371206E-3</c:v>
                </c:pt>
                <c:pt idx="4797">
                  <c:v>2.3456328632104183E-2</c:v>
                </c:pt>
                <c:pt idx="4798">
                  <c:v>1.1646153845614437E-2</c:v>
                </c:pt>
                <c:pt idx="4799">
                  <c:v>4.4962489795497551E-3</c:v>
                </c:pt>
                <c:pt idx="4800">
                  <c:v>8.8492562045092652E-3</c:v>
                </c:pt>
                <c:pt idx="4801">
                  <c:v>1.0233709390068908</c:v>
                </c:pt>
                <c:pt idx="4802">
                  <c:v>1.0189104142860026</c:v>
                </c:pt>
                <c:pt idx="4803">
                  <c:v>1.0075816014884702</c:v>
                </c:pt>
                <c:pt idx="4804">
                  <c:v>1.3534421892290132E-2</c:v>
                </c:pt>
                <c:pt idx="4805">
                  <c:v>-8.2879300028773188E-3</c:v>
                </c:pt>
                <c:pt idx="4806">
                  <c:v>1.8618167599978995E-2</c:v>
                </c:pt>
                <c:pt idx="4807">
                  <c:v>0.98412613456452069</c:v>
                </c:pt>
                <c:pt idx="4808">
                  <c:v>-2.2278734650461153E-3</c:v>
                </c:pt>
                <c:pt idx="4809">
                  <c:v>-2.2475752269091532E-2</c:v>
                </c:pt>
                <c:pt idx="4810">
                  <c:v>-1.8178325073214031E-2</c:v>
                </c:pt>
                <c:pt idx="4811">
                  <c:v>0.99092591199404523</c:v>
                </c:pt>
                <c:pt idx="4812">
                  <c:v>-6.4106447503585514E-3</c:v>
                </c:pt>
                <c:pt idx="4813">
                  <c:v>2.401041227540775E-2</c:v>
                </c:pt>
                <c:pt idx="4814">
                  <c:v>-9.4789659221094606E-3</c:v>
                </c:pt>
                <c:pt idx="4815">
                  <c:v>-1.747338804736398E-2</c:v>
                </c:pt>
                <c:pt idx="4816">
                  <c:v>0.99463231302629374</c:v>
                </c:pt>
                <c:pt idx="4817">
                  <c:v>1.3428242958137849E-2</c:v>
                </c:pt>
                <c:pt idx="4818">
                  <c:v>9.7075491190295841E-3</c:v>
                </c:pt>
                <c:pt idx="4819">
                  <c:v>-2.0200734392519402E-3</c:v>
                </c:pt>
                <c:pt idx="4820">
                  <c:v>0.97684422401507665</c:v>
                </c:pt>
                <c:pt idx="4821">
                  <c:v>-5.7478231822587931E-3</c:v>
                </c:pt>
                <c:pt idx="4822">
                  <c:v>-7.5301545660454161E-3</c:v>
                </c:pt>
                <c:pt idx="4823">
                  <c:v>-2.0747012865243277E-3</c:v>
                </c:pt>
                <c:pt idx="4824">
                  <c:v>2.3036298388257343E-2</c:v>
                </c:pt>
                <c:pt idx="4825">
                  <c:v>-1.1169567128254971E-2</c:v>
                </c:pt>
                <c:pt idx="4826">
                  <c:v>-7.6745261763351835E-3</c:v>
                </c:pt>
                <c:pt idx="4827">
                  <c:v>1.7846492882823455E-2</c:v>
                </c:pt>
                <c:pt idx="4828">
                  <c:v>1.1759043510890793E-2</c:v>
                </c:pt>
                <c:pt idx="4829">
                  <c:v>-2.4716165735569767E-2</c:v>
                </c:pt>
                <c:pt idx="4830">
                  <c:v>-1.5903920725721866E-2</c:v>
                </c:pt>
                <c:pt idx="4831">
                  <c:v>-7.4431691684905153E-3</c:v>
                </c:pt>
                <c:pt idx="4832">
                  <c:v>2.1281133658835723E-2</c:v>
                </c:pt>
                <c:pt idx="4833">
                  <c:v>6.4940106795332965E-3</c:v>
                </c:pt>
                <c:pt idx="4834">
                  <c:v>0.98176217742080696</c:v>
                </c:pt>
                <c:pt idx="4835">
                  <c:v>0.99604372852789114</c:v>
                </c:pt>
                <c:pt idx="4836">
                  <c:v>2.245031540274206E-2</c:v>
                </c:pt>
                <c:pt idx="4837">
                  <c:v>1.0044614565557921</c:v>
                </c:pt>
                <c:pt idx="4838">
                  <c:v>1.6028832272766143E-2</c:v>
                </c:pt>
                <c:pt idx="4839">
                  <c:v>-2.1686285278316248E-2</c:v>
                </c:pt>
                <c:pt idx="4840">
                  <c:v>0.98545251825396474</c:v>
                </c:pt>
                <c:pt idx="4841">
                  <c:v>7.5550192991089785E-3</c:v>
                </c:pt>
                <c:pt idx="4842">
                  <c:v>0.99393147663249903</c:v>
                </c:pt>
                <c:pt idx="4843">
                  <c:v>1.2576286942746378E-2</c:v>
                </c:pt>
                <c:pt idx="4844">
                  <c:v>7.3437456116986878E-3</c:v>
                </c:pt>
                <c:pt idx="4845">
                  <c:v>-6.0096794000086221E-3</c:v>
                </c:pt>
                <c:pt idx="4846">
                  <c:v>4.9421713137806581E-3</c:v>
                </c:pt>
                <c:pt idx="4847">
                  <c:v>-9.2109395117955795E-3</c:v>
                </c:pt>
                <c:pt idx="4848">
                  <c:v>-1.916785306162656E-2</c:v>
                </c:pt>
                <c:pt idx="4849">
                  <c:v>-2.4571855841546236E-2</c:v>
                </c:pt>
                <c:pt idx="4850">
                  <c:v>-5.2364866442846216E-3</c:v>
                </c:pt>
                <c:pt idx="4851">
                  <c:v>0.98084404904850342</c:v>
                </c:pt>
                <c:pt idx="4852">
                  <c:v>-1.7034368035345547E-2</c:v>
                </c:pt>
                <c:pt idx="4853">
                  <c:v>1.3803787774482046E-2</c:v>
                </c:pt>
                <c:pt idx="4854">
                  <c:v>-2.3985630944926024E-2</c:v>
                </c:pt>
                <c:pt idx="4855">
                  <c:v>5.0351755207472928E-3</c:v>
                </c:pt>
                <c:pt idx="4856">
                  <c:v>0.99370629025929769</c:v>
                </c:pt>
                <c:pt idx="4857">
                  <c:v>1.5094757950047777E-2</c:v>
                </c:pt>
                <c:pt idx="4858">
                  <c:v>1.0117506722626222</c:v>
                </c:pt>
                <c:pt idx="4859">
                  <c:v>1.9467137375326259E-2</c:v>
                </c:pt>
                <c:pt idx="4860">
                  <c:v>2.1246073083798379E-2</c:v>
                </c:pt>
                <c:pt idx="4861">
                  <c:v>6.66941096132132E-3</c:v>
                </c:pt>
                <c:pt idx="4862">
                  <c:v>-2.2739884963098783E-2</c:v>
                </c:pt>
                <c:pt idx="4863">
                  <c:v>-1.7591790710233413E-2</c:v>
                </c:pt>
                <c:pt idx="4864">
                  <c:v>0.99889045447260594</c:v>
                </c:pt>
                <c:pt idx="4865">
                  <c:v>-2.1958070271124397E-2</c:v>
                </c:pt>
                <c:pt idx="4866">
                  <c:v>0.98571462724835601</c:v>
                </c:pt>
                <c:pt idx="4867">
                  <c:v>2.2750514123349948E-2</c:v>
                </c:pt>
                <c:pt idx="4868">
                  <c:v>1.0207940925461247</c:v>
                </c:pt>
                <c:pt idx="4869">
                  <c:v>-1.0556690976034028E-2</c:v>
                </c:pt>
                <c:pt idx="4870">
                  <c:v>2.1076346469501413E-2</c:v>
                </c:pt>
                <c:pt idx="4871">
                  <c:v>0.98039188702541225</c:v>
                </c:pt>
                <c:pt idx="4872">
                  <c:v>1.0210432471228246</c:v>
                </c:pt>
                <c:pt idx="4873">
                  <c:v>3.3091675232391595E-3</c:v>
                </c:pt>
                <c:pt idx="4874">
                  <c:v>1.0216501657327939</c:v>
                </c:pt>
                <c:pt idx="4875">
                  <c:v>-2.1742038888007888E-2</c:v>
                </c:pt>
                <c:pt idx="4876">
                  <c:v>-1.4314572260232699E-2</c:v>
                </c:pt>
                <c:pt idx="4877">
                  <c:v>-1.3521236718077961E-2</c:v>
                </c:pt>
                <c:pt idx="4878">
                  <c:v>-2.2523883016944635E-2</c:v>
                </c:pt>
                <c:pt idx="4879">
                  <c:v>1.0118801687840961</c:v>
                </c:pt>
                <c:pt idx="4880">
                  <c:v>-1.8466449992576545E-2</c:v>
                </c:pt>
                <c:pt idx="4881">
                  <c:v>0.9801679442249317</c:v>
                </c:pt>
                <c:pt idx="4882">
                  <c:v>2.3922782998323861E-2</c:v>
                </c:pt>
                <c:pt idx="4883">
                  <c:v>2.2617157193757446E-2</c:v>
                </c:pt>
                <c:pt idx="4884">
                  <c:v>0.97803607563007389</c:v>
                </c:pt>
                <c:pt idx="4885">
                  <c:v>2.1975294779953504E-2</c:v>
                </c:pt>
                <c:pt idx="4886">
                  <c:v>0.98824163784545371</c:v>
                </c:pt>
                <c:pt idx="4887">
                  <c:v>1.0036532323691294</c:v>
                </c:pt>
                <c:pt idx="4888">
                  <c:v>-2.212647216888048E-2</c:v>
                </c:pt>
                <c:pt idx="4889">
                  <c:v>2.0700658570715978E-2</c:v>
                </c:pt>
                <c:pt idx="4890">
                  <c:v>-2.1886391648333779E-3</c:v>
                </c:pt>
                <c:pt idx="4891">
                  <c:v>1.8810745162990507E-2</c:v>
                </c:pt>
                <c:pt idx="4892">
                  <c:v>-1.5373533413603724E-2</c:v>
                </c:pt>
                <c:pt idx="4893">
                  <c:v>1.5657539463443449E-3</c:v>
                </c:pt>
                <c:pt idx="4894">
                  <c:v>-1.0444604751608227E-2</c:v>
                </c:pt>
                <c:pt idx="4895">
                  <c:v>9.4424534067838236E-3</c:v>
                </c:pt>
                <c:pt idx="4896">
                  <c:v>2.4913899583670528E-2</c:v>
                </c:pt>
                <c:pt idx="4897">
                  <c:v>0.99921185438113913</c:v>
                </c:pt>
                <c:pt idx="4898">
                  <c:v>-1.3194604246888958E-2</c:v>
                </c:pt>
                <c:pt idx="4899">
                  <c:v>4.6072705019364777E-3</c:v>
                </c:pt>
                <c:pt idx="4900">
                  <c:v>-2.1966666072610313E-2</c:v>
                </c:pt>
                <c:pt idx="4901">
                  <c:v>-1.3523995471596117E-2</c:v>
                </c:pt>
                <c:pt idx="4902">
                  <c:v>0.97750016116997629</c:v>
                </c:pt>
                <c:pt idx="4903">
                  <c:v>-1.8583514747941177E-3</c:v>
                </c:pt>
                <c:pt idx="4904">
                  <c:v>0.98171716972784173</c:v>
                </c:pt>
                <c:pt idx="4905">
                  <c:v>1.0086681853864163</c:v>
                </c:pt>
                <c:pt idx="4906">
                  <c:v>1.0239816789228506</c:v>
                </c:pt>
                <c:pt idx="4907">
                  <c:v>2.1640982768487055E-2</c:v>
                </c:pt>
                <c:pt idx="4908">
                  <c:v>-8.812872960426715E-3</c:v>
                </c:pt>
                <c:pt idx="4909">
                  <c:v>-1.2655406258695606E-2</c:v>
                </c:pt>
                <c:pt idx="4910">
                  <c:v>-8.9610573044003935E-3</c:v>
                </c:pt>
                <c:pt idx="4911">
                  <c:v>1.285891122521467E-2</c:v>
                </c:pt>
                <c:pt idx="4912">
                  <c:v>1.5844954157796299E-3</c:v>
                </c:pt>
                <c:pt idx="4913">
                  <c:v>1.1023126926359317E-2</c:v>
                </c:pt>
                <c:pt idx="4914">
                  <c:v>-1.1666624469274472E-2</c:v>
                </c:pt>
                <c:pt idx="4915">
                  <c:v>2.4041648112884471E-2</c:v>
                </c:pt>
                <c:pt idx="4916">
                  <c:v>-1.6778059710348858E-2</c:v>
                </c:pt>
                <c:pt idx="4917">
                  <c:v>1.649124243690131E-2</c:v>
                </c:pt>
                <c:pt idx="4918">
                  <c:v>1.8208773359309018E-2</c:v>
                </c:pt>
                <c:pt idx="4919">
                  <c:v>1.6678320991672019E-2</c:v>
                </c:pt>
                <c:pt idx="4920">
                  <c:v>1.0138763958359105</c:v>
                </c:pt>
                <c:pt idx="4921">
                  <c:v>2.5707916095825956E-3</c:v>
                </c:pt>
                <c:pt idx="4922">
                  <c:v>-8.523599096865498E-3</c:v>
                </c:pt>
                <c:pt idx="4923">
                  <c:v>0.99467292332445145</c:v>
                </c:pt>
                <c:pt idx="4924">
                  <c:v>-7.0677794694209654E-3</c:v>
                </c:pt>
                <c:pt idx="4925">
                  <c:v>1.0030995801791218</c:v>
                </c:pt>
                <c:pt idx="4926">
                  <c:v>7.9878185678278479E-3</c:v>
                </c:pt>
                <c:pt idx="4927">
                  <c:v>-1.3755680645216928E-2</c:v>
                </c:pt>
                <c:pt idx="4928">
                  <c:v>1.2408597326470622E-2</c:v>
                </c:pt>
                <c:pt idx="4929">
                  <c:v>1.848521983633019E-2</c:v>
                </c:pt>
                <c:pt idx="4930">
                  <c:v>1.5478318509980492E-4</c:v>
                </c:pt>
                <c:pt idx="4931">
                  <c:v>2.1439560029574256E-2</c:v>
                </c:pt>
                <c:pt idx="4932">
                  <c:v>2.0567482863276067E-2</c:v>
                </c:pt>
                <c:pt idx="4933">
                  <c:v>0.98682941782025224</c:v>
                </c:pt>
                <c:pt idx="4934">
                  <c:v>2.0900921344654672E-2</c:v>
                </c:pt>
                <c:pt idx="4935">
                  <c:v>1.6141746465997669E-2</c:v>
                </c:pt>
                <c:pt idx="4936">
                  <c:v>9.2289594371482431E-3</c:v>
                </c:pt>
                <c:pt idx="4937">
                  <c:v>-2.1738282080516265E-2</c:v>
                </c:pt>
                <c:pt idx="4938">
                  <c:v>-1.2538414578528095E-2</c:v>
                </c:pt>
                <c:pt idx="4939">
                  <c:v>1.0195069262713348</c:v>
                </c:pt>
                <c:pt idx="4940">
                  <c:v>6.9217436233246889E-3</c:v>
                </c:pt>
                <c:pt idx="4941">
                  <c:v>8.128430260948805E-3</c:v>
                </c:pt>
                <c:pt idx="4942">
                  <c:v>1.7183787044488884E-2</c:v>
                </c:pt>
                <c:pt idx="4943">
                  <c:v>-1.1108952945695499E-2</c:v>
                </c:pt>
                <c:pt idx="4944">
                  <c:v>1.424843589605016E-2</c:v>
                </c:pt>
                <c:pt idx="4945">
                  <c:v>1.2197920203291652E-2</c:v>
                </c:pt>
                <c:pt idx="4946">
                  <c:v>-4.0955938536966661E-3</c:v>
                </c:pt>
                <c:pt idx="4947">
                  <c:v>-1.169281710110276E-3</c:v>
                </c:pt>
                <c:pt idx="4948">
                  <c:v>-1.6429829988902977E-2</c:v>
                </c:pt>
                <c:pt idx="4949">
                  <c:v>-2.4566519530876275E-2</c:v>
                </c:pt>
                <c:pt idx="4950">
                  <c:v>-1.3972531856556846E-2</c:v>
                </c:pt>
                <c:pt idx="4951">
                  <c:v>7.4484174784510138E-3</c:v>
                </c:pt>
                <c:pt idx="4952">
                  <c:v>1.0090604503615286</c:v>
                </c:pt>
                <c:pt idx="4953">
                  <c:v>-4.0180835456746829E-3</c:v>
                </c:pt>
                <c:pt idx="4954">
                  <c:v>1.553735614875742E-2</c:v>
                </c:pt>
                <c:pt idx="4955">
                  <c:v>6.5311240929610435E-3</c:v>
                </c:pt>
                <c:pt idx="4956">
                  <c:v>3.9658743725907667E-3</c:v>
                </c:pt>
                <c:pt idx="4957">
                  <c:v>-6.4805970054099219E-3</c:v>
                </c:pt>
                <c:pt idx="4958">
                  <c:v>1.8531516822479478E-2</c:v>
                </c:pt>
                <c:pt idx="4959">
                  <c:v>2.036921841405287E-2</c:v>
                </c:pt>
                <c:pt idx="4960">
                  <c:v>7.380544914223919E-3</c:v>
                </c:pt>
                <c:pt idx="4961">
                  <c:v>2.1002829531216786E-2</c:v>
                </c:pt>
                <c:pt idx="4962">
                  <c:v>-4.2598002643212621E-3</c:v>
                </c:pt>
                <c:pt idx="4963">
                  <c:v>1.005533580074492</c:v>
                </c:pt>
                <c:pt idx="4964">
                  <c:v>-3.0910783031052881E-4</c:v>
                </c:pt>
                <c:pt idx="4965">
                  <c:v>-9.659764727770654E-3</c:v>
                </c:pt>
                <c:pt idx="4966">
                  <c:v>-1.3587915808139145E-2</c:v>
                </c:pt>
                <c:pt idx="4967">
                  <c:v>-1.9002626589879012E-2</c:v>
                </c:pt>
                <c:pt idx="4968">
                  <c:v>0.98121023880988267</c:v>
                </c:pt>
                <c:pt idx="4969">
                  <c:v>1.762019256571918E-2</c:v>
                </c:pt>
                <c:pt idx="4970">
                  <c:v>1.0112947222115523</c:v>
                </c:pt>
                <c:pt idx="4971">
                  <c:v>-1.1400909985377617E-2</c:v>
                </c:pt>
                <c:pt idx="4972">
                  <c:v>1.0015946811843512</c:v>
                </c:pt>
                <c:pt idx="4973">
                  <c:v>8.3132470933408309E-3</c:v>
                </c:pt>
                <c:pt idx="4974">
                  <c:v>7.7967031170227412E-4</c:v>
                </c:pt>
                <c:pt idx="4975">
                  <c:v>-8.7234378360364177E-3</c:v>
                </c:pt>
                <c:pt idx="4976">
                  <c:v>1.3538751597597359E-2</c:v>
                </c:pt>
                <c:pt idx="4977">
                  <c:v>1.4809761104320678E-2</c:v>
                </c:pt>
                <c:pt idx="4978">
                  <c:v>-1.1489358765891073E-2</c:v>
                </c:pt>
                <c:pt idx="4979">
                  <c:v>1.5010833603133156E-2</c:v>
                </c:pt>
                <c:pt idx="4980">
                  <c:v>-2.0195270081304895E-2</c:v>
                </c:pt>
                <c:pt idx="4981">
                  <c:v>2.0416976509483913E-2</c:v>
                </c:pt>
                <c:pt idx="4982">
                  <c:v>2.9400919058788664E-3</c:v>
                </c:pt>
                <c:pt idx="4983">
                  <c:v>1.3854103654330246E-2</c:v>
                </c:pt>
                <c:pt idx="4984">
                  <c:v>0.9980719032762686</c:v>
                </c:pt>
                <c:pt idx="4985">
                  <c:v>-1.6299990056243524E-2</c:v>
                </c:pt>
                <c:pt idx="4986">
                  <c:v>6.7125215856745192E-3</c:v>
                </c:pt>
                <c:pt idx="4987">
                  <c:v>3.5934277794143045E-3</c:v>
                </c:pt>
                <c:pt idx="4988">
                  <c:v>1.0216966223040291</c:v>
                </c:pt>
                <c:pt idx="4989">
                  <c:v>1.0217998098618231</c:v>
                </c:pt>
                <c:pt idx="4990">
                  <c:v>-1.347783991476712E-2</c:v>
                </c:pt>
                <c:pt idx="4991">
                  <c:v>2.0575304277688798E-2</c:v>
                </c:pt>
                <c:pt idx="4992">
                  <c:v>2.3041066124796662E-2</c:v>
                </c:pt>
                <c:pt idx="4993">
                  <c:v>-1.750627121587886E-2</c:v>
                </c:pt>
                <c:pt idx="4994">
                  <c:v>-2.1299669465186504E-2</c:v>
                </c:pt>
              </c:numCache>
            </c:numRef>
          </c:yVal>
          <c:smooth val="0"/>
          <c:extLst>
            <c:ext xmlns:c16="http://schemas.microsoft.com/office/drawing/2014/chart" uri="{C3380CC4-5D6E-409C-BE32-E72D297353CC}">
              <c16:uniqueId val="{00000000-2322-484B-B520-933722C3E445}"/>
            </c:ext>
          </c:extLst>
        </c:ser>
        <c:dLbls>
          <c:showLegendKey val="0"/>
          <c:showVal val="0"/>
          <c:showCatName val="0"/>
          <c:showSerName val="0"/>
          <c:showPercent val="0"/>
          <c:showBubbleSize val="0"/>
        </c:dLbls>
        <c:axId val="2132974143"/>
        <c:axId val="2132971263"/>
      </c:scatterChart>
      <c:valAx>
        <c:axId val="21329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971263"/>
        <c:crosses val="autoZero"/>
        <c:crossBetween val="midCat"/>
      </c:valAx>
      <c:valAx>
        <c:axId val="2132971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974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[healthcare-dataset-stroke-data.xlsx]EDA!PivotTable18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B476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EDA!$I$43</c:f>
              <c:strCache>
                <c:ptCount val="1"/>
                <c:pt idx="0">
                  <c:v>Total</c:v>
                </c:pt>
              </c:strCache>
            </c:strRef>
          </c:tx>
          <c:spPr>
            <a:solidFill>
              <a:srgbClr val="FB476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EDA!$H$44:$H$48</c:f>
              <c:strCache>
                <c:ptCount val="4"/>
                <c:pt idx="0">
                  <c:v>18–39 Age Group</c:v>
                </c:pt>
                <c:pt idx="1">
                  <c:v>40–59 Age Group</c:v>
                </c:pt>
                <c:pt idx="2">
                  <c:v>60–79 Age Group</c:v>
                </c:pt>
                <c:pt idx="3">
                  <c:v>80+ Age Group</c:v>
                </c:pt>
              </c:strCache>
            </c:strRef>
          </c:cat>
          <c:val>
            <c:numRef>
              <c:f>EDA!$I$44:$I$48</c:f>
              <c:numCache>
                <c:formatCode>0.00%</c:formatCode>
                <c:ptCount val="4"/>
                <c:pt idx="0">
                  <c:v>4.5662100456621002E-3</c:v>
                </c:pt>
                <c:pt idx="1">
                  <c:v>3.8363171355498722E-2</c:v>
                </c:pt>
                <c:pt idx="2">
                  <c:v>0.11848739495798319</c:v>
                </c:pt>
                <c:pt idx="3">
                  <c:v>0.21505376344086022</c:v>
                </c:pt>
              </c:numCache>
            </c:numRef>
          </c:val>
          <c:extLst>
            <c:ext xmlns:c16="http://schemas.microsoft.com/office/drawing/2014/chart" uri="{C3380CC4-5D6E-409C-BE32-E72D297353CC}">
              <c16:uniqueId val="{00000002-A25E-4116-A0C2-C195CCEC2CDA}"/>
            </c:ext>
          </c:extLst>
        </c:ser>
        <c:dLbls>
          <c:showLegendKey val="0"/>
          <c:showVal val="0"/>
          <c:showCatName val="0"/>
          <c:showSerName val="0"/>
          <c:showPercent val="0"/>
          <c:showBubbleSize val="0"/>
        </c:dLbls>
        <c:gapWidth val="219"/>
        <c:overlap val="-27"/>
        <c:axId val="1936229712"/>
        <c:axId val="1936226352"/>
      </c:barChart>
      <c:catAx>
        <c:axId val="193622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36226352"/>
        <c:crosses val="autoZero"/>
        <c:auto val="1"/>
        <c:lblAlgn val="ctr"/>
        <c:lblOffset val="100"/>
        <c:noMultiLvlLbl val="0"/>
      </c:catAx>
      <c:valAx>
        <c:axId val="1936226352"/>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36229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stroke_cleaned_2!$R$1</c:f>
              <c:strCache>
                <c:ptCount val="1"/>
                <c:pt idx="0">
                  <c:v>stroke_jitter</c:v>
                </c:pt>
              </c:strCache>
            </c:strRef>
          </c:tx>
          <c:spPr>
            <a:ln w="19050" cap="rnd">
              <a:noFill/>
              <a:round/>
            </a:ln>
            <a:effectLst/>
          </c:spPr>
          <c:marker>
            <c:symbol val="circle"/>
            <c:size val="3"/>
            <c:spPr>
              <a:solidFill>
                <a:srgbClr val="FB4761">
                  <a:alpha val="30000"/>
                </a:srgbClr>
              </a:solidFill>
              <a:ln w="9525">
                <a:noFill/>
              </a:ln>
              <a:effectLst/>
            </c:spPr>
          </c:marker>
          <c:xVal>
            <c:numRef>
              <c:f>stroke_cleaned_2!$C$2:$C$4996</c:f>
              <c:numCache>
                <c:formatCode>General</c:formatCode>
                <c:ptCount val="4995"/>
                <c:pt idx="0">
                  <c:v>0</c:v>
                </c:pt>
                <c:pt idx="1">
                  <c:v>1</c:v>
                </c:pt>
                <c:pt idx="2">
                  <c:v>1</c:v>
                </c:pt>
                <c:pt idx="3">
                  <c:v>1</c:v>
                </c:pt>
                <c:pt idx="4">
                  <c:v>1</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4</c:v>
                </c:pt>
                <c:pt idx="139">
                  <c:v>4</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c:v>
                </c:pt>
                <c:pt idx="202">
                  <c:v>5</c:v>
                </c:pt>
                <c:pt idx="203">
                  <c:v>5</c:v>
                </c:pt>
                <c:pt idx="204">
                  <c:v>5</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6</c:v>
                </c:pt>
                <c:pt idx="227">
                  <c:v>6</c:v>
                </c:pt>
                <c:pt idx="228">
                  <c:v>6</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7</c:v>
                </c:pt>
                <c:pt idx="256">
                  <c:v>7</c:v>
                </c:pt>
                <c:pt idx="257">
                  <c:v>7</c:v>
                </c:pt>
                <c:pt idx="258">
                  <c:v>7</c:v>
                </c:pt>
                <c:pt idx="259">
                  <c:v>7</c:v>
                </c:pt>
                <c:pt idx="260">
                  <c:v>7</c:v>
                </c:pt>
                <c:pt idx="261">
                  <c:v>8</c:v>
                </c:pt>
                <c:pt idx="262">
                  <c:v>8</c:v>
                </c:pt>
                <c:pt idx="263">
                  <c:v>8</c:v>
                </c:pt>
                <c:pt idx="264">
                  <c:v>8</c:v>
                </c:pt>
                <c:pt idx="265">
                  <c:v>8</c:v>
                </c:pt>
                <c:pt idx="266">
                  <c:v>8</c:v>
                </c:pt>
                <c:pt idx="267">
                  <c:v>8</c:v>
                </c:pt>
                <c:pt idx="268">
                  <c:v>8</c:v>
                </c:pt>
                <c:pt idx="269">
                  <c:v>8</c:v>
                </c:pt>
                <c:pt idx="270">
                  <c:v>8</c:v>
                </c:pt>
                <c:pt idx="271">
                  <c:v>8</c:v>
                </c:pt>
                <c:pt idx="272">
                  <c:v>8</c:v>
                </c:pt>
                <c:pt idx="273">
                  <c:v>8</c:v>
                </c:pt>
                <c:pt idx="274">
                  <c:v>8</c:v>
                </c:pt>
                <c:pt idx="275">
                  <c:v>8</c:v>
                </c:pt>
                <c:pt idx="276">
                  <c:v>8</c:v>
                </c:pt>
                <c:pt idx="277">
                  <c:v>8</c:v>
                </c:pt>
                <c:pt idx="278">
                  <c:v>8</c:v>
                </c:pt>
                <c:pt idx="279">
                  <c:v>8</c:v>
                </c:pt>
                <c:pt idx="280">
                  <c:v>8</c:v>
                </c:pt>
                <c:pt idx="281">
                  <c:v>8</c:v>
                </c:pt>
                <c:pt idx="282">
                  <c:v>8</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8</c:v>
                </c:pt>
                <c:pt idx="305">
                  <c:v>8</c:v>
                </c:pt>
                <c:pt idx="306">
                  <c:v>8</c:v>
                </c:pt>
                <c:pt idx="307">
                  <c:v>8</c:v>
                </c:pt>
                <c:pt idx="308">
                  <c:v>8</c:v>
                </c:pt>
                <c:pt idx="309">
                  <c:v>8</c:v>
                </c:pt>
                <c:pt idx="310">
                  <c:v>8</c:v>
                </c:pt>
                <c:pt idx="311">
                  <c:v>8</c:v>
                </c:pt>
                <c:pt idx="312">
                  <c:v>8</c:v>
                </c:pt>
                <c:pt idx="313">
                  <c:v>8</c:v>
                </c:pt>
                <c:pt idx="314">
                  <c:v>8</c:v>
                </c:pt>
                <c:pt idx="315">
                  <c:v>8</c:v>
                </c:pt>
                <c:pt idx="316">
                  <c:v>8</c:v>
                </c:pt>
                <c:pt idx="317">
                  <c:v>8</c:v>
                </c:pt>
                <c:pt idx="318">
                  <c:v>8</c:v>
                </c:pt>
                <c:pt idx="319">
                  <c:v>9</c:v>
                </c:pt>
                <c:pt idx="320">
                  <c:v>9</c:v>
                </c:pt>
                <c:pt idx="321">
                  <c:v>9</c:v>
                </c:pt>
                <c:pt idx="322">
                  <c:v>9</c:v>
                </c:pt>
                <c:pt idx="323">
                  <c:v>9</c:v>
                </c:pt>
                <c:pt idx="324">
                  <c:v>9</c:v>
                </c:pt>
                <c:pt idx="325">
                  <c:v>9</c:v>
                </c:pt>
                <c:pt idx="326">
                  <c:v>9</c:v>
                </c:pt>
                <c:pt idx="327">
                  <c:v>9</c:v>
                </c:pt>
                <c:pt idx="328">
                  <c:v>9</c:v>
                </c:pt>
                <c:pt idx="329">
                  <c:v>9</c:v>
                </c:pt>
                <c:pt idx="330">
                  <c:v>9</c:v>
                </c:pt>
                <c:pt idx="331">
                  <c:v>9</c:v>
                </c:pt>
                <c:pt idx="332">
                  <c:v>9</c:v>
                </c:pt>
                <c:pt idx="333">
                  <c:v>9</c:v>
                </c:pt>
                <c:pt idx="334">
                  <c:v>9</c:v>
                </c:pt>
                <c:pt idx="335">
                  <c:v>9</c:v>
                </c:pt>
                <c:pt idx="336">
                  <c:v>9</c:v>
                </c:pt>
                <c:pt idx="337">
                  <c:v>9</c:v>
                </c:pt>
                <c:pt idx="338">
                  <c:v>9</c:v>
                </c:pt>
                <c:pt idx="339">
                  <c:v>9</c:v>
                </c:pt>
                <c:pt idx="340">
                  <c:v>9</c:v>
                </c:pt>
                <c:pt idx="341">
                  <c:v>9</c:v>
                </c:pt>
                <c:pt idx="342">
                  <c:v>9</c:v>
                </c:pt>
                <c:pt idx="343">
                  <c:v>9</c:v>
                </c:pt>
                <c:pt idx="344">
                  <c:v>9</c:v>
                </c:pt>
                <c:pt idx="345">
                  <c:v>9</c:v>
                </c:pt>
                <c:pt idx="346">
                  <c:v>9</c:v>
                </c:pt>
                <c:pt idx="347">
                  <c:v>9</c:v>
                </c:pt>
                <c:pt idx="348">
                  <c:v>9</c:v>
                </c:pt>
                <c:pt idx="349">
                  <c:v>9</c:v>
                </c:pt>
                <c:pt idx="350">
                  <c:v>9</c:v>
                </c:pt>
                <c:pt idx="351">
                  <c:v>9</c:v>
                </c:pt>
                <c:pt idx="352">
                  <c:v>9</c:v>
                </c:pt>
                <c:pt idx="353">
                  <c:v>9</c:v>
                </c:pt>
                <c:pt idx="354">
                  <c:v>9</c:v>
                </c:pt>
                <c:pt idx="355">
                  <c:v>9</c:v>
                </c:pt>
                <c:pt idx="356">
                  <c:v>9</c:v>
                </c:pt>
                <c:pt idx="357">
                  <c:v>10</c:v>
                </c:pt>
                <c:pt idx="358">
                  <c:v>10</c:v>
                </c:pt>
                <c:pt idx="359">
                  <c:v>10</c:v>
                </c:pt>
                <c:pt idx="360">
                  <c:v>10</c:v>
                </c:pt>
                <c:pt idx="361">
                  <c:v>10</c:v>
                </c:pt>
                <c:pt idx="362">
                  <c:v>10</c:v>
                </c:pt>
                <c:pt idx="363">
                  <c:v>10</c:v>
                </c:pt>
                <c:pt idx="364">
                  <c:v>10</c:v>
                </c:pt>
                <c:pt idx="365">
                  <c:v>10</c:v>
                </c:pt>
                <c:pt idx="366">
                  <c:v>10</c:v>
                </c:pt>
                <c:pt idx="367">
                  <c:v>10</c:v>
                </c:pt>
                <c:pt idx="368">
                  <c:v>10</c:v>
                </c:pt>
                <c:pt idx="369">
                  <c:v>10</c:v>
                </c:pt>
                <c:pt idx="370">
                  <c:v>10</c:v>
                </c:pt>
                <c:pt idx="371">
                  <c:v>10</c:v>
                </c:pt>
                <c:pt idx="372">
                  <c:v>10</c:v>
                </c:pt>
                <c:pt idx="373">
                  <c:v>10</c:v>
                </c:pt>
                <c:pt idx="374">
                  <c:v>10</c:v>
                </c:pt>
                <c:pt idx="375">
                  <c:v>10</c:v>
                </c:pt>
                <c:pt idx="376">
                  <c:v>10</c:v>
                </c:pt>
                <c:pt idx="377">
                  <c:v>10</c:v>
                </c:pt>
                <c:pt idx="378">
                  <c:v>10</c:v>
                </c:pt>
                <c:pt idx="379">
                  <c:v>10</c:v>
                </c:pt>
                <c:pt idx="380">
                  <c:v>10</c:v>
                </c:pt>
                <c:pt idx="381">
                  <c:v>10</c:v>
                </c:pt>
                <c:pt idx="382">
                  <c:v>10</c:v>
                </c:pt>
                <c:pt idx="383">
                  <c:v>10</c:v>
                </c:pt>
                <c:pt idx="384">
                  <c:v>10</c:v>
                </c:pt>
                <c:pt idx="385">
                  <c:v>10</c:v>
                </c:pt>
                <c:pt idx="386">
                  <c:v>10</c:v>
                </c:pt>
                <c:pt idx="387">
                  <c:v>10</c:v>
                </c:pt>
                <c:pt idx="388">
                  <c:v>10</c:v>
                </c:pt>
                <c:pt idx="389">
                  <c:v>10</c:v>
                </c:pt>
                <c:pt idx="390">
                  <c:v>10</c:v>
                </c:pt>
                <c:pt idx="391">
                  <c:v>10</c:v>
                </c:pt>
                <c:pt idx="392">
                  <c:v>11</c:v>
                </c:pt>
                <c:pt idx="393">
                  <c:v>11</c:v>
                </c:pt>
                <c:pt idx="394">
                  <c:v>11</c:v>
                </c:pt>
                <c:pt idx="395">
                  <c:v>11</c:v>
                </c:pt>
                <c:pt idx="396">
                  <c:v>11</c:v>
                </c:pt>
                <c:pt idx="397">
                  <c:v>11</c:v>
                </c:pt>
                <c:pt idx="398">
                  <c:v>11</c:v>
                </c:pt>
                <c:pt idx="399">
                  <c:v>11</c:v>
                </c:pt>
                <c:pt idx="400">
                  <c:v>11</c:v>
                </c:pt>
                <c:pt idx="401">
                  <c:v>11</c:v>
                </c:pt>
                <c:pt idx="402">
                  <c:v>11</c:v>
                </c:pt>
                <c:pt idx="403">
                  <c:v>11</c:v>
                </c:pt>
                <c:pt idx="404">
                  <c:v>11</c:v>
                </c:pt>
                <c:pt idx="405">
                  <c:v>11</c:v>
                </c:pt>
                <c:pt idx="406">
                  <c:v>11</c:v>
                </c:pt>
                <c:pt idx="407">
                  <c:v>11</c:v>
                </c:pt>
                <c:pt idx="408">
                  <c:v>11</c:v>
                </c:pt>
                <c:pt idx="409">
                  <c:v>11</c:v>
                </c:pt>
                <c:pt idx="410">
                  <c:v>11</c:v>
                </c:pt>
                <c:pt idx="411">
                  <c:v>11</c:v>
                </c:pt>
                <c:pt idx="412">
                  <c:v>11</c:v>
                </c:pt>
                <c:pt idx="413">
                  <c:v>11</c:v>
                </c:pt>
                <c:pt idx="414">
                  <c:v>11</c:v>
                </c:pt>
                <c:pt idx="415">
                  <c:v>11</c:v>
                </c:pt>
                <c:pt idx="416">
                  <c:v>11</c:v>
                </c:pt>
                <c:pt idx="417">
                  <c:v>11</c:v>
                </c:pt>
                <c:pt idx="418">
                  <c:v>11</c:v>
                </c:pt>
                <c:pt idx="419">
                  <c:v>11</c:v>
                </c:pt>
                <c:pt idx="420">
                  <c:v>11</c:v>
                </c:pt>
                <c:pt idx="421">
                  <c:v>11</c:v>
                </c:pt>
                <c:pt idx="422">
                  <c:v>11</c:v>
                </c:pt>
                <c:pt idx="423">
                  <c:v>11</c:v>
                </c:pt>
                <c:pt idx="424">
                  <c:v>11</c:v>
                </c:pt>
                <c:pt idx="425">
                  <c:v>11</c:v>
                </c:pt>
                <c:pt idx="426">
                  <c:v>11</c:v>
                </c:pt>
                <c:pt idx="427">
                  <c:v>11</c:v>
                </c:pt>
                <c:pt idx="428">
                  <c:v>12</c:v>
                </c:pt>
                <c:pt idx="429">
                  <c:v>12</c:v>
                </c:pt>
                <c:pt idx="430">
                  <c:v>12</c:v>
                </c:pt>
                <c:pt idx="431">
                  <c:v>12</c:v>
                </c:pt>
                <c:pt idx="432">
                  <c:v>12</c:v>
                </c:pt>
                <c:pt idx="433">
                  <c:v>12</c:v>
                </c:pt>
                <c:pt idx="434">
                  <c:v>12</c:v>
                </c:pt>
                <c:pt idx="435">
                  <c:v>12</c:v>
                </c:pt>
                <c:pt idx="436">
                  <c:v>12</c:v>
                </c:pt>
                <c:pt idx="437">
                  <c:v>12</c:v>
                </c:pt>
                <c:pt idx="438">
                  <c:v>12</c:v>
                </c:pt>
                <c:pt idx="439">
                  <c:v>12</c:v>
                </c:pt>
                <c:pt idx="440">
                  <c:v>12</c:v>
                </c:pt>
                <c:pt idx="441">
                  <c:v>12</c:v>
                </c:pt>
                <c:pt idx="442">
                  <c:v>12</c:v>
                </c:pt>
                <c:pt idx="443">
                  <c:v>12</c:v>
                </c:pt>
                <c:pt idx="444">
                  <c:v>12</c:v>
                </c:pt>
                <c:pt idx="445">
                  <c:v>12</c:v>
                </c:pt>
                <c:pt idx="446">
                  <c:v>12</c:v>
                </c:pt>
                <c:pt idx="447">
                  <c:v>12</c:v>
                </c:pt>
                <c:pt idx="448">
                  <c:v>12</c:v>
                </c:pt>
                <c:pt idx="449">
                  <c:v>12</c:v>
                </c:pt>
                <c:pt idx="450">
                  <c:v>12</c:v>
                </c:pt>
                <c:pt idx="451">
                  <c:v>12</c:v>
                </c:pt>
                <c:pt idx="452">
                  <c:v>12</c:v>
                </c:pt>
                <c:pt idx="453">
                  <c:v>12</c:v>
                </c:pt>
                <c:pt idx="454">
                  <c:v>12</c:v>
                </c:pt>
                <c:pt idx="455">
                  <c:v>12</c:v>
                </c:pt>
                <c:pt idx="456">
                  <c:v>12</c:v>
                </c:pt>
                <c:pt idx="457">
                  <c:v>12</c:v>
                </c:pt>
                <c:pt idx="458">
                  <c:v>12</c:v>
                </c:pt>
                <c:pt idx="459">
                  <c:v>12</c:v>
                </c:pt>
                <c:pt idx="460">
                  <c:v>12</c:v>
                </c:pt>
                <c:pt idx="461">
                  <c:v>12</c:v>
                </c:pt>
                <c:pt idx="462">
                  <c:v>12</c:v>
                </c:pt>
                <c:pt idx="463">
                  <c:v>12</c:v>
                </c:pt>
                <c:pt idx="464">
                  <c:v>12</c:v>
                </c:pt>
                <c:pt idx="465">
                  <c:v>12</c:v>
                </c:pt>
                <c:pt idx="466">
                  <c:v>12</c:v>
                </c:pt>
                <c:pt idx="467">
                  <c:v>12</c:v>
                </c:pt>
                <c:pt idx="468">
                  <c:v>12</c:v>
                </c:pt>
                <c:pt idx="469">
                  <c:v>12</c:v>
                </c:pt>
                <c:pt idx="470">
                  <c:v>12</c:v>
                </c:pt>
                <c:pt idx="471">
                  <c:v>12</c:v>
                </c:pt>
                <c:pt idx="472">
                  <c:v>12</c:v>
                </c:pt>
                <c:pt idx="473">
                  <c:v>13</c:v>
                </c:pt>
                <c:pt idx="474">
                  <c:v>13</c:v>
                </c:pt>
                <c:pt idx="475">
                  <c:v>13</c:v>
                </c:pt>
                <c:pt idx="476">
                  <c:v>13</c:v>
                </c:pt>
                <c:pt idx="477">
                  <c:v>13</c:v>
                </c:pt>
                <c:pt idx="478">
                  <c:v>13</c:v>
                </c:pt>
                <c:pt idx="479">
                  <c:v>13</c:v>
                </c:pt>
                <c:pt idx="480">
                  <c:v>13</c:v>
                </c:pt>
                <c:pt idx="481">
                  <c:v>13</c:v>
                </c:pt>
                <c:pt idx="482">
                  <c:v>13</c:v>
                </c:pt>
                <c:pt idx="483">
                  <c:v>13</c:v>
                </c:pt>
                <c:pt idx="484">
                  <c:v>13</c:v>
                </c:pt>
                <c:pt idx="485">
                  <c:v>13</c:v>
                </c:pt>
                <c:pt idx="486">
                  <c:v>13</c:v>
                </c:pt>
                <c:pt idx="487">
                  <c:v>13</c:v>
                </c:pt>
                <c:pt idx="488">
                  <c:v>13</c:v>
                </c:pt>
                <c:pt idx="489">
                  <c:v>13</c:v>
                </c:pt>
                <c:pt idx="490">
                  <c:v>13</c:v>
                </c:pt>
                <c:pt idx="491">
                  <c:v>13</c:v>
                </c:pt>
                <c:pt idx="492">
                  <c:v>13</c:v>
                </c:pt>
                <c:pt idx="493">
                  <c:v>13</c:v>
                </c:pt>
                <c:pt idx="494">
                  <c:v>13</c:v>
                </c:pt>
                <c:pt idx="495">
                  <c:v>13</c:v>
                </c:pt>
                <c:pt idx="496">
                  <c:v>13</c:v>
                </c:pt>
                <c:pt idx="497">
                  <c:v>13</c:v>
                </c:pt>
                <c:pt idx="498">
                  <c:v>13</c:v>
                </c:pt>
                <c:pt idx="499">
                  <c:v>13</c:v>
                </c:pt>
                <c:pt idx="500">
                  <c:v>13</c:v>
                </c:pt>
                <c:pt idx="501">
                  <c:v>13</c:v>
                </c:pt>
                <c:pt idx="502">
                  <c:v>13</c:v>
                </c:pt>
                <c:pt idx="503">
                  <c:v>13</c:v>
                </c:pt>
                <c:pt idx="504">
                  <c:v>13</c:v>
                </c:pt>
                <c:pt idx="505">
                  <c:v>13</c:v>
                </c:pt>
                <c:pt idx="506">
                  <c:v>13</c:v>
                </c:pt>
                <c:pt idx="507">
                  <c:v>13</c:v>
                </c:pt>
                <c:pt idx="508">
                  <c:v>13</c:v>
                </c:pt>
                <c:pt idx="509">
                  <c:v>13</c:v>
                </c:pt>
                <c:pt idx="510">
                  <c:v>13</c:v>
                </c:pt>
                <c:pt idx="511">
                  <c:v>13</c:v>
                </c:pt>
                <c:pt idx="512">
                  <c:v>13</c:v>
                </c:pt>
                <c:pt idx="513">
                  <c:v>13</c:v>
                </c:pt>
                <c:pt idx="514">
                  <c:v>13</c:v>
                </c:pt>
                <c:pt idx="515">
                  <c:v>13</c:v>
                </c:pt>
                <c:pt idx="516">
                  <c:v>13</c:v>
                </c:pt>
                <c:pt idx="517">
                  <c:v>13</c:v>
                </c:pt>
                <c:pt idx="518">
                  <c:v>13</c:v>
                </c:pt>
                <c:pt idx="519">
                  <c:v>13</c:v>
                </c:pt>
                <c:pt idx="520">
                  <c:v>13</c:v>
                </c:pt>
                <c:pt idx="521">
                  <c:v>13</c:v>
                </c:pt>
                <c:pt idx="522">
                  <c:v>13</c:v>
                </c:pt>
                <c:pt idx="523">
                  <c:v>13</c:v>
                </c:pt>
                <c:pt idx="524">
                  <c:v>13</c:v>
                </c:pt>
                <c:pt idx="525">
                  <c:v>13</c:v>
                </c:pt>
                <c:pt idx="526">
                  <c:v>13</c:v>
                </c:pt>
                <c:pt idx="527">
                  <c:v>13</c:v>
                </c:pt>
                <c:pt idx="528">
                  <c:v>13</c:v>
                </c:pt>
                <c:pt idx="529">
                  <c:v>13</c:v>
                </c:pt>
                <c:pt idx="530">
                  <c:v>14</c:v>
                </c:pt>
                <c:pt idx="531">
                  <c:v>14</c:v>
                </c:pt>
                <c:pt idx="532">
                  <c:v>14</c:v>
                </c:pt>
                <c:pt idx="533">
                  <c:v>14</c:v>
                </c:pt>
                <c:pt idx="534">
                  <c:v>14</c:v>
                </c:pt>
                <c:pt idx="535">
                  <c:v>14</c:v>
                </c:pt>
                <c:pt idx="536">
                  <c:v>14</c:v>
                </c:pt>
                <c:pt idx="537">
                  <c:v>14</c:v>
                </c:pt>
                <c:pt idx="538">
                  <c:v>14</c:v>
                </c:pt>
                <c:pt idx="539">
                  <c:v>14</c:v>
                </c:pt>
                <c:pt idx="540">
                  <c:v>14</c:v>
                </c:pt>
                <c:pt idx="541">
                  <c:v>14</c:v>
                </c:pt>
                <c:pt idx="542">
                  <c:v>14</c:v>
                </c:pt>
                <c:pt idx="543">
                  <c:v>14</c:v>
                </c:pt>
                <c:pt idx="544">
                  <c:v>14</c:v>
                </c:pt>
                <c:pt idx="545">
                  <c:v>14</c:v>
                </c:pt>
                <c:pt idx="546">
                  <c:v>14</c:v>
                </c:pt>
                <c:pt idx="547">
                  <c:v>14</c:v>
                </c:pt>
                <c:pt idx="548">
                  <c:v>14</c:v>
                </c:pt>
                <c:pt idx="549">
                  <c:v>14</c:v>
                </c:pt>
                <c:pt idx="550">
                  <c:v>14</c:v>
                </c:pt>
                <c:pt idx="551">
                  <c:v>14</c:v>
                </c:pt>
                <c:pt idx="552">
                  <c:v>14</c:v>
                </c:pt>
                <c:pt idx="553">
                  <c:v>14</c:v>
                </c:pt>
                <c:pt idx="554">
                  <c:v>14</c:v>
                </c:pt>
                <c:pt idx="555">
                  <c:v>14</c:v>
                </c:pt>
                <c:pt idx="556">
                  <c:v>14</c:v>
                </c:pt>
                <c:pt idx="557">
                  <c:v>14</c:v>
                </c:pt>
                <c:pt idx="558">
                  <c:v>14</c:v>
                </c:pt>
                <c:pt idx="559">
                  <c:v>14</c:v>
                </c:pt>
                <c:pt idx="560">
                  <c:v>14</c:v>
                </c:pt>
                <c:pt idx="561">
                  <c:v>14</c:v>
                </c:pt>
                <c:pt idx="562">
                  <c:v>14</c:v>
                </c:pt>
                <c:pt idx="563">
                  <c:v>14</c:v>
                </c:pt>
                <c:pt idx="564">
                  <c:v>14</c:v>
                </c:pt>
                <c:pt idx="565">
                  <c:v>14</c:v>
                </c:pt>
                <c:pt idx="566">
                  <c:v>14</c:v>
                </c:pt>
                <c:pt idx="567">
                  <c:v>14</c:v>
                </c:pt>
                <c:pt idx="568">
                  <c:v>14</c:v>
                </c:pt>
                <c:pt idx="569">
                  <c:v>14</c:v>
                </c:pt>
                <c:pt idx="570">
                  <c:v>14</c:v>
                </c:pt>
                <c:pt idx="571">
                  <c:v>14</c:v>
                </c:pt>
                <c:pt idx="572">
                  <c:v>14</c:v>
                </c:pt>
                <c:pt idx="573">
                  <c:v>14</c:v>
                </c:pt>
                <c:pt idx="574">
                  <c:v>14</c:v>
                </c:pt>
                <c:pt idx="575">
                  <c:v>14</c:v>
                </c:pt>
                <c:pt idx="576">
                  <c:v>14</c:v>
                </c:pt>
                <c:pt idx="577">
                  <c:v>14</c:v>
                </c:pt>
                <c:pt idx="578">
                  <c:v>14</c:v>
                </c:pt>
                <c:pt idx="579">
                  <c:v>14</c:v>
                </c:pt>
                <c:pt idx="580">
                  <c:v>14</c:v>
                </c:pt>
                <c:pt idx="581">
                  <c:v>14</c:v>
                </c:pt>
                <c:pt idx="582">
                  <c:v>14</c:v>
                </c:pt>
                <c:pt idx="583">
                  <c:v>14</c:v>
                </c:pt>
                <c:pt idx="584">
                  <c:v>15</c:v>
                </c:pt>
                <c:pt idx="585">
                  <c:v>15</c:v>
                </c:pt>
                <c:pt idx="586">
                  <c:v>15</c:v>
                </c:pt>
                <c:pt idx="587">
                  <c:v>15</c:v>
                </c:pt>
                <c:pt idx="588">
                  <c:v>15</c:v>
                </c:pt>
                <c:pt idx="589">
                  <c:v>15</c:v>
                </c:pt>
                <c:pt idx="590">
                  <c:v>15</c:v>
                </c:pt>
                <c:pt idx="591">
                  <c:v>15</c:v>
                </c:pt>
                <c:pt idx="592">
                  <c:v>15</c:v>
                </c:pt>
                <c:pt idx="593">
                  <c:v>15</c:v>
                </c:pt>
                <c:pt idx="594">
                  <c:v>15</c:v>
                </c:pt>
                <c:pt idx="595">
                  <c:v>15</c:v>
                </c:pt>
                <c:pt idx="596">
                  <c:v>15</c:v>
                </c:pt>
                <c:pt idx="597">
                  <c:v>15</c:v>
                </c:pt>
                <c:pt idx="598">
                  <c:v>15</c:v>
                </c:pt>
                <c:pt idx="599">
                  <c:v>15</c:v>
                </c:pt>
                <c:pt idx="600">
                  <c:v>15</c:v>
                </c:pt>
                <c:pt idx="601">
                  <c:v>15</c:v>
                </c:pt>
                <c:pt idx="602">
                  <c:v>15</c:v>
                </c:pt>
                <c:pt idx="603">
                  <c:v>15</c:v>
                </c:pt>
                <c:pt idx="604">
                  <c:v>15</c:v>
                </c:pt>
                <c:pt idx="605">
                  <c:v>15</c:v>
                </c:pt>
                <c:pt idx="606">
                  <c:v>15</c:v>
                </c:pt>
                <c:pt idx="607">
                  <c:v>15</c:v>
                </c:pt>
                <c:pt idx="608">
                  <c:v>15</c:v>
                </c:pt>
                <c:pt idx="609">
                  <c:v>15</c:v>
                </c:pt>
                <c:pt idx="610">
                  <c:v>15</c:v>
                </c:pt>
                <c:pt idx="611">
                  <c:v>15</c:v>
                </c:pt>
                <c:pt idx="612">
                  <c:v>15</c:v>
                </c:pt>
                <c:pt idx="613">
                  <c:v>15</c:v>
                </c:pt>
                <c:pt idx="614">
                  <c:v>15</c:v>
                </c:pt>
                <c:pt idx="615">
                  <c:v>15</c:v>
                </c:pt>
                <c:pt idx="616">
                  <c:v>15</c:v>
                </c:pt>
                <c:pt idx="617">
                  <c:v>15</c:v>
                </c:pt>
                <c:pt idx="618">
                  <c:v>15</c:v>
                </c:pt>
                <c:pt idx="619">
                  <c:v>15</c:v>
                </c:pt>
                <c:pt idx="620">
                  <c:v>15</c:v>
                </c:pt>
                <c:pt idx="621">
                  <c:v>15</c:v>
                </c:pt>
                <c:pt idx="622">
                  <c:v>15</c:v>
                </c:pt>
                <c:pt idx="623">
                  <c:v>15</c:v>
                </c:pt>
                <c:pt idx="624">
                  <c:v>15</c:v>
                </c:pt>
                <c:pt idx="625">
                  <c:v>15</c:v>
                </c:pt>
                <c:pt idx="626">
                  <c:v>15</c:v>
                </c:pt>
                <c:pt idx="627">
                  <c:v>15</c:v>
                </c:pt>
                <c:pt idx="628">
                  <c:v>15</c:v>
                </c:pt>
                <c:pt idx="629">
                  <c:v>16</c:v>
                </c:pt>
                <c:pt idx="630">
                  <c:v>16</c:v>
                </c:pt>
                <c:pt idx="631">
                  <c:v>16</c:v>
                </c:pt>
                <c:pt idx="632">
                  <c:v>16</c:v>
                </c:pt>
                <c:pt idx="633">
                  <c:v>16</c:v>
                </c:pt>
                <c:pt idx="634">
                  <c:v>16</c:v>
                </c:pt>
                <c:pt idx="635">
                  <c:v>16</c:v>
                </c:pt>
                <c:pt idx="636">
                  <c:v>16</c:v>
                </c:pt>
                <c:pt idx="637">
                  <c:v>16</c:v>
                </c:pt>
                <c:pt idx="638">
                  <c:v>16</c:v>
                </c:pt>
                <c:pt idx="639">
                  <c:v>16</c:v>
                </c:pt>
                <c:pt idx="640">
                  <c:v>16</c:v>
                </c:pt>
                <c:pt idx="641">
                  <c:v>16</c:v>
                </c:pt>
                <c:pt idx="642">
                  <c:v>16</c:v>
                </c:pt>
                <c:pt idx="643">
                  <c:v>16</c:v>
                </c:pt>
                <c:pt idx="644">
                  <c:v>16</c:v>
                </c:pt>
                <c:pt idx="645">
                  <c:v>16</c:v>
                </c:pt>
                <c:pt idx="646">
                  <c:v>16</c:v>
                </c:pt>
                <c:pt idx="647">
                  <c:v>16</c:v>
                </c:pt>
                <c:pt idx="648">
                  <c:v>16</c:v>
                </c:pt>
                <c:pt idx="649">
                  <c:v>16</c:v>
                </c:pt>
                <c:pt idx="650">
                  <c:v>16</c:v>
                </c:pt>
                <c:pt idx="651">
                  <c:v>16</c:v>
                </c:pt>
                <c:pt idx="652">
                  <c:v>16</c:v>
                </c:pt>
                <c:pt idx="653">
                  <c:v>16</c:v>
                </c:pt>
                <c:pt idx="654">
                  <c:v>16</c:v>
                </c:pt>
                <c:pt idx="655">
                  <c:v>16</c:v>
                </c:pt>
                <c:pt idx="656">
                  <c:v>16</c:v>
                </c:pt>
                <c:pt idx="657">
                  <c:v>16</c:v>
                </c:pt>
                <c:pt idx="658">
                  <c:v>16</c:v>
                </c:pt>
                <c:pt idx="659">
                  <c:v>16</c:v>
                </c:pt>
                <c:pt idx="660">
                  <c:v>16</c:v>
                </c:pt>
                <c:pt idx="661">
                  <c:v>16</c:v>
                </c:pt>
                <c:pt idx="662">
                  <c:v>16</c:v>
                </c:pt>
                <c:pt idx="663">
                  <c:v>16</c:v>
                </c:pt>
                <c:pt idx="664">
                  <c:v>16</c:v>
                </c:pt>
                <c:pt idx="665">
                  <c:v>16</c:v>
                </c:pt>
                <c:pt idx="666">
                  <c:v>16</c:v>
                </c:pt>
                <c:pt idx="667">
                  <c:v>16</c:v>
                </c:pt>
                <c:pt idx="668">
                  <c:v>16</c:v>
                </c:pt>
                <c:pt idx="669">
                  <c:v>16</c:v>
                </c:pt>
                <c:pt idx="670">
                  <c:v>16</c:v>
                </c:pt>
                <c:pt idx="671">
                  <c:v>16</c:v>
                </c:pt>
                <c:pt idx="672">
                  <c:v>16</c:v>
                </c:pt>
                <c:pt idx="673">
                  <c:v>16</c:v>
                </c:pt>
                <c:pt idx="674">
                  <c:v>16</c:v>
                </c:pt>
                <c:pt idx="675">
                  <c:v>16</c:v>
                </c:pt>
                <c:pt idx="676">
                  <c:v>16</c:v>
                </c:pt>
                <c:pt idx="677">
                  <c:v>16</c:v>
                </c:pt>
                <c:pt idx="678">
                  <c:v>16</c:v>
                </c:pt>
                <c:pt idx="679">
                  <c:v>16</c:v>
                </c:pt>
                <c:pt idx="680">
                  <c:v>16</c:v>
                </c:pt>
                <c:pt idx="681">
                  <c:v>17</c:v>
                </c:pt>
                <c:pt idx="682">
                  <c:v>17</c:v>
                </c:pt>
                <c:pt idx="683">
                  <c:v>17</c:v>
                </c:pt>
                <c:pt idx="684">
                  <c:v>17</c:v>
                </c:pt>
                <c:pt idx="685">
                  <c:v>17</c:v>
                </c:pt>
                <c:pt idx="686">
                  <c:v>17</c:v>
                </c:pt>
                <c:pt idx="687">
                  <c:v>17</c:v>
                </c:pt>
                <c:pt idx="688">
                  <c:v>17</c:v>
                </c:pt>
                <c:pt idx="689">
                  <c:v>17</c:v>
                </c:pt>
                <c:pt idx="690">
                  <c:v>17</c:v>
                </c:pt>
                <c:pt idx="691">
                  <c:v>17</c:v>
                </c:pt>
                <c:pt idx="692">
                  <c:v>17</c:v>
                </c:pt>
                <c:pt idx="693">
                  <c:v>17</c:v>
                </c:pt>
                <c:pt idx="694">
                  <c:v>17</c:v>
                </c:pt>
                <c:pt idx="695">
                  <c:v>17</c:v>
                </c:pt>
                <c:pt idx="696">
                  <c:v>17</c:v>
                </c:pt>
                <c:pt idx="697">
                  <c:v>17</c:v>
                </c:pt>
                <c:pt idx="698">
                  <c:v>17</c:v>
                </c:pt>
                <c:pt idx="699">
                  <c:v>17</c:v>
                </c:pt>
                <c:pt idx="700">
                  <c:v>17</c:v>
                </c:pt>
                <c:pt idx="701">
                  <c:v>17</c:v>
                </c:pt>
                <c:pt idx="702">
                  <c:v>17</c:v>
                </c:pt>
                <c:pt idx="703">
                  <c:v>17</c:v>
                </c:pt>
                <c:pt idx="704">
                  <c:v>17</c:v>
                </c:pt>
                <c:pt idx="705">
                  <c:v>17</c:v>
                </c:pt>
                <c:pt idx="706">
                  <c:v>17</c:v>
                </c:pt>
                <c:pt idx="707">
                  <c:v>17</c:v>
                </c:pt>
                <c:pt idx="708">
                  <c:v>17</c:v>
                </c:pt>
                <c:pt idx="709">
                  <c:v>17</c:v>
                </c:pt>
                <c:pt idx="710">
                  <c:v>17</c:v>
                </c:pt>
                <c:pt idx="711">
                  <c:v>17</c:v>
                </c:pt>
                <c:pt idx="712">
                  <c:v>17</c:v>
                </c:pt>
                <c:pt idx="713">
                  <c:v>17</c:v>
                </c:pt>
                <c:pt idx="714">
                  <c:v>17</c:v>
                </c:pt>
                <c:pt idx="715">
                  <c:v>17</c:v>
                </c:pt>
                <c:pt idx="716">
                  <c:v>17</c:v>
                </c:pt>
                <c:pt idx="717">
                  <c:v>17</c:v>
                </c:pt>
                <c:pt idx="718">
                  <c:v>17</c:v>
                </c:pt>
                <c:pt idx="719">
                  <c:v>17</c:v>
                </c:pt>
                <c:pt idx="720">
                  <c:v>17</c:v>
                </c:pt>
                <c:pt idx="721">
                  <c:v>17</c:v>
                </c:pt>
                <c:pt idx="722">
                  <c:v>17</c:v>
                </c:pt>
                <c:pt idx="723">
                  <c:v>17</c:v>
                </c:pt>
                <c:pt idx="724">
                  <c:v>17</c:v>
                </c:pt>
                <c:pt idx="725">
                  <c:v>17</c:v>
                </c:pt>
                <c:pt idx="726">
                  <c:v>17</c:v>
                </c:pt>
                <c:pt idx="727">
                  <c:v>17</c:v>
                </c:pt>
                <c:pt idx="728">
                  <c:v>17</c:v>
                </c:pt>
                <c:pt idx="729">
                  <c:v>17</c:v>
                </c:pt>
                <c:pt idx="730">
                  <c:v>17</c:v>
                </c:pt>
                <c:pt idx="731">
                  <c:v>17</c:v>
                </c:pt>
                <c:pt idx="732">
                  <c:v>17</c:v>
                </c:pt>
                <c:pt idx="733">
                  <c:v>17</c:v>
                </c:pt>
                <c:pt idx="734">
                  <c:v>17</c:v>
                </c:pt>
                <c:pt idx="735">
                  <c:v>17</c:v>
                </c:pt>
                <c:pt idx="736">
                  <c:v>17</c:v>
                </c:pt>
                <c:pt idx="737">
                  <c:v>17</c:v>
                </c:pt>
                <c:pt idx="738">
                  <c:v>17</c:v>
                </c:pt>
                <c:pt idx="739">
                  <c:v>17</c:v>
                </c:pt>
                <c:pt idx="740">
                  <c:v>17</c:v>
                </c:pt>
                <c:pt idx="741">
                  <c:v>18</c:v>
                </c:pt>
                <c:pt idx="742">
                  <c:v>18</c:v>
                </c:pt>
                <c:pt idx="743">
                  <c:v>18</c:v>
                </c:pt>
                <c:pt idx="744">
                  <c:v>18</c:v>
                </c:pt>
                <c:pt idx="745">
                  <c:v>18</c:v>
                </c:pt>
                <c:pt idx="746">
                  <c:v>18</c:v>
                </c:pt>
                <c:pt idx="747">
                  <c:v>18</c:v>
                </c:pt>
                <c:pt idx="748">
                  <c:v>18</c:v>
                </c:pt>
                <c:pt idx="749">
                  <c:v>18</c:v>
                </c:pt>
                <c:pt idx="750">
                  <c:v>18</c:v>
                </c:pt>
                <c:pt idx="751">
                  <c:v>18</c:v>
                </c:pt>
                <c:pt idx="752">
                  <c:v>18</c:v>
                </c:pt>
                <c:pt idx="753">
                  <c:v>18</c:v>
                </c:pt>
                <c:pt idx="754">
                  <c:v>18</c:v>
                </c:pt>
                <c:pt idx="755">
                  <c:v>18</c:v>
                </c:pt>
                <c:pt idx="756">
                  <c:v>18</c:v>
                </c:pt>
                <c:pt idx="757">
                  <c:v>18</c:v>
                </c:pt>
                <c:pt idx="758">
                  <c:v>18</c:v>
                </c:pt>
                <c:pt idx="759">
                  <c:v>18</c:v>
                </c:pt>
                <c:pt idx="760">
                  <c:v>18</c:v>
                </c:pt>
                <c:pt idx="761">
                  <c:v>18</c:v>
                </c:pt>
                <c:pt idx="762">
                  <c:v>18</c:v>
                </c:pt>
                <c:pt idx="763">
                  <c:v>18</c:v>
                </c:pt>
                <c:pt idx="764">
                  <c:v>18</c:v>
                </c:pt>
                <c:pt idx="765">
                  <c:v>18</c:v>
                </c:pt>
                <c:pt idx="766">
                  <c:v>18</c:v>
                </c:pt>
                <c:pt idx="767">
                  <c:v>18</c:v>
                </c:pt>
                <c:pt idx="768">
                  <c:v>18</c:v>
                </c:pt>
                <c:pt idx="769">
                  <c:v>18</c:v>
                </c:pt>
                <c:pt idx="770">
                  <c:v>18</c:v>
                </c:pt>
                <c:pt idx="771">
                  <c:v>18</c:v>
                </c:pt>
                <c:pt idx="772">
                  <c:v>18</c:v>
                </c:pt>
                <c:pt idx="773">
                  <c:v>18</c:v>
                </c:pt>
                <c:pt idx="774">
                  <c:v>18</c:v>
                </c:pt>
                <c:pt idx="775">
                  <c:v>18</c:v>
                </c:pt>
                <c:pt idx="776">
                  <c:v>18</c:v>
                </c:pt>
                <c:pt idx="777">
                  <c:v>18</c:v>
                </c:pt>
                <c:pt idx="778">
                  <c:v>18</c:v>
                </c:pt>
                <c:pt idx="779">
                  <c:v>18</c:v>
                </c:pt>
                <c:pt idx="780">
                  <c:v>18</c:v>
                </c:pt>
                <c:pt idx="781">
                  <c:v>18</c:v>
                </c:pt>
                <c:pt idx="782">
                  <c:v>18</c:v>
                </c:pt>
                <c:pt idx="783">
                  <c:v>18</c:v>
                </c:pt>
                <c:pt idx="784">
                  <c:v>18</c:v>
                </c:pt>
                <c:pt idx="785">
                  <c:v>18</c:v>
                </c:pt>
                <c:pt idx="786">
                  <c:v>18</c:v>
                </c:pt>
                <c:pt idx="787">
                  <c:v>18</c:v>
                </c:pt>
                <c:pt idx="788">
                  <c:v>18</c:v>
                </c:pt>
                <c:pt idx="789">
                  <c:v>18</c:v>
                </c:pt>
                <c:pt idx="790">
                  <c:v>18</c:v>
                </c:pt>
                <c:pt idx="791">
                  <c:v>18</c:v>
                </c:pt>
                <c:pt idx="792">
                  <c:v>18</c:v>
                </c:pt>
                <c:pt idx="793">
                  <c:v>18</c:v>
                </c:pt>
                <c:pt idx="794">
                  <c:v>18</c:v>
                </c:pt>
                <c:pt idx="795">
                  <c:v>18</c:v>
                </c:pt>
                <c:pt idx="796">
                  <c:v>18</c:v>
                </c:pt>
                <c:pt idx="797">
                  <c:v>18</c:v>
                </c:pt>
                <c:pt idx="798">
                  <c:v>18</c:v>
                </c:pt>
                <c:pt idx="799">
                  <c:v>18</c:v>
                </c:pt>
                <c:pt idx="800">
                  <c:v>18</c:v>
                </c:pt>
                <c:pt idx="801">
                  <c:v>19</c:v>
                </c:pt>
                <c:pt idx="802">
                  <c:v>19</c:v>
                </c:pt>
                <c:pt idx="803">
                  <c:v>19</c:v>
                </c:pt>
                <c:pt idx="804">
                  <c:v>19</c:v>
                </c:pt>
                <c:pt idx="805">
                  <c:v>19</c:v>
                </c:pt>
                <c:pt idx="806">
                  <c:v>19</c:v>
                </c:pt>
                <c:pt idx="807">
                  <c:v>19</c:v>
                </c:pt>
                <c:pt idx="808">
                  <c:v>19</c:v>
                </c:pt>
                <c:pt idx="809">
                  <c:v>19</c:v>
                </c:pt>
                <c:pt idx="810">
                  <c:v>19</c:v>
                </c:pt>
                <c:pt idx="811">
                  <c:v>19</c:v>
                </c:pt>
                <c:pt idx="812">
                  <c:v>19</c:v>
                </c:pt>
                <c:pt idx="813">
                  <c:v>19</c:v>
                </c:pt>
                <c:pt idx="814">
                  <c:v>19</c:v>
                </c:pt>
                <c:pt idx="815">
                  <c:v>19</c:v>
                </c:pt>
                <c:pt idx="816">
                  <c:v>19</c:v>
                </c:pt>
                <c:pt idx="817">
                  <c:v>19</c:v>
                </c:pt>
                <c:pt idx="818">
                  <c:v>19</c:v>
                </c:pt>
                <c:pt idx="819">
                  <c:v>19</c:v>
                </c:pt>
                <c:pt idx="820">
                  <c:v>19</c:v>
                </c:pt>
                <c:pt idx="821">
                  <c:v>19</c:v>
                </c:pt>
                <c:pt idx="822">
                  <c:v>19</c:v>
                </c:pt>
                <c:pt idx="823">
                  <c:v>19</c:v>
                </c:pt>
                <c:pt idx="824">
                  <c:v>19</c:v>
                </c:pt>
                <c:pt idx="825">
                  <c:v>19</c:v>
                </c:pt>
                <c:pt idx="826">
                  <c:v>19</c:v>
                </c:pt>
                <c:pt idx="827">
                  <c:v>19</c:v>
                </c:pt>
                <c:pt idx="828">
                  <c:v>19</c:v>
                </c:pt>
                <c:pt idx="829">
                  <c:v>19</c:v>
                </c:pt>
                <c:pt idx="830">
                  <c:v>19</c:v>
                </c:pt>
                <c:pt idx="831">
                  <c:v>19</c:v>
                </c:pt>
                <c:pt idx="832">
                  <c:v>19</c:v>
                </c:pt>
                <c:pt idx="833">
                  <c:v>19</c:v>
                </c:pt>
                <c:pt idx="834">
                  <c:v>19</c:v>
                </c:pt>
                <c:pt idx="835">
                  <c:v>19</c:v>
                </c:pt>
                <c:pt idx="836">
                  <c:v>19</c:v>
                </c:pt>
                <c:pt idx="837">
                  <c:v>19</c:v>
                </c:pt>
                <c:pt idx="838">
                  <c:v>19</c:v>
                </c:pt>
                <c:pt idx="839">
                  <c:v>19</c:v>
                </c:pt>
                <c:pt idx="840">
                  <c:v>19</c:v>
                </c:pt>
                <c:pt idx="841">
                  <c:v>19</c:v>
                </c:pt>
                <c:pt idx="842">
                  <c:v>19</c:v>
                </c:pt>
                <c:pt idx="843">
                  <c:v>19</c:v>
                </c:pt>
                <c:pt idx="844">
                  <c:v>19</c:v>
                </c:pt>
                <c:pt idx="845">
                  <c:v>19</c:v>
                </c:pt>
                <c:pt idx="846">
                  <c:v>19</c:v>
                </c:pt>
                <c:pt idx="847">
                  <c:v>19</c:v>
                </c:pt>
                <c:pt idx="848">
                  <c:v>19</c:v>
                </c:pt>
                <c:pt idx="849">
                  <c:v>19</c:v>
                </c:pt>
                <c:pt idx="850">
                  <c:v>19</c:v>
                </c:pt>
                <c:pt idx="851">
                  <c:v>20</c:v>
                </c:pt>
                <c:pt idx="852">
                  <c:v>20</c:v>
                </c:pt>
                <c:pt idx="853">
                  <c:v>20</c:v>
                </c:pt>
                <c:pt idx="854">
                  <c:v>20</c:v>
                </c:pt>
                <c:pt idx="855">
                  <c:v>20</c:v>
                </c:pt>
                <c:pt idx="856">
                  <c:v>20</c:v>
                </c:pt>
                <c:pt idx="857">
                  <c:v>20</c:v>
                </c:pt>
                <c:pt idx="858">
                  <c:v>20</c:v>
                </c:pt>
                <c:pt idx="859">
                  <c:v>20</c:v>
                </c:pt>
                <c:pt idx="860">
                  <c:v>20</c:v>
                </c:pt>
                <c:pt idx="861">
                  <c:v>20</c:v>
                </c:pt>
                <c:pt idx="862">
                  <c:v>20</c:v>
                </c:pt>
                <c:pt idx="863">
                  <c:v>20</c:v>
                </c:pt>
                <c:pt idx="864">
                  <c:v>20</c:v>
                </c:pt>
                <c:pt idx="865">
                  <c:v>20</c:v>
                </c:pt>
                <c:pt idx="866">
                  <c:v>20</c:v>
                </c:pt>
                <c:pt idx="867">
                  <c:v>20</c:v>
                </c:pt>
                <c:pt idx="868">
                  <c:v>20</c:v>
                </c:pt>
                <c:pt idx="869">
                  <c:v>20</c:v>
                </c:pt>
                <c:pt idx="870">
                  <c:v>20</c:v>
                </c:pt>
                <c:pt idx="871">
                  <c:v>20</c:v>
                </c:pt>
                <c:pt idx="872">
                  <c:v>20</c:v>
                </c:pt>
                <c:pt idx="873">
                  <c:v>20</c:v>
                </c:pt>
                <c:pt idx="874">
                  <c:v>20</c:v>
                </c:pt>
                <c:pt idx="875">
                  <c:v>20</c:v>
                </c:pt>
                <c:pt idx="876">
                  <c:v>20</c:v>
                </c:pt>
                <c:pt idx="877">
                  <c:v>20</c:v>
                </c:pt>
                <c:pt idx="878">
                  <c:v>20</c:v>
                </c:pt>
                <c:pt idx="879">
                  <c:v>20</c:v>
                </c:pt>
                <c:pt idx="880">
                  <c:v>20</c:v>
                </c:pt>
                <c:pt idx="881">
                  <c:v>20</c:v>
                </c:pt>
                <c:pt idx="882">
                  <c:v>20</c:v>
                </c:pt>
                <c:pt idx="883">
                  <c:v>20</c:v>
                </c:pt>
                <c:pt idx="884">
                  <c:v>20</c:v>
                </c:pt>
                <c:pt idx="885">
                  <c:v>20</c:v>
                </c:pt>
                <c:pt idx="886">
                  <c:v>20</c:v>
                </c:pt>
                <c:pt idx="887">
                  <c:v>20</c:v>
                </c:pt>
                <c:pt idx="888">
                  <c:v>20</c:v>
                </c:pt>
                <c:pt idx="889">
                  <c:v>20</c:v>
                </c:pt>
                <c:pt idx="890">
                  <c:v>20</c:v>
                </c:pt>
                <c:pt idx="891">
                  <c:v>20</c:v>
                </c:pt>
                <c:pt idx="892">
                  <c:v>20</c:v>
                </c:pt>
                <c:pt idx="893">
                  <c:v>20</c:v>
                </c:pt>
                <c:pt idx="894">
                  <c:v>20</c:v>
                </c:pt>
                <c:pt idx="895">
                  <c:v>20</c:v>
                </c:pt>
                <c:pt idx="896">
                  <c:v>20</c:v>
                </c:pt>
                <c:pt idx="897">
                  <c:v>20</c:v>
                </c:pt>
                <c:pt idx="898">
                  <c:v>20</c:v>
                </c:pt>
                <c:pt idx="899">
                  <c:v>20</c:v>
                </c:pt>
                <c:pt idx="900">
                  <c:v>20</c:v>
                </c:pt>
                <c:pt idx="901">
                  <c:v>20</c:v>
                </c:pt>
                <c:pt idx="902">
                  <c:v>20</c:v>
                </c:pt>
                <c:pt idx="903">
                  <c:v>20</c:v>
                </c:pt>
                <c:pt idx="904">
                  <c:v>20</c:v>
                </c:pt>
                <c:pt idx="905">
                  <c:v>20</c:v>
                </c:pt>
                <c:pt idx="906">
                  <c:v>20</c:v>
                </c:pt>
                <c:pt idx="907">
                  <c:v>20</c:v>
                </c:pt>
                <c:pt idx="908">
                  <c:v>20</c:v>
                </c:pt>
                <c:pt idx="909">
                  <c:v>20</c:v>
                </c:pt>
                <c:pt idx="910">
                  <c:v>21</c:v>
                </c:pt>
                <c:pt idx="911">
                  <c:v>21</c:v>
                </c:pt>
                <c:pt idx="912">
                  <c:v>21</c:v>
                </c:pt>
                <c:pt idx="913">
                  <c:v>21</c:v>
                </c:pt>
                <c:pt idx="914">
                  <c:v>21</c:v>
                </c:pt>
                <c:pt idx="915">
                  <c:v>21</c:v>
                </c:pt>
                <c:pt idx="916">
                  <c:v>21</c:v>
                </c:pt>
                <c:pt idx="917">
                  <c:v>21</c:v>
                </c:pt>
                <c:pt idx="918">
                  <c:v>21</c:v>
                </c:pt>
                <c:pt idx="919">
                  <c:v>21</c:v>
                </c:pt>
                <c:pt idx="920">
                  <c:v>21</c:v>
                </c:pt>
                <c:pt idx="921">
                  <c:v>21</c:v>
                </c:pt>
                <c:pt idx="922">
                  <c:v>21</c:v>
                </c:pt>
                <c:pt idx="923">
                  <c:v>21</c:v>
                </c:pt>
                <c:pt idx="924">
                  <c:v>21</c:v>
                </c:pt>
                <c:pt idx="925">
                  <c:v>21</c:v>
                </c:pt>
                <c:pt idx="926">
                  <c:v>21</c:v>
                </c:pt>
                <c:pt idx="927">
                  <c:v>21</c:v>
                </c:pt>
                <c:pt idx="928">
                  <c:v>21</c:v>
                </c:pt>
                <c:pt idx="929">
                  <c:v>21</c:v>
                </c:pt>
                <c:pt idx="930">
                  <c:v>21</c:v>
                </c:pt>
                <c:pt idx="931">
                  <c:v>21</c:v>
                </c:pt>
                <c:pt idx="932">
                  <c:v>21</c:v>
                </c:pt>
                <c:pt idx="933">
                  <c:v>21</c:v>
                </c:pt>
                <c:pt idx="934">
                  <c:v>21</c:v>
                </c:pt>
                <c:pt idx="935">
                  <c:v>21</c:v>
                </c:pt>
                <c:pt idx="936">
                  <c:v>21</c:v>
                </c:pt>
                <c:pt idx="937">
                  <c:v>21</c:v>
                </c:pt>
                <c:pt idx="938">
                  <c:v>21</c:v>
                </c:pt>
                <c:pt idx="939">
                  <c:v>21</c:v>
                </c:pt>
                <c:pt idx="940">
                  <c:v>21</c:v>
                </c:pt>
                <c:pt idx="941">
                  <c:v>21</c:v>
                </c:pt>
                <c:pt idx="942">
                  <c:v>21</c:v>
                </c:pt>
                <c:pt idx="943">
                  <c:v>21</c:v>
                </c:pt>
                <c:pt idx="944">
                  <c:v>21</c:v>
                </c:pt>
                <c:pt idx="945">
                  <c:v>21</c:v>
                </c:pt>
                <c:pt idx="946">
                  <c:v>21</c:v>
                </c:pt>
                <c:pt idx="947">
                  <c:v>21</c:v>
                </c:pt>
                <c:pt idx="948">
                  <c:v>21</c:v>
                </c:pt>
                <c:pt idx="949">
                  <c:v>21</c:v>
                </c:pt>
                <c:pt idx="950">
                  <c:v>21</c:v>
                </c:pt>
                <c:pt idx="951">
                  <c:v>21</c:v>
                </c:pt>
                <c:pt idx="952">
                  <c:v>21</c:v>
                </c:pt>
                <c:pt idx="953">
                  <c:v>21</c:v>
                </c:pt>
                <c:pt idx="954">
                  <c:v>21</c:v>
                </c:pt>
                <c:pt idx="955">
                  <c:v>21</c:v>
                </c:pt>
                <c:pt idx="956">
                  <c:v>21</c:v>
                </c:pt>
                <c:pt idx="957">
                  <c:v>22</c:v>
                </c:pt>
                <c:pt idx="958">
                  <c:v>22</c:v>
                </c:pt>
                <c:pt idx="959">
                  <c:v>22</c:v>
                </c:pt>
                <c:pt idx="960">
                  <c:v>22</c:v>
                </c:pt>
                <c:pt idx="961">
                  <c:v>22</c:v>
                </c:pt>
                <c:pt idx="962">
                  <c:v>22</c:v>
                </c:pt>
                <c:pt idx="963">
                  <c:v>22</c:v>
                </c:pt>
                <c:pt idx="964">
                  <c:v>22</c:v>
                </c:pt>
                <c:pt idx="965">
                  <c:v>22</c:v>
                </c:pt>
                <c:pt idx="966">
                  <c:v>22</c:v>
                </c:pt>
                <c:pt idx="967">
                  <c:v>22</c:v>
                </c:pt>
                <c:pt idx="968">
                  <c:v>22</c:v>
                </c:pt>
                <c:pt idx="969">
                  <c:v>22</c:v>
                </c:pt>
                <c:pt idx="970">
                  <c:v>22</c:v>
                </c:pt>
                <c:pt idx="971">
                  <c:v>22</c:v>
                </c:pt>
                <c:pt idx="972">
                  <c:v>22</c:v>
                </c:pt>
                <c:pt idx="973">
                  <c:v>22</c:v>
                </c:pt>
                <c:pt idx="974">
                  <c:v>22</c:v>
                </c:pt>
                <c:pt idx="975">
                  <c:v>22</c:v>
                </c:pt>
                <c:pt idx="976">
                  <c:v>22</c:v>
                </c:pt>
                <c:pt idx="977">
                  <c:v>22</c:v>
                </c:pt>
                <c:pt idx="978">
                  <c:v>22</c:v>
                </c:pt>
                <c:pt idx="979">
                  <c:v>22</c:v>
                </c:pt>
                <c:pt idx="980">
                  <c:v>22</c:v>
                </c:pt>
                <c:pt idx="981">
                  <c:v>22</c:v>
                </c:pt>
                <c:pt idx="982">
                  <c:v>22</c:v>
                </c:pt>
                <c:pt idx="983">
                  <c:v>22</c:v>
                </c:pt>
                <c:pt idx="984">
                  <c:v>22</c:v>
                </c:pt>
                <c:pt idx="985">
                  <c:v>22</c:v>
                </c:pt>
                <c:pt idx="986">
                  <c:v>22</c:v>
                </c:pt>
                <c:pt idx="987">
                  <c:v>22</c:v>
                </c:pt>
                <c:pt idx="988">
                  <c:v>22</c:v>
                </c:pt>
                <c:pt idx="989">
                  <c:v>22</c:v>
                </c:pt>
                <c:pt idx="990">
                  <c:v>22</c:v>
                </c:pt>
                <c:pt idx="991">
                  <c:v>22</c:v>
                </c:pt>
                <c:pt idx="992">
                  <c:v>22</c:v>
                </c:pt>
                <c:pt idx="993">
                  <c:v>22</c:v>
                </c:pt>
                <c:pt idx="994">
                  <c:v>22</c:v>
                </c:pt>
                <c:pt idx="995">
                  <c:v>22</c:v>
                </c:pt>
                <c:pt idx="996">
                  <c:v>22</c:v>
                </c:pt>
                <c:pt idx="997">
                  <c:v>22</c:v>
                </c:pt>
                <c:pt idx="998">
                  <c:v>22</c:v>
                </c:pt>
                <c:pt idx="999">
                  <c:v>22</c:v>
                </c:pt>
                <c:pt idx="1000">
                  <c:v>22</c:v>
                </c:pt>
                <c:pt idx="1001">
                  <c:v>22</c:v>
                </c:pt>
                <c:pt idx="1002">
                  <c:v>23</c:v>
                </c:pt>
                <c:pt idx="1003">
                  <c:v>23</c:v>
                </c:pt>
                <c:pt idx="1004">
                  <c:v>23</c:v>
                </c:pt>
                <c:pt idx="1005">
                  <c:v>23</c:v>
                </c:pt>
                <c:pt idx="1006">
                  <c:v>23</c:v>
                </c:pt>
                <c:pt idx="1007">
                  <c:v>23</c:v>
                </c:pt>
                <c:pt idx="1008">
                  <c:v>23</c:v>
                </c:pt>
                <c:pt idx="1009">
                  <c:v>23</c:v>
                </c:pt>
                <c:pt idx="1010">
                  <c:v>23</c:v>
                </c:pt>
                <c:pt idx="1011">
                  <c:v>23</c:v>
                </c:pt>
                <c:pt idx="1012">
                  <c:v>23</c:v>
                </c:pt>
                <c:pt idx="1013">
                  <c:v>23</c:v>
                </c:pt>
                <c:pt idx="1014">
                  <c:v>23</c:v>
                </c:pt>
                <c:pt idx="1015">
                  <c:v>23</c:v>
                </c:pt>
                <c:pt idx="1016">
                  <c:v>23</c:v>
                </c:pt>
                <c:pt idx="1017">
                  <c:v>23</c:v>
                </c:pt>
                <c:pt idx="1018">
                  <c:v>23</c:v>
                </c:pt>
                <c:pt idx="1019">
                  <c:v>23</c:v>
                </c:pt>
                <c:pt idx="1020">
                  <c:v>23</c:v>
                </c:pt>
                <c:pt idx="1021">
                  <c:v>23</c:v>
                </c:pt>
                <c:pt idx="1022">
                  <c:v>23</c:v>
                </c:pt>
                <c:pt idx="1023">
                  <c:v>23</c:v>
                </c:pt>
                <c:pt idx="1024">
                  <c:v>23</c:v>
                </c:pt>
                <c:pt idx="1025">
                  <c:v>23</c:v>
                </c:pt>
                <c:pt idx="1026">
                  <c:v>23</c:v>
                </c:pt>
                <c:pt idx="1027">
                  <c:v>23</c:v>
                </c:pt>
                <c:pt idx="1028">
                  <c:v>23</c:v>
                </c:pt>
                <c:pt idx="1029">
                  <c:v>23</c:v>
                </c:pt>
                <c:pt idx="1030">
                  <c:v>23</c:v>
                </c:pt>
                <c:pt idx="1031">
                  <c:v>23</c:v>
                </c:pt>
                <c:pt idx="1032">
                  <c:v>23</c:v>
                </c:pt>
                <c:pt idx="1033">
                  <c:v>23</c:v>
                </c:pt>
                <c:pt idx="1034">
                  <c:v>23</c:v>
                </c:pt>
                <c:pt idx="1035">
                  <c:v>23</c:v>
                </c:pt>
                <c:pt idx="1036">
                  <c:v>23</c:v>
                </c:pt>
                <c:pt idx="1037">
                  <c:v>23</c:v>
                </c:pt>
                <c:pt idx="1038">
                  <c:v>23</c:v>
                </c:pt>
                <c:pt idx="1039">
                  <c:v>23</c:v>
                </c:pt>
                <c:pt idx="1040">
                  <c:v>23</c:v>
                </c:pt>
                <c:pt idx="1041">
                  <c:v>23</c:v>
                </c:pt>
                <c:pt idx="1042">
                  <c:v>23</c:v>
                </c:pt>
                <c:pt idx="1043">
                  <c:v>23</c:v>
                </c:pt>
                <c:pt idx="1044">
                  <c:v>23</c:v>
                </c:pt>
                <c:pt idx="1045">
                  <c:v>23</c:v>
                </c:pt>
                <c:pt idx="1046">
                  <c:v>23</c:v>
                </c:pt>
                <c:pt idx="1047">
                  <c:v>23</c:v>
                </c:pt>
                <c:pt idx="1048">
                  <c:v>23</c:v>
                </c:pt>
                <c:pt idx="1049">
                  <c:v>23</c:v>
                </c:pt>
                <c:pt idx="1050">
                  <c:v>23</c:v>
                </c:pt>
                <c:pt idx="1051">
                  <c:v>23</c:v>
                </c:pt>
                <c:pt idx="1052">
                  <c:v>23</c:v>
                </c:pt>
                <c:pt idx="1053">
                  <c:v>23</c:v>
                </c:pt>
                <c:pt idx="1054">
                  <c:v>23</c:v>
                </c:pt>
                <c:pt idx="1055">
                  <c:v>23</c:v>
                </c:pt>
                <c:pt idx="1056">
                  <c:v>23</c:v>
                </c:pt>
                <c:pt idx="1057">
                  <c:v>23</c:v>
                </c:pt>
                <c:pt idx="1058">
                  <c:v>23</c:v>
                </c:pt>
                <c:pt idx="1059">
                  <c:v>23</c:v>
                </c:pt>
                <c:pt idx="1060">
                  <c:v>23</c:v>
                </c:pt>
                <c:pt idx="1061">
                  <c:v>23</c:v>
                </c:pt>
                <c:pt idx="1062">
                  <c:v>23</c:v>
                </c:pt>
                <c:pt idx="1063">
                  <c:v>23</c:v>
                </c:pt>
                <c:pt idx="1064">
                  <c:v>23</c:v>
                </c:pt>
                <c:pt idx="1065">
                  <c:v>23</c:v>
                </c:pt>
                <c:pt idx="1066">
                  <c:v>24</c:v>
                </c:pt>
                <c:pt idx="1067">
                  <c:v>24</c:v>
                </c:pt>
                <c:pt idx="1068">
                  <c:v>24</c:v>
                </c:pt>
                <c:pt idx="1069">
                  <c:v>24</c:v>
                </c:pt>
                <c:pt idx="1070">
                  <c:v>24</c:v>
                </c:pt>
                <c:pt idx="1071">
                  <c:v>24</c:v>
                </c:pt>
                <c:pt idx="1072">
                  <c:v>24</c:v>
                </c:pt>
                <c:pt idx="1073">
                  <c:v>24</c:v>
                </c:pt>
                <c:pt idx="1074">
                  <c:v>24</c:v>
                </c:pt>
                <c:pt idx="1075">
                  <c:v>24</c:v>
                </c:pt>
                <c:pt idx="1076">
                  <c:v>24</c:v>
                </c:pt>
                <c:pt idx="1077">
                  <c:v>24</c:v>
                </c:pt>
                <c:pt idx="1078">
                  <c:v>24</c:v>
                </c:pt>
                <c:pt idx="1079">
                  <c:v>24</c:v>
                </c:pt>
                <c:pt idx="1080">
                  <c:v>24</c:v>
                </c:pt>
                <c:pt idx="1081">
                  <c:v>24</c:v>
                </c:pt>
                <c:pt idx="1082">
                  <c:v>24</c:v>
                </c:pt>
                <c:pt idx="1083">
                  <c:v>24</c:v>
                </c:pt>
                <c:pt idx="1084">
                  <c:v>24</c:v>
                </c:pt>
                <c:pt idx="1085">
                  <c:v>24</c:v>
                </c:pt>
                <c:pt idx="1086">
                  <c:v>24</c:v>
                </c:pt>
                <c:pt idx="1087">
                  <c:v>24</c:v>
                </c:pt>
                <c:pt idx="1088">
                  <c:v>24</c:v>
                </c:pt>
                <c:pt idx="1089">
                  <c:v>24</c:v>
                </c:pt>
                <c:pt idx="1090">
                  <c:v>24</c:v>
                </c:pt>
                <c:pt idx="1091">
                  <c:v>24</c:v>
                </c:pt>
                <c:pt idx="1092">
                  <c:v>24</c:v>
                </c:pt>
                <c:pt idx="1093">
                  <c:v>24</c:v>
                </c:pt>
                <c:pt idx="1094">
                  <c:v>24</c:v>
                </c:pt>
                <c:pt idx="1095">
                  <c:v>24</c:v>
                </c:pt>
                <c:pt idx="1096">
                  <c:v>24</c:v>
                </c:pt>
                <c:pt idx="1097">
                  <c:v>24</c:v>
                </c:pt>
                <c:pt idx="1098">
                  <c:v>24</c:v>
                </c:pt>
                <c:pt idx="1099">
                  <c:v>24</c:v>
                </c:pt>
                <c:pt idx="1100">
                  <c:v>24</c:v>
                </c:pt>
                <c:pt idx="1101">
                  <c:v>24</c:v>
                </c:pt>
                <c:pt idx="1102">
                  <c:v>24</c:v>
                </c:pt>
                <c:pt idx="1103">
                  <c:v>24</c:v>
                </c:pt>
                <c:pt idx="1104">
                  <c:v>24</c:v>
                </c:pt>
                <c:pt idx="1105">
                  <c:v>24</c:v>
                </c:pt>
                <c:pt idx="1106">
                  <c:v>24</c:v>
                </c:pt>
                <c:pt idx="1107">
                  <c:v>24</c:v>
                </c:pt>
                <c:pt idx="1108">
                  <c:v>24</c:v>
                </c:pt>
                <c:pt idx="1109">
                  <c:v>24</c:v>
                </c:pt>
                <c:pt idx="1110">
                  <c:v>24</c:v>
                </c:pt>
                <c:pt idx="1111">
                  <c:v>24</c:v>
                </c:pt>
                <c:pt idx="1112">
                  <c:v>24</c:v>
                </c:pt>
                <c:pt idx="1113">
                  <c:v>24</c:v>
                </c:pt>
                <c:pt idx="1114">
                  <c:v>24</c:v>
                </c:pt>
                <c:pt idx="1115">
                  <c:v>24</c:v>
                </c:pt>
                <c:pt idx="1116">
                  <c:v>24</c:v>
                </c:pt>
                <c:pt idx="1117">
                  <c:v>24</c:v>
                </c:pt>
                <c:pt idx="1118">
                  <c:v>24</c:v>
                </c:pt>
                <c:pt idx="1119">
                  <c:v>24</c:v>
                </c:pt>
                <c:pt idx="1120">
                  <c:v>24</c:v>
                </c:pt>
                <c:pt idx="1121">
                  <c:v>25</c:v>
                </c:pt>
                <c:pt idx="1122">
                  <c:v>25</c:v>
                </c:pt>
                <c:pt idx="1123">
                  <c:v>25</c:v>
                </c:pt>
                <c:pt idx="1124">
                  <c:v>25</c:v>
                </c:pt>
                <c:pt idx="1125">
                  <c:v>25</c:v>
                </c:pt>
                <c:pt idx="1126">
                  <c:v>25</c:v>
                </c:pt>
                <c:pt idx="1127">
                  <c:v>25</c:v>
                </c:pt>
                <c:pt idx="1128">
                  <c:v>25</c:v>
                </c:pt>
                <c:pt idx="1129">
                  <c:v>25</c:v>
                </c:pt>
                <c:pt idx="1130">
                  <c:v>25</c:v>
                </c:pt>
                <c:pt idx="1131">
                  <c:v>25</c:v>
                </c:pt>
                <c:pt idx="1132">
                  <c:v>25</c:v>
                </c:pt>
                <c:pt idx="1133">
                  <c:v>25</c:v>
                </c:pt>
                <c:pt idx="1134">
                  <c:v>25</c:v>
                </c:pt>
                <c:pt idx="1135">
                  <c:v>25</c:v>
                </c:pt>
                <c:pt idx="1136">
                  <c:v>25</c:v>
                </c:pt>
                <c:pt idx="1137">
                  <c:v>25</c:v>
                </c:pt>
                <c:pt idx="1138">
                  <c:v>25</c:v>
                </c:pt>
                <c:pt idx="1139">
                  <c:v>25</c:v>
                </c:pt>
                <c:pt idx="1140">
                  <c:v>25</c:v>
                </c:pt>
                <c:pt idx="1141">
                  <c:v>25</c:v>
                </c:pt>
                <c:pt idx="1142">
                  <c:v>25</c:v>
                </c:pt>
                <c:pt idx="1143">
                  <c:v>25</c:v>
                </c:pt>
                <c:pt idx="1144">
                  <c:v>25</c:v>
                </c:pt>
                <c:pt idx="1145">
                  <c:v>25</c:v>
                </c:pt>
                <c:pt idx="1146">
                  <c:v>25</c:v>
                </c:pt>
                <c:pt idx="1147">
                  <c:v>25</c:v>
                </c:pt>
                <c:pt idx="1148">
                  <c:v>25</c:v>
                </c:pt>
                <c:pt idx="1149">
                  <c:v>25</c:v>
                </c:pt>
                <c:pt idx="1150">
                  <c:v>25</c:v>
                </c:pt>
                <c:pt idx="1151">
                  <c:v>25</c:v>
                </c:pt>
                <c:pt idx="1152">
                  <c:v>25</c:v>
                </c:pt>
                <c:pt idx="1153">
                  <c:v>25</c:v>
                </c:pt>
                <c:pt idx="1154">
                  <c:v>25</c:v>
                </c:pt>
                <c:pt idx="1155">
                  <c:v>25</c:v>
                </c:pt>
                <c:pt idx="1156">
                  <c:v>25</c:v>
                </c:pt>
                <c:pt idx="1157">
                  <c:v>25</c:v>
                </c:pt>
                <c:pt idx="1158">
                  <c:v>25</c:v>
                </c:pt>
                <c:pt idx="1159">
                  <c:v>25</c:v>
                </c:pt>
                <c:pt idx="1160">
                  <c:v>25</c:v>
                </c:pt>
                <c:pt idx="1161">
                  <c:v>25</c:v>
                </c:pt>
                <c:pt idx="1162">
                  <c:v>25</c:v>
                </c:pt>
                <c:pt idx="1163">
                  <c:v>25</c:v>
                </c:pt>
                <c:pt idx="1164">
                  <c:v>25</c:v>
                </c:pt>
                <c:pt idx="1165">
                  <c:v>25</c:v>
                </c:pt>
                <c:pt idx="1166">
                  <c:v>25</c:v>
                </c:pt>
                <c:pt idx="1167">
                  <c:v>25</c:v>
                </c:pt>
                <c:pt idx="1168">
                  <c:v>25</c:v>
                </c:pt>
                <c:pt idx="1169">
                  <c:v>25</c:v>
                </c:pt>
                <c:pt idx="1170">
                  <c:v>25</c:v>
                </c:pt>
                <c:pt idx="1171">
                  <c:v>25</c:v>
                </c:pt>
                <c:pt idx="1172">
                  <c:v>25</c:v>
                </c:pt>
                <c:pt idx="1173">
                  <c:v>25</c:v>
                </c:pt>
                <c:pt idx="1174">
                  <c:v>25</c:v>
                </c:pt>
                <c:pt idx="1175">
                  <c:v>25</c:v>
                </c:pt>
                <c:pt idx="1176">
                  <c:v>25</c:v>
                </c:pt>
                <c:pt idx="1177">
                  <c:v>25</c:v>
                </c:pt>
                <c:pt idx="1178">
                  <c:v>26</c:v>
                </c:pt>
                <c:pt idx="1179">
                  <c:v>26</c:v>
                </c:pt>
                <c:pt idx="1180">
                  <c:v>26</c:v>
                </c:pt>
                <c:pt idx="1181">
                  <c:v>26</c:v>
                </c:pt>
                <c:pt idx="1182">
                  <c:v>26</c:v>
                </c:pt>
                <c:pt idx="1183">
                  <c:v>26</c:v>
                </c:pt>
                <c:pt idx="1184">
                  <c:v>26</c:v>
                </c:pt>
                <c:pt idx="1185">
                  <c:v>26</c:v>
                </c:pt>
                <c:pt idx="1186">
                  <c:v>26</c:v>
                </c:pt>
                <c:pt idx="1187">
                  <c:v>26</c:v>
                </c:pt>
                <c:pt idx="1188">
                  <c:v>26</c:v>
                </c:pt>
                <c:pt idx="1189">
                  <c:v>26</c:v>
                </c:pt>
                <c:pt idx="1190">
                  <c:v>26</c:v>
                </c:pt>
                <c:pt idx="1191">
                  <c:v>26</c:v>
                </c:pt>
                <c:pt idx="1192">
                  <c:v>26</c:v>
                </c:pt>
                <c:pt idx="1193">
                  <c:v>26</c:v>
                </c:pt>
                <c:pt idx="1194">
                  <c:v>26</c:v>
                </c:pt>
                <c:pt idx="1195">
                  <c:v>26</c:v>
                </c:pt>
                <c:pt idx="1196">
                  <c:v>26</c:v>
                </c:pt>
                <c:pt idx="1197">
                  <c:v>26</c:v>
                </c:pt>
                <c:pt idx="1198">
                  <c:v>26</c:v>
                </c:pt>
                <c:pt idx="1199">
                  <c:v>26</c:v>
                </c:pt>
                <c:pt idx="1200">
                  <c:v>26</c:v>
                </c:pt>
                <c:pt idx="1201">
                  <c:v>26</c:v>
                </c:pt>
                <c:pt idx="1202">
                  <c:v>26</c:v>
                </c:pt>
                <c:pt idx="1203">
                  <c:v>26</c:v>
                </c:pt>
                <c:pt idx="1204">
                  <c:v>26</c:v>
                </c:pt>
                <c:pt idx="1205">
                  <c:v>26</c:v>
                </c:pt>
                <c:pt idx="1206">
                  <c:v>26</c:v>
                </c:pt>
                <c:pt idx="1207">
                  <c:v>26</c:v>
                </c:pt>
                <c:pt idx="1208">
                  <c:v>26</c:v>
                </c:pt>
                <c:pt idx="1209">
                  <c:v>26</c:v>
                </c:pt>
                <c:pt idx="1210">
                  <c:v>26</c:v>
                </c:pt>
                <c:pt idx="1211">
                  <c:v>26</c:v>
                </c:pt>
                <c:pt idx="1212">
                  <c:v>26</c:v>
                </c:pt>
                <c:pt idx="1213">
                  <c:v>26</c:v>
                </c:pt>
                <c:pt idx="1214">
                  <c:v>26</c:v>
                </c:pt>
                <c:pt idx="1215">
                  <c:v>26</c:v>
                </c:pt>
                <c:pt idx="1216">
                  <c:v>26</c:v>
                </c:pt>
                <c:pt idx="1217">
                  <c:v>26</c:v>
                </c:pt>
                <c:pt idx="1218">
                  <c:v>26</c:v>
                </c:pt>
                <c:pt idx="1219">
                  <c:v>26</c:v>
                </c:pt>
                <c:pt idx="1220">
                  <c:v>26</c:v>
                </c:pt>
                <c:pt idx="1221">
                  <c:v>26</c:v>
                </c:pt>
                <c:pt idx="1222">
                  <c:v>26</c:v>
                </c:pt>
                <c:pt idx="1223">
                  <c:v>26</c:v>
                </c:pt>
                <c:pt idx="1224">
                  <c:v>26</c:v>
                </c:pt>
                <c:pt idx="1225">
                  <c:v>26</c:v>
                </c:pt>
                <c:pt idx="1226">
                  <c:v>26</c:v>
                </c:pt>
                <c:pt idx="1227">
                  <c:v>26</c:v>
                </c:pt>
                <c:pt idx="1228">
                  <c:v>26</c:v>
                </c:pt>
                <c:pt idx="1229">
                  <c:v>26</c:v>
                </c:pt>
                <c:pt idx="1230">
                  <c:v>26</c:v>
                </c:pt>
                <c:pt idx="1231">
                  <c:v>26</c:v>
                </c:pt>
                <c:pt idx="1232">
                  <c:v>26</c:v>
                </c:pt>
                <c:pt idx="1233">
                  <c:v>26</c:v>
                </c:pt>
                <c:pt idx="1234">
                  <c:v>26</c:v>
                </c:pt>
                <c:pt idx="1235">
                  <c:v>26</c:v>
                </c:pt>
                <c:pt idx="1236">
                  <c:v>26</c:v>
                </c:pt>
                <c:pt idx="1237">
                  <c:v>26</c:v>
                </c:pt>
                <c:pt idx="1238">
                  <c:v>26</c:v>
                </c:pt>
                <c:pt idx="1239">
                  <c:v>26</c:v>
                </c:pt>
                <c:pt idx="1240">
                  <c:v>27</c:v>
                </c:pt>
                <c:pt idx="1241">
                  <c:v>27</c:v>
                </c:pt>
                <c:pt idx="1242">
                  <c:v>27</c:v>
                </c:pt>
                <c:pt idx="1243">
                  <c:v>27</c:v>
                </c:pt>
                <c:pt idx="1244">
                  <c:v>27</c:v>
                </c:pt>
                <c:pt idx="1245">
                  <c:v>27</c:v>
                </c:pt>
                <c:pt idx="1246">
                  <c:v>27</c:v>
                </c:pt>
                <c:pt idx="1247">
                  <c:v>27</c:v>
                </c:pt>
                <c:pt idx="1248">
                  <c:v>27</c:v>
                </c:pt>
                <c:pt idx="1249">
                  <c:v>27</c:v>
                </c:pt>
                <c:pt idx="1250">
                  <c:v>27</c:v>
                </c:pt>
                <c:pt idx="1251">
                  <c:v>27</c:v>
                </c:pt>
                <c:pt idx="1252">
                  <c:v>27</c:v>
                </c:pt>
                <c:pt idx="1253">
                  <c:v>27</c:v>
                </c:pt>
                <c:pt idx="1254">
                  <c:v>27</c:v>
                </c:pt>
                <c:pt idx="1255">
                  <c:v>27</c:v>
                </c:pt>
                <c:pt idx="1256">
                  <c:v>27</c:v>
                </c:pt>
                <c:pt idx="1257">
                  <c:v>27</c:v>
                </c:pt>
                <c:pt idx="1258">
                  <c:v>27</c:v>
                </c:pt>
                <c:pt idx="1259">
                  <c:v>27</c:v>
                </c:pt>
                <c:pt idx="1260">
                  <c:v>27</c:v>
                </c:pt>
                <c:pt idx="1261">
                  <c:v>27</c:v>
                </c:pt>
                <c:pt idx="1262">
                  <c:v>27</c:v>
                </c:pt>
                <c:pt idx="1263">
                  <c:v>27</c:v>
                </c:pt>
                <c:pt idx="1264">
                  <c:v>27</c:v>
                </c:pt>
                <c:pt idx="1265">
                  <c:v>27</c:v>
                </c:pt>
                <c:pt idx="1266">
                  <c:v>27</c:v>
                </c:pt>
                <c:pt idx="1267">
                  <c:v>27</c:v>
                </c:pt>
                <c:pt idx="1268">
                  <c:v>27</c:v>
                </c:pt>
                <c:pt idx="1269">
                  <c:v>27</c:v>
                </c:pt>
                <c:pt idx="1270">
                  <c:v>27</c:v>
                </c:pt>
                <c:pt idx="1271">
                  <c:v>27</c:v>
                </c:pt>
                <c:pt idx="1272">
                  <c:v>27</c:v>
                </c:pt>
                <c:pt idx="1273">
                  <c:v>27</c:v>
                </c:pt>
                <c:pt idx="1274">
                  <c:v>27</c:v>
                </c:pt>
                <c:pt idx="1275">
                  <c:v>27</c:v>
                </c:pt>
                <c:pt idx="1276">
                  <c:v>27</c:v>
                </c:pt>
                <c:pt idx="1277">
                  <c:v>27</c:v>
                </c:pt>
                <c:pt idx="1278">
                  <c:v>27</c:v>
                </c:pt>
                <c:pt idx="1279">
                  <c:v>27</c:v>
                </c:pt>
                <c:pt idx="1280">
                  <c:v>27</c:v>
                </c:pt>
                <c:pt idx="1281">
                  <c:v>27</c:v>
                </c:pt>
                <c:pt idx="1282">
                  <c:v>27</c:v>
                </c:pt>
                <c:pt idx="1283">
                  <c:v>27</c:v>
                </c:pt>
                <c:pt idx="1284">
                  <c:v>27</c:v>
                </c:pt>
                <c:pt idx="1285">
                  <c:v>27</c:v>
                </c:pt>
                <c:pt idx="1286">
                  <c:v>27</c:v>
                </c:pt>
                <c:pt idx="1287">
                  <c:v>27</c:v>
                </c:pt>
                <c:pt idx="1288">
                  <c:v>27</c:v>
                </c:pt>
                <c:pt idx="1289">
                  <c:v>27</c:v>
                </c:pt>
                <c:pt idx="1290">
                  <c:v>27</c:v>
                </c:pt>
                <c:pt idx="1291">
                  <c:v>27</c:v>
                </c:pt>
                <c:pt idx="1292">
                  <c:v>27</c:v>
                </c:pt>
                <c:pt idx="1293">
                  <c:v>27</c:v>
                </c:pt>
                <c:pt idx="1294">
                  <c:v>27</c:v>
                </c:pt>
                <c:pt idx="1295">
                  <c:v>28</c:v>
                </c:pt>
                <c:pt idx="1296">
                  <c:v>28</c:v>
                </c:pt>
                <c:pt idx="1297">
                  <c:v>28</c:v>
                </c:pt>
                <c:pt idx="1298">
                  <c:v>28</c:v>
                </c:pt>
                <c:pt idx="1299">
                  <c:v>28</c:v>
                </c:pt>
                <c:pt idx="1300">
                  <c:v>28</c:v>
                </c:pt>
                <c:pt idx="1301">
                  <c:v>28</c:v>
                </c:pt>
                <c:pt idx="1302">
                  <c:v>28</c:v>
                </c:pt>
                <c:pt idx="1303">
                  <c:v>28</c:v>
                </c:pt>
                <c:pt idx="1304">
                  <c:v>28</c:v>
                </c:pt>
                <c:pt idx="1305">
                  <c:v>28</c:v>
                </c:pt>
                <c:pt idx="1306">
                  <c:v>28</c:v>
                </c:pt>
                <c:pt idx="1307">
                  <c:v>28</c:v>
                </c:pt>
                <c:pt idx="1308">
                  <c:v>28</c:v>
                </c:pt>
                <c:pt idx="1309">
                  <c:v>28</c:v>
                </c:pt>
                <c:pt idx="1310">
                  <c:v>28</c:v>
                </c:pt>
                <c:pt idx="1311">
                  <c:v>28</c:v>
                </c:pt>
                <c:pt idx="1312">
                  <c:v>28</c:v>
                </c:pt>
                <c:pt idx="1313">
                  <c:v>28</c:v>
                </c:pt>
                <c:pt idx="1314">
                  <c:v>28</c:v>
                </c:pt>
                <c:pt idx="1315">
                  <c:v>28</c:v>
                </c:pt>
                <c:pt idx="1316">
                  <c:v>28</c:v>
                </c:pt>
                <c:pt idx="1317">
                  <c:v>28</c:v>
                </c:pt>
                <c:pt idx="1318">
                  <c:v>28</c:v>
                </c:pt>
                <c:pt idx="1319">
                  <c:v>28</c:v>
                </c:pt>
                <c:pt idx="1320">
                  <c:v>28</c:v>
                </c:pt>
                <c:pt idx="1321">
                  <c:v>28</c:v>
                </c:pt>
                <c:pt idx="1322">
                  <c:v>28</c:v>
                </c:pt>
                <c:pt idx="1323">
                  <c:v>28</c:v>
                </c:pt>
                <c:pt idx="1324">
                  <c:v>28</c:v>
                </c:pt>
                <c:pt idx="1325">
                  <c:v>28</c:v>
                </c:pt>
                <c:pt idx="1326">
                  <c:v>28</c:v>
                </c:pt>
                <c:pt idx="1327">
                  <c:v>28</c:v>
                </c:pt>
                <c:pt idx="1328">
                  <c:v>28</c:v>
                </c:pt>
                <c:pt idx="1329">
                  <c:v>28</c:v>
                </c:pt>
                <c:pt idx="1330">
                  <c:v>28</c:v>
                </c:pt>
                <c:pt idx="1331">
                  <c:v>28</c:v>
                </c:pt>
                <c:pt idx="1332">
                  <c:v>28</c:v>
                </c:pt>
                <c:pt idx="1333">
                  <c:v>28</c:v>
                </c:pt>
                <c:pt idx="1334">
                  <c:v>28</c:v>
                </c:pt>
                <c:pt idx="1335">
                  <c:v>28</c:v>
                </c:pt>
                <c:pt idx="1336">
                  <c:v>28</c:v>
                </c:pt>
                <c:pt idx="1337">
                  <c:v>28</c:v>
                </c:pt>
                <c:pt idx="1338">
                  <c:v>28</c:v>
                </c:pt>
                <c:pt idx="1339">
                  <c:v>28</c:v>
                </c:pt>
                <c:pt idx="1340">
                  <c:v>28</c:v>
                </c:pt>
                <c:pt idx="1341">
                  <c:v>28</c:v>
                </c:pt>
                <c:pt idx="1342">
                  <c:v>28</c:v>
                </c:pt>
                <c:pt idx="1343">
                  <c:v>28</c:v>
                </c:pt>
                <c:pt idx="1344">
                  <c:v>28</c:v>
                </c:pt>
                <c:pt idx="1345">
                  <c:v>28</c:v>
                </c:pt>
                <c:pt idx="1346">
                  <c:v>28</c:v>
                </c:pt>
                <c:pt idx="1347">
                  <c:v>28</c:v>
                </c:pt>
                <c:pt idx="1348">
                  <c:v>28</c:v>
                </c:pt>
                <c:pt idx="1349">
                  <c:v>29</c:v>
                </c:pt>
                <c:pt idx="1350">
                  <c:v>29</c:v>
                </c:pt>
                <c:pt idx="1351">
                  <c:v>29</c:v>
                </c:pt>
                <c:pt idx="1352">
                  <c:v>29</c:v>
                </c:pt>
                <c:pt idx="1353">
                  <c:v>29</c:v>
                </c:pt>
                <c:pt idx="1354">
                  <c:v>29</c:v>
                </c:pt>
                <c:pt idx="1355">
                  <c:v>29</c:v>
                </c:pt>
                <c:pt idx="1356">
                  <c:v>29</c:v>
                </c:pt>
                <c:pt idx="1357">
                  <c:v>29</c:v>
                </c:pt>
                <c:pt idx="1358">
                  <c:v>29</c:v>
                </c:pt>
                <c:pt idx="1359">
                  <c:v>29</c:v>
                </c:pt>
                <c:pt idx="1360">
                  <c:v>29</c:v>
                </c:pt>
                <c:pt idx="1361">
                  <c:v>29</c:v>
                </c:pt>
                <c:pt idx="1362">
                  <c:v>29</c:v>
                </c:pt>
                <c:pt idx="1363">
                  <c:v>29</c:v>
                </c:pt>
                <c:pt idx="1364">
                  <c:v>29</c:v>
                </c:pt>
                <c:pt idx="1365">
                  <c:v>29</c:v>
                </c:pt>
                <c:pt idx="1366">
                  <c:v>29</c:v>
                </c:pt>
                <c:pt idx="1367">
                  <c:v>29</c:v>
                </c:pt>
                <c:pt idx="1368">
                  <c:v>29</c:v>
                </c:pt>
                <c:pt idx="1369">
                  <c:v>29</c:v>
                </c:pt>
                <c:pt idx="1370">
                  <c:v>29</c:v>
                </c:pt>
                <c:pt idx="1371">
                  <c:v>29</c:v>
                </c:pt>
                <c:pt idx="1372">
                  <c:v>29</c:v>
                </c:pt>
                <c:pt idx="1373">
                  <c:v>29</c:v>
                </c:pt>
                <c:pt idx="1374">
                  <c:v>29</c:v>
                </c:pt>
                <c:pt idx="1375">
                  <c:v>29</c:v>
                </c:pt>
                <c:pt idx="1376">
                  <c:v>29</c:v>
                </c:pt>
                <c:pt idx="1377">
                  <c:v>29</c:v>
                </c:pt>
                <c:pt idx="1378">
                  <c:v>29</c:v>
                </c:pt>
                <c:pt idx="1379">
                  <c:v>29</c:v>
                </c:pt>
                <c:pt idx="1380">
                  <c:v>29</c:v>
                </c:pt>
                <c:pt idx="1381">
                  <c:v>29</c:v>
                </c:pt>
                <c:pt idx="1382">
                  <c:v>29</c:v>
                </c:pt>
                <c:pt idx="1383">
                  <c:v>29</c:v>
                </c:pt>
                <c:pt idx="1384">
                  <c:v>29</c:v>
                </c:pt>
                <c:pt idx="1385">
                  <c:v>29</c:v>
                </c:pt>
                <c:pt idx="1386">
                  <c:v>29</c:v>
                </c:pt>
                <c:pt idx="1387">
                  <c:v>29</c:v>
                </c:pt>
                <c:pt idx="1388">
                  <c:v>29</c:v>
                </c:pt>
                <c:pt idx="1389">
                  <c:v>29</c:v>
                </c:pt>
                <c:pt idx="1390">
                  <c:v>29</c:v>
                </c:pt>
                <c:pt idx="1391">
                  <c:v>29</c:v>
                </c:pt>
                <c:pt idx="1392">
                  <c:v>29</c:v>
                </c:pt>
                <c:pt idx="1393">
                  <c:v>29</c:v>
                </c:pt>
                <c:pt idx="1394">
                  <c:v>29</c:v>
                </c:pt>
                <c:pt idx="1395">
                  <c:v>29</c:v>
                </c:pt>
                <c:pt idx="1396">
                  <c:v>29</c:v>
                </c:pt>
                <c:pt idx="1397">
                  <c:v>29</c:v>
                </c:pt>
                <c:pt idx="1398">
                  <c:v>29</c:v>
                </c:pt>
                <c:pt idx="1399">
                  <c:v>29</c:v>
                </c:pt>
                <c:pt idx="1400">
                  <c:v>30</c:v>
                </c:pt>
                <c:pt idx="1401">
                  <c:v>30</c:v>
                </c:pt>
                <c:pt idx="1402">
                  <c:v>30</c:v>
                </c:pt>
                <c:pt idx="1403">
                  <c:v>30</c:v>
                </c:pt>
                <c:pt idx="1404">
                  <c:v>30</c:v>
                </c:pt>
                <c:pt idx="1405">
                  <c:v>30</c:v>
                </c:pt>
                <c:pt idx="1406">
                  <c:v>30</c:v>
                </c:pt>
                <c:pt idx="1407">
                  <c:v>30</c:v>
                </c:pt>
                <c:pt idx="1408">
                  <c:v>30</c:v>
                </c:pt>
                <c:pt idx="1409">
                  <c:v>30</c:v>
                </c:pt>
                <c:pt idx="1410">
                  <c:v>30</c:v>
                </c:pt>
                <c:pt idx="1411">
                  <c:v>30</c:v>
                </c:pt>
                <c:pt idx="1412">
                  <c:v>30</c:v>
                </c:pt>
                <c:pt idx="1413">
                  <c:v>30</c:v>
                </c:pt>
                <c:pt idx="1414">
                  <c:v>30</c:v>
                </c:pt>
                <c:pt idx="1415">
                  <c:v>30</c:v>
                </c:pt>
                <c:pt idx="1416">
                  <c:v>30</c:v>
                </c:pt>
                <c:pt idx="1417">
                  <c:v>30</c:v>
                </c:pt>
                <c:pt idx="1418">
                  <c:v>30</c:v>
                </c:pt>
                <c:pt idx="1419">
                  <c:v>30</c:v>
                </c:pt>
                <c:pt idx="1420">
                  <c:v>30</c:v>
                </c:pt>
                <c:pt idx="1421">
                  <c:v>30</c:v>
                </c:pt>
                <c:pt idx="1422">
                  <c:v>30</c:v>
                </c:pt>
                <c:pt idx="1423">
                  <c:v>30</c:v>
                </c:pt>
                <c:pt idx="1424">
                  <c:v>30</c:v>
                </c:pt>
                <c:pt idx="1425">
                  <c:v>30</c:v>
                </c:pt>
                <c:pt idx="1426">
                  <c:v>30</c:v>
                </c:pt>
                <c:pt idx="1427">
                  <c:v>30</c:v>
                </c:pt>
                <c:pt idx="1428">
                  <c:v>30</c:v>
                </c:pt>
                <c:pt idx="1429">
                  <c:v>30</c:v>
                </c:pt>
                <c:pt idx="1430">
                  <c:v>30</c:v>
                </c:pt>
                <c:pt idx="1431">
                  <c:v>30</c:v>
                </c:pt>
                <c:pt idx="1432">
                  <c:v>30</c:v>
                </c:pt>
                <c:pt idx="1433">
                  <c:v>30</c:v>
                </c:pt>
                <c:pt idx="1434">
                  <c:v>30</c:v>
                </c:pt>
                <c:pt idx="1435">
                  <c:v>30</c:v>
                </c:pt>
                <c:pt idx="1436">
                  <c:v>30</c:v>
                </c:pt>
                <c:pt idx="1437">
                  <c:v>30</c:v>
                </c:pt>
                <c:pt idx="1438">
                  <c:v>30</c:v>
                </c:pt>
                <c:pt idx="1439">
                  <c:v>30</c:v>
                </c:pt>
                <c:pt idx="1440">
                  <c:v>30</c:v>
                </c:pt>
                <c:pt idx="1441">
                  <c:v>30</c:v>
                </c:pt>
                <c:pt idx="1442">
                  <c:v>30</c:v>
                </c:pt>
                <c:pt idx="1443">
                  <c:v>30</c:v>
                </c:pt>
                <c:pt idx="1444">
                  <c:v>30</c:v>
                </c:pt>
                <c:pt idx="1445">
                  <c:v>30</c:v>
                </c:pt>
                <c:pt idx="1446">
                  <c:v>30</c:v>
                </c:pt>
                <c:pt idx="1447">
                  <c:v>30</c:v>
                </c:pt>
                <c:pt idx="1448">
                  <c:v>30</c:v>
                </c:pt>
                <c:pt idx="1449">
                  <c:v>30</c:v>
                </c:pt>
                <c:pt idx="1450">
                  <c:v>30</c:v>
                </c:pt>
                <c:pt idx="1451">
                  <c:v>30</c:v>
                </c:pt>
                <c:pt idx="1452">
                  <c:v>30</c:v>
                </c:pt>
                <c:pt idx="1453">
                  <c:v>30</c:v>
                </c:pt>
                <c:pt idx="1454">
                  <c:v>30</c:v>
                </c:pt>
                <c:pt idx="1455">
                  <c:v>31</c:v>
                </c:pt>
                <c:pt idx="1456">
                  <c:v>31</c:v>
                </c:pt>
                <c:pt idx="1457">
                  <c:v>31</c:v>
                </c:pt>
                <c:pt idx="1458">
                  <c:v>31</c:v>
                </c:pt>
                <c:pt idx="1459">
                  <c:v>31</c:v>
                </c:pt>
                <c:pt idx="1460">
                  <c:v>31</c:v>
                </c:pt>
                <c:pt idx="1461">
                  <c:v>31</c:v>
                </c:pt>
                <c:pt idx="1462">
                  <c:v>31</c:v>
                </c:pt>
                <c:pt idx="1463">
                  <c:v>31</c:v>
                </c:pt>
                <c:pt idx="1464">
                  <c:v>31</c:v>
                </c:pt>
                <c:pt idx="1465">
                  <c:v>31</c:v>
                </c:pt>
                <c:pt idx="1466">
                  <c:v>31</c:v>
                </c:pt>
                <c:pt idx="1467">
                  <c:v>31</c:v>
                </c:pt>
                <c:pt idx="1468">
                  <c:v>31</c:v>
                </c:pt>
                <c:pt idx="1469">
                  <c:v>31</c:v>
                </c:pt>
                <c:pt idx="1470">
                  <c:v>31</c:v>
                </c:pt>
                <c:pt idx="1471">
                  <c:v>31</c:v>
                </c:pt>
                <c:pt idx="1472">
                  <c:v>31</c:v>
                </c:pt>
                <c:pt idx="1473">
                  <c:v>31</c:v>
                </c:pt>
                <c:pt idx="1474">
                  <c:v>31</c:v>
                </c:pt>
                <c:pt idx="1475">
                  <c:v>31</c:v>
                </c:pt>
                <c:pt idx="1476">
                  <c:v>31</c:v>
                </c:pt>
                <c:pt idx="1477">
                  <c:v>31</c:v>
                </c:pt>
                <c:pt idx="1478">
                  <c:v>31</c:v>
                </c:pt>
                <c:pt idx="1479">
                  <c:v>31</c:v>
                </c:pt>
                <c:pt idx="1480">
                  <c:v>31</c:v>
                </c:pt>
                <c:pt idx="1481">
                  <c:v>31</c:v>
                </c:pt>
                <c:pt idx="1482">
                  <c:v>31</c:v>
                </c:pt>
                <c:pt idx="1483">
                  <c:v>31</c:v>
                </c:pt>
                <c:pt idx="1484">
                  <c:v>31</c:v>
                </c:pt>
                <c:pt idx="1485">
                  <c:v>31</c:v>
                </c:pt>
                <c:pt idx="1486">
                  <c:v>31</c:v>
                </c:pt>
                <c:pt idx="1487">
                  <c:v>31</c:v>
                </c:pt>
                <c:pt idx="1488">
                  <c:v>31</c:v>
                </c:pt>
                <c:pt idx="1489">
                  <c:v>31</c:v>
                </c:pt>
                <c:pt idx="1490">
                  <c:v>31</c:v>
                </c:pt>
                <c:pt idx="1491">
                  <c:v>31</c:v>
                </c:pt>
                <c:pt idx="1492">
                  <c:v>31</c:v>
                </c:pt>
                <c:pt idx="1493">
                  <c:v>31</c:v>
                </c:pt>
                <c:pt idx="1494">
                  <c:v>31</c:v>
                </c:pt>
                <c:pt idx="1495">
                  <c:v>31</c:v>
                </c:pt>
                <c:pt idx="1496">
                  <c:v>31</c:v>
                </c:pt>
                <c:pt idx="1497">
                  <c:v>31</c:v>
                </c:pt>
                <c:pt idx="1498">
                  <c:v>31</c:v>
                </c:pt>
                <c:pt idx="1499">
                  <c:v>31</c:v>
                </c:pt>
                <c:pt idx="1500">
                  <c:v>31</c:v>
                </c:pt>
                <c:pt idx="1501">
                  <c:v>31</c:v>
                </c:pt>
                <c:pt idx="1502">
                  <c:v>31</c:v>
                </c:pt>
                <c:pt idx="1503">
                  <c:v>31</c:v>
                </c:pt>
                <c:pt idx="1504">
                  <c:v>31</c:v>
                </c:pt>
                <c:pt idx="1505">
                  <c:v>31</c:v>
                </c:pt>
                <c:pt idx="1506">
                  <c:v>31</c:v>
                </c:pt>
                <c:pt idx="1507">
                  <c:v>31</c:v>
                </c:pt>
                <c:pt idx="1508">
                  <c:v>31</c:v>
                </c:pt>
                <c:pt idx="1509">
                  <c:v>31</c:v>
                </c:pt>
                <c:pt idx="1510">
                  <c:v>31</c:v>
                </c:pt>
                <c:pt idx="1511">
                  <c:v>31</c:v>
                </c:pt>
                <c:pt idx="1512">
                  <c:v>31</c:v>
                </c:pt>
                <c:pt idx="1513">
                  <c:v>31</c:v>
                </c:pt>
                <c:pt idx="1514">
                  <c:v>31</c:v>
                </c:pt>
                <c:pt idx="1515">
                  <c:v>31</c:v>
                </c:pt>
                <c:pt idx="1516">
                  <c:v>31</c:v>
                </c:pt>
                <c:pt idx="1517">
                  <c:v>31</c:v>
                </c:pt>
                <c:pt idx="1518">
                  <c:v>31</c:v>
                </c:pt>
                <c:pt idx="1519">
                  <c:v>31</c:v>
                </c:pt>
                <c:pt idx="1520">
                  <c:v>31</c:v>
                </c:pt>
                <c:pt idx="1521">
                  <c:v>31</c:v>
                </c:pt>
                <c:pt idx="1522">
                  <c:v>31</c:v>
                </c:pt>
                <c:pt idx="1523">
                  <c:v>31</c:v>
                </c:pt>
                <c:pt idx="1524">
                  <c:v>31</c:v>
                </c:pt>
                <c:pt idx="1525">
                  <c:v>31</c:v>
                </c:pt>
                <c:pt idx="1526">
                  <c:v>31</c:v>
                </c:pt>
                <c:pt idx="1527">
                  <c:v>31</c:v>
                </c:pt>
                <c:pt idx="1528">
                  <c:v>31</c:v>
                </c:pt>
                <c:pt idx="1529">
                  <c:v>31</c:v>
                </c:pt>
                <c:pt idx="1530">
                  <c:v>31</c:v>
                </c:pt>
                <c:pt idx="1531">
                  <c:v>31</c:v>
                </c:pt>
                <c:pt idx="1532">
                  <c:v>31</c:v>
                </c:pt>
                <c:pt idx="1533">
                  <c:v>31</c:v>
                </c:pt>
                <c:pt idx="1534">
                  <c:v>32</c:v>
                </c:pt>
                <c:pt idx="1535">
                  <c:v>32</c:v>
                </c:pt>
                <c:pt idx="1536">
                  <c:v>32</c:v>
                </c:pt>
                <c:pt idx="1537">
                  <c:v>32</c:v>
                </c:pt>
                <c:pt idx="1538">
                  <c:v>32</c:v>
                </c:pt>
                <c:pt idx="1539">
                  <c:v>32</c:v>
                </c:pt>
                <c:pt idx="1540">
                  <c:v>32</c:v>
                </c:pt>
                <c:pt idx="1541">
                  <c:v>32</c:v>
                </c:pt>
                <c:pt idx="1542">
                  <c:v>32</c:v>
                </c:pt>
                <c:pt idx="1543">
                  <c:v>32</c:v>
                </c:pt>
                <c:pt idx="1544">
                  <c:v>32</c:v>
                </c:pt>
                <c:pt idx="1545">
                  <c:v>32</c:v>
                </c:pt>
                <c:pt idx="1546">
                  <c:v>32</c:v>
                </c:pt>
                <c:pt idx="1547">
                  <c:v>32</c:v>
                </c:pt>
                <c:pt idx="1548">
                  <c:v>32</c:v>
                </c:pt>
                <c:pt idx="1549">
                  <c:v>32</c:v>
                </c:pt>
                <c:pt idx="1550">
                  <c:v>32</c:v>
                </c:pt>
                <c:pt idx="1551">
                  <c:v>32</c:v>
                </c:pt>
                <c:pt idx="1552">
                  <c:v>32</c:v>
                </c:pt>
                <c:pt idx="1553">
                  <c:v>32</c:v>
                </c:pt>
                <c:pt idx="1554">
                  <c:v>32</c:v>
                </c:pt>
                <c:pt idx="1555">
                  <c:v>32</c:v>
                </c:pt>
                <c:pt idx="1556">
                  <c:v>32</c:v>
                </c:pt>
                <c:pt idx="1557">
                  <c:v>32</c:v>
                </c:pt>
                <c:pt idx="1558">
                  <c:v>32</c:v>
                </c:pt>
                <c:pt idx="1559">
                  <c:v>32</c:v>
                </c:pt>
                <c:pt idx="1560">
                  <c:v>32</c:v>
                </c:pt>
                <c:pt idx="1561">
                  <c:v>32</c:v>
                </c:pt>
                <c:pt idx="1562">
                  <c:v>32</c:v>
                </c:pt>
                <c:pt idx="1563">
                  <c:v>32</c:v>
                </c:pt>
                <c:pt idx="1564">
                  <c:v>32</c:v>
                </c:pt>
                <c:pt idx="1565">
                  <c:v>32</c:v>
                </c:pt>
                <c:pt idx="1566">
                  <c:v>32</c:v>
                </c:pt>
                <c:pt idx="1567">
                  <c:v>32</c:v>
                </c:pt>
                <c:pt idx="1568">
                  <c:v>32</c:v>
                </c:pt>
                <c:pt idx="1569">
                  <c:v>32</c:v>
                </c:pt>
                <c:pt idx="1570">
                  <c:v>32</c:v>
                </c:pt>
                <c:pt idx="1571">
                  <c:v>32</c:v>
                </c:pt>
                <c:pt idx="1572">
                  <c:v>32</c:v>
                </c:pt>
                <c:pt idx="1573">
                  <c:v>32</c:v>
                </c:pt>
                <c:pt idx="1574">
                  <c:v>32</c:v>
                </c:pt>
                <c:pt idx="1575">
                  <c:v>32</c:v>
                </c:pt>
                <c:pt idx="1576">
                  <c:v>32</c:v>
                </c:pt>
                <c:pt idx="1577">
                  <c:v>32</c:v>
                </c:pt>
                <c:pt idx="1578">
                  <c:v>32</c:v>
                </c:pt>
                <c:pt idx="1579">
                  <c:v>32</c:v>
                </c:pt>
                <c:pt idx="1580">
                  <c:v>32</c:v>
                </c:pt>
                <c:pt idx="1581">
                  <c:v>32</c:v>
                </c:pt>
                <c:pt idx="1582">
                  <c:v>32</c:v>
                </c:pt>
                <c:pt idx="1583">
                  <c:v>32</c:v>
                </c:pt>
                <c:pt idx="1584">
                  <c:v>32</c:v>
                </c:pt>
                <c:pt idx="1585">
                  <c:v>32</c:v>
                </c:pt>
                <c:pt idx="1586">
                  <c:v>32</c:v>
                </c:pt>
                <c:pt idx="1587">
                  <c:v>32</c:v>
                </c:pt>
                <c:pt idx="1588">
                  <c:v>32</c:v>
                </c:pt>
                <c:pt idx="1589">
                  <c:v>32</c:v>
                </c:pt>
                <c:pt idx="1590">
                  <c:v>32</c:v>
                </c:pt>
                <c:pt idx="1591">
                  <c:v>32</c:v>
                </c:pt>
                <c:pt idx="1592">
                  <c:v>32</c:v>
                </c:pt>
                <c:pt idx="1593">
                  <c:v>32</c:v>
                </c:pt>
                <c:pt idx="1594">
                  <c:v>32</c:v>
                </c:pt>
                <c:pt idx="1595">
                  <c:v>32</c:v>
                </c:pt>
                <c:pt idx="1596">
                  <c:v>32</c:v>
                </c:pt>
                <c:pt idx="1597">
                  <c:v>32</c:v>
                </c:pt>
                <c:pt idx="1598">
                  <c:v>32</c:v>
                </c:pt>
                <c:pt idx="1599">
                  <c:v>32</c:v>
                </c:pt>
                <c:pt idx="1600">
                  <c:v>32</c:v>
                </c:pt>
                <c:pt idx="1601">
                  <c:v>32</c:v>
                </c:pt>
                <c:pt idx="1602">
                  <c:v>32</c:v>
                </c:pt>
                <c:pt idx="1603">
                  <c:v>32</c:v>
                </c:pt>
                <c:pt idx="1604">
                  <c:v>32</c:v>
                </c:pt>
                <c:pt idx="1605">
                  <c:v>33</c:v>
                </c:pt>
                <c:pt idx="1606">
                  <c:v>33</c:v>
                </c:pt>
                <c:pt idx="1607">
                  <c:v>33</c:v>
                </c:pt>
                <c:pt idx="1608">
                  <c:v>33</c:v>
                </c:pt>
                <c:pt idx="1609">
                  <c:v>33</c:v>
                </c:pt>
                <c:pt idx="1610">
                  <c:v>33</c:v>
                </c:pt>
                <c:pt idx="1611">
                  <c:v>33</c:v>
                </c:pt>
                <c:pt idx="1612">
                  <c:v>33</c:v>
                </c:pt>
                <c:pt idx="1613">
                  <c:v>33</c:v>
                </c:pt>
                <c:pt idx="1614">
                  <c:v>33</c:v>
                </c:pt>
                <c:pt idx="1615">
                  <c:v>33</c:v>
                </c:pt>
                <c:pt idx="1616">
                  <c:v>33</c:v>
                </c:pt>
                <c:pt idx="1617">
                  <c:v>33</c:v>
                </c:pt>
                <c:pt idx="1618">
                  <c:v>33</c:v>
                </c:pt>
                <c:pt idx="1619">
                  <c:v>33</c:v>
                </c:pt>
                <c:pt idx="1620">
                  <c:v>33</c:v>
                </c:pt>
                <c:pt idx="1621">
                  <c:v>33</c:v>
                </c:pt>
                <c:pt idx="1622">
                  <c:v>33</c:v>
                </c:pt>
                <c:pt idx="1623">
                  <c:v>33</c:v>
                </c:pt>
                <c:pt idx="1624">
                  <c:v>33</c:v>
                </c:pt>
                <c:pt idx="1625">
                  <c:v>33</c:v>
                </c:pt>
                <c:pt idx="1626">
                  <c:v>33</c:v>
                </c:pt>
                <c:pt idx="1627">
                  <c:v>33</c:v>
                </c:pt>
                <c:pt idx="1628">
                  <c:v>33</c:v>
                </c:pt>
                <c:pt idx="1629">
                  <c:v>33</c:v>
                </c:pt>
                <c:pt idx="1630">
                  <c:v>33</c:v>
                </c:pt>
                <c:pt idx="1631">
                  <c:v>33</c:v>
                </c:pt>
                <c:pt idx="1632">
                  <c:v>33</c:v>
                </c:pt>
                <c:pt idx="1633">
                  <c:v>33</c:v>
                </c:pt>
                <c:pt idx="1634">
                  <c:v>33</c:v>
                </c:pt>
                <c:pt idx="1635">
                  <c:v>33</c:v>
                </c:pt>
                <c:pt idx="1636">
                  <c:v>33</c:v>
                </c:pt>
                <c:pt idx="1637">
                  <c:v>33</c:v>
                </c:pt>
                <c:pt idx="1638">
                  <c:v>33</c:v>
                </c:pt>
                <c:pt idx="1639">
                  <c:v>33</c:v>
                </c:pt>
                <c:pt idx="1640">
                  <c:v>33</c:v>
                </c:pt>
                <c:pt idx="1641">
                  <c:v>33</c:v>
                </c:pt>
                <c:pt idx="1642">
                  <c:v>33</c:v>
                </c:pt>
                <c:pt idx="1643">
                  <c:v>33</c:v>
                </c:pt>
                <c:pt idx="1644">
                  <c:v>33</c:v>
                </c:pt>
                <c:pt idx="1645">
                  <c:v>33</c:v>
                </c:pt>
                <c:pt idx="1646">
                  <c:v>33</c:v>
                </c:pt>
                <c:pt idx="1647">
                  <c:v>33</c:v>
                </c:pt>
                <c:pt idx="1648">
                  <c:v>33</c:v>
                </c:pt>
                <c:pt idx="1649">
                  <c:v>33</c:v>
                </c:pt>
                <c:pt idx="1650">
                  <c:v>33</c:v>
                </c:pt>
                <c:pt idx="1651">
                  <c:v>33</c:v>
                </c:pt>
                <c:pt idx="1652">
                  <c:v>33</c:v>
                </c:pt>
                <c:pt idx="1653">
                  <c:v>33</c:v>
                </c:pt>
                <c:pt idx="1654">
                  <c:v>33</c:v>
                </c:pt>
                <c:pt idx="1655">
                  <c:v>33</c:v>
                </c:pt>
                <c:pt idx="1656">
                  <c:v>33</c:v>
                </c:pt>
                <c:pt idx="1657">
                  <c:v>33</c:v>
                </c:pt>
                <c:pt idx="1658">
                  <c:v>33</c:v>
                </c:pt>
                <c:pt idx="1659">
                  <c:v>33</c:v>
                </c:pt>
                <c:pt idx="1660">
                  <c:v>33</c:v>
                </c:pt>
                <c:pt idx="1661">
                  <c:v>33</c:v>
                </c:pt>
                <c:pt idx="1662">
                  <c:v>34</c:v>
                </c:pt>
                <c:pt idx="1663">
                  <c:v>34</c:v>
                </c:pt>
                <c:pt idx="1664">
                  <c:v>34</c:v>
                </c:pt>
                <c:pt idx="1665">
                  <c:v>34</c:v>
                </c:pt>
                <c:pt idx="1666">
                  <c:v>34</c:v>
                </c:pt>
                <c:pt idx="1667">
                  <c:v>34</c:v>
                </c:pt>
                <c:pt idx="1668">
                  <c:v>34</c:v>
                </c:pt>
                <c:pt idx="1669">
                  <c:v>34</c:v>
                </c:pt>
                <c:pt idx="1670">
                  <c:v>34</c:v>
                </c:pt>
                <c:pt idx="1671">
                  <c:v>34</c:v>
                </c:pt>
                <c:pt idx="1672">
                  <c:v>34</c:v>
                </c:pt>
                <c:pt idx="1673">
                  <c:v>34</c:v>
                </c:pt>
                <c:pt idx="1674">
                  <c:v>34</c:v>
                </c:pt>
                <c:pt idx="1675">
                  <c:v>34</c:v>
                </c:pt>
                <c:pt idx="1676">
                  <c:v>34</c:v>
                </c:pt>
                <c:pt idx="1677">
                  <c:v>34</c:v>
                </c:pt>
                <c:pt idx="1678">
                  <c:v>34</c:v>
                </c:pt>
                <c:pt idx="1679">
                  <c:v>34</c:v>
                </c:pt>
                <c:pt idx="1680">
                  <c:v>34</c:v>
                </c:pt>
                <c:pt idx="1681">
                  <c:v>34</c:v>
                </c:pt>
                <c:pt idx="1682">
                  <c:v>34</c:v>
                </c:pt>
                <c:pt idx="1683">
                  <c:v>34</c:v>
                </c:pt>
                <c:pt idx="1684">
                  <c:v>34</c:v>
                </c:pt>
                <c:pt idx="1685">
                  <c:v>34</c:v>
                </c:pt>
                <c:pt idx="1686">
                  <c:v>34</c:v>
                </c:pt>
                <c:pt idx="1687">
                  <c:v>34</c:v>
                </c:pt>
                <c:pt idx="1688">
                  <c:v>34</c:v>
                </c:pt>
                <c:pt idx="1689">
                  <c:v>34</c:v>
                </c:pt>
                <c:pt idx="1690">
                  <c:v>34</c:v>
                </c:pt>
                <c:pt idx="1691">
                  <c:v>34</c:v>
                </c:pt>
                <c:pt idx="1692">
                  <c:v>34</c:v>
                </c:pt>
                <c:pt idx="1693">
                  <c:v>34</c:v>
                </c:pt>
                <c:pt idx="1694">
                  <c:v>34</c:v>
                </c:pt>
                <c:pt idx="1695">
                  <c:v>34</c:v>
                </c:pt>
                <c:pt idx="1696">
                  <c:v>34</c:v>
                </c:pt>
                <c:pt idx="1697">
                  <c:v>34</c:v>
                </c:pt>
                <c:pt idx="1698">
                  <c:v>34</c:v>
                </c:pt>
                <c:pt idx="1699">
                  <c:v>34</c:v>
                </c:pt>
                <c:pt idx="1700">
                  <c:v>34</c:v>
                </c:pt>
                <c:pt idx="1701">
                  <c:v>34</c:v>
                </c:pt>
                <c:pt idx="1702">
                  <c:v>34</c:v>
                </c:pt>
                <c:pt idx="1703">
                  <c:v>34</c:v>
                </c:pt>
                <c:pt idx="1704">
                  <c:v>34</c:v>
                </c:pt>
                <c:pt idx="1705">
                  <c:v>34</c:v>
                </c:pt>
                <c:pt idx="1706">
                  <c:v>34</c:v>
                </c:pt>
                <c:pt idx="1707">
                  <c:v>34</c:v>
                </c:pt>
                <c:pt idx="1708">
                  <c:v>34</c:v>
                </c:pt>
                <c:pt idx="1709">
                  <c:v>34</c:v>
                </c:pt>
                <c:pt idx="1710">
                  <c:v>34</c:v>
                </c:pt>
                <c:pt idx="1711">
                  <c:v>34</c:v>
                </c:pt>
                <c:pt idx="1712">
                  <c:v>34</c:v>
                </c:pt>
                <c:pt idx="1713">
                  <c:v>34</c:v>
                </c:pt>
                <c:pt idx="1714">
                  <c:v>34</c:v>
                </c:pt>
                <c:pt idx="1715">
                  <c:v>34</c:v>
                </c:pt>
                <c:pt idx="1716">
                  <c:v>34</c:v>
                </c:pt>
                <c:pt idx="1717">
                  <c:v>34</c:v>
                </c:pt>
                <c:pt idx="1718">
                  <c:v>34</c:v>
                </c:pt>
                <c:pt idx="1719">
                  <c:v>34</c:v>
                </c:pt>
                <c:pt idx="1720">
                  <c:v>34</c:v>
                </c:pt>
                <c:pt idx="1721">
                  <c:v>34</c:v>
                </c:pt>
                <c:pt idx="1722">
                  <c:v>34</c:v>
                </c:pt>
                <c:pt idx="1723">
                  <c:v>34</c:v>
                </c:pt>
                <c:pt idx="1724">
                  <c:v>34</c:v>
                </c:pt>
                <c:pt idx="1725">
                  <c:v>34</c:v>
                </c:pt>
                <c:pt idx="1726">
                  <c:v>34</c:v>
                </c:pt>
                <c:pt idx="1727">
                  <c:v>34</c:v>
                </c:pt>
                <c:pt idx="1728">
                  <c:v>34</c:v>
                </c:pt>
                <c:pt idx="1729">
                  <c:v>34</c:v>
                </c:pt>
                <c:pt idx="1730">
                  <c:v>35</c:v>
                </c:pt>
                <c:pt idx="1731">
                  <c:v>35</c:v>
                </c:pt>
                <c:pt idx="1732">
                  <c:v>35</c:v>
                </c:pt>
                <c:pt idx="1733">
                  <c:v>35</c:v>
                </c:pt>
                <c:pt idx="1734">
                  <c:v>35</c:v>
                </c:pt>
                <c:pt idx="1735">
                  <c:v>35</c:v>
                </c:pt>
                <c:pt idx="1736">
                  <c:v>35</c:v>
                </c:pt>
                <c:pt idx="1737">
                  <c:v>35</c:v>
                </c:pt>
                <c:pt idx="1738">
                  <c:v>35</c:v>
                </c:pt>
                <c:pt idx="1739">
                  <c:v>35</c:v>
                </c:pt>
                <c:pt idx="1740">
                  <c:v>35</c:v>
                </c:pt>
                <c:pt idx="1741">
                  <c:v>35</c:v>
                </c:pt>
                <c:pt idx="1742">
                  <c:v>35</c:v>
                </c:pt>
                <c:pt idx="1743">
                  <c:v>35</c:v>
                </c:pt>
                <c:pt idx="1744">
                  <c:v>35</c:v>
                </c:pt>
                <c:pt idx="1745">
                  <c:v>35</c:v>
                </c:pt>
                <c:pt idx="1746">
                  <c:v>35</c:v>
                </c:pt>
                <c:pt idx="1747">
                  <c:v>35</c:v>
                </c:pt>
                <c:pt idx="1748">
                  <c:v>35</c:v>
                </c:pt>
                <c:pt idx="1749">
                  <c:v>35</c:v>
                </c:pt>
                <c:pt idx="1750">
                  <c:v>35</c:v>
                </c:pt>
                <c:pt idx="1751">
                  <c:v>35</c:v>
                </c:pt>
                <c:pt idx="1752">
                  <c:v>35</c:v>
                </c:pt>
                <c:pt idx="1753">
                  <c:v>35</c:v>
                </c:pt>
                <c:pt idx="1754">
                  <c:v>35</c:v>
                </c:pt>
                <c:pt idx="1755">
                  <c:v>35</c:v>
                </c:pt>
                <c:pt idx="1756">
                  <c:v>35</c:v>
                </c:pt>
                <c:pt idx="1757">
                  <c:v>35</c:v>
                </c:pt>
                <c:pt idx="1758">
                  <c:v>35</c:v>
                </c:pt>
                <c:pt idx="1759">
                  <c:v>35</c:v>
                </c:pt>
                <c:pt idx="1760">
                  <c:v>35</c:v>
                </c:pt>
                <c:pt idx="1761">
                  <c:v>35</c:v>
                </c:pt>
                <c:pt idx="1762">
                  <c:v>35</c:v>
                </c:pt>
                <c:pt idx="1763">
                  <c:v>35</c:v>
                </c:pt>
                <c:pt idx="1764">
                  <c:v>35</c:v>
                </c:pt>
                <c:pt idx="1765">
                  <c:v>35</c:v>
                </c:pt>
                <c:pt idx="1766">
                  <c:v>35</c:v>
                </c:pt>
                <c:pt idx="1767">
                  <c:v>35</c:v>
                </c:pt>
                <c:pt idx="1768">
                  <c:v>35</c:v>
                </c:pt>
                <c:pt idx="1769">
                  <c:v>35</c:v>
                </c:pt>
                <c:pt idx="1770">
                  <c:v>35</c:v>
                </c:pt>
                <c:pt idx="1771">
                  <c:v>35</c:v>
                </c:pt>
                <c:pt idx="1772">
                  <c:v>35</c:v>
                </c:pt>
                <c:pt idx="1773">
                  <c:v>35</c:v>
                </c:pt>
                <c:pt idx="1774">
                  <c:v>35</c:v>
                </c:pt>
                <c:pt idx="1775">
                  <c:v>35</c:v>
                </c:pt>
                <c:pt idx="1776">
                  <c:v>35</c:v>
                </c:pt>
                <c:pt idx="1777">
                  <c:v>35</c:v>
                </c:pt>
                <c:pt idx="1778">
                  <c:v>35</c:v>
                </c:pt>
                <c:pt idx="1779">
                  <c:v>35</c:v>
                </c:pt>
                <c:pt idx="1780">
                  <c:v>35</c:v>
                </c:pt>
                <c:pt idx="1781">
                  <c:v>35</c:v>
                </c:pt>
                <c:pt idx="1782">
                  <c:v>35</c:v>
                </c:pt>
                <c:pt idx="1783">
                  <c:v>35</c:v>
                </c:pt>
                <c:pt idx="1784">
                  <c:v>36</c:v>
                </c:pt>
                <c:pt idx="1785">
                  <c:v>36</c:v>
                </c:pt>
                <c:pt idx="1786">
                  <c:v>36</c:v>
                </c:pt>
                <c:pt idx="1787">
                  <c:v>36</c:v>
                </c:pt>
                <c:pt idx="1788">
                  <c:v>36</c:v>
                </c:pt>
                <c:pt idx="1789">
                  <c:v>36</c:v>
                </c:pt>
                <c:pt idx="1790">
                  <c:v>36</c:v>
                </c:pt>
                <c:pt idx="1791">
                  <c:v>36</c:v>
                </c:pt>
                <c:pt idx="1792">
                  <c:v>36</c:v>
                </c:pt>
                <c:pt idx="1793">
                  <c:v>36</c:v>
                </c:pt>
                <c:pt idx="1794">
                  <c:v>36</c:v>
                </c:pt>
                <c:pt idx="1795">
                  <c:v>36</c:v>
                </c:pt>
                <c:pt idx="1796">
                  <c:v>36</c:v>
                </c:pt>
                <c:pt idx="1797">
                  <c:v>36</c:v>
                </c:pt>
                <c:pt idx="1798">
                  <c:v>36</c:v>
                </c:pt>
                <c:pt idx="1799">
                  <c:v>36</c:v>
                </c:pt>
                <c:pt idx="1800">
                  <c:v>36</c:v>
                </c:pt>
                <c:pt idx="1801">
                  <c:v>36</c:v>
                </c:pt>
                <c:pt idx="1802">
                  <c:v>36</c:v>
                </c:pt>
                <c:pt idx="1803">
                  <c:v>36</c:v>
                </c:pt>
                <c:pt idx="1804">
                  <c:v>36</c:v>
                </c:pt>
                <c:pt idx="1805">
                  <c:v>36</c:v>
                </c:pt>
                <c:pt idx="1806">
                  <c:v>36</c:v>
                </c:pt>
                <c:pt idx="1807">
                  <c:v>36</c:v>
                </c:pt>
                <c:pt idx="1808">
                  <c:v>36</c:v>
                </c:pt>
                <c:pt idx="1809">
                  <c:v>36</c:v>
                </c:pt>
                <c:pt idx="1810">
                  <c:v>36</c:v>
                </c:pt>
                <c:pt idx="1811">
                  <c:v>36</c:v>
                </c:pt>
                <c:pt idx="1812">
                  <c:v>36</c:v>
                </c:pt>
                <c:pt idx="1813">
                  <c:v>36</c:v>
                </c:pt>
                <c:pt idx="1814">
                  <c:v>36</c:v>
                </c:pt>
                <c:pt idx="1815">
                  <c:v>36</c:v>
                </c:pt>
                <c:pt idx="1816">
                  <c:v>36</c:v>
                </c:pt>
                <c:pt idx="1817">
                  <c:v>36</c:v>
                </c:pt>
                <c:pt idx="1818">
                  <c:v>36</c:v>
                </c:pt>
                <c:pt idx="1819">
                  <c:v>36</c:v>
                </c:pt>
                <c:pt idx="1820">
                  <c:v>36</c:v>
                </c:pt>
                <c:pt idx="1821">
                  <c:v>36</c:v>
                </c:pt>
                <c:pt idx="1822">
                  <c:v>36</c:v>
                </c:pt>
                <c:pt idx="1823">
                  <c:v>36</c:v>
                </c:pt>
                <c:pt idx="1824">
                  <c:v>36</c:v>
                </c:pt>
                <c:pt idx="1825">
                  <c:v>36</c:v>
                </c:pt>
                <c:pt idx="1826">
                  <c:v>36</c:v>
                </c:pt>
                <c:pt idx="1827">
                  <c:v>36</c:v>
                </c:pt>
                <c:pt idx="1828">
                  <c:v>36</c:v>
                </c:pt>
                <c:pt idx="1829">
                  <c:v>36</c:v>
                </c:pt>
                <c:pt idx="1830">
                  <c:v>36</c:v>
                </c:pt>
                <c:pt idx="1831">
                  <c:v>36</c:v>
                </c:pt>
                <c:pt idx="1832">
                  <c:v>36</c:v>
                </c:pt>
                <c:pt idx="1833">
                  <c:v>36</c:v>
                </c:pt>
                <c:pt idx="1834">
                  <c:v>36</c:v>
                </c:pt>
                <c:pt idx="1835">
                  <c:v>36</c:v>
                </c:pt>
                <c:pt idx="1836">
                  <c:v>37</c:v>
                </c:pt>
                <c:pt idx="1837">
                  <c:v>37</c:v>
                </c:pt>
                <c:pt idx="1838">
                  <c:v>37</c:v>
                </c:pt>
                <c:pt idx="1839">
                  <c:v>37</c:v>
                </c:pt>
                <c:pt idx="1840">
                  <c:v>37</c:v>
                </c:pt>
                <c:pt idx="1841">
                  <c:v>37</c:v>
                </c:pt>
                <c:pt idx="1842">
                  <c:v>37</c:v>
                </c:pt>
                <c:pt idx="1843">
                  <c:v>37</c:v>
                </c:pt>
                <c:pt idx="1844">
                  <c:v>37</c:v>
                </c:pt>
                <c:pt idx="1845">
                  <c:v>37</c:v>
                </c:pt>
                <c:pt idx="1846">
                  <c:v>37</c:v>
                </c:pt>
                <c:pt idx="1847">
                  <c:v>37</c:v>
                </c:pt>
                <c:pt idx="1848">
                  <c:v>37</c:v>
                </c:pt>
                <c:pt idx="1849">
                  <c:v>37</c:v>
                </c:pt>
                <c:pt idx="1850">
                  <c:v>37</c:v>
                </c:pt>
                <c:pt idx="1851">
                  <c:v>37</c:v>
                </c:pt>
                <c:pt idx="1852">
                  <c:v>37</c:v>
                </c:pt>
                <c:pt idx="1853">
                  <c:v>37</c:v>
                </c:pt>
                <c:pt idx="1854">
                  <c:v>37</c:v>
                </c:pt>
                <c:pt idx="1855">
                  <c:v>37</c:v>
                </c:pt>
                <c:pt idx="1856">
                  <c:v>37</c:v>
                </c:pt>
                <c:pt idx="1857">
                  <c:v>37</c:v>
                </c:pt>
                <c:pt idx="1858">
                  <c:v>37</c:v>
                </c:pt>
                <c:pt idx="1859">
                  <c:v>37</c:v>
                </c:pt>
                <c:pt idx="1860">
                  <c:v>37</c:v>
                </c:pt>
                <c:pt idx="1861">
                  <c:v>37</c:v>
                </c:pt>
                <c:pt idx="1862">
                  <c:v>37</c:v>
                </c:pt>
                <c:pt idx="1863">
                  <c:v>37</c:v>
                </c:pt>
                <c:pt idx="1864">
                  <c:v>37</c:v>
                </c:pt>
                <c:pt idx="1865">
                  <c:v>37</c:v>
                </c:pt>
                <c:pt idx="1866">
                  <c:v>37</c:v>
                </c:pt>
                <c:pt idx="1867">
                  <c:v>37</c:v>
                </c:pt>
                <c:pt idx="1868">
                  <c:v>37</c:v>
                </c:pt>
                <c:pt idx="1869">
                  <c:v>37</c:v>
                </c:pt>
                <c:pt idx="1870">
                  <c:v>37</c:v>
                </c:pt>
                <c:pt idx="1871">
                  <c:v>37</c:v>
                </c:pt>
                <c:pt idx="1872">
                  <c:v>37</c:v>
                </c:pt>
                <c:pt idx="1873">
                  <c:v>37</c:v>
                </c:pt>
                <c:pt idx="1874">
                  <c:v>37</c:v>
                </c:pt>
                <c:pt idx="1875">
                  <c:v>37</c:v>
                </c:pt>
                <c:pt idx="1876">
                  <c:v>37</c:v>
                </c:pt>
                <c:pt idx="1877">
                  <c:v>37</c:v>
                </c:pt>
                <c:pt idx="1878">
                  <c:v>37</c:v>
                </c:pt>
                <c:pt idx="1879">
                  <c:v>37</c:v>
                </c:pt>
                <c:pt idx="1880">
                  <c:v>37</c:v>
                </c:pt>
                <c:pt idx="1881">
                  <c:v>37</c:v>
                </c:pt>
                <c:pt idx="1882">
                  <c:v>37</c:v>
                </c:pt>
                <c:pt idx="1883">
                  <c:v>37</c:v>
                </c:pt>
                <c:pt idx="1884">
                  <c:v>37</c:v>
                </c:pt>
                <c:pt idx="1885">
                  <c:v>37</c:v>
                </c:pt>
                <c:pt idx="1886">
                  <c:v>37</c:v>
                </c:pt>
                <c:pt idx="1887">
                  <c:v>37</c:v>
                </c:pt>
                <c:pt idx="1888">
                  <c:v>37</c:v>
                </c:pt>
                <c:pt idx="1889">
                  <c:v>37</c:v>
                </c:pt>
                <c:pt idx="1890">
                  <c:v>37</c:v>
                </c:pt>
                <c:pt idx="1891">
                  <c:v>37</c:v>
                </c:pt>
                <c:pt idx="1892">
                  <c:v>37</c:v>
                </c:pt>
                <c:pt idx="1893">
                  <c:v>37</c:v>
                </c:pt>
                <c:pt idx="1894">
                  <c:v>37</c:v>
                </c:pt>
                <c:pt idx="1895">
                  <c:v>37</c:v>
                </c:pt>
                <c:pt idx="1896">
                  <c:v>37</c:v>
                </c:pt>
                <c:pt idx="1897">
                  <c:v>37</c:v>
                </c:pt>
                <c:pt idx="1898">
                  <c:v>37</c:v>
                </c:pt>
                <c:pt idx="1899">
                  <c:v>37</c:v>
                </c:pt>
                <c:pt idx="1900">
                  <c:v>37</c:v>
                </c:pt>
                <c:pt idx="1901">
                  <c:v>37</c:v>
                </c:pt>
                <c:pt idx="1902">
                  <c:v>37</c:v>
                </c:pt>
                <c:pt idx="1903">
                  <c:v>37</c:v>
                </c:pt>
                <c:pt idx="1904">
                  <c:v>37</c:v>
                </c:pt>
                <c:pt idx="1905">
                  <c:v>37</c:v>
                </c:pt>
                <c:pt idx="1906">
                  <c:v>37</c:v>
                </c:pt>
                <c:pt idx="1907">
                  <c:v>37</c:v>
                </c:pt>
                <c:pt idx="1908">
                  <c:v>37</c:v>
                </c:pt>
                <c:pt idx="1909">
                  <c:v>37</c:v>
                </c:pt>
                <c:pt idx="1910">
                  <c:v>37</c:v>
                </c:pt>
                <c:pt idx="1911">
                  <c:v>37</c:v>
                </c:pt>
                <c:pt idx="1912">
                  <c:v>38</c:v>
                </c:pt>
                <c:pt idx="1913">
                  <c:v>38</c:v>
                </c:pt>
                <c:pt idx="1914">
                  <c:v>38</c:v>
                </c:pt>
                <c:pt idx="1915">
                  <c:v>38</c:v>
                </c:pt>
                <c:pt idx="1916">
                  <c:v>38</c:v>
                </c:pt>
                <c:pt idx="1917">
                  <c:v>38</c:v>
                </c:pt>
                <c:pt idx="1918">
                  <c:v>38</c:v>
                </c:pt>
                <c:pt idx="1919">
                  <c:v>38</c:v>
                </c:pt>
                <c:pt idx="1920">
                  <c:v>38</c:v>
                </c:pt>
                <c:pt idx="1921">
                  <c:v>38</c:v>
                </c:pt>
                <c:pt idx="1922">
                  <c:v>38</c:v>
                </c:pt>
                <c:pt idx="1923">
                  <c:v>38</c:v>
                </c:pt>
                <c:pt idx="1924">
                  <c:v>38</c:v>
                </c:pt>
                <c:pt idx="1925">
                  <c:v>38</c:v>
                </c:pt>
                <c:pt idx="1926">
                  <c:v>38</c:v>
                </c:pt>
                <c:pt idx="1927">
                  <c:v>38</c:v>
                </c:pt>
                <c:pt idx="1928">
                  <c:v>38</c:v>
                </c:pt>
                <c:pt idx="1929">
                  <c:v>38</c:v>
                </c:pt>
                <c:pt idx="1930">
                  <c:v>38</c:v>
                </c:pt>
                <c:pt idx="1931">
                  <c:v>38</c:v>
                </c:pt>
                <c:pt idx="1932">
                  <c:v>38</c:v>
                </c:pt>
                <c:pt idx="1933">
                  <c:v>38</c:v>
                </c:pt>
                <c:pt idx="1934">
                  <c:v>38</c:v>
                </c:pt>
                <c:pt idx="1935">
                  <c:v>38</c:v>
                </c:pt>
                <c:pt idx="1936">
                  <c:v>38</c:v>
                </c:pt>
                <c:pt idx="1937">
                  <c:v>38</c:v>
                </c:pt>
                <c:pt idx="1938">
                  <c:v>38</c:v>
                </c:pt>
                <c:pt idx="1939">
                  <c:v>38</c:v>
                </c:pt>
                <c:pt idx="1940">
                  <c:v>38</c:v>
                </c:pt>
                <c:pt idx="1941">
                  <c:v>38</c:v>
                </c:pt>
                <c:pt idx="1942">
                  <c:v>38</c:v>
                </c:pt>
                <c:pt idx="1943">
                  <c:v>38</c:v>
                </c:pt>
                <c:pt idx="1944">
                  <c:v>38</c:v>
                </c:pt>
                <c:pt idx="1945">
                  <c:v>38</c:v>
                </c:pt>
                <c:pt idx="1946">
                  <c:v>38</c:v>
                </c:pt>
                <c:pt idx="1947">
                  <c:v>38</c:v>
                </c:pt>
                <c:pt idx="1948">
                  <c:v>38</c:v>
                </c:pt>
                <c:pt idx="1949">
                  <c:v>38</c:v>
                </c:pt>
                <c:pt idx="1950">
                  <c:v>38</c:v>
                </c:pt>
                <c:pt idx="1951">
                  <c:v>38</c:v>
                </c:pt>
                <c:pt idx="1952">
                  <c:v>38</c:v>
                </c:pt>
                <c:pt idx="1953">
                  <c:v>38</c:v>
                </c:pt>
                <c:pt idx="1954">
                  <c:v>38</c:v>
                </c:pt>
                <c:pt idx="1955">
                  <c:v>38</c:v>
                </c:pt>
                <c:pt idx="1956">
                  <c:v>38</c:v>
                </c:pt>
                <c:pt idx="1957">
                  <c:v>38</c:v>
                </c:pt>
                <c:pt idx="1958">
                  <c:v>38</c:v>
                </c:pt>
                <c:pt idx="1959">
                  <c:v>38</c:v>
                </c:pt>
                <c:pt idx="1960">
                  <c:v>38</c:v>
                </c:pt>
                <c:pt idx="1961">
                  <c:v>38</c:v>
                </c:pt>
                <c:pt idx="1962">
                  <c:v>38</c:v>
                </c:pt>
                <c:pt idx="1963">
                  <c:v>38</c:v>
                </c:pt>
                <c:pt idx="1964">
                  <c:v>38</c:v>
                </c:pt>
                <c:pt idx="1965">
                  <c:v>38</c:v>
                </c:pt>
                <c:pt idx="1966">
                  <c:v>38</c:v>
                </c:pt>
                <c:pt idx="1967">
                  <c:v>38</c:v>
                </c:pt>
                <c:pt idx="1968">
                  <c:v>38</c:v>
                </c:pt>
                <c:pt idx="1969">
                  <c:v>38</c:v>
                </c:pt>
                <c:pt idx="1970">
                  <c:v>38</c:v>
                </c:pt>
                <c:pt idx="1971">
                  <c:v>38</c:v>
                </c:pt>
                <c:pt idx="1972">
                  <c:v>38</c:v>
                </c:pt>
                <c:pt idx="1973">
                  <c:v>38</c:v>
                </c:pt>
                <c:pt idx="1974">
                  <c:v>38</c:v>
                </c:pt>
                <c:pt idx="1975">
                  <c:v>38</c:v>
                </c:pt>
                <c:pt idx="1976">
                  <c:v>38</c:v>
                </c:pt>
                <c:pt idx="1977">
                  <c:v>38</c:v>
                </c:pt>
                <c:pt idx="1978">
                  <c:v>38</c:v>
                </c:pt>
                <c:pt idx="1979">
                  <c:v>38</c:v>
                </c:pt>
                <c:pt idx="1980">
                  <c:v>38</c:v>
                </c:pt>
                <c:pt idx="1981">
                  <c:v>38</c:v>
                </c:pt>
                <c:pt idx="1982">
                  <c:v>38</c:v>
                </c:pt>
                <c:pt idx="1983">
                  <c:v>38</c:v>
                </c:pt>
                <c:pt idx="1984">
                  <c:v>39</c:v>
                </c:pt>
                <c:pt idx="1985">
                  <c:v>39</c:v>
                </c:pt>
                <c:pt idx="1986">
                  <c:v>39</c:v>
                </c:pt>
                <c:pt idx="1987">
                  <c:v>39</c:v>
                </c:pt>
                <c:pt idx="1988">
                  <c:v>39</c:v>
                </c:pt>
                <c:pt idx="1989">
                  <c:v>39</c:v>
                </c:pt>
                <c:pt idx="1990">
                  <c:v>39</c:v>
                </c:pt>
                <c:pt idx="1991">
                  <c:v>39</c:v>
                </c:pt>
                <c:pt idx="1992">
                  <c:v>39</c:v>
                </c:pt>
                <c:pt idx="1993">
                  <c:v>39</c:v>
                </c:pt>
                <c:pt idx="1994">
                  <c:v>39</c:v>
                </c:pt>
                <c:pt idx="1995">
                  <c:v>39</c:v>
                </c:pt>
                <c:pt idx="1996">
                  <c:v>39</c:v>
                </c:pt>
                <c:pt idx="1997">
                  <c:v>39</c:v>
                </c:pt>
                <c:pt idx="1998">
                  <c:v>39</c:v>
                </c:pt>
                <c:pt idx="1999">
                  <c:v>39</c:v>
                </c:pt>
                <c:pt idx="2000">
                  <c:v>39</c:v>
                </c:pt>
                <c:pt idx="2001">
                  <c:v>39</c:v>
                </c:pt>
                <c:pt idx="2002">
                  <c:v>39</c:v>
                </c:pt>
                <c:pt idx="2003">
                  <c:v>39</c:v>
                </c:pt>
                <c:pt idx="2004">
                  <c:v>39</c:v>
                </c:pt>
                <c:pt idx="2005">
                  <c:v>39</c:v>
                </c:pt>
                <c:pt idx="2006">
                  <c:v>39</c:v>
                </c:pt>
                <c:pt idx="2007">
                  <c:v>39</c:v>
                </c:pt>
                <c:pt idx="2008">
                  <c:v>39</c:v>
                </c:pt>
                <c:pt idx="2009">
                  <c:v>39</c:v>
                </c:pt>
                <c:pt idx="2010">
                  <c:v>39</c:v>
                </c:pt>
                <c:pt idx="2011">
                  <c:v>39</c:v>
                </c:pt>
                <c:pt idx="2012">
                  <c:v>39</c:v>
                </c:pt>
                <c:pt idx="2013">
                  <c:v>39</c:v>
                </c:pt>
                <c:pt idx="2014">
                  <c:v>39</c:v>
                </c:pt>
                <c:pt idx="2015">
                  <c:v>39</c:v>
                </c:pt>
                <c:pt idx="2016">
                  <c:v>39</c:v>
                </c:pt>
                <c:pt idx="2017">
                  <c:v>39</c:v>
                </c:pt>
                <c:pt idx="2018">
                  <c:v>39</c:v>
                </c:pt>
                <c:pt idx="2019">
                  <c:v>39</c:v>
                </c:pt>
                <c:pt idx="2020">
                  <c:v>39</c:v>
                </c:pt>
                <c:pt idx="2021">
                  <c:v>39</c:v>
                </c:pt>
                <c:pt idx="2022">
                  <c:v>39</c:v>
                </c:pt>
                <c:pt idx="2023">
                  <c:v>39</c:v>
                </c:pt>
                <c:pt idx="2024">
                  <c:v>39</c:v>
                </c:pt>
                <c:pt idx="2025">
                  <c:v>39</c:v>
                </c:pt>
                <c:pt idx="2026">
                  <c:v>39</c:v>
                </c:pt>
                <c:pt idx="2027">
                  <c:v>39</c:v>
                </c:pt>
                <c:pt idx="2028">
                  <c:v>39</c:v>
                </c:pt>
                <c:pt idx="2029">
                  <c:v>39</c:v>
                </c:pt>
                <c:pt idx="2030">
                  <c:v>39</c:v>
                </c:pt>
                <c:pt idx="2031">
                  <c:v>39</c:v>
                </c:pt>
                <c:pt idx="2032">
                  <c:v>39</c:v>
                </c:pt>
                <c:pt idx="2033">
                  <c:v>39</c:v>
                </c:pt>
                <c:pt idx="2034">
                  <c:v>39</c:v>
                </c:pt>
                <c:pt idx="2035">
                  <c:v>39</c:v>
                </c:pt>
                <c:pt idx="2036">
                  <c:v>39</c:v>
                </c:pt>
                <c:pt idx="2037">
                  <c:v>39</c:v>
                </c:pt>
                <c:pt idx="2038">
                  <c:v>39</c:v>
                </c:pt>
                <c:pt idx="2039">
                  <c:v>39</c:v>
                </c:pt>
                <c:pt idx="2040">
                  <c:v>39</c:v>
                </c:pt>
                <c:pt idx="2041">
                  <c:v>39</c:v>
                </c:pt>
                <c:pt idx="2042">
                  <c:v>39</c:v>
                </c:pt>
                <c:pt idx="2043">
                  <c:v>39</c:v>
                </c:pt>
                <c:pt idx="2044">
                  <c:v>39</c:v>
                </c:pt>
                <c:pt idx="2045">
                  <c:v>39</c:v>
                </c:pt>
                <c:pt idx="2046">
                  <c:v>39</c:v>
                </c:pt>
                <c:pt idx="2047">
                  <c:v>39</c:v>
                </c:pt>
                <c:pt idx="2048">
                  <c:v>39</c:v>
                </c:pt>
                <c:pt idx="2049">
                  <c:v>39</c:v>
                </c:pt>
                <c:pt idx="2050">
                  <c:v>39</c:v>
                </c:pt>
                <c:pt idx="2051">
                  <c:v>39</c:v>
                </c:pt>
                <c:pt idx="2052">
                  <c:v>39</c:v>
                </c:pt>
                <c:pt idx="2053">
                  <c:v>39</c:v>
                </c:pt>
                <c:pt idx="2054">
                  <c:v>39</c:v>
                </c:pt>
                <c:pt idx="2055">
                  <c:v>40</c:v>
                </c:pt>
                <c:pt idx="2056">
                  <c:v>40</c:v>
                </c:pt>
                <c:pt idx="2057">
                  <c:v>40</c:v>
                </c:pt>
                <c:pt idx="2058">
                  <c:v>40</c:v>
                </c:pt>
                <c:pt idx="2059">
                  <c:v>40</c:v>
                </c:pt>
                <c:pt idx="2060">
                  <c:v>40</c:v>
                </c:pt>
                <c:pt idx="2061">
                  <c:v>40</c:v>
                </c:pt>
                <c:pt idx="2062">
                  <c:v>40</c:v>
                </c:pt>
                <c:pt idx="2063">
                  <c:v>40</c:v>
                </c:pt>
                <c:pt idx="2064">
                  <c:v>40</c:v>
                </c:pt>
                <c:pt idx="2065">
                  <c:v>40</c:v>
                </c:pt>
                <c:pt idx="2066">
                  <c:v>40</c:v>
                </c:pt>
                <c:pt idx="2067">
                  <c:v>40</c:v>
                </c:pt>
                <c:pt idx="2068">
                  <c:v>40</c:v>
                </c:pt>
                <c:pt idx="2069">
                  <c:v>40</c:v>
                </c:pt>
                <c:pt idx="2070">
                  <c:v>40</c:v>
                </c:pt>
                <c:pt idx="2071">
                  <c:v>40</c:v>
                </c:pt>
                <c:pt idx="2072">
                  <c:v>40</c:v>
                </c:pt>
                <c:pt idx="2073">
                  <c:v>40</c:v>
                </c:pt>
                <c:pt idx="2074">
                  <c:v>40</c:v>
                </c:pt>
                <c:pt idx="2075">
                  <c:v>40</c:v>
                </c:pt>
                <c:pt idx="2076">
                  <c:v>40</c:v>
                </c:pt>
                <c:pt idx="2077">
                  <c:v>40</c:v>
                </c:pt>
                <c:pt idx="2078">
                  <c:v>40</c:v>
                </c:pt>
                <c:pt idx="2079">
                  <c:v>40</c:v>
                </c:pt>
                <c:pt idx="2080">
                  <c:v>40</c:v>
                </c:pt>
                <c:pt idx="2081">
                  <c:v>40</c:v>
                </c:pt>
                <c:pt idx="2082">
                  <c:v>40</c:v>
                </c:pt>
                <c:pt idx="2083">
                  <c:v>40</c:v>
                </c:pt>
                <c:pt idx="2084">
                  <c:v>40</c:v>
                </c:pt>
                <c:pt idx="2085">
                  <c:v>40</c:v>
                </c:pt>
                <c:pt idx="2086">
                  <c:v>40</c:v>
                </c:pt>
                <c:pt idx="2087">
                  <c:v>40</c:v>
                </c:pt>
                <c:pt idx="2088">
                  <c:v>40</c:v>
                </c:pt>
                <c:pt idx="2089">
                  <c:v>40</c:v>
                </c:pt>
                <c:pt idx="2090">
                  <c:v>40</c:v>
                </c:pt>
                <c:pt idx="2091">
                  <c:v>40</c:v>
                </c:pt>
                <c:pt idx="2092">
                  <c:v>40</c:v>
                </c:pt>
                <c:pt idx="2093">
                  <c:v>40</c:v>
                </c:pt>
                <c:pt idx="2094">
                  <c:v>40</c:v>
                </c:pt>
                <c:pt idx="2095">
                  <c:v>40</c:v>
                </c:pt>
                <c:pt idx="2096">
                  <c:v>40</c:v>
                </c:pt>
                <c:pt idx="2097">
                  <c:v>40</c:v>
                </c:pt>
                <c:pt idx="2098">
                  <c:v>40</c:v>
                </c:pt>
                <c:pt idx="2099">
                  <c:v>40</c:v>
                </c:pt>
                <c:pt idx="2100">
                  <c:v>40</c:v>
                </c:pt>
                <c:pt idx="2101">
                  <c:v>40</c:v>
                </c:pt>
                <c:pt idx="2102">
                  <c:v>40</c:v>
                </c:pt>
                <c:pt idx="2103">
                  <c:v>40</c:v>
                </c:pt>
                <c:pt idx="2104">
                  <c:v>40</c:v>
                </c:pt>
                <c:pt idx="2105">
                  <c:v>40</c:v>
                </c:pt>
                <c:pt idx="2106">
                  <c:v>40</c:v>
                </c:pt>
                <c:pt idx="2107">
                  <c:v>40</c:v>
                </c:pt>
                <c:pt idx="2108">
                  <c:v>40</c:v>
                </c:pt>
                <c:pt idx="2109">
                  <c:v>40</c:v>
                </c:pt>
                <c:pt idx="2110">
                  <c:v>40</c:v>
                </c:pt>
                <c:pt idx="2111">
                  <c:v>40</c:v>
                </c:pt>
                <c:pt idx="2112">
                  <c:v>40</c:v>
                </c:pt>
                <c:pt idx="2113">
                  <c:v>40</c:v>
                </c:pt>
                <c:pt idx="2114">
                  <c:v>40</c:v>
                </c:pt>
                <c:pt idx="2115">
                  <c:v>40</c:v>
                </c:pt>
                <c:pt idx="2116">
                  <c:v>40</c:v>
                </c:pt>
                <c:pt idx="2117">
                  <c:v>40</c:v>
                </c:pt>
                <c:pt idx="2118">
                  <c:v>40</c:v>
                </c:pt>
                <c:pt idx="2119">
                  <c:v>40</c:v>
                </c:pt>
                <c:pt idx="2120">
                  <c:v>40</c:v>
                </c:pt>
                <c:pt idx="2121">
                  <c:v>40</c:v>
                </c:pt>
                <c:pt idx="2122">
                  <c:v>40</c:v>
                </c:pt>
                <c:pt idx="2123">
                  <c:v>40</c:v>
                </c:pt>
                <c:pt idx="2124">
                  <c:v>40</c:v>
                </c:pt>
                <c:pt idx="2125">
                  <c:v>40</c:v>
                </c:pt>
                <c:pt idx="2126">
                  <c:v>40</c:v>
                </c:pt>
                <c:pt idx="2127">
                  <c:v>40</c:v>
                </c:pt>
                <c:pt idx="2128">
                  <c:v>40</c:v>
                </c:pt>
                <c:pt idx="2129">
                  <c:v>41</c:v>
                </c:pt>
                <c:pt idx="2130">
                  <c:v>41</c:v>
                </c:pt>
                <c:pt idx="2131">
                  <c:v>41</c:v>
                </c:pt>
                <c:pt idx="2132">
                  <c:v>41</c:v>
                </c:pt>
                <c:pt idx="2133">
                  <c:v>41</c:v>
                </c:pt>
                <c:pt idx="2134">
                  <c:v>41</c:v>
                </c:pt>
                <c:pt idx="2135">
                  <c:v>41</c:v>
                </c:pt>
                <c:pt idx="2136">
                  <c:v>41</c:v>
                </c:pt>
                <c:pt idx="2137">
                  <c:v>41</c:v>
                </c:pt>
                <c:pt idx="2138">
                  <c:v>41</c:v>
                </c:pt>
                <c:pt idx="2139">
                  <c:v>41</c:v>
                </c:pt>
                <c:pt idx="2140">
                  <c:v>41</c:v>
                </c:pt>
                <c:pt idx="2141">
                  <c:v>41</c:v>
                </c:pt>
                <c:pt idx="2142">
                  <c:v>41</c:v>
                </c:pt>
                <c:pt idx="2143">
                  <c:v>41</c:v>
                </c:pt>
                <c:pt idx="2144">
                  <c:v>41</c:v>
                </c:pt>
                <c:pt idx="2145">
                  <c:v>41</c:v>
                </c:pt>
                <c:pt idx="2146">
                  <c:v>41</c:v>
                </c:pt>
                <c:pt idx="2147">
                  <c:v>41</c:v>
                </c:pt>
                <c:pt idx="2148">
                  <c:v>41</c:v>
                </c:pt>
                <c:pt idx="2149">
                  <c:v>41</c:v>
                </c:pt>
                <c:pt idx="2150">
                  <c:v>41</c:v>
                </c:pt>
                <c:pt idx="2151">
                  <c:v>41</c:v>
                </c:pt>
                <c:pt idx="2152">
                  <c:v>41</c:v>
                </c:pt>
                <c:pt idx="2153">
                  <c:v>41</c:v>
                </c:pt>
                <c:pt idx="2154">
                  <c:v>41</c:v>
                </c:pt>
                <c:pt idx="2155">
                  <c:v>41</c:v>
                </c:pt>
                <c:pt idx="2156">
                  <c:v>41</c:v>
                </c:pt>
                <c:pt idx="2157">
                  <c:v>41</c:v>
                </c:pt>
                <c:pt idx="2158">
                  <c:v>41</c:v>
                </c:pt>
                <c:pt idx="2159">
                  <c:v>41</c:v>
                </c:pt>
                <c:pt idx="2160">
                  <c:v>41</c:v>
                </c:pt>
                <c:pt idx="2161">
                  <c:v>41</c:v>
                </c:pt>
                <c:pt idx="2162">
                  <c:v>41</c:v>
                </c:pt>
                <c:pt idx="2163">
                  <c:v>41</c:v>
                </c:pt>
                <c:pt idx="2164">
                  <c:v>41</c:v>
                </c:pt>
                <c:pt idx="2165">
                  <c:v>41</c:v>
                </c:pt>
                <c:pt idx="2166">
                  <c:v>41</c:v>
                </c:pt>
                <c:pt idx="2167">
                  <c:v>41</c:v>
                </c:pt>
                <c:pt idx="2168">
                  <c:v>41</c:v>
                </c:pt>
                <c:pt idx="2169">
                  <c:v>41</c:v>
                </c:pt>
                <c:pt idx="2170">
                  <c:v>41</c:v>
                </c:pt>
                <c:pt idx="2171">
                  <c:v>41</c:v>
                </c:pt>
                <c:pt idx="2172">
                  <c:v>41</c:v>
                </c:pt>
                <c:pt idx="2173">
                  <c:v>41</c:v>
                </c:pt>
                <c:pt idx="2174">
                  <c:v>41</c:v>
                </c:pt>
                <c:pt idx="2175">
                  <c:v>41</c:v>
                </c:pt>
                <c:pt idx="2176">
                  <c:v>41</c:v>
                </c:pt>
                <c:pt idx="2177">
                  <c:v>41</c:v>
                </c:pt>
                <c:pt idx="2178">
                  <c:v>41</c:v>
                </c:pt>
                <c:pt idx="2179">
                  <c:v>41</c:v>
                </c:pt>
                <c:pt idx="2180">
                  <c:v>41</c:v>
                </c:pt>
                <c:pt idx="2181">
                  <c:v>41</c:v>
                </c:pt>
                <c:pt idx="2182">
                  <c:v>41</c:v>
                </c:pt>
                <c:pt idx="2183">
                  <c:v>41</c:v>
                </c:pt>
                <c:pt idx="2184">
                  <c:v>41</c:v>
                </c:pt>
                <c:pt idx="2185">
                  <c:v>41</c:v>
                </c:pt>
                <c:pt idx="2186">
                  <c:v>41</c:v>
                </c:pt>
                <c:pt idx="2187">
                  <c:v>41</c:v>
                </c:pt>
                <c:pt idx="2188">
                  <c:v>41</c:v>
                </c:pt>
                <c:pt idx="2189">
                  <c:v>41</c:v>
                </c:pt>
                <c:pt idx="2190">
                  <c:v>41</c:v>
                </c:pt>
                <c:pt idx="2191">
                  <c:v>41</c:v>
                </c:pt>
                <c:pt idx="2192">
                  <c:v>41</c:v>
                </c:pt>
                <c:pt idx="2193">
                  <c:v>41</c:v>
                </c:pt>
                <c:pt idx="2194">
                  <c:v>41</c:v>
                </c:pt>
                <c:pt idx="2195">
                  <c:v>41</c:v>
                </c:pt>
                <c:pt idx="2196">
                  <c:v>41</c:v>
                </c:pt>
                <c:pt idx="2197">
                  <c:v>41</c:v>
                </c:pt>
                <c:pt idx="2198">
                  <c:v>41</c:v>
                </c:pt>
                <c:pt idx="2199">
                  <c:v>41</c:v>
                </c:pt>
                <c:pt idx="2200">
                  <c:v>41</c:v>
                </c:pt>
                <c:pt idx="2201">
                  <c:v>41</c:v>
                </c:pt>
                <c:pt idx="2202">
                  <c:v>42</c:v>
                </c:pt>
                <c:pt idx="2203">
                  <c:v>42</c:v>
                </c:pt>
                <c:pt idx="2204">
                  <c:v>42</c:v>
                </c:pt>
                <c:pt idx="2205">
                  <c:v>42</c:v>
                </c:pt>
                <c:pt idx="2206">
                  <c:v>42</c:v>
                </c:pt>
                <c:pt idx="2207">
                  <c:v>42</c:v>
                </c:pt>
                <c:pt idx="2208">
                  <c:v>42</c:v>
                </c:pt>
                <c:pt idx="2209">
                  <c:v>42</c:v>
                </c:pt>
                <c:pt idx="2210">
                  <c:v>42</c:v>
                </c:pt>
                <c:pt idx="2211">
                  <c:v>42</c:v>
                </c:pt>
                <c:pt idx="2212">
                  <c:v>42</c:v>
                </c:pt>
                <c:pt idx="2213">
                  <c:v>42</c:v>
                </c:pt>
                <c:pt idx="2214">
                  <c:v>42</c:v>
                </c:pt>
                <c:pt idx="2215">
                  <c:v>42</c:v>
                </c:pt>
                <c:pt idx="2216">
                  <c:v>42</c:v>
                </c:pt>
                <c:pt idx="2217">
                  <c:v>42</c:v>
                </c:pt>
                <c:pt idx="2218">
                  <c:v>42</c:v>
                </c:pt>
                <c:pt idx="2219">
                  <c:v>42</c:v>
                </c:pt>
                <c:pt idx="2220">
                  <c:v>42</c:v>
                </c:pt>
                <c:pt idx="2221">
                  <c:v>42</c:v>
                </c:pt>
                <c:pt idx="2222">
                  <c:v>42</c:v>
                </c:pt>
                <c:pt idx="2223">
                  <c:v>42</c:v>
                </c:pt>
                <c:pt idx="2224">
                  <c:v>42</c:v>
                </c:pt>
                <c:pt idx="2225">
                  <c:v>42</c:v>
                </c:pt>
                <c:pt idx="2226">
                  <c:v>42</c:v>
                </c:pt>
                <c:pt idx="2227">
                  <c:v>42</c:v>
                </c:pt>
                <c:pt idx="2228">
                  <c:v>42</c:v>
                </c:pt>
                <c:pt idx="2229">
                  <c:v>42</c:v>
                </c:pt>
                <c:pt idx="2230">
                  <c:v>42</c:v>
                </c:pt>
                <c:pt idx="2231">
                  <c:v>42</c:v>
                </c:pt>
                <c:pt idx="2232">
                  <c:v>42</c:v>
                </c:pt>
                <c:pt idx="2233">
                  <c:v>42</c:v>
                </c:pt>
                <c:pt idx="2234">
                  <c:v>42</c:v>
                </c:pt>
                <c:pt idx="2235">
                  <c:v>42</c:v>
                </c:pt>
                <c:pt idx="2236">
                  <c:v>42</c:v>
                </c:pt>
                <c:pt idx="2237">
                  <c:v>42</c:v>
                </c:pt>
                <c:pt idx="2238">
                  <c:v>42</c:v>
                </c:pt>
                <c:pt idx="2239">
                  <c:v>42</c:v>
                </c:pt>
                <c:pt idx="2240">
                  <c:v>42</c:v>
                </c:pt>
                <c:pt idx="2241">
                  <c:v>42</c:v>
                </c:pt>
                <c:pt idx="2242">
                  <c:v>42</c:v>
                </c:pt>
                <c:pt idx="2243">
                  <c:v>42</c:v>
                </c:pt>
                <c:pt idx="2244">
                  <c:v>42</c:v>
                </c:pt>
                <c:pt idx="2245">
                  <c:v>42</c:v>
                </c:pt>
                <c:pt idx="2246">
                  <c:v>42</c:v>
                </c:pt>
                <c:pt idx="2247">
                  <c:v>42</c:v>
                </c:pt>
                <c:pt idx="2248">
                  <c:v>42</c:v>
                </c:pt>
                <c:pt idx="2249">
                  <c:v>42</c:v>
                </c:pt>
                <c:pt idx="2250">
                  <c:v>42</c:v>
                </c:pt>
                <c:pt idx="2251">
                  <c:v>42</c:v>
                </c:pt>
                <c:pt idx="2252">
                  <c:v>42</c:v>
                </c:pt>
                <c:pt idx="2253">
                  <c:v>42</c:v>
                </c:pt>
                <c:pt idx="2254">
                  <c:v>42</c:v>
                </c:pt>
                <c:pt idx="2255">
                  <c:v>42</c:v>
                </c:pt>
                <c:pt idx="2256">
                  <c:v>42</c:v>
                </c:pt>
                <c:pt idx="2257">
                  <c:v>42</c:v>
                </c:pt>
                <c:pt idx="2258">
                  <c:v>42</c:v>
                </c:pt>
                <c:pt idx="2259">
                  <c:v>42</c:v>
                </c:pt>
                <c:pt idx="2260">
                  <c:v>42</c:v>
                </c:pt>
                <c:pt idx="2261">
                  <c:v>42</c:v>
                </c:pt>
                <c:pt idx="2262">
                  <c:v>42</c:v>
                </c:pt>
                <c:pt idx="2263">
                  <c:v>42</c:v>
                </c:pt>
                <c:pt idx="2264">
                  <c:v>42</c:v>
                </c:pt>
                <c:pt idx="2265">
                  <c:v>42</c:v>
                </c:pt>
                <c:pt idx="2266">
                  <c:v>42</c:v>
                </c:pt>
                <c:pt idx="2267">
                  <c:v>42</c:v>
                </c:pt>
                <c:pt idx="2268">
                  <c:v>42</c:v>
                </c:pt>
                <c:pt idx="2269">
                  <c:v>42</c:v>
                </c:pt>
                <c:pt idx="2270">
                  <c:v>42</c:v>
                </c:pt>
                <c:pt idx="2271">
                  <c:v>42</c:v>
                </c:pt>
                <c:pt idx="2272">
                  <c:v>42</c:v>
                </c:pt>
                <c:pt idx="2273">
                  <c:v>43</c:v>
                </c:pt>
                <c:pt idx="2274">
                  <c:v>43</c:v>
                </c:pt>
                <c:pt idx="2275">
                  <c:v>43</c:v>
                </c:pt>
                <c:pt idx="2276">
                  <c:v>43</c:v>
                </c:pt>
                <c:pt idx="2277">
                  <c:v>43</c:v>
                </c:pt>
                <c:pt idx="2278">
                  <c:v>43</c:v>
                </c:pt>
                <c:pt idx="2279">
                  <c:v>43</c:v>
                </c:pt>
                <c:pt idx="2280">
                  <c:v>43</c:v>
                </c:pt>
                <c:pt idx="2281">
                  <c:v>43</c:v>
                </c:pt>
                <c:pt idx="2282">
                  <c:v>43</c:v>
                </c:pt>
                <c:pt idx="2283">
                  <c:v>43</c:v>
                </c:pt>
                <c:pt idx="2284">
                  <c:v>43</c:v>
                </c:pt>
                <c:pt idx="2285">
                  <c:v>43</c:v>
                </c:pt>
                <c:pt idx="2286">
                  <c:v>43</c:v>
                </c:pt>
                <c:pt idx="2287">
                  <c:v>43</c:v>
                </c:pt>
                <c:pt idx="2288">
                  <c:v>43</c:v>
                </c:pt>
                <c:pt idx="2289">
                  <c:v>43</c:v>
                </c:pt>
                <c:pt idx="2290">
                  <c:v>43</c:v>
                </c:pt>
                <c:pt idx="2291">
                  <c:v>43</c:v>
                </c:pt>
                <c:pt idx="2292">
                  <c:v>43</c:v>
                </c:pt>
                <c:pt idx="2293">
                  <c:v>43</c:v>
                </c:pt>
                <c:pt idx="2294">
                  <c:v>43</c:v>
                </c:pt>
                <c:pt idx="2295">
                  <c:v>43</c:v>
                </c:pt>
                <c:pt idx="2296">
                  <c:v>43</c:v>
                </c:pt>
                <c:pt idx="2297">
                  <c:v>43</c:v>
                </c:pt>
                <c:pt idx="2298">
                  <c:v>43</c:v>
                </c:pt>
                <c:pt idx="2299">
                  <c:v>43</c:v>
                </c:pt>
                <c:pt idx="2300">
                  <c:v>43</c:v>
                </c:pt>
                <c:pt idx="2301">
                  <c:v>43</c:v>
                </c:pt>
                <c:pt idx="2302">
                  <c:v>43</c:v>
                </c:pt>
                <c:pt idx="2303">
                  <c:v>43</c:v>
                </c:pt>
                <c:pt idx="2304">
                  <c:v>43</c:v>
                </c:pt>
                <c:pt idx="2305">
                  <c:v>43</c:v>
                </c:pt>
                <c:pt idx="2306">
                  <c:v>43</c:v>
                </c:pt>
                <c:pt idx="2307">
                  <c:v>43</c:v>
                </c:pt>
                <c:pt idx="2308">
                  <c:v>43</c:v>
                </c:pt>
                <c:pt idx="2309">
                  <c:v>43</c:v>
                </c:pt>
                <c:pt idx="2310">
                  <c:v>43</c:v>
                </c:pt>
                <c:pt idx="2311">
                  <c:v>43</c:v>
                </c:pt>
                <c:pt idx="2312">
                  <c:v>43</c:v>
                </c:pt>
                <c:pt idx="2313">
                  <c:v>43</c:v>
                </c:pt>
                <c:pt idx="2314">
                  <c:v>43</c:v>
                </c:pt>
                <c:pt idx="2315">
                  <c:v>43</c:v>
                </c:pt>
                <c:pt idx="2316">
                  <c:v>43</c:v>
                </c:pt>
                <c:pt idx="2317">
                  <c:v>43</c:v>
                </c:pt>
                <c:pt idx="2318">
                  <c:v>43</c:v>
                </c:pt>
                <c:pt idx="2319">
                  <c:v>43</c:v>
                </c:pt>
                <c:pt idx="2320">
                  <c:v>43</c:v>
                </c:pt>
                <c:pt idx="2321">
                  <c:v>43</c:v>
                </c:pt>
                <c:pt idx="2322">
                  <c:v>43</c:v>
                </c:pt>
                <c:pt idx="2323">
                  <c:v>43</c:v>
                </c:pt>
                <c:pt idx="2324">
                  <c:v>43</c:v>
                </c:pt>
                <c:pt idx="2325">
                  <c:v>43</c:v>
                </c:pt>
                <c:pt idx="2326">
                  <c:v>43</c:v>
                </c:pt>
                <c:pt idx="2327">
                  <c:v>43</c:v>
                </c:pt>
                <c:pt idx="2328">
                  <c:v>43</c:v>
                </c:pt>
                <c:pt idx="2329">
                  <c:v>43</c:v>
                </c:pt>
                <c:pt idx="2330">
                  <c:v>43</c:v>
                </c:pt>
                <c:pt idx="2331">
                  <c:v>43</c:v>
                </c:pt>
                <c:pt idx="2332">
                  <c:v>43</c:v>
                </c:pt>
                <c:pt idx="2333">
                  <c:v>43</c:v>
                </c:pt>
                <c:pt idx="2334">
                  <c:v>43</c:v>
                </c:pt>
                <c:pt idx="2335">
                  <c:v>43</c:v>
                </c:pt>
                <c:pt idx="2336">
                  <c:v>43</c:v>
                </c:pt>
                <c:pt idx="2337">
                  <c:v>43</c:v>
                </c:pt>
                <c:pt idx="2338">
                  <c:v>43</c:v>
                </c:pt>
                <c:pt idx="2339">
                  <c:v>43</c:v>
                </c:pt>
                <c:pt idx="2340">
                  <c:v>43</c:v>
                </c:pt>
                <c:pt idx="2341">
                  <c:v>43</c:v>
                </c:pt>
                <c:pt idx="2342">
                  <c:v>43</c:v>
                </c:pt>
                <c:pt idx="2343">
                  <c:v>44</c:v>
                </c:pt>
                <c:pt idx="2344">
                  <c:v>44</c:v>
                </c:pt>
                <c:pt idx="2345">
                  <c:v>44</c:v>
                </c:pt>
                <c:pt idx="2346">
                  <c:v>44</c:v>
                </c:pt>
                <c:pt idx="2347">
                  <c:v>44</c:v>
                </c:pt>
                <c:pt idx="2348">
                  <c:v>44</c:v>
                </c:pt>
                <c:pt idx="2349">
                  <c:v>44</c:v>
                </c:pt>
                <c:pt idx="2350">
                  <c:v>44</c:v>
                </c:pt>
                <c:pt idx="2351">
                  <c:v>44</c:v>
                </c:pt>
                <c:pt idx="2352">
                  <c:v>44</c:v>
                </c:pt>
                <c:pt idx="2353">
                  <c:v>44</c:v>
                </c:pt>
                <c:pt idx="2354">
                  <c:v>44</c:v>
                </c:pt>
                <c:pt idx="2355">
                  <c:v>44</c:v>
                </c:pt>
                <c:pt idx="2356">
                  <c:v>44</c:v>
                </c:pt>
                <c:pt idx="2357">
                  <c:v>44</c:v>
                </c:pt>
                <c:pt idx="2358">
                  <c:v>44</c:v>
                </c:pt>
                <c:pt idx="2359">
                  <c:v>44</c:v>
                </c:pt>
                <c:pt idx="2360">
                  <c:v>44</c:v>
                </c:pt>
                <c:pt idx="2361">
                  <c:v>44</c:v>
                </c:pt>
                <c:pt idx="2362">
                  <c:v>44</c:v>
                </c:pt>
                <c:pt idx="2363">
                  <c:v>44</c:v>
                </c:pt>
                <c:pt idx="2364">
                  <c:v>44</c:v>
                </c:pt>
                <c:pt idx="2365">
                  <c:v>44</c:v>
                </c:pt>
                <c:pt idx="2366">
                  <c:v>44</c:v>
                </c:pt>
                <c:pt idx="2367">
                  <c:v>44</c:v>
                </c:pt>
                <c:pt idx="2368">
                  <c:v>44</c:v>
                </c:pt>
                <c:pt idx="2369">
                  <c:v>44</c:v>
                </c:pt>
                <c:pt idx="2370">
                  <c:v>44</c:v>
                </c:pt>
                <c:pt idx="2371">
                  <c:v>44</c:v>
                </c:pt>
                <c:pt idx="2372">
                  <c:v>44</c:v>
                </c:pt>
                <c:pt idx="2373">
                  <c:v>44</c:v>
                </c:pt>
                <c:pt idx="2374">
                  <c:v>44</c:v>
                </c:pt>
                <c:pt idx="2375">
                  <c:v>44</c:v>
                </c:pt>
                <c:pt idx="2376">
                  <c:v>44</c:v>
                </c:pt>
                <c:pt idx="2377">
                  <c:v>44</c:v>
                </c:pt>
                <c:pt idx="2378">
                  <c:v>44</c:v>
                </c:pt>
                <c:pt idx="2379">
                  <c:v>44</c:v>
                </c:pt>
                <c:pt idx="2380">
                  <c:v>44</c:v>
                </c:pt>
                <c:pt idx="2381">
                  <c:v>44</c:v>
                </c:pt>
                <c:pt idx="2382">
                  <c:v>44</c:v>
                </c:pt>
                <c:pt idx="2383">
                  <c:v>44</c:v>
                </c:pt>
                <c:pt idx="2384">
                  <c:v>44</c:v>
                </c:pt>
                <c:pt idx="2385">
                  <c:v>44</c:v>
                </c:pt>
                <c:pt idx="2386">
                  <c:v>44</c:v>
                </c:pt>
                <c:pt idx="2387">
                  <c:v>44</c:v>
                </c:pt>
                <c:pt idx="2388">
                  <c:v>44</c:v>
                </c:pt>
                <c:pt idx="2389">
                  <c:v>44</c:v>
                </c:pt>
                <c:pt idx="2390">
                  <c:v>44</c:v>
                </c:pt>
                <c:pt idx="2391">
                  <c:v>44</c:v>
                </c:pt>
                <c:pt idx="2392">
                  <c:v>44</c:v>
                </c:pt>
                <c:pt idx="2393">
                  <c:v>44</c:v>
                </c:pt>
                <c:pt idx="2394">
                  <c:v>44</c:v>
                </c:pt>
                <c:pt idx="2395">
                  <c:v>44</c:v>
                </c:pt>
                <c:pt idx="2396">
                  <c:v>44</c:v>
                </c:pt>
                <c:pt idx="2397">
                  <c:v>44</c:v>
                </c:pt>
                <c:pt idx="2398">
                  <c:v>44</c:v>
                </c:pt>
                <c:pt idx="2399">
                  <c:v>44</c:v>
                </c:pt>
                <c:pt idx="2400">
                  <c:v>44</c:v>
                </c:pt>
                <c:pt idx="2401">
                  <c:v>44</c:v>
                </c:pt>
                <c:pt idx="2402">
                  <c:v>44</c:v>
                </c:pt>
                <c:pt idx="2403">
                  <c:v>44</c:v>
                </c:pt>
                <c:pt idx="2404">
                  <c:v>44</c:v>
                </c:pt>
                <c:pt idx="2405">
                  <c:v>44</c:v>
                </c:pt>
                <c:pt idx="2406">
                  <c:v>44</c:v>
                </c:pt>
                <c:pt idx="2407">
                  <c:v>44</c:v>
                </c:pt>
                <c:pt idx="2408">
                  <c:v>44</c:v>
                </c:pt>
                <c:pt idx="2409">
                  <c:v>44</c:v>
                </c:pt>
                <c:pt idx="2410">
                  <c:v>44</c:v>
                </c:pt>
                <c:pt idx="2411">
                  <c:v>44</c:v>
                </c:pt>
                <c:pt idx="2412">
                  <c:v>44</c:v>
                </c:pt>
                <c:pt idx="2413">
                  <c:v>44</c:v>
                </c:pt>
                <c:pt idx="2414">
                  <c:v>44</c:v>
                </c:pt>
                <c:pt idx="2415">
                  <c:v>44</c:v>
                </c:pt>
                <c:pt idx="2416">
                  <c:v>44</c:v>
                </c:pt>
                <c:pt idx="2417">
                  <c:v>44</c:v>
                </c:pt>
                <c:pt idx="2418">
                  <c:v>45</c:v>
                </c:pt>
                <c:pt idx="2419">
                  <c:v>45</c:v>
                </c:pt>
                <c:pt idx="2420">
                  <c:v>45</c:v>
                </c:pt>
                <c:pt idx="2421">
                  <c:v>45</c:v>
                </c:pt>
                <c:pt idx="2422">
                  <c:v>45</c:v>
                </c:pt>
                <c:pt idx="2423">
                  <c:v>45</c:v>
                </c:pt>
                <c:pt idx="2424">
                  <c:v>45</c:v>
                </c:pt>
                <c:pt idx="2425">
                  <c:v>45</c:v>
                </c:pt>
                <c:pt idx="2426">
                  <c:v>45</c:v>
                </c:pt>
                <c:pt idx="2427">
                  <c:v>45</c:v>
                </c:pt>
                <c:pt idx="2428">
                  <c:v>45</c:v>
                </c:pt>
                <c:pt idx="2429">
                  <c:v>45</c:v>
                </c:pt>
                <c:pt idx="2430">
                  <c:v>45</c:v>
                </c:pt>
                <c:pt idx="2431">
                  <c:v>45</c:v>
                </c:pt>
                <c:pt idx="2432">
                  <c:v>45</c:v>
                </c:pt>
                <c:pt idx="2433">
                  <c:v>45</c:v>
                </c:pt>
                <c:pt idx="2434">
                  <c:v>45</c:v>
                </c:pt>
                <c:pt idx="2435">
                  <c:v>45</c:v>
                </c:pt>
                <c:pt idx="2436">
                  <c:v>45</c:v>
                </c:pt>
                <c:pt idx="2437">
                  <c:v>45</c:v>
                </c:pt>
                <c:pt idx="2438">
                  <c:v>45</c:v>
                </c:pt>
                <c:pt idx="2439">
                  <c:v>45</c:v>
                </c:pt>
                <c:pt idx="2440">
                  <c:v>45</c:v>
                </c:pt>
                <c:pt idx="2441">
                  <c:v>45</c:v>
                </c:pt>
                <c:pt idx="2442">
                  <c:v>45</c:v>
                </c:pt>
                <c:pt idx="2443">
                  <c:v>45</c:v>
                </c:pt>
                <c:pt idx="2444">
                  <c:v>45</c:v>
                </c:pt>
                <c:pt idx="2445">
                  <c:v>45</c:v>
                </c:pt>
                <c:pt idx="2446">
                  <c:v>45</c:v>
                </c:pt>
                <c:pt idx="2447">
                  <c:v>45</c:v>
                </c:pt>
                <c:pt idx="2448">
                  <c:v>45</c:v>
                </c:pt>
                <c:pt idx="2449">
                  <c:v>45</c:v>
                </c:pt>
                <c:pt idx="2450">
                  <c:v>45</c:v>
                </c:pt>
                <c:pt idx="2451">
                  <c:v>45</c:v>
                </c:pt>
                <c:pt idx="2452">
                  <c:v>45</c:v>
                </c:pt>
                <c:pt idx="2453">
                  <c:v>45</c:v>
                </c:pt>
                <c:pt idx="2454">
                  <c:v>45</c:v>
                </c:pt>
                <c:pt idx="2455">
                  <c:v>45</c:v>
                </c:pt>
                <c:pt idx="2456">
                  <c:v>45</c:v>
                </c:pt>
                <c:pt idx="2457">
                  <c:v>45</c:v>
                </c:pt>
                <c:pt idx="2458">
                  <c:v>45</c:v>
                </c:pt>
                <c:pt idx="2459">
                  <c:v>45</c:v>
                </c:pt>
                <c:pt idx="2460">
                  <c:v>45</c:v>
                </c:pt>
                <c:pt idx="2461">
                  <c:v>45</c:v>
                </c:pt>
                <c:pt idx="2462">
                  <c:v>45</c:v>
                </c:pt>
                <c:pt idx="2463">
                  <c:v>45</c:v>
                </c:pt>
                <c:pt idx="2464">
                  <c:v>45</c:v>
                </c:pt>
                <c:pt idx="2465">
                  <c:v>45</c:v>
                </c:pt>
                <c:pt idx="2466">
                  <c:v>45</c:v>
                </c:pt>
                <c:pt idx="2467">
                  <c:v>45</c:v>
                </c:pt>
                <c:pt idx="2468">
                  <c:v>45</c:v>
                </c:pt>
                <c:pt idx="2469">
                  <c:v>45</c:v>
                </c:pt>
                <c:pt idx="2470">
                  <c:v>45</c:v>
                </c:pt>
                <c:pt idx="2471">
                  <c:v>45</c:v>
                </c:pt>
                <c:pt idx="2472">
                  <c:v>45</c:v>
                </c:pt>
                <c:pt idx="2473">
                  <c:v>45</c:v>
                </c:pt>
                <c:pt idx="2474">
                  <c:v>45</c:v>
                </c:pt>
                <c:pt idx="2475">
                  <c:v>45</c:v>
                </c:pt>
                <c:pt idx="2476">
                  <c:v>45</c:v>
                </c:pt>
                <c:pt idx="2477">
                  <c:v>45</c:v>
                </c:pt>
                <c:pt idx="2478">
                  <c:v>45</c:v>
                </c:pt>
                <c:pt idx="2479">
                  <c:v>45</c:v>
                </c:pt>
                <c:pt idx="2480">
                  <c:v>45</c:v>
                </c:pt>
                <c:pt idx="2481">
                  <c:v>45</c:v>
                </c:pt>
                <c:pt idx="2482">
                  <c:v>45</c:v>
                </c:pt>
                <c:pt idx="2483">
                  <c:v>45</c:v>
                </c:pt>
                <c:pt idx="2484">
                  <c:v>45</c:v>
                </c:pt>
                <c:pt idx="2485">
                  <c:v>45</c:v>
                </c:pt>
                <c:pt idx="2486">
                  <c:v>45</c:v>
                </c:pt>
                <c:pt idx="2487">
                  <c:v>45</c:v>
                </c:pt>
                <c:pt idx="2488">
                  <c:v>45</c:v>
                </c:pt>
                <c:pt idx="2489">
                  <c:v>45</c:v>
                </c:pt>
                <c:pt idx="2490">
                  <c:v>45</c:v>
                </c:pt>
                <c:pt idx="2491">
                  <c:v>45</c:v>
                </c:pt>
                <c:pt idx="2492">
                  <c:v>45</c:v>
                </c:pt>
                <c:pt idx="2493">
                  <c:v>45</c:v>
                </c:pt>
                <c:pt idx="2494">
                  <c:v>45</c:v>
                </c:pt>
                <c:pt idx="2495">
                  <c:v>45</c:v>
                </c:pt>
                <c:pt idx="2496">
                  <c:v>45</c:v>
                </c:pt>
                <c:pt idx="2497">
                  <c:v>45</c:v>
                </c:pt>
                <c:pt idx="2498">
                  <c:v>45</c:v>
                </c:pt>
                <c:pt idx="2499">
                  <c:v>45</c:v>
                </c:pt>
                <c:pt idx="2500">
                  <c:v>45</c:v>
                </c:pt>
                <c:pt idx="2501">
                  <c:v>45</c:v>
                </c:pt>
                <c:pt idx="2502">
                  <c:v>45</c:v>
                </c:pt>
                <c:pt idx="2503">
                  <c:v>46</c:v>
                </c:pt>
                <c:pt idx="2504">
                  <c:v>46</c:v>
                </c:pt>
                <c:pt idx="2505">
                  <c:v>46</c:v>
                </c:pt>
                <c:pt idx="2506">
                  <c:v>46</c:v>
                </c:pt>
                <c:pt idx="2507">
                  <c:v>46</c:v>
                </c:pt>
                <c:pt idx="2508">
                  <c:v>46</c:v>
                </c:pt>
                <c:pt idx="2509">
                  <c:v>46</c:v>
                </c:pt>
                <c:pt idx="2510">
                  <c:v>46</c:v>
                </c:pt>
                <c:pt idx="2511">
                  <c:v>46</c:v>
                </c:pt>
                <c:pt idx="2512">
                  <c:v>46</c:v>
                </c:pt>
                <c:pt idx="2513">
                  <c:v>46</c:v>
                </c:pt>
                <c:pt idx="2514">
                  <c:v>46</c:v>
                </c:pt>
                <c:pt idx="2515">
                  <c:v>46</c:v>
                </c:pt>
                <c:pt idx="2516">
                  <c:v>46</c:v>
                </c:pt>
                <c:pt idx="2517">
                  <c:v>46</c:v>
                </c:pt>
                <c:pt idx="2518">
                  <c:v>46</c:v>
                </c:pt>
                <c:pt idx="2519">
                  <c:v>46</c:v>
                </c:pt>
                <c:pt idx="2520">
                  <c:v>46</c:v>
                </c:pt>
                <c:pt idx="2521">
                  <c:v>46</c:v>
                </c:pt>
                <c:pt idx="2522">
                  <c:v>46</c:v>
                </c:pt>
                <c:pt idx="2523">
                  <c:v>46</c:v>
                </c:pt>
                <c:pt idx="2524">
                  <c:v>46</c:v>
                </c:pt>
                <c:pt idx="2525">
                  <c:v>46</c:v>
                </c:pt>
                <c:pt idx="2526">
                  <c:v>46</c:v>
                </c:pt>
                <c:pt idx="2527">
                  <c:v>46</c:v>
                </c:pt>
                <c:pt idx="2528">
                  <c:v>46</c:v>
                </c:pt>
                <c:pt idx="2529">
                  <c:v>46</c:v>
                </c:pt>
                <c:pt idx="2530">
                  <c:v>46</c:v>
                </c:pt>
                <c:pt idx="2531">
                  <c:v>46</c:v>
                </c:pt>
                <c:pt idx="2532">
                  <c:v>46</c:v>
                </c:pt>
                <c:pt idx="2533">
                  <c:v>46</c:v>
                </c:pt>
                <c:pt idx="2534">
                  <c:v>46</c:v>
                </c:pt>
                <c:pt idx="2535">
                  <c:v>46</c:v>
                </c:pt>
                <c:pt idx="2536">
                  <c:v>46</c:v>
                </c:pt>
                <c:pt idx="2537">
                  <c:v>46</c:v>
                </c:pt>
                <c:pt idx="2538">
                  <c:v>46</c:v>
                </c:pt>
                <c:pt idx="2539">
                  <c:v>46</c:v>
                </c:pt>
                <c:pt idx="2540">
                  <c:v>46</c:v>
                </c:pt>
                <c:pt idx="2541">
                  <c:v>46</c:v>
                </c:pt>
                <c:pt idx="2542">
                  <c:v>46</c:v>
                </c:pt>
                <c:pt idx="2543">
                  <c:v>46</c:v>
                </c:pt>
                <c:pt idx="2544">
                  <c:v>46</c:v>
                </c:pt>
                <c:pt idx="2545">
                  <c:v>46</c:v>
                </c:pt>
                <c:pt idx="2546">
                  <c:v>46</c:v>
                </c:pt>
                <c:pt idx="2547">
                  <c:v>46</c:v>
                </c:pt>
                <c:pt idx="2548">
                  <c:v>46</c:v>
                </c:pt>
                <c:pt idx="2549">
                  <c:v>46</c:v>
                </c:pt>
                <c:pt idx="2550">
                  <c:v>46</c:v>
                </c:pt>
                <c:pt idx="2551">
                  <c:v>46</c:v>
                </c:pt>
                <c:pt idx="2552">
                  <c:v>46</c:v>
                </c:pt>
                <c:pt idx="2553">
                  <c:v>46</c:v>
                </c:pt>
                <c:pt idx="2554">
                  <c:v>46</c:v>
                </c:pt>
                <c:pt idx="2555">
                  <c:v>46</c:v>
                </c:pt>
                <c:pt idx="2556">
                  <c:v>46</c:v>
                </c:pt>
                <c:pt idx="2557">
                  <c:v>46</c:v>
                </c:pt>
                <c:pt idx="2558">
                  <c:v>46</c:v>
                </c:pt>
                <c:pt idx="2559">
                  <c:v>46</c:v>
                </c:pt>
                <c:pt idx="2560">
                  <c:v>46</c:v>
                </c:pt>
                <c:pt idx="2561">
                  <c:v>46</c:v>
                </c:pt>
                <c:pt idx="2562">
                  <c:v>46</c:v>
                </c:pt>
                <c:pt idx="2563">
                  <c:v>46</c:v>
                </c:pt>
                <c:pt idx="2564">
                  <c:v>46</c:v>
                </c:pt>
                <c:pt idx="2565">
                  <c:v>47</c:v>
                </c:pt>
                <c:pt idx="2566">
                  <c:v>47</c:v>
                </c:pt>
                <c:pt idx="2567">
                  <c:v>47</c:v>
                </c:pt>
                <c:pt idx="2568">
                  <c:v>47</c:v>
                </c:pt>
                <c:pt idx="2569">
                  <c:v>47</c:v>
                </c:pt>
                <c:pt idx="2570">
                  <c:v>47</c:v>
                </c:pt>
                <c:pt idx="2571">
                  <c:v>47</c:v>
                </c:pt>
                <c:pt idx="2572">
                  <c:v>47</c:v>
                </c:pt>
                <c:pt idx="2573">
                  <c:v>47</c:v>
                </c:pt>
                <c:pt idx="2574">
                  <c:v>47</c:v>
                </c:pt>
                <c:pt idx="2575">
                  <c:v>47</c:v>
                </c:pt>
                <c:pt idx="2576">
                  <c:v>47</c:v>
                </c:pt>
                <c:pt idx="2577">
                  <c:v>47</c:v>
                </c:pt>
                <c:pt idx="2578">
                  <c:v>47</c:v>
                </c:pt>
                <c:pt idx="2579">
                  <c:v>47</c:v>
                </c:pt>
                <c:pt idx="2580">
                  <c:v>47</c:v>
                </c:pt>
                <c:pt idx="2581">
                  <c:v>47</c:v>
                </c:pt>
                <c:pt idx="2582">
                  <c:v>47</c:v>
                </c:pt>
                <c:pt idx="2583">
                  <c:v>47</c:v>
                </c:pt>
                <c:pt idx="2584">
                  <c:v>47</c:v>
                </c:pt>
                <c:pt idx="2585">
                  <c:v>47</c:v>
                </c:pt>
                <c:pt idx="2586">
                  <c:v>47</c:v>
                </c:pt>
                <c:pt idx="2587">
                  <c:v>47</c:v>
                </c:pt>
                <c:pt idx="2588">
                  <c:v>47</c:v>
                </c:pt>
                <c:pt idx="2589">
                  <c:v>47</c:v>
                </c:pt>
                <c:pt idx="2590">
                  <c:v>47</c:v>
                </c:pt>
                <c:pt idx="2591">
                  <c:v>47</c:v>
                </c:pt>
                <c:pt idx="2592">
                  <c:v>47</c:v>
                </c:pt>
                <c:pt idx="2593">
                  <c:v>47</c:v>
                </c:pt>
                <c:pt idx="2594">
                  <c:v>47</c:v>
                </c:pt>
                <c:pt idx="2595">
                  <c:v>47</c:v>
                </c:pt>
                <c:pt idx="2596">
                  <c:v>47</c:v>
                </c:pt>
                <c:pt idx="2597">
                  <c:v>47</c:v>
                </c:pt>
                <c:pt idx="2598">
                  <c:v>47</c:v>
                </c:pt>
                <c:pt idx="2599">
                  <c:v>47</c:v>
                </c:pt>
                <c:pt idx="2600">
                  <c:v>47</c:v>
                </c:pt>
                <c:pt idx="2601">
                  <c:v>47</c:v>
                </c:pt>
                <c:pt idx="2602">
                  <c:v>47</c:v>
                </c:pt>
                <c:pt idx="2603">
                  <c:v>47</c:v>
                </c:pt>
                <c:pt idx="2604">
                  <c:v>47</c:v>
                </c:pt>
                <c:pt idx="2605">
                  <c:v>47</c:v>
                </c:pt>
                <c:pt idx="2606">
                  <c:v>47</c:v>
                </c:pt>
                <c:pt idx="2607">
                  <c:v>47</c:v>
                </c:pt>
                <c:pt idx="2608">
                  <c:v>47</c:v>
                </c:pt>
                <c:pt idx="2609">
                  <c:v>47</c:v>
                </c:pt>
                <c:pt idx="2610">
                  <c:v>47</c:v>
                </c:pt>
                <c:pt idx="2611">
                  <c:v>47</c:v>
                </c:pt>
                <c:pt idx="2612">
                  <c:v>47</c:v>
                </c:pt>
                <c:pt idx="2613">
                  <c:v>47</c:v>
                </c:pt>
                <c:pt idx="2614">
                  <c:v>47</c:v>
                </c:pt>
                <c:pt idx="2615">
                  <c:v>47</c:v>
                </c:pt>
                <c:pt idx="2616">
                  <c:v>47</c:v>
                </c:pt>
                <c:pt idx="2617">
                  <c:v>47</c:v>
                </c:pt>
                <c:pt idx="2618">
                  <c:v>47</c:v>
                </c:pt>
                <c:pt idx="2619">
                  <c:v>47</c:v>
                </c:pt>
                <c:pt idx="2620">
                  <c:v>47</c:v>
                </c:pt>
                <c:pt idx="2621">
                  <c:v>47</c:v>
                </c:pt>
                <c:pt idx="2622">
                  <c:v>47</c:v>
                </c:pt>
                <c:pt idx="2623">
                  <c:v>47</c:v>
                </c:pt>
                <c:pt idx="2624">
                  <c:v>47</c:v>
                </c:pt>
                <c:pt idx="2625">
                  <c:v>47</c:v>
                </c:pt>
                <c:pt idx="2626">
                  <c:v>47</c:v>
                </c:pt>
                <c:pt idx="2627">
                  <c:v>47</c:v>
                </c:pt>
                <c:pt idx="2628">
                  <c:v>47</c:v>
                </c:pt>
                <c:pt idx="2629">
                  <c:v>47</c:v>
                </c:pt>
                <c:pt idx="2630">
                  <c:v>47</c:v>
                </c:pt>
                <c:pt idx="2631">
                  <c:v>47</c:v>
                </c:pt>
                <c:pt idx="2632">
                  <c:v>47</c:v>
                </c:pt>
                <c:pt idx="2633">
                  <c:v>47</c:v>
                </c:pt>
                <c:pt idx="2634">
                  <c:v>47</c:v>
                </c:pt>
                <c:pt idx="2635">
                  <c:v>47</c:v>
                </c:pt>
                <c:pt idx="2636">
                  <c:v>47</c:v>
                </c:pt>
                <c:pt idx="2637">
                  <c:v>47</c:v>
                </c:pt>
                <c:pt idx="2638">
                  <c:v>47</c:v>
                </c:pt>
                <c:pt idx="2639">
                  <c:v>47</c:v>
                </c:pt>
                <c:pt idx="2640">
                  <c:v>48</c:v>
                </c:pt>
                <c:pt idx="2641">
                  <c:v>48</c:v>
                </c:pt>
                <c:pt idx="2642">
                  <c:v>48</c:v>
                </c:pt>
                <c:pt idx="2643">
                  <c:v>48</c:v>
                </c:pt>
                <c:pt idx="2644">
                  <c:v>48</c:v>
                </c:pt>
                <c:pt idx="2645">
                  <c:v>48</c:v>
                </c:pt>
                <c:pt idx="2646">
                  <c:v>48</c:v>
                </c:pt>
                <c:pt idx="2647">
                  <c:v>48</c:v>
                </c:pt>
                <c:pt idx="2648">
                  <c:v>48</c:v>
                </c:pt>
                <c:pt idx="2649">
                  <c:v>48</c:v>
                </c:pt>
                <c:pt idx="2650">
                  <c:v>48</c:v>
                </c:pt>
                <c:pt idx="2651">
                  <c:v>48</c:v>
                </c:pt>
                <c:pt idx="2652">
                  <c:v>48</c:v>
                </c:pt>
                <c:pt idx="2653">
                  <c:v>48</c:v>
                </c:pt>
                <c:pt idx="2654">
                  <c:v>48</c:v>
                </c:pt>
                <c:pt idx="2655">
                  <c:v>48</c:v>
                </c:pt>
                <c:pt idx="2656">
                  <c:v>48</c:v>
                </c:pt>
                <c:pt idx="2657">
                  <c:v>48</c:v>
                </c:pt>
                <c:pt idx="2658">
                  <c:v>48</c:v>
                </c:pt>
                <c:pt idx="2659">
                  <c:v>48</c:v>
                </c:pt>
                <c:pt idx="2660">
                  <c:v>48</c:v>
                </c:pt>
                <c:pt idx="2661">
                  <c:v>48</c:v>
                </c:pt>
                <c:pt idx="2662">
                  <c:v>48</c:v>
                </c:pt>
                <c:pt idx="2663">
                  <c:v>48</c:v>
                </c:pt>
                <c:pt idx="2664">
                  <c:v>48</c:v>
                </c:pt>
                <c:pt idx="2665">
                  <c:v>48</c:v>
                </c:pt>
                <c:pt idx="2666">
                  <c:v>48</c:v>
                </c:pt>
                <c:pt idx="2667">
                  <c:v>48</c:v>
                </c:pt>
                <c:pt idx="2668">
                  <c:v>48</c:v>
                </c:pt>
                <c:pt idx="2669">
                  <c:v>48</c:v>
                </c:pt>
                <c:pt idx="2670">
                  <c:v>48</c:v>
                </c:pt>
                <c:pt idx="2671">
                  <c:v>48</c:v>
                </c:pt>
                <c:pt idx="2672">
                  <c:v>48</c:v>
                </c:pt>
                <c:pt idx="2673">
                  <c:v>48</c:v>
                </c:pt>
                <c:pt idx="2674">
                  <c:v>48</c:v>
                </c:pt>
                <c:pt idx="2675">
                  <c:v>48</c:v>
                </c:pt>
                <c:pt idx="2676">
                  <c:v>48</c:v>
                </c:pt>
                <c:pt idx="2677">
                  <c:v>48</c:v>
                </c:pt>
                <c:pt idx="2678">
                  <c:v>48</c:v>
                </c:pt>
                <c:pt idx="2679">
                  <c:v>48</c:v>
                </c:pt>
                <c:pt idx="2680">
                  <c:v>48</c:v>
                </c:pt>
                <c:pt idx="2681">
                  <c:v>48</c:v>
                </c:pt>
                <c:pt idx="2682">
                  <c:v>48</c:v>
                </c:pt>
                <c:pt idx="2683">
                  <c:v>48</c:v>
                </c:pt>
                <c:pt idx="2684">
                  <c:v>48</c:v>
                </c:pt>
                <c:pt idx="2685">
                  <c:v>48</c:v>
                </c:pt>
                <c:pt idx="2686">
                  <c:v>48</c:v>
                </c:pt>
                <c:pt idx="2687">
                  <c:v>48</c:v>
                </c:pt>
                <c:pt idx="2688">
                  <c:v>48</c:v>
                </c:pt>
                <c:pt idx="2689">
                  <c:v>48</c:v>
                </c:pt>
                <c:pt idx="2690">
                  <c:v>48</c:v>
                </c:pt>
                <c:pt idx="2691">
                  <c:v>48</c:v>
                </c:pt>
                <c:pt idx="2692">
                  <c:v>48</c:v>
                </c:pt>
                <c:pt idx="2693">
                  <c:v>48</c:v>
                </c:pt>
                <c:pt idx="2694">
                  <c:v>48</c:v>
                </c:pt>
                <c:pt idx="2695">
                  <c:v>48</c:v>
                </c:pt>
                <c:pt idx="2696">
                  <c:v>48</c:v>
                </c:pt>
                <c:pt idx="2697">
                  <c:v>48</c:v>
                </c:pt>
                <c:pt idx="2698">
                  <c:v>48</c:v>
                </c:pt>
                <c:pt idx="2699">
                  <c:v>48</c:v>
                </c:pt>
                <c:pt idx="2700">
                  <c:v>48</c:v>
                </c:pt>
                <c:pt idx="2701">
                  <c:v>48</c:v>
                </c:pt>
                <c:pt idx="2702">
                  <c:v>48</c:v>
                </c:pt>
                <c:pt idx="2703">
                  <c:v>48</c:v>
                </c:pt>
                <c:pt idx="2704">
                  <c:v>48</c:v>
                </c:pt>
                <c:pt idx="2705">
                  <c:v>48</c:v>
                </c:pt>
                <c:pt idx="2706">
                  <c:v>49</c:v>
                </c:pt>
                <c:pt idx="2707">
                  <c:v>49</c:v>
                </c:pt>
                <c:pt idx="2708">
                  <c:v>49</c:v>
                </c:pt>
                <c:pt idx="2709">
                  <c:v>49</c:v>
                </c:pt>
                <c:pt idx="2710">
                  <c:v>49</c:v>
                </c:pt>
                <c:pt idx="2711">
                  <c:v>49</c:v>
                </c:pt>
                <c:pt idx="2712">
                  <c:v>49</c:v>
                </c:pt>
                <c:pt idx="2713">
                  <c:v>49</c:v>
                </c:pt>
                <c:pt idx="2714">
                  <c:v>49</c:v>
                </c:pt>
                <c:pt idx="2715">
                  <c:v>49</c:v>
                </c:pt>
                <c:pt idx="2716">
                  <c:v>49</c:v>
                </c:pt>
                <c:pt idx="2717">
                  <c:v>49</c:v>
                </c:pt>
                <c:pt idx="2718">
                  <c:v>49</c:v>
                </c:pt>
                <c:pt idx="2719">
                  <c:v>49</c:v>
                </c:pt>
                <c:pt idx="2720">
                  <c:v>49</c:v>
                </c:pt>
                <c:pt idx="2721">
                  <c:v>49</c:v>
                </c:pt>
                <c:pt idx="2722">
                  <c:v>49</c:v>
                </c:pt>
                <c:pt idx="2723">
                  <c:v>49</c:v>
                </c:pt>
                <c:pt idx="2724">
                  <c:v>49</c:v>
                </c:pt>
                <c:pt idx="2725">
                  <c:v>49</c:v>
                </c:pt>
                <c:pt idx="2726">
                  <c:v>49</c:v>
                </c:pt>
                <c:pt idx="2727">
                  <c:v>49</c:v>
                </c:pt>
                <c:pt idx="2728">
                  <c:v>49</c:v>
                </c:pt>
                <c:pt idx="2729">
                  <c:v>49</c:v>
                </c:pt>
                <c:pt idx="2730">
                  <c:v>49</c:v>
                </c:pt>
                <c:pt idx="2731">
                  <c:v>49</c:v>
                </c:pt>
                <c:pt idx="2732">
                  <c:v>49</c:v>
                </c:pt>
                <c:pt idx="2733">
                  <c:v>49</c:v>
                </c:pt>
                <c:pt idx="2734">
                  <c:v>49</c:v>
                </c:pt>
                <c:pt idx="2735">
                  <c:v>49</c:v>
                </c:pt>
                <c:pt idx="2736">
                  <c:v>49</c:v>
                </c:pt>
                <c:pt idx="2737">
                  <c:v>49</c:v>
                </c:pt>
                <c:pt idx="2738">
                  <c:v>49</c:v>
                </c:pt>
                <c:pt idx="2739">
                  <c:v>49</c:v>
                </c:pt>
                <c:pt idx="2740">
                  <c:v>49</c:v>
                </c:pt>
                <c:pt idx="2741">
                  <c:v>49</c:v>
                </c:pt>
                <c:pt idx="2742">
                  <c:v>49</c:v>
                </c:pt>
                <c:pt idx="2743">
                  <c:v>49</c:v>
                </c:pt>
                <c:pt idx="2744">
                  <c:v>49</c:v>
                </c:pt>
                <c:pt idx="2745">
                  <c:v>49</c:v>
                </c:pt>
                <c:pt idx="2746">
                  <c:v>49</c:v>
                </c:pt>
                <c:pt idx="2747">
                  <c:v>49</c:v>
                </c:pt>
                <c:pt idx="2748">
                  <c:v>49</c:v>
                </c:pt>
                <c:pt idx="2749">
                  <c:v>49</c:v>
                </c:pt>
                <c:pt idx="2750">
                  <c:v>49</c:v>
                </c:pt>
                <c:pt idx="2751">
                  <c:v>49</c:v>
                </c:pt>
                <c:pt idx="2752">
                  <c:v>49</c:v>
                </c:pt>
                <c:pt idx="2753">
                  <c:v>49</c:v>
                </c:pt>
                <c:pt idx="2754">
                  <c:v>49</c:v>
                </c:pt>
                <c:pt idx="2755">
                  <c:v>49</c:v>
                </c:pt>
                <c:pt idx="2756">
                  <c:v>49</c:v>
                </c:pt>
                <c:pt idx="2757">
                  <c:v>49</c:v>
                </c:pt>
                <c:pt idx="2758">
                  <c:v>49</c:v>
                </c:pt>
                <c:pt idx="2759">
                  <c:v>49</c:v>
                </c:pt>
                <c:pt idx="2760">
                  <c:v>49</c:v>
                </c:pt>
                <c:pt idx="2761">
                  <c:v>49</c:v>
                </c:pt>
                <c:pt idx="2762">
                  <c:v>49</c:v>
                </c:pt>
                <c:pt idx="2763">
                  <c:v>49</c:v>
                </c:pt>
                <c:pt idx="2764">
                  <c:v>49</c:v>
                </c:pt>
                <c:pt idx="2765">
                  <c:v>49</c:v>
                </c:pt>
                <c:pt idx="2766">
                  <c:v>49</c:v>
                </c:pt>
                <c:pt idx="2767">
                  <c:v>49</c:v>
                </c:pt>
                <c:pt idx="2768">
                  <c:v>49</c:v>
                </c:pt>
                <c:pt idx="2769">
                  <c:v>49</c:v>
                </c:pt>
                <c:pt idx="2770">
                  <c:v>49</c:v>
                </c:pt>
                <c:pt idx="2771">
                  <c:v>49</c:v>
                </c:pt>
                <c:pt idx="2772">
                  <c:v>49</c:v>
                </c:pt>
                <c:pt idx="2773">
                  <c:v>49</c:v>
                </c:pt>
                <c:pt idx="2774">
                  <c:v>49</c:v>
                </c:pt>
                <c:pt idx="2775">
                  <c:v>49</c:v>
                </c:pt>
                <c:pt idx="2776">
                  <c:v>49</c:v>
                </c:pt>
                <c:pt idx="2777">
                  <c:v>49</c:v>
                </c:pt>
                <c:pt idx="2778">
                  <c:v>49</c:v>
                </c:pt>
                <c:pt idx="2779">
                  <c:v>49</c:v>
                </c:pt>
                <c:pt idx="2780">
                  <c:v>49</c:v>
                </c:pt>
                <c:pt idx="2781">
                  <c:v>49</c:v>
                </c:pt>
                <c:pt idx="2782">
                  <c:v>49</c:v>
                </c:pt>
                <c:pt idx="2783">
                  <c:v>49</c:v>
                </c:pt>
                <c:pt idx="2784">
                  <c:v>49</c:v>
                </c:pt>
                <c:pt idx="2785">
                  <c:v>50</c:v>
                </c:pt>
                <c:pt idx="2786">
                  <c:v>50</c:v>
                </c:pt>
                <c:pt idx="2787">
                  <c:v>50</c:v>
                </c:pt>
                <c:pt idx="2788">
                  <c:v>50</c:v>
                </c:pt>
                <c:pt idx="2789">
                  <c:v>50</c:v>
                </c:pt>
                <c:pt idx="2790">
                  <c:v>50</c:v>
                </c:pt>
                <c:pt idx="2791">
                  <c:v>50</c:v>
                </c:pt>
                <c:pt idx="2792">
                  <c:v>50</c:v>
                </c:pt>
                <c:pt idx="2793">
                  <c:v>50</c:v>
                </c:pt>
                <c:pt idx="2794">
                  <c:v>50</c:v>
                </c:pt>
                <c:pt idx="2795">
                  <c:v>50</c:v>
                </c:pt>
                <c:pt idx="2796">
                  <c:v>50</c:v>
                </c:pt>
                <c:pt idx="2797">
                  <c:v>50</c:v>
                </c:pt>
                <c:pt idx="2798">
                  <c:v>50</c:v>
                </c:pt>
                <c:pt idx="2799">
                  <c:v>50</c:v>
                </c:pt>
                <c:pt idx="2800">
                  <c:v>50</c:v>
                </c:pt>
                <c:pt idx="2801">
                  <c:v>50</c:v>
                </c:pt>
                <c:pt idx="2802">
                  <c:v>50</c:v>
                </c:pt>
                <c:pt idx="2803">
                  <c:v>50</c:v>
                </c:pt>
                <c:pt idx="2804">
                  <c:v>50</c:v>
                </c:pt>
                <c:pt idx="2805">
                  <c:v>50</c:v>
                </c:pt>
                <c:pt idx="2806">
                  <c:v>50</c:v>
                </c:pt>
                <c:pt idx="2807">
                  <c:v>50</c:v>
                </c:pt>
                <c:pt idx="2808">
                  <c:v>50</c:v>
                </c:pt>
                <c:pt idx="2809">
                  <c:v>50</c:v>
                </c:pt>
                <c:pt idx="2810">
                  <c:v>50</c:v>
                </c:pt>
                <c:pt idx="2811">
                  <c:v>50</c:v>
                </c:pt>
                <c:pt idx="2812">
                  <c:v>50</c:v>
                </c:pt>
                <c:pt idx="2813">
                  <c:v>50</c:v>
                </c:pt>
                <c:pt idx="2814">
                  <c:v>50</c:v>
                </c:pt>
                <c:pt idx="2815">
                  <c:v>50</c:v>
                </c:pt>
                <c:pt idx="2816">
                  <c:v>50</c:v>
                </c:pt>
                <c:pt idx="2817">
                  <c:v>50</c:v>
                </c:pt>
                <c:pt idx="2818">
                  <c:v>50</c:v>
                </c:pt>
                <c:pt idx="2819">
                  <c:v>50</c:v>
                </c:pt>
                <c:pt idx="2820">
                  <c:v>50</c:v>
                </c:pt>
                <c:pt idx="2821">
                  <c:v>50</c:v>
                </c:pt>
                <c:pt idx="2822">
                  <c:v>50</c:v>
                </c:pt>
                <c:pt idx="2823">
                  <c:v>50</c:v>
                </c:pt>
                <c:pt idx="2824">
                  <c:v>50</c:v>
                </c:pt>
                <c:pt idx="2825">
                  <c:v>50</c:v>
                </c:pt>
                <c:pt idx="2826">
                  <c:v>50</c:v>
                </c:pt>
                <c:pt idx="2827">
                  <c:v>50</c:v>
                </c:pt>
                <c:pt idx="2828">
                  <c:v>50</c:v>
                </c:pt>
                <c:pt idx="2829">
                  <c:v>50</c:v>
                </c:pt>
                <c:pt idx="2830">
                  <c:v>50</c:v>
                </c:pt>
                <c:pt idx="2831">
                  <c:v>50</c:v>
                </c:pt>
                <c:pt idx="2832">
                  <c:v>50</c:v>
                </c:pt>
                <c:pt idx="2833">
                  <c:v>50</c:v>
                </c:pt>
                <c:pt idx="2834">
                  <c:v>50</c:v>
                </c:pt>
                <c:pt idx="2835">
                  <c:v>50</c:v>
                </c:pt>
                <c:pt idx="2836">
                  <c:v>50</c:v>
                </c:pt>
                <c:pt idx="2837">
                  <c:v>50</c:v>
                </c:pt>
                <c:pt idx="2838">
                  <c:v>50</c:v>
                </c:pt>
                <c:pt idx="2839">
                  <c:v>50</c:v>
                </c:pt>
                <c:pt idx="2840">
                  <c:v>50</c:v>
                </c:pt>
                <c:pt idx="2841">
                  <c:v>50</c:v>
                </c:pt>
                <c:pt idx="2842">
                  <c:v>50</c:v>
                </c:pt>
                <c:pt idx="2843">
                  <c:v>50</c:v>
                </c:pt>
                <c:pt idx="2844">
                  <c:v>50</c:v>
                </c:pt>
                <c:pt idx="2845">
                  <c:v>50</c:v>
                </c:pt>
                <c:pt idx="2846">
                  <c:v>50</c:v>
                </c:pt>
                <c:pt idx="2847">
                  <c:v>50</c:v>
                </c:pt>
                <c:pt idx="2848">
                  <c:v>50</c:v>
                </c:pt>
                <c:pt idx="2849">
                  <c:v>50</c:v>
                </c:pt>
                <c:pt idx="2850">
                  <c:v>50</c:v>
                </c:pt>
                <c:pt idx="2851">
                  <c:v>50</c:v>
                </c:pt>
                <c:pt idx="2852">
                  <c:v>50</c:v>
                </c:pt>
                <c:pt idx="2853">
                  <c:v>50</c:v>
                </c:pt>
                <c:pt idx="2854">
                  <c:v>50</c:v>
                </c:pt>
                <c:pt idx="2855">
                  <c:v>50</c:v>
                </c:pt>
                <c:pt idx="2856">
                  <c:v>50</c:v>
                </c:pt>
                <c:pt idx="2857">
                  <c:v>50</c:v>
                </c:pt>
                <c:pt idx="2858">
                  <c:v>50</c:v>
                </c:pt>
                <c:pt idx="2859">
                  <c:v>50</c:v>
                </c:pt>
                <c:pt idx="2860">
                  <c:v>50</c:v>
                </c:pt>
                <c:pt idx="2861">
                  <c:v>50</c:v>
                </c:pt>
                <c:pt idx="2862">
                  <c:v>50</c:v>
                </c:pt>
                <c:pt idx="2863">
                  <c:v>50</c:v>
                </c:pt>
                <c:pt idx="2864">
                  <c:v>50</c:v>
                </c:pt>
                <c:pt idx="2865">
                  <c:v>50</c:v>
                </c:pt>
                <c:pt idx="2866">
                  <c:v>50</c:v>
                </c:pt>
                <c:pt idx="2867">
                  <c:v>50</c:v>
                </c:pt>
                <c:pt idx="2868">
                  <c:v>51</c:v>
                </c:pt>
                <c:pt idx="2869">
                  <c:v>51</c:v>
                </c:pt>
                <c:pt idx="2870">
                  <c:v>51</c:v>
                </c:pt>
                <c:pt idx="2871">
                  <c:v>51</c:v>
                </c:pt>
                <c:pt idx="2872">
                  <c:v>51</c:v>
                </c:pt>
                <c:pt idx="2873">
                  <c:v>51</c:v>
                </c:pt>
                <c:pt idx="2874">
                  <c:v>51</c:v>
                </c:pt>
                <c:pt idx="2875">
                  <c:v>51</c:v>
                </c:pt>
                <c:pt idx="2876">
                  <c:v>51</c:v>
                </c:pt>
                <c:pt idx="2877">
                  <c:v>51</c:v>
                </c:pt>
                <c:pt idx="2878">
                  <c:v>51</c:v>
                </c:pt>
                <c:pt idx="2879">
                  <c:v>51</c:v>
                </c:pt>
                <c:pt idx="2880">
                  <c:v>51</c:v>
                </c:pt>
                <c:pt idx="2881">
                  <c:v>51</c:v>
                </c:pt>
                <c:pt idx="2882">
                  <c:v>51</c:v>
                </c:pt>
                <c:pt idx="2883">
                  <c:v>51</c:v>
                </c:pt>
                <c:pt idx="2884">
                  <c:v>51</c:v>
                </c:pt>
                <c:pt idx="2885">
                  <c:v>51</c:v>
                </c:pt>
                <c:pt idx="2886">
                  <c:v>51</c:v>
                </c:pt>
                <c:pt idx="2887">
                  <c:v>51</c:v>
                </c:pt>
                <c:pt idx="2888">
                  <c:v>51</c:v>
                </c:pt>
                <c:pt idx="2889">
                  <c:v>51</c:v>
                </c:pt>
                <c:pt idx="2890">
                  <c:v>51</c:v>
                </c:pt>
                <c:pt idx="2891">
                  <c:v>51</c:v>
                </c:pt>
                <c:pt idx="2892">
                  <c:v>51</c:v>
                </c:pt>
                <c:pt idx="2893">
                  <c:v>51</c:v>
                </c:pt>
                <c:pt idx="2894">
                  <c:v>51</c:v>
                </c:pt>
                <c:pt idx="2895">
                  <c:v>51</c:v>
                </c:pt>
                <c:pt idx="2896">
                  <c:v>51</c:v>
                </c:pt>
                <c:pt idx="2897">
                  <c:v>51</c:v>
                </c:pt>
                <c:pt idx="2898">
                  <c:v>51</c:v>
                </c:pt>
                <c:pt idx="2899">
                  <c:v>51</c:v>
                </c:pt>
                <c:pt idx="2900">
                  <c:v>51</c:v>
                </c:pt>
                <c:pt idx="2901">
                  <c:v>51</c:v>
                </c:pt>
                <c:pt idx="2902">
                  <c:v>51</c:v>
                </c:pt>
                <c:pt idx="2903">
                  <c:v>51</c:v>
                </c:pt>
                <c:pt idx="2904">
                  <c:v>51</c:v>
                </c:pt>
                <c:pt idx="2905">
                  <c:v>51</c:v>
                </c:pt>
                <c:pt idx="2906">
                  <c:v>51</c:v>
                </c:pt>
                <c:pt idx="2907">
                  <c:v>51</c:v>
                </c:pt>
                <c:pt idx="2908">
                  <c:v>51</c:v>
                </c:pt>
                <c:pt idx="2909">
                  <c:v>51</c:v>
                </c:pt>
                <c:pt idx="2910">
                  <c:v>51</c:v>
                </c:pt>
                <c:pt idx="2911">
                  <c:v>51</c:v>
                </c:pt>
                <c:pt idx="2912">
                  <c:v>51</c:v>
                </c:pt>
                <c:pt idx="2913">
                  <c:v>51</c:v>
                </c:pt>
                <c:pt idx="2914">
                  <c:v>51</c:v>
                </c:pt>
                <c:pt idx="2915">
                  <c:v>51</c:v>
                </c:pt>
                <c:pt idx="2916">
                  <c:v>51</c:v>
                </c:pt>
                <c:pt idx="2917">
                  <c:v>51</c:v>
                </c:pt>
                <c:pt idx="2918">
                  <c:v>51</c:v>
                </c:pt>
                <c:pt idx="2919">
                  <c:v>51</c:v>
                </c:pt>
                <c:pt idx="2920">
                  <c:v>51</c:v>
                </c:pt>
                <c:pt idx="2921">
                  <c:v>51</c:v>
                </c:pt>
                <c:pt idx="2922">
                  <c:v>51</c:v>
                </c:pt>
                <c:pt idx="2923">
                  <c:v>51</c:v>
                </c:pt>
                <c:pt idx="2924">
                  <c:v>51</c:v>
                </c:pt>
                <c:pt idx="2925">
                  <c:v>51</c:v>
                </c:pt>
                <c:pt idx="2926">
                  <c:v>51</c:v>
                </c:pt>
                <c:pt idx="2927">
                  <c:v>51</c:v>
                </c:pt>
                <c:pt idx="2928">
                  <c:v>51</c:v>
                </c:pt>
                <c:pt idx="2929">
                  <c:v>51</c:v>
                </c:pt>
                <c:pt idx="2930">
                  <c:v>51</c:v>
                </c:pt>
                <c:pt idx="2931">
                  <c:v>51</c:v>
                </c:pt>
                <c:pt idx="2932">
                  <c:v>51</c:v>
                </c:pt>
                <c:pt idx="2933">
                  <c:v>51</c:v>
                </c:pt>
                <c:pt idx="2934">
                  <c:v>51</c:v>
                </c:pt>
                <c:pt idx="2935">
                  <c:v>51</c:v>
                </c:pt>
                <c:pt idx="2936">
                  <c:v>51</c:v>
                </c:pt>
                <c:pt idx="2937">
                  <c:v>51</c:v>
                </c:pt>
                <c:pt idx="2938">
                  <c:v>51</c:v>
                </c:pt>
                <c:pt idx="2939">
                  <c:v>51</c:v>
                </c:pt>
                <c:pt idx="2940">
                  <c:v>51</c:v>
                </c:pt>
                <c:pt idx="2941">
                  <c:v>51</c:v>
                </c:pt>
                <c:pt idx="2942">
                  <c:v>51</c:v>
                </c:pt>
                <c:pt idx="2943">
                  <c:v>51</c:v>
                </c:pt>
                <c:pt idx="2944">
                  <c:v>51</c:v>
                </c:pt>
                <c:pt idx="2945">
                  <c:v>51</c:v>
                </c:pt>
                <c:pt idx="2946">
                  <c:v>51</c:v>
                </c:pt>
                <c:pt idx="2947">
                  <c:v>51</c:v>
                </c:pt>
                <c:pt idx="2948">
                  <c:v>51</c:v>
                </c:pt>
                <c:pt idx="2949">
                  <c:v>51</c:v>
                </c:pt>
                <c:pt idx="2950">
                  <c:v>51</c:v>
                </c:pt>
                <c:pt idx="2951">
                  <c:v>51</c:v>
                </c:pt>
                <c:pt idx="2952">
                  <c:v>51</c:v>
                </c:pt>
                <c:pt idx="2953">
                  <c:v>51</c:v>
                </c:pt>
                <c:pt idx="2954">
                  <c:v>52</c:v>
                </c:pt>
                <c:pt idx="2955">
                  <c:v>52</c:v>
                </c:pt>
                <c:pt idx="2956">
                  <c:v>52</c:v>
                </c:pt>
                <c:pt idx="2957">
                  <c:v>52</c:v>
                </c:pt>
                <c:pt idx="2958">
                  <c:v>52</c:v>
                </c:pt>
                <c:pt idx="2959">
                  <c:v>52</c:v>
                </c:pt>
                <c:pt idx="2960">
                  <c:v>52</c:v>
                </c:pt>
                <c:pt idx="2961">
                  <c:v>52</c:v>
                </c:pt>
                <c:pt idx="2962">
                  <c:v>52</c:v>
                </c:pt>
                <c:pt idx="2963">
                  <c:v>52</c:v>
                </c:pt>
                <c:pt idx="2964">
                  <c:v>52</c:v>
                </c:pt>
                <c:pt idx="2965">
                  <c:v>52</c:v>
                </c:pt>
                <c:pt idx="2966">
                  <c:v>52</c:v>
                </c:pt>
                <c:pt idx="2967">
                  <c:v>52</c:v>
                </c:pt>
                <c:pt idx="2968">
                  <c:v>52</c:v>
                </c:pt>
                <c:pt idx="2969">
                  <c:v>52</c:v>
                </c:pt>
                <c:pt idx="2970">
                  <c:v>52</c:v>
                </c:pt>
                <c:pt idx="2971">
                  <c:v>52</c:v>
                </c:pt>
                <c:pt idx="2972">
                  <c:v>52</c:v>
                </c:pt>
                <c:pt idx="2973">
                  <c:v>52</c:v>
                </c:pt>
                <c:pt idx="2974">
                  <c:v>52</c:v>
                </c:pt>
                <c:pt idx="2975">
                  <c:v>52</c:v>
                </c:pt>
                <c:pt idx="2976">
                  <c:v>52</c:v>
                </c:pt>
                <c:pt idx="2977">
                  <c:v>52</c:v>
                </c:pt>
                <c:pt idx="2978">
                  <c:v>52</c:v>
                </c:pt>
                <c:pt idx="2979">
                  <c:v>52</c:v>
                </c:pt>
                <c:pt idx="2980">
                  <c:v>52</c:v>
                </c:pt>
                <c:pt idx="2981">
                  <c:v>52</c:v>
                </c:pt>
                <c:pt idx="2982">
                  <c:v>52</c:v>
                </c:pt>
                <c:pt idx="2983">
                  <c:v>52</c:v>
                </c:pt>
                <c:pt idx="2984">
                  <c:v>52</c:v>
                </c:pt>
                <c:pt idx="2985">
                  <c:v>52</c:v>
                </c:pt>
                <c:pt idx="2986">
                  <c:v>52</c:v>
                </c:pt>
                <c:pt idx="2987">
                  <c:v>52</c:v>
                </c:pt>
                <c:pt idx="2988">
                  <c:v>52</c:v>
                </c:pt>
                <c:pt idx="2989">
                  <c:v>52</c:v>
                </c:pt>
                <c:pt idx="2990">
                  <c:v>52</c:v>
                </c:pt>
                <c:pt idx="2991">
                  <c:v>52</c:v>
                </c:pt>
                <c:pt idx="2992">
                  <c:v>52</c:v>
                </c:pt>
                <c:pt idx="2993">
                  <c:v>52</c:v>
                </c:pt>
                <c:pt idx="2994">
                  <c:v>52</c:v>
                </c:pt>
                <c:pt idx="2995">
                  <c:v>52</c:v>
                </c:pt>
                <c:pt idx="2996">
                  <c:v>52</c:v>
                </c:pt>
                <c:pt idx="2997">
                  <c:v>52</c:v>
                </c:pt>
                <c:pt idx="2998">
                  <c:v>52</c:v>
                </c:pt>
                <c:pt idx="2999">
                  <c:v>52</c:v>
                </c:pt>
                <c:pt idx="3000">
                  <c:v>52</c:v>
                </c:pt>
                <c:pt idx="3001">
                  <c:v>52</c:v>
                </c:pt>
                <c:pt idx="3002">
                  <c:v>52</c:v>
                </c:pt>
                <c:pt idx="3003">
                  <c:v>52</c:v>
                </c:pt>
                <c:pt idx="3004">
                  <c:v>52</c:v>
                </c:pt>
                <c:pt idx="3005">
                  <c:v>52</c:v>
                </c:pt>
                <c:pt idx="3006">
                  <c:v>52</c:v>
                </c:pt>
                <c:pt idx="3007">
                  <c:v>52</c:v>
                </c:pt>
                <c:pt idx="3008">
                  <c:v>52</c:v>
                </c:pt>
                <c:pt idx="3009">
                  <c:v>52</c:v>
                </c:pt>
                <c:pt idx="3010">
                  <c:v>52</c:v>
                </c:pt>
                <c:pt idx="3011">
                  <c:v>52</c:v>
                </c:pt>
                <c:pt idx="3012">
                  <c:v>52</c:v>
                </c:pt>
                <c:pt idx="3013">
                  <c:v>52</c:v>
                </c:pt>
                <c:pt idx="3014">
                  <c:v>52</c:v>
                </c:pt>
                <c:pt idx="3015">
                  <c:v>52</c:v>
                </c:pt>
                <c:pt idx="3016">
                  <c:v>52</c:v>
                </c:pt>
                <c:pt idx="3017">
                  <c:v>52</c:v>
                </c:pt>
                <c:pt idx="3018">
                  <c:v>52</c:v>
                </c:pt>
                <c:pt idx="3019">
                  <c:v>52</c:v>
                </c:pt>
                <c:pt idx="3020">
                  <c:v>52</c:v>
                </c:pt>
                <c:pt idx="3021">
                  <c:v>52</c:v>
                </c:pt>
                <c:pt idx="3022">
                  <c:v>52</c:v>
                </c:pt>
                <c:pt idx="3023">
                  <c:v>52</c:v>
                </c:pt>
                <c:pt idx="3024">
                  <c:v>52</c:v>
                </c:pt>
                <c:pt idx="3025">
                  <c:v>52</c:v>
                </c:pt>
                <c:pt idx="3026">
                  <c:v>52</c:v>
                </c:pt>
                <c:pt idx="3027">
                  <c:v>52</c:v>
                </c:pt>
                <c:pt idx="3028">
                  <c:v>52</c:v>
                </c:pt>
                <c:pt idx="3029">
                  <c:v>52</c:v>
                </c:pt>
                <c:pt idx="3030">
                  <c:v>52</c:v>
                </c:pt>
                <c:pt idx="3031">
                  <c:v>52</c:v>
                </c:pt>
                <c:pt idx="3032">
                  <c:v>52</c:v>
                </c:pt>
                <c:pt idx="3033">
                  <c:v>52</c:v>
                </c:pt>
                <c:pt idx="3034">
                  <c:v>52</c:v>
                </c:pt>
                <c:pt idx="3035">
                  <c:v>52</c:v>
                </c:pt>
                <c:pt idx="3036">
                  <c:v>52</c:v>
                </c:pt>
                <c:pt idx="3037">
                  <c:v>52</c:v>
                </c:pt>
                <c:pt idx="3038">
                  <c:v>52</c:v>
                </c:pt>
                <c:pt idx="3039">
                  <c:v>52</c:v>
                </c:pt>
                <c:pt idx="3040">
                  <c:v>52</c:v>
                </c:pt>
                <c:pt idx="3041">
                  <c:v>52</c:v>
                </c:pt>
                <c:pt idx="3042">
                  <c:v>52</c:v>
                </c:pt>
                <c:pt idx="3043">
                  <c:v>52</c:v>
                </c:pt>
                <c:pt idx="3044">
                  <c:v>53</c:v>
                </c:pt>
                <c:pt idx="3045">
                  <c:v>53</c:v>
                </c:pt>
                <c:pt idx="3046">
                  <c:v>53</c:v>
                </c:pt>
                <c:pt idx="3047">
                  <c:v>53</c:v>
                </c:pt>
                <c:pt idx="3048">
                  <c:v>53</c:v>
                </c:pt>
                <c:pt idx="3049">
                  <c:v>53</c:v>
                </c:pt>
                <c:pt idx="3050">
                  <c:v>53</c:v>
                </c:pt>
                <c:pt idx="3051">
                  <c:v>53</c:v>
                </c:pt>
                <c:pt idx="3052">
                  <c:v>53</c:v>
                </c:pt>
                <c:pt idx="3053">
                  <c:v>53</c:v>
                </c:pt>
                <c:pt idx="3054">
                  <c:v>53</c:v>
                </c:pt>
                <c:pt idx="3055">
                  <c:v>53</c:v>
                </c:pt>
                <c:pt idx="3056">
                  <c:v>53</c:v>
                </c:pt>
                <c:pt idx="3057">
                  <c:v>53</c:v>
                </c:pt>
                <c:pt idx="3058">
                  <c:v>53</c:v>
                </c:pt>
                <c:pt idx="3059">
                  <c:v>53</c:v>
                </c:pt>
                <c:pt idx="3060">
                  <c:v>53</c:v>
                </c:pt>
                <c:pt idx="3061">
                  <c:v>53</c:v>
                </c:pt>
                <c:pt idx="3062">
                  <c:v>53</c:v>
                </c:pt>
                <c:pt idx="3063">
                  <c:v>53</c:v>
                </c:pt>
                <c:pt idx="3064">
                  <c:v>53</c:v>
                </c:pt>
                <c:pt idx="3065">
                  <c:v>53</c:v>
                </c:pt>
                <c:pt idx="3066">
                  <c:v>53</c:v>
                </c:pt>
                <c:pt idx="3067">
                  <c:v>53</c:v>
                </c:pt>
                <c:pt idx="3068">
                  <c:v>53</c:v>
                </c:pt>
                <c:pt idx="3069">
                  <c:v>53</c:v>
                </c:pt>
                <c:pt idx="3070">
                  <c:v>53</c:v>
                </c:pt>
                <c:pt idx="3071">
                  <c:v>53</c:v>
                </c:pt>
                <c:pt idx="3072">
                  <c:v>53</c:v>
                </c:pt>
                <c:pt idx="3073">
                  <c:v>53</c:v>
                </c:pt>
                <c:pt idx="3074">
                  <c:v>53</c:v>
                </c:pt>
                <c:pt idx="3075">
                  <c:v>53</c:v>
                </c:pt>
                <c:pt idx="3076">
                  <c:v>53</c:v>
                </c:pt>
                <c:pt idx="3077">
                  <c:v>53</c:v>
                </c:pt>
                <c:pt idx="3078">
                  <c:v>53</c:v>
                </c:pt>
                <c:pt idx="3079">
                  <c:v>53</c:v>
                </c:pt>
                <c:pt idx="3080">
                  <c:v>53</c:v>
                </c:pt>
                <c:pt idx="3081">
                  <c:v>53</c:v>
                </c:pt>
                <c:pt idx="3082">
                  <c:v>53</c:v>
                </c:pt>
                <c:pt idx="3083">
                  <c:v>53</c:v>
                </c:pt>
                <c:pt idx="3084">
                  <c:v>53</c:v>
                </c:pt>
                <c:pt idx="3085">
                  <c:v>53</c:v>
                </c:pt>
                <c:pt idx="3086">
                  <c:v>53</c:v>
                </c:pt>
                <c:pt idx="3087">
                  <c:v>53</c:v>
                </c:pt>
                <c:pt idx="3088">
                  <c:v>53</c:v>
                </c:pt>
                <c:pt idx="3089">
                  <c:v>53</c:v>
                </c:pt>
                <c:pt idx="3090">
                  <c:v>53</c:v>
                </c:pt>
                <c:pt idx="3091">
                  <c:v>53</c:v>
                </c:pt>
                <c:pt idx="3092">
                  <c:v>53</c:v>
                </c:pt>
                <c:pt idx="3093">
                  <c:v>53</c:v>
                </c:pt>
                <c:pt idx="3094">
                  <c:v>53</c:v>
                </c:pt>
                <c:pt idx="3095">
                  <c:v>53</c:v>
                </c:pt>
                <c:pt idx="3096">
                  <c:v>53</c:v>
                </c:pt>
                <c:pt idx="3097">
                  <c:v>53</c:v>
                </c:pt>
                <c:pt idx="3098">
                  <c:v>53</c:v>
                </c:pt>
                <c:pt idx="3099">
                  <c:v>53</c:v>
                </c:pt>
                <c:pt idx="3100">
                  <c:v>53</c:v>
                </c:pt>
                <c:pt idx="3101">
                  <c:v>53</c:v>
                </c:pt>
                <c:pt idx="3102">
                  <c:v>53</c:v>
                </c:pt>
                <c:pt idx="3103">
                  <c:v>53</c:v>
                </c:pt>
                <c:pt idx="3104">
                  <c:v>53</c:v>
                </c:pt>
                <c:pt idx="3105">
                  <c:v>53</c:v>
                </c:pt>
                <c:pt idx="3106">
                  <c:v>53</c:v>
                </c:pt>
                <c:pt idx="3107">
                  <c:v>53</c:v>
                </c:pt>
                <c:pt idx="3108">
                  <c:v>53</c:v>
                </c:pt>
                <c:pt idx="3109">
                  <c:v>53</c:v>
                </c:pt>
                <c:pt idx="3110">
                  <c:v>53</c:v>
                </c:pt>
                <c:pt idx="3111">
                  <c:v>53</c:v>
                </c:pt>
                <c:pt idx="3112">
                  <c:v>53</c:v>
                </c:pt>
                <c:pt idx="3113">
                  <c:v>53</c:v>
                </c:pt>
                <c:pt idx="3114">
                  <c:v>53</c:v>
                </c:pt>
                <c:pt idx="3115">
                  <c:v>53</c:v>
                </c:pt>
                <c:pt idx="3116">
                  <c:v>53</c:v>
                </c:pt>
                <c:pt idx="3117">
                  <c:v>53</c:v>
                </c:pt>
                <c:pt idx="3118">
                  <c:v>53</c:v>
                </c:pt>
                <c:pt idx="3119">
                  <c:v>53</c:v>
                </c:pt>
                <c:pt idx="3120">
                  <c:v>53</c:v>
                </c:pt>
                <c:pt idx="3121">
                  <c:v>53</c:v>
                </c:pt>
                <c:pt idx="3122">
                  <c:v>53</c:v>
                </c:pt>
                <c:pt idx="3123">
                  <c:v>53</c:v>
                </c:pt>
                <c:pt idx="3124">
                  <c:v>53</c:v>
                </c:pt>
                <c:pt idx="3125">
                  <c:v>53</c:v>
                </c:pt>
                <c:pt idx="3126">
                  <c:v>53</c:v>
                </c:pt>
                <c:pt idx="3127">
                  <c:v>53</c:v>
                </c:pt>
                <c:pt idx="3128">
                  <c:v>53</c:v>
                </c:pt>
                <c:pt idx="3129">
                  <c:v>54</c:v>
                </c:pt>
                <c:pt idx="3130">
                  <c:v>54</c:v>
                </c:pt>
                <c:pt idx="3131">
                  <c:v>54</c:v>
                </c:pt>
                <c:pt idx="3132">
                  <c:v>54</c:v>
                </c:pt>
                <c:pt idx="3133">
                  <c:v>54</c:v>
                </c:pt>
                <c:pt idx="3134">
                  <c:v>54</c:v>
                </c:pt>
                <c:pt idx="3135">
                  <c:v>54</c:v>
                </c:pt>
                <c:pt idx="3136">
                  <c:v>54</c:v>
                </c:pt>
                <c:pt idx="3137">
                  <c:v>54</c:v>
                </c:pt>
                <c:pt idx="3138">
                  <c:v>54</c:v>
                </c:pt>
                <c:pt idx="3139">
                  <c:v>54</c:v>
                </c:pt>
                <c:pt idx="3140">
                  <c:v>54</c:v>
                </c:pt>
                <c:pt idx="3141">
                  <c:v>54</c:v>
                </c:pt>
                <c:pt idx="3142">
                  <c:v>54</c:v>
                </c:pt>
                <c:pt idx="3143">
                  <c:v>54</c:v>
                </c:pt>
                <c:pt idx="3144">
                  <c:v>54</c:v>
                </c:pt>
                <c:pt idx="3145">
                  <c:v>54</c:v>
                </c:pt>
                <c:pt idx="3146">
                  <c:v>54</c:v>
                </c:pt>
                <c:pt idx="3147">
                  <c:v>54</c:v>
                </c:pt>
                <c:pt idx="3148">
                  <c:v>54</c:v>
                </c:pt>
                <c:pt idx="3149">
                  <c:v>54</c:v>
                </c:pt>
                <c:pt idx="3150">
                  <c:v>54</c:v>
                </c:pt>
                <c:pt idx="3151">
                  <c:v>54</c:v>
                </c:pt>
                <c:pt idx="3152">
                  <c:v>54</c:v>
                </c:pt>
                <c:pt idx="3153">
                  <c:v>54</c:v>
                </c:pt>
                <c:pt idx="3154">
                  <c:v>54</c:v>
                </c:pt>
                <c:pt idx="3155">
                  <c:v>54</c:v>
                </c:pt>
                <c:pt idx="3156">
                  <c:v>54</c:v>
                </c:pt>
                <c:pt idx="3157">
                  <c:v>54</c:v>
                </c:pt>
                <c:pt idx="3158">
                  <c:v>54</c:v>
                </c:pt>
                <c:pt idx="3159">
                  <c:v>54</c:v>
                </c:pt>
                <c:pt idx="3160">
                  <c:v>54</c:v>
                </c:pt>
                <c:pt idx="3161">
                  <c:v>54</c:v>
                </c:pt>
                <c:pt idx="3162">
                  <c:v>54</c:v>
                </c:pt>
                <c:pt idx="3163">
                  <c:v>54</c:v>
                </c:pt>
                <c:pt idx="3164">
                  <c:v>54</c:v>
                </c:pt>
                <c:pt idx="3165">
                  <c:v>54</c:v>
                </c:pt>
                <c:pt idx="3166">
                  <c:v>54</c:v>
                </c:pt>
                <c:pt idx="3167">
                  <c:v>54</c:v>
                </c:pt>
                <c:pt idx="3168">
                  <c:v>54</c:v>
                </c:pt>
                <c:pt idx="3169">
                  <c:v>54</c:v>
                </c:pt>
                <c:pt idx="3170">
                  <c:v>54</c:v>
                </c:pt>
                <c:pt idx="3171">
                  <c:v>54</c:v>
                </c:pt>
                <c:pt idx="3172">
                  <c:v>54</c:v>
                </c:pt>
                <c:pt idx="3173">
                  <c:v>54</c:v>
                </c:pt>
                <c:pt idx="3174">
                  <c:v>54</c:v>
                </c:pt>
                <c:pt idx="3175">
                  <c:v>54</c:v>
                </c:pt>
                <c:pt idx="3176">
                  <c:v>54</c:v>
                </c:pt>
                <c:pt idx="3177">
                  <c:v>54</c:v>
                </c:pt>
                <c:pt idx="3178">
                  <c:v>54</c:v>
                </c:pt>
                <c:pt idx="3179">
                  <c:v>54</c:v>
                </c:pt>
                <c:pt idx="3180">
                  <c:v>54</c:v>
                </c:pt>
                <c:pt idx="3181">
                  <c:v>54</c:v>
                </c:pt>
                <c:pt idx="3182">
                  <c:v>54</c:v>
                </c:pt>
                <c:pt idx="3183">
                  <c:v>54</c:v>
                </c:pt>
                <c:pt idx="3184">
                  <c:v>54</c:v>
                </c:pt>
                <c:pt idx="3185">
                  <c:v>54</c:v>
                </c:pt>
                <c:pt idx="3186">
                  <c:v>54</c:v>
                </c:pt>
                <c:pt idx="3187">
                  <c:v>54</c:v>
                </c:pt>
                <c:pt idx="3188">
                  <c:v>54</c:v>
                </c:pt>
                <c:pt idx="3189">
                  <c:v>54</c:v>
                </c:pt>
                <c:pt idx="3190">
                  <c:v>54</c:v>
                </c:pt>
                <c:pt idx="3191">
                  <c:v>54</c:v>
                </c:pt>
                <c:pt idx="3192">
                  <c:v>54</c:v>
                </c:pt>
                <c:pt idx="3193">
                  <c:v>54</c:v>
                </c:pt>
                <c:pt idx="3194">
                  <c:v>54</c:v>
                </c:pt>
                <c:pt idx="3195">
                  <c:v>54</c:v>
                </c:pt>
                <c:pt idx="3196">
                  <c:v>54</c:v>
                </c:pt>
                <c:pt idx="3197">
                  <c:v>54</c:v>
                </c:pt>
                <c:pt idx="3198">
                  <c:v>54</c:v>
                </c:pt>
                <c:pt idx="3199">
                  <c:v>54</c:v>
                </c:pt>
                <c:pt idx="3200">
                  <c:v>54</c:v>
                </c:pt>
                <c:pt idx="3201">
                  <c:v>54</c:v>
                </c:pt>
                <c:pt idx="3202">
                  <c:v>54</c:v>
                </c:pt>
                <c:pt idx="3203">
                  <c:v>54</c:v>
                </c:pt>
                <c:pt idx="3204">
                  <c:v>54</c:v>
                </c:pt>
                <c:pt idx="3205">
                  <c:v>54</c:v>
                </c:pt>
                <c:pt idx="3206">
                  <c:v>54</c:v>
                </c:pt>
                <c:pt idx="3207">
                  <c:v>54</c:v>
                </c:pt>
                <c:pt idx="3208">
                  <c:v>54</c:v>
                </c:pt>
                <c:pt idx="3209">
                  <c:v>54</c:v>
                </c:pt>
                <c:pt idx="3210">
                  <c:v>54</c:v>
                </c:pt>
                <c:pt idx="3211">
                  <c:v>54</c:v>
                </c:pt>
                <c:pt idx="3212">
                  <c:v>54</c:v>
                </c:pt>
                <c:pt idx="3213">
                  <c:v>54</c:v>
                </c:pt>
                <c:pt idx="3214">
                  <c:v>54</c:v>
                </c:pt>
                <c:pt idx="3215">
                  <c:v>54</c:v>
                </c:pt>
                <c:pt idx="3216">
                  <c:v>55</c:v>
                </c:pt>
                <c:pt idx="3217">
                  <c:v>55</c:v>
                </c:pt>
                <c:pt idx="3218">
                  <c:v>55</c:v>
                </c:pt>
                <c:pt idx="3219">
                  <c:v>55</c:v>
                </c:pt>
                <c:pt idx="3220">
                  <c:v>55</c:v>
                </c:pt>
                <c:pt idx="3221">
                  <c:v>55</c:v>
                </c:pt>
                <c:pt idx="3222">
                  <c:v>55</c:v>
                </c:pt>
                <c:pt idx="3223">
                  <c:v>55</c:v>
                </c:pt>
                <c:pt idx="3224">
                  <c:v>55</c:v>
                </c:pt>
                <c:pt idx="3225">
                  <c:v>55</c:v>
                </c:pt>
                <c:pt idx="3226">
                  <c:v>55</c:v>
                </c:pt>
                <c:pt idx="3227">
                  <c:v>55</c:v>
                </c:pt>
                <c:pt idx="3228">
                  <c:v>55</c:v>
                </c:pt>
                <c:pt idx="3229">
                  <c:v>55</c:v>
                </c:pt>
                <c:pt idx="3230">
                  <c:v>55</c:v>
                </c:pt>
                <c:pt idx="3231">
                  <c:v>55</c:v>
                </c:pt>
                <c:pt idx="3232">
                  <c:v>55</c:v>
                </c:pt>
                <c:pt idx="3233">
                  <c:v>55</c:v>
                </c:pt>
                <c:pt idx="3234">
                  <c:v>55</c:v>
                </c:pt>
                <c:pt idx="3235">
                  <c:v>55</c:v>
                </c:pt>
                <c:pt idx="3236">
                  <c:v>55</c:v>
                </c:pt>
                <c:pt idx="3237">
                  <c:v>55</c:v>
                </c:pt>
                <c:pt idx="3238">
                  <c:v>55</c:v>
                </c:pt>
                <c:pt idx="3239">
                  <c:v>55</c:v>
                </c:pt>
                <c:pt idx="3240">
                  <c:v>55</c:v>
                </c:pt>
                <c:pt idx="3241">
                  <c:v>55</c:v>
                </c:pt>
                <c:pt idx="3242">
                  <c:v>55</c:v>
                </c:pt>
                <c:pt idx="3243">
                  <c:v>55</c:v>
                </c:pt>
                <c:pt idx="3244">
                  <c:v>55</c:v>
                </c:pt>
                <c:pt idx="3245">
                  <c:v>55</c:v>
                </c:pt>
                <c:pt idx="3246">
                  <c:v>55</c:v>
                </c:pt>
                <c:pt idx="3247">
                  <c:v>55</c:v>
                </c:pt>
                <c:pt idx="3248">
                  <c:v>55</c:v>
                </c:pt>
                <c:pt idx="3249">
                  <c:v>55</c:v>
                </c:pt>
                <c:pt idx="3250">
                  <c:v>55</c:v>
                </c:pt>
                <c:pt idx="3251">
                  <c:v>55</c:v>
                </c:pt>
                <c:pt idx="3252">
                  <c:v>55</c:v>
                </c:pt>
                <c:pt idx="3253">
                  <c:v>55</c:v>
                </c:pt>
                <c:pt idx="3254">
                  <c:v>55</c:v>
                </c:pt>
                <c:pt idx="3255">
                  <c:v>55</c:v>
                </c:pt>
                <c:pt idx="3256">
                  <c:v>55</c:v>
                </c:pt>
                <c:pt idx="3257">
                  <c:v>55</c:v>
                </c:pt>
                <c:pt idx="3258">
                  <c:v>55</c:v>
                </c:pt>
                <c:pt idx="3259">
                  <c:v>55</c:v>
                </c:pt>
                <c:pt idx="3260">
                  <c:v>55</c:v>
                </c:pt>
                <c:pt idx="3261">
                  <c:v>55</c:v>
                </c:pt>
                <c:pt idx="3262">
                  <c:v>55</c:v>
                </c:pt>
                <c:pt idx="3263">
                  <c:v>55</c:v>
                </c:pt>
                <c:pt idx="3264">
                  <c:v>55</c:v>
                </c:pt>
                <c:pt idx="3265">
                  <c:v>55</c:v>
                </c:pt>
                <c:pt idx="3266">
                  <c:v>55</c:v>
                </c:pt>
                <c:pt idx="3267">
                  <c:v>55</c:v>
                </c:pt>
                <c:pt idx="3268">
                  <c:v>55</c:v>
                </c:pt>
                <c:pt idx="3269">
                  <c:v>55</c:v>
                </c:pt>
                <c:pt idx="3270">
                  <c:v>55</c:v>
                </c:pt>
                <c:pt idx="3271">
                  <c:v>55</c:v>
                </c:pt>
                <c:pt idx="3272">
                  <c:v>55</c:v>
                </c:pt>
                <c:pt idx="3273">
                  <c:v>55</c:v>
                </c:pt>
                <c:pt idx="3274">
                  <c:v>55</c:v>
                </c:pt>
                <c:pt idx="3275">
                  <c:v>55</c:v>
                </c:pt>
                <c:pt idx="3276">
                  <c:v>55</c:v>
                </c:pt>
                <c:pt idx="3277">
                  <c:v>55</c:v>
                </c:pt>
                <c:pt idx="3278">
                  <c:v>55</c:v>
                </c:pt>
                <c:pt idx="3279">
                  <c:v>55</c:v>
                </c:pt>
                <c:pt idx="3280">
                  <c:v>55</c:v>
                </c:pt>
                <c:pt idx="3281">
                  <c:v>55</c:v>
                </c:pt>
                <c:pt idx="3282">
                  <c:v>55</c:v>
                </c:pt>
                <c:pt idx="3283">
                  <c:v>55</c:v>
                </c:pt>
                <c:pt idx="3284">
                  <c:v>55</c:v>
                </c:pt>
                <c:pt idx="3285">
                  <c:v>55</c:v>
                </c:pt>
                <c:pt idx="3286">
                  <c:v>55</c:v>
                </c:pt>
                <c:pt idx="3287">
                  <c:v>55</c:v>
                </c:pt>
                <c:pt idx="3288">
                  <c:v>55</c:v>
                </c:pt>
                <c:pt idx="3289">
                  <c:v>55</c:v>
                </c:pt>
                <c:pt idx="3290">
                  <c:v>55</c:v>
                </c:pt>
                <c:pt idx="3291">
                  <c:v>55</c:v>
                </c:pt>
                <c:pt idx="3292">
                  <c:v>55</c:v>
                </c:pt>
                <c:pt idx="3293">
                  <c:v>55</c:v>
                </c:pt>
                <c:pt idx="3294">
                  <c:v>55</c:v>
                </c:pt>
                <c:pt idx="3295">
                  <c:v>55</c:v>
                </c:pt>
                <c:pt idx="3296">
                  <c:v>55</c:v>
                </c:pt>
                <c:pt idx="3297">
                  <c:v>55</c:v>
                </c:pt>
                <c:pt idx="3298">
                  <c:v>55</c:v>
                </c:pt>
                <c:pt idx="3299">
                  <c:v>56</c:v>
                </c:pt>
                <c:pt idx="3300">
                  <c:v>56</c:v>
                </c:pt>
                <c:pt idx="3301">
                  <c:v>56</c:v>
                </c:pt>
                <c:pt idx="3302">
                  <c:v>56</c:v>
                </c:pt>
                <c:pt idx="3303">
                  <c:v>56</c:v>
                </c:pt>
                <c:pt idx="3304">
                  <c:v>56</c:v>
                </c:pt>
                <c:pt idx="3305">
                  <c:v>56</c:v>
                </c:pt>
                <c:pt idx="3306">
                  <c:v>56</c:v>
                </c:pt>
                <c:pt idx="3307">
                  <c:v>56</c:v>
                </c:pt>
                <c:pt idx="3308">
                  <c:v>56</c:v>
                </c:pt>
                <c:pt idx="3309">
                  <c:v>56</c:v>
                </c:pt>
                <c:pt idx="3310">
                  <c:v>56</c:v>
                </c:pt>
                <c:pt idx="3311">
                  <c:v>56</c:v>
                </c:pt>
                <c:pt idx="3312">
                  <c:v>56</c:v>
                </c:pt>
                <c:pt idx="3313">
                  <c:v>56</c:v>
                </c:pt>
                <c:pt idx="3314">
                  <c:v>56</c:v>
                </c:pt>
                <c:pt idx="3315">
                  <c:v>56</c:v>
                </c:pt>
                <c:pt idx="3316">
                  <c:v>56</c:v>
                </c:pt>
                <c:pt idx="3317">
                  <c:v>56</c:v>
                </c:pt>
                <c:pt idx="3318">
                  <c:v>56</c:v>
                </c:pt>
                <c:pt idx="3319">
                  <c:v>56</c:v>
                </c:pt>
                <c:pt idx="3320">
                  <c:v>56</c:v>
                </c:pt>
                <c:pt idx="3321">
                  <c:v>56</c:v>
                </c:pt>
                <c:pt idx="3322">
                  <c:v>56</c:v>
                </c:pt>
                <c:pt idx="3323">
                  <c:v>56</c:v>
                </c:pt>
                <c:pt idx="3324">
                  <c:v>56</c:v>
                </c:pt>
                <c:pt idx="3325">
                  <c:v>56</c:v>
                </c:pt>
                <c:pt idx="3326">
                  <c:v>56</c:v>
                </c:pt>
                <c:pt idx="3327">
                  <c:v>56</c:v>
                </c:pt>
                <c:pt idx="3328">
                  <c:v>56</c:v>
                </c:pt>
                <c:pt idx="3329">
                  <c:v>56</c:v>
                </c:pt>
                <c:pt idx="3330">
                  <c:v>56</c:v>
                </c:pt>
                <c:pt idx="3331">
                  <c:v>56</c:v>
                </c:pt>
                <c:pt idx="3332">
                  <c:v>56</c:v>
                </c:pt>
                <c:pt idx="3333">
                  <c:v>56</c:v>
                </c:pt>
                <c:pt idx="3334">
                  <c:v>56</c:v>
                </c:pt>
                <c:pt idx="3335">
                  <c:v>56</c:v>
                </c:pt>
                <c:pt idx="3336">
                  <c:v>56</c:v>
                </c:pt>
                <c:pt idx="3337">
                  <c:v>56</c:v>
                </c:pt>
                <c:pt idx="3338">
                  <c:v>56</c:v>
                </c:pt>
                <c:pt idx="3339">
                  <c:v>56</c:v>
                </c:pt>
                <c:pt idx="3340">
                  <c:v>56</c:v>
                </c:pt>
                <c:pt idx="3341">
                  <c:v>56</c:v>
                </c:pt>
                <c:pt idx="3342">
                  <c:v>56</c:v>
                </c:pt>
                <c:pt idx="3343">
                  <c:v>56</c:v>
                </c:pt>
                <c:pt idx="3344">
                  <c:v>56</c:v>
                </c:pt>
                <c:pt idx="3345">
                  <c:v>56</c:v>
                </c:pt>
                <c:pt idx="3346">
                  <c:v>56</c:v>
                </c:pt>
                <c:pt idx="3347">
                  <c:v>56</c:v>
                </c:pt>
                <c:pt idx="3348">
                  <c:v>56</c:v>
                </c:pt>
                <c:pt idx="3349">
                  <c:v>56</c:v>
                </c:pt>
                <c:pt idx="3350">
                  <c:v>56</c:v>
                </c:pt>
                <c:pt idx="3351">
                  <c:v>56</c:v>
                </c:pt>
                <c:pt idx="3352">
                  <c:v>56</c:v>
                </c:pt>
                <c:pt idx="3353">
                  <c:v>56</c:v>
                </c:pt>
                <c:pt idx="3354">
                  <c:v>56</c:v>
                </c:pt>
                <c:pt idx="3355">
                  <c:v>56</c:v>
                </c:pt>
                <c:pt idx="3356">
                  <c:v>56</c:v>
                </c:pt>
                <c:pt idx="3357">
                  <c:v>56</c:v>
                </c:pt>
                <c:pt idx="3358">
                  <c:v>56</c:v>
                </c:pt>
                <c:pt idx="3359">
                  <c:v>56</c:v>
                </c:pt>
                <c:pt idx="3360">
                  <c:v>56</c:v>
                </c:pt>
                <c:pt idx="3361">
                  <c:v>56</c:v>
                </c:pt>
                <c:pt idx="3362">
                  <c:v>56</c:v>
                </c:pt>
                <c:pt idx="3363">
                  <c:v>56</c:v>
                </c:pt>
                <c:pt idx="3364">
                  <c:v>56</c:v>
                </c:pt>
                <c:pt idx="3365">
                  <c:v>56</c:v>
                </c:pt>
                <c:pt idx="3366">
                  <c:v>56</c:v>
                </c:pt>
                <c:pt idx="3367">
                  <c:v>56</c:v>
                </c:pt>
                <c:pt idx="3368">
                  <c:v>56</c:v>
                </c:pt>
                <c:pt idx="3369">
                  <c:v>56</c:v>
                </c:pt>
                <c:pt idx="3370">
                  <c:v>56</c:v>
                </c:pt>
                <c:pt idx="3371">
                  <c:v>56</c:v>
                </c:pt>
                <c:pt idx="3372">
                  <c:v>56</c:v>
                </c:pt>
                <c:pt idx="3373">
                  <c:v>56</c:v>
                </c:pt>
                <c:pt idx="3374">
                  <c:v>56</c:v>
                </c:pt>
                <c:pt idx="3375">
                  <c:v>56</c:v>
                </c:pt>
                <c:pt idx="3376">
                  <c:v>57</c:v>
                </c:pt>
                <c:pt idx="3377">
                  <c:v>57</c:v>
                </c:pt>
                <c:pt idx="3378">
                  <c:v>57</c:v>
                </c:pt>
                <c:pt idx="3379">
                  <c:v>57</c:v>
                </c:pt>
                <c:pt idx="3380">
                  <c:v>57</c:v>
                </c:pt>
                <c:pt idx="3381">
                  <c:v>57</c:v>
                </c:pt>
                <c:pt idx="3382">
                  <c:v>57</c:v>
                </c:pt>
                <c:pt idx="3383">
                  <c:v>57</c:v>
                </c:pt>
                <c:pt idx="3384">
                  <c:v>57</c:v>
                </c:pt>
                <c:pt idx="3385">
                  <c:v>57</c:v>
                </c:pt>
                <c:pt idx="3386">
                  <c:v>57</c:v>
                </c:pt>
                <c:pt idx="3387">
                  <c:v>57</c:v>
                </c:pt>
                <c:pt idx="3388">
                  <c:v>57</c:v>
                </c:pt>
                <c:pt idx="3389">
                  <c:v>57</c:v>
                </c:pt>
                <c:pt idx="3390">
                  <c:v>57</c:v>
                </c:pt>
                <c:pt idx="3391">
                  <c:v>57</c:v>
                </c:pt>
                <c:pt idx="3392">
                  <c:v>57</c:v>
                </c:pt>
                <c:pt idx="3393">
                  <c:v>57</c:v>
                </c:pt>
                <c:pt idx="3394">
                  <c:v>57</c:v>
                </c:pt>
                <c:pt idx="3395">
                  <c:v>57</c:v>
                </c:pt>
                <c:pt idx="3396">
                  <c:v>57</c:v>
                </c:pt>
                <c:pt idx="3397">
                  <c:v>57</c:v>
                </c:pt>
                <c:pt idx="3398">
                  <c:v>57</c:v>
                </c:pt>
                <c:pt idx="3399">
                  <c:v>57</c:v>
                </c:pt>
                <c:pt idx="3400">
                  <c:v>57</c:v>
                </c:pt>
                <c:pt idx="3401">
                  <c:v>57</c:v>
                </c:pt>
                <c:pt idx="3402">
                  <c:v>57</c:v>
                </c:pt>
                <c:pt idx="3403">
                  <c:v>57</c:v>
                </c:pt>
                <c:pt idx="3404">
                  <c:v>57</c:v>
                </c:pt>
                <c:pt idx="3405">
                  <c:v>57</c:v>
                </c:pt>
                <c:pt idx="3406">
                  <c:v>57</c:v>
                </c:pt>
                <c:pt idx="3407">
                  <c:v>57</c:v>
                </c:pt>
                <c:pt idx="3408">
                  <c:v>57</c:v>
                </c:pt>
                <c:pt idx="3409">
                  <c:v>57</c:v>
                </c:pt>
                <c:pt idx="3410">
                  <c:v>57</c:v>
                </c:pt>
                <c:pt idx="3411">
                  <c:v>57</c:v>
                </c:pt>
                <c:pt idx="3412">
                  <c:v>57</c:v>
                </c:pt>
                <c:pt idx="3413">
                  <c:v>57</c:v>
                </c:pt>
                <c:pt idx="3414">
                  <c:v>57</c:v>
                </c:pt>
                <c:pt idx="3415">
                  <c:v>57</c:v>
                </c:pt>
                <c:pt idx="3416">
                  <c:v>57</c:v>
                </c:pt>
                <c:pt idx="3417">
                  <c:v>57</c:v>
                </c:pt>
                <c:pt idx="3418">
                  <c:v>57</c:v>
                </c:pt>
                <c:pt idx="3419">
                  <c:v>57</c:v>
                </c:pt>
                <c:pt idx="3420">
                  <c:v>57</c:v>
                </c:pt>
                <c:pt idx="3421">
                  <c:v>57</c:v>
                </c:pt>
                <c:pt idx="3422">
                  <c:v>57</c:v>
                </c:pt>
                <c:pt idx="3423">
                  <c:v>57</c:v>
                </c:pt>
                <c:pt idx="3424">
                  <c:v>57</c:v>
                </c:pt>
                <c:pt idx="3425">
                  <c:v>57</c:v>
                </c:pt>
                <c:pt idx="3426">
                  <c:v>57</c:v>
                </c:pt>
                <c:pt idx="3427">
                  <c:v>57</c:v>
                </c:pt>
                <c:pt idx="3428">
                  <c:v>57</c:v>
                </c:pt>
                <c:pt idx="3429">
                  <c:v>57</c:v>
                </c:pt>
                <c:pt idx="3430">
                  <c:v>57</c:v>
                </c:pt>
                <c:pt idx="3431">
                  <c:v>57</c:v>
                </c:pt>
                <c:pt idx="3432">
                  <c:v>57</c:v>
                </c:pt>
                <c:pt idx="3433">
                  <c:v>57</c:v>
                </c:pt>
                <c:pt idx="3434">
                  <c:v>57</c:v>
                </c:pt>
                <c:pt idx="3435">
                  <c:v>57</c:v>
                </c:pt>
                <c:pt idx="3436">
                  <c:v>57</c:v>
                </c:pt>
                <c:pt idx="3437">
                  <c:v>57</c:v>
                </c:pt>
                <c:pt idx="3438">
                  <c:v>57</c:v>
                </c:pt>
                <c:pt idx="3439">
                  <c:v>57</c:v>
                </c:pt>
                <c:pt idx="3440">
                  <c:v>57</c:v>
                </c:pt>
                <c:pt idx="3441">
                  <c:v>57</c:v>
                </c:pt>
                <c:pt idx="3442">
                  <c:v>57</c:v>
                </c:pt>
                <c:pt idx="3443">
                  <c:v>57</c:v>
                </c:pt>
                <c:pt idx="3444">
                  <c:v>57</c:v>
                </c:pt>
                <c:pt idx="3445">
                  <c:v>57</c:v>
                </c:pt>
                <c:pt idx="3446">
                  <c:v>57</c:v>
                </c:pt>
                <c:pt idx="3447">
                  <c:v>57</c:v>
                </c:pt>
                <c:pt idx="3448">
                  <c:v>57</c:v>
                </c:pt>
                <c:pt idx="3449">
                  <c:v>57</c:v>
                </c:pt>
                <c:pt idx="3450">
                  <c:v>57</c:v>
                </c:pt>
                <c:pt idx="3451">
                  <c:v>57</c:v>
                </c:pt>
                <c:pt idx="3452">
                  <c:v>57</c:v>
                </c:pt>
                <c:pt idx="3453">
                  <c:v>57</c:v>
                </c:pt>
                <c:pt idx="3454">
                  <c:v>57</c:v>
                </c:pt>
                <c:pt idx="3455">
                  <c:v>57</c:v>
                </c:pt>
                <c:pt idx="3456">
                  <c:v>57</c:v>
                </c:pt>
                <c:pt idx="3457">
                  <c:v>57</c:v>
                </c:pt>
                <c:pt idx="3458">
                  <c:v>57</c:v>
                </c:pt>
                <c:pt idx="3459">
                  <c:v>57</c:v>
                </c:pt>
                <c:pt idx="3460">
                  <c:v>57</c:v>
                </c:pt>
                <c:pt idx="3461">
                  <c:v>57</c:v>
                </c:pt>
                <c:pt idx="3462">
                  <c:v>57</c:v>
                </c:pt>
                <c:pt idx="3463">
                  <c:v>57</c:v>
                </c:pt>
                <c:pt idx="3464">
                  <c:v>57</c:v>
                </c:pt>
                <c:pt idx="3465">
                  <c:v>57</c:v>
                </c:pt>
                <c:pt idx="3466">
                  <c:v>57</c:v>
                </c:pt>
                <c:pt idx="3467">
                  <c:v>57</c:v>
                </c:pt>
                <c:pt idx="3468">
                  <c:v>57</c:v>
                </c:pt>
                <c:pt idx="3469">
                  <c:v>57</c:v>
                </c:pt>
                <c:pt idx="3470">
                  <c:v>57</c:v>
                </c:pt>
                <c:pt idx="3471">
                  <c:v>58</c:v>
                </c:pt>
                <c:pt idx="3472">
                  <c:v>58</c:v>
                </c:pt>
                <c:pt idx="3473">
                  <c:v>58</c:v>
                </c:pt>
                <c:pt idx="3474">
                  <c:v>58</c:v>
                </c:pt>
                <c:pt idx="3475">
                  <c:v>58</c:v>
                </c:pt>
                <c:pt idx="3476">
                  <c:v>58</c:v>
                </c:pt>
                <c:pt idx="3477">
                  <c:v>58</c:v>
                </c:pt>
                <c:pt idx="3478">
                  <c:v>58</c:v>
                </c:pt>
                <c:pt idx="3479">
                  <c:v>58</c:v>
                </c:pt>
                <c:pt idx="3480">
                  <c:v>58</c:v>
                </c:pt>
                <c:pt idx="3481">
                  <c:v>58</c:v>
                </c:pt>
                <c:pt idx="3482">
                  <c:v>58</c:v>
                </c:pt>
                <c:pt idx="3483">
                  <c:v>58</c:v>
                </c:pt>
                <c:pt idx="3484">
                  <c:v>58</c:v>
                </c:pt>
                <c:pt idx="3485">
                  <c:v>58</c:v>
                </c:pt>
                <c:pt idx="3486">
                  <c:v>58</c:v>
                </c:pt>
                <c:pt idx="3487">
                  <c:v>58</c:v>
                </c:pt>
                <c:pt idx="3488">
                  <c:v>58</c:v>
                </c:pt>
                <c:pt idx="3489">
                  <c:v>58</c:v>
                </c:pt>
                <c:pt idx="3490">
                  <c:v>58</c:v>
                </c:pt>
                <c:pt idx="3491">
                  <c:v>58</c:v>
                </c:pt>
                <c:pt idx="3492">
                  <c:v>58</c:v>
                </c:pt>
                <c:pt idx="3493">
                  <c:v>58</c:v>
                </c:pt>
                <c:pt idx="3494">
                  <c:v>58</c:v>
                </c:pt>
                <c:pt idx="3495">
                  <c:v>58</c:v>
                </c:pt>
                <c:pt idx="3496">
                  <c:v>58</c:v>
                </c:pt>
                <c:pt idx="3497">
                  <c:v>58</c:v>
                </c:pt>
                <c:pt idx="3498">
                  <c:v>58</c:v>
                </c:pt>
                <c:pt idx="3499">
                  <c:v>58</c:v>
                </c:pt>
                <c:pt idx="3500">
                  <c:v>58</c:v>
                </c:pt>
                <c:pt idx="3501">
                  <c:v>58</c:v>
                </c:pt>
                <c:pt idx="3502">
                  <c:v>58</c:v>
                </c:pt>
                <c:pt idx="3503">
                  <c:v>58</c:v>
                </c:pt>
                <c:pt idx="3504">
                  <c:v>58</c:v>
                </c:pt>
                <c:pt idx="3505">
                  <c:v>58</c:v>
                </c:pt>
                <c:pt idx="3506">
                  <c:v>58</c:v>
                </c:pt>
                <c:pt idx="3507">
                  <c:v>58</c:v>
                </c:pt>
                <c:pt idx="3508">
                  <c:v>58</c:v>
                </c:pt>
                <c:pt idx="3509">
                  <c:v>58</c:v>
                </c:pt>
                <c:pt idx="3510">
                  <c:v>58</c:v>
                </c:pt>
                <c:pt idx="3511">
                  <c:v>58</c:v>
                </c:pt>
                <c:pt idx="3512">
                  <c:v>58</c:v>
                </c:pt>
                <c:pt idx="3513">
                  <c:v>58</c:v>
                </c:pt>
                <c:pt idx="3514">
                  <c:v>58</c:v>
                </c:pt>
                <c:pt idx="3515">
                  <c:v>58</c:v>
                </c:pt>
                <c:pt idx="3516">
                  <c:v>58</c:v>
                </c:pt>
                <c:pt idx="3517">
                  <c:v>58</c:v>
                </c:pt>
                <c:pt idx="3518">
                  <c:v>58</c:v>
                </c:pt>
                <c:pt idx="3519">
                  <c:v>58</c:v>
                </c:pt>
                <c:pt idx="3520">
                  <c:v>58</c:v>
                </c:pt>
                <c:pt idx="3521">
                  <c:v>58</c:v>
                </c:pt>
                <c:pt idx="3522">
                  <c:v>58</c:v>
                </c:pt>
                <c:pt idx="3523">
                  <c:v>58</c:v>
                </c:pt>
                <c:pt idx="3524">
                  <c:v>58</c:v>
                </c:pt>
                <c:pt idx="3525">
                  <c:v>58</c:v>
                </c:pt>
                <c:pt idx="3526">
                  <c:v>58</c:v>
                </c:pt>
                <c:pt idx="3527">
                  <c:v>58</c:v>
                </c:pt>
                <c:pt idx="3528">
                  <c:v>58</c:v>
                </c:pt>
                <c:pt idx="3529">
                  <c:v>58</c:v>
                </c:pt>
                <c:pt idx="3530">
                  <c:v>58</c:v>
                </c:pt>
                <c:pt idx="3531">
                  <c:v>58</c:v>
                </c:pt>
                <c:pt idx="3532">
                  <c:v>58</c:v>
                </c:pt>
                <c:pt idx="3533">
                  <c:v>58</c:v>
                </c:pt>
                <c:pt idx="3534">
                  <c:v>58</c:v>
                </c:pt>
                <c:pt idx="3535">
                  <c:v>58</c:v>
                </c:pt>
                <c:pt idx="3536">
                  <c:v>58</c:v>
                </c:pt>
                <c:pt idx="3537">
                  <c:v>58</c:v>
                </c:pt>
                <c:pt idx="3538">
                  <c:v>58</c:v>
                </c:pt>
                <c:pt idx="3539">
                  <c:v>59</c:v>
                </c:pt>
                <c:pt idx="3540">
                  <c:v>59</c:v>
                </c:pt>
                <c:pt idx="3541">
                  <c:v>59</c:v>
                </c:pt>
                <c:pt idx="3542">
                  <c:v>59</c:v>
                </c:pt>
                <c:pt idx="3543">
                  <c:v>59</c:v>
                </c:pt>
                <c:pt idx="3544">
                  <c:v>59</c:v>
                </c:pt>
                <c:pt idx="3545">
                  <c:v>59</c:v>
                </c:pt>
                <c:pt idx="3546">
                  <c:v>59</c:v>
                </c:pt>
                <c:pt idx="3547">
                  <c:v>59</c:v>
                </c:pt>
                <c:pt idx="3548">
                  <c:v>59</c:v>
                </c:pt>
                <c:pt idx="3549">
                  <c:v>59</c:v>
                </c:pt>
                <c:pt idx="3550">
                  <c:v>59</c:v>
                </c:pt>
                <c:pt idx="3551">
                  <c:v>59</c:v>
                </c:pt>
                <c:pt idx="3552">
                  <c:v>59</c:v>
                </c:pt>
                <c:pt idx="3553">
                  <c:v>59</c:v>
                </c:pt>
                <c:pt idx="3554">
                  <c:v>59</c:v>
                </c:pt>
                <c:pt idx="3555">
                  <c:v>59</c:v>
                </c:pt>
                <c:pt idx="3556">
                  <c:v>59</c:v>
                </c:pt>
                <c:pt idx="3557">
                  <c:v>59</c:v>
                </c:pt>
                <c:pt idx="3558">
                  <c:v>59</c:v>
                </c:pt>
                <c:pt idx="3559">
                  <c:v>59</c:v>
                </c:pt>
                <c:pt idx="3560">
                  <c:v>59</c:v>
                </c:pt>
                <c:pt idx="3561">
                  <c:v>59</c:v>
                </c:pt>
                <c:pt idx="3562">
                  <c:v>59</c:v>
                </c:pt>
                <c:pt idx="3563">
                  <c:v>59</c:v>
                </c:pt>
                <c:pt idx="3564">
                  <c:v>59</c:v>
                </c:pt>
                <c:pt idx="3565">
                  <c:v>59</c:v>
                </c:pt>
                <c:pt idx="3566">
                  <c:v>59</c:v>
                </c:pt>
                <c:pt idx="3567">
                  <c:v>59</c:v>
                </c:pt>
                <c:pt idx="3568">
                  <c:v>59</c:v>
                </c:pt>
                <c:pt idx="3569">
                  <c:v>59</c:v>
                </c:pt>
                <c:pt idx="3570">
                  <c:v>59</c:v>
                </c:pt>
                <c:pt idx="3571">
                  <c:v>59</c:v>
                </c:pt>
                <c:pt idx="3572">
                  <c:v>59</c:v>
                </c:pt>
                <c:pt idx="3573">
                  <c:v>59</c:v>
                </c:pt>
                <c:pt idx="3574">
                  <c:v>59</c:v>
                </c:pt>
                <c:pt idx="3575">
                  <c:v>59</c:v>
                </c:pt>
                <c:pt idx="3576">
                  <c:v>59</c:v>
                </c:pt>
                <c:pt idx="3577">
                  <c:v>59</c:v>
                </c:pt>
                <c:pt idx="3578">
                  <c:v>59</c:v>
                </c:pt>
                <c:pt idx="3579">
                  <c:v>59</c:v>
                </c:pt>
                <c:pt idx="3580">
                  <c:v>59</c:v>
                </c:pt>
                <c:pt idx="3581">
                  <c:v>59</c:v>
                </c:pt>
                <c:pt idx="3582">
                  <c:v>59</c:v>
                </c:pt>
                <c:pt idx="3583">
                  <c:v>59</c:v>
                </c:pt>
                <c:pt idx="3584">
                  <c:v>59</c:v>
                </c:pt>
                <c:pt idx="3585">
                  <c:v>59</c:v>
                </c:pt>
                <c:pt idx="3586">
                  <c:v>59</c:v>
                </c:pt>
                <c:pt idx="3587">
                  <c:v>59</c:v>
                </c:pt>
                <c:pt idx="3588">
                  <c:v>59</c:v>
                </c:pt>
                <c:pt idx="3589">
                  <c:v>59</c:v>
                </c:pt>
                <c:pt idx="3590">
                  <c:v>59</c:v>
                </c:pt>
                <c:pt idx="3591">
                  <c:v>59</c:v>
                </c:pt>
                <c:pt idx="3592">
                  <c:v>59</c:v>
                </c:pt>
                <c:pt idx="3593">
                  <c:v>59</c:v>
                </c:pt>
                <c:pt idx="3594">
                  <c:v>59</c:v>
                </c:pt>
                <c:pt idx="3595">
                  <c:v>59</c:v>
                </c:pt>
                <c:pt idx="3596">
                  <c:v>59</c:v>
                </c:pt>
                <c:pt idx="3597">
                  <c:v>59</c:v>
                </c:pt>
                <c:pt idx="3598">
                  <c:v>59</c:v>
                </c:pt>
                <c:pt idx="3599">
                  <c:v>59</c:v>
                </c:pt>
                <c:pt idx="3600">
                  <c:v>59</c:v>
                </c:pt>
                <c:pt idx="3601">
                  <c:v>59</c:v>
                </c:pt>
                <c:pt idx="3602">
                  <c:v>59</c:v>
                </c:pt>
                <c:pt idx="3603">
                  <c:v>59</c:v>
                </c:pt>
                <c:pt idx="3604">
                  <c:v>59</c:v>
                </c:pt>
                <c:pt idx="3605">
                  <c:v>59</c:v>
                </c:pt>
                <c:pt idx="3606">
                  <c:v>59</c:v>
                </c:pt>
                <c:pt idx="3607">
                  <c:v>59</c:v>
                </c:pt>
                <c:pt idx="3608">
                  <c:v>59</c:v>
                </c:pt>
                <c:pt idx="3609">
                  <c:v>59</c:v>
                </c:pt>
                <c:pt idx="3610">
                  <c:v>59</c:v>
                </c:pt>
                <c:pt idx="3611">
                  <c:v>59</c:v>
                </c:pt>
                <c:pt idx="3612">
                  <c:v>59</c:v>
                </c:pt>
                <c:pt idx="3613">
                  <c:v>59</c:v>
                </c:pt>
                <c:pt idx="3614">
                  <c:v>59</c:v>
                </c:pt>
                <c:pt idx="3615">
                  <c:v>59</c:v>
                </c:pt>
                <c:pt idx="3616">
                  <c:v>59</c:v>
                </c:pt>
                <c:pt idx="3617">
                  <c:v>59</c:v>
                </c:pt>
                <c:pt idx="3618">
                  <c:v>59</c:v>
                </c:pt>
                <c:pt idx="3619">
                  <c:v>60</c:v>
                </c:pt>
                <c:pt idx="3620">
                  <c:v>60</c:v>
                </c:pt>
                <c:pt idx="3621">
                  <c:v>60</c:v>
                </c:pt>
                <c:pt idx="3622">
                  <c:v>60</c:v>
                </c:pt>
                <c:pt idx="3623">
                  <c:v>60</c:v>
                </c:pt>
                <c:pt idx="3624">
                  <c:v>60</c:v>
                </c:pt>
                <c:pt idx="3625">
                  <c:v>60</c:v>
                </c:pt>
                <c:pt idx="3626">
                  <c:v>60</c:v>
                </c:pt>
                <c:pt idx="3627">
                  <c:v>60</c:v>
                </c:pt>
                <c:pt idx="3628">
                  <c:v>60</c:v>
                </c:pt>
                <c:pt idx="3629">
                  <c:v>60</c:v>
                </c:pt>
                <c:pt idx="3630">
                  <c:v>60</c:v>
                </c:pt>
                <c:pt idx="3631">
                  <c:v>60</c:v>
                </c:pt>
                <c:pt idx="3632">
                  <c:v>60</c:v>
                </c:pt>
                <c:pt idx="3633">
                  <c:v>60</c:v>
                </c:pt>
                <c:pt idx="3634">
                  <c:v>60</c:v>
                </c:pt>
                <c:pt idx="3635">
                  <c:v>60</c:v>
                </c:pt>
                <c:pt idx="3636">
                  <c:v>60</c:v>
                </c:pt>
                <c:pt idx="3637">
                  <c:v>60</c:v>
                </c:pt>
                <c:pt idx="3638">
                  <c:v>60</c:v>
                </c:pt>
                <c:pt idx="3639">
                  <c:v>60</c:v>
                </c:pt>
                <c:pt idx="3640">
                  <c:v>60</c:v>
                </c:pt>
                <c:pt idx="3641">
                  <c:v>60</c:v>
                </c:pt>
                <c:pt idx="3642">
                  <c:v>60</c:v>
                </c:pt>
                <c:pt idx="3643">
                  <c:v>60</c:v>
                </c:pt>
                <c:pt idx="3644">
                  <c:v>60</c:v>
                </c:pt>
                <c:pt idx="3645">
                  <c:v>60</c:v>
                </c:pt>
                <c:pt idx="3646">
                  <c:v>60</c:v>
                </c:pt>
                <c:pt idx="3647">
                  <c:v>60</c:v>
                </c:pt>
                <c:pt idx="3648">
                  <c:v>60</c:v>
                </c:pt>
                <c:pt idx="3649">
                  <c:v>60</c:v>
                </c:pt>
                <c:pt idx="3650">
                  <c:v>60</c:v>
                </c:pt>
                <c:pt idx="3651">
                  <c:v>60</c:v>
                </c:pt>
                <c:pt idx="3652">
                  <c:v>60</c:v>
                </c:pt>
                <c:pt idx="3653">
                  <c:v>60</c:v>
                </c:pt>
                <c:pt idx="3654">
                  <c:v>60</c:v>
                </c:pt>
                <c:pt idx="3655">
                  <c:v>60</c:v>
                </c:pt>
                <c:pt idx="3656">
                  <c:v>60</c:v>
                </c:pt>
                <c:pt idx="3657">
                  <c:v>60</c:v>
                </c:pt>
                <c:pt idx="3658">
                  <c:v>60</c:v>
                </c:pt>
                <c:pt idx="3659">
                  <c:v>60</c:v>
                </c:pt>
                <c:pt idx="3660">
                  <c:v>60</c:v>
                </c:pt>
                <c:pt idx="3661">
                  <c:v>60</c:v>
                </c:pt>
                <c:pt idx="3662">
                  <c:v>60</c:v>
                </c:pt>
                <c:pt idx="3663">
                  <c:v>60</c:v>
                </c:pt>
                <c:pt idx="3664">
                  <c:v>60</c:v>
                </c:pt>
                <c:pt idx="3665">
                  <c:v>60</c:v>
                </c:pt>
                <c:pt idx="3666">
                  <c:v>60</c:v>
                </c:pt>
                <c:pt idx="3667">
                  <c:v>60</c:v>
                </c:pt>
                <c:pt idx="3668">
                  <c:v>60</c:v>
                </c:pt>
                <c:pt idx="3669">
                  <c:v>60</c:v>
                </c:pt>
                <c:pt idx="3670">
                  <c:v>60</c:v>
                </c:pt>
                <c:pt idx="3671">
                  <c:v>60</c:v>
                </c:pt>
                <c:pt idx="3672">
                  <c:v>60</c:v>
                </c:pt>
                <c:pt idx="3673">
                  <c:v>60</c:v>
                </c:pt>
                <c:pt idx="3674">
                  <c:v>60</c:v>
                </c:pt>
                <c:pt idx="3675">
                  <c:v>60</c:v>
                </c:pt>
                <c:pt idx="3676">
                  <c:v>60</c:v>
                </c:pt>
                <c:pt idx="3677">
                  <c:v>60</c:v>
                </c:pt>
                <c:pt idx="3678">
                  <c:v>60</c:v>
                </c:pt>
                <c:pt idx="3679">
                  <c:v>60</c:v>
                </c:pt>
                <c:pt idx="3680">
                  <c:v>60</c:v>
                </c:pt>
                <c:pt idx="3681">
                  <c:v>60</c:v>
                </c:pt>
                <c:pt idx="3682">
                  <c:v>60</c:v>
                </c:pt>
                <c:pt idx="3683">
                  <c:v>60</c:v>
                </c:pt>
                <c:pt idx="3684">
                  <c:v>60</c:v>
                </c:pt>
                <c:pt idx="3685">
                  <c:v>60</c:v>
                </c:pt>
                <c:pt idx="3686">
                  <c:v>60</c:v>
                </c:pt>
                <c:pt idx="3687">
                  <c:v>60</c:v>
                </c:pt>
                <c:pt idx="3688">
                  <c:v>60</c:v>
                </c:pt>
                <c:pt idx="3689">
                  <c:v>60</c:v>
                </c:pt>
                <c:pt idx="3690">
                  <c:v>60</c:v>
                </c:pt>
                <c:pt idx="3691">
                  <c:v>61</c:v>
                </c:pt>
                <c:pt idx="3692">
                  <c:v>61</c:v>
                </c:pt>
                <c:pt idx="3693">
                  <c:v>61</c:v>
                </c:pt>
                <c:pt idx="3694">
                  <c:v>61</c:v>
                </c:pt>
                <c:pt idx="3695">
                  <c:v>61</c:v>
                </c:pt>
                <c:pt idx="3696">
                  <c:v>61</c:v>
                </c:pt>
                <c:pt idx="3697">
                  <c:v>61</c:v>
                </c:pt>
                <c:pt idx="3698">
                  <c:v>61</c:v>
                </c:pt>
                <c:pt idx="3699">
                  <c:v>61</c:v>
                </c:pt>
                <c:pt idx="3700">
                  <c:v>61</c:v>
                </c:pt>
                <c:pt idx="3701">
                  <c:v>61</c:v>
                </c:pt>
                <c:pt idx="3702">
                  <c:v>61</c:v>
                </c:pt>
                <c:pt idx="3703">
                  <c:v>61</c:v>
                </c:pt>
                <c:pt idx="3704">
                  <c:v>61</c:v>
                </c:pt>
                <c:pt idx="3705">
                  <c:v>61</c:v>
                </c:pt>
                <c:pt idx="3706">
                  <c:v>61</c:v>
                </c:pt>
                <c:pt idx="3707">
                  <c:v>61</c:v>
                </c:pt>
                <c:pt idx="3708">
                  <c:v>61</c:v>
                </c:pt>
                <c:pt idx="3709">
                  <c:v>61</c:v>
                </c:pt>
                <c:pt idx="3710">
                  <c:v>61</c:v>
                </c:pt>
                <c:pt idx="3711">
                  <c:v>61</c:v>
                </c:pt>
                <c:pt idx="3712">
                  <c:v>61</c:v>
                </c:pt>
                <c:pt idx="3713">
                  <c:v>61</c:v>
                </c:pt>
                <c:pt idx="3714">
                  <c:v>61</c:v>
                </c:pt>
                <c:pt idx="3715">
                  <c:v>61</c:v>
                </c:pt>
                <c:pt idx="3716">
                  <c:v>61</c:v>
                </c:pt>
                <c:pt idx="3717">
                  <c:v>61</c:v>
                </c:pt>
                <c:pt idx="3718">
                  <c:v>61</c:v>
                </c:pt>
                <c:pt idx="3719">
                  <c:v>61</c:v>
                </c:pt>
                <c:pt idx="3720">
                  <c:v>61</c:v>
                </c:pt>
                <c:pt idx="3721">
                  <c:v>61</c:v>
                </c:pt>
                <c:pt idx="3722">
                  <c:v>61</c:v>
                </c:pt>
                <c:pt idx="3723">
                  <c:v>61</c:v>
                </c:pt>
                <c:pt idx="3724">
                  <c:v>61</c:v>
                </c:pt>
                <c:pt idx="3725">
                  <c:v>61</c:v>
                </c:pt>
                <c:pt idx="3726">
                  <c:v>61</c:v>
                </c:pt>
                <c:pt idx="3727">
                  <c:v>61</c:v>
                </c:pt>
                <c:pt idx="3728">
                  <c:v>61</c:v>
                </c:pt>
                <c:pt idx="3729">
                  <c:v>61</c:v>
                </c:pt>
                <c:pt idx="3730">
                  <c:v>61</c:v>
                </c:pt>
                <c:pt idx="3731">
                  <c:v>61</c:v>
                </c:pt>
                <c:pt idx="3732">
                  <c:v>61</c:v>
                </c:pt>
                <c:pt idx="3733">
                  <c:v>61</c:v>
                </c:pt>
                <c:pt idx="3734">
                  <c:v>61</c:v>
                </c:pt>
                <c:pt idx="3735">
                  <c:v>61</c:v>
                </c:pt>
                <c:pt idx="3736">
                  <c:v>61</c:v>
                </c:pt>
                <c:pt idx="3737">
                  <c:v>61</c:v>
                </c:pt>
                <c:pt idx="3738">
                  <c:v>61</c:v>
                </c:pt>
                <c:pt idx="3739">
                  <c:v>61</c:v>
                </c:pt>
                <c:pt idx="3740">
                  <c:v>61</c:v>
                </c:pt>
                <c:pt idx="3741">
                  <c:v>61</c:v>
                </c:pt>
                <c:pt idx="3742">
                  <c:v>61</c:v>
                </c:pt>
                <c:pt idx="3743">
                  <c:v>61</c:v>
                </c:pt>
                <c:pt idx="3744">
                  <c:v>61</c:v>
                </c:pt>
                <c:pt idx="3745">
                  <c:v>61</c:v>
                </c:pt>
                <c:pt idx="3746">
                  <c:v>61</c:v>
                </c:pt>
                <c:pt idx="3747">
                  <c:v>61</c:v>
                </c:pt>
                <c:pt idx="3748">
                  <c:v>61</c:v>
                </c:pt>
                <c:pt idx="3749">
                  <c:v>61</c:v>
                </c:pt>
                <c:pt idx="3750">
                  <c:v>61</c:v>
                </c:pt>
                <c:pt idx="3751">
                  <c:v>61</c:v>
                </c:pt>
                <c:pt idx="3752">
                  <c:v>61</c:v>
                </c:pt>
                <c:pt idx="3753">
                  <c:v>61</c:v>
                </c:pt>
                <c:pt idx="3754">
                  <c:v>61</c:v>
                </c:pt>
                <c:pt idx="3755">
                  <c:v>61</c:v>
                </c:pt>
                <c:pt idx="3756">
                  <c:v>61</c:v>
                </c:pt>
                <c:pt idx="3757">
                  <c:v>61</c:v>
                </c:pt>
                <c:pt idx="3758">
                  <c:v>61</c:v>
                </c:pt>
                <c:pt idx="3759">
                  <c:v>61</c:v>
                </c:pt>
                <c:pt idx="3760">
                  <c:v>61</c:v>
                </c:pt>
                <c:pt idx="3761">
                  <c:v>61</c:v>
                </c:pt>
                <c:pt idx="3762">
                  <c:v>61</c:v>
                </c:pt>
                <c:pt idx="3763">
                  <c:v>61</c:v>
                </c:pt>
                <c:pt idx="3764">
                  <c:v>61</c:v>
                </c:pt>
                <c:pt idx="3765">
                  <c:v>61</c:v>
                </c:pt>
                <c:pt idx="3766">
                  <c:v>61</c:v>
                </c:pt>
                <c:pt idx="3767">
                  <c:v>62</c:v>
                </c:pt>
                <c:pt idx="3768">
                  <c:v>62</c:v>
                </c:pt>
                <c:pt idx="3769">
                  <c:v>62</c:v>
                </c:pt>
                <c:pt idx="3770">
                  <c:v>62</c:v>
                </c:pt>
                <c:pt idx="3771">
                  <c:v>62</c:v>
                </c:pt>
                <c:pt idx="3772">
                  <c:v>62</c:v>
                </c:pt>
                <c:pt idx="3773">
                  <c:v>62</c:v>
                </c:pt>
                <c:pt idx="3774">
                  <c:v>62</c:v>
                </c:pt>
                <c:pt idx="3775">
                  <c:v>62</c:v>
                </c:pt>
                <c:pt idx="3776">
                  <c:v>62</c:v>
                </c:pt>
                <c:pt idx="3777">
                  <c:v>62</c:v>
                </c:pt>
                <c:pt idx="3778">
                  <c:v>62</c:v>
                </c:pt>
                <c:pt idx="3779">
                  <c:v>62</c:v>
                </c:pt>
                <c:pt idx="3780">
                  <c:v>62</c:v>
                </c:pt>
                <c:pt idx="3781">
                  <c:v>62</c:v>
                </c:pt>
                <c:pt idx="3782">
                  <c:v>62</c:v>
                </c:pt>
                <c:pt idx="3783">
                  <c:v>62</c:v>
                </c:pt>
                <c:pt idx="3784">
                  <c:v>62</c:v>
                </c:pt>
                <c:pt idx="3785">
                  <c:v>62</c:v>
                </c:pt>
                <c:pt idx="3786">
                  <c:v>62</c:v>
                </c:pt>
                <c:pt idx="3787">
                  <c:v>62</c:v>
                </c:pt>
                <c:pt idx="3788">
                  <c:v>62</c:v>
                </c:pt>
                <c:pt idx="3789">
                  <c:v>62</c:v>
                </c:pt>
                <c:pt idx="3790">
                  <c:v>62</c:v>
                </c:pt>
                <c:pt idx="3791">
                  <c:v>62</c:v>
                </c:pt>
                <c:pt idx="3792">
                  <c:v>62</c:v>
                </c:pt>
                <c:pt idx="3793">
                  <c:v>62</c:v>
                </c:pt>
                <c:pt idx="3794">
                  <c:v>62</c:v>
                </c:pt>
                <c:pt idx="3795">
                  <c:v>62</c:v>
                </c:pt>
                <c:pt idx="3796">
                  <c:v>62</c:v>
                </c:pt>
                <c:pt idx="3797">
                  <c:v>62</c:v>
                </c:pt>
                <c:pt idx="3798">
                  <c:v>62</c:v>
                </c:pt>
                <c:pt idx="3799">
                  <c:v>62</c:v>
                </c:pt>
                <c:pt idx="3800">
                  <c:v>62</c:v>
                </c:pt>
                <c:pt idx="3801">
                  <c:v>62</c:v>
                </c:pt>
                <c:pt idx="3802">
                  <c:v>62</c:v>
                </c:pt>
                <c:pt idx="3803">
                  <c:v>62</c:v>
                </c:pt>
                <c:pt idx="3804">
                  <c:v>62</c:v>
                </c:pt>
                <c:pt idx="3805">
                  <c:v>62</c:v>
                </c:pt>
                <c:pt idx="3806">
                  <c:v>62</c:v>
                </c:pt>
                <c:pt idx="3807">
                  <c:v>62</c:v>
                </c:pt>
                <c:pt idx="3808">
                  <c:v>62</c:v>
                </c:pt>
                <c:pt idx="3809">
                  <c:v>62</c:v>
                </c:pt>
                <c:pt idx="3810">
                  <c:v>62</c:v>
                </c:pt>
                <c:pt idx="3811">
                  <c:v>62</c:v>
                </c:pt>
                <c:pt idx="3812">
                  <c:v>62</c:v>
                </c:pt>
                <c:pt idx="3813">
                  <c:v>62</c:v>
                </c:pt>
                <c:pt idx="3814">
                  <c:v>62</c:v>
                </c:pt>
                <c:pt idx="3815">
                  <c:v>62</c:v>
                </c:pt>
                <c:pt idx="3816">
                  <c:v>62</c:v>
                </c:pt>
                <c:pt idx="3817">
                  <c:v>62</c:v>
                </c:pt>
                <c:pt idx="3818">
                  <c:v>62</c:v>
                </c:pt>
                <c:pt idx="3819">
                  <c:v>62</c:v>
                </c:pt>
                <c:pt idx="3820">
                  <c:v>62</c:v>
                </c:pt>
                <c:pt idx="3821">
                  <c:v>62</c:v>
                </c:pt>
                <c:pt idx="3822">
                  <c:v>62</c:v>
                </c:pt>
                <c:pt idx="3823">
                  <c:v>62</c:v>
                </c:pt>
                <c:pt idx="3824">
                  <c:v>62</c:v>
                </c:pt>
                <c:pt idx="3825">
                  <c:v>62</c:v>
                </c:pt>
                <c:pt idx="3826">
                  <c:v>62</c:v>
                </c:pt>
                <c:pt idx="3827">
                  <c:v>62</c:v>
                </c:pt>
                <c:pt idx="3828">
                  <c:v>62</c:v>
                </c:pt>
                <c:pt idx="3829">
                  <c:v>62</c:v>
                </c:pt>
                <c:pt idx="3830">
                  <c:v>62</c:v>
                </c:pt>
                <c:pt idx="3831">
                  <c:v>62</c:v>
                </c:pt>
                <c:pt idx="3832">
                  <c:v>62</c:v>
                </c:pt>
                <c:pt idx="3833">
                  <c:v>62</c:v>
                </c:pt>
                <c:pt idx="3834">
                  <c:v>62</c:v>
                </c:pt>
                <c:pt idx="3835">
                  <c:v>62</c:v>
                </c:pt>
                <c:pt idx="3836">
                  <c:v>62</c:v>
                </c:pt>
                <c:pt idx="3837">
                  <c:v>62</c:v>
                </c:pt>
                <c:pt idx="3838">
                  <c:v>62</c:v>
                </c:pt>
                <c:pt idx="3839">
                  <c:v>62</c:v>
                </c:pt>
                <c:pt idx="3840">
                  <c:v>62</c:v>
                </c:pt>
                <c:pt idx="3841">
                  <c:v>63</c:v>
                </c:pt>
                <c:pt idx="3842">
                  <c:v>63</c:v>
                </c:pt>
                <c:pt idx="3843">
                  <c:v>63</c:v>
                </c:pt>
                <c:pt idx="3844">
                  <c:v>63</c:v>
                </c:pt>
                <c:pt idx="3845">
                  <c:v>63</c:v>
                </c:pt>
                <c:pt idx="3846">
                  <c:v>63</c:v>
                </c:pt>
                <c:pt idx="3847">
                  <c:v>63</c:v>
                </c:pt>
                <c:pt idx="3848">
                  <c:v>63</c:v>
                </c:pt>
                <c:pt idx="3849">
                  <c:v>63</c:v>
                </c:pt>
                <c:pt idx="3850">
                  <c:v>63</c:v>
                </c:pt>
                <c:pt idx="3851">
                  <c:v>63</c:v>
                </c:pt>
                <c:pt idx="3852">
                  <c:v>63</c:v>
                </c:pt>
                <c:pt idx="3853">
                  <c:v>63</c:v>
                </c:pt>
                <c:pt idx="3854">
                  <c:v>63</c:v>
                </c:pt>
                <c:pt idx="3855">
                  <c:v>63</c:v>
                </c:pt>
                <c:pt idx="3856">
                  <c:v>63</c:v>
                </c:pt>
                <c:pt idx="3857">
                  <c:v>63</c:v>
                </c:pt>
                <c:pt idx="3858">
                  <c:v>63</c:v>
                </c:pt>
                <c:pt idx="3859">
                  <c:v>63</c:v>
                </c:pt>
                <c:pt idx="3860">
                  <c:v>63</c:v>
                </c:pt>
                <c:pt idx="3861">
                  <c:v>63</c:v>
                </c:pt>
                <c:pt idx="3862">
                  <c:v>63</c:v>
                </c:pt>
                <c:pt idx="3863">
                  <c:v>63</c:v>
                </c:pt>
                <c:pt idx="3864">
                  <c:v>63</c:v>
                </c:pt>
                <c:pt idx="3865">
                  <c:v>63</c:v>
                </c:pt>
                <c:pt idx="3866">
                  <c:v>63</c:v>
                </c:pt>
                <c:pt idx="3867">
                  <c:v>63</c:v>
                </c:pt>
                <c:pt idx="3868">
                  <c:v>63</c:v>
                </c:pt>
                <c:pt idx="3869">
                  <c:v>63</c:v>
                </c:pt>
                <c:pt idx="3870">
                  <c:v>63</c:v>
                </c:pt>
                <c:pt idx="3871">
                  <c:v>63</c:v>
                </c:pt>
                <c:pt idx="3872">
                  <c:v>63</c:v>
                </c:pt>
                <c:pt idx="3873">
                  <c:v>63</c:v>
                </c:pt>
                <c:pt idx="3874">
                  <c:v>63</c:v>
                </c:pt>
                <c:pt idx="3875">
                  <c:v>63</c:v>
                </c:pt>
                <c:pt idx="3876">
                  <c:v>63</c:v>
                </c:pt>
                <c:pt idx="3877">
                  <c:v>63</c:v>
                </c:pt>
                <c:pt idx="3878">
                  <c:v>63</c:v>
                </c:pt>
                <c:pt idx="3879">
                  <c:v>63</c:v>
                </c:pt>
                <c:pt idx="3880">
                  <c:v>63</c:v>
                </c:pt>
                <c:pt idx="3881">
                  <c:v>63</c:v>
                </c:pt>
                <c:pt idx="3882">
                  <c:v>63</c:v>
                </c:pt>
                <c:pt idx="3883">
                  <c:v>63</c:v>
                </c:pt>
                <c:pt idx="3884">
                  <c:v>63</c:v>
                </c:pt>
                <c:pt idx="3885">
                  <c:v>63</c:v>
                </c:pt>
                <c:pt idx="3886">
                  <c:v>63</c:v>
                </c:pt>
                <c:pt idx="3887">
                  <c:v>63</c:v>
                </c:pt>
                <c:pt idx="3888">
                  <c:v>63</c:v>
                </c:pt>
                <c:pt idx="3889">
                  <c:v>63</c:v>
                </c:pt>
                <c:pt idx="3890">
                  <c:v>63</c:v>
                </c:pt>
                <c:pt idx="3891">
                  <c:v>63</c:v>
                </c:pt>
                <c:pt idx="3892">
                  <c:v>63</c:v>
                </c:pt>
                <c:pt idx="3893">
                  <c:v>63</c:v>
                </c:pt>
                <c:pt idx="3894">
                  <c:v>63</c:v>
                </c:pt>
                <c:pt idx="3895">
                  <c:v>63</c:v>
                </c:pt>
                <c:pt idx="3896">
                  <c:v>63</c:v>
                </c:pt>
                <c:pt idx="3897">
                  <c:v>63</c:v>
                </c:pt>
                <c:pt idx="3898">
                  <c:v>63</c:v>
                </c:pt>
                <c:pt idx="3899">
                  <c:v>63</c:v>
                </c:pt>
                <c:pt idx="3900">
                  <c:v>63</c:v>
                </c:pt>
                <c:pt idx="3901">
                  <c:v>63</c:v>
                </c:pt>
                <c:pt idx="3902">
                  <c:v>63</c:v>
                </c:pt>
                <c:pt idx="3903">
                  <c:v>63</c:v>
                </c:pt>
                <c:pt idx="3904">
                  <c:v>63</c:v>
                </c:pt>
                <c:pt idx="3905">
                  <c:v>63</c:v>
                </c:pt>
                <c:pt idx="3906">
                  <c:v>63</c:v>
                </c:pt>
                <c:pt idx="3907">
                  <c:v>63</c:v>
                </c:pt>
                <c:pt idx="3908">
                  <c:v>63</c:v>
                </c:pt>
                <c:pt idx="3909">
                  <c:v>63</c:v>
                </c:pt>
                <c:pt idx="3910">
                  <c:v>63</c:v>
                </c:pt>
                <c:pt idx="3911">
                  <c:v>63</c:v>
                </c:pt>
                <c:pt idx="3912">
                  <c:v>63</c:v>
                </c:pt>
                <c:pt idx="3913">
                  <c:v>63</c:v>
                </c:pt>
                <c:pt idx="3914">
                  <c:v>63</c:v>
                </c:pt>
                <c:pt idx="3915">
                  <c:v>64</c:v>
                </c:pt>
                <c:pt idx="3916">
                  <c:v>64</c:v>
                </c:pt>
                <c:pt idx="3917">
                  <c:v>64</c:v>
                </c:pt>
                <c:pt idx="3918">
                  <c:v>64</c:v>
                </c:pt>
                <c:pt idx="3919">
                  <c:v>64</c:v>
                </c:pt>
                <c:pt idx="3920">
                  <c:v>64</c:v>
                </c:pt>
                <c:pt idx="3921">
                  <c:v>64</c:v>
                </c:pt>
                <c:pt idx="3922">
                  <c:v>64</c:v>
                </c:pt>
                <c:pt idx="3923">
                  <c:v>64</c:v>
                </c:pt>
                <c:pt idx="3924">
                  <c:v>64</c:v>
                </c:pt>
                <c:pt idx="3925">
                  <c:v>64</c:v>
                </c:pt>
                <c:pt idx="3926">
                  <c:v>64</c:v>
                </c:pt>
                <c:pt idx="3927">
                  <c:v>64</c:v>
                </c:pt>
                <c:pt idx="3928">
                  <c:v>64</c:v>
                </c:pt>
                <c:pt idx="3929">
                  <c:v>64</c:v>
                </c:pt>
                <c:pt idx="3930">
                  <c:v>64</c:v>
                </c:pt>
                <c:pt idx="3931">
                  <c:v>64</c:v>
                </c:pt>
                <c:pt idx="3932">
                  <c:v>64</c:v>
                </c:pt>
                <c:pt idx="3933">
                  <c:v>64</c:v>
                </c:pt>
                <c:pt idx="3934">
                  <c:v>64</c:v>
                </c:pt>
                <c:pt idx="3935">
                  <c:v>64</c:v>
                </c:pt>
                <c:pt idx="3936">
                  <c:v>64</c:v>
                </c:pt>
                <c:pt idx="3937">
                  <c:v>64</c:v>
                </c:pt>
                <c:pt idx="3938">
                  <c:v>64</c:v>
                </c:pt>
                <c:pt idx="3939">
                  <c:v>64</c:v>
                </c:pt>
                <c:pt idx="3940">
                  <c:v>64</c:v>
                </c:pt>
                <c:pt idx="3941">
                  <c:v>64</c:v>
                </c:pt>
                <c:pt idx="3942">
                  <c:v>64</c:v>
                </c:pt>
                <c:pt idx="3943">
                  <c:v>64</c:v>
                </c:pt>
                <c:pt idx="3944">
                  <c:v>64</c:v>
                </c:pt>
                <c:pt idx="3945">
                  <c:v>64</c:v>
                </c:pt>
                <c:pt idx="3946">
                  <c:v>64</c:v>
                </c:pt>
                <c:pt idx="3947">
                  <c:v>64</c:v>
                </c:pt>
                <c:pt idx="3948">
                  <c:v>64</c:v>
                </c:pt>
                <c:pt idx="3949">
                  <c:v>64</c:v>
                </c:pt>
                <c:pt idx="3950">
                  <c:v>64</c:v>
                </c:pt>
                <c:pt idx="3951">
                  <c:v>64</c:v>
                </c:pt>
                <c:pt idx="3952">
                  <c:v>64</c:v>
                </c:pt>
                <c:pt idx="3953">
                  <c:v>64</c:v>
                </c:pt>
                <c:pt idx="3954">
                  <c:v>64</c:v>
                </c:pt>
                <c:pt idx="3955">
                  <c:v>64</c:v>
                </c:pt>
                <c:pt idx="3956">
                  <c:v>64</c:v>
                </c:pt>
                <c:pt idx="3957">
                  <c:v>64</c:v>
                </c:pt>
                <c:pt idx="3958">
                  <c:v>64</c:v>
                </c:pt>
                <c:pt idx="3959">
                  <c:v>64</c:v>
                </c:pt>
                <c:pt idx="3960">
                  <c:v>64</c:v>
                </c:pt>
                <c:pt idx="3961">
                  <c:v>64</c:v>
                </c:pt>
                <c:pt idx="3962">
                  <c:v>64</c:v>
                </c:pt>
                <c:pt idx="3963">
                  <c:v>64</c:v>
                </c:pt>
                <c:pt idx="3964">
                  <c:v>64</c:v>
                </c:pt>
                <c:pt idx="3965">
                  <c:v>64</c:v>
                </c:pt>
                <c:pt idx="3966">
                  <c:v>64</c:v>
                </c:pt>
                <c:pt idx="3967">
                  <c:v>64</c:v>
                </c:pt>
                <c:pt idx="3968">
                  <c:v>65</c:v>
                </c:pt>
                <c:pt idx="3969">
                  <c:v>65</c:v>
                </c:pt>
                <c:pt idx="3970">
                  <c:v>65</c:v>
                </c:pt>
                <c:pt idx="3971">
                  <c:v>65</c:v>
                </c:pt>
                <c:pt idx="3972">
                  <c:v>65</c:v>
                </c:pt>
                <c:pt idx="3973">
                  <c:v>65</c:v>
                </c:pt>
                <c:pt idx="3974">
                  <c:v>65</c:v>
                </c:pt>
                <c:pt idx="3975">
                  <c:v>65</c:v>
                </c:pt>
                <c:pt idx="3976">
                  <c:v>65</c:v>
                </c:pt>
                <c:pt idx="3977">
                  <c:v>65</c:v>
                </c:pt>
                <c:pt idx="3978">
                  <c:v>65</c:v>
                </c:pt>
                <c:pt idx="3979">
                  <c:v>65</c:v>
                </c:pt>
                <c:pt idx="3980">
                  <c:v>65</c:v>
                </c:pt>
                <c:pt idx="3981">
                  <c:v>65</c:v>
                </c:pt>
                <c:pt idx="3982">
                  <c:v>65</c:v>
                </c:pt>
                <c:pt idx="3983">
                  <c:v>65</c:v>
                </c:pt>
                <c:pt idx="3984">
                  <c:v>65</c:v>
                </c:pt>
                <c:pt idx="3985">
                  <c:v>65</c:v>
                </c:pt>
                <c:pt idx="3986">
                  <c:v>65</c:v>
                </c:pt>
                <c:pt idx="3987">
                  <c:v>65</c:v>
                </c:pt>
                <c:pt idx="3988">
                  <c:v>65</c:v>
                </c:pt>
                <c:pt idx="3989">
                  <c:v>65</c:v>
                </c:pt>
                <c:pt idx="3990">
                  <c:v>65</c:v>
                </c:pt>
                <c:pt idx="3991">
                  <c:v>65</c:v>
                </c:pt>
                <c:pt idx="3992">
                  <c:v>65</c:v>
                </c:pt>
                <c:pt idx="3993">
                  <c:v>65</c:v>
                </c:pt>
                <c:pt idx="3994">
                  <c:v>65</c:v>
                </c:pt>
                <c:pt idx="3995">
                  <c:v>65</c:v>
                </c:pt>
                <c:pt idx="3996">
                  <c:v>65</c:v>
                </c:pt>
                <c:pt idx="3997">
                  <c:v>65</c:v>
                </c:pt>
                <c:pt idx="3998">
                  <c:v>65</c:v>
                </c:pt>
                <c:pt idx="3999">
                  <c:v>65</c:v>
                </c:pt>
                <c:pt idx="4000">
                  <c:v>65</c:v>
                </c:pt>
                <c:pt idx="4001">
                  <c:v>65</c:v>
                </c:pt>
                <c:pt idx="4002">
                  <c:v>65</c:v>
                </c:pt>
                <c:pt idx="4003">
                  <c:v>65</c:v>
                </c:pt>
                <c:pt idx="4004">
                  <c:v>65</c:v>
                </c:pt>
                <c:pt idx="4005">
                  <c:v>65</c:v>
                </c:pt>
                <c:pt idx="4006">
                  <c:v>65</c:v>
                </c:pt>
                <c:pt idx="4007">
                  <c:v>65</c:v>
                </c:pt>
                <c:pt idx="4008">
                  <c:v>65</c:v>
                </c:pt>
                <c:pt idx="4009">
                  <c:v>65</c:v>
                </c:pt>
                <c:pt idx="4010">
                  <c:v>65</c:v>
                </c:pt>
                <c:pt idx="4011">
                  <c:v>65</c:v>
                </c:pt>
                <c:pt idx="4012">
                  <c:v>65</c:v>
                </c:pt>
                <c:pt idx="4013">
                  <c:v>65</c:v>
                </c:pt>
                <c:pt idx="4014">
                  <c:v>65</c:v>
                </c:pt>
                <c:pt idx="4015">
                  <c:v>65</c:v>
                </c:pt>
                <c:pt idx="4016">
                  <c:v>65</c:v>
                </c:pt>
                <c:pt idx="4017">
                  <c:v>65</c:v>
                </c:pt>
                <c:pt idx="4018">
                  <c:v>65</c:v>
                </c:pt>
                <c:pt idx="4019">
                  <c:v>65</c:v>
                </c:pt>
                <c:pt idx="4020">
                  <c:v>65</c:v>
                </c:pt>
                <c:pt idx="4021">
                  <c:v>65</c:v>
                </c:pt>
                <c:pt idx="4022">
                  <c:v>65</c:v>
                </c:pt>
                <c:pt idx="4023">
                  <c:v>65</c:v>
                </c:pt>
                <c:pt idx="4024">
                  <c:v>65</c:v>
                </c:pt>
                <c:pt idx="4025">
                  <c:v>65</c:v>
                </c:pt>
                <c:pt idx="4026">
                  <c:v>65</c:v>
                </c:pt>
                <c:pt idx="4027">
                  <c:v>65</c:v>
                </c:pt>
                <c:pt idx="4028">
                  <c:v>65</c:v>
                </c:pt>
                <c:pt idx="4029">
                  <c:v>65</c:v>
                </c:pt>
                <c:pt idx="4030">
                  <c:v>66</c:v>
                </c:pt>
                <c:pt idx="4031">
                  <c:v>66</c:v>
                </c:pt>
                <c:pt idx="4032">
                  <c:v>66</c:v>
                </c:pt>
                <c:pt idx="4033">
                  <c:v>66</c:v>
                </c:pt>
                <c:pt idx="4034">
                  <c:v>66</c:v>
                </c:pt>
                <c:pt idx="4035">
                  <c:v>66</c:v>
                </c:pt>
                <c:pt idx="4036">
                  <c:v>66</c:v>
                </c:pt>
                <c:pt idx="4037">
                  <c:v>66</c:v>
                </c:pt>
                <c:pt idx="4038">
                  <c:v>66</c:v>
                </c:pt>
                <c:pt idx="4039">
                  <c:v>66</c:v>
                </c:pt>
                <c:pt idx="4040">
                  <c:v>66</c:v>
                </c:pt>
                <c:pt idx="4041">
                  <c:v>66</c:v>
                </c:pt>
                <c:pt idx="4042">
                  <c:v>66</c:v>
                </c:pt>
                <c:pt idx="4043">
                  <c:v>66</c:v>
                </c:pt>
                <c:pt idx="4044">
                  <c:v>66</c:v>
                </c:pt>
                <c:pt idx="4045">
                  <c:v>66</c:v>
                </c:pt>
                <c:pt idx="4046">
                  <c:v>66</c:v>
                </c:pt>
                <c:pt idx="4047">
                  <c:v>66</c:v>
                </c:pt>
                <c:pt idx="4048">
                  <c:v>66</c:v>
                </c:pt>
                <c:pt idx="4049">
                  <c:v>66</c:v>
                </c:pt>
                <c:pt idx="4050">
                  <c:v>66</c:v>
                </c:pt>
                <c:pt idx="4051">
                  <c:v>66</c:v>
                </c:pt>
                <c:pt idx="4052">
                  <c:v>66</c:v>
                </c:pt>
                <c:pt idx="4053">
                  <c:v>66</c:v>
                </c:pt>
                <c:pt idx="4054">
                  <c:v>66</c:v>
                </c:pt>
                <c:pt idx="4055">
                  <c:v>66</c:v>
                </c:pt>
                <c:pt idx="4056">
                  <c:v>66</c:v>
                </c:pt>
                <c:pt idx="4057">
                  <c:v>66</c:v>
                </c:pt>
                <c:pt idx="4058">
                  <c:v>66</c:v>
                </c:pt>
                <c:pt idx="4059">
                  <c:v>66</c:v>
                </c:pt>
                <c:pt idx="4060">
                  <c:v>66</c:v>
                </c:pt>
                <c:pt idx="4061">
                  <c:v>66</c:v>
                </c:pt>
                <c:pt idx="4062">
                  <c:v>66</c:v>
                </c:pt>
                <c:pt idx="4063">
                  <c:v>66</c:v>
                </c:pt>
                <c:pt idx="4064">
                  <c:v>66</c:v>
                </c:pt>
                <c:pt idx="4065">
                  <c:v>66</c:v>
                </c:pt>
                <c:pt idx="4066">
                  <c:v>66</c:v>
                </c:pt>
                <c:pt idx="4067">
                  <c:v>66</c:v>
                </c:pt>
                <c:pt idx="4068">
                  <c:v>66</c:v>
                </c:pt>
                <c:pt idx="4069">
                  <c:v>66</c:v>
                </c:pt>
                <c:pt idx="4070">
                  <c:v>66</c:v>
                </c:pt>
                <c:pt idx="4071">
                  <c:v>66</c:v>
                </c:pt>
                <c:pt idx="4072">
                  <c:v>66</c:v>
                </c:pt>
                <c:pt idx="4073">
                  <c:v>66</c:v>
                </c:pt>
                <c:pt idx="4074">
                  <c:v>66</c:v>
                </c:pt>
                <c:pt idx="4075">
                  <c:v>66</c:v>
                </c:pt>
                <c:pt idx="4076">
                  <c:v>66</c:v>
                </c:pt>
                <c:pt idx="4077">
                  <c:v>66</c:v>
                </c:pt>
                <c:pt idx="4078">
                  <c:v>66</c:v>
                </c:pt>
                <c:pt idx="4079">
                  <c:v>66</c:v>
                </c:pt>
                <c:pt idx="4080">
                  <c:v>66</c:v>
                </c:pt>
                <c:pt idx="4081">
                  <c:v>66</c:v>
                </c:pt>
                <c:pt idx="4082">
                  <c:v>66</c:v>
                </c:pt>
                <c:pt idx="4083">
                  <c:v>66</c:v>
                </c:pt>
                <c:pt idx="4084">
                  <c:v>66</c:v>
                </c:pt>
                <c:pt idx="4085">
                  <c:v>66</c:v>
                </c:pt>
                <c:pt idx="4086">
                  <c:v>66</c:v>
                </c:pt>
                <c:pt idx="4087">
                  <c:v>66</c:v>
                </c:pt>
                <c:pt idx="4088">
                  <c:v>66</c:v>
                </c:pt>
                <c:pt idx="4089">
                  <c:v>66</c:v>
                </c:pt>
                <c:pt idx="4090">
                  <c:v>67</c:v>
                </c:pt>
                <c:pt idx="4091">
                  <c:v>67</c:v>
                </c:pt>
                <c:pt idx="4092">
                  <c:v>67</c:v>
                </c:pt>
                <c:pt idx="4093">
                  <c:v>67</c:v>
                </c:pt>
                <c:pt idx="4094">
                  <c:v>67</c:v>
                </c:pt>
                <c:pt idx="4095">
                  <c:v>67</c:v>
                </c:pt>
                <c:pt idx="4096">
                  <c:v>67</c:v>
                </c:pt>
                <c:pt idx="4097">
                  <c:v>67</c:v>
                </c:pt>
                <c:pt idx="4098">
                  <c:v>67</c:v>
                </c:pt>
                <c:pt idx="4099">
                  <c:v>67</c:v>
                </c:pt>
                <c:pt idx="4100">
                  <c:v>67</c:v>
                </c:pt>
                <c:pt idx="4101">
                  <c:v>67</c:v>
                </c:pt>
                <c:pt idx="4102">
                  <c:v>67</c:v>
                </c:pt>
                <c:pt idx="4103">
                  <c:v>67</c:v>
                </c:pt>
                <c:pt idx="4104">
                  <c:v>67</c:v>
                </c:pt>
                <c:pt idx="4105">
                  <c:v>67</c:v>
                </c:pt>
                <c:pt idx="4106">
                  <c:v>67</c:v>
                </c:pt>
                <c:pt idx="4107">
                  <c:v>67</c:v>
                </c:pt>
                <c:pt idx="4108">
                  <c:v>67</c:v>
                </c:pt>
                <c:pt idx="4109">
                  <c:v>67</c:v>
                </c:pt>
                <c:pt idx="4110">
                  <c:v>67</c:v>
                </c:pt>
                <c:pt idx="4111">
                  <c:v>67</c:v>
                </c:pt>
                <c:pt idx="4112">
                  <c:v>67</c:v>
                </c:pt>
                <c:pt idx="4113">
                  <c:v>67</c:v>
                </c:pt>
                <c:pt idx="4114">
                  <c:v>67</c:v>
                </c:pt>
                <c:pt idx="4115">
                  <c:v>67</c:v>
                </c:pt>
                <c:pt idx="4116">
                  <c:v>67</c:v>
                </c:pt>
                <c:pt idx="4117">
                  <c:v>67</c:v>
                </c:pt>
                <c:pt idx="4118">
                  <c:v>67</c:v>
                </c:pt>
                <c:pt idx="4119">
                  <c:v>67</c:v>
                </c:pt>
                <c:pt idx="4120">
                  <c:v>67</c:v>
                </c:pt>
                <c:pt idx="4121">
                  <c:v>67</c:v>
                </c:pt>
                <c:pt idx="4122">
                  <c:v>67</c:v>
                </c:pt>
                <c:pt idx="4123">
                  <c:v>67</c:v>
                </c:pt>
                <c:pt idx="4124">
                  <c:v>67</c:v>
                </c:pt>
                <c:pt idx="4125">
                  <c:v>67</c:v>
                </c:pt>
                <c:pt idx="4126">
                  <c:v>67</c:v>
                </c:pt>
                <c:pt idx="4127">
                  <c:v>67</c:v>
                </c:pt>
                <c:pt idx="4128">
                  <c:v>67</c:v>
                </c:pt>
                <c:pt idx="4129">
                  <c:v>67</c:v>
                </c:pt>
                <c:pt idx="4130">
                  <c:v>67</c:v>
                </c:pt>
                <c:pt idx="4131">
                  <c:v>67</c:v>
                </c:pt>
                <c:pt idx="4132">
                  <c:v>67</c:v>
                </c:pt>
                <c:pt idx="4133">
                  <c:v>67</c:v>
                </c:pt>
                <c:pt idx="4134">
                  <c:v>67</c:v>
                </c:pt>
                <c:pt idx="4135">
                  <c:v>67</c:v>
                </c:pt>
                <c:pt idx="4136">
                  <c:v>67</c:v>
                </c:pt>
                <c:pt idx="4137">
                  <c:v>67</c:v>
                </c:pt>
                <c:pt idx="4138">
                  <c:v>67</c:v>
                </c:pt>
                <c:pt idx="4139">
                  <c:v>68</c:v>
                </c:pt>
                <c:pt idx="4140">
                  <c:v>68</c:v>
                </c:pt>
                <c:pt idx="4141">
                  <c:v>68</c:v>
                </c:pt>
                <c:pt idx="4142">
                  <c:v>68</c:v>
                </c:pt>
                <c:pt idx="4143">
                  <c:v>68</c:v>
                </c:pt>
                <c:pt idx="4144">
                  <c:v>68</c:v>
                </c:pt>
                <c:pt idx="4145">
                  <c:v>68</c:v>
                </c:pt>
                <c:pt idx="4146">
                  <c:v>68</c:v>
                </c:pt>
                <c:pt idx="4147">
                  <c:v>68</c:v>
                </c:pt>
                <c:pt idx="4148">
                  <c:v>68</c:v>
                </c:pt>
                <c:pt idx="4149">
                  <c:v>68</c:v>
                </c:pt>
                <c:pt idx="4150">
                  <c:v>68</c:v>
                </c:pt>
                <c:pt idx="4151">
                  <c:v>68</c:v>
                </c:pt>
                <c:pt idx="4152">
                  <c:v>68</c:v>
                </c:pt>
                <c:pt idx="4153">
                  <c:v>68</c:v>
                </c:pt>
                <c:pt idx="4154">
                  <c:v>68</c:v>
                </c:pt>
                <c:pt idx="4155">
                  <c:v>68</c:v>
                </c:pt>
                <c:pt idx="4156">
                  <c:v>68</c:v>
                </c:pt>
                <c:pt idx="4157">
                  <c:v>68</c:v>
                </c:pt>
                <c:pt idx="4158">
                  <c:v>68</c:v>
                </c:pt>
                <c:pt idx="4159">
                  <c:v>68</c:v>
                </c:pt>
                <c:pt idx="4160">
                  <c:v>68</c:v>
                </c:pt>
                <c:pt idx="4161">
                  <c:v>68</c:v>
                </c:pt>
                <c:pt idx="4162">
                  <c:v>68</c:v>
                </c:pt>
                <c:pt idx="4163">
                  <c:v>68</c:v>
                </c:pt>
                <c:pt idx="4164">
                  <c:v>68</c:v>
                </c:pt>
                <c:pt idx="4165">
                  <c:v>68</c:v>
                </c:pt>
                <c:pt idx="4166">
                  <c:v>68</c:v>
                </c:pt>
                <c:pt idx="4167">
                  <c:v>68</c:v>
                </c:pt>
                <c:pt idx="4168">
                  <c:v>68</c:v>
                </c:pt>
                <c:pt idx="4169">
                  <c:v>68</c:v>
                </c:pt>
                <c:pt idx="4170">
                  <c:v>68</c:v>
                </c:pt>
                <c:pt idx="4171">
                  <c:v>68</c:v>
                </c:pt>
                <c:pt idx="4172">
                  <c:v>68</c:v>
                </c:pt>
                <c:pt idx="4173">
                  <c:v>68</c:v>
                </c:pt>
                <c:pt idx="4174">
                  <c:v>68</c:v>
                </c:pt>
                <c:pt idx="4175">
                  <c:v>68</c:v>
                </c:pt>
                <c:pt idx="4176">
                  <c:v>68</c:v>
                </c:pt>
                <c:pt idx="4177">
                  <c:v>68</c:v>
                </c:pt>
                <c:pt idx="4178">
                  <c:v>68</c:v>
                </c:pt>
                <c:pt idx="4179">
                  <c:v>68</c:v>
                </c:pt>
                <c:pt idx="4180">
                  <c:v>68</c:v>
                </c:pt>
                <c:pt idx="4181">
                  <c:v>68</c:v>
                </c:pt>
                <c:pt idx="4182">
                  <c:v>68</c:v>
                </c:pt>
                <c:pt idx="4183">
                  <c:v>68</c:v>
                </c:pt>
                <c:pt idx="4184">
                  <c:v>68</c:v>
                </c:pt>
                <c:pt idx="4185">
                  <c:v>68</c:v>
                </c:pt>
                <c:pt idx="4186">
                  <c:v>69</c:v>
                </c:pt>
                <c:pt idx="4187">
                  <c:v>69</c:v>
                </c:pt>
                <c:pt idx="4188">
                  <c:v>69</c:v>
                </c:pt>
                <c:pt idx="4189">
                  <c:v>69</c:v>
                </c:pt>
                <c:pt idx="4190">
                  <c:v>69</c:v>
                </c:pt>
                <c:pt idx="4191">
                  <c:v>69</c:v>
                </c:pt>
                <c:pt idx="4192">
                  <c:v>69</c:v>
                </c:pt>
                <c:pt idx="4193">
                  <c:v>69</c:v>
                </c:pt>
                <c:pt idx="4194">
                  <c:v>69</c:v>
                </c:pt>
                <c:pt idx="4195">
                  <c:v>69</c:v>
                </c:pt>
                <c:pt idx="4196">
                  <c:v>69</c:v>
                </c:pt>
                <c:pt idx="4197">
                  <c:v>69</c:v>
                </c:pt>
                <c:pt idx="4198">
                  <c:v>69</c:v>
                </c:pt>
                <c:pt idx="4199">
                  <c:v>69</c:v>
                </c:pt>
                <c:pt idx="4200">
                  <c:v>69</c:v>
                </c:pt>
                <c:pt idx="4201">
                  <c:v>69</c:v>
                </c:pt>
                <c:pt idx="4202">
                  <c:v>69</c:v>
                </c:pt>
                <c:pt idx="4203">
                  <c:v>69</c:v>
                </c:pt>
                <c:pt idx="4204">
                  <c:v>69</c:v>
                </c:pt>
                <c:pt idx="4205">
                  <c:v>69</c:v>
                </c:pt>
                <c:pt idx="4206">
                  <c:v>69</c:v>
                </c:pt>
                <c:pt idx="4207">
                  <c:v>69</c:v>
                </c:pt>
                <c:pt idx="4208">
                  <c:v>69</c:v>
                </c:pt>
                <c:pt idx="4209">
                  <c:v>69</c:v>
                </c:pt>
                <c:pt idx="4210">
                  <c:v>69</c:v>
                </c:pt>
                <c:pt idx="4211">
                  <c:v>69</c:v>
                </c:pt>
                <c:pt idx="4212">
                  <c:v>69</c:v>
                </c:pt>
                <c:pt idx="4213">
                  <c:v>69</c:v>
                </c:pt>
                <c:pt idx="4214">
                  <c:v>69</c:v>
                </c:pt>
                <c:pt idx="4215">
                  <c:v>69</c:v>
                </c:pt>
                <c:pt idx="4216">
                  <c:v>69</c:v>
                </c:pt>
                <c:pt idx="4217">
                  <c:v>69</c:v>
                </c:pt>
                <c:pt idx="4218">
                  <c:v>69</c:v>
                </c:pt>
                <c:pt idx="4219">
                  <c:v>69</c:v>
                </c:pt>
                <c:pt idx="4220">
                  <c:v>69</c:v>
                </c:pt>
                <c:pt idx="4221">
                  <c:v>69</c:v>
                </c:pt>
                <c:pt idx="4222">
                  <c:v>69</c:v>
                </c:pt>
                <c:pt idx="4223">
                  <c:v>69</c:v>
                </c:pt>
                <c:pt idx="4224">
                  <c:v>69</c:v>
                </c:pt>
                <c:pt idx="4225">
                  <c:v>69</c:v>
                </c:pt>
                <c:pt idx="4226">
                  <c:v>69</c:v>
                </c:pt>
                <c:pt idx="4227">
                  <c:v>69</c:v>
                </c:pt>
                <c:pt idx="4228">
                  <c:v>69</c:v>
                </c:pt>
                <c:pt idx="4229">
                  <c:v>69</c:v>
                </c:pt>
                <c:pt idx="4230">
                  <c:v>69</c:v>
                </c:pt>
                <c:pt idx="4231">
                  <c:v>69</c:v>
                </c:pt>
                <c:pt idx="4232">
                  <c:v>69</c:v>
                </c:pt>
                <c:pt idx="4233">
                  <c:v>69</c:v>
                </c:pt>
                <c:pt idx="4234">
                  <c:v>69</c:v>
                </c:pt>
                <c:pt idx="4235">
                  <c:v>69</c:v>
                </c:pt>
                <c:pt idx="4236">
                  <c:v>69</c:v>
                </c:pt>
                <c:pt idx="4237">
                  <c:v>69</c:v>
                </c:pt>
                <c:pt idx="4238">
                  <c:v>69</c:v>
                </c:pt>
                <c:pt idx="4239">
                  <c:v>69</c:v>
                </c:pt>
                <c:pt idx="4240">
                  <c:v>70</c:v>
                </c:pt>
                <c:pt idx="4241">
                  <c:v>70</c:v>
                </c:pt>
                <c:pt idx="4242">
                  <c:v>70</c:v>
                </c:pt>
                <c:pt idx="4243">
                  <c:v>70</c:v>
                </c:pt>
                <c:pt idx="4244">
                  <c:v>70</c:v>
                </c:pt>
                <c:pt idx="4245">
                  <c:v>70</c:v>
                </c:pt>
                <c:pt idx="4246">
                  <c:v>70</c:v>
                </c:pt>
                <c:pt idx="4247">
                  <c:v>70</c:v>
                </c:pt>
                <c:pt idx="4248">
                  <c:v>70</c:v>
                </c:pt>
                <c:pt idx="4249">
                  <c:v>70</c:v>
                </c:pt>
                <c:pt idx="4250">
                  <c:v>70</c:v>
                </c:pt>
                <c:pt idx="4251">
                  <c:v>70</c:v>
                </c:pt>
                <c:pt idx="4252">
                  <c:v>70</c:v>
                </c:pt>
                <c:pt idx="4253">
                  <c:v>70</c:v>
                </c:pt>
                <c:pt idx="4254">
                  <c:v>70</c:v>
                </c:pt>
                <c:pt idx="4255">
                  <c:v>70</c:v>
                </c:pt>
                <c:pt idx="4256">
                  <c:v>70</c:v>
                </c:pt>
                <c:pt idx="4257">
                  <c:v>70</c:v>
                </c:pt>
                <c:pt idx="4258">
                  <c:v>70</c:v>
                </c:pt>
                <c:pt idx="4259">
                  <c:v>70</c:v>
                </c:pt>
                <c:pt idx="4260">
                  <c:v>70</c:v>
                </c:pt>
                <c:pt idx="4261">
                  <c:v>70</c:v>
                </c:pt>
                <c:pt idx="4262">
                  <c:v>70</c:v>
                </c:pt>
                <c:pt idx="4263">
                  <c:v>70</c:v>
                </c:pt>
                <c:pt idx="4264">
                  <c:v>70</c:v>
                </c:pt>
                <c:pt idx="4265">
                  <c:v>70</c:v>
                </c:pt>
                <c:pt idx="4266">
                  <c:v>70</c:v>
                </c:pt>
                <c:pt idx="4267">
                  <c:v>70</c:v>
                </c:pt>
                <c:pt idx="4268">
                  <c:v>70</c:v>
                </c:pt>
                <c:pt idx="4269">
                  <c:v>70</c:v>
                </c:pt>
                <c:pt idx="4270">
                  <c:v>70</c:v>
                </c:pt>
                <c:pt idx="4271">
                  <c:v>70</c:v>
                </c:pt>
                <c:pt idx="4272">
                  <c:v>70</c:v>
                </c:pt>
                <c:pt idx="4273">
                  <c:v>70</c:v>
                </c:pt>
                <c:pt idx="4274">
                  <c:v>70</c:v>
                </c:pt>
                <c:pt idx="4275">
                  <c:v>70</c:v>
                </c:pt>
                <c:pt idx="4276">
                  <c:v>70</c:v>
                </c:pt>
                <c:pt idx="4277">
                  <c:v>70</c:v>
                </c:pt>
                <c:pt idx="4278">
                  <c:v>70</c:v>
                </c:pt>
                <c:pt idx="4279">
                  <c:v>70</c:v>
                </c:pt>
                <c:pt idx="4280">
                  <c:v>70</c:v>
                </c:pt>
                <c:pt idx="4281">
                  <c:v>70</c:v>
                </c:pt>
                <c:pt idx="4282">
                  <c:v>70</c:v>
                </c:pt>
                <c:pt idx="4283">
                  <c:v>70</c:v>
                </c:pt>
                <c:pt idx="4284">
                  <c:v>70</c:v>
                </c:pt>
                <c:pt idx="4285">
                  <c:v>71</c:v>
                </c:pt>
                <c:pt idx="4286">
                  <c:v>71</c:v>
                </c:pt>
                <c:pt idx="4287">
                  <c:v>71</c:v>
                </c:pt>
                <c:pt idx="4288">
                  <c:v>71</c:v>
                </c:pt>
                <c:pt idx="4289">
                  <c:v>71</c:v>
                </c:pt>
                <c:pt idx="4290">
                  <c:v>71</c:v>
                </c:pt>
                <c:pt idx="4291">
                  <c:v>71</c:v>
                </c:pt>
                <c:pt idx="4292">
                  <c:v>71</c:v>
                </c:pt>
                <c:pt idx="4293">
                  <c:v>71</c:v>
                </c:pt>
                <c:pt idx="4294">
                  <c:v>71</c:v>
                </c:pt>
                <c:pt idx="4295">
                  <c:v>71</c:v>
                </c:pt>
                <c:pt idx="4296">
                  <c:v>71</c:v>
                </c:pt>
                <c:pt idx="4297">
                  <c:v>71</c:v>
                </c:pt>
                <c:pt idx="4298">
                  <c:v>71</c:v>
                </c:pt>
                <c:pt idx="4299">
                  <c:v>71</c:v>
                </c:pt>
                <c:pt idx="4300">
                  <c:v>71</c:v>
                </c:pt>
                <c:pt idx="4301">
                  <c:v>71</c:v>
                </c:pt>
                <c:pt idx="4302">
                  <c:v>71</c:v>
                </c:pt>
                <c:pt idx="4303">
                  <c:v>71</c:v>
                </c:pt>
                <c:pt idx="4304">
                  <c:v>71</c:v>
                </c:pt>
                <c:pt idx="4305">
                  <c:v>71</c:v>
                </c:pt>
                <c:pt idx="4306">
                  <c:v>71</c:v>
                </c:pt>
                <c:pt idx="4307">
                  <c:v>71</c:v>
                </c:pt>
                <c:pt idx="4308">
                  <c:v>71</c:v>
                </c:pt>
                <c:pt idx="4309">
                  <c:v>71</c:v>
                </c:pt>
                <c:pt idx="4310">
                  <c:v>71</c:v>
                </c:pt>
                <c:pt idx="4311">
                  <c:v>71</c:v>
                </c:pt>
                <c:pt idx="4312">
                  <c:v>71</c:v>
                </c:pt>
                <c:pt idx="4313">
                  <c:v>71</c:v>
                </c:pt>
                <c:pt idx="4314">
                  <c:v>71</c:v>
                </c:pt>
                <c:pt idx="4315">
                  <c:v>71</c:v>
                </c:pt>
                <c:pt idx="4316">
                  <c:v>71</c:v>
                </c:pt>
                <c:pt idx="4317">
                  <c:v>71</c:v>
                </c:pt>
                <c:pt idx="4318">
                  <c:v>71</c:v>
                </c:pt>
                <c:pt idx="4319">
                  <c:v>71</c:v>
                </c:pt>
                <c:pt idx="4320">
                  <c:v>71</c:v>
                </c:pt>
                <c:pt idx="4321">
                  <c:v>71</c:v>
                </c:pt>
                <c:pt idx="4322">
                  <c:v>71</c:v>
                </c:pt>
                <c:pt idx="4323">
                  <c:v>71</c:v>
                </c:pt>
                <c:pt idx="4324">
                  <c:v>71</c:v>
                </c:pt>
                <c:pt idx="4325">
                  <c:v>71</c:v>
                </c:pt>
                <c:pt idx="4326">
                  <c:v>71</c:v>
                </c:pt>
                <c:pt idx="4327">
                  <c:v>71</c:v>
                </c:pt>
                <c:pt idx="4328">
                  <c:v>71</c:v>
                </c:pt>
                <c:pt idx="4329">
                  <c:v>71</c:v>
                </c:pt>
                <c:pt idx="4330">
                  <c:v>71</c:v>
                </c:pt>
                <c:pt idx="4331">
                  <c:v>71</c:v>
                </c:pt>
                <c:pt idx="4332">
                  <c:v>71</c:v>
                </c:pt>
                <c:pt idx="4333">
                  <c:v>71</c:v>
                </c:pt>
                <c:pt idx="4334">
                  <c:v>71</c:v>
                </c:pt>
                <c:pt idx="4335">
                  <c:v>71</c:v>
                </c:pt>
                <c:pt idx="4336">
                  <c:v>71</c:v>
                </c:pt>
                <c:pt idx="4337">
                  <c:v>71</c:v>
                </c:pt>
                <c:pt idx="4338">
                  <c:v>71</c:v>
                </c:pt>
                <c:pt idx="4339">
                  <c:v>71</c:v>
                </c:pt>
                <c:pt idx="4340">
                  <c:v>71</c:v>
                </c:pt>
                <c:pt idx="4341">
                  <c:v>71</c:v>
                </c:pt>
                <c:pt idx="4342">
                  <c:v>71</c:v>
                </c:pt>
                <c:pt idx="4343">
                  <c:v>71</c:v>
                </c:pt>
                <c:pt idx="4344">
                  <c:v>71</c:v>
                </c:pt>
                <c:pt idx="4345">
                  <c:v>71</c:v>
                </c:pt>
                <c:pt idx="4346">
                  <c:v>72</c:v>
                </c:pt>
                <c:pt idx="4347">
                  <c:v>72</c:v>
                </c:pt>
                <c:pt idx="4348">
                  <c:v>72</c:v>
                </c:pt>
                <c:pt idx="4349">
                  <c:v>72</c:v>
                </c:pt>
                <c:pt idx="4350">
                  <c:v>72</c:v>
                </c:pt>
                <c:pt idx="4351">
                  <c:v>72</c:v>
                </c:pt>
                <c:pt idx="4352">
                  <c:v>72</c:v>
                </c:pt>
                <c:pt idx="4353">
                  <c:v>72</c:v>
                </c:pt>
                <c:pt idx="4354">
                  <c:v>72</c:v>
                </c:pt>
                <c:pt idx="4355">
                  <c:v>72</c:v>
                </c:pt>
                <c:pt idx="4356">
                  <c:v>72</c:v>
                </c:pt>
                <c:pt idx="4357">
                  <c:v>72</c:v>
                </c:pt>
                <c:pt idx="4358">
                  <c:v>72</c:v>
                </c:pt>
                <c:pt idx="4359">
                  <c:v>72</c:v>
                </c:pt>
                <c:pt idx="4360">
                  <c:v>72</c:v>
                </c:pt>
                <c:pt idx="4361">
                  <c:v>72</c:v>
                </c:pt>
                <c:pt idx="4362">
                  <c:v>72</c:v>
                </c:pt>
                <c:pt idx="4363">
                  <c:v>72</c:v>
                </c:pt>
                <c:pt idx="4364">
                  <c:v>72</c:v>
                </c:pt>
                <c:pt idx="4365">
                  <c:v>72</c:v>
                </c:pt>
                <c:pt idx="4366">
                  <c:v>72</c:v>
                </c:pt>
                <c:pt idx="4367">
                  <c:v>72</c:v>
                </c:pt>
                <c:pt idx="4368">
                  <c:v>72</c:v>
                </c:pt>
                <c:pt idx="4369">
                  <c:v>72</c:v>
                </c:pt>
                <c:pt idx="4370">
                  <c:v>72</c:v>
                </c:pt>
                <c:pt idx="4371">
                  <c:v>72</c:v>
                </c:pt>
                <c:pt idx="4372">
                  <c:v>72</c:v>
                </c:pt>
                <c:pt idx="4373">
                  <c:v>72</c:v>
                </c:pt>
                <c:pt idx="4374">
                  <c:v>72</c:v>
                </c:pt>
                <c:pt idx="4375">
                  <c:v>72</c:v>
                </c:pt>
                <c:pt idx="4376">
                  <c:v>72</c:v>
                </c:pt>
                <c:pt idx="4377">
                  <c:v>72</c:v>
                </c:pt>
                <c:pt idx="4378">
                  <c:v>72</c:v>
                </c:pt>
                <c:pt idx="4379">
                  <c:v>72</c:v>
                </c:pt>
                <c:pt idx="4380">
                  <c:v>72</c:v>
                </c:pt>
                <c:pt idx="4381">
                  <c:v>72</c:v>
                </c:pt>
                <c:pt idx="4382">
                  <c:v>72</c:v>
                </c:pt>
                <c:pt idx="4383">
                  <c:v>72</c:v>
                </c:pt>
                <c:pt idx="4384">
                  <c:v>72</c:v>
                </c:pt>
                <c:pt idx="4385">
                  <c:v>72</c:v>
                </c:pt>
                <c:pt idx="4386">
                  <c:v>72</c:v>
                </c:pt>
                <c:pt idx="4387">
                  <c:v>72</c:v>
                </c:pt>
                <c:pt idx="4388">
                  <c:v>72</c:v>
                </c:pt>
                <c:pt idx="4389">
                  <c:v>72</c:v>
                </c:pt>
                <c:pt idx="4390">
                  <c:v>72</c:v>
                </c:pt>
                <c:pt idx="4391">
                  <c:v>73</c:v>
                </c:pt>
                <c:pt idx="4392">
                  <c:v>73</c:v>
                </c:pt>
                <c:pt idx="4393">
                  <c:v>73</c:v>
                </c:pt>
                <c:pt idx="4394">
                  <c:v>73</c:v>
                </c:pt>
                <c:pt idx="4395">
                  <c:v>73</c:v>
                </c:pt>
                <c:pt idx="4396">
                  <c:v>73</c:v>
                </c:pt>
                <c:pt idx="4397">
                  <c:v>73</c:v>
                </c:pt>
                <c:pt idx="4398">
                  <c:v>73</c:v>
                </c:pt>
                <c:pt idx="4399">
                  <c:v>73</c:v>
                </c:pt>
                <c:pt idx="4400">
                  <c:v>73</c:v>
                </c:pt>
                <c:pt idx="4401">
                  <c:v>73</c:v>
                </c:pt>
                <c:pt idx="4402">
                  <c:v>73</c:v>
                </c:pt>
                <c:pt idx="4403">
                  <c:v>73</c:v>
                </c:pt>
                <c:pt idx="4404">
                  <c:v>73</c:v>
                </c:pt>
                <c:pt idx="4405">
                  <c:v>73</c:v>
                </c:pt>
                <c:pt idx="4406">
                  <c:v>73</c:v>
                </c:pt>
                <c:pt idx="4407">
                  <c:v>73</c:v>
                </c:pt>
                <c:pt idx="4408">
                  <c:v>73</c:v>
                </c:pt>
                <c:pt idx="4409">
                  <c:v>73</c:v>
                </c:pt>
                <c:pt idx="4410">
                  <c:v>73</c:v>
                </c:pt>
                <c:pt idx="4411">
                  <c:v>73</c:v>
                </c:pt>
                <c:pt idx="4412">
                  <c:v>73</c:v>
                </c:pt>
                <c:pt idx="4413">
                  <c:v>73</c:v>
                </c:pt>
                <c:pt idx="4414">
                  <c:v>73</c:v>
                </c:pt>
                <c:pt idx="4415">
                  <c:v>73</c:v>
                </c:pt>
                <c:pt idx="4416">
                  <c:v>73</c:v>
                </c:pt>
                <c:pt idx="4417">
                  <c:v>73</c:v>
                </c:pt>
                <c:pt idx="4418">
                  <c:v>73</c:v>
                </c:pt>
                <c:pt idx="4419">
                  <c:v>73</c:v>
                </c:pt>
                <c:pt idx="4420">
                  <c:v>73</c:v>
                </c:pt>
                <c:pt idx="4421">
                  <c:v>73</c:v>
                </c:pt>
                <c:pt idx="4422">
                  <c:v>73</c:v>
                </c:pt>
                <c:pt idx="4423">
                  <c:v>73</c:v>
                </c:pt>
                <c:pt idx="4424">
                  <c:v>73</c:v>
                </c:pt>
                <c:pt idx="4425">
                  <c:v>73</c:v>
                </c:pt>
                <c:pt idx="4426">
                  <c:v>73</c:v>
                </c:pt>
                <c:pt idx="4427">
                  <c:v>73</c:v>
                </c:pt>
                <c:pt idx="4428">
                  <c:v>73</c:v>
                </c:pt>
                <c:pt idx="4429">
                  <c:v>73</c:v>
                </c:pt>
                <c:pt idx="4430">
                  <c:v>73</c:v>
                </c:pt>
                <c:pt idx="4431">
                  <c:v>73</c:v>
                </c:pt>
                <c:pt idx="4432">
                  <c:v>73</c:v>
                </c:pt>
                <c:pt idx="4433">
                  <c:v>73</c:v>
                </c:pt>
                <c:pt idx="4434">
                  <c:v>73</c:v>
                </c:pt>
                <c:pt idx="4435">
                  <c:v>73</c:v>
                </c:pt>
                <c:pt idx="4436">
                  <c:v>73</c:v>
                </c:pt>
                <c:pt idx="4437">
                  <c:v>74</c:v>
                </c:pt>
                <c:pt idx="4438">
                  <c:v>74</c:v>
                </c:pt>
                <c:pt idx="4439">
                  <c:v>74</c:v>
                </c:pt>
                <c:pt idx="4440">
                  <c:v>74</c:v>
                </c:pt>
                <c:pt idx="4441">
                  <c:v>74</c:v>
                </c:pt>
                <c:pt idx="4442">
                  <c:v>74</c:v>
                </c:pt>
                <c:pt idx="4443">
                  <c:v>74</c:v>
                </c:pt>
                <c:pt idx="4444">
                  <c:v>74</c:v>
                </c:pt>
                <c:pt idx="4445">
                  <c:v>74</c:v>
                </c:pt>
                <c:pt idx="4446">
                  <c:v>74</c:v>
                </c:pt>
                <c:pt idx="4447">
                  <c:v>74</c:v>
                </c:pt>
                <c:pt idx="4448">
                  <c:v>74</c:v>
                </c:pt>
                <c:pt idx="4449">
                  <c:v>74</c:v>
                </c:pt>
                <c:pt idx="4450">
                  <c:v>74</c:v>
                </c:pt>
                <c:pt idx="4451">
                  <c:v>74</c:v>
                </c:pt>
                <c:pt idx="4452">
                  <c:v>74</c:v>
                </c:pt>
                <c:pt idx="4453">
                  <c:v>74</c:v>
                </c:pt>
                <c:pt idx="4454">
                  <c:v>74</c:v>
                </c:pt>
                <c:pt idx="4455">
                  <c:v>74</c:v>
                </c:pt>
                <c:pt idx="4456">
                  <c:v>74</c:v>
                </c:pt>
                <c:pt idx="4457">
                  <c:v>74</c:v>
                </c:pt>
                <c:pt idx="4458">
                  <c:v>74</c:v>
                </c:pt>
                <c:pt idx="4459">
                  <c:v>74</c:v>
                </c:pt>
                <c:pt idx="4460">
                  <c:v>74</c:v>
                </c:pt>
                <c:pt idx="4461">
                  <c:v>74</c:v>
                </c:pt>
                <c:pt idx="4462">
                  <c:v>74</c:v>
                </c:pt>
                <c:pt idx="4463">
                  <c:v>74</c:v>
                </c:pt>
                <c:pt idx="4464">
                  <c:v>74</c:v>
                </c:pt>
                <c:pt idx="4465">
                  <c:v>74</c:v>
                </c:pt>
                <c:pt idx="4466">
                  <c:v>74</c:v>
                </c:pt>
                <c:pt idx="4467">
                  <c:v>74</c:v>
                </c:pt>
                <c:pt idx="4468">
                  <c:v>74</c:v>
                </c:pt>
                <c:pt idx="4469">
                  <c:v>74</c:v>
                </c:pt>
                <c:pt idx="4470">
                  <c:v>74</c:v>
                </c:pt>
                <c:pt idx="4471">
                  <c:v>74</c:v>
                </c:pt>
                <c:pt idx="4472">
                  <c:v>74</c:v>
                </c:pt>
                <c:pt idx="4473">
                  <c:v>74</c:v>
                </c:pt>
                <c:pt idx="4474">
                  <c:v>74</c:v>
                </c:pt>
                <c:pt idx="4475">
                  <c:v>74</c:v>
                </c:pt>
                <c:pt idx="4476">
                  <c:v>74</c:v>
                </c:pt>
                <c:pt idx="4477">
                  <c:v>75</c:v>
                </c:pt>
                <c:pt idx="4478">
                  <c:v>75</c:v>
                </c:pt>
                <c:pt idx="4479">
                  <c:v>75</c:v>
                </c:pt>
                <c:pt idx="4480">
                  <c:v>75</c:v>
                </c:pt>
                <c:pt idx="4481">
                  <c:v>75</c:v>
                </c:pt>
                <c:pt idx="4482">
                  <c:v>75</c:v>
                </c:pt>
                <c:pt idx="4483">
                  <c:v>75</c:v>
                </c:pt>
                <c:pt idx="4484">
                  <c:v>75</c:v>
                </c:pt>
                <c:pt idx="4485">
                  <c:v>75</c:v>
                </c:pt>
                <c:pt idx="4486">
                  <c:v>75</c:v>
                </c:pt>
                <c:pt idx="4487">
                  <c:v>75</c:v>
                </c:pt>
                <c:pt idx="4488">
                  <c:v>75</c:v>
                </c:pt>
                <c:pt idx="4489">
                  <c:v>75</c:v>
                </c:pt>
                <c:pt idx="4490">
                  <c:v>75</c:v>
                </c:pt>
                <c:pt idx="4491">
                  <c:v>75</c:v>
                </c:pt>
                <c:pt idx="4492">
                  <c:v>75</c:v>
                </c:pt>
                <c:pt idx="4493">
                  <c:v>75</c:v>
                </c:pt>
                <c:pt idx="4494">
                  <c:v>75</c:v>
                </c:pt>
                <c:pt idx="4495">
                  <c:v>75</c:v>
                </c:pt>
                <c:pt idx="4496">
                  <c:v>75</c:v>
                </c:pt>
                <c:pt idx="4497">
                  <c:v>75</c:v>
                </c:pt>
                <c:pt idx="4498">
                  <c:v>75</c:v>
                </c:pt>
                <c:pt idx="4499">
                  <c:v>75</c:v>
                </c:pt>
                <c:pt idx="4500">
                  <c:v>75</c:v>
                </c:pt>
                <c:pt idx="4501">
                  <c:v>75</c:v>
                </c:pt>
                <c:pt idx="4502">
                  <c:v>75</c:v>
                </c:pt>
                <c:pt idx="4503">
                  <c:v>75</c:v>
                </c:pt>
                <c:pt idx="4504">
                  <c:v>75</c:v>
                </c:pt>
                <c:pt idx="4505">
                  <c:v>75</c:v>
                </c:pt>
                <c:pt idx="4506">
                  <c:v>75</c:v>
                </c:pt>
                <c:pt idx="4507">
                  <c:v>75</c:v>
                </c:pt>
                <c:pt idx="4508">
                  <c:v>75</c:v>
                </c:pt>
                <c:pt idx="4509">
                  <c:v>75</c:v>
                </c:pt>
                <c:pt idx="4510">
                  <c:v>75</c:v>
                </c:pt>
                <c:pt idx="4511">
                  <c:v>75</c:v>
                </c:pt>
                <c:pt idx="4512">
                  <c:v>75</c:v>
                </c:pt>
                <c:pt idx="4513">
                  <c:v>75</c:v>
                </c:pt>
                <c:pt idx="4514">
                  <c:v>75</c:v>
                </c:pt>
                <c:pt idx="4515">
                  <c:v>75</c:v>
                </c:pt>
                <c:pt idx="4516">
                  <c:v>75</c:v>
                </c:pt>
                <c:pt idx="4517">
                  <c:v>75</c:v>
                </c:pt>
                <c:pt idx="4518">
                  <c:v>75</c:v>
                </c:pt>
                <c:pt idx="4519">
                  <c:v>75</c:v>
                </c:pt>
                <c:pt idx="4520">
                  <c:v>75</c:v>
                </c:pt>
                <c:pt idx="4521">
                  <c:v>75</c:v>
                </c:pt>
                <c:pt idx="4522">
                  <c:v>75</c:v>
                </c:pt>
                <c:pt idx="4523">
                  <c:v>75</c:v>
                </c:pt>
                <c:pt idx="4524">
                  <c:v>75</c:v>
                </c:pt>
                <c:pt idx="4525">
                  <c:v>75</c:v>
                </c:pt>
                <c:pt idx="4526">
                  <c:v>75</c:v>
                </c:pt>
                <c:pt idx="4527">
                  <c:v>75</c:v>
                </c:pt>
                <c:pt idx="4528">
                  <c:v>75</c:v>
                </c:pt>
                <c:pt idx="4529">
                  <c:v>75</c:v>
                </c:pt>
                <c:pt idx="4530">
                  <c:v>76</c:v>
                </c:pt>
                <c:pt idx="4531">
                  <c:v>76</c:v>
                </c:pt>
                <c:pt idx="4532">
                  <c:v>76</c:v>
                </c:pt>
                <c:pt idx="4533">
                  <c:v>76</c:v>
                </c:pt>
                <c:pt idx="4534">
                  <c:v>76</c:v>
                </c:pt>
                <c:pt idx="4535">
                  <c:v>76</c:v>
                </c:pt>
                <c:pt idx="4536">
                  <c:v>76</c:v>
                </c:pt>
                <c:pt idx="4537">
                  <c:v>76</c:v>
                </c:pt>
                <c:pt idx="4538">
                  <c:v>76</c:v>
                </c:pt>
                <c:pt idx="4539">
                  <c:v>76</c:v>
                </c:pt>
                <c:pt idx="4540">
                  <c:v>76</c:v>
                </c:pt>
                <c:pt idx="4541">
                  <c:v>76</c:v>
                </c:pt>
                <c:pt idx="4542">
                  <c:v>76</c:v>
                </c:pt>
                <c:pt idx="4543">
                  <c:v>76</c:v>
                </c:pt>
                <c:pt idx="4544">
                  <c:v>76</c:v>
                </c:pt>
                <c:pt idx="4545">
                  <c:v>76</c:v>
                </c:pt>
                <c:pt idx="4546">
                  <c:v>76</c:v>
                </c:pt>
                <c:pt idx="4547">
                  <c:v>76</c:v>
                </c:pt>
                <c:pt idx="4548">
                  <c:v>76</c:v>
                </c:pt>
                <c:pt idx="4549">
                  <c:v>76</c:v>
                </c:pt>
                <c:pt idx="4550">
                  <c:v>76</c:v>
                </c:pt>
                <c:pt idx="4551">
                  <c:v>76</c:v>
                </c:pt>
                <c:pt idx="4552">
                  <c:v>76</c:v>
                </c:pt>
                <c:pt idx="4553">
                  <c:v>76</c:v>
                </c:pt>
                <c:pt idx="4554">
                  <c:v>76</c:v>
                </c:pt>
                <c:pt idx="4555">
                  <c:v>76</c:v>
                </c:pt>
                <c:pt idx="4556">
                  <c:v>76</c:v>
                </c:pt>
                <c:pt idx="4557">
                  <c:v>76</c:v>
                </c:pt>
                <c:pt idx="4558">
                  <c:v>76</c:v>
                </c:pt>
                <c:pt idx="4559">
                  <c:v>76</c:v>
                </c:pt>
                <c:pt idx="4560">
                  <c:v>76</c:v>
                </c:pt>
                <c:pt idx="4561">
                  <c:v>76</c:v>
                </c:pt>
                <c:pt idx="4562">
                  <c:v>76</c:v>
                </c:pt>
                <c:pt idx="4563">
                  <c:v>76</c:v>
                </c:pt>
                <c:pt idx="4564">
                  <c:v>76</c:v>
                </c:pt>
                <c:pt idx="4565">
                  <c:v>76</c:v>
                </c:pt>
                <c:pt idx="4566">
                  <c:v>76</c:v>
                </c:pt>
                <c:pt idx="4567">
                  <c:v>76</c:v>
                </c:pt>
                <c:pt idx="4568">
                  <c:v>76</c:v>
                </c:pt>
                <c:pt idx="4569">
                  <c:v>76</c:v>
                </c:pt>
                <c:pt idx="4570">
                  <c:v>76</c:v>
                </c:pt>
                <c:pt idx="4571">
                  <c:v>76</c:v>
                </c:pt>
                <c:pt idx="4572">
                  <c:v>76</c:v>
                </c:pt>
                <c:pt idx="4573">
                  <c:v>76</c:v>
                </c:pt>
                <c:pt idx="4574">
                  <c:v>76</c:v>
                </c:pt>
                <c:pt idx="4575">
                  <c:v>76</c:v>
                </c:pt>
                <c:pt idx="4576">
                  <c:v>76</c:v>
                </c:pt>
                <c:pt idx="4577">
                  <c:v>76</c:v>
                </c:pt>
                <c:pt idx="4578">
                  <c:v>76</c:v>
                </c:pt>
                <c:pt idx="4579">
                  <c:v>76</c:v>
                </c:pt>
                <c:pt idx="4580">
                  <c:v>77</c:v>
                </c:pt>
                <c:pt idx="4581">
                  <c:v>77</c:v>
                </c:pt>
                <c:pt idx="4582">
                  <c:v>77</c:v>
                </c:pt>
                <c:pt idx="4583">
                  <c:v>77</c:v>
                </c:pt>
                <c:pt idx="4584">
                  <c:v>77</c:v>
                </c:pt>
                <c:pt idx="4585">
                  <c:v>77</c:v>
                </c:pt>
                <c:pt idx="4586">
                  <c:v>77</c:v>
                </c:pt>
                <c:pt idx="4587">
                  <c:v>77</c:v>
                </c:pt>
                <c:pt idx="4588">
                  <c:v>77</c:v>
                </c:pt>
                <c:pt idx="4589">
                  <c:v>77</c:v>
                </c:pt>
                <c:pt idx="4590">
                  <c:v>77</c:v>
                </c:pt>
                <c:pt idx="4591">
                  <c:v>77</c:v>
                </c:pt>
                <c:pt idx="4592">
                  <c:v>77</c:v>
                </c:pt>
                <c:pt idx="4593">
                  <c:v>77</c:v>
                </c:pt>
                <c:pt idx="4594">
                  <c:v>77</c:v>
                </c:pt>
                <c:pt idx="4595">
                  <c:v>77</c:v>
                </c:pt>
                <c:pt idx="4596">
                  <c:v>77</c:v>
                </c:pt>
                <c:pt idx="4597">
                  <c:v>77</c:v>
                </c:pt>
                <c:pt idx="4598">
                  <c:v>77</c:v>
                </c:pt>
                <c:pt idx="4599">
                  <c:v>77</c:v>
                </c:pt>
                <c:pt idx="4600">
                  <c:v>77</c:v>
                </c:pt>
                <c:pt idx="4601">
                  <c:v>77</c:v>
                </c:pt>
                <c:pt idx="4602">
                  <c:v>77</c:v>
                </c:pt>
                <c:pt idx="4603">
                  <c:v>77</c:v>
                </c:pt>
                <c:pt idx="4604">
                  <c:v>77</c:v>
                </c:pt>
                <c:pt idx="4605">
                  <c:v>77</c:v>
                </c:pt>
                <c:pt idx="4606">
                  <c:v>77</c:v>
                </c:pt>
                <c:pt idx="4607">
                  <c:v>77</c:v>
                </c:pt>
                <c:pt idx="4608">
                  <c:v>77</c:v>
                </c:pt>
                <c:pt idx="4609">
                  <c:v>77</c:v>
                </c:pt>
                <c:pt idx="4610">
                  <c:v>77</c:v>
                </c:pt>
                <c:pt idx="4611">
                  <c:v>77</c:v>
                </c:pt>
                <c:pt idx="4612">
                  <c:v>77</c:v>
                </c:pt>
                <c:pt idx="4613">
                  <c:v>77</c:v>
                </c:pt>
                <c:pt idx="4614">
                  <c:v>77</c:v>
                </c:pt>
                <c:pt idx="4615">
                  <c:v>77</c:v>
                </c:pt>
                <c:pt idx="4616">
                  <c:v>77</c:v>
                </c:pt>
                <c:pt idx="4617">
                  <c:v>77</c:v>
                </c:pt>
                <c:pt idx="4618">
                  <c:v>77</c:v>
                </c:pt>
                <c:pt idx="4619">
                  <c:v>77</c:v>
                </c:pt>
                <c:pt idx="4620">
                  <c:v>77</c:v>
                </c:pt>
                <c:pt idx="4621">
                  <c:v>77</c:v>
                </c:pt>
                <c:pt idx="4622">
                  <c:v>78</c:v>
                </c:pt>
                <c:pt idx="4623">
                  <c:v>78</c:v>
                </c:pt>
                <c:pt idx="4624">
                  <c:v>78</c:v>
                </c:pt>
                <c:pt idx="4625">
                  <c:v>78</c:v>
                </c:pt>
                <c:pt idx="4626">
                  <c:v>78</c:v>
                </c:pt>
                <c:pt idx="4627">
                  <c:v>78</c:v>
                </c:pt>
                <c:pt idx="4628">
                  <c:v>78</c:v>
                </c:pt>
                <c:pt idx="4629">
                  <c:v>78</c:v>
                </c:pt>
                <c:pt idx="4630">
                  <c:v>78</c:v>
                </c:pt>
                <c:pt idx="4631">
                  <c:v>78</c:v>
                </c:pt>
                <c:pt idx="4632">
                  <c:v>78</c:v>
                </c:pt>
                <c:pt idx="4633">
                  <c:v>78</c:v>
                </c:pt>
                <c:pt idx="4634">
                  <c:v>78</c:v>
                </c:pt>
                <c:pt idx="4635">
                  <c:v>78</c:v>
                </c:pt>
                <c:pt idx="4636">
                  <c:v>78</c:v>
                </c:pt>
                <c:pt idx="4637">
                  <c:v>78</c:v>
                </c:pt>
                <c:pt idx="4638">
                  <c:v>78</c:v>
                </c:pt>
                <c:pt idx="4639">
                  <c:v>78</c:v>
                </c:pt>
                <c:pt idx="4640">
                  <c:v>78</c:v>
                </c:pt>
                <c:pt idx="4641">
                  <c:v>78</c:v>
                </c:pt>
                <c:pt idx="4642">
                  <c:v>78</c:v>
                </c:pt>
                <c:pt idx="4643">
                  <c:v>78</c:v>
                </c:pt>
                <c:pt idx="4644">
                  <c:v>78</c:v>
                </c:pt>
                <c:pt idx="4645">
                  <c:v>78</c:v>
                </c:pt>
                <c:pt idx="4646">
                  <c:v>78</c:v>
                </c:pt>
                <c:pt idx="4647">
                  <c:v>78</c:v>
                </c:pt>
                <c:pt idx="4648">
                  <c:v>78</c:v>
                </c:pt>
                <c:pt idx="4649">
                  <c:v>78</c:v>
                </c:pt>
                <c:pt idx="4650">
                  <c:v>78</c:v>
                </c:pt>
                <c:pt idx="4651">
                  <c:v>78</c:v>
                </c:pt>
                <c:pt idx="4652">
                  <c:v>78</c:v>
                </c:pt>
                <c:pt idx="4653">
                  <c:v>78</c:v>
                </c:pt>
                <c:pt idx="4654">
                  <c:v>78</c:v>
                </c:pt>
                <c:pt idx="4655">
                  <c:v>78</c:v>
                </c:pt>
                <c:pt idx="4656">
                  <c:v>78</c:v>
                </c:pt>
                <c:pt idx="4657">
                  <c:v>78</c:v>
                </c:pt>
                <c:pt idx="4658">
                  <c:v>78</c:v>
                </c:pt>
                <c:pt idx="4659">
                  <c:v>78</c:v>
                </c:pt>
                <c:pt idx="4660">
                  <c:v>78</c:v>
                </c:pt>
                <c:pt idx="4661">
                  <c:v>78</c:v>
                </c:pt>
                <c:pt idx="4662">
                  <c:v>78</c:v>
                </c:pt>
                <c:pt idx="4663">
                  <c:v>78</c:v>
                </c:pt>
                <c:pt idx="4664">
                  <c:v>78</c:v>
                </c:pt>
                <c:pt idx="4665">
                  <c:v>78</c:v>
                </c:pt>
                <c:pt idx="4666">
                  <c:v>78</c:v>
                </c:pt>
                <c:pt idx="4667">
                  <c:v>78</c:v>
                </c:pt>
                <c:pt idx="4668">
                  <c:v>78</c:v>
                </c:pt>
                <c:pt idx="4669">
                  <c:v>78</c:v>
                </c:pt>
                <c:pt idx="4670">
                  <c:v>78</c:v>
                </c:pt>
                <c:pt idx="4671">
                  <c:v>78</c:v>
                </c:pt>
                <c:pt idx="4672">
                  <c:v>78</c:v>
                </c:pt>
                <c:pt idx="4673">
                  <c:v>78</c:v>
                </c:pt>
                <c:pt idx="4674">
                  <c:v>78</c:v>
                </c:pt>
                <c:pt idx="4675">
                  <c:v>78</c:v>
                </c:pt>
                <c:pt idx="4676">
                  <c:v>78</c:v>
                </c:pt>
                <c:pt idx="4677">
                  <c:v>78</c:v>
                </c:pt>
                <c:pt idx="4678">
                  <c:v>78</c:v>
                </c:pt>
                <c:pt idx="4679">
                  <c:v>78</c:v>
                </c:pt>
                <c:pt idx="4680">
                  <c:v>78</c:v>
                </c:pt>
                <c:pt idx="4681">
                  <c:v>78</c:v>
                </c:pt>
                <c:pt idx="4682">
                  <c:v>78</c:v>
                </c:pt>
                <c:pt idx="4683">
                  <c:v>78</c:v>
                </c:pt>
                <c:pt idx="4684">
                  <c:v>78</c:v>
                </c:pt>
                <c:pt idx="4685">
                  <c:v>78</c:v>
                </c:pt>
                <c:pt idx="4686">
                  <c:v>78</c:v>
                </c:pt>
                <c:pt idx="4687">
                  <c:v>78</c:v>
                </c:pt>
                <c:pt idx="4688">
                  <c:v>78</c:v>
                </c:pt>
                <c:pt idx="4689">
                  <c:v>78</c:v>
                </c:pt>
                <c:pt idx="4690">
                  <c:v>78</c:v>
                </c:pt>
                <c:pt idx="4691">
                  <c:v>78</c:v>
                </c:pt>
                <c:pt idx="4692">
                  <c:v>78</c:v>
                </c:pt>
                <c:pt idx="4693">
                  <c:v>78</c:v>
                </c:pt>
                <c:pt idx="4694">
                  <c:v>78</c:v>
                </c:pt>
                <c:pt idx="4695">
                  <c:v>78</c:v>
                </c:pt>
                <c:pt idx="4696">
                  <c:v>78</c:v>
                </c:pt>
                <c:pt idx="4697">
                  <c:v>78</c:v>
                </c:pt>
                <c:pt idx="4698">
                  <c:v>78</c:v>
                </c:pt>
                <c:pt idx="4699">
                  <c:v>78</c:v>
                </c:pt>
                <c:pt idx="4700">
                  <c:v>78</c:v>
                </c:pt>
                <c:pt idx="4701">
                  <c:v>78</c:v>
                </c:pt>
                <c:pt idx="4702">
                  <c:v>78</c:v>
                </c:pt>
                <c:pt idx="4703">
                  <c:v>78</c:v>
                </c:pt>
                <c:pt idx="4704">
                  <c:v>78</c:v>
                </c:pt>
                <c:pt idx="4705">
                  <c:v>78</c:v>
                </c:pt>
                <c:pt idx="4706">
                  <c:v>78</c:v>
                </c:pt>
                <c:pt idx="4707">
                  <c:v>78</c:v>
                </c:pt>
                <c:pt idx="4708">
                  <c:v>78</c:v>
                </c:pt>
                <c:pt idx="4709">
                  <c:v>78</c:v>
                </c:pt>
                <c:pt idx="4710">
                  <c:v>78</c:v>
                </c:pt>
                <c:pt idx="4711">
                  <c:v>78</c:v>
                </c:pt>
                <c:pt idx="4712">
                  <c:v>78</c:v>
                </c:pt>
                <c:pt idx="4713">
                  <c:v>78</c:v>
                </c:pt>
                <c:pt idx="4714">
                  <c:v>78</c:v>
                </c:pt>
                <c:pt idx="4715">
                  <c:v>78</c:v>
                </c:pt>
                <c:pt idx="4716">
                  <c:v>78</c:v>
                </c:pt>
                <c:pt idx="4717">
                  <c:v>78</c:v>
                </c:pt>
                <c:pt idx="4718">
                  <c:v>78</c:v>
                </c:pt>
                <c:pt idx="4719">
                  <c:v>78</c:v>
                </c:pt>
                <c:pt idx="4720">
                  <c:v>78</c:v>
                </c:pt>
                <c:pt idx="4721">
                  <c:v>78</c:v>
                </c:pt>
                <c:pt idx="4722">
                  <c:v>78</c:v>
                </c:pt>
                <c:pt idx="4723">
                  <c:v>78</c:v>
                </c:pt>
                <c:pt idx="4724">
                  <c:v>79</c:v>
                </c:pt>
                <c:pt idx="4725">
                  <c:v>79</c:v>
                </c:pt>
                <c:pt idx="4726">
                  <c:v>79</c:v>
                </c:pt>
                <c:pt idx="4727">
                  <c:v>79</c:v>
                </c:pt>
                <c:pt idx="4728">
                  <c:v>79</c:v>
                </c:pt>
                <c:pt idx="4729">
                  <c:v>79</c:v>
                </c:pt>
                <c:pt idx="4730">
                  <c:v>79</c:v>
                </c:pt>
                <c:pt idx="4731">
                  <c:v>79</c:v>
                </c:pt>
                <c:pt idx="4732">
                  <c:v>79</c:v>
                </c:pt>
                <c:pt idx="4733">
                  <c:v>79</c:v>
                </c:pt>
                <c:pt idx="4734">
                  <c:v>79</c:v>
                </c:pt>
                <c:pt idx="4735">
                  <c:v>79</c:v>
                </c:pt>
                <c:pt idx="4736">
                  <c:v>79</c:v>
                </c:pt>
                <c:pt idx="4737">
                  <c:v>79</c:v>
                </c:pt>
                <c:pt idx="4738">
                  <c:v>79</c:v>
                </c:pt>
                <c:pt idx="4739">
                  <c:v>79</c:v>
                </c:pt>
                <c:pt idx="4740">
                  <c:v>79</c:v>
                </c:pt>
                <c:pt idx="4741">
                  <c:v>79</c:v>
                </c:pt>
                <c:pt idx="4742">
                  <c:v>79</c:v>
                </c:pt>
                <c:pt idx="4743">
                  <c:v>79</c:v>
                </c:pt>
                <c:pt idx="4744">
                  <c:v>79</c:v>
                </c:pt>
                <c:pt idx="4745">
                  <c:v>79</c:v>
                </c:pt>
                <c:pt idx="4746">
                  <c:v>79</c:v>
                </c:pt>
                <c:pt idx="4747">
                  <c:v>79</c:v>
                </c:pt>
                <c:pt idx="4748">
                  <c:v>79</c:v>
                </c:pt>
                <c:pt idx="4749">
                  <c:v>79</c:v>
                </c:pt>
                <c:pt idx="4750">
                  <c:v>79</c:v>
                </c:pt>
                <c:pt idx="4751">
                  <c:v>79</c:v>
                </c:pt>
                <c:pt idx="4752">
                  <c:v>79</c:v>
                </c:pt>
                <c:pt idx="4753">
                  <c:v>79</c:v>
                </c:pt>
                <c:pt idx="4754">
                  <c:v>79</c:v>
                </c:pt>
                <c:pt idx="4755">
                  <c:v>79</c:v>
                </c:pt>
                <c:pt idx="4756">
                  <c:v>79</c:v>
                </c:pt>
                <c:pt idx="4757">
                  <c:v>79</c:v>
                </c:pt>
                <c:pt idx="4758">
                  <c:v>79</c:v>
                </c:pt>
                <c:pt idx="4759">
                  <c:v>79</c:v>
                </c:pt>
                <c:pt idx="4760">
                  <c:v>79</c:v>
                </c:pt>
                <c:pt idx="4761">
                  <c:v>79</c:v>
                </c:pt>
                <c:pt idx="4762">
                  <c:v>79</c:v>
                </c:pt>
                <c:pt idx="4763">
                  <c:v>79</c:v>
                </c:pt>
                <c:pt idx="4764">
                  <c:v>79</c:v>
                </c:pt>
                <c:pt idx="4765">
                  <c:v>79</c:v>
                </c:pt>
                <c:pt idx="4766">
                  <c:v>79</c:v>
                </c:pt>
                <c:pt idx="4767">
                  <c:v>79</c:v>
                </c:pt>
                <c:pt idx="4768">
                  <c:v>79</c:v>
                </c:pt>
                <c:pt idx="4769">
                  <c:v>79</c:v>
                </c:pt>
                <c:pt idx="4770">
                  <c:v>79</c:v>
                </c:pt>
                <c:pt idx="4771">
                  <c:v>79</c:v>
                </c:pt>
                <c:pt idx="4772">
                  <c:v>79</c:v>
                </c:pt>
                <c:pt idx="4773">
                  <c:v>79</c:v>
                </c:pt>
                <c:pt idx="4774">
                  <c:v>79</c:v>
                </c:pt>
                <c:pt idx="4775">
                  <c:v>79</c:v>
                </c:pt>
                <c:pt idx="4776">
                  <c:v>79</c:v>
                </c:pt>
                <c:pt idx="4777">
                  <c:v>79</c:v>
                </c:pt>
                <c:pt idx="4778">
                  <c:v>79</c:v>
                </c:pt>
                <c:pt idx="4779">
                  <c:v>79</c:v>
                </c:pt>
                <c:pt idx="4780">
                  <c:v>79</c:v>
                </c:pt>
                <c:pt idx="4781">
                  <c:v>79</c:v>
                </c:pt>
                <c:pt idx="4782">
                  <c:v>79</c:v>
                </c:pt>
                <c:pt idx="4783">
                  <c:v>79</c:v>
                </c:pt>
                <c:pt idx="4784">
                  <c:v>79</c:v>
                </c:pt>
                <c:pt idx="4785">
                  <c:v>79</c:v>
                </c:pt>
                <c:pt idx="4786">
                  <c:v>79</c:v>
                </c:pt>
                <c:pt idx="4787">
                  <c:v>79</c:v>
                </c:pt>
                <c:pt idx="4788">
                  <c:v>79</c:v>
                </c:pt>
                <c:pt idx="4789">
                  <c:v>79</c:v>
                </c:pt>
                <c:pt idx="4790">
                  <c:v>79</c:v>
                </c:pt>
                <c:pt idx="4791">
                  <c:v>79</c:v>
                </c:pt>
                <c:pt idx="4792">
                  <c:v>79</c:v>
                </c:pt>
                <c:pt idx="4793">
                  <c:v>79</c:v>
                </c:pt>
                <c:pt idx="4794">
                  <c:v>79</c:v>
                </c:pt>
                <c:pt idx="4795">
                  <c:v>79</c:v>
                </c:pt>
                <c:pt idx="4796">
                  <c:v>79</c:v>
                </c:pt>
                <c:pt idx="4797">
                  <c:v>79</c:v>
                </c:pt>
                <c:pt idx="4798">
                  <c:v>79</c:v>
                </c:pt>
                <c:pt idx="4799">
                  <c:v>79</c:v>
                </c:pt>
                <c:pt idx="4800">
                  <c:v>79</c:v>
                </c:pt>
                <c:pt idx="4801">
                  <c:v>79</c:v>
                </c:pt>
                <c:pt idx="4802">
                  <c:v>79</c:v>
                </c:pt>
                <c:pt idx="4803">
                  <c:v>79</c:v>
                </c:pt>
                <c:pt idx="4804">
                  <c:v>79</c:v>
                </c:pt>
                <c:pt idx="4805">
                  <c:v>79</c:v>
                </c:pt>
                <c:pt idx="4806">
                  <c:v>79</c:v>
                </c:pt>
                <c:pt idx="4807">
                  <c:v>79</c:v>
                </c:pt>
                <c:pt idx="4808">
                  <c:v>79</c:v>
                </c:pt>
                <c:pt idx="4809">
                  <c:v>80</c:v>
                </c:pt>
                <c:pt idx="4810">
                  <c:v>80</c:v>
                </c:pt>
                <c:pt idx="4811">
                  <c:v>80</c:v>
                </c:pt>
                <c:pt idx="4812">
                  <c:v>80</c:v>
                </c:pt>
                <c:pt idx="4813">
                  <c:v>80</c:v>
                </c:pt>
                <c:pt idx="4814">
                  <c:v>80</c:v>
                </c:pt>
                <c:pt idx="4815">
                  <c:v>80</c:v>
                </c:pt>
                <c:pt idx="4816">
                  <c:v>80</c:v>
                </c:pt>
                <c:pt idx="4817">
                  <c:v>80</c:v>
                </c:pt>
                <c:pt idx="4818">
                  <c:v>80</c:v>
                </c:pt>
                <c:pt idx="4819">
                  <c:v>80</c:v>
                </c:pt>
                <c:pt idx="4820">
                  <c:v>80</c:v>
                </c:pt>
                <c:pt idx="4821">
                  <c:v>80</c:v>
                </c:pt>
                <c:pt idx="4822">
                  <c:v>80</c:v>
                </c:pt>
                <c:pt idx="4823">
                  <c:v>80</c:v>
                </c:pt>
                <c:pt idx="4824">
                  <c:v>80</c:v>
                </c:pt>
                <c:pt idx="4825">
                  <c:v>80</c:v>
                </c:pt>
                <c:pt idx="4826">
                  <c:v>80</c:v>
                </c:pt>
                <c:pt idx="4827">
                  <c:v>80</c:v>
                </c:pt>
                <c:pt idx="4828">
                  <c:v>80</c:v>
                </c:pt>
                <c:pt idx="4829">
                  <c:v>80</c:v>
                </c:pt>
                <c:pt idx="4830">
                  <c:v>80</c:v>
                </c:pt>
                <c:pt idx="4831">
                  <c:v>80</c:v>
                </c:pt>
                <c:pt idx="4832">
                  <c:v>80</c:v>
                </c:pt>
                <c:pt idx="4833">
                  <c:v>80</c:v>
                </c:pt>
                <c:pt idx="4834">
                  <c:v>80</c:v>
                </c:pt>
                <c:pt idx="4835">
                  <c:v>80</c:v>
                </c:pt>
                <c:pt idx="4836">
                  <c:v>80</c:v>
                </c:pt>
                <c:pt idx="4837">
                  <c:v>80</c:v>
                </c:pt>
                <c:pt idx="4838">
                  <c:v>80</c:v>
                </c:pt>
                <c:pt idx="4839">
                  <c:v>80</c:v>
                </c:pt>
                <c:pt idx="4840">
                  <c:v>80</c:v>
                </c:pt>
                <c:pt idx="4841">
                  <c:v>80</c:v>
                </c:pt>
                <c:pt idx="4842">
                  <c:v>80</c:v>
                </c:pt>
                <c:pt idx="4843">
                  <c:v>80</c:v>
                </c:pt>
                <c:pt idx="4844">
                  <c:v>80</c:v>
                </c:pt>
                <c:pt idx="4845">
                  <c:v>80</c:v>
                </c:pt>
                <c:pt idx="4846">
                  <c:v>80</c:v>
                </c:pt>
                <c:pt idx="4847">
                  <c:v>80</c:v>
                </c:pt>
                <c:pt idx="4848">
                  <c:v>80</c:v>
                </c:pt>
                <c:pt idx="4849">
                  <c:v>80</c:v>
                </c:pt>
                <c:pt idx="4850">
                  <c:v>80</c:v>
                </c:pt>
                <c:pt idx="4851">
                  <c:v>80</c:v>
                </c:pt>
                <c:pt idx="4852">
                  <c:v>80</c:v>
                </c:pt>
                <c:pt idx="4853">
                  <c:v>80</c:v>
                </c:pt>
                <c:pt idx="4854">
                  <c:v>80</c:v>
                </c:pt>
                <c:pt idx="4855">
                  <c:v>80</c:v>
                </c:pt>
                <c:pt idx="4856">
                  <c:v>80</c:v>
                </c:pt>
                <c:pt idx="4857">
                  <c:v>80</c:v>
                </c:pt>
                <c:pt idx="4858">
                  <c:v>80</c:v>
                </c:pt>
                <c:pt idx="4859">
                  <c:v>80</c:v>
                </c:pt>
                <c:pt idx="4860">
                  <c:v>80</c:v>
                </c:pt>
                <c:pt idx="4861">
                  <c:v>80</c:v>
                </c:pt>
                <c:pt idx="4862">
                  <c:v>80</c:v>
                </c:pt>
                <c:pt idx="4863">
                  <c:v>80</c:v>
                </c:pt>
                <c:pt idx="4864">
                  <c:v>80</c:v>
                </c:pt>
                <c:pt idx="4865">
                  <c:v>80</c:v>
                </c:pt>
                <c:pt idx="4866">
                  <c:v>80</c:v>
                </c:pt>
                <c:pt idx="4867">
                  <c:v>80</c:v>
                </c:pt>
                <c:pt idx="4868">
                  <c:v>80</c:v>
                </c:pt>
                <c:pt idx="4869">
                  <c:v>80</c:v>
                </c:pt>
                <c:pt idx="4870">
                  <c:v>80</c:v>
                </c:pt>
                <c:pt idx="4871">
                  <c:v>80</c:v>
                </c:pt>
                <c:pt idx="4872">
                  <c:v>80</c:v>
                </c:pt>
                <c:pt idx="4873">
                  <c:v>80</c:v>
                </c:pt>
                <c:pt idx="4874">
                  <c:v>80</c:v>
                </c:pt>
                <c:pt idx="4875">
                  <c:v>80</c:v>
                </c:pt>
                <c:pt idx="4876">
                  <c:v>80</c:v>
                </c:pt>
                <c:pt idx="4877">
                  <c:v>80</c:v>
                </c:pt>
                <c:pt idx="4878">
                  <c:v>80</c:v>
                </c:pt>
                <c:pt idx="4879">
                  <c:v>81</c:v>
                </c:pt>
                <c:pt idx="4880">
                  <c:v>81</c:v>
                </c:pt>
                <c:pt idx="4881">
                  <c:v>81</c:v>
                </c:pt>
                <c:pt idx="4882">
                  <c:v>81</c:v>
                </c:pt>
                <c:pt idx="4883">
                  <c:v>81</c:v>
                </c:pt>
                <c:pt idx="4884">
                  <c:v>81</c:v>
                </c:pt>
                <c:pt idx="4885">
                  <c:v>81</c:v>
                </c:pt>
                <c:pt idx="4886">
                  <c:v>81</c:v>
                </c:pt>
                <c:pt idx="4887">
                  <c:v>81</c:v>
                </c:pt>
                <c:pt idx="4888">
                  <c:v>81</c:v>
                </c:pt>
                <c:pt idx="4889">
                  <c:v>81</c:v>
                </c:pt>
                <c:pt idx="4890">
                  <c:v>81</c:v>
                </c:pt>
                <c:pt idx="4891">
                  <c:v>81</c:v>
                </c:pt>
                <c:pt idx="4892">
                  <c:v>81</c:v>
                </c:pt>
                <c:pt idx="4893">
                  <c:v>81</c:v>
                </c:pt>
                <c:pt idx="4894">
                  <c:v>81</c:v>
                </c:pt>
                <c:pt idx="4895">
                  <c:v>81</c:v>
                </c:pt>
                <c:pt idx="4896">
                  <c:v>81</c:v>
                </c:pt>
                <c:pt idx="4897">
                  <c:v>81</c:v>
                </c:pt>
                <c:pt idx="4898">
                  <c:v>81</c:v>
                </c:pt>
                <c:pt idx="4899">
                  <c:v>81</c:v>
                </c:pt>
                <c:pt idx="4900">
                  <c:v>81</c:v>
                </c:pt>
                <c:pt idx="4901">
                  <c:v>81</c:v>
                </c:pt>
                <c:pt idx="4902">
                  <c:v>81</c:v>
                </c:pt>
                <c:pt idx="4903">
                  <c:v>81</c:v>
                </c:pt>
                <c:pt idx="4904">
                  <c:v>81</c:v>
                </c:pt>
                <c:pt idx="4905">
                  <c:v>81</c:v>
                </c:pt>
                <c:pt idx="4906">
                  <c:v>81</c:v>
                </c:pt>
                <c:pt idx="4907">
                  <c:v>81</c:v>
                </c:pt>
                <c:pt idx="4908">
                  <c:v>81</c:v>
                </c:pt>
                <c:pt idx="4909">
                  <c:v>81</c:v>
                </c:pt>
                <c:pt idx="4910">
                  <c:v>81</c:v>
                </c:pt>
                <c:pt idx="4911">
                  <c:v>81</c:v>
                </c:pt>
                <c:pt idx="4912">
                  <c:v>81</c:v>
                </c:pt>
                <c:pt idx="4913">
                  <c:v>81</c:v>
                </c:pt>
                <c:pt idx="4914">
                  <c:v>81</c:v>
                </c:pt>
                <c:pt idx="4915">
                  <c:v>81</c:v>
                </c:pt>
                <c:pt idx="4916">
                  <c:v>81</c:v>
                </c:pt>
                <c:pt idx="4917">
                  <c:v>81</c:v>
                </c:pt>
                <c:pt idx="4918">
                  <c:v>81</c:v>
                </c:pt>
                <c:pt idx="4919">
                  <c:v>81</c:v>
                </c:pt>
                <c:pt idx="4920">
                  <c:v>81</c:v>
                </c:pt>
                <c:pt idx="4921">
                  <c:v>81</c:v>
                </c:pt>
                <c:pt idx="4922">
                  <c:v>81</c:v>
                </c:pt>
                <c:pt idx="4923">
                  <c:v>81</c:v>
                </c:pt>
                <c:pt idx="4924">
                  <c:v>81</c:v>
                </c:pt>
                <c:pt idx="4925">
                  <c:v>81</c:v>
                </c:pt>
                <c:pt idx="4926">
                  <c:v>81</c:v>
                </c:pt>
                <c:pt idx="4927">
                  <c:v>81</c:v>
                </c:pt>
                <c:pt idx="4928">
                  <c:v>81</c:v>
                </c:pt>
                <c:pt idx="4929">
                  <c:v>81</c:v>
                </c:pt>
                <c:pt idx="4930">
                  <c:v>81</c:v>
                </c:pt>
                <c:pt idx="4931">
                  <c:v>81</c:v>
                </c:pt>
                <c:pt idx="4932">
                  <c:v>81</c:v>
                </c:pt>
                <c:pt idx="4933">
                  <c:v>81</c:v>
                </c:pt>
                <c:pt idx="4934">
                  <c:v>81</c:v>
                </c:pt>
                <c:pt idx="4935">
                  <c:v>81</c:v>
                </c:pt>
                <c:pt idx="4936">
                  <c:v>81</c:v>
                </c:pt>
                <c:pt idx="4937">
                  <c:v>81</c:v>
                </c:pt>
                <c:pt idx="4938">
                  <c:v>81</c:v>
                </c:pt>
                <c:pt idx="4939">
                  <c:v>82</c:v>
                </c:pt>
                <c:pt idx="4940">
                  <c:v>82</c:v>
                </c:pt>
                <c:pt idx="4941">
                  <c:v>82</c:v>
                </c:pt>
                <c:pt idx="4942">
                  <c:v>82</c:v>
                </c:pt>
                <c:pt idx="4943">
                  <c:v>82</c:v>
                </c:pt>
                <c:pt idx="4944">
                  <c:v>82</c:v>
                </c:pt>
                <c:pt idx="4945">
                  <c:v>82</c:v>
                </c:pt>
                <c:pt idx="4946">
                  <c:v>82</c:v>
                </c:pt>
                <c:pt idx="4947">
                  <c:v>82</c:v>
                </c:pt>
                <c:pt idx="4948">
                  <c:v>82</c:v>
                </c:pt>
                <c:pt idx="4949">
                  <c:v>82</c:v>
                </c:pt>
                <c:pt idx="4950">
                  <c:v>82</c:v>
                </c:pt>
                <c:pt idx="4951">
                  <c:v>82</c:v>
                </c:pt>
                <c:pt idx="4952">
                  <c:v>82</c:v>
                </c:pt>
                <c:pt idx="4953">
                  <c:v>82</c:v>
                </c:pt>
                <c:pt idx="4954">
                  <c:v>82</c:v>
                </c:pt>
                <c:pt idx="4955">
                  <c:v>82</c:v>
                </c:pt>
                <c:pt idx="4956">
                  <c:v>82</c:v>
                </c:pt>
                <c:pt idx="4957">
                  <c:v>82</c:v>
                </c:pt>
                <c:pt idx="4958">
                  <c:v>82</c:v>
                </c:pt>
                <c:pt idx="4959">
                  <c:v>82</c:v>
                </c:pt>
                <c:pt idx="4960">
                  <c:v>82</c:v>
                </c:pt>
                <c:pt idx="4961">
                  <c:v>82</c:v>
                </c:pt>
                <c:pt idx="4962">
                  <c:v>82</c:v>
                </c:pt>
                <c:pt idx="4963">
                  <c:v>82</c:v>
                </c:pt>
                <c:pt idx="4964">
                  <c:v>82</c:v>
                </c:pt>
                <c:pt idx="4965">
                  <c:v>82</c:v>
                </c:pt>
                <c:pt idx="4966">
                  <c:v>82</c:v>
                </c:pt>
                <c:pt idx="4967">
                  <c:v>82</c:v>
                </c:pt>
                <c:pt idx="4968">
                  <c:v>82</c:v>
                </c:pt>
                <c:pt idx="4969">
                  <c:v>82</c:v>
                </c:pt>
                <c:pt idx="4970">
                  <c:v>82</c:v>
                </c:pt>
                <c:pt idx="4971">
                  <c:v>82</c:v>
                </c:pt>
                <c:pt idx="4972">
                  <c:v>82</c:v>
                </c:pt>
                <c:pt idx="4973">
                  <c:v>82</c:v>
                </c:pt>
                <c:pt idx="4974">
                  <c:v>82</c:v>
                </c:pt>
                <c:pt idx="4975">
                  <c:v>82</c:v>
                </c:pt>
                <c:pt idx="4976">
                  <c:v>82</c:v>
                </c:pt>
                <c:pt idx="4977">
                  <c:v>82</c:v>
                </c:pt>
                <c:pt idx="4978">
                  <c:v>82</c:v>
                </c:pt>
                <c:pt idx="4979">
                  <c:v>82</c:v>
                </c:pt>
                <c:pt idx="4980">
                  <c:v>82</c:v>
                </c:pt>
                <c:pt idx="4981">
                  <c:v>82</c:v>
                </c:pt>
                <c:pt idx="4982">
                  <c:v>82</c:v>
                </c:pt>
                <c:pt idx="4983">
                  <c:v>82</c:v>
                </c:pt>
                <c:pt idx="4984">
                  <c:v>82</c:v>
                </c:pt>
                <c:pt idx="4985">
                  <c:v>82</c:v>
                </c:pt>
                <c:pt idx="4986">
                  <c:v>82</c:v>
                </c:pt>
                <c:pt idx="4987">
                  <c:v>82</c:v>
                </c:pt>
                <c:pt idx="4988">
                  <c:v>82</c:v>
                </c:pt>
                <c:pt idx="4989">
                  <c:v>82</c:v>
                </c:pt>
                <c:pt idx="4990">
                  <c:v>82</c:v>
                </c:pt>
                <c:pt idx="4991">
                  <c:v>82</c:v>
                </c:pt>
                <c:pt idx="4992">
                  <c:v>82</c:v>
                </c:pt>
                <c:pt idx="4993">
                  <c:v>82</c:v>
                </c:pt>
                <c:pt idx="4994">
                  <c:v>82</c:v>
                </c:pt>
              </c:numCache>
            </c:numRef>
          </c:xVal>
          <c:yVal>
            <c:numRef>
              <c:f>stroke_cleaned_2!$R$2:$R$4996</c:f>
              <c:numCache>
                <c:formatCode>0.00</c:formatCode>
                <c:ptCount val="4995"/>
                <c:pt idx="0">
                  <c:v>-2.8073664016424584E-3</c:v>
                </c:pt>
                <c:pt idx="1">
                  <c:v>2.2060219900648111E-2</c:v>
                </c:pt>
                <c:pt idx="2">
                  <c:v>-6.5841282141433869E-3</c:v>
                </c:pt>
                <c:pt idx="3">
                  <c:v>-1.2467581988162741E-2</c:v>
                </c:pt>
                <c:pt idx="4">
                  <c:v>-1.1474747848833539E-2</c:v>
                </c:pt>
                <c:pt idx="5">
                  <c:v>1.5830280687763487E-2</c:v>
                </c:pt>
                <c:pt idx="6">
                  <c:v>2.4111704239934361E-3</c:v>
                </c:pt>
                <c:pt idx="7">
                  <c:v>-1.1492537223183785E-2</c:v>
                </c:pt>
                <c:pt idx="8">
                  <c:v>5.1832407945617832E-5</c:v>
                </c:pt>
                <c:pt idx="9">
                  <c:v>-8.1635207124577773E-3</c:v>
                </c:pt>
                <c:pt idx="10">
                  <c:v>1.0990113554876235E-2</c:v>
                </c:pt>
                <c:pt idx="11">
                  <c:v>-4.9632366313736025E-4</c:v>
                </c:pt>
                <c:pt idx="12">
                  <c:v>-2.0867491105068525E-2</c:v>
                </c:pt>
                <c:pt idx="13">
                  <c:v>2.1330307277594433E-2</c:v>
                </c:pt>
                <c:pt idx="14">
                  <c:v>-9.0760978067316138E-3</c:v>
                </c:pt>
                <c:pt idx="15">
                  <c:v>2.202319303745378E-2</c:v>
                </c:pt>
                <c:pt idx="16">
                  <c:v>8.3963378270346563E-3</c:v>
                </c:pt>
                <c:pt idx="17">
                  <c:v>-8.6662961713993673E-3</c:v>
                </c:pt>
                <c:pt idx="18">
                  <c:v>-6.983401591986127E-3</c:v>
                </c:pt>
                <c:pt idx="19">
                  <c:v>-2.1745392359397923E-2</c:v>
                </c:pt>
                <c:pt idx="20">
                  <c:v>1.7861136278981894E-3</c:v>
                </c:pt>
                <c:pt idx="21">
                  <c:v>1.9057558633364301E-2</c:v>
                </c:pt>
                <c:pt idx="22">
                  <c:v>2.4200017456647887E-2</c:v>
                </c:pt>
                <c:pt idx="23">
                  <c:v>2.4237226448310861E-2</c:v>
                </c:pt>
                <c:pt idx="24">
                  <c:v>1.7057323472622694E-2</c:v>
                </c:pt>
                <c:pt idx="25">
                  <c:v>-2.299561960476294E-2</c:v>
                </c:pt>
                <c:pt idx="26">
                  <c:v>-1.9282523475510776E-2</c:v>
                </c:pt>
                <c:pt idx="27">
                  <c:v>2.1635399097624193E-2</c:v>
                </c:pt>
                <c:pt idx="28">
                  <c:v>1.9190732966862099E-2</c:v>
                </c:pt>
                <c:pt idx="29">
                  <c:v>-9.9238641821959017E-3</c:v>
                </c:pt>
                <c:pt idx="30">
                  <c:v>1.8807888045759974E-2</c:v>
                </c:pt>
                <c:pt idx="31">
                  <c:v>-2.3071023517879923E-2</c:v>
                </c:pt>
                <c:pt idx="32">
                  <c:v>-1.4615061472576962E-2</c:v>
                </c:pt>
                <c:pt idx="33">
                  <c:v>8.7412523761859814E-3</c:v>
                </c:pt>
                <c:pt idx="34">
                  <c:v>1.0155295286895672E-2</c:v>
                </c:pt>
                <c:pt idx="35">
                  <c:v>-2.4406853946744696E-2</c:v>
                </c:pt>
                <c:pt idx="36">
                  <c:v>1.0530059422573962E-2</c:v>
                </c:pt>
                <c:pt idx="37">
                  <c:v>-1.211176342367969E-2</c:v>
                </c:pt>
                <c:pt idx="38">
                  <c:v>4.1287822516842595E-3</c:v>
                </c:pt>
                <c:pt idx="39">
                  <c:v>5.9846249356727329E-3</c:v>
                </c:pt>
                <c:pt idx="40">
                  <c:v>-1.2106773266844567E-2</c:v>
                </c:pt>
                <c:pt idx="41">
                  <c:v>2.337031020449255E-2</c:v>
                </c:pt>
                <c:pt idx="42">
                  <c:v>-6.7876089314500513E-3</c:v>
                </c:pt>
                <c:pt idx="43">
                  <c:v>-1.2000074230377333E-2</c:v>
                </c:pt>
                <c:pt idx="44">
                  <c:v>-1.5252926408012374E-2</c:v>
                </c:pt>
                <c:pt idx="45">
                  <c:v>-1.4440860012331313E-2</c:v>
                </c:pt>
                <c:pt idx="46">
                  <c:v>4.2775840560435761E-3</c:v>
                </c:pt>
                <c:pt idx="47">
                  <c:v>1.5550261773724539E-2</c:v>
                </c:pt>
                <c:pt idx="48">
                  <c:v>-1.0590843155673435E-2</c:v>
                </c:pt>
                <c:pt idx="49">
                  <c:v>1.2411640606456258E-2</c:v>
                </c:pt>
                <c:pt idx="50">
                  <c:v>2.2950888352527021E-2</c:v>
                </c:pt>
                <c:pt idx="51">
                  <c:v>-2.2493906894963583E-2</c:v>
                </c:pt>
                <c:pt idx="52">
                  <c:v>1.5080768922644584E-2</c:v>
                </c:pt>
                <c:pt idx="53">
                  <c:v>5.1237658953561084E-3</c:v>
                </c:pt>
                <c:pt idx="54">
                  <c:v>2.4476524204600069E-2</c:v>
                </c:pt>
                <c:pt idx="55">
                  <c:v>8.188526868659219E-3</c:v>
                </c:pt>
                <c:pt idx="56">
                  <c:v>-9.2413898406251797E-3</c:v>
                </c:pt>
                <c:pt idx="57">
                  <c:v>-3.3553103092886392E-3</c:v>
                </c:pt>
                <c:pt idx="58">
                  <c:v>-1.8188072050943149E-2</c:v>
                </c:pt>
                <c:pt idx="59">
                  <c:v>2.1969640411481455E-2</c:v>
                </c:pt>
                <c:pt idx="60">
                  <c:v>-1.2179113706986133E-2</c:v>
                </c:pt>
                <c:pt idx="61">
                  <c:v>2.4796116762410163E-2</c:v>
                </c:pt>
                <c:pt idx="62">
                  <c:v>-3.9846631179366711E-3</c:v>
                </c:pt>
                <c:pt idx="63">
                  <c:v>1.6786981004223885E-2</c:v>
                </c:pt>
                <c:pt idx="64">
                  <c:v>1.8655607937669717E-2</c:v>
                </c:pt>
                <c:pt idx="65">
                  <c:v>-1.5807154714368478E-2</c:v>
                </c:pt>
                <c:pt idx="66">
                  <c:v>-1.8188270436030905E-2</c:v>
                </c:pt>
                <c:pt idx="67">
                  <c:v>-1.2174191891745557E-2</c:v>
                </c:pt>
                <c:pt idx="68">
                  <c:v>-1.5266726864160612E-2</c:v>
                </c:pt>
                <c:pt idx="69">
                  <c:v>-1.9036646619367908E-2</c:v>
                </c:pt>
                <c:pt idx="70">
                  <c:v>7.9292094286468606E-3</c:v>
                </c:pt>
                <c:pt idx="71">
                  <c:v>1.0418347191914007E-2</c:v>
                </c:pt>
                <c:pt idx="72">
                  <c:v>1.1909810798062359E-3</c:v>
                </c:pt>
                <c:pt idx="73">
                  <c:v>1.0233970328109698E-2</c:v>
                </c:pt>
                <c:pt idx="74">
                  <c:v>2.3487245155662619E-2</c:v>
                </c:pt>
                <c:pt idx="75">
                  <c:v>5.7073684811863642E-3</c:v>
                </c:pt>
                <c:pt idx="76">
                  <c:v>8.3161087190937628E-3</c:v>
                </c:pt>
                <c:pt idx="77">
                  <c:v>5.5872883619640544E-3</c:v>
                </c:pt>
                <c:pt idx="78">
                  <c:v>1.8366078388739271E-2</c:v>
                </c:pt>
                <c:pt idx="79">
                  <c:v>-1.9779556470279736E-2</c:v>
                </c:pt>
                <c:pt idx="80">
                  <c:v>3.0656831064340695E-4</c:v>
                </c:pt>
                <c:pt idx="81">
                  <c:v>1.1375127811287694E-2</c:v>
                </c:pt>
                <c:pt idx="82">
                  <c:v>-2.0213833903187123E-2</c:v>
                </c:pt>
                <c:pt idx="83">
                  <c:v>-1.7304298105933029E-2</c:v>
                </c:pt>
                <c:pt idx="84">
                  <c:v>1.8633136754989399E-3</c:v>
                </c:pt>
                <c:pt idx="85">
                  <c:v>8.7653605619485101E-3</c:v>
                </c:pt>
                <c:pt idx="86">
                  <c:v>1.2597023882134146E-2</c:v>
                </c:pt>
                <c:pt idx="87">
                  <c:v>5.4443133336895544E-4</c:v>
                </c:pt>
                <c:pt idx="88">
                  <c:v>2.4056414760442912E-2</c:v>
                </c:pt>
                <c:pt idx="89">
                  <c:v>-1.3220956180944793E-2</c:v>
                </c:pt>
                <c:pt idx="90">
                  <c:v>-1.6174711182467098E-2</c:v>
                </c:pt>
                <c:pt idx="91">
                  <c:v>2.3112861484035074E-2</c:v>
                </c:pt>
                <c:pt idx="92">
                  <c:v>-1.937962198887172E-2</c:v>
                </c:pt>
                <c:pt idx="93">
                  <c:v>1.6349160275921076E-2</c:v>
                </c:pt>
                <c:pt idx="94">
                  <c:v>-2.0553835588764596E-2</c:v>
                </c:pt>
                <c:pt idx="95">
                  <c:v>1.0217863431135515E-2</c:v>
                </c:pt>
                <c:pt idx="96">
                  <c:v>8.8159789181107232E-3</c:v>
                </c:pt>
                <c:pt idx="97">
                  <c:v>-7.531066141687681E-3</c:v>
                </c:pt>
                <c:pt idx="98">
                  <c:v>9.9564470615081165E-3</c:v>
                </c:pt>
                <c:pt idx="99">
                  <c:v>-7.6563733622078854E-3</c:v>
                </c:pt>
                <c:pt idx="100">
                  <c:v>1.6197127990775439E-3</c:v>
                </c:pt>
                <c:pt idx="101">
                  <c:v>-2.5057821690706748E-3</c:v>
                </c:pt>
                <c:pt idx="102">
                  <c:v>-1.6350627913055183E-2</c:v>
                </c:pt>
                <c:pt idx="103">
                  <c:v>-1.452388838581165E-2</c:v>
                </c:pt>
                <c:pt idx="104">
                  <c:v>-1.8581594118013134E-3</c:v>
                </c:pt>
                <c:pt idx="105">
                  <c:v>5.0985138359120217E-3</c:v>
                </c:pt>
                <c:pt idx="106">
                  <c:v>-1.8307376934413977E-3</c:v>
                </c:pt>
                <c:pt idx="107">
                  <c:v>-1.9097639349195877E-2</c:v>
                </c:pt>
                <c:pt idx="108">
                  <c:v>7.8704938872925564E-3</c:v>
                </c:pt>
                <c:pt idx="109">
                  <c:v>-1.5631093858483797E-2</c:v>
                </c:pt>
                <c:pt idx="110">
                  <c:v>-2.3367276955663891E-2</c:v>
                </c:pt>
                <c:pt idx="111">
                  <c:v>6.540826432227342E-3</c:v>
                </c:pt>
                <c:pt idx="112">
                  <c:v>6.4408959605359302E-4</c:v>
                </c:pt>
                <c:pt idx="113">
                  <c:v>1.7049040049639384E-2</c:v>
                </c:pt>
                <c:pt idx="114">
                  <c:v>8.9514389350132898E-3</c:v>
                </c:pt>
                <c:pt idx="115">
                  <c:v>6.0978086265584767E-3</c:v>
                </c:pt>
                <c:pt idx="116">
                  <c:v>-2.2832024755594267E-2</c:v>
                </c:pt>
                <c:pt idx="117">
                  <c:v>8.2007572821894414E-3</c:v>
                </c:pt>
                <c:pt idx="118">
                  <c:v>-1.3981095877990974E-2</c:v>
                </c:pt>
                <c:pt idx="119">
                  <c:v>1.2823769195263396E-2</c:v>
                </c:pt>
                <c:pt idx="120">
                  <c:v>-5.8346878437393447E-3</c:v>
                </c:pt>
                <c:pt idx="121">
                  <c:v>5.7393363864342243E-3</c:v>
                </c:pt>
                <c:pt idx="122">
                  <c:v>-2.8894123109216908E-3</c:v>
                </c:pt>
                <c:pt idx="123">
                  <c:v>1.521472358959965E-2</c:v>
                </c:pt>
                <c:pt idx="124">
                  <c:v>-6.8849580360151649E-3</c:v>
                </c:pt>
                <c:pt idx="125">
                  <c:v>-2.2462673125147842E-2</c:v>
                </c:pt>
                <c:pt idx="126">
                  <c:v>-1.9543844662363575E-2</c:v>
                </c:pt>
                <c:pt idx="127">
                  <c:v>-6.6428433610445483E-3</c:v>
                </c:pt>
                <c:pt idx="128">
                  <c:v>-1.7429337957136814E-2</c:v>
                </c:pt>
                <c:pt idx="129">
                  <c:v>5.6791963305028005E-3</c:v>
                </c:pt>
                <c:pt idx="130">
                  <c:v>-2.0181282292143193E-2</c:v>
                </c:pt>
                <c:pt idx="131">
                  <c:v>-1.1409801652550216E-2</c:v>
                </c:pt>
                <c:pt idx="132">
                  <c:v>7.3980059959188329E-4</c:v>
                </c:pt>
                <c:pt idx="133">
                  <c:v>7.175150147952042E-3</c:v>
                </c:pt>
                <c:pt idx="134">
                  <c:v>-2.4951564991310782E-2</c:v>
                </c:pt>
                <c:pt idx="135">
                  <c:v>-1.7547037320650466E-2</c:v>
                </c:pt>
                <c:pt idx="136">
                  <c:v>6.8465168113195363E-3</c:v>
                </c:pt>
                <c:pt idx="137">
                  <c:v>1.8811974462912377E-2</c:v>
                </c:pt>
                <c:pt idx="138">
                  <c:v>-1.5529460653738003E-2</c:v>
                </c:pt>
                <c:pt idx="139">
                  <c:v>4.387387746886612E-3</c:v>
                </c:pt>
                <c:pt idx="140">
                  <c:v>1.179708704754861E-2</c:v>
                </c:pt>
                <c:pt idx="141">
                  <c:v>4.275300546707694E-3</c:v>
                </c:pt>
                <c:pt idx="142">
                  <c:v>8.1689977191434122E-3</c:v>
                </c:pt>
                <c:pt idx="143">
                  <c:v>-3.6195415065981559E-5</c:v>
                </c:pt>
                <c:pt idx="144">
                  <c:v>-1.3963462725877446E-2</c:v>
                </c:pt>
                <c:pt idx="145">
                  <c:v>1.5538096098395293E-2</c:v>
                </c:pt>
                <c:pt idx="146">
                  <c:v>1.8263817444453784E-2</c:v>
                </c:pt>
                <c:pt idx="147">
                  <c:v>-2.1463043417315954E-2</c:v>
                </c:pt>
                <c:pt idx="148">
                  <c:v>7.9678639087780896E-3</c:v>
                </c:pt>
                <c:pt idx="149">
                  <c:v>1.9917654826471242E-2</c:v>
                </c:pt>
                <c:pt idx="150">
                  <c:v>1.6029490151486185E-2</c:v>
                </c:pt>
                <c:pt idx="151">
                  <c:v>1.378505932107516E-2</c:v>
                </c:pt>
                <c:pt idx="152">
                  <c:v>1.7355955627961862E-2</c:v>
                </c:pt>
                <c:pt idx="153">
                  <c:v>-1.8244321917102506E-2</c:v>
                </c:pt>
                <c:pt idx="154">
                  <c:v>2.3987421363528606E-3</c:v>
                </c:pt>
                <c:pt idx="155">
                  <c:v>-1.9596353546856564E-2</c:v>
                </c:pt>
                <c:pt idx="156">
                  <c:v>1.0033377760380647E-2</c:v>
                </c:pt>
                <c:pt idx="157">
                  <c:v>-2.4274077071409876E-2</c:v>
                </c:pt>
                <c:pt idx="158">
                  <c:v>-8.5165135955304842E-3</c:v>
                </c:pt>
                <c:pt idx="159">
                  <c:v>-1.7585068753476964E-2</c:v>
                </c:pt>
                <c:pt idx="160">
                  <c:v>2.2882968424353889E-2</c:v>
                </c:pt>
                <c:pt idx="161">
                  <c:v>-2.4664771947398016E-2</c:v>
                </c:pt>
                <c:pt idx="162">
                  <c:v>-1.2935111417366996E-2</c:v>
                </c:pt>
                <c:pt idx="163">
                  <c:v>5.7827184075008638E-3</c:v>
                </c:pt>
                <c:pt idx="164">
                  <c:v>-2.0315292984214854E-2</c:v>
                </c:pt>
                <c:pt idx="165">
                  <c:v>6.1364051607642415E-3</c:v>
                </c:pt>
                <c:pt idx="166">
                  <c:v>-1.5769561709118213E-2</c:v>
                </c:pt>
                <c:pt idx="167">
                  <c:v>1.3879314502133189E-2</c:v>
                </c:pt>
                <c:pt idx="168">
                  <c:v>-2.4694791069813499E-2</c:v>
                </c:pt>
                <c:pt idx="169">
                  <c:v>2.3372789546823664E-2</c:v>
                </c:pt>
                <c:pt idx="170">
                  <c:v>-1.4161066582727167E-2</c:v>
                </c:pt>
                <c:pt idx="171">
                  <c:v>-1.6433954128507965E-2</c:v>
                </c:pt>
                <c:pt idx="172">
                  <c:v>-3.6702991194647984E-3</c:v>
                </c:pt>
                <c:pt idx="173">
                  <c:v>-1.9075429674467702E-2</c:v>
                </c:pt>
                <c:pt idx="174">
                  <c:v>-2.4307160217896466E-2</c:v>
                </c:pt>
                <c:pt idx="175">
                  <c:v>-1.7841588994160142E-2</c:v>
                </c:pt>
                <c:pt idx="176">
                  <c:v>1.8321815847319827E-2</c:v>
                </c:pt>
                <c:pt idx="177">
                  <c:v>1.3292096438807365E-2</c:v>
                </c:pt>
                <c:pt idx="178">
                  <c:v>-1.443788085732774E-2</c:v>
                </c:pt>
                <c:pt idx="179">
                  <c:v>-2.4206247007141184E-2</c:v>
                </c:pt>
                <c:pt idx="180">
                  <c:v>2.4126249920789378E-2</c:v>
                </c:pt>
                <c:pt idx="181">
                  <c:v>-2.380011552987929E-2</c:v>
                </c:pt>
                <c:pt idx="182">
                  <c:v>1.4510894426143534E-2</c:v>
                </c:pt>
                <c:pt idx="183">
                  <c:v>-3.9306669433465392E-4</c:v>
                </c:pt>
                <c:pt idx="184">
                  <c:v>-2.3517632424994529E-2</c:v>
                </c:pt>
                <c:pt idx="185">
                  <c:v>1.7335931408453954E-2</c:v>
                </c:pt>
                <c:pt idx="186">
                  <c:v>-6.680788482893346E-3</c:v>
                </c:pt>
                <c:pt idx="187">
                  <c:v>1.2913712545404233E-2</c:v>
                </c:pt>
                <c:pt idx="188">
                  <c:v>-1.8687707147270482E-2</c:v>
                </c:pt>
                <c:pt idx="189">
                  <c:v>2.4796631627051251E-2</c:v>
                </c:pt>
                <c:pt idx="190">
                  <c:v>1.6833158359982593E-2</c:v>
                </c:pt>
                <c:pt idx="191">
                  <c:v>-1.2318853174646299E-2</c:v>
                </c:pt>
                <c:pt idx="192">
                  <c:v>1.3232068463236796E-2</c:v>
                </c:pt>
                <c:pt idx="193">
                  <c:v>-2.3536228184536313E-2</c:v>
                </c:pt>
                <c:pt idx="194">
                  <c:v>-7.2897266801743464E-3</c:v>
                </c:pt>
                <c:pt idx="195">
                  <c:v>-2.0465100159061502E-3</c:v>
                </c:pt>
                <c:pt idx="196">
                  <c:v>9.7884222256928947E-3</c:v>
                </c:pt>
                <c:pt idx="197">
                  <c:v>-1.0757935082671833E-2</c:v>
                </c:pt>
                <c:pt idx="198">
                  <c:v>1.3382868023572452E-2</c:v>
                </c:pt>
                <c:pt idx="199">
                  <c:v>-1.8288400444083096E-2</c:v>
                </c:pt>
                <c:pt idx="200">
                  <c:v>-2.0669415171519212E-2</c:v>
                </c:pt>
                <c:pt idx="201">
                  <c:v>8.0342234613889167E-3</c:v>
                </c:pt>
                <c:pt idx="202">
                  <c:v>-1.6846823786810676E-2</c:v>
                </c:pt>
                <c:pt idx="203">
                  <c:v>1.2355280256147844E-2</c:v>
                </c:pt>
                <c:pt idx="204">
                  <c:v>-2.2561496292250295E-3</c:v>
                </c:pt>
                <c:pt idx="205">
                  <c:v>6.6963152500116863E-3</c:v>
                </c:pt>
                <c:pt idx="206">
                  <c:v>8.9747983772001105E-4</c:v>
                </c:pt>
                <c:pt idx="207">
                  <c:v>1.2920719965761268E-2</c:v>
                </c:pt>
                <c:pt idx="208">
                  <c:v>-1.5556305297388906E-2</c:v>
                </c:pt>
                <c:pt idx="209">
                  <c:v>2.3877328328299752E-2</c:v>
                </c:pt>
                <c:pt idx="210">
                  <c:v>-1.2180114660619522E-3</c:v>
                </c:pt>
                <c:pt idx="211">
                  <c:v>1.8221497882527405E-2</c:v>
                </c:pt>
                <c:pt idx="212">
                  <c:v>4.658360147767754E-3</c:v>
                </c:pt>
                <c:pt idx="213">
                  <c:v>1.0494119161081079E-2</c:v>
                </c:pt>
                <c:pt idx="214">
                  <c:v>1.6959970211921315E-2</c:v>
                </c:pt>
                <c:pt idx="215">
                  <c:v>1.9002450645982404E-2</c:v>
                </c:pt>
                <c:pt idx="216">
                  <c:v>1.8536848417160905E-2</c:v>
                </c:pt>
                <c:pt idx="217">
                  <c:v>6.0644197941667752E-4</c:v>
                </c:pt>
                <c:pt idx="218">
                  <c:v>-7.23093475862967E-3</c:v>
                </c:pt>
                <c:pt idx="219">
                  <c:v>-3.3026661443936014E-3</c:v>
                </c:pt>
                <c:pt idx="220">
                  <c:v>-3.0829319610105599E-3</c:v>
                </c:pt>
                <c:pt idx="221">
                  <c:v>-1.4715500268682563E-2</c:v>
                </c:pt>
                <c:pt idx="222">
                  <c:v>-1.0307728481385781E-3</c:v>
                </c:pt>
                <c:pt idx="223">
                  <c:v>-2.384057757750929E-3</c:v>
                </c:pt>
                <c:pt idx="224">
                  <c:v>2.260490837260954E-2</c:v>
                </c:pt>
                <c:pt idx="225">
                  <c:v>9.0391721503188978E-3</c:v>
                </c:pt>
                <c:pt idx="226">
                  <c:v>1.158426457417428E-2</c:v>
                </c:pt>
                <c:pt idx="227">
                  <c:v>2.2981273356786763E-2</c:v>
                </c:pt>
                <c:pt idx="228">
                  <c:v>-3.446803066425841E-3</c:v>
                </c:pt>
                <c:pt idx="229">
                  <c:v>-6.948715594222399E-3</c:v>
                </c:pt>
                <c:pt idx="230">
                  <c:v>1.2605938076646167E-2</c:v>
                </c:pt>
                <c:pt idx="231">
                  <c:v>-1.7151287435205609E-2</c:v>
                </c:pt>
                <c:pt idx="232">
                  <c:v>-2.0154691441626182E-2</c:v>
                </c:pt>
                <c:pt idx="233">
                  <c:v>1.7695610807902835E-2</c:v>
                </c:pt>
                <c:pt idx="234">
                  <c:v>-4.2235270374489488E-3</c:v>
                </c:pt>
                <c:pt idx="235">
                  <c:v>1.2400889465910975E-2</c:v>
                </c:pt>
                <c:pt idx="236">
                  <c:v>-3.9591722558871443E-3</c:v>
                </c:pt>
                <c:pt idx="237">
                  <c:v>-1.2144429097848863E-2</c:v>
                </c:pt>
                <c:pt idx="238">
                  <c:v>-1.4867776337230021E-2</c:v>
                </c:pt>
                <c:pt idx="239">
                  <c:v>-1.8834251673821668E-2</c:v>
                </c:pt>
                <c:pt idx="240">
                  <c:v>-1.3459724105258763E-2</c:v>
                </c:pt>
                <c:pt idx="241">
                  <c:v>-2.4820093858276316E-2</c:v>
                </c:pt>
                <c:pt idx="242">
                  <c:v>2.3328998413287448E-3</c:v>
                </c:pt>
                <c:pt idx="243">
                  <c:v>1.4311596465172365E-2</c:v>
                </c:pt>
                <c:pt idx="244">
                  <c:v>2.4145788308912565E-3</c:v>
                </c:pt>
                <c:pt idx="245">
                  <c:v>1.381593529328915E-2</c:v>
                </c:pt>
                <c:pt idx="246">
                  <c:v>-1.0060197460076881E-2</c:v>
                </c:pt>
                <c:pt idx="247">
                  <c:v>-1.9831294943952471E-3</c:v>
                </c:pt>
                <c:pt idx="248">
                  <c:v>-2.0660860056912499E-2</c:v>
                </c:pt>
                <c:pt idx="249">
                  <c:v>-1.3737590448332176E-2</c:v>
                </c:pt>
                <c:pt idx="250">
                  <c:v>9.632274502908017E-3</c:v>
                </c:pt>
                <c:pt idx="251">
                  <c:v>1.2900612299127979E-3</c:v>
                </c:pt>
                <c:pt idx="252">
                  <c:v>-8.9529459689448483E-3</c:v>
                </c:pt>
                <c:pt idx="253">
                  <c:v>-1.99280454156479E-2</c:v>
                </c:pt>
                <c:pt idx="254">
                  <c:v>1.844411635340646E-2</c:v>
                </c:pt>
                <c:pt idx="255">
                  <c:v>2.2358693005926557E-2</c:v>
                </c:pt>
                <c:pt idx="256">
                  <c:v>-5.847878443715154E-3</c:v>
                </c:pt>
                <c:pt idx="257">
                  <c:v>1.1675168734224445E-2</c:v>
                </c:pt>
                <c:pt idx="258">
                  <c:v>-6.7630802846613157E-3</c:v>
                </c:pt>
                <c:pt idx="259">
                  <c:v>-1.2128452181873427E-2</c:v>
                </c:pt>
                <c:pt idx="260">
                  <c:v>-2.2301178228610267E-2</c:v>
                </c:pt>
                <c:pt idx="261">
                  <c:v>-1.7818320552279505E-2</c:v>
                </c:pt>
                <c:pt idx="262">
                  <c:v>6.0418654751953514E-3</c:v>
                </c:pt>
                <c:pt idx="263">
                  <c:v>-4.2102780131219597E-3</c:v>
                </c:pt>
                <c:pt idx="264">
                  <c:v>1.4777176273273036E-2</c:v>
                </c:pt>
                <c:pt idx="265">
                  <c:v>-8.880605612298087E-3</c:v>
                </c:pt>
                <c:pt idx="266">
                  <c:v>-2.6794575071445561E-3</c:v>
                </c:pt>
                <c:pt idx="267">
                  <c:v>7.4547736815133766E-3</c:v>
                </c:pt>
                <c:pt idx="268">
                  <c:v>8.4998629369371741E-3</c:v>
                </c:pt>
                <c:pt idx="269">
                  <c:v>-9.3194011015025895E-4</c:v>
                </c:pt>
                <c:pt idx="270">
                  <c:v>-2.2626136361325405E-2</c:v>
                </c:pt>
                <c:pt idx="271">
                  <c:v>-1.368279335380888E-2</c:v>
                </c:pt>
                <c:pt idx="272">
                  <c:v>-1.9682043026663276E-2</c:v>
                </c:pt>
                <c:pt idx="273">
                  <c:v>-3.3746235343363575E-3</c:v>
                </c:pt>
                <c:pt idx="274">
                  <c:v>2.3296483521860218E-2</c:v>
                </c:pt>
                <c:pt idx="275">
                  <c:v>1.4013909623735204E-2</c:v>
                </c:pt>
                <c:pt idx="276">
                  <c:v>1.4302220161446794E-2</c:v>
                </c:pt>
                <c:pt idx="277">
                  <c:v>2.432804690796465E-2</c:v>
                </c:pt>
                <c:pt idx="278">
                  <c:v>8.0867917017735935E-3</c:v>
                </c:pt>
                <c:pt idx="279">
                  <c:v>2.0495061175801806E-2</c:v>
                </c:pt>
                <c:pt idx="280">
                  <c:v>-1.8718788874130043E-2</c:v>
                </c:pt>
                <c:pt idx="281">
                  <c:v>4.3008607391613E-3</c:v>
                </c:pt>
                <c:pt idx="282">
                  <c:v>-9.6355914660167796E-3</c:v>
                </c:pt>
                <c:pt idx="283">
                  <c:v>-5.7354419887940319E-3</c:v>
                </c:pt>
                <c:pt idx="284">
                  <c:v>-2.3379690854139778E-2</c:v>
                </c:pt>
                <c:pt idx="285">
                  <c:v>2.439019266114455E-2</c:v>
                </c:pt>
                <c:pt idx="286">
                  <c:v>1.6832450353414879E-2</c:v>
                </c:pt>
                <c:pt idx="287">
                  <c:v>-8.1582125813612245E-3</c:v>
                </c:pt>
                <c:pt idx="288">
                  <c:v>-1.1991688437159476E-2</c:v>
                </c:pt>
                <c:pt idx="289">
                  <c:v>-2.4628562818885371E-3</c:v>
                </c:pt>
                <c:pt idx="290">
                  <c:v>-1.5779775510559362E-2</c:v>
                </c:pt>
                <c:pt idx="291">
                  <c:v>-9.0644876943316195E-3</c:v>
                </c:pt>
                <c:pt idx="292">
                  <c:v>-3.0712075284235417E-3</c:v>
                </c:pt>
                <c:pt idx="293">
                  <c:v>-5.1572353731786976E-3</c:v>
                </c:pt>
                <c:pt idx="294">
                  <c:v>-1.3918096640327681E-2</c:v>
                </c:pt>
                <c:pt idx="295">
                  <c:v>-1.3656166397318936E-2</c:v>
                </c:pt>
                <c:pt idx="296">
                  <c:v>1.9026944062279245E-2</c:v>
                </c:pt>
                <c:pt idx="297">
                  <c:v>1.9332872026995039E-2</c:v>
                </c:pt>
                <c:pt idx="298">
                  <c:v>-2.6480952548016965E-4</c:v>
                </c:pt>
                <c:pt idx="299">
                  <c:v>8.5346731187639184E-3</c:v>
                </c:pt>
                <c:pt idx="300">
                  <c:v>-6.4017243536222961E-4</c:v>
                </c:pt>
                <c:pt idx="301">
                  <c:v>1.8163029851052014E-2</c:v>
                </c:pt>
                <c:pt idx="302">
                  <c:v>1.9693260962325319E-3</c:v>
                </c:pt>
                <c:pt idx="303">
                  <c:v>1.0908830747904674E-2</c:v>
                </c:pt>
                <c:pt idx="304">
                  <c:v>1.4915108014200134E-2</c:v>
                </c:pt>
                <c:pt idx="305">
                  <c:v>1.2896178227958615E-2</c:v>
                </c:pt>
                <c:pt idx="306">
                  <c:v>2.2167174955302869E-2</c:v>
                </c:pt>
                <c:pt idx="307">
                  <c:v>1.0297284874813063E-2</c:v>
                </c:pt>
                <c:pt idx="308">
                  <c:v>1.6871239498885165E-2</c:v>
                </c:pt>
                <c:pt idx="309">
                  <c:v>-2.0591216883105944E-3</c:v>
                </c:pt>
                <c:pt idx="310">
                  <c:v>3.6604084398446368E-3</c:v>
                </c:pt>
                <c:pt idx="311">
                  <c:v>-1.0848801153739008E-2</c:v>
                </c:pt>
                <c:pt idx="312">
                  <c:v>3.3274056395518115E-3</c:v>
                </c:pt>
                <c:pt idx="313">
                  <c:v>-1.0499694282404487E-2</c:v>
                </c:pt>
                <c:pt idx="314">
                  <c:v>2.416921352014806E-3</c:v>
                </c:pt>
                <c:pt idx="315">
                  <c:v>9.4122252325447749E-3</c:v>
                </c:pt>
                <c:pt idx="316">
                  <c:v>-8.2054335463440202E-3</c:v>
                </c:pt>
                <c:pt idx="317">
                  <c:v>-2.7108264483217347E-3</c:v>
                </c:pt>
                <c:pt idx="318">
                  <c:v>1.0401502390379996E-2</c:v>
                </c:pt>
                <c:pt idx="319">
                  <c:v>-2.193915745291657E-2</c:v>
                </c:pt>
                <c:pt idx="320">
                  <c:v>2.3876073703101498E-2</c:v>
                </c:pt>
                <c:pt idx="321">
                  <c:v>6.7150324158599117E-4</c:v>
                </c:pt>
                <c:pt idx="322">
                  <c:v>1.3919052390161774E-2</c:v>
                </c:pt>
                <c:pt idx="323">
                  <c:v>2.1269931569835903E-2</c:v>
                </c:pt>
                <c:pt idx="324">
                  <c:v>-4.1582471018463459E-3</c:v>
                </c:pt>
                <c:pt idx="325">
                  <c:v>2.9662377817971262E-3</c:v>
                </c:pt>
                <c:pt idx="326">
                  <c:v>-1.7610865984993878E-2</c:v>
                </c:pt>
                <c:pt idx="327">
                  <c:v>1.6421312802653077E-3</c:v>
                </c:pt>
                <c:pt idx="328">
                  <c:v>3.4006673351512141E-3</c:v>
                </c:pt>
                <c:pt idx="329">
                  <c:v>-2.2102487657650043E-2</c:v>
                </c:pt>
                <c:pt idx="330">
                  <c:v>-1.2799950610711741E-2</c:v>
                </c:pt>
                <c:pt idx="331">
                  <c:v>5.3914615852572508E-3</c:v>
                </c:pt>
                <c:pt idx="332">
                  <c:v>-7.7330160007900439E-3</c:v>
                </c:pt>
                <c:pt idx="333">
                  <c:v>9.3573710569063492E-3</c:v>
                </c:pt>
                <c:pt idx="334">
                  <c:v>-1.2547493993519798E-2</c:v>
                </c:pt>
                <c:pt idx="335">
                  <c:v>6.7883252831095193E-4</c:v>
                </c:pt>
                <c:pt idx="336">
                  <c:v>1.622808043145756E-2</c:v>
                </c:pt>
                <c:pt idx="337">
                  <c:v>-1.0993363622743973E-2</c:v>
                </c:pt>
                <c:pt idx="338">
                  <c:v>5.9445508219420464E-3</c:v>
                </c:pt>
                <c:pt idx="339">
                  <c:v>1.0619649982900447E-2</c:v>
                </c:pt>
                <c:pt idx="340">
                  <c:v>1.1777323152152076E-3</c:v>
                </c:pt>
                <c:pt idx="341">
                  <c:v>7.060137247900544E-3</c:v>
                </c:pt>
                <c:pt idx="342">
                  <c:v>1.0557706559443858E-2</c:v>
                </c:pt>
                <c:pt idx="343">
                  <c:v>-1.7336752289927065E-2</c:v>
                </c:pt>
                <c:pt idx="344">
                  <c:v>1.0572211688815364E-2</c:v>
                </c:pt>
                <c:pt idx="345">
                  <c:v>1.2859299844462385E-2</c:v>
                </c:pt>
                <c:pt idx="346">
                  <c:v>2.8052755773080641E-3</c:v>
                </c:pt>
                <c:pt idx="347">
                  <c:v>2.1773112239373772E-2</c:v>
                </c:pt>
                <c:pt idx="348">
                  <c:v>-1.3835686094492317E-2</c:v>
                </c:pt>
                <c:pt idx="349">
                  <c:v>2.2466477664820555E-2</c:v>
                </c:pt>
                <c:pt idx="350">
                  <c:v>7.4983697979094655E-4</c:v>
                </c:pt>
                <c:pt idx="351">
                  <c:v>-9.8003049667343359E-3</c:v>
                </c:pt>
                <c:pt idx="352">
                  <c:v>3.8698958830579054E-3</c:v>
                </c:pt>
                <c:pt idx="353">
                  <c:v>9.3223941079916654E-3</c:v>
                </c:pt>
                <c:pt idx="354">
                  <c:v>-6.0980532354300843E-3</c:v>
                </c:pt>
                <c:pt idx="355">
                  <c:v>1.0983104978241953E-2</c:v>
                </c:pt>
                <c:pt idx="356">
                  <c:v>7.9651961991736679E-3</c:v>
                </c:pt>
                <c:pt idx="357">
                  <c:v>-1.6625583119716836E-2</c:v>
                </c:pt>
                <c:pt idx="358">
                  <c:v>-3.9330046646394168E-3</c:v>
                </c:pt>
                <c:pt idx="359">
                  <c:v>1.1031579838874695E-2</c:v>
                </c:pt>
                <c:pt idx="360">
                  <c:v>-7.1540173943959286E-3</c:v>
                </c:pt>
                <c:pt idx="361">
                  <c:v>6.8216003958828045E-3</c:v>
                </c:pt>
                <c:pt idx="362">
                  <c:v>-1.7488328273873421E-3</c:v>
                </c:pt>
                <c:pt idx="363">
                  <c:v>-1.0448326714969536E-2</c:v>
                </c:pt>
                <c:pt idx="364">
                  <c:v>-5.2930862759927085E-3</c:v>
                </c:pt>
                <c:pt idx="365">
                  <c:v>-1.5848929449522654E-3</c:v>
                </c:pt>
                <c:pt idx="366">
                  <c:v>-2.2377673296472951E-2</c:v>
                </c:pt>
                <c:pt idx="367">
                  <c:v>2.4265878019817382E-2</c:v>
                </c:pt>
                <c:pt idx="368">
                  <c:v>2.2559894000304039E-2</c:v>
                </c:pt>
                <c:pt idx="369">
                  <c:v>-1.7038327940237501E-2</c:v>
                </c:pt>
                <c:pt idx="370">
                  <c:v>1.1904537079476007E-2</c:v>
                </c:pt>
                <c:pt idx="371">
                  <c:v>4.6784373078516961E-3</c:v>
                </c:pt>
                <c:pt idx="372">
                  <c:v>-5.1581209402876806E-3</c:v>
                </c:pt>
                <c:pt idx="373">
                  <c:v>-8.1535139998735236E-3</c:v>
                </c:pt>
                <c:pt idx="374">
                  <c:v>-2.382274466616548E-2</c:v>
                </c:pt>
                <c:pt idx="375">
                  <c:v>1.7648383376575892E-2</c:v>
                </c:pt>
                <c:pt idx="376">
                  <c:v>7.3981971729643438E-3</c:v>
                </c:pt>
                <c:pt idx="377">
                  <c:v>2.0861598665149451E-2</c:v>
                </c:pt>
                <c:pt idx="378">
                  <c:v>1.5462099039283372E-2</c:v>
                </c:pt>
                <c:pt idx="379">
                  <c:v>-2.2594170142389847E-4</c:v>
                </c:pt>
                <c:pt idx="380">
                  <c:v>-1.202973915601277E-2</c:v>
                </c:pt>
                <c:pt idx="381">
                  <c:v>-2.0377245798020322E-2</c:v>
                </c:pt>
                <c:pt idx="382">
                  <c:v>-6.4995730416426752E-3</c:v>
                </c:pt>
                <c:pt idx="383">
                  <c:v>-1.922320649247064E-2</c:v>
                </c:pt>
                <c:pt idx="384">
                  <c:v>-1.3963268143075658E-2</c:v>
                </c:pt>
                <c:pt idx="385">
                  <c:v>2.7277819293011429E-3</c:v>
                </c:pt>
                <c:pt idx="386">
                  <c:v>4.1149851293924124E-3</c:v>
                </c:pt>
                <c:pt idx="387">
                  <c:v>1.6738075994935653E-2</c:v>
                </c:pt>
                <c:pt idx="388">
                  <c:v>-4.6345657878426091E-3</c:v>
                </c:pt>
                <c:pt idx="389">
                  <c:v>-1.5675068641303698E-2</c:v>
                </c:pt>
                <c:pt idx="390">
                  <c:v>-1.2725442234886863E-2</c:v>
                </c:pt>
                <c:pt idx="391">
                  <c:v>-1.528441201076423E-2</c:v>
                </c:pt>
                <c:pt idx="392">
                  <c:v>1.1080756903197325E-2</c:v>
                </c:pt>
                <c:pt idx="393">
                  <c:v>-6.1542978471813281E-3</c:v>
                </c:pt>
                <c:pt idx="394">
                  <c:v>1.4882180065325767E-2</c:v>
                </c:pt>
                <c:pt idx="395">
                  <c:v>1.119812296444601E-2</c:v>
                </c:pt>
                <c:pt idx="396">
                  <c:v>-2.2425212331009907E-2</c:v>
                </c:pt>
                <c:pt idx="397">
                  <c:v>-2.0861284033569138E-2</c:v>
                </c:pt>
                <c:pt idx="398">
                  <c:v>3.372734866247873E-3</c:v>
                </c:pt>
                <c:pt idx="399">
                  <c:v>1.9644493278416462E-2</c:v>
                </c:pt>
                <c:pt idx="400">
                  <c:v>-1.8351834427416353E-2</c:v>
                </c:pt>
                <c:pt idx="401">
                  <c:v>-1.2620806698198334E-2</c:v>
                </c:pt>
                <c:pt idx="402">
                  <c:v>1.5463467068103243E-2</c:v>
                </c:pt>
                <c:pt idx="403">
                  <c:v>3.0836420080088854E-3</c:v>
                </c:pt>
                <c:pt idx="404">
                  <c:v>1.1088131100113164E-2</c:v>
                </c:pt>
                <c:pt idx="405">
                  <c:v>-1.1593991170803341E-3</c:v>
                </c:pt>
                <c:pt idx="406">
                  <c:v>1.2219806091104863E-2</c:v>
                </c:pt>
                <c:pt idx="407">
                  <c:v>1.3805463216786773E-2</c:v>
                </c:pt>
                <c:pt idx="408">
                  <c:v>-2.2925322217701112E-2</c:v>
                </c:pt>
                <c:pt idx="409">
                  <c:v>-2.8502482695059394E-3</c:v>
                </c:pt>
                <c:pt idx="410">
                  <c:v>-1.69335079059047E-3</c:v>
                </c:pt>
                <c:pt idx="411">
                  <c:v>-1.9717857823137248E-2</c:v>
                </c:pt>
                <c:pt idx="412">
                  <c:v>1.008458508689497E-3</c:v>
                </c:pt>
                <c:pt idx="413">
                  <c:v>1.5881629015432163E-3</c:v>
                </c:pt>
                <c:pt idx="414">
                  <c:v>-8.0007970862166437E-3</c:v>
                </c:pt>
                <c:pt idx="415">
                  <c:v>9.0813830425628128E-3</c:v>
                </c:pt>
                <c:pt idx="416">
                  <c:v>5.8818153694986551E-3</c:v>
                </c:pt>
                <c:pt idx="417">
                  <c:v>-5.7334576302347897E-3</c:v>
                </c:pt>
                <c:pt idx="418">
                  <c:v>-2.0297441578819641E-2</c:v>
                </c:pt>
                <c:pt idx="419">
                  <c:v>1.4155205909368867E-2</c:v>
                </c:pt>
                <c:pt idx="420">
                  <c:v>-2.4702246756328167E-2</c:v>
                </c:pt>
                <c:pt idx="421">
                  <c:v>-1.1760848256662736E-3</c:v>
                </c:pt>
                <c:pt idx="422">
                  <c:v>-1.790664222428464E-2</c:v>
                </c:pt>
                <c:pt idx="423">
                  <c:v>-8.4327527601228743E-3</c:v>
                </c:pt>
                <c:pt idx="424">
                  <c:v>-1.2028353480365701E-2</c:v>
                </c:pt>
                <c:pt idx="425">
                  <c:v>-1.1563376153687433E-2</c:v>
                </c:pt>
                <c:pt idx="426">
                  <c:v>-1.5423427027275055E-2</c:v>
                </c:pt>
                <c:pt idx="427">
                  <c:v>8.9415823518284813E-3</c:v>
                </c:pt>
                <c:pt idx="428">
                  <c:v>1.2906379964475462E-2</c:v>
                </c:pt>
                <c:pt idx="429">
                  <c:v>1.5954307644482395E-2</c:v>
                </c:pt>
                <c:pt idx="430">
                  <c:v>-1.2305141121729295E-2</c:v>
                </c:pt>
                <c:pt idx="431">
                  <c:v>8.1721646930103527E-4</c:v>
                </c:pt>
                <c:pt idx="432">
                  <c:v>1.3027388968552444E-2</c:v>
                </c:pt>
                <c:pt idx="433">
                  <c:v>1.9503427015560848E-3</c:v>
                </c:pt>
                <c:pt idx="434">
                  <c:v>-1.1637547719472497E-2</c:v>
                </c:pt>
                <c:pt idx="435">
                  <c:v>-4.8584445829927547E-3</c:v>
                </c:pt>
                <c:pt idx="436">
                  <c:v>1.0275189560135355E-2</c:v>
                </c:pt>
                <c:pt idx="437">
                  <c:v>4.2235768002643562E-3</c:v>
                </c:pt>
                <c:pt idx="438">
                  <c:v>7.7764688891901473E-5</c:v>
                </c:pt>
                <c:pt idx="439">
                  <c:v>1.7457410113985595E-2</c:v>
                </c:pt>
                <c:pt idx="440">
                  <c:v>-7.3132328980206329E-3</c:v>
                </c:pt>
                <c:pt idx="441">
                  <c:v>1.4804414449692233E-2</c:v>
                </c:pt>
                <c:pt idx="442">
                  <c:v>1.4724855029110801E-2</c:v>
                </c:pt>
                <c:pt idx="443">
                  <c:v>8.2298491837270952E-3</c:v>
                </c:pt>
                <c:pt idx="444">
                  <c:v>-1.0718074390385902E-2</c:v>
                </c:pt>
                <c:pt idx="445">
                  <c:v>1.782447582271713E-2</c:v>
                </c:pt>
                <c:pt idx="446">
                  <c:v>6.7755144133033688E-3</c:v>
                </c:pt>
                <c:pt idx="447">
                  <c:v>9.6585102364046445E-3</c:v>
                </c:pt>
                <c:pt idx="448">
                  <c:v>1.4397020185471777E-2</c:v>
                </c:pt>
                <c:pt idx="449">
                  <c:v>-6.235741792298027E-3</c:v>
                </c:pt>
                <c:pt idx="450">
                  <c:v>-1.2963259175099089E-2</c:v>
                </c:pt>
                <c:pt idx="451">
                  <c:v>-1.0266468537667873E-2</c:v>
                </c:pt>
                <c:pt idx="452">
                  <c:v>-8.2252499267570223E-3</c:v>
                </c:pt>
                <c:pt idx="453">
                  <c:v>-5.0284179461628385E-3</c:v>
                </c:pt>
                <c:pt idx="454">
                  <c:v>2.1984418320617521E-2</c:v>
                </c:pt>
                <c:pt idx="455">
                  <c:v>1.6237649880672538E-2</c:v>
                </c:pt>
                <c:pt idx="456">
                  <c:v>-1.4761932853937693E-2</c:v>
                </c:pt>
                <c:pt idx="457">
                  <c:v>-6.601580446867261E-4</c:v>
                </c:pt>
                <c:pt idx="458">
                  <c:v>1.3131386864390065E-2</c:v>
                </c:pt>
                <c:pt idx="459">
                  <c:v>-1.8351019914733556E-2</c:v>
                </c:pt>
                <c:pt idx="460">
                  <c:v>-1.3536471170404952E-2</c:v>
                </c:pt>
                <c:pt idx="461">
                  <c:v>-4.3599606983187322E-3</c:v>
                </c:pt>
                <c:pt idx="462">
                  <c:v>-1.632128439846119E-2</c:v>
                </c:pt>
                <c:pt idx="463">
                  <c:v>5.0028666894895153E-4</c:v>
                </c:pt>
                <c:pt idx="464">
                  <c:v>-6.5562525870788259E-3</c:v>
                </c:pt>
                <c:pt idx="465">
                  <c:v>2.1053621952643799E-2</c:v>
                </c:pt>
                <c:pt idx="466">
                  <c:v>-2.3897476454658615E-3</c:v>
                </c:pt>
                <c:pt idx="467">
                  <c:v>8.6214577600138669E-3</c:v>
                </c:pt>
                <c:pt idx="468">
                  <c:v>6.9143165517311809E-3</c:v>
                </c:pt>
                <c:pt idx="469">
                  <c:v>3.4369792858865876E-3</c:v>
                </c:pt>
                <c:pt idx="470">
                  <c:v>-1.2365368389693066E-2</c:v>
                </c:pt>
                <c:pt idx="471">
                  <c:v>2.0000355569528578E-2</c:v>
                </c:pt>
                <c:pt idx="472">
                  <c:v>-8.502477986005624E-3</c:v>
                </c:pt>
                <c:pt idx="473">
                  <c:v>5.3770502252895036E-3</c:v>
                </c:pt>
                <c:pt idx="474">
                  <c:v>-1.0619639943418436E-2</c:v>
                </c:pt>
                <c:pt idx="475">
                  <c:v>-2.1114854909618602E-2</c:v>
                </c:pt>
                <c:pt idx="476">
                  <c:v>1.5225318038974261E-2</c:v>
                </c:pt>
                <c:pt idx="477">
                  <c:v>-1.4110975520851405E-2</c:v>
                </c:pt>
                <c:pt idx="478">
                  <c:v>-8.5760876034375148E-3</c:v>
                </c:pt>
                <c:pt idx="479">
                  <c:v>-4.6657995773810076E-3</c:v>
                </c:pt>
                <c:pt idx="480">
                  <c:v>4.9946633339731485E-3</c:v>
                </c:pt>
                <c:pt idx="481">
                  <c:v>2.4388520384825401E-2</c:v>
                </c:pt>
                <c:pt idx="482">
                  <c:v>-2.4688492704565752E-2</c:v>
                </c:pt>
                <c:pt idx="483">
                  <c:v>-1.4712497069628173E-2</c:v>
                </c:pt>
                <c:pt idx="484">
                  <c:v>1.2674523069880771E-2</c:v>
                </c:pt>
                <c:pt idx="485">
                  <c:v>4.29209803010257E-3</c:v>
                </c:pt>
                <c:pt idx="486">
                  <c:v>-1.1361081302704912E-2</c:v>
                </c:pt>
                <c:pt idx="487">
                  <c:v>1.956805183480171E-2</c:v>
                </c:pt>
                <c:pt idx="488">
                  <c:v>-2.0348084441295339E-2</c:v>
                </c:pt>
                <c:pt idx="489">
                  <c:v>2.4134339258977594E-2</c:v>
                </c:pt>
                <c:pt idx="490">
                  <c:v>-3.9572355742122809E-3</c:v>
                </c:pt>
                <c:pt idx="491">
                  <c:v>2.2832714597070435E-2</c:v>
                </c:pt>
                <c:pt idx="492">
                  <c:v>-2.3857384983249304E-2</c:v>
                </c:pt>
                <c:pt idx="493">
                  <c:v>1.1555003629507288E-3</c:v>
                </c:pt>
                <c:pt idx="494">
                  <c:v>-1.3454918002649491E-2</c:v>
                </c:pt>
                <c:pt idx="495">
                  <c:v>1.903818530704281E-2</c:v>
                </c:pt>
                <c:pt idx="496">
                  <c:v>1.2314671536807532E-2</c:v>
                </c:pt>
                <c:pt idx="497">
                  <c:v>1.3492015022173237E-2</c:v>
                </c:pt>
                <c:pt idx="498">
                  <c:v>-2.4031668499877035E-3</c:v>
                </c:pt>
                <c:pt idx="499">
                  <c:v>4.0986467933410596E-3</c:v>
                </c:pt>
                <c:pt idx="500">
                  <c:v>7.4897485936440411E-3</c:v>
                </c:pt>
                <c:pt idx="501">
                  <c:v>7.1418985653475039E-3</c:v>
                </c:pt>
                <c:pt idx="502">
                  <c:v>1.4627008502464478E-2</c:v>
                </c:pt>
                <c:pt idx="503">
                  <c:v>-1.7857673512525866E-2</c:v>
                </c:pt>
                <c:pt idx="504">
                  <c:v>-2.3311817392148715E-2</c:v>
                </c:pt>
                <c:pt idx="505">
                  <c:v>-2.2048039616221148E-3</c:v>
                </c:pt>
                <c:pt idx="506">
                  <c:v>-2.1458183096019538E-2</c:v>
                </c:pt>
                <c:pt idx="507">
                  <c:v>1.1475706981607936E-4</c:v>
                </c:pt>
                <c:pt idx="508">
                  <c:v>-8.830101966156384E-3</c:v>
                </c:pt>
                <c:pt idx="509">
                  <c:v>-5.6230056542956094E-3</c:v>
                </c:pt>
                <c:pt idx="510">
                  <c:v>-1.8477014921898315E-2</c:v>
                </c:pt>
                <c:pt idx="511">
                  <c:v>-1.9250701835189604E-2</c:v>
                </c:pt>
                <c:pt idx="512">
                  <c:v>-1.6082557461213426E-2</c:v>
                </c:pt>
                <c:pt idx="513">
                  <c:v>3.2805351297756523E-3</c:v>
                </c:pt>
                <c:pt idx="514">
                  <c:v>-4.4809743254940306E-3</c:v>
                </c:pt>
                <c:pt idx="515">
                  <c:v>-2.1154692877391586E-2</c:v>
                </c:pt>
                <c:pt idx="516">
                  <c:v>1.4946597799734906E-2</c:v>
                </c:pt>
                <c:pt idx="517">
                  <c:v>-2.3285141956012841E-2</c:v>
                </c:pt>
                <c:pt idx="518">
                  <c:v>-9.1876376150329848E-3</c:v>
                </c:pt>
                <c:pt idx="519">
                  <c:v>1.5942634507338082E-2</c:v>
                </c:pt>
                <c:pt idx="520">
                  <c:v>1.397324434211623E-2</c:v>
                </c:pt>
                <c:pt idx="521">
                  <c:v>1.1447949211750585E-2</c:v>
                </c:pt>
                <c:pt idx="522">
                  <c:v>3.4849307511426618E-3</c:v>
                </c:pt>
                <c:pt idx="523">
                  <c:v>1.6758370607990312E-2</c:v>
                </c:pt>
                <c:pt idx="524">
                  <c:v>-5.2758366041532776E-3</c:v>
                </c:pt>
                <c:pt idx="525">
                  <c:v>1.762335543148132E-2</c:v>
                </c:pt>
                <c:pt idx="526">
                  <c:v>9.2887749730641844E-3</c:v>
                </c:pt>
                <c:pt idx="527">
                  <c:v>3.0342927817748053E-4</c:v>
                </c:pt>
                <c:pt idx="528">
                  <c:v>1.7792109836106073E-3</c:v>
                </c:pt>
                <c:pt idx="529">
                  <c:v>-1.4657208192557203E-2</c:v>
                </c:pt>
                <c:pt idx="530">
                  <c:v>-2.4007616894300031E-3</c:v>
                </c:pt>
                <c:pt idx="531">
                  <c:v>-2.3635239778920663E-2</c:v>
                </c:pt>
                <c:pt idx="532">
                  <c:v>-1.4369553973621585E-2</c:v>
                </c:pt>
                <c:pt idx="533">
                  <c:v>-7.3790622913605993E-3</c:v>
                </c:pt>
                <c:pt idx="534">
                  <c:v>2.126127397381657E-2</c:v>
                </c:pt>
                <c:pt idx="535">
                  <c:v>1.6533889760003889E-2</c:v>
                </c:pt>
                <c:pt idx="536">
                  <c:v>-1.9462347206574637E-2</c:v>
                </c:pt>
                <c:pt idx="537">
                  <c:v>-9.2564290990637677E-5</c:v>
                </c:pt>
                <c:pt idx="538">
                  <c:v>7.9158446031258097E-3</c:v>
                </c:pt>
                <c:pt idx="539">
                  <c:v>8.6194376752079804E-3</c:v>
                </c:pt>
                <c:pt idx="540">
                  <c:v>-2.2307046336036713E-2</c:v>
                </c:pt>
                <c:pt idx="541">
                  <c:v>1.1792372046904366E-3</c:v>
                </c:pt>
                <c:pt idx="542">
                  <c:v>-7.6089887494509292E-4</c:v>
                </c:pt>
                <c:pt idx="543">
                  <c:v>6.3469689663176124E-3</c:v>
                </c:pt>
                <c:pt idx="544">
                  <c:v>1.8133019762537551E-2</c:v>
                </c:pt>
                <c:pt idx="545">
                  <c:v>-1.9731502416777607E-2</c:v>
                </c:pt>
                <c:pt idx="546">
                  <c:v>-6.9846420238951993E-3</c:v>
                </c:pt>
                <c:pt idx="547">
                  <c:v>1.766916717992964E-2</c:v>
                </c:pt>
                <c:pt idx="548">
                  <c:v>-1.9908836565853183E-2</c:v>
                </c:pt>
                <c:pt idx="549">
                  <c:v>1.7954979916680713E-2</c:v>
                </c:pt>
                <c:pt idx="550">
                  <c:v>6.3954284387312378E-3</c:v>
                </c:pt>
                <c:pt idx="551">
                  <c:v>1.726104580607012E-2</c:v>
                </c:pt>
                <c:pt idx="552">
                  <c:v>1.1308024560591102E-3</c:v>
                </c:pt>
                <c:pt idx="553">
                  <c:v>2.2589057191548873E-2</c:v>
                </c:pt>
                <c:pt idx="554">
                  <c:v>5.8419370411192826E-3</c:v>
                </c:pt>
                <c:pt idx="555">
                  <c:v>-7.4313272652004325E-3</c:v>
                </c:pt>
                <c:pt idx="556">
                  <c:v>1.4280336592378961E-2</c:v>
                </c:pt>
                <c:pt idx="557">
                  <c:v>-2.1332503284190358E-2</c:v>
                </c:pt>
                <c:pt idx="558">
                  <c:v>-5.1834365493684696E-3</c:v>
                </c:pt>
                <c:pt idx="559">
                  <c:v>1.558480039258095E-2</c:v>
                </c:pt>
                <c:pt idx="560">
                  <c:v>-2.1164128750412771E-2</c:v>
                </c:pt>
                <c:pt idx="561">
                  <c:v>5.9513034794712151E-3</c:v>
                </c:pt>
                <c:pt idx="562">
                  <c:v>-1.6534908349889514E-2</c:v>
                </c:pt>
                <c:pt idx="563">
                  <c:v>3.1111320560167797E-3</c:v>
                </c:pt>
                <c:pt idx="564">
                  <c:v>-1.212291839666511E-2</c:v>
                </c:pt>
                <c:pt idx="565">
                  <c:v>1.7800366858484303E-2</c:v>
                </c:pt>
                <c:pt idx="566">
                  <c:v>0.98185532567024025</c:v>
                </c:pt>
                <c:pt idx="567">
                  <c:v>-1.4311886172096189E-2</c:v>
                </c:pt>
                <c:pt idx="568">
                  <c:v>9.6885998673713163E-3</c:v>
                </c:pt>
                <c:pt idx="569">
                  <c:v>1.3679178526806123E-2</c:v>
                </c:pt>
                <c:pt idx="570">
                  <c:v>-6.1059847188495277E-3</c:v>
                </c:pt>
                <c:pt idx="571">
                  <c:v>4.8839523669033658E-3</c:v>
                </c:pt>
                <c:pt idx="572">
                  <c:v>2.0288654856044457E-2</c:v>
                </c:pt>
                <c:pt idx="573">
                  <c:v>2.2188810167589539E-2</c:v>
                </c:pt>
                <c:pt idx="574">
                  <c:v>-1.4990163303345221E-2</c:v>
                </c:pt>
                <c:pt idx="575">
                  <c:v>-2.0159100418783639E-2</c:v>
                </c:pt>
                <c:pt idx="576">
                  <c:v>-7.8263307852977412E-3</c:v>
                </c:pt>
                <c:pt idx="577">
                  <c:v>1.5327796753769551E-2</c:v>
                </c:pt>
                <c:pt idx="578">
                  <c:v>-5.8699299041480579E-3</c:v>
                </c:pt>
                <c:pt idx="579">
                  <c:v>5.5172485047903621E-3</c:v>
                </c:pt>
                <c:pt idx="580">
                  <c:v>-1.4077283270676727E-2</c:v>
                </c:pt>
                <c:pt idx="581">
                  <c:v>-7.9438744201231863E-3</c:v>
                </c:pt>
                <c:pt idx="582">
                  <c:v>-7.4624844887497986E-3</c:v>
                </c:pt>
                <c:pt idx="583">
                  <c:v>-1.5258194496725946E-2</c:v>
                </c:pt>
                <c:pt idx="584">
                  <c:v>2.4091571504438247E-2</c:v>
                </c:pt>
                <c:pt idx="585">
                  <c:v>2.2034058938801133E-2</c:v>
                </c:pt>
                <c:pt idx="586">
                  <c:v>1.5631960410870772E-2</c:v>
                </c:pt>
                <c:pt idx="587">
                  <c:v>1.6805832148965055E-2</c:v>
                </c:pt>
                <c:pt idx="588">
                  <c:v>1.1297646166406328E-3</c:v>
                </c:pt>
                <c:pt idx="589">
                  <c:v>-1.4715214740315546E-2</c:v>
                </c:pt>
                <c:pt idx="590">
                  <c:v>-2.4588012707268347E-3</c:v>
                </c:pt>
                <c:pt idx="591">
                  <c:v>2.2545283130222443E-2</c:v>
                </c:pt>
                <c:pt idx="592">
                  <c:v>-2.2528413516612382E-2</c:v>
                </c:pt>
                <c:pt idx="593">
                  <c:v>-2.9986300801113364E-3</c:v>
                </c:pt>
                <c:pt idx="594">
                  <c:v>-9.7573238215468653E-3</c:v>
                </c:pt>
                <c:pt idx="595">
                  <c:v>9.8191095012399865E-3</c:v>
                </c:pt>
                <c:pt idx="596">
                  <c:v>8.0402436651834334E-3</c:v>
                </c:pt>
                <c:pt idx="597">
                  <c:v>-3.8548347947441166E-3</c:v>
                </c:pt>
                <c:pt idx="598">
                  <c:v>-2.9120411589375395E-3</c:v>
                </c:pt>
                <c:pt idx="599">
                  <c:v>-2.1820830721506644E-3</c:v>
                </c:pt>
                <c:pt idx="600">
                  <c:v>-7.0590299283494976E-3</c:v>
                </c:pt>
                <c:pt idx="601">
                  <c:v>9.2960813826175829E-3</c:v>
                </c:pt>
                <c:pt idx="602">
                  <c:v>-1.9321039552920138E-2</c:v>
                </c:pt>
                <c:pt idx="603">
                  <c:v>2.0252599489482291E-2</c:v>
                </c:pt>
                <c:pt idx="604">
                  <c:v>-7.2516227488546303E-3</c:v>
                </c:pt>
                <c:pt idx="605">
                  <c:v>-1.2780694428641198E-2</c:v>
                </c:pt>
                <c:pt idx="606">
                  <c:v>1.7295198751294871E-2</c:v>
                </c:pt>
                <c:pt idx="607">
                  <c:v>-9.2429552959592039E-3</c:v>
                </c:pt>
                <c:pt idx="608">
                  <c:v>6.8818548573821971E-3</c:v>
                </c:pt>
                <c:pt idx="609">
                  <c:v>-6.0026812004535472E-3</c:v>
                </c:pt>
                <c:pt idx="610">
                  <c:v>-2.0931960232870795E-2</c:v>
                </c:pt>
                <c:pt idx="611">
                  <c:v>1.035544805097105E-2</c:v>
                </c:pt>
                <c:pt idx="612">
                  <c:v>1.6631352120418774E-2</c:v>
                </c:pt>
                <c:pt idx="613">
                  <c:v>9.7396250947410674E-3</c:v>
                </c:pt>
                <c:pt idx="614">
                  <c:v>1.3985233025203509E-2</c:v>
                </c:pt>
                <c:pt idx="615">
                  <c:v>9.6709371759325698E-3</c:v>
                </c:pt>
                <c:pt idx="616">
                  <c:v>-1.8522321911253276E-2</c:v>
                </c:pt>
                <c:pt idx="617">
                  <c:v>-1.5403919193930998E-2</c:v>
                </c:pt>
                <c:pt idx="618">
                  <c:v>-1.4602634852992857E-2</c:v>
                </c:pt>
                <c:pt idx="619">
                  <c:v>-2.1259846858478659E-2</c:v>
                </c:pt>
                <c:pt idx="620">
                  <c:v>5.4334722025378198E-3</c:v>
                </c:pt>
                <c:pt idx="621">
                  <c:v>1.2078433964331082E-2</c:v>
                </c:pt>
                <c:pt idx="622">
                  <c:v>1.1412014626138018E-2</c:v>
                </c:pt>
                <c:pt idx="623">
                  <c:v>-5.9025276378150528E-3</c:v>
                </c:pt>
                <c:pt idx="624">
                  <c:v>4.6836891630508528E-3</c:v>
                </c:pt>
                <c:pt idx="625">
                  <c:v>-7.8173649157134758E-3</c:v>
                </c:pt>
                <c:pt idx="626">
                  <c:v>2.8370198005115534E-3</c:v>
                </c:pt>
                <c:pt idx="627">
                  <c:v>-2.0313342705970155E-2</c:v>
                </c:pt>
                <c:pt idx="628">
                  <c:v>1.7284969351083906E-2</c:v>
                </c:pt>
                <c:pt idx="629">
                  <c:v>-1.9519292934018662E-3</c:v>
                </c:pt>
                <c:pt idx="630">
                  <c:v>-1.0544067786997213E-2</c:v>
                </c:pt>
                <c:pt idx="631">
                  <c:v>-1.6712298748450833E-2</c:v>
                </c:pt>
                <c:pt idx="632">
                  <c:v>-1.1261181249553104E-2</c:v>
                </c:pt>
                <c:pt idx="633">
                  <c:v>-2.3640807723573892E-2</c:v>
                </c:pt>
                <c:pt idx="634">
                  <c:v>-1.4094661933720914E-2</c:v>
                </c:pt>
                <c:pt idx="635">
                  <c:v>-9.5277227809938587E-3</c:v>
                </c:pt>
                <c:pt idx="636">
                  <c:v>1.1523965290888828E-2</c:v>
                </c:pt>
                <c:pt idx="637">
                  <c:v>1.3139200740089891E-2</c:v>
                </c:pt>
                <c:pt idx="638">
                  <c:v>8.9497618640992753E-3</c:v>
                </c:pt>
                <c:pt idx="639">
                  <c:v>1.1773296308110619E-2</c:v>
                </c:pt>
                <c:pt idx="640">
                  <c:v>1.3710860190524421E-2</c:v>
                </c:pt>
                <c:pt idx="641">
                  <c:v>-2.0873449340158796E-2</c:v>
                </c:pt>
                <c:pt idx="642">
                  <c:v>-1.750791925137022E-2</c:v>
                </c:pt>
                <c:pt idx="643">
                  <c:v>-1.8086874312929695E-2</c:v>
                </c:pt>
                <c:pt idx="644">
                  <c:v>2.1014601157259775E-2</c:v>
                </c:pt>
                <c:pt idx="645">
                  <c:v>1.8234692952266866E-2</c:v>
                </c:pt>
                <c:pt idx="646">
                  <c:v>5.7459190879090129E-3</c:v>
                </c:pt>
                <c:pt idx="647">
                  <c:v>-2.4211246457942039E-3</c:v>
                </c:pt>
                <c:pt idx="648">
                  <c:v>1.3714978940138395E-2</c:v>
                </c:pt>
                <c:pt idx="649">
                  <c:v>-1.5062876424450467E-2</c:v>
                </c:pt>
                <c:pt idx="650">
                  <c:v>9.9028005570925455E-3</c:v>
                </c:pt>
                <c:pt idx="651">
                  <c:v>4.484639909069249E-3</c:v>
                </c:pt>
                <c:pt idx="652">
                  <c:v>1.8518177736140638E-2</c:v>
                </c:pt>
                <c:pt idx="653">
                  <c:v>1.3563755578792936E-2</c:v>
                </c:pt>
                <c:pt idx="654">
                  <c:v>5.3502920771138548E-3</c:v>
                </c:pt>
                <c:pt idx="655">
                  <c:v>-5.9778717813252667E-3</c:v>
                </c:pt>
                <c:pt idx="656">
                  <c:v>7.4395447287558536E-3</c:v>
                </c:pt>
                <c:pt idx="657">
                  <c:v>2.0758714179915511E-2</c:v>
                </c:pt>
                <c:pt idx="658">
                  <c:v>4.9670698936947035E-3</c:v>
                </c:pt>
                <c:pt idx="659">
                  <c:v>-4.2765402543266219E-3</c:v>
                </c:pt>
                <c:pt idx="660">
                  <c:v>2.5947468729147936E-3</c:v>
                </c:pt>
                <c:pt idx="661">
                  <c:v>-1.737989680998624E-2</c:v>
                </c:pt>
                <c:pt idx="662">
                  <c:v>2.3206890807786124E-2</c:v>
                </c:pt>
                <c:pt idx="663">
                  <c:v>1.2175914837820417E-2</c:v>
                </c:pt>
                <c:pt idx="664">
                  <c:v>-2.4103050923565312E-2</c:v>
                </c:pt>
                <c:pt idx="665">
                  <c:v>1.2071584492469589E-2</c:v>
                </c:pt>
                <c:pt idx="666">
                  <c:v>-4.5132492416394275E-5</c:v>
                </c:pt>
                <c:pt idx="667">
                  <c:v>3.2130411215041178E-3</c:v>
                </c:pt>
                <c:pt idx="668">
                  <c:v>-6.5056861971305997E-4</c:v>
                </c:pt>
                <c:pt idx="669">
                  <c:v>-2.0511702902208401E-2</c:v>
                </c:pt>
                <c:pt idx="670">
                  <c:v>-2.499283537514501E-2</c:v>
                </c:pt>
                <c:pt idx="671">
                  <c:v>-2.4552289568355472E-2</c:v>
                </c:pt>
                <c:pt idx="672">
                  <c:v>1.4963712006363483E-3</c:v>
                </c:pt>
                <c:pt idx="673">
                  <c:v>-1.7596638379922779E-2</c:v>
                </c:pt>
                <c:pt idx="674">
                  <c:v>1.8812472458939557E-2</c:v>
                </c:pt>
                <c:pt idx="675">
                  <c:v>-2.240117028117241E-2</c:v>
                </c:pt>
                <c:pt idx="676">
                  <c:v>-1.2649591311149632E-2</c:v>
                </c:pt>
                <c:pt idx="677">
                  <c:v>-2.4968509452678995E-2</c:v>
                </c:pt>
                <c:pt idx="678">
                  <c:v>2.0080633786606805E-2</c:v>
                </c:pt>
                <c:pt idx="679">
                  <c:v>-1.385250462475987E-2</c:v>
                </c:pt>
                <c:pt idx="680">
                  <c:v>9.916466080027702E-3</c:v>
                </c:pt>
                <c:pt idx="681">
                  <c:v>-1.9458647680566342E-2</c:v>
                </c:pt>
                <c:pt idx="682">
                  <c:v>1.6863102121139607E-2</c:v>
                </c:pt>
                <c:pt idx="683">
                  <c:v>-1.3164776440893344E-2</c:v>
                </c:pt>
                <c:pt idx="684">
                  <c:v>-1.3435917664792546E-2</c:v>
                </c:pt>
                <c:pt idx="685">
                  <c:v>2.3633710765749889E-2</c:v>
                </c:pt>
                <c:pt idx="686">
                  <c:v>2.1086913830668519E-3</c:v>
                </c:pt>
                <c:pt idx="687">
                  <c:v>4.8904613160740181E-3</c:v>
                </c:pt>
                <c:pt idx="688">
                  <c:v>1.518000130837221E-2</c:v>
                </c:pt>
                <c:pt idx="689">
                  <c:v>1.1873673770530207E-2</c:v>
                </c:pt>
                <c:pt idx="690">
                  <c:v>-8.2260713530290346E-3</c:v>
                </c:pt>
                <c:pt idx="691">
                  <c:v>2.4590534822353842E-2</c:v>
                </c:pt>
                <c:pt idx="692">
                  <c:v>2.3910536855287684E-2</c:v>
                </c:pt>
                <c:pt idx="693">
                  <c:v>-2.5023531646256036E-3</c:v>
                </c:pt>
                <c:pt idx="694">
                  <c:v>2.1651287311579302E-2</c:v>
                </c:pt>
                <c:pt idx="695">
                  <c:v>1.2902211563192522E-2</c:v>
                </c:pt>
                <c:pt idx="696">
                  <c:v>-1.4431748464733002E-2</c:v>
                </c:pt>
                <c:pt idx="697">
                  <c:v>1.0885694035090653E-3</c:v>
                </c:pt>
                <c:pt idx="698">
                  <c:v>2.0950305187057649E-3</c:v>
                </c:pt>
                <c:pt idx="699">
                  <c:v>2.8140559646582684E-3</c:v>
                </c:pt>
                <c:pt idx="700">
                  <c:v>2.2177591415685698E-2</c:v>
                </c:pt>
                <c:pt idx="701">
                  <c:v>-2.4283682969283023E-2</c:v>
                </c:pt>
                <c:pt idx="702">
                  <c:v>-1.8157768302311288E-2</c:v>
                </c:pt>
                <c:pt idx="703">
                  <c:v>1.4747428152576814E-2</c:v>
                </c:pt>
                <c:pt idx="704">
                  <c:v>1.3837857645502221E-2</c:v>
                </c:pt>
                <c:pt idx="705">
                  <c:v>-9.4669225275202992E-3</c:v>
                </c:pt>
                <c:pt idx="706">
                  <c:v>-1.7781775925713301E-2</c:v>
                </c:pt>
                <c:pt idx="707">
                  <c:v>-7.2670925399629218E-3</c:v>
                </c:pt>
                <c:pt idx="708">
                  <c:v>3.0134077762853371E-4</c:v>
                </c:pt>
                <c:pt idx="709">
                  <c:v>1.8774359668767727E-3</c:v>
                </c:pt>
                <c:pt idx="710">
                  <c:v>2.319936267714006E-2</c:v>
                </c:pt>
                <c:pt idx="711">
                  <c:v>-2.932654681129132E-4</c:v>
                </c:pt>
                <c:pt idx="712">
                  <c:v>7.2180078284551476E-3</c:v>
                </c:pt>
                <c:pt idx="713">
                  <c:v>1.2519582441274556E-2</c:v>
                </c:pt>
                <c:pt idx="714">
                  <c:v>-2.4496843465473426E-3</c:v>
                </c:pt>
                <c:pt idx="715">
                  <c:v>-1.4504398254496526E-2</c:v>
                </c:pt>
                <c:pt idx="716">
                  <c:v>1.1787941572042682E-2</c:v>
                </c:pt>
                <c:pt idx="717">
                  <c:v>2.0688587712167951E-2</c:v>
                </c:pt>
                <c:pt idx="718">
                  <c:v>6.2744810698208368E-3</c:v>
                </c:pt>
                <c:pt idx="719">
                  <c:v>6.0935764155325423E-3</c:v>
                </c:pt>
                <c:pt idx="720">
                  <c:v>-1.2954938542657845E-2</c:v>
                </c:pt>
                <c:pt idx="721">
                  <c:v>-1.7311907281505584E-2</c:v>
                </c:pt>
                <c:pt idx="722">
                  <c:v>-1.6197075297986689E-2</c:v>
                </c:pt>
                <c:pt idx="723">
                  <c:v>-2.378172057848792E-2</c:v>
                </c:pt>
                <c:pt idx="724">
                  <c:v>-1.2908174277283042E-2</c:v>
                </c:pt>
                <c:pt idx="725">
                  <c:v>2.4692417844370464E-2</c:v>
                </c:pt>
                <c:pt idx="726">
                  <c:v>6.7509795270205564E-3</c:v>
                </c:pt>
                <c:pt idx="727">
                  <c:v>2.3528718522179824E-2</c:v>
                </c:pt>
                <c:pt idx="728">
                  <c:v>-2.3031226468230935E-2</c:v>
                </c:pt>
                <c:pt idx="729">
                  <c:v>-1.7598734721652888E-2</c:v>
                </c:pt>
                <c:pt idx="730">
                  <c:v>-1.2031409101236873E-2</c:v>
                </c:pt>
                <c:pt idx="731">
                  <c:v>4.7390202663496637E-3</c:v>
                </c:pt>
                <c:pt idx="732">
                  <c:v>1.3161964661205543E-2</c:v>
                </c:pt>
                <c:pt idx="733">
                  <c:v>9.7556994065023158E-3</c:v>
                </c:pt>
                <c:pt idx="734">
                  <c:v>-1.1601062946293084E-2</c:v>
                </c:pt>
                <c:pt idx="735">
                  <c:v>1.4639592253525313E-2</c:v>
                </c:pt>
                <c:pt idx="736">
                  <c:v>-4.3965294681440562E-3</c:v>
                </c:pt>
                <c:pt idx="737">
                  <c:v>1.8070769809756915E-2</c:v>
                </c:pt>
                <c:pt idx="738">
                  <c:v>-2.9809583185800457E-3</c:v>
                </c:pt>
                <c:pt idx="739">
                  <c:v>-1.4449059197230779E-2</c:v>
                </c:pt>
                <c:pt idx="740">
                  <c:v>-1.9100106600536119E-2</c:v>
                </c:pt>
                <c:pt idx="741">
                  <c:v>-7.6248608412756548E-3</c:v>
                </c:pt>
                <c:pt idx="742">
                  <c:v>1.1886512201811695E-3</c:v>
                </c:pt>
                <c:pt idx="743">
                  <c:v>-9.146547659568998E-3</c:v>
                </c:pt>
                <c:pt idx="744">
                  <c:v>-7.3215032209518974E-3</c:v>
                </c:pt>
                <c:pt idx="745">
                  <c:v>1.4917626701171822E-2</c:v>
                </c:pt>
                <c:pt idx="746">
                  <c:v>-9.3374574291336769E-3</c:v>
                </c:pt>
                <c:pt idx="747">
                  <c:v>1.5123700340428786E-2</c:v>
                </c:pt>
                <c:pt idx="748">
                  <c:v>-1.2471371946741111E-2</c:v>
                </c:pt>
                <c:pt idx="749">
                  <c:v>2.2492304614299925E-2</c:v>
                </c:pt>
                <c:pt idx="750">
                  <c:v>1.5230269509511284E-3</c:v>
                </c:pt>
                <c:pt idx="751">
                  <c:v>1.2311327893188655E-2</c:v>
                </c:pt>
                <c:pt idx="752">
                  <c:v>-2.1126983863578353E-2</c:v>
                </c:pt>
                <c:pt idx="753">
                  <c:v>1.3527781202055E-2</c:v>
                </c:pt>
                <c:pt idx="754">
                  <c:v>-7.4256939903259321E-3</c:v>
                </c:pt>
                <c:pt idx="755">
                  <c:v>1.0348666787128701E-3</c:v>
                </c:pt>
                <c:pt idx="756">
                  <c:v>-1.8654246032471643E-2</c:v>
                </c:pt>
                <c:pt idx="757">
                  <c:v>-2.2837389991387354E-2</c:v>
                </c:pt>
                <c:pt idx="758">
                  <c:v>-2.0573493680564665E-2</c:v>
                </c:pt>
                <c:pt idx="759">
                  <c:v>-1.6186826810061616E-3</c:v>
                </c:pt>
                <c:pt idx="760">
                  <c:v>-1.2672522403575747E-3</c:v>
                </c:pt>
                <c:pt idx="761">
                  <c:v>1.3857456354456848E-2</c:v>
                </c:pt>
                <c:pt idx="762">
                  <c:v>-2.0258477331498975E-2</c:v>
                </c:pt>
                <c:pt idx="763">
                  <c:v>1.2963200420053384E-2</c:v>
                </c:pt>
                <c:pt idx="764">
                  <c:v>-1.2292896713145846E-2</c:v>
                </c:pt>
                <c:pt idx="765">
                  <c:v>1.7101246311391038E-3</c:v>
                </c:pt>
                <c:pt idx="766">
                  <c:v>1.7901884988367384E-2</c:v>
                </c:pt>
                <c:pt idx="767">
                  <c:v>-2.3776026607556953E-3</c:v>
                </c:pt>
                <c:pt idx="768">
                  <c:v>5.5422338437463858E-3</c:v>
                </c:pt>
                <c:pt idx="769">
                  <c:v>-5.1926176085627437E-3</c:v>
                </c:pt>
                <c:pt idx="770">
                  <c:v>-2.1681093720465477E-2</c:v>
                </c:pt>
                <c:pt idx="771">
                  <c:v>9.6534664974277477E-3</c:v>
                </c:pt>
                <c:pt idx="772">
                  <c:v>-1.0055316362701554E-2</c:v>
                </c:pt>
                <c:pt idx="773">
                  <c:v>1.0720408552101612E-2</c:v>
                </c:pt>
                <c:pt idx="774">
                  <c:v>5.1181452241016447E-4</c:v>
                </c:pt>
                <c:pt idx="775">
                  <c:v>2.0909195975774564E-4</c:v>
                </c:pt>
                <c:pt idx="776">
                  <c:v>-6.3235090709079737E-3</c:v>
                </c:pt>
                <c:pt idx="777">
                  <c:v>2.0529271103153102E-2</c:v>
                </c:pt>
                <c:pt idx="778">
                  <c:v>-1.1313538546328472E-2</c:v>
                </c:pt>
                <c:pt idx="779">
                  <c:v>4.8304739073556594E-3</c:v>
                </c:pt>
                <c:pt idx="780">
                  <c:v>1.3762478351777296E-2</c:v>
                </c:pt>
                <c:pt idx="781">
                  <c:v>-2.0379895307722336E-2</c:v>
                </c:pt>
                <c:pt idx="782">
                  <c:v>-5.6620283082876918E-3</c:v>
                </c:pt>
                <c:pt idx="783">
                  <c:v>-1.494479707247851E-2</c:v>
                </c:pt>
                <c:pt idx="784">
                  <c:v>2.0553124851211531E-2</c:v>
                </c:pt>
                <c:pt idx="785">
                  <c:v>-2.2061965671884641E-2</c:v>
                </c:pt>
                <c:pt idx="786">
                  <c:v>-1.0869516854555939E-2</c:v>
                </c:pt>
                <c:pt idx="787">
                  <c:v>6.2217481497136625E-3</c:v>
                </c:pt>
                <c:pt idx="788">
                  <c:v>-2.0300846535691974E-2</c:v>
                </c:pt>
                <c:pt idx="789">
                  <c:v>1.0391165533657326E-2</c:v>
                </c:pt>
                <c:pt idx="790">
                  <c:v>2.3538171598288977E-2</c:v>
                </c:pt>
                <c:pt idx="791">
                  <c:v>3.8260389127468541E-3</c:v>
                </c:pt>
                <c:pt idx="792">
                  <c:v>2.2178216288418328E-2</c:v>
                </c:pt>
                <c:pt idx="793">
                  <c:v>1.9524437301751046E-2</c:v>
                </c:pt>
                <c:pt idx="794">
                  <c:v>-2.2963301737181453E-2</c:v>
                </c:pt>
                <c:pt idx="795">
                  <c:v>-2.1470556698615927E-2</c:v>
                </c:pt>
                <c:pt idx="796">
                  <c:v>1.2690472036193723E-2</c:v>
                </c:pt>
                <c:pt idx="797">
                  <c:v>2.3669628572510676E-2</c:v>
                </c:pt>
                <c:pt idx="798">
                  <c:v>-1.3418743972878889E-2</c:v>
                </c:pt>
                <c:pt idx="799">
                  <c:v>6.8156071567929185E-3</c:v>
                </c:pt>
                <c:pt idx="800">
                  <c:v>-1.9019791582699862E-2</c:v>
                </c:pt>
                <c:pt idx="801">
                  <c:v>8.0256549740243439E-3</c:v>
                </c:pt>
                <c:pt idx="802">
                  <c:v>-2.0007966029262341E-2</c:v>
                </c:pt>
                <c:pt idx="803">
                  <c:v>2.2401004298667017E-2</c:v>
                </c:pt>
                <c:pt idx="804">
                  <c:v>9.3769007461846805E-3</c:v>
                </c:pt>
                <c:pt idx="805">
                  <c:v>7.5071079918440035E-3</c:v>
                </c:pt>
                <c:pt idx="806">
                  <c:v>-1.3053037895568798E-2</c:v>
                </c:pt>
                <c:pt idx="807">
                  <c:v>-1.8757795240676577E-2</c:v>
                </c:pt>
                <c:pt idx="808">
                  <c:v>-1.9620589809504617E-2</c:v>
                </c:pt>
                <c:pt idx="809">
                  <c:v>1.6151039475163154E-2</c:v>
                </c:pt>
                <c:pt idx="810">
                  <c:v>8.9472512521353072E-3</c:v>
                </c:pt>
                <c:pt idx="811">
                  <c:v>-2.1702600107220017E-2</c:v>
                </c:pt>
                <c:pt idx="812">
                  <c:v>1.3593795690233095E-2</c:v>
                </c:pt>
                <c:pt idx="813">
                  <c:v>-2.3451627153014448E-2</c:v>
                </c:pt>
                <c:pt idx="814">
                  <c:v>1.2408814803701235E-2</c:v>
                </c:pt>
                <c:pt idx="815">
                  <c:v>9.1067621962722112E-3</c:v>
                </c:pt>
                <c:pt idx="816">
                  <c:v>-1.521136359510789E-2</c:v>
                </c:pt>
                <c:pt idx="817">
                  <c:v>-3.1690798731827006E-3</c:v>
                </c:pt>
                <c:pt idx="818">
                  <c:v>-2.0038862896868515E-2</c:v>
                </c:pt>
                <c:pt idx="819">
                  <c:v>1.5656921213045231E-2</c:v>
                </c:pt>
                <c:pt idx="820">
                  <c:v>-7.434173360205504E-3</c:v>
                </c:pt>
                <c:pt idx="821">
                  <c:v>-2.1445585608871959E-2</c:v>
                </c:pt>
                <c:pt idx="822">
                  <c:v>6.5112282866033877E-3</c:v>
                </c:pt>
                <c:pt idx="823">
                  <c:v>-2.0288341245119145E-2</c:v>
                </c:pt>
                <c:pt idx="824">
                  <c:v>3.3014959701517578E-3</c:v>
                </c:pt>
                <c:pt idx="825">
                  <c:v>-9.5971960953773524E-3</c:v>
                </c:pt>
                <c:pt idx="826">
                  <c:v>-1.7346526659334855E-2</c:v>
                </c:pt>
                <c:pt idx="827">
                  <c:v>-2.0582010107932092E-3</c:v>
                </c:pt>
                <c:pt idx="828">
                  <c:v>2.147460924441786E-2</c:v>
                </c:pt>
                <c:pt idx="829">
                  <c:v>1.5632777173441376E-2</c:v>
                </c:pt>
                <c:pt idx="830">
                  <c:v>-4.4546272932370736E-3</c:v>
                </c:pt>
                <c:pt idx="831">
                  <c:v>1.2968617475085598E-2</c:v>
                </c:pt>
                <c:pt idx="832">
                  <c:v>3.8901572491410129E-3</c:v>
                </c:pt>
                <c:pt idx="833">
                  <c:v>8.9844111594020171E-3</c:v>
                </c:pt>
                <c:pt idx="834">
                  <c:v>-1.2571509987495361E-2</c:v>
                </c:pt>
                <c:pt idx="835">
                  <c:v>2.2556184849661155E-3</c:v>
                </c:pt>
                <c:pt idx="836">
                  <c:v>-1.4297355557622982E-2</c:v>
                </c:pt>
                <c:pt idx="837">
                  <c:v>-2.1306961351332594E-2</c:v>
                </c:pt>
                <c:pt idx="838">
                  <c:v>2.4190670945463816E-2</c:v>
                </c:pt>
                <c:pt idx="839">
                  <c:v>1.0820337959495973E-2</c:v>
                </c:pt>
                <c:pt idx="840">
                  <c:v>9.9248212881877466E-3</c:v>
                </c:pt>
                <c:pt idx="841">
                  <c:v>1.5642493528307148E-2</c:v>
                </c:pt>
                <c:pt idx="842">
                  <c:v>5.069649493596529E-3</c:v>
                </c:pt>
                <c:pt idx="843">
                  <c:v>1.5281316953294822E-3</c:v>
                </c:pt>
                <c:pt idx="844">
                  <c:v>-1.2078057275659793E-2</c:v>
                </c:pt>
                <c:pt idx="845">
                  <c:v>9.9825615002922478E-3</c:v>
                </c:pt>
                <c:pt idx="846">
                  <c:v>2.1453893821956831E-2</c:v>
                </c:pt>
                <c:pt idx="847">
                  <c:v>1.4680617041509997E-2</c:v>
                </c:pt>
                <c:pt idx="848">
                  <c:v>1.5095959083022576E-2</c:v>
                </c:pt>
                <c:pt idx="849">
                  <c:v>-1.6519719077912047E-2</c:v>
                </c:pt>
                <c:pt idx="850">
                  <c:v>-6.9493193967966162E-3</c:v>
                </c:pt>
                <c:pt idx="851">
                  <c:v>-6.3936270626285817E-6</c:v>
                </c:pt>
                <c:pt idx="852">
                  <c:v>1.4501405507686827E-2</c:v>
                </c:pt>
                <c:pt idx="853">
                  <c:v>1.0271722628377116E-2</c:v>
                </c:pt>
                <c:pt idx="854">
                  <c:v>-2.3553001420194598E-2</c:v>
                </c:pt>
                <c:pt idx="855">
                  <c:v>-6.3588967799322379E-3</c:v>
                </c:pt>
                <c:pt idx="856">
                  <c:v>3.0190003603700389E-3</c:v>
                </c:pt>
                <c:pt idx="857">
                  <c:v>1.5020631475253015E-2</c:v>
                </c:pt>
                <c:pt idx="858">
                  <c:v>-7.2190294175112357E-3</c:v>
                </c:pt>
                <c:pt idx="859">
                  <c:v>-4.3586490895354824E-3</c:v>
                </c:pt>
                <c:pt idx="860">
                  <c:v>1.5266161902343995E-2</c:v>
                </c:pt>
                <c:pt idx="861">
                  <c:v>1.9746437097137765E-2</c:v>
                </c:pt>
                <c:pt idx="862">
                  <c:v>-1.1961594145264409E-2</c:v>
                </c:pt>
                <c:pt idx="863">
                  <c:v>5.8138056273118301E-3</c:v>
                </c:pt>
                <c:pt idx="864">
                  <c:v>1.4714193610457383E-2</c:v>
                </c:pt>
                <c:pt idx="865">
                  <c:v>-7.7369888011268153E-3</c:v>
                </c:pt>
                <c:pt idx="866">
                  <c:v>-3.7010487362444389E-3</c:v>
                </c:pt>
                <c:pt idx="867">
                  <c:v>7.4326677260044827E-3</c:v>
                </c:pt>
                <c:pt idx="868">
                  <c:v>1.8349094731813276E-2</c:v>
                </c:pt>
                <c:pt idx="869">
                  <c:v>-1.0169002030307645E-2</c:v>
                </c:pt>
                <c:pt idx="870">
                  <c:v>3.8675459673964407E-3</c:v>
                </c:pt>
                <c:pt idx="871">
                  <c:v>9.9831230910254806E-3</c:v>
                </c:pt>
                <c:pt idx="872">
                  <c:v>5.7575796700957641E-3</c:v>
                </c:pt>
                <c:pt idx="873">
                  <c:v>-9.0563614287166808E-3</c:v>
                </c:pt>
                <c:pt idx="874">
                  <c:v>-5.773291552883403E-3</c:v>
                </c:pt>
                <c:pt idx="875">
                  <c:v>2.1804600863472599E-2</c:v>
                </c:pt>
                <c:pt idx="876">
                  <c:v>1.948078603063811E-2</c:v>
                </c:pt>
                <c:pt idx="877">
                  <c:v>-1.7428465997991426E-2</c:v>
                </c:pt>
                <c:pt idx="878">
                  <c:v>-9.9319023960158011E-3</c:v>
                </c:pt>
                <c:pt idx="879">
                  <c:v>-9.5580930906953294E-4</c:v>
                </c:pt>
                <c:pt idx="880">
                  <c:v>9.7738043184908193E-3</c:v>
                </c:pt>
                <c:pt idx="881">
                  <c:v>2.2827173660605354E-2</c:v>
                </c:pt>
                <c:pt idx="882">
                  <c:v>-1.788971971478704E-2</c:v>
                </c:pt>
                <c:pt idx="883">
                  <c:v>2.6015553554533111E-3</c:v>
                </c:pt>
                <c:pt idx="884">
                  <c:v>1.1052831283907345E-2</c:v>
                </c:pt>
                <c:pt idx="885">
                  <c:v>-2.5556926436043235E-3</c:v>
                </c:pt>
                <c:pt idx="886">
                  <c:v>2.1450674074235693E-2</c:v>
                </c:pt>
                <c:pt idx="887">
                  <c:v>-6.1978635396591208E-3</c:v>
                </c:pt>
                <c:pt idx="888">
                  <c:v>-1.2982350412699495E-2</c:v>
                </c:pt>
                <c:pt idx="889">
                  <c:v>1.0611706293001516E-2</c:v>
                </c:pt>
                <c:pt idx="890">
                  <c:v>6.7693672120551383E-3</c:v>
                </c:pt>
                <c:pt idx="891">
                  <c:v>-4.3175102447682908E-3</c:v>
                </c:pt>
                <c:pt idx="892">
                  <c:v>1.6647753441491463E-2</c:v>
                </c:pt>
                <c:pt idx="893">
                  <c:v>-1.6519963754372265E-2</c:v>
                </c:pt>
                <c:pt idx="894">
                  <c:v>1.5925964689658467E-2</c:v>
                </c:pt>
                <c:pt idx="895">
                  <c:v>-2.3138275247371999E-3</c:v>
                </c:pt>
                <c:pt idx="896">
                  <c:v>1.3274298127977474E-2</c:v>
                </c:pt>
                <c:pt idx="897">
                  <c:v>1.2956689195590726E-2</c:v>
                </c:pt>
                <c:pt idx="898">
                  <c:v>-1.5661474392080661E-2</c:v>
                </c:pt>
                <c:pt idx="899">
                  <c:v>1.3524449603195854E-2</c:v>
                </c:pt>
                <c:pt idx="900">
                  <c:v>5.2344540484259242E-3</c:v>
                </c:pt>
                <c:pt idx="901">
                  <c:v>1.633467701852152E-2</c:v>
                </c:pt>
                <c:pt idx="902">
                  <c:v>-1.8704873734041606E-2</c:v>
                </c:pt>
                <c:pt idx="903">
                  <c:v>1.0825548873960167E-2</c:v>
                </c:pt>
                <c:pt idx="904">
                  <c:v>-2.267867562582666E-2</c:v>
                </c:pt>
                <c:pt idx="905">
                  <c:v>-1.6809260974712654E-2</c:v>
                </c:pt>
                <c:pt idx="906">
                  <c:v>3.0479058804096628E-3</c:v>
                </c:pt>
                <c:pt idx="907">
                  <c:v>-1.5706669036711484E-2</c:v>
                </c:pt>
                <c:pt idx="908">
                  <c:v>-1.1457847078254346E-2</c:v>
                </c:pt>
                <c:pt idx="909">
                  <c:v>1.6105673891190962E-2</c:v>
                </c:pt>
                <c:pt idx="910">
                  <c:v>-1.0825174490279494E-2</c:v>
                </c:pt>
                <c:pt idx="911">
                  <c:v>-2.2404174663930805E-2</c:v>
                </c:pt>
                <c:pt idx="912">
                  <c:v>5.961849823240134E-3</c:v>
                </c:pt>
                <c:pt idx="913">
                  <c:v>2.0043229337969187E-2</c:v>
                </c:pt>
                <c:pt idx="914">
                  <c:v>2.3271359955772203E-2</c:v>
                </c:pt>
                <c:pt idx="915">
                  <c:v>1.2944251206312262E-3</c:v>
                </c:pt>
                <c:pt idx="916">
                  <c:v>-2.4997852883519571E-2</c:v>
                </c:pt>
                <c:pt idx="917">
                  <c:v>1.8396459420279398E-3</c:v>
                </c:pt>
                <c:pt idx="918">
                  <c:v>9.0132379358005051E-3</c:v>
                </c:pt>
                <c:pt idx="919">
                  <c:v>1.2040952022461388E-2</c:v>
                </c:pt>
                <c:pt idx="920">
                  <c:v>-1.8137612412084891E-2</c:v>
                </c:pt>
                <c:pt idx="921">
                  <c:v>-1.1234185952216185E-2</c:v>
                </c:pt>
                <c:pt idx="922">
                  <c:v>1.7110986661446281E-2</c:v>
                </c:pt>
                <c:pt idx="923">
                  <c:v>2.0712663409856585E-2</c:v>
                </c:pt>
                <c:pt idx="924">
                  <c:v>-2.1510688845339299E-3</c:v>
                </c:pt>
                <c:pt idx="925">
                  <c:v>1.680374703869255E-2</c:v>
                </c:pt>
                <c:pt idx="926">
                  <c:v>1.3229526198774082E-2</c:v>
                </c:pt>
                <c:pt idx="927">
                  <c:v>1.1033548693339007E-2</c:v>
                </c:pt>
                <c:pt idx="928">
                  <c:v>9.4194611352740772E-3</c:v>
                </c:pt>
                <c:pt idx="929">
                  <c:v>-1.7746620160188926E-2</c:v>
                </c:pt>
                <c:pt idx="930">
                  <c:v>-1.2780871387067006E-2</c:v>
                </c:pt>
                <c:pt idx="931">
                  <c:v>5.0334900405065996E-3</c:v>
                </c:pt>
                <c:pt idx="932">
                  <c:v>1.0169101052803219E-4</c:v>
                </c:pt>
                <c:pt idx="933">
                  <c:v>-9.3822756020143332E-3</c:v>
                </c:pt>
                <c:pt idx="934">
                  <c:v>-7.4228889473153649E-3</c:v>
                </c:pt>
                <c:pt idx="935">
                  <c:v>-9.2294785849633357E-3</c:v>
                </c:pt>
                <c:pt idx="936">
                  <c:v>2.105350750086845E-2</c:v>
                </c:pt>
                <c:pt idx="937">
                  <c:v>-1.7856891867021458E-2</c:v>
                </c:pt>
                <c:pt idx="938">
                  <c:v>-2.0924990038221132E-2</c:v>
                </c:pt>
                <c:pt idx="939">
                  <c:v>-1.9558671878876562E-2</c:v>
                </c:pt>
                <c:pt idx="940">
                  <c:v>-5.6847966358099964E-3</c:v>
                </c:pt>
                <c:pt idx="941">
                  <c:v>-7.5799885806585639E-3</c:v>
                </c:pt>
                <c:pt idx="942">
                  <c:v>1.449320754648346E-2</c:v>
                </c:pt>
                <c:pt idx="943">
                  <c:v>2.1225453839965595E-2</c:v>
                </c:pt>
                <c:pt idx="944">
                  <c:v>6.1118224393400481E-3</c:v>
                </c:pt>
                <c:pt idx="945">
                  <c:v>2.2001697668022256E-2</c:v>
                </c:pt>
                <c:pt idx="946">
                  <c:v>-2.1280501574219131E-2</c:v>
                </c:pt>
                <c:pt idx="947">
                  <c:v>-2.2899612605179181E-2</c:v>
                </c:pt>
                <c:pt idx="948">
                  <c:v>1.689426858969445E-2</c:v>
                </c:pt>
                <c:pt idx="949">
                  <c:v>-1.8180748904052173E-2</c:v>
                </c:pt>
                <c:pt idx="950">
                  <c:v>-2.0559489001254865E-2</c:v>
                </c:pt>
                <c:pt idx="951">
                  <c:v>-2.1903520260535434E-3</c:v>
                </c:pt>
                <c:pt idx="952">
                  <c:v>-2.3660151732273647E-3</c:v>
                </c:pt>
                <c:pt idx="953">
                  <c:v>-1.8831002425779842E-4</c:v>
                </c:pt>
                <c:pt idx="954">
                  <c:v>1.4467959462973152E-2</c:v>
                </c:pt>
                <c:pt idx="955">
                  <c:v>1.9595496474509994E-2</c:v>
                </c:pt>
                <c:pt idx="956">
                  <c:v>2.3687527523807038E-3</c:v>
                </c:pt>
                <c:pt idx="957">
                  <c:v>-4.0961402860263509E-3</c:v>
                </c:pt>
                <c:pt idx="958">
                  <c:v>-5.0501801352012543E-3</c:v>
                </c:pt>
                <c:pt idx="959">
                  <c:v>-1.6462841995557604E-2</c:v>
                </c:pt>
                <c:pt idx="960">
                  <c:v>-7.6732734718417796E-3</c:v>
                </c:pt>
                <c:pt idx="961">
                  <c:v>5.6847457070540505E-3</c:v>
                </c:pt>
                <c:pt idx="962">
                  <c:v>-2.3547713566400952E-2</c:v>
                </c:pt>
                <c:pt idx="963">
                  <c:v>5.4717014054837696E-3</c:v>
                </c:pt>
                <c:pt idx="964">
                  <c:v>9.7658792565812162E-3</c:v>
                </c:pt>
                <c:pt idx="965">
                  <c:v>-2.096535628988322E-3</c:v>
                </c:pt>
                <c:pt idx="966">
                  <c:v>-2.4693326244404311E-2</c:v>
                </c:pt>
                <c:pt idx="967">
                  <c:v>-3.0321265023946888E-3</c:v>
                </c:pt>
                <c:pt idx="968">
                  <c:v>-2.6891486245508136E-3</c:v>
                </c:pt>
                <c:pt idx="969">
                  <c:v>-1.4227671686995135E-2</c:v>
                </c:pt>
                <c:pt idx="970">
                  <c:v>1.9263236512427322E-2</c:v>
                </c:pt>
                <c:pt idx="971">
                  <c:v>-1.2264864204063381E-2</c:v>
                </c:pt>
                <c:pt idx="972">
                  <c:v>1.0488166256157238E-2</c:v>
                </c:pt>
                <c:pt idx="973">
                  <c:v>-1.1615770460115854E-2</c:v>
                </c:pt>
                <c:pt idx="974">
                  <c:v>-2.351774430125585E-2</c:v>
                </c:pt>
                <c:pt idx="975">
                  <c:v>5.5171594383042147E-3</c:v>
                </c:pt>
                <c:pt idx="976">
                  <c:v>1.0654232631938492E-2</c:v>
                </c:pt>
                <c:pt idx="977">
                  <c:v>-2.1498797241047855E-2</c:v>
                </c:pt>
                <c:pt idx="978">
                  <c:v>-2.0883612479000335E-2</c:v>
                </c:pt>
                <c:pt idx="979">
                  <c:v>2.048664141735889E-2</c:v>
                </c:pt>
                <c:pt idx="980">
                  <c:v>-2.3449682362177891E-2</c:v>
                </c:pt>
                <c:pt idx="981">
                  <c:v>1.8762438211562538E-2</c:v>
                </c:pt>
                <c:pt idx="982">
                  <c:v>-6.4415868350059689E-3</c:v>
                </c:pt>
                <c:pt idx="983">
                  <c:v>-2.4346902268948707E-2</c:v>
                </c:pt>
                <c:pt idx="984">
                  <c:v>-3.7522344388218888E-5</c:v>
                </c:pt>
                <c:pt idx="985">
                  <c:v>1.3790059620141359E-2</c:v>
                </c:pt>
                <c:pt idx="986">
                  <c:v>-2.2642022853355676E-2</c:v>
                </c:pt>
                <c:pt idx="987">
                  <c:v>-2.8722004166353344E-3</c:v>
                </c:pt>
                <c:pt idx="988">
                  <c:v>1.4121212890713452E-2</c:v>
                </c:pt>
                <c:pt idx="989">
                  <c:v>1.0933535068395778E-2</c:v>
                </c:pt>
                <c:pt idx="990">
                  <c:v>-1.4707393006253133E-2</c:v>
                </c:pt>
                <c:pt idx="991">
                  <c:v>1.3522176513793921E-2</c:v>
                </c:pt>
                <c:pt idx="992">
                  <c:v>2.0493639852923979E-2</c:v>
                </c:pt>
                <c:pt idx="993">
                  <c:v>-2.4416014325971125E-2</c:v>
                </c:pt>
                <c:pt idx="994">
                  <c:v>1.3270909203507986E-3</c:v>
                </c:pt>
                <c:pt idx="995">
                  <c:v>-8.3162039626848202E-3</c:v>
                </c:pt>
                <c:pt idx="996">
                  <c:v>1.0189394523552053E-2</c:v>
                </c:pt>
                <c:pt idx="997">
                  <c:v>1.0301186430380537E-2</c:v>
                </c:pt>
                <c:pt idx="998">
                  <c:v>-1.9248731223796962E-2</c:v>
                </c:pt>
                <c:pt idx="999">
                  <c:v>2.2154671873662334E-2</c:v>
                </c:pt>
                <c:pt idx="1000">
                  <c:v>1.6468236491818462E-2</c:v>
                </c:pt>
                <c:pt idx="1001">
                  <c:v>-9.6131567349530544E-4</c:v>
                </c:pt>
                <c:pt idx="1002">
                  <c:v>1.723936027785946E-2</c:v>
                </c:pt>
                <c:pt idx="1003">
                  <c:v>-1.1473771435666691E-2</c:v>
                </c:pt>
                <c:pt idx="1004">
                  <c:v>2.6979625918555571E-3</c:v>
                </c:pt>
                <c:pt idx="1005">
                  <c:v>-1.1972013917926854E-2</c:v>
                </c:pt>
                <c:pt idx="1006">
                  <c:v>9.1200126118474341E-3</c:v>
                </c:pt>
                <c:pt idx="1007">
                  <c:v>2.3098800845792921E-2</c:v>
                </c:pt>
                <c:pt idx="1008">
                  <c:v>1.269080179149209E-2</c:v>
                </c:pt>
                <c:pt idx="1009">
                  <c:v>-1.6510782419828562E-2</c:v>
                </c:pt>
                <c:pt idx="1010">
                  <c:v>1.9785676588270806E-2</c:v>
                </c:pt>
                <c:pt idx="1011">
                  <c:v>1.8844517942606554E-3</c:v>
                </c:pt>
                <c:pt idx="1012">
                  <c:v>2.4776567810715949E-2</c:v>
                </c:pt>
                <c:pt idx="1013">
                  <c:v>2.019696354845844E-2</c:v>
                </c:pt>
                <c:pt idx="1014">
                  <c:v>-1.2804591340557636E-2</c:v>
                </c:pt>
                <c:pt idx="1015">
                  <c:v>-1.7644505568768565E-2</c:v>
                </c:pt>
                <c:pt idx="1016">
                  <c:v>-1.6112022848004958E-2</c:v>
                </c:pt>
                <c:pt idx="1017">
                  <c:v>7.2620446691647579E-3</c:v>
                </c:pt>
                <c:pt idx="1018">
                  <c:v>6.313271370562634E-3</c:v>
                </c:pt>
                <c:pt idx="1019">
                  <c:v>-1.0170871717095614E-2</c:v>
                </c:pt>
                <c:pt idx="1020">
                  <c:v>4.4824697950897772E-3</c:v>
                </c:pt>
                <c:pt idx="1021">
                  <c:v>2.0381147111411145E-3</c:v>
                </c:pt>
                <c:pt idx="1022">
                  <c:v>-1.0445710234395139E-2</c:v>
                </c:pt>
                <c:pt idx="1023">
                  <c:v>4.3514752672237922E-3</c:v>
                </c:pt>
                <c:pt idx="1024">
                  <c:v>1.7489225917566152E-2</c:v>
                </c:pt>
                <c:pt idx="1025">
                  <c:v>1.5003620819698577E-2</c:v>
                </c:pt>
                <c:pt idx="1026">
                  <c:v>-9.3058715374241315E-3</c:v>
                </c:pt>
                <c:pt idx="1027">
                  <c:v>-1.7555021198495245E-2</c:v>
                </c:pt>
                <c:pt idx="1028">
                  <c:v>-1.432277241764634E-2</c:v>
                </c:pt>
                <c:pt idx="1029">
                  <c:v>-1.534181432352183E-3</c:v>
                </c:pt>
                <c:pt idx="1030">
                  <c:v>-2.2739018661364945E-2</c:v>
                </c:pt>
                <c:pt idx="1031">
                  <c:v>-1.7303972562535224E-2</c:v>
                </c:pt>
                <c:pt idx="1032">
                  <c:v>4.8428141382937662E-3</c:v>
                </c:pt>
                <c:pt idx="1033">
                  <c:v>7.091693045548908E-3</c:v>
                </c:pt>
                <c:pt idx="1034">
                  <c:v>-1.4569361833720262E-3</c:v>
                </c:pt>
                <c:pt idx="1035">
                  <c:v>2.3537835347705278E-2</c:v>
                </c:pt>
                <c:pt idx="1036">
                  <c:v>4.8358815805617629E-3</c:v>
                </c:pt>
                <c:pt idx="1037">
                  <c:v>1.7087682142350992E-2</c:v>
                </c:pt>
                <c:pt idx="1038">
                  <c:v>1.8311336059408611E-2</c:v>
                </c:pt>
                <c:pt idx="1039">
                  <c:v>1.129193782050571E-2</c:v>
                </c:pt>
                <c:pt idx="1040">
                  <c:v>-1.5532257573730706E-2</c:v>
                </c:pt>
                <c:pt idx="1041">
                  <c:v>-2.0835878551258607E-2</c:v>
                </c:pt>
                <c:pt idx="1042">
                  <c:v>-6.006658646167307E-3</c:v>
                </c:pt>
                <c:pt idx="1043">
                  <c:v>8.9546036910609587E-3</c:v>
                </c:pt>
                <c:pt idx="1044">
                  <c:v>-2.5173015940799905E-3</c:v>
                </c:pt>
                <c:pt idx="1045">
                  <c:v>-2.0898892701439187E-3</c:v>
                </c:pt>
                <c:pt idx="1046">
                  <c:v>-1.8868479465528821E-2</c:v>
                </c:pt>
                <c:pt idx="1047">
                  <c:v>1.1984806125086256E-2</c:v>
                </c:pt>
                <c:pt idx="1048">
                  <c:v>-2.1915315392899481E-2</c:v>
                </c:pt>
                <c:pt idx="1049">
                  <c:v>-3.4330622882002338E-3</c:v>
                </c:pt>
                <c:pt idx="1050">
                  <c:v>-1.2906851335275516E-2</c:v>
                </c:pt>
                <c:pt idx="1051">
                  <c:v>-7.068569512725731E-3</c:v>
                </c:pt>
                <c:pt idx="1052">
                  <c:v>2.456454039132433E-2</c:v>
                </c:pt>
                <c:pt idx="1053">
                  <c:v>-2.1686426470266761E-2</c:v>
                </c:pt>
                <c:pt idx="1054">
                  <c:v>5.2687158824161473E-3</c:v>
                </c:pt>
                <c:pt idx="1055">
                  <c:v>-2.4340650645967972E-2</c:v>
                </c:pt>
                <c:pt idx="1056">
                  <c:v>2.3799311429184972E-2</c:v>
                </c:pt>
                <c:pt idx="1057">
                  <c:v>-1.1459844758798021E-2</c:v>
                </c:pt>
                <c:pt idx="1058">
                  <c:v>1.3181272851815062E-2</c:v>
                </c:pt>
                <c:pt idx="1059">
                  <c:v>-7.0400989119721201E-3</c:v>
                </c:pt>
                <c:pt idx="1060">
                  <c:v>1.1645901051922402E-2</c:v>
                </c:pt>
                <c:pt idx="1061">
                  <c:v>7.687420298121311E-3</c:v>
                </c:pt>
                <c:pt idx="1062">
                  <c:v>-1.5713237042369634E-2</c:v>
                </c:pt>
                <c:pt idx="1063">
                  <c:v>1.9836937587487658E-2</c:v>
                </c:pt>
                <c:pt idx="1064">
                  <c:v>-2.1423530795308003E-2</c:v>
                </c:pt>
                <c:pt idx="1065">
                  <c:v>2.4077055876871199E-3</c:v>
                </c:pt>
                <c:pt idx="1066">
                  <c:v>-1.7575741808147461E-2</c:v>
                </c:pt>
                <c:pt idx="1067">
                  <c:v>6.9973457304009943E-3</c:v>
                </c:pt>
                <c:pt idx="1068">
                  <c:v>-3.8695624835526745E-3</c:v>
                </c:pt>
                <c:pt idx="1069">
                  <c:v>7.8935230768721327E-4</c:v>
                </c:pt>
                <c:pt idx="1070">
                  <c:v>1.2738246106340056E-3</c:v>
                </c:pt>
                <c:pt idx="1071">
                  <c:v>-2.4751565976734936E-2</c:v>
                </c:pt>
                <c:pt idx="1072">
                  <c:v>-1.5301511238896903E-2</c:v>
                </c:pt>
                <c:pt idx="1073">
                  <c:v>2.6805066312001078E-3</c:v>
                </c:pt>
                <c:pt idx="1074">
                  <c:v>2.2226117900660626E-2</c:v>
                </c:pt>
                <c:pt idx="1075">
                  <c:v>-3.832677961110381E-3</c:v>
                </c:pt>
                <c:pt idx="1076">
                  <c:v>-1.7279122927338814E-2</c:v>
                </c:pt>
                <c:pt idx="1077">
                  <c:v>-1.8480909951701846E-2</c:v>
                </c:pt>
                <c:pt idx="1078">
                  <c:v>1.276734672525659E-2</c:v>
                </c:pt>
                <c:pt idx="1079">
                  <c:v>8.3659762793930892E-3</c:v>
                </c:pt>
                <c:pt idx="1080">
                  <c:v>-1.0387369737672736E-2</c:v>
                </c:pt>
                <c:pt idx="1081">
                  <c:v>2.3163607837682666E-2</c:v>
                </c:pt>
                <c:pt idx="1082">
                  <c:v>1.2366509615008292E-2</c:v>
                </c:pt>
                <c:pt idx="1083">
                  <c:v>1.279393410664581E-2</c:v>
                </c:pt>
                <c:pt idx="1084">
                  <c:v>1.3224905583016811E-3</c:v>
                </c:pt>
                <c:pt idx="1085">
                  <c:v>-1.2695726469747154E-2</c:v>
                </c:pt>
                <c:pt idx="1086">
                  <c:v>1.2797957222125567E-2</c:v>
                </c:pt>
                <c:pt idx="1087">
                  <c:v>-1.5255331314956483E-2</c:v>
                </c:pt>
                <c:pt idx="1088">
                  <c:v>-2.0560194994900582E-2</c:v>
                </c:pt>
                <c:pt idx="1089">
                  <c:v>1.845527796204699E-2</c:v>
                </c:pt>
                <c:pt idx="1090">
                  <c:v>2.0389889391604292E-2</c:v>
                </c:pt>
                <c:pt idx="1091">
                  <c:v>-1.7260166898830236E-2</c:v>
                </c:pt>
                <c:pt idx="1092">
                  <c:v>-1.8051710498245776E-3</c:v>
                </c:pt>
                <c:pt idx="1093">
                  <c:v>-1.0570413780076926E-2</c:v>
                </c:pt>
                <c:pt idx="1094">
                  <c:v>-1.1232265977022149E-3</c:v>
                </c:pt>
                <c:pt idx="1095">
                  <c:v>2.1376757711909011E-2</c:v>
                </c:pt>
                <c:pt idx="1096">
                  <c:v>-1.6516207119142017E-2</c:v>
                </c:pt>
                <c:pt idx="1097">
                  <c:v>-1.6510078949930573E-2</c:v>
                </c:pt>
                <c:pt idx="1098">
                  <c:v>1.1897711795661247E-2</c:v>
                </c:pt>
                <c:pt idx="1099">
                  <c:v>1.5194433309868915E-2</c:v>
                </c:pt>
                <c:pt idx="1100">
                  <c:v>-1.8649420115648178E-2</c:v>
                </c:pt>
                <c:pt idx="1101">
                  <c:v>1.0795600960778268E-2</c:v>
                </c:pt>
                <c:pt idx="1102">
                  <c:v>-2.4717182415802914E-2</c:v>
                </c:pt>
                <c:pt idx="1103">
                  <c:v>2.3094200853609921E-2</c:v>
                </c:pt>
                <c:pt idx="1104">
                  <c:v>-1.6630563810235421E-4</c:v>
                </c:pt>
                <c:pt idx="1105">
                  <c:v>-1.9078997675045499E-2</c:v>
                </c:pt>
                <c:pt idx="1106">
                  <c:v>2.3692448189612237E-2</c:v>
                </c:pt>
                <c:pt idx="1107">
                  <c:v>-8.0933301175049824E-3</c:v>
                </c:pt>
                <c:pt idx="1108">
                  <c:v>1.898840720267414E-3</c:v>
                </c:pt>
                <c:pt idx="1109">
                  <c:v>1.1613904406990843E-2</c:v>
                </c:pt>
                <c:pt idx="1110">
                  <c:v>-1.2220707448329149E-2</c:v>
                </c:pt>
                <c:pt idx="1111">
                  <c:v>2.2708831675962021E-2</c:v>
                </c:pt>
                <c:pt idx="1112">
                  <c:v>-2.0587530908603279E-2</c:v>
                </c:pt>
                <c:pt idx="1113">
                  <c:v>2.3871839615628998E-2</c:v>
                </c:pt>
                <c:pt idx="1114">
                  <c:v>-1.3107004505331471E-2</c:v>
                </c:pt>
                <c:pt idx="1115">
                  <c:v>6.2836941894950258E-3</c:v>
                </c:pt>
                <c:pt idx="1116">
                  <c:v>1.0575341849129649E-2</c:v>
                </c:pt>
                <c:pt idx="1117">
                  <c:v>2.3336471314169188E-2</c:v>
                </c:pt>
                <c:pt idx="1118">
                  <c:v>1.1075577040345974E-2</c:v>
                </c:pt>
                <c:pt idx="1119">
                  <c:v>1.4545063541175963E-3</c:v>
                </c:pt>
                <c:pt idx="1120">
                  <c:v>2.4302910884304457E-2</c:v>
                </c:pt>
                <c:pt idx="1121">
                  <c:v>-6.7082495708174318E-3</c:v>
                </c:pt>
                <c:pt idx="1122">
                  <c:v>-1.7849892867317096E-2</c:v>
                </c:pt>
                <c:pt idx="1123">
                  <c:v>-2.1605705528049766E-2</c:v>
                </c:pt>
                <c:pt idx="1124">
                  <c:v>-5.2714345186027963E-3</c:v>
                </c:pt>
                <c:pt idx="1125">
                  <c:v>1.8258543266476412E-3</c:v>
                </c:pt>
                <c:pt idx="1126">
                  <c:v>2.9313523463514456E-5</c:v>
                </c:pt>
                <c:pt idx="1127">
                  <c:v>-1.2543566417193507E-3</c:v>
                </c:pt>
                <c:pt idx="1128">
                  <c:v>1.0717950743012534E-2</c:v>
                </c:pt>
                <c:pt idx="1129">
                  <c:v>2.010502134704948E-2</c:v>
                </c:pt>
                <c:pt idx="1130">
                  <c:v>9.3221922828924837E-3</c:v>
                </c:pt>
                <c:pt idx="1131">
                  <c:v>-9.9632319975618451E-3</c:v>
                </c:pt>
                <c:pt idx="1132">
                  <c:v>-1.1869194496184731E-3</c:v>
                </c:pt>
                <c:pt idx="1133">
                  <c:v>-2.0524474330592585E-2</c:v>
                </c:pt>
                <c:pt idx="1134">
                  <c:v>3.206812728127173E-3</c:v>
                </c:pt>
                <c:pt idx="1135">
                  <c:v>-2.4436433725092264E-2</c:v>
                </c:pt>
                <c:pt idx="1136">
                  <c:v>1.5629726460994826E-2</c:v>
                </c:pt>
                <c:pt idx="1137">
                  <c:v>-1.7621980331989594E-2</c:v>
                </c:pt>
                <c:pt idx="1138">
                  <c:v>-5.1911892811443983E-3</c:v>
                </c:pt>
                <c:pt idx="1139">
                  <c:v>1.4251934103625519E-2</c:v>
                </c:pt>
                <c:pt idx="1140">
                  <c:v>2.7310177187310934E-3</c:v>
                </c:pt>
                <c:pt idx="1141">
                  <c:v>2.9569601280808323E-4</c:v>
                </c:pt>
                <c:pt idx="1142">
                  <c:v>3.8750042283960786E-3</c:v>
                </c:pt>
                <c:pt idx="1143">
                  <c:v>7.1891931857441197E-3</c:v>
                </c:pt>
                <c:pt idx="1144">
                  <c:v>-2.4459978220501534E-2</c:v>
                </c:pt>
                <c:pt idx="1145">
                  <c:v>1.0105390271358556E-2</c:v>
                </c:pt>
                <c:pt idx="1146">
                  <c:v>6.6012403636277915E-3</c:v>
                </c:pt>
                <c:pt idx="1147">
                  <c:v>1.1952232008960539E-2</c:v>
                </c:pt>
                <c:pt idx="1148">
                  <c:v>-8.4629853428521144E-4</c:v>
                </c:pt>
                <c:pt idx="1149">
                  <c:v>-1.0770277096479042E-3</c:v>
                </c:pt>
                <c:pt idx="1150">
                  <c:v>7.0863476954580893E-3</c:v>
                </c:pt>
                <c:pt idx="1151">
                  <c:v>5.2021913622312234E-3</c:v>
                </c:pt>
                <c:pt idx="1152">
                  <c:v>1.9807728412003678E-2</c:v>
                </c:pt>
                <c:pt idx="1153">
                  <c:v>6.4902505262140198E-3</c:v>
                </c:pt>
                <c:pt idx="1154">
                  <c:v>1.9652948034437595E-2</c:v>
                </c:pt>
                <c:pt idx="1155">
                  <c:v>-2.7854924520565871E-3</c:v>
                </c:pt>
                <c:pt idx="1156">
                  <c:v>1.6354516714811602E-2</c:v>
                </c:pt>
                <c:pt idx="1157">
                  <c:v>2.5059399424854911E-3</c:v>
                </c:pt>
                <c:pt idx="1158">
                  <c:v>-5.2158946793087694E-3</c:v>
                </c:pt>
                <c:pt idx="1159">
                  <c:v>3.1850286998519881E-4</c:v>
                </c:pt>
                <c:pt idx="1160">
                  <c:v>-1.3691038217020812E-2</c:v>
                </c:pt>
                <c:pt idx="1161">
                  <c:v>1.0518680302402295E-2</c:v>
                </c:pt>
                <c:pt idx="1162">
                  <c:v>-9.5166809141719929E-3</c:v>
                </c:pt>
                <c:pt idx="1163">
                  <c:v>-2.3702176814186932E-2</c:v>
                </c:pt>
                <c:pt idx="1164">
                  <c:v>-1.0397655805042899E-2</c:v>
                </c:pt>
                <c:pt idx="1165">
                  <c:v>-3.0141801899227771E-3</c:v>
                </c:pt>
                <c:pt idx="1166">
                  <c:v>3.3028383928902449E-3</c:v>
                </c:pt>
                <c:pt idx="1167">
                  <c:v>-1.69265489079522E-3</c:v>
                </c:pt>
                <c:pt idx="1168">
                  <c:v>-2.3784762723779267E-2</c:v>
                </c:pt>
                <c:pt idx="1169">
                  <c:v>4.1364084254526924E-3</c:v>
                </c:pt>
                <c:pt idx="1170">
                  <c:v>2.1797096063374932E-2</c:v>
                </c:pt>
                <c:pt idx="1171">
                  <c:v>-2.4324861712426732E-2</c:v>
                </c:pt>
                <c:pt idx="1172">
                  <c:v>-2.4485846886198641E-2</c:v>
                </c:pt>
                <c:pt idx="1173">
                  <c:v>-2.2510210487138423E-2</c:v>
                </c:pt>
                <c:pt idx="1174">
                  <c:v>-2.105542741999079E-2</c:v>
                </c:pt>
                <c:pt idx="1175">
                  <c:v>-1.9184442694661592E-2</c:v>
                </c:pt>
                <c:pt idx="1176">
                  <c:v>1.2849775301855354E-2</c:v>
                </c:pt>
                <c:pt idx="1177">
                  <c:v>2.1307860000352175E-3</c:v>
                </c:pt>
                <c:pt idx="1178">
                  <c:v>2.3202455290607603E-3</c:v>
                </c:pt>
                <c:pt idx="1179">
                  <c:v>5.333865523613068E-3</c:v>
                </c:pt>
                <c:pt idx="1180">
                  <c:v>1.3311168843400218E-2</c:v>
                </c:pt>
                <c:pt idx="1181">
                  <c:v>-1.6478811167658418E-2</c:v>
                </c:pt>
                <c:pt idx="1182">
                  <c:v>-1.8063354158410337E-2</c:v>
                </c:pt>
                <c:pt idx="1183">
                  <c:v>1.4999220140868363E-2</c:v>
                </c:pt>
                <c:pt idx="1184">
                  <c:v>-4.9750779703464972E-3</c:v>
                </c:pt>
                <c:pt idx="1185">
                  <c:v>2.2663011813708712E-2</c:v>
                </c:pt>
                <c:pt idx="1186">
                  <c:v>-1.1242951222276198E-2</c:v>
                </c:pt>
                <c:pt idx="1187">
                  <c:v>2.1156456080776077E-2</c:v>
                </c:pt>
                <c:pt idx="1188">
                  <c:v>-4.506139222466338E-3</c:v>
                </c:pt>
                <c:pt idx="1189">
                  <c:v>1.1391616591322051E-2</c:v>
                </c:pt>
                <c:pt idx="1190">
                  <c:v>-5.7450214941725756E-3</c:v>
                </c:pt>
                <c:pt idx="1191">
                  <c:v>4.6311133629760078E-3</c:v>
                </c:pt>
                <c:pt idx="1192">
                  <c:v>-6.2384809887351396E-4</c:v>
                </c:pt>
                <c:pt idx="1193">
                  <c:v>2.4011480441971284E-2</c:v>
                </c:pt>
                <c:pt idx="1194">
                  <c:v>-2.2498778076765497E-2</c:v>
                </c:pt>
                <c:pt idx="1195">
                  <c:v>-6.095340219586365E-3</c:v>
                </c:pt>
                <c:pt idx="1196">
                  <c:v>8.6182930007910833E-3</c:v>
                </c:pt>
                <c:pt idx="1197">
                  <c:v>1.0313297112816778E-2</c:v>
                </c:pt>
                <c:pt idx="1198">
                  <c:v>-2.0870899160032964E-2</c:v>
                </c:pt>
                <c:pt idx="1199">
                  <c:v>2.3632643745421851E-2</c:v>
                </c:pt>
                <c:pt idx="1200">
                  <c:v>-2.1487257487785887E-2</c:v>
                </c:pt>
                <c:pt idx="1201">
                  <c:v>-8.1612418353257613E-3</c:v>
                </c:pt>
                <c:pt idx="1202">
                  <c:v>-1.4070546927982897E-2</c:v>
                </c:pt>
                <c:pt idx="1203">
                  <c:v>-1.619238651665042E-2</c:v>
                </c:pt>
                <c:pt idx="1204">
                  <c:v>2.7113875800452878E-3</c:v>
                </c:pt>
                <c:pt idx="1205">
                  <c:v>2.1087170931962752E-2</c:v>
                </c:pt>
                <c:pt idx="1206">
                  <c:v>4.0894562583239698E-3</c:v>
                </c:pt>
                <c:pt idx="1207">
                  <c:v>-1.9885750561784432E-3</c:v>
                </c:pt>
                <c:pt idx="1208">
                  <c:v>1.5675921927021753E-2</c:v>
                </c:pt>
                <c:pt idx="1209">
                  <c:v>-2.146201210039491E-2</c:v>
                </c:pt>
                <c:pt idx="1210">
                  <c:v>2.3038030825968399E-2</c:v>
                </c:pt>
                <c:pt idx="1211">
                  <c:v>2.3737089817342516E-2</c:v>
                </c:pt>
                <c:pt idx="1212">
                  <c:v>-3.1996106064997531E-3</c:v>
                </c:pt>
                <c:pt idx="1213">
                  <c:v>-1.2133336053985E-2</c:v>
                </c:pt>
                <c:pt idx="1214">
                  <c:v>1.8365311700312359E-2</c:v>
                </c:pt>
                <c:pt idx="1215">
                  <c:v>-1.7985244324442539E-3</c:v>
                </c:pt>
                <c:pt idx="1216">
                  <c:v>3.0942126269469907E-3</c:v>
                </c:pt>
                <c:pt idx="1217">
                  <c:v>-1.8529828099248507E-2</c:v>
                </c:pt>
                <c:pt idx="1218">
                  <c:v>-1.7523794666443875E-2</c:v>
                </c:pt>
                <c:pt idx="1219">
                  <c:v>-1.3710738998269884E-2</c:v>
                </c:pt>
                <c:pt idx="1220">
                  <c:v>9.0510809761301936E-3</c:v>
                </c:pt>
                <c:pt idx="1221">
                  <c:v>-4.1213975820406758E-3</c:v>
                </c:pt>
                <c:pt idx="1222">
                  <c:v>-1.2297847122959837E-2</c:v>
                </c:pt>
                <c:pt idx="1223">
                  <c:v>-1.2399302971425451E-2</c:v>
                </c:pt>
                <c:pt idx="1224">
                  <c:v>-1.4643615738895588E-2</c:v>
                </c:pt>
                <c:pt idx="1225">
                  <c:v>2.8030983508330496E-3</c:v>
                </c:pt>
                <c:pt idx="1226">
                  <c:v>-1.9775277968741324E-2</c:v>
                </c:pt>
                <c:pt idx="1227">
                  <c:v>-1.6060532644553187E-2</c:v>
                </c:pt>
                <c:pt idx="1228">
                  <c:v>1.5268138775873996E-2</c:v>
                </c:pt>
                <c:pt idx="1229">
                  <c:v>1.8585475313847528E-2</c:v>
                </c:pt>
                <c:pt idx="1230">
                  <c:v>-9.9574860240320591E-3</c:v>
                </c:pt>
                <c:pt idx="1231">
                  <c:v>7.152249324031257E-3</c:v>
                </c:pt>
                <c:pt idx="1232">
                  <c:v>4.4099580454273314E-3</c:v>
                </c:pt>
                <c:pt idx="1233">
                  <c:v>2.429228024687536E-2</c:v>
                </c:pt>
                <c:pt idx="1234">
                  <c:v>1.5220710498322803E-2</c:v>
                </c:pt>
                <c:pt idx="1235">
                  <c:v>1.758036602002478E-2</c:v>
                </c:pt>
                <c:pt idx="1236">
                  <c:v>9.8953516322939691E-3</c:v>
                </c:pt>
                <c:pt idx="1237">
                  <c:v>-1.5885500121260894E-2</c:v>
                </c:pt>
                <c:pt idx="1238">
                  <c:v>-2.4248647071203832E-3</c:v>
                </c:pt>
                <c:pt idx="1239">
                  <c:v>-2.4052918343997837E-2</c:v>
                </c:pt>
                <c:pt idx="1240">
                  <c:v>-2.0509698401337029E-2</c:v>
                </c:pt>
                <c:pt idx="1241">
                  <c:v>2.232321223573101E-2</c:v>
                </c:pt>
                <c:pt idx="1242">
                  <c:v>-8.9435264915521846E-3</c:v>
                </c:pt>
                <c:pt idx="1243">
                  <c:v>1.7800607008607455E-2</c:v>
                </c:pt>
                <c:pt idx="1244">
                  <c:v>2.2314232833196722E-3</c:v>
                </c:pt>
                <c:pt idx="1245">
                  <c:v>1.5632456902214299E-2</c:v>
                </c:pt>
                <c:pt idx="1246">
                  <c:v>-2.242104229242119E-2</c:v>
                </c:pt>
                <c:pt idx="1247">
                  <c:v>1.4727306430106252E-2</c:v>
                </c:pt>
                <c:pt idx="1248">
                  <c:v>-2.1277320313657221E-2</c:v>
                </c:pt>
                <c:pt idx="1249">
                  <c:v>2.4912817270593045E-2</c:v>
                </c:pt>
                <c:pt idx="1250">
                  <c:v>-6.5353417218517451E-3</c:v>
                </c:pt>
                <c:pt idx="1251">
                  <c:v>-1.1747007052166636E-2</c:v>
                </c:pt>
                <c:pt idx="1252">
                  <c:v>1.0930473515592143E-2</c:v>
                </c:pt>
                <c:pt idx="1253">
                  <c:v>2.0727402792225808E-2</c:v>
                </c:pt>
                <c:pt idx="1254">
                  <c:v>-4.7096358816203776E-4</c:v>
                </c:pt>
                <c:pt idx="1255">
                  <c:v>-5.0136273061507529E-3</c:v>
                </c:pt>
                <c:pt idx="1256">
                  <c:v>1.1079419655301837E-2</c:v>
                </c:pt>
                <c:pt idx="1257">
                  <c:v>1.3389262402356255E-2</c:v>
                </c:pt>
                <c:pt idx="1258">
                  <c:v>1.5925081600868217E-2</c:v>
                </c:pt>
                <c:pt idx="1259">
                  <c:v>-1.2429541857604892E-2</c:v>
                </c:pt>
                <c:pt idx="1260">
                  <c:v>2.2546351467820579E-3</c:v>
                </c:pt>
                <c:pt idx="1261">
                  <c:v>-1.8914414891886555E-2</c:v>
                </c:pt>
                <c:pt idx="1262">
                  <c:v>5.9166174711479782E-3</c:v>
                </c:pt>
                <c:pt idx="1263">
                  <c:v>-7.9377408173061156E-3</c:v>
                </c:pt>
                <c:pt idx="1264">
                  <c:v>1.8469518966534536E-3</c:v>
                </c:pt>
                <c:pt idx="1265">
                  <c:v>2.4577780974529496E-2</c:v>
                </c:pt>
                <c:pt idx="1266">
                  <c:v>2.290676656393844E-2</c:v>
                </c:pt>
                <c:pt idx="1267">
                  <c:v>-2.1752357471233986E-2</c:v>
                </c:pt>
                <c:pt idx="1268">
                  <c:v>-1.7697176617788628E-2</c:v>
                </c:pt>
                <c:pt idx="1269">
                  <c:v>-1.9419115427193906E-2</c:v>
                </c:pt>
                <c:pt idx="1270">
                  <c:v>-1.8560247831151851E-2</c:v>
                </c:pt>
                <c:pt idx="1271">
                  <c:v>-9.0094750769471373E-3</c:v>
                </c:pt>
                <c:pt idx="1272">
                  <c:v>-2.9165658815785644E-3</c:v>
                </c:pt>
                <c:pt idx="1273">
                  <c:v>-2.3334118429449276E-2</c:v>
                </c:pt>
                <c:pt idx="1274">
                  <c:v>-1.5619912756493531E-2</c:v>
                </c:pt>
                <c:pt idx="1275">
                  <c:v>-1.9641093695508104E-2</c:v>
                </c:pt>
                <c:pt idx="1276">
                  <c:v>-1.6720691203078241E-2</c:v>
                </c:pt>
                <c:pt idx="1277">
                  <c:v>2.4799532359803905E-2</c:v>
                </c:pt>
                <c:pt idx="1278">
                  <c:v>5.691742516555698E-3</c:v>
                </c:pt>
                <c:pt idx="1279">
                  <c:v>-1.5798646730630288E-2</c:v>
                </c:pt>
                <c:pt idx="1280">
                  <c:v>2.1538114890369071E-2</c:v>
                </c:pt>
                <c:pt idx="1281">
                  <c:v>1.2880099675738731E-2</c:v>
                </c:pt>
                <c:pt idx="1282">
                  <c:v>2.1819822964669666E-2</c:v>
                </c:pt>
                <c:pt idx="1283">
                  <c:v>-4.7265525342342075E-4</c:v>
                </c:pt>
                <c:pt idx="1284">
                  <c:v>2.2505915039686009E-2</c:v>
                </c:pt>
                <c:pt idx="1285">
                  <c:v>7.9601229435932626E-3</c:v>
                </c:pt>
                <c:pt idx="1286">
                  <c:v>-1.3926546848402188E-2</c:v>
                </c:pt>
                <c:pt idx="1287">
                  <c:v>-1.3350969820830371E-2</c:v>
                </c:pt>
                <c:pt idx="1288">
                  <c:v>-1.665843472574265E-2</c:v>
                </c:pt>
                <c:pt idx="1289">
                  <c:v>2.0571998906599033E-2</c:v>
                </c:pt>
                <c:pt idx="1290">
                  <c:v>6.6529077674961521E-3</c:v>
                </c:pt>
                <c:pt idx="1291">
                  <c:v>9.6531705620105102E-3</c:v>
                </c:pt>
                <c:pt idx="1292">
                  <c:v>2.0556377459839771E-2</c:v>
                </c:pt>
                <c:pt idx="1293">
                  <c:v>1.2157903390384134E-2</c:v>
                </c:pt>
                <c:pt idx="1294">
                  <c:v>-8.7506314531256898E-3</c:v>
                </c:pt>
                <c:pt idx="1295">
                  <c:v>-1.1128922450817008E-2</c:v>
                </c:pt>
                <c:pt idx="1296">
                  <c:v>-1.5133119555132395E-2</c:v>
                </c:pt>
                <c:pt idx="1297">
                  <c:v>-1.0795481957410313E-3</c:v>
                </c:pt>
                <c:pt idx="1298">
                  <c:v>-2.3955863352203583E-2</c:v>
                </c:pt>
                <c:pt idx="1299">
                  <c:v>2.4365282764646891E-3</c:v>
                </c:pt>
                <c:pt idx="1300">
                  <c:v>5.6161976056353698E-3</c:v>
                </c:pt>
                <c:pt idx="1301">
                  <c:v>1.1414313105834999E-2</c:v>
                </c:pt>
                <c:pt idx="1302">
                  <c:v>2.054818200090212E-2</c:v>
                </c:pt>
                <c:pt idx="1303">
                  <c:v>-2.5609342821939661E-3</c:v>
                </c:pt>
                <c:pt idx="1304">
                  <c:v>1.2189218069363016E-3</c:v>
                </c:pt>
                <c:pt idx="1305">
                  <c:v>-6.3882077442550924E-3</c:v>
                </c:pt>
                <c:pt idx="1306">
                  <c:v>-1.4121535324440714E-3</c:v>
                </c:pt>
                <c:pt idx="1307">
                  <c:v>1.8217272239647968E-2</c:v>
                </c:pt>
                <c:pt idx="1308">
                  <c:v>-1.8481352886011788E-2</c:v>
                </c:pt>
                <c:pt idx="1309">
                  <c:v>2.447017588040256E-2</c:v>
                </c:pt>
                <c:pt idx="1310">
                  <c:v>-8.1797939508753085E-3</c:v>
                </c:pt>
                <c:pt idx="1311">
                  <c:v>7.9569852716853077E-3</c:v>
                </c:pt>
                <c:pt idx="1312">
                  <c:v>1.1472315336307748E-2</c:v>
                </c:pt>
                <c:pt idx="1313">
                  <c:v>-7.1817492736057477E-3</c:v>
                </c:pt>
                <c:pt idx="1314">
                  <c:v>1.9951077046758515E-2</c:v>
                </c:pt>
                <c:pt idx="1315">
                  <c:v>-1.3769269432740233E-2</c:v>
                </c:pt>
                <c:pt idx="1316">
                  <c:v>-3.3632724409215276E-3</c:v>
                </c:pt>
                <c:pt idx="1317">
                  <c:v>1.1429213469968464E-2</c:v>
                </c:pt>
                <c:pt idx="1318">
                  <c:v>-1.0416547905438611E-2</c:v>
                </c:pt>
                <c:pt idx="1319">
                  <c:v>1.9972676544970945E-2</c:v>
                </c:pt>
                <c:pt idx="1320">
                  <c:v>-1.1444705731233056E-2</c:v>
                </c:pt>
                <c:pt idx="1321">
                  <c:v>6.5454706482072638E-4</c:v>
                </c:pt>
                <c:pt idx="1322">
                  <c:v>1.3621825691008099E-2</c:v>
                </c:pt>
                <c:pt idx="1323">
                  <c:v>9.498675192163037E-3</c:v>
                </c:pt>
                <c:pt idx="1324">
                  <c:v>1.6565991928434203E-2</c:v>
                </c:pt>
                <c:pt idx="1325">
                  <c:v>-1.9540078457204436E-2</c:v>
                </c:pt>
                <c:pt idx="1326">
                  <c:v>-1.7749265081750825E-2</c:v>
                </c:pt>
                <c:pt idx="1327">
                  <c:v>-2.0681223570570461E-2</c:v>
                </c:pt>
                <c:pt idx="1328">
                  <c:v>9.4027202190065211E-3</c:v>
                </c:pt>
                <c:pt idx="1329">
                  <c:v>-8.0266840200853111E-3</c:v>
                </c:pt>
                <c:pt idx="1330">
                  <c:v>3.8170494430303237E-3</c:v>
                </c:pt>
                <c:pt idx="1331">
                  <c:v>1.3075521088168729E-2</c:v>
                </c:pt>
                <c:pt idx="1332">
                  <c:v>-2.4844907997860599E-2</c:v>
                </c:pt>
                <c:pt idx="1333">
                  <c:v>-7.8317024724716862E-3</c:v>
                </c:pt>
                <c:pt idx="1334">
                  <c:v>-1.3540091483774969E-2</c:v>
                </c:pt>
                <c:pt idx="1335">
                  <c:v>3.3402962161785234E-3</c:v>
                </c:pt>
                <c:pt idx="1336">
                  <c:v>-2.2871710055988537E-2</c:v>
                </c:pt>
                <c:pt idx="1337">
                  <c:v>5.8695593463015117E-4</c:v>
                </c:pt>
                <c:pt idx="1338">
                  <c:v>1.5511089933430195E-2</c:v>
                </c:pt>
                <c:pt idx="1339">
                  <c:v>1.2910636794359243E-2</c:v>
                </c:pt>
                <c:pt idx="1340">
                  <c:v>-1.0036079126754643E-2</c:v>
                </c:pt>
                <c:pt idx="1341">
                  <c:v>-1.0289113730288435E-2</c:v>
                </c:pt>
                <c:pt idx="1342">
                  <c:v>2.141467421257966E-2</c:v>
                </c:pt>
                <c:pt idx="1343">
                  <c:v>-1.5148303764485532E-2</c:v>
                </c:pt>
                <c:pt idx="1344">
                  <c:v>3.3232769635983595E-3</c:v>
                </c:pt>
                <c:pt idx="1345">
                  <c:v>6.3586516351252396E-3</c:v>
                </c:pt>
                <c:pt idx="1346">
                  <c:v>4.5988772661632645E-3</c:v>
                </c:pt>
                <c:pt idx="1347">
                  <c:v>1.5206545199714682E-2</c:v>
                </c:pt>
                <c:pt idx="1348">
                  <c:v>-1.8178459208729698E-2</c:v>
                </c:pt>
                <c:pt idx="1349">
                  <c:v>-5.1790755477716718E-3</c:v>
                </c:pt>
                <c:pt idx="1350">
                  <c:v>-1.4296359838835154E-2</c:v>
                </c:pt>
                <c:pt idx="1351">
                  <c:v>3.1530710951949148E-4</c:v>
                </c:pt>
                <c:pt idx="1352">
                  <c:v>-8.8112837494164035E-3</c:v>
                </c:pt>
                <c:pt idx="1353">
                  <c:v>-1.7909509416895963E-2</c:v>
                </c:pt>
                <c:pt idx="1354">
                  <c:v>-9.4075109312842797E-3</c:v>
                </c:pt>
                <c:pt idx="1355">
                  <c:v>2.4616544140265754E-2</c:v>
                </c:pt>
                <c:pt idx="1356">
                  <c:v>2.0614443610537936E-2</c:v>
                </c:pt>
                <c:pt idx="1357">
                  <c:v>1.7141148427560988E-2</c:v>
                </c:pt>
                <c:pt idx="1358">
                  <c:v>-1.1713862718394424E-2</c:v>
                </c:pt>
                <c:pt idx="1359">
                  <c:v>-1.019702114891341E-3</c:v>
                </c:pt>
                <c:pt idx="1360">
                  <c:v>-1.6308819327184559E-2</c:v>
                </c:pt>
                <c:pt idx="1361">
                  <c:v>6.221675292266993E-3</c:v>
                </c:pt>
                <c:pt idx="1362">
                  <c:v>-9.679959077022399E-3</c:v>
                </c:pt>
                <c:pt idx="1363">
                  <c:v>2.3885696094547083E-2</c:v>
                </c:pt>
                <c:pt idx="1364">
                  <c:v>1.6929242426449463E-2</c:v>
                </c:pt>
                <c:pt idx="1365">
                  <c:v>2.0519337692732988E-2</c:v>
                </c:pt>
                <c:pt idx="1366">
                  <c:v>-1.7029261417425268E-2</c:v>
                </c:pt>
                <c:pt idx="1367">
                  <c:v>-1.0173655966275331E-2</c:v>
                </c:pt>
                <c:pt idx="1368">
                  <c:v>2.3383386154657591E-2</c:v>
                </c:pt>
                <c:pt idx="1369">
                  <c:v>2.1380647573145884E-2</c:v>
                </c:pt>
                <c:pt idx="1370">
                  <c:v>-2.1287713473895744E-3</c:v>
                </c:pt>
                <c:pt idx="1371">
                  <c:v>1.8742040545683181E-2</c:v>
                </c:pt>
                <c:pt idx="1372">
                  <c:v>7.7995572221767114E-3</c:v>
                </c:pt>
                <c:pt idx="1373">
                  <c:v>2.8603735974641331E-3</c:v>
                </c:pt>
                <c:pt idx="1374">
                  <c:v>-7.1878995548136761E-3</c:v>
                </c:pt>
                <c:pt idx="1375">
                  <c:v>-2.2765476702250819E-3</c:v>
                </c:pt>
                <c:pt idx="1376">
                  <c:v>-1.771576514157791E-2</c:v>
                </c:pt>
                <c:pt idx="1377">
                  <c:v>2.4177193620790217E-2</c:v>
                </c:pt>
                <c:pt idx="1378">
                  <c:v>1.9246565693950762E-2</c:v>
                </c:pt>
                <c:pt idx="1379">
                  <c:v>5.6254540747636087E-3</c:v>
                </c:pt>
                <c:pt idx="1380">
                  <c:v>-9.4646098533403382E-3</c:v>
                </c:pt>
                <c:pt idx="1381">
                  <c:v>-1.7393557955465482E-2</c:v>
                </c:pt>
                <c:pt idx="1382">
                  <c:v>-8.8291934611163751E-3</c:v>
                </c:pt>
                <c:pt idx="1383">
                  <c:v>-1.6675669928162534E-2</c:v>
                </c:pt>
                <c:pt idx="1384">
                  <c:v>4.7917772788850675E-3</c:v>
                </c:pt>
                <c:pt idx="1385">
                  <c:v>8.9386654772930126E-3</c:v>
                </c:pt>
                <c:pt idx="1386">
                  <c:v>-1.7014786624846893E-2</c:v>
                </c:pt>
                <c:pt idx="1387">
                  <c:v>5.8170288638709992E-3</c:v>
                </c:pt>
                <c:pt idx="1388">
                  <c:v>1.9681751450044371E-2</c:v>
                </c:pt>
                <c:pt idx="1389">
                  <c:v>-1.0002681005509917E-2</c:v>
                </c:pt>
                <c:pt idx="1390">
                  <c:v>1.1675172550998036E-2</c:v>
                </c:pt>
                <c:pt idx="1391">
                  <c:v>2.2183996156863874E-2</c:v>
                </c:pt>
                <c:pt idx="1392">
                  <c:v>1.9013399277533823E-2</c:v>
                </c:pt>
                <c:pt idx="1393">
                  <c:v>1.9438799702294597E-2</c:v>
                </c:pt>
                <c:pt idx="1394">
                  <c:v>1.1419095531487399E-3</c:v>
                </c:pt>
                <c:pt idx="1395">
                  <c:v>1.0729003969893125E-2</c:v>
                </c:pt>
                <c:pt idx="1396">
                  <c:v>4.2425926647161605E-3</c:v>
                </c:pt>
                <c:pt idx="1397">
                  <c:v>-2.4202097666196836E-2</c:v>
                </c:pt>
                <c:pt idx="1398">
                  <c:v>5.0594023282873326E-4</c:v>
                </c:pt>
                <c:pt idx="1399">
                  <c:v>9.3929993537365426E-3</c:v>
                </c:pt>
                <c:pt idx="1400">
                  <c:v>1.7225552952773476E-2</c:v>
                </c:pt>
                <c:pt idx="1401">
                  <c:v>-2.1298969053022365E-2</c:v>
                </c:pt>
                <c:pt idx="1402">
                  <c:v>-2.1737032228870599E-2</c:v>
                </c:pt>
                <c:pt idx="1403">
                  <c:v>1.0290838590159663E-2</c:v>
                </c:pt>
                <c:pt idx="1404">
                  <c:v>2.2157530366261346E-2</c:v>
                </c:pt>
                <c:pt idx="1405">
                  <c:v>1.3306748026703235E-2</c:v>
                </c:pt>
                <c:pt idx="1406">
                  <c:v>2.0935180710896388E-2</c:v>
                </c:pt>
                <c:pt idx="1407">
                  <c:v>1.396335737255896E-2</c:v>
                </c:pt>
                <c:pt idx="1408">
                  <c:v>2.0781283579754901E-2</c:v>
                </c:pt>
                <c:pt idx="1409">
                  <c:v>-1.8972665922590032E-2</c:v>
                </c:pt>
                <c:pt idx="1410">
                  <c:v>-1.1538337023889677E-3</c:v>
                </c:pt>
                <c:pt idx="1411">
                  <c:v>1.4528351227001945E-2</c:v>
                </c:pt>
                <c:pt idx="1412">
                  <c:v>-2.041540611681706E-2</c:v>
                </c:pt>
                <c:pt idx="1413">
                  <c:v>2.068735418088527E-2</c:v>
                </c:pt>
                <c:pt idx="1414">
                  <c:v>-1.0540307223009731E-2</c:v>
                </c:pt>
                <c:pt idx="1415">
                  <c:v>-1.3792198212190975E-2</c:v>
                </c:pt>
                <c:pt idx="1416">
                  <c:v>1.0669797528861834E-2</c:v>
                </c:pt>
                <c:pt idx="1417">
                  <c:v>7.1884507649173368E-3</c:v>
                </c:pt>
                <c:pt idx="1418">
                  <c:v>2.2818300343135541E-2</c:v>
                </c:pt>
                <c:pt idx="1419">
                  <c:v>3.197703844527777E-4</c:v>
                </c:pt>
                <c:pt idx="1420">
                  <c:v>1.2057133715160134E-2</c:v>
                </c:pt>
                <c:pt idx="1421">
                  <c:v>1.9790380623936669E-2</c:v>
                </c:pt>
                <c:pt idx="1422">
                  <c:v>-2.0405263285341008E-2</c:v>
                </c:pt>
                <c:pt idx="1423">
                  <c:v>1.5097810381951881E-2</c:v>
                </c:pt>
                <c:pt idx="1424">
                  <c:v>5.3182634659265041E-3</c:v>
                </c:pt>
                <c:pt idx="1425">
                  <c:v>1.9913772084803799E-2</c:v>
                </c:pt>
                <c:pt idx="1426">
                  <c:v>-2.4721456544149905E-2</c:v>
                </c:pt>
                <c:pt idx="1427">
                  <c:v>1.6710289366898446E-3</c:v>
                </c:pt>
                <c:pt idx="1428">
                  <c:v>2.4763981780047094E-2</c:v>
                </c:pt>
                <c:pt idx="1429">
                  <c:v>5.5421309702193E-3</c:v>
                </c:pt>
                <c:pt idx="1430">
                  <c:v>2.2577512183073918E-2</c:v>
                </c:pt>
                <c:pt idx="1431">
                  <c:v>-2.2206356075858136E-3</c:v>
                </c:pt>
                <c:pt idx="1432">
                  <c:v>-1.2815591883372191E-2</c:v>
                </c:pt>
                <c:pt idx="1433">
                  <c:v>3.2745295950484866E-3</c:v>
                </c:pt>
                <c:pt idx="1434">
                  <c:v>-1.806950545542587E-2</c:v>
                </c:pt>
                <c:pt idx="1435">
                  <c:v>9.7320519783690891E-3</c:v>
                </c:pt>
                <c:pt idx="1436">
                  <c:v>-3.635166210134E-3</c:v>
                </c:pt>
                <c:pt idx="1437">
                  <c:v>-1.1993085239871798E-2</c:v>
                </c:pt>
                <c:pt idx="1438">
                  <c:v>5.9747874216718013E-3</c:v>
                </c:pt>
                <c:pt idx="1439">
                  <c:v>1.3068952550706314E-2</c:v>
                </c:pt>
                <c:pt idx="1440">
                  <c:v>-1.1001724092411397E-2</c:v>
                </c:pt>
                <c:pt idx="1441">
                  <c:v>-2.3876923224923092E-2</c:v>
                </c:pt>
                <c:pt idx="1442">
                  <c:v>-1.3752175410726607E-2</c:v>
                </c:pt>
                <c:pt idx="1443">
                  <c:v>-3.1609822379874972E-4</c:v>
                </c:pt>
                <c:pt idx="1444">
                  <c:v>-1.2456469183082125E-2</c:v>
                </c:pt>
                <c:pt idx="1445">
                  <c:v>-1.7826543251687942E-2</c:v>
                </c:pt>
                <c:pt idx="1446">
                  <c:v>1.7430634921936729E-2</c:v>
                </c:pt>
                <c:pt idx="1447">
                  <c:v>2.2070608766025922E-2</c:v>
                </c:pt>
                <c:pt idx="1448">
                  <c:v>1.0163271990162314E-4</c:v>
                </c:pt>
                <c:pt idx="1449">
                  <c:v>1.9261869542194256E-2</c:v>
                </c:pt>
                <c:pt idx="1450">
                  <c:v>-2.3225773395632705E-2</c:v>
                </c:pt>
                <c:pt idx="1451">
                  <c:v>-1.6201604775074326E-2</c:v>
                </c:pt>
                <c:pt idx="1452">
                  <c:v>1.5589948306110695E-2</c:v>
                </c:pt>
                <c:pt idx="1453">
                  <c:v>-1.6711343929344664E-2</c:v>
                </c:pt>
                <c:pt idx="1454">
                  <c:v>1.6280381041501424E-2</c:v>
                </c:pt>
                <c:pt idx="1455">
                  <c:v>-9.0648483332292588E-3</c:v>
                </c:pt>
                <c:pt idx="1456">
                  <c:v>7.8946667232219318E-3</c:v>
                </c:pt>
                <c:pt idx="1457">
                  <c:v>-1.5683993779859757E-2</c:v>
                </c:pt>
                <c:pt idx="1458">
                  <c:v>-9.3550811474410415E-3</c:v>
                </c:pt>
                <c:pt idx="1459">
                  <c:v>-1.8556783272480438E-2</c:v>
                </c:pt>
                <c:pt idx="1460">
                  <c:v>8.4228490700083425E-4</c:v>
                </c:pt>
                <c:pt idx="1461">
                  <c:v>-2.1173305243675361E-2</c:v>
                </c:pt>
                <c:pt idx="1462">
                  <c:v>1.8790071229076933E-2</c:v>
                </c:pt>
                <c:pt idx="1463">
                  <c:v>1.3213199738905713E-2</c:v>
                </c:pt>
                <c:pt idx="1464">
                  <c:v>-8.2052883693248431E-3</c:v>
                </c:pt>
                <c:pt idx="1465">
                  <c:v>2.3371163847450303E-3</c:v>
                </c:pt>
                <c:pt idx="1466">
                  <c:v>-8.3021280569187013E-3</c:v>
                </c:pt>
                <c:pt idx="1467">
                  <c:v>1.7460245799772133E-2</c:v>
                </c:pt>
                <c:pt idx="1468">
                  <c:v>-1.4647408540816921E-3</c:v>
                </c:pt>
                <c:pt idx="1469">
                  <c:v>3.4794822420370964E-3</c:v>
                </c:pt>
                <c:pt idx="1470">
                  <c:v>-1.7842923712905849E-2</c:v>
                </c:pt>
                <c:pt idx="1471">
                  <c:v>3.1468538634855992E-3</c:v>
                </c:pt>
                <c:pt idx="1472">
                  <c:v>-1.45273019359484E-2</c:v>
                </c:pt>
                <c:pt idx="1473">
                  <c:v>-1.3305022220379353E-2</c:v>
                </c:pt>
                <c:pt idx="1474">
                  <c:v>-2.5876681105190202E-3</c:v>
                </c:pt>
                <c:pt idx="1475">
                  <c:v>-1.3817988424352895E-2</c:v>
                </c:pt>
                <c:pt idx="1476">
                  <c:v>-2.1583974259745314E-2</c:v>
                </c:pt>
                <c:pt idx="1477">
                  <c:v>2.367838280178235E-2</c:v>
                </c:pt>
                <c:pt idx="1478">
                  <c:v>-5.9214164883229616E-3</c:v>
                </c:pt>
                <c:pt idx="1479">
                  <c:v>-9.5333529259782716E-3</c:v>
                </c:pt>
                <c:pt idx="1480">
                  <c:v>1.9017882469905802E-2</c:v>
                </c:pt>
                <c:pt idx="1481">
                  <c:v>-6.2745369325448216E-3</c:v>
                </c:pt>
                <c:pt idx="1482">
                  <c:v>5.8420688989534123E-3</c:v>
                </c:pt>
                <c:pt idx="1483">
                  <c:v>5.8520983350932639E-3</c:v>
                </c:pt>
                <c:pt idx="1484">
                  <c:v>1.1171069471344908E-2</c:v>
                </c:pt>
                <c:pt idx="1485">
                  <c:v>-7.7006986935546637E-4</c:v>
                </c:pt>
                <c:pt idx="1486">
                  <c:v>2.3146294090224274E-2</c:v>
                </c:pt>
                <c:pt idx="1487">
                  <c:v>5.4371170496800014E-3</c:v>
                </c:pt>
                <c:pt idx="1488">
                  <c:v>7.4523346150629447E-3</c:v>
                </c:pt>
                <c:pt idx="1489">
                  <c:v>-2.8695219417781302E-3</c:v>
                </c:pt>
                <c:pt idx="1490">
                  <c:v>-1.1750245035743012E-2</c:v>
                </c:pt>
                <c:pt idx="1491">
                  <c:v>1.0760464324150509E-2</c:v>
                </c:pt>
                <c:pt idx="1492">
                  <c:v>1.6343733202325648E-2</c:v>
                </c:pt>
                <c:pt idx="1493">
                  <c:v>1.8912491760772004E-2</c:v>
                </c:pt>
                <c:pt idx="1494">
                  <c:v>-3.9496214267359161E-3</c:v>
                </c:pt>
                <c:pt idx="1495">
                  <c:v>-3.0388031237139511E-3</c:v>
                </c:pt>
                <c:pt idx="1496">
                  <c:v>1.2787440876996936E-2</c:v>
                </c:pt>
                <c:pt idx="1497">
                  <c:v>-3.9406153013392233E-3</c:v>
                </c:pt>
                <c:pt idx="1498">
                  <c:v>-1.5563823316224574E-2</c:v>
                </c:pt>
                <c:pt idx="1499">
                  <c:v>-2.1266098946662655E-2</c:v>
                </c:pt>
                <c:pt idx="1500">
                  <c:v>-2.014049519719131E-2</c:v>
                </c:pt>
                <c:pt idx="1501">
                  <c:v>-1.0276076933807915E-2</c:v>
                </c:pt>
                <c:pt idx="1502">
                  <c:v>2.5299193988382374E-3</c:v>
                </c:pt>
                <c:pt idx="1503">
                  <c:v>-3.4335060868460276E-3</c:v>
                </c:pt>
                <c:pt idx="1504">
                  <c:v>1.9382900446916772E-2</c:v>
                </c:pt>
                <c:pt idx="1505">
                  <c:v>-1.0027153027612956E-2</c:v>
                </c:pt>
                <c:pt idx="1506">
                  <c:v>2.2206941450100735E-2</c:v>
                </c:pt>
                <c:pt idx="1507">
                  <c:v>7.9193625629423899E-3</c:v>
                </c:pt>
                <c:pt idx="1508">
                  <c:v>-1.6457403051824266E-2</c:v>
                </c:pt>
                <c:pt idx="1509">
                  <c:v>-1.4268719565925731E-2</c:v>
                </c:pt>
                <c:pt idx="1510">
                  <c:v>2.4330817095535029E-2</c:v>
                </c:pt>
                <c:pt idx="1511">
                  <c:v>2.3345385382677449E-2</c:v>
                </c:pt>
                <c:pt idx="1512">
                  <c:v>-6.6552115936684472E-3</c:v>
                </c:pt>
                <c:pt idx="1513">
                  <c:v>1.798121761359538E-2</c:v>
                </c:pt>
                <c:pt idx="1514">
                  <c:v>8.539834214098662E-3</c:v>
                </c:pt>
                <c:pt idx="1515">
                  <c:v>-4.2312090937489553E-3</c:v>
                </c:pt>
                <c:pt idx="1516">
                  <c:v>1.8200331438971095E-3</c:v>
                </c:pt>
                <c:pt idx="1517">
                  <c:v>-1.9342196168853854E-2</c:v>
                </c:pt>
                <c:pt idx="1518">
                  <c:v>6.6955211272884399E-5</c:v>
                </c:pt>
                <c:pt idx="1519">
                  <c:v>-2.3217117347250477E-2</c:v>
                </c:pt>
                <c:pt idx="1520">
                  <c:v>-3.441201648887904E-3</c:v>
                </c:pt>
                <c:pt idx="1521">
                  <c:v>-2.0946182508854234E-2</c:v>
                </c:pt>
                <c:pt idx="1522">
                  <c:v>-1.7137470017647215E-2</c:v>
                </c:pt>
                <c:pt idx="1523">
                  <c:v>-9.1643791147918204E-3</c:v>
                </c:pt>
                <c:pt idx="1524">
                  <c:v>-1.2751434786529708E-2</c:v>
                </c:pt>
                <c:pt idx="1525">
                  <c:v>2.3314640419413068E-2</c:v>
                </c:pt>
                <c:pt idx="1526">
                  <c:v>-2.0670905338807104E-2</c:v>
                </c:pt>
                <c:pt idx="1527">
                  <c:v>-9.5671044799662368E-3</c:v>
                </c:pt>
                <c:pt idx="1528">
                  <c:v>9.2664485205629539E-3</c:v>
                </c:pt>
                <c:pt idx="1529">
                  <c:v>-8.9252749744953945E-3</c:v>
                </c:pt>
                <c:pt idx="1530">
                  <c:v>1.4034653893079896E-2</c:v>
                </c:pt>
                <c:pt idx="1531">
                  <c:v>2.047922933682652E-2</c:v>
                </c:pt>
                <c:pt idx="1532">
                  <c:v>2.0347705033649011E-2</c:v>
                </c:pt>
                <c:pt idx="1533">
                  <c:v>2.1955612809295293E-2</c:v>
                </c:pt>
                <c:pt idx="1534">
                  <c:v>-2.3500792398983401E-2</c:v>
                </c:pt>
                <c:pt idx="1535">
                  <c:v>-1.5072968917955365E-2</c:v>
                </c:pt>
                <c:pt idx="1536">
                  <c:v>2.4834223501627563E-3</c:v>
                </c:pt>
                <c:pt idx="1537">
                  <c:v>-2.4444864858077585E-2</c:v>
                </c:pt>
                <c:pt idx="1538">
                  <c:v>7.7882456172193026E-4</c:v>
                </c:pt>
                <c:pt idx="1539">
                  <c:v>2.1463468373746835E-2</c:v>
                </c:pt>
                <c:pt idx="1540">
                  <c:v>1.5062493683465872E-2</c:v>
                </c:pt>
                <c:pt idx="1541">
                  <c:v>1.4200270033982771E-2</c:v>
                </c:pt>
                <c:pt idx="1542">
                  <c:v>-2.8336118748337859E-3</c:v>
                </c:pt>
                <c:pt idx="1543">
                  <c:v>7.2811275915767529E-3</c:v>
                </c:pt>
                <c:pt idx="1544">
                  <c:v>-2.0771945360328503E-2</c:v>
                </c:pt>
                <c:pt idx="1545">
                  <c:v>-8.3553767126641754E-3</c:v>
                </c:pt>
                <c:pt idx="1546">
                  <c:v>1.5635145771418373E-2</c:v>
                </c:pt>
                <c:pt idx="1547">
                  <c:v>2.4055395627170018E-2</c:v>
                </c:pt>
                <c:pt idx="1548">
                  <c:v>1.9551754597406101E-3</c:v>
                </c:pt>
                <c:pt idx="1549">
                  <c:v>-1.8144693281201503E-2</c:v>
                </c:pt>
                <c:pt idx="1550">
                  <c:v>1.8895015746285167E-2</c:v>
                </c:pt>
                <c:pt idx="1551">
                  <c:v>-1.6412902079259651E-2</c:v>
                </c:pt>
                <c:pt idx="1552">
                  <c:v>2.3154597799190026E-2</c:v>
                </c:pt>
                <c:pt idx="1553">
                  <c:v>2.148000743871567E-2</c:v>
                </c:pt>
                <c:pt idx="1554">
                  <c:v>1.6184352191966796E-2</c:v>
                </c:pt>
                <c:pt idx="1555">
                  <c:v>-9.9406329027867946E-4</c:v>
                </c:pt>
                <c:pt idx="1556">
                  <c:v>-6.6242715724985027E-3</c:v>
                </c:pt>
                <c:pt idx="1557">
                  <c:v>-2.1135172061925733E-2</c:v>
                </c:pt>
                <c:pt idx="1558">
                  <c:v>1.5646271715132453E-2</c:v>
                </c:pt>
                <c:pt idx="1559">
                  <c:v>-2.1897372547619087E-2</c:v>
                </c:pt>
                <c:pt idx="1560">
                  <c:v>3.5540686301717751E-3</c:v>
                </c:pt>
                <c:pt idx="1561">
                  <c:v>1.2254542279306196E-2</c:v>
                </c:pt>
                <c:pt idx="1562">
                  <c:v>-2.2084633085316208E-2</c:v>
                </c:pt>
                <c:pt idx="1563">
                  <c:v>4.8855628295158774E-3</c:v>
                </c:pt>
                <c:pt idx="1564">
                  <c:v>1.9476607696321851E-2</c:v>
                </c:pt>
                <c:pt idx="1565">
                  <c:v>4.3638821318946249E-3</c:v>
                </c:pt>
                <c:pt idx="1566">
                  <c:v>-2.0505602300850755E-2</c:v>
                </c:pt>
                <c:pt idx="1567">
                  <c:v>4.9487936009606328E-3</c:v>
                </c:pt>
                <c:pt idx="1568">
                  <c:v>1.1356873524349265E-2</c:v>
                </c:pt>
                <c:pt idx="1569">
                  <c:v>-2.2707279096232703E-2</c:v>
                </c:pt>
                <c:pt idx="1570">
                  <c:v>1.9441426262805976E-2</c:v>
                </c:pt>
                <c:pt idx="1571">
                  <c:v>-2.1417761305243123E-2</c:v>
                </c:pt>
                <c:pt idx="1572">
                  <c:v>-1.1365076379152628E-2</c:v>
                </c:pt>
                <c:pt idx="1573">
                  <c:v>4.4727228499660595E-3</c:v>
                </c:pt>
                <c:pt idx="1574">
                  <c:v>-7.3537648424160992E-3</c:v>
                </c:pt>
                <c:pt idx="1575">
                  <c:v>-1.586803207622503E-2</c:v>
                </c:pt>
                <c:pt idx="1576">
                  <c:v>-6.7960767820838815E-4</c:v>
                </c:pt>
                <c:pt idx="1577">
                  <c:v>0.98367728760390061</c:v>
                </c:pt>
                <c:pt idx="1578">
                  <c:v>1.2459208143187772E-2</c:v>
                </c:pt>
                <c:pt idx="1579">
                  <c:v>-6.3237159585198153E-3</c:v>
                </c:pt>
                <c:pt idx="1580">
                  <c:v>-1.7811309618371136E-2</c:v>
                </c:pt>
                <c:pt idx="1581">
                  <c:v>-3.6132635018475969E-4</c:v>
                </c:pt>
                <c:pt idx="1582">
                  <c:v>1.6858059611318442E-2</c:v>
                </c:pt>
                <c:pt idx="1583">
                  <c:v>-3.4071588686123144E-3</c:v>
                </c:pt>
                <c:pt idx="1584">
                  <c:v>-2.4105463856346036E-2</c:v>
                </c:pt>
                <c:pt idx="1585">
                  <c:v>1.9804826720609771E-2</c:v>
                </c:pt>
                <c:pt idx="1586">
                  <c:v>1.1531151642996989E-2</c:v>
                </c:pt>
                <c:pt idx="1587">
                  <c:v>6.8039562822197639E-3</c:v>
                </c:pt>
                <c:pt idx="1588">
                  <c:v>1.2078505662287298E-3</c:v>
                </c:pt>
                <c:pt idx="1589">
                  <c:v>-1.4831955452631157E-2</c:v>
                </c:pt>
                <c:pt idx="1590">
                  <c:v>-2.1969868150594062E-2</c:v>
                </c:pt>
                <c:pt idx="1591">
                  <c:v>-8.6890109270671249E-3</c:v>
                </c:pt>
                <c:pt idx="1592">
                  <c:v>-1.6870781321938404E-2</c:v>
                </c:pt>
                <c:pt idx="1593">
                  <c:v>4.807676109209574E-3</c:v>
                </c:pt>
                <c:pt idx="1594">
                  <c:v>1.5757669119211764E-2</c:v>
                </c:pt>
                <c:pt idx="1595">
                  <c:v>2.8436296787198389E-3</c:v>
                </c:pt>
                <c:pt idx="1596">
                  <c:v>-2.1126000799870408E-2</c:v>
                </c:pt>
                <c:pt idx="1597">
                  <c:v>1.5059201158965557E-2</c:v>
                </c:pt>
                <c:pt idx="1598">
                  <c:v>2.404500840109226E-2</c:v>
                </c:pt>
                <c:pt idx="1599">
                  <c:v>-1.4682165527665386E-2</c:v>
                </c:pt>
                <c:pt idx="1600">
                  <c:v>-4.6236253051282483E-3</c:v>
                </c:pt>
                <c:pt idx="1601">
                  <c:v>-1.0773778697753584E-2</c:v>
                </c:pt>
                <c:pt idx="1602">
                  <c:v>-9.1616338858031224E-3</c:v>
                </c:pt>
                <c:pt idx="1603">
                  <c:v>-1.0386352205857829E-2</c:v>
                </c:pt>
                <c:pt idx="1604">
                  <c:v>-1.552985885753389E-2</c:v>
                </c:pt>
                <c:pt idx="1605">
                  <c:v>4.7548787883320009E-3</c:v>
                </c:pt>
                <c:pt idx="1606">
                  <c:v>-1.2918106615451957E-2</c:v>
                </c:pt>
                <c:pt idx="1607">
                  <c:v>2.177759322774931E-2</c:v>
                </c:pt>
                <c:pt idx="1608">
                  <c:v>-1.7927679047723764E-2</c:v>
                </c:pt>
                <c:pt idx="1609">
                  <c:v>2.4104941858970608E-2</c:v>
                </c:pt>
                <c:pt idx="1610">
                  <c:v>1.4228202429919124E-3</c:v>
                </c:pt>
                <c:pt idx="1611">
                  <c:v>-1.4551436901745601E-2</c:v>
                </c:pt>
                <c:pt idx="1612">
                  <c:v>1.3335120423204344E-2</c:v>
                </c:pt>
                <c:pt idx="1613">
                  <c:v>-1.6283659256899629E-2</c:v>
                </c:pt>
                <c:pt idx="1614">
                  <c:v>-1.8669066672645541E-2</c:v>
                </c:pt>
                <c:pt idx="1615">
                  <c:v>-1.8247550152654939E-2</c:v>
                </c:pt>
                <c:pt idx="1616">
                  <c:v>1.0761785640118754E-2</c:v>
                </c:pt>
                <c:pt idx="1617">
                  <c:v>-3.5838163758712461E-3</c:v>
                </c:pt>
                <c:pt idx="1618">
                  <c:v>-7.502500705560489E-3</c:v>
                </c:pt>
                <c:pt idx="1619">
                  <c:v>-9.7140183591749758E-3</c:v>
                </c:pt>
                <c:pt idx="1620">
                  <c:v>-1.9928429594602164E-2</c:v>
                </c:pt>
                <c:pt idx="1621">
                  <c:v>-6.1080185463654457E-3</c:v>
                </c:pt>
                <c:pt idx="1622">
                  <c:v>8.9566832082968173E-3</c:v>
                </c:pt>
                <c:pt idx="1623">
                  <c:v>-2.3260963244185029E-2</c:v>
                </c:pt>
                <c:pt idx="1624">
                  <c:v>-9.5525706288101253E-3</c:v>
                </c:pt>
                <c:pt idx="1625">
                  <c:v>1.1885536182128615E-2</c:v>
                </c:pt>
                <c:pt idx="1626">
                  <c:v>-1.1994826370306655E-2</c:v>
                </c:pt>
                <c:pt idx="1627">
                  <c:v>5.9273558035318362E-3</c:v>
                </c:pt>
                <c:pt idx="1628">
                  <c:v>-1.3515146527101524E-2</c:v>
                </c:pt>
                <c:pt idx="1629">
                  <c:v>-6.6965729554848861E-3</c:v>
                </c:pt>
                <c:pt idx="1630">
                  <c:v>-2.1925727356598125E-2</c:v>
                </c:pt>
                <c:pt idx="1631">
                  <c:v>-3.1419233803321013E-3</c:v>
                </c:pt>
                <c:pt idx="1632">
                  <c:v>-1.9364479943141027E-2</c:v>
                </c:pt>
                <c:pt idx="1633">
                  <c:v>8.9296521012964761E-3</c:v>
                </c:pt>
                <c:pt idx="1634">
                  <c:v>-1.4504952955440908E-2</c:v>
                </c:pt>
                <c:pt idx="1635">
                  <c:v>-2.4672745763892241E-2</c:v>
                </c:pt>
                <c:pt idx="1636">
                  <c:v>1.9432183097071426E-2</c:v>
                </c:pt>
                <c:pt idx="1637">
                  <c:v>-1.1738677777364315E-2</c:v>
                </c:pt>
                <c:pt idx="1638">
                  <c:v>-1.1537058771959824E-2</c:v>
                </c:pt>
                <c:pt idx="1639">
                  <c:v>1.7698970808664023E-2</c:v>
                </c:pt>
                <c:pt idx="1640">
                  <c:v>7.4799310624890205E-3</c:v>
                </c:pt>
                <c:pt idx="1641">
                  <c:v>-2.8023814922442493E-3</c:v>
                </c:pt>
                <c:pt idx="1642">
                  <c:v>-2.8846617526696373E-3</c:v>
                </c:pt>
                <c:pt idx="1643">
                  <c:v>3.4053699581049202E-4</c:v>
                </c:pt>
                <c:pt idx="1644">
                  <c:v>1.6389373715876527E-2</c:v>
                </c:pt>
                <c:pt idx="1645">
                  <c:v>5.8545378178362249E-3</c:v>
                </c:pt>
                <c:pt idx="1646">
                  <c:v>-2.1865497465976168E-2</c:v>
                </c:pt>
                <c:pt idx="1647">
                  <c:v>7.4895488504712667E-3</c:v>
                </c:pt>
                <c:pt idx="1648">
                  <c:v>-2.4025853152652155E-2</c:v>
                </c:pt>
                <c:pt idx="1649">
                  <c:v>1.309768761326292E-2</c:v>
                </c:pt>
                <c:pt idx="1650">
                  <c:v>7.732908244089504E-3</c:v>
                </c:pt>
                <c:pt idx="1651">
                  <c:v>1.0956665295964673E-3</c:v>
                </c:pt>
                <c:pt idx="1652">
                  <c:v>-1.8644558780367866E-2</c:v>
                </c:pt>
                <c:pt idx="1653">
                  <c:v>1.933978098771999E-2</c:v>
                </c:pt>
                <c:pt idx="1654">
                  <c:v>1.8451126668608507E-2</c:v>
                </c:pt>
                <c:pt idx="1655">
                  <c:v>9.2591783227222342E-3</c:v>
                </c:pt>
                <c:pt idx="1656">
                  <c:v>-2.6519832897877516E-3</c:v>
                </c:pt>
                <c:pt idx="1657">
                  <c:v>1.6624725081351426E-2</c:v>
                </c:pt>
                <c:pt idx="1658">
                  <c:v>-1.4629999140025173E-2</c:v>
                </c:pt>
                <c:pt idx="1659">
                  <c:v>-7.9201593720925108E-3</c:v>
                </c:pt>
                <c:pt idx="1660">
                  <c:v>1.8408259242800661E-2</c:v>
                </c:pt>
                <c:pt idx="1661">
                  <c:v>1.2835499905164471E-2</c:v>
                </c:pt>
                <c:pt idx="1662">
                  <c:v>-7.8565386586509358E-4</c:v>
                </c:pt>
                <c:pt idx="1663">
                  <c:v>8.9955044401746062E-5</c:v>
                </c:pt>
                <c:pt idx="1664">
                  <c:v>-2.6291628874309804E-4</c:v>
                </c:pt>
                <c:pt idx="1665">
                  <c:v>-7.3840753791536316E-3</c:v>
                </c:pt>
                <c:pt idx="1666">
                  <c:v>-9.6663888216172115E-3</c:v>
                </c:pt>
                <c:pt idx="1667">
                  <c:v>-1.8866844566953117E-2</c:v>
                </c:pt>
                <c:pt idx="1668">
                  <c:v>-1.0472440356055251E-2</c:v>
                </c:pt>
                <c:pt idx="1669">
                  <c:v>1.2591871929213216E-2</c:v>
                </c:pt>
                <c:pt idx="1670">
                  <c:v>2.8520994169251301E-3</c:v>
                </c:pt>
                <c:pt idx="1671">
                  <c:v>1.842948683726603E-3</c:v>
                </c:pt>
                <c:pt idx="1672">
                  <c:v>-1.3961950892253928E-2</c:v>
                </c:pt>
                <c:pt idx="1673">
                  <c:v>-2.52226927558426E-3</c:v>
                </c:pt>
                <c:pt idx="1674">
                  <c:v>-1.9573912191346732E-2</c:v>
                </c:pt>
                <c:pt idx="1675">
                  <c:v>-1.277365755658807E-2</c:v>
                </c:pt>
                <c:pt idx="1676">
                  <c:v>1.3893548441094694E-3</c:v>
                </c:pt>
                <c:pt idx="1677">
                  <c:v>-1.7714462569466079E-2</c:v>
                </c:pt>
                <c:pt idx="1678">
                  <c:v>1.0911362283571485E-2</c:v>
                </c:pt>
                <c:pt idx="1679">
                  <c:v>-1.52568614797978E-2</c:v>
                </c:pt>
                <c:pt idx="1680">
                  <c:v>-1.6993219124242231E-3</c:v>
                </c:pt>
                <c:pt idx="1681">
                  <c:v>-4.4636672167148173E-3</c:v>
                </c:pt>
                <c:pt idx="1682">
                  <c:v>7.2699131139038146E-3</c:v>
                </c:pt>
                <c:pt idx="1683">
                  <c:v>-8.6602624832612836E-3</c:v>
                </c:pt>
                <c:pt idx="1684">
                  <c:v>-1.3906135151639553E-2</c:v>
                </c:pt>
                <c:pt idx="1685">
                  <c:v>-7.8322834591066318E-3</c:v>
                </c:pt>
                <c:pt idx="1686">
                  <c:v>-6.4049226559572793E-3</c:v>
                </c:pt>
                <c:pt idx="1687">
                  <c:v>-8.4644415914703949E-3</c:v>
                </c:pt>
                <c:pt idx="1688">
                  <c:v>1.9933969836954391E-2</c:v>
                </c:pt>
                <c:pt idx="1689">
                  <c:v>2.024947756792983E-2</c:v>
                </c:pt>
                <c:pt idx="1690">
                  <c:v>1.8419948656253283E-2</c:v>
                </c:pt>
                <c:pt idx="1691">
                  <c:v>1.8265137299715746E-2</c:v>
                </c:pt>
                <c:pt idx="1692">
                  <c:v>-6.4033572828149361E-4</c:v>
                </c:pt>
                <c:pt idx="1693">
                  <c:v>5.1858526607455047E-3</c:v>
                </c:pt>
                <c:pt idx="1694">
                  <c:v>-1.292197456585643E-2</c:v>
                </c:pt>
                <c:pt idx="1695">
                  <c:v>-1.7058379803632024E-2</c:v>
                </c:pt>
                <c:pt idx="1696">
                  <c:v>2.3645024887120038E-2</c:v>
                </c:pt>
                <c:pt idx="1697">
                  <c:v>7.0225155889091897E-3</c:v>
                </c:pt>
                <c:pt idx="1698">
                  <c:v>-6.8306930243051673E-4</c:v>
                </c:pt>
                <c:pt idx="1699">
                  <c:v>1.7369418715638036E-2</c:v>
                </c:pt>
                <c:pt idx="1700">
                  <c:v>1.4990586003143375E-2</c:v>
                </c:pt>
                <c:pt idx="1701">
                  <c:v>-2.0173684285923178E-2</c:v>
                </c:pt>
                <c:pt idx="1702">
                  <c:v>-2.106023351787642E-2</c:v>
                </c:pt>
                <c:pt idx="1703">
                  <c:v>-1.3391092488734069E-2</c:v>
                </c:pt>
                <c:pt idx="1704">
                  <c:v>-5.5219574922973687E-3</c:v>
                </c:pt>
                <c:pt idx="1705">
                  <c:v>1.7013783814527443E-2</c:v>
                </c:pt>
                <c:pt idx="1706">
                  <c:v>1.8412952818037211E-2</c:v>
                </c:pt>
                <c:pt idx="1707">
                  <c:v>-9.9318482298224545E-3</c:v>
                </c:pt>
                <c:pt idx="1708">
                  <c:v>-2.3730529736934736E-3</c:v>
                </c:pt>
                <c:pt idx="1709">
                  <c:v>-1.2411397234397121E-2</c:v>
                </c:pt>
                <c:pt idx="1710">
                  <c:v>-2.4322135390282905E-2</c:v>
                </c:pt>
                <c:pt idx="1711">
                  <c:v>7.2390561849407561E-3</c:v>
                </c:pt>
                <c:pt idx="1712">
                  <c:v>3.2831240595215137E-3</c:v>
                </c:pt>
                <c:pt idx="1713">
                  <c:v>7.7953680514977032E-3</c:v>
                </c:pt>
                <c:pt idx="1714">
                  <c:v>-1.3563307125084972E-2</c:v>
                </c:pt>
                <c:pt idx="1715">
                  <c:v>-1.2028983186560904E-2</c:v>
                </c:pt>
                <c:pt idx="1716">
                  <c:v>1.1327259827726466E-2</c:v>
                </c:pt>
                <c:pt idx="1717">
                  <c:v>-5.0502814839332609E-3</c:v>
                </c:pt>
                <c:pt idx="1718">
                  <c:v>-1.8236144920566317E-2</c:v>
                </c:pt>
                <c:pt idx="1719">
                  <c:v>2.4307052782926063E-2</c:v>
                </c:pt>
                <c:pt idx="1720">
                  <c:v>-1.2291736510017198E-2</c:v>
                </c:pt>
                <c:pt idx="1721">
                  <c:v>6.43756272553162E-3</c:v>
                </c:pt>
                <c:pt idx="1722">
                  <c:v>-1.8586919065981821E-2</c:v>
                </c:pt>
                <c:pt idx="1723">
                  <c:v>1.3285734119306003E-2</c:v>
                </c:pt>
                <c:pt idx="1724">
                  <c:v>2.3018968555390894E-2</c:v>
                </c:pt>
                <c:pt idx="1725">
                  <c:v>-1.3741358825907546E-2</c:v>
                </c:pt>
                <c:pt idx="1726">
                  <c:v>-1.0899610448311392E-2</c:v>
                </c:pt>
                <c:pt idx="1727">
                  <c:v>-2.3318639452055361E-2</c:v>
                </c:pt>
                <c:pt idx="1728">
                  <c:v>1.5219202491252437E-2</c:v>
                </c:pt>
                <c:pt idx="1729">
                  <c:v>-4.4724182035688672E-3</c:v>
                </c:pt>
                <c:pt idx="1730">
                  <c:v>1.3770281144661617E-2</c:v>
                </c:pt>
                <c:pt idx="1731">
                  <c:v>3.6000264489141507E-3</c:v>
                </c:pt>
                <c:pt idx="1732">
                  <c:v>-2.0803426698529876E-2</c:v>
                </c:pt>
                <c:pt idx="1733">
                  <c:v>2.3034272328411088E-2</c:v>
                </c:pt>
                <c:pt idx="1734">
                  <c:v>-8.1031975748384385E-3</c:v>
                </c:pt>
                <c:pt idx="1735">
                  <c:v>2.4888159988872616E-2</c:v>
                </c:pt>
                <c:pt idx="1736">
                  <c:v>-8.6355781763268295E-3</c:v>
                </c:pt>
                <c:pt idx="1737">
                  <c:v>1.8195167279586394E-2</c:v>
                </c:pt>
                <c:pt idx="1738">
                  <c:v>1.400218832419392E-3</c:v>
                </c:pt>
                <c:pt idx="1739">
                  <c:v>1.0960289449611716E-2</c:v>
                </c:pt>
                <c:pt idx="1740">
                  <c:v>-5.6665737042251082E-3</c:v>
                </c:pt>
                <c:pt idx="1741">
                  <c:v>-2.3446487354261414E-3</c:v>
                </c:pt>
                <c:pt idx="1742">
                  <c:v>-2.0985890525833339E-2</c:v>
                </c:pt>
                <c:pt idx="1743">
                  <c:v>1.1958256548437563E-2</c:v>
                </c:pt>
                <c:pt idx="1744">
                  <c:v>1.1014431025664167E-2</c:v>
                </c:pt>
                <c:pt idx="1745">
                  <c:v>4.311558160564161E-3</c:v>
                </c:pt>
                <c:pt idx="1746">
                  <c:v>-1.4667132793147247E-2</c:v>
                </c:pt>
                <c:pt idx="1747">
                  <c:v>2.2423818667604224E-2</c:v>
                </c:pt>
                <c:pt idx="1748">
                  <c:v>-1.1205871537094691E-2</c:v>
                </c:pt>
                <c:pt idx="1749">
                  <c:v>1.2178861285496528E-2</c:v>
                </c:pt>
                <c:pt idx="1750">
                  <c:v>8.8746690481494757E-3</c:v>
                </c:pt>
                <c:pt idx="1751">
                  <c:v>-1.501922809270107E-2</c:v>
                </c:pt>
                <c:pt idx="1752">
                  <c:v>-3.6849002933034393E-3</c:v>
                </c:pt>
                <c:pt idx="1753">
                  <c:v>9.7336288548171383E-3</c:v>
                </c:pt>
                <c:pt idx="1754">
                  <c:v>-1.5644777520532282E-3</c:v>
                </c:pt>
                <c:pt idx="1755">
                  <c:v>4.7530398422149234E-3</c:v>
                </c:pt>
                <c:pt idx="1756">
                  <c:v>-6.5615588179062821E-3</c:v>
                </c:pt>
                <c:pt idx="1757">
                  <c:v>-9.3051918362971556E-3</c:v>
                </c:pt>
                <c:pt idx="1758">
                  <c:v>-2.3304342568854091E-2</c:v>
                </c:pt>
                <c:pt idx="1759">
                  <c:v>-2.3029711240016643E-2</c:v>
                </c:pt>
                <c:pt idx="1760">
                  <c:v>2.2499470636952717E-2</c:v>
                </c:pt>
                <c:pt idx="1761">
                  <c:v>4.4050367693447331E-3</c:v>
                </c:pt>
                <c:pt idx="1762">
                  <c:v>6.9473354933918098E-3</c:v>
                </c:pt>
                <c:pt idx="1763">
                  <c:v>-7.2775768399189755E-3</c:v>
                </c:pt>
                <c:pt idx="1764">
                  <c:v>7.1765182626841841E-3</c:v>
                </c:pt>
                <c:pt idx="1765">
                  <c:v>-1.4219055146928506E-3</c:v>
                </c:pt>
                <c:pt idx="1766">
                  <c:v>2.2307059519000343E-2</c:v>
                </c:pt>
                <c:pt idx="1767">
                  <c:v>2.4803277095330107E-2</c:v>
                </c:pt>
                <c:pt idx="1768">
                  <c:v>-2.301135522022252E-3</c:v>
                </c:pt>
                <c:pt idx="1769">
                  <c:v>1.2540058394367309E-2</c:v>
                </c:pt>
                <c:pt idx="1770">
                  <c:v>-1.1489742176268686E-2</c:v>
                </c:pt>
                <c:pt idx="1771">
                  <c:v>1.716721923544734E-3</c:v>
                </c:pt>
                <c:pt idx="1772">
                  <c:v>2.199379825610185E-2</c:v>
                </c:pt>
                <c:pt idx="1773">
                  <c:v>7.0224028825084991E-3</c:v>
                </c:pt>
                <c:pt idx="1774">
                  <c:v>1.9587147373472648E-2</c:v>
                </c:pt>
                <c:pt idx="1775">
                  <c:v>1.6526736667565489E-2</c:v>
                </c:pt>
                <c:pt idx="1776">
                  <c:v>-3.7600953384601178E-3</c:v>
                </c:pt>
                <c:pt idx="1777">
                  <c:v>2.261257413625185E-2</c:v>
                </c:pt>
                <c:pt idx="1778">
                  <c:v>-3.7871042759832717E-3</c:v>
                </c:pt>
                <c:pt idx="1779">
                  <c:v>1.377192689831957E-2</c:v>
                </c:pt>
                <c:pt idx="1780">
                  <c:v>-8.5372449532734769E-3</c:v>
                </c:pt>
                <c:pt idx="1781">
                  <c:v>9.8120991096101451E-3</c:v>
                </c:pt>
                <c:pt idx="1782">
                  <c:v>-4.4306799762146022E-4</c:v>
                </c:pt>
                <c:pt idx="1783">
                  <c:v>1.0770459931890453E-2</c:v>
                </c:pt>
                <c:pt idx="1784">
                  <c:v>-1.155729927476462E-3</c:v>
                </c:pt>
                <c:pt idx="1785">
                  <c:v>7.7413021458183403E-3</c:v>
                </c:pt>
                <c:pt idx="1786">
                  <c:v>2.0563944531563738E-2</c:v>
                </c:pt>
                <c:pt idx="1787">
                  <c:v>-2.0809567803657992E-2</c:v>
                </c:pt>
                <c:pt idx="1788">
                  <c:v>1.6175039051241152E-2</c:v>
                </c:pt>
                <c:pt idx="1789">
                  <c:v>-1.7002438302077371E-3</c:v>
                </c:pt>
                <c:pt idx="1790">
                  <c:v>1.2906638391072294E-2</c:v>
                </c:pt>
                <c:pt idx="1791">
                  <c:v>-2.1289893843080221E-2</c:v>
                </c:pt>
                <c:pt idx="1792">
                  <c:v>-1.6825355024675796E-2</c:v>
                </c:pt>
                <c:pt idx="1793">
                  <c:v>3.8526197083073809E-3</c:v>
                </c:pt>
                <c:pt idx="1794">
                  <c:v>-1.9901525656473334E-2</c:v>
                </c:pt>
                <c:pt idx="1795">
                  <c:v>1.9959404931089775E-2</c:v>
                </c:pt>
                <c:pt idx="1796">
                  <c:v>1.4829348443969709E-2</c:v>
                </c:pt>
                <c:pt idx="1797">
                  <c:v>1.4488781680847357E-2</c:v>
                </c:pt>
                <c:pt idx="1798">
                  <c:v>-2.0041936108654956E-2</c:v>
                </c:pt>
                <c:pt idx="1799">
                  <c:v>-2.415340475785027E-3</c:v>
                </c:pt>
                <c:pt idx="1800">
                  <c:v>8.9909470024945645E-3</c:v>
                </c:pt>
                <c:pt idx="1801">
                  <c:v>4.2663287204647293E-3</c:v>
                </c:pt>
                <c:pt idx="1802">
                  <c:v>-8.2710784182215454E-3</c:v>
                </c:pt>
                <c:pt idx="1803">
                  <c:v>-1.6951927451180026E-2</c:v>
                </c:pt>
                <c:pt idx="1804">
                  <c:v>-2.6910232875233695E-3</c:v>
                </c:pt>
                <c:pt idx="1805">
                  <c:v>-1.9886046223650162E-2</c:v>
                </c:pt>
                <c:pt idx="1806">
                  <c:v>-1.887260269866986E-2</c:v>
                </c:pt>
                <c:pt idx="1807">
                  <c:v>-1.8260386825142354E-2</c:v>
                </c:pt>
                <c:pt idx="1808">
                  <c:v>2.4409488997382434E-2</c:v>
                </c:pt>
                <c:pt idx="1809">
                  <c:v>-2.0186767535083489E-2</c:v>
                </c:pt>
                <c:pt idx="1810">
                  <c:v>3.0616265061819302E-3</c:v>
                </c:pt>
                <c:pt idx="1811">
                  <c:v>1.1879075439990661E-2</c:v>
                </c:pt>
                <c:pt idx="1812">
                  <c:v>1.6689409410624051E-2</c:v>
                </c:pt>
                <c:pt idx="1813">
                  <c:v>-5.8734395669795937E-3</c:v>
                </c:pt>
                <c:pt idx="1814">
                  <c:v>-5.6328736858514694E-3</c:v>
                </c:pt>
                <c:pt idx="1815">
                  <c:v>-9.9749561426614505E-3</c:v>
                </c:pt>
                <c:pt idx="1816">
                  <c:v>-1.1293367201016997E-2</c:v>
                </c:pt>
                <c:pt idx="1817">
                  <c:v>1.4588563092389484E-3</c:v>
                </c:pt>
                <c:pt idx="1818">
                  <c:v>-1.6380613622342353E-2</c:v>
                </c:pt>
                <c:pt idx="1819">
                  <c:v>-2.5901132638087741E-3</c:v>
                </c:pt>
                <c:pt idx="1820">
                  <c:v>-7.6613003351153671E-3</c:v>
                </c:pt>
                <c:pt idx="1821">
                  <c:v>-1.3716473362440224E-2</c:v>
                </c:pt>
                <c:pt idx="1822">
                  <c:v>-6.6159837588332989E-3</c:v>
                </c:pt>
                <c:pt idx="1823">
                  <c:v>-1.0198966819107425E-2</c:v>
                </c:pt>
                <c:pt idx="1824">
                  <c:v>2.4640681663572323E-2</c:v>
                </c:pt>
                <c:pt idx="1825">
                  <c:v>2.3579433191550654E-2</c:v>
                </c:pt>
                <c:pt idx="1826">
                  <c:v>-1.6020560032565516E-2</c:v>
                </c:pt>
                <c:pt idx="1827">
                  <c:v>-1.9529258232053127E-2</c:v>
                </c:pt>
                <c:pt idx="1828">
                  <c:v>1.2638406731085006E-2</c:v>
                </c:pt>
                <c:pt idx="1829">
                  <c:v>-2.3448132481944605E-3</c:v>
                </c:pt>
                <c:pt idx="1830">
                  <c:v>-2.3877809063188239E-2</c:v>
                </c:pt>
                <c:pt idx="1831">
                  <c:v>-2.966362368141945E-3</c:v>
                </c:pt>
                <c:pt idx="1832">
                  <c:v>-4.0581569424505918E-3</c:v>
                </c:pt>
                <c:pt idx="1833">
                  <c:v>-8.5007430840437874E-3</c:v>
                </c:pt>
                <c:pt idx="1834">
                  <c:v>-3.34161380246365E-3</c:v>
                </c:pt>
                <c:pt idx="1835">
                  <c:v>1.4008964060214957E-3</c:v>
                </c:pt>
                <c:pt idx="1836">
                  <c:v>-1.0862108807396853E-2</c:v>
                </c:pt>
                <c:pt idx="1837">
                  <c:v>1.1654087633455707E-2</c:v>
                </c:pt>
                <c:pt idx="1838">
                  <c:v>2.0275958689310165E-2</c:v>
                </c:pt>
                <c:pt idx="1839">
                  <c:v>-7.0919251310944398E-3</c:v>
                </c:pt>
                <c:pt idx="1840">
                  <c:v>2.2679439225441696E-2</c:v>
                </c:pt>
                <c:pt idx="1841">
                  <c:v>-2.4673754117683838E-2</c:v>
                </c:pt>
                <c:pt idx="1842">
                  <c:v>1.8426287317530588E-2</c:v>
                </c:pt>
                <c:pt idx="1843">
                  <c:v>-3.9807453733203156E-3</c:v>
                </c:pt>
                <c:pt idx="1844">
                  <c:v>-4.8465807285573538E-3</c:v>
                </c:pt>
                <c:pt idx="1845">
                  <c:v>-1.4627653406293272E-2</c:v>
                </c:pt>
                <c:pt idx="1846">
                  <c:v>-1.8376825059020118E-2</c:v>
                </c:pt>
                <c:pt idx="1847">
                  <c:v>1.1446653535707202E-2</c:v>
                </c:pt>
                <c:pt idx="1848">
                  <c:v>-2.1690333086304674E-2</c:v>
                </c:pt>
                <c:pt idx="1849">
                  <c:v>1.3862709932852379E-3</c:v>
                </c:pt>
                <c:pt idx="1850">
                  <c:v>1.5988628497614323E-2</c:v>
                </c:pt>
                <c:pt idx="1851">
                  <c:v>-1.2216800292239705E-2</c:v>
                </c:pt>
                <c:pt idx="1852">
                  <c:v>2.4728019251470012E-2</c:v>
                </c:pt>
                <c:pt idx="1853">
                  <c:v>7.2857783979635828E-3</c:v>
                </c:pt>
                <c:pt idx="1854">
                  <c:v>-1.5826330642761038E-2</c:v>
                </c:pt>
                <c:pt idx="1855">
                  <c:v>-5.848823885903409E-4</c:v>
                </c:pt>
                <c:pt idx="1856">
                  <c:v>6.9829881619897557E-3</c:v>
                </c:pt>
                <c:pt idx="1857">
                  <c:v>1.3832733010793125E-2</c:v>
                </c:pt>
                <c:pt idx="1858">
                  <c:v>5.0524407891426983E-3</c:v>
                </c:pt>
                <c:pt idx="1859">
                  <c:v>-3.3165273392508077E-3</c:v>
                </c:pt>
                <c:pt idx="1860">
                  <c:v>9.8868668187300219E-4</c:v>
                </c:pt>
                <c:pt idx="1861">
                  <c:v>1.3005147937788869E-2</c:v>
                </c:pt>
                <c:pt idx="1862">
                  <c:v>-1.2122662771586235E-2</c:v>
                </c:pt>
                <c:pt idx="1863">
                  <c:v>2.027100781791033E-2</c:v>
                </c:pt>
                <c:pt idx="1864">
                  <c:v>-1.5054363365919577E-2</c:v>
                </c:pt>
                <c:pt idx="1865">
                  <c:v>6.0129577583601101E-3</c:v>
                </c:pt>
                <c:pt idx="1866">
                  <c:v>5.9718496889363034E-3</c:v>
                </c:pt>
                <c:pt idx="1867">
                  <c:v>1.4870881540027848E-2</c:v>
                </c:pt>
                <c:pt idx="1868">
                  <c:v>-2.3608927171859129E-2</c:v>
                </c:pt>
                <c:pt idx="1869">
                  <c:v>1.3603737542620554E-2</c:v>
                </c:pt>
                <c:pt idx="1870">
                  <c:v>2.1745237173744204E-2</c:v>
                </c:pt>
                <c:pt idx="1871">
                  <c:v>-2.3680153732716119E-2</c:v>
                </c:pt>
                <c:pt idx="1872">
                  <c:v>-6.174194680463263E-3</c:v>
                </c:pt>
                <c:pt idx="1873">
                  <c:v>-1.6002361930855184E-2</c:v>
                </c:pt>
                <c:pt idx="1874">
                  <c:v>-1.1007791959701729E-2</c:v>
                </c:pt>
                <c:pt idx="1875">
                  <c:v>-3.0683823232397376E-3</c:v>
                </c:pt>
                <c:pt idx="1876">
                  <c:v>-6.9859357656367471E-3</c:v>
                </c:pt>
                <c:pt idx="1877">
                  <c:v>1.8321839180607535E-2</c:v>
                </c:pt>
                <c:pt idx="1878">
                  <c:v>-2.4074940884080614E-2</c:v>
                </c:pt>
                <c:pt idx="1879">
                  <c:v>-4.0188534503698189E-3</c:v>
                </c:pt>
                <c:pt idx="1880">
                  <c:v>-2.3527948982405511E-2</c:v>
                </c:pt>
                <c:pt idx="1881">
                  <c:v>5.4806118957838714E-3</c:v>
                </c:pt>
                <c:pt idx="1882">
                  <c:v>-1.5801936102747542E-2</c:v>
                </c:pt>
                <c:pt idx="1883">
                  <c:v>8.9933047690687329E-3</c:v>
                </c:pt>
                <c:pt idx="1884">
                  <c:v>-8.2636190204634259E-3</c:v>
                </c:pt>
                <c:pt idx="1885">
                  <c:v>-2.1509803964974011E-2</c:v>
                </c:pt>
                <c:pt idx="1886">
                  <c:v>-7.9062312901319425E-3</c:v>
                </c:pt>
                <c:pt idx="1887">
                  <c:v>2.4347186809269561E-2</c:v>
                </c:pt>
                <c:pt idx="1888">
                  <c:v>-2.2639168667997749E-2</c:v>
                </c:pt>
                <c:pt idx="1889">
                  <c:v>6.2687964278451136E-3</c:v>
                </c:pt>
                <c:pt idx="1890">
                  <c:v>-5.8008705417946617E-3</c:v>
                </c:pt>
                <c:pt idx="1891">
                  <c:v>1.9740393289050751E-2</c:v>
                </c:pt>
                <c:pt idx="1892">
                  <c:v>-1.7583525701712416E-2</c:v>
                </c:pt>
                <c:pt idx="1893">
                  <c:v>1.7742513604227072E-3</c:v>
                </c:pt>
                <c:pt idx="1894">
                  <c:v>2.3915028699233704E-2</c:v>
                </c:pt>
                <c:pt idx="1895">
                  <c:v>-2.1373729942920021E-2</c:v>
                </c:pt>
                <c:pt idx="1896">
                  <c:v>-1.5699673194910863E-2</c:v>
                </c:pt>
                <c:pt idx="1897">
                  <c:v>8.4866261307625143E-3</c:v>
                </c:pt>
                <c:pt idx="1898">
                  <c:v>-1.2881340227780581E-2</c:v>
                </c:pt>
                <c:pt idx="1899">
                  <c:v>8.8479363745957666E-3</c:v>
                </c:pt>
                <c:pt idx="1900">
                  <c:v>2.4888258547216636E-2</c:v>
                </c:pt>
                <c:pt idx="1901">
                  <c:v>-1.6825579199611879E-2</c:v>
                </c:pt>
                <c:pt idx="1902">
                  <c:v>-1.0243348228104853E-3</c:v>
                </c:pt>
                <c:pt idx="1903">
                  <c:v>2.309404058332535E-2</c:v>
                </c:pt>
                <c:pt idx="1904">
                  <c:v>-5.1975474410409506E-3</c:v>
                </c:pt>
                <c:pt idx="1905">
                  <c:v>2.7968205291393931E-3</c:v>
                </c:pt>
                <c:pt idx="1906">
                  <c:v>1.5101947774010837E-2</c:v>
                </c:pt>
                <c:pt idx="1907">
                  <c:v>-6.2937334131288603E-3</c:v>
                </c:pt>
                <c:pt idx="1908">
                  <c:v>-8.1676372965592096E-3</c:v>
                </c:pt>
                <c:pt idx="1909">
                  <c:v>-1.9957716614425684E-2</c:v>
                </c:pt>
                <c:pt idx="1910">
                  <c:v>-2.3703130814158164E-2</c:v>
                </c:pt>
                <c:pt idx="1911">
                  <c:v>-1.4000982599014684E-2</c:v>
                </c:pt>
                <c:pt idx="1912">
                  <c:v>1.3991928587700602E-2</c:v>
                </c:pt>
                <c:pt idx="1913">
                  <c:v>-1.3085404597032691E-2</c:v>
                </c:pt>
                <c:pt idx="1914">
                  <c:v>-1.0659258988864329E-4</c:v>
                </c:pt>
                <c:pt idx="1915">
                  <c:v>-1.726108261678283E-2</c:v>
                </c:pt>
                <c:pt idx="1916">
                  <c:v>-1.1062897645224445E-2</c:v>
                </c:pt>
                <c:pt idx="1917">
                  <c:v>-1.2233879735083043E-2</c:v>
                </c:pt>
                <c:pt idx="1918">
                  <c:v>-1.0348367050725815E-2</c:v>
                </c:pt>
                <c:pt idx="1919">
                  <c:v>3.9781635563868436E-3</c:v>
                </c:pt>
                <c:pt idx="1920">
                  <c:v>1.7226713420386442E-2</c:v>
                </c:pt>
                <c:pt idx="1921">
                  <c:v>2.3676164672287725E-2</c:v>
                </c:pt>
                <c:pt idx="1922">
                  <c:v>1.829151956867086E-2</c:v>
                </c:pt>
                <c:pt idx="1923">
                  <c:v>-2.2863565290530019E-2</c:v>
                </c:pt>
                <c:pt idx="1924">
                  <c:v>-6.4647484742595294E-3</c:v>
                </c:pt>
                <c:pt idx="1925">
                  <c:v>-1.9854512629926664E-2</c:v>
                </c:pt>
                <c:pt idx="1926">
                  <c:v>-1.0797934297869077E-2</c:v>
                </c:pt>
                <c:pt idx="1927">
                  <c:v>-2.0224588710401826E-2</c:v>
                </c:pt>
                <c:pt idx="1928">
                  <c:v>2.4979948471838893E-2</c:v>
                </c:pt>
                <c:pt idx="1929">
                  <c:v>-1.8183489768205552E-2</c:v>
                </c:pt>
                <c:pt idx="1930">
                  <c:v>2.4962377936299001E-2</c:v>
                </c:pt>
                <c:pt idx="1931">
                  <c:v>2.3618022747881891E-2</c:v>
                </c:pt>
                <c:pt idx="1932">
                  <c:v>-1.293817862895153E-2</c:v>
                </c:pt>
                <c:pt idx="1933">
                  <c:v>5.0471427059216537E-3</c:v>
                </c:pt>
                <c:pt idx="1934">
                  <c:v>-2.3924070280935739E-2</c:v>
                </c:pt>
                <c:pt idx="1935">
                  <c:v>1.0317414631241622E-2</c:v>
                </c:pt>
                <c:pt idx="1936">
                  <c:v>9.0133154025985544E-3</c:v>
                </c:pt>
                <c:pt idx="1937">
                  <c:v>-2.4968328402421192E-2</c:v>
                </c:pt>
                <c:pt idx="1938">
                  <c:v>2.4603158881409347E-3</c:v>
                </c:pt>
                <c:pt idx="1939">
                  <c:v>-1.9594783875258287E-2</c:v>
                </c:pt>
                <c:pt idx="1940">
                  <c:v>0.99652093496101779</c:v>
                </c:pt>
                <c:pt idx="1941">
                  <c:v>0.9758760640466595</c:v>
                </c:pt>
                <c:pt idx="1942">
                  <c:v>-2.3969390101318645E-2</c:v>
                </c:pt>
                <c:pt idx="1943">
                  <c:v>1.3830271474677275E-2</c:v>
                </c:pt>
                <c:pt idx="1944">
                  <c:v>1.7963048391423535E-2</c:v>
                </c:pt>
                <c:pt idx="1945">
                  <c:v>-9.8454723089257505E-3</c:v>
                </c:pt>
                <c:pt idx="1946">
                  <c:v>1.3797248763534164E-3</c:v>
                </c:pt>
                <c:pt idx="1947">
                  <c:v>-1.3520902285217008E-2</c:v>
                </c:pt>
                <c:pt idx="1948">
                  <c:v>1.0803821601454433E-2</c:v>
                </c:pt>
                <c:pt idx="1949">
                  <c:v>6.1171385898926289E-3</c:v>
                </c:pt>
                <c:pt idx="1950">
                  <c:v>9.5157705488340075E-3</c:v>
                </c:pt>
                <c:pt idx="1951">
                  <c:v>1.8855749406662979E-2</c:v>
                </c:pt>
                <c:pt idx="1952">
                  <c:v>1.9559717008777962E-2</c:v>
                </c:pt>
                <c:pt idx="1953">
                  <c:v>-2.4875799447669666E-2</c:v>
                </c:pt>
                <c:pt idx="1954">
                  <c:v>-1.2253521135315387E-2</c:v>
                </c:pt>
                <c:pt idx="1955">
                  <c:v>4.0042779482997119E-3</c:v>
                </c:pt>
                <c:pt idx="1956">
                  <c:v>-1.9039330175326052E-2</c:v>
                </c:pt>
                <c:pt idx="1957">
                  <c:v>-1.9098571626070815E-3</c:v>
                </c:pt>
                <c:pt idx="1958">
                  <c:v>8.1406456011211374E-3</c:v>
                </c:pt>
                <c:pt idx="1959">
                  <c:v>2.2561857290167688E-3</c:v>
                </c:pt>
                <c:pt idx="1960">
                  <c:v>2.4583310419700875E-2</c:v>
                </c:pt>
                <c:pt idx="1961">
                  <c:v>7.4907066941647951E-4</c:v>
                </c:pt>
                <c:pt idx="1962">
                  <c:v>1.5110477458028687E-2</c:v>
                </c:pt>
                <c:pt idx="1963">
                  <c:v>-5.7583194798432377E-3</c:v>
                </c:pt>
                <c:pt idx="1964">
                  <c:v>-1.6057957475764488E-2</c:v>
                </c:pt>
                <c:pt idx="1965">
                  <c:v>2.1186442746951646E-2</c:v>
                </c:pt>
                <c:pt idx="1966">
                  <c:v>1.8729682965537058E-2</c:v>
                </c:pt>
                <c:pt idx="1967">
                  <c:v>-1.8493430032573532E-3</c:v>
                </c:pt>
                <c:pt idx="1968">
                  <c:v>2.3919346984023471E-2</c:v>
                </c:pt>
                <c:pt idx="1969">
                  <c:v>2.3146065904412611E-2</c:v>
                </c:pt>
                <c:pt idx="1970">
                  <c:v>1.7031036309016822E-2</c:v>
                </c:pt>
                <c:pt idx="1971">
                  <c:v>4.0545703592176352E-3</c:v>
                </c:pt>
                <c:pt idx="1972">
                  <c:v>9.8605837322825185E-3</c:v>
                </c:pt>
                <c:pt idx="1973">
                  <c:v>-9.2523589852687941E-3</c:v>
                </c:pt>
                <c:pt idx="1974">
                  <c:v>-1.9079479289094186E-2</c:v>
                </c:pt>
                <c:pt idx="1975">
                  <c:v>-2.4858252167251793E-2</c:v>
                </c:pt>
                <c:pt idx="1976">
                  <c:v>-3.6253210341493981E-3</c:v>
                </c:pt>
                <c:pt idx="1977">
                  <c:v>2.0024861036827202E-2</c:v>
                </c:pt>
                <c:pt idx="1978">
                  <c:v>-2.21516929273461E-2</c:v>
                </c:pt>
                <c:pt idx="1979">
                  <c:v>1.3362791733617679E-2</c:v>
                </c:pt>
                <c:pt idx="1980">
                  <c:v>-1.1107134987741407E-2</c:v>
                </c:pt>
                <c:pt idx="1981">
                  <c:v>2.2140216523964029E-2</c:v>
                </c:pt>
                <c:pt idx="1982">
                  <c:v>2.1384479653280736E-2</c:v>
                </c:pt>
                <c:pt idx="1983">
                  <c:v>-1.053937991981263E-2</c:v>
                </c:pt>
                <c:pt idx="1984">
                  <c:v>6.8174154401900392E-3</c:v>
                </c:pt>
                <c:pt idx="1985">
                  <c:v>7.21027059958676E-3</c:v>
                </c:pt>
                <c:pt idx="1986">
                  <c:v>-2.3143477823249187E-2</c:v>
                </c:pt>
                <c:pt idx="1987">
                  <c:v>3.5656547940850327E-3</c:v>
                </c:pt>
                <c:pt idx="1988">
                  <c:v>-8.2599979493494513E-4</c:v>
                </c:pt>
                <c:pt idx="1989">
                  <c:v>2.0311143749321185E-2</c:v>
                </c:pt>
                <c:pt idx="1990">
                  <c:v>-1.5772297550852132E-3</c:v>
                </c:pt>
                <c:pt idx="1991">
                  <c:v>1.8578949121485992E-2</c:v>
                </c:pt>
                <c:pt idx="1992">
                  <c:v>1.3099169090747987E-3</c:v>
                </c:pt>
                <c:pt idx="1993">
                  <c:v>-1.9074172389657983E-2</c:v>
                </c:pt>
                <c:pt idx="1994">
                  <c:v>-1.883018680542408E-2</c:v>
                </c:pt>
                <c:pt idx="1995">
                  <c:v>1.6178561334076379E-2</c:v>
                </c:pt>
                <c:pt idx="1996">
                  <c:v>1.9854241681716539E-2</c:v>
                </c:pt>
                <c:pt idx="1997">
                  <c:v>3.2990403092600816E-3</c:v>
                </c:pt>
                <c:pt idx="1998">
                  <c:v>1.28195412476374E-3</c:v>
                </c:pt>
                <c:pt idx="1999">
                  <c:v>-1.4216649836250728E-2</c:v>
                </c:pt>
                <c:pt idx="2000">
                  <c:v>1.7305103997538207E-3</c:v>
                </c:pt>
                <c:pt idx="2001">
                  <c:v>1.7816704316367053E-2</c:v>
                </c:pt>
                <c:pt idx="2002">
                  <c:v>8.097557296323615E-3</c:v>
                </c:pt>
                <c:pt idx="2003">
                  <c:v>-2.1702110391217604E-2</c:v>
                </c:pt>
                <c:pt idx="2004">
                  <c:v>1.8150193739293007E-2</c:v>
                </c:pt>
                <c:pt idx="2005">
                  <c:v>1.2359406216762176E-2</c:v>
                </c:pt>
                <c:pt idx="2006">
                  <c:v>-5.9558042491629996E-3</c:v>
                </c:pt>
                <c:pt idx="2007">
                  <c:v>1.9361821500224079E-2</c:v>
                </c:pt>
                <c:pt idx="2008">
                  <c:v>-1.9285346133294894E-2</c:v>
                </c:pt>
                <c:pt idx="2009">
                  <c:v>-5.4226722442461519E-3</c:v>
                </c:pt>
                <c:pt idx="2010">
                  <c:v>1.3531966208188639E-2</c:v>
                </c:pt>
                <c:pt idx="2011">
                  <c:v>2.2448063319368307E-2</c:v>
                </c:pt>
                <c:pt idx="2012">
                  <c:v>-1.9567497319687405E-2</c:v>
                </c:pt>
                <c:pt idx="2013">
                  <c:v>1.7315451600974537E-2</c:v>
                </c:pt>
                <c:pt idx="2014">
                  <c:v>0.98975008686679766</c:v>
                </c:pt>
                <c:pt idx="2015">
                  <c:v>-1.4647987562936471E-2</c:v>
                </c:pt>
                <c:pt idx="2016">
                  <c:v>1.611962504841525E-2</c:v>
                </c:pt>
                <c:pt idx="2017">
                  <c:v>1.0075437867717658</c:v>
                </c:pt>
                <c:pt idx="2018">
                  <c:v>5.8475184078613405E-3</c:v>
                </c:pt>
                <c:pt idx="2019">
                  <c:v>1.7662601855511516E-2</c:v>
                </c:pt>
                <c:pt idx="2020">
                  <c:v>1.0150260911620235</c:v>
                </c:pt>
                <c:pt idx="2021">
                  <c:v>-1.9587345008102129E-2</c:v>
                </c:pt>
                <c:pt idx="2022">
                  <c:v>4.8884024016939368E-3</c:v>
                </c:pt>
                <c:pt idx="2023">
                  <c:v>1.0113128769952401E-2</c:v>
                </c:pt>
                <c:pt idx="2024">
                  <c:v>-1.5604395970465701E-2</c:v>
                </c:pt>
                <c:pt idx="2025">
                  <c:v>6.8436021299652814E-3</c:v>
                </c:pt>
                <c:pt idx="2026">
                  <c:v>-2.4771384947902257E-2</c:v>
                </c:pt>
                <c:pt idx="2027">
                  <c:v>1.9258198287036267E-2</c:v>
                </c:pt>
                <c:pt idx="2028">
                  <c:v>-1.4449279955996985E-4</c:v>
                </c:pt>
                <c:pt idx="2029">
                  <c:v>-4.1930460093991264E-4</c:v>
                </c:pt>
                <c:pt idx="2030">
                  <c:v>1.2563117714811722E-2</c:v>
                </c:pt>
                <c:pt idx="2031">
                  <c:v>6.8514407221932248E-3</c:v>
                </c:pt>
                <c:pt idx="2032">
                  <c:v>1.5337252005743434E-2</c:v>
                </c:pt>
                <c:pt idx="2033">
                  <c:v>-1.8203397308526086E-2</c:v>
                </c:pt>
                <c:pt idx="2034">
                  <c:v>5.4213309524030863E-3</c:v>
                </c:pt>
                <c:pt idx="2035">
                  <c:v>-7.3824830728852486E-4</c:v>
                </c:pt>
                <c:pt idx="2036">
                  <c:v>5.5952338309326888E-3</c:v>
                </c:pt>
                <c:pt idx="2037">
                  <c:v>-4.0674108781527888E-3</c:v>
                </c:pt>
                <c:pt idx="2038">
                  <c:v>-5.5841479210794517E-3</c:v>
                </c:pt>
                <c:pt idx="2039">
                  <c:v>-1.0729000127185018E-2</c:v>
                </c:pt>
                <c:pt idx="2040">
                  <c:v>2.34911286798427E-2</c:v>
                </c:pt>
                <c:pt idx="2041">
                  <c:v>-3.3333933853462562E-3</c:v>
                </c:pt>
                <c:pt idx="2042">
                  <c:v>4.4947512272817403E-3</c:v>
                </c:pt>
                <c:pt idx="2043">
                  <c:v>-2.4386808692653604E-2</c:v>
                </c:pt>
                <c:pt idx="2044">
                  <c:v>-2.1582170657905648E-2</c:v>
                </c:pt>
                <c:pt idx="2045">
                  <c:v>1.3976976735660673E-3</c:v>
                </c:pt>
                <c:pt idx="2046">
                  <c:v>-1.3074036621535107E-2</c:v>
                </c:pt>
                <c:pt idx="2047">
                  <c:v>1.702597067196656E-2</c:v>
                </c:pt>
                <c:pt idx="2048">
                  <c:v>1.4428660226913092E-2</c:v>
                </c:pt>
                <c:pt idx="2049">
                  <c:v>-1.747526730862612E-2</c:v>
                </c:pt>
                <c:pt idx="2050">
                  <c:v>-7.3493229141479988E-3</c:v>
                </c:pt>
                <c:pt idx="2051">
                  <c:v>7.8845751769933241E-3</c:v>
                </c:pt>
                <c:pt idx="2052">
                  <c:v>-1.3602279083112212E-2</c:v>
                </c:pt>
                <c:pt idx="2053">
                  <c:v>2.0523076003624345E-2</c:v>
                </c:pt>
                <c:pt idx="2054">
                  <c:v>-1.0107830370383569E-2</c:v>
                </c:pt>
                <c:pt idx="2055">
                  <c:v>-1.4213320689819448E-2</c:v>
                </c:pt>
                <c:pt idx="2056">
                  <c:v>1.1551458818149275E-2</c:v>
                </c:pt>
                <c:pt idx="2057">
                  <c:v>-1.0016184400209404E-3</c:v>
                </c:pt>
                <c:pt idx="2058">
                  <c:v>-8.0381597021361164E-4</c:v>
                </c:pt>
                <c:pt idx="2059">
                  <c:v>1.0177411674488452E-2</c:v>
                </c:pt>
                <c:pt idx="2060">
                  <c:v>-2.1455418407262512E-2</c:v>
                </c:pt>
                <c:pt idx="2061">
                  <c:v>7.2235416838205002E-3</c:v>
                </c:pt>
                <c:pt idx="2062">
                  <c:v>1.6371399673032794E-2</c:v>
                </c:pt>
                <c:pt idx="2063">
                  <c:v>-5.024626011609246E-4</c:v>
                </c:pt>
                <c:pt idx="2064">
                  <c:v>-2.131107302221788E-2</c:v>
                </c:pt>
                <c:pt idx="2065">
                  <c:v>5.7584368050815739E-3</c:v>
                </c:pt>
                <c:pt idx="2066">
                  <c:v>-8.0490923848286541E-3</c:v>
                </c:pt>
                <c:pt idx="2067">
                  <c:v>-9.2413221413137018E-3</c:v>
                </c:pt>
                <c:pt idx="2068">
                  <c:v>2.4561463396363059E-2</c:v>
                </c:pt>
                <c:pt idx="2069">
                  <c:v>-1.6927855997595054E-2</c:v>
                </c:pt>
                <c:pt idx="2070">
                  <c:v>-1.6605368741512583E-2</c:v>
                </c:pt>
                <c:pt idx="2071">
                  <c:v>-2.367253135061287E-3</c:v>
                </c:pt>
                <c:pt idx="2072">
                  <c:v>-1.8198207555754852E-3</c:v>
                </c:pt>
                <c:pt idx="2073">
                  <c:v>1.5576087835500834E-2</c:v>
                </c:pt>
                <c:pt idx="2074">
                  <c:v>-2.1492882513687354E-2</c:v>
                </c:pt>
                <c:pt idx="2075">
                  <c:v>2.25954280909141E-2</c:v>
                </c:pt>
                <c:pt idx="2076">
                  <c:v>-2.3298483131408761E-2</c:v>
                </c:pt>
                <c:pt idx="2077">
                  <c:v>2.1312761850154339E-2</c:v>
                </c:pt>
                <c:pt idx="2078">
                  <c:v>1.993389413562302E-2</c:v>
                </c:pt>
                <c:pt idx="2079">
                  <c:v>1.2802187121554865E-2</c:v>
                </c:pt>
                <c:pt idx="2080">
                  <c:v>1.7583459381160405E-3</c:v>
                </c:pt>
                <c:pt idx="2081">
                  <c:v>1.238279955843013E-2</c:v>
                </c:pt>
                <c:pt idx="2082">
                  <c:v>-1.297096645422397E-2</c:v>
                </c:pt>
                <c:pt idx="2083">
                  <c:v>-2.0308058704805503E-2</c:v>
                </c:pt>
                <c:pt idx="2084">
                  <c:v>-5.069880998381693E-3</c:v>
                </c:pt>
                <c:pt idx="2085">
                  <c:v>1.2735683428761774E-2</c:v>
                </c:pt>
                <c:pt idx="2086">
                  <c:v>1.0528240668639577E-2</c:v>
                </c:pt>
                <c:pt idx="2087">
                  <c:v>7.9617637538884345E-3</c:v>
                </c:pt>
                <c:pt idx="2088">
                  <c:v>-9.8254280578101709E-4</c:v>
                </c:pt>
                <c:pt idx="2089">
                  <c:v>1.1798529664702134E-2</c:v>
                </c:pt>
                <c:pt idx="2090">
                  <c:v>-2.0995610683478848E-2</c:v>
                </c:pt>
                <c:pt idx="2091">
                  <c:v>-8.274887498924504E-3</c:v>
                </c:pt>
                <c:pt idx="2092">
                  <c:v>2.0729364650563398E-2</c:v>
                </c:pt>
                <c:pt idx="2093">
                  <c:v>2.277253111778349E-2</c:v>
                </c:pt>
                <c:pt idx="2094">
                  <c:v>9.4440789769323682E-3</c:v>
                </c:pt>
                <c:pt idx="2095">
                  <c:v>1.9483144997016609E-2</c:v>
                </c:pt>
                <c:pt idx="2096">
                  <c:v>1.9743178605911072E-3</c:v>
                </c:pt>
                <c:pt idx="2097">
                  <c:v>-1.0777840541127149E-2</c:v>
                </c:pt>
                <c:pt idx="2098">
                  <c:v>2.4050307839120471E-2</c:v>
                </c:pt>
                <c:pt idx="2099">
                  <c:v>2.0338800853997745E-2</c:v>
                </c:pt>
                <c:pt idx="2100">
                  <c:v>2.4618947042740858E-2</c:v>
                </c:pt>
                <c:pt idx="2101">
                  <c:v>7.776667118069347E-3</c:v>
                </c:pt>
                <c:pt idx="2102">
                  <c:v>-1.7625151236978765E-2</c:v>
                </c:pt>
                <c:pt idx="2103">
                  <c:v>-1.7579503504133925E-2</c:v>
                </c:pt>
                <c:pt idx="2104">
                  <c:v>2.273422381925197E-2</c:v>
                </c:pt>
                <c:pt idx="2105">
                  <c:v>-1.2415266709586148E-3</c:v>
                </c:pt>
                <c:pt idx="2106">
                  <c:v>-1.2596152002242266E-2</c:v>
                </c:pt>
                <c:pt idx="2107">
                  <c:v>1.8302316392252382E-2</c:v>
                </c:pt>
                <c:pt idx="2108">
                  <c:v>9.5125231239366666E-3</c:v>
                </c:pt>
                <c:pt idx="2109">
                  <c:v>2.4147532058581278E-2</c:v>
                </c:pt>
                <c:pt idx="2110">
                  <c:v>-2.4393080350808005E-2</c:v>
                </c:pt>
                <c:pt idx="2111">
                  <c:v>-1.9278945937173813E-2</c:v>
                </c:pt>
                <c:pt idx="2112">
                  <c:v>-1.2239493674864255E-2</c:v>
                </c:pt>
                <c:pt idx="2113">
                  <c:v>-2.3445150954876091E-5</c:v>
                </c:pt>
                <c:pt idx="2114">
                  <c:v>-1.1310617875966249E-2</c:v>
                </c:pt>
                <c:pt idx="2115">
                  <c:v>-1.570114266642142E-3</c:v>
                </c:pt>
                <c:pt idx="2116">
                  <c:v>6.7075933094816412E-3</c:v>
                </c:pt>
                <c:pt idx="2117">
                  <c:v>2.1820177202209922E-2</c:v>
                </c:pt>
                <c:pt idx="2118">
                  <c:v>2.4249380484151505E-2</c:v>
                </c:pt>
                <c:pt idx="2119">
                  <c:v>2.7442878729418861E-3</c:v>
                </c:pt>
                <c:pt idx="2120">
                  <c:v>-2.1561776425380409E-2</c:v>
                </c:pt>
                <c:pt idx="2121">
                  <c:v>2.4446192910761732E-2</c:v>
                </c:pt>
                <c:pt idx="2122">
                  <c:v>2.3013797737790415E-2</c:v>
                </c:pt>
                <c:pt idx="2123">
                  <c:v>2.4609074710881619E-2</c:v>
                </c:pt>
                <c:pt idx="2124">
                  <c:v>2.3496774939599358E-2</c:v>
                </c:pt>
                <c:pt idx="2125">
                  <c:v>-2.0764301204318387E-2</c:v>
                </c:pt>
                <c:pt idx="2126">
                  <c:v>-1.6282635431688192E-2</c:v>
                </c:pt>
                <c:pt idx="2127">
                  <c:v>-1.242622627707184E-2</c:v>
                </c:pt>
                <c:pt idx="2128">
                  <c:v>-1.308450127055239E-2</c:v>
                </c:pt>
                <c:pt idx="2129">
                  <c:v>-1.8200730208863886E-2</c:v>
                </c:pt>
                <c:pt idx="2130">
                  <c:v>-7.1805194390436641E-3</c:v>
                </c:pt>
                <c:pt idx="2131">
                  <c:v>1.8403890484953549E-2</c:v>
                </c:pt>
                <c:pt idx="2132">
                  <c:v>-9.4355302724098873E-3</c:v>
                </c:pt>
                <c:pt idx="2133">
                  <c:v>-4.2709510857884712E-3</c:v>
                </c:pt>
                <c:pt idx="2134">
                  <c:v>1.3014207414400564E-2</c:v>
                </c:pt>
                <c:pt idx="2135">
                  <c:v>9.3808374566223263E-4</c:v>
                </c:pt>
                <c:pt idx="2136">
                  <c:v>9.7280045808173458E-3</c:v>
                </c:pt>
                <c:pt idx="2137">
                  <c:v>8.6004580261897501E-3</c:v>
                </c:pt>
                <c:pt idx="2138">
                  <c:v>-1.1982171383077611E-2</c:v>
                </c:pt>
                <c:pt idx="2139">
                  <c:v>2.4307249786722534E-2</c:v>
                </c:pt>
                <c:pt idx="2140">
                  <c:v>8.7101055415170717E-3</c:v>
                </c:pt>
                <c:pt idx="2141">
                  <c:v>1.0088746011421323E-2</c:v>
                </c:pt>
                <c:pt idx="2142">
                  <c:v>-1.5922579792872833E-2</c:v>
                </c:pt>
                <c:pt idx="2143">
                  <c:v>2.0742145903304534E-3</c:v>
                </c:pt>
                <c:pt idx="2144">
                  <c:v>1.3332905380716169E-2</c:v>
                </c:pt>
                <c:pt idx="2145">
                  <c:v>2.4536597896624462E-2</c:v>
                </c:pt>
                <c:pt idx="2146">
                  <c:v>-5.7273097933067344E-3</c:v>
                </c:pt>
                <c:pt idx="2147">
                  <c:v>2.0277014002576289E-2</c:v>
                </c:pt>
                <c:pt idx="2148">
                  <c:v>-3.732064257349199E-3</c:v>
                </c:pt>
                <c:pt idx="2149">
                  <c:v>-8.355497375142195E-3</c:v>
                </c:pt>
                <c:pt idx="2150">
                  <c:v>2.2557436034040063E-2</c:v>
                </c:pt>
                <c:pt idx="2151">
                  <c:v>1.1328336668381322E-2</c:v>
                </c:pt>
                <c:pt idx="2152">
                  <c:v>9.1155135307569961E-3</c:v>
                </c:pt>
                <c:pt idx="2153">
                  <c:v>-6.5114957728748145E-3</c:v>
                </c:pt>
                <c:pt idx="2154">
                  <c:v>1.0796293509520678E-2</c:v>
                </c:pt>
                <c:pt idx="2155">
                  <c:v>-1.2138178994445682E-2</c:v>
                </c:pt>
                <c:pt idx="2156">
                  <c:v>1.6290118828817201E-3</c:v>
                </c:pt>
                <c:pt idx="2157">
                  <c:v>1.4723647486568242E-2</c:v>
                </c:pt>
                <c:pt idx="2158">
                  <c:v>1.8570188807746801E-2</c:v>
                </c:pt>
                <c:pt idx="2159">
                  <c:v>-2.3849015032467363E-2</c:v>
                </c:pt>
                <c:pt idx="2160">
                  <c:v>1.2117780097059827E-3</c:v>
                </c:pt>
                <c:pt idx="2161">
                  <c:v>-1.3540317595025214E-2</c:v>
                </c:pt>
                <c:pt idx="2162">
                  <c:v>1.2424261498297191E-2</c:v>
                </c:pt>
                <c:pt idx="2163">
                  <c:v>-1.1949635880122711E-2</c:v>
                </c:pt>
                <c:pt idx="2164">
                  <c:v>2.4273353240566196E-2</c:v>
                </c:pt>
                <c:pt idx="2165">
                  <c:v>-2.3792969852260933E-2</c:v>
                </c:pt>
                <c:pt idx="2166">
                  <c:v>-2.0690855818954142E-2</c:v>
                </c:pt>
                <c:pt idx="2167">
                  <c:v>-1.0167469424943449E-2</c:v>
                </c:pt>
                <c:pt idx="2168">
                  <c:v>1.7099448286457236E-2</c:v>
                </c:pt>
                <c:pt idx="2169">
                  <c:v>-5.7908357010249155E-3</c:v>
                </c:pt>
                <c:pt idx="2170">
                  <c:v>-1.9866135936302043E-2</c:v>
                </c:pt>
                <c:pt idx="2171">
                  <c:v>-8.1373662626633148E-3</c:v>
                </c:pt>
                <c:pt idx="2172">
                  <c:v>-1.6180316253214817E-2</c:v>
                </c:pt>
                <c:pt idx="2173">
                  <c:v>-3.1340163944271358E-3</c:v>
                </c:pt>
                <c:pt idx="2174">
                  <c:v>-6.248738651097735E-3</c:v>
                </c:pt>
                <c:pt idx="2175">
                  <c:v>-1.7875967639106621E-2</c:v>
                </c:pt>
                <c:pt idx="2176">
                  <c:v>-2.1478437471062411E-2</c:v>
                </c:pt>
                <c:pt idx="2177">
                  <c:v>-1.5927579577998407E-2</c:v>
                </c:pt>
                <c:pt idx="2178">
                  <c:v>1.9667820354584975E-2</c:v>
                </c:pt>
                <c:pt idx="2179">
                  <c:v>-6.5739114064796824E-3</c:v>
                </c:pt>
                <c:pt idx="2180">
                  <c:v>-7.9877432985870633E-3</c:v>
                </c:pt>
                <c:pt idx="2181">
                  <c:v>-7.9310173554464729E-3</c:v>
                </c:pt>
                <c:pt idx="2182">
                  <c:v>-7.0729707990095205E-3</c:v>
                </c:pt>
                <c:pt idx="2183">
                  <c:v>-1.8030072849475554E-2</c:v>
                </c:pt>
                <c:pt idx="2184">
                  <c:v>2.2150498813660414E-2</c:v>
                </c:pt>
                <c:pt idx="2185">
                  <c:v>1.2106595597963527E-2</c:v>
                </c:pt>
                <c:pt idx="2186">
                  <c:v>5.9034537135687348E-3</c:v>
                </c:pt>
                <c:pt idx="2187">
                  <c:v>1.2204935581828669E-2</c:v>
                </c:pt>
                <c:pt idx="2188">
                  <c:v>2.8715596846458137E-3</c:v>
                </c:pt>
                <c:pt idx="2189">
                  <c:v>-2.1205522317364962E-2</c:v>
                </c:pt>
                <c:pt idx="2190">
                  <c:v>1.0725299371202068E-2</c:v>
                </c:pt>
                <c:pt idx="2191">
                  <c:v>-1.2849988489788865E-2</c:v>
                </c:pt>
                <c:pt idx="2192">
                  <c:v>2.2271665345845137E-2</c:v>
                </c:pt>
                <c:pt idx="2193">
                  <c:v>2.261058610379027E-2</c:v>
                </c:pt>
                <c:pt idx="2194">
                  <c:v>2.000141698529017E-2</c:v>
                </c:pt>
                <c:pt idx="2195">
                  <c:v>-1.5498994644502068E-2</c:v>
                </c:pt>
                <c:pt idx="2196">
                  <c:v>3.2768138385348756E-3</c:v>
                </c:pt>
                <c:pt idx="2197">
                  <c:v>-1.9824710888500076E-3</c:v>
                </c:pt>
                <c:pt idx="2198">
                  <c:v>6.5050968562472607E-3</c:v>
                </c:pt>
                <c:pt idx="2199">
                  <c:v>-1.0635511544552251E-2</c:v>
                </c:pt>
                <c:pt idx="2200">
                  <c:v>-7.6315156241716477E-3</c:v>
                </c:pt>
                <c:pt idx="2201">
                  <c:v>4.1009167160980294E-3</c:v>
                </c:pt>
                <c:pt idx="2202">
                  <c:v>-1.9343299028859063E-3</c:v>
                </c:pt>
                <c:pt idx="2203">
                  <c:v>-9.1829240006382762E-3</c:v>
                </c:pt>
                <c:pt idx="2204">
                  <c:v>2.0777666258550591E-2</c:v>
                </c:pt>
                <c:pt idx="2205">
                  <c:v>-4.6969935724717358E-3</c:v>
                </c:pt>
                <c:pt idx="2206">
                  <c:v>-2.1913135344845191E-2</c:v>
                </c:pt>
                <c:pt idx="2207">
                  <c:v>-4.8791667022222481E-3</c:v>
                </c:pt>
                <c:pt idx="2208">
                  <c:v>-2.0189491992890551E-2</c:v>
                </c:pt>
                <c:pt idx="2209">
                  <c:v>-1.7116948549355821E-2</c:v>
                </c:pt>
                <c:pt idx="2210">
                  <c:v>-4.9154075478928414E-3</c:v>
                </c:pt>
                <c:pt idx="2211">
                  <c:v>-1.3097844184868007E-2</c:v>
                </c:pt>
                <c:pt idx="2212">
                  <c:v>1.7617317393122046E-2</c:v>
                </c:pt>
                <c:pt idx="2213">
                  <c:v>-1.979876030330039E-2</c:v>
                </c:pt>
                <c:pt idx="2214">
                  <c:v>1.3584258648043102E-2</c:v>
                </c:pt>
                <c:pt idx="2215">
                  <c:v>-4.1459317249809722E-3</c:v>
                </c:pt>
                <c:pt idx="2216">
                  <c:v>1.4226766616175973E-2</c:v>
                </c:pt>
                <c:pt idx="2217">
                  <c:v>2.3086147849285511E-2</c:v>
                </c:pt>
                <c:pt idx="2218">
                  <c:v>7.4186055653984954E-3</c:v>
                </c:pt>
                <c:pt idx="2219">
                  <c:v>-2.8291977543975942E-3</c:v>
                </c:pt>
                <c:pt idx="2220">
                  <c:v>1.943025683006545E-2</c:v>
                </c:pt>
                <c:pt idx="2221">
                  <c:v>-8.3670708597126438E-3</c:v>
                </c:pt>
                <c:pt idx="2222">
                  <c:v>2.0760905351486169E-3</c:v>
                </c:pt>
                <c:pt idx="2223">
                  <c:v>1.0768739610367617E-2</c:v>
                </c:pt>
                <c:pt idx="2224">
                  <c:v>2.3419819824486661E-2</c:v>
                </c:pt>
                <c:pt idx="2225">
                  <c:v>-1.1595524796287043E-2</c:v>
                </c:pt>
                <c:pt idx="2226">
                  <c:v>7.3669096413740811E-3</c:v>
                </c:pt>
                <c:pt idx="2227">
                  <c:v>2.0853552875804336E-2</c:v>
                </c:pt>
                <c:pt idx="2228">
                  <c:v>-9.1092010647711944E-3</c:v>
                </c:pt>
                <c:pt idx="2229">
                  <c:v>5.7704561718099233E-3</c:v>
                </c:pt>
                <c:pt idx="2230">
                  <c:v>3.4423518118425313E-3</c:v>
                </c:pt>
                <c:pt idx="2231">
                  <c:v>9.3926734570720096E-4</c:v>
                </c:pt>
                <c:pt idx="2232">
                  <c:v>6.0791743668646755E-3</c:v>
                </c:pt>
                <c:pt idx="2233">
                  <c:v>-1.0217271970809277E-2</c:v>
                </c:pt>
                <c:pt idx="2234">
                  <c:v>8.5180787032033793E-3</c:v>
                </c:pt>
                <c:pt idx="2235">
                  <c:v>1.6889882650860916E-2</c:v>
                </c:pt>
                <c:pt idx="2236">
                  <c:v>1.0524599651980587E-2</c:v>
                </c:pt>
                <c:pt idx="2237">
                  <c:v>-2.6945589714957863E-3</c:v>
                </c:pt>
                <c:pt idx="2238">
                  <c:v>4.8462660065840659E-3</c:v>
                </c:pt>
                <c:pt idx="2239">
                  <c:v>1.0031064314729716</c:v>
                </c:pt>
                <c:pt idx="2240">
                  <c:v>9.5274928857329907E-3</c:v>
                </c:pt>
                <c:pt idx="2241">
                  <c:v>1.6911403459325059E-2</c:v>
                </c:pt>
                <c:pt idx="2242">
                  <c:v>7.7089798329458559E-3</c:v>
                </c:pt>
                <c:pt idx="2243">
                  <c:v>-9.882267344154377E-3</c:v>
                </c:pt>
                <c:pt idx="2244">
                  <c:v>5.793190661304853E-3</c:v>
                </c:pt>
                <c:pt idx="2245">
                  <c:v>-2.24881709250958E-2</c:v>
                </c:pt>
                <c:pt idx="2246">
                  <c:v>-1.8749696996554283E-2</c:v>
                </c:pt>
                <c:pt idx="2247">
                  <c:v>5.1629580556523278E-3</c:v>
                </c:pt>
                <c:pt idx="2248">
                  <c:v>-1.0077841829654677E-2</c:v>
                </c:pt>
                <c:pt idx="2249">
                  <c:v>1.1201676407489296E-2</c:v>
                </c:pt>
                <c:pt idx="2250">
                  <c:v>-1.2769101333966304E-2</c:v>
                </c:pt>
                <c:pt idx="2251">
                  <c:v>-4.040143016344205E-3</c:v>
                </c:pt>
                <c:pt idx="2252">
                  <c:v>1.8018362716747504E-3</c:v>
                </c:pt>
                <c:pt idx="2253">
                  <c:v>-9.8943098493418976E-3</c:v>
                </c:pt>
                <c:pt idx="2254">
                  <c:v>-2.2556597992569861E-2</c:v>
                </c:pt>
                <c:pt idx="2255">
                  <c:v>1.3717871059806614E-2</c:v>
                </c:pt>
                <c:pt idx="2256">
                  <c:v>2.3570837033509345E-2</c:v>
                </c:pt>
                <c:pt idx="2257">
                  <c:v>-2.3968750162533296E-2</c:v>
                </c:pt>
                <c:pt idx="2258">
                  <c:v>-6.4032737686027801E-4</c:v>
                </c:pt>
                <c:pt idx="2259">
                  <c:v>9.787634459512768E-3</c:v>
                </c:pt>
                <c:pt idx="2260">
                  <c:v>-2.0834934356031638E-2</c:v>
                </c:pt>
                <c:pt idx="2261">
                  <c:v>7.7914471049239983E-3</c:v>
                </c:pt>
                <c:pt idx="2262">
                  <c:v>7.6297144049171043E-3</c:v>
                </c:pt>
                <c:pt idx="2263">
                  <c:v>-2.0599800522358925E-2</c:v>
                </c:pt>
                <c:pt idx="2264">
                  <c:v>1.0014959582475941E-2</c:v>
                </c:pt>
                <c:pt idx="2265">
                  <c:v>2.1228708488188568E-2</c:v>
                </c:pt>
                <c:pt idx="2266">
                  <c:v>-2.1435179551516047E-2</c:v>
                </c:pt>
                <c:pt idx="2267">
                  <c:v>2.2743440298397637E-2</c:v>
                </c:pt>
                <c:pt idx="2268">
                  <c:v>2.1109095867785699E-2</c:v>
                </c:pt>
                <c:pt idx="2269">
                  <c:v>-1.2836485499630535E-2</c:v>
                </c:pt>
                <c:pt idx="2270">
                  <c:v>1.570350223471394E-2</c:v>
                </c:pt>
                <c:pt idx="2271">
                  <c:v>9.3067418444689135E-3</c:v>
                </c:pt>
                <c:pt idx="2272">
                  <c:v>1.1871444078280757E-2</c:v>
                </c:pt>
                <c:pt idx="2273">
                  <c:v>1.1236985475128585E-2</c:v>
                </c:pt>
                <c:pt idx="2274">
                  <c:v>1.0281774694034318E-2</c:v>
                </c:pt>
                <c:pt idx="2275">
                  <c:v>1.9530617691498175E-2</c:v>
                </c:pt>
                <c:pt idx="2276">
                  <c:v>1.6475311059530102E-2</c:v>
                </c:pt>
                <c:pt idx="2277">
                  <c:v>-1.2084269713028279E-2</c:v>
                </c:pt>
                <c:pt idx="2278">
                  <c:v>-2.0368369440257549E-3</c:v>
                </c:pt>
                <c:pt idx="2279">
                  <c:v>-1.8904269730927424E-2</c:v>
                </c:pt>
                <c:pt idx="2280">
                  <c:v>-1.5314153094492355E-3</c:v>
                </c:pt>
                <c:pt idx="2281">
                  <c:v>2.0907050061018857E-2</c:v>
                </c:pt>
                <c:pt idx="2282">
                  <c:v>1.5635860532800083E-2</c:v>
                </c:pt>
                <c:pt idx="2283">
                  <c:v>-7.5574435306314022E-3</c:v>
                </c:pt>
                <c:pt idx="2284">
                  <c:v>1.0634067971428001E-2</c:v>
                </c:pt>
                <c:pt idx="2285">
                  <c:v>1.2038939810829657E-2</c:v>
                </c:pt>
                <c:pt idx="2286">
                  <c:v>-1.3418863313678175E-2</c:v>
                </c:pt>
                <c:pt idx="2287">
                  <c:v>1.746640187845468E-2</c:v>
                </c:pt>
                <c:pt idx="2288">
                  <c:v>-1.0000371764736799E-2</c:v>
                </c:pt>
                <c:pt idx="2289">
                  <c:v>8.8522022996285197E-4</c:v>
                </c:pt>
                <c:pt idx="2290">
                  <c:v>1.7281704882968728E-2</c:v>
                </c:pt>
                <c:pt idx="2291">
                  <c:v>-6.1284042081038992E-3</c:v>
                </c:pt>
                <c:pt idx="2292">
                  <c:v>1.7874173293161155E-3</c:v>
                </c:pt>
                <c:pt idx="2293">
                  <c:v>-3.3176304460680651E-3</c:v>
                </c:pt>
                <c:pt idx="2294">
                  <c:v>1.5572113604703864E-2</c:v>
                </c:pt>
                <c:pt idx="2295">
                  <c:v>-1.4313174765524562E-2</c:v>
                </c:pt>
                <c:pt idx="2296">
                  <c:v>-1.3805850524301938E-2</c:v>
                </c:pt>
                <c:pt idx="2297">
                  <c:v>1.8653016532870603E-2</c:v>
                </c:pt>
                <c:pt idx="2298">
                  <c:v>1.5609755047534219E-2</c:v>
                </c:pt>
                <c:pt idx="2299">
                  <c:v>2.3786448454227178E-2</c:v>
                </c:pt>
                <c:pt idx="2300">
                  <c:v>-2.4544772516383307E-2</c:v>
                </c:pt>
                <c:pt idx="2301">
                  <c:v>-5.6894418825152006E-3</c:v>
                </c:pt>
                <c:pt idx="2302">
                  <c:v>2.3398571084467763E-2</c:v>
                </c:pt>
                <c:pt idx="2303">
                  <c:v>1.6889866073161387E-2</c:v>
                </c:pt>
                <c:pt idx="2304">
                  <c:v>-1.0303619461202184E-2</c:v>
                </c:pt>
                <c:pt idx="2305">
                  <c:v>9.5905655596471347E-3</c:v>
                </c:pt>
                <c:pt idx="2306">
                  <c:v>1.9994286012757766E-4</c:v>
                </c:pt>
                <c:pt idx="2307">
                  <c:v>7.9868455368559133E-5</c:v>
                </c:pt>
                <c:pt idx="2308">
                  <c:v>-6.7297704316084282E-3</c:v>
                </c:pt>
                <c:pt idx="2309">
                  <c:v>-9.9904216976728407E-3</c:v>
                </c:pt>
                <c:pt idx="2310">
                  <c:v>-1.4885525342665934E-2</c:v>
                </c:pt>
                <c:pt idx="2311">
                  <c:v>-7.1887610630204431E-3</c:v>
                </c:pt>
                <c:pt idx="2312">
                  <c:v>-1.4685956561221413E-2</c:v>
                </c:pt>
                <c:pt idx="2313">
                  <c:v>-1.9311243560537594E-2</c:v>
                </c:pt>
                <c:pt idx="2314">
                  <c:v>1.0020402316791701</c:v>
                </c:pt>
                <c:pt idx="2315">
                  <c:v>3.4449063540070214E-3</c:v>
                </c:pt>
                <c:pt idx="2316">
                  <c:v>-2.176427033188405E-3</c:v>
                </c:pt>
                <c:pt idx="2317">
                  <c:v>-1.843509721976222E-3</c:v>
                </c:pt>
                <c:pt idx="2318">
                  <c:v>1.3479786919338687E-2</c:v>
                </c:pt>
                <c:pt idx="2319">
                  <c:v>-1.4067279747642708E-2</c:v>
                </c:pt>
                <c:pt idx="2320">
                  <c:v>-2.2874727956699654E-2</c:v>
                </c:pt>
                <c:pt idx="2321">
                  <c:v>-1.288134286766136E-2</c:v>
                </c:pt>
                <c:pt idx="2322">
                  <c:v>-1.2967048738866838E-3</c:v>
                </c:pt>
                <c:pt idx="2323">
                  <c:v>-1.2001762421157674E-2</c:v>
                </c:pt>
                <c:pt idx="2324">
                  <c:v>-8.8002821633908386E-3</c:v>
                </c:pt>
                <c:pt idx="2325">
                  <c:v>-1.9722182265228132E-2</c:v>
                </c:pt>
                <c:pt idx="2326">
                  <c:v>2.4549760855844475E-2</c:v>
                </c:pt>
                <c:pt idx="2327">
                  <c:v>-4.9328689907299546E-3</c:v>
                </c:pt>
                <c:pt idx="2328">
                  <c:v>-1.3969697656408408E-2</c:v>
                </c:pt>
                <c:pt idx="2329">
                  <c:v>-3.1627356071679213E-3</c:v>
                </c:pt>
                <c:pt idx="2330">
                  <c:v>-3.416614647338001E-4</c:v>
                </c:pt>
                <c:pt idx="2331">
                  <c:v>9.3516690275802679E-3</c:v>
                </c:pt>
                <c:pt idx="2332">
                  <c:v>-2.2462419453685833E-2</c:v>
                </c:pt>
                <c:pt idx="2333">
                  <c:v>1.2454663658249588E-2</c:v>
                </c:pt>
                <c:pt idx="2334">
                  <c:v>1.7149432502713446E-2</c:v>
                </c:pt>
                <c:pt idx="2335">
                  <c:v>1.3873957620171346E-2</c:v>
                </c:pt>
                <c:pt idx="2336">
                  <c:v>-5.5199306749567304E-3</c:v>
                </c:pt>
                <c:pt idx="2337">
                  <c:v>1.3539743281237882E-2</c:v>
                </c:pt>
                <c:pt idx="2338">
                  <c:v>-1.2535017476609327E-2</c:v>
                </c:pt>
                <c:pt idx="2339">
                  <c:v>-9.3977236436970264E-3</c:v>
                </c:pt>
                <c:pt idx="2340">
                  <c:v>7.1298959258047799E-3</c:v>
                </c:pt>
                <c:pt idx="2341">
                  <c:v>-1.4632309159646067E-2</c:v>
                </c:pt>
                <c:pt idx="2342">
                  <c:v>-2.1573038429914603E-2</c:v>
                </c:pt>
                <c:pt idx="2343">
                  <c:v>1.1321932594812161E-2</c:v>
                </c:pt>
                <c:pt idx="2344">
                  <c:v>-5.0972157155298459E-3</c:v>
                </c:pt>
                <c:pt idx="2345">
                  <c:v>9.6428861053489967E-3</c:v>
                </c:pt>
                <c:pt idx="2346">
                  <c:v>-1.5453553984454593E-2</c:v>
                </c:pt>
                <c:pt idx="2347">
                  <c:v>1.2630889310618797E-2</c:v>
                </c:pt>
                <c:pt idx="2348">
                  <c:v>1.3657796191645754E-3</c:v>
                </c:pt>
                <c:pt idx="2349">
                  <c:v>2.4208801517642702E-2</c:v>
                </c:pt>
                <c:pt idx="2350">
                  <c:v>1.2878054822209651E-2</c:v>
                </c:pt>
                <c:pt idx="2351">
                  <c:v>3.3474622039328162E-3</c:v>
                </c:pt>
                <c:pt idx="2352">
                  <c:v>-1.7429780350208184E-2</c:v>
                </c:pt>
                <c:pt idx="2353">
                  <c:v>1.0245151873463925E-2</c:v>
                </c:pt>
                <c:pt idx="2354">
                  <c:v>3.5566914673311077E-3</c:v>
                </c:pt>
                <c:pt idx="2355">
                  <c:v>3.3965619821385352E-3</c:v>
                </c:pt>
                <c:pt idx="2356">
                  <c:v>1.7341839812815858E-2</c:v>
                </c:pt>
                <c:pt idx="2357">
                  <c:v>-7.5789759573939687E-3</c:v>
                </c:pt>
                <c:pt idx="2358">
                  <c:v>-1.3144400762687792E-2</c:v>
                </c:pt>
                <c:pt idx="2359">
                  <c:v>4.2409342130453167E-3</c:v>
                </c:pt>
                <c:pt idx="2360">
                  <c:v>-1.0112121771881194E-2</c:v>
                </c:pt>
                <c:pt idx="2361">
                  <c:v>4.5877037265555478E-3</c:v>
                </c:pt>
                <c:pt idx="2362">
                  <c:v>-1.55518014771649E-2</c:v>
                </c:pt>
                <c:pt idx="2363">
                  <c:v>1.1142082091097887E-2</c:v>
                </c:pt>
                <c:pt idx="2364">
                  <c:v>-1.1376248740350165E-2</c:v>
                </c:pt>
                <c:pt idx="2365">
                  <c:v>2.3292778593994666E-2</c:v>
                </c:pt>
                <c:pt idx="2366">
                  <c:v>-2.1586861516438866E-2</c:v>
                </c:pt>
                <c:pt idx="2367">
                  <c:v>3.8389131433019643E-3</c:v>
                </c:pt>
                <c:pt idx="2368">
                  <c:v>1.6158731509201756E-2</c:v>
                </c:pt>
                <c:pt idx="2369">
                  <c:v>2.1720037789679281E-2</c:v>
                </c:pt>
                <c:pt idx="2370">
                  <c:v>-5.2016805162317884E-3</c:v>
                </c:pt>
                <c:pt idx="2371">
                  <c:v>-1.3287992332295074E-2</c:v>
                </c:pt>
                <c:pt idx="2372">
                  <c:v>-3.8576740978089664E-3</c:v>
                </c:pt>
                <c:pt idx="2373">
                  <c:v>1.0366492960586782E-3</c:v>
                </c:pt>
                <c:pt idx="2374">
                  <c:v>-1.448189549718501E-2</c:v>
                </c:pt>
                <c:pt idx="2375">
                  <c:v>1.9166933617973066E-2</c:v>
                </c:pt>
                <c:pt idx="2376">
                  <c:v>-1.5896042071915899E-2</c:v>
                </c:pt>
                <c:pt idx="2377">
                  <c:v>-5.6688007440960364E-3</c:v>
                </c:pt>
                <c:pt idx="2378">
                  <c:v>-1.4985292365908787E-2</c:v>
                </c:pt>
                <c:pt idx="2379">
                  <c:v>1.6748913567990398E-2</c:v>
                </c:pt>
                <c:pt idx="2380">
                  <c:v>-1.1519817555160928E-2</c:v>
                </c:pt>
                <c:pt idx="2381">
                  <c:v>1.6808371098940084E-2</c:v>
                </c:pt>
                <c:pt idx="2382">
                  <c:v>6.6842097643823595E-3</c:v>
                </c:pt>
                <c:pt idx="2383">
                  <c:v>-2.3846933311760408E-3</c:v>
                </c:pt>
                <c:pt idx="2384">
                  <c:v>-5.1810061221876482E-3</c:v>
                </c:pt>
                <c:pt idx="2385">
                  <c:v>-1.9042516855267245E-2</c:v>
                </c:pt>
                <c:pt idx="2386">
                  <c:v>8.8762973504527831E-3</c:v>
                </c:pt>
                <c:pt idx="2387">
                  <c:v>5.4918181921352503E-3</c:v>
                </c:pt>
                <c:pt idx="2388">
                  <c:v>1.0805855802618992E-2</c:v>
                </c:pt>
                <c:pt idx="2389">
                  <c:v>-2.7019437029267125E-3</c:v>
                </c:pt>
                <c:pt idx="2390">
                  <c:v>5.1721287632801598E-4</c:v>
                </c:pt>
                <c:pt idx="2391">
                  <c:v>-6.5155728264567779E-3</c:v>
                </c:pt>
                <c:pt idx="2392">
                  <c:v>-4.3111379269964055E-3</c:v>
                </c:pt>
                <c:pt idx="2393">
                  <c:v>1.7475104793068491E-2</c:v>
                </c:pt>
                <c:pt idx="2394">
                  <c:v>-7.7194331459564671E-4</c:v>
                </c:pt>
                <c:pt idx="2395">
                  <c:v>-2.3989958124449096E-3</c:v>
                </c:pt>
                <c:pt idx="2396">
                  <c:v>-9.0593320994528884E-3</c:v>
                </c:pt>
                <c:pt idx="2397">
                  <c:v>3.8347746658376923E-3</c:v>
                </c:pt>
                <c:pt idx="2398">
                  <c:v>-1.6623024981939426E-2</c:v>
                </c:pt>
                <c:pt idx="2399">
                  <c:v>7.5116693618698825E-3</c:v>
                </c:pt>
                <c:pt idx="2400">
                  <c:v>-9.967558857645548E-3</c:v>
                </c:pt>
                <c:pt idx="2401">
                  <c:v>-1.0735566454367291E-2</c:v>
                </c:pt>
                <c:pt idx="2402">
                  <c:v>7.5577133081145551E-4</c:v>
                </c:pt>
                <c:pt idx="2403">
                  <c:v>1.1687011122003209E-3</c:v>
                </c:pt>
                <c:pt idx="2404">
                  <c:v>-6.6337227361034368E-3</c:v>
                </c:pt>
                <c:pt idx="2405">
                  <c:v>6.8237196290716505E-3</c:v>
                </c:pt>
                <c:pt idx="2406">
                  <c:v>-1.1065165396744736E-2</c:v>
                </c:pt>
                <c:pt idx="2407">
                  <c:v>-1.5669447826272054E-2</c:v>
                </c:pt>
                <c:pt idx="2408">
                  <c:v>-5.724602411152563E-3</c:v>
                </c:pt>
                <c:pt idx="2409">
                  <c:v>-8.0046870457687325E-3</c:v>
                </c:pt>
                <c:pt idx="2410">
                  <c:v>-2.9013383061663013E-3</c:v>
                </c:pt>
                <c:pt idx="2411">
                  <c:v>-1.6410728395002867E-2</c:v>
                </c:pt>
                <c:pt idx="2412">
                  <c:v>2.0818036853045008E-2</c:v>
                </c:pt>
                <c:pt idx="2413">
                  <c:v>-2.0810021135868849E-2</c:v>
                </c:pt>
                <c:pt idx="2414">
                  <c:v>1.4386400150209922E-3</c:v>
                </c:pt>
                <c:pt idx="2415">
                  <c:v>-6.2829151368704542E-3</c:v>
                </c:pt>
                <c:pt idx="2416">
                  <c:v>-2.1058031750944457E-2</c:v>
                </c:pt>
                <c:pt idx="2417">
                  <c:v>-1.040544728261839E-2</c:v>
                </c:pt>
                <c:pt idx="2418">
                  <c:v>7.6763996339679341E-3</c:v>
                </c:pt>
                <c:pt idx="2419">
                  <c:v>-6.511720039660213E-3</c:v>
                </c:pt>
                <c:pt idx="2420">
                  <c:v>-1.9718901794124822E-2</c:v>
                </c:pt>
                <c:pt idx="2421">
                  <c:v>4.1467564851355556E-3</c:v>
                </c:pt>
                <c:pt idx="2422">
                  <c:v>-1.26015516129253E-2</c:v>
                </c:pt>
                <c:pt idx="2423">
                  <c:v>-1.1128282345105517E-2</c:v>
                </c:pt>
                <c:pt idx="2424">
                  <c:v>-1.3248583252400109E-2</c:v>
                </c:pt>
                <c:pt idx="2425">
                  <c:v>-8.169947575797764E-3</c:v>
                </c:pt>
                <c:pt idx="2426">
                  <c:v>1.0941615140742655E-4</c:v>
                </c:pt>
                <c:pt idx="2427">
                  <c:v>-3.8935229539896589E-3</c:v>
                </c:pt>
                <c:pt idx="2428">
                  <c:v>-1.5372215562973584E-2</c:v>
                </c:pt>
                <c:pt idx="2429">
                  <c:v>-3.997293443401051E-3</c:v>
                </c:pt>
                <c:pt idx="2430">
                  <c:v>5.8757922677177277E-5</c:v>
                </c:pt>
                <c:pt idx="2431">
                  <c:v>1.887341766926115E-2</c:v>
                </c:pt>
                <c:pt idx="2432">
                  <c:v>-1.4676082916237843E-2</c:v>
                </c:pt>
                <c:pt idx="2433">
                  <c:v>-4.6905977548122755E-3</c:v>
                </c:pt>
                <c:pt idx="2434">
                  <c:v>-1.4236196051901207E-2</c:v>
                </c:pt>
                <c:pt idx="2435">
                  <c:v>-2.0615354926990299E-2</c:v>
                </c:pt>
                <c:pt idx="2436">
                  <c:v>-2.45390213002998E-2</c:v>
                </c:pt>
                <c:pt idx="2437">
                  <c:v>-2.1726862416468651E-2</c:v>
                </c:pt>
                <c:pt idx="2438">
                  <c:v>-8.1003800471905526E-3</c:v>
                </c:pt>
                <c:pt idx="2439">
                  <c:v>-9.8736728845156378E-3</c:v>
                </c:pt>
                <c:pt idx="2440">
                  <c:v>-1.2267770209763168E-2</c:v>
                </c:pt>
                <c:pt idx="2441">
                  <c:v>-1.0068722212102855E-2</c:v>
                </c:pt>
                <c:pt idx="2442">
                  <c:v>-6.2643473900448835E-3</c:v>
                </c:pt>
                <c:pt idx="2443">
                  <c:v>0.99616449834311871</c:v>
                </c:pt>
                <c:pt idx="2444">
                  <c:v>9.1088121037523444E-3</c:v>
                </c:pt>
                <c:pt idx="2445">
                  <c:v>-5.311492267861706E-3</c:v>
                </c:pt>
                <c:pt idx="2446">
                  <c:v>1.817922778112465E-2</c:v>
                </c:pt>
                <c:pt idx="2447">
                  <c:v>1.8508101460276767E-2</c:v>
                </c:pt>
                <c:pt idx="2448">
                  <c:v>3.3601320619515264E-3</c:v>
                </c:pt>
                <c:pt idx="2449">
                  <c:v>-1.9749637583977981E-2</c:v>
                </c:pt>
                <c:pt idx="2450">
                  <c:v>9.9306597604985943E-3</c:v>
                </c:pt>
                <c:pt idx="2451">
                  <c:v>1.5854122717970008E-2</c:v>
                </c:pt>
                <c:pt idx="2452">
                  <c:v>-1.9834943626739453E-2</c:v>
                </c:pt>
                <c:pt idx="2453">
                  <c:v>-4.9043276387959415E-3</c:v>
                </c:pt>
                <c:pt idx="2454">
                  <c:v>7.872592735387712E-3</c:v>
                </c:pt>
                <c:pt idx="2455">
                  <c:v>5.3508656454141655E-3</c:v>
                </c:pt>
                <c:pt idx="2456">
                  <c:v>1.1082301077314005E-2</c:v>
                </c:pt>
                <c:pt idx="2457">
                  <c:v>-6.1515249098206826E-4</c:v>
                </c:pt>
                <c:pt idx="2458">
                  <c:v>1.9543096010426891E-2</c:v>
                </c:pt>
                <c:pt idx="2459">
                  <c:v>-1.6447340198578075E-2</c:v>
                </c:pt>
                <c:pt idx="2460">
                  <c:v>9.7568952125513201E-3</c:v>
                </c:pt>
                <c:pt idx="2461">
                  <c:v>9.9674003287300132E-3</c:v>
                </c:pt>
                <c:pt idx="2462">
                  <c:v>1.7107968901969639E-2</c:v>
                </c:pt>
                <c:pt idx="2463">
                  <c:v>1.9390812833193837E-2</c:v>
                </c:pt>
                <c:pt idx="2464">
                  <c:v>2.9829217574600109E-3</c:v>
                </c:pt>
                <c:pt idx="2465">
                  <c:v>1.0232104444250645</c:v>
                </c:pt>
                <c:pt idx="2466">
                  <c:v>1.5522393262478878E-2</c:v>
                </c:pt>
                <c:pt idx="2467">
                  <c:v>-2.1631113090791347E-2</c:v>
                </c:pt>
                <c:pt idx="2468">
                  <c:v>-1.2409526133397681E-2</c:v>
                </c:pt>
                <c:pt idx="2469">
                  <c:v>-4.6070217315334339E-3</c:v>
                </c:pt>
                <c:pt idx="2470">
                  <c:v>-1.753983592986566E-2</c:v>
                </c:pt>
                <c:pt idx="2471">
                  <c:v>-7.1403951291953592E-3</c:v>
                </c:pt>
                <c:pt idx="2472">
                  <c:v>1.0556980441509562E-2</c:v>
                </c:pt>
                <c:pt idx="2473">
                  <c:v>-2.425177309131471E-3</c:v>
                </c:pt>
                <c:pt idx="2474">
                  <c:v>-1.4336728767231743E-2</c:v>
                </c:pt>
                <c:pt idx="2475">
                  <c:v>-6.685000100865107E-3</c:v>
                </c:pt>
                <c:pt idx="2476">
                  <c:v>-3.5820909692022727E-3</c:v>
                </c:pt>
                <c:pt idx="2477">
                  <c:v>-7.708258931075301E-3</c:v>
                </c:pt>
                <c:pt idx="2478">
                  <c:v>-2.4800517659656464E-3</c:v>
                </c:pt>
                <c:pt idx="2479">
                  <c:v>-2.4343962503298604E-2</c:v>
                </c:pt>
                <c:pt idx="2480">
                  <c:v>1.8106303453053869E-2</c:v>
                </c:pt>
                <c:pt idx="2481">
                  <c:v>1.8633724810913955E-2</c:v>
                </c:pt>
                <c:pt idx="2482">
                  <c:v>0.98404930379436772</c:v>
                </c:pt>
                <c:pt idx="2483">
                  <c:v>2.3768302748246706E-2</c:v>
                </c:pt>
                <c:pt idx="2484">
                  <c:v>2.2264085716664161E-2</c:v>
                </c:pt>
                <c:pt idx="2485">
                  <c:v>9.7802025229498379E-3</c:v>
                </c:pt>
                <c:pt idx="2486">
                  <c:v>9.8591460159082375E-3</c:v>
                </c:pt>
                <c:pt idx="2487">
                  <c:v>5.3237529031764375E-3</c:v>
                </c:pt>
                <c:pt idx="2488">
                  <c:v>-2.4920552781416926E-2</c:v>
                </c:pt>
                <c:pt idx="2489">
                  <c:v>1.0750858538910057E-2</c:v>
                </c:pt>
                <c:pt idx="2490">
                  <c:v>-2.1290443504686361E-2</c:v>
                </c:pt>
                <c:pt idx="2491">
                  <c:v>2.0405115066925099E-2</c:v>
                </c:pt>
                <c:pt idx="2492">
                  <c:v>-4.3269382634817059E-3</c:v>
                </c:pt>
                <c:pt idx="2493">
                  <c:v>-2.3111382425963826E-2</c:v>
                </c:pt>
                <c:pt idx="2494">
                  <c:v>-3.2702893203031937E-3</c:v>
                </c:pt>
                <c:pt idx="2495">
                  <c:v>-2.4053325266644589E-2</c:v>
                </c:pt>
                <c:pt idx="2496">
                  <c:v>-1.5714417194514729E-2</c:v>
                </c:pt>
                <c:pt idx="2497">
                  <c:v>-1.9905175116152234E-2</c:v>
                </c:pt>
                <c:pt idx="2498">
                  <c:v>1.5551370808543279E-2</c:v>
                </c:pt>
                <c:pt idx="2499">
                  <c:v>2.4502937406375991E-2</c:v>
                </c:pt>
                <c:pt idx="2500">
                  <c:v>2.1652275032048446E-2</c:v>
                </c:pt>
                <c:pt idx="2501">
                  <c:v>-2.4400535743259934E-2</c:v>
                </c:pt>
                <c:pt idx="2502">
                  <c:v>1.0795065579451946E-2</c:v>
                </c:pt>
                <c:pt idx="2503">
                  <c:v>1.1059412970886279E-2</c:v>
                </c:pt>
                <c:pt idx="2504">
                  <c:v>1.4584757160009277E-2</c:v>
                </c:pt>
                <c:pt idx="2505">
                  <c:v>2.4632842087380737E-2</c:v>
                </c:pt>
                <c:pt idx="2506">
                  <c:v>9.0016473308289942E-3</c:v>
                </c:pt>
                <c:pt idx="2507">
                  <c:v>7.5047746855433197E-3</c:v>
                </c:pt>
                <c:pt idx="2508">
                  <c:v>-1.1071575283175905E-2</c:v>
                </c:pt>
                <c:pt idx="2509">
                  <c:v>-1.7987282202360282E-2</c:v>
                </c:pt>
                <c:pt idx="2510">
                  <c:v>1.2314379570020633E-2</c:v>
                </c:pt>
                <c:pt idx="2511">
                  <c:v>-2.0345704272852677E-2</c:v>
                </c:pt>
                <c:pt idx="2512">
                  <c:v>-2.1908496692100098E-3</c:v>
                </c:pt>
                <c:pt idx="2513">
                  <c:v>-2.2440793030163809E-2</c:v>
                </c:pt>
                <c:pt idx="2514">
                  <c:v>-1.544430324025795E-2</c:v>
                </c:pt>
                <c:pt idx="2515">
                  <c:v>1.7242222599266416E-2</c:v>
                </c:pt>
                <c:pt idx="2516">
                  <c:v>-2.1483618005294643E-2</c:v>
                </c:pt>
                <c:pt idx="2517">
                  <c:v>7.4571004707510487E-3</c:v>
                </c:pt>
                <c:pt idx="2518">
                  <c:v>-8.900050000231325E-3</c:v>
                </c:pt>
                <c:pt idx="2519">
                  <c:v>-1.7647351336970717E-2</c:v>
                </c:pt>
                <c:pt idx="2520">
                  <c:v>-1.6469805474915285E-2</c:v>
                </c:pt>
                <c:pt idx="2521">
                  <c:v>1.1066639303431186E-2</c:v>
                </c:pt>
                <c:pt idx="2522">
                  <c:v>5.2498105058585431E-3</c:v>
                </c:pt>
                <c:pt idx="2523">
                  <c:v>-3.2832367507573514E-3</c:v>
                </c:pt>
                <c:pt idx="2524">
                  <c:v>1.742983825471528E-3</c:v>
                </c:pt>
                <c:pt idx="2525">
                  <c:v>1.7412839905848521E-3</c:v>
                </c:pt>
                <c:pt idx="2526">
                  <c:v>1.2614529609571257E-2</c:v>
                </c:pt>
                <c:pt idx="2527">
                  <c:v>-2.331197810863055E-2</c:v>
                </c:pt>
                <c:pt idx="2528">
                  <c:v>-1.2955649277347464E-2</c:v>
                </c:pt>
                <c:pt idx="2529">
                  <c:v>-1.6183087831394473E-2</c:v>
                </c:pt>
                <c:pt idx="2530">
                  <c:v>-4.2892607178159903E-3</c:v>
                </c:pt>
                <c:pt idx="2531">
                  <c:v>1.5842417425515419E-2</c:v>
                </c:pt>
                <c:pt idx="2532">
                  <c:v>-1.951657875068984E-2</c:v>
                </c:pt>
                <c:pt idx="2533">
                  <c:v>1.6718300060350827E-2</c:v>
                </c:pt>
                <c:pt idx="2534">
                  <c:v>-1.796985149166299E-2</c:v>
                </c:pt>
                <c:pt idx="2535">
                  <c:v>1.2702029619615713E-2</c:v>
                </c:pt>
                <c:pt idx="2536">
                  <c:v>4.5697079987583875E-4</c:v>
                </c:pt>
                <c:pt idx="2537">
                  <c:v>9.3388930555996404E-3</c:v>
                </c:pt>
                <c:pt idx="2538">
                  <c:v>-2.2878959606239136E-2</c:v>
                </c:pt>
                <c:pt idx="2539">
                  <c:v>-1.4235938580301944E-2</c:v>
                </c:pt>
                <c:pt idx="2540">
                  <c:v>1.0427025024626901E-2</c:v>
                </c:pt>
                <c:pt idx="2541">
                  <c:v>-1.7762734144172464E-2</c:v>
                </c:pt>
                <c:pt idx="2542">
                  <c:v>1.1523772011747068E-2</c:v>
                </c:pt>
                <c:pt idx="2543">
                  <c:v>2.2574612332966239E-2</c:v>
                </c:pt>
                <c:pt idx="2544">
                  <c:v>-4.4349781331293912E-3</c:v>
                </c:pt>
                <c:pt idx="2545">
                  <c:v>-2.2130695733616951E-2</c:v>
                </c:pt>
                <c:pt idx="2546">
                  <c:v>0.9804684065582191</c:v>
                </c:pt>
                <c:pt idx="2547">
                  <c:v>2.2735933317243672E-2</c:v>
                </c:pt>
                <c:pt idx="2548">
                  <c:v>9.9300970162468534E-3</c:v>
                </c:pt>
                <c:pt idx="2549">
                  <c:v>9.2290763569441662E-3</c:v>
                </c:pt>
                <c:pt idx="2550">
                  <c:v>-1.2945768069719699E-3</c:v>
                </c:pt>
                <c:pt idx="2551">
                  <c:v>-1.2646630918148837E-2</c:v>
                </c:pt>
                <c:pt idx="2552">
                  <c:v>-2.2217170269244229E-2</c:v>
                </c:pt>
                <c:pt idx="2553">
                  <c:v>1.9847892419925055E-2</c:v>
                </c:pt>
                <c:pt idx="2554">
                  <c:v>-1.9797414347745403E-3</c:v>
                </c:pt>
                <c:pt idx="2555">
                  <c:v>1.1332047419822893E-2</c:v>
                </c:pt>
                <c:pt idx="2556">
                  <c:v>2.2165650294462741E-2</c:v>
                </c:pt>
                <c:pt idx="2557">
                  <c:v>1.2626400974808234E-2</c:v>
                </c:pt>
                <c:pt idx="2558">
                  <c:v>-4.2491398424128745E-4</c:v>
                </c:pt>
                <c:pt idx="2559">
                  <c:v>-1.8224438618829174E-2</c:v>
                </c:pt>
                <c:pt idx="2560">
                  <c:v>6.1098979265861442E-3</c:v>
                </c:pt>
                <c:pt idx="2561">
                  <c:v>2.1923272178072217E-2</c:v>
                </c:pt>
                <c:pt idx="2562">
                  <c:v>-1.8888151472808361E-2</c:v>
                </c:pt>
                <c:pt idx="2563">
                  <c:v>-1.7166225531567735E-2</c:v>
                </c:pt>
                <c:pt idx="2564">
                  <c:v>-1.9841563698872245E-3</c:v>
                </c:pt>
                <c:pt idx="2565">
                  <c:v>6.80920358670597E-3</c:v>
                </c:pt>
                <c:pt idx="2566">
                  <c:v>1.2491765000616578E-2</c:v>
                </c:pt>
                <c:pt idx="2567">
                  <c:v>-1.4246311437588793E-2</c:v>
                </c:pt>
                <c:pt idx="2568">
                  <c:v>-1.4485020629223022E-2</c:v>
                </c:pt>
                <c:pt idx="2569">
                  <c:v>-2.305089711346172E-2</c:v>
                </c:pt>
                <c:pt idx="2570">
                  <c:v>-2.380517704378024E-2</c:v>
                </c:pt>
                <c:pt idx="2571">
                  <c:v>1.0875113061716379E-2</c:v>
                </c:pt>
                <c:pt idx="2572">
                  <c:v>-1.7702533650221335E-2</c:v>
                </c:pt>
                <c:pt idx="2573">
                  <c:v>1.233201119810266E-2</c:v>
                </c:pt>
                <c:pt idx="2574">
                  <c:v>0.99908047743929129</c:v>
                </c:pt>
                <c:pt idx="2575">
                  <c:v>6.0454549979133462E-3</c:v>
                </c:pt>
                <c:pt idx="2576">
                  <c:v>-5.6596654635290792E-3</c:v>
                </c:pt>
                <c:pt idx="2577">
                  <c:v>4.5838594558800013E-3</c:v>
                </c:pt>
                <c:pt idx="2578">
                  <c:v>-9.6864282364808544E-3</c:v>
                </c:pt>
                <c:pt idx="2579">
                  <c:v>1.022109949304818E-2</c:v>
                </c:pt>
                <c:pt idx="2580">
                  <c:v>1.1199422838969348E-2</c:v>
                </c:pt>
                <c:pt idx="2581">
                  <c:v>-3.2054064200844668E-3</c:v>
                </c:pt>
                <c:pt idx="2582">
                  <c:v>1.3164877747639225E-2</c:v>
                </c:pt>
                <c:pt idx="2583">
                  <c:v>-1.7288203929168466E-2</c:v>
                </c:pt>
                <c:pt idx="2584">
                  <c:v>1.3066207844526478E-2</c:v>
                </c:pt>
                <c:pt idx="2585">
                  <c:v>8.7474505741489961E-3</c:v>
                </c:pt>
                <c:pt idx="2586">
                  <c:v>2.0993205389568465E-2</c:v>
                </c:pt>
                <c:pt idx="2587">
                  <c:v>-1.714732836686006E-2</c:v>
                </c:pt>
                <c:pt idx="2588">
                  <c:v>-1.0789597689488816E-2</c:v>
                </c:pt>
                <c:pt idx="2589">
                  <c:v>-2.4210588082257338E-2</c:v>
                </c:pt>
                <c:pt idx="2590">
                  <c:v>1.9473053543097751E-2</c:v>
                </c:pt>
                <c:pt idx="2591">
                  <c:v>1.4461409766118183E-2</c:v>
                </c:pt>
                <c:pt idx="2592">
                  <c:v>2.499422237482707E-3</c:v>
                </c:pt>
                <c:pt idx="2593">
                  <c:v>2.2114257580012814E-2</c:v>
                </c:pt>
                <c:pt idx="2594">
                  <c:v>-1.8819753254946309E-2</c:v>
                </c:pt>
                <c:pt idx="2595">
                  <c:v>3.981237398483245E-3</c:v>
                </c:pt>
                <c:pt idx="2596">
                  <c:v>1.9097031957993095E-2</c:v>
                </c:pt>
                <c:pt idx="2597">
                  <c:v>-1.591272857759185E-3</c:v>
                </c:pt>
                <c:pt idx="2598">
                  <c:v>-2.0070757068493449E-2</c:v>
                </c:pt>
                <c:pt idx="2599">
                  <c:v>2.2646989768685215E-2</c:v>
                </c:pt>
                <c:pt idx="2600">
                  <c:v>-1.6482985134642573E-2</c:v>
                </c:pt>
                <c:pt idx="2601">
                  <c:v>2.2818102952358539E-2</c:v>
                </c:pt>
                <c:pt idx="2602">
                  <c:v>1.7628771363460256E-2</c:v>
                </c:pt>
                <c:pt idx="2603">
                  <c:v>2.2805676682910357E-2</c:v>
                </c:pt>
                <c:pt idx="2604">
                  <c:v>-3.3461100418955003E-3</c:v>
                </c:pt>
                <c:pt idx="2605">
                  <c:v>-7.2126598095703324E-3</c:v>
                </c:pt>
                <c:pt idx="2606">
                  <c:v>-2.2047971058732695E-2</c:v>
                </c:pt>
                <c:pt idx="2607">
                  <c:v>1.2434661133707902E-2</c:v>
                </c:pt>
                <c:pt idx="2608">
                  <c:v>2.1149786352310834E-2</c:v>
                </c:pt>
                <c:pt idx="2609">
                  <c:v>-4.7118404754390164E-3</c:v>
                </c:pt>
                <c:pt idx="2610">
                  <c:v>-1.8495846324347653E-2</c:v>
                </c:pt>
                <c:pt idx="2611">
                  <c:v>1.3745015090565743E-2</c:v>
                </c:pt>
                <c:pt idx="2612">
                  <c:v>-2.4793789897482564E-2</c:v>
                </c:pt>
                <c:pt idx="2613">
                  <c:v>9.7947387906487382E-3</c:v>
                </c:pt>
                <c:pt idx="2614">
                  <c:v>-2.2708049865724715E-2</c:v>
                </c:pt>
                <c:pt idx="2615">
                  <c:v>-2.3602529315335909E-3</c:v>
                </c:pt>
                <c:pt idx="2616">
                  <c:v>-2.5803846359806039E-3</c:v>
                </c:pt>
                <c:pt idx="2617">
                  <c:v>-2.1433680807431778E-2</c:v>
                </c:pt>
                <c:pt idx="2618">
                  <c:v>-2.3588021704560314E-2</c:v>
                </c:pt>
                <c:pt idx="2619">
                  <c:v>-7.1207821301496775E-3</c:v>
                </c:pt>
                <c:pt idx="2620">
                  <c:v>-1.2419162241782283E-2</c:v>
                </c:pt>
                <c:pt idx="2621">
                  <c:v>-1.5041802130296628E-2</c:v>
                </c:pt>
                <c:pt idx="2622">
                  <c:v>2.460691178079006E-2</c:v>
                </c:pt>
                <c:pt idx="2623">
                  <c:v>1.8215632581805634E-2</c:v>
                </c:pt>
                <c:pt idx="2624">
                  <c:v>1.824602943061121E-3</c:v>
                </c:pt>
                <c:pt idx="2625">
                  <c:v>-1.2301348935287799E-2</c:v>
                </c:pt>
                <c:pt idx="2626">
                  <c:v>2.038336078807379E-2</c:v>
                </c:pt>
                <c:pt idx="2627">
                  <c:v>3.3241815761248629E-3</c:v>
                </c:pt>
                <c:pt idx="2628">
                  <c:v>2.1065618383051544E-4</c:v>
                </c:pt>
                <c:pt idx="2629">
                  <c:v>6.5746423448302281E-3</c:v>
                </c:pt>
                <c:pt idx="2630">
                  <c:v>2.2324537077177031E-2</c:v>
                </c:pt>
                <c:pt idx="2631">
                  <c:v>-1.8142331397442202E-2</c:v>
                </c:pt>
                <c:pt idx="2632">
                  <c:v>2.1658557656231304E-2</c:v>
                </c:pt>
                <c:pt idx="2633">
                  <c:v>2.46316047406527E-2</c:v>
                </c:pt>
                <c:pt idx="2634">
                  <c:v>-1.7847052368550137E-2</c:v>
                </c:pt>
                <c:pt idx="2635">
                  <c:v>2.4012165163868393E-2</c:v>
                </c:pt>
                <c:pt idx="2636">
                  <c:v>9.3226062105504267E-3</c:v>
                </c:pt>
                <c:pt idx="2637">
                  <c:v>4.1273796046272795E-4</c:v>
                </c:pt>
                <c:pt idx="2638">
                  <c:v>2.1586887686275452E-2</c:v>
                </c:pt>
                <c:pt idx="2639">
                  <c:v>-1.5443024663980476E-2</c:v>
                </c:pt>
                <c:pt idx="2640">
                  <c:v>-1.8827230859003074E-2</c:v>
                </c:pt>
                <c:pt idx="2641">
                  <c:v>-2.2566221348901478E-2</c:v>
                </c:pt>
                <c:pt idx="2642">
                  <c:v>1.0733343643949511E-3</c:v>
                </c:pt>
                <c:pt idx="2643">
                  <c:v>-1.4029712303473368E-2</c:v>
                </c:pt>
                <c:pt idx="2644">
                  <c:v>6.1938202338941151E-3</c:v>
                </c:pt>
                <c:pt idx="2645">
                  <c:v>-2.2093107725646155E-2</c:v>
                </c:pt>
                <c:pt idx="2646">
                  <c:v>-3.602851563911985E-3</c:v>
                </c:pt>
                <c:pt idx="2647">
                  <c:v>9.6164673490607981E-4</c:v>
                </c:pt>
                <c:pt idx="2648">
                  <c:v>2.3440646133967503E-2</c:v>
                </c:pt>
                <c:pt idx="2649">
                  <c:v>-7.2985536584239067E-3</c:v>
                </c:pt>
                <c:pt idx="2650">
                  <c:v>1.0145529514409493</c:v>
                </c:pt>
                <c:pt idx="2651">
                  <c:v>1.645788983264232E-2</c:v>
                </c:pt>
                <c:pt idx="2652">
                  <c:v>1.8004862714699931E-2</c:v>
                </c:pt>
                <c:pt idx="2653">
                  <c:v>5.4424426325089866E-3</c:v>
                </c:pt>
                <c:pt idx="2654">
                  <c:v>4.8311795667762888E-3</c:v>
                </c:pt>
                <c:pt idx="2655">
                  <c:v>1.1394660564503145E-2</c:v>
                </c:pt>
                <c:pt idx="2656">
                  <c:v>1.0038712727068055E-2</c:v>
                </c:pt>
                <c:pt idx="2657">
                  <c:v>1.4068538339780922E-2</c:v>
                </c:pt>
                <c:pt idx="2658">
                  <c:v>-4.4696740030679416E-3</c:v>
                </c:pt>
                <c:pt idx="2659">
                  <c:v>-3.6116780306636063E-3</c:v>
                </c:pt>
                <c:pt idx="2660">
                  <c:v>9.9828608742777332E-3</c:v>
                </c:pt>
                <c:pt idx="2661">
                  <c:v>1.1684386149558967E-2</c:v>
                </c:pt>
                <c:pt idx="2662">
                  <c:v>1.2992232490767053E-2</c:v>
                </c:pt>
                <c:pt idx="2663">
                  <c:v>-9.0682065067745239E-3</c:v>
                </c:pt>
                <c:pt idx="2664">
                  <c:v>2.1486820957784925E-2</c:v>
                </c:pt>
                <c:pt idx="2665">
                  <c:v>-4.9148961861773029E-3</c:v>
                </c:pt>
                <c:pt idx="2666">
                  <c:v>1.3545934045017704E-2</c:v>
                </c:pt>
                <c:pt idx="2667">
                  <c:v>-2.123193475545216E-2</c:v>
                </c:pt>
                <c:pt idx="2668">
                  <c:v>2.3889902515613171E-2</c:v>
                </c:pt>
                <c:pt idx="2669">
                  <c:v>9.6673536464726324E-3</c:v>
                </c:pt>
                <c:pt idx="2670">
                  <c:v>2.3556962457025467E-2</c:v>
                </c:pt>
                <c:pt idx="2671">
                  <c:v>1.9892006161034204E-2</c:v>
                </c:pt>
                <c:pt idx="2672">
                  <c:v>-1.6389757074147526E-3</c:v>
                </c:pt>
                <c:pt idx="2673">
                  <c:v>1.2495053780919991E-2</c:v>
                </c:pt>
                <c:pt idx="2674">
                  <c:v>1.0147630970792538E-2</c:v>
                </c:pt>
                <c:pt idx="2675">
                  <c:v>1.0976749540098918E-3</c:v>
                </c:pt>
                <c:pt idx="2676">
                  <c:v>-1.5294703276994004E-4</c:v>
                </c:pt>
                <c:pt idx="2677">
                  <c:v>1.3692460882856806E-3</c:v>
                </c:pt>
                <c:pt idx="2678">
                  <c:v>-2.8607423731511817E-3</c:v>
                </c:pt>
                <c:pt idx="2679">
                  <c:v>1.3071285462630127E-2</c:v>
                </c:pt>
                <c:pt idx="2680">
                  <c:v>-2.0224560373497346E-3</c:v>
                </c:pt>
                <c:pt idx="2681">
                  <c:v>-9.0934718881691464E-3</c:v>
                </c:pt>
                <c:pt idx="2682">
                  <c:v>-5.0660547992913193E-3</c:v>
                </c:pt>
                <c:pt idx="2683">
                  <c:v>-1.3252045396599044E-2</c:v>
                </c:pt>
                <c:pt idx="2684">
                  <c:v>-1.8672123531297935E-2</c:v>
                </c:pt>
                <c:pt idx="2685">
                  <c:v>1.0943941768144238E-2</c:v>
                </c:pt>
                <c:pt idx="2686">
                  <c:v>9.1384237997298064E-3</c:v>
                </c:pt>
                <c:pt idx="2687">
                  <c:v>-5.3182227349744537E-3</c:v>
                </c:pt>
                <c:pt idx="2688">
                  <c:v>1.9932051065564328E-2</c:v>
                </c:pt>
                <c:pt idx="2689">
                  <c:v>-2.3945409689653425E-2</c:v>
                </c:pt>
                <c:pt idx="2690">
                  <c:v>1.8446099600672471E-2</c:v>
                </c:pt>
                <c:pt idx="2691">
                  <c:v>-2.0606134179624704E-3</c:v>
                </c:pt>
                <c:pt idx="2692">
                  <c:v>1.6809638171490199E-2</c:v>
                </c:pt>
                <c:pt idx="2693">
                  <c:v>1.8381630265631166E-3</c:v>
                </c:pt>
                <c:pt idx="2694">
                  <c:v>-1.7564774355905956E-2</c:v>
                </c:pt>
                <c:pt idx="2695">
                  <c:v>-1.8664601925721631E-2</c:v>
                </c:pt>
                <c:pt idx="2696">
                  <c:v>-4.6428040846511979E-3</c:v>
                </c:pt>
                <c:pt idx="2697">
                  <c:v>-4.4245369786103219E-3</c:v>
                </c:pt>
                <c:pt idx="2698">
                  <c:v>-2.3271091093678264E-2</c:v>
                </c:pt>
                <c:pt idx="2699">
                  <c:v>1.0017654400164311</c:v>
                </c:pt>
                <c:pt idx="2700">
                  <c:v>-1.8142431489380904E-2</c:v>
                </c:pt>
                <c:pt idx="2701">
                  <c:v>1.3206467580921389E-2</c:v>
                </c:pt>
                <c:pt idx="2702">
                  <c:v>2.9326717493587174E-3</c:v>
                </c:pt>
                <c:pt idx="2703">
                  <c:v>2.3239644921419798E-2</c:v>
                </c:pt>
                <c:pt idx="2704">
                  <c:v>5.2611674419044911E-3</c:v>
                </c:pt>
                <c:pt idx="2705">
                  <c:v>-1.6357643074722289E-2</c:v>
                </c:pt>
                <c:pt idx="2706">
                  <c:v>6.9715065543406174E-3</c:v>
                </c:pt>
                <c:pt idx="2707">
                  <c:v>1.2114341730418188E-2</c:v>
                </c:pt>
                <c:pt idx="2708">
                  <c:v>1.509500439647667E-2</c:v>
                </c:pt>
                <c:pt idx="2709">
                  <c:v>7.6869027512145973E-3</c:v>
                </c:pt>
                <c:pt idx="2710">
                  <c:v>-6.546818673640065E-3</c:v>
                </c:pt>
                <c:pt idx="2711">
                  <c:v>1.8391566811119246E-2</c:v>
                </c:pt>
                <c:pt idx="2712">
                  <c:v>-1.8686375079789763E-2</c:v>
                </c:pt>
                <c:pt idx="2713">
                  <c:v>2.1336841814101719E-2</c:v>
                </c:pt>
                <c:pt idx="2714">
                  <c:v>-2.4597092202972683E-3</c:v>
                </c:pt>
                <c:pt idx="2715">
                  <c:v>1.988620801333214E-2</c:v>
                </c:pt>
                <c:pt idx="2716">
                  <c:v>-2.7126068790099323E-3</c:v>
                </c:pt>
                <c:pt idx="2717">
                  <c:v>-2.0380467822427372E-2</c:v>
                </c:pt>
                <c:pt idx="2718">
                  <c:v>1.0250243753126765E-2</c:v>
                </c:pt>
                <c:pt idx="2719">
                  <c:v>3.342752018430567E-3</c:v>
                </c:pt>
                <c:pt idx="2720">
                  <c:v>1.0061152657014067</c:v>
                </c:pt>
                <c:pt idx="2721">
                  <c:v>1.9650038262529201E-2</c:v>
                </c:pt>
                <c:pt idx="2722">
                  <c:v>-1.9166840918004246E-3</c:v>
                </c:pt>
                <c:pt idx="2723">
                  <c:v>2.0253906169344221E-2</c:v>
                </c:pt>
                <c:pt idx="2724">
                  <c:v>1.242699987954109E-2</c:v>
                </c:pt>
                <c:pt idx="2725">
                  <c:v>2.1696019810092372E-2</c:v>
                </c:pt>
                <c:pt idx="2726">
                  <c:v>9.7661928450900048E-3</c:v>
                </c:pt>
                <c:pt idx="2727">
                  <c:v>-9.8785977575830738E-3</c:v>
                </c:pt>
                <c:pt idx="2728">
                  <c:v>1.085448389531694E-2</c:v>
                </c:pt>
                <c:pt idx="2729">
                  <c:v>-3.3835248807059792E-3</c:v>
                </c:pt>
                <c:pt idx="2730">
                  <c:v>2.0774039471893248E-2</c:v>
                </c:pt>
                <c:pt idx="2731">
                  <c:v>1.5729044945213426E-2</c:v>
                </c:pt>
                <c:pt idx="2732">
                  <c:v>6.9595774590460622E-3</c:v>
                </c:pt>
                <c:pt idx="2733">
                  <c:v>-2.2055763331684582E-2</c:v>
                </c:pt>
                <c:pt idx="2734">
                  <c:v>-1.5275120632547851E-2</c:v>
                </c:pt>
                <c:pt idx="2735">
                  <c:v>1.161788522281899E-2</c:v>
                </c:pt>
                <c:pt idx="2736">
                  <c:v>1.0947533341807586E-2</c:v>
                </c:pt>
                <c:pt idx="2737">
                  <c:v>-1.2791642396608932E-2</c:v>
                </c:pt>
                <c:pt idx="2738">
                  <c:v>1.6536335942331355E-2</c:v>
                </c:pt>
                <c:pt idx="2739">
                  <c:v>-1.3056827698402556E-2</c:v>
                </c:pt>
                <c:pt idx="2740">
                  <c:v>-1.678764020137442E-2</c:v>
                </c:pt>
                <c:pt idx="2741">
                  <c:v>1.1426709378512262E-2</c:v>
                </c:pt>
                <c:pt idx="2742">
                  <c:v>-8.1975822944953033E-3</c:v>
                </c:pt>
                <c:pt idx="2743">
                  <c:v>4.5601162073212465E-3</c:v>
                </c:pt>
                <c:pt idx="2744">
                  <c:v>-1.9839898353255753E-2</c:v>
                </c:pt>
                <c:pt idx="2745">
                  <c:v>-1.7699630652916416E-2</c:v>
                </c:pt>
                <c:pt idx="2746">
                  <c:v>-1.0281667720449661E-2</c:v>
                </c:pt>
                <c:pt idx="2747">
                  <c:v>2.7189706944242996E-3</c:v>
                </c:pt>
                <c:pt idx="2748">
                  <c:v>2.0832864063191819E-2</c:v>
                </c:pt>
                <c:pt idx="2749">
                  <c:v>-1.3388196348169207E-2</c:v>
                </c:pt>
                <c:pt idx="2750">
                  <c:v>-5.8751934077955316E-3</c:v>
                </c:pt>
                <c:pt idx="2751">
                  <c:v>1.7525110947722088E-2</c:v>
                </c:pt>
                <c:pt idx="2752">
                  <c:v>-1.958131614807168E-3</c:v>
                </c:pt>
                <c:pt idx="2753">
                  <c:v>-2.0428297832131837E-2</c:v>
                </c:pt>
                <c:pt idx="2754">
                  <c:v>-2.3164646267437084E-3</c:v>
                </c:pt>
                <c:pt idx="2755">
                  <c:v>-8.3867801202724415E-4</c:v>
                </c:pt>
                <c:pt idx="2756">
                  <c:v>8.3699467623065509E-3</c:v>
                </c:pt>
                <c:pt idx="2757">
                  <c:v>-2.4481970195331847E-2</c:v>
                </c:pt>
                <c:pt idx="2758">
                  <c:v>1.1025971118744954E-2</c:v>
                </c:pt>
                <c:pt idx="2759">
                  <c:v>1.7366803772723417E-2</c:v>
                </c:pt>
                <c:pt idx="2760">
                  <c:v>-2.4513784887344285E-2</c:v>
                </c:pt>
                <c:pt idx="2761">
                  <c:v>2.0665180919992136E-2</c:v>
                </c:pt>
                <c:pt idx="2762">
                  <c:v>-1.2595564232002898E-2</c:v>
                </c:pt>
                <c:pt idx="2763">
                  <c:v>8.7294024293627474E-3</c:v>
                </c:pt>
                <c:pt idx="2764">
                  <c:v>-2.4585766951142406E-2</c:v>
                </c:pt>
                <c:pt idx="2765">
                  <c:v>1.2709607176829169E-2</c:v>
                </c:pt>
                <c:pt idx="2766">
                  <c:v>1.1799177028708713E-2</c:v>
                </c:pt>
                <c:pt idx="2767">
                  <c:v>0.98082064417196768</c:v>
                </c:pt>
                <c:pt idx="2768">
                  <c:v>9.1147438079422875E-3</c:v>
                </c:pt>
                <c:pt idx="2769">
                  <c:v>1.00567567141298</c:v>
                </c:pt>
                <c:pt idx="2770">
                  <c:v>1.2015379358552181E-2</c:v>
                </c:pt>
                <c:pt idx="2771">
                  <c:v>4.1666120684957786E-5</c:v>
                </c:pt>
                <c:pt idx="2772">
                  <c:v>7.3748066079322386E-3</c:v>
                </c:pt>
                <c:pt idx="2773">
                  <c:v>-1.1925022075061215E-2</c:v>
                </c:pt>
                <c:pt idx="2774">
                  <c:v>3.9997712381163618E-3</c:v>
                </c:pt>
                <c:pt idx="2775">
                  <c:v>2.1480281787871675E-2</c:v>
                </c:pt>
                <c:pt idx="2776">
                  <c:v>1.1114195602686949E-3</c:v>
                </c:pt>
                <c:pt idx="2777">
                  <c:v>2.9045280680378037E-3</c:v>
                </c:pt>
                <c:pt idx="2778">
                  <c:v>2.3598221213904046E-2</c:v>
                </c:pt>
                <c:pt idx="2779">
                  <c:v>2.7619349827095407E-3</c:v>
                </c:pt>
                <c:pt idx="2780">
                  <c:v>-2.3493208949771248E-3</c:v>
                </c:pt>
                <c:pt idx="2781">
                  <c:v>2.0326297302318171E-2</c:v>
                </c:pt>
                <c:pt idx="2782">
                  <c:v>-8.6465897536816827E-3</c:v>
                </c:pt>
                <c:pt idx="2783">
                  <c:v>-2.1894362096553156E-3</c:v>
                </c:pt>
                <c:pt idx="2784">
                  <c:v>5.2381987372959295E-3</c:v>
                </c:pt>
                <c:pt idx="2785">
                  <c:v>8.5748808653279048E-3</c:v>
                </c:pt>
                <c:pt idx="2786">
                  <c:v>2.4062733362956862E-2</c:v>
                </c:pt>
                <c:pt idx="2787">
                  <c:v>2.4064895944903564E-2</c:v>
                </c:pt>
                <c:pt idx="2788">
                  <c:v>1.7619406788260156E-2</c:v>
                </c:pt>
                <c:pt idx="2789">
                  <c:v>6.082915484831086E-4</c:v>
                </c:pt>
                <c:pt idx="2790">
                  <c:v>-1.1698018381110547E-2</c:v>
                </c:pt>
                <c:pt idx="2791">
                  <c:v>1.1545727776222665E-2</c:v>
                </c:pt>
                <c:pt idx="2792">
                  <c:v>2.4633895948721146E-2</c:v>
                </c:pt>
                <c:pt idx="2793">
                  <c:v>1.5476635166058655E-2</c:v>
                </c:pt>
                <c:pt idx="2794">
                  <c:v>2.0925960555260536E-2</c:v>
                </c:pt>
                <c:pt idx="2795">
                  <c:v>2.4055129293350047E-2</c:v>
                </c:pt>
                <c:pt idx="2796">
                  <c:v>-6.4080032072363182E-3</c:v>
                </c:pt>
                <c:pt idx="2797">
                  <c:v>1.1157271699051074E-2</c:v>
                </c:pt>
                <c:pt idx="2798">
                  <c:v>1.8113773695027584E-2</c:v>
                </c:pt>
                <c:pt idx="2799">
                  <c:v>1.7871043867876007E-2</c:v>
                </c:pt>
                <c:pt idx="2800">
                  <c:v>1.7788436759950555E-2</c:v>
                </c:pt>
                <c:pt idx="2801">
                  <c:v>4.677558016306582E-3</c:v>
                </c:pt>
                <c:pt idx="2802">
                  <c:v>-1.6498788232171029E-2</c:v>
                </c:pt>
                <c:pt idx="2803">
                  <c:v>-1.2377018525078132E-2</c:v>
                </c:pt>
                <c:pt idx="2804">
                  <c:v>-2.2074268452330154E-2</c:v>
                </c:pt>
                <c:pt idx="2805">
                  <c:v>-2.4798508700151121E-2</c:v>
                </c:pt>
                <c:pt idx="2806">
                  <c:v>-2.4470447287450747E-2</c:v>
                </c:pt>
                <c:pt idx="2807">
                  <c:v>-1.1405372249917795E-2</c:v>
                </c:pt>
                <c:pt idx="2808">
                  <c:v>1.8939947253448341E-2</c:v>
                </c:pt>
                <c:pt idx="2809">
                  <c:v>-1.259515130419896E-2</c:v>
                </c:pt>
                <c:pt idx="2810">
                  <c:v>1.9475206546469642E-2</c:v>
                </c:pt>
                <c:pt idx="2811">
                  <c:v>-2.2712986595518798E-2</c:v>
                </c:pt>
                <c:pt idx="2812">
                  <c:v>-1.4272289910807779E-2</c:v>
                </c:pt>
                <c:pt idx="2813">
                  <c:v>-3.5806958758813623E-3</c:v>
                </c:pt>
                <c:pt idx="2814">
                  <c:v>1.2356019465707125E-2</c:v>
                </c:pt>
                <c:pt idx="2815">
                  <c:v>-3.5204250777003732E-3</c:v>
                </c:pt>
                <c:pt idx="2816">
                  <c:v>-1.9463738815078336E-2</c:v>
                </c:pt>
                <c:pt idx="2817">
                  <c:v>1.0478673285557665E-2</c:v>
                </c:pt>
                <c:pt idx="2818">
                  <c:v>4.5371330774463094E-3</c:v>
                </c:pt>
                <c:pt idx="2819">
                  <c:v>2.1166084927306834E-2</c:v>
                </c:pt>
                <c:pt idx="2820">
                  <c:v>8.1038397871823816E-3</c:v>
                </c:pt>
                <c:pt idx="2821">
                  <c:v>1.0599478308953136E-2</c:v>
                </c:pt>
                <c:pt idx="2822">
                  <c:v>4.2336635819125775E-3</c:v>
                </c:pt>
                <c:pt idx="2823">
                  <c:v>7.7916504610662293E-3</c:v>
                </c:pt>
                <c:pt idx="2824">
                  <c:v>-2.185975464000408E-2</c:v>
                </c:pt>
                <c:pt idx="2825">
                  <c:v>1.8322086926994795E-2</c:v>
                </c:pt>
                <c:pt idx="2826">
                  <c:v>-2.2150587078337048E-2</c:v>
                </c:pt>
                <c:pt idx="2827">
                  <c:v>-1.5410324664560137E-2</c:v>
                </c:pt>
                <c:pt idx="2828">
                  <c:v>-2.0441927670414566E-2</c:v>
                </c:pt>
                <c:pt idx="2829">
                  <c:v>2.4551240602347674E-2</c:v>
                </c:pt>
                <c:pt idx="2830">
                  <c:v>-1.6547737400038752E-2</c:v>
                </c:pt>
                <c:pt idx="2831">
                  <c:v>1.9201597633879509E-2</c:v>
                </c:pt>
                <c:pt idx="2832">
                  <c:v>1.4277491194898167E-2</c:v>
                </c:pt>
                <c:pt idx="2833">
                  <c:v>4.2279337612928739E-3</c:v>
                </c:pt>
                <c:pt idx="2834">
                  <c:v>-1.0890044471217025E-2</c:v>
                </c:pt>
                <c:pt idx="2835">
                  <c:v>1.7770499107562204E-2</c:v>
                </c:pt>
                <c:pt idx="2836">
                  <c:v>-7.8513102019056921E-3</c:v>
                </c:pt>
                <c:pt idx="2837">
                  <c:v>1.0052064530155178</c:v>
                </c:pt>
                <c:pt idx="2838">
                  <c:v>0.99755161190249464</c:v>
                </c:pt>
                <c:pt idx="2839">
                  <c:v>5.4246515282175053E-3</c:v>
                </c:pt>
                <c:pt idx="2840">
                  <c:v>2.300311859811675E-2</c:v>
                </c:pt>
                <c:pt idx="2841">
                  <c:v>-2.1664855374668827E-2</c:v>
                </c:pt>
                <c:pt idx="2842">
                  <c:v>9.1056450440284435E-4</c:v>
                </c:pt>
                <c:pt idx="2843">
                  <c:v>-6.1684191970068749E-3</c:v>
                </c:pt>
                <c:pt idx="2844">
                  <c:v>1.6686528984067112E-2</c:v>
                </c:pt>
                <c:pt idx="2845">
                  <c:v>2.2854673121834319E-2</c:v>
                </c:pt>
                <c:pt idx="2846">
                  <c:v>1.6851150888494027E-2</c:v>
                </c:pt>
                <c:pt idx="2847">
                  <c:v>6.787610848511483E-4</c:v>
                </c:pt>
                <c:pt idx="2848">
                  <c:v>2.720154625906379E-3</c:v>
                </c:pt>
                <c:pt idx="2849">
                  <c:v>-2.2270991424813997E-2</c:v>
                </c:pt>
                <c:pt idx="2850">
                  <c:v>-2.1992948589106352E-2</c:v>
                </c:pt>
                <c:pt idx="2851">
                  <c:v>7.5208077893229308E-3</c:v>
                </c:pt>
                <c:pt idx="2852">
                  <c:v>-5.6860365007298016E-3</c:v>
                </c:pt>
                <c:pt idx="2853">
                  <c:v>1.0100989039931521</c:v>
                </c:pt>
                <c:pt idx="2854">
                  <c:v>-8.1081371000115525E-3</c:v>
                </c:pt>
                <c:pt idx="2855">
                  <c:v>-5.435184514746649E-3</c:v>
                </c:pt>
                <c:pt idx="2856">
                  <c:v>-7.7751887328442069E-3</c:v>
                </c:pt>
                <c:pt idx="2857">
                  <c:v>7.4510360477613837E-3</c:v>
                </c:pt>
                <c:pt idx="2858">
                  <c:v>2.0052635873434831E-2</c:v>
                </c:pt>
                <c:pt idx="2859">
                  <c:v>-1.3976040030428122E-2</c:v>
                </c:pt>
                <c:pt idx="2860">
                  <c:v>-3.1824675539227688E-3</c:v>
                </c:pt>
                <c:pt idx="2861">
                  <c:v>1.5481208832340531E-2</c:v>
                </c:pt>
                <c:pt idx="2862">
                  <c:v>6.0944231134339166E-3</c:v>
                </c:pt>
                <c:pt idx="2863">
                  <c:v>1.8953527940587984E-2</c:v>
                </c:pt>
                <c:pt idx="2864">
                  <c:v>-1.9969961344595784E-2</c:v>
                </c:pt>
                <c:pt idx="2865">
                  <c:v>-6.9577860905769059E-3</c:v>
                </c:pt>
                <c:pt idx="2866">
                  <c:v>-2.2751034140748295E-2</c:v>
                </c:pt>
                <c:pt idx="2867">
                  <c:v>2.0122952641731633E-2</c:v>
                </c:pt>
                <c:pt idx="2868">
                  <c:v>1.0148045922882185</c:v>
                </c:pt>
                <c:pt idx="2869">
                  <c:v>-5.577958252671161E-3</c:v>
                </c:pt>
                <c:pt idx="2870">
                  <c:v>1.9103737014611412E-2</c:v>
                </c:pt>
                <c:pt idx="2871">
                  <c:v>-2.1267058728206556E-2</c:v>
                </c:pt>
                <c:pt idx="2872">
                  <c:v>-1.0153058358706774E-2</c:v>
                </c:pt>
                <c:pt idx="2873">
                  <c:v>-7.1815513258182697E-4</c:v>
                </c:pt>
                <c:pt idx="2874">
                  <c:v>1.6770838199866488E-2</c:v>
                </c:pt>
                <c:pt idx="2875">
                  <c:v>1.757917382565934E-2</c:v>
                </c:pt>
                <c:pt idx="2876">
                  <c:v>1.100087253420901E-2</c:v>
                </c:pt>
                <c:pt idx="2877">
                  <c:v>1.0833967780780829E-2</c:v>
                </c:pt>
                <c:pt idx="2878">
                  <c:v>2.8103582328322164E-3</c:v>
                </c:pt>
                <c:pt idx="2879">
                  <c:v>1.9012560200465916E-2</c:v>
                </c:pt>
                <c:pt idx="2880">
                  <c:v>-2.1813030614922985E-2</c:v>
                </c:pt>
                <c:pt idx="2881">
                  <c:v>-1.7390509672609477E-2</c:v>
                </c:pt>
                <c:pt idx="2882">
                  <c:v>-1.6332701313649549E-2</c:v>
                </c:pt>
                <c:pt idx="2883">
                  <c:v>-5.1983664720418651E-3</c:v>
                </c:pt>
                <c:pt idx="2884">
                  <c:v>-2.4620800319435476E-2</c:v>
                </c:pt>
                <c:pt idx="2885">
                  <c:v>-1.8233146388133236E-2</c:v>
                </c:pt>
                <c:pt idx="2886">
                  <c:v>6.5706684709961214E-3</c:v>
                </c:pt>
                <c:pt idx="2887">
                  <c:v>-1.6370307319804135E-2</c:v>
                </c:pt>
                <c:pt idx="2888">
                  <c:v>5.6347654706505436E-3</c:v>
                </c:pt>
                <c:pt idx="2889">
                  <c:v>2.3529952960402094E-2</c:v>
                </c:pt>
                <c:pt idx="2890">
                  <c:v>1.3031499586651941E-2</c:v>
                </c:pt>
                <c:pt idx="2891">
                  <c:v>1.0167884536178552E-2</c:v>
                </c:pt>
                <c:pt idx="2892">
                  <c:v>1.1069433487033709E-4</c:v>
                </c:pt>
                <c:pt idx="2893">
                  <c:v>-1.2393440020276435E-2</c:v>
                </c:pt>
                <c:pt idx="2894">
                  <c:v>1.3023347963444232E-3</c:v>
                </c:pt>
                <c:pt idx="2895">
                  <c:v>-2.4233263057223186E-2</c:v>
                </c:pt>
                <c:pt idx="2896">
                  <c:v>-1.3003415034281208E-3</c:v>
                </c:pt>
                <c:pt idx="2897">
                  <c:v>2.55929964008495E-3</c:v>
                </c:pt>
                <c:pt idx="2898">
                  <c:v>-2.1114864270202781E-2</c:v>
                </c:pt>
                <c:pt idx="2899">
                  <c:v>2.3382420854134611E-2</c:v>
                </c:pt>
                <c:pt idx="2900">
                  <c:v>-1.2127426858880647E-2</c:v>
                </c:pt>
                <c:pt idx="2901">
                  <c:v>-1.9551763914074198E-2</c:v>
                </c:pt>
                <c:pt idx="2902">
                  <c:v>9.6762242391628846E-3</c:v>
                </c:pt>
                <c:pt idx="2903">
                  <c:v>-2.74434881203216E-3</c:v>
                </c:pt>
                <c:pt idx="2904">
                  <c:v>-4.7266848933857075E-3</c:v>
                </c:pt>
                <c:pt idx="2905">
                  <c:v>5.2419409684246578E-3</c:v>
                </c:pt>
                <c:pt idx="2906">
                  <c:v>-7.4254773786144312E-3</c:v>
                </c:pt>
                <c:pt idx="2907">
                  <c:v>1.9775951608677306E-2</c:v>
                </c:pt>
                <c:pt idx="2908">
                  <c:v>-1.8300209081171314E-2</c:v>
                </c:pt>
                <c:pt idx="2909">
                  <c:v>-3.9716120421989798E-3</c:v>
                </c:pt>
                <c:pt idx="2910">
                  <c:v>1.9849676514583792E-2</c:v>
                </c:pt>
                <c:pt idx="2911">
                  <c:v>-8.0908761534564614E-3</c:v>
                </c:pt>
                <c:pt idx="2912">
                  <c:v>-2.7482557260049114E-3</c:v>
                </c:pt>
                <c:pt idx="2913">
                  <c:v>8.0503417767894443E-3</c:v>
                </c:pt>
                <c:pt idx="2914">
                  <c:v>1.4344801310980277E-2</c:v>
                </c:pt>
                <c:pt idx="2915">
                  <c:v>-4.2386275367820355E-3</c:v>
                </c:pt>
                <c:pt idx="2916">
                  <c:v>-2.0259937174277542E-3</c:v>
                </c:pt>
                <c:pt idx="2917">
                  <c:v>-4.6975010683264762E-3</c:v>
                </c:pt>
                <c:pt idx="2918">
                  <c:v>-1.6584722828484944E-3</c:v>
                </c:pt>
                <c:pt idx="2919">
                  <c:v>1.3015838600710395E-2</c:v>
                </c:pt>
                <c:pt idx="2920">
                  <c:v>1.8774753069342554E-2</c:v>
                </c:pt>
                <c:pt idx="2921">
                  <c:v>-3.2614563036111879E-4</c:v>
                </c:pt>
                <c:pt idx="2922">
                  <c:v>5.0323220581788008E-3</c:v>
                </c:pt>
                <c:pt idx="2923">
                  <c:v>-2.0149863319883565E-2</c:v>
                </c:pt>
                <c:pt idx="2924">
                  <c:v>-5.1690271903396092E-3</c:v>
                </c:pt>
                <c:pt idx="2925">
                  <c:v>1.9748361451043556E-2</c:v>
                </c:pt>
                <c:pt idx="2926">
                  <c:v>5.852062658669349E-3</c:v>
                </c:pt>
                <c:pt idx="2927">
                  <c:v>-4.0745025370299558E-4</c:v>
                </c:pt>
                <c:pt idx="2928">
                  <c:v>-4.5363982048267915E-3</c:v>
                </c:pt>
                <c:pt idx="2929">
                  <c:v>-2.1018214116470869E-3</c:v>
                </c:pt>
                <c:pt idx="2930">
                  <c:v>-2.1633613825778608E-3</c:v>
                </c:pt>
                <c:pt idx="2931">
                  <c:v>1.0153580463564802</c:v>
                </c:pt>
                <c:pt idx="2932">
                  <c:v>-2.4998468829810779E-2</c:v>
                </c:pt>
                <c:pt idx="2933">
                  <c:v>-1.9992229075550733E-2</c:v>
                </c:pt>
                <c:pt idx="2934">
                  <c:v>1.2209150765166215E-2</c:v>
                </c:pt>
                <c:pt idx="2935">
                  <c:v>-1.2868647470435517E-2</c:v>
                </c:pt>
                <c:pt idx="2936">
                  <c:v>-1.6053900867463455E-2</c:v>
                </c:pt>
                <c:pt idx="2937">
                  <c:v>-6.332122880530755E-4</c:v>
                </c:pt>
                <c:pt idx="2938">
                  <c:v>-1.0770357219872517E-2</c:v>
                </c:pt>
                <c:pt idx="2939">
                  <c:v>-2.1523663184699733E-2</c:v>
                </c:pt>
                <c:pt idx="2940">
                  <c:v>-2.3951723156724346E-2</c:v>
                </c:pt>
                <c:pt idx="2941">
                  <c:v>-1.4782835376550807E-2</c:v>
                </c:pt>
                <c:pt idx="2942">
                  <c:v>8.3125847064106743E-3</c:v>
                </c:pt>
                <c:pt idx="2943">
                  <c:v>-8.1565463520261172E-3</c:v>
                </c:pt>
                <c:pt idx="2944">
                  <c:v>-1.7434687792852073E-2</c:v>
                </c:pt>
                <c:pt idx="2945">
                  <c:v>-1.2059672647517677E-2</c:v>
                </c:pt>
                <c:pt idx="2946">
                  <c:v>1.000883761742589</c:v>
                </c:pt>
                <c:pt idx="2947">
                  <c:v>-1.2637582727895308E-2</c:v>
                </c:pt>
                <c:pt idx="2948">
                  <c:v>-1.8636912173950783E-2</c:v>
                </c:pt>
                <c:pt idx="2949">
                  <c:v>-7.7346780188204175E-3</c:v>
                </c:pt>
                <c:pt idx="2950">
                  <c:v>0.99553721648351268</c:v>
                </c:pt>
                <c:pt idx="2951">
                  <c:v>-1.0342455650760528E-3</c:v>
                </c:pt>
                <c:pt idx="2952">
                  <c:v>3.6338342635486576E-3</c:v>
                </c:pt>
                <c:pt idx="2953">
                  <c:v>1.4696424737442338E-2</c:v>
                </c:pt>
                <c:pt idx="2954">
                  <c:v>5.3865282770237614E-3</c:v>
                </c:pt>
                <c:pt idx="2955">
                  <c:v>-2.8727405301159194E-3</c:v>
                </c:pt>
                <c:pt idx="2956">
                  <c:v>4.8041645898428964E-3</c:v>
                </c:pt>
                <c:pt idx="2957">
                  <c:v>-6.4234779065140465E-3</c:v>
                </c:pt>
                <c:pt idx="2958">
                  <c:v>-2.0246597660374132E-2</c:v>
                </c:pt>
                <c:pt idx="2959">
                  <c:v>-2.5850084439166866E-3</c:v>
                </c:pt>
                <c:pt idx="2960">
                  <c:v>1.7073379188365268E-3</c:v>
                </c:pt>
                <c:pt idx="2961">
                  <c:v>-1.762471573110656E-2</c:v>
                </c:pt>
                <c:pt idx="2962">
                  <c:v>2.206333989051601E-3</c:v>
                </c:pt>
                <c:pt idx="2963">
                  <c:v>6.0135168883300224E-3</c:v>
                </c:pt>
                <c:pt idx="2964">
                  <c:v>-5.8068728421543643E-4</c:v>
                </c:pt>
                <c:pt idx="2965">
                  <c:v>-1.4692828322312723E-2</c:v>
                </c:pt>
                <c:pt idx="2966">
                  <c:v>-3.6948846480086284E-3</c:v>
                </c:pt>
                <c:pt idx="2967">
                  <c:v>-1.2850509915940767E-2</c:v>
                </c:pt>
                <c:pt idx="2968">
                  <c:v>-2.1739192712221446E-2</c:v>
                </c:pt>
                <c:pt idx="2969">
                  <c:v>-1.1298281145101346E-2</c:v>
                </c:pt>
                <c:pt idx="2970">
                  <c:v>-1.3032546386154493E-2</c:v>
                </c:pt>
                <c:pt idx="2971">
                  <c:v>6.5468102259479415E-4</c:v>
                </c:pt>
                <c:pt idx="2972">
                  <c:v>0.97960504238200263</c:v>
                </c:pt>
                <c:pt idx="2973">
                  <c:v>-1.7806450043385758E-2</c:v>
                </c:pt>
                <c:pt idx="2974">
                  <c:v>-1.0407544090350995E-2</c:v>
                </c:pt>
                <c:pt idx="2975">
                  <c:v>0.98057463537479572</c:v>
                </c:pt>
                <c:pt idx="2976">
                  <c:v>-1.7855299081960745E-2</c:v>
                </c:pt>
                <c:pt idx="2977">
                  <c:v>1.6186237320935382E-3</c:v>
                </c:pt>
                <c:pt idx="2978">
                  <c:v>-2.2287369682334524E-2</c:v>
                </c:pt>
                <c:pt idx="2979">
                  <c:v>2.4421803945408355E-2</c:v>
                </c:pt>
                <c:pt idx="2980">
                  <c:v>-3.9358163454347008E-3</c:v>
                </c:pt>
                <c:pt idx="2981">
                  <c:v>4.2713870094609196E-3</c:v>
                </c:pt>
                <c:pt idx="2982">
                  <c:v>2.1931275231276259E-2</c:v>
                </c:pt>
                <c:pt idx="2983">
                  <c:v>-1.5336017163587656E-2</c:v>
                </c:pt>
                <c:pt idx="2984">
                  <c:v>8.0998018081866081E-3</c:v>
                </c:pt>
                <c:pt idx="2985">
                  <c:v>-4.3454469495844642E-3</c:v>
                </c:pt>
                <c:pt idx="2986">
                  <c:v>1.6055281846125591E-3</c:v>
                </c:pt>
                <c:pt idx="2987">
                  <c:v>2.2806359143916644E-2</c:v>
                </c:pt>
                <c:pt idx="2988">
                  <c:v>-1.2458924563227914E-2</c:v>
                </c:pt>
                <c:pt idx="2989">
                  <c:v>1.6942198312003505E-2</c:v>
                </c:pt>
                <c:pt idx="2990">
                  <c:v>-1.2636062495577855E-2</c:v>
                </c:pt>
                <c:pt idx="2991">
                  <c:v>5.4120503732109247E-3</c:v>
                </c:pt>
                <c:pt idx="2992">
                  <c:v>8.7083784918134451E-3</c:v>
                </c:pt>
                <c:pt idx="2993">
                  <c:v>-1.8775155641880308E-2</c:v>
                </c:pt>
                <c:pt idx="2994">
                  <c:v>2.0493977841707423E-3</c:v>
                </c:pt>
                <c:pt idx="2995">
                  <c:v>-8.9180764258754326E-3</c:v>
                </c:pt>
                <c:pt idx="2996">
                  <c:v>1.517647832149987E-2</c:v>
                </c:pt>
                <c:pt idx="2997">
                  <c:v>2.0180995851199986E-2</c:v>
                </c:pt>
                <c:pt idx="2998">
                  <c:v>-1.5000911587531695E-3</c:v>
                </c:pt>
                <c:pt idx="2999">
                  <c:v>2.3146105735634564E-2</c:v>
                </c:pt>
                <c:pt idx="3000">
                  <c:v>1.2359310526503502E-2</c:v>
                </c:pt>
                <c:pt idx="3001">
                  <c:v>-1.8696600155112143E-2</c:v>
                </c:pt>
                <c:pt idx="3002">
                  <c:v>-1.2400554834821104E-2</c:v>
                </c:pt>
                <c:pt idx="3003">
                  <c:v>-5.2987333755480093E-3</c:v>
                </c:pt>
                <c:pt idx="3004">
                  <c:v>2.7087225747325474E-3</c:v>
                </c:pt>
                <c:pt idx="3005">
                  <c:v>-1.5763554347456847E-2</c:v>
                </c:pt>
                <c:pt idx="3006">
                  <c:v>-1.5517326078390042E-2</c:v>
                </c:pt>
                <c:pt idx="3007">
                  <c:v>-2.5243625461711995E-3</c:v>
                </c:pt>
                <c:pt idx="3008">
                  <c:v>-1.0369388979292149E-2</c:v>
                </c:pt>
                <c:pt idx="3009">
                  <c:v>-1.6622358391474655E-2</c:v>
                </c:pt>
                <c:pt idx="3010">
                  <c:v>-2.4302643612950502E-2</c:v>
                </c:pt>
                <c:pt idx="3011">
                  <c:v>-2.0742734934019848E-3</c:v>
                </c:pt>
                <c:pt idx="3012">
                  <c:v>1.2795910966498791E-2</c:v>
                </c:pt>
                <c:pt idx="3013">
                  <c:v>3.2072311519713735E-3</c:v>
                </c:pt>
                <c:pt idx="3014">
                  <c:v>1.9428018833557863E-2</c:v>
                </c:pt>
                <c:pt idx="3015">
                  <c:v>2.3630473268647107E-2</c:v>
                </c:pt>
                <c:pt idx="3016">
                  <c:v>-5.87833934384997E-3</c:v>
                </c:pt>
                <c:pt idx="3017">
                  <c:v>1.9711142162925334E-2</c:v>
                </c:pt>
                <c:pt idx="3018">
                  <c:v>-6.7411848099338204E-3</c:v>
                </c:pt>
                <c:pt idx="3019">
                  <c:v>-1.3422087293138174E-2</c:v>
                </c:pt>
                <c:pt idx="3020">
                  <c:v>-3.7878210455638771E-3</c:v>
                </c:pt>
                <c:pt idx="3021">
                  <c:v>2.0350422271333261E-2</c:v>
                </c:pt>
                <c:pt idx="3022">
                  <c:v>2.3292572680261046E-2</c:v>
                </c:pt>
                <c:pt idx="3023">
                  <c:v>1.179202642923538E-3</c:v>
                </c:pt>
                <c:pt idx="3024">
                  <c:v>7.9981309271203449E-3</c:v>
                </c:pt>
                <c:pt idx="3025">
                  <c:v>7.9881497044274555E-3</c:v>
                </c:pt>
                <c:pt idx="3026">
                  <c:v>-1.3367324910157908E-4</c:v>
                </c:pt>
                <c:pt idx="3027">
                  <c:v>-9.7836017960231106E-4</c:v>
                </c:pt>
                <c:pt idx="3028">
                  <c:v>2.4591846867952839E-2</c:v>
                </c:pt>
                <c:pt idx="3029">
                  <c:v>1.6310740344394486E-2</c:v>
                </c:pt>
                <c:pt idx="3030">
                  <c:v>1.4594536338430658E-2</c:v>
                </c:pt>
                <c:pt idx="3031">
                  <c:v>-1.251610578461711E-2</c:v>
                </c:pt>
                <c:pt idx="3032">
                  <c:v>8.7190011675898345E-4</c:v>
                </c:pt>
                <c:pt idx="3033">
                  <c:v>1.1468339448679388E-2</c:v>
                </c:pt>
                <c:pt idx="3034">
                  <c:v>-1.0054696419476311E-2</c:v>
                </c:pt>
                <c:pt idx="3035">
                  <c:v>1.7414064206310788E-2</c:v>
                </c:pt>
                <c:pt idx="3036">
                  <c:v>1.1680729207106194E-2</c:v>
                </c:pt>
                <c:pt idx="3037">
                  <c:v>-1.2330390693522736E-2</c:v>
                </c:pt>
                <c:pt idx="3038">
                  <c:v>-1.3012141689857764E-2</c:v>
                </c:pt>
                <c:pt idx="3039">
                  <c:v>-1.038011519931431E-2</c:v>
                </c:pt>
                <c:pt idx="3040">
                  <c:v>1.9927303589966017E-2</c:v>
                </c:pt>
                <c:pt idx="3041">
                  <c:v>1.8876540112908326E-2</c:v>
                </c:pt>
                <c:pt idx="3042">
                  <c:v>1.8798154119129863E-2</c:v>
                </c:pt>
                <c:pt idx="3043">
                  <c:v>-1.5828253920966189E-2</c:v>
                </c:pt>
                <c:pt idx="3044">
                  <c:v>1.1194614061020814E-2</c:v>
                </c:pt>
                <c:pt idx="3045">
                  <c:v>-2.2378122016130874E-3</c:v>
                </c:pt>
                <c:pt idx="3046">
                  <c:v>-1.4198209645684984E-2</c:v>
                </c:pt>
                <c:pt idx="3047">
                  <c:v>-1.8835899752124907E-2</c:v>
                </c:pt>
                <c:pt idx="3048">
                  <c:v>1.2024313544469367E-2</c:v>
                </c:pt>
                <c:pt idx="3049">
                  <c:v>1.0257632022342877E-2</c:v>
                </c:pt>
                <c:pt idx="3050">
                  <c:v>1.0534822997968008E-2</c:v>
                </c:pt>
                <c:pt idx="3051">
                  <c:v>7.2033070139957134E-3</c:v>
                </c:pt>
                <c:pt idx="3052">
                  <c:v>1.113864745976983E-2</c:v>
                </c:pt>
                <c:pt idx="3053">
                  <c:v>-1.0264434002592082E-2</c:v>
                </c:pt>
                <c:pt idx="3054">
                  <c:v>-2.3142833604464369E-2</c:v>
                </c:pt>
                <c:pt idx="3055">
                  <c:v>-1.9420308840609461E-2</c:v>
                </c:pt>
                <c:pt idx="3056">
                  <c:v>5.6956174476528783E-3</c:v>
                </c:pt>
                <c:pt idx="3057">
                  <c:v>9.9262612800183163E-3</c:v>
                </c:pt>
                <c:pt idx="3058">
                  <c:v>-8.6212944380693775E-3</c:v>
                </c:pt>
                <c:pt idx="3059">
                  <c:v>-2.199834010150193E-2</c:v>
                </c:pt>
                <c:pt idx="3060">
                  <c:v>-2.0720515336930968E-2</c:v>
                </c:pt>
                <c:pt idx="3061">
                  <c:v>4.2267972728670892E-3</c:v>
                </c:pt>
                <c:pt idx="3062">
                  <c:v>7.4909196500192125E-3</c:v>
                </c:pt>
                <c:pt idx="3063">
                  <c:v>1.4239681436877394E-2</c:v>
                </c:pt>
                <c:pt idx="3064">
                  <c:v>-1.8847121108388605E-2</c:v>
                </c:pt>
                <c:pt idx="3065">
                  <c:v>3.7618233445535277E-3</c:v>
                </c:pt>
                <c:pt idx="3066">
                  <c:v>-2.2026189415853759E-2</c:v>
                </c:pt>
                <c:pt idx="3067">
                  <c:v>1.0008532390472197E-2</c:v>
                </c:pt>
                <c:pt idx="3068">
                  <c:v>6.9769789205890716E-4</c:v>
                </c:pt>
                <c:pt idx="3069">
                  <c:v>-1.9168634790037144E-2</c:v>
                </c:pt>
                <c:pt idx="3070">
                  <c:v>2.4265902536686777E-2</c:v>
                </c:pt>
                <c:pt idx="3071">
                  <c:v>-7.4277061610485253E-3</c:v>
                </c:pt>
                <c:pt idx="3072">
                  <c:v>5.7923376863800837E-3</c:v>
                </c:pt>
                <c:pt idx="3073">
                  <c:v>1.1738823699297001E-2</c:v>
                </c:pt>
                <c:pt idx="3074">
                  <c:v>1.6709661078663379E-2</c:v>
                </c:pt>
                <c:pt idx="3075">
                  <c:v>6.0139083294171005E-3</c:v>
                </c:pt>
                <c:pt idx="3076">
                  <c:v>2.1856685827522621E-2</c:v>
                </c:pt>
                <c:pt idx="3077">
                  <c:v>-1.9534690467094752E-2</c:v>
                </c:pt>
                <c:pt idx="3078">
                  <c:v>-1.0382138677567442E-2</c:v>
                </c:pt>
                <c:pt idx="3079">
                  <c:v>-1.9970156086913372E-2</c:v>
                </c:pt>
                <c:pt idx="3080">
                  <c:v>6.3344287793242028E-3</c:v>
                </c:pt>
                <c:pt idx="3081">
                  <c:v>1.1522846418261973E-2</c:v>
                </c:pt>
                <c:pt idx="3082">
                  <c:v>-2.3681659942387995E-2</c:v>
                </c:pt>
                <c:pt idx="3083">
                  <c:v>-1.5156470118037469E-2</c:v>
                </c:pt>
                <c:pt idx="3084">
                  <c:v>2.4834443001022076E-2</c:v>
                </c:pt>
                <c:pt idx="3085">
                  <c:v>-2.241345275737534E-2</c:v>
                </c:pt>
                <c:pt idx="3086">
                  <c:v>-2.1723025617862969E-2</c:v>
                </c:pt>
                <c:pt idx="3087">
                  <c:v>1.9244880314486935E-2</c:v>
                </c:pt>
                <c:pt idx="3088">
                  <c:v>3.4975091545587866E-3</c:v>
                </c:pt>
                <c:pt idx="3089">
                  <c:v>1.0658123881834753E-2</c:v>
                </c:pt>
                <c:pt idx="3090">
                  <c:v>-2.049671783172153E-2</c:v>
                </c:pt>
                <c:pt idx="3091">
                  <c:v>2.0137415552035796E-3</c:v>
                </c:pt>
                <c:pt idx="3092">
                  <c:v>1.9032214862621199E-2</c:v>
                </c:pt>
                <c:pt idx="3093">
                  <c:v>1.2540952927875214E-3</c:v>
                </c:pt>
                <c:pt idx="3094">
                  <c:v>1.1555284762283425E-2</c:v>
                </c:pt>
                <c:pt idx="3095">
                  <c:v>9.4864018255552685E-3</c:v>
                </c:pt>
                <c:pt idx="3096">
                  <c:v>-8.1568237183174859E-3</c:v>
                </c:pt>
                <c:pt idx="3097">
                  <c:v>1.0745890551693098E-2</c:v>
                </c:pt>
                <c:pt idx="3098">
                  <c:v>-8.2561154254062741E-4</c:v>
                </c:pt>
                <c:pt idx="3099">
                  <c:v>1.169069190620628E-2</c:v>
                </c:pt>
                <c:pt idx="3100">
                  <c:v>2.3054655017986248E-2</c:v>
                </c:pt>
                <c:pt idx="3101">
                  <c:v>1.90154059870212E-2</c:v>
                </c:pt>
                <c:pt idx="3102">
                  <c:v>-9.7942395869005886E-3</c:v>
                </c:pt>
                <c:pt idx="3103">
                  <c:v>1.2062339364951501E-2</c:v>
                </c:pt>
                <c:pt idx="3104">
                  <c:v>-2.2573871784648303E-2</c:v>
                </c:pt>
                <c:pt idx="3105">
                  <c:v>1.6104001776134073E-2</c:v>
                </c:pt>
                <c:pt idx="3106">
                  <c:v>0.98668333701114941</c:v>
                </c:pt>
                <c:pt idx="3107">
                  <c:v>-1.3360185317534051E-2</c:v>
                </c:pt>
                <c:pt idx="3108">
                  <c:v>7.4621402586878046E-3</c:v>
                </c:pt>
                <c:pt idx="3109">
                  <c:v>-2.3892570178592865E-2</c:v>
                </c:pt>
                <c:pt idx="3110">
                  <c:v>3.4160860869211773E-4</c:v>
                </c:pt>
                <c:pt idx="3111">
                  <c:v>2.1584582324835833E-2</c:v>
                </c:pt>
                <c:pt idx="3112">
                  <c:v>1.8912059845663569E-2</c:v>
                </c:pt>
                <c:pt idx="3113">
                  <c:v>-2.4029926649399996E-2</c:v>
                </c:pt>
                <c:pt idx="3114">
                  <c:v>4.3777531306601111E-3</c:v>
                </c:pt>
                <c:pt idx="3115">
                  <c:v>1.0849173604199903E-4</c:v>
                </c:pt>
                <c:pt idx="3116">
                  <c:v>-1.3889426671520339E-2</c:v>
                </c:pt>
                <c:pt idx="3117">
                  <c:v>-9.0303855308689791E-3</c:v>
                </c:pt>
                <c:pt idx="3118">
                  <c:v>3.4015139913818769E-3</c:v>
                </c:pt>
                <c:pt idx="3119">
                  <c:v>5.6940125527026875E-3</c:v>
                </c:pt>
                <c:pt idx="3120">
                  <c:v>-1.8295240659234258E-2</c:v>
                </c:pt>
                <c:pt idx="3121">
                  <c:v>2.1694504555662592E-2</c:v>
                </c:pt>
                <c:pt idx="3122">
                  <c:v>1.9191606675441619E-3</c:v>
                </c:pt>
                <c:pt idx="3123">
                  <c:v>2.1211381300181263E-2</c:v>
                </c:pt>
                <c:pt idx="3124">
                  <c:v>2.4280744723473829E-2</c:v>
                </c:pt>
                <c:pt idx="3125">
                  <c:v>-1.0256290104908644E-2</c:v>
                </c:pt>
                <c:pt idx="3126">
                  <c:v>-1.7043148092257286E-2</c:v>
                </c:pt>
                <c:pt idx="3127">
                  <c:v>1.9073755046148659E-2</c:v>
                </c:pt>
                <c:pt idx="3128">
                  <c:v>1.0019336316110692</c:v>
                </c:pt>
                <c:pt idx="3129">
                  <c:v>-1.9571085092971181E-2</c:v>
                </c:pt>
                <c:pt idx="3130">
                  <c:v>1.9524630071228864E-2</c:v>
                </c:pt>
                <c:pt idx="3131">
                  <c:v>0.97726941961458347</c:v>
                </c:pt>
                <c:pt idx="3132">
                  <c:v>-1.3921856768370933E-2</c:v>
                </c:pt>
                <c:pt idx="3133">
                  <c:v>-1.7981773202960967E-2</c:v>
                </c:pt>
                <c:pt idx="3134">
                  <c:v>-1.604687757590963E-2</c:v>
                </c:pt>
                <c:pt idx="3135">
                  <c:v>4.0649588509039823E-3</c:v>
                </c:pt>
                <c:pt idx="3136">
                  <c:v>1.4871801228943188E-2</c:v>
                </c:pt>
                <c:pt idx="3137">
                  <c:v>-2.0612909157992843E-2</c:v>
                </c:pt>
                <c:pt idx="3138">
                  <c:v>0.97735547644582199</c:v>
                </c:pt>
                <c:pt idx="3139">
                  <c:v>1.1490188606724488E-2</c:v>
                </c:pt>
                <c:pt idx="3140">
                  <c:v>-1.5216658670657024E-3</c:v>
                </c:pt>
                <c:pt idx="3141">
                  <c:v>-8.0153259558550238E-3</c:v>
                </c:pt>
                <c:pt idx="3142">
                  <c:v>-1.9251200419422965E-2</c:v>
                </c:pt>
                <c:pt idx="3143">
                  <c:v>1.3043088001059739E-2</c:v>
                </c:pt>
                <c:pt idx="3144">
                  <c:v>1.138005026160146E-2</c:v>
                </c:pt>
                <c:pt idx="3145">
                  <c:v>-7.2856279480337845E-3</c:v>
                </c:pt>
                <c:pt idx="3146">
                  <c:v>2.4427760592804389E-2</c:v>
                </c:pt>
                <c:pt idx="3147">
                  <c:v>2.0825738368317175E-2</c:v>
                </c:pt>
                <c:pt idx="3148">
                  <c:v>2.4461289878402997E-2</c:v>
                </c:pt>
                <c:pt idx="3149">
                  <c:v>0.98592876961722997</c:v>
                </c:pt>
                <c:pt idx="3150">
                  <c:v>0.98898821236168111</c:v>
                </c:pt>
                <c:pt idx="3151">
                  <c:v>7.8404787805888276E-3</c:v>
                </c:pt>
                <c:pt idx="3152">
                  <c:v>-1.6280238475234355E-3</c:v>
                </c:pt>
                <c:pt idx="3153">
                  <c:v>-1.1690545317749296E-2</c:v>
                </c:pt>
                <c:pt idx="3154">
                  <c:v>-1.029929146246753E-2</c:v>
                </c:pt>
                <c:pt idx="3155">
                  <c:v>1.3039710988174757E-2</c:v>
                </c:pt>
                <c:pt idx="3156">
                  <c:v>-1.3011633940890343E-2</c:v>
                </c:pt>
                <c:pt idx="3157">
                  <c:v>-6.3757494598740529E-3</c:v>
                </c:pt>
                <c:pt idx="3158">
                  <c:v>-6.4408407844659234E-3</c:v>
                </c:pt>
                <c:pt idx="3159">
                  <c:v>6.0584604119719165E-3</c:v>
                </c:pt>
                <c:pt idx="3160">
                  <c:v>-1.1126835469426489E-2</c:v>
                </c:pt>
                <c:pt idx="3161">
                  <c:v>1.6949533852197281E-2</c:v>
                </c:pt>
                <c:pt idx="3162">
                  <c:v>-1.6533994008717096E-2</c:v>
                </c:pt>
                <c:pt idx="3163">
                  <c:v>5.973616101378143E-3</c:v>
                </c:pt>
                <c:pt idx="3164">
                  <c:v>1.2448949865131842E-3</c:v>
                </c:pt>
                <c:pt idx="3165">
                  <c:v>-1.9788319932727765E-2</c:v>
                </c:pt>
                <c:pt idx="3166">
                  <c:v>-2.2372025612246944E-2</c:v>
                </c:pt>
                <c:pt idx="3167">
                  <c:v>2.2499140944677476E-2</c:v>
                </c:pt>
                <c:pt idx="3168">
                  <c:v>-7.7857229480988114E-3</c:v>
                </c:pt>
                <c:pt idx="3169">
                  <c:v>1.4094307952561103E-2</c:v>
                </c:pt>
                <c:pt idx="3170">
                  <c:v>1.0214539199050507</c:v>
                </c:pt>
                <c:pt idx="3171">
                  <c:v>2.3606377504932347E-2</c:v>
                </c:pt>
                <c:pt idx="3172">
                  <c:v>1.444244357177954E-2</c:v>
                </c:pt>
                <c:pt idx="3173">
                  <c:v>7.3007795614815126E-3</c:v>
                </c:pt>
                <c:pt idx="3174">
                  <c:v>2.3187128598073176E-2</c:v>
                </c:pt>
                <c:pt idx="3175">
                  <c:v>7.4413267297218201E-3</c:v>
                </c:pt>
                <c:pt idx="3176">
                  <c:v>-9.8377466089659589E-3</c:v>
                </c:pt>
                <c:pt idx="3177">
                  <c:v>1.9515331252210916E-2</c:v>
                </c:pt>
                <c:pt idx="3178">
                  <c:v>6.3574473365984761E-3</c:v>
                </c:pt>
                <c:pt idx="3179">
                  <c:v>6.1025558320514876E-3</c:v>
                </c:pt>
                <c:pt idx="3180">
                  <c:v>-1.1465388759917455E-2</c:v>
                </c:pt>
                <c:pt idx="3181">
                  <c:v>-1.8479335332181091E-2</c:v>
                </c:pt>
                <c:pt idx="3182">
                  <c:v>-7.4354878993639908E-4</c:v>
                </c:pt>
                <c:pt idx="3183">
                  <c:v>1.8426628037201936E-2</c:v>
                </c:pt>
                <c:pt idx="3184">
                  <c:v>-1.5641346051023085E-2</c:v>
                </c:pt>
                <c:pt idx="3185">
                  <c:v>6.446708926095451E-3</c:v>
                </c:pt>
                <c:pt idx="3186">
                  <c:v>-1.6511557362515146E-2</c:v>
                </c:pt>
                <c:pt idx="3187">
                  <c:v>1.383470385098905E-2</c:v>
                </c:pt>
                <c:pt idx="3188">
                  <c:v>1.2693635761169737E-2</c:v>
                </c:pt>
                <c:pt idx="3189">
                  <c:v>-1.7303999631377964E-3</c:v>
                </c:pt>
                <c:pt idx="3190">
                  <c:v>1.389114956423893E-2</c:v>
                </c:pt>
                <c:pt idx="3191">
                  <c:v>-1.5170750727821836E-2</c:v>
                </c:pt>
                <c:pt idx="3192">
                  <c:v>-8.1701189630508102E-4</c:v>
                </c:pt>
                <c:pt idx="3193">
                  <c:v>2.3886137685633309E-2</c:v>
                </c:pt>
                <c:pt idx="3194">
                  <c:v>2.0124630191274508E-2</c:v>
                </c:pt>
                <c:pt idx="3195">
                  <c:v>4.2353111848305756E-3</c:v>
                </c:pt>
                <c:pt idx="3196">
                  <c:v>-2.4267467490727158E-2</c:v>
                </c:pt>
                <c:pt idx="3197">
                  <c:v>2.159129129916219E-2</c:v>
                </c:pt>
                <c:pt idx="3198">
                  <c:v>-6.9687029264911826E-3</c:v>
                </c:pt>
                <c:pt idx="3199">
                  <c:v>2.7773040306341978E-3</c:v>
                </c:pt>
                <c:pt idx="3200">
                  <c:v>-2.1496642528698102E-2</c:v>
                </c:pt>
                <c:pt idx="3201">
                  <c:v>-2.1479721706698741E-2</c:v>
                </c:pt>
                <c:pt idx="3202">
                  <c:v>0.98884325727995948</c:v>
                </c:pt>
                <c:pt idx="3203">
                  <c:v>1.9331457806572239E-2</c:v>
                </c:pt>
                <c:pt idx="3204">
                  <c:v>1.2546276683571961E-2</c:v>
                </c:pt>
                <c:pt idx="3205">
                  <c:v>-2.433498044764712E-2</c:v>
                </c:pt>
                <c:pt idx="3206">
                  <c:v>-7.2839730878395126E-3</c:v>
                </c:pt>
                <c:pt idx="3207">
                  <c:v>-1.4458457309940404E-2</c:v>
                </c:pt>
                <c:pt idx="3208">
                  <c:v>-3.6008650063479863E-3</c:v>
                </c:pt>
                <c:pt idx="3209">
                  <c:v>7.9056562354395954E-3</c:v>
                </c:pt>
                <c:pt idx="3210">
                  <c:v>-5.5769740891283785E-3</c:v>
                </c:pt>
                <c:pt idx="3211">
                  <c:v>1.7505733725854167E-2</c:v>
                </c:pt>
                <c:pt idx="3212">
                  <c:v>1.9021235899190664E-2</c:v>
                </c:pt>
                <c:pt idx="3213">
                  <c:v>3.5124384598948511E-4</c:v>
                </c:pt>
                <c:pt idx="3214">
                  <c:v>1.2484641635650268E-2</c:v>
                </c:pt>
                <c:pt idx="3215">
                  <c:v>-8.739415513779325E-3</c:v>
                </c:pt>
                <c:pt idx="3216">
                  <c:v>-1.271482718562073E-2</c:v>
                </c:pt>
                <c:pt idx="3217">
                  <c:v>-4.2511836774984215E-3</c:v>
                </c:pt>
                <c:pt idx="3218">
                  <c:v>1.8400072968576865E-2</c:v>
                </c:pt>
                <c:pt idx="3219">
                  <c:v>-1.6679205616997206E-3</c:v>
                </c:pt>
                <c:pt idx="3220">
                  <c:v>1.4497861939919809E-3</c:v>
                </c:pt>
                <c:pt idx="3221">
                  <c:v>-2.3890748554278963E-2</c:v>
                </c:pt>
                <c:pt idx="3222">
                  <c:v>-1.877777912274927E-2</c:v>
                </c:pt>
                <c:pt idx="3223">
                  <c:v>-2.3268707317584774E-2</c:v>
                </c:pt>
                <c:pt idx="3224">
                  <c:v>-1.5096785384380067E-2</c:v>
                </c:pt>
                <c:pt idx="3225">
                  <c:v>-1.5708493452818106E-3</c:v>
                </c:pt>
                <c:pt idx="3226">
                  <c:v>-1.0418643739715305E-2</c:v>
                </c:pt>
                <c:pt idx="3227">
                  <c:v>-2.9441162934918273E-3</c:v>
                </c:pt>
                <c:pt idx="3228">
                  <c:v>-1.6013132641499127E-2</c:v>
                </c:pt>
                <c:pt idx="3229">
                  <c:v>2.4991453212351376E-2</c:v>
                </c:pt>
                <c:pt idx="3230">
                  <c:v>-5.5061605527673809E-3</c:v>
                </c:pt>
                <c:pt idx="3231">
                  <c:v>-1.9909181705931147E-3</c:v>
                </c:pt>
                <c:pt idx="3232">
                  <c:v>-2.2358609725827484E-3</c:v>
                </c:pt>
                <c:pt idx="3233">
                  <c:v>2.2968328794106523E-2</c:v>
                </c:pt>
                <c:pt idx="3234">
                  <c:v>2.3762931165883239E-4</c:v>
                </c:pt>
                <c:pt idx="3235">
                  <c:v>1.9126181602097135E-2</c:v>
                </c:pt>
                <c:pt idx="3236">
                  <c:v>8.7304387762172971E-3</c:v>
                </c:pt>
                <c:pt idx="3237">
                  <c:v>-2.3149872994911912E-2</c:v>
                </c:pt>
                <c:pt idx="3238">
                  <c:v>1.1600466325844983E-2</c:v>
                </c:pt>
                <c:pt idx="3239">
                  <c:v>-1.4020243203228727E-2</c:v>
                </c:pt>
                <c:pt idx="3240">
                  <c:v>1.8516619637948095E-2</c:v>
                </c:pt>
                <c:pt idx="3241">
                  <c:v>-2.4322454210638965E-2</c:v>
                </c:pt>
                <c:pt idx="3242">
                  <c:v>6.0991446390484096E-3</c:v>
                </c:pt>
                <c:pt idx="3243">
                  <c:v>2.0348272574639188E-2</c:v>
                </c:pt>
                <c:pt idx="3244">
                  <c:v>3.8113435947704833E-3</c:v>
                </c:pt>
                <c:pt idx="3245">
                  <c:v>2.1151838428986047E-3</c:v>
                </c:pt>
                <c:pt idx="3246">
                  <c:v>-2.4992289964306875E-2</c:v>
                </c:pt>
                <c:pt idx="3247">
                  <c:v>0.98695612517486475</c:v>
                </c:pt>
                <c:pt idx="3248">
                  <c:v>1.5294170289932491E-2</c:v>
                </c:pt>
                <c:pt idx="3249">
                  <c:v>-1.5761361335264949E-2</c:v>
                </c:pt>
                <c:pt idx="3250">
                  <c:v>1.0501470552030467E-2</c:v>
                </c:pt>
                <c:pt idx="3251">
                  <c:v>-2.0215742860110818E-2</c:v>
                </c:pt>
                <c:pt idx="3252">
                  <c:v>1.7020156885125044E-2</c:v>
                </c:pt>
                <c:pt idx="3253">
                  <c:v>-1.3324540961219506E-2</c:v>
                </c:pt>
                <c:pt idx="3254">
                  <c:v>-1.067764864517871E-2</c:v>
                </c:pt>
                <c:pt idx="3255">
                  <c:v>1.9374710594846783E-2</c:v>
                </c:pt>
                <c:pt idx="3256">
                  <c:v>7.8134725189377144E-5</c:v>
                </c:pt>
                <c:pt idx="3257">
                  <c:v>9.4967189543080643E-3</c:v>
                </c:pt>
                <c:pt idx="3258">
                  <c:v>-1.5657431402031491E-2</c:v>
                </c:pt>
                <c:pt idx="3259">
                  <c:v>-6.5922302469182178E-3</c:v>
                </c:pt>
                <c:pt idx="3260">
                  <c:v>2.4337362814869312E-2</c:v>
                </c:pt>
                <c:pt idx="3261">
                  <c:v>1.7757084336869962E-2</c:v>
                </c:pt>
                <c:pt idx="3262">
                  <c:v>1.0518524644085297E-2</c:v>
                </c:pt>
                <c:pt idx="3263">
                  <c:v>2.4811354697433396E-2</c:v>
                </c:pt>
                <c:pt idx="3264">
                  <c:v>1.283871950757327E-2</c:v>
                </c:pt>
                <c:pt idx="3265">
                  <c:v>-1.2429319742429373E-2</c:v>
                </c:pt>
                <c:pt idx="3266">
                  <c:v>-1.0332220092203198E-2</c:v>
                </c:pt>
                <c:pt idx="3267">
                  <c:v>-1.0363828315430423E-2</c:v>
                </c:pt>
                <c:pt idx="3268">
                  <c:v>-1.1542381947206437E-2</c:v>
                </c:pt>
                <c:pt idx="3269">
                  <c:v>-1.8158380380794242E-2</c:v>
                </c:pt>
                <c:pt idx="3270">
                  <c:v>9.041585883347197E-3</c:v>
                </c:pt>
                <c:pt idx="3271">
                  <c:v>1.6923280010323762E-2</c:v>
                </c:pt>
                <c:pt idx="3272">
                  <c:v>-3.4014897184278582E-3</c:v>
                </c:pt>
                <c:pt idx="3273">
                  <c:v>-1.4567102540696297E-2</c:v>
                </c:pt>
                <c:pt idx="3274">
                  <c:v>-1.2484908914848141E-2</c:v>
                </c:pt>
                <c:pt idx="3275">
                  <c:v>-1.9266234167461132E-2</c:v>
                </c:pt>
                <c:pt idx="3276">
                  <c:v>1.0281148707887234E-2</c:v>
                </c:pt>
                <c:pt idx="3277">
                  <c:v>-2.9858741901173046E-3</c:v>
                </c:pt>
                <c:pt idx="3278">
                  <c:v>0.99382239999267963</c:v>
                </c:pt>
                <c:pt idx="3279">
                  <c:v>-1.0873650306549954E-2</c:v>
                </c:pt>
                <c:pt idx="3280">
                  <c:v>1.6698870976378309E-2</c:v>
                </c:pt>
                <c:pt idx="3281">
                  <c:v>-9.9758048018809501E-3</c:v>
                </c:pt>
                <c:pt idx="3282">
                  <c:v>2.007203671014049E-2</c:v>
                </c:pt>
                <c:pt idx="3283">
                  <c:v>-1.9619396763216213E-2</c:v>
                </c:pt>
                <c:pt idx="3284">
                  <c:v>-9.8412155166931244E-3</c:v>
                </c:pt>
                <c:pt idx="3285">
                  <c:v>-9.4350433017466595E-3</c:v>
                </c:pt>
                <c:pt idx="3286">
                  <c:v>-2.3314793126632122E-2</c:v>
                </c:pt>
                <c:pt idx="3287">
                  <c:v>-1.0220659837986635E-2</c:v>
                </c:pt>
                <c:pt idx="3288">
                  <c:v>-1.8881753333034507E-2</c:v>
                </c:pt>
                <c:pt idx="3289">
                  <c:v>1.5453468496150341E-2</c:v>
                </c:pt>
                <c:pt idx="3290">
                  <c:v>-1.3477244095422841E-2</c:v>
                </c:pt>
                <c:pt idx="3291">
                  <c:v>1.2808596699861447E-2</c:v>
                </c:pt>
                <c:pt idx="3292">
                  <c:v>-2.2444595418690906E-2</c:v>
                </c:pt>
                <c:pt idx="3293">
                  <c:v>-3.7774348285651849E-4</c:v>
                </c:pt>
                <c:pt idx="3294">
                  <c:v>3.599006770788016E-3</c:v>
                </c:pt>
                <c:pt idx="3295">
                  <c:v>2.150220225923603E-2</c:v>
                </c:pt>
                <c:pt idx="3296">
                  <c:v>-1.8493480152712561E-2</c:v>
                </c:pt>
                <c:pt idx="3297">
                  <c:v>7.6587824016969676E-3</c:v>
                </c:pt>
                <c:pt idx="3298">
                  <c:v>6.4568763392643946E-3</c:v>
                </c:pt>
                <c:pt idx="3299">
                  <c:v>4.2762648379215725E-3</c:v>
                </c:pt>
                <c:pt idx="3300">
                  <c:v>-2.2037398163265227E-2</c:v>
                </c:pt>
                <c:pt idx="3301">
                  <c:v>2.2351068091040184E-2</c:v>
                </c:pt>
                <c:pt idx="3302">
                  <c:v>-2.3224737884653381E-2</c:v>
                </c:pt>
                <c:pt idx="3303">
                  <c:v>-9.39052790742595E-4</c:v>
                </c:pt>
                <c:pt idx="3304">
                  <c:v>1.6702088278184229E-2</c:v>
                </c:pt>
                <c:pt idx="3305">
                  <c:v>4.341025420935762E-3</c:v>
                </c:pt>
                <c:pt idx="3306">
                  <c:v>1.6805688575871919E-2</c:v>
                </c:pt>
                <c:pt idx="3307">
                  <c:v>-7.4669285971821322E-3</c:v>
                </c:pt>
                <c:pt idx="3308">
                  <c:v>1.0158835916365951</c:v>
                </c:pt>
                <c:pt idx="3309">
                  <c:v>-1.6297849230242189E-3</c:v>
                </c:pt>
                <c:pt idx="3310">
                  <c:v>1.1814900916805144E-2</c:v>
                </c:pt>
                <c:pt idx="3311">
                  <c:v>3.9853857756218247E-3</c:v>
                </c:pt>
                <c:pt idx="3312">
                  <c:v>-2.3390499580904216E-2</c:v>
                </c:pt>
                <c:pt idx="3313">
                  <c:v>1.9352077210440216E-2</c:v>
                </c:pt>
                <c:pt idx="3314">
                  <c:v>-2.3878260764864913E-2</c:v>
                </c:pt>
                <c:pt idx="3315">
                  <c:v>2.4220195240726959E-2</c:v>
                </c:pt>
                <c:pt idx="3316">
                  <c:v>-8.8977838308315401E-3</c:v>
                </c:pt>
                <c:pt idx="3317">
                  <c:v>-1.1214703824501727E-2</c:v>
                </c:pt>
                <c:pt idx="3318">
                  <c:v>-1.8189549840190368E-2</c:v>
                </c:pt>
                <c:pt idx="3319">
                  <c:v>1.0486811248191114E-2</c:v>
                </c:pt>
                <c:pt idx="3320">
                  <c:v>-2.2014771904657393E-2</c:v>
                </c:pt>
                <c:pt idx="3321">
                  <c:v>1.4229084239130507E-2</c:v>
                </c:pt>
                <c:pt idx="3322">
                  <c:v>-8.404662697676573E-3</c:v>
                </c:pt>
                <c:pt idx="3323">
                  <c:v>-1.3058938939344034E-2</c:v>
                </c:pt>
                <c:pt idx="3324">
                  <c:v>1.5047355990099598E-3</c:v>
                </c:pt>
                <c:pt idx="3325">
                  <c:v>-1.575306173868244E-2</c:v>
                </c:pt>
                <c:pt idx="3326">
                  <c:v>9.013250479200003E-3</c:v>
                </c:pt>
                <c:pt idx="3327">
                  <c:v>-1.2159179463378505E-2</c:v>
                </c:pt>
                <c:pt idx="3328">
                  <c:v>-2.7292384824767479E-3</c:v>
                </c:pt>
                <c:pt idx="3329">
                  <c:v>5.209864435987888E-3</c:v>
                </c:pt>
                <c:pt idx="3330">
                  <c:v>-1.8032395749809117E-2</c:v>
                </c:pt>
                <c:pt idx="3331">
                  <c:v>2.0848107641558498E-2</c:v>
                </c:pt>
                <c:pt idx="3332">
                  <c:v>5.1698693382619624E-3</c:v>
                </c:pt>
                <c:pt idx="3333">
                  <c:v>1.175904243375453E-3</c:v>
                </c:pt>
                <c:pt idx="3334">
                  <c:v>-3.3420232888432379E-3</c:v>
                </c:pt>
                <c:pt idx="3335">
                  <c:v>1.4860770774235055E-2</c:v>
                </c:pt>
                <c:pt idx="3336">
                  <c:v>9.9627054631042985E-3</c:v>
                </c:pt>
                <c:pt idx="3337">
                  <c:v>9.206271922263809E-4</c:v>
                </c:pt>
                <c:pt idx="3338">
                  <c:v>-1.8159370837883902E-2</c:v>
                </c:pt>
                <c:pt idx="3339">
                  <c:v>2.3172978133827536E-2</c:v>
                </c:pt>
                <c:pt idx="3340">
                  <c:v>-3.3676204502199715E-3</c:v>
                </c:pt>
                <c:pt idx="3341">
                  <c:v>-6.2199292294934925E-4</c:v>
                </c:pt>
                <c:pt idx="3342">
                  <c:v>-1.0926543943080236E-2</c:v>
                </c:pt>
                <c:pt idx="3343">
                  <c:v>2.4962686409205997E-2</c:v>
                </c:pt>
                <c:pt idx="3344">
                  <c:v>1.0130322633198106</c:v>
                </c:pt>
                <c:pt idx="3345">
                  <c:v>1.8478238992571706E-2</c:v>
                </c:pt>
                <c:pt idx="3346">
                  <c:v>-2.1803051070613012E-2</c:v>
                </c:pt>
                <c:pt idx="3347">
                  <c:v>-7.4770662152602585E-3</c:v>
                </c:pt>
                <c:pt idx="3348">
                  <c:v>-2.474528081511913E-2</c:v>
                </c:pt>
                <c:pt idx="3349">
                  <c:v>-1.2502618594160853E-2</c:v>
                </c:pt>
                <c:pt idx="3350">
                  <c:v>1.2310255731984538E-2</c:v>
                </c:pt>
                <c:pt idx="3351">
                  <c:v>1.5296943653421435E-2</c:v>
                </c:pt>
                <c:pt idx="3352">
                  <c:v>8.7136687667514704E-3</c:v>
                </c:pt>
                <c:pt idx="3353">
                  <c:v>-5.4420003363603361E-3</c:v>
                </c:pt>
                <c:pt idx="3354">
                  <c:v>-1.4406695221161215E-2</c:v>
                </c:pt>
                <c:pt idx="3355">
                  <c:v>7.1215090490755473E-3</c:v>
                </c:pt>
                <c:pt idx="3356">
                  <c:v>-1.7738271813612465E-2</c:v>
                </c:pt>
                <c:pt idx="3357">
                  <c:v>-2.0777453835636988E-2</c:v>
                </c:pt>
                <c:pt idx="3358">
                  <c:v>-1.7219839254968006E-3</c:v>
                </c:pt>
                <c:pt idx="3359">
                  <c:v>1.913406832114975E-2</c:v>
                </c:pt>
                <c:pt idx="3360">
                  <c:v>1.1461295856963904E-2</c:v>
                </c:pt>
                <c:pt idx="3361">
                  <c:v>1.5523775968535047E-3</c:v>
                </c:pt>
                <c:pt idx="3362">
                  <c:v>1.9227037133953462E-2</c:v>
                </c:pt>
                <c:pt idx="3363">
                  <c:v>4.9062127416974579E-3</c:v>
                </c:pt>
                <c:pt idx="3364">
                  <c:v>-1.5526866117277082E-2</c:v>
                </c:pt>
                <c:pt idx="3365">
                  <c:v>0.99871861003915763</c:v>
                </c:pt>
                <c:pt idx="3366">
                  <c:v>1.5413355110998905E-2</c:v>
                </c:pt>
                <c:pt idx="3367">
                  <c:v>-1.2835467115615567E-2</c:v>
                </c:pt>
                <c:pt idx="3368">
                  <c:v>-5.0060637809988314E-3</c:v>
                </c:pt>
                <c:pt idx="3369">
                  <c:v>2.3423503318285955E-2</c:v>
                </c:pt>
                <c:pt idx="3370">
                  <c:v>2.469572331348277E-2</c:v>
                </c:pt>
                <c:pt idx="3371">
                  <c:v>1.4817211218151582E-2</c:v>
                </c:pt>
                <c:pt idx="3372">
                  <c:v>-1.1491084613828662E-2</c:v>
                </c:pt>
                <c:pt idx="3373">
                  <c:v>2.3289118316517699E-3</c:v>
                </c:pt>
                <c:pt idx="3374">
                  <c:v>1.0851189992608562E-2</c:v>
                </c:pt>
                <c:pt idx="3375">
                  <c:v>2.0329258592155681E-2</c:v>
                </c:pt>
                <c:pt idx="3376">
                  <c:v>-6.862913409640653E-3</c:v>
                </c:pt>
                <c:pt idx="3377">
                  <c:v>2.4763998922886464E-2</c:v>
                </c:pt>
                <c:pt idx="3378">
                  <c:v>1.2180857441633608E-2</c:v>
                </c:pt>
                <c:pt idx="3379">
                  <c:v>9.4688820507450311E-3</c:v>
                </c:pt>
                <c:pt idx="3380">
                  <c:v>1.7747597404138039E-2</c:v>
                </c:pt>
                <c:pt idx="3381">
                  <c:v>8.6150382219335568E-3</c:v>
                </c:pt>
                <c:pt idx="3382">
                  <c:v>2.0768159254829076E-2</c:v>
                </c:pt>
                <c:pt idx="3383">
                  <c:v>-4.8492413068157211E-3</c:v>
                </c:pt>
                <c:pt idx="3384">
                  <c:v>1.8595693981828199E-2</c:v>
                </c:pt>
                <c:pt idx="3385">
                  <c:v>-2.9027007110178416E-3</c:v>
                </c:pt>
                <c:pt idx="3386">
                  <c:v>0.98446754355528066</c:v>
                </c:pt>
                <c:pt idx="3387">
                  <c:v>2.1519242458825239E-2</c:v>
                </c:pt>
                <c:pt idx="3388">
                  <c:v>7.7494897304045797E-3</c:v>
                </c:pt>
                <c:pt idx="3389">
                  <c:v>1.0412832007467576E-2</c:v>
                </c:pt>
                <c:pt idx="3390">
                  <c:v>1.9177307124737066E-2</c:v>
                </c:pt>
                <c:pt idx="3391">
                  <c:v>-1.6696590218213077E-2</c:v>
                </c:pt>
                <c:pt idx="3392">
                  <c:v>-1.3018069945533728E-3</c:v>
                </c:pt>
                <c:pt idx="3393">
                  <c:v>-1.5796194760819289E-2</c:v>
                </c:pt>
                <c:pt idx="3394">
                  <c:v>-2.840596062339734E-3</c:v>
                </c:pt>
                <c:pt idx="3395">
                  <c:v>1.6772897620395209E-2</c:v>
                </c:pt>
                <c:pt idx="3396">
                  <c:v>-1.991000224402717E-2</c:v>
                </c:pt>
                <c:pt idx="3397">
                  <c:v>2.1900604607516871E-2</c:v>
                </c:pt>
                <c:pt idx="3398">
                  <c:v>0.99719088957507984</c:v>
                </c:pt>
                <c:pt idx="3399">
                  <c:v>-8.2261019830221771E-3</c:v>
                </c:pt>
                <c:pt idx="3400">
                  <c:v>1.0886919622853347E-2</c:v>
                </c:pt>
                <c:pt idx="3401">
                  <c:v>-2.2895466744029657E-2</c:v>
                </c:pt>
                <c:pt idx="3402">
                  <c:v>-1.785397941773733E-2</c:v>
                </c:pt>
                <c:pt idx="3403">
                  <c:v>6.8515963225512901E-3</c:v>
                </c:pt>
                <c:pt idx="3404">
                  <c:v>2.8389820331554684E-4</c:v>
                </c:pt>
                <c:pt idx="3405">
                  <c:v>-2.0189065300096804E-2</c:v>
                </c:pt>
                <c:pt idx="3406">
                  <c:v>1.0215300362596553</c:v>
                </c:pt>
                <c:pt idx="3407">
                  <c:v>-1.3375315835675462E-2</c:v>
                </c:pt>
                <c:pt idx="3408">
                  <c:v>-1.7754795325071022E-2</c:v>
                </c:pt>
                <c:pt idx="3409">
                  <c:v>1.0077458042116962</c:v>
                </c:pt>
                <c:pt idx="3410">
                  <c:v>-4.7888456069214045E-3</c:v>
                </c:pt>
                <c:pt idx="3411">
                  <c:v>-2.2464517272759759E-2</c:v>
                </c:pt>
                <c:pt idx="3412">
                  <c:v>-3.7995855009782032E-3</c:v>
                </c:pt>
                <c:pt idx="3413">
                  <c:v>1.0172761401780814</c:v>
                </c:pt>
                <c:pt idx="3414">
                  <c:v>-1.2385479542976253E-3</c:v>
                </c:pt>
                <c:pt idx="3415">
                  <c:v>8.0550080197878907E-3</c:v>
                </c:pt>
                <c:pt idx="3416">
                  <c:v>-9.5945340251680396E-3</c:v>
                </c:pt>
                <c:pt idx="3417">
                  <c:v>-2.2349666189885476E-2</c:v>
                </c:pt>
                <c:pt idx="3418">
                  <c:v>2.0797262020554798E-2</c:v>
                </c:pt>
                <c:pt idx="3419">
                  <c:v>-5.9272219408312617E-3</c:v>
                </c:pt>
                <c:pt idx="3420">
                  <c:v>1.7249489814299263E-2</c:v>
                </c:pt>
                <c:pt idx="3421">
                  <c:v>2.0671594225574526E-2</c:v>
                </c:pt>
                <c:pt idx="3422">
                  <c:v>0.99792076859803125</c:v>
                </c:pt>
                <c:pt idx="3423">
                  <c:v>-1.2347436340163909E-2</c:v>
                </c:pt>
                <c:pt idx="3424">
                  <c:v>-7.0287917877789822E-3</c:v>
                </c:pt>
                <c:pt idx="3425">
                  <c:v>-2.2677210024325149E-2</c:v>
                </c:pt>
                <c:pt idx="3426">
                  <c:v>1.9199120060679215E-2</c:v>
                </c:pt>
                <c:pt idx="3427">
                  <c:v>-1.7730308363968939E-3</c:v>
                </c:pt>
                <c:pt idx="3428">
                  <c:v>1.0206309336980188</c:v>
                </c:pt>
                <c:pt idx="3429">
                  <c:v>7.7104394676501039E-3</c:v>
                </c:pt>
                <c:pt idx="3430">
                  <c:v>7.1553015576781122E-3</c:v>
                </c:pt>
                <c:pt idx="3431">
                  <c:v>1.296260270068747E-2</c:v>
                </c:pt>
                <c:pt idx="3432">
                  <c:v>-2.3949803721763364E-4</c:v>
                </c:pt>
                <c:pt idx="3433">
                  <c:v>-2.9881033908075728E-4</c:v>
                </c:pt>
                <c:pt idx="3434">
                  <c:v>-3.8587244791739029E-4</c:v>
                </c:pt>
                <c:pt idx="3435">
                  <c:v>-2.1329029551290762E-2</c:v>
                </c:pt>
                <c:pt idx="3436">
                  <c:v>-6.8804207647971734E-3</c:v>
                </c:pt>
                <c:pt idx="3437">
                  <c:v>6.7139246568506785E-3</c:v>
                </c:pt>
                <c:pt idx="3438">
                  <c:v>-1.4023376327747739E-2</c:v>
                </c:pt>
                <c:pt idx="3439">
                  <c:v>1.9040675861825597E-2</c:v>
                </c:pt>
                <c:pt idx="3440">
                  <c:v>1.2988557405598521E-2</c:v>
                </c:pt>
                <c:pt idx="3441">
                  <c:v>-5.8783911782742558E-3</c:v>
                </c:pt>
                <c:pt idx="3442">
                  <c:v>8.6937500117003734E-3</c:v>
                </c:pt>
                <c:pt idx="3443">
                  <c:v>0.97936380271653267</c:v>
                </c:pt>
                <c:pt idx="3444">
                  <c:v>4.8668230673742045E-3</c:v>
                </c:pt>
                <c:pt idx="3445">
                  <c:v>6.6222682806477366E-3</c:v>
                </c:pt>
                <c:pt idx="3446">
                  <c:v>1.4040828988905157E-2</c:v>
                </c:pt>
                <c:pt idx="3447">
                  <c:v>-2.029627597304241E-2</c:v>
                </c:pt>
                <c:pt idx="3448">
                  <c:v>-2.1103077160773483E-2</c:v>
                </c:pt>
                <c:pt idx="3449">
                  <c:v>2.675763218916727E-3</c:v>
                </c:pt>
                <c:pt idx="3450">
                  <c:v>5.9827936963691706E-4</c:v>
                </c:pt>
                <c:pt idx="3451">
                  <c:v>1.0667754987327583E-3</c:v>
                </c:pt>
                <c:pt idx="3452">
                  <c:v>0.98945733024523119</c:v>
                </c:pt>
                <c:pt idx="3453">
                  <c:v>1.1657420151453563E-2</c:v>
                </c:pt>
                <c:pt idx="3454">
                  <c:v>-1.9450565072685659E-2</c:v>
                </c:pt>
                <c:pt idx="3455">
                  <c:v>-6.4770173971038124E-3</c:v>
                </c:pt>
                <c:pt idx="3456">
                  <c:v>1.1496408374604977E-2</c:v>
                </c:pt>
                <c:pt idx="3457">
                  <c:v>-1.0634325307555486E-2</c:v>
                </c:pt>
                <c:pt idx="3458">
                  <c:v>1.3451493315922252E-2</c:v>
                </c:pt>
                <c:pt idx="3459">
                  <c:v>1.6898687130281993E-2</c:v>
                </c:pt>
                <c:pt idx="3460">
                  <c:v>2.2851230095673258E-2</c:v>
                </c:pt>
                <c:pt idx="3461">
                  <c:v>1.0212871033558628</c:v>
                </c:pt>
                <c:pt idx="3462">
                  <c:v>-1.3464885595282462E-2</c:v>
                </c:pt>
                <c:pt idx="3463">
                  <c:v>-1.9947793492571485E-2</c:v>
                </c:pt>
                <c:pt idx="3464">
                  <c:v>1.9158825618811902E-2</c:v>
                </c:pt>
                <c:pt idx="3465">
                  <c:v>-1.2545988297529065E-2</c:v>
                </c:pt>
                <c:pt idx="3466">
                  <c:v>-3.9942054246496824E-3</c:v>
                </c:pt>
                <c:pt idx="3467">
                  <c:v>-2.4341777128526941E-2</c:v>
                </c:pt>
                <c:pt idx="3468">
                  <c:v>0.98750415398139046</c:v>
                </c:pt>
                <c:pt idx="3469">
                  <c:v>-3.2663630525292366E-3</c:v>
                </c:pt>
                <c:pt idx="3470">
                  <c:v>-1.6175879243295693E-2</c:v>
                </c:pt>
                <c:pt idx="3471">
                  <c:v>2.4469712547341739E-2</c:v>
                </c:pt>
                <c:pt idx="3472">
                  <c:v>3.3483192093649084E-3</c:v>
                </c:pt>
                <c:pt idx="3473">
                  <c:v>-5.5441420619416486E-4</c:v>
                </c:pt>
                <c:pt idx="3474">
                  <c:v>0.98259305333587987</c:v>
                </c:pt>
                <c:pt idx="3475">
                  <c:v>-2.326670811937236E-2</c:v>
                </c:pt>
                <c:pt idx="3476">
                  <c:v>-3.7293049258546153E-3</c:v>
                </c:pt>
                <c:pt idx="3477">
                  <c:v>-5.3770812756999851E-3</c:v>
                </c:pt>
                <c:pt idx="3478">
                  <c:v>-1.3727433778258108E-2</c:v>
                </c:pt>
                <c:pt idx="3479">
                  <c:v>-1.1053685485193277E-2</c:v>
                </c:pt>
                <c:pt idx="3480">
                  <c:v>1.1220465518395156E-2</c:v>
                </c:pt>
                <c:pt idx="3481">
                  <c:v>-4.3881579294127891E-3</c:v>
                </c:pt>
                <c:pt idx="3482">
                  <c:v>-2.0155509001230577E-2</c:v>
                </c:pt>
                <c:pt idx="3483">
                  <c:v>5.2814608918355429E-3</c:v>
                </c:pt>
                <c:pt idx="3484">
                  <c:v>2.9285947754457363E-3</c:v>
                </c:pt>
                <c:pt idx="3485">
                  <c:v>-1.8667011026229253E-3</c:v>
                </c:pt>
                <c:pt idx="3486">
                  <c:v>-1.7846005898727202E-3</c:v>
                </c:pt>
                <c:pt idx="3487">
                  <c:v>-2.0532342601643987E-2</c:v>
                </c:pt>
                <c:pt idx="3488">
                  <c:v>-1.5795296792460296E-2</c:v>
                </c:pt>
                <c:pt idx="3489">
                  <c:v>5.7779992935217571E-3</c:v>
                </c:pt>
                <c:pt idx="3490">
                  <c:v>1.2727228436437827E-2</c:v>
                </c:pt>
                <c:pt idx="3491">
                  <c:v>-2.088217543019379E-2</c:v>
                </c:pt>
                <c:pt idx="3492">
                  <c:v>2.2015471169501682E-2</c:v>
                </c:pt>
                <c:pt idx="3493">
                  <c:v>1.9396454732380192E-2</c:v>
                </c:pt>
                <c:pt idx="3494">
                  <c:v>-2.4514360117138412E-2</c:v>
                </c:pt>
                <c:pt idx="3495">
                  <c:v>-7.7309878650802747E-3</c:v>
                </c:pt>
                <c:pt idx="3496">
                  <c:v>1.9612136363457867E-2</c:v>
                </c:pt>
                <c:pt idx="3497">
                  <c:v>2.0230549428590462E-2</c:v>
                </c:pt>
                <c:pt idx="3498">
                  <c:v>1.7949827257357408E-2</c:v>
                </c:pt>
                <c:pt idx="3499">
                  <c:v>-5.9879930076093216E-3</c:v>
                </c:pt>
                <c:pt idx="3500">
                  <c:v>-1.0444581327723784E-2</c:v>
                </c:pt>
                <c:pt idx="3501">
                  <c:v>-3.2433030315225987E-3</c:v>
                </c:pt>
                <c:pt idx="3502">
                  <c:v>1.0701038111262284E-2</c:v>
                </c:pt>
                <c:pt idx="3503">
                  <c:v>9.8929525981652881E-3</c:v>
                </c:pt>
                <c:pt idx="3504">
                  <c:v>1.3152595216876378E-2</c:v>
                </c:pt>
                <c:pt idx="3505">
                  <c:v>-8.9772901938115872E-3</c:v>
                </c:pt>
                <c:pt idx="3506">
                  <c:v>-1.4922557482336207E-2</c:v>
                </c:pt>
                <c:pt idx="3507">
                  <c:v>2.2668628964700011E-2</c:v>
                </c:pt>
                <c:pt idx="3508">
                  <c:v>3.1714552993599042E-3</c:v>
                </c:pt>
                <c:pt idx="3509">
                  <c:v>1.5750714149691314E-2</c:v>
                </c:pt>
                <c:pt idx="3510">
                  <c:v>0.98409632221486742</c:v>
                </c:pt>
                <c:pt idx="3511">
                  <c:v>0.9901881487670503</c:v>
                </c:pt>
                <c:pt idx="3512">
                  <c:v>-7.4961896381417811E-3</c:v>
                </c:pt>
                <c:pt idx="3513">
                  <c:v>2.2363847012334903E-2</c:v>
                </c:pt>
                <c:pt idx="3514">
                  <c:v>2.4398635313363004E-2</c:v>
                </c:pt>
                <c:pt idx="3515">
                  <c:v>-1.0805389132785503E-2</c:v>
                </c:pt>
                <c:pt idx="3516">
                  <c:v>1.3306873961926324E-2</c:v>
                </c:pt>
                <c:pt idx="3517">
                  <c:v>4.2909629340217251E-3</c:v>
                </c:pt>
                <c:pt idx="3518">
                  <c:v>4.6202718894744702E-3</c:v>
                </c:pt>
                <c:pt idx="3519">
                  <c:v>1.9399380131003098E-2</c:v>
                </c:pt>
                <c:pt idx="3520">
                  <c:v>-5.4549934390347114E-3</c:v>
                </c:pt>
                <c:pt idx="3521">
                  <c:v>-8.0377115543778903E-3</c:v>
                </c:pt>
                <c:pt idx="3522">
                  <c:v>1.0180464512601535</c:v>
                </c:pt>
                <c:pt idx="3523">
                  <c:v>-6.2888686355669354E-4</c:v>
                </c:pt>
                <c:pt idx="3524">
                  <c:v>-2.2349416802808608E-2</c:v>
                </c:pt>
                <c:pt idx="3525">
                  <c:v>-1.0283355230742918E-3</c:v>
                </c:pt>
                <c:pt idx="3526">
                  <c:v>9.4228815831008065E-3</c:v>
                </c:pt>
                <c:pt idx="3527">
                  <c:v>9.555296018868991E-3</c:v>
                </c:pt>
                <c:pt idx="3528">
                  <c:v>-1.9453100095780239E-2</c:v>
                </c:pt>
                <c:pt idx="3529">
                  <c:v>1.0200459259996104</c:v>
                </c:pt>
                <c:pt idx="3530">
                  <c:v>4.5419876335582813E-3</c:v>
                </c:pt>
                <c:pt idx="3531">
                  <c:v>-1.2525395327465216E-3</c:v>
                </c:pt>
                <c:pt idx="3532">
                  <c:v>-1.9334614412388967E-2</c:v>
                </c:pt>
                <c:pt idx="3533">
                  <c:v>1.0551195910775218E-2</c:v>
                </c:pt>
                <c:pt idx="3534">
                  <c:v>3.1013963019063838E-3</c:v>
                </c:pt>
                <c:pt idx="3535">
                  <c:v>1.3180777792097865E-3</c:v>
                </c:pt>
                <c:pt idx="3536">
                  <c:v>0.98227225234108162</c:v>
                </c:pt>
                <c:pt idx="3537">
                  <c:v>1.0010381473380952</c:v>
                </c:pt>
                <c:pt idx="3538">
                  <c:v>5.5084344755705894E-3</c:v>
                </c:pt>
                <c:pt idx="3539">
                  <c:v>-1.8997681654107611E-2</c:v>
                </c:pt>
                <c:pt idx="3540">
                  <c:v>1.1508136647807343E-2</c:v>
                </c:pt>
                <c:pt idx="3541">
                  <c:v>-8.9570445522755334E-3</c:v>
                </c:pt>
                <c:pt idx="3542">
                  <c:v>-1.9460776410942231E-2</c:v>
                </c:pt>
                <c:pt idx="3543">
                  <c:v>8.2883800174983584E-3</c:v>
                </c:pt>
                <c:pt idx="3544">
                  <c:v>6.1453373311725072E-4</c:v>
                </c:pt>
                <c:pt idx="3545">
                  <c:v>-1.2624077818143264E-2</c:v>
                </c:pt>
                <c:pt idx="3546">
                  <c:v>2.3744324100812213E-2</c:v>
                </c:pt>
                <c:pt idx="3547">
                  <c:v>-1.1654475065103859E-2</c:v>
                </c:pt>
                <c:pt idx="3548">
                  <c:v>8.3698912289057181E-3</c:v>
                </c:pt>
                <c:pt idx="3549">
                  <c:v>1.016959430207089</c:v>
                </c:pt>
                <c:pt idx="3550">
                  <c:v>-1.9494987700769822E-2</c:v>
                </c:pt>
                <c:pt idx="3551">
                  <c:v>-6.5994729413618889E-3</c:v>
                </c:pt>
                <c:pt idx="3552">
                  <c:v>-8.031102526403721E-3</c:v>
                </c:pt>
                <c:pt idx="3553">
                  <c:v>-2.1705472690473147E-2</c:v>
                </c:pt>
                <c:pt idx="3554">
                  <c:v>-1.1235605222418732E-3</c:v>
                </c:pt>
                <c:pt idx="3555">
                  <c:v>1.2203315000350152E-2</c:v>
                </c:pt>
                <c:pt idx="3556">
                  <c:v>1.8096097041298949E-2</c:v>
                </c:pt>
                <c:pt idx="3557">
                  <c:v>2.2938433511486538E-2</c:v>
                </c:pt>
                <c:pt idx="3558">
                  <c:v>-2.4668512761169541E-2</c:v>
                </c:pt>
                <c:pt idx="3559">
                  <c:v>7.8075730209833938E-3</c:v>
                </c:pt>
                <c:pt idx="3560">
                  <c:v>1.392384209901038E-2</c:v>
                </c:pt>
                <c:pt idx="3561">
                  <c:v>-1.2460577974855714E-2</c:v>
                </c:pt>
                <c:pt idx="3562">
                  <c:v>1.5691196257886418E-2</c:v>
                </c:pt>
                <c:pt idx="3563">
                  <c:v>0.97617207992061261</c:v>
                </c:pt>
                <c:pt idx="3564">
                  <c:v>1.9173344687777399E-2</c:v>
                </c:pt>
                <c:pt idx="3565">
                  <c:v>-1.2427829777467491E-2</c:v>
                </c:pt>
                <c:pt idx="3566">
                  <c:v>6.7719578448340425E-3</c:v>
                </c:pt>
                <c:pt idx="3567">
                  <c:v>1.0571031108428303E-2</c:v>
                </c:pt>
                <c:pt idx="3568">
                  <c:v>1.7783282950713797E-3</c:v>
                </c:pt>
                <c:pt idx="3569">
                  <c:v>-1.6636619018810105E-2</c:v>
                </c:pt>
                <c:pt idx="3570">
                  <c:v>-2.8915455619332397E-3</c:v>
                </c:pt>
                <c:pt idx="3571">
                  <c:v>0.98422155409721113</c:v>
                </c:pt>
                <c:pt idx="3572">
                  <c:v>1.6306437558875432E-2</c:v>
                </c:pt>
                <c:pt idx="3573">
                  <c:v>-7.8198145562582647E-3</c:v>
                </c:pt>
                <c:pt idx="3574">
                  <c:v>2.5983645326432826E-5</c:v>
                </c:pt>
                <c:pt idx="3575">
                  <c:v>-1.3572068982361329E-2</c:v>
                </c:pt>
                <c:pt idx="3576">
                  <c:v>9.788682382899639E-3</c:v>
                </c:pt>
                <c:pt idx="3577">
                  <c:v>2.0062825040933097E-2</c:v>
                </c:pt>
                <c:pt idx="3578">
                  <c:v>-1.6907901160774452E-2</c:v>
                </c:pt>
                <c:pt idx="3579">
                  <c:v>1.0823972462106146E-2</c:v>
                </c:pt>
                <c:pt idx="3580">
                  <c:v>-1.7821580239165254E-2</c:v>
                </c:pt>
                <c:pt idx="3581">
                  <c:v>-2.9250983391493901E-3</c:v>
                </c:pt>
                <c:pt idx="3582">
                  <c:v>-3.343475495972653E-3</c:v>
                </c:pt>
                <c:pt idx="3583">
                  <c:v>-1.1226631975692685E-2</c:v>
                </c:pt>
                <c:pt idx="3584">
                  <c:v>2.1884854519250551E-2</c:v>
                </c:pt>
                <c:pt idx="3585">
                  <c:v>0.98247031522840389</c:v>
                </c:pt>
                <c:pt idx="3586">
                  <c:v>1.3562367584922574E-2</c:v>
                </c:pt>
                <c:pt idx="3587">
                  <c:v>4.2681275185583176E-4</c:v>
                </c:pt>
                <c:pt idx="3588">
                  <c:v>-1.0248694490899952E-2</c:v>
                </c:pt>
                <c:pt idx="3589">
                  <c:v>3.4289882242402757E-3</c:v>
                </c:pt>
                <c:pt idx="3590">
                  <c:v>-8.5356103093238156E-3</c:v>
                </c:pt>
                <c:pt idx="3591">
                  <c:v>1.8195324464615477E-2</c:v>
                </c:pt>
                <c:pt idx="3592">
                  <c:v>-2.2421022978735994E-2</c:v>
                </c:pt>
                <c:pt idx="3593">
                  <c:v>-1.6964757168227769E-2</c:v>
                </c:pt>
                <c:pt idx="3594">
                  <c:v>6.1785327341448426E-3</c:v>
                </c:pt>
                <c:pt idx="3595">
                  <c:v>-1.2107837047110149E-2</c:v>
                </c:pt>
                <c:pt idx="3596">
                  <c:v>1.7436098587900843E-2</c:v>
                </c:pt>
                <c:pt idx="3597">
                  <c:v>2.8318083587367316E-3</c:v>
                </c:pt>
                <c:pt idx="3598">
                  <c:v>3.6841222633612223E-3</c:v>
                </c:pt>
                <c:pt idx="3599">
                  <c:v>-4.371238901024305E-3</c:v>
                </c:pt>
                <c:pt idx="3600">
                  <c:v>5.8731868108870154E-3</c:v>
                </c:pt>
                <c:pt idx="3601">
                  <c:v>0.99848972521041313</c:v>
                </c:pt>
                <c:pt idx="3602">
                  <c:v>4.9842557305744602E-3</c:v>
                </c:pt>
                <c:pt idx="3603">
                  <c:v>1.0274997037450656E-2</c:v>
                </c:pt>
                <c:pt idx="3604">
                  <c:v>2.3636221841044518E-2</c:v>
                </c:pt>
                <c:pt idx="3605">
                  <c:v>-1.4171783891384283E-2</c:v>
                </c:pt>
                <c:pt idx="3606">
                  <c:v>1.8708720581554917E-2</c:v>
                </c:pt>
                <c:pt idx="3607">
                  <c:v>-1.9239429742869157E-2</c:v>
                </c:pt>
                <c:pt idx="3608">
                  <c:v>-7.0457391387644956E-4</c:v>
                </c:pt>
                <c:pt idx="3609">
                  <c:v>1.0147142875688042</c:v>
                </c:pt>
                <c:pt idx="3610">
                  <c:v>-1.7313589004641732E-2</c:v>
                </c:pt>
                <c:pt idx="3611">
                  <c:v>2.8586896249587932E-3</c:v>
                </c:pt>
                <c:pt idx="3612">
                  <c:v>-4.0742833939338141E-3</c:v>
                </c:pt>
                <c:pt idx="3613">
                  <c:v>0.99001008742928209</c:v>
                </c:pt>
                <c:pt idx="3614">
                  <c:v>4.6433600896687742E-3</c:v>
                </c:pt>
                <c:pt idx="3615">
                  <c:v>-3.8757874919047529E-3</c:v>
                </c:pt>
                <c:pt idx="3616">
                  <c:v>0.98969497200921341</c:v>
                </c:pt>
                <c:pt idx="3617">
                  <c:v>1.7789013560785903E-2</c:v>
                </c:pt>
                <c:pt idx="3618">
                  <c:v>-6.7787115998128584E-4</c:v>
                </c:pt>
                <c:pt idx="3619">
                  <c:v>-1.569677243885521E-2</c:v>
                </c:pt>
                <c:pt idx="3620">
                  <c:v>2.1335384534432213E-2</c:v>
                </c:pt>
                <c:pt idx="3621">
                  <c:v>1.1587114082834082E-2</c:v>
                </c:pt>
                <c:pt idx="3622">
                  <c:v>-4.7921452736652548E-3</c:v>
                </c:pt>
                <c:pt idx="3623">
                  <c:v>2.6733467123069344E-3</c:v>
                </c:pt>
                <c:pt idx="3624">
                  <c:v>-1.4020924876041462E-2</c:v>
                </c:pt>
                <c:pt idx="3625">
                  <c:v>-1.7563154540594046E-2</c:v>
                </c:pt>
                <c:pt idx="3626">
                  <c:v>0.99506808232812571</c:v>
                </c:pt>
                <c:pt idx="3627">
                  <c:v>1.0912939749048079E-2</c:v>
                </c:pt>
                <c:pt idx="3628">
                  <c:v>8.4001236578610475E-3</c:v>
                </c:pt>
                <c:pt idx="3629">
                  <c:v>-3.3884672498603885E-3</c:v>
                </c:pt>
                <c:pt idx="3630">
                  <c:v>6.7033588574104078E-3</c:v>
                </c:pt>
                <c:pt idx="3631">
                  <c:v>-2.0196901365887955E-2</c:v>
                </c:pt>
                <c:pt idx="3632">
                  <c:v>1.9483523467298182E-2</c:v>
                </c:pt>
                <c:pt idx="3633">
                  <c:v>-1.6187004027327874E-2</c:v>
                </c:pt>
                <c:pt idx="3634">
                  <c:v>-4.7910761692928515E-3</c:v>
                </c:pt>
                <c:pt idx="3635">
                  <c:v>2.1767719515250489E-2</c:v>
                </c:pt>
                <c:pt idx="3636">
                  <c:v>1.6220977516790507E-2</c:v>
                </c:pt>
                <c:pt idx="3637">
                  <c:v>1.1173035219273869E-2</c:v>
                </c:pt>
                <c:pt idx="3638">
                  <c:v>-7.9139741811880553E-4</c:v>
                </c:pt>
                <c:pt idx="3639">
                  <c:v>2.2958893685117777E-3</c:v>
                </c:pt>
                <c:pt idx="3640">
                  <c:v>2.2206697628061583E-2</c:v>
                </c:pt>
                <c:pt idx="3641">
                  <c:v>-2.1372811801400271E-2</c:v>
                </c:pt>
                <c:pt idx="3642">
                  <c:v>2.018383532860506E-2</c:v>
                </c:pt>
                <c:pt idx="3643">
                  <c:v>2.0761554899718197E-2</c:v>
                </c:pt>
                <c:pt idx="3644">
                  <c:v>6.8972994508081972E-3</c:v>
                </c:pt>
                <c:pt idx="3645">
                  <c:v>1.0066312956446095</c:v>
                </c:pt>
                <c:pt idx="3646">
                  <c:v>-2.014781556097554E-2</c:v>
                </c:pt>
                <c:pt idx="3647">
                  <c:v>1.0244324250663142</c:v>
                </c:pt>
                <c:pt idx="3648">
                  <c:v>-9.2413038636637197E-3</c:v>
                </c:pt>
                <c:pt idx="3649">
                  <c:v>4.2042524975819951E-4</c:v>
                </c:pt>
                <c:pt idx="3650">
                  <c:v>-1.0976219775972889E-2</c:v>
                </c:pt>
                <c:pt idx="3651">
                  <c:v>-2.027704732858765E-3</c:v>
                </c:pt>
                <c:pt idx="3652">
                  <c:v>-1.8991519883468595E-2</c:v>
                </c:pt>
                <c:pt idx="3653">
                  <c:v>3.8486834723003905E-3</c:v>
                </c:pt>
                <c:pt idx="3654">
                  <c:v>-1.3195611990556206E-2</c:v>
                </c:pt>
                <c:pt idx="3655">
                  <c:v>4.2772139904595496E-3</c:v>
                </c:pt>
                <c:pt idx="3656">
                  <c:v>1.350834362398754E-2</c:v>
                </c:pt>
                <c:pt idx="3657">
                  <c:v>-8.29367944333575E-3</c:v>
                </c:pt>
                <c:pt idx="3658">
                  <c:v>-5.0914787049793353E-3</c:v>
                </c:pt>
                <c:pt idx="3659">
                  <c:v>1.7826848057404681E-2</c:v>
                </c:pt>
                <c:pt idx="3660">
                  <c:v>1.8646969486161867E-2</c:v>
                </c:pt>
                <c:pt idx="3661">
                  <c:v>-1.6885852247380401E-2</c:v>
                </c:pt>
                <c:pt idx="3662">
                  <c:v>1.8811838569083167E-2</c:v>
                </c:pt>
                <c:pt idx="3663">
                  <c:v>-2.3957679297146317E-3</c:v>
                </c:pt>
                <c:pt idx="3664">
                  <c:v>5.863770490780934E-3</c:v>
                </c:pt>
                <c:pt idx="3665">
                  <c:v>-1.6461365296868792E-2</c:v>
                </c:pt>
                <c:pt idx="3666">
                  <c:v>2.368410259896684E-2</c:v>
                </c:pt>
                <c:pt idx="3667">
                  <c:v>-1.3043112072831948E-2</c:v>
                </c:pt>
                <c:pt idx="3668">
                  <c:v>-1.1407081170650096E-2</c:v>
                </c:pt>
                <c:pt idx="3669">
                  <c:v>-1.9103891394153576E-2</c:v>
                </c:pt>
                <c:pt idx="3670">
                  <c:v>-1.1212933643488809E-2</c:v>
                </c:pt>
                <c:pt idx="3671">
                  <c:v>-3.8314116338623584E-4</c:v>
                </c:pt>
                <c:pt idx="3672">
                  <c:v>-1.850264767836441E-2</c:v>
                </c:pt>
                <c:pt idx="3673">
                  <c:v>1.1858828396966132E-2</c:v>
                </c:pt>
                <c:pt idx="3674">
                  <c:v>-8.1848965353319252E-3</c:v>
                </c:pt>
                <c:pt idx="3675">
                  <c:v>2.8745170563218569E-4</c:v>
                </c:pt>
                <c:pt idx="3676">
                  <c:v>-1.96774866092318E-3</c:v>
                </c:pt>
                <c:pt idx="3677">
                  <c:v>-1.1451002144630101E-2</c:v>
                </c:pt>
                <c:pt idx="3678">
                  <c:v>3.0866508934833171E-3</c:v>
                </c:pt>
                <c:pt idx="3679">
                  <c:v>1.2811060667805945E-2</c:v>
                </c:pt>
                <c:pt idx="3680">
                  <c:v>-2.2239493273508593E-2</c:v>
                </c:pt>
                <c:pt idx="3681">
                  <c:v>2.4357287479479323E-2</c:v>
                </c:pt>
                <c:pt idx="3682">
                  <c:v>1.17696353584329E-2</c:v>
                </c:pt>
                <c:pt idx="3683">
                  <c:v>3.1461352789835138E-3</c:v>
                </c:pt>
                <c:pt idx="3684">
                  <c:v>1.6215776815623549E-2</c:v>
                </c:pt>
                <c:pt idx="3685">
                  <c:v>1.0120401119182054</c:v>
                </c:pt>
                <c:pt idx="3686">
                  <c:v>-2.2400112972868259E-3</c:v>
                </c:pt>
                <c:pt idx="3687">
                  <c:v>-1.1432347082523775E-2</c:v>
                </c:pt>
                <c:pt idx="3688">
                  <c:v>2.4307451798276987E-2</c:v>
                </c:pt>
                <c:pt idx="3689">
                  <c:v>6.8960116985446575E-3</c:v>
                </c:pt>
                <c:pt idx="3690">
                  <c:v>-7.0311420802908978E-3</c:v>
                </c:pt>
                <c:pt idx="3691">
                  <c:v>-6.7691213541322013E-3</c:v>
                </c:pt>
                <c:pt idx="3692">
                  <c:v>2.2611365224385588E-2</c:v>
                </c:pt>
                <c:pt idx="3693">
                  <c:v>-5.9402135833894311E-3</c:v>
                </c:pt>
                <c:pt idx="3694">
                  <c:v>-9.0020479057153716E-3</c:v>
                </c:pt>
                <c:pt idx="3695">
                  <c:v>0.97720540247034737</c:v>
                </c:pt>
                <c:pt idx="3696">
                  <c:v>-1.1359619520662067E-2</c:v>
                </c:pt>
                <c:pt idx="3697">
                  <c:v>-1.5218257716779727E-2</c:v>
                </c:pt>
                <c:pt idx="3698">
                  <c:v>-1.6226500425981134E-2</c:v>
                </c:pt>
                <c:pt idx="3699">
                  <c:v>-2.2738106714239537E-2</c:v>
                </c:pt>
                <c:pt idx="3700">
                  <c:v>-6.4721815637793275E-3</c:v>
                </c:pt>
                <c:pt idx="3701">
                  <c:v>2.2949105613443883E-2</c:v>
                </c:pt>
                <c:pt idx="3702">
                  <c:v>1.0243359963189183</c:v>
                </c:pt>
                <c:pt idx="3703">
                  <c:v>7.4634743080926212E-3</c:v>
                </c:pt>
                <c:pt idx="3704">
                  <c:v>2.4977248081303898E-2</c:v>
                </c:pt>
                <c:pt idx="3705">
                  <c:v>5.0846344746976694E-3</c:v>
                </c:pt>
                <c:pt idx="3706">
                  <c:v>4.5355751763633823E-3</c:v>
                </c:pt>
                <c:pt idx="3707">
                  <c:v>-1.720848028311283E-2</c:v>
                </c:pt>
                <c:pt idx="3708">
                  <c:v>-2.1405748945720206E-2</c:v>
                </c:pt>
                <c:pt idx="3709">
                  <c:v>1.4098107235412466E-2</c:v>
                </c:pt>
                <c:pt idx="3710">
                  <c:v>1.3467729288541685E-2</c:v>
                </c:pt>
                <c:pt idx="3711">
                  <c:v>-5.444696342877536E-3</c:v>
                </c:pt>
                <c:pt idx="3712">
                  <c:v>-5.8570356140164034E-5</c:v>
                </c:pt>
                <c:pt idx="3713">
                  <c:v>-2.0558986097941545E-2</c:v>
                </c:pt>
                <c:pt idx="3714">
                  <c:v>7.7475609312084859E-3</c:v>
                </c:pt>
                <c:pt idx="3715">
                  <c:v>2.0605145501496037E-2</c:v>
                </c:pt>
                <c:pt idx="3716">
                  <c:v>2.3358484675421044E-2</c:v>
                </c:pt>
                <c:pt idx="3717">
                  <c:v>-1.7865787160048135E-2</c:v>
                </c:pt>
                <c:pt idx="3718">
                  <c:v>0.9975668035576114</c:v>
                </c:pt>
                <c:pt idx="3719">
                  <c:v>1.1368458357854366E-2</c:v>
                </c:pt>
                <c:pt idx="3720">
                  <c:v>1.2661346466557515E-2</c:v>
                </c:pt>
                <c:pt idx="3721">
                  <c:v>-2.2865955941453336E-2</c:v>
                </c:pt>
                <c:pt idx="3722">
                  <c:v>-8.0398053133473868E-3</c:v>
                </c:pt>
                <c:pt idx="3723">
                  <c:v>7.7954200472193256E-3</c:v>
                </c:pt>
                <c:pt idx="3724">
                  <c:v>2.2367507982757967E-2</c:v>
                </c:pt>
                <c:pt idx="3725">
                  <c:v>-4.8474611249195166E-4</c:v>
                </c:pt>
                <c:pt idx="3726">
                  <c:v>1.581593930876915E-2</c:v>
                </c:pt>
                <c:pt idx="3727">
                  <c:v>-7.0732920884661208E-3</c:v>
                </c:pt>
                <c:pt idx="3728">
                  <c:v>8.3300675080099033E-3</c:v>
                </c:pt>
                <c:pt idx="3729">
                  <c:v>2.1758233957490936E-2</c:v>
                </c:pt>
                <c:pt idx="3730">
                  <c:v>7.3068054162318983E-3</c:v>
                </c:pt>
                <c:pt idx="3731">
                  <c:v>-8.825902366376176E-3</c:v>
                </c:pt>
                <c:pt idx="3732">
                  <c:v>-1.7883770629161827E-2</c:v>
                </c:pt>
                <c:pt idx="3733">
                  <c:v>-2.3263143855142249E-2</c:v>
                </c:pt>
                <c:pt idx="3734">
                  <c:v>-1.3585601316886242E-3</c:v>
                </c:pt>
                <c:pt idx="3735">
                  <c:v>-1.3192093906839703E-2</c:v>
                </c:pt>
                <c:pt idx="3736">
                  <c:v>2.4524133343408035E-2</c:v>
                </c:pt>
                <c:pt idx="3737">
                  <c:v>2.3270827529946518E-2</c:v>
                </c:pt>
                <c:pt idx="3738">
                  <c:v>-2.2817157477752342E-2</c:v>
                </c:pt>
                <c:pt idx="3739">
                  <c:v>-5.0133605763082621E-3</c:v>
                </c:pt>
                <c:pt idx="3740">
                  <c:v>-1.4709845477690248E-2</c:v>
                </c:pt>
                <c:pt idx="3741">
                  <c:v>7.3685820682413694E-3</c:v>
                </c:pt>
                <c:pt idx="3742">
                  <c:v>1.0074653339481958</c:v>
                </c:pt>
                <c:pt idx="3743">
                  <c:v>4.1738173552919753E-3</c:v>
                </c:pt>
                <c:pt idx="3744">
                  <c:v>1.1351251417154557E-2</c:v>
                </c:pt>
                <c:pt idx="3745">
                  <c:v>-1.1403963409675698E-3</c:v>
                </c:pt>
                <c:pt idx="3746">
                  <c:v>8.0148408979395184E-3</c:v>
                </c:pt>
                <c:pt idx="3747">
                  <c:v>2.3481274692218529E-2</c:v>
                </c:pt>
                <c:pt idx="3748">
                  <c:v>1.9954462709578423E-2</c:v>
                </c:pt>
                <c:pt idx="3749">
                  <c:v>-1.7825237089155878E-2</c:v>
                </c:pt>
                <c:pt idx="3750">
                  <c:v>8.3033438252713369E-3</c:v>
                </c:pt>
                <c:pt idx="3751">
                  <c:v>5.9117824854739711E-4</c:v>
                </c:pt>
                <c:pt idx="3752">
                  <c:v>1.2176372448755251E-2</c:v>
                </c:pt>
                <c:pt idx="3753">
                  <c:v>0.98225799572499006</c:v>
                </c:pt>
                <c:pt idx="3754">
                  <c:v>-1.6520955696215089E-2</c:v>
                </c:pt>
                <c:pt idx="3755">
                  <c:v>4.8944002529560712E-3</c:v>
                </c:pt>
                <c:pt idx="3756">
                  <c:v>-1.1350516750206329E-2</c:v>
                </c:pt>
                <c:pt idx="3757">
                  <c:v>1.3242663816956279E-2</c:v>
                </c:pt>
                <c:pt idx="3758">
                  <c:v>1.0455874954882321E-2</c:v>
                </c:pt>
                <c:pt idx="3759">
                  <c:v>2.0621487128599163E-2</c:v>
                </c:pt>
                <c:pt idx="3760">
                  <c:v>1.0088344928424078</c:v>
                </c:pt>
                <c:pt idx="3761">
                  <c:v>-5.1829992327744601E-3</c:v>
                </c:pt>
                <c:pt idx="3762">
                  <c:v>1.5016588824698196E-2</c:v>
                </c:pt>
                <c:pt idx="3763">
                  <c:v>1.8007025578474195E-2</c:v>
                </c:pt>
                <c:pt idx="3764">
                  <c:v>-1.8903957343199711E-2</c:v>
                </c:pt>
                <c:pt idx="3765">
                  <c:v>-1.4306526647995893E-2</c:v>
                </c:pt>
                <c:pt idx="3766">
                  <c:v>1.048280120219785E-2</c:v>
                </c:pt>
                <c:pt idx="3767">
                  <c:v>-1.3212730983744009E-2</c:v>
                </c:pt>
                <c:pt idx="3768">
                  <c:v>-2.1665901166437507E-2</c:v>
                </c:pt>
                <c:pt idx="3769">
                  <c:v>5.7123079691045577E-3</c:v>
                </c:pt>
                <c:pt idx="3770">
                  <c:v>2.4032093723974645E-2</c:v>
                </c:pt>
                <c:pt idx="3771">
                  <c:v>-5.7529662736076235E-3</c:v>
                </c:pt>
                <c:pt idx="3772">
                  <c:v>2.4691939916929471E-3</c:v>
                </c:pt>
                <c:pt idx="3773">
                  <c:v>1.2735913617028116E-2</c:v>
                </c:pt>
                <c:pt idx="3774">
                  <c:v>-2.4574464518750061E-2</c:v>
                </c:pt>
                <c:pt idx="3775">
                  <c:v>2.3956623003067661E-2</c:v>
                </c:pt>
                <c:pt idx="3776">
                  <c:v>-1.0790792045395559E-2</c:v>
                </c:pt>
                <c:pt idx="3777">
                  <c:v>-1.3566669282363586E-2</c:v>
                </c:pt>
                <c:pt idx="3778">
                  <c:v>1.1528335535167305E-2</c:v>
                </c:pt>
                <c:pt idx="3779">
                  <c:v>1.5995568809537154E-2</c:v>
                </c:pt>
                <c:pt idx="3780">
                  <c:v>-1.8461258942830221E-2</c:v>
                </c:pt>
                <c:pt idx="3781">
                  <c:v>-1.0056325714881114E-2</c:v>
                </c:pt>
                <c:pt idx="3782">
                  <c:v>1.0939131152960024E-2</c:v>
                </c:pt>
                <c:pt idx="3783">
                  <c:v>2.1944874959937622E-2</c:v>
                </c:pt>
                <c:pt idx="3784">
                  <c:v>6.5810597298856521E-3</c:v>
                </c:pt>
                <c:pt idx="3785">
                  <c:v>-5.8092636111495288E-4</c:v>
                </c:pt>
                <c:pt idx="3786">
                  <c:v>2.650132246892195E-3</c:v>
                </c:pt>
                <c:pt idx="3787">
                  <c:v>-1.608736391881821E-3</c:v>
                </c:pt>
                <c:pt idx="3788">
                  <c:v>3.4034143411183215E-3</c:v>
                </c:pt>
                <c:pt idx="3789">
                  <c:v>-2.3889005530295361E-2</c:v>
                </c:pt>
                <c:pt idx="3790">
                  <c:v>4.2022957559543165E-3</c:v>
                </c:pt>
                <c:pt idx="3791">
                  <c:v>-1.1033920921598578E-2</c:v>
                </c:pt>
                <c:pt idx="3792">
                  <c:v>1.7779148202400296E-2</c:v>
                </c:pt>
                <c:pt idx="3793">
                  <c:v>-1.686981547625312E-2</c:v>
                </c:pt>
                <c:pt idx="3794">
                  <c:v>1.2074513308092638E-2</c:v>
                </c:pt>
                <c:pt idx="3795">
                  <c:v>2.2120014507178976E-2</c:v>
                </c:pt>
                <c:pt idx="3796">
                  <c:v>-1.2954520887363458E-2</c:v>
                </c:pt>
                <c:pt idx="3797">
                  <c:v>2.3732557513179976E-2</c:v>
                </c:pt>
                <c:pt idx="3798">
                  <c:v>-2.2017411614137115E-3</c:v>
                </c:pt>
                <c:pt idx="3799">
                  <c:v>1.168949464302917E-2</c:v>
                </c:pt>
                <c:pt idx="3800">
                  <c:v>1.802193948627483E-2</c:v>
                </c:pt>
                <c:pt idx="3801">
                  <c:v>1.3517383518682518E-2</c:v>
                </c:pt>
                <c:pt idx="3802">
                  <c:v>1.3737113991880079E-2</c:v>
                </c:pt>
                <c:pt idx="3803">
                  <c:v>-5.1913952808334603E-3</c:v>
                </c:pt>
                <c:pt idx="3804">
                  <c:v>1.9645870537585701E-2</c:v>
                </c:pt>
                <c:pt idx="3805">
                  <c:v>1.1636299842963932E-2</c:v>
                </c:pt>
                <c:pt idx="3806">
                  <c:v>-6.4694373671097148E-3</c:v>
                </c:pt>
                <c:pt idx="3807">
                  <c:v>-1.7846975038041724E-3</c:v>
                </c:pt>
                <c:pt idx="3808">
                  <c:v>1.4653730868031794E-2</c:v>
                </c:pt>
                <c:pt idx="3809">
                  <c:v>9.6621315964946497E-3</c:v>
                </c:pt>
                <c:pt idx="3810">
                  <c:v>-1.1472036629617487E-3</c:v>
                </c:pt>
                <c:pt idx="3811">
                  <c:v>1.6252154738800772E-2</c:v>
                </c:pt>
                <c:pt idx="3812">
                  <c:v>-1.2064943205431894E-2</c:v>
                </c:pt>
                <c:pt idx="3813">
                  <c:v>-1.9780225894146509E-2</c:v>
                </c:pt>
                <c:pt idx="3814">
                  <c:v>-2.0184240794355775E-2</c:v>
                </c:pt>
                <c:pt idx="3815">
                  <c:v>-1.6063758705219578E-2</c:v>
                </c:pt>
                <c:pt idx="3816">
                  <c:v>-1.6899161128171213E-2</c:v>
                </c:pt>
                <c:pt idx="3817">
                  <c:v>-1.1234204484011296E-2</c:v>
                </c:pt>
                <c:pt idx="3818">
                  <c:v>1.2491808941619886E-2</c:v>
                </c:pt>
                <c:pt idx="3819">
                  <c:v>-1.1380810101692757E-2</c:v>
                </c:pt>
                <c:pt idx="3820">
                  <c:v>-1.9045907890050794E-2</c:v>
                </c:pt>
                <c:pt idx="3821">
                  <c:v>1.7847626621644248E-2</c:v>
                </c:pt>
                <c:pt idx="3822">
                  <c:v>-2.1523359311801445E-2</c:v>
                </c:pt>
                <c:pt idx="3823">
                  <c:v>-2.3023112234541666E-2</c:v>
                </c:pt>
                <c:pt idx="3824">
                  <c:v>2.9640903667212505E-3</c:v>
                </c:pt>
                <c:pt idx="3825">
                  <c:v>-1.2779525231095712E-2</c:v>
                </c:pt>
                <c:pt idx="3826">
                  <c:v>-3.4652716233356307E-3</c:v>
                </c:pt>
                <c:pt idx="3827">
                  <c:v>1.0175999324127572E-2</c:v>
                </c:pt>
                <c:pt idx="3828">
                  <c:v>2.1270150043953447E-2</c:v>
                </c:pt>
                <c:pt idx="3829">
                  <c:v>-1.2568167786419698E-2</c:v>
                </c:pt>
                <c:pt idx="3830">
                  <c:v>-1.5139218468671518E-2</c:v>
                </c:pt>
                <c:pt idx="3831">
                  <c:v>6.7424648625917013E-3</c:v>
                </c:pt>
                <c:pt idx="3832">
                  <c:v>-2.2783785154445956E-3</c:v>
                </c:pt>
                <c:pt idx="3833">
                  <c:v>-6.26655404891901E-3</c:v>
                </c:pt>
                <c:pt idx="3834">
                  <c:v>1.3247313375598684E-2</c:v>
                </c:pt>
                <c:pt idx="3835">
                  <c:v>-1.5135688474482567E-2</c:v>
                </c:pt>
                <c:pt idx="3836">
                  <c:v>-1.9293052362629258E-2</c:v>
                </c:pt>
                <c:pt idx="3837">
                  <c:v>-2.3659363688168088E-2</c:v>
                </c:pt>
                <c:pt idx="3838">
                  <c:v>1.3025316046851721E-2</c:v>
                </c:pt>
                <c:pt idx="3839">
                  <c:v>-1.3638068540284593E-2</c:v>
                </c:pt>
                <c:pt idx="3840">
                  <c:v>-3.8054120761261746E-3</c:v>
                </c:pt>
                <c:pt idx="3841">
                  <c:v>0.98816663037345898</c:v>
                </c:pt>
                <c:pt idx="3842">
                  <c:v>-7.9526283788783902E-3</c:v>
                </c:pt>
                <c:pt idx="3843">
                  <c:v>2.029542084076691E-3</c:v>
                </c:pt>
                <c:pt idx="3844">
                  <c:v>-1.9015142049100646E-2</c:v>
                </c:pt>
                <c:pt idx="3845">
                  <c:v>5.7453302832211617E-3</c:v>
                </c:pt>
                <c:pt idx="3846">
                  <c:v>1.135839757686441E-3</c:v>
                </c:pt>
                <c:pt idx="3847">
                  <c:v>2.3049367721201981E-2</c:v>
                </c:pt>
                <c:pt idx="3848">
                  <c:v>0.99151776883408838</c:v>
                </c:pt>
                <c:pt idx="3849">
                  <c:v>-1.1835892182449136E-2</c:v>
                </c:pt>
                <c:pt idx="3850">
                  <c:v>1.4407137790094915E-2</c:v>
                </c:pt>
                <c:pt idx="3851">
                  <c:v>-1.0517308158942302E-2</c:v>
                </c:pt>
                <c:pt idx="3852">
                  <c:v>-1.9701060697965962E-2</c:v>
                </c:pt>
                <c:pt idx="3853">
                  <c:v>0.98212754231895505</c:v>
                </c:pt>
                <c:pt idx="3854">
                  <c:v>1.6397489738423747E-2</c:v>
                </c:pt>
                <c:pt idx="3855">
                  <c:v>1.9219655925147083E-2</c:v>
                </c:pt>
                <c:pt idx="3856">
                  <c:v>-4.8650820845343497E-3</c:v>
                </c:pt>
                <c:pt idx="3857">
                  <c:v>-8.2687448511127911E-3</c:v>
                </c:pt>
                <c:pt idx="3858">
                  <c:v>7.9649162483607702E-3</c:v>
                </c:pt>
                <c:pt idx="3859">
                  <c:v>0.98998072087168887</c:v>
                </c:pt>
                <c:pt idx="3860">
                  <c:v>9.3069935574729597E-3</c:v>
                </c:pt>
                <c:pt idx="3861">
                  <c:v>2.0635076410427923E-2</c:v>
                </c:pt>
                <c:pt idx="3862">
                  <c:v>9.8548888204907925E-3</c:v>
                </c:pt>
                <c:pt idx="3863">
                  <c:v>2.6598701122148294E-3</c:v>
                </c:pt>
                <c:pt idx="3864">
                  <c:v>-2.1390708868079818E-2</c:v>
                </c:pt>
                <c:pt idx="3865">
                  <c:v>-1.6226864771399972E-2</c:v>
                </c:pt>
                <c:pt idx="3866">
                  <c:v>-9.6597688619159024E-3</c:v>
                </c:pt>
                <c:pt idx="3867">
                  <c:v>-1.5835222952329864E-2</c:v>
                </c:pt>
                <c:pt idx="3868">
                  <c:v>1.0963141386989412E-2</c:v>
                </c:pt>
                <c:pt idx="3869">
                  <c:v>1.000524077014826</c:v>
                </c:pt>
                <c:pt idx="3870">
                  <c:v>8.7329373883837935E-3</c:v>
                </c:pt>
                <c:pt idx="3871">
                  <c:v>7.4193874258943193E-5</c:v>
                </c:pt>
                <c:pt idx="3872">
                  <c:v>1.9858101700998731E-2</c:v>
                </c:pt>
                <c:pt idx="3873">
                  <c:v>1.007482154334866</c:v>
                </c:pt>
                <c:pt idx="3874">
                  <c:v>-1.9139053065395671E-2</c:v>
                </c:pt>
                <c:pt idx="3875">
                  <c:v>-2.4876463640520829E-2</c:v>
                </c:pt>
                <c:pt idx="3876">
                  <c:v>1.0074213979591351</c:v>
                </c:pt>
                <c:pt idx="3877">
                  <c:v>-2.244901834618563E-2</c:v>
                </c:pt>
                <c:pt idx="3878">
                  <c:v>2.1932242819649346E-2</c:v>
                </c:pt>
                <c:pt idx="3879">
                  <c:v>-1.4969404316088387E-2</c:v>
                </c:pt>
                <c:pt idx="3880">
                  <c:v>6.2034404503871991E-3</c:v>
                </c:pt>
                <c:pt idx="3881">
                  <c:v>1.0053296240613461</c:v>
                </c:pt>
                <c:pt idx="3882">
                  <c:v>1.1304439934959309E-2</c:v>
                </c:pt>
                <c:pt idx="3883">
                  <c:v>3.3947627804974288E-3</c:v>
                </c:pt>
                <c:pt idx="3884">
                  <c:v>-5.3594157244005733E-4</c:v>
                </c:pt>
                <c:pt idx="3885">
                  <c:v>9.5572163268085927E-3</c:v>
                </c:pt>
                <c:pt idx="3886">
                  <c:v>2.0054206374078083E-2</c:v>
                </c:pt>
                <c:pt idx="3887">
                  <c:v>-2.2273489763958597E-3</c:v>
                </c:pt>
                <c:pt idx="3888">
                  <c:v>3.31521330597504E-3</c:v>
                </c:pt>
                <c:pt idx="3889">
                  <c:v>2.2905935782431764E-2</c:v>
                </c:pt>
                <c:pt idx="3890">
                  <c:v>1.9556939510418158E-2</c:v>
                </c:pt>
                <c:pt idx="3891">
                  <c:v>-8.8943278963516999E-3</c:v>
                </c:pt>
                <c:pt idx="3892">
                  <c:v>-1.6710856259571277E-2</c:v>
                </c:pt>
                <c:pt idx="3893">
                  <c:v>1.0082785982611453</c:v>
                </c:pt>
                <c:pt idx="3894">
                  <c:v>7.6109573371766718E-3</c:v>
                </c:pt>
                <c:pt idx="3895">
                  <c:v>-1.5088401076202485E-2</c:v>
                </c:pt>
                <c:pt idx="3896">
                  <c:v>7.0143524896376652E-4</c:v>
                </c:pt>
                <c:pt idx="3897">
                  <c:v>2.331187346526175E-2</c:v>
                </c:pt>
                <c:pt idx="3898">
                  <c:v>-2.1993557348217598E-2</c:v>
                </c:pt>
                <c:pt idx="3899">
                  <c:v>5.2005529875631508E-3</c:v>
                </c:pt>
                <c:pt idx="3900">
                  <c:v>-4.2797884555502482E-3</c:v>
                </c:pt>
                <c:pt idx="3901">
                  <c:v>-1.4625439153312237E-2</c:v>
                </c:pt>
                <c:pt idx="3902">
                  <c:v>-9.7334918805925263E-3</c:v>
                </c:pt>
                <c:pt idx="3903">
                  <c:v>6.6299106708355262E-3</c:v>
                </c:pt>
                <c:pt idx="3904">
                  <c:v>1.2482510545363984E-2</c:v>
                </c:pt>
                <c:pt idx="3905">
                  <c:v>-4.8877100276280838E-3</c:v>
                </c:pt>
                <c:pt idx="3906">
                  <c:v>-1.3649684105380555E-2</c:v>
                </c:pt>
                <c:pt idx="3907">
                  <c:v>1.706950956128528E-3</c:v>
                </c:pt>
                <c:pt idx="3908">
                  <c:v>7.8169141601564796E-3</c:v>
                </c:pt>
                <c:pt idx="3909">
                  <c:v>-1.4765056832353596E-2</c:v>
                </c:pt>
                <c:pt idx="3910">
                  <c:v>2.3812544508781952E-3</c:v>
                </c:pt>
                <c:pt idx="3911">
                  <c:v>1.141554490858478E-2</c:v>
                </c:pt>
                <c:pt idx="3912">
                  <c:v>-6.7618443576786371E-3</c:v>
                </c:pt>
                <c:pt idx="3913">
                  <c:v>-2.8817567839860892E-3</c:v>
                </c:pt>
                <c:pt idx="3914">
                  <c:v>-4.0904290749267823E-3</c:v>
                </c:pt>
                <c:pt idx="3915">
                  <c:v>-1.7397964346578216E-2</c:v>
                </c:pt>
                <c:pt idx="3916">
                  <c:v>-1.0657807737326718E-3</c:v>
                </c:pt>
                <c:pt idx="3917">
                  <c:v>2.0388431565953212E-3</c:v>
                </c:pt>
                <c:pt idx="3918">
                  <c:v>-1.19669589703091E-2</c:v>
                </c:pt>
                <c:pt idx="3919">
                  <c:v>1.2094787407673674E-2</c:v>
                </c:pt>
                <c:pt idx="3920">
                  <c:v>0.99831908994413765</c:v>
                </c:pt>
                <c:pt idx="3921">
                  <c:v>1.6071552211800698E-2</c:v>
                </c:pt>
                <c:pt idx="3922">
                  <c:v>-4.7525751652299055E-3</c:v>
                </c:pt>
                <c:pt idx="3923">
                  <c:v>-8.6125758514429499E-3</c:v>
                </c:pt>
                <c:pt idx="3924">
                  <c:v>-2.2462295760145905E-2</c:v>
                </c:pt>
                <c:pt idx="3925">
                  <c:v>2.1891753745813751E-2</c:v>
                </c:pt>
                <c:pt idx="3926">
                  <c:v>8.126377890472835E-3</c:v>
                </c:pt>
                <c:pt idx="3927">
                  <c:v>1.2546292816664407E-2</c:v>
                </c:pt>
                <c:pt idx="3928">
                  <c:v>-1.5147212430627088E-2</c:v>
                </c:pt>
                <c:pt idx="3929">
                  <c:v>-1.1490954910782097E-2</c:v>
                </c:pt>
                <c:pt idx="3930">
                  <c:v>1.0297191173269821E-2</c:v>
                </c:pt>
                <c:pt idx="3931">
                  <c:v>5.6895891608928269E-3</c:v>
                </c:pt>
                <c:pt idx="3932">
                  <c:v>1.0043246658584681</c:v>
                </c:pt>
                <c:pt idx="3933">
                  <c:v>1.9630203984449146E-2</c:v>
                </c:pt>
                <c:pt idx="3934">
                  <c:v>1.1262214740158798E-2</c:v>
                </c:pt>
                <c:pt idx="3935">
                  <c:v>8.3600312517230209E-4</c:v>
                </c:pt>
                <c:pt idx="3936">
                  <c:v>-1.2317418134833346E-2</c:v>
                </c:pt>
                <c:pt idx="3937">
                  <c:v>1.5632922731627235E-2</c:v>
                </c:pt>
                <c:pt idx="3938">
                  <c:v>-6.3438363532634099E-4</c:v>
                </c:pt>
                <c:pt idx="3939">
                  <c:v>2.0633715139352627E-2</c:v>
                </c:pt>
                <c:pt idx="3940">
                  <c:v>1.8524002610547523E-2</c:v>
                </c:pt>
                <c:pt idx="3941">
                  <c:v>6.3476735575877241E-3</c:v>
                </c:pt>
                <c:pt idx="3942">
                  <c:v>-1.6633811296438501E-2</c:v>
                </c:pt>
                <c:pt idx="3943">
                  <c:v>1.9762993257956942E-3</c:v>
                </c:pt>
                <c:pt idx="3944">
                  <c:v>-9.0999694193021115E-3</c:v>
                </c:pt>
                <c:pt idx="3945">
                  <c:v>2.2902105210379737E-2</c:v>
                </c:pt>
                <c:pt idx="3946">
                  <c:v>1.283348932943088E-2</c:v>
                </c:pt>
                <c:pt idx="3947">
                  <c:v>-4.699657971209842E-3</c:v>
                </c:pt>
                <c:pt idx="3948">
                  <c:v>4.7454260122956286E-3</c:v>
                </c:pt>
                <c:pt idx="3949">
                  <c:v>-1.4884273280045129E-2</c:v>
                </c:pt>
                <c:pt idx="3950">
                  <c:v>-8.058455764836648E-3</c:v>
                </c:pt>
                <c:pt idx="3951">
                  <c:v>8.2117454173004471E-3</c:v>
                </c:pt>
                <c:pt idx="3952">
                  <c:v>5.1860579863227561E-3</c:v>
                </c:pt>
                <c:pt idx="3953">
                  <c:v>1.0144554406973718</c:v>
                </c:pt>
                <c:pt idx="3954">
                  <c:v>1.3819266275470476E-2</c:v>
                </c:pt>
                <c:pt idx="3955">
                  <c:v>-6.9850807074397505E-4</c:v>
                </c:pt>
                <c:pt idx="3956">
                  <c:v>-2.3422719794390888E-2</c:v>
                </c:pt>
                <c:pt idx="3957">
                  <c:v>1.8769624691531796E-2</c:v>
                </c:pt>
                <c:pt idx="3958">
                  <c:v>1.4640690413514346E-3</c:v>
                </c:pt>
                <c:pt idx="3959">
                  <c:v>-1.6391894812934245E-2</c:v>
                </c:pt>
                <c:pt idx="3960">
                  <c:v>1.7395468878503167E-2</c:v>
                </c:pt>
                <c:pt idx="3961">
                  <c:v>-1.3438627178943901E-2</c:v>
                </c:pt>
                <c:pt idx="3962">
                  <c:v>-2.0499731103336933E-2</c:v>
                </c:pt>
                <c:pt idx="3963">
                  <c:v>2.0939277733143434E-2</c:v>
                </c:pt>
                <c:pt idx="3964">
                  <c:v>-5.4849125758319071E-3</c:v>
                </c:pt>
                <c:pt idx="3965">
                  <c:v>8.6693900979531065E-3</c:v>
                </c:pt>
                <c:pt idx="3966">
                  <c:v>2.2633865938865204E-2</c:v>
                </c:pt>
                <c:pt idx="3967">
                  <c:v>2.1975085292568169E-2</c:v>
                </c:pt>
                <c:pt idx="3968">
                  <c:v>4.9405556848733153E-3</c:v>
                </c:pt>
                <c:pt idx="3969">
                  <c:v>-2.6791388347106593E-3</c:v>
                </c:pt>
                <c:pt idx="3970">
                  <c:v>-2.1987008233366946E-2</c:v>
                </c:pt>
                <c:pt idx="3971">
                  <c:v>-1.5474966386973672E-2</c:v>
                </c:pt>
                <c:pt idx="3972">
                  <c:v>2.0282732318353202E-3</c:v>
                </c:pt>
                <c:pt idx="3973">
                  <c:v>-9.8823485819775399E-3</c:v>
                </c:pt>
                <c:pt idx="3974">
                  <c:v>-7.4104017683557953E-3</c:v>
                </c:pt>
                <c:pt idx="3975">
                  <c:v>-2.3813826772472187E-2</c:v>
                </c:pt>
                <c:pt idx="3976">
                  <c:v>7.9949754511230049E-3</c:v>
                </c:pt>
                <c:pt idx="3977">
                  <c:v>2.0548213824754497E-2</c:v>
                </c:pt>
                <c:pt idx="3978">
                  <c:v>1.8983574177892731E-2</c:v>
                </c:pt>
                <c:pt idx="3979">
                  <c:v>7.3381069245508361E-4</c:v>
                </c:pt>
                <c:pt idx="3980">
                  <c:v>1.3824461198845861E-2</c:v>
                </c:pt>
                <c:pt idx="3981">
                  <c:v>-9.7839495318176768E-3</c:v>
                </c:pt>
                <c:pt idx="3982">
                  <c:v>1.3219280452341437E-2</c:v>
                </c:pt>
                <c:pt idx="3983">
                  <c:v>-2.2312018111530905E-2</c:v>
                </c:pt>
                <c:pt idx="3984">
                  <c:v>1.9410975410099868E-2</c:v>
                </c:pt>
                <c:pt idx="3985">
                  <c:v>-2.2158690535342009E-2</c:v>
                </c:pt>
                <c:pt idx="3986">
                  <c:v>-8.2967867944914835E-3</c:v>
                </c:pt>
                <c:pt idx="3987">
                  <c:v>3.5839687782393548E-3</c:v>
                </c:pt>
                <c:pt idx="3988">
                  <c:v>1.018881891797299</c:v>
                </c:pt>
                <c:pt idx="3989">
                  <c:v>-2.3940517102381743E-2</c:v>
                </c:pt>
                <c:pt idx="3990">
                  <c:v>1.2356519239725194E-2</c:v>
                </c:pt>
                <c:pt idx="3991">
                  <c:v>9.7077329178480772E-3</c:v>
                </c:pt>
                <c:pt idx="3992">
                  <c:v>7.4374657744587565E-3</c:v>
                </c:pt>
                <c:pt idx="3993">
                  <c:v>-8.6562870434990172E-3</c:v>
                </c:pt>
                <c:pt idx="3994">
                  <c:v>1.1846985138815779E-2</c:v>
                </c:pt>
                <c:pt idx="3995">
                  <c:v>-2.1525685209368383E-2</c:v>
                </c:pt>
                <c:pt idx="3996">
                  <c:v>-1.0038189492966504E-2</c:v>
                </c:pt>
                <c:pt idx="3997">
                  <c:v>-1.0768063102499165E-2</c:v>
                </c:pt>
                <c:pt idx="3998">
                  <c:v>1.7398382001635886E-2</c:v>
                </c:pt>
                <c:pt idx="3999">
                  <c:v>1.3530472109164771E-2</c:v>
                </c:pt>
                <c:pt idx="4000">
                  <c:v>0.996758529303306</c:v>
                </c:pt>
                <c:pt idx="4001">
                  <c:v>1.3303527053266017E-2</c:v>
                </c:pt>
                <c:pt idx="4002">
                  <c:v>1.4813690381469801E-2</c:v>
                </c:pt>
                <c:pt idx="4003">
                  <c:v>-1.6944582616301828E-3</c:v>
                </c:pt>
                <c:pt idx="4004">
                  <c:v>-1.1591209790230261E-3</c:v>
                </c:pt>
                <c:pt idx="4005">
                  <c:v>1.0044061575247993</c:v>
                </c:pt>
                <c:pt idx="4006">
                  <c:v>-4.7449622967674354E-3</c:v>
                </c:pt>
                <c:pt idx="4007">
                  <c:v>-2.3543231915835093E-2</c:v>
                </c:pt>
                <c:pt idx="4008">
                  <c:v>-2.3243302939875254E-2</c:v>
                </c:pt>
                <c:pt idx="4009">
                  <c:v>-1.2307178823424114E-2</c:v>
                </c:pt>
                <c:pt idx="4010">
                  <c:v>-9.6366378191146459E-3</c:v>
                </c:pt>
                <c:pt idx="4011">
                  <c:v>-1.7140869232363399E-2</c:v>
                </c:pt>
                <c:pt idx="4012">
                  <c:v>-1.4960644183488603E-2</c:v>
                </c:pt>
                <c:pt idx="4013">
                  <c:v>1.317324430485468E-2</c:v>
                </c:pt>
                <c:pt idx="4014">
                  <c:v>6.6774141132519057E-3</c:v>
                </c:pt>
                <c:pt idx="4015">
                  <c:v>-1.1960828779467015E-2</c:v>
                </c:pt>
                <c:pt idx="4016">
                  <c:v>1.7771090323110816E-2</c:v>
                </c:pt>
                <c:pt idx="4017">
                  <c:v>-1.6116822273754994E-3</c:v>
                </c:pt>
                <c:pt idx="4018">
                  <c:v>-5.6754211083194835E-3</c:v>
                </c:pt>
                <c:pt idx="4019">
                  <c:v>2.016685728154536E-2</c:v>
                </c:pt>
                <c:pt idx="4020">
                  <c:v>1.2653456589972962E-2</c:v>
                </c:pt>
                <c:pt idx="4021">
                  <c:v>-1.7550028405905603E-2</c:v>
                </c:pt>
                <c:pt idx="4022">
                  <c:v>-1.0743858630749947E-3</c:v>
                </c:pt>
                <c:pt idx="4023">
                  <c:v>6.6105851106142426E-4</c:v>
                </c:pt>
                <c:pt idx="4024">
                  <c:v>-1.117962343991245E-2</c:v>
                </c:pt>
                <c:pt idx="4025">
                  <c:v>2.045518010360739E-2</c:v>
                </c:pt>
                <c:pt idx="4026">
                  <c:v>1.4260944263459253E-3</c:v>
                </c:pt>
                <c:pt idx="4027">
                  <c:v>-2.4802078869405025E-2</c:v>
                </c:pt>
                <c:pt idx="4028">
                  <c:v>6.1219645913894449E-3</c:v>
                </c:pt>
                <c:pt idx="4029">
                  <c:v>1.8668360316386856E-3</c:v>
                </c:pt>
                <c:pt idx="4030">
                  <c:v>1.9620637889470431E-2</c:v>
                </c:pt>
                <c:pt idx="4031">
                  <c:v>-2.1678211828012068E-2</c:v>
                </c:pt>
                <c:pt idx="4032">
                  <c:v>8.2393128727260845E-3</c:v>
                </c:pt>
                <c:pt idx="4033">
                  <c:v>7.6421145512406584E-3</c:v>
                </c:pt>
                <c:pt idx="4034">
                  <c:v>-2.3320213687014663E-2</c:v>
                </c:pt>
                <c:pt idx="4035">
                  <c:v>2.4334928650141818E-2</c:v>
                </c:pt>
                <c:pt idx="4036">
                  <c:v>1.4197527365382257E-2</c:v>
                </c:pt>
                <c:pt idx="4037">
                  <c:v>1.22961038565438E-2</c:v>
                </c:pt>
                <c:pt idx="4038">
                  <c:v>3.844971550898385E-3</c:v>
                </c:pt>
                <c:pt idx="4039">
                  <c:v>5.0787993830213036E-4</c:v>
                </c:pt>
                <c:pt idx="4040">
                  <c:v>0.97533158784465013</c:v>
                </c:pt>
                <c:pt idx="4041">
                  <c:v>1.4428613636562082E-2</c:v>
                </c:pt>
                <c:pt idx="4042">
                  <c:v>1.3724985398533724E-2</c:v>
                </c:pt>
                <c:pt idx="4043">
                  <c:v>-9.1826222083386758E-3</c:v>
                </c:pt>
                <c:pt idx="4044">
                  <c:v>2.4500175589886125E-2</c:v>
                </c:pt>
                <c:pt idx="4045">
                  <c:v>-1.3994027532062737E-2</c:v>
                </c:pt>
                <c:pt idx="4046">
                  <c:v>2.214299758892635E-2</c:v>
                </c:pt>
                <c:pt idx="4047">
                  <c:v>8.6487669834460212E-3</c:v>
                </c:pt>
                <c:pt idx="4048">
                  <c:v>9.1012631057500685E-3</c:v>
                </c:pt>
                <c:pt idx="4049">
                  <c:v>-2.2502936017427567E-2</c:v>
                </c:pt>
                <c:pt idx="4050">
                  <c:v>2.4168950625985074E-2</c:v>
                </c:pt>
                <c:pt idx="4051">
                  <c:v>7.5626052009098441E-4</c:v>
                </c:pt>
                <c:pt idx="4052">
                  <c:v>-4.8277357373952227E-3</c:v>
                </c:pt>
                <c:pt idx="4053">
                  <c:v>1.6356279314646744E-2</c:v>
                </c:pt>
                <c:pt idx="4054">
                  <c:v>0.97811238055191763</c:v>
                </c:pt>
                <c:pt idx="4055">
                  <c:v>1.0188016605374379</c:v>
                </c:pt>
                <c:pt idx="4056">
                  <c:v>8.2389814971370497E-3</c:v>
                </c:pt>
                <c:pt idx="4057">
                  <c:v>-2.7809623081544886E-3</c:v>
                </c:pt>
                <c:pt idx="4058">
                  <c:v>1.2502264101203308E-3</c:v>
                </c:pt>
                <c:pt idx="4059">
                  <c:v>7.9264475182272247E-3</c:v>
                </c:pt>
                <c:pt idx="4060">
                  <c:v>-4.0966631883533446E-3</c:v>
                </c:pt>
                <c:pt idx="4061">
                  <c:v>7.9961596270035126E-3</c:v>
                </c:pt>
                <c:pt idx="4062">
                  <c:v>1.8358002299551257E-3</c:v>
                </c:pt>
                <c:pt idx="4063">
                  <c:v>1.8135430809337438E-3</c:v>
                </c:pt>
                <c:pt idx="4064">
                  <c:v>-4.9578044462899483E-3</c:v>
                </c:pt>
                <c:pt idx="4065">
                  <c:v>7.9699089996565495E-5</c:v>
                </c:pt>
                <c:pt idx="4066">
                  <c:v>-1.6985264028655522E-3</c:v>
                </c:pt>
                <c:pt idx="4067">
                  <c:v>-1.9592415770373444E-2</c:v>
                </c:pt>
                <c:pt idx="4068">
                  <c:v>1.1526472433258323E-2</c:v>
                </c:pt>
                <c:pt idx="4069">
                  <c:v>2.3139138126367902E-2</c:v>
                </c:pt>
                <c:pt idx="4070">
                  <c:v>-2.1841096231716584E-2</c:v>
                </c:pt>
                <c:pt idx="4071">
                  <c:v>-2.0499540422212912E-3</c:v>
                </c:pt>
                <c:pt idx="4072">
                  <c:v>-1.8026784795617312E-2</c:v>
                </c:pt>
                <c:pt idx="4073">
                  <c:v>-1.4393265508858489E-2</c:v>
                </c:pt>
                <c:pt idx="4074">
                  <c:v>-1.5051070157231505E-4</c:v>
                </c:pt>
                <c:pt idx="4075">
                  <c:v>7.2328644121095022E-3</c:v>
                </c:pt>
                <c:pt idx="4076">
                  <c:v>-2.6766636221347839E-3</c:v>
                </c:pt>
                <c:pt idx="4077">
                  <c:v>-9.5987439917915359E-3</c:v>
                </c:pt>
                <c:pt idx="4078">
                  <c:v>-2.4575547088269506E-2</c:v>
                </c:pt>
                <c:pt idx="4079">
                  <c:v>1.1051427783517902E-2</c:v>
                </c:pt>
                <c:pt idx="4080">
                  <c:v>-1.4091929294224714E-2</c:v>
                </c:pt>
                <c:pt idx="4081">
                  <c:v>-1.4769187898261982E-4</c:v>
                </c:pt>
                <c:pt idx="4082">
                  <c:v>-1.1579991952038593E-2</c:v>
                </c:pt>
                <c:pt idx="4083">
                  <c:v>-2.2528117783015677E-2</c:v>
                </c:pt>
                <c:pt idx="4084">
                  <c:v>0.99021629419979162</c:v>
                </c:pt>
                <c:pt idx="4085">
                  <c:v>-1.5396466718437519E-2</c:v>
                </c:pt>
                <c:pt idx="4086">
                  <c:v>-4.4779575104347494E-3</c:v>
                </c:pt>
                <c:pt idx="4087">
                  <c:v>5.8057653714037923E-3</c:v>
                </c:pt>
                <c:pt idx="4088">
                  <c:v>-2.2724292037128883E-2</c:v>
                </c:pt>
                <c:pt idx="4089">
                  <c:v>1.0635797187487089E-2</c:v>
                </c:pt>
                <c:pt idx="4090">
                  <c:v>1.009164106605853</c:v>
                </c:pt>
                <c:pt idx="4091">
                  <c:v>5.1487986718749042E-3</c:v>
                </c:pt>
                <c:pt idx="4092">
                  <c:v>-1.9331030056074235E-2</c:v>
                </c:pt>
                <c:pt idx="4093">
                  <c:v>1.9173903924659081E-2</c:v>
                </c:pt>
                <c:pt idx="4094">
                  <c:v>-3.6975031901528956E-3</c:v>
                </c:pt>
                <c:pt idx="4095">
                  <c:v>7.2722719988452863E-3</c:v>
                </c:pt>
                <c:pt idx="4096">
                  <c:v>-1.0069195294663774E-2</c:v>
                </c:pt>
                <c:pt idx="4097">
                  <c:v>1.0171531910624316</c:v>
                </c:pt>
                <c:pt idx="4098">
                  <c:v>1.0327601878411651E-2</c:v>
                </c:pt>
                <c:pt idx="4099">
                  <c:v>-1.1098386203991322E-2</c:v>
                </c:pt>
                <c:pt idx="4100">
                  <c:v>-2.3051674517608079E-2</c:v>
                </c:pt>
                <c:pt idx="4101">
                  <c:v>-1.6639225193747852E-2</c:v>
                </c:pt>
                <c:pt idx="4102">
                  <c:v>-5.8371752930017288E-3</c:v>
                </c:pt>
                <c:pt idx="4103">
                  <c:v>2.0662761273713665E-2</c:v>
                </c:pt>
                <c:pt idx="4104">
                  <c:v>-1.082175805508373E-3</c:v>
                </c:pt>
                <c:pt idx="4105">
                  <c:v>3.8196074484822874E-3</c:v>
                </c:pt>
                <c:pt idx="4106">
                  <c:v>3.9969151231544157E-3</c:v>
                </c:pt>
                <c:pt idx="4107">
                  <c:v>-1.3641641160163791E-2</c:v>
                </c:pt>
                <c:pt idx="4108">
                  <c:v>1.5448601660256028E-2</c:v>
                </c:pt>
                <c:pt idx="4109">
                  <c:v>-1.6655499351790538E-2</c:v>
                </c:pt>
                <c:pt idx="4110">
                  <c:v>-2.7015224809461393E-3</c:v>
                </c:pt>
                <c:pt idx="4111">
                  <c:v>2.4502562604756934E-2</c:v>
                </c:pt>
                <c:pt idx="4112">
                  <c:v>1.9161724863168961E-2</c:v>
                </c:pt>
                <c:pt idx="4113">
                  <c:v>7.3199177002519263E-3</c:v>
                </c:pt>
                <c:pt idx="4114">
                  <c:v>-1.4118166678846523E-3</c:v>
                </c:pt>
                <c:pt idx="4115">
                  <c:v>2.4232717166355243E-2</c:v>
                </c:pt>
                <c:pt idx="4116">
                  <c:v>8.689067817942403E-3</c:v>
                </c:pt>
                <c:pt idx="4117">
                  <c:v>9.6178789261325004E-3</c:v>
                </c:pt>
                <c:pt idx="4118">
                  <c:v>5.5315465183222445E-3</c:v>
                </c:pt>
                <c:pt idx="4119">
                  <c:v>-1.3671514805151658E-2</c:v>
                </c:pt>
                <c:pt idx="4120">
                  <c:v>-1.3204009314468291E-2</c:v>
                </c:pt>
                <c:pt idx="4121">
                  <c:v>2.041410629952305E-2</c:v>
                </c:pt>
                <c:pt idx="4122">
                  <c:v>8.5882280491888837E-3</c:v>
                </c:pt>
                <c:pt idx="4123">
                  <c:v>-9.6071771414029394E-3</c:v>
                </c:pt>
                <c:pt idx="4124">
                  <c:v>5.3277468740603965E-3</c:v>
                </c:pt>
                <c:pt idx="4125">
                  <c:v>2.4687980443140412E-2</c:v>
                </c:pt>
                <c:pt idx="4126">
                  <c:v>-2.0369420198660317E-2</c:v>
                </c:pt>
                <c:pt idx="4127">
                  <c:v>1.259188856594945E-3</c:v>
                </c:pt>
                <c:pt idx="4128">
                  <c:v>1.896336550786068E-2</c:v>
                </c:pt>
                <c:pt idx="4129">
                  <c:v>1.2515723664805578E-2</c:v>
                </c:pt>
                <c:pt idx="4130">
                  <c:v>1.5866675049689982E-2</c:v>
                </c:pt>
                <c:pt idx="4131">
                  <c:v>1.8839838050967943E-2</c:v>
                </c:pt>
                <c:pt idx="4132">
                  <c:v>-6.5322184028257287E-3</c:v>
                </c:pt>
                <c:pt idx="4133">
                  <c:v>6.0681385493148998E-3</c:v>
                </c:pt>
                <c:pt idx="4134">
                  <c:v>2.0020948295250935E-2</c:v>
                </c:pt>
                <c:pt idx="4135">
                  <c:v>0.9902543829821423</c:v>
                </c:pt>
                <c:pt idx="4136">
                  <c:v>-1.6476010090591287E-2</c:v>
                </c:pt>
                <c:pt idx="4137">
                  <c:v>9.9745969578878815E-4</c:v>
                </c:pt>
                <c:pt idx="4138">
                  <c:v>2.0154812007383737E-2</c:v>
                </c:pt>
                <c:pt idx="4139">
                  <c:v>0.97857796757705007</c:v>
                </c:pt>
                <c:pt idx="4140">
                  <c:v>1.2090000425541763E-2</c:v>
                </c:pt>
                <c:pt idx="4141">
                  <c:v>1.8131916357374295E-2</c:v>
                </c:pt>
                <c:pt idx="4142">
                  <c:v>-2.370731413241408E-2</c:v>
                </c:pt>
                <c:pt idx="4143">
                  <c:v>-2.293952292247688E-2</c:v>
                </c:pt>
                <c:pt idx="4144">
                  <c:v>7.5338936456283197E-3</c:v>
                </c:pt>
                <c:pt idx="4145">
                  <c:v>9.6814399967842628E-3</c:v>
                </c:pt>
                <c:pt idx="4146">
                  <c:v>-1.3281068415086656E-2</c:v>
                </c:pt>
                <c:pt idx="4147">
                  <c:v>2.0231443660355674E-4</c:v>
                </c:pt>
                <c:pt idx="4148">
                  <c:v>1.0204999871988771</c:v>
                </c:pt>
                <c:pt idx="4149">
                  <c:v>1.94574084121149E-2</c:v>
                </c:pt>
                <c:pt idx="4150">
                  <c:v>1.0035658441648465</c:v>
                </c:pt>
                <c:pt idx="4151">
                  <c:v>8.1359515228307151E-3</c:v>
                </c:pt>
                <c:pt idx="4152">
                  <c:v>-2.4995746966733588E-2</c:v>
                </c:pt>
                <c:pt idx="4153">
                  <c:v>-1.9022526554819453E-3</c:v>
                </c:pt>
                <c:pt idx="4154">
                  <c:v>1.9094401185221467E-2</c:v>
                </c:pt>
                <c:pt idx="4155">
                  <c:v>-2.3524397930062991E-2</c:v>
                </c:pt>
                <c:pt idx="4156">
                  <c:v>-7.8062454728342725E-3</c:v>
                </c:pt>
                <c:pt idx="4157">
                  <c:v>-1.1736959102805534E-3</c:v>
                </c:pt>
                <c:pt idx="4158">
                  <c:v>2.2204431439575577E-2</c:v>
                </c:pt>
                <c:pt idx="4159">
                  <c:v>-1.9168261942751785E-2</c:v>
                </c:pt>
                <c:pt idx="4160">
                  <c:v>0.97981633262917445</c:v>
                </c:pt>
                <c:pt idx="4161">
                  <c:v>-8.4767954894561567E-3</c:v>
                </c:pt>
                <c:pt idx="4162">
                  <c:v>2.0040599285434096E-2</c:v>
                </c:pt>
                <c:pt idx="4163">
                  <c:v>1.9133085340045191E-2</c:v>
                </c:pt>
                <c:pt idx="4164">
                  <c:v>-4.6996190719739038E-3</c:v>
                </c:pt>
                <c:pt idx="4165">
                  <c:v>2.4203510467398333E-2</c:v>
                </c:pt>
                <c:pt idx="4166">
                  <c:v>5.1862078732462461E-3</c:v>
                </c:pt>
                <c:pt idx="4167">
                  <c:v>1.0095833001179082</c:v>
                </c:pt>
                <c:pt idx="4168">
                  <c:v>1.0145236021154831</c:v>
                </c:pt>
                <c:pt idx="4169">
                  <c:v>2.0241368472031923E-2</c:v>
                </c:pt>
                <c:pt idx="4170">
                  <c:v>-1.3368181618981645E-2</c:v>
                </c:pt>
                <c:pt idx="4171">
                  <c:v>8.1924699582707986E-3</c:v>
                </c:pt>
                <c:pt idx="4172">
                  <c:v>8.8548634472570779E-3</c:v>
                </c:pt>
                <c:pt idx="4173">
                  <c:v>-1.7640079021537026E-3</c:v>
                </c:pt>
                <c:pt idx="4174">
                  <c:v>4.7316605087568851E-3</c:v>
                </c:pt>
                <c:pt idx="4175">
                  <c:v>2.4845256444677076E-2</c:v>
                </c:pt>
                <c:pt idx="4176">
                  <c:v>4.9159855322495564E-3</c:v>
                </c:pt>
                <c:pt idx="4177">
                  <c:v>-2.2696577005126693E-2</c:v>
                </c:pt>
                <c:pt idx="4178">
                  <c:v>-7.2641017085322331E-3</c:v>
                </c:pt>
                <c:pt idx="4179">
                  <c:v>1.7869378339851021E-2</c:v>
                </c:pt>
                <c:pt idx="4180">
                  <c:v>0.9911445485803605</c:v>
                </c:pt>
                <c:pt idx="4181">
                  <c:v>1.0040921081446876</c:v>
                </c:pt>
                <c:pt idx="4182">
                  <c:v>1.0006236780021115E-2</c:v>
                </c:pt>
                <c:pt idx="4183">
                  <c:v>0.97985474498939296</c:v>
                </c:pt>
                <c:pt idx="4184">
                  <c:v>1.7010717393095277E-2</c:v>
                </c:pt>
                <c:pt idx="4185">
                  <c:v>2.1975763242105317E-2</c:v>
                </c:pt>
                <c:pt idx="4186">
                  <c:v>-1.4799336469530017E-2</c:v>
                </c:pt>
                <c:pt idx="4187">
                  <c:v>-7.8889064074268486E-3</c:v>
                </c:pt>
                <c:pt idx="4188">
                  <c:v>1.0138567027917544</c:v>
                </c:pt>
                <c:pt idx="4189">
                  <c:v>1.9355859878249403E-2</c:v>
                </c:pt>
                <c:pt idx="4190">
                  <c:v>9.6122174871740955E-3</c:v>
                </c:pt>
                <c:pt idx="4191">
                  <c:v>-1.6970540611498358E-2</c:v>
                </c:pt>
                <c:pt idx="4192">
                  <c:v>1.000677306300356</c:v>
                </c:pt>
                <c:pt idx="4193">
                  <c:v>5.9692863615738497E-3</c:v>
                </c:pt>
                <c:pt idx="4194">
                  <c:v>1.8339609119387367E-3</c:v>
                </c:pt>
                <c:pt idx="4195">
                  <c:v>-1.808552456204416E-2</c:v>
                </c:pt>
                <c:pt idx="4196">
                  <c:v>-1.0115088677571538E-2</c:v>
                </c:pt>
                <c:pt idx="4197">
                  <c:v>1.9852661956222873E-3</c:v>
                </c:pt>
                <c:pt idx="4198">
                  <c:v>-1.0020287002724471E-2</c:v>
                </c:pt>
                <c:pt idx="4199">
                  <c:v>1.935653317446831E-2</c:v>
                </c:pt>
                <c:pt idx="4200">
                  <c:v>-9.8067375670925112E-3</c:v>
                </c:pt>
                <c:pt idx="4201">
                  <c:v>1.5500353156015034E-2</c:v>
                </c:pt>
                <c:pt idx="4202">
                  <c:v>-3.9795695105080018E-3</c:v>
                </c:pt>
                <c:pt idx="4203">
                  <c:v>-1.4628962413720952E-2</c:v>
                </c:pt>
                <c:pt idx="4204">
                  <c:v>-4.1724090563837355E-3</c:v>
                </c:pt>
                <c:pt idx="4205">
                  <c:v>-2.689585979389464E-3</c:v>
                </c:pt>
                <c:pt idx="4206">
                  <c:v>2.1436090821306413E-2</c:v>
                </c:pt>
                <c:pt idx="4207">
                  <c:v>-9.3413604674331026E-3</c:v>
                </c:pt>
                <c:pt idx="4208">
                  <c:v>5.2754648745855391E-3</c:v>
                </c:pt>
                <c:pt idx="4209">
                  <c:v>2.0889078847392738E-2</c:v>
                </c:pt>
                <c:pt idx="4210">
                  <c:v>-1.0641429943538316E-2</c:v>
                </c:pt>
                <c:pt idx="4211">
                  <c:v>1.4494086718662601E-2</c:v>
                </c:pt>
                <c:pt idx="4212">
                  <c:v>-2.2092115571641473E-2</c:v>
                </c:pt>
                <c:pt idx="4213">
                  <c:v>2.6144461679400431E-5</c:v>
                </c:pt>
                <c:pt idx="4214">
                  <c:v>8.2959476478673914E-3</c:v>
                </c:pt>
                <c:pt idx="4215">
                  <c:v>1.002755475573613</c:v>
                </c:pt>
                <c:pt idx="4216">
                  <c:v>0.97630086538020022</c:v>
                </c:pt>
                <c:pt idx="4217">
                  <c:v>2.1909449861216707E-2</c:v>
                </c:pt>
                <c:pt idx="4218">
                  <c:v>8.7079734227587299E-3</c:v>
                </c:pt>
                <c:pt idx="4219">
                  <c:v>1.74324831184762E-2</c:v>
                </c:pt>
                <c:pt idx="4220">
                  <c:v>-1.4106398191927222E-2</c:v>
                </c:pt>
                <c:pt idx="4221">
                  <c:v>1.1361401345201177E-2</c:v>
                </c:pt>
                <c:pt idx="4222">
                  <c:v>-1.5656287559089378E-3</c:v>
                </c:pt>
                <c:pt idx="4223">
                  <c:v>-1.3653570166473377E-2</c:v>
                </c:pt>
                <c:pt idx="4224">
                  <c:v>1.7558560342708595E-2</c:v>
                </c:pt>
                <c:pt idx="4225">
                  <c:v>7.7138297021034866E-3</c:v>
                </c:pt>
                <c:pt idx="4226">
                  <c:v>2.2868696566161688E-2</c:v>
                </c:pt>
                <c:pt idx="4227">
                  <c:v>0.99226909392740337</c:v>
                </c:pt>
                <c:pt idx="4228">
                  <c:v>-5.6709416503865403E-3</c:v>
                </c:pt>
                <c:pt idx="4229">
                  <c:v>2.2889026430348697E-2</c:v>
                </c:pt>
                <c:pt idx="4230">
                  <c:v>-5.021627165305775E-3</c:v>
                </c:pt>
                <c:pt idx="4231">
                  <c:v>1.6577124710646179E-2</c:v>
                </c:pt>
                <c:pt idx="4232">
                  <c:v>2.0308389347456528E-2</c:v>
                </c:pt>
                <c:pt idx="4233">
                  <c:v>-1.6336201242924214E-2</c:v>
                </c:pt>
                <c:pt idx="4234">
                  <c:v>8.2128270427354651E-3</c:v>
                </c:pt>
                <c:pt idx="4235">
                  <c:v>1.7080328089538476E-2</c:v>
                </c:pt>
                <c:pt idx="4236">
                  <c:v>9.9558704538662002E-3</c:v>
                </c:pt>
                <c:pt idx="4237">
                  <c:v>-7.4361966252488197E-3</c:v>
                </c:pt>
                <c:pt idx="4238">
                  <c:v>-1.9541624792794253E-3</c:v>
                </c:pt>
                <c:pt idx="4239">
                  <c:v>0.98602479114053432</c:v>
                </c:pt>
                <c:pt idx="4240">
                  <c:v>9.2771107548233374E-3</c:v>
                </c:pt>
                <c:pt idx="4241">
                  <c:v>-1.7420171252743581E-2</c:v>
                </c:pt>
                <c:pt idx="4242">
                  <c:v>8.6817813651046578E-3</c:v>
                </c:pt>
                <c:pt idx="4243">
                  <c:v>3.5166113630522413E-3</c:v>
                </c:pt>
                <c:pt idx="4244">
                  <c:v>0.99804515870669908</c:v>
                </c:pt>
                <c:pt idx="4245">
                  <c:v>3.7274099924926472E-3</c:v>
                </c:pt>
                <c:pt idx="4246">
                  <c:v>1.1630320626439688E-2</c:v>
                </c:pt>
                <c:pt idx="4247">
                  <c:v>1.7487815251777512E-2</c:v>
                </c:pt>
                <c:pt idx="4248">
                  <c:v>-1.2110241166213721E-2</c:v>
                </c:pt>
                <c:pt idx="4249">
                  <c:v>1.6478790554482668E-2</c:v>
                </c:pt>
                <c:pt idx="4250">
                  <c:v>-9.9179661201489917E-3</c:v>
                </c:pt>
                <c:pt idx="4251">
                  <c:v>-1.3994248804190262E-2</c:v>
                </c:pt>
                <c:pt idx="4252">
                  <c:v>-9.9752696840808112E-3</c:v>
                </c:pt>
                <c:pt idx="4253">
                  <c:v>7.7868905419312129E-4</c:v>
                </c:pt>
                <c:pt idx="4254">
                  <c:v>0.98069184907516083</c:v>
                </c:pt>
                <c:pt idx="4255">
                  <c:v>-1.698661462484901E-2</c:v>
                </c:pt>
                <c:pt idx="4256">
                  <c:v>-9.1337345194316306E-3</c:v>
                </c:pt>
                <c:pt idx="4257">
                  <c:v>-1.494225904100085E-2</c:v>
                </c:pt>
                <c:pt idx="4258">
                  <c:v>1.9203358867744279E-2</c:v>
                </c:pt>
                <c:pt idx="4259">
                  <c:v>1.0173698273626097</c:v>
                </c:pt>
                <c:pt idx="4260">
                  <c:v>1.4233252897683058E-2</c:v>
                </c:pt>
                <c:pt idx="4261">
                  <c:v>-1.7943087522176715E-3</c:v>
                </c:pt>
                <c:pt idx="4262">
                  <c:v>-4.6929956875141456E-3</c:v>
                </c:pt>
                <c:pt idx="4263">
                  <c:v>7.5455080176145108E-3</c:v>
                </c:pt>
                <c:pt idx="4264">
                  <c:v>1.8720126710513669E-2</c:v>
                </c:pt>
                <c:pt idx="4265">
                  <c:v>1.3704397609356488E-4</c:v>
                </c:pt>
                <c:pt idx="4266">
                  <c:v>-1.2523504940131902E-2</c:v>
                </c:pt>
                <c:pt idx="4267">
                  <c:v>-1.5879028718368486E-2</c:v>
                </c:pt>
                <c:pt idx="4268">
                  <c:v>2.2898510495444307E-2</c:v>
                </c:pt>
                <c:pt idx="4269">
                  <c:v>-8.0182289082125215E-4</c:v>
                </c:pt>
                <c:pt idx="4270">
                  <c:v>1.6993591243431271E-2</c:v>
                </c:pt>
                <c:pt idx="4271">
                  <c:v>1.6986171720999699E-2</c:v>
                </c:pt>
                <c:pt idx="4272">
                  <c:v>1.2221098305543188E-4</c:v>
                </c:pt>
                <c:pt idx="4273">
                  <c:v>0.9780548643321032</c:v>
                </c:pt>
                <c:pt idx="4274">
                  <c:v>1.0041097284492566</c:v>
                </c:pt>
                <c:pt idx="4275">
                  <c:v>6.2880995932583948E-3</c:v>
                </c:pt>
                <c:pt idx="4276">
                  <c:v>1.8680175000653672E-2</c:v>
                </c:pt>
                <c:pt idx="4277">
                  <c:v>-2.1447042065885009E-2</c:v>
                </c:pt>
                <c:pt idx="4278">
                  <c:v>-6.1561874530597083E-3</c:v>
                </c:pt>
                <c:pt idx="4279">
                  <c:v>-7.4702715137175916E-3</c:v>
                </c:pt>
                <c:pt idx="4280">
                  <c:v>-1.26472242699955E-2</c:v>
                </c:pt>
                <c:pt idx="4281">
                  <c:v>-6.3855045408917734E-3</c:v>
                </c:pt>
                <c:pt idx="4282">
                  <c:v>4.5150915613970111E-3</c:v>
                </c:pt>
                <c:pt idx="4283">
                  <c:v>-2.4468412596919474E-2</c:v>
                </c:pt>
                <c:pt idx="4284">
                  <c:v>1.008100019975982</c:v>
                </c:pt>
                <c:pt idx="4285">
                  <c:v>1.8715682149533529E-2</c:v>
                </c:pt>
                <c:pt idx="4286">
                  <c:v>5.8801166092060375E-3</c:v>
                </c:pt>
                <c:pt idx="4287">
                  <c:v>-2.3252757454927792E-2</c:v>
                </c:pt>
                <c:pt idx="4288">
                  <c:v>0.98524195526404357</c:v>
                </c:pt>
                <c:pt idx="4289">
                  <c:v>-2.1630118877304268E-2</c:v>
                </c:pt>
                <c:pt idx="4290">
                  <c:v>2.2139443334560256E-2</c:v>
                </c:pt>
                <c:pt idx="4291">
                  <c:v>2.4229730453752492E-2</c:v>
                </c:pt>
                <c:pt idx="4292">
                  <c:v>-1.0011732162100634E-2</c:v>
                </c:pt>
                <c:pt idx="4293">
                  <c:v>-1.1021168971344631E-2</c:v>
                </c:pt>
                <c:pt idx="4294">
                  <c:v>1.509171452222935E-3</c:v>
                </c:pt>
                <c:pt idx="4295">
                  <c:v>1.3080908390345453E-2</c:v>
                </c:pt>
                <c:pt idx="4296">
                  <c:v>-1.2680159836063586E-2</c:v>
                </c:pt>
                <c:pt idx="4297">
                  <c:v>1.3400588543340603E-2</c:v>
                </c:pt>
                <c:pt idx="4298">
                  <c:v>2.4842989579004042E-2</c:v>
                </c:pt>
                <c:pt idx="4299">
                  <c:v>1.5591307802698106E-2</c:v>
                </c:pt>
                <c:pt idx="4300">
                  <c:v>-1.1792688976661903E-2</c:v>
                </c:pt>
                <c:pt idx="4301">
                  <c:v>2.3384563245150349E-2</c:v>
                </c:pt>
                <c:pt idx="4302">
                  <c:v>8.8320215019501106E-3</c:v>
                </c:pt>
                <c:pt idx="4303">
                  <c:v>0.99124589342644209</c:v>
                </c:pt>
                <c:pt idx="4304">
                  <c:v>2.2521157462412457E-3</c:v>
                </c:pt>
                <c:pt idx="4305">
                  <c:v>-1.6460008525618845E-2</c:v>
                </c:pt>
                <c:pt idx="4306">
                  <c:v>-2.171067214789324E-4</c:v>
                </c:pt>
                <c:pt idx="4307">
                  <c:v>4.7966042811091346E-3</c:v>
                </c:pt>
                <c:pt idx="4308">
                  <c:v>-2.0302686119397301E-2</c:v>
                </c:pt>
                <c:pt idx="4309">
                  <c:v>-5.1366205425138478E-3</c:v>
                </c:pt>
                <c:pt idx="4310">
                  <c:v>-1.1250135790263321E-2</c:v>
                </c:pt>
                <c:pt idx="4311">
                  <c:v>5.7576653267630449E-3</c:v>
                </c:pt>
                <c:pt idx="4312">
                  <c:v>2.9929583766390823E-3</c:v>
                </c:pt>
                <c:pt idx="4313">
                  <c:v>-5.3360230064929404E-3</c:v>
                </c:pt>
                <c:pt idx="4314">
                  <c:v>-1.6222552569807529E-2</c:v>
                </c:pt>
                <c:pt idx="4315">
                  <c:v>-1.7211151324073172E-2</c:v>
                </c:pt>
                <c:pt idx="4316">
                  <c:v>0.98736133178817487</c:v>
                </c:pt>
                <c:pt idx="4317">
                  <c:v>9.3341115234224278E-3</c:v>
                </c:pt>
                <c:pt idx="4318">
                  <c:v>-8.7316058967663586E-4</c:v>
                </c:pt>
                <c:pt idx="4319">
                  <c:v>2.3757686656232863E-2</c:v>
                </c:pt>
                <c:pt idx="4320">
                  <c:v>-1.7470179591624065E-2</c:v>
                </c:pt>
                <c:pt idx="4321">
                  <c:v>-2.4194599926606721E-3</c:v>
                </c:pt>
                <c:pt idx="4322">
                  <c:v>2.6134546784950586E-3</c:v>
                </c:pt>
                <c:pt idx="4323">
                  <c:v>1.0308558221951647E-2</c:v>
                </c:pt>
                <c:pt idx="4324">
                  <c:v>-2.4779823690680332E-2</c:v>
                </c:pt>
                <c:pt idx="4325">
                  <c:v>1.6245453383580365E-2</c:v>
                </c:pt>
                <c:pt idx="4326">
                  <c:v>5.8213141613411732E-3</c:v>
                </c:pt>
                <c:pt idx="4327">
                  <c:v>-6.7217804930048029E-3</c:v>
                </c:pt>
                <c:pt idx="4328">
                  <c:v>1.0145352222457535</c:v>
                </c:pt>
                <c:pt idx="4329">
                  <c:v>1.9268935177994644E-2</c:v>
                </c:pt>
                <c:pt idx="4330">
                  <c:v>-1.9821167268572006E-2</c:v>
                </c:pt>
                <c:pt idx="4331">
                  <c:v>2.2254058400098854E-2</c:v>
                </c:pt>
                <c:pt idx="4332">
                  <c:v>1.1541011517605327E-2</c:v>
                </c:pt>
                <c:pt idx="4333">
                  <c:v>-2.1109275179756193E-3</c:v>
                </c:pt>
                <c:pt idx="4334">
                  <c:v>1.4975403330272641E-3</c:v>
                </c:pt>
                <c:pt idx="4335">
                  <c:v>-1.8856280140658311E-2</c:v>
                </c:pt>
                <c:pt idx="4336">
                  <c:v>-1.9943503034623888E-2</c:v>
                </c:pt>
                <c:pt idx="4337">
                  <c:v>-1.5391849922124213E-2</c:v>
                </c:pt>
                <c:pt idx="4338">
                  <c:v>-1.6339666235730899E-2</c:v>
                </c:pt>
                <c:pt idx="4339">
                  <c:v>0.99996562046696658</c:v>
                </c:pt>
                <c:pt idx="4340">
                  <c:v>-2.4287712548984319E-4</c:v>
                </c:pt>
                <c:pt idx="4341">
                  <c:v>1.4343203225776091E-2</c:v>
                </c:pt>
                <c:pt idx="4342">
                  <c:v>0.97836439050781077</c:v>
                </c:pt>
                <c:pt idx="4343">
                  <c:v>-2.2577163627100209E-2</c:v>
                </c:pt>
                <c:pt idx="4344">
                  <c:v>1.0109621783583287</c:v>
                </c:pt>
                <c:pt idx="4345">
                  <c:v>2.0263970877659816E-2</c:v>
                </c:pt>
                <c:pt idx="4346">
                  <c:v>5.3231318740604942E-3</c:v>
                </c:pt>
                <c:pt idx="4347">
                  <c:v>-7.1131654560637192E-3</c:v>
                </c:pt>
                <c:pt idx="4348">
                  <c:v>1.494393680614603E-3</c:v>
                </c:pt>
                <c:pt idx="4349">
                  <c:v>2.4638137936644267E-2</c:v>
                </c:pt>
                <c:pt idx="4350">
                  <c:v>1.6433472169697539E-3</c:v>
                </c:pt>
                <c:pt idx="4351">
                  <c:v>-3.4655283529020477E-3</c:v>
                </c:pt>
                <c:pt idx="4352">
                  <c:v>2.4715623154156761E-4</c:v>
                </c:pt>
                <c:pt idx="4353">
                  <c:v>-1.5003989878650138E-2</c:v>
                </c:pt>
                <c:pt idx="4354">
                  <c:v>2.2597469720954132E-2</c:v>
                </c:pt>
                <c:pt idx="4355">
                  <c:v>-9.3037692490481323E-4</c:v>
                </c:pt>
                <c:pt idx="4356">
                  <c:v>-1.027290764353136E-2</c:v>
                </c:pt>
                <c:pt idx="4357">
                  <c:v>-2.4816377529307827E-2</c:v>
                </c:pt>
                <c:pt idx="4358">
                  <c:v>1.0007032079714038</c:v>
                </c:pt>
                <c:pt idx="4359">
                  <c:v>1.0230132534600149</c:v>
                </c:pt>
                <c:pt idx="4360">
                  <c:v>2.4672590921005287E-2</c:v>
                </c:pt>
                <c:pt idx="4361">
                  <c:v>0.99917541547193656</c:v>
                </c:pt>
                <c:pt idx="4362">
                  <c:v>-1.9311882436956758E-2</c:v>
                </c:pt>
                <c:pt idx="4363">
                  <c:v>-7.9868648248359927E-3</c:v>
                </c:pt>
                <c:pt idx="4364">
                  <c:v>0.98527009649670672</c:v>
                </c:pt>
                <c:pt idx="4365">
                  <c:v>-1.9249176660026412E-2</c:v>
                </c:pt>
                <c:pt idx="4366">
                  <c:v>0.98249188500808016</c:v>
                </c:pt>
                <c:pt idx="4367">
                  <c:v>-1.5351598779209724E-2</c:v>
                </c:pt>
                <c:pt idx="4368">
                  <c:v>-6.7397385198428974E-3</c:v>
                </c:pt>
                <c:pt idx="4369">
                  <c:v>-6.9461712690870427E-3</c:v>
                </c:pt>
                <c:pt idx="4370">
                  <c:v>-1.8466395509997818E-2</c:v>
                </c:pt>
                <c:pt idx="4371">
                  <c:v>-1.7125693145106376E-2</c:v>
                </c:pt>
                <c:pt idx="4372">
                  <c:v>1.9518940177672355E-2</c:v>
                </c:pt>
                <c:pt idx="4373">
                  <c:v>-1.9532173253998614E-2</c:v>
                </c:pt>
                <c:pt idx="4374">
                  <c:v>-3.1937698964612403E-3</c:v>
                </c:pt>
                <c:pt idx="4375">
                  <c:v>-1.998039317134339E-2</c:v>
                </c:pt>
                <c:pt idx="4376">
                  <c:v>-5.4809393834136357E-3</c:v>
                </c:pt>
                <c:pt idx="4377">
                  <c:v>6.8421850808485065E-3</c:v>
                </c:pt>
                <c:pt idx="4378">
                  <c:v>1.4185698299077999E-2</c:v>
                </c:pt>
                <c:pt idx="4379">
                  <c:v>2.0987678093426821E-2</c:v>
                </c:pt>
                <c:pt idx="4380">
                  <c:v>1.0094352198906953</c:v>
                </c:pt>
                <c:pt idx="4381">
                  <c:v>1.5019847768728212E-2</c:v>
                </c:pt>
                <c:pt idx="4382">
                  <c:v>1.0673536425639696E-2</c:v>
                </c:pt>
                <c:pt idx="4383">
                  <c:v>-1.6921251141692222E-2</c:v>
                </c:pt>
                <c:pt idx="4384">
                  <c:v>5.5170002297859786E-3</c:v>
                </c:pt>
                <c:pt idx="4385">
                  <c:v>-2.4792343194052758E-2</c:v>
                </c:pt>
                <c:pt idx="4386">
                  <c:v>-1.7872719676656247E-2</c:v>
                </c:pt>
                <c:pt idx="4387">
                  <c:v>2.2016824774934402E-2</c:v>
                </c:pt>
                <c:pt idx="4388">
                  <c:v>7.9459677515561437E-3</c:v>
                </c:pt>
                <c:pt idx="4389">
                  <c:v>8.4088748715185676E-3</c:v>
                </c:pt>
                <c:pt idx="4390">
                  <c:v>5.3979828260035225E-3</c:v>
                </c:pt>
                <c:pt idx="4391">
                  <c:v>-2.4031125280465682E-2</c:v>
                </c:pt>
                <c:pt idx="4392">
                  <c:v>1.7439495631148216E-2</c:v>
                </c:pt>
                <c:pt idx="4393">
                  <c:v>3.4695428263627039E-3</c:v>
                </c:pt>
                <c:pt idx="4394">
                  <c:v>-7.9677173306489431E-3</c:v>
                </c:pt>
                <c:pt idx="4395">
                  <c:v>1.9161319489471869E-2</c:v>
                </c:pt>
                <c:pt idx="4396">
                  <c:v>-1.0526266841656745E-2</c:v>
                </c:pt>
                <c:pt idx="4397">
                  <c:v>1.2757590640430532E-2</c:v>
                </c:pt>
                <c:pt idx="4398">
                  <c:v>-3.71877693888778E-3</c:v>
                </c:pt>
                <c:pt idx="4399">
                  <c:v>2.0078502458589554E-3</c:v>
                </c:pt>
                <c:pt idx="4400">
                  <c:v>-1.852145117198855E-2</c:v>
                </c:pt>
                <c:pt idx="4401">
                  <c:v>-9.336334073396263E-3</c:v>
                </c:pt>
                <c:pt idx="4402">
                  <c:v>-1.5341088044281099E-2</c:v>
                </c:pt>
                <c:pt idx="4403">
                  <c:v>2.336268581287021E-3</c:v>
                </c:pt>
                <c:pt idx="4404">
                  <c:v>5.3666296126780536E-3</c:v>
                </c:pt>
                <c:pt idx="4405">
                  <c:v>1.0130281991353856E-2</c:v>
                </c:pt>
                <c:pt idx="4406">
                  <c:v>1.0640565156390631E-2</c:v>
                </c:pt>
                <c:pt idx="4407">
                  <c:v>-1.8162504497651576E-2</c:v>
                </c:pt>
                <c:pt idx="4408">
                  <c:v>2.0280096724830242E-2</c:v>
                </c:pt>
                <c:pt idx="4409">
                  <c:v>8.5696296316102646E-3</c:v>
                </c:pt>
                <c:pt idx="4410">
                  <c:v>6.5955806832942391E-3</c:v>
                </c:pt>
                <c:pt idx="4411">
                  <c:v>2.068471234399084E-2</c:v>
                </c:pt>
                <c:pt idx="4412">
                  <c:v>3.1954339231605898E-3</c:v>
                </c:pt>
                <c:pt idx="4413">
                  <c:v>1.0028349371203653</c:v>
                </c:pt>
                <c:pt idx="4414">
                  <c:v>-1.9240447668643041E-2</c:v>
                </c:pt>
                <c:pt idx="4415">
                  <c:v>-1.5928266739860752E-2</c:v>
                </c:pt>
                <c:pt idx="4416">
                  <c:v>2.3997682323994608E-2</c:v>
                </c:pt>
                <c:pt idx="4417">
                  <c:v>-3.0800317655887812E-3</c:v>
                </c:pt>
                <c:pt idx="4418">
                  <c:v>-1.2535436622855389E-2</c:v>
                </c:pt>
                <c:pt idx="4419">
                  <c:v>-2.3499116714296959E-2</c:v>
                </c:pt>
                <c:pt idx="4420">
                  <c:v>-2.0567972541645819E-2</c:v>
                </c:pt>
                <c:pt idx="4421">
                  <c:v>-8.3476757046770152E-3</c:v>
                </c:pt>
                <c:pt idx="4422">
                  <c:v>-1.1436608548419658E-3</c:v>
                </c:pt>
                <c:pt idx="4423">
                  <c:v>-5.6225930927374383E-4</c:v>
                </c:pt>
                <c:pt idx="4424">
                  <c:v>0.98274394198070913</c:v>
                </c:pt>
                <c:pt idx="4425">
                  <c:v>-1.6604886016046004E-2</c:v>
                </c:pt>
                <c:pt idx="4426">
                  <c:v>0.98898706885962728</c:v>
                </c:pt>
                <c:pt idx="4427">
                  <c:v>-5.755886047925091E-3</c:v>
                </c:pt>
                <c:pt idx="4428">
                  <c:v>-1.3600627507686969E-2</c:v>
                </c:pt>
                <c:pt idx="4429">
                  <c:v>2.1770154205813186E-2</c:v>
                </c:pt>
                <c:pt idx="4430">
                  <c:v>1.1473659465532544E-2</c:v>
                </c:pt>
                <c:pt idx="4431">
                  <c:v>-1.1420575310234087E-2</c:v>
                </c:pt>
                <c:pt idx="4432">
                  <c:v>1.0205528258838981</c:v>
                </c:pt>
                <c:pt idx="4433">
                  <c:v>9.4987528015156256E-3</c:v>
                </c:pt>
                <c:pt idx="4434">
                  <c:v>-4.1568418797877146E-3</c:v>
                </c:pt>
                <c:pt idx="4435">
                  <c:v>-1.9063052098564369E-2</c:v>
                </c:pt>
                <c:pt idx="4436">
                  <c:v>6.8323347494876948E-3</c:v>
                </c:pt>
                <c:pt idx="4437">
                  <c:v>1.002098784732925</c:v>
                </c:pt>
                <c:pt idx="4438">
                  <c:v>-2.1370616169519518E-3</c:v>
                </c:pt>
                <c:pt idx="4439">
                  <c:v>2.1766615424422375E-2</c:v>
                </c:pt>
                <c:pt idx="4440">
                  <c:v>-1.3104769000695792E-4</c:v>
                </c:pt>
                <c:pt idx="4441">
                  <c:v>1.0208223426634624</c:v>
                </c:pt>
                <c:pt idx="4442">
                  <c:v>0.99927692748273766</c:v>
                </c:pt>
                <c:pt idx="4443">
                  <c:v>2.1254663895789467E-2</c:v>
                </c:pt>
                <c:pt idx="4444">
                  <c:v>-4.3891496787209052E-3</c:v>
                </c:pt>
                <c:pt idx="4445">
                  <c:v>1.6653605442188701E-2</c:v>
                </c:pt>
                <c:pt idx="4446">
                  <c:v>-3.1961341411269107E-3</c:v>
                </c:pt>
                <c:pt idx="4447">
                  <c:v>1.1457382282114015E-4</c:v>
                </c:pt>
                <c:pt idx="4448">
                  <c:v>1.116976008346191E-2</c:v>
                </c:pt>
                <c:pt idx="4449">
                  <c:v>5.1506588096692733E-3</c:v>
                </c:pt>
                <c:pt idx="4450">
                  <c:v>-2.4913612100594323E-2</c:v>
                </c:pt>
                <c:pt idx="4451">
                  <c:v>-7.2906618787690666E-3</c:v>
                </c:pt>
                <c:pt idx="4452">
                  <c:v>5.0716749767109551E-3</c:v>
                </c:pt>
                <c:pt idx="4453">
                  <c:v>-6.0777423006889151E-4</c:v>
                </c:pt>
                <c:pt idx="4454">
                  <c:v>-3.7212328988632639E-3</c:v>
                </c:pt>
                <c:pt idx="4455">
                  <c:v>-2.2643161752774772E-2</c:v>
                </c:pt>
                <c:pt idx="4456">
                  <c:v>-1.6682980366053524E-2</c:v>
                </c:pt>
                <c:pt idx="4457">
                  <c:v>-1.1215316219576527E-2</c:v>
                </c:pt>
                <c:pt idx="4458">
                  <c:v>1.0242593459132987</c:v>
                </c:pt>
                <c:pt idx="4459">
                  <c:v>9.9671428335904415E-3</c:v>
                </c:pt>
                <c:pt idx="4460">
                  <c:v>1.6325702758297672E-2</c:v>
                </c:pt>
                <c:pt idx="4461">
                  <c:v>-1.646548222777507E-2</c:v>
                </c:pt>
                <c:pt idx="4462">
                  <c:v>1.722503571039417E-2</c:v>
                </c:pt>
                <c:pt idx="4463">
                  <c:v>0.98341316734456585</c:v>
                </c:pt>
                <c:pt idx="4464">
                  <c:v>-7.1365400944196963E-3</c:v>
                </c:pt>
                <c:pt idx="4465">
                  <c:v>-1.2116722379122485E-2</c:v>
                </c:pt>
                <c:pt idx="4466">
                  <c:v>1.7598293084652773E-3</c:v>
                </c:pt>
                <c:pt idx="4467">
                  <c:v>1.0174026692392986</c:v>
                </c:pt>
                <c:pt idx="4468">
                  <c:v>-5.6174085809907901E-3</c:v>
                </c:pt>
                <c:pt idx="4469">
                  <c:v>0.99359085894120291</c:v>
                </c:pt>
                <c:pt idx="4470">
                  <c:v>-2.182169863506116E-2</c:v>
                </c:pt>
                <c:pt idx="4471">
                  <c:v>-1.3737543361294558E-2</c:v>
                </c:pt>
                <c:pt idx="4472">
                  <c:v>0.99251173261588199</c:v>
                </c:pt>
                <c:pt idx="4473">
                  <c:v>1.0139042265961451</c:v>
                </c:pt>
                <c:pt idx="4474">
                  <c:v>-4.0751625603500322E-3</c:v>
                </c:pt>
                <c:pt idx="4475">
                  <c:v>-1.4242207695238762E-3</c:v>
                </c:pt>
                <c:pt idx="4476">
                  <c:v>1.3496337624796323E-2</c:v>
                </c:pt>
                <c:pt idx="4477">
                  <c:v>9.3670221496810428E-3</c:v>
                </c:pt>
                <c:pt idx="4478">
                  <c:v>-1.2426164620065499E-2</c:v>
                </c:pt>
                <c:pt idx="4479">
                  <c:v>8.5676177976830633E-3</c:v>
                </c:pt>
                <c:pt idx="4480">
                  <c:v>1.0247253009841184</c:v>
                </c:pt>
                <c:pt idx="4481">
                  <c:v>-1.9663174629899121E-2</c:v>
                </c:pt>
                <c:pt idx="4482">
                  <c:v>-1.2301509336589468E-3</c:v>
                </c:pt>
                <c:pt idx="4483">
                  <c:v>1.8164947732139149E-2</c:v>
                </c:pt>
                <c:pt idx="4484">
                  <c:v>-1.0086535906103423E-3</c:v>
                </c:pt>
                <c:pt idx="4485">
                  <c:v>7.5007713877701665E-3</c:v>
                </c:pt>
                <c:pt idx="4486">
                  <c:v>-1.5709182936424156E-2</c:v>
                </c:pt>
                <c:pt idx="4487">
                  <c:v>-4.906631029325292E-3</c:v>
                </c:pt>
                <c:pt idx="4488">
                  <c:v>-1.9868681880178117E-2</c:v>
                </c:pt>
                <c:pt idx="4489">
                  <c:v>7.6278750038348275E-3</c:v>
                </c:pt>
                <c:pt idx="4490">
                  <c:v>8.6960745078273789E-3</c:v>
                </c:pt>
                <c:pt idx="4491">
                  <c:v>2.0524153806781853E-2</c:v>
                </c:pt>
                <c:pt idx="4492">
                  <c:v>-6.9040309471604944E-3</c:v>
                </c:pt>
                <c:pt idx="4493">
                  <c:v>7.8495167640415982E-3</c:v>
                </c:pt>
                <c:pt idx="4494">
                  <c:v>2.9873084035251297E-3</c:v>
                </c:pt>
                <c:pt idx="4495">
                  <c:v>1.7063524130728747E-2</c:v>
                </c:pt>
                <c:pt idx="4496">
                  <c:v>-5.779084563820763E-3</c:v>
                </c:pt>
                <c:pt idx="4497">
                  <c:v>-2.1945312610896699E-2</c:v>
                </c:pt>
                <c:pt idx="4498">
                  <c:v>1.0115788843457636</c:v>
                </c:pt>
                <c:pt idx="4499">
                  <c:v>-2.8975385347207892E-3</c:v>
                </c:pt>
                <c:pt idx="4500">
                  <c:v>2.1217078874935302E-2</c:v>
                </c:pt>
                <c:pt idx="4501">
                  <c:v>1.0168850399435829</c:v>
                </c:pt>
                <c:pt idx="4502">
                  <c:v>-1.5196768865642729E-2</c:v>
                </c:pt>
                <c:pt idx="4503">
                  <c:v>2.4282500243799745E-3</c:v>
                </c:pt>
                <c:pt idx="4504">
                  <c:v>1.64704607346449E-2</c:v>
                </c:pt>
                <c:pt idx="4505">
                  <c:v>0.98514910396564603</c:v>
                </c:pt>
                <c:pt idx="4506">
                  <c:v>-5.8876191897260237E-4</c:v>
                </c:pt>
                <c:pt idx="4507">
                  <c:v>-2.4593065383435159E-2</c:v>
                </c:pt>
                <c:pt idx="4508">
                  <c:v>-2.2672710861502226E-2</c:v>
                </c:pt>
                <c:pt idx="4509">
                  <c:v>1.0154780788792312</c:v>
                </c:pt>
                <c:pt idx="4510">
                  <c:v>-8.2012488573401272E-3</c:v>
                </c:pt>
                <c:pt idx="4511">
                  <c:v>-2.0408908390321563E-2</c:v>
                </c:pt>
                <c:pt idx="4512">
                  <c:v>-2.3310206639216641E-2</c:v>
                </c:pt>
                <c:pt idx="4513">
                  <c:v>-2.2503718794540724E-2</c:v>
                </c:pt>
                <c:pt idx="4514">
                  <c:v>-1.1905987975040399E-2</c:v>
                </c:pt>
                <c:pt idx="4515">
                  <c:v>0.98488182020687809</c:v>
                </c:pt>
                <c:pt idx="4516">
                  <c:v>-1.7673152823751072E-2</c:v>
                </c:pt>
                <c:pt idx="4517">
                  <c:v>1.7873944894667058E-2</c:v>
                </c:pt>
                <c:pt idx="4518">
                  <c:v>1.8461830229270414E-2</c:v>
                </c:pt>
                <c:pt idx="4519">
                  <c:v>2.435429457107266E-2</c:v>
                </c:pt>
                <c:pt idx="4520">
                  <c:v>1.6920118157222164E-2</c:v>
                </c:pt>
                <c:pt idx="4521">
                  <c:v>-1.8951063794989658E-2</c:v>
                </c:pt>
                <c:pt idx="4522">
                  <c:v>1.6613963169475925E-2</c:v>
                </c:pt>
                <c:pt idx="4523">
                  <c:v>-2.0600621301408391E-2</c:v>
                </c:pt>
                <c:pt idx="4524">
                  <c:v>5.9270455673233694E-3</c:v>
                </c:pt>
                <c:pt idx="4525">
                  <c:v>-1.7203778885167297E-2</c:v>
                </c:pt>
                <c:pt idx="4526">
                  <c:v>1.7393114248109131E-3</c:v>
                </c:pt>
                <c:pt idx="4527">
                  <c:v>9.5780670363790343E-3</c:v>
                </c:pt>
                <c:pt idx="4528">
                  <c:v>-8.2732268382049116E-3</c:v>
                </c:pt>
                <c:pt idx="4529">
                  <c:v>-1.3746976433532043E-2</c:v>
                </c:pt>
                <c:pt idx="4530">
                  <c:v>2.482657588254214E-2</c:v>
                </c:pt>
                <c:pt idx="4531">
                  <c:v>1.9059857647444483E-2</c:v>
                </c:pt>
                <c:pt idx="4532">
                  <c:v>1.1035123412975661E-2</c:v>
                </c:pt>
                <c:pt idx="4533">
                  <c:v>-1.7909031119181297E-3</c:v>
                </c:pt>
                <c:pt idx="4534">
                  <c:v>-8.7201656385814778E-3</c:v>
                </c:pt>
                <c:pt idx="4535">
                  <c:v>-2.2355328881969217E-2</c:v>
                </c:pt>
                <c:pt idx="4536">
                  <c:v>0.9852790886796865</c:v>
                </c:pt>
                <c:pt idx="4537">
                  <c:v>3.9149589262591714E-3</c:v>
                </c:pt>
                <c:pt idx="4538">
                  <c:v>-1.4724470619011498E-2</c:v>
                </c:pt>
                <c:pt idx="4539">
                  <c:v>-2.262781199030417E-2</c:v>
                </c:pt>
                <c:pt idx="4540">
                  <c:v>-1.4284346921494157E-2</c:v>
                </c:pt>
                <c:pt idx="4541">
                  <c:v>1.9860327467109973E-3</c:v>
                </c:pt>
                <c:pt idx="4542">
                  <c:v>-1.7758016471742834E-2</c:v>
                </c:pt>
                <c:pt idx="4543">
                  <c:v>-1.6907711698605322E-2</c:v>
                </c:pt>
                <c:pt idx="4544">
                  <c:v>0.99471887452217511</c:v>
                </c:pt>
                <c:pt idx="4545">
                  <c:v>0.97584868731508179</c:v>
                </c:pt>
                <c:pt idx="4546">
                  <c:v>-2.4859376195061065E-4</c:v>
                </c:pt>
                <c:pt idx="4547">
                  <c:v>1.023010251591161</c:v>
                </c:pt>
                <c:pt idx="4548">
                  <c:v>-1.9692460796818044E-2</c:v>
                </c:pt>
                <c:pt idx="4549">
                  <c:v>-2.9776015703835202E-3</c:v>
                </c:pt>
                <c:pt idx="4550">
                  <c:v>2.2391191680642907E-3</c:v>
                </c:pt>
                <c:pt idx="4551">
                  <c:v>-1.5770882535602555E-2</c:v>
                </c:pt>
                <c:pt idx="4552">
                  <c:v>0.98557962194658777</c:v>
                </c:pt>
                <c:pt idx="4553">
                  <c:v>-7.3348555031324536E-3</c:v>
                </c:pt>
                <c:pt idx="4554">
                  <c:v>3.9983948127847446E-5</c:v>
                </c:pt>
                <c:pt idx="4555">
                  <c:v>2.2873534782553134E-2</c:v>
                </c:pt>
                <c:pt idx="4556">
                  <c:v>1.0085873393198288</c:v>
                </c:pt>
                <c:pt idx="4557">
                  <c:v>1.3778585489926326E-2</c:v>
                </c:pt>
                <c:pt idx="4558">
                  <c:v>1.6671945812316985E-2</c:v>
                </c:pt>
                <c:pt idx="4559">
                  <c:v>1.1741759243947658E-2</c:v>
                </c:pt>
                <c:pt idx="4560">
                  <c:v>-2.0579747322296376E-2</c:v>
                </c:pt>
                <c:pt idx="4561">
                  <c:v>2.6537532000067534E-3</c:v>
                </c:pt>
                <c:pt idx="4562">
                  <c:v>1.0120108924588203</c:v>
                </c:pt>
                <c:pt idx="4563">
                  <c:v>3.6117834817261606E-3</c:v>
                </c:pt>
                <c:pt idx="4564">
                  <c:v>1.9265473792319705E-2</c:v>
                </c:pt>
                <c:pt idx="4565">
                  <c:v>-6.886756391484011E-3</c:v>
                </c:pt>
                <c:pt idx="4566">
                  <c:v>1.0129248947013807</c:v>
                </c:pt>
                <c:pt idx="4567">
                  <c:v>-1.8451972888909568E-2</c:v>
                </c:pt>
                <c:pt idx="4568">
                  <c:v>1.3448596041800615E-2</c:v>
                </c:pt>
                <c:pt idx="4569">
                  <c:v>-9.9621877787630653E-3</c:v>
                </c:pt>
                <c:pt idx="4570">
                  <c:v>2.1125658692543774E-2</c:v>
                </c:pt>
                <c:pt idx="4571">
                  <c:v>-7.5783256659208206E-3</c:v>
                </c:pt>
                <c:pt idx="4572">
                  <c:v>8.6020466282817672E-3</c:v>
                </c:pt>
                <c:pt idx="4573">
                  <c:v>2.3905961497992893E-2</c:v>
                </c:pt>
                <c:pt idx="4574">
                  <c:v>-1.0678231093218494E-2</c:v>
                </c:pt>
                <c:pt idx="4575">
                  <c:v>2.3274664810052192E-2</c:v>
                </c:pt>
                <c:pt idx="4576">
                  <c:v>-6.3379656205417301E-3</c:v>
                </c:pt>
                <c:pt idx="4577">
                  <c:v>1.0030677920170636</c:v>
                </c:pt>
                <c:pt idx="4578">
                  <c:v>-2.2993596987803872E-2</c:v>
                </c:pt>
                <c:pt idx="4579">
                  <c:v>0.97718936778887666</c:v>
                </c:pt>
                <c:pt idx="4580">
                  <c:v>1.5805077751258868E-2</c:v>
                </c:pt>
                <c:pt idx="4581">
                  <c:v>1.6558909101413399E-2</c:v>
                </c:pt>
                <c:pt idx="4582">
                  <c:v>1.0179345370134634</c:v>
                </c:pt>
                <c:pt idx="4583">
                  <c:v>1.022581891783779</c:v>
                </c:pt>
                <c:pt idx="4584">
                  <c:v>1.0238227231397514</c:v>
                </c:pt>
                <c:pt idx="4585">
                  <c:v>-1.1473769749912432E-3</c:v>
                </c:pt>
                <c:pt idx="4586">
                  <c:v>-2.4989996338636196E-2</c:v>
                </c:pt>
                <c:pt idx="4587">
                  <c:v>2.2507014620939069E-3</c:v>
                </c:pt>
                <c:pt idx="4588">
                  <c:v>2.3198601301264325E-2</c:v>
                </c:pt>
                <c:pt idx="4589">
                  <c:v>1.8406662605995001E-2</c:v>
                </c:pt>
                <c:pt idx="4590">
                  <c:v>4.5023825777387285E-3</c:v>
                </c:pt>
                <c:pt idx="4591">
                  <c:v>1.3896859707785526E-2</c:v>
                </c:pt>
                <c:pt idx="4592">
                  <c:v>-2.401047988892846E-3</c:v>
                </c:pt>
                <c:pt idx="4593">
                  <c:v>0.98953101618692185</c:v>
                </c:pt>
                <c:pt idx="4594">
                  <c:v>-2.0311159190942774E-2</c:v>
                </c:pt>
                <c:pt idx="4595">
                  <c:v>1.0031181957028474</c:v>
                </c:pt>
                <c:pt idx="4596">
                  <c:v>1.6545066586431383E-2</c:v>
                </c:pt>
                <c:pt idx="4597">
                  <c:v>-1.3164184686856661E-2</c:v>
                </c:pt>
                <c:pt idx="4598">
                  <c:v>4.1551772154374443E-3</c:v>
                </c:pt>
                <c:pt idx="4599">
                  <c:v>2.264157148281435E-2</c:v>
                </c:pt>
                <c:pt idx="4600">
                  <c:v>-1.8878255115367198E-2</c:v>
                </c:pt>
                <c:pt idx="4601">
                  <c:v>-1.703380732385041E-2</c:v>
                </c:pt>
                <c:pt idx="4602">
                  <c:v>-1.8564956411577994E-2</c:v>
                </c:pt>
                <c:pt idx="4603">
                  <c:v>9.0423648818982912E-3</c:v>
                </c:pt>
                <c:pt idx="4604">
                  <c:v>0.98710733206894219</c:v>
                </c:pt>
                <c:pt idx="4605">
                  <c:v>2.0476811259293248E-2</c:v>
                </c:pt>
                <c:pt idx="4606">
                  <c:v>1.6712410698067663E-2</c:v>
                </c:pt>
                <c:pt idx="4607">
                  <c:v>-4.0222463791717514E-3</c:v>
                </c:pt>
                <c:pt idx="4608">
                  <c:v>-4.4618963889423323E-3</c:v>
                </c:pt>
                <c:pt idx="4609">
                  <c:v>0.98330708285039126</c:v>
                </c:pt>
                <c:pt idx="4610">
                  <c:v>-1.3450090657391467E-2</c:v>
                </c:pt>
                <c:pt idx="4611">
                  <c:v>8.067471870163323E-3</c:v>
                </c:pt>
                <c:pt idx="4612">
                  <c:v>-2.0140179898405913E-2</c:v>
                </c:pt>
                <c:pt idx="4613">
                  <c:v>2.3631428238265233E-2</c:v>
                </c:pt>
                <c:pt idx="4614">
                  <c:v>4.9190138423785557E-3</c:v>
                </c:pt>
                <c:pt idx="4615">
                  <c:v>-1.4126075000805177E-2</c:v>
                </c:pt>
                <c:pt idx="4616">
                  <c:v>2.3402253944200417E-2</c:v>
                </c:pt>
                <c:pt idx="4617">
                  <c:v>1.3770871985938683E-3</c:v>
                </c:pt>
                <c:pt idx="4618">
                  <c:v>0.99617680241408402</c:v>
                </c:pt>
                <c:pt idx="4619">
                  <c:v>-1.1421199858481978E-2</c:v>
                </c:pt>
                <c:pt idx="4620">
                  <c:v>5.3355525752991071E-4</c:v>
                </c:pt>
                <c:pt idx="4621">
                  <c:v>4.6733195172997512E-3</c:v>
                </c:pt>
                <c:pt idx="4622">
                  <c:v>-1.5538806937721078E-2</c:v>
                </c:pt>
                <c:pt idx="4623">
                  <c:v>1.8873803414387769E-3</c:v>
                </c:pt>
                <c:pt idx="4624">
                  <c:v>1.3963641525477771E-2</c:v>
                </c:pt>
                <c:pt idx="4625">
                  <c:v>1.007089338488238</c:v>
                </c:pt>
                <c:pt idx="4626">
                  <c:v>1.0133864067755061</c:v>
                </c:pt>
                <c:pt idx="4627">
                  <c:v>1.5093800216773817E-2</c:v>
                </c:pt>
                <c:pt idx="4628">
                  <c:v>1.011388155253897</c:v>
                </c:pt>
                <c:pt idx="4629">
                  <c:v>-1.8097782508584799E-2</c:v>
                </c:pt>
                <c:pt idx="4630">
                  <c:v>0.99958304361826789</c:v>
                </c:pt>
                <c:pt idx="4631">
                  <c:v>-1.6353650843316591E-2</c:v>
                </c:pt>
                <c:pt idx="4632">
                  <c:v>1.8396240136235798E-2</c:v>
                </c:pt>
                <c:pt idx="4633">
                  <c:v>1.6806784670841974E-2</c:v>
                </c:pt>
                <c:pt idx="4634">
                  <c:v>1.0171830820591459E-2</c:v>
                </c:pt>
                <c:pt idx="4635">
                  <c:v>2.2549627765289893E-2</c:v>
                </c:pt>
                <c:pt idx="4636">
                  <c:v>0.99662969571976812</c:v>
                </c:pt>
                <c:pt idx="4637">
                  <c:v>-5.1492501261294621E-3</c:v>
                </c:pt>
                <c:pt idx="4638">
                  <c:v>-1.7428951945804148E-2</c:v>
                </c:pt>
                <c:pt idx="4639">
                  <c:v>3.4664700065506148E-3</c:v>
                </c:pt>
                <c:pt idx="4640">
                  <c:v>1.167978061799263E-3</c:v>
                </c:pt>
                <c:pt idx="4641">
                  <c:v>1.4181144142720371E-3</c:v>
                </c:pt>
                <c:pt idx="4642">
                  <c:v>2.185495126777421E-2</c:v>
                </c:pt>
                <c:pt idx="4643">
                  <c:v>0.97680250367044141</c:v>
                </c:pt>
                <c:pt idx="4644">
                  <c:v>-2.3877537447727987E-2</c:v>
                </c:pt>
                <c:pt idx="4645">
                  <c:v>1.3446462067755993E-2</c:v>
                </c:pt>
                <c:pt idx="4646">
                  <c:v>1.9027324731482231E-2</c:v>
                </c:pt>
                <c:pt idx="4647">
                  <c:v>1.0131834935200827</c:v>
                </c:pt>
                <c:pt idx="4648">
                  <c:v>1.0045776827648796</c:v>
                </c:pt>
                <c:pt idx="4649">
                  <c:v>-1.5091772103318602E-2</c:v>
                </c:pt>
                <c:pt idx="4650">
                  <c:v>1.3840757028802036E-2</c:v>
                </c:pt>
                <c:pt idx="4651">
                  <c:v>1.0187073622800549</c:v>
                </c:pt>
                <c:pt idx="4652">
                  <c:v>-9.369519873669763E-3</c:v>
                </c:pt>
                <c:pt idx="4653">
                  <c:v>6.595515505865829E-3</c:v>
                </c:pt>
                <c:pt idx="4654">
                  <c:v>-2.2320502508740032E-2</c:v>
                </c:pt>
                <c:pt idx="4655">
                  <c:v>1.858273864969958E-2</c:v>
                </c:pt>
                <c:pt idx="4656">
                  <c:v>-2.3551316523614772E-2</c:v>
                </c:pt>
                <c:pt idx="4657">
                  <c:v>1.5390066358177356E-3</c:v>
                </c:pt>
                <c:pt idx="4658">
                  <c:v>0.99327537179058689</c:v>
                </c:pt>
                <c:pt idx="4659">
                  <c:v>-1.4569532856435197E-2</c:v>
                </c:pt>
                <c:pt idx="4660">
                  <c:v>1.578365594592071E-2</c:v>
                </c:pt>
                <c:pt idx="4661">
                  <c:v>0.98721035858183859</c:v>
                </c:pt>
                <c:pt idx="4662">
                  <c:v>7.678751537915268E-3</c:v>
                </c:pt>
                <c:pt idx="4663">
                  <c:v>1.0563107518105824E-2</c:v>
                </c:pt>
                <c:pt idx="4664">
                  <c:v>-8.2759885755586855E-3</c:v>
                </c:pt>
                <c:pt idx="4665">
                  <c:v>4.3242209971194325E-4</c:v>
                </c:pt>
                <c:pt idx="4666">
                  <c:v>-8.1242599892770492E-3</c:v>
                </c:pt>
                <c:pt idx="4667">
                  <c:v>-1.8842803609649999E-2</c:v>
                </c:pt>
                <c:pt idx="4668">
                  <c:v>1.0049137838369635</c:v>
                </c:pt>
                <c:pt idx="4669">
                  <c:v>8.8623501654190862E-3</c:v>
                </c:pt>
                <c:pt idx="4670">
                  <c:v>0.98794047573174193</c:v>
                </c:pt>
                <c:pt idx="4671">
                  <c:v>-2.3252422240333311E-2</c:v>
                </c:pt>
                <c:pt idx="4672">
                  <c:v>-1.3505802308618493E-2</c:v>
                </c:pt>
                <c:pt idx="4673">
                  <c:v>-2.1076387070617486E-2</c:v>
                </c:pt>
                <c:pt idx="4674">
                  <c:v>1.1026679609636537E-2</c:v>
                </c:pt>
                <c:pt idx="4675">
                  <c:v>0.98617774034545902</c:v>
                </c:pt>
                <c:pt idx="4676">
                  <c:v>1.8006278482704818E-2</c:v>
                </c:pt>
                <c:pt idx="4677">
                  <c:v>1.1510299667289874E-2</c:v>
                </c:pt>
                <c:pt idx="4678">
                  <c:v>1.0119611457977069</c:v>
                </c:pt>
                <c:pt idx="4679">
                  <c:v>1.0043450444933919</c:v>
                </c:pt>
                <c:pt idx="4680">
                  <c:v>6.6307557464418739E-3</c:v>
                </c:pt>
                <c:pt idx="4681">
                  <c:v>8.0511767986729491E-3</c:v>
                </c:pt>
                <c:pt idx="4682">
                  <c:v>1.8111241603668754E-2</c:v>
                </c:pt>
                <c:pt idx="4683">
                  <c:v>-1.7838302394458022E-2</c:v>
                </c:pt>
                <c:pt idx="4684">
                  <c:v>-1.2370004243097737E-2</c:v>
                </c:pt>
                <c:pt idx="4685">
                  <c:v>1.0354772294199965E-2</c:v>
                </c:pt>
                <c:pt idx="4686">
                  <c:v>2.7795469488762379E-3</c:v>
                </c:pt>
                <c:pt idx="4687">
                  <c:v>-1.0035434835553091E-2</c:v>
                </c:pt>
                <c:pt idx="4688">
                  <c:v>9.7742357691212693E-3</c:v>
                </c:pt>
                <c:pt idx="4689">
                  <c:v>-1.2631952347630449E-2</c:v>
                </c:pt>
                <c:pt idx="4690">
                  <c:v>8.8006032388760862E-3</c:v>
                </c:pt>
                <c:pt idx="4691">
                  <c:v>2.1980708909233447E-2</c:v>
                </c:pt>
                <c:pt idx="4692">
                  <c:v>1.4097627307234534E-2</c:v>
                </c:pt>
                <c:pt idx="4693">
                  <c:v>0.99572654150200857</c:v>
                </c:pt>
                <c:pt idx="4694">
                  <c:v>-2.0625955389206287E-2</c:v>
                </c:pt>
                <c:pt idx="4695">
                  <c:v>-1.8648591254110298E-2</c:v>
                </c:pt>
                <c:pt idx="4696">
                  <c:v>-1.3359856443606155E-2</c:v>
                </c:pt>
                <c:pt idx="4697">
                  <c:v>-1.2034783255436065E-2</c:v>
                </c:pt>
                <c:pt idx="4698">
                  <c:v>-2.2002297400741271E-2</c:v>
                </c:pt>
                <c:pt idx="4699">
                  <c:v>1.1309816795123296E-2</c:v>
                </c:pt>
                <c:pt idx="4700">
                  <c:v>6.0627502257925067E-3</c:v>
                </c:pt>
                <c:pt idx="4701">
                  <c:v>0.99163435536181976</c:v>
                </c:pt>
                <c:pt idx="4702">
                  <c:v>-6.6440554248810343E-3</c:v>
                </c:pt>
                <c:pt idx="4703">
                  <c:v>7.0625497624470792E-4</c:v>
                </c:pt>
                <c:pt idx="4704">
                  <c:v>1.0948623177692346E-2</c:v>
                </c:pt>
                <c:pt idx="4705">
                  <c:v>-4.4339372751520665E-4</c:v>
                </c:pt>
                <c:pt idx="4706">
                  <c:v>-3.8564137408723107E-4</c:v>
                </c:pt>
                <c:pt idx="4707">
                  <c:v>1.5987405006665196E-2</c:v>
                </c:pt>
                <c:pt idx="4708">
                  <c:v>-5.3512924655029995E-3</c:v>
                </c:pt>
                <c:pt idx="4709">
                  <c:v>-3.2105941899915726E-3</c:v>
                </c:pt>
                <c:pt idx="4710">
                  <c:v>0.99697261898188394</c:v>
                </c:pt>
                <c:pt idx="4711">
                  <c:v>2.4550230007932051E-3</c:v>
                </c:pt>
                <c:pt idx="4712">
                  <c:v>1.1535150366571157E-4</c:v>
                </c:pt>
                <c:pt idx="4713">
                  <c:v>2.2001445634941726E-2</c:v>
                </c:pt>
                <c:pt idx="4714">
                  <c:v>1.0211590965662718</c:v>
                </c:pt>
                <c:pt idx="4715">
                  <c:v>1.1927877656793252E-2</c:v>
                </c:pt>
                <c:pt idx="4716">
                  <c:v>-1.5357178891633827E-2</c:v>
                </c:pt>
                <c:pt idx="4717">
                  <c:v>-5.2576603816618713E-3</c:v>
                </c:pt>
                <c:pt idx="4718">
                  <c:v>-1.5331809293331444E-3</c:v>
                </c:pt>
                <c:pt idx="4719">
                  <c:v>0.99250642650822241</c:v>
                </c:pt>
                <c:pt idx="4720">
                  <c:v>-9.3092048879763571E-3</c:v>
                </c:pt>
                <c:pt idx="4721">
                  <c:v>2.3288639610117061E-2</c:v>
                </c:pt>
                <c:pt idx="4722">
                  <c:v>-1.1158303562983567E-2</c:v>
                </c:pt>
                <c:pt idx="4723">
                  <c:v>-1.614827796747164E-2</c:v>
                </c:pt>
                <c:pt idx="4724">
                  <c:v>-6.8564245073736759E-3</c:v>
                </c:pt>
                <c:pt idx="4725">
                  <c:v>2.030412675723197E-2</c:v>
                </c:pt>
                <c:pt idx="4726">
                  <c:v>-3.3101846355044983E-3</c:v>
                </c:pt>
                <c:pt idx="4727">
                  <c:v>0.98585632534346612</c:v>
                </c:pt>
                <c:pt idx="4728">
                  <c:v>1.9835144938619494E-2</c:v>
                </c:pt>
                <c:pt idx="4729">
                  <c:v>-1.3369861100696623E-2</c:v>
                </c:pt>
                <c:pt idx="4730">
                  <c:v>8.6768017658375718E-4</c:v>
                </c:pt>
                <c:pt idx="4731">
                  <c:v>1.9618064463063606E-2</c:v>
                </c:pt>
                <c:pt idx="4732">
                  <c:v>1.7906151390144155E-2</c:v>
                </c:pt>
                <c:pt idx="4733">
                  <c:v>1.2275829222413547E-3</c:v>
                </c:pt>
                <c:pt idx="4734">
                  <c:v>1.005387168707802</c:v>
                </c:pt>
                <c:pt idx="4735">
                  <c:v>2.1670829911862727E-2</c:v>
                </c:pt>
                <c:pt idx="4736">
                  <c:v>-9.3322310253758315E-3</c:v>
                </c:pt>
                <c:pt idx="4737">
                  <c:v>-1.0229649141948233E-2</c:v>
                </c:pt>
                <c:pt idx="4738">
                  <c:v>1.1623192484058404E-2</c:v>
                </c:pt>
                <c:pt idx="4739">
                  <c:v>-5.3068628445380852E-3</c:v>
                </c:pt>
                <c:pt idx="4740">
                  <c:v>2.3385631166348793E-2</c:v>
                </c:pt>
                <c:pt idx="4741">
                  <c:v>-2.2546527325855908E-2</c:v>
                </c:pt>
                <c:pt idx="4742">
                  <c:v>-2.1220719389196702E-2</c:v>
                </c:pt>
                <c:pt idx="4743">
                  <c:v>8.270500856477337E-3</c:v>
                </c:pt>
                <c:pt idx="4744">
                  <c:v>0.97557252817889106</c:v>
                </c:pt>
                <c:pt idx="4745">
                  <c:v>1.7458907775528942E-2</c:v>
                </c:pt>
                <c:pt idx="4746">
                  <c:v>1.006768385679891</c:v>
                </c:pt>
                <c:pt idx="4747">
                  <c:v>6.6634478342754715E-4</c:v>
                </c:pt>
                <c:pt idx="4748">
                  <c:v>-1.5375837047881796E-2</c:v>
                </c:pt>
                <c:pt idx="4749">
                  <c:v>-1.7290765121204422E-3</c:v>
                </c:pt>
                <c:pt idx="4750">
                  <c:v>6.2859380498223151E-3</c:v>
                </c:pt>
                <c:pt idx="4751">
                  <c:v>-2.1063419479496987E-2</c:v>
                </c:pt>
                <c:pt idx="4752">
                  <c:v>0.99941231997908486</c:v>
                </c:pt>
                <c:pt idx="4753">
                  <c:v>-1.0774345118258033E-2</c:v>
                </c:pt>
                <c:pt idx="4754">
                  <c:v>-2.4261384764998235E-2</c:v>
                </c:pt>
                <c:pt idx="4755">
                  <c:v>3.8032931092887303E-4</c:v>
                </c:pt>
                <c:pt idx="4756">
                  <c:v>0.99468921646044428</c:v>
                </c:pt>
                <c:pt idx="4757">
                  <c:v>1.590700455678527E-2</c:v>
                </c:pt>
                <c:pt idx="4758">
                  <c:v>0.99936827495286928</c:v>
                </c:pt>
                <c:pt idx="4759">
                  <c:v>-9.7205743478443844E-3</c:v>
                </c:pt>
                <c:pt idx="4760">
                  <c:v>2.9750880904246381E-3</c:v>
                </c:pt>
                <c:pt idx="4761">
                  <c:v>0.97708594570779017</c:v>
                </c:pt>
                <c:pt idx="4762">
                  <c:v>2.1037812634199439E-2</c:v>
                </c:pt>
                <c:pt idx="4763">
                  <c:v>-2.1769318594157632E-2</c:v>
                </c:pt>
                <c:pt idx="4764">
                  <c:v>1.5506663882860466E-2</c:v>
                </c:pt>
                <c:pt idx="4765">
                  <c:v>7.4754533074771205E-4</c:v>
                </c:pt>
                <c:pt idx="4766">
                  <c:v>-2.4081148703037937E-2</c:v>
                </c:pt>
                <c:pt idx="4767">
                  <c:v>-2.538042916255462E-3</c:v>
                </c:pt>
                <c:pt idx="4768">
                  <c:v>1.4575447795551222E-2</c:v>
                </c:pt>
                <c:pt idx="4769">
                  <c:v>6.0058177566241541E-3</c:v>
                </c:pt>
                <c:pt idx="4770">
                  <c:v>-4.0870584730825273E-3</c:v>
                </c:pt>
                <c:pt idx="4771">
                  <c:v>3.3573448548579465E-3</c:v>
                </c:pt>
                <c:pt idx="4772">
                  <c:v>0.99258025214914747</c:v>
                </c:pt>
                <c:pt idx="4773">
                  <c:v>-2.108698261027802E-2</c:v>
                </c:pt>
                <c:pt idx="4774">
                  <c:v>-2.2657665143614246E-2</c:v>
                </c:pt>
                <c:pt idx="4775">
                  <c:v>-2.2084327030107979E-2</c:v>
                </c:pt>
                <c:pt idx="4776">
                  <c:v>0.98447076433989589</c:v>
                </c:pt>
                <c:pt idx="4777">
                  <c:v>-1.5023256225085468E-2</c:v>
                </c:pt>
                <c:pt idx="4778">
                  <c:v>1.2416352602392728E-2</c:v>
                </c:pt>
                <c:pt idx="4779">
                  <c:v>1.3521540792387116E-2</c:v>
                </c:pt>
                <c:pt idx="4780">
                  <c:v>4.2389890835857203E-4</c:v>
                </c:pt>
                <c:pt idx="4781">
                  <c:v>1.7876852478075522E-2</c:v>
                </c:pt>
                <c:pt idx="4782">
                  <c:v>2.6959967392003515E-3</c:v>
                </c:pt>
                <c:pt idx="4783">
                  <c:v>1.2816051085770769E-2</c:v>
                </c:pt>
                <c:pt idx="4784">
                  <c:v>2.3556954753308518E-2</c:v>
                </c:pt>
                <c:pt idx="4785">
                  <c:v>1.6582081853799391E-2</c:v>
                </c:pt>
                <c:pt idx="4786">
                  <c:v>-1.5433169537760156E-2</c:v>
                </c:pt>
                <c:pt idx="4787">
                  <c:v>-1.0033763942735275E-2</c:v>
                </c:pt>
                <c:pt idx="4788">
                  <c:v>1.0120549809103441</c:v>
                </c:pt>
                <c:pt idx="4789">
                  <c:v>-1.6240671264911254E-2</c:v>
                </c:pt>
                <c:pt idx="4790">
                  <c:v>0.98130688522168819</c:v>
                </c:pt>
                <c:pt idx="4791">
                  <c:v>2.627100813625266E-3</c:v>
                </c:pt>
                <c:pt idx="4792">
                  <c:v>-5.505968363028824E-3</c:v>
                </c:pt>
                <c:pt idx="4793">
                  <c:v>-6.5827798651371446E-3</c:v>
                </c:pt>
                <c:pt idx="4794">
                  <c:v>0.99292516869530789</c:v>
                </c:pt>
                <c:pt idx="4795">
                  <c:v>1.4614059460651996E-2</c:v>
                </c:pt>
                <c:pt idx="4796">
                  <c:v>8.0207646889371206E-3</c:v>
                </c:pt>
                <c:pt idx="4797">
                  <c:v>2.3456328632104183E-2</c:v>
                </c:pt>
                <c:pt idx="4798">
                  <c:v>1.1646153845614437E-2</c:v>
                </c:pt>
                <c:pt idx="4799">
                  <c:v>4.4962489795497551E-3</c:v>
                </c:pt>
                <c:pt idx="4800">
                  <c:v>8.8492562045092652E-3</c:v>
                </c:pt>
                <c:pt idx="4801">
                  <c:v>1.0233709390068908</c:v>
                </c:pt>
                <c:pt idx="4802">
                  <c:v>1.0189104142860026</c:v>
                </c:pt>
                <c:pt idx="4803">
                  <c:v>1.0075816014884702</c:v>
                </c:pt>
                <c:pt idx="4804">
                  <c:v>1.3534421892290132E-2</c:v>
                </c:pt>
                <c:pt idx="4805">
                  <c:v>-8.2879300028773188E-3</c:v>
                </c:pt>
                <c:pt idx="4806">
                  <c:v>1.8618167599978995E-2</c:v>
                </c:pt>
                <c:pt idx="4807">
                  <c:v>0.98412613456452069</c:v>
                </c:pt>
                <c:pt idx="4808">
                  <c:v>-2.2278734650461153E-3</c:v>
                </c:pt>
                <c:pt idx="4809">
                  <c:v>-2.2475752269091532E-2</c:v>
                </c:pt>
                <c:pt idx="4810">
                  <c:v>-1.8178325073214031E-2</c:v>
                </c:pt>
                <c:pt idx="4811">
                  <c:v>0.99092591199404523</c:v>
                </c:pt>
                <c:pt idx="4812">
                  <c:v>-6.4106447503585514E-3</c:v>
                </c:pt>
                <c:pt idx="4813">
                  <c:v>2.401041227540775E-2</c:v>
                </c:pt>
                <c:pt idx="4814">
                  <c:v>-9.4789659221094606E-3</c:v>
                </c:pt>
                <c:pt idx="4815">
                  <c:v>-1.747338804736398E-2</c:v>
                </c:pt>
                <c:pt idx="4816">
                  <c:v>0.99463231302629374</c:v>
                </c:pt>
                <c:pt idx="4817">
                  <c:v>1.3428242958137849E-2</c:v>
                </c:pt>
                <c:pt idx="4818">
                  <c:v>9.7075491190295841E-3</c:v>
                </c:pt>
                <c:pt idx="4819">
                  <c:v>-2.0200734392519402E-3</c:v>
                </c:pt>
                <c:pt idx="4820">
                  <c:v>0.97684422401507665</c:v>
                </c:pt>
                <c:pt idx="4821">
                  <c:v>-5.7478231822587931E-3</c:v>
                </c:pt>
                <c:pt idx="4822">
                  <c:v>-7.5301545660454161E-3</c:v>
                </c:pt>
                <c:pt idx="4823">
                  <c:v>-2.0747012865243277E-3</c:v>
                </c:pt>
                <c:pt idx="4824">
                  <c:v>2.3036298388257343E-2</c:v>
                </c:pt>
                <c:pt idx="4825">
                  <c:v>-1.1169567128254971E-2</c:v>
                </c:pt>
                <c:pt idx="4826">
                  <c:v>-7.6745261763351835E-3</c:v>
                </c:pt>
                <c:pt idx="4827">
                  <c:v>1.7846492882823455E-2</c:v>
                </c:pt>
                <c:pt idx="4828">
                  <c:v>1.1759043510890793E-2</c:v>
                </c:pt>
                <c:pt idx="4829">
                  <c:v>-2.4716165735569767E-2</c:v>
                </c:pt>
                <c:pt idx="4830">
                  <c:v>-1.5903920725721866E-2</c:v>
                </c:pt>
                <c:pt idx="4831">
                  <c:v>-7.4431691684905153E-3</c:v>
                </c:pt>
                <c:pt idx="4832">
                  <c:v>2.1281133658835723E-2</c:v>
                </c:pt>
                <c:pt idx="4833">
                  <c:v>6.4940106795332965E-3</c:v>
                </c:pt>
                <c:pt idx="4834">
                  <c:v>0.98176217742080696</c:v>
                </c:pt>
                <c:pt idx="4835">
                  <c:v>0.99604372852789114</c:v>
                </c:pt>
                <c:pt idx="4836">
                  <c:v>2.245031540274206E-2</c:v>
                </c:pt>
                <c:pt idx="4837">
                  <c:v>1.0044614565557921</c:v>
                </c:pt>
                <c:pt idx="4838">
                  <c:v>1.6028832272766143E-2</c:v>
                </c:pt>
                <c:pt idx="4839">
                  <c:v>-2.1686285278316248E-2</c:v>
                </c:pt>
                <c:pt idx="4840">
                  <c:v>0.98545251825396474</c:v>
                </c:pt>
                <c:pt idx="4841">
                  <c:v>7.5550192991089785E-3</c:v>
                </c:pt>
                <c:pt idx="4842">
                  <c:v>0.99393147663249903</c:v>
                </c:pt>
                <c:pt idx="4843">
                  <c:v>1.2576286942746378E-2</c:v>
                </c:pt>
                <c:pt idx="4844">
                  <c:v>7.3437456116986878E-3</c:v>
                </c:pt>
                <c:pt idx="4845">
                  <c:v>-6.0096794000086221E-3</c:v>
                </c:pt>
                <c:pt idx="4846">
                  <c:v>4.9421713137806581E-3</c:v>
                </c:pt>
                <c:pt idx="4847">
                  <c:v>-9.2109395117955795E-3</c:v>
                </c:pt>
                <c:pt idx="4848">
                  <c:v>-1.916785306162656E-2</c:v>
                </c:pt>
                <c:pt idx="4849">
                  <c:v>-2.4571855841546236E-2</c:v>
                </c:pt>
                <c:pt idx="4850">
                  <c:v>-5.2364866442846216E-3</c:v>
                </c:pt>
                <c:pt idx="4851">
                  <c:v>0.98084404904850342</c:v>
                </c:pt>
                <c:pt idx="4852">
                  <c:v>-1.7034368035345547E-2</c:v>
                </c:pt>
                <c:pt idx="4853">
                  <c:v>1.3803787774482046E-2</c:v>
                </c:pt>
                <c:pt idx="4854">
                  <c:v>-2.3985630944926024E-2</c:v>
                </c:pt>
                <c:pt idx="4855">
                  <c:v>5.0351755207472928E-3</c:v>
                </c:pt>
                <c:pt idx="4856">
                  <c:v>0.99370629025929769</c:v>
                </c:pt>
                <c:pt idx="4857">
                  <c:v>1.5094757950047777E-2</c:v>
                </c:pt>
                <c:pt idx="4858">
                  <c:v>1.0117506722626222</c:v>
                </c:pt>
                <c:pt idx="4859">
                  <c:v>1.9467137375326259E-2</c:v>
                </c:pt>
                <c:pt idx="4860">
                  <c:v>2.1246073083798379E-2</c:v>
                </c:pt>
                <c:pt idx="4861">
                  <c:v>6.66941096132132E-3</c:v>
                </c:pt>
                <c:pt idx="4862">
                  <c:v>-2.2739884963098783E-2</c:v>
                </c:pt>
                <c:pt idx="4863">
                  <c:v>-1.7591790710233413E-2</c:v>
                </c:pt>
                <c:pt idx="4864">
                  <c:v>0.99889045447260594</c:v>
                </c:pt>
                <c:pt idx="4865">
                  <c:v>-2.1958070271124397E-2</c:v>
                </c:pt>
                <c:pt idx="4866">
                  <c:v>0.98571462724835601</c:v>
                </c:pt>
                <c:pt idx="4867">
                  <c:v>2.2750514123349948E-2</c:v>
                </c:pt>
                <c:pt idx="4868">
                  <c:v>1.0207940925461247</c:v>
                </c:pt>
                <c:pt idx="4869">
                  <c:v>-1.0556690976034028E-2</c:v>
                </c:pt>
                <c:pt idx="4870">
                  <c:v>2.1076346469501413E-2</c:v>
                </c:pt>
                <c:pt idx="4871">
                  <c:v>0.98039188702541225</c:v>
                </c:pt>
                <c:pt idx="4872">
                  <c:v>1.0210432471228246</c:v>
                </c:pt>
                <c:pt idx="4873">
                  <c:v>3.3091675232391595E-3</c:v>
                </c:pt>
                <c:pt idx="4874">
                  <c:v>1.0216501657327939</c:v>
                </c:pt>
                <c:pt idx="4875">
                  <c:v>-2.1742038888007888E-2</c:v>
                </c:pt>
                <c:pt idx="4876">
                  <c:v>-1.4314572260232699E-2</c:v>
                </c:pt>
                <c:pt idx="4877">
                  <c:v>-1.3521236718077961E-2</c:v>
                </c:pt>
                <c:pt idx="4878">
                  <c:v>-2.2523883016944635E-2</c:v>
                </c:pt>
                <c:pt idx="4879">
                  <c:v>1.0118801687840961</c:v>
                </c:pt>
                <c:pt idx="4880">
                  <c:v>-1.8466449992576545E-2</c:v>
                </c:pt>
                <c:pt idx="4881">
                  <c:v>0.9801679442249317</c:v>
                </c:pt>
                <c:pt idx="4882">
                  <c:v>2.3922782998323861E-2</c:v>
                </c:pt>
                <c:pt idx="4883">
                  <c:v>2.2617157193757446E-2</c:v>
                </c:pt>
                <c:pt idx="4884">
                  <c:v>0.97803607563007389</c:v>
                </c:pt>
                <c:pt idx="4885">
                  <c:v>2.1975294779953504E-2</c:v>
                </c:pt>
                <c:pt idx="4886">
                  <c:v>0.98824163784545371</c:v>
                </c:pt>
                <c:pt idx="4887">
                  <c:v>1.0036532323691294</c:v>
                </c:pt>
                <c:pt idx="4888">
                  <c:v>-2.212647216888048E-2</c:v>
                </c:pt>
                <c:pt idx="4889">
                  <c:v>2.0700658570715978E-2</c:v>
                </c:pt>
                <c:pt idx="4890">
                  <c:v>-2.1886391648333779E-3</c:v>
                </c:pt>
                <c:pt idx="4891">
                  <c:v>1.8810745162990507E-2</c:v>
                </c:pt>
                <c:pt idx="4892">
                  <c:v>-1.5373533413603724E-2</c:v>
                </c:pt>
                <c:pt idx="4893">
                  <c:v>1.5657539463443449E-3</c:v>
                </c:pt>
                <c:pt idx="4894">
                  <c:v>-1.0444604751608227E-2</c:v>
                </c:pt>
                <c:pt idx="4895">
                  <c:v>9.4424534067838236E-3</c:v>
                </c:pt>
                <c:pt idx="4896">
                  <c:v>2.4913899583670528E-2</c:v>
                </c:pt>
                <c:pt idx="4897">
                  <c:v>0.99921185438113913</c:v>
                </c:pt>
                <c:pt idx="4898">
                  <c:v>-1.3194604246888958E-2</c:v>
                </c:pt>
                <c:pt idx="4899">
                  <c:v>4.6072705019364777E-3</c:v>
                </c:pt>
                <c:pt idx="4900">
                  <c:v>-2.1966666072610313E-2</c:v>
                </c:pt>
                <c:pt idx="4901">
                  <c:v>-1.3523995471596117E-2</c:v>
                </c:pt>
                <c:pt idx="4902">
                  <c:v>0.97750016116997629</c:v>
                </c:pt>
                <c:pt idx="4903">
                  <c:v>-1.8583514747941177E-3</c:v>
                </c:pt>
                <c:pt idx="4904">
                  <c:v>0.98171716972784173</c:v>
                </c:pt>
                <c:pt idx="4905">
                  <c:v>1.0086681853864163</c:v>
                </c:pt>
                <c:pt idx="4906">
                  <c:v>1.0239816789228506</c:v>
                </c:pt>
                <c:pt idx="4907">
                  <c:v>2.1640982768487055E-2</c:v>
                </c:pt>
                <c:pt idx="4908">
                  <c:v>-8.812872960426715E-3</c:v>
                </c:pt>
                <c:pt idx="4909">
                  <c:v>-1.2655406258695606E-2</c:v>
                </c:pt>
                <c:pt idx="4910">
                  <c:v>-8.9610573044003935E-3</c:v>
                </c:pt>
                <c:pt idx="4911">
                  <c:v>1.285891122521467E-2</c:v>
                </c:pt>
                <c:pt idx="4912">
                  <c:v>1.5844954157796299E-3</c:v>
                </c:pt>
                <c:pt idx="4913">
                  <c:v>1.1023126926359317E-2</c:v>
                </c:pt>
                <c:pt idx="4914">
                  <c:v>-1.1666624469274472E-2</c:v>
                </c:pt>
                <c:pt idx="4915">
                  <c:v>2.4041648112884471E-2</c:v>
                </c:pt>
                <c:pt idx="4916">
                  <c:v>-1.6778059710348858E-2</c:v>
                </c:pt>
                <c:pt idx="4917">
                  <c:v>1.649124243690131E-2</c:v>
                </c:pt>
                <c:pt idx="4918">
                  <c:v>1.8208773359309018E-2</c:v>
                </c:pt>
                <c:pt idx="4919">
                  <c:v>1.6678320991672019E-2</c:v>
                </c:pt>
                <c:pt idx="4920">
                  <c:v>1.0138763958359105</c:v>
                </c:pt>
                <c:pt idx="4921">
                  <c:v>2.5707916095825956E-3</c:v>
                </c:pt>
                <c:pt idx="4922">
                  <c:v>-8.523599096865498E-3</c:v>
                </c:pt>
                <c:pt idx="4923">
                  <c:v>0.99467292332445145</c:v>
                </c:pt>
                <c:pt idx="4924">
                  <c:v>-7.0677794694209654E-3</c:v>
                </c:pt>
                <c:pt idx="4925">
                  <c:v>1.0030995801791218</c:v>
                </c:pt>
                <c:pt idx="4926">
                  <c:v>7.9878185678278479E-3</c:v>
                </c:pt>
                <c:pt idx="4927">
                  <c:v>-1.3755680645216928E-2</c:v>
                </c:pt>
                <c:pt idx="4928">
                  <c:v>1.2408597326470622E-2</c:v>
                </c:pt>
                <c:pt idx="4929">
                  <c:v>1.848521983633019E-2</c:v>
                </c:pt>
                <c:pt idx="4930">
                  <c:v>1.5478318509980492E-4</c:v>
                </c:pt>
                <c:pt idx="4931">
                  <c:v>2.1439560029574256E-2</c:v>
                </c:pt>
                <c:pt idx="4932">
                  <c:v>2.0567482863276067E-2</c:v>
                </c:pt>
                <c:pt idx="4933">
                  <c:v>0.98682941782025224</c:v>
                </c:pt>
                <c:pt idx="4934">
                  <c:v>2.0900921344654672E-2</c:v>
                </c:pt>
                <c:pt idx="4935">
                  <c:v>1.6141746465997669E-2</c:v>
                </c:pt>
                <c:pt idx="4936">
                  <c:v>9.2289594371482431E-3</c:v>
                </c:pt>
                <c:pt idx="4937">
                  <c:v>-2.1738282080516265E-2</c:v>
                </c:pt>
                <c:pt idx="4938">
                  <c:v>-1.2538414578528095E-2</c:v>
                </c:pt>
                <c:pt idx="4939">
                  <c:v>1.0195069262713348</c:v>
                </c:pt>
                <c:pt idx="4940">
                  <c:v>6.9217436233246889E-3</c:v>
                </c:pt>
                <c:pt idx="4941">
                  <c:v>8.128430260948805E-3</c:v>
                </c:pt>
                <c:pt idx="4942">
                  <c:v>1.7183787044488884E-2</c:v>
                </c:pt>
                <c:pt idx="4943">
                  <c:v>-1.1108952945695499E-2</c:v>
                </c:pt>
                <c:pt idx="4944">
                  <c:v>1.424843589605016E-2</c:v>
                </c:pt>
                <c:pt idx="4945">
                  <c:v>1.2197920203291652E-2</c:v>
                </c:pt>
                <c:pt idx="4946">
                  <c:v>-4.0955938536966661E-3</c:v>
                </c:pt>
                <c:pt idx="4947">
                  <c:v>-1.169281710110276E-3</c:v>
                </c:pt>
                <c:pt idx="4948">
                  <c:v>-1.6429829988902977E-2</c:v>
                </c:pt>
                <c:pt idx="4949">
                  <c:v>-2.4566519530876275E-2</c:v>
                </c:pt>
                <c:pt idx="4950">
                  <c:v>-1.3972531856556846E-2</c:v>
                </c:pt>
                <c:pt idx="4951">
                  <c:v>7.4484174784510138E-3</c:v>
                </c:pt>
                <c:pt idx="4952">
                  <c:v>1.0090604503615286</c:v>
                </c:pt>
                <c:pt idx="4953">
                  <c:v>-4.0180835456746829E-3</c:v>
                </c:pt>
                <c:pt idx="4954">
                  <c:v>1.553735614875742E-2</c:v>
                </c:pt>
                <c:pt idx="4955">
                  <c:v>6.5311240929610435E-3</c:v>
                </c:pt>
                <c:pt idx="4956">
                  <c:v>3.9658743725907667E-3</c:v>
                </c:pt>
                <c:pt idx="4957">
                  <c:v>-6.4805970054099219E-3</c:v>
                </c:pt>
                <c:pt idx="4958">
                  <c:v>1.8531516822479478E-2</c:v>
                </c:pt>
                <c:pt idx="4959">
                  <c:v>2.036921841405287E-2</c:v>
                </c:pt>
                <c:pt idx="4960">
                  <c:v>7.380544914223919E-3</c:v>
                </c:pt>
                <c:pt idx="4961">
                  <c:v>2.1002829531216786E-2</c:v>
                </c:pt>
                <c:pt idx="4962">
                  <c:v>-4.2598002643212621E-3</c:v>
                </c:pt>
                <c:pt idx="4963">
                  <c:v>1.005533580074492</c:v>
                </c:pt>
                <c:pt idx="4964">
                  <c:v>-3.0910783031052881E-4</c:v>
                </c:pt>
                <c:pt idx="4965">
                  <c:v>-9.659764727770654E-3</c:v>
                </c:pt>
                <c:pt idx="4966">
                  <c:v>-1.3587915808139145E-2</c:v>
                </c:pt>
                <c:pt idx="4967">
                  <c:v>-1.9002626589879012E-2</c:v>
                </c:pt>
                <c:pt idx="4968">
                  <c:v>0.98121023880988267</c:v>
                </c:pt>
                <c:pt idx="4969">
                  <c:v>1.762019256571918E-2</c:v>
                </c:pt>
                <c:pt idx="4970">
                  <c:v>1.0112947222115523</c:v>
                </c:pt>
                <c:pt idx="4971">
                  <c:v>-1.1400909985377617E-2</c:v>
                </c:pt>
                <c:pt idx="4972">
                  <c:v>1.0015946811843512</c:v>
                </c:pt>
                <c:pt idx="4973">
                  <c:v>8.3132470933408309E-3</c:v>
                </c:pt>
                <c:pt idx="4974">
                  <c:v>7.7967031170227412E-4</c:v>
                </c:pt>
                <c:pt idx="4975">
                  <c:v>-8.7234378360364177E-3</c:v>
                </c:pt>
                <c:pt idx="4976">
                  <c:v>1.3538751597597359E-2</c:v>
                </c:pt>
                <c:pt idx="4977">
                  <c:v>1.4809761104320678E-2</c:v>
                </c:pt>
                <c:pt idx="4978">
                  <c:v>-1.1489358765891073E-2</c:v>
                </c:pt>
                <c:pt idx="4979">
                  <c:v>1.5010833603133156E-2</c:v>
                </c:pt>
                <c:pt idx="4980">
                  <c:v>-2.0195270081304895E-2</c:v>
                </c:pt>
                <c:pt idx="4981">
                  <c:v>2.0416976509483913E-2</c:v>
                </c:pt>
                <c:pt idx="4982">
                  <c:v>2.9400919058788664E-3</c:v>
                </c:pt>
                <c:pt idx="4983">
                  <c:v>1.3854103654330246E-2</c:v>
                </c:pt>
                <c:pt idx="4984">
                  <c:v>0.9980719032762686</c:v>
                </c:pt>
                <c:pt idx="4985">
                  <c:v>-1.6299990056243524E-2</c:v>
                </c:pt>
                <c:pt idx="4986">
                  <c:v>6.7125215856745192E-3</c:v>
                </c:pt>
                <c:pt idx="4987">
                  <c:v>3.5934277794143045E-3</c:v>
                </c:pt>
                <c:pt idx="4988">
                  <c:v>1.0216966223040291</c:v>
                </c:pt>
                <c:pt idx="4989">
                  <c:v>1.0217998098618231</c:v>
                </c:pt>
                <c:pt idx="4990">
                  <c:v>-1.347783991476712E-2</c:v>
                </c:pt>
                <c:pt idx="4991">
                  <c:v>2.0575304277688798E-2</c:v>
                </c:pt>
                <c:pt idx="4992">
                  <c:v>2.3041066124796662E-2</c:v>
                </c:pt>
                <c:pt idx="4993">
                  <c:v>-1.750627121587886E-2</c:v>
                </c:pt>
                <c:pt idx="4994">
                  <c:v>-2.1299669465186504E-2</c:v>
                </c:pt>
              </c:numCache>
            </c:numRef>
          </c:yVal>
          <c:smooth val="0"/>
          <c:extLst>
            <c:ext xmlns:c16="http://schemas.microsoft.com/office/drawing/2014/chart" uri="{C3380CC4-5D6E-409C-BE32-E72D297353CC}">
              <c16:uniqueId val="{00000000-E13C-4F76-B6CF-CD225212AC31}"/>
            </c:ext>
          </c:extLst>
        </c:ser>
        <c:dLbls>
          <c:showLegendKey val="0"/>
          <c:showVal val="0"/>
          <c:showCatName val="0"/>
          <c:showSerName val="0"/>
          <c:showPercent val="0"/>
          <c:showBubbleSize val="0"/>
        </c:dLbls>
        <c:axId val="2132974143"/>
        <c:axId val="2132971263"/>
      </c:scatterChart>
      <c:valAx>
        <c:axId val="213297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2971263"/>
        <c:crosses val="autoZero"/>
        <c:crossBetween val="midCat"/>
      </c:valAx>
      <c:valAx>
        <c:axId val="2132971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2974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[healthcare-dataset-stroke-data.xlsx]EDA!PivotTable21</c:name>
    <c:fmtId val="0"/>
  </c:pivotSource>
  <c:chart>
    <c:autoTitleDeleted val="1"/>
    <c:pivotFmts>
      <c:pivotFmt>
        <c:idx val="0"/>
        <c:spPr>
          <a:solidFill>
            <a:srgbClr val="FB476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EDA!$M$43</c:f>
              <c:strCache>
                <c:ptCount val="1"/>
                <c:pt idx="0">
                  <c:v>Total</c:v>
                </c:pt>
              </c:strCache>
            </c:strRef>
          </c:tx>
          <c:spPr>
            <a:solidFill>
              <a:srgbClr val="FB476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EDA!$L$44:$L$49</c:f>
              <c:strCache>
                <c:ptCount val="5"/>
                <c:pt idx="0">
                  <c:v>Age</c:v>
                </c:pt>
                <c:pt idx="1">
                  <c:v>Heart Disease</c:v>
                </c:pt>
                <c:pt idx="2">
                  <c:v>Glucose Level</c:v>
                </c:pt>
                <c:pt idx="3">
                  <c:v>Hypertension</c:v>
                </c:pt>
                <c:pt idx="4">
                  <c:v>Gender</c:v>
                </c:pt>
              </c:strCache>
            </c:strRef>
          </c:cat>
          <c:val>
            <c:numRef>
              <c:f>EDA!$M$44:$M$49</c:f>
              <c:numCache>
                <c:formatCode>0.00%</c:formatCode>
                <c:ptCount val="5"/>
                <c:pt idx="0">
                  <c:v>0.21505376344086022</c:v>
                </c:pt>
                <c:pt idx="1">
                  <c:v>0.17028985507246377</c:v>
                </c:pt>
                <c:pt idx="2">
                  <c:v>0.13258426966292136</c:v>
                </c:pt>
                <c:pt idx="3">
                  <c:v>0.13253012048192772</c:v>
                </c:pt>
                <c:pt idx="4">
                  <c:v>5.2529182879377433E-2</c:v>
                </c:pt>
              </c:numCache>
            </c:numRef>
          </c:val>
          <c:extLst>
            <c:ext xmlns:c16="http://schemas.microsoft.com/office/drawing/2014/chart" uri="{C3380CC4-5D6E-409C-BE32-E72D297353CC}">
              <c16:uniqueId val="{00000000-E507-4E66-B2EE-076D5A6C497B}"/>
            </c:ext>
          </c:extLst>
        </c:ser>
        <c:dLbls>
          <c:showLegendKey val="0"/>
          <c:showVal val="0"/>
          <c:showCatName val="0"/>
          <c:showSerName val="0"/>
          <c:showPercent val="0"/>
          <c:showBubbleSize val="0"/>
        </c:dLbls>
        <c:gapWidth val="219"/>
        <c:axId val="1910503008"/>
        <c:axId val="1910505408"/>
      </c:barChart>
      <c:catAx>
        <c:axId val="191050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10505408"/>
        <c:crosses val="autoZero"/>
        <c:auto val="1"/>
        <c:lblAlgn val="ctr"/>
        <c:lblOffset val="100"/>
        <c:noMultiLvlLbl val="0"/>
      </c:catAx>
      <c:valAx>
        <c:axId val="19105054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10503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22</xdr:row>
      <xdr:rowOff>9525</xdr:rowOff>
    </xdr:from>
    <xdr:to>
      <xdr:col>4</xdr:col>
      <xdr:colOff>149837</xdr:colOff>
      <xdr:row>37</xdr:row>
      <xdr:rowOff>54586</xdr:rowOff>
    </xdr:to>
    <xdr:graphicFrame macro="">
      <xdr:nvGraphicFramePr>
        <xdr:cNvPr id="2" name="Chart 1">
          <a:extLst>
            <a:ext uri="{FF2B5EF4-FFF2-40B4-BE49-F238E27FC236}">
              <a16:creationId xmlns:a16="http://schemas.microsoft.com/office/drawing/2014/main" id="{07C7CDF3-AA20-46DE-9533-F92240F03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142874</xdr:rowOff>
    </xdr:from>
    <xdr:to>
      <xdr:col>11</xdr:col>
      <xdr:colOff>66675</xdr:colOff>
      <xdr:row>37</xdr:row>
      <xdr:rowOff>38099</xdr:rowOff>
    </xdr:to>
    <xdr:graphicFrame macro="">
      <xdr:nvGraphicFramePr>
        <xdr:cNvPr id="3" name="Chart 2">
          <a:extLst>
            <a:ext uri="{FF2B5EF4-FFF2-40B4-BE49-F238E27FC236}">
              <a16:creationId xmlns:a16="http://schemas.microsoft.com/office/drawing/2014/main" id="{D0627D5B-5BC1-4FC3-BE98-9A8B24F31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1387929</xdr:colOff>
      <xdr:row>2</xdr:row>
      <xdr:rowOff>145677</xdr:rowOff>
    </xdr:from>
    <xdr:to>
      <xdr:col>5</xdr:col>
      <xdr:colOff>1152004</xdr:colOff>
      <xdr:row>11</xdr:row>
      <xdr:rowOff>174492</xdr:rowOff>
    </xdr:to>
    <xdr:pic>
      <xdr:nvPicPr>
        <xdr:cNvPr id="5" name="Picture 4">
          <a:extLst>
            <a:ext uri="{FF2B5EF4-FFF2-40B4-BE49-F238E27FC236}">
              <a16:creationId xmlns:a16="http://schemas.microsoft.com/office/drawing/2014/main" id="{23BD64F4-C3CC-6BD8-77D4-E159C310667F}"/>
            </a:ext>
          </a:extLst>
        </xdr:cNvPr>
        <xdr:cNvPicPr>
          <a:picLocks noChangeAspect="1"/>
        </xdr:cNvPicPr>
      </xdr:nvPicPr>
      <xdr:blipFill>
        <a:blip xmlns:r="http://schemas.openxmlformats.org/officeDocument/2006/relationships" r:embed="rId1" cstate="print">
          <a:duotone>
            <a:prstClr val="black"/>
            <a:schemeClr val="bg1">
              <a:tint val="45000"/>
              <a:satMod val="400000"/>
            </a:schemeClr>
          </a:duotone>
          <a:extLst>
            <a:ext uri="{BEBA8EAE-BF5A-486C-A8C5-ECC9F3942E4B}">
              <a14:imgProps xmlns:a14="http://schemas.microsoft.com/office/drawing/2010/main">
                <a14:imgLayer r:embed="rId2">
                  <a14:imgEffect>
                    <a14:artisticPhotocopy trans="0" detail="10"/>
                  </a14:imgEffect>
                </a14:imgLayer>
              </a14:imgProps>
            </a:ext>
            <a:ext uri="{28A0092B-C50C-407E-A947-70E740481C1C}">
              <a14:useLocalDpi xmlns:a14="http://schemas.microsoft.com/office/drawing/2010/main" val="0"/>
            </a:ext>
          </a:extLst>
        </a:blip>
        <a:stretch>
          <a:fillRect/>
        </a:stretch>
      </xdr:blipFill>
      <xdr:spPr>
        <a:xfrm>
          <a:off x="4068536" y="553891"/>
          <a:ext cx="1818754" cy="1824958"/>
        </a:xfrm>
        <a:prstGeom prst="rect">
          <a:avLst/>
        </a:prstGeom>
      </xdr:spPr>
    </xdr:pic>
    <xdr:clientData/>
  </xdr:twoCellAnchor>
  <xdr:twoCellAnchor>
    <xdr:from>
      <xdr:col>5</xdr:col>
      <xdr:colOff>231321</xdr:colOff>
      <xdr:row>55</xdr:row>
      <xdr:rowOff>13607</xdr:rowOff>
    </xdr:from>
    <xdr:to>
      <xdr:col>10</xdr:col>
      <xdr:colOff>27215</xdr:colOff>
      <xdr:row>75</xdr:row>
      <xdr:rowOff>122465</xdr:rowOff>
    </xdr:to>
    <xdr:graphicFrame macro="">
      <xdr:nvGraphicFramePr>
        <xdr:cNvPr id="8" name="Chart 7">
          <a:extLst>
            <a:ext uri="{FF2B5EF4-FFF2-40B4-BE49-F238E27FC236}">
              <a16:creationId xmlns:a16="http://schemas.microsoft.com/office/drawing/2014/main" id="{A2D3FC6E-D343-496B-5410-973FED637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40821</xdr:colOff>
      <xdr:row>34</xdr:row>
      <xdr:rowOff>27213</xdr:rowOff>
    </xdr:from>
    <xdr:to>
      <xdr:col>7</xdr:col>
      <xdr:colOff>3292928</xdr:colOff>
      <xdr:row>52</xdr:row>
      <xdr:rowOff>68035</xdr:rowOff>
    </xdr:to>
    <xdr:graphicFrame macro="">
      <xdr:nvGraphicFramePr>
        <xdr:cNvPr id="10" name="Chart 9">
          <a:extLst>
            <a:ext uri="{FF2B5EF4-FFF2-40B4-BE49-F238E27FC236}">
              <a16:creationId xmlns:a16="http://schemas.microsoft.com/office/drawing/2014/main" id="{14BB5EC3-C127-45EF-A1CD-168FA1960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1074964</xdr:colOff>
      <xdr:row>17</xdr:row>
      <xdr:rowOff>71436</xdr:rowOff>
    </xdr:from>
    <xdr:to>
      <xdr:col>10</xdr:col>
      <xdr:colOff>13605</xdr:colOff>
      <xdr:row>33</xdr:row>
      <xdr:rowOff>13607</xdr:rowOff>
    </xdr:to>
    <xdr:graphicFrame macro="">
      <xdr:nvGraphicFramePr>
        <xdr:cNvPr id="11" name="Chart 10">
          <a:extLst>
            <a:ext uri="{FF2B5EF4-FFF2-40B4-BE49-F238E27FC236}">
              <a16:creationId xmlns:a16="http://schemas.microsoft.com/office/drawing/2014/main" id="{EDDA80A8-5195-17D3-AF0B-DC599C2B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17691</xdr:colOff>
      <xdr:row>17</xdr:row>
      <xdr:rowOff>68034</xdr:rowOff>
    </xdr:from>
    <xdr:to>
      <xdr:col>4</xdr:col>
      <xdr:colOff>898072</xdr:colOff>
      <xdr:row>27</xdr:row>
      <xdr:rowOff>68035</xdr:rowOff>
    </xdr:to>
    <mc:AlternateContent xmlns:mc="http://schemas.openxmlformats.org/markup-compatibility/2006">
      <mc:Choice xmlns:a14="http://schemas.microsoft.com/office/drawing/2010/main" Requires="a14">
        <xdr:graphicFrame macro="">
          <xdr:nvGraphicFramePr>
            <xdr:cNvPr id="12" name="Factors">
              <a:extLst>
                <a:ext uri="{FF2B5EF4-FFF2-40B4-BE49-F238E27FC236}">
                  <a16:creationId xmlns:a16="http://schemas.microsoft.com/office/drawing/2014/main" id="{7A7FF050-61BD-99A5-4CC9-4D4026071E53}"/>
                </a:ext>
              </a:extLst>
            </xdr:cNvPr>
            <xdr:cNvGraphicFramePr/>
          </xdr:nvGraphicFramePr>
          <xdr:xfrm>
            <a:off x="0" y="0"/>
            <a:ext cx="0" cy="0"/>
          </xdr:xfrm>
          <a:graphic>
            <a:graphicData uri="http://schemas.microsoft.com/office/drawing/2010/slicer">
              <sle:slicer xmlns:sle="http://schemas.microsoft.com/office/drawing/2010/slicer" name="Factors"/>
            </a:graphicData>
          </a:graphic>
        </xdr:graphicFrame>
      </mc:Choice>
      <mc:Fallback>
        <xdr:sp macro="" textlink="">
          <xdr:nvSpPr>
            <xdr:cNvPr id="0" name=""/>
            <xdr:cNvSpPr>
              <a:spLocks noTextEdit="1"/>
            </xdr:cNvSpPr>
          </xdr:nvSpPr>
          <xdr:spPr>
            <a:xfrm>
              <a:off x="1541691" y="3932463"/>
              <a:ext cx="2036988" cy="19050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340179</xdr:colOff>
      <xdr:row>27</xdr:row>
      <xdr:rowOff>46264</xdr:rowOff>
    </xdr:from>
    <xdr:to>
      <xdr:col>4</xdr:col>
      <xdr:colOff>639537</xdr:colOff>
      <xdr:row>33</xdr:row>
      <xdr:rowOff>108858</xdr:rowOff>
    </xdr:to>
    <xdr:pic>
      <xdr:nvPicPr>
        <xdr:cNvPr id="13" name="Picture 12">
          <a:extLst>
            <a:ext uri="{FF2B5EF4-FFF2-40B4-BE49-F238E27FC236}">
              <a16:creationId xmlns:a16="http://schemas.microsoft.com/office/drawing/2014/main" id="{D23CB3BD-1376-4936-6EA3-310CBF157E73}"/>
            </a:ext>
          </a:extLst>
        </xdr:cNvPr>
        <xdr:cNvPicPr>
          <a:picLocks noChangeAspect="1"/>
        </xdr:cNvPicPr>
      </xdr:nvPicPr>
      <xdr:blipFill>
        <a:blip xmlns:r="http://schemas.openxmlformats.org/officeDocument/2006/relationships" r:embed="rId6">
          <a:duotone>
            <a:prstClr val="black"/>
            <a:srgbClr val="FFFFFF">
              <a:tint val="45000"/>
              <a:satMod val="400000"/>
            </a:srgbClr>
          </a:duotone>
        </a:blip>
        <a:stretch>
          <a:fillRect/>
        </a:stretch>
      </xdr:blipFill>
      <xdr:spPr>
        <a:xfrm>
          <a:off x="2081893" y="5271407"/>
          <a:ext cx="1455965" cy="1205594"/>
        </a:xfrm>
        <a:prstGeom prst="rect">
          <a:avLst/>
        </a:prstGeom>
      </xdr:spPr>
    </xdr:pic>
    <xdr:clientData/>
  </xdr:twoCellAnchor>
  <xdr:twoCellAnchor editAs="oneCell">
    <xdr:from>
      <xdr:col>3</xdr:col>
      <xdr:colOff>16329</xdr:colOff>
      <xdr:row>55</xdr:row>
      <xdr:rowOff>63954</xdr:rowOff>
    </xdr:from>
    <xdr:to>
      <xdr:col>5</xdr:col>
      <xdr:colOff>13607</xdr:colOff>
      <xdr:row>63</xdr:row>
      <xdr:rowOff>68037</xdr:rowOff>
    </xdr:to>
    <mc:AlternateContent xmlns:mc="http://schemas.openxmlformats.org/markup-compatibility/2006">
      <mc:Choice xmlns:a14="http://schemas.microsoft.com/office/drawing/2010/main" Requires="a14">
        <xdr:graphicFrame macro="">
          <xdr:nvGraphicFramePr>
            <xdr:cNvPr id="14" name="1–17 Age Group">
              <a:extLst>
                <a:ext uri="{FF2B5EF4-FFF2-40B4-BE49-F238E27FC236}">
                  <a16:creationId xmlns:a16="http://schemas.microsoft.com/office/drawing/2014/main" id="{7113BBBA-FD67-9B05-6A87-50BA739DD17C}"/>
                </a:ext>
              </a:extLst>
            </xdr:cNvPr>
            <xdr:cNvGraphicFramePr/>
          </xdr:nvGraphicFramePr>
          <xdr:xfrm>
            <a:off x="0" y="0"/>
            <a:ext cx="0" cy="0"/>
          </xdr:xfrm>
          <a:graphic>
            <a:graphicData uri="http://schemas.microsoft.com/office/drawing/2010/slicer">
              <sle:slicer xmlns:sle="http://schemas.microsoft.com/office/drawing/2010/slicer" name="1–17 Age Group"/>
            </a:graphicData>
          </a:graphic>
        </xdr:graphicFrame>
      </mc:Choice>
      <mc:Fallback>
        <xdr:sp macro="" textlink="">
          <xdr:nvSpPr>
            <xdr:cNvPr id="0" name=""/>
            <xdr:cNvSpPr>
              <a:spLocks noTextEdit="1"/>
            </xdr:cNvSpPr>
          </xdr:nvSpPr>
          <xdr:spPr>
            <a:xfrm>
              <a:off x="1540329" y="11276240"/>
              <a:ext cx="3208564" cy="152808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4.582222916666" createdVersion="8" refreshedVersion="8" minRefreshableVersion="3" recordCount="4995" xr:uid="{3F3A7EEB-3F2F-4E80-B0AF-616D9D2CFA42}">
  <cacheSource type="worksheet">
    <worksheetSource name="stroke_1"/>
  </cacheSource>
  <cacheFields count="15">
    <cacheField name="id" numFmtId="0">
      <sharedItems containsSemiMixedTypes="0" containsString="0" containsNumber="1" containsInteger="1" minValue="67" maxValue="72940"/>
    </cacheField>
    <cacheField name="gender" numFmtId="0">
      <sharedItems count="3">
        <s v="Male"/>
        <s v="Female"/>
        <s v="Other"/>
      </sharedItems>
    </cacheField>
    <cacheField name="age" numFmtId="0">
      <sharedItems containsSemiMixedTypes="0" containsString="0" containsNumber="1" containsInteger="1" minValue="0" maxValue="82"/>
    </cacheField>
    <cacheField name="age_group" numFmtId="0">
      <sharedItems count="5">
        <s v="1–17 Age Group"/>
        <s v="18–39 Age Group"/>
        <s v="40–59 Age Group"/>
        <s v="60–79 Age Group"/>
        <s v="80+ Age Group"/>
      </sharedItems>
    </cacheField>
    <cacheField name="hypertension" numFmtId="0">
      <sharedItems count="2">
        <s v="No"/>
        <s v="Yes"/>
      </sharedItems>
    </cacheField>
    <cacheField name="heart_disease" numFmtId="0">
      <sharedItems count="2">
        <s v="No"/>
        <s v="Yes"/>
      </sharedItems>
    </cacheField>
    <cacheField name="ever_married" numFmtId="0">
      <sharedItems/>
    </cacheField>
    <cacheField name="work_type" numFmtId="0">
      <sharedItems count="5">
        <s v="children"/>
        <s v="Self-employed"/>
        <s v="Private"/>
        <s v="Never_worked"/>
        <s v="Govt_job"/>
      </sharedItems>
    </cacheField>
    <cacheField name="Residence_type" numFmtId="0">
      <sharedItems/>
    </cacheField>
    <cacheField name="avg_glucose_level" numFmtId="2">
      <sharedItems containsSemiMixedTypes="0" containsString="0" containsNumber="1" minValue="55.12" maxValue="271.74"/>
    </cacheField>
    <cacheField name="bmi" numFmtId="2">
      <sharedItems containsMixedTypes="1" containsNumber="1" minValue="11.3" maxValue="97.6"/>
    </cacheField>
    <cacheField name="median" numFmtId="1">
      <sharedItems containsSemiMixedTypes="0" containsString="0" containsNumber="1" minValue="28.25" maxValue="28.25"/>
    </cacheField>
    <cacheField name="bmi_median" numFmtId="2">
      <sharedItems containsSemiMixedTypes="0" containsString="0" containsNumber="1" minValue="11.3" maxValue="97.6"/>
    </cacheField>
    <cacheField name="smoking_status" numFmtId="0">
      <sharedItems count="4">
        <s v="Unknown"/>
        <s v="never smoked"/>
        <s v="formerly smoked"/>
        <s v="smokes"/>
      </sharedItems>
    </cacheField>
    <cacheField name="stro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704888078704" createdVersion="8" refreshedVersion="8" minRefreshableVersion="3" recordCount="4995" xr:uid="{3844494C-11DE-4DFC-9813-56DEFF358E57}">
  <cacheSource type="worksheet">
    <worksheetSource name="stroke_2"/>
  </cacheSource>
  <cacheFields count="18">
    <cacheField name="id" numFmtId="0">
      <sharedItems containsSemiMixedTypes="0" containsString="0" containsNumber="1" containsInteger="1" minValue="67" maxValue="72940"/>
    </cacheField>
    <cacheField name="gender" numFmtId="0">
      <sharedItems count="3">
        <s v="Male"/>
        <s v="Female"/>
        <s v="Other"/>
      </sharedItems>
    </cacheField>
    <cacheField name="age" numFmtId="0">
      <sharedItems containsSemiMixedTypes="0" containsString="0" containsNumber="1" containsInteger="1" minValue="0" maxValue="82"/>
    </cacheField>
    <cacheField name="age_group" numFmtId="0">
      <sharedItems count="5">
        <s v="1–17 Age Group"/>
        <s v="18–39 Age Group"/>
        <s v="40–59 Age Group"/>
        <s v="60–79 Age Group"/>
        <s v="80+ Age Group"/>
      </sharedItems>
    </cacheField>
    <cacheField name="hypertension" numFmtId="0">
      <sharedItems count="2">
        <s v="No"/>
        <s v="Yes"/>
      </sharedItems>
    </cacheField>
    <cacheField name="heart_disease" numFmtId="0">
      <sharedItems count="2">
        <s v="No"/>
        <s v="Yes"/>
      </sharedItems>
    </cacheField>
    <cacheField name="ever_married" numFmtId="0">
      <sharedItems/>
    </cacheField>
    <cacheField name="work_type" numFmtId="0">
      <sharedItems/>
    </cacheField>
    <cacheField name="Residence_type" numFmtId="0">
      <sharedItems/>
    </cacheField>
    <cacheField name="avg_glucose_level" numFmtId="2">
      <sharedItems containsSemiMixedTypes="0" containsString="0" containsNumber="1" minValue="55.12" maxValue="271.74"/>
    </cacheField>
    <cacheField name="glucose_group" numFmtId="2">
      <sharedItems count="5">
        <s v="Prediabetes"/>
        <s v="Normal"/>
        <s v="Very High"/>
        <s v="Low"/>
        <s v="Diabetes"/>
      </sharedItems>
    </cacheField>
    <cacheField name="bmi" numFmtId="0">
      <sharedItems containsString="0" containsBlank="1" containsNumber="1" minValue="11.3" maxValue="97.6"/>
    </cacheField>
    <cacheField name="median" numFmtId="0">
      <sharedItems containsSemiMixedTypes="0" containsString="0" containsNumber="1" minValue="28.25" maxValue="28.25"/>
    </cacheField>
    <cacheField name="bmi_median" numFmtId="0">
      <sharedItems containsSemiMixedTypes="0" containsString="0" containsNumber="1" minValue="11.3" maxValue="97.6"/>
    </cacheField>
    <cacheField name="smoking_status" numFmtId="0">
      <sharedItems count="4">
        <s v="Unknown"/>
        <s v="never smoked"/>
        <s v="formerly smoked"/>
        <s v="smokes"/>
      </sharedItems>
    </cacheField>
    <cacheField name="stroke" numFmtId="0">
      <sharedItems count="2">
        <s v="No"/>
        <s v="Yes"/>
      </sharedItems>
    </cacheField>
    <cacheField name="stroke_range" numFmtId="1">
      <sharedItems/>
    </cacheField>
    <cacheField name="stroke_jitter" numFmtId="2">
      <sharedItems containsSemiMixedTypes="0" containsString="0" containsNumber="1" minValue="-2.4989847133008662E-2" maxValue="1.024886395562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951146643521" createdVersion="8" refreshedVersion="8" minRefreshableVersion="3" recordCount="4" xr:uid="{647439BD-E4CD-4DA1-BC7E-1F8195E6B85B}">
  <cacheSource type="worksheet">
    <worksheetSource ref="M13:O17" sheet="EDA"/>
  </cacheSource>
  <cacheFields count="3">
    <cacheField name="1–17 Age Group" numFmtId="0">
      <sharedItems count="4">
        <s v="18–39 Age Group"/>
        <s v="40–59 Age Group"/>
        <s v="60–79 Age Group"/>
        <s v="80+ Age Group"/>
      </sharedItems>
    </cacheField>
    <cacheField name="99,87%" numFmtId="10">
      <sharedItems containsSemiMixedTypes="0" containsString="0" containsNumber="1" minValue="0.78494623655913975" maxValue="0.99543378995433784"/>
    </cacheField>
    <cacheField name="0,13%" numFmtId="10">
      <sharedItems containsSemiMixedTypes="0" containsString="0" containsNumber="1" minValue="4.5662100456621002E-3" maxValue="0.21505376344086022"/>
    </cacheField>
  </cacheFields>
  <extLst>
    <ext xmlns:x14="http://schemas.microsoft.com/office/spreadsheetml/2009/9/main" uri="{725AE2AE-9491-48be-B2B4-4EB974FC3084}">
      <x14:pivotCacheDefinition pivotCacheId="59441669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6.957096990744" createdVersion="8" refreshedVersion="8" minRefreshableVersion="3" recordCount="5" xr:uid="{558D2FBB-836C-40F9-BFB5-C438F25EC9A0}">
  <cacheSource type="worksheet">
    <worksheetSource name="Table2"/>
  </cacheSource>
  <cacheFields count="4">
    <cacheField name="Factors" numFmtId="0">
      <sharedItems count="5">
        <s v="Age"/>
        <s v="Heart Disease"/>
        <s v="Glucose Level"/>
        <s v="Hypertension"/>
        <s v="Gender"/>
      </sharedItems>
    </cacheField>
    <cacheField name="%Stroke Min" numFmtId="10">
      <sharedItems containsSemiMixedTypes="0" containsString="0" containsNumber="1" minValue="1.3495276653171389E-3" maxValue="4.7699999999999999E-2"/>
    </cacheField>
    <cacheField name="%Stroke Max" numFmtId="10">
      <sharedItems containsSemiMixedTypes="0" containsString="0" containsNumber="1" minValue="5.2529182879377433E-2" maxValue="0.21505376344086022"/>
    </cacheField>
    <cacheField name="Gap" numFmtId="10">
      <sharedItems containsSemiMixedTypes="0" containsString="0" containsNumber="1" minValue="4.8291828793774333E-3" maxValue="0.21370423577554307"/>
    </cacheField>
  </cacheFields>
  <extLst>
    <ext xmlns:x14="http://schemas.microsoft.com/office/spreadsheetml/2009/9/main" uri="{725AE2AE-9491-48be-B2B4-4EB974FC3084}">
      <x14:pivotCacheDefinition pivotCacheId="751093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n v="12687"/>
    <x v="0"/>
    <n v="0"/>
    <x v="0"/>
    <x v="0"/>
    <x v="0"/>
    <s v="No"/>
    <x v="0"/>
    <s v="Urban"/>
    <n v="101.31"/>
    <n v="18.3"/>
    <n v="28.25"/>
    <n v="18.3"/>
    <x v="0"/>
    <x v="0"/>
  </r>
  <r>
    <n v="46035"/>
    <x v="0"/>
    <n v="1"/>
    <x v="0"/>
    <x v="0"/>
    <x v="0"/>
    <s v="No"/>
    <x v="0"/>
    <s v="Urban"/>
    <n v="84.85"/>
    <n v="20.3"/>
    <n v="28.25"/>
    <n v="20.3"/>
    <x v="0"/>
    <x v="0"/>
  </r>
  <r>
    <n v="47876"/>
    <x v="0"/>
    <n v="1"/>
    <x v="0"/>
    <x v="0"/>
    <x v="0"/>
    <s v="No"/>
    <x v="0"/>
    <s v="Rural"/>
    <n v="89.3"/>
    <n v="21.4"/>
    <n v="28.25"/>
    <n v="21.4"/>
    <x v="0"/>
    <x v="0"/>
  </r>
  <r>
    <n v="54985"/>
    <x v="1"/>
    <n v="1"/>
    <x v="0"/>
    <x v="0"/>
    <x v="0"/>
    <s v="No"/>
    <x v="0"/>
    <s v="Urban"/>
    <n v="199.83"/>
    <n v="24.5"/>
    <n v="28.25"/>
    <n v="24.5"/>
    <x v="0"/>
    <x v="0"/>
  </r>
  <r>
    <n v="57372"/>
    <x v="0"/>
    <n v="1"/>
    <x v="0"/>
    <x v="0"/>
    <x v="0"/>
    <s v="No"/>
    <x v="0"/>
    <s v="Rural"/>
    <n v="123.21"/>
    <n v="15.1"/>
    <n v="28.25"/>
    <n v="15.1"/>
    <x v="0"/>
    <x v="0"/>
  </r>
  <r>
    <n v="3701"/>
    <x v="1"/>
    <n v="2"/>
    <x v="0"/>
    <x v="0"/>
    <x v="0"/>
    <s v="No"/>
    <x v="0"/>
    <s v="Urban"/>
    <n v="84.12"/>
    <n v="15.3"/>
    <n v="28.25"/>
    <n v="15.3"/>
    <x v="0"/>
    <x v="0"/>
  </r>
  <r>
    <n v="3720"/>
    <x v="1"/>
    <n v="2"/>
    <x v="0"/>
    <x v="0"/>
    <x v="0"/>
    <s v="No"/>
    <x v="0"/>
    <s v="Rural"/>
    <n v="80.3"/>
    <n v="21.2"/>
    <n v="28.25"/>
    <n v="21.2"/>
    <x v="0"/>
    <x v="0"/>
  </r>
  <r>
    <n v="5010"/>
    <x v="1"/>
    <n v="2"/>
    <x v="0"/>
    <x v="0"/>
    <x v="0"/>
    <s v="No"/>
    <x v="0"/>
    <s v="Rural"/>
    <n v="92.48"/>
    <n v="18"/>
    <n v="28.25"/>
    <n v="18"/>
    <x v="0"/>
    <x v="0"/>
  </r>
  <r>
    <n v="5646"/>
    <x v="1"/>
    <n v="2"/>
    <x v="0"/>
    <x v="0"/>
    <x v="0"/>
    <s v="No"/>
    <x v="0"/>
    <s v="Rural"/>
    <n v="92.3"/>
    <n v="14.8"/>
    <n v="28.25"/>
    <n v="14.8"/>
    <x v="0"/>
    <x v="0"/>
  </r>
  <r>
    <n v="6128"/>
    <x v="0"/>
    <n v="2"/>
    <x v="0"/>
    <x v="0"/>
    <x v="0"/>
    <s v="No"/>
    <x v="0"/>
    <s v="Rural"/>
    <n v="93.74"/>
    <n v="18.399999999999999"/>
    <n v="28.25"/>
    <n v="18.399999999999999"/>
    <x v="0"/>
    <x v="0"/>
  </r>
  <r>
    <n v="6613"/>
    <x v="0"/>
    <n v="2"/>
    <x v="0"/>
    <x v="0"/>
    <x v="0"/>
    <s v="No"/>
    <x v="0"/>
    <s v="Urban"/>
    <n v="89.85"/>
    <n v="23.3"/>
    <n v="28.25"/>
    <n v="23.3"/>
    <x v="0"/>
    <x v="0"/>
  </r>
  <r>
    <n v="6968"/>
    <x v="0"/>
    <n v="2"/>
    <x v="0"/>
    <x v="0"/>
    <x v="0"/>
    <s v="No"/>
    <x v="0"/>
    <s v="Rural"/>
    <n v="111.32"/>
    <n v="18.2"/>
    <n v="28.25"/>
    <n v="18.2"/>
    <x v="0"/>
    <x v="0"/>
  </r>
  <r>
    <n v="8320"/>
    <x v="0"/>
    <n v="2"/>
    <x v="0"/>
    <x v="0"/>
    <x v="0"/>
    <s v="No"/>
    <x v="0"/>
    <s v="Rural"/>
    <n v="73.62"/>
    <n v="20.8"/>
    <n v="28.25"/>
    <n v="20.8"/>
    <x v="0"/>
    <x v="0"/>
  </r>
  <r>
    <n v="8579"/>
    <x v="1"/>
    <n v="2"/>
    <x v="0"/>
    <x v="0"/>
    <x v="0"/>
    <s v="No"/>
    <x v="0"/>
    <s v="Rural"/>
    <n v="89.72"/>
    <n v="17.8"/>
    <n v="28.25"/>
    <n v="17.8"/>
    <x v="0"/>
    <x v="0"/>
  </r>
  <r>
    <n v="10950"/>
    <x v="1"/>
    <n v="2"/>
    <x v="0"/>
    <x v="0"/>
    <x v="0"/>
    <s v="No"/>
    <x v="0"/>
    <s v="Urban"/>
    <n v="112.75"/>
    <n v="25.1"/>
    <n v="28.25"/>
    <n v="25.1"/>
    <x v="0"/>
    <x v="0"/>
  </r>
  <r>
    <n v="11208"/>
    <x v="1"/>
    <n v="2"/>
    <x v="0"/>
    <x v="0"/>
    <x v="0"/>
    <s v="No"/>
    <x v="0"/>
    <s v="Rural"/>
    <n v="70.25"/>
    <n v="17"/>
    <n v="28.25"/>
    <n v="17"/>
    <x v="0"/>
    <x v="0"/>
  </r>
  <r>
    <n v="13440"/>
    <x v="0"/>
    <n v="2"/>
    <x v="0"/>
    <x v="0"/>
    <x v="0"/>
    <s v="No"/>
    <x v="0"/>
    <s v="Urban"/>
    <n v="107.83"/>
    <n v="21.2"/>
    <n v="28.25"/>
    <n v="21.2"/>
    <x v="0"/>
    <x v="0"/>
  </r>
  <r>
    <n v="14387"/>
    <x v="0"/>
    <n v="2"/>
    <x v="0"/>
    <x v="0"/>
    <x v="0"/>
    <s v="No"/>
    <x v="0"/>
    <s v="Urban"/>
    <n v="93.88"/>
    <n v="17.399999999999999"/>
    <n v="28.25"/>
    <n v="17.399999999999999"/>
    <x v="0"/>
    <x v="0"/>
  </r>
  <r>
    <n v="15274"/>
    <x v="1"/>
    <n v="2"/>
    <x v="0"/>
    <x v="0"/>
    <x v="0"/>
    <s v="No"/>
    <x v="0"/>
    <s v="Rural"/>
    <n v="79.89"/>
    <n v="31.6"/>
    <n v="28.25"/>
    <n v="31.6"/>
    <x v="0"/>
    <x v="0"/>
  </r>
  <r>
    <n v="16329"/>
    <x v="1"/>
    <n v="2"/>
    <x v="0"/>
    <x v="0"/>
    <x v="0"/>
    <s v="No"/>
    <x v="0"/>
    <s v="Urban"/>
    <n v="105.75"/>
    <n v="19.8"/>
    <n v="28.25"/>
    <n v="19.8"/>
    <x v="0"/>
    <x v="0"/>
  </r>
  <r>
    <n v="16446"/>
    <x v="0"/>
    <n v="2"/>
    <x v="0"/>
    <x v="0"/>
    <x v="0"/>
    <s v="No"/>
    <x v="0"/>
    <s v="Rural"/>
    <n v="76.12"/>
    <n v="16.8"/>
    <n v="28.25"/>
    <n v="16.8"/>
    <x v="0"/>
    <x v="0"/>
  </r>
  <r>
    <n v="21852"/>
    <x v="0"/>
    <n v="2"/>
    <x v="0"/>
    <x v="0"/>
    <x v="0"/>
    <s v="No"/>
    <x v="0"/>
    <s v="Rural"/>
    <n v="96.47"/>
    <n v="19.5"/>
    <n v="28.25"/>
    <n v="19.5"/>
    <x v="0"/>
    <x v="0"/>
  </r>
  <r>
    <n v="24074"/>
    <x v="1"/>
    <n v="2"/>
    <x v="0"/>
    <x v="0"/>
    <x v="0"/>
    <s v="No"/>
    <x v="0"/>
    <s v="Rural"/>
    <n v="99.75"/>
    <n v="16"/>
    <n v="28.25"/>
    <n v="16"/>
    <x v="0"/>
    <x v="0"/>
  </r>
  <r>
    <n v="26389"/>
    <x v="1"/>
    <n v="2"/>
    <x v="0"/>
    <x v="0"/>
    <x v="0"/>
    <s v="No"/>
    <x v="0"/>
    <s v="Urban"/>
    <n v="120.85"/>
    <n v="16.2"/>
    <n v="28.25"/>
    <n v="16.2"/>
    <x v="0"/>
    <x v="0"/>
  </r>
  <r>
    <n v="27013"/>
    <x v="0"/>
    <n v="2"/>
    <x v="0"/>
    <x v="0"/>
    <x v="0"/>
    <s v="No"/>
    <x v="0"/>
    <s v="Urban"/>
    <n v="78.98"/>
    <n v="15.1"/>
    <n v="28.25"/>
    <n v="15.1"/>
    <x v="0"/>
    <x v="0"/>
  </r>
  <r>
    <n v="28559"/>
    <x v="0"/>
    <n v="2"/>
    <x v="0"/>
    <x v="0"/>
    <x v="0"/>
    <s v="No"/>
    <x v="0"/>
    <s v="Urban"/>
    <n v="88.54"/>
    <n v="17.5"/>
    <n v="28.25"/>
    <n v="17.5"/>
    <x v="0"/>
    <x v="0"/>
  </r>
  <r>
    <n v="29017"/>
    <x v="0"/>
    <n v="2"/>
    <x v="0"/>
    <x v="0"/>
    <x v="0"/>
    <s v="No"/>
    <x v="0"/>
    <s v="Urban"/>
    <n v="93.55"/>
    <n v="23.3"/>
    <n v="28.25"/>
    <n v="23.3"/>
    <x v="0"/>
    <x v="0"/>
  </r>
  <r>
    <n v="29233"/>
    <x v="0"/>
    <n v="2"/>
    <x v="0"/>
    <x v="0"/>
    <x v="0"/>
    <s v="No"/>
    <x v="0"/>
    <s v="Rural"/>
    <n v="111.02"/>
    <n v="20.5"/>
    <n v="28.25"/>
    <n v="20.5"/>
    <x v="0"/>
    <x v="0"/>
  </r>
  <r>
    <n v="32110"/>
    <x v="1"/>
    <n v="2"/>
    <x v="0"/>
    <x v="0"/>
    <x v="0"/>
    <s v="No"/>
    <x v="0"/>
    <s v="Urban"/>
    <n v="105.05"/>
    <n v="20.399999999999999"/>
    <n v="28.25"/>
    <n v="20.399999999999999"/>
    <x v="0"/>
    <x v="0"/>
  </r>
  <r>
    <n v="34184"/>
    <x v="1"/>
    <n v="2"/>
    <x v="0"/>
    <x v="0"/>
    <x v="0"/>
    <s v="No"/>
    <x v="0"/>
    <s v="Rural"/>
    <n v="76.52"/>
    <n v="14.8"/>
    <n v="28.25"/>
    <n v="14.8"/>
    <x v="0"/>
    <x v="0"/>
  </r>
  <r>
    <n v="34436"/>
    <x v="1"/>
    <n v="2"/>
    <x v="0"/>
    <x v="0"/>
    <x v="0"/>
    <s v="No"/>
    <x v="0"/>
    <s v="Rural"/>
    <n v="109.56"/>
    <n v="16.399999999999999"/>
    <n v="28.25"/>
    <n v="16.399999999999999"/>
    <x v="0"/>
    <x v="0"/>
  </r>
  <r>
    <n v="35651"/>
    <x v="0"/>
    <n v="2"/>
    <x v="0"/>
    <x v="0"/>
    <x v="0"/>
    <s v="No"/>
    <x v="0"/>
    <s v="Urban"/>
    <n v="112.92"/>
    <n v="18.399999999999999"/>
    <n v="28.25"/>
    <n v="18.399999999999999"/>
    <x v="0"/>
    <x v="0"/>
  </r>
  <r>
    <n v="37025"/>
    <x v="1"/>
    <n v="2"/>
    <x v="0"/>
    <x v="0"/>
    <x v="0"/>
    <s v="No"/>
    <x v="0"/>
    <s v="Urban"/>
    <n v="114.02"/>
    <n v="18.100000000000001"/>
    <n v="28.25"/>
    <n v="18.100000000000001"/>
    <x v="0"/>
    <x v="0"/>
  </r>
  <r>
    <n v="38858"/>
    <x v="0"/>
    <n v="2"/>
    <x v="0"/>
    <x v="0"/>
    <x v="0"/>
    <s v="No"/>
    <x v="0"/>
    <s v="Rural"/>
    <n v="65.67"/>
    <n v="16.600000000000001"/>
    <n v="28.25"/>
    <n v="16.600000000000001"/>
    <x v="0"/>
    <x v="0"/>
  </r>
  <r>
    <n v="39042"/>
    <x v="0"/>
    <n v="2"/>
    <x v="0"/>
    <x v="0"/>
    <x v="0"/>
    <s v="No"/>
    <x v="0"/>
    <s v="Urban"/>
    <n v="70.930000000000007"/>
    <n v="20.3"/>
    <n v="28.25"/>
    <n v="20.3"/>
    <x v="0"/>
    <x v="0"/>
  </r>
  <r>
    <n v="42400"/>
    <x v="1"/>
    <n v="2"/>
    <x v="0"/>
    <x v="0"/>
    <x v="0"/>
    <s v="No"/>
    <x v="0"/>
    <s v="Urban"/>
    <n v="94.92"/>
    <n v="20.399999999999999"/>
    <n v="28.25"/>
    <n v="20.399999999999999"/>
    <x v="0"/>
    <x v="0"/>
  </r>
  <r>
    <n v="46072"/>
    <x v="0"/>
    <n v="2"/>
    <x v="0"/>
    <x v="0"/>
    <x v="0"/>
    <s v="No"/>
    <x v="0"/>
    <s v="Rural"/>
    <n v="103.25"/>
    <n v="19.399999999999999"/>
    <n v="28.25"/>
    <n v="19.399999999999999"/>
    <x v="0"/>
    <x v="0"/>
  </r>
  <r>
    <n v="46323"/>
    <x v="1"/>
    <n v="2"/>
    <x v="0"/>
    <x v="0"/>
    <x v="0"/>
    <s v="No"/>
    <x v="0"/>
    <s v="Rural"/>
    <n v="165.11"/>
    <n v="18"/>
    <n v="28.25"/>
    <n v="18"/>
    <x v="0"/>
    <x v="0"/>
  </r>
  <r>
    <n v="46576"/>
    <x v="0"/>
    <n v="2"/>
    <x v="0"/>
    <x v="0"/>
    <x v="0"/>
    <s v="No"/>
    <x v="0"/>
    <s v="Rural"/>
    <n v="68.52"/>
    <n v="20.8"/>
    <n v="28.25"/>
    <n v="20.8"/>
    <x v="0"/>
    <x v="0"/>
  </r>
  <r>
    <n v="47405"/>
    <x v="1"/>
    <n v="2"/>
    <x v="0"/>
    <x v="0"/>
    <x v="0"/>
    <s v="No"/>
    <x v="0"/>
    <s v="Rural"/>
    <n v="100.66"/>
    <n v="18.5"/>
    <n v="28.25"/>
    <n v="18.5"/>
    <x v="0"/>
    <x v="0"/>
  </r>
  <r>
    <n v="47770"/>
    <x v="0"/>
    <n v="2"/>
    <x v="0"/>
    <x v="0"/>
    <x v="0"/>
    <s v="No"/>
    <x v="0"/>
    <s v="Urban"/>
    <n v="80.98"/>
    <n v="19.899999999999999"/>
    <n v="28.25"/>
    <n v="19.899999999999999"/>
    <x v="0"/>
    <x v="0"/>
  </r>
  <r>
    <n v="48435"/>
    <x v="1"/>
    <n v="2"/>
    <x v="0"/>
    <x v="0"/>
    <x v="0"/>
    <s v="No"/>
    <x v="0"/>
    <s v="Rural"/>
    <n v="155.13999999999999"/>
    <n v="13.7"/>
    <n v="28.25"/>
    <n v="13.7"/>
    <x v="0"/>
    <x v="0"/>
  </r>
  <r>
    <n v="50428"/>
    <x v="0"/>
    <n v="2"/>
    <x v="0"/>
    <x v="0"/>
    <x v="0"/>
    <s v="No"/>
    <x v="0"/>
    <s v="Rural"/>
    <n v="75.69"/>
    <n v="17.7"/>
    <n v="28.25"/>
    <n v="17.7"/>
    <x v="0"/>
    <x v="0"/>
  </r>
  <r>
    <n v="50453"/>
    <x v="0"/>
    <n v="2"/>
    <x v="0"/>
    <x v="0"/>
    <x v="0"/>
    <s v="No"/>
    <x v="0"/>
    <s v="Urban"/>
    <n v="94.75"/>
    <n v="18"/>
    <n v="28.25"/>
    <n v="18"/>
    <x v="0"/>
    <x v="0"/>
  </r>
  <r>
    <n v="50804"/>
    <x v="0"/>
    <n v="2"/>
    <x v="0"/>
    <x v="0"/>
    <x v="0"/>
    <s v="No"/>
    <x v="0"/>
    <s v="Rural"/>
    <n v="65.84"/>
    <n v="16.100000000000001"/>
    <n v="28.25"/>
    <n v="16.100000000000001"/>
    <x v="0"/>
    <x v="0"/>
  </r>
  <r>
    <n v="52092"/>
    <x v="1"/>
    <n v="2"/>
    <x v="0"/>
    <x v="0"/>
    <x v="0"/>
    <s v="No"/>
    <x v="0"/>
    <s v="Rural"/>
    <n v="77.72"/>
    <n v="19.8"/>
    <n v="28.25"/>
    <n v="19.8"/>
    <x v="0"/>
    <x v="0"/>
  </r>
  <r>
    <n v="55337"/>
    <x v="1"/>
    <n v="2"/>
    <x v="0"/>
    <x v="0"/>
    <x v="0"/>
    <s v="No"/>
    <x v="0"/>
    <s v="Rural"/>
    <n v="126.12"/>
    <n v="24.8"/>
    <n v="28.25"/>
    <n v="24.8"/>
    <x v="0"/>
    <x v="0"/>
  </r>
  <r>
    <n v="55744"/>
    <x v="0"/>
    <n v="2"/>
    <x v="0"/>
    <x v="0"/>
    <x v="0"/>
    <s v="No"/>
    <x v="0"/>
    <s v="Urban"/>
    <n v="76.25"/>
    <n v="20.100000000000001"/>
    <n v="28.25"/>
    <n v="20.100000000000001"/>
    <x v="0"/>
    <x v="0"/>
  </r>
  <r>
    <n v="57236"/>
    <x v="0"/>
    <n v="2"/>
    <x v="0"/>
    <x v="0"/>
    <x v="0"/>
    <s v="No"/>
    <x v="0"/>
    <s v="Rural"/>
    <n v="86.57"/>
    <n v="18"/>
    <n v="28.25"/>
    <n v="18"/>
    <x v="0"/>
    <x v="0"/>
  </r>
  <r>
    <n v="60732"/>
    <x v="0"/>
    <n v="2"/>
    <x v="0"/>
    <x v="0"/>
    <x v="0"/>
    <s v="No"/>
    <x v="0"/>
    <s v="Urban"/>
    <n v="89.32"/>
    <n v="17.2"/>
    <n v="28.25"/>
    <n v="17.2"/>
    <x v="0"/>
    <x v="0"/>
  </r>
  <r>
    <n v="63565"/>
    <x v="1"/>
    <n v="2"/>
    <x v="0"/>
    <x v="0"/>
    <x v="0"/>
    <s v="No"/>
    <x v="0"/>
    <s v="Rural"/>
    <n v="125.68"/>
    <n v="20.100000000000001"/>
    <n v="28.25"/>
    <n v="20.100000000000001"/>
    <x v="0"/>
    <x v="0"/>
  </r>
  <r>
    <n v="65218"/>
    <x v="0"/>
    <n v="2"/>
    <x v="0"/>
    <x v="0"/>
    <x v="0"/>
    <s v="No"/>
    <x v="0"/>
    <s v="Rural"/>
    <n v="109.1"/>
    <n v="20"/>
    <n v="28.25"/>
    <n v="20"/>
    <x v="0"/>
    <x v="0"/>
  </r>
  <r>
    <n v="65688"/>
    <x v="0"/>
    <n v="2"/>
    <x v="0"/>
    <x v="0"/>
    <x v="1"/>
    <s v="No"/>
    <x v="0"/>
    <s v="Urban"/>
    <n v="62.89"/>
    <n v="29.4"/>
    <n v="28.25"/>
    <n v="29.4"/>
    <x v="0"/>
    <x v="0"/>
  </r>
  <r>
    <n v="65894"/>
    <x v="1"/>
    <n v="2"/>
    <x v="0"/>
    <x v="0"/>
    <x v="0"/>
    <s v="No"/>
    <x v="0"/>
    <s v="Urban"/>
    <n v="82.3"/>
    <n v="18.8"/>
    <n v="28.25"/>
    <n v="18.8"/>
    <x v="0"/>
    <x v="0"/>
  </r>
  <r>
    <n v="67665"/>
    <x v="0"/>
    <n v="2"/>
    <x v="0"/>
    <x v="0"/>
    <x v="0"/>
    <s v="No"/>
    <x v="0"/>
    <s v="Urban"/>
    <n v="65.209999999999994"/>
    <n v="17.2"/>
    <n v="28.25"/>
    <n v="17.2"/>
    <x v="0"/>
    <x v="0"/>
  </r>
  <r>
    <n v="70259"/>
    <x v="1"/>
    <n v="2"/>
    <x v="0"/>
    <x v="0"/>
    <x v="0"/>
    <s v="No"/>
    <x v="0"/>
    <s v="Rural"/>
    <n v="65.959999999999994"/>
    <n v="19.7"/>
    <n v="28.25"/>
    <n v="19.7"/>
    <x v="0"/>
    <x v="0"/>
  </r>
  <r>
    <n v="71414"/>
    <x v="1"/>
    <n v="2"/>
    <x v="0"/>
    <x v="0"/>
    <x v="0"/>
    <s v="No"/>
    <x v="0"/>
    <s v="Urban"/>
    <n v="125.03"/>
    <n v="19.8"/>
    <n v="28.25"/>
    <n v="19.8"/>
    <x v="0"/>
    <x v="0"/>
  </r>
  <r>
    <n v="71929"/>
    <x v="0"/>
    <n v="2"/>
    <x v="0"/>
    <x v="0"/>
    <x v="0"/>
    <s v="No"/>
    <x v="0"/>
    <s v="Rural"/>
    <n v="56.77"/>
    <n v="20.9"/>
    <n v="28.25"/>
    <n v="20.9"/>
    <x v="0"/>
    <x v="0"/>
  </r>
  <r>
    <n v="72701"/>
    <x v="0"/>
    <n v="2"/>
    <x v="0"/>
    <x v="0"/>
    <x v="0"/>
    <s v="No"/>
    <x v="0"/>
    <s v="Rural"/>
    <n v="112.66"/>
    <n v="14.2"/>
    <n v="28.25"/>
    <n v="14.2"/>
    <x v="0"/>
    <x v="0"/>
  </r>
  <r>
    <n v="72940"/>
    <x v="1"/>
    <n v="2"/>
    <x v="0"/>
    <x v="0"/>
    <x v="0"/>
    <s v="No"/>
    <x v="0"/>
    <s v="Urban"/>
    <n v="102.92"/>
    <n v="17.600000000000001"/>
    <n v="28.25"/>
    <n v="17.600000000000001"/>
    <x v="0"/>
    <x v="0"/>
  </r>
  <r>
    <n v="533"/>
    <x v="1"/>
    <n v="3"/>
    <x v="0"/>
    <x v="0"/>
    <x v="0"/>
    <s v="No"/>
    <x v="0"/>
    <s v="Rural"/>
    <n v="94.12"/>
    <n v="21.4"/>
    <n v="28.25"/>
    <n v="21.4"/>
    <x v="0"/>
    <x v="0"/>
  </r>
  <r>
    <n v="542"/>
    <x v="1"/>
    <n v="3"/>
    <x v="0"/>
    <x v="0"/>
    <x v="0"/>
    <s v="No"/>
    <x v="0"/>
    <s v="Urban"/>
    <n v="79.63"/>
    <s v=""/>
    <n v="28.25"/>
    <n v="28.25"/>
    <x v="0"/>
    <x v="0"/>
  </r>
  <r>
    <n v="897"/>
    <x v="0"/>
    <n v="3"/>
    <x v="0"/>
    <x v="0"/>
    <x v="0"/>
    <s v="No"/>
    <x v="0"/>
    <s v="Rural"/>
    <n v="65.849999999999994"/>
    <n v="17"/>
    <n v="28.25"/>
    <n v="17"/>
    <x v="0"/>
    <x v="0"/>
  </r>
  <r>
    <n v="3115"/>
    <x v="1"/>
    <n v="3"/>
    <x v="0"/>
    <x v="0"/>
    <x v="0"/>
    <s v="No"/>
    <x v="0"/>
    <s v="Urban"/>
    <n v="116.6"/>
    <n v="17.100000000000001"/>
    <n v="28.25"/>
    <n v="17.100000000000001"/>
    <x v="0"/>
    <x v="0"/>
  </r>
  <r>
    <n v="4702"/>
    <x v="1"/>
    <n v="3"/>
    <x v="0"/>
    <x v="0"/>
    <x v="0"/>
    <s v="No"/>
    <x v="0"/>
    <s v="Rural"/>
    <n v="97.6"/>
    <n v="25.8"/>
    <n v="28.25"/>
    <n v="25.8"/>
    <x v="0"/>
    <x v="0"/>
  </r>
  <r>
    <n v="6850"/>
    <x v="0"/>
    <n v="3"/>
    <x v="0"/>
    <x v="0"/>
    <x v="0"/>
    <s v="No"/>
    <x v="0"/>
    <s v="Urban"/>
    <n v="93.21"/>
    <n v="27.3"/>
    <n v="28.25"/>
    <n v="27.3"/>
    <x v="0"/>
    <x v="0"/>
  </r>
  <r>
    <n v="7129"/>
    <x v="0"/>
    <n v="3"/>
    <x v="0"/>
    <x v="0"/>
    <x v="0"/>
    <s v="No"/>
    <x v="0"/>
    <s v="Urban"/>
    <n v="107.52"/>
    <n v="17.600000000000001"/>
    <n v="28.25"/>
    <n v="17.600000000000001"/>
    <x v="0"/>
    <x v="0"/>
  </r>
  <r>
    <n v="8277"/>
    <x v="1"/>
    <n v="3"/>
    <x v="0"/>
    <x v="0"/>
    <x v="0"/>
    <s v="No"/>
    <x v="0"/>
    <s v="Urban"/>
    <n v="93.3"/>
    <n v="19.5"/>
    <n v="28.25"/>
    <n v="19.5"/>
    <x v="0"/>
    <x v="0"/>
  </r>
  <r>
    <n v="8623"/>
    <x v="1"/>
    <n v="3"/>
    <x v="0"/>
    <x v="0"/>
    <x v="0"/>
    <s v="No"/>
    <x v="0"/>
    <s v="Urban"/>
    <n v="78.790000000000006"/>
    <n v="22.6"/>
    <n v="28.25"/>
    <n v="22.6"/>
    <x v="0"/>
    <x v="0"/>
  </r>
  <r>
    <n v="10782"/>
    <x v="1"/>
    <n v="3"/>
    <x v="0"/>
    <x v="0"/>
    <x v="0"/>
    <s v="No"/>
    <x v="0"/>
    <s v="Rural"/>
    <n v="80.63"/>
    <n v="15.9"/>
    <n v="28.25"/>
    <n v="15.9"/>
    <x v="0"/>
    <x v="0"/>
  </r>
  <r>
    <n v="13286"/>
    <x v="0"/>
    <n v="3"/>
    <x v="0"/>
    <x v="0"/>
    <x v="0"/>
    <s v="No"/>
    <x v="0"/>
    <s v="Rural"/>
    <n v="81"/>
    <n v="20.7"/>
    <n v="28.25"/>
    <n v="20.7"/>
    <x v="0"/>
    <x v="0"/>
  </r>
  <r>
    <n v="13323"/>
    <x v="0"/>
    <n v="3"/>
    <x v="0"/>
    <x v="0"/>
    <x v="0"/>
    <s v="No"/>
    <x v="0"/>
    <s v="Urban"/>
    <n v="100.91"/>
    <n v="18"/>
    <n v="28.25"/>
    <n v="18"/>
    <x v="0"/>
    <x v="0"/>
  </r>
  <r>
    <n v="14599"/>
    <x v="1"/>
    <n v="3"/>
    <x v="0"/>
    <x v="0"/>
    <x v="0"/>
    <s v="No"/>
    <x v="0"/>
    <s v="Rural"/>
    <n v="77.87"/>
    <n v="18.3"/>
    <n v="28.25"/>
    <n v="18.3"/>
    <x v="0"/>
    <x v="0"/>
  </r>
  <r>
    <n v="15742"/>
    <x v="1"/>
    <n v="3"/>
    <x v="0"/>
    <x v="0"/>
    <x v="0"/>
    <s v="No"/>
    <x v="0"/>
    <s v="Rural"/>
    <n v="75.41"/>
    <n v="21.9"/>
    <n v="28.25"/>
    <n v="21.9"/>
    <x v="0"/>
    <x v="0"/>
  </r>
  <r>
    <n v="17236"/>
    <x v="1"/>
    <n v="3"/>
    <x v="0"/>
    <x v="0"/>
    <x v="0"/>
    <s v="No"/>
    <x v="0"/>
    <s v="Urban"/>
    <n v="66.61"/>
    <n v="17.399999999999999"/>
    <n v="28.25"/>
    <n v="17.399999999999999"/>
    <x v="0"/>
    <x v="0"/>
  </r>
  <r>
    <n v="17492"/>
    <x v="1"/>
    <n v="3"/>
    <x v="0"/>
    <x v="0"/>
    <x v="0"/>
    <s v="No"/>
    <x v="0"/>
    <s v="Urban"/>
    <n v="101.3"/>
    <n v="24.8"/>
    <n v="28.25"/>
    <n v="24.8"/>
    <x v="0"/>
    <x v="0"/>
  </r>
  <r>
    <n v="17762"/>
    <x v="1"/>
    <n v="3"/>
    <x v="0"/>
    <x v="0"/>
    <x v="0"/>
    <s v="No"/>
    <x v="0"/>
    <s v="Rural"/>
    <n v="114.88"/>
    <n v="19.100000000000001"/>
    <n v="28.25"/>
    <n v="19.100000000000001"/>
    <x v="0"/>
    <x v="0"/>
  </r>
  <r>
    <n v="18180"/>
    <x v="1"/>
    <n v="3"/>
    <x v="0"/>
    <x v="0"/>
    <x v="0"/>
    <s v="No"/>
    <x v="0"/>
    <s v="Urban"/>
    <n v="66.25"/>
    <n v="15.8"/>
    <n v="28.25"/>
    <n v="15.8"/>
    <x v="0"/>
    <x v="0"/>
  </r>
  <r>
    <n v="18352"/>
    <x v="1"/>
    <n v="3"/>
    <x v="0"/>
    <x v="0"/>
    <x v="0"/>
    <s v="No"/>
    <x v="0"/>
    <s v="Rural"/>
    <n v="108.32"/>
    <n v="14.2"/>
    <n v="28.25"/>
    <n v="14.2"/>
    <x v="0"/>
    <x v="0"/>
  </r>
  <r>
    <n v="23339"/>
    <x v="0"/>
    <n v="3"/>
    <x v="0"/>
    <x v="0"/>
    <x v="0"/>
    <s v="No"/>
    <x v="0"/>
    <s v="Rural"/>
    <n v="194.75"/>
    <s v=""/>
    <n v="28.25"/>
    <n v="28.25"/>
    <x v="0"/>
    <x v="0"/>
  </r>
  <r>
    <n v="23946"/>
    <x v="1"/>
    <n v="3"/>
    <x v="0"/>
    <x v="0"/>
    <x v="0"/>
    <s v="No"/>
    <x v="0"/>
    <s v="Rural"/>
    <n v="97.31"/>
    <n v="22.2"/>
    <n v="28.25"/>
    <n v="22.2"/>
    <x v="0"/>
    <x v="0"/>
  </r>
  <r>
    <n v="25149"/>
    <x v="1"/>
    <n v="3"/>
    <x v="0"/>
    <x v="0"/>
    <x v="0"/>
    <s v="No"/>
    <x v="0"/>
    <s v="Rural"/>
    <n v="79.760000000000005"/>
    <n v="15.6"/>
    <n v="28.25"/>
    <n v="15.6"/>
    <x v="0"/>
    <x v="0"/>
  </r>
  <r>
    <n v="27029"/>
    <x v="1"/>
    <n v="3"/>
    <x v="0"/>
    <x v="0"/>
    <x v="0"/>
    <s v="No"/>
    <x v="0"/>
    <s v="Urban"/>
    <n v="73.2"/>
    <n v="16.8"/>
    <n v="28.25"/>
    <n v="16.8"/>
    <x v="0"/>
    <x v="0"/>
  </r>
  <r>
    <n v="29276"/>
    <x v="0"/>
    <n v="3"/>
    <x v="0"/>
    <x v="0"/>
    <x v="0"/>
    <s v="No"/>
    <x v="0"/>
    <s v="Urban"/>
    <n v="72.760000000000005"/>
    <n v="18.8"/>
    <n v="28.25"/>
    <n v="18.8"/>
    <x v="0"/>
    <x v="0"/>
  </r>
  <r>
    <n v="29855"/>
    <x v="1"/>
    <n v="3"/>
    <x v="0"/>
    <x v="0"/>
    <x v="0"/>
    <s v="No"/>
    <x v="0"/>
    <s v="Urban"/>
    <n v="88.79"/>
    <n v="21.5"/>
    <n v="28.25"/>
    <n v="21.5"/>
    <x v="0"/>
    <x v="0"/>
  </r>
  <r>
    <n v="30669"/>
    <x v="0"/>
    <n v="3"/>
    <x v="0"/>
    <x v="0"/>
    <x v="0"/>
    <s v="No"/>
    <x v="0"/>
    <s v="Rural"/>
    <n v="95.12"/>
    <n v="18"/>
    <n v="28.25"/>
    <n v="18"/>
    <x v="0"/>
    <x v="0"/>
  </r>
  <r>
    <n v="30677"/>
    <x v="1"/>
    <n v="3"/>
    <x v="0"/>
    <x v="0"/>
    <x v="0"/>
    <s v="No"/>
    <x v="0"/>
    <s v="Urban"/>
    <n v="82.91"/>
    <n v="19.899999999999999"/>
    <n v="28.25"/>
    <n v="19.899999999999999"/>
    <x v="0"/>
    <x v="0"/>
  </r>
  <r>
    <n v="32617"/>
    <x v="0"/>
    <n v="3"/>
    <x v="0"/>
    <x v="0"/>
    <x v="0"/>
    <s v="No"/>
    <x v="0"/>
    <s v="Urban"/>
    <n v="81.88"/>
    <n v="18"/>
    <n v="28.25"/>
    <n v="18"/>
    <x v="0"/>
    <x v="0"/>
  </r>
  <r>
    <n v="33759"/>
    <x v="1"/>
    <n v="3"/>
    <x v="0"/>
    <x v="0"/>
    <x v="0"/>
    <s v="No"/>
    <x v="0"/>
    <s v="Urban"/>
    <n v="73.739999999999995"/>
    <n v="16"/>
    <n v="28.25"/>
    <n v="16"/>
    <x v="0"/>
    <x v="0"/>
  </r>
  <r>
    <n v="35106"/>
    <x v="0"/>
    <n v="3"/>
    <x v="0"/>
    <x v="0"/>
    <x v="0"/>
    <s v="No"/>
    <x v="0"/>
    <s v="Urban"/>
    <n v="88.43"/>
    <n v="17.7"/>
    <n v="28.25"/>
    <n v="17.7"/>
    <x v="0"/>
    <x v="0"/>
  </r>
  <r>
    <n v="41654"/>
    <x v="0"/>
    <n v="3"/>
    <x v="0"/>
    <x v="0"/>
    <x v="0"/>
    <s v="No"/>
    <x v="0"/>
    <s v="Rural"/>
    <n v="110.2"/>
    <n v="21.8"/>
    <n v="28.25"/>
    <n v="21.8"/>
    <x v="0"/>
    <x v="0"/>
  </r>
  <r>
    <n v="44010"/>
    <x v="1"/>
    <n v="3"/>
    <x v="0"/>
    <x v="0"/>
    <x v="0"/>
    <s v="No"/>
    <x v="0"/>
    <s v="Urban"/>
    <n v="57.33"/>
    <n v="16.8"/>
    <n v="28.25"/>
    <n v="16.8"/>
    <x v="0"/>
    <x v="0"/>
  </r>
  <r>
    <n v="45160"/>
    <x v="0"/>
    <n v="3"/>
    <x v="0"/>
    <x v="0"/>
    <x v="0"/>
    <s v="No"/>
    <x v="0"/>
    <s v="Rural"/>
    <n v="78.239999999999995"/>
    <n v="16.2"/>
    <n v="28.25"/>
    <n v="16.2"/>
    <x v="0"/>
    <x v="0"/>
  </r>
  <r>
    <n v="47582"/>
    <x v="0"/>
    <n v="3"/>
    <x v="0"/>
    <x v="0"/>
    <x v="0"/>
    <s v="No"/>
    <x v="0"/>
    <s v="Urban"/>
    <n v="59.05"/>
    <n v="16.600000000000001"/>
    <n v="28.25"/>
    <n v="16.600000000000001"/>
    <x v="0"/>
    <x v="0"/>
  </r>
  <r>
    <n v="50373"/>
    <x v="1"/>
    <n v="3"/>
    <x v="0"/>
    <x v="0"/>
    <x v="0"/>
    <s v="No"/>
    <x v="0"/>
    <s v="Rural"/>
    <n v="68.34"/>
    <n v="18"/>
    <n v="28.25"/>
    <n v="18"/>
    <x v="0"/>
    <x v="0"/>
  </r>
  <r>
    <n v="51740"/>
    <x v="1"/>
    <n v="3"/>
    <x v="0"/>
    <x v="0"/>
    <x v="0"/>
    <s v="No"/>
    <x v="0"/>
    <s v="Urban"/>
    <n v="115.47"/>
    <n v="18.899999999999999"/>
    <n v="28.25"/>
    <n v="18.899999999999999"/>
    <x v="0"/>
    <x v="0"/>
  </r>
  <r>
    <n v="52447"/>
    <x v="1"/>
    <n v="3"/>
    <x v="0"/>
    <x v="0"/>
    <x v="0"/>
    <s v="No"/>
    <x v="0"/>
    <s v="Rural"/>
    <n v="131.81"/>
    <n v="14.1"/>
    <n v="28.25"/>
    <n v="14.1"/>
    <x v="0"/>
    <x v="0"/>
  </r>
  <r>
    <n v="53943"/>
    <x v="1"/>
    <n v="3"/>
    <x v="0"/>
    <x v="0"/>
    <x v="0"/>
    <s v="No"/>
    <x v="0"/>
    <s v="Rural"/>
    <n v="111.21"/>
    <n v="18.3"/>
    <n v="28.25"/>
    <n v="18.3"/>
    <x v="0"/>
    <x v="0"/>
  </r>
  <r>
    <n v="54012"/>
    <x v="1"/>
    <n v="3"/>
    <x v="0"/>
    <x v="0"/>
    <x v="0"/>
    <s v="No"/>
    <x v="0"/>
    <s v="Urban"/>
    <n v="74.52"/>
    <n v="17.5"/>
    <n v="28.25"/>
    <n v="17.5"/>
    <x v="0"/>
    <x v="0"/>
  </r>
  <r>
    <n v="54111"/>
    <x v="1"/>
    <n v="3"/>
    <x v="0"/>
    <x v="0"/>
    <x v="0"/>
    <s v="No"/>
    <x v="0"/>
    <s v="Urban"/>
    <n v="92.62"/>
    <n v="15.4"/>
    <n v="28.25"/>
    <n v="15.4"/>
    <x v="0"/>
    <x v="0"/>
  </r>
  <r>
    <n v="59684"/>
    <x v="1"/>
    <n v="3"/>
    <x v="0"/>
    <x v="0"/>
    <x v="0"/>
    <s v="No"/>
    <x v="0"/>
    <s v="Urban"/>
    <n v="65.150000000000006"/>
    <n v="15.1"/>
    <n v="28.25"/>
    <n v="15.1"/>
    <x v="0"/>
    <x v="0"/>
  </r>
  <r>
    <n v="65644"/>
    <x v="0"/>
    <n v="3"/>
    <x v="0"/>
    <x v="0"/>
    <x v="0"/>
    <s v="No"/>
    <x v="0"/>
    <s v="Urban"/>
    <n v="57.02"/>
    <n v="16.100000000000001"/>
    <n v="28.25"/>
    <n v="16.100000000000001"/>
    <x v="0"/>
    <x v="0"/>
  </r>
  <r>
    <n v="69249"/>
    <x v="1"/>
    <n v="3"/>
    <x v="0"/>
    <x v="0"/>
    <x v="0"/>
    <s v="No"/>
    <x v="0"/>
    <s v="Urban"/>
    <n v="124.5"/>
    <n v="16.399999999999999"/>
    <n v="28.25"/>
    <n v="16.399999999999999"/>
    <x v="0"/>
    <x v="0"/>
  </r>
  <r>
    <n v="69355"/>
    <x v="0"/>
    <n v="3"/>
    <x v="0"/>
    <x v="0"/>
    <x v="0"/>
    <s v="No"/>
    <x v="0"/>
    <s v="Rural"/>
    <n v="86.38"/>
    <n v="22.8"/>
    <n v="28.25"/>
    <n v="22.8"/>
    <x v="0"/>
    <x v="0"/>
  </r>
  <r>
    <n v="70965"/>
    <x v="0"/>
    <n v="3"/>
    <x v="0"/>
    <x v="0"/>
    <x v="0"/>
    <s v="No"/>
    <x v="0"/>
    <s v="Urban"/>
    <n v="82.73"/>
    <n v="20.8"/>
    <n v="28.25"/>
    <n v="20.8"/>
    <x v="0"/>
    <x v="0"/>
  </r>
  <r>
    <n v="71396"/>
    <x v="0"/>
    <n v="3"/>
    <x v="0"/>
    <x v="0"/>
    <x v="0"/>
    <s v="No"/>
    <x v="0"/>
    <s v="Urban"/>
    <n v="105.34"/>
    <n v="15.5"/>
    <n v="28.25"/>
    <n v="15.5"/>
    <x v="0"/>
    <x v="0"/>
  </r>
  <r>
    <n v="242"/>
    <x v="0"/>
    <n v="4"/>
    <x v="0"/>
    <x v="0"/>
    <x v="0"/>
    <s v="No"/>
    <x v="0"/>
    <s v="Urban"/>
    <n v="98.56"/>
    <n v="17.5"/>
    <n v="28.25"/>
    <n v="17.5"/>
    <x v="0"/>
    <x v="0"/>
  </r>
  <r>
    <n v="2454"/>
    <x v="0"/>
    <n v="4"/>
    <x v="0"/>
    <x v="0"/>
    <x v="0"/>
    <s v="No"/>
    <x v="0"/>
    <s v="Rural"/>
    <n v="89.11"/>
    <n v="20.100000000000001"/>
    <n v="28.25"/>
    <n v="20.100000000000001"/>
    <x v="0"/>
    <x v="0"/>
  </r>
  <r>
    <n v="5655"/>
    <x v="0"/>
    <n v="4"/>
    <x v="0"/>
    <x v="0"/>
    <x v="0"/>
    <s v="No"/>
    <x v="0"/>
    <s v="Urban"/>
    <n v="83.13"/>
    <n v="16.8"/>
    <n v="28.25"/>
    <n v="16.8"/>
    <x v="0"/>
    <x v="0"/>
  </r>
  <r>
    <n v="6132"/>
    <x v="0"/>
    <n v="4"/>
    <x v="0"/>
    <x v="0"/>
    <x v="0"/>
    <s v="No"/>
    <x v="0"/>
    <s v="Urban"/>
    <n v="103.34"/>
    <n v="18.8"/>
    <n v="28.25"/>
    <n v="18.8"/>
    <x v="0"/>
    <x v="0"/>
  </r>
  <r>
    <n v="6202"/>
    <x v="0"/>
    <n v="4"/>
    <x v="0"/>
    <x v="0"/>
    <x v="0"/>
    <s v="No"/>
    <x v="0"/>
    <s v="Urban"/>
    <n v="87"/>
    <n v="19"/>
    <n v="28.25"/>
    <n v="19"/>
    <x v="0"/>
    <x v="0"/>
  </r>
  <r>
    <n v="6639"/>
    <x v="0"/>
    <n v="4"/>
    <x v="0"/>
    <x v="0"/>
    <x v="0"/>
    <s v="No"/>
    <x v="0"/>
    <s v="Rural"/>
    <n v="100.19"/>
    <n v="18.7"/>
    <n v="28.25"/>
    <n v="18.7"/>
    <x v="0"/>
    <x v="0"/>
  </r>
  <r>
    <n v="7054"/>
    <x v="0"/>
    <n v="4"/>
    <x v="0"/>
    <x v="0"/>
    <x v="0"/>
    <s v="No"/>
    <x v="0"/>
    <s v="Rural"/>
    <n v="112.83"/>
    <n v="18.2"/>
    <n v="28.25"/>
    <n v="18.2"/>
    <x v="0"/>
    <x v="0"/>
  </r>
  <r>
    <n v="7297"/>
    <x v="0"/>
    <n v="4"/>
    <x v="0"/>
    <x v="0"/>
    <x v="0"/>
    <s v="No"/>
    <x v="0"/>
    <s v="Rural"/>
    <n v="99.96"/>
    <n v="15.2"/>
    <n v="28.25"/>
    <n v="15.2"/>
    <x v="0"/>
    <x v="0"/>
  </r>
  <r>
    <n v="7581"/>
    <x v="0"/>
    <n v="4"/>
    <x v="0"/>
    <x v="0"/>
    <x v="0"/>
    <s v="No"/>
    <x v="0"/>
    <s v="Urban"/>
    <n v="81.87"/>
    <n v="18.600000000000001"/>
    <n v="28.25"/>
    <n v="18.600000000000001"/>
    <x v="0"/>
    <x v="0"/>
  </r>
  <r>
    <n v="8171"/>
    <x v="1"/>
    <n v="4"/>
    <x v="0"/>
    <x v="0"/>
    <x v="0"/>
    <s v="No"/>
    <x v="0"/>
    <s v="Rural"/>
    <n v="93.25"/>
    <n v="16.600000000000001"/>
    <n v="28.25"/>
    <n v="16.600000000000001"/>
    <x v="0"/>
    <x v="0"/>
  </r>
  <r>
    <n v="9225"/>
    <x v="0"/>
    <n v="4"/>
    <x v="0"/>
    <x v="0"/>
    <x v="0"/>
    <s v="No"/>
    <x v="0"/>
    <s v="Rural"/>
    <n v="105.76"/>
    <n v="18.399999999999999"/>
    <n v="28.25"/>
    <n v="18.399999999999999"/>
    <x v="0"/>
    <x v="0"/>
  </r>
  <r>
    <n v="11014"/>
    <x v="0"/>
    <n v="4"/>
    <x v="0"/>
    <x v="0"/>
    <x v="0"/>
    <s v="No"/>
    <x v="0"/>
    <s v="Rural"/>
    <n v="79.17"/>
    <n v="20"/>
    <n v="28.25"/>
    <n v="20"/>
    <x v="0"/>
    <x v="0"/>
  </r>
  <r>
    <n v="15978"/>
    <x v="0"/>
    <n v="4"/>
    <x v="0"/>
    <x v="0"/>
    <x v="0"/>
    <s v="No"/>
    <x v="0"/>
    <s v="Urban"/>
    <n v="80.48"/>
    <n v="17.7"/>
    <n v="28.25"/>
    <n v="17.7"/>
    <x v="0"/>
    <x v="0"/>
  </r>
  <r>
    <n v="17277"/>
    <x v="0"/>
    <n v="4"/>
    <x v="0"/>
    <x v="0"/>
    <x v="0"/>
    <s v="No"/>
    <x v="0"/>
    <s v="Urban"/>
    <n v="97.51"/>
    <n v="22"/>
    <n v="28.25"/>
    <n v="22"/>
    <x v="0"/>
    <x v="0"/>
  </r>
  <r>
    <n v="20364"/>
    <x v="1"/>
    <n v="4"/>
    <x v="0"/>
    <x v="0"/>
    <x v="0"/>
    <s v="No"/>
    <x v="0"/>
    <s v="Urban"/>
    <n v="107.25"/>
    <n v="12"/>
    <n v="28.25"/>
    <n v="12"/>
    <x v="0"/>
    <x v="0"/>
  </r>
  <r>
    <n v="21743"/>
    <x v="0"/>
    <n v="4"/>
    <x v="0"/>
    <x v="0"/>
    <x v="0"/>
    <s v="No"/>
    <x v="0"/>
    <s v="Urban"/>
    <n v="85.88"/>
    <n v="17.7"/>
    <n v="28.25"/>
    <n v="17.7"/>
    <x v="0"/>
    <x v="0"/>
  </r>
  <r>
    <n v="22591"/>
    <x v="1"/>
    <n v="4"/>
    <x v="0"/>
    <x v="0"/>
    <x v="0"/>
    <s v="No"/>
    <x v="0"/>
    <s v="Urban"/>
    <n v="99.76"/>
    <n v="23.2"/>
    <n v="28.25"/>
    <n v="23.2"/>
    <x v="0"/>
    <x v="0"/>
  </r>
  <r>
    <n v="23604"/>
    <x v="0"/>
    <n v="4"/>
    <x v="0"/>
    <x v="0"/>
    <x v="0"/>
    <s v="No"/>
    <x v="0"/>
    <s v="Rural"/>
    <n v="103.76"/>
    <n v="15.9"/>
    <n v="28.25"/>
    <n v="15.9"/>
    <x v="0"/>
    <x v="0"/>
  </r>
  <r>
    <n v="24009"/>
    <x v="0"/>
    <n v="4"/>
    <x v="0"/>
    <x v="0"/>
    <x v="0"/>
    <s v="No"/>
    <x v="0"/>
    <s v="Urban"/>
    <n v="94.23"/>
    <n v="16.2"/>
    <n v="28.25"/>
    <n v="16.2"/>
    <x v="0"/>
    <x v="0"/>
  </r>
  <r>
    <n v="24257"/>
    <x v="0"/>
    <n v="4"/>
    <x v="0"/>
    <x v="0"/>
    <x v="0"/>
    <s v="No"/>
    <x v="0"/>
    <s v="Rural"/>
    <n v="90.42"/>
    <n v="16.2"/>
    <n v="28.25"/>
    <n v="16.2"/>
    <x v="0"/>
    <x v="0"/>
  </r>
  <r>
    <n v="24736"/>
    <x v="1"/>
    <n v="4"/>
    <x v="0"/>
    <x v="0"/>
    <x v="0"/>
    <s v="No"/>
    <x v="0"/>
    <s v="Urban"/>
    <n v="94.27"/>
    <n v="14"/>
    <n v="28.25"/>
    <n v="14"/>
    <x v="0"/>
    <x v="0"/>
  </r>
  <r>
    <n v="25942"/>
    <x v="1"/>
    <n v="4"/>
    <x v="0"/>
    <x v="0"/>
    <x v="0"/>
    <s v="No"/>
    <x v="0"/>
    <s v="Urban"/>
    <n v="72.489999999999995"/>
    <n v="16.899999999999999"/>
    <n v="28.25"/>
    <n v="16.899999999999999"/>
    <x v="0"/>
    <x v="0"/>
  </r>
  <r>
    <n v="31741"/>
    <x v="0"/>
    <n v="4"/>
    <x v="0"/>
    <x v="0"/>
    <x v="0"/>
    <s v="No"/>
    <x v="0"/>
    <s v="Rural"/>
    <n v="106.22"/>
    <n v="16.7"/>
    <n v="28.25"/>
    <n v="16.7"/>
    <x v="0"/>
    <x v="0"/>
  </r>
  <r>
    <n v="32023"/>
    <x v="0"/>
    <n v="4"/>
    <x v="0"/>
    <x v="0"/>
    <x v="0"/>
    <s v="No"/>
    <x v="0"/>
    <s v="Urban"/>
    <n v="79.16"/>
    <n v="20.2"/>
    <n v="28.25"/>
    <n v="20.2"/>
    <x v="0"/>
    <x v="0"/>
  </r>
  <r>
    <n v="32430"/>
    <x v="1"/>
    <n v="4"/>
    <x v="0"/>
    <x v="0"/>
    <x v="0"/>
    <s v="No"/>
    <x v="0"/>
    <s v="Rural"/>
    <n v="104.95"/>
    <n v="28.8"/>
    <n v="28.25"/>
    <n v="28.8"/>
    <x v="0"/>
    <x v="0"/>
  </r>
  <r>
    <n v="36226"/>
    <x v="0"/>
    <n v="4"/>
    <x v="0"/>
    <x v="0"/>
    <x v="0"/>
    <s v="No"/>
    <x v="0"/>
    <s v="Urban"/>
    <n v="132.41"/>
    <n v="16.3"/>
    <n v="28.25"/>
    <n v="16.3"/>
    <x v="0"/>
    <x v="0"/>
  </r>
  <r>
    <n v="41284"/>
    <x v="0"/>
    <n v="4"/>
    <x v="0"/>
    <x v="0"/>
    <x v="0"/>
    <s v="No"/>
    <x v="0"/>
    <s v="Rural"/>
    <n v="62.48"/>
    <n v="19.899999999999999"/>
    <n v="28.25"/>
    <n v="19.899999999999999"/>
    <x v="0"/>
    <x v="0"/>
  </r>
  <r>
    <n v="42482"/>
    <x v="1"/>
    <n v="4"/>
    <x v="0"/>
    <x v="0"/>
    <x v="0"/>
    <s v="No"/>
    <x v="0"/>
    <s v="Urban"/>
    <n v="62.61"/>
    <n v="21.2"/>
    <n v="28.25"/>
    <n v="21.2"/>
    <x v="0"/>
    <x v="0"/>
  </r>
  <r>
    <n v="50611"/>
    <x v="0"/>
    <n v="4"/>
    <x v="0"/>
    <x v="0"/>
    <x v="0"/>
    <s v="No"/>
    <x v="0"/>
    <s v="Rural"/>
    <n v="110.15"/>
    <n v="17.100000000000001"/>
    <n v="28.25"/>
    <n v="17.100000000000001"/>
    <x v="0"/>
    <x v="0"/>
  </r>
  <r>
    <n v="52859"/>
    <x v="1"/>
    <n v="4"/>
    <x v="0"/>
    <x v="0"/>
    <x v="0"/>
    <s v="No"/>
    <x v="0"/>
    <s v="Urban"/>
    <n v="61.54"/>
    <n v="13.2"/>
    <n v="28.25"/>
    <n v="13.2"/>
    <x v="0"/>
    <x v="0"/>
  </r>
  <r>
    <n v="55522"/>
    <x v="1"/>
    <n v="4"/>
    <x v="0"/>
    <x v="0"/>
    <x v="0"/>
    <s v="No"/>
    <x v="0"/>
    <s v="Rural"/>
    <n v="206.25"/>
    <n v="17"/>
    <n v="28.25"/>
    <n v="17"/>
    <x v="0"/>
    <x v="0"/>
  </r>
  <r>
    <n v="68060"/>
    <x v="0"/>
    <n v="4"/>
    <x v="0"/>
    <x v="0"/>
    <x v="0"/>
    <s v="No"/>
    <x v="0"/>
    <s v="Urban"/>
    <n v="81.33"/>
    <n v="18.600000000000001"/>
    <n v="28.25"/>
    <n v="18.600000000000001"/>
    <x v="0"/>
    <x v="0"/>
  </r>
  <r>
    <n v="69462"/>
    <x v="1"/>
    <n v="4"/>
    <x v="0"/>
    <x v="0"/>
    <x v="0"/>
    <s v="No"/>
    <x v="0"/>
    <s v="Rural"/>
    <n v="109.81"/>
    <n v="17.899999999999999"/>
    <n v="28.25"/>
    <n v="17.899999999999999"/>
    <x v="0"/>
    <x v="0"/>
  </r>
  <r>
    <n v="72178"/>
    <x v="1"/>
    <n v="4"/>
    <x v="0"/>
    <x v="0"/>
    <x v="0"/>
    <s v="No"/>
    <x v="0"/>
    <s v="Urban"/>
    <n v="71.25"/>
    <n v="18.8"/>
    <n v="28.25"/>
    <n v="18.8"/>
    <x v="0"/>
    <x v="0"/>
  </r>
  <r>
    <n v="751"/>
    <x v="1"/>
    <n v="5"/>
    <x v="0"/>
    <x v="0"/>
    <x v="0"/>
    <s v="No"/>
    <x v="0"/>
    <s v="Rural"/>
    <n v="75.099999999999994"/>
    <n v="20.7"/>
    <n v="28.25"/>
    <n v="20.7"/>
    <x v="0"/>
    <x v="0"/>
  </r>
  <r>
    <n v="2538"/>
    <x v="1"/>
    <n v="5"/>
    <x v="0"/>
    <x v="0"/>
    <x v="0"/>
    <s v="No"/>
    <x v="0"/>
    <s v="Rural"/>
    <n v="105.18"/>
    <s v=""/>
    <n v="28.25"/>
    <n v="28.25"/>
    <x v="0"/>
    <x v="0"/>
  </r>
  <r>
    <n v="4959"/>
    <x v="1"/>
    <n v="5"/>
    <x v="0"/>
    <x v="0"/>
    <x v="0"/>
    <s v="No"/>
    <x v="0"/>
    <s v="Urban"/>
    <n v="82.56"/>
    <n v="16.600000000000001"/>
    <n v="28.25"/>
    <n v="16.600000000000001"/>
    <x v="0"/>
    <x v="0"/>
  </r>
  <r>
    <n v="6049"/>
    <x v="1"/>
    <n v="5"/>
    <x v="0"/>
    <x v="0"/>
    <x v="0"/>
    <s v="No"/>
    <x v="0"/>
    <s v="Rural"/>
    <n v="73.69"/>
    <n v="24.8"/>
    <n v="28.25"/>
    <n v="24.8"/>
    <x v="0"/>
    <x v="0"/>
  </r>
  <r>
    <n v="6107"/>
    <x v="1"/>
    <n v="5"/>
    <x v="0"/>
    <x v="0"/>
    <x v="0"/>
    <s v="No"/>
    <x v="0"/>
    <s v="Urban"/>
    <n v="77.88"/>
    <n v="13.8"/>
    <n v="28.25"/>
    <n v="13.8"/>
    <x v="0"/>
    <x v="0"/>
  </r>
  <r>
    <n v="6278"/>
    <x v="0"/>
    <n v="5"/>
    <x v="0"/>
    <x v="0"/>
    <x v="0"/>
    <s v="No"/>
    <x v="0"/>
    <s v="Urban"/>
    <n v="97.46"/>
    <n v="17.600000000000001"/>
    <n v="28.25"/>
    <n v="17.600000000000001"/>
    <x v="0"/>
    <x v="0"/>
  </r>
  <r>
    <n v="8584"/>
    <x v="1"/>
    <n v="5"/>
    <x v="0"/>
    <x v="0"/>
    <x v="0"/>
    <s v="No"/>
    <x v="0"/>
    <s v="Rural"/>
    <n v="92"/>
    <n v="17.899999999999999"/>
    <n v="28.25"/>
    <n v="17.899999999999999"/>
    <x v="0"/>
    <x v="0"/>
  </r>
  <r>
    <n v="8884"/>
    <x v="1"/>
    <n v="5"/>
    <x v="0"/>
    <x v="0"/>
    <x v="0"/>
    <s v="No"/>
    <x v="0"/>
    <s v="Rural"/>
    <n v="109.4"/>
    <n v="20"/>
    <n v="28.25"/>
    <n v="20"/>
    <x v="0"/>
    <x v="0"/>
  </r>
  <r>
    <n v="9034"/>
    <x v="0"/>
    <n v="5"/>
    <x v="0"/>
    <x v="0"/>
    <x v="0"/>
    <s v="No"/>
    <x v="0"/>
    <s v="Urban"/>
    <n v="70"/>
    <n v="18.600000000000001"/>
    <n v="28.25"/>
    <n v="18.600000000000001"/>
    <x v="0"/>
    <x v="0"/>
  </r>
  <r>
    <n v="10324"/>
    <x v="1"/>
    <n v="5"/>
    <x v="0"/>
    <x v="0"/>
    <x v="0"/>
    <s v="No"/>
    <x v="0"/>
    <s v="Urban"/>
    <n v="93.88"/>
    <n v="14.6"/>
    <n v="28.25"/>
    <n v="14.6"/>
    <x v="0"/>
    <x v="0"/>
  </r>
  <r>
    <n v="10367"/>
    <x v="0"/>
    <n v="5"/>
    <x v="0"/>
    <x v="0"/>
    <x v="0"/>
    <s v="No"/>
    <x v="0"/>
    <s v="Rural"/>
    <n v="84.3"/>
    <n v="16"/>
    <n v="28.25"/>
    <n v="16"/>
    <x v="0"/>
    <x v="0"/>
  </r>
  <r>
    <n v="10511"/>
    <x v="0"/>
    <n v="5"/>
    <x v="0"/>
    <x v="0"/>
    <x v="0"/>
    <s v="No"/>
    <x v="0"/>
    <s v="Urban"/>
    <n v="101.61"/>
    <n v="33.1"/>
    <n v="28.25"/>
    <n v="33.1"/>
    <x v="0"/>
    <x v="0"/>
  </r>
  <r>
    <n v="11872"/>
    <x v="0"/>
    <n v="5"/>
    <x v="0"/>
    <x v="0"/>
    <x v="0"/>
    <s v="No"/>
    <x v="0"/>
    <s v="Urban"/>
    <n v="69.239999999999995"/>
    <n v="16.7"/>
    <n v="28.25"/>
    <n v="16.7"/>
    <x v="0"/>
    <x v="0"/>
  </r>
  <r>
    <n v="13219"/>
    <x v="0"/>
    <n v="5"/>
    <x v="0"/>
    <x v="0"/>
    <x v="0"/>
    <s v="No"/>
    <x v="0"/>
    <s v="Urban"/>
    <n v="84.5"/>
    <n v="15.8"/>
    <n v="28.25"/>
    <n v="15.8"/>
    <x v="0"/>
    <x v="0"/>
  </r>
  <r>
    <n v="13319"/>
    <x v="1"/>
    <n v="5"/>
    <x v="0"/>
    <x v="0"/>
    <x v="0"/>
    <s v="No"/>
    <x v="0"/>
    <s v="Rural"/>
    <n v="84.93"/>
    <n v="17.600000000000001"/>
    <n v="28.25"/>
    <n v="17.600000000000001"/>
    <x v="0"/>
    <x v="0"/>
  </r>
  <r>
    <n v="13583"/>
    <x v="1"/>
    <n v="5"/>
    <x v="0"/>
    <x v="0"/>
    <x v="0"/>
    <s v="No"/>
    <x v="0"/>
    <s v="Rural"/>
    <n v="88.44"/>
    <n v="18"/>
    <n v="28.25"/>
    <n v="18"/>
    <x v="0"/>
    <x v="0"/>
  </r>
  <r>
    <n v="13755"/>
    <x v="0"/>
    <n v="5"/>
    <x v="0"/>
    <x v="0"/>
    <x v="0"/>
    <s v="No"/>
    <x v="0"/>
    <s v="Rural"/>
    <n v="99.07"/>
    <n v="20.5"/>
    <n v="28.25"/>
    <n v="20.5"/>
    <x v="0"/>
    <x v="0"/>
  </r>
  <r>
    <n v="14993"/>
    <x v="0"/>
    <n v="5"/>
    <x v="0"/>
    <x v="0"/>
    <x v="0"/>
    <s v="No"/>
    <x v="0"/>
    <s v="Rural"/>
    <n v="67.28"/>
    <n v="17.7"/>
    <n v="28.25"/>
    <n v="17.7"/>
    <x v="0"/>
    <x v="0"/>
  </r>
  <r>
    <n v="15581"/>
    <x v="0"/>
    <n v="5"/>
    <x v="0"/>
    <x v="0"/>
    <x v="0"/>
    <s v="No"/>
    <x v="0"/>
    <s v="Urban"/>
    <n v="101.87"/>
    <n v="19.3"/>
    <n v="28.25"/>
    <n v="19.3"/>
    <x v="0"/>
    <x v="0"/>
  </r>
  <r>
    <n v="16402"/>
    <x v="1"/>
    <n v="5"/>
    <x v="0"/>
    <x v="0"/>
    <x v="0"/>
    <s v="No"/>
    <x v="0"/>
    <s v="Urban"/>
    <n v="93.07"/>
    <n v="19.100000000000001"/>
    <n v="28.25"/>
    <n v="19.100000000000001"/>
    <x v="0"/>
    <x v="0"/>
  </r>
  <r>
    <n v="20290"/>
    <x v="1"/>
    <n v="5"/>
    <x v="0"/>
    <x v="0"/>
    <x v="0"/>
    <s v="No"/>
    <x v="0"/>
    <s v="Rural"/>
    <n v="93.03"/>
    <n v="16.3"/>
    <n v="28.25"/>
    <n v="16.3"/>
    <x v="0"/>
    <x v="0"/>
  </r>
  <r>
    <n v="21762"/>
    <x v="0"/>
    <n v="5"/>
    <x v="0"/>
    <x v="0"/>
    <x v="0"/>
    <s v="No"/>
    <x v="0"/>
    <s v="Rural"/>
    <n v="100.98"/>
    <n v="19"/>
    <n v="28.25"/>
    <n v="19"/>
    <x v="0"/>
    <x v="0"/>
  </r>
  <r>
    <n v="21857"/>
    <x v="1"/>
    <n v="5"/>
    <x v="0"/>
    <x v="0"/>
    <x v="0"/>
    <s v="No"/>
    <x v="0"/>
    <s v="Urban"/>
    <n v="84.91"/>
    <n v="26.1"/>
    <n v="28.25"/>
    <n v="26.1"/>
    <x v="0"/>
    <x v="0"/>
  </r>
  <r>
    <n v="22417"/>
    <x v="1"/>
    <n v="5"/>
    <x v="0"/>
    <x v="0"/>
    <x v="0"/>
    <s v="No"/>
    <x v="0"/>
    <s v="Rural"/>
    <n v="80.930000000000007"/>
    <n v="24.8"/>
    <n v="28.25"/>
    <n v="24.8"/>
    <x v="0"/>
    <x v="0"/>
  </r>
  <r>
    <n v="22537"/>
    <x v="0"/>
    <n v="5"/>
    <x v="0"/>
    <x v="0"/>
    <x v="0"/>
    <s v="No"/>
    <x v="0"/>
    <s v="Rural"/>
    <n v="85.84"/>
    <n v="16.399999999999999"/>
    <n v="28.25"/>
    <n v="16.399999999999999"/>
    <x v="0"/>
    <x v="0"/>
  </r>
  <r>
    <n v="22590"/>
    <x v="0"/>
    <n v="5"/>
    <x v="0"/>
    <x v="0"/>
    <x v="0"/>
    <s v="No"/>
    <x v="0"/>
    <s v="Urban"/>
    <n v="83.75"/>
    <n v="18.100000000000001"/>
    <n v="28.25"/>
    <n v="18.100000000000001"/>
    <x v="0"/>
    <x v="0"/>
  </r>
  <r>
    <n v="23659"/>
    <x v="1"/>
    <n v="5"/>
    <x v="0"/>
    <x v="0"/>
    <x v="0"/>
    <s v="No"/>
    <x v="0"/>
    <s v="Urban"/>
    <n v="75.86"/>
    <n v="20"/>
    <n v="28.25"/>
    <n v="20"/>
    <x v="0"/>
    <x v="0"/>
  </r>
  <r>
    <n v="25495"/>
    <x v="0"/>
    <n v="5"/>
    <x v="0"/>
    <x v="0"/>
    <x v="0"/>
    <s v="No"/>
    <x v="0"/>
    <s v="Urban"/>
    <n v="112.11"/>
    <n v="20.100000000000001"/>
    <n v="28.25"/>
    <n v="20.100000000000001"/>
    <x v="0"/>
    <x v="0"/>
  </r>
  <r>
    <n v="27849"/>
    <x v="1"/>
    <n v="5"/>
    <x v="0"/>
    <x v="0"/>
    <x v="0"/>
    <s v="No"/>
    <x v="0"/>
    <s v="Urban"/>
    <n v="122.25"/>
    <n v="16.7"/>
    <n v="28.25"/>
    <n v="16.7"/>
    <x v="0"/>
    <x v="0"/>
  </r>
  <r>
    <n v="29010"/>
    <x v="0"/>
    <n v="5"/>
    <x v="0"/>
    <x v="0"/>
    <x v="0"/>
    <s v="No"/>
    <x v="0"/>
    <s v="Rural"/>
    <n v="100.52"/>
    <n v="17.2"/>
    <n v="28.25"/>
    <n v="17.2"/>
    <x v="0"/>
    <x v="0"/>
  </r>
  <r>
    <n v="29933"/>
    <x v="1"/>
    <n v="5"/>
    <x v="0"/>
    <x v="0"/>
    <x v="0"/>
    <s v="No"/>
    <x v="0"/>
    <s v="Rural"/>
    <n v="86.11"/>
    <n v="19"/>
    <n v="28.25"/>
    <n v="19"/>
    <x v="0"/>
    <x v="0"/>
  </r>
  <r>
    <n v="30186"/>
    <x v="1"/>
    <n v="5"/>
    <x v="0"/>
    <x v="0"/>
    <x v="0"/>
    <s v="No"/>
    <x v="0"/>
    <s v="Urban"/>
    <n v="81.66"/>
    <n v="17.2"/>
    <n v="28.25"/>
    <n v="17.2"/>
    <x v="0"/>
    <x v="0"/>
  </r>
  <r>
    <n v="31364"/>
    <x v="0"/>
    <n v="5"/>
    <x v="0"/>
    <x v="0"/>
    <x v="0"/>
    <s v="No"/>
    <x v="0"/>
    <s v="Urban"/>
    <n v="92.23"/>
    <n v="16.7"/>
    <n v="28.25"/>
    <n v="16.7"/>
    <x v="0"/>
    <x v="0"/>
  </r>
  <r>
    <n v="37029"/>
    <x v="0"/>
    <n v="5"/>
    <x v="0"/>
    <x v="0"/>
    <x v="0"/>
    <s v="No"/>
    <x v="0"/>
    <s v="Rural"/>
    <n v="97.64"/>
    <n v="17"/>
    <n v="28.25"/>
    <n v="17"/>
    <x v="0"/>
    <x v="0"/>
  </r>
  <r>
    <n v="37634"/>
    <x v="0"/>
    <n v="5"/>
    <x v="0"/>
    <x v="0"/>
    <x v="0"/>
    <s v="No"/>
    <x v="0"/>
    <s v="Urban"/>
    <n v="60.09"/>
    <n v="19.600000000000001"/>
    <n v="28.25"/>
    <n v="19.600000000000001"/>
    <x v="0"/>
    <x v="0"/>
  </r>
  <r>
    <n v="40242"/>
    <x v="0"/>
    <n v="5"/>
    <x v="0"/>
    <x v="0"/>
    <x v="0"/>
    <s v="No"/>
    <x v="0"/>
    <s v="Rural"/>
    <n v="104.55"/>
    <n v="16.3"/>
    <n v="28.25"/>
    <n v="16.3"/>
    <x v="0"/>
    <x v="0"/>
  </r>
  <r>
    <n v="40546"/>
    <x v="0"/>
    <n v="5"/>
    <x v="0"/>
    <x v="0"/>
    <x v="0"/>
    <s v="No"/>
    <x v="0"/>
    <s v="Urban"/>
    <n v="94.49"/>
    <n v="16.600000000000001"/>
    <n v="28.25"/>
    <n v="16.600000000000001"/>
    <x v="0"/>
    <x v="0"/>
  </r>
  <r>
    <n v="41481"/>
    <x v="1"/>
    <n v="5"/>
    <x v="0"/>
    <x v="0"/>
    <x v="0"/>
    <s v="No"/>
    <x v="0"/>
    <s v="Rural"/>
    <n v="64.45"/>
    <n v="21.7"/>
    <n v="28.25"/>
    <n v="21.7"/>
    <x v="0"/>
    <x v="0"/>
  </r>
  <r>
    <n v="47607"/>
    <x v="0"/>
    <n v="5"/>
    <x v="0"/>
    <x v="0"/>
    <x v="0"/>
    <s v="No"/>
    <x v="0"/>
    <s v="Rural"/>
    <n v="92.56"/>
    <n v="18"/>
    <n v="28.25"/>
    <n v="18"/>
    <x v="0"/>
    <x v="0"/>
  </r>
  <r>
    <n v="47732"/>
    <x v="0"/>
    <n v="5"/>
    <x v="0"/>
    <x v="0"/>
    <x v="0"/>
    <s v="No"/>
    <x v="0"/>
    <s v="Rural"/>
    <n v="163.69999999999999"/>
    <n v="18.399999999999999"/>
    <n v="28.25"/>
    <n v="18.399999999999999"/>
    <x v="0"/>
    <x v="0"/>
  </r>
  <r>
    <n v="47784"/>
    <x v="1"/>
    <n v="5"/>
    <x v="0"/>
    <x v="0"/>
    <x v="0"/>
    <s v="No"/>
    <x v="0"/>
    <s v="Rural"/>
    <n v="123.49"/>
    <n v="19.5"/>
    <n v="28.25"/>
    <n v="19.5"/>
    <x v="0"/>
    <x v="0"/>
  </r>
  <r>
    <n v="48226"/>
    <x v="1"/>
    <n v="5"/>
    <x v="0"/>
    <x v="0"/>
    <x v="0"/>
    <s v="No"/>
    <x v="0"/>
    <s v="Rural"/>
    <n v="59.61"/>
    <n v="17.100000000000001"/>
    <n v="28.25"/>
    <n v="17.100000000000001"/>
    <x v="0"/>
    <x v="0"/>
  </r>
  <r>
    <n v="50141"/>
    <x v="1"/>
    <n v="5"/>
    <x v="0"/>
    <x v="0"/>
    <x v="0"/>
    <s v="No"/>
    <x v="0"/>
    <s v="Urban"/>
    <n v="91.3"/>
    <n v="20.7"/>
    <n v="28.25"/>
    <n v="20.7"/>
    <x v="0"/>
    <x v="0"/>
  </r>
  <r>
    <n v="54375"/>
    <x v="0"/>
    <n v="5"/>
    <x v="0"/>
    <x v="0"/>
    <x v="0"/>
    <s v="No"/>
    <x v="0"/>
    <s v="Rural"/>
    <n v="122.19"/>
    <n v="35"/>
    <n v="28.25"/>
    <n v="35"/>
    <x v="0"/>
    <x v="0"/>
  </r>
  <r>
    <n v="54643"/>
    <x v="0"/>
    <n v="5"/>
    <x v="0"/>
    <x v="0"/>
    <x v="0"/>
    <s v="No"/>
    <x v="0"/>
    <s v="Rural"/>
    <n v="160.83000000000001"/>
    <n v="17.8"/>
    <n v="28.25"/>
    <n v="17.8"/>
    <x v="0"/>
    <x v="0"/>
  </r>
  <r>
    <n v="55400"/>
    <x v="1"/>
    <n v="5"/>
    <x v="0"/>
    <x v="0"/>
    <x v="0"/>
    <s v="No"/>
    <x v="0"/>
    <s v="Rural"/>
    <n v="73.92"/>
    <n v="17.2"/>
    <n v="28.25"/>
    <n v="17.2"/>
    <x v="0"/>
    <x v="0"/>
  </r>
  <r>
    <n v="55976"/>
    <x v="0"/>
    <n v="5"/>
    <x v="0"/>
    <x v="0"/>
    <x v="0"/>
    <s v="No"/>
    <x v="0"/>
    <s v="Rural"/>
    <n v="145.71"/>
    <n v="18.100000000000001"/>
    <n v="28.25"/>
    <n v="18.100000000000001"/>
    <x v="0"/>
    <x v="0"/>
  </r>
  <r>
    <n v="57953"/>
    <x v="1"/>
    <n v="5"/>
    <x v="0"/>
    <x v="0"/>
    <x v="0"/>
    <s v="No"/>
    <x v="0"/>
    <s v="Urban"/>
    <n v="129.01"/>
    <n v="17.2"/>
    <n v="28.25"/>
    <n v="17.2"/>
    <x v="0"/>
    <x v="0"/>
  </r>
  <r>
    <n v="58253"/>
    <x v="0"/>
    <n v="5"/>
    <x v="0"/>
    <x v="0"/>
    <x v="0"/>
    <s v="No"/>
    <x v="0"/>
    <s v="Urban"/>
    <n v="71.92"/>
    <n v="18.2"/>
    <n v="28.25"/>
    <n v="18.2"/>
    <x v="0"/>
    <x v="0"/>
  </r>
  <r>
    <n v="59339"/>
    <x v="0"/>
    <n v="5"/>
    <x v="0"/>
    <x v="0"/>
    <x v="0"/>
    <s v="No"/>
    <x v="0"/>
    <s v="Urban"/>
    <n v="82.41"/>
    <n v="18.399999999999999"/>
    <n v="28.25"/>
    <n v="18.399999999999999"/>
    <x v="0"/>
    <x v="0"/>
  </r>
  <r>
    <n v="60902"/>
    <x v="0"/>
    <n v="5"/>
    <x v="0"/>
    <x v="0"/>
    <x v="0"/>
    <s v="No"/>
    <x v="0"/>
    <s v="Rural"/>
    <n v="71.430000000000007"/>
    <n v="19.3"/>
    <n v="28.25"/>
    <n v="19.3"/>
    <x v="0"/>
    <x v="0"/>
  </r>
  <r>
    <n v="60926"/>
    <x v="0"/>
    <n v="5"/>
    <x v="0"/>
    <x v="0"/>
    <x v="0"/>
    <s v="No"/>
    <x v="0"/>
    <s v="Urban"/>
    <n v="79.89"/>
    <n v="13.8"/>
    <n v="28.25"/>
    <n v="13.8"/>
    <x v="0"/>
    <x v="0"/>
  </r>
  <r>
    <n v="62425"/>
    <x v="1"/>
    <n v="5"/>
    <x v="0"/>
    <x v="0"/>
    <x v="0"/>
    <s v="No"/>
    <x v="0"/>
    <s v="Urban"/>
    <n v="61.98"/>
    <n v="16.8"/>
    <n v="28.25"/>
    <n v="16.8"/>
    <x v="0"/>
    <x v="0"/>
  </r>
  <r>
    <n v="63026"/>
    <x v="0"/>
    <n v="5"/>
    <x v="0"/>
    <x v="0"/>
    <x v="0"/>
    <s v="No"/>
    <x v="0"/>
    <s v="Rural"/>
    <n v="79.33"/>
    <n v="15"/>
    <n v="28.25"/>
    <n v="15"/>
    <x v="0"/>
    <x v="0"/>
  </r>
  <r>
    <n v="65357"/>
    <x v="1"/>
    <n v="5"/>
    <x v="0"/>
    <x v="0"/>
    <x v="0"/>
    <s v="No"/>
    <x v="0"/>
    <s v="Rural"/>
    <n v="84.59"/>
    <n v="17.7"/>
    <n v="28.25"/>
    <n v="17.7"/>
    <x v="0"/>
    <x v="0"/>
  </r>
  <r>
    <n v="65970"/>
    <x v="1"/>
    <n v="5"/>
    <x v="0"/>
    <x v="0"/>
    <x v="0"/>
    <s v="No"/>
    <x v="0"/>
    <s v="Rural"/>
    <n v="77.83"/>
    <n v="15.6"/>
    <n v="28.25"/>
    <n v="15.6"/>
    <x v="0"/>
    <x v="0"/>
  </r>
  <r>
    <n v="65998"/>
    <x v="0"/>
    <n v="5"/>
    <x v="0"/>
    <x v="0"/>
    <x v="0"/>
    <s v="No"/>
    <x v="0"/>
    <s v="Rural"/>
    <n v="101.31"/>
    <n v="20"/>
    <n v="28.25"/>
    <n v="20"/>
    <x v="0"/>
    <x v="0"/>
  </r>
  <r>
    <n v="66370"/>
    <x v="1"/>
    <n v="5"/>
    <x v="0"/>
    <x v="0"/>
    <x v="0"/>
    <s v="No"/>
    <x v="0"/>
    <s v="Rural"/>
    <n v="59.78"/>
    <n v="15.9"/>
    <n v="28.25"/>
    <n v="15.9"/>
    <x v="0"/>
    <x v="0"/>
  </r>
  <r>
    <n v="67654"/>
    <x v="1"/>
    <n v="5"/>
    <x v="0"/>
    <x v="0"/>
    <x v="0"/>
    <s v="No"/>
    <x v="0"/>
    <s v="Rural"/>
    <n v="57.8"/>
    <n v="17.600000000000001"/>
    <n v="28.25"/>
    <n v="17.600000000000001"/>
    <x v="0"/>
    <x v="0"/>
  </r>
  <r>
    <n v="67880"/>
    <x v="0"/>
    <n v="5"/>
    <x v="0"/>
    <x v="0"/>
    <x v="0"/>
    <s v="No"/>
    <x v="0"/>
    <s v="Urban"/>
    <n v="148.52000000000001"/>
    <n v="20.6"/>
    <n v="28.25"/>
    <n v="20.6"/>
    <x v="0"/>
    <x v="0"/>
  </r>
  <r>
    <n v="67921"/>
    <x v="1"/>
    <n v="5"/>
    <x v="0"/>
    <x v="0"/>
    <x v="0"/>
    <s v="No"/>
    <x v="0"/>
    <s v="Urban"/>
    <n v="55.35"/>
    <n v="22.7"/>
    <n v="28.25"/>
    <n v="22.7"/>
    <x v="0"/>
    <x v="0"/>
  </r>
  <r>
    <n v="70537"/>
    <x v="0"/>
    <n v="5"/>
    <x v="0"/>
    <x v="0"/>
    <x v="0"/>
    <s v="No"/>
    <x v="0"/>
    <s v="Rural"/>
    <n v="74.790000000000006"/>
    <n v="19.399999999999999"/>
    <n v="28.25"/>
    <n v="19.399999999999999"/>
    <x v="0"/>
    <x v="0"/>
  </r>
  <r>
    <n v="71304"/>
    <x v="0"/>
    <n v="5"/>
    <x v="0"/>
    <x v="0"/>
    <x v="0"/>
    <s v="No"/>
    <x v="0"/>
    <s v="Urban"/>
    <n v="101.83"/>
    <n v="22.7"/>
    <n v="28.25"/>
    <n v="22.7"/>
    <x v="0"/>
    <x v="0"/>
  </r>
  <r>
    <n v="71590"/>
    <x v="1"/>
    <n v="5"/>
    <x v="0"/>
    <x v="0"/>
    <x v="0"/>
    <s v="No"/>
    <x v="0"/>
    <s v="Rural"/>
    <n v="102.04"/>
    <n v="18.5"/>
    <n v="28.25"/>
    <n v="18.5"/>
    <x v="0"/>
    <x v="0"/>
  </r>
  <r>
    <n v="72497"/>
    <x v="1"/>
    <n v="5"/>
    <x v="0"/>
    <x v="0"/>
    <x v="0"/>
    <s v="No"/>
    <x v="0"/>
    <s v="Rural"/>
    <n v="111.92"/>
    <n v="23.6"/>
    <n v="28.25"/>
    <n v="23.6"/>
    <x v="0"/>
    <x v="0"/>
  </r>
  <r>
    <n v="6171"/>
    <x v="0"/>
    <n v="6"/>
    <x v="0"/>
    <x v="0"/>
    <x v="0"/>
    <s v="No"/>
    <x v="0"/>
    <s v="Urban"/>
    <n v="90.6"/>
    <n v="16.600000000000001"/>
    <n v="28.25"/>
    <n v="16.600000000000001"/>
    <x v="0"/>
    <x v="0"/>
  </r>
  <r>
    <n v="6355"/>
    <x v="1"/>
    <n v="6"/>
    <x v="0"/>
    <x v="0"/>
    <x v="0"/>
    <s v="No"/>
    <x v="0"/>
    <s v="Rural"/>
    <n v="72.069999999999993"/>
    <n v="19.5"/>
    <n v="28.25"/>
    <n v="19.5"/>
    <x v="0"/>
    <x v="0"/>
  </r>
  <r>
    <n v="9612"/>
    <x v="0"/>
    <n v="6"/>
    <x v="0"/>
    <x v="0"/>
    <x v="0"/>
    <s v="No"/>
    <x v="0"/>
    <s v="Urban"/>
    <n v="70.78"/>
    <n v="20.3"/>
    <n v="28.25"/>
    <n v="20.3"/>
    <x v="0"/>
    <x v="0"/>
  </r>
  <r>
    <n v="9948"/>
    <x v="0"/>
    <n v="6"/>
    <x v="0"/>
    <x v="0"/>
    <x v="0"/>
    <s v="No"/>
    <x v="0"/>
    <s v="Urban"/>
    <n v="83.16"/>
    <n v="15.1"/>
    <n v="28.25"/>
    <n v="15.1"/>
    <x v="0"/>
    <x v="0"/>
  </r>
  <r>
    <n v="12436"/>
    <x v="0"/>
    <n v="6"/>
    <x v="0"/>
    <x v="0"/>
    <x v="0"/>
    <s v="No"/>
    <x v="0"/>
    <s v="Urban"/>
    <n v="97.46"/>
    <n v="21.3"/>
    <n v="28.25"/>
    <n v="21.3"/>
    <x v="0"/>
    <x v="0"/>
  </r>
  <r>
    <n v="13622"/>
    <x v="0"/>
    <n v="6"/>
    <x v="0"/>
    <x v="0"/>
    <x v="0"/>
    <s v="No"/>
    <x v="0"/>
    <s v="Rural"/>
    <n v="92.98"/>
    <n v="18.899999999999999"/>
    <n v="28.25"/>
    <n v="18.899999999999999"/>
    <x v="0"/>
    <x v="0"/>
  </r>
  <r>
    <n v="24428"/>
    <x v="0"/>
    <n v="6"/>
    <x v="0"/>
    <x v="0"/>
    <x v="0"/>
    <s v="No"/>
    <x v="0"/>
    <s v="Rural"/>
    <n v="131.43"/>
    <n v="17.7"/>
    <n v="28.25"/>
    <n v="17.7"/>
    <x v="0"/>
    <x v="0"/>
  </r>
  <r>
    <n v="26242"/>
    <x v="0"/>
    <n v="6"/>
    <x v="0"/>
    <x v="0"/>
    <x v="0"/>
    <s v="No"/>
    <x v="0"/>
    <s v="Urban"/>
    <n v="83.28"/>
    <n v="20"/>
    <n v="28.25"/>
    <n v="20"/>
    <x v="0"/>
    <x v="0"/>
  </r>
  <r>
    <n v="31473"/>
    <x v="0"/>
    <n v="6"/>
    <x v="0"/>
    <x v="0"/>
    <x v="0"/>
    <s v="No"/>
    <x v="0"/>
    <s v="Rural"/>
    <n v="79.05"/>
    <n v="17.899999999999999"/>
    <n v="28.25"/>
    <n v="17.899999999999999"/>
    <x v="0"/>
    <x v="0"/>
  </r>
  <r>
    <n v="31836"/>
    <x v="1"/>
    <n v="6"/>
    <x v="0"/>
    <x v="0"/>
    <x v="0"/>
    <s v="No"/>
    <x v="0"/>
    <s v="Urban"/>
    <n v="91.05"/>
    <n v="22.1"/>
    <n v="28.25"/>
    <n v="22.1"/>
    <x v="0"/>
    <x v="0"/>
  </r>
  <r>
    <n v="32669"/>
    <x v="0"/>
    <n v="6"/>
    <x v="0"/>
    <x v="0"/>
    <x v="0"/>
    <s v="No"/>
    <x v="0"/>
    <s v="Urban"/>
    <n v="91.89"/>
    <n v="22.4"/>
    <n v="28.25"/>
    <n v="22.4"/>
    <x v="0"/>
    <x v="0"/>
  </r>
  <r>
    <n v="32826"/>
    <x v="0"/>
    <n v="6"/>
    <x v="0"/>
    <x v="0"/>
    <x v="0"/>
    <s v="No"/>
    <x v="0"/>
    <s v="Urban"/>
    <n v="87.74"/>
    <n v="17.7"/>
    <n v="28.25"/>
    <n v="17.7"/>
    <x v="0"/>
    <x v="0"/>
  </r>
  <r>
    <n v="33187"/>
    <x v="1"/>
    <n v="6"/>
    <x v="0"/>
    <x v="0"/>
    <x v="0"/>
    <s v="No"/>
    <x v="0"/>
    <s v="Urban"/>
    <n v="201.25"/>
    <s v=""/>
    <n v="28.25"/>
    <n v="28.25"/>
    <x v="0"/>
    <x v="0"/>
  </r>
  <r>
    <n v="34001"/>
    <x v="1"/>
    <n v="6"/>
    <x v="0"/>
    <x v="0"/>
    <x v="0"/>
    <s v="No"/>
    <x v="0"/>
    <s v="Urban"/>
    <n v="78.260000000000005"/>
    <n v="19.399999999999999"/>
    <n v="28.25"/>
    <n v="19.399999999999999"/>
    <x v="0"/>
    <x v="0"/>
  </r>
  <r>
    <n v="35085"/>
    <x v="1"/>
    <n v="6"/>
    <x v="0"/>
    <x v="0"/>
    <x v="0"/>
    <s v="No"/>
    <x v="0"/>
    <s v="Rural"/>
    <n v="108.23"/>
    <n v="18.600000000000001"/>
    <n v="28.25"/>
    <n v="18.600000000000001"/>
    <x v="0"/>
    <x v="0"/>
  </r>
  <r>
    <n v="35276"/>
    <x v="1"/>
    <n v="6"/>
    <x v="0"/>
    <x v="0"/>
    <x v="0"/>
    <s v="No"/>
    <x v="0"/>
    <s v="Rural"/>
    <n v="84.1"/>
    <n v="19.8"/>
    <n v="28.25"/>
    <n v="19.8"/>
    <x v="0"/>
    <x v="0"/>
  </r>
  <r>
    <n v="36486"/>
    <x v="0"/>
    <n v="6"/>
    <x v="0"/>
    <x v="0"/>
    <x v="0"/>
    <s v="No"/>
    <x v="0"/>
    <s v="Urban"/>
    <n v="55.61"/>
    <n v="19.600000000000001"/>
    <n v="28.25"/>
    <n v="19.600000000000001"/>
    <x v="0"/>
    <x v="0"/>
  </r>
  <r>
    <n v="37096"/>
    <x v="1"/>
    <n v="6"/>
    <x v="0"/>
    <x v="0"/>
    <x v="0"/>
    <s v="No"/>
    <x v="0"/>
    <s v="Rural"/>
    <n v="66.33"/>
    <n v="18.600000000000001"/>
    <n v="28.25"/>
    <n v="18.600000000000001"/>
    <x v="0"/>
    <x v="0"/>
  </r>
  <r>
    <n v="51109"/>
    <x v="1"/>
    <n v="6"/>
    <x v="0"/>
    <x v="0"/>
    <x v="0"/>
    <s v="No"/>
    <x v="0"/>
    <s v="Rural"/>
    <n v="119.88"/>
    <n v="17.8"/>
    <n v="28.25"/>
    <n v="17.8"/>
    <x v="0"/>
    <x v="0"/>
  </r>
  <r>
    <n v="55462"/>
    <x v="0"/>
    <n v="6"/>
    <x v="0"/>
    <x v="0"/>
    <x v="0"/>
    <s v="No"/>
    <x v="0"/>
    <s v="Urban"/>
    <n v="123.39"/>
    <n v="15.2"/>
    <n v="28.25"/>
    <n v="15.2"/>
    <x v="0"/>
    <x v="0"/>
  </r>
  <r>
    <n v="57602"/>
    <x v="0"/>
    <n v="6"/>
    <x v="0"/>
    <x v="0"/>
    <x v="0"/>
    <s v="No"/>
    <x v="0"/>
    <s v="Rural"/>
    <n v="115.4"/>
    <n v="19.2"/>
    <n v="28.25"/>
    <n v="19.2"/>
    <x v="0"/>
    <x v="0"/>
  </r>
  <r>
    <n v="60266"/>
    <x v="0"/>
    <n v="6"/>
    <x v="0"/>
    <x v="0"/>
    <x v="0"/>
    <s v="No"/>
    <x v="0"/>
    <s v="Rural"/>
    <n v="94.88"/>
    <n v="17.2"/>
    <n v="28.25"/>
    <n v="17.2"/>
    <x v="0"/>
    <x v="0"/>
  </r>
  <r>
    <n v="62833"/>
    <x v="1"/>
    <n v="6"/>
    <x v="0"/>
    <x v="0"/>
    <x v="0"/>
    <s v="No"/>
    <x v="0"/>
    <s v="Urban"/>
    <n v="107.4"/>
    <n v="17.7"/>
    <n v="28.25"/>
    <n v="17.7"/>
    <x v="0"/>
    <x v="0"/>
  </r>
  <r>
    <n v="65321"/>
    <x v="0"/>
    <n v="6"/>
    <x v="0"/>
    <x v="0"/>
    <x v="0"/>
    <s v="No"/>
    <x v="0"/>
    <s v="Rural"/>
    <n v="64.55"/>
    <n v="17.399999999999999"/>
    <n v="28.25"/>
    <n v="17.399999999999999"/>
    <x v="0"/>
    <x v="0"/>
  </r>
  <r>
    <n v="937"/>
    <x v="0"/>
    <n v="7"/>
    <x v="0"/>
    <x v="0"/>
    <x v="0"/>
    <s v="No"/>
    <x v="0"/>
    <s v="Urban"/>
    <n v="87.94"/>
    <s v=""/>
    <n v="28.25"/>
    <n v="28.25"/>
    <x v="0"/>
    <x v="0"/>
  </r>
  <r>
    <n v="2893"/>
    <x v="1"/>
    <n v="7"/>
    <x v="0"/>
    <x v="0"/>
    <x v="0"/>
    <s v="No"/>
    <x v="0"/>
    <s v="Rural"/>
    <n v="72.349999999999994"/>
    <n v="17"/>
    <n v="28.25"/>
    <n v="17"/>
    <x v="0"/>
    <x v="0"/>
  </r>
  <r>
    <n v="6104"/>
    <x v="1"/>
    <n v="7"/>
    <x v="0"/>
    <x v="0"/>
    <x v="0"/>
    <s v="No"/>
    <x v="0"/>
    <s v="Rural"/>
    <n v="85.15"/>
    <n v="15.1"/>
    <n v="28.25"/>
    <n v="15.1"/>
    <x v="0"/>
    <x v="0"/>
  </r>
  <r>
    <n v="14553"/>
    <x v="0"/>
    <n v="7"/>
    <x v="0"/>
    <x v="0"/>
    <x v="0"/>
    <s v="No"/>
    <x v="0"/>
    <s v="Urban"/>
    <n v="76.63"/>
    <n v="17.3"/>
    <n v="28.25"/>
    <n v="17.3"/>
    <x v="0"/>
    <x v="0"/>
  </r>
  <r>
    <n v="15593"/>
    <x v="1"/>
    <n v="7"/>
    <x v="0"/>
    <x v="0"/>
    <x v="0"/>
    <s v="No"/>
    <x v="0"/>
    <s v="Urban"/>
    <n v="128.16999999999999"/>
    <n v="18.899999999999999"/>
    <n v="28.25"/>
    <n v="18.899999999999999"/>
    <x v="0"/>
    <x v="0"/>
  </r>
  <r>
    <n v="16145"/>
    <x v="1"/>
    <n v="7"/>
    <x v="0"/>
    <x v="0"/>
    <x v="0"/>
    <s v="No"/>
    <x v="0"/>
    <s v="Rural"/>
    <n v="73.27"/>
    <n v="19.5"/>
    <n v="28.25"/>
    <n v="19.5"/>
    <x v="0"/>
    <x v="0"/>
  </r>
  <r>
    <n v="19364"/>
    <x v="1"/>
    <n v="7"/>
    <x v="0"/>
    <x v="0"/>
    <x v="0"/>
    <s v="No"/>
    <x v="0"/>
    <s v="Rural"/>
    <n v="74.959999999999994"/>
    <n v="18.8"/>
    <n v="28.25"/>
    <n v="18.8"/>
    <x v="0"/>
    <x v="0"/>
  </r>
  <r>
    <n v="19996"/>
    <x v="1"/>
    <n v="7"/>
    <x v="0"/>
    <x v="0"/>
    <x v="0"/>
    <s v="No"/>
    <x v="0"/>
    <s v="Urban"/>
    <n v="88.6"/>
    <n v="17.399999999999999"/>
    <n v="28.25"/>
    <n v="17.399999999999999"/>
    <x v="0"/>
    <x v="0"/>
  </r>
  <r>
    <n v="21025"/>
    <x v="1"/>
    <n v="7"/>
    <x v="0"/>
    <x v="0"/>
    <x v="0"/>
    <s v="No"/>
    <x v="0"/>
    <s v="Urban"/>
    <n v="98.22"/>
    <n v="34"/>
    <n v="28.25"/>
    <n v="34"/>
    <x v="0"/>
    <x v="0"/>
  </r>
  <r>
    <n v="24246"/>
    <x v="0"/>
    <n v="7"/>
    <x v="0"/>
    <x v="0"/>
    <x v="0"/>
    <s v="No"/>
    <x v="0"/>
    <s v="Urban"/>
    <n v="77.760000000000005"/>
    <n v="18.100000000000001"/>
    <n v="28.25"/>
    <n v="18.100000000000001"/>
    <x v="0"/>
    <x v="0"/>
  </r>
  <r>
    <n v="25676"/>
    <x v="1"/>
    <n v="7"/>
    <x v="0"/>
    <x v="0"/>
    <x v="0"/>
    <s v="No"/>
    <x v="0"/>
    <s v="Rural"/>
    <n v="89.38"/>
    <n v="19"/>
    <n v="28.25"/>
    <n v="19"/>
    <x v="0"/>
    <x v="0"/>
  </r>
  <r>
    <n v="27675"/>
    <x v="1"/>
    <n v="7"/>
    <x v="0"/>
    <x v="0"/>
    <x v="0"/>
    <s v="No"/>
    <x v="0"/>
    <s v="Urban"/>
    <n v="103.11"/>
    <n v="18.3"/>
    <n v="28.25"/>
    <n v="18.3"/>
    <x v="0"/>
    <x v="0"/>
  </r>
  <r>
    <n v="27794"/>
    <x v="0"/>
    <n v="7"/>
    <x v="0"/>
    <x v="0"/>
    <x v="0"/>
    <s v="No"/>
    <x v="0"/>
    <s v="Rural"/>
    <n v="88.39"/>
    <n v="19.7"/>
    <n v="28.25"/>
    <n v="19.7"/>
    <x v="0"/>
    <x v="0"/>
  </r>
  <r>
    <n v="28367"/>
    <x v="1"/>
    <n v="7"/>
    <x v="0"/>
    <x v="0"/>
    <x v="0"/>
    <s v="No"/>
    <x v="0"/>
    <s v="Rural"/>
    <n v="69.47"/>
    <n v="18.899999999999999"/>
    <n v="28.25"/>
    <n v="18.899999999999999"/>
    <x v="0"/>
    <x v="0"/>
  </r>
  <r>
    <n v="34084"/>
    <x v="0"/>
    <n v="7"/>
    <x v="0"/>
    <x v="0"/>
    <x v="0"/>
    <s v="No"/>
    <x v="0"/>
    <s v="Urban"/>
    <n v="77.12"/>
    <n v="18.600000000000001"/>
    <n v="28.25"/>
    <n v="18.600000000000001"/>
    <x v="0"/>
    <x v="0"/>
  </r>
  <r>
    <n v="35178"/>
    <x v="0"/>
    <n v="7"/>
    <x v="0"/>
    <x v="0"/>
    <x v="0"/>
    <s v="No"/>
    <x v="0"/>
    <s v="Urban"/>
    <n v="98.12"/>
    <n v="20.399999999999999"/>
    <n v="28.25"/>
    <n v="20.399999999999999"/>
    <x v="0"/>
    <x v="0"/>
  </r>
  <r>
    <n v="41244"/>
    <x v="1"/>
    <n v="7"/>
    <x v="0"/>
    <x v="0"/>
    <x v="0"/>
    <s v="No"/>
    <x v="0"/>
    <s v="Urban"/>
    <n v="79.58"/>
    <n v="15.5"/>
    <n v="28.25"/>
    <n v="15.5"/>
    <x v="0"/>
    <x v="0"/>
  </r>
  <r>
    <n v="42441"/>
    <x v="0"/>
    <n v="7"/>
    <x v="0"/>
    <x v="0"/>
    <x v="0"/>
    <s v="No"/>
    <x v="0"/>
    <s v="Urban"/>
    <n v="152.81"/>
    <n v="17.7"/>
    <n v="28.25"/>
    <n v="17.7"/>
    <x v="0"/>
    <x v="0"/>
  </r>
  <r>
    <n v="43492"/>
    <x v="1"/>
    <n v="7"/>
    <x v="0"/>
    <x v="0"/>
    <x v="0"/>
    <s v="No"/>
    <x v="0"/>
    <s v="Urban"/>
    <n v="113.95"/>
    <n v="16"/>
    <n v="28.25"/>
    <n v="16"/>
    <x v="0"/>
    <x v="0"/>
  </r>
  <r>
    <n v="43675"/>
    <x v="1"/>
    <n v="7"/>
    <x v="0"/>
    <x v="0"/>
    <x v="0"/>
    <s v="No"/>
    <x v="0"/>
    <s v="Urban"/>
    <n v="61.42"/>
    <n v="20.8"/>
    <n v="28.25"/>
    <n v="20.8"/>
    <x v="0"/>
    <x v="0"/>
  </r>
  <r>
    <n v="49900"/>
    <x v="0"/>
    <n v="7"/>
    <x v="0"/>
    <x v="0"/>
    <x v="0"/>
    <s v="No"/>
    <x v="0"/>
    <s v="Urban"/>
    <n v="56.32"/>
    <n v="15.9"/>
    <n v="28.25"/>
    <n v="15.9"/>
    <x v="0"/>
    <x v="0"/>
  </r>
  <r>
    <n v="51343"/>
    <x v="0"/>
    <n v="7"/>
    <x v="0"/>
    <x v="0"/>
    <x v="0"/>
    <s v="No"/>
    <x v="0"/>
    <s v="Rural"/>
    <n v="62.08"/>
    <n v="16.100000000000001"/>
    <n v="28.25"/>
    <n v="16.100000000000001"/>
    <x v="0"/>
    <x v="0"/>
  </r>
  <r>
    <n v="53538"/>
    <x v="1"/>
    <n v="7"/>
    <x v="0"/>
    <x v="0"/>
    <x v="0"/>
    <s v="No"/>
    <x v="0"/>
    <s v="Urban"/>
    <n v="61.68"/>
    <n v="16.399999999999999"/>
    <n v="28.25"/>
    <n v="16.399999999999999"/>
    <x v="0"/>
    <x v="0"/>
  </r>
  <r>
    <n v="54117"/>
    <x v="0"/>
    <n v="7"/>
    <x v="0"/>
    <x v="0"/>
    <x v="0"/>
    <s v="No"/>
    <x v="0"/>
    <s v="Rural"/>
    <n v="103.5"/>
    <n v="19"/>
    <n v="28.25"/>
    <n v="19"/>
    <x v="0"/>
    <x v="0"/>
  </r>
  <r>
    <n v="54975"/>
    <x v="0"/>
    <n v="7"/>
    <x v="0"/>
    <x v="0"/>
    <x v="0"/>
    <s v="No"/>
    <x v="1"/>
    <s v="Rural"/>
    <n v="64.06"/>
    <n v="18.899999999999999"/>
    <n v="28.25"/>
    <n v="18.899999999999999"/>
    <x v="0"/>
    <x v="0"/>
  </r>
  <r>
    <n v="54982"/>
    <x v="1"/>
    <n v="7"/>
    <x v="0"/>
    <x v="0"/>
    <x v="0"/>
    <s v="No"/>
    <x v="0"/>
    <s v="Rural"/>
    <n v="157.01"/>
    <n v="17"/>
    <n v="28.25"/>
    <n v="17"/>
    <x v="0"/>
    <x v="0"/>
  </r>
  <r>
    <n v="55681"/>
    <x v="1"/>
    <n v="7"/>
    <x v="0"/>
    <x v="0"/>
    <x v="0"/>
    <s v="No"/>
    <x v="0"/>
    <s v="Rural"/>
    <n v="63.98"/>
    <n v="23"/>
    <n v="28.25"/>
    <n v="23"/>
    <x v="0"/>
    <x v="0"/>
  </r>
  <r>
    <n v="59178"/>
    <x v="1"/>
    <n v="7"/>
    <x v="0"/>
    <x v="0"/>
    <x v="0"/>
    <s v="No"/>
    <x v="0"/>
    <s v="Urban"/>
    <n v="86.75"/>
    <n v="22.3"/>
    <n v="28.25"/>
    <n v="22.3"/>
    <x v="0"/>
    <x v="0"/>
  </r>
  <r>
    <n v="61559"/>
    <x v="0"/>
    <n v="7"/>
    <x v="0"/>
    <x v="0"/>
    <x v="0"/>
    <s v="No"/>
    <x v="0"/>
    <s v="Urban"/>
    <n v="86.6"/>
    <n v="17.100000000000001"/>
    <n v="28.25"/>
    <n v="17.100000000000001"/>
    <x v="0"/>
    <x v="0"/>
  </r>
  <r>
    <n v="63562"/>
    <x v="0"/>
    <n v="7"/>
    <x v="0"/>
    <x v="0"/>
    <x v="0"/>
    <s v="No"/>
    <x v="0"/>
    <s v="Rural"/>
    <n v="91.81"/>
    <n v="15.8"/>
    <n v="28.25"/>
    <n v="15.8"/>
    <x v="0"/>
    <x v="0"/>
  </r>
  <r>
    <n v="65643"/>
    <x v="1"/>
    <n v="7"/>
    <x v="0"/>
    <x v="0"/>
    <x v="0"/>
    <s v="No"/>
    <x v="0"/>
    <s v="Urban"/>
    <n v="156.82"/>
    <n v="17.3"/>
    <n v="28.25"/>
    <n v="17.3"/>
    <x v="0"/>
    <x v="0"/>
  </r>
  <r>
    <n v="70886"/>
    <x v="1"/>
    <n v="7"/>
    <x v="0"/>
    <x v="0"/>
    <x v="0"/>
    <s v="No"/>
    <x v="0"/>
    <s v="Rural"/>
    <n v="114.82"/>
    <n v="33.299999999999997"/>
    <n v="28.25"/>
    <n v="33.299999999999997"/>
    <x v="0"/>
    <x v="0"/>
  </r>
  <r>
    <n v="172"/>
    <x v="0"/>
    <n v="8"/>
    <x v="0"/>
    <x v="0"/>
    <x v="0"/>
    <s v="No"/>
    <x v="0"/>
    <s v="Urban"/>
    <n v="78.760000000000005"/>
    <s v=""/>
    <n v="28.25"/>
    <n v="28.25"/>
    <x v="0"/>
    <x v="0"/>
  </r>
  <r>
    <n v="355"/>
    <x v="0"/>
    <n v="8"/>
    <x v="0"/>
    <x v="0"/>
    <x v="0"/>
    <s v="No"/>
    <x v="0"/>
    <s v="Rural"/>
    <n v="96.43"/>
    <n v="25.7"/>
    <n v="28.25"/>
    <n v="25.7"/>
    <x v="0"/>
    <x v="0"/>
  </r>
  <r>
    <n v="728"/>
    <x v="0"/>
    <n v="8"/>
    <x v="0"/>
    <x v="0"/>
    <x v="0"/>
    <s v="No"/>
    <x v="0"/>
    <s v="Urban"/>
    <n v="88.83"/>
    <n v="18.5"/>
    <n v="28.25"/>
    <n v="18.5"/>
    <x v="0"/>
    <x v="0"/>
  </r>
  <r>
    <n v="2109"/>
    <x v="1"/>
    <n v="8"/>
    <x v="0"/>
    <x v="0"/>
    <x v="0"/>
    <s v="No"/>
    <x v="0"/>
    <s v="Urban"/>
    <n v="125.14"/>
    <n v="29.7"/>
    <n v="28.25"/>
    <n v="29.7"/>
    <x v="0"/>
    <x v="0"/>
  </r>
  <r>
    <n v="3606"/>
    <x v="0"/>
    <n v="8"/>
    <x v="0"/>
    <x v="0"/>
    <x v="0"/>
    <s v="No"/>
    <x v="0"/>
    <s v="Urban"/>
    <n v="111.02"/>
    <n v="22.4"/>
    <n v="28.25"/>
    <n v="22.4"/>
    <x v="0"/>
    <x v="0"/>
  </r>
  <r>
    <n v="4789"/>
    <x v="0"/>
    <n v="8"/>
    <x v="0"/>
    <x v="0"/>
    <x v="0"/>
    <s v="No"/>
    <x v="0"/>
    <s v="Rural"/>
    <n v="91.54"/>
    <n v="13.4"/>
    <n v="28.25"/>
    <n v="13.4"/>
    <x v="0"/>
    <x v="0"/>
  </r>
  <r>
    <n v="4929"/>
    <x v="0"/>
    <n v="8"/>
    <x v="0"/>
    <x v="0"/>
    <x v="0"/>
    <s v="No"/>
    <x v="0"/>
    <s v="Urban"/>
    <n v="78.48"/>
    <n v="16.100000000000001"/>
    <n v="28.25"/>
    <n v="16.100000000000001"/>
    <x v="0"/>
    <x v="0"/>
  </r>
  <r>
    <n v="6948"/>
    <x v="0"/>
    <n v="8"/>
    <x v="0"/>
    <x v="0"/>
    <x v="0"/>
    <s v="No"/>
    <x v="0"/>
    <s v="Urban"/>
    <n v="91.53"/>
    <n v="18"/>
    <n v="28.25"/>
    <n v="18"/>
    <x v="0"/>
    <x v="0"/>
  </r>
  <r>
    <n v="8050"/>
    <x v="0"/>
    <n v="8"/>
    <x v="0"/>
    <x v="0"/>
    <x v="0"/>
    <s v="No"/>
    <x v="0"/>
    <s v="Urban"/>
    <n v="84.6"/>
    <n v="18.399999999999999"/>
    <n v="28.25"/>
    <n v="18.399999999999999"/>
    <x v="0"/>
    <x v="0"/>
  </r>
  <r>
    <n v="8410"/>
    <x v="1"/>
    <n v="8"/>
    <x v="0"/>
    <x v="0"/>
    <x v="0"/>
    <s v="No"/>
    <x v="0"/>
    <s v="Rural"/>
    <n v="98.9"/>
    <n v="18.8"/>
    <n v="28.25"/>
    <n v="18.8"/>
    <x v="0"/>
    <x v="0"/>
  </r>
  <r>
    <n v="9107"/>
    <x v="1"/>
    <n v="8"/>
    <x v="0"/>
    <x v="0"/>
    <x v="0"/>
    <s v="No"/>
    <x v="0"/>
    <s v="Rural"/>
    <n v="92.65"/>
    <n v="17.5"/>
    <n v="28.25"/>
    <n v="17.5"/>
    <x v="0"/>
    <x v="0"/>
  </r>
  <r>
    <n v="9197"/>
    <x v="1"/>
    <n v="8"/>
    <x v="0"/>
    <x v="0"/>
    <x v="0"/>
    <s v="No"/>
    <x v="0"/>
    <s v="Urban"/>
    <n v="80.47"/>
    <n v="20.6"/>
    <n v="28.25"/>
    <n v="20.6"/>
    <x v="0"/>
    <x v="0"/>
  </r>
  <r>
    <n v="9995"/>
    <x v="0"/>
    <n v="8"/>
    <x v="0"/>
    <x v="0"/>
    <x v="0"/>
    <s v="No"/>
    <x v="0"/>
    <s v="Urban"/>
    <n v="118.66"/>
    <n v="16.100000000000001"/>
    <n v="28.25"/>
    <n v="16.100000000000001"/>
    <x v="0"/>
    <x v="0"/>
  </r>
  <r>
    <n v="10390"/>
    <x v="1"/>
    <n v="8"/>
    <x v="0"/>
    <x v="0"/>
    <x v="0"/>
    <s v="No"/>
    <x v="0"/>
    <s v="Urban"/>
    <n v="67.33"/>
    <n v="16.7"/>
    <n v="28.25"/>
    <n v="16.7"/>
    <x v="0"/>
    <x v="0"/>
  </r>
  <r>
    <n v="10584"/>
    <x v="0"/>
    <n v="8"/>
    <x v="0"/>
    <x v="0"/>
    <x v="0"/>
    <s v="No"/>
    <x v="0"/>
    <s v="Urban"/>
    <n v="88.02"/>
    <n v="16.399999999999999"/>
    <n v="28.25"/>
    <n v="16.399999999999999"/>
    <x v="0"/>
    <x v="0"/>
  </r>
  <r>
    <n v="10659"/>
    <x v="1"/>
    <n v="8"/>
    <x v="0"/>
    <x v="0"/>
    <x v="0"/>
    <s v="No"/>
    <x v="0"/>
    <s v="Urban"/>
    <n v="81.53"/>
    <n v="14.8"/>
    <n v="28.25"/>
    <n v="14.8"/>
    <x v="0"/>
    <x v="0"/>
  </r>
  <r>
    <n v="11145"/>
    <x v="1"/>
    <n v="8"/>
    <x v="0"/>
    <x v="0"/>
    <x v="0"/>
    <s v="No"/>
    <x v="0"/>
    <s v="Urban"/>
    <n v="104.03"/>
    <n v="18.399999999999999"/>
    <n v="28.25"/>
    <n v="18.399999999999999"/>
    <x v="0"/>
    <x v="0"/>
  </r>
  <r>
    <n v="12117"/>
    <x v="0"/>
    <n v="8"/>
    <x v="0"/>
    <x v="0"/>
    <x v="0"/>
    <s v="No"/>
    <x v="0"/>
    <s v="Urban"/>
    <n v="84.68"/>
    <n v="14.5"/>
    <n v="28.25"/>
    <n v="14.5"/>
    <x v="0"/>
    <x v="0"/>
  </r>
  <r>
    <n v="13728"/>
    <x v="0"/>
    <n v="8"/>
    <x v="0"/>
    <x v="0"/>
    <x v="0"/>
    <s v="No"/>
    <x v="0"/>
    <s v="Rural"/>
    <n v="90.26"/>
    <n v="18.100000000000001"/>
    <n v="28.25"/>
    <n v="18.100000000000001"/>
    <x v="0"/>
    <x v="0"/>
  </r>
  <r>
    <n v="14049"/>
    <x v="0"/>
    <n v="8"/>
    <x v="0"/>
    <x v="0"/>
    <x v="0"/>
    <s v="No"/>
    <x v="0"/>
    <s v="Rural"/>
    <n v="115.54"/>
    <n v="28.5"/>
    <n v="28.25"/>
    <n v="28.5"/>
    <x v="0"/>
    <x v="0"/>
  </r>
  <r>
    <n v="16523"/>
    <x v="1"/>
    <n v="8"/>
    <x v="0"/>
    <x v="0"/>
    <x v="0"/>
    <s v="No"/>
    <x v="2"/>
    <s v="Urban"/>
    <n v="110.89"/>
    <n v="17.600000000000001"/>
    <n v="28.25"/>
    <n v="17.600000000000001"/>
    <x v="0"/>
    <x v="0"/>
  </r>
  <r>
    <n v="16863"/>
    <x v="1"/>
    <n v="8"/>
    <x v="0"/>
    <x v="0"/>
    <x v="0"/>
    <s v="No"/>
    <x v="0"/>
    <s v="Rural"/>
    <n v="104.75"/>
    <n v="17.100000000000001"/>
    <n v="28.25"/>
    <n v="17.100000000000001"/>
    <x v="0"/>
    <x v="0"/>
  </r>
  <r>
    <n v="16987"/>
    <x v="1"/>
    <n v="8"/>
    <x v="0"/>
    <x v="0"/>
    <x v="0"/>
    <s v="No"/>
    <x v="0"/>
    <s v="Urban"/>
    <n v="96.62"/>
    <n v="16.399999999999999"/>
    <n v="28.25"/>
    <n v="16.399999999999999"/>
    <x v="0"/>
    <x v="0"/>
  </r>
  <r>
    <n v="19088"/>
    <x v="0"/>
    <n v="8"/>
    <x v="0"/>
    <x v="0"/>
    <x v="0"/>
    <s v="No"/>
    <x v="0"/>
    <s v="Urban"/>
    <n v="105.63"/>
    <n v="19.2"/>
    <n v="28.25"/>
    <n v="19.2"/>
    <x v="0"/>
    <x v="0"/>
  </r>
  <r>
    <n v="21653"/>
    <x v="0"/>
    <n v="8"/>
    <x v="0"/>
    <x v="0"/>
    <x v="0"/>
    <s v="No"/>
    <x v="0"/>
    <s v="Rural"/>
    <n v="104.3"/>
    <n v="18.5"/>
    <n v="28.25"/>
    <n v="18.5"/>
    <x v="0"/>
    <x v="0"/>
  </r>
  <r>
    <n v="21969"/>
    <x v="0"/>
    <n v="8"/>
    <x v="0"/>
    <x v="0"/>
    <x v="0"/>
    <s v="No"/>
    <x v="0"/>
    <s v="Urban"/>
    <n v="89.57"/>
    <n v="18.8"/>
    <n v="28.25"/>
    <n v="18.8"/>
    <x v="0"/>
    <x v="0"/>
  </r>
  <r>
    <n v="26893"/>
    <x v="0"/>
    <n v="8"/>
    <x v="0"/>
    <x v="0"/>
    <x v="0"/>
    <s v="No"/>
    <x v="0"/>
    <s v="Urban"/>
    <n v="101.26"/>
    <n v="33.799999999999997"/>
    <n v="28.25"/>
    <n v="33.799999999999997"/>
    <x v="0"/>
    <x v="0"/>
  </r>
  <r>
    <n v="27446"/>
    <x v="1"/>
    <n v="8"/>
    <x v="0"/>
    <x v="0"/>
    <x v="0"/>
    <s v="No"/>
    <x v="0"/>
    <s v="Urban"/>
    <n v="76.31"/>
    <n v="15.5"/>
    <n v="28.25"/>
    <n v="15.5"/>
    <x v="0"/>
    <x v="0"/>
  </r>
  <r>
    <n v="28952"/>
    <x v="0"/>
    <n v="8"/>
    <x v="0"/>
    <x v="0"/>
    <x v="0"/>
    <s v="No"/>
    <x v="0"/>
    <s v="Rural"/>
    <n v="86.84"/>
    <n v="18.3"/>
    <n v="28.25"/>
    <n v="18.3"/>
    <x v="0"/>
    <x v="0"/>
  </r>
  <r>
    <n v="31227"/>
    <x v="0"/>
    <n v="8"/>
    <x v="0"/>
    <x v="0"/>
    <x v="0"/>
    <s v="No"/>
    <x v="0"/>
    <s v="Rural"/>
    <n v="89.24"/>
    <n v="16.7"/>
    <n v="28.25"/>
    <n v="16.7"/>
    <x v="0"/>
    <x v="0"/>
  </r>
  <r>
    <n v="32560"/>
    <x v="1"/>
    <n v="8"/>
    <x v="0"/>
    <x v="0"/>
    <x v="0"/>
    <s v="No"/>
    <x v="0"/>
    <s v="Rural"/>
    <n v="87.92"/>
    <n v="14.1"/>
    <n v="28.25"/>
    <n v="14.1"/>
    <x v="0"/>
    <x v="0"/>
  </r>
  <r>
    <n v="33726"/>
    <x v="1"/>
    <n v="8"/>
    <x v="0"/>
    <x v="0"/>
    <x v="0"/>
    <s v="No"/>
    <x v="0"/>
    <s v="Urban"/>
    <n v="72.81"/>
    <n v="18.2"/>
    <n v="28.25"/>
    <n v="18.2"/>
    <x v="0"/>
    <x v="0"/>
  </r>
  <r>
    <n v="34045"/>
    <x v="1"/>
    <n v="8"/>
    <x v="0"/>
    <x v="0"/>
    <x v="0"/>
    <s v="No"/>
    <x v="0"/>
    <s v="Urban"/>
    <n v="87.15"/>
    <n v="16.100000000000001"/>
    <n v="28.25"/>
    <n v="16.100000000000001"/>
    <x v="0"/>
    <x v="0"/>
  </r>
  <r>
    <n v="34621"/>
    <x v="1"/>
    <n v="8"/>
    <x v="0"/>
    <x v="0"/>
    <x v="0"/>
    <s v="No"/>
    <x v="0"/>
    <s v="Urban"/>
    <n v="79.33"/>
    <n v="15.2"/>
    <n v="28.25"/>
    <n v="15.2"/>
    <x v="0"/>
    <x v="0"/>
  </r>
  <r>
    <n v="38284"/>
    <x v="0"/>
    <n v="8"/>
    <x v="0"/>
    <x v="0"/>
    <x v="0"/>
    <s v="No"/>
    <x v="0"/>
    <s v="Rural"/>
    <n v="77.08"/>
    <n v="16.899999999999999"/>
    <n v="28.25"/>
    <n v="16.899999999999999"/>
    <x v="0"/>
    <x v="0"/>
  </r>
  <r>
    <n v="43146"/>
    <x v="0"/>
    <n v="8"/>
    <x v="0"/>
    <x v="0"/>
    <x v="0"/>
    <s v="No"/>
    <x v="0"/>
    <s v="Urban"/>
    <n v="106.4"/>
    <n v="18.3"/>
    <n v="28.25"/>
    <n v="18.3"/>
    <x v="0"/>
    <x v="0"/>
  </r>
  <r>
    <n v="43773"/>
    <x v="0"/>
    <n v="8"/>
    <x v="0"/>
    <x v="0"/>
    <x v="0"/>
    <s v="No"/>
    <x v="0"/>
    <s v="Urban"/>
    <n v="61.07"/>
    <n v="19.100000000000001"/>
    <n v="28.25"/>
    <n v="19.100000000000001"/>
    <x v="0"/>
    <x v="0"/>
  </r>
  <r>
    <n v="44635"/>
    <x v="1"/>
    <n v="8"/>
    <x v="0"/>
    <x v="0"/>
    <x v="0"/>
    <s v="No"/>
    <x v="0"/>
    <s v="Urban"/>
    <n v="95.39"/>
    <n v="20.399999999999999"/>
    <n v="28.25"/>
    <n v="20.399999999999999"/>
    <x v="0"/>
    <x v="0"/>
  </r>
  <r>
    <n v="45893"/>
    <x v="1"/>
    <n v="8"/>
    <x v="0"/>
    <x v="0"/>
    <x v="0"/>
    <s v="No"/>
    <x v="0"/>
    <s v="Urban"/>
    <n v="106.51"/>
    <n v="12.3"/>
    <n v="28.25"/>
    <n v="12.3"/>
    <x v="0"/>
    <x v="0"/>
  </r>
  <r>
    <n v="46767"/>
    <x v="1"/>
    <n v="8"/>
    <x v="0"/>
    <x v="0"/>
    <x v="0"/>
    <s v="No"/>
    <x v="0"/>
    <s v="Rural"/>
    <n v="67.84"/>
    <n v="24"/>
    <n v="28.25"/>
    <n v="24"/>
    <x v="0"/>
    <x v="0"/>
  </r>
  <r>
    <n v="47627"/>
    <x v="0"/>
    <n v="8"/>
    <x v="0"/>
    <x v="0"/>
    <x v="0"/>
    <s v="No"/>
    <x v="0"/>
    <s v="Urban"/>
    <n v="107.69"/>
    <n v="20.3"/>
    <n v="28.25"/>
    <n v="20.3"/>
    <x v="0"/>
    <x v="0"/>
  </r>
  <r>
    <n v="47701"/>
    <x v="0"/>
    <n v="8"/>
    <x v="0"/>
    <x v="0"/>
    <x v="0"/>
    <s v="No"/>
    <x v="0"/>
    <s v="Urban"/>
    <n v="104.51"/>
    <n v="20.6"/>
    <n v="28.25"/>
    <n v="20.6"/>
    <x v="0"/>
    <x v="0"/>
  </r>
  <r>
    <n v="47810"/>
    <x v="0"/>
    <n v="8"/>
    <x v="0"/>
    <x v="0"/>
    <x v="0"/>
    <s v="No"/>
    <x v="0"/>
    <s v="Rural"/>
    <n v="107.97"/>
    <n v="26.7"/>
    <n v="28.25"/>
    <n v="26.7"/>
    <x v="0"/>
    <x v="0"/>
  </r>
  <r>
    <n v="48652"/>
    <x v="1"/>
    <n v="8"/>
    <x v="0"/>
    <x v="0"/>
    <x v="0"/>
    <s v="No"/>
    <x v="0"/>
    <s v="Urban"/>
    <n v="83.55"/>
    <n v="22.4"/>
    <n v="28.25"/>
    <n v="22.4"/>
    <x v="0"/>
    <x v="0"/>
  </r>
  <r>
    <n v="52305"/>
    <x v="1"/>
    <n v="8"/>
    <x v="0"/>
    <x v="0"/>
    <x v="0"/>
    <s v="No"/>
    <x v="0"/>
    <s v="Rural"/>
    <n v="102.5"/>
    <n v="16.3"/>
    <n v="28.25"/>
    <n v="16.3"/>
    <x v="0"/>
    <x v="0"/>
  </r>
  <r>
    <n v="53095"/>
    <x v="0"/>
    <n v="8"/>
    <x v="0"/>
    <x v="0"/>
    <x v="0"/>
    <s v="No"/>
    <x v="0"/>
    <s v="Rural"/>
    <n v="63.43"/>
    <n v="21.8"/>
    <n v="28.25"/>
    <n v="21.8"/>
    <x v="0"/>
    <x v="0"/>
  </r>
  <r>
    <n v="55740"/>
    <x v="1"/>
    <n v="8"/>
    <x v="0"/>
    <x v="0"/>
    <x v="0"/>
    <s v="No"/>
    <x v="0"/>
    <s v="Urban"/>
    <n v="62.69"/>
    <n v="28.7"/>
    <n v="28.25"/>
    <n v="28.7"/>
    <x v="0"/>
    <x v="0"/>
  </r>
  <r>
    <n v="56139"/>
    <x v="0"/>
    <n v="8"/>
    <x v="0"/>
    <x v="0"/>
    <x v="0"/>
    <s v="No"/>
    <x v="0"/>
    <s v="Urban"/>
    <n v="129.66"/>
    <n v="19.2"/>
    <n v="28.25"/>
    <n v="19.2"/>
    <x v="0"/>
    <x v="0"/>
  </r>
  <r>
    <n v="57979"/>
    <x v="0"/>
    <n v="8"/>
    <x v="0"/>
    <x v="0"/>
    <x v="0"/>
    <s v="No"/>
    <x v="0"/>
    <s v="Rural"/>
    <n v="108.06"/>
    <n v="14.6"/>
    <n v="28.25"/>
    <n v="14.6"/>
    <x v="0"/>
    <x v="0"/>
  </r>
  <r>
    <n v="61536"/>
    <x v="1"/>
    <n v="8"/>
    <x v="0"/>
    <x v="0"/>
    <x v="0"/>
    <s v="No"/>
    <x v="0"/>
    <s v="Rural"/>
    <n v="76.12"/>
    <n v="19.399999999999999"/>
    <n v="28.25"/>
    <n v="19.399999999999999"/>
    <x v="0"/>
    <x v="0"/>
  </r>
  <r>
    <n v="61924"/>
    <x v="0"/>
    <n v="8"/>
    <x v="0"/>
    <x v="0"/>
    <x v="0"/>
    <s v="No"/>
    <x v="0"/>
    <s v="Rural"/>
    <n v="133.63"/>
    <n v="18.8"/>
    <n v="28.25"/>
    <n v="18.8"/>
    <x v="0"/>
    <x v="0"/>
  </r>
  <r>
    <n v="64879"/>
    <x v="1"/>
    <n v="8"/>
    <x v="0"/>
    <x v="0"/>
    <x v="0"/>
    <s v="No"/>
    <x v="0"/>
    <s v="Rural"/>
    <n v="120.43"/>
    <n v="23.5"/>
    <n v="28.25"/>
    <n v="23.5"/>
    <x v="0"/>
    <x v="0"/>
  </r>
  <r>
    <n v="65535"/>
    <x v="0"/>
    <n v="8"/>
    <x v="0"/>
    <x v="0"/>
    <x v="0"/>
    <s v="No"/>
    <x v="0"/>
    <s v="Rural"/>
    <n v="78.05"/>
    <n v="25.7"/>
    <n v="28.25"/>
    <n v="25.7"/>
    <x v="0"/>
    <x v="0"/>
  </r>
  <r>
    <n v="65969"/>
    <x v="0"/>
    <n v="8"/>
    <x v="0"/>
    <x v="0"/>
    <x v="0"/>
    <s v="No"/>
    <x v="0"/>
    <s v="Rural"/>
    <n v="121.99"/>
    <n v="19.600000000000001"/>
    <n v="28.25"/>
    <n v="19.600000000000001"/>
    <x v="0"/>
    <x v="0"/>
  </r>
  <r>
    <n v="69622"/>
    <x v="1"/>
    <n v="8"/>
    <x v="0"/>
    <x v="0"/>
    <x v="0"/>
    <s v="No"/>
    <x v="0"/>
    <s v="Urban"/>
    <n v="65.319999999999993"/>
    <n v="18.399999999999999"/>
    <n v="28.25"/>
    <n v="18.399999999999999"/>
    <x v="0"/>
    <x v="0"/>
  </r>
  <r>
    <n v="70992"/>
    <x v="1"/>
    <n v="8"/>
    <x v="0"/>
    <x v="0"/>
    <x v="0"/>
    <s v="No"/>
    <x v="0"/>
    <s v="Urban"/>
    <n v="74.42"/>
    <n v="22.5"/>
    <n v="28.25"/>
    <n v="22.5"/>
    <x v="0"/>
    <x v="0"/>
  </r>
  <r>
    <n v="71044"/>
    <x v="1"/>
    <n v="8"/>
    <x v="0"/>
    <x v="0"/>
    <x v="0"/>
    <s v="No"/>
    <x v="0"/>
    <s v="Rural"/>
    <n v="71.63"/>
    <n v="16.3"/>
    <n v="28.25"/>
    <n v="16.3"/>
    <x v="0"/>
    <x v="0"/>
  </r>
  <r>
    <n v="72108"/>
    <x v="0"/>
    <n v="8"/>
    <x v="0"/>
    <x v="0"/>
    <x v="0"/>
    <s v="No"/>
    <x v="0"/>
    <s v="Rural"/>
    <n v="56.3"/>
    <n v="18"/>
    <n v="28.25"/>
    <n v="18"/>
    <x v="0"/>
    <x v="0"/>
  </r>
  <r>
    <n v="579"/>
    <x v="0"/>
    <n v="9"/>
    <x v="0"/>
    <x v="0"/>
    <x v="0"/>
    <s v="No"/>
    <x v="0"/>
    <s v="Urban"/>
    <n v="71.88"/>
    <n v="17.5"/>
    <n v="28.25"/>
    <n v="17.5"/>
    <x v="0"/>
    <x v="0"/>
  </r>
  <r>
    <n v="6011"/>
    <x v="0"/>
    <n v="9"/>
    <x v="0"/>
    <x v="0"/>
    <x v="0"/>
    <s v="No"/>
    <x v="0"/>
    <s v="Urban"/>
    <n v="78.239999999999995"/>
    <n v="15.3"/>
    <n v="28.25"/>
    <n v="15.3"/>
    <x v="0"/>
    <x v="0"/>
  </r>
  <r>
    <n v="11176"/>
    <x v="0"/>
    <n v="9"/>
    <x v="0"/>
    <x v="0"/>
    <x v="0"/>
    <s v="No"/>
    <x v="0"/>
    <s v="Rural"/>
    <n v="85.02"/>
    <n v="16.3"/>
    <n v="28.25"/>
    <n v="16.3"/>
    <x v="0"/>
    <x v="0"/>
  </r>
  <r>
    <n v="11935"/>
    <x v="1"/>
    <n v="9"/>
    <x v="0"/>
    <x v="0"/>
    <x v="0"/>
    <s v="No"/>
    <x v="0"/>
    <s v="Rural"/>
    <n v="110.97"/>
    <n v="17.7"/>
    <n v="28.25"/>
    <n v="17.7"/>
    <x v="0"/>
    <x v="0"/>
  </r>
  <r>
    <n v="12990"/>
    <x v="0"/>
    <n v="9"/>
    <x v="0"/>
    <x v="0"/>
    <x v="0"/>
    <s v="No"/>
    <x v="0"/>
    <s v="Rural"/>
    <n v="84.17"/>
    <n v="17.399999999999999"/>
    <n v="28.25"/>
    <n v="17.399999999999999"/>
    <x v="0"/>
    <x v="0"/>
  </r>
  <r>
    <n v="14563"/>
    <x v="0"/>
    <n v="9"/>
    <x v="0"/>
    <x v="0"/>
    <x v="0"/>
    <s v="No"/>
    <x v="0"/>
    <s v="Urban"/>
    <n v="83.83"/>
    <n v="27.1"/>
    <n v="28.25"/>
    <n v="27.1"/>
    <x v="0"/>
    <x v="0"/>
  </r>
  <r>
    <n v="15230"/>
    <x v="1"/>
    <n v="9"/>
    <x v="0"/>
    <x v="0"/>
    <x v="0"/>
    <s v="No"/>
    <x v="0"/>
    <s v="Rural"/>
    <n v="80.55"/>
    <n v="15.1"/>
    <n v="28.25"/>
    <n v="15.1"/>
    <x v="0"/>
    <x v="0"/>
  </r>
  <r>
    <n v="16566"/>
    <x v="0"/>
    <n v="9"/>
    <x v="0"/>
    <x v="0"/>
    <x v="0"/>
    <s v="No"/>
    <x v="0"/>
    <s v="Urban"/>
    <n v="75.84"/>
    <n v="21.5"/>
    <n v="28.25"/>
    <n v="21.5"/>
    <x v="0"/>
    <x v="0"/>
  </r>
  <r>
    <n v="16600"/>
    <x v="0"/>
    <n v="9"/>
    <x v="0"/>
    <x v="0"/>
    <x v="0"/>
    <s v="No"/>
    <x v="0"/>
    <s v="Rural"/>
    <n v="65.52"/>
    <n v="33.5"/>
    <n v="28.25"/>
    <n v="33.5"/>
    <x v="0"/>
    <x v="0"/>
  </r>
  <r>
    <n v="17238"/>
    <x v="1"/>
    <n v="9"/>
    <x v="0"/>
    <x v="0"/>
    <x v="0"/>
    <s v="No"/>
    <x v="0"/>
    <s v="Urban"/>
    <n v="85"/>
    <n v="16"/>
    <n v="28.25"/>
    <n v="16"/>
    <x v="0"/>
    <x v="0"/>
  </r>
  <r>
    <n v="17515"/>
    <x v="1"/>
    <n v="9"/>
    <x v="0"/>
    <x v="0"/>
    <x v="0"/>
    <s v="No"/>
    <x v="0"/>
    <s v="Rural"/>
    <n v="81.180000000000007"/>
    <n v="20"/>
    <n v="28.25"/>
    <n v="20"/>
    <x v="0"/>
    <x v="0"/>
  </r>
  <r>
    <n v="21980"/>
    <x v="0"/>
    <n v="9"/>
    <x v="0"/>
    <x v="0"/>
    <x v="0"/>
    <s v="No"/>
    <x v="0"/>
    <s v="Urban"/>
    <n v="66.11"/>
    <n v="16.3"/>
    <n v="28.25"/>
    <n v="16.3"/>
    <x v="0"/>
    <x v="0"/>
  </r>
  <r>
    <n v="30870"/>
    <x v="0"/>
    <n v="9"/>
    <x v="0"/>
    <x v="0"/>
    <x v="0"/>
    <s v="No"/>
    <x v="0"/>
    <s v="Urban"/>
    <n v="93.24"/>
    <n v="31.9"/>
    <n v="28.25"/>
    <n v="31.9"/>
    <x v="0"/>
    <x v="0"/>
  </r>
  <r>
    <n v="33723"/>
    <x v="1"/>
    <n v="9"/>
    <x v="0"/>
    <x v="0"/>
    <x v="0"/>
    <s v="No"/>
    <x v="0"/>
    <s v="Urban"/>
    <n v="95.81"/>
    <s v=""/>
    <n v="28.25"/>
    <n v="28.25"/>
    <x v="0"/>
    <x v="0"/>
  </r>
  <r>
    <n v="41395"/>
    <x v="0"/>
    <n v="9"/>
    <x v="0"/>
    <x v="0"/>
    <x v="0"/>
    <s v="No"/>
    <x v="0"/>
    <s v="Urban"/>
    <n v="123.66"/>
    <n v="17"/>
    <n v="28.25"/>
    <n v="17"/>
    <x v="0"/>
    <x v="0"/>
  </r>
  <r>
    <n v="41523"/>
    <x v="0"/>
    <n v="9"/>
    <x v="0"/>
    <x v="0"/>
    <x v="0"/>
    <s v="No"/>
    <x v="0"/>
    <s v="Rural"/>
    <n v="94.59"/>
    <n v="20"/>
    <n v="28.25"/>
    <n v="20"/>
    <x v="0"/>
    <x v="0"/>
  </r>
  <r>
    <n v="42359"/>
    <x v="0"/>
    <n v="9"/>
    <x v="0"/>
    <x v="0"/>
    <x v="0"/>
    <s v="No"/>
    <x v="0"/>
    <s v="Urban"/>
    <n v="122.22"/>
    <n v="17.7"/>
    <n v="28.25"/>
    <n v="17.7"/>
    <x v="0"/>
    <x v="0"/>
  </r>
  <r>
    <n v="43024"/>
    <x v="0"/>
    <n v="9"/>
    <x v="0"/>
    <x v="0"/>
    <x v="0"/>
    <s v="No"/>
    <x v="0"/>
    <s v="Rural"/>
    <n v="76.88"/>
    <n v="18"/>
    <n v="28.25"/>
    <n v="18"/>
    <x v="0"/>
    <x v="0"/>
  </r>
  <r>
    <n v="45289"/>
    <x v="1"/>
    <n v="9"/>
    <x v="0"/>
    <x v="0"/>
    <x v="0"/>
    <s v="No"/>
    <x v="0"/>
    <s v="Urban"/>
    <n v="109.32"/>
    <n v="27.4"/>
    <n v="28.25"/>
    <n v="27.4"/>
    <x v="0"/>
    <x v="0"/>
  </r>
  <r>
    <n v="45931"/>
    <x v="0"/>
    <n v="9"/>
    <x v="0"/>
    <x v="0"/>
    <x v="0"/>
    <s v="No"/>
    <x v="0"/>
    <s v="Urban"/>
    <n v="142.68"/>
    <n v="24.4"/>
    <n v="28.25"/>
    <n v="24.4"/>
    <x v="0"/>
    <x v="0"/>
  </r>
  <r>
    <n v="46854"/>
    <x v="1"/>
    <n v="9"/>
    <x v="0"/>
    <x v="0"/>
    <x v="0"/>
    <s v="No"/>
    <x v="0"/>
    <s v="Urban"/>
    <n v="82.64"/>
    <n v="14.5"/>
    <n v="28.25"/>
    <n v="14.5"/>
    <x v="0"/>
    <x v="0"/>
  </r>
  <r>
    <n v="47309"/>
    <x v="0"/>
    <n v="9"/>
    <x v="0"/>
    <x v="0"/>
    <x v="0"/>
    <s v="No"/>
    <x v="0"/>
    <s v="Urban"/>
    <n v="87.74"/>
    <n v="17.100000000000001"/>
    <n v="28.25"/>
    <n v="17.100000000000001"/>
    <x v="0"/>
    <x v="0"/>
  </r>
  <r>
    <n v="47330"/>
    <x v="0"/>
    <n v="9"/>
    <x v="0"/>
    <x v="0"/>
    <x v="0"/>
    <s v="No"/>
    <x v="0"/>
    <s v="Rural"/>
    <n v="60.39"/>
    <n v="16.399999999999999"/>
    <n v="28.25"/>
    <n v="16.399999999999999"/>
    <x v="0"/>
    <x v="0"/>
  </r>
  <r>
    <n v="48851"/>
    <x v="1"/>
    <n v="9"/>
    <x v="0"/>
    <x v="0"/>
    <x v="0"/>
    <s v="No"/>
    <x v="0"/>
    <s v="Rural"/>
    <n v="77.67"/>
    <n v="17.600000000000001"/>
    <n v="28.25"/>
    <n v="17.600000000000001"/>
    <x v="0"/>
    <x v="0"/>
  </r>
  <r>
    <n v="49459"/>
    <x v="0"/>
    <n v="9"/>
    <x v="0"/>
    <x v="0"/>
    <x v="0"/>
    <s v="No"/>
    <x v="0"/>
    <s v="Rural"/>
    <n v="61.75"/>
    <n v="16.2"/>
    <n v="28.25"/>
    <n v="16.2"/>
    <x v="0"/>
    <x v="0"/>
  </r>
  <r>
    <n v="52454"/>
    <x v="0"/>
    <n v="9"/>
    <x v="0"/>
    <x v="0"/>
    <x v="0"/>
    <s v="No"/>
    <x v="0"/>
    <s v="Rural"/>
    <n v="121.8"/>
    <n v="18.7"/>
    <n v="28.25"/>
    <n v="18.7"/>
    <x v="0"/>
    <x v="0"/>
  </r>
  <r>
    <n v="53494"/>
    <x v="1"/>
    <n v="9"/>
    <x v="0"/>
    <x v="0"/>
    <x v="0"/>
    <s v="No"/>
    <x v="0"/>
    <s v="Rural"/>
    <n v="125.09"/>
    <n v="15.4"/>
    <n v="28.25"/>
    <n v="15.4"/>
    <x v="0"/>
    <x v="0"/>
  </r>
  <r>
    <n v="54866"/>
    <x v="1"/>
    <n v="9"/>
    <x v="0"/>
    <x v="0"/>
    <x v="0"/>
    <s v="No"/>
    <x v="0"/>
    <s v="Rural"/>
    <n v="57.27"/>
    <n v="28"/>
    <n v="28.25"/>
    <n v="28"/>
    <x v="0"/>
    <x v="0"/>
  </r>
  <r>
    <n v="55599"/>
    <x v="1"/>
    <n v="9"/>
    <x v="0"/>
    <x v="0"/>
    <x v="0"/>
    <s v="No"/>
    <x v="0"/>
    <s v="Rural"/>
    <n v="69.87"/>
    <n v="18"/>
    <n v="28.25"/>
    <n v="18"/>
    <x v="0"/>
    <x v="0"/>
  </r>
  <r>
    <n v="56791"/>
    <x v="0"/>
    <n v="9"/>
    <x v="0"/>
    <x v="0"/>
    <x v="0"/>
    <s v="No"/>
    <x v="0"/>
    <s v="Urban"/>
    <n v="170.76"/>
    <n v="20"/>
    <n v="28.25"/>
    <n v="20"/>
    <x v="0"/>
    <x v="0"/>
  </r>
  <r>
    <n v="58203"/>
    <x v="0"/>
    <n v="9"/>
    <x v="0"/>
    <x v="0"/>
    <x v="0"/>
    <s v="No"/>
    <x v="0"/>
    <s v="Urban"/>
    <n v="97.84"/>
    <n v="23.3"/>
    <n v="28.25"/>
    <n v="23.3"/>
    <x v="0"/>
    <x v="0"/>
  </r>
  <r>
    <n v="58257"/>
    <x v="0"/>
    <n v="9"/>
    <x v="0"/>
    <x v="0"/>
    <x v="0"/>
    <s v="No"/>
    <x v="0"/>
    <s v="Urban"/>
    <n v="64.2"/>
    <n v="18.5"/>
    <n v="28.25"/>
    <n v="18.5"/>
    <x v="0"/>
    <x v="0"/>
  </r>
  <r>
    <n v="62187"/>
    <x v="0"/>
    <n v="9"/>
    <x v="0"/>
    <x v="0"/>
    <x v="0"/>
    <s v="No"/>
    <x v="0"/>
    <s v="Urban"/>
    <n v="131.88999999999999"/>
    <n v="25.5"/>
    <n v="28.25"/>
    <n v="25.5"/>
    <x v="0"/>
    <x v="0"/>
  </r>
  <r>
    <n v="62552"/>
    <x v="1"/>
    <n v="9"/>
    <x v="0"/>
    <x v="0"/>
    <x v="0"/>
    <s v="No"/>
    <x v="0"/>
    <s v="Rural"/>
    <n v="90.22"/>
    <n v="18.7"/>
    <n v="28.25"/>
    <n v="18.7"/>
    <x v="0"/>
    <x v="0"/>
  </r>
  <r>
    <n v="63467"/>
    <x v="0"/>
    <n v="9"/>
    <x v="0"/>
    <x v="0"/>
    <x v="0"/>
    <s v="No"/>
    <x v="0"/>
    <s v="Urban"/>
    <n v="150"/>
    <n v="17.399999999999999"/>
    <n v="28.25"/>
    <n v="17.399999999999999"/>
    <x v="0"/>
    <x v="0"/>
  </r>
  <r>
    <n v="63575"/>
    <x v="0"/>
    <n v="9"/>
    <x v="0"/>
    <x v="0"/>
    <x v="0"/>
    <s v="No"/>
    <x v="0"/>
    <s v="Urban"/>
    <n v="84.4"/>
    <n v="14.9"/>
    <n v="28.25"/>
    <n v="14.9"/>
    <x v="0"/>
    <x v="0"/>
  </r>
  <r>
    <n v="65379"/>
    <x v="0"/>
    <n v="9"/>
    <x v="0"/>
    <x v="0"/>
    <x v="0"/>
    <s v="No"/>
    <x v="0"/>
    <s v="Urban"/>
    <n v="69.52"/>
    <n v="24.2"/>
    <n v="28.25"/>
    <n v="24.2"/>
    <x v="0"/>
    <x v="0"/>
  </r>
  <r>
    <n v="67758"/>
    <x v="0"/>
    <n v="9"/>
    <x v="0"/>
    <x v="0"/>
    <x v="0"/>
    <s v="No"/>
    <x v="0"/>
    <s v="Urban"/>
    <n v="114.99"/>
    <n v="18.8"/>
    <n v="28.25"/>
    <n v="18.8"/>
    <x v="0"/>
    <x v="0"/>
  </r>
  <r>
    <n v="737"/>
    <x v="0"/>
    <n v="10"/>
    <x v="0"/>
    <x v="0"/>
    <x v="0"/>
    <s v="No"/>
    <x v="0"/>
    <s v="Urban"/>
    <n v="88.69"/>
    <n v="30.4"/>
    <n v="28.25"/>
    <n v="30.4"/>
    <x v="0"/>
    <x v="0"/>
  </r>
  <r>
    <n v="2707"/>
    <x v="0"/>
    <n v="10"/>
    <x v="0"/>
    <x v="0"/>
    <x v="0"/>
    <s v="No"/>
    <x v="0"/>
    <s v="Rural"/>
    <n v="68.94"/>
    <n v="18"/>
    <n v="28.25"/>
    <n v="18"/>
    <x v="0"/>
    <x v="0"/>
  </r>
  <r>
    <n v="5288"/>
    <x v="0"/>
    <n v="10"/>
    <x v="0"/>
    <x v="0"/>
    <x v="0"/>
    <s v="No"/>
    <x v="0"/>
    <s v="Urban"/>
    <n v="108.08"/>
    <n v="15.6"/>
    <n v="28.25"/>
    <n v="15.6"/>
    <x v="0"/>
    <x v="0"/>
  </r>
  <r>
    <n v="8341"/>
    <x v="0"/>
    <n v="10"/>
    <x v="0"/>
    <x v="0"/>
    <x v="0"/>
    <s v="No"/>
    <x v="0"/>
    <s v="Rural"/>
    <n v="84.02"/>
    <n v="18.7"/>
    <n v="28.25"/>
    <n v="18.7"/>
    <x v="1"/>
    <x v="0"/>
  </r>
  <r>
    <n v="11973"/>
    <x v="1"/>
    <n v="10"/>
    <x v="0"/>
    <x v="0"/>
    <x v="0"/>
    <s v="No"/>
    <x v="0"/>
    <s v="Urban"/>
    <n v="124.6"/>
    <n v="18.600000000000001"/>
    <n v="28.25"/>
    <n v="18.600000000000001"/>
    <x v="0"/>
    <x v="0"/>
  </r>
  <r>
    <n v="13504"/>
    <x v="1"/>
    <n v="10"/>
    <x v="0"/>
    <x v="0"/>
    <x v="0"/>
    <s v="No"/>
    <x v="0"/>
    <s v="Urban"/>
    <n v="112.34"/>
    <n v="18.100000000000001"/>
    <n v="28.25"/>
    <n v="18.100000000000001"/>
    <x v="0"/>
    <x v="0"/>
  </r>
  <r>
    <n v="17198"/>
    <x v="1"/>
    <n v="10"/>
    <x v="0"/>
    <x v="0"/>
    <x v="0"/>
    <s v="No"/>
    <x v="0"/>
    <s v="Rural"/>
    <n v="83.37"/>
    <n v="17.8"/>
    <n v="28.25"/>
    <n v="17.8"/>
    <x v="2"/>
    <x v="0"/>
  </r>
  <r>
    <n v="17725"/>
    <x v="1"/>
    <n v="10"/>
    <x v="0"/>
    <x v="0"/>
    <x v="0"/>
    <s v="No"/>
    <x v="0"/>
    <s v="Rural"/>
    <n v="93.29"/>
    <n v="20.6"/>
    <n v="28.25"/>
    <n v="20.6"/>
    <x v="0"/>
    <x v="0"/>
  </r>
  <r>
    <n v="18134"/>
    <x v="0"/>
    <n v="10"/>
    <x v="0"/>
    <x v="0"/>
    <x v="0"/>
    <s v="No"/>
    <x v="0"/>
    <s v="Rural"/>
    <n v="95.8"/>
    <n v="17.3"/>
    <n v="28.25"/>
    <n v="17.3"/>
    <x v="0"/>
    <x v="0"/>
  </r>
  <r>
    <n v="18192"/>
    <x v="0"/>
    <n v="10"/>
    <x v="0"/>
    <x v="0"/>
    <x v="0"/>
    <s v="No"/>
    <x v="0"/>
    <s v="Rural"/>
    <n v="93.11"/>
    <n v="14.6"/>
    <n v="28.25"/>
    <n v="14.6"/>
    <x v="0"/>
    <x v="0"/>
  </r>
  <r>
    <n v="18927"/>
    <x v="1"/>
    <n v="10"/>
    <x v="0"/>
    <x v="0"/>
    <x v="0"/>
    <s v="No"/>
    <x v="0"/>
    <s v="Urban"/>
    <n v="93.64"/>
    <n v="23.4"/>
    <n v="28.25"/>
    <n v="23.4"/>
    <x v="0"/>
    <x v="0"/>
  </r>
  <r>
    <n v="21209"/>
    <x v="1"/>
    <n v="10"/>
    <x v="0"/>
    <x v="0"/>
    <x v="0"/>
    <s v="No"/>
    <x v="0"/>
    <s v="Rural"/>
    <n v="84.86"/>
    <n v="28.6"/>
    <n v="28.25"/>
    <n v="28.6"/>
    <x v="1"/>
    <x v="0"/>
  </r>
  <r>
    <n v="22259"/>
    <x v="0"/>
    <n v="10"/>
    <x v="0"/>
    <x v="0"/>
    <x v="0"/>
    <s v="No"/>
    <x v="0"/>
    <s v="Rural"/>
    <n v="77.510000000000005"/>
    <n v="21.9"/>
    <n v="28.25"/>
    <n v="21.9"/>
    <x v="0"/>
    <x v="0"/>
  </r>
  <r>
    <n v="22622"/>
    <x v="0"/>
    <n v="10"/>
    <x v="0"/>
    <x v="0"/>
    <x v="0"/>
    <s v="No"/>
    <x v="0"/>
    <s v="Rural"/>
    <n v="108.79"/>
    <n v="21"/>
    <n v="28.25"/>
    <n v="21"/>
    <x v="0"/>
    <x v="0"/>
  </r>
  <r>
    <n v="25305"/>
    <x v="0"/>
    <n v="10"/>
    <x v="0"/>
    <x v="0"/>
    <x v="0"/>
    <s v="No"/>
    <x v="0"/>
    <s v="Rural"/>
    <n v="99.87"/>
    <s v=""/>
    <n v="28.25"/>
    <n v="28.25"/>
    <x v="2"/>
    <x v="0"/>
  </r>
  <r>
    <n v="25391"/>
    <x v="1"/>
    <n v="10"/>
    <x v="0"/>
    <x v="0"/>
    <x v="0"/>
    <s v="No"/>
    <x v="0"/>
    <s v="Rural"/>
    <n v="69.84"/>
    <n v="13.7"/>
    <n v="28.25"/>
    <n v="13.7"/>
    <x v="0"/>
    <x v="0"/>
  </r>
  <r>
    <n v="28500"/>
    <x v="0"/>
    <n v="10"/>
    <x v="0"/>
    <x v="0"/>
    <x v="0"/>
    <s v="No"/>
    <x v="0"/>
    <s v="Urban"/>
    <n v="91.98"/>
    <n v="16.399999999999999"/>
    <n v="28.25"/>
    <n v="16.399999999999999"/>
    <x v="0"/>
    <x v="0"/>
  </r>
  <r>
    <n v="33087"/>
    <x v="1"/>
    <n v="10"/>
    <x v="0"/>
    <x v="0"/>
    <x v="0"/>
    <s v="No"/>
    <x v="0"/>
    <s v="Urban"/>
    <n v="109.3"/>
    <n v="20.100000000000001"/>
    <n v="28.25"/>
    <n v="20.100000000000001"/>
    <x v="0"/>
    <x v="0"/>
  </r>
  <r>
    <n v="33102"/>
    <x v="0"/>
    <n v="10"/>
    <x v="0"/>
    <x v="0"/>
    <x v="0"/>
    <s v="No"/>
    <x v="0"/>
    <s v="Rural"/>
    <n v="69.2"/>
    <n v="23.5"/>
    <n v="28.25"/>
    <n v="23.5"/>
    <x v="2"/>
    <x v="0"/>
  </r>
  <r>
    <n v="33876"/>
    <x v="0"/>
    <n v="10"/>
    <x v="0"/>
    <x v="0"/>
    <x v="0"/>
    <s v="No"/>
    <x v="0"/>
    <s v="Urban"/>
    <n v="87.09"/>
    <n v="14.3"/>
    <n v="28.25"/>
    <n v="14.3"/>
    <x v="0"/>
    <x v="0"/>
  </r>
  <r>
    <n v="35152"/>
    <x v="0"/>
    <n v="10"/>
    <x v="0"/>
    <x v="0"/>
    <x v="0"/>
    <s v="No"/>
    <x v="0"/>
    <s v="Urban"/>
    <n v="76.92"/>
    <n v="15.8"/>
    <n v="28.25"/>
    <n v="15.8"/>
    <x v="0"/>
    <x v="0"/>
  </r>
  <r>
    <n v="40568"/>
    <x v="1"/>
    <n v="10"/>
    <x v="0"/>
    <x v="0"/>
    <x v="0"/>
    <s v="No"/>
    <x v="0"/>
    <s v="Urban"/>
    <n v="82.59"/>
    <n v="18.600000000000001"/>
    <n v="28.25"/>
    <n v="18.600000000000001"/>
    <x v="2"/>
    <x v="0"/>
  </r>
  <r>
    <n v="43016"/>
    <x v="0"/>
    <n v="10"/>
    <x v="0"/>
    <x v="0"/>
    <x v="0"/>
    <s v="No"/>
    <x v="0"/>
    <s v="Urban"/>
    <n v="70.7"/>
    <n v="25.4"/>
    <n v="28.25"/>
    <n v="25.4"/>
    <x v="0"/>
    <x v="0"/>
  </r>
  <r>
    <n v="45279"/>
    <x v="1"/>
    <n v="10"/>
    <x v="0"/>
    <x v="0"/>
    <x v="0"/>
    <s v="No"/>
    <x v="0"/>
    <s v="Rural"/>
    <n v="83.03"/>
    <n v="18.5"/>
    <n v="28.25"/>
    <n v="18.5"/>
    <x v="0"/>
    <x v="0"/>
  </r>
  <r>
    <n v="49179"/>
    <x v="0"/>
    <n v="10"/>
    <x v="0"/>
    <x v="0"/>
    <x v="0"/>
    <s v="No"/>
    <x v="0"/>
    <s v="Rural"/>
    <n v="84.81"/>
    <n v="16.8"/>
    <n v="28.25"/>
    <n v="16.8"/>
    <x v="1"/>
    <x v="0"/>
  </r>
  <r>
    <n v="50238"/>
    <x v="0"/>
    <n v="10"/>
    <x v="0"/>
    <x v="0"/>
    <x v="0"/>
    <s v="No"/>
    <x v="0"/>
    <s v="Urban"/>
    <n v="55.34"/>
    <n v="15.3"/>
    <n v="28.25"/>
    <n v="15.3"/>
    <x v="0"/>
    <x v="0"/>
  </r>
  <r>
    <n v="51275"/>
    <x v="1"/>
    <n v="10"/>
    <x v="0"/>
    <x v="0"/>
    <x v="0"/>
    <s v="No"/>
    <x v="0"/>
    <s v="Urban"/>
    <n v="61.34"/>
    <n v="19.100000000000001"/>
    <n v="28.25"/>
    <n v="19.100000000000001"/>
    <x v="0"/>
    <x v="0"/>
  </r>
  <r>
    <n v="57322"/>
    <x v="0"/>
    <n v="10"/>
    <x v="0"/>
    <x v="0"/>
    <x v="0"/>
    <s v="No"/>
    <x v="0"/>
    <s v="Urban"/>
    <n v="102.97"/>
    <n v="19.100000000000001"/>
    <n v="28.25"/>
    <n v="19.100000000000001"/>
    <x v="0"/>
    <x v="0"/>
  </r>
  <r>
    <n v="59275"/>
    <x v="0"/>
    <n v="10"/>
    <x v="0"/>
    <x v="0"/>
    <x v="0"/>
    <s v="No"/>
    <x v="0"/>
    <s v="Rural"/>
    <n v="58.03"/>
    <n v="35.200000000000003"/>
    <n v="28.25"/>
    <n v="35.200000000000003"/>
    <x v="0"/>
    <x v="0"/>
  </r>
  <r>
    <n v="62999"/>
    <x v="0"/>
    <n v="10"/>
    <x v="0"/>
    <x v="0"/>
    <x v="0"/>
    <s v="No"/>
    <x v="0"/>
    <s v="Rural"/>
    <n v="59.49"/>
    <n v="18.3"/>
    <n v="28.25"/>
    <n v="18.3"/>
    <x v="0"/>
    <x v="0"/>
  </r>
  <r>
    <n v="64128"/>
    <x v="0"/>
    <n v="10"/>
    <x v="0"/>
    <x v="0"/>
    <x v="0"/>
    <s v="No"/>
    <x v="0"/>
    <s v="Urban"/>
    <n v="63.08"/>
    <n v="20.5"/>
    <n v="28.25"/>
    <n v="20.5"/>
    <x v="3"/>
    <x v="0"/>
  </r>
  <r>
    <n v="64508"/>
    <x v="1"/>
    <n v="10"/>
    <x v="0"/>
    <x v="0"/>
    <x v="0"/>
    <s v="No"/>
    <x v="0"/>
    <s v="Urban"/>
    <n v="97.24"/>
    <n v="20.2"/>
    <n v="28.25"/>
    <n v="20.2"/>
    <x v="0"/>
    <x v="0"/>
  </r>
  <r>
    <n v="67499"/>
    <x v="0"/>
    <n v="10"/>
    <x v="0"/>
    <x v="0"/>
    <x v="0"/>
    <s v="No"/>
    <x v="0"/>
    <s v="Rural"/>
    <n v="117.03"/>
    <n v="21.1"/>
    <n v="28.25"/>
    <n v="21.1"/>
    <x v="1"/>
    <x v="0"/>
  </r>
  <r>
    <n v="70823"/>
    <x v="1"/>
    <n v="10"/>
    <x v="0"/>
    <x v="0"/>
    <x v="0"/>
    <s v="No"/>
    <x v="0"/>
    <s v="Urban"/>
    <n v="57.28"/>
    <n v="15.4"/>
    <n v="28.25"/>
    <n v="15.4"/>
    <x v="1"/>
    <x v="0"/>
  </r>
  <r>
    <n v="71900"/>
    <x v="1"/>
    <n v="10"/>
    <x v="0"/>
    <x v="0"/>
    <x v="0"/>
    <s v="No"/>
    <x v="0"/>
    <s v="Urban"/>
    <n v="77.430000000000007"/>
    <n v="16.2"/>
    <n v="28.25"/>
    <n v="16.2"/>
    <x v="0"/>
    <x v="0"/>
  </r>
  <r>
    <n v="5654"/>
    <x v="1"/>
    <n v="11"/>
    <x v="0"/>
    <x v="0"/>
    <x v="0"/>
    <s v="No"/>
    <x v="0"/>
    <s v="Rural"/>
    <n v="94.77"/>
    <n v="22.7"/>
    <n v="28.25"/>
    <n v="22.7"/>
    <x v="0"/>
    <x v="0"/>
  </r>
  <r>
    <n v="6973"/>
    <x v="0"/>
    <n v="11"/>
    <x v="0"/>
    <x v="0"/>
    <x v="0"/>
    <s v="No"/>
    <x v="0"/>
    <s v="Rural"/>
    <n v="87.54"/>
    <n v="24.4"/>
    <n v="28.25"/>
    <n v="24.4"/>
    <x v="0"/>
    <x v="0"/>
  </r>
  <r>
    <n v="8041"/>
    <x v="1"/>
    <n v="11"/>
    <x v="0"/>
    <x v="0"/>
    <x v="0"/>
    <s v="No"/>
    <x v="0"/>
    <s v="Rural"/>
    <n v="93.51"/>
    <n v="20.8"/>
    <n v="28.25"/>
    <n v="20.8"/>
    <x v="0"/>
    <x v="0"/>
  </r>
  <r>
    <n v="9394"/>
    <x v="0"/>
    <n v="11"/>
    <x v="0"/>
    <x v="0"/>
    <x v="0"/>
    <s v="No"/>
    <x v="0"/>
    <s v="Rural"/>
    <n v="92.24"/>
    <n v="27.9"/>
    <n v="28.25"/>
    <n v="27.9"/>
    <x v="0"/>
    <x v="0"/>
  </r>
  <r>
    <n v="11974"/>
    <x v="0"/>
    <n v="11"/>
    <x v="0"/>
    <x v="0"/>
    <x v="0"/>
    <s v="No"/>
    <x v="0"/>
    <s v="Urban"/>
    <n v="82.58"/>
    <n v="25.5"/>
    <n v="28.25"/>
    <n v="25.5"/>
    <x v="0"/>
    <x v="0"/>
  </r>
  <r>
    <n v="12345"/>
    <x v="0"/>
    <n v="11"/>
    <x v="0"/>
    <x v="0"/>
    <x v="0"/>
    <s v="No"/>
    <x v="0"/>
    <s v="Urban"/>
    <n v="73.180000000000007"/>
    <n v="27.6"/>
    <n v="28.25"/>
    <n v="27.6"/>
    <x v="1"/>
    <x v="0"/>
  </r>
  <r>
    <n v="12900"/>
    <x v="0"/>
    <n v="11"/>
    <x v="0"/>
    <x v="0"/>
    <x v="0"/>
    <s v="No"/>
    <x v="0"/>
    <s v="Rural"/>
    <n v="80.08"/>
    <n v="21.8"/>
    <n v="28.25"/>
    <n v="21.8"/>
    <x v="1"/>
    <x v="0"/>
  </r>
  <r>
    <n v="15663"/>
    <x v="1"/>
    <n v="11"/>
    <x v="0"/>
    <x v="0"/>
    <x v="0"/>
    <s v="No"/>
    <x v="0"/>
    <s v="Urban"/>
    <n v="76.739999999999995"/>
    <n v="19.100000000000001"/>
    <n v="28.25"/>
    <n v="19.100000000000001"/>
    <x v="0"/>
    <x v="0"/>
  </r>
  <r>
    <n v="16320"/>
    <x v="1"/>
    <n v="11"/>
    <x v="0"/>
    <x v="0"/>
    <x v="0"/>
    <s v="No"/>
    <x v="0"/>
    <s v="Urban"/>
    <n v="102.76"/>
    <n v="20.3"/>
    <n v="28.25"/>
    <n v="20.3"/>
    <x v="0"/>
    <x v="0"/>
  </r>
  <r>
    <n v="18578"/>
    <x v="0"/>
    <n v="11"/>
    <x v="0"/>
    <x v="0"/>
    <x v="0"/>
    <s v="No"/>
    <x v="0"/>
    <s v="Rural"/>
    <n v="121.66"/>
    <n v="16.7"/>
    <n v="28.25"/>
    <n v="16.7"/>
    <x v="0"/>
    <x v="0"/>
  </r>
  <r>
    <n v="20634"/>
    <x v="1"/>
    <n v="11"/>
    <x v="0"/>
    <x v="0"/>
    <x v="0"/>
    <s v="No"/>
    <x v="0"/>
    <s v="Urban"/>
    <n v="92.65"/>
    <n v="15.7"/>
    <n v="28.25"/>
    <n v="15.7"/>
    <x v="1"/>
    <x v="0"/>
  </r>
  <r>
    <n v="24404"/>
    <x v="0"/>
    <n v="11"/>
    <x v="0"/>
    <x v="0"/>
    <x v="0"/>
    <s v="No"/>
    <x v="0"/>
    <s v="Urban"/>
    <n v="124.35"/>
    <n v="32.700000000000003"/>
    <n v="28.25"/>
    <n v="32.700000000000003"/>
    <x v="0"/>
    <x v="0"/>
  </r>
  <r>
    <n v="25860"/>
    <x v="1"/>
    <n v="11"/>
    <x v="0"/>
    <x v="0"/>
    <x v="0"/>
    <s v="No"/>
    <x v="0"/>
    <s v="Rural"/>
    <n v="123.04"/>
    <n v="15.9"/>
    <n v="28.25"/>
    <n v="15.9"/>
    <x v="0"/>
    <x v="0"/>
  </r>
  <r>
    <n v="28799"/>
    <x v="0"/>
    <n v="11"/>
    <x v="0"/>
    <x v="0"/>
    <x v="0"/>
    <s v="No"/>
    <x v="0"/>
    <s v="Rural"/>
    <n v="90.69"/>
    <n v="18.600000000000001"/>
    <n v="28.25"/>
    <n v="18.600000000000001"/>
    <x v="0"/>
    <x v="0"/>
  </r>
  <r>
    <n v="31293"/>
    <x v="0"/>
    <n v="11"/>
    <x v="0"/>
    <x v="0"/>
    <x v="0"/>
    <s v="No"/>
    <x v="0"/>
    <s v="Urban"/>
    <n v="92.17"/>
    <n v="19.5"/>
    <n v="28.25"/>
    <n v="19.5"/>
    <x v="0"/>
    <x v="0"/>
  </r>
  <r>
    <n v="31608"/>
    <x v="0"/>
    <n v="11"/>
    <x v="0"/>
    <x v="0"/>
    <x v="0"/>
    <s v="No"/>
    <x v="0"/>
    <s v="Rural"/>
    <n v="96.91"/>
    <n v="20.399999999999999"/>
    <n v="28.25"/>
    <n v="20.399999999999999"/>
    <x v="0"/>
    <x v="0"/>
  </r>
  <r>
    <n v="32610"/>
    <x v="1"/>
    <n v="11"/>
    <x v="0"/>
    <x v="0"/>
    <x v="0"/>
    <s v="No"/>
    <x v="0"/>
    <s v="Urban"/>
    <n v="94.89"/>
    <n v="27.5"/>
    <n v="28.25"/>
    <n v="27.5"/>
    <x v="1"/>
    <x v="0"/>
  </r>
  <r>
    <n v="37660"/>
    <x v="0"/>
    <n v="11"/>
    <x v="0"/>
    <x v="0"/>
    <x v="0"/>
    <s v="No"/>
    <x v="0"/>
    <s v="Rural"/>
    <n v="105.73"/>
    <n v="22.6"/>
    <n v="28.25"/>
    <n v="22.6"/>
    <x v="1"/>
    <x v="0"/>
  </r>
  <r>
    <n v="39038"/>
    <x v="0"/>
    <n v="11"/>
    <x v="0"/>
    <x v="0"/>
    <x v="0"/>
    <s v="No"/>
    <x v="0"/>
    <s v="Rural"/>
    <n v="79.03"/>
    <n v="16.5"/>
    <n v="28.25"/>
    <n v="16.5"/>
    <x v="0"/>
    <x v="0"/>
  </r>
  <r>
    <n v="40237"/>
    <x v="1"/>
    <n v="11"/>
    <x v="0"/>
    <x v="0"/>
    <x v="0"/>
    <s v="No"/>
    <x v="0"/>
    <s v="Urban"/>
    <n v="73.66"/>
    <n v="20.5"/>
    <n v="28.25"/>
    <n v="20.5"/>
    <x v="1"/>
    <x v="0"/>
  </r>
  <r>
    <n v="44192"/>
    <x v="1"/>
    <n v="11"/>
    <x v="0"/>
    <x v="0"/>
    <x v="0"/>
    <s v="No"/>
    <x v="0"/>
    <s v="Urban"/>
    <n v="130.15"/>
    <n v="17.2"/>
    <n v="28.25"/>
    <n v="17.2"/>
    <x v="0"/>
    <x v="0"/>
  </r>
  <r>
    <n v="48064"/>
    <x v="0"/>
    <n v="11"/>
    <x v="0"/>
    <x v="0"/>
    <x v="0"/>
    <s v="No"/>
    <x v="0"/>
    <s v="Rural"/>
    <n v="65.069999999999993"/>
    <n v="21.5"/>
    <n v="28.25"/>
    <n v="21.5"/>
    <x v="1"/>
    <x v="0"/>
  </r>
  <r>
    <n v="48272"/>
    <x v="1"/>
    <n v="11"/>
    <x v="0"/>
    <x v="0"/>
    <x v="0"/>
    <s v="No"/>
    <x v="0"/>
    <s v="Rural"/>
    <n v="87.51"/>
    <n v="24.4"/>
    <n v="28.25"/>
    <n v="24.4"/>
    <x v="0"/>
    <x v="0"/>
  </r>
  <r>
    <n v="51162"/>
    <x v="1"/>
    <n v="11"/>
    <x v="0"/>
    <x v="0"/>
    <x v="0"/>
    <s v="No"/>
    <x v="0"/>
    <s v="Rural"/>
    <n v="122.75"/>
    <n v="14.3"/>
    <n v="28.25"/>
    <n v="14.3"/>
    <x v="0"/>
    <x v="0"/>
  </r>
  <r>
    <n v="53489"/>
    <x v="0"/>
    <n v="11"/>
    <x v="0"/>
    <x v="0"/>
    <x v="0"/>
    <s v="No"/>
    <x v="0"/>
    <s v="Rural"/>
    <n v="73.28"/>
    <n v="17.2"/>
    <n v="28.25"/>
    <n v="17.2"/>
    <x v="1"/>
    <x v="0"/>
  </r>
  <r>
    <n v="53636"/>
    <x v="1"/>
    <n v="11"/>
    <x v="0"/>
    <x v="0"/>
    <x v="0"/>
    <s v="No"/>
    <x v="0"/>
    <s v="Urban"/>
    <n v="88.79"/>
    <n v="21.3"/>
    <n v="28.25"/>
    <n v="21.3"/>
    <x v="1"/>
    <x v="0"/>
  </r>
  <r>
    <n v="54072"/>
    <x v="1"/>
    <n v="11"/>
    <x v="0"/>
    <x v="0"/>
    <x v="0"/>
    <s v="No"/>
    <x v="0"/>
    <s v="Urban"/>
    <n v="81.31"/>
    <n v="18.8"/>
    <n v="28.25"/>
    <n v="18.8"/>
    <x v="1"/>
    <x v="0"/>
  </r>
  <r>
    <n v="54253"/>
    <x v="0"/>
    <n v="11"/>
    <x v="0"/>
    <x v="0"/>
    <x v="0"/>
    <s v="No"/>
    <x v="0"/>
    <s v="Urban"/>
    <n v="144.08000000000001"/>
    <n v="16.2"/>
    <n v="28.25"/>
    <n v="16.2"/>
    <x v="2"/>
    <x v="0"/>
  </r>
  <r>
    <n v="57968"/>
    <x v="1"/>
    <n v="11"/>
    <x v="0"/>
    <x v="0"/>
    <x v="0"/>
    <s v="No"/>
    <x v="0"/>
    <s v="Urban"/>
    <n v="107.18"/>
    <n v="27.6"/>
    <n v="28.25"/>
    <n v="27.6"/>
    <x v="0"/>
    <x v="0"/>
  </r>
  <r>
    <n v="59908"/>
    <x v="1"/>
    <n v="11"/>
    <x v="0"/>
    <x v="0"/>
    <x v="0"/>
    <s v="No"/>
    <x v="0"/>
    <s v="Rural"/>
    <n v="121.15"/>
    <n v="26.1"/>
    <n v="28.25"/>
    <n v="26.1"/>
    <x v="0"/>
    <x v="0"/>
  </r>
  <r>
    <n v="61672"/>
    <x v="1"/>
    <n v="11"/>
    <x v="0"/>
    <x v="0"/>
    <x v="0"/>
    <s v="No"/>
    <x v="0"/>
    <s v="Urban"/>
    <n v="69.680000000000007"/>
    <n v="14.4"/>
    <n v="28.25"/>
    <n v="14.4"/>
    <x v="0"/>
    <x v="0"/>
  </r>
  <r>
    <n v="63423"/>
    <x v="0"/>
    <n v="11"/>
    <x v="0"/>
    <x v="0"/>
    <x v="0"/>
    <s v="No"/>
    <x v="0"/>
    <s v="Rural"/>
    <n v="68.62"/>
    <n v="18.2"/>
    <n v="28.25"/>
    <n v="18.2"/>
    <x v="0"/>
    <x v="0"/>
  </r>
  <r>
    <n v="65351"/>
    <x v="0"/>
    <n v="11"/>
    <x v="0"/>
    <x v="0"/>
    <x v="0"/>
    <s v="No"/>
    <x v="0"/>
    <s v="Urban"/>
    <n v="141.84"/>
    <n v="23.3"/>
    <n v="28.25"/>
    <n v="23.3"/>
    <x v="0"/>
    <x v="0"/>
  </r>
  <r>
    <n v="65469"/>
    <x v="0"/>
    <n v="11"/>
    <x v="0"/>
    <x v="0"/>
    <x v="0"/>
    <s v="No"/>
    <x v="0"/>
    <s v="Rural"/>
    <n v="121.71"/>
    <n v="23.4"/>
    <n v="28.25"/>
    <n v="23.4"/>
    <x v="1"/>
    <x v="0"/>
  </r>
  <r>
    <n v="69339"/>
    <x v="0"/>
    <n v="11"/>
    <x v="0"/>
    <x v="0"/>
    <x v="0"/>
    <s v="No"/>
    <x v="0"/>
    <s v="Urban"/>
    <n v="99.79"/>
    <n v="20.2"/>
    <n v="28.25"/>
    <n v="20.2"/>
    <x v="0"/>
    <x v="0"/>
  </r>
  <r>
    <n v="71192"/>
    <x v="0"/>
    <n v="11"/>
    <x v="0"/>
    <x v="0"/>
    <x v="0"/>
    <s v="No"/>
    <x v="0"/>
    <s v="Rural"/>
    <n v="56.33"/>
    <n v="18.100000000000001"/>
    <n v="28.25"/>
    <n v="18.100000000000001"/>
    <x v="0"/>
    <x v="0"/>
  </r>
  <r>
    <n v="530"/>
    <x v="1"/>
    <n v="12"/>
    <x v="0"/>
    <x v="0"/>
    <x v="0"/>
    <s v="No"/>
    <x v="0"/>
    <s v="Rural"/>
    <n v="75.22"/>
    <n v="20.9"/>
    <n v="28.25"/>
    <n v="20.9"/>
    <x v="0"/>
    <x v="0"/>
  </r>
  <r>
    <n v="3807"/>
    <x v="1"/>
    <n v="12"/>
    <x v="0"/>
    <x v="0"/>
    <x v="0"/>
    <s v="No"/>
    <x v="0"/>
    <s v="Urban"/>
    <n v="86.55"/>
    <n v="26.5"/>
    <n v="28.25"/>
    <n v="26.5"/>
    <x v="0"/>
    <x v="0"/>
  </r>
  <r>
    <n v="4833"/>
    <x v="1"/>
    <n v="12"/>
    <x v="0"/>
    <x v="0"/>
    <x v="0"/>
    <s v="No"/>
    <x v="0"/>
    <s v="Rural"/>
    <n v="207.45"/>
    <n v="25.4"/>
    <n v="28.25"/>
    <n v="25.4"/>
    <x v="3"/>
    <x v="0"/>
  </r>
  <r>
    <n v="6390"/>
    <x v="1"/>
    <n v="12"/>
    <x v="0"/>
    <x v="0"/>
    <x v="0"/>
    <s v="No"/>
    <x v="0"/>
    <s v="Rural"/>
    <n v="73.989999999999995"/>
    <n v="16.3"/>
    <n v="28.25"/>
    <n v="16.3"/>
    <x v="0"/>
    <x v="0"/>
  </r>
  <r>
    <n v="7057"/>
    <x v="0"/>
    <n v="12"/>
    <x v="0"/>
    <x v="0"/>
    <x v="0"/>
    <s v="No"/>
    <x v="0"/>
    <s v="Urban"/>
    <n v="83.95"/>
    <n v="23.6"/>
    <n v="28.25"/>
    <n v="23.6"/>
    <x v="0"/>
    <x v="0"/>
  </r>
  <r>
    <n v="8563"/>
    <x v="1"/>
    <n v="12"/>
    <x v="0"/>
    <x v="0"/>
    <x v="0"/>
    <s v="No"/>
    <x v="0"/>
    <s v="Rural"/>
    <n v="91.71"/>
    <n v="21.3"/>
    <n v="28.25"/>
    <n v="21.3"/>
    <x v="0"/>
    <x v="0"/>
  </r>
  <r>
    <n v="8719"/>
    <x v="0"/>
    <n v="12"/>
    <x v="0"/>
    <x v="0"/>
    <x v="0"/>
    <s v="No"/>
    <x v="0"/>
    <s v="Urban"/>
    <n v="116.25"/>
    <n v="16.399999999999999"/>
    <n v="28.25"/>
    <n v="16.399999999999999"/>
    <x v="2"/>
    <x v="0"/>
  </r>
  <r>
    <n v="10913"/>
    <x v="0"/>
    <n v="12"/>
    <x v="0"/>
    <x v="0"/>
    <x v="0"/>
    <s v="No"/>
    <x v="0"/>
    <s v="Urban"/>
    <n v="86.86"/>
    <n v="25.4"/>
    <n v="28.25"/>
    <n v="25.4"/>
    <x v="1"/>
    <x v="0"/>
  </r>
  <r>
    <n v="10981"/>
    <x v="0"/>
    <n v="12"/>
    <x v="0"/>
    <x v="0"/>
    <x v="0"/>
    <s v="No"/>
    <x v="0"/>
    <s v="Rural"/>
    <n v="96.73"/>
    <n v="20.399999999999999"/>
    <n v="28.25"/>
    <n v="20.399999999999999"/>
    <x v="1"/>
    <x v="0"/>
  </r>
  <r>
    <n v="11325"/>
    <x v="1"/>
    <n v="12"/>
    <x v="0"/>
    <x v="0"/>
    <x v="0"/>
    <s v="No"/>
    <x v="0"/>
    <s v="Rural"/>
    <n v="111.08"/>
    <n v="23.2"/>
    <n v="28.25"/>
    <n v="23.2"/>
    <x v="1"/>
    <x v="0"/>
  </r>
  <r>
    <n v="17098"/>
    <x v="1"/>
    <n v="12"/>
    <x v="0"/>
    <x v="0"/>
    <x v="0"/>
    <s v="No"/>
    <x v="0"/>
    <s v="Urban"/>
    <n v="116.06"/>
    <n v="25.9"/>
    <n v="28.25"/>
    <n v="25.9"/>
    <x v="0"/>
    <x v="0"/>
  </r>
  <r>
    <n v="21346"/>
    <x v="1"/>
    <n v="12"/>
    <x v="0"/>
    <x v="0"/>
    <x v="0"/>
    <s v="No"/>
    <x v="0"/>
    <s v="Rural"/>
    <n v="70.13"/>
    <n v="17.8"/>
    <n v="28.25"/>
    <n v="17.8"/>
    <x v="0"/>
    <x v="0"/>
  </r>
  <r>
    <n v="22536"/>
    <x v="1"/>
    <n v="12"/>
    <x v="0"/>
    <x v="0"/>
    <x v="0"/>
    <s v="No"/>
    <x v="0"/>
    <s v="Urban"/>
    <n v="85.04"/>
    <n v="29.9"/>
    <n v="28.25"/>
    <n v="29.9"/>
    <x v="1"/>
    <x v="0"/>
  </r>
  <r>
    <n v="22689"/>
    <x v="0"/>
    <n v="12"/>
    <x v="0"/>
    <x v="0"/>
    <x v="0"/>
    <s v="No"/>
    <x v="0"/>
    <s v="Rural"/>
    <n v="96.15"/>
    <n v="18.7"/>
    <n v="28.25"/>
    <n v="18.7"/>
    <x v="0"/>
    <x v="0"/>
  </r>
  <r>
    <n v="22870"/>
    <x v="0"/>
    <n v="12"/>
    <x v="0"/>
    <x v="0"/>
    <x v="0"/>
    <s v="No"/>
    <x v="0"/>
    <s v="Urban"/>
    <n v="76.260000000000005"/>
    <n v="20.5"/>
    <n v="28.25"/>
    <n v="20.5"/>
    <x v="1"/>
    <x v="0"/>
  </r>
  <r>
    <n v="24163"/>
    <x v="1"/>
    <n v="12"/>
    <x v="0"/>
    <x v="0"/>
    <x v="0"/>
    <s v="No"/>
    <x v="0"/>
    <s v="Rural"/>
    <n v="116.04"/>
    <n v="23.8"/>
    <n v="28.25"/>
    <n v="23.8"/>
    <x v="0"/>
    <x v="0"/>
  </r>
  <r>
    <n v="25514"/>
    <x v="0"/>
    <n v="12"/>
    <x v="0"/>
    <x v="0"/>
    <x v="0"/>
    <s v="No"/>
    <x v="0"/>
    <s v="Rural"/>
    <n v="65.88"/>
    <n v="23.7"/>
    <n v="28.25"/>
    <n v="23.7"/>
    <x v="0"/>
    <x v="0"/>
  </r>
  <r>
    <n v="27436"/>
    <x v="0"/>
    <n v="12"/>
    <x v="0"/>
    <x v="0"/>
    <x v="0"/>
    <s v="No"/>
    <x v="0"/>
    <s v="Urban"/>
    <n v="110.33"/>
    <n v="20.399999999999999"/>
    <n v="28.25"/>
    <n v="20.399999999999999"/>
    <x v="0"/>
    <x v="0"/>
  </r>
  <r>
    <n v="30824"/>
    <x v="0"/>
    <n v="12"/>
    <x v="0"/>
    <x v="0"/>
    <x v="0"/>
    <s v="No"/>
    <x v="0"/>
    <s v="Rural"/>
    <n v="115.47"/>
    <n v="22.6"/>
    <n v="28.25"/>
    <n v="22.6"/>
    <x v="0"/>
    <x v="0"/>
  </r>
  <r>
    <n v="31840"/>
    <x v="1"/>
    <n v="12"/>
    <x v="0"/>
    <x v="0"/>
    <x v="0"/>
    <s v="No"/>
    <x v="0"/>
    <s v="Rural"/>
    <n v="90.58"/>
    <n v="19.2"/>
    <n v="28.25"/>
    <n v="19.2"/>
    <x v="0"/>
    <x v="0"/>
  </r>
  <r>
    <n v="33692"/>
    <x v="1"/>
    <n v="12"/>
    <x v="0"/>
    <x v="0"/>
    <x v="0"/>
    <s v="No"/>
    <x v="0"/>
    <s v="Rural"/>
    <n v="85.97"/>
    <n v="35.700000000000003"/>
    <n v="28.25"/>
    <n v="35.700000000000003"/>
    <x v="0"/>
    <x v="0"/>
  </r>
  <r>
    <n v="36488"/>
    <x v="0"/>
    <n v="12"/>
    <x v="0"/>
    <x v="0"/>
    <x v="0"/>
    <s v="No"/>
    <x v="0"/>
    <s v="Urban"/>
    <n v="111.47"/>
    <n v="32.299999999999997"/>
    <n v="28.25"/>
    <n v="32.299999999999997"/>
    <x v="1"/>
    <x v="0"/>
  </r>
  <r>
    <n v="39714"/>
    <x v="0"/>
    <n v="12"/>
    <x v="0"/>
    <x v="0"/>
    <x v="0"/>
    <s v="No"/>
    <x v="0"/>
    <s v="Urban"/>
    <n v="64.08"/>
    <n v="18.2"/>
    <n v="28.25"/>
    <n v="18.2"/>
    <x v="0"/>
    <x v="0"/>
  </r>
  <r>
    <n v="40390"/>
    <x v="1"/>
    <n v="12"/>
    <x v="0"/>
    <x v="0"/>
    <x v="0"/>
    <s v="No"/>
    <x v="0"/>
    <s v="Rural"/>
    <n v="150.03"/>
    <n v="28.2"/>
    <n v="28.25"/>
    <n v="28.2"/>
    <x v="1"/>
    <x v="0"/>
  </r>
  <r>
    <n v="44912"/>
    <x v="0"/>
    <n v="12"/>
    <x v="0"/>
    <x v="0"/>
    <x v="0"/>
    <s v="No"/>
    <x v="0"/>
    <s v="Urban"/>
    <n v="67.06"/>
    <n v="16.100000000000001"/>
    <n v="28.25"/>
    <n v="16.100000000000001"/>
    <x v="0"/>
    <x v="0"/>
  </r>
  <r>
    <n v="48875"/>
    <x v="0"/>
    <n v="12"/>
    <x v="0"/>
    <x v="0"/>
    <x v="0"/>
    <s v="No"/>
    <x v="0"/>
    <s v="Rural"/>
    <n v="196.91"/>
    <n v="19.7"/>
    <n v="28.25"/>
    <n v="19.7"/>
    <x v="0"/>
    <x v="0"/>
  </r>
  <r>
    <n v="49615"/>
    <x v="1"/>
    <n v="12"/>
    <x v="0"/>
    <x v="0"/>
    <x v="0"/>
    <s v="No"/>
    <x v="0"/>
    <s v="Urban"/>
    <n v="58.14"/>
    <n v="21.3"/>
    <n v="28.25"/>
    <n v="21.3"/>
    <x v="1"/>
    <x v="0"/>
  </r>
  <r>
    <n v="49627"/>
    <x v="1"/>
    <n v="12"/>
    <x v="0"/>
    <x v="0"/>
    <x v="0"/>
    <s v="No"/>
    <x v="0"/>
    <s v="Urban"/>
    <n v="82.39"/>
    <n v="17.100000000000001"/>
    <n v="28.25"/>
    <n v="17.100000000000001"/>
    <x v="1"/>
    <x v="0"/>
  </r>
  <r>
    <n v="51339"/>
    <x v="0"/>
    <n v="12"/>
    <x v="0"/>
    <x v="0"/>
    <x v="0"/>
    <s v="No"/>
    <x v="0"/>
    <s v="Rural"/>
    <n v="90.42"/>
    <n v="28.9"/>
    <n v="28.25"/>
    <n v="28.9"/>
    <x v="0"/>
    <x v="0"/>
  </r>
  <r>
    <n v="51959"/>
    <x v="0"/>
    <n v="12"/>
    <x v="0"/>
    <x v="0"/>
    <x v="0"/>
    <s v="No"/>
    <x v="0"/>
    <s v="Rural"/>
    <n v="81.739999999999995"/>
    <n v="28.3"/>
    <n v="28.25"/>
    <n v="28.3"/>
    <x v="0"/>
    <x v="0"/>
  </r>
  <r>
    <n v="54344"/>
    <x v="1"/>
    <n v="12"/>
    <x v="0"/>
    <x v="0"/>
    <x v="0"/>
    <s v="No"/>
    <x v="0"/>
    <s v="Rural"/>
    <n v="80.89"/>
    <n v="20.100000000000001"/>
    <n v="28.25"/>
    <n v="20.100000000000001"/>
    <x v="0"/>
    <x v="0"/>
  </r>
  <r>
    <n v="54795"/>
    <x v="1"/>
    <n v="12"/>
    <x v="0"/>
    <x v="0"/>
    <x v="0"/>
    <s v="No"/>
    <x v="0"/>
    <s v="Rural"/>
    <n v="132.85"/>
    <n v="16.2"/>
    <n v="28.25"/>
    <n v="16.2"/>
    <x v="1"/>
    <x v="0"/>
  </r>
  <r>
    <n v="56998"/>
    <x v="1"/>
    <n v="12"/>
    <x v="0"/>
    <x v="0"/>
    <x v="0"/>
    <s v="No"/>
    <x v="0"/>
    <s v="Urban"/>
    <n v="138.06"/>
    <n v="23.1"/>
    <n v="28.25"/>
    <n v="23.1"/>
    <x v="0"/>
    <x v="0"/>
  </r>
  <r>
    <n v="57109"/>
    <x v="1"/>
    <n v="12"/>
    <x v="0"/>
    <x v="0"/>
    <x v="0"/>
    <s v="No"/>
    <x v="0"/>
    <s v="Rural"/>
    <n v="81.66"/>
    <n v="23.5"/>
    <n v="28.25"/>
    <n v="23.5"/>
    <x v="2"/>
    <x v="0"/>
  </r>
  <r>
    <n v="57667"/>
    <x v="0"/>
    <n v="12"/>
    <x v="0"/>
    <x v="0"/>
    <x v="0"/>
    <s v="No"/>
    <x v="0"/>
    <s v="Urban"/>
    <n v="70.069999999999993"/>
    <n v="24.5"/>
    <n v="28.25"/>
    <n v="24.5"/>
    <x v="2"/>
    <x v="0"/>
  </r>
  <r>
    <n v="57798"/>
    <x v="0"/>
    <n v="12"/>
    <x v="0"/>
    <x v="0"/>
    <x v="0"/>
    <s v="No"/>
    <x v="0"/>
    <s v="Rural"/>
    <n v="127.25"/>
    <n v="28.2"/>
    <n v="28.25"/>
    <n v="28.2"/>
    <x v="0"/>
    <x v="0"/>
  </r>
  <r>
    <n v="59027"/>
    <x v="1"/>
    <n v="12"/>
    <x v="0"/>
    <x v="0"/>
    <x v="0"/>
    <s v="No"/>
    <x v="0"/>
    <s v="Rural"/>
    <n v="108.63"/>
    <n v="23.4"/>
    <n v="28.25"/>
    <n v="23.4"/>
    <x v="1"/>
    <x v="0"/>
  </r>
  <r>
    <n v="59847"/>
    <x v="1"/>
    <n v="12"/>
    <x v="0"/>
    <x v="0"/>
    <x v="0"/>
    <s v="No"/>
    <x v="0"/>
    <s v="Rural"/>
    <n v="114.34"/>
    <n v="23.6"/>
    <n v="28.25"/>
    <n v="23.6"/>
    <x v="1"/>
    <x v="0"/>
  </r>
  <r>
    <n v="59911"/>
    <x v="0"/>
    <n v="12"/>
    <x v="0"/>
    <x v="0"/>
    <x v="0"/>
    <s v="No"/>
    <x v="0"/>
    <s v="Urban"/>
    <n v="69.25"/>
    <n v="18.600000000000001"/>
    <n v="28.25"/>
    <n v="18.600000000000001"/>
    <x v="0"/>
    <x v="0"/>
  </r>
  <r>
    <n v="61017"/>
    <x v="1"/>
    <n v="12"/>
    <x v="0"/>
    <x v="0"/>
    <x v="0"/>
    <s v="No"/>
    <x v="0"/>
    <s v="Urban"/>
    <n v="126.32"/>
    <n v="21.6"/>
    <n v="28.25"/>
    <n v="21.6"/>
    <x v="0"/>
    <x v="0"/>
  </r>
  <r>
    <n v="62454"/>
    <x v="1"/>
    <n v="12"/>
    <x v="0"/>
    <x v="0"/>
    <x v="0"/>
    <s v="No"/>
    <x v="0"/>
    <s v="Urban"/>
    <n v="63.98"/>
    <n v="21.2"/>
    <n v="28.25"/>
    <n v="21.2"/>
    <x v="2"/>
    <x v="0"/>
  </r>
  <r>
    <n v="65888"/>
    <x v="0"/>
    <n v="12"/>
    <x v="0"/>
    <x v="0"/>
    <x v="0"/>
    <s v="No"/>
    <x v="0"/>
    <s v="Rural"/>
    <n v="117.04"/>
    <n v="18.100000000000001"/>
    <n v="28.25"/>
    <n v="18.100000000000001"/>
    <x v="0"/>
    <x v="0"/>
  </r>
  <r>
    <n v="68235"/>
    <x v="0"/>
    <n v="12"/>
    <x v="0"/>
    <x v="0"/>
    <x v="0"/>
    <s v="No"/>
    <x v="0"/>
    <s v="Rural"/>
    <n v="86"/>
    <n v="20.100000000000001"/>
    <n v="28.25"/>
    <n v="20.100000000000001"/>
    <x v="2"/>
    <x v="0"/>
  </r>
  <r>
    <n v="71419"/>
    <x v="0"/>
    <n v="12"/>
    <x v="0"/>
    <x v="0"/>
    <x v="0"/>
    <s v="No"/>
    <x v="0"/>
    <s v="Urban"/>
    <n v="97.35"/>
    <n v="37.299999999999997"/>
    <n v="28.25"/>
    <n v="37.299999999999997"/>
    <x v="0"/>
    <x v="0"/>
  </r>
  <r>
    <n v="71917"/>
    <x v="0"/>
    <n v="12"/>
    <x v="0"/>
    <x v="0"/>
    <x v="0"/>
    <s v="No"/>
    <x v="0"/>
    <s v="Rural"/>
    <n v="213.87"/>
    <n v="25.3"/>
    <n v="28.25"/>
    <n v="25.3"/>
    <x v="1"/>
    <x v="0"/>
  </r>
  <r>
    <n v="77"/>
    <x v="1"/>
    <n v="13"/>
    <x v="0"/>
    <x v="0"/>
    <x v="0"/>
    <s v="No"/>
    <x v="0"/>
    <s v="Rural"/>
    <n v="85.81"/>
    <n v="18.600000000000001"/>
    <n v="28.25"/>
    <n v="18.600000000000001"/>
    <x v="0"/>
    <x v="0"/>
  </r>
  <r>
    <n v="575"/>
    <x v="0"/>
    <n v="13"/>
    <x v="0"/>
    <x v="0"/>
    <x v="0"/>
    <s v="No"/>
    <x v="0"/>
    <s v="Rural"/>
    <n v="98.65"/>
    <n v="20.100000000000001"/>
    <n v="28.25"/>
    <n v="20.100000000000001"/>
    <x v="0"/>
    <x v="0"/>
  </r>
  <r>
    <n v="809"/>
    <x v="0"/>
    <n v="13"/>
    <x v="0"/>
    <x v="0"/>
    <x v="0"/>
    <s v="No"/>
    <x v="0"/>
    <s v="Urban"/>
    <n v="71.73"/>
    <s v=""/>
    <n v="28.25"/>
    <n v="28.25"/>
    <x v="0"/>
    <x v="0"/>
  </r>
  <r>
    <n v="1625"/>
    <x v="1"/>
    <n v="13"/>
    <x v="0"/>
    <x v="0"/>
    <x v="0"/>
    <s v="No"/>
    <x v="0"/>
    <s v="Urban"/>
    <n v="99.13"/>
    <n v="22.8"/>
    <n v="28.25"/>
    <n v="22.8"/>
    <x v="0"/>
    <x v="0"/>
  </r>
  <r>
    <n v="3956"/>
    <x v="0"/>
    <n v="13"/>
    <x v="0"/>
    <x v="0"/>
    <x v="0"/>
    <s v="No"/>
    <x v="0"/>
    <s v="Urban"/>
    <n v="65.510000000000005"/>
    <n v="25.9"/>
    <n v="28.25"/>
    <n v="25.9"/>
    <x v="0"/>
    <x v="0"/>
  </r>
  <r>
    <n v="7351"/>
    <x v="0"/>
    <n v="13"/>
    <x v="0"/>
    <x v="0"/>
    <x v="0"/>
    <s v="No"/>
    <x v="2"/>
    <s v="Urban"/>
    <n v="92.14"/>
    <n v="23.2"/>
    <n v="28.25"/>
    <n v="23.2"/>
    <x v="1"/>
    <x v="0"/>
  </r>
  <r>
    <n v="7577"/>
    <x v="0"/>
    <n v="13"/>
    <x v="0"/>
    <x v="0"/>
    <x v="0"/>
    <s v="No"/>
    <x v="0"/>
    <s v="Urban"/>
    <n v="75.849999999999994"/>
    <n v="20.3"/>
    <n v="28.25"/>
    <n v="20.3"/>
    <x v="0"/>
    <x v="0"/>
  </r>
  <r>
    <n v="7868"/>
    <x v="0"/>
    <n v="13"/>
    <x v="0"/>
    <x v="0"/>
    <x v="0"/>
    <s v="No"/>
    <x v="0"/>
    <s v="Rural"/>
    <n v="108.33"/>
    <n v="17.399999999999999"/>
    <n v="28.25"/>
    <n v="17.399999999999999"/>
    <x v="1"/>
    <x v="0"/>
  </r>
  <r>
    <n v="9199"/>
    <x v="0"/>
    <n v="13"/>
    <x v="0"/>
    <x v="0"/>
    <x v="0"/>
    <s v="No"/>
    <x v="1"/>
    <s v="Urban"/>
    <n v="74.19"/>
    <n v="31.1"/>
    <n v="28.25"/>
    <n v="31.1"/>
    <x v="2"/>
    <x v="0"/>
  </r>
  <r>
    <n v="9731"/>
    <x v="0"/>
    <n v="13"/>
    <x v="0"/>
    <x v="0"/>
    <x v="0"/>
    <s v="No"/>
    <x v="0"/>
    <s v="Urban"/>
    <n v="87.98"/>
    <n v="19.8"/>
    <n v="28.25"/>
    <n v="19.8"/>
    <x v="0"/>
    <x v="0"/>
  </r>
  <r>
    <n v="10886"/>
    <x v="1"/>
    <n v="13"/>
    <x v="0"/>
    <x v="0"/>
    <x v="0"/>
    <s v="No"/>
    <x v="0"/>
    <s v="Rural"/>
    <n v="99.49"/>
    <n v="23.4"/>
    <n v="28.25"/>
    <n v="23.4"/>
    <x v="0"/>
    <x v="0"/>
  </r>
  <r>
    <n v="12228"/>
    <x v="0"/>
    <n v="13"/>
    <x v="0"/>
    <x v="0"/>
    <x v="0"/>
    <s v="No"/>
    <x v="0"/>
    <s v="Rural"/>
    <n v="97.97"/>
    <n v="24.5"/>
    <n v="28.25"/>
    <n v="24.5"/>
    <x v="1"/>
    <x v="0"/>
  </r>
  <r>
    <n v="13236"/>
    <x v="1"/>
    <n v="13"/>
    <x v="0"/>
    <x v="0"/>
    <x v="0"/>
    <s v="No"/>
    <x v="0"/>
    <s v="Rural"/>
    <n v="73.48"/>
    <n v="22.9"/>
    <n v="28.25"/>
    <n v="22.9"/>
    <x v="0"/>
    <x v="0"/>
  </r>
  <r>
    <n v="13862"/>
    <x v="1"/>
    <n v="13"/>
    <x v="0"/>
    <x v="0"/>
    <x v="0"/>
    <s v="No"/>
    <x v="3"/>
    <s v="Urban"/>
    <n v="70.930000000000007"/>
    <n v="22.9"/>
    <n v="28.25"/>
    <n v="22.9"/>
    <x v="1"/>
    <x v="0"/>
  </r>
  <r>
    <n v="14180"/>
    <x v="1"/>
    <n v="13"/>
    <x v="0"/>
    <x v="0"/>
    <x v="0"/>
    <s v="No"/>
    <x v="0"/>
    <s v="Rural"/>
    <n v="103.08"/>
    <n v="18.600000000000001"/>
    <n v="28.25"/>
    <n v="18.600000000000001"/>
    <x v="0"/>
    <x v="0"/>
  </r>
  <r>
    <n v="14404"/>
    <x v="1"/>
    <n v="13"/>
    <x v="0"/>
    <x v="0"/>
    <x v="0"/>
    <s v="No"/>
    <x v="0"/>
    <s v="Urban"/>
    <n v="94.12"/>
    <n v="20.100000000000001"/>
    <n v="28.25"/>
    <n v="20.100000000000001"/>
    <x v="1"/>
    <x v="0"/>
  </r>
  <r>
    <n v="15987"/>
    <x v="0"/>
    <n v="13"/>
    <x v="0"/>
    <x v="0"/>
    <x v="0"/>
    <s v="No"/>
    <x v="0"/>
    <s v="Urban"/>
    <n v="92.65"/>
    <n v="31.7"/>
    <n v="28.25"/>
    <n v="31.7"/>
    <x v="1"/>
    <x v="0"/>
  </r>
  <r>
    <n v="16371"/>
    <x v="1"/>
    <n v="13"/>
    <x v="0"/>
    <x v="0"/>
    <x v="0"/>
    <s v="No"/>
    <x v="0"/>
    <s v="Urban"/>
    <n v="75.42"/>
    <n v="40.1"/>
    <n v="28.25"/>
    <n v="40.1"/>
    <x v="0"/>
    <x v="0"/>
  </r>
  <r>
    <n v="16556"/>
    <x v="0"/>
    <n v="13"/>
    <x v="0"/>
    <x v="0"/>
    <x v="0"/>
    <s v="No"/>
    <x v="3"/>
    <s v="Rural"/>
    <n v="111.48"/>
    <n v="20.8"/>
    <n v="28.25"/>
    <n v="20.8"/>
    <x v="0"/>
    <x v="0"/>
  </r>
  <r>
    <n v="18179"/>
    <x v="0"/>
    <n v="13"/>
    <x v="0"/>
    <x v="0"/>
    <x v="0"/>
    <s v="No"/>
    <x v="2"/>
    <s v="Rural"/>
    <n v="99.44"/>
    <n v="21"/>
    <n v="28.25"/>
    <n v="21"/>
    <x v="1"/>
    <x v="0"/>
  </r>
  <r>
    <n v="18996"/>
    <x v="1"/>
    <n v="13"/>
    <x v="0"/>
    <x v="0"/>
    <x v="0"/>
    <s v="No"/>
    <x v="0"/>
    <s v="Urban"/>
    <n v="105.22"/>
    <n v="18.399999999999999"/>
    <n v="28.25"/>
    <n v="18.399999999999999"/>
    <x v="0"/>
    <x v="0"/>
  </r>
  <r>
    <n v="20565"/>
    <x v="0"/>
    <n v="13"/>
    <x v="0"/>
    <x v="0"/>
    <x v="0"/>
    <s v="No"/>
    <x v="0"/>
    <s v="Rural"/>
    <n v="85.87"/>
    <n v="24.3"/>
    <n v="28.25"/>
    <n v="24.3"/>
    <x v="0"/>
    <x v="0"/>
  </r>
  <r>
    <n v="22554"/>
    <x v="1"/>
    <n v="13"/>
    <x v="0"/>
    <x v="0"/>
    <x v="0"/>
    <s v="No"/>
    <x v="0"/>
    <s v="Rural"/>
    <n v="88.51"/>
    <n v="27.7"/>
    <n v="28.25"/>
    <n v="27.7"/>
    <x v="0"/>
    <x v="0"/>
  </r>
  <r>
    <n v="25454"/>
    <x v="1"/>
    <n v="13"/>
    <x v="0"/>
    <x v="0"/>
    <x v="0"/>
    <s v="No"/>
    <x v="0"/>
    <s v="Rural"/>
    <n v="93.3"/>
    <n v="25.9"/>
    <n v="28.25"/>
    <n v="25.9"/>
    <x v="0"/>
    <x v="0"/>
  </r>
  <r>
    <n v="28048"/>
    <x v="0"/>
    <n v="13"/>
    <x v="0"/>
    <x v="0"/>
    <x v="0"/>
    <s v="No"/>
    <x v="0"/>
    <s v="Urban"/>
    <n v="82.38"/>
    <n v="24.3"/>
    <n v="28.25"/>
    <n v="24.3"/>
    <x v="0"/>
    <x v="0"/>
  </r>
  <r>
    <n v="28183"/>
    <x v="1"/>
    <n v="13"/>
    <x v="0"/>
    <x v="0"/>
    <x v="0"/>
    <s v="No"/>
    <x v="0"/>
    <s v="Urban"/>
    <n v="75.78"/>
    <n v="23.6"/>
    <n v="28.25"/>
    <n v="23.6"/>
    <x v="0"/>
    <x v="0"/>
  </r>
  <r>
    <n v="29613"/>
    <x v="1"/>
    <n v="13"/>
    <x v="0"/>
    <x v="0"/>
    <x v="0"/>
    <s v="No"/>
    <x v="2"/>
    <s v="Rural"/>
    <n v="73.760000000000005"/>
    <n v="26.7"/>
    <n v="28.25"/>
    <n v="26.7"/>
    <x v="0"/>
    <x v="0"/>
  </r>
  <r>
    <n v="31708"/>
    <x v="1"/>
    <n v="13"/>
    <x v="0"/>
    <x v="0"/>
    <x v="0"/>
    <s v="No"/>
    <x v="0"/>
    <s v="Urban"/>
    <n v="84.03"/>
    <n v="25.3"/>
    <n v="28.25"/>
    <n v="25.3"/>
    <x v="0"/>
    <x v="0"/>
  </r>
  <r>
    <n v="31932"/>
    <x v="1"/>
    <n v="13"/>
    <x v="0"/>
    <x v="0"/>
    <x v="0"/>
    <s v="No"/>
    <x v="0"/>
    <s v="Urban"/>
    <n v="76.55"/>
    <n v="29.1"/>
    <n v="28.25"/>
    <n v="29.1"/>
    <x v="0"/>
    <x v="0"/>
  </r>
  <r>
    <n v="32723"/>
    <x v="1"/>
    <n v="13"/>
    <x v="0"/>
    <x v="0"/>
    <x v="0"/>
    <s v="No"/>
    <x v="0"/>
    <s v="Rural"/>
    <n v="102.27"/>
    <n v="17.2"/>
    <n v="28.25"/>
    <n v="17.2"/>
    <x v="1"/>
    <x v="0"/>
  </r>
  <r>
    <n v="34900"/>
    <x v="0"/>
    <n v="13"/>
    <x v="0"/>
    <x v="0"/>
    <x v="0"/>
    <s v="No"/>
    <x v="3"/>
    <s v="Urban"/>
    <n v="85.08"/>
    <n v="14.6"/>
    <n v="28.25"/>
    <n v="14.6"/>
    <x v="0"/>
    <x v="0"/>
  </r>
  <r>
    <n v="38132"/>
    <x v="1"/>
    <n v="13"/>
    <x v="0"/>
    <x v="0"/>
    <x v="0"/>
    <s v="No"/>
    <x v="2"/>
    <s v="Rural"/>
    <n v="172.27"/>
    <n v="16.600000000000001"/>
    <n v="28.25"/>
    <n v="16.600000000000001"/>
    <x v="1"/>
    <x v="0"/>
  </r>
  <r>
    <n v="40791"/>
    <x v="1"/>
    <n v="13"/>
    <x v="0"/>
    <x v="0"/>
    <x v="0"/>
    <s v="No"/>
    <x v="0"/>
    <s v="Rural"/>
    <n v="63.26"/>
    <n v="19.5"/>
    <n v="28.25"/>
    <n v="19.5"/>
    <x v="0"/>
    <x v="0"/>
  </r>
  <r>
    <n v="42082"/>
    <x v="0"/>
    <n v="13"/>
    <x v="0"/>
    <x v="0"/>
    <x v="0"/>
    <s v="No"/>
    <x v="0"/>
    <s v="Rural"/>
    <n v="99.71"/>
    <n v="23.5"/>
    <n v="28.25"/>
    <n v="23.5"/>
    <x v="0"/>
    <x v="0"/>
  </r>
  <r>
    <n v="42821"/>
    <x v="1"/>
    <n v="13"/>
    <x v="0"/>
    <x v="0"/>
    <x v="0"/>
    <s v="No"/>
    <x v="2"/>
    <s v="Rural"/>
    <n v="60.69"/>
    <n v="24"/>
    <n v="28.25"/>
    <n v="24"/>
    <x v="3"/>
    <x v="0"/>
  </r>
  <r>
    <n v="43155"/>
    <x v="1"/>
    <n v="13"/>
    <x v="0"/>
    <x v="0"/>
    <x v="0"/>
    <s v="No"/>
    <x v="0"/>
    <s v="Rural"/>
    <n v="78.38"/>
    <n v="38.700000000000003"/>
    <n v="28.25"/>
    <n v="38.700000000000003"/>
    <x v="0"/>
    <x v="0"/>
  </r>
  <r>
    <n v="45787"/>
    <x v="0"/>
    <n v="13"/>
    <x v="0"/>
    <x v="0"/>
    <x v="0"/>
    <s v="No"/>
    <x v="0"/>
    <s v="Urban"/>
    <n v="122.38"/>
    <n v="20.3"/>
    <n v="28.25"/>
    <n v="20.3"/>
    <x v="0"/>
    <x v="0"/>
  </r>
  <r>
    <n v="46436"/>
    <x v="0"/>
    <n v="13"/>
    <x v="0"/>
    <x v="0"/>
    <x v="0"/>
    <s v="No"/>
    <x v="0"/>
    <s v="Urban"/>
    <n v="122.31"/>
    <n v="15.3"/>
    <n v="28.25"/>
    <n v="15.3"/>
    <x v="1"/>
    <x v="0"/>
  </r>
  <r>
    <n v="46577"/>
    <x v="1"/>
    <n v="13"/>
    <x v="0"/>
    <x v="0"/>
    <x v="0"/>
    <s v="No"/>
    <x v="2"/>
    <s v="Urban"/>
    <n v="77.63"/>
    <n v="31.7"/>
    <n v="28.25"/>
    <n v="31.7"/>
    <x v="1"/>
    <x v="0"/>
  </r>
  <r>
    <n v="49465"/>
    <x v="1"/>
    <n v="13"/>
    <x v="0"/>
    <x v="0"/>
    <x v="0"/>
    <s v="No"/>
    <x v="0"/>
    <s v="Urban"/>
    <n v="70.16"/>
    <n v="21.2"/>
    <n v="28.25"/>
    <n v="21.2"/>
    <x v="1"/>
    <x v="0"/>
  </r>
  <r>
    <n v="51374"/>
    <x v="1"/>
    <n v="13"/>
    <x v="0"/>
    <x v="0"/>
    <x v="0"/>
    <s v="No"/>
    <x v="0"/>
    <s v="Rural"/>
    <n v="138.44"/>
    <n v="34.799999999999997"/>
    <n v="28.25"/>
    <n v="34.799999999999997"/>
    <x v="0"/>
    <x v="0"/>
  </r>
  <r>
    <n v="51514"/>
    <x v="1"/>
    <n v="13"/>
    <x v="0"/>
    <x v="0"/>
    <x v="0"/>
    <s v="No"/>
    <x v="0"/>
    <s v="Urban"/>
    <n v="131.51"/>
    <n v="41.7"/>
    <n v="28.25"/>
    <n v="41.7"/>
    <x v="1"/>
    <x v="0"/>
  </r>
  <r>
    <n v="51852"/>
    <x v="1"/>
    <n v="13"/>
    <x v="0"/>
    <x v="0"/>
    <x v="0"/>
    <s v="No"/>
    <x v="0"/>
    <s v="Rural"/>
    <n v="219.81"/>
    <s v=""/>
    <n v="28.25"/>
    <n v="28.25"/>
    <x v="0"/>
    <x v="0"/>
  </r>
  <r>
    <n v="51916"/>
    <x v="0"/>
    <n v="13"/>
    <x v="0"/>
    <x v="0"/>
    <x v="0"/>
    <s v="No"/>
    <x v="0"/>
    <s v="Rural"/>
    <n v="57.37"/>
    <n v="17.600000000000001"/>
    <n v="28.25"/>
    <n v="17.600000000000001"/>
    <x v="0"/>
    <x v="0"/>
  </r>
  <r>
    <n v="52838"/>
    <x v="0"/>
    <n v="13"/>
    <x v="0"/>
    <x v="0"/>
    <x v="0"/>
    <s v="No"/>
    <x v="0"/>
    <s v="Urban"/>
    <n v="58.86"/>
    <n v="16.899999999999999"/>
    <n v="28.25"/>
    <n v="16.899999999999999"/>
    <x v="1"/>
    <x v="0"/>
  </r>
  <r>
    <n v="55680"/>
    <x v="0"/>
    <n v="13"/>
    <x v="0"/>
    <x v="0"/>
    <x v="0"/>
    <s v="No"/>
    <x v="0"/>
    <s v="Urban"/>
    <n v="114.84"/>
    <n v="18.3"/>
    <n v="28.25"/>
    <n v="18.3"/>
    <x v="0"/>
    <x v="0"/>
  </r>
  <r>
    <n v="56282"/>
    <x v="0"/>
    <n v="13"/>
    <x v="0"/>
    <x v="0"/>
    <x v="0"/>
    <s v="No"/>
    <x v="2"/>
    <s v="Rural"/>
    <n v="90.6"/>
    <n v="16.899999999999999"/>
    <n v="28.25"/>
    <n v="16.899999999999999"/>
    <x v="1"/>
    <x v="0"/>
  </r>
  <r>
    <n v="57183"/>
    <x v="0"/>
    <n v="13"/>
    <x v="0"/>
    <x v="0"/>
    <x v="0"/>
    <s v="No"/>
    <x v="0"/>
    <s v="Rural"/>
    <n v="69.16"/>
    <n v="22.3"/>
    <n v="28.25"/>
    <n v="22.3"/>
    <x v="0"/>
    <x v="0"/>
  </r>
  <r>
    <n v="60249"/>
    <x v="0"/>
    <n v="13"/>
    <x v="0"/>
    <x v="0"/>
    <x v="0"/>
    <s v="No"/>
    <x v="2"/>
    <s v="Urban"/>
    <n v="141.09"/>
    <n v="24"/>
    <n v="28.25"/>
    <n v="24"/>
    <x v="0"/>
    <x v="0"/>
  </r>
  <r>
    <n v="61418"/>
    <x v="0"/>
    <n v="13"/>
    <x v="0"/>
    <x v="0"/>
    <x v="0"/>
    <s v="No"/>
    <x v="0"/>
    <s v="Rural"/>
    <n v="116.64"/>
    <n v="23.9"/>
    <n v="28.25"/>
    <n v="23.9"/>
    <x v="0"/>
    <x v="0"/>
  </r>
  <r>
    <n v="61465"/>
    <x v="0"/>
    <n v="13"/>
    <x v="0"/>
    <x v="0"/>
    <x v="0"/>
    <s v="No"/>
    <x v="0"/>
    <s v="Rural"/>
    <n v="55.39"/>
    <n v="23.2"/>
    <n v="28.25"/>
    <n v="23.2"/>
    <x v="0"/>
    <x v="0"/>
  </r>
  <r>
    <n v="63773"/>
    <x v="1"/>
    <n v="13"/>
    <x v="0"/>
    <x v="0"/>
    <x v="0"/>
    <s v="No"/>
    <x v="0"/>
    <s v="Rural"/>
    <n v="146.1"/>
    <n v="22.8"/>
    <n v="28.25"/>
    <n v="22.8"/>
    <x v="1"/>
    <x v="0"/>
  </r>
  <r>
    <n v="66065"/>
    <x v="0"/>
    <n v="13"/>
    <x v="0"/>
    <x v="0"/>
    <x v="0"/>
    <s v="No"/>
    <x v="0"/>
    <s v="Rural"/>
    <n v="137.44999999999999"/>
    <n v="18.2"/>
    <n v="28.25"/>
    <n v="18.2"/>
    <x v="0"/>
    <x v="0"/>
  </r>
  <r>
    <n v="67786"/>
    <x v="1"/>
    <n v="13"/>
    <x v="0"/>
    <x v="0"/>
    <x v="0"/>
    <s v="No"/>
    <x v="0"/>
    <s v="Rural"/>
    <n v="69.010000000000005"/>
    <n v="23.4"/>
    <n v="28.25"/>
    <n v="23.4"/>
    <x v="0"/>
    <x v="0"/>
  </r>
  <r>
    <n v="67800"/>
    <x v="1"/>
    <n v="13"/>
    <x v="0"/>
    <x v="0"/>
    <x v="0"/>
    <s v="No"/>
    <x v="0"/>
    <s v="Rural"/>
    <n v="77.55"/>
    <n v="21.3"/>
    <n v="28.25"/>
    <n v="21.3"/>
    <x v="0"/>
    <x v="0"/>
  </r>
  <r>
    <n v="68420"/>
    <x v="1"/>
    <n v="13"/>
    <x v="0"/>
    <x v="0"/>
    <x v="0"/>
    <s v="No"/>
    <x v="0"/>
    <s v="Urban"/>
    <n v="63.22"/>
    <n v="18.5"/>
    <n v="28.25"/>
    <n v="18.5"/>
    <x v="2"/>
    <x v="0"/>
  </r>
  <r>
    <n v="70833"/>
    <x v="1"/>
    <n v="13"/>
    <x v="0"/>
    <x v="0"/>
    <x v="0"/>
    <s v="No"/>
    <x v="2"/>
    <s v="Urban"/>
    <n v="62.57"/>
    <n v="20.9"/>
    <n v="28.25"/>
    <n v="20.9"/>
    <x v="0"/>
    <x v="0"/>
  </r>
  <r>
    <n v="587"/>
    <x v="1"/>
    <n v="14"/>
    <x v="0"/>
    <x v="0"/>
    <x v="0"/>
    <s v="No"/>
    <x v="0"/>
    <s v="Rural"/>
    <n v="92.22"/>
    <n v="22.8"/>
    <n v="28.25"/>
    <n v="22.8"/>
    <x v="0"/>
    <x v="0"/>
  </r>
  <r>
    <n v="887"/>
    <x v="1"/>
    <n v="14"/>
    <x v="0"/>
    <x v="0"/>
    <x v="0"/>
    <s v="No"/>
    <x v="2"/>
    <s v="Urban"/>
    <n v="69.739999999999995"/>
    <n v="24.2"/>
    <n v="28.25"/>
    <n v="24.2"/>
    <x v="2"/>
    <x v="0"/>
  </r>
  <r>
    <n v="1112"/>
    <x v="1"/>
    <n v="14"/>
    <x v="0"/>
    <x v="0"/>
    <x v="0"/>
    <s v="No"/>
    <x v="2"/>
    <s v="Urban"/>
    <n v="83.42"/>
    <n v="28.7"/>
    <n v="28.25"/>
    <n v="28.7"/>
    <x v="1"/>
    <x v="0"/>
  </r>
  <r>
    <n v="2013"/>
    <x v="0"/>
    <n v="14"/>
    <x v="0"/>
    <x v="0"/>
    <x v="0"/>
    <s v="No"/>
    <x v="2"/>
    <s v="Rural"/>
    <n v="110.72"/>
    <s v=""/>
    <n v="28.25"/>
    <n v="28.25"/>
    <x v="1"/>
    <x v="0"/>
  </r>
  <r>
    <n v="3793"/>
    <x v="0"/>
    <n v="14"/>
    <x v="0"/>
    <x v="0"/>
    <x v="0"/>
    <s v="No"/>
    <x v="2"/>
    <s v="Urban"/>
    <n v="79.36"/>
    <n v="48.8"/>
    <n v="28.25"/>
    <n v="48.8"/>
    <x v="1"/>
    <x v="0"/>
  </r>
  <r>
    <n v="6239"/>
    <x v="1"/>
    <n v="14"/>
    <x v="0"/>
    <x v="0"/>
    <x v="0"/>
    <s v="No"/>
    <x v="2"/>
    <s v="Rural"/>
    <n v="233.71"/>
    <n v="22.9"/>
    <n v="28.25"/>
    <n v="22.9"/>
    <x v="1"/>
    <x v="0"/>
  </r>
  <r>
    <n v="11904"/>
    <x v="0"/>
    <n v="14"/>
    <x v="0"/>
    <x v="0"/>
    <x v="0"/>
    <s v="No"/>
    <x v="0"/>
    <s v="Rural"/>
    <n v="112.22"/>
    <n v="26.9"/>
    <n v="28.25"/>
    <n v="26.9"/>
    <x v="0"/>
    <x v="0"/>
  </r>
  <r>
    <n v="12015"/>
    <x v="0"/>
    <n v="14"/>
    <x v="0"/>
    <x v="0"/>
    <x v="0"/>
    <s v="No"/>
    <x v="0"/>
    <s v="Urban"/>
    <n v="99.87"/>
    <n v="25.2"/>
    <n v="28.25"/>
    <n v="25.2"/>
    <x v="0"/>
    <x v="0"/>
  </r>
  <r>
    <n v="13380"/>
    <x v="0"/>
    <n v="14"/>
    <x v="0"/>
    <x v="0"/>
    <x v="0"/>
    <s v="No"/>
    <x v="0"/>
    <s v="Urban"/>
    <n v="111.27"/>
    <n v="23.2"/>
    <n v="28.25"/>
    <n v="23.2"/>
    <x v="0"/>
    <x v="0"/>
  </r>
  <r>
    <n v="15251"/>
    <x v="0"/>
    <n v="14"/>
    <x v="0"/>
    <x v="0"/>
    <x v="0"/>
    <s v="No"/>
    <x v="0"/>
    <s v="Urban"/>
    <n v="101.87"/>
    <n v="20.3"/>
    <n v="28.25"/>
    <n v="20.3"/>
    <x v="1"/>
    <x v="0"/>
  </r>
  <r>
    <n v="16091"/>
    <x v="0"/>
    <n v="14"/>
    <x v="0"/>
    <x v="0"/>
    <x v="0"/>
    <s v="No"/>
    <x v="2"/>
    <s v="Rural"/>
    <n v="103.44"/>
    <n v="20.100000000000001"/>
    <n v="28.25"/>
    <n v="20.100000000000001"/>
    <x v="1"/>
    <x v="0"/>
  </r>
  <r>
    <n v="19419"/>
    <x v="0"/>
    <n v="14"/>
    <x v="0"/>
    <x v="0"/>
    <x v="0"/>
    <s v="No"/>
    <x v="0"/>
    <s v="Rural"/>
    <n v="91.25"/>
    <n v="23.8"/>
    <n v="28.25"/>
    <n v="23.8"/>
    <x v="0"/>
    <x v="0"/>
  </r>
  <r>
    <n v="25051"/>
    <x v="1"/>
    <n v="14"/>
    <x v="0"/>
    <x v="0"/>
    <x v="0"/>
    <s v="No"/>
    <x v="2"/>
    <s v="Rural"/>
    <n v="91.32"/>
    <n v="24.3"/>
    <n v="28.25"/>
    <n v="24.3"/>
    <x v="1"/>
    <x v="0"/>
  </r>
  <r>
    <n v="25798"/>
    <x v="0"/>
    <n v="14"/>
    <x v="0"/>
    <x v="0"/>
    <x v="0"/>
    <s v="No"/>
    <x v="2"/>
    <s v="Urban"/>
    <n v="72.88"/>
    <n v="26.5"/>
    <n v="28.25"/>
    <n v="26.5"/>
    <x v="1"/>
    <x v="0"/>
  </r>
  <r>
    <n v="26031"/>
    <x v="1"/>
    <n v="14"/>
    <x v="0"/>
    <x v="0"/>
    <x v="0"/>
    <s v="No"/>
    <x v="2"/>
    <s v="Rural"/>
    <n v="84.46"/>
    <n v="21.8"/>
    <n v="28.25"/>
    <n v="21.8"/>
    <x v="0"/>
    <x v="0"/>
  </r>
  <r>
    <n v="26325"/>
    <x v="0"/>
    <n v="14"/>
    <x v="0"/>
    <x v="0"/>
    <x v="0"/>
    <s v="No"/>
    <x v="4"/>
    <s v="Urban"/>
    <n v="82.34"/>
    <n v="31.6"/>
    <n v="28.25"/>
    <n v="31.6"/>
    <x v="0"/>
    <x v="0"/>
  </r>
  <r>
    <n v="27007"/>
    <x v="0"/>
    <n v="14"/>
    <x v="0"/>
    <x v="0"/>
    <x v="0"/>
    <s v="No"/>
    <x v="1"/>
    <s v="Urban"/>
    <n v="187.22"/>
    <n v="29.7"/>
    <n v="28.25"/>
    <n v="29.7"/>
    <x v="0"/>
    <x v="0"/>
  </r>
  <r>
    <n v="27518"/>
    <x v="0"/>
    <n v="14"/>
    <x v="0"/>
    <x v="0"/>
    <x v="0"/>
    <s v="No"/>
    <x v="1"/>
    <s v="Rural"/>
    <n v="72.28"/>
    <n v="19"/>
    <n v="28.25"/>
    <n v="19"/>
    <x v="0"/>
    <x v="0"/>
  </r>
  <r>
    <n v="28637"/>
    <x v="1"/>
    <n v="14"/>
    <x v="0"/>
    <x v="0"/>
    <x v="0"/>
    <s v="No"/>
    <x v="0"/>
    <s v="Rural"/>
    <n v="72.36"/>
    <n v="20.5"/>
    <n v="28.25"/>
    <n v="20.5"/>
    <x v="0"/>
    <x v="0"/>
  </r>
  <r>
    <n v="34958"/>
    <x v="0"/>
    <n v="14"/>
    <x v="0"/>
    <x v="0"/>
    <x v="0"/>
    <s v="No"/>
    <x v="0"/>
    <s v="Urban"/>
    <n v="92.86"/>
    <n v="20.7"/>
    <n v="28.25"/>
    <n v="20.7"/>
    <x v="2"/>
    <x v="0"/>
  </r>
  <r>
    <n v="35402"/>
    <x v="0"/>
    <n v="14"/>
    <x v="0"/>
    <x v="0"/>
    <x v="0"/>
    <s v="No"/>
    <x v="2"/>
    <s v="Urban"/>
    <n v="77.12"/>
    <n v="24.5"/>
    <n v="28.25"/>
    <n v="24.5"/>
    <x v="2"/>
    <x v="0"/>
  </r>
  <r>
    <n v="36666"/>
    <x v="0"/>
    <n v="14"/>
    <x v="0"/>
    <x v="0"/>
    <x v="0"/>
    <s v="No"/>
    <x v="0"/>
    <s v="Urban"/>
    <n v="57.95"/>
    <n v="17.100000000000001"/>
    <n v="28.25"/>
    <n v="17.100000000000001"/>
    <x v="0"/>
    <x v="0"/>
  </r>
  <r>
    <n v="37832"/>
    <x v="1"/>
    <n v="14"/>
    <x v="0"/>
    <x v="0"/>
    <x v="0"/>
    <s v="No"/>
    <x v="0"/>
    <s v="Rural"/>
    <n v="129.53"/>
    <n v="21.3"/>
    <n v="28.25"/>
    <n v="21.3"/>
    <x v="1"/>
    <x v="0"/>
  </r>
  <r>
    <n v="39011"/>
    <x v="1"/>
    <n v="14"/>
    <x v="0"/>
    <x v="0"/>
    <x v="0"/>
    <s v="No"/>
    <x v="0"/>
    <s v="Urban"/>
    <n v="69.819999999999993"/>
    <n v="25.1"/>
    <n v="28.25"/>
    <n v="25.1"/>
    <x v="1"/>
    <x v="0"/>
  </r>
  <r>
    <n v="42393"/>
    <x v="0"/>
    <n v="14"/>
    <x v="0"/>
    <x v="0"/>
    <x v="0"/>
    <s v="No"/>
    <x v="0"/>
    <s v="Rural"/>
    <n v="142.38"/>
    <n v="17.600000000000001"/>
    <n v="28.25"/>
    <n v="17.600000000000001"/>
    <x v="1"/>
    <x v="0"/>
  </r>
  <r>
    <n v="43487"/>
    <x v="1"/>
    <n v="14"/>
    <x v="0"/>
    <x v="0"/>
    <x v="0"/>
    <s v="No"/>
    <x v="0"/>
    <s v="Urban"/>
    <n v="63.74"/>
    <n v="22.4"/>
    <n v="28.25"/>
    <n v="22.4"/>
    <x v="0"/>
    <x v="0"/>
  </r>
  <r>
    <n v="44024"/>
    <x v="1"/>
    <n v="14"/>
    <x v="0"/>
    <x v="0"/>
    <x v="0"/>
    <s v="No"/>
    <x v="2"/>
    <s v="Rural"/>
    <n v="118.88"/>
    <n v="30.5"/>
    <n v="28.25"/>
    <n v="30.5"/>
    <x v="1"/>
    <x v="0"/>
  </r>
  <r>
    <n v="44965"/>
    <x v="1"/>
    <n v="14"/>
    <x v="0"/>
    <x v="0"/>
    <x v="0"/>
    <s v="No"/>
    <x v="1"/>
    <s v="Urban"/>
    <n v="124.39"/>
    <n v="34"/>
    <n v="28.25"/>
    <n v="34"/>
    <x v="0"/>
    <x v="0"/>
  </r>
  <r>
    <n v="44992"/>
    <x v="0"/>
    <n v="14"/>
    <x v="0"/>
    <x v="0"/>
    <x v="0"/>
    <s v="No"/>
    <x v="2"/>
    <s v="Urban"/>
    <n v="126.57"/>
    <n v="25.9"/>
    <n v="28.25"/>
    <n v="25.9"/>
    <x v="2"/>
    <x v="0"/>
  </r>
  <r>
    <n v="45209"/>
    <x v="1"/>
    <n v="14"/>
    <x v="0"/>
    <x v="0"/>
    <x v="0"/>
    <s v="No"/>
    <x v="2"/>
    <s v="Rural"/>
    <n v="118.81"/>
    <n v="24.7"/>
    <n v="28.25"/>
    <n v="24.7"/>
    <x v="0"/>
    <x v="0"/>
  </r>
  <r>
    <n v="45658"/>
    <x v="0"/>
    <n v="14"/>
    <x v="0"/>
    <x v="0"/>
    <x v="0"/>
    <s v="No"/>
    <x v="2"/>
    <s v="Rural"/>
    <n v="84.41"/>
    <n v="33.9"/>
    <n v="28.25"/>
    <n v="33.9"/>
    <x v="1"/>
    <x v="0"/>
  </r>
  <r>
    <n v="46136"/>
    <x v="0"/>
    <n v="14"/>
    <x v="0"/>
    <x v="0"/>
    <x v="0"/>
    <s v="No"/>
    <x v="3"/>
    <s v="Rural"/>
    <n v="161.28"/>
    <n v="19.100000000000001"/>
    <n v="28.25"/>
    <n v="19.100000000000001"/>
    <x v="0"/>
    <x v="0"/>
  </r>
  <r>
    <n v="47410"/>
    <x v="1"/>
    <n v="14"/>
    <x v="0"/>
    <x v="0"/>
    <x v="0"/>
    <s v="No"/>
    <x v="0"/>
    <s v="Rural"/>
    <n v="111.76"/>
    <n v="24.8"/>
    <n v="28.25"/>
    <n v="24.8"/>
    <x v="0"/>
    <x v="0"/>
  </r>
  <r>
    <n v="47949"/>
    <x v="0"/>
    <n v="14"/>
    <x v="0"/>
    <x v="0"/>
    <x v="0"/>
    <s v="No"/>
    <x v="0"/>
    <s v="Rural"/>
    <n v="116.2"/>
    <n v="20.9"/>
    <n v="28.25"/>
    <n v="20.9"/>
    <x v="0"/>
    <x v="0"/>
  </r>
  <r>
    <n v="48836"/>
    <x v="1"/>
    <n v="14"/>
    <x v="0"/>
    <x v="0"/>
    <x v="0"/>
    <s v="No"/>
    <x v="0"/>
    <s v="Urban"/>
    <n v="91.85"/>
    <n v="27.8"/>
    <n v="28.25"/>
    <n v="27.8"/>
    <x v="1"/>
    <x v="0"/>
  </r>
  <r>
    <n v="49537"/>
    <x v="0"/>
    <n v="14"/>
    <x v="0"/>
    <x v="0"/>
    <x v="0"/>
    <s v="No"/>
    <x v="2"/>
    <s v="Rural"/>
    <n v="108.65"/>
    <n v="23.1"/>
    <n v="28.25"/>
    <n v="23.1"/>
    <x v="1"/>
    <x v="0"/>
  </r>
  <r>
    <n v="49669"/>
    <x v="1"/>
    <n v="14"/>
    <x v="0"/>
    <x v="0"/>
    <x v="0"/>
    <s v="No"/>
    <x v="0"/>
    <s v="Rural"/>
    <n v="57.93"/>
    <n v="30.9"/>
    <n v="28.25"/>
    <n v="30.9"/>
    <x v="0"/>
    <x v="1"/>
  </r>
  <r>
    <n v="52472"/>
    <x v="0"/>
    <n v="14"/>
    <x v="0"/>
    <x v="0"/>
    <x v="0"/>
    <s v="No"/>
    <x v="0"/>
    <s v="Urban"/>
    <n v="74.540000000000006"/>
    <n v="25.2"/>
    <n v="28.25"/>
    <n v="25.2"/>
    <x v="0"/>
    <x v="0"/>
  </r>
  <r>
    <n v="53328"/>
    <x v="1"/>
    <n v="14"/>
    <x v="0"/>
    <x v="0"/>
    <x v="0"/>
    <s v="No"/>
    <x v="2"/>
    <s v="Rural"/>
    <n v="70.540000000000006"/>
    <n v="24.4"/>
    <n v="28.25"/>
    <n v="24.4"/>
    <x v="2"/>
    <x v="0"/>
  </r>
  <r>
    <n v="54816"/>
    <x v="1"/>
    <n v="14"/>
    <x v="0"/>
    <x v="0"/>
    <x v="0"/>
    <s v="No"/>
    <x v="0"/>
    <s v="Rural"/>
    <n v="116.49"/>
    <n v="30.3"/>
    <n v="28.25"/>
    <n v="30.3"/>
    <x v="1"/>
    <x v="0"/>
  </r>
  <r>
    <n v="56567"/>
    <x v="0"/>
    <n v="14"/>
    <x v="0"/>
    <x v="0"/>
    <x v="0"/>
    <s v="No"/>
    <x v="0"/>
    <s v="Urban"/>
    <n v="60.7"/>
    <n v="18.600000000000001"/>
    <n v="28.25"/>
    <n v="18.600000000000001"/>
    <x v="0"/>
    <x v="0"/>
  </r>
  <r>
    <n v="56629"/>
    <x v="1"/>
    <n v="14"/>
    <x v="0"/>
    <x v="0"/>
    <x v="0"/>
    <s v="No"/>
    <x v="2"/>
    <s v="Rural"/>
    <n v="83.56"/>
    <n v="33.1"/>
    <n v="28.25"/>
    <n v="33.1"/>
    <x v="0"/>
    <x v="0"/>
  </r>
  <r>
    <n v="57274"/>
    <x v="0"/>
    <n v="14"/>
    <x v="0"/>
    <x v="0"/>
    <x v="0"/>
    <s v="No"/>
    <x v="3"/>
    <s v="Urban"/>
    <n v="137.91"/>
    <n v="41.8"/>
    <n v="28.25"/>
    <n v="41.8"/>
    <x v="1"/>
    <x v="0"/>
  </r>
  <r>
    <n v="58833"/>
    <x v="0"/>
    <n v="14"/>
    <x v="0"/>
    <x v="0"/>
    <x v="0"/>
    <s v="No"/>
    <x v="2"/>
    <s v="Rural"/>
    <n v="61.04"/>
    <n v="17.600000000000001"/>
    <n v="28.25"/>
    <n v="17.600000000000001"/>
    <x v="0"/>
    <x v="0"/>
  </r>
  <r>
    <n v="58909"/>
    <x v="1"/>
    <n v="14"/>
    <x v="0"/>
    <x v="0"/>
    <x v="0"/>
    <s v="No"/>
    <x v="0"/>
    <s v="Rural"/>
    <n v="78.09"/>
    <n v="26.4"/>
    <n v="28.25"/>
    <n v="26.4"/>
    <x v="0"/>
    <x v="0"/>
  </r>
  <r>
    <n v="59506"/>
    <x v="0"/>
    <n v="14"/>
    <x v="0"/>
    <x v="0"/>
    <x v="0"/>
    <s v="No"/>
    <x v="2"/>
    <s v="Rural"/>
    <n v="164.7"/>
    <n v="26.3"/>
    <n v="28.25"/>
    <n v="26.3"/>
    <x v="0"/>
    <x v="0"/>
  </r>
  <r>
    <n v="61219"/>
    <x v="1"/>
    <n v="14"/>
    <x v="0"/>
    <x v="0"/>
    <x v="0"/>
    <s v="No"/>
    <x v="3"/>
    <s v="Urban"/>
    <n v="148.37"/>
    <n v="22.7"/>
    <n v="28.25"/>
    <n v="22.7"/>
    <x v="1"/>
    <x v="0"/>
  </r>
  <r>
    <n v="61641"/>
    <x v="0"/>
    <n v="14"/>
    <x v="0"/>
    <x v="0"/>
    <x v="0"/>
    <s v="No"/>
    <x v="0"/>
    <s v="Rural"/>
    <n v="149.41999999999999"/>
    <n v="20.6"/>
    <n v="28.25"/>
    <n v="20.6"/>
    <x v="0"/>
    <x v="0"/>
  </r>
  <r>
    <n v="62656"/>
    <x v="1"/>
    <n v="14"/>
    <x v="0"/>
    <x v="0"/>
    <x v="0"/>
    <s v="No"/>
    <x v="0"/>
    <s v="Rural"/>
    <n v="101.6"/>
    <n v="25.3"/>
    <n v="28.25"/>
    <n v="25.3"/>
    <x v="1"/>
    <x v="0"/>
  </r>
  <r>
    <n v="66014"/>
    <x v="1"/>
    <n v="14"/>
    <x v="0"/>
    <x v="0"/>
    <x v="0"/>
    <s v="No"/>
    <x v="0"/>
    <s v="Urban"/>
    <n v="71.8"/>
    <n v="18.8"/>
    <n v="28.25"/>
    <n v="18.8"/>
    <x v="0"/>
    <x v="0"/>
  </r>
  <r>
    <n v="67773"/>
    <x v="1"/>
    <n v="14"/>
    <x v="0"/>
    <x v="0"/>
    <x v="0"/>
    <s v="No"/>
    <x v="0"/>
    <s v="Urban"/>
    <n v="60.37"/>
    <n v="26.9"/>
    <n v="28.25"/>
    <n v="26.9"/>
    <x v="0"/>
    <x v="0"/>
  </r>
  <r>
    <n v="70230"/>
    <x v="1"/>
    <n v="14"/>
    <x v="0"/>
    <x v="0"/>
    <x v="0"/>
    <s v="No"/>
    <x v="1"/>
    <s v="Rural"/>
    <n v="77.52"/>
    <n v="21.9"/>
    <n v="28.25"/>
    <n v="21.9"/>
    <x v="1"/>
    <x v="0"/>
  </r>
  <r>
    <n v="72369"/>
    <x v="1"/>
    <n v="14"/>
    <x v="0"/>
    <x v="0"/>
    <x v="0"/>
    <s v="No"/>
    <x v="0"/>
    <s v="Rural"/>
    <n v="65.41"/>
    <n v="19.5"/>
    <n v="28.25"/>
    <n v="19.5"/>
    <x v="0"/>
    <x v="0"/>
  </r>
  <r>
    <n v="72779"/>
    <x v="1"/>
    <n v="14"/>
    <x v="0"/>
    <x v="0"/>
    <x v="0"/>
    <s v="No"/>
    <x v="0"/>
    <s v="Urban"/>
    <n v="131.77000000000001"/>
    <n v="31"/>
    <n v="28.25"/>
    <n v="31"/>
    <x v="0"/>
    <x v="0"/>
  </r>
  <r>
    <n v="1099"/>
    <x v="1"/>
    <n v="15"/>
    <x v="0"/>
    <x v="0"/>
    <x v="0"/>
    <s v="No"/>
    <x v="0"/>
    <s v="Rural"/>
    <n v="101.15"/>
    <n v="22.2"/>
    <n v="28.25"/>
    <n v="22.2"/>
    <x v="0"/>
    <x v="0"/>
  </r>
  <r>
    <n v="2879"/>
    <x v="1"/>
    <n v="15"/>
    <x v="0"/>
    <x v="0"/>
    <x v="0"/>
    <s v="No"/>
    <x v="1"/>
    <s v="Urban"/>
    <n v="90.1"/>
    <n v="32.1"/>
    <n v="28.25"/>
    <n v="32.1"/>
    <x v="1"/>
    <x v="0"/>
  </r>
  <r>
    <n v="6289"/>
    <x v="1"/>
    <n v="15"/>
    <x v="0"/>
    <x v="0"/>
    <x v="0"/>
    <s v="No"/>
    <x v="0"/>
    <s v="Urban"/>
    <n v="80.510000000000005"/>
    <n v="21.5"/>
    <n v="28.25"/>
    <n v="21.5"/>
    <x v="0"/>
    <x v="0"/>
  </r>
  <r>
    <n v="6903"/>
    <x v="1"/>
    <n v="15"/>
    <x v="0"/>
    <x v="0"/>
    <x v="0"/>
    <s v="No"/>
    <x v="0"/>
    <s v="Rural"/>
    <n v="77.569999999999993"/>
    <n v="18.3"/>
    <n v="28.25"/>
    <n v="18.3"/>
    <x v="0"/>
    <x v="0"/>
  </r>
  <r>
    <n v="7233"/>
    <x v="0"/>
    <n v="15"/>
    <x v="0"/>
    <x v="0"/>
    <x v="0"/>
    <s v="No"/>
    <x v="0"/>
    <s v="Rural"/>
    <n v="74.83"/>
    <n v="17.399999999999999"/>
    <n v="28.25"/>
    <n v="17.399999999999999"/>
    <x v="0"/>
    <x v="0"/>
  </r>
  <r>
    <n v="8950"/>
    <x v="1"/>
    <n v="15"/>
    <x v="0"/>
    <x v="0"/>
    <x v="0"/>
    <s v="No"/>
    <x v="2"/>
    <s v="Urban"/>
    <n v="113.57"/>
    <n v="27.5"/>
    <n v="28.25"/>
    <n v="27.5"/>
    <x v="2"/>
    <x v="0"/>
  </r>
  <r>
    <n v="13031"/>
    <x v="1"/>
    <n v="15"/>
    <x v="0"/>
    <x v="0"/>
    <x v="0"/>
    <s v="No"/>
    <x v="0"/>
    <s v="Urban"/>
    <n v="91.16"/>
    <n v="38"/>
    <n v="28.25"/>
    <n v="38"/>
    <x v="1"/>
    <x v="0"/>
  </r>
  <r>
    <n v="13171"/>
    <x v="1"/>
    <n v="15"/>
    <x v="0"/>
    <x v="0"/>
    <x v="0"/>
    <s v="No"/>
    <x v="0"/>
    <s v="Urban"/>
    <n v="190.89"/>
    <n v="22"/>
    <n v="28.25"/>
    <n v="22"/>
    <x v="1"/>
    <x v="0"/>
  </r>
  <r>
    <n v="17174"/>
    <x v="0"/>
    <n v="15"/>
    <x v="0"/>
    <x v="0"/>
    <x v="0"/>
    <s v="No"/>
    <x v="0"/>
    <s v="Rural"/>
    <n v="78.900000000000006"/>
    <n v="23"/>
    <n v="28.25"/>
    <n v="23"/>
    <x v="0"/>
    <x v="0"/>
  </r>
  <r>
    <n v="17175"/>
    <x v="1"/>
    <n v="15"/>
    <x v="0"/>
    <x v="0"/>
    <x v="0"/>
    <s v="No"/>
    <x v="0"/>
    <s v="Urban"/>
    <n v="81.11"/>
    <n v="20.2"/>
    <n v="28.25"/>
    <n v="20.2"/>
    <x v="0"/>
    <x v="0"/>
  </r>
  <r>
    <n v="19032"/>
    <x v="1"/>
    <n v="15"/>
    <x v="0"/>
    <x v="0"/>
    <x v="0"/>
    <s v="No"/>
    <x v="2"/>
    <s v="Rural"/>
    <n v="79.2"/>
    <n v="22.4"/>
    <n v="28.25"/>
    <n v="22.4"/>
    <x v="1"/>
    <x v="0"/>
  </r>
  <r>
    <n v="20006"/>
    <x v="1"/>
    <n v="15"/>
    <x v="0"/>
    <x v="0"/>
    <x v="0"/>
    <s v="No"/>
    <x v="2"/>
    <s v="Urban"/>
    <n v="76.77"/>
    <n v="21.7"/>
    <n v="28.25"/>
    <n v="21.7"/>
    <x v="0"/>
    <x v="0"/>
  </r>
  <r>
    <n v="20237"/>
    <x v="0"/>
    <n v="15"/>
    <x v="0"/>
    <x v="0"/>
    <x v="0"/>
    <s v="No"/>
    <x v="2"/>
    <s v="Urban"/>
    <n v="104.9"/>
    <n v="27.4"/>
    <n v="28.25"/>
    <n v="27.4"/>
    <x v="1"/>
    <x v="0"/>
  </r>
  <r>
    <n v="21058"/>
    <x v="1"/>
    <n v="15"/>
    <x v="0"/>
    <x v="0"/>
    <x v="0"/>
    <s v="No"/>
    <x v="0"/>
    <s v="Rural"/>
    <n v="114.53"/>
    <n v="29.1"/>
    <n v="28.25"/>
    <n v="29.1"/>
    <x v="0"/>
    <x v="0"/>
  </r>
  <r>
    <n v="23650"/>
    <x v="0"/>
    <n v="15"/>
    <x v="0"/>
    <x v="0"/>
    <x v="0"/>
    <s v="No"/>
    <x v="0"/>
    <s v="Rural"/>
    <n v="85.06"/>
    <n v="21.6"/>
    <n v="28.25"/>
    <n v="21.6"/>
    <x v="1"/>
    <x v="0"/>
  </r>
  <r>
    <n v="27693"/>
    <x v="1"/>
    <n v="15"/>
    <x v="0"/>
    <x v="0"/>
    <x v="0"/>
    <s v="No"/>
    <x v="0"/>
    <s v="Urban"/>
    <n v="121.39"/>
    <n v="27"/>
    <n v="28.25"/>
    <n v="27"/>
    <x v="0"/>
    <x v="0"/>
  </r>
  <r>
    <n v="28461"/>
    <x v="0"/>
    <n v="15"/>
    <x v="0"/>
    <x v="0"/>
    <x v="0"/>
    <s v="No"/>
    <x v="3"/>
    <s v="Rural"/>
    <n v="79.59"/>
    <n v="28.4"/>
    <n v="28.25"/>
    <n v="28.4"/>
    <x v="0"/>
    <x v="0"/>
  </r>
  <r>
    <n v="30734"/>
    <x v="0"/>
    <n v="15"/>
    <x v="0"/>
    <x v="0"/>
    <x v="0"/>
    <s v="No"/>
    <x v="0"/>
    <s v="Rural"/>
    <n v="94.24"/>
    <n v="30.2"/>
    <n v="28.25"/>
    <n v="30.2"/>
    <x v="0"/>
    <x v="0"/>
  </r>
  <r>
    <n v="31090"/>
    <x v="0"/>
    <n v="15"/>
    <x v="0"/>
    <x v="0"/>
    <x v="0"/>
    <s v="No"/>
    <x v="0"/>
    <s v="Rural"/>
    <n v="205.5"/>
    <n v="24.2"/>
    <n v="28.25"/>
    <n v="24.2"/>
    <x v="1"/>
    <x v="0"/>
  </r>
  <r>
    <n v="33412"/>
    <x v="1"/>
    <n v="15"/>
    <x v="0"/>
    <x v="0"/>
    <x v="0"/>
    <s v="No"/>
    <x v="2"/>
    <s v="Rural"/>
    <n v="87.1"/>
    <n v="18.3"/>
    <n v="28.25"/>
    <n v="18.3"/>
    <x v="1"/>
    <x v="0"/>
  </r>
  <r>
    <n v="34281"/>
    <x v="1"/>
    <n v="15"/>
    <x v="0"/>
    <x v="0"/>
    <x v="0"/>
    <s v="No"/>
    <x v="2"/>
    <s v="Rural"/>
    <n v="95.43"/>
    <n v="25"/>
    <n v="28.25"/>
    <n v="25"/>
    <x v="0"/>
    <x v="0"/>
  </r>
  <r>
    <n v="36204"/>
    <x v="0"/>
    <n v="15"/>
    <x v="0"/>
    <x v="0"/>
    <x v="0"/>
    <s v="No"/>
    <x v="0"/>
    <s v="Rural"/>
    <n v="62.57"/>
    <n v="32.299999999999997"/>
    <n v="28.25"/>
    <n v="32.299999999999997"/>
    <x v="1"/>
    <x v="0"/>
  </r>
  <r>
    <n v="37038"/>
    <x v="0"/>
    <n v="15"/>
    <x v="0"/>
    <x v="0"/>
    <x v="0"/>
    <s v="No"/>
    <x v="0"/>
    <s v="Urban"/>
    <n v="95.86"/>
    <n v="18.100000000000001"/>
    <n v="28.25"/>
    <n v="18.100000000000001"/>
    <x v="0"/>
    <x v="0"/>
  </r>
  <r>
    <n v="37698"/>
    <x v="1"/>
    <n v="15"/>
    <x v="0"/>
    <x v="0"/>
    <x v="0"/>
    <s v="No"/>
    <x v="0"/>
    <s v="Urban"/>
    <n v="87.96"/>
    <n v="21.5"/>
    <n v="28.25"/>
    <n v="21.5"/>
    <x v="2"/>
    <x v="0"/>
  </r>
  <r>
    <n v="38094"/>
    <x v="0"/>
    <n v="15"/>
    <x v="0"/>
    <x v="0"/>
    <x v="0"/>
    <s v="No"/>
    <x v="1"/>
    <s v="Urban"/>
    <n v="68.400000000000006"/>
    <n v="23"/>
    <n v="28.25"/>
    <n v="23"/>
    <x v="1"/>
    <x v="0"/>
  </r>
  <r>
    <n v="41930"/>
    <x v="0"/>
    <n v="15"/>
    <x v="0"/>
    <x v="0"/>
    <x v="0"/>
    <s v="No"/>
    <x v="2"/>
    <s v="Rural"/>
    <n v="144.15"/>
    <n v="24.1"/>
    <n v="28.25"/>
    <n v="24.1"/>
    <x v="1"/>
    <x v="0"/>
  </r>
  <r>
    <n v="43138"/>
    <x v="0"/>
    <n v="15"/>
    <x v="0"/>
    <x v="0"/>
    <x v="0"/>
    <s v="No"/>
    <x v="2"/>
    <s v="Urban"/>
    <n v="55.79"/>
    <n v="21.3"/>
    <n v="28.25"/>
    <n v="21.3"/>
    <x v="1"/>
    <x v="0"/>
  </r>
  <r>
    <n v="43734"/>
    <x v="0"/>
    <n v="15"/>
    <x v="0"/>
    <x v="0"/>
    <x v="0"/>
    <s v="No"/>
    <x v="2"/>
    <s v="Rural"/>
    <n v="122.25"/>
    <n v="21"/>
    <n v="28.25"/>
    <n v="21"/>
    <x v="1"/>
    <x v="0"/>
  </r>
  <r>
    <n v="44224"/>
    <x v="0"/>
    <n v="15"/>
    <x v="0"/>
    <x v="0"/>
    <x v="0"/>
    <s v="No"/>
    <x v="2"/>
    <s v="Rural"/>
    <n v="61.61"/>
    <n v="27.8"/>
    <n v="28.25"/>
    <n v="27.8"/>
    <x v="1"/>
    <x v="0"/>
  </r>
  <r>
    <n v="46256"/>
    <x v="0"/>
    <n v="15"/>
    <x v="0"/>
    <x v="0"/>
    <x v="0"/>
    <s v="No"/>
    <x v="2"/>
    <s v="Urban"/>
    <n v="77.55"/>
    <n v="24.8"/>
    <n v="28.25"/>
    <n v="24.8"/>
    <x v="0"/>
    <x v="0"/>
  </r>
  <r>
    <n v="54769"/>
    <x v="0"/>
    <n v="15"/>
    <x v="0"/>
    <x v="0"/>
    <x v="0"/>
    <s v="No"/>
    <x v="2"/>
    <s v="Urban"/>
    <n v="57.94"/>
    <n v="41.7"/>
    <n v="28.25"/>
    <n v="41.7"/>
    <x v="0"/>
    <x v="0"/>
  </r>
  <r>
    <n v="57134"/>
    <x v="0"/>
    <n v="15"/>
    <x v="0"/>
    <x v="0"/>
    <x v="0"/>
    <s v="No"/>
    <x v="0"/>
    <s v="Urban"/>
    <n v="113.28"/>
    <n v="23.7"/>
    <n v="28.25"/>
    <n v="23.7"/>
    <x v="1"/>
    <x v="0"/>
  </r>
  <r>
    <n v="57904"/>
    <x v="0"/>
    <n v="15"/>
    <x v="0"/>
    <x v="0"/>
    <x v="0"/>
    <s v="No"/>
    <x v="2"/>
    <s v="Urban"/>
    <n v="190.13"/>
    <n v="20.7"/>
    <n v="28.25"/>
    <n v="20.7"/>
    <x v="1"/>
    <x v="0"/>
  </r>
  <r>
    <n v="59940"/>
    <x v="0"/>
    <n v="15"/>
    <x v="0"/>
    <x v="0"/>
    <x v="0"/>
    <s v="No"/>
    <x v="0"/>
    <s v="Urban"/>
    <n v="116.5"/>
    <n v="27.8"/>
    <n v="28.25"/>
    <n v="27.8"/>
    <x v="0"/>
    <x v="0"/>
  </r>
  <r>
    <n v="59953"/>
    <x v="1"/>
    <n v="15"/>
    <x v="0"/>
    <x v="0"/>
    <x v="0"/>
    <s v="No"/>
    <x v="2"/>
    <s v="Rural"/>
    <n v="69.38"/>
    <n v="28.4"/>
    <n v="28.25"/>
    <n v="28.4"/>
    <x v="1"/>
    <x v="0"/>
  </r>
  <r>
    <n v="61437"/>
    <x v="0"/>
    <n v="15"/>
    <x v="0"/>
    <x v="0"/>
    <x v="0"/>
    <s v="No"/>
    <x v="4"/>
    <s v="Rural"/>
    <n v="142.82"/>
    <n v="27.6"/>
    <n v="28.25"/>
    <n v="27.6"/>
    <x v="1"/>
    <x v="0"/>
  </r>
  <r>
    <n v="61801"/>
    <x v="0"/>
    <n v="15"/>
    <x v="0"/>
    <x v="0"/>
    <x v="0"/>
    <s v="No"/>
    <x v="2"/>
    <s v="Urban"/>
    <n v="65.05"/>
    <n v="24.6"/>
    <n v="28.25"/>
    <n v="24.6"/>
    <x v="0"/>
    <x v="0"/>
  </r>
  <r>
    <n v="62607"/>
    <x v="0"/>
    <n v="15"/>
    <x v="0"/>
    <x v="0"/>
    <x v="0"/>
    <s v="No"/>
    <x v="2"/>
    <s v="Urban"/>
    <n v="75.77"/>
    <n v="38"/>
    <n v="28.25"/>
    <n v="38"/>
    <x v="1"/>
    <x v="0"/>
  </r>
  <r>
    <n v="64006"/>
    <x v="1"/>
    <n v="15"/>
    <x v="0"/>
    <x v="0"/>
    <x v="0"/>
    <s v="No"/>
    <x v="2"/>
    <s v="Urban"/>
    <n v="121.6"/>
    <n v="22.8"/>
    <n v="28.25"/>
    <n v="22.8"/>
    <x v="1"/>
    <x v="0"/>
  </r>
  <r>
    <n v="68241"/>
    <x v="1"/>
    <n v="15"/>
    <x v="0"/>
    <x v="0"/>
    <x v="0"/>
    <s v="No"/>
    <x v="0"/>
    <s v="Urban"/>
    <n v="126.96"/>
    <n v="28.7"/>
    <n v="28.25"/>
    <n v="28.7"/>
    <x v="0"/>
    <x v="0"/>
  </r>
  <r>
    <n v="69559"/>
    <x v="0"/>
    <n v="15"/>
    <x v="0"/>
    <x v="0"/>
    <x v="0"/>
    <s v="No"/>
    <x v="3"/>
    <s v="Urban"/>
    <n v="64.290000000000006"/>
    <n v="16.7"/>
    <n v="28.25"/>
    <n v="16.7"/>
    <x v="0"/>
    <x v="0"/>
  </r>
  <r>
    <n v="69723"/>
    <x v="0"/>
    <n v="15"/>
    <x v="0"/>
    <x v="0"/>
    <x v="0"/>
    <s v="No"/>
    <x v="2"/>
    <s v="Urban"/>
    <n v="137.27000000000001"/>
    <n v="19.3"/>
    <n v="28.25"/>
    <n v="19.3"/>
    <x v="1"/>
    <x v="0"/>
  </r>
  <r>
    <n v="70365"/>
    <x v="1"/>
    <n v="15"/>
    <x v="0"/>
    <x v="0"/>
    <x v="0"/>
    <s v="No"/>
    <x v="2"/>
    <s v="Urban"/>
    <n v="87.29"/>
    <n v="29.4"/>
    <n v="28.25"/>
    <n v="29.4"/>
    <x v="0"/>
    <x v="0"/>
  </r>
  <r>
    <n v="71319"/>
    <x v="0"/>
    <n v="15"/>
    <x v="0"/>
    <x v="0"/>
    <x v="0"/>
    <s v="No"/>
    <x v="2"/>
    <s v="Rural"/>
    <n v="78.59"/>
    <n v="25.1"/>
    <n v="28.25"/>
    <n v="25.1"/>
    <x v="0"/>
    <x v="0"/>
  </r>
  <r>
    <n v="72186"/>
    <x v="1"/>
    <n v="15"/>
    <x v="0"/>
    <x v="0"/>
    <x v="0"/>
    <s v="No"/>
    <x v="2"/>
    <s v="Rural"/>
    <n v="82.19"/>
    <n v="40.5"/>
    <n v="28.25"/>
    <n v="40.5"/>
    <x v="1"/>
    <x v="0"/>
  </r>
  <r>
    <n v="347"/>
    <x v="1"/>
    <n v="16"/>
    <x v="0"/>
    <x v="0"/>
    <x v="0"/>
    <s v="No"/>
    <x v="2"/>
    <s v="Urban"/>
    <n v="89.45"/>
    <s v=""/>
    <n v="28.25"/>
    <n v="28.25"/>
    <x v="0"/>
    <x v="0"/>
  </r>
  <r>
    <n v="808"/>
    <x v="1"/>
    <n v="16"/>
    <x v="0"/>
    <x v="0"/>
    <x v="0"/>
    <s v="No"/>
    <x v="2"/>
    <s v="Rural"/>
    <n v="87.54"/>
    <n v="37.799999999999997"/>
    <n v="28.25"/>
    <n v="37.799999999999997"/>
    <x v="1"/>
    <x v="0"/>
  </r>
  <r>
    <n v="1737"/>
    <x v="1"/>
    <n v="16"/>
    <x v="0"/>
    <x v="0"/>
    <x v="0"/>
    <s v="No"/>
    <x v="2"/>
    <s v="Rural"/>
    <n v="86.53"/>
    <n v="42.2"/>
    <n v="28.25"/>
    <n v="42.2"/>
    <x v="1"/>
    <x v="0"/>
  </r>
  <r>
    <n v="2578"/>
    <x v="0"/>
    <n v="16"/>
    <x v="0"/>
    <x v="0"/>
    <x v="0"/>
    <s v="No"/>
    <x v="4"/>
    <s v="Rural"/>
    <n v="78.48"/>
    <n v="22.6"/>
    <n v="28.25"/>
    <n v="22.6"/>
    <x v="1"/>
    <x v="0"/>
  </r>
  <r>
    <n v="3726"/>
    <x v="0"/>
    <n v="16"/>
    <x v="0"/>
    <x v="0"/>
    <x v="0"/>
    <s v="No"/>
    <x v="2"/>
    <s v="Urban"/>
    <n v="115.16"/>
    <n v="26.9"/>
    <n v="28.25"/>
    <n v="26.9"/>
    <x v="0"/>
    <x v="0"/>
  </r>
  <r>
    <n v="8022"/>
    <x v="0"/>
    <n v="16"/>
    <x v="0"/>
    <x v="0"/>
    <x v="0"/>
    <s v="No"/>
    <x v="2"/>
    <s v="Urban"/>
    <n v="82.95"/>
    <n v="21.4"/>
    <n v="28.25"/>
    <n v="21.4"/>
    <x v="1"/>
    <x v="0"/>
  </r>
  <r>
    <n v="8723"/>
    <x v="1"/>
    <n v="16"/>
    <x v="0"/>
    <x v="0"/>
    <x v="0"/>
    <s v="No"/>
    <x v="2"/>
    <s v="Rural"/>
    <n v="70.150000000000006"/>
    <n v="21.5"/>
    <n v="28.25"/>
    <n v="21.5"/>
    <x v="0"/>
    <x v="0"/>
  </r>
  <r>
    <n v="11803"/>
    <x v="1"/>
    <n v="16"/>
    <x v="0"/>
    <x v="0"/>
    <x v="0"/>
    <s v="No"/>
    <x v="2"/>
    <s v="Rural"/>
    <n v="95.38"/>
    <n v="34.299999999999997"/>
    <n v="28.25"/>
    <n v="34.299999999999997"/>
    <x v="2"/>
    <x v="0"/>
  </r>
  <r>
    <n v="12092"/>
    <x v="0"/>
    <n v="16"/>
    <x v="0"/>
    <x v="0"/>
    <x v="0"/>
    <s v="No"/>
    <x v="2"/>
    <s v="Rural"/>
    <n v="90.39"/>
    <n v="26.5"/>
    <n v="28.25"/>
    <n v="26.5"/>
    <x v="1"/>
    <x v="0"/>
  </r>
  <r>
    <n v="15255"/>
    <x v="1"/>
    <n v="16"/>
    <x v="0"/>
    <x v="0"/>
    <x v="0"/>
    <s v="No"/>
    <x v="2"/>
    <s v="Rural"/>
    <n v="94.03"/>
    <n v="25.7"/>
    <n v="28.25"/>
    <n v="25.7"/>
    <x v="1"/>
    <x v="0"/>
  </r>
  <r>
    <n v="16587"/>
    <x v="1"/>
    <n v="16"/>
    <x v="0"/>
    <x v="0"/>
    <x v="0"/>
    <s v="No"/>
    <x v="2"/>
    <s v="Urban"/>
    <n v="122.26"/>
    <n v="34.200000000000003"/>
    <n v="28.25"/>
    <n v="34.200000000000003"/>
    <x v="1"/>
    <x v="0"/>
  </r>
  <r>
    <n v="19101"/>
    <x v="1"/>
    <n v="16"/>
    <x v="0"/>
    <x v="0"/>
    <x v="0"/>
    <s v="No"/>
    <x v="2"/>
    <s v="Urban"/>
    <n v="87.98"/>
    <n v="22.4"/>
    <n v="28.25"/>
    <n v="22.4"/>
    <x v="1"/>
    <x v="0"/>
  </r>
  <r>
    <n v="20655"/>
    <x v="0"/>
    <n v="16"/>
    <x v="0"/>
    <x v="0"/>
    <x v="0"/>
    <s v="No"/>
    <x v="2"/>
    <s v="Rural"/>
    <n v="94.96"/>
    <n v="21.5"/>
    <n v="28.25"/>
    <n v="21.5"/>
    <x v="1"/>
    <x v="0"/>
  </r>
  <r>
    <n v="23587"/>
    <x v="1"/>
    <n v="16"/>
    <x v="0"/>
    <x v="0"/>
    <x v="0"/>
    <s v="No"/>
    <x v="3"/>
    <s v="Urban"/>
    <n v="84.4"/>
    <n v="25.9"/>
    <n v="28.25"/>
    <n v="25.9"/>
    <x v="1"/>
    <x v="0"/>
  </r>
  <r>
    <n v="26997"/>
    <x v="1"/>
    <n v="16"/>
    <x v="0"/>
    <x v="0"/>
    <x v="0"/>
    <s v="No"/>
    <x v="2"/>
    <s v="Urban"/>
    <n v="87.16"/>
    <n v="28.2"/>
    <n v="28.25"/>
    <n v="28.2"/>
    <x v="1"/>
    <x v="0"/>
  </r>
  <r>
    <n v="28611"/>
    <x v="0"/>
    <n v="16"/>
    <x v="0"/>
    <x v="0"/>
    <x v="0"/>
    <s v="No"/>
    <x v="2"/>
    <s v="Urban"/>
    <n v="84.1"/>
    <n v="19.3"/>
    <n v="28.25"/>
    <n v="19.3"/>
    <x v="0"/>
    <x v="0"/>
  </r>
  <r>
    <n v="28734"/>
    <x v="1"/>
    <n v="16"/>
    <x v="0"/>
    <x v="0"/>
    <x v="0"/>
    <s v="No"/>
    <x v="3"/>
    <s v="Urban"/>
    <n v="102.1"/>
    <n v="27.1"/>
    <n v="28.25"/>
    <n v="27.1"/>
    <x v="1"/>
    <x v="0"/>
  </r>
  <r>
    <n v="29453"/>
    <x v="0"/>
    <n v="16"/>
    <x v="0"/>
    <x v="0"/>
    <x v="0"/>
    <s v="No"/>
    <x v="0"/>
    <s v="Rural"/>
    <n v="91.58"/>
    <n v="15.8"/>
    <n v="28.25"/>
    <n v="15.8"/>
    <x v="0"/>
    <x v="0"/>
  </r>
  <r>
    <n v="30658"/>
    <x v="0"/>
    <n v="16"/>
    <x v="0"/>
    <x v="0"/>
    <x v="0"/>
    <s v="No"/>
    <x v="0"/>
    <s v="Rural"/>
    <n v="82.44"/>
    <n v="32.6"/>
    <n v="28.25"/>
    <n v="32.6"/>
    <x v="0"/>
    <x v="0"/>
  </r>
  <r>
    <n v="31701"/>
    <x v="0"/>
    <n v="16"/>
    <x v="0"/>
    <x v="0"/>
    <x v="0"/>
    <s v="No"/>
    <x v="2"/>
    <s v="Rural"/>
    <n v="125.89"/>
    <n v="21.3"/>
    <n v="28.25"/>
    <n v="21.3"/>
    <x v="1"/>
    <x v="0"/>
  </r>
  <r>
    <n v="32554"/>
    <x v="1"/>
    <n v="16"/>
    <x v="0"/>
    <x v="0"/>
    <x v="0"/>
    <s v="No"/>
    <x v="0"/>
    <s v="Rural"/>
    <n v="109.02"/>
    <n v="19.8"/>
    <n v="28.25"/>
    <n v="19.8"/>
    <x v="0"/>
    <x v="0"/>
  </r>
  <r>
    <n v="32717"/>
    <x v="0"/>
    <n v="16"/>
    <x v="0"/>
    <x v="0"/>
    <x v="0"/>
    <s v="No"/>
    <x v="0"/>
    <s v="Rural"/>
    <n v="106.11"/>
    <n v="22.4"/>
    <n v="28.25"/>
    <n v="22.4"/>
    <x v="0"/>
    <x v="0"/>
  </r>
  <r>
    <n v="33768"/>
    <x v="1"/>
    <n v="16"/>
    <x v="0"/>
    <x v="0"/>
    <x v="0"/>
    <s v="No"/>
    <x v="1"/>
    <s v="Urban"/>
    <n v="88.85"/>
    <n v="27.1"/>
    <n v="28.25"/>
    <n v="27.1"/>
    <x v="0"/>
    <x v="0"/>
  </r>
  <r>
    <n v="34376"/>
    <x v="1"/>
    <n v="16"/>
    <x v="0"/>
    <x v="0"/>
    <x v="0"/>
    <s v="No"/>
    <x v="0"/>
    <s v="Rural"/>
    <n v="113.47"/>
    <n v="19.5"/>
    <n v="28.25"/>
    <n v="19.5"/>
    <x v="0"/>
    <x v="0"/>
  </r>
  <r>
    <n v="35759"/>
    <x v="1"/>
    <n v="16"/>
    <x v="0"/>
    <x v="0"/>
    <x v="0"/>
    <s v="No"/>
    <x v="2"/>
    <s v="Rural"/>
    <n v="92.77"/>
    <n v="24.9"/>
    <n v="28.25"/>
    <n v="24.9"/>
    <x v="0"/>
    <x v="0"/>
  </r>
  <r>
    <n v="35974"/>
    <x v="1"/>
    <n v="16"/>
    <x v="0"/>
    <x v="0"/>
    <x v="0"/>
    <s v="No"/>
    <x v="2"/>
    <s v="Rural"/>
    <n v="86.32"/>
    <n v="18.3"/>
    <n v="28.25"/>
    <n v="18.3"/>
    <x v="0"/>
    <x v="0"/>
  </r>
  <r>
    <n v="36210"/>
    <x v="1"/>
    <n v="16"/>
    <x v="0"/>
    <x v="0"/>
    <x v="0"/>
    <s v="No"/>
    <x v="2"/>
    <s v="Rural"/>
    <n v="112.7"/>
    <n v="29.6"/>
    <n v="28.25"/>
    <n v="29.6"/>
    <x v="1"/>
    <x v="0"/>
  </r>
  <r>
    <n v="37395"/>
    <x v="1"/>
    <n v="16"/>
    <x v="0"/>
    <x v="0"/>
    <x v="0"/>
    <s v="No"/>
    <x v="2"/>
    <s v="Urban"/>
    <n v="63.63"/>
    <n v="20"/>
    <n v="28.25"/>
    <n v="20"/>
    <x v="3"/>
    <x v="0"/>
  </r>
  <r>
    <n v="38440"/>
    <x v="0"/>
    <n v="16"/>
    <x v="0"/>
    <x v="0"/>
    <x v="0"/>
    <s v="No"/>
    <x v="2"/>
    <s v="Rural"/>
    <n v="133.19999999999999"/>
    <n v="26.3"/>
    <n v="28.25"/>
    <n v="26.3"/>
    <x v="0"/>
    <x v="0"/>
  </r>
  <r>
    <n v="40887"/>
    <x v="0"/>
    <n v="16"/>
    <x v="0"/>
    <x v="0"/>
    <x v="0"/>
    <s v="No"/>
    <x v="0"/>
    <s v="Urban"/>
    <n v="135.82"/>
    <n v="35.1"/>
    <n v="28.25"/>
    <n v="35.1"/>
    <x v="1"/>
    <x v="0"/>
  </r>
  <r>
    <n v="41263"/>
    <x v="1"/>
    <n v="16"/>
    <x v="0"/>
    <x v="0"/>
    <x v="0"/>
    <s v="No"/>
    <x v="2"/>
    <s v="Urban"/>
    <n v="75.06"/>
    <n v="23.5"/>
    <n v="28.25"/>
    <n v="23.5"/>
    <x v="1"/>
    <x v="0"/>
  </r>
  <r>
    <n v="43134"/>
    <x v="1"/>
    <n v="16"/>
    <x v="0"/>
    <x v="0"/>
    <x v="0"/>
    <s v="No"/>
    <x v="2"/>
    <s v="Rural"/>
    <n v="155.43"/>
    <n v="27.3"/>
    <n v="28.25"/>
    <n v="27.3"/>
    <x v="1"/>
    <x v="0"/>
  </r>
  <r>
    <n v="44338"/>
    <x v="1"/>
    <n v="16"/>
    <x v="0"/>
    <x v="0"/>
    <x v="0"/>
    <s v="No"/>
    <x v="0"/>
    <s v="Rural"/>
    <n v="110.63"/>
    <n v="19.5"/>
    <n v="28.25"/>
    <n v="19.5"/>
    <x v="0"/>
    <x v="0"/>
  </r>
  <r>
    <n v="45469"/>
    <x v="0"/>
    <n v="16"/>
    <x v="0"/>
    <x v="0"/>
    <x v="0"/>
    <s v="No"/>
    <x v="0"/>
    <s v="Rural"/>
    <n v="134.22999999999999"/>
    <n v="30.6"/>
    <n v="28.25"/>
    <n v="30.6"/>
    <x v="0"/>
    <x v="0"/>
  </r>
  <r>
    <n v="46503"/>
    <x v="1"/>
    <n v="16"/>
    <x v="0"/>
    <x v="0"/>
    <x v="0"/>
    <s v="No"/>
    <x v="2"/>
    <s v="Rural"/>
    <n v="106.8"/>
    <n v="20.8"/>
    <n v="28.25"/>
    <n v="20.8"/>
    <x v="1"/>
    <x v="0"/>
  </r>
  <r>
    <n v="46691"/>
    <x v="0"/>
    <n v="16"/>
    <x v="0"/>
    <x v="0"/>
    <x v="0"/>
    <s v="No"/>
    <x v="0"/>
    <s v="Urban"/>
    <n v="140.1"/>
    <n v="38.700000000000003"/>
    <n v="28.25"/>
    <n v="38.700000000000003"/>
    <x v="1"/>
    <x v="0"/>
  </r>
  <r>
    <n v="47691"/>
    <x v="0"/>
    <n v="16"/>
    <x v="0"/>
    <x v="0"/>
    <x v="0"/>
    <s v="No"/>
    <x v="2"/>
    <s v="Rural"/>
    <n v="97.23"/>
    <n v="30.6"/>
    <n v="28.25"/>
    <n v="30.6"/>
    <x v="1"/>
    <x v="0"/>
  </r>
  <r>
    <n v="49095"/>
    <x v="1"/>
    <n v="16"/>
    <x v="0"/>
    <x v="0"/>
    <x v="0"/>
    <s v="No"/>
    <x v="0"/>
    <s v="Urban"/>
    <n v="64.510000000000005"/>
    <n v="21.2"/>
    <n v="28.25"/>
    <n v="21.2"/>
    <x v="0"/>
    <x v="0"/>
  </r>
  <r>
    <n v="51935"/>
    <x v="0"/>
    <n v="16"/>
    <x v="0"/>
    <x v="0"/>
    <x v="0"/>
    <s v="No"/>
    <x v="3"/>
    <s v="Urban"/>
    <n v="59.99"/>
    <n v="28.2"/>
    <n v="28.25"/>
    <n v="28.2"/>
    <x v="1"/>
    <x v="0"/>
  </r>
  <r>
    <n v="52410"/>
    <x v="1"/>
    <n v="16"/>
    <x v="0"/>
    <x v="0"/>
    <x v="0"/>
    <s v="No"/>
    <x v="2"/>
    <s v="Urban"/>
    <n v="136.22999999999999"/>
    <n v="22.6"/>
    <n v="28.25"/>
    <n v="22.6"/>
    <x v="0"/>
    <x v="0"/>
  </r>
  <r>
    <n v="54182"/>
    <x v="1"/>
    <n v="16"/>
    <x v="0"/>
    <x v="0"/>
    <x v="0"/>
    <s v="No"/>
    <x v="2"/>
    <s v="Rural"/>
    <n v="74.98"/>
    <n v="21.4"/>
    <n v="28.25"/>
    <n v="21.4"/>
    <x v="1"/>
    <x v="0"/>
  </r>
  <r>
    <n v="56311"/>
    <x v="1"/>
    <n v="16"/>
    <x v="0"/>
    <x v="0"/>
    <x v="0"/>
    <s v="No"/>
    <x v="2"/>
    <s v="Rural"/>
    <n v="81.92"/>
    <n v="22.7"/>
    <n v="28.25"/>
    <n v="22.7"/>
    <x v="0"/>
    <x v="0"/>
  </r>
  <r>
    <n v="58652"/>
    <x v="1"/>
    <n v="16"/>
    <x v="0"/>
    <x v="0"/>
    <x v="0"/>
    <s v="No"/>
    <x v="3"/>
    <s v="Rural"/>
    <n v="68.27"/>
    <n v="20.399999999999999"/>
    <n v="28.25"/>
    <n v="20.399999999999999"/>
    <x v="1"/>
    <x v="0"/>
  </r>
  <r>
    <n v="63312"/>
    <x v="0"/>
    <n v="16"/>
    <x v="0"/>
    <x v="0"/>
    <x v="0"/>
    <s v="No"/>
    <x v="2"/>
    <s v="Urban"/>
    <n v="80.55"/>
    <n v="23.5"/>
    <n v="28.25"/>
    <n v="23.5"/>
    <x v="3"/>
    <x v="0"/>
  </r>
  <r>
    <n v="63416"/>
    <x v="1"/>
    <n v="16"/>
    <x v="0"/>
    <x v="0"/>
    <x v="0"/>
    <s v="No"/>
    <x v="2"/>
    <s v="Urban"/>
    <n v="58.02"/>
    <n v="22.5"/>
    <n v="28.25"/>
    <n v="22.5"/>
    <x v="0"/>
    <x v="0"/>
  </r>
  <r>
    <n v="63779"/>
    <x v="1"/>
    <n v="16"/>
    <x v="0"/>
    <x v="0"/>
    <x v="0"/>
    <s v="No"/>
    <x v="2"/>
    <s v="Rural"/>
    <n v="79.03"/>
    <n v="29.3"/>
    <n v="28.25"/>
    <n v="29.3"/>
    <x v="0"/>
    <x v="0"/>
  </r>
  <r>
    <n v="65966"/>
    <x v="1"/>
    <n v="16"/>
    <x v="0"/>
    <x v="0"/>
    <x v="0"/>
    <s v="No"/>
    <x v="2"/>
    <s v="Urban"/>
    <n v="89.14"/>
    <n v="22.6"/>
    <n v="28.25"/>
    <n v="22.6"/>
    <x v="2"/>
    <x v="0"/>
  </r>
  <r>
    <n v="66502"/>
    <x v="0"/>
    <n v="16"/>
    <x v="0"/>
    <x v="0"/>
    <x v="0"/>
    <s v="No"/>
    <x v="2"/>
    <s v="Rural"/>
    <n v="111.93"/>
    <n v="32.200000000000003"/>
    <n v="28.25"/>
    <n v="32.200000000000003"/>
    <x v="1"/>
    <x v="0"/>
  </r>
  <r>
    <n v="66592"/>
    <x v="0"/>
    <n v="16"/>
    <x v="0"/>
    <x v="0"/>
    <x v="0"/>
    <s v="No"/>
    <x v="2"/>
    <s v="Rural"/>
    <n v="122.46"/>
    <n v="18.7"/>
    <n v="28.25"/>
    <n v="18.7"/>
    <x v="1"/>
    <x v="0"/>
  </r>
  <r>
    <n v="72132"/>
    <x v="0"/>
    <n v="16"/>
    <x v="0"/>
    <x v="0"/>
    <x v="0"/>
    <s v="No"/>
    <x v="0"/>
    <s v="Urban"/>
    <n v="102.3"/>
    <n v="21.9"/>
    <n v="28.25"/>
    <n v="21.9"/>
    <x v="0"/>
    <x v="0"/>
  </r>
  <r>
    <n v="72414"/>
    <x v="0"/>
    <n v="16"/>
    <x v="0"/>
    <x v="0"/>
    <x v="0"/>
    <s v="No"/>
    <x v="2"/>
    <s v="Urban"/>
    <n v="134.80000000000001"/>
    <n v="22.4"/>
    <n v="28.25"/>
    <n v="22.4"/>
    <x v="1"/>
    <x v="0"/>
  </r>
  <r>
    <n v="72867"/>
    <x v="0"/>
    <n v="16"/>
    <x v="0"/>
    <x v="0"/>
    <x v="0"/>
    <s v="No"/>
    <x v="2"/>
    <s v="Rural"/>
    <n v="99.49"/>
    <n v="22"/>
    <n v="28.25"/>
    <n v="22"/>
    <x v="0"/>
    <x v="0"/>
  </r>
  <r>
    <n v="67"/>
    <x v="1"/>
    <n v="17"/>
    <x v="0"/>
    <x v="0"/>
    <x v="0"/>
    <s v="No"/>
    <x v="2"/>
    <s v="Urban"/>
    <n v="92.97"/>
    <s v=""/>
    <n v="28.25"/>
    <n v="28.25"/>
    <x v="2"/>
    <x v="0"/>
  </r>
  <r>
    <n v="724"/>
    <x v="0"/>
    <n v="17"/>
    <x v="0"/>
    <x v="0"/>
    <x v="0"/>
    <s v="No"/>
    <x v="2"/>
    <s v="Rural"/>
    <n v="81.77"/>
    <n v="44.7"/>
    <n v="28.25"/>
    <n v="44.7"/>
    <x v="1"/>
    <x v="0"/>
  </r>
  <r>
    <n v="1451"/>
    <x v="1"/>
    <n v="17"/>
    <x v="0"/>
    <x v="0"/>
    <x v="0"/>
    <s v="No"/>
    <x v="2"/>
    <s v="Urban"/>
    <n v="78.459999999999994"/>
    <n v="23.5"/>
    <n v="28.25"/>
    <n v="23.5"/>
    <x v="0"/>
    <x v="0"/>
  </r>
  <r>
    <n v="1577"/>
    <x v="1"/>
    <n v="17"/>
    <x v="0"/>
    <x v="0"/>
    <x v="0"/>
    <s v="No"/>
    <x v="2"/>
    <s v="Urban"/>
    <n v="70.010000000000005"/>
    <n v="43"/>
    <n v="28.25"/>
    <n v="43"/>
    <x v="0"/>
    <x v="0"/>
  </r>
  <r>
    <n v="2549"/>
    <x v="1"/>
    <n v="17"/>
    <x v="0"/>
    <x v="0"/>
    <x v="0"/>
    <s v="No"/>
    <x v="2"/>
    <s v="Rural"/>
    <n v="83.23"/>
    <s v=""/>
    <n v="28.25"/>
    <n v="28.25"/>
    <x v="1"/>
    <x v="0"/>
  </r>
  <r>
    <n v="2919"/>
    <x v="0"/>
    <n v="17"/>
    <x v="0"/>
    <x v="0"/>
    <x v="0"/>
    <s v="No"/>
    <x v="2"/>
    <s v="Rural"/>
    <n v="95.27"/>
    <n v="17.3"/>
    <n v="28.25"/>
    <n v="17.3"/>
    <x v="0"/>
    <x v="0"/>
  </r>
  <r>
    <n v="5046"/>
    <x v="0"/>
    <n v="17"/>
    <x v="0"/>
    <x v="0"/>
    <x v="0"/>
    <s v="No"/>
    <x v="1"/>
    <s v="Urban"/>
    <n v="98.42"/>
    <n v="23.4"/>
    <n v="28.25"/>
    <n v="23.4"/>
    <x v="0"/>
    <x v="0"/>
  </r>
  <r>
    <n v="8203"/>
    <x v="0"/>
    <n v="17"/>
    <x v="0"/>
    <x v="0"/>
    <x v="0"/>
    <s v="No"/>
    <x v="2"/>
    <s v="Rural"/>
    <n v="106.56"/>
    <n v="21"/>
    <n v="28.25"/>
    <n v="21"/>
    <x v="0"/>
    <x v="0"/>
  </r>
  <r>
    <n v="8790"/>
    <x v="1"/>
    <n v="17"/>
    <x v="0"/>
    <x v="0"/>
    <x v="0"/>
    <s v="No"/>
    <x v="2"/>
    <s v="Urban"/>
    <n v="127.42"/>
    <n v="22.4"/>
    <n v="28.25"/>
    <n v="22.4"/>
    <x v="0"/>
    <x v="0"/>
  </r>
  <r>
    <n v="9143"/>
    <x v="1"/>
    <n v="17"/>
    <x v="0"/>
    <x v="0"/>
    <x v="0"/>
    <s v="No"/>
    <x v="2"/>
    <s v="Urban"/>
    <n v="67.87"/>
    <n v="24.9"/>
    <n v="28.25"/>
    <n v="24.9"/>
    <x v="2"/>
    <x v="0"/>
  </r>
  <r>
    <n v="14241"/>
    <x v="0"/>
    <n v="17"/>
    <x v="0"/>
    <x v="0"/>
    <x v="0"/>
    <s v="No"/>
    <x v="2"/>
    <s v="Urban"/>
    <n v="85.07"/>
    <n v="21.1"/>
    <n v="28.25"/>
    <n v="21.1"/>
    <x v="1"/>
    <x v="0"/>
  </r>
  <r>
    <n v="14943"/>
    <x v="1"/>
    <n v="17"/>
    <x v="0"/>
    <x v="0"/>
    <x v="0"/>
    <s v="No"/>
    <x v="2"/>
    <s v="Rural"/>
    <n v="79.62"/>
    <n v="21.6"/>
    <n v="28.25"/>
    <n v="21.6"/>
    <x v="1"/>
    <x v="0"/>
  </r>
  <r>
    <n v="16575"/>
    <x v="0"/>
    <n v="17"/>
    <x v="0"/>
    <x v="0"/>
    <x v="0"/>
    <s v="No"/>
    <x v="2"/>
    <s v="Rural"/>
    <n v="94.92"/>
    <n v="23.5"/>
    <n v="28.25"/>
    <n v="23.5"/>
    <x v="1"/>
    <x v="0"/>
  </r>
  <r>
    <n v="18605"/>
    <x v="1"/>
    <n v="17"/>
    <x v="0"/>
    <x v="0"/>
    <x v="0"/>
    <s v="No"/>
    <x v="3"/>
    <s v="Urban"/>
    <n v="78.08"/>
    <n v="44.9"/>
    <n v="28.25"/>
    <n v="44.9"/>
    <x v="1"/>
    <x v="0"/>
  </r>
  <r>
    <n v="22013"/>
    <x v="1"/>
    <n v="17"/>
    <x v="0"/>
    <x v="0"/>
    <x v="0"/>
    <s v="No"/>
    <x v="2"/>
    <s v="Rural"/>
    <n v="105.91"/>
    <n v="30.8"/>
    <n v="28.25"/>
    <n v="30.8"/>
    <x v="1"/>
    <x v="0"/>
  </r>
  <r>
    <n v="22414"/>
    <x v="1"/>
    <n v="17"/>
    <x v="0"/>
    <x v="0"/>
    <x v="0"/>
    <s v="No"/>
    <x v="2"/>
    <s v="Rural"/>
    <n v="70.03"/>
    <n v="23.1"/>
    <n v="28.25"/>
    <n v="23.1"/>
    <x v="3"/>
    <x v="0"/>
  </r>
  <r>
    <n v="23462"/>
    <x v="1"/>
    <n v="17"/>
    <x v="0"/>
    <x v="0"/>
    <x v="0"/>
    <s v="No"/>
    <x v="2"/>
    <s v="Urban"/>
    <n v="87.52"/>
    <n v="39.200000000000003"/>
    <n v="28.25"/>
    <n v="39.200000000000003"/>
    <x v="1"/>
    <x v="0"/>
  </r>
  <r>
    <n v="23508"/>
    <x v="1"/>
    <n v="17"/>
    <x v="0"/>
    <x v="0"/>
    <x v="0"/>
    <s v="No"/>
    <x v="3"/>
    <s v="Rural"/>
    <n v="88.57"/>
    <n v="31.1"/>
    <n v="28.25"/>
    <n v="31.1"/>
    <x v="1"/>
    <x v="0"/>
  </r>
  <r>
    <n v="24099"/>
    <x v="0"/>
    <n v="17"/>
    <x v="0"/>
    <x v="0"/>
    <x v="0"/>
    <s v="No"/>
    <x v="2"/>
    <s v="Rural"/>
    <n v="68.489999999999995"/>
    <n v="33.200000000000003"/>
    <n v="28.25"/>
    <n v="33.200000000000003"/>
    <x v="1"/>
    <x v="0"/>
  </r>
  <r>
    <n v="26250"/>
    <x v="0"/>
    <n v="17"/>
    <x v="0"/>
    <x v="0"/>
    <x v="0"/>
    <s v="No"/>
    <x v="1"/>
    <s v="Urban"/>
    <n v="113.85"/>
    <n v="22.9"/>
    <n v="28.25"/>
    <n v="22.9"/>
    <x v="0"/>
    <x v="0"/>
  </r>
  <r>
    <n v="26528"/>
    <x v="1"/>
    <n v="17"/>
    <x v="0"/>
    <x v="0"/>
    <x v="0"/>
    <s v="No"/>
    <x v="2"/>
    <s v="Rural"/>
    <n v="88.65"/>
    <n v="30.3"/>
    <n v="28.25"/>
    <n v="30.3"/>
    <x v="1"/>
    <x v="0"/>
  </r>
  <r>
    <n v="27125"/>
    <x v="1"/>
    <n v="17"/>
    <x v="0"/>
    <x v="0"/>
    <x v="0"/>
    <s v="No"/>
    <x v="2"/>
    <s v="Urban"/>
    <n v="81.13"/>
    <n v="22.8"/>
    <n v="28.25"/>
    <n v="22.8"/>
    <x v="1"/>
    <x v="0"/>
  </r>
  <r>
    <n v="27435"/>
    <x v="1"/>
    <n v="17"/>
    <x v="0"/>
    <x v="0"/>
    <x v="0"/>
    <s v="No"/>
    <x v="2"/>
    <s v="Urban"/>
    <n v="82.64"/>
    <n v="31.1"/>
    <n v="28.25"/>
    <n v="31.1"/>
    <x v="0"/>
    <x v="0"/>
  </r>
  <r>
    <n v="31145"/>
    <x v="1"/>
    <n v="17"/>
    <x v="0"/>
    <x v="0"/>
    <x v="0"/>
    <s v="No"/>
    <x v="2"/>
    <s v="Urban"/>
    <n v="67.81"/>
    <n v="55.7"/>
    <n v="28.25"/>
    <n v="55.7"/>
    <x v="1"/>
    <x v="0"/>
  </r>
  <r>
    <n v="31850"/>
    <x v="1"/>
    <n v="17"/>
    <x v="0"/>
    <x v="0"/>
    <x v="0"/>
    <s v="No"/>
    <x v="2"/>
    <s v="Urban"/>
    <n v="89.58"/>
    <n v="22.8"/>
    <n v="28.25"/>
    <n v="22.8"/>
    <x v="0"/>
    <x v="0"/>
  </r>
  <r>
    <n v="34122"/>
    <x v="1"/>
    <n v="17"/>
    <x v="0"/>
    <x v="0"/>
    <x v="0"/>
    <s v="No"/>
    <x v="2"/>
    <s v="Urban"/>
    <n v="87.72"/>
    <n v="25.9"/>
    <n v="28.25"/>
    <n v="25.9"/>
    <x v="3"/>
    <x v="0"/>
  </r>
  <r>
    <n v="34257"/>
    <x v="0"/>
    <n v="17"/>
    <x v="0"/>
    <x v="0"/>
    <x v="0"/>
    <s v="No"/>
    <x v="4"/>
    <s v="Urban"/>
    <n v="68.91"/>
    <n v="23"/>
    <n v="28.25"/>
    <n v="23"/>
    <x v="0"/>
    <x v="0"/>
  </r>
  <r>
    <n v="34896"/>
    <x v="1"/>
    <n v="17"/>
    <x v="0"/>
    <x v="0"/>
    <x v="0"/>
    <s v="No"/>
    <x v="2"/>
    <s v="Rural"/>
    <n v="92.11"/>
    <n v="43"/>
    <n v="28.25"/>
    <n v="43"/>
    <x v="1"/>
    <x v="0"/>
  </r>
  <r>
    <n v="35095"/>
    <x v="1"/>
    <n v="17"/>
    <x v="0"/>
    <x v="0"/>
    <x v="0"/>
    <s v="No"/>
    <x v="2"/>
    <s v="Urban"/>
    <n v="104.02"/>
    <n v="26.1"/>
    <n v="28.25"/>
    <n v="26.1"/>
    <x v="0"/>
    <x v="0"/>
  </r>
  <r>
    <n v="35772"/>
    <x v="0"/>
    <n v="17"/>
    <x v="0"/>
    <x v="0"/>
    <x v="0"/>
    <s v="No"/>
    <x v="2"/>
    <s v="Urban"/>
    <n v="71.58"/>
    <n v="25.6"/>
    <n v="28.25"/>
    <n v="25.6"/>
    <x v="0"/>
    <x v="0"/>
  </r>
  <r>
    <n v="37086"/>
    <x v="0"/>
    <n v="17"/>
    <x v="0"/>
    <x v="0"/>
    <x v="0"/>
    <s v="No"/>
    <x v="2"/>
    <s v="Rural"/>
    <n v="60.57"/>
    <n v="34"/>
    <n v="28.25"/>
    <n v="34"/>
    <x v="0"/>
    <x v="0"/>
  </r>
  <r>
    <n v="37209"/>
    <x v="0"/>
    <n v="17"/>
    <x v="0"/>
    <x v="0"/>
    <x v="0"/>
    <s v="No"/>
    <x v="3"/>
    <s v="Rural"/>
    <n v="124.38"/>
    <n v="31.2"/>
    <n v="28.25"/>
    <n v="31.2"/>
    <x v="1"/>
    <x v="0"/>
  </r>
  <r>
    <n v="40055"/>
    <x v="1"/>
    <n v="17"/>
    <x v="0"/>
    <x v="0"/>
    <x v="0"/>
    <s v="No"/>
    <x v="2"/>
    <s v="Rural"/>
    <n v="173.43"/>
    <n v="25.6"/>
    <n v="28.25"/>
    <n v="25.6"/>
    <x v="3"/>
    <x v="0"/>
  </r>
  <r>
    <n v="40264"/>
    <x v="1"/>
    <n v="17"/>
    <x v="0"/>
    <x v="0"/>
    <x v="0"/>
    <s v="No"/>
    <x v="2"/>
    <s v="Rural"/>
    <n v="99.29"/>
    <n v="21.2"/>
    <n v="28.25"/>
    <n v="21.2"/>
    <x v="0"/>
    <x v="0"/>
  </r>
  <r>
    <n v="40387"/>
    <x v="1"/>
    <n v="17"/>
    <x v="0"/>
    <x v="0"/>
    <x v="0"/>
    <s v="No"/>
    <x v="2"/>
    <s v="Rural"/>
    <n v="77.459999999999994"/>
    <n v="24"/>
    <n v="28.25"/>
    <n v="24"/>
    <x v="0"/>
    <x v="0"/>
  </r>
  <r>
    <n v="41537"/>
    <x v="1"/>
    <n v="17"/>
    <x v="0"/>
    <x v="0"/>
    <x v="0"/>
    <s v="No"/>
    <x v="2"/>
    <s v="Rural"/>
    <n v="62.49"/>
    <n v="26.9"/>
    <n v="28.25"/>
    <n v="26.9"/>
    <x v="1"/>
    <x v="0"/>
  </r>
  <r>
    <n v="41870"/>
    <x v="0"/>
    <n v="17"/>
    <x v="0"/>
    <x v="0"/>
    <x v="0"/>
    <s v="No"/>
    <x v="3"/>
    <s v="Rural"/>
    <n v="61.01"/>
    <n v="32.5"/>
    <n v="28.25"/>
    <n v="32.5"/>
    <x v="0"/>
    <x v="0"/>
  </r>
  <r>
    <n v="47537"/>
    <x v="1"/>
    <n v="17"/>
    <x v="0"/>
    <x v="0"/>
    <x v="0"/>
    <s v="No"/>
    <x v="2"/>
    <s v="Rural"/>
    <n v="112.23"/>
    <n v="28.7"/>
    <n v="28.25"/>
    <n v="28.7"/>
    <x v="1"/>
    <x v="0"/>
  </r>
  <r>
    <n v="47563"/>
    <x v="1"/>
    <n v="17"/>
    <x v="0"/>
    <x v="0"/>
    <x v="0"/>
    <s v="No"/>
    <x v="2"/>
    <s v="Rural"/>
    <n v="68.66"/>
    <n v="35.1"/>
    <n v="28.25"/>
    <n v="35.1"/>
    <x v="1"/>
    <x v="0"/>
  </r>
  <r>
    <n v="49815"/>
    <x v="1"/>
    <n v="17"/>
    <x v="0"/>
    <x v="0"/>
    <x v="0"/>
    <s v="No"/>
    <x v="4"/>
    <s v="Rural"/>
    <n v="115.93"/>
    <n v="23.3"/>
    <n v="28.25"/>
    <n v="23.3"/>
    <x v="1"/>
    <x v="0"/>
  </r>
  <r>
    <n v="50009"/>
    <x v="1"/>
    <n v="17"/>
    <x v="0"/>
    <x v="0"/>
    <x v="0"/>
    <s v="No"/>
    <x v="2"/>
    <s v="Urban"/>
    <n v="81.510000000000005"/>
    <n v="19.5"/>
    <n v="28.25"/>
    <n v="19.5"/>
    <x v="2"/>
    <x v="0"/>
  </r>
  <r>
    <n v="50053"/>
    <x v="0"/>
    <n v="17"/>
    <x v="0"/>
    <x v="0"/>
    <x v="0"/>
    <s v="No"/>
    <x v="2"/>
    <s v="Urban"/>
    <n v="62.37"/>
    <n v="41.3"/>
    <n v="28.25"/>
    <n v="41.3"/>
    <x v="1"/>
    <x v="0"/>
  </r>
  <r>
    <n v="50412"/>
    <x v="1"/>
    <n v="17"/>
    <x v="0"/>
    <x v="0"/>
    <x v="0"/>
    <s v="No"/>
    <x v="2"/>
    <s v="Urban"/>
    <n v="96.47"/>
    <n v="25.6"/>
    <n v="28.25"/>
    <n v="25.6"/>
    <x v="0"/>
    <x v="0"/>
  </r>
  <r>
    <n v="50785"/>
    <x v="0"/>
    <n v="17"/>
    <x v="0"/>
    <x v="0"/>
    <x v="0"/>
    <s v="No"/>
    <x v="2"/>
    <s v="Rural"/>
    <n v="83.26"/>
    <n v="32.9"/>
    <n v="28.25"/>
    <n v="32.9"/>
    <x v="1"/>
    <x v="0"/>
  </r>
  <r>
    <n v="53954"/>
    <x v="0"/>
    <n v="17"/>
    <x v="0"/>
    <x v="0"/>
    <x v="0"/>
    <s v="No"/>
    <x v="2"/>
    <s v="Rural"/>
    <n v="69.45"/>
    <n v="27.6"/>
    <n v="28.25"/>
    <n v="27.6"/>
    <x v="0"/>
    <x v="0"/>
  </r>
  <r>
    <n v="56420"/>
    <x v="0"/>
    <n v="17"/>
    <x v="0"/>
    <x v="1"/>
    <x v="0"/>
    <s v="No"/>
    <x v="2"/>
    <s v="Rural"/>
    <n v="61.67"/>
    <n v="97.6"/>
    <n v="28.25"/>
    <n v="97.6"/>
    <x v="0"/>
    <x v="0"/>
  </r>
  <r>
    <n v="56986"/>
    <x v="0"/>
    <n v="17"/>
    <x v="0"/>
    <x v="0"/>
    <x v="0"/>
    <s v="No"/>
    <x v="3"/>
    <s v="Urban"/>
    <n v="113.25"/>
    <n v="23.4"/>
    <n v="28.25"/>
    <n v="23.4"/>
    <x v="1"/>
    <x v="0"/>
  </r>
  <r>
    <n v="59049"/>
    <x v="1"/>
    <n v="17"/>
    <x v="0"/>
    <x v="0"/>
    <x v="0"/>
    <s v="No"/>
    <x v="2"/>
    <s v="Rural"/>
    <n v="120.58"/>
    <n v="18.3"/>
    <n v="28.25"/>
    <n v="18.3"/>
    <x v="1"/>
    <x v="0"/>
  </r>
  <r>
    <n v="59054"/>
    <x v="0"/>
    <n v="17"/>
    <x v="0"/>
    <x v="0"/>
    <x v="0"/>
    <s v="No"/>
    <x v="2"/>
    <s v="Rural"/>
    <n v="77.790000000000006"/>
    <n v="23.6"/>
    <n v="28.25"/>
    <n v="23.6"/>
    <x v="0"/>
    <x v="0"/>
  </r>
  <r>
    <n v="62182"/>
    <x v="1"/>
    <n v="17"/>
    <x v="0"/>
    <x v="0"/>
    <x v="0"/>
    <s v="No"/>
    <x v="2"/>
    <s v="Rural"/>
    <n v="120.96"/>
    <n v="22.2"/>
    <n v="28.25"/>
    <n v="22.2"/>
    <x v="2"/>
    <x v="0"/>
  </r>
  <r>
    <n v="62923"/>
    <x v="1"/>
    <n v="17"/>
    <x v="0"/>
    <x v="0"/>
    <x v="0"/>
    <s v="No"/>
    <x v="2"/>
    <s v="Urban"/>
    <n v="87.39"/>
    <n v="24.6"/>
    <n v="28.25"/>
    <n v="24.6"/>
    <x v="0"/>
    <x v="0"/>
  </r>
  <r>
    <n v="63144"/>
    <x v="0"/>
    <n v="17"/>
    <x v="0"/>
    <x v="0"/>
    <x v="0"/>
    <s v="No"/>
    <x v="4"/>
    <s v="Urban"/>
    <n v="123.04"/>
    <n v="29.6"/>
    <n v="28.25"/>
    <n v="29.6"/>
    <x v="1"/>
    <x v="0"/>
  </r>
  <r>
    <n v="63158"/>
    <x v="0"/>
    <n v="17"/>
    <x v="0"/>
    <x v="0"/>
    <x v="0"/>
    <s v="No"/>
    <x v="2"/>
    <s v="Urban"/>
    <n v="63.28"/>
    <n v="40.200000000000003"/>
    <n v="28.25"/>
    <n v="40.200000000000003"/>
    <x v="0"/>
    <x v="0"/>
  </r>
  <r>
    <n v="65229"/>
    <x v="1"/>
    <n v="17"/>
    <x v="0"/>
    <x v="0"/>
    <x v="0"/>
    <s v="No"/>
    <x v="2"/>
    <s v="Rural"/>
    <n v="55.41"/>
    <n v="25.4"/>
    <n v="28.25"/>
    <n v="25.4"/>
    <x v="0"/>
    <x v="0"/>
  </r>
  <r>
    <n v="66650"/>
    <x v="1"/>
    <n v="17"/>
    <x v="0"/>
    <x v="0"/>
    <x v="0"/>
    <s v="No"/>
    <x v="2"/>
    <s v="Urban"/>
    <n v="68.86"/>
    <n v="41.1"/>
    <n v="28.25"/>
    <n v="41.1"/>
    <x v="1"/>
    <x v="0"/>
  </r>
  <r>
    <n v="67602"/>
    <x v="1"/>
    <n v="17"/>
    <x v="0"/>
    <x v="0"/>
    <x v="0"/>
    <s v="No"/>
    <x v="2"/>
    <s v="Urban"/>
    <n v="79.61"/>
    <n v="24.1"/>
    <n v="28.25"/>
    <n v="24.1"/>
    <x v="0"/>
    <x v="0"/>
  </r>
  <r>
    <n v="68306"/>
    <x v="0"/>
    <n v="17"/>
    <x v="0"/>
    <x v="0"/>
    <x v="0"/>
    <s v="No"/>
    <x v="2"/>
    <s v="Rural"/>
    <n v="119.58"/>
    <n v="25"/>
    <n v="28.25"/>
    <n v="25"/>
    <x v="1"/>
    <x v="0"/>
  </r>
  <r>
    <n v="70970"/>
    <x v="1"/>
    <n v="17"/>
    <x v="0"/>
    <x v="0"/>
    <x v="0"/>
    <s v="No"/>
    <x v="1"/>
    <s v="Urban"/>
    <n v="82.18"/>
    <n v="23.4"/>
    <n v="28.25"/>
    <n v="23.4"/>
    <x v="0"/>
    <x v="0"/>
  </r>
  <r>
    <n v="71298"/>
    <x v="1"/>
    <n v="17"/>
    <x v="0"/>
    <x v="0"/>
    <x v="0"/>
    <s v="No"/>
    <x v="2"/>
    <s v="Rural"/>
    <n v="109.39"/>
    <n v="26.3"/>
    <n v="28.25"/>
    <n v="26.3"/>
    <x v="1"/>
    <x v="0"/>
  </r>
  <r>
    <n v="71784"/>
    <x v="0"/>
    <n v="17"/>
    <x v="0"/>
    <x v="0"/>
    <x v="0"/>
    <s v="No"/>
    <x v="2"/>
    <s v="Rural"/>
    <n v="63.82"/>
    <n v="19.399999999999999"/>
    <n v="28.25"/>
    <n v="19.399999999999999"/>
    <x v="3"/>
    <x v="0"/>
  </r>
  <r>
    <n v="954"/>
    <x v="0"/>
    <n v="18"/>
    <x v="1"/>
    <x v="0"/>
    <x v="0"/>
    <s v="No"/>
    <x v="2"/>
    <s v="Rural"/>
    <n v="103.94"/>
    <n v="23.3"/>
    <n v="28.25"/>
    <n v="23.3"/>
    <x v="1"/>
    <x v="0"/>
  </r>
  <r>
    <n v="3318"/>
    <x v="1"/>
    <n v="18"/>
    <x v="1"/>
    <x v="0"/>
    <x v="0"/>
    <s v="No"/>
    <x v="2"/>
    <s v="Rural"/>
    <n v="101.12"/>
    <s v=""/>
    <n v="28.25"/>
    <n v="28.25"/>
    <x v="3"/>
    <x v="0"/>
  </r>
  <r>
    <n v="5647"/>
    <x v="1"/>
    <n v="18"/>
    <x v="1"/>
    <x v="0"/>
    <x v="0"/>
    <s v="No"/>
    <x v="2"/>
    <s v="Urban"/>
    <n v="99.01"/>
    <n v="25.5"/>
    <n v="28.25"/>
    <n v="25.5"/>
    <x v="2"/>
    <x v="0"/>
  </r>
  <r>
    <n v="8085"/>
    <x v="0"/>
    <n v="18"/>
    <x v="1"/>
    <x v="0"/>
    <x v="0"/>
    <s v="No"/>
    <x v="2"/>
    <s v="Rural"/>
    <n v="143.44999999999999"/>
    <n v="32"/>
    <n v="28.25"/>
    <n v="32"/>
    <x v="3"/>
    <x v="0"/>
  </r>
  <r>
    <n v="11382"/>
    <x v="0"/>
    <n v="18"/>
    <x v="1"/>
    <x v="0"/>
    <x v="0"/>
    <s v="No"/>
    <x v="2"/>
    <s v="Rural"/>
    <n v="98.07"/>
    <n v="24"/>
    <n v="28.25"/>
    <n v="24"/>
    <x v="1"/>
    <x v="0"/>
  </r>
  <r>
    <n v="11702"/>
    <x v="1"/>
    <n v="18"/>
    <x v="1"/>
    <x v="0"/>
    <x v="0"/>
    <s v="No"/>
    <x v="3"/>
    <s v="Urban"/>
    <n v="82.36"/>
    <n v="22.7"/>
    <n v="28.25"/>
    <n v="22.7"/>
    <x v="0"/>
    <x v="0"/>
  </r>
  <r>
    <n v="11891"/>
    <x v="0"/>
    <n v="18"/>
    <x v="1"/>
    <x v="0"/>
    <x v="0"/>
    <s v="No"/>
    <x v="4"/>
    <s v="Urban"/>
    <n v="106.54"/>
    <n v="27"/>
    <n v="28.25"/>
    <n v="27"/>
    <x v="1"/>
    <x v="0"/>
  </r>
  <r>
    <n v="12593"/>
    <x v="1"/>
    <n v="18"/>
    <x v="1"/>
    <x v="0"/>
    <x v="0"/>
    <s v="No"/>
    <x v="2"/>
    <s v="Urban"/>
    <n v="80.33"/>
    <n v="19.7"/>
    <n v="28.25"/>
    <n v="19.7"/>
    <x v="1"/>
    <x v="0"/>
  </r>
  <r>
    <n v="13062"/>
    <x v="0"/>
    <n v="18"/>
    <x v="1"/>
    <x v="0"/>
    <x v="0"/>
    <s v="No"/>
    <x v="2"/>
    <s v="Rural"/>
    <n v="123.79"/>
    <n v="20.5"/>
    <n v="28.25"/>
    <n v="20.5"/>
    <x v="0"/>
    <x v="0"/>
  </r>
  <r>
    <n v="13960"/>
    <x v="1"/>
    <n v="18"/>
    <x v="1"/>
    <x v="0"/>
    <x v="0"/>
    <s v="No"/>
    <x v="3"/>
    <s v="Urban"/>
    <n v="97.65"/>
    <n v="21.5"/>
    <n v="28.25"/>
    <n v="21.5"/>
    <x v="0"/>
    <x v="0"/>
  </r>
  <r>
    <n v="14189"/>
    <x v="0"/>
    <n v="18"/>
    <x v="1"/>
    <x v="0"/>
    <x v="0"/>
    <s v="No"/>
    <x v="2"/>
    <s v="Rural"/>
    <n v="83.37"/>
    <n v="24.4"/>
    <n v="28.25"/>
    <n v="24.4"/>
    <x v="0"/>
    <x v="0"/>
  </r>
  <r>
    <n v="15095"/>
    <x v="0"/>
    <n v="18"/>
    <x v="1"/>
    <x v="0"/>
    <x v="0"/>
    <s v="No"/>
    <x v="2"/>
    <s v="Urban"/>
    <n v="112.17"/>
    <n v="31.7"/>
    <n v="28.25"/>
    <n v="31.7"/>
    <x v="0"/>
    <x v="0"/>
  </r>
  <r>
    <n v="15225"/>
    <x v="0"/>
    <n v="18"/>
    <x v="1"/>
    <x v="0"/>
    <x v="0"/>
    <s v="No"/>
    <x v="2"/>
    <s v="Rural"/>
    <n v="108.87"/>
    <n v="21.5"/>
    <n v="28.25"/>
    <n v="21.5"/>
    <x v="0"/>
    <x v="0"/>
  </r>
  <r>
    <n v="20347"/>
    <x v="1"/>
    <n v="18"/>
    <x v="1"/>
    <x v="0"/>
    <x v="0"/>
    <s v="No"/>
    <x v="2"/>
    <s v="Rural"/>
    <n v="98.1"/>
    <n v="21.8"/>
    <n v="28.25"/>
    <n v="21.8"/>
    <x v="1"/>
    <x v="0"/>
  </r>
  <r>
    <n v="22108"/>
    <x v="1"/>
    <n v="18"/>
    <x v="1"/>
    <x v="0"/>
    <x v="0"/>
    <s v="No"/>
    <x v="2"/>
    <s v="Rural"/>
    <n v="73.290000000000006"/>
    <n v="28.1"/>
    <n v="28.25"/>
    <n v="28.1"/>
    <x v="3"/>
    <x v="0"/>
  </r>
  <r>
    <n v="22127"/>
    <x v="1"/>
    <n v="18"/>
    <x v="1"/>
    <x v="0"/>
    <x v="0"/>
    <s v="No"/>
    <x v="2"/>
    <s v="Urban"/>
    <n v="82.85"/>
    <n v="46.9"/>
    <n v="28.25"/>
    <n v="46.9"/>
    <x v="0"/>
    <x v="0"/>
  </r>
  <r>
    <n v="22967"/>
    <x v="0"/>
    <n v="18"/>
    <x v="1"/>
    <x v="0"/>
    <x v="0"/>
    <s v="No"/>
    <x v="2"/>
    <s v="Rural"/>
    <n v="89.61"/>
    <n v="22"/>
    <n v="28.25"/>
    <n v="22"/>
    <x v="1"/>
    <x v="0"/>
  </r>
  <r>
    <n v="26604"/>
    <x v="1"/>
    <n v="18"/>
    <x v="1"/>
    <x v="0"/>
    <x v="0"/>
    <s v="No"/>
    <x v="2"/>
    <s v="Rural"/>
    <n v="107.82"/>
    <n v="26"/>
    <n v="28.25"/>
    <n v="26"/>
    <x v="1"/>
    <x v="0"/>
  </r>
  <r>
    <n v="27523"/>
    <x v="1"/>
    <n v="18"/>
    <x v="1"/>
    <x v="0"/>
    <x v="0"/>
    <s v="No"/>
    <x v="2"/>
    <s v="Urban"/>
    <n v="104.26"/>
    <n v="25.9"/>
    <n v="28.25"/>
    <n v="25.9"/>
    <x v="0"/>
    <x v="0"/>
  </r>
  <r>
    <n v="27916"/>
    <x v="0"/>
    <n v="18"/>
    <x v="1"/>
    <x v="0"/>
    <x v="0"/>
    <s v="No"/>
    <x v="2"/>
    <s v="Urban"/>
    <n v="97.39"/>
    <n v="22.8"/>
    <n v="28.25"/>
    <n v="22.8"/>
    <x v="1"/>
    <x v="0"/>
  </r>
  <r>
    <n v="30482"/>
    <x v="1"/>
    <n v="18"/>
    <x v="1"/>
    <x v="0"/>
    <x v="0"/>
    <s v="No"/>
    <x v="2"/>
    <s v="Rural"/>
    <n v="101.09"/>
    <n v="19.3"/>
    <n v="28.25"/>
    <n v="19.3"/>
    <x v="3"/>
    <x v="0"/>
  </r>
  <r>
    <n v="31766"/>
    <x v="0"/>
    <n v="18"/>
    <x v="1"/>
    <x v="0"/>
    <x v="0"/>
    <s v="No"/>
    <x v="2"/>
    <s v="Rural"/>
    <n v="102.58"/>
    <n v="30.8"/>
    <n v="28.25"/>
    <n v="30.8"/>
    <x v="1"/>
    <x v="0"/>
  </r>
  <r>
    <n v="33284"/>
    <x v="0"/>
    <n v="18"/>
    <x v="1"/>
    <x v="0"/>
    <x v="0"/>
    <s v="No"/>
    <x v="2"/>
    <s v="Rural"/>
    <n v="75.03"/>
    <n v="23.4"/>
    <n v="28.25"/>
    <n v="23.4"/>
    <x v="1"/>
    <x v="0"/>
  </r>
  <r>
    <n v="34935"/>
    <x v="1"/>
    <n v="18"/>
    <x v="1"/>
    <x v="0"/>
    <x v="0"/>
    <s v="No"/>
    <x v="4"/>
    <s v="Urban"/>
    <n v="90.92"/>
    <n v="16"/>
    <n v="28.25"/>
    <n v="16"/>
    <x v="1"/>
    <x v="0"/>
  </r>
  <r>
    <n v="34965"/>
    <x v="1"/>
    <n v="18"/>
    <x v="1"/>
    <x v="0"/>
    <x v="0"/>
    <s v="No"/>
    <x v="2"/>
    <s v="Urban"/>
    <n v="95.87"/>
    <n v="23"/>
    <n v="28.25"/>
    <n v="23"/>
    <x v="1"/>
    <x v="0"/>
  </r>
  <r>
    <n v="35660"/>
    <x v="0"/>
    <n v="18"/>
    <x v="1"/>
    <x v="0"/>
    <x v="0"/>
    <s v="No"/>
    <x v="2"/>
    <s v="Rural"/>
    <n v="115.46"/>
    <n v="27.6"/>
    <n v="28.25"/>
    <n v="27.6"/>
    <x v="0"/>
    <x v="0"/>
  </r>
  <r>
    <n v="36331"/>
    <x v="0"/>
    <n v="18"/>
    <x v="1"/>
    <x v="0"/>
    <x v="0"/>
    <s v="No"/>
    <x v="2"/>
    <s v="Rural"/>
    <n v="70.34"/>
    <n v="24.2"/>
    <n v="28.25"/>
    <n v="24.2"/>
    <x v="0"/>
    <x v="0"/>
  </r>
  <r>
    <n v="38675"/>
    <x v="1"/>
    <n v="18"/>
    <x v="1"/>
    <x v="0"/>
    <x v="0"/>
    <s v="No"/>
    <x v="2"/>
    <s v="Urban"/>
    <n v="152.87"/>
    <n v="31.5"/>
    <n v="28.25"/>
    <n v="31.5"/>
    <x v="0"/>
    <x v="0"/>
  </r>
  <r>
    <n v="39322"/>
    <x v="0"/>
    <n v="18"/>
    <x v="1"/>
    <x v="0"/>
    <x v="0"/>
    <s v="No"/>
    <x v="2"/>
    <s v="Urban"/>
    <n v="80.59"/>
    <n v="23"/>
    <n v="28.25"/>
    <n v="23"/>
    <x v="0"/>
    <x v="0"/>
  </r>
  <r>
    <n v="39661"/>
    <x v="0"/>
    <n v="18"/>
    <x v="1"/>
    <x v="0"/>
    <x v="0"/>
    <s v="Yes"/>
    <x v="2"/>
    <s v="Rural"/>
    <n v="140.52000000000001"/>
    <n v="27.4"/>
    <n v="28.25"/>
    <n v="27.4"/>
    <x v="1"/>
    <x v="0"/>
  </r>
  <r>
    <n v="39958"/>
    <x v="0"/>
    <n v="18"/>
    <x v="1"/>
    <x v="0"/>
    <x v="0"/>
    <s v="No"/>
    <x v="2"/>
    <s v="Rural"/>
    <n v="118.93"/>
    <n v="22.4"/>
    <n v="28.25"/>
    <n v="22.4"/>
    <x v="1"/>
    <x v="0"/>
  </r>
  <r>
    <n v="40323"/>
    <x v="1"/>
    <n v="18"/>
    <x v="1"/>
    <x v="0"/>
    <x v="0"/>
    <s v="No"/>
    <x v="2"/>
    <s v="Urban"/>
    <n v="70.89"/>
    <n v="19.8"/>
    <n v="28.25"/>
    <n v="19.8"/>
    <x v="1"/>
    <x v="0"/>
  </r>
  <r>
    <n v="40471"/>
    <x v="1"/>
    <n v="18"/>
    <x v="1"/>
    <x v="0"/>
    <x v="0"/>
    <s v="No"/>
    <x v="2"/>
    <s v="Urban"/>
    <n v="79.89"/>
    <n v="17.899999999999999"/>
    <n v="28.25"/>
    <n v="17.899999999999999"/>
    <x v="0"/>
    <x v="0"/>
  </r>
  <r>
    <n v="42412"/>
    <x v="1"/>
    <n v="18"/>
    <x v="1"/>
    <x v="0"/>
    <x v="0"/>
    <s v="No"/>
    <x v="2"/>
    <s v="Urban"/>
    <n v="146.59"/>
    <n v="27.7"/>
    <n v="28.25"/>
    <n v="27.7"/>
    <x v="0"/>
    <x v="0"/>
  </r>
  <r>
    <n v="43232"/>
    <x v="1"/>
    <n v="18"/>
    <x v="1"/>
    <x v="0"/>
    <x v="0"/>
    <s v="No"/>
    <x v="2"/>
    <s v="Urban"/>
    <n v="80.05"/>
    <n v="24.2"/>
    <n v="28.25"/>
    <n v="24.2"/>
    <x v="1"/>
    <x v="0"/>
  </r>
  <r>
    <n v="44315"/>
    <x v="0"/>
    <n v="18"/>
    <x v="1"/>
    <x v="0"/>
    <x v="0"/>
    <s v="No"/>
    <x v="1"/>
    <s v="Rural"/>
    <n v="182.86"/>
    <n v="21"/>
    <n v="28.25"/>
    <n v="21"/>
    <x v="0"/>
    <x v="0"/>
  </r>
  <r>
    <n v="45175"/>
    <x v="0"/>
    <n v="18"/>
    <x v="1"/>
    <x v="0"/>
    <x v="0"/>
    <s v="No"/>
    <x v="2"/>
    <s v="Urban"/>
    <n v="80.069999999999993"/>
    <n v="22.3"/>
    <n v="28.25"/>
    <n v="22.3"/>
    <x v="0"/>
    <x v="0"/>
  </r>
  <r>
    <n v="46699"/>
    <x v="1"/>
    <n v="18"/>
    <x v="1"/>
    <x v="0"/>
    <x v="0"/>
    <s v="No"/>
    <x v="2"/>
    <s v="Rural"/>
    <n v="78.569999999999993"/>
    <n v="34.4"/>
    <n v="28.25"/>
    <n v="34.4"/>
    <x v="0"/>
    <x v="0"/>
  </r>
  <r>
    <n v="49495"/>
    <x v="1"/>
    <n v="18"/>
    <x v="1"/>
    <x v="0"/>
    <x v="0"/>
    <s v="No"/>
    <x v="2"/>
    <s v="Rural"/>
    <n v="168.15"/>
    <n v="48.5"/>
    <n v="28.25"/>
    <n v="48.5"/>
    <x v="1"/>
    <x v="0"/>
  </r>
  <r>
    <n v="49785"/>
    <x v="1"/>
    <n v="18"/>
    <x v="1"/>
    <x v="0"/>
    <x v="0"/>
    <s v="No"/>
    <x v="2"/>
    <s v="Rural"/>
    <n v="128.97"/>
    <n v="23.5"/>
    <n v="28.25"/>
    <n v="23.5"/>
    <x v="0"/>
    <x v="0"/>
  </r>
  <r>
    <n v="52489"/>
    <x v="1"/>
    <n v="18"/>
    <x v="1"/>
    <x v="0"/>
    <x v="0"/>
    <s v="No"/>
    <x v="2"/>
    <s v="Urban"/>
    <n v="70.540000000000006"/>
    <n v="23.5"/>
    <n v="28.25"/>
    <n v="23.5"/>
    <x v="0"/>
    <x v="0"/>
  </r>
  <r>
    <n v="52559"/>
    <x v="0"/>
    <n v="18"/>
    <x v="1"/>
    <x v="0"/>
    <x v="0"/>
    <s v="No"/>
    <x v="2"/>
    <s v="Urban"/>
    <n v="83.02"/>
    <n v="40.4"/>
    <n v="28.25"/>
    <n v="40.4"/>
    <x v="0"/>
    <x v="0"/>
  </r>
  <r>
    <n v="53217"/>
    <x v="1"/>
    <n v="18"/>
    <x v="1"/>
    <x v="0"/>
    <x v="0"/>
    <s v="No"/>
    <x v="2"/>
    <s v="Rural"/>
    <n v="92.71"/>
    <n v="24.1"/>
    <n v="28.25"/>
    <n v="24.1"/>
    <x v="0"/>
    <x v="0"/>
  </r>
  <r>
    <n v="53821"/>
    <x v="0"/>
    <n v="18"/>
    <x v="1"/>
    <x v="0"/>
    <x v="0"/>
    <s v="No"/>
    <x v="2"/>
    <s v="Rural"/>
    <n v="100.47"/>
    <n v="31.9"/>
    <n v="28.25"/>
    <n v="31.9"/>
    <x v="1"/>
    <x v="0"/>
  </r>
  <r>
    <n v="54918"/>
    <x v="1"/>
    <n v="18"/>
    <x v="1"/>
    <x v="0"/>
    <x v="0"/>
    <s v="No"/>
    <x v="2"/>
    <s v="Rural"/>
    <n v="111.38"/>
    <n v="38.4"/>
    <n v="28.25"/>
    <n v="38.4"/>
    <x v="3"/>
    <x v="0"/>
  </r>
  <r>
    <n v="56736"/>
    <x v="0"/>
    <n v="18"/>
    <x v="1"/>
    <x v="0"/>
    <x v="0"/>
    <s v="No"/>
    <x v="2"/>
    <s v="Rural"/>
    <n v="67.8"/>
    <n v="23.8"/>
    <n v="28.25"/>
    <n v="23.8"/>
    <x v="0"/>
    <x v="0"/>
  </r>
  <r>
    <n v="58153"/>
    <x v="1"/>
    <n v="18"/>
    <x v="1"/>
    <x v="0"/>
    <x v="0"/>
    <s v="No"/>
    <x v="2"/>
    <s v="Urban"/>
    <n v="123.66"/>
    <n v="22.2"/>
    <n v="28.25"/>
    <n v="22.2"/>
    <x v="1"/>
    <x v="0"/>
  </r>
  <r>
    <n v="58508"/>
    <x v="1"/>
    <n v="18"/>
    <x v="1"/>
    <x v="0"/>
    <x v="0"/>
    <s v="No"/>
    <x v="4"/>
    <s v="Rural"/>
    <n v="112.33"/>
    <n v="23.2"/>
    <n v="28.25"/>
    <n v="23.2"/>
    <x v="2"/>
    <x v="0"/>
  </r>
  <r>
    <n v="59200"/>
    <x v="0"/>
    <n v="18"/>
    <x v="1"/>
    <x v="0"/>
    <x v="0"/>
    <s v="No"/>
    <x v="2"/>
    <s v="Urban"/>
    <n v="60.56"/>
    <n v="33"/>
    <n v="28.25"/>
    <n v="33"/>
    <x v="1"/>
    <x v="0"/>
  </r>
  <r>
    <n v="59309"/>
    <x v="0"/>
    <n v="18"/>
    <x v="1"/>
    <x v="0"/>
    <x v="0"/>
    <s v="No"/>
    <x v="1"/>
    <s v="Urban"/>
    <n v="74"/>
    <n v="23.7"/>
    <n v="28.25"/>
    <n v="23.7"/>
    <x v="0"/>
    <x v="0"/>
  </r>
  <r>
    <n v="59464"/>
    <x v="1"/>
    <n v="18"/>
    <x v="1"/>
    <x v="0"/>
    <x v="0"/>
    <s v="No"/>
    <x v="2"/>
    <s v="Rural"/>
    <n v="135.19"/>
    <n v="23.4"/>
    <n v="28.25"/>
    <n v="23.4"/>
    <x v="1"/>
    <x v="0"/>
  </r>
  <r>
    <n v="63656"/>
    <x v="1"/>
    <n v="18"/>
    <x v="1"/>
    <x v="0"/>
    <x v="0"/>
    <s v="No"/>
    <x v="2"/>
    <s v="Urban"/>
    <n v="101.95"/>
    <n v="46"/>
    <n v="28.25"/>
    <n v="46"/>
    <x v="2"/>
    <x v="0"/>
  </r>
  <r>
    <n v="67711"/>
    <x v="1"/>
    <n v="18"/>
    <x v="1"/>
    <x v="0"/>
    <x v="0"/>
    <s v="No"/>
    <x v="2"/>
    <s v="Rural"/>
    <n v="88.85"/>
    <n v="36.200000000000003"/>
    <n v="28.25"/>
    <n v="36.200000000000003"/>
    <x v="0"/>
    <x v="0"/>
  </r>
  <r>
    <n v="68601"/>
    <x v="1"/>
    <n v="18"/>
    <x v="1"/>
    <x v="0"/>
    <x v="0"/>
    <s v="No"/>
    <x v="2"/>
    <s v="Urban"/>
    <n v="67.92"/>
    <n v="19.399999999999999"/>
    <n v="28.25"/>
    <n v="19.399999999999999"/>
    <x v="1"/>
    <x v="0"/>
  </r>
  <r>
    <n v="69687"/>
    <x v="1"/>
    <n v="18"/>
    <x v="1"/>
    <x v="0"/>
    <x v="0"/>
    <s v="No"/>
    <x v="1"/>
    <s v="Rural"/>
    <n v="93.88"/>
    <n v="22.2"/>
    <n v="28.25"/>
    <n v="22.2"/>
    <x v="1"/>
    <x v="0"/>
  </r>
  <r>
    <n v="70625"/>
    <x v="0"/>
    <n v="18"/>
    <x v="1"/>
    <x v="0"/>
    <x v="0"/>
    <s v="No"/>
    <x v="2"/>
    <s v="Urban"/>
    <n v="79.349999999999994"/>
    <n v="23.6"/>
    <n v="28.25"/>
    <n v="23.6"/>
    <x v="0"/>
    <x v="0"/>
  </r>
  <r>
    <n v="71721"/>
    <x v="1"/>
    <n v="18"/>
    <x v="1"/>
    <x v="0"/>
    <x v="0"/>
    <s v="No"/>
    <x v="2"/>
    <s v="Rural"/>
    <n v="80.06"/>
    <n v="31.8"/>
    <n v="28.25"/>
    <n v="31.8"/>
    <x v="0"/>
    <x v="0"/>
  </r>
  <r>
    <n v="71966"/>
    <x v="1"/>
    <n v="18"/>
    <x v="1"/>
    <x v="0"/>
    <x v="0"/>
    <s v="No"/>
    <x v="3"/>
    <s v="Urban"/>
    <n v="81.73"/>
    <n v="21.6"/>
    <n v="28.25"/>
    <n v="21.6"/>
    <x v="1"/>
    <x v="0"/>
  </r>
  <r>
    <n v="72311"/>
    <x v="0"/>
    <n v="18"/>
    <x v="1"/>
    <x v="0"/>
    <x v="0"/>
    <s v="No"/>
    <x v="2"/>
    <s v="Urban"/>
    <n v="113.24"/>
    <n v="24.9"/>
    <n v="28.25"/>
    <n v="24.9"/>
    <x v="0"/>
    <x v="0"/>
  </r>
  <r>
    <n v="72514"/>
    <x v="0"/>
    <n v="18"/>
    <x v="1"/>
    <x v="0"/>
    <x v="0"/>
    <s v="No"/>
    <x v="2"/>
    <s v="Rural"/>
    <n v="120.58"/>
    <n v="21.5"/>
    <n v="28.25"/>
    <n v="21.5"/>
    <x v="1"/>
    <x v="0"/>
  </r>
  <r>
    <n v="2543"/>
    <x v="1"/>
    <n v="19"/>
    <x v="1"/>
    <x v="0"/>
    <x v="0"/>
    <s v="Yes"/>
    <x v="2"/>
    <s v="Rural"/>
    <n v="90.42"/>
    <n v="21.4"/>
    <n v="28.25"/>
    <n v="21.4"/>
    <x v="1"/>
    <x v="0"/>
  </r>
  <r>
    <n v="6090"/>
    <x v="0"/>
    <n v="19"/>
    <x v="1"/>
    <x v="0"/>
    <x v="0"/>
    <s v="Yes"/>
    <x v="2"/>
    <s v="Urban"/>
    <n v="99.14"/>
    <n v="28.1"/>
    <n v="28.25"/>
    <n v="28.1"/>
    <x v="1"/>
    <x v="0"/>
  </r>
  <r>
    <n v="6886"/>
    <x v="0"/>
    <n v="19"/>
    <x v="1"/>
    <x v="0"/>
    <x v="0"/>
    <s v="No"/>
    <x v="2"/>
    <s v="Rural"/>
    <n v="84.31"/>
    <n v="31.8"/>
    <n v="28.25"/>
    <n v="31.8"/>
    <x v="1"/>
    <x v="0"/>
  </r>
  <r>
    <n v="6965"/>
    <x v="1"/>
    <n v="19"/>
    <x v="1"/>
    <x v="0"/>
    <x v="0"/>
    <s v="No"/>
    <x v="2"/>
    <s v="Rural"/>
    <n v="96.02"/>
    <n v="21.9"/>
    <n v="28.25"/>
    <n v="21.9"/>
    <x v="1"/>
    <x v="0"/>
  </r>
  <r>
    <n v="8208"/>
    <x v="0"/>
    <n v="19"/>
    <x v="1"/>
    <x v="0"/>
    <x v="0"/>
    <s v="No"/>
    <x v="2"/>
    <s v="Rural"/>
    <n v="95.18"/>
    <n v="24.9"/>
    <n v="28.25"/>
    <n v="24.9"/>
    <x v="3"/>
    <x v="0"/>
  </r>
  <r>
    <n v="10018"/>
    <x v="0"/>
    <n v="19"/>
    <x v="1"/>
    <x v="0"/>
    <x v="0"/>
    <s v="No"/>
    <x v="2"/>
    <s v="Rural"/>
    <n v="56.33"/>
    <n v="29.4"/>
    <n v="28.25"/>
    <n v="29.4"/>
    <x v="0"/>
    <x v="0"/>
  </r>
  <r>
    <n v="11573"/>
    <x v="1"/>
    <n v="19"/>
    <x v="1"/>
    <x v="0"/>
    <x v="0"/>
    <s v="No"/>
    <x v="2"/>
    <s v="Rural"/>
    <n v="72.39"/>
    <s v=""/>
    <n v="28.25"/>
    <n v="28.25"/>
    <x v="3"/>
    <x v="0"/>
  </r>
  <r>
    <n v="11691"/>
    <x v="1"/>
    <n v="19"/>
    <x v="1"/>
    <x v="0"/>
    <x v="0"/>
    <s v="No"/>
    <x v="2"/>
    <s v="Rural"/>
    <n v="75.08"/>
    <n v="21.7"/>
    <n v="28.25"/>
    <n v="21.7"/>
    <x v="0"/>
    <x v="0"/>
  </r>
  <r>
    <n v="13817"/>
    <x v="0"/>
    <n v="19"/>
    <x v="1"/>
    <x v="0"/>
    <x v="0"/>
    <s v="No"/>
    <x v="2"/>
    <s v="Urban"/>
    <n v="123.61"/>
    <n v="25.2"/>
    <n v="28.25"/>
    <n v="25.2"/>
    <x v="0"/>
    <x v="0"/>
  </r>
  <r>
    <n v="13948"/>
    <x v="1"/>
    <n v="19"/>
    <x v="1"/>
    <x v="0"/>
    <x v="0"/>
    <s v="No"/>
    <x v="3"/>
    <s v="Urban"/>
    <n v="86.96"/>
    <n v="25.8"/>
    <n v="28.25"/>
    <n v="25.8"/>
    <x v="1"/>
    <x v="0"/>
  </r>
  <r>
    <n v="13993"/>
    <x v="1"/>
    <n v="19"/>
    <x v="1"/>
    <x v="0"/>
    <x v="0"/>
    <s v="No"/>
    <x v="2"/>
    <s v="Urban"/>
    <n v="76.569999999999993"/>
    <n v="26.6"/>
    <n v="28.25"/>
    <n v="26.6"/>
    <x v="0"/>
    <x v="0"/>
  </r>
  <r>
    <n v="15387"/>
    <x v="0"/>
    <n v="19"/>
    <x v="1"/>
    <x v="0"/>
    <x v="0"/>
    <s v="No"/>
    <x v="2"/>
    <s v="Rural"/>
    <n v="79.599999999999994"/>
    <n v="36.700000000000003"/>
    <n v="28.25"/>
    <n v="36.700000000000003"/>
    <x v="0"/>
    <x v="0"/>
  </r>
  <r>
    <n v="16024"/>
    <x v="0"/>
    <n v="19"/>
    <x v="1"/>
    <x v="0"/>
    <x v="0"/>
    <s v="No"/>
    <x v="2"/>
    <s v="Urban"/>
    <n v="80.540000000000006"/>
    <n v="18.5"/>
    <n v="28.25"/>
    <n v="18.5"/>
    <x v="3"/>
    <x v="0"/>
  </r>
  <r>
    <n v="16110"/>
    <x v="1"/>
    <n v="19"/>
    <x v="1"/>
    <x v="0"/>
    <x v="0"/>
    <s v="No"/>
    <x v="2"/>
    <s v="Rural"/>
    <n v="77.19"/>
    <n v="37.4"/>
    <n v="28.25"/>
    <n v="37.4"/>
    <x v="3"/>
    <x v="0"/>
  </r>
  <r>
    <n v="16147"/>
    <x v="1"/>
    <n v="19"/>
    <x v="1"/>
    <x v="0"/>
    <x v="0"/>
    <s v="No"/>
    <x v="2"/>
    <s v="Rural"/>
    <n v="106.56"/>
    <n v="29.9"/>
    <n v="28.25"/>
    <n v="29.9"/>
    <x v="1"/>
    <x v="0"/>
  </r>
  <r>
    <n v="17006"/>
    <x v="0"/>
    <n v="19"/>
    <x v="1"/>
    <x v="0"/>
    <x v="0"/>
    <s v="No"/>
    <x v="2"/>
    <s v="Rural"/>
    <n v="119.04"/>
    <n v="35.9"/>
    <n v="28.25"/>
    <n v="35.9"/>
    <x v="0"/>
    <x v="0"/>
  </r>
  <r>
    <n v="18390"/>
    <x v="1"/>
    <n v="19"/>
    <x v="1"/>
    <x v="0"/>
    <x v="0"/>
    <s v="No"/>
    <x v="2"/>
    <s v="Rural"/>
    <n v="91.69"/>
    <n v="39.5"/>
    <n v="28.25"/>
    <n v="39.5"/>
    <x v="0"/>
    <x v="0"/>
  </r>
  <r>
    <n v="18754"/>
    <x v="0"/>
    <n v="19"/>
    <x v="1"/>
    <x v="0"/>
    <x v="0"/>
    <s v="No"/>
    <x v="1"/>
    <s v="Rural"/>
    <n v="82.07"/>
    <n v="29"/>
    <n v="28.25"/>
    <n v="29"/>
    <x v="1"/>
    <x v="0"/>
  </r>
  <r>
    <n v="19153"/>
    <x v="1"/>
    <n v="19"/>
    <x v="1"/>
    <x v="0"/>
    <x v="0"/>
    <s v="No"/>
    <x v="1"/>
    <s v="Urban"/>
    <n v="84.06"/>
    <n v="24.7"/>
    <n v="28.25"/>
    <n v="24.7"/>
    <x v="1"/>
    <x v="0"/>
  </r>
  <r>
    <n v="19601"/>
    <x v="1"/>
    <n v="19"/>
    <x v="1"/>
    <x v="0"/>
    <x v="0"/>
    <s v="No"/>
    <x v="2"/>
    <s v="Urban"/>
    <n v="100.6"/>
    <n v="20.5"/>
    <n v="28.25"/>
    <n v="20.5"/>
    <x v="1"/>
    <x v="0"/>
  </r>
  <r>
    <n v="21804"/>
    <x v="1"/>
    <n v="19"/>
    <x v="1"/>
    <x v="0"/>
    <x v="0"/>
    <s v="No"/>
    <x v="2"/>
    <s v="Urban"/>
    <n v="83.43"/>
    <n v="38.4"/>
    <n v="28.25"/>
    <n v="38.4"/>
    <x v="0"/>
    <x v="0"/>
  </r>
  <r>
    <n v="22880"/>
    <x v="1"/>
    <n v="19"/>
    <x v="1"/>
    <x v="0"/>
    <x v="0"/>
    <s v="No"/>
    <x v="2"/>
    <s v="Urban"/>
    <n v="125.43"/>
    <n v="32.200000000000003"/>
    <n v="28.25"/>
    <n v="32.200000000000003"/>
    <x v="0"/>
    <x v="0"/>
  </r>
  <r>
    <n v="24108"/>
    <x v="0"/>
    <n v="19"/>
    <x v="1"/>
    <x v="0"/>
    <x v="0"/>
    <s v="No"/>
    <x v="2"/>
    <s v="Urban"/>
    <n v="65.61"/>
    <n v="25.1"/>
    <n v="28.25"/>
    <n v="25.1"/>
    <x v="0"/>
    <x v="0"/>
  </r>
  <r>
    <n v="25248"/>
    <x v="0"/>
    <n v="19"/>
    <x v="1"/>
    <x v="0"/>
    <x v="0"/>
    <s v="No"/>
    <x v="2"/>
    <s v="Rural"/>
    <n v="79.819999999999993"/>
    <n v="26.1"/>
    <n v="28.25"/>
    <n v="26.1"/>
    <x v="0"/>
    <x v="0"/>
  </r>
  <r>
    <n v="27480"/>
    <x v="0"/>
    <n v="19"/>
    <x v="1"/>
    <x v="0"/>
    <x v="0"/>
    <s v="No"/>
    <x v="2"/>
    <s v="Rural"/>
    <n v="86.19"/>
    <n v="26.2"/>
    <n v="28.25"/>
    <n v="26.2"/>
    <x v="1"/>
    <x v="0"/>
  </r>
  <r>
    <n v="27507"/>
    <x v="1"/>
    <n v="19"/>
    <x v="1"/>
    <x v="0"/>
    <x v="0"/>
    <s v="No"/>
    <x v="2"/>
    <s v="Urban"/>
    <n v="87.72"/>
    <n v="21.7"/>
    <n v="28.25"/>
    <n v="21.7"/>
    <x v="1"/>
    <x v="0"/>
  </r>
  <r>
    <n v="29104"/>
    <x v="1"/>
    <n v="19"/>
    <x v="1"/>
    <x v="0"/>
    <x v="0"/>
    <s v="No"/>
    <x v="2"/>
    <s v="Urban"/>
    <n v="110.7"/>
    <n v="38.5"/>
    <n v="28.25"/>
    <n v="38.5"/>
    <x v="1"/>
    <x v="0"/>
  </r>
  <r>
    <n v="31835"/>
    <x v="0"/>
    <n v="19"/>
    <x v="1"/>
    <x v="0"/>
    <x v="0"/>
    <s v="No"/>
    <x v="2"/>
    <s v="Urban"/>
    <n v="74.86"/>
    <n v="28.4"/>
    <n v="28.25"/>
    <n v="28.4"/>
    <x v="1"/>
    <x v="0"/>
  </r>
  <r>
    <n v="32252"/>
    <x v="1"/>
    <n v="19"/>
    <x v="1"/>
    <x v="0"/>
    <x v="0"/>
    <s v="No"/>
    <x v="2"/>
    <s v="Rural"/>
    <n v="72.52"/>
    <n v="32"/>
    <n v="28.25"/>
    <n v="32"/>
    <x v="0"/>
    <x v="0"/>
  </r>
  <r>
    <n v="32522"/>
    <x v="0"/>
    <n v="19"/>
    <x v="1"/>
    <x v="0"/>
    <x v="0"/>
    <s v="No"/>
    <x v="2"/>
    <s v="Urban"/>
    <n v="103.92"/>
    <n v="24.1"/>
    <n v="28.25"/>
    <n v="24.1"/>
    <x v="0"/>
    <x v="0"/>
  </r>
  <r>
    <n v="43208"/>
    <x v="1"/>
    <n v="19"/>
    <x v="1"/>
    <x v="0"/>
    <x v="0"/>
    <s v="No"/>
    <x v="2"/>
    <s v="Urban"/>
    <n v="96.85"/>
    <n v="23.4"/>
    <n v="28.25"/>
    <n v="23.4"/>
    <x v="0"/>
    <x v="0"/>
  </r>
  <r>
    <n v="44481"/>
    <x v="1"/>
    <n v="19"/>
    <x v="1"/>
    <x v="0"/>
    <x v="0"/>
    <s v="No"/>
    <x v="2"/>
    <s v="Rural"/>
    <n v="72.84"/>
    <n v="22.7"/>
    <n v="28.25"/>
    <n v="22.7"/>
    <x v="1"/>
    <x v="0"/>
  </r>
  <r>
    <n v="45530"/>
    <x v="1"/>
    <n v="19"/>
    <x v="1"/>
    <x v="0"/>
    <x v="0"/>
    <s v="No"/>
    <x v="2"/>
    <s v="Urban"/>
    <n v="89.3"/>
    <n v="22.1"/>
    <n v="28.25"/>
    <n v="22.1"/>
    <x v="1"/>
    <x v="0"/>
  </r>
  <r>
    <n v="47751"/>
    <x v="1"/>
    <n v="19"/>
    <x v="1"/>
    <x v="0"/>
    <x v="0"/>
    <s v="No"/>
    <x v="2"/>
    <s v="Urban"/>
    <n v="131.22999999999999"/>
    <n v="21.1"/>
    <n v="28.25"/>
    <n v="21.1"/>
    <x v="0"/>
    <x v="0"/>
  </r>
  <r>
    <n v="51512"/>
    <x v="1"/>
    <n v="19"/>
    <x v="1"/>
    <x v="0"/>
    <x v="0"/>
    <s v="No"/>
    <x v="2"/>
    <s v="Rural"/>
    <n v="57.4"/>
    <n v="22.9"/>
    <n v="28.25"/>
    <n v="22.9"/>
    <x v="0"/>
    <x v="0"/>
  </r>
  <r>
    <n v="52554"/>
    <x v="0"/>
    <n v="19"/>
    <x v="1"/>
    <x v="0"/>
    <x v="0"/>
    <s v="No"/>
    <x v="2"/>
    <s v="Rural"/>
    <n v="64.92"/>
    <n v="22.5"/>
    <n v="28.25"/>
    <n v="22.5"/>
    <x v="0"/>
    <x v="0"/>
  </r>
  <r>
    <n v="54297"/>
    <x v="0"/>
    <n v="19"/>
    <x v="1"/>
    <x v="0"/>
    <x v="0"/>
    <s v="No"/>
    <x v="2"/>
    <s v="Rural"/>
    <n v="120.46"/>
    <n v="22.2"/>
    <n v="28.25"/>
    <n v="22.2"/>
    <x v="0"/>
    <x v="0"/>
  </r>
  <r>
    <n v="55847"/>
    <x v="0"/>
    <n v="19"/>
    <x v="1"/>
    <x v="0"/>
    <x v="0"/>
    <s v="No"/>
    <x v="2"/>
    <s v="Rural"/>
    <n v="106.7"/>
    <n v="24"/>
    <n v="28.25"/>
    <n v="24"/>
    <x v="1"/>
    <x v="0"/>
  </r>
  <r>
    <n v="55885"/>
    <x v="0"/>
    <n v="19"/>
    <x v="1"/>
    <x v="0"/>
    <x v="0"/>
    <s v="No"/>
    <x v="2"/>
    <s v="Urban"/>
    <n v="119.58"/>
    <n v="24.8"/>
    <n v="28.25"/>
    <n v="24.8"/>
    <x v="0"/>
    <x v="0"/>
  </r>
  <r>
    <n v="56679"/>
    <x v="0"/>
    <n v="19"/>
    <x v="1"/>
    <x v="0"/>
    <x v="0"/>
    <s v="No"/>
    <x v="2"/>
    <s v="Rural"/>
    <n v="142.57"/>
    <n v="22.8"/>
    <n v="28.25"/>
    <n v="22.8"/>
    <x v="0"/>
    <x v="0"/>
  </r>
  <r>
    <n v="59540"/>
    <x v="1"/>
    <n v="19"/>
    <x v="1"/>
    <x v="0"/>
    <x v="0"/>
    <s v="No"/>
    <x v="2"/>
    <s v="Rural"/>
    <n v="56.85"/>
    <n v="21.1"/>
    <n v="28.25"/>
    <n v="21.1"/>
    <x v="1"/>
    <x v="0"/>
  </r>
  <r>
    <n v="62126"/>
    <x v="1"/>
    <n v="19"/>
    <x v="1"/>
    <x v="1"/>
    <x v="0"/>
    <s v="No"/>
    <x v="2"/>
    <s v="Rural"/>
    <n v="65.959999999999994"/>
    <n v="29"/>
    <n v="28.25"/>
    <n v="29"/>
    <x v="1"/>
    <x v="0"/>
  </r>
  <r>
    <n v="63729"/>
    <x v="1"/>
    <n v="19"/>
    <x v="1"/>
    <x v="0"/>
    <x v="0"/>
    <s v="No"/>
    <x v="2"/>
    <s v="Urban"/>
    <n v="65.790000000000006"/>
    <n v="28.6"/>
    <n v="28.25"/>
    <n v="28.6"/>
    <x v="3"/>
    <x v="0"/>
  </r>
  <r>
    <n v="65712"/>
    <x v="0"/>
    <n v="19"/>
    <x v="1"/>
    <x v="0"/>
    <x v="0"/>
    <s v="No"/>
    <x v="2"/>
    <s v="Urban"/>
    <n v="73.33"/>
    <n v="23"/>
    <n v="28.25"/>
    <n v="23"/>
    <x v="1"/>
    <x v="0"/>
  </r>
  <r>
    <n v="66882"/>
    <x v="1"/>
    <n v="19"/>
    <x v="1"/>
    <x v="0"/>
    <x v="0"/>
    <s v="No"/>
    <x v="4"/>
    <s v="Urban"/>
    <n v="133.58000000000001"/>
    <n v="24"/>
    <n v="28.25"/>
    <n v="24"/>
    <x v="1"/>
    <x v="0"/>
  </r>
  <r>
    <n v="68417"/>
    <x v="1"/>
    <n v="19"/>
    <x v="1"/>
    <x v="0"/>
    <x v="0"/>
    <s v="No"/>
    <x v="2"/>
    <s v="Rural"/>
    <n v="66.7"/>
    <n v="24.7"/>
    <n v="28.25"/>
    <n v="24.7"/>
    <x v="1"/>
    <x v="0"/>
  </r>
  <r>
    <n v="68539"/>
    <x v="1"/>
    <n v="19"/>
    <x v="1"/>
    <x v="0"/>
    <x v="0"/>
    <s v="No"/>
    <x v="2"/>
    <s v="Urban"/>
    <n v="79.25"/>
    <n v="23.6"/>
    <n v="28.25"/>
    <n v="23.6"/>
    <x v="0"/>
    <x v="0"/>
  </r>
  <r>
    <n v="68596"/>
    <x v="1"/>
    <n v="19"/>
    <x v="1"/>
    <x v="0"/>
    <x v="0"/>
    <s v="No"/>
    <x v="2"/>
    <s v="Urban"/>
    <n v="58.39"/>
    <n v="28.2"/>
    <n v="28.25"/>
    <n v="28.2"/>
    <x v="1"/>
    <x v="0"/>
  </r>
  <r>
    <n v="69224"/>
    <x v="0"/>
    <n v="19"/>
    <x v="1"/>
    <x v="0"/>
    <x v="0"/>
    <s v="No"/>
    <x v="2"/>
    <s v="Rural"/>
    <n v="96.84"/>
    <n v="30.2"/>
    <n v="28.25"/>
    <n v="30.2"/>
    <x v="2"/>
    <x v="0"/>
  </r>
  <r>
    <n v="72914"/>
    <x v="1"/>
    <n v="19"/>
    <x v="1"/>
    <x v="0"/>
    <x v="0"/>
    <s v="No"/>
    <x v="2"/>
    <s v="Urban"/>
    <n v="90.57"/>
    <n v="24.2"/>
    <n v="28.25"/>
    <n v="24.2"/>
    <x v="0"/>
    <x v="0"/>
  </r>
  <r>
    <n v="163"/>
    <x v="1"/>
    <n v="20"/>
    <x v="1"/>
    <x v="0"/>
    <x v="0"/>
    <s v="No"/>
    <x v="2"/>
    <s v="Rural"/>
    <n v="94.67"/>
    <n v="28.8"/>
    <n v="28.25"/>
    <n v="28.8"/>
    <x v="0"/>
    <x v="0"/>
  </r>
  <r>
    <n v="187"/>
    <x v="1"/>
    <n v="20"/>
    <x v="1"/>
    <x v="0"/>
    <x v="0"/>
    <s v="No"/>
    <x v="2"/>
    <s v="Rural"/>
    <n v="84.07"/>
    <n v="27.6"/>
    <n v="28.25"/>
    <n v="27.6"/>
    <x v="3"/>
    <x v="0"/>
  </r>
  <r>
    <n v="949"/>
    <x v="0"/>
    <n v="20"/>
    <x v="1"/>
    <x v="0"/>
    <x v="0"/>
    <s v="No"/>
    <x v="2"/>
    <s v="Rural"/>
    <n v="75.900000000000006"/>
    <n v="32.200000000000003"/>
    <n v="28.25"/>
    <n v="32.200000000000003"/>
    <x v="1"/>
    <x v="0"/>
  </r>
  <r>
    <n v="1847"/>
    <x v="1"/>
    <n v="20"/>
    <x v="1"/>
    <x v="0"/>
    <x v="0"/>
    <s v="No"/>
    <x v="4"/>
    <s v="Rural"/>
    <n v="79.53"/>
    <s v=""/>
    <n v="28.25"/>
    <n v="28.25"/>
    <x v="1"/>
    <x v="0"/>
  </r>
  <r>
    <n v="2019"/>
    <x v="0"/>
    <n v="20"/>
    <x v="1"/>
    <x v="0"/>
    <x v="0"/>
    <s v="No"/>
    <x v="2"/>
    <s v="Rural"/>
    <n v="70.959999999999994"/>
    <s v=""/>
    <n v="28.25"/>
    <n v="28.25"/>
    <x v="0"/>
    <x v="0"/>
  </r>
  <r>
    <n v="3879"/>
    <x v="1"/>
    <n v="20"/>
    <x v="1"/>
    <x v="0"/>
    <x v="0"/>
    <s v="No"/>
    <x v="2"/>
    <s v="Urban"/>
    <n v="89.03"/>
    <s v=""/>
    <n v="28.25"/>
    <n v="28.25"/>
    <x v="3"/>
    <x v="0"/>
  </r>
  <r>
    <n v="5294"/>
    <x v="1"/>
    <n v="20"/>
    <x v="1"/>
    <x v="0"/>
    <x v="0"/>
    <s v="Yes"/>
    <x v="2"/>
    <s v="Rural"/>
    <n v="92.74"/>
    <n v="20.100000000000001"/>
    <n v="28.25"/>
    <n v="20.100000000000001"/>
    <x v="0"/>
    <x v="0"/>
  </r>
  <r>
    <n v="5708"/>
    <x v="1"/>
    <n v="20"/>
    <x v="1"/>
    <x v="0"/>
    <x v="0"/>
    <s v="No"/>
    <x v="2"/>
    <s v="Urban"/>
    <n v="91.6"/>
    <n v="28.1"/>
    <n v="28.25"/>
    <n v="28.1"/>
    <x v="1"/>
    <x v="0"/>
  </r>
  <r>
    <n v="6529"/>
    <x v="1"/>
    <n v="20"/>
    <x v="1"/>
    <x v="0"/>
    <x v="0"/>
    <s v="No"/>
    <x v="2"/>
    <s v="Urban"/>
    <n v="98.55"/>
    <n v="21.3"/>
    <n v="28.25"/>
    <n v="21.3"/>
    <x v="1"/>
    <x v="0"/>
  </r>
  <r>
    <n v="7167"/>
    <x v="1"/>
    <n v="20"/>
    <x v="1"/>
    <x v="0"/>
    <x v="0"/>
    <s v="No"/>
    <x v="2"/>
    <s v="Rural"/>
    <n v="112.08"/>
    <n v="23"/>
    <n v="28.25"/>
    <n v="23"/>
    <x v="1"/>
    <x v="0"/>
  </r>
  <r>
    <n v="7663"/>
    <x v="0"/>
    <n v="20"/>
    <x v="1"/>
    <x v="0"/>
    <x v="0"/>
    <s v="No"/>
    <x v="4"/>
    <s v="Rural"/>
    <n v="106.97"/>
    <n v="27.9"/>
    <n v="28.25"/>
    <n v="27.9"/>
    <x v="2"/>
    <x v="0"/>
  </r>
  <r>
    <n v="8175"/>
    <x v="0"/>
    <n v="20"/>
    <x v="1"/>
    <x v="0"/>
    <x v="0"/>
    <s v="No"/>
    <x v="2"/>
    <s v="Urban"/>
    <n v="84.49"/>
    <n v="20.5"/>
    <n v="28.25"/>
    <n v="20.5"/>
    <x v="1"/>
    <x v="0"/>
  </r>
  <r>
    <n v="9189"/>
    <x v="1"/>
    <n v="20"/>
    <x v="1"/>
    <x v="0"/>
    <x v="0"/>
    <s v="No"/>
    <x v="2"/>
    <s v="Urban"/>
    <n v="80.27"/>
    <n v="27.9"/>
    <n v="28.25"/>
    <n v="27.9"/>
    <x v="1"/>
    <x v="0"/>
  </r>
  <r>
    <n v="9926"/>
    <x v="0"/>
    <n v="20"/>
    <x v="1"/>
    <x v="0"/>
    <x v="0"/>
    <s v="No"/>
    <x v="2"/>
    <s v="Urban"/>
    <n v="87.2"/>
    <n v="28.9"/>
    <n v="28.25"/>
    <n v="28.9"/>
    <x v="3"/>
    <x v="0"/>
  </r>
  <r>
    <n v="12396"/>
    <x v="1"/>
    <n v="20"/>
    <x v="1"/>
    <x v="0"/>
    <x v="0"/>
    <s v="No"/>
    <x v="2"/>
    <s v="Urban"/>
    <n v="100.81"/>
    <n v="26.8"/>
    <n v="28.25"/>
    <n v="26.8"/>
    <x v="0"/>
    <x v="0"/>
  </r>
  <r>
    <n v="13465"/>
    <x v="1"/>
    <n v="20"/>
    <x v="1"/>
    <x v="0"/>
    <x v="0"/>
    <s v="No"/>
    <x v="2"/>
    <s v="Rural"/>
    <n v="96.69"/>
    <n v="27.4"/>
    <n v="28.25"/>
    <n v="27.4"/>
    <x v="3"/>
    <x v="0"/>
  </r>
  <r>
    <n v="16355"/>
    <x v="0"/>
    <n v="20"/>
    <x v="1"/>
    <x v="0"/>
    <x v="0"/>
    <s v="No"/>
    <x v="2"/>
    <s v="Urban"/>
    <n v="96.58"/>
    <n v="43.3"/>
    <n v="28.25"/>
    <n v="43.3"/>
    <x v="1"/>
    <x v="0"/>
  </r>
  <r>
    <n v="18888"/>
    <x v="1"/>
    <n v="20"/>
    <x v="1"/>
    <x v="0"/>
    <x v="0"/>
    <s v="Yes"/>
    <x v="2"/>
    <s v="Urban"/>
    <n v="79.08"/>
    <n v="41.2"/>
    <n v="28.25"/>
    <n v="41.2"/>
    <x v="1"/>
    <x v="0"/>
  </r>
  <r>
    <n v="19584"/>
    <x v="1"/>
    <n v="20"/>
    <x v="1"/>
    <x v="0"/>
    <x v="0"/>
    <s v="No"/>
    <x v="2"/>
    <s v="Urban"/>
    <n v="84.62"/>
    <n v="19.7"/>
    <n v="28.25"/>
    <n v="19.7"/>
    <x v="3"/>
    <x v="0"/>
  </r>
  <r>
    <n v="21967"/>
    <x v="1"/>
    <n v="20"/>
    <x v="1"/>
    <x v="0"/>
    <x v="0"/>
    <s v="Yes"/>
    <x v="2"/>
    <s v="Urban"/>
    <n v="77.959999999999994"/>
    <n v="26.3"/>
    <n v="28.25"/>
    <n v="26.3"/>
    <x v="3"/>
    <x v="0"/>
  </r>
  <r>
    <n v="22685"/>
    <x v="0"/>
    <n v="20"/>
    <x v="1"/>
    <x v="0"/>
    <x v="0"/>
    <s v="No"/>
    <x v="2"/>
    <s v="Rural"/>
    <n v="184.25"/>
    <n v="27.5"/>
    <n v="28.25"/>
    <n v="27.5"/>
    <x v="1"/>
    <x v="0"/>
  </r>
  <r>
    <n v="24518"/>
    <x v="1"/>
    <n v="20"/>
    <x v="1"/>
    <x v="0"/>
    <x v="0"/>
    <s v="No"/>
    <x v="2"/>
    <s v="Rural"/>
    <n v="77.290000000000006"/>
    <n v="28.4"/>
    <n v="28.25"/>
    <n v="28.4"/>
    <x v="1"/>
    <x v="0"/>
  </r>
  <r>
    <n v="24727"/>
    <x v="0"/>
    <n v="20"/>
    <x v="1"/>
    <x v="0"/>
    <x v="0"/>
    <s v="No"/>
    <x v="2"/>
    <s v="Rural"/>
    <n v="117.98"/>
    <n v="30.9"/>
    <n v="28.25"/>
    <n v="30.9"/>
    <x v="3"/>
    <x v="0"/>
  </r>
  <r>
    <n v="26480"/>
    <x v="0"/>
    <n v="20"/>
    <x v="1"/>
    <x v="0"/>
    <x v="0"/>
    <s v="No"/>
    <x v="2"/>
    <s v="Rural"/>
    <n v="100.8"/>
    <n v="45.9"/>
    <n v="28.25"/>
    <n v="45.9"/>
    <x v="1"/>
    <x v="0"/>
  </r>
  <r>
    <n v="30605"/>
    <x v="1"/>
    <n v="20"/>
    <x v="1"/>
    <x v="0"/>
    <x v="0"/>
    <s v="No"/>
    <x v="2"/>
    <s v="Urban"/>
    <n v="76.34"/>
    <n v="20.6"/>
    <n v="28.25"/>
    <n v="20.6"/>
    <x v="3"/>
    <x v="0"/>
  </r>
  <r>
    <n v="31254"/>
    <x v="1"/>
    <n v="20"/>
    <x v="1"/>
    <x v="0"/>
    <x v="0"/>
    <s v="No"/>
    <x v="2"/>
    <s v="Urban"/>
    <n v="96.69"/>
    <n v="24.6"/>
    <n v="28.25"/>
    <n v="24.6"/>
    <x v="0"/>
    <x v="0"/>
  </r>
  <r>
    <n v="33035"/>
    <x v="1"/>
    <n v="20"/>
    <x v="1"/>
    <x v="0"/>
    <x v="0"/>
    <s v="No"/>
    <x v="2"/>
    <s v="Urban"/>
    <n v="92.44"/>
    <n v="33.4"/>
    <n v="28.25"/>
    <n v="33.4"/>
    <x v="1"/>
    <x v="0"/>
  </r>
  <r>
    <n v="33085"/>
    <x v="1"/>
    <n v="20"/>
    <x v="1"/>
    <x v="0"/>
    <x v="0"/>
    <s v="No"/>
    <x v="2"/>
    <s v="Rural"/>
    <n v="102.42"/>
    <n v="18.600000000000001"/>
    <n v="28.25"/>
    <n v="18.600000000000001"/>
    <x v="1"/>
    <x v="0"/>
  </r>
  <r>
    <n v="33247"/>
    <x v="0"/>
    <n v="20"/>
    <x v="1"/>
    <x v="0"/>
    <x v="0"/>
    <s v="No"/>
    <x v="2"/>
    <s v="Rural"/>
    <n v="88.47"/>
    <n v="28.1"/>
    <n v="28.25"/>
    <n v="28.1"/>
    <x v="3"/>
    <x v="0"/>
  </r>
  <r>
    <n v="33367"/>
    <x v="0"/>
    <n v="20"/>
    <x v="1"/>
    <x v="0"/>
    <x v="0"/>
    <s v="No"/>
    <x v="2"/>
    <s v="Rural"/>
    <n v="87.08"/>
    <n v="27.1"/>
    <n v="28.25"/>
    <n v="27.1"/>
    <x v="1"/>
    <x v="0"/>
  </r>
  <r>
    <n v="34133"/>
    <x v="1"/>
    <n v="20"/>
    <x v="1"/>
    <x v="0"/>
    <x v="0"/>
    <s v="No"/>
    <x v="2"/>
    <s v="Rural"/>
    <n v="93.74"/>
    <n v="23.7"/>
    <n v="28.25"/>
    <n v="23.7"/>
    <x v="0"/>
    <x v="0"/>
  </r>
  <r>
    <n v="36087"/>
    <x v="1"/>
    <n v="20"/>
    <x v="1"/>
    <x v="0"/>
    <x v="0"/>
    <s v="No"/>
    <x v="2"/>
    <s v="Rural"/>
    <n v="103.65"/>
    <n v="17"/>
    <n v="28.25"/>
    <n v="17"/>
    <x v="2"/>
    <x v="0"/>
  </r>
  <r>
    <n v="39518"/>
    <x v="1"/>
    <n v="20"/>
    <x v="1"/>
    <x v="0"/>
    <x v="0"/>
    <s v="No"/>
    <x v="2"/>
    <s v="Rural"/>
    <n v="78.94"/>
    <n v="20.7"/>
    <n v="28.25"/>
    <n v="20.7"/>
    <x v="1"/>
    <x v="0"/>
  </r>
  <r>
    <n v="39637"/>
    <x v="1"/>
    <n v="20"/>
    <x v="1"/>
    <x v="0"/>
    <x v="0"/>
    <s v="No"/>
    <x v="2"/>
    <s v="Rural"/>
    <n v="147.41999999999999"/>
    <n v="26.6"/>
    <n v="28.25"/>
    <n v="26.6"/>
    <x v="0"/>
    <x v="0"/>
  </r>
  <r>
    <n v="40670"/>
    <x v="1"/>
    <n v="20"/>
    <x v="1"/>
    <x v="0"/>
    <x v="0"/>
    <s v="No"/>
    <x v="2"/>
    <s v="Rural"/>
    <n v="96.57"/>
    <n v="34.1"/>
    <n v="28.25"/>
    <n v="34.1"/>
    <x v="1"/>
    <x v="0"/>
  </r>
  <r>
    <n v="41513"/>
    <x v="1"/>
    <n v="20"/>
    <x v="1"/>
    <x v="0"/>
    <x v="0"/>
    <s v="Yes"/>
    <x v="2"/>
    <s v="Urban"/>
    <n v="74.02"/>
    <n v="22.3"/>
    <n v="28.25"/>
    <n v="22.3"/>
    <x v="1"/>
    <x v="0"/>
  </r>
  <r>
    <n v="42743"/>
    <x v="1"/>
    <n v="20"/>
    <x v="1"/>
    <x v="0"/>
    <x v="0"/>
    <s v="No"/>
    <x v="2"/>
    <s v="Urban"/>
    <n v="95.5"/>
    <n v="31.3"/>
    <n v="28.25"/>
    <n v="31.3"/>
    <x v="0"/>
    <x v="0"/>
  </r>
  <r>
    <n v="45754"/>
    <x v="1"/>
    <n v="20"/>
    <x v="1"/>
    <x v="0"/>
    <x v="0"/>
    <s v="No"/>
    <x v="2"/>
    <s v="Urban"/>
    <n v="75.94"/>
    <n v="28.3"/>
    <n v="28.25"/>
    <n v="28.3"/>
    <x v="1"/>
    <x v="0"/>
  </r>
  <r>
    <n v="48144"/>
    <x v="1"/>
    <n v="20"/>
    <x v="1"/>
    <x v="0"/>
    <x v="0"/>
    <s v="No"/>
    <x v="4"/>
    <s v="Rural"/>
    <n v="73"/>
    <n v="20.8"/>
    <n v="28.25"/>
    <n v="20.8"/>
    <x v="1"/>
    <x v="0"/>
  </r>
  <r>
    <n v="48824"/>
    <x v="1"/>
    <n v="20"/>
    <x v="1"/>
    <x v="0"/>
    <x v="0"/>
    <s v="No"/>
    <x v="2"/>
    <s v="Rural"/>
    <n v="120.22"/>
    <n v="21.3"/>
    <n v="28.25"/>
    <n v="21.3"/>
    <x v="1"/>
    <x v="0"/>
  </r>
  <r>
    <n v="49084"/>
    <x v="0"/>
    <n v="20"/>
    <x v="1"/>
    <x v="0"/>
    <x v="0"/>
    <s v="No"/>
    <x v="2"/>
    <s v="Urban"/>
    <n v="57.51"/>
    <n v="21.4"/>
    <n v="28.25"/>
    <n v="21.4"/>
    <x v="0"/>
    <x v="0"/>
  </r>
  <r>
    <n v="49929"/>
    <x v="0"/>
    <n v="20"/>
    <x v="1"/>
    <x v="0"/>
    <x v="0"/>
    <s v="No"/>
    <x v="2"/>
    <s v="Rural"/>
    <n v="124.66"/>
    <n v="27.3"/>
    <n v="28.25"/>
    <n v="27.3"/>
    <x v="1"/>
    <x v="0"/>
  </r>
  <r>
    <n v="50441"/>
    <x v="0"/>
    <n v="20"/>
    <x v="1"/>
    <x v="0"/>
    <x v="0"/>
    <s v="No"/>
    <x v="2"/>
    <s v="Rural"/>
    <n v="104.48"/>
    <n v="21.7"/>
    <n v="28.25"/>
    <n v="21.7"/>
    <x v="1"/>
    <x v="0"/>
  </r>
  <r>
    <n v="50810"/>
    <x v="0"/>
    <n v="20"/>
    <x v="1"/>
    <x v="0"/>
    <x v="0"/>
    <s v="No"/>
    <x v="2"/>
    <s v="Rural"/>
    <n v="64.599999999999994"/>
    <n v="27.3"/>
    <n v="28.25"/>
    <n v="27.3"/>
    <x v="0"/>
    <x v="0"/>
  </r>
  <r>
    <n v="50843"/>
    <x v="0"/>
    <n v="20"/>
    <x v="1"/>
    <x v="0"/>
    <x v="0"/>
    <s v="No"/>
    <x v="2"/>
    <s v="Rural"/>
    <n v="100.33"/>
    <n v="27.8"/>
    <n v="28.25"/>
    <n v="27.8"/>
    <x v="0"/>
    <x v="0"/>
  </r>
  <r>
    <n v="52050"/>
    <x v="0"/>
    <n v="20"/>
    <x v="1"/>
    <x v="0"/>
    <x v="0"/>
    <s v="No"/>
    <x v="2"/>
    <s v="Urban"/>
    <n v="59.67"/>
    <n v="27.7"/>
    <n v="28.25"/>
    <n v="27.7"/>
    <x v="1"/>
    <x v="0"/>
  </r>
  <r>
    <n v="54574"/>
    <x v="1"/>
    <n v="20"/>
    <x v="1"/>
    <x v="0"/>
    <x v="0"/>
    <s v="No"/>
    <x v="2"/>
    <s v="Urban"/>
    <n v="115.69"/>
    <n v="29.2"/>
    <n v="28.25"/>
    <n v="29.2"/>
    <x v="1"/>
    <x v="0"/>
  </r>
  <r>
    <n v="56019"/>
    <x v="1"/>
    <n v="20"/>
    <x v="1"/>
    <x v="0"/>
    <x v="0"/>
    <s v="No"/>
    <x v="2"/>
    <s v="Urban"/>
    <n v="76.63"/>
    <n v="26.2"/>
    <n v="28.25"/>
    <n v="26.2"/>
    <x v="1"/>
    <x v="0"/>
  </r>
  <r>
    <n v="57308"/>
    <x v="0"/>
    <n v="20"/>
    <x v="1"/>
    <x v="0"/>
    <x v="0"/>
    <s v="No"/>
    <x v="2"/>
    <s v="Urban"/>
    <n v="78.97"/>
    <n v="19.399999999999999"/>
    <n v="28.25"/>
    <n v="19.399999999999999"/>
    <x v="1"/>
    <x v="0"/>
  </r>
  <r>
    <n v="58154"/>
    <x v="1"/>
    <n v="20"/>
    <x v="1"/>
    <x v="0"/>
    <x v="0"/>
    <s v="No"/>
    <x v="2"/>
    <s v="Urban"/>
    <n v="66.55"/>
    <n v="26.9"/>
    <n v="28.25"/>
    <n v="26.9"/>
    <x v="3"/>
    <x v="0"/>
  </r>
  <r>
    <n v="59147"/>
    <x v="0"/>
    <n v="20"/>
    <x v="1"/>
    <x v="0"/>
    <x v="0"/>
    <s v="No"/>
    <x v="2"/>
    <s v="Urban"/>
    <n v="96.2"/>
    <n v="21.5"/>
    <n v="28.25"/>
    <n v="21.5"/>
    <x v="1"/>
    <x v="0"/>
  </r>
  <r>
    <n v="61300"/>
    <x v="0"/>
    <n v="20"/>
    <x v="1"/>
    <x v="0"/>
    <x v="0"/>
    <s v="No"/>
    <x v="2"/>
    <s v="Urban"/>
    <n v="55.25"/>
    <n v="20.399999999999999"/>
    <n v="28.25"/>
    <n v="20.399999999999999"/>
    <x v="1"/>
    <x v="0"/>
  </r>
  <r>
    <n v="61350"/>
    <x v="0"/>
    <n v="20"/>
    <x v="1"/>
    <x v="0"/>
    <x v="0"/>
    <s v="No"/>
    <x v="4"/>
    <s v="Rural"/>
    <n v="98.7"/>
    <n v="26.2"/>
    <n v="28.25"/>
    <n v="26.2"/>
    <x v="0"/>
    <x v="0"/>
  </r>
  <r>
    <n v="65801"/>
    <x v="1"/>
    <n v="20"/>
    <x v="1"/>
    <x v="0"/>
    <x v="0"/>
    <s v="No"/>
    <x v="2"/>
    <s v="Urban"/>
    <n v="73.83"/>
    <n v="16.600000000000001"/>
    <n v="28.25"/>
    <n v="16.600000000000001"/>
    <x v="0"/>
    <x v="0"/>
  </r>
  <r>
    <n v="66546"/>
    <x v="1"/>
    <n v="20"/>
    <x v="1"/>
    <x v="0"/>
    <x v="0"/>
    <s v="No"/>
    <x v="2"/>
    <s v="Urban"/>
    <n v="80.08"/>
    <n v="25.1"/>
    <n v="28.25"/>
    <n v="25.1"/>
    <x v="1"/>
    <x v="0"/>
  </r>
  <r>
    <n v="67465"/>
    <x v="1"/>
    <n v="20"/>
    <x v="1"/>
    <x v="0"/>
    <x v="0"/>
    <s v="No"/>
    <x v="2"/>
    <s v="Rural"/>
    <n v="117.59"/>
    <n v="17.100000000000001"/>
    <n v="28.25"/>
    <n v="17.100000000000001"/>
    <x v="1"/>
    <x v="0"/>
  </r>
  <r>
    <n v="70380"/>
    <x v="1"/>
    <n v="20"/>
    <x v="1"/>
    <x v="0"/>
    <x v="0"/>
    <s v="No"/>
    <x v="2"/>
    <s v="Urban"/>
    <n v="112.96"/>
    <n v="27.5"/>
    <n v="28.25"/>
    <n v="27.5"/>
    <x v="1"/>
    <x v="0"/>
  </r>
  <r>
    <n v="71808"/>
    <x v="1"/>
    <n v="20"/>
    <x v="1"/>
    <x v="0"/>
    <x v="0"/>
    <s v="No"/>
    <x v="2"/>
    <s v="Urban"/>
    <n v="127.18"/>
    <n v="31"/>
    <n v="28.25"/>
    <n v="31"/>
    <x v="0"/>
    <x v="0"/>
  </r>
  <r>
    <n v="72386"/>
    <x v="1"/>
    <n v="20"/>
    <x v="1"/>
    <x v="0"/>
    <x v="0"/>
    <s v="No"/>
    <x v="2"/>
    <s v="Urban"/>
    <n v="61.88"/>
    <n v="20.100000000000001"/>
    <n v="28.25"/>
    <n v="20.100000000000001"/>
    <x v="1"/>
    <x v="0"/>
  </r>
  <r>
    <n v="4099"/>
    <x v="1"/>
    <n v="21"/>
    <x v="1"/>
    <x v="0"/>
    <x v="0"/>
    <s v="No"/>
    <x v="2"/>
    <s v="Urban"/>
    <n v="78.349999999999994"/>
    <n v="20.3"/>
    <n v="28.25"/>
    <n v="20.3"/>
    <x v="0"/>
    <x v="0"/>
  </r>
  <r>
    <n v="5173"/>
    <x v="0"/>
    <n v="21"/>
    <x v="1"/>
    <x v="0"/>
    <x v="0"/>
    <s v="No"/>
    <x v="2"/>
    <s v="Rural"/>
    <n v="92.87"/>
    <n v="28.4"/>
    <n v="28.25"/>
    <n v="28.4"/>
    <x v="3"/>
    <x v="0"/>
  </r>
  <r>
    <n v="5223"/>
    <x v="1"/>
    <n v="21"/>
    <x v="1"/>
    <x v="0"/>
    <x v="0"/>
    <s v="No"/>
    <x v="2"/>
    <s v="Rural"/>
    <n v="78.319999999999993"/>
    <n v="27"/>
    <n v="28.25"/>
    <n v="27"/>
    <x v="0"/>
    <x v="0"/>
  </r>
  <r>
    <n v="5447"/>
    <x v="1"/>
    <n v="21"/>
    <x v="1"/>
    <x v="0"/>
    <x v="0"/>
    <s v="No"/>
    <x v="2"/>
    <s v="Rural"/>
    <n v="112.38"/>
    <n v="25.8"/>
    <n v="28.25"/>
    <n v="25.8"/>
    <x v="0"/>
    <x v="0"/>
  </r>
  <r>
    <n v="5694"/>
    <x v="0"/>
    <n v="21"/>
    <x v="1"/>
    <x v="0"/>
    <x v="0"/>
    <s v="No"/>
    <x v="2"/>
    <s v="Rural"/>
    <n v="102.05"/>
    <n v="29.9"/>
    <n v="28.25"/>
    <n v="29.9"/>
    <x v="1"/>
    <x v="0"/>
  </r>
  <r>
    <n v="8770"/>
    <x v="0"/>
    <n v="21"/>
    <x v="1"/>
    <x v="0"/>
    <x v="0"/>
    <s v="No"/>
    <x v="1"/>
    <s v="Urban"/>
    <n v="92.87"/>
    <n v="37"/>
    <n v="28.25"/>
    <n v="37"/>
    <x v="1"/>
    <x v="0"/>
  </r>
  <r>
    <n v="10829"/>
    <x v="1"/>
    <n v="21"/>
    <x v="1"/>
    <x v="0"/>
    <x v="0"/>
    <s v="No"/>
    <x v="2"/>
    <s v="Rural"/>
    <n v="71.34"/>
    <n v="24"/>
    <n v="28.25"/>
    <n v="24"/>
    <x v="1"/>
    <x v="0"/>
  </r>
  <r>
    <n v="11595"/>
    <x v="1"/>
    <n v="21"/>
    <x v="1"/>
    <x v="0"/>
    <x v="0"/>
    <s v="No"/>
    <x v="2"/>
    <s v="Urban"/>
    <n v="88.51"/>
    <n v="20.5"/>
    <n v="28.25"/>
    <n v="20.5"/>
    <x v="1"/>
    <x v="0"/>
  </r>
  <r>
    <n v="12557"/>
    <x v="1"/>
    <n v="21"/>
    <x v="1"/>
    <x v="0"/>
    <x v="0"/>
    <s v="No"/>
    <x v="1"/>
    <s v="Urban"/>
    <n v="91.18"/>
    <n v="25.7"/>
    <n v="28.25"/>
    <n v="25.7"/>
    <x v="1"/>
    <x v="0"/>
  </r>
  <r>
    <n v="15599"/>
    <x v="1"/>
    <n v="21"/>
    <x v="1"/>
    <x v="0"/>
    <x v="0"/>
    <s v="No"/>
    <x v="2"/>
    <s v="Urban"/>
    <n v="91.01"/>
    <n v="28.7"/>
    <n v="28.25"/>
    <n v="28.7"/>
    <x v="1"/>
    <x v="0"/>
  </r>
  <r>
    <n v="16927"/>
    <x v="0"/>
    <n v="21"/>
    <x v="1"/>
    <x v="0"/>
    <x v="0"/>
    <s v="Yes"/>
    <x v="2"/>
    <s v="Rural"/>
    <n v="98.01"/>
    <n v="24.2"/>
    <n v="28.25"/>
    <n v="24.2"/>
    <x v="0"/>
    <x v="0"/>
  </r>
  <r>
    <n v="18108"/>
    <x v="0"/>
    <n v="21"/>
    <x v="1"/>
    <x v="0"/>
    <x v="0"/>
    <s v="No"/>
    <x v="4"/>
    <s v="Urban"/>
    <n v="66.069999999999993"/>
    <n v="27.9"/>
    <n v="28.25"/>
    <n v="27.9"/>
    <x v="0"/>
    <x v="0"/>
  </r>
  <r>
    <n v="19585"/>
    <x v="1"/>
    <n v="21"/>
    <x v="1"/>
    <x v="0"/>
    <x v="0"/>
    <s v="No"/>
    <x v="2"/>
    <s v="Rural"/>
    <n v="93"/>
    <n v="25.7"/>
    <n v="28.25"/>
    <n v="25.7"/>
    <x v="1"/>
    <x v="0"/>
  </r>
  <r>
    <n v="22952"/>
    <x v="1"/>
    <n v="21"/>
    <x v="1"/>
    <x v="0"/>
    <x v="0"/>
    <s v="No"/>
    <x v="4"/>
    <s v="Urban"/>
    <n v="111.61"/>
    <n v="36.9"/>
    <n v="28.25"/>
    <n v="36.9"/>
    <x v="3"/>
    <x v="0"/>
  </r>
  <r>
    <n v="24735"/>
    <x v="1"/>
    <n v="21"/>
    <x v="1"/>
    <x v="0"/>
    <x v="0"/>
    <s v="No"/>
    <x v="2"/>
    <s v="Rural"/>
    <n v="80.84"/>
    <n v="30.7"/>
    <n v="28.25"/>
    <n v="30.7"/>
    <x v="0"/>
    <x v="0"/>
  </r>
  <r>
    <n v="28335"/>
    <x v="0"/>
    <n v="21"/>
    <x v="1"/>
    <x v="0"/>
    <x v="0"/>
    <s v="Yes"/>
    <x v="2"/>
    <s v="Rural"/>
    <n v="77.42"/>
    <n v="24.8"/>
    <n v="28.25"/>
    <n v="24.8"/>
    <x v="1"/>
    <x v="0"/>
  </r>
  <r>
    <n v="28382"/>
    <x v="0"/>
    <n v="21"/>
    <x v="1"/>
    <x v="0"/>
    <x v="0"/>
    <s v="No"/>
    <x v="2"/>
    <s v="Urban"/>
    <n v="73.81"/>
    <n v="19.8"/>
    <n v="28.25"/>
    <n v="19.8"/>
    <x v="0"/>
    <x v="0"/>
  </r>
  <r>
    <n v="28873"/>
    <x v="1"/>
    <n v="21"/>
    <x v="1"/>
    <x v="0"/>
    <x v="0"/>
    <s v="No"/>
    <x v="2"/>
    <s v="Rural"/>
    <n v="74.239999999999995"/>
    <n v="32.700000000000003"/>
    <n v="28.25"/>
    <n v="32.700000000000003"/>
    <x v="1"/>
    <x v="0"/>
  </r>
  <r>
    <n v="29865"/>
    <x v="1"/>
    <n v="21"/>
    <x v="1"/>
    <x v="0"/>
    <x v="0"/>
    <s v="No"/>
    <x v="2"/>
    <s v="Rural"/>
    <n v="89.44"/>
    <n v="21.9"/>
    <n v="28.25"/>
    <n v="21.9"/>
    <x v="3"/>
    <x v="0"/>
  </r>
  <r>
    <n v="30335"/>
    <x v="0"/>
    <n v="21"/>
    <x v="1"/>
    <x v="0"/>
    <x v="0"/>
    <s v="No"/>
    <x v="2"/>
    <s v="Rural"/>
    <n v="92.86"/>
    <n v="23.2"/>
    <n v="28.25"/>
    <n v="23.2"/>
    <x v="1"/>
    <x v="0"/>
  </r>
  <r>
    <n v="36007"/>
    <x v="1"/>
    <n v="21"/>
    <x v="1"/>
    <x v="0"/>
    <x v="0"/>
    <s v="Yes"/>
    <x v="2"/>
    <s v="Rural"/>
    <n v="101.37"/>
    <n v="37.9"/>
    <n v="28.25"/>
    <n v="37.9"/>
    <x v="1"/>
    <x v="0"/>
  </r>
  <r>
    <n v="36196"/>
    <x v="0"/>
    <n v="21"/>
    <x v="1"/>
    <x v="0"/>
    <x v="0"/>
    <s v="No"/>
    <x v="2"/>
    <s v="Rural"/>
    <n v="88.29"/>
    <n v="36.6"/>
    <n v="28.25"/>
    <n v="36.6"/>
    <x v="3"/>
    <x v="0"/>
  </r>
  <r>
    <n v="38255"/>
    <x v="0"/>
    <n v="21"/>
    <x v="1"/>
    <x v="0"/>
    <x v="0"/>
    <s v="No"/>
    <x v="2"/>
    <s v="Urban"/>
    <n v="82.71"/>
    <n v="20.100000000000001"/>
    <n v="28.25"/>
    <n v="20.100000000000001"/>
    <x v="2"/>
    <x v="0"/>
  </r>
  <r>
    <n v="40503"/>
    <x v="0"/>
    <n v="21"/>
    <x v="1"/>
    <x v="0"/>
    <x v="0"/>
    <s v="No"/>
    <x v="2"/>
    <s v="Rural"/>
    <n v="62.91"/>
    <n v="26.2"/>
    <n v="28.25"/>
    <n v="26.2"/>
    <x v="1"/>
    <x v="0"/>
  </r>
  <r>
    <n v="40513"/>
    <x v="1"/>
    <n v="21"/>
    <x v="1"/>
    <x v="0"/>
    <x v="0"/>
    <s v="No"/>
    <x v="2"/>
    <s v="Urban"/>
    <n v="90.16"/>
    <n v="28.9"/>
    <n v="28.25"/>
    <n v="28.9"/>
    <x v="3"/>
    <x v="0"/>
  </r>
  <r>
    <n v="41911"/>
    <x v="1"/>
    <n v="21"/>
    <x v="1"/>
    <x v="0"/>
    <x v="0"/>
    <s v="Yes"/>
    <x v="2"/>
    <s v="Rural"/>
    <n v="149.9"/>
    <n v="23.4"/>
    <n v="28.25"/>
    <n v="23.4"/>
    <x v="0"/>
    <x v="0"/>
  </r>
  <r>
    <n v="43913"/>
    <x v="1"/>
    <n v="21"/>
    <x v="1"/>
    <x v="0"/>
    <x v="0"/>
    <s v="No"/>
    <x v="2"/>
    <s v="Rural"/>
    <n v="107.98"/>
    <n v="26.9"/>
    <n v="28.25"/>
    <n v="26.9"/>
    <x v="1"/>
    <x v="0"/>
  </r>
  <r>
    <n v="44426"/>
    <x v="1"/>
    <n v="21"/>
    <x v="1"/>
    <x v="0"/>
    <x v="0"/>
    <s v="Yes"/>
    <x v="2"/>
    <s v="Urban"/>
    <n v="126.35"/>
    <n v="26.9"/>
    <n v="28.25"/>
    <n v="26.9"/>
    <x v="1"/>
    <x v="0"/>
  </r>
  <r>
    <n v="45048"/>
    <x v="1"/>
    <n v="21"/>
    <x v="1"/>
    <x v="0"/>
    <x v="0"/>
    <s v="No"/>
    <x v="2"/>
    <s v="Urban"/>
    <n v="134.44999999999999"/>
    <n v="29.1"/>
    <n v="28.25"/>
    <n v="29.1"/>
    <x v="1"/>
    <x v="0"/>
  </r>
  <r>
    <n v="45983"/>
    <x v="0"/>
    <n v="21"/>
    <x v="1"/>
    <x v="0"/>
    <x v="0"/>
    <s v="No"/>
    <x v="2"/>
    <s v="Urban"/>
    <n v="56.79"/>
    <n v="20.399999999999999"/>
    <n v="28.25"/>
    <n v="20.399999999999999"/>
    <x v="0"/>
    <x v="0"/>
  </r>
  <r>
    <n v="46385"/>
    <x v="1"/>
    <n v="21"/>
    <x v="1"/>
    <x v="0"/>
    <x v="0"/>
    <s v="Yes"/>
    <x v="2"/>
    <s v="Urban"/>
    <n v="59.15"/>
    <n v="22.6"/>
    <n v="28.25"/>
    <n v="22.6"/>
    <x v="1"/>
    <x v="0"/>
  </r>
  <r>
    <n v="47608"/>
    <x v="1"/>
    <n v="21"/>
    <x v="1"/>
    <x v="0"/>
    <x v="0"/>
    <s v="No"/>
    <x v="2"/>
    <s v="Urban"/>
    <n v="208.17"/>
    <n v="24.9"/>
    <n v="28.25"/>
    <n v="24.9"/>
    <x v="1"/>
    <x v="0"/>
  </r>
  <r>
    <n v="48425"/>
    <x v="0"/>
    <n v="21"/>
    <x v="1"/>
    <x v="0"/>
    <x v="0"/>
    <s v="No"/>
    <x v="2"/>
    <s v="Rural"/>
    <n v="89.29"/>
    <n v="23.4"/>
    <n v="28.25"/>
    <n v="23.4"/>
    <x v="1"/>
    <x v="0"/>
  </r>
  <r>
    <n v="48964"/>
    <x v="0"/>
    <n v="21"/>
    <x v="1"/>
    <x v="0"/>
    <x v="0"/>
    <s v="No"/>
    <x v="2"/>
    <s v="Rural"/>
    <n v="105.47"/>
    <n v="26.2"/>
    <n v="28.25"/>
    <n v="26.2"/>
    <x v="1"/>
    <x v="0"/>
  </r>
  <r>
    <n v="50889"/>
    <x v="1"/>
    <n v="21"/>
    <x v="1"/>
    <x v="0"/>
    <x v="0"/>
    <s v="No"/>
    <x v="4"/>
    <s v="Rural"/>
    <n v="56.63"/>
    <n v="49.8"/>
    <n v="28.25"/>
    <n v="49.8"/>
    <x v="1"/>
    <x v="0"/>
  </r>
  <r>
    <n v="53998"/>
    <x v="1"/>
    <n v="21"/>
    <x v="1"/>
    <x v="0"/>
    <x v="0"/>
    <s v="No"/>
    <x v="2"/>
    <s v="Urban"/>
    <n v="58.66"/>
    <n v="31.3"/>
    <n v="28.25"/>
    <n v="31.3"/>
    <x v="1"/>
    <x v="0"/>
  </r>
  <r>
    <n v="54139"/>
    <x v="1"/>
    <n v="21"/>
    <x v="1"/>
    <x v="0"/>
    <x v="0"/>
    <s v="No"/>
    <x v="2"/>
    <s v="Rural"/>
    <n v="71.06"/>
    <n v="25.3"/>
    <n v="28.25"/>
    <n v="25.3"/>
    <x v="2"/>
    <x v="0"/>
  </r>
  <r>
    <n v="54590"/>
    <x v="1"/>
    <n v="21"/>
    <x v="1"/>
    <x v="0"/>
    <x v="0"/>
    <s v="No"/>
    <x v="2"/>
    <s v="Rural"/>
    <n v="59.52"/>
    <n v="33.700000000000003"/>
    <n v="28.25"/>
    <n v="33.700000000000003"/>
    <x v="1"/>
    <x v="0"/>
  </r>
  <r>
    <n v="56245"/>
    <x v="1"/>
    <n v="21"/>
    <x v="1"/>
    <x v="0"/>
    <x v="0"/>
    <s v="No"/>
    <x v="2"/>
    <s v="Urban"/>
    <n v="112.07"/>
    <n v="28.2"/>
    <n v="28.25"/>
    <n v="28.2"/>
    <x v="1"/>
    <x v="0"/>
  </r>
  <r>
    <n v="57166"/>
    <x v="1"/>
    <n v="21"/>
    <x v="1"/>
    <x v="0"/>
    <x v="0"/>
    <s v="No"/>
    <x v="2"/>
    <s v="Rural"/>
    <n v="121.11"/>
    <n v="21"/>
    <n v="28.25"/>
    <n v="21"/>
    <x v="0"/>
    <x v="0"/>
  </r>
  <r>
    <n v="58037"/>
    <x v="0"/>
    <n v="21"/>
    <x v="1"/>
    <x v="0"/>
    <x v="0"/>
    <s v="No"/>
    <x v="2"/>
    <s v="Rural"/>
    <n v="78.52"/>
    <n v="27.2"/>
    <n v="28.25"/>
    <n v="27.2"/>
    <x v="1"/>
    <x v="0"/>
  </r>
  <r>
    <n v="58149"/>
    <x v="1"/>
    <n v="21"/>
    <x v="1"/>
    <x v="0"/>
    <x v="0"/>
    <s v="No"/>
    <x v="2"/>
    <s v="Rural"/>
    <n v="85.86"/>
    <n v="35.4"/>
    <n v="28.25"/>
    <n v="35.4"/>
    <x v="0"/>
    <x v="0"/>
  </r>
  <r>
    <n v="60562"/>
    <x v="1"/>
    <n v="21"/>
    <x v="1"/>
    <x v="0"/>
    <x v="0"/>
    <s v="No"/>
    <x v="2"/>
    <s v="Rural"/>
    <n v="55.12"/>
    <n v="21.8"/>
    <n v="28.25"/>
    <n v="21.8"/>
    <x v="1"/>
    <x v="0"/>
  </r>
  <r>
    <n v="65814"/>
    <x v="0"/>
    <n v="21"/>
    <x v="1"/>
    <x v="0"/>
    <x v="0"/>
    <s v="No"/>
    <x v="2"/>
    <s v="Urban"/>
    <n v="138.51"/>
    <n v="24.3"/>
    <n v="28.25"/>
    <n v="24.3"/>
    <x v="1"/>
    <x v="0"/>
  </r>
  <r>
    <n v="67942"/>
    <x v="0"/>
    <n v="21"/>
    <x v="1"/>
    <x v="0"/>
    <x v="0"/>
    <s v="No"/>
    <x v="2"/>
    <s v="Rural"/>
    <n v="65.09"/>
    <n v="23.5"/>
    <n v="28.25"/>
    <n v="23.5"/>
    <x v="1"/>
    <x v="0"/>
  </r>
  <r>
    <n v="71793"/>
    <x v="1"/>
    <n v="21"/>
    <x v="1"/>
    <x v="0"/>
    <x v="0"/>
    <s v="No"/>
    <x v="2"/>
    <s v="Urban"/>
    <n v="129.16"/>
    <n v="34.4"/>
    <n v="28.25"/>
    <n v="34.4"/>
    <x v="0"/>
    <x v="0"/>
  </r>
  <r>
    <n v="72340"/>
    <x v="0"/>
    <n v="21"/>
    <x v="1"/>
    <x v="0"/>
    <x v="0"/>
    <s v="No"/>
    <x v="2"/>
    <s v="Urban"/>
    <n v="120.94"/>
    <n v="29.7"/>
    <n v="28.25"/>
    <n v="29.7"/>
    <x v="2"/>
    <x v="0"/>
  </r>
  <r>
    <n v="3946"/>
    <x v="1"/>
    <n v="22"/>
    <x v="1"/>
    <x v="0"/>
    <x v="0"/>
    <s v="Yes"/>
    <x v="2"/>
    <s v="Urban"/>
    <n v="89.06"/>
    <n v="27.7"/>
    <n v="28.25"/>
    <n v="27.7"/>
    <x v="1"/>
    <x v="0"/>
  </r>
  <r>
    <n v="6044"/>
    <x v="0"/>
    <n v="22"/>
    <x v="1"/>
    <x v="0"/>
    <x v="0"/>
    <s v="No"/>
    <x v="4"/>
    <s v="Rural"/>
    <n v="94.33"/>
    <n v="23.1"/>
    <n v="28.25"/>
    <n v="23.1"/>
    <x v="1"/>
    <x v="0"/>
  </r>
  <r>
    <n v="8760"/>
    <x v="1"/>
    <n v="22"/>
    <x v="1"/>
    <x v="0"/>
    <x v="0"/>
    <s v="No"/>
    <x v="2"/>
    <s v="Urban"/>
    <n v="140.4"/>
    <n v="23"/>
    <n v="28.25"/>
    <n v="23"/>
    <x v="3"/>
    <x v="0"/>
  </r>
  <r>
    <n v="8882"/>
    <x v="0"/>
    <n v="22"/>
    <x v="1"/>
    <x v="0"/>
    <x v="0"/>
    <s v="No"/>
    <x v="4"/>
    <s v="Rural"/>
    <n v="96.18"/>
    <n v="25.1"/>
    <n v="28.25"/>
    <n v="25.1"/>
    <x v="1"/>
    <x v="0"/>
  </r>
  <r>
    <n v="10321"/>
    <x v="1"/>
    <n v="22"/>
    <x v="1"/>
    <x v="0"/>
    <x v="0"/>
    <s v="Yes"/>
    <x v="2"/>
    <s v="Rural"/>
    <n v="73.94"/>
    <n v="24.8"/>
    <n v="28.25"/>
    <n v="24.8"/>
    <x v="0"/>
    <x v="0"/>
  </r>
  <r>
    <n v="14123"/>
    <x v="1"/>
    <n v="22"/>
    <x v="1"/>
    <x v="0"/>
    <x v="0"/>
    <s v="Yes"/>
    <x v="2"/>
    <s v="Rural"/>
    <n v="105.22"/>
    <n v="31.1"/>
    <n v="28.25"/>
    <n v="31.1"/>
    <x v="1"/>
    <x v="0"/>
  </r>
  <r>
    <n v="21523"/>
    <x v="1"/>
    <n v="22"/>
    <x v="1"/>
    <x v="0"/>
    <x v="0"/>
    <s v="No"/>
    <x v="4"/>
    <s v="Urban"/>
    <n v="87.25"/>
    <n v="24.9"/>
    <n v="28.25"/>
    <n v="24.9"/>
    <x v="3"/>
    <x v="0"/>
  </r>
  <r>
    <n v="21956"/>
    <x v="1"/>
    <n v="22"/>
    <x v="1"/>
    <x v="0"/>
    <x v="0"/>
    <s v="No"/>
    <x v="2"/>
    <s v="Urban"/>
    <n v="69.94"/>
    <n v="22.8"/>
    <n v="28.25"/>
    <n v="22.8"/>
    <x v="0"/>
    <x v="0"/>
  </r>
  <r>
    <n v="22284"/>
    <x v="0"/>
    <n v="22"/>
    <x v="1"/>
    <x v="0"/>
    <x v="0"/>
    <s v="No"/>
    <x v="2"/>
    <s v="Rural"/>
    <n v="103.56"/>
    <n v="25.1"/>
    <n v="28.25"/>
    <n v="25.1"/>
    <x v="0"/>
    <x v="0"/>
  </r>
  <r>
    <n v="22939"/>
    <x v="1"/>
    <n v="22"/>
    <x v="1"/>
    <x v="0"/>
    <x v="0"/>
    <s v="No"/>
    <x v="2"/>
    <s v="Rural"/>
    <n v="80.72"/>
    <n v="29.3"/>
    <n v="28.25"/>
    <n v="29.3"/>
    <x v="0"/>
    <x v="0"/>
  </r>
  <r>
    <n v="24955"/>
    <x v="1"/>
    <n v="22"/>
    <x v="1"/>
    <x v="0"/>
    <x v="0"/>
    <s v="No"/>
    <x v="2"/>
    <s v="Rural"/>
    <n v="102"/>
    <n v="40.4"/>
    <n v="28.25"/>
    <n v="40.4"/>
    <x v="3"/>
    <x v="0"/>
  </r>
  <r>
    <n v="26777"/>
    <x v="0"/>
    <n v="22"/>
    <x v="1"/>
    <x v="0"/>
    <x v="0"/>
    <s v="No"/>
    <x v="2"/>
    <s v="Rural"/>
    <n v="86.53"/>
    <n v="20.8"/>
    <n v="28.25"/>
    <n v="20.8"/>
    <x v="1"/>
    <x v="0"/>
  </r>
  <r>
    <n v="30693"/>
    <x v="1"/>
    <n v="22"/>
    <x v="1"/>
    <x v="0"/>
    <x v="0"/>
    <s v="No"/>
    <x v="2"/>
    <s v="Urban"/>
    <n v="68.400000000000006"/>
    <n v="37.5"/>
    <n v="28.25"/>
    <n v="37.5"/>
    <x v="1"/>
    <x v="0"/>
  </r>
  <r>
    <n v="31143"/>
    <x v="1"/>
    <n v="22"/>
    <x v="1"/>
    <x v="0"/>
    <x v="0"/>
    <s v="No"/>
    <x v="2"/>
    <s v="Rural"/>
    <n v="107.52"/>
    <n v="41.6"/>
    <n v="28.25"/>
    <n v="41.6"/>
    <x v="0"/>
    <x v="0"/>
  </r>
  <r>
    <n v="31279"/>
    <x v="0"/>
    <n v="22"/>
    <x v="1"/>
    <x v="0"/>
    <x v="0"/>
    <s v="No"/>
    <x v="2"/>
    <s v="Urban"/>
    <n v="122.1"/>
    <n v="23.6"/>
    <n v="28.25"/>
    <n v="23.6"/>
    <x v="3"/>
    <x v="0"/>
  </r>
  <r>
    <n v="31590"/>
    <x v="0"/>
    <n v="22"/>
    <x v="1"/>
    <x v="0"/>
    <x v="0"/>
    <s v="No"/>
    <x v="2"/>
    <s v="Urban"/>
    <n v="111.1"/>
    <n v="26.6"/>
    <n v="28.25"/>
    <n v="26.6"/>
    <x v="1"/>
    <x v="0"/>
  </r>
  <r>
    <n v="34415"/>
    <x v="1"/>
    <n v="22"/>
    <x v="1"/>
    <x v="0"/>
    <x v="0"/>
    <s v="No"/>
    <x v="4"/>
    <s v="Urban"/>
    <n v="79.569999999999993"/>
    <n v="31.8"/>
    <n v="28.25"/>
    <n v="31.8"/>
    <x v="0"/>
    <x v="0"/>
  </r>
  <r>
    <n v="34974"/>
    <x v="1"/>
    <n v="22"/>
    <x v="1"/>
    <x v="0"/>
    <x v="0"/>
    <s v="No"/>
    <x v="2"/>
    <s v="Rural"/>
    <n v="79.81"/>
    <n v="27.7"/>
    <n v="28.25"/>
    <n v="27.7"/>
    <x v="0"/>
    <x v="0"/>
  </r>
  <r>
    <n v="36679"/>
    <x v="1"/>
    <n v="22"/>
    <x v="1"/>
    <x v="1"/>
    <x v="0"/>
    <s v="No"/>
    <x v="2"/>
    <s v="Urban"/>
    <n v="71.22"/>
    <n v="40"/>
    <n v="28.25"/>
    <n v="40"/>
    <x v="1"/>
    <x v="0"/>
  </r>
  <r>
    <n v="37907"/>
    <x v="1"/>
    <n v="22"/>
    <x v="1"/>
    <x v="0"/>
    <x v="0"/>
    <s v="No"/>
    <x v="2"/>
    <s v="Urban"/>
    <n v="135.63999999999999"/>
    <n v="19.5"/>
    <n v="28.25"/>
    <n v="19.5"/>
    <x v="1"/>
    <x v="0"/>
  </r>
  <r>
    <n v="38067"/>
    <x v="1"/>
    <n v="22"/>
    <x v="1"/>
    <x v="0"/>
    <x v="0"/>
    <s v="No"/>
    <x v="2"/>
    <s v="Urban"/>
    <n v="139.47999999999999"/>
    <n v="28.6"/>
    <n v="28.25"/>
    <n v="28.6"/>
    <x v="2"/>
    <x v="0"/>
  </r>
  <r>
    <n v="38474"/>
    <x v="0"/>
    <n v="22"/>
    <x v="1"/>
    <x v="0"/>
    <x v="0"/>
    <s v="Yes"/>
    <x v="4"/>
    <s v="Urban"/>
    <n v="131.30000000000001"/>
    <n v="27"/>
    <n v="28.25"/>
    <n v="27"/>
    <x v="1"/>
    <x v="0"/>
  </r>
  <r>
    <n v="39450"/>
    <x v="0"/>
    <n v="22"/>
    <x v="1"/>
    <x v="0"/>
    <x v="0"/>
    <s v="No"/>
    <x v="2"/>
    <s v="Rural"/>
    <n v="58.96"/>
    <n v="25.3"/>
    <n v="28.25"/>
    <n v="25.3"/>
    <x v="0"/>
    <x v="0"/>
  </r>
  <r>
    <n v="39977"/>
    <x v="1"/>
    <n v="22"/>
    <x v="1"/>
    <x v="0"/>
    <x v="0"/>
    <s v="No"/>
    <x v="2"/>
    <s v="Urban"/>
    <n v="87.4"/>
    <n v="34.799999999999997"/>
    <n v="28.25"/>
    <n v="34.799999999999997"/>
    <x v="1"/>
    <x v="0"/>
  </r>
  <r>
    <n v="40602"/>
    <x v="1"/>
    <n v="22"/>
    <x v="1"/>
    <x v="0"/>
    <x v="0"/>
    <s v="No"/>
    <x v="2"/>
    <s v="Urban"/>
    <n v="62.52"/>
    <n v="38.200000000000003"/>
    <n v="28.25"/>
    <n v="38.200000000000003"/>
    <x v="1"/>
    <x v="0"/>
  </r>
  <r>
    <n v="41175"/>
    <x v="1"/>
    <n v="22"/>
    <x v="1"/>
    <x v="0"/>
    <x v="0"/>
    <s v="No"/>
    <x v="4"/>
    <s v="Urban"/>
    <n v="123.23"/>
    <n v="21.3"/>
    <n v="28.25"/>
    <n v="21.3"/>
    <x v="0"/>
    <x v="0"/>
  </r>
  <r>
    <n v="45472"/>
    <x v="0"/>
    <n v="22"/>
    <x v="1"/>
    <x v="0"/>
    <x v="0"/>
    <s v="Yes"/>
    <x v="2"/>
    <s v="Urban"/>
    <n v="138.55000000000001"/>
    <n v="24"/>
    <n v="28.25"/>
    <n v="24"/>
    <x v="1"/>
    <x v="0"/>
  </r>
  <r>
    <n v="45669"/>
    <x v="0"/>
    <n v="22"/>
    <x v="1"/>
    <x v="0"/>
    <x v="0"/>
    <s v="No"/>
    <x v="2"/>
    <s v="Urban"/>
    <n v="89.53"/>
    <n v="30.2"/>
    <n v="28.25"/>
    <n v="30.2"/>
    <x v="0"/>
    <x v="0"/>
  </r>
  <r>
    <n v="45719"/>
    <x v="1"/>
    <n v="22"/>
    <x v="1"/>
    <x v="0"/>
    <x v="0"/>
    <s v="No"/>
    <x v="2"/>
    <s v="Rural"/>
    <n v="82"/>
    <n v="26.4"/>
    <n v="28.25"/>
    <n v="26.4"/>
    <x v="1"/>
    <x v="0"/>
  </r>
  <r>
    <n v="46745"/>
    <x v="0"/>
    <n v="22"/>
    <x v="1"/>
    <x v="0"/>
    <x v="0"/>
    <s v="Yes"/>
    <x v="4"/>
    <s v="Rural"/>
    <n v="117.69"/>
    <n v="26.5"/>
    <n v="28.25"/>
    <n v="26.5"/>
    <x v="1"/>
    <x v="0"/>
  </r>
  <r>
    <n v="50222"/>
    <x v="1"/>
    <n v="22"/>
    <x v="1"/>
    <x v="0"/>
    <x v="0"/>
    <s v="No"/>
    <x v="2"/>
    <s v="Rural"/>
    <n v="74.989999999999995"/>
    <n v="27.9"/>
    <n v="28.25"/>
    <n v="27.9"/>
    <x v="3"/>
    <x v="0"/>
  </r>
  <r>
    <n v="53923"/>
    <x v="1"/>
    <n v="22"/>
    <x v="1"/>
    <x v="0"/>
    <x v="0"/>
    <s v="No"/>
    <x v="2"/>
    <s v="Urban"/>
    <n v="113.11"/>
    <n v="19.8"/>
    <n v="28.25"/>
    <n v="19.8"/>
    <x v="0"/>
    <x v="0"/>
  </r>
  <r>
    <n v="54058"/>
    <x v="1"/>
    <n v="22"/>
    <x v="1"/>
    <x v="0"/>
    <x v="0"/>
    <s v="No"/>
    <x v="2"/>
    <s v="Urban"/>
    <n v="56.84"/>
    <n v="29.9"/>
    <n v="28.25"/>
    <n v="29.9"/>
    <x v="3"/>
    <x v="0"/>
  </r>
  <r>
    <n v="54184"/>
    <x v="1"/>
    <n v="22"/>
    <x v="1"/>
    <x v="0"/>
    <x v="0"/>
    <s v="No"/>
    <x v="2"/>
    <s v="Urban"/>
    <n v="63.37"/>
    <n v="26.5"/>
    <n v="28.25"/>
    <n v="26.5"/>
    <x v="1"/>
    <x v="0"/>
  </r>
  <r>
    <n v="54304"/>
    <x v="1"/>
    <n v="22"/>
    <x v="1"/>
    <x v="0"/>
    <x v="0"/>
    <s v="Yes"/>
    <x v="2"/>
    <s v="Urban"/>
    <n v="86.24"/>
    <n v="31.2"/>
    <n v="28.25"/>
    <n v="31.2"/>
    <x v="1"/>
    <x v="0"/>
  </r>
  <r>
    <n v="56584"/>
    <x v="1"/>
    <n v="22"/>
    <x v="1"/>
    <x v="0"/>
    <x v="0"/>
    <s v="No"/>
    <x v="2"/>
    <s v="Rural"/>
    <n v="62"/>
    <n v="32.700000000000003"/>
    <n v="28.25"/>
    <n v="32.700000000000003"/>
    <x v="3"/>
    <x v="0"/>
  </r>
  <r>
    <n v="56681"/>
    <x v="1"/>
    <n v="22"/>
    <x v="1"/>
    <x v="0"/>
    <x v="0"/>
    <s v="No"/>
    <x v="2"/>
    <s v="Urban"/>
    <n v="130.34"/>
    <n v="22"/>
    <n v="28.25"/>
    <n v="22"/>
    <x v="1"/>
    <x v="0"/>
  </r>
  <r>
    <n v="58209"/>
    <x v="1"/>
    <n v="22"/>
    <x v="1"/>
    <x v="0"/>
    <x v="0"/>
    <s v="No"/>
    <x v="2"/>
    <s v="Urban"/>
    <n v="140.13999999999999"/>
    <n v="21.1"/>
    <n v="28.25"/>
    <n v="21.1"/>
    <x v="1"/>
    <x v="0"/>
  </r>
  <r>
    <n v="60047"/>
    <x v="0"/>
    <n v="22"/>
    <x v="1"/>
    <x v="0"/>
    <x v="0"/>
    <s v="No"/>
    <x v="2"/>
    <s v="Rural"/>
    <n v="58.38"/>
    <n v="36"/>
    <n v="28.25"/>
    <n v="36"/>
    <x v="1"/>
    <x v="0"/>
  </r>
  <r>
    <n v="60210"/>
    <x v="1"/>
    <n v="22"/>
    <x v="1"/>
    <x v="0"/>
    <x v="0"/>
    <s v="No"/>
    <x v="2"/>
    <s v="Urban"/>
    <n v="73.5"/>
    <n v="41.3"/>
    <n v="28.25"/>
    <n v="41.3"/>
    <x v="3"/>
    <x v="0"/>
  </r>
  <r>
    <n v="63668"/>
    <x v="0"/>
    <n v="22"/>
    <x v="1"/>
    <x v="0"/>
    <x v="0"/>
    <s v="No"/>
    <x v="2"/>
    <s v="Rural"/>
    <n v="85.57"/>
    <n v="24.2"/>
    <n v="28.25"/>
    <n v="24.2"/>
    <x v="2"/>
    <x v="0"/>
  </r>
  <r>
    <n v="64750"/>
    <x v="1"/>
    <n v="22"/>
    <x v="1"/>
    <x v="0"/>
    <x v="0"/>
    <s v="No"/>
    <x v="2"/>
    <s v="Rural"/>
    <n v="62.81"/>
    <n v="21.3"/>
    <n v="28.25"/>
    <n v="21.3"/>
    <x v="1"/>
    <x v="0"/>
  </r>
  <r>
    <n v="66678"/>
    <x v="1"/>
    <n v="22"/>
    <x v="1"/>
    <x v="0"/>
    <x v="0"/>
    <s v="No"/>
    <x v="2"/>
    <s v="Urban"/>
    <n v="73.400000000000006"/>
    <n v="21.6"/>
    <n v="28.25"/>
    <n v="21.6"/>
    <x v="1"/>
    <x v="0"/>
  </r>
  <r>
    <n v="70241"/>
    <x v="1"/>
    <n v="22"/>
    <x v="1"/>
    <x v="0"/>
    <x v="0"/>
    <s v="No"/>
    <x v="2"/>
    <s v="Urban"/>
    <n v="66.290000000000006"/>
    <n v="20.5"/>
    <n v="28.25"/>
    <n v="20.5"/>
    <x v="3"/>
    <x v="0"/>
  </r>
  <r>
    <n v="72348"/>
    <x v="1"/>
    <n v="22"/>
    <x v="1"/>
    <x v="0"/>
    <x v="0"/>
    <s v="No"/>
    <x v="2"/>
    <s v="Urban"/>
    <n v="64.87"/>
    <n v="20.6"/>
    <n v="28.25"/>
    <n v="20.6"/>
    <x v="0"/>
    <x v="0"/>
  </r>
  <r>
    <n v="224"/>
    <x v="1"/>
    <n v="23"/>
    <x v="1"/>
    <x v="0"/>
    <x v="0"/>
    <s v="No"/>
    <x v="2"/>
    <s v="Urban"/>
    <n v="110.16"/>
    <s v=""/>
    <n v="28.25"/>
    <n v="28.25"/>
    <x v="1"/>
    <x v="0"/>
  </r>
  <r>
    <n v="1218"/>
    <x v="1"/>
    <n v="23"/>
    <x v="1"/>
    <x v="0"/>
    <x v="0"/>
    <s v="No"/>
    <x v="2"/>
    <s v="Urban"/>
    <n v="105.28"/>
    <n v="27.1"/>
    <n v="28.25"/>
    <n v="27.1"/>
    <x v="2"/>
    <x v="0"/>
  </r>
  <r>
    <n v="4309"/>
    <x v="1"/>
    <n v="23"/>
    <x v="1"/>
    <x v="0"/>
    <x v="0"/>
    <s v="Yes"/>
    <x v="2"/>
    <s v="Rural"/>
    <n v="102.88"/>
    <n v="38.9"/>
    <n v="28.25"/>
    <n v="38.9"/>
    <x v="0"/>
    <x v="0"/>
  </r>
  <r>
    <n v="4683"/>
    <x v="0"/>
    <n v="23"/>
    <x v="1"/>
    <x v="0"/>
    <x v="0"/>
    <s v="No"/>
    <x v="2"/>
    <s v="Urban"/>
    <n v="115.98"/>
    <n v="22.3"/>
    <n v="28.25"/>
    <n v="22.3"/>
    <x v="1"/>
    <x v="0"/>
  </r>
  <r>
    <n v="5374"/>
    <x v="0"/>
    <n v="23"/>
    <x v="1"/>
    <x v="0"/>
    <x v="0"/>
    <s v="No"/>
    <x v="2"/>
    <s v="Rural"/>
    <n v="93.74"/>
    <n v="31.2"/>
    <n v="28.25"/>
    <n v="31.2"/>
    <x v="1"/>
    <x v="0"/>
  </r>
  <r>
    <n v="5841"/>
    <x v="1"/>
    <n v="23"/>
    <x v="1"/>
    <x v="0"/>
    <x v="0"/>
    <s v="No"/>
    <x v="2"/>
    <s v="Urban"/>
    <n v="86.11"/>
    <n v="22.3"/>
    <n v="28.25"/>
    <n v="22.3"/>
    <x v="1"/>
    <x v="0"/>
  </r>
  <r>
    <n v="7885"/>
    <x v="1"/>
    <n v="23"/>
    <x v="1"/>
    <x v="0"/>
    <x v="0"/>
    <s v="No"/>
    <x v="2"/>
    <s v="Rural"/>
    <n v="92.26"/>
    <n v="17.100000000000001"/>
    <n v="28.25"/>
    <n v="17.100000000000001"/>
    <x v="0"/>
    <x v="0"/>
  </r>
  <r>
    <n v="8111"/>
    <x v="1"/>
    <n v="23"/>
    <x v="1"/>
    <x v="0"/>
    <x v="0"/>
    <s v="No"/>
    <x v="2"/>
    <s v="Rural"/>
    <n v="104.09"/>
    <n v="27.9"/>
    <n v="28.25"/>
    <n v="27.9"/>
    <x v="0"/>
    <x v="0"/>
  </r>
  <r>
    <n v="9487"/>
    <x v="1"/>
    <n v="23"/>
    <x v="1"/>
    <x v="0"/>
    <x v="0"/>
    <s v="No"/>
    <x v="2"/>
    <s v="Urban"/>
    <n v="99.92"/>
    <n v="25.8"/>
    <n v="28.25"/>
    <n v="25.8"/>
    <x v="1"/>
    <x v="0"/>
  </r>
  <r>
    <n v="10792"/>
    <x v="1"/>
    <n v="23"/>
    <x v="1"/>
    <x v="0"/>
    <x v="0"/>
    <s v="No"/>
    <x v="2"/>
    <s v="Rural"/>
    <n v="79.13"/>
    <n v="32.9"/>
    <n v="28.25"/>
    <n v="32.9"/>
    <x v="2"/>
    <x v="0"/>
  </r>
  <r>
    <n v="15018"/>
    <x v="1"/>
    <n v="23"/>
    <x v="1"/>
    <x v="0"/>
    <x v="0"/>
    <s v="No"/>
    <x v="4"/>
    <s v="Urban"/>
    <n v="84.46"/>
    <n v="28.4"/>
    <n v="28.25"/>
    <n v="28.4"/>
    <x v="2"/>
    <x v="0"/>
  </r>
  <r>
    <n v="15117"/>
    <x v="1"/>
    <n v="23"/>
    <x v="1"/>
    <x v="0"/>
    <x v="0"/>
    <s v="No"/>
    <x v="2"/>
    <s v="Rural"/>
    <n v="95.66"/>
    <n v="19.899999999999999"/>
    <n v="28.25"/>
    <n v="19.899999999999999"/>
    <x v="3"/>
    <x v="0"/>
  </r>
  <r>
    <n v="16481"/>
    <x v="1"/>
    <n v="23"/>
    <x v="1"/>
    <x v="0"/>
    <x v="0"/>
    <s v="No"/>
    <x v="4"/>
    <s v="Rural"/>
    <n v="71.81"/>
    <n v="22.2"/>
    <n v="28.25"/>
    <n v="22.2"/>
    <x v="0"/>
    <x v="0"/>
  </r>
  <r>
    <n v="17130"/>
    <x v="1"/>
    <n v="23"/>
    <x v="1"/>
    <x v="0"/>
    <x v="0"/>
    <s v="No"/>
    <x v="2"/>
    <s v="Rural"/>
    <n v="76.56"/>
    <n v="30.1"/>
    <n v="28.25"/>
    <n v="30.1"/>
    <x v="1"/>
    <x v="0"/>
  </r>
  <r>
    <n v="18414"/>
    <x v="1"/>
    <n v="23"/>
    <x v="1"/>
    <x v="0"/>
    <x v="0"/>
    <s v="No"/>
    <x v="2"/>
    <s v="Rural"/>
    <n v="193.22"/>
    <s v=""/>
    <n v="28.25"/>
    <n v="28.25"/>
    <x v="3"/>
    <x v="0"/>
  </r>
  <r>
    <n v="20070"/>
    <x v="0"/>
    <n v="23"/>
    <x v="1"/>
    <x v="0"/>
    <x v="0"/>
    <s v="No"/>
    <x v="2"/>
    <s v="Urban"/>
    <n v="86.7"/>
    <n v="24.6"/>
    <n v="28.25"/>
    <n v="24.6"/>
    <x v="0"/>
    <x v="0"/>
  </r>
  <r>
    <n v="24342"/>
    <x v="1"/>
    <n v="23"/>
    <x v="1"/>
    <x v="0"/>
    <x v="0"/>
    <s v="No"/>
    <x v="2"/>
    <s v="Rural"/>
    <n v="112.3"/>
    <n v="26.6"/>
    <n v="28.25"/>
    <n v="26.6"/>
    <x v="0"/>
    <x v="0"/>
  </r>
  <r>
    <n v="25219"/>
    <x v="1"/>
    <n v="23"/>
    <x v="1"/>
    <x v="0"/>
    <x v="0"/>
    <s v="No"/>
    <x v="2"/>
    <s v="Urban"/>
    <n v="100.54"/>
    <n v="22.1"/>
    <n v="28.25"/>
    <n v="22.1"/>
    <x v="3"/>
    <x v="0"/>
  </r>
  <r>
    <n v="25763"/>
    <x v="1"/>
    <n v="23"/>
    <x v="1"/>
    <x v="0"/>
    <x v="0"/>
    <s v="No"/>
    <x v="2"/>
    <s v="Urban"/>
    <n v="98.66"/>
    <n v="28.3"/>
    <n v="28.25"/>
    <n v="28.3"/>
    <x v="0"/>
    <x v="0"/>
  </r>
  <r>
    <n v="26235"/>
    <x v="0"/>
    <n v="23"/>
    <x v="1"/>
    <x v="0"/>
    <x v="0"/>
    <s v="No"/>
    <x v="2"/>
    <s v="Rural"/>
    <n v="96.78"/>
    <n v="24.6"/>
    <n v="28.25"/>
    <n v="24.6"/>
    <x v="3"/>
    <x v="0"/>
  </r>
  <r>
    <n v="27146"/>
    <x v="1"/>
    <n v="23"/>
    <x v="1"/>
    <x v="0"/>
    <x v="0"/>
    <s v="No"/>
    <x v="2"/>
    <s v="Rural"/>
    <n v="92.87"/>
    <n v="30.1"/>
    <n v="28.25"/>
    <n v="30.1"/>
    <x v="1"/>
    <x v="0"/>
  </r>
  <r>
    <n v="27804"/>
    <x v="0"/>
    <n v="23"/>
    <x v="1"/>
    <x v="0"/>
    <x v="0"/>
    <s v="No"/>
    <x v="2"/>
    <s v="Rural"/>
    <n v="110.23"/>
    <n v="39.1"/>
    <n v="28.25"/>
    <n v="39.1"/>
    <x v="0"/>
    <x v="0"/>
  </r>
  <r>
    <n v="27854"/>
    <x v="1"/>
    <n v="23"/>
    <x v="1"/>
    <x v="0"/>
    <x v="0"/>
    <s v="No"/>
    <x v="2"/>
    <s v="Rural"/>
    <n v="96.28"/>
    <n v="31.1"/>
    <n v="28.25"/>
    <n v="31.1"/>
    <x v="1"/>
    <x v="0"/>
  </r>
  <r>
    <n v="29014"/>
    <x v="1"/>
    <n v="23"/>
    <x v="1"/>
    <x v="0"/>
    <x v="0"/>
    <s v="Yes"/>
    <x v="2"/>
    <s v="Rural"/>
    <n v="77.73"/>
    <n v="19.2"/>
    <n v="28.25"/>
    <n v="19.2"/>
    <x v="1"/>
    <x v="0"/>
  </r>
  <r>
    <n v="30214"/>
    <x v="0"/>
    <n v="23"/>
    <x v="1"/>
    <x v="0"/>
    <x v="0"/>
    <s v="No"/>
    <x v="2"/>
    <s v="Rural"/>
    <n v="83.86"/>
    <n v="19.5"/>
    <n v="28.25"/>
    <n v="19.5"/>
    <x v="1"/>
    <x v="0"/>
  </r>
  <r>
    <n v="30405"/>
    <x v="1"/>
    <n v="23"/>
    <x v="1"/>
    <x v="0"/>
    <x v="0"/>
    <s v="No"/>
    <x v="2"/>
    <s v="Rural"/>
    <n v="75.25"/>
    <n v="39.700000000000003"/>
    <n v="28.25"/>
    <n v="39.700000000000003"/>
    <x v="2"/>
    <x v="0"/>
  </r>
  <r>
    <n v="31660"/>
    <x v="0"/>
    <n v="23"/>
    <x v="1"/>
    <x v="0"/>
    <x v="0"/>
    <s v="No"/>
    <x v="2"/>
    <s v="Rural"/>
    <n v="82.39"/>
    <n v="31.8"/>
    <n v="28.25"/>
    <n v="31.8"/>
    <x v="0"/>
    <x v="0"/>
  </r>
  <r>
    <n v="33162"/>
    <x v="1"/>
    <n v="23"/>
    <x v="1"/>
    <x v="0"/>
    <x v="0"/>
    <s v="No"/>
    <x v="2"/>
    <s v="Rural"/>
    <n v="90.84"/>
    <n v="31.6"/>
    <n v="28.25"/>
    <n v="31.6"/>
    <x v="1"/>
    <x v="0"/>
  </r>
  <r>
    <n v="33790"/>
    <x v="1"/>
    <n v="23"/>
    <x v="1"/>
    <x v="0"/>
    <x v="0"/>
    <s v="No"/>
    <x v="2"/>
    <s v="Rural"/>
    <n v="100.06"/>
    <n v="28.6"/>
    <n v="28.25"/>
    <n v="28.6"/>
    <x v="1"/>
    <x v="0"/>
  </r>
  <r>
    <n v="34068"/>
    <x v="1"/>
    <n v="23"/>
    <x v="1"/>
    <x v="0"/>
    <x v="0"/>
    <s v="Yes"/>
    <x v="4"/>
    <s v="Urban"/>
    <n v="77.53"/>
    <n v="33.9"/>
    <n v="28.25"/>
    <n v="33.9"/>
    <x v="2"/>
    <x v="0"/>
  </r>
  <r>
    <n v="34402"/>
    <x v="1"/>
    <n v="23"/>
    <x v="1"/>
    <x v="0"/>
    <x v="0"/>
    <s v="Yes"/>
    <x v="2"/>
    <s v="Rural"/>
    <n v="91.97"/>
    <n v="21.6"/>
    <n v="28.25"/>
    <n v="21.6"/>
    <x v="2"/>
    <x v="0"/>
  </r>
  <r>
    <n v="34416"/>
    <x v="0"/>
    <n v="23"/>
    <x v="1"/>
    <x v="0"/>
    <x v="0"/>
    <s v="No"/>
    <x v="2"/>
    <s v="Urban"/>
    <n v="74.34"/>
    <n v="23.5"/>
    <n v="28.25"/>
    <n v="23.5"/>
    <x v="1"/>
    <x v="0"/>
  </r>
  <r>
    <n v="35854"/>
    <x v="1"/>
    <n v="23"/>
    <x v="1"/>
    <x v="0"/>
    <x v="0"/>
    <s v="No"/>
    <x v="2"/>
    <s v="Urban"/>
    <n v="88.19"/>
    <n v="18.3"/>
    <n v="28.25"/>
    <n v="18.3"/>
    <x v="1"/>
    <x v="0"/>
  </r>
  <r>
    <n v="36811"/>
    <x v="1"/>
    <n v="23"/>
    <x v="1"/>
    <x v="0"/>
    <x v="0"/>
    <s v="No"/>
    <x v="2"/>
    <s v="Urban"/>
    <n v="94.09"/>
    <n v="30.9"/>
    <n v="28.25"/>
    <n v="30.9"/>
    <x v="1"/>
    <x v="0"/>
  </r>
  <r>
    <n v="38036"/>
    <x v="1"/>
    <n v="23"/>
    <x v="1"/>
    <x v="0"/>
    <x v="0"/>
    <s v="No"/>
    <x v="2"/>
    <s v="Urban"/>
    <n v="124.5"/>
    <n v="33.4"/>
    <n v="28.25"/>
    <n v="33.4"/>
    <x v="0"/>
    <x v="0"/>
  </r>
  <r>
    <n v="38649"/>
    <x v="1"/>
    <n v="23"/>
    <x v="1"/>
    <x v="0"/>
    <x v="0"/>
    <s v="No"/>
    <x v="2"/>
    <s v="Rural"/>
    <n v="79.33"/>
    <n v="41.5"/>
    <n v="28.25"/>
    <n v="41.5"/>
    <x v="1"/>
    <x v="0"/>
  </r>
  <r>
    <n v="39342"/>
    <x v="0"/>
    <n v="23"/>
    <x v="1"/>
    <x v="0"/>
    <x v="0"/>
    <s v="No"/>
    <x v="2"/>
    <s v="Rural"/>
    <n v="67.760000000000005"/>
    <n v="26"/>
    <n v="28.25"/>
    <n v="26"/>
    <x v="1"/>
    <x v="0"/>
  </r>
  <r>
    <n v="40251"/>
    <x v="1"/>
    <n v="23"/>
    <x v="1"/>
    <x v="0"/>
    <x v="0"/>
    <s v="No"/>
    <x v="2"/>
    <s v="Rural"/>
    <n v="65.900000000000006"/>
    <n v="21.5"/>
    <n v="28.25"/>
    <n v="21.5"/>
    <x v="1"/>
    <x v="0"/>
  </r>
  <r>
    <n v="40509"/>
    <x v="1"/>
    <n v="23"/>
    <x v="1"/>
    <x v="0"/>
    <x v="0"/>
    <s v="No"/>
    <x v="2"/>
    <s v="Urban"/>
    <n v="91.19"/>
    <n v="28.3"/>
    <n v="28.25"/>
    <n v="28.3"/>
    <x v="1"/>
    <x v="0"/>
  </r>
  <r>
    <n v="41097"/>
    <x v="1"/>
    <n v="23"/>
    <x v="1"/>
    <x v="1"/>
    <x v="0"/>
    <s v="No"/>
    <x v="2"/>
    <s v="Urban"/>
    <n v="70.03"/>
    <n v="78"/>
    <n v="28.25"/>
    <n v="78"/>
    <x v="3"/>
    <x v="0"/>
  </r>
  <r>
    <n v="41800"/>
    <x v="1"/>
    <n v="23"/>
    <x v="1"/>
    <x v="0"/>
    <x v="0"/>
    <s v="Yes"/>
    <x v="2"/>
    <s v="Rural"/>
    <n v="79.349999999999994"/>
    <n v="39.4"/>
    <n v="28.25"/>
    <n v="39.4"/>
    <x v="2"/>
    <x v="0"/>
  </r>
  <r>
    <n v="41861"/>
    <x v="1"/>
    <n v="23"/>
    <x v="1"/>
    <x v="0"/>
    <x v="0"/>
    <s v="No"/>
    <x v="2"/>
    <s v="Rural"/>
    <n v="63.73"/>
    <n v="25.6"/>
    <n v="28.25"/>
    <n v="25.6"/>
    <x v="3"/>
    <x v="0"/>
  </r>
  <r>
    <n v="42710"/>
    <x v="1"/>
    <n v="23"/>
    <x v="1"/>
    <x v="0"/>
    <x v="0"/>
    <s v="No"/>
    <x v="2"/>
    <s v="Urban"/>
    <n v="79.39"/>
    <n v="27.6"/>
    <n v="28.25"/>
    <n v="27.6"/>
    <x v="1"/>
    <x v="0"/>
  </r>
  <r>
    <n v="45922"/>
    <x v="1"/>
    <n v="23"/>
    <x v="1"/>
    <x v="0"/>
    <x v="0"/>
    <s v="No"/>
    <x v="2"/>
    <s v="Urban"/>
    <n v="58.81"/>
    <n v="25.4"/>
    <n v="28.25"/>
    <n v="25.4"/>
    <x v="1"/>
    <x v="0"/>
  </r>
  <r>
    <n v="46483"/>
    <x v="0"/>
    <n v="23"/>
    <x v="1"/>
    <x v="0"/>
    <x v="0"/>
    <s v="No"/>
    <x v="2"/>
    <s v="Urban"/>
    <n v="77.75"/>
    <n v="38.799999999999997"/>
    <n v="28.25"/>
    <n v="38.799999999999997"/>
    <x v="3"/>
    <x v="0"/>
  </r>
  <r>
    <n v="49086"/>
    <x v="1"/>
    <n v="23"/>
    <x v="1"/>
    <x v="0"/>
    <x v="0"/>
    <s v="No"/>
    <x v="2"/>
    <s v="Urban"/>
    <n v="60.5"/>
    <n v="27.1"/>
    <n v="28.25"/>
    <n v="27.1"/>
    <x v="2"/>
    <x v="0"/>
  </r>
  <r>
    <n v="52089"/>
    <x v="1"/>
    <n v="23"/>
    <x v="1"/>
    <x v="0"/>
    <x v="0"/>
    <s v="No"/>
    <x v="2"/>
    <s v="Urban"/>
    <n v="126.67"/>
    <n v="28.7"/>
    <n v="28.25"/>
    <n v="28.7"/>
    <x v="3"/>
    <x v="0"/>
  </r>
  <r>
    <n v="53896"/>
    <x v="1"/>
    <n v="23"/>
    <x v="1"/>
    <x v="0"/>
    <x v="0"/>
    <s v="No"/>
    <x v="2"/>
    <s v="Rural"/>
    <n v="165.36"/>
    <n v="21.9"/>
    <n v="28.25"/>
    <n v="21.9"/>
    <x v="3"/>
    <x v="0"/>
  </r>
  <r>
    <n v="59945"/>
    <x v="1"/>
    <n v="23"/>
    <x v="1"/>
    <x v="0"/>
    <x v="0"/>
    <s v="No"/>
    <x v="2"/>
    <s v="Urban"/>
    <n v="132.88"/>
    <n v="24.9"/>
    <n v="28.25"/>
    <n v="24.9"/>
    <x v="1"/>
    <x v="0"/>
  </r>
  <r>
    <n v="60533"/>
    <x v="1"/>
    <n v="23"/>
    <x v="1"/>
    <x v="0"/>
    <x v="0"/>
    <s v="No"/>
    <x v="2"/>
    <s v="Rural"/>
    <n v="91.95"/>
    <n v="23"/>
    <n v="28.25"/>
    <n v="23"/>
    <x v="0"/>
    <x v="0"/>
  </r>
  <r>
    <n v="61408"/>
    <x v="0"/>
    <n v="23"/>
    <x v="1"/>
    <x v="0"/>
    <x v="0"/>
    <s v="No"/>
    <x v="3"/>
    <s v="Urban"/>
    <n v="125.26"/>
    <n v="18.7"/>
    <n v="28.25"/>
    <n v="18.7"/>
    <x v="1"/>
    <x v="0"/>
  </r>
  <r>
    <n v="63725"/>
    <x v="0"/>
    <n v="23"/>
    <x v="1"/>
    <x v="0"/>
    <x v="0"/>
    <s v="No"/>
    <x v="2"/>
    <s v="Urban"/>
    <n v="62"/>
    <n v="24.8"/>
    <n v="28.25"/>
    <n v="24.8"/>
    <x v="2"/>
    <x v="0"/>
  </r>
  <r>
    <n v="63764"/>
    <x v="0"/>
    <n v="23"/>
    <x v="1"/>
    <x v="0"/>
    <x v="0"/>
    <s v="No"/>
    <x v="2"/>
    <s v="Urban"/>
    <n v="87.87"/>
    <n v="23.4"/>
    <n v="28.25"/>
    <n v="23.4"/>
    <x v="1"/>
    <x v="0"/>
  </r>
  <r>
    <n v="64541"/>
    <x v="0"/>
    <n v="23"/>
    <x v="1"/>
    <x v="0"/>
    <x v="0"/>
    <s v="Yes"/>
    <x v="2"/>
    <s v="Urban"/>
    <n v="115.83"/>
    <n v="25.3"/>
    <n v="28.25"/>
    <n v="25.3"/>
    <x v="1"/>
    <x v="0"/>
  </r>
  <r>
    <n v="64662"/>
    <x v="1"/>
    <n v="23"/>
    <x v="1"/>
    <x v="0"/>
    <x v="0"/>
    <s v="No"/>
    <x v="2"/>
    <s v="Rural"/>
    <n v="58.01"/>
    <n v="35.299999999999997"/>
    <n v="28.25"/>
    <n v="35.299999999999997"/>
    <x v="1"/>
    <x v="0"/>
  </r>
  <r>
    <n v="65473"/>
    <x v="0"/>
    <n v="23"/>
    <x v="1"/>
    <x v="0"/>
    <x v="0"/>
    <s v="No"/>
    <x v="2"/>
    <s v="Urban"/>
    <n v="61.96"/>
    <n v="22"/>
    <n v="28.25"/>
    <n v="22"/>
    <x v="3"/>
    <x v="0"/>
  </r>
  <r>
    <n v="66570"/>
    <x v="1"/>
    <n v="23"/>
    <x v="1"/>
    <x v="0"/>
    <x v="0"/>
    <s v="No"/>
    <x v="2"/>
    <s v="Rural"/>
    <n v="69.239999999999995"/>
    <n v="51"/>
    <n v="28.25"/>
    <n v="51"/>
    <x v="1"/>
    <x v="0"/>
  </r>
  <r>
    <n v="67744"/>
    <x v="1"/>
    <n v="23"/>
    <x v="1"/>
    <x v="0"/>
    <x v="0"/>
    <s v="No"/>
    <x v="2"/>
    <s v="Urban"/>
    <n v="74.459999999999994"/>
    <n v="35.6"/>
    <n v="28.25"/>
    <n v="35.6"/>
    <x v="2"/>
    <x v="0"/>
  </r>
  <r>
    <n v="68708"/>
    <x v="1"/>
    <n v="23"/>
    <x v="1"/>
    <x v="0"/>
    <x v="0"/>
    <s v="No"/>
    <x v="2"/>
    <s v="Urban"/>
    <n v="64.099999999999994"/>
    <n v="19.8"/>
    <n v="28.25"/>
    <n v="19.8"/>
    <x v="0"/>
    <x v="0"/>
  </r>
  <r>
    <n v="70318"/>
    <x v="0"/>
    <n v="23"/>
    <x v="1"/>
    <x v="0"/>
    <x v="0"/>
    <s v="No"/>
    <x v="2"/>
    <s v="Rural"/>
    <n v="88.06"/>
    <n v="25.3"/>
    <n v="28.25"/>
    <n v="25.3"/>
    <x v="0"/>
    <x v="0"/>
  </r>
  <r>
    <n v="71097"/>
    <x v="1"/>
    <n v="23"/>
    <x v="1"/>
    <x v="0"/>
    <x v="0"/>
    <s v="No"/>
    <x v="2"/>
    <s v="Urban"/>
    <n v="64.94"/>
    <n v="18.8"/>
    <n v="28.25"/>
    <n v="18.8"/>
    <x v="1"/>
    <x v="0"/>
  </r>
  <r>
    <n v="71724"/>
    <x v="1"/>
    <n v="23"/>
    <x v="1"/>
    <x v="0"/>
    <x v="0"/>
    <s v="No"/>
    <x v="2"/>
    <s v="Urban"/>
    <n v="59.07"/>
    <n v="21.6"/>
    <n v="28.25"/>
    <n v="21.6"/>
    <x v="1"/>
    <x v="0"/>
  </r>
  <r>
    <n v="72041"/>
    <x v="0"/>
    <n v="23"/>
    <x v="1"/>
    <x v="0"/>
    <x v="0"/>
    <s v="No"/>
    <x v="2"/>
    <s v="Urban"/>
    <n v="82.53"/>
    <n v="20.7"/>
    <n v="28.25"/>
    <n v="20.7"/>
    <x v="3"/>
    <x v="0"/>
  </r>
  <r>
    <n v="72393"/>
    <x v="1"/>
    <n v="23"/>
    <x v="1"/>
    <x v="0"/>
    <x v="0"/>
    <s v="Yes"/>
    <x v="4"/>
    <s v="Rural"/>
    <n v="84.93"/>
    <n v="24.2"/>
    <n v="28.25"/>
    <n v="24.2"/>
    <x v="1"/>
    <x v="0"/>
  </r>
  <r>
    <n v="129"/>
    <x v="1"/>
    <n v="24"/>
    <x v="1"/>
    <x v="0"/>
    <x v="0"/>
    <s v="No"/>
    <x v="2"/>
    <s v="Urban"/>
    <n v="97.55"/>
    <n v="26.2"/>
    <n v="28.25"/>
    <n v="26.2"/>
    <x v="1"/>
    <x v="0"/>
  </r>
  <r>
    <n v="3843"/>
    <x v="1"/>
    <n v="24"/>
    <x v="1"/>
    <x v="0"/>
    <x v="0"/>
    <s v="No"/>
    <x v="2"/>
    <s v="Urban"/>
    <n v="73.489999999999995"/>
    <n v="23.5"/>
    <n v="28.25"/>
    <n v="23.5"/>
    <x v="1"/>
    <x v="0"/>
  </r>
  <r>
    <n v="4740"/>
    <x v="1"/>
    <n v="24"/>
    <x v="1"/>
    <x v="0"/>
    <x v="0"/>
    <s v="No"/>
    <x v="2"/>
    <s v="Urban"/>
    <n v="86.35"/>
    <n v="32.700000000000003"/>
    <n v="28.25"/>
    <n v="32.700000000000003"/>
    <x v="1"/>
    <x v="0"/>
  </r>
  <r>
    <n v="5074"/>
    <x v="0"/>
    <n v="24"/>
    <x v="1"/>
    <x v="0"/>
    <x v="0"/>
    <s v="No"/>
    <x v="2"/>
    <s v="Rural"/>
    <n v="200.14"/>
    <n v="37.700000000000003"/>
    <n v="28.25"/>
    <n v="37.700000000000003"/>
    <x v="3"/>
    <x v="0"/>
  </r>
  <r>
    <n v="6517"/>
    <x v="1"/>
    <n v="24"/>
    <x v="1"/>
    <x v="0"/>
    <x v="0"/>
    <s v="Yes"/>
    <x v="4"/>
    <s v="Urban"/>
    <n v="83.1"/>
    <n v="42.5"/>
    <n v="28.25"/>
    <n v="42.5"/>
    <x v="3"/>
    <x v="0"/>
  </r>
  <r>
    <n v="7586"/>
    <x v="0"/>
    <n v="24"/>
    <x v="1"/>
    <x v="0"/>
    <x v="0"/>
    <s v="No"/>
    <x v="1"/>
    <s v="Rural"/>
    <n v="111.33"/>
    <n v="29.6"/>
    <n v="28.25"/>
    <n v="29.6"/>
    <x v="2"/>
    <x v="0"/>
  </r>
  <r>
    <n v="7964"/>
    <x v="0"/>
    <n v="24"/>
    <x v="1"/>
    <x v="0"/>
    <x v="0"/>
    <s v="No"/>
    <x v="2"/>
    <s v="Urban"/>
    <n v="97.47"/>
    <n v="24.2"/>
    <n v="28.25"/>
    <n v="24.2"/>
    <x v="2"/>
    <x v="0"/>
  </r>
  <r>
    <n v="7990"/>
    <x v="1"/>
    <n v="24"/>
    <x v="1"/>
    <x v="0"/>
    <x v="0"/>
    <s v="Yes"/>
    <x v="2"/>
    <s v="Rural"/>
    <n v="84.08"/>
    <n v="24.5"/>
    <n v="28.25"/>
    <n v="24.5"/>
    <x v="0"/>
    <x v="0"/>
  </r>
  <r>
    <n v="8544"/>
    <x v="1"/>
    <n v="24"/>
    <x v="1"/>
    <x v="0"/>
    <x v="0"/>
    <s v="No"/>
    <x v="1"/>
    <s v="Rural"/>
    <n v="115.03"/>
    <n v="23.4"/>
    <n v="28.25"/>
    <n v="23.4"/>
    <x v="1"/>
    <x v="0"/>
  </r>
  <r>
    <n v="9608"/>
    <x v="0"/>
    <n v="24"/>
    <x v="1"/>
    <x v="0"/>
    <x v="0"/>
    <s v="No"/>
    <x v="2"/>
    <s v="Urban"/>
    <n v="123.1"/>
    <n v="37.9"/>
    <n v="28.25"/>
    <n v="37.9"/>
    <x v="1"/>
    <x v="0"/>
  </r>
  <r>
    <n v="10374"/>
    <x v="1"/>
    <n v="24"/>
    <x v="1"/>
    <x v="0"/>
    <x v="0"/>
    <s v="Yes"/>
    <x v="2"/>
    <s v="Rural"/>
    <n v="76.42"/>
    <n v="24.8"/>
    <n v="28.25"/>
    <n v="24.8"/>
    <x v="3"/>
    <x v="0"/>
  </r>
  <r>
    <n v="10449"/>
    <x v="1"/>
    <n v="24"/>
    <x v="1"/>
    <x v="0"/>
    <x v="0"/>
    <s v="Yes"/>
    <x v="2"/>
    <s v="Urban"/>
    <n v="75.23"/>
    <n v="29"/>
    <n v="28.25"/>
    <n v="29"/>
    <x v="1"/>
    <x v="0"/>
  </r>
  <r>
    <n v="10624"/>
    <x v="0"/>
    <n v="24"/>
    <x v="1"/>
    <x v="0"/>
    <x v="0"/>
    <s v="Yes"/>
    <x v="2"/>
    <s v="Rural"/>
    <n v="73.78"/>
    <n v="21.4"/>
    <n v="28.25"/>
    <n v="21.4"/>
    <x v="3"/>
    <x v="0"/>
  </r>
  <r>
    <n v="11539"/>
    <x v="1"/>
    <n v="24"/>
    <x v="1"/>
    <x v="1"/>
    <x v="0"/>
    <s v="No"/>
    <x v="2"/>
    <s v="Urban"/>
    <n v="107.22"/>
    <n v="35.299999999999997"/>
    <n v="28.25"/>
    <n v="35.299999999999997"/>
    <x v="3"/>
    <x v="0"/>
  </r>
  <r>
    <n v="13191"/>
    <x v="1"/>
    <n v="24"/>
    <x v="1"/>
    <x v="0"/>
    <x v="0"/>
    <s v="No"/>
    <x v="2"/>
    <s v="Rural"/>
    <n v="120.77"/>
    <n v="16.899999999999999"/>
    <n v="28.25"/>
    <n v="16.899999999999999"/>
    <x v="1"/>
    <x v="0"/>
  </r>
  <r>
    <n v="13736"/>
    <x v="0"/>
    <n v="24"/>
    <x v="1"/>
    <x v="0"/>
    <x v="0"/>
    <s v="Yes"/>
    <x v="2"/>
    <s v="Urban"/>
    <n v="94.66"/>
    <n v="32.1"/>
    <n v="28.25"/>
    <n v="32.1"/>
    <x v="2"/>
    <x v="0"/>
  </r>
  <r>
    <n v="15311"/>
    <x v="1"/>
    <n v="24"/>
    <x v="1"/>
    <x v="0"/>
    <x v="0"/>
    <s v="Yes"/>
    <x v="2"/>
    <s v="Urban"/>
    <n v="89.99"/>
    <n v="24.4"/>
    <n v="28.25"/>
    <n v="24.4"/>
    <x v="2"/>
    <x v="0"/>
  </r>
  <r>
    <n v="17231"/>
    <x v="1"/>
    <n v="24"/>
    <x v="1"/>
    <x v="0"/>
    <x v="0"/>
    <s v="No"/>
    <x v="2"/>
    <s v="Urban"/>
    <n v="90.42"/>
    <n v="24.3"/>
    <n v="28.25"/>
    <n v="24.3"/>
    <x v="1"/>
    <x v="0"/>
  </r>
  <r>
    <n v="18891"/>
    <x v="0"/>
    <n v="24"/>
    <x v="1"/>
    <x v="0"/>
    <x v="0"/>
    <s v="No"/>
    <x v="4"/>
    <s v="Rural"/>
    <n v="99.65"/>
    <n v="50.3"/>
    <n v="28.25"/>
    <n v="50.3"/>
    <x v="1"/>
    <x v="0"/>
  </r>
  <r>
    <n v="20292"/>
    <x v="1"/>
    <n v="24"/>
    <x v="1"/>
    <x v="0"/>
    <x v="0"/>
    <s v="Yes"/>
    <x v="2"/>
    <s v="Urban"/>
    <n v="85.55"/>
    <n v="63.3"/>
    <n v="28.25"/>
    <n v="63.3"/>
    <x v="1"/>
    <x v="0"/>
  </r>
  <r>
    <n v="22384"/>
    <x v="1"/>
    <n v="24"/>
    <x v="1"/>
    <x v="0"/>
    <x v="0"/>
    <s v="Yes"/>
    <x v="2"/>
    <s v="Rural"/>
    <n v="97.92"/>
    <n v="23.1"/>
    <n v="28.25"/>
    <n v="23.1"/>
    <x v="1"/>
    <x v="0"/>
  </r>
  <r>
    <n v="23893"/>
    <x v="0"/>
    <n v="24"/>
    <x v="1"/>
    <x v="0"/>
    <x v="0"/>
    <s v="Yes"/>
    <x v="2"/>
    <s v="Urban"/>
    <n v="103.45"/>
    <n v="25.1"/>
    <n v="28.25"/>
    <n v="25.1"/>
    <x v="3"/>
    <x v="0"/>
  </r>
  <r>
    <n v="24721"/>
    <x v="0"/>
    <n v="24"/>
    <x v="1"/>
    <x v="0"/>
    <x v="0"/>
    <s v="No"/>
    <x v="2"/>
    <s v="Urban"/>
    <n v="72.290000000000006"/>
    <n v="22.2"/>
    <n v="28.25"/>
    <n v="22.2"/>
    <x v="0"/>
    <x v="0"/>
  </r>
  <r>
    <n v="24854"/>
    <x v="1"/>
    <n v="24"/>
    <x v="1"/>
    <x v="0"/>
    <x v="0"/>
    <s v="No"/>
    <x v="1"/>
    <s v="Urban"/>
    <n v="79.42"/>
    <n v="21.4"/>
    <n v="28.25"/>
    <n v="21.4"/>
    <x v="1"/>
    <x v="0"/>
  </r>
  <r>
    <n v="25408"/>
    <x v="1"/>
    <n v="24"/>
    <x v="1"/>
    <x v="0"/>
    <x v="0"/>
    <s v="Yes"/>
    <x v="1"/>
    <s v="Rural"/>
    <n v="114.54"/>
    <n v="30.1"/>
    <n v="28.25"/>
    <n v="30.1"/>
    <x v="3"/>
    <x v="0"/>
  </r>
  <r>
    <n v="25982"/>
    <x v="0"/>
    <n v="24"/>
    <x v="1"/>
    <x v="0"/>
    <x v="0"/>
    <s v="No"/>
    <x v="2"/>
    <s v="Rural"/>
    <n v="91.21"/>
    <n v="28.1"/>
    <n v="28.25"/>
    <n v="28.1"/>
    <x v="2"/>
    <x v="0"/>
  </r>
  <r>
    <n v="29804"/>
    <x v="0"/>
    <n v="24"/>
    <x v="1"/>
    <x v="1"/>
    <x v="0"/>
    <s v="Yes"/>
    <x v="2"/>
    <s v="Rural"/>
    <n v="80.63"/>
    <n v="28.2"/>
    <n v="28.25"/>
    <n v="28.2"/>
    <x v="3"/>
    <x v="0"/>
  </r>
  <r>
    <n v="30927"/>
    <x v="0"/>
    <n v="24"/>
    <x v="1"/>
    <x v="0"/>
    <x v="0"/>
    <s v="No"/>
    <x v="2"/>
    <s v="Rural"/>
    <n v="93.76"/>
    <n v="24"/>
    <n v="28.25"/>
    <n v="24"/>
    <x v="2"/>
    <x v="0"/>
  </r>
  <r>
    <n v="31596"/>
    <x v="1"/>
    <n v="24"/>
    <x v="1"/>
    <x v="0"/>
    <x v="0"/>
    <s v="No"/>
    <x v="2"/>
    <s v="Urban"/>
    <n v="95.31"/>
    <n v="22.8"/>
    <n v="28.25"/>
    <n v="22.8"/>
    <x v="1"/>
    <x v="0"/>
  </r>
  <r>
    <n v="33252"/>
    <x v="1"/>
    <n v="24"/>
    <x v="1"/>
    <x v="0"/>
    <x v="0"/>
    <s v="No"/>
    <x v="2"/>
    <s v="Rural"/>
    <n v="97.95"/>
    <n v="34.700000000000003"/>
    <n v="28.25"/>
    <n v="34.700000000000003"/>
    <x v="0"/>
    <x v="0"/>
  </r>
  <r>
    <n v="38014"/>
    <x v="0"/>
    <n v="24"/>
    <x v="1"/>
    <x v="0"/>
    <x v="0"/>
    <s v="Yes"/>
    <x v="2"/>
    <s v="Urban"/>
    <n v="83.1"/>
    <n v="21.9"/>
    <n v="28.25"/>
    <n v="21.9"/>
    <x v="3"/>
    <x v="0"/>
  </r>
  <r>
    <n v="38938"/>
    <x v="1"/>
    <n v="24"/>
    <x v="1"/>
    <x v="0"/>
    <x v="0"/>
    <s v="No"/>
    <x v="2"/>
    <s v="Rural"/>
    <n v="159.69999999999999"/>
    <n v="25.7"/>
    <n v="28.25"/>
    <n v="25.7"/>
    <x v="0"/>
    <x v="0"/>
  </r>
  <r>
    <n v="39229"/>
    <x v="1"/>
    <n v="24"/>
    <x v="1"/>
    <x v="0"/>
    <x v="0"/>
    <s v="Yes"/>
    <x v="2"/>
    <s v="Rural"/>
    <n v="67.989999999999995"/>
    <n v="32.1"/>
    <n v="28.25"/>
    <n v="32.1"/>
    <x v="1"/>
    <x v="0"/>
  </r>
  <r>
    <n v="42108"/>
    <x v="1"/>
    <n v="24"/>
    <x v="1"/>
    <x v="0"/>
    <x v="0"/>
    <s v="No"/>
    <x v="4"/>
    <s v="Rural"/>
    <n v="100.97"/>
    <n v="27.9"/>
    <n v="28.25"/>
    <n v="27.9"/>
    <x v="1"/>
    <x v="0"/>
  </r>
  <r>
    <n v="42172"/>
    <x v="1"/>
    <n v="24"/>
    <x v="1"/>
    <x v="0"/>
    <x v="0"/>
    <s v="Yes"/>
    <x v="1"/>
    <s v="Rural"/>
    <n v="69.72"/>
    <n v="29.6"/>
    <n v="28.25"/>
    <n v="29.6"/>
    <x v="1"/>
    <x v="0"/>
  </r>
  <r>
    <n v="43271"/>
    <x v="1"/>
    <n v="24"/>
    <x v="1"/>
    <x v="0"/>
    <x v="0"/>
    <s v="No"/>
    <x v="4"/>
    <s v="Urban"/>
    <n v="63.4"/>
    <n v="20.3"/>
    <n v="28.25"/>
    <n v="20.3"/>
    <x v="3"/>
    <x v="0"/>
  </r>
  <r>
    <n v="46141"/>
    <x v="1"/>
    <n v="24"/>
    <x v="1"/>
    <x v="0"/>
    <x v="0"/>
    <s v="No"/>
    <x v="2"/>
    <s v="Rural"/>
    <n v="147.74"/>
    <n v="21.4"/>
    <n v="28.25"/>
    <n v="21.4"/>
    <x v="0"/>
    <x v="0"/>
  </r>
  <r>
    <n v="47924"/>
    <x v="0"/>
    <n v="24"/>
    <x v="1"/>
    <x v="0"/>
    <x v="0"/>
    <s v="No"/>
    <x v="2"/>
    <s v="Urban"/>
    <n v="59.28"/>
    <n v="43.2"/>
    <n v="28.25"/>
    <n v="43.2"/>
    <x v="1"/>
    <x v="0"/>
  </r>
  <r>
    <n v="49762"/>
    <x v="1"/>
    <n v="24"/>
    <x v="1"/>
    <x v="0"/>
    <x v="0"/>
    <s v="No"/>
    <x v="2"/>
    <s v="Rural"/>
    <n v="123.89"/>
    <n v="24.1"/>
    <n v="28.25"/>
    <n v="24.1"/>
    <x v="3"/>
    <x v="0"/>
  </r>
  <r>
    <n v="50811"/>
    <x v="0"/>
    <n v="24"/>
    <x v="1"/>
    <x v="0"/>
    <x v="0"/>
    <s v="No"/>
    <x v="2"/>
    <s v="Urban"/>
    <n v="119.34"/>
    <n v="38.5"/>
    <n v="28.25"/>
    <n v="38.5"/>
    <x v="1"/>
    <x v="0"/>
  </r>
  <r>
    <n v="51024"/>
    <x v="1"/>
    <n v="24"/>
    <x v="1"/>
    <x v="0"/>
    <x v="0"/>
    <s v="Yes"/>
    <x v="2"/>
    <s v="Urban"/>
    <n v="105.26"/>
    <n v="26.1"/>
    <n v="28.25"/>
    <n v="26.1"/>
    <x v="1"/>
    <x v="0"/>
  </r>
  <r>
    <n v="51564"/>
    <x v="1"/>
    <n v="24"/>
    <x v="1"/>
    <x v="0"/>
    <x v="0"/>
    <s v="No"/>
    <x v="4"/>
    <s v="Urban"/>
    <n v="104.86"/>
    <n v="19.8"/>
    <n v="28.25"/>
    <n v="19.8"/>
    <x v="1"/>
    <x v="0"/>
  </r>
  <r>
    <n v="52225"/>
    <x v="0"/>
    <n v="24"/>
    <x v="1"/>
    <x v="0"/>
    <x v="0"/>
    <s v="No"/>
    <x v="2"/>
    <s v="Urban"/>
    <n v="84.16"/>
    <n v="37.5"/>
    <n v="28.25"/>
    <n v="37.5"/>
    <x v="3"/>
    <x v="0"/>
  </r>
  <r>
    <n v="52668"/>
    <x v="1"/>
    <n v="24"/>
    <x v="1"/>
    <x v="0"/>
    <x v="0"/>
    <s v="No"/>
    <x v="2"/>
    <s v="Urban"/>
    <n v="65.44"/>
    <n v="23.6"/>
    <n v="28.25"/>
    <n v="23.6"/>
    <x v="1"/>
    <x v="0"/>
  </r>
  <r>
    <n v="53302"/>
    <x v="1"/>
    <n v="24"/>
    <x v="1"/>
    <x v="0"/>
    <x v="0"/>
    <s v="Yes"/>
    <x v="2"/>
    <s v="Rural"/>
    <n v="130"/>
    <n v="25.9"/>
    <n v="28.25"/>
    <n v="25.9"/>
    <x v="2"/>
    <x v="0"/>
  </r>
  <r>
    <n v="53346"/>
    <x v="1"/>
    <n v="24"/>
    <x v="1"/>
    <x v="0"/>
    <x v="0"/>
    <s v="Yes"/>
    <x v="2"/>
    <s v="Rural"/>
    <n v="156.43"/>
    <n v="27"/>
    <n v="28.25"/>
    <n v="27"/>
    <x v="2"/>
    <x v="0"/>
  </r>
  <r>
    <n v="56255"/>
    <x v="1"/>
    <n v="24"/>
    <x v="1"/>
    <x v="0"/>
    <x v="0"/>
    <s v="No"/>
    <x v="2"/>
    <s v="Urban"/>
    <n v="149.16999999999999"/>
    <n v="23.1"/>
    <n v="28.25"/>
    <n v="23.1"/>
    <x v="1"/>
    <x v="0"/>
  </r>
  <r>
    <n v="59164"/>
    <x v="1"/>
    <n v="24"/>
    <x v="1"/>
    <x v="0"/>
    <x v="0"/>
    <s v="No"/>
    <x v="2"/>
    <s v="Urban"/>
    <n v="70.319999999999993"/>
    <n v="20.5"/>
    <n v="28.25"/>
    <n v="20.5"/>
    <x v="0"/>
    <x v="0"/>
  </r>
  <r>
    <n v="61505"/>
    <x v="1"/>
    <n v="24"/>
    <x v="1"/>
    <x v="0"/>
    <x v="0"/>
    <s v="No"/>
    <x v="2"/>
    <s v="Rural"/>
    <n v="187.99"/>
    <n v="24.9"/>
    <n v="28.25"/>
    <n v="24.9"/>
    <x v="3"/>
    <x v="0"/>
  </r>
  <r>
    <n v="62767"/>
    <x v="1"/>
    <n v="24"/>
    <x v="1"/>
    <x v="0"/>
    <x v="0"/>
    <s v="Yes"/>
    <x v="2"/>
    <s v="Urban"/>
    <n v="89.68"/>
    <n v="38.700000000000003"/>
    <n v="28.25"/>
    <n v="38.700000000000003"/>
    <x v="1"/>
    <x v="0"/>
  </r>
  <r>
    <n v="64165"/>
    <x v="1"/>
    <n v="24"/>
    <x v="1"/>
    <x v="0"/>
    <x v="0"/>
    <s v="No"/>
    <x v="2"/>
    <s v="Urban"/>
    <n v="71.63"/>
    <n v="22"/>
    <n v="28.25"/>
    <n v="22"/>
    <x v="2"/>
    <x v="0"/>
  </r>
  <r>
    <n v="67635"/>
    <x v="0"/>
    <n v="24"/>
    <x v="1"/>
    <x v="0"/>
    <x v="0"/>
    <s v="No"/>
    <x v="2"/>
    <s v="Urban"/>
    <n v="90"/>
    <n v="25.5"/>
    <n v="28.25"/>
    <n v="25.5"/>
    <x v="1"/>
    <x v="0"/>
  </r>
  <r>
    <n v="68408"/>
    <x v="0"/>
    <n v="24"/>
    <x v="1"/>
    <x v="0"/>
    <x v="0"/>
    <s v="No"/>
    <x v="2"/>
    <s v="Urban"/>
    <n v="88.38"/>
    <n v="20.100000000000001"/>
    <n v="28.25"/>
    <n v="20.100000000000001"/>
    <x v="3"/>
    <x v="0"/>
  </r>
  <r>
    <n v="68970"/>
    <x v="1"/>
    <n v="24"/>
    <x v="1"/>
    <x v="0"/>
    <x v="0"/>
    <s v="No"/>
    <x v="2"/>
    <s v="Urban"/>
    <n v="85.07"/>
    <n v="22.5"/>
    <n v="28.25"/>
    <n v="22.5"/>
    <x v="0"/>
    <x v="0"/>
  </r>
  <r>
    <n v="71869"/>
    <x v="1"/>
    <n v="24"/>
    <x v="1"/>
    <x v="0"/>
    <x v="0"/>
    <s v="No"/>
    <x v="2"/>
    <s v="Rural"/>
    <n v="72.06"/>
    <n v="30.2"/>
    <n v="28.25"/>
    <n v="30.2"/>
    <x v="2"/>
    <x v="0"/>
  </r>
  <r>
    <n v="2327"/>
    <x v="1"/>
    <n v="25"/>
    <x v="1"/>
    <x v="0"/>
    <x v="0"/>
    <s v="No"/>
    <x v="2"/>
    <s v="Rural"/>
    <n v="76.72"/>
    <n v="21.5"/>
    <n v="28.25"/>
    <n v="21.5"/>
    <x v="0"/>
    <x v="0"/>
  </r>
  <r>
    <n v="3178"/>
    <x v="1"/>
    <n v="25"/>
    <x v="1"/>
    <x v="0"/>
    <x v="0"/>
    <s v="Yes"/>
    <x v="2"/>
    <s v="Rural"/>
    <n v="68.78"/>
    <n v="55.1"/>
    <n v="28.25"/>
    <n v="55.1"/>
    <x v="2"/>
    <x v="0"/>
  </r>
  <r>
    <n v="5984"/>
    <x v="0"/>
    <n v="25"/>
    <x v="1"/>
    <x v="0"/>
    <x v="0"/>
    <s v="Yes"/>
    <x v="2"/>
    <s v="Rural"/>
    <n v="78.290000000000006"/>
    <s v=""/>
    <n v="28.25"/>
    <n v="28.25"/>
    <x v="3"/>
    <x v="0"/>
  </r>
  <r>
    <n v="8595"/>
    <x v="0"/>
    <n v="25"/>
    <x v="1"/>
    <x v="0"/>
    <x v="0"/>
    <s v="Yes"/>
    <x v="2"/>
    <s v="Rural"/>
    <n v="95.59"/>
    <n v="25.1"/>
    <n v="28.25"/>
    <n v="25.1"/>
    <x v="1"/>
    <x v="0"/>
  </r>
  <r>
    <n v="9122"/>
    <x v="0"/>
    <n v="25"/>
    <x v="1"/>
    <x v="0"/>
    <x v="0"/>
    <s v="Yes"/>
    <x v="2"/>
    <s v="Urban"/>
    <n v="89.87"/>
    <n v="26.5"/>
    <n v="28.25"/>
    <n v="26.5"/>
    <x v="1"/>
    <x v="0"/>
  </r>
  <r>
    <n v="10255"/>
    <x v="0"/>
    <n v="25"/>
    <x v="1"/>
    <x v="0"/>
    <x v="0"/>
    <s v="Yes"/>
    <x v="2"/>
    <s v="Rural"/>
    <n v="92.14"/>
    <n v="36.200000000000003"/>
    <n v="28.25"/>
    <n v="36.200000000000003"/>
    <x v="0"/>
    <x v="0"/>
  </r>
  <r>
    <n v="11630"/>
    <x v="1"/>
    <n v="25"/>
    <x v="1"/>
    <x v="0"/>
    <x v="0"/>
    <s v="No"/>
    <x v="2"/>
    <s v="Urban"/>
    <n v="92.06"/>
    <n v="25.3"/>
    <n v="28.25"/>
    <n v="25.3"/>
    <x v="3"/>
    <x v="0"/>
  </r>
  <r>
    <n v="11651"/>
    <x v="1"/>
    <n v="25"/>
    <x v="1"/>
    <x v="0"/>
    <x v="0"/>
    <s v="Yes"/>
    <x v="2"/>
    <s v="Rural"/>
    <n v="81.209999999999994"/>
    <n v="37.9"/>
    <n v="28.25"/>
    <n v="37.9"/>
    <x v="1"/>
    <x v="0"/>
  </r>
  <r>
    <n v="11770"/>
    <x v="1"/>
    <n v="25"/>
    <x v="1"/>
    <x v="0"/>
    <x v="0"/>
    <s v="Yes"/>
    <x v="4"/>
    <s v="Urban"/>
    <n v="93.23"/>
    <s v=""/>
    <n v="28.25"/>
    <n v="28.25"/>
    <x v="3"/>
    <x v="0"/>
  </r>
  <r>
    <n v="12741"/>
    <x v="1"/>
    <n v="25"/>
    <x v="1"/>
    <x v="0"/>
    <x v="0"/>
    <s v="Yes"/>
    <x v="2"/>
    <s v="Rural"/>
    <n v="97.52"/>
    <n v="45.5"/>
    <n v="28.25"/>
    <n v="45.5"/>
    <x v="2"/>
    <x v="0"/>
  </r>
  <r>
    <n v="14222"/>
    <x v="1"/>
    <n v="25"/>
    <x v="1"/>
    <x v="0"/>
    <x v="0"/>
    <s v="No"/>
    <x v="2"/>
    <s v="Urban"/>
    <n v="78.59"/>
    <n v="37.200000000000003"/>
    <n v="28.25"/>
    <n v="37.200000000000003"/>
    <x v="1"/>
    <x v="0"/>
  </r>
  <r>
    <n v="18790"/>
    <x v="0"/>
    <n v="25"/>
    <x v="1"/>
    <x v="0"/>
    <x v="0"/>
    <s v="No"/>
    <x v="2"/>
    <s v="Urban"/>
    <n v="85.96"/>
    <n v="34.5"/>
    <n v="28.25"/>
    <n v="34.5"/>
    <x v="2"/>
    <x v="0"/>
  </r>
  <r>
    <n v="20258"/>
    <x v="0"/>
    <n v="25"/>
    <x v="1"/>
    <x v="0"/>
    <x v="0"/>
    <s v="No"/>
    <x v="2"/>
    <s v="Urban"/>
    <n v="87.17"/>
    <n v="25.1"/>
    <n v="28.25"/>
    <n v="25.1"/>
    <x v="1"/>
    <x v="0"/>
  </r>
  <r>
    <n v="20310"/>
    <x v="0"/>
    <n v="25"/>
    <x v="1"/>
    <x v="0"/>
    <x v="0"/>
    <s v="No"/>
    <x v="4"/>
    <s v="Urban"/>
    <n v="75.5"/>
    <n v="24.6"/>
    <n v="28.25"/>
    <n v="24.6"/>
    <x v="1"/>
    <x v="0"/>
  </r>
  <r>
    <n v="21625"/>
    <x v="1"/>
    <n v="25"/>
    <x v="1"/>
    <x v="0"/>
    <x v="0"/>
    <s v="Yes"/>
    <x v="2"/>
    <s v="Urban"/>
    <n v="84.25"/>
    <n v="24.5"/>
    <n v="28.25"/>
    <n v="24.5"/>
    <x v="0"/>
    <x v="0"/>
  </r>
  <r>
    <n v="21989"/>
    <x v="1"/>
    <n v="25"/>
    <x v="1"/>
    <x v="0"/>
    <x v="0"/>
    <s v="No"/>
    <x v="2"/>
    <s v="Urban"/>
    <n v="76.44"/>
    <n v="48.3"/>
    <n v="28.25"/>
    <n v="48.3"/>
    <x v="0"/>
    <x v="0"/>
  </r>
  <r>
    <n v="22295"/>
    <x v="1"/>
    <n v="25"/>
    <x v="1"/>
    <x v="0"/>
    <x v="0"/>
    <s v="No"/>
    <x v="2"/>
    <s v="Urban"/>
    <n v="82.77"/>
    <n v="36.299999999999997"/>
    <n v="28.25"/>
    <n v="36.299999999999997"/>
    <x v="0"/>
    <x v="0"/>
  </r>
  <r>
    <n v="22804"/>
    <x v="1"/>
    <n v="25"/>
    <x v="1"/>
    <x v="0"/>
    <x v="0"/>
    <s v="No"/>
    <x v="2"/>
    <s v="Rural"/>
    <n v="111.65"/>
    <n v="35.200000000000003"/>
    <n v="28.25"/>
    <n v="35.200000000000003"/>
    <x v="2"/>
    <x v="0"/>
  </r>
  <r>
    <n v="23543"/>
    <x v="1"/>
    <n v="25"/>
    <x v="1"/>
    <x v="0"/>
    <x v="0"/>
    <s v="No"/>
    <x v="2"/>
    <s v="Rural"/>
    <n v="81.540000000000006"/>
    <n v="43.1"/>
    <n v="28.25"/>
    <n v="43.1"/>
    <x v="0"/>
    <x v="0"/>
  </r>
  <r>
    <n v="24219"/>
    <x v="0"/>
    <n v="25"/>
    <x v="1"/>
    <x v="0"/>
    <x v="0"/>
    <s v="Yes"/>
    <x v="2"/>
    <s v="Urban"/>
    <n v="93.51"/>
    <n v="30.8"/>
    <n v="28.25"/>
    <n v="30.8"/>
    <x v="1"/>
    <x v="0"/>
  </r>
  <r>
    <n v="24965"/>
    <x v="1"/>
    <n v="25"/>
    <x v="1"/>
    <x v="0"/>
    <x v="0"/>
    <s v="No"/>
    <x v="4"/>
    <s v="Rural"/>
    <n v="103.15"/>
    <n v="21"/>
    <n v="28.25"/>
    <n v="21"/>
    <x v="3"/>
    <x v="0"/>
  </r>
  <r>
    <n v="27572"/>
    <x v="1"/>
    <n v="25"/>
    <x v="1"/>
    <x v="0"/>
    <x v="0"/>
    <s v="No"/>
    <x v="2"/>
    <s v="Rural"/>
    <n v="92.82"/>
    <n v="24.1"/>
    <n v="28.25"/>
    <n v="24.1"/>
    <x v="1"/>
    <x v="0"/>
  </r>
  <r>
    <n v="28102"/>
    <x v="1"/>
    <n v="25"/>
    <x v="1"/>
    <x v="0"/>
    <x v="0"/>
    <s v="No"/>
    <x v="2"/>
    <s v="Rural"/>
    <n v="66.3"/>
    <n v="27.2"/>
    <n v="28.25"/>
    <n v="27.2"/>
    <x v="1"/>
    <x v="0"/>
  </r>
  <r>
    <n v="28998"/>
    <x v="0"/>
    <n v="25"/>
    <x v="1"/>
    <x v="0"/>
    <x v="0"/>
    <s v="No"/>
    <x v="2"/>
    <s v="Rural"/>
    <n v="85.17"/>
    <n v="28.7"/>
    <n v="28.25"/>
    <n v="28.7"/>
    <x v="3"/>
    <x v="0"/>
  </r>
  <r>
    <n v="29267"/>
    <x v="0"/>
    <n v="25"/>
    <x v="1"/>
    <x v="0"/>
    <x v="0"/>
    <s v="No"/>
    <x v="2"/>
    <s v="Rural"/>
    <n v="229.94"/>
    <n v="23.5"/>
    <n v="28.25"/>
    <n v="23.5"/>
    <x v="1"/>
    <x v="0"/>
  </r>
  <r>
    <n v="31564"/>
    <x v="1"/>
    <n v="25"/>
    <x v="1"/>
    <x v="0"/>
    <x v="0"/>
    <s v="Yes"/>
    <x v="2"/>
    <s v="Rural"/>
    <n v="90.65"/>
    <n v="20.9"/>
    <n v="28.25"/>
    <n v="20.9"/>
    <x v="0"/>
    <x v="0"/>
  </r>
  <r>
    <n v="36896"/>
    <x v="0"/>
    <n v="25"/>
    <x v="1"/>
    <x v="0"/>
    <x v="0"/>
    <s v="Yes"/>
    <x v="2"/>
    <s v="Rural"/>
    <n v="66.510000000000005"/>
    <n v="29.2"/>
    <n v="28.25"/>
    <n v="29.2"/>
    <x v="0"/>
    <x v="0"/>
  </r>
  <r>
    <n v="37668"/>
    <x v="0"/>
    <n v="25"/>
    <x v="1"/>
    <x v="0"/>
    <x v="0"/>
    <s v="Yes"/>
    <x v="4"/>
    <s v="Urban"/>
    <n v="166.38"/>
    <n v="23.1"/>
    <n v="28.25"/>
    <n v="23.1"/>
    <x v="1"/>
    <x v="0"/>
  </r>
  <r>
    <n v="44142"/>
    <x v="0"/>
    <n v="25"/>
    <x v="1"/>
    <x v="0"/>
    <x v="0"/>
    <s v="No"/>
    <x v="2"/>
    <s v="Rural"/>
    <n v="95.01"/>
    <n v="28"/>
    <n v="28.25"/>
    <n v="28"/>
    <x v="1"/>
    <x v="0"/>
  </r>
  <r>
    <n v="44202"/>
    <x v="1"/>
    <n v="25"/>
    <x v="1"/>
    <x v="0"/>
    <x v="0"/>
    <s v="Yes"/>
    <x v="2"/>
    <s v="Urban"/>
    <n v="65.599999999999994"/>
    <n v="33.5"/>
    <n v="28.25"/>
    <n v="33.5"/>
    <x v="1"/>
    <x v="0"/>
  </r>
  <r>
    <n v="44503"/>
    <x v="1"/>
    <n v="25"/>
    <x v="1"/>
    <x v="0"/>
    <x v="0"/>
    <s v="No"/>
    <x v="2"/>
    <s v="Rural"/>
    <n v="65.95"/>
    <n v="35"/>
    <n v="28.25"/>
    <n v="35"/>
    <x v="1"/>
    <x v="0"/>
  </r>
  <r>
    <n v="45099"/>
    <x v="0"/>
    <n v="25"/>
    <x v="1"/>
    <x v="0"/>
    <x v="0"/>
    <s v="Yes"/>
    <x v="1"/>
    <s v="Urban"/>
    <n v="83.33"/>
    <n v="31.5"/>
    <n v="28.25"/>
    <n v="31.5"/>
    <x v="0"/>
    <x v="0"/>
  </r>
  <r>
    <n v="45622"/>
    <x v="1"/>
    <n v="25"/>
    <x v="1"/>
    <x v="0"/>
    <x v="0"/>
    <s v="No"/>
    <x v="2"/>
    <s v="Rural"/>
    <n v="118.85"/>
    <n v="23.8"/>
    <n v="28.25"/>
    <n v="23.8"/>
    <x v="3"/>
    <x v="0"/>
  </r>
  <r>
    <n v="46683"/>
    <x v="1"/>
    <n v="25"/>
    <x v="1"/>
    <x v="0"/>
    <x v="0"/>
    <s v="No"/>
    <x v="2"/>
    <s v="Urban"/>
    <n v="122.01"/>
    <n v="27"/>
    <n v="28.25"/>
    <n v="27"/>
    <x v="3"/>
    <x v="0"/>
  </r>
  <r>
    <n v="47972"/>
    <x v="1"/>
    <n v="25"/>
    <x v="1"/>
    <x v="0"/>
    <x v="0"/>
    <s v="No"/>
    <x v="4"/>
    <s v="Rural"/>
    <n v="74.11"/>
    <n v="34.1"/>
    <n v="28.25"/>
    <n v="34.1"/>
    <x v="3"/>
    <x v="0"/>
  </r>
  <r>
    <n v="49509"/>
    <x v="1"/>
    <n v="25"/>
    <x v="1"/>
    <x v="0"/>
    <x v="0"/>
    <s v="Yes"/>
    <x v="2"/>
    <s v="Rural"/>
    <n v="78.5"/>
    <n v="28.6"/>
    <n v="28.25"/>
    <n v="28.6"/>
    <x v="1"/>
    <x v="0"/>
  </r>
  <r>
    <n v="51085"/>
    <x v="1"/>
    <n v="25"/>
    <x v="1"/>
    <x v="0"/>
    <x v="0"/>
    <s v="No"/>
    <x v="2"/>
    <s v="Urban"/>
    <n v="181.3"/>
    <n v="35.799999999999997"/>
    <n v="28.25"/>
    <n v="35.799999999999997"/>
    <x v="1"/>
    <x v="0"/>
  </r>
  <r>
    <n v="51988"/>
    <x v="1"/>
    <n v="25"/>
    <x v="1"/>
    <x v="0"/>
    <x v="0"/>
    <s v="Yes"/>
    <x v="2"/>
    <s v="Rural"/>
    <n v="79.94"/>
    <n v="36.6"/>
    <n v="28.25"/>
    <n v="36.6"/>
    <x v="0"/>
    <x v="0"/>
  </r>
  <r>
    <n v="52428"/>
    <x v="0"/>
    <n v="25"/>
    <x v="1"/>
    <x v="0"/>
    <x v="0"/>
    <s v="No"/>
    <x v="2"/>
    <s v="Urban"/>
    <n v="116.12"/>
    <n v="20.399999999999999"/>
    <n v="28.25"/>
    <n v="20.399999999999999"/>
    <x v="3"/>
    <x v="0"/>
  </r>
  <r>
    <n v="53141"/>
    <x v="1"/>
    <n v="25"/>
    <x v="1"/>
    <x v="0"/>
    <x v="0"/>
    <s v="No"/>
    <x v="2"/>
    <s v="Rural"/>
    <n v="67.73"/>
    <n v="22.6"/>
    <n v="28.25"/>
    <n v="22.6"/>
    <x v="1"/>
    <x v="0"/>
  </r>
  <r>
    <n v="55137"/>
    <x v="1"/>
    <n v="25"/>
    <x v="1"/>
    <x v="0"/>
    <x v="0"/>
    <s v="No"/>
    <x v="2"/>
    <s v="Urban"/>
    <n v="125.98"/>
    <n v="21"/>
    <n v="28.25"/>
    <n v="21"/>
    <x v="3"/>
    <x v="0"/>
  </r>
  <r>
    <n v="55262"/>
    <x v="0"/>
    <n v="25"/>
    <x v="1"/>
    <x v="0"/>
    <x v="0"/>
    <s v="Yes"/>
    <x v="2"/>
    <s v="Rural"/>
    <n v="93.88"/>
    <n v="24.3"/>
    <n v="28.25"/>
    <n v="24.3"/>
    <x v="3"/>
    <x v="0"/>
  </r>
  <r>
    <n v="56089"/>
    <x v="1"/>
    <n v="25"/>
    <x v="1"/>
    <x v="0"/>
    <x v="0"/>
    <s v="Yes"/>
    <x v="2"/>
    <s v="Rural"/>
    <n v="63.64"/>
    <n v="31.3"/>
    <n v="28.25"/>
    <n v="31.3"/>
    <x v="2"/>
    <x v="0"/>
  </r>
  <r>
    <n v="56254"/>
    <x v="1"/>
    <n v="25"/>
    <x v="1"/>
    <x v="0"/>
    <x v="0"/>
    <s v="No"/>
    <x v="2"/>
    <s v="Rural"/>
    <n v="108.82"/>
    <n v="41.3"/>
    <n v="28.25"/>
    <n v="41.3"/>
    <x v="3"/>
    <x v="0"/>
  </r>
  <r>
    <n v="56309"/>
    <x v="1"/>
    <n v="25"/>
    <x v="1"/>
    <x v="0"/>
    <x v="0"/>
    <s v="Yes"/>
    <x v="2"/>
    <s v="Rural"/>
    <n v="69.239999999999995"/>
    <n v="26.6"/>
    <n v="28.25"/>
    <n v="26.6"/>
    <x v="1"/>
    <x v="0"/>
  </r>
  <r>
    <n v="56450"/>
    <x v="0"/>
    <n v="25"/>
    <x v="1"/>
    <x v="0"/>
    <x v="0"/>
    <s v="No"/>
    <x v="2"/>
    <s v="Rural"/>
    <n v="65.36"/>
    <n v="24.7"/>
    <n v="28.25"/>
    <n v="24.7"/>
    <x v="1"/>
    <x v="0"/>
  </r>
  <r>
    <n v="58591"/>
    <x v="1"/>
    <n v="25"/>
    <x v="1"/>
    <x v="0"/>
    <x v="0"/>
    <s v="No"/>
    <x v="2"/>
    <s v="Rural"/>
    <n v="134.33000000000001"/>
    <n v="19.5"/>
    <n v="28.25"/>
    <n v="19.5"/>
    <x v="0"/>
    <x v="0"/>
  </r>
  <r>
    <n v="59412"/>
    <x v="1"/>
    <n v="25"/>
    <x v="1"/>
    <x v="0"/>
    <x v="0"/>
    <s v="Yes"/>
    <x v="2"/>
    <s v="Urban"/>
    <n v="58.48"/>
    <n v="23.7"/>
    <n v="28.25"/>
    <n v="23.7"/>
    <x v="1"/>
    <x v="0"/>
  </r>
  <r>
    <n v="61477"/>
    <x v="1"/>
    <n v="25"/>
    <x v="1"/>
    <x v="0"/>
    <x v="0"/>
    <s v="No"/>
    <x v="2"/>
    <s v="Urban"/>
    <n v="68.069999999999993"/>
    <n v="18.600000000000001"/>
    <n v="28.25"/>
    <n v="18.600000000000001"/>
    <x v="3"/>
    <x v="0"/>
  </r>
  <r>
    <n v="61573"/>
    <x v="0"/>
    <n v="25"/>
    <x v="1"/>
    <x v="0"/>
    <x v="0"/>
    <s v="No"/>
    <x v="2"/>
    <s v="Rural"/>
    <n v="65.77"/>
    <n v="23.7"/>
    <n v="28.25"/>
    <n v="23.7"/>
    <x v="3"/>
    <x v="0"/>
  </r>
  <r>
    <n v="61697"/>
    <x v="0"/>
    <n v="25"/>
    <x v="1"/>
    <x v="0"/>
    <x v="0"/>
    <s v="No"/>
    <x v="2"/>
    <s v="Rural"/>
    <n v="113.8"/>
    <n v="35.299999999999997"/>
    <n v="28.25"/>
    <n v="35.299999999999997"/>
    <x v="2"/>
    <x v="0"/>
  </r>
  <r>
    <n v="63050"/>
    <x v="0"/>
    <n v="25"/>
    <x v="1"/>
    <x v="0"/>
    <x v="0"/>
    <s v="No"/>
    <x v="2"/>
    <s v="Rural"/>
    <n v="96.17"/>
    <n v="22.1"/>
    <n v="28.25"/>
    <n v="22.1"/>
    <x v="0"/>
    <x v="0"/>
  </r>
  <r>
    <n v="64534"/>
    <x v="1"/>
    <n v="25"/>
    <x v="1"/>
    <x v="0"/>
    <x v="0"/>
    <s v="Yes"/>
    <x v="2"/>
    <s v="Urban"/>
    <n v="104.66"/>
    <n v="23.9"/>
    <n v="28.25"/>
    <n v="23.9"/>
    <x v="1"/>
    <x v="0"/>
  </r>
  <r>
    <n v="66419"/>
    <x v="0"/>
    <n v="25"/>
    <x v="1"/>
    <x v="0"/>
    <x v="0"/>
    <s v="Yes"/>
    <x v="2"/>
    <s v="Rural"/>
    <n v="119.96"/>
    <n v="27.7"/>
    <n v="28.25"/>
    <n v="27.7"/>
    <x v="1"/>
    <x v="0"/>
  </r>
  <r>
    <n v="70336"/>
    <x v="1"/>
    <n v="25"/>
    <x v="1"/>
    <x v="0"/>
    <x v="0"/>
    <s v="Yes"/>
    <x v="2"/>
    <s v="Urban"/>
    <n v="60.84"/>
    <n v="24.5"/>
    <n v="28.25"/>
    <n v="24.5"/>
    <x v="1"/>
    <x v="0"/>
  </r>
  <r>
    <n v="70654"/>
    <x v="1"/>
    <n v="25"/>
    <x v="1"/>
    <x v="0"/>
    <x v="0"/>
    <s v="No"/>
    <x v="2"/>
    <s v="Rural"/>
    <n v="100.82"/>
    <n v="31.9"/>
    <n v="28.25"/>
    <n v="31.9"/>
    <x v="0"/>
    <x v="0"/>
  </r>
  <r>
    <n v="71539"/>
    <x v="0"/>
    <n v="25"/>
    <x v="1"/>
    <x v="0"/>
    <x v="0"/>
    <s v="No"/>
    <x v="2"/>
    <s v="Urban"/>
    <n v="138.29"/>
    <n v="27.3"/>
    <n v="28.25"/>
    <n v="27.3"/>
    <x v="0"/>
    <x v="0"/>
  </r>
  <r>
    <n v="2520"/>
    <x v="1"/>
    <n v="26"/>
    <x v="1"/>
    <x v="0"/>
    <x v="0"/>
    <s v="Yes"/>
    <x v="2"/>
    <s v="Rural"/>
    <n v="84.9"/>
    <n v="26.2"/>
    <n v="28.25"/>
    <n v="26.2"/>
    <x v="1"/>
    <x v="0"/>
  </r>
  <r>
    <n v="3437"/>
    <x v="1"/>
    <n v="26"/>
    <x v="1"/>
    <x v="0"/>
    <x v="0"/>
    <s v="No"/>
    <x v="2"/>
    <s v="Urban"/>
    <n v="82.61"/>
    <n v="28.5"/>
    <n v="28.25"/>
    <n v="28.5"/>
    <x v="3"/>
    <x v="0"/>
  </r>
  <r>
    <n v="3477"/>
    <x v="1"/>
    <n v="26"/>
    <x v="1"/>
    <x v="0"/>
    <x v="0"/>
    <s v="No"/>
    <x v="2"/>
    <s v="Rural"/>
    <n v="78.16"/>
    <n v="20.100000000000001"/>
    <n v="28.25"/>
    <n v="20.100000000000001"/>
    <x v="1"/>
    <x v="0"/>
  </r>
  <r>
    <n v="4211"/>
    <x v="0"/>
    <n v="26"/>
    <x v="1"/>
    <x v="0"/>
    <x v="0"/>
    <s v="No"/>
    <x v="4"/>
    <s v="Rural"/>
    <n v="100.85"/>
    <n v="21"/>
    <n v="28.25"/>
    <n v="21"/>
    <x v="3"/>
    <x v="0"/>
  </r>
  <r>
    <n v="5380"/>
    <x v="1"/>
    <n v="26"/>
    <x v="1"/>
    <x v="0"/>
    <x v="0"/>
    <s v="Yes"/>
    <x v="2"/>
    <s v="Urban"/>
    <n v="91.35"/>
    <n v="23.8"/>
    <n v="28.25"/>
    <n v="23.8"/>
    <x v="1"/>
    <x v="0"/>
  </r>
  <r>
    <n v="6960"/>
    <x v="1"/>
    <n v="26"/>
    <x v="1"/>
    <x v="0"/>
    <x v="0"/>
    <s v="No"/>
    <x v="4"/>
    <s v="Urban"/>
    <n v="90.35"/>
    <n v="38.6"/>
    <n v="28.25"/>
    <n v="38.6"/>
    <x v="0"/>
    <x v="0"/>
  </r>
  <r>
    <n v="7979"/>
    <x v="1"/>
    <n v="26"/>
    <x v="1"/>
    <x v="0"/>
    <x v="0"/>
    <s v="No"/>
    <x v="2"/>
    <s v="Rural"/>
    <n v="69.77"/>
    <n v="23.2"/>
    <n v="28.25"/>
    <n v="23.2"/>
    <x v="1"/>
    <x v="0"/>
  </r>
  <r>
    <n v="9637"/>
    <x v="0"/>
    <n v="26"/>
    <x v="1"/>
    <x v="0"/>
    <x v="0"/>
    <s v="Yes"/>
    <x v="2"/>
    <s v="Rural"/>
    <n v="120.31"/>
    <n v="22.3"/>
    <n v="28.25"/>
    <n v="22.3"/>
    <x v="3"/>
    <x v="0"/>
  </r>
  <r>
    <n v="11605"/>
    <x v="1"/>
    <n v="26"/>
    <x v="1"/>
    <x v="0"/>
    <x v="0"/>
    <s v="No"/>
    <x v="2"/>
    <s v="Rural"/>
    <n v="108.2"/>
    <n v="26.2"/>
    <n v="28.25"/>
    <n v="26.2"/>
    <x v="1"/>
    <x v="0"/>
  </r>
  <r>
    <n v="12298"/>
    <x v="0"/>
    <n v="26"/>
    <x v="1"/>
    <x v="0"/>
    <x v="0"/>
    <s v="No"/>
    <x v="1"/>
    <s v="Urban"/>
    <n v="200.28"/>
    <n v="31.9"/>
    <n v="28.25"/>
    <n v="31.9"/>
    <x v="2"/>
    <x v="0"/>
  </r>
  <r>
    <n v="14928"/>
    <x v="1"/>
    <n v="26"/>
    <x v="1"/>
    <x v="0"/>
    <x v="0"/>
    <s v="No"/>
    <x v="2"/>
    <s v="Urban"/>
    <n v="81.94"/>
    <n v="26"/>
    <n v="28.25"/>
    <n v="26"/>
    <x v="3"/>
    <x v="0"/>
  </r>
  <r>
    <n v="15104"/>
    <x v="1"/>
    <n v="26"/>
    <x v="1"/>
    <x v="0"/>
    <x v="0"/>
    <s v="Yes"/>
    <x v="2"/>
    <s v="Rural"/>
    <n v="88.79"/>
    <n v="24.9"/>
    <n v="28.25"/>
    <n v="24.9"/>
    <x v="1"/>
    <x v="0"/>
  </r>
  <r>
    <n v="16582"/>
    <x v="0"/>
    <n v="26"/>
    <x v="1"/>
    <x v="0"/>
    <x v="0"/>
    <s v="Yes"/>
    <x v="2"/>
    <s v="Rural"/>
    <n v="95.57"/>
    <n v="30.7"/>
    <n v="28.25"/>
    <n v="30.7"/>
    <x v="3"/>
    <x v="0"/>
  </r>
  <r>
    <n v="16971"/>
    <x v="1"/>
    <n v="26"/>
    <x v="1"/>
    <x v="0"/>
    <x v="0"/>
    <s v="No"/>
    <x v="2"/>
    <s v="Urban"/>
    <n v="100.31"/>
    <n v="38.6"/>
    <n v="28.25"/>
    <n v="38.6"/>
    <x v="1"/>
    <x v="0"/>
  </r>
  <r>
    <n v="17668"/>
    <x v="0"/>
    <n v="26"/>
    <x v="1"/>
    <x v="0"/>
    <x v="0"/>
    <s v="Yes"/>
    <x v="1"/>
    <s v="Urban"/>
    <n v="73.72"/>
    <n v="25.9"/>
    <n v="28.25"/>
    <n v="25.9"/>
    <x v="3"/>
    <x v="0"/>
  </r>
  <r>
    <n v="18437"/>
    <x v="0"/>
    <n v="26"/>
    <x v="1"/>
    <x v="0"/>
    <x v="0"/>
    <s v="No"/>
    <x v="2"/>
    <s v="Urban"/>
    <n v="85.92"/>
    <n v="35.6"/>
    <n v="28.25"/>
    <n v="35.6"/>
    <x v="3"/>
    <x v="0"/>
  </r>
  <r>
    <n v="18636"/>
    <x v="1"/>
    <n v="26"/>
    <x v="1"/>
    <x v="0"/>
    <x v="0"/>
    <s v="Yes"/>
    <x v="4"/>
    <s v="Urban"/>
    <n v="72.56"/>
    <n v="35.4"/>
    <n v="28.25"/>
    <n v="35.4"/>
    <x v="1"/>
    <x v="0"/>
  </r>
  <r>
    <n v="18943"/>
    <x v="0"/>
    <n v="26"/>
    <x v="1"/>
    <x v="0"/>
    <x v="0"/>
    <s v="No"/>
    <x v="4"/>
    <s v="Rural"/>
    <n v="76.739999999999995"/>
    <n v="29.8"/>
    <n v="28.25"/>
    <n v="29.8"/>
    <x v="0"/>
    <x v="0"/>
  </r>
  <r>
    <n v="19508"/>
    <x v="1"/>
    <n v="26"/>
    <x v="1"/>
    <x v="0"/>
    <x v="0"/>
    <s v="No"/>
    <x v="2"/>
    <s v="Urban"/>
    <n v="116.68"/>
    <n v="18.7"/>
    <n v="28.25"/>
    <n v="18.7"/>
    <x v="2"/>
    <x v="0"/>
  </r>
  <r>
    <n v="20751"/>
    <x v="1"/>
    <n v="26"/>
    <x v="1"/>
    <x v="0"/>
    <x v="0"/>
    <s v="Yes"/>
    <x v="2"/>
    <s v="Rural"/>
    <n v="75.290000000000006"/>
    <n v="22.6"/>
    <n v="28.25"/>
    <n v="22.6"/>
    <x v="3"/>
    <x v="0"/>
  </r>
  <r>
    <n v="22969"/>
    <x v="1"/>
    <n v="26"/>
    <x v="1"/>
    <x v="0"/>
    <x v="0"/>
    <s v="Yes"/>
    <x v="2"/>
    <s v="Rural"/>
    <n v="91.88"/>
    <n v="24.9"/>
    <n v="28.25"/>
    <n v="24.9"/>
    <x v="2"/>
    <x v="0"/>
  </r>
  <r>
    <n v="23413"/>
    <x v="1"/>
    <n v="26"/>
    <x v="1"/>
    <x v="0"/>
    <x v="0"/>
    <s v="No"/>
    <x v="2"/>
    <s v="Urban"/>
    <n v="97.24"/>
    <n v="22.5"/>
    <n v="28.25"/>
    <n v="22.5"/>
    <x v="1"/>
    <x v="0"/>
  </r>
  <r>
    <n v="27145"/>
    <x v="1"/>
    <n v="26"/>
    <x v="1"/>
    <x v="0"/>
    <x v="0"/>
    <s v="No"/>
    <x v="2"/>
    <s v="Rural"/>
    <n v="89.3"/>
    <n v="48.4"/>
    <n v="28.25"/>
    <n v="48.4"/>
    <x v="3"/>
    <x v="0"/>
  </r>
  <r>
    <n v="27954"/>
    <x v="1"/>
    <n v="26"/>
    <x v="1"/>
    <x v="0"/>
    <x v="0"/>
    <s v="No"/>
    <x v="2"/>
    <s v="Urban"/>
    <n v="114.18"/>
    <n v="23.3"/>
    <n v="28.25"/>
    <n v="23.3"/>
    <x v="1"/>
    <x v="0"/>
  </r>
  <r>
    <n v="28711"/>
    <x v="1"/>
    <n v="26"/>
    <x v="1"/>
    <x v="0"/>
    <x v="0"/>
    <s v="No"/>
    <x v="2"/>
    <s v="Urban"/>
    <n v="89.28"/>
    <n v="21.7"/>
    <n v="28.25"/>
    <n v="21.7"/>
    <x v="3"/>
    <x v="0"/>
  </r>
  <r>
    <n v="29352"/>
    <x v="1"/>
    <n v="26"/>
    <x v="1"/>
    <x v="0"/>
    <x v="0"/>
    <s v="No"/>
    <x v="2"/>
    <s v="Urban"/>
    <n v="84.86"/>
    <n v="37.6"/>
    <n v="28.25"/>
    <n v="37.6"/>
    <x v="1"/>
    <x v="0"/>
  </r>
  <r>
    <n v="31161"/>
    <x v="1"/>
    <n v="26"/>
    <x v="1"/>
    <x v="0"/>
    <x v="0"/>
    <s v="No"/>
    <x v="4"/>
    <s v="Urban"/>
    <n v="88.88"/>
    <n v="36.299999999999997"/>
    <n v="28.25"/>
    <n v="36.299999999999997"/>
    <x v="1"/>
    <x v="0"/>
  </r>
  <r>
    <n v="32127"/>
    <x v="1"/>
    <n v="26"/>
    <x v="1"/>
    <x v="0"/>
    <x v="0"/>
    <s v="Yes"/>
    <x v="4"/>
    <s v="Urban"/>
    <n v="84.69"/>
    <n v="25"/>
    <n v="28.25"/>
    <n v="25"/>
    <x v="1"/>
    <x v="0"/>
  </r>
  <r>
    <n v="33924"/>
    <x v="1"/>
    <n v="26"/>
    <x v="1"/>
    <x v="0"/>
    <x v="0"/>
    <s v="No"/>
    <x v="2"/>
    <s v="Urban"/>
    <n v="80.94"/>
    <n v="22.2"/>
    <n v="28.25"/>
    <n v="22.2"/>
    <x v="3"/>
    <x v="0"/>
  </r>
  <r>
    <n v="34999"/>
    <x v="0"/>
    <n v="26"/>
    <x v="1"/>
    <x v="0"/>
    <x v="0"/>
    <s v="Yes"/>
    <x v="2"/>
    <s v="Urban"/>
    <n v="89.18"/>
    <n v="25.9"/>
    <n v="28.25"/>
    <n v="25.9"/>
    <x v="2"/>
    <x v="0"/>
  </r>
  <r>
    <n v="37728"/>
    <x v="1"/>
    <n v="26"/>
    <x v="1"/>
    <x v="0"/>
    <x v="0"/>
    <s v="Yes"/>
    <x v="2"/>
    <s v="Urban"/>
    <n v="68.989999999999995"/>
    <n v="22.2"/>
    <n v="28.25"/>
    <n v="22.2"/>
    <x v="1"/>
    <x v="0"/>
  </r>
  <r>
    <n v="39683"/>
    <x v="0"/>
    <n v="26"/>
    <x v="1"/>
    <x v="0"/>
    <x v="0"/>
    <s v="No"/>
    <x v="2"/>
    <s v="Rural"/>
    <n v="71.260000000000005"/>
    <n v="28.6"/>
    <n v="28.25"/>
    <n v="28.6"/>
    <x v="0"/>
    <x v="0"/>
  </r>
  <r>
    <n v="43590"/>
    <x v="1"/>
    <n v="26"/>
    <x v="1"/>
    <x v="0"/>
    <x v="0"/>
    <s v="Yes"/>
    <x v="2"/>
    <s v="Rural"/>
    <n v="63.94"/>
    <n v="17.600000000000001"/>
    <n v="28.25"/>
    <n v="17.600000000000001"/>
    <x v="1"/>
    <x v="0"/>
  </r>
  <r>
    <n v="46474"/>
    <x v="0"/>
    <n v="26"/>
    <x v="1"/>
    <x v="0"/>
    <x v="0"/>
    <s v="Yes"/>
    <x v="2"/>
    <s v="Rural"/>
    <n v="100.09"/>
    <n v="27.4"/>
    <n v="28.25"/>
    <n v="27.4"/>
    <x v="1"/>
    <x v="0"/>
  </r>
  <r>
    <n v="48721"/>
    <x v="0"/>
    <n v="26"/>
    <x v="1"/>
    <x v="0"/>
    <x v="0"/>
    <s v="No"/>
    <x v="2"/>
    <s v="Urban"/>
    <n v="190.67"/>
    <n v="20.2"/>
    <n v="28.25"/>
    <n v="20.2"/>
    <x v="1"/>
    <x v="0"/>
  </r>
  <r>
    <n v="49485"/>
    <x v="1"/>
    <n v="26"/>
    <x v="1"/>
    <x v="0"/>
    <x v="0"/>
    <s v="No"/>
    <x v="2"/>
    <s v="Rural"/>
    <n v="136.1"/>
    <n v="26.4"/>
    <n v="28.25"/>
    <n v="26.4"/>
    <x v="0"/>
    <x v="0"/>
  </r>
  <r>
    <n v="50072"/>
    <x v="1"/>
    <n v="26"/>
    <x v="1"/>
    <x v="0"/>
    <x v="0"/>
    <s v="No"/>
    <x v="2"/>
    <s v="Rural"/>
    <n v="58.55"/>
    <n v="29"/>
    <n v="28.25"/>
    <n v="29"/>
    <x v="1"/>
    <x v="0"/>
  </r>
  <r>
    <n v="51584"/>
    <x v="0"/>
    <n v="26"/>
    <x v="1"/>
    <x v="0"/>
    <x v="0"/>
    <s v="No"/>
    <x v="2"/>
    <s v="Urban"/>
    <n v="71.25"/>
    <n v="30.3"/>
    <n v="28.25"/>
    <n v="30.3"/>
    <x v="3"/>
    <x v="0"/>
  </r>
  <r>
    <n v="52080"/>
    <x v="1"/>
    <n v="26"/>
    <x v="1"/>
    <x v="0"/>
    <x v="0"/>
    <s v="No"/>
    <x v="2"/>
    <s v="Rural"/>
    <n v="85.27"/>
    <n v="24.6"/>
    <n v="28.25"/>
    <n v="24.6"/>
    <x v="1"/>
    <x v="0"/>
  </r>
  <r>
    <n v="52220"/>
    <x v="1"/>
    <n v="26"/>
    <x v="1"/>
    <x v="0"/>
    <x v="0"/>
    <s v="No"/>
    <x v="2"/>
    <s v="Rural"/>
    <n v="154.08000000000001"/>
    <n v="20.2"/>
    <n v="28.25"/>
    <n v="20.2"/>
    <x v="2"/>
    <x v="0"/>
  </r>
  <r>
    <n v="52790"/>
    <x v="1"/>
    <n v="26"/>
    <x v="1"/>
    <x v="0"/>
    <x v="0"/>
    <s v="No"/>
    <x v="4"/>
    <s v="Urban"/>
    <n v="123.81"/>
    <n v="39"/>
    <n v="28.25"/>
    <n v="39"/>
    <x v="1"/>
    <x v="0"/>
  </r>
  <r>
    <n v="54067"/>
    <x v="1"/>
    <n v="26"/>
    <x v="1"/>
    <x v="0"/>
    <x v="0"/>
    <s v="No"/>
    <x v="2"/>
    <s v="Rural"/>
    <n v="67.209999999999994"/>
    <n v="21.8"/>
    <n v="28.25"/>
    <n v="21.8"/>
    <x v="2"/>
    <x v="0"/>
  </r>
  <r>
    <n v="54946"/>
    <x v="1"/>
    <n v="26"/>
    <x v="1"/>
    <x v="0"/>
    <x v="0"/>
    <s v="No"/>
    <x v="2"/>
    <s v="Urban"/>
    <n v="168.15"/>
    <n v="22.9"/>
    <n v="28.25"/>
    <n v="22.9"/>
    <x v="1"/>
    <x v="0"/>
  </r>
  <r>
    <n v="55051"/>
    <x v="0"/>
    <n v="26"/>
    <x v="1"/>
    <x v="0"/>
    <x v="0"/>
    <s v="Yes"/>
    <x v="2"/>
    <s v="Rural"/>
    <n v="55.62"/>
    <n v="25.8"/>
    <n v="28.25"/>
    <n v="25.8"/>
    <x v="1"/>
    <x v="0"/>
  </r>
  <r>
    <n v="56156"/>
    <x v="2"/>
    <n v="26"/>
    <x v="1"/>
    <x v="0"/>
    <x v="0"/>
    <s v="No"/>
    <x v="2"/>
    <s v="Rural"/>
    <n v="143.33000000000001"/>
    <n v="22.4"/>
    <n v="28.25"/>
    <n v="22.4"/>
    <x v="2"/>
    <x v="0"/>
  </r>
  <r>
    <n v="56716"/>
    <x v="1"/>
    <n v="26"/>
    <x v="1"/>
    <x v="0"/>
    <x v="0"/>
    <s v="No"/>
    <x v="2"/>
    <s v="Urban"/>
    <n v="82.59"/>
    <n v="29.4"/>
    <n v="28.25"/>
    <n v="29.4"/>
    <x v="1"/>
    <x v="0"/>
  </r>
  <r>
    <n v="57523"/>
    <x v="1"/>
    <n v="26"/>
    <x v="1"/>
    <x v="0"/>
    <x v="0"/>
    <s v="Yes"/>
    <x v="2"/>
    <s v="Urban"/>
    <n v="116.38"/>
    <n v="21.9"/>
    <n v="28.25"/>
    <n v="21.9"/>
    <x v="2"/>
    <x v="0"/>
  </r>
  <r>
    <n v="58350"/>
    <x v="1"/>
    <n v="26"/>
    <x v="1"/>
    <x v="0"/>
    <x v="0"/>
    <s v="No"/>
    <x v="4"/>
    <s v="Rural"/>
    <n v="89.37"/>
    <n v="20.2"/>
    <n v="28.25"/>
    <n v="20.2"/>
    <x v="1"/>
    <x v="0"/>
  </r>
  <r>
    <n v="59988"/>
    <x v="1"/>
    <n v="26"/>
    <x v="1"/>
    <x v="1"/>
    <x v="0"/>
    <s v="Yes"/>
    <x v="2"/>
    <s v="Urban"/>
    <n v="107.59"/>
    <n v="33.1"/>
    <n v="28.25"/>
    <n v="33.1"/>
    <x v="3"/>
    <x v="0"/>
  </r>
  <r>
    <n v="60981"/>
    <x v="1"/>
    <n v="26"/>
    <x v="1"/>
    <x v="0"/>
    <x v="0"/>
    <s v="No"/>
    <x v="2"/>
    <s v="Rural"/>
    <n v="130.07"/>
    <n v="33.1"/>
    <n v="28.25"/>
    <n v="33.1"/>
    <x v="1"/>
    <x v="0"/>
  </r>
  <r>
    <n v="61742"/>
    <x v="0"/>
    <n v="26"/>
    <x v="1"/>
    <x v="0"/>
    <x v="0"/>
    <s v="No"/>
    <x v="2"/>
    <s v="Urban"/>
    <n v="103.61"/>
    <n v="31.4"/>
    <n v="28.25"/>
    <n v="31.4"/>
    <x v="1"/>
    <x v="0"/>
  </r>
  <r>
    <n v="62416"/>
    <x v="1"/>
    <n v="26"/>
    <x v="1"/>
    <x v="0"/>
    <x v="0"/>
    <s v="Yes"/>
    <x v="2"/>
    <s v="Rural"/>
    <n v="73.290000000000006"/>
    <n v="27.8"/>
    <n v="28.25"/>
    <n v="27.8"/>
    <x v="1"/>
    <x v="0"/>
  </r>
  <r>
    <n v="62983"/>
    <x v="1"/>
    <n v="26"/>
    <x v="1"/>
    <x v="0"/>
    <x v="0"/>
    <s v="Yes"/>
    <x v="2"/>
    <s v="Urban"/>
    <n v="138.02000000000001"/>
    <n v="20.3"/>
    <n v="28.25"/>
    <n v="20.3"/>
    <x v="3"/>
    <x v="0"/>
  </r>
  <r>
    <n v="63455"/>
    <x v="0"/>
    <n v="26"/>
    <x v="1"/>
    <x v="0"/>
    <x v="0"/>
    <s v="Yes"/>
    <x v="2"/>
    <s v="Urban"/>
    <n v="70.61"/>
    <n v="20"/>
    <n v="28.25"/>
    <n v="20"/>
    <x v="1"/>
    <x v="0"/>
  </r>
  <r>
    <n v="64196"/>
    <x v="0"/>
    <n v="26"/>
    <x v="1"/>
    <x v="0"/>
    <x v="0"/>
    <s v="No"/>
    <x v="2"/>
    <s v="Urban"/>
    <n v="64.680000000000007"/>
    <n v="23.3"/>
    <n v="28.25"/>
    <n v="23.3"/>
    <x v="3"/>
    <x v="0"/>
  </r>
  <r>
    <n v="65729"/>
    <x v="1"/>
    <n v="26"/>
    <x v="1"/>
    <x v="0"/>
    <x v="0"/>
    <s v="Yes"/>
    <x v="2"/>
    <s v="Rural"/>
    <n v="123.98"/>
    <n v="30.1"/>
    <n v="28.25"/>
    <n v="30.1"/>
    <x v="1"/>
    <x v="0"/>
  </r>
  <r>
    <n v="65988"/>
    <x v="1"/>
    <n v="26"/>
    <x v="1"/>
    <x v="0"/>
    <x v="0"/>
    <s v="No"/>
    <x v="2"/>
    <s v="Rural"/>
    <n v="191.78"/>
    <n v="24.7"/>
    <n v="28.25"/>
    <n v="24.7"/>
    <x v="0"/>
    <x v="0"/>
  </r>
  <r>
    <n v="68245"/>
    <x v="1"/>
    <n v="26"/>
    <x v="1"/>
    <x v="0"/>
    <x v="0"/>
    <s v="Yes"/>
    <x v="2"/>
    <s v="Rural"/>
    <n v="59.17"/>
    <n v="20"/>
    <n v="28.25"/>
    <n v="20"/>
    <x v="0"/>
    <x v="0"/>
  </r>
  <r>
    <n v="71440"/>
    <x v="1"/>
    <n v="26"/>
    <x v="1"/>
    <x v="0"/>
    <x v="0"/>
    <s v="Yes"/>
    <x v="2"/>
    <s v="Urban"/>
    <n v="90.66"/>
    <n v="27.2"/>
    <n v="28.25"/>
    <n v="27.2"/>
    <x v="0"/>
    <x v="0"/>
  </r>
  <r>
    <n v="72725"/>
    <x v="1"/>
    <n v="26"/>
    <x v="1"/>
    <x v="0"/>
    <x v="0"/>
    <s v="No"/>
    <x v="4"/>
    <s v="Urban"/>
    <n v="59.67"/>
    <n v="24.5"/>
    <n v="28.25"/>
    <n v="24.5"/>
    <x v="3"/>
    <x v="0"/>
  </r>
  <r>
    <n v="72776"/>
    <x v="0"/>
    <n v="26"/>
    <x v="1"/>
    <x v="0"/>
    <x v="0"/>
    <s v="Yes"/>
    <x v="4"/>
    <s v="Urban"/>
    <n v="94.24"/>
    <n v="29.2"/>
    <n v="28.25"/>
    <n v="29.2"/>
    <x v="2"/>
    <x v="0"/>
  </r>
  <r>
    <n v="72818"/>
    <x v="1"/>
    <n v="26"/>
    <x v="1"/>
    <x v="0"/>
    <x v="0"/>
    <s v="No"/>
    <x v="2"/>
    <s v="Rural"/>
    <n v="90.54"/>
    <n v="37.1"/>
    <n v="28.25"/>
    <n v="37.1"/>
    <x v="0"/>
    <x v="0"/>
  </r>
  <r>
    <n v="3980"/>
    <x v="1"/>
    <n v="27"/>
    <x v="1"/>
    <x v="0"/>
    <x v="0"/>
    <s v="No"/>
    <x v="2"/>
    <s v="Rural"/>
    <n v="80.22"/>
    <n v="21.6"/>
    <n v="28.25"/>
    <n v="21.6"/>
    <x v="1"/>
    <x v="0"/>
  </r>
  <r>
    <n v="4813"/>
    <x v="0"/>
    <n v="27"/>
    <x v="1"/>
    <x v="0"/>
    <x v="0"/>
    <s v="No"/>
    <x v="2"/>
    <s v="Urban"/>
    <n v="112.98"/>
    <n v="44.7"/>
    <n v="28.25"/>
    <n v="44.7"/>
    <x v="1"/>
    <x v="0"/>
  </r>
  <r>
    <n v="5834"/>
    <x v="1"/>
    <n v="27"/>
    <x v="1"/>
    <x v="0"/>
    <x v="0"/>
    <s v="No"/>
    <x v="4"/>
    <s v="Urban"/>
    <n v="85.53"/>
    <n v="26.9"/>
    <n v="28.25"/>
    <n v="26.9"/>
    <x v="3"/>
    <x v="0"/>
  </r>
  <r>
    <n v="7003"/>
    <x v="1"/>
    <n v="27"/>
    <x v="1"/>
    <x v="0"/>
    <x v="0"/>
    <s v="Yes"/>
    <x v="2"/>
    <s v="Rural"/>
    <n v="111.96"/>
    <n v="28.2"/>
    <n v="28.25"/>
    <n v="28.2"/>
    <x v="1"/>
    <x v="0"/>
  </r>
  <r>
    <n v="7092"/>
    <x v="1"/>
    <n v="27"/>
    <x v="1"/>
    <x v="0"/>
    <x v="0"/>
    <s v="Yes"/>
    <x v="2"/>
    <s v="Rural"/>
    <n v="94.25"/>
    <n v="37.6"/>
    <n v="28.25"/>
    <n v="37.6"/>
    <x v="1"/>
    <x v="0"/>
  </r>
  <r>
    <n v="9511"/>
    <x v="0"/>
    <n v="27"/>
    <x v="1"/>
    <x v="0"/>
    <x v="0"/>
    <s v="No"/>
    <x v="2"/>
    <s v="Urban"/>
    <n v="119.67"/>
    <n v="36.9"/>
    <n v="28.25"/>
    <n v="36.9"/>
    <x v="0"/>
    <x v="0"/>
  </r>
  <r>
    <n v="9730"/>
    <x v="0"/>
    <n v="27"/>
    <x v="1"/>
    <x v="0"/>
    <x v="0"/>
    <s v="Yes"/>
    <x v="2"/>
    <s v="Urban"/>
    <n v="76.19"/>
    <n v="22"/>
    <n v="28.25"/>
    <n v="22"/>
    <x v="1"/>
    <x v="0"/>
  </r>
  <r>
    <n v="15219"/>
    <x v="1"/>
    <n v="27"/>
    <x v="1"/>
    <x v="0"/>
    <x v="0"/>
    <s v="No"/>
    <x v="2"/>
    <s v="Rural"/>
    <n v="78.05"/>
    <n v="22.3"/>
    <n v="28.25"/>
    <n v="22.3"/>
    <x v="1"/>
    <x v="0"/>
  </r>
  <r>
    <n v="17951"/>
    <x v="0"/>
    <n v="27"/>
    <x v="1"/>
    <x v="0"/>
    <x v="0"/>
    <s v="No"/>
    <x v="1"/>
    <s v="Rural"/>
    <n v="110.87"/>
    <n v="29.5"/>
    <n v="28.25"/>
    <n v="29.5"/>
    <x v="3"/>
    <x v="0"/>
  </r>
  <r>
    <n v="18070"/>
    <x v="1"/>
    <n v="27"/>
    <x v="1"/>
    <x v="0"/>
    <x v="0"/>
    <s v="No"/>
    <x v="2"/>
    <s v="Rural"/>
    <n v="73"/>
    <n v="20"/>
    <n v="28.25"/>
    <n v="20"/>
    <x v="1"/>
    <x v="0"/>
  </r>
  <r>
    <n v="21202"/>
    <x v="1"/>
    <n v="27"/>
    <x v="1"/>
    <x v="0"/>
    <x v="0"/>
    <s v="Yes"/>
    <x v="2"/>
    <s v="Urban"/>
    <n v="80.569999999999993"/>
    <n v="39.799999999999997"/>
    <n v="28.25"/>
    <n v="39.799999999999997"/>
    <x v="3"/>
    <x v="0"/>
  </r>
  <r>
    <n v="25130"/>
    <x v="1"/>
    <n v="27"/>
    <x v="1"/>
    <x v="0"/>
    <x v="0"/>
    <s v="Yes"/>
    <x v="2"/>
    <s v="Urban"/>
    <n v="79.209999999999994"/>
    <n v="19.5"/>
    <n v="28.25"/>
    <n v="19.5"/>
    <x v="0"/>
    <x v="0"/>
  </r>
  <r>
    <n v="25613"/>
    <x v="1"/>
    <n v="27"/>
    <x v="1"/>
    <x v="0"/>
    <x v="0"/>
    <s v="Yes"/>
    <x v="2"/>
    <s v="Urban"/>
    <n v="70.56"/>
    <n v="28.6"/>
    <n v="28.25"/>
    <n v="28.6"/>
    <x v="3"/>
    <x v="0"/>
  </r>
  <r>
    <n v="26366"/>
    <x v="1"/>
    <n v="27"/>
    <x v="1"/>
    <x v="0"/>
    <x v="0"/>
    <s v="No"/>
    <x v="2"/>
    <s v="Rural"/>
    <n v="103.35"/>
    <n v="28.1"/>
    <n v="28.25"/>
    <n v="28.1"/>
    <x v="2"/>
    <x v="0"/>
  </r>
  <r>
    <n v="27818"/>
    <x v="1"/>
    <n v="27"/>
    <x v="1"/>
    <x v="0"/>
    <x v="0"/>
    <s v="No"/>
    <x v="2"/>
    <s v="Rural"/>
    <n v="104.21"/>
    <n v="35.700000000000003"/>
    <n v="28.25"/>
    <n v="35.700000000000003"/>
    <x v="1"/>
    <x v="0"/>
  </r>
  <r>
    <n v="28227"/>
    <x v="1"/>
    <n v="27"/>
    <x v="1"/>
    <x v="0"/>
    <x v="0"/>
    <s v="Yes"/>
    <x v="2"/>
    <s v="Urban"/>
    <n v="71.5"/>
    <n v="40.299999999999997"/>
    <n v="28.25"/>
    <n v="40.299999999999997"/>
    <x v="3"/>
    <x v="0"/>
  </r>
  <r>
    <n v="30171"/>
    <x v="0"/>
    <n v="27"/>
    <x v="1"/>
    <x v="0"/>
    <x v="0"/>
    <s v="No"/>
    <x v="4"/>
    <s v="Urban"/>
    <n v="95.1"/>
    <n v="24.3"/>
    <n v="28.25"/>
    <n v="24.3"/>
    <x v="2"/>
    <x v="0"/>
  </r>
  <r>
    <n v="32240"/>
    <x v="1"/>
    <n v="27"/>
    <x v="1"/>
    <x v="0"/>
    <x v="0"/>
    <s v="No"/>
    <x v="2"/>
    <s v="Urban"/>
    <n v="93.55"/>
    <n v="41.6"/>
    <n v="28.25"/>
    <n v="41.6"/>
    <x v="1"/>
    <x v="0"/>
  </r>
  <r>
    <n v="33439"/>
    <x v="1"/>
    <n v="27"/>
    <x v="1"/>
    <x v="0"/>
    <x v="0"/>
    <s v="No"/>
    <x v="2"/>
    <s v="Rural"/>
    <n v="86.21"/>
    <n v="21.4"/>
    <n v="28.25"/>
    <n v="21.4"/>
    <x v="0"/>
    <x v="0"/>
  </r>
  <r>
    <n v="34363"/>
    <x v="1"/>
    <n v="27"/>
    <x v="1"/>
    <x v="0"/>
    <x v="0"/>
    <s v="Yes"/>
    <x v="2"/>
    <s v="Urban"/>
    <n v="95.12"/>
    <n v="27"/>
    <n v="28.25"/>
    <n v="27"/>
    <x v="1"/>
    <x v="0"/>
  </r>
  <r>
    <n v="34525"/>
    <x v="1"/>
    <n v="27"/>
    <x v="1"/>
    <x v="0"/>
    <x v="0"/>
    <s v="No"/>
    <x v="2"/>
    <s v="Rural"/>
    <n v="83.26"/>
    <n v="22.2"/>
    <n v="28.25"/>
    <n v="22.2"/>
    <x v="1"/>
    <x v="0"/>
  </r>
  <r>
    <n v="36942"/>
    <x v="0"/>
    <n v="27"/>
    <x v="1"/>
    <x v="0"/>
    <x v="0"/>
    <s v="No"/>
    <x v="2"/>
    <s v="Urban"/>
    <n v="114.79"/>
    <n v="32"/>
    <n v="28.25"/>
    <n v="32"/>
    <x v="0"/>
    <x v="0"/>
  </r>
  <r>
    <n v="38397"/>
    <x v="1"/>
    <n v="27"/>
    <x v="1"/>
    <x v="0"/>
    <x v="0"/>
    <s v="No"/>
    <x v="2"/>
    <s v="Urban"/>
    <n v="111.48"/>
    <n v="28.9"/>
    <n v="28.25"/>
    <n v="28.9"/>
    <x v="1"/>
    <x v="0"/>
  </r>
  <r>
    <n v="40253"/>
    <x v="0"/>
    <n v="27"/>
    <x v="1"/>
    <x v="0"/>
    <x v="0"/>
    <s v="No"/>
    <x v="2"/>
    <s v="Rural"/>
    <n v="191.79"/>
    <s v=""/>
    <n v="28.25"/>
    <n v="28.25"/>
    <x v="3"/>
    <x v="0"/>
  </r>
  <r>
    <n v="41648"/>
    <x v="0"/>
    <n v="27"/>
    <x v="1"/>
    <x v="0"/>
    <x v="0"/>
    <s v="Yes"/>
    <x v="2"/>
    <s v="Rural"/>
    <n v="102.64"/>
    <n v="26.4"/>
    <n v="28.25"/>
    <n v="26.4"/>
    <x v="3"/>
    <x v="0"/>
  </r>
  <r>
    <n v="42481"/>
    <x v="0"/>
    <n v="27"/>
    <x v="1"/>
    <x v="0"/>
    <x v="0"/>
    <s v="Yes"/>
    <x v="2"/>
    <s v="Urban"/>
    <n v="114.32"/>
    <n v="28.1"/>
    <n v="28.25"/>
    <n v="28.1"/>
    <x v="0"/>
    <x v="0"/>
  </r>
  <r>
    <n v="42556"/>
    <x v="0"/>
    <n v="27"/>
    <x v="1"/>
    <x v="0"/>
    <x v="0"/>
    <s v="Yes"/>
    <x v="2"/>
    <s v="Urban"/>
    <n v="150.1"/>
    <n v="25.3"/>
    <n v="28.25"/>
    <n v="25.3"/>
    <x v="1"/>
    <x v="0"/>
  </r>
  <r>
    <n v="42760"/>
    <x v="1"/>
    <n v="27"/>
    <x v="1"/>
    <x v="0"/>
    <x v="0"/>
    <s v="Yes"/>
    <x v="2"/>
    <s v="Urban"/>
    <n v="57.46"/>
    <n v="23"/>
    <n v="28.25"/>
    <n v="23"/>
    <x v="3"/>
    <x v="0"/>
  </r>
  <r>
    <n v="43698"/>
    <x v="1"/>
    <n v="27"/>
    <x v="1"/>
    <x v="0"/>
    <x v="0"/>
    <s v="No"/>
    <x v="4"/>
    <s v="Rural"/>
    <n v="65.430000000000007"/>
    <n v="27.2"/>
    <n v="28.25"/>
    <n v="27.2"/>
    <x v="0"/>
    <x v="0"/>
  </r>
  <r>
    <n v="43827"/>
    <x v="1"/>
    <n v="27"/>
    <x v="1"/>
    <x v="0"/>
    <x v="0"/>
    <s v="Yes"/>
    <x v="2"/>
    <s v="Urban"/>
    <n v="161.57"/>
    <n v="25.7"/>
    <n v="28.25"/>
    <n v="25.7"/>
    <x v="3"/>
    <x v="0"/>
  </r>
  <r>
    <n v="48755"/>
    <x v="0"/>
    <n v="27"/>
    <x v="1"/>
    <x v="0"/>
    <x v="0"/>
    <s v="Yes"/>
    <x v="2"/>
    <s v="Rural"/>
    <n v="104.48"/>
    <n v="36.4"/>
    <n v="28.25"/>
    <n v="36.4"/>
    <x v="3"/>
    <x v="0"/>
  </r>
  <r>
    <n v="48843"/>
    <x v="1"/>
    <n v="27"/>
    <x v="1"/>
    <x v="0"/>
    <x v="0"/>
    <s v="No"/>
    <x v="2"/>
    <s v="Urban"/>
    <n v="58.39"/>
    <n v="30.4"/>
    <n v="28.25"/>
    <n v="30.4"/>
    <x v="1"/>
    <x v="0"/>
  </r>
  <r>
    <n v="49196"/>
    <x v="1"/>
    <n v="27"/>
    <x v="1"/>
    <x v="0"/>
    <x v="0"/>
    <s v="Yes"/>
    <x v="2"/>
    <s v="Urban"/>
    <n v="127.28"/>
    <n v="23.4"/>
    <n v="28.25"/>
    <n v="23.4"/>
    <x v="0"/>
    <x v="0"/>
  </r>
  <r>
    <n v="49903"/>
    <x v="0"/>
    <n v="27"/>
    <x v="1"/>
    <x v="0"/>
    <x v="0"/>
    <s v="No"/>
    <x v="2"/>
    <s v="Urban"/>
    <n v="72.61"/>
    <n v="38.5"/>
    <n v="28.25"/>
    <n v="38.5"/>
    <x v="1"/>
    <x v="0"/>
  </r>
  <r>
    <n v="51579"/>
    <x v="0"/>
    <n v="27"/>
    <x v="1"/>
    <x v="0"/>
    <x v="0"/>
    <s v="No"/>
    <x v="1"/>
    <s v="Rural"/>
    <n v="63.53"/>
    <n v="26.9"/>
    <n v="28.25"/>
    <n v="26.9"/>
    <x v="1"/>
    <x v="0"/>
  </r>
  <r>
    <n v="52580"/>
    <x v="1"/>
    <n v="27"/>
    <x v="1"/>
    <x v="0"/>
    <x v="0"/>
    <s v="No"/>
    <x v="2"/>
    <s v="Rural"/>
    <n v="75.040000000000006"/>
    <n v="24.5"/>
    <n v="28.25"/>
    <n v="24.5"/>
    <x v="1"/>
    <x v="0"/>
  </r>
  <r>
    <n v="54805"/>
    <x v="1"/>
    <n v="27"/>
    <x v="1"/>
    <x v="0"/>
    <x v="0"/>
    <s v="No"/>
    <x v="1"/>
    <s v="Urban"/>
    <n v="73.650000000000006"/>
    <n v="24.8"/>
    <n v="28.25"/>
    <n v="24.8"/>
    <x v="0"/>
    <x v="0"/>
  </r>
  <r>
    <n v="54962"/>
    <x v="1"/>
    <n v="27"/>
    <x v="1"/>
    <x v="0"/>
    <x v="0"/>
    <s v="No"/>
    <x v="2"/>
    <s v="Urban"/>
    <n v="82.05"/>
    <n v="21"/>
    <n v="28.25"/>
    <n v="21"/>
    <x v="0"/>
    <x v="0"/>
  </r>
  <r>
    <n v="55455"/>
    <x v="0"/>
    <n v="27"/>
    <x v="1"/>
    <x v="0"/>
    <x v="0"/>
    <s v="No"/>
    <x v="2"/>
    <s v="Rural"/>
    <n v="112.41"/>
    <n v="33.700000000000003"/>
    <n v="28.25"/>
    <n v="33.700000000000003"/>
    <x v="1"/>
    <x v="0"/>
  </r>
  <r>
    <n v="57497"/>
    <x v="0"/>
    <n v="27"/>
    <x v="1"/>
    <x v="0"/>
    <x v="0"/>
    <s v="No"/>
    <x v="2"/>
    <s v="Rural"/>
    <n v="69.7"/>
    <n v="27.3"/>
    <n v="28.25"/>
    <n v="27.3"/>
    <x v="1"/>
    <x v="0"/>
  </r>
  <r>
    <n v="57985"/>
    <x v="1"/>
    <n v="27"/>
    <x v="1"/>
    <x v="0"/>
    <x v="0"/>
    <s v="Yes"/>
    <x v="2"/>
    <s v="Urban"/>
    <n v="94.19"/>
    <n v="27.4"/>
    <n v="28.25"/>
    <n v="27.4"/>
    <x v="2"/>
    <x v="0"/>
  </r>
  <r>
    <n v="59126"/>
    <x v="1"/>
    <n v="27"/>
    <x v="1"/>
    <x v="0"/>
    <x v="0"/>
    <s v="No"/>
    <x v="2"/>
    <s v="Urban"/>
    <n v="126.09"/>
    <n v="25.1"/>
    <n v="28.25"/>
    <n v="25.1"/>
    <x v="0"/>
    <x v="0"/>
  </r>
  <r>
    <n v="59130"/>
    <x v="1"/>
    <n v="27"/>
    <x v="1"/>
    <x v="0"/>
    <x v="0"/>
    <s v="No"/>
    <x v="2"/>
    <s v="Rural"/>
    <n v="226.75"/>
    <n v="28.9"/>
    <n v="28.25"/>
    <n v="28.9"/>
    <x v="0"/>
    <x v="0"/>
  </r>
  <r>
    <n v="59745"/>
    <x v="1"/>
    <n v="27"/>
    <x v="1"/>
    <x v="0"/>
    <x v="0"/>
    <s v="Yes"/>
    <x v="2"/>
    <s v="Urban"/>
    <n v="76.739999999999995"/>
    <n v="53.9"/>
    <n v="28.25"/>
    <n v="53.9"/>
    <x v="0"/>
    <x v="0"/>
  </r>
  <r>
    <n v="62396"/>
    <x v="1"/>
    <n v="27"/>
    <x v="1"/>
    <x v="0"/>
    <x v="0"/>
    <s v="Yes"/>
    <x v="2"/>
    <s v="Urban"/>
    <n v="139.19999999999999"/>
    <n v="36.200000000000003"/>
    <n v="28.25"/>
    <n v="36.200000000000003"/>
    <x v="1"/>
    <x v="0"/>
  </r>
  <r>
    <n v="63043"/>
    <x v="1"/>
    <n v="27"/>
    <x v="1"/>
    <x v="0"/>
    <x v="0"/>
    <s v="No"/>
    <x v="2"/>
    <s v="Urban"/>
    <n v="61.8"/>
    <n v="26.8"/>
    <n v="28.25"/>
    <n v="26.8"/>
    <x v="2"/>
    <x v="0"/>
  </r>
  <r>
    <n v="63804"/>
    <x v="1"/>
    <n v="27"/>
    <x v="1"/>
    <x v="0"/>
    <x v="0"/>
    <s v="No"/>
    <x v="2"/>
    <s v="Rural"/>
    <n v="55.93"/>
    <n v="20.3"/>
    <n v="28.25"/>
    <n v="20.3"/>
    <x v="3"/>
    <x v="0"/>
  </r>
  <r>
    <n v="65336"/>
    <x v="1"/>
    <n v="27"/>
    <x v="1"/>
    <x v="0"/>
    <x v="0"/>
    <s v="Yes"/>
    <x v="2"/>
    <s v="Urban"/>
    <n v="98.71"/>
    <n v="26.1"/>
    <n v="28.25"/>
    <n v="26.1"/>
    <x v="2"/>
    <x v="0"/>
  </r>
  <r>
    <n v="65766"/>
    <x v="1"/>
    <n v="27"/>
    <x v="1"/>
    <x v="0"/>
    <x v="0"/>
    <s v="No"/>
    <x v="2"/>
    <s v="Rural"/>
    <n v="104.33"/>
    <n v="20.100000000000001"/>
    <n v="28.25"/>
    <n v="20.100000000000001"/>
    <x v="1"/>
    <x v="0"/>
  </r>
  <r>
    <n v="67210"/>
    <x v="0"/>
    <n v="27"/>
    <x v="1"/>
    <x v="0"/>
    <x v="0"/>
    <s v="Yes"/>
    <x v="1"/>
    <s v="Urban"/>
    <n v="82.9"/>
    <n v="25"/>
    <n v="28.25"/>
    <n v="25"/>
    <x v="0"/>
    <x v="0"/>
  </r>
  <r>
    <n v="68131"/>
    <x v="1"/>
    <n v="27"/>
    <x v="1"/>
    <x v="0"/>
    <x v="0"/>
    <s v="No"/>
    <x v="2"/>
    <s v="Rural"/>
    <n v="149.94999999999999"/>
    <n v="25.9"/>
    <n v="28.25"/>
    <n v="25.9"/>
    <x v="1"/>
    <x v="0"/>
  </r>
  <r>
    <n v="68249"/>
    <x v="1"/>
    <n v="27"/>
    <x v="1"/>
    <x v="0"/>
    <x v="0"/>
    <s v="Yes"/>
    <x v="2"/>
    <s v="Rural"/>
    <n v="85.6"/>
    <n v="21.4"/>
    <n v="28.25"/>
    <n v="21.4"/>
    <x v="0"/>
    <x v="0"/>
  </r>
  <r>
    <n v="69666"/>
    <x v="1"/>
    <n v="27"/>
    <x v="1"/>
    <x v="0"/>
    <x v="0"/>
    <s v="Yes"/>
    <x v="1"/>
    <s v="Urban"/>
    <n v="88.97"/>
    <n v="28.8"/>
    <n v="28.25"/>
    <n v="28.8"/>
    <x v="1"/>
    <x v="0"/>
  </r>
  <r>
    <n v="70670"/>
    <x v="1"/>
    <n v="27"/>
    <x v="1"/>
    <x v="0"/>
    <x v="0"/>
    <s v="Yes"/>
    <x v="2"/>
    <s v="Rural"/>
    <n v="57.96"/>
    <n v="64.400000000000006"/>
    <n v="28.25"/>
    <n v="64.400000000000006"/>
    <x v="1"/>
    <x v="0"/>
  </r>
  <r>
    <n v="71420"/>
    <x v="0"/>
    <n v="27"/>
    <x v="1"/>
    <x v="0"/>
    <x v="0"/>
    <s v="No"/>
    <x v="4"/>
    <s v="Rural"/>
    <n v="65.12"/>
    <n v="41.1"/>
    <n v="28.25"/>
    <n v="41.1"/>
    <x v="3"/>
    <x v="0"/>
  </r>
  <r>
    <n v="507"/>
    <x v="1"/>
    <n v="28"/>
    <x v="1"/>
    <x v="0"/>
    <x v="0"/>
    <s v="Yes"/>
    <x v="2"/>
    <s v="Rural"/>
    <n v="94.15"/>
    <n v="23.1"/>
    <n v="28.25"/>
    <n v="23.1"/>
    <x v="3"/>
    <x v="0"/>
  </r>
  <r>
    <n v="2532"/>
    <x v="0"/>
    <n v="28"/>
    <x v="1"/>
    <x v="0"/>
    <x v="0"/>
    <s v="No"/>
    <x v="2"/>
    <s v="Rural"/>
    <n v="85.79"/>
    <n v="26.7"/>
    <n v="28.25"/>
    <n v="26.7"/>
    <x v="0"/>
    <x v="0"/>
  </r>
  <r>
    <n v="2550"/>
    <x v="1"/>
    <n v="28"/>
    <x v="1"/>
    <x v="0"/>
    <x v="0"/>
    <s v="Yes"/>
    <x v="4"/>
    <s v="Rural"/>
    <n v="86.91"/>
    <n v="21.1"/>
    <n v="28.25"/>
    <n v="21.1"/>
    <x v="2"/>
    <x v="0"/>
  </r>
  <r>
    <n v="3094"/>
    <x v="0"/>
    <n v="28"/>
    <x v="1"/>
    <x v="0"/>
    <x v="0"/>
    <s v="No"/>
    <x v="2"/>
    <s v="Urban"/>
    <n v="74.61"/>
    <n v="32.700000000000003"/>
    <n v="28.25"/>
    <n v="32.700000000000003"/>
    <x v="0"/>
    <x v="0"/>
  </r>
  <r>
    <n v="3590"/>
    <x v="1"/>
    <n v="28"/>
    <x v="1"/>
    <x v="1"/>
    <x v="0"/>
    <s v="No"/>
    <x v="2"/>
    <s v="Rural"/>
    <n v="80.400000000000006"/>
    <n v="57.5"/>
    <n v="28.25"/>
    <n v="57.5"/>
    <x v="1"/>
    <x v="0"/>
  </r>
  <r>
    <n v="3777"/>
    <x v="1"/>
    <n v="28"/>
    <x v="1"/>
    <x v="1"/>
    <x v="0"/>
    <s v="Yes"/>
    <x v="4"/>
    <s v="Rural"/>
    <n v="83.66"/>
    <n v="36.4"/>
    <n v="28.25"/>
    <n v="36.4"/>
    <x v="1"/>
    <x v="0"/>
  </r>
  <r>
    <n v="5068"/>
    <x v="1"/>
    <n v="28"/>
    <x v="1"/>
    <x v="0"/>
    <x v="0"/>
    <s v="No"/>
    <x v="2"/>
    <s v="Urban"/>
    <n v="76.81"/>
    <n v="28.3"/>
    <n v="28.25"/>
    <n v="28.3"/>
    <x v="3"/>
    <x v="0"/>
  </r>
  <r>
    <n v="5951"/>
    <x v="0"/>
    <n v="28"/>
    <x v="1"/>
    <x v="1"/>
    <x v="0"/>
    <s v="No"/>
    <x v="2"/>
    <s v="Urban"/>
    <n v="86.61"/>
    <n v="38.6"/>
    <n v="28.25"/>
    <n v="38.6"/>
    <x v="3"/>
    <x v="0"/>
  </r>
  <r>
    <n v="11280"/>
    <x v="1"/>
    <n v="28"/>
    <x v="1"/>
    <x v="0"/>
    <x v="0"/>
    <s v="Yes"/>
    <x v="2"/>
    <s v="Urban"/>
    <n v="98.05"/>
    <n v="24.7"/>
    <n v="28.25"/>
    <n v="24.7"/>
    <x v="1"/>
    <x v="0"/>
  </r>
  <r>
    <n v="12594"/>
    <x v="1"/>
    <n v="28"/>
    <x v="1"/>
    <x v="0"/>
    <x v="0"/>
    <s v="Yes"/>
    <x v="2"/>
    <s v="Rural"/>
    <n v="105.9"/>
    <n v="28.6"/>
    <n v="28.25"/>
    <n v="28.6"/>
    <x v="3"/>
    <x v="0"/>
  </r>
  <r>
    <n v="12849"/>
    <x v="1"/>
    <n v="28"/>
    <x v="1"/>
    <x v="0"/>
    <x v="0"/>
    <s v="Yes"/>
    <x v="2"/>
    <s v="Urban"/>
    <n v="87.92"/>
    <n v="32.5"/>
    <n v="28.25"/>
    <n v="32.5"/>
    <x v="0"/>
    <x v="0"/>
  </r>
  <r>
    <n v="17245"/>
    <x v="1"/>
    <n v="28"/>
    <x v="1"/>
    <x v="0"/>
    <x v="0"/>
    <s v="Yes"/>
    <x v="2"/>
    <s v="Rural"/>
    <n v="87.01"/>
    <n v="39.9"/>
    <n v="28.25"/>
    <n v="39.9"/>
    <x v="1"/>
    <x v="0"/>
  </r>
  <r>
    <n v="18876"/>
    <x v="1"/>
    <n v="28"/>
    <x v="1"/>
    <x v="0"/>
    <x v="0"/>
    <s v="Yes"/>
    <x v="2"/>
    <s v="Urban"/>
    <n v="69.5"/>
    <n v="24.5"/>
    <n v="28.25"/>
    <n v="24.5"/>
    <x v="1"/>
    <x v="0"/>
  </r>
  <r>
    <n v="19234"/>
    <x v="1"/>
    <n v="28"/>
    <x v="1"/>
    <x v="0"/>
    <x v="0"/>
    <s v="No"/>
    <x v="2"/>
    <s v="Rural"/>
    <n v="84.59"/>
    <n v="23.5"/>
    <n v="28.25"/>
    <n v="23.5"/>
    <x v="0"/>
    <x v="0"/>
  </r>
  <r>
    <n v="22151"/>
    <x v="1"/>
    <n v="28"/>
    <x v="1"/>
    <x v="0"/>
    <x v="0"/>
    <s v="No"/>
    <x v="4"/>
    <s v="Rural"/>
    <n v="77.989999999999995"/>
    <n v="32"/>
    <n v="28.25"/>
    <n v="32"/>
    <x v="3"/>
    <x v="0"/>
  </r>
  <r>
    <n v="23551"/>
    <x v="0"/>
    <n v="28"/>
    <x v="1"/>
    <x v="0"/>
    <x v="0"/>
    <s v="Yes"/>
    <x v="2"/>
    <s v="Urban"/>
    <n v="87.43"/>
    <n v="55.7"/>
    <n v="28.25"/>
    <n v="55.7"/>
    <x v="0"/>
    <x v="0"/>
  </r>
  <r>
    <n v="24783"/>
    <x v="1"/>
    <n v="28"/>
    <x v="1"/>
    <x v="0"/>
    <x v="0"/>
    <s v="No"/>
    <x v="2"/>
    <s v="Urban"/>
    <n v="87.91"/>
    <n v="22.7"/>
    <n v="28.25"/>
    <n v="22.7"/>
    <x v="2"/>
    <x v="0"/>
  </r>
  <r>
    <n v="25718"/>
    <x v="1"/>
    <n v="28"/>
    <x v="1"/>
    <x v="0"/>
    <x v="0"/>
    <s v="Yes"/>
    <x v="2"/>
    <s v="Urban"/>
    <n v="100.8"/>
    <n v="39.299999999999997"/>
    <n v="28.25"/>
    <n v="39.299999999999997"/>
    <x v="2"/>
    <x v="0"/>
  </r>
  <r>
    <n v="26134"/>
    <x v="1"/>
    <n v="28"/>
    <x v="1"/>
    <x v="0"/>
    <x v="0"/>
    <s v="Yes"/>
    <x v="2"/>
    <s v="Urban"/>
    <n v="111.22"/>
    <n v="25.5"/>
    <n v="28.25"/>
    <n v="25.5"/>
    <x v="0"/>
    <x v="0"/>
  </r>
  <r>
    <n v="27017"/>
    <x v="0"/>
    <n v="28"/>
    <x v="1"/>
    <x v="0"/>
    <x v="0"/>
    <s v="No"/>
    <x v="2"/>
    <s v="Urban"/>
    <n v="75.92"/>
    <n v="22.8"/>
    <n v="28.25"/>
    <n v="22.8"/>
    <x v="1"/>
    <x v="0"/>
  </r>
  <r>
    <n v="27119"/>
    <x v="1"/>
    <n v="28"/>
    <x v="1"/>
    <x v="0"/>
    <x v="0"/>
    <s v="No"/>
    <x v="2"/>
    <s v="Rural"/>
    <n v="104.16"/>
    <n v="21.5"/>
    <n v="28.25"/>
    <n v="21.5"/>
    <x v="1"/>
    <x v="0"/>
  </r>
  <r>
    <n v="28725"/>
    <x v="1"/>
    <n v="28"/>
    <x v="1"/>
    <x v="0"/>
    <x v="0"/>
    <s v="No"/>
    <x v="2"/>
    <s v="Rural"/>
    <n v="89.24"/>
    <n v="32.700000000000003"/>
    <n v="28.25"/>
    <n v="32.700000000000003"/>
    <x v="2"/>
    <x v="0"/>
  </r>
  <r>
    <n v="28848"/>
    <x v="0"/>
    <n v="28"/>
    <x v="1"/>
    <x v="0"/>
    <x v="0"/>
    <s v="No"/>
    <x v="2"/>
    <s v="Urban"/>
    <n v="94.26"/>
    <n v="23.7"/>
    <n v="28.25"/>
    <n v="23.7"/>
    <x v="0"/>
    <x v="0"/>
  </r>
  <r>
    <n v="31517"/>
    <x v="1"/>
    <n v="28"/>
    <x v="1"/>
    <x v="0"/>
    <x v="0"/>
    <s v="Yes"/>
    <x v="2"/>
    <s v="Rural"/>
    <n v="95.52"/>
    <n v="28.9"/>
    <n v="28.25"/>
    <n v="28.9"/>
    <x v="1"/>
    <x v="0"/>
  </r>
  <r>
    <n v="31893"/>
    <x v="1"/>
    <n v="28"/>
    <x v="1"/>
    <x v="0"/>
    <x v="0"/>
    <s v="Yes"/>
    <x v="2"/>
    <s v="Rural"/>
    <n v="97.06"/>
    <n v="23.2"/>
    <n v="28.25"/>
    <n v="23.2"/>
    <x v="0"/>
    <x v="0"/>
  </r>
  <r>
    <n v="32733"/>
    <x v="1"/>
    <n v="28"/>
    <x v="1"/>
    <x v="0"/>
    <x v="0"/>
    <s v="Yes"/>
    <x v="2"/>
    <s v="Rural"/>
    <n v="106.68"/>
    <n v="29.3"/>
    <n v="28.25"/>
    <n v="29.3"/>
    <x v="1"/>
    <x v="0"/>
  </r>
  <r>
    <n v="33051"/>
    <x v="0"/>
    <n v="28"/>
    <x v="1"/>
    <x v="0"/>
    <x v="0"/>
    <s v="No"/>
    <x v="2"/>
    <s v="Urban"/>
    <n v="86.24"/>
    <n v="30"/>
    <n v="28.25"/>
    <n v="30"/>
    <x v="0"/>
    <x v="0"/>
  </r>
  <r>
    <n v="35039"/>
    <x v="1"/>
    <n v="28"/>
    <x v="1"/>
    <x v="0"/>
    <x v="0"/>
    <s v="No"/>
    <x v="2"/>
    <s v="Rural"/>
    <n v="99.07"/>
    <n v="17.600000000000001"/>
    <n v="28.25"/>
    <n v="17.600000000000001"/>
    <x v="1"/>
    <x v="0"/>
  </r>
  <r>
    <n v="35437"/>
    <x v="1"/>
    <n v="28"/>
    <x v="1"/>
    <x v="0"/>
    <x v="0"/>
    <s v="Yes"/>
    <x v="2"/>
    <s v="Rural"/>
    <n v="73.39"/>
    <n v="30.8"/>
    <n v="28.25"/>
    <n v="30.8"/>
    <x v="0"/>
    <x v="0"/>
  </r>
  <r>
    <n v="35893"/>
    <x v="0"/>
    <n v="28"/>
    <x v="1"/>
    <x v="0"/>
    <x v="0"/>
    <s v="No"/>
    <x v="2"/>
    <s v="Urban"/>
    <n v="116.02"/>
    <n v="36.6"/>
    <n v="28.25"/>
    <n v="36.6"/>
    <x v="2"/>
    <x v="0"/>
  </r>
  <r>
    <n v="38617"/>
    <x v="0"/>
    <n v="28"/>
    <x v="1"/>
    <x v="0"/>
    <x v="0"/>
    <s v="Yes"/>
    <x v="1"/>
    <s v="Urban"/>
    <n v="73.98"/>
    <n v="29.9"/>
    <n v="28.25"/>
    <n v="29.9"/>
    <x v="1"/>
    <x v="0"/>
  </r>
  <r>
    <n v="39834"/>
    <x v="0"/>
    <n v="28"/>
    <x v="1"/>
    <x v="0"/>
    <x v="0"/>
    <s v="No"/>
    <x v="2"/>
    <s v="Urban"/>
    <n v="73.27"/>
    <n v="25.4"/>
    <n v="28.25"/>
    <n v="25.4"/>
    <x v="3"/>
    <x v="0"/>
  </r>
  <r>
    <n v="41927"/>
    <x v="1"/>
    <n v="28"/>
    <x v="1"/>
    <x v="0"/>
    <x v="0"/>
    <s v="Yes"/>
    <x v="2"/>
    <s v="Rural"/>
    <n v="64.64"/>
    <n v="22.1"/>
    <n v="28.25"/>
    <n v="22.1"/>
    <x v="1"/>
    <x v="0"/>
  </r>
  <r>
    <n v="43772"/>
    <x v="1"/>
    <n v="28"/>
    <x v="1"/>
    <x v="0"/>
    <x v="0"/>
    <s v="No"/>
    <x v="2"/>
    <s v="Urban"/>
    <n v="103.78"/>
    <n v="23.6"/>
    <n v="28.25"/>
    <n v="23.6"/>
    <x v="0"/>
    <x v="0"/>
  </r>
  <r>
    <n v="46093"/>
    <x v="1"/>
    <n v="28"/>
    <x v="1"/>
    <x v="0"/>
    <x v="0"/>
    <s v="Yes"/>
    <x v="2"/>
    <s v="Rural"/>
    <n v="56.47"/>
    <n v="22.7"/>
    <n v="28.25"/>
    <n v="22.7"/>
    <x v="1"/>
    <x v="0"/>
  </r>
  <r>
    <n v="46171"/>
    <x v="0"/>
    <n v="28"/>
    <x v="1"/>
    <x v="0"/>
    <x v="0"/>
    <s v="Yes"/>
    <x v="2"/>
    <s v="Urban"/>
    <n v="109.85"/>
    <n v="27.9"/>
    <n v="28.25"/>
    <n v="27.9"/>
    <x v="0"/>
    <x v="0"/>
  </r>
  <r>
    <n v="47802"/>
    <x v="0"/>
    <n v="28"/>
    <x v="1"/>
    <x v="0"/>
    <x v="0"/>
    <s v="No"/>
    <x v="2"/>
    <s v="Urban"/>
    <n v="256.74"/>
    <n v="23.4"/>
    <n v="28.25"/>
    <n v="23.4"/>
    <x v="2"/>
    <x v="0"/>
  </r>
  <r>
    <n v="49797"/>
    <x v="1"/>
    <n v="28"/>
    <x v="1"/>
    <x v="0"/>
    <x v="0"/>
    <s v="No"/>
    <x v="2"/>
    <s v="Rural"/>
    <n v="75.53"/>
    <n v="34.9"/>
    <n v="28.25"/>
    <n v="34.9"/>
    <x v="1"/>
    <x v="0"/>
  </r>
  <r>
    <n v="51497"/>
    <x v="0"/>
    <n v="28"/>
    <x v="1"/>
    <x v="0"/>
    <x v="0"/>
    <s v="Yes"/>
    <x v="1"/>
    <s v="Urban"/>
    <n v="156.44999999999999"/>
    <n v="24.3"/>
    <n v="28.25"/>
    <n v="24.3"/>
    <x v="1"/>
    <x v="0"/>
  </r>
  <r>
    <n v="56185"/>
    <x v="1"/>
    <n v="28"/>
    <x v="1"/>
    <x v="0"/>
    <x v="0"/>
    <s v="No"/>
    <x v="2"/>
    <s v="Urban"/>
    <n v="73.2"/>
    <n v="26.5"/>
    <n v="28.25"/>
    <n v="26.5"/>
    <x v="3"/>
    <x v="0"/>
  </r>
  <r>
    <n v="57210"/>
    <x v="1"/>
    <n v="28"/>
    <x v="1"/>
    <x v="0"/>
    <x v="0"/>
    <s v="Yes"/>
    <x v="2"/>
    <s v="Rural"/>
    <n v="131.80000000000001"/>
    <n v="30.3"/>
    <n v="28.25"/>
    <n v="30.3"/>
    <x v="1"/>
    <x v="0"/>
  </r>
  <r>
    <n v="59604"/>
    <x v="1"/>
    <n v="28"/>
    <x v="1"/>
    <x v="0"/>
    <x v="0"/>
    <s v="Yes"/>
    <x v="2"/>
    <s v="Rural"/>
    <n v="141.15"/>
    <n v="28.6"/>
    <n v="28.25"/>
    <n v="28.6"/>
    <x v="1"/>
    <x v="0"/>
  </r>
  <r>
    <n v="59663"/>
    <x v="1"/>
    <n v="28"/>
    <x v="1"/>
    <x v="0"/>
    <x v="0"/>
    <s v="No"/>
    <x v="2"/>
    <s v="Urban"/>
    <n v="107.74"/>
    <n v="38.5"/>
    <n v="28.25"/>
    <n v="38.5"/>
    <x v="1"/>
    <x v="0"/>
  </r>
  <r>
    <n v="59669"/>
    <x v="1"/>
    <n v="28"/>
    <x v="1"/>
    <x v="0"/>
    <x v="0"/>
    <s v="Yes"/>
    <x v="2"/>
    <s v="Rural"/>
    <n v="58.41"/>
    <n v="21"/>
    <n v="28.25"/>
    <n v="21"/>
    <x v="0"/>
    <x v="0"/>
  </r>
  <r>
    <n v="60158"/>
    <x v="1"/>
    <n v="28"/>
    <x v="1"/>
    <x v="0"/>
    <x v="0"/>
    <s v="No"/>
    <x v="2"/>
    <s v="Rural"/>
    <n v="96.86"/>
    <n v="29"/>
    <n v="28.25"/>
    <n v="29"/>
    <x v="0"/>
    <x v="0"/>
  </r>
  <r>
    <n v="61291"/>
    <x v="0"/>
    <n v="28"/>
    <x v="1"/>
    <x v="0"/>
    <x v="0"/>
    <s v="Yes"/>
    <x v="2"/>
    <s v="Rural"/>
    <n v="169.49"/>
    <n v="27.2"/>
    <n v="28.25"/>
    <n v="27.2"/>
    <x v="0"/>
    <x v="0"/>
  </r>
  <r>
    <n v="61743"/>
    <x v="0"/>
    <n v="28"/>
    <x v="1"/>
    <x v="0"/>
    <x v="0"/>
    <s v="No"/>
    <x v="4"/>
    <s v="Urban"/>
    <n v="118.66"/>
    <n v="32.299999999999997"/>
    <n v="28.25"/>
    <n v="32.299999999999997"/>
    <x v="1"/>
    <x v="0"/>
  </r>
  <r>
    <n v="62513"/>
    <x v="1"/>
    <n v="28"/>
    <x v="1"/>
    <x v="0"/>
    <x v="0"/>
    <s v="Yes"/>
    <x v="2"/>
    <s v="Rural"/>
    <n v="141.16"/>
    <n v="36.700000000000003"/>
    <n v="28.25"/>
    <n v="36.700000000000003"/>
    <x v="1"/>
    <x v="0"/>
  </r>
  <r>
    <n v="63303"/>
    <x v="0"/>
    <n v="28"/>
    <x v="1"/>
    <x v="0"/>
    <x v="0"/>
    <s v="No"/>
    <x v="2"/>
    <s v="Urban"/>
    <n v="75.5"/>
    <n v="27"/>
    <n v="28.25"/>
    <n v="27"/>
    <x v="3"/>
    <x v="0"/>
  </r>
  <r>
    <n v="66435"/>
    <x v="1"/>
    <n v="28"/>
    <x v="1"/>
    <x v="0"/>
    <x v="0"/>
    <s v="Yes"/>
    <x v="2"/>
    <s v="Rural"/>
    <n v="71.97"/>
    <n v="27.2"/>
    <n v="28.25"/>
    <n v="27.2"/>
    <x v="1"/>
    <x v="0"/>
  </r>
  <r>
    <n v="67733"/>
    <x v="1"/>
    <n v="28"/>
    <x v="1"/>
    <x v="0"/>
    <x v="0"/>
    <s v="Yes"/>
    <x v="2"/>
    <s v="Urban"/>
    <n v="183.45"/>
    <n v="40.5"/>
    <n v="28.25"/>
    <n v="40.5"/>
    <x v="3"/>
    <x v="0"/>
  </r>
  <r>
    <n v="68789"/>
    <x v="1"/>
    <n v="28"/>
    <x v="1"/>
    <x v="0"/>
    <x v="0"/>
    <s v="No"/>
    <x v="2"/>
    <s v="Urban"/>
    <n v="62.44"/>
    <n v="37.200000000000003"/>
    <n v="28.25"/>
    <n v="37.200000000000003"/>
    <x v="0"/>
    <x v="0"/>
  </r>
  <r>
    <n v="70661"/>
    <x v="1"/>
    <n v="28"/>
    <x v="1"/>
    <x v="0"/>
    <x v="0"/>
    <s v="No"/>
    <x v="2"/>
    <s v="Rural"/>
    <n v="134.12"/>
    <n v="28.8"/>
    <n v="28.25"/>
    <n v="28.8"/>
    <x v="2"/>
    <x v="0"/>
  </r>
  <r>
    <n v="70693"/>
    <x v="1"/>
    <n v="28"/>
    <x v="1"/>
    <x v="0"/>
    <x v="1"/>
    <s v="Yes"/>
    <x v="2"/>
    <s v="Rural"/>
    <n v="111.27"/>
    <n v="19.100000000000001"/>
    <n v="28.25"/>
    <n v="19.100000000000001"/>
    <x v="3"/>
    <x v="0"/>
  </r>
  <r>
    <n v="1686"/>
    <x v="1"/>
    <n v="29"/>
    <x v="1"/>
    <x v="0"/>
    <x v="0"/>
    <s v="No"/>
    <x v="2"/>
    <s v="Urban"/>
    <n v="71.89"/>
    <n v="27.6"/>
    <n v="28.25"/>
    <n v="27.6"/>
    <x v="1"/>
    <x v="0"/>
  </r>
  <r>
    <n v="4538"/>
    <x v="1"/>
    <n v="29"/>
    <x v="1"/>
    <x v="0"/>
    <x v="0"/>
    <s v="No"/>
    <x v="2"/>
    <s v="Urban"/>
    <n v="81.430000000000007"/>
    <s v=""/>
    <n v="28.25"/>
    <n v="28.25"/>
    <x v="2"/>
    <x v="0"/>
  </r>
  <r>
    <n v="4631"/>
    <x v="0"/>
    <n v="29"/>
    <x v="1"/>
    <x v="0"/>
    <x v="0"/>
    <s v="Yes"/>
    <x v="2"/>
    <s v="Urban"/>
    <n v="70.510000000000005"/>
    <n v="24.5"/>
    <n v="28.25"/>
    <n v="24.5"/>
    <x v="0"/>
    <x v="0"/>
  </r>
  <r>
    <n v="10436"/>
    <x v="1"/>
    <n v="29"/>
    <x v="1"/>
    <x v="0"/>
    <x v="0"/>
    <s v="Yes"/>
    <x v="2"/>
    <s v="Rural"/>
    <n v="102.07"/>
    <n v="31.8"/>
    <n v="28.25"/>
    <n v="31.8"/>
    <x v="1"/>
    <x v="0"/>
  </r>
  <r>
    <n v="11745"/>
    <x v="1"/>
    <n v="29"/>
    <x v="1"/>
    <x v="0"/>
    <x v="0"/>
    <s v="Yes"/>
    <x v="2"/>
    <s v="Urban"/>
    <n v="65.36"/>
    <n v="28.8"/>
    <n v="28.25"/>
    <n v="28.8"/>
    <x v="2"/>
    <x v="0"/>
  </r>
  <r>
    <n v="12963"/>
    <x v="1"/>
    <n v="29"/>
    <x v="1"/>
    <x v="0"/>
    <x v="0"/>
    <s v="No"/>
    <x v="1"/>
    <s v="Rural"/>
    <n v="67.56"/>
    <n v="19.600000000000001"/>
    <n v="28.25"/>
    <n v="19.600000000000001"/>
    <x v="0"/>
    <x v="0"/>
  </r>
  <r>
    <n v="15383"/>
    <x v="1"/>
    <n v="29"/>
    <x v="1"/>
    <x v="0"/>
    <x v="0"/>
    <s v="Yes"/>
    <x v="2"/>
    <s v="Urban"/>
    <n v="118.44"/>
    <n v="24.8"/>
    <n v="28.25"/>
    <n v="24.8"/>
    <x v="1"/>
    <x v="0"/>
  </r>
  <r>
    <n v="16629"/>
    <x v="1"/>
    <n v="29"/>
    <x v="1"/>
    <x v="0"/>
    <x v="0"/>
    <s v="Yes"/>
    <x v="2"/>
    <s v="Urban"/>
    <n v="112.08"/>
    <n v="27.4"/>
    <n v="28.25"/>
    <n v="27.4"/>
    <x v="1"/>
    <x v="0"/>
  </r>
  <r>
    <n v="17791"/>
    <x v="1"/>
    <n v="29"/>
    <x v="1"/>
    <x v="0"/>
    <x v="0"/>
    <s v="Yes"/>
    <x v="4"/>
    <s v="Rural"/>
    <n v="92.49"/>
    <n v="22.2"/>
    <n v="28.25"/>
    <n v="22.2"/>
    <x v="1"/>
    <x v="0"/>
  </r>
  <r>
    <n v="18366"/>
    <x v="1"/>
    <n v="29"/>
    <x v="1"/>
    <x v="0"/>
    <x v="0"/>
    <s v="Yes"/>
    <x v="1"/>
    <s v="Rural"/>
    <n v="73.58"/>
    <n v="29.8"/>
    <n v="28.25"/>
    <n v="29.8"/>
    <x v="0"/>
    <x v="0"/>
  </r>
  <r>
    <n v="20676"/>
    <x v="0"/>
    <n v="29"/>
    <x v="1"/>
    <x v="0"/>
    <x v="0"/>
    <s v="No"/>
    <x v="2"/>
    <s v="Rural"/>
    <n v="94.69"/>
    <n v="28.4"/>
    <n v="28.25"/>
    <n v="28.4"/>
    <x v="3"/>
    <x v="0"/>
  </r>
  <r>
    <n v="21206"/>
    <x v="1"/>
    <n v="29"/>
    <x v="1"/>
    <x v="0"/>
    <x v="0"/>
    <s v="No"/>
    <x v="2"/>
    <s v="Rural"/>
    <n v="86.55"/>
    <n v="29.8"/>
    <n v="28.25"/>
    <n v="29.8"/>
    <x v="3"/>
    <x v="0"/>
  </r>
  <r>
    <n v="22098"/>
    <x v="1"/>
    <n v="29"/>
    <x v="1"/>
    <x v="0"/>
    <x v="0"/>
    <s v="Yes"/>
    <x v="1"/>
    <s v="Rural"/>
    <n v="69.12"/>
    <n v="26.8"/>
    <n v="28.25"/>
    <n v="26.8"/>
    <x v="1"/>
    <x v="0"/>
  </r>
  <r>
    <n v="22691"/>
    <x v="1"/>
    <n v="29"/>
    <x v="1"/>
    <x v="0"/>
    <x v="0"/>
    <s v="Yes"/>
    <x v="1"/>
    <s v="Urban"/>
    <n v="90.52"/>
    <n v="28"/>
    <n v="28.25"/>
    <n v="28"/>
    <x v="1"/>
    <x v="0"/>
  </r>
  <r>
    <n v="23221"/>
    <x v="0"/>
    <n v="29"/>
    <x v="1"/>
    <x v="0"/>
    <x v="0"/>
    <s v="No"/>
    <x v="2"/>
    <s v="Urban"/>
    <n v="83.51"/>
    <n v="37.1"/>
    <n v="28.25"/>
    <n v="37.1"/>
    <x v="1"/>
    <x v="0"/>
  </r>
  <r>
    <n v="25996"/>
    <x v="1"/>
    <n v="29"/>
    <x v="1"/>
    <x v="0"/>
    <x v="0"/>
    <s v="Yes"/>
    <x v="2"/>
    <s v="Urban"/>
    <n v="81.2"/>
    <n v="23"/>
    <n v="28.25"/>
    <n v="23"/>
    <x v="0"/>
    <x v="0"/>
  </r>
  <r>
    <n v="26305"/>
    <x v="0"/>
    <n v="29"/>
    <x v="1"/>
    <x v="0"/>
    <x v="0"/>
    <s v="No"/>
    <x v="1"/>
    <s v="Rural"/>
    <n v="96.77"/>
    <n v="30.3"/>
    <n v="28.25"/>
    <n v="30.3"/>
    <x v="2"/>
    <x v="0"/>
  </r>
  <r>
    <n v="30463"/>
    <x v="0"/>
    <n v="29"/>
    <x v="1"/>
    <x v="0"/>
    <x v="0"/>
    <s v="No"/>
    <x v="2"/>
    <s v="Urban"/>
    <n v="82.93"/>
    <n v="29.4"/>
    <n v="28.25"/>
    <n v="29.4"/>
    <x v="2"/>
    <x v="0"/>
  </r>
  <r>
    <n v="36704"/>
    <x v="1"/>
    <n v="29"/>
    <x v="1"/>
    <x v="0"/>
    <x v="0"/>
    <s v="Yes"/>
    <x v="1"/>
    <s v="Rural"/>
    <n v="74.33"/>
    <n v="29.9"/>
    <n v="28.25"/>
    <n v="29.9"/>
    <x v="3"/>
    <x v="0"/>
  </r>
  <r>
    <n v="37713"/>
    <x v="0"/>
    <n v="29"/>
    <x v="1"/>
    <x v="0"/>
    <x v="0"/>
    <s v="Yes"/>
    <x v="2"/>
    <s v="Urban"/>
    <n v="185.27"/>
    <n v="31.3"/>
    <n v="28.25"/>
    <n v="31.3"/>
    <x v="1"/>
    <x v="0"/>
  </r>
  <r>
    <n v="37830"/>
    <x v="1"/>
    <n v="29"/>
    <x v="1"/>
    <x v="0"/>
    <x v="0"/>
    <s v="No"/>
    <x v="2"/>
    <s v="Urban"/>
    <n v="73.67"/>
    <n v="21"/>
    <n v="28.25"/>
    <n v="21"/>
    <x v="0"/>
    <x v="0"/>
  </r>
  <r>
    <n v="38661"/>
    <x v="1"/>
    <n v="29"/>
    <x v="1"/>
    <x v="0"/>
    <x v="0"/>
    <s v="No"/>
    <x v="2"/>
    <s v="Urban"/>
    <n v="56.64"/>
    <n v="24.7"/>
    <n v="28.25"/>
    <n v="24.7"/>
    <x v="1"/>
    <x v="0"/>
  </r>
  <r>
    <n v="40571"/>
    <x v="0"/>
    <n v="29"/>
    <x v="1"/>
    <x v="0"/>
    <x v="0"/>
    <s v="No"/>
    <x v="2"/>
    <s v="Urban"/>
    <n v="73.75"/>
    <n v="28.3"/>
    <n v="28.25"/>
    <n v="28.3"/>
    <x v="1"/>
    <x v="0"/>
  </r>
  <r>
    <n v="40842"/>
    <x v="1"/>
    <n v="29"/>
    <x v="1"/>
    <x v="0"/>
    <x v="0"/>
    <s v="Yes"/>
    <x v="2"/>
    <s v="Rural"/>
    <n v="108.14"/>
    <n v="25.1"/>
    <n v="28.25"/>
    <n v="25.1"/>
    <x v="2"/>
    <x v="0"/>
  </r>
  <r>
    <n v="41917"/>
    <x v="1"/>
    <n v="29"/>
    <x v="1"/>
    <x v="0"/>
    <x v="0"/>
    <s v="No"/>
    <x v="2"/>
    <s v="Urban"/>
    <n v="84.19"/>
    <n v="21.2"/>
    <n v="28.25"/>
    <n v="21.2"/>
    <x v="1"/>
    <x v="0"/>
  </r>
  <r>
    <n v="42545"/>
    <x v="0"/>
    <n v="29"/>
    <x v="1"/>
    <x v="1"/>
    <x v="0"/>
    <s v="Yes"/>
    <x v="2"/>
    <s v="Urban"/>
    <n v="77.55"/>
    <s v=""/>
    <n v="28.25"/>
    <n v="28.25"/>
    <x v="2"/>
    <x v="0"/>
  </r>
  <r>
    <n v="44243"/>
    <x v="1"/>
    <n v="29"/>
    <x v="1"/>
    <x v="0"/>
    <x v="0"/>
    <s v="No"/>
    <x v="2"/>
    <s v="Rural"/>
    <n v="78.88"/>
    <n v="26.1"/>
    <n v="28.25"/>
    <n v="26.1"/>
    <x v="1"/>
    <x v="0"/>
  </r>
  <r>
    <n v="45325"/>
    <x v="1"/>
    <n v="29"/>
    <x v="1"/>
    <x v="0"/>
    <x v="0"/>
    <s v="No"/>
    <x v="2"/>
    <s v="Urban"/>
    <n v="61.13"/>
    <n v="26"/>
    <n v="28.25"/>
    <n v="26"/>
    <x v="1"/>
    <x v="0"/>
  </r>
  <r>
    <n v="45796"/>
    <x v="1"/>
    <n v="29"/>
    <x v="1"/>
    <x v="0"/>
    <x v="0"/>
    <s v="Yes"/>
    <x v="2"/>
    <s v="Rural"/>
    <n v="91.45"/>
    <n v="24.2"/>
    <n v="28.25"/>
    <n v="24.2"/>
    <x v="1"/>
    <x v="0"/>
  </r>
  <r>
    <n v="46015"/>
    <x v="1"/>
    <n v="29"/>
    <x v="1"/>
    <x v="0"/>
    <x v="0"/>
    <s v="No"/>
    <x v="2"/>
    <s v="Urban"/>
    <n v="73.63"/>
    <n v="22.5"/>
    <n v="28.25"/>
    <n v="22.5"/>
    <x v="3"/>
    <x v="0"/>
  </r>
  <r>
    <n v="46785"/>
    <x v="1"/>
    <n v="29"/>
    <x v="1"/>
    <x v="0"/>
    <x v="0"/>
    <s v="Yes"/>
    <x v="2"/>
    <s v="Urban"/>
    <n v="63.69"/>
    <n v="28.1"/>
    <n v="28.25"/>
    <n v="28.1"/>
    <x v="3"/>
    <x v="0"/>
  </r>
  <r>
    <n v="50903"/>
    <x v="1"/>
    <n v="29"/>
    <x v="1"/>
    <x v="0"/>
    <x v="0"/>
    <s v="Yes"/>
    <x v="2"/>
    <s v="Urban"/>
    <n v="116.98"/>
    <n v="23.4"/>
    <n v="28.25"/>
    <n v="23.4"/>
    <x v="1"/>
    <x v="0"/>
  </r>
  <r>
    <n v="51112"/>
    <x v="0"/>
    <n v="29"/>
    <x v="1"/>
    <x v="0"/>
    <x v="0"/>
    <s v="Yes"/>
    <x v="1"/>
    <s v="Urban"/>
    <n v="118.7"/>
    <n v="33.200000000000003"/>
    <n v="28.25"/>
    <n v="33.200000000000003"/>
    <x v="0"/>
    <x v="0"/>
  </r>
  <r>
    <n v="52164"/>
    <x v="0"/>
    <n v="29"/>
    <x v="1"/>
    <x v="0"/>
    <x v="0"/>
    <s v="Yes"/>
    <x v="2"/>
    <s v="Urban"/>
    <n v="193.81"/>
    <n v="46.8"/>
    <n v="28.25"/>
    <n v="46.8"/>
    <x v="1"/>
    <x v="0"/>
  </r>
  <r>
    <n v="53105"/>
    <x v="1"/>
    <n v="29"/>
    <x v="1"/>
    <x v="0"/>
    <x v="0"/>
    <s v="Yes"/>
    <x v="2"/>
    <s v="Urban"/>
    <n v="63.9"/>
    <n v="45.4"/>
    <n v="28.25"/>
    <n v="45.4"/>
    <x v="3"/>
    <x v="0"/>
  </r>
  <r>
    <n v="56179"/>
    <x v="0"/>
    <n v="29"/>
    <x v="1"/>
    <x v="0"/>
    <x v="0"/>
    <s v="No"/>
    <x v="2"/>
    <s v="Urban"/>
    <n v="207.58"/>
    <n v="22.8"/>
    <n v="28.25"/>
    <n v="22.8"/>
    <x v="3"/>
    <x v="0"/>
  </r>
  <r>
    <n v="57347"/>
    <x v="1"/>
    <n v="29"/>
    <x v="1"/>
    <x v="0"/>
    <x v="0"/>
    <s v="No"/>
    <x v="4"/>
    <s v="Rural"/>
    <n v="57.02"/>
    <n v="43"/>
    <n v="28.25"/>
    <n v="43"/>
    <x v="2"/>
    <x v="0"/>
  </r>
  <r>
    <n v="59933"/>
    <x v="1"/>
    <n v="29"/>
    <x v="1"/>
    <x v="0"/>
    <x v="0"/>
    <s v="No"/>
    <x v="2"/>
    <s v="Rural"/>
    <n v="108.75"/>
    <n v="24.1"/>
    <n v="28.25"/>
    <n v="24.1"/>
    <x v="0"/>
    <x v="0"/>
  </r>
  <r>
    <n v="60159"/>
    <x v="1"/>
    <n v="29"/>
    <x v="1"/>
    <x v="0"/>
    <x v="0"/>
    <s v="No"/>
    <x v="4"/>
    <s v="Rural"/>
    <n v="118.61"/>
    <n v="26.5"/>
    <n v="28.25"/>
    <n v="26.5"/>
    <x v="1"/>
    <x v="0"/>
  </r>
  <r>
    <n v="60665"/>
    <x v="0"/>
    <n v="29"/>
    <x v="1"/>
    <x v="0"/>
    <x v="0"/>
    <s v="No"/>
    <x v="2"/>
    <s v="Urban"/>
    <n v="59.26"/>
    <n v="35.799999999999997"/>
    <n v="28.25"/>
    <n v="35.799999999999997"/>
    <x v="3"/>
    <x v="0"/>
  </r>
  <r>
    <n v="63606"/>
    <x v="0"/>
    <n v="29"/>
    <x v="1"/>
    <x v="0"/>
    <x v="0"/>
    <s v="Yes"/>
    <x v="4"/>
    <s v="Urban"/>
    <n v="60.34"/>
    <n v="29.6"/>
    <n v="28.25"/>
    <n v="29.6"/>
    <x v="2"/>
    <x v="0"/>
  </r>
  <r>
    <n v="64732"/>
    <x v="1"/>
    <n v="29"/>
    <x v="1"/>
    <x v="0"/>
    <x v="0"/>
    <s v="No"/>
    <x v="2"/>
    <s v="Urban"/>
    <n v="60.26"/>
    <n v="20.399999999999999"/>
    <n v="28.25"/>
    <n v="20.399999999999999"/>
    <x v="1"/>
    <x v="0"/>
  </r>
  <r>
    <n v="64752"/>
    <x v="1"/>
    <n v="29"/>
    <x v="1"/>
    <x v="0"/>
    <x v="0"/>
    <s v="No"/>
    <x v="2"/>
    <s v="Urban"/>
    <n v="72.02"/>
    <n v="34"/>
    <n v="28.25"/>
    <n v="34"/>
    <x v="2"/>
    <x v="0"/>
  </r>
  <r>
    <n v="66264"/>
    <x v="0"/>
    <n v="29"/>
    <x v="1"/>
    <x v="0"/>
    <x v="0"/>
    <s v="Yes"/>
    <x v="4"/>
    <s v="Urban"/>
    <n v="102.4"/>
    <n v="26.9"/>
    <n v="28.25"/>
    <n v="26.9"/>
    <x v="3"/>
    <x v="0"/>
  </r>
  <r>
    <n v="67411"/>
    <x v="0"/>
    <n v="29"/>
    <x v="1"/>
    <x v="0"/>
    <x v="0"/>
    <s v="No"/>
    <x v="2"/>
    <s v="Rural"/>
    <n v="105.73"/>
    <n v="28.2"/>
    <n v="28.25"/>
    <n v="28.2"/>
    <x v="3"/>
    <x v="0"/>
  </r>
  <r>
    <n v="67941"/>
    <x v="1"/>
    <n v="29"/>
    <x v="1"/>
    <x v="0"/>
    <x v="0"/>
    <s v="No"/>
    <x v="1"/>
    <s v="Rural"/>
    <n v="62.47"/>
    <n v="34.4"/>
    <n v="28.25"/>
    <n v="34.4"/>
    <x v="2"/>
    <x v="0"/>
  </r>
  <r>
    <n v="69427"/>
    <x v="1"/>
    <n v="29"/>
    <x v="1"/>
    <x v="0"/>
    <x v="0"/>
    <s v="No"/>
    <x v="2"/>
    <s v="Urban"/>
    <n v="101.28"/>
    <n v="22.7"/>
    <n v="28.25"/>
    <n v="22.7"/>
    <x v="1"/>
    <x v="0"/>
  </r>
  <r>
    <n v="69553"/>
    <x v="1"/>
    <n v="29"/>
    <x v="1"/>
    <x v="0"/>
    <x v="0"/>
    <s v="Yes"/>
    <x v="2"/>
    <s v="Rural"/>
    <n v="60.74"/>
    <n v="20"/>
    <n v="28.25"/>
    <n v="20"/>
    <x v="1"/>
    <x v="0"/>
  </r>
  <r>
    <n v="70122"/>
    <x v="1"/>
    <n v="29"/>
    <x v="1"/>
    <x v="0"/>
    <x v="0"/>
    <s v="Yes"/>
    <x v="2"/>
    <s v="Rural"/>
    <n v="72.52"/>
    <n v="33.9"/>
    <n v="28.25"/>
    <n v="33.9"/>
    <x v="1"/>
    <x v="0"/>
  </r>
  <r>
    <n v="70602"/>
    <x v="1"/>
    <n v="29"/>
    <x v="1"/>
    <x v="0"/>
    <x v="0"/>
    <s v="No"/>
    <x v="2"/>
    <s v="Rural"/>
    <n v="79.27"/>
    <n v="29"/>
    <n v="28.25"/>
    <n v="29"/>
    <x v="3"/>
    <x v="0"/>
  </r>
  <r>
    <n v="71250"/>
    <x v="1"/>
    <n v="29"/>
    <x v="1"/>
    <x v="0"/>
    <x v="0"/>
    <s v="Yes"/>
    <x v="2"/>
    <s v="Rural"/>
    <n v="62.48"/>
    <n v="29.5"/>
    <n v="28.25"/>
    <n v="29.5"/>
    <x v="1"/>
    <x v="0"/>
  </r>
  <r>
    <n v="1818"/>
    <x v="1"/>
    <n v="30"/>
    <x v="1"/>
    <x v="0"/>
    <x v="0"/>
    <s v="No"/>
    <x v="4"/>
    <s v="Urban"/>
    <n v="88.2"/>
    <s v=""/>
    <n v="28.25"/>
    <n v="28.25"/>
    <x v="3"/>
    <x v="0"/>
  </r>
  <r>
    <n v="2822"/>
    <x v="1"/>
    <n v="30"/>
    <x v="1"/>
    <x v="0"/>
    <x v="0"/>
    <s v="Yes"/>
    <x v="2"/>
    <s v="Rural"/>
    <n v="72.489999999999995"/>
    <n v="25.8"/>
    <n v="28.25"/>
    <n v="25.8"/>
    <x v="1"/>
    <x v="0"/>
  </r>
  <r>
    <n v="3325"/>
    <x v="0"/>
    <n v="30"/>
    <x v="1"/>
    <x v="0"/>
    <x v="0"/>
    <s v="Yes"/>
    <x v="1"/>
    <s v="Rural"/>
    <n v="95.01"/>
    <n v="32.299999999999997"/>
    <n v="28.25"/>
    <n v="32.299999999999997"/>
    <x v="3"/>
    <x v="0"/>
  </r>
  <r>
    <n v="4083"/>
    <x v="1"/>
    <n v="30"/>
    <x v="1"/>
    <x v="0"/>
    <x v="0"/>
    <s v="No"/>
    <x v="2"/>
    <s v="Rural"/>
    <n v="73.69"/>
    <n v="17.3"/>
    <n v="28.25"/>
    <n v="17.3"/>
    <x v="1"/>
    <x v="0"/>
  </r>
  <r>
    <n v="4861"/>
    <x v="1"/>
    <n v="30"/>
    <x v="1"/>
    <x v="0"/>
    <x v="0"/>
    <s v="Yes"/>
    <x v="2"/>
    <s v="Urban"/>
    <n v="70.67"/>
    <n v="24.6"/>
    <n v="28.25"/>
    <n v="24.6"/>
    <x v="3"/>
    <x v="0"/>
  </r>
  <r>
    <n v="5121"/>
    <x v="0"/>
    <n v="30"/>
    <x v="1"/>
    <x v="0"/>
    <x v="0"/>
    <s v="Yes"/>
    <x v="2"/>
    <s v="Urban"/>
    <n v="96.84"/>
    <n v="21.1"/>
    <n v="28.25"/>
    <n v="21.1"/>
    <x v="0"/>
    <x v="0"/>
  </r>
  <r>
    <n v="6827"/>
    <x v="0"/>
    <n v="30"/>
    <x v="1"/>
    <x v="0"/>
    <x v="0"/>
    <s v="Yes"/>
    <x v="2"/>
    <s v="Urban"/>
    <n v="96.02"/>
    <n v="29.8"/>
    <n v="28.25"/>
    <n v="29.8"/>
    <x v="1"/>
    <x v="0"/>
  </r>
  <r>
    <n v="8145"/>
    <x v="0"/>
    <n v="30"/>
    <x v="1"/>
    <x v="0"/>
    <x v="0"/>
    <s v="No"/>
    <x v="2"/>
    <s v="Urban"/>
    <n v="86.21"/>
    <n v="28.8"/>
    <n v="28.25"/>
    <n v="28.8"/>
    <x v="3"/>
    <x v="0"/>
  </r>
  <r>
    <n v="12469"/>
    <x v="1"/>
    <n v="30"/>
    <x v="1"/>
    <x v="0"/>
    <x v="0"/>
    <s v="Yes"/>
    <x v="2"/>
    <s v="Urban"/>
    <n v="74.430000000000007"/>
    <n v="44.8"/>
    <n v="28.25"/>
    <n v="44.8"/>
    <x v="1"/>
    <x v="0"/>
  </r>
  <r>
    <n v="13899"/>
    <x v="0"/>
    <n v="30"/>
    <x v="1"/>
    <x v="0"/>
    <x v="0"/>
    <s v="Yes"/>
    <x v="2"/>
    <s v="Urban"/>
    <n v="79.55"/>
    <n v="33.700000000000003"/>
    <n v="28.25"/>
    <n v="33.700000000000003"/>
    <x v="1"/>
    <x v="0"/>
  </r>
  <r>
    <n v="14391"/>
    <x v="1"/>
    <n v="30"/>
    <x v="1"/>
    <x v="0"/>
    <x v="0"/>
    <s v="Yes"/>
    <x v="2"/>
    <s v="Rural"/>
    <n v="89.63"/>
    <n v="23.2"/>
    <n v="28.25"/>
    <n v="23.2"/>
    <x v="3"/>
    <x v="0"/>
  </r>
  <r>
    <n v="14615"/>
    <x v="1"/>
    <n v="30"/>
    <x v="1"/>
    <x v="0"/>
    <x v="0"/>
    <s v="No"/>
    <x v="2"/>
    <s v="Urban"/>
    <n v="75.19"/>
    <n v="37"/>
    <n v="28.25"/>
    <n v="37"/>
    <x v="3"/>
    <x v="0"/>
  </r>
  <r>
    <n v="17019"/>
    <x v="1"/>
    <n v="30"/>
    <x v="1"/>
    <x v="0"/>
    <x v="0"/>
    <s v="Yes"/>
    <x v="4"/>
    <s v="Urban"/>
    <n v="113.85"/>
    <n v="34"/>
    <n v="28.25"/>
    <n v="34"/>
    <x v="1"/>
    <x v="0"/>
  </r>
  <r>
    <n v="18306"/>
    <x v="1"/>
    <n v="30"/>
    <x v="1"/>
    <x v="0"/>
    <x v="0"/>
    <s v="No"/>
    <x v="2"/>
    <s v="Rural"/>
    <n v="93.88"/>
    <n v="24"/>
    <n v="28.25"/>
    <n v="24"/>
    <x v="2"/>
    <x v="0"/>
  </r>
  <r>
    <n v="23599"/>
    <x v="1"/>
    <n v="30"/>
    <x v="1"/>
    <x v="0"/>
    <x v="0"/>
    <s v="No"/>
    <x v="2"/>
    <s v="Urban"/>
    <n v="105.08"/>
    <n v="25.5"/>
    <n v="28.25"/>
    <n v="25.5"/>
    <x v="1"/>
    <x v="0"/>
  </r>
  <r>
    <n v="24421"/>
    <x v="0"/>
    <n v="30"/>
    <x v="1"/>
    <x v="0"/>
    <x v="0"/>
    <s v="No"/>
    <x v="2"/>
    <s v="Urban"/>
    <n v="113.08"/>
    <n v="41.8"/>
    <n v="28.25"/>
    <n v="41.8"/>
    <x v="0"/>
    <x v="0"/>
  </r>
  <r>
    <n v="25767"/>
    <x v="1"/>
    <n v="30"/>
    <x v="1"/>
    <x v="0"/>
    <x v="0"/>
    <s v="No"/>
    <x v="2"/>
    <s v="Urban"/>
    <n v="96.42"/>
    <n v="22.6"/>
    <n v="28.25"/>
    <n v="22.6"/>
    <x v="0"/>
    <x v="0"/>
  </r>
  <r>
    <n v="29224"/>
    <x v="0"/>
    <n v="30"/>
    <x v="1"/>
    <x v="0"/>
    <x v="0"/>
    <s v="Yes"/>
    <x v="2"/>
    <s v="Urban"/>
    <n v="91.23"/>
    <s v=""/>
    <n v="28.25"/>
    <n v="28.25"/>
    <x v="3"/>
    <x v="0"/>
  </r>
  <r>
    <n v="29327"/>
    <x v="1"/>
    <n v="30"/>
    <x v="1"/>
    <x v="0"/>
    <x v="0"/>
    <s v="No"/>
    <x v="1"/>
    <s v="Urban"/>
    <n v="65.84"/>
    <n v="24.8"/>
    <n v="28.25"/>
    <n v="24.8"/>
    <x v="3"/>
    <x v="0"/>
  </r>
  <r>
    <n v="30746"/>
    <x v="1"/>
    <n v="30"/>
    <x v="1"/>
    <x v="0"/>
    <x v="0"/>
    <s v="Yes"/>
    <x v="2"/>
    <s v="Rural"/>
    <n v="124.08"/>
    <n v="41.1"/>
    <n v="28.25"/>
    <n v="41.1"/>
    <x v="0"/>
    <x v="0"/>
  </r>
  <r>
    <n v="31092"/>
    <x v="1"/>
    <n v="30"/>
    <x v="1"/>
    <x v="0"/>
    <x v="0"/>
    <s v="Yes"/>
    <x v="2"/>
    <s v="Urban"/>
    <n v="88.56"/>
    <n v="45.3"/>
    <n v="28.25"/>
    <n v="45.3"/>
    <x v="1"/>
    <x v="0"/>
  </r>
  <r>
    <n v="31443"/>
    <x v="1"/>
    <n v="30"/>
    <x v="1"/>
    <x v="0"/>
    <x v="0"/>
    <s v="Yes"/>
    <x v="4"/>
    <s v="Urban"/>
    <n v="83.91"/>
    <n v="23.9"/>
    <n v="28.25"/>
    <n v="23.9"/>
    <x v="0"/>
    <x v="0"/>
  </r>
  <r>
    <n v="31887"/>
    <x v="1"/>
    <n v="30"/>
    <x v="1"/>
    <x v="0"/>
    <x v="0"/>
    <s v="Yes"/>
    <x v="2"/>
    <s v="Urban"/>
    <n v="101.98"/>
    <n v="23.2"/>
    <n v="28.25"/>
    <n v="23.2"/>
    <x v="0"/>
    <x v="0"/>
  </r>
  <r>
    <n v="33886"/>
    <x v="1"/>
    <n v="30"/>
    <x v="1"/>
    <x v="0"/>
    <x v="0"/>
    <s v="No"/>
    <x v="2"/>
    <s v="Rural"/>
    <n v="87.12"/>
    <n v="31.1"/>
    <n v="28.25"/>
    <n v="31.1"/>
    <x v="3"/>
    <x v="0"/>
  </r>
  <r>
    <n v="35330"/>
    <x v="0"/>
    <n v="30"/>
    <x v="1"/>
    <x v="0"/>
    <x v="0"/>
    <s v="Yes"/>
    <x v="2"/>
    <s v="Urban"/>
    <n v="81.25"/>
    <n v="27.3"/>
    <n v="28.25"/>
    <n v="27.3"/>
    <x v="3"/>
    <x v="0"/>
  </r>
  <r>
    <n v="36722"/>
    <x v="1"/>
    <n v="30"/>
    <x v="1"/>
    <x v="0"/>
    <x v="0"/>
    <s v="Yes"/>
    <x v="2"/>
    <s v="Urban"/>
    <n v="123.65"/>
    <n v="44"/>
    <n v="28.25"/>
    <n v="44"/>
    <x v="3"/>
    <x v="0"/>
  </r>
  <r>
    <n v="38488"/>
    <x v="1"/>
    <n v="30"/>
    <x v="1"/>
    <x v="0"/>
    <x v="0"/>
    <s v="Yes"/>
    <x v="2"/>
    <s v="Urban"/>
    <n v="67.78"/>
    <n v="29.2"/>
    <n v="28.25"/>
    <n v="29.2"/>
    <x v="3"/>
    <x v="0"/>
  </r>
  <r>
    <n v="39383"/>
    <x v="1"/>
    <n v="30"/>
    <x v="1"/>
    <x v="0"/>
    <x v="0"/>
    <s v="Yes"/>
    <x v="2"/>
    <s v="Urban"/>
    <n v="80.19"/>
    <n v="20.399999999999999"/>
    <n v="28.25"/>
    <n v="20.399999999999999"/>
    <x v="1"/>
    <x v="0"/>
  </r>
  <r>
    <n v="39467"/>
    <x v="1"/>
    <n v="30"/>
    <x v="1"/>
    <x v="0"/>
    <x v="0"/>
    <s v="No"/>
    <x v="2"/>
    <s v="Rural"/>
    <n v="118.62"/>
    <n v="29.7"/>
    <n v="28.25"/>
    <n v="29.7"/>
    <x v="0"/>
    <x v="0"/>
  </r>
  <r>
    <n v="40181"/>
    <x v="1"/>
    <n v="30"/>
    <x v="1"/>
    <x v="0"/>
    <x v="0"/>
    <s v="Yes"/>
    <x v="2"/>
    <s v="Urban"/>
    <n v="61.45"/>
    <n v="36.700000000000003"/>
    <n v="28.25"/>
    <n v="36.700000000000003"/>
    <x v="3"/>
    <x v="0"/>
  </r>
  <r>
    <n v="41049"/>
    <x v="1"/>
    <n v="30"/>
    <x v="1"/>
    <x v="0"/>
    <x v="0"/>
    <s v="Yes"/>
    <x v="2"/>
    <s v="Rural"/>
    <n v="124.37"/>
    <n v="21.4"/>
    <n v="28.25"/>
    <n v="21.4"/>
    <x v="1"/>
    <x v="0"/>
  </r>
  <r>
    <n v="41970"/>
    <x v="0"/>
    <n v="30"/>
    <x v="1"/>
    <x v="0"/>
    <x v="0"/>
    <s v="No"/>
    <x v="2"/>
    <s v="Urban"/>
    <n v="106.03"/>
    <n v="26.7"/>
    <n v="28.25"/>
    <n v="26.7"/>
    <x v="0"/>
    <x v="0"/>
  </r>
  <r>
    <n v="42161"/>
    <x v="1"/>
    <n v="30"/>
    <x v="1"/>
    <x v="0"/>
    <x v="0"/>
    <s v="Yes"/>
    <x v="2"/>
    <s v="Urban"/>
    <n v="75.88"/>
    <n v="32.799999999999997"/>
    <n v="28.25"/>
    <n v="32.799999999999997"/>
    <x v="0"/>
    <x v="0"/>
  </r>
  <r>
    <n v="47456"/>
    <x v="0"/>
    <n v="30"/>
    <x v="1"/>
    <x v="0"/>
    <x v="0"/>
    <s v="Yes"/>
    <x v="2"/>
    <s v="Rural"/>
    <n v="58.89"/>
    <n v="26.1"/>
    <n v="28.25"/>
    <n v="26.1"/>
    <x v="2"/>
    <x v="0"/>
  </r>
  <r>
    <n v="48830"/>
    <x v="0"/>
    <n v="30"/>
    <x v="1"/>
    <x v="0"/>
    <x v="0"/>
    <s v="Yes"/>
    <x v="2"/>
    <s v="Urban"/>
    <n v="104.62"/>
    <n v="33.5"/>
    <n v="28.25"/>
    <n v="33.5"/>
    <x v="3"/>
    <x v="0"/>
  </r>
  <r>
    <n v="50650"/>
    <x v="0"/>
    <n v="30"/>
    <x v="1"/>
    <x v="0"/>
    <x v="0"/>
    <s v="No"/>
    <x v="2"/>
    <s v="Rural"/>
    <n v="82.56"/>
    <n v="25.4"/>
    <n v="28.25"/>
    <n v="25.4"/>
    <x v="2"/>
    <x v="0"/>
  </r>
  <r>
    <n v="52978"/>
    <x v="1"/>
    <n v="30"/>
    <x v="1"/>
    <x v="0"/>
    <x v="0"/>
    <s v="Yes"/>
    <x v="2"/>
    <s v="Urban"/>
    <n v="84.92"/>
    <n v="47.8"/>
    <n v="28.25"/>
    <n v="47.8"/>
    <x v="1"/>
    <x v="0"/>
  </r>
  <r>
    <n v="53195"/>
    <x v="0"/>
    <n v="30"/>
    <x v="1"/>
    <x v="0"/>
    <x v="0"/>
    <s v="No"/>
    <x v="2"/>
    <s v="Urban"/>
    <n v="141.80000000000001"/>
    <n v="31.9"/>
    <n v="28.25"/>
    <n v="31.9"/>
    <x v="1"/>
    <x v="0"/>
  </r>
  <r>
    <n v="54240"/>
    <x v="1"/>
    <n v="30"/>
    <x v="1"/>
    <x v="0"/>
    <x v="0"/>
    <s v="Yes"/>
    <x v="4"/>
    <s v="Urban"/>
    <n v="61.29"/>
    <n v="24"/>
    <n v="28.25"/>
    <n v="24"/>
    <x v="0"/>
    <x v="0"/>
  </r>
  <r>
    <n v="54782"/>
    <x v="1"/>
    <n v="30"/>
    <x v="1"/>
    <x v="0"/>
    <x v="0"/>
    <s v="No"/>
    <x v="1"/>
    <s v="Rural"/>
    <n v="56.07"/>
    <n v="31.3"/>
    <n v="28.25"/>
    <n v="31.3"/>
    <x v="1"/>
    <x v="0"/>
  </r>
  <r>
    <n v="54869"/>
    <x v="1"/>
    <n v="30"/>
    <x v="1"/>
    <x v="0"/>
    <x v="0"/>
    <s v="Yes"/>
    <x v="2"/>
    <s v="Urban"/>
    <n v="116.98"/>
    <n v="26"/>
    <n v="28.25"/>
    <n v="26"/>
    <x v="1"/>
    <x v="0"/>
  </r>
  <r>
    <n v="56166"/>
    <x v="1"/>
    <n v="30"/>
    <x v="1"/>
    <x v="0"/>
    <x v="0"/>
    <s v="Yes"/>
    <x v="4"/>
    <s v="Rural"/>
    <n v="62.25"/>
    <n v="33.700000000000003"/>
    <n v="28.25"/>
    <n v="33.700000000000003"/>
    <x v="1"/>
    <x v="0"/>
  </r>
  <r>
    <n v="57622"/>
    <x v="1"/>
    <n v="30"/>
    <x v="1"/>
    <x v="0"/>
    <x v="0"/>
    <s v="Yes"/>
    <x v="4"/>
    <s v="Rural"/>
    <n v="110.55"/>
    <n v="30.9"/>
    <n v="28.25"/>
    <n v="30.9"/>
    <x v="3"/>
    <x v="0"/>
  </r>
  <r>
    <n v="59807"/>
    <x v="1"/>
    <n v="30"/>
    <x v="1"/>
    <x v="0"/>
    <x v="0"/>
    <s v="Yes"/>
    <x v="2"/>
    <s v="Urban"/>
    <n v="59.82"/>
    <n v="25.4"/>
    <n v="28.25"/>
    <n v="25.4"/>
    <x v="1"/>
    <x v="0"/>
  </r>
  <r>
    <n v="60117"/>
    <x v="0"/>
    <n v="30"/>
    <x v="1"/>
    <x v="0"/>
    <x v="0"/>
    <s v="No"/>
    <x v="2"/>
    <s v="Rural"/>
    <n v="133.24"/>
    <n v="28.9"/>
    <n v="28.25"/>
    <n v="28.9"/>
    <x v="1"/>
    <x v="0"/>
  </r>
  <r>
    <n v="61769"/>
    <x v="0"/>
    <n v="30"/>
    <x v="1"/>
    <x v="0"/>
    <x v="0"/>
    <s v="No"/>
    <x v="2"/>
    <s v="Urban"/>
    <n v="88.65"/>
    <n v="22.2"/>
    <n v="28.25"/>
    <n v="22.2"/>
    <x v="1"/>
    <x v="0"/>
  </r>
  <r>
    <n v="63936"/>
    <x v="1"/>
    <n v="30"/>
    <x v="1"/>
    <x v="0"/>
    <x v="0"/>
    <s v="No"/>
    <x v="2"/>
    <s v="Urban"/>
    <n v="69.67"/>
    <n v="35.799999999999997"/>
    <n v="28.25"/>
    <n v="35.799999999999997"/>
    <x v="2"/>
    <x v="0"/>
  </r>
  <r>
    <n v="65154"/>
    <x v="1"/>
    <n v="30"/>
    <x v="1"/>
    <x v="0"/>
    <x v="0"/>
    <s v="Yes"/>
    <x v="2"/>
    <s v="Urban"/>
    <n v="112.19"/>
    <n v="53.4"/>
    <n v="28.25"/>
    <n v="53.4"/>
    <x v="1"/>
    <x v="0"/>
  </r>
  <r>
    <n v="66841"/>
    <x v="0"/>
    <n v="30"/>
    <x v="1"/>
    <x v="0"/>
    <x v="0"/>
    <s v="No"/>
    <x v="2"/>
    <s v="Rural"/>
    <n v="61.87"/>
    <n v="23.9"/>
    <n v="28.25"/>
    <n v="23.9"/>
    <x v="0"/>
    <x v="0"/>
  </r>
  <r>
    <n v="67620"/>
    <x v="0"/>
    <n v="30"/>
    <x v="1"/>
    <x v="0"/>
    <x v="0"/>
    <s v="Yes"/>
    <x v="4"/>
    <s v="Rural"/>
    <n v="66.010000000000005"/>
    <n v="26.3"/>
    <n v="28.25"/>
    <n v="26.3"/>
    <x v="3"/>
    <x v="0"/>
  </r>
  <r>
    <n v="68407"/>
    <x v="0"/>
    <n v="30"/>
    <x v="1"/>
    <x v="0"/>
    <x v="0"/>
    <s v="Yes"/>
    <x v="4"/>
    <s v="Urban"/>
    <n v="95.94"/>
    <n v="31.1"/>
    <n v="28.25"/>
    <n v="31.1"/>
    <x v="1"/>
    <x v="0"/>
  </r>
  <r>
    <n v="68843"/>
    <x v="0"/>
    <n v="30"/>
    <x v="1"/>
    <x v="0"/>
    <x v="0"/>
    <s v="Yes"/>
    <x v="2"/>
    <s v="Rural"/>
    <n v="104.77"/>
    <n v="19.2"/>
    <n v="28.25"/>
    <n v="19.2"/>
    <x v="3"/>
    <x v="0"/>
  </r>
  <r>
    <n v="69647"/>
    <x v="0"/>
    <n v="30"/>
    <x v="1"/>
    <x v="0"/>
    <x v="0"/>
    <s v="No"/>
    <x v="2"/>
    <s v="Urban"/>
    <n v="63.42"/>
    <n v="28"/>
    <n v="28.25"/>
    <n v="28"/>
    <x v="1"/>
    <x v="0"/>
  </r>
  <r>
    <n v="69847"/>
    <x v="1"/>
    <n v="30"/>
    <x v="1"/>
    <x v="0"/>
    <x v="0"/>
    <s v="Yes"/>
    <x v="1"/>
    <s v="Urban"/>
    <n v="76.7"/>
    <n v="24.2"/>
    <n v="28.25"/>
    <n v="24.2"/>
    <x v="1"/>
    <x v="0"/>
  </r>
  <r>
    <n v="71442"/>
    <x v="1"/>
    <n v="30"/>
    <x v="1"/>
    <x v="0"/>
    <x v="0"/>
    <s v="Yes"/>
    <x v="2"/>
    <s v="Rural"/>
    <n v="99.2"/>
    <n v="32.5"/>
    <n v="28.25"/>
    <n v="32.5"/>
    <x v="1"/>
    <x v="0"/>
  </r>
  <r>
    <n v="99"/>
    <x v="1"/>
    <n v="31"/>
    <x v="1"/>
    <x v="0"/>
    <x v="0"/>
    <s v="No"/>
    <x v="2"/>
    <s v="Urban"/>
    <n v="108.89"/>
    <n v="52.3"/>
    <n v="28.25"/>
    <n v="52.3"/>
    <x v="0"/>
    <x v="0"/>
  </r>
  <r>
    <n v="247"/>
    <x v="0"/>
    <n v="31"/>
    <x v="1"/>
    <x v="0"/>
    <x v="0"/>
    <s v="No"/>
    <x v="2"/>
    <s v="Urban"/>
    <n v="72.599999999999994"/>
    <n v="31.6"/>
    <n v="28.25"/>
    <n v="31.6"/>
    <x v="1"/>
    <x v="0"/>
  </r>
  <r>
    <n v="1192"/>
    <x v="1"/>
    <n v="31"/>
    <x v="1"/>
    <x v="0"/>
    <x v="0"/>
    <s v="No"/>
    <x v="4"/>
    <s v="Rural"/>
    <n v="70.66"/>
    <n v="27.2"/>
    <n v="28.25"/>
    <n v="27.2"/>
    <x v="1"/>
    <x v="0"/>
  </r>
  <r>
    <n v="1213"/>
    <x v="1"/>
    <n v="31"/>
    <x v="1"/>
    <x v="0"/>
    <x v="0"/>
    <s v="Yes"/>
    <x v="1"/>
    <s v="Urban"/>
    <n v="87.23"/>
    <s v=""/>
    <n v="28.25"/>
    <n v="28.25"/>
    <x v="2"/>
    <x v="0"/>
  </r>
  <r>
    <n v="1503"/>
    <x v="0"/>
    <n v="31"/>
    <x v="1"/>
    <x v="0"/>
    <x v="0"/>
    <s v="No"/>
    <x v="2"/>
    <s v="Urban"/>
    <n v="215.07"/>
    <s v=""/>
    <n v="28.25"/>
    <n v="28.25"/>
    <x v="3"/>
    <x v="0"/>
  </r>
  <r>
    <n v="2267"/>
    <x v="1"/>
    <n v="31"/>
    <x v="1"/>
    <x v="0"/>
    <x v="0"/>
    <s v="Yes"/>
    <x v="1"/>
    <s v="Urban"/>
    <n v="82.31"/>
    <n v="31.9"/>
    <n v="28.25"/>
    <n v="31.9"/>
    <x v="1"/>
    <x v="0"/>
  </r>
  <r>
    <n v="3640"/>
    <x v="1"/>
    <n v="31"/>
    <x v="1"/>
    <x v="0"/>
    <x v="0"/>
    <s v="No"/>
    <x v="1"/>
    <s v="Rural"/>
    <n v="70.650000000000006"/>
    <n v="29.9"/>
    <n v="28.25"/>
    <n v="29.9"/>
    <x v="0"/>
    <x v="0"/>
  </r>
  <r>
    <n v="3655"/>
    <x v="0"/>
    <n v="31"/>
    <x v="1"/>
    <x v="0"/>
    <x v="0"/>
    <s v="Yes"/>
    <x v="4"/>
    <s v="Rural"/>
    <n v="91.65"/>
    <n v="24.6"/>
    <n v="28.25"/>
    <n v="24.6"/>
    <x v="2"/>
    <x v="0"/>
  </r>
  <r>
    <n v="3753"/>
    <x v="0"/>
    <n v="31"/>
    <x v="1"/>
    <x v="0"/>
    <x v="0"/>
    <s v="Yes"/>
    <x v="2"/>
    <s v="Urban"/>
    <n v="74.05"/>
    <n v="26"/>
    <n v="28.25"/>
    <n v="26"/>
    <x v="0"/>
    <x v="0"/>
  </r>
  <r>
    <n v="4795"/>
    <x v="1"/>
    <n v="31"/>
    <x v="1"/>
    <x v="0"/>
    <x v="0"/>
    <s v="No"/>
    <x v="2"/>
    <s v="Rural"/>
    <n v="90.29"/>
    <n v="38.700000000000003"/>
    <n v="28.25"/>
    <n v="38.700000000000003"/>
    <x v="0"/>
    <x v="0"/>
  </r>
  <r>
    <n v="6493"/>
    <x v="0"/>
    <n v="31"/>
    <x v="1"/>
    <x v="0"/>
    <x v="0"/>
    <s v="No"/>
    <x v="2"/>
    <s v="Urban"/>
    <n v="97.78"/>
    <n v="22.6"/>
    <n v="28.25"/>
    <n v="22.6"/>
    <x v="3"/>
    <x v="0"/>
  </r>
  <r>
    <n v="6726"/>
    <x v="1"/>
    <n v="31"/>
    <x v="1"/>
    <x v="0"/>
    <x v="0"/>
    <s v="Yes"/>
    <x v="2"/>
    <s v="Urban"/>
    <n v="73.31"/>
    <n v="45"/>
    <n v="28.25"/>
    <n v="45"/>
    <x v="1"/>
    <x v="0"/>
  </r>
  <r>
    <n v="7047"/>
    <x v="1"/>
    <n v="31"/>
    <x v="1"/>
    <x v="0"/>
    <x v="0"/>
    <s v="Yes"/>
    <x v="2"/>
    <s v="Rural"/>
    <n v="69.72"/>
    <n v="39.5"/>
    <n v="28.25"/>
    <n v="39.5"/>
    <x v="3"/>
    <x v="0"/>
  </r>
  <r>
    <n v="7621"/>
    <x v="1"/>
    <n v="31"/>
    <x v="1"/>
    <x v="0"/>
    <x v="0"/>
    <s v="Yes"/>
    <x v="2"/>
    <s v="Rural"/>
    <n v="80.790000000000006"/>
    <n v="28.7"/>
    <n v="28.25"/>
    <n v="28.7"/>
    <x v="0"/>
    <x v="0"/>
  </r>
  <r>
    <n v="7730"/>
    <x v="0"/>
    <n v="31"/>
    <x v="1"/>
    <x v="0"/>
    <x v="0"/>
    <s v="No"/>
    <x v="2"/>
    <s v="Rural"/>
    <n v="94.96"/>
    <n v="54.7"/>
    <n v="28.25"/>
    <n v="54.7"/>
    <x v="3"/>
    <x v="0"/>
  </r>
  <r>
    <n v="7789"/>
    <x v="1"/>
    <n v="31"/>
    <x v="1"/>
    <x v="0"/>
    <x v="0"/>
    <s v="Yes"/>
    <x v="2"/>
    <s v="Urban"/>
    <n v="89.01"/>
    <n v="37.4"/>
    <n v="28.25"/>
    <n v="37.4"/>
    <x v="1"/>
    <x v="0"/>
  </r>
  <r>
    <n v="9262"/>
    <x v="1"/>
    <n v="31"/>
    <x v="1"/>
    <x v="0"/>
    <x v="0"/>
    <s v="Yes"/>
    <x v="2"/>
    <s v="Rural"/>
    <n v="76.260000000000005"/>
    <n v="35.6"/>
    <n v="28.25"/>
    <n v="35.6"/>
    <x v="1"/>
    <x v="0"/>
  </r>
  <r>
    <n v="9335"/>
    <x v="1"/>
    <n v="31"/>
    <x v="1"/>
    <x v="0"/>
    <x v="0"/>
    <s v="No"/>
    <x v="2"/>
    <s v="Rural"/>
    <n v="116.85"/>
    <n v="49.9"/>
    <n v="28.25"/>
    <n v="49.9"/>
    <x v="3"/>
    <x v="0"/>
  </r>
  <r>
    <n v="10626"/>
    <x v="1"/>
    <n v="31"/>
    <x v="1"/>
    <x v="0"/>
    <x v="0"/>
    <s v="No"/>
    <x v="2"/>
    <s v="Rural"/>
    <n v="70.510000000000005"/>
    <n v="26.9"/>
    <n v="28.25"/>
    <n v="26.9"/>
    <x v="2"/>
    <x v="0"/>
  </r>
  <r>
    <n v="12693"/>
    <x v="0"/>
    <n v="31"/>
    <x v="1"/>
    <x v="0"/>
    <x v="0"/>
    <s v="Yes"/>
    <x v="2"/>
    <s v="Urban"/>
    <n v="108.62"/>
    <s v=""/>
    <n v="28.25"/>
    <n v="28.25"/>
    <x v="3"/>
    <x v="0"/>
  </r>
  <r>
    <n v="13683"/>
    <x v="1"/>
    <n v="31"/>
    <x v="1"/>
    <x v="0"/>
    <x v="0"/>
    <s v="Yes"/>
    <x v="2"/>
    <s v="Urban"/>
    <n v="109.68"/>
    <n v="41.8"/>
    <n v="28.25"/>
    <n v="41.8"/>
    <x v="1"/>
    <x v="0"/>
  </r>
  <r>
    <n v="13859"/>
    <x v="1"/>
    <n v="31"/>
    <x v="1"/>
    <x v="0"/>
    <x v="0"/>
    <s v="No"/>
    <x v="2"/>
    <s v="Urban"/>
    <n v="102.39"/>
    <n v="22.9"/>
    <n v="28.25"/>
    <n v="22.9"/>
    <x v="3"/>
    <x v="0"/>
  </r>
  <r>
    <n v="15422"/>
    <x v="0"/>
    <n v="31"/>
    <x v="1"/>
    <x v="0"/>
    <x v="0"/>
    <s v="No"/>
    <x v="4"/>
    <s v="Rural"/>
    <n v="80.569999999999993"/>
    <n v="28.2"/>
    <n v="28.25"/>
    <n v="28.2"/>
    <x v="2"/>
    <x v="0"/>
  </r>
  <r>
    <n v="17295"/>
    <x v="1"/>
    <n v="31"/>
    <x v="1"/>
    <x v="0"/>
    <x v="0"/>
    <s v="Yes"/>
    <x v="1"/>
    <s v="Urban"/>
    <n v="206.59"/>
    <n v="41.4"/>
    <n v="28.25"/>
    <n v="41.4"/>
    <x v="3"/>
    <x v="0"/>
  </r>
  <r>
    <n v="17441"/>
    <x v="1"/>
    <n v="31"/>
    <x v="1"/>
    <x v="0"/>
    <x v="0"/>
    <s v="No"/>
    <x v="1"/>
    <s v="Rural"/>
    <n v="75.27"/>
    <n v="27.3"/>
    <n v="28.25"/>
    <n v="27.3"/>
    <x v="1"/>
    <x v="0"/>
  </r>
  <r>
    <n v="18820"/>
    <x v="0"/>
    <n v="31"/>
    <x v="1"/>
    <x v="0"/>
    <x v="0"/>
    <s v="No"/>
    <x v="2"/>
    <s v="Rural"/>
    <n v="108.56"/>
    <n v="21.8"/>
    <n v="28.25"/>
    <n v="21.8"/>
    <x v="1"/>
    <x v="0"/>
  </r>
  <r>
    <n v="20098"/>
    <x v="1"/>
    <n v="31"/>
    <x v="1"/>
    <x v="0"/>
    <x v="0"/>
    <s v="Yes"/>
    <x v="1"/>
    <s v="Rural"/>
    <n v="108.64"/>
    <n v="43.3"/>
    <n v="28.25"/>
    <n v="43.3"/>
    <x v="1"/>
    <x v="0"/>
  </r>
  <r>
    <n v="21963"/>
    <x v="0"/>
    <n v="31"/>
    <x v="1"/>
    <x v="0"/>
    <x v="0"/>
    <s v="Yes"/>
    <x v="2"/>
    <s v="Urban"/>
    <n v="108.51"/>
    <n v="26.7"/>
    <n v="28.25"/>
    <n v="26.7"/>
    <x v="0"/>
    <x v="0"/>
  </r>
  <r>
    <n v="23210"/>
    <x v="0"/>
    <n v="31"/>
    <x v="1"/>
    <x v="0"/>
    <x v="0"/>
    <s v="No"/>
    <x v="2"/>
    <s v="Rural"/>
    <n v="77.95"/>
    <n v="25.1"/>
    <n v="28.25"/>
    <n v="25.1"/>
    <x v="1"/>
    <x v="0"/>
  </r>
  <r>
    <n v="23645"/>
    <x v="1"/>
    <n v="31"/>
    <x v="1"/>
    <x v="0"/>
    <x v="0"/>
    <s v="No"/>
    <x v="2"/>
    <s v="Rural"/>
    <n v="91.08"/>
    <n v="34.299999999999997"/>
    <n v="28.25"/>
    <n v="34.299999999999997"/>
    <x v="1"/>
    <x v="0"/>
  </r>
  <r>
    <n v="23748"/>
    <x v="1"/>
    <n v="31"/>
    <x v="1"/>
    <x v="0"/>
    <x v="0"/>
    <s v="Yes"/>
    <x v="2"/>
    <s v="Urban"/>
    <n v="92.16"/>
    <n v="22.8"/>
    <n v="28.25"/>
    <n v="22.8"/>
    <x v="1"/>
    <x v="0"/>
  </r>
  <r>
    <n v="24262"/>
    <x v="1"/>
    <n v="31"/>
    <x v="1"/>
    <x v="0"/>
    <x v="0"/>
    <s v="Yes"/>
    <x v="2"/>
    <s v="Rural"/>
    <n v="70.91"/>
    <n v="28.3"/>
    <n v="28.25"/>
    <n v="28.3"/>
    <x v="1"/>
    <x v="0"/>
  </r>
  <r>
    <n v="25218"/>
    <x v="1"/>
    <n v="31"/>
    <x v="1"/>
    <x v="0"/>
    <x v="0"/>
    <s v="Yes"/>
    <x v="4"/>
    <s v="Urban"/>
    <n v="88.2"/>
    <n v="22.7"/>
    <n v="28.25"/>
    <n v="22.7"/>
    <x v="1"/>
    <x v="0"/>
  </r>
  <r>
    <n v="25315"/>
    <x v="0"/>
    <n v="31"/>
    <x v="1"/>
    <x v="0"/>
    <x v="0"/>
    <s v="Yes"/>
    <x v="2"/>
    <s v="Urban"/>
    <n v="222.21"/>
    <n v="41.1"/>
    <n v="28.25"/>
    <n v="41.1"/>
    <x v="3"/>
    <x v="0"/>
  </r>
  <r>
    <n v="26172"/>
    <x v="0"/>
    <n v="31"/>
    <x v="1"/>
    <x v="0"/>
    <x v="0"/>
    <s v="Yes"/>
    <x v="2"/>
    <s v="Rural"/>
    <n v="100.39"/>
    <n v="37"/>
    <n v="28.25"/>
    <n v="37"/>
    <x v="1"/>
    <x v="0"/>
  </r>
  <r>
    <n v="26973"/>
    <x v="1"/>
    <n v="31"/>
    <x v="1"/>
    <x v="0"/>
    <x v="0"/>
    <s v="Yes"/>
    <x v="2"/>
    <s v="Urban"/>
    <n v="106.51"/>
    <n v="40.200000000000003"/>
    <n v="28.25"/>
    <n v="40.200000000000003"/>
    <x v="1"/>
    <x v="0"/>
  </r>
  <r>
    <n v="27757"/>
    <x v="0"/>
    <n v="31"/>
    <x v="1"/>
    <x v="0"/>
    <x v="0"/>
    <s v="Yes"/>
    <x v="2"/>
    <s v="Urban"/>
    <n v="88.78"/>
    <n v="35.799999999999997"/>
    <n v="28.25"/>
    <n v="35.799999999999997"/>
    <x v="3"/>
    <x v="0"/>
  </r>
  <r>
    <n v="28478"/>
    <x v="1"/>
    <n v="31"/>
    <x v="1"/>
    <x v="0"/>
    <x v="0"/>
    <s v="Yes"/>
    <x v="2"/>
    <s v="Urban"/>
    <n v="82.18"/>
    <n v="42.7"/>
    <n v="28.25"/>
    <n v="42.7"/>
    <x v="1"/>
    <x v="0"/>
  </r>
  <r>
    <n v="28803"/>
    <x v="0"/>
    <n v="31"/>
    <x v="1"/>
    <x v="0"/>
    <x v="0"/>
    <s v="Yes"/>
    <x v="2"/>
    <s v="Urban"/>
    <n v="79.81"/>
    <n v="26.4"/>
    <n v="28.25"/>
    <n v="26.4"/>
    <x v="1"/>
    <x v="0"/>
  </r>
  <r>
    <n v="29873"/>
    <x v="0"/>
    <n v="31"/>
    <x v="1"/>
    <x v="1"/>
    <x v="0"/>
    <s v="Yes"/>
    <x v="4"/>
    <s v="Urban"/>
    <n v="92.11"/>
    <s v=""/>
    <n v="28.25"/>
    <n v="28.25"/>
    <x v="1"/>
    <x v="0"/>
  </r>
  <r>
    <n v="31360"/>
    <x v="1"/>
    <n v="31"/>
    <x v="1"/>
    <x v="0"/>
    <x v="0"/>
    <s v="No"/>
    <x v="2"/>
    <s v="Urban"/>
    <n v="89.11"/>
    <n v="51.9"/>
    <n v="28.25"/>
    <n v="51.9"/>
    <x v="3"/>
    <x v="0"/>
  </r>
  <r>
    <n v="32352"/>
    <x v="1"/>
    <n v="31"/>
    <x v="1"/>
    <x v="0"/>
    <x v="0"/>
    <s v="Yes"/>
    <x v="4"/>
    <s v="Rural"/>
    <n v="104.55"/>
    <n v="26.4"/>
    <n v="28.25"/>
    <n v="26.4"/>
    <x v="1"/>
    <x v="0"/>
  </r>
  <r>
    <n v="33552"/>
    <x v="0"/>
    <n v="31"/>
    <x v="1"/>
    <x v="0"/>
    <x v="0"/>
    <s v="Yes"/>
    <x v="2"/>
    <s v="Rural"/>
    <n v="114.32"/>
    <n v="27.7"/>
    <n v="28.25"/>
    <n v="27.7"/>
    <x v="3"/>
    <x v="0"/>
  </r>
  <r>
    <n v="36548"/>
    <x v="0"/>
    <n v="31"/>
    <x v="1"/>
    <x v="0"/>
    <x v="0"/>
    <s v="Yes"/>
    <x v="4"/>
    <s v="Urban"/>
    <n v="65.7"/>
    <n v="30.4"/>
    <n v="28.25"/>
    <n v="30.4"/>
    <x v="2"/>
    <x v="0"/>
  </r>
  <r>
    <n v="37154"/>
    <x v="1"/>
    <n v="31"/>
    <x v="1"/>
    <x v="0"/>
    <x v="0"/>
    <s v="Yes"/>
    <x v="2"/>
    <s v="Urban"/>
    <n v="125.38"/>
    <n v="24.4"/>
    <n v="28.25"/>
    <n v="24.4"/>
    <x v="3"/>
    <x v="0"/>
  </r>
  <r>
    <n v="37237"/>
    <x v="1"/>
    <n v="31"/>
    <x v="1"/>
    <x v="0"/>
    <x v="0"/>
    <s v="No"/>
    <x v="2"/>
    <s v="Rural"/>
    <n v="87.81"/>
    <n v="26.4"/>
    <n v="28.25"/>
    <n v="26.4"/>
    <x v="3"/>
    <x v="0"/>
  </r>
  <r>
    <n v="38074"/>
    <x v="1"/>
    <n v="31"/>
    <x v="1"/>
    <x v="0"/>
    <x v="0"/>
    <s v="Yes"/>
    <x v="2"/>
    <s v="Urban"/>
    <n v="131.41999999999999"/>
    <n v="24.9"/>
    <n v="28.25"/>
    <n v="24.9"/>
    <x v="3"/>
    <x v="0"/>
  </r>
  <r>
    <n v="39250"/>
    <x v="0"/>
    <n v="31"/>
    <x v="1"/>
    <x v="0"/>
    <x v="0"/>
    <s v="Yes"/>
    <x v="2"/>
    <s v="Urban"/>
    <n v="85.16"/>
    <n v="30.1"/>
    <n v="28.25"/>
    <n v="30.1"/>
    <x v="3"/>
    <x v="0"/>
  </r>
  <r>
    <n v="40041"/>
    <x v="0"/>
    <n v="31"/>
    <x v="1"/>
    <x v="0"/>
    <x v="0"/>
    <s v="No"/>
    <x v="1"/>
    <s v="Rural"/>
    <n v="64.849999999999994"/>
    <n v="23"/>
    <n v="28.25"/>
    <n v="23"/>
    <x v="0"/>
    <x v="0"/>
  </r>
  <r>
    <n v="40213"/>
    <x v="0"/>
    <n v="31"/>
    <x v="1"/>
    <x v="0"/>
    <x v="0"/>
    <s v="No"/>
    <x v="2"/>
    <s v="Rural"/>
    <n v="95.62"/>
    <n v="32"/>
    <n v="28.25"/>
    <n v="32"/>
    <x v="3"/>
    <x v="0"/>
  </r>
  <r>
    <n v="41033"/>
    <x v="1"/>
    <n v="31"/>
    <x v="1"/>
    <x v="0"/>
    <x v="0"/>
    <s v="Yes"/>
    <x v="4"/>
    <s v="Rural"/>
    <n v="55.27"/>
    <n v="32.5"/>
    <n v="28.25"/>
    <n v="32.5"/>
    <x v="2"/>
    <x v="0"/>
  </r>
  <r>
    <n v="41652"/>
    <x v="1"/>
    <n v="31"/>
    <x v="1"/>
    <x v="0"/>
    <x v="0"/>
    <s v="No"/>
    <x v="2"/>
    <s v="Urban"/>
    <n v="63.41"/>
    <n v="25.5"/>
    <n v="28.25"/>
    <n v="25.5"/>
    <x v="2"/>
    <x v="0"/>
  </r>
  <r>
    <n v="45283"/>
    <x v="1"/>
    <n v="31"/>
    <x v="1"/>
    <x v="0"/>
    <x v="0"/>
    <s v="Yes"/>
    <x v="2"/>
    <s v="Urban"/>
    <n v="106.18"/>
    <n v="27"/>
    <n v="28.25"/>
    <n v="27"/>
    <x v="3"/>
    <x v="0"/>
  </r>
  <r>
    <n v="46079"/>
    <x v="0"/>
    <n v="31"/>
    <x v="1"/>
    <x v="0"/>
    <x v="0"/>
    <s v="No"/>
    <x v="2"/>
    <s v="Urban"/>
    <n v="78.8"/>
    <n v="28.7"/>
    <n v="28.25"/>
    <n v="28.7"/>
    <x v="3"/>
    <x v="0"/>
  </r>
  <r>
    <n v="46797"/>
    <x v="1"/>
    <n v="31"/>
    <x v="1"/>
    <x v="0"/>
    <x v="0"/>
    <s v="Yes"/>
    <x v="2"/>
    <s v="Rural"/>
    <n v="75.819999999999993"/>
    <n v="29.1"/>
    <n v="28.25"/>
    <n v="29.1"/>
    <x v="1"/>
    <x v="0"/>
  </r>
  <r>
    <n v="47585"/>
    <x v="1"/>
    <n v="31"/>
    <x v="1"/>
    <x v="0"/>
    <x v="0"/>
    <s v="No"/>
    <x v="1"/>
    <s v="Urban"/>
    <n v="62.68"/>
    <n v="35.799999999999997"/>
    <n v="28.25"/>
    <n v="35.799999999999997"/>
    <x v="1"/>
    <x v="0"/>
  </r>
  <r>
    <n v="49480"/>
    <x v="1"/>
    <n v="31"/>
    <x v="1"/>
    <x v="0"/>
    <x v="0"/>
    <s v="No"/>
    <x v="2"/>
    <s v="Urban"/>
    <n v="106.13"/>
    <n v="22.4"/>
    <n v="28.25"/>
    <n v="22.4"/>
    <x v="1"/>
    <x v="0"/>
  </r>
  <r>
    <n v="50978"/>
    <x v="1"/>
    <n v="31"/>
    <x v="1"/>
    <x v="0"/>
    <x v="0"/>
    <s v="Yes"/>
    <x v="4"/>
    <s v="Urban"/>
    <n v="94.4"/>
    <n v="39.799999999999997"/>
    <n v="28.25"/>
    <n v="39.799999999999997"/>
    <x v="0"/>
    <x v="0"/>
  </r>
  <r>
    <n v="51806"/>
    <x v="0"/>
    <n v="31"/>
    <x v="1"/>
    <x v="0"/>
    <x v="0"/>
    <s v="Yes"/>
    <x v="2"/>
    <s v="Rural"/>
    <n v="77.23"/>
    <n v="25.9"/>
    <n v="28.25"/>
    <n v="25.9"/>
    <x v="3"/>
    <x v="0"/>
  </r>
  <r>
    <n v="52034"/>
    <x v="0"/>
    <n v="31"/>
    <x v="1"/>
    <x v="0"/>
    <x v="0"/>
    <s v="Yes"/>
    <x v="2"/>
    <s v="Urban"/>
    <n v="71.31"/>
    <n v="25.8"/>
    <n v="28.25"/>
    <n v="25.8"/>
    <x v="1"/>
    <x v="0"/>
  </r>
  <r>
    <n v="53476"/>
    <x v="1"/>
    <n v="31"/>
    <x v="1"/>
    <x v="0"/>
    <x v="0"/>
    <s v="Yes"/>
    <x v="2"/>
    <s v="Urban"/>
    <n v="90"/>
    <n v="38.6"/>
    <n v="28.25"/>
    <n v="38.6"/>
    <x v="1"/>
    <x v="0"/>
  </r>
  <r>
    <n v="53815"/>
    <x v="1"/>
    <n v="31"/>
    <x v="1"/>
    <x v="0"/>
    <x v="0"/>
    <s v="No"/>
    <x v="2"/>
    <s v="Urban"/>
    <n v="65.47"/>
    <n v="28.1"/>
    <n v="28.25"/>
    <n v="28.1"/>
    <x v="1"/>
    <x v="0"/>
  </r>
  <r>
    <n v="54206"/>
    <x v="1"/>
    <n v="31"/>
    <x v="1"/>
    <x v="0"/>
    <x v="0"/>
    <s v="No"/>
    <x v="4"/>
    <s v="Urban"/>
    <n v="80.88"/>
    <n v="29.3"/>
    <n v="28.25"/>
    <n v="29.3"/>
    <x v="2"/>
    <x v="0"/>
  </r>
  <r>
    <n v="55465"/>
    <x v="1"/>
    <n v="31"/>
    <x v="1"/>
    <x v="0"/>
    <x v="0"/>
    <s v="Yes"/>
    <x v="2"/>
    <s v="Rural"/>
    <n v="60.41"/>
    <n v="31.1"/>
    <n v="28.25"/>
    <n v="31.1"/>
    <x v="0"/>
    <x v="0"/>
  </r>
  <r>
    <n v="60777"/>
    <x v="1"/>
    <n v="31"/>
    <x v="1"/>
    <x v="0"/>
    <x v="0"/>
    <s v="Yes"/>
    <x v="4"/>
    <s v="Rural"/>
    <n v="103.55"/>
    <n v="20.5"/>
    <n v="28.25"/>
    <n v="20.5"/>
    <x v="2"/>
    <x v="0"/>
  </r>
  <r>
    <n v="61171"/>
    <x v="1"/>
    <n v="31"/>
    <x v="1"/>
    <x v="0"/>
    <x v="0"/>
    <s v="No"/>
    <x v="2"/>
    <s v="Rural"/>
    <n v="59.63"/>
    <n v="19.899999999999999"/>
    <n v="28.25"/>
    <n v="19.899999999999999"/>
    <x v="1"/>
    <x v="0"/>
  </r>
  <r>
    <n v="61757"/>
    <x v="0"/>
    <n v="31"/>
    <x v="1"/>
    <x v="0"/>
    <x v="0"/>
    <s v="Yes"/>
    <x v="1"/>
    <s v="Rural"/>
    <n v="61.1"/>
    <n v="26.5"/>
    <n v="28.25"/>
    <n v="26.5"/>
    <x v="1"/>
    <x v="0"/>
  </r>
  <r>
    <n v="63665"/>
    <x v="1"/>
    <n v="31"/>
    <x v="1"/>
    <x v="0"/>
    <x v="0"/>
    <s v="Yes"/>
    <x v="2"/>
    <s v="Urban"/>
    <n v="60.06"/>
    <n v="25.5"/>
    <n v="28.25"/>
    <n v="25.5"/>
    <x v="3"/>
    <x v="0"/>
  </r>
  <r>
    <n v="65333"/>
    <x v="1"/>
    <n v="31"/>
    <x v="1"/>
    <x v="0"/>
    <x v="0"/>
    <s v="Yes"/>
    <x v="2"/>
    <s v="Rural"/>
    <n v="96.03"/>
    <n v="24.1"/>
    <n v="28.25"/>
    <n v="24.1"/>
    <x v="0"/>
    <x v="0"/>
  </r>
  <r>
    <n v="65358"/>
    <x v="1"/>
    <n v="31"/>
    <x v="1"/>
    <x v="0"/>
    <x v="0"/>
    <s v="Yes"/>
    <x v="2"/>
    <s v="Rural"/>
    <n v="69.260000000000005"/>
    <n v="21.8"/>
    <n v="28.25"/>
    <n v="21.8"/>
    <x v="2"/>
    <x v="0"/>
  </r>
  <r>
    <n v="66405"/>
    <x v="1"/>
    <n v="31"/>
    <x v="1"/>
    <x v="0"/>
    <x v="0"/>
    <s v="Yes"/>
    <x v="2"/>
    <s v="Urban"/>
    <n v="117.31"/>
    <n v="28.4"/>
    <n v="28.25"/>
    <n v="28.4"/>
    <x v="1"/>
    <x v="0"/>
  </r>
  <r>
    <n v="66647"/>
    <x v="0"/>
    <n v="31"/>
    <x v="1"/>
    <x v="0"/>
    <x v="0"/>
    <s v="Yes"/>
    <x v="2"/>
    <s v="Rural"/>
    <n v="100.52"/>
    <n v="29.9"/>
    <n v="28.25"/>
    <n v="29.9"/>
    <x v="0"/>
    <x v="0"/>
  </r>
  <r>
    <n v="67055"/>
    <x v="1"/>
    <n v="31"/>
    <x v="1"/>
    <x v="0"/>
    <x v="0"/>
    <s v="Yes"/>
    <x v="2"/>
    <s v="Rural"/>
    <n v="77.010000000000005"/>
    <n v="31.3"/>
    <n v="28.25"/>
    <n v="31.3"/>
    <x v="2"/>
    <x v="0"/>
  </r>
  <r>
    <n v="67483"/>
    <x v="0"/>
    <n v="31"/>
    <x v="1"/>
    <x v="1"/>
    <x v="0"/>
    <s v="Yes"/>
    <x v="2"/>
    <s v="Urban"/>
    <n v="149.68"/>
    <n v="45.1"/>
    <n v="28.25"/>
    <n v="45.1"/>
    <x v="1"/>
    <x v="0"/>
  </r>
  <r>
    <n v="67548"/>
    <x v="1"/>
    <n v="31"/>
    <x v="1"/>
    <x v="0"/>
    <x v="0"/>
    <s v="Yes"/>
    <x v="2"/>
    <s v="Urban"/>
    <n v="98.99"/>
    <n v="31.2"/>
    <n v="28.25"/>
    <n v="31.2"/>
    <x v="1"/>
    <x v="0"/>
  </r>
  <r>
    <n v="69120"/>
    <x v="1"/>
    <n v="31"/>
    <x v="1"/>
    <x v="0"/>
    <x v="0"/>
    <s v="Yes"/>
    <x v="1"/>
    <s v="Rural"/>
    <n v="139.81"/>
    <n v="39.6"/>
    <n v="28.25"/>
    <n v="39.6"/>
    <x v="1"/>
    <x v="0"/>
  </r>
  <r>
    <n v="69482"/>
    <x v="1"/>
    <n v="31"/>
    <x v="1"/>
    <x v="0"/>
    <x v="0"/>
    <s v="Yes"/>
    <x v="4"/>
    <s v="Urban"/>
    <n v="81.709999999999994"/>
    <n v="32.700000000000003"/>
    <n v="28.25"/>
    <n v="32.700000000000003"/>
    <x v="0"/>
    <x v="0"/>
  </r>
  <r>
    <n v="69528"/>
    <x v="1"/>
    <n v="31"/>
    <x v="1"/>
    <x v="0"/>
    <x v="0"/>
    <s v="Yes"/>
    <x v="2"/>
    <s v="Urban"/>
    <n v="56.48"/>
    <n v="26.2"/>
    <n v="28.25"/>
    <n v="26.2"/>
    <x v="2"/>
    <x v="0"/>
  </r>
  <r>
    <n v="70374"/>
    <x v="1"/>
    <n v="31"/>
    <x v="1"/>
    <x v="0"/>
    <x v="0"/>
    <s v="Yes"/>
    <x v="2"/>
    <s v="Rural"/>
    <n v="122.41"/>
    <n v="40.299999999999997"/>
    <n v="28.25"/>
    <n v="40.299999999999997"/>
    <x v="3"/>
    <x v="0"/>
  </r>
  <r>
    <n v="782"/>
    <x v="1"/>
    <n v="32"/>
    <x v="1"/>
    <x v="0"/>
    <x v="0"/>
    <s v="No"/>
    <x v="2"/>
    <s v="Urban"/>
    <n v="79.34"/>
    <n v="26.5"/>
    <n v="28.25"/>
    <n v="26.5"/>
    <x v="2"/>
    <x v="0"/>
  </r>
  <r>
    <n v="917"/>
    <x v="1"/>
    <n v="32"/>
    <x v="1"/>
    <x v="0"/>
    <x v="0"/>
    <s v="Yes"/>
    <x v="2"/>
    <s v="Urban"/>
    <n v="85.18"/>
    <n v="22.2"/>
    <n v="28.25"/>
    <n v="22.2"/>
    <x v="3"/>
    <x v="0"/>
  </r>
  <r>
    <n v="2633"/>
    <x v="0"/>
    <n v="32"/>
    <x v="1"/>
    <x v="0"/>
    <x v="0"/>
    <s v="Yes"/>
    <x v="2"/>
    <s v="Rural"/>
    <n v="71.5"/>
    <n v="31.8"/>
    <n v="28.25"/>
    <n v="31.8"/>
    <x v="1"/>
    <x v="0"/>
  </r>
  <r>
    <n v="2849"/>
    <x v="0"/>
    <n v="32"/>
    <x v="1"/>
    <x v="0"/>
    <x v="0"/>
    <s v="Yes"/>
    <x v="2"/>
    <s v="Urban"/>
    <n v="93.52"/>
    <n v="31.9"/>
    <n v="28.25"/>
    <n v="31.9"/>
    <x v="0"/>
    <x v="0"/>
  </r>
  <r>
    <n v="3429"/>
    <x v="1"/>
    <n v="32"/>
    <x v="1"/>
    <x v="0"/>
    <x v="0"/>
    <s v="No"/>
    <x v="4"/>
    <s v="Urban"/>
    <n v="108.23"/>
    <n v="20.399999999999999"/>
    <n v="28.25"/>
    <n v="20.399999999999999"/>
    <x v="0"/>
    <x v="0"/>
  </r>
  <r>
    <n v="3595"/>
    <x v="0"/>
    <n v="32"/>
    <x v="1"/>
    <x v="0"/>
    <x v="0"/>
    <s v="Yes"/>
    <x v="2"/>
    <s v="Urban"/>
    <n v="97.95"/>
    <n v="40.200000000000003"/>
    <n v="28.25"/>
    <n v="40.200000000000003"/>
    <x v="3"/>
    <x v="0"/>
  </r>
  <r>
    <n v="5464"/>
    <x v="0"/>
    <n v="32"/>
    <x v="1"/>
    <x v="0"/>
    <x v="0"/>
    <s v="Yes"/>
    <x v="2"/>
    <s v="Rural"/>
    <n v="70.959999999999994"/>
    <n v="33.1"/>
    <n v="28.25"/>
    <n v="33.1"/>
    <x v="0"/>
    <x v="0"/>
  </r>
  <r>
    <n v="5858"/>
    <x v="0"/>
    <n v="32"/>
    <x v="1"/>
    <x v="0"/>
    <x v="0"/>
    <s v="No"/>
    <x v="2"/>
    <s v="Rural"/>
    <n v="93.68"/>
    <n v="31.4"/>
    <n v="28.25"/>
    <n v="31.4"/>
    <x v="1"/>
    <x v="0"/>
  </r>
  <r>
    <n v="6264"/>
    <x v="0"/>
    <n v="32"/>
    <x v="1"/>
    <x v="0"/>
    <x v="0"/>
    <s v="Yes"/>
    <x v="2"/>
    <s v="Rural"/>
    <n v="72.34"/>
    <n v="32.200000000000003"/>
    <n v="28.25"/>
    <n v="32.200000000000003"/>
    <x v="0"/>
    <x v="0"/>
  </r>
  <r>
    <n v="6372"/>
    <x v="1"/>
    <n v="32"/>
    <x v="1"/>
    <x v="0"/>
    <x v="0"/>
    <s v="Yes"/>
    <x v="2"/>
    <s v="Urban"/>
    <n v="97.14"/>
    <n v="55.9"/>
    <n v="28.25"/>
    <n v="55.9"/>
    <x v="1"/>
    <x v="0"/>
  </r>
  <r>
    <n v="6924"/>
    <x v="1"/>
    <n v="32"/>
    <x v="1"/>
    <x v="0"/>
    <x v="0"/>
    <s v="Yes"/>
    <x v="2"/>
    <s v="Rural"/>
    <n v="102.87"/>
    <n v="26.6"/>
    <n v="28.25"/>
    <n v="26.6"/>
    <x v="3"/>
    <x v="0"/>
  </r>
  <r>
    <n v="7476"/>
    <x v="0"/>
    <n v="32"/>
    <x v="1"/>
    <x v="0"/>
    <x v="0"/>
    <s v="No"/>
    <x v="4"/>
    <s v="Rural"/>
    <n v="91.93"/>
    <n v="30.2"/>
    <n v="28.25"/>
    <n v="30.2"/>
    <x v="1"/>
    <x v="0"/>
  </r>
  <r>
    <n v="9179"/>
    <x v="1"/>
    <n v="32"/>
    <x v="1"/>
    <x v="0"/>
    <x v="0"/>
    <s v="No"/>
    <x v="2"/>
    <s v="Urban"/>
    <n v="74.2"/>
    <n v="23"/>
    <n v="28.25"/>
    <n v="23"/>
    <x v="3"/>
    <x v="0"/>
  </r>
  <r>
    <n v="11743"/>
    <x v="1"/>
    <n v="32"/>
    <x v="1"/>
    <x v="0"/>
    <x v="0"/>
    <s v="Yes"/>
    <x v="2"/>
    <s v="Urban"/>
    <n v="91.34"/>
    <n v="25.5"/>
    <n v="28.25"/>
    <n v="25.5"/>
    <x v="2"/>
    <x v="0"/>
  </r>
  <r>
    <n v="14287"/>
    <x v="1"/>
    <n v="32"/>
    <x v="1"/>
    <x v="0"/>
    <x v="0"/>
    <s v="Yes"/>
    <x v="2"/>
    <s v="Urban"/>
    <n v="68.66"/>
    <n v="22.6"/>
    <n v="28.25"/>
    <n v="22.6"/>
    <x v="0"/>
    <x v="0"/>
  </r>
  <r>
    <n v="15266"/>
    <x v="1"/>
    <n v="32"/>
    <x v="1"/>
    <x v="0"/>
    <x v="0"/>
    <s v="Yes"/>
    <x v="2"/>
    <s v="Rural"/>
    <n v="77.67"/>
    <n v="32.299999999999997"/>
    <n v="28.25"/>
    <n v="32.299999999999997"/>
    <x v="3"/>
    <x v="0"/>
  </r>
  <r>
    <n v="16876"/>
    <x v="1"/>
    <n v="32"/>
    <x v="1"/>
    <x v="0"/>
    <x v="0"/>
    <s v="Yes"/>
    <x v="2"/>
    <s v="Rural"/>
    <n v="67.099999999999994"/>
    <n v="27.1"/>
    <n v="28.25"/>
    <n v="27.1"/>
    <x v="0"/>
    <x v="0"/>
  </r>
  <r>
    <n v="18861"/>
    <x v="0"/>
    <n v="32"/>
    <x v="1"/>
    <x v="0"/>
    <x v="0"/>
    <s v="No"/>
    <x v="2"/>
    <s v="Rural"/>
    <n v="95.58"/>
    <s v=""/>
    <n v="28.25"/>
    <n v="28.25"/>
    <x v="3"/>
    <x v="0"/>
  </r>
  <r>
    <n v="20468"/>
    <x v="1"/>
    <n v="32"/>
    <x v="1"/>
    <x v="0"/>
    <x v="0"/>
    <s v="Yes"/>
    <x v="2"/>
    <s v="Urban"/>
    <n v="80.8"/>
    <n v="44.8"/>
    <n v="28.25"/>
    <n v="44.8"/>
    <x v="1"/>
    <x v="0"/>
  </r>
  <r>
    <n v="21284"/>
    <x v="1"/>
    <n v="32"/>
    <x v="1"/>
    <x v="0"/>
    <x v="0"/>
    <s v="Yes"/>
    <x v="2"/>
    <s v="Urban"/>
    <n v="98.09"/>
    <n v="25.2"/>
    <n v="28.25"/>
    <n v="25.2"/>
    <x v="3"/>
    <x v="0"/>
  </r>
  <r>
    <n v="22290"/>
    <x v="1"/>
    <n v="32"/>
    <x v="1"/>
    <x v="0"/>
    <x v="0"/>
    <s v="Yes"/>
    <x v="2"/>
    <s v="Urban"/>
    <n v="104.92"/>
    <n v="22.6"/>
    <n v="28.25"/>
    <n v="22.6"/>
    <x v="1"/>
    <x v="0"/>
  </r>
  <r>
    <n v="23194"/>
    <x v="0"/>
    <n v="32"/>
    <x v="1"/>
    <x v="1"/>
    <x v="0"/>
    <s v="No"/>
    <x v="2"/>
    <s v="Rural"/>
    <n v="74.430000000000007"/>
    <s v=""/>
    <n v="28.25"/>
    <n v="28.25"/>
    <x v="0"/>
    <x v="0"/>
  </r>
  <r>
    <n v="24022"/>
    <x v="1"/>
    <n v="32"/>
    <x v="1"/>
    <x v="0"/>
    <x v="0"/>
    <s v="No"/>
    <x v="2"/>
    <s v="Urban"/>
    <n v="84.1"/>
    <n v="33.299999999999997"/>
    <n v="28.25"/>
    <n v="33.299999999999997"/>
    <x v="0"/>
    <x v="0"/>
  </r>
  <r>
    <n v="24068"/>
    <x v="1"/>
    <n v="32"/>
    <x v="1"/>
    <x v="0"/>
    <x v="0"/>
    <s v="Yes"/>
    <x v="2"/>
    <s v="Urban"/>
    <n v="85.91"/>
    <n v="22.1"/>
    <n v="28.25"/>
    <n v="22.1"/>
    <x v="0"/>
    <x v="0"/>
  </r>
  <r>
    <n v="25525"/>
    <x v="0"/>
    <n v="32"/>
    <x v="1"/>
    <x v="0"/>
    <x v="0"/>
    <s v="Yes"/>
    <x v="2"/>
    <s v="Urban"/>
    <n v="78.3"/>
    <n v="31"/>
    <n v="28.25"/>
    <n v="31"/>
    <x v="0"/>
    <x v="0"/>
  </r>
  <r>
    <n v="25642"/>
    <x v="0"/>
    <n v="32"/>
    <x v="1"/>
    <x v="0"/>
    <x v="0"/>
    <s v="No"/>
    <x v="2"/>
    <s v="Urban"/>
    <n v="79.540000000000006"/>
    <n v="28.1"/>
    <n v="28.25"/>
    <n v="28.1"/>
    <x v="0"/>
    <x v="0"/>
  </r>
  <r>
    <n v="26503"/>
    <x v="1"/>
    <n v="32"/>
    <x v="1"/>
    <x v="0"/>
    <x v="0"/>
    <s v="No"/>
    <x v="2"/>
    <s v="Rural"/>
    <n v="77.16"/>
    <n v="35.200000000000003"/>
    <n v="28.25"/>
    <n v="35.200000000000003"/>
    <x v="3"/>
    <x v="0"/>
  </r>
  <r>
    <n v="26594"/>
    <x v="1"/>
    <n v="32"/>
    <x v="1"/>
    <x v="0"/>
    <x v="0"/>
    <s v="Yes"/>
    <x v="2"/>
    <s v="Urban"/>
    <n v="92.75"/>
    <n v="34.5"/>
    <n v="28.25"/>
    <n v="34.5"/>
    <x v="3"/>
    <x v="0"/>
  </r>
  <r>
    <n v="27012"/>
    <x v="0"/>
    <n v="32"/>
    <x v="1"/>
    <x v="0"/>
    <x v="0"/>
    <s v="No"/>
    <x v="2"/>
    <s v="Urban"/>
    <n v="94.34"/>
    <n v="30.2"/>
    <n v="28.25"/>
    <n v="30.2"/>
    <x v="2"/>
    <x v="0"/>
  </r>
  <r>
    <n v="27721"/>
    <x v="0"/>
    <n v="32"/>
    <x v="1"/>
    <x v="0"/>
    <x v="0"/>
    <s v="Yes"/>
    <x v="2"/>
    <s v="Rural"/>
    <n v="83.13"/>
    <n v="32"/>
    <n v="28.25"/>
    <n v="32"/>
    <x v="3"/>
    <x v="0"/>
  </r>
  <r>
    <n v="27922"/>
    <x v="0"/>
    <n v="32"/>
    <x v="1"/>
    <x v="0"/>
    <x v="0"/>
    <s v="Yes"/>
    <x v="2"/>
    <s v="Rural"/>
    <n v="102.13"/>
    <n v="32.299999999999997"/>
    <n v="28.25"/>
    <n v="32.299999999999997"/>
    <x v="1"/>
    <x v="0"/>
  </r>
  <r>
    <n v="28669"/>
    <x v="1"/>
    <n v="32"/>
    <x v="1"/>
    <x v="0"/>
    <x v="0"/>
    <s v="Yes"/>
    <x v="2"/>
    <s v="Urban"/>
    <n v="84.63"/>
    <n v="40.1"/>
    <n v="28.25"/>
    <n v="40.1"/>
    <x v="0"/>
    <x v="0"/>
  </r>
  <r>
    <n v="29134"/>
    <x v="1"/>
    <n v="32"/>
    <x v="1"/>
    <x v="0"/>
    <x v="0"/>
    <s v="Yes"/>
    <x v="2"/>
    <s v="Rural"/>
    <n v="85.62"/>
    <n v="46.1"/>
    <n v="28.25"/>
    <n v="46.1"/>
    <x v="3"/>
    <x v="0"/>
  </r>
  <r>
    <n v="29229"/>
    <x v="0"/>
    <n v="32"/>
    <x v="1"/>
    <x v="0"/>
    <x v="0"/>
    <s v="Yes"/>
    <x v="2"/>
    <s v="Urban"/>
    <n v="92.08"/>
    <n v="28.4"/>
    <n v="28.25"/>
    <n v="28.4"/>
    <x v="3"/>
    <x v="0"/>
  </r>
  <r>
    <n v="29419"/>
    <x v="1"/>
    <n v="32"/>
    <x v="1"/>
    <x v="0"/>
    <x v="0"/>
    <s v="Yes"/>
    <x v="2"/>
    <s v="Urban"/>
    <n v="81.92"/>
    <n v="38"/>
    <n v="28.25"/>
    <n v="38"/>
    <x v="1"/>
    <x v="0"/>
  </r>
  <r>
    <n v="30944"/>
    <x v="1"/>
    <n v="32"/>
    <x v="1"/>
    <x v="0"/>
    <x v="0"/>
    <s v="Yes"/>
    <x v="2"/>
    <s v="Rural"/>
    <n v="80.28"/>
    <n v="43.7"/>
    <n v="28.25"/>
    <n v="43.7"/>
    <x v="1"/>
    <x v="0"/>
  </r>
  <r>
    <n v="33115"/>
    <x v="0"/>
    <n v="32"/>
    <x v="1"/>
    <x v="0"/>
    <x v="0"/>
    <s v="Yes"/>
    <x v="2"/>
    <s v="Rural"/>
    <n v="82.68"/>
    <n v="29.2"/>
    <n v="28.25"/>
    <n v="29.2"/>
    <x v="1"/>
    <x v="0"/>
  </r>
  <r>
    <n v="34940"/>
    <x v="0"/>
    <n v="32"/>
    <x v="1"/>
    <x v="0"/>
    <x v="0"/>
    <s v="Yes"/>
    <x v="2"/>
    <s v="Urban"/>
    <n v="90.28"/>
    <n v="39.6"/>
    <n v="28.25"/>
    <n v="39.6"/>
    <x v="1"/>
    <x v="0"/>
  </r>
  <r>
    <n v="36958"/>
    <x v="1"/>
    <n v="32"/>
    <x v="1"/>
    <x v="0"/>
    <x v="0"/>
    <s v="Yes"/>
    <x v="2"/>
    <s v="Rural"/>
    <n v="92.37"/>
    <n v="26.9"/>
    <n v="28.25"/>
    <n v="26.9"/>
    <x v="1"/>
    <x v="0"/>
  </r>
  <r>
    <n v="37507"/>
    <x v="1"/>
    <n v="32"/>
    <x v="1"/>
    <x v="0"/>
    <x v="0"/>
    <s v="No"/>
    <x v="2"/>
    <s v="Rural"/>
    <n v="68.72"/>
    <n v="25.1"/>
    <n v="28.25"/>
    <n v="25.1"/>
    <x v="1"/>
    <x v="0"/>
  </r>
  <r>
    <n v="38263"/>
    <x v="1"/>
    <n v="32"/>
    <x v="1"/>
    <x v="0"/>
    <x v="0"/>
    <s v="Yes"/>
    <x v="2"/>
    <s v="Rural"/>
    <n v="147.04"/>
    <n v="35.700000000000003"/>
    <n v="28.25"/>
    <n v="35.700000000000003"/>
    <x v="0"/>
    <x v="0"/>
  </r>
  <r>
    <n v="39399"/>
    <x v="1"/>
    <n v="32"/>
    <x v="1"/>
    <x v="0"/>
    <x v="0"/>
    <s v="No"/>
    <x v="1"/>
    <s v="Urban"/>
    <n v="65.3"/>
    <n v="40.4"/>
    <n v="28.25"/>
    <n v="40.4"/>
    <x v="1"/>
    <x v="0"/>
  </r>
  <r>
    <n v="39423"/>
    <x v="1"/>
    <n v="32"/>
    <x v="1"/>
    <x v="0"/>
    <x v="0"/>
    <s v="Yes"/>
    <x v="2"/>
    <s v="Rural"/>
    <n v="106.02"/>
    <n v="24.9"/>
    <n v="28.25"/>
    <n v="24.9"/>
    <x v="3"/>
    <x v="0"/>
  </r>
  <r>
    <n v="39912"/>
    <x v="1"/>
    <n v="32"/>
    <x v="1"/>
    <x v="0"/>
    <x v="0"/>
    <s v="Yes"/>
    <x v="2"/>
    <s v="Rural"/>
    <n v="76.13"/>
    <n v="29.9"/>
    <n v="28.25"/>
    <n v="29.9"/>
    <x v="3"/>
    <x v="1"/>
  </r>
  <r>
    <n v="40144"/>
    <x v="1"/>
    <n v="32"/>
    <x v="1"/>
    <x v="0"/>
    <x v="0"/>
    <s v="No"/>
    <x v="1"/>
    <s v="Rural"/>
    <n v="93.17"/>
    <n v="27.5"/>
    <n v="28.25"/>
    <n v="27.5"/>
    <x v="3"/>
    <x v="0"/>
  </r>
  <r>
    <n v="40220"/>
    <x v="0"/>
    <n v="32"/>
    <x v="1"/>
    <x v="0"/>
    <x v="0"/>
    <s v="No"/>
    <x v="2"/>
    <s v="Rural"/>
    <n v="100.65"/>
    <n v="26.2"/>
    <n v="28.25"/>
    <n v="26.2"/>
    <x v="2"/>
    <x v="0"/>
  </r>
  <r>
    <n v="40393"/>
    <x v="1"/>
    <n v="32"/>
    <x v="1"/>
    <x v="0"/>
    <x v="0"/>
    <s v="No"/>
    <x v="2"/>
    <s v="Urban"/>
    <n v="68.19"/>
    <n v="21.1"/>
    <n v="28.25"/>
    <n v="21.1"/>
    <x v="1"/>
    <x v="0"/>
  </r>
  <r>
    <n v="41153"/>
    <x v="1"/>
    <n v="32"/>
    <x v="1"/>
    <x v="0"/>
    <x v="0"/>
    <s v="Yes"/>
    <x v="2"/>
    <s v="Urban"/>
    <n v="100.01"/>
    <n v="37.200000000000003"/>
    <n v="28.25"/>
    <n v="37.200000000000003"/>
    <x v="1"/>
    <x v="0"/>
  </r>
  <r>
    <n v="41962"/>
    <x v="1"/>
    <n v="32"/>
    <x v="1"/>
    <x v="0"/>
    <x v="0"/>
    <s v="Yes"/>
    <x v="2"/>
    <s v="Rural"/>
    <n v="108.8"/>
    <n v="24"/>
    <n v="28.25"/>
    <n v="24"/>
    <x v="0"/>
    <x v="0"/>
  </r>
  <r>
    <n v="42091"/>
    <x v="0"/>
    <n v="32"/>
    <x v="1"/>
    <x v="0"/>
    <x v="0"/>
    <s v="Yes"/>
    <x v="4"/>
    <s v="Rural"/>
    <n v="83.01"/>
    <n v="25.8"/>
    <n v="28.25"/>
    <n v="25.8"/>
    <x v="3"/>
    <x v="0"/>
  </r>
  <r>
    <n v="44472"/>
    <x v="0"/>
    <n v="32"/>
    <x v="1"/>
    <x v="0"/>
    <x v="0"/>
    <s v="Yes"/>
    <x v="1"/>
    <s v="Urban"/>
    <n v="160.63999999999999"/>
    <n v="20.399999999999999"/>
    <n v="28.25"/>
    <n v="20.399999999999999"/>
    <x v="3"/>
    <x v="0"/>
  </r>
  <r>
    <n v="44799"/>
    <x v="1"/>
    <n v="32"/>
    <x v="1"/>
    <x v="0"/>
    <x v="0"/>
    <s v="Yes"/>
    <x v="2"/>
    <s v="Rural"/>
    <n v="66.3"/>
    <n v="47.5"/>
    <n v="28.25"/>
    <n v="47.5"/>
    <x v="1"/>
    <x v="0"/>
  </r>
  <r>
    <n v="45759"/>
    <x v="1"/>
    <n v="32"/>
    <x v="1"/>
    <x v="0"/>
    <x v="0"/>
    <s v="Yes"/>
    <x v="2"/>
    <s v="Rural"/>
    <n v="91.98"/>
    <n v="27.6"/>
    <n v="28.25"/>
    <n v="27.6"/>
    <x v="3"/>
    <x v="0"/>
  </r>
  <r>
    <n v="49057"/>
    <x v="1"/>
    <n v="32"/>
    <x v="1"/>
    <x v="0"/>
    <x v="0"/>
    <s v="No"/>
    <x v="2"/>
    <s v="Rural"/>
    <n v="67.92"/>
    <n v="22.8"/>
    <n v="28.25"/>
    <n v="22.8"/>
    <x v="3"/>
    <x v="0"/>
  </r>
  <r>
    <n v="50499"/>
    <x v="1"/>
    <n v="32"/>
    <x v="1"/>
    <x v="0"/>
    <x v="0"/>
    <s v="Yes"/>
    <x v="2"/>
    <s v="Rural"/>
    <n v="71.8"/>
    <n v="26.5"/>
    <n v="28.25"/>
    <n v="26.5"/>
    <x v="1"/>
    <x v="0"/>
  </r>
  <r>
    <n v="50845"/>
    <x v="1"/>
    <n v="32"/>
    <x v="1"/>
    <x v="0"/>
    <x v="0"/>
    <s v="Yes"/>
    <x v="4"/>
    <s v="Urban"/>
    <n v="101.13"/>
    <n v="43.9"/>
    <n v="28.25"/>
    <n v="43.9"/>
    <x v="2"/>
    <x v="0"/>
  </r>
  <r>
    <n v="51159"/>
    <x v="1"/>
    <n v="32"/>
    <x v="1"/>
    <x v="0"/>
    <x v="0"/>
    <s v="No"/>
    <x v="4"/>
    <s v="Urban"/>
    <n v="68.98"/>
    <n v="23.4"/>
    <n v="28.25"/>
    <n v="23.4"/>
    <x v="2"/>
    <x v="0"/>
  </r>
  <r>
    <n v="51257"/>
    <x v="0"/>
    <n v="32"/>
    <x v="1"/>
    <x v="0"/>
    <x v="0"/>
    <s v="No"/>
    <x v="2"/>
    <s v="Rural"/>
    <n v="72.099999999999994"/>
    <n v="23.2"/>
    <n v="28.25"/>
    <n v="23.2"/>
    <x v="1"/>
    <x v="0"/>
  </r>
  <r>
    <n v="53482"/>
    <x v="0"/>
    <n v="32"/>
    <x v="1"/>
    <x v="0"/>
    <x v="0"/>
    <s v="No"/>
    <x v="1"/>
    <s v="Rural"/>
    <n v="56.08"/>
    <n v="35.9"/>
    <n v="28.25"/>
    <n v="35.9"/>
    <x v="2"/>
    <x v="0"/>
  </r>
  <r>
    <n v="57896"/>
    <x v="0"/>
    <n v="32"/>
    <x v="1"/>
    <x v="0"/>
    <x v="0"/>
    <s v="Yes"/>
    <x v="2"/>
    <s v="Urban"/>
    <n v="64.02"/>
    <n v="23.8"/>
    <n v="28.25"/>
    <n v="23.8"/>
    <x v="3"/>
    <x v="0"/>
  </r>
  <r>
    <n v="60139"/>
    <x v="1"/>
    <n v="32"/>
    <x v="1"/>
    <x v="0"/>
    <x v="0"/>
    <s v="Yes"/>
    <x v="1"/>
    <s v="Rural"/>
    <n v="128.72"/>
    <n v="26.3"/>
    <n v="28.25"/>
    <n v="26.3"/>
    <x v="3"/>
    <x v="0"/>
  </r>
  <r>
    <n v="61247"/>
    <x v="1"/>
    <n v="32"/>
    <x v="1"/>
    <x v="0"/>
    <x v="0"/>
    <s v="No"/>
    <x v="2"/>
    <s v="Rural"/>
    <n v="199.18"/>
    <n v="27.9"/>
    <n v="28.25"/>
    <n v="27.9"/>
    <x v="1"/>
    <x v="0"/>
  </r>
  <r>
    <n v="61409"/>
    <x v="0"/>
    <n v="32"/>
    <x v="1"/>
    <x v="1"/>
    <x v="0"/>
    <s v="No"/>
    <x v="4"/>
    <s v="Urban"/>
    <n v="58.24"/>
    <s v=""/>
    <n v="28.25"/>
    <n v="28.25"/>
    <x v="2"/>
    <x v="0"/>
  </r>
  <r>
    <n v="62610"/>
    <x v="0"/>
    <n v="32"/>
    <x v="1"/>
    <x v="0"/>
    <x v="0"/>
    <s v="Yes"/>
    <x v="2"/>
    <s v="Urban"/>
    <n v="119.9"/>
    <n v="30.9"/>
    <n v="28.25"/>
    <n v="30.9"/>
    <x v="3"/>
    <x v="0"/>
  </r>
  <r>
    <n v="62834"/>
    <x v="1"/>
    <n v="32"/>
    <x v="1"/>
    <x v="0"/>
    <x v="0"/>
    <s v="Yes"/>
    <x v="2"/>
    <s v="Urban"/>
    <n v="88.33"/>
    <n v="20"/>
    <n v="28.25"/>
    <n v="20"/>
    <x v="0"/>
    <x v="0"/>
  </r>
  <r>
    <n v="62951"/>
    <x v="1"/>
    <n v="32"/>
    <x v="1"/>
    <x v="0"/>
    <x v="0"/>
    <s v="Yes"/>
    <x v="2"/>
    <s v="Rural"/>
    <n v="61.83"/>
    <n v="31.3"/>
    <n v="28.25"/>
    <n v="31.3"/>
    <x v="1"/>
    <x v="0"/>
  </r>
  <r>
    <n v="63029"/>
    <x v="0"/>
    <n v="32"/>
    <x v="1"/>
    <x v="0"/>
    <x v="0"/>
    <s v="Yes"/>
    <x v="2"/>
    <s v="Rural"/>
    <n v="115.86"/>
    <n v="33.299999999999997"/>
    <n v="28.25"/>
    <n v="33.299999999999997"/>
    <x v="1"/>
    <x v="0"/>
  </r>
  <r>
    <n v="63333"/>
    <x v="1"/>
    <n v="32"/>
    <x v="1"/>
    <x v="0"/>
    <x v="0"/>
    <s v="Yes"/>
    <x v="1"/>
    <s v="Urban"/>
    <n v="110.33"/>
    <n v="24"/>
    <n v="28.25"/>
    <n v="24"/>
    <x v="3"/>
    <x v="0"/>
  </r>
  <r>
    <n v="65460"/>
    <x v="1"/>
    <n v="32"/>
    <x v="1"/>
    <x v="0"/>
    <x v="0"/>
    <s v="Yes"/>
    <x v="2"/>
    <s v="Rural"/>
    <n v="62.6"/>
    <n v="25.1"/>
    <n v="28.25"/>
    <n v="25.1"/>
    <x v="2"/>
    <x v="0"/>
  </r>
  <r>
    <n v="66080"/>
    <x v="1"/>
    <n v="32"/>
    <x v="1"/>
    <x v="0"/>
    <x v="0"/>
    <s v="No"/>
    <x v="2"/>
    <s v="Urban"/>
    <n v="114.37"/>
    <n v="37.799999999999997"/>
    <n v="28.25"/>
    <n v="37.799999999999997"/>
    <x v="0"/>
    <x v="0"/>
  </r>
  <r>
    <n v="70022"/>
    <x v="0"/>
    <n v="32"/>
    <x v="1"/>
    <x v="0"/>
    <x v="0"/>
    <s v="No"/>
    <x v="2"/>
    <s v="Rural"/>
    <n v="61.11"/>
    <n v="32.700000000000003"/>
    <n v="28.25"/>
    <n v="32.700000000000003"/>
    <x v="1"/>
    <x v="0"/>
  </r>
  <r>
    <n v="156"/>
    <x v="1"/>
    <n v="33"/>
    <x v="1"/>
    <x v="0"/>
    <x v="0"/>
    <s v="Yes"/>
    <x v="2"/>
    <s v="Rural"/>
    <n v="86.97"/>
    <n v="42.2"/>
    <n v="28.25"/>
    <n v="42.2"/>
    <x v="1"/>
    <x v="0"/>
  </r>
  <r>
    <n v="1486"/>
    <x v="1"/>
    <n v="33"/>
    <x v="1"/>
    <x v="0"/>
    <x v="0"/>
    <s v="Yes"/>
    <x v="2"/>
    <s v="Rural"/>
    <n v="124.01"/>
    <n v="22.7"/>
    <n v="28.25"/>
    <n v="22.7"/>
    <x v="0"/>
    <x v="0"/>
  </r>
  <r>
    <n v="1825"/>
    <x v="0"/>
    <n v="33"/>
    <x v="1"/>
    <x v="0"/>
    <x v="0"/>
    <s v="Yes"/>
    <x v="1"/>
    <s v="Urban"/>
    <n v="90.68"/>
    <n v="31.7"/>
    <n v="28.25"/>
    <n v="31.7"/>
    <x v="3"/>
    <x v="0"/>
  </r>
  <r>
    <n v="3113"/>
    <x v="1"/>
    <n v="33"/>
    <x v="1"/>
    <x v="0"/>
    <x v="0"/>
    <s v="No"/>
    <x v="2"/>
    <s v="Rural"/>
    <n v="80.209999999999994"/>
    <n v="27.8"/>
    <n v="28.25"/>
    <n v="27.8"/>
    <x v="2"/>
    <x v="0"/>
  </r>
  <r>
    <n v="3984"/>
    <x v="1"/>
    <n v="33"/>
    <x v="1"/>
    <x v="0"/>
    <x v="0"/>
    <s v="Yes"/>
    <x v="2"/>
    <s v="Rural"/>
    <n v="84.13"/>
    <n v="26.3"/>
    <n v="28.25"/>
    <n v="26.3"/>
    <x v="1"/>
    <x v="0"/>
  </r>
  <r>
    <n v="4213"/>
    <x v="0"/>
    <n v="33"/>
    <x v="1"/>
    <x v="0"/>
    <x v="0"/>
    <s v="No"/>
    <x v="1"/>
    <s v="Rural"/>
    <n v="91.53"/>
    <n v="38.799999999999997"/>
    <n v="28.25"/>
    <n v="38.799999999999997"/>
    <x v="2"/>
    <x v="0"/>
  </r>
  <r>
    <n v="4727"/>
    <x v="1"/>
    <n v="33"/>
    <x v="1"/>
    <x v="0"/>
    <x v="0"/>
    <s v="Yes"/>
    <x v="4"/>
    <s v="Rural"/>
    <n v="81"/>
    <n v="30.2"/>
    <n v="28.25"/>
    <n v="30.2"/>
    <x v="2"/>
    <x v="0"/>
  </r>
  <r>
    <n v="6576"/>
    <x v="1"/>
    <n v="33"/>
    <x v="1"/>
    <x v="0"/>
    <x v="0"/>
    <s v="Yes"/>
    <x v="2"/>
    <s v="Urban"/>
    <n v="84.48"/>
    <n v="23.2"/>
    <n v="28.25"/>
    <n v="23.2"/>
    <x v="2"/>
    <x v="0"/>
  </r>
  <r>
    <n v="6844"/>
    <x v="0"/>
    <n v="33"/>
    <x v="1"/>
    <x v="0"/>
    <x v="0"/>
    <s v="Yes"/>
    <x v="2"/>
    <s v="Urban"/>
    <n v="98.74"/>
    <n v="44.4"/>
    <n v="28.25"/>
    <n v="44.4"/>
    <x v="1"/>
    <x v="0"/>
  </r>
  <r>
    <n v="7653"/>
    <x v="1"/>
    <n v="33"/>
    <x v="1"/>
    <x v="0"/>
    <x v="0"/>
    <s v="No"/>
    <x v="2"/>
    <s v="Urban"/>
    <n v="83.16"/>
    <n v="20.2"/>
    <n v="28.25"/>
    <n v="20.2"/>
    <x v="0"/>
    <x v="0"/>
  </r>
  <r>
    <n v="14677"/>
    <x v="1"/>
    <n v="33"/>
    <x v="1"/>
    <x v="0"/>
    <x v="0"/>
    <s v="Yes"/>
    <x v="1"/>
    <s v="Rural"/>
    <n v="99.3"/>
    <n v="21.4"/>
    <n v="28.25"/>
    <n v="21.4"/>
    <x v="1"/>
    <x v="0"/>
  </r>
  <r>
    <n v="16449"/>
    <x v="1"/>
    <n v="33"/>
    <x v="1"/>
    <x v="0"/>
    <x v="0"/>
    <s v="Yes"/>
    <x v="4"/>
    <s v="Rural"/>
    <n v="76.66"/>
    <n v="24.8"/>
    <n v="28.25"/>
    <n v="24.8"/>
    <x v="1"/>
    <x v="0"/>
  </r>
  <r>
    <n v="17718"/>
    <x v="1"/>
    <n v="33"/>
    <x v="1"/>
    <x v="1"/>
    <x v="0"/>
    <s v="Yes"/>
    <x v="2"/>
    <s v="Urban"/>
    <n v="74.44"/>
    <n v="45.2"/>
    <n v="28.25"/>
    <n v="45.2"/>
    <x v="3"/>
    <x v="0"/>
  </r>
  <r>
    <n v="18140"/>
    <x v="1"/>
    <n v="33"/>
    <x v="1"/>
    <x v="0"/>
    <x v="0"/>
    <s v="Yes"/>
    <x v="2"/>
    <s v="Rural"/>
    <n v="131.28"/>
    <n v="25.1"/>
    <n v="28.25"/>
    <n v="25.1"/>
    <x v="1"/>
    <x v="0"/>
  </r>
  <r>
    <n v="19165"/>
    <x v="0"/>
    <n v="33"/>
    <x v="1"/>
    <x v="0"/>
    <x v="0"/>
    <s v="Yes"/>
    <x v="2"/>
    <s v="Urban"/>
    <n v="83.12"/>
    <n v="23.4"/>
    <n v="28.25"/>
    <n v="23.4"/>
    <x v="0"/>
    <x v="0"/>
  </r>
  <r>
    <n v="21130"/>
    <x v="0"/>
    <n v="33"/>
    <x v="1"/>
    <x v="0"/>
    <x v="0"/>
    <s v="Yes"/>
    <x v="1"/>
    <s v="Urban"/>
    <n v="229.92"/>
    <n v="25.9"/>
    <n v="28.25"/>
    <n v="25.9"/>
    <x v="3"/>
    <x v="0"/>
  </r>
  <r>
    <n v="21678"/>
    <x v="0"/>
    <n v="33"/>
    <x v="1"/>
    <x v="0"/>
    <x v="0"/>
    <s v="Yes"/>
    <x v="2"/>
    <s v="Urban"/>
    <n v="90.73"/>
    <n v="32.799999999999997"/>
    <n v="28.25"/>
    <n v="32.799999999999997"/>
    <x v="3"/>
    <x v="0"/>
  </r>
  <r>
    <n v="21785"/>
    <x v="1"/>
    <n v="33"/>
    <x v="1"/>
    <x v="0"/>
    <x v="0"/>
    <s v="No"/>
    <x v="2"/>
    <s v="Urban"/>
    <n v="78.34"/>
    <n v="25.5"/>
    <n v="28.25"/>
    <n v="25.5"/>
    <x v="1"/>
    <x v="0"/>
  </r>
  <r>
    <n v="21953"/>
    <x v="1"/>
    <n v="33"/>
    <x v="1"/>
    <x v="0"/>
    <x v="0"/>
    <s v="No"/>
    <x v="2"/>
    <s v="Urban"/>
    <n v="84.4"/>
    <s v=""/>
    <n v="28.25"/>
    <n v="28.25"/>
    <x v="3"/>
    <x v="0"/>
  </r>
  <r>
    <n v="24106"/>
    <x v="1"/>
    <n v="33"/>
    <x v="1"/>
    <x v="0"/>
    <x v="0"/>
    <s v="Yes"/>
    <x v="2"/>
    <s v="Rural"/>
    <n v="84.68"/>
    <n v="34.700000000000003"/>
    <n v="28.25"/>
    <n v="34.700000000000003"/>
    <x v="2"/>
    <x v="0"/>
  </r>
  <r>
    <n v="24201"/>
    <x v="0"/>
    <n v="33"/>
    <x v="1"/>
    <x v="0"/>
    <x v="0"/>
    <s v="Yes"/>
    <x v="2"/>
    <s v="Rural"/>
    <n v="93.8"/>
    <n v="23.9"/>
    <n v="28.25"/>
    <n v="23.9"/>
    <x v="1"/>
    <x v="0"/>
  </r>
  <r>
    <n v="27616"/>
    <x v="0"/>
    <n v="33"/>
    <x v="1"/>
    <x v="0"/>
    <x v="0"/>
    <s v="Yes"/>
    <x v="4"/>
    <s v="Rural"/>
    <n v="81.099999999999994"/>
    <n v="24.8"/>
    <n v="28.25"/>
    <n v="24.8"/>
    <x v="1"/>
    <x v="0"/>
  </r>
  <r>
    <n v="30303"/>
    <x v="0"/>
    <n v="33"/>
    <x v="1"/>
    <x v="0"/>
    <x v="0"/>
    <s v="No"/>
    <x v="2"/>
    <s v="Rural"/>
    <n v="88.5"/>
    <n v="32.6"/>
    <n v="28.25"/>
    <n v="32.6"/>
    <x v="2"/>
    <x v="0"/>
  </r>
  <r>
    <n v="31600"/>
    <x v="1"/>
    <n v="33"/>
    <x v="1"/>
    <x v="0"/>
    <x v="0"/>
    <s v="No"/>
    <x v="2"/>
    <s v="Rural"/>
    <n v="106.08"/>
    <n v="32.5"/>
    <n v="28.25"/>
    <n v="32.5"/>
    <x v="2"/>
    <x v="0"/>
  </r>
  <r>
    <n v="32571"/>
    <x v="0"/>
    <n v="33"/>
    <x v="1"/>
    <x v="0"/>
    <x v="0"/>
    <s v="Yes"/>
    <x v="2"/>
    <s v="Urban"/>
    <n v="85.27"/>
    <n v="25.8"/>
    <n v="28.25"/>
    <n v="25.8"/>
    <x v="0"/>
    <x v="0"/>
  </r>
  <r>
    <n v="34161"/>
    <x v="0"/>
    <n v="33"/>
    <x v="1"/>
    <x v="1"/>
    <x v="0"/>
    <s v="Yes"/>
    <x v="2"/>
    <s v="Rural"/>
    <n v="85.12"/>
    <n v="32.5"/>
    <n v="28.25"/>
    <n v="32.5"/>
    <x v="1"/>
    <x v="0"/>
  </r>
  <r>
    <n v="34558"/>
    <x v="0"/>
    <n v="33"/>
    <x v="1"/>
    <x v="0"/>
    <x v="0"/>
    <s v="Yes"/>
    <x v="2"/>
    <s v="Rural"/>
    <n v="219.97"/>
    <n v="39.6"/>
    <n v="28.25"/>
    <n v="39.6"/>
    <x v="1"/>
    <x v="0"/>
  </r>
  <r>
    <n v="34764"/>
    <x v="1"/>
    <n v="33"/>
    <x v="1"/>
    <x v="0"/>
    <x v="0"/>
    <s v="Yes"/>
    <x v="2"/>
    <s v="Rural"/>
    <n v="80.819999999999993"/>
    <n v="40.299999999999997"/>
    <n v="28.25"/>
    <n v="40.299999999999997"/>
    <x v="1"/>
    <x v="0"/>
  </r>
  <r>
    <n v="35829"/>
    <x v="1"/>
    <n v="33"/>
    <x v="1"/>
    <x v="0"/>
    <x v="0"/>
    <s v="Yes"/>
    <x v="2"/>
    <s v="Urban"/>
    <n v="242.84"/>
    <n v="15.7"/>
    <n v="28.25"/>
    <n v="15.7"/>
    <x v="3"/>
    <x v="0"/>
  </r>
  <r>
    <n v="36698"/>
    <x v="1"/>
    <n v="33"/>
    <x v="1"/>
    <x v="0"/>
    <x v="0"/>
    <s v="Yes"/>
    <x v="2"/>
    <s v="Urban"/>
    <n v="89.98"/>
    <n v="18.7"/>
    <n v="28.25"/>
    <n v="18.7"/>
    <x v="3"/>
    <x v="0"/>
  </r>
  <r>
    <n v="37492"/>
    <x v="1"/>
    <n v="33"/>
    <x v="1"/>
    <x v="0"/>
    <x v="0"/>
    <s v="Yes"/>
    <x v="2"/>
    <s v="Rural"/>
    <n v="88.17"/>
    <n v="38.6"/>
    <n v="28.25"/>
    <n v="38.6"/>
    <x v="2"/>
    <x v="0"/>
  </r>
  <r>
    <n v="39601"/>
    <x v="1"/>
    <n v="33"/>
    <x v="1"/>
    <x v="0"/>
    <x v="0"/>
    <s v="Yes"/>
    <x v="2"/>
    <s v="Urban"/>
    <n v="69.400000000000006"/>
    <n v="47.8"/>
    <n v="28.25"/>
    <n v="47.8"/>
    <x v="1"/>
    <x v="0"/>
  </r>
  <r>
    <n v="39940"/>
    <x v="1"/>
    <n v="33"/>
    <x v="1"/>
    <x v="0"/>
    <x v="0"/>
    <s v="Yes"/>
    <x v="2"/>
    <s v="Urban"/>
    <n v="64.62"/>
    <n v="27.3"/>
    <n v="28.25"/>
    <n v="27.3"/>
    <x v="1"/>
    <x v="0"/>
  </r>
  <r>
    <n v="40889"/>
    <x v="0"/>
    <n v="33"/>
    <x v="1"/>
    <x v="0"/>
    <x v="0"/>
    <s v="No"/>
    <x v="2"/>
    <s v="Rural"/>
    <n v="77.42"/>
    <n v="26.1"/>
    <n v="28.25"/>
    <n v="26.1"/>
    <x v="0"/>
    <x v="0"/>
  </r>
  <r>
    <n v="41536"/>
    <x v="1"/>
    <n v="33"/>
    <x v="1"/>
    <x v="0"/>
    <x v="0"/>
    <s v="Yes"/>
    <x v="4"/>
    <s v="Rural"/>
    <n v="57.92"/>
    <n v="22.3"/>
    <n v="28.25"/>
    <n v="22.3"/>
    <x v="0"/>
    <x v="0"/>
  </r>
  <r>
    <n v="41565"/>
    <x v="1"/>
    <n v="33"/>
    <x v="1"/>
    <x v="0"/>
    <x v="0"/>
    <s v="No"/>
    <x v="2"/>
    <s v="Urban"/>
    <n v="121.19"/>
    <n v="22.1"/>
    <n v="28.25"/>
    <n v="22.1"/>
    <x v="1"/>
    <x v="0"/>
  </r>
  <r>
    <n v="43837"/>
    <x v="0"/>
    <n v="33"/>
    <x v="1"/>
    <x v="0"/>
    <x v="0"/>
    <s v="Yes"/>
    <x v="2"/>
    <s v="Urban"/>
    <n v="105.19"/>
    <n v="50.1"/>
    <n v="28.25"/>
    <n v="50.1"/>
    <x v="3"/>
    <x v="0"/>
  </r>
  <r>
    <n v="49521"/>
    <x v="1"/>
    <n v="33"/>
    <x v="1"/>
    <x v="0"/>
    <x v="0"/>
    <s v="Yes"/>
    <x v="2"/>
    <s v="Urban"/>
    <n v="121.04"/>
    <n v="31.4"/>
    <n v="28.25"/>
    <n v="31.4"/>
    <x v="0"/>
    <x v="0"/>
  </r>
  <r>
    <n v="51408"/>
    <x v="0"/>
    <n v="33"/>
    <x v="1"/>
    <x v="0"/>
    <x v="0"/>
    <s v="Yes"/>
    <x v="4"/>
    <s v="Rural"/>
    <n v="77.94"/>
    <n v="28.7"/>
    <n v="28.25"/>
    <n v="28.7"/>
    <x v="1"/>
    <x v="0"/>
  </r>
  <r>
    <n v="51983"/>
    <x v="1"/>
    <n v="33"/>
    <x v="1"/>
    <x v="0"/>
    <x v="0"/>
    <s v="Yes"/>
    <x v="2"/>
    <s v="Rural"/>
    <n v="71.16"/>
    <n v="46.5"/>
    <n v="28.25"/>
    <n v="46.5"/>
    <x v="3"/>
    <x v="0"/>
  </r>
  <r>
    <n v="53265"/>
    <x v="1"/>
    <n v="33"/>
    <x v="1"/>
    <x v="0"/>
    <x v="0"/>
    <s v="Yes"/>
    <x v="1"/>
    <s v="Urban"/>
    <n v="70.59"/>
    <n v="20.2"/>
    <n v="28.25"/>
    <n v="20.2"/>
    <x v="0"/>
    <x v="0"/>
  </r>
  <r>
    <n v="53266"/>
    <x v="1"/>
    <n v="33"/>
    <x v="1"/>
    <x v="0"/>
    <x v="0"/>
    <s v="Yes"/>
    <x v="2"/>
    <s v="Urban"/>
    <n v="79.91"/>
    <n v="33.5"/>
    <n v="28.25"/>
    <n v="33.5"/>
    <x v="1"/>
    <x v="0"/>
  </r>
  <r>
    <n v="53646"/>
    <x v="1"/>
    <n v="33"/>
    <x v="1"/>
    <x v="1"/>
    <x v="0"/>
    <s v="No"/>
    <x v="2"/>
    <s v="Rural"/>
    <n v="97.87"/>
    <s v=""/>
    <n v="28.25"/>
    <n v="28.25"/>
    <x v="3"/>
    <x v="0"/>
  </r>
  <r>
    <n v="56734"/>
    <x v="0"/>
    <n v="33"/>
    <x v="1"/>
    <x v="0"/>
    <x v="0"/>
    <s v="Yes"/>
    <x v="4"/>
    <s v="Urban"/>
    <n v="82.83"/>
    <n v="25.4"/>
    <n v="28.25"/>
    <n v="25.4"/>
    <x v="0"/>
    <x v="0"/>
  </r>
  <r>
    <n v="59274"/>
    <x v="1"/>
    <n v="33"/>
    <x v="1"/>
    <x v="0"/>
    <x v="0"/>
    <s v="Yes"/>
    <x v="4"/>
    <s v="Rural"/>
    <n v="73.540000000000006"/>
    <n v="36.6"/>
    <n v="28.25"/>
    <n v="36.6"/>
    <x v="3"/>
    <x v="0"/>
  </r>
  <r>
    <n v="59521"/>
    <x v="0"/>
    <n v="33"/>
    <x v="1"/>
    <x v="0"/>
    <x v="0"/>
    <s v="Yes"/>
    <x v="2"/>
    <s v="Rural"/>
    <n v="74.88"/>
    <n v="31.6"/>
    <n v="28.25"/>
    <n v="31.6"/>
    <x v="3"/>
    <x v="0"/>
  </r>
  <r>
    <n v="59718"/>
    <x v="1"/>
    <n v="33"/>
    <x v="1"/>
    <x v="0"/>
    <x v="0"/>
    <s v="Yes"/>
    <x v="2"/>
    <s v="Rural"/>
    <n v="114.16"/>
    <n v="43.3"/>
    <n v="28.25"/>
    <n v="43.3"/>
    <x v="1"/>
    <x v="0"/>
  </r>
  <r>
    <n v="62395"/>
    <x v="0"/>
    <n v="33"/>
    <x v="1"/>
    <x v="0"/>
    <x v="0"/>
    <s v="Yes"/>
    <x v="2"/>
    <s v="Urban"/>
    <n v="78.430000000000007"/>
    <n v="43.7"/>
    <n v="28.25"/>
    <n v="43.7"/>
    <x v="3"/>
    <x v="0"/>
  </r>
  <r>
    <n v="63949"/>
    <x v="1"/>
    <n v="33"/>
    <x v="1"/>
    <x v="0"/>
    <x v="0"/>
    <s v="Yes"/>
    <x v="4"/>
    <s v="Urban"/>
    <n v="75.67"/>
    <n v="44.7"/>
    <n v="28.25"/>
    <n v="44.7"/>
    <x v="1"/>
    <x v="0"/>
  </r>
  <r>
    <n v="64597"/>
    <x v="1"/>
    <n v="33"/>
    <x v="1"/>
    <x v="0"/>
    <x v="0"/>
    <s v="Yes"/>
    <x v="2"/>
    <s v="Rural"/>
    <n v="73.2"/>
    <n v="28.9"/>
    <n v="28.25"/>
    <n v="28.9"/>
    <x v="0"/>
    <x v="0"/>
  </r>
  <r>
    <n v="65038"/>
    <x v="1"/>
    <n v="33"/>
    <x v="1"/>
    <x v="0"/>
    <x v="0"/>
    <s v="Yes"/>
    <x v="2"/>
    <s v="Rural"/>
    <n v="57.1"/>
    <n v="33.1"/>
    <n v="28.25"/>
    <n v="33.1"/>
    <x v="1"/>
    <x v="0"/>
  </r>
  <r>
    <n v="65507"/>
    <x v="0"/>
    <n v="33"/>
    <x v="1"/>
    <x v="0"/>
    <x v="0"/>
    <s v="Yes"/>
    <x v="2"/>
    <s v="Rural"/>
    <n v="55.72"/>
    <n v="38.200000000000003"/>
    <n v="28.25"/>
    <n v="38.200000000000003"/>
    <x v="1"/>
    <x v="0"/>
  </r>
  <r>
    <n v="66287"/>
    <x v="0"/>
    <n v="33"/>
    <x v="1"/>
    <x v="0"/>
    <x v="0"/>
    <s v="Yes"/>
    <x v="2"/>
    <s v="Rural"/>
    <n v="88.04"/>
    <n v="30.3"/>
    <n v="28.25"/>
    <n v="30.3"/>
    <x v="2"/>
    <x v="0"/>
  </r>
  <r>
    <n v="69668"/>
    <x v="1"/>
    <n v="33"/>
    <x v="1"/>
    <x v="0"/>
    <x v="0"/>
    <s v="Yes"/>
    <x v="1"/>
    <s v="Rural"/>
    <n v="112.94"/>
    <n v="43"/>
    <n v="28.25"/>
    <n v="43"/>
    <x v="1"/>
    <x v="0"/>
  </r>
  <r>
    <n v="70429"/>
    <x v="1"/>
    <n v="33"/>
    <x v="1"/>
    <x v="0"/>
    <x v="0"/>
    <s v="Yes"/>
    <x v="2"/>
    <s v="Urban"/>
    <n v="84.48"/>
    <n v="44.5"/>
    <n v="28.25"/>
    <n v="44.5"/>
    <x v="1"/>
    <x v="0"/>
  </r>
  <r>
    <n v="70718"/>
    <x v="0"/>
    <n v="33"/>
    <x v="1"/>
    <x v="0"/>
    <x v="0"/>
    <s v="Yes"/>
    <x v="2"/>
    <s v="Rural"/>
    <n v="153.34"/>
    <n v="31.5"/>
    <n v="28.25"/>
    <n v="31.5"/>
    <x v="1"/>
    <x v="0"/>
  </r>
  <r>
    <n v="72188"/>
    <x v="0"/>
    <n v="33"/>
    <x v="1"/>
    <x v="0"/>
    <x v="0"/>
    <s v="No"/>
    <x v="2"/>
    <s v="Urban"/>
    <n v="107.47"/>
    <n v="26.7"/>
    <n v="28.25"/>
    <n v="26.7"/>
    <x v="1"/>
    <x v="0"/>
  </r>
  <r>
    <n v="841"/>
    <x v="0"/>
    <n v="34"/>
    <x v="1"/>
    <x v="0"/>
    <x v="0"/>
    <s v="Yes"/>
    <x v="2"/>
    <s v="Urban"/>
    <n v="83.75"/>
    <n v="37"/>
    <n v="28.25"/>
    <n v="37"/>
    <x v="1"/>
    <x v="0"/>
  </r>
  <r>
    <n v="875"/>
    <x v="1"/>
    <n v="34"/>
    <x v="1"/>
    <x v="0"/>
    <x v="0"/>
    <s v="No"/>
    <x v="2"/>
    <s v="Urban"/>
    <n v="67.66"/>
    <n v="22.4"/>
    <n v="28.25"/>
    <n v="22.4"/>
    <x v="1"/>
    <x v="0"/>
  </r>
  <r>
    <n v="2579"/>
    <x v="1"/>
    <n v="34"/>
    <x v="1"/>
    <x v="0"/>
    <x v="0"/>
    <s v="Yes"/>
    <x v="1"/>
    <s v="Rural"/>
    <n v="78.12"/>
    <n v="32"/>
    <n v="28.25"/>
    <n v="32"/>
    <x v="0"/>
    <x v="0"/>
  </r>
  <r>
    <n v="4627"/>
    <x v="0"/>
    <n v="34"/>
    <x v="1"/>
    <x v="0"/>
    <x v="0"/>
    <s v="No"/>
    <x v="2"/>
    <s v="Urban"/>
    <n v="69.09"/>
    <n v="36.9"/>
    <n v="28.25"/>
    <n v="36.9"/>
    <x v="2"/>
    <x v="0"/>
  </r>
  <r>
    <n v="4807"/>
    <x v="0"/>
    <n v="34"/>
    <x v="1"/>
    <x v="0"/>
    <x v="0"/>
    <s v="No"/>
    <x v="2"/>
    <s v="Urban"/>
    <n v="108.47"/>
    <n v="30.4"/>
    <n v="28.25"/>
    <n v="30.4"/>
    <x v="3"/>
    <x v="0"/>
  </r>
  <r>
    <n v="5451"/>
    <x v="0"/>
    <n v="34"/>
    <x v="1"/>
    <x v="0"/>
    <x v="0"/>
    <s v="Yes"/>
    <x v="2"/>
    <s v="Rural"/>
    <n v="86.51"/>
    <s v=""/>
    <n v="28.25"/>
    <n v="28.25"/>
    <x v="2"/>
    <x v="0"/>
  </r>
  <r>
    <n v="6034"/>
    <x v="1"/>
    <n v="34"/>
    <x v="1"/>
    <x v="0"/>
    <x v="0"/>
    <s v="Yes"/>
    <x v="1"/>
    <s v="Rural"/>
    <n v="96.26"/>
    <n v="27.6"/>
    <n v="28.25"/>
    <n v="27.6"/>
    <x v="0"/>
    <x v="0"/>
  </r>
  <r>
    <n v="7859"/>
    <x v="0"/>
    <n v="34"/>
    <x v="1"/>
    <x v="0"/>
    <x v="0"/>
    <s v="Yes"/>
    <x v="2"/>
    <s v="Urban"/>
    <n v="99.23"/>
    <s v=""/>
    <n v="28.25"/>
    <n v="28.25"/>
    <x v="3"/>
    <x v="0"/>
  </r>
  <r>
    <n v="8168"/>
    <x v="1"/>
    <n v="34"/>
    <x v="1"/>
    <x v="0"/>
    <x v="0"/>
    <s v="Yes"/>
    <x v="2"/>
    <s v="Rural"/>
    <n v="112.54"/>
    <n v="23.4"/>
    <n v="28.25"/>
    <n v="23.4"/>
    <x v="2"/>
    <x v="0"/>
  </r>
  <r>
    <n v="8964"/>
    <x v="1"/>
    <n v="34"/>
    <x v="1"/>
    <x v="0"/>
    <x v="0"/>
    <s v="No"/>
    <x v="2"/>
    <s v="Rural"/>
    <n v="94.37"/>
    <n v="38.1"/>
    <n v="28.25"/>
    <n v="38.1"/>
    <x v="1"/>
    <x v="0"/>
  </r>
  <r>
    <n v="11544"/>
    <x v="1"/>
    <n v="34"/>
    <x v="1"/>
    <x v="0"/>
    <x v="0"/>
    <s v="Yes"/>
    <x v="2"/>
    <s v="Urban"/>
    <n v="71.37"/>
    <n v="32.9"/>
    <n v="28.25"/>
    <n v="32.9"/>
    <x v="1"/>
    <x v="0"/>
  </r>
  <r>
    <n v="11882"/>
    <x v="0"/>
    <n v="34"/>
    <x v="1"/>
    <x v="0"/>
    <x v="0"/>
    <s v="No"/>
    <x v="2"/>
    <s v="Urban"/>
    <n v="94.15"/>
    <n v="28.6"/>
    <n v="28.25"/>
    <n v="28.6"/>
    <x v="1"/>
    <x v="0"/>
  </r>
  <r>
    <n v="12449"/>
    <x v="1"/>
    <n v="34"/>
    <x v="1"/>
    <x v="0"/>
    <x v="0"/>
    <s v="Yes"/>
    <x v="2"/>
    <s v="Rural"/>
    <n v="119.61"/>
    <n v="26.4"/>
    <n v="28.25"/>
    <n v="26.4"/>
    <x v="0"/>
    <x v="0"/>
  </r>
  <r>
    <n v="14414"/>
    <x v="1"/>
    <n v="34"/>
    <x v="1"/>
    <x v="0"/>
    <x v="0"/>
    <s v="Yes"/>
    <x v="2"/>
    <s v="Rural"/>
    <n v="85.79"/>
    <n v="32"/>
    <n v="28.25"/>
    <n v="32"/>
    <x v="1"/>
    <x v="0"/>
  </r>
  <r>
    <n v="16535"/>
    <x v="1"/>
    <n v="34"/>
    <x v="1"/>
    <x v="0"/>
    <x v="0"/>
    <s v="No"/>
    <x v="2"/>
    <s v="Rural"/>
    <n v="90.15"/>
    <n v="27.9"/>
    <n v="28.25"/>
    <n v="27.9"/>
    <x v="2"/>
    <x v="0"/>
  </r>
  <r>
    <n v="20256"/>
    <x v="0"/>
    <n v="34"/>
    <x v="1"/>
    <x v="0"/>
    <x v="0"/>
    <s v="Yes"/>
    <x v="2"/>
    <s v="Urban"/>
    <n v="80.97"/>
    <n v="28.7"/>
    <n v="28.25"/>
    <n v="28.7"/>
    <x v="1"/>
    <x v="0"/>
  </r>
  <r>
    <n v="22548"/>
    <x v="1"/>
    <n v="34"/>
    <x v="1"/>
    <x v="0"/>
    <x v="0"/>
    <s v="Yes"/>
    <x v="2"/>
    <s v="Urban"/>
    <n v="91.02"/>
    <n v="25.8"/>
    <n v="28.25"/>
    <n v="25.8"/>
    <x v="1"/>
    <x v="0"/>
  </r>
  <r>
    <n v="22778"/>
    <x v="0"/>
    <n v="34"/>
    <x v="1"/>
    <x v="0"/>
    <x v="0"/>
    <s v="Yes"/>
    <x v="2"/>
    <s v="Urban"/>
    <n v="66.959999999999994"/>
    <n v="26.1"/>
    <n v="28.25"/>
    <n v="26.1"/>
    <x v="1"/>
    <x v="0"/>
  </r>
  <r>
    <n v="23565"/>
    <x v="0"/>
    <n v="34"/>
    <x v="1"/>
    <x v="0"/>
    <x v="0"/>
    <s v="Yes"/>
    <x v="2"/>
    <s v="Urban"/>
    <n v="85.57"/>
    <n v="26.8"/>
    <n v="28.25"/>
    <n v="26.8"/>
    <x v="0"/>
    <x v="0"/>
  </r>
  <r>
    <n v="23600"/>
    <x v="0"/>
    <n v="34"/>
    <x v="1"/>
    <x v="0"/>
    <x v="0"/>
    <s v="Yes"/>
    <x v="2"/>
    <s v="Rural"/>
    <n v="71.94"/>
    <n v="31.4"/>
    <n v="28.25"/>
    <n v="31.4"/>
    <x v="3"/>
    <x v="0"/>
  </r>
  <r>
    <n v="24096"/>
    <x v="1"/>
    <n v="34"/>
    <x v="1"/>
    <x v="1"/>
    <x v="0"/>
    <s v="Yes"/>
    <x v="1"/>
    <s v="Urban"/>
    <n v="100.61"/>
    <s v=""/>
    <n v="28.25"/>
    <n v="28.25"/>
    <x v="0"/>
    <x v="0"/>
  </r>
  <r>
    <n v="27416"/>
    <x v="1"/>
    <n v="34"/>
    <x v="1"/>
    <x v="0"/>
    <x v="0"/>
    <s v="Yes"/>
    <x v="2"/>
    <s v="Rural"/>
    <n v="86.92"/>
    <n v="22"/>
    <n v="28.25"/>
    <n v="22"/>
    <x v="0"/>
    <x v="0"/>
  </r>
  <r>
    <n v="27801"/>
    <x v="1"/>
    <n v="34"/>
    <x v="1"/>
    <x v="0"/>
    <x v="0"/>
    <s v="Yes"/>
    <x v="2"/>
    <s v="Urban"/>
    <n v="113.26"/>
    <n v="27.6"/>
    <n v="28.25"/>
    <n v="27.6"/>
    <x v="1"/>
    <x v="0"/>
  </r>
  <r>
    <n v="27853"/>
    <x v="1"/>
    <n v="34"/>
    <x v="1"/>
    <x v="0"/>
    <x v="0"/>
    <s v="Yes"/>
    <x v="1"/>
    <s v="Rural"/>
    <n v="88.68"/>
    <n v="23.9"/>
    <n v="28.25"/>
    <n v="23.9"/>
    <x v="1"/>
    <x v="0"/>
  </r>
  <r>
    <n v="28344"/>
    <x v="0"/>
    <n v="34"/>
    <x v="1"/>
    <x v="0"/>
    <x v="0"/>
    <s v="Yes"/>
    <x v="2"/>
    <s v="Urban"/>
    <n v="83.15"/>
    <n v="32.1"/>
    <n v="28.25"/>
    <n v="32.1"/>
    <x v="0"/>
    <x v="0"/>
  </r>
  <r>
    <n v="29934"/>
    <x v="0"/>
    <n v="34"/>
    <x v="1"/>
    <x v="0"/>
    <x v="0"/>
    <s v="Yes"/>
    <x v="2"/>
    <s v="Urban"/>
    <n v="108.12"/>
    <n v="22.2"/>
    <n v="28.25"/>
    <n v="22.2"/>
    <x v="0"/>
    <x v="0"/>
  </r>
  <r>
    <n v="31091"/>
    <x v="0"/>
    <n v="34"/>
    <x v="1"/>
    <x v="0"/>
    <x v="1"/>
    <s v="Yes"/>
    <x v="2"/>
    <s v="Urban"/>
    <n v="106.23"/>
    <s v=""/>
    <n v="28.25"/>
    <n v="28.25"/>
    <x v="2"/>
    <x v="0"/>
  </r>
  <r>
    <n v="31697"/>
    <x v="1"/>
    <n v="34"/>
    <x v="1"/>
    <x v="0"/>
    <x v="0"/>
    <s v="Yes"/>
    <x v="2"/>
    <s v="Urban"/>
    <n v="76.42"/>
    <n v="27.6"/>
    <n v="28.25"/>
    <n v="27.6"/>
    <x v="3"/>
    <x v="0"/>
  </r>
  <r>
    <n v="37128"/>
    <x v="0"/>
    <n v="34"/>
    <x v="1"/>
    <x v="0"/>
    <x v="0"/>
    <s v="Yes"/>
    <x v="2"/>
    <s v="Rural"/>
    <n v="134.61000000000001"/>
    <n v="23.4"/>
    <n v="28.25"/>
    <n v="23.4"/>
    <x v="1"/>
    <x v="0"/>
  </r>
  <r>
    <n v="37150"/>
    <x v="1"/>
    <n v="34"/>
    <x v="1"/>
    <x v="0"/>
    <x v="0"/>
    <s v="Yes"/>
    <x v="2"/>
    <s v="Rural"/>
    <n v="83.53"/>
    <n v="48.5"/>
    <n v="28.25"/>
    <n v="48.5"/>
    <x v="2"/>
    <x v="0"/>
  </r>
  <r>
    <n v="37808"/>
    <x v="1"/>
    <n v="34"/>
    <x v="1"/>
    <x v="0"/>
    <x v="0"/>
    <s v="No"/>
    <x v="4"/>
    <s v="Urban"/>
    <n v="226.28"/>
    <n v="38.4"/>
    <n v="28.25"/>
    <n v="38.4"/>
    <x v="0"/>
    <x v="0"/>
  </r>
  <r>
    <n v="39935"/>
    <x v="1"/>
    <n v="34"/>
    <x v="1"/>
    <x v="0"/>
    <x v="0"/>
    <s v="Yes"/>
    <x v="2"/>
    <s v="Rural"/>
    <n v="174.37"/>
    <n v="23"/>
    <n v="28.25"/>
    <n v="23"/>
    <x v="1"/>
    <x v="0"/>
  </r>
  <r>
    <n v="39956"/>
    <x v="1"/>
    <n v="34"/>
    <x v="1"/>
    <x v="0"/>
    <x v="0"/>
    <s v="No"/>
    <x v="2"/>
    <s v="Rural"/>
    <n v="87.21"/>
    <n v="38.4"/>
    <n v="28.25"/>
    <n v="38.4"/>
    <x v="0"/>
    <x v="0"/>
  </r>
  <r>
    <n v="41935"/>
    <x v="0"/>
    <n v="34"/>
    <x v="1"/>
    <x v="0"/>
    <x v="0"/>
    <s v="No"/>
    <x v="2"/>
    <s v="Rural"/>
    <n v="125.29"/>
    <n v="33.9"/>
    <n v="28.25"/>
    <n v="33.9"/>
    <x v="1"/>
    <x v="0"/>
  </r>
  <r>
    <n v="43478"/>
    <x v="0"/>
    <n v="34"/>
    <x v="1"/>
    <x v="0"/>
    <x v="0"/>
    <s v="Yes"/>
    <x v="2"/>
    <s v="Urban"/>
    <n v="59.91"/>
    <n v="28.4"/>
    <n v="28.25"/>
    <n v="28.4"/>
    <x v="2"/>
    <x v="0"/>
  </r>
  <r>
    <n v="44281"/>
    <x v="0"/>
    <n v="34"/>
    <x v="1"/>
    <x v="0"/>
    <x v="0"/>
    <s v="No"/>
    <x v="2"/>
    <s v="Rural"/>
    <n v="89.68"/>
    <n v="23.2"/>
    <n v="28.25"/>
    <n v="23.2"/>
    <x v="3"/>
    <x v="0"/>
  </r>
  <r>
    <n v="44655"/>
    <x v="1"/>
    <n v="34"/>
    <x v="1"/>
    <x v="0"/>
    <x v="0"/>
    <s v="Yes"/>
    <x v="2"/>
    <s v="Rural"/>
    <n v="70.53"/>
    <n v="39.200000000000003"/>
    <n v="28.25"/>
    <n v="39.200000000000003"/>
    <x v="1"/>
    <x v="0"/>
  </r>
  <r>
    <n v="44813"/>
    <x v="1"/>
    <n v="34"/>
    <x v="1"/>
    <x v="0"/>
    <x v="0"/>
    <s v="No"/>
    <x v="2"/>
    <s v="Rural"/>
    <n v="69.06"/>
    <n v="29"/>
    <n v="28.25"/>
    <n v="29"/>
    <x v="3"/>
    <x v="0"/>
  </r>
  <r>
    <n v="45673"/>
    <x v="1"/>
    <n v="34"/>
    <x v="1"/>
    <x v="0"/>
    <x v="0"/>
    <s v="Yes"/>
    <x v="2"/>
    <s v="Rural"/>
    <n v="60.01"/>
    <n v="43.9"/>
    <n v="28.25"/>
    <n v="43.9"/>
    <x v="0"/>
    <x v="0"/>
  </r>
  <r>
    <n v="48989"/>
    <x v="1"/>
    <n v="34"/>
    <x v="1"/>
    <x v="0"/>
    <x v="0"/>
    <s v="No"/>
    <x v="4"/>
    <s v="Rural"/>
    <n v="120.06"/>
    <n v="33"/>
    <n v="28.25"/>
    <n v="33"/>
    <x v="1"/>
    <x v="0"/>
  </r>
  <r>
    <n v="49277"/>
    <x v="1"/>
    <n v="34"/>
    <x v="1"/>
    <x v="0"/>
    <x v="0"/>
    <s v="No"/>
    <x v="2"/>
    <s v="Urban"/>
    <n v="70.87"/>
    <n v="55.7"/>
    <n v="28.25"/>
    <n v="55.7"/>
    <x v="2"/>
    <x v="0"/>
  </r>
  <r>
    <n v="49555"/>
    <x v="1"/>
    <n v="34"/>
    <x v="1"/>
    <x v="0"/>
    <x v="0"/>
    <s v="Yes"/>
    <x v="4"/>
    <s v="Urban"/>
    <n v="90.55"/>
    <n v="30"/>
    <n v="28.25"/>
    <n v="30"/>
    <x v="1"/>
    <x v="0"/>
  </r>
  <r>
    <n v="49753"/>
    <x v="0"/>
    <n v="34"/>
    <x v="1"/>
    <x v="0"/>
    <x v="0"/>
    <s v="No"/>
    <x v="1"/>
    <s v="Rural"/>
    <n v="81.540000000000006"/>
    <n v="31.8"/>
    <n v="28.25"/>
    <n v="31.8"/>
    <x v="2"/>
    <x v="0"/>
  </r>
  <r>
    <n v="50001"/>
    <x v="1"/>
    <n v="34"/>
    <x v="1"/>
    <x v="0"/>
    <x v="0"/>
    <s v="Yes"/>
    <x v="4"/>
    <s v="Rural"/>
    <n v="86.36"/>
    <n v="32.1"/>
    <n v="28.25"/>
    <n v="32.1"/>
    <x v="3"/>
    <x v="0"/>
  </r>
  <r>
    <n v="50206"/>
    <x v="1"/>
    <n v="34"/>
    <x v="1"/>
    <x v="0"/>
    <x v="0"/>
    <s v="Yes"/>
    <x v="2"/>
    <s v="Rural"/>
    <n v="89.31"/>
    <n v="37.299999999999997"/>
    <n v="28.25"/>
    <n v="37.299999999999997"/>
    <x v="2"/>
    <x v="0"/>
  </r>
  <r>
    <n v="50338"/>
    <x v="1"/>
    <n v="34"/>
    <x v="1"/>
    <x v="0"/>
    <x v="0"/>
    <s v="Yes"/>
    <x v="2"/>
    <s v="Urban"/>
    <n v="83.07"/>
    <n v="28"/>
    <n v="28.25"/>
    <n v="28"/>
    <x v="2"/>
    <x v="0"/>
  </r>
  <r>
    <n v="51073"/>
    <x v="1"/>
    <n v="34"/>
    <x v="1"/>
    <x v="0"/>
    <x v="0"/>
    <s v="Yes"/>
    <x v="1"/>
    <s v="Urban"/>
    <n v="79.77"/>
    <n v="33.6"/>
    <n v="28.25"/>
    <n v="33.6"/>
    <x v="1"/>
    <x v="0"/>
  </r>
  <r>
    <n v="51524"/>
    <x v="1"/>
    <n v="34"/>
    <x v="1"/>
    <x v="0"/>
    <x v="0"/>
    <s v="Yes"/>
    <x v="2"/>
    <s v="Rural"/>
    <n v="94.44"/>
    <n v="34.200000000000003"/>
    <n v="28.25"/>
    <n v="34.200000000000003"/>
    <x v="0"/>
    <x v="0"/>
  </r>
  <r>
    <n v="52987"/>
    <x v="1"/>
    <n v="34"/>
    <x v="1"/>
    <x v="0"/>
    <x v="0"/>
    <s v="Yes"/>
    <x v="4"/>
    <s v="Rural"/>
    <n v="70.180000000000007"/>
    <n v="24.9"/>
    <n v="28.25"/>
    <n v="24.9"/>
    <x v="0"/>
    <x v="0"/>
  </r>
  <r>
    <n v="53323"/>
    <x v="1"/>
    <n v="34"/>
    <x v="1"/>
    <x v="0"/>
    <x v="0"/>
    <s v="No"/>
    <x v="4"/>
    <s v="Urban"/>
    <n v="79.599999999999994"/>
    <n v="46.3"/>
    <n v="28.25"/>
    <n v="46.3"/>
    <x v="1"/>
    <x v="0"/>
  </r>
  <r>
    <n v="53632"/>
    <x v="0"/>
    <n v="34"/>
    <x v="1"/>
    <x v="0"/>
    <x v="0"/>
    <s v="No"/>
    <x v="4"/>
    <s v="Urban"/>
    <n v="72.75"/>
    <n v="22.2"/>
    <n v="28.25"/>
    <n v="22.2"/>
    <x v="0"/>
    <x v="0"/>
  </r>
  <r>
    <n v="55169"/>
    <x v="0"/>
    <n v="34"/>
    <x v="1"/>
    <x v="0"/>
    <x v="0"/>
    <s v="Yes"/>
    <x v="2"/>
    <s v="Rural"/>
    <n v="72.64"/>
    <n v="32.4"/>
    <n v="28.25"/>
    <n v="32.4"/>
    <x v="1"/>
    <x v="0"/>
  </r>
  <r>
    <n v="55566"/>
    <x v="1"/>
    <n v="34"/>
    <x v="1"/>
    <x v="0"/>
    <x v="0"/>
    <s v="Yes"/>
    <x v="2"/>
    <s v="Rural"/>
    <n v="231.5"/>
    <n v="45.4"/>
    <n v="28.25"/>
    <n v="45.4"/>
    <x v="1"/>
    <x v="0"/>
  </r>
  <r>
    <n v="56804"/>
    <x v="1"/>
    <n v="34"/>
    <x v="1"/>
    <x v="0"/>
    <x v="0"/>
    <s v="No"/>
    <x v="4"/>
    <s v="Urban"/>
    <n v="60.36"/>
    <n v="24.1"/>
    <n v="28.25"/>
    <n v="24.1"/>
    <x v="1"/>
    <x v="0"/>
  </r>
  <r>
    <n v="56870"/>
    <x v="1"/>
    <n v="34"/>
    <x v="1"/>
    <x v="0"/>
    <x v="0"/>
    <s v="No"/>
    <x v="2"/>
    <s v="Rural"/>
    <n v="156.57"/>
    <n v="28.4"/>
    <n v="28.25"/>
    <n v="28.4"/>
    <x v="0"/>
    <x v="0"/>
  </r>
  <r>
    <n v="58495"/>
    <x v="0"/>
    <n v="34"/>
    <x v="1"/>
    <x v="0"/>
    <x v="0"/>
    <s v="Yes"/>
    <x v="2"/>
    <s v="Rural"/>
    <n v="84.08"/>
    <n v="32.9"/>
    <n v="28.25"/>
    <n v="32.9"/>
    <x v="1"/>
    <x v="0"/>
  </r>
  <r>
    <n v="60148"/>
    <x v="0"/>
    <n v="34"/>
    <x v="1"/>
    <x v="0"/>
    <x v="0"/>
    <s v="Yes"/>
    <x v="2"/>
    <s v="Urban"/>
    <n v="80.81"/>
    <n v="33.200000000000003"/>
    <n v="28.25"/>
    <n v="33.200000000000003"/>
    <x v="1"/>
    <x v="0"/>
  </r>
  <r>
    <n v="60255"/>
    <x v="1"/>
    <n v="34"/>
    <x v="1"/>
    <x v="0"/>
    <x v="0"/>
    <s v="No"/>
    <x v="2"/>
    <s v="Rural"/>
    <n v="103.43"/>
    <n v="43.6"/>
    <n v="28.25"/>
    <n v="43.6"/>
    <x v="3"/>
    <x v="0"/>
  </r>
  <r>
    <n v="61889"/>
    <x v="0"/>
    <n v="34"/>
    <x v="1"/>
    <x v="0"/>
    <x v="0"/>
    <s v="Yes"/>
    <x v="2"/>
    <s v="Urban"/>
    <n v="61.11"/>
    <n v="29.3"/>
    <n v="28.25"/>
    <n v="29.3"/>
    <x v="1"/>
    <x v="0"/>
  </r>
  <r>
    <n v="62289"/>
    <x v="1"/>
    <n v="34"/>
    <x v="1"/>
    <x v="0"/>
    <x v="0"/>
    <s v="Yes"/>
    <x v="2"/>
    <s v="Urban"/>
    <n v="97.23"/>
    <n v="27.5"/>
    <n v="28.25"/>
    <n v="27.5"/>
    <x v="0"/>
    <x v="0"/>
  </r>
  <r>
    <n v="62471"/>
    <x v="1"/>
    <n v="34"/>
    <x v="1"/>
    <x v="0"/>
    <x v="0"/>
    <s v="Yes"/>
    <x v="1"/>
    <s v="Rural"/>
    <n v="68.53"/>
    <n v="29.7"/>
    <n v="28.25"/>
    <n v="29.7"/>
    <x v="1"/>
    <x v="0"/>
  </r>
  <r>
    <n v="64494"/>
    <x v="1"/>
    <n v="34"/>
    <x v="1"/>
    <x v="0"/>
    <x v="0"/>
    <s v="Yes"/>
    <x v="2"/>
    <s v="Urban"/>
    <n v="133.82"/>
    <n v="20.399999999999999"/>
    <n v="28.25"/>
    <n v="20.399999999999999"/>
    <x v="1"/>
    <x v="0"/>
  </r>
  <r>
    <n v="65053"/>
    <x v="1"/>
    <n v="34"/>
    <x v="1"/>
    <x v="0"/>
    <x v="0"/>
    <s v="Yes"/>
    <x v="2"/>
    <s v="Urban"/>
    <n v="113.01"/>
    <n v="37.6"/>
    <n v="28.25"/>
    <n v="37.6"/>
    <x v="1"/>
    <x v="0"/>
  </r>
  <r>
    <n v="66581"/>
    <x v="1"/>
    <n v="34"/>
    <x v="1"/>
    <x v="0"/>
    <x v="0"/>
    <s v="Yes"/>
    <x v="2"/>
    <s v="Rural"/>
    <n v="59.14"/>
    <n v="40.1"/>
    <n v="28.25"/>
    <n v="40.1"/>
    <x v="1"/>
    <x v="0"/>
  </r>
  <r>
    <n v="68739"/>
    <x v="0"/>
    <n v="34"/>
    <x v="1"/>
    <x v="0"/>
    <x v="0"/>
    <s v="Yes"/>
    <x v="2"/>
    <s v="Urban"/>
    <n v="149.62"/>
    <n v="39.4"/>
    <n v="28.25"/>
    <n v="39.4"/>
    <x v="2"/>
    <x v="0"/>
  </r>
  <r>
    <n v="70392"/>
    <x v="0"/>
    <n v="34"/>
    <x v="1"/>
    <x v="0"/>
    <x v="0"/>
    <s v="Yes"/>
    <x v="2"/>
    <s v="Rural"/>
    <n v="112.72"/>
    <n v="19.399999999999999"/>
    <n v="28.25"/>
    <n v="19.399999999999999"/>
    <x v="0"/>
    <x v="0"/>
  </r>
  <r>
    <n v="70884"/>
    <x v="1"/>
    <n v="34"/>
    <x v="1"/>
    <x v="0"/>
    <x v="0"/>
    <s v="Yes"/>
    <x v="2"/>
    <s v="Urban"/>
    <n v="79.8"/>
    <n v="37.4"/>
    <n v="28.25"/>
    <n v="37.4"/>
    <x v="3"/>
    <x v="0"/>
  </r>
  <r>
    <n v="71038"/>
    <x v="0"/>
    <n v="34"/>
    <x v="1"/>
    <x v="0"/>
    <x v="0"/>
    <s v="Yes"/>
    <x v="2"/>
    <s v="Urban"/>
    <n v="137.96"/>
    <n v="35.1"/>
    <n v="28.25"/>
    <n v="35.1"/>
    <x v="0"/>
    <x v="0"/>
  </r>
  <r>
    <n v="1679"/>
    <x v="0"/>
    <n v="35"/>
    <x v="1"/>
    <x v="0"/>
    <x v="0"/>
    <s v="Yes"/>
    <x v="2"/>
    <s v="Rural"/>
    <n v="77.48"/>
    <s v=""/>
    <n v="28.25"/>
    <n v="28.25"/>
    <x v="2"/>
    <x v="0"/>
  </r>
  <r>
    <n v="2082"/>
    <x v="0"/>
    <n v="35"/>
    <x v="1"/>
    <x v="0"/>
    <x v="0"/>
    <s v="Yes"/>
    <x v="2"/>
    <s v="Rural"/>
    <n v="115.92"/>
    <s v=""/>
    <n v="28.25"/>
    <n v="28.25"/>
    <x v="2"/>
    <x v="0"/>
  </r>
  <r>
    <n v="2903"/>
    <x v="1"/>
    <n v="35"/>
    <x v="1"/>
    <x v="0"/>
    <x v="0"/>
    <s v="No"/>
    <x v="2"/>
    <s v="Rural"/>
    <n v="123.83"/>
    <n v="23.8"/>
    <n v="28.25"/>
    <n v="23.8"/>
    <x v="1"/>
    <x v="0"/>
  </r>
  <r>
    <n v="5686"/>
    <x v="0"/>
    <n v="35"/>
    <x v="1"/>
    <x v="0"/>
    <x v="0"/>
    <s v="Yes"/>
    <x v="2"/>
    <s v="Urban"/>
    <n v="69.88"/>
    <n v="27.7"/>
    <n v="28.25"/>
    <n v="27.7"/>
    <x v="0"/>
    <x v="0"/>
  </r>
  <r>
    <n v="6174"/>
    <x v="1"/>
    <n v="35"/>
    <x v="1"/>
    <x v="0"/>
    <x v="0"/>
    <s v="No"/>
    <x v="2"/>
    <s v="Urban"/>
    <n v="71.59"/>
    <n v="40.299999999999997"/>
    <n v="28.25"/>
    <n v="40.299999999999997"/>
    <x v="1"/>
    <x v="0"/>
  </r>
  <r>
    <n v="6574"/>
    <x v="1"/>
    <n v="35"/>
    <x v="1"/>
    <x v="0"/>
    <x v="0"/>
    <s v="Yes"/>
    <x v="1"/>
    <s v="Urban"/>
    <n v="103.29"/>
    <n v="20.6"/>
    <n v="28.25"/>
    <n v="20.6"/>
    <x v="1"/>
    <x v="0"/>
  </r>
  <r>
    <n v="7745"/>
    <x v="1"/>
    <n v="35"/>
    <x v="1"/>
    <x v="0"/>
    <x v="0"/>
    <s v="Yes"/>
    <x v="2"/>
    <s v="Urban"/>
    <n v="109.03"/>
    <n v="19.5"/>
    <n v="28.25"/>
    <n v="19.5"/>
    <x v="2"/>
    <x v="0"/>
  </r>
  <r>
    <n v="8008"/>
    <x v="1"/>
    <n v="35"/>
    <x v="1"/>
    <x v="0"/>
    <x v="0"/>
    <s v="No"/>
    <x v="4"/>
    <s v="Urban"/>
    <n v="83.76"/>
    <s v=""/>
    <n v="28.25"/>
    <n v="28.25"/>
    <x v="3"/>
    <x v="0"/>
  </r>
  <r>
    <n v="8598"/>
    <x v="1"/>
    <n v="35"/>
    <x v="1"/>
    <x v="0"/>
    <x v="0"/>
    <s v="Yes"/>
    <x v="4"/>
    <s v="Urban"/>
    <n v="82.39"/>
    <n v="33.200000000000003"/>
    <n v="28.25"/>
    <n v="33.200000000000003"/>
    <x v="1"/>
    <x v="0"/>
  </r>
  <r>
    <n v="8976"/>
    <x v="1"/>
    <n v="35"/>
    <x v="1"/>
    <x v="0"/>
    <x v="0"/>
    <s v="Yes"/>
    <x v="2"/>
    <s v="Rural"/>
    <n v="104.4"/>
    <n v="24.4"/>
    <n v="28.25"/>
    <n v="24.4"/>
    <x v="1"/>
    <x v="0"/>
  </r>
  <r>
    <n v="9013"/>
    <x v="1"/>
    <n v="35"/>
    <x v="1"/>
    <x v="0"/>
    <x v="0"/>
    <s v="Yes"/>
    <x v="2"/>
    <s v="Rural"/>
    <n v="83.27"/>
    <n v="19.8"/>
    <n v="28.25"/>
    <n v="19.8"/>
    <x v="2"/>
    <x v="0"/>
  </r>
  <r>
    <n v="12366"/>
    <x v="1"/>
    <n v="35"/>
    <x v="1"/>
    <x v="0"/>
    <x v="0"/>
    <s v="No"/>
    <x v="2"/>
    <s v="Urban"/>
    <n v="97.58"/>
    <n v="24.3"/>
    <n v="28.25"/>
    <n v="24.3"/>
    <x v="0"/>
    <x v="0"/>
  </r>
  <r>
    <n v="13072"/>
    <x v="1"/>
    <n v="35"/>
    <x v="1"/>
    <x v="0"/>
    <x v="0"/>
    <s v="Yes"/>
    <x v="1"/>
    <s v="Urban"/>
    <n v="70.87"/>
    <n v="22.1"/>
    <n v="28.25"/>
    <n v="22.1"/>
    <x v="2"/>
    <x v="0"/>
  </r>
  <r>
    <n v="13367"/>
    <x v="1"/>
    <n v="35"/>
    <x v="1"/>
    <x v="0"/>
    <x v="0"/>
    <s v="Yes"/>
    <x v="2"/>
    <s v="Rural"/>
    <n v="82.69"/>
    <n v="29.1"/>
    <n v="28.25"/>
    <n v="29.1"/>
    <x v="0"/>
    <x v="0"/>
  </r>
  <r>
    <n v="15517"/>
    <x v="1"/>
    <n v="35"/>
    <x v="1"/>
    <x v="0"/>
    <x v="0"/>
    <s v="Yes"/>
    <x v="2"/>
    <s v="Urban"/>
    <n v="81.900000000000006"/>
    <n v="24.5"/>
    <n v="28.25"/>
    <n v="24.5"/>
    <x v="1"/>
    <x v="0"/>
  </r>
  <r>
    <n v="16316"/>
    <x v="0"/>
    <n v="35"/>
    <x v="1"/>
    <x v="0"/>
    <x v="0"/>
    <s v="Yes"/>
    <x v="2"/>
    <s v="Rural"/>
    <n v="92.82"/>
    <n v="28.6"/>
    <n v="28.25"/>
    <n v="28.6"/>
    <x v="0"/>
    <x v="0"/>
  </r>
  <r>
    <n v="19723"/>
    <x v="1"/>
    <n v="35"/>
    <x v="1"/>
    <x v="0"/>
    <x v="0"/>
    <s v="Yes"/>
    <x v="1"/>
    <s v="Rural"/>
    <n v="82.99"/>
    <n v="30.6"/>
    <n v="28.25"/>
    <n v="30.6"/>
    <x v="1"/>
    <x v="0"/>
  </r>
  <r>
    <n v="22221"/>
    <x v="1"/>
    <n v="35"/>
    <x v="1"/>
    <x v="0"/>
    <x v="0"/>
    <s v="Yes"/>
    <x v="1"/>
    <s v="Urban"/>
    <n v="65.33"/>
    <n v="26.1"/>
    <n v="28.25"/>
    <n v="26.1"/>
    <x v="1"/>
    <x v="0"/>
  </r>
  <r>
    <n v="24256"/>
    <x v="0"/>
    <n v="35"/>
    <x v="1"/>
    <x v="0"/>
    <x v="0"/>
    <s v="Yes"/>
    <x v="2"/>
    <s v="Rural"/>
    <n v="108.08"/>
    <n v="30.6"/>
    <n v="28.25"/>
    <n v="30.6"/>
    <x v="2"/>
    <x v="0"/>
  </r>
  <r>
    <n v="24876"/>
    <x v="0"/>
    <n v="35"/>
    <x v="1"/>
    <x v="0"/>
    <x v="0"/>
    <s v="Yes"/>
    <x v="2"/>
    <s v="Urban"/>
    <n v="82.81"/>
    <n v="23.9"/>
    <n v="28.25"/>
    <n v="23.9"/>
    <x v="1"/>
    <x v="0"/>
  </r>
  <r>
    <n v="24920"/>
    <x v="1"/>
    <n v="35"/>
    <x v="1"/>
    <x v="0"/>
    <x v="0"/>
    <s v="Yes"/>
    <x v="4"/>
    <s v="Rural"/>
    <n v="97.6"/>
    <n v="44.8"/>
    <n v="28.25"/>
    <n v="44.8"/>
    <x v="3"/>
    <x v="0"/>
  </r>
  <r>
    <n v="25774"/>
    <x v="0"/>
    <n v="35"/>
    <x v="1"/>
    <x v="0"/>
    <x v="0"/>
    <s v="No"/>
    <x v="2"/>
    <s v="Rural"/>
    <n v="85.37"/>
    <n v="33"/>
    <n v="28.25"/>
    <n v="33"/>
    <x v="1"/>
    <x v="0"/>
  </r>
  <r>
    <n v="28647"/>
    <x v="1"/>
    <n v="35"/>
    <x v="1"/>
    <x v="0"/>
    <x v="0"/>
    <s v="Yes"/>
    <x v="2"/>
    <s v="Urban"/>
    <n v="81.33"/>
    <n v="28.9"/>
    <n v="28.25"/>
    <n v="28.9"/>
    <x v="1"/>
    <x v="0"/>
  </r>
  <r>
    <n v="29872"/>
    <x v="1"/>
    <n v="35"/>
    <x v="1"/>
    <x v="0"/>
    <x v="0"/>
    <s v="Yes"/>
    <x v="2"/>
    <s v="Urban"/>
    <n v="83.89"/>
    <n v="25.5"/>
    <n v="28.25"/>
    <n v="25.5"/>
    <x v="1"/>
    <x v="0"/>
  </r>
  <r>
    <n v="32320"/>
    <x v="1"/>
    <n v="35"/>
    <x v="1"/>
    <x v="0"/>
    <x v="0"/>
    <s v="Yes"/>
    <x v="1"/>
    <s v="Urban"/>
    <n v="114.45"/>
    <n v="25.2"/>
    <n v="28.25"/>
    <n v="25.2"/>
    <x v="3"/>
    <x v="0"/>
  </r>
  <r>
    <n v="33404"/>
    <x v="0"/>
    <n v="35"/>
    <x v="1"/>
    <x v="0"/>
    <x v="0"/>
    <s v="Yes"/>
    <x v="2"/>
    <s v="Urban"/>
    <n v="89.32"/>
    <n v="36.700000000000003"/>
    <n v="28.25"/>
    <n v="36.700000000000003"/>
    <x v="0"/>
    <x v="0"/>
  </r>
  <r>
    <n v="34230"/>
    <x v="1"/>
    <n v="35"/>
    <x v="1"/>
    <x v="0"/>
    <x v="0"/>
    <s v="Yes"/>
    <x v="1"/>
    <s v="Urban"/>
    <n v="205.97"/>
    <n v="26.6"/>
    <n v="28.25"/>
    <n v="26.6"/>
    <x v="2"/>
    <x v="0"/>
  </r>
  <r>
    <n v="35143"/>
    <x v="1"/>
    <n v="35"/>
    <x v="1"/>
    <x v="0"/>
    <x v="0"/>
    <s v="Yes"/>
    <x v="2"/>
    <s v="Urban"/>
    <n v="86.87"/>
    <n v="43.2"/>
    <n v="28.25"/>
    <n v="43.2"/>
    <x v="0"/>
    <x v="0"/>
  </r>
  <r>
    <n v="36045"/>
    <x v="1"/>
    <n v="35"/>
    <x v="1"/>
    <x v="0"/>
    <x v="0"/>
    <s v="Yes"/>
    <x v="2"/>
    <s v="Rural"/>
    <n v="119.4"/>
    <n v="22.9"/>
    <n v="28.25"/>
    <n v="22.9"/>
    <x v="1"/>
    <x v="0"/>
  </r>
  <r>
    <n v="36803"/>
    <x v="1"/>
    <n v="35"/>
    <x v="1"/>
    <x v="0"/>
    <x v="0"/>
    <s v="No"/>
    <x v="2"/>
    <s v="Rural"/>
    <n v="74.53"/>
    <n v="24.6"/>
    <n v="28.25"/>
    <n v="24.6"/>
    <x v="1"/>
    <x v="0"/>
  </r>
  <r>
    <n v="37307"/>
    <x v="1"/>
    <n v="35"/>
    <x v="1"/>
    <x v="0"/>
    <x v="0"/>
    <s v="Yes"/>
    <x v="2"/>
    <s v="Urban"/>
    <n v="65.48"/>
    <n v="50.5"/>
    <n v="28.25"/>
    <n v="50.5"/>
    <x v="1"/>
    <x v="0"/>
  </r>
  <r>
    <n v="37752"/>
    <x v="1"/>
    <n v="35"/>
    <x v="1"/>
    <x v="0"/>
    <x v="0"/>
    <s v="Yes"/>
    <x v="2"/>
    <s v="Rural"/>
    <n v="74.55"/>
    <n v="22.4"/>
    <n v="28.25"/>
    <n v="22.4"/>
    <x v="1"/>
    <x v="0"/>
  </r>
  <r>
    <n v="38578"/>
    <x v="1"/>
    <n v="35"/>
    <x v="1"/>
    <x v="0"/>
    <x v="0"/>
    <s v="No"/>
    <x v="2"/>
    <s v="Urban"/>
    <n v="71.81"/>
    <n v="25.4"/>
    <n v="28.25"/>
    <n v="25.4"/>
    <x v="0"/>
    <x v="0"/>
  </r>
  <r>
    <n v="38894"/>
    <x v="1"/>
    <n v="35"/>
    <x v="1"/>
    <x v="0"/>
    <x v="0"/>
    <s v="Yes"/>
    <x v="2"/>
    <s v="Urban"/>
    <n v="120.15"/>
    <n v="27.3"/>
    <n v="28.25"/>
    <n v="27.3"/>
    <x v="1"/>
    <x v="0"/>
  </r>
  <r>
    <n v="39286"/>
    <x v="1"/>
    <n v="35"/>
    <x v="1"/>
    <x v="0"/>
    <x v="0"/>
    <s v="Yes"/>
    <x v="1"/>
    <s v="Rural"/>
    <n v="151.25"/>
    <n v="28.4"/>
    <n v="28.25"/>
    <n v="28.4"/>
    <x v="0"/>
    <x v="0"/>
  </r>
  <r>
    <n v="41182"/>
    <x v="1"/>
    <n v="35"/>
    <x v="1"/>
    <x v="1"/>
    <x v="0"/>
    <s v="Yes"/>
    <x v="2"/>
    <s v="Urban"/>
    <n v="94.2"/>
    <n v="34.4"/>
    <n v="28.25"/>
    <n v="34.4"/>
    <x v="3"/>
    <x v="0"/>
  </r>
  <r>
    <n v="41820"/>
    <x v="1"/>
    <n v="35"/>
    <x v="1"/>
    <x v="0"/>
    <x v="0"/>
    <s v="Yes"/>
    <x v="4"/>
    <s v="Rural"/>
    <n v="89.11"/>
    <n v="24.4"/>
    <n v="28.25"/>
    <n v="24.4"/>
    <x v="1"/>
    <x v="0"/>
  </r>
  <r>
    <n v="42902"/>
    <x v="0"/>
    <n v="35"/>
    <x v="1"/>
    <x v="0"/>
    <x v="0"/>
    <s v="Yes"/>
    <x v="2"/>
    <s v="Rural"/>
    <n v="102.34"/>
    <n v="34.299999999999997"/>
    <n v="28.25"/>
    <n v="34.299999999999997"/>
    <x v="1"/>
    <x v="0"/>
  </r>
  <r>
    <n v="43035"/>
    <x v="0"/>
    <n v="35"/>
    <x v="1"/>
    <x v="0"/>
    <x v="0"/>
    <s v="Yes"/>
    <x v="2"/>
    <s v="Rural"/>
    <n v="145.18"/>
    <n v="32.6"/>
    <n v="28.25"/>
    <n v="32.6"/>
    <x v="3"/>
    <x v="0"/>
  </r>
  <r>
    <n v="46488"/>
    <x v="0"/>
    <n v="35"/>
    <x v="1"/>
    <x v="0"/>
    <x v="0"/>
    <s v="Yes"/>
    <x v="2"/>
    <s v="Rural"/>
    <n v="69.22"/>
    <n v="42.8"/>
    <n v="28.25"/>
    <n v="42.8"/>
    <x v="1"/>
    <x v="0"/>
  </r>
  <r>
    <n v="46875"/>
    <x v="0"/>
    <n v="35"/>
    <x v="1"/>
    <x v="0"/>
    <x v="0"/>
    <s v="Yes"/>
    <x v="2"/>
    <s v="Urban"/>
    <n v="145.22999999999999"/>
    <n v="32.299999999999997"/>
    <n v="28.25"/>
    <n v="32.299999999999997"/>
    <x v="1"/>
    <x v="0"/>
  </r>
  <r>
    <n v="47461"/>
    <x v="1"/>
    <n v="35"/>
    <x v="1"/>
    <x v="0"/>
    <x v="0"/>
    <s v="Yes"/>
    <x v="2"/>
    <s v="Urban"/>
    <n v="112.35"/>
    <n v="29.9"/>
    <n v="28.25"/>
    <n v="29.9"/>
    <x v="0"/>
    <x v="0"/>
  </r>
  <r>
    <n v="50605"/>
    <x v="1"/>
    <n v="35"/>
    <x v="1"/>
    <x v="0"/>
    <x v="0"/>
    <s v="Yes"/>
    <x v="2"/>
    <s v="Rural"/>
    <n v="123.94"/>
    <n v="28.7"/>
    <n v="28.25"/>
    <n v="28.7"/>
    <x v="1"/>
    <x v="0"/>
  </r>
  <r>
    <n v="50983"/>
    <x v="0"/>
    <n v="35"/>
    <x v="1"/>
    <x v="0"/>
    <x v="0"/>
    <s v="Yes"/>
    <x v="2"/>
    <s v="Rural"/>
    <n v="90.51"/>
    <n v="26.7"/>
    <n v="28.25"/>
    <n v="26.7"/>
    <x v="1"/>
    <x v="0"/>
  </r>
  <r>
    <n v="51797"/>
    <x v="1"/>
    <n v="35"/>
    <x v="1"/>
    <x v="0"/>
    <x v="0"/>
    <s v="Yes"/>
    <x v="2"/>
    <s v="Urban"/>
    <n v="86.97"/>
    <n v="25.7"/>
    <n v="28.25"/>
    <n v="25.7"/>
    <x v="0"/>
    <x v="0"/>
  </r>
  <r>
    <n v="51828"/>
    <x v="0"/>
    <n v="35"/>
    <x v="1"/>
    <x v="0"/>
    <x v="0"/>
    <s v="Yes"/>
    <x v="2"/>
    <s v="Rural"/>
    <n v="95.89"/>
    <n v="34.200000000000003"/>
    <n v="28.25"/>
    <n v="34.200000000000003"/>
    <x v="0"/>
    <x v="0"/>
  </r>
  <r>
    <n v="52216"/>
    <x v="1"/>
    <n v="35"/>
    <x v="1"/>
    <x v="0"/>
    <x v="0"/>
    <s v="Yes"/>
    <x v="2"/>
    <s v="Urban"/>
    <n v="87.72"/>
    <n v="21.3"/>
    <n v="28.25"/>
    <n v="21.3"/>
    <x v="1"/>
    <x v="0"/>
  </r>
  <r>
    <n v="52897"/>
    <x v="0"/>
    <n v="35"/>
    <x v="1"/>
    <x v="0"/>
    <x v="0"/>
    <s v="No"/>
    <x v="2"/>
    <s v="Urban"/>
    <n v="93.6"/>
    <n v="28.5"/>
    <n v="28.25"/>
    <n v="28.5"/>
    <x v="3"/>
    <x v="0"/>
  </r>
  <r>
    <n v="57944"/>
    <x v="1"/>
    <n v="35"/>
    <x v="1"/>
    <x v="0"/>
    <x v="0"/>
    <s v="Yes"/>
    <x v="4"/>
    <s v="Rural"/>
    <n v="56.12"/>
    <n v="24.2"/>
    <n v="28.25"/>
    <n v="24.2"/>
    <x v="3"/>
    <x v="0"/>
  </r>
  <r>
    <n v="60226"/>
    <x v="1"/>
    <n v="35"/>
    <x v="1"/>
    <x v="0"/>
    <x v="0"/>
    <s v="Yes"/>
    <x v="2"/>
    <s v="Urban"/>
    <n v="76"/>
    <n v="37.9"/>
    <n v="28.25"/>
    <n v="37.9"/>
    <x v="0"/>
    <x v="0"/>
  </r>
  <r>
    <n v="65127"/>
    <x v="1"/>
    <n v="35"/>
    <x v="1"/>
    <x v="0"/>
    <x v="0"/>
    <s v="Yes"/>
    <x v="2"/>
    <s v="Urban"/>
    <n v="80.760000000000005"/>
    <n v="28.8"/>
    <n v="28.25"/>
    <n v="28.8"/>
    <x v="3"/>
    <x v="0"/>
  </r>
  <r>
    <n v="68059"/>
    <x v="0"/>
    <n v="35"/>
    <x v="1"/>
    <x v="0"/>
    <x v="0"/>
    <s v="Yes"/>
    <x v="4"/>
    <s v="Rural"/>
    <n v="103.08"/>
    <n v="41.5"/>
    <n v="28.25"/>
    <n v="41.5"/>
    <x v="3"/>
    <x v="0"/>
  </r>
  <r>
    <n v="69213"/>
    <x v="0"/>
    <n v="35"/>
    <x v="1"/>
    <x v="0"/>
    <x v="0"/>
    <s v="No"/>
    <x v="2"/>
    <s v="Rural"/>
    <n v="69.540000000000006"/>
    <n v="27.4"/>
    <n v="28.25"/>
    <n v="27.4"/>
    <x v="1"/>
    <x v="0"/>
  </r>
  <r>
    <n v="71957"/>
    <x v="1"/>
    <n v="35"/>
    <x v="1"/>
    <x v="0"/>
    <x v="0"/>
    <s v="Yes"/>
    <x v="2"/>
    <s v="Rural"/>
    <n v="58.72"/>
    <n v="40"/>
    <n v="28.25"/>
    <n v="40"/>
    <x v="3"/>
    <x v="0"/>
  </r>
  <r>
    <n v="3099"/>
    <x v="1"/>
    <n v="36"/>
    <x v="1"/>
    <x v="0"/>
    <x v="0"/>
    <s v="No"/>
    <x v="2"/>
    <s v="Urban"/>
    <n v="216.96"/>
    <n v="34.5"/>
    <n v="28.25"/>
    <n v="34.5"/>
    <x v="0"/>
    <x v="0"/>
  </r>
  <r>
    <n v="3390"/>
    <x v="1"/>
    <n v="36"/>
    <x v="1"/>
    <x v="0"/>
    <x v="0"/>
    <s v="Yes"/>
    <x v="2"/>
    <s v="Rural"/>
    <n v="100.33"/>
    <n v="23.2"/>
    <n v="28.25"/>
    <n v="23.2"/>
    <x v="1"/>
    <x v="0"/>
  </r>
  <r>
    <n v="4400"/>
    <x v="1"/>
    <n v="36"/>
    <x v="1"/>
    <x v="0"/>
    <x v="0"/>
    <s v="Yes"/>
    <x v="2"/>
    <s v="Urban"/>
    <n v="68.48"/>
    <n v="24.3"/>
    <n v="28.25"/>
    <n v="24.3"/>
    <x v="1"/>
    <x v="0"/>
  </r>
  <r>
    <n v="5350"/>
    <x v="1"/>
    <n v="36"/>
    <x v="1"/>
    <x v="0"/>
    <x v="0"/>
    <s v="Yes"/>
    <x v="2"/>
    <s v="Rural"/>
    <n v="103.76"/>
    <n v="27.1"/>
    <n v="28.25"/>
    <n v="27.1"/>
    <x v="1"/>
    <x v="0"/>
  </r>
  <r>
    <n v="8838"/>
    <x v="1"/>
    <n v="36"/>
    <x v="1"/>
    <x v="0"/>
    <x v="0"/>
    <s v="No"/>
    <x v="2"/>
    <s v="Rural"/>
    <n v="66.55"/>
    <n v="32.799999999999997"/>
    <n v="28.25"/>
    <n v="32.799999999999997"/>
    <x v="3"/>
    <x v="0"/>
  </r>
  <r>
    <n v="11962"/>
    <x v="0"/>
    <n v="36"/>
    <x v="1"/>
    <x v="0"/>
    <x v="0"/>
    <s v="Yes"/>
    <x v="2"/>
    <s v="Urban"/>
    <n v="89.33"/>
    <n v="30.7"/>
    <n v="28.25"/>
    <n v="30.7"/>
    <x v="1"/>
    <x v="0"/>
  </r>
  <r>
    <n v="13529"/>
    <x v="1"/>
    <n v="36"/>
    <x v="1"/>
    <x v="0"/>
    <x v="0"/>
    <s v="Yes"/>
    <x v="4"/>
    <s v="Rural"/>
    <n v="129.43"/>
    <n v="29.7"/>
    <n v="28.25"/>
    <n v="29.7"/>
    <x v="1"/>
    <x v="0"/>
  </r>
  <r>
    <n v="15440"/>
    <x v="1"/>
    <n v="36"/>
    <x v="1"/>
    <x v="0"/>
    <x v="0"/>
    <s v="Yes"/>
    <x v="2"/>
    <s v="Rural"/>
    <n v="114.16"/>
    <n v="21.3"/>
    <n v="28.25"/>
    <n v="21.3"/>
    <x v="3"/>
    <x v="0"/>
  </r>
  <r>
    <n v="16263"/>
    <x v="1"/>
    <n v="36"/>
    <x v="1"/>
    <x v="0"/>
    <x v="0"/>
    <s v="Yes"/>
    <x v="1"/>
    <s v="Urban"/>
    <n v="77.92"/>
    <n v="24.9"/>
    <n v="28.25"/>
    <n v="24.9"/>
    <x v="0"/>
    <x v="0"/>
  </r>
  <r>
    <n v="16433"/>
    <x v="1"/>
    <n v="36"/>
    <x v="1"/>
    <x v="0"/>
    <x v="0"/>
    <s v="Yes"/>
    <x v="2"/>
    <s v="Rural"/>
    <n v="107.99"/>
    <n v="25.5"/>
    <n v="28.25"/>
    <n v="25.5"/>
    <x v="1"/>
    <x v="0"/>
  </r>
  <r>
    <n v="21117"/>
    <x v="1"/>
    <n v="36"/>
    <x v="1"/>
    <x v="0"/>
    <x v="0"/>
    <s v="No"/>
    <x v="1"/>
    <s v="Rural"/>
    <n v="77.12"/>
    <n v="28.4"/>
    <n v="28.25"/>
    <n v="28.4"/>
    <x v="1"/>
    <x v="0"/>
  </r>
  <r>
    <n v="21834"/>
    <x v="1"/>
    <n v="36"/>
    <x v="1"/>
    <x v="0"/>
    <x v="0"/>
    <s v="Yes"/>
    <x v="2"/>
    <s v="Urban"/>
    <n v="84.7"/>
    <n v="34"/>
    <n v="28.25"/>
    <n v="34"/>
    <x v="1"/>
    <x v="0"/>
  </r>
  <r>
    <n v="22194"/>
    <x v="1"/>
    <n v="36"/>
    <x v="1"/>
    <x v="0"/>
    <x v="0"/>
    <s v="Yes"/>
    <x v="2"/>
    <s v="Urban"/>
    <n v="96.7"/>
    <n v="31.4"/>
    <n v="28.25"/>
    <n v="31.4"/>
    <x v="0"/>
    <x v="0"/>
  </r>
  <r>
    <n v="22370"/>
    <x v="0"/>
    <n v="36"/>
    <x v="1"/>
    <x v="1"/>
    <x v="0"/>
    <s v="No"/>
    <x v="4"/>
    <s v="Urban"/>
    <n v="113.05"/>
    <n v="31"/>
    <n v="28.25"/>
    <n v="31"/>
    <x v="3"/>
    <x v="0"/>
  </r>
  <r>
    <n v="23170"/>
    <x v="1"/>
    <n v="36"/>
    <x v="1"/>
    <x v="0"/>
    <x v="0"/>
    <s v="No"/>
    <x v="2"/>
    <s v="Urban"/>
    <n v="96.1"/>
    <n v="29.6"/>
    <n v="28.25"/>
    <n v="29.6"/>
    <x v="1"/>
    <x v="0"/>
  </r>
  <r>
    <n v="24782"/>
    <x v="0"/>
    <n v="36"/>
    <x v="1"/>
    <x v="0"/>
    <x v="0"/>
    <s v="Yes"/>
    <x v="2"/>
    <s v="Rural"/>
    <n v="83.79"/>
    <n v="25.5"/>
    <n v="28.25"/>
    <n v="25.5"/>
    <x v="3"/>
    <x v="0"/>
  </r>
  <r>
    <n v="25643"/>
    <x v="0"/>
    <n v="36"/>
    <x v="1"/>
    <x v="0"/>
    <x v="0"/>
    <s v="Yes"/>
    <x v="2"/>
    <s v="Rural"/>
    <n v="119.9"/>
    <n v="37.6"/>
    <n v="28.25"/>
    <n v="37.6"/>
    <x v="1"/>
    <x v="0"/>
  </r>
  <r>
    <n v="25927"/>
    <x v="0"/>
    <n v="36"/>
    <x v="1"/>
    <x v="0"/>
    <x v="0"/>
    <s v="Yes"/>
    <x v="2"/>
    <s v="Rural"/>
    <n v="106.73"/>
    <n v="25.1"/>
    <n v="28.25"/>
    <n v="25.1"/>
    <x v="1"/>
    <x v="0"/>
  </r>
  <r>
    <n v="26103"/>
    <x v="0"/>
    <n v="36"/>
    <x v="1"/>
    <x v="0"/>
    <x v="0"/>
    <s v="Yes"/>
    <x v="2"/>
    <s v="Rural"/>
    <n v="106.85"/>
    <n v="40.1"/>
    <n v="28.25"/>
    <n v="40.1"/>
    <x v="1"/>
    <x v="0"/>
  </r>
  <r>
    <n v="26357"/>
    <x v="0"/>
    <n v="36"/>
    <x v="1"/>
    <x v="0"/>
    <x v="0"/>
    <s v="No"/>
    <x v="2"/>
    <s v="Urban"/>
    <n v="200.68"/>
    <n v="25.8"/>
    <n v="28.25"/>
    <n v="25.8"/>
    <x v="0"/>
    <x v="0"/>
  </r>
  <r>
    <n v="27380"/>
    <x v="1"/>
    <n v="36"/>
    <x v="1"/>
    <x v="0"/>
    <x v="0"/>
    <s v="Yes"/>
    <x v="2"/>
    <s v="Rural"/>
    <n v="74.14"/>
    <n v="31.2"/>
    <n v="28.25"/>
    <n v="31.2"/>
    <x v="2"/>
    <x v="0"/>
  </r>
  <r>
    <n v="28932"/>
    <x v="1"/>
    <n v="36"/>
    <x v="1"/>
    <x v="0"/>
    <x v="0"/>
    <s v="Yes"/>
    <x v="2"/>
    <s v="Rural"/>
    <n v="67.290000000000006"/>
    <n v="36.700000000000003"/>
    <n v="28.25"/>
    <n v="36.700000000000003"/>
    <x v="2"/>
    <x v="0"/>
  </r>
  <r>
    <n v="30353"/>
    <x v="0"/>
    <n v="36"/>
    <x v="1"/>
    <x v="0"/>
    <x v="0"/>
    <s v="Yes"/>
    <x v="2"/>
    <s v="Urban"/>
    <n v="92.23"/>
    <n v="32.799999999999997"/>
    <n v="28.25"/>
    <n v="32.799999999999997"/>
    <x v="1"/>
    <x v="0"/>
  </r>
  <r>
    <n v="31166"/>
    <x v="1"/>
    <n v="36"/>
    <x v="1"/>
    <x v="0"/>
    <x v="0"/>
    <s v="Yes"/>
    <x v="4"/>
    <s v="Rural"/>
    <n v="82.47"/>
    <n v="33.1"/>
    <n v="28.25"/>
    <n v="33.1"/>
    <x v="3"/>
    <x v="0"/>
  </r>
  <r>
    <n v="35432"/>
    <x v="1"/>
    <n v="36"/>
    <x v="1"/>
    <x v="0"/>
    <x v="0"/>
    <s v="Yes"/>
    <x v="2"/>
    <s v="Rural"/>
    <n v="95.36"/>
    <n v="25.1"/>
    <n v="28.25"/>
    <n v="25.1"/>
    <x v="1"/>
    <x v="0"/>
  </r>
  <r>
    <n v="36850"/>
    <x v="0"/>
    <n v="36"/>
    <x v="1"/>
    <x v="0"/>
    <x v="0"/>
    <s v="Yes"/>
    <x v="4"/>
    <s v="Urban"/>
    <n v="57.59"/>
    <n v="32.799999999999997"/>
    <n v="28.25"/>
    <n v="32.799999999999997"/>
    <x v="0"/>
    <x v="0"/>
  </r>
  <r>
    <n v="37483"/>
    <x v="0"/>
    <n v="36"/>
    <x v="1"/>
    <x v="0"/>
    <x v="0"/>
    <s v="Yes"/>
    <x v="2"/>
    <s v="Urban"/>
    <n v="98.03"/>
    <n v="22.1"/>
    <n v="28.25"/>
    <n v="22.1"/>
    <x v="3"/>
    <x v="0"/>
  </r>
  <r>
    <n v="37993"/>
    <x v="1"/>
    <n v="36"/>
    <x v="1"/>
    <x v="0"/>
    <x v="0"/>
    <s v="Yes"/>
    <x v="4"/>
    <s v="Urban"/>
    <n v="66.47"/>
    <n v="26.9"/>
    <n v="28.25"/>
    <n v="26.9"/>
    <x v="1"/>
    <x v="0"/>
  </r>
  <r>
    <n v="38605"/>
    <x v="1"/>
    <n v="36"/>
    <x v="1"/>
    <x v="0"/>
    <x v="0"/>
    <s v="Yes"/>
    <x v="2"/>
    <s v="Rural"/>
    <n v="101.93"/>
    <n v="22.8"/>
    <n v="28.25"/>
    <n v="22.8"/>
    <x v="3"/>
    <x v="0"/>
  </r>
  <r>
    <n v="39563"/>
    <x v="1"/>
    <n v="36"/>
    <x v="1"/>
    <x v="0"/>
    <x v="0"/>
    <s v="Yes"/>
    <x v="2"/>
    <s v="Rural"/>
    <n v="71.319999999999993"/>
    <n v="43.9"/>
    <n v="28.25"/>
    <n v="43.9"/>
    <x v="3"/>
    <x v="0"/>
  </r>
  <r>
    <n v="39616"/>
    <x v="1"/>
    <n v="36"/>
    <x v="1"/>
    <x v="0"/>
    <x v="0"/>
    <s v="Yes"/>
    <x v="2"/>
    <s v="Urban"/>
    <n v="99.72"/>
    <n v="22.3"/>
    <n v="28.25"/>
    <n v="22.3"/>
    <x v="3"/>
    <x v="0"/>
  </r>
  <r>
    <n v="41181"/>
    <x v="0"/>
    <n v="36"/>
    <x v="1"/>
    <x v="0"/>
    <x v="0"/>
    <s v="Yes"/>
    <x v="2"/>
    <s v="Urban"/>
    <n v="77.260000000000005"/>
    <n v="30.9"/>
    <n v="28.25"/>
    <n v="30.9"/>
    <x v="1"/>
    <x v="0"/>
  </r>
  <r>
    <n v="41238"/>
    <x v="1"/>
    <n v="36"/>
    <x v="1"/>
    <x v="0"/>
    <x v="0"/>
    <s v="Yes"/>
    <x v="2"/>
    <s v="Urban"/>
    <n v="72.16"/>
    <n v="23.2"/>
    <n v="28.25"/>
    <n v="23.2"/>
    <x v="1"/>
    <x v="0"/>
  </r>
  <r>
    <n v="42297"/>
    <x v="1"/>
    <n v="36"/>
    <x v="1"/>
    <x v="0"/>
    <x v="0"/>
    <s v="Yes"/>
    <x v="2"/>
    <s v="Urban"/>
    <n v="124.31"/>
    <n v="26.4"/>
    <n v="28.25"/>
    <n v="26.4"/>
    <x v="0"/>
    <x v="0"/>
  </r>
  <r>
    <n v="42996"/>
    <x v="1"/>
    <n v="36"/>
    <x v="1"/>
    <x v="0"/>
    <x v="0"/>
    <s v="No"/>
    <x v="4"/>
    <s v="Rural"/>
    <n v="126.82"/>
    <n v="23.3"/>
    <n v="28.25"/>
    <n v="23.3"/>
    <x v="1"/>
    <x v="0"/>
  </r>
  <r>
    <n v="44531"/>
    <x v="0"/>
    <n v="36"/>
    <x v="1"/>
    <x v="0"/>
    <x v="0"/>
    <s v="Yes"/>
    <x v="2"/>
    <s v="Urban"/>
    <n v="56.42"/>
    <n v="29.6"/>
    <n v="28.25"/>
    <n v="29.6"/>
    <x v="1"/>
    <x v="0"/>
  </r>
  <r>
    <n v="45864"/>
    <x v="1"/>
    <n v="36"/>
    <x v="1"/>
    <x v="0"/>
    <x v="0"/>
    <s v="No"/>
    <x v="2"/>
    <s v="Rural"/>
    <n v="55.58"/>
    <n v="30"/>
    <n v="28.25"/>
    <n v="30"/>
    <x v="1"/>
    <x v="0"/>
  </r>
  <r>
    <n v="46647"/>
    <x v="1"/>
    <n v="36"/>
    <x v="1"/>
    <x v="0"/>
    <x v="0"/>
    <s v="No"/>
    <x v="2"/>
    <s v="Urban"/>
    <n v="228.5"/>
    <n v="34.5"/>
    <n v="28.25"/>
    <n v="34.5"/>
    <x v="1"/>
    <x v="0"/>
  </r>
  <r>
    <n v="47662"/>
    <x v="1"/>
    <n v="36"/>
    <x v="1"/>
    <x v="0"/>
    <x v="0"/>
    <s v="No"/>
    <x v="1"/>
    <s v="Urban"/>
    <n v="57.83"/>
    <n v="21.6"/>
    <n v="28.25"/>
    <n v="21.6"/>
    <x v="3"/>
    <x v="0"/>
  </r>
  <r>
    <n v="50681"/>
    <x v="1"/>
    <n v="36"/>
    <x v="1"/>
    <x v="0"/>
    <x v="0"/>
    <s v="Yes"/>
    <x v="2"/>
    <s v="Rural"/>
    <n v="90.22"/>
    <n v="28.7"/>
    <n v="28.25"/>
    <n v="28.7"/>
    <x v="2"/>
    <x v="0"/>
  </r>
  <r>
    <n v="51897"/>
    <x v="0"/>
    <n v="36"/>
    <x v="1"/>
    <x v="0"/>
    <x v="0"/>
    <s v="Yes"/>
    <x v="2"/>
    <s v="Rural"/>
    <n v="161"/>
    <n v="29"/>
    <n v="28.25"/>
    <n v="29"/>
    <x v="3"/>
    <x v="0"/>
  </r>
  <r>
    <n v="53271"/>
    <x v="0"/>
    <n v="36"/>
    <x v="1"/>
    <x v="0"/>
    <x v="0"/>
    <s v="Yes"/>
    <x v="2"/>
    <s v="Rural"/>
    <n v="74.63"/>
    <n v="31.6"/>
    <n v="28.25"/>
    <n v="31.6"/>
    <x v="2"/>
    <x v="0"/>
  </r>
  <r>
    <n v="55361"/>
    <x v="1"/>
    <n v="36"/>
    <x v="1"/>
    <x v="0"/>
    <x v="0"/>
    <s v="Yes"/>
    <x v="1"/>
    <s v="Urban"/>
    <n v="202.06"/>
    <n v="24.4"/>
    <n v="28.25"/>
    <n v="24.4"/>
    <x v="1"/>
    <x v="0"/>
  </r>
  <r>
    <n v="56476"/>
    <x v="0"/>
    <n v="36"/>
    <x v="1"/>
    <x v="0"/>
    <x v="0"/>
    <s v="Yes"/>
    <x v="2"/>
    <s v="Rural"/>
    <n v="129.72999999999999"/>
    <n v="27.8"/>
    <n v="28.25"/>
    <n v="27.8"/>
    <x v="1"/>
    <x v="0"/>
  </r>
  <r>
    <n v="58007"/>
    <x v="1"/>
    <n v="36"/>
    <x v="1"/>
    <x v="0"/>
    <x v="0"/>
    <s v="Yes"/>
    <x v="2"/>
    <s v="Urban"/>
    <n v="87.88"/>
    <n v="34.700000000000003"/>
    <n v="28.25"/>
    <n v="34.700000000000003"/>
    <x v="3"/>
    <x v="0"/>
  </r>
  <r>
    <n v="58438"/>
    <x v="0"/>
    <n v="36"/>
    <x v="1"/>
    <x v="0"/>
    <x v="0"/>
    <s v="No"/>
    <x v="2"/>
    <s v="Rural"/>
    <n v="233.52"/>
    <n v="40.9"/>
    <n v="28.25"/>
    <n v="40.9"/>
    <x v="1"/>
    <x v="0"/>
  </r>
  <r>
    <n v="58439"/>
    <x v="0"/>
    <n v="36"/>
    <x v="1"/>
    <x v="0"/>
    <x v="0"/>
    <s v="No"/>
    <x v="2"/>
    <s v="Urban"/>
    <n v="61.29"/>
    <n v="26.7"/>
    <n v="28.25"/>
    <n v="26.7"/>
    <x v="1"/>
    <x v="0"/>
  </r>
  <r>
    <n v="65396"/>
    <x v="1"/>
    <n v="36"/>
    <x v="1"/>
    <x v="0"/>
    <x v="0"/>
    <s v="Yes"/>
    <x v="2"/>
    <s v="Rural"/>
    <n v="146.61000000000001"/>
    <n v="39.6"/>
    <n v="28.25"/>
    <n v="39.6"/>
    <x v="1"/>
    <x v="0"/>
  </r>
  <r>
    <n v="67052"/>
    <x v="1"/>
    <n v="36"/>
    <x v="1"/>
    <x v="0"/>
    <x v="0"/>
    <s v="Yes"/>
    <x v="2"/>
    <s v="Urban"/>
    <n v="76.930000000000007"/>
    <n v="21.6"/>
    <n v="28.25"/>
    <n v="21.6"/>
    <x v="1"/>
    <x v="0"/>
  </r>
  <r>
    <n v="67078"/>
    <x v="1"/>
    <n v="36"/>
    <x v="1"/>
    <x v="1"/>
    <x v="0"/>
    <s v="Yes"/>
    <x v="2"/>
    <s v="Urban"/>
    <n v="91.56"/>
    <n v="42.2"/>
    <n v="28.25"/>
    <n v="42.2"/>
    <x v="1"/>
    <x v="0"/>
  </r>
  <r>
    <n v="68685"/>
    <x v="0"/>
    <n v="36"/>
    <x v="1"/>
    <x v="0"/>
    <x v="0"/>
    <s v="Yes"/>
    <x v="4"/>
    <s v="Urban"/>
    <n v="65.87"/>
    <n v="32.200000000000003"/>
    <n v="28.25"/>
    <n v="32.200000000000003"/>
    <x v="2"/>
    <x v="0"/>
  </r>
  <r>
    <n v="70297"/>
    <x v="1"/>
    <n v="36"/>
    <x v="1"/>
    <x v="0"/>
    <x v="0"/>
    <s v="Yes"/>
    <x v="2"/>
    <s v="Urban"/>
    <n v="91.34"/>
    <n v="29.9"/>
    <n v="28.25"/>
    <n v="29.9"/>
    <x v="1"/>
    <x v="0"/>
  </r>
  <r>
    <n v="458"/>
    <x v="1"/>
    <n v="37"/>
    <x v="1"/>
    <x v="0"/>
    <x v="0"/>
    <s v="Yes"/>
    <x v="4"/>
    <s v="Urban"/>
    <n v="72.09"/>
    <n v="24.1"/>
    <n v="28.25"/>
    <n v="24.1"/>
    <x v="3"/>
    <x v="0"/>
  </r>
  <r>
    <n v="1989"/>
    <x v="0"/>
    <n v="37"/>
    <x v="1"/>
    <x v="0"/>
    <x v="0"/>
    <s v="Yes"/>
    <x v="2"/>
    <s v="Rural"/>
    <n v="107.06"/>
    <s v=""/>
    <n v="28.25"/>
    <n v="28.25"/>
    <x v="3"/>
    <x v="0"/>
  </r>
  <r>
    <n v="2092"/>
    <x v="1"/>
    <n v="37"/>
    <x v="1"/>
    <x v="0"/>
    <x v="0"/>
    <s v="Yes"/>
    <x v="2"/>
    <s v="Rural"/>
    <n v="98.12"/>
    <n v="27.5"/>
    <n v="28.25"/>
    <n v="27.5"/>
    <x v="1"/>
    <x v="0"/>
  </r>
  <r>
    <n v="3623"/>
    <x v="1"/>
    <n v="37"/>
    <x v="1"/>
    <x v="0"/>
    <x v="0"/>
    <s v="Yes"/>
    <x v="1"/>
    <s v="Urban"/>
    <n v="95.08"/>
    <n v="34.1"/>
    <n v="28.25"/>
    <n v="34.1"/>
    <x v="1"/>
    <x v="0"/>
  </r>
  <r>
    <n v="3700"/>
    <x v="0"/>
    <n v="37"/>
    <x v="1"/>
    <x v="0"/>
    <x v="0"/>
    <s v="Yes"/>
    <x v="2"/>
    <s v="Urban"/>
    <n v="232.29"/>
    <n v="40.799999999999997"/>
    <n v="28.25"/>
    <n v="40.799999999999997"/>
    <x v="3"/>
    <x v="0"/>
  </r>
  <r>
    <n v="4169"/>
    <x v="1"/>
    <n v="37"/>
    <x v="1"/>
    <x v="0"/>
    <x v="0"/>
    <s v="No"/>
    <x v="2"/>
    <s v="Rural"/>
    <n v="92.78"/>
    <n v="54.2"/>
    <n v="28.25"/>
    <n v="54.2"/>
    <x v="1"/>
    <x v="0"/>
  </r>
  <r>
    <n v="5875"/>
    <x v="1"/>
    <n v="37"/>
    <x v="1"/>
    <x v="0"/>
    <x v="0"/>
    <s v="Yes"/>
    <x v="2"/>
    <s v="Urban"/>
    <n v="103.66"/>
    <n v="36.1"/>
    <n v="28.25"/>
    <n v="36.1"/>
    <x v="3"/>
    <x v="0"/>
  </r>
  <r>
    <n v="6802"/>
    <x v="1"/>
    <n v="37"/>
    <x v="1"/>
    <x v="0"/>
    <x v="0"/>
    <s v="Yes"/>
    <x v="2"/>
    <s v="Urban"/>
    <n v="74.510000000000005"/>
    <n v="29.5"/>
    <n v="28.25"/>
    <n v="29.5"/>
    <x v="0"/>
    <x v="0"/>
  </r>
  <r>
    <n v="8122"/>
    <x v="1"/>
    <n v="37"/>
    <x v="1"/>
    <x v="0"/>
    <x v="0"/>
    <s v="Yes"/>
    <x v="2"/>
    <s v="Urban"/>
    <n v="94.12"/>
    <n v="34.200000000000003"/>
    <n v="28.25"/>
    <n v="34.200000000000003"/>
    <x v="0"/>
    <x v="0"/>
  </r>
  <r>
    <n v="8240"/>
    <x v="1"/>
    <n v="37"/>
    <x v="1"/>
    <x v="0"/>
    <x v="0"/>
    <s v="Yes"/>
    <x v="2"/>
    <s v="Urban"/>
    <n v="100.22"/>
    <n v="22.7"/>
    <n v="28.25"/>
    <n v="22.7"/>
    <x v="3"/>
    <x v="0"/>
  </r>
  <r>
    <n v="8385"/>
    <x v="0"/>
    <n v="37"/>
    <x v="1"/>
    <x v="0"/>
    <x v="0"/>
    <s v="Yes"/>
    <x v="2"/>
    <s v="Urban"/>
    <n v="90.78"/>
    <n v="35.9"/>
    <n v="28.25"/>
    <n v="35.9"/>
    <x v="0"/>
    <x v="0"/>
  </r>
  <r>
    <n v="10055"/>
    <x v="1"/>
    <n v="37"/>
    <x v="1"/>
    <x v="0"/>
    <x v="0"/>
    <s v="No"/>
    <x v="4"/>
    <s v="Rural"/>
    <n v="72.08"/>
    <s v=""/>
    <n v="28.25"/>
    <n v="28.25"/>
    <x v="2"/>
    <x v="0"/>
  </r>
  <r>
    <n v="10056"/>
    <x v="1"/>
    <n v="37"/>
    <x v="1"/>
    <x v="0"/>
    <x v="0"/>
    <s v="Yes"/>
    <x v="2"/>
    <s v="Urban"/>
    <n v="98.02"/>
    <n v="20.399999999999999"/>
    <n v="28.25"/>
    <n v="20.399999999999999"/>
    <x v="1"/>
    <x v="0"/>
  </r>
  <r>
    <n v="10135"/>
    <x v="1"/>
    <n v="37"/>
    <x v="1"/>
    <x v="0"/>
    <x v="0"/>
    <s v="No"/>
    <x v="2"/>
    <s v="Rural"/>
    <n v="112.02"/>
    <n v="29.1"/>
    <n v="28.25"/>
    <n v="29.1"/>
    <x v="0"/>
    <x v="0"/>
  </r>
  <r>
    <n v="10273"/>
    <x v="1"/>
    <n v="37"/>
    <x v="1"/>
    <x v="0"/>
    <x v="0"/>
    <s v="Yes"/>
    <x v="2"/>
    <s v="Rural"/>
    <n v="86.49"/>
    <n v="24.4"/>
    <n v="28.25"/>
    <n v="24.4"/>
    <x v="0"/>
    <x v="0"/>
  </r>
  <r>
    <n v="11566"/>
    <x v="0"/>
    <n v="37"/>
    <x v="1"/>
    <x v="0"/>
    <x v="0"/>
    <s v="Yes"/>
    <x v="2"/>
    <s v="Rural"/>
    <n v="118.21"/>
    <n v="23.6"/>
    <n v="28.25"/>
    <n v="23.6"/>
    <x v="0"/>
    <x v="0"/>
  </r>
  <r>
    <n v="12022"/>
    <x v="0"/>
    <n v="37"/>
    <x v="1"/>
    <x v="0"/>
    <x v="0"/>
    <s v="Yes"/>
    <x v="4"/>
    <s v="Urban"/>
    <n v="82.09"/>
    <n v="35.700000000000003"/>
    <n v="28.25"/>
    <n v="35.700000000000003"/>
    <x v="3"/>
    <x v="0"/>
  </r>
  <r>
    <n v="13547"/>
    <x v="1"/>
    <n v="37"/>
    <x v="1"/>
    <x v="0"/>
    <x v="0"/>
    <s v="Yes"/>
    <x v="2"/>
    <s v="Urban"/>
    <n v="91.72"/>
    <n v="29.2"/>
    <n v="28.25"/>
    <n v="29.2"/>
    <x v="1"/>
    <x v="0"/>
  </r>
  <r>
    <n v="14444"/>
    <x v="1"/>
    <n v="37"/>
    <x v="1"/>
    <x v="0"/>
    <x v="0"/>
    <s v="No"/>
    <x v="1"/>
    <s v="Urban"/>
    <n v="90.71"/>
    <n v="45.8"/>
    <n v="28.25"/>
    <n v="45.8"/>
    <x v="0"/>
    <x v="0"/>
  </r>
  <r>
    <n v="14658"/>
    <x v="1"/>
    <n v="37"/>
    <x v="1"/>
    <x v="0"/>
    <x v="0"/>
    <s v="Yes"/>
    <x v="2"/>
    <s v="Rural"/>
    <n v="77.099999999999994"/>
    <n v="55.9"/>
    <n v="28.25"/>
    <n v="55.9"/>
    <x v="0"/>
    <x v="0"/>
  </r>
  <r>
    <n v="15020"/>
    <x v="1"/>
    <n v="37"/>
    <x v="1"/>
    <x v="0"/>
    <x v="0"/>
    <s v="No"/>
    <x v="4"/>
    <s v="Rural"/>
    <n v="76.209999999999994"/>
    <n v="20.399999999999999"/>
    <n v="28.25"/>
    <n v="20.399999999999999"/>
    <x v="0"/>
    <x v="0"/>
  </r>
  <r>
    <n v="15351"/>
    <x v="0"/>
    <n v="37"/>
    <x v="1"/>
    <x v="0"/>
    <x v="0"/>
    <s v="Yes"/>
    <x v="2"/>
    <s v="Rural"/>
    <n v="91.68"/>
    <n v="32.4"/>
    <n v="28.25"/>
    <n v="32.4"/>
    <x v="2"/>
    <x v="0"/>
  </r>
  <r>
    <n v="18704"/>
    <x v="1"/>
    <n v="37"/>
    <x v="1"/>
    <x v="0"/>
    <x v="0"/>
    <s v="Yes"/>
    <x v="2"/>
    <s v="Rural"/>
    <n v="94.77"/>
    <n v="48.9"/>
    <n v="28.25"/>
    <n v="48.9"/>
    <x v="0"/>
    <x v="0"/>
  </r>
  <r>
    <n v="19742"/>
    <x v="1"/>
    <n v="37"/>
    <x v="1"/>
    <x v="0"/>
    <x v="0"/>
    <s v="Yes"/>
    <x v="2"/>
    <s v="Urban"/>
    <n v="106.35"/>
    <n v="29.7"/>
    <n v="28.25"/>
    <n v="29.7"/>
    <x v="1"/>
    <x v="0"/>
  </r>
  <r>
    <n v="22320"/>
    <x v="1"/>
    <n v="37"/>
    <x v="1"/>
    <x v="0"/>
    <x v="0"/>
    <s v="Yes"/>
    <x v="2"/>
    <s v="Urban"/>
    <n v="203.81"/>
    <n v="46.6"/>
    <n v="28.25"/>
    <n v="46.6"/>
    <x v="1"/>
    <x v="0"/>
  </r>
  <r>
    <n v="22566"/>
    <x v="0"/>
    <n v="37"/>
    <x v="1"/>
    <x v="0"/>
    <x v="0"/>
    <s v="Yes"/>
    <x v="2"/>
    <s v="Rural"/>
    <n v="74.58"/>
    <n v="31.6"/>
    <n v="28.25"/>
    <n v="31.6"/>
    <x v="0"/>
    <x v="0"/>
  </r>
  <r>
    <n v="23633"/>
    <x v="1"/>
    <n v="37"/>
    <x v="1"/>
    <x v="0"/>
    <x v="0"/>
    <s v="Yes"/>
    <x v="2"/>
    <s v="Rural"/>
    <n v="83.65"/>
    <n v="42.1"/>
    <n v="28.25"/>
    <n v="42.1"/>
    <x v="3"/>
    <x v="0"/>
  </r>
  <r>
    <n v="28122"/>
    <x v="1"/>
    <n v="37"/>
    <x v="1"/>
    <x v="0"/>
    <x v="0"/>
    <s v="Yes"/>
    <x v="1"/>
    <s v="Rural"/>
    <n v="77.44"/>
    <n v="21.4"/>
    <n v="28.25"/>
    <n v="21.4"/>
    <x v="2"/>
    <x v="0"/>
  </r>
  <r>
    <n v="29258"/>
    <x v="1"/>
    <n v="37"/>
    <x v="1"/>
    <x v="0"/>
    <x v="0"/>
    <s v="No"/>
    <x v="2"/>
    <s v="Urban"/>
    <n v="89.11"/>
    <n v="24.1"/>
    <n v="28.25"/>
    <n v="24.1"/>
    <x v="1"/>
    <x v="0"/>
  </r>
  <r>
    <n v="30620"/>
    <x v="0"/>
    <n v="37"/>
    <x v="1"/>
    <x v="0"/>
    <x v="0"/>
    <s v="No"/>
    <x v="2"/>
    <s v="Urban"/>
    <n v="90.95"/>
    <n v="24.6"/>
    <n v="28.25"/>
    <n v="24.6"/>
    <x v="3"/>
    <x v="0"/>
  </r>
  <r>
    <n v="30806"/>
    <x v="0"/>
    <n v="37"/>
    <x v="1"/>
    <x v="0"/>
    <x v="0"/>
    <s v="Yes"/>
    <x v="1"/>
    <s v="Urban"/>
    <n v="87.16"/>
    <n v="30.4"/>
    <n v="28.25"/>
    <n v="30.4"/>
    <x v="2"/>
    <x v="0"/>
  </r>
  <r>
    <n v="32687"/>
    <x v="0"/>
    <n v="37"/>
    <x v="1"/>
    <x v="0"/>
    <x v="0"/>
    <s v="Yes"/>
    <x v="2"/>
    <s v="Rural"/>
    <n v="78.42"/>
    <n v="29.9"/>
    <n v="28.25"/>
    <n v="29.9"/>
    <x v="1"/>
    <x v="0"/>
  </r>
  <r>
    <n v="35372"/>
    <x v="0"/>
    <n v="37"/>
    <x v="1"/>
    <x v="0"/>
    <x v="0"/>
    <s v="Yes"/>
    <x v="4"/>
    <s v="Rural"/>
    <n v="74.290000000000006"/>
    <n v="36.1"/>
    <n v="28.25"/>
    <n v="36.1"/>
    <x v="1"/>
    <x v="0"/>
  </r>
  <r>
    <n v="36484"/>
    <x v="1"/>
    <n v="37"/>
    <x v="1"/>
    <x v="0"/>
    <x v="0"/>
    <s v="Yes"/>
    <x v="4"/>
    <s v="Urban"/>
    <n v="69.17"/>
    <n v="27.8"/>
    <n v="28.25"/>
    <n v="27.8"/>
    <x v="1"/>
    <x v="0"/>
  </r>
  <r>
    <n v="37089"/>
    <x v="1"/>
    <n v="37"/>
    <x v="1"/>
    <x v="1"/>
    <x v="0"/>
    <s v="Yes"/>
    <x v="1"/>
    <s v="Rural"/>
    <n v="127.71"/>
    <n v="36"/>
    <n v="28.25"/>
    <n v="36"/>
    <x v="1"/>
    <x v="0"/>
  </r>
  <r>
    <n v="37893"/>
    <x v="1"/>
    <n v="37"/>
    <x v="1"/>
    <x v="0"/>
    <x v="0"/>
    <s v="Yes"/>
    <x v="2"/>
    <s v="Rural"/>
    <n v="73.5"/>
    <n v="26.1"/>
    <n v="28.25"/>
    <n v="26.1"/>
    <x v="2"/>
    <x v="0"/>
  </r>
  <r>
    <n v="38243"/>
    <x v="1"/>
    <n v="37"/>
    <x v="1"/>
    <x v="0"/>
    <x v="0"/>
    <s v="Yes"/>
    <x v="2"/>
    <s v="Rural"/>
    <n v="101.07"/>
    <n v="26.4"/>
    <n v="28.25"/>
    <n v="26.4"/>
    <x v="0"/>
    <x v="0"/>
  </r>
  <r>
    <n v="38805"/>
    <x v="1"/>
    <n v="37"/>
    <x v="1"/>
    <x v="0"/>
    <x v="0"/>
    <s v="Yes"/>
    <x v="2"/>
    <s v="Rural"/>
    <n v="75.180000000000007"/>
    <n v="48.2"/>
    <n v="28.25"/>
    <n v="48.2"/>
    <x v="2"/>
    <x v="0"/>
  </r>
  <r>
    <n v="40112"/>
    <x v="1"/>
    <n v="37"/>
    <x v="1"/>
    <x v="0"/>
    <x v="0"/>
    <s v="No"/>
    <x v="2"/>
    <s v="Urban"/>
    <n v="118.41"/>
    <n v="25.1"/>
    <n v="28.25"/>
    <n v="25.1"/>
    <x v="1"/>
    <x v="0"/>
  </r>
  <r>
    <n v="40624"/>
    <x v="1"/>
    <n v="37"/>
    <x v="1"/>
    <x v="0"/>
    <x v="0"/>
    <s v="Yes"/>
    <x v="2"/>
    <s v="Rural"/>
    <n v="156.69999999999999"/>
    <n v="36.9"/>
    <n v="28.25"/>
    <n v="36.9"/>
    <x v="1"/>
    <x v="0"/>
  </r>
  <r>
    <n v="41404"/>
    <x v="1"/>
    <n v="37"/>
    <x v="1"/>
    <x v="0"/>
    <x v="0"/>
    <s v="Yes"/>
    <x v="2"/>
    <s v="Rural"/>
    <n v="110.28"/>
    <n v="22.3"/>
    <n v="28.25"/>
    <n v="22.3"/>
    <x v="1"/>
    <x v="0"/>
  </r>
  <r>
    <n v="41942"/>
    <x v="1"/>
    <n v="37"/>
    <x v="1"/>
    <x v="0"/>
    <x v="0"/>
    <s v="Yes"/>
    <x v="2"/>
    <s v="Urban"/>
    <n v="247.87"/>
    <n v="42.6"/>
    <n v="28.25"/>
    <n v="42.6"/>
    <x v="1"/>
    <x v="0"/>
  </r>
  <r>
    <n v="43088"/>
    <x v="0"/>
    <n v="37"/>
    <x v="1"/>
    <x v="0"/>
    <x v="0"/>
    <s v="No"/>
    <x v="2"/>
    <s v="Urban"/>
    <n v="67.53"/>
    <n v="49.5"/>
    <n v="28.25"/>
    <n v="49.5"/>
    <x v="2"/>
    <x v="0"/>
  </r>
  <r>
    <n v="44047"/>
    <x v="0"/>
    <n v="37"/>
    <x v="1"/>
    <x v="0"/>
    <x v="0"/>
    <s v="Yes"/>
    <x v="4"/>
    <s v="Rural"/>
    <n v="80.2"/>
    <n v="30.9"/>
    <n v="28.25"/>
    <n v="30.9"/>
    <x v="1"/>
    <x v="0"/>
  </r>
  <r>
    <n v="45285"/>
    <x v="0"/>
    <n v="37"/>
    <x v="1"/>
    <x v="0"/>
    <x v="0"/>
    <s v="Yes"/>
    <x v="2"/>
    <s v="Urban"/>
    <n v="176.42"/>
    <n v="39.700000000000003"/>
    <n v="28.25"/>
    <n v="39.700000000000003"/>
    <x v="0"/>
    <x v="0"/>
  </r>
  <r>
    <n v="45710"/>
    <x v="1"/>
    <n v="37"/>
    <x v="1"/>
    <x v="0"/>
    <x v="0"/>
    <s v="Yes"/>
    <x v="4"/>
    <s v="Rural"/>
    <n v="102.15"/>
    <n v="26.6"/>
    <n v="28.25"/>
    <n v="26.6"/>
    <x v="0"/>
    <x v="0"/>
  </r>
  <r>
    <n v="46363"/>
    <x v="0"/>
    <n v="37"/>
    <x v="1"/>
    <x v="0"/>
    <x v="0"/>
    <s v="Yes"/>
    <x v="2"/>
    <s v="Rural"/>
    <n v="66.17"/>
    <n v="26.1"/>
    <n v="28.25"/>
    <n v="26.1"/>
    <x v="1"/>
    <x v="0"/>
  </r>
  <r>
    <n v="47523"/>
    <x v="1"/>
    <n v="37"/>
    <x v="1"/>
    <x v="0"/>
    <x v="0"/>
    <s v="No"/>
    <x v="1"/>
    <s v="Rural"/>
    <n v="134.38999999999999"/>
    <n v="22.7"/>
    <n v="28.25"/>
    <n v="22.7"/>
    <x v="2"/>
    <x v="0"/>
  </r>
  <r>
    <n v="47803"/>
    <x v="0"/>
    <n v="37"/>
    <x v="1"/>
    <x v="0"/>
    <x v="0"/>
    <s v="Yes"/>
    <x v="4"/>
    <s v="Urban"/>
    <n v="173.97"/>
    <n v="26.3"/>
    <n v="28.25"/>
    <n v="26.3"/>
    <x v="0"/>
    <x v="0"/>
  </r>
  <r>
    <n v="47885"/>
    <x v="0"/>
    <n v="37"/>
    <x v="1"/>
    <x v="0"/>
    <x v="0"/>
    <s v="Yes"/>
    <x v="1"/>
    <s v="Urban"/>
    <n v="160"/>
    <n v="31.9"/>
    <n v="28.25"/>
    <n v="31.9"/>
    <x v="2"/>
    <x v="0"/>
  </r>
  <r>
    <n v="48455"/>
    <x v="1"/>
    <n v="37"/>
    <x v="1"/>
    <x v="0"/>
    <x v="0"/>
    <s v="Yes"/>
    <x v="2"/>
    <s v="Urban"/>
    <n v="60.05"/>
    <n v="24.1"/>
    <n v="28.25"/>
    <n v="24.1"/>
    <x v="0"/>
    <x v="0"/>
  </r>
  <r>
    <n v="49556"/>
    <x v="1"/>
    <n v="37"/>
    <x v="1"/>
    <x v="0"/>
    <x v="0"/>
    <s v="Yes"/>
    <x v="4"/>
    <s v="Urban"/>
    <n v="75.98"/>
    <n v="33.799999999999997"/>
    <n v="28.25"/>
    <n v="33.799999999999997"/>
    <x v="0"/>
    <x v="0"/>
  </r>
  <r>
    <n v="50309"/>
    <x v="1"/>
    <n v="37"/>
    <x v="1"/>
    <x v="0"/>
    <x v="0"/>
    <s v="No"/>
    <x v="4"/>
    <s v="Rural"/>
    <n v="77.37"/>
    <n v="21.4"/>
    <n v="28.25"/>
    <n v="21.4"/>
    <x v="1"/>
    <x v="0"/>
  </r>
  <r>
    <n v="50644"/>
    <x v="0"/>
    <n v="37"/>
    <x v="1"/>
    <x v="0"/>
    <x v="0"/>
    <s v="Yes"/>
    <x v="2"/>
    <s v="Urban"/>
    <n v="64.069999999999993"/>
    <n v="28"/>
    <n v="28.25"/>
    <n v="28"/>
    <x v="0"/>
    <x v="0"/>
  </r>
  <r>
    <n v="51746"/>
    <x v="1"/>
    <n v="37"/>
    <x v="1"/>
    <x v="0"/>
    <x v="0"/>
    <s v="Yes"/>
    <x v="4"/>
    <s v="Rural"/>
    <n v="67.069999999999993"/>
    <n v="27.4"/>
    <n v="28.25"/>
    <n v="27.4"/>
    <x v="1"/>
    <x v="0"/>
  </r>
  <r>
    <n v="53976"/>
    <x v="1"/>
    <n v="37"/>
    <x v="1"/>
    <x v="0"/>
    <x v="0"/>
    <s v="No"/>
    <x v="2"/>
    <s v="Rural"/>
    <n v="78.790000000000006"/>
    <n v="25.1"/>
    <n v="28.25"/>
    <n v="25.1"/>
    <x v="0"/>
    <x v="0"/>
  </r>
  <r>
    <n v="54726"/>
    <x v="1"/>
    <n v="37"/>
    <x v="1"/>
    <x v="0"/>
    <x v="0"/>
    <s v="Yes"/>
    <x v="2"/>
    <s v="Urban"/>
    <n v="69.42"/>
    <n v="33"/>
    <n v="28.25"/>
    <n v="33"/>
    <x v="1"/>
    <x v="0"/>
  </r>
  <r>
    <n v="56195"/>
    <x v="0"/>
    <n v="37"/>
    <x v="1"/>
    <x v="0"/>
    <x v="0"/>
    <s v="Yes"/>
    <x v="4"/>
    <s v="Urban"/>
    <n v="156.69"/>
    <n v="35.200000000000003"/>
    <n v="28.25"/>
    <n v="35.200000000000003"/>
    <x v="1"/>
    <x v="0"/>
  </r>
  <r>
    <n v="57034"/>
    <x v="1"/>
    <n v="37"/>
    <x v="1"/>
    <x v="0"/>
    <x v="0"/>
    <s v="No"/>
    <x v="2"/>
    <s v="Rural"/>
    <n v="124.54"/>
    <n v="31.3"/>
    <n v="28.25"/>
    <n v="31.3"/>
    <x v="1"/>
    <x v="0"/>
  </r>
  <r>
    <n v="57124"/>
    <x v="0"/>
    <n v="37"/>
    <x v="1"/>
    <x v="0"/>
    <x v="0"/>
    <s v="Yes"/>
    <x v="2"/>
    <s v="Urban"/>
    <n v="120.07"/>
    <n v="33.9"/>
    <n v="28.25"/>
    <n v="33.9"/>
    <x v="3"/>
    <x v="0"/>
  </r>
  <r>
    <n v="58767"/>
    <x v="1"/>
    <n v="37"/>
    <x v="1"/>
    <x v="0"/>
    <x v="0"/>
    <s v="Yes"/>
    <x v="2"/>
    <s v="Urban"/>
    <n v="91.45"/>
    <n v="25.8"/>
    <n v="28.25"/>
    <n v="25.8"/>
    <x v="0"/>
    <x v="0"/>
  </r>
  <r>
    <n v="61050"/>
    <x v="0"/>
    <n v="37"/>
    <x v="1"/>
    <x v="0"/>
    <x v="0"/>
    <s v="Yes"/>
    <x v="4"/>
    <s v="Rural"/>
    <n v="107.58"/>
    <n v="25.3"/>
    <n v="28.25"/>
    <n v="25.3"/>
    <x v="1"/>
    <x v="0"/>
  </r>
  <r>
    <n v="62629"/>
    <x v="0"/>
    <n v="37"/>
    <x v="1"/>
    <x v="1"/>
    <x v="0"/>
    <s v="Yes"/>
    <x v="2"/>
    <s v="Urban"/>
    <n v="165.99"/>
    <n v="32.299999999999997"/>
    <n v="28.25"/>
    <n v="32.299999999999997"/>
    <x v="1"/>
    <x v="0"/>
  </r>
  <r>
    <n v="62793"/>
    <x v="0"/>
    <n v="37"/>
    <x v="1"/>
    <x v="0"/>
    <x v="0"/>
    <s v="Yes"/>
    <x v="2"/>
    <s v="Urban"/>
    <n v="79.56"/>
    <n v="25.2"/>
    <n v="28.25"/>
    <n v="25.2"/>
    <x v="1"/>
    <x v="0"/>
  </r>
  <r>
    <n v="63362"/>
    <x v="1"/>
    <n v="37"/>
    <x v="1"/>
    <x v="0"/>
    <x v="0"/>
    <s v="Yes"/>
    <x v="2"/>
    <s v="Urban"/>
    <n v="60.61"/>
    <n v="35.700000000000003"/>
    <n v="28.25"/>
    <n v="35.700000000000003"/>
    <x v="2"/>
    <x v="0"/>
  </r>
  <r>
    <n v="63693"/>
    <x v="0"/>
    <n v="37"/>
    <x v="1"/>
    <x v="0"/>
    <x v="0"/>
    <s v="No"/>
    <x v="2"/>
    <s v="Urban"/>
    <n v="67.39"/>
    <n v="35.6"/>
    <n v="28.25"/>
    <n v="35.6"/>
    <x v="0"/>
    <x v="0"/>
  </r>
  <r>
    <n v="63884"/>
    <x v="1"/>
    <n v="37"/>
    <x v="1"/>
    <x v="0"/>
    <x v="0"/>
    <s v="Yes"/>
    <x v="2"/>
    <s v="Rural"/>
    <n v="162.96"/>
    <n v="39.4"/>
    <n v="28.25"/>
    <n v="39.4"/>
    <x v="1"/>
    <x v="0"/>
  </r>
  <r>
    <n v="64435"/>
    <x v="1"/>
    <n v="37"/>
    <x v="1"/>
    <x v="0"/>
    <x v="0"/>
    <s v="Yes"/>
    <x v="2"/>
    <s v="Rural"/>
    <n v="76.03"/>
    <n v="33.200000000000003"/>
    <n v="28.25"/>
    <n v="33.200000000000003"/>
    <x v="1"/>
    <x v="0"/>
  </r>
  <r>
    <n v="64931"/>
    <x v="0"/>
    <n v="37"/>
    <x v="1"/>
    <x v="0"/>
    <x v="0"/>
    <s v="Yes"/>
    <x v="2"/>
    <s v="Rural"/>
    <n v="131.05000000000001"/>
    <n v="27.2"/>
    <n v="28.25"/>
    <n v="27.2"/>
    <x v="1"/>
    <x v="0"/>
  </r>
  <r>
    <n v="67405"/>
    <x v="1"/>
    <n v="37"/>
    <x v="1"/>
    <x v="0"/>
    <x v="0"/>
    <s v="Yes"/>
    <x v="2"/>
    <s v="Urban"/>
    <n v="84.13"/>
    <n v="27"/>
    <n v="28.25"/>
    <n v="27"/>
    <x v="1"/>
    <x v="0"/>
  </r>
  <r>
    <n v="67689"/>
    <x v="0"/>
    <n v="37"/>
    <x v="1"/>
    <x v="0"/>
    <x v="0"/>
    <s v="Yes"/>
    <x v="1"/>
    <s v="Rural"/>
    <n v="82.43"/>
    <n v="39.1"/>
    <n v="28.25"/>
    <n v="39.1"/>
    <x v="0"/>
    <x v="0"/>
  </r>
  <r>
    <n v="69792"/>
    <x v="1"/>
    <n v="37"/>
    <x v="1"/>
    <x v="0"/>
    <x v="0"/>
    <s v="Yes"/>
    <x v="4"/>
    <s v="Urban"/>
    <n v="65.290000000000006"/>
    <n v="32.9"/>
    <n v="28.25"/>
    <n v="32.9"/>
    <x v="1"/>
    <x v="0"/>
  </r>
  <r>
    <n v="70428"/>
    <x v="1"/>
    <n v="37"/>
    <x v="1"/>
    <x v="0"/>
    <x v="0"/>
    <s v="Yes"/>
    <x v="4"/>
    <s v="Urban"/>
    <n v="76.98"/>
    <n v="34.700000000000003"/>
    <n v="28.25"/>
    <n v="34.700000000000003"/>
    <x v="1"/>
    <x v="0"/>
  </r>
  <r>
    <n v="70752"/>
    <x v="0"/>
    <n v="37"/>
    <x v="1"/>
    <x v="0"/>
    <x v="0"/>
    <s v="Yes"/>
    <x v="2"/>
    <s v="Urban"/>
    <n v="145.26"/>
    <n v="26.7"/>
    <n v="28.25"/>
    <n v="26.7"/>
    <x v="0"/>
    <x v="0"/>
  </r>
  <r>
    <n v="72361"/>
    <x v="1"/>
    <n v="37"/>
    <x v="1"/>
    <x v="0"/>
    <x v="0"/>
    <s v="Yes"/>
    <x v="2"/>
    <s v="Urban"/>
    <n v="70.75"/>
    <n v="35.799999999999997"/>
    <n v="28.25"/>
    <n v="35.799999999999997"/>
    <x v="0"/>
    <x v="0"/>
  </r>
  <r>
    <n v="72435"/>
    <x v="1"/>
    <n v="37"/>
    <x v="1"/>
    <x v="0"/>
    <x v="0"/>
    <s v="Yes"/>
    <x v="2"/>
    <s v="Urban"/>
    <n v="217.11"/>
    <n v="29.1"/>
    <n v="28.25"/>
    <n v="29.1"/>
    <x v="1"/>
    <x v="0"/>
  </r>
  <r>
    <n v="121"/>
    <x v="1"/>
    <n v="38"/>
    <x v="1"/>
    <x v="0"/>
    <x v="0"/>
    <s v="Yes"/>
    <x v="2"/>
    <s v="Urban"/>
    <n v="91.44"/>
    <s v=""/>
    <n v="28.25"/>
    <n v="28.25"/>
    <x v="0"/>
    <x v="0"/>
  </r>
  <r>
    <n v="1656"/>
    <x v="0"/>
    <n v="38"/>
    <x v="1"/>
    <x v="0"/>
    <x v="0"/>
    <s v="Yes"/>
    <x v="2"/>
    <s v="Urban"/>
    <n v="92.22"/>
    <n v="40.799999999999997"/>
    <n v="28.25"/>
    <n v="40.799999999999997"/>
    <x v="1"/>
    <x v="0"/>
  </r>
  <r>
    <n v="1893"/>
    <x v="1"/>
    <n v="38"/>
    <x v="1"/>
    <x v="0"/>
    <x v="0"/>
    <s v="Yes"/>
    <x v="2"/>
    <s v="Urban"/>
    <n v="91.68"/>
    <n v="42.8"/>
    <n v="28.25"/>
    <n v="42.8"/>
    <x v="2"/>
    <x v="0"/>
  </r>
  <r>
    <n v="4559"/>
    <x v="0"/>
    <n v="38"/>
    <x v="1"/>
    <x v="0"/>
    <x v="0"/>
    <s v="No"/>
    <x v="2"/>
    <s v="Rural"/>
    <n v="86.86"/>
    <n v="36.5"/>
    <n v="28.25"/>
    <n v="36.5"/>
    <x v="0"/>
    <x v="0"/>
  </r>
  <r>
    <n v="4679"/>
    <x v="1"/>
    <n v="38"/>
    <x v="1"/>
    <x v="0"/>
    <x v="0"/>
    <s v="Yes"/>
    <x v="2"/>
    <s v="Rural"/>
    <n v="100.05"/>
    <n v="20.8"/>
    <n v="28.25"/>
    <n v="20.8"/>
    <x v="3"/>
    <x v="0"/>
  </r>
  <r>
    <n v="7344"/>
    <x v="0"/>
    <n v="38"/>
    <x v="1"/>
    <x v="0"/>
    <x v="0"/>
    <s v="Yes"/>
    <x v="4"/>
    <s v="Rural"/>
    <n v="237.74"/>
    <n v="21.2"/>
    <n v="28.25"/>
    <n v="21.2"/>
    <x v="1"/>
    <x v="0"/>
  </r>
  <r>
    <n v="10381"/>
    <x v="1"/>
    <n v="38"/>
    <x v="1"/>
    <x v="1"/>
    <x v="0"/>
    <s v="Yes"/>
    <x v="1"/>
    <s v="Urban"/>
    <n v="91"/>
    <n v="33.299999999999997"/>
    <n v="28.25"/>
    <n v="33.299999999999997"/>
    <x v="1"/>
    <x v="0"/>
  </r>
  <r>
    <n v="10997"/>
    <x v="1"/>
    <n v="38"/>
    <x v="1"/>
    <x v="0"/>
    <x v="0"/>
    <s v="Yes"/>
    <x v="2"/>
    <s v="Rural"/>
    <n v="98.73"/>
    <n v="24.3"/>
    <n v="28.25"/>
    <n v="24.3"/>
    <x v="1"/>
    <x v="0"/>
  </r>
  <r>
    <n v="13276"/>
    <x v="1"/>
    <n v="38"/>
    <x v="1"/>
    <x v="0"/>
    <x v="0"/>
    <s v="Yes"/>
    <x v="2"/>
    <s v="Urban"/>
    <n v="71.06"/>
    <n v="22.6"/>
    <n v="28.25"/>
    <n v="22.6"/>
    <x v="0"/>
    <x v="0"/>
  </r>
  <r>
    <n v="13749"/>
    <x v="1"/>
    <n v="38"/>
    <x v="1"/>
    <x v="0"/>
    <x v="0"/>
    <s v="Yes"/>
    <x v="2"/>
    <s v="Rural"/>
    <n v="84.79"/>
    <n v="24.2"/>
    <n v="28.25"/>
    <n v="24.2"/>
    <x v="2"/>
    <x v="0"/>
  </r>
  <r>
    <n v="13768"/>
    <x v="1"/>
    <n v="38"/>
    <x v="1"/>
    <x v="0"/>
    <x v="0"/>
    <s v="Yes"/>
    <x v="2"/>
    <s v="Urban"/>
    <n v="77.2"/>
    <n v="23.4"/>
    <n v="28.25"/>
    <n v="23.4"/>
    <x v="0"/>
    <x v="0"/>
  </r>
  <r>
    <n v="13997"/>
    <x v="0"/>
    <n v="38"/>
    <x v="1"/>
    <x v="0"/>
    <x v="0"/>
    <s v="Yes"/>
    <x v="2"/>
    <s v="Urban"/>
    <n v="88.97"/>
    <n v="30.2"/>
    <n v="28.25"/>
    <n v="30.2"/>
    <x v="1"/>
    <x v="0"/>
  </r>
  <r>
    <n v="14491"/>
    <x v="0"/>
    <n v="38"/>
    <x v="1"/>
    <x v="0"/>
    <x v="0"/>
    <s v="Yes"/>
    <x v="4"/>
    <s v="Urban"/>
    <n v="70.53"/>
    <n v="40.9"/>
    <n v="28.25"/>
    <n v="40.9"/>
    <x v="3"/>
    <x v="0"/>
  </r>
  <r>
    <n v="15929"/>
    <x v="0"/>
    <n v="38"/>
    <x v="1"/>
    <x v="0"/>
    <x v="0"/>
    <s v="Yes"/>
    <x v="4"/>
    <s v="Rural"/>
    <n v="98.92"/>
    <n v="25.5"/>
    <n v="28.25"/>
    <n v="25.5"/>
    <x v="1"/>
    <x v="0"/>
  </r>
  <r>
    <n v="19692"/>
    <x v="0"/>
    <n v="38"/>
    <x v="1"/>
    <x v="0"/>
    <x v="0"/>
    <s v="No"/>
    <x v="2"/>
    <s v="Rural"/>
    <n v="112.39"/>
    <n v="26.3"/>
    <n v="28.25"/>
    <n v="26.3"/>
    <x v="0"/>
    <x v="0"/>
  </r>
  <r>
    <n v="20217"/>
    <x v="1"/>
    <n v="38"/>
    <x v="1"/>
    <x v="0"/>
    <x v="0"/>
    <s v="Yes"/>
    <x v="4"/>
    <s v="Urban"/>
    <n v="102.84"/>
    <n v="22.4"/>
    <n v="28.25"/>
    <n v="22.4"/>
    <x v="1"/>
    <x v="0"/>
  </r>
  <r>
    <n v="21292"/>
    <x v="0"/>
    <n v="38"/>
    <x v="1"/>
    <x v="0"/>
    <x v="0"/>
    <s v="Yes"/>
    <x v="2"/>
    <s v="Rural"/>
    <n v="111.33"/>
    <n v="27"/>
    <n v="28.25"/>
    <n v="27"/>
    <x v="1"/>
    <x v="0"/>
  </r>
  <r>
    <n v="22515"/>
    <x v="1"/>
    <n v="38"/>
    <x v="1"/>
    <x v="1"/>
    <x v="0"/>
    <s v="Yes"/>
    <x v="2"/>
    <s v="Rural"/>
    <n v="118.55"/>
    <n v="38.4"/>
    <n v="28.25"/>
    <n v="38.4"/>
    <x v="3"/>
    <x v="0"/>
  </r>
  <r>
    <n v="24361"/>
    <x v="1"/>
    <n v="38"/>
    <x v="1"/>
    <x v="0"/>
    <x v="0"/>
    <s v="Yes"/>
    <x v="2"/>
    <s v="Urban"/>
    <n v="87.94"/>
    <n v="43.8"/>
    <n v="28.25"/>
    <n v="43.8"/>
    <x v="1"/>
    <x v="0"/>
  </r>
  <r>
    <n v="24961"/>
    <x v="1"/>
    <n v="38"/>
    <x v="1"/>
    <x v="0"/>
    <x v="0"/>
    <s v="Yes"/>
    <x v="2"/>
    <s v="Rural"/>
    <n v="107.78"/>
    <n v="25.1"/>
    <n v="28.25"/>
    <n v="25.1"/>
    <x v="1"/>
    <x v="0"/>
  </r>
  <r>
    <n v="26197"/>
    <x v="1"/>
    <n v="38"/>
    <x v="1"/>
    <x v="0"/>
    <x v="0"/>
    <s v="Yes"/>
    <x v="2"/>
    <s v="Rural"/>
    <n v="104.03"/>
    <n v="47.3"/>
    <n v="28.25"/>
    <n v="47.3"/>
    <x v="3"/>
    <x v="0"/>
  </r>
  <r>
    <n v="26692"/>
    <x v="1"/>
    <n v="38"/>
    <x v="1"/>
    <x v="0"/>
    <x v="0"/>
    <s v="Yes"/>
    <x v="4"/>
    <s v="Rural"/>
    <n v="76.819999999999993"/>
    <n v="27.3"/>
    <n v="28.25"/>
    <n v="27.3"/>
    <x v="1"/>
    <x v="0"/>
  </r>
  <r>
    <n v="28013"/>
    <x v="1"/>
    <n v="38"/>
    <x v="1"/>
    <x v="0"/>
    <x v="0"/>
    <s v="Yes"/>
    <x v="1"/>
    <s v="Urban"/>
    <n v="98.37"/>
    <n v="27.2"/>
    <n v="28.25"/>
    <n v="27.2"/>
    <x v="1"/>
    <x v="0"/>
  </r>
  <r>
    <n v="28315"/>
    <x v="0"/>
    <n v="38"/>
    <x v="1"/>
    <x v="0"/>
    <x v="0"/>
    <s v="Yes"/>
    <x v="2"/>
    <s v="Rural"/>
    <n v="108.68"/>
    <n v="32.700000000000003"/>
    <n v="28.25"/>
    <n v="32.700000000000003"/>
    <x v="1"/>
    <x v="0"/>
  </r>
  <r>
    <n v="28645"/>
    <x v="1"/>
    <n v="38"/>
    <x v="1"/>
    <x v="1"/>
    <x v="0"/>
    <s v="Yes"/>
    <x v="2"/>
    <s v="Urban"/>
    <n v="196.01"/>
    <n v="28.1"/>
    <n v="28.25"/>
    <n v="28.1"/>
    <x v="1"/>
    <x v="0"/>
  </r>
  <r>
    <n v="30571"/>
    <x v="1"/>
    <n v="38"/>
    <x v="1"/>
    <x v="0"/>
    <x v="0"/>
    <s v="Yes"/>
    <x v="4"/>
    <s v="Rural"/>
    <n v="78.94"/>
    <n v="23.5"/>
    <n v="28.25"/>
    <n v="23.5"/>
    <x v="0"/>
    <x v="0"/>
  </r>
  <r>
    <n v="31409"/>
    <x v="0"/>
    <n v="38"/>
    <x v="1"/>
    <x v="0"/>
    <x v="0"/>
    <s v="Yes"/>
    <x v="2"/>
    <s v="Rural"/>
    <n v="73.760000000000005"/>
    <n v="37.4"/>
    <n v="28.25"/>
    <n v="37.4"/>
    <x v="1"/>
    <x v="0"/>
  </r>
  <r>
    <n v="31454"/>
    <x v="1"/>
    <n v="38"/>
    <x v="1"/>
    <x v="0"/>
    <x v="0"/>
    <s v="Yes"/>
    <x v="4"/>
    <s v="Rural"/>
    <n v="93.93"/>
    <n v="21.5"/>
    <n v="28.25"/>
    <n v="21.5"/>
    <x v="1"/>
    <x v="0"/>
  </r>
  <r>
    <n v="31563"/>
    <x v="1"/>
    <n v="38"/>
    <x v="1"/>
    <x v="0"/>
    <x v="0"/>
    <s v="Yes"/>
    <x v="2"/>
    <s v="Rural"/>
    <n v="101.45"/>
    <s v=""/>
    <n v="28.25"/>
    <n v="28.25"/>
    <x v="2"/>
    <x v="1"/>
  </r>
  <r>
    <n v="31720"/>
    <x v="1"/>
    <n v="38"/>
    <x v="1"/>
    <x v="0"/>
    <x v="0"/>
    <s v="No"/>
    <x v="1"/>
    <s v="Urban"/>
    <n v="82.28"/>
    <n v="24"/>
    <n v="28.25"/>
    <n v="24"/>
    <x v="2"/>
    <x v="1"/>
  </r>
  <r>
    <n v="35941"/>
    <x v="0"/>
    <n v="38"/>
    <x v="1"/>
    <x v="0"/>
    <x v="0"/>
    <s v="Yes"/>
    <x v="2"/>
    <s v="Urban"/>
    <n v="167.16"/>
    <n v="18.3"/>
    <n v="28.25"/>
    <n v="18.3"/>
    <x v="1"/>
    <x v="0"/>
  </r>
  <r>
    <n v="36593"/>
    <x v="0"/>
    <n v="38"/>
    <x v="1"/>
    <x v="0"/>
    <x v="0"/>
    <s v="No"/>
    <x v="2"/>
    <s v="Rural"/>
    <n v="162.72"/>
    <n v="31.9"/>
    <n v="28.25"/>
    <n v="31.9"/>
    <x v="3"/>
    <x v="0"/>
  </r>
  <r>
    <n v="36793"/>
    <x v="1"/>
    <n v="38"/>
    <x v="1"/>
    <x v="1"/>
    <x v="0"/>
    <s v="Yes"/>
    <x v="2"/>
    <s v="Rural"/>
    <n v="60.13"/>
    <n v="39.6"/>
    <n v="28.25"/>
    <n v="39.6"/>
    <x v="1"/>
    <x v="0"/>
  </r>
  <r>
    <n v="37082"/>
    <x v="1"/>
    <n v="38"/>
    <x v="1"/>
    <x v="0"/>
    <x v="0"/>
    <s v="Yes"/>
    <x v="4"/>
    <s v="Urban"/>
    <n v="58.29"/>
    <n v="25.5"/>
    <n v="28.25"/>
    <n v="25.5"/>
    <x v="2"/>
    <x v="0"/>
  </r>
  <r>
    <n v="37608"/>
    <x v="1"/>
    <n v="38"/>
    <x v="1"/>
    <x v="0"/>
    <x v="0"/>
    <s v="No"/>
    <x v="2"/>
    <s v="Urban"/>
    <n v="218.6"/>
    <n v="47.9"/>
    <n v="28.25"/>
    <n v="47.9"/>
    <x v="2"/>
    <x v="0"/>
  </r>
  <r>
    <n v="37761"/>
    <x v="1"/>
    <n v="38"/>
    <x v="1"/>
    <x v="0"/>
    <x v="0"/>
    <s v="Yes"/>
    <x v="2"/>
    <s v="Urban"/>
    <n v="103.58"/>
    <n v="30.8"/>
    <n v="28.25"/>
    <n v="30.8"/>
    <x v="2"/>
    <x v="0"/>
  </r>
  <r>
    <n v="39123"/>
    <x v="0"/>
    <n v="38"/>
    <x v="1"/>
    <x v="0"/>
    <x v="0"/>
    <s v="Yes"/>
    <x v="2"/>
    <s v="Rural"/>
    <n v="61.27"/>
    <n v="44"/>
    <n v="28.25"/>
    <n v="44"/>
    <x v="0"/>
    <x v="0"/>
  </r>
  <r>
    <n v="42041"/>
    <x v="1"/>
    <n v="38"/>
    <x v="1"/>
    <x v="0"/>
    <x v="0"/>
    <s v="Yes"/>
    <x v="2"/>
    <s v="Rural"/>
    <n v="217.55"/>
    <s v=""/>
    <n v="28.25"/>
    <n v="28.25"/>
    <x v="3"/>
    <x v="0"/>
  </r>
  <r>
    <n v="42212"/>
    <x v="1"/>
    <n v="38"/>
    <x v="1"/>
    <x v="0"/>
    <x v="0"/>
    <s v="Yes"/>
    <x v="2"/>
    <s v="Urban"/>
    <n v="158.47999999999999"/>
    <n v="33.700000000000003"/>
    <n v="28.25"/>
    <n v="33.700000000000003"/>
    <x v="2"/>
    <x v="0"/>
  </r>
  <r>
    <n v="44494"/>
    <x v="1"/>
    <n v="38"/>
    <x v="1"/>
    <x v="0"/>
    <x v="0"/>
    <s v="Yes"/>
    <x v="2"/>
    <s v="Rural"/>
    <n v="84.31"/>
    <n v="25.9"/>
    <n v="28.25"/>
    <n v="25.9"/>
    <x v="3"/>
    <x v="0"/>
  </r>
  <r>
    <n v="44628"/>
    <x v="1"/>
    <n v="38"/>
    <x v="1"/>
    <x v="0"/>
    <x v="0"/>
    <s v="Yes"/>
    <x v="2"/>
    <s v="Rural"/>
    <n v="91.09"/>
    <n v="22.2"/>
    <n v="28.25"/>
    <n v="22.2"/>
    <x v="1"/>
    <x v="0"/>
  </r>
  <r>
    <n v="44834"/>
    <x v="1"/>
    <n v="38"/>
    <x v="1"/>
    <x v="0"/>
    <x v="0"/>
    <s v="Yes"/>
    <x v="2"/>
    <s v="Rural"/>
    <n v="66.16"/>
    <n v="42.7"/>
    <n v="28.25"/>
    <n v="42.7"/>
    <x v="0"/>
    <x v="0"/>
  </r>
  <r>
    <n v="45257"/>
    <x v="1"/>
    <n v="38"/>
    <x v="1"/>
    <x v="0"/>
    <x v="0"/>
    <s v="Yes"/>
    <x v="2"/>
    <s v="Rural"/>
    <n v="81.28"/>
    <n v="33.200000000000003"/>
    <n v="28.25"/>
    <n v="33.200000000000003"/>
    <x v="3"/>
    <x v="0"/>
  </r>
  <r>
    <n v="45801"/>
    <x v="1"/>
    <n v="38"/>
    <x v="1"/>
    <x v="0"/>
    <x v="0"/>
    <s v="No"/>
    <x v="2"/>
    <s v="Rural"/>
    <n v="97.49"/>
    <n v="26.9"/>
    <n v="28.25"/>
    <n v="26.9"/>
    <x v="1"/>
    <x v="0"/>
  </r>
  <r>
    <n v="46468"/>
    <x v="1"/>
    <n v="38"/>
    <x v="1"/>
    <x v="0"/>
    <x v="0"/>
    <s v="Yes"/>
    <x v="1"/>
    <s v="Urban"/>
    <n v="147.47999999999999"/>
    <n v="40.5"/>
    <n v="28.25"/>
    <n v="40.5"/>
    <x v="0"/>
    <x v="0"/>
  </r>
  <r>
    <n v="47271"/>
    <x v="0"/>
    <n v="38"/>
    <x v="1"/>
    <x v="0"/>
    <x v="0"/>
    <s v="Yes"/>
    <x v="4"/>
    <s v="Urban"/>
    <n v="122.83"/>
    <n v="30.6"/>
    <n v="28.25"/>
    <n v="30.6"/>
    <x v="0"/>
    <x v="0"/>
  </r>
  <r>
    <n v="47844"/>
    <x v="1"/>
    <n v="38"/>
    <x v="1"/>
    <x v="0"/>
    <x v="0"/>
    <s v="Yes"/>
    <x v="2"/>
    <s v="Urban"/>
    <n v="69.34"/>
    <n v="43.7"/>
    <n v="28.25"/>
    <n v="43.7"/>
    <x v="1"/>
    <x v="0"/>
  </r>
  <r>
    <n v="48244"/>
    <x v="1"/>
    <n v="38"/>
    <x v="1"/>
    <x v="0"/>
    <x v="0"/>
    <s v="No"/>
    <x v="2"/>
    <s v="Rural"/>
    <n v="77.5"/>
    <n v="36.9"/>
    <n v="28.25"/>
    <n v="36.9"/>
    <x v="3"/>
    <x v="0"/>
  </r>
  <r>
    <n v="48769"/>
    <x v="1"/>
    <n v="38"/>
    <x v="1"/>
    <x v="0"/>
    <x v="0"/>
    <s v="Yes"/>
    <x v="2"/>
    <s v="Rural"/>
    <n v="61.88"/>
    <n v="29"/>
    <n v="28.25"/>
    <n v="29"/>
    <x v="0"/>
    <x v="0"/>
  </r>
  <r>
    <n v="50091"/>
    <x v="1"/>
    <n v="38"/>
    <x v="1"/>
    <x v="0"/>
    <x v="0"/>
    <s v="No"/>
    <x v="4"/>
    <s v="Urban"/>
    <n v="160.76"/>
    <n v="30.2"/>
    <n v="28.25"/>
    <n v="30.2"/>
    <x v="3"/>
    <x v="0"/>
  </r>
  <r>
    <n v="50434"/>
    <x v="0"/>
    <n v="38"/>
    <x v="1"/>
    <x v="0"/>
    <x v="0"/>
    <s v="Yes"/>
    <x v="4"/>
    <s v="Rural"/>
    <n v="135.74"/>
    <n v="31.3"/>
    <n v="28.25"/>
    <n v="31.3"/>
    <x v="2"/>
    <x v="0"/>
  </r>
  <r>
    <n v="51856"/>
    <x v="0"/>
    <n v="38"/>
    <x v="1"/>
    <x v="1"/>
    <x v="0"/>
    <s v="Yes"/>
    <x v="2"/>
    <s v="Rural"/>
    <n v="56.9"/>
    <n v="92"/>
    <n v="28.25"/>
    <n v="92"/>
    <x v="1"/>
    <x v="0"/>
  </r>
  <r>
    <n v="52173"/>
    <x v="0"/>
    <n v="38"/>
    <x v="1"/>
    <x v="0"/>
    <x v="0"/>
    <s v="No"/>
    <x v="1"/>
    <s v="Urban"/>
    <n v="74.09"/>
    <n v="39.6"/>
    <n v="28.25"/>
    <n v="39.6"/>
    <x v="1"/>
    <x v="0"/>
  </r>
  <r>
    <n v="55232"/>
    <x v="1"/>
    <n v="38"/>
    <x v="1"/>
    <x v="0"/>
    <x v="0"/>
    <s v="Yes"/>
    <x v="2"/>
    <s v="Rural"/>
    <n v="79.83"/>
    <n v="27.9"/>
    <n v="28.25"/>
    <n v="27.9"/>
    <x v="3"/>
    <x v="0"/>
  </r>
  <r>
    <n v="55607"/>
    <x v="0"/>
    <n v="38"/>
    <x v="1"/>
    <x v="0"/>
    <x v="0"/>
    <s v="Yes"/>
    <x v="2"/>
    <s v="Urban"/>
    <n v="101.43"/>
    <n v="27"/>
    <n v="28.25"/>
    <n v="27"/>
    <x v="2"/>
    <x v="0"/>
  </r>
  <r>
    <n v="55631"/>
    <x v="0"/>
    <n v="38"/>
    <x v="1"/>
    <x v="0"/>
    <x v="0"/>
    <s v="Yes"/>
    <x v="2"/>
    <s v="Rural"/>
    <n v="133.62"/>
    <n v="25.2"/>
    <n v="28.25"/>
    <n v="25.2"/>
    <x v="1"/>
    <x v="0"/>
  </r>
  <r>
    <n v="56277"/>
    <x v="1"/>
    <n v="38"/>
    <x v="1"/>
    <x v="0"/>
    <x v="0"/>
    <s v="Yes"/>
    <x v="2"/>
    <s v="Rural"/>
    <n v="83.8"/>
    <n v="24.2"/>
    <n v="28.25"/>
    <n v="24.2"/>
    <x v="3"/>
    <x v="0"/>
  </r>
  <r>
    <n v="56974"/>
    <x v="1"/>
    <n v="38"/>
    <x v="1"/>
    <x v="0"/>
    <x v="0"/>
    <s v="Yes"/>
    <x v="4"/>
    <s v="Urban"/>
    <n v="70.92"/>
    <n v="41.6"/>
    <n v="28.25"/>
    <n v="41.6"/>
    <x v="1"/>
    <x v="0"/>
  </r>
  <r>
    <n v="58577"/>
    <x v="1"/>
    <n v="38"/>
    <x v="1"/>
    <x v="0"/>
    <x v="0"/>
    <s v="Yes"/>
    <x v="4"/>
    <s v="Rural"/>
    <n v="64.27"/>
    <n v="27.3"/>
    <n v="28.25"/>
    <n v="27.3"/>
    <x v="1"/>
    <x v="0"/>
  </r>
  <r>
    <n v="59272"/>
    <x v="0"/>
    <n v="38"/>
    <x v="1"/>
    <x v="0"/>
    <x v="0"/>
    <s v="Yes"/>
    <x v="2"/>
    <s v="Rural"/>
    <n v="79.22"/>
    <n v="34.799999999999997"/>
    <n v="28.25"/>
    <n v="34.799999999999997"/>
    <x v="3"/>
    <x v="0"/>
  </r>
  <r>
    <n v="59335"/>
    <x v="0"/>
    <n v="38"/>
    <x v="1"/>
    <x v="0"/>
    <x v="0"/>
    <s v="Yes"/>
    <x v="4"/>
    <s v="Rural"/>
    <n v="69.88"/>
    <n v="27.9"/>
    <n v="28.25"/>
    <n v="27.9"/>
    <x v="3"/>
    <x v="0"/>
  </r>
  <r>
    <n v="59872"/>
    <x v="1"/>
    <n v="38"/>
    <x v="1"/>
    <x v="0"/>
    <x v="0"/>
    <s v="Yes"/>
    <x v="2"/>
    <s v="Rural"/>
    <n v="80.819999999999993"/>
    <n v="49.3"/>
    <n v="28.25"/>
    <n v="49.3"/>
    <x v="1"/>
    <x v="0"/>
  </r>
  <r>
    <n v="60145"/>
    <x v="1"/>
    <n v="38"/>
    <x v="1"/>
    <x v="0"/>
    <x v="0"/>
    <s v="Yes"/>
    <x v="2"/>
    <s v="Urban"/>
    <n v="77.349999999999994"/>
    <n v="27.7"/>
    <n v="28.25"/>
    <n v="27.7"/>
    <x v="1"/>
    <x v="0"/>
  </r>
  <r>
    <n v="61376"/>
    <x v="0"/>
    <n v="38"/>
    <x v="1"/>
    <x v="0"/>
    <x v="0"/>
    <s v="Yes"/>
    <x v="2"/>
    <s v="Urban"/>
    <n v="215.69"/>
    <n v="38.6"/>
    <n v="28.25"/>
    <n v="38.6"/>
    <x v="2"/>
    <x v="0"/>
  </r>
  <r>
    <n v="61684"/>
    <x v="1"/>
    <n v="38"/>
    <x v="1"/>
    <x v="0"/>
    <x v="0"/>
    <s v="Yes"/>
    <x v="2"/>
    <s v="Urban"/>
    <n v="151.26"/>
    <n v="20.6"/>
    <n v="28.25"/>
    <n v="20.6"/>
    <x v="1"/>
    <x v="0"/>
  </r>
  <r>
    <n v="62681"/>
    <x v="1"/>
    <n v="38"/>
    <x v="1"/>
    <x v="1"/>
    <x v="0"/>
    <s v="Yes"/>
    <x v="2"/>
    <s v="Urban"/>
    <n v="137.94"/>
    <n v="41.8"/>
    <n v="28.25"/>
    <n v="41.8"/>
    <x v="1"/>
    <x v="0"/>
  </r>
  <r>
    <n v="66530"/>
    <x v="1"/>
    <n v="38"/>
    <x v="1"/>
    <x v="0"/>
    <x v="0"/>
    <s v="Yes"/>
    <x v="2"/>
    <s v="Urban"/>
    <n v="162.30000000000001"/>
    <n v="23.6"/>
    <n v="28.25"/>
    <n v="23.6"/>
    <x v="1"/>
    <x v="0"/>
  </r>
  <r>
    <n v="68524"/>
    <x v="1"/>
    <n v="38"/>
    <x v="1"/>
    <x v="0"/>
    <x v="0"/>
    <s v="Yes"/>
    <x v="2"/>
    <s v="Urban"/>
    <n v="100.02"/>
    <n v="28"/>
    <n v="28.25"/>
    <n v="28"/>
    <x v="1"/>
    <x v="0"/>
  </r>
  <r>
    <n v="69918"/>
    <x v="1"/>
    <n v="38"/>
    <x v="1"/>
    <x v="1"/>
    <x v="0"/>
    <s v="Yes"/>
    <x v="2"/>
    <s v="Rural"/>
    <n v="109.46"/>
    <n v="41.5"/>
    <n v="28.25"/>
    <n v="41.5"/>
    <x v="1"/>
    <x v="0"/>
  </r>
  <r>
    <n v="70593"/>
    <x v="1"/>
    <n v="38"/>
    <x v="1"/>
    <x v="0"/>
    <x v="0"/>
    <s v="Yes"/>
    <x v="2"/>
    <s v="Rural"/>
    <n v="183.43"/>
    <n v="38.1"/>
    <n v="28.25"/>
    <n v="38.1"/>
    <x v="2"/>
    <x v="0"/>
  </r>
  <r>
    <n v="71322"/>
    <x v="1"/>
    <n v="38"/>
    <x v="1"/>
    <x v="0"/>
    <x v="0"/>
    <s v="Yes"/>
    <x v="2"/>
    <s v="Rural"/>
    <n v="196.2"/>
    <n v="32.799999999999997"/>
    <n v="28.25"/>
    <n v="32.799999999999997"/>
    <x v="1"/>
    <x v="0"/>
  </r>
  <r>
    <n v="72276"/>
    <x v="0"/>
    <n v="38"/>
    <x v="1"/>
    <x v="0"/>
    <x v="0"/>
    <s v="Yes"/>
    <x v="2"/>
    <s v="Urban"/>
    <n v="86.93"/>
    <n v="31.1"/>
    <n v="28.25"/>
    <n v="31.1"/>
    <x v="1"/>
    <x v="0"/>
  </r>
  <r>
    <n v="742"/>
    <x v="1"/>
    <n v="39"/>
    <x v="1"/>
    <x v="0"/>
    <x v="0"/>
    <s v="No"/>
    <x v="4"/>
    <s v="Rural"/>
    <n v="87.33"/>
    <n v="34.299999999999997"/>
    <n v="28.25"/>
    <n v="34.299999999999997"/>
    <x v="1"/>
    <x v="0"/>
  </r>
  <r>
    <n v="1183"/>
    <x v="0"/>
    <n v="39"/>
    <x v="1"/>
    <x v="0"/>
    <x v="0"/>
    <s v="Yes"/>
    <x v="2"/>
    <s v="Rural"/>
    <n v="84.18"/>
    <s v=""/>
    <n v="28.25"/>
    <n v="28.25"/>
    <x v="3"/>
    <x v="0"/>
  </r>
  <r>
    <n v="3361"/>
    <x v="1"/>
    <n v="39"/>
    <x v="1"/>
    <x v="0"/>
    <x v="0"/>
    <s v="Yes"/>
    <x v="4"/>
    <s v="Rural"/>
    <n v="97.89"/>
    <n v="23.6"/>
    <n v="28.25"/>
    <n v="23.6"/>
    <x v="1"/>
    <x v="0"/>
  </r>
  <r>
    <n v="5475"/>
    <x v="1"/>
    <n v="39"/>
    <x v="1"/>
    <x v="0"/>
    <x v="0"/>
    <s v="Yes"/>
    <x v="2"/>
    <s v="Rural"/>
    <n v="69.58"/>
    <n v="28.1"/>
    <n v="28.25"/>
    <n v="28.1"/>
    <x v="0"/>
    <x v="0"/>
  </r>
  <r>
    <n v="5581"/>
    <x v="1"/>
    <n v="39"/>
    <x v="1"/>
    <x v="0"/>
    <x v="0"/>
    <s v="Yes"/>
    <x v="2"/>
    <s v="Rural"/>
    <n v="89.32"/>
    <n v="31"/>
    <n v="28.25"/>
    <n v="31"/>
    <x v="2"/>
    <x v="0"/>
  </r>
  <r>
    <n v="9565"/>
    <x v="1"/>
    <n v="39"/>
    <x v="1"/>
    <x v="0"/>
    <x v="0"/>
    <s v="No"/>
    <x v="2"/>
    <s v="Rural"/>
    <n v="79"/>
    <n v="30"/>
    <n v="28.25"/>
    <n v="30"/>
    <x v="1"/>
    <x v="0"/>
  </r>
  <r>
    <n v="9696"/>
    <x v="0"/>
    <n v="39"/>
    <x v="1"/>
    <x v="0"/>
    <x v="0"/>
    <s v="Yes"/>
    <x v="2"/>
    <s v="Urban"/>
    <n v="102.77"/>
    <n v="35.799999999999997"/>
    <n v="28.25"/>
    <n v="35.799999999999997"/>
    <x v="3"/>
    <x v="0"/>
  </r>
  <r>
    <n v="9912"/>
    <x v="0"/>
    <n v="39"/>
    <x v="1"/>
    <x v="0"/>
    <x v="0"/>
    <s v="Yes"/>
    <x v="2"/>
    <s v="Rural"/>
    <n v="109.19"/>
    <n v="29.8"/>
    <n v="28.25"/>
    <n v="29.8"/>
    <x v="0"/>
    <x v="0"/>
  </r>
  <r>
    <n v="10826"/>
    <x v="1"/>
    <n v="39"/>
    <x v="1"/>
    <x v="0"/>
    <x v="0"/>
    <s v="Yes"/>
    <x v="1"/>
    <s v="Urban"/>
    <n v="82.85"/>
    <n v="22.9"/>
    <n v="28.25"/>
    <n v="22.9"/>
    <x v="3"/>
    <x v="0"/>
  </r>
  <r>
    <n v="11727"/>
    <x v="0"/>
    <n v="39"/>
    <x v="1"/>
    <x v="0"/>
    <x v="0"/>
    <s v="Yes"/>
    <x v="1"/>
    <s v="Urban"/>
    <n v="74.290000000000006"/>
    <n v="29.3"/>
    <n v="28.25"/>
    <n v="29.3"/>
    <x v="3"/>
    <x v="0"/>
  </r>
  <r>
    <n v="15566"/>
    <x v="0"/>
    <n v="39"/>
    <x v="1"/>
    <x v="0"/>
    <x v="0"/>
    <s v="Yes"/>
    <x v="2"/>
    <s v="Rural"/>
    <n v="91.85"/>
    <n v="24.7"/>
    <n v="28.25"/>
    <n v="24.7"/>
    <x v="3"/>
    <x v="0"/>
  </r>
  <r>
    <n v="15752"/>
    <x v="0"/>
    <n v="39"/>
    <x v="1"/>
    <x v="0"/>
    <x v="0"/>
    <s v="Yes"/>
    <x v="2"/>
    <s v="Urban"/>
    <n v="90.36"/>
    <n v="30.8"/>
    <n v="28.25"/>
    <n v="30.8"/>
    <x v="2"/>
    <x v="0"/>
  </r>
  <r>
    <n v="18072"/>
    <x v="1"/>
    <n v="39"/>
    <x v="1"/>
    <x v="0"/>
    <x v="0"/>
    <s v="Yes"/>
    <x v="4"/>
    <s v="Urban"/>
    <n v="107.47"/>
    <n v="21.3"/>
    <n v="28.25"/>
    <n v="21.3"/>
    <x v="0"/>
    <x v="0"/>
  </r>
  <r>
    <n v="18805"/>
    <x v="0"/>
    <n v="39"/>
    <x v="1"/>
    <x v="0"/>
    <x v="0"/>
    <s v="Yes"/>
    <x v="2"/>
    <s v="Urban"/>
    <n v="95.44"/>
    <n v="38.4"/>
    <n v="28.25"/>
    <n v="38.4"/>
    <x v="1"/>
    <x v="0"/>
  </r>
  <r>
    <n v="19550"/>
    <x v="0"/>
    <n v="39"/>
    <x v="1"/>
    <x v="0"/>
    <x v="0"/>
    <s v="Yes"/>
    <x v="2"/>
    <s v="Urban"/>
    <n v="217.75"/>
    <n v="39.5"/>
    <n v="28.25"/>
    <n v="39.5"/>
    <x v="1"/>
    <x v="0"/>
  </r>
  <r>
    <n v="20673"/>
    <x v="0"/>
    <n v="39"/>
    <x v="1"/>
    <x v="0"/>
    <x v="0"/>
    <s v="Yes"/>
    <x v="2"/>
    <s v="Rural"/>
    <n v="102.35"/>
    <n v="23.6"/>
    <n v="28.25"/>
    <n v="23.6"/>
    <x v="1"/>
    <x v="0"/>
  </r>
  <r>
    <n v="20979"/>
    <x v="1"/>
    <n v="39"/>
    <x v="1"/>
    <x v="0"/>
    <x v="0"/>
    <s v="No"/>
    <x v="2"/>
    <s v="Rural"/>
    <n v="90.11"/>
    <n v="23.6"/>
    <n v="28.25"/>
    <n v="23.6"/>
    <x v="1"/>
    <x v="0"/>
  </r>
  <r>
    <n v="21407"/>
    <x v="0"/>
    <n v="39"/>
    <x v="1"/>
    <x v="0"/>
    <x v="0"/>
    <s v="Yes"/>
    <x v="2"/>
    <s v="Rural"/>
    <n v="117.03"/>
    <n v="40.299999999999997"/>
    <n v="28.25"/>
    <n v="40.299999999999997"/>
    <x v="2"/>
    <x v="0"/>
  </r>
  <r>
    <n v="21408"/>
    <x v="1"/>
    <n v="39"/>
    <x v="1"/>
    <x v="0"/>
    <x v="0"/>
    <s v="Yes"/>
    <x v="1"/>
    <s v="Rural"/>
    <n v="89.86"/>
    <n v="24.4"/>
    <n v="28.25"/>
    <n v="24.4"/>
    <x v="1"/>
    <x v="0"/>
  </r>
  <r>
    <n v="22155"/>
    <x v="1"/>
    <n v="39"/>
    <x v="1"/>
    <x v="0"/>
    <x v="0"/>
    <s v="Yes"/>
    <x v="2"/>
    <s v="Urban"/>
    <n v="78.239999999999995"/>
    <n v="28.6"/>
    <n v="28.25"/>
    <n v="28.6"/>
    <x v="0"/>
    <x v="0"/>
  </r>
  <r>
    <n v="22352"/>
    <x v="1"/>
    <n v="39"/>
    <x v="1"/>
    <x v="0"/>
    <x v="0"/>
    <s v="Yes"/>
    <x v="1"/>
    <s v="Urban"/>
    <n v="87.79"/>
    <n v="40"/>
    <n v="28.25"/>
    <n v="40"/>
    <x v="2"/>
    <x v="0"/>
  </r>
  <r>
    <n v="22897"/>
    <x v="0"/>
    <n v="39"/>
    <x v="1"/>
    <x v="0"/>
    <x v="0"/>
    <s v="Yes"/>
    <x v="2"/>
    <s v="Rural"/>
    <n v="84.09"/>
    <n v="31.1"/>
    <n v="28.25"/>
    <n v="31.1"/>
    <x v="2"/>
    <x v="0"/>
  </r>
  <r>
    <n v="23911"/>
    <x v="1"/>
    <n v="39"/>
    <x v="1"/>
    <x v="0"/>
    <x v="0"/>
    <s v="No"/>
    <x v="2"/>
    <s v="Rural"/>
    <n v="89.57"/>
    <n v="48.1"/>
    <n v="28.25"/>
    <n v="48.1"/>
    <x v="1"/>
    <x v="0"/>
  </r>
  <r>
    <n v="26605"/>
    <x v="1"/>
    <n v="39"/>
    <x v="1"/>
    <x v="0"/>
    <x v="0"/>
    <s v="Yes"/>
    <x v="2"/>
    <s v="Rural"/>
    <n v="102.51"/>
    <n v="26.6"/>
    <n v="28.25"/>
    <n v="26.6"/>
    <x v="3"/>
    <x v="0"/>
  </r>
  <r>
    <n v="28011"/>
    <x v="0"/>
    <n v="39"/>
    <x v="1"/>
    <x v="1"/>
    <x v="0"/>
    <s v="Yes"/>
    <x v="2"/>
    <s v="Rural"/>
    <n v="197.36"/>
    <n v="27.4"/>
    <n v="28.25"/>
    <n v="27.4"/>
    <x v="0"/>
    <x v="0"/>
  </r>
  <r>
    <n v="29078"/>
    <x v="0"/>
    <n v="39"/>
    <x v="1"/>
    <x v="0"/>
    <x v="0"/>
    <s v="Yes"/>
    <x v="4"/>
    <s v="Rural"/>
    <n v="73.069999999999993"/>
    <n v="26.8"/>
    <n v="28.25"/>
    <n v="26.8"/>
    <x v="3"/>
    <x v="0"/>
  </r>
  <r>
    <n v="29221"/>
    <x v="1"/>
    <n v="39"/>
    <x v="1"/>
    <x v="0"/>
    <x v="0"/>
    <s v="Yes"/>
    <x v="2"/>
    <s v="Urban"/>
    <n v="92.82"/>
    <n v="37.4"/>
    <n v="28.25"/>
    <n v="37.4"/>
    <x v="1"/>
    <x v="0"/>
  </r>
  <r>
    <n v="29496"/>
    <x v="1"/>
    <n v="39"/>
    <x v="1"/>
    <x v="0"/>
    <x v="0"/>
    <s v="Yes"/>
    <x v="2"/>
    <s v="Rural"/>
    <n v="84.79"/>
    <n v="35.700000000000003"/>
    <n v="28.25"/>
    <n v="35.700000000000003"/>
    <x v="1"/>
    <x v="0"/>
  </r>
  <r>
    <n v="30491"/>
    <x v="1"/>
    <n v="39"/>
    <x v="1"/>
    <x v="0"/>
    <x v="0"/>
    <s v="Yes"/>
    <x v="2"/>
    <s v="Urban"/>
    <n v="78.900000000000006"/>
    <n v="26.7"/>
    <n v="28.25"/>
    <n v="26.7"/>
    <x v="1"/>
    <x v="0"/>
  </r>
  <r>
    <n v="30731"/>
    <x v="1"/>
    <n v="39"/>
    <x v="1"/>
    <x v="0"/>
    <x v="0"/>
    <s v="No"/>
    <x v="1"/>
    <s v="Urban"/>
    <n v="73.06"/>
    <n v="20.9"/>
    <n v="28.25"/>
    <n v="20.9"/>
    <x v="1"/>
    <x v="0"/>
  </r>
  <r>
    <n v="31154"/>
    <x v="1"/>
    <n v="39"/>
    <x v="1"/>
    <x v="0"/>
    <x v="0"/>
    <s v="Yes"/>
    <x v="1"/>
    <s v="Urban"/>
    <n v="97.76"/>
    <n v="29.6"/>
    <n v="28.25"/>
    <n v="29.6"/>
    <x v="3"/>
    <x v="1"/>
  </r>
  <r>
    <n v="33410"/>
    <x v="1"/>
    <n v="39"/>
    <x v="1"/>
    <x v="0"/>
    <x v="0"/>
    <s v="No"/>
    <x v="4"/>
    <s v="Urban"/>
    <n v="79.44"/>
    <n v="22.7"/>
    <n v="28.25"/>
    <n v="22.7"/>
    <x v="1"/>
    <x v="0"/>
  </r>
  <r>
    <n v="33462"/>
    <x v="0"/>
    <n v="39"/>
    <x v="1"/>
    <x v="0"/>
    <x v="0"/>
    <s v="Yes"/>
    <x v="2"/>
    <s v="Urban"/>
    <n v="92.32"/>
    <n v="43"/>
    <n v="28.25"/>
    <n v="43"/>
    <x v="1"/>
    <x v="0"/>
  </r>
  <r>
    <n v="33943"/>
    <x v="1"/>
    <n v="39"/>
    <x v="1"/>
    <x v="0"/>
    <x v="0"/>
    <s v="Yes"/>
    <x v="2"/>
    <s v="Urban"/>
    <n v="83.24"/>
    <n v="26.3"/>
    <n v="28.25"/>
    <n v="26.3"/>
    <x v="1"/>
    <x v="1"/>
  </r>
  <r>
    <n v="33960"/>
    <x v="0"/>
    <n v="39"/>
    <x v="1"/>
    <x v="1"/>
    <x v="0"/>
    <s v="Yes"/>
    <x v="1"/>
    <s v="Urban"/>
    <n v="71.66"/>
    <n v="28.7"/>
    <n v="28.25"/>
    <n v="28.7"/>
    <x v="1"/>
    <x v="0"/>
  </r>
  <r>
    <n v="36162"/>
    <x v="0"/>
    <n v="39"/>
    <x v="1"/>
    <x v="1"/>
    <x v="0"/>
    <s v="Yes"/>
    <x v="2"/>
    <s v="Rural"/>
    <n v="111.24"/>
    <n v="38.799999999999997"/>
    <n v="28.25"/>
    <n v="38.799999999999997"/>
    <x v="1"/>
    <x v="0"/>
  </r>
  <r>
    <n v="36338"/>
    <x v="1"/>
    <n v="39"/>
    <x v="1"/>
    <x v="1"/>
    <x v="0"/>
    <s v="Yes"/>
    <x v="2"/>
    <s v="Rural"/>
    <n v="58.09"/>
    <n v="39.200000000000003"/>
    <n v="28.25"/>
    <n v="39.200000000000003"/>
    <x v="3"/>
    <x v="1"/>
  </r>
  <r>
    <n v="36431"/>
    <x v="0"/>
    <n v="39"/>
    <x v="1"/>
    <x v="0"/>
    <x v="0"/>
    <s v="Yes"/>
    <x v="4"/>
    <s v="Rural"/>
    <n v="155.22999999999999"/>
    <n v="36.200000000000003"/>
    <n v="28.25"/>
    <n v="36.200000000000003"/>
    <x v="1"/>
    <x v="0"/>
  </r>
  <r>
    <n v="36561"/>
    <x v="1"/>
    <n v="39"/>
    <x v="1"/>
    <x v="0"/>
    <x v="0"/>
    <s v="Yes"/>
    <x v="4"/>
    <s v="Rural"/>
    <n v="191.47"/>
    <n v="28.3"/>
    <n v="28.25"/>
    <n v="28.3"/>
    <x v="1"/>
    <x v="0"/>
  </r>
  <r>
    <n v="36825"/>
    <x v="1"/>
    <n v="39"/>
    <x v="1"/>
    <x v="0"/>
    <x v="0"/>
    <s v="Yes"/>
    <x v="2"/>
    <s v="Rural"/>
    <n v="103.12"/>
    <n v="29.9"/>
    <n v="28.25"/>
    <n v="29.9"/>
    <x v="2"/>
    <x v="0"/>
  </r>
  <r>
    <n v="37413"/>
    <x v="1"/>
    <n v="39"/>
    <x v="1"/>
    <x v="0"/>
    <x v="0"/>
    <s v="Yes"/>
    <x v="2"/>
    <s v="Urban"/>
    <n v="77.540000000000006"/>
    <n v="32.700000000000003"/>
    <n v="28.25"/>
    <n v="32.700000000000003"/>
    <x v="0"/>
    <x v="0"/>
  </r>
  <r>
    <n v="37431"/>
    <x v="1"/>
    <n v="39"/>
    <x v="1"/>
    <x v="0"/>
    <x v="0"/>
    <s v="Yes"/>
    <x v="4"/>
    <s v="Urban"/>
    <n v="109.03"/>
    <n v="24.9"/>
    <n v="28.25"/>
    <n v="24.9"/>
    <x v="0"/>
    <x v="0"/>
  </r>
  <r>
    <n v="38623"/>
    <x v="0"/>
    <n v="39"/>
    <x v="1"/>
    <x v="0"/>
    <x v="0"/>
    <s v="No"/>
    <x v="2"/>
    <s v="Urban"/>
    <n v="110.91"/>
    <n v="27.6"/>
    <n v="28.25"/>
    <n v="27.6"/>
    <x v="1"/>
    <x v="0"/>
  </r>
  <r>
    <n v="39593"/>
    <x v="1"/>
    <n v="39"/>
    <x v="1"/>
    <x v="0"/>
    <x v="0"/>
    <s v="Yes"/>
    <x v="2"/>
    <s v="Urban"/>
    <n v="80.63"/>
    <n v="36"/>
    <n v="28.25"/>
    <n v="36"/>
    <x v="3"/>
    <x v="0"/>
  </r>
  <r>
    <n v="39849"/>
    <x v="0"/>
    <n v="39"/>
    <x v="1"/>
    <x v="1"/>
    <x v="0"/>
    <s v="No"/>
    <x v="2"/>
    <s v="Urban"/>
    <n v="80.989999999999995"/>
    <n v="39.799999999999997"/>
    <n v="28.25"/>
    <n v="39.799999999999997"/>
    <x v="0"/>
    <x v="0"/>
  </r>
  <r>
    <n v="41007"/>
    <x v="1"/>
    <n v="39"/>
    <x v="1"/>
    <x v="0"/>
    <x v="0"/>
    <s v="Yes"/>
    <x v="2"/>
    <s v="Urban"/>
    <n v="60.6"/>
    <n v="34.200000000000003"/>
    <n v="28.25"/>
    <n v="34.200000000000003"/>
    <x v="1"/>
    <x v="0"/>
  </r>
  <r>
    <n v="44001"/>
    <x v="1"/>
    <n v="39"/>
    <x v="1"/>
    <x v="0"/>
    <x v="0"/>
    <s v="Yes"/>
    <x v="2"/>
    <s v="Urban"/>
    <n v="55.28"/>
    <n v="31.5"/>
    <n v="28.25"/>
    <n v="31.5"/>
    <x v="0"/>
    <x v="0"/>
  </r>
  <r>
    <n v="44862"/>
    <x v="1"/>
    <n v="39"/>
    <x v="1"/>
    <x v="0"/>
    <x v="0"/>
    <s v="Yes"/>
    <x v="2"/>
    <s v="Rural"/>
    <n v="83.51"/>
    <n v="26.4"/>
    <n v="28.25"/>
    <n v="26.4"/>
    <x v="1"/>
    <x v="0"/>
  </r>
  <r>
    <n v="44978"/>
    <x v="0"/>
    <n v="39"/>
    <x v="1"/>
    <x v="0"/>
    <x v="0"/>
    <s v="Yes"/>
    <x v="4"/>
    <s v="Rural"/>
    <n v="72.489999999999995"/>
    <n v="44.9"/>
    <n v="28.25"/>
    <n v="44.9"/>
    <x v="2"/>
    <x v="0"/>
  </r>
  <r>
    <n v="48303"/>
    <x v="0"/>
    <n v="39"/>
    <x v="1"/>
    <x v="0"/>
    <x v="0"/>
    <s v="Yes"/>
    <x v="2"/>
    <s v="Rural"/>
    <n v="71.3"/>
    <n v="34.700000000000003"/>
    <n v="28.25"/>
    <n v="34.700000000000003"/>
    <x v="1"/>
    <x v="0"/>
  </r>
  <r>
    <n v="49120"/>
    <x v="1"/>
    <n v="39"/>
    <x v="1"/>
    <x v="0"/>
    <x v="0"/>
    <s v="Yes"/>
    <x v="4"/>
    <s v="Rural"/>
    <n v="69.38"/>
    <n v="22.1"/>
    <n v="28.25"/>
    <n v="22.1"/>
    <x v="0"/>
    <x v="0"/>
  </r>
  <r>
    <n v="52681"/>
    <x v="1"/>
    <n v="39"/>
    <x v="1"/>
    <x v="0"/>
    <x v="0"/>
    <s v="Yes"/>
    <x v="2"/>
    <s v="Urban"/>
    <n v="254.95"/>
    <n v="35.5"/>
    <n v="28.25"/>
    <n v="35.5"/>
    <x v="3"/>
    <x v="0"/>
  </r>
  <r>
    <n v="52792"/>
    <x v="1"/>
    <n v="39"/>
    <x v="1"/>
    <x v="0"/>
    <x v="0"/>
    <s v="Yes"/>
    <x v="2"/>
    <s v="Urban"/>
    <n v="62.02"/>
    <n v="23.7"/>
    <n v="28.25"/>
    <n v="23.7"/>
    <x v="3"/>
    <x v="0"/>
  </r>
  <r>
    <n v="53028"/>
    <x v="1"/>
    <n v="39"/>
    <x v="1"/>
    <x v="0"/>
    <x v="0"/>
    <s v="Yes"/>
    <x v="2"/>
    <s v="Rural"/>
    <n v="81.31"/>
    <n v="34.700000000000003"/>
    <n v="28.25"/>
    <n v="34.700000000000003"/>
    <x v="1"/>
    <x v="0"/>
  </r>
  <r>
    <n v="55529"/>
    <x v="0"/>
    <n v="39"/>
    <x v="1"/>
    <x v="0"/>
    <x v="0"/>
    <s v="Yes"/>
    <x v="2"/>
    <s v="Rural"/>
    <n v="114.32"/>
    <n v="26.4"/>
    <n v="28.25"/>
    <n v="26.4"/>
    <x v="1"/>
    <x v="0"/>
  </r>
  <r>
    <n v="56616"/>
    <x v="0"/>
    <n v="39"/>
    <x v="1"/>
    <x v="0"/>
    <x v="0"/>
    <s v="Yes"/>
    <x v="2"/>
    <s v="Rural"/>
    <n v="125.11"/>
    <n v="24.9"/>
    <n v="28.25"/>
    <n v="24.9"/>
    <x v="2"/>
    <x v="0"/>
  </r>
  <r>
    <n v="59671"/>
    <x v="1"/>
    <n v="39"/>
    <x v="1"/>
    <x v="0"/>
    <x v="0"/>
    <s v="No"/>
    <x v="2"/>
    <s v="Rural"/>
    <n v="85.59"/>
    <n v="33.200000000000003"/>
    <n v="28.25"/>
    <n v="33.200000000000003"/>
    <x v="0"/>
    <x v="0"/>
  </r>
  <r>
    <n v="60934"/>
    <x v="0"/>
    <n v="39"/>
    <x v="1"/>
    <x v="0"/>
    <x v="0"/>
    <s v="Yes"/>
    <x v="2"/>
    <s v="Urban"/>
    <n v="57.38"/>
    <n v="41.8"/>
    <n v="28.25"/>
    <n v="41.8"/>
    <x v="2"/>
    <x v="0"/>
  </r>
  <r>
    <n v="61178"/>
    <x v="0"/>
    <n v="39"/>
    <x v="1"/>
    <x v="0"/>
    <x v="0"/>
    <s v="Yes"/>
    <x v="2"/>
    <s v="Urban"/>
    <n v="164.67"/>
    <n v="33.799999999999997"/>
    <n v="28.25"/>
    <n v="33.799999999999997"/>
    <x v="0"/>
    <x v="0"/>
  </r>
  <r>
    <n v="62475"/>
    <x v="0"/>
    <n v="39"/>
    <x v="1"/>
    <x v="1"/>
    <x v="0"/>
    <s v="Yes"/>
    <x v="2"/>
    <s v="Rural"/>
    <n v="88.18"/>
    <n v="33.5"/>
    <n v="28.25"/>
    <n v="33.5"/>
    <x v="3"/>
    <x v="0"/>
  </r>
  <r>
    <n v="63915"/>
    <x v="1"/>
    <n v="39"/>
    <x v="1"/>
    <x v="0"/>
    <x v="0"/>
    <s v="Yes"/>
    <x v="2"/>
    <s v="Urban"/>
    <n v="87.39"/>
    <n v="57.9"/>
    <n v="28.25"/>
    <n v="57.9"/>
    <x v="1"/>
    <x v="0"/>
  </r>
  <r>
    <n v="63984"/>
    <x v="0"/>
    <n v="39"/>
    <x v="1"/>
    <x v="0"/>
    <x v="0"/>
    <s v="Yes"/>
    <x v="2"/>
    <s v="Rural"/>
    <n v="205.77"/>
    <n v="24.1"/>
    <n v="28.25"/>
    <n v="24.1"/>
    <x v="1"/>
    <x v="0"/>
  </r>
  <r>
    <n v="64817"/>
    <x v="0"/>
    <n v="39"/>
    <x v="1"/>
    <x v="0"/>
    <x v="0"/>
    <s v="Yes"/>
    <x v="1"/>
    <s v="Rural"/>
    <n v="88.48"/>
    <n v="34.299999999999997"/>
    <n v="28.25"/>
    <n v="34.299999999999997"/>
    <x v="1"/>
    <x v="0"/>
  </r>
  <r>
    <n v="65697"/>
    <x v="1"/>
    <n v="39"/>
    <x v="1"/>
    <x v="0"/>
    <x v="0"/>
    <s v="Yes"/>
    <x v="2"/>
    <s v="Urban"/>
    <n v="122.91"/>
    <n v="35.700000000000003"/>
    <n v="28.25"/>
    <n v="35.700000000000003"/>
    <x v="1"/>
    <x v="0"/>
  </r>
  <r>
    <n v="67412"/>
    <x v="1"/>
    <n v="39"/>
    <x v="1"/>
    <x v="0"/>
    <x v="0"/>
    <s v="Yes"/>
    <x v="2"/>
    <s v="Rural"/>
    <n v="83.83"/>
    <n v="30.3"/>
    <n v="28.25"/>
    <n v="30.3"/>
    <x v="1"/>
    <x v="0"/>
  </r>
  <r>
    <n v="68967"/>
    <x v="0"/>
    <n v="39"/>
    <x v="1"/>
    <x v="0"/>
    <x v="0"/>
    <s v="Yes"/>
    <x v="2"/>
    <s v="Urban"/>
    <n v="179.38"/>
    <n v="27.7"/>
    <n v="28.25"/>
    <n v="27.7"/>
    <x v="0"/>
    <x v="0"/>
  </r>
  <r>
    <n v="69510"/>
    <x v="0"/>
    <n v="39"/>
    <x v="1"/>
    <x v="0"/>
    <x v="0"/>
    <s v="Yes"/>
    <x v="2"/>
    <s v="Rural"/>
    <n v="121.32"/>
    <n v="26.8"/>
    <n v="28.25"/>
    <n v="26.8"/>
    <x v="1"/>
    <x v="0"/>
  </r>
  <r>
    <n v="69936"/>
    <x v="1"/>
    <n v="39"/>
    <x v="1"/>
    <x v="0"/>
    <x v="0"/>
    <s v="Yes"/>
    <x v="2"/>
    <s v="Urban"/>
    <n v="101.52"/>
    <n v="41.8"/>
    <n v="28.25"/>
    <n v="41.8"/>
    <x v="1"/>
    <x v="0"/>
  </r>
  <r>
    <n v="70540"/>
    <x v="1"/>
    <n v="39"/>
    <x v="1"/>
    <x v="0"/>
    <x v="0"/>
    <s v="Yes"/>
    <x v="2"/>
    <s v="Urban"/>
    <n v="243.52"/>
    <n v="37.200000000000003"/>
    <n v="28.25"/>
    <n v="37.200000000000003"/>
    <x v="3"/>
    <x v="0"/>
  </r>
  <r>
    <n v="70928"/>
    <x v="0"/>
    <n v="39"/>
    <x v="1"/>
    <x v="0"/>
    <x v="0"/>
    <s v="Yes"/>
    <x v="4"/>
    <s v="Urban"/>
    <n v="73.62"/>
    <n v="33.4"/>
    <n v="28.25"/>
    <n v="33.4"/>
    <x v="0"/>
    <x v="0"/>
  </r>
  <r>
    <n v="72525"/>
    <x v="1"/>
    <n v="39"/>
    <x v="1"/>
    <x v="0"/>
    <x v="0"/>
    <s v="Yes"/>
    <x v="2"/>
    <s v="Urban"/>
    <n v="90.31"/>
    <n v="27.6"/>
    <n v="28.25"/>
    <n v="27.6"/>
    <x v="3"/>
    <x v="0"/>
  </r>
  <r>
    <n v="2029"/>
    <x v="1"/>
    <n v="40"/>
    <x v="2"/>
    <x v="0"/>
    <x v="0"/>
    <s v="Yes"/>
    <x v="2"/>
    <s v="Rural"/>
    <n v="92.35"/>
    <n v="38"/>
    <n v="28.25"/>
    <n v="38"/>
    <x v="1"/>
    <x v="0"/>
  </r>
  <r>
    <n v="5286"/>
    <x v="1"/>
    <n v="40"/>
    <x v="2"/>
    <x v="0"/>
    <x v="0"/>
    <s v="Yes"/>
    <x v="4"/>
    <s v="Urban"/>
    <n v="176.38"/>
    <n v="35.700000000000003"/>
    <n v="28.25"/>
    <n v="35.700000000000003"/>
    <x v="1"/>
    <x v="0"/>
  </r>
  <r>
    <n v="5684"/>
    <x v="0"/>
    <n v="40"/>
    <x v="2"/>
    <x v="0"/>
    <x v="0"/>
    <s v="No"/>
    <x v="2"/>
    <s v="Urban"/>
    <n v="88.27"/>
    <s v=""/>
    <n v="28.25"/>
    <n v="28.25"/>
    <x v="2"/>
    <x v="0"/>
  </r>
  <r>
    <n v="6976"/>
    <x v="1"/>
    <n v="40"/>
    <x v="2"/>
    <x v="0"/>
    <x v="0"/>
    <s v="Yes"/>
    <x v="2"/>
    <s v="Urban"/>
    <n v="93.97"/>
    <n v="23.6"/>
    <n v="28.25"/>
    <n v="23.6"/>
    <x v="1"/>
    <x v="0"/>
  </r>
  <r>
    <n v="7293"/>
    <x v="0"/>
    <n v="40"/>
    <x v="2"/>
    <x v="0"/>
    <x v="0"/>
    <s v="Yes"/>
    <x v="2"/>
    <s v="Rural"/>
    <n v="83.94"/>
    <s v=""/>
    <n v="28.25"/>
    <n v="28.25"/>
    <x v="3"/>
    <x v="0"/>
  </r>
  <r>
    <n v="7871"/>
    <x v="1"/>
    <n v="40"/>
    <x v="2"/>
    <x v="0"/>
    <x v="0"/>
    <s v="Yes"/>
    <x v="2"/>
    <s v="Urban"/>
    <n v="86.78"/>
    <n v="35.5"/>
    <n v="28.25"/>
    <n v="35.5"/>
    <x v="3"/>
    <x v="0"/>
  </r>
  <r>
    <n v="10943"/>
    <x v="1"/>
    <n v="40"/>
    <x v="2"/>
    <x v="0"/>
    <x v="0"/>
    <s v="Yes"/>
    <x v="4"/>
    <s v="Rural"/>
    <n v="110.6"/>
    <n v="33.299999999999997"/>
    <n v="28.25"/>
    <n v="33.299999999999997"/>
    <x v="2"/>
    <x v="0"/>
  </r>
  <r>
    <n v="13270"/>
    <x v="1"/>
    <n v="40"/>
    <x v="2"/>
    <x v="0"/>
    <x v="0"/>
    <s v="No"/>
    <x v="4"/>
    <s v="Urban"/>
    <n v="90.21"/>
    <n v="41.2"/>
    <n v="28.25"/>
    <n v="41.2"/>
    <x v="1"/>
    <x v="0"/>
  </r>
  <r>
    <n v="13439"/>
    <x v="0"/>
    <n v="40"/>
    <x v="2"/>
    <x v="1"/>
    <x v="0"/>
    <s v="Yes"/>
    <x v="2"/>
    <s v="Urban"/>
    <n v="90.91"/>
    <n v="39.1"/>
    <n v="28.25"/>
    <n v="39.1"/>
    <x v="0"/>
    <x v="0"/>
  </r>
  <r>
    <n v="14349"/>
    <x v="1"/>
    <n v="40"/>
    <x v="2"/>
    <x v="0"/>
    <x v="0"/>
    <s v="Yes"/>
    <x v="2"/>
    <s v="Urban"/>
    <n v="103.09"/>
    <n v="35.6"/>
    <n v="28.25"/>
    <n v="35.6"/>
    <x v="0"/>
    <x v="0"/>
  </r>
  <r>
    <n v="14807"/>
    <x v="1"/>
    <n v="40"/>
    <x v="2"/>
    <x v="0"/>
    <x v="0"/>
    <s v="Yes"/>
    <x v="2"/>
    <s v="Urban"/>
    <n v="75.87"/>
    <n v="30.3"/>
    <n v="28.25"/>
    <n v="30.3"/>
    <x v="1"/>
    <x v="0"/>
  </r>
  <r>
    <n v="15061"/>
    <x v="0"/>
    <n v="40"/>
    <x v="2"/>
    <x v="0"/>
    <x v="0"/>
    <s v="Yes"/>
    <x v="4"/>
    <s v="Rural"/>
    <n v="72.84"/>
    <n v="26.1"/>
    <n v="28.25"/>
    <n v="26.1"/>
    <x v="0"/>
    <x v="0"/>
  </r>
  <r>
    <n v="15062"/>
    <x v="0"/>
    <n v="40"/>
    <x v="2"/>
    <x v="0"/>
    <x v="0"/>
    <s v="Yes"/>
    <x v="4"/>
    <s v="Urban"/>
    <n v="82.46"/>
    <n v="25.3"/>
    <n v="28.25"/>
    <n v="25.3"/>
    <x v="3"/>
    <x v="0"/>
  </r>
  <r>
    <n v="15324"/>
    <x v="1"/>
    <n v="40"/>
    <x v="2"/>
    <x v="0"/>
    <x v="0"/>
    <s v="No"/>
    <x v="2"/>
    <s v="Urban"/>
    <n v="86.1"/>
    <n v="23.9"/>
    <n v="28.25"/>
    <n v="23.9"/>
    <x v="0"/>
    <x v="0"/>
  </r>
  <r>
    <n v="16380"/>
    <x v="0"/>
    <n v="40"/>
    <x v="2"/>
    <x v="0"/>
    <x v="0"/>
    <s v="Yes"/>
    <x v="2"/>
    <s v="Rural"/>
    <n v="89.77"/>
    <s v=""/>
    <n v="28.25"/>
    <n v="28.25"/>
    <x v="3"/>
    <x v="0"/>
  </r>
  <r>
    <n v="16938"/>
    <x v="1"/>
    <n v="40"/>
    <x v="2"/>
    <x v="0"/>
    <x v="0"/>
    <s v="Yes"/>
    <x v="1"/>
    <s v="Rural"/>
    <n v="212.97"/>
    <n v="49.8"/>
    <n v="28.25"/>
    <n v="49.8"/>
    <x v="2"/>
    <x v="0"/>
  </r>
  <r>
    <n v="19043"/>
    <x v="1"/>
    <n v="40"/>
    <x v="2"/>
    <x v="0"/>
    <x v="0"/>
    <s v="No"/>
    <x v="2"/>
    <s v="Rural"/>
    <n v="99"/>
    <n v="25"/>
    <n v="28.25"/>
    <n v="25"/>
    <x v="1"/>
    <x v="0"/>
  </r>
  <r>
    <n v="20376"/>
    <x v="0"/>
    <n v="40"/>
    <x v="2"/>
    <x v="0"/>
    <x v="0"/>
    <s v="Yes"/>
    <x v="1"/>
    <s v="Urban"/>
    <n v="70.069999999999993"/>
    <n v="27.6"/>
    <n v="28.25"/>
    <n v="27.6"/>
    <x v="3"/>
    <x v="0"/>
  </r>
  <r>
    <n v="21374"/>
    <x v="1"/>
    <n v="40"/>
    <x v="2"/>
    <x v="0"/>
    <x v="0"/>
    <s v="Yes"/>
    <x v="2"/>
    <s v="Urban"/>
    <n v="74.650000000000006"/>
    <n v="25.3"/>
    <n v="28.25"/>
    <n v="25.3"/>
    <x v="2"/>
    <x v="0"/>
  </r>
  <r>
    <n v="21397"/>
    <x v="1"/>
    <n v="40"/>
    <x v="2"/>
    <x v="0"/>
    <x v="0"/>
    <s v="Yes"/>
    <x v="4"/>
    <s v="Urban"/>
    <n v="122.74"/>
    <n v="23.3"/>
    <n v="28.25"/>
    <n v="23.3"/>
    <x v="0"/>
    <x v="0"/>
  </r>
  <r>
    <n v="21886"/>
    <x v="1"/>
    <n v="40"/>
    <x v="2"/>
    <x v="0"/>
    <x v="0"/>
    <s v="Yes"/>
    <x v="2"/>
    <s v="Urban"/>
    <n v="71.2"/>
    <n v="27.1"/>
    <n v="28.25"/>
    <n v="27.1"/>
    <x v="1"/>
    <x v="0"/>
  </r>
  <r>
    <n v="23568"/>
    <x v="1"/>
    <n v="40"/>
    <x v="2"/>
    <x v="0"/>
    <x v="0"/>
    <s v="Yes"/>
    <x v="2"/>
    <s v="Urban"/>
    <n v="153.24"/>
    <n v="38.200000000000003"/>
    <n v="28.25"/>
    <n v="38.200000000000003"/>
    <x v="0"/>
    <x v="0"/>
  </r>
  <r>
    <n v="24585"/>
    <x v="0"/>
    <n v="40"/>
    <x v="2"/>
    <x v="0"/>
    <x v="0"/>
    <s v="Yes"/>
    <x v="4"/>
    <s v="Urban"/>
    <n v="115.07"/>
    <n v="36.9"/>
    <n v="28.25"/>
    <n v="36.9"/>
    <x v="1"/>
    <x v="0"/>
  </r>
  <r>
    <n v="25088"/>
    <x v="1"/>
    <n v="40"/>
    <x v="2"/>
    <x v="0"/>
    <x v="0"/>
    <s v="No"/>
    <x v="2"/>
    <s v="Rural"/>
    <n v="217"/>
    <n v="29.4"/>
    <n v="28.25"/>
    <n v="29.4"/>
    <x v="2"/>
    <x v="0"/>
  </r>
  <r>
    <n v="25326"/>
    <x v="1"/>
    <n v="40"/>
    <x v="2"/>
    <x v="0"/>
    <x v="0"/>
    <s v="No"/>
    <x v="2"/>
    <s v="Rural"/>
    <n v="99.58"/>
    <n v="24.1"/>
    <n v="28.25"/>
    <n v="24.1"/>
    <x v="0"/>
    <x v="0"/>
  </r>
  <r>
    <n v="25636"/>
    <x v="0"/>
    <n v="40"/>
    <x v="2"/>
    <x v="0"/>
    <x v="0"/>
    <s v="Yes"/>
    <x v="2"/>
    <s v="Rural"/>
    <n v="201.96"/>
    <n v="30.1"/>
    <n v="28.25"/>
    <n v="30.1"/>
    <x v="0"/>
    <x v="0"/>
  </r>
  <r>
    <n v="25674"/>
    <x v="0"/>
    <n v="40"/>
    <x v="2"/>
    <x v="0"/>
    <x v="0"/>
    <s v="Yes"/>
    <x v="2"/>
    <s v="Urban"/>
    <n v="104.64"/>
    <n v="24.9"/>
    <n v="28.25"/>
    <n v="24.9"/>
    <x v="0"/>
    <x v="0"/>
  </r>
  <r>
    <n v="28788"/>
    <x v="0"/>
    <n v="40"/>
    <x v="2"/>
    <x v="0"/>
    <x v="0"/>
    <s v="Yes"/>
    <x v="2"/>
    <s v="Urban"/>
    <n v="191.15"/>
    <s v=""/>
    <n v="28.25"/>
    <n v="28.25"/>
    <x v="3"/>
    <x v="0"/>
  </r>
  <r>
    <n v="30290"/>
    <x v="1"/>
    <n v="40"/>
    <x v="2"/>
    <x v="0"/>
    <x v="0"/>
    <s v="Yes"/>
    <x v="2"/>
    <s v="Urban"/>
    <n v="70.13"/>
    <n v="23.6"/>
    <n v="28.25"/>
    <n v="23.6"/>
    <x v="1"/>
    <x v="0"/>
  </r>
  <r>
    <n v="30411"/>
    <x v="1"/>
    <n v="40"/>
    <x v="2"/>
    <x v="0"/>
    <x v="0"/>
    <s v="No"/>
    <x v="2"/>
    <s v="Rural"/>
    <n v="117.45"/>
    <n v="30.7"/>
    <n v="28.25"/>
    <n v="30.7"/>
    <x v="3"/>
    <x v="0"/>
  </r>
  <r>
    <n v="32215"/>
    <x v="1"/>
    <n v="40"/>
    <x v="2"/>
    <x v="0"/>
    <x v="0"/>
    <s v="No"/>
    <x v="2"/>
    <s v="Urban"/>
    <n v="120.77"/>
    <n v="27.6"/>
    <n v="28.25"/>
    <n v="27.6"/>
    <x v="1"/>
    <x v="0"/>
  </r>
  <r>
    <n v="34641"/>
    <x v="0"/>
    <n v="40"/>
    <x v="2"/>
    <x v="0"/>
    <x v="0"/>
    <s v="No"/>
    <x v="2"/>
    <s v="Rural"/>
    <n v="100.35"/>
    <n v="28.1"/>
    <n v="28.25"/>
    <n v="28.1"/>
    <x v="1"/>
    <x v="0"/>
  </r>
  <r>
    <n v="35188"/>
    <x v="1"/>
    <n v="40"/>
    <x v="2"/>
    <x v="0"/>
    <x v="0"/>
    <s v="No"/>
    <x v="2"/>
    <s v="Urban"/>
    <n v="78.040000000000006"/>
    <n v="32.4"/>
    <n v="28.25"/>
    <n v="32.4"/>
    <x v="3"/>
    <x v="0"/>
  </r>
  <r>
    <n v="36744"/>
    <x v="0"/>
    <n v="40"/>
    <x v="2"/>
    <x v="0"/>
    <x v="0"/>
    <s v="Yes"/>
    <x v="1"/>
    <s v="Rural"/>
    <n v="169.74"/>
    <n v="31.9"/>
    <n v="28.25"/>
    <n v="31.9"/>
    <x v="1"/>
    <x v="0"/>
  </r>
  <r>
    <n v="36858"/>
    <x v="1"/>
    <n v="40"/>
    <x v="2"/>
    <x v="0"/>
    <x v="0"/>
    <s v="Yes"/>
    <x v="2"/>
    <s v="Rural"/>
    <n v="72.760000000000005"/>
    <n v="24"/>
    <n v="28.25"/>
    <n v="24"/>
    <x v="2"/>
    <x v="0"/>
  </r>
  <r>
    <n v="37192"/>
    <x v="1"/>
    <n v="40"/>
    <x v="2"/>
    <x v="0"/>
    <x v="0"/>
    <s v="Yes"/>
    <x v="2"/>
    <s v="Urban"/>
    <n v="72.989999999999995"/>
    <n v="46.4"/>
    <n v="28.25"/>
    <n v="46.4"/>
    <x v="0"/>
    <x v="0"/>
  </r>
  <r>
    <n v="39375"/>
    <x v="1"/>
    <n v="40"/>
    <x v="2"/>
    <x v="0"/>
    <x v="0"/>
    <s v="Yes"/>
    <x v="2"/>
    <s v="Rural"/>
    <n v="119.52"/>
    <n v="34.6"/>
    <n v="28.25"/>
    <n v="34.6"/>
    <x v="1"/>
    <x v="0"/>
  </r>
  <r>
    <n v="39927"/>
    <x v="0"/>
    <n v="40"/>
    <x v="2"/>
    <x v="0"/>
    <x v="0"/>
    <s v="Yes"/>
    <x v="2"/>
    <s v="Rural"/>
    <n v="56.07"/>
    <n v="26.6"/>
    <n v="28.25"/>
    <n v="26.6"/>
    <x v="1"/>
    <x v="0"/>
  </r>
  <r>
    <n v="40240"/>
    <x v="0"/>
    <n v="40"/>
    <x v="2"/>
    <x v="1"/>
    <x v="0"/>
    <s v="Yes"/>
    <x v="1"/>
    <s v="Urban"/>
    <n v="93.2"/>
    <n v="24.8"/>
    <n v="28.25"/>
    <n v="24.8"/>
    <x v="3"/>
    <x v="0"/>
  </r>
  <r>
    <n v="41191"/>
    <x v="0"/>
    <n v="40"/>
    <x v="2"/>
    <x v="0"/>
    <x v="0"/>
    <s v="Yes"/>
    <x v="2"/>
    <s v="Rural"/>
    <n v="64.84"/>
    <n v="26.6"/>
    <n v="28.25"/>
    <n v="26.6"/>
    <x v="1"/>
    <x v="0"/>
  </r>
  <r>
    <n v="43244"/>
    <x v="1"/>
    <n v="40"/>
    <x v="2"/>
    <x v="0"/>
    <x v="0"/>
    <s v="Yes"/>
    <x v="2"/>
    <s v="Rural"/>
    <n v="131.99"/>
    <n v="37.5"/>
    <n v="28.25"/>
    <n v="37.5"/>
    <x v="1"/>
    <x v="0"/>
  </r>
  <r>
    <n v="43549"/>
    <x v="1"/>
    <n v="40"/>
    <x v="2"/>
    <x v="1"/>
    <x v="0"/>
    <s v="Yes"/>
    <x v="2"/>
    <s v="Rural"/>
    <n v="81.59"/>
    <n v="27.2"/>
    <n v="28.25"/>
    <n v="27.2"/>
    <x v="1"/>
    <x v="0"/>
  </r>
  <r>
    <n v="45112"/>
    <x v="0"/>
    <n v="40"/>
    <x v="2"/>
    <x v="0"/>
    <x v="0"/>
    <s v="No"/>
    <x v="4"/>
    <s v="Urban"/>
    <n v="197.11"/>
    <n v="23.9"/>
    <n v="28.25"/>
    <n v="23.9"/>
    <x v="1"/>
    <x v="0"/>
  </r>
  <r>
    <n v="45565"/>
    <x v="1"/>
    <n v="40"/>
    <x v="2"/>
    <x v="0"/>
    <x v="0"/>
    <s v="Yes"/>
    <x v="2"/>
    <s v="Urban"/>
    <n v="72.12"/>
    <n v="38"/>
    <n v="28.25"/>
    <n v="38"/>
    <x v="1"/>
    <x v="0"/>
  </r>
  <r>
    <n v="45915"/>
    <x v="1"/>
    <n v="40"/>
    <x v="2"/>
    <x v="0"/>
    <x v="0"/>
    <s v="No"/>
    <x v="2"/>
    <s v="Rural"/>
    <n v="63.45"/>
    <n v="32.700000000000003"/>
    <n v="28.25"/>
    <n v="32.700000000000003"/>
    <x v="2"/>
    <x v="0"/>
  </r>
  <r>
    <n v="49152"/>
    <x v="1"/>
    <n v="40"/>
    <x v="2"/>
    <x v="0"/>
    <x v="0"/>
    <s v="No"/>
    <x v="2"/>
    <s v="Rural"/>
    <n v="70.45"/>
    <n v="23.3"/>
    <n v="28.25"/>
    <n v="23.3"/>
    <x v="3"/>
    <x v="0"/>
  </r>
  <r>
    <n v="49775"/>
    <x v="0"/>
    <n v="40"/>
    <x v="2"/>
    <x v="0"/>
    <x v="0"/>
    <s v="Yes"/>
    <x v="2"/>
    <s v="Rural"/>
    <n v="75.400000000000006"/>
    <n v="28.7"/>
    <n v="28.25"/>
    <n v="28.7"/>
    <x v="0"/>
    <x v="0"/>
  </r>
  <r>
    <n v="50841"/>
    <x v="1"/>
    <n v="40"/>
    <x v="2"/>
    <x v="0"/>
    <x v="0"/>
    <s v="Yes"/>
    <x v="2"/>
    <s v="Rural"/>
    <n v="191.48"/>
    <n v="27.9"/>
    <n v="28.25"/>
    <n v="27.9"/>
    <x v="3"/>
    <x v="0"/>
  </r>
  <r>
    <n v="51116"/>
    <x v="1"/>
    <n v="40"/>
    <x v="2"/>
    <x v="0"/>
    <x v="0"/>
    <s v="Yes"/>
    <x v="1"/>
    <s v="Urban"/>
    <n v="64.66"/>
    <n v="25"/>
    <n v="28.25"/>
    <n v="25"/>
    <x v="2"/>
    <x v="0"/>
  </r>
  <r>
    <n v="51889"/>
    <x v="1"/>
    <n v="40"/>
    <x v="2"/>
    <x v="0"/>
    <x v="0"/>
    <s v="Yes"/>
    <x v="2"/>
    <s v="Urban"/>
    <n v="58.64"/>
    <n v="33"/>
    <n v="28.25"/>
    <n v="33"/>
    <x v="1"/>
    <x v="0"/>
  </r>
  <r>
    <n v="53032"/>
    <x v="0"/>
    <n v="40"/>
    <x v="2"/>
    <x v="0"/>
    <x v="0"/>
    <s v="Yes"/>
    <x v="2"/>
    <s v="Rural"/>
    <n v="80.25"/>
    <n v="30.3"/>
    <n v="28.25"/>
    <n v="30.3"/>
    <x v="2"/>
    <x v="0"/>
  </r>
  <r>
    <n v="53478"/>
    <x v="1"/>
    <n v="40"/>
    <x v="2"/>
    <x v="0"/>
    <x v="0"/>
    <s v="Yes"/>
    <x v="2"/>
    <s v="Urban"/>
    <n v="89.61"/>
    <n v="41.2"/>
    <n v="28.25"/>
    <n v="41.2"/>
    <x v="2"/>
    <x v="0"/>
  </r>
  <r>
    <n v="54127"/>
    <x v="1"/>
    <n v="40"/>
    <x v="2"/>
    <x v="0"/>
    <x v="0"/>
    <s v="Yes"/>
    <x v="1"/>
    <s v="Urban"/>
    <n v="106.76"/>
    <n v="24.1"/>
    <n v="28.25"/>
    <n v="24.1"/>
    <x v="2"/>
    <x v="0"/>
  </r>
  <r>
    <n v="54620"/>
    <x v="0"/>
    <n v="40"/>
    <x v="2"/>
    <x v="0"/>
    <x v="0"/>
    <s v="Yes"/>
    <x v="2"/>
    <s v="Urban"/>
    <n v="78.11"/>
    <n v="35.299999999999997"/>
    <n v="28.25"/>
    <n v="35.299999999999997"/>
    <x v="1"/>
    <x v="0"/>
  </r>
  <r>
    <n v="55244"/>
    <x v="0"/>
    <n v="40"/>
    <x v="2"/>
    <x v="0"/>
    <x v="0"/>
    <s v="Yes"/>
    <x v="1"/>
    <s v="Rural"/>
    <n v="65.290000000000006"/>
    <n v="28.3"/>
    <n v="28.25"/>
    <n v="28.3"/>
    <x v="1"/>
    <x v="0"/>
  </r>
  <r>
    <n v="56961"/>
    <x v="1"/>
    <n v="40"/>
    <x v="2"/>
    <x v="0"/>
    <x v="0"/>
    <s v="No"/>
    <x v="4"/>
    <s v="Rural"/>
    <n v="70.56"/>
    <n v="32.299999999999997"/>
    <n v="28.25"/>
    <n v="32.299999999999997"/>
    <x v="1"/>
    <x v="0"/>
  </r>
  <r>
    <n v="59906"/>
    <x v="1"/>
    <n v="40"/>
    <x v="2"/>
    <x v="0"/>
    <x v="0"/>
    <s v="Yes"/>
    <x v="2"/>
    <s v="Rural"/>
    <n v="139.9"/>
    <n v="31.7"/>
    <n v="28.25"/>
    <n v="31.7"/>
    <x v="3"/>
    <x v="0"/>
  </r>
  <r>
    <n v="59993"/>
    <x v="0"/>
    <n v="40"/>
    <x v="2"/>
    <x v="0"/>
    <x v="0"/>
    <s v="Yes"/>
    <x v="2"/>
    <s v="Rural"/>
    <n v="60.96"/>
    <n v="11.5"/>
    <n v="28.25"/>
    <n v="11.5"/>
    <x v="1"/>
    <x v="0"/>
  </r>
  <r>
    <n v="61238"/>
    <x v="1"/>
    <n v="40"/>
    <x v="2"/>
    <x v="0"/>
    <x v="0"/>
    <s v="Yes"/>
    <x v="2"/>
    <s v="Rural"/>
    <n v="122.23"/>
    <n v="30.5"/>
    <n v="28.25"/>
    <n v="30.5"/>
    <x v="0"/>
    <x v="0"/>
  </r>
  <r>
    <n v="61338"/>
    <x v="1"/>
    <n v="40"/>
    <x v="2"/>
    <x v="0"/>
    <x v="0"/>
    <s v="Yes"/>
    <x v="2"/>
    <s v="Rural"/>
    <n v="65.47"/>
    <n v="24.1"/>
    <n v="28.25"/>
    <n v="24.1"/>
    <x v="3"/>
    <x v="0"/>
  </r>
  <r>
    <n v="61785"/>
    <x v="1"/>
    <n v="40"/>
    <x v="2"/>
    <x v="0"/>
    <x v="0"/>
    <s v="No"/>
    <x v="2"/>
    <s v="Rural"/>
    <n v="158.93"/>
    <n v="31.3"/>
    <n v="28.25"/>
    <n v="31.3"/>
    <x v="3"/>
    <x v="0"/>
  </r>
  <r>
    <n v="61987"/>
    <x v="1"/>
    <n v="40"/>
    <x v="2"/>
    <x v="0"/>
    <x v="0"/>
    <s v="Yes"/>
    <x v="2"/>
    <s v="Urban"/>
    <n v="101.06"/>
    <n v="32.299999999999997"/>
    <n v="28.25"/>
    <n v="32.299999999999997"/>
    <x v="3"/>
    <x v="0"/>
  </r>
  <r>
    <n v="62075"/>
    <x v="1"/>
    <n v="40"/>
    <x v="2"/>
    <x v="0"/>
    <x v="0"/>
    <s v="Yes"/>
    <x v="2"/>
    <s v="Urban"/>
    <n v="65.42"/>
    <n v="17.399999999999999"/>
    <n v="28.25"/>
    <n v="17.399999999999999"/>
    <x v="2"/>
    <x v="0"/>
  </r>
  <r>
    <n v="62332"/>
    <x v="1"/>
    <n v="40"/>
    <x v="2"/>
    <x v="0"/>
    <x v="0"/>
    <s v="Yes"/>
    <x v="2"/>
    <s v="Rural"/>
    <n v="74.510000000000005"/>
    <n v="36.6"/>
    <n v="28.25"/>
    <n v="36.6"/>
    <x v="1"/>
    <x v="0"/>
  </r>
  <r>
    <n v="64582"/>
    <x v="0"/>
    <n v="40"/>
    <x v="2"/>
    <x v="1"/>
    <x v="0"/>
    <s v="Yes"/>
    <x v="4"/>
    <s v="Rural"/>
    <n v="212.01"/>
    <n v="28.4"/>
    <n v="28.25"/>
    <n v="28.4"/>
    <x v="1"/>
    <x v="0"/>
  </r>
  <r>
    <n v="65130"/>
    <x v="0"/>
    <n v="40"/>
    <x v="2"/>
    <x v="0"/>
    <x v="0"/>
    <s v="Yes"/>
    <x v="2"/>
    <s v="Rural"/>
    <n v="144.47999999999999"/>
    <n v="29.8"/>
    <n v="28.25"/>
    <n v="29.8"/>
    <x v="3"/>
    <x v="0"/>
  </r>
  <r>
    <n v="65388"/>
    <x v="1"/>
    <n v="40"/>
    <x v="2"/>
    <x v="0"/>
    <x v="0"/>
    <s v="No"/>
    <x v="2"/>
    <s v="Urban"/>
    <n v="80.47"/>
    <n v="27.3"/>
    <n v="28.25"/>
    <n v="27.3"/>
    <x v="3"/>
    <x v="0"/>
  </r>
  <r>
    <n v="66184"/>
    <x v="0"/>
    <n v="40"/>
    <x v="2"/>
    <x v="0"/>
    <x v="0"/>
    <s v="Yes"/>
    <x v="4"/>
    <s v="Rural"/>
    <n v="100.26"/>
    <n v="26"/>
    <n v="28.25"/>
    <n v="26"/>
    <x v="0"/>
    <x v="0"/>
  </r>
  <r>
    <n v="67521"/>
    <x v="1"/>
    <n v="40"/>
    <x v="2"/>
    <x v="1"/>
    <x v="0"/>
    <s v="Yes"/>
    <x v="2"/>
    <s v="Urban"/>
    <n v="124.48"/>
    <n v="38.5"/>
    <n v="28.25"/>
    <n v="38.5"/>
    <x v="0"/>
    <x v="0"/>
  </r>
  <r>
    <n v="67855"/>
    <x v="1"/>
    <n v="40"/>
    <x v="2"/>
    <x v="0"/>
    <x v="0"/>
    <s v="Yes"/>
    <x v="2"/>
    <s v="Rural"/>
    <n v="95.04"/>
    <n v="42.4"/>
    <n v="28.25"/>
    <n v="42.4"/>
    <x v="1"/>
    <x v="0"/>
  </r>
  <r>
    <n v="68302"/>
    <x v="1"/>
    <n v="40"/>
    <x v="2"/>
    <x v="0"/>
    <x v="0"/>
    <s v="Yes"/>
    <x v="2"/>
    <s v="Urban"/>
    <n v="65.77"/>
    <n v="31.2"/>
    <n v="28.25"/>
    <n v="31.2"/>
    <x v="1"/>
    <x v="0"/>
  </r>
  <r>
    <n v="69089"/>
    <x v="1"/>
    <n v="40"/>
    <x v="2"/>
    <x v="0"/>
    <x v="0"/>
    <s v="Yes"/>
    <x v="2"/>
    <s v="Rural"/>
    <n v="83.3"/>
    <n v="32"/>
    <n v="28.25"/>
    <n v="32"/>
    <x v="3"/>
    <x v="0"/>
  </r>
  <r>
    <n v="71339"/>
    <x v="1"/>
    <n v="40"/>
    <x v="2"/>
    <x v="0"/>
    <x v="0"/>
    <s v="Yes"/>
    <x v="4"/>
    <s v="Urban"/>
    <n v="114.32"/>
    <n v="28.3"/>
    <n v="28.25"/>
    <n v="28.3"/>
    <x v="3"/>
    <x v="0"/>
  </r>
  <r>
    <n v="72450"/>
    <x v="0"/>
    <n v="40"/>
    <x v="2"/>
    <x v="0"/>
    <x v="0"/>
    <s v="Yes"/>
    <x v="2"/>
    <s v="Rural"/>
    <n v="88.81"/>
    <n v="32.700000000000003"/>
    <n v="28.25"/>
    <n v="32.700000000000003"/>
    <x v="0"/>
    <x v="0"/>
  </r>
  <r>
    <n v="298"/>
    <x v="1"/>
    <n v="41"/>
    <x v="2"/>
    <x v="0"/>
    <x v="0"/>
    <s v="Yes"/>
    <x v="1"/>
    <s v="Rural"/>
    <n v="76.66"/>
    <s v=""/>
    <n v="28.25"/>
    <n v="28.25"/>
    <x v="0"/>
    <x v="0"/>
  </r>
  <r>
    <n v="563"/>
    <x v="1"/>
    <n v="41"/>
    <x v="2"/>
    <x v="0"/>
    <x v="0"/>
    <s v="Yes"/>
    <x v="2"/>
    <s v="Rural"/>
    <n v="216.71"/>
    <n v="36.200000000000003"/>
    <n v="28.25"/>
    <n v="36.200000000000003"/>
    <x v="1"/>
    <x v="0"/>
  </r>
  <r>
    <n v="3531"/>
    <x v="0"/>
    <n v="41"/>
    <x v="2"/>
    <x v="0"/>
    <x v="0"/>
    <s v="Yes"/>
    <x v="2"/>
    <s v="Rural"/>
    <n v="83.97"/>
    <n v="28.5"/>
    <n v="28.25"/>
    <n v="28.5"/>
    <x v="2"/>
    <x v="0"/>
  </r>
  <r>
    <n v="6540"/>
    <x v="1"/>
    <n v="41"/>
    <x v="2"/>
    <x v="0"/>
    <x v="0"/>
    <s v="Yes"/>
    <x v="2"/>
    <s v="Rural"/>
    <n v="93.67"/>
    <n v="35.9"/>
    <n v="28.25"/>
    <n v="35.9"/>
    <x v="0"/>
    <x v="0"/>
  </r>
  <r>
    <n v="7069"/>
    <x v="1"/>
    <n v="41"/>
    <x v="2"/>
    <x v="0"/>
    <x v="0"/>
    <s v="Yes"/>
    <x v="2"/>
    <s v="Rural"/>
    <n v="102.39"/>
    <n v="40.4"/>
    <n v="28.25"/>
    <n v="40.4"/>
    <x v="2"/>
    <x v="0"/>
  </r>
  <r>
    <n v="7122"/>
    <x v="1"/>
    <n v="41"/>
    <x v="2"/>
    <x v="0"/>
    <x v="0"/>
    <s v="No"/>
    <x v="2"/>
    <s v="Rural"/>
    <n v="94.3"/>
    <n v="41.6"/>
    <n v="28.25"/>
    <n v="41.6"/>
    <x v="0"/>
    <x v="0"/>
  </r>
  <r>
    <n v="8264"/>
    <x v="0"/>
    <n v="41"/>
    <x v="2"/>
    <x v="0"/>
    <x v="0"/>
    <s v="Yes"/>
    <x v="1"/>
    <s v="Rural"/>
    <n v="105.9"/>
    <n v="27.7"/>
    <n v="28.25"/>
    <n v="27.7"/>
    <x v="0"/>
    <x v="0"/>
  </r>
  <r>
    <n v="10138"/>
    <x v="1"/>
    <n v="41"/>
    <x v="2"/>
    <x v="0"/>
    <x v="0"/>
    <s v="Yes"/>
    <x v="2"/>
    <s v="Urban"/>
    <n v="74.849999999999994"/>
    <n v="24.8"/>
    <n v="28.25"/>
    <n v="24.8"/>
    <x v="2"/>
    <x v="0"/>
  </r>
  <r>
    <n v="10159"/>
    <x v="0"/>
    <n v="41"/>
    <x v="2"/>
    <x v="0"/>
    <x v="0"/>
    <s v="Yes"/>
    <x v="2"/>
    <s v="Urban"/>
    <n v="99.8"/>
    <n v="31.6"/>
    <n v="28.25"/>
    <n v="31.6"/>
    <x v="1"/>
    <x v="0"/>
  </r>
  <r>
    <n v="10762"/>
    <x v="1"/>
    <n v="41"/>
    <x v="2"/>
    <x v="0"/>
    <x v="0"/>
    <s v="Yes"/>
    <x v="2"/>
    <s v="Rural"/>
    <n v="79.849999999999994"/>
    <n v="45"/>
    <n v="28.25"/>
    <n v="45"/>
    <x v="0"/>
    <x v="0"/>
  </r>
  <r>
    <n v="11447"/>
    <x v="1"/>
    <n v="41"/>
    <x v="2"/>
    <x v="0"/>
    <x v="0"/>
    <s v="Yes"/>
    <x v="4"/>
    <s v="Urban"/>
    <n v="80.28"/>
    <n v="37.299999999999997"/>
    <n v="28.25"/>
    <n v="37.299999999999997"/>
    <x v="1"/>
    <x v="0"/>
  </r>
  <r>
    <n v="11450"/>
    <x v="1"/>
    <n v="41"/>
    <x v="2"/>
    <x v="0"/>
    <x v="0"/>
    <s v="Yes"/>
    <x v="1"/>
    <s v="Urban"/>
    <n v="98.85"/>
    <n v="24.6"/>
    <n v="28.25"/>
    <n v="24.6"/>
    <x v="1"/>
    <x v="0"/>
  </r>
  <r>
    <n v="11898"/>
    <x v="1"/>
    <n v="41"/>
    <x v="2"/>
    <x v="0"/>
    <x v="0"/>
    <s v="Yes"/>
    <x v="2"/>
    <s v="Urban"/>
    <n v="87.06"/>
    <n v="30"/>
    <n v="28.25"/>
    <n v="30"/>
    <x v="1"/>
    <x v="0"/>
  </r>
  <r>
    <n v="14399"/>
    <x v="1"/>
    <n v="41"/>
    <x v="2"/>
    <x v="0"/>
    <x v="0"/>
    <s v="Yes"/>
    <x v="2"/>
    <s v="Urban"/>
    <n v="92.14"/>
    <n v="29.6"/>
    <n v="28.25"/>
    <n v="29.6"/>
    <x v="2"/>
    <x v="0"/>
  </r>
  <r>
    <n v="14785"/>
    <x v="1"/>
    <n v="41"/>
    <x v="2"/>
    <x v="0"/>
    <x v="0"/>
    <s v="Yes"/>
    <x v="2"/>
    <s v="Rural"/>
    <n v="92.64"/>
    <n v="43.8"/>
    <n v="28.25"/>
    <n v="43.8"/>
    <x v="1"/>
    <x v="0"/>
  </r>
  <r>
    <n v="14918"/>
    <x v="1"/>
    <n v="41"/>
    <x v="2"/>
    <x v="0"/>
    <x v="0"/>
    <s v="Yes"/>
    <x v="2"/>
    <s v="Urban"/>
    <n v="65.67"/>
    <n v="26.7"/>
    <n v="28.25"/>
    <n v="26.7"/>
    <x v="3"/>
    <x v="0"/>
  </r>
  <r>
    <n v="15415"/>
    <x v="0"/>
    <n v="41"/>
    <x v="2"/>
    <x v="1"/>
    <x v="1"/>
    <s v="Yes"/>
    <x v="2"/>
    <s v="Urban"/>
    <n v="94.47"/>
    <n v="43.9"/>
    <n v="28.25"/>
    <n v="43.9"/>
    <x v="1"/>
    <x v="0"/>
  </r>
  <r>
    <n v="15539"/>
    <x v="1"/>
    <n v="41"/>
    <x v="2"/>
    <x v="0"/>
    <x v="0"/>
    <s v="Yes"/>
    <x v="2"/>
    <s v="Rural"/>
    <n v="97.41"/>
    <n v="25.5"/>
    <n v="28.25"/>
    <n v="25.5"/>
    <x v="1"/>
    <x v="0"/>
  </r>
  <r>
    <n v="15969"/>
    <x v="1"/>
    <n v="41"/>
    <x v="2"/>
    <x v="0"/>
    <x v="0"/>
    <s v="Yes"/>
    <x v="1"/>
    <s v="Rural"/>
    <n v="102.89"/>
    <n v="37.200000000000003"/>
    <n v="28.25"/>
    <n v="37.200000000000003"/>
    <x v="2"/>
    <x v="0"/>
  </r>
  <r>
    <n v="16809"/>
    <x v="0"/>
    <n v="41"/>
    <x v="2"/>
    <x v="0"/>
    <x v="0"/>
    <s v="Yes"/>
    <x v="2"/>
    <s v="Urban"/>
    <n v="111.71"/>
    <n v="38.9"/>
    <n v="28.25"/>
    <n v="38.9"/>
    <x v="2"/>
    <x v="0"/>
  </r>
  <r>
    <n v="17398"/>
    <x v="0"/>
    <n v="41"/>
    <x v="2"/>
    <x v="0"/>
    <x v="0"/>
    <s v="Yes"/>
    <x v="2"/>
    <s v="Rural"/>
    <n v="101.79"/>
    <n v="26.7"/>
    <n v="28.25"/>
    <n v="26.7"/>
    <x v="0"/>
    <x v="0"/>
  </r>
  <r>
    <n v="17569"/>
    <x v="0"/>
    <n v="41"/>
    <x v="2"/>
    <x v="0"/>
    <x v="0"/>
    <s v="Yes"/>
    <x v="1"/>
    <s v="Rural"/>
    <n v="93.52"/>
    <n v="31.5"/>
    <n v="28.25"/>
    <n v="31.5"/>
    <x v="0"/>
    <x v="0"/>
  </r>
  <r>
    <n v="17623"/>
    <x v="0"/>
    <n v="41"/>
    <x v="2"/>
    <x v="0"/>
    <x v="0"/>
    <s v="No"/>
    <x v="1"/>
    <s v="Urban"/>
    <n v="87.44"/>
    <n v="33.5"/>
    <n v="28.25"/>
    <n v="33.5"/>
    <x v="0"/>
    <x v="0"/>
  </r>
  <r>
    <n v="18412"/>
    <x v="0"/>
    <n v="41"/>
    <x v="2"/>
    <x v="0"/>
    <x v="0"/>
    <s v="Yes"/>
    <x v="2"/>
    <s v="Rural"/>
    <n v="82.32"/>
    <n v="27.9"/>
    <n v="28.25"/>
    <n v="27.9"/>
    <x v="0"/>
    <x v="0"/>
  </r>
  <r>
    <n v="18616"/>
    <x v="1"/>
    <n v="41"/>
    <x v="2"/>
    <x v="0"/>
    <x v="0"/>
    <s v="Yes"/>
    <x v="2"/>
    <s v="Urban"/>
    <n v="82.2"/>
    <n v="23.9"/>
    <n v="28.25"/>
    <n v="23.9"/>
    <x v="0"/>
    <x v="0"/>
  </r>
  <r>
    <n v="20154"/>
    <x v="1"/>
    <n v="41"/>
    <x v="2"/>
    <x v="0"/>
    <x v="0"/>
    <s v="Yes"/>
    <x v="2"/>
    <s v="Rural"/>
    <n v="82.48"/>
    <n v="33.5"/>
    <n v="28.25"/>
    <n v="33.5"/>
    <x v="0"/>
    <x v="0"/>
  </r>
  <r>
    <n v="22477"/>
    <x v="0"/>
    <n v="41"/>
    <x v="2"/>
    <x v="0"/>
    <x v="0"/>
    <s v="Yes"/>
    <x v="2"/>
    <s v="Rural"/>
    <n v="79.66"/>
    <n v="25.1"/>
    <n v="28.25"/>
    <n v="25.1"/>
    <x v="0"/>
    <x v="0"/>
  </r>
  <r>
    <n v="22607"/>
    <x v="1"/>
    <n v="41"/>
    <x v="2"/>
    <x v="0"/>
    <x v="0"/>
    <s v="Yes"/>
    <x v="2"/>
    <s v="Urban"/>
    <n v="103.79"/>
    <n v="28.6"/>
    <n v="28.25"/>
    <n v="28.6"/>
    <x v="1"/>
    <x v="0"/>
  </r>
  <r>
    <n v="22902"/>
    <x v="0"/>
    <n v="41"/>
    <x v="2"/>
    <x v="1"/>
    <x v="0"/>
    <s v="Yes"/>
    <x v="2"/>
    <s v="Urban"/>
    <n v="69.52"/>
    <n v="31.9"/>
    <n v="28.25"/>
    <n v="31.9"/>
    <x v="1"/>
    <x v="0"/>
  </r>
  <r>
    <n v="23240"/>
    <x v="1"/>
    <n v="41"/>
    <x v="2"/>
    <x v="0"/>
    <x v="0"/>
    <s v="Yes"/>
    <x v="2"/>
    <s v="Rural"/>
    <n v="91.46"/>
    <n v="29.5"/>
    <n v="28.25"/>
    <n v="29.5"/>
    <x v="1"/>
    <x v="0"/>
  </r>
  <r>
    <n v="25099"/>
    <x v="0"/>
    <n v="41"/>
    <x v="2"/>
    <x v="0"/>
    <x v="0"/>
    <s v="No"/>
    <x v="4"/>
    <s v="Rural"/>
    <n v="74.81"/>
    <n v="39.700000000000003"/>
    <n v="28.25"/>
    <n v="39.700000000000003"/>
    <x v="3"/>
    <x v="0"/>
  </r>
  <r>
    <n v="26452"/>
    <x v="1"/>
    <n v="41"/>
    <x v="2"/>
    <x v="0"/>
    <x v="0"/>
    <s v="Yes"/>
    <x v="2"/>
    <s v="Rural"/>
    <n v="104.36"/>
    <n v="30.2"/>
    <n v="28.25"/>
    <n v="30.2"/>
    <x v="1"/>
    <x v="0"/>
  </r>
  <r>
    <n v="26862"/>
    <x v="1"/>
    <n v="41"/>
    <x v="2"/>
    <x v="0"/>
    <x v="0"/>
    <s v="Yes"/>
    <x v="4"/>
    <s v="Rural"/>
    <n v="78.930000000000007"/>
    <n v="30.9"/>
    <n v="28.25"/>
    <n v="30.9"/>
    <x v="2"/>
    <x v="0"/>
  </r>
  <r>
    <n v="26993"/>
    <x v="1"/>
    <n v="41"/>
    <x v="2"/>
    <x v="0"/>
    <x v="0"/>
    <s v="Yes"/>
    <x v="2"/>
    <s v="Rural"/>
    <n v="89.88"/>
    <n v="33.1"/>
    <n v="28.25"/>
    <n v="33.1"/>
    <x v="2"/>
    <x v="0"/>
  </r>
  <r>
    <n v="28418"/>
    <x v="1"/>
    <n v="41"/>
    <x v="2"/>
    <x v="0"/>
    <x v="0"/>
    <s v="Yes"/>
    <x v="2"/>
    <s v="Rural"/>
    <n v="107.18"/>
    <n v="22.8"/>
    <n v="28.25"/>
    <n v="22.8"/>
    <x v="1"/>
    <x v="0"/>
  </r>
  <r>
    <n v="29028"/>
    <x v="1"/>
    <n v="41"/>
    <x v="2"/>
    <x v="0"/>
    <x v="0"/>
    <s v="Yes"/>
    <x v="2"/>
    <s v="Rural"/>
    <n v="91.04"/>
    <n v="24.5"/>
    <n v="28.25"/>
    <n v="24.5"/>
    <x v="1"/>
    <x v="0"/>
  </r>
  <r>
    <n v="30402"/>
    <x v="0"/>
    <n v="41"/>
    <x v="2"/>
    <x v="0"/>
    <x v="0"/>
    <s v="Yes"/>
    <x v="2"/>
    <s v="Urban"/>
    <n v="104.34"/>
    <n v="30.3"/>
    <n v="28.25"/>
    <n v="30.3"/>
    <x v="0"/>
    <x v="0"/>
  </r>
  <r>
    <n v="31372"/>
    <x v="1"/>
    <n v="41"/>
    <x v="2"/>
    <x v="0"/>
    <x v="0"/>
    <s v="Yes"/>
    <x v="2"/>
    <s v="Rural"/>
    <n v="83.44"/>
    <n v="21.5"/>
    <n v="28.25"/>
    <n v="21.5"/>
    <x v="0"/>
    <x v="0"/>
  </r>
  <r>
    <n v="32317"/>
    <x v="1"/>
    <n v="41"/>
    <x v="2"/>
    <x v="0"/>
    <x v="0"/>
    <s v="Yes"/>
    <x v="2"/>
    <s v="Urban"/>
    <n v="80.72"/>
    <n v="34.1"/>
    <n v="28.25"/>
    <n v="34.1"/>
    <x v="3"/>
    <x v="0"/>
  </r>
  <r>
    <n v="32726"/>
    <x v="1"/>
    <n v="41"/>
    <x v="2"/>
    <x v="0"/>
    <x v="0"/>
    <s v="No"/>
    <x v="2"/>
    <s v="Urban"/>
    <n v="76.08"/>
    <n v="25.1"/>
    <n v="28.25"/>
    <n v="25.1"/>
    <x v="1"/>
    <x v="0"/>
  </r>
  <r>
    <n v="36317"/>
    <x v="1"/>
    <n v="41"/>
    <x v="2"/>
    <x v="0"/>
    <x v="0"/>
    <s v="Yes"/>
    <x v="2"/>
    <s v="Rural"/>
    <n v="134.29"/>
    <n v="26.8"/>
    <n v="28.25"/>
    <n v="26.8"/>
    <x v="3"/>
    <x v="0"/>
  </r>
  <r>
    <n v="37545"/>
    <x v="0"/>
    <n v="41"/>
    <x v="2"/>
    <x v="0"/>
    <x v="0"/>
    <s v="No"/>
    <x v="4"/>
    <s v="Urban"/>
    <n v="106.98"/>
    <n v="27.6"/>
    <n v="28.25"/>
    <n v="27.6"/>
    <x v="1"/>
    <x v="0"/>
  </r>
  <r>
    <n v="37888"/>
    <x v="0"/>
    <n v="41"/>
    <x v="2"/>
    <x v="0"/>
    <x v="0"/>
    <s v="Yes"/>
    <x v="2"/>
    <s v="Rural"/>
    <n v="92.49"/>
    <n v="41.6"/>
    <n v="28.25"/>
    <n v="41.6"/>
    <x v="0"/>
    <x v="0"/>
  </r>
  <r>
    <n v="38009"/>
    <x v="0"/>
    <n v="41"/>
    <x v="2"/>
    <x v="0"/>
    <x v="0"/>
    <s v="Yes"/>
    <x v="2"/>
    <s v="Urban"/>
    <n v="223.78"/>
    <n v="32.299999999999997"/>
    <n v="28.25"/>
    <n v="32.299999999999997"/>
    <x v="1"/>
    <x v="0"/>
  </r>
  <r>
    <n v="38771"/>
    <x v="1"/>
    <n v="41"/>
    <x v="2"/>
    <x v="0"/>
    <x v="0"/>
    <s v="No"/>
    <x v="4"/>
    <s v="Urban"/>
    <n v="129.01"/>
    <n v="42.4"/>
    <n v="28.25"/>
    <n v="42.4"/>
    <x v="0"/>
    <x v="0"/>
  </r>
  <r>
    <n v="38783"/>
    <x v="1"/>
    <n v="41"/>
    <x v="2"/>
    <x v="0"/>
    <x v="0"/>
    <s v="Yes"/>
    <x v="1"/>
    <s v="Urban"/>
    <n v="146.21"/>
    <n v="34.299999999999997"/>
    <n v="28.25"/>
    <n v="34.299999999999997"/>
    <x v="0"/>
    <x v="0"/>
  </r>
  <r>
    <n v="39060"/>
    <x v="1"/>
    <n v="41"/>
    <x v="2"/>
    <x v="0"/>
    <x v="0"/>
    <s v="Yes"/>
    <x v="2"/>
    <s v="Urban"/>
    <n v="71.06"/>
    <n v="23.4"/>
    <n v="28.25"/>
    <n v="23.4"/>
    <x v="1"/>
    <x v="0"/>
  </r>
  <r>
    <n v="39706"/>
    <x v="0"/>
    <n v="41"/>
    <x v="2"/>
    <x v="0"/>
    <x v="0"/>
    <s v="Yes"/>
    <x v="1"/>
    <s v="Rural"/>
    <n v="62.93"/>
    <n v="26.1"/>
    <n v="28.25"/>
    <n v="26.1"/>
    <x v="3"/>
    <x v="0"/>
  </r>
  <r>
    <n v="39796"/>
    <x v="0"/>
    <n v="41"/>
    <x v="2"/>
    <x v="0"/>
    <x v="0"/>
    <s v="No"/>
    <x v="1"/>
    <s v="Rural"/>
    <n v="60.73"/>
    <n v="28"/>
    <n v="28.25"/>
    <n v="28"/>
    <x v="1"/>
    <x v="0"/>
  </r>
  <r>
    <n v="39823"/>
    <x v="1"/>
    <n v="41"/>
    <x v="2"/>
    <x v="0"/>
    <x v="0"/>
    <s v="Yes"/>
    <x v="4"/>
    <s v="Rural"/>
    <n v="229.86"/>
    <n v="35.200000000000003"/>
    <n v="28.25"/>
    <n v="35.200000000000003"/>
    <x v="3"/>
    <x v="0"/>
  </r>
  <r>
    <n v="40931"/>
    <x v="1"/>
    <n v="41"/>
    <x v="2"/>
    <x v="0"/>
    <x v="0"/>
    <s v="Yes"/>
    <x v="4"/>
    <s v="Urban"/>
    <n v="91.93"/>
    <n v="24.7"/>
    <n v="28.25"/>
    <n v="24.7"/>
    <x v="3"/>
    <x v="0"/>
  </r>
  <r>
    <n v="41146"/>
    <x v="0"/>
    <n v="41"/>
    <x v="2"/>
    <x v="0"/>
    <x v="0"/>
    <s v="Yes"/>
    <x v="2"/>
    <s v="Rural"/>
    <n v="113.65"/>
    <n v="49.3"/>
    <n v="28.25"/>
    <n v="49.3"/>
    <x v="1"/>
    <x v="0"/>
  </r>
  <r>
    <n v="42007"/>
    <x v="0"/>
    <n v="41"/>
    <x v="2"/>
    <x v="0"/>
    <x v="0"/>
    <s v="No"/>
    <x v="2"/>
    <s v="Rural"/>
    <n v="70.150000000000006"/>
    <s v=""/>
    <n v="28.25"/>
    <n v="28.25"/>
    <x v="2"/>
    <x v="0"/>
  </r>
  <r>
    <n v="42305"/>
    <x v="1"/>
    <n v="41"/>
    <x v="2"/>
    <x v="0"/>
    <x v="0"/>
    <s v="No"/>
    <x v="2"/>
    <s v="Rural"/>
    <n v="100.75"/>
    <n v="27.2"/>
    <n v="28.25"/>
    <n v="27.2"/>
    <x v="1"/>
    <x v="0"/>
  </r>
  <r>
    <n v="44179"/>
    <x v="1"/>
    <n v="41"/>
    <x v="2"/>
    <x v="0"/>
    <x v="0"/>
    <s v="Yes"/>
    <x v="2"/>
    <s v="Urban"/>
    <n v="80.77"/>
    <n v="21.1"/>
    <n v="28.25"/>
    <n v="21.1"/>
    <x v="1"/>
    <x v="0"/>
  </r>
  <r>
    <n v="47730"/>
    <x v="1"/>
    <n v="41"/>
    <x v="2"/>
    <x v="0"/>
    <x v="0"/>
    <s v="No"/>
    <x v="2"/>
    <s v="Urban"/>
    <n v="86.03"/>
    <n v="26.4"/>
    <n v="28.25"/>
    <n v="26.4"/>
    <x v="1"/>
    <x v="0"/>
  </r>
  <r>
    <n v="49883"/>
    <x v="1"/>
    <n v="41"/>
    <x v="2"/>
    <x v="0"/>
    <x v="0"/>
    <s v="Yes"/>
    <x v="2"/>
    <s v="Rural"/>
    <n v="65.400000000000006"/>
    <n v="36.9"/>
    <n v="28.25"/>
    <n v="36.9"/>
    <x v="2"/>
    <x v="0"/>
  </r>
  <r>
    <n v="50073"/>
    <x v="1"/>
    <n v="41"/>
    <x v="2"/>
    <x v="0"/>
    <x v="1"/>
    <s v="No"/>
    <x v="2"/>
    <s v="Rural"/>
    <n v="186.54"/>
    <n v="39"/>
    <n v="28.25"/>
    <n v="39"/>
    <x v="2"/>
    <x v="0"/>
  </r>
  <r>
    <n v="50463"/>
    <x v="1"/>
    <n v="41"/>
    <x v="2"/>
    <x v="0"/>
    <x v="0"/>
    <s v="Yes"/>
    <x v="2"/>
    <s v="Urban"/>
    <n v="78.739999999999995"/>
    <n v="42.3"/>
    <n v="28.25"/>
    <n v="42.3"/>
    <x v="3"/>
    <x v="0"/>
  </r>
  <r>
    <n v="50545"/>
    <x v="0"/>
    <n v="41"/>
    <x v="2"/>
    <x v="0"/>
    <x v="0"/>
    <s v="Yes"/>
    <x v="4"/>
    <s v="Urban"/>
    <n v="84.1"/>
    <n v="29.3"/>
    <n v="28.25"/>
    <n v="29.3"/>
    <x v="1"/>
    <x v="0"/>
  </r>
  <r>
    <n v="50837"/>
    <x v="0"/>
    <n v="41"/>
    <x v="2"/>
    <x v="0"/>
    <x v="0"/>
    <s v="Yes"/>
    <x v="1"/>
    <s v="Rural"/>
    <n v="80.42"/>
    <n v="33.4"/>
    <n v="28.25"/>
    <n v="33.4"/>
    <x v="2"/>
    <x v="0"/>
  </r>
  <r>
    <n v="53862"/>
    <x v="1"/>
    <n v="41"/>
    <x v="2"/>
    <x v="0"/>
    <x v="0"/>
    <s v="Yes"/>
    <x v="4"/>
    <s v="Rural"/>
    <n v="106.35"/>
    <n v="26.1"/>
    <n v="28.25"/>
    <n v="26.1"/>
    <x v="1"/>
    <x v="0"/>
  </r>
  <r>
    <n v="54172"/>
    <x v="1"/>
    <n v="41"/>
    <x v="2"/>
    <x v="0"/>
    <x v="0"/>
    <s v="Yes"/>
    <x v="2"/>
    <s v="Urban"/>
    <n v="140.93"/>
    <n v="46.5"/>
    <n v="28.25"/>
    <n v="46.5"/>
    <x v="0"/>
    <x v="0"/>
  </r>
  <r>
    <n v="54776"/>
    <x v="0"/>
    <n v="41"/>
    <x v="2"/>
    <x v="0"/>
    <x v="0"/>
    <s v="No"/>
    <x v="2"/>
    <s v="Urban"/>
    <n v="70.55"/>
    <n v="44.2"/>
    <n v="28.25"/>
    <n v="44.2"/>
    <x v="0"/>
    <x v="0"/>
  </r>
  <r>
    <n v="55766"/>
    <x v="0"/>
    <n v="41"/>
    <x v="2"/>
    <x v="0"/>
    <x v="0"/>
    <s v="Yes"/>
    <x v="2"/>
    <s v="Rural"/>
    <n v="119.32"/>
    <n v="30.6"/>
    <n v="28.25"/>
    <n v="30.6"/>
    <x v="0"/>
    <x v="0"/>
  </r>
  <r>
    <n v="56459"/>
    <x v="0"/>
    <n v="41"/>
    <x v="2"/>
    <x v="0"/>
    <x v="0"/>
    <s v="Yes"/>
    <x v="2"/>
    <s v="Rural"/>
    <n v="87.34"/>
    <n v="34.299999999999997"/>
    <n v="28.25"/>
    <n v="34.299999999999997"/>
    <x v="2"/>
    <x v="0"/>
  </r>
  <r>
    <n v="56755"/>
    <x v="0"/>
    <n v="41"/>
    <x v="2"/>
    <x v="0"/>
    <x v="0"/>
    <s v="Yes"/>
    <x v="2"/>
    <s v="Rural"/>
    <n v="108.71"/>
    <n v="24"/>
    <n v="28.25"/>
    <n v="24"/>
    <x v="1"/>
    <x v="0"/>
  </r>
  <r>
    <n v="57765"/>
    <x v="1"/>
    <n v="41"/>
    <x v="2"/>
    <x v="0"/>
    <x v="0"/>
    <s v="Yes"/>
    <x v="4"/>
    <s v="Rural"/>
    <n v="146.08000000000001"/>
    <n v="29.9"/>
    <n v="28.25"/>
    <n v="29.9"/>
    <x v="1"/>
    <x v="0"/>
  </r>
  <r>
    <n v="59928"/>
    <x v="1"/>
    <n v="41"/>
    <x v="2"/>
    <x v="0"/>
    <x v="0"/>
    <s v="Yes"/>
    <x v="1"/>
    <s v="Rural"/>
    <n v="89.14"/>
    <n v="37.4"/>
    <n v="28.25"/>
    <n v="37.4"/>
    <x v="2"/>
    <x v="0"/>
  </r>
  <r>
    <n v="61242"/>
    <x v="1"/>
    <n v="41"/>
    <x v="2"/>
    <x v="1"/>
    <x v="0"/>
    <s v="Yes"/>
    <x v="4"/>
    <s v="Rural"/>
    <n v="107.5"/>
    <n v="54"/>
    <n v="28.25"/>
    <n v="54"/>
    <x v="1"/>
    <x v="0"/>
  </r>
  <r>
    <n v="61983"/>
    <x v="1"/>
    <n v="41"/>
    <x v="2"/>
    <x v="0"/>
    <x v="0"/>
    <s v="Yes"/>
    <x v="2"/>
    <s v="Urban"/>
    <n v="133.76"/>
    <n v="43.4"/>
    <n v="28.25"/>
    <n v="43.4"/>
    <x v="3"/>
    <x v="0"/>
  </r>
  <r>
    <n v="63478"/>
    <x v="1"/>
    <n v="41"/>
    <x v="2"/>
    <x v="0"/>
    <x v="0"/>
    <s v="Yes"/>
    <x v="2"/>
    <s v="Urban"/>
    <n v="76.34"/>
    <n v="28"/>
    <n v="28.25"/>
    <n v="28"/>
    <x v="0"/>
    <x v="0"/>
  </r>
  <r>
    <n v="72096"/>
    <x v="1"/>
    <n v="41"/>
    <x v="2"/>
    <x v="0"/>
    <x v="0"/>
    <s v="Yes"/>
    <x v="2"/>
    <s v="Rural"/>
    <n v="121.44"/>
    <n v="20.399999999999999"/>
    <n v="28.25"/>
    <n v="20.399999999999999"/>
    <x v="1"/>
    <x v="0"/>
  </r>
  <r>
    <n v="91"/>
    <x v="1"/>
    <n v="42"/>
    <x v="2"/>
    <x v="0"/>
    <x v="0"/>
    <s v="No"/>
    <x v="2"/>
    <s v="Urban"/>
    <n v="98.53"/>
    <n v="18.5"/>
    <n v="28.25"/>
    <n v="18.5"/>
    <x v="1"/>
    <x v="0"/>
  </r>
  <r>
    <n v="545"/>
    <x v="0"/>
    <n v="42"/>
    <x v="2"/>
    <x v="0"/>
    <x v="0"/>
    <s v="Yes"/>
    <x v="2"/>
    <s v="Rural"/>
    <n v="210.48"/>
    <n v="71.900000000000006"/>
    <n v="28.25"/>
    <n v="71.900000000000006"/>
    <x v="1"/>
    <x v="0"/>
  </r>
  <r>
    <n v="1454"/>
    <x v="1"/>
    <n v="42"/>
    <x v="2"/>
    <x v="0"/>
    <x v="0"/>
    <s v="No"/>
    <x v="2"/>
    <s v="Urban"/>
    <n v="84.03"/>
    <n v="31.4"/>
    <n v="28.25"/>
    <n v="31.4"/>
    <x v="1"/>
    <x v="0"/>
  </r>
  <r>
    <n v="2218"/>
    <x v="0"/>
    <n v="42"/>
    <x v="2"/>
    <x v="0"/>
    <x v="0"/>
    <s v="Yes"/>
    <x v="2"/>
    <s v="Rural"/>
    <n v="107.83"/>
    <n v="35.299999999999997"/>
    <n v="28.25"/>
    <n v="35.299999999999997"/>
    <x v="3"/>
    <x v="0"/>
  </r>
  <r>
    <n v="3180"/>
    <x v="1"/>
    <n v="42"/>
    <x v="2"/>
    <x v="0"/>
    <x v="0"/>
    <s v="Yes"/>
    <x v="4"/>
    <s v="Urban"/>
    <n v="88.89"/>
    <n v="33"/>
    <n v="28.25"/>
    <n v="33"/>
    <x v="1"/>
    <x v="0"/>
  </r>
  <r>
    <n v="5170"/>
    <x v="0"/>
    <n v="42"/>
    <x v="2"/>
    <x v="0"/>
    <x v="0"/>
    <s v="Yes"/>
    <x v="4"/>
    <s v="Rural"/>
    <n v="67.97"/>
    <n v="23.8"/>
    <n v="28.25"/>
    <n v="23.8"/>
    <x v="0"/>
    <x v="0"/>
  </r>
  <r>
    <n v="7806"/>
    <x v="1"/>
    <n v="42"/>
    <x v="2"/>
    <x v="0"/>
    <x v="0"/>
    <s v="Yes"/>
    <x v="2"/>
    <s v="Urban"/>
    <n v="158.88999999999999"/>
    <n v="37.6"/>
    <n v="28.25"/>
    <n v="37.6"/>
    <x v="3"/>
    <x v="0"/>
  </r>
  <r>
    <n v="8106"/>
    <x v="1"/>
    <n v="42"/>
    <x v="2"/>
    <x v="0"/>
    <x v="0"/>
    <s v="Yes"/>
    <x v="2"/>
    <s v="Rural"/>
    <n v="84.6"/>
    <n v="27"/>
    <n v="28.25"/>
    <n v="27"/>
    <x v="3"/>
    <x v="0"/>
  </r>
  <r>
    <n v="8960"/>
    <x v="1"/>
    <n v="42"/>
    <x v="2"/>
    <x v="0"/>
    <x v="0"/>
    <s v="No"/>
    <x v="1"/>
    <s v="Rural"/>
    <n v="73.41"/>
    <n v="56"/>
    <n v="28.25"/>
    <n v="56"/>
    <x v="3"/>
    <x v="0"/>
  </r>
  <r>
    <n v="8968"/>
    <x v="1"/>
    <n v="42"/>
    <x v="2"/>
    <x v="0"/>
    <x v="0"/>
    <s v="Yes"/>
    <x v="2"/>
    <s v="Urban"/>
    <n v="208.06"/>
    <s v=""/>
    <n v="28.25"/>
    <n v="28.25"/>
    <x v="3"/>
    <x v="0"/>
  </r>
  <r>
    <n v="9076"/>
    <x v="0"/>
    <n v="42"/>
    <x v="2"/>
    <x v="0"/>
    <x v="0"/>
    <s v="Yes"/>
    <x v="1"/>
    <s v="Urban"/>
    <n v="86.07"/>
    <n v="27.3"/>
    <n v="28.25"/>
    <n v="27.3"/>
    <x v="0"/>
    <x v="0"/>
  </r>
  <r>
    <n v="12600"/>
    <x v="1"/>
    <n v="42"/>
    <x v="2"/>
    <x v="0"/>
    <x v="0"/>
    <s v="Yes"/>
    <x v="1"/>
    <s v="Rural"/>
    <n v="79.989999999999995"/>
    <n v="26.3"/>
    <n v="28.25"/>
    <n v="26.3"/>
    <x v="1"/>
    <x v="0"/>
  </r>
  <r>
    <n v="13902"/>
    <x v="1"/>
    <n v="42"/>
    <x v="2"/>
    <x v="0"/>
    <x v="0"/>
    <s v="Yes"/>
    <x v="2"/>
    <s v="Urban"/>
    <n v="74.8"/>
    <n v="50.6"/>
    <n v="28.25"/>
    <n v="50.6"/>
    <x v="0"/>
    <x v="0"/>
  </r>
  <r>
    <n v="13964"/>
    <x v="1"/>
    <n v="42"/>
    <x v="2"/>
    <x v="0"/>
    <x v="0"/>
    <s v="Yes"/>
    <x v="2"/>
    <s v="Rural"/>
    <n v="107.91"/>
    <n v="20.5"/>
    <n v="28.25"/>
    <n v="20.5"/>
    <x v="1"/>
    <x v="0"/>
  </r>
  <r>
    <n v="14912"/>
    <x v="1"/>
    <n v="42"/>
    <x v="2"/>
    <x v="0"/>
    <x v="0"/>
    <s v="Yes"/>
    <x v="2"/>
    <s v="Rural"/>
    <n v="80"/>
    <n v="27.5"/>
    <n v="28.25"/>
    <n v="27.5"/>
    <x v="1"/>
    <x v="0"/>
  </r>
  <r>
    <n v="15296"/>
    <x v="1"/>
    <n v="42"/>
    <x v="2"/>
    <x v="0"/>
    <x v="0"/>
    <s v="Yes"/>
    <x v="2"/>
    <s v="Rural"/>
    <n v="112.06"/>
    <n v="38.200000000000003"/>
    <n v="28.25"/>
    <n v="38.200000000000003"/>
    <x v="1"/>
    <x v="0"/>
  </r>
  <r>
    <n v="15689"/>
    <x v="0"/>
    <n v="42"/>
    <x v="2"/>
    <x v="0"/>
    <x v="0"/>
    <s v="Yes"/>
    <x v="4"/>
    <s v="Urban"/>
    <n v="68.19"/>
    <n v="31"/>
    <n v="28.25"/>
    <n v="31"/>
    <x v="1"/>
    <x v="0"/>
  </r>
  <r>
    <n v="16536"/>
    <x v="1"/>
    <n v="42"/>
    <x v="2"/>
    <x v="0"/>
    <x v="0"/>
    <s v="Yes"/>
    <x v="1"/>
    <s v="Rural"/>
    <n v="75.34"/>
    <n v="38"/>
    <n v="28.25"/>
    <n v="38"/>
    <x v="1"/>
    <x v="0"/>
  </r>
  <r>
    <n v="16738"/>
    <x v="1"/>
    <n v="42"/>
    <x v="2"/>
    <x v="0"/>
    <x v="0"/>
    <s v="Yes"/>
    <x v="2"/>
    <s v="Rural"/>
    <n v="96.86"/>
    <n v="29.3"/>
    <n v="28.25"/>
    <n v="29.3"/>
    <x v="1"/>
    <x v="0"/>
  </r>
  <r>
    <n v="18398"/>
    <x v="1"/>
    <n v="42"/>
    <x v="2"/>
    <x v="0"/>
    <x v="0"/>
    <s v="Yes"/>
    <x v="2"/>
    <s v="Rural"/>
    <n v="108.96"/>
    <n v="27.5"/>
    <n v="28.25"/>
    <n v="27.5"/>
    <x v="1"/>
    <x v="0"/>
  </r>
  <r>
    <n v="19389"/>
    <x v="1"/>
    <n v="42"/>
    <x v="2"/>
    <x v="0"/>
    <x v="1"/>
    <s v="Yes"/>
    <x v="4"/>
    <s v="Urban"/>
    <n v="226.93"/>
    <n v="34.200000000000003"/>
    <n v="28.25"/>
    <n v="34.200000000000003"/>
    <x v="3"/>
    <x v="0"/>
  </r>
  <r>
    <n v="21688"/>
    <x v="1"/>
    <n v="42"/>
    <x v="2"/>
    <x v="0"/>
    <x v="0"/>
    <s v="Yes"/>
    <x v="2"/>
    <s v="Rural"/>
    <n v="88.31"/>
    <n v="24"/>
    <n v="28.25"/>
    <n v="24"/>
    <x v="3"/>
    <x v="0"/>
  </r>
  <r>
    <n v="21724"/>
    <x v="1"/>
    <n v="42"/>
    <x v="2"/>
    <x v="0"/>
    <x v="0"/>
    <s v="Yes"/>
    <x v="1"/>
    <s v="Urban"/>
    <n v="124.34"/>
    <n v="34.700000000000003"/>
    <n v="28.25"/>
    <n v="34.700000000000003"/>
    <x v="2"/>
    <x v="0"/>
  </r>
  <r>
    <n v="22678"/>
    <x v="1"/>
    <n v="42"/>
    <x v="2"/>
    <x v="0"/>
    <x v="0"/>
    <s v="Yes"/>
    <x v="4"/>
    <s v="Urban"/>
    <n v="97.78"/>
    <n v="29.8"/>
    <n v="28.25"/>
    <n v="29.8"/>
    <x v="0"/>
    <x v="0"/>
  </r>
  <r>
    <n v="22891"/>
    <x v="1"/>
    <n v="42"/>
    <x v="2"/>
    <x v="0"/>
    <x v="0"/>
    <s v="Yes"/>
    <x v="1"/>
    <s v="Urban"/>
    <n v="98.76"/>
    <n v="26.4"/>
    <n v="28.25"/>
    <n v="26.4"/>
    <x v="3"/>
    <x v="0"/>
  </r>
  <r>
    <n v="23332"/>
    <x v="1"/>
    <n v="42"/>
    <x v="2"/>
    <x v="0"/>
    <x v="0"/>
    <s v="Yes"/>
    <x v="2"/>
    <s v="Rural"/>
    <n v="94.38"/>
    <n v="34"/>
    <n v="28.25"/>
    <n v="34"/>
    <x v="1"/>
    <x v="0"/>
  </r>
  <r>
    <n v="24447"/>
    <x v="1"/>
    <n v="42"/>
    <x v="2"/>
    <x v="0"/>
    <x v="0"/>
    <s v="Yes"/>
    <x v="2"/>
    <s v="Rural"/>
    <n v="82.67"/>
    <n v="22.5"/>
    <n v="28.25"/>
    <n v="22.5"/>
    <x v="1"/>
    <x v="0"/>
  </r>
  <r>
    <n v="25325"/>
    <x v="1"/>
    <n v="42"/>
    <x v="2"/>
    <x v="0"/>
    <x v="0"/>
    <s v="Yes"/>
    <x v="2"/>
    <s v="Rural"/>
    <n v="82.24"/>
    <n v="23.8"/>
    <n v="28.25"/>
    <n v="23.8"/>
    <x v="2"/>
    <x v="0"/>
  </r>
  <r>
    <n v="25930"/>
    <x v="0"/>
    <n v="42"/>
    <x v="2"/>
    <x v="0"/>
    <x v="0"/>
    <s v="Yes"/>
    <x v="2"/>
    <s v="Urban"/>
    <n v="68.239999999999995"/>
    <n v="33.1"/>
    <n v="28.25"/>
    <n v="33.1"/>
    <x v="2"/>
    <x v="0"/>
  </r>
  <r>
    <n v="28027"/>
    <x v="1"/>
    <n v="42"/>
    <x v="2"/>
    <x v="0"/>
    <x v="0"/>
    <s v="Yes"/>
    <x v="4"/>
    <s v="Urban"/>
    <n v="83.7"/>
    <n v="20.6"/>
    <n v="28.25"/>
    <n v="20.6"/>
    <x v="1"/>
    <x v="0"/>
  </r>
  <r>
    <n v="28265"/>
    <x v="1"/>
    <n v="42"/>
    <x v="2"/>
    <x v="0"/>
    <x v="0"/>
    <s v="Yes"/>
    <x v="1"/>
    <s v="Rural"/>
    <n v="79.14"/>
    <n v="25"/>
    <n v="28.25"/>
    <n v="25"/>
    <x v="2"/>
    <x v="0"/>
  </r>
  <r>
    <n v="29380"/>
    <x v="1"/>
    <n v="42"/>
    <x v="2"/>
    <x v="1"/>
    <x v="0"/>
    <s v="Yes"/>
    <x v="2"/>
    <s v="Rural"/>
    <n v="89.96"/>
    <n v="35.6"/>
    <n v="28.25"/>
    <n v="35.6"/>
    <x v="1"/>
    <x v="0"/>
  </r>
  <r>
    <n v="29910"/>
    <x v="0"/>
    <n v="42"/>
    <x v="2"/>
    <x v="0"/>
    <x v="0"/>
    <s v="Yes"/>
    <x v="2"/>
    <s v="Urban"/>
    <n v="83.14"/>
    <n v="23.7"/>
    <n v="28.25"/>
    <n v="23.7"/>
    <x v="1"/>
    <x v="0"/>
  </r>
  <r>
    <n v="30248"/>
    <x v="1"/>
    <n v="42"/>
    <x v="2"/>
    <x v="0"/>
    <x v="0"/>
    <s v="No"/>
    <x v="2"/>
    <s v="Rural"/>
    <n v="118.55"/>
    <n v="46.2"/>
    <n v="28.25"/>
    <n v="46.2"/>
    <x v="3"/>
    <x v="0"/>
  </r>
  <r>
    <n v="30752"/>
    <x v="1"/>
    <n v="42"/>
    <x v="2"/>
    <x v="0"/>
    <x v="0"/>
    <s v="No"/>
    <x v="1"/>
    <s v="Urban"/>
    <n v="72"/>
    <n v="34.4"/>
    <n v="28.25"/>
    <n v="34.4"/>
    <x v="1"/>
    <x v="0"/>
  </r>
  <r>
    <n v="30753"/>
    <x v="0"/>
    <n v="42"/>
    <x v="2"/>
    <x v="0"/>
    <x v="0"/>
    <s v="Yes"/>
    <x v="4"/>
    <s v="Urban"/>
    <n v="93.79"/>
    <n v="27.2"/>
    <n v="28.25"/>
    <n v="27.2"/>
    <x v="1"/>
    <x v="0"/>
  </r>
  <r>
    <n v="32365"/>
    <x v="0"/>
    <n v="42"/>
    <x v="2"/>
    <x v="0"/>
    <x v="0"/>
    <s v="Yes"/>
    <x v="2"/>
    <s v="Rural"/>
    <n v="89.22"/>
    <n v="53.8"/>
    <n v="28.25"/>
    <n v="53.8"/>
    <x v="0"/>
    <x v="0"/>
  </r>
  <r>
    <n v="33879"/>
    <x v="0"/>
    <n v="42"/>
    <x v="2"/>
    <x v="0"/>
    <x v="0"/>
    <s v="Yes"/>
    <x v="2"/>
    <s v="Rural"/>
    <n v="83.41"/>
    <n v="25.4"/>
    <n v="28.25"/>
    <n v="25.4"/>
    <x v="0"/>
    <x v="1"/>
  </r>
  <r>
    <n v="34138"/>
    <x v="0"/>
    <n v="42"/>
    <x v="2"/>
    <x v="0"/>
    <x v="0"/>
    <s v="Yes"/>
    <x v="2"/>
    <s v="Urban"/>
    <n v="89"/>
    <n v="36.299999999999997"/>
    <n v="28.25"/>
    <n v="36.299999999999997"/>
    <x v="2"/>
    <x v="0"/>
  </r>
  <r>
    <n v="36109"/>
    <x v="0"/>
    <n v="42"/>
    <x v="2"/>
    <x v="0"/>
    <x v="0"/>
    <s v="Yes"/>
    <x v="2"/>
    <s v="Urban"/>
    <n v="78.489999999999995"/>
    <n v="31.8"/>
    <n v="28.25"/>
    <n v="31.8"/>
    <x v="3"/>
    <x v="0"/>
  </r>
  <r>
    <n v="37404"/>
    <x v="0"/>
    <n v="42"/>
    <x v="2"/>
    <x v="0"/>
    <x v="0"/>
    <s v="Yes"/>
    <x v="2"/>
    <s v="Urban"/>
    <n v="55.22"/>
    <n v="27"/>
    <n v="28.25"/>
    <n v="27"/>
    <x v="1"/>
    <x v="0"/>
  </r>
  <r>
    <n v="39984"/>
    <x v="1"/>
    <n v="42"/>
    <x v="2"/>
    <x v="0"/>
    <x v="0"/>
    <s v="Yes"/>
    <x v="4"/>
    <s v="Rural"/>
    <n v="157.66999999999999"/>
    <n v="22.7"/>
    <n v="28.25"/>
    <n v="22.7"/>
    <x v="2"/>
    <x v="0"/>
  </r>
  <r>
    <n v="40826"/>
    <x v="1"/>
    <n v="42"/>
    <x v="2"/>
    <x v="0"/>
    <x v="0"/>
    <s v="No"/>
    <x v="2"/>
    <s v="Urban"/>
    <n v="63.27"/>
    <n v="27"/>
    <n v="28.25"/>
    <n v="27"/>
    <x v="1"/>
    <x v="0"/>
  </r>
  <r>
    <n v="42309"/>
    <x v="1"/>
    <n v="42"/>
    <x v="2"/>
    <x v="0"/>
    <x v="0"/>
    <s v="Yes"/>
    <x v="2"/>
    <s v="Urban"/>
    <n v="73.37"/>
    <s v=""/>
    <n v="28.25"/>
    <n v="28.25"/>
    <x v="3"/>
    <x v="0"/>
  </r>
  <r>
    <n v="47196"/>
    <x v="0"/>
    <n v="42"/>
    <x v="2"/>
    <x v="0"/>
    <x v="0"/>
    <s v="Yes"/>
    <x v="2"/>
    <s v="Rural"/>
    <n v="110.68"/>
    <n v="32.4"/>
    <n v="28.25"/>
    <n v="32.4"/>
    <x v="2"/>
    <x v="0"/>
  </r>
  <r>
    <n v="47356"/>
    <x v="1"/>
    <n v="42"/>
    <x v="2"/>
    <x v="0"/>
    <x v="0"/>
    <s v="Yes"/>
    <x v="2"/>
    <s v="Urban"/>
    <n v="87.4"/>
    <n v="24.5"/>
    <n v="28.25"/>
    <n v="24.5"/>
    <x v="2"/>
    <x v="0"/>
  </r>
  <r>
    <n v="47799"/>
    <x v="1"/>
    <n v="42"/>
    <x v="2"/>
    <x v="0"/>
    <x v="0"/>
    <s v="Yes"/>
    <x v="2"/>
    <s v="Urban"/>
    <n v="191.94"/>
    <n v="27.9"/>
    <n v="28.25"/>
    <n v="27.9"/>
    <x v="1"/>
    <x v="0"/>
  </r>
  <r>
    <n v="49833"/>
    <x v="1"/>
    <n v="42"/>
    <x v="2"/>
    <x v="0"/>
    <x v="0"/>
    <s v="Yes"/>
    <x v="4"/>
    <s v="Rural"/>
    <n v="112.98"/>
    <n v="37.200000000000003"/>
    <n v="28.25"/>
    <n v="37.200000000000003"/>
    <x v="2"/>
    <x v="0"/>
  </r>
  <r>
    <n v="50215"/>
    <x v="0"/>
    <n v="42"/>
    <x v="2"/>
    <x v="0"/>
    <x v="0"/>
    <s v="No"/>
    <x v="4"/>
    <s v="Rural"/>
    <n v="59.83"/>
    <n v="52.8"/>
    <n v="28.25"/>
    <n v="52.8"/>
    <x v="1"/>
    <x v="0"/>
  </r>
  <r>
    <n v="50763"/>
    <x v="0"/>
    <n v="42"/>
    <x v="2"/>
    <x v="0"/>
    <x v="0"/>
    <s v="Yes"/>
    <x v="4"/>
    <s v="Urban"/>
    <n v="58.35"/>
    <n v="24.3"/>
    <n v="28.25"/>
    <n v="24.3"/>
    <x v="1"/>
    <x v="0"/>
  </r>
  <r>
    <n v="51554"/>
    <x v="0"/>
    <n v="42"/>
    <x v="2"/>
    <x v="0"/>
    <x v="0"/>
    <s v="Yes"/>
    <x v="2"/>
    <s v="Urban"/>
    <n v="177.91"/>
    <s v=""/>
    <n v="28.25"/>
    <n v="28.25"/>
    <x v="0"/>
    <x v="0"/>
  </r>
  <r>
    <n v="52500"/>
    <x v="1"/>
    <n v="42"/>
    <x v="2"/>
    <x v="0"/>
    <x v="0"/>
    <s v="Yes"/>
    <x v="4"/>
    <s v="Urban"/>
    <n v="59.43"/>
    <n v="25.4"/>
    <n v="28.25"/>
    <n v="25.4"/>
    <x v="1"/>
    <x v="0"/>
  </r>
  <r>
    <n v="55386"/>
    <x v="0"/>
    <n v="42"/>
    <x v="2"/>
    <x v="0"/>
    <x v="0"/>
    <s v="Yes"/>
    <x v="2"/>
    <s v="Rural"/>
    <n v="123.15"/>
    <n v="26.1"/>
    <n v="28.25"/>
    <n v="26.1"/>
    <x v="3"/>
    <x v="0"/>
  </r>
  <r>
    <n v="55420"/>
    <x v="1"/>
    <n v="42"/>
    <x v="2"/>
    <x v="0"/>
    <x v="0"/>
    <s v="No"/>
    <x v="2"/>
    <s v="Rural"/>
    <n v="139.77000000000001"/>
    <n v="27.7"/>
    <n v="28.25"/>
    <n v="27.7"/>
    <x v="0"/>
    <x v="0"/>
  </r>
  <r>
    <n v="56976"/>
    <x v="1"/>
    <n v="42"/>
    <x v="2"/>
    <x v="0"/>
    <x v="0"/>
    <s v="Yes"/>
    <x v="2"/>
    <s v="Urban"/>
    <n v="96.01"/>
    <n v="38.700000000000003"/>
    <n v="28.25"/>
    <n v="38.700000000000003"/>
    <x v="0"/>
    <x v="0"/>
  </r>
  <r>
    <n v="57209"/>
    <x v="0"/>
    <n v="42"/>
    <x v="2"/>
    <x v="0"/>
    <x v="0"/>
    <s v="Yes"/>
    <x v="4"/>
    <s v="Rural"/>
    <n v="68.12"/>
    <n v="32"/>
    <n v="28.25"/>
    <n v="32"/>
    <x v="0"/>
    <x v="0"/>
  </r>
  <r>
    <n v="58567"/>
    <x v="1"/>
    <n v="42"/>
    <x v="2"/>
    <x v="0"/>
    <x v="0"/>
    <s v="Yes"/>
    <x v="2"/>
    <s v="Rural"/>
    <n v="84.86"/>
    <n v="22.8"/>
    <n v="28.25"/>
    <n v="22.8"/>
    <x v="0"/>
    <x v="0"/>
  </r>
  <r>
    <n v="59000"/>
    <x v="1"/>
    <n v="42"/>
    <x v="2"/>
    <x v="0"/>
    <x v="0"/>
    <s v="Yes"/>
    <x v="4"/>
    <s v="Urban"/>
    <n v="56.71"/>
    <n v="25.2"/>
    <n v="28.25"/>
    <n v="25.2"/>
    <x v="0"/>
    <x v="0"/>
  </r>
  <r>
    <n v="62238"/>
    <x v="1"/>
    <n v="42"/>
    <x v="2"/>
    <x v="0"/>
    <x v="0"/>
    <s v="No"/>
    <x v="2"/>
    <s v="Urban"/>
    <n v="80.239999999999995"/>
    <n v="28.9"/>
    <n v="28.25"/>
    <n v="28.9"/>
    <x v="1"/>
    <x v="0"/>
  </r>
  <r>
    <n v="63337"/>
    <x v="1"/>
    <n v="42"/>
    <x v="2"/>
    <x v="0"/>
    <x v="0"/>
    <s v="Yes"/>
    <x v="2"/>
    <s v="Rural"/>
    <n v="69.989999999999995"/>
    <n v="46"/>
    <n v="28.25"/>
    <n v="46"/>
    <x v="3"/>
    <x v="0"/>
  </r>
  <r>
    <n v="63958"/>
    <x v="1"/>
    <n v="42"/>
    <x v="2"/>
    <x v="0"/>
    <x v="0"/>
    <s v="Yes"/>
    <x v="2"/>
    <s v="Urban"/>
    <n v="96.99"/>
    <n v="34.799999999999997"/>
    <n v="28.25"/>
    <n v="34.799999999999997"/>
    <x v="2"/>
    <x v="0"/>
  </r>
  <r>
    <n v="64849"/>
    <x v="1"/>
    <n v="42"/>
    <x v="2"/>
    <x v="0"/>
    <x v="0"/>
    <s v="Yes"/>
    <x v="2"/>
    <s v="Urban"/>
    <n v="92.2"/>
    <n v="34.200000000000003"/>
    <n v="28.25"/>
    <n v="34.200000000000003"/>
    <x v="0"/>
    <x v="0"/>
  </r>
  <r>
    <n v="64980"/>
    <x v="1"/>
    <n v="42"/>
    <x v="2"/>
    <x v="0"/>
    <x v="0"/>
    <s v="Yes"/>
    <x v="4"/>
    <s v="Urban"/>
    <n v="65.66"/>
    <n v="33.700000000000003"/>
    <n v="28.25"/>
    <n v="33.700000000000003"/>
    <x v="1"/>
    <x v="0"/>
  </r>
  <r>
    <n v="65632"/>
    <x v="0"/>
    <n v="42"/>
    <x v="2"/>
    <x v="0"/>
    <x v="0"/>
    <s v="Yes"/>
    <x v="2"/>
    <s v="Rural"/>
    <n v="145.5"/>
    <n v="31.8"/>
    <n v="28.25"/>
    <n v="31.8"/>
    <x v="2"/>
    <x v="0"/>
  </r>
  <r>
    <n v="66490"/>
    <x v="0"/>
    <n v="42"/>
    <x v="2"/>
    <x v="1"/>
    <x v="0"/>
    <s v="Yes"/>
    <x v="4"/>
    <s v="Urban"/>
    <n v="118.82"/>
    <n v="41"/>
    <n v="28.25"/>
    <n v="41"/>
    <x v="3"/>
    <x v="0"/>
  </r>
  <r>
    <n v="66883"/>
    <x v="1"/>
    <n v="42"/>
    <x v="2"/>
    <x v="0"/>
    <x v="0"/>
    <s v="Yes"/>
    <x v="1"/>
    <s v="Urban"/>
    <n v="140.08000000000001"/>
    <n v="43"/>
    <n v="28.25"/>
    <n v="43"/>
    <x v="1"/>
    <x v="0"/>
  </r>
  <r>
    <n v="67032"/>
    <x v="0"/>
    <n v="42"/>
    <x v="2"/>
    <x v="0"/>
    <x v="0"/>
    <s v="No"/>
    <x v="4"/>
    <s v="Urban"/>
    <n v="115.21"/>
    <n v="28.7"/>
    <n v="28.25"/>
    <n v="28.7"/>
    <x v="0"/>
    <x v="0"/>
  </r>
  <r>
    <n v="67277"/>
    <x v="0"/>
    <n v="42"/>
    <x v="2"/>
    <x v="0"/>
    <x v="0"/>
    <s v="Yes"/>
    <x v="2"/>
    <s v="Rural"/>
    <n v="67.87"/>
    <n v="30"/>
    <n v="28.25"/>
    <n v="30"/>
    <x v="1"/>
    <x v="0"/>
  </r>
  <r>
    <n v="69059"/>
    <x v="1"/>
    <n v="42"/>
    <x v="2"/>
    <x v="0"/>
    <x v="0"/>
    <s v="Yes"/>
    <x v="2"/>
    <s v="Urban"/>
    <n v="86.3"/>
    <n v="20.100000000000001"/>
    <n v="28.25"/>
    <n v="20.100000000000001"/>
    <x v="1"/>
    <x v="0"/>
  </r>
  <r>
    <n v="70081"/>
    <x v="0"/>
    <n v="42"/>
    <x v="2"/>
    <x v="1"/>
    <x v="0"/>
    <s v="Yes"/>
    <x v="1"/>
    <s v="Rural"/>
    <n v="77.239999999999995"/>
    <n v="41.2"/>
    <n v="28.25"/>
    <n v="41.2"/>
    <x v="0"/>
    <x v="0"/>
  </r>
  <r>
    <n v="71221"/>
    <x v="1"/>
    <n v="42"/>
    <x v="2"/>
    <x v="0"/>
    <x v="0"/>
    <s v="Yes"/>
    <x v="4"/>
    <s v="Urban"/>
    <n v="99.94"/>
    <n v="33.4"/>
    <n v="28.25"/>
    <n v="33.4"/>
    <x v="1"/>
    <x v="0"/>
  </r>
  <r>
    <n v="170"/>
    <x v="0"/>
    <n v="43"/>
    <x v="2"/>
    <x v="0"/>
    <x v="0"/>
    <s v="Yes"/>
    <x v="4"/>
    <s v="Rural"/>
    <n v="80.069999999999993"/>
    <s v=""/>
    <n v="28.25"/>
    <n v="28.25"/>
    <x v="1"/>
    <x v="0"/>
  </r>
  <r>
    <n v="205"/>
    <x v="1"/>
    <n v="43"/>
    <x v="2"/>
    <x v="0"/>
    <x v="0"/>
    <s v="Yes"/>
    <x v="2"/>
    <s v="Rural"/>
    <n v="88.23"/>
    <n v="37.6"/>
    <n v="28.25"/>
    <n v="37.6"/>
    <x v="0"/>
    <x v="0"/>
  </r>
  <r>
    <n v="338"/>
    <x v="1"/>
    <n v="43"/>
    <x v="2"/>
    <x v="0"/>
    <x v="0"/>
    <s v="Yes"/>
    <x v="2"/>
    <s v="Rural"/>
    <n v="110.32"/>
    <n v="28.4"/>
    <n v="28.25"/>
    <n v="28.4"/>
    <x v="1"/>
    <x v="0"/>
  </r>
  <r>
    <n v="1164"/>
    <x v="1"/>
    <n v="43"/>
    <x v="2"/>
    <x v="0"/>
    <x v="0"/>
    <s v="No"/>
    <x v="2"/>
    <s v="Rural"/>
    <n v="101.75"/>
    <n v="26.7"/>
    <n v="28.25"/>
    <n v="26.7"/>
    <x v="3"/>
    <x v="0"/>
  </r>
  <r>
    <n v="1225"/>
    <x v="0"/>
    <n v="43"/>
    <x v="2"/>
    <x v="0"/>
    <x v="0"/>
    <s v="Yes"/>
    <x v="2"/>
    <s v="Urban"/>
    <n v="87.82"/>
    <n v="38.799999999999997"/>
    <n v="28.25"/>
    <n v="38.799999999999997"/>
    <x v="2"/>
    <x v="0"/>
  </r>
  <r>
    <n v="1246"/>
    <x v="1"/>
    <n v="43"/>
    <x v="2"/>
    <x v="0"/>
    <x v="0"/>
    <s v="Yes"/>
    <x v="4"/>
    <s v="Rural"/>
    <n v="107.42"/>
    <s v=""/>
    <n v="28.25"/>
    <n v="28.25"/>
    <x v="1"/>
    <x v="0"/>
  </r>
  <r>
    <n v="1329"/>
    <x v="1"/>
    <n v="43"/>
    <x v="2"/>
    <x v="0"/>
    <x v="0"/>
    <s v="No"/>
    <x v="4"/>
    <s v="Rural"/>
    <n v="101.35"/>
    <n v="32.200000000000003"/>
    <n v="28.25"/>
    <n v="32.200000000000003"/>
    <x v="1"/>
    <x v="0"/>
  </r>
  <r>
    <n v="1499"/>
    <x v="1"/>
    <n v="43"/>
    <x v="2"/>
    <x v="0"/>
    <x v="0"/>
    <s v="Yes"/>
    <x v="4"/>
    <s v="Rural"/>
    <n v="72.13"/>
    <n v="42.6"/>
    <n v="28.25"/>
    <n v="42.6"/>
    <x v="1"/>
    <x v="0"/>
  </r>
  <r>
    <n v="1696"/>
    <x v="1"/>
    <n v="43"/>
    <x v="2"/>
    <x v="0"/>
    <x v="0"/>
    <s v="Yes"/>
    <x v="2"/>
    <s v="Urban"/>
    <n v="100.88"/>
    <n v="47.6"/>
    <n v="28.25"/>
    <n v="47.6"/>
    <x v="3"/>
    <x v="0"/>
  </r>
  <r>
    <n v="2953"/>
    <x v="1"/>
    <n v="43"/>
    <x v="2"/>
    <x v="0"/>
    <x v="0"/>
    <s v="Yes"/>
    <x v="2"/>
    <s v="Rural"/>
    <n v="75.05"/>
    <n v="22.9"/>
    <n v="28.25"/>
    <n v="22.9"/>
    <x v="3"/>
    <x v="0"/>
  </r>
  <r>
    <n v="3553"/>
    <x v="1"/>
    <n v="43"/>
    <x v="2"/>
    <x v="0"/>
    <x v="0"/>
    <s v="Yes"/>
    <x v="4"/>
    <s v="Urban"/>
    <n v="104.55"/>
    <n v="23.9"/>
    <n v="28.25"/>
    <n v="23.9"/>
    <x v="3"/>
    <x v="0"/>
  </r>
  <r>
    <n v="5973"/>
    <x v="0"/>
    <n v="43"/>
    <x v="2"/>
    <x v="0"/>
    <x v="0"/>
    <s v="Yes"/>
    <x v="2"/>
    <s v="Urban"/>
    <n v="86.78"/>
    <n v="23.5"/>
    <n v="28.25"/>
    <n v="23.5"/>
    <x v="3"/>
    <x v="0"/>
  </r>
  <r>
    <n v="9620"/>
    <x v="1"/>
    <n v="43"/>
    <x v="2"/>
    <x v="0"/>
    <x v="0"/>
    <s v="Yes"/>
    <x v="4"/>
    <s v="Rural"/>
    <n v="81.77"/>
    <n v="25.4"/>
    <n v="28.25"/>
    <n v="25.4"/>
    <x v="1"/>
    <x v="0"/>
  </r>
  <r>
    <n v="10973"/>
    <x v="0"/>
    <n v="43"/>
    <x v="2"/>
    <x v="0"/>
    <x v="0"/>
    <s v="Yes"/>
    <x v="2"/>
    <s v="Urban"/>
    <n v="91.13"/>
    <n v="33.9"/>
    <n v="28.25"/>
    <n v="33.9"/>
    <x v="1"/>
    <x v="0"/>
  </r>
  <r>
    <n v="11134"/>
    <x v="0"/>
    <n v="43"/>
    <x v="2"/>
    <x v="0"/>
    <x v="0"/>
    <s v="Yes"/>
    <x v="2"/>
    <s v="Rural"/>
    <n v="77.86"/>
    <n v="28.9"/>
    <n v="28.25"/>
    <n v="28.9"/>
    <x v="1"/>
    <x v="0"/>
  </r>
  <r>
    <n v="11838"/>
    <x v="1"/>
    <n v="43"/>
    <x v="2"/>
    <x v="0"/>
    <x v="0"/>
    <s v="Yes"/>
    <x v="4"/>
    <s v="Rural"/>
    <n v="70.08"/>
    <n v="26.6"/>
    <n v="28.25"/>
    <n v="26.6"/>
    <x v="1"/>
    <x v="0"/>
  </r>
  <r>
    <n v="12380"/>
    <x v="0"/>
    <n v="43"/>
    <x v="2"/>
    <x v="0"/>
    <x v="0"/>
    <s v="Yes"/>
    <x v="4"/>
    <s v="Rural"/>
    <n v="83.78"/>
    <n v="21.6"/>
    <n v="28.25"/>
    <n v="21.6"/>
    <x v="1"/>
    <x v="0"/>
  </r>
  <r>
    <n v="13846"/>
    <x v="0"/>
    <n v="43"/>
    <x v="2"/>
    <x v="0"/>
    <x v="0"/>
    <s v="Yes"/>
    <x v="4"/>
    <s v="Rural"/>
    <n v="88"/>
    <n v="30.6"/>
    <n v="28.25"/>
    <n v="30.6"/>
    <x v="1"/>
    <x v="0"/>
  </r>
  <r>
    <n v="16906"/>
    <x v="0"/>
    <n v="43"/>
    <x v="2"/>
    <x v="0"/>
    <x v="0"/>
    <s v="Yes"/>
    <x v="4"/>
    <s v="Urban"/>
    <n v="101.65"/>
    <n v="30"/>
    <n v="28.25"/>
    <n v="30"/>
    <x v="1"/>
    <x v="0"/>
  </r>
  <r>
    <n v="17835"/>
    <x v="1"/>
    <n v="43"/>
    <x v="2"/>
    <x v="0"/>
    <x v="0"/>
    <s v="No"/>
    <x v="1"/>
    <s v="Rural"/>
    <n v="92.4"/>
    <n v="22.7"/>
    <n v="28.25"/>
    <n v="22.7"/>
    <x v="0"/>
    <x v="0"/>
  </r>
  <r>
    <n v="19814"/>
    <x v="1"/>
    <n v="43"/>
    <x v="2"/>
    <x v="0"/>
    <x v="0"/>
    <s v="No"/>
    <x v="2"/>
    <s v="Urban"/>
    <n v="71.77"/>
    <n v="26.9"/>
    <n v="28.25"/>
    <n v="26.9"/>
    <x v="1"/>
    <x v="0"/>
  </r>
  <r>
    <n v="20421"/>
    <x v="1"/>
    <n v="43"/>
    <x v="2"/>
    <x v="0"/>
    <x v="0"/>
    <s v="Yes"/>
    <x v="2"/>
    <s v="Rural"/>
    <n v="68.94"/>
    <n v="26.8"/>
    <n v="28.25"/>
    <n v="26.8"/>
    <x v="1"/>
    <x v="0"/>
  </r>
  <r>
    <n v="20425"/>
    <x v="0"/>
    <n v="43"/>
    <x v="2"/>
    <x v="0"/>
    <x v="0"/>
    <s v="Yes"/>
    <x v="1"/>
    <s v="Rural"/>
    <n v="99.15"/>
    <n v="30.5"/>
    <n v="28.25"/>
    <n v="30.5"/>
    <x v="2"/>
    <x v="0"/>
  </r>
  <r>
    <n v="21110"/>
    <x v="1"/>
    <n v="43"/>
    <x v="2"/>
    <x v="0"/>
    <x v="0"/>
    <s v="Yes"/>
    <x v="2"/>
    <s v="Urban"/>
    <n v="93.3"/>
    <n v="32.700000000000003"/>
    <n v="28.25"/>
    <n v="32.700000000000003"/>
    <x v="1"/>
    <x v="0"/>
  </r>
  <r>
    <n v="21238"/>
    <x v="1"/>
    <n v="43"/>
    <x v="2"/>
    <x v="0"/>
    <x v="0"/>
    <s v="Yes"/>
    <x v="2"/>
    <s v="Urban"/>
    <n v="74.86"/>
    <n v="26.9"/>
    <n v="28.25"/>
    <n v="26.9"/>
    <x v="1"/>
    <x v="0"/>
  </r>
  <r>
    <n v="21917"/>
    <x v="0"/>
    <n v="43"/>
    <x v="2"/>
    <x v="0"/>
    <x v="0"/>
    <s v="Yes"/>
    <x v="4"/>
    <s v="Rural"/>
    <n v="110.69"/>
    <n v="35.6"/>
    <n v="28.25"/>
    <n v="35.6"/>
    <x v="0"/>
    <x v="0"/>
  </r>
  <r>
    <n v="23046"/>
    <x v="1"/>
    <n v="43"/>
    <x v="2"/>
    <x v="0"/>
    <x v="0"/>
    <s v="Yes"/>
    <x v="1"/>
    <s v="Urban"/>
    <n v="98.09"/>
    <n v="17.3"/>
    <n v="28.25"/>
    <n v="17.3"/>
    <x v="1"/>
    <x v="0"/>
  </r>
  <r>
    <n v="23047"/>
    <x v="0"/>
    <n v="43"/>
    <x v="2"/>
    <x v="0"/>
    <x v="0"/>
    <s v="Yes"/>
    <x v="2"/>
    <s v="Urban"/>
    <n v="100.16"/>
    <n v="59.7"/>
    <n v="28.25"/>
    <n v="59.7"/>
    <x v="1"/>
    <x v="0"/>
  </r>
  <r>
    <n v="24674"/>
    <x v="0"/>
    <n v="43"/>
    <x v="2"/>
    <x v="0"/>
    <x v="0"/>
    <s v="Yes"/>
    <x v="2"/>
    <s v="Urban"/>
    <n v="81.94"/>
    <n v="27.7"/>
    <n v="28.25"/>
    <n v="27.7"/>
    <x v="3"/>
    <x v="0"/>
  </r>
  <r>
    <n v="25833"/>
    <x v="1"/>
    <n v="43"/>
    <x v="2"/>
    <x v="0"/>
    <x v="0"/>
    <s v="Yes"/>
    <x v="2"/>
    <s v="Rural"/>
    <n v="107.43"/>
    <n v="26.5"/>
    <n v="28.25"/>
    <n v="26.5"/>
    <x v="1"/>
    <x v="0"/>
  </r>
  <r>
    <n v="28091"/>
    <x v="1"/>
    <n v="43"/>
    <x v="2"/>
    <x v="0"/>
    <x v="0"/>
    <s v="Yes"/>
    <x v="4"/>
    <s v="Urban"/>
    <n v="85.03"/>
    <n v="23.9"/>
    <n v="28.25"/>
    <n v="23.9"/>
    <x v="2"/>
    <x v="0"/>
  </r>
  <r>
    <n v="29514"/>
    <x v="1"/>
    <n v="43"/>
    <x v="2"/>
    <x v="0"/>
    <x v="0"/>
    <s v="Yes"/>
    <x v="2"/>
    <s v="Rural"/>
    <n v="97.55"/>
    <n v="28.3"/>
    <n v="28.25"/>
    <n v="28.3"/>
    <x v="2"/>
    <x v="0"/>
  </r>
  <r>
    <n v="31164"/>
    <x v="1"/>
    <n v="43"/>
    <x v="2"/>
    <x v="0"/>
    <x v="0"/>
    <s v="Yes"/>
    <x v="2"/>
    <s v="Rural"/>
    <n v="95.93"/>
    <n v="21.8"/>
    <n v="28.25"/>
    <n v="21.8"/>
    <x v="0"/>
    <x v="0"/>
  </r>
  <r>
    <n v="34386"/>
    <x v="1"/>
    <n v="43"/>
    <x v="2"/>
    <x v="0"/>
    <x v="0"/>
    <s v="Yes"/>
    <x v="2"/>
    <s v="Rural"/>
    <n v="102.5"/>
    <n v="50.2"/>
    <n v="28.25"/>
    <n v="50.2"/>
    <x v="1"/>
    <x v="0"/>
  </r>
  <r>
    <n v="34966"/>
    <x v="1"/>
    <n v="43"/>
    <x v="2"/>
    <x v="0"/>
    <x v="0"/>
    <s v="Yes"/>
    <x v="1"/>
    <s v="Urban"/>
    <n v="87.41"/>
    <n v="39.700000000000003"/>
    <n v="28.25"/>
    <n v="39.700000000000003"/>
    <x v="2"/>
    <x v="0"/>
  </r>
  <r>
    <n v="35140"/>
    <x v="0"/>
    <n v="43"/>
    <x v="2"/>
    <x v="0"/>
    <x v="0"/>
    <s v="Yes"/>
    <x v="4"/>
    <s v="Urban"/>
    <n v="210.94"/>
    <n v="31.3"/>
    <n v="28.25"/>
    <n v="31.3"/>
    <x v="1"/>
    <x v="0"/>
  </r>
  <r>
    <n v="35565"/>
    <x v="0"/>
    <n v="43"/>
    <x v="2"/>
    <x v="0"/>
    <x v="0"/>
    <s v="Yes"/>
    <x v="2"/>
    <s v="Urban"/>
    <n v="111.43"/>
    <n v="21.9"/>
    <n v="28.25"/>
    <n v="21.9"/>
    <x v="3"/>
    <x v="0"/>
  </r>
  <r>
    <n v="35846"/>
    <x v="1"/>
    <n v="43"/>
    <x v="2"/>
    <x v="1"/>
    <x v="0"/>
    <s v="No"/>
    <x v="1"/>
    <s v="Rural"/>
    <n v="217.3"/>
    <n v="27.5"/>
    <n v="28.25"/>
    <n v="27.5"/>
    <x v="1"/>
    <x v="0"/>
  </r>
  <r>
    <n v="36545"/>
    <x v="0"/>
    <n v="43"/>
    <x v="2"/>
    <x v="0"/>
    <x v="0"/>
    <s v="Yes"/>
    <x v="2"/>
    <s v="Rural"/>
    <n v="62.99"/>
    <n v="27"/>
    <n v="28.25"/>
    <n v="27"/>
    <x v="2"/>
    <x v="0"/>
  </r>
  <r>
    <n v="40622"/>
    <x v="1"/>
    <n v="43"/>
    <x v="2"/>
    <x v="0"/>
    <x v="0"/>
    <s v="Yes"/>
    <x v="2"/>
    <s v="Rural"/>
    <n v="80.83"/>
    <n v="51.5"/>
    <n v="28.25"/>
    <n v="51.5"/>
    <x v="0"/>
    <x v="0"/>
  </r>
  <r>
    <n v="40970"/>
    <x v="0"/>
    <n v="43"/>
    <x v="2"/>
    <x v="0"/>
    <x v="0"/>
    <s v="Yes"/>
    <x v="2"/>
    <s v="Urban"/>
    <n v="135.75"/>
    <n v="35.9"/>
    <n v="28.25"/>
    <n v="35.9"/>
    <x v="3"/>
    <x v="0"/>
  </r>
  <r>
    <n v="42117"/>
    <x v="0"/>
    <n v="43"/>
    <x v="2"/>
    <x v="0"/>
    <x v="0"/>
    <s v="Yes"/>
    <x v="1"/>
    <s v="Urban"/>
    <n v="143.43"/>
    <n v="45.9"/>
    <n v="28.25"/>
    <n v="45.9"/>
    <x v="0"/>
    <x v="1"/>
  </r>
  <r>
    <n v="42184"/>
    <x v="0"/>
    <n v="43"/>
    <x v="2"/>
    <x v="0"/>
    <x v="0"/>
    <s v="Yes"/>
    <x v="1"/>
    <s v="Rural"/>
    <n v="82.84"/>
    <n v="31.6"/>
    <n v="28.25"/>
    <n v="31.6"/>
    <x v="1"/>
    <x v="0"/>
  </r>
  <r>
    <n v="44288"/>
    <x v="0"/>
    <n v="43"/>
    <x v="2"/>
    <x v="0"/>
    <x v="0"/>
    <s v="Yes"/>
    <x v="2"/>
    <s v="Rural"/>
    <n v="207.37"/>
    <n v="29.5"/>
    <n v="28.25"/>
    <n v="29.5"/>
    <x v="2"/>
    <x v="0"/>
  </r>
  <r>
    <n v="45395"/>
    <x v="1"/>
    <n v="43"/>
    <x v="2"/>
    <x v="0"/>
    <x v="0"/>
    <s v="Yes"/>
    <x v="2"/>
    <s v="Urban"/>
    <n v="57.79"/>
    <n v="24.8"/>
    <n v="28.25"/>
    <n v="24.8"/>
    <x v="3"/>
    <x v="0"/>
  </r>
  <r>
    <n v="45538"/>
    <x v="1"/>
    <n v="43"/>
    <x v="2"/>
    <x v="0"/>
    <x v="0"/>
    <s v="Yes"/>
    <x v="1"/>
    <s v="Rural"/>
    <n v="115.22"/>
    <n v="21.2"/>
    <n v="28.25"/>
    <n v="21.2"/>
    <x v="0"/>
    <x v="0"/>
  </r>
  <r>
    <n v="47886"/>
    <x v="1"/>
    <n v="43"/>
    <x v="2"/>
    <x v="1"/>
    <x v="0"/>
    <s v="Yes"/>
    <x v="4"/>
    <s v="Rural"/>
    <n v="56.94"/>
    <n v="45.3"/>
    <n v="28.25"/>
    <n v="45.3"/>
    <x v="0"/>
    <x v="0"/>
  </r>
  <r>
    <n v="48359"/>
    <x v="1"/>
    <n v="43"/>
    <x v="2"/>
    <x v="0"/>
    <x v="0"/>
    <s v="Yes"/>
    <x v="2"/>
    <s v="Rural"/>
    <n v="142.12"/>
    <n v="28.4"/>
    <n v="28.25"/>
    <n v="28.4"/>
    <x v="3"/>
    <x v="0"/>
  </r>
  <r>
    <n v="48693"/>
    <x v="1"/>
    <n v="43"/>
    <x v="2"/>
    <x v="0"/>
    <x v="0"/>
    <s v="Yes"/>
    <x v="2"/>
    <s v="Rural"/>
    <n v="91.9"/>
    <n v="32.700000000000003"/>
    <n v="28.25"/>
    <n v="32.700000000000003"/>
    <x v="2"/>
    <x v="0"/>
  </r>
  <r>
    <n v="49003"/>
    <x v="0"/>
    <n v="43"/>
    <x v="2"/>
    <x v="0"/>
    <x v="0"/>
    <s v="Yes"/>
    <x v="2"/>
    <s v="Urban"/>
    <n v="146.01"/>
    <n v="31.5"/>
    <n v="28.25"/>
    <n v="31.5"/>
    <x v="3"/>
    <x v="0"/>
  </r>
  <r>
    <n v="49955"/>
    <x v="0"/>
    <n v="43"/>
    <x v="2"/>
    <x v="0"/>
    <x v="0"/>
    <s v="No"/>
    <x v="2"/>
    <s v="Urban"/>
    <n v="78.98"/>
    <n v="31.3"/>
    <n v="28.25"/>
    <n v="31.3"/>
    <x v="2"/>
    <x v="0"/>
  </r>
  <r>
    <n v="52342"/>
    <x v="1"/>
    <n v="43"/>
    <x v="2"/>
    <x v="0"/>
    <x v="0"/>
    <s v="Yes"/>
    <x v="2"/>
    <s v="Rural"/>
    <n v="58.63"/>
    <n v="28.4"/>
    <n v="28.25"/>
    <n v="28.4"/>
    <x v="3"/>
    <x v="0"/>
  </r>
  <r>
    <n v="54162"/>
    <x v="0"/>
    <n v="43"/>
    <x v="2"/>
    <x v="0"/>
    <x v="0"/>
    <s v="Yes"/>
    <x v="2"/>
    <s v="Rural"/>
    <n v="66.22"/>
    <n v="34.4"/>
    <n v="28.25"/>
    <n v="34.4"/>
    <x v="0"/>
    <x v="0"/>
  </r>
  <r>
    <n v="56189"/>
    <x v="0"/>
    <n v="43"/>
    <x v="2"/>
    <x v="0"/>
    <x v="0"/>
    <s v="No"/>
    <x v="4"/>
    <s v="Urban"/>
    <n v="84.43"/>
    <n v="30"/>
    <n v="28.25"/>
    <n v="30"/>
    <x v="3"/>
    <x v="0"/>
  </r>
  <r>
    <n v="56600"/>
    <x v="1"/>
    <n v="43"/>
    <x v="2"/>
    <x v="0"/>
    <x v="0"/>
    <s v="Yes"/>
    <x v="2"/>
    <s v="Rural"/>
    <n v="84.04"/>
    <n v="30.6"/>
    <n v="28.25"/>
    <n v="30.6"/>
    <x v="0"/>
    <x v="0"/>
  </r>
  <r>
    <n v="57047"/>
    <x v="1"/>
    <n v="43"/>
    <x v="2"/>
    <x v="0"/>
    <x v="0"/>
    <s v="Yes"/>
    <x v="2"/>
    <s v="Urban"/>
    <n v="110.42"/>
    <n v="32.6"/>
    <n v="28.25"/>
    <n v="32.6"/>
    <x v="3"/>
    <x v="0"/>
  </r>
  <r>
    <n v="58422"/>
    <x v="0"/>
    <n v="43"/>
    <x v="2"/>
    <x v="0"/>
    <x v="0"/>
    <s v="Yes"/>
    <x v="4"/>
    <s v="Rural"/>
    <n v="56.08"/>
    <n v="23.9"/>
    <n v="28.25"/>
    <n v="23.9"/>
    <x v="0"/>
    <x v="0"/>
  </r>
  <r>
    <n v="58617"/>
    <x v="1"/>
    <n v="43"/>
    <x v="2"/>
    <x v="0"/>
    <x v="0"/>
    <s v="Yes"/>
    <x v="1"/>
    <s v="Rural"/>
    <n v="118.89"/>
    <n v="43.6"/>
    <n v="28.25"/>
    <n v="43.6"/>
    <x v="1"/>
    <x v="0"/>
  </r>
  <r>
    <n v="65093"/>
    <x v="1"/>
    <n v="43"/>
    <x v="2"/>
    <x v="0"/>
    <x v="0"/>
    <s v="Yes"/>
    <x v="1"/>
    <s v="Urban"/>
    <n v="75.77"/>
    <n v="20.399999999999999"/>
    <n v="28.25"/>
    <n v="20.399999999999999"/>
    <x v="2"/>
    <x v="0"/>
  </r>
  <r>
    <n v="66006"/>
    <x v="1"/>
    <n v="43"/>
    <x v="2"/>
    <x v="0"/>
    <x v="0"/>
    <s v="Yes"/>
    <x v="2"/>
    <s v="Urban"/>
    <n v="86.67"/>
    <n v="33.299999999999997"/>
    <n v="28.25"/>
    <n v="33.299999999999997"/>
    <x v="1"/>
    <x v="0"/>
  </r>
  <r>
    <n v="66051"/>
    <x v="0"/>
    <n v="43"/>
    <x v="2"/>
    <x v="0"/>
    <x v="0"/>
    <s v="Yes"/>
    <x v="1"/>
    <s v="Rural"/>
    <n v="115.79"/>
    <n v="31.8"/>
    <n v="28.25"/>
    <n v="31.8"/>
    <x v="0"/>
    <x v="0"/>
  </r>
  <r>
    <n v="66306"/>
    <x v="1"/>
    <n v="43"/>
    <x v="2"/>
    <x v="0"/>
    <x v="0"/>
    <s v="Yes"/>
    <x v="2"/>
    <s v="Rural"/>
    <n v="82.57"/>
    <n v="29.1"/>
    <n v="28.25"/>
    <n v="29.1"/>
    <x v="1"/>
    <x v="0"/>
  </r>
  <r>
    <n v="66590"/>
    <x v="1"/>
    <n v="43"/>
    <x v="2"/>
    <x v="0"/>
    <x v="0"/>
    <s v="Yes"/>
    <x v="1"/>
    <s v="Urban"/>
    <n v="67.5"/>
    <n v="20.399999999999999"/>
    <n v="28.25"/>
    <n v="20.399999999999999"/>
    <x v="2"/>
    <x v="0"/>
  </r>
  <r>
    <n v="66973"/>
    <x v="0"/>
    <n v="43"/>
    <x v="2"/>
    <x v="0"/>
    <x v="0"/>
    <s v="Yes"/>
    <x v="2"/>
    <s v="Urban"/>
    <n v="92.71"/>
    <n v="30.5"/>
    <n v="28.25"/>
    <n v="30.5"/>
    <x v="2"/>
    <x v="0"/>
  </r>
  <r>
    <n v="67356"/>
    <x v="1"/>
    <n v="43"/>
    <x v="2"/>
    <x v="0"/>
    <x v="0"/>
    <s v="Yes"/>
    <x v="2"/>
    <s v="Urban"/>
    <n v="80.8"/>
    <n v="46.1"/>
    <n v="28.25"/>
    <n v="46.1"/>
    <x v="1"/>
    <x v="0"/>
  </r>
  <r>
    <n v="67814"/>
    <x v="0"/>
    <n v="43"/>
    <x v="2"/>
    <x v="0"/>
    <x v="0"/>
    <s v="Yes"/>
    <x v="4"/>
    <s v="Rural"/>
    <n v="79.92"/>
    <n v="30.8"/>
    <n v="28.25"/>
    <n v="30.8"/>
    <x v="2"/>
    <x v="0"/>
  </r>
  <r>
    <n v="68965"/>
    <x v="0"/>
    <n v="43"/>
    <x v="2"/>
    <x v="0"/>
    <x v="0"/>
    <s v="Yes"/>
    <x v="2"/>
    <s v="Urban"/>
    <n v="72.33"/>
    <n v="36.200000000000003"/>
    <n v="28.25"/>
    <n v="36.200000000000003"/>
    <x v="3"/>
    <x v="0"/>
  </r>
  <r>
    <n v="69239"/>
    <x v="1"/>
    <n v="43"/>
    <x v="2"/>
    <x v="0"/>
    <x v="0"/>
    <s v="Yes"/>
    <x v="1"/>
    <s v="Rural"/>
    <n v="105.59"/>
    <n v="43.3"/>
    <n v="28.25"/>
    <n v="43.3"/>
    <x v="3"/>
    <x v="0"/>
  </r>
  <r>
    <n v="70783"/>
    <x v="1"/>
    <n v="43"/>
    <x v="2"/>
    <x v="0"/>
    <x v="0"/>
    <s v="Yes"/>
    <x v="2"/>
    <s v="Urban"/>
    <n v="96.3"/>
    <n v="28.1"/>
    <n v="28.25"/>
    <n v="28.1"/>
    <x v="3"/>
    <x v="0"/>
  </r>
  <r>
    <n v="72184"/>
    <x v="1"/>
    <n v="43"/>
    <x v="2"/>
    <x v="0"/>
    <x v="0"/>
    <s v="Yes"/>
    <x v="1"/>
    <s v="Urban"/>
    <n v="89.73"/>
    <n v="23.5"/>
    <n v="28.25"/>
    <n v="23.5"/>
    <x v="2"/>
    <x v="0"/>
  </r>
  <r>
    <n v="365"/>
    <x v="1"/>
    <n v="44"/>
    <x v="2"/>
    <x v="1"/>
    <x v="0"/>
    <s v="Yes"/>
    <x v="2"/>
    <s v="Rural"/>
    <n v="69.48"/>
    <n v="41.3"/>
    <n v="28.25"/>
    <n v="41.3"/>
    <x v="1"/>
    <x v="0"/>
  </r>
  <r>
    <n v="727"/>
    <x v="0"/>
    <n v="44"/>
    <x v="2"/>
    <x v="0"/>
    <x v="0"/>
    <s v="Yes"/>
    <x v="2"/>
    <s v="Rural"/>
    <n v="95.46"/>
    <n v="31.4"/>
    <n v="28.25"/>
    <n v="31.4"/>
    <x v="3"/>
    <x v="0"/>
  </r>
  <r>
    <n v="2244"/>
    <x v="0"/>
    <n v="44"/>
    <x v="2"/>
    <x v="0"/>
    <x v="0"/>
    <s v="Yes"/>
    <x v="2"/>
    <s v="Urban"/>
    <n v="80.75"/>
    <n v="30.9"/>
    <n v="28.25"/>
    <n v="30.9"/>
    <x v="1"/>
    <x v="0"/>
  </r>
  <r>
    <n v="2824"/>
    <x v="1"/>
    <n v="44"/>
    <x v="2"/>
    <x v="0"/>
    <x v="0"/>
    <s v="Yes"/>
    <x v="4"/>
    <s v="Urban"/>
    <n v="91.21"/>
    <n v="24.1"/>
    <n v="28.25"/>
    <n v="24.1"/>
    <x v="1"/>
    <x v="0"/>
  </r>
  <r>
    <n v="5296"/>
    <x v="1"/>
    <n v="44"/>
    <x v="2"/>
    <x v="0"/>
    <x v="0"/>
    <s v="No"/>
    <x v="2"/>
    <s v="Urban"/>
    <n v="76.3"/>
    <n v="30.5"/>
    <n v="28.25"/>
    <n v="30.5"/>
    <x v="1"/>
    <x v="0"/>
  </r>
  <r>
    <n v="6563"/>
    <x v="1"/>
    <n v="44"/>
    <x v="2"/>
    <x v="0"/>
    <x v="0"/>
    <s v="No"/>
    <x v="2"/>
    <s v="Rural"/>
    <n v="78.180000000000007"/>
    <n v="32.200000000000003"/>
    <n v="28.25"/>
    <n v="32.200000000000003"/>
    <x v="1"/>
    <x v="0"/>
  </r>
  <r>
    <n v="6879"/>
    <x v="1"/>
    <n v="44"/>
    <x v="2"/>
    <x v="0"/>
    <x v="0"/>
    <s v="No"/>
    <x v="4"/>
    <s v="Urban"/>
    <n v="215.9"/>
    <n v="41.8"/>
    <n v="28.25"/>
    <n v="41.8"/>
    <x v="3"/>
    <x v="0"/>
  </r>
  <r>
    <n v="6928"/>
    <x v="0"/>
    <n v="44"/>
    <x v="2"/>
    <x v="0"/>
    <x v="0"/>
    <s v="Yes"/>
    <x v="2"/>
    <s v="Rural"/>
    <n v="119.01"/>
    <n v="29.5"/>
    <n v="28.25"/>
    <n v="29.5"/>
    <x v="1"/>
    <x v="0"/>
  </r>
  <r>
    <n v="7282"/>
    <x v="0"/>
    <n v="44"/>
    <x v="2"/>
    <x v="0"/>
    <x v="0"/>
    <s v="Yes"/>
    <x v="2"/>
    <s v="Rural"/>
    <n v="81.84"/>
    <n v="25.1"/>
    <n v="28.25"/>
    <n v="25.1"/>
    <x v="1"/>
    <x v="0"/>
  </r>
  <r>
    <n v="7446"/>
    <x v="0"/>
    <n v="44"/>
    <x v="2"/>
    <x v="0"/>
    <x v="0"/>
    <s v="Yes"/>
    <x v="2"/>
    <s v="Urban"/>
    <n v="83.51"/>
    <n v="31.2"/>
    <n v="28.25"/>
    <n v="31.2"/>
    <x v="1"/>
    <x v="0"/>
  </r>
  <r>
    <n v="7453"/>
    <x v="1"/>
    <n v="44"/>
    <x v="2"/>
    <x v="0"/>
    <x v="0"/>
    <s v="Yes"/>
    <x v="2"/>
    <s v="Urban"/>
    <n v="84.07"/>
    <n v="21.2"/>
    <n v="28.25"/>
    <n v="21.2"/>
    <x v="3"/>
    <x v="0"/>
  </r>
  <r>
    <n v="8037"/>
    <x v="0"/>
    <n v="44"/>
    <x v="2"/>
    <x v="0"/>
    <x v="1"/>
    <s v="No"/>
    <x v="4"/>
    <s v="Urban"/>
    <n v="94.62"/>
    <n v="34.4"/>
    <n v="28.25"/>
    <n v="34.4"/>
    <x v="0"/>
    <x v="0"/>
  </r>
  <r>
    <n v="9201"/>
    <x v="1"/>
    <n v="44"/>
    <x v="2"/>
    <x v="0"/>
    <x v="0"/>
    <s v="Yes"/>
    <x v="1"/>
    <s v="Urban"/>
    <n v="114.94"/>
    <n v="21.4"/>
    <n v="28.25"/>
    <n v="21.4"/>
    <x v="1"/>
    <x v="0"/>
  </r>
  <r>
    <n v="9404"/>
    <x v="1"/>
    <n v="44"/>
    <x v="2"/>
    <x v="0"/>
    <x v="0"/>
    <s v="Yes"/>
    <x v="2"/>
    <s v="Rural"/>
    <n v="107.41"/>
    <n v="47.3"/>
    <n v="28.25"/>
    <n v="47.3"/>
    <x v="1"/>
    <x v="0"/>
  </r>
  <r>
    <n v="11313"/>
    <x v="1"/>
    <n v="44"/>
    <x v="2"/>
    <x v="0"/>
    <x v="0"/>
    <s v="Yes"/>
    <x v="2"/>
    <s v="Rural"/>
    <n v="86.15"/>
    <n v="21.3"/>
    <n v="28.25"/>
    <n v="21.3"/>
    <x v="1"/>
    <x v="0"/>
  </r>
  <r>
    <n v="12674"/>
    <x v="0"/>
    <n v="44"/>
    <x v="2"/>
    <x v="0"/>
    <x v="0"/>
    <s v="Yes"/>
    <x v="2"/>
    <s v="Rural"/>
    <n v="74.150000000000006"/>
    <n v="34.5"/>
    <n v="28.25"/>
    <n v="34.5"/>
    <x v="2"/>
    <x v="0"/>
  </r>
  <r>
    <n v="13949"/>
    <x v="1"/>
    <n v="44"/>
    <x v="2"/>
    <x v="0"/>
    <x v="0"/>
    <s v="Yes"/>
    <x v="4"/>
    <s v="Urban"/>
    <n v="67.06"/>
    <n v="35.5"/>
    <n v="28.25"/>
    <n v="35.5"/>
    <x v="1"/>
    <x v="0"/>
  </r>
  <r>
    <n v="14036"/>
    <x v="0"/>
    <n v="44"/>
    <x v="2"/>
    <x v="0"/>
    <x v="0"/>
    <s v="Yes"/>
    <x v="2"/>
    <s v="Rural"/>
    <n v="101.46"/>
    <n v="29.4"/>
    <n v="28.25"/>
    <n v="29.4"/>
    <x v="0"/>
    <x v="0"/>
  </r>
  <r>
    <n v="14688"/>
    <x v="1"/>
    <n v="44"/>
    <x v="2"/>
    <x v="0"/>
    <x v="0"/>
    <s v="Yes"/>
    <x v="2"/>
    <s v="Urban"/>
    <n v="73.87"/>
    <n v="28.8"/>
    <n v="28.25"/>
    <n v="28.8"/>
    <x v="3"/>
    <x v="0"/>
  </r>
  <r>
    <n v="14709"/>
    <x v="0"/>
    <n v="44"/>
    <x v="2"/>
    <x v="0"/>
    <x v="0"/>
    <s v="Yes"/>
    <x v="2"/>
    <s v="Urban"/>
    <n v="99.34"/>
    <n v="33.1"/>
    <n v="28.25"/>
    <n v="33.1"/>
    <x v="1"/>
    <x v="0"/>
  </r>
  <r>
    <n v="17079"/>
    <x v="0"/>
    <n v="44"/>
    <x v="2"/>
    <x v="0"/>
    <x v="0"/>
    <s v="Yes"/>
    <x v="2"/>
    <s v="Rural"/>
    <n v="94.71"/>
    <n v="28.4"/>
    <n v="28.25"/>
    <n v="28.4"/>
    <x v="3"/>
    <x v="0"/>
  </r>
  <r>
    <n v="17478"/>
    <x v="0"/>
    <n v="44"/>
    <x v="2"/>
    <x v="0"/>
    <x v="0"/>
    <s v="Yes"/>
    <x v="4"/>
    <s v="Urban"/>
    <n v="101.66"/>
    <n v="35.4"/>
    <n v="28.25"/>
    <n v="35.4"/>
    <x v="1"/>
    <x v="0"/>
  </r>
  <r>
    <n v="17639"/>
    <x v="0"/>
    <n v="44"/>
    <x v="2"/>
    <x v="0"/>
    <x v="0"/>
    <s v="Yes"/>
    <x v="4"/>
    <s v="Rural"/>
    <n v="87.49"/>
    <n v="26.6"/>
    <n v="28.25"/>
    <n v="26.6"/>
    <x v="1"/>
    <x v="0"/>
  </r>
  <r>
    <n v="18181"/>
    <x v="0"/>
    <n v="44"/>
    <x v="2"/>
    <x v="0"/>
    <x v="0"/>
    <s v="Yes"/>
    <x v="2"/>
    <s v="Rural"/>
    <n v="105.49"/>
    <n v="31.5"/>
    <n v="28.25"/>
    <n v="31.5"/>
    <x v="3"/>
    <x v="0"/>
  </r>
  <r>
    <n v="18498"/>
    <x v="1"/>
    <n v="44"/>
    <x v="2"/>
    <x v="0"/>
    <x v="0"/>
    <s v="No"/>
    <x v="2"/>
    <s v="Rural"/>
    <n v="103.78"/>
    <n v="49.8"/>
    <n v="28.25"/>
    <n v="49.8"/>
    <x v="2"/>
    <x v="0"/>
  </r>
  <r>
    <n v="19801"/>
    <x v="1"/>
    <n v="44"/>
    <x v="2"/>
    <x v="0"/>
    <x v="0"/>
    <s v="Yes"/>
    <x v="2"/>
    <s v="Rural"/>
    <n v="98.3"/>
    <n v="25"/>
    <n v="28.25"/>
    <n v="25"/>
    <x v="1"/>
    <x v="0"/>
  </r>
  <r>
    <n v="21467"/>
    <x v="0"/>
    <n v="44"/>
    <x v="2"/>
    <x v="0"/>
    <x v="0"/>
    <s v="Yes"/>
    <x v="2"/>
    <s v="Urban"/>
    <n v="89.68"/>
    <n v="34.6"/>
    <n v="28.25"/>
    <n v="34.6"/>
    <x v="0"/>
    <x v="0"/>
  </r>
  <r>
    <n v="22321"/>
    <x v="1"/>
    <n v="44"/>
    <x v="2"/>
    <x v="0"/>
    <x v="0"/>
    <s v="Yes"/>
    <x v="2"/>
    <s v="Urban"/>
    <n v="124.06"/>
    <n v="20.8"/>
    <n v="28.25"/>
    <n v="20.8"/>
    <x v="1"/>
    <x v="0"/>
  </r>
  <r>
    <n v="22964"/>
    <x v="0"/>
    <n v="44"/>
    <x v="2"/>
    <x v="0"/>
    <x v="0"/>
    <s v="Yes"/>
    <x v="4"/>
    <s v="Rural"/>
    <n v="69.23"/>
    <n v="28.7"/>
    <n v="28.25"/>
    <n v="28.7"/>
    <x v="3"/>
    <x v="0"/>
  </r>
  <r>
    <n v="23890"/>
    <x v="1"/>
    <n v="44"/>
    <x v="2"/>
    <x v="1"/>
    <x v="0"/>
    <s v="Yes"/>
    <x v="4"/>
    <s v="Rural"/>
    <n v="105.77"/>
    <n v="36.799999999999997"/>
    <n v="28.25"/>
    <n v="36.799999999999997"/>
    <x v="1"/>
    <x v="0"/>
  </r>
  <r>
    <n v="24552"/>
    <x v="1"/>
    <n v="44"/>
    <x v="2"/>
    <x v="0"/>
    <x v="0"/>
    <s v="Yes"/>
    <x v="2"/>
    <s v="Rural"/>
    <n v="72.03"/>
    <n v="37.5"/>
    <n v="28.25"/>
    <n v="37.5"/>
    <x v="3"/>
    <x v="0"/>
  </r>
  <r>
    <n v="25095"/>
    <x v="0"/>
    <n v="44"/>
    <x v="2"/>
    <x v="0"/>
    <x v="0"/>
    <s v="Yes"/>
    <x v="4"/>
    <s v="Urban"/>
    <n v="94.76"/>
    <n v="26"/>
    <n v="28.25"/>
    <n v="26"/>
    <x v="2"/>
    <x v="0"/>
  </r>
  <r>
    <n v="26474"/>
    <x v="1"/>
    <n v="44"/>
    <x v="2"/>
    <x v="0"/>
    <x v="0"/>
    <s v="Yes"/>
    <x v="4"/>
    <s v="Urban"/>
    <n v="97.16"/>
    <n v="33.1"/>
    <n v="28.25"/>
    <n v="33.1"/>
    <x v="0"/>
    <x v="0"/>
  </r>
  <r>
    <n v="28127"/>
    <x v="1"/>
    <n v="44"/>
    <x v="2"/>
    <x v="0"/>
    <x v="0"/>
    <s v="Yes"/>
    <x v="2"/>
    <s v="Rural"/>
    <n v="90.4"/>
    <n v="33.1"/>
    <n v="28.25"/>
    <n v="33.1"/>
    <x v="2"/>
    <x v="0"/>
  </r>
  <r>
    <n v="28286"/>
    <x v="0"/>
    <n v="44"/>
    <x v="2"/>
    <x v="0"/>
    <x v="0"/>
    <s v="Yes"/>
    <x v="2"/>
    <s v="Rural"/>
    <n v="74.91"/>
    <n v="37.5"/>
    <n v="28.25"/>
    <n v="37.5"/>
    <x v="1"/>
    <x v="0"/>
  </r>
  <r>
    <n v="28385"/>
    <x v="1"/>
    <n v="44"/>
    <x v="2"/>
    <x v="0"/>
    <x v="0"/>
    <s v="Yes"/>
    <x v="2"/>
    <s v="Rural"/>
    <n v="100.08"/>
    <n v="20.9"/>
    <n v="28.25"/>
    <n v="20.9"/>
    <x v="3"/>
    <x v="0"/>
  </r>
  <r>
    <n v="29863"/>
    <x v="0"/>
    <n v="44"/>
    <x v="2"/>
    <x v="0"/>
    <x v="0"/>
    <s v="No"/>
    <x v="2"/>
    <s v="Urban"/>
    <n v="103.44"/>
    <n v="28"/>
    <n v="28.25"/>
    <n v="28"/>
    <x v="1"/>
    <x v="0"/>
  </r>
  <r>
    <n v="30002"/>
    <x v="0"/>
    <n v="44"/>
    <x v="2"/>
    <x v="1"/>
    <x v="0"/>
    <s v="Yes"/>
    <x v="1"/>
    <s v="Rural"/>
    <n v="83.59"/>
    <n v="24.1"/>
    <n v="28.25"/>
    <n v="24.1"/>
    <x v="1"/>
    <x v="0"/>
  </r>
  <r>
    <n v="30622"/>
    <x v="1"/>
    <n v="44"/>
    <x v="2"/>
    <x v="0"/>
    <x v="0"/>
    <s v="Yes"/>
    <x v="4"/>
    <s v="Rural"/>
    <n v="115.99"/>
    <n v="20.9"/>
    <n v="28.25"/>
    <n v="20.9"/>
    <x v="1"/>
    <x v="0"/>
  </r>
  <r>
    <n v="32446"/>
    <x v="1"/>
    <n v="44"/>
    <x v="2"/>
    <x v="0"/>
    <x v="0"/>
    <s v="Yes"/>
    <x v="2"/>
    <s v="Rural"/>
    <n v="97.27"/>
    <n v="26"/>
    <n v="28.25"/>
    <n v="26"/>
    <x v="1"/>
    <x v="0"/>
  </r>
  <r>
    <n v="32645"/>
    <x v="1"/>
    <n v="44"/>
    <x v="2"/>
    <x v="0"/>
    <x v="0"/>
    <s v="Yes"/>
    <x v="2"/>
    <s v="Rural"/>
    <n v="97.59"/>
    <n v="30.5"/>
    <n v="28.25"/>
    <n v="30.5"/>
    <x v="3"/>
    <x v="0"/>
  </r>
  <r>
    <n v="33298"/>
    <x v="1"/>
    <n v="44"/>
    <x v="2"/>
    <x v="0"/>
    <x v="0"/>
    <s v="Yes"/>
    <x v="2"/>
    <s v="Urban"/>
    <n v="105.29"/>
    <n v="27.6"/>
    <n v="28.25"/>
    <n v="27.6"/>
    <x v="2"/>
    <x v="0"/>
  </r>
  <r>
    <n v="33704"/>
    <x v="0"/>
    <n v="44"/>
    <x v="2"/>
    <x v="1"/>
    <x v="0"/>
    <s v="Yes"/>
    <x v="2"/>
    <s v="Rural"/>
    <n v="84.1"/>
    <s v=""/>
    <n v="28.25"/>
    <n v="28.25"/>
    <x v="0"/>
    <x v="0"/>
  </r>
  <r>
    <n v="34657"/>
    <x v="1"/>
    <n v="44"/>
    <x v="2"/>
    <x v="0"/>
    <x v="0"/>
    <s v="Yes"/>
    <x v="1"/>
    <s v="Urban"/>
    <n v="82.33"/>
    <n v="24.5"/>
    <n v="28.25"/>
    <n v="24.5"/>
    <x v="1"/>
    <x v="0"/>
  </r>
  <r>
    <n v="36377"/>
    <x v="1"/>
    <n v="44"/>
    <x v="2"/>
    <x v="0"/>
    <x v="0"/>
    <s v="Yes"/>
    <x v="2"/>
    <s v="Rural"/>
    <n v="222.29"/>
    <n v="38.200000000000003"/>
    <n v="28.25"/>
    <n v="38.200000000000003"/>
    <x v="1"/>
    <x v="0"/>
  </r>
  <r>
    <n v="36388"/>
    <x v="0"/>
    <n v="44"/>
    <x v="2"/>
    <x v="1"/>
    <x v="0"/>
    <s v="Yes"/>
    <x v="2"/>
    <s v="Rural"/>
    <n v="91.28"/>
    <n v="26.5"/>
    <n v="28.25"/>
    <n v="26.5"/>
    <x v="1"/>
    <x v="0"/>
  </r>
  <r>
    <n v="36969"/>
    <x v="1"/>
    <n v="44"/>
    <x v="2"/>
    <x v="0"/>
    <x v="0"/>
    <s v="Yes"/>
    <x v="2"/>
    <s v="Rural"/>
    <n v="60.02"/>
    <n v="33.799999999999997"/>
    <n v="28.25"/>
    <n v="33.799999999999997"/>
    <x v="2"/>
    <x v="0"/>
  </r>
  <r>
    <n v="41210"/>
    <x v="0"/>
    <n v="44"/>
    <x v="2"/>
    <x v="0"/>
    <x v="0"/>
    <s v="No"/>
    <x v="1"/>
    <s v="Urban"/>
    <n v="105.76"/>
    <n v="32.4"/>
    <n v="28.25"/>
    <n v="32.4"/>
    <x v="2"/>
    <x v="0"/>
  </r>
  <r>
    <n v="43806"/>
    <x v="0"/>
    <n v="44"/>
    <x v="2"/>
    <x v="0"/>
    <x v="0"/>
    <s v="Yes"/>
    <x v="2"/>
    <s v="Urban"/>
    <n v="142.31"/>
    <n v="29.1"/>
    <n v="28.25"/>
    <n v="29.1"/>
    <x v="3"/>
    <x v="0"/>
  </r>
  <r>
    <n v="44679"/>
    <x v="1"/>
    <n v="44"/>
    <x v="2"/>
    <x v="0"/>
    <x v="0"/>
    <s v="Yes"/>
    <x v="4"/>
    <s v="Urban"/>
    <n v="85.28"/>
    <n v="26.2"/>
    <n v="28.25"/>
    <n v="26.2"/>
    <x v="0"/>
    <x v="0"/>
  </r>
  <r>
    <n v="46688"/>
    <x v="1"/>
    <n v="44"/>
    <x v="2"/>
    <x v="0"/>
    <x v="0"/>
    <s v="No"/>
    <x v="2"/>
    <s v="Urban"/>
    <n v="127.21"/>
    <n v="29.8"/>
    <n v="28.25"/>
    <n v="29.8"/>
    <x v="3"/>
    <x v="0"/>
  </r>
  <r>
    <n v="47696"/>
    <x v="0"/>
    <n v="44"/>
    <x v="2"/>
    <x v="0"/>
    <x v="0"/>
    <s v="Yes"/>
    <x v="2"/>
    <s v="Rural"/>
    <n v="60.32"/>
    <n v="25"/>
    <n v="28.25"/>
    <n v="25"/>
    <x v="1"/>
    <x v="0"/>
  </r>
  <r>
    <n v="48518"/>
    <x v="0"/>
    <n v="44"/>
    <x v="2"/>
    <x v="0"/>
    <x v="0"/>
    <s v="Yes"/>
    <x v="1"/>
    <s v="Rural"/>
    <n v="127.57"/>
    <n v="22.6"/>
    <n v="28.25"/>
    <n v="22.6"/>
    <x v="1"/>
    <x v="0"/>
  </r>
  <r>
    <n v="49589"/>
    <x v="1"/>
    <n v="44"/>
    <x v="2"/>
    <x v="0"/>
    <x v="0"/>
    <s v="Yes"/>
    <x v="4"/>
    <s v="Urban"/>
    <n v="57.33"/>
    <n v="24.6"/>
    <n v="28.25"/>
    <n v="24.6"/>
    <x v="3"/>
    <x v="0"/>
  </r>
  <r>
    <n v="49949"/>
    <x v="0"/>
    <n v="44"/>
    <x v="2"/>
    <x v="0"/>
    <x v="0"/>
    <s v="Yes"/>
    <x v="2"/>
    <s v="Urban"/>
    <n v="58.47"/>
    <n v="24.4"/>
    <n v="28.25"/>
    <n v="24.4"/>
    <x v="1"/>
    <x v="0"/>
  </r>
  <r>
    <n v="50140"/>
    <x v="1"/>
    <n v="44"/>
    <x v="2"/>
    <x v="0"/>
    <x v="0"/>
    <s v="Yes"/>
    <x v="4"/>
    <s v="Rural"/>
    <n v="133.24"/>
    <n v="45"/>
    <n v="28.25"/>
    <n v="45"/>
    <x v="3"/>
    <x v="0"/>
  </r>
  <r>
    <n v="50216"/>
    <x v="0"/>
    <n v="44"/>
    <x v="2"/>
    <x v="1"/>
    <x v="0"/>
    <s v="Yes"/>
    <x v="1"/>
    <s v="Rural"/>
    <n v="188.13"/>
    <n v="44.7"/>
    <n v="28.25"/>
    <n v="44.7"/>
    <x v="2"/>
    <x v="0"/>
  </r>
  <r>
    <n v="52172"/>
    <x v="1"/>
    <n v="44"/>
    <x v="2"/>
    <x v="0"/>
    <x v="0"/>
    <s v="Yes"/>
    <x v="2"/>
    <s v="Rural"/>
    <n v="85.77"/>
    <n v="32.1"/>
    <n v="28.25"/>
    <n v="32.1"/>
    <x v="0"/>
    <x v="0"/>
  </r>
  <r>
    <n v="53121"/>
    <x v="0"/>
    <n v="44"/>
    <x v="2"/>
    <x v="0"/>
    <x v="0"/>
    <s v="Yes"/>
    <x v="2"/>
    <s v="Urban"/>
    <n v="63.6"/>
    <n v="37.299999999999997"/>
    <n v="28.25"/>
    <n v="37.299999999999997"/>
    <x v="1"/>
    <x v="0"/>
  </r>
  <r>
    <n v="55975"/>
    <x v="1"/>
    <n v="44"/>
    <x v="2"/>
    <x v="0"/>
    <x v="0"/>
    <s v="Yes"/>
    <x v="4"/>
    <s v="Rural"/>
    <n v="70.48"/>
    <n v="20.2"/>
    <n v="28.25"/>
    <n v="20.2"/>
    <x v="1"/>
    <x v="0"/>
  </r>
  <r>
    <n v="56233"/>
    <x v="1"/>
    <n v="44"/>
    <x v="2"/>
    <x v="0"/>
    <x v="0"/>
    <s v="No"/>
    <x v="2"/>
    <s v="Rural"/>
    <n v="116.95"/>
    <n v="26.1"/>
    <n v="28.25"/>
    <n v="26.1"/>
    <x v="1"/>
    <x v="0"/>
  </r>
  <r>
    <n v="56996"/>
    <x v="0"/>
    <n v="44"/>
    <x v="2"/>
    <x v="0"/>
    <x v="0"/>
    <s v="Yes"/>
    <x v="2"/>
    <s v="Urban"/>
    <n v="65.41"/>
    <n v="24.8"/>
    <n v="28.25"/>
    <n v="24.8"/>
    <x v="3"/>
    <x v="0"/>
  </r>
  <r>
    <n v="57468"/>
    <x v="1"/>
    <n v="44"/>
    <x v="2"/>
    <x v="0"/>
    <x v="0"/>
    <s v="Yes"/>
    <x v="2"/>
    <s v="Rural"/>
    <n v="70.58"/>
    <n v="25.1"/>
    <n v="28.25"/>
    <n v="25.1"/>
    <x v="1"/>
    <x v="0"/>
  </r>
  <r>
    <n v="58015"/>
    <x v="1"/>
    <n v="44"/>
    <x v="2"/>
    <x v="0"/>
    <x v="0"/>
    <s v="No"/>
    <x v="2"/>
    <s v="Rural"/>
    <n v="65.3"/>
    <n v="22.1"/>
    <n v="28.25"/>
    <n v="22.1"/>
    <x v="3"/>
    <x v="0"/>
  </r>
  <r>
    <n v="60104"/>
    <x v="0"/>
    <n v="44"/>
    <x v="2"/>
    <x v="0"/>
    <x v="0"/>
    <s v="Yes"/>
    <x v="2"/>
    <s v="Urban"/>
    <n v="80.73"/>
    <n v="28.1"/>
    <n v="28.25"/>
    <n v="28.1"/>
    <x v="3"/>
    <x v="0"/>
  </r>
  <r>
    <n v="62296"/>
    <x v="1"/>
    <n v="44"/>
    <x v="2"/>
    <x v="0"/>
    <x v="0"/>
    <s v="Yes"/>
    <x v="4"/>
    <s v="Rural"/>
    <n v="108.38"/>
    <n v="27.7"/>
    <n v="28.25"/>
    <n v="27.7"/>
    <x v="0"/>
    <x v="0"/>
  </r>
  <r>
    <n v="63193"/>
    <x v="1"/>
    <n v="44"/>
    <x v="2"/>
    <x v="0"/>
    <x v="0"/>
    <s v="Yes"/>
    <x v="2"/>
    <s v="Rural"/>
    <n v="88.75"/>
    <n v="25.6"/>
    <n v="28.25"/>
    <n v="25.6"/>
    <x v="0"/>
    <x v="0"/>
  </r>
  <r>
    <n v="63404"/>
    <x v="1"/>
    <n v="44"/>
    <x v="2"/>
    <x v="0"/>
    <x v="0"/>
    <s v="Yes"/>
    <x v="2"/>
    <s v="Rural"/>
    <n v="87.71"/>
    <n v="34"/>
    <n v="28.25"/>
    <n v="34"/>
    <x v="2"/>
    <x v="0"/>
  </r>
  <r>
    <n v="64159"/>
    <x v="1"/>
    <n v="44"/>
    <x v="2"/>
    <x v="0"/>
    <x v="0"/>
    <s v="Yes"/>
    <x v="2"/>
    <s v="Rural"/>
    <n v="110.41"/>
    <n v="30.5"/>
    <n v="28.25"/>
    <n v="30.5"/>
    <x v="3"/>
    <x v="0"/>
  </r>
  <r>
    <n v="64652"/>
    <x v="1"/>
    <n v="44"/>
    <x v="2"/>
    <x v="0"/>
    <x v="0"/>
    <s v="Yes"/>
    <x v="2"/>
    <s v="Rural"/>
    <n v="56.85"/>
    <n v="24.4"/>
    <n v="28.25"/>
    <n v="24.4"/>
    <x v="1"/>
    <x v="0"/>
  </r>
  <r>
    <n v="66794"/>
    <x v="1"/>
    <n v="44"/>
    <x v="2"/>
    <x v="0"/>
    <x v="0"/>
    <s v="Yes"/>
    <x v="4"/>
    <s v="Rural"/>
    <n v="81.13"/>
    <n v="34.1"/>
    <n v="28.25"/>
    <n v="34.1"/>
    <x v="1"/>
    <x v="0"/>
  </r>
  <r>
    <n v="68089"/>
    <x v="1"/>
    <n v="44"/>
    <x v="2"/>
    <x v="0"/>
    <x v="0"/>
    <s v="Yes"/>
    <x v="2"/>
    <s v="Urban"/>
    <n v="121.46"/>
    <n v="40.4"/>
    <n v="28.25"/>
    <n v="40.4"/>
    <x v="0"/>
    <x v="0"/>
  </r>
  <r>
    <n v="69789"/>
    <x v="1"/>
    <n v="44"/>
    <x v="2"/>
    <x v="0"/>
    <x v="0"/>
    <s v="Yes"/>
    <x v="2"/>
    <s v="Rural"/>
    <n v="58.19"/>
    <n v="37.1"/>
    <n v="28.25"/>
    <n v="37.1"/>
    <x v="0"/>
    <x v="0"/>
  </r>
  <r>
    <n v="70500"/>
    <x v="1"/>
    <n v="44"/>
    <x v="2"/>
    <x v="0"/>
    <x v="0"/>
    <s v="No"/>
    <x v="2"/>
    <s v="Rural"/>
    <n v="92.72"/>
    <n v="36.6"/>
    <n v="28.25"/>
    <n v="36.6"/>
    <x v="1"/>
    <x v="0"/>
  </r>
  <r>
    <n v="72289"/>
    <x v="1"/>
    <n v="44"/>
    <x v="2"/>
    <x v="0"/>
    <x v="0"/>
    <s v="Yes"/>
    <x v="2"/>
    <s v="Rural"/>
    <n v="68.42"/>
    <n v="43.2"/>
    <n v="28.25"/>
    <n v="43.2"/>
    <x v="3"/>
    <x v="0"/>
  </r>
  <r>
    <n v="315"/>
    <x v="0"/>
    <n v="45"/>
    <x v="2"/>
    <x v="0"/>
    <x v="0"/>
    <s v="Yes"/>
    <x v="2"/>
    <s v="Rural"/>
    <n v="65.42"/>
    <n v="39.700000000000003"/>
    <n v="28.25"/>
    <n v="39.700000000000003"/>
    <x v="1"/>
    <x v="0"/>
  </r>
  <r>
    <n v="1323"/>
    <x v="1"/>
    <n v="45"/>
    <x v="2"/>
    <x v="0"/>
    <x v="0"/>
    <s v="Yes"/>
    <x v="2"/>
    <s v="Rural"/>
    <n v="87.47"/>
    <n v="21.5"/>
    <n v="28.25"/>
    <n v="21.5"/>
    <x v="1"/>
    <x v="0"/>
  </r>
  <r>
    <n v="3184"/>
    <x v="1"/>
    <n v="45"/>
    <x v="2"/>
    <x v="0"/>
    <x v="0"/>
    <s v="Yes"/>
    <x v="2"/>
    <s v="Urban"/>
    <n v="89.05"/>
    <n v="27.8"/>
    <n v="28.25"/>
    <n v="27.8"/>
    <x v="2"/>
    <x v="0"/>
  </r>
  <r>
    <n v="4174"/>
    <x v="1"/>
    <n v="45"/>
    <x v="2"/>
    <x v="1"/>
    <x v="0"/>
    <s v="Yes"/>
    <x v="2"/>
    <s v="Urban"/>
    <n v="93.21"/>
    <n v="43.8"/>
    <n v="28.25"/>
    <n v="43.8"/>
    <x v="1"/>
    <x v="0"/>
  </r>
  <r>
    <n v="4528"/>
    <x v="0"/>
    <n v="45"/>
    <x v="2"/>
    <x v="1"/>
    <x v="0"/>
    <s v="No"/>
    <x v="2"/>
    <s v="Rural"/>
    <n v="85.52"/>
    <n v="36.4"/>
    <n v="28.25"/>
    <n v="36.4"/>
    <x v="1"/>
    <x v="0"/>
  </r>
  <r>
    <n v="5077"/>
    <x v="0"/>
    <n v="45"/>
    <x v="2"/>
    <x v="0"/>
    <x v="0"/>
    <s v="Yes"/>
    <x v="2"/>
    <s v="Urban"/>
    <n v="76.72"/>
    <n v="29.1"/>
    <n v="28.25"/>
    <n v="29.1"/>
    <x v="0"/>
    <x v="0"/>
  </r>
  <r>
    <n v="5496"/>
    <x v="1"/>
    <n v="45"/>
    <x v="2"/>
    <x v="0"/>
    <x v="0"/>
    <s v="Yes"/>
    <x v="2"/>
    <s v="Urban"/>
    <n v="202.66"/>
    <s v=""/>
    <n v="28.25"/>
    <n v="28.25"/>
    <x v="1"/>
    <x v="0"/>
  </r>
  <r>
    <n v="7953"/>
    <x v="1"/>
    <n v="45"/>
    <x v="2"/>
    <x v="0"/>
    <x v="0"/>
    <s v="Yes"/>
    <x v="2"/>
    <s v="Rural"/>
    <n v="92.21"/>
    <n v="31"/>
    <n v="28.25"/>
    <n v="31"/>
    <x v="1"/>
    <x v="0"/>
  </r>
  <r>
    <n v="10333"/>
    <x v="1"/>
    <n v="45"/>
    <x v="2"/>
    <x v="0"/>
    <x v="0"/>
    <s v="Yes"/>
    <x v="2"/>
    <s v="Urban"/>
    <n v="90.35"/>
    <n v="22.3"/>
    <n v="28.25"/>
    <n v="22.3"/>
    <x v="1"/>
    <x v="0"/>
  </r>
  <r>
    <n v="11192"/>
    <x v="1"/>
    <n v="45"/>
    <x v="2"/>
    <x v="0"/>
    <x v="0"/>
    <s v="Yes"/>
    <x v="2"/>
    <s v="Rural"/>
    <n v="218.1"/>
    <n v="55"/>
    <n v="28.25"/>
    <n v="55"/>
    <x v="3"/>
    <x v="0"/>
  </r>
  <r>
    <n v="11960"/>
    <x v="0"/>
    <n v="45"/>
    <x v="2"/>
    <x v="0"/>
    <x v="0"/>
    <s v="Yes"/>
    <x v="2"/>
    <s v="Rural"/>
    <n v="99.97"/>
    <n v="35.6"/>
    <n v="28.25"/>
    <n v="35.6"/>
    <x v="1"/>
    <x v="0"/>
  </r>
  <r>
    <n v="12318"/>
    <x v="0"/>
    <n v="45"/>
    <x v="2"/>
    <x v="0"/>
    <x v="0"/>
    <s v="Yes"/>
    <x v="1"/>
    <s v="Urban"/>
    <n v="101.92"/>
    <n v="26.9"/>
    <n v="28.25"/>
    <n v="26.9"/>
    <x v="0"/>
    <x v="0"/>
  </r>
  <r>
    <n v="12834"/>
    <x v="0"/>
    <n v="45"/>
    <x v="2"/>
    <x v="0"/>
    <x v="0"/>
    <s v="Yes"/>
    <x v="2"/>
    <s v="Urban"/>
    <n v="115.52"/>
    <n v="33.9"/>
    <n v="28.25"/>
    <n v="33.9"/>
    <x v="2"/>
    <x v="0"/>
  </r>
  <r>
    <n v="13328"/>
    <x v="1"/>
    <n v="45"/>
    <x v="2"/>
    <x v="0"/>
    <x v="0"/>
    <s v="Yes"/>
    <x v="2"/>
    <s v="Rural"/>
    <n v="106.95"/>
    <n v="33.4"/>
    <n v="28.25"/>
    <n v="33.4"/>
    <x v="0"/>
    <x v="0"/>
  </r>
  <r>
    <n v="14407"/>
    <x v="0"/>
    <n v="45"/>
    <x v="2"/>
    <x v="0"/>
    <x v="0"/>
    <s v="No"/>
    <x v="1"/>
    <s v="Urban"/>
    <n v="104.12"/>
    <n v="37.700000000000003"/>
    <n v="28.25"/>
    <n v="37.700000000000003"/>
    <x v="0"/>
    <x v="0"/>
  </r>
  <r>
    <n v="14872"/>
    <x v="0"/>
    <n v="45"/>
    <x v="2"/>
    <x v="1"/>
    <x v="0"/>
    <s v="Yes"/>
    <x v="1"/>
    <s v="Rural"/>
    <n v="239.19"/>
    <n v="52.5"/>
    <n v="28.25"/>
    <n v="52.5"/>
    <x v="0"/>
    <x v="0"/>
  </r>
  <r>
    <n v="15310"/>
    <x v="1"/>
    <n v="45"/>
    <x v="2"/>
    <x v="0"/>
    <x v="0"/>
    <s v="Yes"/>
    <x v="2"/>
    <s v="Urban"/>
    <n v="110.47"/>
    <n v="24.7"/>
    <n v="28.25"/>
    <n v="24.7"/>
    <x v="3"/>
    <x v="0"/>
  </r>
  <r>
    <n v="15553"/>
    <x v="1"/>
    <n v="45"/>
    <x v="2"/>
    <x v="0"/>
    <x v="0"/>
    <s v="Yes"/>
    <x v="2"/>
    <s v="Rural"/>
    <n v="89.21"/>
    <n v="21.6"/>
    <n v="28.25"/>
    <n v="21.6"/>
    <x v="2"/>
    <x v="0"/>
  </r>
  <r>
    <n v="15746"/>
    <x v="1"/>
    <n v="45"/>
    <x v="2"/>
    <x v="0"/>
    <x v="0"/>
    <s v="Yes"/>
    <x v="4"/>
    <s v="Urban"/>
    <n v="79.47"/>
    <n v="28.1"/>
    <n v="28.25"/>
    <n v="28.1"/>
    <x v="1"/>
    <x v="0"/>
  </r>
  <r>
    <n v="15803"/>
    <x v="1"/>
    <n v="45"/>
    <x v="2"/>
    <x v="0"/>
    <x v="0"/>
    <s v="Yes"/>
    <x v="2"/>
    <s v="Rural"/>
    <n v="73.87"/>
    <n v="25.6"/>
    <n v="28.25"/>
    <n v="25.6"/>
    <x v="0"/>
    <x v="0"/>
  </r>
  <r>
    <n v="15937"/>
    <x v="0"/>
    <n v="45"/>
    <x v="2"/>
    <x v="1"/>
    <x v="0"/>
    <s v="Yes"/>
    <x v="1"/>
    <s v="Rural"/>
    <n v="74.28"/>
    <n v="37.200000000000003"/>
    <n v="28.25"/>
    <n v="37.200000000000003"/>
    <x v="2"/>
    <x v="0"/>
  </r>
  <r>
    <n v="16028"/>
    <x v="1"/>
    <n v="45"/>
    <x v="2"/>
    <x v="0"/>
    <x v="0"/>
    <s v="Yes"/>
    <x v="2"/>
    <s v="Rural"/>
    <n v="77.19"/>
    <n v="37.200000000000003"/>
    <n v="28.25"/>
    <n v="37.200000000000003"/>
    <x v="3"/>
    <x v="0"/>
  </r>
  <r>
    <n v="16420"/>
    <x v="1"/>
    <n v="45"/>
    <x v="2"/>
    <x v="0"/>
    <x v="0"/>
    <s v="Yes"/>
    <x v="2"/>
    <s v="Urban"/>
    <n v="108.03"/>
    <n v="37.299999999999997"/>
    <n v="28.25"/>
    <n v="37.299999999999997"/>
    <x v="1"/>
    <x v="0"/>
  </r>
  <r>
    <n v="17347"/>
    <x v="1"/>
    <n v="45"/>
    <x v="2"/>
    <x v="0"/>
    <x v="0"/>
    <s v="Yes"/>
    <x v="4"/>
    <s v="Urban"/>
    <n v="85.64"/>
    <n v="32"/>
    <n v="28.25"/>
    <n v="32"/>
    <x v="2"/>
    <x v="0"/>
  </r>
  <r>
    <n v="18986"/>
    <x v="1"/>
    <n v="45"/>
    <x v="2"/>
    <x v="0"/>
    <x v="0"/>
    <s v="No"/>
    <x v="1"/>
    <s v="Urban"/>
    <n v="88.47"/>
    <n v="29.3"/>
    <n v="28.25"/>
    <n v="29.3"/>
    <x v="1"/>
    <x v="0"/>
  </r>
  <r>
    <n v="19557"/>
    <x v="1"/>
    <n v="45"/>
    <x v="2"/>
    <x v="0"/>
    <x v="0"/>
    <s v="Yes"/>
    <x v="2"/>
    <s v="Rural"/>
    <n v="93.72"/>
    <n v="30.2"/>
    <n v="28.25"/>
    <n v="30.2"/>
    <x v="2"/>
    <x v="1"/>
  </r>
  <r>
    <n v="20973"/>
    <x v="0"/>
    <n v="45"/>
    <x v="2"/>
    <x v="0"/>
    <x v="0"/>
    <s v="Yes"/>
    <x v="4"/>
    <s v="Rural"/>
    <n v="86.99"/>
    <n v="37.9"/>
    <n v="28.25"/>
    <n v="37.9"/>
    <x v="1"/>
    <x v="0"/>
  </r>
  <r>
    <n v="21067"/>
    <x v="1"/>
    <n v="45"/>
    <x v="2"/>
    <x v="0"/>
    <x v="0"/>
    <s v="Yes"/>
    <x v="1"/>
    <s v="Urban"/>
    <n v="110.1"/>
    <n v="30.9"/>
    <n v="28.25"/>
    <n v="30.9"/>
    <x v="1"/>
    <x v="0"/>
  </r>
  <r>
    <n v="22330"/>
    <x v="1"/>
    <n v="45"/>
    <x v="2"/>
    <x v="0"/>
    <x v="0"/>
    <s v="Yes"/>
    <x v="1"/>
    <s v="Urban"/>
    <n v="82.94"/>
    <n v="29.3"/>
    <n v="28.25"/>
    <n v="29.3"/>
    <x v="0"/>
    <x v="0"/>
  </r>
  <r>
    <n v="23988"/>
    <x v="1"/>
    <n v="45"/>
    <x v="2"/>
    <x v="0"/>
    <x v="0"/>
    <s v="Yes"/>
    <x v="2"/>
    <s v="Rural"/>
    <n v="76.680000000000007"/>
    <n v="34.799999999999997"/>
    <n v="28.25"/>
    <n v="34.799999999999997"/>
    <x v="3"/>
    <x v="0"/>
  </r>
  <r>
    <n v="24066"/>
    <x v="1"/>
    <n v="45"/>
    <x v="2"/>
    <x v="0"/>
    <x v="0"/>
    <s v="Yes"/>
    <x v="2"/>
    <s v="Urban"/>
    <n v="72.650000000000006"/>
    <n v="25.6"/>
    <n v="28.25"/>
    <n v="25.6"/>
    <x v="0"/>
    <x v="0"/>
  </r>
  <r>
    <n v="25446"/>
    <x v="1"/>
    <n v="45"/>
    <x v="2"/>
    <x v="0"/>
    <x v="0"/>
    <s v="Yes"/>
    <x v="4"/>
    <s v="Urban"/>
    <n v="79.98"/>
    <n v="41.4"/>
    <n v="28.25"/>
    <n v="41.4"/>
    <x v="1"/>
    <x v="0"/>
  </r>
  <r>
    <n v="25625"/>
    <x v="1"/>
    <n v="45"/>
    <x v="2"/>
    <x v="0"/>
    <x v="0"/>
    <s v="No"/>
    <x v="2"/>
    <s v="Rural"/>
    <n v="103.94"/>
    <n v="32.5"/>
    <n v="28.25"/>
    <n v="32.5"/>
    <x v="3"/>
    <x v="0"/>
  </r>
  <r>
    <n v="26025"/>
    <x v="1"/>
    <n v="45"/>
    <x v="2"/>
    <x v="0"/>
    <x v="0"/>
    <s v="Yes"/>
    <x v="4"/>
    <s v="Urban"/>
    <n v="103.22"/>
    <n v="20.5"/>
    <n v="28.25"/>
    <n v="20.5"/>
    <x v="1"/>
    <x v="0"/>
  </r>
  <r>
    <n v="26468"/>
    <x v="1"/>
    <n v="45"/>
    <x v="2"/>
    <x v="0"/>
    <x v="0"/>
    <s v="Yes"/>
    <x v="4"/>
    <s v="Urban"/>
    <n v="82.02"/>
    <n v="41.8"/>
    <n v="28.25"/>
    <n v="41.8"/>
    <x v="3"/>
    <x v="0"/>
  </r>
  <r>
    <n v="27276"/>
    <x v="1"/>
    <n v="45"/>
    <x v="2"/>
    <x v="0"/>
    <x v="0"/>
    <s v="Yes"/>
    <x v="2"/>
    <s v="Urban"/>
    <n v="78.91"/>
    <n v="34.299999999999997"/>
    <n v="28.25"/>
    <n v="34.299999999999997"/>
    <x v="0"/>
    <x v="0"/>
  </r>
  <r>
    <n v="27493"/>
    <x v="1"/>
    <n v="45"/>
    <x v="2"/>
    <x v="0"/>
    <x v="0"/>
    <s v="Yes"/>
    <x v="2"/>
    <s v="Urban"/>
    <n v="86.06"/>
    <n v="38.1"/>
    <n v="28.25"/>
    <n v="38.1"/>
    <x v="1"/>
    <x v="0"/>
  </r>
  <r>
    <n v="29734"/>
    <x v="1"/>
    <n v="45"/>
    <x v="2"/>
    <x v="0"/>
    <x v="0"/>
    <s v="No"/>
    <x v="4"/>
    <s v="Rural"/>
    <n v="77.45"/>
    <n v="42.2"/>
    <n v="28.25"/>
    <n v="42.2"/>
    <x v="2"/>
    <x v="0"/>
  </r>
  <r>
    <n v="30961"/>
    <x v="0"/>
    <n v="45"/>
    <x v="2"/>
    <x v="0"/>
    <x v="0"/>
    <s v="Yes"/>
    <x v="2"/>
    <s v="Rural"/>
    <n v="95.62"/>
    <n v="29.5"/>
    <n v="28.25"/>
    <n v="29.5"/>
    <x v="3"/>
    <x v="0"/>
  </r>
  <r>
    <n v="32235"/>
    <x v="1"/>
    <n v="45"/>
    <x v="2"/>
    <x v="1"/>
    <x v="0"/>
    <s v="Yes"/>
    <x v="4"/>
    <s v="Rural"/>
    <n v="95.02"/>
    <s v=""/>
    <n v="28.25"/>
    <n v="28.25"/>
    <x v="3"/>
    <x v="0"/>
  </r>
  <r>
    <n v="34590"/>
    <x v="0"/>
    <n v="45"/>
    <x v="2"/>
    <x v="0"/>
    <x v="0"/>
    <s v="Yes"/>
    <x v="1"/>
    <s v="Rural"/>
    <n v="75.25"/>
    <n v="27.6"/>
    <n v="28.25"/>
    <n v="27.6"/>
    <x v="3"/>
    <x v="0"/>
  </r>
  <r>
    <n v="34720"/>
    <x v="0"/>
    <n v="45"/>
    <x v="2"/>
    <x v="0"/>
    <x v="1"/>
    <s v="Yes"/>
    <x v="2"/>
    <s v="Rural"/>
    <n v="93.77"/>
    <s v=""/>
    <n v="28.25"/>
    <n v="28.25"/>
    <x v="0"/>
    <x v="0"/>
  </r>
  <r>
    <n v="36901"/>
    <x v="1"/>
    <n v="45"/>
    <x v="2"/>
    <x v="0"/>
    <x v="0"/>
    <s v="Yes"/>
    <x v="2"/>
    <s v="Urban"/>
    <n v="97.95"/>
    <n v="24.5"/>
    <n v="28.25"/>
    <n v="24.5"/>
    <x v="0"/>
    <x v="0"/>
  </r>
  <r>
    <n v="37655"/>
    <x v="0"/>
    <n v="45"/>
    <x v="2"/>
    <x v="0"/>
    <x v="0"/>
    <s v="Yes"/>
    <x v="2"/>
    <s v="Rural"/>
    <n v="83.91"/>
    <n v="40.200000000000003"/>
    <n v="28.25"/>
    <n v="40.200000000000003"/>
    <x v="0"/>
    <x v="0"/>
  </r>
  <r>
    <n v="38069"/>
    <x v="0"/>
    <n v="45"/>
    <x v="2"/>
    <x v="0"/>
    <x v="0"/>
    <s v="Yes"/>
    <x v="2"/>
    <s v="Rural"/>
    <n v="65.48"/>
    <n v="26.6"/>
    <n v="28.25"/>
    <n v="26.6"/>
    <x v="0"/>
    <x v="0"/>
  </r>
  <r>
    <n v="38320"/>
    <x v="0"/>
    <n v="45"/>
    <x v="2"/>
    <x v="1"/>
    <x v="0"/>
    <s v="Yes"/>
    <x v="2"/>
    <s v="Rural"/>
    <n v="136.19999999999999"/>
    <n v="23.8"/>
    <n v="28.25"/>
    <n v="23.8"/>
    <x v="0"/>
    <x v="0"/>
  </r>
  <r>
    <n v="40378"/>
    <x v="0"/>
    <n v="45"/>
    <x v="2"/>
    <x v="1"/>
    <x v="0"/>
    <s v="Yes"/>
    <x v="1"/>
    <s v="Urban"/>
    <n v="90.43"/>
    <n v="39.700000000000003"/>
    <n v="28.25"/>
    <n v="39.700000000000003"/>
    <x v="3"/>
    <x v="0"/>
  </r>
  <r>
    <n v="41069"/>
    <x v="1"/>
    <n v="45"/>
    <x v="2"/>
    <x v="0"/>
    <x v="0"/>
    <s v="Yes"/>
    <x v="2"/>
    <s v="Rural"/>
    <n v="224.1"/>
    <n v="56.6"/>
    <n v="28.25"/>
    <n v="56.6"/>
    <x v="1"/>
    <x v="1"/>
  </r>
  <r>
    <n v="41673"/>
    <x v="1"/>
    <n v="45"/>
    <x v="2"/>
    <x v="0"/>
    <x v="0"/>
    <s v="Yes"/>
    <x v="2"/>
    <s v="Rural"/>
    <n v="80.930000000000007"/>
    <n v="23.1"/>
    <n v="28.25"/>
    <n v="23.1"/>
    <x v="1"/>
    <x v="0"/>
  </r>
  <r>
    <n v="41875"/>
    <x v="1"/>
    <n v="45"/>
    <x v="2"/>
    <x v="0"/>
    <x v="0"/>
    <s v="Yes"/>
    <x v="2"/>
    <s v="Urban"/>
    <n v="71.400000000000006"/>
    <n v="28.4"/>
    <n v="28.25"/>
    <n v="28.4"/>
    <x v="3"/>
    <x v="0"/>
  </r>
  <r>
    <n v="42713"/>
    <x v="1"/>
    <n v="45"/>
    <x v="2"/>
    <x v="0"/>
    <x v="0"/>
    <s v="Yes"/>
    <x v="2"/>
    <s v="Urban"/>
    <n v="115.23"/>
    <n v="28"/>
    <n v="28.25"/>
    <n v="28"/>
    <x v="1"/>
    <x v="0"/>
  </r>
  <r>
    <n v="43672"/>
    <x v="1"/>
    <n v="45"/>
    <x v="2"/>
    <x v="0"/>
    <x v="0"/>
    <s v="Yes"/>
    <x v="2"/>
    <s v="Urban"/>
    <n v="146.44"/>
    <n v="22.8"/>
    <n v="28.25"/>
    <n v="22.8"/>
    <x v="2"/>
    <x v="0"/>
  </r>
  <r>
    <n v="44233"/>
    <x v="1"/>
    <n v="45"/>
    <x v="2"/>
    <x v="0"/>
    <x v="0"/>
    <s v="Yes"/>
    <x v="4"/>
    <s v="Rural"/>
    <n v="84.99"/>
    <n v="35.4"/>
    <n v="28.25"/>
    <n v="35.4"/>
    <x v="0"/>
    <x v="0"/>
  </r>
  <r>
    <n v="44662"/>
    <x v="1"/>
    <n v="45"/>
    <x v="2"/>
    <x v="0"/>
    <x v="0"/>
    <s v="Yes"/>
    <x v="4"/>
    <s v="Rural"/>
    <n v="95.24"/>
    <n v="40.200000000000003"/>
    <n v="28.25"/>
    <n v="40.200000000000003"/>
    <x v="0"/>
    <x v="0"/>
  </r>
  <r>
    <n v="45485"/>
    <x v="1"/>
    <n v="45"/>
    <x v="2"/>
    <x v="0"/>
    <x v="0"/>
    <s v="Yes"/>
    <x v="1"/>
    <s v="Urban"/>
    <n v="92.76"/>
    <n v="22.3"/>
    <n v="28.25"/>
    <n v="22.3"/>
    <x v="0"/>
    <x v="0"/>
  </r>
  <r>
    <n v="45955"/>
    <x v="1"/>
    <n v="45"/>
    <x v="2"/>
    <x v="0"/>
    <x v="0"/>
    <s v="Yes"/>
    <x v="2"/>
    <s v="Urban"/>
    <n v="55.67"/>
    <n v="23.1"/>
    <n v="28.25"/>
    <n v="23.1"/>
    <x v="3"/>
    <x v="0"/>
  </r>
  <r>
    <n v="47345"/>
    <x v="0"/>
    <n v="45"/>
    <x v="2"/>
    <x v="0"/>
    <x v="0"/>
    <s v="Yes"/>
    <x v="2"/>
    <s v="Rural"/>
    <n v="97.12"/>
    <n v="29.2"/>
    <n v="28.25"/>
    <n v="29.2"/>
    <x v="1"/>
    <x v="0"/>
  </r>
  <r>
    <n v="48759"/>
    <x v="1"/>
    <n v="45"/>
    <x v="2"/>
    <x v="0"/>
    <x v="0"/>
    <s v="Yes"/>
    <x v="2"/>
    <s v="Rural"/>
    <n v="176.48"/>
    <n v="24"/>
    <n v="28.25"/>
    <n v="24"/>
    <x v="2"/>
    <x v="0"/>
  </r>
  <r>
    <n v="49053"/>
    <x v="1"/>
    <n v="45"/>
    <x v="2"/>
    <x v="0"/>
    <x v="0"/>
    <s v="No"/>
    <x v="2"/>
    <s v="Rural"/>
    <n v="120.56"/>
    <n v="31.6"/>
    <n v="28.25"/>
    <n v="31.6"/>
    <x v="1"/>
    <x v="0"/>
  </r>
  <r>
    <n v="49190"/>
    <x v="1"/>
    <n v="45"/>
    <x v="2"/>
    <x v="0"/>
    <x v="0"/>
    <s v="Yes"/>
    <x v="2"/>
    <s v="Rural"/>
    <n v="112.55"/>
    <n v="32.1"/>
    <n v="28.25"/>
    <n v="32.1"/>
    <x v="1"/>
    <x v="0"/>
  </r>
  <r>
    <n v="50295"/>
    <x v="1"/>
    <n v="45"/>
    <x v="2"/>
    <x v="0"/>
    <x v="0"/>
    <s v="Yes"/>
    <x v="2"/>
    <s v="Urban"/>
    <n v="65.36"/>
    <n v="39.299999999999997"/>
    <n v="28.25"/>
    <n v="39.299999999999997"/>
    <x v="1"/>
    <x v="0"/>
  </r>
  <r>
    <n v="50651"/>
    <x v="1"/>
    <n v="45"/>
    <x v="2"/>
    <x v="0"/>
    <x v="0"/>
    <s v="No"/>
    <x v="2"/>
    <s v="Rural"/>
    <n v="91.47"/>
    <n v="24.2"/>
    <n v="28.25"/>
    <n v="24.2"/>
    <x v="0"/>
    <x v="0"/>
  </r>
  <r>
    <n v="52968"/>
    <x v="1"/>
    <n v="45"/>
    <x v="2"/>
    <x v="0"/>
    <x v="0"/>
    <s v="Yes"/>
    <x v="1"/>
    <s v="Rural"/>
    <n v="149.15"/>
    <n v="33.5"/>
    <n v="28.25"/>
    <n v="33.5"/>
    <x v="0"/>
    <x v="0"/>
  </r>
  <r>
    <n v="54065"/>
    <x v="1"/>
    <n v="45"/>
    <x v="2"/>
    <x v="0"/>
    <x v="0"/>
    <s v="Yes"/>
    <x v="2"/>
    <s v="Urban"/>
    <n v="91.04"/>
    <n v="21.1"/>
    <n v="28.25"/>
    <n v="21.1"/>
    <x v="1"/>
    <x v="0"/>
  </r>
  <r>
    <n v="54385"/>
    <x v="0"/>
    <n v="45"/>
    <x v="2"/>
    <x v="0"/>
    <x v="0"/>
    <s v="Yes"/>
    <x v="2"/>
    <s v="Rural"/>
    <n v="64.14"/>
    <n v="29.4"/>
    <n v="28.25"/>
    <n v="29.4"/>
    <x v="1"/>
    <x v="1"/>
  </r>
  <r>
    <n v="55790"/>
    <x v="1"/>
    <n v="45"/>
    <x v="2"/>
    <x v="0"/>
    <x v="0"/>
    <s v="Yes"/>
    <x v="2"/>
    <s v="Urban"/>
    <n v="106.83"/>
    <n v="32.1"/>
    <n v="28.25"/>
    <n v="32.1"/>
    <x v="2"/>
    <x v="0"/>
  </r>
  <r>
    <n v="56889"/>
    <x v="0"/>
    <n v="45"/>
    <x v="2"/>
    <x v="1"/>
    <x v="0"/>
    <s v="Yes"/>
    <x v="2"/>
    <s v="Urban"/>
    <n v="60.99"/>
    <n v="32.799999999999997"/>
    <n v="28.25"/>
    <n v="32.799999999999997"/>
    <x v="0"/>
    <x v="0"/>
  </r>
  <r>
    <n v="57924"/>
    <x v="1"/>
    <n v="45"/>
    <x v="2"/>
    <x v="0"/>
    <x v="0"/>
    <s v="Yes"/>
    <x v="4"/>
    <s v="Rural"/>
    <n v="63.01"/>
    <n v="31.5"/>
    <n v="28.25"/>
    <n v="31.5"/>
    <x v="1"/>
    <x v="0"/>
  </r>
  <r>
    <n v="58477"/>
    <x v="1"/>
    <n v="45"/>
    <x v="2"/>
    <x v="0"/>
    <x v="0"/>
    <s v="Yes"/>
    <x v="2"/>
    <s v="Urban"/>
    <n v="81.239999999999995"/>
    <n v="37"/>
    <n v="28.25"/>
    <n v="37"/>
    <x v="1"/>
    <x v="0"/>
  </r>
  <r>
    <n v="59058"/>
    <x v="1"/>
    <n v="45"/>
    <x v="2"/>
    <x v="0"/>
    <x v="0"/>
    <s v="Yes"/>
    <x v="4"/>
    <s v="Rural"/>
    <n v="68.66"/>
    <n v="25.3"/>
    <n v="28.25"/>
    <n v="25.3"/>
    <x v="1"/>
    <x v="0"/>
  </r>
  <r>
    <n v="59642"/>
    <x v="1"/>
    <n v="45"/>
    <x v="2"/>
    <x v="0"/>
    <x v="0"/>
    <s v="Yes"/>
    <x v="2"/>
    <s v="Urban"/>
    <n v="107.29"/>
    <n v="29.6"/>
    <n v="28.25"/>
    <n v="29.6"/>
    <x v="1"/>
    <x v="0"/>
  </r>
  <r>
    <n v="59880"/>
    <x v="0"/>
    <n v="45"/>
    <x v="2"/>
    <x v="0"/>
    <x v="0"/>
    <s v="Yes"/>
    <x v="2"/>
    <s v="Rural"/>
    <n v="99.91"/>
    <n v="30.9"/>
    <n v="28.25"/>
    <n v="30.9"/>
    <x v="0"/>
    <x v="0"/>
  </r>
  <r>
    <n v="60957"/>
    <x v="0"/>
    <n v="45"/>
    <x v="2"/>
    <x v="0"/>
    <x v="0"/>
    <s v="Yes"/>
    <x v="2"/>
    <s v="Rural"/>
    <n v="73.010000000000005"/>
    <n v="24.8"/>
    <n v="28.25"/>
    <n v="24.8"/>
    <x v="2"/>
    <x v="0"/>
  </r>
  <r>
    <n v="61365"/>
    <x v="0"/>
    <n v="45"/>
    <x v="2"/>
    <x v="0"/>
    <x v="0"/>
    <s v="Yes"/>
    <x v="2"/>
    <s v="Rural"/>
    <n v="58.25"/>
    <n v="24"/>
    <n v="28.25"/>
    <n v="24"/>
    <x v="3"/>
    <x v="0"/>
  </r>
  <r>
    <n v="61528"/>
    <x v="1"/>
    <n v="45"/>
    <x v="2"/>
    <x v="0"/>
    <x v="0"/>
    <s v="Yes"/>
    <x v="4"/>
    <s v="Urban"/>
    <n v="73.709999999999994"/>
    <n v="34.1"/>
    <n v="28.25"/>
    <n v="34.1"/>
    <x v="1"/>
    <x v="0"/>
  </r>
  <r>
    <n v="62387"/>
    <x v="1"/>
    <n v="45"/>
    <x v="2"/>
    <x v="0"/>
    <x v="0"/>
    <s v="Yes"/>
    <x v="2"/>
    <s v="Urban"/>
    <n v="100.84"/>
    <n v="21"/>
    <n v="28.25"/>
    <n v="21"/>
    <x v="1"/>
    <x v="0"/>
  </r>
  <r>
    <n v="67217"/>
    <x v="1"/>
    <n v="45"/>
    <x v="2"/>
    <x v="0"/>
    <x v="0"/>
    <s v="Yes"/>
    <x v="2"/>
    <s v="Urban"/>
    <n v="92.86"/>
    <n v="35.1"/>
    <n v="28.25"/>
    <n v="35.1"/>
    <x v="2"/>
    <x v="0"/>
  </r>
  <r>
    <n v="69143"/>
    <x v="1"/>
    <n v="45"/>
    <x v="2"/>
    <x v="0"/>
    <x v="0"/>
    <s v="No"/>
    <x v="2"/>
    <s v="Rural"/>
    <n v="153.76"/>
    <n v="36.700000000000003"/>
    <n v="28.25"/>
    <n v="36.700000000000003"/>
    <x v="0"/>
    <x v="0"/>
  </r>
  <r>
    <n v="69285"/>
    <x v="1"/>
    <n v="45"/>
    <x v="2"/>
    <x v="0"/>
    <x v="0"/>
    <s v="Yes"/>
    <x v="2"/>
    <s v="Urban"/>
    <n v="73.27"/>
    <n v="22.2"/>
    <n v="28.25"/>
    <n v="22.2"/>
    <x v="3"/>
    <x v="0"/>
  </r>
  <r>
    <n v="70610"/>
    <x v="1"/>
    <n v="45"/>
    <x v="2"/>
    <x v="0"/>
    <x v="0"/>
    <s v="Yes"/>
    <x v="2"/>
    <s v="Rural"/>
    <n v="81.02"/>
    <n v="39"/>
    <n v="28.25"/>
    <n v="39"/>
    <x v="1"/>
    <x v="0"/>
  </r>
  <r>
    <n v="71379"/>
    <x v="1"/>
    <n v="45"/>
    <x v="2"/>
    <x v="0"/>
    <x v="0"/>
    <s v="Yes"/>
    <x v="4"/>
    <s v="Urban"/>
    <n v="113.63"/>
    <n v="27.5"/>
    <n v="28.25"/>
    <n v="27.5"/>
    <x v="3"/>
    <x v="0"/>
  </r>
  <r>
    <n v="71548"/>
    <x v="0"/>
    <n v="45"/>
    <x v="2"/>
    <x v="0"/>
    <x v="0"/>
    <s v="Yes"/>
    <x v="4"/>
    <s v="Urban"/>
    <n v="55.47"/>
    <n v="19.8"/>
    <n v="28.25"/>
    <n v="19.8"/>
    <x v="3"/>
    <x v="0"/>
  </r>
  <r>
    <n v="72082"/>
    <x v="1"/>
    <n v="45"/>
    <x v="2"/>
    <x v="0"/>
    <x v="0"/>
    <s v="Yes"/>
    <x v="1"/>
    <s v="Rural"/>
    <n v="69.760000000000005"/>
    <n v="25.3"/>
    <n v="28.25"/>
    <n v="25.3"/>
    <x v="3"/>
    <x v="0"/>
  </r>
  <r>
    <n v="72451"/>
    <x v="1"/>
    <n v="45"/>
    <x v="2"/>
    <x v="0"/>
    <x v="0"/>
    <s v="Yes"/>
    <x v="2"/>
    <s v="Rural"/>
    <n v="63.73"/>
    <n v="32"/>
    <n v="28.25"/>
    <n v="32"/>
    <x v="0"/>
    <x v="0"/>
  </r>
  <r>
    <n v="72915"/>
    <x v="1"/>
    <n v="45"/>
    <x v="2"/>
    <x v="0"/>
    <x v="0"/>
    <s v="Yes"/>
    <x v="2"/>
    <s v="Urban"/>
    <n v="172.33"/>
    <n v="45.3"/>
    <n v="28.25"/>
    <n v="45.3"/>
    <x v="2"/>
    <x v="0"/>
  </r>
  <r>
    <n v="464"/>
    <x v="0"/>
    <n v="46"/>
    <x v="2"/>
    <x v="0"/>
    <x v="0"/>
    <s v="Yes"/>
    <x v="2"/>
    <s v="Rural"/>
    <n v="78.44"/>
    <n v="23.9"/>
    <n v="28.25"/>
    <n v="23.9"/>
    <x v="1"/>
    <x v="0"/>
  </r>
  <r>
    <n v="2846"/>
    <x v="1"/>
    <n v="46"/>
    <x v="2"/>
    <x v="0"/>
    <x v="0"/>
    <s v="Yes"/>
    <x v="2"/>
    <s v="Rural"/>
    <n v="85.81"/>
    <n v="20.2"/>
    <n v="28.25"/>
    <n v="20.2"/>
    <x v="2"/>
    <x v="0"/>
  </r>
  <r>
    <n v="2898"/>
    <x v="0"/>
    <n v="46"/>
    <x v="2"/>
    <x v="0"/>
    <x v="0"/>
    <s v="Yes"/>
    <x v="2"/>
    <s v="Urban"/>
    <n v="87.66"/>
    <n v="57.3"/>
    <n v="28.25"/>
    <n v="57.3"/>
    <x v="1"/>
    <x v="0"/>
  </r>
  <r>
    <n v="3718"/>
    <x v="1"/>
    <n v="46"/>
    <x v="2"/>
    <x v="0"/>
    <x v="0"/>
    <s v="Yes"/>
    <x v="4"/>
    <s v="Urban"/>
    <n v="111.1"/>
    <n v="23.3"/>
    <n v="28.25"/>
    <n v="23.3"/>
    <x v="3"/>
    <x v="0"/>
  </r>
  <r>
    <n v="5006"/>
    <x v="1"/>
    <n v="46"/>
    <x v="2"/>
    <x v="0"/>
    <x v="0"/>
    <s v="Yes"/>
    <x v="1"/>
    <s v="Rural"/>
    <n v="85.84"/>
    <n v="21.2"/>
    <n v="28.25"/>
    <n v="21.2"/>
    <x v="1"/>
    <x v="0"/>
  </r>
  <r>
    <n v="5681"/>
    <x v="0"/>
    <n v="46"/>
    <x v="2"/>
    <x v="0"/>
    <x v="0"/>
    <s v="Yes"/>
    <x v="2"/>
    <s v="Rural"/>
    <n v="111.78"/>
    <n v="39.4"/>
    <n v="28.25"/>
    <n v="39.4"/>
    <x v="3"/>
    <x v="0"/>
  </r>
  <r>
    <n v="6040"/>
    <x v="1"/>
    <n v="46"/>
    <x v="2"/>
    <x v="0"/>
    <x v="0"/>
    <s v="No"/>
    <x v="2"/>
    <s v="Rural"/>
    <n v="79.63"/>
    <n v="55"/>
    <n v="28.25"/>
    <n v="55"/>
    <x v="0"/>
    <x v="0"/>
  </r>
  <r>
    <n v="8727"/>
    <x v="0"/>
    <n v="46"/>
    <x v="2"/>
    <x v="0"/>
    <x v="0"/>
    <s v="Yes"/>
    <x v="1"/>
    <s v="Urban"/>
    <n v="83.12"/>
    <n v="29.6"/>
    <n v="28.25"/>
    <n v="29.6"/>
    <x v="2"/>
    <x v="0"/>
  </r>
  <r>
    <n v="10133"/>
    <x v="0"/>
    <n v="46"/>
    <x v="2"/>
    <x v="0"/>
    <x v="0"/>
    <s v="Yes"/>
    <x v="2"/>
    <s v="Urban"/>
    <n v="85.35"/>
    <n v="32.1"/>
    <n v="28.25"/>
    <n v="32.1"/>
    <x v="3"/>
    <x v="0"/>
  </r>
  <r>
    <n v="11003"/>
    <x v="1"/>
    <n v="46"/>
    <x v="2"/>
    <x v="0"/>
    <x v="0"/>
    <s v="Yes"/>
    <x v="1"/>
    <s v="Rural"/>
    <n v="93.2"/>
    <n v="32.6"/>
    <n v="28.25"/>
    <n v="32.6"/>
    <x v="0"/>
    <x v="0"/>
  </r>
  <r>
    <n v="11238"/>
    <x v="0"/>
    <n v="46"/>
    <x v="2"/>
    <x v="0"/>
    <x v="0"/>
    <s v="Yes"/>
    <x v="2"/>
    <s v="Rural"/>
    <n v="92.81"/>
    <n v="30.8"/>
    <n v="28.25"/>
    <n v="30.8"/>
    <x v="0"/>
    <x v="0"/>
  </r>
  <r>
    <n v="11816"/>
    <x v="1"/>
    <n v="46"/>
    <x v="2"/>
    <x v="0"/>
    <x v="0"/>
    <s v="Yes"/>
    <x v="1"/>
    <s v="Urban"/>
    <n v="71.12"/>
    <n v="27.3"/>
    <n v="28.25"/>
    <n v="27.3"/>
    <x v="1"/>
    <x v="0"/>
  </r>
  <r>
    <n v="13988"/>
    <x v="1"/>
    <n v="46"/>
    <x v="2"/>
    <x v="0"/>
    <x v="0"/>
    <s v="Yes"/>
    <x v="2"/>
    <s v="Rural"/>
    <n v="75.09"/>
    <n v="28.7"/>
    <n v="28.25"/>
    <n v="28.7"/>
    <x v="1"/>
    <x v="0"/>
  </r>
  <r>
    <n v="14089"/>
    <x v="1"/>
    <n v="46"/>
    <x v="2"/>
    <x v="0"/>
    <x v="0"/>
    <s v="Yes"/>
    <x v="2"/>
    <s v="Urban"/>
    <n v="78.790000000000006"/>
    <n v="42.4"/>
    <n v="28.25"/>
    <n v="42.4"/>
    <x v="3"/>
    <x v="0"/>
  </r>
  <r>
    <n v="14892"/>
    <x v="1"/>
    <n v="46"/>
    <x v="2"/>
    <x v="1"/>
    <x v="0"/>
    <s v="Yes"/>
    <x v="2"/>
    <s v="Rural"/>
    <n v="81.58"/>
    <n v="36.200000000000003"/>
    <n v="28.25"/>
    <n v="36.200000000000003"/>
    <x v="1"/>
    <x v="0"/>
  </r>
  <r>
    <n v="15533"/>
    <x v="0"/>
    <n v="46"/>
    <x v="2"/>
    <x v="0"/>
    <x v="0"/>
    <s v="No"/>
    <x v="2"/>
    <s v="Urban"/>
    <n v="107.59"/>
    <n v="26.2"/>
    <n v="28.25"/>
    <n v="26.2"/>
    <x v="2"/>
    <x v="0"/>
  </r>
  <r>
    <n v="19939"/>
    <x v="1"/>
    <n v="46"/>
    <x v="2"/>
    <x v="0"/>
    <x v="0"/>
    <s v="Yes"/>
    <x v="2"/>
    <s v="Rural"/>
    <n v="78.75"/>
    <n v="37.799999999999997"/>
    <n v="28.25"/>
    <n v="37.799999999999997"/>
    <x v="2"/>
    <x v="0"/>
  </r>
  <r>
    <n v="21547"/>
    <x v="1"/>
    <n v="46"/>
    <x v="2"/>
    <x v="0"/>
    <x v="0"/>
    <s v="Yes"/>
    <x v="4"/>
    <s v="Urban"/>
    <n v="75.28"/>
    <n v="36.700000000000003"/>
    <n v="28.25"/>
    <n v="36.700000000000003"/>
    <x v="2"/>
    <x v="0"/>
  </r>
  <r>
    <n v="23009"/>
    <x v="0"/>
    <n v="46"/>
    <x v="2"/>
    <x v="0"/>
    <x v="0"/>
    <s v="Yes"/>
    <x v="2"/>
    <s v="Urban"/>
    <n v="91.08"/>
    <n v="27.7"/>
    <n v="28.25"/>
    <n v="27.7"/>
    <x v="1"/>
    <x v="0"/>
  </r>
  <r>
    <n v="25488"/>
    <x v="1"/>
    <n v="46"/>
    <x v="2"/>
    <x v="0"/>
    <x v="0"/>
    <s v="Yes"/>
    <x v="1"/>
    <s v="Urban"/>
    <n v="94.63"/>
    <n v="24.9"/>
    <n v="28.25"/>
    <n v="24.9"/>
    <x v="1"/>
    <x v="0"/>
  </r>
  <r>
    <n v="26603"/>
    <x v="0"/>
    <n v="46"/>
    <x v="2"/>
    <x v="1"/>
    <x v="0"/>
    <s v="Yes"/>
    <x v="1"/>
    <s v="Urban"/>
    <n v="101.93"/>
    <n v="34"/>
    <n v="28.25"/>
    <n v="34"/>
    <x v="0"/>
    <x v="0"/>
  </r>
  <r>
    <n v="28348"/>
    <x v="1"/>
    <n v="46"/>
    <x v="2"/>
    <x v="0"/>
    <x v="0"/>
    <s v="Yes"/>
    <x v="2"/>
    <s v="Rural"/>
    <n v="106.47"/>
    <n v="27.2"/>
    <n v="28.25"/>
    <n v="27.2"/>
    <x v="0"/>
    <x v="0"/>
  </r>
  <r>
    <n v="28933"/>
    <x v="1"/>
    <n v="46"/>
    <x v="2"/>
    <x v="0"/>
    <x v="0"/>
    <s v="Yes"/>
    <x v="2"/>
    <s v="Rural"/>
    <n v="100.15"/>
    <n v="50.3"/>
    <n v="28.25"/>
    <n v="50.3"/>
    <x v="3"/>
    <x v="0"/>
  </r>
  <r>
    <n v="29789"/>
    <x v="1"/>
    <n v="46"/>
    <x v="2"/>
    <x v="0"/>
    <x v="0"/>
    <s v="Yes"/>
    <x v="2"/>
    <s v="Rural"/>
    <n v="116.84"/>
    <n v="28.2"/>
    <n v="28.25"/>
    <n v="28.2"/>
    <x v="1"/>
    <x v="0"/>
  </r>
  <r>
    <n v="33779"/>
    <x v="0"/>
    <n v="46"/>
    <x v="2"/>
    <x v="0"/>
    <x v="1"/>
    <s v="Yes"/>
    <x v="4"/>
    <s v="Urban"/>
    <n v="80.010000000000005"/>
    <n v="33"/>
    <n v="28.25"/>
    <n v="33"/>
    <x v="2"/>
    <x v="0"/>
  </r>
  <r>
    <n v="34077"/>
    <x v="0"/>
    <n v="46"/>
    <x v="2"/>
    <x v="0"/>
    <x v="0"/>
    <s v="Yes"/>
    <x v="4"/>
    <s v="Rural"/>
    <n v="102.27"/>
    <n v="38.9"/>
    <n v="28.25"/>
    <n v="38.9"/>
    <x v="2"/>
    <x v="0"/>
  </r>
  <r>
    <n v="34383"/>
    <x v="0"/>
    <n v="46"/>
    <x v="2"/>
    <x v="0"/>
    <x v="0"/>
    <s v="Yes"/>
    <x v="2"/>
    <s v="Urban"/>
    <n v="88.23"/>
    <n v="25.8"/>
    <n v="28.25"/>
    <n v="25.8"/>
    <x v="0"/>
    <x v="0"/>
  </r>
  <r>
    <n v="37515"/>
    <x v="1"/>
    <n v="46"/>
    <x v="2"/>
    <x v="0"/>
    <x v="0"/>
    <s v="Yes"/>
    <x v="4"/>
    <s v="Rural"/>
    <n v="76.430000000000007"/>
    <n v="22.7"/>
    <n v="28.25"/>
    <n v="22.7"/>
    <x v="0"/>
    <x v="0"/>
  </r>
  <r>
    <n v="39639"/>
    <x v="1"/>
    <n v="46"/>
    <x v="2"/>
    <x v="0"/>
    <x v="0"/>
    <s v="Yes"/>
    <x v="2"/>
    <s v="Rural"/>
    <n v="188.11"/>
    <n v="50.2"/>
    <n v="28.25"/>
    <n v="50.2"/>
    <x v="3"/>
    <x v="0"/>
  </r>
  <r>
    <n v="40076"/>
    <x v="1"/>
    <n v="46"/>
    <x v="2"/>
    <x v="0"/>
    <x v="0"/>
    <s v="Yes"/>
    <x v="2"/>
    <s v="Rural"/>
    <n v="70.11"/>
    <n v="24.2"/>
    <n v="28.25"/>
    <n v="24.2"/>
    <x v="1"/>
    <x v="0"/>
  </r>
  <r>
    <n v="41291"/>
    <x v="1"/>
    <n v="46"/>
    <x v="2"/>
    <x v="0"/>
    <x v="0"/>
    <s v="Yes"/>
    <x v="2"/>
    <s v="Rural"/>
    <n v="218.65"/>
    <n v="29.5"/>
    <n v="28.25"/>
    <n v="29.5"/>
    <x v="1"/>
    <x v="0"/>
  </r>
  <r>
    <n v="41527"/>
    <x v="0"/>
    <n v="46"/>
    <x v="2"/>
    <x v="0"/>
    <x v="0"/>
    <s v="Yes"/>
    <x v="2"/>
    <s v="Urban"/>
    <n v="59.74"/>
    <n v="29.5"/>
    <n v="28.25"/>
    <n v="29.5"/>
    <x v="3"/>
    <x v="0"/>
  </r>
  <r>
    <n v="41730"/>
    <x v="1"/>
    <n v="46"/>
    <x v="2"/>
    <x v="0"/>
    <x v="0"/>
    <s v="No"/>
    <x v="4"/>
    <s v="Rural"/>
    <n v="112.29"/>
    <n v="23.5"/>
    <n v="28.25"/>
    <n v="23.5"/>
    <x v="0"/>
    <x v="0"/>
  </r>
  <r>
    <n v="43496"/>
    <x v="1"/>
    <n v="46"/>
    <x v="2"/>
    <x v="0"/>
    <x v="0"/>
    <s v="Yes"/>
    <x v="4"/>
    <s v="Urban"/>
    <n v="55.84"/>
    <n v="27.8"/>
    <n v="28.25"/>
    <n v="27.8"/>
    <x v="1"/>
    <x v="0"/>
  </r>
  <r>
    <n v="45224"/>
    <x v="1"/>
    <n v="46"/>
    <x v="2"/>
    <x v="0"/>
    <x v="0"/>
    <s v="Yes"/>
    <x v="2"/>
    <s v="Rural"/>
    <n v="109.22"/>
    <n v="20.100000000000001"/>
    <n v="28.25"/>
    <n v="20.100000000000001"/>
    <x v="1"/>
    <x v="0"/>
  </r>
  <r>
    <n v="45945"/>
    <x v="0"/>
    <n v="46"/>
    <x v="2"/>
    <x v="0"/>
    <x v="1"/>
    <s v="Yes"/>
    <x v="2"/>
    <s v="Urban"/>
    <n v="178.76"/>
    <n v="24.1"/>
    <n v="28.25"/>
    <n v="24.1"/>
    <x v="1"/>
    <x v="0"/>
  </r>
  <r>
    <n v="50775"/>
    <x v="0"/>
    <n v="46"/>
    <x v="2"/>
    <x v="0"/>
    <x v="0"/>
    <s v="No"/>
    <x v="2"/>
    <s v="Urban"/>
    <n v="124.61"/>
    <n v="37.4"/>
    <n v="28.25"/>
    <n v="37.4"/>
    <x v="0"/>
    <x v="0"/>
  </r>
  <r>
    <n v="51285"/>
    <x v="1"/>
    <n v="46"/>
    <x v="2"/>
    <x v="0"/>
    <x v="0"/>
    <s v="Yes"/>
    <x v="2"/>
    <s v="Urban"/>
    <n v="61.81"/>
    <n v="25.5"/>
    <n v="28.25"/>
    <n v="25.5"/>
    <x v="0"/>
    <x v="0"/>
  </r>
  <r>
    <n v="51651"/>
    <x v="0"/>
    <n v="46"/>
    <x v="2"/>
    <x v="0"/>
    <x v="0"/>
    <s v="Yes"/>
    <x v="2"/>
    <s v="Rural"/>
    <n v="114.46"/>
    <n v="24.7"/>
    <n v="28.25"/>
    <n v="24.7"/>
    <x v="2"/>
    <x v="0"/>
  </r>
  <r>
    <n v="52367"/>
    <x v="0"/>
    <n v="46"/>
    <x v="2"/>
    <x v="0"/>
    <x v="0"/>
    <s v="Yes"/>
    <x v="2"/>
    <s v="Urban"/>
    <n v="58.42"/>
    <n v="24.7"/>
    <n v="28.25"/>
    <n v="24.7"/>
    <x v="2"/>
    <x v="0"/>
  </r>
  <r>
    <n v="52368"/>
    <x v="0"/>
    <n v="46"/>
    <x v="2"/>
    <x v="0"/>
    <x v="0"/>
    <s v="Yes"/>
    <x v="2"/>
    <s v="Urban"/>
    <n v="60.32"/>
    <n v="33.299999999999997"/>
    <n v="28.25"/>
    <n v="33.299999999999997"/>
    <x v="3"/>
    <x v="0"/>
  </r>
  <r>
    <n v="54053"/>
    <x v="0"/>
    <n v="46"/>
    <x v="2"/>
    <x v="0"/>
    <x v="0"/>
    <s v="Yes"/>
    <x v="2"/>
    <s v="Rural"/>
    <n v="66.59"/>
    <n v="36.700000000000003"/>
    <n v="28.25"/>
    <n v="36.700000000000003"/>
    <x v="2"/>
    <x v="0"/>
  </r>
  <r>
    <n v="54540"/>
    <x v="0"/>
    <n v="46"/>
    <x v="2"/>
    <x v="0"/>
    <x v="0"/>
    <s v="Yes"/>
    <x v="2"/>
    <s v="Rural"/>
    <n v="138.07"/>
    <n v="24.3"/>
    <n v="28.25"/>
    <n v="24.3"/>
    <x v="1"/>
    <x v="0"/>
  </r>
  <r>
    <n v="54567"/>
    <x v="1"/>
    <n v="46"/>
    <x v="2"/>
    <x v="0"/>
    <x v="0"/>
    <s v="Yes"/>
    <x v="2"/>
    <s v="Urban"/>
    <n v="78.180000000000007"/>
    <n v="30.8"/>
    <n v="28.25"/>
    <n v="30.8"/>
    <x v="1"/>
    <x v="1"/>
  </r>
  <r>
    <n v="55526"/>
    <x v="0"/>
    <n v="46"/>
    <x v="2"/>
    <x v="0"/>
    <x v="0"/>
    <s v="Yes"/>
    <x v="4"/>
    <s v="Urban"/>
    <n v="58.63"/>
    <n v="35.299999999999997"/>
    <n v="28.25"/>
    <n v="35.299999999999997"/>
    <x v="1"/>
    <x v="0"/>
  </r>
  <r>
    <n v="56746"/>
    <x v="0"/>
    <n v="46"/>
    <x v="2"/>
    <x v="1"/>
    <x v="0"/>
    <s v="Yes"/>
    <x v="2"/>
    <s v="Urban"/>
    <n v="65.5"/>
    <n v="30.7"/>
    <n v="28.25"/>
    <n v="30.7"/>
    <x v="1"/>
    <x v="0"/>
  </r>
  <r>
    <n v="56855"/>
    <x v="0"/>
    <n v="46"/>
    <x v="2"/>
    <x v="0"/>
    <x v="0"/>
    <s v="Yes"/>
    <x v="2"/>
    <s v="Urban"/>
    <n v="137.77000000000001"/>
    <n v="29.3"/>
    <n v="28.25"/>
    <n v="29.3"/>
    <x v="1"/>
    <x v="0"/>
  </r>
  <r>
    <n v="56857"/>
    <x v="0"/>
    <n v="46"/>
    <x v="2"/>
    <x v="1"/>
    <x v="0"/>
    <s v="Yes"/>
    <x v="4"/>
    <s v="Urban"/>
    <n v="85.62"/>
    <n v="33.1"/>
    <n v="28.25"/>
    <n v="33.1"/>
    <x v="2"/>
    <x v="0"/>
  </r>
  <r>
    <n v="56875"/>
    <x v="1"/>
    <n v="46"/>
    <x v="2"/>
    <x v="0"/>
    <x v="0"/>
    <s v="Yes"/>
    <x v="4"/>
    <s v="Urban"/>
    <n v="162.24"/>
    <n v="24.3"/>
    <n v="28.25"/>
    <n v="24.3"/>
    <x v="3"/>
    <x v="0"/>
  </r>
  <r>
    <n v="60810"/>
    <x v="0"/>
    <n v="46"/>
    <x v="2"/>
    <x v="0"/>
    <x v="0"/>
    <s v="Yes"/>
    <x v="1"/>
    <s v="Urban"/>
    <n v="55.83"/>
    <n v="26.4"/>
    <n v="28.25"/>
    <n v="26.4"/>
    <x v="1"/>
    <x v="0"/>
  </r>
  <r>
    <n v="62936"/>
    <x v="0"/>
    <n v="46"/>
    <x v="2"/>
    <x v="0"/>
    <x v="0"/>
    <s v="Yes"/>
    <x v="2"/>
    <s v="Urban"/>
    <n v="103.62"/>
    <n v="40.9"/>
    <n v="28.25"/>
    <n v="40.9"/>
    <x v="0"/>
    <x v="0"/>
  </r>
  <r>
    <n v="65339"/>
    <x v="1"/>
    <n v="46"/>
    <x v="2"/>
    <x v="0"/>
    <x v="0"/>
    <s v="Yes"/>
    <x v="2"/>
    <s v="Urban"/>
    <n v="127.75"/>
    <n v="30.5"/>
    <n v="28.25"/>
    <n v="30.5"/>
    <x v="1"/>
    <x v="0"/>
  </r>
  <r>
    <n v="65748"/>
    <x v="1"/>
    <n v="46"/>
    <x v="2"/>
    <x v="0"/>
    <x v="0"/>
    <s v="Yes"/>
    <x v="2"/>
    <s v="Urban"/>
    <n v="180.45"/>
    <n v="22.5"/>
    <n v="28.25"/>
    <n v="22.5"/>
    <x v="1"/>
    <x v="0"/>
  </r>
  <r>
    <n v="66174"/>
    <x v="0"/>
    <n v="46"/>
    <x v="2"/>
    <x v="0"/>
    <x v="0"/>
    <s v="Yes"/>
    <x v="1"/>
    <s v="Rural"/>
    <n v="88.19"/>
    <n v="29.3"/>
    <n v="28.25"/>
    <n v="29.3"/>
    <x v="2"/>
    <x v="0"/>
  </r>
  <r>
    <n v="67940"/>
    <x v="1"/>
    <n v="46"/>
    <x v="2"/>
    <x v="0"/>
    <x v="0"/>
    <s v="Yes"/>
    <x v="4"/>
    <s v="Rural"/>
    <n v="83.88"/>
    <n v="27.1"/>
    <n v="28.25"/>
    <n v="27.1"/>
    <x v="1"/>
    <x v="0"/>
  </r>
  <r>
    <n v="68003"/>
    <x v="0"/>
    <n v="46"/>
    <x v="2"/>
    <x v="1"/>
    <x v="0"/>
    <s v="Yes"/>
    <x v="2"/>
    <s v="Rural"/>
    <n v="73.72"/>
    <s v=""/>
    <n v="28.25"/>
    <n v="28.25"/>
    <x v="3"/>
    <x v="0"/>
  </r>
  <r>
    <n v="68094"/>
    <x v="1"/>
    <n v="46"/>
    <x v="2"/>
    <x v="0"/>
    <x v="0"/>
    <s v="Yes"/>
    <x v="2"/>
    <s v="Rural"/>
    <n v="124.92"/>
    <n v="28.8"/>
    <n v="28.25"/>
    <n v="28.8"/>
    <x v="0"/>
    <x v="0"/>
  </r>
  <r>
    <n v="69623"/>
    <x v="0"/>
    <n v="46"/>
    <x v="2"/>
    <x v="0"/>
    <x v="0"/>
    <s v="Yes"/>
    <x v="2"/>
    <s v="Urban"/>
    <n v="85.84"/>
    <n v="37.299999999999997"/>
    <n v="28.25"/>
    <n v="37.299999999999997"/>
    <x v="1"/>
    <x v="0"/>
  </r>
  <r>
    <n v="69710"/>
    <x v="1"/>
    <n v="46"/>
    <x v="2"/>
    <x v="0"/>
    <x v="0"/>
    <s v="No"/>
    <x v="1"/>
    <s v="Rural"/>
    <n v="64.09"/>
    <n v="25.3"/>
    <n v="28.25"/>
    <n v="25.3"/>
    <x v="1"/>
    <x v="0"/>
  </r>
  <r>
    <n v="69900"/>
    <x v="1"/>
    <n v="46"/>
    <x v="2"/>
    <x v="0"/>
    <x v="0"/>
    <s v="Yes"/>
    <x v="4"/>
    <s v="Urban"/>
    <n v="56.89"/>
    <n v="23.8"/>
    <n v="28.25"/>
    <n v="23.8"/>
    <x v="3"/>
    <x v="0"/>
  </r>
  <r>
    <n v="71417"/>
    <x v="0"/>
    <n v="46"/>
    <x v="2"/>
    <x v="0"/>
    <x v="0"/>
    <s v="No"/>
    <x v="2"/>
    <s v="Urban"/>
    <n v="159.66999999999999"/>
    <n v="37.299999999999997"/>
    <n v="28.25"/>
    <n v="37.299999999999997"/>
    <x v="1"/>
    <x v="0"/>
  </r>
  <r>
    <n v="72824"/>
    <x v="0"/>
    <n v="46"/>
    <x v="2"/>
    <x v="0"/>
    <x v="0"/>
    <s v="Yes"/>
    <x v="2"/>
    <s v="Rural"/>
    <n v="59.05"/>
    <n v="28.3"/>
    <n v="28.25"/>
    <n v="28.3"/>
    <x v="2"/>
    <x v="0"/>
  </r>
  <r>
    <n v="1119"/>
    <x v="0"/>
    <n v="47"/>
    <x v="2"/>
    <x v="0"/>
    <x v="1"/>
    <s v="Yes"/>
    <x v="4"/>
    <s v="Urban"/>
    <n v="101.81"/>
    <n v="28.4"/>
    <n v="28.25"/>
    <n v="28.4"/>
    <x v="3"/>
    <x v="0"/>
  </r>
  <r>
    <n v="2209"/>
    <x v="1"/>
    <n v="47"/>
    <x v="2"/>
    <x v="0"/>
    <x v="0"/>
    <s v="Yes"/>
    <x v="4"/>
    <s v="Urban"/>
    <n v="100.31"/>
    <n v="31.2"/>
    <n v="28.25"/>
    <n v="31.2"/>
    <x v="3"/>
    <x v="0"/>
  </r>
  <r>
    <n v="2275"/>
    <x v="1"/>
    <n v="47"/>
    <x v="2"/>
    <x v="0"/>
    <x v="0"/>
    <s v="Yes"/>
    <x v="2"/>
    <s v="Urban"/>
    <n v="112.09"/>
    <n v="24.7"/>
    <n v="28.25"/>
    <n v="24.7"/>
    <x v="3"/>
    <x v="0"/>
  </r>
  <r>
    <n v="3062"/>
    <x v="1"/>
    <n v="47"/>
    <x v="2"/>
    <x v="0"/>
    <x v="0"/>
    <s v="Yes"/>
    <x v="1"/>
    <s v="Rural"/>
    <n v="157.77000000000001"/>
    <n v="28.4"/>
    <n v="28.25"/>
    <n v="28.4"/>
    <x v="1"/>
    <x v="0"/>
  </r>
  <r>
    <n v="3509"/>
    <x v="0"/>
    <n v="47"/>
    <x v="2"/>
    <x v="1"/>
    <x v="0"/>
    <s v="Yes"/>
    <x v="2"/>
    <s v="Urban"/>
    <n v="110.25"/>
    <n v="44.3"/>
    <n v="28.25"/>
    <n v="44.3"/>
    <x v="1"/>
    <x v="0"/>
  </r>
  <r>
    <n v="5032"/>
    <x v="1"/>
    <n v="47"/>
    <x v="2"/>
    <x v="0"/>
    <x v="0"/>
    <s v="Yes"/>
    <x v="2"/>
    <s v="Rural"/>
    <n v="65.010000000000005"/>
    <n v="21.7"/>
    <n v="28.25"/>
    <n v="21.7"/>
    <x v="2"/>
    <x v="0"/>
  </r>
  <r>
    <n v="5780"/>
    <x v="1"/>
    <n v="47"/>
    <x v="2"/>
    <x v="0"/>
    <x v="0"/>
    <s v="Yes"/>
    <x v="2"/>
    <s v="Urban"/>
    <n v="74.63"/>
    <n v="45.3"/>
    <n v="28.25"/>
    <n v="45.3"/>
    <x v="1"/>
    <x v="0"/>
  </r>
  <r>
    <n v="11232"/>
    <x v="0"/>
    <n v="47"/>
    <x v="2"/>
    <x v="0"/>
    <x v="0"/>
    <s v="Yes"/>
    <x v="2"/>
    <s v="Rural"/>
    <n v="93.55"/>
    <n v="31.4"/>
    <n v="28.25"/>
    <n v="31.4"/>
    <x v="1"/>
    <x v="0"/>
  </r>
  <r>
    <n v="14376"/>
    <x v="0"/>
    <n v="47"/>
    <x v="2"/>
    <x v="0"/>
    <x v="0"/>
    <s v="Yes"/>
    <x v="2"/>
    <s v="Rural"/>
    <n v="88.49"/>
    <n v="22.2"/>
    <n v="28.25"/>
    <n v="22.2"/>
    <x v="3"/>
    <x v="0"/>
  </r>
  <r>
    <n v="14499"/>
    <x v="0"/>
    <n v="47"/>
    <x v="2"/>
    <x v="0"/>
    <x v="0"/>
    <s v="Yes"/>
    <x v="2"/>
    <s v="Urban"/>
    <n v="86.94"/>
    <n v="41.1"/>
    <n v="28.25"/>
    <n v="41.1"/>
    <x v="2"/>
    <x v="1"/>
  </r>
  <r>
    <n v="16010"/>
    <x v="0"/>
    <n v="47"/>
    <x v="2"/>
    <x v="0"/>
    <x v="0"/>
    <s v="Yes"/>
    <x v="2"/>
    <s v="Rural"/>
    <n v="91.05"/>
    <n v="31.1"/>
    <n v="28.25"/>
    <n v="31.1"/>
    <x v="2"/>
    <x v="0"/>
  </r>
  <r>
    <n v="16113"/>
    <x v="1"/>
    <n v="47"/>
    <x v="2"/>
    <x v="0"/>
    <x v="0"/>
    <s v="Yes"/>
    <x v="4"/>
    <s v="Rural"/>
    <n v="100.41"/>
    <n v="23.8"/>
    <n v="28.25"/>
    <n v="23.8"/>
    <x v="1"/>
    <x v="0"/>
  </r>
  <r>
    <n v="16593"/>
    <x v="0"/>
    <n v="47"/>
    <x v="2"/>
    <x v="0"/>
    <x v="0"/>
    <s v="No"/>
    <x v="2"/>
    <s v="Rural"/>
    <n v="237.17"/>
    <s v=""/>
    <n v="28.25"/>
    <n v="28.25"/>
    <x v="0"/>
    <x v="0"/>
  </r>
  <r>
    <n v="16847"/>
    <x v="0"/>
    <n v="47"/>
    <x v="2"/>
    <x v="0"/>
    <x v="0"/>
    <s v="No"/>
    <x v="2"/>
    <s v="Rural"/>
    <n v="101.99"/>
    <n v="36.299999999999997"/>
    <n v="28.25"/>
    <n v="36.299999999999997"/>
    <x v="1"/>
    <x v="0"/>
  </r>
  <r>
    <n v="18671"/>
    <x v="1"/>
    <n v="47"/>
    <x v="2"/>
    <x v="0"/>
    <x v="0"/>
    <s v="Yes"/>
    <x v="4"/>
    <s v="Rural"/>
    <n v="111.68"/>
    <n v="39.5"/>
    <n v="28.25"/>
    <n v="39.5"/>
    <x v="1"/>
    <x v="0"/>
  </r>
  <r>
    <n v="20044"/>
    <x v="1"/>
    <n v="47"/>
    <x v="2"/>
    <x v="0"/>
    <x v="0"/>
    <s v="Yes"/>
    <x v="2"/>
    <s v="Rural"/>
    <n v="98.58"/>
    <n v="23.2"/>
    <n v="28.25"/>
    <n v="23.2"/>
    <x v="1"/>
    <x v="0"/>
  </r>
  <r>
    <n v="20274"/>
    <x v="0"/>
    <n v="47"/>
    <x v="2"/>
    <x v="0"/>
    <x v="0"/>
    <s v="Yes"/>
    <x v="2"/>
    <s v="Urban"/>
    <n v="106.69"/>
    <n v="31.2"/>
    <n v="28.25"/>
    <n v="31.2"/>
    <x v="0"/>
    <x v="0"/>
  </r>
  <r>
    <n v="21036"/>
    <x v="1"/>
    <n v="47"/>
    <x v="2"/>
    <x v="0"/>
    <x v="0"/>
    <s v="Yes"/>
    <x v="2"/>
    <s v="Urban"/>
    <n v="131.43"/>
    <n v="24.3"/>
    <n v="28.25"/>
    <n v="24.3"/>
    <x v="1"/>
    <x v="0"/>
  </r>
  <r>
    <n v="22363"/>
    <x v="1"/>
    <n v="47"/>
    <x v="2"/>
    <x v="0"/>
    <x v="0"/>
    <s v="Yes"/>
    <x v="2"/>
    <s v="Rural"/>
    <n v="195.04"/>
    <n v="45.5"/>
    <n v="28.25"/>
    <n v="45.5"/>
    <x v="1"/>
    <x v="0"/>
  </r>
  <r>
    <n v="23449"/>
    <x v="0"/>
    <n v="47"/>
    <x v="2"/>
    <x v="0"/>
    <x v="0"/>
    <s v="Yes"/>
    <x v="1"/>
    <s v="Rural"/>
    <n v="90.44"/>
    <n v="28.7"/>
    <n v="28.25"/>
    <n v="28.7"/>
    <x v="1"/>
    <x v="0"/>
  </r>
  <r>
    <n v="23459"/>
    <x v="1"/>
    <n v="47"/>
    <x v="2"/>
    <x v="0"/>
    <x v="0"/>
    <s v="Yes"/>
    <x v="2"/>
    <s v="Rural"/>
    <n v="75.430000000000007"/>
    <n v="36.4"/>
    <n v="28.25"/>
    <n v="36.4"/>
    <x v="3"/>
    <x v="0"/>
  </r>
  <r>
    <n v="25107"/>
    <x v="1"/>
    <n v="47"/>
    <x v="2"/>
    <x v="0"/>
    <x v="0"/>
    <s v="Yes"/>
    <x v="2"/>
    <s v="Urban"/>
    <n v="65.040000000000006"/>
    <n v="30.9"/>
    <n v="28.25"/>
    <n v="30.9"/>
    <x v="1"/>
    <x v="0"/>
  </r>
  <r>
    <n v="26830"/>
    <x v="1"/>
    <n v="47"/>
    <x v="2"/>
    <x v="0"/>
    <x v="0"/>
    <s v="Yes"/>
    <x v="1"/>
    <s v="Rural"/>
    <n v="68.37"/>
    <n v="29.4"/>
    <n v="28.25"/>
    <n v="29.4"/>
    <x v="3"/>
    <x v="0"/>
  </r>
  <r>
    <n v="27664"/>
    <x v="1"/>
    <n v="47"/>
    <x v="2"/>
    <x v="0"/>
    <x v="0"/>
    <s v="Yes"/>
    <x v="2"/>
    <s v="Urban"/>
    <n v="86.99"/>
    <n v="28.9"/>
    <n v="28.25"/>
    <n v="28.9"/>
    <x v="3"/>
    <x v="0"/>
  </r>
  <r>
    <n v="29908"/>
    <x v="1"/>
    <n v="47"/>
    <x v="2"/>
    <x v="0"/>
    <x v="0"/>
    <s v="Yes"/>
    <x v="2"/>
    <s v="Urban"/>
    <n v="103.26"/>
    <n v="25.4"/>
    <n v="28.25"/>
    <n v="25.4"/>
    <x v="0"/>
    <x v="0"/>
  </r>
  <r>
    <n v="32166"/>
    <x v="0"/>
    <n v="47"/>
    <x v="2"/>
    <x v="1"/>
    <x v="0"/>
    <s v="Yes"/>
    <x v="2"/>
    <s v="Urban"/>
    <n v="75.64"/>
    <n v="24.4"/>
    <n v="28.25"/>
    <n v="24.4"/>
    <x v="1"/>
    <x v="0"/>
  </r>
  <r>
    <n v="32257"/>
    <x v="1"/>
    <n v="47"/>
    <x v="2"/>
    <x v="0"/>
    <x v="0"/>
    <s v="Yes"/>
    <x v="2"/>
    <s v="Urban"/>
    <n v="210.95"/>
    <n v="50.1"/>
    <n v="28.25"/>
    <n v="50.1"/>
    <x v="0"/>
    <x v="0"/>
  </r>
  <r>
    <n v="33674"/>
    <x v="1"/>
    <n v="47"/>
    <x v="2"/>
    <x v="0"/>
    <x v="0"/>
    <s v="Yes"/>
    <x v="2"/>
    <s v="Urban"/>
    <n v="104.7"/>
    <n v="20.7"/>
    <n v="28.25"/>
    <n v="20.7"/>
    <x v="3"/>
    <x v="0"/>
  </r>
  <r>
    <n v="34188"/>
    <x v="1"/>
    <n v="47"/>
    <x v="2"/>
    <x v="0"/>
    <x v="0"/>
    <s v="Yes"/>
    <x v="4"/>
    <s v="Urban"/>
    <n v="95.07"/>
    <n v="38.799999999999997"/>
    <n v="28.25"/>
    <n v="38.799999999999997"/>
    <x v="2"/>
    <x v="0"/>
  </r>
  <r>
    <n v="34312"/>
    <x v="1"/>
    <n v="47"/>
    <x v="2"/>
    <x v="0"/>
    <x v="0"/>
    <s v="Yes"/>
    <x v="1"/>
    <s v="Urban"/>
    <n v="73"/>
    <n v="20.6"/>
    <n v="28.25"/>
    <n v="20.6"/>
    <x v="1"/>
    <x v="0"/>
  </r>
  <r>
    <n v="37451"/>
    <x v="1"/>
    <n v="47"/>
    <x v="2"/>
    <x v="0"/>
    <x v="0"/>
    <s v="Yes"/>
    <x v="4"/>
    <s v="Rural"/>
    <n v="108.56"/>
    <n v="27.3"/>
    <n v="28.25"/>
    <n v="27.3"/>
    <x v="2"/>
    <x v="0"/>
  </r>
  <r>
    <n v="38560"/>
    <x v="0"/>
    <n v="47"/>
    <x v="2"/>
    <x v="0"/>
    <x v="0"/>
    <s v="Yes"/>
    <x v="2"/>
    <s v="Rural"/>
    <n v="72.2"/>
    <n v="33"/>
    <n v="28.25"/>
    <n v="33"/>
    <x v="0"/>
    <x v="0"/>
  </r>
  <r>
    <n v="38609"/>
    <x v="0"/>
    <n v="47"/>
    <x v="2"/>
    <x v="0"/>
    <x v="0"/>
    <s v="Yes"/>
    <x v="4"/>
    <s v="Rural"/>
    <n v="74.8"/>
    <n v="23.5"/>
    <n v="28.25"/>
    <n v="23.5"/>
    <x v="1"/>
    <x v="0"/>
  </r>
  <r>
    <n v="40371"/>
    <x v="1"/>
    <n v="47"/>
    <x v="2"/>
    <x v="0"/>
    <x v="0"/>
    <s v="Yes"/>
    <x v="2"/>
    <s v="Urban"/>
    <n v="62.47"/>
    <n v="26.5"/>
    <n v="28.25"/>
    <n v="26.5"/>
    <x v="1"/>
    <x v="0"/>
  </r>
  <r>
    <n v="40705"/>
    <x v="1"/>
    <n v="47"/>
    <x v="2"/>
    <x v="0"/>
    <x v="0"/>
    <s v="Yes"/>
    <x v="1"/>
    <s v="Rural"/>
    <n v="66.16"/>
    <n v="31.5"/>
    <n v="28.25"/>
    <n v="31.5"/>
    <x v="1"/>
    <x v="0"/>
  </r>
  <r>
    <n v="40824"/>
    <x v="0"/>
    <n v="47"/>
    <x v="2"/>
    <x v="0"/>
    <x v="0"/>
    <s v="Yes"/>
    <x v="2"/>
    <s v="Rural"/>
    <n v="142.02000000000001"/>
    <n v="30"/>
    <n v="28.25"/>
    <n v="30"/>
    <x v="0"/>
    <x v="0"/>
  </r>
  <r>
    <n v="41501"/>
    <x v="1"/>
    <n v="47"/>
    <x v="2"/>
    <x v="0"/>
    <x v="0"/>
    <s v="Yes"/>
    <x v="4"/>
    <s v="Urban"/>
    <n v="122.32"/>
    <n v="23.9"/>
    <n v="28.25"/>
    <n v="23.9"/>
    <x v="0"/>
    <x v="0"/>
  </r>
  <r>
    <n v="45163"/>
    <x v="1"/>
    <n v="47"/>
    <x v="2"/>
    <x v="0"/>
    <x v="0"/>
    <s v="Yes"/>
    <x v="2"/>
    <s v="Urban"/>
    <n v="99.36"/>
    <n v="23.8"/>
    <n v="28.25"/>
    <n v="23.8"/>
    <x v="3"/>
    <x v="0"/>
  </r>
  <r>
    <n v="45259"/>
    <x v="0"/>
    <n v="47"/>
    <x v="2"/>
    <x v="0"/>
    <x v="0"/>
    <s v="Yes"/>
    <x v="2"/>
    <s v="Rural"/>
    <n v="110.38"/>
    <n v="30.1"/>
    <n v="28.25"/>
    <n v="30.1"/>
    <x v="0"/>
    <x v="0"/>
  </r>
  <r>
    <n v="47005"/>
    <x v="1"/>
    <n v="47"/>
    <x v="2"/>
    <x v="0"/>
    <x v="0"/>
    <s v="Yes"/>
    <x v="2"/>
    <s v="Urban"/>
    <n v="68.48"/>
    <n v="21.3"/>
    <n v="28.25"/>
    <n v="21.3"/>
    <x v="1"/>
    <x v="0"/>
  </r>
  <r>
    <n v="47216"/>
    <x v="0"/>
    <n v="47"/>
    <x v="2"/>
    <x v="0"/>
    <x v="0"/>
    <s v="Yes"/>
    <x v="2"/>
    <s v="Rural"/>
    <n v="110.14"/>
    <n v="30.5"/>
    <n v="28.25"/>
    <n v="30.5"/>
    <x v="3"/>
    <x v="0"/>
  </r>
  <r>
    <n v="47600"/>
    <x v="1"/>
    <n v="47"/>
    <x v="2"/>
    <x v="0"/>
    <x v="0"/>
    <s v="Yes"/>
    <x v="2"/>
    <s v="Urban"/>
    <n v="96.04"/>
    <n v="29.2"/>
    <n v="28.25"/>
    <n v="29.2"/>
    <x v="0"/>
    <x v="0"/>
  </r>
  <r>
    <n v="48644"/>
    <x v="1"/>
    <n v="47"/>
    <x v="2"/>
    <x v="0"/>
    <x v="0"/>
    <s v="Yes"/>
    <x v="1"/>
    <s v="Rural"/>
    <n v="115.91"/>
    <n v="22.2"/>
    <n v="28.25"/>
    <n v="22.2"/>
    <x v="2"/>
    <x v="0"/>
  </r>
  <r>
    <n v="48739"/>
    <x v="0"/>
    <n v="47"/>
    <x v="2"/>
    <x v="0"/>
    <x v="0"/>
    <s v="Yes"/>
    <x v="1"/>
    <s v="Urban"/>
    <n v="135.19"/>
    <n v="36"/>
    <n v="28.25"/>
    <n v="36"/>
    <x v="3"/>
    <x v="0"/>
  </r>
  <r>
    <n v="49666"/>
    <x v="0"/>
    <n v="47"/>
    <x v="2"/>
    <x v="0"/>
    <x v="0"/>
    <s v="Yes"/>
    <x v="1"/>
    <s v="Urban"/>
    <n v="85.68"/>
    <n v="39.6"/>
    <n v="28.25"/>
    <n v="39.6"/>
    <x v="1"/>
    <x v="0"/>
  </r>
  <r>
    <n v="50541"/>
    <x v="0"/>
    <n v="47"/>
    <x v="2"/>
    <x v="0"/>
    <x v="0"/>
    <s v="Yes"/>
    <x v="4"/>
    <s v="Urban"/>
    <n v="73.48"/>
    <n v="34.9"/>
    <n v="28.25"/>
    <n v="34.9"/>
    <x v="3"/>
    <x v="0"/>
  </r>
  <r>
    <n v="50723"/>
    <x v="0"/>
    <n v="47"/>
    <x v="2"/>
    <x v="0"/>
    <x v="0"/>
    <s v="Yes"/>
    <x v="2"/>
    <s v="Rural"/>
    <n v="131.19"/>
    <n v="28.3"/>
    <n v="28.25"/>
    <n v="28.3"/>
    <x v="3"/>
    <x v="0"/>
  </r>
  <r>
    <n v="52677"/>
    <x v="1"/>
    <n v="47"/>
    <x v="2"/>
    <x v="0"/>
    <x v="0"/>
    <s v="Yes"/>
    <x v="2"/>
    <s v="Urban"/>
    <n v="84.04"/>
    <n v="24.7"/>
    <n v="28.25"/>
    <n v="24.7"/>
    <x v="1"/>
    <x v="0"/>
  </r>
  <r>
    <n v="53219"/>
    <x v="0"/>
    <n v="47"/>
    <x v="2"/>
    <x v="0"/>
    <x v="0"/>
    <s v="Yes"/>
    <x v="2"/>
    <s v="Urban"/>
    <n v="63.98"/>
    <n v="26.8"/>
    <n v="28.25"/>
    <n v="26.8"/>
    <x v="3"/>
    <x v="0"/>
  </r>
  <r>
    <n v="55407"/>
    <x v="1"/>
    <n v="47"/>
    <x v="2"/>
    <x v="0"/>
    <x v="0"/>
    <s v="Yes"/>
    <x v="2"/>
    <s v="Urban"/>
    <n v="93.18"/>
    <n v="42.6"/>
    <n v="28.25"/>
    <n v="42.6"/>
    <x v="2"/>
    <x v="0"/>
  </r>
  <r>
    <n v="55709"/>
    <x v="1"/>
    <n v="47"/>
    <x v="2"/>
    <x v="0"/>
    <x v="0"/>
    <s v="Yes"/>
    <x v="1"/>
    <s v="Urban"/>
    <n v="141.22999999999999"/>
    <n v="21.1"/>
    <n v="28.25"/>
    <n v="21.1"/>
    <x v="1"/>
    <x v="0"/>
  </r>
  <r>
    <n v="56312"/>
    <x v="0"/>
    <n v="47"/>
    <x v="2"/>
    <x v="0"/>
    <x v="0"/>
    <s v="No"/>
    <x v="2"/>
    <s v="Rural"/>
    <n v="111.15"/>
    <n v="23.8"/>
    <n v="28.25"/>
    <n v="23.8"/>
    <x v="1"/>
    <x v="0"/>
  </r>
  <r>
    <n v="57618"/>
    <x v="1"/>
    <n v="47"/>
    <x v="2"/>
    <x v="0"/>
    <x v="0"/>
    <s v="Yes"/>
    <x v="1"/>
    <s v="Rural"/>
    <n v="140.38999999999999"/>
    <n v="25.5"/>
    <n v="28.25"/>
    <n v="25.5"/>
    <x v="1"/>
    <x v="0"/>
  </r>
  <r>
    <n v="57917"/>
    <x v="1"/>
    <n v="47"/>
    <x v="2"/>
    <x v="0"/>
    <x v="0"/>
    <s v="Yes"/>
    <x v="2"/>
    <s v="Urban"/>
    <n v="157.01"/>
    <n v="26.1"/>
    <n v="28.25"/>
    <n v="26.1"/>
    <x v="3"/>
    <x v="0"/>
  </r>
  <r>
    <n v="60899"/>
    <x v="1"/>
    <n v="47"/>
    <x v="2"/>
    <x v="0"/>
    <x v="0"/>
    <s v="Yes"/>
    <x v="2"/>
    <s v="Urban"/>
    <n v="122.43"/>
    <n v="23.9"/>
    <n v="28.25"/>
    <n v="23.9"/>
    <x v="1"/>
    <x v="0"/>
  </r>
  <r>
    <n v="61339"/>
    <x v="0"/>
    <n v="47"/>
    <x v="2"/>
    <x v="0"/>
    <x v="0"/>
    <s v="Yes"/>
    <x v="1"/>
    <s v="Urban"/>
    <n v="95.04"/>
    <n v="28.7"/>
    <n v="28.25"/>
    <n v="28.7"/>
    <x v="1"/>
    <x v="0"/>
  </r>
  <r>
    <n v="62167"/>
    <x v="1"/>
    <n v="47"/>
    <x v="2"/>
    <x v="0"/>
    <x v="0"/>
    <s v="Yes"/>
    <x v="2"/>
    <s v="Rural"/>
    <n v="115.98"/>
    <n v="27.6"/>
    <n v="28.25"/>
    <n v="27.6"/>
    <x v="0"/>
    <x v="0"/>
  </r>
  <r>
    <n v="62608"/>
    <x v="1"/>
    <n v="47"/>
    <x v="2"/>
    <x v="0"/>
    <x v="0"/>
    <s v="Yes"/>
    <x v="2"/>
    <s v="Urban"/>
    <n v="136.80000000000001"/>
    <n v="37.299999999999997"/>
    <n v="28.25"/>
    <n v="37.299999999999997"/>
    <x v="1"/>
    <x v="0"/>
  </r>
  <r>
    <n v="62709"/>
    <x v="1"/>
    <n v="47"/>
    <x v="2"/>
    <x v="0"/>
    <x v="0"/>
    <s v="Yes"/>
    <x v="2"/>
    <s v="Rural"/>
    <n v="204.63"/>
    <n v="43.4"/>
    <n v="28.25"/>
    <n v="43.4"/>
    <x v="1"/>
    <x v="0"/>
  </r>
  <r>
    <n v="63650"/>
    <x v="1"/>
    <n v="47"/>
    <x v="2"/>
    <x v="0"/>
    <x v="0"/>
    <s v="Yes"/>
    <x v="4"/>
    <s v="Urban"/>
    <n v="135.79"/>
    <n v="32.1"/>
    <n v="28.25"/>
    <n v="32.1"/>
    <x v="2"/>
    <x v="0"/>
  </r>
  <r>
    <n v="63663"/>
    <x v="0"/>
    <n v="47"/>
    <x v="2"/>
    <x v="0"/>
    <x v="0"/>
    <s v="Yes"/>
    <x v="2"/>
    <s v="Urban"/>
    <n v="178.33"/>
    <n v="27.7"/>
    <n v="28.25"/>
    <n v="27.7"/>
    <x v="1"/>
    <x v="0"/>
  </r>
  <r>
    <n v="64412"/>
    <x v="1"/>
    <n v="47"/>
    <x v="2"/>
    <x v="0"/>
    <x v="0"/>
    <s v="Yes"/>
    <x v="2"/>
    <s v="Urban"/>
    <n v="56.67"/>
    <n v="24.4"/>
    <n v="28.25"/>
    <n v="24.4"/>
    <x v="1"/>
    <x v="0"/>
  </r>
  <r>
    <n v="64972"/>
    <x v="0"/>
    <n v="47"/>
    <x v="2"/>
    <x v="0"/>
    <x v="0"/>
    <s v="Yes"/>
    <x v="2"/>
    <s v="Rural"/>
    <n v="57.76"/>
    <n v="33.200000000000003"/>
    <n v="28.25"/>
    <n v="33.200000000000003"/>
    <x v="3"/>
    <x v="0"/>
  </r>
  <r>
    <n v="65109"/>
    <x v="0"/>
    <n v="47"/>
    <x v="2"/>
    <x v="0"/>
    <x v="0"/>
    <s v="Yes"/>
    <x v="2"/>
    <s v="Urban"/>
    <n v="71.42"/>
    <n v="34.9"/>
    <n v="28.25"/>
    <n v="34.9"/>
    <x v="3"/>
    <x v="0"/>
  </r>
  <r>
    <n v="65526"/>
    <x v="1"/>
    <n v="47"/>
    <x v="2"/>
    <x v="0"/>
    <x v="0"/>
    <s v="Yes"/>
    <x v="2"/>
    <s v="Urban"/>
    <n v="77.91"/>
    <n v="30.3"/>
    <n v="28.25"/>
    <n v="30.3"/>
    <x v="2"/>
    <x v="0"/>
  </r>
  <r>
    <n v="65849"/>
    <x v="1"/>
    <n v="47"/>
    <x v="2"/>
    <x v="0"/>
    <x v="0"/>
    <s v="Yes"/>
    <x v="2"/>
    <s v="Rural"/>
    <n v="121.43"/>
    <n v="25.3"/>
    <n v="28.25"/>
    <n v="25.3"/>
    <x v="1"/>
    <x v="0"/>
  </r>
  <r>
    <n v="65944"/>
    <x v="1"/>
    <n v="47"/>
    <x v="2"/>
    <x v="0"/>
    <x v="0"/>
    <s v="Yes"/>
    <x v="1"/>
    <s v="Urban"/>
    <n v="105.88"/>
    <n v="39.9"/>
    <n v="28.25"/>
    <n v="39.9"/>
    <x v="3"/>
    <x v="0"/>
  </r>
  <r>
    <n v="66321"/>
    <x v="0"/>
    <n v="47"/>
    <x v="2"/>
    <x v="0"/>
    <x v="0"/>
    <s v="Yes"/>
    <x v="4"/>
    <s v="Urban"/>
    <n v="64.989999999999995"/>
    <n v="33.200000000000003"/>
    <n v="28.25"/>
    <n v="33.200000000000003"/>
    <x v="1"/>
    <x v="0"/>
  </r>
  <r>
    <n v="67309"/>
    <x v="0"/>
    <n v="47"/>
    <x v="2"/>
    <x v="0"/>
    <x v="0"/>
    <s v="Yes"/>
    <x v="2"/>
    <s v="Rural"/>
    <n v="86.37"/>
    <n v="39.200000000000003"/>
    <n v="28.25"/>
    <n v="39.200000000000003"/>
    <x v="3"/>
    <x v="0"/>
  </r>
  <r>
    <n v="68020"/>
    <x v="0"/>
    <n v="47"/>
    <x v="2"/>
    <x v="0"/>
    <x v="0"/>
    <s v="Yes"/>
    <x v="2"/>
    <s v="Urban"/>
    <n v="111.84"/>
    <n v="33.700000000000003"/>
    <n v="28.25"/>
    <n v="33.700000000000003"/>
    <x v="0"/>
    <x v="0"/>
  </r>
  <r>
    <n v="68209"/>
    <x v="0"/>
    <n v="47"/>
    <x v="2"/>
    <x v="0"/>
    <x v="0"/>
    <s v="Yes"/>
    <x v="4"/>
    <s v="Rural"/>
    <n v="58.23"/>
    <n v="31.4"/>
    <n v="28.25"/>
    <n v="31.4"/>
    <x v="2"/>
    <x v="0"/>
  </r>
  <r>
    <n v="71327"/>
    <x v="1"/>
    <n v="47"/>
    <x v="2"/>
    <x v="0"/>
    <x v="0"/>
    <s v="No"/>
    <x v="2"/>
    <s v="Rural"/>
    <n v="143.44999999999999"/>
    <n v="23.8"/>
    <n v="28.25"/>
    <n v="23.8"/>
    <x v="1"/>
    <x v="0"/>
  </r>
  <r>
    <n v="71596"/>
    <x v="1"/>
    <n v="47"/>
    <x v="2"/>
    <x v="0"/>
    <x v="0"/>
    <s v="Yes"/>
    <x v="2"/>
    <s v="Urban"/>
    <n v="67.08"/>
    <n v="22.3"/>
    <n v="28.25"/>
    <n v="22.3"/>
    <x v="0"/>
    <x v="0"/>
  </r>
  <r>
    <n v="72231"/>
    <x v="1"/>
    <n v="47"/>
    <x v="2"/>
    <x v="0"/>
    <x v="0"/>
    <s v="Yes"/>
    <x v="1"/>
    <s v="Rural"/>
    <n v="195.61"/>
    <s v=""/>
    <n v="28.25"/>
    <n v="28.25"/>
    <x v="1"/>
    <x v="0"/>
  </r>
  <r>
    <n v="72882"/>
    <x v="0"/>
    <n v="47"/>
    <x v="2"/>
    <x v="0"/>
    <x v="0"/>
    <s v="Yes"/>
    <x v="2"/>
    <s v="Rural"/>
    <n v="75.3"/>
    <n v="25"/>
    <n v="28.25"/>
    <n v="25"/>
    <x v="2"/>
    <x v="0"/>
  </r>
  <r>
    <n v="452"/>
    <x v="0"/>
    <n v="48"/>
    <x v="2"/>
    <x v="1"/>
    <x v="0"/>
    <s v="Yes"/>
    <x v="2"/>
    <s v="Urban"/>
    <n v="173.14"/>
    <n v="37"/>
    <n v="28.25"/>
    <n v="37"/>
    <x v="3"/>
    <x v="0"/>
  </r>
  <r>
    <n v="1506"/>
    <x v="1"/>
    <n v="48"/>
    <x v="2"/>
    <x v="0"/>
    <x v="0"/>
    <s v="No"/>
    <x v="4"/>
    <s v="Urban"/>
    <n v="101.41"/>
    <n v="20.7"/>
    <n v="28.25"/>
    <n v="20.7"/>
    <x v="3"/>
    <x v="0"/>
  </r>
  <r>
    <n v="4449"/>
    <x v="0"/>
    <n v="48"/>
    <x v="2"/>
    <x v="0"/>
    <x v="0"/>
    <s v="Yes"/>
    <x v="4"/>
    <s v="Rural"/>
    <n v="124.64"/>
    <n v="26.4"/>
    <n v="28.25"/>
    <n v="26.4"/>
    <x v="3"/>
    <x v="0"/>
  </r>
  <r>
    <n v="5319"/>
    <x v="0"/>
    <n v="48"/>
    <x v="2"/>
    <x v="0"/>
    <x v="0"/>
    <s v="Yes"/>
    <x v="2"/>
    <s v="Rural"/>
    <n v="98.24"/>
    <n v="34.6"/>
    <n v="28.25"/>
    <n v="34.6"/>
    <x v="1"/>
    <x v="0"/>
  </r>
  <r>
    <n v="5545"/>
    <x v="0"/>
    <n v="48"/>
    <x v="2"/>
    <x v="0"/>
    <x v="0"/>
    <s v="Yes"/>
    <x v="1"/>
    <s v="Urban"/>
    <n v="99.67"/>
    <n v="23.3"/>
    <n v="28.25"/>
    <n v="23.3"/>
    <x v="2"/>
    <x v="0"/>
  </r>
  <r>
    <n v="6304"/>
    <x v="0"/>
    <n v="48"/>
    <x v="2"/>
    <x v="1"/>
    <x v="0"/>
    <s v="Yes"/>
    <x v="1"/>
    <s v="Urban"/>
    <n v="79.2"/>
    <n v="32.5"/>
    <n v="28.25"/>
    <n v="32.5"/>
    <x v="1"/>
    <x v="0"/>
  </r>
  <r>
    <n v="6422"/>
    <x v="1"/>
    <n v="48"/>
    <x v="2"/>
    <x v="0"/>
    <x v="0"/>
    <s v="Yes"/>
    <x v="1"/>
    <s v="Urban"/>
    <n v="108.51"/>
    <n v="33.299999999999997"/>
    <n v="28.25"/>
    <n v="33.299999999999997"/>
    <x v="0"/>
    <x v="0"/>
  </r>
  <r>
    <n v="7230"/>
    <x v="0"/>
    <n v="48"/>
    <x v="2"/>
    <x v="0"/>
    <x v="0"/>
    <s v="Yes"/>
    <x v="4"/>
    <s v="Rural"/>
    <n v="76.58"/>
    <n v="27.4"/>
    <n v="28.25"/>
    <n v="27.4"/>
    <x v="1"/>
    <x v="0"/>
  </r>
  <r>
    <n v="13374"/>
    <x v="0"/>
    <n v="48"/>
    <x v="2"/>
    <x v="0"/>
    <x v="0"/>
    <s v="Yes"/>
    <x v="2"/>
    <s v="Urban"/>
    <n v="100.03"/>
    <n v="23.5"/>
    <n v="28.25"/>
    <n v="23.5"/>
    <x v="1"/>
    <x v="0"/>
  </r>
  <r>
    <n v="14178"/>
    <x v="1"/>
    <n v="48"/>
    <x v="2"/>
    <x v="0"/>
    <x v="0"/>
    <s v="Yes"/>
    <x v="2"/>
    <s v="Rural"/>
    <n v="195.16"/>
    <n v="42.2"/>
    <n v="28.25"/>
    <n v="42.2"/>
    <x v="0"/>
    <x v="0"/>
  </r>
  <r>
    <n v="14248"/>
    <x v="0"/>
    <n v="48"/>
    <x v="2"/>
    <x v="0"/>
    <x v="0"/>
    <s v="No"/>
    <x v="4"/>
    <s v="Urban"/>
    <n v="84.2"/>
    <n v="29.7"/>
    <n v="28.25"/>
    <n v="29.7"/>
    <x v="1"/>
    <x v="1"/>
  </r>
  <r>
    <n v="14924"/>
    <x v="0"/>
    <n v="48"/>
    <x v="2"/>
    <x v="0"/>
    <x v="0"/>
    <s v="Yes"/>
    <x v="2"/>
    <s v="Urban"/>
    <n v="72.36"/>
    <n v="34.700000000000003"/>
    <n v="28.25"/>
    <n v="34.700000000000003"/>
    <x v="3"/>
    <x v="0"/>
  </r>
  <r>
    <n v="15515"/>
    <x v="1"/>
    <n v="48"/>
    <x v="2"/>
    <x v="0"/>
    <x v="0"/>
    <s v="Yes"/>
    <x v="1"/>
    <s v="Rural"/>
    <n v="209.9"/>
    <s v=""/>
    <n v="28.25"/>
    <n v="28.25"/>
    <x v="3"/>
    <x v="0"/>
  </r>
  <r>
    <n v="17926"/>
    <x v="1"/>
    <n v="48"/>
    <x v="2"/>
    <x v="0"/>
    <x v="0"/>
    <s v="Yes"/>
    <x v="4"/>
    <s v="Rural"/>
    <n v="111.64"/>
    <n v="27.9"/>
    <n v="28.25"/>
    <n v="27.9"/>
    <x v="0"/>
    <x v="0"/>
  </r>
  <r>
    <n v="18178"/>
    <x v="1"/>
    <n v="48"/>
    <x v="2"/>
    <x v="0"/>
    <x v="0"/>
    <s v="Yes"/>
    <x v="2"/>
    <s v="Urban"/>
    <n v="86.06"/>
    <n v="36.200000000000003"/>
    <n v="28.25"/>
    <n v="36.200000000000003"/>
    <x v="1"/>
    <x v="0"/>
  </r>
  <r>
    <n v="19209"/>
    <x v="1"/>
    <n v="48"/>
    <x v="2"/>
    <x v="0"/>
    <x v="0"/>
    <s v="Yes"/>
    <x v="4"/>
    <s v="Rural"/>
    <n v="255.17"/>
    <n v="38.1"/>
    <n v="28.25"/>
    <n v="38.1"/>
    <x v="2"/>
    <x v="0"/>
  </r>
  <r>
    <n v="19590"/>
    <x v="0"/>
    <n v="48"/>
    <x v="2"/>
    <x v="0"/>
    <x v="0"/>
    <s v="Yes"/>
    <x v="4"/>
    <s v="Urban"/>
    <n v="78.239999999999995"/>
    <n v="32.9"/>
    <n v="28.25"/>
    <n v="32.9"/>
    <x v="1"/>
    <x v="0"/>
  </r>
  <r>
    <n v="23026"/>
    <x v="1"/>
    <n v="48"/>
    <x v="2"/>
    <x v="0"/>
    <x v="0"/>
    <s v="Yes"/>
    <x v="2"/>
    <s v="Rural"/>
    <n v="99.07"/>
    <n v="22.1"/>
    <n v="28.25"/>
    <n v="22.1"/>
    <x v="1"/>
    <x v="0"/>
  </r>
  <r>
    <n v="23561"/>
    <x v="1"/>
    <n v="48"/>
    <x v="2"/>
    <x v="0"/>
    <x v="0"/>
    <s v="Yes"/>
    <x v="2"/>
    <s v="Rural"/>
    <n v="84.56"/>
    <n v="41.8"/>
    <n v="28.25"/>
    <n v="41.8"/>
    <x v="1"/>
    <x v="0"/>
  </r>
  <r>
    <n v="25283"/>
    <x v="1"/>
    <n v="48"/>
    <x v="2"/>
    <x v="0"/>
    <x v="0"/>
    <s v="Yes"/>
    <x v="2"/>
    <s v="Urban"/>
    <n v="69.209999999999994"/>
    <n v="33.1"/>
    <n v="28.25"/>
    <n v="33.1"/>
    <x v="1"/>
    <x v="0"/>
  </r>
  <r>
    <n v="25919"/>
    <x v="0"/>
    <n v="48"/>
    <x v="2"/>
    <x v="1"/>
    <x v="0"/>
    <s v="Yes"/>
    <x v="1"/>
    <s v="Urban"/>
    <n v="83.34"/>
    <n v="49.3"/>
    <n v="28.25"/>
    <n v="49.3"/>
    <x v="1"/>
    <x v="0"/>
  </r>
  <r>
    <n v="29676"/>
    <x v="0"/>
    <n v="48"/>
    <x v="2"/>
    <x v="0"/>
    <x v="0"/>
    <s v="No"/>
    <x v="2"/>
    <s v="Urban"/>
    <n v="80.86"/>
    <n v="27.5"/>
    <n v="28.25"/>
    <n v="27.5"/>
    <x v="0"/>
    <x v="0"/>
  </r>
  <r>
    <n v="30480"/>
    <x v="0"/>
    <n v="48"/>
    <x v="2"/>
    <x v="0"/>
    <x v="0"/>
    <s v="Yes"/>
    <x v="2"/>
    <s v="Urban"/>
    <n v="85.54"/>
    <n v="32.200000000000003"/>
    <n v="28.25"/>
    <n v="32.200000000000003"/>
    <x v="3"/>
    <x v="0"/>
  </r>
  <r>
    <n v="30678"/>
    <x v="1"/>
    <n v="48"/>
    <x v="2"/>
    <x v="0"/>
    <x v="0"/>
    <s v="Yes"/>
    <x v="2"/>
    <s v="Urban"/>
    <n v="77.989999999999995"/>
    <n v="31.2"/>
    <n v="28.25"/>
    <n v="31.2"/>
    <x v="2"/>
    <x v="0"/>
  </r>
  <r>
    <n v="31461"/>
    <x v="1"/>
    <n v="48"/>
    <x v="2"/>
    <x v="0"/>
    <x v="1"/>
    <s v="Yes"/>
    <x v="1"/>
    <s v="Urban"/>
    <n v="101.22"/>
    <s v=""/>
    <n v="28.25"/>
    <n v="28.25"/>
    <x v="2"/>
    <x v="0"/>
  </r>
  <r>
    <n v="32689"/>
    <x v="1"/>
    <n v="48"/>
    <x v="2"/>
    <x v="0"/>
    <x v="0"/>
    <s v="Yes"/>
    <x v="2"/>
    <s v="Urban"/>
    <n v="84.38"/>
    <n v="27.1"/>
    <n v="28.25"/>
    <n v="27.1"/>
    <x v="0"/>
    <x v="0"/>
  </r>
  <r>
    <n v="33370"/>
    <x v="1"/>
    <n v="48"/>
    <x v="2"/>
    <x v="0"/>
    <x v="0"/>
    <s v="Yes"/>
    <x v="2"/>
    <s v="Rural"/>
    <n v="114.92"/>
    <n v="29.2"/>
    <n v="28.25"/>
    <n v="29.2"/>
    <x v="0"/>
    <x v="0"/>
  </r>
  <r>
    <n v="34661"/>
    <x v="0"/>
    <n v="48"/>
    <x v="2"/>
    <x v="1"/>
    <x v="0"/>
    <s v="Yes"/>
    <x v="2"/>
    <s v="Urban"/>
    <n v="185"/>
    <n v="26.1"/>
    <n v="28.25"/>
    <n v="26.1"/>
    <x v="1"/>
    <x v="0"/>
  </r>
  <r>
    <n v="34719"/>
    <x v="0"/>
    <n v="48"/>
    <x v="2"/>
    <x v="1"/>
    <x v="0"/>
    <s v="No"/>
    <x v="2"/>
    <s v="Urban"/>
    <n v="110.53"/>
    <n v="34.200000000000003"/>
    <n v="28.25"/>
    <n v="34.200000000000003"/>
    <x v="1"/>
    <x v="0"/>
  </r>
  <r>
    <n v="35210"/>
    <x v="1"/>
    <n v="48"/>
    <x v="2"/>
    <x v="0"/>
    <x v="0"/>
    <s v="Yes"/>
    <x v="2"/>
    <s v="Urban"/>
    <n v="112.96"/>
    <n v="25.4"/>
    <n v="28.25"/>
    <n v="25.4"/>
    <x v="1"/>
    <x v="0"/>
  </r>
  <r>
    <n v="36298"/>
    <x v="1"/>
    <n v="48"/>
    <x v="2"/>
    <x v="0"/>
    <x v="0"/>
    <s v="Yes"/>
    <x v="1"/>
    <s v="Rural"/>
    <n v="71.930000000000007"/>
    <n v="41.7"/>
    <n v="28.25"/>
    <n v="41.7"/>
    <x v="1"/>
    <x v="0"/>
  </r>
  <r>
    <n v="42040"/>
    <x v="1"/>
    <n v="48"/>
    <x v="2"/>
    <x v="0"/>
    <x v="0"/>
    <s v="Yes"/>
    <x v="4"/>
    <s v="Urban"/>
    <n v="128.22999999999999"/>
    <n v="49.4"/>
    <n v="28.25"/>
    <n v="49.4"/>
    <x v="1"/>
    <x v="0"/>
  </r>
  <r>
    <n v="42330"/>
    <x v="1"/>
    <n v="48"/>
    <x v="2"/>
    <x v="0"/>
    <x v="0"/>
    <s v="Yes"/>
    <x v="2"/>
    <s v="Rural"/>
    <n v="73.56"/>
    <n v="27.1"/>
    <n v="28.25"/>
    <n v="27.1"/>
    <x v="3"/>
    <x v="0"/>
  </r>
  <r>
    <n v="42460"/>
    <x v="0"/>
    <n v="48"/>
    <x v="2"/>
    <x v="0"/>
    <x v="0"/>
    <s v="Yes"/>
    <x v="1"/>
    <s v="Rural"/>
    <n v="216.88"/>
    <s v=""/>
    <n v="28.25"/>
    <n v="28.25"/>
    <x v="3"/>
    <x v="0"/>
  </r>
  <r>
    <n v="44355"/>
    <x v="1"/>
    <n v="48"/>
    <x v="2"/>
    <x v="0"/>
    <x v="0"/>
    <s v="Yes"/>
    <x v="2"/>
    <s v="Rural"/>
    <n v="74.16"/>
    <n v="19.899999999999999"/>
    <n v="28.25"/>
    <n v="19.899999999999999"/>
    <x v="1"/>
    <x v="0"/>
  </r>
  <r>
    <n v="46809"/>
    <x v="0"/>
    <n v="48"/>
    <x v="2"/>
    <x v="0"/>
    <x v="0"/>
    <s v="Yes"/>
    <x v="2"/>
    <s v="Rural"/>
    <n v="147.13999999999999"/>
    <n v="22.3"/>
    <n v="28.25"/>
    <n v="22.3"/>
    <x v="0"/>
    <x v="0"/>
  </r>
  <r>
    <n v="47499"/>
    <x v="1"/>
    <n v="48"/>
    <x v="2"/>
    <x v="0"/>
    <x v="0"/>
    <s v="Yes"/>
    <x v="4"/>
    <s v="Rural"/>
    <n v="77.55"/>
    <n v="26.2"/>
    <n v="28.25"/>
    <n v="26.2"/>
    <x v="0"/>
    <x v="0"/>
  </r>
  <r>
    <n v="50947"/>
    <x v="0"/>
    <n v="48"/>
    <x v="2"/>
    <x v="0"/>
    <x v="0"/>
    <s v="Yes"/>
    <x v="2"/>
    <s v="Urban"/>
    <n v="63.33"/>
    <n v="26.5"/>
    <n v="28.25"/>
    <n v="26.5"/>
    <x v="3"/>
    <x v="0"/>
  </r>
  <r>
    <n v="51329"/>
    <x v="1"/>
    <n v="48"/>
    <x v="2"/>
    <x v="0"/>
    <x v="0"/>
    <s v="Yes"/>
    <x v="2"/>
    <s v="Rural"/>
    <n v="68.010000000000005"/>
    <n v="27.7"/>
    <n v="28.25"/>
    <n v="27.7"/>
    <x v="1"/>
    <x v="0"/>
  </r>
  <r>
    <n v="51476"/>
    <x v="0"/>
    <n v="48"/>
    <x v="2"/>
    <x v="0"/>
    <x v="0"/>
    <s v="Yes"/>
    <x v="2"/>
    <s v="Urban"/>
    <n v="78.849999999999994"/>
    <n v="43.2"/>
    <n v="28.25"/>
    <n v="43.2"/>
    <x v="1"/>
    <x v="0"/>
  </r>
  <r>
    <n v="52924"/>
    <x v="1"/>
    <n v="48"/>
    <x v="2"/>
    <x v="0"/>
    <x v="0"/>
    <s v="Yes"/>
    <x v="2"/>
    <s v="Urban"/>
    <n v="116.2"/>
    <n v="27.6"/>
    <n v="28.25"/>
    <n v="27.6"/>
    <x v="2"/>
    <x v="0"/>
  </r>
  <r>
    <n v="53910"/>
    <x v="1"/>
    <n v="48"/>
    <x v="2"/>
    <x v="0"/>
    <x v="0"/>
    <s v="Yes"/>
    <x v="1"/>
    <s v="Rural"/>
    <n v="132.08000000000001"/>
    <n v="31.6"/>
    <n v="28.25"/>
    <n v="31.6"/>
    <x v="3"/>
    <x v="0"/>
  </r>
  <r>
    <n v="54378"/>
    <x v="1"/>
    <n v="48"/>
    <x v="2"/>
    <x v="0"/>
    <x v="0"/>
    <s v="Yes"/>
    <x v="1"/>
    <s v="Urban"/>
    <n v="212.19"/>
    <n v="46.9"/>
    <n v="28.25"/>
    <n v="46.9"/>
    <x v="1"/>
    <x v="0"/>
  </r>
  <r>
    <n v="55457"/>
    <x v="1"/>
    <n v="48"/>
    <x v="2"/>
    <x v="0"/>
    <x v="0"/>
    <s v="Yes"/>
    <x v="2"/>
    <s v="Urban"/>
    <n v="110.18"/>
    <n v="30.3"/>
    <n v="28.25"/>
    <n v="30.3"/>
    <x v="3"/>
    <x v="0"/>
  </r>
  <r>
    <n v="57569"/>
    <x v="0"/>
    <n v="48"/>
    <x v="2"/>
    <x v="0"/>
    <x v="0"/>
    <s v="Yes"/>
    <x v="2"/>
    <s v="Rural"/>
    <n v="106.74"/>
    <n v="33.700000000000003"/>
    <n v="28.25"/>
    <n v="33.700000000000003"/>
    <x v="2"/>
    <x v="0"/>
  </r>
  <r>
    <n v="59223"/>
    <x v="0"/>
    <n v="48"/>
    <x v="2"/>
    <x v="0"/>
    <x v="0"/>
    <s v="Yes"/>
    <x v="2"/>
    <s v="Urban"/>
    <n v="68.13"/>
    <n v="38"/>
    <n v="28.25"/>
    <n v="38"/>
    <x v="2"/>
    <x v="0"/>
  </r>
  <r>
    <n v="60455"/>
    <x v="0"/>
    <n v="48"/>
    <x v="2"/>
    <x v="0"/>
    <x v="0"/>
    <s v="Yes"/>
    <x v="2"/>
    <s v="Urban"/>
    <n v="76.19"/>
    <n v="28.5"/>
    <n v="28.25"/>
    <n v="28.5"/>
    <x v="1"/>
    <x v="0"/>
  </r>
  <r>
    <n v="60635"/>
    <x v="0"/>
    <n v="48"/>
    <x v="2"/>
    <x v="0"/>
    <x v="0"/>
    <s v="Yes"/>
    <x v="2"/>
    <s v="Rural"/>
    <n v="99.96"/>
    <n v="25.2"/>
    <n v="28.25"/>
    <n v="25.2"/>
    <x v="1"/>
    <x v="0"/>
  </r>
  <r>
    <n v="60675"/>
    <x v="1"/>
    <n v="48"/>
    <x v="2"/>
    <x v="1"/>
    <x v="0"/>
    <s v="Yes"/>
    <x v="4"/>
    <s v="Rural"/>
    <n v="221.08"/>
    <n v="57.2"/>
    <n v="28.25"/>
    <n v="57.2"/>
    <x v="1"/>
    <x v="0"/>
  </r>
  <r>
    <n v="60907"/>
    <x v="0"/>
    <n v="48"/>
    <x v="2"/>
    <x v="0"/>
    <x v="0"/>
    <s v="Yes"/>
    <x v="2"/>
    <s v="Rural"/>
    <n v="127.13"/>
    <n v="35"/>
    <n v="28.25"/>
    <n v="35"/>
    <x v="0"/>
    <x v="0"/>
  </r>
  <r>
    <n v="61651"/>
    <x v="0"/>
    <n v="48"/>
    <x v="2"/>
    <x v="0"/>
    <x v="0"/>
    <s v="Yes"/>
    <x v="2"/>
    <s v="Rural"/>
    <n v="113.84"/>
    <n v="21.9"/>
    <n v="28.25"/>
    <n v="21.9"/>
    <x v="1"/>
    <x v="0"/>
  </r>
  <r>
    <n v="61848"/>
    <x v="1"/>
    <n v="48"/>
    <x v="2"/>
    <x v="0"/>
    <x v="0"/>
    <s v="Yes"/>
    <x v="2"/>
    <s v="Urban"/>
    <n v="113.87"/>
    <n v="28.9"/>
    <n v="28.25"/>
    <n v="28.9"/>
    <x v="1"/>
    <x v="0"/>
  </r>
  <r>
    <n v="62076"/>
    <x v="0"/>
    <n v="48"/>
    <x v="2"/>
    <x v="0"/>
    <x v="0"/>
    <s v="Yes"/>
    <x v="2"/>
    <s v="Rural"/>
    <n v="62.89"/>
    <n v="29.6"/>
    <n v="28.25"/>
    <n v="29.6"/>
    <x v="0"/>
    <x v="0"/>
  </r>
  <r>
    <n v="64633"/>
    <x v="1"/>
    <n v="48"/>
    <x v="2"/>
    <x v="0"/>
    <x v="0"/>
    <s v="Yes"/>
    <x v="2"/>
    <s v="Urban"/>
    <n v="94.04"/>
    <n v="32.700000000000003"/>
    <n v="28.25"/>
    <n v="32.700000000000003"/>
    <x v="1"/>
    <x v="0"/>
  </r>
  <r>
    <n v="64742"/>
    <x v="0"/>
    <n v="48"/>
    <x v="2"/>
    <x v="0"/>
    <x v="0"/>
    <s v="No"/>
    <x v="1"/>
    <s v="Rural"/>
    <n v="64.180000000000007"/>
    <n v="32.1"/>
    <n v="28.25"/>
    <n v="32.1"/>
    <x v="1"/>
    <x v="0"/>
  </r>
  <r>
    <n v="65324"/>
    <x v="1"/>
    <n v="48"/>
    <x v="2"/>
    <x v="0"/>
    <x v="0"/>
    <s v="Yes"/>
    <x v="4"/>
    <s v="Rural"/>
    <n v="75.91"/>
    <n v="27.8"/>
    <n v="28.25"/>
    <n v="27.8"/>
    <x v="0"/>
    <x v="0"/>
  </r>
  <r>
    <n v="65564"/>
    <x v="1"/>
    <n v="48"/>
    <x v="2"/>
    <x v="0"/>
    <x v="0"/>
    <s v="Yes"/>
    <x v="2"/>
    <s v="Urban"/>
    <n v="57.43"/>
    <n v="53.5"/>
    <n v="28.25"/>
    <n v="53.5"/>
    <x v="2"/>
    <x v="0"/>
  </r>
  <r>
    <n v="65667"/>
    <x v="1"/>
    <n v="48"/>
    <x v="2"/>
    <x v="0"/>
    <x v="0"/>
    <s v="Yes"/>
    <x v="2"/>
    <s v="Rural"/>
    <n v="134.59"/>
    <n v="28.2"/>
    <n v="28.25"/>
    <n v="28.2"/>
    <x v="3"/>
    <x v="0"/>
  </r>
  <r>
    <n v="66494"/>
    <x v="0"/>
    <n v="48"/>
    <x v="2"/>
    <x v="0"/>
    <x v="0"/>
    <s v="Yes"/>
    <x v="2"/>
    <s v="Urban"/>
    <n v="91.96"/>
    <n v="24.9"/>
    <n v="28.25"/>
    <n v="24.9"/>
    <x v="0"/>
    <x v="0"/>
  </r>
  <r>
    <n v="66866"/>
    <x v="1"/>
    <n v="48"/>
    <x v="2"/>
    <x v="0"/>
    <x v="0"/>
    <s v="Yes"/>
    <x v="2"/>
    <s v="Urban"/>
    <n v="74.11"/>
    <n v="20.5"/>
    <n v="28.25"/>
    <n v="20.5"/>
    <x v="1"/>
    <x v="1"/>
  </r>
  <r>
    <n v="67932"/>
    <x v="1"/>
    <n v="48"/>
    <x v="2"/>
    <x v="0"/>
    <x v="0"/>
    <s v="Yes"/>
    <x v="2"/>
    <s v="Rural"/>
    <n v="75.739999999999995"/>
    <n v="28.8"/>
    <n v="28.25"/>
    <n v="28.8"/>
    <x v="3"/>
    <x v="0"/>
  </r>
  <r>
    <n v="68614"/>
    <x v="1"/>
    <n v="48"/>
    <x v="2"/>
    <x v="0"/>
    <x v="0"/>
    <s v="Yes"/>
    <x v="2"/>
    <s v="Rural"/>
    <n v="216.7"/>
    <n v="38.700000000000003"/>
    <n v="28.25"/>
    <n v="38.700000000000003"/>
    <x v="2"/>
    <x v="0"/>
  </r>
  <r>
    <n v="68995"/>
    <x v="1"/>
    <n v="48"/>
    <x v="2"/>
    <x v="1"/>
    <x v="0"/>
    <s v="No"/>
    <x v="2"/>
    <s v="Rural"/>
    <n v="118.14"/>
    <s v=""/>
    <n v="28.25"/>
    <n v="28.25"/>
    <x v="2"/>
    <x v="0"/>
  </r>
  <r>
    <n v="69069"/>
    <x v="1"/>
    <n v="48"/>
    <x v="2"/>
    <x v="0"/>
    <x v="1"/>
    <s v="No"/>
    <x v="2"/>
    <s v="Rural"/>
    <n v="101.89"/>
    <n v="25.1"/>
    <n v="28.25"/>
    <n v="25.1"/>
    <x v="3"/>
    <x v="0"/>
  </r>
  <r>
    <n v="69312"/>
    <x v="1"/>
    <n v="48"/>
    <x v="2"/>
    <x v="0"/>
    <x v="0"/>
    <s v="Yes"/>
    <x v="1"/>
    <s v="Urban"/>
    <n v="99.29"/>
    <n v="31.2"/>
    <n v="28.25"/>
    <n v="31.2"/>
    <x v="1"/>
    <x v="0"/>
  </r>
  <r>
    <n v="72512"/>
    <x v="1"/>
    <n v="48"/>
    <x v="2"/>
    <x v="0"/>
    <x v="0"/>
    <s v="Yes"/>
    <x v="1"/>
    <s v="Urban"/>
    <n v="90.38"/>
    <n v="38"/>
    <n v="28.25"/>
    <n v="38"/>
    <x v="3"/>
    <x v="0"/>
  </r>
  <r>
    <n v="448"/>
    <x v="1"/>
    <n v="49"/>
    <x v="2"/>
    <x v="0"/>
    <x v="0"/>
    <s v="Yes"/>
    <x v="2"/>
    <s v="Rural"/>
    <n v="107.55"/>
    <s v=""/>
    <n v="28.25"/>
    <n v="28.25"/>
    <x v="0"/>
    <x v="0"/>
  </r>
  <r>
    <n v="1116"/>
    <x v="1"/>
    <n v="49"/>
    <x v="2"/>
    <x v="0"/>
    <x v="0"/>
    <s v="No"/>
    <x v="4"/>
    <s v="Rural"/>
    <n v="104.08"/>
    <n v="26.6"/>
    <n v="28.25"/>
    <n v="26.6"/>
    <x v="1"/>
    <x v="0"/>
  </r>
  <r>
    <n v="2265"/>
    <x v="0"/>
    <n v="49"/>
    <x v="2"/>
    <x v="0"/>
    <x v="0"/>
    <s v="Yes"/>
    <x v="2"/>
    <s v="Rural"/>
    <n v="79.64"/>
    <s v=""/>
    <n v="28.25"/>
    <n v="28.25"/>
    <x v="3"/>
    <x v="0"/>
  </r>
  <r>
    <n v="4077"/>
    <x v="0"/>
    <n v="49"/>
    <x v="2"/>
    <x v="0"/>
    <x v="0"/>
    <s v="Yes"/>
    <x v="2"/>
    <s v="Urban"/>
    <n v="219.7"/>
    <n v="53.8"/>
    <n v="28.25"/>
    <n v="53.8"/>
    <x v="0"/>
    <x v="0"/>
  </r>
  <r>
    <n v="4607"/>
    <x v="1"/>
    <n v="49"/>
    <x v="2"/>
    <x v="0"/>
    <x v="0"/>
    <s v="Yes"/>
    <x v="1"/>
    <s v="Urban"/>
    <n v="112.31"/>
    <n v="36.9"/>
    <n v="28.25"/>
    <n v="36.9"/>
    <x v="0"/>
    <x v="0"/>
  </r>
  <r>
    <n v="4655"/>
    <x v="0"/>
    <n v="49"/>
    <x v="2"/>
    <x v="0"/>
    <x v="0"/>
    <s v="Yes"/>
    <x v="2"/>
    <s v="Urban"/>
    <n v="79.510000000000005"/>
    <n v="37.799999999999997"/>
    <n v="28.25"/>
    <n v="37.799999999999997"/>
    <x v="1"/>
    <x v="0"/>
  </r>
  <r>
    <n v="4949"/>
    <x v="0"/>
    <n v="49"/>
    <x v="2"/>
    <x v="0"/>
    <x v="0"/>
    <s v="Yes"/>
    <x v="2"/>
    <s v="Rural"/>
    <n v="96.35"/>
    <n v="35.9"/>
    <n v="28.25"/>
    <n v="35.9"/>
    <x v="1"/>
    <x v="0"/>
  </r>
  <r>
    <n v="5103"/>
    <x v="1"/>
    <n v="49"/>
    <x v="2"/>
    <x v="0"/>
    <x v="0"/>
    <s v="Yes"/>
    <x v="2"/>
    <s v="Rural"/>
    <n v="67.27"/>
    <s v=""/>
    <n v="28.25"/>
    <n v="28.25"/>
    <x v="2"/>
    <x v="0"/>
  </r>
  <r>
    <n v="5236"/>
    <x v="1"/>
    <n v="49"/>
    <x v="2"/>
    <x v="0"/>
    <x v="0"/>
    <s v="Yes"/>
    <x v="2"/>
    <s v="Rural"/>
    <n v="73.48"/>
    <n v="33"/>
    <n v="28.25"/>
    <n v="33"/>
    <x v="1"/>
    <x v="0"/>
  </r>
  <r>
    <n v="5455"/>
    <x v="0"/>
    <n v="49"/>
    <x v="2"/>
    <x v="0"/>
    <x v="0"/>
    <s v="Yes"/>
    <x v="2"/>
    <s v="Rural"/>
    <n v="78.34"/>
    <n v="32.5"/>
    <n v="28.25"/>
    <n v="32.5"/>
    <x v="0"/>
    <x v="0"/>
  </r>
  <r>
    <n v="5714"/>
    <x v="1"/>
    <n v="49"/>
    <x v="2"/>
    <x v="1"/>
    <x v="0"/>
    <s v="Yes"/>
    <x v="4"/>
    <s v="Rural"/>
    <n v="98.9"/>
    <n v="35.5"/>
    <n v="28.25"/>
    <n v="35.5"/>
    <x v="1"/>
    <x v="0"/>
  </r>
  <r>
    <n v="7683"/>
    <x v="0"/>
    <n v="49"/>
    <x v="2"/>
    <x v="0"/>
    <x v="0"/>
    <s v="Yes"/>
    <x v="1"/>
    <s v="Rural"/>
    <n v="220.47"/>
    <n v="36.4"/>
    <n v="28.25"/>
    <n v="36.4"/>
    <x v="3"/>
    <x v="0"/>
  </r>
  <r>
    <n v="8096"/>
    <x v="1"/>
    <n v="49"/>
    <x v="2"/>
    <x v="0"/>
    <x v="0"/>
    <s v="Yes"/>
    <x v="2"/>
    <s v="Urban"/>
    <n v="101.02"/>
    <n v="24.2"/>
    <n v="28.25"/>
    <n v="24.2"/>
    <x v="3"/>
    <x v="0"/>
  </r>
  <r>
    <n v="8345"/>
    <x v="1"/>
    <n v="49"/>
    <x v="2"/>
    <x v="0"/>
    <x v="0"/>
    <s v="Yes"/>
    <x v="2"/>
    <s v="Rural"/>
    <n v="114.76"/>
    <n v="24.7"/>
    <n v="28.25"/>
    <n v="24.7"/>
    <x v="1"/>
    <x v="0"/>
  </r>
  <r>
    <n v="8899"/>
    <x v="0"/>
    <n v="49"/>
    <x v="2"/>
    <x v="0"/>
    <x v="0"/>
    <s v="No"/>
    <x v="2"/>
    <s v="Rural"/>
    <n v="104.86"/>
    <n v="31.9"/>
    <n v="28.25"/>
    <n v="31.9"/>
    <x v="3"/>
    <x v="1"/>
  </r>
  <r>
    <n v="9602"/>
    <x v="1"/>
    <n v="49"/>
    <x v="2"/>
    <x v="0"/>
    <x v="0"/>
    <s v="Yes"/>
    <x v="2"/>
    <s v="Urban"/>
    <n v="72.180000000000007"/>
    <n v="30.8"/>
    <n v="28.25"/>
    <n v="30.8"/>
    <x v="0"/>
    <x v="0"/>
  </r>
  <r>
    <n v="10716"/>
    <x v="1"/>
    <n v="49"/>
    <x v="2"/>
    <x v="0"/>
    <x v="0"/>
    <s v="Yes"/>
    <x v="2"/>
    <s v="Rural"/>
    <n v="107.46"/>
    <n v="32.1"/>
    <n v="28.25"/>
    <n v="32.1"/>
    <x v="1"/>
    <x v="0"/>
  </r>
  <r>
    <n v="11726"/>
    <x v="1"/>
    <n v="49"/>
    <x v="2"/>
    <x v="0"/>
    <x v="0"/>
    <s v="Yes"/>
    <x v="4"/>
    <s v="Rural"/>
    <n v="83.84"/>
    <n v="19.3"/>
    <n v="28.25"/>
    <n v="19.3"/>
    <x v="2"/>
    <x v="0"/>
  </r>
  <r>
    <n v="12992"/>
    <x v="1"/>
    <n v="49"/>
    <x v="2"/>
    <x v="0"/>
    <x v="0"/>
    <s v="Yes"/>
    <x v="2"/>
    <s v="Rural"/>
    <n v="96.85"/>
    <n v="35.5"/>
    <n v="28.25"/>
    <n v="35.5"/>
    <x v="1"/>
    <x v="0"/>
  </r>
  <r>
    <n v="13116"/>
    <x v="0"/>
    <n v="49"/>
    <x v="2"/>
    <x v="0"/>
    <x v="0"/>
    <s v="Yes"/>
    <x v="2"/>
    <s v="Urban"/>
    <n v="87.06"/>
    <n v="28.3"/>
    <n v="28.25"/>
    <n v="28.3"/>
    <x v="1"/>
    <x v="0"/>
  </r>
  <r>
    <n v="14147"/>
    <x v="0"/>
    <n v="49"/>
    <x v="2"/>
    <x v="0"/>
    <x v="0"/>
    <s v="Yes"/>
    <x v="2"/>
    <s v="Urban"/>
    <n v="186.32"/>
    <n v="43.8"/>
    <n v="28.25"/>
    <n v="43.8"/>
    <x v="3"/>
    <x v="0"/>
  </r>
  <r>
    <n v="16949"/>
    <x v="1"/>
    <n v="49"/>
    <x v="2"/>
    <x v="1"/>
    <x v="0"/>
    <s v="Yes"/>
    <x v="4"/>
    <s v="Rural"/>
    <n v="107.91"/>
    <n v="25"/>
    <n v="28.25"/>
    <n v="25"/>
    <x v="0"/>
    <x v="0"/>
  </r>
  <r>
    <n v="18040"/>
    <x v="1"/>
    <n v="49"/>
    <x v="2"/>
    <x v="0"/>
    <x v="0"/>
    <s v="Yes"/>
    <x v="4"/>
    <s v="Rural"/>
    <n v="89.61"/>
    <n v="27.7"/>
    <n v="28.25"/>
    <n v="27.7"/>
    <x v="1"/>
    <x v="0"/>
  </r>
  <r>
    <n v="21713"/>
    <x v="0"/>
    <n v="49"/>
    <x v="2"/>
    <x v="0"/>
    <x v="0"/>
    <s v="Yes"/>
    <x v="2"/>
    <s v="Urban"/>
    <n v="102.91"/>
    <n v="24.7"/>
    <n v="28.25"/>
    <n v="24.7"/>
    <x v="0"/>
    <x v="0"/>
  </r>
  <r>
    <n v="22440"/>
    <x v="1"/>
    <n v="49"/>
    <x v="2"/>
    <x v="0"/>
    <x v="0"/>
    <s v="Yes"/>
    <x v="2"/>
    <s v="Urban"/>
    <n v="267.76"/>
    <n v="29.3"/>
    <n v="28.25"/>
    <n v="29.3"/>
    <x v="2"/>
    <x v="0"/>
  </r>
  <r>
    <n v="26062"/>
    <x v="0"/>
    <n v="49"/>
    <x v="2"/>
    <x v="0"/>
    <x v="0"/>
    <s v="Yes"/>
    <x v="2"/>
    <s v="Rural"/>
    <n v="78.040000000000006"/>
    <n v="37.9"/>
    <n v="28.25"/>
    <n v="37.9"/>
    <x v="1"/>
    <x v="0"/>
  </r>
  <r>
    <n v="27583"/>
    <x v="0"/>
    <n v="49"/>
    <x v="2"/>
    <x v="0"/>
    <x v="0"/>
    <s v="Yes"/>
    <x v="2"/>
    <s v="Rural"/>
    <n v="88.13"/>
    <n v="32.799999999999997"/>
    <n v="28.25"/>
    <n v="32.799999999999997"/>
    <x v="1"/>
    <x v="0"/>
  </r>
  <r>
    <n v="28024"/>
    <x v="0"/>
    <n v="49"/>
    <x v="2"/>
    <x v="0"/>
    <x v="0"/>
    <s v="Yes"/>
    <x v="2"/>
    <s v="Rural"/>
    <n v="102.47"/>
    <n v="29.3"/>
    <n v="28.25"/>
    <n v="29.3"/>
    <x v="2"/>
    <x v="0"/>
  </r>
  <r>
    <n v="29792"/>
    <x v="1"/>
    <n v="49"/>
    <x v="2"/>
    <x v="0"/>
    <x v="0"/>
    <s v="Yes"/>
    <x v="2"/>
    <s v="Rural"/>
    <n v="85.23"/>
    <n v="25.4"/>
    <n v="28.25"/>
    <n v="25.4"/>
    <x v="0"/>
    <x v="0"/>
  </r>
  <r>
    <n v="29869"/>
    <x v="0"/>
    <n v="49"/>
    <x v="2"/>
    <x v="0"/>
    <x v="0"/>
    <s v="Yes"/>
    <x v="2"/>
    <s v="Urban"/>
    <n v="199.96"/>
    <n v="28.6"/>
    <n v="28.25"/>
    <n v="28.6"/>
    <x v="1"/>
    <x v="0"/>
  </r>
  <r>
    <n v="29878"/>
    <x v="0"/>
    <n v="49"/>
    <x v="2"/>
    <x v="0"/>
    <x v="0"/>
    <s v="Yes"/>
    <x v="2"/>
    <s v="Urban"/>
    <n v="175.74"/>
    <n v="45.4"/>
    <n v="28.25"/>
    <n v="45.4"/>
    <x v="0"/>
    <x v="0"/>
  </r>
  <r>
    <n v="31131"/>
    <x v="1"/>
    <n v="49"/>
    <x v="2"/>
    <x v="0"/>
    <x v="1"/>
    <s v="Yes"/>
    <x v="2"/>
    <s v="Rural"/>
    <n v="76.78"/>
    <n v="22.7"/>
    <n v="28.25"/>
    <n v="22.7"/>
    <x v="3"/>
    <x v="0"/>
  </r>
  <r>
    <n v="31156"/>
    <x v="1"/>
    <n v="49"/>
    <x v="2"/>
    <x v="0"/>
    <x v="0"/>
    <s v="Yes"/>
    <x v="2"/>
    <s v="Urban"/>
    <n v="105.99"/>
    <n v="29.8"/>
    <n v="28.25"/>
    <n v="29.8"/>
    <x v="1"/>
    <x v="0"/>
  </r>
  <r>
    <n v="31308"/>
    <x v="1"/>
    <n v="49"/>
    <x v="2"/>
    <x v="0"/>
    <x v="0"/>
    <s v="Yes"/>
    <x v="2"/>
    <s v="Urban"/>
    <n v="114.5"/>
    <n v="35.9"/>
    <n v="28.25"/>
    <n v="35.9"/>
    <x v="2"/>
    <x v="0"/>
  </r>
  <r>
    <n v="31849"/>
    <x v="1"/>
    <n v="49"/>
    <x v="2"/>
    <x v="0"/>
    <x v="0"/>
    <s v="Yes"/>
    <x v="2"/>
    <s v="Rural"/>
    <n v="107.4"/>
    <n v="26.7"/>
    <n v="28.25"/>
    <n v="26.7"/>
    <x v="3"/>
    <x v="0"/>
  </r>
  <r>
    <n v="31867"/>
    <x v="1"/>
    <n v="49"/>
    <x v="2"/>
    <x v="0"/>
    <x v="0"/>
    <s v="No"/>
    <x v="2"/>
    <s v="Rural"/>
    <n v="65.81"/>
    <n v="32.299999999999997"/>
    <n v="28.25"/>
    <n v="32.299999999999997"/>
    <x v="0"/>
    <x v="0"/>
  </r>
  <r>
    <n v="32604"/>
    <x v="0"/>
    <n v="49"/>
    <x v="2"/>
    <x v="0"/>
    <x v="0"/>
    <s v="Yes"/>
    <x v="1"/>
    <s v="Rural"/>
    <n v="215.81"/>
    <n v="58.1"/>
    <n v="28.25"/>
    <n v="58.1"/>
    <x v="1"/>
    <x v="0"/>
  </r>
  <r>
    <n v="34772"/>
    <x v="1"/>
    <n v="49"/>
    <x v="2"/>
    <x v="0"/>
    <x v="0"/>
    <s v="Yes"/>
    <x v="2"/>
    <s v="Rural"/>
    <n v="82.41"/>
    <n v="45.4"/>
    <n v="28.25"/>
    <n v="45.4"/>
    <x v="3"/>
    <x v="0"/>
  </r>
  <r>
    <n v="36814"/>
    <x v="1"/>
    <n v="49"/>
    <x v="2"/>
    <x v="0"/>
    <x v="0"/>
    <s v="Yes"/>
    <x v="2"/>
    <s v="Rural"/>
    <n v="56.11"/>
    <n v="28.7"/>
    <n v="28.25"/>
    <n v="28.7"/>
    <x v="3"/>
    <x v="0"/>
  </r>
  <r>
    <n v="38349"/>
    <x v="1"/>
    <n v="49"/>
    <x v="2"/>
    <x v="0"/>
    <x v="0"/>
    <s v="Yes"/>
    <x v="4"/>
    <s v="Urban"/>
    <n v="69.92"/>
    <n v="47.6"/>
    <n v="28.25"/>
    <n v="47.6"/>
    <x v="1"/>
    <x v="0"/>
  </r>
  <r>
    <n v="38724"/>
    <x v="1"/>
    <n v="49"/>
    <x v="2"/>
    <x v="1"/>
    <x v="0"/>
    <s v="Yes"/>
    <x v="4"/>
    <s v="Urban"/>
    <n v="56.37"/>
    <n v="39.4"/>
    <n v="28.25"/>
    <n v="39.4"/>
    <x v="3"/>
    <x v="0"/>
  </r>
  <r>
    <n v="39936"/>
    <x v="1"/>
    <n v="49"/>
    <x v="2"/>
    <x v="0"/>
    <x v="0"/>
    <s v="Yes"/>
    <x v="2"/>
    <s v="Rural"/>
    <n v="61.57"/>
    <n v="37.9"/>
    <n v="28.25"/>
    <n v="37.9"/>
    <x v="2"/>
    <x v="0"/>
  </r>
  <r>
    <n v="40840"/>
    <x v="1"/>
    <n v="49"/>
    <x v="2"/>
    <x v="0"/>
    <x v="0"/>
    <s v="Yes"/>
    <x v="2"/>
    <s v="Rural"/>
    <n v="138.16"/>
    <n v="19.399999999999999"/>
    <n v="28.25"/>
    <n v="19.399999999999999"/>
    <x v="1"/>
    <x v="0"/>
  </r>
  <r>
    <n v="43615"/>
    <x v="1"/>
    <n v="49"/>
    <x v="2"/>
    <x v="0"/>
    <x v="0"/>
    <s v="Yes"/>
    <x v="1"/>
    <s v="Urban"/>
    <n v="75.150000000000006"/>
    <n v="25"/>
    <n v="28.25"/>
    <n v="25"/>
    <x v="0"/>
    <x v="0"/>
  </r>
  <r>
    <n v="44447"/>
    <x v="0"/>
    <n v="49"/>
    <x v="2"/>
    <x v="0"/>
    <x v="0"/>
    <s v="Yes"/>
    <x v="2"/>
    <s v="Urban"/>
    <n v="58.19"/>
    <n v="29.6"/>
    <n v="28.25"/>
    <n v="29.6"/>
    <x v="3"/>
    <x v="0"/>
  </r>
  <r>
    <n v="47175"/>
    <x v="1"/>
    <n v="49"/>
    <x v="2"/>
    <x v="0"/>
    <x v="0"/>
    <s v="Yes"/>
    <x v="2"/>
    <s v="Rural"/>
    <n v="60.22"/>
    <n v="31.5"/>
    <n v="28.25"/>
    <n v="31.5"/>
    <x v="3"/>
    <x v="0"/>
  </r>
  <r>
    <n v="47427"/>
    <x v="0"/>
    <n v="49"/>
    <x v="2"/>
    <x v="0"/>
    <x v="0"/>
    <s v="Yes"/>
    <x v="1"/>
    <s v="Urban"/>
    <n v="70.73"/>
    <n v="27.3"/>
    <n v="28.25"/>
    <n v="27.3"/>
    <x v="2"/>
    <x v="0"/>
  </r>
  <r>
    <n v="47668"/>
    <x v="1"/>
    <n v="49"/>
    <x v="2"/>
    <x v="0"/>
    <x v="0"/>
    <s v="Yes"/>
    <x v="2"/>
    <s v="Rural"/>
    <n v="125.63"/>
    <n v="57.2"/>
    <n v="28.25"/>
    <n v="57.2"/>
    <x v="0"/>
    <x v="0"/>
  </r>
  <r>
    <n v="47950"/>
    <x v="1"/>
    <n v="49"/>
    <x v="2"/>
    <x v="0"/>
    <x v="0"/>
    <s v="Yes"/>
    <x v="1"/>
    <s v="Urban"/>
    <n v="59.76"/>
    <n v="29.7"/>
    <n v="28.25"/>
    <n v="29.7"/>
    <x v="0"/>
    <x v="0"/>
  </r>
  <r>
    <n v="49974"/>
    <x v="0"/>
    <n v="49"/>
    <x v="2"/>
    <x v="0"/>
    <x v="0"/>
    <s v="Yes"/>
    <x v="2"/>
    <s v="Rural"/>
    <n v="66.55"/>
    <n v="33.4"/>
    <n v="28.25"/>
    <n v="33.4"/>
    <x v="0"/>
    <x v="0"/>
  </r>
  <r>
    <n v="50975"/>
    <x v="0"/>
    <n v="49"/>
    <x v="2"/>
    <x v="0"/>
    <x v="0"/>
    <s v="Yes"/>
    <x v="2"/>
    <s v="Rural"/>
    <n v="62.64"/>
    <n v="27"/>
    <n v="28.25"/>
    <n v="27"/>
    <x v="1"/>
    <x v="0"/>
  </r>
  <r>
    <n v="51177"/>
    <x v="1"/>
    <n v="49"/>
    <x v="2"/>
    <x v="0"/>
    <x v="0"/>
    <s v="Yes"/>
    <x v="2"/>
    <s v="Urban"/>
    <n v="67.680000000000007"/>
    <n v="24.8"/>
    <n v="28.25"/>
    <n v="24.8"/>
    <x v="2"/>
    <x v="0"/>
  </r>
  <r>
    <n v="53276"/>
    <x v="1"/>
    <n v="49"/>
    <x v="2"/>
    <x v="0"/>
    <x v="0"/>
    <s v="Yes"/>
    <x v="2"/>
    <s v="Urban"/>
    <n v="67.55"/>
    <n v="17.600000000000001"/>
    <n v="28.25"/>
    <n v="17.600000000000001"/>
    <x v="2"/>
    <x v="0"/>
  </r>
  <r>
    <n v="53426"/>
    <x v="0"/>
    <n v="49"/>
    <x v="2"/>
    <x v="0"/>
    <x v="0"/>
    <s v="Yes"/>
    <x v="2"/>
    <s v="Rural"/>
    <n v="58.42"/>
    <n v="32.799999999999997"/>
    <n v="28.25"/>
    <n v="32.799999999999997"/>
    <x v="2"/>
    <x v="0"/>
  </r>
  <r>
    <n v="54177"/>
    <x v="1"/>
    <n v="49"/>
    <x v="2"/>
    <x v="1"/>
    <x v="0"/>
    <s v="Yes"/>
    <x v="4"/>
    <s v="Rural"/>
    <n v="63.16"/>
    <n v="23.3"/>
    <n v="28.25"/>
    <n v="23.3"/>
    <x v="2"/>
    <x v="0"/>
  </r>
  <r>
    <n v="54815"/>
    <x v="1"/>
    <n v="49"/>
    <x v="2"/>
    <x v="0"/>
    <x v="0"/>
    <s v="Yes"/>
    <x v="2"/>
    <s v="Urban"/>
    <n v="125.3"/>
    <n v="29.7"/>
    <n v="28.25"/>
    <n v="29.7"/>
    <x v="2"/>
    <x v="0"/>
  </r>
  <r>
    <n v="56286"/>
    <x v="0"/>
    <n v="49"/>
    <x v="2"/>
    <x v="0"/>
    <x v="0"/>
    <s v="Yes"/>
    <x v="2"/>
    <s v="Urban"/>
    <n v="193.87"/>
    <n v="41"/>
    <n v="28.25"/>
    <n v="41"/>
    <x v="0"/>
    <x v="0"/>
  </r>
  <r>
    <n v="56322"/>
    <x v="0"/>
    <n v="49"/>
    <x v="2"/>
    <x v="0"/>
    <x v="1"/>
    <s v="Yes"/>
    <x v="4"/>
    <s v="Rural"/>
    <n v="88.97"/>
    <n v="32.6"/>
    <n v="28.25"/>
    <n v="32.6"/>
    <x v="1"/>
    <x v="0"/>
  </r>
  <r>
    <n v="57212"/>
    <x v="0"/>
    <n v="49"/>
    <x v="2"/>
    <x v="0"/>
    <x v="0"/>
    <s v="No"/>
    <x v="2"/>
    <s v="Urban"/>
    <n v="144.1"/>
    <n v="30.7"/>
    <n v="28.25"/>
    <n v="30.7"/>
    <x v="3"/>
    <x v="0"/>
  </r>
  <r>
    <n v="57668"/>
    <x v="0"/>
    <n v="49"/>
    <x v="2"/>
    <x v="0"/>
    <x v="0"/>
    <s v="Yes"/>
    <x v="4"/>
    <s v="Urban"/>
    <n v="72.2"/>
    <n v="30.3"/>
    <n v="28.25"/>
    <n v="30.3"/>
    <x v="2"/>
    <x v="0"/>
  </r>
  <r>
    <n v="60088"/>
    <x v="0"/>
    <n v="49"/>
    <x v="2"/>
    <x v="1"/>
    <x v="0"/>
    <s v="Yes"/>
    <x v="1"/>
    <s v="Rural"/>
    <n v="92.26"/>
    <n v="33.1"/>
    <n v="28.25"/>
    <n v="33.1"/>
    <x v="2"/>
    <x v="0"/>
  </r>
  <r>
    <n v="60182"/>
    <x v="1"/>
    <n v="49"/>
    <x v="2"/>
    <x v="0"/>
    <x v="0"/>
    <s v="Yes"/>
    <x v="2"/>
    <s v="Urban"/>
    <n v="171.23"/>
    <n v="34.4"/>
    <n v="28.25"/>
    <n v="34.4"/>
    <x v="3"/>
    <x v="1"/>
  </r>
  <r>
    <n v="60602"/>
    <x v="1"/>
    <n v="49"/>
    <x v="2"/>
    <x v="0"/>
    <x v="0"/>
    <s v="Yes"/>
    <x v="4"/>
    <s v="Urban"/>
    <n v="68.680000000000007"/>
    <n v="28.8"/>
    <n v="28.25"/>
    <n v="28.8"/>
    <x v="1"/>
    <x v="0"/>
  </r>
  <r>
    <n v="62602"/>
    <x v="1"/>
    <n v="49"/>
    <x v="2"/>
    <x v="0"/>
    <x v="0"/>
    <s v="Yes"/>
    <x v="2"/>
    <s v="Urban"/>
    <n v="60.91"/>
    <n v="29.9"/>
    <n v="28.25"/>
    <n v="29.9"/>
    <x v="1"/>
    <x v="1"/>
  </r>
  <r>
    <n v="63287"/>
    <x v="1"/>
    <n v="49"/>
    <x v="2"/>
    <x v="0"/>
    <x v="0"/>
    <s v="Yes"/>
    <x v="2"/>
    <s v="Urban"/>
    <n v="77.930000000000007"/>
    <n v="39.1"/>
    <n v="28.25"/>
    <n v="39.1"/>
    <x v="3"/>
    <x v="0"/>
  </r>
  <r>
    <n v="63323"/>
    <x v="0"/>
    <n v="49"/>
    <x v="2"/>
    <x v="1"/>
    <x v="0"/>
    <s v="Yes"/>
    <x v="1"/>
    <s v="Rural"/>
    <n v="119.3"/>
    <n v="30.4"/>
    <n v="28.25"/>
    <n v="30.4"/>
    <x v="2"/>
    <x v="0"/>
  </r>
  <r>
    <n v="63409"/>
    <x v="1"/>
    <n v="49"/>
    <x v="2"/>
    <x v="0"/>
    <x v="0"/>
    <s v="Yes"/>
    <x v="2"/>
    <s v="Urban"/>
    <n v="63.71"/>
    <n v="33.799999999999997"/>
    <n v="28.25"/>
    <n v="33.799999999999997"/>
    <x v="3"/>
    <x v="0"/>
  </r>
  <r>
    <n v="63938"/>
    <x v="1"/>
    <n v="49"/>
    <x v="2"/>
    <x v="0"/>
    <x v="0"/>
    <s v="Yes"/>
    <x v="1"/>
    <s v="Urban"/>
    <n v="149.13"/>
    <n v="42.9"/>
    <n v="28.25"/>
    <n v="42.9"/>
    <x v="3"/>
    <x v="0"/>
  </r>
  <r>
    <n v="64371"/>
    <x v="1"/>
    <n v="49"/>
    <x v="2"/>
    <x v="0"/>
    <x v="0"/>
    <s v="Yes"/>
    <x v="1"/>
    <s v="Rural"/>
    <n v="68.44"/>
    <n v="23"/>
    <n v="28.25"/>
    <n v="23"/>
    <x v="3"/>
    <x v="0"/>
  </r>
  <r>
    <n v="65907"/>
    <x v="1"/>
    <n v="49"/>
    <x v="2"/>
    <x v="0"/>
    <x v="0"/>
    <s v="Yes"/>
    <x v="2"/>
    <s v="Urban"/>
    <n v="206.53"/>
    <n v="44.5"/>
    <n v="28.25"/>
    <n v="44.5"/>
    <x v="3"/>
    <x v="0"/>
  </r>
  <r>
    <n v="66431"/>
    <x v="0"/>
    <n v="49"/>
    <x v="2"/>
    <x v="0"/>
    <x v="0"/>
    <s v="Yes"/>
    <x v="2"/>
    <s v="Urban"/>
    <n v="209.06"/>
    <n v="43.8"/>
    <n v="28.25"/>
    <n v="43.8"/>
    <x v="0"/>
    <x v="0"/>
  </r>
  <r>
    <n v="66637"/>
    <x v="1"/>
    <n v="49"/>
    <x v="2"/>
    <x v="0"/>
    <x v="0"/>
    <s v="Yes"/>
    <x v="4"/>
    <s v="Urban"/>
    <n v="117.34"/>
    <n v="21.6"/>
    <n v="28.25"/>
    <n v="21.6"/>
    <x v="1"/>
    <x v="0"/>
  </r>
  <r>
    <n v="66680"/>
    <x v="1"/>
    <n v="49"/>
    <x v="2"/>
    <x v="1"/>
    <x v="0"/>
    <s v="Yes"/>
    <x v="2"/>
    <s v="Rural"/>
    <n v="65.34"/>
    <n v="39.4"/>
    <n v="28.25"/>
    <n v="39.4"/>
    <x v="1"/>
    <x v="0"/>
  </r>
  <r>
    <n v="66893"/>
    <x v="0"/>
    <n v="49"/>
    <x v="2"/>
    <x v="1"/>
    <x v="0"/>
    <s v="Yes"/>
    <x v="4"/>
    <s v="Urban"/>
    <n v="139.43"/>
    <n v="40.200000000000003"/>
    <n v="28.25"/>
    <n v="40.200000000000003"/>
    <x v="2"/>
    <x v="0"/>
  </r>
  <r>
    <n v="66945"/>
    <x v="1"/>
    <n v="49"/>
    <x v="2"/>
    <x v="0"/>
    <x v="0"/>
    <s v="Yes"/>
    <x v="2"/>
    <s v="Urban"/>
    <n v="85.33"/>
    <n v="25.5"/>
    <n v="28.25"/>
    <n v="25.5"/>
    <x v="1"/>
    <x v="0"/>
  </r>
  <r>
    <n v="68138"/>
    <x v="0"/>
    <n v="49"/>
    <x v="2"/>
    <x v="0"/>
    <x v="0"/>
    <s v="Yes"/>
    <x v="2"/>
    <s v="Urban"/>
    <n v="92.02"/>
    <n v="38.1"/>
    <n v="28.25"/>
    <n v="38.1"/>
    <x v="1"/>
    <x v="0"/>
  </r>
  <r>
    <n v="68370"/>
    <x v="0"/>
    <n v="49"/>
    <x v="2"/>
    <x v="0"/>
    <x v="0"/>
    <s v="Yes"/>
    <x v="2"/>
    <s v="Urban"/>
    <n v="130.07"/>
    <n v="26"/>
    <n v="28.25"/>
    <n v="26"/>
    <x v="1"/>
    <x v="0"/>
  </r>
  <r>
    <n v="69183"/>
    <x v="0"/>
    <n v="49"/>
    <x v="2"/>
    <x v="0"/>
    <x v="0"/>
    <s v="No"/>
    <x v="2"/>
    <s v="Urban"/>
    <n v="95.79"/>
    <n v="24"/>
    <n v="28.25"/>
    <n v="24"/>
    <x v="0"/>
    <x v="0"/>
  </r>
  <r>
    <n v="69461"/>
    <x v="1"/>
    <n v="49"/>
    <x v="2"/>
    <x v="0"/>
    <x v="0"/>
    <s v="Yes"/>
    <x v="4"/>
    <s v="Urban"/>
    <n v="90.58"/>
    <n v="23.2"/>
    <n v="28.25"/>
    <n v="23.2"/>
    <x v="0"/>
    <x v="0"/>
  </r>
  <r>
    <n v="2751"/>
    <x v="0"/>
    <n v="50"/>
    <x v="2"/>
    <x v="0"/>
    <x v="0"/>
    <s v="Yes"/>
    <x v="4"/>
    <s v="Urban"/>
    <n v="110.73"/>
    <n v="28.7"/>
    <n v="28.25"/>
    <n v="28.7"/>
    <x v="3"/>
    <x v="0"/>
  </r>
  <r>
    <n v="3761"/>
    <x v="1"/>
    <n v="50"/>
    <x v="2"/>
    <x v="0"/>
    <x v="0"/>
    <s v="Yes"/>
    <x v="1"/>
    <s v="Rural"/>
    <n v="95.25"/>
    <n v="24.3"/>
    <n v="28.25"/>
    <n v="24.3"/>
    <x v="1"/>
    <x v="0"/>
  </r>
  <r>
    <n v="4699"/>
    <x v="0"/>
    <n v="50"/>
    <x v="2"/>
    <x v="0"/>
    <x v="0"/>
    <s v="No"/>
    <x v="4"/>
    <s v="Rural"/>
    <n v="121.17"/>
    <n v="25.5"/>
    <n v="28.25"/>
    <n v="25.5"/>
    <x v="2"/>
    <x v="0"/>
  </r>
  <r>
    <n v="4838"/>
    <x v="1"/>
    <n v="50"/>
    <x v="2"/>
    <x v="0"/>
    <x v="0"/>
    <s v="Yes"/>
    <x v="4"/>
    <s v="Urban"/>
    <n v="82.37"/>
    <n v="30.7"/>
    <n v="28.25"/>
    <n v="30.7"/>
    <x v="1"/>
    <x v="0"/>
  </r>
  <r>
    <n v="5500"/>
    <x v="1"/>
    <n v="50"/>
    <x v="2"/>
    <x v="0"/>
    <x v="1"/>
    <s v="Yes"/>
    <x v="4"/>
    <s v="Urban"/>
    <n v="68.09"/>
    <n v="35.5"/>
    <n v="28.25"/>
    <n v="35.5"/>
    <x v="3"/>
    <x v="0"/>
  </r>
  <r>
    <n v="5723"/>
    <x v="1"/>
    <n v="50"/>
    <x v="2"/>
    <x v="0"/>
    <x v="0"/>
    <s v="Yes"/>
    <x v="2"/>
    <s v="Urban"/>
    <n v="91.08"/>
    <n v="26.4"/>
    <n v="28.25"/>
    <n v="26.4"/>
    <x v="1"/>
    <x v="0"/>
  </r>
  <r>
    <n v="5821"/>
    <x v="1"/>
    <n v="50"/>
    <x v="2"/>
    <x v="0"/>
    <x v="0"/>
    <s v="Yes"/>
    <x v="2"/>
    <s v="Rural"/>
    <n v="217.39"/>
    <n v="50.6"/>
    <n v="28.25"/>
    <n v="50.6"/>
    <x v="0"/>
    <x v="0"/>
  </r>
  <r>
    <n v="7195"/>
    <x v="0"/>
    <n v="50"/>
    <x v="2"/>
    <x v="0"/>
    <x v="1"/>
    <s v="No"/>
    <x v="2"/>
    <s v="Urban"/>
    <n v="85.82"/>
    <n v="31.9"/>
    <n v="28.25"/>
    <n v="31.9"/>
    <x v="1"/>
    <x v="0"/>
  </r>
  <r>
    <n v="7841"/>
    <x v="1"/>
    <n v="50"/>
    <x v="2"/>
    <x v="0"/>
    <x v="0"/>
    <s v="Yes"/>
    <x v="2"/>
    <s v="Urban"/>
    <n v="91.68"/>
    <n v="22.4"/>
    <n v="28.25"/>
    <n v="22.4"/>
    <x v="1"/>
    <x v="0"/>
  </r>
  <r>
    <n v="8332"/>
    <x v="1"/>
    <n v="50"/>
    <x v="2"/>
    <x v="0"/>
    <x v="0"/>
    <s v="Yes"/>
    <x v="2"/>
    <s v="Rural"/>
    <n v="206.25"/>
    <n v="53.4"/>
    <n v="28.25"/>
    <n v="53.4"/>
    <x v="2"/>
    <x v="0"/>
  </r>
  <r>
    <n v="8616"/>
    <x v="1"/>
    <n v="50"/>
    <x v="2"/>
    <x v="0"/>
    <x v="0"/>
    <s v="Yes"/>
    <x v="2"/>
    <s v="Rural"/>
    <n v="68.41"/>
    <n v="23.9"/>
    <n v="28.25"/>
    <n v="23.9"/>
    <x v="3"/>
    <x v="0"/>
  </r>
  <r>
    <n v="9051"/>
    <x v="1"/>
    <n v="50"/>
    <x v="2"/>
    <x v="0"/>
    <x v="0"/>
    <s v="Yes"/>
    <x v="2"/>
    <s v="Urban"/>
    <n v="75.88"/>
    <n v="30"/>
    <n v="28.25"/>
    <n v="30"/>
    <x v="1"/>
    <x v="0"/>
  </r>
  <r>
    <n v="10351"/>
    <x v="0"/>
    <n v="50"/>
    <x v="2"/>
    <x v="0"/>
    <x v="0"/>
    <s v="Yes"/>
    <x v="2"/>
    <s v="Urban"/>
    <n v="67.02"/>
    <s v=""/>
    <n v="28.25"/>
    <n v="28.25"/>
    <x v="2"/>
    <x v="0"/>
  </r>
  <r>
    <n v="11969"/>
    <x v="1"/>
    <n v="50"/>
    <x v="2"/>
    <x v="0"/>
    <x v="0"/>
    <s v="Yes"/>
    <x v="1"/>
    <s v="Urban"/>
    <n v="110.18"/>
    <n v="26"/>
    <n v="28.25"/>
    <n v="26"/>
    <x v="2"/>
    <x v="0"/>
  </r>
  <r>
    <n v="12259"/>
    <x v="0"/>
    <n v="50"/>
    <x v="2"/>
    <x v="0"/>
    <x v="0"/>
    <s v="Yes"/>
    <x v="2"/>
    <s v="Urban"/>
    <n v="77.819999999999993"/>
    <n v="26.7"/>
    <n v="28.25"/>
    <n v="26.7"/>
    <x v="2"/>
    <x v="0"/>
  </r>
  <r>
    <n v="12686"/>
    <x v="0"/>
    <n v="50"/>
    <x v="2"/>
    <x v="0"/>
    <x v="0"/>
    <s v="No"/>
    <x v="4"/>
    <s v="Rural"/>
    <n v="92.81"/>
    <n v="26.6"/>
    <n v="28.25"/>
    <n v="26.6"/>
    <x v="1"/>
    <x v="0"/>
  </r>
  <r>
    <n v="13049"/>
    <x v="1"/>
    <n v="50"/>
    <x v="2"/>
    <x v="0"/>
    <x v="0"/>
    <s v="Yes"/>
    <x v="2"/>
    <s v="Rural"/>
    <n v="114.05"/>
    <n v="32.5"/>
    <n v="28.25"/>
    <n v="32.5"/>
    <x v="1"/>
    <x v="0"/>
  </r>
  <r>
    <n v="13365"/>
    <x v="0"/>
    <n v="50"/>
    <x v="2"/>
    <x v="0"/>
    <x v="0"/>
    <s v="Yes"/>
    <x v="2"/>
    <s v="Rural"/>
    <n v="77.650000000000006"/>
    <n v="24.4"/>
    <n v="28.25"/>
    <n v="24.4"/>
    <x v="3"/>
    <x v="0"/>
  </r>
  <r>
    <n v="14372"/>
    <x v="0"/>
    <n v="50"/>
    <x v="2"/>
    <x v="0"/>
    <x v="0"/>
    <s v="Yes"/>
    <x v="1"/>
    <s v="Urban"/>
    <n v="192.16"/>
    <n v="43.6"/>
    <n v="28.25"/>
    <n v="43.6"/>
    <x v="1"/>
    <x v="0"/>
  </r>
  <r>
    <n v="15601"/>
    <x v="1"/>
    <n v="50"/>
    <x v="2"/>
    <x v="0"/>
    <x v="0"/>
    <s v="Yes"/>
    <x v="2"/>
    <s v="Urban"/>
    <n v="93.51"/>
    <n v="30.9"/>
    <n v="28.25"/>
    <n v="30.9"/>
    <x v="3"/>
    <x v="0"/>
  </r>
  <r>
    <n v="19239"/>
    <x v="1"/>
    <n v="50"/>
    <x v="2"/>
    <x v="0"/>
    <x v="0"/>
    <s v="Yes"/>
    <x v="4"/>
    <s v="Urban"/>
    <n v="104.24"/>
    <n v="32.799999999999997"/>
    <n v="28.25"/>
    <n v="32.799999999999997"/>
    <x v="0"/>
    <x v="0"/>
  </r>
  <r>
    <n v="19382"/>
    <x v="1"/>
    <n v="50"/>
    <x v="2"/>
    <x v="0"/>
    <x v="0"/>
    <s v="Yes"/>
    <x v="2"/>
    <s v="Rural"/>
    <n v="93.47"/>
    <n v="28.7"/>
    <n v="28.25"/>
    <n v="28.7"/>
    <x v="1"/>
    <x v="0"/>
  </r>
  <r>
    <n v="19699"/>
    <x v="1"/>
    <n v="50"/>
    <x v="2"/>
    <x v="0"/>
    <x v="0"/>
    <s v="No"/>
    <x v="2"/>
    <s v="Urban"/>
    <n v="85.77"/>
    <n v="21.1"/>
    <n v="28.25"/>
    <n v="21.1"/>
    <x v="1"/>
    <x v="0"/>
  </r>
  <r>
    <n v="20370"/>
    <x v="1"/>
    <n v="50"/>
    <x v="2"/>
    <x v="0"/>
    <x v="0"/>
    <s v="Yes"/>
    <x v="1"/>
    <s v="Rural"/>
    <n v="103.81"/>
    <n v="28.3"/>
    <n v="28.25"/>
    <n v="28.3"/>
    <x v="1"/>
    <x v="0"/>
  </r>
  <r>
    <n v="20740"/>
    <x v="1"/>
    <n v="50"/>
    <x v="2"/>
    <x v="0"/>
    <x v="0"/>
    <s v="Yes"/>
    <x v="1"/>
    <s v="Rural"/>
    <n v="84.88"/>
    <n v="27.1"/>
    <n v="28.25"/>
    <n v="27.1"/>
    <x v="1"/>
    <x v="0"/>
  </r>
  <r>
    <n v="21366"/>
    <x v="1"/>
    <n v="50"/>
    <x v="2"/>
    <x v="0"/>
    <x v="0"/>
    <s v="Yes"/>
    <x v="2"/>
    <s v="Urban"/>
    <n v="103.72"/>
    <n v="35.4"/>
    <n v="28.25"/>
    <n v="35.4"/>
    <x v="2"/>
    <x v="0"/>
  </r>
  <r>
    <n v="21438"/>
    <x v="1"/>
    <n v="50"/>
    <x v="2"/>
    <x v="0"/>
    <x v="0"/>
    <s v="Yes"/>
    <x v="2"/>
    <s v="Rural"/>
    <n v="82.1"/>
    <n v="26.4"/>
    <n v="28.25"/>
    <n v="26.4"/>
    <x v="0"/>
    <x v="0"/>
  </r>
  <r>
    <n v="24058"/>
    <x v="1"/>
    <n v="50"/>
    <x v="2"/>
    <x v="0"/>
    <x v="0"/>
    <s v="Yes"/>
    <x v="4"/>
    <s v="Rural"/>
    <n v="77.67"/>
    <n v="25.6"/>
    <n v="28.25"/>
    <n v="25.6"/>
    <x v="1"/>
    <x v="0"/>
  </r>
  <r>
    <n v="24174"/>
    <x v="1"/>
    <n v="50"/>
    <x v="2"/>
    <x v="0"/>
    <x v="0"/>
    <s v="Yes"/>
    <x v="4"/>
    <s v="Rural"/>
    <n v="124.45"/>
    <n v="24.6"/>
    <n v="28.25"/>
    <n v="24.6"/>
    <x v="1"/>
    <x v="0"/>
  </r>
  <r>
    <n v="24638"/>
    <x v="0"/>
    <n v="50"/>
    <x v="2"/>
    <x v="0"/>
    <x v="0"/>
    <s v="Yes"/>
    <x v="4"/>
    <s v="Urban"/>
    <n v="88.24"/>
    <n v="32.6"/>
    <n v="28.25"/>
    <n v="32.6"/>
    <x v="0"/>
    <x v="0"/>
  </r>
  <r>
    <n v="25443"/>
    <x v="0"/>
    <n v="50"/>
    <x v="2"/>
    <x v="0"/>
    <x v="0"/>
    <s v="No"/>
    <x v="2"/>
    <s v="Urban"/>
    <n v="160.94"/>
    <n v="26.7"/>
    <n v="28.25"/>
    <n v="26.7"/>
    <x v="3"/>
    <x v="0"/>
  </r>
  <r>
    <n v="25935"/>
    <x v="1"/>
    <n v="50"/>
    <x v="2"/>
    <x v="0"/>
    <x v="0"/>
    <s v="No"/>
    <x v="1"/>
    <s v="Urban"/>
    <n v="77.67"/>
    <n v="34.5"/>
    <n v="28.25"/>
    <n v="34.5"/>
    <x v="0"/>
    <x v="0"/>
  </r>
  <r>
    <n v="26935"/>
    <x v="1"/>
    <n v="50"/>
    <x v="2"/>
    <x v="1"/>
    <x v="0"/>
    <s v="Yes"/>
    <x v="2"/>
    <s v="Urban"/>
    <n v="213.43"/>
    <n v="36.700000000000003"/>
    <n v="28.25"/>
    <n v="36.700000000000003"/>
    <x v="3"/>
    <x v="0"/>
  </r>
  <r>
    <n v="27382"/>
    <x v="1"/>
    <n v="50"/>
    <x v="2"/>
    <x v="0"/>
    <x v="0"/>
    <s v="Yes"/>
    <x v="4"/>
    <s v="Urban"/>
    <n v="92.15"/>
    <n v="20.8"/>
    <n v="28.25"/>
    <n v="20.8"/>
    <x v="1"/>
    <x v="0"/>
  </r>
  <r>
    <n v="28414"/>
    <x v="0"/>
    <n v="50"/>
    <x v="2"/>
    <x v="0"/>
    <x v="0"/>
    <s v="Yes"/>
    <x v="2"/>
    <s v="Urban"/>
    <n v="103.48"/>
    <n v="29.1"/>
    <n v="28.25"/>
    <n v="29.1"/>
    <x v="3"/>
    <x v="0"/>
  </r>
  <r>
    <n v="30712"/>
    <x v="0"/>
    <n v="50"/>
    <x v="2"/>
    <x v="0"/>
    <x v="0"/>
    <s v="Yes"/>
    <x v="2"/>
    <s v="Urban"/>
    <n v="103.51"/>
    <n v="35.9"/>
    <n v="28.25"/>
    <n v="35.9"/>
    <x v="1"/>
    <x v="0"/>
  </r>
  <r>
    <n v="31125"/>
    <x v="1"/>
    <n v="50"/>
    <x v="2"/>
    <x v="0"/>
    <x v="0"/>
    <s v="Yes"/>
    <x v="2"/>
    <s v="Rural"/>
    <n v="94.22"/>
    <n v="24.8"/>
    <n v="28.25"/>
    <n v="24.8"/>
    <x v="1"/>
    <x v="0"/>
  </r>
  <r>
    <n v="31378"/>
    <x v="1"/>
    <n v="50"/>
    <x v="2"/>
    <x v="0"/>
    <x v="0"/>
    <s v="Yes"/>
    <x v="1"/>
    <s v="Rural"/>
    <n v="87.15"/>
    <n v="32.1"/>
    <n v="28.25"/>
    <n v="32.1"/>
    <x v="1"/>
    <x v="0"/>
  </r>
  <r>
    <n v="34248"/>
    <x v="0"/>
    <n v="50"/>
    <x v="2"/>
    <x v="1"/>
    <x v="0"/>
    <s v="No"/>
    <x v="2"/>
    <s v="Urban"/>
    <n v="81.96"/>
    <s v=""/>
    <n v="28.25"/>
    <n v="28.25"/>
    <x v="2"/>
    <x v="0"/>
  </r>
  <r>
    <n v="34336"/>
    <x v="0"/>
    <n v="50"/>
    <x v="2"/>
    <x v="1"/>
    <x v="0"/>
    <s v="Yes"/>
    <x v="4"/>
    <s v="Rural"/>
    <n v="79.73"/>
    <n v="25.5"/>
    <n v="28.25"/>
    <n v="25.5"/>
    <x v="3"/>
    <x v="0"/>
  </r>
  <r>
    <n v="35069"/>
    <x v="1"/>
    <n v="50"/>
    <x v="2"/>
    <x v="1"/>
    <x v="1"/>
    <s v="No"/>
    <x v="4"/>
    <s v="Urban"/>
    <n v="79.790000000000006"/>
    <n v="25.6"/>
    <n v="28.25"/>
    <n v="25.6"/>
    <x v="3"/>
    <x v="0"/>
  </r>
  <r>
    <n v="35155"/>
    <x v="1"/>
    <n v="50"/>
    <x v="2"/>
    <x v="0"/>
    <x v="0"/>
    <s v="Yes"/>
    <x v="1"/>
    <s v="Urban"/>
    <n v="69.92"/>
    <n v="18.7"/>
    <n v="28.25"/>
    <n v="18.7"/>
    <x v="2"/>
    <x v="0"/>
  </r>
  <r>
    <n v="36375"/>
    <x v="0"/>
    <n v="50"/>
    <x v="2"/>
    <x v="0"/>
    <x v="0"/>
    <s v="Yes"/>
    <x v="2"/>
    <s v="Rural"/>
    <n v="59.48"/>
    <n v="26.6"/>
    <n v="28.25"/>
    <n v="26.6"/>
    <x v="0"/>
    <x v="0"/>
  </r>
  <r>
    <n v="37631"/>
    <x v="0"/>
    <n v="50"/>
    <x v="2"/>
    <x v="0"/>
    <x v="0"/>
    <s v="Yes"/>
    <x v="4"/>
    <s v="Urban"/>
    <n v="89.18"/>
    <n v="34.799999999999997"/>
    <n v="28.25"/>
    <n v="34.799999999999997"/>
    <x v="3"/>
    <x v="0"/>
  </r>
  <r>
    <n v="38123"/>
    <x v="0"/>
    <n v="50"/>
    <x v="2"/>
    <x v="0"/>
    <x v="0"/>
    <s v="Yes"/>
    <x v="2"/>
    <s v="Rural"/>
    <n v="93.04"/>
    <n v="41.9"/>
    <n v="28.25"/>
    <n v="41.9"/>
    <x v="3"/>
    <x v="0"/>
  </r>
  <r>
    <n v="38613"/>
    <x v="1"/>
    <n v="50"/>
    <x v="2"/>
    <x v="0"/>
    <x v="0"/>
    <s v="Yes"/>
    <x v="4"/>
    <s v="Rural"/>
    <n v="62.12"/>
    <n v="29.6"/>
    <n v="28.25"/>
    <n v="29.6"/>
    <x v="1"/>
    <x v="0"/>
  </r>
  <r>
    <n v="38761"/>
    <x v="1"/>
    <n v="50"/>
    <x v="2"/>
    <x v="0"/>
    <x v="0"/>
    <s v="Yes"/>
    <x v="2"/>
    <s v="Urban"/>
    <n v="65.98"/>
    <n v="21.7"/>
    <n v="28.25"/>
    <n v="21.7"/>
    <x v="1"/>
    <x v="0"/>
  </r>
  <r>
    <n v="38951"/>
    <x v="1"/>
    <n v="50"/>
    <x v="2"/>
    <x v="0"/>
    <x v="0"/>
    <s v="Yes"/>
    <x v="1"/>
    <s v="Rural"/>
    <n v="61.54"/>
    <n v="28.4"/>
    <n v="28.25"/>
    <n v="28.4"/>
    <x v="0"/>
    <x v="0"/>
  </r>
  <r>
    <n v="39531"/>
    <x v="0"/>
    <n v="50"/>
    <x v="2"/>
    <x v="1"/>
    <x v="0"/>
    <s v="Yes"/>
    <x v="2"/>
    <s v="Rural"/>
    <n v="220.36"/>
    <n v="40.9"/>
    <n v="28.25"/>
    <n v="40.9"/>
    <x v="2"/>
    <x v="0"/>
  </r>
  <r>
    <n v="39556"/>
    <x v="0"/>
    <n v="50"/>
    <x v="2"/>
    <x v="0"/>
    <x v="0"/>
    <s v="Yes"/>
    <x v="1"/>
    <s v="Urban"/>
    <n v="101.85"/>
    <n v="25.1"/>
    <n v="28.25"/>
    <n v="25.1"/>
    <x v="3"/>
    <x v="0"/>
  </r>
  <r>
    <n v="40732"/>
    <x v="1"/>
    <n v="50"/>
    <x v="2"/>
    <x v="0"/>
    <x v="0"/>
    <s v="Yes"/>
    <x v="1"/>
    <s v="Rural"/>
    <n v="126.85"/>
    <n v="49.5"/>
    <n v="28.25"/>
    <n v="49.5"/>
    <x v="2"/>
    <x v="0"/>
  </r>
  <r>
    <n v="41554"/>
    <x v="1"/>
    <n v="50"/>
    <x v="2"/>
    <x v="0"/>
    <x v="0"/>
    <s v="Yes"/>
    <x v="2"/>
    <s v="Rural"/>
    <n v="65.25"/>
    <n v="25.4"/>
    <n v="28.25"/>
    <n v="25.4"/>
    <x v="3"/>
    <x v="0"/>
  </r>
  <r>
    <n v="42072"/>
    <x v="1"/>
    <n v="50"/>
    <x v="2"/>
    <x v="1"/>
    <x v="0"/>
    <s v="Yes"/>
    <x v="2"/>
    <s v="Rural"/>
    <n v="73.180000000000007"/>
    <n v="30.3"/>
    <n v="28.25"/>
    <n v="30.3"/>
    <x v="2"/>
    <x v="1"/>
  </r>
  <r>
    <n v="43054"/>
    <x v="1"/>
    <n v="50"/>
    <x v="2"/>
    <x v="0"/>
    <x v="0"/>
    <s v="Yes"/>
    <x v="2"/>
    <s v="Rural"/>
    <n v="102.16"/>
    <n v="31.4"/>
    <n v="28.25"/>
    <n v="31.4"/>
    <x v="3"/>
    <x v="1"/>
  </r>
  <r>
    <n v="43124"/>
    <x v="1"/>
    <n v="50"/>
    <x v="2"/>
    <x v="0"/>
    <x v="0"/>
    <s v="Yes"/>
    <x v="4"/>
    <s v="Urban"/>
    <n v="74.72"/>
    <n v="28.5"/>
    <n v="28.25"/>
    <n v="28.5"/>
    <x v="1"/>
    <x v="0"/>
  </r>
  <r>
    <n v="43510"/>
    <x v="1"/>
    <n v="50"/>
    <x v="2"/>
    <x v="1"/>
    <x v="0"/>
    <s v="Yes"/>
    <x v="4"/>
    <s v="Urban"/>
    <n v="59.89"/>
    <n v="25.5"/>
    <n v="28.25"/>
    <n v="25.5"/>
    <x v="1"/>
    <x v="0"/>
  </r>
  <r>
    <n v="44927"/>
    <x v="1"/>
    <n v="50"/>
    <x v="2"/>
    <x v="0"/>
    <x v="0"/>
    <s v="Yes"/>
    <x v="4"/>
    <s v="Rural"/>
    <n v="120.05"/>
    <n v="27.4"/>
    <n v="28.25"/>
    <n v="27.4"/>
    <x v="0"/>
    <x v="0"/>
  </r>
  <r>
    <n v="45573"/>
    <x v="1"/>
    <n v="50"/>
    <x v="2"/>
    <x v="0"/>
    <x v="0"/>
    <s v="Yes"/>
    <x v="2"/>
    <s v="Rural"/>
    <n v="76.55"/>
    <n v="29"/>
    <n v="28.25"/>
    <n v="29"/>
    <x v="3"/>
    <x v="0"/>
  </r>
  <r>
    <n v="46514"/>
    <x v="1"/>
    <n v="50"/>
    <x v="2"/>
    <x v="0"/>
    <x v="0"/>
    <s v="Yes"/>
    <x v="4"/>
    <s v="Urban"/>
    <n v="100.93"/>
    <n v="32.700000000000003"/>
    <n v="28.25"/>
    <n v="32.700000000000003"/>
    <x v="1"/>
    <x v="0"/>
  </r>
  <r>
    <n v="47236"/>
    <x v="1"/>
    <n v="50"/>
    <x v="2"/>
    <x v="0"/>
    <x v="0"/>
    <s v="Yes"/>
    <x v="2"/>
    <s v="Urban"/>
    <n v="154.66999999999999"/>
    <n v="33.799999999999997"/>
    <n v="28.25"/>
    <n v="33.799999999999997"/>
    <x v="1"/>
    <x v="0"/>
  </r>
  <r>
    <n v="51845"/>
    <x v="0"/>
    <n v="50"/>
    <x v="2"/>
    <x v="0"/>
    <x v="0"/>
    <s v="Yes"/>
    <x v="4"/>
    <s v="Rural"/>
    <n v="84.4"/>
    <n v="42.3"/>
    <n v="28.25"/>
    <n v="42.3"/>
    <x v="2"/>
    <x v="0"/>
  </r>
  <r>
    <n v="51907"/>
    <x v="1"/>
    <n v="50"/>
    <x v="2"/>
    <x v="0"/>
    <x v="0"/>
    <s v="Yes"/>
    <x v="1"/>
    <s v="Urban"/>
    <n v="121.14"/>
    <n v="22.8"/>
    <n v="28.25"/>
    <n v="22.8"/>
    <x v="1"/>
    <x v="0"/>
  </r>
  <r>
    <n v="55235"/>
    <x v="1"/>
    <n v="50"/>
    <x v="2"/>
    <x v="0"/>
    <x v="0"/>
    <s v="Yes"/>
    <x v="1"/>
    <s v="Urban"/>
    <n v="85.92"/>
    <n v="37.299999999999997"/>
    <n v="28.25"/>
    <n v="37.299999999999997"/>
    <x v="3"/>
    <x v="0"/>
  </r>
  <r>
    <n v="55410"/>
    <x v="1"/>
    <n v="50"/>
    <x v="2"/>
    <x v="0"/>
    <x v="0"/>
    <s v="Yes"/>
    <x v="1"/>
    <s v="Urban"/>
    <n v="62.63"/>
    <n v="23.4"/>
    <n v="28.25"/>
    <n v="23.4"/>
    <x v="1"/>
    <x v="0"/>
  </r>
  <r>
    <n v="55591"/>
    <x v="0"/>
    <n v="50"/>
    <x v="2"/>
    <x v="0"/>
    <x v="0"/>
    <s v="Yes"/>
    <x v="2"/>
    <s v="Urban"/>
    <n v="120.44"/>
    <n v="30.3"/>
    <n v="28.25"/>
    <n v="30.3"/>
    <x v="1"/>
    <x v="0"/>
  </r>
  <r>
    <n v="57710"/>
    <x v="1"/>
    <n v="50"/>
    <x v="2"/>
    <x v="0"/>
    <x v="0"/>
    <s v="Yes"/>
    <x v="2"/>
    <s v="Rural"/>
    <n v="112.25"/>
    <n v="21.6"/>
    <n v="28.25"/>
    <n v="21.6"/>
    <x v="0"/>
    <x v="0"/>
  </r>
  <r>
    <n v="57774"/>
    <x v="0"/>
    <n v="50"/>
    <x v="2"/>
    <x v="0"/>
    <x v="0"/>
    <s v="Yes"/>
    <x v="2"/>
    <s v="Rural"/>
    <n v="104.02"/>
    <n v="29.5"/>
    <n v="28.25"/>
    <n v="29.5"/>
    <x v="1"/>
    <x v="0"/>
  </r>
  <r>
    <n v="57983"/>
    <x v="0"/>
    <n v="50"/>
    <x v="2"/>
    <x v="0"/>
    <x v="0"/>
    <s v="Yes"/>
    <x v="4"/>
    <s v="Urban"/>
    <n v="227.89"/>
    <n v="38.799999999999997"/>
    <n v="28.25"/>
    <n v="38.799999999999997"/>
    <x v="2"/>
    <x v="0"/>
  </r>
  <r>
    <n v="58202"/>
    <x v="1"/>
    <n v="50"/>
    <x v="2"/>
    <x v="1"/>
    <x v="0"/>
    <s v="Yes"/>
    <x v="1"/>
    <s v="Rural"/>
    <n v="167.41"/>
    <n v="30.9"/>
    <n v="28.25"/>
    <n v="30.9"/>
    <x v="1"/>
    <x v="1"/>
  </r>
  <r>
    <n v="58543"/>
    <x v="1"/>
    <n v="50"/>
    <x v="2"/>
    <x v="0"/>
    <x v="0"/>
    <s v="Yes"/>
    <x v="4"/>
    <s v="Urban"/>
    <n v="89.95"/>
    <n v="48.9"/>
    <n v="28.25"/>
    <n v="48.9"/>
    <x v="2"/>
    <x v="0"/>
  </r>
  <r>
    <n v="61838"/>
    <x v="1"/>
    <n v="50"/>
    <x v="2"/>
    <x v="0"/>
    <x v="0"/>
    <s v="Yes"/>
    <x v="4"/>
    <s v="Urban"/>
    <n v="128.63"/>
    <n v="23.1"/>
    <n v="28.25"/>
    <n v="23.1"/>
    <x v="0"/>
    <x v="0"/>
  </r>
  <r>
    <n v="61997"/>
    <x v="1"/>
    <n v="50"/>
    <x v="2"/>
    <x v="0"/>
    <x v="0"/>
    <s v="Yes"/>
    <x v="2"/>
    <s v="Urban"/>
    <n v="102.03"/>
    <n v="28.3"/>
    <n v="28.25"/>
    <n v="28.3"/>
    <x v="0"/>
    <x v="0"/>
  </r>
  <r>
    <n v="63577"/>
    <x v="1"/>
    <n v="50"/>
    <x v="2"/>
    <x v="1"/>
    <x v="0"/>
    <s v="Yes"/>
    <x v="1"/>
    <s v="Rural"/>
    <n v="68.8"/>
    <n v="34.9"/>
    <n v="28.25"/>
    <n v="34.9"/>
    <x v="1"/>
    <x v="0"/>
  </r>
  <r>
    <n v="64202"/>
    <x v="0"/>
    <n v="50"/>
    <x v="2"/>
    <x v="0"/>
    <x v="0"/>
    <s v="Yes"/>
    <x v="2"/>
    <s v="Rural"/>
    <n v="119.77"/>
    <n v="23.5"/>
    <n v="28.25"/>
    <n v="23.5"/>
    <x v="0"/>
    <x v="0"/>
  </r>
  <r>
    <n v="64464"/>
    <x v="0"/>
    <n v="50"/>
    <x v="2"/>
    <x v="0"/>
    <x v="0"/>
    <s v="Yes"/>
    <x v="2"/>
    <s v="Urban"/>
    <n v="57.93"/>
    <n v="27.6"/>
    <n v="28.25"/>
    <n v="27.6"/>
    <x v="0"/>
    <x v="0"/>
  </r>
  <r>
    <n v="65962"/>
    <x v="0"/>
    <n v="50"/>
    <x v="2"/>
    <x v="0"/>
    <x v="0"/>
    <s v="Yes"/>
    <x v="2"/>
    <s v="Urban"/>
    <n v="58.7"/>
    <n v="38.9"/>
    <n v="28.25"/>
    <n v="38.9"/>
    <x v="3"/>
    <x v="0"/>
  </r>
  <r>
    <n v="68447"/>
    <x v="1"/>
    <n v="50"/>
    <x v="2"/>
    <x v="0"/>
    <x v="0"/>
    <s v="No"/>
    <x v="2"/>
    <s v="Urban"/>
    <n v="112.44"/>
    <n v="31.5"/>
    <n v="28.25"/>
    <n v="31.5"/>
    <x v="0"/>
    <x v="0"/>
  </r>
  <r>
    <n v="68631"/>
    <x v="1"/>
    <n v="50"/>
    <x v="2"/>
    <x v="0"/>
    <x v="0"/>
    <s v="Yes"/>
    <x v="2"/>
    <s v="Rural"/>
    <n v="62.32"/>
    <n v="21.6"/>
    <n v="28.25"/>
    <n v="21.6"/>
    <x v="0"/>
    <x v="0"/>
  </r>
  <r>
    <n v="70447"/>
    <x v="0"/>
    <n v="50"/>
    <x v="2"/>
    <x v="0"/>
    <x v="0"/>
    <s v="Yes"/>
    <x v="2"/>
    <s v="Rural"/>
    <n v="122.48"/>
    <n v="35.9"/>
    <n v="28.25"/>
    <n v="35.9"/>
    <x v="3"/>
    <x v="0"/>
  </r>
  <r>
    <n v="70973"/>
    <x v="1"/>
    <n v="50"/>
    <x v="2"/>
    <x v="0"/>
    <x v="0"/>
    <s v="Yes"/>
    <x v="4"/>
    <s v="Urban"/>
    <n v="151.25"/>
    <n v="31.5"/>
    <n v="28.25"/>
    <n v="31.5"/>
    <x v="1"/>
    <x v="0"/>
  </r>
  <r>
    <n v="71533"/>
    <x v="0"/>
    <n v="50"/>
    <x v="2"/>
    <x v="0"/>
    <x v="0"/>
    <s v="Yes"/>
    <x v="2"/>
    <s v="Urban"/>
    <n v="158.31"/>
    <n v="32.799999999999997"/>
    <n v="28.25"/>
    <n v="32.799999999999997"/>
    <x v="2"/>
    <x v="0"/>
  </r>
  <r>
    <n v="71978"/>
    <x v="1"/>
    <n v="50"/>
    <x v="2"/>
    <x v="0"/>
    <x v="0"/>
    <s v="Yes"/>
    <x v="2"/>
    <s v="Urban"/>
    <n v="95.01"/>
    <n v="26.2"/>
    <n v="28.25"/>
    <n v="26.2"/>
    <x v="2"/>
    <x v="0"/>
  </r>
  <r>
    <n v="72715"/>
    <x v="1"/>
    <n v="50"/>
    <x v="2"/>
    <x v="0"/>
    <x v="1"/>
    <s v="Yes"/>
    <x v="2"/>
    <s v="Urban"/>
    <n v="193.8"/>
    <n v="26.4"/>
    <n v="28.25"/>
    <n v="26.4"/>
    <x v="1"/>
    <x v="0"/>
  </r>
  <r>
    <n v="1836"/>
    <x v="1"/>
    <n v="51"/>
    <x v="2"/>
    <x v="1"/>
    <x v="0"/>
    <s v="Yes"/>
    <x v="2"/>
    <s v="Urban"/>
    <n v="88.2"/>
    <n v="28.4"/>
    <n v="28.25"/>
    <n v="28.4"/>
    <x v="1"/>
    <x v="1"/>
  </r>
  <r>
    <n v="2304"/>
    <x v="0"/>
    <n v="51"/>
    <x v="2"/>
    <x v="0"/>
    <x v="0"/>
    <s v="Yes"/>
    <x v="4"/>
    <s v="Rural"/>
    <n v="95.19"/>
    <n v="24.3"/>
    <n v="28.25"/>
    <n v="24.3"/>
    <x v="3"/>
    <x v="0"/>
  </r>
  <r>
    <n v="2814"/>
    <x v="0"/>
    <n v="51"/>
    <x v="2"/>
    <x v="1"/>
    <x v="0"/>
    <s v="No"/>
    <x v="4"/>
    <s v="Urban"/>
    <n v="106.22"/>
    <n v="29"/>
    <n v="28.25"/>
    <n v="29"/>
    <x v="1"/>
    <x v="0"/>
  </r>
  <r>
    <n v="3003"/>
    <x v="1"/>
    <n v="51"/>
    <x v="2"/>
    <x v="0"/>
    <x v="0"/>
    <s v="Yes"/>
    <x v="4"/>
    <s v="Rural"/>
    <n v="85.59"/>
    <n v="30.5"/>
    <n v="28.25"/>
    <n v="30.5"/>
    <x v="1"/>
    <x v="0"/>
  </r>
  <r>
    <n v="3724"/>
    <x v="1"/>
    <n v="51"/>
    <x v="2"/>
    <x v="0"/>
    <x v="0"/>
    <s v="Yes"/>
    <x v="4"/>
    <s v="Urban"/>
    <n v="86.25"/>
    <n v="29"/>
    <n v="28.25"/>
    <n v="29"/>
    <x v="1"/>
    <x v="0"/>
  </r>
  <r>
    <n v="4280"/>
    <x v="1"/>
    <n v="51"/>
    <x v="2"/>
    <x v="0"/>
    <x v="0"/>
    <s v="Yes"/>
    <x v="4"/>
    <s v="Rural"/>
    <n v="105.52"/>
    <n v="30.8"/>
    <n v="28.25"/>
    <n v="30.8"/>
    <x v="1"/>
    <x v="0"/>
  </r>
  <r>
    <n v="4850"/>
    <x v="0"/>
    <n v="51"/>
    <x v="2"/>
    <x v="0"/>
    <x v="0"/>
    <s v="Yes"/>
    <x v="2"/>
    <s v="Rural"/>
    <n v="112.79"/>
    <n v="27.2"/>
    <n v="28.25"/>
    <n v="27.2"/>
    <x v="1"/>
    <x v="0"/>
  </r>
  <r>
    <n v="4948"/>
    <x v="0"/>
    <n v="51"/>
    <x v="2"/>
    <x v="0"/>
    <x v="0"/>
    <s v="Yes"/>
    <x v="1"/>
    <s v="Rural"/>
    <n v="93.58"/>
    <n v="35.200000000000003"/>
    <n v="28.25"/>
    <n v="35.200000000000003"/>
    <x v="3"/>
    <x v="0"/>
  </r>
  <r>
    <n v="5131"/>
    <x v="1"/>
    <n v="51"/>
    <x v="2"/>
    <x v="0"/>
    <x v="0"/>
    <s v="Yes"/>
    <x v="2"/>
    <s v="Urban"/>
    <n v="107.72"/>
    <n v="60.9"/>
    <n v="28.25"/>
    <n v="60.9"/>
    <x v="0"/>
    <x v="0"/>
  </r>
  <r>
    <n v="5934"/>
    <x v="1"/>
    <n v="51"/>
    <x v="2"/>
    <x v="0"/>
    <x v="0"/>
    <s v="Yes"/>
    <x v="2"/>
    <s v="Urban"/>
    <n v="123"/>
    <n v="31.7"/>
    <n v="28.25"/>
    <n v="31.7"/>
    <x v="1"/>
    <x v="0"/>
  </r>
  <r>
    <n v="6324"/>
    <x v="0"/>
    <n v="51"/>
    <x v="2"/>
    <x v="0"/>
    <x v="0"/>
    <s v="Yes"/>
    <x v="2"/>
    <s v="Rural"/>
    <n v="107.42"/>
    <n v="20.2"/>
    <n v="28.25"/>
    <n v="20.2"/>
    <x v="2"/>
    <x v="0"/>
  </r>
  <r>
    <n v="7250"/>
    <x v="1"/>
    <n v="51"/>
    <x v="2"/>
    <x v="0"/>
    <x v="0"/>
    <s v="No"/>
    <x v="2"/>
    <s v="Rural"/>
    <n v="87.77"/>
    <n v="42"/>
    <n v="28.25"/>
    <n v="42"/>
    <x v="0"/>
    <x v="0"/>
  </r>
  <r>
    <n v="7273"/>
    <x v="1"/>
    <n v="51"/>
    <x v="2"/>
    <x v="0"/>
    <x v="0"/>
    <s v="Yes"/>
    <x v="1"/>
    <s v="Urban"/>
    <n v="232.89"/>
    <n v="34"/>
    <n v="28.25"/>
    <n v="34"/>
    <x v="3"/>
    <x v="0"/>
  </r>
  <r>
    <n v="7403"/>
    <x v="1"/>
    <n v="51"/>
    <x v="2"/>
    <x v="0"/>
    <x v="0"/>
    <s v="Yes"/>
    <x v="2"/>
    <s v="Urban"/>
    <n v="83.52"/>
    <n v="34.299999999999997"/>
    <n v="28.25"/>
    <n v="34.299999999999997"/>
    <x v="0"/>
    <x v="0"/>
  </r>
  <r>
    <n v="7550"/>
    <x v="1"/>
    <n v="51"/>
    <x v="2"/>
    <x v="0"/>
    <x v="0"/>
    <s v="Yes"/>
    <x v="2"/>
    <s v="Rural"/>
    <n v="216.92"/>
    <n v="31.2"/>
    <n v="28.25"/>
    <n v="31.2"/>
    <x v="0"/>
    <x v="0"/>
  </r>
  <r>
    <n v="7638"/>
    <x v="1"/>
    <n v="51"/>
    <x v="2"/>
    <x v="0"/>
    <x v="0"/>
    <s v="Yes"/>
    <x v="2"/>
    <s v="Urban"/>
    <n v="95.7"/>
    <n v="24.8"/>
    <n v="28.25"/>
    <n v="24.8"/>
    <x v="2"/>
    <x v="0"/>
  </r>
  <r>
    <n v="7780"/>
    <x v="0"/>
    <n v="51"/>
    <x v="2"/>
    <x v="0"/>
    <x v="0"/>
    <s v="Yes"/>
    <x v="1"/>
    <s v="Urban"/>
    <n v="75.73"/>
    <n v="30.7"/>
    <n v="28.25"/>
    <n v="30.7"/>
    <x v="1"/>
    <x v="0"/>
  </r>
  <r>
    <n v="8655"/>
    <x v="1"/>
    <n v="51"/>
    <x v="2"/>
    <x v="0"/>
    <x v="1"/>
    <s v="Yes"/>
    <x v="1"/>
    <s v="Urban"/>
    <n v="100.96"/>
    <n v="33.4"/>
    <n v="28.25"/>
    <n v="33.4"/>
    <x v="1"/>
    <x v="0"/>
  </r>
  <r>
    <n v="8920"/>
    <x v="1"/>
    <n v="51"/>
    <x v="2"/>
    <x v="0"/>
    <x v="0"/>
    <s v="Yes"/>
    <x v="1"/>
    <s v="Rural"/>
    <n v="76.349999999999994"/>
    <n v="33.5"/>
    <n v="28.25"/>
    <n v="33.5"/>
    <x v="2"/>
    <x v="0"/>
  </r>
  <r>
    <n v="10281"/>
    <x v="1"/>
    <n v="51"/>
    <x v="2"/>
    <x v="1"/>
    <x v="0"/>
    <s v="Yes"/>
    <x v="1"/>
    <s v="Rural"/>
    <n v="176.34"/>
    <n v="28.4"/>
    <n v="28.25"/>
    <n v="28.4"/>
    <x v="1"/>
    <x v="0"/>
  </r>
  <r>
    <n v="10870"/>
    <x v="0"/>
    <n v="51"/>
    <x v="2"/>
    <x v="0"/>
    <x v="0"/>
    <s v="Yes"/>
    <x v="2"/>
    <s v="Rural"/>
    <n v="232.64"/>
    <n v="45.2"/>
    <n v="28.25"/>
    <n v="45.2"/>
    <x v="1"/>
    <x v="0"/>
  </r>
  <r>
    <n v="11713"/>
    <x v="0"/>
    <n v="51"/>
    <x v="2"/>
    <x v="0"/>
    <x v="0"/>
    <s v="Yes"/>
    <x v="2"/>
    <s v="Rural"/>
    <n v="77.069999999999993"/>
    <n v="32.1"/>
    <n v="28.25"/>
    <n v="32.1"/>
    <x v="2"/>
    <x v="0"/>
  </r>
  <r>
    <n v="12204"/>
    <x v="1"/>
    <n v="51"/>
    <x v="2"/>
    <x v="0"/>
    <x v="0"/>
    <s v="No"/>
    <x v="4"/>
    <s v="Rural"/>
    <n v="116.14"/>
    <n v="20.9"/>
    <n v="28.25"/>
    <n v="20.9"/>
    <x v="1"/>
    <x v="0"/>
  </r>
  <r>
    <n v="12911"/>
    <x v="1"/>
    <n v="51"/>
    <x v="2"/>
    <x v="0"/>
    <x v="0"/>
    <s v="Yes"/>
    <x v="2"/>
    <s v="Rural"/>
    <n v="81.73"/>
    <n v="27.4"/>
    <n v="28.25"/>
    <n v="27.4"/>
    <x v="1"/>
    <x v="0"/>
  </r>
  <r>
    <n v="16245"/>
    <x v="0"/>
    <n v="51"/>
    <x v="2"/>
    <x v="1"/>
    <x v="0"/>
    <s v="Yes"/>
    <x v="1"/>
    <s v="Rural"/>
    <n v="211.83"/>
    <n v="56.6"/>
    <n v="28.25"/>
    <n v="56.6"/>
    <x v="1"/>
    <x v="0"/>
  </r>
  <r>
    <n v="16868"/>
    <x v="1"/>
    <n v="51"/>
    <x v="2"/>
    <x v="0"/>
    <x v="0"/>
    <s v="Yes"/>
    <x v="2"/>
    <s v="Rural"/>
    <n v="83.3"/>
    <n v="34"/>
    <n v="28.25"/>
    <n v="34"/>
    <x v="2"/>
    <x v="0"/>
  </r>
  <r>
    <n v="16934"/>
    <x v="1"/>
    <n v="51"/>
    <x v="2"/>
    <x v="0"/>
    <x v="0"/>
    <s v="Yes"/>
    <x v="1"/>
    <s v="Rural"/>
    <n v="89.84"/>
    <n v="29.9"/>
    <n v="28.25"/>
    <n v="29.9"/>
    <x v="0"/>
    <x v="0"/>
  </r>
  <r>
    <n v="17827"/>
    <x v="0"/>
    <n v="51"/>
    <x v="2"/>
    <x v="0"/>
    <x v="0"/>
    <s v="Yes"/>
    <x v="2"/>
    <s v="Rural"/>
    <n v="111.13"/>
    <n v="32.700000000000003"/>
    <n v="28.25"/>
    <n v="32.700000000000003"/>
    <x v="2"/>
    <x v="0"/>
  </r>
  <r>
    <n v="18283"/>
    <x v="1"/>
    <n v="51"/>
    <x v="2"/>
    <x v="0"/>
    <x v="0"/>
    <s v="Yes"/>
    <x v="4"/>
    <s v="Urban"/>
    <n v="81.38"/>
    <n v="34.1"/>
    <n v="28.25"/>
    <n v="34.1"/>
    <x v="3"/>
    <x v="0"/>
  </r>
  <r>
    <n v="18930"/>
    <x v="1"/>
    <n v="51"/>
    <x v="2"/>
    <x v="0"/>
    <x v="0"/>
    <s v="Yes"/>
    <x v="4"/>
    <s v="Urban"/>
    <n v="95.33"/>
    <n v="27.9"/>
    <n v="28.25"/>
    <n v="27.9"/>
    <x v="1"/>
    <x v="0"/>
  </r>
  <r>
    <n v="19324"/>
    <x v="1"/>
    <n v="51"/>
    <x v="2"/>
    <x v="0"/>
    <x v="0"/>
    <s v="Yes"/>
    <x v="4"/>
    <s v="Urban"/>
    <n v="90.67"/>
    <n v="37.799999999999997"/>
    <n v="28.25"/>
    <n v="37.799999999999997"/>
    <x v="0"/>
    <x v="0"/>
  </r>
  <r>
    <n v="19675"/>
    <x v="1"/>
    <n v="51"/>
    <x v="2"/>
    <x v="0"/>
    <x v="0"/>
    <s v="Yes"/>
    <x v="1"/>
    <s v="Rural"/>
    <n v="103.61"/>
    <n v="39.200000000000003"/>
    <n v="28.25"/>
    <n v="39.200000000000003"/>
    <x v="1"/>
    <x v="0"/>
  </r>
  <r>
    <n v="20129"/>
    <x v="0"/>
    <n v="51"/>
    <x v="2"/>
    <x v="0"/>
    <x v="0"/>
    <s v="Yes"/>
    <x v="2"/>
    <s v="Rural"/>
    <n v="78.290000000000006"/>
    <n v="30.8"/>
    <n v="28.25"/>
    <n v="30.8"/>
    <x v="1"/>
    <x v="0"/>
  </r>
  <r>
    <n v="20625"/>
    <x v="0"/>
    <n v="51"/>
    <x v="2"/>
    <x v="1"/>
    <x v="0"/>
    <s v="Yes"/>
    <x v="2"/>
    <s v="Urban"/>
    <n v="76.099999999999994"/>
    <n v="32.1"/>
    <n v="28.25"/>
    <n v="32.1"/>
    <x v="3"/>
    <x v="0"/>
  </r>
  <r>
    <n v="23176"/>
    <x v="1"/>
    <n v="51"/>
    <x v="2"/>
    <x v="1"/>
    <x v="0"/>
    <s v="Yes"/>
    <x v="2"/>
    <s v="Urban"/>
    <n v="173.96"/>
    <n v="31.2"/>
    <n v="28.25"/>
    <n v="31.2"/>
    <x v="2"/>
    <x v="0"/>
  </r>
  <r>
    <n v="23223"/>
    <x v="0"/>
    <n v="51"/>
    <x v="2"/>
    <x v="0"/>
    <x v="0"/>
    <s v="Yes"/>
    <x v="2"/>
    <s v="Rural"/>
    <n v="239.28"/>
    <n v="35"/>
    <n v="28.25"/>
    <n v="35"/>
    <x v="1"/>
    <x v="0"/>
  </r>
  <r>
    <n v="24168"/>
    <x v="0"/>
    <n v="51"/>
    <x v="2"/>
    <x v="1"/>
    <x v="0"/>
    <s v="Yes"/>
    <x v="2"/>
    <s v="Urban"/>
    <n v="56.48"/>
    <n v="39.799999999999997"/>
    <n v="28.25"/>
    <n v="39.799999999999997"/>
    <x v="1"/>
    <x v="0"/>
  </r>
  <r>
    <n v="24381"/>
    <x v="0"/>
    <n v="51"/>
    <x v="2"/>
    <x v="0"/>
    <x v="1"/>
    <s v="Yes"/>
    <x v="1"/>
    <s v="Urban"/>
    <n v="187.47"/>
    <n v="34.200000000000003"/>
    <n v="28.25"/>
    <n v="34.200000000000003"/>
    <x v="1"/>
    <x v="0"/>
  </r>
  <r>
    <n v="24567"/>
    <x v="0"/>
    <n v="51"/>
    <x v="2"/>
    <x v="0"/>
    <x v="0"/>
    <s v="Yes"/>
    <x v="1"/>
    <s v="Urban"/>
    <n v="69.180000000000007"/>
    <n v="35.700000000000003"/>
    <n v="28.25"/>
    <n v="35.700000000000003"/>
    <x v="3"/>
    <x v="0"/>
  </r>
  <r>
    <n v="24592"/>
    <x v="1"/>
    <n v="51"/>
    <x v="2"/>
    <x v="1"/>
    <x v="0"/>
    <s v="Yes"/>
    <x v="2"/>
    <s v="Urban"/>
    <n v="109.16"/>
    <n v="28"/>
    <n v="28.25"/>
    <n v="28"/>
    <x v="3"/>
    <x v="0"/>
  </r>
  <r>
    <n v="25102"/>
    <x v="1"/>
    <n v="51"/>
    <x v="2"/>
    <x v="0"/>
    <x v="0"/>
    <s v="Yes"/>
    <x v="4"/>
    <s v="Urban"/>
    <n v="95.16"/>
    <n v="42.7"/>
    <n v="28.25"/>
    <n v="42.7"/>
    <x v="2"/>
    <x v="0"/>
  </r>
  <r>
    <n v="26028"/>
    <x v="0"/>
    <n v="51"/>
    <x v="2"/>
    <x v="0"/>
    <x v="0"/>
    <s v="Yes"/>
    <x v="2"/>
    <s v="Urban"/>
    <n v="98.41"/>
    <n v="32.1"/>
    <n v="28.25"/>
    <n v="32.1"/>
    <x v="1"/>
    <x v="0"/>
  </r>
  <r>
    <n v="27832"/>
    <x v="1"/>
    <n v="51"/>
    <x v="2"/>
    <x v="0"/>
    <x v="0"/>
    <s v="Yes"/>
    <x v="2"/>
    <s v="Rural"/>
    <n v="82.93"/>
    <n v="29.7"/>
    <n v="28.25"/>
    <n v="29.7"/>
    <x v="3"/>
    <x v="0"/>
  </r>
  <r>
    <n v="27859"/>
    <x v="0"/>
    <n v="51"/>
    <x v="2"/>
    <x v="0"/>
    <x v="0"/>
    <s v="Yes"/>
    <x v="2"/>
    <s v="Rural"/>
    <n v="86.95"/>
    <n v="25"/>
    <n v="28.25"/>
    <n v="25"/>
    <x v="2"/>
    <x v="0"/>
  </r>
  <r>
    <n v="28910"/>
    <x v="1"/>
    <n v="51"/>
    <x v="2"/>
    <x v="0"/>
    <x v="0"/>
    <s v="Yes"/>
    <x v="2"/>
    <s v="Urban"/>
    <n v="82.59"/>
    <n v="26.2"/>
    <n v="28.25"/>
    <n v="26.2"/>
    <x v="2"/>
    <x v="0"/>
  </r>
  <r>
    <n v="29915"/>
    <x v="1"/>
    <n v="51"/>
    <x v="2"/>
    <x v="0"/>
    <x v="0"/>
    <s v="No"/>
    <x v="2"/>
    <s v="Rural"/>
    <n v="219.96"/>
    <n v="42.3"/>
    <n v="28.25"/>
    <n v="42.3"/>
    <x v="1"/>
    <x v="0"/>
  </r>
  <r>
    <n v="31999"/>
    <x v="0"/>
    <n v="51"/>
    <x v="2"/>
    <x v="0"/>
    <x v="1"/>
    <s v="Yes"/>
    <x v="2"/>
    <s v="Rural"/>
    <n v="96.06"/>
    <n v="30.3"/>
    <n v="28.25"/>
    <n v="30.3"/>
    <x v="0"/>
    <x v="0"/>
  </r>
  <r>
    <n v="32157"/>
    <x v="0"/>
    <n v="51"/>
    <x v="2"/>
    <x v="0"/>
    <x v="0"/>
    <s v="Yes"/>
    <x v="2"/>
    <s v="Rural"/>
    <n v="217.71"/>
    <s v=""/>
    <n v="28.25"/>
    <n v="28.25"/>
    <x v="2"/>
    <x v="0"/>
  </r>
  <r>
    <n v="32766"/>
    <x v="0"/>
    <n v="51"/>
    <x v="2"/>
    <x v="0"/>
    <x v="0"/>
    <s v="No"/>
    <x v="2"/>
    <s v="Rural"/>
    <n v="106.41"/>
    <n v="41.9"/>
    <n v="28.25"/>
    <n v="41.9"/>
    <x v="3"/>
    <x v="0"/>
  </r>
  <r>
    <n v="33526"/>
    <x v="1"/>
    <n v="51"/>
    <x v="2"/>
    <x v="0"/>
    <x v="0"/>
    <s v="Yes"/>
    <x v="1"/>
    <s v="Rural"/>
    <n v="91.63"/>
    <n v="35.299999999999997"/>
    <n v="28.25"/>
    <n v="35.299999999999997"/>
    <x v="0"/>
    <x v="0"/>
  </r>
  <r>
    <n v="33551"/>
    <x v="1"/>
    <n v="51"/>
    <x v="2"/>
    <x v="1"/>
    <x v="0"/>
    <s v="Yes"/>
    <x v="2"/>
    <s v="Urban"/>
    <n v="72.62"/>
    <n v="30.5"/>
    <n v="28.25"/>
    <n v="30.5"/>
    <x v="1"/>
    <x v="0"/>
  </r>
  <r>
    <n v="33906"/>
    <x v="0"/>
    <n v="51"/>
    <x v="2"/>
    <x v="0"/>
    <x v="0"/>
    <s v="Yes"/>
    <x v="4"/>
    <s v="Urban"/>
    <n v="92.32"/>
    <n v="34.700000000000003"/>
    <n v="28.25"/>
    <n v="34.700000000000003"/>
    <x v="3"/>
    <x v="0"/>
  </r>
  <r>
    <n v="35450"/>
    <x v="1"/>
    <n v="51"/>
    <x v="2"/>
    <x v="0"/>
    <x v="0"/>
    <s v="Yes"/>
    <x v="2"/>
    <s v="Rural"/>
    <n v="93.67"/>
    <n v="19.2"/>
    <n v="28.25"/>
    <n v="19.2"/>
    <x v="1"/>
    <x v="0"/>
  </r>
  <r>
    <n v="36518"/>
    <x v="1"/>
    <n v="51"/>
    <x v="2"/>
    <x v="0"/>
    <x v="0"/>
    <s v="Yes"/>
    <x v="2"/>
    <s v="Urban"/>
    <n v="145.22"/>
    <n v="31.4"/>
    <n v="28.25"/>
    <n v="31.4"/>
    <x v="0"/>
    <x v="0"/>
  </r>
  <r>
    <n v="37544"/>
    <x v="0"/>
    <n v="51"/>
    <x v="2"/>
    <x v="0"/>
    <x v="0"/>
    <s v="Yes"/>
    <x v="2"/>
    <s v="Rural"/>
    <n v="166.29"/>
    <n v="25.6"/>
    <n v="28.25"/>
    <n v="25.6"/>
    <x v="2"/>
    <x v="0"/>
  </r>
  <r>
    <n v="38673"/>
    <x v="1"/>
    <n v="51"/>
    <x v="2"/>
    <x v="0"/>
    <x v="0"/>
    <s v="Yes"/>
    <x v="2"/>
    <s v="Rural"/>
    <n v="105.63"/>
    <n v="32.799999999999997"/>
    <n v="28.25"/>
    <n v="32.799999999999997"/>
    <x v="1"/>
    <x v="0"/>
  </r>
  <r>
    <n v="40350"/>
    <x v="1"/>
    <n v="51"/>
    <x v="2"/>
    <x v="0"/>
    <x v="0"/>
    <s v="No"/>
    <x v="2"/>
    <s v="Urban"/>
    <n v="110.76"/>
    <n v="24.7"/>
    <n v="28.25"/>
    <n v="24.7"/>
    <x v="2"/>
    <x v="0"/>
  </r>
  <r>
    <n v="40977"/>
    <x v="0"/>
    <n v="51"/>
    <x v="2"/>
    <x v="0"/>
    <x v="0"/>
    <s v="Yes"/>
    <x v="2"/>
    <s v="Rural"/>
    <n v="122.5"/>
    <n v="20.6"/>
    <n v="28.25"/>
    <n v="20.6"/>
    <x v="0"/>
    <x v="0"/>
  </r>
  <r>
    <n v="42807"/>
    <x v="0"/>
    <n v="51"/>
    <x v="2"/>
    <x v="0"/>
    <x v="0"/>
    <s v="Yes"/>
    <x v="4"/>
    <s v="Urban"/>
    <n v="220.49"/>
    <n v="43.1"/>
    <n v="28.25"/>
    <n v="43.1"/>
    <x v="0"/>
    <x v="0"/>
  </r>
  <r>
    <n v="44112"/>
    <x v="1"/>
    <n v="51"/>
    <x v="2"/>
    <x v="0"/>
    <x v="0"/>
    <s v="Yes"/>
    <x v="1"/>
    <s v="Urban"/>
    <n v="219.92"/>
    <n v="33.5"/>
    <n v="28.25"/>
    <n v="33.5"/>
    <x v="2"/>
    <x v="0"/>
  </r>
  <r>
    <n v="44937"/>
    <x v="1"/>
    <n v="51"/>
    <x v="2"/>
    <x v="0"/>
    <x v="0"/>
    <s v="Yes"/>
    <x v="4"/>
    <s v="Urban"/>
    <n v="127.2"/>
    <n v="22.7"/>
    <n v="28.25"/>
    <n v="22.7"/>
    <x v="1"/>
    <x v="0"/>
  </r>
  <r>
    <n v="44950"/>
    <x v="0"/>
    <n v="51"/>
    <x v="2"/>
    <x v="1"/>
    <x v="0"/>
    <s v="Yes"/>
    <x v="2"/>
    <s v="Rural"/>
    <n v="163.56"/>
    <s v=""/>
    <n v="28.25"/>
    <n v="28.25"/>
    <x v="2"/>
    <x v="0"/>
  </r>
  <r>
    <n v="45323"/>
    <x v="1"/>
    <n v="51"/>
    <x v="2"/>
    <x v="0"/>
    <x v="0"/>
    <s v="Yes"/>
    <x v="2"/>
    <s v="Urban"/>
    <n v="114.89"/>
    <n v="23"/>
    <n v="28.25"/>
    <n v="23"/>
    <x v="1"/>
    <x v="0"/>
  </r>
  <r>
    <n v="45805"/>
    <x v="1"/>
    <n v="51"/>
    <x v="2"/>
    <x v="0"/>
    <x v="0"/>
    <s v="Yes"/>
    <x v="2"/>
    <s v="Urban"/>
    <n v="165.31"/>
    <s v=""/>
    <n v="28.25"/>
    <n v="28.25"/>
    <x v="1"/>
    <x v="1"/>
  </r>
  <r>
    <n v="46218"/>
    <x v="1"/>
    <n v="51"/>
    <x v="2"/>
    <x v="0"/>
    <x v="0"/>
    <s v="Yes"/>
    <x v="1"/>
    <s v="Urban"/>
    <n v="111.15"/>
    <n v="34.1"/>
    <n v="28.25"/>
    <n v="34.1"/>
    <x v="3"/>
    <x v="0"/>
  </r>
  <r>
    <n v="50277"/>
    <x v="1"/>
    <n v="51"/>
    <x v="2"/>
    <x v="0"/>
    <x v="0"/>
    <s v="Yes"/>
    <x v="1"/>
    <s v="Rural"/>
    <n v="67.97"/>
    <n v="29.4"/>
    <n v="28.25"/>
    <n v="29.4"/>
    <x v="3"/>
    <x v="0"/>
  </r>
  <r>
    <n v="50283"/>
    <x v="1"/>
    <n v="51"/>
    <x v="2"/>
    <x v="0"/>
    <x v="0"/>
    <s v="Yes"/>
    <x v="2"/>
    <s v="Urban"/>
    <n v="95.98"/>
    <n v="40.1"/>
    <n v="28.25"/>
    <n v="40.1"/>
    <x v="3"/>
    <x v="0"/>
  </r>
  <r>
    <n v="51110"/>
    <x v="1"/>
    <n v="51"/>
    <x v="2"/>
    <x v="0"/>
    <x v="0"/>
    <s v="Yes"/>
    <x v="1"/>
    <s v="Urban"/>
    <n v="67.260000000000005"/>
    <n v="33.1"/>
    <n v="28.25"/>
    <n v="33.1"/>
    <x v="2"/>
    <x v="0"/>
  </r>
  <r>
    <n v="52579"/>
    <x v="1"/>
    <n v="51"/>
    <x v="2"/>
    <x v="0"/>
    <x v="0"/>
    <s v="Yes"/>
    <x v="1"/>
    <s v="Rural"/>
    <n v="97.25"/>
    <n v="21.5"/>
    <n v="28.25"/>
    <n v="21.5"/>
    <x v="1"/>
    <x v="0"/>
  </r>
  <r>
    <n v="54071"/>
    <x v="1"/>
    <n v="51"/>
    <x v="2"/>
    <x v="0"/>
    <x v="0"/>
    <s v="Yes"/>
    <x v="2"/>
    <s v="Urban"/>
    <n v="105.36"/>
    <n v="43.7"/>
    <n v="28.25"/>
    <n v="43.7"/>
    <x v="0"/>
    <x v="0"/>
  </r>
  <r>
    <n v="56553"/>
    <x v="0"/>
    <n v="51"/>
    <x v="2"/>
    <x v="0"/>
    <x v="0"/>
    <s v="Yes"/>
    <x v="2"/>
    <s v="Urban"/>
    <n v="63.61"/>
    <n v="42.3"/>
    <n v="28.25"/>
    <n v="42.3"/>
    <x v="0"/>
    <x v="0"/>
  </r>
  <r>
    <n v="56575"/>
    <x v="1"/>
    <n v="51"/>
    <x v="2"/>
    <x v="1"/>
    <x v="0"/>
    <s v="Yes"/>
    <x v="4"/>
    <s v="Urban"/>
    <n v="69.94"/>
    <n v="33.299999999999997"/>
    <n v="28.25"/>
    <n v="33.299999999999997"/>
    <x v="3"/>
    <x v="0"/>
  </r>
  <r>
    <n v="60358"/>
    <x v="1"/>
    <n v="51"/>
    <x v="2"/>
    <x v="0"/>
    <x v="0"/>
    <s v="Yes"/>
    <x v="2"/>
    <s v="Urban"/>
    <n v="102.11"/>
    <n v="23.1"/>
    <n v="28.25"/>
    <n v="23.1"/>
    <x v="1"/>
    <x v="0"/>
  </r>
  <r>
    <n v="60603"/>
    <x v="1"/>
    <n v="51"/>
    <x v="2"/>
    <x v="0"/>
    <x v="0"/>
    <s v="No"/>
    <x v="2"/>
    <s v="Rural"/>
    <n v="66.67"/>
    <n v="29.5"/>
    <n v="28.25"/>
    <n v="29.5"/>
    <x v="1"/>
    <x v="0"/>
  </r>
  <r>
    <n v="60973"/>
    <x v="0"/>
    <n v="51"/>
    <x v="2"/>
    <x v="0"/>
    <x v="0"/>
    <s v="Yes"/>
    <x v="2"/>
    <s v="Urban"/>
    <n v="66.11"/>
    <n v="26.3"/>
    <n v="28.25"/>
    <n v="26.3"/>
    <x v="1"/>
    <x v="0"/>
  </r>
  <r>
    <n v="61475"/>
    <x v="1"/>
    <n v="51"/>
    <x v="2"/>
    <x v="1"/>
    <x v="0"/>
    <s v="Yes"/>
    <x v="2"/>
    <s v="Rural"/>
    <n v="85.84"/>
    <n v="31.8"/>
    <n v="28.25"/>
    <n v="31.8"/>
    <x v="1"/>
    <x v="0"/>
  </r>
  <r>
    <n v="61830"/>
    <x v="0"/>
    <n v="51"/>
    <x v="2"/>
    <x v="0"/>
    <x v="0"/>
    <s v="Yes"/>
    <x v="2"/>
    <s v="Rural"/>
    <n v="78.05"/>
    <n v="31.4"/>
    <n v="28.25"/>
    <n v="31.4"/>
    <x v="1"/>
    <x v="0"/>
  </r>
  <r>
    <n v="62090"/>
    <x v="0"/>
    <n v="51"/>
    <x v="2"/>
    <x v="0"/>
    <x v="0"/>
    <s v="No"/>
    <x v="1"/>
    <s v="Rural"/>
    <n v="219.17"/>
    <n v="29.8"/>
    <n v="28.25"/>
    <n v="29.8"/>
    <x v="1"/>
    <x v="0"/>
  </r>
  <r>
    <n v="62439"/>
    <x v="1"/>
    <n v="51"/>
    <x v="2"/>
    <x v="0"/>
    <x v="0"/>
    <s v="Yes"/>
    <x v="4"/>
    <s v="Rural"/>
    <n v="103.43"/>
    <n v="27.3"/>
    <n v="28.25"/>
    <n v="27.3"/>
    <x v="2"/>
    <x v="1"/>
  </r>
  <r>
    <n v="62668"/>
    <x v="1"/>
    <n v="51"/>
    <x v="2"/>
    <x v="0"/>
    <x v="0"/>
    <s v="Yes"/>
    <x v="1"/>
    <s v="Urban"/>
    <n v="143.15"/>
    <n v="44.7"/>
    <n v="28.25"/>
    <n v="44.7"/>
    <x v="2"/>
    <x v="0"/>
  </r>
  <r>
    <n v="63282"/>
    <x v="1"/>
    <n v="51"/>
    <x v="2"/>
    <x v="0"/>
    <x v="0"/>
    <s v="Yes"/>
    <x v="4"/>
    <s v="Rural"/>
    <n v="92.95"/>
    <n v="23.9"/>
    <n v="28.25"/>
    <n v="23.9"/>
    <x v="1"/>
    <x v="0"/>
  </r>
  <r>
    <n v="65411"/>
    <x v="1"/>
    <n v="51"/>
    <x v="2"/>
    <x v="0"/>
    <x v="0"/>
    <s v="Yes"/>
    <x v="2"/>
    <s v="Urban"/>
    <n v="152.56"/>
    <n v="21.8"/>
    <n v="28.25"/>
    <n v="21.8"/>
    <x v="0"/>
    <x v="0"/>
  </r>
  <r>
    <n v="66071"/>
    <x v="0"/>
    <n v="51"/>
    <x v="2"/>
    <x v="1"/>
    <x v="0"/>
    <s v="Yes"/>
    <x v="2"/>
    <s v="Urban"/>
    <n v="112.16"/>
    <n v="42.5"/>
    <n v="28.25"/>
    <n v="42.5"/>
    <x v="2"/>
    <x v="1"/>
  </r>
  <r>
    <n v="68438"/>
    <x v="1"/>
    <n v="51"/>
    <x v="2"/>
    <x v="0"/>
    <x v="0"/>
    <s v="Yes"/>
    <x v="2"/>
    <s v="Rural"/>
    <n v="90.78"/>
    <n v="32.299999999999997"/>
    <n v="28.25"/>
    <n v="32.299999999999997"/>
    <x v="1"/>
    <x v="0"/>
  </r>
  <r>
    <n v="71099"/>
    <x v="1"/>
    <n v="51"/>
    <x v="2"/>
    <x v="0"/>
    <x v="0"/>
    <s v="Yes"/>
    <x v="1"/>
    <s v="Urban"/>
    <n v="89.74"/>
    <n v="28.4"/>
    <n v="28.25"/>
    <n v="28.4"/>
    <x v="1"/>
    <x v="0"/>
  </r>
  <r>
    <n v="72011"/>
    <x v="0"/>
    <n v="51"/>
    <x v="2"/>
    <x v="0"/>
    <x v="0"/>
    <s v="No"/>
    <x v="1"/>
    <s v="Rural"/>
    <n v="87.15"/>
    <n v="26.4"/>
    <n v="28.25"/>
    <n v="26.4"/>
    <x v="2"/>
    <x v="0"/>
  </r>
  <r>
    <n v="641"/>
    <x v="0"/>
    <n v="52"/>
    <x v="2"/>
    <x v="0"/>
    <x v="0"/>
    <s v="Yes"/>
    <x v="4"/>
    <s v="Rural"/>
    <n v="87.26"/>
    <n v="40.1"/>
    <n v="28.25"/>
    <n v="40.1"/>
    <x v="3"/>
    <x v="0"/>
  </r>
  <r>
    <n v="721"/>
    <x v="1"/>
    <n v="52"/>
    <x v="2"/>
    <x v="1"/>
    <x v="0"/>
    <s v="Yes"/>
    <x v="1"/>
    <s v="Urban"/>
    <n v="114.25"/>
    <n v="24.3"/>
    <n v="28.25"/>
    <n v="24.3"/>
    <x v="2"/>
    <x v="0"/>
  </r>
  <r>
    <n v="1703"/>
    <x v="1"/>
    <n v="52"/>
    <x v="2"/>
    <x v="0"/>
    <x v="0"/>
    <s v="Yes"/>
    <x v="2"/>
    <s v="Urban"/>
    <n v="82.24"/>
    <n v="54.7"/>
    <n v="28.25"/>
    <n v="54.7"/>
    <x v="2"/>
    <x v="0"/>
  </r>
  <r>
    <n v="2070"/>
    <x v="0"/>
    <n v="52"/>
    <x v="2"/>
    <x v="0"/>
    <x v="0"/>
    <s v="Yes"/>
    <x v="2"/>
    <s v="Urban"/>
    <n v="95.85"/>
    <n v="29.6"/>
    <n v="28.25"/>
    <n v="29.6"/>
    <x v="3"/>
    <x v="0"/>
  </r>
  <r>
    <n v="2314"/>
    <x v="0"/>
    <n v="52"/>
    <x v="2"/>
    <x v="0"/>
    <x v="0"/>
    <s v="Yes"/>
    <x v="2"/>
    <s v="Urban"/>
    <n v="226.7"/>
    <s v=""/>
    <n v="28.25"/>
    <n v="28.25"/>
    <x v="3"/>
    <x v="0"/>
  </r>
  <r>
    <n v="4797"/>
    <x v="1"/>
    <n v="52"/>
    <x v="2"/>
    <x v="0"/>
    <x v="0"/>
    <s v="Yes"/>
    <x v="2"/>
    <s v="Urban"/>
    <n v="99.1"/>
    <n v="29.1"/>
    <n v="28.25"/>
    <n v="29.1"/>
    <x v="0"/>
    <x v="0"/>
  </r>
  <r>
    <n v="5353"/>
    <x v="0"/>
    <n v="52"/>
    <x v="2"/>
    <x v="0"/>
    <x v="1"/>
    <s v="No"/>
    <x v="2"/>
    <s v="Rural"/>
    <n v="101.5"/>
    <n v="31.2"/>
    <n v="28.25"/>
    <n v="31.2"/>
    <x v="3"/>
    <x v="0"/>
  </r>
  <r>
    <n v="6199"/>
    <x v="1"/>
    <n v="52"/>
    <x v="2"/>
    <x v="0"/>
    <x v="0"/>
    <s v="Yes"/>
    <x v="4"/>
    <s v="Rural"/>
    <n v="107.27"/>
    <n v="30.1"/>
    <n v="28.25"/>
    <n v="30.1"/>
    <x v="0"/>
    <x v="0"/>
  </r>
  <r>
    <n v="6605"/>
    <x v="0"/>
    <n v="52"/>
    <x v="2"/>
    <x v="1"/>
    <x v="0"/>
    <s v="Yes"/>
    <x v="4"/>
    <s v="Urban"/>
    <n v="235.06"/>
    <n v="39.9"/>
    <n v="28.25"/>
    <n v="39.9"/>
    <x v="2"/>
    <x v="0"/>
  </r>
  <r>
    <n v="6852"/>
    <x v="1"/>
    <n v="52"/>
    <x v="2"/>
    <x v="1"/>
    <x v="0"/>
    <s v="Yes"/>
    <x v="1"/>
    <s v="Rural"/>
    <n v="104.45"/>
    <s v=""/>
    <n v="28.25"/>
    <n v="28.25"/>
    <x v="1"/>
    <x v="0"/>
  </r>
  <r>
    <n v="6988"/>
    <x v="1"/>
    <n v="52"/>
    <x v="2"/>
    <x v="0"/>
    <x v="0"/>
    <s v="Yes"/>
    <x v="1"/>
    <s v="Urban"/>
    <n v="113.21"/>
    <n v="38.299999999999997"/>
    <n v="28.25"/>
    <n v="38.299999999999997"/>
    <x v="1"/>
    <x v="0"/>
  </r>
  <r>
    <n v="7700"/>
    <x v="1"/>
    <n v="52"/>
    <x v="2"/>
    <x v="0"/>
    <x v="0"/>
    <s v="Yes"/>
    <x v="2"/>
    <s v="Urban"/>
    <n v="106.54"/>
    <n v="22.4"/>
    <n v="28.25"/>
    <n v="22.4"/>
    <x v="1"/>
    <x v="0"/>
  </r>
  <r>
    <n v="8117"/>
    <x v="0"/>
    <n v="52"/>
    <x v="2"/>
    <x v="0"/>
    <x v="0"/>
    <s v="Yes"/>
    <x v="2"/>
    <s v="Rural"/>
    <n v="75.77"/>
    <n v="30"/>
    <n v="28.25"/>
    <n v="30"/>
    <x v="2"/>
    <x v="0"/>
  </r>
  <r>
    <n v="10370"/>
    <x v="0"/>
    <n v="52"/>
    <x v="2"/>
    <x v="0"/>
    <x v="0"/>
    <s v="Yes"/>
    <x v="4"/>
    <s v="Urban"/>
    <n v="86.06"/>
    <n v="29.2"/>
    <n v="28.25"/>
    <n v="29.2"/>
    <x v="2"/>
    <x v="0"/>
  </r>
  <r>
    <n v="10541"/>
    <x v="0"/>
    <n v="52"/>
    <x v="2"/>
    <x v="1"/>
    <x v="0"/>
    <s v="Yes"/>
    <x v="2"/>
    <s v="Rural"/>
    <n v="100.71"/>
    <n v="37"/>
    <n v="28.25"/>
    <n v="37"/>
    <x v="1"/>
    <x v="0"/>
  </r>
  <r>
    <n v="10696"/>
    <x v="1"/>
    <n v="52"/>
    <x v="2"/>
    <x v="0"/>
    <x v="0"/>
    <s v="Yes"/>
    <x v="2"/>
    <s v="Urban"/>
    <n v="81.319999999999993"/>
    <n v="27.6"/>
    <n v="28.25"/>
    <n v="27.6"/>
    <x v="2"/>
    <x v="0"/>
  </r>
  <r>
    <n v="12465"/>
    <x v="1"/>
    <n v="52"/>
    <x v="2"/>
    <x v="0"/>
    <x v="0"/>
    <s v="No"/>
    <x v="2"/>
    <s v="Rural"/>
    <n v="88.04"/>
    <n v="42.1"/>
    <n v="28.25"/>
    <n v="42.1"/>
    <x v="1"/>
    <x v="0"/>
  </r>
  <r>
    <n v="12512"/>
    <x v="1"/>
    <n v="52"/>
    <x v="2"/>
    <x v="1"/>
    <x v="0"/>
    <s v="Yes"/>
    <x v="2"/>
    <s v="Rural"/>
    <n v="213.54"/>
    <n v="32"/>
    <n v="28.25"/>
    <n v="32"/>
    <x v="1"/>
    <x v="0"/>
  </r>
  <r>
    <n v="13861"/>
    <x v="1"/>
    <n v="52"/>
    <x v="2"/>
    <x v="1"/>
    <x v="0"/>
    <s v="Yes"/>
    <x v="1"/>
    <s v="Urban"/>
    <n v="233.29"/>
    <n v="48.9"/>
    <n v="28.25"/>
    <n v="48.9"/>
    <x v="1"/>
    <x v="1"/>
  </r>
  <r>
    <n v="13870"/>
    <x v="1"/>
    <n v="52"/>
    <x v="2"/>
    <x v="0"/>
    <x v="0"/>
    <s v="Yes"/>
    <x v="2"/>
    <s v="Urban"/>
    <n v="101.3"/>
    <n v="33.1"/>
    <n v="28.25"/>
    <n v="33.1"/>
    <x v="3"/>
    <x v="0"/>
  </r>
  <r>
    <n v="18887"/>
    <x v="0"/>
    <n v="52"/>
    <x v="2"/>
    <x v="0"/>
    <x v="0"/>
    <s v="Yes"/>
    <x v="2"/>
    <s v="Rural"/>
    <n v="107.45"/>
    <n v="42.1"/>
    <n v="28.25"/>
    <n v="42.1"/>
    <x v="2"/>
    <x v="0"/>
  </r>
  <r>
    <n v="19773"/>
    <x v="1"/>
    <n v="52"/>
    <x v="2"/>
    <x v="0"/>
    <x v="0"/>
    <s v="Yes"/>
    <x v="2"/>
    <s v="Rural"/>
    <n v="96.59"/>
    <n v="26.4"/>
    <n v="28.25"/>
    <n v="26.4"/>
    <x v="1"/>
    <x v="1"/>
  </r>
  <r>
    <n v="19907"/>
    <x v="1"/>
    <n v="52"/>
    <x v="2"/>
    <x v="0"/>
    <x v="0"/>
    <s v="Yes"/>
    <x v="2"/>
    <s v="Rural"/>
    <n v="97.05"/>
    <n v="28"/>
    <n v="28.25"/>
    <n v="28"/>
    <x v="0"/>
    <x v="0"/>
  </r>
  <r>
    <n v="20541"/>
    <x v="1"/>
    <n v="52"/>
    <x v="2"/>
    <x v="1"/>
    <x v="0"/>
    <s v="Yes"/>
    <x v="2"/>
    <s v="Rural"/>
    <n v="81.03"/>
    <n v="32.6"/>
    <n v="28.25"/>
    <n v="32.6"/>
    <x v="1"/>
    <x v="0"/>
  </r>
  <r>
    <n v="21381"/>
    <x v="1"/>
    <n v="52"/>
    <x v="2"/>
    <x v="0"/>
    <x v="0"/>
    <s v="Yes"/>
    <x v="2"/>
    <s v="Urban"/>
    <n v="107.29"/>
    <n v="28.1"/>
    <n v="28.25"/>
    <n v="28.1"/>
    <x v="1"/>
    <x v="0"/>
  </r>
  <r>
    <n v="21472"/>
    <x v="0"/>
    <n v="52"/>
    <x v="2"/>
    <x v="0"/>
    <x v="1"/>
    <s v="Yes"/>
    <x v="1"/>
    <s v="Rural"/>
    <n v="102.97"/>
    <n v="41.9"/>
    <n v="28.25"/>
    <n v="41.9"/>
    <x v="2"/>
    <x v="0"/>
  </r>
  <r>
    <n v="21971"/>
    <x v="1"/>
    <n v="52"/>
    <x v="2"/>
    <x v="0"/>
    <x v="0"/>
    <s v="Yes"/>
    <x v="4"/>
    <s v="Rural"/>
    <n v="183.87"/>
    <n v="26.2"/>
    <n v="28.25"/>
    <n v="26.2"/>
    <x v="1"/>
    <x v="0"/>
  </r>
  <r>
    <n v="22282"/>
    <x v="0"/>
    <n v="52"/>
    <x v="2"/>
    <x v="1"/>
    <x v="0"/>
    <s v="Yes"/>
    <x v="4"/>
    <s v="Rural"/>
    <n v="116.62"/>
    <s v=""/>
    <n v="28.25"/>
    <n v="28.25"/>
    <x v="3"/>
    <x v="0"/>
  </r>
  <r>
    <n v="25476"/>
    <x v="1"/>
    <n v="52"/>
    <x v="2"/>
    <x v="0"/>
    <x v="0"/>
    <s v="Yes"/>
    <x v="2"/>
    <s v="Urban"/>
    <n v="83.84"/>
    <n v="35"/>
    <n v="28.25"/>
    <n v="35"/>
    <x v="0"/>
    <x v="0"/>
  </r>
  <r>
    <n v="28303"/>
    <x v="1"/>
    <n v="52"/>
    <x v="2"/>
    <x v="0"/>
    <x v="0"/>
    <s v="Yes"/>
    <x v="1"/>
    <s v="Rural"/>
    <n v="205"/>
    <n v="30.1"/>
    <n v="28.25"/>
    <n v="30.1"/>
    <x v="1"/>
    <x v="0"/>
  </r>
  <r>
    <n v="29173"/>
    <x v="0"/>
    <n v="52"/>
    <x v="2"/>
    <x v="0"/>
    <x v="0"/>
    <s v="Yes"/>
    <x v="4"/>
    <s v="Urban"/>
    <n v="67.5"/>
    <n v="27.7"/>
    <n v="28.25"/>
    <n v="27.7"/>
    <x v="3"/>
    <x v="0"/>
  </r>
  <r>
    <n v="30102"/>
    <x v="0"/>
    <n v="52"/>
    <x v="2"/>
    <x v="0"/>
    <x v="0"/>
    <s v="Yes"/>
    <x v="2"/>
    <s v="Rural"/>
    <n v="68.349999999999994"/>
    <n v="34.1"/>
    <n v="28.25"/>
    <n v="34.1"/>
    <x v="1"/>
    <x v="0"/>
  </r>
  <r>
    <n v="30379"/>
    <x v="1"/>
    <n v="52"/>
    <x v="2"/>
    <x v="0"/>
    <x v="0"/>
    <s v="Yes"/>
    <x v="4"/>
    <s v="Urban"/>
    <n v="104"/>
    <n v="25.6"/>
    <n v="28.25"/>
    <n v="25.6"/>
    <x v="3"/>
    <x v="0"/>
  </r>
  <r>
    <n v="31811"/>
    <x v="1"/>
    <n v="52"/>
    <x v="2"/>
    <x v="0"/>
    <x v="1"/>
    <s v="Yes"/>
    <x v="2"/>
    <s v="Urban"/>
    <n v="85.66"/>
    <n v="39.4"/>
    <n v="28.25"/>
    <n v="39.4"/>
    <x v="1"/>
    <x v="0"/>
  </r>
  <r>
    <n v="32840"/>
    <x v="1"/>
    <n v="52"/>
    <x v="2"/>
    <x v="0"/>
    <x v="0"/>
    <s v="Yes"/>
    <x v="2"/>
    <s v="Urban"/>
    <n v="97.32"/>
    <n v="21.8"/>
    <n v="28.25"/>
    <n v="21.8"/>
    <x v="3"/>
    <x v="0"/>
  </r>
  <r>
    <n v="33064"/>
    <x v="0"/>
    <n v="52"/>
    <x v="2"/>
    <x v="0"/>
    <x v="1"/>
    <s v="Yes"/>
    <x v="2"/>
    <s v="Urban"/>
    <n v="87"/>
    <n v="30.9"/>
    <n v="28.25"/>
    <n v="30.9"/>
    <x v="1"/>
    <x v="0"/>
  </r>
  <r>
    <n v="34326"/>
    <x v="0"/>
    <n v="52"/>
    <x v="2"/>
    <x v="0"/>
    <x v="0"/>
    <s v="Yes"/>
    <x v="2"/>
    <s v="Urban"/>
    <n v="229.2"/>
    <n v="35.6"/>
    <n v="28.25"/>
    <n v="35.6"/>
    <x v="2"/>
    <x v="0"/>
  </r>
  <r>
    <n v="34396"/>
    <x v="1"/>
    <n v="52"/>
    <x v="2"/>
    <x v="1"/>
    <x v="0"/>
    <s v="Yes"/>
    <x v="2"/>
    <s v="Urban"/>
    <n v="94.98"/>
    <n v="23.8"/>
    <n v="28.25"/>
    <n v="23.8"/>
    <x v="1"/>
    <x v="0"/>
  </r>
  <r>
    <n v="35602"/>
    <x v="1"/>
    <n v="52"/>
    <x v="2"/>
    <x v="0"/>
    <x v="0"/>
    <s v="Yes"/>
    <x v="4"/>
    <s v="Rural"/>
    <n v="107.84"/>
    <n v="22"/>
    <n v="28.25"/>
    <n v="22"/>
    <x v="2"/>
    <x v="0"/>
  </r>
  <r>
    <n v="35999"/>
    <x v="1"/>
    <n v="52"/>
    <x v="2"/>
    <x v="0"/>
    <x v="0"/>
    <s v="Yes"/>
    <x v="2"/>
    <s v="Urban"/>
    <n v="86.85"/>
    <n v="23.8"/>
    <n v="28.25"/>
    <n v="23.8"/>
    <x v="2"/>
    <x v="0"/>
  </r>
  <r>
    <n v="37011"/>
    <x v="1"/>
    <n v="52"/>
    <x v="2"/>
    <x v="0"/>
    <x v="0"/>
    <s v="Yes"/>
    <x v="2"/>
    <s v="Rural"/>
    <n v="71.930000000000007"/>
    <n v="34.1"/>
    <n v="28.25"/>
    <n v="34.1"/>
    <x v="0"/>
    <x v="0"/>
  </r>
  <r>
    <n v="37440"/>
    <x v="0"/>
    <n v="52"/>
    <x v="2"/>
    <x v="0"/>
    <x v="0"/>
    <s v="Yes"/>
    <x v="4"/>
    <s v="Urban"/>
    <n v="208.39"/>
    <n v="36"/>
    <n v="28.25"/>
    <n v="36"/>
    <x v="2"/>
    <x v="0"/>
  </r>
  <r>
    <n v="37972"/>
    <x v="1"/>
    <n v="52"/>
    <x v="2"/>
    <x v="0"/>
    <x v="0"/>
    <s v="Yes"/>
    <x v="2"/>
    <s v="Rural"/>
    <n v="68.7"/>
    <n v="16"/>
    <n v="28.25"/>
    <n v="16"/>
    <x v="0"/>
    <x v="0"/>
  </r>
  <r>
    <n v="38900"/>
    <x v="1"/>
    <n v="52"/>
    <x v="2"/>
    <x v="0"/>
    <x v="0"/>
    <s v="Yes"/>
    <x v="2"/>
    <s v="Urban"/>
    <n v="68.88"/>
    <n v="26.1"/>
    <n v="28.25"/>
    <n v="26.1"/>
    <x v="0"/>
    <x v="0"/>
  </r>
  <r>
    <n v="40548"/>
    <x v="0"/>
    <n v="52"/>
    <x v="2"/>
    <x v="0"/>
    <x v="0"/>
    <s v="Yes"/>
    <x v="2"/>
    <s v="Rural"/>
    <n v="223.58"/>
    <n v="35.799999999999997"/>
    <n v="28.25"/>
    <n v="35.799999999999997"/>
    <x v="1"/>
    <x v="0"/>
  </r>
  <r>
    <n v="40837"/>
    <x v="0"/>
    <n v="52"/>
    <x v="2"/>
    <x v="0"/>
    <x v="0"/>
    <s v="Yes"/>
    <x v="4"/>
    <s v="Urban"/>
    <n v="120.27"/>
    <n v="25"/>
    <n v="28.25"/>
    <n v="25"/>
    <x v="1"/>
    <x v="0"/>
  </r>
  <r>
    <n v="41600"/>
    <x v="0"/>
    <n v="52"/>
    <x v="2"/>
    <x v="0"/>
    <x v="0"/>
    <s v="Yes"/>
    <x v="2"/>
    <s v="Rural"/>
    <n v="67.92"/>
    <n v="31.1"/>
    <n v="28.25"/>
    <n v="31.1"/>
    <x v="1"/>
    <x v="0"/>
  </r>
  <r>
    <n v="42191"/>
    <x v="1"/>
    <n v="52"/>
    <x v="2"/>
    <x v="0"/>
    <x v="0"/>
    <s v="Yes"/>
    <x v="4"/>
    <s v="Urban"/>
    <n v="126.34"/>
    <n v="35.1"/>
    <n v="28.25"/>
    <n v="35.1"/>
    <x v="1"/>
    <x v="0"/>
  </r>
  <r>
    <n v="42624"/>
    <x v="1"/>
    <n v="52"/>
    <x v="2"/>
    <x v="0"/>
    <x v="0"/>
    <s v="Yes"/>
    <x v="2"/>
    <s v="Urban"/>
    <n v="93.14"/>
    <n v="32.5"/>
    <n v="28.25"/>
    <n v="32.5"/>
    <x v="1"/>
    <x v="0"/>
  </r>
  <r>
    <n v="42700"/>
    <x v="1"/>
    <n v="52"/>
    <x v="2"/>
    <x v="0"/>
    <x v="0"/>
    <s v="Yes"/>
    <x v="2"/>
    <s v="Rural"/>
    <n v="200.46"/>
    <n v="25"/>
    <n v="28.25"/>
    <n v="25"/>
    <x v="0"/>
    <x v="0"/>
  </r>
  <r>
    <n v="43196"/>
    <x v="1"/>
    <n v="52"/>
    <x v="2"/>
    <x v="0"/>
    <x v="0"/>
    <s v="Yes"/>
    <x v="1"/>
    <s v="Urban"/>
    <n v="59.54"/>
    <n v="42.2"/>
    <n v="28.25"/>
    <n v="42.2"/>
    <x v="0"/>
    <x v="0"/>
  </r>
  <r>
    <n v="43268"/>
    <x v="1"/>
    <n v="52"/>
    <x v="2"/>
    <x v="1"/>
    <x v="0"/>
    <s v="No"/>
    <x v="2"/>
    <s v="Urban"/>
    <n v="73"/>
    <n v="25.2"/>
    <n v="28.25"/>
    <n v="25.2"/>
    <x v="3"/>
    <x v="0"/>
  </r>
  <r>
    <n v="43433"/>
    <x v="1"/>
    <n v="52"/>
    <x v="2"/>
    <x v="0"/>
    <x v="0"/>
    <s v="Yes"/>
    <x v="1"/>
    <s v="Rural"/>
    <n v="59.62"/>
    <n v="50.8"/>
    <n v="28.25"/>
    <n v="50.8"/>
    <x v="0"/>
    <x v="0"/>
  </r>
  <r>
    <n v="44642"/>
    <x v="0"/>
    <n v="52"/>
    <x v="2"/>
    <x v="0"/>
    <x v="0"/>
    <s v="Yes"/>
    <x v="4"/>
    <s v="Urban"/>
    <n v="93.28"/>
    <n v="36.299999999999997"/>
    <n v="28.25"/>
    <n v="36.299999999999997"/>
    <x v="1"/>
    <x v="0"/>
  </r>
  <r>
    <n v="46434"/>
    <x v="0"/>
    <n v="52"/>
    <x v="2"/>
    <x v="1"/>
    <x v="0"/>
    <s v="Yes"/>
    <x v="4"/>
    <s v="Urban"/>
    <n v="214.43"/>
    <n v="39.9"/>
    <n v="28.25"/>
    <n v="39.9"/>
    <x v="3"/>
    <x v="0"/>
  </r>
  <r>
    <n v="46461"/>
    <x v="1"/>
    <n v="52"/>
    <x v="2"/>
    <x v="0"/>
    <x v="0"/>
    <s v="Yes"/>
    <x v="2"/>
    <s v="Urban"/>
    <n v="62.54"/>
    <n v="35"/>
    <n v="28.25"/>
    <n v="35"/>
    <x v="3"/>
    <x v="0"/>
  </r>
  <r>
    <n v="48364"/>
    <x v="0"/>
    <n v="52"/>
    <x v="2"/>
    <x v="0"/>
    <x v="0"/>
    <s v="Yes"/>
    <x v="4"/>
    <s v="Urban"/>
    <n v="223.35"/>
    <n v="27.3"/>
    <n v="28.25"/>
    <n v="27.3"/>
    <x v="2"/>
    <x v="0"/>
  </r>
  <r>
    <n v="48453"/>
    <x v="1"/>
    <n v="52"/>
    <x v="2"/>
    <x v="0"/>
    <x v="0"/>
    <s v="Yes"/>
    <x v="2"/>
    <s v="Urban"/>
    <n v="120.25"/>
    <n v="28.2"/>
    <n v="28.25"/>
    <n v="28.2"/>
    <x v="0"/>
    <x v="0"/>
  </r>
  <r>
    <n v="49229"/>
    <x v="0"/>
    <n v="52"/>
    <x v="2"/>
    <x v="0"/>
    <x v="0"/>
    <s v="No"/>
    <x v="4"/>
    <s v="Rural"/>
    <n v="72.709999999999994"/>
    <n v="36.9"/>
    <n v="28.25"/>
    <n v="36.9"/>
    <x v="2"/>
    <x v="0"/>
  </r>
  <r>
    <n v="49848"/>
    <x v="0"/>
    <n v="52"/>
    <x v="2"/>
    <x v="0"/>
    <x v="0"/>
    <s v="Yes"/>
    <x v="2"/>
    <s v="Rural"/>
    <n v="63.78"/>
    <n v="29.9"/>
    <n v="28.25"/>
    <n v="29.9"/>
    <x v="1"/>
    <x v="0"/>
  </r>
  <r>
    <n v="51693"/>
    <x v="1"/>
    <n v="52"/>
    <x v="2"/>
    <x v="0"/>
    <x v="0"/>
    <s v="Yes"/>
    <x v="2"/>
    <s v="Rural"/>
    <n v="173.9"/>
    <n v="35.799999999999997"/>
    <n v="28.25"/>
    <n v="35.799999999999997"/>
    <x v="1"/>
    <x v="0"/>
  </r>
  <r>
    <n v="51883"/>
    <x v="1"/>
    <n v="52"/>
    <x v="2"/>
    <x v="0"/>
    <x v="0"/>
    <s v="Yes"/>
    <x v="4"/>
    <s v="Rural"/>
    <n v="69.11"/>
    <n v="35.200000000000003"/>
    <n v="28.25"/>
    <n v="35.200000000000003"/>
    <x v="1"/>
    <x v="0"/>
  </r>
  <r>
    <n v="52800"/>
    <x v="1"/>
    <n v="52"/>
    <x v="2"/>
    <x v="0"/>
    <x v="0"/>
    <s v="Yes"/>
    <x v="2"/>
    <s v="Urban"/>
    <n v="77.59"/>
    <n v="17.7"/>
    <n v="28.25"/>
    <n v="17.7"/>
    <x v="2"/>
    <x v="0"/>
  </r>
  <r>
    <n v="53144"/>
    <x v="1"/>
    <n v="52"/>
    <x v="2"/>
    <x v="0"/>
    <x v="1"/>
    <s v="Yes"/>
    <x v="2"/>
    <s v="Urban"/>
    <n v="72.790000000000006"/>
    <n v="54.7"/>
    <n v="28.25"/>
    <n v="54.7"/>
    <x v="1"/>
    <x v="0"/>
  </r>
  <r>
    <n v="53422"/>
    <x v="0"/>
    <n v="52"/>
    <x v="2"/>
    <x v="0"/>
    <x v="0"/>
    <s v="Yes"/>
    <x v="2"/>
    <s v="Rural"/>
    <n v="191.66"/>
    <n v="26.1"/>
    <n v="28.25"/>
    <n v="26.1"/>
    <x v="3"/>
    <x v="0"/>
  </r>
  <r>
    <n v="56923"/>
    <x v="0"/>
    <n v="52"/>
    <x v="2"/>
    <x v="1"/>
    <x v="0"/>
    <s v="Yes"/>
    <x v="2"/>
    <s v="Rural"/>
    <n v="116.21"/>
    <n v="32.799999999999997"/>
    <n v="28.25"/>
    <n v="32.799999999999997"/>
    <x v="3"/>
    <x v="0"/>
  </r>
  <r>
    <n v="57086"/>
    <x v="1"/>
    <n v="52"/>
    <x v="2"/>
    <x v="0"/>
    <x v="0"/>
    <s v="Yes"/>
    <x v="2"/>
    <s v="Urban"/>
    <n v="126.68"/>
    <n v="28.1"/>
    <n v="28.25"/>
    <n v="28.1"/>
    <x v="1"/>
    <x v="0"/>
  </r>
  <r>
    <n v="57903"/>
    <x v="1"/>
    <n v="52"/>
    <x v="2"/>
    <x v="1"/>
    <x v="0"/>
    <s v="Yes"/>
    <x v="1"/>
    <s v="Rural"/>
    <n v="111.38"/>
    <s v=""/>
    <n v="28.25"/>
    <n v="28.25"/>
    <x v="3"/>
    <x v="0"/>
  </r>
  <r>
    <n v="58291"/>
    <x v="1"/>
    <n v="52"/>
    <x v="2"/>
    <x v="0"/>
    <x v="0"/>
    <s v="Yes"/>
    <x v="2"/>
    <s v="Rural"/>
    <n v="79.8"/>
    <n v="32.299999999999997"/>
    <n v="28.25"/>
    <n v="32.299999999999997"/>
    <x v="2"/>
    <x v="0"/>
  </r>
  <r>
    <n v="58761"/>
    <x v="0"/>
    <n v="52"/>
    <x v="2"/>
    <x v="0"/>
    <x v="0"/>
    <s v="Yes"/>
    <x v="2"/>
    <s v="Urban"/>
    <n v="87.51"/>
    <n v="30.5"/>
    <n v="28.25"/>
    <n v="30.5"/>
    <x v="2"/>
    <x v="0"/>
  </r>
  <r>
    <n v="59045"/>
    <x v="1"/>
    <n v="52"/>
    <x v="2"/>
    <x v="0"/>
    <x v="0"/>
    <s v="Yes"/>
    <x v="2"/>
    <s v="Urban"/>
    <n v="67.3"/>
    <n v="36.299999999999997"/>
    <n v="28.25"/>
    <n v="36.299999999999997"/>
    <x v="1"/>
    <x v="0"/>
  </r>
  <r>
    <n v="59232"/>
    <x v="1"/>
    <n v="52"/>
    <x v="2"/>
    <x v="0"/>
    <x v="0"/>
    <s v="Yes"/>
    <x v="1"/>
    <s v="Urban"/>
    <n v="89.59"/>
    <n v="27.5"/>
    <n v="28.25"/>
    <n v="27.5"/>
    <x v="0"/>
    <x v="0"/>
  </r>
  <r>
    <n v="60464"/>
    <x v="0"/>
    <n v="52"/>
    <x v="2"/>
    <x v="0"/>
    <x v="0"/>
    <s v="Yes"/>
    <x v="2"/>
    <s v="Urban"/>
    <n v="97.37"/>
    <n v="26.5"/>
    <n v="28.25"/>
    <n v="26.5"/>
    <x v="3"/>
    <x v="0"/>
  </r>
  <r>
    <n v="61013"/>
    <x v="0"/>
    <n v="52"/>
    <x v="2"/>
    <x v="0"/>
    <x v="0"/>
    <s v="No"/>
    <x v="2"/>
    <s v="Rural"/>
    <n v="69.37"/>
    <n v="36.200000000000003"/>
    <n v="28.25"/>
    <n v="36.200000000000003"/>
    <x v="0"/>
    <x v="0"/>
  </r>
  <r>
    <n v="62384"/>
    <x v="0"/>
    <n v="52"/>
    <x v="2"/>
    <x v="0"/>
    <x v="1"/>
    <s v="No"/>
    <x v="1"/>
    <s v="Rural"/>
    <n v="79.81"/>
    <s v=""/>
    <n v="28.25"/>
    <n v="28.25"/>
    <x v="2"/>
    <x v="0"/>
  </r>
  <r>
    <n v="63990"/>
    <x v="0"/>
    <n v="52"/>
    <x v="2"/>
    <x v="1"/>
    <x v="0"/>
    <s v="Yes"/>
    <x v="1"/>
    <s v="Rural"/>
    <n v="192.37"/>
    <n v="49.2"/>
    <n v="28.25"/>
    <n v="49.2"/>
    <x v="1"/>
    <x v="0"/>
  </r>
  <r>
    <n v="64416"/>
    <x v="1"/>
    <n v="52"/>
    <x v="2"/>
    <x v="0"/>
    <x v="0"/>
    <s v="Yes"/>
    <x v="4"/>
    <s v="Rural"/>
    <n v="62.66"/>
    <n v="37.9"/>
    <n v="28.25"/>
    <n v="37.9"/>
    <x v="0"/>
    <x v="0"/>
  </r>
  <r>
    <n v="65895"/>
    <x v="1"/>
    <n v="52"/>
    <x v="2"/>
    <x v="0"/>
    <x v="0"/>
    <s v="Yes"/>
    <x v="2"/>
    <s v="Urban"/>
    <n v="98.27"/>
    <n v="61.2"/>
    <n v="28.25"/>
    <n v="61.2"/>
    <x v="0"/>
    <x v="0"/>
  </r>
  <r>
    <n v="66333"/>
    <x v="0"/>
    <n v="52"/>
    <x v="2"/>
    <x v="0"/>
    <x v="0"/>
    <s v="Yes"/>
    <x v="1"/>
    <s v="Urban"/>
    <n v="78.400000000000006"/>
    <n v="64.8"/>
    <n v="28.25"/>
    <n v="64.8"/>
    <x v="1"/>
    <x v="0"/>
  </r>
  <r>
    <n v="66972"/>
    <x v="1"/>
    <n v="52"/>
    <x v="2"/>
    <x v="0"/>
    <x v="0"/>
    <s v="Yes"/>
    <x v="4"/>
    <s v="Urban"/>
    <n v="80.88"/>
    <n v="23.8"/>
    <n v="28.25"/>
    <n v="23.8"/>
    <x v="3"/>
    <x v="0"/>
  </r>
  <r>
    <n v="67431"/>
    <x v="1"/>
    <n v="52"/>
    <x v="2"/>
    <x v="0"/>
    <x v="0"/>
    <s v="Yes"/>
    <x v="2"/>
    <s v="Urban"/>
    <n v="73.73"/>
    <n v="34.4"/>
    <n v="28.25"/>
    <n v="34.4"/>
    <x v="2"/>
    <x v="0"/>
  </r>
  <r>
    <n v="68275"/>
    <x v="0"/>
    <n v="52"/>
    <x v="2"/>
    <x v="0"/>
    <x v="0"/>
    <s v="Yes"/>
    <x v="2"/>
    <s v="Urban"/>
    <n v="247.69"/>
    <n v="35.1"/>
    <n v="28.25"/>
    <n v="35.1"/>
    <x v="0"/>
    <x v="0"/>
  </r>
  <r>
    <n v="68333"/>
    <x v="1"/>
    <n v="52"/>
    <x v="2"/>
    <x v="1"/>
    <x v="0"/>
    <s v="No"/>
    <x v="2"/>
    <s v="Rural"/>
    <n v="170.22"/>
    <n v="27.2"/>
    <n v="28.25"/>
    <n v="27.2"/>
    <x v="2"/>
    <x v="0"/>
  </r>
  <r>
    <n v="69502"/>
    <x v="1"/>
    <n v="52"/>
    <x v="2"/>
    <x v="1"/>
    <x v="0"/>
    <s v="Yes"/>
    <x v="2"/>
    <s v="Urban"/>
    <n v="155.86000000000001"/>
    <n v="27.2"/>
    <n v="28.25"/>
    <n v="27.2"/>
    <x v="3"/>
    <x v="0"/>
  </r>
  <r>
    <n v="69824"/>
    <x v="0"/>
    <n v="52"/>
    <x v="2"/>
    <x v="0"/>
    <x v="0"/>
    <s v="Yes"/>
    <x v="2"/>
    <s v="Rural"/>
    <n v="111.04"/>
    <n v="30"/>
    <n v="28.25"/>
    <n v="30"/>
    <x v="1"/>
    <x v="0"/>
  </r>
  <r>
    <n v="70455"/>
    <x v="1"/>
    <n v="52"/>
    <x v="2"/>
    <x v="0"/>
    <x v="0"/>
    <s v="Yes"/>
    <x v="4"/>
    <s v="Urban"/>
    <n v="110.36"/>
    <n v="39.1"/>
    <n v="28.25"/>
    <n v="39.1"/>
    <x v="2"/>
    <x v="0"/>
  </r>
  <r>
    <n v="71238"/>
    <x v="0"/>
    <n v="52"/>
    <x v="2"/>
    <x v="1"/>
    <x v="0"/>
    <s v="Yes"/>
    <x v="2"/>
    <s v="Rural"/>
    <n v="74.64"/>
    <n v="30.7"/>
    <n v="28.25"/>
    <n v="30.7"/>
    <x v="3"/>
    <x v="0"/>
  </r>
  <r>
    <n v="71447"/>
    <x v="0"/>
    <n v="52"/>
    <x v="2"/>
    <x v="0"/>
    <x v="1"/>
    <s v="Yes"/>
    <x v="2"/>
    <s v="Urban"/>
    <n v="124.49"/>
    <n v="29"/>
    <n v="28.25"/>
    <n v="29"/>
    <x v="1"/>
    <x v="0"/>
  </r>
  <r>
    <n v="72784"/>
    <x v="1"/>
    <n v="52"/>
    <x v="2"/>
    <x v="0"/>
    <x v="0"/>
    <s v="Yes"/>
    <x v="2"/>
    <s v="Rural"/>
    <n v="118.46"/>
    <n v="61.6"/>
    <n v="28.25"/>
    <n v="61.6"/>
    <x v="3"/>
    <x v="0"/>
  </r>
  <r>
    <n v="72861"/>
    <x v="1"/>
    <n v="52"/>
    <x v="2"/>
    <x v="0"/>
    <x v="0"/>
    <s v="Yes"/>
    <x v="2"/>
    <s v="Urban"/>
    <n v="69.3"/>
    <n v="20.100000000000001"/>
    <n v="28.25"/>
    <n v="20.100000000000001"/>
    <x v="1"/>
    <x v="0"/>
  </r>
  <r>
    <n v="3009"/>
    <x v="1"/>
    <n v="53"/>
    <x v="2"/>
    <x v="0"/>
    <x v="0"/>
    <s v="Yes"/>
    <x v="1"/>
    <s v="Rural"/>
    <n v="96.88"/>
    <n v="31.4"/>
    <n v="28.25"/>
    <n v="31.4"/>
    <x v="0"/>
    <x v="0"/>
  </r>
  <r>
    <n v="3167"/>
    <x v="0"/>
    <n v="53"/>
    <x v="2"/>
    <x v="0"/>
    <x v="1"/>
    <s v="Yes"/>
    <x v="2"/>
    <s v="Urban"/>
    <n v="91.57"/>
    <n v="30.1"/>
    <n v="28.25"/>
    <n v="30.1"/>
    <x v="2"/>
    <x v="0"/>
  </r>
  <r>
    <n v="4542"/>
    <x v="1"/>
    <n v="53"/>
    <x v="2"/>
    <x v="0"/>
    <x v="0"/>
    <s v="Yes"/>
    <x v="4"/>
    <s v="Urban"/>
    <n v="83.79"/>
    <n v="44"/>
    <n v="28.25"/>
    <n v="44"/>
    <x v="0"/>
    <x v="0"/>
  </r>
  <r>
    <n v="5043"/>
    <x v="1"/>
    <n v="53"/>
    <x v="2"/>
    <x v="0"/>
    <x v="0"/>
    <s v="Yes"/>
    <x v="2"/>
    <s v="Urban"/>
    <n v="83.41"/>
    <n v="29.9"/>
    <n v="28.25"/>
    <n v="29.9"/>
    <x v="1"/>
    <x v="0"/>
  </r>
  <r>
    <n v="6537"/>
    <x v="1"/>
    <n v="53"/>
    <x v="2"/>
    <x v="0"/>
    <x v="0"/>
    <s v="Yes"/>
    <x v="1"/>
    <s v="Urban"/>
    <n v="84.85"/>
    <n v="24.7"/>
    <n v="28.25"/>
    <n v="24.7"/>
    <x v="1"/>
    <x v="0"/>
  </r>
  <r>
    <n v="6731"/>
    <x v="1"/>
    <n v="53"/>
    <x v="2"/>
    <x v="0"/>
    <x v="0"/>
    <s v="No"/>
    <x v="2"/>
    <s v="Rural"/>
    <n v="235.45"/>
    <s v=""/>
    <n v="28.25"/>
    <n v="28.25"/>
    <x v="2"/>
    <x v="0"/>
  </r>
  <r>
    <n v="7516"/>
    <x v="0"/>
    <n v="53"/>
    <x v="2"/>
    <x v="0"/>
    <x v="0"/>
    <s v="Yes"/>
    <x v="1"/>
    <s v="Urban"/>
    <n v="94.89"/>
    <n v="28.5"/>
    <n v="28.25"/>
    <n v="28.5"/>
    <x v="1"/>
    <x v="0"/>
  </r>
  <r>
    <n v="8543"/>
    <x v="1"/>
    <n v="53"/>
    <x v="2"/>
    <x v="0"/>
    <x v="0"/>
    <s v="Yes"/>
    <x v="2"/>
    <s v="Rural"/>
    <n v="105.28"/>
    <n v="23.1"/>
    <n v="28.25"/>
    <n v="23.1"/>
    <x v="1"/>
    <x v="0"/>
  </r>
  <r>
    <n v="11068"/>
    <x v="0"/>
    <n v="53"/>
    <x v="2"/>
    <x v="0"/>
    <x v="0"/>
    <s v="Yes"/>
    <x v="1"/>
    <s v="Urban"/>
    <n v="76.36"/>
    <n v="29.8"/>
    <n v="28.25"/>
    <n v="29.8"/>
    <x v="0"/>
    <x v="0"/>
  </r>
  <r>
    <n v="11259"/>
    <x v="1"/>
    <n v="53"/>
    <x v="2"/>
    <x v="0"/>
    <x v="0"/>
    <s v="Yes"/>
    <x v="2"/>
    <s v="Urban"/>
    <n v="227.68"/>
    <s v=""/>
    <n v="28.25"/>
    <n v="28.25"/>
    <x v="1"/>
    <x v="0"/>
  </r>
  <r>
    <n v="11692"/>
    <x v="1"/>
    <n v="53"/>
    <x v="2"/>
    <x v="0"/>
    <x v="0"/>
    <s v="No"/>
    <x v="4"/>
    <s v="Urban"/>
    <n v="101.81"/>
    <n v="29.4"/>
    <n v="28.25"/>
    <n v="29.4"/>
    <x v="3"/>
    <x v="0"/>
  </r>
  <r>
    <n v="12106"/>
    <x v="0"/>
    <n v="53"/>
    <x v="2"/>
    <x v="1"/>
    <x v="0"/>
    <s v="Yes"/>
    <x v="4"/>
    <s v="Rural"/>
    <n v="78.16"/>
    <n v="36.6"/>
    <n v="28.25"/>
    <n v="36.6"/>
    <x v="1"/>
    <x v="0"/>
  </r>
  <r>
    <n v="12134"/>
    <x v="1"/>
    <n v="53"/>
    <x v="2"/>
    <x v="0"/>
    <x v="0"/>
    <s v="Yes"/>
    <x v="4"/>
    <s v="Rural"/>
    <n v="87.62"/>
    <n v="33.700000000000003"/>
    <n v="28.25"/>
    <n v="33.700000000000003"/>
    <x v="3"/>
    <x v="0"/>
  </r>
  <r>
    <n v="12753"/>
    <x v="0"/>
    <n v="53"/>
    <x v="2"/>
    <x v="0"/>
    <x v="0"/>
    <s v="Yes"/>
    <x v="2"/>
    <s v="Urban"/>
    <n v="86.25"/>
    <n v="29.3"/>
    <n v="28.25"/>
    <n v="29.3"/>
    <x v="1"/>
    <x v="0"/>
  </r>
  <r>
    <n v="12812"/>
    <x v="1"/>
    <n v="53"/>
    <x v="2"/>
    <x v="0"/>
    <x v="0"/>
    <s v="Yes"/>
    <x v="2"/>
    <s v="Rural"/>
    <n v="102"/>
    <n v="32.4"/>
    <n v="28.25"/>
    <n v="32.4"/>
    <x v="1"/>
    <x v="0"/>
  </r>
  <r>
    <n v="13223"/>
    <x v="1"/>
    <n v="53"/>
    <x v="2"/>
    <x v="0"/>
    <x v="0"/>
    <s v="Yes"/>
    <x v="4"/>
    <s v="Rural"/>
    <n v="86.39"/>
    <n v="30.2"/>
    <n v="28.25"/>
    <n v="30.2"/>
    <x v="1"/>
    <x v="0"/>
  </r>
  <r>
    <n v="15220"/>
    <x v="1"/>
    <n v="53"/>
    <x v="2"/>
    <x v="1"/>
    <x v="0"/>
    <s v="Yes"/>
    <x v="2"/>
    <s v="Urban"/>
    <n v="87.03"/>
    <n v="55.2"/>
    <n v="28.25"/>
    <n v="55.2"/>
    <x v="2"/>
    <x v="0"/>
  </r>
  <r>
    <n v="16066"/>
    <x v="1"/>
    <n v="53"/>
    <x v="2"/>
    <x v="1"/>
    <x v="1"/>
    <s v="Yes"/>
    <x v="2"/>
    <s v="Urban"/>
    <n v="196.25"/>
    <n v="24.9"/>
    <n v="28.25"/>
    <n v="24.9"/>
    <x v="3"/>
    <x v="0"/>
  </r>
  <r>
    <n v="17443"/>
    <x v="1"/>
    <n v="53"/>
    <x v="2"/>
    <x v="0"/>
    <x v="0"/>
    <s v="Yes"/>
    <x v="2"/>
    <s v="Urban"/>
    <n v="73.599999999999994"/>
    <n v="27"/>
    <n v="28.25"/>
    <n v="27"/>
    <x v="1"/>
    <x v="0"/>
  </r>
  <r>
    <n v="17869"/>
    <x v="1"/>
    <n v="53"/>
    <x v="2"/>
    <x v="0"/>
    <x v="0"/>
    <s v="Yes"/>
    <x v="2"/>
    <s v="Urban"/>
    <n v="94.78"/>
    <n v="30.1"/>
    <n v="28.25"/>
    <n v="30.1"/>
    <x v="0"/>
    <x v="0"/>
  </r>
  <r>
    <n v="20825"/>
    <x v="1"/>
    <n v="53"/>
    <x v="2"/>
    <x v="0"/>
    <x v="0"/>
    <s v="Yes"/>
    <x v="4"/>
    <s v="Rural"/>
    <n v="84.9"/>
    <n v="21.6"/>
    <n v="28.25"/>
    <n v="21.6"/>
    <x v="1"/>
    <x v="0"/>
  </r>
  <r>
    <n v="23238"/>
    <x v="0"/>
    <n v="53"/>
    <x v="2"/>
    <x v="0"/>
    <x v="1"/>
    <s v="Yes"/>
    <x v="2"/>
    <s v="Rural"/>
    <n v="95.23"/>
    <n v="35.200000000000003"/>
    <n v="28.25"/>
    <n v="35.200000000000003"/>
    <x v="3"/>
    <x v="0"/>
  </r>
  <r>
    <n v="27377"/>
    <x v="0"/>
    <n v="53"/>
    <x v="2"/>
    <x v="0"/>
    <x v="0"/>
    <s v="Yes"/>
    <x v="2"/>
    <s v="Rural"/>
    <n v="79.87"/>
    <n v="30.9"/>
    <n v="28.25"/>
    <n v="30.9"/>
    <x v="1"/>
    <x v="0"/>
  </r>
  <r>
    <n v="27608"/>
    <x v="1"/>
    <n v="53"/>
    <x v="2"/>
    <x v="0"/>
    <x v="0"/>
    <s v="Yes"/>
    <x v="4"/>
    <s v="Urban"/>
    <n v="74.64"/>
    <n v="22.4"/>
    <n v="28.25"/>
    <n v="22.4"/>
    <x v="0"/>
    <x v="0"/>
  </r>
  <r>
    <n v="28447"/>
    <x v="1"/>
    <n v="53"/>
    <x v="2"/>
    <x v="1"/>
    <x v="0"/>
    <s v="Yes"/>
    <x v="2"/>
    <s v="Rural"/>
    <n v="216.88"/>
    <n v="31.4"/>
    <n v="28.25"/>
    <n v="31.4"/>
    <x v="3"/>
    <x v="0"/>
  </r>
  <r>
    <n v="30457"/>
    <x v="1"/>
    <n v="53"/>
    <x v="2"/>
    <x v="1"/>
    <x v="0"/>
    <s v="Yes"/>
    <x v="4"/>
    <s v="Rural"/>
    <n v="98.61"/>
    <n v="38.799999999999997"/>
    <n v="28.25"/>
    <n v="38.799999999999997"/>
    <x v="3"/>
    <x v="0"/>
  </r>
  <r>
    <n v="30836"/>
    <x v="1"/>
    <n v="53"/>
    <x v="2"/>
    <x v="0"/>
    <x v="0"/>
    <s v="Yes"/>
    <x v="2"/>
    <s v="Urban"/>
    <n v="85.46"/>
    <n v="30"/>
    <n v="28.25"/>
    <n v="30"/>
    <x v="1"/>
    <x v="0"/>
  </r>
  <r>
    <n v="31712"/>
    <x v="1"/>
    <n v="53"/>
    <x v="2"/>
    <x v="0"/>
    <x v="0"/>
    <s v="Yes"/>
    <x v="2"/>
    <s v="Urban"/>
    <n v="88.38"/>
    <n v="25.4"/>
    <n v="28.25"/>
    <n v="25.4"/>
    <x v="1"/>
    <x v="0"/>
  </r>
  <r>
    <n v="32094"/>
    <x v="0"/>
    <n v="53"/>
    <x v="2"/>
    <x v="1"/>
    <x v="0"/>
    <s v="Yes"/>
    <x v="1"/>
    <s v="Urban"/>
    <n v="78.680000000000007"/>
    <n v="29.5"/>
    <n v="28.25"/>
    <n v="29.5"/>
    <x v="1"/>
    <x v="0"/>
  </r>
  <r>
    <n v="32202"/>
    <x v="0"/>
    <n v="53"/>
    <x v="2"/>
    <x v="0"/>
    <x v="0"/>
    <s v="Yes"/>
    <x v="2"/>
    <s v="Rural"/>
    <n v="95.47"/>
    <n v="26"/>
    <n v="28.25"/>
    <n v="26"/>
    <x v="3"/>
    <x v="0"/>
  </r>
  <r>
    <n v="32270"/>
    <x v="0"/>
    <n v="53"/>
    <x v="2"/>
    <x v="0"/>
    <x v="0"/>
    <s v="Yes"/>
    <x v="2"/>
    <s v="Rural"/>
    <n v="198.24"/>
    <n v="38.1"/>
    <n v="28.25"/>
    <n v="38.1"/>
    <x v="1"/>
    <x v="0"/>
  </r>
  <r>
    <n v="33525"/>
    <x v="0"/>
    <n v="53"/>
    <x v="2"/>
    <x v="0"/>
    <x v="0"/>
    <s v="Yes"/>
    <x v="4"/>
    <s v="Urban"/>
    <n v="113.4"/>
    <n v="35.1"/>
    <n v="28.25"/>
    <n v="35.1"/>
    <x v="3"/>
    <x v="0"/>
  </r>
  <r>
    <n v="37053"/>
    <x v="0"/>
    <n v="53"/>
    <x v="2"/>
    <x v="0"/>
    <x v="0"/>
    <s v="Yes"/>
    <x v="4"/>
    <s v="Rural"/>
    <n v="78.73"/>
    <n v="23.3"/>
    <n v="28.25"/>
    <n v="23.3"/>
    <x v="1"/>
    <x v="0"/>
  </r>
  <r>
    <n v="37759"/>
    <x v="1"/>
    <n v="53"/>
    <x v="2"/>
    <x v="0"/>
    <x v="0"/>
    <s v="Yes"/>
    <x v="2"/>
    <s v="Rural"/>
    <n v="72.63"/>
    <n v="66.8"/>
    <n v="28.25"/>
    <n v="66.8"/>
    <x v="0"/>
    <x v="0"/>
  </r>
  <r>
    <n v="37865"/>
    <x v="0"/>
    <n v="53"/>
    <x v="2"/>
    <x v="0"/>
    <x v="0"/>
    <s v="Yes"/>
    <x v="2"/>
    <s v="Urban"/>
    <n v="142.63999999999999"/>
    <n v="27.8"/>
    <n v="28.25"/>
    <n v="27.8"/>
    <x v="3"/>
    <x v="0"/>
  </r>
  <r>
    <n v="39129"/>
    <x v="0"/>
    <n v="53"/>
    <x v="2"/>
    <x v="0"/>
    <x v="0"/>
    <s v="Yes"/>
    <x v="4"/>
    <s v="Rural"/>
    <n v="86"/>
    <n v="24.1"/>
    <n v="28.25"/>
    <n v="24.1"/>
    <x v="1"/>
    <x v="0"/>
  </r>
  <r>
    <n v="39632"/>
    <x v="1"/>
    <n v="53"/>
    <x v="2"/>
    <x v="0"/>
    <x v="0"/>
    <s v="Yes"/>
    <x v="2"/>
    <s v="Urban"/>
    <n v="209.5"/>
    <n v="41.8"/>
    <n v="28.25"/>
    <n v="41.8"/>
    <x v="1"/>
    <x v="0"/>
  </r>
  <r>
    <n v="41665"/>
    <x v="0"/>
    <n v="53"/>
    <x v="2"/>
    <x v="0"/>
    <x v="0"/>
    <s v="Yes"/>
    <x v="4"/>
    <s v="Rural"/>
    <n v="159.38999999999999"/>
    <n v="29.2"/>
    <n v="28.25"/>
    <n v="29.2"/>
    <x v="1"/>
    <x v="0"/>
  </r>
  <r>
    <n v="42133"/>
    <x v="1"/>
    <n v="53"/>
    <x v="2"/>
    <x v="0"/>
    <x v="0"/>
    <s v="Yes"/>
    <x v="1"/>
    <s v="Urban"/>
    <n v="63.78"/>
    <n v="25.9"/>
    <n v="28.25"/>
    <n v="25.9"/>
    <x v="1"/>
    <x v="0"/>
  </r>
  <r>
    <n v="42201"/>
    <x v="0"/>
    <n v="53"/>
    <x v="2"/>
    <x v="0"/>
    <x v="0"/>
    <s v="Yes"/>
    <x v="2"/>
    <s v="Urban"/>
    <n v="124.16"/>
    <n v="31.7"/>
    <n v="28.25"/>
    <n v="31.7"/>
    <x v="1"/>
    <x v="0"/>
  </r>
  <r>
    <n v="44878"/>
    <x v="0"/>
    <n v="53"/>
    <x v="2"/>
    <x v="0"/>
    <x v="0"/>
    <s v="Yes"/>
    <x v="2"/>
    <s v="Rural"/>
    <n v="175.92"/>
    <n v="26.9"/>
    <n v="28.25"/>
    <n v="26.9"/>
    <x v="3"/>
    <x v="0"/>
  </r>
  <r>
    <n v="45788"/>
    <x v="0"/>
    <n v="53"/>
    <x v="2"/>
    <x v="0"/>
    <x v="1"/>
    <s v="Yes"/>
    <x v="2"/>
    <s v="Rural"/>
    <n v="197.79"/>
    <n v="32"/>
    <n v="28.25"/>
    <n v="32"/>
    <x v="0"/>
    <x v="0"/>
  </r>
  <r>
    <n v="46284"/>
    <x v="0"/>
    <n v="53"/>
    <x v="2"/>
    <x v="1"/>
    <x v="0"/>
    <s v="Yes"/>
    <x v="1"/>
    <s v="Urban"/>
    <n v="227.51"/>
    <n v="34.700000000000003"/>
    <n v="28.25"/>
    <n v="34.700000000000003"/>
    <x v="2"/>
    <x v="0"/>
  </r>
  <r>
    <n v="46527"/>
    <x v="0"/>
    <n v="53"/>
    <x v="2"/>
    <x v="1"/>
    <x v="1"/>
    <s v="Yes"/>
    <x v="4"/>
    <s v="Rural"/>
    <n v="109.51"/>
    <n v="41.9"/>
    <n v="28.25"/>
    <n v="41.9"/>
    <x v="1"/>
    <x v="0"/>
  </r>
  <r>
    <n v="48072"/>
    <x v="1"/>
    <n v="53"/>
    <x v="2"/>
    <x v="1"/>
    <x v="0"/>
    <s v="Yes"/>
    <x v="2"/>
    <s v="Urban"/>
    <n v="151.56"/>
    <n v="28.5"/>
    <n v="28.25"/>
    <n v="28.5"/>
    <x v="0"/>
    <x v="0"/>
  </r>
  <r>
    <n v="48127"/>
    <x v="0"/>
    <n v="53"/>
    <x v="2"/>
    <x v="0"/>
    <x v="0"/>
    <s v="Yes"/>
    <x v="1"/>
    <s v="Urban"/>
    <n v="109.09"/>
    <n v="26.3"/>
    <n v="28.25"/>
    <n v="26.3"/>
    <x v="3"/>
    <x v="0"/>
  </r>
  <r>
    <n v="48323"/>
    <x v="0"/>
    <n v="53"/>
    <x v="2"/>
    <x v="0"/>
    <x v="0"/>
    <s v="Yes"/>
    <x v="4"/>
    <s v="Rural"/>
    <n v="83.68"/>
    <n v="26.7"/>
    <n v="28.25"/>
    <n v="26.7"/>
    <x v="0"/>
    <x v="0"/>
  </r>
  <r>
    <n v="49451"/>
    <x v="1"/>
    <n v="53"/>
    <x v="2"/>
    <x v="0"/>
    <x v="0"/>
    <s v="Yes"/>
    <x v="2"/>
    <s v="Rural"/>
    <n v="83.91"/>
    <n v="36.6"/>
    <n v="28.25"/>
    <n v="36.6"/>
    <x v="0"/>
    <x v="0"/>
  </r>
  <r>
    <n v="49661"/>
    <x v="0"/>
    <n v="53"/>
    <x v="2"/>
    <x v="0"/>
    <x v="0"/>
    <s v="Yes"/>
    <x v="4"/>
    <s v="Urban"/>
    <n v="85.17"/>
    <n v="29.2"/>
    <n v="28.25"/>
    <n v="29.2"/>
    <x v="1"/>
    <x v="0"/>
  </r>
  <r>
    <n v="50826"/>
    <x v="1"/>
    <n v="53"/>
    <x v="2"/>
    <x v="0"/>
    <x v="0"/>
    <s v="Yes"/>
    <x v="4"/>
    <s v="Rural"/>
    <n v="189.49"/>
    <n v="25.8"/>
    <n v="28.25"/>
    <n v="25.8"/>
    <x v="0"/>
    <x v="0"/>
  </r>
  <r>
    <n v="50965"/>
    <x v="0"/>
    <n v="53"/>
    <x v="2"/>
    <x v="0"/>
    <x v="0"/>
    <s v="No"/>
    <x v="2"/>
    <s v="Rural"/>
    <n v="65.239999999999995"/>
    <n v="28.9"/>
    <n v="28.25"/>
    <n v="28.9"/>
    <x v="0"/>
    <x v="0"/>
  </r>
  <r>
    <n v="51532"/>
    <x v="1"/>
    <n v="53"/>
    <x v="2"/>
    <x v="0"/>
    <x v="0"/>
    <s v="Yes"/>
    <x v="4"/>
    <s v="Rural"/>
    <n v="81.36"/>
    <n v="48.8"/>
    <n v="28.25"/>
    <n v="48.8"/>
    <x v="1"/>
    <x v="0"/>
  </r>
  <r>
    <n v="52063"/>
    <x v="1"/>
    <n v="53"/>
    <x v="2"/>
    <x v="0"/>
    <x v="0"/>
    <s v="Yes"/>
    <x v="1"/>
    <s v="Urban"/>
    <n v="71.150000000000006"/>
    <n v="26.1"/>
    <n v="28.25"/>
    <n v="26.1"/>
    <x v="2"/>
    <x v="0"/>
  </r>
  <r>
    <n v="52134"/>
    <x v="0"/>
    <n v="53"/>
    <x v="2"/>
    <x v="0"/>
    <x v="0"/>
    <s v="Yes"/>
    <x v="2"/>
    <s v="Rural"/>
    <n v="90.12"/>
    <n v="35.4"/>
    <n v="28.25"/>
    <n v="35.4"/>
    <x v="0"/>
    <x v="0"/>
  </r>
  <r>
    <n v="53610"/>
    <x v="0"/>
    <n v="53"/>
    <x v="2"/>
    <x v="0"/>
    <x v="0"/>
    <s v="Yes"/>
    <x v="2"/>
    <s v="Urban"/>
    <n v="80.81"/>
    <n v="39"/>
    <n v="28.25"/>
    <n v="39"/>
    <x v="2"/>
    <x v="0"/>
  </r>
  <r>
    <n v="53909"/>
    <x v="1"/>
    <n v="53"/>
    <x v="2"/>
    <x v="1"/>
    <x v="0"/>
    <s v="Yes"/>
    <x v="2"/>
    <s v="Urban"/>
    <n v="202.66"/>
    <n v="34.1"/>
    <n v="28.25"/>
    <n v="34.1"/>
    <x v="3"/>
    <x v="0"/>
  </r>
  <r>
    <n v="54997"/>
    <x v="1"/>
    <n v="53"/>
    <x v="2"/>
    <x v="0"/>
    <x v="0"/>
    <s v="Yes"/>
    <x v="1"/>
    <s v="Rural"/>
    <n v="72.489999999999995"/>
    <n v="38.5"/>
    <n v="28.25"/>
    <n v="38.5"/>
    <x v="1"/>
    <x v="0"/>
  </r>
  <r>
    <n v="55220"/>
    <x v="0"/>
    <n v="53"/>
    <x v="2"/>
    <x v="0"/>
    <x v="0"/>
    <s v="Yes"/>
    <x v="2"/>
    <s v="Urban"/>
    <n v="76.03"/>
    <n v="27.3"/>
    <n v="28.25"/>
    <n v="27.3"/>
    <x v="1"/>
    <x v="0"/>
  </r>
  <r>
    <n v="55370"/>
    <x v="1"/>
    <n v="53"/>
    <x v="2"/>
    <x v="0"/>
    <x v="0"/>
    <s v="Yes"/>
    <x v="2"/>
    <s v="Urban"/>
    <n v="207.71"/>
    <n v="32.4"/>
    <n v="28.25"/>
    <n v="32.4"/>
    <x v="0"/>
    <x v="0"/>
  </r>
  <r>
    <n v="56324"/>
    <x v="1"/>
    <n v="53"/>
    <x v="2"/>
    <x v="0"/>
    <x v="0"/>
    <s v="Yes"/>
    <x v="1"/>
    <s v="Rural"/>
    <n v="81.760000000000005"/>
    <n v="34.299999999999997"/>
    <n v="28.25"/>
    <n v="34.299999999999997"/>
    <x v="2"/>
    <x v="0"/>
  </r>
  <r>
    <n v="57405"/>
    <x v="0"/>
    <n v="53"/>
    <x v="2"/>
    <x v="0"/>
    <x v="0"/>
    <s v="Yes"/>
    <x v="1"/>
    <s v="Urban"/>
    <n v="103.37"/>
    <n v="26.9"/>
    <n v="28.25"/>
    <n v="26.9"/>
    <x v="2"/>
    <x v="0"/>
  </r>
  <r>
    <n v="58282"/>
    <x v="1"/>
    <n v="53"/>
    <x v="2"/>
    <x v="0"/>
    <x v="0"/>
    <s v="Yes"/>
    <x v="4"/>
    <s v="Rural"/>
    <n v="64.400000000000006"/>
    <n v="31"/>
    <n v="28.25"/>
    <n v="31"/>
    <x v="3"/>
    <x v="0"/>
  </r>
  <r>
    <n v="59125"/>
    <x v="1"/>
    <n v="53"/>
    <x v="2"/>
    <x v="0"/>
    <x v="0"/>
    <s v="Yes"/>
    <x v="4"/>
    <s v="Urban"/>
    <n v="64.17"/>
    <n v="41.5"/>
    <n v="28.25"/>
    <n v="41.5"/>
    <x v="1"/>
    <x v="1"/>
  </r>
  <r>
    <n v="59729"/>
    <x v="0"/>
    <n v="53"/>
    <x v="2"/>
    <x v="0"/>
    <x v="0"/>
    <s v="Yes"/>
    <x v="2"/>
    <s v="Urban"/>
    <n v="211.03"/>
    <n v="34.200000000000003"/>
    <n v="28.25"/>
    <n v="34.200000000000003"/>
    <x v="2"/>
    <x v="0"/>
  </r>
  <r>
    <n v="59915"/>
    <x v="1"/>
    <n v="53"/>
    <x v="2"/>
    <x v="0"/>
    <x v="0"/>
    <s v="No"/>
    <x v="2"/>
    <s v="Urban"/>
    <n v="129.43"/>
    <n v="29.6"/>
    <n v="28.25"/>
    <n v="29.6"/>
    <x v="1"/>
    <x v="0"/>
  </r>
  <r>
    <n v="60050"/>
    <x v="1"/>
    <n v="53"/>
    <x v="2"/>
    <x v="0"/>
    <x v="0"/>
    <s v="Yes"/>
    <x v="1"/>
    <s v="Urban"/>
    <n v="113.74"/>
    <n v="31.6"/>
    <n v="28.25"/>
    <n v="31.6"/>
    <x v="3"/>
    <x v="0"/>
  </r>
  <r>
    <n v="60056"/>
    <x v="0"/>
    <n v="53"/>
    <x v="2"/>
    <x v="0"/>
    <x v="0"/>
    <s v="Yes"/>
    <x v="2"/>
    <s v="Urban"/>
    <n v="113.21"/>
    <n v="28.6"/>
    <n v="28.25"/>
    <n v="28.6"/>
    <x v="3"/>
    <x v="0"/>
  </r>
  <r>
    <n v="60399"/>
    <x v="0"/>
    <n v="53"/>
    <x v="2"/>
    <x v="0"/>
    <x v="0"/>
    <s v="Yes"/>
    <x v="1"/>
    <s v="Rural"/>
    <n v="76.790000000000006"/>
    <n v="33.9"/>
    <n v="28.25"/>
    <n v="33.9"/>
    <x v="0"/>
    <x v="0"/>
  </r>
  <r>
    <n v="60683"/>
    <x v="0"/>
    <n v="53"/>
    <x v="2"/>
    <x v="0"/>
    <x v="1"/>
    <s v="Yes"/>
    <x v="4"/>
    <s v="Urban"/>
    <n v="77.3"/>
    <n v="33.4"/>
    <n v="28.25"/>
    <n v="33.4"/>
    <x v="1"/>
    <x v="0"/>
  </r>
  <r>
    <n v="63898"/>
    <x v="1"/>
    <n v="53"/>
    <x v="2"/>
    <x v="1"/>
    <x v="0"/>
    <s v="Yes"/>
    <x v="2"/>
    <s v="Urban"/>
    <n v="240.86"/>
    <n v="31.9"/>
    <n v="28.25"/>
    <n v="31.9"/>
    <x v="1"/>
    <x v="0"/>
  </r>
  <r>
    <n v="64498"/>
    <x v="1"/>
    <n v="53"/>
    <x v="2"/>
    <x v="0"/>
    <x v="0"/>
    <s v="Yes"/>
    <x v="2"/>
    <s v="Rural"/>
    <n v="90.65"/>
    <n v="22.1"/>
    <n v="28.25"/>
    <n v="22.1"/>
    <x v="2"/>
    <x v="0"/>
  </r>
  <r>
    <n v="64553"/>
    <x v="1"/>
    <n v="53"/>
    <x v="2"/>
    <x v="0"/>
    <x v="0"/>
    <s v="Yes"/>
    <x v="2"/>
    <s v="Rural"/>
    <n v="68.760000000000005"/>
    <n v="35.6"/>
    <n v="28.25"/>
    <n v="35.6"/>
    <x v="2"/>
    <x v="0"/>
  </r>
  <r>
    <n v="65199"/>
    <x v="1"/>
    <n v="53"/>
    <x v="2"/>
    <x v="0"/>
    <x v="0"/>
    <s v="Yes"/>
    <x v="1"/>
    <s v="Urban"/>
    <n v="81.510000000000005"/>
    <n v="28.5"/>
    <n v="28.25"/>
    <n v="28.5"/>
    <x v="0"/>
    <x v="0"/>
  </r>
  <r>
    <n v="65258"/>
    <x v="0"/>
    <n v="53"/>
    <x v="2"/>
    <x v="0"/>
    <x v="0"/>
    <s v="Yes"/>
    <x v="2"/>
    <s v="Urban"/>
    <n v="86.73"/>
    <n v="26.1"/>
    <n v="28.25"/>
    <n v="26.1"/>
    <x v="0"/>
    <x v="0"/>
  </r>
  <r>
    <n v="65946"/>
    <x v="0"/>
    <n v="53"/>
    <x v="2"/>
    <x v="0"/>
    <x v="0"/>
    <s v="Yes"/>
    <x v="2"/>
    <s v="Rural"/>
    <n v="123.87"/>
    <n v="28.8"/>
    <n v="28.25"/>
    <n v="28.8"/>
    <x v="0"/>
    <x v="0"/>
  </r>
  <r>
    <n v="66220"/>
    <x v="0"/>
    <n v="53"/>
    <x v="2"/>
    <x v="0"/>
    <x v="0"/>
    <s v="Yes"/>
    <x v="2"/>
    <s v="Urban"/>
    <n v="126.35"/>
    <n v="25.2"/>
    <n v="28.25"/>
    <n v="25.2"/>
    <x v="1"/>
    <x v="0"/>
  </r>
  <r>
    <n v="66786"/>
    <x v="1"/>
    <n v="53"/>
    <x v="2"/>
    <x v="0"/>
    <x v="0"/>
    <s v="Yes"/>
    <x v="2"/>
    <s v="Rural"/>
    <n v="94.14"/>
    <n v="27.7"/>
    <n v="28.25"/>
    <n v="27.7"/>
    <x v="3"/>
    <x v="0"/>
  </r>
  <r>
    <n v="67177"/>
    <x v="0"/>
    <n v="53"/>
    <x v="2"/>
    <x v="0"/>
    <x v="0"/>
    <s v="Yes"/>
    <x v="2"/>
    <s v="Rural"/>
    <n v="116.66"/>
    <n v="28.5"/>
    <n v="28.25"/>
    <n v="28.5"/>
    <x v="2"/>
    <x v="0"/>
  </r>
  <r>
    <n v="68034"/>
    <x v="1"/>
    <n v="53"/>
    <x v="2"/>
    <x v="1"/>
    <x v="0"/>
    <s v="Yes"/>
    <x v="4"/>
    <s v="Urban"/>
    <n v="83.73"/>
    <n v="32.5"/>
    <n v="28.25"/>
    <n v="32.5"/>
    <x v="1"/>
    <x v="0"/>
  </r>
  <r>
    <n v="71444"/>
    <x v="1"/>
    <n v="53"/>
    <x v="2"/>
    <x v="0"/>
    <x v="0"/>
    <s v="Yes"/>
    <x v="2"/>
    <s v="Rural"/>
    <n v="97.89"/>
    <n v="38.700000000000003"/>
    <n v="28.25"/>
    <n v="38.700000000000003"/>
    <x v="2"/>
    <x v="0"/>
  </r>
  <r>
    <n v="72284"/>
    <x v="1"/>
    <n v="53"/>
    <x v="2"/>
    <x v="0"/>
    <x v="0"/>
    <s v="Yes"/>
    <x v="2"/>
    <s v="Rural"/>
    <n v="60.77"/>
    <n v="28.7"/>
    <n v="28.25"/>
    <n v="28.7"/>
    <x v="3"/>
    <x v="0"/>
  </r>
  <r>
    <n v="72491"/>
    <x v="0"/>
    <n v="53"/>
    <x v="2"/>
    <x v="0"/>
    <x v="0"/>
    <s v="Yes"/>
    <x v="2"/>
    <s v="Urban"/>
    <n v="74.66"/>
    <n v="29.2"/>
    <n v="28.25"/>
    <n v="29.2"/>
    <x v="3"/>
    <x v="0"/>
  </r>
  <r>
    <n v="72696"/>
    <x v="1"/>
    <n v="53"/>
    <x v="2"/>
    <x v="0"/>
    <x v="0"/>
    <s v="Yes"/>
    <x v="2"/>
    <s v="Urban"/>
    <n v="70.510000000000005"/>
    <n v="54.1"/>
    <n v="28.25"/>
    <n v="54.1"/>
    <x v="1"/>
    <x v="0"/>
  </r>
  <r>
    <n v="72792"/>
    <x v="1"/>
    <n v="53"/>
    <x v="2"/>
    <x v="1"/>
    <x v="0"/>
    <s v="Yes"/>
    <x v="2"/>
    <s v="Rural"/>
    <n v="77.94"/>
    <n v="33"/>
    <n v="28.25"/>
    <n v="33"/>
    <x v="1"/>
    <x v="0"/>
  </r>
  <r>
    <n v="72918"/>
    <x v="1"/>
    <n v="53"/>
    <x v="2"/>
    <x v="1"/>
    <x v="0"/>
    <s v="Yes"/>
    <x v="2"/>
    <s v="Urban"/>
    <n v="62.55"/>
    <n v="30.3"/>
    <n v="28.25"/>
    <n v="30.3"/>
    <x v="0"/>
    <x v="1"/>
  </r>
  <r>
    <n v="559"/>
    <x v="1"/>
    <n v="54"/>
    <x v="2"/>
    <x v="0"/>
    <x v="0"/>
    <s v="Yes"/>
    <x v="2"/>
    <s v="Urban"/>
    <n v="81.44"/>
    <n v="31.5"/>
    <n v="28.25"/>
    <n v="31.5"/>
    <x v="2"/>
    <x v="0"/>
  </r>
  <r>
    <n v="844"/>
    <x v="1"/>
    <n v="54"/>
    <x v="2"/>
    <x v="0"/>
    <x v="0"/>
    <s v="Yes"/>
    <x v="2"/>
    <s v="Urban"/>
    <n v="76.040000000000006"/>
    <n v="29.5"/>
    <n v="28.25"/>
    <n v="29.5"/>
    <x v="3"/>
    <x v="0"/>
  </r>
  <r>
    <n v="1261"/>
    <x v="0"/>
    <n v="54"/>
    <x v="2"/>
    <x v="0"/>
    <x v="0"/>
    <s v="Yes"/>
    <x v="2"/>
    <s v="Urban"/>
    <n v="71.22"/>
    <n v="28.5"/>
    <n v="28.25"/>
    <n v="28.5"/>
    <x v="1"/>
    <x v="1"/>
  </r>
  <r>
    <n v="1678"/>
    <x v="1"/>
    <n v="54"/>
    <x v="2"/>
    <x v="1"/>
    <x v="0"/>
    <s v="Yes"/>
    <x v="2"/>
    <s v="Rural"/>
    <n v="98.74"/>
    <s v=""/>
    <n v="28.25"/>
    <n v="28.25"/>
    <x v="1"/>
    <x v="0"/>
  </r>
  <r>
    <n v="1821"/>
    <x v="1"/>
    <n v="54"/>
    <x v="2"/>
    <x v="0"/>
    <x v="0"/>
    <s v="Yes"/>
    <x v="2"/>
    <s v="Urban"/>
    <n v="85.22"/>
    <n v="50.2"/>
    <n v="28.25"/>
    <n v="50.2"/>
    <x v="1"/>
    <x v="0"/>
  </r>
  <r>
    <n v="1924"/>
    <x v="0"/>
    <n v="54"/>
    <x v="2"/>
    <x v="0"/>
    <x v="0"/>
    <s v="Yes"/>
    <x v="2"/>
    <s v="Rural"/>
    <n v="74.06"/>
    <s v=""/>
    <n v="28.25"/>
    <n v="28.25"/>
    <x v="1"/>
    <x v="0"/>
  </r>
  <r>
    <n v="2868"/>
    <x v="1"/>
    <n v="54"/>
    <x v="2"/>
    <x v="0"/>
    <x v="0"/>
    <s v="Yes"/>
    <x v="4"/>
    <s v="Rural"/>
    <n v="102.61"/>
    <n v="32.4"/>
    <n v="28.25"/>
    <n v="32.4"/>
    <x v="0"/>
    <x v="0"/>
  </r>
  <r>
    <n v="3251"/>
    <x v="0"/>
    <n v="54"/>
    <x v="2"/>
    <x v="0"/>
    <x v="0"/>
    <s v="Yes"/>
    <x v="2"/>
    <s v="Urban"/>
    <n v="111.37"/>
    <n v="29.1"/>
    <n v="28.25"/>
    <n v="29.1"/>
    <x v="2"/>
    <x v="0"/>
  </r>
  <r>
    <n v="3370"/>
    <x v="1"/>
    <n v="54"/>
    <x v="2"/>
    <x v="0"/>
    <x v="0"/>
    <s v="Yes"/>
    <x v="2"/>
    <s v="Rural"/>
    <n v="81.260000000000005"/>
    <n v="26.5"/>
    <n v="28.25"/>
    <n v="26.5"/>
    <x v="0"/>
    <x v="0"/>
  </r>
  <r>
    <n v="5111"/>
    <x v="1"/>
    <n v="54"/>
    <x v="2"/>
    <x v="1"/>
    <x v="0"/>
    <s v="Yes"/>
    <x v="4"/>
    <s v="Urban"/>
    <n v="180.93"/>
    <n v="27.7"/>
    <n v="28.25"/>
    <n v="27.7"/>
    <x v="1"/>
    <x v="1"/>
  </r>
  <r>
    <n v="5777"/>
    <x v="1"/>
    <n v="54"/>
    <x v="2"/>
    <x v="0"/>
    <x v="0"/>
    <s v="Yes"/>
    <x v="2"/>
    <s v="Urban"/>
    <n v="65.489999999999995"/>
    <n v="34.700000000000003"/>
    <n v="28.25"/>
    <n v="34.700000000000003"/>
    <x v="0"/>
    <x v="0"/>
  </r>
  <r>
    <n v="6625"/>
    <x v="1"/>
    <n v="54"/>
    <x v="2"/>
    <x v="0"/>
    <x v="0"/>
    <s v="Yes"/>
    <x v="1"/>
    <s v="Urban"/>
    <n v="70.430000000000007"/>
    <n v="20.8"/>
    <n v="28.25"/>
    <n v="20.8"/>
    <x v="3"/>
    <x v="0"/>
  </r>
  <r>
    <n v="7725"/>
    <x v="0"/>
    <n v="54"/>
    <x v="2"/>
    <x v="0"/>
    <x v="0"/>
    <s v="Yes"/>
    <x v="2"/>
    <s v="Urban"/>
    <n v="86.26"/>
    <n v="35.1"/>
    <n v="28.25"/>
    <n v="35.1"/>
    <x v="2"/>
    <x v="0"/>
  </r>
  <r>
    <n v="8328"/>
    <x v="1"/>
    <n v="54"/>
    <x v="2"/>
    <x v="0"/>
    <x v="0"/>
    <s v="Yes"/>
    <x v="2"/>
    <s v="Rural"/>
    <n v="118.51"/>
    <n v="40.6"/>
    <n v="28.25"/>
    <n v="40.6"/>
    <x v="1"/>
    <x v="0"/>
  </r>
  <r>
    <n v="8646"/>
    <x v="1"/>
    <n v="54"/>
    <x v="2"/>
    <x v="0"/>
    <x v="0"/>
    <s v="Yes"/>
    <x v="2"/>
    <s v="Rural"/>
    <n v="97.47"/>
    <n v="26.7"/>
    <n v="28.25"/>
    <n v="26.7"/>
    <x v="1"/>
    <x v="0"/>
  </r>
  <r>
    <n v="9866"/>
    <x v="1"/>
    <n v="54"/>
    <x v="2"/>
    <x v="0"/>
    <x v="0"/>
    <s v="Yes"/>
    <x v="2"/>
    <s v="Urban"/>
    <n v="76.05"/>
    <n v="42"/>
    <n v="28.25"/>
    <n v="42"/>
    <x v="0"/>
    <x v="0"/>
  </r>
  <r>
    <n v="10139"/>
    <x v="1"/>
    <n v="54"/>
    <x v="2"/>
    <x v="0"/>
    <x v="0"/>
    <s v="Yes"/>
    <x v="1"/>
    <s v="Urban"/>
    <n v="92.39"/>
    <n v="22.1"/>
    <n v="28.25"/>
    <n v="22.1"/>
    <x v="1"/>
    <x v="0"/>
  </r>
  <r>
    <n v="10245"/>
    <x v="1"/>
    <n v="54"/>
    <x v="2"/>
    <x v="0"/>
    <x v="0"/>
    <s v="Yes"/>
    <x v="1"/>
    <s v="Rural"/>
    <n v="77.52"/>
    <n v="35.799999999999997"/>
    <n v="28.25"/>
    <n v="35.799999999999997"/>
    <x v="1"/>
    <x v="0"/>
  </r>
  <r>
    <n v="10445"/>
    <x v="0"/>
    <n v="54"/>
    <x v="2"/>
    <x v="0"/>
    <x v="0"/>
    <s v="Yes"/>
    <x v="4"/>
    <s v="Rural"/>
    <n v="81.78"/>
    <n v="27.3"/>
    <n v="28.25"/>
    <n v="27.3"/>
    <x v="0"/>
    <x v="0"/>
  </r>
  <r>
    <n v="10651"/>
    <x v="0"/>
    <n v="54"/>
    <x v="2"/>
    <x v="1"/>
    <x v="0"/>
    <s v="Yes"/>
    <x v="4"/>
    <s v="Rural"/>
    <n v="100.12"/>
    <n v="32.299999999999997"/>
    <n v="28.25"/>
    <n v="32.299999999999997"/>
    <x v="2"/>
    <x v="0"/>
  </r>
  <r>
    <n v="12062"/>
    <x v="1"/>
    <n v="54"/>
    <x v="2"/>
    <x v="0"/>
    <x v="0"/>
    <s v="Yes"/>
    <x v="1"/>
    <s v="Rural"/>
    <n v="191.82"/>
    <n v="40.4"/>
    <n v="28.25"/>
    <n v="40.4"/>
    <x v="3"/>
    <x v="1"/>
  </r>
  <r>
    <n v="12175"/>
    <x v="1"/>
    <n v="54"/>
    <x v="2"/>
    <x v="0"/>
    <x v="0"/>
    <s v="Yes"/>
    <x v="2"/>
    <s v="Urban"/>
    <n v="104.51"/>
    <n v="27.3"/>
    <n v="28.25"/>
    <n v="27.3"/>
    <x v="3"/>
    <x v="1"/>
  </r>
  <r>
    <n v="14410"/>
    <x v="0"/>
    <n v="54"/>
    <x v="2"/>
    <x v="0"/>
    <x v="1"/>
    <s v="Yes"/>
    <x v="4"/>
    <s v="Urban"/>
    <n v="90.3"/>
    <n v="30.8"/>
    <n v="28.25"/>
    <n v="30.8"/>
    <x v="3"/>
    <x v="0"/>
  </r>
  <r>
    <n v="15649"/>
    <x v="0"/>
    <n v="54"/>
    <x v="2"/>
    <x v="1"/>
    <x v="0"/>
    <s v="Yes"/>
    <x v="2"/>
    <s v="Rural"/>
    <n v="198.69"/>
    <s v=""/>
    <n v="28.25"/>
    <n v="28.25"/>
    <x v="3"/>
    <x v="0"/>
  </r>
  <r>
    <n v="16627"/>
    <x v="0"/>
    <n v="54"/>
    <x v="2"/>
    <x v="0"/>
    <x v="0"/>
    <s v="Yes"/>
    <x v="1"/>
    <s v="Rural"/>
    <n v="110.38"/>
    <n v="27.6"/>
    <n v="28.25"/>
    <n v="27.6"/>
    <x v="2"/>
    <x v="0"/>
  </r>
  <r>
    <n v="18051"/>
    <x v="1"/>
    <n v="54"/>
    <x v="2"/>
    <x v="0"/>
    <x v="0"/>
    <s v="Yes"/>
    <x v="4"/>
    <s v="Rural"/>
    <n v="91.61"/>
    <n v="25.2"/>
    <n v="28.25"/>
    <n v="25.2"/>
    <x v="1"/>
    <x v="0"/>
  </r>
  <r>
    <n v="20094"/>
    <x v="0"/>
    <n v="54"/>
    <x v="2"/>
    <x v="1"/>
    <x v="0"/>
    <s v="Yes"/>
    <x v="2"/>
    <s v="Urban"/>
    <n v="220.26"/>
    <n v="28"/>
    <n v="28.25"/>
    <n v="28"/>
    <x v="2"/>
    <x v="0"/>
  </r>
  <r>
    <n v="21517"/>
    <x v="0"/>
    <n v="54"/>
    <x v="2"/>
    <x v="0"/>
    <x v="0"/>
    <s v="Yes"/>
    <x v="2"/>
    <s v="Urban"/>
    <n v="92.34"/>
    <n v="29.4"/>
    <n v="28.25"/>
    <n v="29.4"/>
    <x v="3"/>
    <x v="0"/>
  </r>
  <r>
    <n v="22159"/>
    <x v="1"/>
    <n v="54"/>
    <x v="2"/>
    <x v="1"/>
    <x v="0"/>
    <s v="No"/>
    <x v="2"/>
    <s v="Urban"/>
    <n v="97.06"/>
    <n v="28.5"/>
    <n v="28.25"/>
    <n v="28.5"/>
    <x v="2"/>
    <x v="0"/>
  </r>
  <r>
    <n v="22896"/>
    <x v="1"/>
    <n v="54"/>
    <x v="2"/>
    <x v="0"/>
    <x v="0"/>
    <s v="Yes"/>
    <x v="2"/>
    <s v="Rural"/>
    <n v="109.27"/>
    <n v="43.8"/>
    <n v="28.25"/>
    <n v="43.8"/>
    <x v="2"/>
    <x v="0"/>
  </r>
  <r>
    <n v="23052"/>
    <x v="1"/>
    <n v="54"/>
    <x v="2"/>
    <x v="0"/>
    <x v="0"/>
    <s v="Yes"/>
    <x v="2"/>
    <s v="Rural"/>
    <n v="94.11"/>
    <n v="28.6"/>
    <n v="28.25"/>
    <n v="28.6"/>
    <x v="2"/>
    <x v="0"/>
  </r>
  <r>
    <n v="24115"/>
    <x v="1"/>
    <n v="54"/>
    <x v="2"/>
    <x v="0"/>
    <x v="0"/>
    <s v="Yes"/>
    <x v="2"/>
    <s v="Rural"/>
    <n v="90.92"/>
    <n v="29.1"/>
    <n v="28.25"/>
    <n v="29.1"/>
    <x v="1"/>
    <x v="0"/>
  </r>
  <r>
    <n v="24299"/>
    <x v="0"/>
    <n v="54"/>
    <x v="2"/>
    <x v="1"/>
    <x v="0"/>
    <s v="Yes"/>
    <x v="1"/>
    <s v="Rural"/>
    <n v="97.99"/>
    <n v="32.299999999999997"/>
    <n v="28.25"/>
    <n v="32.299999999999997"/>
    <x v="3"/>
    <x v="0"/>
  </r>
  <r>
    <n v="25287"/>
    <x v="0"/>
    <n v="54"/>
    <x v="2"/>
    <x v="0"/>
    <x v="0"/>
    <s v="Yes"/>
    <x v="2"/>
    <s v="Urban"/>
    <n v="92.95"/>
    <n v="41"/>
    <n v="28.25"/>
    <n v="41"/>
    <x v="1"/>
    <x v="0"/>
  </r>
  <r>
    <n v="27803"/>
    <x v="1"/>
    <n v="54"/>
    <x v="2"/>
    <x v="0"/>
    <x v="0"/>
    <s v="Yes"/>
    <x v="4"/>
    <s v="Urban"/>
    <n v="231.54"/>
    <n v="29.9"/>
    <n v="28.25"/>
    <n v="29.9"/>
    <x v="1"/>
    <x v="0"/>
  </r>
  <r>
    <n v="28778"/>
    <x v="1"/>
    <n v="54"/>
    <x v="2"/>
    <x v="0"/>
    <x v="0"/>
    <s v="Yes"/>
    <x v="2"/>
    <s v="Urban"/>
    <n v="219.67"/>
    <n v="29.4"/>
    <n v="28.25"/>
    <n v="29.4"/>
    <x v="3"/>
    <x v="0"/>
  </r>
  <r>
    <n v="30201"/>
    <x v="1"/>
    <n v="54"/>
    <x v="2"/>
    <x v="0"/>
    <x v="0"/>
    <s v="Yes"/>
    <x v="2"/>
    <s v="Urban"/>
    <n v="75.16"/>
    <n v="38"/>
    <n v="28.25"/>
    <n v="38"/>
    <x v="1"/>
    <x v="0"/>
  </r>
  <r>
    <n v="30650"/>
    <x v="0"/>
    <n v="54"/>
    <x v="2"/>
    <x v="0"/>
    <x v="0"/>
    <s v="Yes"/>
    <x v="4"/>
    <s v="Rural"/>
    <n v="216.19"/>
    <n v="30.3"/>
    <n v="28.25"/>
    <n v="30.3"/>
    <x v="2"/>
    <x v="0"/>
  </r>
  <r>
    <n v="31189"/>
    <x v="0"/>
    <n v="54"/>
    <x v="2"/>
    <x v="0"/>
    <x v="0"/>
    <s v="Yes"/>
    <x v="4"/>
    <s v="Urban"/>
    <n v="72.959999999999994"/>
    <n v="37.700000000000003"/>
    <n v="28.25"/>
    <n v="37.700000000000003"/>
    <x v="3"/>
    <x v="0"/>
  </r>
  <r>
    <n v="31415"/>
    <x v="1"/>
    <n v="54"/>
    <x v="2"/>
    <x v="0"/>
    <x v="0"/>
    <s v="Yes"/>
    <x v="2"/>
    <s v="Urban"/>
    <n v="207.79"/>
    <n v="38.6"/>
    <n v="28.25"/>
    <n v="38.6"/>
    <x v="1"/>
    <x v="0"/>
  </r>
  <r>
    <n v="31911"/>
    <x v="1"/>
    <n v="54"/>
    <x v="2"/>
    <x v="0"/>
    <x v="0"/>
    <s v="Yes"/>
    <x v="4"/>
    <s v="Urban"/>
    <n v="98.44"/>
    <n v="25.8"/>
    <n v="28.25"/>
    <n v="25.8"/>
    <x v="2"/>
    <x v="0"/>
  </r>
  <r>
    <n v="32399"/>
    <x v="0"/>
    <n v="54"/>
    <x v="2"/>
    <x v="0"/>
    <x v="0"/>
    <s v="Yes"/>
    <x v="2"/>
    <s v="Rural"/>
    <n v="96.97"/>
    <n v="29.1"/>
    <n v="28.25"/>
    <n v="29.1"/>
    <x v="3"/>
    <x v="1"/>
  </r>
  <r>
    <n v="32437"/>
    <x v="1"/>
    <n v="54"/>
    <x v="2"/>
    <x v="0"/>
    <x v="0"/>
    <s v="Yes"/>
    <x v="1"/>
    <s v="Urban"/>
    <n v="107.47"/>
    <n v="29.3"/>
    <n v="28.25"/>
    <n v="29.3"/>
    <x v="2"/>
    <x v="0"/>
  </r>
  <r>
    <n v="34130"/>
    <x v="0"/>
    <n v="54"/>
    <x v="2"/>
    <x v="1"/>
    <x v="0"/>
    <s v="Yes"/>
    <x v="2"/>
    <s v="Rural"/>
    <n v="116.44"/>
    <n v="24.5"/>
    <n v="28.25"/>
    <n v="24.5"/>
    <x v="1"/>
    <x v="0"/>
  </r>
  <r>
    <n v="34163"/>
    <x v="0"/>
    <n v="54"/>
    <x v="2"/>
    <x v="0"/>
    <x v="0"/>
    <s v="Yes"/>
    <x v="2"/>
    <s v="Rural"/>
    <n v="109.51"/>
    <n v="29"/>
    <n v="28.25"/>
    <n v="29"/>
    <x v="1"/>
    <x v="0"/>
  </r>
  <r>
    <n v="36275"/>
    <x v="1"/>
    <n v="54"/>
    <x v="2"/>
    <x v="0"/>
    <x v="0"/>
    <s v="Yes"/>
    <x v="2"/>
    <s v="Rural"/>
    <n v="206.72"/>
    <n v="26.7"/>
    <n v="28.25"/>
    <n v="26.7"/>
    <x v="1"/>
    <x v="0"/>
  </r>
  <r>
    <n v="37479"/>
    <x v="1"/>
    <n v="54"/>
    <x v="2"/>
    <x v="0"/>
    <x v="0"/>
    <s v="Yes"/>
    <x v="2"/>
    <s v="Urban"/>
    <n v="93.96"/>
    <n v="33.299999999999997"/>
    <n v="28.25"/>
    <n v="33.299999999999997"/>
    <x v="3"/>
    <x v="0"/>
  </r>
  <r>
    <n v="38287"/>
    <x v="0"/>
    <n v="54"/>
    <x v="2"/>
    <x v="0"/>
    <x v="0"/>
    <s v="Yes"/>
    <x v="2"/>
    <s v="Rural"/>
    <n v="106.53"/>
    <n v="30.4"/>
    <n v="28.25"/>
    <n v="30.4"/>
    <x v="2"/>
    <x v="0"/>
  </r>
  <r>
    <n v="38796"/>
    <x v="1"/>
    <n v="54"/>
    <x v="2"/>
    <x v="0"/>
    <x v="0"/>
    <s v="Yes"/>
    <x v="2"/>
    <s v="Urban"/>
    <n v="99.83"/>
    <n v="22.7"/>
    <n v="28.25"/>
    <n v="22.7"/>
    <x v="2"/>
    <x v="0"/>
  </r>
  <r>
    <n v="40448"/>
    <x v="0"/>
    <n v="54"/>
    <x v="2"/>
    <x v="0"/>
    <x v="0"/>
    <s v="Yes"/>
    <x v="2"/>
    <s v="Urban"/>
    <n v="81.260000000000005"/>
    <n v="26.4"/>
    <n v="28.25"/>
    <n v="26.4"/>
    <x v="2"/>
    <x v="0"/>
  </r>
  <r>
    <n v="41250"/>
    <x v="1"/>
    <n v="54"/>
    <x v="2"/>
    <x v="0"/>
    <x v="0"/>
    <s v="Yes"/>
    <x v="2"/>
    <s v="Rural"/>
    <n v="97.61"/>
    <n v="32.1"/>
    <n v="28.25"/>
    <n v="32.1"/>
    <x v="3"/>
    <x v="0"/>
  </r>
  <r>
    <n v="44391"/>
    <x v="0"/>
    <n v="54"/>
    <x v="2"/>
    <x v="0"/>
    <x v="0"/>
    <s v="Yes"/>
    <x v="2"/>
    <s v="Urban"/>
    <n v="65.69"/>
    <n v="21.4"/>
    <n v="28.25"/>
    <n v="21.4"/>
    <x v="1"/>
    <x v="0"/>
  </r>
  <r>
    <n v="45252"/>
    <x v="0"/>
    <n v="54"/>
    <x v="2"/>
    <x v="0"/>
    <x v="0"/>
    <s v="Yes"/>
    <x v="2"/>
    <s v="Urban"/>
    <n v="141.37"/>
    <n v="23.5"/>
    <n v="28.25"/>
    <n v="23.5"/>
    <x v="1"/>
    <x v="0"/>
  </r>
  <r>
    <n v="46438"/>
    <x v="1"/>
    <n v="54"/>
    <x v="2"/>
    <x v="0"/>
    <x v="0"/>
    <s v="Yes"/>
    <x v="1"/>
    <s v="Urban"/>
    <n v="79.3"/>
    <n v="30.6"/>
    <n v="28.25"/>
    <n v="30.6"/>
    <x v="2"/>
    <x v="0"/>
  </r>
  <r>
    <n v="46864"/>
    <x v="0"/>
    <n v="54"/>
    <x v="2"/>
    <x v="0"/>
    <x v="1"/>
    <s v="Yes"/>
    <x v="4"/>
    <s v="Urban"/>
    <n v="222.46"/>
    <n v="35.700000000000003"/>
    <n v="28.25"/>
    <n v="35.700000000000003"/>
    <x v="1"/>
    <x v="0"/>
  </r>
  <r>
    <n v="48722"/>
    <x v="1"/>
    <n v="54"/>
    <x v="2"/>
    <x v="0"/>
    <x v="0"/>
    <s v="Yes"/>
    <x v="2"/>
    <s v="Urban"/>
    <n v="75.09"/>
    <n v="38.9"/>
    <n v="28.25"/>
    <n v="38.9"/>
    <x v="2"/>
    <x v="0"/>
  </r>
  <r>
    <n v="48871"/>
    <x v="1"/>
    <n v="54"/>
    <x v="2"/>
    <x v="0"/>
    <x v="0"/>
    <s v="Yes"/>
    <x v="2"/>
    <s v="Rural"/>
    <n v="68.599999999999994"/>
    <n v="44.8"/>
    <n v="28.25"/>
    <n v="44.8"/>
    <x v="3"/>
    <x v="0"/>
  </r>
  <r>
    <n v="49261"/>
    <x v="0"/>
    <n v="54"/>
    <x v="2"/>
    <x v="0"/>
    <x v="0"/>
    <s v="No"/>
    <x v="2"/>
    <s v="Rural"/>
    <n v="106.52"/>
    <n v="27.4"/>
    <n v="28.25"/>
    <n v="27.4"/>
    <x v="2"/>
    <x v="0"/>
  </r>
  <r>
    <n v="49939"/>
    <x v="1"/>
    <n v="54"/>
    <x v="2"/>
    <x v="0"/>
    <x v="0"/>
    <s v="Yes"/>
    <x v="1"/>
    <s v="Urban"/>
    <n v="56.75"/>
    <n v="26.9"/>
    <n v="28.25"/>
    <n v="26.9"/>
    <x v="1"/>
    <x v="0"/>
  </r>
  <r>
    <n v="49976"/>
    <x v="1"/>
    <n v="54"/>
    <x v="2"/>
    <x v="0"/>
    <x v="1"/>
    <s v="Yes"/>
    <x v="2"/>
    <s v="Urban"/>
    <n v="140.28"/>
    <n v="37.1"/>
    <n v="28.25"/>
    <n v="37.1"/>
    <x v="2"/>
    <x v="0"/>
  </r>
  <r>
    <n v="50098"/>
    <x v="0"/>
    <n v="54"/>
    <x v="2"/>
    <x v="0"/>
    <x v="0"/>
    <s v="Yes"/>
    <x v="2"/>
    <s v="Rural"/>
    <n v="150.27000000000001"/>
    <n v="38.200000000000003"/>
    <n v="28.25"/>
    <n v="38.200000000000003"/>
    <x v="3"/>
    <x v="0"/>
  </r>
  <r>
    <n v="50136"/>
    <x v="1"/>
    <n v="54"/>
    <x v="2"/>
    <x v="1"/>
    <x v="0"/>
    <s v="Yes"/>
    <x v="2"/>
    <s v="Urban"/>
    <n v="221.83"/>
    <n v="35.1"/>
    <n v="28.25"/>
    <n v="35.1"/>
    <x v="3"/>
    <x v="0"/>
  </r>
  <r>
    <n v="50485"/>
    <x v="0"/>
    <n v="54"/>
    <x v="2"/>
    <x v="0"/>
    <x v="0"/>
    <s v="Yes"/>
    <x v="2"/>
    <s v="Rural"/>
    <n v="227.74"/>
    <n v="33.4"/>
    <n v="28.25"/>
    <n v="33.4"/>
    <x v="3"/>
    <x v="0"/>
  </r>
  <r>
    <n v="51421"/>
    <x v="1"/>
    <n v="54"/>
    <x v="2"/>
    <x v="0"/>
    <x v="0"/>
    <s v="Yes"/>
    <x v="2"/>
    <s v="Rural"/>
    <n v="65.38"/>
    <n v="25.9"/>
    <n v="28.25"/>
    <n v="25.9"/>
    <x v="0"/>
    <x v="0"/>
  </r>
  <r>
    <n v="53004"/>
    <x v="1"/>
    <n v="54"/>
    <x v="2"/>
    <x v="0"/>
    <x v="0"/>
    <s v="Yes"/>
    <x v="4"/>
    <s v="Rural"/>
    <n v="228.26"/>
    <n v="46"/>
    <n v="28.25"/>
    <n v="46"/>
    <x v="1"/>
    <x v="0"/>
  </r>
  <r>
    <n v="54301"/>
    <x v="0"/>
    <n v="54"/>
    <x v="2"/>
    <x v="0"/>
    <x v="0"/>
    <s v="Yes"/>
    <x v="2"/>
    <s v="Rural"/>
    <n v="206.52"/>
    <n v="35.4"/>
    <n v="28.25"/>
    <n v="35.4"/>
    <x v="3"/>
    <x v="0"/>
  </r>
  <r>
    <n v="54324"/>
    <x v="1"/>
    <n v="54"/>
    <x v="2"/>
    <x v="1"/>
    <x v="0"/>
    <s v="No"/>
    <x v="4"/>
    <s v="Urban"/>
    <n v="182.22"/>
    <n v="32.6"/>
    <n v="28.25"/>
    <n v="32.6"/>
    <x v="2"/>
    <x v="0"/>
  </r>
  <r>
    <n v="56547"/>
    <x v="0"/>
    <n v="54"/>
    <x v="2"/>
    <x v="0"/>
    <x v="0"/>
    <s v="Yes"/>
    <x v="2"/>
    <s v="Rural"/>
    <n v="57.56"/>
    <n v="27.5"/>
    <n v="28.25"/>
    <n v="27.5"/>
    <x v="1"/>
    <x v="0"/>
  </r>
  <r>
    <n v="57011"/>
    <x v="1"/>
    <n v="54"/>
    <x v="2"/>
    <x v="0"/>
    <x v="0"/>
    <s v="Yes"/>
    <x v="2"/>
    <s v="Rural"/>
    <n v="111.41"/>
    <n v="31.1"/>
    <n v="28.25"/>
    <n v="31.1"/>
    <x v="1"/>
    <x v="0"/>
  </r>
  <r>
    <n v="57263"/>
    <x v="1"/>
    <n v="54"/>
    <x v="2"/>
    <x v="0"/>
    <x v="0"/>
    <s v="Yes"/>
    <x v="2"/>
    <s v="Urban"/>
    <n v="100.29"/>
    <n v="30.2"/>
    <n v="28.25"/>
    <n v="30.2"/>
    <x v="1"/>
    <x v="0"/>
  </r>
  <r>
    <n v="57870"/>
    <x v="0"/>
    <n v="54"/>
    <x v="2"/>
    <x v="0"/>
    <x v="0"/>
    <s v="Yes"/>
    <x v="2"/>
    <s v="Rural"/>
    <n v="89.41"/>
    <n v="42.4"/>
    <n v="28.25"/>
    <n v="42.4"/>
    <x v="3"/>
    <x v="0"/>
  </r>
  <r>
    <n v="60963"/>
    <x v="1"/>
    <n v="54"/>
    <x v="2"/>
    <x v="0"/>
    <x v="0"/>
    <s v="Yes"/>
    <x v="2"/>
    <s v="Rural"/>
    <n v="151.33000000000001"/>
    <n v="30.9"/>
    <n v="28.25"/>
    <n v="30.9"/>
    <x v="2"/>
    <x v="0"/>
  </r>
  <r>
    <n v="61787"/>
    <x v="0"/>
    <n v="54"/>
    <x v="2"/>
    <x v="0"/>
    <x v="0"/>
    <s v="Yes"/>
    <x v="1"/>
    <s v="Urban"/>
    <n v="114.61"/>
    <n v="40.1"/>
    <n v="28.25"/>
    <n v="40.1"/>
    <x v="2"/>
    <x v="0"/>
  </r>
  <r>
    <n v="62019"/>
    <x v="0"/>
    <n v="54"/>
    <x v="2"/>
    <x v="0"/>
    <x v="0"/>
    <s v="Yes"/>
    <x v="4"/>
    <s v="Rural"/>
    <n v="87.85"/>
    <n v="31.1"/>
    <n v="28.25"/>
    <n v="31.1"/>
    <x v="3"/>
    <x v="1"/>
  </r>
  <r>
    <n v="62340"/>
    <x v="0"/>
    <n v="54"/>
    <x v="2"/>
    <x v="0"/>
    <x v="0"/>
    <s v="Yes"/>
    <x v="2"/>
    <s v="Urban"/>
    <n v="108.34"/>
    <n v="31.9"/>
    <n v="28.25"/>
    <n v="31.9"/>
    <x v="1"/>
    <x v="0"/>
  </r>
  <r>
    <n v="64433"/>
    <x v="0"/>
    <n v="54"/>
    <x v="2"/>
    <x v="0"/>
    <x v="0"/>
    <s v="Yes"/>
    <x v="2"/>
    <s v="Urban"/>
    <n v="247.97"/>
    <n v="36.1"/>
    <n v="28.25"/>
    <n v="36.1"/>
    <x v="2"/>
    <x v="0"/>
  </r>
  <r>
    <n v="64523"/>
    <x v="0"/>
    <n v="54"/>
    <x v="2"/>
    <x v="1"/>
    <x v="0"/>
    <s v="Yes"/>
    <x v="2"/>
    <s v="Urban"/>
    <n v="89.93"/>
    <n v="32.1"/>
    <n v="28.25"/>
    <n v="32.1"/>
    <x v="1"/>
    <x v="0"/>
  </r>
  <r>
    <n v="64895"/>
    <x v="0"/>
    <n v="54"/>
    <x v="2"/>
    <x v="1"/>
    <x v="0"/>
    <s v="Yes"/>
    <x v="1"/>
    <s v="Rural"/>
    <n v="104.42"/>
    <n v="37.6"/>
    <n v="28.25"/>
    <n v="37.6"/>
    <x v="3"/>
    <x v="0"/>
  </r>
  <r>
    <n v="65574"/>
    <x v="1"/>
    <n v="54"/>
    <x v="2"/>
    <x v="0"/>
    <x v="0"/>
    <s v="Yes"/>
    <x v="2"/>
    <s v="Urban"/>
    <n v="129.16"/>
    <n v="32.4"/>
    <n v="28.25"/>
    <n v="32.4"/>
    <x v="1"/>
    <x v="0"/>
  </r>
  <r>
    <n v="66310"/>
    <x v="0"/>
    <n v="54"/>
    <x v="2"/>
    <x v="0"/>
    <x v="0"/>
    <s v="Yes"/>
    <x v="1"/>
    <s v="Rural"/>
    <n v="138.47"/>
    <n v="31.5"/>
    <n v="28.25"/>
    <n v="31.5"/>
    <x v="1"/>
    <x v="0"/>
  </r>
  <r>
    <n v="68074"/>
    <x v="0"/>
    <n v="54"/>
    <x v="2"/>
    <x v="0"/>
    <x v="0"/>
    <s v="Yes"/>
    <x v="2"/>
    <s v="Rural"/>
    <n v="100.47"/>
    <n v="50.2"/>
    <n v="28.25"/>
    <n v="50.2"/>
    <x v="2"/>
    <x v="0"/>
  </r>
  <r>
    <n v="68224"/>
    <x v="0"/>
    <n v="54"/>
    <x v="2"/>
    <x v="0"/>
    <x v="0"/>
    <s v="Yes"/>
    <x v="2"/>
    <s v="Rural"/>
    <n v="209.5"/>
    <n v="37.9"/>
    <n v="28.25"/>
    <n v="37.9"/>
    <x v="2"/>
    <x v="0"/>
  </r>
  <r>
    <n v="68281"/>
    <x v="1"/>
    <n v="54"/>
    <x v="2"/>
    <x v="0"/>
    <x v="0"/>
    <s v="Yes"/>
    <x v="4"/>
    <s v="Urban"/>
    <n v="74.23"/>
    <n v="28.1"/>
    <n v="28.25"/>
    <n v="28.1"/>
    <x v="2"/>
    <x v="0"/>
  </r>
  <r>
    <n v="69050"/>
    <x v="0"/>
    <n v="54"/>
    <x v="2"/>
    <x v="0"/>
    <x v="0"/>
    <s v="Yes"/>
    <x v="2"/>
    <s v="Urban"/>
    <n v="85.81"/>
    <n v="21.7"/>
    <n v="28.25"/>
    <n v="21.7"/>
    <x v="2"/>
    <x v="0"/>
  </r>
  <r>
    <n v="71057"/>
    <x v="1"/>
    <n v="54"/>
    <x v="2"/>
    <x v="0"/>
    <x v="0"/>
    <s v="Yes"/>
    <x v="2"/>
    <s v="Rural"/>
    <n v="70.19"/>
    <n v="39.1"/>
    <n v="28.25"/>
    <n v="39.1"/>
    <x v="3"/>
    <x v="0"/>
  </r>
  <r>
    <n v="71551"/>
    <x v="1"/>
    <n v="54"/>
    <x v="2"/>
    <x v="0"/>
    <x v="0"/>
    <s v="No"/>
    <x v="2"/>
    <s v="Urban"/>
    <n v="85.07"/>
    <n v="21.9"/>
    <n v="28.25"/>
    <n v="21.9"/>
    <x v="0"/>
    <x v="0"/>
  </r>
  <r>
    <n v="72703"/>
    <x v="1"/>
    <n v="54"/>
    <x v="2"/>
    <x v="0"/>
    <x v="0"/>
    <s v="Yes"/>
    <x v="2"/>
    <s v="Urban"/>
    <n v="75.52"/>
    <n v="28.7"/>
    <n v="28.25"/>
    <n v="28.7"/>
    <x v="2"/>
    <x v="0"/>
  </r>
  <r>
    <n v="84"/>
    <x v="0"/>
    <n v="55"/>
    <x v="2"/>
    <x v="0"/>
    <x v="0"/>
    <s v="Yes"/>
    <x v="2"/>
    <s v="Urban"/>
    <n v="89.17"/>
    <n v="31.5"/>
    <n v="28.25"/>
    <n v="31.5"/>
    <x v="1"/>
    <x v="0"/>
  </r>
  <r>
    <n v="2647"/>
    <x v="0"/>
    <n v="55"/>
    <x v="2"/>
    <x v="0"/>
    <x v="0"/>
    <s v="Yes"/>
    <x v="2"/>
    <s v="Rural"/>
    <n v="80.349999999999994"/>
    <n v="28.7"/>
    <n v="28.25"/>
    <n v="28.7"/>
    <x v="3"/>
    <x v="0"/>
  </r>
  <r>
    <n v="2772"/>
    <x v="0"/>
    <n v="55"/>
    <x v="2"/>
    <x v="0"/>
    <x v="0"/>
    <s v="Yes"/>
    <x v="2"/>
    <s v="Urban"/>
    <n v="87.72"/>
    <n v="27"/>
    <n v="28.25"/>
    <n v="27"/>
    <x v="0"/>
    <x v="0"/>
  </r>
  <r>
    <n v="2860"/>
    <x v="0"/>
    <n v="55"/>
    <x v="2"/>
    <x v="0"/>
    <x v="0"/>
    <s v="Yes"/>
    <x v="2"/>
    <s v="Rural"/>
    <n v="82.88"/>
    <n v="29.4"/>
    <n v="28.25"/>
    <n v="29.4"/>
    <x v="0"/>
    <x v="0"/>
  </r>
  <r>
    <n v="2972"/>
    <x v="0"/>
    <n v="55"/>
    <x v="2"/>
    <x v="0"/>
    <x v="0"/>
    <s v="No"/>
    <x v="4"/>
    <s v="Rural"/>
    <n v="88.65"/>
    <n v="18.100000000000001"/>
    <n v="28.25"/>
    <n v="18.100000000000001"/>
    <x v="2"/>
    <x v="0"/>
  </r>
  <r>
    <n v="3673"/>
    <x v="1"/>
    <n v="55"/>
    <x v="2"/>
    <x v="0"/>
    <x v="0"/>
    <s v="Yes"/>
    <x v="2"/>
    <s v="Rural"/>
    <n v="112.47"/>
    <n v="32.799999999999997"/>
    <n v="28.25"/>
    <n v="32.799999999999997"/>
    <x v="3"/>
    <x v="0"/>
  </r>
  <r>
    <n v="3715"/>
    <x v="0"/>
    <n v="55"/>
    <x v="2"/>
    <x v="0"/>
    <x v="0"/>
    <s v="Yes"/>
    <x v="2"/>
    <s v="Rural"/>
    <n v="232.81"/>
    <n v="28.8"/>
    <n v="28.25"/>
    <n v="28.8"/>
    <x v="0"/>
    <x v="0"/>
  </r>
  <r>
    <n v="4128"/>
    <x v="1"/>
    <n v="55"/>
    <x v="2"/>
    <x v="0"/>
    <x v="0"/>
    <s v="Yes"/>
    <x v="2"/>
    <s v="Rural"/>
    <n v="76.7"/>
    <n v="39.700000000000003"/>
    <n v="28.25"/>
    <n v="39.700000000000003"/>
    <x v="2"/>
    <x v="0"/>
  </r>
  <r>
    <n v="4403"/>
    <x v="1"/>
    <n v="55"/>
    <x v="2"/>
    <x v="0"/>
    <x v="0"/>
    <s v="Yes"/>
    <x v="2"/>
    <s v="Urban"/>
    <n v="65.22"/>
    <n v="19.8"/>
    <n v="28.25"/>
    <n v="19.8"/>
    <x v="1"/>
    <x v="0"/>
  </r>
  <r>
    <n v="5892"/>
    <x v="1"/>
    <n v="55"/>
    <x v="2"/>
    <x v="1"/>
    <x v="0"/>
    <s v="Yes"/>
    <x v="2"/>
    <s v="Rural"/>
    <n v="99.82"/>
    <n v="34.200000000000003"/>
    <n v="28.25"/>
    <n v="34.200000000000003"/>
    <x v="1"/>
    <x v="0"/>
  </r>
  <r>
    <n v="6793"/>
    <x v="1"/>
    <n v="55"/>
    <x v="2"/>
    <x v="0"/>
    <x v="0"/>
    <s v="Yes"/>
    <x v="2"/>
    <s v="Rural"/>
    <n v="109.59"/>
    <n v="26.2"/>
    <n v="28.25"/>
    <n v="26.2"/>
    <x v="2"/>
    <x v="0"/>
  </r>
  <r>
    <n v="7384"/>
    <x v="0"/>
    <n v="55"/>
    <x v="2"/>
    <x v="0"/>
    <x v="0"/>
    <s v="No"/>
    <x v="1"/>
    <s v="Rural"/>
    <n v="79.02"/>
    <n v="38"/>
    <n v="28.25"/>
    <n v="38"/>
    <x v="0"/>
    <x v="0"/>
  </r>
  <r>
    <n v="7538"/>
    <x v="1"/>
    <n v="55"/>
    <x v="2"/>
    <x v="0"/>
    <x v="0"/>
    <s v="Yes"/>
    <x v="1"/>
    <s v="Rural"/>
    <n v="94.75"/>
    <n v="27.9"/>
    <n v="28.25"/>
    <n v="27.9"/>
    <x v="3"/>
    <x v="0"/>
  </r>
  <r>
    <n v="9442"/>
    <x v="0"/>
    <n v="55"/>
    <x v="2"/>
    <x v="0"/>
    <x v="0"/>
    <s v="Yes"/>
    <x v="1"/>
    <s v="Rural"/>
    <n v="163.82"/>
    <n v="27.5"/>
    <n v="28.25"/>
    <n v="27.5"/>
    <x v="1"/>
    <x v="0"/>
  </r>
  <r>
    <n v="9879"/>
    <x v="1"/>
    <n v="55"/>
    <x v="2"/>
    <x v="0"/>
    <x v="1"/>
    <s v="Yes"/>
    <x v="2"/>
    <s v="Urban"/>
    <n v="199.38"/>
    <n v="39"/>
    <n v="28.25"/>
    <n v="39"/>
    <x v="0"/>
    <x v="0"/>
  </r>
  <r>
    <n v="9923"/>
    <x v="0"/>
    <n v="55"/>
    <x v="2"/>
    <x v="0"/>
    <x v="1"/>
    <s v="Yes"/>
    <x v="2"/>
    <s v="Urban"/>
    <n v="80.17"/>
    <n v="28"/>
    <n v="28.25"/>
    <n v="28"/>
    <x v="1"/>
    <x v="0"/>
  </r>
  <r>
    <n v="10504"/>
    <x v="0"/>
    <n v="55"/>
    <x v="2"/>
    <x v="0"/>
    <x v="0"/>
    <s v="Yes"/>
    <x v="4"/>
    <s v="Rural"/>
    <n v="97.4"/>
    <n v="44.6"/>
    <n v="28.25"/>
    <n v="44.6"/>
    <x v="2"/>
    <x v="0"/>
  </r>
  <r>
    <n v="12857"/>
    <x v="0"/>
    <n v="55"/>
    <x v="2"/>
    <x v="0"/>
    <x v="0"/>
    <s v="Yes"/>
    <x v="1"/>
    <s v="Rural"/>
    <n v="73.569999999999993"/>
    <n v="28"/>
    <n v="28.25"/>
    <n v="28"/>
    <x v="3"/>
    <x v="0"/>
  </r>
  <r>
    <n v="12906"/>
    <x v="1"/>
    <n v="55"/>
    <x v="2"/>
    <x v="0"/>
    <x v="0"/>
    <s v="Yes"/>
    <x v="1"/>
    <s v="Rural"/>
    <n v="95.32"/>
    <n v="26.8"/>
    <n v="28.25"/>
    <n v="26.8"/>
    <x v="1"/>
    <x v="0"/>
  </r>
  <r>
    <n v="13129"/>
    <x v="1"/>
    <n v="55"/>
    <x v="2"/>
    <x v="0"/>
    <x v="0"/>
    <s v="Yes"/>
    <x v="1"/>
    <s v="Rural"/>
    <n v="76.2"/>
    <n v="27.9"/>
    <n v="28.25"/>
    <n v="27.9"/>
    <x v="1"/>
    <x v="0"/>
  </r>
  <r>
    <n v="16618"/>
    <x v="1"/>
    <n v="55"/>
    <x v="2"/>
    <x v="0"/>
    <x v="0"/>
    <s v="Yes"/>
    <x v="2"/>
    <s v="Urban"/>
    <n v="84.37"/>
    <n v="22.2"/>
    <n v="28.25"/>
    <n v="22.2"/>
    <x v="0"/>
    <x v="0"/>
  </r>
  <r>
    <n v="17222"/>
    <x v="0"/>
    <n v="55"/>
    <x v="2"/>
    <x v="1"/>
    <x v="0"/>
    <s v="Yes"/>
    <x v="1"/>
    <s v="Rural"/>
    <n v="82.81"/>
    <n v="44.3"/>
    <n v="28.25"/>
    <n v="44.3"/>
    <x v="1"/>
    <x v="0"/>
  </r>
  <r>
    <n v="17608"/>
    <x v="1"/>
    <n v="55"/>
    <x v="2"/>
    <x v="0"/>
    <x v="0"/>
    <s v="Yes"/>
    <x v="4"/>
    <s v="Urban"/>
    <n v="118.82"/>
    <n v="29"/>
    <n v="28.25"/>
    <n v="29"/>
    <x v="2"/>
    <x v="0"/>
  </r>
  <r>
    <n v="18687"/>
    <x v="0"/>
    <n v="55"/>
    <x v="2"/>
    <x v="0"/>
    <x v="0"/>
    <s v="Yes"/>
    <x v="1"/>
    <s v="Urban"/>
    <n v="93.67"/>
    <n v="29.3"/>
    <n v="28.25"/>
    <n v="29.3"/>
    <x v="0"/>
    <x v="0"/>
  </r>
  <r>
    <n v="23016"/>
    <x v="0"/>
    <n v="55"/>
    <x v="2"/>
    <x v="0"/>
    <x v="0"/>
    <s v="Yes"/>
    <x v="2"/>
    <s v="Rural"/>
    <n v="86.6"/>
    <n v="26.5"/>
    <n v="28.25"/>
    <n v="26.5"/>
    <x v="1"/>
    <x v="0"/>
  </r>
  <r>
    <n v="24018"/>
    <x v="0"/>
    <n v="55"/>
    <x v="2"/>
    <x v="0"/>
    <x v="0"/>
    <s v="Yes"/>
    <x v="2"/>
    <s v="Rural"/>
    <n v="86.58"/>
    <n v="34.200000000000003"/>
    <n v="28.25"/>
    <n v="34.200000000000003"/>
    <x v="1"/>
    <x v="0"/>
  </r>
  <r>
    <n v="24183"/>
    <x v="1"/>
    <n v="55"/>
    <x v="2"/>
    <x v="0"/>
    <x v="0"/>
    <s v="Yes"/>
    <x v="4"/>
    <s v="Rural"/>
    <n v="75.56"/>
    <n v="29.4"/>
    <n v="28.25"/>
    <n v="29.4"/>
    <x v="3"/>
    <x v="0"/>
  </r>
  <r>
    <n v="24245"/>
    <x v="0"/>
    <n v="55"/>
    <x v="2"/>
    <x v="0"/>
    <x v="0"/>
    <s v="Yes"/>
    <x v="2"/>
    <s v="Urban"/>
    <n v="90.97"/>
    <n v="32.1"/>
    <n v="28.25"/>
    <n v="32.1"/>
    <x v="0"/>
    <x v="0"/>
  </r>
  <r>
    <n v="24711"/>
    <x v="1"/>
    <n v="55"/>
    <x v="2"/>
    <x v="0"/>
    <x v="0"/>
    <s v="Yes"/>
    <x v="4"/>
    <s v="Urban"/>
    <n v="99.44"/>
    <n v="25"/>
    <n v="28.25"/>
    <n v="25"/>
    <x v="2"/>
    <x v="0"/>
  </r>
  <r>
    <n v="25878"/>
    <x v="0"/>
    <n v="55"/>
    <x v="2"/>
    <x v="0"/>
    <x v="0"/>
    <s v="Yes"/>
    <x v="1"/>
    <s v="Rural"/>
    <n v="97.68"/>
    <n v="47.1"/>
    <n v="28.25"/>
    <n v="47.1"/>
    <x v="2"/>
    <x v="0"/>
  </r>
  <r>
    <n v="29158"/>
    <x v="1"/>
    <n v="55"/>
    <x v="2"/>
    <x v="0"/>
    <x v="0"/>
    <s v="Yes"/>
    <x v="2"/>
    <s v="Rural"/>
    <n v="111.19"/>
    <n v="39.700000000000003"/>
    <n v="28.25"/>
    <n v="39.700000000000003"/>
    <x v="2"/>
    <x v="0"/>
  </r>
  <r>
    <n v="29552"/>
    <x v="1"/>
    <n v="55"/>
    <x v="2"/>
    <x v="1"/>
    <x v="1"/>
    <s v="Yes"/>
    <x v="2"/>
    <s v="Urban"/>
    <n v="210.4"/>
    <n v="40"/>
    <n v="28.25"/>
    <n v="40"/>
    <x v="3"/>
    <x v="1"/>
  </r>
  <r>
    <n v="32563"/>
    <x v="0"/>
    <n v="55"/>
    <x v="2"/>
    <x v="0"/>
    <x v="0"/>
    <s v="Yes"/>
    <x v="4"/>
    <s v="Urban"/>
    <n v="92.59"/>
    <n v="36.6"/>
    <n v="28.25"/>
    <n v="36.6"/>
    <x v="1"/>
    <x v="0"/>
  </r>
  <r>
    <n v="33976"/>
    <x v="0"/>
    <n v="55"/>
    <x v="2"/>
    <x v="0"/>
    <x v="0"/>
    <s v="Yes"/>
    <x v="2"/>
    <s v="Urban"/>
    <n v="68.790000000000006"/>
    <n v="27"/>
    <n v="28.25"/>
    <n v="27"/>
    <x v="1"/>
    <x v="0"/>
  </r>
  <r>
    <n v="34612"/>
    <x v="0"/>
    <n v="55"/>
    <x v="2"/>
    <x v="0"/>
    <x v="0"/>
    <s v="Yes"/>
    <x v="4"/>
    <s v="Rural"/>
    <n v="65.12"/>
    <n v="30"/>
    <n v="28.25"/>
    <n v="30"/>
    <x v="1"/>
    <x v="0"/>
  </r>
  <r>
    <n v="34660"/>
    <x v="0"/>
    <n v="55"/>
    <x v="2"/>
    <x v="0"/>
    <x v="0"/>
    <s v="Yes"/>
    <x v="1"/>
    <s v="Urban"/>
    <n v="69.97"/>
    <n v="25.8"/>
    <n v="28.25"/>
    <n v="25.8"/>
    <x v="2"/>
    <x v="0"/>
  </r>
  <r>
    <n v="35716"/>
    <x v="1"/>
    <n v="55"/>
    <x v="2"/>
    <x v="1"/>
    <x v="0"/>
    <s v="Yes"/>
    <x v="2"/>
    <s v="Urban"/>
    <n v="202.67"/>
    <n v="40.4"/>
    <n v="28.25"/>
    <n v="40.4"/>
    <x v="2"/>
    <x v="0"/>
  </r>
  <r>
    <n v="35913"/>
    <x v="1"/>
    <n v="55"/>
    <x v="2"/>
    <x v="1"/>
    <x v="0"/>
    <s v="Yes"/>
    <x v="2"/>
    <s v="Urban"/>
    <n v="206.4"/>
    <n v="54.8"/>
    <n v="28.25"/>
    <n v="54.8"/>
    <x v="1"/>
    <x v="0"/>
  </r>
  <r>
    <n v="37629"/>
    <x v="1"/>
    <n v="55"/>
    <x v="2"/>
    <x v="0"/>
    <x v="0"/>
    <s v="No"/>
    <x v="2"/>
    <s v="Rural"/>
    <n v="93.36"/>
    <n v="28.4"/>
    <n v="28.25"/>
    <n v="28.4"/>
    <x v="1"/>
    <x v="0"/>
  </r>
  <r>
    <n v="37680"/>
    <x v="0"/>
    <n v="55"/>
    <x v="2"/>
    <x v="0"/>
    <x v="0"/>
    <s v="Yes"/>
    <x v="4"/>
    <s v="Rural"/>
    <n v="108.35"/>
    <n v="40.799999999999997"/>
    <n v="28.25"/>
    <n v="40.799999999999997"/>
    <x v="2"/>
    <x v="0"/>
  </r>
  <r>
    <n v="38316"/>
    <x v="0"/>
    <n v="55"/>
    <x v="2"/>
    <x v="0"/>
    <x v="0"/>
    <s v="Yes"/>
    <x v="2"/>
    <s v="Rural"/>
    <n v="118.69"/>
    <n v="26.4"/>
    <n v="28.25"/>
    <n v="26.4"/>
    <x v="0"/>
    <x v="0"/>
  </r>
  <r>
    <n v="38541"/>
    <x v="0"/>
    <n v="55"/>
    <x v="2"/>
    <x v="0"/>
    <x v="0"/>
    <s v="Yes"/>
    <x v="2"/>
    <s v="Urban"/>
    <n v="84.44"/>
    <n v="30.5"/>
    <n v="28.25"/>
    <n v="30.5"/>
    <x v="2"/>
    <x v="0"/>
  </r>
  <r>
    <n v="38642"/>
    <x v="0"/>
    <n v="55"/>
    <x v="2"/>
    <x v="0"/>
    <x v="0"/>
    <s v="Yes"/>
    <x v="2"/>
    <s v="Urban"/>
    <n v="63.56"/>
    <n v="29.9"/>
    <n v="28.25"/>
    <n v="29.9"/>
    <x v="0"/>
    <x v="0"/>
  </r>
  <r>
    <n v="39708"/>
    <x v="0"/>
    <n v="55"/>
    <x v="2"/>
    <x v="0"/>
    <x v="0"/>
    <s v="Yes"/>
    <x v="2"/>
    <s v="Rural"/>
    <n v="56.87"/>
    <n v="28.9"/>
    <n v="28.25"/>
    <n v="28.9"/>
    <x v="2"/>
    <x v="0"/>
  </r>
  <r>
    <n v="42047"/>
    <x v="1"/>
    <n v="55"/>
    <x v="2"/>
    <x v="0"/>
    <x v="0"/>
    <s v="Yes"/>
    <x v="1"/>
    <s v="Urban"/>
    <n v="59.2"/>
    <n v="43.8"/>
    <n v="28.25"/>
    <n v="43.8"/>
    <x v="1"/>
    <x v="0"/>
  </r>
  <r>
    <n v="44155"/>
    <x v="1"/>
    <n v="55"/>
    <x v="2"/>
    <x v="0"/>
    <x v="0"/>
    <s v="Yes"/>
    <x v="4"/>
    <s v="Urban"/>
    <n v="89.43"/>
    <n v="26.1"/>
    <n v="28.25"/>
    <n v="26.1"/>
    <x v="2"/>
    <x v="0"/>
  </r>
  <r>
    <n v="45040"/>
    <x v="0"/>
    <n v="55"/>
    <x v="2"/>
    <x v="0"/>
    <x v="0"/>
    <s v="Yes"/>
    <x v="2"/>
    <s v="Urban"/>
    <n v="203.81"/>
    <n v="33.9"/>
    <n v="28.25"/>
    <n v="33.9"/>
    <x v="2"/>
    <x v="0"/>
  </r>
  <r>
    <n v="45497"/>
    <x v="1"/>
    <n v="55"/>
    <x v="2"/>
    <x v="0"/>
    <x v="0"/>
    <s v="No"/>
    <x v="2"/>
    <s v="Rural"/>
    <n v="83.09"/>
    <n v="18.8"/>
    <n v="28.25"/>
    <n v="18.8"/>
    <x v="1"/>
    <x v="0"/>
  </r>
  <r>
    <n v="46261"/>
    <x v="0"/>
    <n v="55"/>
    <x v="2"/>
    <x v="0"/>
    <x v="0"/>
    <s v="Yes"/>
    <x v="2"/>
    <s v="Urban"/>
    <n v="76.510000000000005"/>
    <n v="34.700000000000003"/>
    <n v="28.25"/>
    <n v="34.700000000000003"/>
    <x v="0"/>
    <x v="0"/>
  </r>
  <r>
    <n v="47057"/>
    <x v="0"/>
    <n v="55"/>
    <x v="2"/>
    <x v="0"/>
    <x v="0"/>
    <s v="Yes"/>
    <x v="1"/>
    <s v="Urban"/>
    <n v="76.47"/>
    <n v="30.6"/>
    <n v="28.25"/>
    <n v="30.6"/>
    <x v="0"/>
    <x v="0"/>
  </r>
  <r>
    <n v="47521"/>
    <x v="1"/>
    <n v="55"/>
    <x v="2"/>
    <x v="1"/>
    <x v="0"/>
    <s v="Yes"/>
    <x v="4"/>
    <s v="Urban"/>
    <n v="186.4"/>
    <n v="28"/>
    <n v="28.25"/>
    <n v="28"/>
    <x v="1"/>
    <x v="0"/>
  </r>
  <r>
    <n v="48017"/>
    <x v="0"/>
    <n v="55"/>
    <x v="2"/>
    <x v="0"/>
    <x v="0"/>
    <s v="Yes"/>
    <x v="2"/>
    <s v="Urban"/>
    <n v="62.56"/>
    <n v="28.6"/>
    <n v="28.25"/>
    <n v="28.6"/>
    <x v="1"/>
    <x v="0"/>
  </r>
  <r>
    <n v="48648"/>
    <x v="1"/>
    <n v="55"/>
    <x v="2"/>
    <x v="0"/>
    <x v="0"/>
    <s v="Yes"/>
    <x v="2"/>
    <s v="Urban"/>
    <n v="64.45"/>
    <n v="26.7"/>
    <n v="28.25"/>
    <n v="26.7"/>
    <x v="1"/>
    <x v="0"/>
  </r>
  <r>
    <n v="48922"/>
    <x v="0"/>
    <n v="55"/>
    <x v="2"/>
    <x v="1"/>
    <x v="1"/>
    <s v="Yes"/>
    <x v="2"/>
    <s v="Rural"/>
    <n v="64.92"/>
    <n v="32.1"/>
    <n v="28.25"/>
    <n v="32.1"/>
    <x v="3"/>
    <x v="0"/>
  </r>
  <r>
    <n v="49267"/>
    <x v="1"/>
    <n v="55"/>
    <x v="2"/>
    <x v="0"/>
    <x v="0"/>
    <s v="Yes"/>
    <x v="2"/>
    <s v="Urban"/>
    <n v="102.1"/>
    <n v="22.5"/>
    <n v="28.25"/>
    <n v="22.5"/>
    <x v="2"/>
    <x v="0"/>
  </r>
  <r>
    <n v="49901"/>
    <x v="0"/>
    <n v="55"/>
    <x v="2"/>
    <x v="0"/>
    <x v="0"/>
    <s v="Yes"/>
    <x v="4"/>
    <s v="Urban"/>
    <n v="154.03"/>
    <n v="31.6"/>
    <n v="28.25"/>
    <n v="31.6"/>
    <x v="3"/>
    <x v="0"/>
  </r>
  <r>
    <n v="50805"/>
    <x v="1"/>
    <n v="55"/>
    <x v="2"/>
    <x v="0"/>
    <x v="0"/>
    <s v="Yes"/>
    <x v="2"/>
    <s v="Urban"/>
    <n v="102.36"/>
    <n v="24.2"/>
    <n v="28.25"/>
    <n v="24.2"/>
    <x v="1"/>
    <x v="0"/>
  </r>
  <r>
    <n v="51020"/>
    <x v="1"/>
    <n v="55"/>
    <x v="2"/>
    <x v="0"/>
    <x v="0"/>
    <s v="Yes"/>
    <x v="2"/>
    <s v="Rural"/>
    <n v="87.78"/>
    <n v="25.2"/>
    <n v="28.25"/>
    <n v="25.2"/>
    <x v="2"/>
    <x v="0"/>
  </r>
  <r>
    <n v="52340"/>
    <x v="0"/>
    <n v="55"/>
    <x v="2"/>
    <x v="0"/>
    <x v="0"/>
    <s v="Yes"/>
    <x v="2"/>
    <s v="Urban"/>
    <n v="67.02"/>
    <n v="41.1"/>
    <n v="28.25"/>
    <n v="41.1"/>
    <x v="3"/>
    <x v="0"/>
  </r>
  <r>
    <n v="52530"/>
    <x v="0"/>
    <n v="55"/>
    <x v="2"/>
    <x v="0"/>
    <x v="0"/>
    <s v="Yes"/>
    <x v="4"/>
    <s v="Urban"/>
    <n v="231.15"/>
    <n v="22.3"/>
    <n v="28.25"/>
    <n v="22.3"/>
    <x v="1"/>
    <x v="0"/>
  </r>
  <r>
    <n v="52847"/>
    <x v="1"/>
    <n v="55"/>
    <x v="2"/>
    <x v="0"/>
    <x v="0"/>
    <s v="Yes"/>
    <x v="2"/>
    <s v="Rural"/>
    <n v="112.46"/>
    <n v="27.3"/>
    <n v="28.25"/>
    <n v="27.3"/>
    <x v="1"/>
    <x v="0"/>
  </r>
  <r>
    <n v="56831"/>
    <x v="1"/>
    <n v="55"/>
    <x v="2"/>
    <x v="0"/>
    <x v="0"/>
    <s v="Yes"/>
    <x v="2"/>
    <s v="Urban"/>
    <n v="55.34"/>
    <n v="27.1"/>
    <n v="28.25"/>
    <n v="27.1"/>
    <x v="3"/>
    <x v="0"/>
  </r>
  <r>
    <n v="56939"/>
    <x v="1"/>
    <n v="55"/>
    <x v="2"/>
    <x v="0"/>
    <x v="0"/>
    <s v="Yes"/>
    <x v="1"/>
    <s v="Rural"/>
    <n v="92.98"/>
    <n v="25.6"/>
    <n v="28.25"/>
    <n v="25.6"/>
    <x v="1"/>
    <x v="1"/>
  </r>
  <r>
    <n v="56979"/>
    <x v="0"/>
    <n v="55"/>
    <x v="2"/>
    <x v="0"/>
    <x v="0"/>
    <s v="Yes"/>
    <x v="2"/>
    <s v="Rural"/>
    <n v="61.42"/>
    <n v="33.299999999999997"/>
    <n v="28.25"/>
    <n v="33.299999999999997"/>
    <x v="3"/>
    <x v="0"/>
  </r>
  <r>
    <n v="57813"/>
    <x v="1"/>
    <n v="55"/>
    <x v="2"/>
    <x v="0"/>
    <x v="0"/>
    <s v="Yes"/>
    <x v="2"/>
    <s v="Urban"/>
    <n v="57.3"/>
    <n v="41.5"/>
    <n v="28.25"/>
    <n v="41.5"/>
    <x v="1"/>
    <x v="0"/>
  </r>
  <r>
    <n v="58610"/>
    <x v="1"/>
    <n v="55"/>
    <x v="2"/>
    <x v="0"/>
    <x v="0"/>
    <s v="Yes"/>
    <x v="2"/>
    <s v="Urban"/>
    <n v="59.36"/>
    <n v="34.1"/>
    <n v="28.25"/>
    <n v="34.1"/>
    <x v="3"/>
    <x v="0"/>
  </r>
  <r>
    <n v="58834"/>
    <x v="0"/>
    <n v="55"/>
    <x v="2"/>
    <x v="0"/>
    <x v="0"/>
    <s v="Yes"/>
    <x v="4"/>
    <s v="Urban"/>
    <n v="65.33"/>
    <n v="29.7"/>
    <n v="28.25"/>
    <n v="29.7"/>
    <x v="0"/>
    <x v="0"/>
  </r>
  <r>
    <n v="61694"/>
    <x v="0"/>
    <n v="55"/>
    <x v="2"/>
    <x v="0"/>
    <x v="0"/>
    <s v="Yes"/>
    <x v="1"/>
    <s v="Rural"/>
    <n v="111.36"/>
    <n v="33.6"/>
    <n v="28.25"/>
    <n v="33.6"/>
    <x v="1"/>
    <x v="0"/>
  </r>
  <r>
    <n v="61715"/>
    <x v="0"/>
    <n v="55"/>
    <x v="2"/>
    <x v="0"/>
    <x v="0"/>
    <s v="Yes"/>
    <x v="2"/>
    <s v="Rural"/>
    <n v="56.42"/>
    <n v="31.8"/>
    <n v="28.25"/>
    <n v="31.8"/>
    <x v="1"/>
    <x v="0"/>
  </r>
  <r>
    <n v="62990"/>
    <x v="1"/>
    <n v="55"/>
    <x v="2"/>
    <x v="0"/>
    <x v="0"/>
    <s v="Yes"/>
    <x v="4"/>
    <s v="Rural"/>
    <n v="99.64"/>
    <n v="20.100000000000001"/>
    <n v="28.25"/>
    <n v="20.100000000000001"/>
    <x v="2"/>
    <x v="0"/>
  </r>
  <r>
    <n v="64029"/>
    <x v="0"/>
    <n v="55"/>
    <x v="2"/>
    <x v="1"/>
    <x v="0"/>
    <s v="Yes"/>
    <x v="2"/>
    <s v="Urban"/>
    <n v="168.06"/>
    <n v="23.5"/>
    <n v="28.25"/>
    <n v="23.5"/>
    <x v="3"/>
    <x v="0"/>
  </r>
  <r>
    <n v="64033"/>
    <x v="0"/>
    <n v="55"/>
    <x v="2"/>
    <x v="0"/>
    <x v="1"/>
    <s v="No"/>
    <x v="2"/>
    <s v="Urban"/>
    <n v="56.9"/>
    <n v="28.2"/>
    <n v="28.25"/>
    <n v="28.2"/>
    <x v="1"/>
    <x v="0"/>
  </r>
  <r>
    <n v="64670"/>
    <x v="1"/>
    <n v="55"/>
    <x v="2"/>
    <x v="0"/>
    <x v="0"/>
    <s v="Yes"/>
    <x v="4"/>
    <s v="Urban"/>
    <n v="71.790000000000006"/>
    <n v="43"/>
    <n v="28.25"/>
    <n v="43"/>
    <x v="2"/>
    <x v="0"/>
  </r>
  <r>
    <n v="64986"/>
    <x v="0"/>
    <n v="55"/>
    <x v="2"/>
    <x v="0"/>
    <x v="0"/>
    <s v="Yes"/>
    <x v="2"/>
    <s v="Urban"/>
    <n v="108.64"/>
    <n v="29.5"/>
    <n v="28.25"/>
    <n v="29.5"/>
    <x v="1"/>
    <x v="0"/>
  </r>
  <r>
    <n v="65636"/>
    <x v="0"/>
    <n v="55"/>
    <x v="2"/>
    <x v="0"/>
    <x v="0"/>
    <s v="Yes"/>
    <x v="2"/>
    <s v="Urban"/>
    <n v="82.26"/>
    <n v="28.7"/>
    <n v="28.25"/>
    <n v="28.7"/>
    <x v="0"/>
    <x v="0"/>
  </r>
  <r>
    <n v="65673"/>
    <x v="1"/>
    <n v="55"/>
    <x v="2"/>
    <x v="0"/>
    <x v="0"/>
    <s v="No"/>
    <x v="1"/>
    <s v="Rural"/>
    <n v="67.099999999999994"/>
    <n v="31.4"/>
    <n v="28.25"/>
    <n v="31.4"/>
    <x v="1"/>
    <x v="0"/>
  </r>
  <r>
    <n v="66110"/>
    <x v="1"/>
    <n v="55"/>
    <x v="2"/>
    <x v="0"/>
    <x v="0"/>
    <s v="Yes"/>
    <x v="2"/>
    <s v="Rural"/>
    <n v="63.47"/>
    <n v="27.8"/>
    <n v="28.25"/>
    <n v="27.8"/>
    <x v="0"/>
    <x v="0"/>
  </r>
  <r>
    <n v="69972"/>
    <x v="1"/>
    <n v="55"/>
    <x v="2"/>
    <x v="0"/>
    <x v="0"/>
    <s v="Yes"/>
    <x v="2"/>
    <s v="Rural"/>
    <n v="56.11"/>
    <n v="32.4"/>
    <n v="28.25"/>
    <n v="32.4"/>
    <x v="2"/>
    <x v="0"/>
  </r>
  <r>
    <n v="70678"/>
    <x v="1"/>
    <n v="55"/>
    <x v="2"/>
    <x v="0"/>
    <x v="1"/>
    <s v="No"/>
    <x v="2"/>
    <s v="Rural"/>
    <n v="109.69"/>
    <n v="22.2"/>
    <n v="28.25"/>
    <n v="22.2"/>
    <x v="3"/>
    <x v="0"/>
  </r>
  <r>
    <n v="70857"/>
    <x v="1"/>
    <n v="55"/>
    <x v="2"/>
    <x v="0"/>
    <x v="0"/>
    <s v="Yes"/>
    <x v="4"/>
    <s v="Urban"/>
    <n v="198.36"/>
    <n v="29.1"/>
    <n v="28.25"/>
    <n v="29.1"/>
    <x v="3"/>
    <x v="0"/>
  </r>
  <r>
    <n v="71496"/>
    <x v="1"/>
    <n v="55"/>
    <x v="2"/>
    <x v="0"/>
    <x v="0"/>
    <s v="Yes"/>
    <x v="2"/>
    <s v="Urban"/>
    <n v="71.02"/>
    <n v="21.2"/>
    <n v="28.25"/>
    <n v="21.2"/>
    <x v="1"/>
    <x v="0"/>
  </r>
  <r>
    <n v="71750"/>
    <x v="1"/>
    <n v="55"/>
    <x v="2"/>
    <x v="0"/>
    <x v="0"/>
    <s v="Yes"/>
    <x v="2"/>
    <s v="Urban"/>
    <n v="55.42"/>
    <n v="24.8"/>
    <n v="28.25"/>
    <n v="24.8"/>
    <x v="0"/>
    <x v="0"/>
  </r>
  <r>
    <n v="72337"/>
    <x v="1"/>
    <n v="55"/>
    <x v="2"/>
    <x v="0"/>
    <x v="0"/>
    <s v="Yes"/>
    <x v="2"/>
    <s v="Urban"/>
    <n v="231.76"/>
    <n v="42.9"/>
    <n v="28.25"/>
    <n v="42.9"/>
    <x v="1"/>
    <x v="0"/>
  </r>
  <r>
    <n v="2573"/>
    <x v="0"/>
    <n v="56"/>
    <x v="2"/>
    <x v="0"/>
    <x v="0"/>
    <s v="Yes"/>
    <x v="4"/>
    <s v="Rural"/>
    <n v="84.58"/>
    <n v="34.5"/>
    <n v="28.25"/>
    <n v="34.5"/>
    <x v="0"/>
    <x v="0"/>
  </r>
  <r>
    <n v="3130"/>
    <x v="1"/>
    <n v="56"/>
    <x v="2"/>
    <x v="0"/>
    <x v="0"/>
    <s v="Yes"/>
    <x v="2"/>
    <s v="Rural"/>
    <n v="112.43"/>
    <n v="54.6"/>
    <n v="28.25"/>
    <n v="54.6"/>
    <x v="1"/>
    <x v="0"/>
  </r>
  <r>
    <n v="3803"/>
    <x v="1"/>
    <n v="56"/>
    <x v="2"/>
    <x v="0"/>
    <x v="0"/>
    <s v="Yes"/>
    <x v="2"/>
    <s v="Urban"/>
    <n v="102.97"/>
    <s v=""/>
    <n v="28.25"/>
    <n v="28.25"/>
    <x v="3"/>
    <x v="0"/>
  </r>
  <r>
    <n v="4117"/>
    <x v="1"/>
    <n v="56"/>
    <x v="2"/>
    <x v="0"/>
    <x v="0"/>
    <s v="Yes"/>
    <x v="1"/>
    <s v="Rural"/>
    <n v="81.77"/>
    <n v="21.8"/>
    <n v="28.25"/>
    <n v="21.8"/>
    <x v="1"/>
    <x v="0"/>
  </r>
  <r>
    <n v="4961"/>
    <x v="0"/>
    <n v="56"/>
    <x v="2"/>
    <x v="0"/>
    <x v="0"/>
    <s v="Yes"/>
    <x v="4"/>
    <s v="Urban"/>
    <n v="122.39"/>
    <n v="30.3"/>
    <n v="28.25"/>
    <n v="30.3"/>
    <x v="0"/>
    <x v="0"/>
  </r>
  <r>
    <n v="6665"/>
    <x v="0"/>
    <n v="56"/>
    <x v="2"/>
    <x v="0"/>
    <x v="0"/>
    <s v="Yes"/>
    <x v="2"/>
    <s v="Rural"/>
    <n v="96.84"/>
    <n v="30.2"/>
    <n v="28.25"/>
    <n v="30.2"/>
    <x v="0"/>
    <x v="0"/>
  </r>
  <r>
    <n v="7171"/>
    <x v="1"/>
    <n v="56"/>
    <x v="2"/>
    <x v="0"/>
    <x v="0"/>
    <s v="Yes"/>
    <x v="4"/>
    <s v="Urban"/>
    <n v="102.51"/>
    <n v="55.7"/>
    <n v="28.25"/>
    <n v="55.7"/>
    <x v="0"/>
    <x v="0"/>
  </r>
  <r>
    <n v="7298"/>
    <x v="1"/>
    <n v="56"/>
    <x v="2"/>
    <x v="0"/>
    <x v="0"/>
    <s v="Yes"/>
    <x v="1"/>
    <s v="Rural"/>
    <n v="70.23"/>
    <n v="35.5"/>
    <n v="28.25"/>
    <n v="35.5"/>
    <x v="1"/>
    <x v="0"/>
  </r>
  <r>
    <n v="10523"/>
    <x v="0"/>
    <n v="56"/>
    <x v="2"/>
    <x v="0"/>
    <x v="0"/>
    <s v="Yes"/>
    <x v="2"/>
    <s v="Urban"/>
    <n v="78.930000000000007"/>
    <n v="31.1"/>
    <n v="28.25"/>
    <n v="31.1"/>
    <x v="0"/>
    <x v="0"/>
  </r>
  <r>
    <n v="10710"/>
    <x v="1"/>
    <n v="56"/>
    <x v="2"/>
    <x v="0"/>
    <x v="0"/>
    <s v="Yes"/>
    <x v="2"/>
    <s v="Urban"/>
    <n v="185.17"/>
    <n v="40.4"/>
    <n v="28.25"/>
    <n v="40.4"/>
    <x v="2"/>
    <x v="1"/>
  </r>
  <r>
    <n v="12738"/>
    <x v="0"/>
    <n v="56"/>
    <x v="2"/>
    <x v="0"/>
    <x v="0"/>
    <s v="Yes"/>
    <x v="2"/>
    <s v="Rural"/>
    <n v="81.180000000000007"/>
    <n v="26.9"/>
    <n v="28.25"/>
    <n v="26.9"/>
    <x v="1"/>
    <x v="0"/>
  </r>
  <r>
    <n v="14517"/>
    <x v="0"/>
    <n v="56"/>
    <x v="2"/>
    <x v="0"/>
    <x v="0"/>
    <s v="Yes"/>
    <x v="2"/>
    <s v="Urban"/>
    <n v="82.25"/>
    <n v="30.5"/>
    <n v="28.25"/>
    <n v="30.5"/>
    <x v="2"/>
    <x v="0"/>
  </r>
  <r>
    <n v="17270"/>
    <x v="1"/>
    <n v="56"/>
    <x v="2"/>
    <x v="0"/>
    <x v="0"/>
    <s v="Yes"/>
    <x v="2"/>
    <s v="Urban"/>
    <n v="82.12"/>
    <n v="32.5"/>
    <n v="28.25"/>
    <n v="32.5"/>
    <x v="3"/>
    <x v="0"/>
  </r>
  <r>
    <n v="17860"/>
    <x v="0"/>
    <n v="56"/>
    <x v="2"/>
    <x v="0"/>
    <x v="0"/>
    <s v="Yes"/>
    <x v="2"/>
    <s v="Rural"/>
    <n v="97.5"/>
    <n v="36.299999999999997"/>
    <n v="28.25"/>
    <n v="36.299999999999997"/>
    <x v="2"/>
    <x v="0"/>
  </r>
  <r>
    <n v="17950"/>
    <x v="0"/>
    <n v="56"/>
    <x v="2"/>
    <x v="0"/>
    <x v="0"/>
    <s v="Yes"/>
    <x v="2"/>
    <s v="Urban"/>
    <n v="96.93"/>
    <n v="25"/>
    <n v="28.25"/>
    <n v="25"/>
    <x v="3"/>
    <x v="0"/>
  </r>
  <r>
    <n v="19436"/>
    <x v="0"/>
    <n v="56"/>
    <x v="2"/>
    <x v="0"/>
    <x v="0"/>
    <s v="Yes"/>
    <x v="2"/>
    <s v="Rural"/>
    <n v="82.4"/>
    <n v="30.9"/>
    <n v="28.25"/>
    <n v="30.9"/>
    <x v="3"/>
    <x v="0"/>
  </r>
  <r>
    <n v="19828"/>
    <x v="1"/>
    <n v="56"/>
    <x v="2"/>
    <x v="1"/>
    <x v="0"/>
    <s v="Yes"/>
    <x v="2"/>
    <s v="Rural"/>
    <n v="97.37"/>
    <n v="34.1"/>
    <n v="28.25"/>
    <n v="34.1"/>
    <x v="3"/>
    <x v="0"/>
  </r>
  <r>
    <n v="21333"/>
    <x v="0"/>
    <n v="56"/>
    <x v="2"/>
    <x v="1"/>
    <x v="0"/>
    <s v="Yes"/>
    <x v="2"/>
    <s v="Rural"/>
    <n v="206.66"/>
    <n v="21.9"/>
    <n v="28.25"/>
    <n v="21.9"/>
    <x v="3"/>
    <x v="0"/>
  </r>
  <r>
    <n v="21608"/>
    <x v="0"/>
    <n v="56"/>
    <x v="2"/>
    <x v="1"/>
    <x v="0"/>
    <s v="Yes"/>
    <x v="4"/>
    <s v="Urban"/>
    <n v="72.790000000000006"/>
    <n v="23.8"/>
    <n v="28.25"/>
    <n v="23.8"/>
    <x v="3"/>
    <x v="0"/>
  </r>
  <r>
    <n v="22386"/>
    <x v="1"/>
    <n v="56"/>
    <x v="2"/>
    <x v="0"/>
    <x v="0"/>
    <s v="Yes"/>
    <x v="2"/>
    <s v="Urban"/>
    <n v="113.2"/>
    <n v="38.700000000000003"/>
    <n v="28.25"/>
    <n v="38.700000000000003"/>
    <x v="3"/>
    <x v="0"/>
  </r>
  <r>
    <n v="22485"/>
    <x v="0"/>
    <n v="56"/>
    <x v="2"/>
    <x v="0"/>
    <x v="0"/>
    <s v="Yes"/>
    <x v="2"/>
    <s v="Urban"/>
    <n v="197.1"/>
    <n v="43.6"/>
    <n v="28.25"/>
    <n v="43.6"/>
    <x v="2"/>
    <x v="0"/>
  </r>
  <r>
    <n v="23765"/>
    <x v="1"/>
    <n v="56"/>
    <x v="2"/>
    <x v="0"/>
    <x v="0"/>
    <s v="Yes"/>
    <x v="4"/>
    <s v="Rural"/>
    <n v="244.3"/>
    <n v="37.299999999999997"/>
    <n v="28.25"/>
    <n v="37.299999999999997"/>
    <x v="1"/>
    <x v="0"/>
  </r>
  <r>
    <n v="24229"/>
    <x v="1"/>
    <n v="56"/>
    <x v="2"/>
    <x v="0"/>
    <x v="0"/>
    <s v="Yes"/>
    <x v="1"/>
    <s v="Urban"/>
    <n v="224.63"/>
    <n v="42.8"/>
    <n v="28.25"/>
    <n v="42.8"/>
    <x v="1"/>
    <x v="0"/>
  </r>
  <r>
    <n v="25404"/>
    <x v="0"/>
    <n v="56"/>
    <x v="2"/>
    <x v="0"/>
    <x v="0"/>
    <s v="Yes"/>
    <x v="2"/>
    <s v="Rural"/>
    <n v="93.72"/>
    <n v="31.4"/>
    <n v="28.25"/>
    <n v="31.4"/>
    <x v="1"/>
    <x v="0"/>
  </r>
  <r>
    <n v="26154"/>
    <x v="0"/>
    <n v="56"/>
    <x v="2"/>
    <x v="0"/>
    <x v="0"/>
    <s v="Yes"/>
    <x v="2"/>
    <s v="Rural"/>
    <n v="82.44"/>
    <n v="34.5"/>
    <n v="28.25"/>
    <n v="34.5"/>
    <x v="1"/>
    <x v="0"/>
  </r>
  <r>
    <n v="27717"/>
    <x v="1"/>
    <n v="56"/>
    <x v="2"/>
    <x v="0"/>
    <x v="0"/>
    <s v="Yes"/>
    <x v="1"/>
    <s v="Urban"/>
    <n v="112.16"/>
    <n v="25.7"/>
    <n v="28.25"/>
    <n v="25.7"/>
    <x v="0"/>
    <x v="0"/>
  </r>
  <r>
    <n v="28717"/>
    <x v="1"/>
    <n v="56"/>
    <x v="2"/>
    <x v="1"/>
    <x v="0"/>
    <s v="Yes"/>
    <x v="2"/>
    <s v="Rural"/>
    <n v="177.56"/>
    <n v="30.1"/>
    <n v="28.25"/>
    <n v="30.1"/>
    <x v="1"/>
    <x v="0"/>
  </r>
  <r>
    <n v="29232"/>
    <x v="1"/>
    <n v="56"/>
    <x v="2"/>
    <x v="0"/>
    <x v="0"/>
    <s v="Yes"/>
    <x v="2"/>
    <s v="Urban"/>
    <n v="114.33"/>
    <n v="30.7"/>
    <n v="28.25"/>
    <n v="30.7"/>
    <x v="3"/>
    <x v="0"/>
  </r>
  <r>
    <n v="29385"/>
    <x v="1"/>
    <n v="56"/>
    <x v="2"/>
    <x v="0"/>
    <x v="0"/>
    <s v="Yes"/>
    <x v="2"/>
    <s v="Rural"/>
    <n v="222.6"/>
    <n v="40.1"/>
    <n v="28.25"/>
    <n v="40.1"/>
    <x v="3"/>
    <x v="0"/>
  </r>
  <r>
    <n v="30627"/>
    <x v="1"/>
    <n v="56"/>
    <x v="2"/>
    <x v="0"/>
    <x v="0"/>
    <s v="Yes"/>
    <x v="4"/>
    <s v="Urban"/>
    <n v="89.53"/>
    <n v="23.1"/>
    <n v="28.25"/>
    <n v="23.1"/>
    <x v="0"/>
    <x v="0"/>
  </r>
  <r>
    <n v="31019"/>
    <x v="1"/>
    <n v="56"/>
    <x v="2"/>
    <x v="0"/>
    <x v="0"/>
    <s v="Yes"/>
    <x v="2"/>
    <s v="Urban"/>
    <n v="94.19"/>
    <n v="25.7"/>
    <n v="28.25"/>
    <n v="25.7"/>
    <x v="1"/>
    <x v="0"/>
  </r>
  <r>
    <n v="31988"/>
    <x v="1"/>
    <n v="56"/>
    <x v="2"/>
    <x v="0"/>
    <x v="0"/>
    <s v="Yes"/>
    <x v="2"/>
    <s v="Urban"/>
    <n v="100.83"/>
    <n v="26.8"/>
    <n v="28.25"/>
    <n v="26.8"/>
    <x v="1"/>
    <x v="0"/>
  </r>
  <r>
    <n v="32126"/>
    <x v="1"/>
    <n v="56"/>
    <x v="2"/>
    <x v="0"/>
    <x v="1"/>
    <s v="Yes"/>
    <x v="2"/>
    <s v="Urban"/>
    <n v="91.89"/>
    <n v="23.3"/>
    <n v="28.25"/>
    <n v="23.3"/>
    <x v="3"/>
    <x v="0"/>
  </r>
  <r>
    <n v="32150"/>
    <x v="1"/>
    <n v="56"/>
    <x v="2"/>
    <x v="0"/>
    <x v="0"/>
    <s v="Yes"/>
    <x v="1"/>
    <s v="Rural"/>
    <n v="94.71"/>
    <n v="29.6"/>
    <n v="28.25"/>
    <n v="29.6"/>
    <x v="3"/>
    <x v="0"/>
  </r>
  <r>
    <n v="33478"/>
    <x v="1"/>
    <n v="56"/>
    <x v="2"/>
    <x v="0"/>
    <x v="0"/>
    <s v="No"/>
    <x v="2"/>
    <s v="Rural"/>
    <n v="74.349999999999994"/>
    <n v="26.6"/>
    <n v="28.25"/>
    <n v="26.6"/>
    <x v="3"/>
    <x v="0"/>
  </r>
  <r>
    <n v="34448"/>
    <x v="1"/>
    <n v="56"/>
    <x v="2"/>
    <x v="0"/>
    <x v="0"/>
    <s v="Yes"/>
    <x v="1"/>
    <s v="Urban"/>
    <n v="242.94"/>
    <n v="41.2"/>
    <n v="28.25"/>
    <n v="41.2"/>
    <x v="1"/>
    <x v="0"/>
  </r>
  <r>
    <n v="34668"/>
    <x v="1"/>
    <n v="56"/>
    <x v="2"/>
    <x v="0"/>
    <x v="0"/>
    <s v="Yes"/>
    <x v="2"/>
    <s v="Urban"/>
    <n v="77.489999999999995"/>
    <n v="36"/>
    <n v="28.25"/>
    <n v="36"/>
    <x v="2"/>
    <x v="0"/>
  </r>
  <r>
    <n v="34700"/>
    <x v="1"/>
    <n v="56"/>
    <x v="2"/>
    <x v="1"/>
    <x v="0"/>
    <s v="No"/>
    <x v="1"/>
    <s v="Urban"/>
    <n v="87.5"/>
    <n v="20.2"/>
    <n v="28.25"/>
    <n v="20.2"/>
    <x v="2"/>
    <x v="0"/>
  </r>
  <r>
    <n v="36523"/>
    <x v="0"/>
    <n v="56"/>
    <x v="2"/>
    <x v="1"/>
    <x v="0"/>
    <s v="Yes"/>
    <x v="2"/>
    <s v="Urban"/>
    <n v="102.37"/>
    <n v="35.6"/>
    <n v="28.25"/>
    <n v="35.6"/>
    <x v="1"/>
    <x v="0"/>
  </r>
  <r>
    <n v="36922"/>
    <x v="0"/>
    <n v="56"/>
    <x v="2"/>
    <x v="0"/>
    <x v="0"/>
    <s v="Yes"/>
    <x v="2"/>
    <s v="Rural"/>
    <n v="62.68"/>
    <n v="18.399999999999999"/>
    <n v="28.25"/>
    <n v="18.399999999999999"/>
    <x v="1"/>
    <x v="0"/>
  </r>
  <r>
    <n v="38070"/>
    <x v="1"/>
    <n v="56"/>
    <x v="2"/>
    <x v="0"/>
    <x v="0"/>
    <s v="Yes"/>
    <x v="2"/>
    <s v="Rural"/>
    <n v="163.02000000000001"/>
    <n v="29.6"/>
    <n v="28.25"/>
    <n v="29.6"/>
    <x v="1"/>
    <x v="0"/>
  </r>
  <r>
    <n v="39236"/>
    <x v="1"/>
    <n v="56"/>
    <x v="2"/>
    <x v="0"/>
    <x v="0"/>
    <s v="No"/>
    <x v="1"/>
    <s v="Urban"/>
    <n v="128.63"/>
    <n v="24.9"/>
    <n v="28.25"/>
    <n v="24.9"/>
    <x v="3"/>
    <x v="0"/>
  </r>
  <r>
    <n v="40137"/>
    <x v="1"/>
    <n v="56"/>
    <x v="2"/>
    <x v="0"/>
    <x v="0"/>
    <s v="Yes"/>
    <x v="1"/>
    <s v="Rural"/>
    <n v="110.92"/>
    <n v="25.9"/>
    <n v="28.25"/>
    <n v="25.9"/>
    <x v="0"/>
    <x v="0"/>
  </r>
  <r>
    <n v="42503"/>
    <x v="1"/>
    <n v="56"/>
    <x v="2"/>
    <x v="0"/>
    <x v="0"/>
    <s v="Yes"/>
    <x v="2"/>
    <s v="Rural"/>
    <n v="114.21"/>
    <n v="21.3"/>
    <n v="28.25"/>
    <n v="21.3"/>
    <x v="1"/>
    <x v="0"/>
  </r>
  <r>
    <n v="43174"/>
    <x v="1"/>
    <n v="56"/>
    <x v="2"/>
    <x v="0"/>
    <x v="0"/>
    <s v="Yes"/>
    <x v="2"/>
    <s v="Urban"/>
    <n v="63.71"/>
    <n v="40.5"/>
    <n v="28.25"/>
    <n v="40.5"/>
    <x v="2"/>
    <x v="0"/>
  </r>
  <r>
    <n v="44033"/>
    <x v="0"/>
    <n v="56"/>
    <x v="2"/>
    <x v="1"/>
    <x v="0"/>
    <s v="Yes"/>
    <x v="2"/>
    <s v="Rural"/>
    <n v="249.31"/>
    <n v="35.799999999999997"/>
    <n v="28.25"/>
    <n v="35.799999999999997"/>
    <x v="1"/>
    <x v="1"/>
  </r>
  <r>
    <n v="44510"/>
    <x v="1"/>
    <n v="56"/>
    <x v="2"/>
    <x v="0"/>
    <x v="0"/>
    <s v="Yes"/>
    <x v="2"/>
    <s v="Rural"/>
    <n v="131.63"/>
    <n v="27.6"/>
    <n v="28.25"/>
    <n v="27.6"/>
    <x v="1"/>
    <x v="0"/>
  </r>
  <r>
    <n v="44583"/>
    <x v="1"/>
    <n v="56"/>
    <x v="2"/>
    <x v="0"/>
    <x v="1"/>
    <s v="Yes"/>
    <x v="2"/>
    <s v="Rural"/>
    <n v="70.02"/>
    <n v="32.299999999999997"/>
    <n v="28.25"/>
    <n v="32.299999999999997"/>
    <x v="1"/>
    <x v="0"/>
  </r>
  <r>
    <n v="45976"/>
    <x v="0"/>
    <n v="56"/>
    <x v="2"/>
    <x v="0"/>
    <x v="0"/>
    <s v="Yes"/>
    <x v="2"/>
    <s v="Urban"/>
    <n v="84.3"/>
    <n v="22.1"/>
    <n v="28.25"/>
    <n v="22.1"/>
    <x v="0"/>
    <x v="0"/>
  </r>
  <r>
    <n v="48129"/>
    <x v="1"/>
    <n v="56"/>
    <x v="2"/>
    <x v="0"/>
    <x v="0"/>
    <s v="Yes"/>
    <x v="2"/>
    <s v="Urban"/>
    <n v="80.08"/>
    <n v="25.6"/>
    <n v="28.25"/>
    <n v="25.6"/>
    <x v="1"/>
    <x v="0"/>
  </r>
  <r>
    <n v="48993"/>
    <x v="1"/>
    <n v="56"/>
    <x v="2"/>
    <x v="0"/>
    <x v="0"/>
    <s v="Yes"/>
    <x v="2"/>
    <s v="Rural"/>
    <n v="228.08"/>
    <n v="29.1"/>
    <n v="28.25"/>
    <n v="29.1"/>
    <x v="0"/>
    <x v="0"/>
  </r>
  <r>
    <n v="49574"/>
    <x v="1"/>
    <n v="56"/>
    <x v="2"/>
    <x v="0"/>
    <x v="0"/>
    <s v="Yes"/>
    <x v="2"/>
    <s v="Rural"/>
    <n v="227.04"/>
    <n v="23"/>
    <n v="28.25"/>
    <n v="23"/>
    <x v="3"/>
    <x v="0"/>
  </r>
  <r>
    <n v="50305"/>
    <x v="1"/>
    <n v="56"/>
    <x v="2"/>
    <x v="1"/>
    <x v="0"/>
    <s v="Yes"/>
    <x v="2"/>
    <s v="Rural"/>
    <n v="205.26"/>
    <n v="40.299999999999997"/>
    <n v="28.25"/>
    <n v="40.299999999999997"/>
    <x v="1"/>
    <x v="0"/>
  </r>
  <r>
    <n v="50371"/>
    <x v="0"/>
    <n v="56"/>
    <x v="2"/>
    <x v="0"/>
    <x v="0"/>
    <s v="Yes"/>
    <x v="2"/>
    <s v="Urban"/>
    <n v="63.18"/>
    <n v="31.5"/>
    <n v="28.25"/>
    <n v="31.5"/>
    <x v="0"/>
    <x v="0"/>
  </r>
  <r>
    <n v="50489"/>
    <x v="1"/>
    <n v="56"/>
    <x v="2"/>
    <x v="0"/>
    <x v="0"/>
    <s v="Yes"/>
    <x v="4"/>
    <s v="Urban"/>
    <n v="112.62"/>
    <n v="24.8"/>
    <n v="28.25"/>
    <n v="24.8"/>
    <x v="1"/>
    <x v="0"/>
  </r>
  <r>
    <n v="52960"/>
    <x v="1"/>
    <n v="56"/>
    <x v="2"/>
    <x v="0"/>
    <x v="0"/>
    <s v="Yes"/>
    <x v="1"/>
    <s v="Urban"/>
    <n v="98.14"/>
    <n v="32.700000000000003"/>
    <n v="28.25"/>
    <n v="32.700000000000003"/>
    <x v="2"/>
    <x v="0"/>
  </r>
  <r>
    <n v="53759"/>
    <x v="0"/>
    <n v="56"/>
    <x v="2"/>
    <x v="0"/>
    <x v="0"/>
    <s v="Yes"/>
    <x v="1"/>
    <s v="Urban"/>
    <n v="122.73"/>
    <n v="37.5"/>
    <n v="28.25"/>
    <n v="37.5"/>
    <x v="2"/>
    <x v="0"/>
  </r>
  <r>
    <n v="57159"/>
    <x v="0"/>
    <n v="56"/>
    <x v="2"/>
    <x v="0"/>
    <x v="0"/>
    <s v="Yes"/>
    <x v="1"/>
    <s v="Rural"/>
    <n v="125.87"/>
    <n v="24.6"/>
    <n v="28.25"/>
    <n v="24.6"/>
    <x v="1"/>
    <x v="0"/>
  </r>
  <r>
    <n v="57285"/>
    <x v="0"/>
    <n v="56"/>
    <x v="2"/>
    <x v="0"/>
    <x v="0"/>
    <s v="No"/>
    <x v="2"/>
    <s v="Rural"/>
    <n v="62.6"/>
    <n v="33.9"/>
    <n v="28.25"/>
    <n v="33.9"/>
    <x v="1"/>
    <x v="0"/>
  </r>
  <r>
    <n v="58101"/>
    <x v="1"/>
    <n v="56"/>
    <x v="2"/>
    <x v="0"/>
    <x v="1"/>
    <s v="Yes"/>
    <x v="2"/>
    <s v="Rural"/>
    <n v="64.66"/>
    <n v="26.7"/>
    <n v="28.25"/>
    <n v="26.7"/>
    <x v="2"/>
    <x v="0"/>
  </r>
  <r>
    <n v="58820"/>
    <x v="0"/>
    <n v="56"/>
    <x v="2"/>
    <x v="0"/>
    <x v="0"/>
    <s v="Yes"/>
    <x v="2"/>
    <s v="Rural"/>
    <n v="86.36"/>
    <n v="27.7"/>
    <n v="28.25"/>
    <n v="27.7"/>
    <x v="2"/>
    <x v="0"/>
  </r>
  <r>
    <n v="59691"/>
    <x v="1"/>
    <n v="56"/>
    <x v="2"/>
    <x v="0"/>
    <x v="0"/>
    <s v="Yes"/>
    <x v="4"/>
    <s v="Urban"/>
    <n v="86.07"/>
    <n v="32.5"/>
    <n v="28.25"/>
    <n v="32.5"/>
    <x v="0"/>
    <x v="0"/>
  </r>
  <r>
    <n v="59878"/>
    <x v="1"/>
    <n v="56"/>
    <x v="2"/>
    <x v="0"/>
    <x v="0"/>
    <s v="Yes"/>
    <x v="1"/>
    <s v="Urban"/>
    <n v="124.16"/>
    <n v="23"/>
    <n v="28.25"/>
    <n v="23"/>
    <x v="1"/>
    <x v="0"/>
  </r>
  <r>
    <n v="59916"/>
    <x v="1"/>
    <n v="56"/>
    <x v="2"/>
    <x v="0"/>
    <x v="0"/>
    <s v="Yes"/>
    <x v="2"/>
    <s v="Rural"/>
    <n v="200.98"/>
    <n v="30.4"/>
    <n v="28.25"/>
    <n v="30.4"/>
    <x v="3"/>
    <x v="0"/>
  </r>
  <r>
    <n v="61881"/>
    <x v="0"/>
    <n v="56"/>
    <x v="2"/>
    <x v="0"/>
    <x v="0"/>
    <s v="No"/>
    <x v="1"/>
    <s v="Urban"/>
    <n v="139.87"/>
    <n v="31.2"/>
    <n v="28.25"/>
    <n v="31.2"/>
    <x v="3"/>
    <x v="0"/>
  </r>
  <r>
    <n v="62576"/>
    <x v="1"/>
    <n v="56"/>
    <x v="2"/>
    <x v="0"/>
    <x v="0"/>
    <s v="Yes"/>
    <x v="2"/>
    <s v="Urban"/>
    <n v="66.319999999999993"/>
    <n v="23.4"/>
    <n v="28.25"/>
    <n v="23.4"/>
    <x v="1"/>
    <x v="0"/>
  </r>
  <r>
    <n v="63453"/>
    <x v="1"/>
    <n v="56"/>
    <x v="2"/>
    <x v="0"/>
    <x v="0"/>
    <s v="Yes"/>
    <x v="4"/>
    <s v="Rural"/>
    <n v="162.22999999999999"/>
    <n v="27.3"/>
    <n v="28.25"/>
    <n v="27.3"/>
    <x v="0"/>
    <x v="1"/>
  </r>
  <r>
    <n v="64393"/>
    <x v="0"/>
    <n v="56"/>
    <x v="2"/>
    <x v="0"/>
    <x v="0"/>
    <s v="No"/>
    <x v="1"/>
    <s v="Rural"/>
    <n v="87.95"/>
    <n v="25.2"/>
    <n v="28.25"/>
    <n v="25.2"/>
    <x v="1"/>
    <x v="0"/>
  </r>
  <r>
    <n v="64489"/>
    <x v="0"/>
    <n v="56"/>
    <x v="2"/>
    <x v="0"/>
    <x v="0"/>
    <s v="Yes"/>
    <x v="4"/>
    <s v="Rural"/>
    <n v="73.02"/>
    <n v="31.1"/>
    <n v="28.25"/>
    <n v="31.1"/>
    <x v="1"/>
    <x v="0"/>
  </r>
  <r>
    <n v="65453"/>
    <x v="1"/>
    <n v="56"/>
    <x v="2"/>
    <x v="1"/>
    <x v="0"/>
    <s v="Yes"/>
    <x v="4"/>
    <s v="Urban"/>
    <n v="82.44"/>
    <n v="27.8"/>
    <n v="28.25"/>
    <n v="27.8"/>
    <x v="3"/>
    <x v="0"/>
  </r>
  <r>
    <n v="67112"/>
    <x v="1"/>
    <n v="56"/>
    <x v="2"/>
    <x v="0"/>
    <x v="0"/>
    <s v="Yes"/>
    <x v="2"/>
    <s v="Rural"/>
    <n v="77.66"/>
    <n v="40.799999999999997"/>
    <n v="28.25"/>
    <n v="40.799999999999997"/>
    <x v="1"/>
    <x v="0"/>
  </r>
  <r>
    <n v="68242"/>
    <x v="0"/>
    <n v="56"/>
    <x v="2"/>
    <x v="0"/>
    <x v="0"/>
    <s v="Yes"/>
    <x v="2"/>
    <s v="Urban"/>
    <n v="139.72"/>
    <n v="43.9"/>
    <n v="28.25"/>
    <n v="43.9"/>
    <x v="1"/>
    <x v="0"/>
  </r>
  <r>
    <n v="69330"/>
    <x v="0"/>
    <n v="56"/>
    <x v="2"/>
    <x v="0"/>
    <x v="0"/>
    <s v="Yes"/>
    <x v="2"/>
    <s v="Rural"/>
    <n v="156.18"/>
    <n v="25.3"/>
    <n v="28.25"/>
    <n v="25.3"/>
    <x v="3"/>
    <x v="0"/>
  </r>
  <r>
    <n v="69524"/>
    <x v="0"/>
    <n v="56"/>
    <x v="2"/>
    <x v="0"/>
    <x v="0"/>
    <s v="Yes"/>
    <x v="1"/>
    <s v="Urban"/>
    <n v="94.07"/>
    <n v="31.5"/>
    <n v="28.25"/>
    <n v="31.5"/>
    <x v="1"/>
    <x v="0"/>
  </r>
  <r>
    <n v="70615"/>
    <x v="1"/>
    <n v="56"/>
    <x v="2"/>
    <x v="0"/>
    <x v="0"/>
    <s v="Yes"/>
    <x v="4"/>
    <s v="Urban"/>
    <n v="179.14"/>
    <n v="35.299999999999997"/>
    <n v="28.25"/>
    <n v="35.299999999999997"/>
    <x v="0"/>
    <x v="0"/>
  </r>
  <r>
    <n v="71151"/>
    <x v="0"/>
    <n v="56"/>
    <x v="2"/>
    <x v="0"/>
    <x v="0"/>
    <s v="Yes"/>
    <x v="2"/>
    <s v="Urban"/>
    <n v="82.64"/>
    <n v="31"/>
    <n v="28.25"/>
    <n v="31"/>
    <x v="1"/>
    <x v="0"/>
  </r>
  <r>
    <n v="71622"/>
    <x v="1"/>
    <n v="56"/>
    <x v="2"/>
    <x v="0"/>
    <x v="0"/>
    <s v="Yes"/>
    <x v="2"/>
    <s v="Urban"/>
    <n v="144.33000000000001"/>
    <n v="29.2"/>
    <n v="28.25"/>
    <n v="29.2"/>
    <x v="1"/>
    <x v="0"/>
  </r>
  <r>
    <n v="2702"/>
    <x v="1"/>
    <n v="57"/>
    <x v="2"/>
    <x v="0"/>
    <x v="0"/>
    <s v="Yes"/>
    <x v="2"/>
    <s v="Rural"/>
    <n v="65.91"/>
    <n v="28.2"/>
    <n v="28.25"/>
    <n v="28.2"/>
    <x v="0"/>
    <x v="0"/>
  </r>
  <r>
    <n v="2982"/>
    <x v="1"/>
    <n v="57"/>
    <x v="2"/>
    <x v="1"/>
    <x v="0"/>
    <s v="Yes"/>
    <x v="2"/>
    <s v="Rural"/>
    <n v="235.85"/>
    <n v="40.1"/>
    <n v="28.25"/>
    <n v="40.1"/>
    <x v="1"/>
    <x v="0"/>
  </r>
  <r>
    <n v="4913"/>
    <x v="1"/>
    <n v="57"/>
    <x v="2"/>
    <x v="0"/>
    <x v="0"/>
    <s v="Yes"/>
    <x v="2"/>
    <s v="Rural"/>
    <n v="93.85"/>
    <n v="29.1"/>
    <n v="28.25"/>
    <n v="29.1"/>
    <x v="1"/>
    <x v="0"/>
  </r>
  <r>
    <n v="5731"/>
    <x v="1"/>
    <n v="57"/>
    <x v="2"/>
    <x v="1"/>
    <x v="0"/>
    <s v="Yes"/>
    <x v="2"/>
    <s v="Urban"/>
    <n v="108.61"/>
    <n v="38.1"/>
    <n v="28.25"/>
    <n v="38.1"/>
    <x v="3"/>
    <x v="0"/>
  </r>
  <r>
    <n v="6019"/>
    <x v="1"/>
    <n v="57"/>
    <x v="2"/>
    <x v="0"/>
    <x v="0"/>
    <s v="Yes"/>
    <x v="2"/>
    <s v="Urban"/>
    <n v="82.62"/>
    <n v="28.4"/>
    <n v="28.25"/>
    <n v="28.4"/>
    <x v="1"/>
    <x v="0"/>
  </r>
  <r>
    <n v="6072"/>
    <x v="1"/>
    <n v="57"/>
    <x v="2"/>
    <x v="0"/>
    <x v="0"/>
    <s v="Yes"/>
    <x v="2"/>
    <s v="Urban"/>
    <n v="94.18"/>
    <n v="27.1"/>
    <n v="28.25"/>
    <n v="27.1"/>
    <x v="1"/>
    <x v="0"/>
  </r>
  <r>
    <n v="6295"/>
    <x v="1"/>
    <n v="57"/>
    <x v="2"/>
    <x v="0"/>
    <x v="0"/>
    <s v="Yes"/>
    <x v="4"/>
    <s v="Urban"/>
    <n v="104.36"/>
    <n v="19.2"/>
    <n v="28.25"/>
    <n v="19.2"/>
    <x v="3"/>
    <x v="0"/>
  </r>
  <r>
    <n v="6606"/>
    <x v="1"/>
    <n v="57"/>
    <x v="2"/>
    <x v="0"/>
    <x v="0"/>
    <s v="Yes"/>
    <x v="2"/>
    <s v="Urban"/>
    <n v="78.459999999999994"/>
    <n v="32.6"/>
    <n v="28.25"/>
    <n v="32.6"/>
    <x v="1"/>
    <x v="0"/>
  </r>
  <r>
    <n v="6805"/>
    <x v="0"/>
    <n v="57"/>
    <x v="2"/>
    <x v="0"/>
    <x v="0"/>
    <s v="No"/>
    <x v="2"/>
    <s v="Urban"/>
    <n v="107.74"/>
    <n v="28.4"/>
    <n v="28.25"/>
    <n v="28.4"/>
    <x v="0"/>
    <x v="0"/>
  </r>
  <r>
    <n v="7394"/>
    <x v="1"/>
    <n v="57"/>
    <x v="2"/>
    <x v="1"/>
    <x v="0"/>
    <s v="No"/>
    <x v="2"/>
    <s v="Rural"/>
    <n v="116.93"/>
    <n v="28.3"/>
    <n v="28.25"/>
    <n v="28.3"/>
    <x v="1"/>
    <x v="0"/>
  </r>
  <r>
    <n v="8154"/>
    <x v="0"/>
    <n v="57"/>
    <x v="2"/>
    <x v="1"/>
    <x v="0"/>
    <s v="Yes"/>
    <x v="4"/>
    <s v="Urban"/>
    <n v="78.92"/>
    <n v="27.7"/>
    <n v="28.25"/>
    <n v="27.7"/>
    <x v="2"/>
    <x v="1"/>
  </r>
  <r>
    <n v="10313"/>
    <x v="0"/>
    <n v="57"/>
    <x v="2"/>
    <x v="0"/>
    <x v="0"/>
    <s v="Yes"/>
    <x v="2"/>
    <s v="Urban"/>
    <n v="77.930000000000007"/>
    <n v="35.700000000000003"/>
    <n v="28.25"/>
    <n v="35.700000000000003"/>
    <x v="2"/>
    <x v="0"/>
  </r>
  <r>
    <n v="11148"/>
    <x v="0"/>
    <n v="57"/>
    <x v="2"/>
    <x v="0"/>
    <x v="0"/>
    <s v="Yes"/>
    <x v="2"/>
    <s v="Rural"/>
    <n v="85.99"/>
    <n v="21.2"/>
    <n v="28.25"/>
    <n v="21.2"/>
    <x v="0"/>
    <x v="0"/>
  </r>
  <r>
    <n v="13237"/>
    <x v="0"/>
    <n v="57"/>
    <x v="2"/>
    <x v="0"/>
    <x v="1"/>
    <s v="Yes"/>
    <x v="1"/>
    <s v="Urban"/>
    <n v="112.37"/>
    <n v="28.4"/>
    <n v="28.25"/>
    <n v="28.4"/>
    <x v="1"/>
    <x v="0"/>
  </r>
  <r>
    <n v="13307"/>
    <x v="0"/>
    <n v="57"/>
    <x v="2"/>
    <x v="0"/>
    <x v="0"/>
    <s v="Yes"/>
    <x v="4"/>
    <s v="Urban"/>
    <n v="75.53"/>
    <n v="33.1"/>
    <n v="28.25"/>
    <n v="33.1"/>
    <x v="2"/>
    <x v="0"/>
  </r>
  <r>
    <n v="14099"/>
    <x v="1"/>
    <n v="57"/>
    <x v="2"/>
    <x v="0"/>
    <x v="0"/>
    <s v="Yes"/>
    <x v="4"/>
    <s v="Urban"/>
    <n v="97.39"/>
    <n v="38"/>
    <n v="28.25"/>
    <n v="38"/>
    <x v="0"/>
    <x v="0"/>
  </r>
  <r>
    <n v="14712"/>
    <x v="0"/>
    <n v="57"/>
    <x v="2"/>
    <x v="0"/>
    <x v="0"/>
    <s v="Yes"/>
    <x v="2"/>
    <s v="Urban"/>
    <n v="89.44"/>
    <n v="26.7"/>
    <n v="28.25"/>
    <n v="26.7"/>
    <x v="1"/>
    <x v="0"/>
  </r>
  <r>
    <n v="15647"/>
    <x v="1"/>
    <n v="57"/>
    <x v="2"/>
    <x v="0"/>
    <x v="0"/>
    <s v="No"/>
    <x v="2"/>
    <s v="Rural"/>
    <n v="77.569999999999993"/>
    <n v="21"/>
    <n v="28.25"/>
    <n v="21"/>
    <x v="0"/>
    <x v="0"/>
  </r>
  <r>
    <n v="16488"/>
    <x v="1"/>
    <n v="57"/>
    <x v="2"/>
    <x v="1"/>
    <x v="0"/>
    <s v="Yes"/>
    <x v="2"/>
    <s v="Urban"/>
    <n v="210"/>
    <s v=""/>
    <n v="28.25"/>
    <n v="28.25"/>
    <x v="1"/>
    <x v="0"/>
  </r>
  <r>
    <n v="16605"/>
    <x v="0"/>
    <n v="57"/>
    <x v="2"/>
    <x v="0"/>
    <x v="0"/>
    <s v="Yes"/>
    <x v="2"/>
    <s v="Urban"/>
    <n v="106.24"/>
    <n v="32.299999999999997"/>
    <n v="28.25"/>
    <n v="32.299999999999997"/>
    <x v="1"/>
    <x v="0"/>
  </r>
  <r>
    <n v="16783"/>
    <x v="0"/>
    <n v="57"/>
    <x v="2"/>
    <x v="0"/>
    <x v="1"/>
    <s v="Yes"/>
    <x v="1"/>
    <s v="Urban"/>
    <n v="92.82"/>
    <n v="27.8"/>
    <n v="28.25"/>
    <n v="27.8"/>
    <x v="2"/>
    <x v="0"/>
  </r>
  <r>
    <n v="17148"/>
    <x v="0"/>
    <n v="57"/>
    <x v="2"/>
    <x v="0"/>
    <x v="0"/>
    <s v="Yes"/>
    <x v="2"/>
    <s v="Urban"/>
    <n v="189.57"/>
    <n v="30.7"/>
    <n v="28.25"/>
    <n v="30.7"/>
    <x v="1"/>
    <x v="0"/>
  </r>
  <r>
    <n v="17739"/>
    <x v="0"/>
    <n v="57"/>
    <x v="2"/>
    <x v="0"/>
    <x v="0"/>
    <s v="Yes"/>
    <x v="2"/>
    <s v="Rural"/>
    <n v="84.96"/>
    <n v="36.700000000000003"/>
    <n v="28.25"/>
    <n v="36.700000000000003"/>
    <x v="0"/>
    <x v="1"/>
  </r>
  <r>
    <n v="17885"/>
    <x v="0"/>
    <n v="57"/>
    <x v="2"/>
    <x v="0"/>
    <x v="0"/>
    <s v="No"/>
    <x v="4"/>
    <s v="Rural"/>
    <n v="90.31"/>
    <n v="38.1"/>
    <n v="28.25"/>
    <n v="38.1"/>
    <x v="3"/>
    <x v="0"/>
  </r>
  <r>
    <n v="18020"/>
    <x v="0"/>
    <n v="57"/>
    <x v="2"/>
    <x v="0"/>
    <x v="0"/>
    <s v="Yes"/>
    <x v="2"/>
    <s v="Urban"/>
    <n v="93.04"/>
    <n v="29.2"/>
    <n v="28.25"/>
    <n v="29.2"/>
    <x v="1"/>
    <x v="0"/>
  </r>
  <r>
    <n v="18827"/>
    <x v="0"/>
    <n v="57"/>
    <x v="2"/>
    <x v="0"/>
    <x v="0"/>
    <s v="Yes"/>
    <x v="1"/>
    <s v="Rural"/>
    <n v="84.79"/>
    <n v="32.799999999999997"/>
    <n v="28.25"/>
    <n v="32.799999999999997"/>
    <x v="2"/>
    <x v="0"/>
  </r>
  <r>
    <n v="19352"/>
    <x v="1"/>
    <n v="57"/>
    <x v="2"/>
    <x v="0"/>
    <x v="0"/>
    <s v="Yes"/>
    <x v="2"/>
    <s v="Urban"/>
    <n v="95.4"/>
    <n v="19.5"/>
    <n v="28.25"/>
    <n v="19.5"/>
    <x v="0"/>
    <x v="0"/>
  </r>
  <r>
    <n v="23851"/>
    <x v="1"/>
    <n v="57"/>
    <x v="2"/>
    <x v="0"/>
    <x v="0"/>
    <s v="No"/>
    <x v="2"/>
    <s v="Rural"/>
    <n v="87.18"/>
    <n v="20"/>
    <n v="28.25"/>
    <n v="20"/>
    <x v="2"/>
    <x v="0"/>
  </r>
  <r>
    <n v="24177"/>
    <x v="1"/>
    <n v="57"/>
    <x v="2"/>
    <x v="1"/>
    <x v="0"/>
    <s v="Yes"/>
    <x v="2"/>
    <s v="Urban"/>
    <n v="90.77"/>
    <n v="43.9"/>
    <n v="28.25"/>
    <n v="43.9"/>
    <x v="2"/>
    <x v="0"/>
  </r>
  <r>
    <n v="24630"/>
    <x v="0"/>
    <n v="57"/>
    <x v="2"/>
    <x v="0"/>
    <x v="0"/>
    <s v="Yes"/>
    <x v="2"/>
    <s v="Rural"/>
    <n v="230.59"/>
    <n v="23.2"/>
    <n v="28.25"/>
    <n v="23.2"/>
    <x v="2"/>
    <x v="0"/>
  </r>
  <r>
    <n v="25226"/>
    <x v="0"/>
    <n v="57"/>
    <x v="2"/>
    <x v="0"/>
    <x v="1"/>
    <s v="No"/>
    <x v="4"/>
    <s v="Urban"/>
    <n v="217.08"/>
    <s v=""/>
    <n v="28.25"/>
    <n v="28.25"/>
    <x v="0"/>
    <x v="1"/>
  </r>
  <r>
    <n v="26723"/>
    <x v="1"/>
    <n v="57"/>
    <x v="2"/>
    <x v="0"/>
    <x v="0"/>
    <s v="Yes"/>
    <x v="2"/>
    <s v="Urban"/>
    <n v="83.14"/>
    <n v="31.9"/>
    <n v="28.25"/>
    <n v="31.9"/>
    <x v="1"/>
    <x v="0"/>
  </r>
  <r>
    <n v="27789"/>
    <x v="1"/>
    <n v="57"/>
    <x v="2"/>
    <x v="0"/>
    <x v="0"/>
    <s v="Yes"/>
    <x v="2"/>
    <s v="Urban"/>
    <n v="73"/>
    <n v="26.2"/>
    <n v="28.25"/>
    <n v="26.2"/>
    <x v="1"/>
    <x v="0"/>
  </r>
  <r>
    <n v="28493"/>
    <x v="0"/>
    <n v="57"/>
    <x v="2"/>
    <x v="0"/>
    <x v="0"/>
    <s v="Yes"/>
    <x v="2"/>
    <s v="Urban"/>
    <n v="86.3"/>
    <n v="31.7"/>
    <n v="28.25"/>
    <n v="31.7"/>
    <x v="0"/>
    <x v="1"/>
  </r>
  <r>
    <n v="30116"/>
    <x v="1"/>
    <n v="57"/>
    <x v="2"/>
    <x v="0"/>
    <x v="0"/>
    <s v="Yes"/>
    <x v="2"/>
    <s v="Rural"/>
    <n v="102.28"/>
    <n v="25.5"/>
    <n v="28.25"/>
    <n v="25.5"/>
    <x v="1"/>
    <x v="0"/>
  </r>
  <r>
    <n v="30352"/>
    <x v="0"/>
    <n v="57"/>
    <x v="2"/>
    <x v="0"/>
    <x v="0"/>
    <s v="Yes"/>
    <x v="2"/>
    <s v="Rural"/>
    <n v="90.06"/>
    <n v="29.8"/>
    <n v="28.25"/>
    <n v="29.8"/>
    <x v="0"/>
    <x v="0"/>
  </r>
  <r>
    <n v="32203"/>
    <x v="1"/>
    <n v="57"/>
    <x v="2"/>
    <x v="0"/>
    <x v="0"/>
    <s v="Yes"/>
    <x v="1"/>
    <s v="Rural"/>
    <n v="95.36"/>
    <n v="32.4"/>
    <n v="28.25"/>
    <n v="32.4"/>
    <x v="2"/>
    <x v="0"/>
  </r>
  <r>
    <n v="33175"/>
    <x v="1"/>
    <n v="57"/>
    <x v="2"/>
    <x v="0"/>
    <x v="0"/>
    <s v="Yes"/>
    <x v="4"/>
    <s v="Urban"/>
    <n v="110.52"/>
    <n v="28.5"/>
    <n v="28.25"/>
    <n v="28.5"/>
    <x v="0"/>
    <x v="1"/>
  </r>
  <r>
    <n v="33697"/>
    <x v="0"/>
    <n v="57"/>
    <x v="2"/>
    <x v="0"/>
    <x v="0"/>
    <s v="Yes"/>
    <x v="2"/>
    <s v="Rural"/>
    <n v="90.54"/>
    <n v="33.700000000000003"/>
    <n v="28.25"/>
    <n v="33.700000000000003"/>
    <x v="1"/>
    <x v="0"/>
  </r>
  <r>
    <n v="34285"/>
    <x v="0"/>
    <n v="57"/>
    <x v="2"/>
    <x v="0"/>
    <x v="0"/>
    <s v="Yes"/>
    <x v="2"/>
    <s v="Rural"/>
    <n v="92.59"/>
    <n v="24.2"/>
    <n v="28.25"/>
    <n v="24.2"/>
    <x v="0"/>
    <x v="0"/>
  </r>
  <r>
    <n v="34608"/>
    <x v="0"/>
    <n v="57"/>
    <x v="2"/>
    <x v="0"/>
    <x v="0"/>
    <s v="Yes"/>
    <x v="2"/>
    <s v="Rural"/>
    <n v="86.67"/>
    <n v="39"/>
    <n v="28.25"/>
    <n v="39"/>
    <x v="0"/>
    <x v="0"/>
  </r>
  <r>
    <n v="34857"/>
    <x v="0"/>
    <n v="57"/>
    <x v="2"/>
    <x v="0"/>
    <x v="0"/>
    <s v="Yes"/>
    <x v="1"/>
    <s v="Urban"/>
    <n v="81.150000000000006"/>
    <n v="40.200000000000003"/>
    <n v="28.25"/>
    <n v="40.200000000000003"/>
    <x v="2"/>
    <x v="0"/>
  </r>
  <r>
    <n v="35229"/>
    <x v="0"/>
    <n v="57"/>
    <x v="2"/>
    <x v="0"/>
    <x v="0"/>
    <s v="Yes"/>
    <x v="4"/>
    <s v="Urban"/>
    <n v="71.709999999999994"/>
    <n v="35.200000000000003"/>
    <n v="28.25"/>
    <n v="35.200000000000003"/>
    <x v="3"/>
    <x v="0"/>
  </r>
  <r>
    <n v="36155"/>
    <x v="1"/>
    <n v="57"/>
    <x v="2"/>
    <x v="1"/>
    <x v="0"/>
    <s v="Yes"/>
    <x v="2"/>
    <s v="Urban"/>
    <n v="98.07"/>
    <n v="50.9"/>
    <n v="28.25"/>
    <n v="50.9"/>
    <x v="2"/>
    <x v="0"/>
  </r>
  <r>
    <n v="37299"/>
    <x v="0"/>
    <n v="57"/>
    <x v="2"/>
    <x v="0"/>
    <x v="0"/>
    <s v="Yes"/>
    <x v="2"/>
    <s v="Urban"/>
    <n v="107.49"/>
    <n v="29.5"/>
    <n v="28.25"/>
    <n v="29.5"/>
    <x v="1"/>
    <x v="0"/>
  </r>
  <r>
    <n v="39139"/>
    <x v="1"/>
    <n v="57"/>
    <x v="2"/>
    <x v="0"/>
    <x v="0"/>
    <s v="Yes"/>
    <x v="2"/>
    <s v="Rural"/>
    <n v="84.18"/>
    <n v="35.5"/>
    <n v="28.25"/>
    <n v="35.5"/>
    <x v="1"/>
    <x v="0"/>
  </r>
  <r>
    <n v="39186"/>
    <x v="1"/>
    <n v="57"/>
    <x v="2"/>
    <x v="0"/>
    <x v="1"/>
    <s v="Yes"/>
    <x v="2"/>
    <s v="Urban"/>
    <n v="216.58"/>
    <n v="31"/>
    <n v="28.25"/>
    <n v="31"/>
    <x v="0"/>
    <x v="1"/>
  </r>
  <r>
    <n v="40379"/>
    <x v="1"/>
    <n v="57"/>
    <x v="2"/>
    <x v="0"/>
    <x v="0"/>
    <s v="Yes"/>
    <x v="2"/>
    <s v="Rural"/>
    <n v="98.57"/>
    <n v="31.6"/>
    <n v="28.25"/>
    <n v="31.6"/>
    <x v="1"/>
    <x v="0"/>
  </r>
  <r>
    <n v="41512"/>
    <x v="0"/>
    <n v="57"/>
    <x v="2"/>
    <x v="0"/>
    <x v="0"/>
    <s v="Yes"/>
    <x v="4"/>
    <s v="Rural"/>
    <n v="76.62"/>
    <n v="28.2"/>
    <n v="28.25"/>
    <n v="28.2"/>
    <x v="1"/>
    <x v="0"/>
  </r>
  <r>
    <n v="41940"/>
    <x v="0"/>
    <n v="57"/>
    <x v="2"/>
    <x v="0"/>
    <x v="1"/>
    <s v="Yes"/>
    <x v="2"/>
    <s v="Rural"/>
    <n v="62.2"/>
    <n v="31"/>
    <n v="28.25"/>
    <n v="31"/>
    <x v="2"/>
    <x v="0"/>
  </r>
  <r>
    <n v="42563"/>
    <x v="1"/>
    <n v="57"/>
    <x v="2"/>
    <x v="1"/>
    <x v="1"/>
    <s v="Yes"/>
    <x v="2"/>
    <s v="Rural"/>
    <n v="231.72"/>
    <n v="45.7"/>
    <n v="28.25"/>
    <n v="45.7"/>
    <x v="2"/>
    <x v="0"/>
  </r>
  <r>
    <n v="42859"/>
    <x v="1"/>
    <n v="57"/>
    <x v="2"/>
    <x v="0"/>
    <x v="0"/>
    <s v="Yes"/>
    <x v="2"/>
    <s v="Urban"/>
    <n v="231.31"/>
    <n v="32.299999999999997"/>
    <n v="28.25"/>
    <n v="32.299999999999997"/>
    <x v="1"/>
    <x v="0"/>
  </r>
  <r>
    <n v="43717"/>
    <x v="0"/>
    <n v="57"/>
    <x v="2"/>
    <x v="1"/>
    <x v="0"/>
    <s v="Yes"/>
    <x v="2"/>
    <s v="Urban"/>
    <n v="212.08"/>
    <n v="44.2"/>
    <n v="28.25"/>
    <n v="44.2"/>
    <x v="3"/>
    <x v="1"/>
  </r>
  <r>
    <n v="44375"/>
    <x v="1"/>
    <n v="57"/>
    <x v="2"/>
    <x v="1"/>
    <x v="0"/>
    <s v="Yes"/>
    <x v="1"/>
    <s v="Rural"/>
    <n v="63.72"/>
    <n v="35.799999999999997"/>
    <n v="28.25"/>
    <n v="35.799999999999997"/>
    <x v="3"/>
    <x v="0"/>
  </r>
  <r>
    <n v="44759"/>
    <x v="0"/>
    <n v="57"/>
    <x v="2"/>
    <x v="0"/>
    <x v="0"/>
    <s v="Yes"/>
    <x v="2"/>
    <s v="Urban"/>
    <n v="215.92"/>
    <n v="27.4"/>
    <n v="28.25"/>
    <n v="27.4"/>
    <x v="3"/>
    <x v="0"/>
  </r>
  <r>
    <n v="45010"/>
    <x v="1"/>
    <n v="57"/>
    <x v="2"/>
    <x v="0"/>
    <x v="0"/>
    <s v="Yes"/>
    <x v="2"/>
    <s v="Rural"/>
    <n v="77.930000000000007"/>
    <n v="21.7"/>
    <n v="28.25"/>
    <n v="21.7"/>
    <x v="1"/>
    <x v="0"/>
  </r>
  <r>
    <n v="45713"/>
    <x v="1"/>
    <n v="57"/>
    <x v="2"/>
    <x v="0"/>
    <x v="0"/>
    <s v="Yes"/>
    <x v="4"/>
    <s v="Urban"/>
    <n v="219.5"/>
    <n v="33.799999999999997"/>
    <n v="28.25"/>
    <n v="33.799999999999997"/>
    <x v="2"/>
    <x v="0"/>
  </r>
  <r>
    <n v="46130"/>
    <x v="1"/>
    <n v="57"/>
    <x v="2"/>
    <x v="0"/>
    <x v="0"/>
    <s v="Yes"/>
    <x v="1"/>
    <s v="Urban"/>
    <n v="142.31"/>
    <n v="35.200000000000003"/>
    <n v="28.25"/>
    <n v="35.200000000000003"/>
    <x v="3"/>
    <x v="0"/>
  </r>
  <r>
    <n v="46373"/>
    <x v="1"/>
    <n v="57"/>
    <x v="2"/>
    <x v="0"/>
    <x v="0"/>
    <s v="Yes"/>
    <x v="2"/>
    <s v="Rural"/>
    <n v="169.97"/>
    <n v="25.8"/>
    <n v="28.25"/>
    <n v="25.8"/>
    <x v="1"/>
    <x v="0"/>
  </r>
  <r>
    <n v="46498"/>
    <x v="1"/>
    <n v="57"/>
    <x v="2"/>
    <x v="0"/>
    <x v="0"/>
    <s v="Yes"/>
    <x v="2"/>
    <s v="Urban"/>
    <n v="217.4"/>
    <n v="36.6"/>
    <n v="28.25"/>
    <n v="36.6"/>
    <x v="1"/>
    <x v="0"/>
  </r>
  <r>
    <n v="47501"/>
    <x v="1"/>
    <n v="57"/>
    <x v="2"/>
    <x v="0"/>
    <x v="0"/>
    <s v="Yes"/>
    <x v="2"/>
    <s v="Urban"/>
    <n v="59.85"/>
    <n v="41.5"/>
    <n v="28.25"/>
    <n v="41.5"/>
    <x v="1"/>
    <x v="0"/>
  </r>
  <r>
    <n v="47776"/>
    <x v="1"/>
    <n v="57"/>
    <x v="2"/>
    <x v="0"/>
    <x v="0"/>
    <s v="Yes"/>
    <x v="4"/>
    <s v="Rural"/>
    <n v="176.78"/>
    <n v="50.4"/>
    <n v="28.25"/>
    <n v="50.4"/>
    <x v="1"/>
    <x v="0"/>
  </r>
  <r>
    <n v="47937"/>
    <x v="1"/>
    <n v="57"/>
    <x v="2"/>
    <x v="0"/>
    <x v="0"/>
    <s v="Yes"/>
    <x v="1"/>
    <s v="Rural"/>
    <n v="78.14"/>
    <n v="35.799999999999997"/>
    <n v="28.25"/>
    <n v="35.799999999999997"/>
    <x v="1"/>
    <x v="0"/>
  </r>
  <r>
    <n v="48472"/>
    <x v="0"/>
    <n v="57"/>
    <x v="2"/>
    <x v="0"/>
    <x v="0"/>
    <s v="Yes"/>
    <x v="2"/>
    <s v="Rural"/>
    <n v="76.28"/>
    <n v="31.4"/>
    <n v="28.25"/>
    <n v="31.4"/>
    <x v="2"/>
    <x v="0"/>
  </r>
  <r>
    <n v="49254"/>
    <x v="0"/>
    <n v="57"/>
    <x v="2"/>
    <x v="1"/>
    <x v="0"/>
    <s v="Yes"/>
    <x v="2"/>
    <s v="Urban"/>
    <n v="80.72"/>
    <n v="41.5"/>
    <n v="28.25"/>
    <n v="41.5"/>
    <x v="2"/>
    <x v="0"/>
  </r>
  <r>
    <n v="49279"/>
    <x v="0"/>
    <n v="57"/>
    <x v="2"/>
    <x v="0"/>
    <x v="1"/>
    <s v="Yes"/>
    <x v="2"/>
    <s v="Urban"/>
    <n v="76.5"/>
    <n v="29.2"/>
    <n v="28.25"/>
    <n v="29.2"/>
    <x v="2"/>
    <x v="0"/>
  </r>
  <r>
    <n v="50372"/>
    <x v="0"/>
    <n v="57"/>
    <x v="2"/>
    <x v="0"/>
    <x v="0"/>
    <s v="Yes"/>
    <x v="2"/>
    <s v="Rural"/>
    <n v="233.47"/>
    <n v="35.5"/>
    <n v="28.25"/>
    <n v="35.5"/>
    <x v="1"/>
    <x v="0"/>
  </r>
  <r>
    <n v="52282"/>
    <x v="0"/>
    <n v="57"/>
    <x v="2"/>
    <x v="0"/>
    <x v="0"/>
    <s v="Yes"/>
    <x v="2"/>
    <s v="Rural"/>
    <n v="197.28"/>
    <n v="34.5"/>
    <n v="28.25"/>
    <n v="34.5"/>
    <x v="2"/>
    <x v="1"/>
  </r>
  <r>
    <n v="52306"/>
    <x v="0"/>
    <n v="57"/>
    <x v="2"/>
    <x v="0"/>
    <x v="0"/>
    <s v="Yes"/>
    <x v="1"/>
    <s v="Urban"/>
    <n v="67.97"/>
    <n v="27.9"/>
    <n v="28.25"/>
    <n v="27.9"/>
    <x v="1"/>
    <x v="0"/>
  </r>
  <r>
    <n v="52461"/>
    <x v="0"/>
    <n v="57"/>
    <x v="2"/>
    <x v="0"/>
    <x v="0"/>
    <s v="Yes"/>
    <x v="2"/>
    <s v="Urban"/>
    <n v="111.08"/>
    <n v="27.9"/>
    <n v="28.25"/>
    <n v="27.9"/>
    <x v="1"/>
    <x v="0"/>
  </r>
  <r>
    <n v="52512"/>
    <x v="0"/>
    <n v="57"/>
    <x v="2"/>
    <x v="0"/>
    <x v="0"/>
    <s v="Yes"/>
    <x v="2"/>
    <s v="Rural"/>
    <n v="98.54"/>
    <n v="30.2"/>
    <n v="28.25"/>
    <n v="30.2"/>
    <x v="1"/>
    <x v="0"/>
  </r>
  <r>
    <n v="53660"/>
    <x v="0"/>
    <n v="57"/>
    <x v="2"/>
    <x v="0"/>
    <x v="0"/>
    <s v="Yes"/>
    <x v="2"/>
    <s v="Urban"/>
    <n v="108.53"/>
    <n v="19.399999999999999"/>
    <n v="28.25"/>
    <n v="19.399999999999999"/>
    <x v="3"/>
    <x v="0"/>
  </r>
  <r>
    <n v="56001"/>
    <x v="0"/>
    <n v="57"/>
    <x v="2"/>
    <x v="0"/>
    <x v="0"/>
    <s v="Yes"/>
    <x v="2"/>
    <s v="Rural"/>
    <n v="82.08"/>
    <n v="24.7"/>
    <n v="28.25"/>
    <n v="24.7"/>
    <x v="0"/>
    <x v="0"/>
  </r>
  <r>
    <n v="57254"/>
    <x v="1"/>
    <n v="57"/>
    <x v="2"/>
    <x v="0"/>
    <x v="0"/>
    <s v="Yes"/>
    <x v="2"/>
    <s v="Rural"/>
    <n v="135.63"/>
    <n v="36.200000000000003"/>
    <n v="28.25"/>
    <n v="36.200000000000003"/>
    <x v="2"/>
    <x v="0"/>
  </r>
  <r>
    <n v="57270"/>
    <x v="1"/>
    <n v="57"/>
    <x v="2"/>
    <x v="0"/>
    <x v="0"/>
    <s v="Yes"/>
    <x v="2"/>
    <s v="Rural"/>
    <n v="189.44"/>
    <n v="35.799999999999997"/>
    <n v="28.25"/>
    <n v="35.799999999999997"/>
    <x v="1"/>
    <x v="0"/>
  </r>
  <r>
    <n v="58138"/>
    <x v="0"/>
    <n v="57"/>
    <x v="2"/>
    <x v="0"/>
    <x v="0"/>
    <s v="Yes"/>
    <x v="2"/>
    <s v="Rural"/>
    <n v="111.64"/>
    <n v="31.5"/>
    <n v="28.25"/>
    <n v="31.5"/>
    <x v="1"/>
    <x v="0"/>
  </r>
  <r>
    <n v="59437"/>
    <x v="1"/>
    <n v="57"/>
    <x v="2"/>
    <x v="0"/>
    <x v="0"/>
    <s v="Yes"/>
    <x v="2"/>
    <s v="Urban"/>
    <n v="221.89"/>
    <n v="37.299999999999997"/>
    <n v="28.25"/>
    <n v="37.299999999999997"/>
    <x v="3"/>
    <x v="1"/>
  </r>
  <r>
    <n v="60416"/>
    <x v="1"/>
    <n v="57"/>
    <x v="2"/>
    <x v="0"/>
    <x v="0"/>
    <s v="Yes"/>
    <x v="1"/>
    <s v="Urban"/>
    <n v="106.84"/>
    <n v="29.6"/>
    <n v="28.25"/>
    <n v="29.6"/>
    <x v="1"/>
    <x v="0"/>
  </r>
  <r>
    <n v="61096"/>
    <x v="0"/>
    <n v="57"/>
    <x v="2"/>
    <x v="0"/>
    <x v="0"/>
    <s v="Yes"/>
    <x v="2"/>
    <s v="Rural"/>
    <n v="70.16"/>
    <n v="25.8"/>
    <n v="28.25"/>
    <n v="25.8"/>
    <x v="2"/>
    <x v="0"/>
  </r>
  <r>
    <n v="62507"/>
    <x v="1"/>
    <n v="57"/>
    <x v="2"/>
    <x v="0"/>
    <x v="0"/>
    <s v="Yes"/>
    <x v="2"/>
    <s v="Urban"/>
    <n v="94.63"/>
    <n v="33"/>
    <n v="28.25"/>
    <n v="33"/>
    <x v="1"/>
    <x v="0"/>
  </r>
  <r>
    <n v="65144"/>
    <x v="1"/>
    <n v="57"/>
    <x v="2"/>
    <x v="0"/>
    <x v="0"/>
    <s v="Yes"/>
    <x v="1"/>
    <s v="Urban"/>
    <n v="98.44"/>
    <n v="33.6"/>
    <n v="28.25"/>
    <n v="33.6"/>
    <x v="0"/>
    <x v="0"/>
  </r>
  <r>
    <n v="65256"/>
    <x v="1"/>
    <n v="57"/>
    <x v="2"/>
    <x v="0"/>
    <x v="0"/>
    <s v="Yes"/>
    <x v="1"/>
    <s v="Rural"/>
    <n v="128.28"/>
    <n v="34.200000000000003"/>
    <n v="28.25"/>
    <n v="34.200000000000003"/>
    <x v="1"/>
    <x v="0"/>
  </r>
  <r>
    <n v="65481"/>
    <x v="0"/>
    <n v="57"/>
    <x v="2"/>
    <x v="0"/>
    <x v="0"/>
    <s v="Yes"/>
    <x v="2"/>
    <s v="Urban"/>
    <n v="90.4"/>
    <n v="26.5"/>
    <n v="28.25"/>
    <n v="26.5"/>
    <x v="1"/>
    <x v="0"/>
  </r>
  <r>
    <n v="65731"/>
    <x v="0"/>
    <n v="57"/>
    <x v="2"/>
    <x v="0"/>
    <x v="0"/>
    <s v="Yes"/>
    <x v="1"/>
    <s v="Urban"/>
    <n v="83.64"/>
    <n v="29.4"/>
    <n v="28.25"/>
    <n v="29.4"/>
    <x v="3"/>
    <x v="0"/>
  </r>
  <r>
    <n v="66270"/>
    <x v="1"/>
    <n v="57"/>
    <x v="2"/>
    <x v="0"/>
    <x v="0"/>
    <s v="Yes"/>
    <x v="2"/>
    <s v="Rural"/>
    <n v="69.400000000000006"/>
    <n v="24"/>
    <n v="28.25"/>
    <n v="24"/>
    <x v="0"/>
    <x v="0"/>
  </r>
  <r>
    <n v="66315"/>
    <x v="1"/>
    <n v="57"/>
    <x v="2"/>
    <x v="0"/>
    <x v="0"/>
    <s v="No"/>
    <x v="1"/>
    <s v="Urban"/>
    <n v="68.02"/>
    <n v="37.5"/>
    <n v="28.25"/>
    <n v="37.5"/>
    <x v="1"/>
    <x v="1"/>
  </r>
  <r>
    <n v="67343"/>
    <x v="1"/>
    <n v="57"/>
    <x v="2"/>
    <x v="0"/>
    <x v="0"/>
    <s v="Yes"/>
    <x v="2"/>
    <s v="Rural"/>
    <n v="81.42"/>
    <n v="35.799999999999997"/>
    <n v="28.25"/>
    <n v="35.799999999999997"/>
    <x v="1"/>
    <x v="0"/>
  </r>
  <r>
    <n v="68371"/>
    <x v="0"/>
    <n v="57"/>
    <x v="2"/>
    <x v="0"/>
    <x v="0"/>
    <s v="Yes"/>
    <x v="2"/>
    <s v="Urban"/>
    <n v="134.76"/>
    <n v="29.1"/>
    <n v="28.25"/>
    <n v="29.1"/>
    <x v="0"/>
    <x v="0"/>
  </r>
  <r>
    <n v="68750"/>
    <x v="0"/>
    <n v="57"/>
    <x v="2"/>
    <x v="0"/>
    <x v="0"/>
    <s v="Yes"/>
    <x v="2"/>
    <s v="Rural"/>
    <n v="89.81"/>
    <n v="35.6"/>
    <n v="28.25"/>
    <n v="35.6"/>
    <x v="1"/>
    <x v="0"/>
  </r>
  <r>
    <n v="69064"/>
    <x v="1"/>
    <n v="57"/>
    <x v="2"/>
    <x v="0"/>
    <x v="0"/>
    <s v="No"/>
    <x v="1"/>
    <s v="Rural"/>
    <n v="72.55"/>
    <n v="21"/>
    <n v="28.25"/>
    <n v="21"/>
    <x v="1"/>
    <x v="0"/>
  </r>
  <r>
    <n v="69834"/>
    <x v="1"/>
    <n v="57"/>
    <x v="2"/>
    <x v="0"/>
    <x v="0"/>
    <s v="Yes"/>
    <x v="4"/>
    <s v="Rural"/>
    <n v="87.1"/>
    <n v="48.3"/>
    <n v="28.25"/>
    <n v="48.3"/>
    <x v="3"/>
    <x v="0"/>
  </r>
  <r>
    <n v="69835"/>
    <x v="1"/>
    <n v="57"/>
    <x v="2"/>
    <x v="0"/>
    <x v="0"/>
    <s v="Yes"/>
    <x v="2"/>
    <s v="Rural"/>
    <n v="131.4"/>
    <n v="32.299999999999997"/>
    <n v="28.25"/>
    <n v="32.299999999999997"/>
    <x v="1"/>
    <x v="0"/>
  </r>
  <r>
    <n v="72081"/>
    <x v="1"/>
    <n v="57"/>
    <x v="2"/>
    <x v="1"/>
    <x v="0"/>
    <s v="Yes"/>
    <x v="4"/>
    <s v="Rural"/>
    <n v="67.41"/>
    <n v="32.9"/>
    <n v="28.25"/>
    <n v="32.9"/>
    <x v="1"/>
    <x v="1"/>
  </r>
  <r>
    <n v="72562"/>
    <x v="1"/>
    <n v="57"/>
    <x v="2"/>
    <x v="0"/>
    <x v="0"/>
    <s v="Yes"/>
    <x v="2"/>
    <s v="Rural"/>
    <n v="64.37"/>
    <n v="32.799999999999997"/>
    <n v="28.25"/>
    <n v="32.799999999999997"/>
    <x v="1"/>
    <x v="0"/>
  </r>
  <r>
    <n v="72911"/>
    <x v="1"/>
    <n v="57"/>
    <x v="2"/>
    <x v="1"/>
    <x v="0"/>
    <s v="Yes"/>
    <x v="2"/>
    <s v="Rural"/>
    <n v="129.54"/>
    <n v="60.9"/>
    <n v="28.25"/>
    <n v="60.9"/>
    <x v="3"/>
    <x v="0"/>
  </r>
  <r>
    <n v="364"/>
    <x v="1"/>
    <n v="58"/>
    <x v="2"/>
    <x v="0"/>
    <x v="0"/>
    <s v="Yes"/>
    <x v="2"/>
    <s v="Urban"/>
    <n v="105.74"/>
    <n v="26.8"/>
    <n v="28.25"/>
    <n v="26.8"/>
    <x v="2"/>
    <x v="0"/>
  </r>
  <r>
    <n v="1842"/>
    <x v="0"/>
    <n v="58"/>
    <x v="2"/>
    <x v="0"/>
    <x v="0"/>
    <s v="Yes"/>
    <x v="2"/>
    <s v="Urban"/>
    <n v="94"/>
    <s v=""/>
    <n v="28.25"/>
    <n v="28.25"/>
    <x v="0"/>
    <x v="0"/>
  </r>
  <r>
    <n v="2138"/>
    <x v="0"/>
    <n v="58"/>
    <x v="2"/>
    <x v="0"/>
    <x v="0"/>
    <s v="Yes"/>
    <x v="4"/>
    <s v="Urban"/>
    <n v="84.94"/>
    <s v=""/>
    <n v="28.25"/>
    <n v="28.25"/>
    <x v="1"/>
    <x v="0"/>
  </r>
  <r>
    <n v="2346"/>
    <x v="0"/>
    <n v="58"/>
    <x v="2"/>
    <x v="0"/>
    <x v="0"/>
    <s v="Yes"/>
    <x v="2"/>
    <s v="Urban"/>
    <n v="82.3"/>
    <s v=""/>
    <n v="28.25"/>
    <n v="28.25"/>
    <x v="3"/>
    <x v="1"/>
  </r>
  <r>
    <n v="2421"/>
    <x v="1"/>
    <n v="58"/>
    <x v="2"/>
    <x v="0"/>
    <x v="0"/>
    <s v="Yes"/>
    <x v="2"/>
    <s v="Urban"/>
    <n v="90.26"/>
    <n v="36.1"/>
    <n v="28.25"/>
    <n v="36.1"/>
    <x v="1"/>
    <x v="0"/>
  </r>
  <r>
    <n v="2730"/>
    <x v="0"/>
    <n v="58"/>
    <x v="2"/>
    <x v="0"/>
    <x v="0"/>
    <s v="Yes"/>
    <x v="2"/>
    <s v="Urban"/>
    <n v="94.53"/>
    <n v="36.1"/>
    <n v="28.25"/>
    <n v="36.1"/>
    <x v="1"/>
    <x v="0"/>
  </r>
  <r>
    <n v="3348"/>
    <x v="1"/>
    <n v="58"/>
    <x v="2"/>
    <x v="1"/>
    <x v="0"/>
    <s v="Yes"/>
    <x v="2"/>
    <s v="Urban"/>
    <n v="194.53"/>
    <n v="39.5"/>
    <n v="28.25"/>
    <n v="39.5"/>
    <x v="1"/>
    <x v="0"/>
  </r>
  <r>
    <n v="7055"/>
    <x v="1"/>
    <n v="58"/>
    <x v="2"/>
    <x v="0"/>
    <x v="0"/>
    <s v="Yes"/>
    <x v="2"/>
    <s v="Urban"/>
    <n v="80.92"/>
    <n v="19.399999999999999"/>
    <n v="28.25"/>
    <n v="19.399999999999999"/>
    <x v="0"/>
    <x v="0"/>
  </r>
  <r>
    <n v="7291"/>
    <x v="1"/>
    <n v="58"/>
    <x v="2"/>
    <x v="0"/>
    <x v="0"/>
    <s v="No"/>
    <x v="2"/>
    <s v="Urban"/>
    <n v="82.01"/>
    <n v="34.700000000000003"/>
    <n v="28.25"/>
    <n v="34.700000000000003"/>
    <x v="2"/>
    <x v="0"/>
  </r>
  <r>
    <n v="8553"/>
    <x v="1"/>
    <n v="58"/>
    <x v="2"/>
    <x v="0"/>
    <x v="0"/>
    <s v="Yes"/>
    <x v="4"/>
    <s v="Rural"/>
    <n v="195.74"/>
    <n v="32.700000000000003"/>
    <n v="28.25"/>
    <n v="32.700000000000003"/>
    <x v="0"/>
    <x v="0"/>
  </r>
  <r>
    <n v="8831"/>
    <x v="1"/>
    <n v="58"/>
    <x v="2"/>
    <x v="0"/>
    <x v="0"/>
    <s v="Yes"/>
    <x v="2"/>
    <s v="Rural"/>
    <n v="94.3"/>
    <n v="29.1"/>
    <n v="28.25"/>
    <n v="29.1"/>
    <x v="0"/>
    <x v="0"/>
  </r>
  <r>
    <n v="9955"/>
    <x v="1"/>
    <n v="58"/>
    <x v="2"/>
    <x v="0"/>
    <x v="0"/>
    <s v="No"/>
    <x v="2"/>
    <s v="Urban"/>
    <n v="83.93"/>
    <n v="25.6"/>
    <n v="28.25"/>
    <n v="25.6"/>
    <x v="2"/>
    <x v="0"/>
  </r>
  <r>
    <n v="11817"/>
    <x v="0"/>
    <n v="58"/>
    <x v="2"/>
    <x v="0"/>
    <x v="0"/>
    <s v="Yes"/>
    <x v="4"/>
    <s v="Urban"/>
    <n v="160.87"/>
    <s v=""/>
    <n v="28.25"/>
    <n v="28.25"/>
    <x v="2"/>
    <x v="0"/>
  </r>
  <r>
    <n v="13571"/>
    <x v="0"/>
    <n v="58"/>
    <x v="2"/>
    <x v="0"/>
    <x v="0"/>
    <s v="Yes"/>
    <x v="4"/>
    <s v="Urban"/>
    <n v="194.04"/>
    <n v="27.8"/>
    <n v="28.25"/>
    <n v="27.8"/>
    <x v="1"/>
    <x v="0"/>
  </r>
  <r>
    <n v="14019"/>
    <x v="1"/>
    <n v="58"/>
    <x v="2"/>
    <x v="0"/>
    <x v="0"/>
    <s v="Yes"/>
    <x v="2"/>
    <s v="Urban"/>
    <n v="96.21"/>
    <n v="23.5"/>
    <n v="28.25"/>
    <n v="23.5"/>
    <x v="1"/>
    <x v="0"/>
  </r>
  <r>
    <n v="15528"/>
    <x v="0"/>
    <n v="58"/>
    <x v="2"/>
    <x v="1"/>
    <x v="0"/>
    <s v="Yes"/>
    <x v="2"/>
    <s v="Rural"/>
    <n v="223.36"/>
    <n v="41.5"/>
    <n v="28.25"/>
    <n v="41.5"/>
    <x v="2"/>
    <x v="0"/>
  </r>
  <r>
    <n v="18187"/>
    <x v="0"/>
    <n v="58"/>
    <x v="2"/>
    <x v="0"/>
    <x v="0"/>
    <s v="Yes"/>
    <x v="2"/>
    <s v="Rural"/>
    <n v="96.01"/>
    <n v="33.799999999999997"/>
    <n v="28.25"/>
    <n v="33.799999999999997"/>
    <x v="0"/>
    <x v="0"/>
  </r>
  <r>
    <n v="19335"/>
    <x v="0"/>
    <n v="58"/>
    <x v="2"/>
    <x v="0"/>
    <x v="0"/>
    <s v="Yes"/>
    <x v="1"/>
    <s v="Rural"/>
    <n v="99.83"/>
    <n v="36.299999999999997"/>
    <n v="28.25"/>
    <n v="36.299999999999997"/>
    <x v="3"/>
    <x v="0"/>
  </r>
  <r>
    <n v="20140"/>
    <x v="0"/>
    <n v="58"/>
    <x v="2"/>
    <x v="0"/>
    <x v="0"/>
    <s v="Yes"/>
    <x v="4"/>
    <s v="Rural"/>
    <n v="204.92"/>
    <n v="39.6"/>
    <n v="28.25"/>
    <n v="39.6"/>
    <x v="1"/>
    <x v="0"/>
  </r>
  <r>
    <n v="21850"/>
    <x v="0"/>
    <n v="58"/>
    <x v="2"/>
    <x v="0"/>
    <x v="0"/>
    <s v="Yes"/>
    <x v="4"/>
    <s v="Urban"/>
    <n v="101.05"/>
    <n v="31.4"/>
    <n v="28.25"/>
    <n v="31.4"/>
    <x v="0"/>
    <x v="0"/>
  </r>
  <r>
    <n v="22231"/>
    <x v="0"/>
    <n v="58"/>
    <x v="2"/>
    <x v="0"/>
    <x v="0"/>
    <s v="Yes"/>
    <x v="2"/>
    <s v="Urban"/>
    <n v="199.42"/>
    <n v="29"/>
    <n v="28.25"/>
    <n v="29"/>
    <x v="1"/>
    <x v="0"/>
  </r>
  <r>
    <n v="25595"/>
    <x v="1"/>
    <n v="58"/>
    <x v="2"/>
    <x v="1"/>
    <x v="0"/>
    <s v="Yes"/>
    <x v="2"/>
    <s v="Urban"/>
    <n v="85.83"/>
    <n v="44"/>
    <n v="28.25"/>
    <n v="44"/>
    <x v="2"/>
    <x v="0"/>
  </r>
  <r>
    <n v="26328"/>
    <x v="0"/>
    <n v="58"/>
    <x v="2"/>
    <x v="1"/>
    <x v="0"/>
    <s v="Yes"/>
    <x v="2"/>
    <s v="Urban"/>
    <n v="200.16"/>
    <n v="33.1"/>
    <n v="28.25"/>
    <n v="33.1"/>
    <x v="1"/>
    <x v="0"/>
  </r>
  <r>
    <n v="27624"/>
    <x v="1"/>
    <n v="58"/>
    <x v="2"/>
    <x v="0"/>
    <x v="0"/>
    <s v="Yes"/>
    <x v="1"/>
    <s v="Rural"/>
    <n v="81.96"/>
    <n v="34.6"/>
    <n v="28.25"/>
    <n v="34.6"/>
    <x v="1"/>
    <x v="0"/>
  </r>
  <r>
    <n v="30468"/>
    <x v="0"/>
    <n v="58"/>
    <x v="2"/>
    <x v="1"/>
    <x v="0"/>
    <s v="Yes"/>
    <x v="2"/>
    <s v="Urban"/>
    <n v="87.96"/>
    <n v="39.200000000000003"/>
    <n v="28.25"/>
    <n v="39.200000000000003"/>
    <x v="1"/>
    <x v="0"/>
  </r>
  <r>
    <n v="31689"/>
    <x v="1"/>
    <n v="58"/>
    <x v="2"/>
    <x v="0"/>
    <x v="0"/>
    <s v="Yes"/>
    <x v="2"/>
    <s v="Rural"/>
    <n v="107.17"/>
    <n v="27.7"/>
    <n v="28.25"/>
    <n v="27.7"/>
    <x v="0"/>
    <x v="0"/>
  </r>
  <r>
    <n v="31956"/>
    <x v="1"/>
    <n v="58"/>
    <x v="2"/>
    <x v="0"/>
    <x v="0"/>
    <s v="Yes"/>
    <x v="2"/>
    <s v="Urban"/>
    <n v="76.989999999999995"/>
    <n v="29"/>
    <n v="28.25"/>
    <n v="29"/>
    <x v="1"/>
    <x v="0"/>
  </r>
  <r>
    <n v="35296"/>
    <x v="1"/>
    <n v="58"/>
    <x v="2"/>
    <x v="0"/>
    <x v="0"/>
    <s v="Yes"/>
    <x v="2"/>
    <s v="Rural"/>
    <n v="100.42"/>
    <n v="39.5"/>
    <n v="28.25"/>
    <n v="39.5"/>
    <x v="3"/>
    <x v="0"/>
  </r>
  <r>
    <n v="36355"/>
    <x v="0"/>
    <n v="58"/>
    <x v="2"/>
    <x v="0"/>
    <x v="0"/>
    <s v="Yes"/>
    <x v="4"/>
    <s v="Rural"/>
    <n v="111.73"/>
    <n v="34.6"/>
    <n v="28.25"/>
    <n v="34.6"/>
    <x v="1"/>
    <x v="0"/>
  </r>
  <r>
    <n v="37553"/>
    <x v="0"/>
    <n v="58"/>
    <x v="2"/>
    <x v="0"/>
    <x v="0"/>
    <s v="Yes"/>
    <x v="2"/>
    <s v="Urban"/>
    <n v="127.4"/>
    <n v="35.799999999999997"/>
    <n v="28.25"/>
    <n v="35.799999999999997"/>
    <x v="2"/>
    <x v="0"/>
  </r>
  <r>
    <n v="38441"/>
    <x v="1"/>
    <n v="58"/>
    <x v="2"/>
    <x v="0"/>
    <x v="0"/>
    <s v="Yes"/>
    <x v="2"/>
    <s v="Urban"/>
    <n v="65.45"/>
    <n v="32.1"/>
    <n v="28.25"/>
    <n v="32.1"/>
    <x v="1"/>
    <x v="0"/>
  </r>
  <r>
    <n v="38575"/>
    <x v="0"/>
    <n v="58"/>
    <x v="2"/>
    <x v="1"/>
    <x v="0"/>
    <s v="Yes"/>
    <x v="1"/>
    <s v="Rural"/>
    <n v="209.15"/>
    <n v="52.9"/>
    <n v="28.25"/>
    <n v="52.9"/>
    <x v="2"/>
    <x v="0"/>
  </r>
  <r>
    <n v="40311"/>
    <x v="1"/>
    <n v="58"/>
    <x v="2"/>
    <x v="0"/>
    <x v="0"/>
    <s v="Yes"/>
    <x v="2"/>
    <s v="Urban"/>
    <n v="149.75"/>
    <n v="27"/>
    <n v="28.25"/>
    <n v="27"/>
    <x v="0"/>
    <x v="0"/>
  </r>
  <r>
    <n v="41827"/>
    <x v="0"/>
    <n v="58"/>
    <x v="2"/>
    <x v="0"/>
    <x v="0"/>
    <s v="Yes"/>
    <x v="2"/>
    <s v="Rural"/>
    <n v="135.88999999999999"/>
    <n v="23.1"/>
    <n v="28.25"/>
    <n v="23.1"/>
    <x v="2"/>
    <x v="0"/>
  </r>
  <r>
    <n v="42681"/>
    <x v="1"/>
    <n v="58"/>
    <x v="2"/>
    <x v="0"/>
    <x v="0"/>
    <s v="Yes"/>
    <x v="4"/>
    <s v="Rural"/>
    <n v="73.36"/>
    <n v="36.6"/>
    <n v="28.25"/>
    <n v="36.6"/>
    <x v="2"/>
    <x v="0"/>
  </r>
  <r>
    <n v="42929"/>
    <x v="1"/>
    <n v="58"/>
    <x v="2"/>
    <x v="0"/>
    <x v="0"/>
    <s v="Yes"/>
    <x v="1"/>
    <s v="Rural"/>
    <n v="59.68"/>
    <n v="29.2"/>
    <n v="28.25"/>
    <n v="29.2"/>
    <x v="2"/>
    <x v="0"/>
  </r>
  <r>
    <n v="44526"/>
    <x v="0"/>
    <n v="58"/>
    <x v="2"/>
    <x v="0"/>
    <x v="0"/>
    <s v="Yes"/>
    <x v="4"/>
    <s v="Urban"/>
    <n v="101.96"/>
    <n v="34.5"/>
    <n v="28.25"/>
    <n v="34.5"/>
    <x v="1"/>
    <x v="0"/>
  </r>
  <r>
    <n v="45222"/>
    <x v="0"/>
    <n v="58"/>
    <x v="2"/>
    <x v="1"/>
    <x v="0"/>
    <s v="No"/>
    <x v="2"/>
    <s v="Urban"/>
    <n v="55.78"/>
    <n v="27.5"/>
    <n v="28.25"/>
    <n v="27.5"/>
    <x v="3"/>
    <x v="0"/>
  </r>
  <r>
    <n v="46068"/>
    <x v="0"/>
    <n v="58"/>
    <x v="2"/>
    <x v="0"/>
    <x v="0"/>
    <s v="No"/>
    <x v="1"/>
    <s v="Rural"/>
    <n v="170.93"/>
    <n v="30.7"/>
    <n v="28.25"/>
    <n v="30.7"/>
    <x v="0"/>
    <x v="0"/>
  </r>
  <r>
    <n v="47306"/>
    <x v="0"/>
    <n v="58"/>
    <x v="2"/>
    <x v="0"/>
    <x v="0"/>
    <s v="No"/>
    <x v="2"/>
    <s v="Rural"/>
    <n v="92.62"/>
    <n v="32"/>
    <n v="28.25"/>
    <n v="32"/>
    <x v="0"/>
    <x v="1"/>
  </r>
  <r>
    <n v="47472"/>
    <x v="1"/>
    <n v="58"/>
    <x v="2"/>
    <x v="0"/>
    <x v="0"/>
    <s v="Yes"/>
    <x v="2"/>
    <s v="Urban"/>
    <n v="107.26"/>
    <n v="38.6"/>
    <n v="28.25"/>
    <n v="38.6"/>
    <x v="2"/>
    <x v="1"/>
  </r>
  <r>
    <n v="49645"/>
    <x v="0"/>
    <n v="58"/>
    <x v="2"/>
    <x v="0"/>
    <x v="0"/>
    <s v="No"/>
    <x v="2"/>
    <s v="Rural"/>
    <n v="76.22"/>
    <n v="22.2"/>
    <n v="28.25"/>
    <n v="22.2"/>
    <x v="2"/>
    <x v="0"/>
  </r>
  <r>
    <n v="50495"/>
    <x v="0"/>
    <n v="58"/>
    <x v="2"/>
    <x v="1"/>
    <x v="0"/>
    <s v="Yes"/>
    <x v="2"/>
    <s v="Rural"/>
    <n v="106.27"/>
    <n v="28.6"/>
    <n v="28.25"/>
    <n v="28.6"/>
    <x v="1"/>
    <x v="0"/>
  </r>
  <r>
    <n v="51963"/>
    <x v="0"/>
    <n v="58"/>
    <x v="2"/>
    <x v="0"/>
    <x v="0"/>
    <s v="Yes"/>
    <x v="2"/>
    <s v="Urban"/>
    <n v="69.239999999999995"/>
    <n v="27.6"/>
    <n v="28.25"/>
    <n v="27.6"/>
    <x v="1"/>
    <x v="0"/>
  </r>
  <r>
    <n v="52242"/>
    <x v="1"/>
    <n v="58"/>
    <x v="2"/>
    <x v="1"/>
    <x v="0"/>
    <s v="Yes"/>
    <x v="4"/>
    <s v="Rural"/>
    <n v="59.52"/>
    <n v="33.200000000000003"/>
    <n v="28.25"/>
    <n v="33.200000000000003"/>
    <x v="1"/>
    <x v="0"/>
  </r>
  <r>
    <n v="52457"/>
    <x v="1"/>
    <n v="58"/>
    <x v="2"/>
    <x v="0"/>
    <x v="1"/>
    <s v="Yes"/>
    <x v="2"/>
    <s v="Rural"/>
    <n v="144.16"/>
    <n v="26"/>
    <n v="28.25"/>
    <n v="26"/>
    <x v="3"/>
    <x v="0"/>
  </r>
  <r>
    <n v="53697"/>
    <x v="0"/>
    <n v="58"/>
    <x v="2"/>
    <x v="0"/>
    <x v="1"/>
    <s v="Yes"/>
    <x v="2"/>
    <s v="Rural"/>
    <n v="225.35"/>
    <n v="26.5"/>
    <n v="28.25"/>
    <n v="26.5"/>
    <x v="3"/>
    <x v="0"/>
  </r>
  <r>
    <n v="54101"/>
    <x v="1"/>
    <n v="58"/>
    <x v="2"/>
    <x v="0"/>
    <x v="0"/>
    <s v="Yes"/>
    <x v="1"/>
    <s v="Rural"/>
    <n v="57.57"/>
    <n v="26.8"/>
    <n v="28.25"/>
    <n v="26.8"/>
    <x v="0"/>
    <x v="0"/>
  </r>
  <r>
    <n v="54296"/>
    <x v="0"/>
    <n v="58"/>
    <x v="2"/>
    <x v="0"/>
    <x v="0"/>
    <s v="Yes"/>
    <x v="1"/>
    <s v="Rural"/>
    <n v="68.84"/>
    <n v="43.7"/>
    <n v="28.25"/>
    <n v="43.7"/>
    <x v="2"/>
    <x v="0"/>
  </r>
  <r>
    <n v="54338"/>
    <x v="1"/>
    <n v="58"/>
    <x v="2"/>
    <x v="0"/>
    <x v="0"/>
    <s v="Yes"/>
    <x v="4"/>
    <s v="Rural"/>
    <n v="77.459999999999994"/>
    <n v="27.6"/>
    <n v="28.25"/>
    <n v="27.6"/>
    <x v="1"/>
    <x v="0"/>
  </r>
  <r>
    <n v="56075"/>
    <x v="1"/>
    <n v="58"/>
    <x v="2"/>
    <x v="0"/>
    <x v="0"/>
    <s v="Yes"/>
    <x v="2"/>
    <s v="Rural"/>
    <n v="196.5"/>
    <n v="37.700000000000003"/>
    <n v="28.25"/>
    <n v="37.700000000000003"/>
    <x v="1"/>
    <x v="0"/>
  </r>
  <r>
    <n v="56841"/>
    <x v="0"/>
    <n v="58"/>
    <x v="2"/>
    <x v="0"/>
    <x v="1"/>
    <s v="Yes"/>
    <x v="2"/>
    <s v="Rural"/>
    <n v="240.59"/>
    <n v="31.4"/>
    <n v="28.25"/>
    <n v="31.4"/>
    <x v="3"/>
    <x v="1"/>
  </r>
  <r>
    <n v="57044"/>
    <x v="0"/>
    <n v="58"/>
    <x v="2"/>
    <x v="0"/>
    <x v="0"/>
    <s v="Yes"/>
    <x v="2"/>
    <s v="Urban"/>
    <n v="88.05"/>
    <n v="30.6"/>
    <n v="28.25"/>
    <n v="30.6"/>
    <x v="0"/>
    <x v="0"/>
  </r>
  <r>
    <n v="57333"/>
    <x v="1"/>
    <n v="58"/>
    <x v="2"/>
    <x v="0"/>
    <x v="0"/>
    <s v="Yes"/>
    <x v="4"/>
    <s v="Rural"/>
    <n v="69.12"/>
    <n v="28.3"/>
    <n v="28.25"/>
    <n v="28.3"/>
    <x v="0"/>
    <x v="0"/>
  </r>
  <r>
    <n v="58568"/>
    <x v="1"/>
    <n v="58"/>
    <x v="2"/>
    <x v="0"/>
    <x v="0"/>
    <s v="Yes"/>
    <x v="2"/>
    <s v="Rural"/>
    <n v="127.32"/>
    <n v="33.1"/>
    <n v="28.25"/>
    <n v="33.1"/>
    <x v="3"/>
    <x v="0"/>
  </r>
  <r>
    <n v="59451"/>
    <x v="0"/>
    <n v="58"/>
    <x v="2"/>
    <x v="0"/>
    <x v="0"/>
    <s v="Yes"/>
    <x v="2"/>
    <s v="Urban"/>
    <n v="79.95"/>
    <n v="25.9"/>
    <n v="28.25"/>
    <n v="25.9"/>
    <x v="1"/>
    <x v="0"/>
  </r>
  <r>
    <n v="59894"/>
    <x v="1"/>
    <n v="58"/>
    <x v="2"/>
    <x v="0"/>
    <x v="0"/>
    <s v="Yes"/>
    <x v="4"/>
    <s v="Rural"/>
    <n v="109.56"/>
    <n v="23.1"/>
    <n v="28.25"/>
    <n v="23.1"/>
    <x v="1"/>
    <x v="0"/>
  </r>
  <r>
    <n v="60001"/>
    <x v="1"/>
    <n v="58"/>
    <x v="2"/>
    <x v="0"/>
    <x v="0"/>
    <s v="Yes"/>
    <x v="2"/>
    <s v="Rural"/>
    <n v="56.51"/>
    <n v="28.2"/>
    <n v="28.25"/>
    <n v="28.2"/>
    <x v="3"/>
    <x v="0"/>
  </r>
  <r>
    <n v="61843"/>
    <x v="0"/>
    <n v="58"/>
    <x v="2"/>
    <x v="0"/>
    <x v="0"/>
    <s v="Yes"/>
    <x v="2"/>
    <s v="Rural"/>
    <n v="189.84"/>
    <s v=""/>
    <n v="28.25"/>
    <n v="28.25"/>
    <x v="0"/>
    <x v="1"/>
  </r>
  <r>
    <n v="61903"/>
    <x v="0"/>
    <n v="58"/>
    <x v="2"/>
    <x v="0"/>
    <x v="0"/>
    <s v="No"/>
    <x v="4"/>
    <s v="Rural"/>
    <n v="95.75"/>
    <n v="38.5"/>
    <n v="28.25"/>
    <n v="38.5"/>
    <x v="3"/>
    <x v="0"/>
  </r>
  <r>
    <n v="62814"/>
    <x v="0"/>
    <n v="58"/>
    <x v="2"/>
    <x v="0"/>
    <x v="0"/>
    <s v="No"/>
    <x v="2"/>
    <s v="Rural"/>
    <n v="78.930000000000007"/>
    <n v="40.700000000000003"/>
    <n v="28.25"/>
    <n v="40.700000000000003"/>
    <x v="2"/>
    <x v="0"/>
  </r>
  <r>
    <n v="65680"/>
    <x v="0"/>
    <n v="58"/>
    <x v="2"/>
    <x v="0"/>
    <x v="1"/>
    <s v="Yes"/>
    <x v="1"/>
    <s v="Urban"/>
    <n v="227.81"/>
    <n v="33"/>
    <n v="28.25"/>
    <n v="33"/>
    <x v="2"/>
    <x v="0"/>
  </r>
  <r>
    <n v="65892"/>
    <x v="1"/>
    <n v="58"/>
    <x v="2"/>
    <x v="0"/>
    <x v="0"/>
    <s v="Yes"/>
    <x v="1"/>
    <s v="Urban"/>
    <n v="66.709999999999994"/>
    <n v="51.7"/>
    <n v="28.25"/>
    <n v="51.7"/>
    <x v="1"/>
    <x v="0"/>
  </r>
  <r>
    <n v="67318"/>
    <x v="0"/>
    <n v="58"/>
    <x v="2"/>
    <x v="1"/>
    <x v="0"/>
    <s v="Yes"/>
    <x v="4"/>
    <s v="Rural"/>
    <n v="56.96"/>
    <n v="26.8"/>
    <n v="28.25"/>
    <n v="26.8"/>
    <x v="3"/>
    <x v="0"/>
  </r>
  <r>
    <n v="68141"/>
    <x v="1"/>
    <n v="58"/>
    <x v="2"/>
    <x v="0"/>
    <x v="0"/>
    <s v="Yes"/>
    <x v="2"/>
    <s v="Rural"/>
    <n v="65.66"/>
    <n v="24.6"/>
    <n v="28.25"/>
    <n v="24.6"/>
    <x v="2"/>
    <x v="0"/>
  </r>
  <r>
    <n v="68798"/>
    <x v="1"/>
    <n v="58"/>
    <x v="2"/>
    <x v="0"/>
    <x v="0"/>
    <s v="Yes"/>
    <x v="2"/>
    <s v="Rural"/>
    <n v="59.86"/>
    <n v="28"/>
    <n v="28.25"/>
    <n v="28"/>
    <x v="2"/>
    <x v="1"/>
  </r>
  <r>
    <n v="70042"/>
    <x v="0"/>
    <n v="58"/>
    <x v="2"/>
    <x v="0"/>
    <x v="0"/>
    <s v="Yes"/>
    <x v="2"/>
    <s v="Urban"/>
    <n v="71.2"/>
    <s v=""/>
    <n v="28.25"/>
    <n v="28.25"/>
    <x v="0"/>
    <x v="1"/>
  </r>
  <r>
    <n v="71591"/>
    <x v="1"/>
    <n v="58"/>
    <x v="2"/>
    <x v="0"/>
    <x v="0"/>
    <s v="Yes"/>
    <x v="2"/>
    <s v="Urban"/>
    <n v="89.03"/>
    <n v="30"/>
    <n v="28.25"/>
    <n v="30"/>
    <x v="3"/>
    <x v="0"/>
  </r>
  <r>
    <n v="239"/>
    <x v="0"/>
    <n v="59"/>
    <x v="2"/>
    <x v="1"/>
    <x v="1"/>
    <s v="Yes"/>
    <x v="2"/>
    <s v="Rural"/>
    <n v="246.53"/>
    <n v="27.2"/>
    <n v="28.25"/>
    <n v="27.2"/>
    <x v="2"/>
    <x v="0"/>
  </r>
  <r>
    <n v="479"/>
    <x v="1"/>
    <n v="59"/>
    <x v="2"/>
    <x v="1"/>
    <x v="0"/>
    <s v="Yes"/>
    <x v="2"/>
    <s v="Rural"/>
    <n v="78.28"/>
    <n v="31"/>
    <n v="28.25"/>
    <n v="31"/>
    <x v="2"/>
    <x v="0"/>
  </r>
  <r>
    <n v="820"/>
    <x v="1"/>
    <n v="59"/>
    <x v="2"/>
    <x v="1"/>
    <x v="0"/>
    <s v="Yes"/>
    <x v="2"/>
    <s v="Rural"/>
    <n v="99.06"/>
    <n v="23.4"/>
    <n v="28.25"/>
    <n v="23.4"/>
    <x v="1"/>
    <x v="0"/>
  </r>
  <r>
    <n v="1151"/>
    <x v="1"/>
    <n v="59"/>
    <x v="2"/>
    <x v="0"/>
    <x v="0"/>
    <s v="Yes"/>
    <x v="1"/>
    <s v="Urban"/>
    <n v="67.75"/>
    <n v="21.3"/>
    <n v="28.25"/>
    <n v="21.3"/>
    <x v="2"/>
    <x v="0"/>
  </r>
  <r>
    <n v="1260"/>
    <x v="0"/>
    <n v="59"/>
    <x v="2"/>
    <x v="0"/>
    <x v="0"/>
    <s v="Yes"/>
    <x v="4"/>
    <s v="Urban"/>
    <n v="101.24"/>
    <n v="26.5"/>
    <n v="28.25"/>
    <n v="26.5"/>
    <x v="1"/>
    <x v="0"/>
  </r>
  <r>
    <n v="2393"/>
    <x v="0"/>
    <n v="59"/>
    <x v="2"/>
    <x v="1"/>
    <x v="0"/>
    <s v="Yes"/>
    <x v="2"/>
    <s v="Rural"/>
    <n v="87.81"/>
    <n v="29.8"/>
    <n v="28.25"/>
    <n v="29.8"/>
    <x v="2"/>
    <x v="0"/>
  </r>
  <r>
    <n v="2513"/>
    <x v="0"/>
    <n v="59"/>
    <x v="2"/>
    <x v="0"/>
    <x v="1"/>
    <s v="Yes"/>
    <x v="4"/>
    <s v="Urban"/>
    <n v="188.69"/>
    <s v=""/>
    <n v="28.25"/>
    <n v="28.25"/>
    <x v="2"/>
    <x v="0"/>
  </r>
  <r>
    <n v="4671"/>
    <x v="1"/>
    <n v="59"/>
    <x v="2"/>
    <x v="0"/>
    <x v="0"/>
    <s v="No"/>
    <x v="2"/>
    <s v="Urban"/>
    <n v="74.349999999999994"/>
    <n v="28"/>
    <n v="28.25"/>
    <n v="28"/>
    <x v="1"/>
    <x v="0"/>
  </r>
  <r>
    <n v="5774"/>
    <x v="0"/>
    <n v="59"/>
    <x v="2"/>
    <x v="0"/>
    <x v="0"/>
    <s v="Yes"/>
    <x v="2"/>
    <s v="Urban"/>
    <n v="223.16"/>
    <s v=""/>
    <n v="28.25"/>
    <n v="28.25"/>
    <x v="0"/>
    <x v="0"/>
  </r>
  <r>
    <n v="5964"/>
    <x v="1"/>
    <n v="59"/>
    <x v="2"/>
    <x v="0"/>
    <x v="0"/>
    <s v="Yes"/>
    <x v="2"/>
    <s v="Urban"/>
    <n v="182.52"/>
    <n v="30.1"/>
    <n v="28.25"/>
    <n v="30.1"/>
    <x v="0"/>
    <x v="0"/>
  </r>
  <r>
    <n v="6118"/>
    <x v="0"/>
    <n v="59"/>
    <x v="2"/>
    <x v="0"/>
    <x v="0"/>
    <s v="Yes"/>
    <x v="2"/>
    <s v="Urban"/>
    <n v="86.23"/>
    <n v="30"/>
    <n v="28.25"/>
    <n v="30"/>
    <x v="2"/>
    <x v="1"/>
  </r>
  <r>
    <n v="6369"/>
    <x v="0"/>
    <n v="59"/>
    <x v="2"/>
    <x v="1"/>
    <x v="0"/>
    <s v="Yes"/>
    <x v="2"/>
    <s v="Rural"/>
    <n v="95.05"/>
    <n v="30.9"/>
    <n v="28.25"/>
    <n v="30.9"/>
    <x v="1"/>
    <x v="0"/>
  </r>
  <r>
    <n v="7387"/>
    <x v="1"/>
    <n v="59"/>
    <x v="2"/>
    <x v="1"/>
    <x v="0"/>
    <s v="Yes"/>
    <x v="2"/>
    <s v="Rural"/>
    <n v="92.04"/>
    <n v="24.2"/>
    <n v="28.25"/>
    <n v="24.2"/>
    <x v="1"/>
    <x v="0"/>
  </r>
  <r>
    <n v="7828"/>
    <x v="0"/>
    <n v="59"/>
    <x v="2"/>
    <x v="1"/>
    <x v="0"/>
    <s v="Yes"/>
    <x v="1"/>
    <s v="Urban"/>
    <n v="182.9"/>
    <n v="34.4"/>
    <n v="28.25"/>
    <n v="34.4"/>
    <x v="3"/>
    <x v="0"/>
  </r>
  <r>
    <n v="9011"/>
    <x v="0"/>
    <n v="59"/>
    <x v="2"/>
    <x v="0"/>
    <x v="0"/>
    <s v="Yes"/>
    <x v="2"/>
    <s v="Urban"/>
    <n v="93.58"/>
    <n v="25.1"/>
    <n v="28.25"/>
    <n v="25.1"/>
    <x v="3"/>
    <x v="0"/>
  </r>
  <r>
    <n v="11412"/>
    <x v="1"/>
    <n v="59"/>
    <x v="2"/>
    <x v="0"/>
    <x v="0"/>
    <s v="Yes"/>
    <x v="2"/>
    <s v="Rural"/>
    <n v="234.82"/>
    <n v="51.8"/>
    <n v="28.25"/>
    <n v="51.8"/>
    <x v="1"/>
    <x v="0"/>
  </r>
  <r>
    <n v="12786"/>
    <x v="1"/>
    <n v="59"/>
    <x v="2"/>
    <x v="0"/>
    <x v="0"/>
    <s v="Yes"/>
    <x v="2"/>
    <s v="Urban"/>
    <n v="83.62"/>
    <n v="34.200000000000003"/>
    <n v="28.25"/>
    <n v="34.200000000000003"/>
    <x v="0"/>
    <x v="0"/>
  </r>
  <r>
    <n v="13517"/>
    <x v="0"/>
    <n v="59"/>
    <x v="2"/>
    <x v="0"/>
    <x v="0"/>
    <s v="Yes"/>
    <x v="2"/>
    <s v="Urban"/>
    <n v="100.54"/>
    <n v="35.799999999999997"/>
    <n v="28.25"/>
    <n v="35.799999999999997"/>
    <x v="1"/>
    <x v="0"/>
  </r>
  <r>
    <n v="13540"/>
    <x v="1"/>
    <n v="59"/>
    <x v="2"/>
    <x v="0"/>
    <x v="0"/>
    <s v="Yes"/>
    <x v="1"/>
    <s v="Rural"/>
    <n v="115.68"/>
    <n v="27.1"/>
    <n v="28.25"/>
    <n v="27.1"/>
    <x v="0"/>
    <x v="0"/>
  </r>
  <r>
    <n v="17351"/>
    <x v="1"/>
    <n v="59"/>
    <x v="2"/>
    <x v="0"/>
    <x v="0"/>
    <s v="Yes"/>
    <x v="2"/>
    <s v="Rural"/>
    <n v="237.15"/>
    <n v="27.7"/>
    <n v="28.25"/>
    <n v="27.7"/>
    <x v="1"/>
    <x v="0"/>
  </r>
  <r>
    <n v="19611"/>
    <x v="0"/>
    <n v="59"/>
    <x v="2"/>
    <x v="0"/>
    <x v="0"/>
    <s v="Yes"/>
    <x v="2"/>
    <s v="Urban"/>
    <n v="81.209999999999994"/>
    <n v="33.200000000000003"/>
    <n v="28.25"/>
    <n v="33.200000000000003"/>
    <x v="3"/>
    <x v="0"/>
  </r>
  <r>
    <n v="19735"/>
    <x v="1"/>
    <n v="59"/>
    <x v="2"/>
    <x v="0"/>
    <x v="0"/>
    <s v="Yes"/>
    <x v="2"/>
    <s v="Rural"/>
    <n v="79.180000000000007"/>
    <n v="52.8"/>
    <n v="28.25"/>
    <n v="52.8"/>
    <x v="2"/>
    <x v="0"/>
  </r>
  <r>
    <n v="21796"/>
    <x v="0"/>
    <n v="59"/>
    <x v="2"/>
    <x v="0"/>
    <x v="0"/>
    <s v="Yes"/>
    <x v="2"/>
    <s v="Urban"/>
    <n v="66.459999999999994"/>
    <n v="39.6"/>
    <n v="28.25"/>
    <n v="39.6"/>
    <x v="2"/>
    <x v="0"/>
  </r>
  <r>
    <n v="25818"/>
    <x v="0"/>
    <n v="59"/>
    <x v="2"/>
    <x v="0"/>
    <x v="0"/>
    <s v="Yes"/>
    <x v="4"/>
    <s v="Rural"/>
    <n v="96.25"/>
    <n v="23.3"/>
    <n v="28.25"/>
    <n v="23.3"/>
    <x v="2"/>
    <x v="0"/>
  </r>
  <r>
    <n v="27419"/>
    <x v="1"/>
    <n v="59"/>
    <x v="2"/>
    <x v="0"/>
    <x v="0"/>
    <s v="Yes"/>
    <x v="2"/>
    <s v="Rural"/>
    <n v="76.150000000000006"/>
    <s v=""/>
    <n v="28.25"/>
    <n v="28.25"/>
    <x v="0"/>
    <x v="1"/>
  </r>
  <r>
    <n v="27623"/>
    <x v="1"/>
    <n v="59"/>
    <x v="2"/>
    <x v="0"/>
    <x v="0"/>
    <s v="Yes"/>
    <x v="2"/>
    <s v="Urban"/>
    <n v="200.8"/>
    <n v="32.299999999999997"/>
    <n v="28.25"/>
    <n v="32.299999999999997"/>
    <x v="0"/>
    <x v="0"/>
  </r>
  <r>
    <n v="28435"/>
    <x v="1"/>
    <n v="59"/>
    <x v="2"/>
    <x v="0"/>
    <x v="0"/>
    <s v="Yes"/>
    <x v="1"/>
    <s v="Urban"/>
    <n v="77.599999999999994"/>
    <n v="23.4"/>
    <n v="28.25"/>
    <n v="23.4"/>
    <x v="0"/>
    <x v="0"/>
  </r>
  <r>
    <n v="31830"/>
    <x v="0"/>
    <n v="59"/>
    <x v="2"/>
    <x v="0"/>
    <x v="0"/>
    <s v="Yes"/>
    <x v="1"/>
    <s v="Urban"/>
    <n v="86.46"/>
    <n v="30.5"/>
    <n v="28.25"/>
    <n v="30.5"/>
    <x v="0"/>
    <x v="0"/>
  </r>
  <r>
    <n v="32103"/>
    <x v="0"/>
    <n v="59"/>
    <x v="2"/>
    <x v="0"/>
    <x v="0"/>
    <s v="Yes"/>
    <x v="1"/>
    <s v="Urban"/>
    <n v="76.510000000000005"/>
    <n v="29.8"/>
    <n v="28.25"/>
    <n v="29.8"/>
    <x v="1"/>
    <x v="0"/>
  </r>
  <r>
    <n v="33167"/>
    <x v="1"/>
    <n v="59"/>
    <x v="2"/>
    <x v="0"/>
    <x v="0"/>
    <s v="Yes"/>
    <x v="2"/>
    <s v="Urban"/>
    <n v="89.96"/>
    <n v="28.1"/>
    <n v="28.25"/>
    <n v="28.1"/>
    <x v="0"/>
    <x v="0"/>
  </r>
  <r>
    <n v="33185"/>
    <x v="0"/>
    <n v="59"/>
    <x v="2"/>
    <x v="0"/>
    <x v="0"/>
    <s v="No"/>
    <x v="4"/>
    <s v="Urban"/>
    <n v="83.6"/>
    <n v="27.5"/>
    <n v="28.25"/>
    <n v="27.5"/>
    <x v="2"/>
    <x v="0"/>
  </r>
  <r>
    <n v="33400"/>
    <x v="0"/>
    <n v="59"/>
    <x v="2"/>
    <x v="0"/>
    <x v="0"/>
    <s v="Yes"/>
    <x v="4"/>
    <s v="Rural"/>
    <n v="73.75"/>
    <n v="27.3"/>
    <n v="28.25"/>
    <n v="27.3"/>
    <x v="3"/>
    <x v="0"/>
  </r>
  <r>
    <n v="36255"/>
    <x v="0"/>
    <n v="59"/>
    <x v="2"/>
    <x v="0"/>
    <x v="0"/>
    <s v="Yes"/>
    <x v="1"/>
    <s v="Rural"/>
    <n v="118.03"/>
    <n v="35.5"/>
    <n v="28.25"/>
    <n v="35.5"/>
    <x v="3"/>
    <x v="1"/>
  </r>
  <r>
    <n v="38131"/>
    <x v="1"/>
    <n v="59"/>
    <x v="2"/>
    <x v="0"/>
    <x v="0"/>
    <s v="Yes"/>
    <x v="1"/>
    <s v="Rural"/>
    <n v="55.46"/>
    <n v="20.9"/>
    <n v="28.25"/>
    <n v="20.9"/>
    <x v="1"/>
    <x v="0"/>
  </r>
  <r>
    <n v="39258"/>
    <x v="1"/>
    <n v="59"/>
    <x v="2"/>
    <x v="0"/>
    <x v="0"/>
    <s v="Yes"/>
    <x v="1"/>
    <s v="Urban"/>
    <n v="65.819999999999993"/>
    <n v="29.4"/>
    <n v="28.25"/>
    <n v="29.4"/>
    <x v="1"/>
    <x v="0"/>
  </r>
  <r>
    <n v="39769"/>
    <x v="1"/>
    <n v="59"/>
    <x v="2"/>
    <x v="0"/>
    <x v="0"/>
    <s v="Yes"/>
    <x v="1"/>
    <s v="Urban"/>
    <n v="82.14"/>
    <n v="35.6"/>
    <n v="28.25"/>
    <n v="35.6"/>
    <x v="3"/>
    <x v="0"/>
  </r>
  <r>
    <n v="39852"/>
    <x v="0"/>
    <n v="59"/>
    <x v="2"/>
    <x v="1"/>
    <x v="1"/>
    <s v="Yes"/>
    <x v="4"/>
    <s v="Rural"/>
    <n v="81.510000000000005"/>
    <n v="32.6"/>
    <n v="28.25"/>
    <n v="32.6"/>
    <x v="1"/>
    <x v="0"/>
  </r>
  <r>
    <n v="40447"/>
    <x v="1"/>
    <n v="59"/>
    <x v="2"/>
    <x v="0"/>
    <x v="0"/>
    <s v="Yes"/>
    <x v="2"/>
    <s v="Rural"/>
    <n v="82.42"/>
    <n v="28.8"/>
    <n v="28.25"/>
    <n v="28.8"/>
    <x v="1"/>
    <x v="0"/>
  </r>
  <r>
    <n v="41424"/>
    <x v="0"/>
    <n v="59"/>
    <x v="2"/>
    <x v="0"/>
    <x v="1"/>
    <s v="Yes"/>
    <x v="1"/>
    <s v="Rural"/>
    <n v="194.98"/>
    <n v="30.4"/>
    <n v="28.25"/>
    <n v="30.4"/>
    <x v="0"/>
    <x v="0"/>
  </r>
  <r>
    <n v="42203"/>
    <x v="0"/>
    <n v="59"/>
    <x v="2"/>
    <x v="0"/>
    <x v="0"/>
    <s v="Yes"/>
    <x v="2"/>
    <s v="Urban"/>
    <n v="117.92"/>
    <n v="29.4"/>
    <n v="28.25"/>
    <n v="29.4"/>
    <x v="3"/>
    <x v="0"/>
  </r>
  <r>
    <n v="42323"/>
    <x v="0"/>
    <n v="59"/>
    <x v="2"/>
    <x v="0"/>
    <x v="0"/>
    <s v="Yes"/>
    <x v="4"/>
    <s v="Rural"/>
    <n v="231.95"/>
    <n v="33.200000000000003"/>
    <n v="28.25"/>
    <n v="33.200000000000003"/>
    <x v="1"/>
    <x v="0"/>
  </r>
  <r>
    <n v="42647"/>
    <x v="1"/>
    <n v="59"/>
    <x v="2"/>
    <x v="0"/>
    <x v="0"/>
    <s v="Yes"/>
    <x v="4"/>
    <s v="Urban"/>
    <n v="101.19"/>
    <n v="29.9"/>
    <n v="28.25"/>
    <n v="29.9"/>
    <x v="2"/>
    <x v="0"/>
  </r>
  <r>
    <n v="42841"/>
    <x v="0"/>
    <n v="59"/>
    <x v="2"/>
    <x v="0"/>
    <x v="0"/>
    <s v="Yes"/>
    <x v="2"/>
    <s v="Rural"/>
    <n v="69.37"/>
    <n v="26.9"/>
    <n v="28.25"/>
    <n v="26.9"/>
    <x v="2"/>
    <x v="0"/>
  </r>
  <r>
    <n v="43656"/>
    <x v="0"/>
    <n v="59"/>
    <x v="2"/>
    <x v="1"/>
    <x v="0"/>
    <s v="Yes"/>
    <x v="4"/>
    <s v="Rural"/>
    <n v="253.93"/>
    <s v=""/>
    <n v="28.25"/>
    <n v="28.25"/>
    <x v="2"/>
    <x v="0"/>
  </r>
  <r>
    <n v="45033"/>
    <x v="0"/>
    <n v="59"/>
    <x v="2"/>
    <x v="0"/>
    <x v="0"/>
    <s v="Yes"/>
    <x v="4"/>
    <s v="Urban"/>
    <n v="216"/>
    <n v="36.700000000000003"/>
    <n v="28.25"/>
    <n v="36.700000000000003"/>
    <x v="3"/>
    <x v="0"/>
  </r>
  <r>
    <n v="45817"/>
    <x v="1"/>
    <n v="59"/>
    <x v="2"/>
    <x v="0"/>
    <x v="0"/>
    <s v="Yes"/>
    <x v="2"/>
    <s v="Rural"/>
    <n v="60.64"/>
    <n v="20"/>
    <n v="28.25"/>
    <n v="20"/>
    <x v="1"/>
    <x v="0"/>
  </r>
  <r>
    <n v="45965"/>
    <x v="1"/>
    <n v="59"/>
    <x v="2"/>
    <x v="0"/>
    <x v="0"/>
    <s v="Yes"/>
    <x v="2"/>
    <s v="Rural"/>
    <n v="116.44"/>
    <n v="23.8"/>
    <n v="28.25"/>
    <n v="23.8"/>
    <x v="3"/>
    <x v="1"/>
  </r>
  <r>
    <n v="46086"/>
    <x v="1"/>
    <n v="59"/>
    <x v="2"/>
    <x v="0"/>
    <x v="0"/>
    <s v="Yes"/>
    <x v="2"/>
    <s v="Urban"/>
    <n v="71.08"/>
    <n v="28.1"/>
    <n v="28.25"/>
    <n v="28.1"/>
    <x v="1"/>
    <x v="0"/>
  </r>
  <r>
    <n v="47735"/>
    <x v="1"/>
    <n v="59"/>
    <x v="2"/>
    <x v="0"/>
    <x v="0"/>
    <s v="Yes"/>
    <x v="2"/>
    <s v="Rural"/>
    <n v="224.71"/>
    <n v="42.9"/>
    <n v="28.25"/>
    <n v="42.9"/>
    <x v="1"/>
    <x v="0"/>
  </r>
  <r>
    <n v="48210"/>
    <x v="0"/>
    <n v="59"/>
    <x v="2"/>
    <x v="0"/>
    <x v="0"/>
    <s v="Yes"/>
    <x v="2"/>
    <s v="Rural"/>
    <n v="64.510000000000005"/>
    <n v="31.5"/>
    <n v="28.25"/>
    <n v="31.5"/>
    <x v="1"/>
    <x v="0"/>
  </r>
  <r>
    <n v="48246"/>
    <x v="0"/>
    <n v="59"/>
    <x v="2"/>
    <x v="0"/>
    <x v="0"/>
    <s v="Yes"/>
    <x v="2"/>
    <s v="Urban"/>
    <n v="60.35"/>
    <n v="25.9"/>
    <n v="28.25"/>
    <n v="25.9"/>
    <x v="2"/>
    <x v="0"/>
  </r>
  <r>
    <n v="48588"/>
    <x v="1"/>
    <n v="59"/>
    <x v="2"/>
    <x v="0"/>
    <x v="0"/>
    <s v="Yes"/>
    <x v="2"/>
    <s v="Urban"/>
    <n v="109.82"/>
    <n v="23.7"/>
    <n v="28.25"/>
    <n v="23.7"/>
    <x v="1"/>
    <x v="0"/>
  </r>
  <r>
    <n v="48614"/>
    <x v="0"/>
    <n v="59"/>
    <x v="2"/>
    <x v="0"/>
    <x v="0"/>
    <s v="Yes"/>
    <x v="4"/>
    <s v="Urban"/>
    <n v="99.69"/>
    <n v="28.8"/>
    <n v="28.25"/>
    <n v="28.8"/>
    <x v="3"/>
    <x v="0"/>
  </r>
  <r>
    <n v="49042"/>
    <x v="1"/>
    <n v="59"/>
    <x v="2"/>
    <x v="1"/>
    <x v="0"/>
    <s v="No"/>
    <x v="2"/>
    <s v="Rural"/>
    <n v="57.26"/>
    <n v="23.5"/>
    <n v="28.25"/>
    <n v="23.5"/>
    <x v="1"/>
    <x v="0"/>
  </r>
  <r>
    <n v="49272"/>
    <x v="0"/>
    <n v="59"/>
    <x v="2"/>
    <x v="0"/>
    <x v="0"/>
    <s v="Yes"/>
    <x v="4"/>
    <s v="Urban"/>
    <n v="129.19"/>
    <n v="30.6"/>
    <n v="28.25"/>
    <n v="30.6"/>
    <x v="1"/>
    <x v="0"/>
  </r>
  <r>
    <n v="49744"/>
    <x v="1"/>
    <n v="59"/>
    <x v="2"/>
    <x v="0"/>
    <x v="0"/>
    <s v="Yes"/>
    <x v="2"/>
    <s v="Urban"/>
    <n v="240.71"/>
    <n v="43.9"/>
    <n v="28.25"/>
    <n v="43.9"/>
    <x v="2"/>
    <x v="0"/>
  </r>
  <r>
    <n v="49928"/>
    <x v="1"/>
    <n v="59"/>
    <x v="2"/>
    <x v="0"/>
    <x v="0"/>
    <s v="Yes"/>
    <x v="4"/>
    <s v="Rural"/>
    <n v="111.99"/>
    <n v="35.5"/>
    <n v="28.25"/>
    <n v="35.5"/>
    <x v="2"/>
    <x v="0"/>
  </r>
  <r>
    <n v="51762"/>
    <x v="1"/>
    <n v="59"/>
    <x v="2"/>
    <x v="0"/>
    <x v="0"/>
    <s v="Yes"/>
    <x v="2"/>
    <s v="Rural"/>
    <n v="134.24"/>
    <n v="28.8"/>
    <n v="28.25"/>
    <n v="28.8"/>
    <x v="0"/>
    <x v="0"/>
  </r>
  <r>
    <n v="52207"/>
    <x v="1"/>
    <n v="59"/>
    <x v="2"/>
    <x v="0"/>
    <x v="0"/>
    <s v="Yes"/>
    <x v="1"/>
    <s v="Urban"/>
    <n v="90.04"/>
    <n v="28.7"/>
    <n v="28.25"/>
    <n v="28.7"/>
    <x v="2"/>
    <x v="0"/>
  </r>
  <r>
    <n v="52549"/>
    <x v="0"/>
    <n v="59"/>
    <x v="2"/>
    <x v="0"/>
    <x v="0"/>
    <s v="Yes"/>
    <x v="4"/>
    <s v="Rural"/>
    <n v="88.81"/>
    <n v="38"/>
    <n v="28.25"/>
    <n v="38"/>
    <x v="2"/>
    <x v="0"/>
  </r>
  <r>
    <n v="54756"/>
    <x v="1"/>
    <n v="59"/>
    <x v="2"/>
    <x v="0"/>
    <x v="0"/>
    <s v="Yes"/>
    <x v="2"/>
    <s v="Rural"/>
    <n v="57.47"/>
    <n v="30.1"/>
    <n v="28.25"/>
    <n v="30.1"/>
    <x v="2"/>
    <x v="0"/>
  </r>
  <r>
    <n v="55775"/>
    <x v="1"/>
    <n v="59"/>
    <x v="2"/>
    <x v="0"/>
    <x v="0"/>
    <s v="Yes"/>
    <x v="2"/>
    <s v="Rural"/>
    <n v="226.11"/>
    <n v="32.799999999999997"/>
    <n v="28.25"/>
    <n v="32.799999999999997"/>
    <x v="2"/>
    <x v="0"/>
  </r>
  <r>
    <n v="57419"/>
    <x v="0"/>
    <n v="59"/>
    <x v="2"/>
    <x v="0"/>
    <x v="0"/>
    <s v="Yes"/>
    <x v="2"/>
    <s v="Rural"/>
    <n v="96.16"/>
    <n v="44.1"/>
    <n v="28.25"/>
    <n v="44.1"/>
    <x v="0"/>
    <x v="1"/>
  </r>
  <r>
    <n v="57777"/>
    <x v="1"/>
    <n v="59"/>
    <x v="2"/>
    <x v="0"/>
    <x v="0"/>
    <s v="Yes"/>
    <x v="1"/>
    <s v="Urban"/>
    <n v="90.06"/>
    <n v="28.9"/>
    <n v="28.25"/>
    <n v="28.9"/>
    <x v="3"/>
    <x v="0"/>
  </r>
  <r>
    <n v="58107"/>
    <x v="1"/>
    <n v="59"/>
    <x v="2"/>
    <x v="0"/>
    <x v="0"/>
    <s v="Yes"/>
    <x v="2"/>
    <s v="Rural"/>
    <n v="79.180000000000007"/>
    <n v="30"/>
    <n v="28.25"/>
    <n v="30"/>
    <x v="0"/>
    <x v="0"/>
  </r>
  <r>
    <n v="58936"/>
    <x v="0"/>
    <n v="59"/>
    <x v="2"/>
    <x v="0"/>
    <x v="0"/>
    <s v="Yes"/>
    <x v="2"/>
    <s v="Rural"/>
    <n v="203.16"/>
    <n v="43.4"/>
    <n v="28.25"/>
    <n v="43.4"/>
    <x v="0"/>
    <x v="0"/>
  </r>
  <r>
    <n v="61821"/>
    <x v="1"/>
    <n v="59"/>
    <x v="2"/>
    <x v="0"/>
    <x v="0"/>
    <s v="Yes"/>
    <x v="2"/>
    <s v="Rural"/>
    <n v="123.47"/>
    <n v="27.5"/>
    <n v="28.25"/>
    <n v="27.5"/>
    <x v="0"/>
    <x v="0"/>
  </r>
  <r>
    <n v="62716"/>
    <x v="1"/>
    <n v="59"/>
    <x v="2"/>
    <x v="0"/>
    <x v="0"/>
    <s v="Yes"/>
    <x v="1"/>
    <s v="Urban"/>
    <n v="81.64"/>
    <n v="32.799999999999997"/>
    <n v="28.25"/>
    <n v="32.799999999999997"/>
    <x v="0"/>
    <x v="0"/>
  </r>
  <r>
    <n v="63022"/>
    <x v="1"/>
    <n v="59"/>
    <x v="2"/>
    <x v="0"/>
    <x v="0"/>
    <s v="Yes"/>
    <x v="1"/>
    <s v="Urban"/>
    <n v="88.1"/>
    <n v="30.7"/>
    <n v="28.25"/>
    <n v="30.7"/>
    <x v="1"/>
    <x v="0"/>
  </r>
  <r>
    <n v="64174"/>
    <x v="1"/>
    <n v="59"/>
    <x v="2"/>
    <x v="1"/>
    <x v="0"/>
    <s v="Yes"/>
    <x v="2"/>
    <s v="Urban"/>
    <n v="204.86"/>
    <n v="30.8"/>
    <n v="28.25"/>
    <n v="30.8"/>
    <x v="1"/>
    <x v="0"/>
  </r>
  <r>
    <n v="64373"/>
    <x v="0"/>
    <n v="59"/>
    <x v="2"/>
    <x v="0"/>
    <x v="0"/>
    <s v="Yes"/>
    <x v="2"/>
    <s v="Urban"/>
    <n v="200.62"/>
    <n v="35.799999999999997"/>
    <n v="28.25"/>
    <n v="35.799999999999997"/>
    <x v="2"/>
    <x v="1"/>
  </r>
  <r>
    <n v="64912"/>
    <x v="1"/>
    <n v="59"/>
    <x v="2"/>
    <x v="0"/>
    <x v="0"/>
    <s v="Yes"/>
    <x v="1"/>
    <s v="Rural"/>
    <n v="201.45"/>
    <n v="43.8"/>
    <n v="28.25"/>
    <n v="43.8"/>
    <x v="3"/>
    <x v="0"/>
  </r>
  <r>
    <n v="65103"/>
    <x v="1"/>
    <n v="59"/>
    <x v="2"/>
    <x v="0"/>
    <x v="0"/>
    <s v="Yes"/>
    <x v="2"/>
    <s v="Urban"/>
    <n v="81.510000000000005"/>
    <n v="25.6"/>
    <n v="28.25"/>
    <n v="25.6"/>
    <x v="2"/>
    <x v="0"/>
  </r>
  <r>
    <n v="65257"/>
    <x v="0"/>
    <n v="59"/>
    <x v="2"/>
    <x v="0"/>
    <x v="0"/>
    <s v="Yes"/>
    <x v="2"/>
    <s v="Urban"/>
    <n v="135.84"/>
    <n v="27.3"/>
    <n v="28.25"/>
    <n v="27.3"/>
    <x v="1"/>
    <x v="0"/>
  </r>
  <r>
    <n v="66204"/>
    <x v="0"/>
    <n v="59"/>
    <x v="2"/>
    <x v="0"/>
    <x v="0"/>
    <s v="Yes"/>
    <x v="2"/>
    <s v="Urban"/>
    <n v="111.04"/>
    <n v="32"/>
    <n v="28.25"/>
    <n v="32"/>
    <x v="2"/>
    <x v="1"/>
  </r>
  <r>
    <n v="68816"/>
    <x v="0"/>
    <n v="59"/>
    <x v="2"/>
    <x v="0"/>
    <x v="0"/>
    <s v="Yes"/>
    <x v="2"/>
    <s v="Rural"/>
    <n v="93.9"/>
    <n v="42.2"/>
    <n v="28.25"/>
    <n v="42.2"/>
    <x v="1"/>
    <x v="0"/>
  </r>
  <r>
    <n v="69047"/>
    <x v="1"/>
    <n v="59"/>
    <x v="2"/>
    <x v="0"/>
    <x v="0"/>
    <s v="Yes"/>
    <x v="4"/>
    <s v="Urban"/>
    <n v="98.52"/>
    <n v="29.8"/>
    <n v="28.25"/>
    <n v="29.8"/>
    <x v="2"/>
    <x v="0"/>
  </r>
  <r>
    <n v="69160"/>
    <x v="0"/>
    <n v="59"/>
    <x v="2"/>
    <x v="0"/>
    <x v="0"/>
    <s v="Yes"/>
    <x v="2"/>
    <s v="Rural"/>
    <n v="211.78"/>
    <s v=""/>
    <n v="28.25"/>
    <n v="28.25"/>
    <x v="2"/>
    <x v="1"/>
  </r>
  <r>
    <n v="71061"/>
    <x v="0"/>
    <n v="59"/>
    <x v="2"/>
    <x v="0"/>
    <x v="0"/>
    <s v="Yes"/>
    <x v="4"/>
    <s v="Urban"/>
    <n v="70.040000000000006"/>
    <n v="31.4"/>
    <n v="28.25"/>
    <n v="31.4"/>
    <x v="1"/>
    <x v="0"/>
  </r>
  <r>
    <n v="72836"/>
    <x v="1"/>
    <n v="59"/>
    <x v="2"/>
    <x v="0"/>
    <x v="0"/>
    <s v="Yes"/>
    <x v="2"/>
    <s v="Urban"/>
    <n v="65.98"/>
    <n v="31.1"/>
    <n v="28.25"/>
    <n v="31.1"/>
    <x v="0"/>
    <x v="0"/>
  </r>
  <r>
    <n v="924"/>
    <x v="1"/>
    <n v="60"/>
    <x v="3"/>
    <x v="0"/>
    <x v="0"/>
    <s v="Yes"/>
    <x v="4"/>
    <s v="Urban"/>
    <n v="80.86"/>
    <n v="31"/>
    <n v="28.25"/>
    <n v="31"/>
    <x v="3"/>
    <x v="0"/>
  </r>
  <r>
    <n v="2374"/>
    <x v="0"/>
    <n v="60"/>
    <x v="3"/>
    <x v="1"/>
    <x v="0"/>
    <s v="Yes"/>
    <x v="2"/>
    <s v="Rural"/>
    <n v="213.37"/>
    <n v="36"/>
    <n v="28.25"/>
    <n v="36"/>
    <x v="1"/>
    <x v="0"/>
  </r>
  <r>
    <n v="2424"/>
    <x v="0"/>
    <n v="60"/>
    <x v="3"/>
    <x v="0"/>
    <x v="0"/>
    <s v="Yes"/>
    <x v="2"/>
    <s v="Urban"/>
    <n v="80.67"/>
    <n v="33.5"/>
    <n v="28.25"/>
    <n v="33.5"/>
    <x v="0"/>
    <x v="0"/>
  </r>
  <r>
    <n v="2456"/>
    <x v="0"/>
    <n v="60"/>
    <x v="3"/>
    <x v="1"/>
    <x v="0"/>
    <s v="Yes"/>
    <x v="4"/>
    <s v="Rural"/>
    <n v="100.2"/>
    <n v="28.5"/>
    <n v="28.25"/>
    <n v="28.5"/>
    <x v="3"/>
    <x v="0"/>
  </r>
  <r>
    <n v="4630"/>
    <x v="1"/>
    <n v="60"/>
    <x v="3"/>
    <x v="0"/>
    <x v="0"/>
    <s v="Yes"/>
    <x v="2"/>
    <s v="Rural"/>
    <n v="66.42"/>
    <n v="23.6"/>
    <n v="28.25"/>
    <n v="23.6"/>
    <x v="1"/>
    <x v="0"/>
  </r>
  <r>
    <n v="4793"/>
    <x v="1"/>
    <n v="60"/>
    <x v="3"/>
    <x v="1"/>
    <x v="0"/>
    <s v="Yes"/>
    <x v="1"/>
    <s v="Urban"/>
    <n v="99.23"/>
    <n v="48"/>
    <n v="28.25"/>
    <n v="48"/>
    <x v="2"/>
    <x v="0"/>
  </r>
  <r>
    <n v="5478"/>
    <x v="1"/>
    <n v="60"/>
    <x v="3"/>
    <x v="0"/>
    <x v="0"/>
    <s v="Yes"/>
    <x v="1"/>
    <s v="Urban"/>
    <n v="203.04"/>
    <s v=""/>
    <n v="28.25"/>
    <n v="28.25"/>
    <x v="3"/>
    <x v="0"/>
  </r>
  <r>
    <n v="7937"/>
    <x v="0"/>
    <n v="60"/>
    <x v="3"/>
    <x v="1"/>
    <x v="0"/>
    <s v="Yes"/>
    <x v="4"/>
    <s v="Urban"/>
    <n v="213.03"/>
    <n v="20.2"/>
    <n v="28.25"/>
    <n v="20.2"/>
    <x v="3"/>
    <x v="1"/>
  </r>
  <r>
    <n v="8816"/>
    <x v="0"/>
    <n v="60"/>
    <x v="3"/>
    <x v="0"/>
    <x v="0"/>
    <s v="Yes"/>
    <x v="2"/>
    <s v="Urban"/>
    <n v="74.08"/>
    <n v="35.9"/>
    <n v="28.25"/>
    <n v="35.9"/>
    <x v="0"/>
    <x v="0"/>
  </r>
  <r>
    <n v="9170"/>
    <x v="0"/>
    <n v="60"/>
    <x v="3"/>
    <x v="0"/>
    <x v="0"/>
    <s v="Yes"/>
    <x v="1"/>
    <s v="Urban"/>
    <n v="185.71"/>
    <s v=""/>
    <n v="28.25"/>
    <n v="28.25"/>
    <x v="0"/>
    <x v="0"/>
  </r>
  <r>
    <n v="9986"/>
    <x v="1"/>
    <n v="60"/>
    <x v="3"/>
    <x v="0"/>
    <x v="0"/>
    <s v="Yes"/>
    <x v="2"/>
    <s v="Urban"/>
    <n v="85.13"/>
    <n v="24.6"/>
    <n v="28.25"/>
    <n v="24.6"/>
    <x v="0"/>
    <x v="0"/>
  </r>
  <r>
    <n v="10243"/>
    <x v="1"/>
    <n v="60"/>
    <x v="3"/>
    <x v="0"/>
    <x v="0"/>
    <s v="Yes"/>
    <x v="4"/>
    <s v="Urban"/>
    <n v="73.040000000000006"/>
    <n v="25.3"/>
    <n v="28.25"/>
    <n v="25.3"/>
    <x v="1"/>
    <x v="0"/>
  </r>
  <r>
    <n v="10924"/>
    <x v="1"/>
    <n v="60"/>
    <x v="3"/>
    <x v="0"/>
    <x v="0"/>
    <s v="Yes"/>
    <x v="2"/>
    <s v="Rural"/>
    <n v="87.62"/>
    <n v="30.1"/>
    <n v="28.25"/>
    <n v="30.1"/>
    <x v="3"/>
    <x v="0"/>
  </r>
  <r>
    <n v="11632"/>
    <x v="0"/>
    <n v="60"/>
    <x v="3"/>
    <x v="0"/>
    <x v="0"/>
    <s v="Yes"/>
    <x v="2"/>
    <s v="Urban"/>
    <n v="96.02"/>
    <n v="28.7"/>
    <n v="28.25"/>
    <n v="28.7"/>
    <x v="0"/>
    <x v="0"/>
  </r>
  <r>
    <n v="12064"/>
    <x v="0"/>
    <n v="60"/>
    <x v="3"/>
    <x v="0"/>
    <x v="0"/>
    <s v="Yes"/>
    <x v="2"/>
    <s v="Rural"/>
    <n v="68.239999999999995"/>
    <n v="32.200000000000003"/>
    <n v="28.25"/>
    <n v="32.200000000000003"/>
    <x v="0"/>
    <x v="0"/>
  </r>
  <r>
    <n v="12677"/>
    <x v="1"/>
    <n v="60"/>
    <x v="3"/>
    <x v="0"/>
    <x v="0"/>
    <s v="Yes"/>
    <x v="2"/>
    <s v="Rural"/>
    <n v="99"/>
    <n v="26.1"/>
    <n v="28.25"/>
    <n v="26.1"/>
    <x v="1"/>
    <x v="0"/>
  </r>
  <r>
    <n v="13598"/>
    <x v="0"/>
    <n v="60"/>
    <x v="3"/>
    <x v="0"/>
    <x v="0"/>
    <s v="Yes"/>
    <x v="1"/>
    <s v="Urban"/>
    <n v="227.23"/>
    <n v="40"/>
    <n v="28.25"/>
    <n v="40"/>
    <x v="2"/>
    <x v="0"/>
  </r>
  <r>
    <n v="15988"/>
    <x v="0"/>
    <n v="60"/>
    <x v="3"/>
    <x v="1"/>
    <x v="0"/>
    <s v="Yes"/>
    <x v="2"/>
    <s v="Urban"/>
    <n v="197.09"/>
    <n v="34.299999999999997"/>
    <n v="28.25"/>
    <n v="34.299999999999997"/>
    <x v="0"/>
    <x v="0"/>
  </r>
  <r>
    <n v="16542"/>
    <x v="1"/>
    <n v="60"/>
    <x v="3"/>
    <x v="0"/>
    <x v="0"/>
    <s v="Yes"/>
    <x v="4"/>
    <s v="Urban"/>
    <n v="86.34"/>
    <n v="22.1"/>
    <n v="28.25"/>
    <n v="22.1"/>
    <x v="1"/>
    <x v="0"/>
  </r>
  <r>
    <n v="16953"/>
    <x v="1"/>
    <n v="60"/>
    <x v="3"/>
    <x v="0"/>
    <x v="0"/>
    <s v="Yes"/>
    <x v="4"/>
    <s v="Rural"/>
    <n v="61.94"/>
    <n v="27.9"/>
    <n v="28.25"/>
    <n v="27.9"/>
    <x v="2"/>
    <x v="0"/>
  </r>
  <r>
    <n v="18752"/>
    <x v="0"/>
    <n v="60"/>
    <x v="3"/>
    <x v="0"/>
    <x v="0"/>
    <s v="Yes"/>
    <x v="2"/>
    <s v="Rural"/>
    <n v="87.86"/>
    <n v="29"/>
    <n v="28.25"/>
    <n v="29"/>
    <x v="2"/>
    <x v="0"/>
  </r>
  <r>
    <n v="19467"/>
    <x v="0"/>
    <n v="60"/>
    <x v="3"/>
    <x v="1"/>
    <x v="0"/>
    <s v="Yes"/>
    <x v="2"/>
    <s v="Urban"/>
    <n v="86.04"/>
    <n v="25.6"/>
    <n v="28.25"/>
    <n v="25.6"/>
    <x v="3"/>
    <x v="0"/>
  </r>
  <r>
    <n v="19805"/>
    <x v="0"/>
    <n v="60"/>
    <x v="3"/>
    <x v="0"/>
    <x v="0"/>
    <s v="No"/>
    <x v="2"/>
    <s v="Urban"/>
    <n v="84.14"/>
    <n v="32.299999999999997"/>
    <n v="28.25"/>
    <n v="32.299999999999997"/>
    <x v="1"/>
    <x v="0"/>
  </r>
  <r>
    <n v="21077"/>
    <x v="0"/>
    <n v="60"/>
    <x v="3"/>
    <x v="0"/>
    <x v="0"/>
    <s v="Yes"/>
    <x v="2"/>
    <s v="Rural"/>
    <n v="80.98"/>
    <n v="29.7"/>
    <n v="28.25"/>
    <n v="29.7"/>
    <x v="2"/>
    <x v="0"/>
  </r>
  <r>
    <n v="23757"/>
    <x v="1"/>
    <n v="60"/>
    <x v="3"/>
    <x v="0"/>
    <x v="0"/>
    <s v="No"/>
    <x v="2"/>
    <s v="Urban"/>
    <n v="105.48"/>
    <n v="28.4"/>
    <n v="28.25"/>
    <n v="28.4"/>
    <x v="0"/>
    <x v="0"/>
  </r>
  <r>
    <n v="27163"/>
    <x v="1"/>
    <n v="60"/>
    <x v="3"/>
    <x v="1"/>
    <x v="0"/>
    <s v="Yes"/>
    <x v="2"/>
    <s v="Urban"/>
    <n v="109"/>
    <s v=""/>
    <n v="28.25"/>
    <n v="28.25"/>
    <x v="0"/>
    <x v="0"/>
  </r>
  <r>
    <n v="27458"/>
    <x v="1"/>
    <n v="60"/>
    <x v="3"/>
    <x v="0"/>
    <x v="0"/>
    <s v="No"/>
    <x v="2"/>
    <s v="Urban"/>
    <n v="89.22"/>
    <n v="37.799999999999997"/>
    <n v="28.25"/>
    <n v="37.799999999999997"/>
    <x v="1"/>
    <x v="1"/>
  </r>
  <r>
    <n v="27626"/>
    <x v="1"/>
    <n v="60"/>
    <x v="3"/>
    <x v="0"/>
    <x v="0"/>
    <s v="No"/>
    <x v="4"/>
    <s v="Rural"/>
    <n v="266.58999999999997"/>
    <n v="25.5"/>
    <n v="28.25"/>
    <n v="25.5"/>
    <x v="1"/>
    <x v="0"/>
  </r>
  <r>
    <n v="32221"/>
    <x v="0"/>
    <n v="60"/>
    <x v="3"/>
    <x v="0"/>
    <x v="1"/>
    <s v="Yes"/>
    <x v="2"/>
    <s v="Urban"/>
    <n v="91.92"/>
    <n v="35.9"/>
    <n v="28.25"/>
    <n v="35.9"/>
    <x v="3"/>
    <x v="1"/>
  </r>
  <r>
    <n v="34026"/>
    <x v="1"/>
    <n v="60"/>
    <x v="3"/>
    <x v="0"/>
    <x v="0"/>
    <s v="Yes"/>
    <x v="2"/>
    <s v="Rural"/>
    <n v="207.84"/>
    <n v="38.9"/>
    <n v="28.25"/>
    <n v="38.9"/>
    <x v="1"/>
    <x v="0"/>
  </r>
  <r>
    <n v="35217"/>
    <x v="1"/>
    <n v="60"/>
    <x v="3"/>
    <x v="1"/>
    <x v="0"/>
    <s v="Yes"/>
    <x v="2"/>
    <s v="Urban"/>
    <n v="234.5"/>
    <n v="43.7"/>
    <n v="28.25"/>
    <n v="43.7"/>
    <x v="1"/>
    <x v="0"/>
  </r>
  <r>
    <n v="35378"/>
    <x v="1"/>
    <n v="60"/>
    <x v="3"/>
    <x v="1"/>
    <x v="0"/>
    <s v="No"/>
    <x v="2"/>
    <s v="Urban"/>
    <n v="96"/>
    <n v="44.5"/>
    <n v="28.25"/>
    <n v="44.5"/>
    <x v="3"/>
    <x v="0"/>
  </r>
  <r>
    <n v="37213"/>
    <x v="0"/>
    <n v="60"/>
    <x v="3"/>
    <x v="0"/>
    <x v="0"/>
    <s v="Yes"/>
    <x v="1"/>
    <s v="Rural"/>
    <n v="212.02"/>
    <s v=""/>
    <n v="28.25"/>
    <n v="28.25"/>
    <x v="0"/>
    <x v="0"/>
  </r>
  <r>
    <n v="38493"/>
    <x v="0"/>
    <n v="60"/>
    <x v="3"/>
    <x v="1"/>
    <x v="1"/>
    <s v="Yes"/>
    <x v="2"/>
    <s v="Urban"/>
    <n v="201.01"/>
    <n v="28"/>
    <n v="28.25"/>
    <n v="28"/>
    <x v="1"/>
    <x v="0"/>
  </r>
  <r>
    <n v="39745"/>
    <x v="1"/>
    <n v="60"/>
    <x v="3"/>
    <x v="0"/>
    <x v="0"/>
    <s v="Yes"/>
    <x v="1"/>
    <s v="Rural"/>
    <n v="58.65"/>
    <n v="30.1"/>
    <n v="28.25"/>
    <n v="30.1"/>
    <x v="1"/>
    <x v="0"/>
  </r>
  <r>
    <n v="42806"/>
    <x v="1"/>
    <n v="60"/>
    <x v="3"/>
    <x v="1"/>
    <x v="0"/>
    <s v="Yes"/>
    <x v="2"/>
    <s v="Rural"/>
    <n v="200.66"/>
    <n v="36.299999999999997"/>
    <n v="28.25"/>
    <n v="36.299999999999997"/>
    <x v="3"/>
    <x v="0"/>
  </r>
  <r>
    <n v="43172"/>
    <x v="1"/>
    <n v="60"/>
    <x v="3"/>
    <x v="0"/>
    <x v="0"/>
    <s v="Yes"/>
    <x v="2"/>
    <s v="Urban"/>
    <n v="57.89"/>
    <n v="30.9"/>
    <n v="28.25"/>
    <n v="30.9"/>
    <x v="2"/>
    <x v="0"/>
  </r>
  <r>
    <n v="43507"/>
    <x v="1"/>
    <n v="60"/>
    <x v="3"/>
    <x v="0"/>
    <x v="0"/>
    <s v="Yes"/>
    <x v="2"/>
    <s v="Rural"/>
    <n v="63.49"/>
    <n v="30.1"/>
    <n v="28.25"/>
    <n v="30.1"/>
    <x v="1"/>
    <x v="0"/>
  </r>
  <r>
    <n v="44177"/>
    <x v="1"/>
    <n v="60"/>
    <x v="3"/>
    <x v="0"/>
    <x v="0"/>
    <s v="Yes"/>
    <x v="1"/>
    <s v="Rural"/>
    <n v="68.959999999999994"/>
    <n v="30.8"/>
    <n v="28.25"/>
    <n v="30.8"/>
    <x v="0"/>
    <x v="0"/>
  </r>
  <r>
    <n v="44781"/>
    <x v="1"/>
    <n v="60"/>
    <x v="3"/>
    <x v="0"/>
    <x v="1"/>
    <s v="Yes"/>
    <x v="2"/>
    <s v="Urban"/>
    <n v="208.05"/>
    <n v="35.299999999999997"/>
    <n v="28.25"/>
    <n v="35.299999999999997"/>
    <x v="3"/>
    <x v="0"/>
  </r>
  <r>
    <n v="45399"/>
    <x v="0"/>
    <n v="60"/>
    <x v="3"/>
    <x v="0"/>
    <x v="0"/>
    <s v="Yes"/>
    <x v="2"/>
    <s v="Urban"/>
    <n v="80.739999999999995"/>
    <n v="27.7"/>
    <n v="28.25"/>
    <n v="27.7"/>
    <x v="0"/>
    <x v="0"/>
  </r>
  <r>
    <n v="45627"/>
    <x v="0"/>
    <n v="60"/>
    <x v="3"/>
    <x v="0"/>
    <x v="0"/>
    <s v="Yes"/>
    <x v="2"/>
    <s v="Rural"/>
    <n v="70.52"/>
    <n v="26.5"/>
    <n v="28.25"/>
    <n v="26.5"/>
    <x v="2"/>
    <x v="0"/>
  </r>
  <r>
    <n v="46048"/>
    <x v="0"/>
    <n v="60"/>
    <x v="3"/>
    <x v="0"/>
    <x v="0"/>
    <s v="Yes"/>
    <x v="4"/>
    <s v="Rural"/>
    <n v="203.27"/>
    <n v="29.7"/>
    <n v="28.25"/>
    <n v="29.7"/>
    <x v="1"/>
    <x v="0"/>
  </r>
  <r>
    <n v="46895"/>
    <x v="0"/>
    <n v="60"/>
    <x v="3"/>
    <x v="0"/>
    <x v="0"/>
    <s v="Yes"/>
    <x v="2"/>
    <s v="Rural"/>
    <n v="62.61"/>
    <n v="30.7"/>
    <n v="28.25"/>
    <n v="30.7"/>
    <x v="1"/>
    <x v="0"/>
  </r>
  <r>
    <n v="47357"/>
    <x v="1"/>
    <n v="60"/>
    <x v="3"/>
    <x v="0"/>
    <x v="0"/>
    <s v="Yes"/>
    <x v="2"/>
    <s v="Rural"/>
    <n v="62.78"/>
    <n v="36.4"/>
    <n v="28.25"/>
    <n v="36.4"/>
    <x v="0"/>
    <x v="0"/>
  </r>
  <r>
    <n v="47831"/>
    <x v="0"/>
    <n v="60"/>
    <x v="3"/>
    <x v="1"/>
    <x v="0"/>
    <s v="No"/>
    <x v="2"/>
    <s v="Urban"/>
    <n v="63.95"/>
    <n v="32.200000000000003"/>
    <n v="28.25"/>
    <n v="32.200000000000003"/>
    <x v="1"/>
    <x v="0"/>
  </r>
  <r>
    <n v="49925"/>
    <x v="1"/>
    <n v="60"/>
    <x v="3"/>
    <x v="0"/>
    <x v="0"/>
    <s v="Yes"/>
    <x v="2"/>
    <s v="Rural"/>
    <n v="84.54"/>
    <n v="23.4"/>
    <n v="28.25"/>
    <n v="23.4"/>
    <x v="3"/>
    <x v="0"/>
  </r>
  <r>
    <n v="51809"/>
    <x v="1"/>
    <n v="60"/>
    <x v="3"/>
    <x v="0"/>
    <x v="0"/>
    <s v="Yes"/>
    <x v="1"/>
    <s v="Rural"/>
    <n v="103.17"/>
    <n v="32.1"/>
    <n v="28.25"/>
    <n v="32.1"/>
    <x v="2"/>
    <x v="0"/>
  </r>
  <r>
    <n v="52236"/>
    <x v="1"/>
    <n v="60"/>
    <x v="3"/>
    <x v="0"/>
    <x v="0"/>
    <s v="Yes"/>
    <x v="2"/>
    <s v="Rural"/>
    <n v="230.78"/>
    <n v="40.200000000000003"/>
    <n v="28.25"/>
    <n v="40.200000000000003"/>
    <x v="1"/>
    <x v="0"/>
  </r>
  <r>
    <n v="52826"/>
    <x v="0"/>
    <n v="60"/>
    <x v="3"/>
    <x v="0"/>
    <x v="0"/>
    <s v="Yes"/>
    <x v="2"/>
    <s v="Rural"/>
    <n v="62.6"/>
    <n v="30.4"/>
    <n v="28.25"/>
    <n v="30.4"/>
    <x v="0"/>
    <x v="0"/>
  </r>
  <r>
    <n v="52843"/>
    <x v="1"/>
    <n v="60"/>
    <x v="3"/>
    <x v="1"/>
    <x v="1"/>
    <s v="Yes"/>
    <x v="2"/>
    <s v="Urban"/>
    <n v="220.24"/>
    <n v="36.799999999999997"/>
    <n v="28.25"/>
    <n v="36.799999999999997"/>
    <x v="1"/>
    <x v="0"/>
  </r>
  <r>
    <n v="52882"/>
    <x v="1"/>
    <n v="60"/>
    <x v="3"/>
    <x v="0"/>
    <x v="0"/>
    <s v="Yes"/>
    <x v="4"/>
    <s v="Rural"/>
    <n v="111.79"/>
    <n v="23.6"/>
    <n v="28.25"/>
    <n v="23.6"/>
    <x v="3"/>
    <x v="0"/>
  </r>
  <r>
    <n v="54383"/>
    <x v="0"/>
    <n v="60"/>
    <x v="3"/>
    <x v="0"/>
    <x v="0"/>
    <s v="Yes"/>
    <x v="2"/>
    <s v="Rural"/>
    <n v="101.34"/>
    <n v="32.799999999999997"/>
    <n v="28.25"/>
    <n v="32.799999999999997"/>
    <x v="1"/>
    <x v="0"/>
  </r>
  <r>
    <n v="55459"/>
    <x v="1"/>
    <n v="60"/>
    <x v="3"/>
    <x v="0"/>
    <x v="0"/>
    <s v="No"/>
    <x v="2"/>
    <s v="Rural"/>
    <n v="91.82"/>
    <n v="28.3"/>
    <n v="28.25"/>
    <n v="28.3"/>
    <x v="2"/>
    <x v="0"/>
  </r>
  <r>
    <n v="55856"/>
    <x v="1"/>
    <n v="60"/>
    <x v="3"/>
    <x v="0"/>
    <x v="0"/>
    <s v="Yes"/>
    <x v="2"/>
    <s v="Rural"/>
    <n v="83.16"/>
    <n v="29.7"/>
    <n v="28.25"/>
    <n v="29.7"/>
    <x v="3"/>
    <x v="0"/>
  </r>
  <r>
    <n v="58999"/>
    <x v="0"/>
    <n v="60"/>
    <x v="3"/>
    <x v="0"/>
    <x v="0"/>
    <s v="Yes"/>
    <x v="4"/>
    <s v="Urban"/>
    <n v="100.54"/>
    <n v="30.1"/>
    <n v="28.25"/>
    <n v="30.1"/>
    <x v="1"/>
    <x v="0"/>
  </r>
  <r>
    <n v="59292"/>
    <x v="1"/>
    <n v="60"/>
    <x v="3"/>
    <x v="0"/>
    <x v="0"/>
    <s v="Yes"/>
    <x v="1"/>
    <s v="Rural"/>
    <n v="83.57"/>
    <n v="24.5"/>
    <n v="28.25"/>
    <n v="24.5"/>
    <x v="1"/>
    <x v="0"/>
  </r>
  <r>
    <n v="59370"/>
    <x v="1"/>
    <n v="60"/>
    <x v="3"/>
    <x v="0"/>
    <x v="0"/>
    <s v="Yes"/>
    <x v="2"/>
    <s v="Urban"/>
    <n v="65.78"/>
    <n v="27.5"/>
    <n v="28.25"/>
    <n v="27.5"/>
    <x v="0"/>
    <x v="0"/>
  </r>
  <r>
    <n v="61010"/>
    <x v="1"/>
    <n v="60"/>
    <x v="3"/>
    <x v="0"/>
    <x v="0"/>
    <s v="Yes"/>
    <x v="2"/>
    <s v="Urban"/>
    <n v="114.34"/>
    <n v="30.3"/>
    <n v="28.25"/>
    <n v="30.3"/>
    <x v="3"/>
    <x v="0"/>
  </r>
  <r>
    <n v="62059"/>
    <x v="0"/>
    <n v="60"/>
    <x v="3"/>
    <x v="0"/>
    <x v="0"/>
    <s v="Yes"/>
    <x v="2"/>
    <s v="Rural"/>
    <n v="69.2"/>
    <n v="30.9"/>
    <n v="28.25"/>
    <n v="30.9"/>
    <x v="1"/>
    <x v="0"/>
  </r>
  <r>
    <n v="62817"/>
    <x v="0"/>
    <n v="60"/>
    <x v="3"/>
    <x v="0"/>
    <x v="0"/>
    <s v="Yes"/>
    <x v="2"/>
    <s v="Urban"/>
    <n v="129.16"/>
    <n v="33.6"/>
    <n v="28.25"/>
    <n v="33.6"/>
    <x v="3"/>
    <x v="0"/>
  </r>
  <r>
    <n v="62986"/>
    <x v="1"/>
    <n v="60"/>
    <x v="3"/>
    <x v="1"/>
    <x v="0"/>
    <s v="Yes"/>
    <x v="2"/>
    <s v="Rural"/>
    <n v="78.260000000000005"/>
    <n v="41.7"/>
    <n v="28.25"/>
    <n v="41.7"/>
    <x v="2"/>
    <x v="0"/>
  </r>
  <r>
    <n v="63411"/>
    <x v="1"/>
    <n v="60"/>
    <x v="3"/>
    <x v="0"/>
    <x v="0"/>
    <s v="Yes"/>
    <x v="2"/>
    <s v="Rural"/>
    <n v="85.6"/>
    <n v="34.5"/>
    <n v="28.25"/>
    <n v="34.5"/>
    <x v="0"/>
    <x v="0"/>
  </r>
  <r>
    <n v="63597"/>
    <x v="1"/>
    <n v="60"/>
    <x v="3"/>
    <x v="0"/>
    <x v="0"/>
    <s v="Yes"/>
    <x v="2"/>
    <s v="Urban"/>
    <n v="185.31"/>
    <n v="39.299999999999997"/>
    <n v="28.25"/>
    <n v="39.299999999999997"/>
    <x v="1"/>
    <x v="0"/>
  </r>
  <r>
    <n v="63986"/>
    <x v="0"/>
    <n v="60"/>
    <x v="3"/>
    <x v="0"/>
    <x v="0"/>
    <s v="Yes"/>
    <x v="2"/>
    <s v="Rural"/>
    <n v="153.47999999999999"/>
    <n v="37.299999999999997"/>
    <n v="28.25"/>
    <n v="37.299999999999997"/>
    <x v="1"/>
    <x v="0"/>
  </r>
  <r>
    <n v="64155"/>
    <x v="0"/>
    <n v="60"/>
    <x v="3"/>
    <x v="0"/>
    <x v="0"/>
    <s v="Yes"/>
    <x v="4"/>
    <s v="Rural"/>
    <n v="200.25"/>
    <n v="33.1"/>
    <n v="28.25"/>
    <n v="33.1"/>
    <x v="1"/>
    <x v="0"/>
  </r>
  <r>
    <n v="67432"/>
    <x v="1"/>
    <n v="60"/>
    <x v="3"/>
    <x v="0"/>
    <x v="0"/>
    <s v="Yes"/>
    <x v="2"/>
    <s v="Urban"/>
    <n v="97.43"/>
    <n v="26.4"/>
    <n v="28.25"/>
    <n v="26.4"/>
    <x v="3"/>
    <x v="1"/>
  </r>
  <r>
    <n v="67438"/>
    <x v="1"/>
    <n v="60"/>
    <x v="3"/>
    <x v="0"/>
    <x v="0"/>
    <s v="Yes"/>
    <x v="4"/>
    <s v="Rural"/>
    <n v="145.94"/>
    <n v="29.2"/>
    <n v="28.25"/>
    <n v="29.2"/>
    <x v="0"/>
    <x v="0"/>
  </r>
  <r>
    <n v="68483"/>
    <x v="1"/>
    <n v="60"/>
    <x v="3"/>
    <x v="0"/>
    <x v="0"/>
    <s v="Yes"/>
    <x v="2"/>
    <s v="Urban"/>
    <n v="65.38"/>
    <n v="41.2"/>
    <n v="28.25"/>
    <n v="41.2"/>
    <x v="2"/>
    <x v="0"/>
  </r>
  <r>
    <n v="70674"/>
    <x v="0"/>
    <n v="60"/>
    <x v="3"/>
    <x v="0"/>
    <x v="0"/>
    <s v="Yes"/>
    <x v="1"/>
    <s v="Urban"/>
    <n v="69.53"/>
    <n v="26.2"/>
    <n v="28.25"/>
    <n v="26.2"/>
    <x v="1"/>
    <x v="0"/>
  </r>
  <r>
    <n v="70677"/>
    <x v="0"/>
    <n v="60"/>
    <x v="3"/>
    <x v="0"/>
    <x v="0"/>
    <s v="Yes"/>
    <x v="2"/>
    <s v="Rural"/>
    <n v="234.45"/>
    <n v="36.799999999999997"/>
    <n v="28.25"/>
    <n v="36.799999999999997"/>
    <x v="2"/>
    <x v="0"/>
  </r>
  <r>
    <n v="71669"/>
    <x v="0"/>
    <n v="60"/>
    <x v="3"/>
    <x v="0"/>
    <x v="0"/>
    <s v="Yes"/>
    <x v="2"/>
    <s v="Rural"/>
    <n v="65.16"/>
    <n v="30.8"/>
    <n v="28.25"/>
    <n v="30.8"/>
    <x v="1"/>
    <x v="0"/>
  </r>
  <r>
    <n v="967"/>
    <x v="0"/>
    <n v="61"/>
    <x v="3"/>
    <x v="0"/>
    <x v="1"/>
    <s v="Yes"/>
    <x v="2"/>
    <s v="Urban"/>
    <n v="88.27"/>
    <s v=""/>
    <n v="28.25"/>
    <n v="28.25"/>
    <x v="1"/>
    <x v="0"/>
  </r>
  <r>
    <n v="1307"/>
    <x v="1"/>
    <n v="61"/>
    <x v="3"/>
    <x v="1"/>
    <x v="0"/>
    <s v="Yes"/>
    <x v="2"/>
    <s v="Rural"/>
    <n v="170.05"/>
    <n v="60.2"/>
    <n v="28.25"/>
    <n v="60.2"/>
    <x v="3"/>
    <x v="0"/>
  </r>
  <r>
    <n v="1534"/>
    <x v="1"/>
    <n v="61"/>
    <x v="3"/>
    <x v="0"/>
    <x v="0"/>
    <s v="Yes"/>
    <x v="2"/>
    <s v="Rural"/>
    <n v="99.35"/>
    <n v="26.1"/>
    <n v="28.25"/>
    <n v="26.1"/>
    <x v="3"/>
    <x v="0"/>
  </r>
  <r>
    <n v="2877"/>
    <x v="1"/>
    <n v="61"/>
    <x v="3"/>
    <x v="0"/>
    <x v="0"/>
    <s v="Yes"/>
    <x v="2"/>
    <s v="Urban"/>
    <n v="115.42"/>
    <n v="16.7"/>
    <n v="28.25"/>
    <n v="16.7"/>
    <x v="3"/>
    <x v="0"/>
  </r>
  <r>
    <n v="3253"/>
    <x v="0"/>
    <n v="61"/>
    <x v="3"/>
    <x v="0"/>
    <x v="1"/>
    <s v="Yes"/>
    <x v="2"/>
    <s v="Rural"/>
    <n v="111.81"/>
    <n v="27.3"/>
    <n v="28.25"/>
    <n v="27.3"/>
    <x v="3"/>
    <x v="1"/>
  </r>
  <r>
    <n v="3379"/>
    <x v="1"/>
    <n v="61"/>
    <x v="3"/>
    <x v="0"/>
    <x v="0"/>
    <s v="Yes"/>
    <x v="2"/>
    <s v="Urban"/>
    <n v="87.52"/>
    <n v="23.7"/>
    <n v="28.25"/>
    <n v="23.7"/>
    <x v="0"/>
    <x v="0"/>
  </r>
  <r>
    <n v="3428"/>
    <x v="1"/>
    <n v="61"/>
    <x v="3"/>
    <x v="0"/>
    <x v="0"/>
    <s v="Yes"/>
    <x v="1"/>
    <s v="Urban"/>
    <n v="77.06"/>
    <n v="27"/>
    <n v="28.25"/>
    <n v="27"/>
    <x v="1"/>
    <x v="0"/>
  </r>
  <r>
    <n v="5824"/>
    <x v="0"/>
    <n v="61"/>
    <x v="3"/>
    <x v="0"/>
    <x v="0"/>
    <s v="Yes"/>
    <x v="2"/>
    <s v="Rural"/>
    <n v="204.5"/>
    <n v="35.1"/>
    <n v="28.25"/>
    <n v="35.1"/>
    <x v="2"/>
    <x v="0"/>
  </r>
  <r>
    <n v="10752"/>
    <x v="1"/>
    <n v="61"/>
    <x v="3"/>
    <x v="0"/>
    <x v="0"/>
    <s v="Yes"/>
    <x v="2"/>
    <s v="Rural"/>
    <n v="78.650000000000006"/>
    <n v="36.200000000000003"/>
    <n v="28.25"/>
    <n v="36.200000000000003"/>
    <x v="2"/>
    <x v="0"/>
  </r>
  <r>
    <n v="11169"/>
    <x v="1"/>
    <n v="61"/>
    <x v="3"/>
    <x v="0"/>
    <x v="0"/>
    <s v="Yes"/>
    <x v="2"/>
    <s v="Urban"/>
    <n v="97.58"/>
    <n v="29.7"/>
    <n v="28.25"/>
    <n v="29.7"/>
    <x v="2"/>
    <x v="0"/>
  </r>
  <r>
    <n v="11861"/>
    <x v="0"/>
    <n v="61"/>
    <x v="3"/>
    <x v="0"/>
    <x v="0"/>
    <s v="Yes"/>
    <x v="1"/>
    <s v="Rural"/>
    <n v="81.96"/>
    <n v="29.9"/>
    <n v="28.25"/>
    <n v="29.9"/>
    <x v="1"/>
    <x v="0"/>
  </r>
  <r>
    <n v="12095"/>
    <x v="1"/>
    <n v="61"/>
    <x v="3"/>
    <x v="0"/>
    <x v="1"/>
    <s v="Yes"/>
    <x v="4"/>
    <s v="Rural"/>
    <n v="120.46"/>
    <n v="36.799999999999997"/>
    <n v="28.25"/>
    <n v="36.799999999999997"/>
    <x v="3"/>
    <x v="1"/>
  </r>
  <r>
    <n v="13172"/>
    <x v="1"/>
    <n v="61"/>
    <x v="3"/>
    <x v="0"/>
    <x v="0"/>
    <s v="Yes"/>
    <x v="1"/>
    <s v="Urban"/>
    <n v="203.76"/>
    <n v="33.799999999999997"/>
    <n v="28.25"/>
    <n v="33.799999999999997"/>
    <x v="1"/>
    <x v="0"/>
  </r>
  <r>
    <n v="16980"/>
    <x v="1"/>
    <n v="61"/>
    <x v="3"/>
    <x v="0"/>
    <x v="0"/>
    <s v="No"/>
    <x v="2"/>
    <s v="Rural"/>
    <n v="69.91"/>
    <n v="37.1"/>
    <n v="28.25"/>
    <n v="37.1"/>
    <x v="1"/>
    <x v="0"/>
  </r>
  <r>
    <n v="18833"/>
    <x v="0"/>
    <n v="61"/>
    <x v="3"/>
    <x v="0"/>
    <x v="0"/>
    <s v="Yes"/>
    <x v="1"/>
    <s v="Rural"/>
    <n v="84.43"/>
    <n v="32.4"/>
    <n v="28.25"/>
    <n v="32.4"/>
    <x v="3"/>
    <x v="0"/>
  </r>
  <r>
    <n v="20185"/>
    <x v="1"/>
    <n v="61"/>
    <x v="3"/>
    <x v="0"/>
    <x v="0"/>
    <s v="Yes"/>
    <x v="1"/>
    <s v="Rural"/>
    <n v="69.77"/>
    <n v="29.9"/>
    <n v="28.25"/>
    <n v="29.9"/>
    <x v="1"/>
    <x v="0"/>
  </r>
  <r>
    <n v="20890"/>
    <x v="1"/>
    <n v="61"/>
    <x v="3"/>
    <x v="0"/>
    <x v="0"/>
    <s v="Yes"/>
    <x v="2"/>
    <s v="Rural"/>
    <n v="79.89"/>
    <n v="24.5"/>
    <n v="28.25"/>
    <n v="24.5"/>
    <x v="3"/>
    <x v="0"/>
  </r>
  <r>
    <n v="20938"/>
    <x v="1"/>
    <n v="61"/>
    <x v="3"/>
    <x v="0"/>
    <x v="0"/>
    <s v="Yes"/>
    <x v="2"/>
    <s v="Rural"/>
    <n v="88.41"/>
    <n v="25.3"/>
    <n v="28.25"/>
    <n v="25.3"/>
    <x v="2"/>
    <x v="0"/>
  </r>
  <r>
    <n v="22470"/>
    <x v="0"/>
    <n v="61"/>
    <x v="3"/>
    <x v="0"/>
    <x v="0"/>
    <s v="Yes"/>
    <x v="4"/>
    <s v="Urban"/>
    <n v="184.15"/>
    <s v=""/>
    <n v="28.25"/>
    <n v="28.25"/>
    <x v="0"/>
    <x v="0"/>
  </r>
  <r>
    <n v="22865"/>
    <x v="1"/>
    <n v="61"/>
    <x v="3"/>
    <x v="0"/>
    <x v="0"/>
    <s v="Yes"/>
    <x v="2"/>
    <s v="Rural"/>
    <n v="219.38"/>
    <s v=""/>
    <n v="28.25"/>
    <n v="28.25"/>
    <x v="1"/>
    <x v="0"/>
  </r>
  <r>
    <n v="23514"/>
    <x v="1"/>
    <n v="61"/>
    <x v="3"/>
    <x v="0"/>
    <x v="0"/>
    <s v="Yes"/>
    <x v="1"/>
    <s v="Urban"/>
    <n v="75.459999999999994"/>
    <n v="29.3"/>
    <n v="28.25"/>
    <n v="29.3"/>
    <x v="2"/>
    <x v="0"/>
  </r>
  <r>
    <n v="24836"/>
    <x v="1"/>
    <n v="61"/>
    <x v="3"/>
    <x v="0"/>
    <x v="0"/>
    <s v="Yes"/>
    <x v="2"/>
    <s v="Rural"/>
    <n v="72.010000000000005"/>
    <n v="26"/>
    <n v="28.25"/>
    <n v="26"/>
    <x v="2"/>
    <x v="0"/>
  </r>
  <r>
    <n v="25811"/>
    <x v="1"/>
    <n v="61"/>
    <x v="3"/>
    <x v="0"/>
    <x v="0"/>
    <s v="Yes"/>
    <x v="2"/>
    <s v="Urban"/>
    <n v="98.35"/>
    <n v="26.6"/>
    <n v="28.25"/>
    <n v="26.6"/>
    <x v="1"/>
    <x v="0"/>
  </r>
  <r>
    <n v="26826"/>
    <x v="1"/>
    <n v="61"/>
    <x v="3"/>
    <x v="0"/>
    <x v="0"/>
    <s v="Yes"/>
    <x v="1"/>
    <s v="Urban"/>
    <n v="73.36"/>
    <n v="16.100000000000001"/>
    <n v="28.25"/>
    <n v="16.100000000000001"/>
    <x v="1"/>
    <x v="0"/>
  </r>
  <r>
    <n v="26999"/>
    <x v="0"/>
    <n v="61"/>
    <x v="3"/>
    <x v="1"/>
    <x v="1"/>
    <s v="Yes"/>
    <x v="4"/>
    <s v="Rural"/>
    <n v="86.06"/>
    <n v="34.799999999999997"/>
    <n v="28.25"/>
    <n v="34.799999999999997"/>
    <x v="1"/>
    <x v="0"/>
  </r>
  <r>
    <n v="27966"/>
    <x v="1"/>
    <n v="61"/>
    <x v="3"/>
    <x v="0"/>
    <x v="0"/>
    <s v="Yes"/>
    <x v="2"/>
    <s v="Urban"/>
    <n v="74.819999999999993"/>
    <n v="30.6"/>
    <n v="28.25"/>
    <n v="30.6"/>
    <x v="1"/>
    <x v="0"/>
  </r>
  <r>
    <n v="28364"/>
    <x v="0"/>
    <n v="61"/>
    <x v="3"/>
    <x v="0"/>
    <x v="0"/>
    <s v="Yes"/>
    <x v="2"/>
    <s v="Urban"/>
    <n v="84.12"/>
    <n v="25.1"/>
    <n v="28.25"/>
    <n v="25.1"/>
    <x v="2"/>
    <x v="0"/>
  </r>
  <r>
    <n v="28378"/>
    <x v="0"/>
    <n v="61"/>
    <x v="3"/>
    <x v="1"/>
    <x v="1"/>
    <s v="Yes"/>
    <x v="2"/>
    <s v="Urban"/>
    <n v="112.24"/>
    <n v="37.4"/>
    <n v="28.25"/>
    <n v="37.4"/>
    <x v="3"/>
    <x v="1"/>
  </r>
  <r>
    <n v="31390"/>
    <x v="1"/>
    <n v="61"/>
    <x v="3"/>
    <x v="0"/>
    <x v="0"/>
    <s v="Yes"/>
    <x v="2"/>
    <s v="Rural"/>
    <n v="71.400000000000006"/>
    <n v="29.2"/>
    <n v="28.25"/>
    <n v="29.2"/>
    <x v="2"/>
    <x v="0"/>
  </r>
  <r>
    <n v="31795"/>
    <x v="0"/>
    <n v="61"/>
    <x v="3"/>
    <x v="0"/>
    <x v="0"/>
    <s v="Yes"/>
    <x v="1"/>
    <s v="Urban"/>
    <n v="73.239999999999995"/>
    <n v="34.9"/>
    <n v="28.25"/>
    <n v="34.9"/>
    <x v="1"/>
    <x v="0"/>
  </r>
  <r>
    <n v="34895"/>
    <x v="0"/>
    <n v="61"/>
    <x v="3"/>
    <x v="0"/>
    <x v="0"/>
    <s v="Yes"/>
    <x v="2"/>
    <s v="Urban"/>
    <n v="68.17"/>
    <n v="43.8"/>
    <n v="28.25"/>
    <n v="43.8"/>
    <x v="2"/>
    <x v="0"/>
  </r>
  <r>
    <n v="35584"/>
    <x v="0"/>
    <n v="61"/>
    <x v="3"/>
    <x v="0"/>
    <x v="0"/>
    <s v="Yes"/>
    <x v="2"/>
    <s v="Rural"/>
    <n v="89.75"/>
    <n v="25.4"/>
    <n v="28.25"/>
    <n v="25.4"/>
    <x v="1"/>
    <x v="0"/>
  </r>
  <r>
    <n v="36589"/>
    <x v="1"/>
    <n v="61"/>
    <x v="3"/>
    <x v="0"/>
    <x v="0"/>
    <s v="Yes"/>
    <x v="1"/>
    <s v="Urban"/>
    <n v="180.8"/>
    <n v="20.3"/>
    <n v="28.25"/>
    <n v="20.3"/>
    <x v="1"/>
    <x v="0"/>
  </r>
  <r>
    <n v="36837"/>
    <x v="1"/>
    <n v="61"/>
    <x v="3"/>
    <x v="0"/>
    <x v="0"/>
    <s v="Yes"/>
    <x v="1"/>
    <s v="Urban"/>
    <n v="69.88"/>
    <n v="27.1"/>
    <n v="28.25"/>
    <n v="27.1"/>
    <x v="1"/>
    <x v="0"/>
  </r>
  <r>
    <n v="37349"/>
    <x v="1"/>
    <n v="61"/>
    <x v="3"/>
    <x v="0"/>
    <x v="0"/>
    <s v="Yes"/>
    <x v="2"/>
    <s v="Rural"/>
    <n v="123.36"/>
    <n v="33.4"/>
    <n v="28.25"/>
    <n v="33.4"/>
    <x v="1"/>
    <x v="0"/>
  </r>
  <r>
    <n v="38980"/>
    <x v="0"/>
    <n v="61"/>
    <x v="3"/>
    <x v="0"/>
    <x v="0"/>
    <s v="Yes"/>
    <x v="4"/>
    <s v="Urban"/>
    <n v="107.33"/>
    <n v="26.4"/>
    <n v="28.25"/>
    <n v="26.4"/>
    <x v="2"/>
    <x v="0"/>
  </r>
  <r>
    <n v="39202"/>
    <x v="1"/>
    <n v="61"/>
    <x v="3"/>
    <x v="1"/>
    <x v="1"/>
    <s v="Yes"/>
    <x v="2"/>
    <s v="Urban"/>
    <n v="237.58"/>
    <s v=""/>
    <n v="28.25"/>
    <n v="28.25"/>
    <x v="2"/>
    <x v="0"/>
  </r>
  <r>
    <n v="40353"/>
    <x v="1"/>
    <n v="61"/>
    <x v="3"/>
    <x v="0"/>
    <x v="0"/>
    <s v="Yes"/>
    <x v="2"/>
    <s v="Urban"/>
    <n v="114.09"/>
    <n v="25.7"/>
    <n v="28.25"/>
    <n v="25.7"/>
    <x v="1"/>
    <x v="0"/>
  </r>
  <r>
    <n v="41618"/>
    <x v="0"/>
    <n v="61"/>
    <x v="3"/>
    <x v="0"/>
    <x v="0"/>
    <s v="No"/>
    <x v="2"/>
    <s v="Rural"/>
    <n v="140.07"/>
    <n v="29.5"/>
    <n v="28.25"/>
    <n v="29.5"/>
    <x v="1"/>
    <x v="0"/>
  </r>
  <r>
    <n v="42727"/>
    <x v="1"/>
    <n v="61"/>
    <x v="3"/>
    <x v="0"/>
    <x v="0"/>
    <s v="Yes"/>
    <x v="2"/>
    <s v="Rural"/>
    <n v="60.91"/>
    <n v="29.8"/>
    <n v="28.25"/>
    <n v="29.8"/>
    <x v="0"/>
    <x v="0"/>
  </r>
  <r>
    <n v="42856"/>
    <x v="0"/>
    <n v="61"/>
    <x v="3"/>
    <x v="0"/>
    <x v="0"/>
    <s v="Yes"/>
    <x v="2"/>
    <s v="Urban"/>
    <n v="99.16"/>
    <n v="26.6"/>
    <n v="28.25"/>
    <n v="26.6"/>
    <x v="3"/>
    <x v="0"/>
  </r>
  <r>
    <n v="46455"/>
    <x v="1"/>
    <n v="61"/>
    <x v="3"/>
    <x v="0"/>
    <x v="0"/>
    <s v="Yes"/>
    <x v="2"/>
    <s v="Urban"/>
    <n v="125.74"/>
    <n v="32.6"/>
    <n v="28.25"/>
    <n v="32.6"/>
    <x v="0"/>
    <x v="0"/>
  </r>
  <r>
    <n v="47348"/>
    <x v="1"/>
    <n v="61"/>
    <x v="3"/>
    <x v="0"/>
    <x v="0"/>
    <s v="Yes"/>
    <x v="2"/>
    <s v="Urban"/>
    <n v="129.31"/>
    <n v="30.7"/>
    <n v="28.25"/>
    <n v="30.7"/>
    <x v="2"/>
    <x v="0"/>
  </r>
  <r>
    <n v="48069"/>
    <x v="1"/>
    <n v="61"/>
    <x v="3"/>
    <x v="0"/>
    <x v="0"/>
    <s v="Yes"/>
    <x v="2"/>
    <s v="Rural"/>
    <n v="194.53"/>
    <n v="45"/>
    <n v="28.25"/>
    <n v="45"/>
    <x v="1"/>
    <x v="0"/>
  </r>
  <r>
    <n v="48169"/>
    <x v="1"/>
    <n v="61"/>
    <x v="3"/>
    <x v="0"/>
    <x v="0"/>
    <s v="Yes"/>
    <x v="1"/>
    <s v="Urban"/>
    <n v="65.209999999999994"/>
    <n v="27.7"/>
    <n v="28.25"/>
    <n v="27.7"/>
    <x v="0"/>
    <x v="0"/>
  </r>
  <r>
    <n v="48459"/>
    <x v="0"/>
    <n v="61"/>
    <x v="3"/>
    <x v="0"/>
    <x v="0"/>
    <s v="Yes"/>
    <x v="1"/>
    <s v="Urban"/>
    <n v="111.94"/>
    <n v="26.5"/>
    <n v="28.25"/>
    <n v="26.5"/>
    <x v="3"/>
    <x v="0"/>
  </r>
  <r>
    <n v="48883"/>
    <x v="0"/>
    <n v="61"/>
    <x v="3"/>
    <x v="0"/>
    <x v="0"/>
    <s v="Yes"/>
    <x v="4"/>
    <s v="Rural"/>
    <n v="192.47"/>
    <n v="30.3"/>
    <n v="28.25"/>
    <n v="30.3"/>
    <x v="1"/>
    <x v="0"/>
  </r>
  <r>
    <n v="49023"/>
    <x v="0"/>
    <n v="61"/>
    <x v="3"/>
    <x v="1"/>
    <x v="0"/>
    <s v="Yes"/>
    <x v="1"/>
    <s v="Rural"/>
    <n v="102.54"/>
    <n v="40.5"/>
    <n v="28.25"/>
    <n v="40.5"/>
    <x v="1"/>
    <x v="0"/>
  </r>
  <r>
    <n v="50726"/>
    <x v="0"/>
    <n v="61"/>
    <x v="3"/>
    <x v="0"/>
    <x v="0"/>
    <s v="Yes"/>
    <x v="2"/>
    <s v="Rural"/>
    <n v="140.96"/>
    <n v="34"/>
    <n v="28.25"/>
    <n v="34"/>
    <x v="3"/>
    <x v="0"/>
  </r>
  <r>
    <n v="51385"/>
    <x v="0"/>
    <n v="61"/>
    <x v="3"/>
    <x v="0"/>
    <x v="0"/>
    <s v="Yes"/>
    <x v="2"/>
    <s v="Rural"/>
    <n v="81.25"/>
    <n v="43.4"/>
    <n v="28.25"/>
    <n v="43.4"/>
    <x v="3"/>
    <x v="0"/>
  </r>
  <r>
    <n v="51486"/>
    <x v="1"/>
    <n v="61"/>
    <x v="3"/>
    <x v="0"/>
    <x v="0"/>
    <s v="Yes"/>
    <x v="2"/>
    <s v="Rural"/>
    <n v="106.65"/>
    <n v="35.9"/>
    <n v="28.25"/>
    <n v="35.9"/>
    <x v="2"/>
    <x v="0"/>
  </r>
  <r>
    <n v="51676"/>
    <x v="1"/>
    <n v="61"/>
    <x v="3"/>
    <x v="0"/>
    <x v="0"/>
    <s v="Yes"/>
    <x v="1"/>
    <s v="Rural"/>
    <n v="202.21"/>
    <s v=""/>
    <n v="28.25"/>
    <n v="28.25"/>
    <x v="1"/>
    <x v="1"/>
  </r>
  <r>
    <n v="52024"/>
    <x v="1"/>
    <n v="61"/>
    <x v="3"/>
    <x v="0"/>
    <x v="0"/>
    <s v="Yes"/>
    <x v="4"/>
    <s v="Urban"/>
    <n v="97.86"/>
    <n v="19.100000000000001"/>
    <n v="28.25"/>
    <n v="19.100000000000001"/>
    <x v="2"/>
    <x v="0"/>
  </r>
  <r>
    <n v="53515"/>
    <x v="0"/>
    <n v="61"/>
    <x v="3"/>
    <x v="0"/>
    <x v="0"/>
    <s v="Yes"/>
    <x v="2"/>
    <s v="Rural"/>
    <n v="214.05"/>
    <n v="29.4"/>
    <n v="28.25"/>
    <n v="29.4"/>
    <x v="2"/>
    <x v="0"/>
  </r>
  <r>
    <n v="53897"/>
    <x v="1"/>
    <n v="61"/>
    <x v="3"/>
    <x v="0"/>
    <x v="0"/>
    <s v="Yes"/>
    <x v="2"/>
    <s v="Urban"/>
    <n v="108.18"/>
    <n v="19.100000000000001"/>
    <n v="28.25"/>
    <n v="19.100000000000001"/>
    <x v="1"/>
    <x v="0"/>
  </r>
  <r>
    <n v="54347"/>
    <x v="0"/>
    <n v="61"/>
    <x v="3"/>
    <x v="0"/>
    <x v="0"/>
    <s v="Yes"/>
    <x v="1"/>
    <s v="Rural"/>
    <n v="155.32"/>
    <n v="26.6"/>
    <n v="28.25"/>
    <n v="26.6"/>
    <x v="2"/>
    <x v="0"/>
  </r>
  <r>
    <n v="54497"/>
    <x v="1"/>
    <n v="61"/>
    <x v="3"/>
    <x v="0"/>
    <x v="0"/>
    <s v="Yes"/>
    <x v="2"/>
    <s v="Rural"/>
    <n v="93.97"/>
    <n v="39.4"/>
    <n v="28.25"/>
    <n v="39.4"/>
    <x v="0"/>
    <x v="0"/>
  </r>
  <r>
    <n v="55810"/>
    <x v="1"/>
    <n v="61"/>
    <x v="3"/>
    <x v="0"/>
    <x v="0"/>
    <s v="Yes"/>
    <x v="1"/>
    <s v="Rural"/>
    <n v="93.48"/>
    <n v="23.7"/>
    <n v="28.25"/>
    <n v="23.7"/>
    <x v="0"/>
    <x v="0"/>
  </r>
  <r>
    <n v="57533"/>
    <x v="0"/>
    <n v="61"/>
    <x v="3"/>
    <x v="1"/>
    <x v="0"/>
    <s v="Yes"/>
    <x v="2"/>
    <s v="Urban"/>
    <n v="102.53"/>
    <n v="28.3"/>
    <n v="28.25"/>
    <n v="28.3"/>
    <x v="2"/>
    <x v="0"/>
  </r>
  <r>
    <n v="58587"/>
    <x v="0"/>
    <n v="61"/>
    <x v="3"/>
    <x v="0"/>
    <x v="0"/>
    <s v="Yes"/>
    <x v="2"/>
    <s v="Urban"/>
    <n v="61.32"/>
    <n v="23.7"/>
    <n v="28.25"/>
    <n v="23.7"/>
    <x v="3"/>
    <x v="0"/>
  </r>
  <r>
    <n v="59762"/>
    <x v="0"/>
    <n v="61"/>
    <x v="3"/>
    <x v="0"/>
    <x v="0"/>
    <s v="Yes"/>
    <x v="2"/>
    <s v="Urban"/>
    <n v="227.98"/>
    <n v="14.2"/>
    <n v="28.25"/>
    <n v="14.2"/>
    <x v="0"/>
    <x v="0"/>
  </r>
  <r>
    <n v="59801"/>
    <x v="1"/>
    <n v="61"/>
    <x v="3"/>
    <x v="0"/>
    <x v="0"/>
    <s v="Yes"/>
    <x v="2"/>
    <s v="Urban"/>
    <n v="60.61"/>
    <n v="24.5"/>
    <n v="28.25"/>
    <n v="24.5"/>
    <x v="1"/>
    <x v="0"/>
  </r>
  <r>
    <n v="60744"/>
    <x v="0"/>
    <n v="61"/>
    <x v="3"/>
    <x v="1"/>
    <x v="0"/>
    <s v="Yes"/>
    <x v="1"/>
    <s v="Rural"/>
    <n v="76.11"/>
    <n v="27.3"/>
    <n v="28.25"/>
    <n v="27.3"/>
    <x v="3"/>
    <x v="1"/>
  </r>
  <r>
    <n v="61667"/>
    <x v="1"/>
    <n v="61"/>
    <x v="3"/>
    <x v="0"/>
    <x v="0"/>
    <s v="Yes"/>
    <x v="2"/>
    <s v="Rural"/>
    <n v="144.13999999999999"/>
    <n v="29.8"/>
    <n v="28.25"/>
    <n v="29.8"/>
    <x v="1"/>
    <x v="0"/>
  </r>
  <r>
    <n v="61979"/>
    <x v="1"/>
    <n v="61"/>
    <x v="3"/>
    <x v="0"/>
    <x v="0"/>
    <s v="Yes"/>
    <x v="4"/>
    <s v="Urban"/>
    <n v="106.01"/>
    <n v="34"/>
    <n v="28.25"/>
    <n v="34"/>
    <x v="3"/>
    <x v="0"/>
  </r>
  <r>
    <n v="64189"/>
    <x v="0"/>
    <n v="61"/>
    <x v="3"/>
    <x v="0"/>
    <x v="0"/>
    <s v="Yes"/>
    <x v="1"/>
    <s v="Rural"/>
    <n v="152.84"/>
    <n v="28.6"/>
    <n v="28.25"/>
    <n v="28.6"/>
    <x v="0"/>
    <x v="0"/>
  </r>
  <r>
    <n v="64420"/>
    <x v="1"/>
    <n v="61"/>
    <x v="3"/>
    <x v="0"/>
    <x v="0"/>
    <s v="Yes"/>
    <x v="4"/>
    <s v="Rural"/>
    <n v="120.23"/>
    <n v="22.7"/>
    <n v="28.25"/>
    <n v="22.7"/>
    <x v="0"/>
    <x v="0"/>
  </r>
  <r>
    <n v="66362"/>
    <x v="1"/>
    <n v="61"/>
    <x v="3"/>
    <x v="0"/>
    <x v="0"/>
    <s v="Yes"/>
    <x v="2"/>
    <s v="Urban"/>
    <n v="129.31"/>
    <n v="41.2"/>
    <n v="28.25"/>
    <n v="41.2"/>
    <x v="0"/>
    <x v="0"/>
  </r>
  <r>
    <n v="66922"/>
    <x v="0"/>
    <n v="61"/>
    <x v="3"/>
    <x v="1"/>
    <x v="1"/>
    <s v="No"/>
    <x v="2"/>
    <s v="Rural"/>
    <n v="148.24"/>
    <n v="32.200000000000003"/>
    <n v="28.25"/>
    <n v="32.200000000000003"/>
    <x v="2"/>
    <x v="0"/>
  </r>
  <r>
    <n v="66955"/>
    <x v="0"/>
    <n v="61"/>
    <x v="3"/>
    <x v="0"/>
    <x v="1"/>
    <s v="Yes"/>
    <x v="2"/>
    <s v="Urban"/>
    <n v="209.86"/>
    <s v=""/>
    <n v="28.25"/>
    <n v="28.25"/>
    <x v="0"/>
    <x v="1"/>
  </r>
  <r>
    <n v="68171"/>
    <x v="0"/>
    <n v="61"/>
    <x v="3"/>
    <x v="0"/>
    <x v="0"/>
    <s v="Yes"/>
    <x v="1"/>
    <s v="Urban"/>
    <n v="116.78"/>
    <n v="39.799999999999997"/>
    <n v="28.25"/>
    <n v="39.799999999999997"/>
    <x v="2"/>
    <x v="0"/>
  </r>
  <r>
    <n v="68692"/>
    <x v="0"/>
    <n v="61"/>
    <x v="3"/>
    <x v="1"/>
    <x v="0"/>
    <s v="Yes"/>
    <x v="2"/>
    <s v="Urban"/>
    <n v="66.459999999999994"/>
    <n v="31.5"/>
    <n v="28.25"/>
    <n v="31.5"/>
    <x v="2"/>
    <x v="0"/>
  </r>
  <r>
    <n v="69645"/>
    <x v="0"/>
    <n v="61"/>
    <x v="3"/>
    <x v="0"/>
    <x v="0"/>
    <s v="Yes"/>
    <x v="4"/>
    <s v="Rural"/>
    <n v="112.95"/>
    <n v="22.2"/>
    <n v="28.25"/>
    <n v="22.2"/>
    <x v="2"/>
    <x v="0"/>
  </r>
  <r>
    <n v="71182"/>
    <x v="1"/>
    <n v="61"/>
    <x v="3"/>
    <x v="1"/>
    <x v="0"/>
    <s v="Yes"/>
    <x v="4"/>
    <s v="Urban"/>
    <n v="153.38"/>
    <n v="38.799999999999997"/>
    <n v="28.25"/>
    <n v="38.799999999999997"/>
    <x v="1"/>
    <x v="0"/>
  </r>
  <r>
    <n v="72214"/>
    <x v="0"/>
    <n v="61"/>
    <x v="3"/>
    <x v="0"/>
    <x v="0"/>
    <s v="Yes"/>
    <x v="1"/>
    <s v="Urban"/>
    <n v="69.150000000000006"/>
    <n v="27.7"/>
    <n v="28.25"/>
    <n v="27.7"/>
    <x v="2"/>
    <x v="0"/>
  </r>
  <r>
    <n v="72547"/>
    <x v="0"/>
    <n v="61"/>
    <x v="3"/>
    <x v="0"/>
    <x v="0"/>
    <s v="Yes"/>
    <x v="2"/>
    <s v="Rural"/>
    <n v="55.26"/>
    <n v="33.200000000000003"/>
    <n v="28.25"/>
    <n v="33.200000000000003"/>
    <x v="0"/>
    <x v="0"/>
  </r>
  <r>
    <n v="1231"/>
    <x v="1"/>
    <n v="62"/>
    <x v="3"/>
    <x v="0"/>
    <x v="0"/>
    <s v="Yes"/>
    <x v="4"/>
    <s v="Rural"/>
    <n v="73.44"/>
    <n v="23.4"/>
    <n v="28.25"/>
    <n v="23.4"/>
    <x v="0"/>
    <x v="0"/>
  </r>
  <r>
    <n v="3816"/>
    <x v="0"/>
    <n v="62"/>
    <x v="3"/>
    <x v="0"/>
    <x v="0"/>
    <s v="Yes"/>
    <x v="2"/>
    <s v="Rural"/>
    <n v="80.72"/>
    <n v="26"/>
    <n v="28.25"/>
    <n v="26"/>
    <x v="2"/>
    <x v="0"/>
  </r>
  <r>
    <n v="6480"/>
    <x v="0"/>
    <n v="62"/>
    <x v="3"/>
    <x v="0"/>
    <x v="0"/>
    <s v="No"/>
    <x v="4"/>
    <s v="Urban"/>
    <n v="93.55"/>
    <n v="31.7"/>
    <n v="28.25"/>
    <n v="31.7"/>
    <x v="1"/>
    <x v="0"/>
  </r>
  <r>
    <n v="10744"/>
    <x v="0"/>
    <n v="62"/>
    <x v="3"/>
    <x v="0"/>
    <x v="1"/>
    <s v="Yes"/>
    <x v="4"/>
    <s v="Rural"/>
    <n v="73.7"/>
    <n v="26.2"/>
    <n v="28.25"/>
    <n v="26.2"/>
    <x v="1"/>
    <x v="0"/>
  </r>
  <r>
    <n v="11730"/>
    <x v="1"/>
    <n v="62"/>
    <x v="3"/>
    <x v="1"/>
    <x v="0"/>
    <s v="Yes"/>
    <x v="4"/>
    <s v="Rural"/>
    <n v="77.040000000000006"/>
    <n v="34.700000000000003"/>
    <n v="28.25"/>
    <n v="34.700000000000003"/>
    <x v="1"/>
    <x v="0"/>
  </r>
  <r>
    <n v="13176"/>
    <x v="1"/>
    <n v="62"/>
    <x v="3"/>
    <x v="1"/>
    <x v="0"/>
    <s v="Yes"/>
    <x v="2"/>
    <s v="Urban"/>
    <n v="78.02"/>
    <n v="36.4"/>
    <n v="28.25"/>
    <n v="36.4"/>
    <x v="1"/>
    <x v="0"/>
  </r>
  <r>
    <n v="14789"/>
    <x v="1"/>
    <n v="62"/>
    <x v="3"/>
    <x v="0"/>
    <x v="0"/>
    <s v="Yes"/>
    <x v="2"/>
    <s v="Rural"/>
    <n v="117.63"/>
    <n v="27.1"/>
    <n v="28.25"/>
    <n v="27.1"/>
    <x v="2"/>
    <x v="0"/>
  </r>
  <r>
    <n v="16837"/>
    <x v="0"/>
    <n v="62"/>
    <x v="3"/>
    <x v="1"/>
    <x v="0"/>
    <s v="Yes"/>
    <x v="2"/>
    <s v="Rural"/>
    <n v="77.92"/>
    <n v="26.7"/>
    <n v="28.25"/>
    <n v="26.7"/>
    <x v="1"/>
    <x v="0"/>
  </r>
  <r>
    <n v="17697"/>
    <x v="1"/>
    <n v="62"/>
    <x v="3"/>
    <x v="0"/>
    <x v="0"/>
    <s v="Yes"/>
    <x v="4"/>
    <s v="Urban"/>
    <n v="67.069999999999993"/>
    <n v="24.5"/>
    <n v="28.25"/>
    <n v="24.5"/>
    <x v="1"/>
    <x v="0"/>
  </r>
  <r>
    <n v="17708"/>
    <x v="0"/>
    <n v="62"/>
    <x v="3"/>
    <x v="0"/>
    <x v="0"/>
    <s v="Yes"/>
    <x v="4"/>
    <s v="Rural"/>
    <n v="204.57"/>
    <n v="34.4"/>
    <n v="28.25"/>
    <n v="34.4"/>
    <x v="0"/>
    <x v="0"/>
  </r>
  <r>
    <n v="18032"/>
    <x v="0"/>
    <n v="62"/>
    <x v="3"/>
    <x v="0"/>
    <x v="1"/>
    <s v="Yes"/>
    <x v="2"/>
    <s v="Rural"/>
    <n v="90.61"/>
    <n v="25.8"/>
    <n v="28.25"/>
    <n v="25.8"/>
    <x v="3"/>
    <x v="0"/>
  </r>
  <r>
    <n v="20460"/>
    <x v="1"/>
    <n v="62"/>
    <x v="3"/>
    <x v="0"/>
    <x v="0"/>
    <s v="Yes"/>
    <x v="2"/>
    <s v="Urban"/>
    <n v="114.41"/>
    <n v="32.5"/>
    <n v="28.25"/>
    <n v="32.5"/>
    <x v="1"/>
    <x v="0"/>
  </r>
  <r>
    <n v="22091"/>
    <x v="1"/>
    <n v="62"/>
    <x v="3"/>
    <x v="0"/>
    <x v="0"/>
    <s v="Yes"/>
    <x v="1"/>
    <s v="Urban"/>
    <n v="180.63"/>
    <n v="31.8"/>
    <n v="28.25"/>
    <n v="31.8"/>
    <x v="2"/>
    <x v="0"/>
  </r>
  <r>
    <n v="22488"/>
    <x v="1"/>
    <n v="62"/>
    <x v="3"/>
    <x v="0"/>
    <x v="0"/>
    <s v="Yes"/>
    <x v="4"/>
    <s v="Urban"/>
    <n v="88.63"/>
    <n v="24.5"/>
    <n v="28.25"/>
    <n v="24.5"/>
    <x v="1"/>
    <x v="0"/>
  </r>
  <r>
    <n v="22917"/>
    <x v="1"/>
    <n v="62"/>
    <x v="3"/>
    <x v="0"/>
    <x v="0"/>
    <s v="Yes"/>
    <x v="2"/>
    <s v="Urban"/>
    <n v="92.99"/>
    <n v="29.3"/>
    <n v="28.25"/>
    <n v="29.3"/>
    <x v="2"/>
    <x v="0"/>
  </r>
  <r>
    <n v="23989"/>
    <x v="1"/>
    <n v="62"/>
    <x v="3"/>
    <x v="0"/>
    <x v="0"/>
    <s v="Yes"/>
    <x v="1"/>
    <s v="Urban"/>
    <n v="86.4"/>
    <n v="32.6"/>
    <n v="28.25"/>
    <n v="32.6"/>
    <x v="3"/>
    <x v="0"/>
  </r>
  <r>
    <n v="25070"/>
    <x v="0"/>
    <n v="62"/>
    <x v="3"/>
    <x v="0"/>
    <x v="0"/>
    <s v="Yes"/>
    <x v="4"/>
    <s v="Rural"/>
    <n v="103"/>
    <n v="31.9"/>
    <n v="28.25"/>
    <n v="31.9"/>
    <x v="0"/>
    <x v="0"/>
  </r>
  <r>
    <n v="25405"/>
    <x v="0"/>
    <n v="62"/>
    <x v="3"/>
    <x v="0"/>
    <x v="0"/>
    <s v="Yes"/>
    <x v="4"/>
    <s v="Urban"/>
    <n v="187.52"/>
    <n v="57.7"/>
    <n v="28.25"/>
    <n v="57.7"/>
    <x v="1"/>
    <x v="0"/>
  </r>
  <r>
    <n v="28108"/>
    <x v="1"/>
    <n v="62"/>
    <x v="3"/>
    <x v="0"/>
    <x v="0"/>
    <s v="Yes"/>
    <x v="2"/>
    <s v="Rural"/>
    <n v="82.57"/>
    <n v="27.5"/>
    <n v="28.25"/>
    <n v="27.5"/>
    <x v="0"/>
    <x v="0"/>
  </r>
  <r>
    <n v="28443"/>
    <x v="0"/>
    <n v="62"/>
    <x v="3"/>
    <x v="0"/>
    <x v="0"/>
    <s v="Yes"/>
    <x v="1"/>
    <s v="Urban"/>
    <n v="85.12"/>
    <n v="36.299999999999997"/>
    <n v="28.25"/>
    <n v="36.299999999999997"/>
    <x v="2"/>
    <x v="0"/>
  </r>
  <r>
    <n v="29375"/>
    <x v="0"/>
    <n v="62"/>
    <x v="3"/>
    <x v="0"/>
    <x v="0"/>
    <s v="Yes"/>
    <x v="2"/>
    <s v="Urban"/>
    <n v="206.98"/>
    <n v="36.799999999999997"/>
    <n v="28.25"/>
    <n v="36.799999999999997"/>
    <x v="3"/>
    <x v="0"/>
  </r>
  <r>
    <n v="29539"/>
    <x v="0"/>
    <n v="62"/>
    <x v="3"/>
    <x v="1"/>
    <x v="0"/>
    <s v="Yes"/>
    <x v="1"/>
    <s v="Rural"/>
    <n v="95.49"/>
    <n v="40.200000000000003"/>
    <n v="28.25"/>
    <n v="40.200000000000003"/>
    <x v="3"/>
    <x v="0"/>
  </r>
  <r>
    <n v="30129"/>
    <x v="1"/>
    <n v="62"/>
    <x v="3"/>
    <x v="0"/>
    <x v="0"/>
    <s v="Yes"/>
    <x v="4"/>
    <s v="Urban"/>
    <n v="163.16999999999999"/>
    <n v="25.6"/>
    <n v="28.25"/>
    <n v="25.6"/>
    <x v="1"/>
    <x v="0"/>
  </r>
  <r>
    <n v="30145"/>
    <x v="1"/>
    <n v="62"/>
    <x v="3"/>
    <x v="0"/>
    <x v="0"/>
    <s v="Yes"/>
    <x v="2"/>
    <s v="Rural"/>
    <n v="72.19"/>
    <n v="22.4"/>
    <n v="28.25"/>
    <n v="22.4"/>
    <x v="0"/>
    <x v="0"/>
  </r>
  <r>
    <n v="31402"/>
    <x v="1"/>
    <n v="62"/>
    <x v="3"/>
    <x v="0"/>
    <x v="0"/>
    <s v="Yes"/>
    <x v="1"/>
    <s v="Rural"/>
    <n v="102.21"/>
    <n v="36.299999999999997"/>
    <n v="28.25"/>
    <n v="36.299999999999997"/>
    <x v="1"/>
    <x v="0"/>
  </r>
  <r>
    <n v="31746"/>
    <x v="1"/>
    <n v="62"/>
    <x v="3"/>
    <x v="0"/>
    <x v="0"/>
    <s v="Yes"/>
    <x v="2"/>
    <s v="Rural"/>
    <n v="83.85"/>
    <n v="24.5"/>
    <n v="28.25"/>
    <n v="24.5"/>
    <x v="1"/>
    <x v="0"/>
  </r>
  <r>
    <n v="31925"/>
    <x v="1"/>
    <n v="62"/>
    <x v="3"/>
    <x v="0"/>
    <x v="0"/>
    <s v="Yes"/>
    <x v="2"/>
    <s v="Rural"/>
    <n v="98.05"/>
    <n v="27.9"/>
    <n v="28.25"/>
    <n v="27.9"/>
    <x v="1"/>
    <x v="0"/>
  </r>
  <r>
    <n v="32457"/>
    <x v="0"/>
    <n v="62"/>
    <x v="3"/>
    <x v="0"/>
    <x v="0"/>
    <s v="Yes"/>
    <x v="2"/>
    <s v="Urban"/>
    <n v="96.37"/>
    <n v="30.7"/>
    <n v="28.25"/>
    <n v="30.7"/>
    <x v="2"/>
    <x v="0"/>
  </r>
  <r>
    <n v="33622"/>
    <x v="0"/>
    <n v="62"/>
    <x v="3"/>
    <x v="1"/>
    <x v="0"/>
    <s v="Yes"/>
    <x v="2"/>
    <s v="Urban"/>
    <n v="211.49"/>
    <n v="41.1"/>
    <n v="28.25"/>
    <n v="41.1"/>
    <x v="0"/>
    <x v="0"/>
  </r>
  <r>
    <n v="34721"/>
    <x v="1"/>
    <n v="62"/>
    <x v="3"/>
    <x v="1"/>
    <x v="0"/>
    <s v="Yes"/>
    <x v="4"/>
    <s v="Urban"/>
    <n v="92.13"/>
    <n v="33.700000000000003"/>
    <n v="28.25"/>
    <n v="33.700000000000003"/>
    <x v="1"/>
    <x v="0"/>
  </r>
  <r>
    <n v="35182"/>
    <x v="1"/>
    <n v="62"/>
    <x v="3"/>
    <x v="0"/>
    <x v="0"/>
    <s v="Yes"/>
    <x v="4"/>
    <s v="Rural"/>
    <n v="98.14"/>
    <n v="42"/>
    <n v="28.25"/>
    <n v="42"/>
    <x v="0"/>
    <x v="0"/>
  </r>
  <r>
    <n v="35231"/>
    <x v="0"/>
    <n v="62"/>
    <x v="3"/>
    <x v="0"/>
    <x v="0"/>
    <s v="Yes"/>
    <x v="4"/>
    <s v="Urban"/>
    <n v="91.68"/>
    <n v="26.5"/>
    <n v="28.25"/>
    <n v="26.5"/>
    <x v="0"/>
    <x v="0"/>
  </r>
  <r>
    <n v="35866"/>
    <x v="1"/>
    <n v="62"/>
    <x v="3"/>
    <x v="0"/>
    <x v="0"/>
    <s v="Yes"/>
    <x v="2"/>
    <s v="Rural"/>
    <n v="91.65"/>
    <n v="30.5"/>
    <n v="28.25"/>
    <n v="30.5"/>
    <x v="1"/>
    <x v="0"/>
  </r>
  <r>
    <n v="38354"/>
    <x v="1"/>
    <n v="62"/>
    <x v="3"/>
    <x v="0"/>
    <x v="0"/>
    <s v="Yes"/>
    <x v="1"/>
    <s v="Urban"/>
    <n v="91.82"/>
    <n v="19.600000000000001"/>
    <n v="28.25"/>
    <n v="19.600000000000001"/>
    <x v="0"/>
    <x v="0"/>
  </r>
  <r>
    <n v="38549"/>
    <x v="1"/>
    <n v="62"/>
    <x v="3"/>
    <x v="0"/>
    <x v="0"/>
    <s v="Yes"/>
    <x v="2"/>
    <s v="Urban"/>
    <n v="212.62"/>
    <n v="35.799999999999997"/>
    <n v="28.25"/>
    <n v="35.799999999999997"/>
    <x v="1"/>
    <x v="0"/>
  </r>
  <r>
    <n v="38658"/>
    <x v="1"/>
    <n v="62"/>
    <x v="3"/>
    <x v="0"/>
    <x v="0"/>
    <s v="Yes"/>
    <x v="1"/>
    <s v="Rural"/>
    <n v="213.92"/>
    <n v="44.6"/>
    <n v="28.25"/>
    <n v="44.6"/>
    <x v="1"/>
    <x v="0"/>
  </r>
  <r>
    <n v="39308"/>
    <x v="0"/>
    <n v="62"/>
    <x v="3"/>
    <x v="0"/>
    <x v="0"/>
    <s v="Yes"/>
    <x v="2"/>
    <s v="Urban"/>
    <n v="145.37"/>
    <n v="33.299999999999997"/>
    <n v="28.25"/>
    <n v="33.299999999999997"/>
    <x v="0"/>
    <x v="0"/>
  </r>
  <r>
    <n v="41122"/>
    <x v="1"/>
    <n v="62"/>
    <x v="3"/>
    <x v="0"/>
    <x v="0"/>
    <s v="Yes"/>
    <x v="2"/>
    <s v="Rural"/>
    <n v="226.38"/>
    <n v="47.4"/>
    <n v="28.25"/>
    <n v="47.4"/>
    <x v="1"/>
    <x v="0"/>
  </r>
  <r>
    <n v="41402"/>
    <x v="0"/>
    <n v="62"/>
    <x v="3"/>
    <x v="0"/>
    <x v="0"/>
    <s v="Yes"/>
    <x v="1"/>
    <s v="Urban"/>
    <n v="78.989999999999995"/>
    <n v="45.5"/>
    <n v="28.25"/>
    <n v="45.5"/>
    <x v="1"/>
    <x v="0"/>
  </r>
  <r>
    <n v="43090"/>
    <x v="1"/>
    <n v="62"/>
    <x v="3"/>
    <x v="1"/>
    <x v="0"/>
    <s v="Yes"/>
    <x v="1"/>
    <s v="Rural"/>
    <n v="74.319999999999993"/>
    <n v="34"/>
    <n v="28.25"/>
    <n v="34"/>
    <x v="1"/>
    <x v="0"/>
  </r>
  <r>
    <n v="44171"/>
    <x v="0"/>
    <n v="62"/>
    <x v="3"/>
    <x v="0"/>
    <x v="0"/>
    <s v="Yes"/>
    <x v="2"/>
    <s v="Rural"/>
    <n v="62.56"/>
    <n v="32.299999999999997"/>
    <n v="28.25"/>
    <n v="32.299999999999997"/>
    <x v="1"/>
    <x v="0"/>
  </r>
  <r>
    <n v="44647"/>
    <x v="0"/>
    <n v="62"/>
    <x v="3"/>
    <x v="0"/>
    <x v="0"/>
    <s v="No"/>
    <x v="4"/>
    <s v="Rural"/>
    <n v="75.069999999999993"/>
    <n v="30.5"/>
    <n v="28.25"/>
    <n v="30.5"/>
    <x v="1"/>
    <x v="0"/>
  </r>
  <r>
    <n v="46643"/>
    <x v="1"/>
    <n v="62"/>
    <x v="3"/>
    <x v="0"/>
    <x v="0"/>
    <s v="Yes"/>
    <x v="2"/>
    <s v="Rural"/>
    <n v="82.57"/>
    <n v="36"/>
    <n v="28.25"/>
    <n v="36"/>
    <x v="2"/>
    <x v="0"/>
  </r>
  <r>
    <n v="46903"/>
    <x v="1"/>
    <n v="62"/>
    <x v="3"/>
    <x v="0"/>
    <x v="0"/>
    <s v="Yes"/>
    <x v="2"/>
    <s v="Urban"/>
    <n v="56.74"/>
    <n v="28.9"/>
    <n v="28.25"/>
    <n v="28.9"/>
    <x v="1"/>
    <x v="0"/>
  </r>
  <r>
    <n v="47558"/>
    <x v="0"/>
    <n v="62"/>
    <x v="3"/>
    <x v="1"/>
    <x v="1"/>
    <s v="Yes"/>
    <x v="2"/>
    <s v="Urban"/>
    <n v="123.95"/>
    <n v="34.799999999999997"/>
    <n v="28.25"/>
    <n v="34.799999999999997"/>
    <x v="2"/>
    <x v="0"/>
  </r>
  <r>
    <n v="48184"/>
    <x v="0"/>
    <n v="62"/>
    <x v="3"/>
    <x v="0"/>
    <x v="0"/>
    <s v="Yes"/>
    <x v="2"/>
    <s v="Rural"/>
    <n v="121.27"/>
    <n v="29.7"/>
    <n v="28.25"/>
    <n v="29.7"/>
    <x v="3"/>
    <x v="0"/>
  </r>
  <r>
    <n v="50070"/>
    <x v="1"/>
    <n v="62"/>
    <x v="3"/>
    <x v="1"/>
    <x v="0"/>
    <s v="Yes"/>
    <x v="1"/>
    <s v="Rural"/>
    <n v="261.67"/>
    <n v="43"/>
    <n v="28.25"/>
    <n v="43"/>
    <x v="2"/>
    <x v="0"/>
  </r>
  <r>
    <n v="50536"/>
    <x v="1"/>
    <n v="62"/>
    <x v="3"/>
    <x v="0"/>
    <x v="1"/>
    <s v="Yes"/>
    <x v="4"/>
    <s v="Urban"/>
    <n v="124.37"/>
    <n v="28.3"/>
    <n v="28.25"/>
    <n v="28.3"/>
    <x v="1"/>
    <x v="0"/>
  </r>
  <r>
    <n v="50663"/>
    <x v="1"/>
    <n v="62"/>
    <x v="3"/>
    <x v="0"/>
    <x v="0"/>
    <s v="Yes"/>
    <x v="4"/>
    <s v="Urban"/>
    <n v="110.84"/>
    <n v="23.4"/>
    <n v="28.25"/>
    <n v="23.4"/>
    <x v="3"/>
    <x v="0"/>
  </r>
  <r>
    <n v="51100"/>
    <x v="0"/>
    <n v="62"/>
    <x v="3"/>
    <x v="0"/>
    <x v="0"/>
    <s v="Yes"/>
    <x v="4"/>
    <s v="Rural"/>
    <n v="66.2"/>
    <n v="30"/>
    <n v="28.25"/>
    <n v="30"/>
    <x v="0"/>
    <x v="0"/>
  </r>
  <r>
    <n v="51958"/>
    <x v="1"/>
    <n v="62"/>
    <x v="3"/>
    <x v="1"/>
    <x v="0"/>
    <s v="No"/>
    <x v="2"/>
    <s v="Urban"/>
    <n v="199.78"/>
    <n v="45.2"/>
    <n v="28.25"/>
    <n v="45.2"/>
    <x v="0"/>
    <x v="0"/>
  </r>
  <r>
    <n v="52519"/>
    <x v="0"/>
    <n v="62"/>
    <x v="3"/>
    <x v="0"/>
    <x v="0"/>
    <s v="Yes"/>
    <x v="2"/>
    <s v="Rural"/>
    <n v="59.61"/>
    <n v="32.5"/>
    <n v="28.25"/>
    <n v="32.5"/>
    <x v="0"/>
    <x v="0"/>
  </r>
  <r>
    <n v="53552"/>
    <x v="1"/>
    <n v="62"/>
    <x v="3"/>
    <x v="0"/>
    <x v="0"/>
    <s v="Yes"/>
    <x v="2"/>
    <s v="Urban"/>
    <n v="101.19"/>
    <n v="23.4"/>
    <n v="28.25"/>
    <n v="23.4"/>
    <x v="1"/>
    <x v="0"/>
  </r>
  <r>
    <n v="54400"/>
    <x v="1"/>
    <n v="62"/>
    <x v="3"/>
    <x v="0"/>
    <x v="0"/>
    <s v="Yes"/>
    <x v="1"/>
    <s v="Rural"/>
    <n v="128.61000000000001"/>
    <n v="24.8"/>
    <n v="28.25"/>
    <n v="24.8"/>
    <x v="1"/>
    <x v="0"/>
  </r>
  <r>
    <n v="54437"/>
    <x v="0"/>
    <n v="62"/>
    <x v="3"/>
    <x v="0"/>
    <x v="0"/>
    <s v="Yes"/>
    <x v="1"/>
    <s v="Rural"/>
    <n v="136.18"/>
    <n v="32.200000000000003"/>
    <n v="28.25"/>
    <n v="32.200000000000003"/>
    <x v="0"/>
    <x v="0"/>
  </r>
  <r>
    <n v="54807"/>
    <x v="0"/>
    <n v="62"/>
    <x v="3"/>
    <x v="1"/>
    <x v="1"/>
    <s v="Yes"/>
    <x v="2"/>
    <s v="Rural"/>
    <n v="176.25"/>
    <s v=""/>
    <n v="28.25"/>
    <n v="28.25"/>
    <x v="1"/>
    <x v="0"/>
  </r>
  <r>
    <n v="55721"/>
    <x v="0"/>
    <n v="62"/>
    <x v="3"/>
    <x v="0"/>
    <x v="1"/>
    <s v="Yes"/>
    <x v="1"/>
    <s v="Urban"/>
    <n v="56.31"/>
    <n v="24.3"/>
    <n v="28.25"/>
    <n v="24.3"/>
    <x v="2"/>
    <x v="0"/>
  </r>
  <r>
    <n v="56137"/>
    <x v="1"/>
    <n v="62"/>
    <x v="3"/>
    <x v="0"/>
    <x v="0"/>
    <s v="Yes"/>
    <x v="2"/>
    <s v="Urban"/>
    <n v="88.32"/>
    <n v="36.299999999999997"/>
    <n v="28.25"/>
    <n v="36.299999999999997"/>
    <x v="0"/>
    <x v="0"/>
  </r>
  <r>
    <n v="57612"/>
    <x v="0"/>
    <n v="62"/>
    <x v="3"/>
    <x v="0"/>
    <x v="0"/>
    <s v="Yes"/>
    <x v="2"/>
    <s v="Urban"/>
    <n v="81.64"/>
    <n v="38.200000000000003"/>
    <n v="28.25"/>
    <n v="38.200000000000003"/>
    <x v="1"/>
    <x v="0"/>
  </r>
  <r>
    <n v="59347"/>
    <x v="0"/>
    <n v="62"/>
    <x v="3"/>
    <x v="0"/>
    <x v="0"/>
    <s v="Yes"/>
    <x v="2"/>
    <s v="Urban"/>
    <n v="124.26"/>
    <n v="33.4"/>
    <n v="28.25"/>
    <n v="33.4"/>
    <x v="1"/>
    <x v="0"/>
  </r>
  <r>
    <n v="59752"/>
    <x v="0"/>
    <n v="62"/>
    <x v="3"/>
    <x v="0"/>
    <x v="0"/>
    <s v="Yes"/>
    <x v="2"/>
    <s v="Urban"/>
    <n v="72.5"/>
    <n v="22.5"/>
    <n v="28.25"/>
    <n v="22.5"/>
    <x v="2"/>
    <x v="0"/>
  </r>
  <r>
    <n v="61868"/>
    <x v="1"/>
    <n v="62"/>
    <x v="3"/>
    <x v="0"/>
    <x v="0"/>
    <s v="Yes"/>
    <x v="2"/>
    <s v="Urban"/>
    <n v="74.12"/>
    <n v="21.8"/>
    <n v="28.25"/>
    <n v="21.8"/>
    <x v="2"/>
    <x v="0"/>
  </r>
  <r>
    <n v="62460"/>
    <x v="0"/>
    <n v="62"/>
    <x v="3"/>
    <x v="0"/>
    <x v="0"/>
    <s v="Yes"/>
    <x v="2"/>
    <s v="Rural"/>
    <n v="115.13"/>
    <n v="30"/>
    <n v="28.25"/>
    <n v="30"/>
    <x v="3"/>
    <x v="0"/>
  </r>
  <r>
    <n v="62914"/>
    <x v="0"/>
    <n v="62"/>
    <x v="3"/>
    <x v="0"/>
    <x v="0"/>
    <s v="Yes"/>
    <x v="2"/>
    <s v="Rural"/>
    <n v="60.39"/>
    <n v="26.9"/>
    <n v="28.25"/>
    <n v="26.9"/>
    <x v="0"/>
    <x v="0"/>
  </r>
  <r>
    <n v="63864"/>
    <x v="0"/>
    <n v="62"/>
    <x v="3"/>
    <x v="0"/>
    <x v="0"/>
    <s v="Yes"/>
    <x v="2"/>
    <s v="Rural"/>
    <n v="107.61"/>
    <n v="31.3"/>
    <n v="28.25"/>
    <n v="31.3"/>
    <x v="0"/>
    <x v="0"/>
  </r>
  <r>
    <n v="65116"/>
    <x v="1"/>
    <n v="62"/>
    <x v="3"/>
    <x v="1"/>
    <x v="0"/>
    <s v="Yes"/>
    <x v="1"/>
    <s v="Urban"/>
    <n v="75.78"/>
    <s v=""/>
    <n v="28.25"/>
    <n v="28.25"/>
    <x v="3"/>
    <x v="0"/>
  </r>
  <r>
    <n v="65698"/>
    <x v="1"/>
    <n v="62"/>
    <x v="3"/>
    <x v="0"/>
    <x v="0"/>
    <s v="Yes"/>
    <x v="2"/>
    <s v="Urban"/>
    <n v="60.2"/>
    <n v="27.7"/>
    <n v="28.25"/>
    <n v="27.7"/>
    <x v="2"/>
    <x v="0"/>
  </r>
  <r>
    <n v="66083"/>
    <x v="0"/>
    <n v="62"/>
    <x v="3"/>
    <x v="0"/>
    <x v="0"/>
    <s v="Yes"/>
    <x v="2"/>
    <s v="Rural"/>
    <n v="145.46"/>
    <n v="40.1"/>
    <n v="28.25"/>
    <n v="40.1"/>
    <x v="1"/>
    <x v="0"/>
  </r>
  <r>
    <n v="67063"/>
    <x v="0"/>
    <n v="62"/>
    <x v="3"/>
    <x v="0"/>
    <x v="0"/>
    <s v="Yes"/>
    <x v="1"/>
    <s v="Urban"/>
    <n v="130.56"/>
    <n v="36.1"/>
    <n v="28.25"/>
    <n v="36.1"/>
    <x v="0"/>
    <x v="0"/>
  </r>
  <r>
    <n v="67963"/>
    <x v="1"/>
    <n v="62"/>
    <x v="3"/>
    <x v="1"/>
    <x v="0"/>
    <s v="No"/>
    <x v="2"/>
    <s v="Rural"/>
    <n v="77.040000000000006"/>
    <n v="33.799999999999997"/>
    <n v="28.25"/>
    <n v="33.799999999999997"/>
    <x v="2"/>
    <x v="0"/>
  </r>
  <r>
    <n v="68344"/>
    <x v="1"/>
    <n v="62"/>
    <x v="3"/>
    <x v="0"/>
    <x v="0"/>
    <s v="Yes"/>
    <x v="2"/>
    <s v="Urban"/>
    <n v="82.38"/>
    <n v="27.2"/>
    <n v="28.25"/>
    <n v="27.2"/>
    <x v="2"/>
    <x v="0"/>
  </r>
  <r>
    <n v="69329"/>
    <x v="1"/>
    <n v="62"/>
    <x v="3"/>
    <x v="0"/>
    <x v="0"/>
    <s v="Yes"/>
    <x v="2"/>
    <s v="Rural"/>
    <n v="203.57"/>
    <n v="29.1"/>
    <n v="28.25"/>
    <n v="29.1"/>
    <x v="0"/>
    <x v="0"/>
  </r>
  <r>
    <n v="70058"/>
    <x v="1"/>
    <n v="62"/>
    <x v="3"/>
    <x v="1"/>
    <x v="0"/>
    <s v="Yes"/>
    <x v="1"/>
    <s v="Urban"/>
    <n v="103.69"/>
    <n v="35.200000000000003"/>
    <n v="28.25"/>
    <n v="35.200000000000003"/>
    <x v="3"/>
    <x v="0"/>
  </r>
  <r>
    <n v="71062"/>
    <x v="1"/>
    <n v="62"/>
    <x v="3"/>
    <x v="0"/>
    <x v="0"/>
    <s v="Yes"/>
    <x v="2"/>
    <s v="Rural"/>
    <n v="126.99"/>
    <n v="29.4"/>
    <n v="28.25"/>
    <n v="29.4"/>
    <x v="2"/>
    <x v="0"/>
  </r>
  <r>
    <n v="1845"/>
    <x v="1"/>
    <n v="63"/>
    <x v="3"/>
    <x v="0"/>
    <x v="0"/>
    <s v="Yes"/>
    <x v="2"/>
    <s v="Urban"/>
    <n v="90.9"/>
    <s v=""/>
    <n v="28.25"/>
    <n v="28.25"/>
    <x v="2"/>
    <x v="1"/>
  </r>
  <r>
    <n v="2447"/>
    <x v="1"/>
    <n v="63"/>
    <x v="3"/>
    <x v="0"/>
    <x v="0"/>
    <s v="Yes"/>
    <x v="2"/>
    <s v="Urban"/>
    <n v="85.04"/>
    <n v="29.7"/>
    <n v="28.25"/>
    <n v="29.7"/>
    <x v="2"/>
    <x v="0"/>
  </r>
  <r>
    <n v="3591"/>
    <x v="1"/>
    <n v="63"/>
    <x v="3"/>
    <x v="1"/>
    <x v="0"/>
    <s v="Yes"/>
    <x v="2"/>
    <s v="Rural"/>
    <n v="96.77"/>
    <n v="20.5"/>
    <n v="28.25"/>
    <n v="20.5"/>
    <x v="1"/>
    <x v="0"/>
  </r>
  <r>
    <n v="4707"/>
    <x v="1"/>
    <n v="63"/>
    <x v="3"/>
    <x v="0"/>
    <x v="0"/>
    <s v="Yes"/>
    <x v="2"/>
    <s v="Urban"/>
    <n v="83.74"/>
    <n v="21.4"/>
    <n v="28.25"/>
    <n v="21.4"/>
    <x v="0"/>
    <x v="0"/>
  </r>
  <r>
    <n v="5355"/>
    <x v="0"/>
    <n v="63"/>
    <x v="3"/>
    <x v="0"/>
    <x v="0"/>
    <s v="Yes"/>
    <x v="4"/>
    <s v="Rural"/>
    <n v="231.69"/>
    <n v="56.1"/>
    <n v="28.25"/>
    <n v="56.1"/>
    <x v="2"/>
    <x v="0"/>
  </r>
  <r>
    <n v="5477"/>
    <x v="0"/>
    <n v="63"/>
    <x v="3"/>
    <x v="0"/>
    <x v="1"/>
    <s v="Yes"/>
    <x v="1"/>
    <s v="Urban"/>
    <n v="82.72"/>
    <s v=""/>
    <n v="28.25"/>
    <n v="28.25"/>
    <x v="1"/>
    <x v="0"/>
  </r>
  <r>
    <n v="8031"/>
    <x v="1"/>
    <n v="63"/>
    <x v="3"/>
    <x v="0"/>
    <x v="0"/>
    <s v="Yes"/>
    <x v="1"/>
    <s v="Rural"/>
    <n v="85.51"/>
    <n v="26.6"/>
    <n v="28.25"/>
    <n v="26.6"/>
    <x v="3"/>
    <x v="0"/>
  </r>
  <r>
    <n v="8752"/>
    <x v="1"/>
    <n v="63"/>
    <x v="3"/>
    <x v="0"/>
    <x v="0"/>
    <s v="Yes"/>
    <x v="4"/>
    <s v="Urban"/>
    <n v="197.54"/>
    <s v=""/>
    <n v="28.25"/>
    <n v="28.25"/>
    <x v="1"/>
    <x v="1"/>
  </r>
  <r>
    <n v="10572"/>
    <x v="1"/>
    <n v="63"/>
    <x v="3"/>
    <x v="0"/>
    <x v="0"/>
    <s v="Yes"/>
    <x v="2"/>
    <s v="Rural"/>
    <n v="92.7"/>
    <n v="29.5"/>
    <n v="28.25"/>
    <n v="29.5"/>
    <x v="1"/>
    <x v="0"/>
  </r>
  <r>
    <n v="10875"/>
    <x v="0"/>
    <n v="63"/>
    <x v="3"/>
    <x v="0"/>
    <x v="0"/>
    <s v="Yes"/>
    <x v="2"/>
    <s v="Rural"/>
    <n v="196.81"/>
    <n v="35.9"/>
    <n v="28.25"/>
    <n v="35.9"/>
    <x v="1"/>
    <x v="0"/>
  </r>
  <r>
    <n v="11999"/>
    <x v="1"/>
    <n v="63"/>
    <x v="3"/>
    <x v="0"/>
    <x v="0"/>
    <s v="Yes"/>
    <x v="4"/>
    <s v="Rural"/>
    <n v="79.92"/>
    <s v=""/>
    <n v="28.25"/>
    <n v="28.25"/>
    <x v="3"/>
    <x v="0"/>
  </r>
  <r>
    <n v="12376"/>
    <x v="0"/>
    <n v="63"/>
    <x v="3"/>
    <x v="0"/>
    <x v="0"/>
    <s v="Yes"/>
    <x v="4"/>
    <s v="Urban"/>
    <n v="95.16"/>
    <n v="37.799999999999997"/>
    <n v="28.25"/>
    <n v="37.799999999999997"/>
    <x v="2"/>
    <x v="0"/>
  </r>
  <r>
    <n v="12689"/>
    <x v="1"/>
    <n v="63"/>
    <x v="3"/>
    <x v="0"/>
    <x v="0"/>
    <s v="Yes"/>
    <x v="4"/>
    <s v="Rural"/>
    <n v="205.35"/>
    <n v="42.2"/>
    <n v="28.25"/>
    <n v="42.2"/>
    <x v="2"/>
    <x v="1"/>
  </r>
  <r>
    <n v="12807"/>
    <x v="1"/>
    <n v="63"/>
    <x v="3"/>
    <x v="1"/>
    <x v="0"/>
    <s v="Yes"/>
    <x v="2"/>
    <s v="Urban"/>
    <n v="81.540000000000006"/>
    <n v="24.2"/>
    <n v="28.25"/>
    <n v="24.2"/>
    <x v="1"/>
    <x v="0"/>
  </r>
  <r>
    <n v="13398"/>
    <x v="1"/>
    <n v="63"/>
    <x v="3"/>
    <x v="0"/>
    <x v="0"/>
    <s v="Yes"/>
    <x v="2"/>
    <s v="Urban"/>
    <n v="84.35"/>
    <n v="38.200000000000003"/>
    <n v="28.25"/>
    <n v="38.200000000000003"/>
    <x v="1"/>
    <x v="0"/>
  </r>
  <r>
    <n v="14711"/>
    <x v="0"/>
    <n v="63"/>
    <x v="3"/>
    <x v="0"/>
    <x v="0"/>
    <s v="Yes"/>
    <x v="1"/>
    <s v="Urban"/>
    <n v="82.08"/>
    <n v="32.200000000000003"/>
    <n v="28.25"/>
    <n v="32.200000000000003"/>
    <x v="2"/>
    <x v="0"/>
  </r>
  <r>
    <n v="15241"/>
    <x v="1"/>
    <n v="63"/>
    <x v="3"/>
    <x v="1"/>
    <x v="1"/>
    <s v="No"/>
    <x v="4"/>
    <s v="Urban"/>
    <n v="174.43"/>
    <n v="24.3"/>
    <n v="28.25"/>
    <n v="24.3"/>
    <x v="1"/>
    <x v="0"/>
  </r>
  <r>
    <n v="15525"/>
    <x v="1"/>
    <n v="63"/>
    <x v="3"/>
    <x v="0"/>
    <x v="0"/>
    <s v="Yes"/>
    <x v="2"/>
    <s v="Urban"/>
    <n v="96.26"/>
    <n v="31.8"/>
    <n v="28.25"/>
    <n v="31.8"/>
    <x v="0"/>
    <x v="0"/>
  </r>
  <r>
    <n v="16077"/>
    <x v="0"/>
    <n v="63"/>
    <x v="3"/>
    <x v="0"/>
    <x v="1"/>
    <s v="Yes"/>
    <x v="1"/>
    <s v="Urban"/>
    <n v="116.69"/>
    <n v="34.5"/>
    <n v="28.25"/>
    <n v="34.5"/>
    <x v="2"/>
    <x v="1"/>
  </r>
  <r>
    <n v="16109"/>
    <x v="0"/>
    <n v="63"/>
    <x v="3"/>
    <x v="0"/>
    <x v="0"/>
    <s v="Yes"/>
    <x v="2"/>
    <s v="Urban"/>
    <n v="105.52"/>
    <n v="37.9"/>
    <n v="28.25"/>
    <n v="37.9"/>
    <x v="2"/>
    <x v="0"/>
  </r>
  <r>
    <n v="16378"/>
    <x v="1"/>
    <n v="63"/>
    <x v="3"/>
    <x v="0"/>
    <x v="0"/>
    <s v="Yes"/>
    <x v="4"/>
    <s v="Urban"/>
    <n v="123.87"/>
    <n v="34.9"/>
    <n v="28.25"/>
    <n v="34.9"/>
    <x v="0"/>
    <x v="0"/>
  </r>
  <r>
    <n v="16617"/>
    <x v="1"/>
    <n v="63"/>
    <x v="3"/>
    <x v="1"/>
    <x v="0"/>
    <s v="Yes"/>
    <x v="4"/>
    <s v="Urban"/>
    <n v="192.5"/>
    <n v="29"/>
    <n v="28.25"/>
    <n v="29"/>
    <x v="1"/>
    <x v="0"/>
  </r>
  <r>
    <n v="17291"/>
    <x v="1"/>
    <n v="63"/>
    <x v="3"/>
    <x v="1"/>
    <x v="0"/>
    <s v="Yes"/>
    <x v="1"/>
    <s v="Rural"/>
    <n v="227.1"/>
    <n v="26.9"/>
    <n v="28.25"/>
    <n v="26.9"/>
    <x v="0"/>
    <x v="0"/>
  </r>
  <r>
    <n v="17437"/>
    <x v="1"/>
    <n v="63"/>
    <x v="3"/>
    <x v="0"/>
    <x v="0"/>
    <s v="Yes"/>
    <x v="1"/>
    <s v="Rural"/>
    <n v="85.6"/>
    <n v="25.9"/>
    <n v="28.25"/>
    <n v="25.9"/>
    <x v="0"/>
    <x v="0"/>
  </r>
  <r>
    <n v="23439"/>
    <x v="0"/>
    <n v="63"/>
    <x v="3"/>
    <x v="0"/>
    <x v="1"/>
    <s v="No"/>
    <x v="2"/>
    <s v="Urban"/>
    <n v="75"/>
    <n v="25.7"/>
    <n v="28.25"/>
    <n v="25.7"/>
    <x v="3"/>
    <x v="0"/>
  </r>
  <r>
    <n v="24202"/>
    <x v="0"/>
    <n v="63"/>
    <x v="3"/>
    <x v="0"/>
    <x v="0"/>
    <s v="Yes"/>
    <x v="2"/>
    <s v="Rural"/>
    <n v="78.23"/>
    <n v="34.799999999999997"/>
    <n v="28.25"/>
    <n v="34.799999999999997"/>
    <x v="1"/>
    <x v="0"/>
  </r>
  <r>
    <n v="24272"/>
    <x v="0"/>
    <n v="63"/>
    <x v="3"/>
    <x v="0"/>
    <x v="0"/>
    <s v="Yes"/>
    <x v="4"/>
    <s v="Rural"/>
    <n v="217.66"/>
    <n v="28.7"/>
    <n v="28.25"/>
    <n v="28.7"/>
    <x v="2"/>
    <x v="0"/>
  </r>
  <r>
    <n v="24420"/>
    <x v="0"/>
    <n v="63"/>
    <x v="3"/>
    <x v="0"/>
    <x v="0"/>
    <s v="Yes"/>
    <x v="2"/>
    <s v="Rural"/>
    <n v="104.79"/>
    <n v="24.1"/>
    <n v="28.25"/>
    <n v="24.1"/>
    <x v="0"/>
    <x v="0"/>
  </r>
  <r>
    <n v="25831"/>
    <x v="0"/>
    <n v="63"/>
    <x v="3"/>
    <x v="0"/>
    <x v="1"/>
    <s v="Yes"/>
    <x v="2"/>
    <s v="Rural"/>
    <n v="196.71"/>
    <n v="36.5"/>
    <n v="28.25"/>
    <n v="36.5"/>
    <x v="2"/>
    <x v="1"/>
  </r>
  <r>
    <n v="26214"/>
    <x v="1"/>
    <n v="63"/>
    <x v="3"/>
    <x v="0"/>
    <x v="0"/>
    <s v="Yes"/>
    <x v="1"/>
    <s v="Rural"/>
    <n v="75.930000000000007"/>
    <n v="34.700000000000003"/>
    <n v="28.25"/>
    <n v="34.700000000000003"/>
    <x v="2"/>
    <x v="0"/>
  </r>
  <r>
    <n v="27479"/>
    <x v="0"/>
    <n v="63"/>
    <x v="3"/>
    <x v="0"/>
    <x v="0"/>
    <s v="Yes"/>
    <x v="1"/>
    <s v="Rural"/>
    <n v="104.7"/>
    <n v="21"/>
    <n v="28.25"/>
    <n v="21"/>
    <x v="2"/>
    <x v="0"/>
  </r>
  <r>
    <n v="29525"/>
    <x v="0"/>
    <n v="63"/>
    <x v="3"/>
    <x v="0"/>
    <x v="0"/>
    <s v="Yes"/>
    <x v="2"/>
    <s v="Urban"/>
    <n v="92.27"/>
    <n v="35.200000000000003"/>
    <n v="28.25"/>
    <n v="35.200000000000003"/>
    <x v="2"/>
    <x v="0"/>
  </r>
  <r>
    <n v="31179"/>
    <x v="0"/>
    <n v="63"/>
    <x v="3"/>
    <x v="0"/>
    <x v="0"/>
    <s v="Yes"/>
    <x v="2"/>
    <s v="Urban"/>
    <n v="208.65"/>
    <n v="30.7"/>
    <n v="28.25"/>
    <n v="30.7"/>
    <x v="1"/>
    <x v="1"/>
  </r>
  <r>
    <n v="31198"/>
    <x v="1"/>
    <n v="63"/>
    <x v="3"/>
    <x v="0"/>
    <x v="0"/>
    <s v="Yes"/>
    <x v="1"/>
    <s v="Rural"/>
    <n v="136.81"/>
    <n v="23.1"/>
    <n v="28.25"/>
    <n v="23.1"/>
    <x v="3"/>
    <x v="0"/>
  </r>
  <r>
    <n v="32776"/>
    <x v="0"/>
    <n v="63"/>
    <x v="3"/>
    <x v="0"/>
    <x v="0"/>
    <s v="Yes"/>
    <x v="2"/>
    <s v="Urban"/>
    <n v="199.14"/>
    <n v="28.5"/>
    <n v="28.25"/>
    <n v="28.5"/>
    <x v="1"/>
    <x v="0"/>
  </r>
  <r>
    <n v="33454"/>
    <x v="1"/>
    <n v="63"/>
    <x v="3"/>
    <x v="0"/>
    <x v="0"/>
    <s v="Yes"/>
    <x v="4"/>
    <s v="Rural"/>
    <n v="106.58"/>
    <n v="23.9"/>
    <n v="28.25"/>
    <n v="23.9"/>
    <x v="0"/>
    <x v="1"/>
  </r>
  <r>
    <n v="35332"/>
    <x v="1"/>
    <n v="63"/>
    <x v="3"/>
    <x v="0"/>
    <x v="0"/>
    <s v="Yes"/>
    <x v="2"/>
    <s v="Rural"/>
    <n v="93.24"/>
    <n v="28.8"/>
    <n v="28.25"/>
    <n v="28.8"/>
    <x v="1"/>
    <x v="0"/>
  </r>
  <r>
    <n v="37289"/>
    <x v="1"/>
    <n v="63"/>
    <x v="3"/>
    <x v="0"/>
    <x v="0"/>
    <s v="Yes"/>
    <x v="1"/>
    <s v="Rural"/>
    <n v="203.87"/>
    <n v="26.4"/>
    <n v="28.25"/>
    <n v="26.4"/>
    <x v="1"/>
    <x v="0"/>
  </r>
  <r>
    <n v="38258"/>
    <x v="1"/>
    <n v="63"/>
    <x v="3"/>
    <x v="0"/>
    <x v="0"/>
    <s v="Yes"/>
    <x v="2"/>
    <s v="Rural"/>
    <n v="91.36"/>
    <n v="38.799999999999997"/>
    <n v="28.25"/>
    <n v="38.799999999999997"/>
    <x v="2"/>
    <x v="0"/>
  </r>
  <r>
    <n v="39393"/>
    <x v="1"/>
    <n v="63"/>
    <x v="3"/>
    <x v="0"/>
    <x v="0"/>
    <s v="Yes"/>
    <x v="2"/>
    <s v="Urban"/>
    <n v="57.06"/>
    <n v="37.9"/>
    <n v="28.25"/>
    <n v="37.9"/>
    <x v="1"/>
    <x v="0"/>
  </r>
  <r>
    <n v="41081"/>
    <x v="0"/>
    <n v="63"/>
    <x v="3"/>
    <x v="0"/>
    <x v="0"/>
    <s v="Yes"/>
    <x v="2"/>
    <s v="Rural"/>
    <n v="137.30000000000001"/>
    <n v="31.7"/>
    <n v="28.25"/>
    <n v="31.7"/>
    <x v="2"/>
    <x v="1"/>
  </r>
  <r>
    <n v="41858"/>
    <x v="1"/>
    <n v="63"/>
    <x v="3"/>
    <x v="0"/>
    <x v="1"/>
    <s v="Yes"/>
    <x v="2"/>
    <s v="Rural"/>
    <n v="86.21"/>
    <n v="39.1"/>
    <n v="28.25"/>
    <n v="39.1"/>
    <x v="1"/>
    <x v="0"/>
  </r>
  <r>
    <n v="43039"/>
    <x v="1"/>
    <n v="63"/>
    <x v="3"/>
    <x v="0"/>
    <x v="0"/>
    <s v="Yes"/>
    <x v="2"/>
    <s v="Rural"/>
    <n v="153.6"/>
    <n v="28"/>
    <n v="28.25"/>
    <n v="28"/>
    <x v="2"/>
    <x v="0"/>
  </r>
  <r>
    <n v="43821"/>
    <x v="1"/>
    <n v="63"/>
    <x v="3"/>
    <x v="1"/>
    <x v="0"/>
    <s v="Yes"/>
    <x v="2"/>
    <s v="Rural"/>
    <n v="57.15"/>
    <n v="38.799999999999997"/>
    <n v="28.25"/>
    <n v="38.799999999999997"/>
    <x v="1"/>
    <x v="0"/>
  </r>
  <r>
    <n v="45585"/>
    <x v="1"/>
    <n v="63"/>
    <x v="3"/>
    <x v="1"/>
    <x v="0"/>
    <s v="Yes"/>
    <x v="2"/>
    <s v="Urban"/>
    <n v="105.95"/>
    <n v="23.5"/>
    <n v="28.25"/>
    <n v="23.5"/>
    <x v="3"/>
    <x v="0"/>
  </r>
  <r>
    <n v="47893"/>
    <x v="0"/>
    <n v="63"/>
    <x v="3"/>
    <x v="0"/>
    <x v="0"/>
    <s v="Yes"/>
    <x v="2"/>
    <s v="Rural"/>
    <n v="98.46"/>
    <n v="30.6"/>
    <n v="28.25"/>
    <n v="30.6"/>
    <x v="1"/>
    <x v="0"/>
  </r>
  <r>
    <n v="49265"/>
    <x v="1"/>
    <n v="63"/>
    <x v="3"/>
    <x v="0"/>
    <x v="0"/>
    <s v="Yes"/>
    <x v="2"/>
    <s v="Rural"/>
    <n v="79.260000000000005"/>
    <n v="26.6"/>
    <n v="28.25"/>
    <n v="26.6"/>
    <x v="3"/>
    <x v="0"/>
  </r>
  <r>
    <n v="49412"/>
    <x v="0"/>
    <n v="63"/>
    <x v="3"/>
    <x v="0"/>
    <x v="0"/>
    <s v="Yes"/>
    <x v="4"/>
    <s v="Urban"/>
    <n v="66.13"/>
    <n v="46.2"/>
    <n v="28.25"/>
    <n v="46.2"/>
    <x v="1"/>
    <x v="0"/>
  </r>
  <r>
    <n v="49605"/>
    <x v="0"/>
    <n v="63"/>
    <x v="3"/>
    <x v="0"/>
    <x v="0"/>
    <s v="Yes"/>
    <x v="2"/>
    <s v="Urban"/>
    <n v="74.39"/>
    <n v="31"/>
    <n v="28.25"/>
    <n v="31"/>
    <x v="2"/>
    <x v="0"/>
  </r>
  <r>
    <n v="49760"/>
    <x v="1"/>
    <n v="63"/>
    <x v="3"/>
    <x v="0"/>
    <x v="0"/>
    <s v="Yes"/>
    <x v="2"/>
    <s v="Rural"/>
    <n v="78.959999999999994"/>
    <n v="28.6"/>
    <n v="28.25"/>
    <n v="28.6"/>
    <x v="1"/>
    <x v="0"/>
  </r>
  <r>
    <n v="49972"/>
    <x v="0"/>
    <n v="63"/>
    <x v="3"/>
    <x v="0"/>
    <x v="0"/>
    <s v="Yes"/>
    <x v="1"/>
    <s v="Rural"/>
    <n v="216.38"/>
    <n v="34.5"/>
    <n v="28.25"/>
    <n v="34.5"/>
    <x v="1"/>
    <x v="0"/>
  </r>
  <r>
    <n v="50508"/>
    <x v="1"/>
    <n v="63"/>
    <x v="3"/>
    <x v="0"/>
    <x v="1"/>
    <s v="Yes"/>
    <x v="1"/>
    <s v="Rural"/>
    <n v="239.95"/>
    <n v="32.200000000000003"/>
    <n v="28.25"/>
    <n v="32.200000000000003"/>
    <x v="3"/>
    <x v="0"/>
  </r>
  <r>
    <n v="50784"/>
    <x v="0"/>
    <n v="63"/>
    <x v="3"/>
    <x v="0"/>
    <x v="0"/>
    <s v="Yes"/>
    <x v="2"/>
    <s v="Rural"/>
    <n v="228.56"/>
    <n v="27.4"/>
    <n v="28.25"/>
    <n v="27.4"/>
    <x v="1"/>
    <x v="1"/>
  </r>
  <r>
    <n v="52150"/>
    <x v="0"/>
    <n v="63"/>
    <x v="3"/>
    <x v="1"/>
    <x v="1"/>
    <s v="Yes"/>
    <x v="2"/>
    <s v="Urban"/>
    <n v="150.44999999999999"/>
    <n v="44.5"/>
    <n v="28.25"/>
    <n v="44.5"/>
    <x v="2"/>
    <x v="0"/>
  </r>
  <r>
    <n v="52588"/>
    <x v="1"/>
    <n v="63"/>
    <x v="3"/>
    <x v="0"/>
    <x v="0"/>
    <s v="Yes"/>
    <x v="2"/>
    <s v="Rural"/>
    <n v="85.81"/>
    <n v="35.6"/>
    <n v="28.25"/>
    <n v="35.6"/>
    <x v="1"/>
    <x v="0"/>
  </r>
  <r>
    <n v="55315"/>
    <x v="0"/>
    <n v="63"/>
    <x v="3"/>
    <x v="0"/>
    <x v="0"/>
    <s v="Yes"/>
    <x v="2"/>
    <s v="Rural"/>
    <n v="77.819999999999993"/>
    <n v="30.3"/>
    <n v="28.25"/>
    <n v="30.3"/>
    <x v="0"/>
    <x v="0"/>
  </r>
  <r>
    <n v="55351"/>
    <x v="0"/>
    <n v="63"/>
    <x v="3"/>
    <x v="0"/>
    <x v="0"/>
    <s v="Yes"/>
    <x v="2"/>
    <s v="Urban"/>
    <n v="90.07"/>
    <n v="36.799999999999997"/>
    <n v="28.25"/>
    <n v="36.799999999999997"/>
    <x v="0"/>
    <x v="0"/>
  </r>
  <r>
    <n v="55982"/>
    <x v="1"/>
    <n v="63"/>
    <x v="3"/>
    <x v="0"/>
    <x v="0"/>
    <s v="Yes"/>
    <x v="1"/>
    <s v="Urban"/>
    <n v="65.709999999999994"/>
    <n v="29.2"/>
    <n v="28.25"/>
    <n v="29.2"/>
    <x v="3"/>
    <x v="0"/>
  </r>
  <r>
    <n v="56021"/>
    <x v="1"/>
    <n v="63"/>
    <x v="3"/>
    <x v="1"/>
    <x v="0"/>
    <s v="Yes"/>
    <x v="2"/>
    <s v="Urban"/>
    <n v="62.13"/>
    <n v="23.6"/>
    <n v="28.25"/>
    <n v="23.6"/>
    <x v="1"/>
    <x v="0"/>
  </r>
  <r>
    <n v="58313"/>
    <x v="1"/>
    <n v="63"/>
    <x v="3"/>
    <x v="0"/>
    <x v="0"/>
    <s v="Yes"/>
    <x v="1"/>
    <s v="Urban"/>
    <n v="60.67"/>
    <n v="28.9"/>
    <n v="28.25"/>
    <n v="28.9"/>
    <x v="2"/>
    <x v="0"/>
  </r>
  <r>
    <n v="59992"/>
    <x v="1"/>
    <n v="63"/>
    <x v="3"/>
    <x v="1"/>
    <x v="0"/>
    <s v="Yes"/>
    <x v="1"/>
    <s v="Urban"/>
    <n v="228.2"/>
    <n v="37.700000000000003"/>
    <n v="28.25"/>
    <n v="37.700000000000003"/>
    <x v="1"/>
    <x v="0"/>
  </r>
  <r>
    <n v="61764"/>
    <x v="1"/>
    <n v="63"/>
    <x v="3"/>
    <x v="0"/>
    <x v="0"/>
    <s v="Yes"/>
    <x v="2"/>
    <s v="Rural"/>
    <n v="85"/>
    <n v="26.4"/>
    <n v="28.25"/>
    <n v="26.4"/>
    <x v="3"/>
    <x v="0"/>
  </r>
  <r>
    <n v="62284"/>
    <x v="0"/>
    <n v="63"/>
    <x v="3"/>
    <x v="0"/>
    <x v="0"/>
    <s v="Yes"/>
    <x v="1"/>
    <s v="Rural"/>
    <n v="78.430000000000007"/>
    <n v="18.8"/>
    <n v="28.25"/>
    <n v="18.8"/>
    <x v="1"/>
    <x v="0"/>
  </r>
  <r>
    <n v="63491"/>
    <x v="1"/>
    <n v="63"/>
    <x v="3"/>
    <x v="0"/>
    <x v="0"/>
    <s v="Yes"/>
    <x v="2"/>
    <s v="Urban"/>
    <n v="109.65"/>
    <n v="28.6"/>
    <n v="28.25"/>
    <n v="28.6"/>
    <x v="2"/>
    <x v="0"/>
  </r>
  <r>
    <n v="64864"/>
    <x v="0"/>
    <n v="63"/>
    <x v="3"/>
    <x v="1"/>
    <x v="0"/>
    <s v="Yes"/>
    <x v="2"/>
    <s v="Rural"/>
    <n v="60.17"/>
    <n v="23.5"/>
    <n v="28.25"/>
    <n v="23.5"/>
    <x v="3"/>
    <x v="0"/>
  </r>
  <r>
    <n v="65252"/>
    <x v="1"/>
    <n v="63"/>
    <x v="3"/>
    <x v="0"/>
    <x v="0"/>
    <s v="Yes"/>
    <x v="4"/>
    <s v="Rural"/>
    <n v="55.57"/>
    <n v="26.8"/>
    <n v="28.25"/>
    <n v="26.8"/>
    <x v="2"/>
    <x v="0"/>
  </r>
  <r>
    <n v="66464"/>
    <x v="0"/>
    <n v="63"/>
    <x v="3"/>
    <x v="0"/>
    <x v="0"/>
    <s v="Yes"/>
    <x v="2"/>
    <s v="Urban"/>
    <n v="222.66"/>
    <n v="37"/>
    <n v="28.25"/>
    <n v="37"/>
    <x v="2"/>
    <x v="0"/>
  </r>
  <r>
    <n v="66690"/>
    <x v="1"/>
    <n v="63"/>
    <x v="3"/>
    <x v="0"/>
    <x v="0"/>
    <s v="Yes"/>
    <x v="1"/>
    <s v="Urban"/>
    <n v="69.459999999999994"/>
    <n v="26.6"/>
    <n v="28.25"/>
    <n v="26.6"/>
    <x v="1"/>
    <x v="0"/>
  </r>
  <r>
    <n v="67466"/>
    <x v="0"/>
    <n v="63"/>
    <x v="3"/>
    <x v="1"/>
    <x v="0"/>
    <s v="Yes"/>
    <x v="2"/>
    <s v="Urban"/>
    <n v="232.78"/>
    <n v="31.8"/>
    <n v="28.25"/>
    <n v="31.8"/>
    <x v="2"/>
    <x v="0"/>
  </r>
  <r>
    <n v="67864"/>
    <x v="0"/>
    <n v="63"/>
    <x v="3"/>
    <x v="0"/>
    <x v="0"/>
    <s v="Yes"/>
    <x v="2"/>
    <s v="Rural"/>
    <n v="57.82"/>
    <n v="28.8"/>
    <n v="28.25"/>
    <n v="28.8"/>
    <x v="2"/>
    <x v="0"/>
  </r>
  <r>
    <n v="68193"/>
    <x v="0"/>
    <n v="63"/>
    <x v="3"/>
    <x v="0"/>
    <x v="0"/>
    <s v="Yes"/>
    <x v="1"/>
    <s v="Urban"/>
    <n v="248.37"/>
    <n v="32.200000000000003"/>
    <n v="28.25"/>
    <n v="32.200000000000003"/>
    <x v="3"/>
    <x v="0"/>
  </r>
  <r>
    <n v="68268"/>
    <x v="1"/>
    <n v="63"/>
    <x v="3"/>
    <x v="0"/>
    <x v="0"/>
    <s v="Yes"/>
    <x v="1"/>
    <s v="Urban"/>
    <n v="93.88"/>
    <n v="34.799999999999997"/>
    <n v="28.25"/>
    <n v="34.799999999999997"/>
    <x v="0"/>
    <x v="0"/>
  </r>
  <r>
    <n v="69665"/>
    <x v="1"/>
    <n v="63"/>
    <x v="3"/>
    <x v="0"/>
    <x v="0"/>
    <s v="Yes"/>
    <x v="2"/>
    <s v="Rural"/>
    <n v="60.22"/>
    <n v="29.2"/>
    <n v="28.25"/>
    <n v="29.2"/>
    <x v="1"/>
    <x v="0"/>
  </r>
  <r>
    <n v="72594"/>
    <x v="0"/>
    <n v="63"/>
    <x v="3"/>
    <x v="0"/>
    <x v="0"/>
    <s v="Yes"/>
    <x v="2"/>
    <s v="Urban"/>
    <n v="95.29"/>
    <n v="31.6"/>
    <n v="28.25"/>
    <n v="31.6"/>
    <x v="3"/>
    <x v="0"/>
  </r>
  <r>
    <n v="1772"/>
    <x v="1"/>
    <n v="64"/>
    <x v="3"/>
    <x v="0"/>
    <x v="0"/>
    <s v="Yes"/>
    <x v="4"/>
    <s v="Urban"/>
    <n v="77.680000000000007"/>
    <n v="31.4"/>
    <n v="28.25"/>
    <n v="31.4"/>
    <x v="1"/>
    <x v="0"/>
  </r>
  <r>
    <n v="3355"/>
    <x v="1"/>
    <n v="64"/>
    <x v="3"/>
    <x v="0"/>
    <x v="0"/>
    <s v="Yes"/>
    <x v="2"/>
    <s v="Urban"/>
    <n v="82.34"/>
    <n v="31.9"/>
    <n v="28.25"/>
    <n v="31.9"/>
    <x v="1"/>
    <x v="0"/>
  </r>
  <r>
    <n v="4383"/>
    <x v="1"/>
    <n v="64"/>
    <x v="3"/>
    <x v="0"/>
    <x v="0"/>
    <s v="Yes"/>
    <x v="4"/>
    <s v="Urban"/>
    <n v="76.12"/>
    <n v="38.200000000000003"/>
    <n v="28.25"/>
    <n v="38.200000000000003"/>
    <x v="2"/>
    <x v="0"/>
  </r>
  <r>
    <n v="5137"/>
    <x v="0"/>
    <n v="64"/>
    <x v="3"/>
    <x v="0"/>
    <x v="0"/>
    <s v="Yes"/>
    <x v="1"/>
    <s v="Rural"/>
    <n v="210"/>
    <n v="30.7"/>
    <n v="28.25"/>
    <n v="30.7"/>
    <x v="2"/>
    <x v="0"/>
  </r>
  <r>
    <n v="6599"/>
    <x v="0"/>
    <n v="64"/>
    <x v="3"/>
    <x v="1"/>
    <x v="0"/>
    <s v="Yes"/>
    <x v="1"/>
    <s v="Rural"/>
    <n v="85.66"/>
    <n v="28.5"/>
    <n v="28.25"/>
    <n v="28.5"/>
    <x v="1"/>
    <x v="0"/>
  </r>
  <r>
    <n v="12363"/>
    <x v="0"/>
    <n v="64"/>
    <x v="3"/>
    <x v="0"/>
    <x v="1"/>
    <s v="Yes"/>
    <x v="4"/>
    <s v="Urban"/>
    <n v="74.099999999999994"/>
    <n v="28.8"/>
    <n v="28.25"/>
    <n v="28.8"/>
    <x v="0"/>
    <x v="1"/>
  </r>
  <r>
    <n v="14889"/>
    <x v="0"/>
    <n v="64"/>
    <x v="3"/>
    <x v="0"/>
    <x v="0"/>
    <s v="Yes"/>
    <x v="4"/>
    <s v="Rural"/>
    <n v="113.68"/>
    <n v="24.2"/>
    <n v="28.25"/>
    <n v="24.2"/>
    <x v="1"/>
    <x v="0"/>
  </r>
  <r>
    <n v="15136"/>
    <x v="0"/>
    <n v="64"/>
    <x v="3"/>
    <x v="0"/>
    <x v="1"/>
    <s v="Yes"/>
    <x v="2"/>
    <s v="Rural"/>
    <n v="109.88"/>
    <n v="33.9"/>
    <n v="28.25"/>
    <n v="33.9"/>
    <x v="0"/>
    <x v="0"/>
  </r>
  <r>
    <n v="15964"/>
    <x v="1"/>
    <n v="64"/>
    <x v="3"/>
    <x v="1"/>
    <x v="0"/>
    <s v="Yes"/>
    <x v="2"/>
    <s v="Rural"/>
    <n v="99.4"/>
    <n v="29.1"/>
    <n v="28.25"/>
    <n v="29.1"/>
    <x v="1"/>
    <x v="0"/>
  </r>
  <r>
    <n v="17771"/>
    <x v="1"/>
    <n v="64"/>
    <x v="3"/>
    <x v="1"/>
    <x v="0"/>
    <s v="Yes"/>
    <x v="4"/>
    <s v="Urban"/>
    <n v="211.12"/>
    <n v="22"/>
    <n v="28.25"/>
    <n v="22"/>
    <x v="1"/>
    <x v="0"/>
  </r>
  <r>
    <n v="21521"/>
    <x v="0"/>
    <n v="64"/>
    <x v="3"/>
    <x v="0"/>
    <x v="1"/>
    <s v="Yes"/>
    <x v="2"/>
    <s v="Urban"/>
    <n v="103.28"/>
    <n v="34.299999999999997"/>
    <n v="28.25"/>
    <n v="34.299999999999997"/>
    <x v="3"/>
    <x v="0"/>
  </r>
  <r>
    <n v="21677"/>
    <x v="1"/>
    <n v="64"/>
    <x v="3"/>
    <x v="0"/>
    <x v="0"/>
    <s v="Yes"/>
    <x v="2"/>
    <s v="Rural"/>
    <n v="75.13"/>
    <n v="31.1"/>
    <n v="28.25"/>
    <n v="31.1"/>
    <x v="2"/>
    <x v="0"/>
  </r>
  <r>
    <n v="22190"/>
    <x v="1"/>
    <n v="64"/>
    <x v="3"/>
    <x v="1"/>
    <x v="0"/>
    <s v="Yes"/>
    <x v="1"/>
    <s v="Urban"/>
    <n v="76.89"/>
    <n v="30.2"/>
    <n v="28.25"/>
    <n v="30.2"/>
    <x v="0"/>
    <x v="0"/>
  </r>
  <r>
    <n v="22614"/>
    <x v="0"/>
    <n v="64"/>
    <x v="3"/>
    <x v="0"/>
    <x v="0"/>
    <s v="No"/>
    <x v="1"/>
    <s v="Rural"/>
    <n v="82.62"/>
    <n v="25.3"/>
    <n v="28.25"/>
    <n v="25.3"/>
    <x v="3"/>
    <x v="0"/>
  </r>
  <r>
    <n v="24665"/>
    <x v="1"/>
    <n v="64"/>
    <x v="3"/>
    <x v="1"/>
    <x v="0"/>
    <s v="Yes"/>
    <x v="2"/>
    <s v="Rural"/>
    <n v="93.99"/>
    <n v="37.799999999999997"/>
    <n v="28.25"/>
    <n v="37.799999999999997"/>
    <x v="2"/>
    <x v="0"/>
  </r>
  <r>
    <n v="24892"/>
    <x v="0"/>
    <n v="64"/>
    <x v="3"/>
    <x v="0"/>
    <x v="0"/>
    <s v="Yes"/>
    <x v="2"/>
    <s v="Rural"/>
    <n v="97.08"/>
    <n v="31.7"/>
    <n v="28.25"/>
    <n v="31.7"/>
    <x v="0"/>
    <x v="0"/>
  </r>
  <r>
    <n v="27213"/>
    <x v="0"/>
    <n v="64"/>
    <x v="3"/>
    <x v="1"/>
    <x v="0"/>
    <s v="Yes"/>
    <x v="1"/>
    <s v="Rural"/>
    <n v="178.29"/>
    <n v="36.1"/>
    <n v="28.25"/>
    <n v="36.1"/>
    <x v="1"/>
    <x v="0"/>
  </r>
  <r>
    <n v="28939"/>
    <x v="0"/>
    <n v="64"/>
    <x v="3"/>
    <x v="0"/>
    <x v="0"/>
    <s v="Yes"/>
    <x v="1"/>
    <s v="Rural"/>
    <n v="111.98"/>
    <s v=""/>
    <n v="28.25"/>
    <n v="28.25"/>
    <x v="2"/>
    <x v="1"/>
  </r>
  <r>
    <n v="29816"/>
    <x v="0"/>
    <n v="64"/>
    <x v="3"/>
    <x v="1"/>
    <x v="0"/>
    <s v="Yes"/>
    <x v="2"/>
    <s v="Rural"/>
    <n v="91.85"/>
    <n v="31.8"/>
    <n v="28.25"/>
    <n v="31.8"/>
    <x v="2"/>
    <x v="0"/>
  </r>
  <r>
    <n v="33401"/>
    <x v="0"/>
    <n v="64"/>
    <x v="3"/>
    <x v="0"/>
    <x v="0"/>
    <s v="Yes"/>
    <x v="2"/>
    <s v="Rural"/>
    <n v="84.27"/>
    <n v="24.6"/>
    <n v="28.25"/>
    <n v="24.6"/>
    <x v="0"/>
    <x v="0"/>
  </r>
  <r>
    <n v="33585"/>
    <x v="1"/>
    <n v="64"/>
    <x v="3"/>
    <x v="0"/>
    <x v="0"/>
    <s v="Yes"/>
    <x v="2"/>
    <s v="Rural"/>
    <n v="250.2"/>
    <n v="27.4"/>
    <n v="28.25"/>
    <n v="27.4"/>
    <x v="0"/>
    <x v="0"/>
  </r>
  <r>
    <n v="33657"/>
    <x v="1"/>
    <n v="64"/>
    <x v="3"/>
    <x v="0"/>
    <x v="0"/>
    <s v="Yes"/>
    <x v="2"/>
    <s v="Urban"/>
    <n v="95.87"/>
    <n v="19.3"/>
    <n v="28.25"/>
    <n v="19.3"/>
    <x v="2"/>
    <x v="0"/>
  </r>
  <r>
    <n v="36638"/>
    <x v="0"/>
    <n v="64"/>
    <x v="3"/>
    <x v="0"/>
    <x v="0"/>
    <s v="Yes"/>
    <x v="2"/>
    <s v="Urban"/>
    <n v="86.05"/>
    <n v="23"/>
    <n v="28.25"/>
    <n v="23"/>
    <x v="0"/>
    <x v="0"/>
  </r>
  <r>
    <n v="36710"/>
    <x v="0"/>
    <n v="64"/>
    <x v="3"/>
    <x v="0"/>
    <x v="0"/>
    <s v="Yes"/>
    <x v="2"/>
    <s v="Urban"/>
    <n v="62.21"/>
    <n v="28.3"/>
    <n v="28.25"/>
    <n v="28.3"/>
    <x v="0"/>
    <x v="0"/>
  </r>
  <r>
    <n v="36750"/>
    <x v="0"/>
    <n v="64"/>
    <x v="3"/>
    <x v="1"/>
    <x v="0"/>
    <s v="Yes"/>
    <x v="2"/>
    <s v="Rural"/>
    <n v="228.42"/>
    <n v="42.3"/>
    <n v="28.25"/>
    <n v="42.3"/>
    <x v="2"/>
    <x v="0"/>
  </r>
  <r>
    <n v="36820"/>
    <x v="0"/>
    <n v="64"/>
    <x v="3"/>
    <x v="1"/>
    <x v="0"/>
    <s v="Yes"/>
    <x v="2"/>
    <s v="Rural"/>
    <n v="78.430000000000007"/>
    <n v="30.2"/>
    <n v="28.25"/>
    <n v="30.2"/>
    <x v="3"/>
    <x v="0"/>
  </r>
  <r>
    <n v="38119"/>
    <x v="0"/>
    <n v="64"/>
    <x v="3"/>
    <x v="0"/>
    <x v="0"/>
    <s v="Yes"/>
    <x v="4"/>
    <s v="Urban"/>
    <n v="94.48"/>
    <n v="31.1"/>
    <n v="28.25"/>
    <n v="31.1"/>
    <x v="1"/>
    <x v="0"/>
  </r>
  <r>
    <n v="38432"/>
    <x v="1"/>
    <n v="64"/>
    <x v="3"/>
    <x v="0"/>
    <x v="0"/>
    <s v="Yes"/>
    <x v="2"/>
    <s v="Urban"/>
    <n v="63.32"/>
    <n v="18.7"/>
    <n v="28.25"/>
    <n v="18.7"/>
    <x v="2"/>
    <x v="0"/>
  </r>
  <r>
    <n v="43657"/>
    <x v="0"/>
    <n v="64"/>
    <x v="3"/>
    <x v="0"/>
    <x v="0"/>
    <s v="Yes"/>
    <x v="4"/>
    <s v="Rural"/>
    <n v="187.87"/>
    <n v="32.299999999999997"/>
    <n v="28.25"/>
    <n v="32.299999999999997"/>
    <x v="1"/>
    <x v="0"/>
  </r>
  <r>
    <n v="43803"/>
    <x v="1"/>
    <n v="64"/>
    <x v="3"/>
    <x v="0"/>
    <x v="0"/>
    <s v="Yes"/>
    <x v="2"/>
    <s v="Urban"/>
    <n v="65.63"/>
    <n v="33.5"/>
    <n v="28.25"/>
    <n v="33.5"/>
    <x v="3"/>
    <x v="0"/>
  </r>
  <r>
    <n v="43905"/>
    <x v="1"/>
    <n v="64"/>
    <x v="3"/>
    <x v="0"/>
    <x v="0"/>
    <s v="No"/>
    <x v="4"/>
    <s v="Rural"/>
    <n v="108.1"/>
    <n v="17.899999999999999"/>
    <n v="28.25"/>
    <n v="17.899999999999999"/>
    <x v="1"/>
    <x v="0"/>
  </r>
  <r>
    <n v="44749"/>
    <x v="1"/>
    <n v="64"/>
    <x v="3"/>
    <x v="0"/>
    <x v="0"/>
    <s v="No"/>
    <x v="4"/>
    <s v="Rural"/>
    <n v="81.599999999999994"/>
    <n v="36.299999999999997"/>
    <n v="28.25"/>
    <n v="36.299999999999997"/>
    <x v="3"/>
    <x v="0"/>
  </r>
  <r>
    <n v="45053"/>
    <x v="0"/>
    <n v="64"/>
    <x v="3"/>
    <x v="0"/>
    <x v="0"/>
    <s v="Yes"/>
    <x v="4"/>
    <s v="Urban"/>
    <n v="239.64"/>
    <n v="34.6"/>
    <n v="28.25"/>
    <n v="34.6"/>
    <x v="2"/>
    <x v="0"/>
  </r>
  <r>
    <n v="46292"/>
    <x v="0"/>
    <n v="64"/>
    <x v="3"/>
    <x v="0"/>
    <x v="0"/>
    <s v="Yes"/>
    <x v="2"/>
    <s v="Rural"/>
    <n v="90.07"/>
    <n v="28.6"/>
    <n v="28.25"/>
    <n v="28.6"/>
    <x v="1"/>
    <x v="0"/>
  </r>
  <r>
    <n v="46923"/>
    <x v="0"/>
    <n v="64"/>
    <x v="3"/>
    <x v="0"/>
    <x v="1"/>
    <s v="Yes"/>
    <x v="2"/>
    <s v="Rural"/>
    <n v="82.89"/>
    <n v="29.5"/>
    <n v="28.25"/>
    <n v="29.5"/>
    <x v="1"/>
    <x v="0"/>
  </r>
  <r>
    <n v="47947"/>
    <x v="1"/>
    <n v="64"/>
    <x v="3"/>
    <x v="0"/>
    <x v="0"/>
    <s v="Yes"/>
    <x v="1"/>
    <s v="Rural"/>
    <n v="114.47"/>
    <n v="31.6"/>
    <n v="28.25"/>
    <n v="31.6"/>
    <x v="3"/>
    <x v="0"/>
  </r>
  <r>
    <n v="53990"/>
    <x v="0"/>
    <n v="64"/>
    <x v="3"/>
    <x v="0"/>
    <x v="1"/>
    <s v="Yes"/>
    <x v="2"/>
    <s v="Urban"/>
    <n v="211.35"/>
    <n v="30.7"/>
    <n v="28.25"/>
    <n v="30.7"/>
    <x v="2"/>
    <x v="0"/>
  </r>
  <r>
    <n v="55424"/>
    <x v="1"/>
    <n v="64"/>
    <x v="3"/>
    <x v="1"/>
    <x v="0"/>
    <s v="Yes"/>
    <x v="2"/>
    <s v="Rural"/>
    <n v="88.53"/>
    <n v="24.6"/>
    <n v="28.25"/>
    <n v="24.6"/>
    <x v="1"/>
    <x v="0"/>
  </r>
  <r>
    <n v="56112"/>
    <x v="0"/>
    <n v="64"/>
    <x v="3"/>
    <x v="0"/>
    <x v="1"/>
    <s v="Yes"/>
    <x v="2"/>
    <s v="Urban"/>
    <n v="191.61"/>
    <n v="37.5"/>
    <n v="28.25"/>
    <n v="37.5"/>
    <x v="3"/>
    <x v="1"/>
  </r>
  <r>
    <n v="56778"/>
    <x v="0"/>
    <n v="64"/>
    <x v="3"/>
    <x v="1"/>
    <x v="0"/>
    <s v="Yes"/>
    <x v="2"/>
    <s v="Urban"/>
    <n v="57.42"/>
    <n v="28"/>
    <n v="28.25"/>
    <n v="28"/>
    <x v="3"/>
    <x v="0"/>
  </r>
  <r>
    <n v="57302"/>
    <x v="1"/>
    <n v="64"/>
    <x v="3"/>
    <x v="1"/>
    <x v="0"/>
    <s v="Yes"/>
    <x v="2"/>
    <s v="Rural"/>
    <n v="56.13"/>
    <n v="39.200000000000003"/>
    <n v="28.25"/>
    <n v="39.200000000000003"/>
    <x v="0"/>
    <x v="0"/>
  </r>
  <r>
    <n v="57598"/>
    <x v="1"/>
    <n v="64"/>
    <x v="3"/>
    <x v="0"/>
    <x v="0"/>
    <s v="Yes"/>
    <x v="2"/>
    <s v="Rural"/>
    <n v="78.45"/>
    <n v="27"/>
    <n v="28.25"/>
    <n v="27"/>
    <x v="2"/>
    <x v="0"/>
  </r>
  <r>
    <n v="58227"/>
    <x v="1"/>
    <n v="64"/>
    <x v="3"/>
    <x v="0"/>
    <x v="0"/>
    <s v="Yes"/>
    <x v="4"/>
    <s v="Rural"/>
    <n v="62.41"/>
    <n v="30"/>
    <n v="28.25"/>
    <n v="30"/>
    <x v="1"/>
    <x v="0"/>
  </r>
  <r>
    <n v="59743"/>
    <x v="0"/>
    <n v="64"/>
    <x v="3"/>
    <x v="0"/>
    <x v="1"/>
    <s v="Yes"/>
    <x v="1"/>
    <s v="Rural"/>
    <n v="69.28"/>
    <n v="38.6"/>
    <n v="28.25"/>
    <n v="38.6"/>
    <x v="2"/>
    <x v="0"/>
  </r>
  <r>
    <n v="61103"/>
    <x v="1"/>
    <n v="64"/>
    <x v="3"/>
    <x v="1"/>
    <x v="0"/>
    <s v="Yes"/>
    <x v="1"/>
    <s v="Urban"/>
    <n v="190.92"/>
    <n v="31.4"/>
    <n v="28.25"/>
    <n v="31.4"/>
    <x v="1"/>
    <x v="0"/>
  </r>
  <r>
    <n v="63420"/>
    <x v="0"/>
    <n v="64"/>
    <x v="3"/>
    <x v="1"/>
    <x v="0"/>
    <s v="Yes"/>
    <x v="2"/>
    <s v="Urban"/>
    <n v="81.680000000000007"/>
    <n v="31.3"/>
    <n v="28.25"/>
    <n v="31.3"/>
    <x v="2"/>
    <x v="0"/>
  </r>
  <r>
    <n v="63450"/>
    <x v="1"/>
    <n v="64"/>
    <x v="3"/>
    <x v="0"/>
    <x v="0"/>
    <s v="Yes"/>
    <x v="1"/>
    <s v="Rural"/>
    <n v="128.04"/>
    <n v="34"/>
    <n v="28.25"/>
    <n v="34"/>
    <x v="3"/>
    <x v="0"/>
  </r>
  <r>
    <n v="65407"/>
    <x v="1"/>
    <n v="64"/>
    <x v="3"/>
    <x v="0"/>
    <x v="0"/>
    <s v="Yes"/>
    <x v="1"/>
    <s v="Rural"/>
    <n v="65.459999999999994"/>
    <n v="32.5"/>
    <n v="28.25"/>
    <n v="32.5"/>
    <x v="2"/>
    <x v="0"/>
  </r>
  <r>
    <n v="65413"/>
    <x v="1"/>
    <n v="64"/>
    <x v="3"/>
    <x v="0"/>
    <x v="0"/>
    <s v="Yes"/>
    <x v="2"/>
    <s v="Urban"/>
    <n v="55.64"/>
    <n v="43.4"/>
    <n v="28.25"/>
    <n v="43.4"/>
    <x v="1"/>
    <x v="0"/>
  </r>
  <r>
    <n v="67012"/>
    <x v="0"/>
    <n v="64"/>
    <x v="3"/>
    <x v="1"/>
    <x v="0"/>
    <s v="Yes"/>
    <x v="2"/>
    <s v="Rural"/>
    <n v="196.26"/>
    <n v="34.5"/>
    <n v="28.25"/>
    <n v="34.5"/>
    <x v="0"/>
    <x v="0"/>
  </r>
  <r>
    <n v="67350"/>
    <x v="1"/>
    <n v="64"/>
    <x v="3"/>
    <x v="0"/>
    <x v="0"/>
    <s v="Yes"/>
    <x v="4"/>
    <s v="Rural"/>
    <n v="78.849999999999994"/>
    <n v="33.9"/>
    <n v="28.25"/>
    <n v="33.9"/>
    <x v="1"/>
    <x v="0"/>
  </r>
  <r>
    <n v="69379"/>
    <x v="1"/>
    <n v="64"/>
    <x v="3"/>
    <x v="1"/>
    <x v="0"/>
    <s v="Yes"/>
    <x v="1"/>
    <s v="Urban"/>
    <n v="93.78"/>
    <n v="24.4"/>
    <n v="28.25"/>
    <n v="24.4"/>
    <x v="1"/>
    <x v="0"/>
  </r>
  <r>
    <n v="70106"/>
    <x v="1"/>
    <n v="64"/>
    <x v="3"/>
    <x v="0"/>
    <x v="1"/>
    <s v="Yes"/>
    <x v="2"/>
    <s v="Rural"/>
    <n v="114.71"/>
    <n v="30.6"/>
    <n v="28.25"/>
    <n v="30.6"/>
    <x v="1"/>
    <x v="0"/>
  </r>
  <r>
    <n v="354"/>
    <x v="1"/>
    <n v="65"/>
    <x v="3"/>
    <x v="0"/>
    <x v="0"/>
    <s v="Yes"/>
    <x v="2"/>
    <s v="Urban"/>
    <n v="72.489999999999995"/>
    <n v="28.9"/>
    <n v="28.25"/>
    <n v="28.9"/>
    <x v="3"/>
    <x v="0"/>
  </r>
  <r>
    <n v="3305"/>
    <x v="0"/>
    <n v="65"/>
    <x v="3"/>
    <x v="0"/>
    <x v="0"/>
    <s v="Yes"/>
    <x v="2"/>
    <s v="Urban"/>
    <n v="197.69"/>
    <n v="28.4"/>
    <n v="28.25"/>
    <n v="28.4"/>
    <x v="3"/>
    <x v="0"/>
  </r>
  <r>
    <n v="3668"/>
    <x v="1"/>
    <n v="65"/>
    <x v="3"/>
    <x v="0"/>
    <x v="0"/>
    <s v="Yes"/>
    <x v="4"/>
    <s v="Urban"/>
    <n v="84.47"/>
    <n v="52.7"/>
    <n v="28.25"/>
    <n v="52.7"/>
    <x v="3"/>
    <x v="0"/>
  </r>
  <r>
    <n v="4709"/>
    <x v="1"/>
    <n v="65"/>
    <x v="3"/>
    <x v="0"/>
    <x v="0"/>
    <s v="Yes"/>
    <x v="2"/>
    <s v="Rural"/>
    <n v="108.8"/>
    <n v="33.5"/>
    <n v="28.25"/>
    <n v="33.5"/>
    <x v="0"/>
    <x v="0"/>
  </r>
  <r>
    <n v="6048"/>
    <x v="1"/>
    <n v="65"/>
    <x v="3"/>
    <x v="0"/>
    <x v="0"/>
    <s v="Yes"/>
    <x v="2"/>
    <s v="Urban"/>
    <n v="104.12"/>
    <n v="27.4"/>
    <n v="28.25"/>
    <n v="27.4"/>
    <x v="1"/>
    <x v="0"/>
  </r>
  <r>
    <n v="9489"/>
    <x v="1"/>
    <n v="65"/>
    <x v="3"/>
    <x v="0"/>
    <x v="0"/>
    <s v="Yes"/>
    <x v="2"/>
    <s v="Urban"/>
    <n v="84.75"/>
    <n v="21.4"/>
    <n v="28.25"/>
    <n v="21.4"/>
    <x v="0"/>
    <x v="0"/>
  </r>
  <r>
    <n v="11843"/>
    <x v="1"/>
    <n v="65"/>
    <x v="3"/>
    <x v="0"/>
    <x v="0"/>
    <s v="Yes"/>
    <x v="1"/>
    <s v="Rural"/>
    <n v="80.42"/>
    <n v="29.4"/>
    <n v="28.25"/>
    <n v="29.4"/>
    <x v="2"/>
    <x v="0"/>
  </r>
  <r>
    <n v="12487"/>
    <x v="0"/>
    <n v="65"/>
    <x v="3"/>
    <x v="0"/>
    <x v="0"/>
    <s v="Yes"/>
    <x v="2"/>
    <s v="Urban"/>
    <n v="81.06"/>
    <n v="30.1"/>
    <n v="28.25"/>
    <n v="30.1"/>
    <x v="3"/>
    <x v="0"/>
  </r>
  <r>
    <n v="13561"/>
    <x v="1"/>
    <n v="65"/>
    <x v="3"/>
    <x v="0"/>
    <x v="0"/>
    <s v="Yes"/>
    <x v="2"/>
    <s v="Urban"/>
    <n v="88.82"/>
    <n v="28.2"/>
    <n v="28.25"/>
    <n v="28.2"/>
    <x v="2"/>
    <x v="0"/>
  </r>
  <r>
    <n v="13723"/>
    <x v="1"/>
    <n v="65"/>
    <x v="3"/>
    <x v="0"/>
    <x v="0"/>
    <s v="Yes"/>
    <x v="2"/>
    <s v="Urban"/>
    <n v="82.26"/>
    <n v="19.8"/>
    <n v="28.25"/>
    <n v="19.8"/>
    <x v="2"/>
    <x v="0"/>
  </r>
  <r>
    <n v="13818"/>
    <x v="1"/>
    <n v="65"/>
    <x v="3"/>
    <x v="0"/>
    <x v="0"/>
    <s v="Yes"/>
    <x v="2"/>
    <s v="Rural"/>
    <n v="71.06"/>
    <n v="26.4"/>
    <n v="28.25"/>
    <n v="26.4"/>
    <x v="1"/>
    <x v="0"/>
  </r>
  <r>
    <n v="13907"/>
    <x v="0"/>
    <n v="65"/>
    <x v="3"/>
    <x v="0"/>
    <x v="0"/>
    <s v="Yes"/>
    <x v="1"/>
    <s v="Rural"/>
    <n v="94.64"/>
    <n v="28.6"/>
    <n v="28.25"/>
    <n v="28.6"/>
    <x v="1"/>
    <x v="0"/>
  </r>
  <r>
    <n v="14417"/>
    <x v="0"/>
    <n v="65"/>
    <x v="3"/>
    <x v="1"/>
    <x v="0"/>
    <s v="Yes"/>
    <x v="2"/>
    <s v="Rural"/>
    <n v="79.17"/>
    <n v="29.6"/>
    <n v="28.25"/>
    <n v="29.6"/>
    <x v="0"/>
    <x v="0"/>
  </r>
  <r>
    <n v="15098"/>
    <x v="1"/>
    <n v="65"/>
    <x v="3"/>
    <x v="0"/>
    <x v="0"/>
    <s v="Yes"/>
    <x v="2"/>
    <s v="Rural"/>
    <n v="95.87"/>
    <n v="29.8"/>
    <n v="28.25"/>
    <n v="29.8"/>
    <x v="1"/>
    <x v="0"/>
  </r>
  <r>
    <n v="15990"/>
    <x v="0"/>
    <n v="65"/>
    <x v="3"/>
    <x v="1"/>
    <x v="0"/>
    <s v="Yes"/>
    <x v="4"/>
    <s v="Rural"/>
    <n v="189.88"/>
    <n v="34"/>
    <n v="28.25"/>
    <n v="34"/>
    <x v="1"/>
    <x v="0"/>
  </r>
  <r>
    <n v="17740"/>
    <x v="0"/>
    <n v="65"/>
    <x v="3"/>
    <x v="0"/>
    <x v="0"/>
    <s v="Yes"/>
    <x v="2"/>
    <s v="Rural"/>
    <n v="99.12"/>
    <n v="29"/>
    <n v="28.25"/>
    <n v="29"/>
    <x v="2"/>
    <x v="0"/>
  </r>
  <r>
    <n v="22540"/>
    <x v="1"/>
    <n v="65"/>
    <x v="3"/>
    <x v="0"/>
    <x v="0"/>
    <s v="Yes"/>
    <x v="4"/>
    <s v="Urban"/>
    <n v="84.84"/>
    <n v="39.4"/>
    <n v="28.25"/>
    <n v="39.4"/>
    <x v="0"/>
    <x v="0"/>
  </r>
  <r>
    <n v="22860"/>
    <x v="1"/>
    <n v="65"/>
    <x v="3"/>
    <x v="0"/>
    <x v="0"/>
    <s v="Yes"/>
    <x v="4"/>
    <s v="Rural"/>
    <n v="84.66"/>
    <n v="22.4"/>
    <n v="28.25"/>
    <n v="22.4"/>
    <x v="1"/>
    <x v="0"/>
  </r>
  <r>
    <n v="23094"/>
    <x v="0"/>
    <n v="65"/>
    <x v="3"/>
    <x v="0"/>
    <x v="0"/>
    <s v="Yes"/>
    <x v="1"/>
    <s v="Urban"/>
    <n v="105.61"/>
    <n v="27.9"/>
    <n v="28.25"/>
    <n v="27.9"/>
    <x v="0"/>
    <x v="0"/>
  </r>
  <r>
    <n v="24832"/>
    <x v="1"/>
    <n v="65"/>
    <x v="3"/>
    <x v="0"/>
    <x v="0"/>
    <s v="Yes"/>
    <x v="1"/>
    <s v="Urban"/>
    <n v="77.459999999999994"/>
    <n v="30.9"/>
    <n v="28.25"/>
    <n v="30.9"/>
    <x v="2"/>
    <x v="0"/>
  </r>
  <r>
    <n v="24905"/>
    <x v="1"/>
    <n v="65"/>
    <x v="3"/>
    <x v="0"/>
    <x v="0"/>
    <s v="Yes"/>
    <x v="2"/>
    <s v="Urban"/>
    <n v="205.77"/>
    <n v="46"/>
    <n v="28.25"/>
    <n v="46"/>
    <x v="2"/>
    <x v="1"/>
  </r>
  <r>
    <n v="27034"/>
    <x v="1"/>
    <n v="65"/>
    <x v="3"/>
    <x v="0"/>
    <x v="0"/>
    <s v="Yes"/>
    <x v="4"/>
    <s v="Urban"/>
    <n v="82.72"/>
    <n v="29.8"/>
    <n v="28.25"/>
    <n v="29.8"/>
    <x v="3"/>
    <x v="0"/>
  </r>
  <r>
    <n v="27566"/>
    <x v="0"/>
    <n v="65"/>
    <x v="3"/>
    <x v="0"/>
    <x v="0"/>
    <s v="Yes"/>
    <x v="2"/>
    <s v="Rural"/>
    <n v="236.14"/>
    <n v="43.1"/>
    <n v="28.25"/>
    <n v="43.1"/>
    <x v="0"/>
    <x v="0"/>
  </r>
  <r>
    <n v="28150"/>
    <x v="1"/>
    <n v="65"/>
    <x v="3"/>
    <x v="1"/>
    <x v="0"/>
    <s v="Yes"/>
    <x v="2"/>
    <s v="Urban"/>
    <n v="180.76"/>
    <n v="26.9"/>
    <n v="28.25"/>
    <n v="26.9"/>
    <x v="0"/>
    <x v="0"/>
  </r>
  <r>
    <n v="29217"/>
    <x v="1"/>
    <n v="65"/>
    <x v="3"/>
    <x v="1"/>
    <x v="0"/>
    <s v="Yes"/>
    <x v="2"/>
    <s v="Rural"/>
    <n v="75.7"/>
    <n v="41.8"/>
    <n v="28.25"/>
    <n v="41.8"/>
    <x v="0"/>
    <x v="0"/>
  </r>
  <r>
    <n v="30432"/>
    <x v="0"/>
    <n v="65"/>
    <x v="3"/>
    <x v="1"/>
    <x v="0"/>
    <s v="Yes"/>
    <x v="1"/>
    <s v="Urban"/>
    <n v="113.86"/>
    <n v="36.4"/>
    <n v="28.25"/>
    <n v="36.4"/>
    <x v="1"/>
    <x v="0"/>
  </r>
  <r>
    <n v="30989"/>
    <x v="1"/>
    <n v="65"/>
    <x v="3"/>
    <x v="0"/>
    <x v="0"/>
    <s v="Yes"/>
    <x v="1"/>
    <s v="Rural"/>
    <n v="220.52"/>
    <n v="37.200000000000003"/>
    <n v="28.25"/>
    <n v="37.200000000000003"/>
    <x v="3"/>
    <x v="0"/>
  </r>
  <r>
    <n v="33308"/>
    <x v="1"/>
    <n v="65"/>
    <x v="3"/>
    <x v="0"/>
    <x v="0"/>
    <s v="No"/>
    <x v="2"/>
    <s v="Urban"/>
    <n v="216.64"/>
    <n v="43.3"/>
    <n v="28.25"/>
    <n v="43.3"/>
    <x v="2"/>
    <x v="0"/>
  </r>
  <r>
    <n v="34778"/>
    <x v="0"/>
    <n v="65"/>
    <x v="3"/>
    <x v="0"/>
    <x v="0"/>
    <s v="Yes"/>
    <x v="2"/>
    <s v="Rural"/>
    <n v="223.9"/>
    <n v="28.2"/>
    <n v="28.25"/>
    <n v="28.2"/>
    <x v="2"/>
    <x v="0"/>
  </r>
  <r>
    <n v="35315"/>
    <x v="0"/>
    <n v="65"/>
    <x v="3"/>
    <x v="0"/>
    <x v="0"/>
    <s v="Yes"/>
    <x v="1"/>
    <s v="Urban"/>
    <n v="95.88"/>
    <n v="28.5"/>
    <n v="28.25"/>
    <n v="28.5"/>
    <x v="1"/>
    <x v="0"/>
  </r>
  <r>
    <n v="35927"/>
    <x v="0"/>
    <n v="65"/>
    <x v="3"/>
    <x v="0"/>
    <x v="0"/>
    <s v="Yes"/>
    <x v="2"/>
    <s v="Urban"/>
    <n v="88.57"/>
    <n v="29"/>
    <n v="28.25"/>
    <n v="29"/>
    <x v="3"/>
    <x v="0"/>
  </r>
  <r>
    <n v="36471"/>
    <x v="0"/>
    <n v="65"/>
    <x v="3"/>
    <x v="0"/>
    <x v="0"/>
    <s v="Yes"/>
    <x v="2"/>
    <s v="Urban"/>
    <n v="145.15"/>
    <n v="28.9"/>
    <n v="28.25"/>
    <n v="28.9"/>
    <x v="0"/>
    <x v="0"/>
  </r>
  <r>
    <n v="38047"/>
    <x v="1"/>
    <n v="65"/>
    <x v="3"/>
    <x v="0"/>
    <x v="0"/>
    <s v="Yes"/>
    <x v="2"/>
    <s v="Rural"/>
    <n v="100.98"/>
    <n v="28.2"/>
    <n v="28.25"/>
    <n v="28.2"/>
    <x v="2"/>
    <x v="1"/>
  </r>
  <r>
    <n v="38523"/>
    <x v="1"/>
    <n v="65"/>
    <x v="3"/>
    <x v="0"/>
    <x v="0"/>
    <s v="No"/>
    <x v="1"/>
    <s v="Rural"/>
    <n v="86.33"/>
    <n v="33.1"/>
    <n v="28.25"/>
    <n v="33.1"/>
    <x v="1"/>
    <x v="0"/>
  </r>
  <r>
    <n v="38987"/>
    <x v="0"/>
    <n v="65"/>
    <x v="3"/>
    <x v="0"/>
    <x v="1"/>
    <s v="Yes"/>
    <x v="1"/>
    <s v="Urban"/>
    <n v="58.37"/>
    <n v="28"/>
    <n v="28.25"/>
    <n v="28"/>
    <x v="3"/>
    <x v="0"/>
  </r>
  <r>
    <n v="40087"/>
    <x v="0"/>
    <n v="65"/>
    <x v="3"/>
    <x v="0"/>
    <x v="0"/>
    <s v="Yes"/>
    <x v="2"/>
    <s v="Rural"/>
    <n v="172.86"/>
    <n v="34.4"/>
    <n v="28.25"/>
    <n v="34.4"/>
    <x v="1"/>
    <x v="0"/>
  </r>
  <r>
    <n v="40702"/>
    <x v="1"/>
    <n v="65"/>
    <x v="3"/>
    <x v="0"/>
    <x v="0"/>
    <s v="No"/>
    <x v="4"/>
    <s v="Urban"/>
    <n v="60.7"/>
    <n v="31.3"/>
    <n v="28.25"/>
    <n v="31.3"/>
    <x v="1"/>
    <x v="0"/>
  </r>
  <r>
    <n v="41241"/>
    <x v="0"/>
    <n v="65"/>
    <x v="3"/>
    <x v="0"/>
    <x v="0"/>
    <s v="Yes"/>
    <x v="1"/>
    <s v="Urban"/>
    <n v="68.430000000000007"/>
    <s v=""/>
    <n v="28.25"/>
    <n v="28.25"/>
    <x v="2"/>
    <x v="1"/>
  </r>
  <r>
    <n v="46210"/>
    <x v="1"/>
    <n v="65"/>
    <x v="3"/>
    <x v="0"/>
    <x v="0"/>
    <s v="Yes"/>
    <x v="1"/>
    <s v="Rural"/>
    <n v="105.29"/>
    <n v="25.1"/>
    <n v="28.25"/>
    <n v="25.1"/>
    <x v="2"/>
    <x v="0"/>
  </r>
  <r>
    <n v="46987"/>
    <x v="1"/>
    <n v="65"/>
    <x v="3"/>
    <x v="0"/>
    <x v="1"/>
    <s v="Yes"/>
    <x v="2"/>
    <s v="Rural"/>
    <n v="57.52"/>
    <s v=""/>
    <n v="28.25"/>
    <n v="28.25"/>
    <x v="2"/>
    <x v="0"/>
  </r>
  <r>
    <n v="48265"/>
    <x v="0"/>
    <n v="65"/>
    <x v="3"/>
    <x v="0"/>
    <x v="0"/>
    <s v="Yes"/>
    <x v="4"/>
    <s v="Rural"/>
    <n v="111.85"/>
    <n v="26.7"/>
    <n v="28.25"/>
    <n v="26.7"/>
    <x v="1"/>
    <x v="0"/>
  </r>
  <r>
    <n v="48368"/>
    <x v="1"/>
    <n v="65"/>
    <x v="3"/>
    <x v="0"/>
    <x v="0"/>
    <s v="Yes"/>
    <x v="1"/>
    <s v="Rural"/>
    <n v="104.21"/>
    <n v="36.799999999999997"/>
    <n v="28.25"/>
    <n v="36.799999999999997"/>
    <x v="1"/>
    <x v="0"/>
  </r>
  <r>
    <n v="50118"/>
    <x v="1"/>
    <n v="65"/>
    <x v="3"/>
    <x v="0"/>
    <x v="1"/>
    <s v="Yes"/>
    <x v="2"/>
    <s v="Rural"/>
    <n v="196.36"/>
    <n v="34.5"/>
    <n v="28.25"/>
    <n v="34.5"/>
    <x v="2"/>
    <x v="0"/>
  </r>
  <r>
    <n v="51254"/>
    <x v="1"/>
    <n v="65"/>
    <x v="3"/>
    <x v="0"/>
    <x v="0"/>
    <s v="No"/>
    <x v="2"/>
    <s v="Urban"/>
    <n v="74.5"/>
    <n v="32"/>
    <n v="28.25"/>
    <n v="32"/>
    <x v="1"/>
    <x v="0"/>
  </r>
  <r>
    <n v="51894"/>
    <x v="1"/>
    <n v="65"/>
    <x v="3"/>
    <x v="0"/>
    <x v="0"/>
    <s v="Yes"/>
    <x v="2"/>
    <s v="Rural"/>
    <n v="185.28"/>
    <n v="32"/>
    <n v="28.25"/>
    <n v="32"/>
    <x v="3"/>
    <x v="0"/>
  </r>
  <r>
    <n v="52619"/>
    <x v="1"/>
    <n v="65"/>
    <x v="3"/>
    <x v="0"/>
    <x v="0"/>
    <s v="Yes"/>
    <x v="2"/>
    <s v="Rural"/>
    <n v="205.78"/>
    <n v="41.7"/>
    <n v="28.25"/>
    <n v="41.7"/>
    <x v="1"/>
    <x v="0"/>
  </r>
  <r>
    <n v="54294"/>
    <x v="1"/>
    <n v="65"/>
    <x v="3"/>
    <x v="0"/>
    <x v="0"/>
    <s v="Yes"/>
    <x v="4"/>
    <s v="Urban"/>
    <n v="79.39"/>
    <n v="31.5"/>
    <n v="28.25"/>
    <n v="31.5"/>
    <x v="2"/>
    <x v="0"/>
  </r>
  <r>
    <n v="56090"/>
    <x v="1"/>
    <n v="65"/>
    <x v="3"/>
    <x v="0"/>
    <x v="0"/>
    <s v="Yes"/>
    <x v="1"/>
    <s v="Rural"/>
    <n v="167.31"/>
    <n v="27.1"/>
    <n v="28.25"/>
    <n v="27.1"/>
    <x v="1"/>
    <x v="0"/>
  </r>
  <r>
    <n v="56692"/>
    <x v="1"/>
    <n v="65"/>
    <x v="3"/>
    <x v="0"/>
    <x v="0"/>
    <s v="Yes"/>
    <x v="1"/>
    <s v="Urban"/>
    <n v="248.24"/>
    <n v="27"/>
    <n v="28.25"/>
    <n v="27"/>
    <x v="3"/>
    <x v="0"/>
  </r>
  <r>
    <n v="57137"/>
    <x v="0"/>
    <n v="65"/>
    <x v="3"/>
    <x v="0"/>
    <x v="0"/>
    <s v="Yes"/>
    <x v="2"/>
    <s v="Urban"/>
    <n v="59.87"/>
    <n v="28.5"/>
    <n v="28.25"/>
    <n v="28.5"/>
    <x v="3"/>
    <x v="0"/>
  </r>
  <r>
    <n v="58600"/>
    <x v="0"/>
    <n v="65"/>
    <x v="3"/>
    <x v="1"/>
    <x v="0"/>
    <s v="Yes"/>
    <x v="2"/>
    <s v="Urban"/>
    <n v="112.09"/>
    <n v="29.5"/>
    <n v="28.25"/>
    <n v="29.5"/>
    <x v="1"/>
    <x v="0"/>
  </r>
  <r>
    <n v="59737"/>
    <x v="1"/>
    <n v="65"/>
    <x v="3"/>
    <x v="0"/>
    <x v="0"/>
    <s v="Yes"/>
    <x v="2"/>
    <s v="Urban"/>
    <n v="74.010000000000005"/>
    <n v="28.7"/>
    <n v="28.25"/>
    <n v="28.7"/>
    <x v="3"/>
    <x v="0"/>
  </r>
  <r>
    <n v="61895"/>
    <x v="1"/>
    <n v="65"/>
    <x v="3"/>
    <x v="0"/>
    <x v="0"/>
    <s v="Yes"/>
    <x v="2"/>
    <s v="Rural"/>
    <n v="220.47"/>
    <n v="48.7"/>
    <n v="28.25"/>
    <n v="48.7"/>
    <x v="1"/>
    <x v="0"/>
  </r>
  <r>
    <n v="63236"/>
    <x v="0"/>
    <n v="65"/>
    <x v="3"/>
    <x v="0"/>
    <x v="0"/>
    <s v="Yes"/>
    <x v="2"/>
    <s v="Urban"/>
    <n v="96.81"/>
    <n v="41.2"/>
    <n v="28.25"/>
    <n v="41.2"/>
    <x v="3"/>
    <x v="0"/>
  </r>
  <r>
    <n v="63280"/>
    <x v="1"/>
    <n v="65"/>
    <x v="3"/>
    <x v="0"/>
    <x v="0"/>
    <s v="Yes"/>
    <x v="2"/>
    <s v="Rural"/>
    <n v="82.83"/>
    <n v="27.8"/>
    <n v="28.25"/>
    <n v="27.8"/>
    <x v="2"/>
    <x v="0"/>
  </r>
  <r>
    <n v="65376"/>
    <x v="1"/>
    <n v="65"/>
    <x v="3"/>
    <x v="0"/>
    <x v="0"/>
    <s v="Yes"/>
    <x v="1"/>
    <s v="Urban"/>
    <n v="95.44"/>
    <n v="25.5"/>
    <n v="28.25"/>
    <n v="25.5"/>
    <x v="3"/>
    <x v="0"/>
  </r>
  <r>
    <n v="67144"/>
    <x v="1"/>
    <n v="65"/>
    <x v="3"/>
    <x v="0"/>
    <x v="0"/>
    <s v="Yes"/>
    <x v="1"/>
    <s v="Urban"/>
    <n v="82.21"/>
    <n v="26.2"/>
    <n v="28.25"/>
    <n v="26.2"/>
    <x v="0"/>
    <x v="0"/>
  </r>
  <r>
    <n v="67724"/>
    <x v="1"/>
    <n v="65"/>
    <x v="3"/>
    <x v="0"/>
    <x v="0"/>
    <s v="Yes"/>
    <x v="2"/>
    <s v="Rural"/>
    <n v="70.06"/>
    <n v="35.799999999999997"/>
    <n v="28.25"/>
    <n v="35.799999999999997"/>
    <x v="0"/>
    <x v="0"/>
  </r>
  <r>
    <n v="68994"/>
    <x v="0"/>
    <n v="65"/>
    <x v="3"/>
    <x v="0"/>
    <x v="0"/>
    <s v="Yes"/>
    <x v="2"/>
    <s v="Urban"/>
    <n v="58.87"/>
    <n v="36.6"/>
    <n v="28.25"/>
    <n v="36.6"/>
    <x v="1"/>
    <x v="0"/>
  </r>
  <r>
    <n v="69732"/>
    <x v="0"/>
    <n v="65"/>
    <x v="3"/>
    <x v="0"/>
    <x v="0"/>
    <s v="Yes"/>
    <x v="1"/>
    <s v="Urban"/>
    <n v="66.69"/>
    <n v="21.5"/>
    <n v="28.25"/>
    <n v="21.5"/>
    <x v="1"/>
    <x v="0"/>
  </r>
  <r>
    <n v="70267"/>
    <x v="0"/>
    <n v="65"/>
    <x v="3"/>
    <x v="0"/>
    <x v="0"/>
    <s v="Yes"/>
    <x v="2"/>
    <s v="Rural"/>
    <n v="198.84"/>
    <n v="33.200000000000003"/>
    <n v="28.25"/>
    <n v="33.200000000000003"/>
    <x v="2"/>
    <x v="0"/>
  </r>
  <r>
    <n v="71143"/>
    <x v="0"/>
    <n v="65"/>
    <x v="3"/>
    <x v="0"/>
    <x v="0"/>
    <s v="Yes"/>
    <x v="1"/>
    <s v="Urban"/>
    <n v="179.67"/>
    <n v="30.7"/>
    <n v="28.25"/>
    <n v="30.7"/>
    <x v="2"/>
    <x v="0"/>
  </r>
  <r>
    <n v="2580"/>
    <x v="0"/>
    <n v="66"/>
    <x v="3"/>
    <x v="0"/>
    <x v="1"/>
    <s v="No"/>
    <x v="4"/>
    <s v="Urban"/>
    <n v="70.28"/>
    <n v="34.5"/>
    <n v="28.25"/>
    <n v="34.5"/>
    <x v="1"/>
    <x v="0"/>
  </r>
  <r>
    <n v="3579"/>
    <x v="1"/>
    <n v="66"/>
    <x v="3"/>
    <x v="0"/>
    <x v="1"/>
    <s v="Yes"/>
    <x v="2"/>
    <s v="Urban"/>
    <n v="94.62"/>
    <n v="29.7"/>
    <n v="28.25"/>
    <n v="29.7"/>
    <x v="2"/>
    <x v="0"/>
  </r>
  <r>
    <n v="3746"/>
    <x v="1"/>
    <n v="66"/>
    <x v="3"/>
    <x v="0"/>
    <x v="0"/>
    <s v="Yes"/>
    <x v="2"/>
    <s v="Urban"/>
    <n v="76.83"/>
    <n v="26"/>
    <n v="28.25"/>
    <n v="26"/>
    <x v="1"/>
    <x v="0"/>
  </r>
  <r>
    <n v="5511"/>
    <x v="0"/>
    <n v="66"/>
    <x v="3"/>
    <x v="0"/>
    <x v="0"/>
    <s v="Yes"/>
    <x v="1"/>
    <s v="Urban"/>
    <n v="71.38"/>
    <s v=""/>
    <n v="28.25"/>
    <n v="28.25"/>
    <x v="2"/>
    <x v="0"/>
  </r>
  <r>
    <n v="6443"/>
    <x v="1"/>
    <n v="66"/>
    <x v="3"/>
    <x v="0"/>
    <x v="0"/>
    <s v="Yes"/>
    <x v="2"/>
    <s v="Urban"/>
    <n v="95.37"/>
    <n v="34.5"/>
    <n v="28.25"/>
    <n v="34.5"/>
    <x v="3"/>
    <x v="0"/>
  </r>
  <r>
    <n v="7658"/>
    <x v="0"/>
    <n v="66"/>
    <x v="3"/>
    <x v="0"/>
    <x v="0"/>
    <s v="Yes"/>
    <x v="4"/>
    <s v="Rural"/>
    <n v="203.44"/>
    <n v="30.5"/>
    <n v="28.25"/>
    <n v="30.5"/>
    <x v="2"/>
    <x v="0"/>
  </r>
  <r>
    <n v="7696"/>
    <x v="1"/>
    <n v="66"/>
    <x v="3"/>
    <x v="0"/>
    <x v="0"/>
    <s v="No"/>
    <x v="2"/>
    <s v="Urban"/>
    <n v="93.73"/>
    <n v="23.9"/>
    <n v="28.25"/>
    <n v="23.9"/>
    <x v="3"/>
    <x v="0"/>
  </r>
  <r>
    <n v="9752"/>
    <x v="1"/>
    <n v="66"/>
    <x v="3"/>
    <x v="0"/>
    <x v="0"/>
    <s v="Yes"/>
    <x v="4"/>
    <s v="Rural"/>
    <n v="200.49"/>
    <n v="34.6"/>
    <n v="28.25"/>
    <n v="34.6"/>
    <x v="3"/>
    <x v="0"/>
  </r>
  <r>
    <n v="10166"/>
    <x v="0"/>
    <n v="66"/>
    <x v="3"/>
    <x v="0"/>
    <x v="0"/>
    <s v="No"/>
    <x v="4"/>
    <s v="Rural"/>
    <n v="77.91"/>
    <n v="39.1"/>
    <n v="28.25"/>
    <n v="39.1"/>
    <x v="0"/>
    <x v="0"/>
  </r>
  <r>
    <n v="10323"/>
    <x v="1"/>
    <n v="66"/>
    <x v="3"/>
    <x v="0"/>
    <x v="0"/>
    <s v="Yes"/>
    <x v="2"/>
    <s v="Urban"/>
    <n v="112.77"/>
    <n v="22.7"/>
    <n v="28.25"/>
    <n v="22.7"/>
    <x v="3"/>
    <x v="0"/>
  </r>
  <r>
    <n v="10548"/>
    <x v="0"/>
    <n v="66"/>
    <x v="3"/>
    <x v="0"/>
    <x v="0"/>
    <s v="Yes"/>
    <x v="2"/>
    <s v="Rural"/>
    <n v="76.459999999999994"/>
    <n v="21.2"/>
    <n v="28.25"/>
    <n v="21.2"/>
    <x v="2"/>
    <x v="1"/>
  </r>
  <r>
    <n v="11111"/>
    <x v="1"/>
    <n v="66"/>
    <x v="3"/>
    <x v="1"/>
    <x v="0"/>
    <s v="Yes"/>
    <x v="4"/>
    <s v="Urban"/>
    <n v="205.01"/>
    <n v="52.7"/>
    <n v="28.25"/>
    <n v="52.7"/>
    <x v="2"/>
    <x v="0"/>
  </r>
  <r>
    <n v="12367"/>
    <x v="1"/>
    <n v="66"/>
    <x v="3"/>
    <x v="0"/>
    <x v="0"/>
    <s v="Yes"/>
    <x v="1"/>
    <s v="Urban"/>
    <n v="94.39"/>
    <n v="29.4"/>
    <n v="28.25"/>
    <n v="29.4"/>
    <x v="0"/>
    <x v="0"/>
  </r>
  <r>
    <n v="12915"/>
    <x v="1"/>
    <n v="66"/>
    <x v="3"/>
    <x v="0"/>
    <x v="0"/>
    <s v="Yes"/>
    <x v="4"/>
    <s v="Rural"/>
    <n v="85.52"/>
    <n v="30"/>
    <n v="28.25"/>
    <n v="30"/>
    <x v="1"/>
    <x v="0"/>
  </r>
  <r>
    <n v="14996"/>
    <x v="0"/>
    <n v="66"/>
    <x v="3"/>
    <x v="0"/>
    <x v="0"/>
    <s v="Yes"/>
    <x v="1"/>
    <s v="Rural"/>
    <n v="85.98"/>
    <n v="28"/>
    <n v="28.25"/>
    <n v="28"/>
    <x v="0"/>
    <x v="0"/>
  </r>
  <r>
    <n v="16114"/>
    <x v="0"/>
    <n v="66"/>
    <x v="3"/>
    <x v="0"/>
    <x v="0"/>
    <s v="No"/>
    <x v="2"/>
    <s v="Urban"/>
    <n v="108.03"/>
    <n v="27.2"/>
    <n v="28.25"/>
    <n v="27.2"/>
    <x v="1"/>
    <x v="0"/>
  </r>
  <r>
    <n v="17683"/>
    <x v="0"/>
    <n v="66"/>
    <x v="3"/>
    <x v="0"/>
    <x v="0"/>
    <s v="Yes"/>
    <x v="1"/>
    <s v="Urban"/>
    <n v="96.19"/>
    <n v="38.299999999999997"/>
    <n v="28.25"/>
    <n v="38.299999999999997"/>
    <x v="3"/>
    <x v="0"/>
  </r>
  <r>
    <n v="18518"/>
    <x v="0"/>
    <n v="66"/>
    <x v="3"/>
    <x v="0"/>
    <x v="0"/>
    <s v="Yes"/>
    <x v="2"/>
    <s v="Rural"/>
    <n v="242.3"/>
    <n v="35.299999999999997"/>
    <n v="28.25"/>
    <n v="35.299999999999997"/>
    <x v="3"/>
    <x v="0"/>
  </r>
  <r>
    <n v="19504"/>
    <x v="1"/>
    <n v="66"/>
    <x v="3"/>
    <x v="0"/>
    <x v="0"/>
    <s v="Yes"/>
    <x v="2"/>
    <s v="Rural"/>
    <n v="87.84"/>
    <n v="52.8"/>
    <n v="28.25"/>
    <n v="52.8"/>
    <x v="0"/>
    <x v="0"/>
  </r>
  <r>
    <n v="19931"/>
    <x v="0"/>
    <n v="66"/>
    <x v="3"/>
    <x v="0"/>
    <x v="0"/>
    <s v="Yes"/>
    <x v="1"/>
    <s v="Rural"/>
    <n v="106.1"/>
    <n v="31.5"/>
    <n v="28.25"/>
    <n v="31.5"/>
    <x v="3"/>
    <x v="0"/>
  </r>
  <r>
    <n v="22003"/>
    <x v="0"/>
    <n v="66"/>
    <x v="3"/>
    <x v="0"/>
    <x v="0"/>
    <s v="Yes"/>
    <x v="2"/>
    <s v="Rural"/>
    <n v="81.11"/>
    <n v="28.8"/>
    <n v="28.25"/>
    <n v="28.8"/>
    <x v="2"/>
    <x v="0"/>
  </r>
  <r>
    <n v="23171"/>
    <x v="0"/>
    <n v="66"/>
    <x v="3"/>
    <x v="0"/>
    <x v="0"/>
    <s v="Yes"/>
    <x v="2"/>
    <s v="Rural"/>
    <n v="88.83"/>
    <n v="29.1"/>
    <n v="28.25"/>
    <n v="29.1"/>
    <x v="0"/>
    <x v="0"/>
  </r>
  <r>
    <n v="23850"/>
    <x v="0"/>
    <n v="66"/>
    <x v="3"/>
    <x v="0"/>
    <x v="0"/>
    <s v="Yes"/>
    <x v="2"/>
    <s v="Urban"/>
    <n v="103.01"/>
    <n v="33.1"/>
    <n v="28.25"/>
    <n v="33.1"/>
    <x v="1"/>
    <x v="0"/>
  </r>
  <r>
    <n v="25559"/>
    <x v="1"/>
    <n v="66"/>
    <x v="3"/>
    <x v="0"/>
    <x v="1"/>
    <s v="Yes"/>
    <x v="4"/>
    <s v="Rural"/>
    <n v="76.11"/>
    <n v="37"/>
    <n v="28.25"/>
    <n v="37"/>
    <x v="0"/>
    <x v="0"/>
  </r>
  <r>
    <n v="26015"/>
    <x v="1"/>
    <n v="66"/>
    <x v="3"/>
    <x v="0"/>
    <x v="0"/>
    <s v="Yes"/>
    <x v="1"/>
    <s v="Urban"/>
    <n v="101.45"/>
    <s v=""/>
    <n v="28.25"/>
    <n v="28.25"/>
    <x v="0"/>
    <x v="1"/>
  </r>
  <r>
    <n v="27169"/>
    <x v="1"/>
    <n v="66"/>
    <x v="3"/>
    <x v="1"/>
    <x v="0"/>
    <s v="Yes"/>
    <x v="4"/>
    <s v="Rural"/>
    <n v="116.55"/>
    <n v="31.1"/>
    <n v="28.25"/>
    <n v="31.1"/>
    <x v="2"/>
    <x v="1"/>
  </r>
  <r>
    <n v="27796"/>
    <x v="1"/>
    <n v="66"/>
    <x v="3"/>
    <x v="0"/>
    <x v="0"/>
    <s v="Yes"/>
    <x v="2"/>
    <s v="Urban"/>
    <n v="102.07"/>
    <n v="16.7"/>
    <n v="28.25"/>
    <n v="16.7"/>
    <x v="3"/>
    <x v="0"/>
  </r>
  <r>
    <n v="28651"/>
    <x v="0"/>
    <n v="66"/>
    <x v="3"/>
    <x v="0"/>
    <x v="0"/>
    <s v="Yes"/>
    <x v="2"/>
    <s v="Urban"/>
    <n v="247.48"/>
    <n v="33.5"/>
    <n v="28.25"/>
    <n v="33.5"/>
    <x v="3"/>
    <x v="0"/>
  </r>
  <r>
    <n v="29388"/>
    <x v="1"/>
    <n v="66"/>
    <x v="3"/>
    <x v="0"/>
    <x v="0"/>
    <s v="Yes"/>
    <x v="2"/>
    <s v="Urban"/>
    <n v="202.05"/>
    <n v="31.7"/>
    <n v="28.25"/>
    <n v="31.7"/>
    <x v="3"/>
    <x v="0"/>
  </r>
  <r>
    <n v="31153"/>
    <x v="0"/>
    <n v="66"/>
    <x v="3"/>
    <x v="0"/>
    <x v="0"/>
    <s v="Yes"/>
    <x v="1"/>
    <s v="Rural"/>
    <n v="189.82"/>
    <n v="28.8"/>
    <n v="28.25"/>
    <n v="28.8"/>
    <x v="2"/>
    <x v="0"/>
  </r>
  <r>
    <n v="31642"/>
    <x v="1"/>
    <n v="66"/>
    <x v="3"/>
    <x v="0"/>
    <x v="0"/>
    <s v="Yes"/>
    <x v="1"/>
    <s v="Rural"/>
    <n v="85.9"/>
    <n v="34.6"/>
    <n v="28.25"/>
    <n v="34.6"/>
    <x v="1"/>
    <x v="0"/>
  </r>
  <r>
    <n v="31703"/>
    <x v="0"/>
    <n v="66"/>
    <x v="3"/>
    <x v="0"/>
    <x v="0"/>
    <s v="Yes"/>
    <x v="1"/>
    <s v="Urban"/>
    <n v="85.82"/>
    <n v="27.8"/>
    <n v="28.25"/>
    <n v="27.8"/>
    <x v="1"/>
    <x v="0"/>
  </r>
  <r>
    <n v="33952"/>
    <x v="0"/>
    <n v="66"/>
    <x v="3"/>
    <x v="1"/>
    <x v="0"/>
    <s v="Yes"/>
    <x v="2"/>
    <s v="Urban"/>
    <n v="82.91"/>
    <n v="28.9"/>
    <n v="28.25"/>
    <n v="28.9"/>
    <x v="2"/>
    <x v="0"/>
  </r>
  <r>
    <n v="36524"/>
    <x v="0"/>
    <n v="66"/>
    <x v="3"/>
    <x v="0"/>
    <x v="1"/>
    <s v="Yes"/>
    <x v="2"/>
    <s v="Rural"/>
    <n v="239.21"/>
    <n v="33.700000000000003"/>
    <n v="28.25"/>
    <n v="33.700000000000003"/>
    <x v="2"/>
    <x v="0"/>
  </r>
  <r>
    <n v="36909"/>
    <x v="1"/>
    <n v="66"/>
    <x v="3"/>
    <x v="0"/>
    <x v="0"/>
    <s v="Yes"/>
    <x v="1"/>
    <s v="Rural"/>
    <n v="66.239999999999995"/>
    <n v="37.5"/>
    <n v="28.25"/>
    <n v="37.5"/>
    <x v="1"/>
    <x v="0"/>
  </r>
  <r>
    <n v="38303"/>
    <x v="1"/>
    <n v="66"/>
    <x v="3"/>
    <x v="0"/>
    <x v="0"/>
    <s v="Yes"/>
    <x v="1"/>
    <s v="Urban"/>
    <n v="142.12"/>
    <n v="28.3"/>
    <n v="28.25"/>
    <n v="28.3"/>
    <x v="1"/>
    <x v="0"/>
  </r>
  <r>
    <n v="38348"/>
    <x v="1"/>
    <n v="66"/>
    <x v="3"/>
    <x v="0"/>
    <x v="0"/>
    <s v="Yes"/>
    <x v="2"/>
    <s v="Urban"/>
    <n v="80.099999999999994"/>
    <n v="32"/>
    <n v="28.25"/>
    <n v="32"/>
    <x v="1"/>
    <x v="0"/>
  </r>
  <r>
    <n v="38678"/>
    <x v="1"/>
    <n v="66"/>
    <x v="3"/>
    <x v="0"/>
    <x v="0"/>
    <s v="Yes"/>
    <x v="1"/>
    <s v="Rural"/>
    <n v="251.46"/>
    <n v="35.200000000000003"/>
    <n v="28.25"/>
    <n v="35.200000000000003"/>
    <x v="3"/>
    <x v="0"/>
  </r>
  <r>
    <n v="43028"/>
    <x v="0"/>
    <n v="66"/>
    <x v="3"/>
    <x v="0"/>
    <x v="0"/>
    <s v="Yes"/>
    <x v="1"/>
    <s v="Rural"/>
    <n v="55.23"/>
    <n v="28.9"/>
    <n v="28.25"/>
    <n v="28.9"/>
    <x v="0"/>
    <x v="0"/>
  </r>
  <r>
    <n v="44300"/>
    <x v="1"/>
    <n v="66"/>
    <x v="3"/>
    <x v="0"/>
    <x v="0"/>
    <s v="Yes"/>
    <x v="4"/>
    <s v="Urban"/>
    <n v="92.04"/>
    <n v="23.1"/>
    <n v="28.25"/>
    <n v="23.1"/>
    <x v="1"/>
    <x v="0"/>
  </r>
  <r>
    <n v="46517"/>
    <x v="1"/>
    <n v="66"/>
    <x v="3"/>
    <x v="0"/>
    <x v="1"/>
    <s v="Yes"/>
    <x v="2"/>
    <s v="Rural"/>
    <n v="196.58"/>
    <n v="41.9"/>
    <n v="28.25"/>
    <n v="41.9"/>
    <x v="2"/>
    <x v="0"/>
  </r>
  <r>
    <n v="49421"/>
    <x v="1"/>
    <n v="66"/>
    <x v="3"/>
    <x v="1"/>
    <x v="0"/>
    <s v="Yes"/>
    <x v="2"/>
    <s v="Rural"/>
    <n v="205.23"/>
    <n v="39.5"/>
    <n v="28.25"/>
    <n v="39.5"/>
    <x v="1"/>
    <x v="0"/>
  </r>
  <r>
    <n v="49672"/>
    <x v="1"/>
    <n v="66"/>
    <x v="3"/>
    <x v="0"/>
    <x v="0"/>
    <s v="Yes"/>
    <x v="4"/>
    <s v="Rural"/>
    <n v="152.02000000000001"/>
    <n v="44.2"/>
    <n v="28.25"/>
    <n v="44.2"/>
    <x v="2"/>
    <x v="0"/>
  </r>
  <r>
    <n v="50638"/>
    <x v="1"/>
    <n v="66"/>
    <x v="3"/>
    <x v="0"/>
    <x v="0"/>
    <s v="Yes"/>
    <x v="4"/>
    <s v="Urban"/>
    <n v="72.53"/>
    <n v="25.3"/>
    <n v="28.25"/>
    <n v="25.3"/>
    <x v="3"/>
    <x v="0"/>
  </r>
  <r>
    <n v="51125"/>
    <x v="1"/>
    <n v="66"/>
    <x v="3"/>
    <x v="0"/>
    <x v="0"/>
    <s v="Yes"/>
    <x v="2"/>
    <s v="Urban"/>
    <n v="89.7"/>
    <n v="34.9"/>
    <n v="28.25"/>
    <n v="34.9"/>
    <x v="3"/>
    <x v="0"/>
  </r>
  <r>
    <n v="52419"/>
    <x v="0"/>
    <n v="66"/>
    <x v="3"/>
    <x v="0"/>
    <x v="0"/>
    <s v="Yes"/>
    <x v="2"/>
    <s v="Urban"/>
    <n v="190.4"/>
    <s v=""/>
    <n v="28.25"/>
    <n v="28.25"/>
    <x v="2"/>
    <x v="0"/>
  </r>
  <r>
    <n v="54858"/>
    <x v="0"/>
    <n v="66"/>
    <x v="3"/>
    <x v="0"/>
    <x v="0"/>
    <s v="Yes"/>
    <x v="4"/>
    <s v="Rural"/>
    <n v="218.54"/>
    <n v="38.9"/>
    <n v="28.25"/>
    <n v="38.9"/>
    <x v="3"/>
    <x v="0"/>
  </r>
  <r>
    <n v="55545"/>
    <x v="1"/>
    <n v="66"/>
    <x v="3"/>
    <x v="0"/>
    <x v="0"/>
    <s v="Yes"/>
    <x v="1"/>
    <s v="Rural"/>
    <n v="74.88"/>
    <n v="32.6"/>
    <n v="28.25"/>
    <n v="32.6"/>
    <x v="1"/>
    <x v="0"/>
  </r>
  <r>
    <n v="57043"/>
    <x v="1"/>
    <n v="66"/>
    <x v="3"/>
    <x v="0"/>
    <x v="0"/>
    <s v="Yes"/>
    <x v="1"/>
    <s v="Urban"/>
    <n v="102.73"/>
    <n v="35"/>
    <n v="28.25"/>
    <n v="35"/>
    <x v="2"/>
    <x v="0"/>
  </r>
  <r>
    <n v="58261"/>
    <x v="1"/>
    <n v="66"/>
    <x v="3"/>
    <x v="0"/>
    <x v="0"/>
    <s v="Yes"/>
    <x v="2"/>
    <s v="Rural"/>
    <n v="141.24"/>
    <n v="28.5"/>
    <n v="28.25"/>
    <n v="28.5"/>
    <x v="1"/>
    <x v="0"/>
  </r>
  <r>
    <n v="59336"/>
    <x v="0"/>
    <n v="66"/>
    <x v="3"/>
    <x v="1"/>
    <x v="0"/>
    <s v="Yes"/>
    <x v="2"/>
    <s v="Rural"/>
    <n v="74.900000000000006"/>
    <n v="32.1"/>
    <n v="28.25"/>
    <n v="32.1"/>
    <x v="1"/>
    <x v="0"/>
  </r>
  <r>
    <n v="61837"/>
    <x v="1"/>
    <n v="66"/>
    <x v="3"/>
    <x v="0"/>
    <x v="0"/>
    <s v="Yes"/>
    <x v="1"/>
    <s v="Urban"/>
    <n v="58.95"/>
    <n v="24.6"/>
    <n v="28.25"/>
    <n v="24.6"/>
    <x v="1"/>
    <x v="0"/>
  </r>
  <r>
    <n v="65429"/>
    <x v="1"/>
    <n v="66"/>
    <x v="3"/>
    <x v="0"/>
    <x v="0"/>
    <s v="Yes"/>
    <x v="4"/>
    <s v="Rural"/>
    <n v="93.34"/>
    <n v="27.7"/>
    <n v="28.25"/>
    <n v="27.7"/>
    <x v="1"/>
    <x v="0"/>
  </r>
  <r>
    <n v="66067"/>
    <x v="0"/>
    <n v="66"/>
    <x v="3"/>
    <x v="0"/>
    <x v="0"/>
    <s v="Yes"/>
    <x v="2"/>
    <s v="Rural"/>
    <n v="67.92"/>
    <n v="31.1"/>
    <n v="28.25"/>
    <n v="31.1"/>
    <x v="2"/>
    <x v="0"/>
  </r>
  <r>
    <n v="67981"/>
    <x v="0"/>
    <n v="66"/>
    <x v="3"/>
    <x v="0"/>
    <x v="0"/>
    <s v="Yes"/>
    <x v="2"/>
    <s v="Urban"/>
    <n v="151.16"/>
    <n v="27.5"/>
    <n v="28.25"/>
    <n v="27.5"/>
    <x v="2"/>
    <x v="1"/>
  </r>
  <r>
    <n v="71387"/>
    <x v="1"/>
    <n v="66"/>
    <x v="3"/>
    <x v="0"/>
    <x v="0"/>
    <s v="Yes"/>
    <x v="4"/>
    <s v="Rural"/>
    <n v="59.62"/>
    <n v="32.4"/>
    <n v="28.25"/>
    <n v="32.4"/>
    <x v="1"/>
    <x v="0"/>
  </r>
  <r>
    <n v="71515"/>
    <x v="1"/>
    <n v="66"/>
    <x v="3"/>
    <x v="0"/>
    <x v="0"/>
    <s v="Yes"/>
    <x v="2"/>
    <s v="Rural"/>
    <n v="200.91"/>
    <n v="27.6"/>
    <n v="28.25"/>
    <n v="27.6"/>
    <x v="1"/>
    <x v="0"/>
  </r>
  <r>
    <n v="71585"/>
    <x v="1"/>
    <n v="66"/>
    <x v="3"/>
    <x v="0"/>
    <x v="0"/>
    <s v="Yes"/>
    <x v="4"/>
    <s v="Urban"/>
    <n v="87.24"/>
    <n v="22.5"/>
    <n v="28.25"/>
    <n v="22.5"/>
    <x v="2"/>
    <x v="0"/>
  </r>
  <r>
    <n v="71719"/>
    <x v="0"/>
    <n v="66"/>
    <x v="3"/>
    <x v="0"/>
    <x v="0"/>
    <s v="Yes"/>
    <x v="4"/>
    <s v="Rural"/>
    <n v="57.17"/>
    <n v="25.5"/>
    <n v="28.25"/>
    <n v="25.5"/>
    <x v="2"/>
    <x v="0"/>
  </r>
  <r>
    <n v="72215"/>
    <x v="1"/>
    <n v="66"/>
    <x v="3"/>
    <x v="0"/>
    <x v="0"/>
    <s v="Yes"/>
    <x v="1"/>
    <s v="Rural"/>
    <n v="212.92"/>
    <n v="21.4"/>
    <n v="28.25"/>
    <n v="21.4"/>
    <x v="1"/>
    <x v="0"/>
  </r>
  <r>
    <n v="2326"/>
    <x v="1"/>
    <n v="67"/>
    <x v="3"/>
    <x v="1"/>
    <x v="0"/>
    <s v="Yes"/>
    <x v="2"/>
    <s v="Rural"/>
    <n v="179.12"/>
    <n v="28.1"/>
    <n v="28.25"/>
    <n v="28.1"/>
    <x v="2"/>
    <x v="1"/>
  </r>
  <r>
    <n v="2457"/>
    <x v="1"/>
    <n v="67"/>
    <x v="3"/>
    <x v="0"/>
    <x v="1"/>
    <s v="Yes"/>
    <x v="1"/>
    <s v="Rural"/>
    <n v="94.45"/>
    <n v="29.6"/>
    <n v="28.25"/>
    <n v="29.6"/>
    <x v="2"/>
    <x v="0"/>
  </r>
  <r>
    <n v="3612"/>
    <x v="0"/>
    <n v="67"/>
    <x v="3"/>
    <x v="0"/>
    <x v="0"/>
    <s v="Yes"/>
    <x v="2"/>
    <s v="Rural"/>
    <n v="86.96"/>
    <n v="31.4"/>
    <n v="28.25"/>
    <n v="31.4"/>
    <x v="2"/>
    <x v="0"/>
  </r>
  <r>
    <n v="6206"/>
    <x v="1"/>
    <n v="67"/>
    <x v="3"/>
    <x v="0"/>
    <x v="0"/>
    <s v="Yes"/>
    <x v="1"/>
    <s v="Rural"/>
    <n v="90.35"/>
    <n v="28.1"/>
    <n v="28.25"/>
    <n v="28.1"/>
    <x v="0"/>
    <x v="0"/>
  </r>
  <r>
    <n v="6672"/>
    <x v="0"/>
    <n v="67"/>
    <x v="3"/>
    <x v="0"/>
    <x v="0"/>
    <s v="Yes"/>
    <x v="2"/>
    <s v="Urban"/>
    <n v="92.73"/>
    <s v=""/>
    <n v="28.25"/>
    <n v="28.25"/>
    <x v="1"/>
    <x v="0"/>
  </r>
  <r>
    <n v="7529"/>
    <x v="0"/>
    <n v="67"/>
    <x v="3"/>
    <x v="0"/>
    <x v="0"/>
    <s v="Yes"/>
    <x v="2"/>
    <s v="Rural"/>
    <n v="83.16"/>
    <n v="25.5"/>
    <n v="28.25"/>
    <n v="25.5"/>
    <x v="2"/>
    <x v="0"/>
  </r>
  <r>
    <n v="7924"/>
    <x v="1"/>
    <n v="67"/>
    <x v="3"/>
    <x v="0"/>
    <x v="0"/>
    <s v="Yes"/>
    <x v="2"/>
    <s v="Urban"/>
    <n v="101.46"/>
    <n v="25.9"/>
    <n v="28.25"/>
    <n v="25.9"/>
    <x v="2"/>
    <x v="0"/>
  </r>
  <r>
    <n v="9046"/>
    <x v="0"/>
    <n v="67"/>
    <x v="3"/>
    <x v="0"/>
    <x v="1"/>
    <s v="Yes"/>
    <x v="2"/>
    <s v="Urban"/>
    <n v="228.69"/>
    <n v="36.6"/>
    <n v="28.25"/>
    <n v="36.6"/>
    <x v="2"/>
    <x v="1"/>
  </r>
  <r>
    <n v="13111"/>
    <x v="1"/>
    <n v="67"/>
    <x v="3"/>
    <x v="1"/>
    <x v="0"/>
    <s v="Yes"/>
    <x v="2"/>
    <s v="Rural"/>
    <n v="85.48"/>
    <s v=""/>
    <n v="28.25"/>
    <n v="28.25"/>
    <x v="3"/>
    <x v="0"/>
  </r>
  <r>
    <n v="13155"/>
    <x v="1"/>
    <n v="67"/>
    <x v="3"/>
    <x v="1"/>
    <x v="0"/>
    <s v="Yes"/>
    <x v="4"/>
    <s v="Rural"/>
    <n v="263.56"/>
    <n v="26.3"/>
    <n v="28.25"/>
    <n v="26.3"/>
    <x v="1"/>
    <x v="0"/>
  </r>
  <r>
    <n v="15824"/>
    <x v="1"/>
    <n v="67"/>
    <x v="3"/>
    <x v="0"/>
    <x v="0"/>
    <s v="Yes"/>
    <x v="2"/>
    <s v="Rural"/>
    <n v="81.680000000000007"/>
    <n v="30.4"/>
    <n v="28.25"/>
    <n v="30.4"/>
    <x v="1"/>
    <x v="0"/>
  </r>
  <r>
    <n v="16079"/>
    <x v="1"/>
    <n v="67"/>
    <x v="3"/>
    <x v="0"/>
    <x v="0"/>
    <s v="Yes"/>
    <x v="2"/>
    <s v="Urban"/>
    <n v="100.16"/>
    <n v="31.8"/>
    <n v="28.25"/>
    <n v="31.8"/>
    <x v="0"/>
    <x v="0"/>
  </r>
  <r>
    <n v="17242"/>
    <x v="0"/>
    <n v="67"/>
    <x v="3"/>
    <x v="0"/>
    <x v="0"/>
    <s v="Yes"/>
    <x v="1"/>
    <s v="Urban"/>
    <n v="68.52"/>
    <n v="26.2"/>
    <n v="28.25"/>
    <n v="26.2"/>
    <x v="1"/>
    <x v="0"/>
  </r>
  <r>
    <n v="18266"/>
    <x v="1"/>
    <n v="67"/>
    <x v="3"/>
    <x v="0"/>
    <x v="0"/>
    <s v="Yes"/>
    <x v="2"/>
    <s v="Rural"/>
    <n v="102.89"/>
    <n v="26.4"/>
    <n v="28.25"/>
    <n v="26.4"/>
    <x v="1"/>
    <x v="0"/>
  </r>
  <r>
    <n v="19439"/>
    <x v="0"/>
    <n v="67"/>
    <x v="3"/>
    <x v="0"/>
    <x v="1"/>
    <s v="Yes"/>
    <x v="2"/>
    <s v="Rural"/>
    <n v="97.24"/>
    <s v=""/>
    <n v="28.25"/>
    <n v="28.25"/>
    <x v="0"/>
    <x v="0"/>
  </r>
  <r>
    <n v="19769"/>
    <x v="1"/>
    <n v="67"/>
    <x v="3"/>
    <x v="0"/>
    <x v="0"/>
    <s v="Yes"/>
    <x v="1"/>
    <s v="Rural"/>
    <n v="80.180000000000007"/>
    <n v="22.9"/>
    <n v="28.25"/>
    <n v="22.9"/>
    <x v="2"/>
    <x v="0"/>
  </r>
  <r>
    <n v="20393"/>
    <x v="1"/>
    <n v="67"/>
    <x v="3"/>
    <x v="1"/>
    <x v="0"/>
    <s v="Yes"/>
    <x v="2"/>
    <s v="Urban"/>
    <n v="97.06"/>
    <n v="30.9"/>
    <n v="28.25"/>
    <n v="30.9"/>
    <x v="1"/>
    <x v="0"/>
  </r>
  <r>
    <n v="20657"/>
    <x v="1"/>
    <n v="67"/>
    <x v="3"/>
    <x v="0"/>
    <x v="0"/>
    <s v="Yes"/>
    <x v="2"/>
    <s v="Urban"/>
    <n v="227.96"/>
    <n v="32.799999999999997"/>
    <n v="28.25"/>
    <n v="32.799999999999997"/>
    <x v="0"/>
    <x v="0"/>
  </r>
  <r>
    <n v="20980"/>
    <x v="0"/>
    <n v="67"/>
    <x v="3"/>
    <x v="0"/>
    <x v="0"/>
    <s v="Yes"/>
    <x v="2"/>
    <s v="Urban"/>
    <n v="190.7"/>
    <n v="36"/>
    <n v="28.25"/>
    <n v="36"/>
    <x v="2"/>
    <x v="0"/>
  </r>
  <r>
    <n v="21534"/>
    <x v="0"/>
    <n v="67"/>
    <x v="3"/>
    <x v="0"/>
    <x v="0"/>
    <s v="Yes"/>
    <x v="2"/>
    <s v="Urban"/>
    <n v="260.85000000000002"/>
    <s v=""/>
    <n v="28.25"/>
    <n v="28.25"/>
    <x v="0"/>
    <x v="0"/>
  </r>
  <r>
    <n v="27323"/>
    <x v="1"/>
    <n v="67"/>
    <x v="3"/>
    <x v="0"/>
    <x v="0"/>
    <s v="Yes"/>
    <x v="1"/>
    <s v="Urban"/>
    <n v="68.61"/>
    <n v="31.9"/>
    <n v="28.25"/>
    <n v="31.9"/>
    <x v="1"/>
    <x v="0"/>
  </r>
  <r>
    <n v="28309"/>
    <x v="1"/>
    <n v="67"/>
    <x v="3"/>
    <x v="0"/>
    <x v="0"/>
    <s v="Yes"/>
    <x v="2"/>
    <s v="Urban"/>
    <n v="82.09"/>
    <n v="14.1"/>
    <n v="28.25"/>
    <n v="14.1"/>
    <x v="1"/>
    <x v="0"/>
  </r>
  <r>
    <n v="29540"/>
    <x v="0"/>
    <n v="67"/>
    <x v="3"/>
    <x v="0"/>
    <x v="0"/>
    <s v="Yes"/>
    <x v="2"/>
    <s v="Rural"/>
    <n v="97.04"/>
    <n v="26.9"/>
    <n v="28.25"/>
    <n v="26.9"/>
    <x v="3"/>
    <x v="0"/>
  </r>
  <r>
    <n v="31692"/>
    <x v="0"/>
    <n v="67"/>
    <x v="3"/>
    <x v="0"/>
    <x v="0"/>
    <s v="Yes"/>
    <x v="2"/>
    <s v="Rural"/>
    <n v="83.16"/>
    <n v="28.3"/>
    <n v="28.25"/>
    <n v="28.3"/>
    <x v="1"/>
    <x v="0"/>
  </r>
  <r>
    <n v="32183"/>
    <x v="1"/>
    <n v="67"/>
    <x v="3"/>
    <x v="0"/>
    <x v="0"/>
    <s v="Yes"/>
    <x v="2"/>
    <s v="Rural"/>
    <n v="66.08"/>
    <n v="36.200000000000003"/>
    <n v="28.25"/>
    <n v="36.200000000000003"/>
    <x v="1"/>
    <x v="0"/>
  </r>
  <r>
    <n v="32974"/>
    <x v="0"/>
    <n v="67"/>
    <x v="3"/>
    <x v="0"/>
    <x v="0"/>
    <s v="Yes"/>
    <x v="4"/>
    <s v="Urban"/>
    <n v="66.67"/>
    <n v="35"/>
    <n v="28.25"/>
    <n v="35"/>
    <x v="3"/>
    <x v="0"/>
  </r>
  <r>
    <n v="34664"/>
    <x v="0"/>
    <n v="67"/>
    <x v="3"/>
    <x v="0"/>
    <x v="0"/>
    <s v="Yes"/>
    <x v="2"/>
    <s v="Urban"/>
    <n v="110.68"/>
    <n v="25.1"/>
    <n v="28.25"/>
    <n v="25.1"/>
    <x v="2"/>
    <x v="0"/>
  </r>
  <r>
    <n v="34728"/>
    <x v="1"/>
    <n v="67"/>
    <x v="3"/>
    <x v="0"/>
    <x v="0"/>
    <s v="Yes"/>
    <x v="2"/>
    <s v="Rural"/>
    <n v="82.31"/>
    <n v="21.3"/>
    <n v="28.25"/>
    <n v="21.3"/>
    <x v="1"/>
    <x v="0"/>
  </r>
  <r>
    <n v="35463"/>
    <x v="0"/>
    <n v="67"/>
    <x v="3"/>
    <x v="0"/>
    <x v="0"/>
    <s v="Yes"/>
    <x v="2"/>
    <s v="Urban"/>
    <n v="97.34"/>
    <n v="28.9"/>
    <n v="28.25"/>
    <n v="28.9"/>
    <x v="1"/>
    <x v="0"/>
  </r>
  <r>
    <n v="37640"/>
    <x v="1"/>
    <n v="67"/>
    <x v="3"/>
    <x v="0"/>
    <x v="0"/>
    <s v="Yes"/>
    <x v="4"/>
    <s v="Rural"/>
    <n v="125.33"/>
    <n v="26.4"/>
    <n v="28.25"/>
    <n v="26.4"/>
    <x v="0"/>
    <x v="0"/>
  </r>
  <r>
    <n v="38143"/>
    <x v="1"/>
    <n v="67"/>
    <x v="3"/>
    <x v="1"/>
    <x v="0"/>
    <s v="Yes"/>
    <x v="2"/>
    <s v="Urban"/>
    <n v="90.01"/>
    <n v="34.4"/>
    <n v="28.25"/>
    <n v="34.4"/>
    <x v="3"/>
    <x v="0"/>
  </r>
  <r>
    <n v="44777"/>
    <x v="0"/>
    <n v="67"/>
    <x v="3"/>
    <x v="0"/>
    <x v="0"/>
    <s v="Yes"/>
    <x v="2"/>
    <s v="Rural"/>
    <n v="208.78"/>
    <n v="26.7"/>
    <n v="28.25"/>
    <n v="26.7"/>
    <x v="0"/>
    <x v="0"/>
  </r>
  <r>
    <n v="47037"/>
    <x v="1"/>
    <n v="67"/>
    <x v="3"/>
    <x v="0"/>
    <x v="0"/>
    <s v="Yes"/>
    <x v="2"/>
    <s v="Urban"/>
    <n v="102.71"/>
    <n v="39.9"/>
    <n v="28.25"/>
    <n v="39.9"/>
    <x v="2"/>
    <x v="0"/>
  </r>
  <r>
    <n v="47113"/>
    <x v="1"/>
    <n v="67"/>
    <x v="3"/>
    <x v="0"/>
    <x v="0"/>
    <s v="Yes"/>
    <x v="1"/>
    <s v="Rural"/>
    <n v="110.42"/>
    <n v="24.9"/>
    <n v="28.25"/>
    <n v="24.9"/>
    <x v="1"/>
    <x v="0"/>
  </r>
  <r>
    <n v="48073"/>
    <x v="0"/>
    <n v="67"/>
    <x v="3"/>
    <x v="0"/>
    <x v="0"/>
    <s v="Yes"/>
    <x v="4"/>
    <s v="Rural"/>
    <n v="93.71"/>
    <n v="31.2"/>
    <n v="28.25"/>
    <n v="31.2"/>
    <x v="2"/>
    <x v="0"/>
  </r>
  <r>
    <n v="48781"/>
    <x v="0"/>
    <n v="67"/>
    <x v="3"/>
    <x v="0"/>
    <x v="0"/>
    <s v="Yes"/>
    <x v="2"/>
    <s v="Rural"/>
    <n v="113.34"/>
    <n v="26.3"/>
    <n v="28.25"/>
    <n v="26.3"/>
    <x v="2"/>
    <x v="0"/>
  </r>
  <r>
    <n v="49554"/>
    <x v="0"/>
    <n v="67"/>
    <x v="3"/>
    <x v="0"/>
    <x v="0"/>
    <s v="Yes"/>
    <x v="2"/>
    <s v="Rural"/>
    <n v="65.510000000000005"/>
    <n v="33.200000000000003"/>
    <n v="28.25"/>
    <n v="33.200000000000003"/>
    <x v="2"/>
    <x v="0"/>
  </r>
  <r>
    <n v="50455"/>
    <x v="1"/>
    <n v="67"/>
    <x v="3"/>
    <x v="0"/>
    <x v="0"/>
    <s v="Yes"/>
    <x v="1"/>
    <s v="Urban"/>
    <n v="110.41"/>
    <n v="28.7"/>
    <n v="28.25"/>
    <n v="28.7"/>
    <x v="1"/>
    <x v="0"/>
  </r>
  <r>
    <n v="55862"/>
    <x v="0"/>
    <n v="67"/>
    <x v="3"/>
    <x v="1"/>
    <x v="1"/>
    <s v="Yes"/>
    <x v="2"/>
    <s v="Rural"/>
    <n v="254.63"/>
    <n v="31"/>
    <n v="28.25"/>
    <n v="31"/>
    <x v="1"/>
    <x v="0"/>
  </r>
  <r>
    <n v="56469"/>
    <x v="0"/>
    <n v="67"/>
    <x v="3"/>
    <x v="0"/>
    <x v="0"/>
    <s v="Yes"/>
    <x v="2"/>
    <s v="Urban"/>
    <n v="238.78"/>
    <n v="35.700000000000003"/>
    <n v="28.25"/>
    <n v="35.700000000000003"/>
    <x v="2"/>
    <x v="0"/>
  </r>
  <r>
    <n v="58086"/>
    <x v="0"/>
    <n v="67"/>
    <x v="3"/>
    <x v="0"/>
    <x v="0"/>
    <s v="Yes"/>
    <x v="2"/>
    <s v="Urban"/>
    <n v="58.51"/>
    <n v="30.4"/>
    <n v="28.25"/>
    <n v="30.4"/>
    <x v="2"/>
    <x v="0"/>
  </r>
  <r>
    <n v="58599"/>
    <x v="1"/>
    <n v="67"/>
    <x v="3"/>
    <x v="0"/>
    <x v="0"/>
    <s v="Yes"/>
    <x v="2"/>
    <s v="Rural"/>
    <n v="62.66"/>
    <n v="28"/>
    <n v="28.25"/>
    <n v="28"/>
    <x v="2"/>
    <x v="0"/>
  </r>
  <r>
    <n v="59829"/>
    <x v="0"/>
    <n v="67"/>
    <x v="3"/>
    <x v="0"/>
    <x v="1"/>
    <s v="Yes"/>
    <x v="2"/>
    <s v="Urban"/>
    <n v="144.1"/>
    <n v="27.6"/>
    <n v="28.25"/>
    <n v="27.6"/>
    <x v="1"/>
    <x v="0"/>
  </r>
  <r>
    <n v="64132"/>
    <x v="0"/>
    <n v="67"/>
    <x v="3"/>
    <x v="0"/>
    <x v="1"/>
    <s v="Yes"/>
    <x v="1"/>
    <s v="Rural"/>
    <n v="95.88"/>
    <n v="31.9"/>
    <n v="28.25"/>
    <n v="31.9"/>
    <x v="0"/>
    <x v="0"/>
  </r>
  <r>
    <n v="65693"/>
    <x v="0"/>
    <n v="67"/>
    <x v="3"/>
    <x v="0"/>
    <x v="0"/>
    <s v="Yes"/>
    <x v="4"/>
    <s v="Rural"/>
    <n v="59"/>
    <n v="29.5"/>
    <n v="28.25"/>
    <n v="29.5"/>
    <x v="0"/>
    <x v="0"/>
  </r>
  <r>
    <n v="65842"/>
    <x v="1"/>
    <n v="67"/>
    <x v="3"/>
    <x v="1"/>
    <x v="0"/>
    <s v="Yes"/>
    <x v="1"/>
    <s v="Rural"/>
    <n v="61.94"/>
    <n v="25.3"/>
    <n v="28.25"/>
    <n v="25.3"/>
    <x v="3"/>
    <x v="1"/>
  </r>
  <r>
    <n v="66767"/>
    <x v="1"/>
    <n v="67"/>
    <x v="3"/>
    <x v="0"/>
    <x v="0"/>
    <s v="Yes"/>
    <x v="4"/>
    <s v="Rural"/>
    <n v="94.61"/>
    <n v="28.4"/>
    <n v="28.25"/>
    <n v="28.4"/>
    <x v="3"/>
    <x v="0"/>
  </r>
  <r>
    <n v="71318"/>
    <x v="0"/>
    <n v="67"/>
    <x v="3"/>
    <x v="0"/>
    <x v="0"/>
    <s v="Yes"/>
    <x v="4"/>
    <s v="Rural"/>
    <n v="244.28"/>
    <n v="29.4"/>
    <n v="28.25"/>
    <n v="29.4"/>
    <x v="2"/>
    <x v="0"/>
  </r>
  <r>
    <n v="72642"/>
    <x v="0"/>
    <n v="67"/>
    <x v="3"/>
    <x v="0"/>
    <x v="0"/>
    <s v="Yes"/>
    <x v="4"/>
    <s v="Urban"/>
    <n v="67.790000000000006"/>
    <n v="26"/>
    <n v="28.25"/>
    <n v="26"/>
    <x v="2"/>
    <x v="0"/>
  </r>
  <r>
    <n v="1210"/>
    <x v="1"/>
    <n v="68"/>
    <x v="3"/>
    <x v="0"/>
    <x v="0"/>
    <s v="Yes"/>
    <x v="2"/>
    <s v="Rural"/>
    <n v="211.06"/>
    <n v="39.299999999999997"/>
    <n v="28.25"/>
    <n v="39.299999999999997"/>
    <x v="0"/>
    <x v="1"/>
  </r>
  <r>
    <n v="1681"/>
    <x v="1"/>
    <n v="68"/>
    <x v="3"/>
    <x v="0"/>
    <x v="0"/>
    <s v="No"/>
    <x v="2"/>
    <s v="Urban"/>
    <n v="82.85"/>
    <s v=""/>
    <n v="28.25"/>
    <n v="28.25"/>
    <x v="3"/>
    <x v="0"/>
  </r>
  <r>
    <n v="3045"/>
    <x v="0"/>
    <n v="68"/>
    <x v="3"/>
    <x v="1"/>
    <x v="0"/>
    <s v="Yes"/>
    <x v="2"/>
    <s v="Urban"/>
    <n v="96.06"/>
    <n v="37.6"/>
    <n v="28.25"/>
    <n v="37.6"/>
    <x v="1"/>
    <x v="0"/>
  </r>
  <r>
    <n v="4635"/>
    <x v="1"/>
    <n v="68"/>
    <x v="3"/>
    <x v="0"/>
    <x v="0"/>
    <s v="Yes"/>
    <x v="2"/>
    <s v="Rural"/>
    <n v="97.96"/>
    <n v="31.3"/>
    <n v="28.25"/>
    <n v="31.3"/>
    <x v="1"/>
    <x v="0"/>
  </r>
  <r>
    <n v="5835"/>
    <x v="0"/>
    <n v="68"/>
    <x v="3"/>
    <x v="0"/>
    <x v="0"/>
    <s v="Yes"/>
    <x v="2"/>
    <s v="Urban"/>
    <n v="92.21"/>
    <n v="27.3"/>
    <n v="28.25"/>
    <n v="27.3"/>
    <x v="0"/>
    <x v="0"/>
  </r>
  <r>
    <n v="5878"/>
    <x v="1"/>
    <n v="68"/>
    <x v="3"/>
    <x v="0"/>
    <x v="0"/>
    <s v="Yes"/>
    <x v="2"/>
    <s v="Urban"/>
    <n v="237.21"/>
    <n v="26.6"/>
    <n v="28.25"/>
    <n v="26.6"/>
    <x v="3"/>
    <x v="0"/>
  </r>
  <r>
    <n v="8819"/>
    <x v="1"/>
    <n v="68"/>
    <x v="3"/>
    <x v="0"/>
    <x v="0"/>
    <s v="Yes"/>
    <x v="4"/>
    <s v="Rural"/>
    <n v="215.33"/>
    <n v="27"/>
    <n v="28.25"/>
    <n v="27"/>
    <x v="2"/>
    <x v="0"/>
  </r>
  <r>
    <n v="10238"/>
    <x v="1"/>
    <n v="68"/>
    <x v="3"/>
    <x v="1"/>
    <x v="0"/>
    <s v="Yes"/>
    <x v="2"/>
    <s v="Urban"/>
    <n v="95.82"/>
    <n v="28.6"/>
    <n v="28.25"/>
    <n v="28.6"/>
    <x v="1"/>
    <x v="0"/>
  </r>
  <r>
    <n v="10603"/>
    <x v="1"/>
    <n v="68"/>
    <x v="3"/>
    <x v="0"/>
    <x v="0"/>
    <s v="Yes"/>
    <x v="2"/>
    <s v="Rural"/>
    <n v="81.38"/>
    <n v="23.1"/>
    <n v="28.25"/>
    <n v="23.1"/>
    <x v="0"/>
    <x v="0"/>
  </r>
  <r>
    <n v="12482"/>
    <x v="0"/>
    <n v="68"/>
    <x v="3"/>
    <x v="0"/>
    <x v="0"/>
    <s v="Yes"/>
    <x v="1"/>
    <s v="Urban"/>
    <n v="77.819999999999993"/>
    <n v="27.5"/>
    <n v="28.25"/>
    <n v="27.5"/>
    <x v="3"/>
    <x v="1"/>
  </r>
  <r>
    <n v="12668"/>
    <x v="0"/>
    <n v="68"/>
    <x v="3"/>
    <x v="0"/>
    <x v="0"/>
    <s v="Yes"/>
    <x v="1"/>
    <s v="Urban"/>
    <n v="195.43"/>
    <n v="28.9"/>
    <n v="28.25"/>
    <n v="28.9"/>
    <x v="1"/>
    <x v="0"/>
  </r>
  <r>
    <n v="20387"/>
    <x v="1"/>
    <n v="68"/>
    <x v="3"/>
    <x v="1"/>
    <x v="0"/>
    <s v="Yes"/>
    <x v="1"/>
    <s v="Rural"/>
    <n v="206.09"/>
    <n v="26.7"/>
    <n v="28.25"/>
    <n v="26.7"/>
    <x v="1"/>
    <x v="1"/>
  </r>
  <r>
    <n v="20546"/>
    <x v="1"/>
    <n v="68"/>
    <x v="3"/>
    <x v="0"/>
    <x v="0"/>
    <s v="Yes"/>
    <x v="2"/>
    <s v="Urban"/>
    <n v="79.58"/>
    <n v="22.2"/>
    <n v="28.25"/>
    <n v="22.2"/>
    <x v="1"/>
    <x v="0"/>
  </r>
  <r>
    <n v="21661"/>
    <x v="1"/>
    <n v="68"/>
    <x v="3"/>
    <x v="0"/>
    <x v="0"/>
    <s v="Yes"/>
    <x v="4"/>
    <s v="Urban"/>
    <n v="228.05"/>
    <n v="51.9"/>
    <n v="28.25"/>
    <n v="51.9"/>
    <x v="0"/>
    <x v="0"/>
  </r>
  <r>
    <n v="26742"/>
    <x v="1"/>
    <n v="68"/>
    <x v="3"/>
    <x v="0"/>
    <x v="0"/>
    <s v="Yes"/>
    <x v="4"/>
    <s v="Urban"/>
    <n v="96.75"/>
    <n v="28.4"/>
    <n v="28.25"/>
    <n v="28.4"/>
    <x v="2"/>
    <x v="0"/>
  </r>
  <r>
    <n v="29172"/>
    <x v="1"/>
    <n v="68"/>
    <x v="3"/>
    <x v="0"/>
    <x v="0"/>
    <s v="Yes"/>
    <x v="1"/>
    <s v="Rural"/>
    <n v="80.63"/>
    <n v="20.2"/>
    <n v="28.25"/>
    <n v="20.2"/>
    <x v="1"/>
    <x v="0"/>
  </r>
  <r>
    <n v="29694"/>
    <x v="1"/>
    <n v="68"/>
    <x v="3"/>
    <x v="0"/>
    <x v="0"/>
    <s v="Yes"/>
    <x v="2"/>
    <s v="Rural"/>
    <n v="95.36"/>
    <n v="21.5"/>
    <n v="28.25"/>
    <n v="21.5"/>
    <x v="3"/>
    <x v="0"/>
  </r>
  <r>
    <n v="32523"/>
    <x v="0"/>
    <n v="68"/>
    <x v="3"/>
    <x v="0"/>
    <x v="1"/>
    <s v="Yes"/>
    <x v="2"/>
    <s v="Urban"/>
    <n v="217.74"/>
    <n v="25.5"/>
    <n v="28.25"/>
    <n v="25.5"/>
    <x v="0"/>
    <x v="0"/>
  </r>
  <r>
    <n v="33123"/>
    <x v="1"/>
    <n v="68"/>
    <x v="3"/>
    <x v="0"/>
    <x v="0"/>
    <s v="Yes"/>
    <x v="1"/>
    <s v="Rural"/>
    <n v="104.38"/>
    <n v="40.799999999999997"/>
    <n v="28.25"/>
    <n v="40.799999999999997"/>
    <x v="2"/>
    <x v="0"/>
  </r>
  <r>
    <n v="33144"/>
    <x v="1"/>
    <n v="68"/>
    <x v="3"/>
    <x v="0"/>
    <x v="0"/>
    <s v="No"/>
    <x v="4"/>
    <s v="Urban"/>
    <n v="121.66"/>
    <n v="29.1"/>
    <n v="28.25"/>
    <n v="29.1"/>
    <x v="3"/>
    <x v="0"/>
  </r>
  <r>
    <n v="37526"/>
    <x v="1"/>
    <n v="68"/>
    <x v="3"/>
    <x v="1"/>
    <x v="1"/>
    <s v="Yes"/>
    <x v="2"/>
    <s v="Rural"/>
    <n v="233.3"/>
    <s v=""/>
    <n v="28.25"/>
    <n v="28.25"/>
    <x v="0"/>
    <x v="0"/>
  </r>
  <r>
    <n v="40460"/>
    <x v="1"/>
    <n v="68"/>
    <x v="3"/>
    <x v="1"/>
    <x v="1"/>
    <s v="Yes"/>
    <x v="2"/>
    <s v="Urban"/>
    <n v="247.51"/>
    <n v="40.5"/>
    <n v="28.25"/>
    <n v="40.5"/>
    <x v="2"/>
    <x v="1"/>
  </r>
  <r>
    <n v="41271"/>
    <x v="0"/>
    <n v="68"/>
    <x v="3"/>
    <x v="1"/>
    <x v="0"/>
    <s v="Yes"/>
    <x v="4"/>
    <s v="Urban"/>
    <n v="222.29"/>
    <n v="30.1"/>
    <n v="28.25"/>
    <n v="30.1"/>
    <x v="1"/>
    <x v="0"/>
  </r>
  <r>
    <n v="42229"/>
    <x v="1"/>
    <n v="68"/>
    <x v="3"/>
    <x v="0"/>
    <x v="0"/>
    <s v="Yes"/>
    <x v="1"/>
    <s v="Rural"/>
    <n v="93.61"/>
    <n v="24.9"/>
    <n v="28.25"/>
    <n v="24.9"/>
    <x v="1"/>
    <x v="0"/>
  </r>
  <r>
    <n v="42999"/>
    <x v="1"/>
    <n v="68"/>
    <x v="3"/>
    <x v="0"/>
    <x v="0"/>
    <s v="Yes"/>
    <x v="2"/>
    <s v="Urban"/>
    <n v="109.23"/>
    <n v="31.3"/>
    <n v="28.25"/>
    <n v="31.3"/>
    <x v="1"/>
    <x v="0"/>
  </r>
  <r>
    <n v="45260"/>
    <x v="1"/>
    <n v="68"/>
    <x v="3"/>
    <x v="0"/>
    <x v="0"/>
    <s v="Yes"/>
    <x v="1"/>
    <s v="Urban"/>
    <n v="71.08"/>
    <n v="21.5"/>
    <n v="28.25"/>
    <n v="21.5"/>
    <x v="1"/>
    <x v="0"/>
  </r>
  <r>
    <n v="45297"/>
    <x v="0"/>
    <n v="68"/>
    <x v="3"/>
    <x v="1"/>
    <x v="0"/>
    <s v="Yes"/>
    <x v="2"/>
    <s v="Rural"/>
    <n v="95.4"/>
    <n v="27.5"/>
    <n v="28.25"/>
    <n v="27.5"/>
    <x v="1"/>
    <x v="0"/>
  </r>
  <r>
    <n v="45372"/>
    <x v="0"/>
    <n v="68"/>
    <x v="3"/>
    <x v="0"/>
    <x v="0"/>
    <s v="Yes"/>
    <x v="1"/>
    <s v="Rural"/>
    <n v="76.09"/>
    <n v="26"/>
    <n v="28.25"/>
    <n v="26"/>
    <x v="3"/>
    <x v="0"/>
  </r>
  <r>
    <n v="45535"/>
    <x v="0"/>
    <n v="68"/>
    <x v="3"/>
    <x v="0"/>
    <x v="0"/>
    <s v="Yes"/>
    <x v="2"/>
    <s v="Rural"/>
    <n v="233.94"/>
    <n v="42.4"/>
    <n v="28.25"/>
    <n v="42.4"/>
    <x v="1"/>
    <x v="1"/>
  </r>
  <r>
    <n v="46703"/>
    <x v="0"/>
    <n v="68"/>
    <x v="3"/>
    <x v="0"/>
    <x v="1"/>
    <s v="Yes"/>
    <x v="2"/>
    <s v="Urban"/>
    <n v="223.83"/>
    <n v="31.9"/>
    <n v="28.25"/>
    <n v="31.9"/>
    <x v="2"/>
    <x v="1"/>
  </r>
  <r>
    <n v="47159"/>
    <x v="0"/>
    <n v="68"/>
    <x v="3"/>
    <x v="0"/>
    <x v="0"/>
    <s v="Yes"/>
    <x v="2"/>
    <s v="Urban"/>
    <n v="155.16999999999999"/>
    <n v="35.5"/>
    <n v="28.25"/>
    <n v="35.5"/>
    <x v="1"/>
    <x v="0"/>
  </r>
  <r>
    <n v="47181"/>
    <x v="1"/>
    <n v="68"/>
    <x v="3"/>
    <x v="0"/>
    <x v="0"/>
    <s v="Yes"/>
    <x v="2"/>
    <s v="Urban"/>
    <n v="103.46"/>
    <n v="35.9"/>
    <n v="28.25"/>
    <n v="35.9"/>
    <x v="1"/>
    <x v="0"/>
  </r>
  <r>
    <n v="49713"/>
    <x v="0"/>
    <n v="68"/>
    <x v="3"/>
    <x v="0"/>
    <x v="0"/>
    <s v="Yes"/>
    <x v="2"/>
    <s v="Rural"/>
    <n v="116.23"/>
    <n v="26.1"/>
    <n v="28.25"/>
    <n v="26.1"/>
    <x v="1"/>
    <x v="0"/>
  </r>
  <r>
    <n v="49930"/>
    <x v="1"/>
    <n v="68"/>
    <x v="3"/>
    <x v="0"/>
    <x v="0"/>
    <s v="Yes"/>
    <x v="2"/>
    <s v="Rural"/>
    <n v="236.04"/>
    <n v="28.5"/>
    <n v="28.25"/>
    <n v="28.5"/>
    <x v="1"/>
    <x v="0"/>
  </r>
  <r>
    <n v="50557"/>
    <x v="1"/>
    <n v="68"/>
    <x v="3"/>
    <x v="0"/>
    <x v="0"/>
    <s v="Yes"/>
    <x v="1"/>
    <s v="Urban"/>
    <n v="222.58"/>
    <n v="37.4"/>
    <n v="28.25"/>
    <n v="37.4"/>
    <x v="3"/>
    <x v="0"/>
  </r>
  <r>
    <n v="52439"/>
    <x v="0"/>
    <n v="68"/>
    <x v="3"/>
    <x v="0"/>
    <x v="1"/>
    <s v="Yes"/>
    <x v="2"/>
    <s v="Rural"/>
    <n v="96.14"/>
    <n v="26.7"/>
    <n v="28.25"/>
    <n v="26.7"/>
    <x v="1"/>
    <x v="0"/>
  </r>
  <r>
    <n v="57539"/>
    <x v="1"/>
    <n v="68"/>
    <x v="3"/>
    <x v="0"/>
    <x v="0"/>
    <s v="Yes"/>
    <x v="2"/>
    <s v="Rural"/>
    <n v="233.59"/>
    <n v="43.9"/>
    <n v="28.25"/>
    <n v="43.9"/>
    <x v="1"/>
    <x v="0"/>
  </r>
  <r>
    <n v="59405"/>
    <x v="1"/>
    <n v="68"/>
    <x v="3"/>
    <x v="1"/>
    <x v="0"/>
    <s v="Yes"/>
    <x v="2"/>
    <s v="Urban"/>
    <n v="150.74"/>
    <n v="40.299999999999997"/>
    <n v="28.25"/>
    <n v="40.299999999999997"/>
    <x v="0"/>
    <x v="0"/>
  </r>
  <r>
    <n v="60586"/>
    <x v="1"/>
    <n v="68"/>
    <x v="3"/>
    <x v="0"/>
    <x v="0"/>
    <s v="Yes"/>
    <x v="2"/>
    <s v="Rural"/>
    <n v="85.29"/>
    <n v="27.1"/>
    <n v="28.25"/>
    <n v="27.1"/>
    <x v="2"/>
    <x v="0"/>
  </r>
  <r>
    <n v="60896"/>
    <x v="0"/>
    <n v="68"/>
    <x v="3"/>
    <x v="0"/>
    <x v="1"/>
    <s v="Yes"/>
    <x v="2"/>
    <s v="Rural"/>
    <n v="145.25"/>
    <n v="31.5"/>
    <n v="28.25"/>
    <n v="31.5"/>
    <x v="1"/>
    <x v="0"/>
  </r>
  <r>
    <n v="64520"/>
    <x v="0"/>
    <n v="68"/>
    <x v="3"/>
    <x v="0"/>
    <x v="0"/>
    <s v="Yes"/>
    <x v="1"/>
    <s v="Urban"/>
    <n v="91.68"/>
    <n v="40.799999999999997"/>
    <n v="28.25"/>
    <n v="40.799999999999997"/>
    <x v="0"/>
    <x v="0"/>
  </r>
  <r>
    <n v="66638"/>
    <x v="1"/>
    <n v="68"/>
    <x v="3"/>
    <x v="1"/>
    <x v="0"/>
    <s v="No"/>
    <x v="1"/>
    <s v="Urban"/>
    <n v="79.790000000000006"/>
    <n v="29.7"/>
    <n v="28.25"/>
    <n v="29.7"/>
    <x v="1"/>
    <x v="1"/>
  </r>
  <r>
    <n v="69112"/>
    <x v="0"/>
    <n v="68"/>
    <x v="3"/>
    <x v="1"/>
    <x v="1"/>
    <s v="Yes"/>
    <x v="2"/>
    <s v="Rural"/>
    <n v="271.74"/>
    <n v="31.1"/>
    <n v="28.25"/>
    <n v="31.1"/>
    <x v="3"/>
    <x v="1"/>
  </r>
  <r>
    <n v="71016"/>
    <x v="1"/>
    <n v="68"/>
    <x v="3"/>
    <x v="0"/>
    <x v="0"/>
    <s v="Yes"/>
    <x v="2"/>
    <s v="Rural"/>
    <n v="58.69"/>
    <n v="26.2"/>
    <n v="28.25"/>
    <n v="26.2"/>
    <x v="2"/>
    <x v="0"/>
  </r>
  <r>
    <n v="71639"/>
    <x v="1"/>
    <n v="68"/>
    <x v="3"/>
    <x v="0"/>
    <x v="0"/>
    <s v="No"/>
    <x v="4"/>
    <s v="Urban"/>
    <n v="82.1"/>
    <n v="27.1"/>
    <n v="28.25"/>
    <n v="27.1"/>
    <x v="0"/>
    <x v="1"/>
  </r>
  <r>
    <n v="71896"/>
    <x v="1"/>
    <n v="68"/>
    <x v="3"/>
    <x v="0"/>
    <x v="0"/>
    <s v="Yes"/>
    <x v="2"/>
    <s v="Rural"/>
    <n v="82.06"/>
    <n v="35.200000000000003"/>
    <n v="28.25"/>
    <n v="35.200000000000003"/>
    <x v="2"/>
    <x v="0"/>
  </r>
  <r>
    <n v="72268"/>
    <x v="0"/>
    <n v="68"/>
    <x v="3"/>
    <x v="0"/>
    <x v="0"/>
    <s v="Yes"/>
    <x v="1"/>
    <s v="Urban"/>
    <n v="61.36"/>
    <n v="26.5"/>
    <n v="28.25"/>
    <n v="26.5"/>
    <x v="2"/>
    <x v="0"/>
  </r>
  <r>
    <n v="621"/>
    <x v="0"/>
    <n v="69"/>
    <x v="3"/>
    <x v="0"/>
    <x v="0"/>
    <s v="Yes"/>
    <x v="2"/>
    <s v="Rural"/>
    <n v="101.52"/>
    <n v="26.8"/>
    <n v="28.25"/>
    <n v="26.8"/>
    <x v="3"/>
    <x v="0"/>
  </r>
  <r>
    <n v="1473"/>
    <x v="0"/>
    <n v="69"/>
    <x v="3"/>
    <x v="1"/>
    <x v="0"/>
    <s v="Yes"/>
    <x v="2"/>
    <s v="Urban"/>
    <n v="229.21"/>
    <n v="30.1"/>
    <n v="28.25"/>
    <n v="30.1"/>
    <x v="3"/>
    <x v="0"/>
  </r>
  <r>
    <n v="4639"/>
    <x v="1"/>
    <n v="69"/>
    <x v="3"/>
    <x v="0"/>
    <x v="0"/>
    <s v="Yes"/>
    <x v="4"/>
    <s v="Urban"/>
    <n v="82.81"/>
    <n v="28"/>
    <n v="28.25"/>
    <n v="28"/>
    <x v="1"/>
    <x v="1"/>
  </r>
  <r>
    <n v="5799"/>
    <x v="0"/>
    <n v="69"/>
    <x v="3"/>
    <x v="0"/>
    <x v="1"/>
    <s v="Yes"/>
    <x v="2"/>
    <s v="Rural"/>
    <n v="216.9"/>
    <n v="29.8"/>
    <n v="28.25"/>
    <n v="29.8"/>
    <x v="2"/>
    <x v="0"/>
  </r>
  <r>
    <n v="7524"/>
    <x v="1"/>
    <n v="69"/>
    <x v="3"/>
    <x v="0"/>
    <x v="1"/>
    <s v="Yes"/>
    <x v="2"/>
    <s v="Urban"/>
    <n v="207.6"/>
    <s v=""/>
    <n v="28.25"/>
    <n v="28.25"/>
    <x v="1"/>
    <x v="0"/>
  </r>
  <r>
    <n v="9415"/>
    <x v="1"/>
    <n v="69"/>
    <x v="3"/>
    <x v="0"/>
    <x v="0"/>
    <s v="Yes"/>
    <x v="1"/>
    <s v="Urban"/>
    <n v="80.849999999999994"/>
    <n v="29.3"/>
    <n v="28.25"/>
    <n v="29.3"/>
    <x v="2"/>
    <x v="0"/>
  </r>
  <r>
    <n v="10434"/>
    <x v="1"/>
    <n v="69"/>
    <x v="3"/>
    <x v="0"/>
    <x v="0"/>
    <s v="No"/>
    <x v="2"/>
    <s v="Urban"/>
    <n v="94.39"/>
    <n v="22.8"/>
    <n v="28.25"/>
    <n v="22.8"/>
    <x v="1"/>
    <x v="1"/>
  </r>
  <r>
    <n v="11908"/>
    <x v="1"/>
    <n v="69"/>
    <x v="3"/>
    <x v="0"/>
    <x v="0"/>
    <s v="Yes"/>
    <x v="1"/>
    <s v="Urban"/>
    <n v="83.55"/>
    <n v="28.3"/>
    <n v="28.25"/>
    <n v="28.3"/>
    <x v="2"/>
    <x v="0"/>
  </r>
  <r>
    <n v="12985"/>
    <x v="1"/>
    <n v="69"/>
    <x v="3"/>
    <x v="0"/>
    <x v="0"/>
    <s v="Yes"/>
    <x v="1"/>
    <s v="Rural"/>
    <n v="225.47"/>
    <n v="36.9"/>
    <n v="28.25"/>
    <n v="36.9"/>
    <x v="1"/>
    <x v="0"/>
  </r>
  <r>
    <n v="14551"/>
    <x v="1"/>
    <n v="69"/>
    <x v="3"/>
    <x v="0"/>
    <x v="0"/>
    <s v="No"/>
    <x v="2"/>
    <s v="Urban"/>
    <n v="102.48"/>
    <n v="30.2"/>
    <n v="28.25"/>
    <n v="30.2"/>
    <x v="2"/>
    <x v="0"/>
  </r>
  <r>
    <n v="15313"/>
    <x v="1"/>
    <n v="69"/>
    <x v="3"/>
    <x v="1"/>
    <x v="0"/>
    <s v="Yes"/>
    <x v="4"/>
    <s v="Urban"/>
    <n v="208.2"/>
    <n v="32.6"/>
    <n v="28.25"/>
    <n v="32.6"/>
    <x v="2"/>
    <x v="0"/>
  </r>
  <r>
    <n v="16377"/>
    <x v="0"/>
    <n v="69"/>
    <x v="3"/>
    <x v="0"/>
    <x v="0"/>
    <s v="Yes"/>
    <x v="2"/>
    <s v="Urban"/>
    <n v="89.06"/>
    <n v="34.799999999999997"/>
    <n v="28.25"/>
    <n v="34.799999999999997"/>
    <x v="2"/>
    <x v="0"/>
  </r>
  <r>
    <n v="16550"/>
    <x v="1"/>
    <n v="69"/>
    <x v="3"/>
    <x v="0"/>
    <x v="1"/>
    <s v="No"/>
    <x v="4"/>
    <s v="Urban"/>
    <n v="202.38"/>
    <n v="34.6"/>
    <n v="28.25"/>
    <n v="34.6"/>
    <x v="0"/>
    <x v="0"/>
  </r>
  <r>
    <n v="16652"/>
    <x v="1"/>
    <n v="69"/>
    <x v="3"/>
    <x v="0"/>
    <x v="0"/>
    <s v="Yes"/>
    <x v="1"/>
    <s v="Urban"/>
    <n v="99.68"/>
    <n v="17.600000000000001"/>
    <n v="28.25"/>
    <n v="17.600000000000001"/>
    <x v="2"/>
    <x v="0"/>
  </r>
  <r>
    <n v="16856"/>
    <x v="1"/>
    <n v="69"/>
    <x v="3"/>
    <x v="0"/>
    <x v="0"/>
    <s v="Yes"/>
    <x v="2"/>
    <s v="Rural"/>
    <n v="84.46"/>
    <n v="19.899999999999999"/>
    <n v="28.25"/>
    <n v="19.899999999999999"/>
    <x v="0"/>
    <x v="0"/>
  </r>
  <r>
    <n v="17813"/>
    <x v="1"/>
    <n v="69"/>
    <x v="3"/>
    <x v="0"/>
    <x v="1"/>
    <s v="Yes"/>
    <x v="2"/>
    <s v="Rural"/>
    <n v="254.6"/>
    <n v="21.7"/>
    <n v="28.25"/>
    <n v="21.7"/>
    <x v="0"/>
    <x v="0"/>
  </r>
  <r>
    <n v="18680"/>
    <x v="0"/>
    <n v="69"/>
    <x v="3"/>
    <x v="0"/>
    <x v="0"/>
    <s v="Yes"/>
    <x v="1"/>
    <s v="Urban"/>
    <n v="78.48"/>
    <n v="25.8"/>
    <n v="28.25"/>
    <n v="25.8"/>
    <x v="2"/>
    <x v="0"/>
  </r>
  <r>
    <n v="18890"/>
    <x v="0"/>
    <n v="69"/>
    <x v="3"/>
    <x v="1"/>
    <x v="0"/>
    <s v="Yes"/>
    <x v="2"/>
    <s v="Rural"/>
    <n v="87.93"/>
    <n v="33.6"/>
    <n v="28.25"/>
    <n v="33.6"/>
    <x v="1"/>
    <x v="0"/>
  </r>
  <r>
    <n v="22269"/>
    <x v="1"/>
    <n v="69"/>
    <x v="3"/>
    <x v="1"/>
    <x v="0"/>
    <s v="Yes"/>
    <x v="4"/>
    <s v="Urban"/>
    <n v="112.2"/>
    <s v=""/>
    <n v="28.25"/>
    <n v="28.25"/>
    <x v="1"/>
    <x v="0"/>
  </r>
  <r>
    <n v="25630"/>
    <x v="1"/>
    <n v="69"/>
    <x v="3"/>
    <x v="0"/>
    <x v="0"/>
    <s v="Yes"/>
    <x v="1"/>
    <s v="Urban"/>
    <n v="79.7"/>
    <n v="25"/>
    <n v="28.25"/>
    <n v="25"/>
    <x v="1"/>
    <x v="0"/>
  </r>
  <r>
    <n v="26330"/>
    <x v="1"/>
    <n v="69"/>
    <x v="3"/>
    <x v="0"/>
    <x v="0"/>
    <s v="Yes"/>
    <x v="2"/>
    <s v="Urban"/>
    <n v="91.65"/>
    <n v="25.7"/>
    <n v="28.25"/>
    <n v="25.7"/>
    <x v="2"/>
    <x v="0"/>
  </r>
  <r>
    <n v="26539"/>
    <x v="0"/>
    <n v="69"/>
    <x v="3"/>
    <x v="0"/>
    <x v="0"/>
    <s v="Yes"/>
    <x v="1"/>
    <s v="Urban"/>
    <n v="202.51"/>
    <n v="30.8"/>
    <n v="28.25"/>
    <n v="30.8"/>
    <x v="2"/>
    <x v="0"/>
  </r>
  <r>
    <n v="27135"/>
    <x v="0"/>
    <n v="69"/>
    <x v="3"/>
    <x v="1"/>
    <x v="0"/>
    <s v="Yes"/>
    <x v="2"/>
    <s v="Rural"/>
    <n v="107.11"/>
    <s v=""/>
    <n v="28.25"/>
    <n v="28.25"/>
    <x v="3"/>
    <x v="0"/>
  </r>
  <r>
    <n v="27176"/>
    <x v="1"/>
    <n v="69"/>
    <x v="3"/>
    <x v="0"/>
    <x v="0"/>
    <s v="Yes"/>
    <x v="2"/>
    <s v="Rural"/>
    <n v="103.73"/>
    <n v="34.700000000000003"/>
    <n v="28.25"/>
    <n v="34.700000000000003"/>
    <x v="1"/>
    <x v="0"/>
  </r>
  <r>
    <n v="28400"/>
    <x v="0"/>
    <n v="69"/>
    <x v="3"/>
    <x v="0"/>
    <x v="0"/>
    <s v="Yes"/>
    <x v="1"/>
    <s v="Urban"/>
    <n v="92.73"/>
    <n v="27.7"/>
    <n v="28.25"/>
    <n v="27.7"/>
    <x v="1"/>
    <x v="0"/>
  </r>
  <r>
    <n v="28526"/>
    <x v="0"/>
    <n v="69"/>
    <x v="3"/>
    <x v="0"/>
    <x v="0"/>
    <s v="Yes"/>
    <x v="1"/>
    <s v="Rural"/>
    <n v="203.04"/>
    <n v="33.6"/>
    <n v="28.25"/>
    <n v="33.6"/>
    <x v="1"/>
    <x v="0"/>
  </r>
  <r>
    <n v="30328"/>
    <x v="1"/>
    <n v="69"/>
    <x v="3"/>
    <x v="1"/>
    <x v="0"/>
    <s v="Yes"/>
    <x v="4"/>
    <s v="Rural"/>
    <n v="103.44"/>
    <n v="43.1"/>
    <n v="28.25"/>
    <n v="43.1"/>
    <x v="2"/>
    <x v="0"/>
  </r>
  <r>
    <n v="35022"/>
    <x v="1"/>
    <n v="69"/>
    <x v="3"/>
    <x v="0"/>
    <x v="0"/>
    <s v="Yes"/>
    <x v="2"/>
    <s v="Urban"/>
    <n v="111.48"/>
    <n v="37"/>
    <n v="28.25"/>
    <n v="37"/>
    <x v="3"/>
    <x v="0"/>
  </r>
  <r>
    <n v="35295"/>
    <x v="0"/>
    <n v="69"/>
    <x v="3"/>
    <x v="0"/>
    <x v="0"/>
    <s v="Yes"/>
    <x v="2"/>
    <s v="Urban"/>
    <n v="65.08"/>
    <n v="27.3"/>
    <n v="28.25"/>
    <n v="27.3"/>
    <x v="2"/>
    <x v="0"/>
  </r>
  <r>
    <n v="35684"/>
    <x v="0"/>
    <n v="69"/>
    <x v="3"/>
    <x v="0"/>
    <x v="0"/>
    <s v="Yes"/>
    <x v="2"/>
    <s v="Rural"/>
    <n v="93.81"/>
    <n v="28.5"/>
    <n v="28.25"/>
    <n v="28.5"/>
    <x v="0"/>
    <x v="1"/>
  </r>
  <r>
    <n v="37651"/>
    <x v="1"/>
    <n v="69"/>
    <x v="3"/>
    <x v="1"/>
    <x v="1"/>
    <s v="No"/>
    <x v="1"/>
    <s v="Urban"/>
    <n v="72.17"/>
    <n v="36.799999999999997"/>
    <n v="28.25"/>
    <n v="36.799999999999997"/>
    <x v="1"/>
    <x v="1"/>
  </r>
  <r>
    <n v="42628"/>
    <x v="1"/>
    <n v="69"/>
    <x v="3"/>
    <x v="0"/>
    <x v="1"/>
    <s v="No"/>
    <x v="2"/>
    <s v="Urban"/>
    <n v="193.45"/>
    <n v="34.5"/>
    <n v="28.25"/>
    <n v="34.5"/>
    <x v="1"/>
    <x v="0"/>
  </r>
  <r>
    <n v="44105"/>
    <x v="1"/>
    <n v="69"/>
    <x v="3"/>
    <x v="1"/>
    <x v="0"/>
    <s v="Yes"/>
    <x v="1"/>
    <s v="Urban"/>
    <n v="61.81"/>
    <n v="37.1"/>
    <n v="28.25"/>
    <n v="37.1"/>
    <x v="0"/>
    <x v="0"/>
  </r>
  <r>
    <n v="44656"/>
    <x v="1"/>
    <n v="69"/>
    <x v="3"/>
    <x v="1"/>
    <x v="0"/>
    <s v="Yes"/>
    <x v="2"/>
    <s v="Rural"/>
    <n v="112.69"/>
    <n v="33.5"/>
    <n v="28.25"/>
    <n v="33.5"/>
    <x v="2"/>
    <x v="0"/>
  </r>
  <r>
    <n v="44831"/>
    <x v="1"/>
    <n v="69"/>
    <x v="3"/>
    <x v="0"/>
    <x v="0"/>
    <s v="No"/>
    <x v="2"/>
    <s v="Urban"/>
    <n v="59.31"/>
    <n v="31.4"/>
    <n v="28.25"/>
    <n v="31.4"/>
    <x v="3"/>
    <x v="0"/>
  </r>
  <r>
    <n v="44886"/>
    <x v="0"/>
    <n v="69"/>
    <x v="3"/>
    <x v="1"/>
    <x v="0"/>
    <s v="Yes"/>
    <x v="1"/>
    <s v="Rural"/>
    <n v="236.79"/>
    <n v="35.700000000000003"/>
    <n v="28.25"/>
    <n v="35.700000000000003"/>
    <x v="2"/>
    <x v="0"/>
  </r>
  <r>
    <n v="48748"/>
    <x v="1"/>
    <n v="69"/>
    <x v="3"/>
    <x v="0"/>
    <x v="0"/>
    <s v="Yes"/>
    <x v="2"/>
    <s v="Rural"/>
    <n v="87.27"/>
    <n v="23.3"/>
    <n v="28.25"/>
    <n v="23.3"/>
    <x v="3"/>
    <x v="0"/>
  </r>
  <r>
    <n v="49624"/>
    <x v="0"/>
    <n v="69"/>
    <x v="3"/>
    <x v="0"/>
    <x v="0"/>
    <s v="Yes"/>
    <x v="2"/>
    <s v="Urban"/>
    <n v="98.92"/>
    <n v="23.9"/>
    <n v="28.25"/>
    <n v="23.9"/>
    <x v="2"/>
    <x v="0"/>
  </r>
  <r>
    <n v="51342"/>
    <x v="1"/>
    <n v="69"/>
    <x v="3"/>
    <x v="0"/>
    <x v="0"/>
    <s v="Yes"/>
    <x v="4"/>
    <s v="Rural"/>
    <n v="70.98"/>
    <n v="30"/>
    <n v="28.25"/>
    <n v="30"/>
    <x v="0"/>
    <x v="0"/>
  </r>
  <r>
    <n v="51660"/>
    <x v="1"/>
    <n v="69"/>
    <x v="3"/>
    <x v="0"/>
    <x v="0"/>
    <s v="Yes"/>
    <x v="1"/>
    <s v="Rural"/>
    <n v="63.19"/>
    <n v="32.200000000000003"/>
    <n v="28.25"/>
    <n v="32.200000000000003"/>
    <x v="1"/>
    <x v="0"/>
  </r>
  <r>
    <n v="52361"/>
    <x v="0"/>
    <n v="69"/>
    <x v="3"/>
    <x v="1"/>
    <x v="1"/>
    <s v="Yes"/>
    <x v="2"/>
    <s v="Urban"/>
    <n v="78.11"/>
    <n v="34.700000000000003"/>
    <n v="28.25"/>
    <n v="34.700000000000003"/>
    <x v="2"/>
    <x v="0"/>
  </r>
  <r>
    <n v="54827"/>
    <x v="0"/>
    <n v="69"/>
    <x v="3"/>
    <x v="0"/>
    <x v="1"/>
    <s v="Yes"/>
    <x v="1"/>
    <s v="Urban"/>
    <n v="195.23"/>
    <n v="28.3"/>
    <n v="28.25"/>
    <n v="28.3"/>
    <x v="3"/>
    <x v="1"/>
  </r>
  <r>
    <n v="55140"/>
    <x v="0"/>
    <n v="69"/>
    <x v="3"/>
    <x v="1"/>
    <x v="0"/>
    <s v="No"/>
    <x v="2"/>
    <s v="Urban"/>
    <n v="75.95"/>
    <n v="28.6"/>
    <n v="28.25"/>
    <n v="28.6"/>
    <x v="1"/>
    <x v="0"/>
  </r>
  <r>
    <n v="55375"/>
    <x v="0"/>
    <n v="69"/>
    <x v="3"/>
    <x v="1"/>
    <x v="0"/>
    <s v="Yes"/>
    <x v="2"/>
    <s v="Rural"/>
    <n v="73.290000000000006"/>
    <n v="29.4"/>
    <n v="28.25"/>
    <n v="29.4"/>
    <x v="1"/>
    <x v="0"/>
  </r>
  <r>
    <n v="55466"/>
    <x v="1"/>
    <n v="69"/>
    <x v="3"/>
    <x v="0"/>
    <x v="1"/>
    <s v="Yes"/>
    <x v="2"/>
    <s v="Urban"/>
    <n v="196.33"/>
    <n v="25.3"/>
    <n v="28.25"/>
    <n v="25.3"/>
    <x v="1"/>
    <x v="0"/>
  </r>
  <r>
    <n v="60426"/>
    <x v="1"/>
    <n v="69"/>
    <x v="3"/>
    <x v="0"/>
    <x v="0"/>
    <s v="Yes"/>
    <x v="1"/>
    <s v="Urban"/>
    <n v="67.55"/>
    <n v="38.1"/>
    <n v="28.25"/>
    <n v="38.1"/>
    <x v="0"/>
    <x v="0"/>
  </r>
  <r>
    <n v="61000"/>
    <x v="1"/>
    <n v="69"/>
    <x v="3"/>
    <x v="0"/>
    <x v="1"/>
    <s v="No"/>
    <x v="2"/>
    <s v="Urban"/>
    <n v="198.33"/>
    <n v="42.7"/>
    <n v="28.25"/>
    <n v="42.7"/>
    <x v="3"/>
    <x v="0"/>
  </r>
  <r>
    <n v="61336"/>
    <x v="1"/>
    <n v="69"/>
    <x v="3"/>
    <x v="0"/>
    <x v="0"/>
    <s v="Yes"/>
    <x v="1"/>
    <s v="Urban"/>
    <n v="126.04"/>
    <n v="35.9"/>
    <n v="28.25"/>
    <n v="35.9"/>
    <x v="1"/>
    <x v="0"/>
  </r>
  <r>
    <n v="62306"/>
    <x v="1"/>
    <n v="69"/>
    <x v="3"/>
    <x v="1"/>
    <x v="0"/>
    <s v="Yes"/>
    <x v="1"/>
    <s v="Urban"/>
    <n v="111.81"/>
    <n v="26.1"/>
    <n v="28.25"/>
    <n v="26.1"/>
    <x v="2"/>
    <x v="0"/>
  </r>
  <r>
    <n v="62756"/>
    <x v="1"/>
    <n v="69"/>
    <x v="3"/>
    <x v="0"/>
    <x v="0"/>
    <s v="Yes"/>
    <x v="1"/>
    <s v="Urban"/>
    <n v="113.1"/>
    <n v="22.7"/>
    <n v="28.25"/>
    <n v="22.7"/>
    <x v="1"/>
    <x v="0"/>
  </r>
  <r>
    <n v="63880"/>
    <x v="1"/>
    <n v="69"/>
    <x v="3"/>
    <x v="0"/>
    <x v="0"/>
    <s v="Yes"/>
    <x v="1"/>
    <s v="Urban"/>
    <n v="70"/>
    <n v="36"/>
    <n v="28.25"/>
    <n v="36"/>
    <x v="1"/>
    <x v="0"/>
  </r>
  <r>
    <n v="68330"/>
    <x v="1"/>
    <n v="69"/>
    <x v="3"/>
    <x v="0"/>
    <x v="0"/>
    <s v="Yes"/>
    <x v="1"/>
    <s v="Rural"/>
    <n v="110.96"/>
    <n v="25.9"/>
    <n v="28.25"/>
    <n v="25.9"/>
    <x v="1"/>
    <x v="0"/>
  </r>
  <r>
    <n v="68650"/>
    <x v="0"/>
    <n v="69"/>
    <x v="3"/>
    <x v="0"/>
    <x v="1"/>
    <s v="Yes"/>
    <x v="2"/>
    <s v="Rural"/>
    <n v="80.430000000000007"/>
    <n v="29.2"/>
    <n v="28.25"/>
    <n v="29.2"/>
    <x v="0"/>
    <x v="0"/>
  </r>
  <r>
    <n v="69551"/>
    <x v="0"/>
    <n v="69"/>
    <x v="3"/>
    <x v="1"/>
    <x v="0"/>
    <s v="No"/>
    <x v="2"/>
    <s v="Rural"/>
    <n v="182.99"/>
    <n v="36.5"/>
    <n v="28.25"/>
    <n v="36.5"/>
    <x v="1"/>
    <x v="1"/>
  </r>
  <r>
    <n v="966"/>
    <x v="1"/>
    <n v="70"/>
    <x v="3"/>
    <x v="1"/>
    <x v="0"/>
    <s v="Yes"/>
    <x v="1"/>
    <s v="Rural"/>
    <n v="103.89"/>
    <n v="30"/>
    <n v="28.25"/>
    <n v="30"/>
    <x v="1"/>
    <x v="0"/>
  </r>
  <r>
    <n v="1666"/>
    <x v="0"/>
    <n v="70"/>
    <x v="3"/>
    <x v="0"/>
    <x v="0"/>
    <s v="Yes"/>
    <x v="4"/>
    <s v="Urban"/>
    <n v="202.55"/>
    <s v=""/>
    <n v="28.25"/>
    <n v="28.25"/>
    <x v="2"/>
    <x v="0"/>
  </r>
  <r>
    <n v="2044"/>
    <x v="1"/>
    <n v="70"/>
    <x v="3"/>
    <x v="0"/>
    <x v="1"/>
    <s v="Yes"/>
    <x v="1"/>
    <s v="Rural"/>
    <n v="65.680000000000007"/>
    <s v=""/>
    <n v="28.25"/>
    <n v="28.25"/>
    <x v="0"/>
    <x v="0"/>
  </r>
  <r>
    <n v="2952"/>
    <x v="0"/>
    <n v="70"/>
    <x v="3"/>
    <x v="1"/>
    <x v="1"/>
    <s v="Yes"/>
    <x v="2"/>
    <s v="Rural"/>
    <n v="93.62"/>
    <n v="35.799999999999997"/>
    <n v="28.25"/>
    <n v="35.799999999999997"/>
    <x v="1"/>
    <x v="0"/>
  </r>
  <r>
    <n v="3512"/>
    <x v="1"/>
    <n v="70"/>
    <x v="3"/>
    <x v="1"/>
    <x v="0"/>
    <s v="Yes"/>
    <x v="1"/>
    <s v="Urban"/>
    <n v="89.13"/>
    <n v="34.200000000000003"/>
    <n v="28.25"/>
    <n v="34.200000000000003"/>
    <x v="2"/>
    <x v="1"/>
  </r>
  <r>
    <n v="6233"/>
    <x v="0"/>
    <n v="70"/>
    <x v="3"/>
    <x v="1"/>
    <x v="0"/>
    <s v="Yes"/>
    <x v="1"/>
    <s v="Rural"/>
    <n v="118.81"/>
    <n v="26"/>
    <n v="28.25"/>
    <n v="26"/>
    <x v="3"/>
    <x v="0"/>
  </r>
  <r>
    <n v="7564"/>
    <x v="0"/>
    <n v="70"/>
    <x v="3"/>
    <x v="0"/>
    <x v="0"/>
    <s v="Yes"/>
    <x v="2"/>
    <s v="Rural"/>
    <n v="90.3"/>
    <n v="33.5"/>
    <n v="28.25"/>
    <n v="33.5"/>
    <x v="2"/>
    <x v="0"/>
  </r>
  <r>
    <n v="9729"/>
    <x v="0"/>
    <n v="70"/>
    <x v="3"/>
    <x v="0"/>
    <x v="0"/>
    <s v="Yes"/>
    <x v="2"/>
    <s v="Urban"/>
    <n v="102.64"/>
    <n v="28.3"/>
    <n v="28.25"/>
    <n v="28.3"/>
    <x v="1"/>
    <x v="0"/>
  </r>
  <r>
    <n v="11577"/>
    <x v="1"/>
    <n v="70"/>
    <x v="3"/>
    <x v="0"/>
    <x v="0"/>
    <s v="Yes"/>
    <x v="1"/>
    <s v="Rural"/>
    <n v="214.45"/>
    <n v="31.2"/>
    <n v="28.25"/>
    <n v="31.2"/>
    <x v="1"/>
    <x v="0"/>
  </r>
  <r>
    <n v="11792"/>
    <x v="1"/>
    <n v="70"/>
    <x v="3"/>
    <x v="0"/>
    <x v="0"/>
    <s v="Yes"/>
    <x v="2"/>
    <s v="Urban"/>
    <n v="90.49"/>
    <n v="28.9"/>
    <n v="28.25"/>
    <n v="28.9"/>
    <x v="2"/>
    <x v="0"/>
  </r>
  <r>
    <n v="13173"/>
    <x v="0"/>
    <n v="70"/>
    <x v="3"/>
    <x v="1"/>
    <x v="0"/>
    <s v="Yes"/>
    <x v="2"/>
    <s v="Urban"/>
    <n v="214.77"/>
    <n v="15"/>
    <n v="28.25"/>
    <n v="15"/>
    <x v="2"/>
    <x v="0"/>
  </r>
  <r>
    <n v="15873"/>
    <x v="0"/>
    <n v="70"/>
    <x v="3"/>
    <x v="0"/>
    <x v="0"/>
    <s v="Yes"/>
    <x v="2"/>
    <s v="Rural"/>
    <n v="72.56"/>
    <n v="30.4"/>
    <n v="28.25"/>
    <n v="30.4"/>
    <x v="2"/>
    <x v="0"/>
  </r>
  <r>
    <n v="16029"/>
    <x v="1"/>
    <n v="70"/>
    <x v="3"/>
    <x v="0"/>
    <x v="0"/>
    <s v="Yes"/>
    <x v="1"/>
    <s v="Rural"/>
    <n v="96.82"/>
    <n v="25"/>
    <n v="28.25"/>
    <n v="25"/>
    <x v="1"/>
    <x v="0"/>
  </r>
  <r>
    <n v="16902"/>
    <x v="1"/>
    <n v="70"/>
    <x v="3"/>
    <x v="0"/>
    <x v="1"/>
    <s v="Yes"/>
    <x v="1"/>
    <s v="Urban"/>
    <n v="240.69"/>
    <s v=""/>
    <n v="28.25"/>
    <n v="28.25"/>
    <x v="3"/>
    <x v="0"/>
  </r>
  <r>
    <n v="17004"/>
    <x v="1"/>
    <n v="70"/>
    <x v="3"/>
    <x v="0"/>
    <x v="0"/>
    <s v="Yes"/>
    <x v="2"/>
    <s v="Urban"/>
    <n v="221.58"/>
    <n v="47.5"/>
    <n v="28.25"/>
    <n v="47.5"/>
    <x v="1"/>
    <x v="1"/>
  </r>
  <r>
    <n v="21973"/>
    <x v="0"/>
    <n v="70"/>
    <x v="3"/>
    <x v="0"/>
    <x v="0"/>
    <s v="Yes"/>
    <x v="2"/>
    <s v="Rural"/>
    <n v="66.06"/>
    <n v="30.1"/>
    <n v="28.25"/>
    <n v="30.1"/>
    <x v="2"/>
    <x v="0"/>
  </r>
  <r>
    <n v="25458"/>
    <x v="1"/>
    <n v="70"/>
    <x v="3"/>
    <x v="1"/>
    <x v="0"/>
    <s v="Yes"/>
    <x v="4"/>
    <s v="Rural"/>
    <n v="88.66"/>
    <n v="36.700000000000003"/>
    <n v="28.25"/>
    <n v="36.700000000000003"/>
    <x v="2"/>
    <x v="0"/>
  </r>
  <r>
    <n v="28681"/>
    <x v="1"/>
    <n v="70"/>
    <x v="3"/>
    <x v="1"/>
    <x v="0"/>
    <s v="Yes"/>
    <x v="1"/>
    <s v="Urban"/>
    <n v="99.6"/>
    <n v="34.299999999999997"/>
    <n v="28.25"/>
    <n v="34.299999999999997"/>
    <x v="2"/>
    <x v="0"/>
  </r>
  <r>
    <n v="31806"/>
    <x v="1"/>
    <n v="70"/>
    <x v="3"/>
    <x v="0"/>
    <x v="0"/>
    <s v="Yes"/>
    <x v="2"/>
    <s v="Urban"/>
    <n v="91.25"/>
    <n v="36"/>
    <n v="28.25"/>
    <n v="36"/>
    <x v="0"/>
    <x v="0"/>
  </r>
  <r>
    <n v="35512"/>
    <x v="1"/>
    <n v="70"/>
    <x v="3"/>
    <x v="0"/>
    <x v="0"/>
    <s v="Yes"/>
    <x v="1"/>
    <s v="Rural"/>
    <n v="76.34"/>
    <n v="24.4"/>
    <n v="28.25"/>
    <n v="24.4"/>
    <x v="2"/>
    <x v="1"/>
  </r>
  <r>
    <n v="37090"/>
    <x v="1"/>
    <n v="70"/>
    <x v="3"/>
    <x v="0"/>
    <x v="0"/>
    <s v="Yes"/>
    <x v="2"/>
    <s v="Rural"/>
    <n v="68.34"/>
    <n v="22.8"/>
    <n v="28.25"/>
    <n v="22.8"/>
    <x v="2"/>
    <x v="0"/>
  </r>
  <r>
    <n v="37253"/>
    <x v="1"/>
    <n v="70"/>
    <x v="3"/>
    <x v="1"/>
    <x v="0"/>
    <s v="Yes"/>
    <x v="2"/>
    <s v="Urban"/>
    <n v="147.12"/>
    <n v="22.3"/>
    <n v="28.25"/>
    <n v="22.3"/>
    <x v="2"/>
    <x v="0"/>
  </r>
  <r>
    <n v="45461"/>
    <x v="1"/>
    <n v="70"/>
    <x v="3"/>
    <x v="0"/>
    <x v="0"/>
    <s v="Yes"/>
    <x v="2"/>
    <s v="Urban"/>
    <n v="91.28"/>
    <n v="30.1"/>
    <n v="28.25"/>
    <n v="30.1"/>
    <x v="0"/>
    <x v="0"/>
  </r>
  <r>
    <n v="47208"/>
    <x v="1"/>
    <n v="70"/>
    <x v="3"/>
    <x v="0"/>
    <x v="0"/>
    <s v="Yes"/>
    <x v="1"/>
    <s v="Rural"/>
    <n v="62.67"/>
    <n v="27.7"/>
    <n v="28.25"/>
    <n v="27.7"/>
    <x v="1"/>
    <x v="0"/>
  </r>
  <r>
    <n v="48146"/>
    <x v="0"/>
    <n v="70"/>
    <x v="3"/>
    <x v="0"/>
    <x v="1"/>
    <s v="Yes"/>
    <x v="2"/>
    <s v="Rural"/>
    <n v="93.02"/>
    <n v="40.200000000000003"/>
    <n v="28.25"/>
    <n v="40.200000000000003"/>
    <x v="2"/>
    <x v="0"/>
  </r>
  <r>
    <n v="51149"/>
    <x v="0"/>
    <n v="70"/>
    <x v="3"/>
    <x v="0"/>
    <x v="0"/>
    <s v="Yes"/>
    <x v="2"/>
    <s v="Urban"/>
    <n v="66.849999999999994"/>
    <n v="29.3"/>
    <n v="28.25"/>
    <n v="29.3"/>
    <x v="0"/>
    <x v="0"/>
  </r>
  <r>
    <n v="51422"/>
    <x v="1"/>
    <n v="70"/>
    <x v="3"/>
    <x v="1"/>
    <x v="0"/>
    <s v="Yes"/>
    <x v="2"/>
    <s v="Rural"/>
    <n v="113.64"/>
    <n v="25.6"/>
    <n v="28.25"/>
    <n v="25.6"/>
    <x v="2"/>
    <x v="0"/>
  </r>
  <r>
    <n v="53695"/>
    <x v="0"/>
    <n v="70"/>
    <x v="3"/>
    <x v="0"/>
    <x v="0"/>
    <s v="Yes"/>
    <x v="4"/>
    <s v="Urban"/>
    <n v="81.59"/>
    <n v="27.2"/>
    <n v="28.25"/>
    <n v="27.2"/>
    <x v="1"/>
    <x v="0"/>
  </r>
  <r>
    <n v="54553"/>
    <x v="0"/>
    <n v="70"/>
    <x v="3"/>
    <x v="1"/>
    <x v="0"/>
    <s v="Yes"/>
    <x v="2"/>
    <s v="Urban"/>
    <n v="65.98"/>
    <n v="33"/>
    <n v="28.25"/>
    <n v="33"/>
    <x v="2"/>
    <x v="0"/>
  </r>
  <r>
    <n v="56328"/>
    <x v="1"/>
    <n v="70"/>
    <x v="3"/>
    <x v="0"/>
    <x v="0"/>
    <s v="Yes"/>
    <x v="2"/>
    <s v="Rural"/>
    <n v="212.87"/>
    <n v="34.799999999999997"/>
    <n v="28.25"/>
    <n v="34.799999999999997"/>
    <x v="1"/>
    <x v="0"/>
  </r>
  <r>
    <n v="56543"/>
    <x v="1"/>
    <n v="70"/>
    <x v="3"/>
    <x v="0"/>
    <x v="0"/>
    <s v="Yes"/>
    <x v="2"/>
    <s v="Rural"/>
    <n v="69.040000000000006"/>
    <n v="35.9"/>
    <n v="28.25"/>
    <n v="35.9"/>
    <x v="2"/>
    <x v="0"/>
  </r>
  <r>
    <n v="56594"/>
    <x v="1"/>
    <n v="70"/>
    <x v="3"/>
    <x v="0"/>
    <x v="0"/>
    <s v="Yes"/>
    <x v="2"/>
    <s v="Urban"/>
    <n v="77.77"/>
    <n v="33.799999999999997"/>
    <n v="28.25"/>
    <n v="33.799999999999997"/>
    <x v="3"/>
    <x v="0"/>
  </r>
  <r>
    <n v="58061"/>
    <x v="1"/>
    <n v="70"/>
    <x v="3"/>
    <x v="1"/>
    <x v="0"/>
    <s v="Yes"/>
    <x v="1"/>
    <s v="Rural"/>
    <n v="154.6"/>
    <n v="28.5"/>
    <n v="28.25"/>
    <n v="28.5"/>
    <x v="2"/>
    <x v="0"/>
  </r>
  <r>
    <n v="58267"/>
    <x v="0"/>
    <n v="70"/>
    <x v="3"/>
    <x v="1"/>
    <x v="0"/>
    <s v="Yes"/>
    <x v="2"/>
    <s v="Rural"/>
    <n v="242.52"/>
    <n v="45.5"/>
    <n v="28.25"/>
    <n v="45.5"/>
    <x v="2"/>
    <x v="1"/>
  </r>
  <r>
    <n v="58978"/>
    <x v="1"/>
    <n v="70"/>
    <x v="3"/>
    <x v="0"/>
    <x v="1"/>
    <s v="Yes"/>
    <x v="2"/>
    <s v="Rural"/>
    <n v="239.07"/>
    <n v="26.1"/>
    <n v="28.25"/>
    <n v="26.1"/>
    <x v="1"/>
    <x v="1"/>
  </r>
  <r>
    <n v="60663"/>
    <x v="0"/>
    <n v="70"/>
    <x v="3"/>
    <x v="1"/>
    <x v="0"/>
    <s v="Yes"/>
    <x v="2"/>
    <s v="Rural"/>
    <n v="74.040000000000006"/>
    <n v="29.1"/>
    <n v="28.25"/>
    <n v="29.1"/>
    <x v="1"/>
    <x v="0"/>
  </r>
  <r>
    <n v="60983"/>
    <x v="0"/>
    <n v="70"/>
    <x v="3"/>
    <x v="0"/>
    <x v="0"/>
    <s v="Yes"/>
    <x v="2"/>
    <s v="Urban"/>
    <n v="64.41"/>
    <n v="29.4"/>
    <n v="28.25"/>
    <n v="29.4"/>
    <x v="3"/>
    <x v="0"/>
  </r>
  <r>
    <n v="62233"/>
    <x v="1"/>
    <n v="70"/>
    <x v="3"/>
    <x v="0"/>
    <x v="0"/>
    <s v="No"/>
    <x v="1"/>
    <s v="Urban"/>
    <n v="98.42"/>
    <n v="36.4"/>
    <n v="28.25"/>
    <n v="36.4"/>
    <x v="2"/>
    <x v="0"/>
  </r>
  <r>
    <n v="63732"/>
    <x v="0"/>
    <n v="70"/>
    <x v="3"/>
    <x v="1"/>
    <x v="0"/>
    <s v="Yes"/>
    <x v="1"/>
    <s v="Urban"/>
    <n v="251.6"/>
    <n v="27.1"/>
    <n v="28.25"/>
    <n v="27.1"/>
    <x v="1"/>
    <x v="0"/>
  </r>
  <r>
    <n v="63997"/>
    <x v="0"/>
    <n v="70"/>
    <x v="3"/>
    <x v="0"/>
    <x v="0"/>
    <s v="Yes"/>
    <x v="2"/>
    <s v="Urban"/>
    <n v="102.5"/>
    <n v="37.799999999999997"/>
    <n v="28.25"/>
    <n v="37.799999999999997"/>
    <x v="0"/>
    <x v="0"/>
  </r>
  <r>
    <n v="66684"/>
    <x v="0"/>
    <n v="70"/>
    <x v="3"/>
    <x v="0"/>
    <x v="0"/>
    <s v="Yes"/>
    <x v="1"/>
    <s v="Rural"/>
    <n v="193.88"/>
    <n v="24.3"/>
    <n v="28.25"/>
    <n v="24.3"/>
    <x v="0"/>
    <x v="0"/>
  </r>
  <r>
    <n v="67603"/>
    <x v="0"/>
    <n v="70"/>
    <x v="3"/>
    <x v="0"/>
    <x v="0"/>
    <s v="Yes"/>
    <x v="1"/>
    <s v="Urban"/>
    <n v="223.68"/>
    <n v="34.299999999999997"/>
    <n v="28.25"/>
    <n v="34.299999999999997"/>
    <x v="2"/>
    <x v="0"/>
  </r>
  <r>
    <n v="68853"/>
    <x v="1"/>
    <n v="70"/>
    <x v="3"/>
    <x v="0"/>
    <x v="0"/>
    <s v="Yes"/>
    <x v="2"/>
    <s v="Rural"/>
    <n v="149.80000000000001"/>
    <n v="47.6"/>
    <n v="28.25"/>
    <n v="47.6"/>
    <x v="0"/>
    <x v="0"/>
  </r>
  <r>
    <n v="71659"/>
    <x v="1"/>
    <n v="70"/>
    <x v="3"/>
    <x v="0"/>
    <x v="0"/>
    <s v="Yes"/>
    <x v="4"/>
    <s v="Rural"/>
    <n v="158.33000000000001"/>
    <n v="33.5"/>
    <n v="28.25"/>
    <n v="33.5"/>
    <x v="1"/>
    <x v="0"/>
  </r>
  <r>
    <n v="71796"/>
    <x v="1"/>
    <n v="70"/>
    <x v="3"/>
    <x v="0"/>
    <x v="1"/>
    <s v="Yes"/>
    <x v="2"/>
    <s v="Rural"/>
    <n v="59.35"/>
    <n v="32.299999999999997"/>
    <n v="28.25"/>
    <n v="32.299999999999997"/>
    <x v="2"/>
    <x v="1"/>
  </r>
  <r>
    <n v="1505"/>
    <x v="0"/>
    <n v="71"/>
    <x v="3"/>
    <x v="0"/>
    <x v="1"/>
    <s v="Yes"/>
    <x v="1"/>
    <s v="Rural"/>
    <n v="101.13"/>
    <n v="35.9"/>
    <n v="28.25"/>
    <n v="35.9"/>
    <x v="2"/>
    <x v="0"/>
  </r>
  <r>
    <n v="3532"/>
    <x v="1"/>
    <n v="71"/>
    <x v="3"/>
    <x v="0"/>
    <x v="0"/>
    <s v="Yes"/>
    <x v="2"/>
    <s v="Urban"/>
    <n v="90.55"/>
    <n v="39.4"/>
    <n v="28.25"/>
    <n v="39.4"/>
    <x v="2"/>
    <x v="0"/>
  </r>
  <r>
    <n v="4057"/>
    <x v="0"/>
    <n v="71"/>
    <x v="3"/>
    <x v="0"/>
    <x v="0"/>
    <s v="Yes"/>
    <x v="2"/>
    <s v="Urban"/>
    <n v="198.21"/>
    <n v="27.3"/>
    <n v="28.25"/>
    <n v="27.3"/>
    <x v="2"/>
    <x v="0"/>
  </r>
  <r>
    <n v="4219"/>
    <x v="0"/>
    <n v="71"/>
    <x v="3"/>
    <x v="0"/>
    <x v="0"/>
    <s v="Yes"/>
    <x v="2"/>
    <s v="Urban"/>
    <n v="102.87"/>
    <n v="27.2"/>
    <n v="28.25"/>
    <n v="27.2"/>
    <x v="2"/>
    <x v="1"/>
  </r>
  <r>
    <n v="4498"/>
    <x v="0"/>
    <n v="71"/>
    <x v="3"/>
    <x v="0"/>
    <x v="1"/>
    <s v="Yes"/>
    <x v="2"/>
    <s v="Urban"/>
    <n v="204.98"/>
    <s v=""/>
    <n v="28.25"/>
    <n v="28.25"/>
    <x v="2"/>
    <x v="0"/>
  </r>
  <r>
    <n v="4808"/>
    <x v="1"/>
    <n v="71"/>
    <x v="3"/>
    <x v="0"/>
    <x v="0"/>
    <s v="Yes"/>
    <x v="1"/>
    <s v="Urban"/>
    <n v="91.35"/>
    <s v=""/>
    <n v="28.25"/>
    <n v="28.25"/>
    <x v="2"/>
    <x v="0"/>
  </r>
  <r>
    <n v="5863"/>
    <x v="1"/>
    <n v="71"/>
    <x v="3"/>
    <x v="0"/>
    <x v="0"/>
    <s v="Yes"/>
    <x v="2"/>
    <s v="Urban"/>
    <n v="240.81"/>
    <n v="27.4"/>
    <n v="28.25"/>
    <n v="27.4"/>
    <x v="1"/>
    <x v="0"/>
  </r>
  <r>
    <n v="8470"/>
    <x v="1"/>
    <n v="71"/>
    <x v="3"/>
    <x v="0"/>
    <x v="0"/>
    <s v="Yes"/>
    <x v="2"/>
    <s v="Urban"/>
    <n v="71.38"/>
    <n v="19.7"/>
    <n v="28.25"/>
    <n v="19.7"/>
    <x v="1"/>
    <x v="0"/>
  </r>
  <r>
    <n v="8521"/>
    <x v="0"/>
    <n v="71"/>
    <x v="3"/>
    <x v="0"/>
    <x v="0"/>
    <s v="Yes"/>
    <x v="2"/>
    <s v="Rural"/>
    <n v="227.91"/>
    <n v="31.6"/>
    <n v="28.25"/>
    <n v="31.6"/>
    <x v="2"/>
    <x v="0"/>
  </r>
  <r>
    <n v="9648"/>
    <x v="1"/>
    <n v="71"/>
    <x v="3"/>
    <x v="0"/>
    <x v="1"/>
    <s v="Yes"/>
    <x v="2"/>
    <s v="Urban"/>
    <n v="170.95"/>
    <n v="35.200000000000003"/>
    <n v="28.25"/>
    <n v="35.200000000000003"/>
    <x v="1"/>
    <x v="0"/>
  </r>
  <r>
    <n v="10416"/>
    <x v="0"/>
    <n v="71"/>
    <x v="3"/>
    <x v="0"/>
    <x v="1"/>
    <s v="Yes"/>
    <x v="2"/>
    <s v="Urban"/>
    <n v="215.72"/>
    <n v="39.200000000000003"/>
    <n v="28.25"/>
    <n v="39.200000000000003"/>
    <x v="3"/>
    <x v="0"/>
  </r>
  <r>
    <n v="11709"/>
    <x v="0"/>
    <n v="71"/>
    <x v="3"/>
    <x v="0"/>
    <x v="0"/>
    <s v="No"/>
    <x v="2"/>
    <s v="Urban"/>
    <n v="95.08"/>
    <n v="31.5"/>
    <n v="28.25"/>
    <n v="31.5"/>
    <x v="1"/>
    <x v="0"/>
  </r>
  <r>
    <n v="12270"/>
    <x v="0"/>
    <n v="71"/>
    <x v="3"/>
    <x v="0"/>
    <x v="0"/>
    <s v="Yes"/>
    <x v="4"/>
    <s v="Rural"/>
    <n v="186.45"/>
    <n v="26.7"/>
    <n v="28.25"/>
    <n v="26.7"/>
    <x v="1"/>
    <x v="0"/>
  </r>
  <r>
    <n v="13386"/>
    <x v="1"/>
    <n v="71"/>
    <x v="3"/>
    <x v="0"/>
    <x v="1"/>
    <s v="Yes"/>
    <x v="1"/>
    <s v="Rural"/>
    <n v="98.45"/>
    <n v="29.7"/>
    <n v="28.25"/>
    <n v="29.7"/>
    <x v="0"/>
    <x v="0"/>
  </r>
  <r>
    <n v="14288"/>
    <x v="1"/>
    <n v="71"/>
    <x v="3"/>
    <x v="0"/>
    <x v="0"/>
    <s v="Yes"/>
    <x v="2"/>
    <s v="Rural"/>
    <n v="91.85"/>
    <n v="27.6"/>
    <n v="28.25"/>
    <n v="27.6"/>
    <x v="2"/>
    <x v="0"/>
  </r>
  <r>
    <n v="14479"/>
    <x v="1"/>
    <n v="71"/>
    <x v="3"/>
    <x v="0"/>
    <x v="1"/>
    <s v="Yes"/>
    <x v="2"/>
    <s v="Urban"/>
    <n v="187.88"/>
    <n v="29.2"/>
    <n v="28.25"/>
    <n v="29.2"/>
    <x v="2"/>
    <x v="0"/>
  </r>
  <r>
    <n v="15464"/>
    <x v="1"/>
    <n v="71"/>
    <x v="3"/>
    <x v="1"/>
    <x v="1"/>
    <s v="Yes"/>
    <x v="2"/>
    <s v="Rural"/>
    <n v="221.24"/>
    <n v="24.2"/>
    <n v="28.25"/>
    <n v="24.2"/>
    <x v="0"/>
    <x v="0"/>
  </r>
  <r>
    <n v="15757"/>
    <x v="0"/>
    <n v="71"/>
    <x v="3"/>
    <x v="0"/>
    <x v="0"/>
    <s v="Yes"/>
    <x v="2"/>
    <s v="Urban"/>
    <n v="85.33"/>
    <n v="27.7"/>
    <n v="28.25"/>
    <n v="27.7"/>
    <x v="1"/>
    <x v="0"/>
  </r>
  <r>
    <n v="16590"/>
    <x v="0"/>
    <n v="71"/>
    <x v="3"/>
    <x v="0"/>
    <x v="1"/>
    <s v="Yes"/>
    <x v="2"/>
    <s v="Urban"/>
    <n v="81.760000000000005"/>
    <s v=""/>
    <n v="28.25"/>
    <n v="28.25"/>
    <x v="3"/>
    <x v="1"/>
  </r>
  <r>
    <n v="16685"/>
    <x v="1"/>
    <n v="71"/>
    <x v="3"/>
    <x v="1"/>
    <x v="0"/>
    <s v="Yes"/>
    <x v="2"/>
    <s v="Urban"/>
    <n v="194.62"/>
    <n v="31.6"/>
    <n v="28.25"/>
    <n v="31.6"/>
    <x v="1"/>
    <x v="0"/>
  </r>
  <r>
    <n v="17078"/>
    <x v="0"/>
    <n v="71"/>
    <x v="3"/>
    <x v="0"/>
    <x v="0"/>
    <s v="Yes"/>
    <x v="2"/>
    <s v="Urban"/>
    <n v="108.43"/>
    <n v="32.799999999999997"/>
    <n v="28.25"/>
    <n v="32.799999999999997"/>
    <x v="3"/>
    <x v="0"/>
  </r>
  <r>
    <n v="21101"/>
    <x v="0"/>
    <n v="71"/>
    <x v="3"/>
    <x v="0"/>
    <x v="0"/>
    <s v="Yes"/>
    <x v="2"/>
    <s v="Rural"/>
    <n v="67.989999999999995"/>
    <n v="31.1"/>
    <n v="28.25"/>
    <n v="31.1"/>
    <x v="1"/>
    <x v="0"/>
  </r>
  <r>
    <n v="22056"/>
    <x v="1"/>
    <n v="71"/>
    <x v="3"/>
    <x v="1"/>
    <x v="0"/>
    <s v="Yes"/>
    <x v="2"/>
    <s v="Urban"/>
    <n v="105.55"/>
    <s v=""/>
    <n v="28.25"/>
    <n v="28.25"/>
    <x v="3"/>
    <x v="0"/>
  </r>
  <r>
    <n v="22272"/>
    <x v="1"/>
    <n v="71"/>
    <x v="3"/>
    <x v="1"/>
    <x v="0"/>
    <s v="Yes"/>
    <x v="2"/>
    <s v="Rural"/>
    <n v="202.98"/>
    <n v="41.3"/>
    <n v="28.25"/>
    <n v="41.3"/>
    <x v="1"/>
    <x v="0"/>
  </r>
  <r>
    <n v="25931"/>
    <x v="1"/>
    <n v="71"/>
    <x v="3"/>
    <x v="0"/>
    <x v="0"/>
    <s v="Yes"/>
    <x v="1"/>
    <s v="Urban"/>
    <n v="208.31"/>
    <n v="31.8"/>
    <n v="28.25"/>
    <n v="31.8"/>
    <x v="2"/>
    <x v="0"/>
  </r>
  <r>
    <n v="28527"/>
    <x v="0"/>
    <n v="71"/>
    <x v="3"/>
    <x v="0"/>
    <x v="0"/>
    <s v="No"/>
    <x v="2"/>
    <s v="Urban"/>
    <n v="86.96"/>
    <n v="32.6"/>
    <n v="28.25"/>
    <n v="32.6"/>
    <x v="1"/>
    <x v="0"/>
  </r>
  <r>
    <n v="29095"/>
    <x v="0"/>
    <n v="71"/>
    <x v="3"/>
    <x v="1"/>
    <x v="0"/>
    <s v="Yes"/>
    <x v="1"/>
    <s v="Rural"/>
    <n v="93.6"/>
    <s v=""/>
    <n v="28.25"/>
    <n v="28.25"/>
    <x v="1"/>
    <x v="0"/>
  </r>
  <r>
    <n v="29546"/>
    <x v="0"/>
    <n v="71"/>
    <x v="3"/>
    <x v="0"/>
    <x v="0"/>
    <s v="Yes"/>
    <x v="4"/>
    <s v="Rural"/>
    <n v="99.76"/>
    <n v="33.4"/>
    <n v="28.25"/>
    <n v="33.4"/>
    <x v="2"/>
    <x v="0"/>
  </r>
  <r>
    <n v="30567"/>
    <x v="0"/>
    <n v="71"/>
    <x v="3"/>
    <x v="1"/>
    <x v="0"/>
    <s v="Yes"/>
    <x v="2"/>
    <s v="Urban"/>
    <n v="94.65"/>
    <n v="25.3"/>
    <n v="28.25"/>
    <n v="25.3"/>
    <x v="2"/>
    <x v="0"/>
  </r>
  <r>
    <n v="32016"/>
    <x v="0"/>
    <n v="71"/>
    <x v="3"/>
    <x v="1"/>
    <x v="0"/>
    <s v="Yes"/>
    <x v="2"/>
    <s v="Rural"/>
    <n v="186.95"/>
    <n v="33.299999999999997"/>
    <n v="28.25"/>
    <n v="33.299999999999997"/>
    <x v="1"/>
    <x v="0"/>
  </r>
  <r>
    <n v="33562"/>
    <x v="0"/>
    <n v="71"/>
    <x v="3"/>
    <x v="0"/>
    <x v="1"/>
    <s v="Yes"/>
    <x v="4"/>
    <s v="Rural"/>
    <n v="72.94"/>
    <n v="32.299999999999997"/>
    <n v="28.25"/>
    <n v="32.299999999999997"/>
    <x v="2"/>
    <x v="0"/>
  </r>
  <r>
    <n v="34060"/>
    <x v="0"/>
    <n v="71"/>
    <x v="3"/>
    <x v="1"/>
    <x v="0"/>
    <s v="Yes"/>
    <x v="1"/>
    <s v="Rural"/>
    <n v="87.8"/>
    <s v=""/>
    <n v="28.25"/>
    <n v="28.25"/>
    <x v="0"/>
    <x v="1"/>
  </r>
  <r>
    <n v="34299"/>
    <x v="1"/>
    <n v="71"/>
    <x v="3"/>
    <x v="0"/>
    <x v="0"/>
    <s v="Yes"/>
    <x v="2"/>
    <s v="Urban"/>
    <n v="93.28"/>
    <n v="34.700000000000003"/>
    <n v="28.25"/>
    <n v="34.700000000000003"/>
    <x v="1"/>
    <x v="0"/>
  </r>
  <r>
    <n v="34511"/>
    <x v="1"/>
    <n v="71"/>
    <x v="3"/>
    <x v="0"/>
    <x v="0"/>
    <s v="Yes"/>
    <x v="2"/>
    <s v="Rural"/>
    <n v="100.61"/>
    <n v="19.2"/>
    <n v="28.25"/>
    <n v="19.2"/>
    <x v="0"/>
    <x v="0"/>
  </r>
  <r>
    <n v="37327"/>
    <x v="1"/>
    <n v="71"/>
    <x v="3"/>
    <x v="0"/>
    <x v="0"/>
    <s v="Yes"/>
    <x v="2"/>
    <s v="Urban"/>
    <n v="214.77"/>
    <s v=""/>
    <n v="28.25"/>
    <n v="28.25"/>
    <x v="0"/>
    <x v="0"/>
  </r>
  <r>
    <n v="38742"/>
    <x v="1"/>
    <n v="71"/>
    <x v="3"/>
    <x v="0"/>
    <x v="0"/>
    <s v="Yes"/>
    <x v="2"/>
    <s v="Urban"/>
    <n v="80.34"/>
    <n v="29.2"/>
    <n v="28.25"/>
    <n v="29.2"/>
    <x v="1"/>
    <x v="0"/>
  </r>
  <r>
    <n v="40878"/>
    <x v="0"/>
    <n v="71"/>
    <x v="3"/>
    <x v="0"/>
    <x v="0"/>
    <s v="Yes"/>
    <x v="1"/>
    <s v="Rural"/>
    <n v="56.43"/>
    <n v="29.2"/>
    <n v="28.25"/>
    <n v="29.2"/>
    <x v="2"/>
    <x v="0"/>
  </r>
  <r>
    <n v="41148"/>
    <x v="0"/>
    <n v="71"/>
    <x v="3"/>
    <x v="0"/>
    <x v="1"/>
    <s v="Yes"/>
    <x v="2"/>
    <s v="Urban"/>
    <n v="70.709999999999994"/>
    <n v="30.1"/>
    <n v="28.25"/>
    <n v="30.1"/>
    <x v="1"/>
    <x v="0"/>
  </r>
  <r>
    <n v="42251"/>
    <x v="0"/>
    <n v="71"/>
    <x v="3"/>
    <x v="1"/>
    <x v="1"/>
    <s v="Yes"/>
    <x v="1"/>
    <s v="Rural"/>
    <n v="67.06"/>
    <n v="26.7"/>
    <n v="28.25"/>
    <n v="26.7"/>
    <x v="3"/>
    <x v="0"/>
  </r>
  <r>
    <n v="42284"/>
    <x v="0"/>
    <n v="71"/>
    <x v="3"/>
    <x v="1"/>
    <x v="0"/>
    <s v="Yes"/>
    <x v="1"/>
    <s v="Rural"/>
    <n v="97.57"/>
    <n v="26.9"/>
    <n v="28.25"/>
    <n v="26.9"/>
    <x v="0"/>
    <x v="0"/>
  </r>
  <r>
    <n v="43059"/>
    <x v="1"/>
    <n v="71"/>
    <x v="3"/>
    <x v="0"/>
    <x v="0"/>
    <s v="Yes"/>
    <x v="1"/>
    <s v="Rural"/>
    <n v="151.30000000000001"/>
    <n v="26.3"/>
    <n v="28.25"/>
    <n v="26.3"/>
    <x v="1"/>
    <x v="0"/>
  </r>
  <r>
    <n v="44962"/>
    <x v="0"/>
    <n v="71"/>
    <x v="3"/>
    <x v="0"/>
    <x v="0"/>
    <s v="Yes"/>
    <x v="4"/>
    <s v="Urban"/>
    <n v="56.12"/>
    <n v="24.7"/>
    <n v="28.25"/>
    <n v="24.7"/>
    <x v="0"/>
    <x v="0"/>
  </r>
  <r>
    <n v="47414"/>
    <x v="1"/>
    <n v="71"/>
    <x v="3"/>
    <x v="1"/>
    <x v="0"/>
    <s v="Yes"/>
    <x v="2"/>
    <s v="Urban"/>
    <n v="116.76"/>
    <n v="32.9"/>
    <n v="28.25"/>
    <n v="32.9"/>
    <x v="2"/>
    <x v="0"/>
  </r>
  <r>
    <n v="53401"/>
    <x v="0"/>
    <n v="71"/>
    <x v="3"/>
    <x v="1"/>
    <x v="1"/>
    <s v="No"/>
    <x v="4"/>
    <s v="Rural"/>
    <n v="216.94"/>
    <n v="30.9"/>
    <n v="28.25"/>
    <n v="30.9"/>
    <x v="1"/>
    <x v="1"/>
  </r>
  <r>
    <n v="53817"/>
    <x v="1"/>
    <n v="71"/>
    <x v="3"/>
    <x v="1"/>
    <x v="0"/>
    <s v="Yes"/>
    <x v="1"/>
    <s v="Rural"/>
    <n v="66.12"/>
    <s v=""/>
    <n v="28.25"/>
    <n v="28.25"/>
    <x v="1"/>
    <x v="0"/>
  </r>
  <r>
    <n v="53957"/>
    <x v="0"/>
    <n v="71"/>
    <x v="3"/>
    <x v="0"/>
    <x v="0"/>
    <s v="Yes"/>
    <x v="1"/>
    <s v="Urban"/>
    <n v="96.04"/>
    <n v="45.1"/>
    <n v="28.25"/>
    <n v="45.1"/>
    <x v="2"/>
    <x v="0"/>
  </r>
  <r>
    <n v="55592"/>
    <x v="0"/>
    <n v="71"/>
    <x v="3"/>
    <x v="0"/>
    <x v="0"/>
    <s v="Yes"/>
    <x v="2"/>
    <s v="Rural"/>
    <n v="109.73"/>
    <n v="28.9"/>
    <n v="28.25"/>
    <n v="28.9"/>
    <x v="1"/>
    <x v="0"/>
  </r>
  <r>
    <n v="57343"/>
    <x v="1"/>
    <n v="71"/>
    <x v="3"/>
    <x v="0"/>
    <x v="0"/>
    <s v="Yes"/>
    <x v="2"/>
    <s v="Urban"/>
    <n v="134.65"/>
    <n v="32.4"/>
    <n v="28.25"/>
    <n v="32.4"/>
    <x v="0"/>
    <x v="0"/>
  </r>
  <r>
    <n v="58359"/>
    <x v="1"/>
    <n v="71"/>
    <x v="3"/>
    <x v="1"/>
    <x v="0"/>
    <s v="Yes"/>
    <x v="2"/>
    <s v="Urban"/>
    <n v="129.97"/>
    <n v="44.2"/>
    <n v="28.25"/>
    <n v="44.2"/>
    <x v="3"/>
    <x v="0"/>
  </r>
  <r>
    <n v="59522"/>
    <x v="0"/>
    <n v="71"/>
    <x v="3"/>
    <x v="1"/>
    <x v="0"/>
    <s v="Yes"/>
    <x v="2"/>
    <s v="Rural"/>
    <n v="229.73"/>
    <n v="30.4"/>
    <n v="28.25"/>
    <n v="30.4"/>
    <x v="1"/>
    <x v="0"/>
  </r>
  <r>
    <n v="60964"/>
    <x v="1"/>
    <n v="71"/>
    <x v="3"/>
    <x v="1"/>
    <x v="0"/>
    <s v="Yes"/>
    <x v="4"/>
    <s v="Rural"/>
    <n v="105.72"/>
    <n v="29.1"/>
    <n v="28.25"/>
    <n v="29.1"/>
    <x v="2"/>
    <x v="0"/>
  </r>
  <r>
    <n v="61512"/>
    <x v="1"/>
    <n v="71"/>
    <x v="3"/>
    <x v="0"/>
    <x v="0"/>
    <s v="Yes"/>
    <x v="1"/>
    <s v="Urban"/>
    <n v="144.22999999999999"/>
    <n v="22.1"/>
    <n v="28.25"/>
    <n v="22.1"/>
    <x v="2"/>
    <x v="0"/>
  </r>
  <r>
    <n v="62738"/>
    <x v="0"/>
    <n v="71"/>
    <x v="3"/>
    <x v="0"/>
    <x v="1"/>
    <s v="Yes"/>
    <x v="2"/>
    <s v="Rural"/>
    <n v="70.38"/>
    <n v="25"/>
    <n v="28.25"/>
    <n v="25"/>
    <x v="3"/>
    <x v="0"/>
  </r>
  <r>
    <n v="63401"/>
    <x v="1"/>
    <n v="71"/>
    <x v="3"/>
    <x v="0"/>
    <x v="0"/>
    <s v="Yes"/>
    <x v="1"/>
    <s v="Rural"/>
    <n v="249.29"/>
    <n v="30.3"/>
    <n v="28.25"/>
    <n v="30.3"/>
    <x v="3"/>
    <x v="0"/>
  </r>
  <r>
    <n v="66258"/>
    <x v="1"/>
    <n v="71"/>
    <x v="3"/>
    <x v="0"/>
    <x v="0"/>
    <s v="Yes"/>
    <x v="1"/>
    <s v="Urban"/>
    <n v="195.71"/>
    <n v="34.1"/>
    <n v="28.25"/>
    <n v="34.1"/>
    <x v="2"/>
    <x v="1"/>
  </r>
  <r>
    <n v="68981"/>
    <x v="1"/>
    <n v="71"/>
    <x v="3"/>
    <x v="1"/>
    <x v="0"/>
    <s v="Yes"/>
    <x v="4"/>
    <s v="Urban"/>
    <n v="219.8"/>
    <n v="34.200000000000003"/>
    <n v="28.25"/>
    <n v="34.200000000000003"/>
    <x v="2"/>
    <x v="0"/>
  </r>
  <r>
    <n v="70031"/>
    <x v="1"/>
    <n v="71"/>
    <x v="3"/>
    <x v="1"/>
    <x v="0"/>
    <s v="Yes"/>
    <x v="2"/>
    <s v="Rural"/>
    <n v="195.25"/>
    <n v="33.299999999999997"/>
    <n v="28.25"/>
    <n v="33.299999999999997"/>
    <x v="1"/>
    <x v="0"/>
  </r>
  <r>
    <n v="70630"/>
    <x v="1"/>
    <n v="71"/>
    <x v="3"/>
    <x v="0"/>
    <x v="0"/>
    <s v="Yes"/>
    <x v="4"/>
    <s v="Rural"/>
    <n v="193.94"/>
    <n v="22.4"/>
    <n v="28.25"/>
    <n v="22.4"/>
    <x v="3"/>
    <x v="1"/>
  </r>
  <r>
    <n v="70874"/>
    <x v="0"/>
    <n v="71"/>
    <x v="3"/>
    <x v="1"/>
    <x v="0"/>
    <s v="Yes"/>
    <x v="4"/>
    <s v="Urban"/>
    <n v="153.08000000000001"/>
    <n v="21.5"/>
    <n v="28.25"/>
    <n v="21.5"/>
    <x v="0"/>
    <x v="0"/>
  </r>
  <r>
    <n v="71279"/>
    <x v="1"/>
    <n v="71"/>
    <x v="3"/>
    <x v="0"/>
    <x v="0"/>
    <s v="Yes"/>
    <x v="4"/>
    <s v="Urban"/>
    <n v="263.32"/>
    <n v="38.700000000000003"/>
    <n v="28.25"/>
    <n v="38.700000000000003"/>
    <x v="1"/>
    <x v="1"/>
  </r>
  <r>
    <n v="72020"/>
    <x v="0"/>
    <n v="71"/>
    <x v="3"/>
    <x v="0"/>
    <x v="1"/>
    <s v="Yes"/>
    <x v="1"/>
    <s v="Rural"/>
    <n v="207.32"/>
    <n v="32.4"/>
    <n v="28.25"/>
    <n v="32.4"/>
    <x v="3"/>
    <x v="0"/>
  </r>
  <r>
    <n v="2885"/>
    <x v="0"/>
    <n v="72"/>
    <x v="3"/>
    <x v="1"/>
    <x v="0"/>
    <s v="Yes"/>
    <x v="2"/>
    <s v="Rural"/>
    <n v="231.71"/>
    <s v=""/>
    <n v="28.25"/>
    <n v="28.25"/>
    <x v="0"/>
    <x v="0"/>
  </r>
  <r>
    <n v="3942"/>
    <x v="0"/>
    <n v="72"/>
    <x v="3"/>
    <x v="0"/>
    <x v="1"/>
    <s v="Yes"/>
    <x v="2"/>
    <s v="Urban"/>
    <n v="234.27"/>
    <n v="26.9"/>
    <n v="28.25"/>
    <n v="26.9"/>
    <x v="1"/>
    <x v="0"/>
  </r>
  <r>
    <n v="4062"/>
    <x v="0"/>
    <n v="72"/>
    <x v="3"/>
    <x v="0"/>
    <x v="1"/>
    <s v="Yes"/>
    <x v="2"/>
    <s v="Rural"/>
    <n v="238.27"/>
    <s v=""/>
    <n v="28.25"/>
    <n v="28.25"/>
    <x v="3"/>
    <x v="0"/>
  </r>
  <r>
    <n v="4964"/>
    <x v="1"/>
    <n v="72"/>
    <x v="3"/>
    <x v="1"/>
    <x v="0"/>
    <s v="Yes"/>
    <x v="2"/>
    <s v="Rural"/>
    <n v="90.87"/>
    <n v="22.1"/>
    <n v="28.25"/>
    <n v="22.1"/>
    <x v="1"/>
    <x v="0"/>
  </r>
  <r>
    <n v="6368"/>
    <x v="0"/>
    <n v="72"/>
    <x v="3"/>
    <x v="0"/>
    <x v="1"/>
    <s v="Yes"/>
    <x v="2"/>
    <s v="Urban"/>
    <n v="99.76"/>
    <n v="27.1"/>
    <n v="28.25"/>
    <n v="27.1"/>
    <x v="2"/>
    <x v="0"/>
  </r>
  <r>
    <n v="6855"/>
    <x v="0"/>
    <n v="72"/>
    <x v="3"/>
    <x v="1"/>
    <x v="0"/>
    <s v="Yes"/>
    <x v="1"/>
    <s v="Urban"/>
    <n v="114.01"/>
    <n v="31.8"/>
    <n v="28.25"/>
    <n v="31.8"/>
    <x v="2"/>
    <x v="0"/>
  </r>
  <r>
    <n v="7754"/>
    <x v="1"/>
    <n v="72"/>
    <x v="3"/>
    <x v="0"/>
    <x v="0"/>
    <s v="Yes"/>
    <x v="1"/>
    <s v="Rural"/>
    <n v="104.04"/>
    <n v="34.700000000000003"/>
    <n v="28.25"/>
    <n v="34.700000000000003"/>
    <x v="2"/>
    <x v="0"/>
  </r>
  <r>
    <n v="8009"/>
    <x v="1"/>
    <n v="72"/>
    <x v="3"/>
    <x v="1"/>
    <x v="1"/>
    <s v="Yes"/>
    <x v="2"/>
    <s v="Urban"/>
    <n v="217.79"/>
    <n v="26.1"/>
    <n v="28.25"/>
    <n v="26.1"/>
    <x v="2"/>
    <x v="0"/>
  </r>
  <r>
    <n v="8233"/>
    <x v="0"/>
    <n v="72"/>
    <x v="3"/>
    <x v="0"/>
    <x v="1"/>
    <s v="Yes"/>
    <x v="1"/>
    <s v="Rural"/>
    <n v="97.53"/>
    <n v="29.4"/>
    <n v="28.25"/>
    <n v="29.4"/>
    <x v="3"/>
    <x v="0"/>
  </r>
  <r>
    <n v="9644"/>
    <x v="0"/>
    <n v="72"/>
    <x v="3"/>
    <x v="0"/>
    <x v="0"/>
    <s v="Yes"/>
    <x v="2"/>
    <s v="Urban"/>
    <n v="92.59"/>
    <n v="24.6"/>
    <n v="28.25"/>
    <n v="24.6"/>
    <x v="2"/>
    <x v="0"/>
  </r>
  <r>
    <n v="12097"/>
    <x v="1"/>
    <n v="72"/>
    <x v="3"/>
    <x v="0"/>
    <x v="0"/>
    <s v="Yes"/>
    <x v="2"/>
    <s v="Urban"/>
    <n v="95.2"/>
    <n v="35"/>
    <n v="28.25"/>
    <n v="35"/>
    <x v="1"/>
    <x v="0"/>
  </r>
  <r>
    <n v="14000"/>
    <x v="1"/>
    <n v="72"/>
    <x v="3"/>
    <x v="1"/>
    <x v="1"/>
    <s v="Yes"/>
    <x v="2"/>
    <s v="Urban"/>
    <n v="198.32"/>
    <n v="31.3"/>
    <n v="28.25"/>
    <n v="31.3"/>
    <x v="2"/>
    <x v="0"/>
  </r>
  <r>
    <n v="14164"/>
    <x v="1"/>
    <n v="72"/>
    <x v="3"/>
    <x v="0"/>
    <x v="0"/>
    <s v="Yes"/>
    <x v="2"/>
    <s v="Urban"/>
    <n v="219.91"/>
    <s v=""/>
    <n v="28.25"/>
    <n v="28.25"/>
    <x v="0"/>
    <x v="1"/>
  </r>
  <r>
    <n v="14431"/>
    <x v="0"/>
    <n v="72"/>
    <x v="3"/>
    <x v="1"/>
    <x v="0"/>
    <s v="Yes"/>
    <x v="1"/>
    <s v="Rural"/>
    <n v="185.49"/>
    <n v="37.1"/>
    <n v="28.25"/>
    <n v="37.1"/>
    <x v="1"/>
    <x v="1"/>
  </r>
  <r>
    <n v="15579"/>
    <x v="0"/>
    <n v="72"/>
    <x v="3"/>
    <x v="0"/>
    <x v="0"/>
    <s v="Yes"/>
    <x v="1"/>
    <s v="Rural"/>
    <n v="99.73"/>
    <n v="36.700000000000003"/>
    <n v="28.25"/>
    <n v="36.700000000000003"/>
    <x v="2"/>
    <x v="0"/>
  </r>
  <r>
    <n v="17308"/>
    <x v="1"/>
    <n v="72"/>
    <x v="3"/>
    <x v="1"/>
    <x v="0"/>
    <s v="Yes"/>
    <x v="2"/>
    <s v="Urban"/>
    <n v="221.79"/>
    <n v="30"/>
    <n v="28.25"/>
    <n v="30"/>
    <x v="1"/>
    <x v="1"/>
  </r>
  <r>
    <n v="20399"/>
    <x v="1"/>
    <n v="72"/>
    <x v="3"/>
    <x v="1"/>
    <x v="0"/>
    <s v="Yes"/>
    <x v="2"/>
    <s v="Urban"/>
    <n v="105.51"/>
    <n v="32.700000000000003"/>
    <n v="28.25"/>
    <n v="32.700000000000003"/>
    <x v="1"/>
    <x v="0"/>
  </r>
  <r>
    <n v="21042"/>
    <x v="1"/>
    <n v="72"/>
    <x v="3"/>
    <x v="0"/>
    <x v="0"/>
    <s v="Yes"/>
    <x v="1"/>
    <s v="Rural"/>
    <n v="103.25"/>
    <n v="26.9"/>
    <n v="28.25"/>
    <n v="26.9"/>
    <x v="2"/>
    <x v="0"/>
  </r>
  <r>
    <n v="23410"/>
    <x v="1"/>
    <n v="72"/>
    <x v="3"/>
    <x v="0"/>
    <x v="0"/>
    <s v="Yes"/>
    <x v="2"/>
    <s v="Rural"/>
    <n v="97.92"/>
    <n v="26.9"/>
    <n v="28.25"/>
    <n v="26.9"/>
    <x v="3"/>
    <x v="1"/>
  </r>
  <r>
    <n v="23535"/>
    <x v="0"/>
    <n v="72"/>
    <x v="3"/>
    <x v="0"/>
    <x v="1"/>
    <s v="Yes"/>
    <x v="1"/>
    <s v="Urban"/>
    <n v="85.82"/>
    <n v="25"/>
    <n v="28.25"/>
    <n v="25"/>
    <x v="2"/>
    <x v="0"/>
  </r>
  <r>
    <n v="24977"/>
    <x v="1"/>
    <n v="72"/>
    <x v="3"/>
    <x v="1"/>
    <x v="0"/>
    <s v="Yes"/>
    <x v="2"/>
    <s v="Rural"/>
    <n v="74.63"/>
    <n v="23.1"/>
    <n v="28.25"/>
    <n v="23.1"/>
    <x v="2"/>
    <x v="1"/>
  </r>
  <r>
    <n v="25483"/>
    <x v="0"/>
    <n v="72"/>
    <x v="3"/>
    <x v="0"/>
    <x v="0"/>
    <s v="Yes"/>
    <x v="2"/>
    <s v="Rural"/>
    <n v="215.64"/>
    <n v="26.7"/>
    <n v="28.25"/>
    <n v="26.7"/>
    <x v="2"/>
    <x v="0"/>
  </r>
  <r>
    <n v="26884"/>
    <x v="1"/>
    <n v="72"/>
    <x v="3"/>
    <x v="0"/>
    <x v="0"/>
    <s v="Yes"/>
    <x v="1"/>
    <s v="Urban"/>
    <n v="103.78"/>
    <n v="32.700000000000003"/>
    <n v="28.25"/>
    <n v="32.700000000000003"/>
    <x v="2"/>
    <x v="0"/>
  </r>
  <r>
    <n v="27799"/>
    <x v="0"/>
    <n v="72"/>
    <x v="3"/>
    <x v="0"/>
    <x v="0"/>
    <s v="Yes"/>
    <x v="2"/>
    <s v="Rural"/>
    <n v="209.26"/>
    <n v="38.1"/>
    <n v="28.25"/>
    <n v="38.1"/>
    <x v="2"/>
    <x v="0"/>
  </r>
  <r>
    <n v="30285"/>
    <x v="0"/>
    <n v="72"/>
    <x v="3"/>
    <x v="0"/>
    <x v="1"/>
    <s v="Yes"/>
    <x v="1"/>
    <s v="Rural"/>
    <n v="74.36"/>
    <n v="27.3"/>
    <n v="28.25"/>
    <n v="27.3"/>
    <x v="1"/>
    <x v="0"/>
  </r>
  <r>
    <n v="30850"/>
    <x v="0"/>
    <n v="72"/>
    <x v="3"/>
    <x v="0"/>
    <x v="0"/>
    <s v="Yes"/>
    <x v="2"/>
    <s v="Urban"/>
    <n v="81.05"/>
    <n v="30.3"/>
    <n v="28.25"/>
    <n v="30.3"/>
    <x v="0"/>
    <x v="0"/>
  </r>
  <r>
    <n v="39017"/>
    <x v="1"/>
    <n v="72"/>
    <x v="3"/>
    <x v="0"/>
    <x v="0"/>
    <s v="Yes"/>
    <x v="4"/>
    <s v="Rural"/>
    <n v="118.22"/>
    <n v="21.9"/>
    <n v="28.25"/>
    <n v="21.9"/>
    <x v="2"/>
    <x v="0"/>
  </r>
  <r>
    <n v="39784"/>
    <x v="1"/>
    <n v="72"/>
    <x v="3"/>
    <x v="0"/>
    <x v="0"/>
    <s v="Yes"/>
    <x v="1"/>
    <s v="Urban"/>
    <n v="65.12"/>
    <n v="28.3"/>
    <n v="28.25"/>
    <n v="28.3"/>
    <x v="1"/>
    <x v="0"/>
  </r>
  <r>
    <n v="40124"/>
    <x v="0"/>
    <n v="72"/>
    <x v="3"/>
    <x v="0"/>
    <x v="0"/>
    <s v="Yes"/>
    <x v="1"/>
    <s v="Rural"/>
    <n v="72.09"/>
    <s v=""/>
    <n v="28.25"/>
    <n v="28.25"/>
    <x v="3"/>
    <x v="0"/>
  </r>
  <r>
    <n v="42348"/>
    <x v="0"/>
    <n v="72"/>
    <x v="3"/>
    <x v="0"/>
    <x v="1"/>
    <s v="Yes"/>
    <x v="1"/>
    <s v="Urban"/>
    <n v="63.86"/>
    <n v="29.5"/>
    <n v="28.25"/>
    <n v="29.5"/>
    <x v="3"/>
    <x v="0"/>
  </r>
  <r>
    <n v="45563"/>
    <x v="1"/>
    <n v="72"/>
    <x v="3"/>
    <x v="0"/>
    <x v="1"/>
    <s v="Yes"/>
    <x v="1"/>
    <s v="Urban"/>
    <n v="142.63"/>
    <n v="32.9"/>
    <n v="28.25"/>
    <n v="32.9"/>
    <x v="3"/>
    <x v="0"/>
  </r>
  <r>
    <n v="45701"/>
    <x v="1"/>
    <n v="72"/>
    <x v="3"/>
    <x v="0"/>
    <x v="1"/>
    <s v="No"/>
    <x v="1"/>
    <s v="Rural"/>
    <n v="124.38"/>
    <n v="23.4"/>
    <n v="28.25"/>
    <n v="23.4"/>
    <x v="2"/>
    <x v="0"/>
  </r>
  <r>
    <n v="47811"/>
    <x v="1"/>
    <n v="72"/>
    <x v="3"/>
    <x v="0"/>
    <x v="0"/>
    <s v="Yes"/>
    <x v="1"/>
    <s v="Urban"/>
    <n v="239.82"/>
    <n v="35.799999999999997"/>
    <n v="28.25"/>
    <n v="35.799999999999997"/>
    <x v="1"/>
    <x v="0"/>
  </r>
  <r>
    <n v="49646"/>
    <x v="0"/>
    <n v="72"/>
    <x v="3"/>
    <x v="0"/>
    <x v="1"/>
    <s v="Yes"/>
    <x v="1"/>
    <s v="Rural"/>
    <n v="113.63"/>
    <n v="26.5"/>
    <n v="28.25"/>
    <n v="26.5"/>
    <x v="0"/>
    <x v="0"/>
  </r>
  <r>
    <n v="50522"/>
    <x v="1"/>
    <n v="72"/>
    <x v="3"/>
    <x v="0"/>
    <x v="0"/>
    <s v="Yes"/>
    <x v="4"/>
    <s v="Urban"/>
    <n v="131.41"/>
    <n v="28.4"/>
    <n v="28.25"/>
    <n v="28.4"/>
    <x v="1"/>
    <x v="1"/>
  </r>
  <r>
    <n v="51823"/>
    <x v="0"/>
    <n v="72"/>
    <x v="3"/>
    <x v="0"/>
    <x v="0"/>
    <s v="Yes"/>
    <x v="1"/>
    <s v="Urban"/>
    <n v="123.08"/>
    <n v="25.4"/>
    <n v="28.25"/>
    <n v="25.4"/>
    <x v="3"/>
    <x v="0"/>
  </r>
  <r>
    <n v="52234"/>
    <x v="1"/>
    <n v="72"/>
    <x v="3"/>
    <x v="0"/>
    <x v="0"/>
    <s v="Yes"/>
    <x v="4"/>
    <s v="Urban"/>
    <n v="104.05"/>
    <n v="33.5"/>
    <n v="28.25"/>
    <n v="33.5"/>
    <x v="1"/>
    <x v="0"/>
  </r>
  <r>
    <n v="53525"/>
    <x v="1"/>
    <n v="72"/>
    <x v="3"/>
    <x v="0"/>
    <x v="0"/>
    <s v="Yes"/>
    <x v="2"/>
    <s v="Urban"/>
    <n v="83.89"/>
    <n v="33.1"/>
    <n v="28.25"/>
    <n v="33.1"/>
    <x v="2"/>
    <x v="0"/>
  </r>
  <r>
    <n v="58635"/>
    <x v="1"/>
    <n v="72"/>
    <x v="3"/>
    <x v="0"/>
    <x v="0"/>
    <s v="Yes"/>
    <x v="1"/>
    <s v="Urban"/>
    <n v="74.17"/>
    <n v="35.5"/>
    <n v="28.25"/>
    <n v="35.5"/>
    <x v="2"/>
    <x v="0"/>
  </r>
  <r>
    <n v="62456"/>
    <x v="1"/>
    <n v="72"/>
    <x v="3"/>
    <x v="0"/>
    <x v="0"/>
    <s v="Yes"/>
    <x v="1"/>
    <s v="Urban"/>
    <n v="226.88"/>
    <n v="36.700000000000003"/>
    <n v="28.25"/>
    <n v="36.700000000000003"/>
    <x v="2"/>
    <x v="0"/>
  </r>
  <r>
    <n v="66951"/>
    <x v="1"/>
    <n v="72"/>
    <x v="3"/>
    <x v="0"/>
    <x v="0"/>
    <s v="Yes"/>
    <x v="2"/>
    <s v="Urban"/>
    <n v="206.49"/>
    <n v="26.3"/>
    <n v="28.25"/>
    <n v="26.3"/>
    <x v="1"/>
    <x v="0"/>
  </r>
  <r>
    <n v="67667"/>
    <x v="1"/>
    <n v="72"/>
    <x v="3"/>
    <x v="1"/>
    <x v="0"/>
    <s v="Yes"/>
    <x v="1"/>
    <s v="Rural"/>
    <n v="112.12"/>
    <n v="30.5"/>
    <n v="28.25"/>
    <n v="30.5"/>
    <x v="1"/>
    <x v="0"/>
  </r>
  <r>
    <n v="68568"/>
    <x v="1"/>
    <n v="72"/>
    <x v="3"/>
    <x v="0"/>
    <x v="0"/>
    <s v="Yes"/>
    <x v="1"/>
    <s v="Rural"/>
    <n v="57.28"/>
    <n v="23.9"/>
    <n v="28.25"/>
    <n v="23.9"/>
    <x v="1"/>
    <x v="0"/>
  </r>
  <r>
    <n v="69037"/>
    <x v="1"/>
    <n v="72"/>
    <x v="3"/>
    <x v="0"/>
    <x v="0"/>
    <s v="Yes"/>
    <x v="2"/>
    <s v="Rural"/>
    <n v="210.78"/>
    <n v="32.299999999999997"/>
    <n v="28.25"/>
    <n v="32.299999999999997"/>
    <x v="2"/>
    <x v="0"/>
  </r>
  <r>
    <n v="72160"/>
    <x v="0"/>
    <n v="72"/>
    <x v="3"/>
    <x v="1"/>
    <x v="1"/>
    <s v="Yes"/>
    <x v="2"/>
    <s v="Rural"/>
    <n v="60.98"/>
    <n v="34.9"/>
    <n v="28.25"/>
    <n v="34.9"/>
    <x v="2"/>
    <x v="0"/>
  </r>
  <r>
    <n v="739"/>
    <x v="1"/>
    <n v="73"/>
    <x v="3"/>
    <x v="0"/>
    <x v="0"/>
    <s v="Yes"/>
    <x v="1"/>
    <s v="Rural"/>
    <n v="79.69"/>
    <s v=""/>
    <n v="28.25"/>
    <n v="28.25"/>
    <x v="2"/>
    <x v="0"/>
  </r>
  <r>
    <n v="1552"/>
    <x v="0"/>
    <n v="73"/>
    <x v="3"/>
    <x v="0"/>
    <x v="0"/>
    <s v="Yes"/>
    <x v="2"/>
    <s v="Urban"/>
    <n v="101.58"/>
    <n v="35.9"/>
    <n v="28.25"/>
    <n v="35.9"/>
    <x v="1"/>
    <x v="0"/>
  </r>
  <r>
    <n v="2750"/>
    <x v="0"/>
    <n v="73"/>
    <x v="3"/>
    <x v="1"/>
    <x v="1"/>
    <s v="Yes"/>
    <x v="1"/>
    <s v="Rural"/>
    <n v="230.68"/>
    <n v="37.700000000000003"/>
    <n v="28.25"/>
    <n v="37.700000000000003"/>
    <x v="0"/>
    <x v="0"/>
  </r>
  <r>
    <n v="3135"/>
    <x v="1"/>
    <n v="73"/>
    <x v="3"/>
    <x v="0"/>
    <x v="0"/>
    <s v="No"/>
    <x v="1"/>
    <s v="Rural"/>
    <n v="69.349999999999994"/>
    <s v=""/>
    <n v="28.25"/>
    <n v="28.25"/>
    <x v="1"/>
    <x v="0"/>
  </r>
  <r>
    <n v="3842"/>
    <x v="0"/>
    <n v="73"/>
    <x v="3"/>
    <x v="0"/>
    <x v="0"/>
    <s v="Yes"/>
    <x v="2"/>
    <s v="Rural"/>
    <n v="86.57"/>
    <n v="28.5"/>
    <n v="28.25"/>
    <n v="28.5"/>
    <x v="2"/>
    <x v="0"/>
  </r>
  <r>
    <n v="7222"/>
    <x v="1"/>
    <n v="73"/>
    <x v="3"/>
    <x v="0"/>
    <x v="0"/>
    <s v="Yes"/>
    <x v="1"/>
    <s v="Urban"/>
    <n v="88.52"/>
    <n v="20.8"/>
    <n v="28.25"/>
    <n v="20.8"/>
    <x v="2"/>
    <x v="0"/>
  </r>
  <r>
    <n v="7665"/>
    <x v="1"/>
    <n v="73"/>
    <x v="3"/>
    <x v="0"/>
    <x v="0"/>
    <s v="Yes"/>
    <x v="2"/>
    <s v="Rural"/>
    <n v="98.34"/>
    <n v="30.9"/>
    <n v="28.25"/>
    <n v="30.9"/>
    <x v="0"/>
    <x v="0"/>
  </r>
  <r>
    <n v="11394"/>
    <x v="0"/>
    <n v="73"/>
    <x v="3"/>
    <x v="0"/>
    <x v="1"/>
    <s v="Yes"/>
    <x v="2"/>
    <s v="Rural"/>
    <n v="82.15"/>
    <n v="31.6"/>
    <n v="28.25"/>
    <n v="31.6"/>
    <x v="2"/>
    <x v="0"/>
  </r>
  <r>
    <n v="12037"/>
    <x v="1"/>
    <n v="73"/>
    <x v="3"/>
    <x v="0"/>
    <x v="0"/>
    <s v="Yes"/>
    <x v="1"/>
    <s v="Rural"/>
    <n v="77.290000000000006"/>
    <n v="22.6"/>
    <n v="28.25"/>
    <n v="22.6"/>
    <x v="1"/>
    <x v="0"/>
  </r>
  <r>
    <n v="12336"/>
    <x v="1"/>
    <n v="73"/>
    <x v="3"/>
    <x v="0"/>
    <x v="0"/>
    <s v="Yes"/>
    <x v="1"/>
    <s v="Urban"/>
    <n v="87.56"/>
    <n v="24.1"/>
    <n v="28.25"/>
    <n v="24.1"/>
    <x v="1"/>
    <x v="0"/>
  </r>
  <r>
    <n v="13602"/>
    <x v="0"/>
    <n v="73"/>
    <x v="3"/>
    <x v="1"/>
    <x v="0"/>
    <s v="Yes"/>
    <x v="1"/>
    <s v="Rural"/>
    <n v="102.06"/>
    <s v=""/>
    <n v="28.25"/>
    <n v="28.25"/>
    <x v="0"/>
    <x v="0"/>
  </r>
  <r>
    <n v="13620"/>
    <x v="1"/>
    <n v="73"/>
    <x v="3"/>
    <x v="0"/>
    <x v="0"/>
    <s v="Yes"/>
    <x v="1"/>
    <s v="Urban"/>
    <n v="100.49"/>
    <n v="23.7"/>
    <n v="28.25"/>
    <n v="23.7"/>
    <x v="3"/>
    <x v="0"/>
  </r>
  <r>
    <n v="16260"/>
    <x v="0"/>
    <n v="73"/>
    <x v="3"/>
    <x v="0"/>
    <x v="1"/>
    <s v="Yes"/>
    <x v="1"/>
    <s v="Rural"/>
    <n v="189.45"/>
    <n v="32.200000000000003"/>
    <n v="28.25"/>
    <n v="32.200000000000003"/>
    <x v="1"/>
    <x v="0"/>
  </r>
  <r>
    <n v="17466"/>
    <x v="0"/>
    <n v="73"/>
    <x v="3"/>
    <x v="0"/>
    <x v="0"/>
    <s v="No"/>
    <x v="4"/>
    <s v="Rural"/>
    <n v="79.59"/>
    <n v="31.4"/>
    <n v="28.25"/>
    <n v="31.4"/>
    <x v="3"/>
    <x v="0"/>
  </r>
  <r>
    <n v="18684"/>
    <x v="1"/>
    <n v="73"/>
    <x v="3"/>
    <x v="0"/>
    <x v="0"/>
    <s v="Yes"/>
    <x v="1"/>
    <s v="Rural"/>
    <n v="89.45"/>
    <n v="30.3"/>
    <n v="28.25"/>
    <n v="30.3"/>
    <x v="2"/>
    <x v="0"/>
  </r>
  <r>
    <n v="19199"/>
    <x v="1"/>
    <n v="73"/>
    <x v="3"/>
    <x v="1"/>
    <x v="0"/>
    <s v="Yes"/>
    <x v="2"/>
    <s v="Rural"/>
    <n v="217.84"/>
    <s v=""/>
    <n v="28.25"/>
    <n v="28.25"/>
    <x v="1"/>
    <x v="0"/>
  </r>
  <r>
    <n v="20391"/>
    <x v="1"/>
    <n v="73"/>
    <x v="3"/>
    <x v="0"/>
    <x v="0"/>
    <s v="Yes"/>
    <x v="4"/>
    <s v="Rural"/>
    <n v="65.930000000000007"/>
    <n v="30.3"/>
    <n v="28.25"/>
    <n v="30.3"/>
    <x v="1"/>
    <x v="0"/>
  </r>
  <r>
    <n v="21826"/>
    <x v="0"/>
    <n v="73"/>
    <x v="3"/>
    <x v="0"/>
    <x v="0"/>
    <s v="Yes"/>
    <x v="1"/>
    <s v="Rural"/>
    <n v="101.25"/>
    <n v="29.4"/>
    <n v="28.25"/>
    <n v="29.4"/>
    <x v="2"/>
    <x v="0"/>
  </r>
  <r>
    <n v="27660"/>
    <x v="1"/>
    <n v="73"/>
    <x v="3"/>
    <x v="1"/>
    <x v="0"/>
    <s v="No"/>
    <x v="1"/>
    <s v="Rural"/>
    <n v="198.3"/>
    <n v="54.3"/>
    <n v="28.25"/>
    <n v="54.3"/>
    <x v="2"/>
    <x v="0"/>
  </r>
  <r>
    <n v="28513"/>
    <x v="1"/>
    <n v="73"/>
    <x v="3"/>
    <x v="0"/>
    <x v="0"/>
    <s v="Yes"/>
    <x v="2"/>
    <s v="Rural"/>
    <n v="88.98"/>
    <n v="20.6"/>
    <n v="28.25"/>
    <n v="20.6"/>
    <x v="3"/>
    <x v="0"/>
  </r>
  <r>
    <n v="29314"/>
    <x v="1"/>
    <n v="73"/>
    <x v="3"/>
    <x v="1"/>
    <x v="1"/>
    <s v="Yes"/>
    <x v="4"/>
    <s v="Urban"/>
    <n v="67.38"/>
    <n v="32.799999999999997"/>
    <n v="28.25"/>
    <n v="32.799999999999997"/>
    <x v="2"/>
    <x v="0"/>
  </r>
  <r>
    <n v="30692"/>
    <x v="0"/>
    <n v="73"/>
    <x v="3"/>
    <x v="0"/>
    <x v="0"/>
    <s v="Yes"/>
    <x v="2"/>
    <s v="Rural"/>
    <n v="82.13"/>
    <n v="28.5"/>
    <n v="28.25"/>
    <n v="28.5"/>
    <x v="1"/>
    <x v="0"/>
  </r>
  <r>
    <n v="31421"/>
    <x v="0"/>
    <n v="73"/>
    <x v="3"/>
    <x v="0"/>
    <x v="1"/>
    <s v="Yes"/>
    <x v="4"/>
    <s v="Rural"/>
    <n v="219.73"/>
    <n v="28.6"/>
    <n v="28.25"/>
    <n v="28.6"/>
    <x v="1"/>
    <x v="1"/>
  </r>
  <r>
    <n v="32638"/>
    <x v="1"/>
    <n v="73"/>
    <x v="3"/>
    <x v="1"/>
    <x v="0"/>
    <s v="Yes"/>
    <x v="1"/>
    <s v="Rural"/>
    <n v="124.78"/>
    <n v="35.6"/>
    <n v="28.25"/>
    <n v="35.6"/>
    <x v="1"/>
    <x v="0"/>
  </r>
  <r>
    <n v="33532"/>
    <x v="1"/>
    <n v="73"/>
    <x v="3"/>
    <x v="0"/>
    <x v="1"/>
    <s v="Yes"/>
    <x v="2"/>
    <s v="Rural"/>
    <n v="102.46"/>
    <n v="29.7"/>
    <n v="28.25"/>
    <n v="29.7"/>
    <x v="1"/>
    <x v="0"/>
  </r>
  <r>
    <n v="34287"/>
    <x v="1"/>
    <n v="73"/>
    <x v="3"/>
    <x v="0"/>
    <x v="0"/>
    <s v="Yes"/>
    <x v="1"/>
    <s v="Rural"/>
    <n v="98.69"/>
    <n v="27.6"/>
    <n v="28.25"/>
    <n v="27.6"/>
    <x v="0"/>
    <x v="0"/>
  </r>
  <r>
    <n v="35446"/>
    <x v="0"/>
    <n v="73"/>
    <x v="3"/>
    <x v="0"/>
    <x v="0"/>
    <s v="Yes"/>
    <x v="4"/>
    <s v="Rural"/>
    <n v="208.69"/>
    <n v="30"/>
    <n v="28.25"/>
    <n v="30"/>
    <x v="0"/>
    <x v="0"/>
  </r>
  <r>
    <n v="39659"/>
    <x v="1"/>
    <n v="73"/>
    <x v="3"/>
    <x v="0"/>
    <x v="0"/>
    <s v="Yes"/>
    <x v="4"/>
    <s v="Urban"/>
    <n v="219.53"/>
    <n v="40.9"/>
    <n v="28.25"/>
    <n v="40.9"/>
    <x v="1"/>
    <x v="0"/>
  </r>
  <r>
    <n v="43892"/>
    <x v="1"/>
    <n v="73"/>
    <x v="3"/>
    <x v="0"/>
    <x v="0"/>
    <s v="Yes"/>
    <x v="2"/>
    <s v="Rural"/>
    <n v="81.78"/>
    <n v="28.8"/>
    <n v="28.25"/>
    <n v="28.8"/>
    <x v="1"/>
    <x v="0"/>
  </r>
  <r>
    <n v="45751"/>
    <x v="0"/>
    <n v="73"/>
    <x v="3"/>
    <x v="1"/>
    <x v="0"/>
    <s v="Yes"/>
    <x v="1"/>
    <s v="Rural"/>
    <n v="202.57"/>
    <n v="37.4"/>
    <n v="28.25"/>
    <n v="37.4"/>
    <x v="1"/>
    <x v="0"/>
  </r>
  <r>
    <n v="49789"/>
    <x v="1"/>
    <n v="73"/>
    <x v="3"/>
    <x v="0"/>
    <x v="0"/>
    <s v="No"/>
    <x v="4"/>
    <s v="Urban"/>
    <n v="62.99"/>
    <n v="25.4"/>
    <n v="28.25"/>
    <n v="25.4"/>
    <x v="2"/>
    <x v="0"/>
  </r>
  <r>
    <n v="50363"/>
    <x v="1"/>
    <n v="73"/>
    <x v="3"/>
    <x v="1"/>
    <x v="0"/>
    <s v="Yes"/>
    <x v="2"/>
    <s v="Rural"/>
    <n v="60.98"/>
    <n v="29.9"/>
    <n v="28.25"/>
    <n v="29.9"/>
    <x v="2"/>
    <x v="0"/>
  </r>
  <r>
    <n v="52808"/>
    <x v="0"/>
    <n v="73"/>
    <x v="3"/>
    <x v="0"/>
    <x v="0"/>
    <s v="Yes"/>
    <x v="2"/>
    <s v="Urban"/>
    <n v="84.11"/>
    <n v="27.9"/>
    <n v="28.25"/>
    <n v="27.9"/>
    <x v="1"/>
    <x v="0"/>
  </r>
  <r>
    <n v="53440"/>
    <x v="1"/>
    <n v="73"/>
    <x v="3"/>
    <x v="1"/>
    <x v="0"/>
    <s v="Yes"/>
    <x v="2"/>
    <s v="Rural"/>
    <n v="190.14"/>
    <n v="36.5"/>
    <n v="28.25"/>
    <n v="36.5"/>
    <x v="1"/>
    <x v="1"/>
  </r>
  <r>
    <n v="56573"/>
    <x v="0"/>
    <n v="73"/>
    <x v="3"/>
    <x v="0"/>
    <x v="0"/>
    <s v="Yes"/>
    <x v="2"/>
    <s v="Rural"/>
    <n v="121.83"/>
    <n v="30.3"/>
    <n v="28.25"/>
    <n v="30.3"/>
    <x v="2"/>
    <x v="0"/>
  </r>
  <r>
    <n v="58631"/>
    <x v="0"/>
    <n v="73"/>
    <x v="3"/>
    <x v="1"/>
    <x v="0"/>
    <s v="Yes"/>
    <x v="1"/>
    <s v="Urban"/>
    <n v="194.99"/>
    <n v="32.799999999999997"/>
    <n v="28.25"/>
    <n v="32.799999999999997"/>
    <x v="1"/>
    <x v="1"/>
  </r>
  <r>
    <n v="59157"/>
    <x v="0"/>
    <n v="73"/>
    <x v="3"/>
    <x v="1"/>
    <x v="0"/>
    <s v="Yes"/>
    <x v="2"/>
    <s v="Urban"/>
    <n v="88.34"/>
    <n v="27.5"/>
    <n v="28.25"/>
    <n v="27.5"/>
    <x v="1"/>
    <x v="0"/>
  </r>
  <r>
    <n v="60235"/>
    <x v="0"/>
    <n v="73"/>
    <x v="3"/>
    <x v="0"/>
    <x v="1"/>
    <s v="Yes"/>
    <x v="2"/>
    <s v="Rural"/>
    <n v="72.42"/>
    <n v="27.6"/>
    <n v="28.25"/>
    <n v="27.6"/>
    <x v="1"/>
    <x v="0"/>
  </r>
  <r>
    <n v="65419"/>
    <x v="0"/>
    <n v="73"/>
    <x v="3"/>
    <x v="0"/>
    <x v="1"/>
    <s v="Yes"/>
    <x v="4"/>
    <s v="Rural"/>
    <n v="70.23"/>
    <n v="28.1"/>
    <n v="28.25"/>
    <n v="28.1"/>
    <x v="1"/>
    <x v="0"/>
  </r>
  <r>
    <n v="67159"/>
    <x v="0"/>
    <n v="73"/>
    <x v="3"/>
    <x v="1"/>
    <x v="0"/>
    <s v="No"/>
    <x v="4"/>
    <s v="Urban"/>
    <n v="71.290000000000006"/>
    <n v="37.700000000000003"/>
    <n v="28.25"/>
    <n v="37.700000000000003"/>
    <x v="1"/>
    <x v="0"/>
  </r>
  <r>
    <n v="67956"/>
    <x v="1"/>
    <n v="73"/>
    <x v="3"/>
    <x v="0"/>
    <x v="0"/>
    <s v="Yes"/>
    <x v="2"/>
    <s v="Urban"/>
    <n v="90.01"/>
    <n v="32.4"/>
    <n v="28.25"/>
    <n v="32.4"/>
    <x v="2"/>
    <x v="0"/>
  </r>
  <r>
    <n v="68356"/>
    <x v="1"/>
    <n v="73"/>
    <x v="3"/>
    <x v="0"/>
    <x v="0"/>
    <s v="Yes"/>
    <x v="1"/>
    <s v="Urban"/>
    <n v="70.94"/>
    <n v="34.4"/>
    <n v="28.25"/>
    <n v="34.4"/>
    <x v="1"/>
    <x v="1"/>
  </r>
  <r>
    <n v="69404"/>
    <x v="0"/>
    <n v="73"/>
    <x v="3"/>
    <x v="0"/>
    <x v="0"/>
    <s v="Yes"/>
    <x v="4"/>
    <s v="Rural"/>
    <n v="76.45"/>
    <n v="28.7"/>
    <n v="28.25"/>
    <n v="28.7"/>
    <x v="0"/>
    <x v="0"/>
  </r>
  <r>
    <n v="69979"/>
    <x v="0"/>
    <n v="73"/>
    <x v="3"/>
    <x v="0"/>
    <x v="0"/>
    <s v="Yes"/>
    <x v="1"/>
    <s v="Rural"/>
    <n v="231.43"/>
    <n v="23"/>
    <n v="28.25"/>
    <n v="23"/>
    <x v="3"/>
    <x v="0"/>
  </r>
  <r>
    <n v="70845"/>
    <x v="0"/>
    <n v="73"/>
    <x v="3"/>
    <x v="0"/>
    <x v="1"/>
    <s v="Yes"/>
    <x v="2"/>
    <s v="Rural"/>
    <n v="62.44"/>
    <n v="25.2"/>
    <n v="28.25"/>
    <n v="25.2"/>
    <x v="3"/>
    <x v="0"/>
  </r>
  <r>
    <n v="72398"/>
    <x v="1"/>
    <n v="73"/>
    <x v="3"/>
    <x v="1"/>
    <x v="0"/>
    <s v="Yes"/>
    <x v="2"/>
    <s v="Urban"/>
    <n v="110.38"/>
    <n v="26.3"/>
    <n v="28.25"/>
    <n v="26.3"/>
    <x v="1"/>
    <x v="0"/>
  </r>
  <r>
    <n v="491"/>
    <x v="1"/>
    <n v="74"/>
    <x v="3"/>
    <x v="0"/>
    <x v="0"/>
    <s v="Yes"/>
    <x v="1"/>
    <s v="Urban"/>
    <n v="74.959999999999994"/>
    <n v="26.6"/>
    <n v="28.25"/>
    <n v="26.6"/>
    <x v="1"/>
    <x v="1"/>
  </r>
  <r>
    <n v="768"/>
    <x v="1"/>
    <n v="74"/>
    <x v="3"/>
    <x v="0"/>
    <x v="0"/>
    <s v="Yes"/>
    <x v="1"/>
    <s v="Urban"/>
    <n v="68.180000000000007"/>
    <n v="27.3"/>
    <n v="28.25"/>
    <n v="27.3"/>
    <x v="2"/>
    <x v="0"/>
  </r>
  <r>
    <n v="1301"/>
    <x v="1"/>
    <n v="74"/>
    <x v="3"/>
    <x v="0"/>
    <x v="0"/>
    <s v="No"/>
    <x v="1"/>
    <s v="Urban"/>
    <n v="204.77"/>
    <n v="40.799999999999997"/>
    <n v="28.25"/>
    <n v="40.799999999999997"/>
    <x v="1"/>
    <x v="0"/>
  </r>
  <r>
    <n v="4692"/>
    <x v="1"/>
    <n v="74"/>
    <x v="3"/>
    <x v="0"/>
    <x v="0"/>
    <s v="Yes"/>
    <x v="4"/>
    <s v="Urban"/>
    <n v="251.99"/>
    <n v="25.5"/>
    <n v="28.25"/>
    <n v="25.5"/>
    <x v="1"/>
    <x v="0"/>
  </r>
  <r>
    <n v="7547"/>
    <x v="0"/>
    <n v="74"/>
    <x v="3"/>
    <x v="0"/>
    <x v="0"/>
    <s v="Yes"/>
    <x v="2"/>
    <s v="Urban"/>
    <n v="72.959999999999994"/>
    <n v="31.3"/>
    <n v="28.25"/>
    <n v="31.3"/>
    <x v="3"/>
    <x v="1"/>
  </r>
  <r>
    <n v="8045"/>
    <x v="1"/>
    <n v="74"/>
    <x v="3"/>
    <x v="1"/>
    <x v="0"/>
    <s v="Yes"/>
    <x v="2"/>
    <s v="Urban"/>
    <n v="70.28"/>
    <n v="21.8"/>
    <n v="28.25"/>
    <n v="21.8"/>
    <x v="1"/>
    <x v="1"/>
  </r>
  <r>
    <n v="10636"/>
    <x v="1"/>
    <n v="74"/>
    <x v="3"/>
    <x v="0"/>
    <x v="0"/>
    <s v="Yes"/>
    <x v="1"/>
    <s v="Rural"/>
    <n v="82.27"/>
    <n v="23.6"/>
    <n v="28.25"/>
    <n v="23.6"/>
    <x v="2"/>
    <x v="0"/>
  </r>
  <r>
    <n v="12279"/>
    <x v="0"/>
    <n v="74"/>
    <x v="3"/>
    <x v="0"/>
    <x v="0"/>
    <s v="Yes"/>
    <x v="2"/>
    <s v="Urban"/>
    <n v="227.94"/>
    <n v="26"/>
    <n v="28.25"/>
    <n v="26"/>
    <x v="0"/>
    <x v="0"/>
  </r>
  <r>
    <n v="12662"/>
    <x v="0"/>
    <n v="74"/>
    <x v="3"/>
    <x v="1"/>
    <x v="0"/>
    <s v="Yes"/>
    <x v="1"/>
    <s v="Urban"/>
    <n v="112.54"/>
    <n v="27.7"/>
    <n v="28.25"/>
    <n v="27.7"/>
    <x v="2"/>
    <x v="0"/>
  </r>
  <r>
    <n v="12982"/>
    <x v="0"/>
    <n v="74"/>
    <x v="3"/>
    <x v="0"/>
    <x v="0"/>
    <s v="Yes"/>
    <x v="1"/>
    <s v="Urban"/>
    <n v="186.17"/>
    <n v="44.3"/>
    <n v="28.25"/>
    <n v="44.3"/>
    <x v="0"/>
    <x v="0"/>
  </r>
  <r>
    <n v="13764"/>
    <x v="1"/>
    <n v="74"/>
    <x v="3"/>
    <x v="0"/>
    <x v="0"/>
    <s v="Yes"/>
    <x v="2"/>
    <s v="Urban"/>
    <n v="116.04"/>
    <n v="30.9"/>
    <n v="28.25"/>
    <n v="30.9"/>
    <x v="1"/>
    <x v="0"/>
  </r>
  <r>
    <n v="14489"/>
    <x v="1"/>
    <n v="74"/>
    <x v="3"/>
    <x v="0"/>
    <x v="0"/>
    <s v="No"/>
    <x v="1"/>
    <s v="Urban"/>
    <n v="89.52"/>
    <n v="39.200000000000003"/>
    <n v="28.25"/>
    <n v="39.200000000000003"/>
    <x v="0"/>
    <x v="0"/>
  </r>
  <r>
    <n v="19681"/>
    <x v="1"/>
    <n v="74"/>
    <x v="3"/>
    <x v="0"/>
    <x v="0"/>
    <s v="Yes"/>
    <x v="1"/>
    <s v="Urban"/>
    <n v="99.21"/>
    <n v="22.1"/>
    <n v="28.25"/>
    <n v="22.1"/>
    <x v="1"/>
    <x v="0"/>
  </r>
  <r>
    <n v="22147"/>
    <x v="1"/>
    <n v="74"/>
    <x v="3"/>
    <x v="0"/>
    <x v="0"/>
    <s v="Yes"/>
    <x v="2"/>
    <s v="Urban"/>
    <n v="203.01"/>
    <n v="25.4"/>
    <n v="28.25"/>
    <n v="25.4"/>
    <x v="1"/>
    <x v="0"/>
  </r>
  <r>
    <n v="28674"/>
    <x v="1"/>
    <n v="74"/>
    <x v="3"/>
    <x v="1"/>
    <x v="0"/>
    <s v="Yes"/>
    <x v="1"/>
    <s v="Urban"/>
    <n v="205.84"/>
    <n v="54.6"/>
    <n v="28.25"/>
    <n v="54.6"/>
    <x v="1"/>
    <x v="0"/>
  </r>
  <r>
    <n v="28716"/>
    <x v="1"/>
    <n v="74"/>
    <x v="3"/>
    <x v="0"/>
    <x v="0"/>
    <s v="Yes"/>
    <x v="1"/>
    <s v="Rural"/>
    <n v="94.67"/>
    <n v="19.7"/>
    <n v="28.25"/>
    <n v="19.7"/>
    <x v="0"/>
    <x v="0"/>
  </r>
  <r>
    <n v="35648"/>
    <x v="1"/>
    <n v="74"/>
    <x v="3"/>
    <x v="0"/>
    <x v="0"/>
    <s v="Yes"/>
    <x v="1"/>
    <s v="Rural"/>
    <n v="95.94"/>
    <n v="27"/>
    <n v="28.25"/>
    <n v="27"/>
    <x v="1"/>
    <x v="0"/>
  </r>
  <r>
    <n v="36620"/>
    <x v="1"/>
    <n v="74"/>
    <x v="3"/>
    <x v="0"/>
    <x v="0"/>
    <s v="Yes"/>
    <x v="2"/>
    <s v="Rural"/>
    <n v="66.319999999999993"/>
    <n v="34.4"/>
    <n v="28.25"/>
    <n v="34.4"/>
    <x v="2"/>
    <x v="0"/>
  </r>
  <r>
    <n v="36728"/>
    <x v="0"/>
    <n v="74"/>
    <x v="3"/>
    <x v="0"/>
    <x v="0"/>
    <s v="Yes"/>
    <x v="2"/>
    <s v="Urban"/>
    <n v="79.44"/>
    <n v="32.799999999999997"/>
    <n v="28.25"/>
    <n v="32.799999999999997"/>
    <x v="1"/>
    <x v="0"/>
  </r>
  <r>
    <n v="36946"/>
    <x v="0"/>
    <n v="74"/>
    <x v="3"/>
    <x v="0"/>
    <x v="0"/>
    <s v="Yes"/>
    <x v="2"/>
    <s v="Rural"/>
    <n v="92.67"/>
    <n v="26.3"/>
    <n v="28.25"/>
    <n v="26.3"/>
    <x v="2"/>
    <x v="0"/>
  </r>
  <r>
    <n v="38804"/>
    <x v="0"/>
    <n v="74"/>
    <x v="3"/>
    <x v="0"/>
    <x v="0"/>
    <s v="Yes"/>
    <x v="2"/>
    <s v="Rural"/>
    <n v="83.5"/>
    <n v="26.7"/>
    <n v="28.25"/>
    <n v="26.7"/>
    <x v="0"/>
    <x v="0"/>
  </r>
  <r>
    <n v="39105"/>
    <x v="0"/>
    <n v="74"/>
    <x v="3"/>
    <x v="0"/>
    <x v="0"/>
    <s v="Yes"/>
    <x v="1"/>
    <s v="Rural"/>
    <n v="60.98"/>
    <s v=""/>
    <n v="28.25"/>
    <n v="28.25"/>
    <x v="1"/>
    <x v="1"/>
  </r>
  <r>
    <n v="40850"/>
    <x v="1"/>
    <n v="74"/>
    <x v="3"/>
    <x v="0"/>
    <x v="0"/>
    <s v="Yes"/>
    <x v="4"/>
    <s v="Urban"/>
    <n v="111.94"/>
    <n v="21.7"/>
    <n v="28.25"/>
    <n v="21.7"/>
    <x v="1"/>
    <x v="0"/>
  </r>
  <r>
    <n v="41362"/>
    <x v="1"/>
    <n v="74"/>
    <x v="3"/>
    <x v="0"/>
    <x v="0"/>
    <s v="Yes"/>
    <x v="1"/>
    <s v="Rural"/>
    <n v="72.540000000000006"/>
    <n v="28.4"/>
    <n v="28.25"/>
    <n v="28.4"/>
    <x v="1"/>
    <x v="0"/>
  </r>
  <r>
    <n v="42703"/>
    <x v="0"/>
    <n v="74"/>
    <x v="3"/>
    <x v="0"/>
    <x v="0"/>
    <s v="Yes"/>
    <x v="1"/>
    <s v="Urban"/>
    <n v="61.78"/>
    <n v="25.8"/>
    <n v="28.25"/>
    <n v="25.8"/>
    <x v="0"/>
    <x v="0"/>
  </r>
  <r>
    <n v="44259"/>
    <x v="1"/>
    <n v="74"/>
    <x v="3"/>
    <x v="0"/>
    <x v="0"/>
    <s v="Yes"/>
    <x v="2"/>
    <s v="Urban"/>
    <n v="130.37"/>
    <n v="26.3"/>
    <n v="28.25"/>
    <n v="26.3"/>
    <x v="0"/>
    <x v="0"/>
  </r>
  <r>
    <n v="45277"/>
    <x v="1"/>
    <n v="74"/>
    <x v="3"/>
    <x v="0"/>
    <x v="0"/>
    <s v="Yes"/>
    <x v="2"/>
    <s v="Rural"/>
    <n v="231.61"/>
    <n v="34.6"/>
    <n v="28.25"/>
    <n v="34.6"/>
    <x v="2"/>
    <x v="1"/>
  </r>
  <r>
    <n v="45795"/>
    <x v="1"/>
    <n v="74"/>
    <x v="3"/>
    <x v="0"/>
    <x v="0"/>
    <s v="Yes"/>
    <x v="2"/>
    <s v="Urban"/>
    <n v="158.9"/>
    <n v="32.4"/>
    <n v="28.25"/>
    <n v="32.4"/>
    <x v="2"/>
    <x v="0"/>
  </r>
  <r>
    <n v="46891"/>
    <x v="1"/>
    <n v="74"/>
    <x v="3"/>
    <x v="0"/>
    <x v="0"/>
    <s v="Yes"/>
    <x v="2"/>
    <s v="Rural"/>
    <n v="68.34"/>
    <n v="39.299999999999997"/>
    <n v="28.25"/>
    <n v="39.299999999999997"/>
    <x v="0"/>
    <x v="0"/>
  </r>
  <r>
    <n v="47144"/>
    <x v="1"/>
    <n v="74"/>
    <x v="3"/>
    <x v="0"/>
    <x v="0"/>
    <s v="Yes"/>
    <x v="1"/>
    <s v="Urban"/>
    <n v="88.62"/>
    <n v="28.5"/>
    <n v="28.25"/>
    <n v="28.5"/>
    <x v="2"/>
    <x v="0"/>
  </r>
  <r>
    <n v="47269"/>
    <x v="0"/>
    <n v="74"/>
    <x v="3"/>
    <x v="0"/>
    <x v="0"/>
    <s v="Yes"/>
    <x v="2"/>
    <s v="Rural"/>
    <n v="219.72"/>
    <n v="33.700000000000003"/>
    <n v="28.25"/>
    <n v="33.700000000000003"/>
    <x v="2"/>
    <x v="1"/>
  </r>
  <r>
    <n v="47321"/>
    <x v="1"/>
    <n v="74"/>
    <x v="3"/>
    <x v="0"/>
    <x v="0"/>
    <s v="Yes"/>
    <x v="2"/>
    <s v="Rural"/>
    <n v="83.58"/>
    <n v="18.2"/>
    <n v="28.25"/>
    <n v="18.2"/>
    <x v="1"/>
    <x v="0"/>
  </r>
  <r>
    <n v="49130"/>
    <x v="0"/>
    <n v="74"/>
    <x v="3"/>
    <x v="0"/>
    <x v="0"/>
    <s v="Yes"/>
    <x v="2"/>
    <s v="Urban"/>
    <n v="98.55"/>
    <n v="25.6"/>
    <n v="28.25"/>
    <n v="25.6"/>
    <x v="0"/>
    <x v="1"/>
  </r>
  <r>
    <n v="52688"/>
    <x v="0"/>
    <n v="74"/>
    <x v="3"/>
    <x v="1"/>
    <x v="0"/>
    <s v="Yes"/>
    <x v="2"/>
    <s v="Rural"/>
    <n v="57.51"/>
    <n v="31.7"/>
    <n v="28.25"/>
    <n v="31.7"/>
    <x v="3"/>
    <x v="0"/>
  </r>
  <r>
    <n v="53399"/>
    <x v="0"/>
    <n v="74"/>
    <x v="3"/>
    <x v="0"/>
    <x v="0"/>
    <s v="Yes"/>
    <x v="2"/>
    <s v="Rural"/>
    <n v="65.28"/>
    <n v="28.2"/>
    <n v="28.25"/>
    <n v="28.2"/>
    <x v="1"/>
    <x v="0"/>
  </r>
  <r>
    <n v="53882"/>
    <x v="0"/>
    <n v="74"/>
    <x v="3"/>
    <x v="1"/>
    <x v="1"/>
    <s v="Yes"/>
    <x v="2"/>
    <s v="Rural"/>
    <n v="70.09"/>
    <n v="27.4"/>
    <n v="28.25"/>
    <n v="27.4"/>
    <x v="1"/>
    <x v="1"/>
  </r>
  <r>
    <n v="54695"/>
    <x v="0"/>
    <n v="74"/>
    <x v="3"/>
    <x v="0"/>
    <x v="0"/>
    <s v="Yes"/>
    <x v="2"/>
    <s v="Urban"/>
    <n v="167.13"/>
    <s v=""/>
    <n v="28.25"/>
    <n v="28.25"/>
    <x v="0"/>
    <x v="1"/>
  </r>
  <r>
    <n v="57879"/>
    <x v="1"/>
    <n v="74"/>
    <x v="3"/>
    <x v="0"/>
    <x v="0"/>
    <s v="Yes"/>
    <x v="2"/>
    <s v="Urban"/>
    <n v="87.11"/>
    <n v="24.8"/>
    <n v="28.25"/>
    <n v="24.8"/>
    <x v="1"/>
    <x v="0"/>
  </r>
  <r>
    <n v="69020"/>
    <x v="1"/>
    <n v="74"/>
    <x v="3"/>
    <x v="0"/>
    <x v="0"/>
    <s v="Yes"/>
    <x v="2"/>
    <s v="Urban"/>
    <n v="83.5"/>
    <n v="25.8"/>
    <n v="28.25"/>
    <n v="25.8"/>
    <x v="1"/>
    <x v="0"/>
  </r>
  <r>
    <n v="71777"/>
    <x v="0"/>
    <n v="74"/>
    <x v="3"/>
    <x v="1"/>
    <x v="1"/>
    <s v="Yes"/>
    <x v="2"/>
    <s v="Rural"/>
    <n v="77.16"/>
    <n v="26.3"/>
    <n v="28.25"/>
    <n v="26.3"/>
    <x v="1"/>
    <x v="0"/>
  </r>
  <r>
    <n v="2313"/>
    <x v="1"/>
    <n v="75"/>
    <x v="3"/>
    <x v="0"/>
    <x v="1"/>
    <s v="Yes"/>
    <x v="1"/>
    <s v="Urban"/>
    <n v="83.88"/>
    <s v=""/>
    <n v="28.25"/>
    <n v="28.25"/>
    <x v="3"/>
    <x v="0"/>
  </r>
  <r>
    <n v="4297"/>
    <x v="0"/>
    <n v="75"/>
    <x v="3"/>
    <x v="0"/>
    <x v="0"/>
    <s v="Yes"/>
    <x v="4"/>
    <s v="Urban"/>
    <n v="223.14"/>
    <n v="27.8"/>
    <n v="28.25"/>
    <n v="27.8"/>
    <x v="1"/>
    <x v="0"/>
  </r>
  <r>
    <n v="6528"/>
    <x v="0"/>
    <n v="75"/>
    <x v="3"/>
    <x v="0"/>
    <x v="0"/>
    <s v="Yes"/>
    <x v="4"/>
    <s v="Urban"/>
    <n v="200.73"/>
    <n v="25.7"/>
    <n v="28.25"/>
    <n v="25.7"/>
    <x v="2"/>
    <x v="0"/>
  </r>
  <r>
    <n v="7356"/>
    <x v="0"/>
    <n v="75"/>
    <x v="3"/>
    <x v="0"/>
    <x v="0"/>
    <s v="Yes"/>
    <x v="2"/>
    <s v="Urban"/>
    <n v="104.72"/>
    <s v=""/>
    <n v="28.25"/>
    <n v="28.25"/>
    <x v="0"/>
    <x v="1"/>
  </r>
  <r>
    <n v="8541"/>
    <x v="1"/>
    <n v="75"/>
    <x v="3"/>
    <x v="0"/>
    <x v="0"/>
    <s v="Yes"/>
    <x v="4"/>
    <s v="Rural"/>
    <n v="94.77"/>
    <n v="27.2"/>
    <n v="28.25"/>
    <n v="27.2"/>
    <x v="1"/>
    <x v="0"/>
  </r>
  <r>
    <n v="9641"/>
    <x v="0"/>
    <n v="75"/>
    <x v="3"/>
    <x v="0"/>
    <x v="0"/>
    <s v="Yes"/>
    <x v="2"/>
    <s v="Urban"/>
    <n v="105.63"/>
    <n v="28.2"/>
    <n v="28.25"/>
    <n v="28.2"/>
    <x v="3"/>
    <x v="0"/>
  </r>
  <r>
    <n v="10538"/>
    <x v="0"/>
    <n v="75"/>
    <x v="3"/>
    <x v="1"/>
    <x v="1"/>
    <s v="Yes"/>
    <x v="1"/>
    <s v="Urban"/>
    <n v="195.03"/>
    <n v="28.7"/>
    <n v="28.25"/>
    <n v="28.7"/>
    <x v="2"/>
    <x v="0"/>
  </r>
  <r>
    <n v="11091"/>
    <x v="1"/>
    <n v="75"/>
    <x v="3"/>
    <x v="0"/>
    <x v="0"/>
    <s v="Yes"/>
    <x v="1"/>
    <s v="Rural"/>
    <n v="75.39"/>
    <n v="37.799999999999997"/>
    <n v="28.25"/>
    <n v="37.799999999999997"/>
    <x v="1"/>
    <x v="0"/>
  </r>
  <r>
    <n v="11098"/>
    <x v="0"/>
    <n v="75"/>
    <x v="3"/>
    <x v="0"/>
    <x v="0"/>
    <s v="Yes"/>
    <x v="4"/>
    <s v="Rural"/>
    <n v="93.93"/>
    <n v="24.4"/>
    <n v="28.25"/>
    <n v="24.4"/>
    <x v="2"/>
    <x v="0"/>
  </r>
  <r>
    <n v="11392"/>
    <x v="0"/>
    <n v="75"/>
    <x v="3"/>
    <x v="0"/>
    <x v="0"/>
    <s v="Yes"/>
    <x v="2"/>
    <s v="Rural"/>
    <n v="70.73"/>
    <n v="26.7"/>
    <n v="28.25"/>
    <n v="26.7"/>
    <x v="3"/>
    <x v="0"/>
  </r>
  <r>
    <n v="12003"/>
    <x v="1"/>
    <n v="75"/>
    <x v="3"/>
    <x v="0"/>
    <x v="0"/>
    <s v="Yes"/>
    <x v="2"/>
    <s v="Rural"/>
    <n v="226.73"/>
    <n v="43.7"/>
    <n v="28.25"/>
    <n v="43.7"/>
    <x v="1"/>
    <x v="0"/>
  </r>
  <r>
    <n v="13358"/>
    <x v="1"/>
    <n v="75"/>
    <x v="3"/>
    <x v="0"/>
    <x v="0"/>
    <s v="Yes"/>
    <x v="1"/>
    <s v="Rural"/>
    <n v="207.62"/>
    <n v="31.8"/>
    <n v="28.25"/>
    <n v="31.8"/>
    <x v="1"/>
    <x v="0"/>
  </r>
  <r>
    <n v="15166"/>
    <x v="1"/>
    <n v="75"/>
    <x v="3"/>
    <x v="1"/>
    <x v="0"/>
    <s v="Yes"/>
    <x v="2"/>
    <s v="Urban"/>
    <n v="183"/>
    <n v="20.8"/>
    <n v="28.25"/>
    <n v="20.8"/>
    <x v="0"/>
    <x v="0"/>
  </r>
  <r>
    <n v="18866"/>
    <x v="1"/>
    <n v="75"/>
    <x v="3"/>
    <x v="0"/>
    <x v="0"/>
    <s v="Yes"/>
    <x v="1"/>
    <s v="Urban"/>
    <n v="96.95"/>
    <n v="41.4"/>
    <n v="28.25"/>
    <n v="41.4"/>
    <x v="1"/>
    <x v="0"/>
  </r>
  <r>
    <n v="20169"/>
    <x v="1"/>
    <n v="75"/>
    <x v="3"/>
    <x v="0"/>
    <x v="0"/>
    <s v="Yes"/>
    <x v="2"/>
    <s v="Rural"/>
    <n v="106.33"/>
    <n v="27.8"/>
    <n v="28.25"/>
    <n v="27.8"/>
    <x v="0"/>
    <x v="0"/>
  </r>
  <r>
    <n v="20316"/>
    <x v="1"/>
    <n v="75"/>
    <x v="3"/>
    <x v="0"/>
    <x v="0"/>
    <s v="Yes"/>
    <x v="4"/>
    <s v="Rural"/>
    <n v="219.39"/>
    <n v="33.4"/>
    <n v="28.25"/>
    <n v="33.4"/>
    <x v="3"/>
    <x v="0"/>
  </r>
  <r>
    <n v="20351"/>
    <x v="0"/>
    <n v="75"/>
    <x v="3"/>
    <x v="0"/>
    <x v="0"/>
    <s v="Yes"/>
    <x v="4"/>
    <s v="Urban"/>
    <n v="94.29"/>
    <n v="35.200000000000003"/>
    <n v="28.25"/>
    <n v="35.200000000000003"/>
    <x v="0"/>
    <x v="0"/>
  </r>
  <r>
    <n v="22052"/>
    <x v="1"/>
    <n v="75"/>
    <x v="3"/>
    <x v="1"/>
    <x v="0"/>
    <s v="No"/>
    <x v="1"/>
    <s v="Rural"/>
    <n v="91.85"/>
    <n v="21.4"/>
    <n v="28.25"/>
    <n v="21.4"/>
    <x v="2"/>
    <x v="0"/>
  </r>
  <r>
    <n v="23730"/>
    <x v="1"/>
    <n v="75"/>
    <x v="3"/>
    <x v="0"/>
    <x v="0"/>
    <s v="Yes"/>
    <x v="1"/>
    <s v="Urban"/>
    <n v="108.62"/>
    <n v="25.1"/>
    <n v="28.25"/>
    <n v="25.1"/>
    <x v="0"/>
    <x v="0"/>
  </r>
  <r>
    <n v="25777"/>
    <x v="0"/>
    <n v="75"/>
    <x v="3"/>
    <x v="0"/>
    <x v="0"/>
    <s v="Yes"/>
    <x v="2"/>
    <s v="Rural"/>
    <n v="87.69"/>
    <n v="26.2"/>
    <n v="28.25"/>
    <n v="26.2"/>
    <x v="2"/>
    <x v="0"/>
  </r>
  <r>
    <n v="26076"/>
    <x v="1"/>
    <n v="75"/>
    <x v="3"/>
    <x v="1"/>
    <x v="0"/>
    <s v="Yes"/>
    <x v="1"/>
    <s v="Rural"/>
    <n v="219.82"/>
    <n v="29.5"/>
    <n v="28.25"/>
    <n v="29.5"/>
    <x v="2"/>
    <x v="0"/>
  </r>
  <r>
    <n v="27153"/>
    <x v="1"/>
    <n v="75"/>
    <x v="3"/>
    <x v="0"/>
    <x v="0"/>
    <s v="Yes"/>
    <x v="1"/>
    <s v="Rural"/>
    <n v="78.8"/>
    <n v="29.3"/>
    <n v="28.25"/>
    <n v="29.3"/>
    <x v="2"/>
    <x v="1"/>
  </r>
  <r>
    <n v="28904"/>
    <x v="1"/>
    <n v="75"/>
    <x v="3"/>
    <x v="0"/>
    <x v="0"/>
    <s v="Yes"/>
    <x v="1"/>
    <s v="Rural"/>
    <n v="74.790000000000006"/>
    <n v="32.4"/>
    <n v="28.25"/>
    <n v="32.4"/>
    <x v="1"/>
    <x v="0"/>
  </r>
  <r>
    <n v="29326"/>
    <x v="1"/>
    <n v="75"/>
    <x v="3"/>
    <x v="0"/>
    <x v="0"/>
    <s v="Yes"/>
    <x v="1"/>
    <s v="Rural"/>
    <n v="70.22"/>
    <n v="24.8"/>
    <n v="28.25"/>
    <n v="24.8"/>
    <x v="2"/>
    <x v="0"/>
  </r>
  <r>
    <n v="30683"/>
    <x v="1"/>
    <n v="75"/>
    <x v="3"/>
    <x v="0"/>
    <x v="0"/>
    <s v="Yes"/>
    <x v="2"/>
    <s v="Rural"/>
    <n v="199.2"/>
    <n v="26.6"/>
    <n v="28.25"/>
    <n v="26.6"/>
    <x v="0"/>
    <x v="1"/>
  </r>
  <r>
    <n v="30790"/>
    <x v="1"/>
    <n v="75"/>
    <x v="3"/>
    <x v="1"/>
    <x v="0"/>
    <s v="Yes"/>
    <x v="4"/>
    <s v="Urban"/>
    <n v="88.83"/>
    <n v="41.7"/>
    <n v="28.25"/>
    <n v="41.7"/>
    <x v="1"/>
    <x v="0"/>
  </r>
  <r>
    <n v="30953"/>
    <x v="0"/>
    <n v="75"/>
    <x v="3"/>
    <x v="1"/>
    <x v="1"/>
    <s v="Yes"/>
    <x v="2"/>
    <s v="Rural"/>
    <n v="221.43"/>
    <n v="32.5"/>
    <n v="28.25"/>
    <n v="32.5"/>
    <x v="0"/>
    <x v="0"/>
  </r>
  <r>
    <n v="33983"/>
    <x v="0"/>
    <n v="75"/>
    <x v="3"/>
    <x v="0"/>
    <x v="0"/>
    <s v="Yes"/>
    <x v="4"/>
    <s v="Rural"/>
    <n v="206.33"/>
    <n v="26.8"/>
    <n v="28.25"/>
    <n v="26.8"/>
    <x v="1"/>
    <x v="0"/>
  </r>
  <r>
    <n v="34120"/>
    <x v="0"/>
    <n v="75"/>
    <x v="3"/>
    <x v="1"/>
    <x v="0"/>
    <s v="Yes"/>
    <x v="2"/>
    <s v="Urban"/>
    <n v="221.29"/>
    <n v="25.8"/>
    <n v="28.25"/>
    <n v="25.8"/>
    <x v="3"/>
    <x v="1"/>
  </r>
  <r>
    <n v="34356"/>
    <x v="1"/>
    <n v="75"/>
    <x v="3"/>
    <x v="0"/>
    <x v="0"/>
    <s v="Yes"/>
    <x v="2"/>
    <s v="Rural"/>
    <n v="108.72"/>
    <n v="29.2"/>
    <n v="28.25"/>
    <n v="29.2"/>
    <x v="2"/>
    <x v="0"/>
  </r>
  <r>
    <n v="35222"/>
    <x v="1"/>
    <n v="75"/>
    <x v="3"/>
    <x v="0"/>
    <x v="0"/>
    <s v="Yes"/>
    <x v="2"/>
    <s v="Urban"/>
    <n v="86.4"/>
    <n v="42.6"/>
    <n v="28.25"/>
    <n v="42.6"/>
    <x v="1"/>
    <x v="0"/>
  </r>
  <r>
    <n v="36618"/>
    <x v="0"/>
    <n v="75"/>
    <x v="3"/>
    <x v="0"/>
    <x v="1"/>
    <s v="Yes"/>
    <x v="1"/>
    <s v="Urban"/>
    <n v="207.64"/>
    <n v="30.5"/>
    <n v="28.25"/>
    <n v="30.5"/>
    <x v="2"/>
    <x v="0"/>
  </r>
  <r>
    <n v="37937"/>
    <x v="1"/>
    <n v="75"/>
    <x v="3"/>
    <x v="0"/>
    <x v="1"/>
    <s v="No"/>
    <x v="1"/>
    <s v="Urban"/>
    <n v="109.78"/>
    <s v=""/>
    <n v="28.25"/>
    <n v="28.25"/>
    <x v="0"/>
    <x v="1"/>
  </r>
  <r>
    <n v="40870"/>
    <x v="1"/>
    <n v="75"/>
    <x v="3"/>
    <x v="0"/>
    <x v="0"/>
    <s v="Yes"/>
    <x v="4"/>
    <s v="Urban"/>
    <n v="73.89"/>
    <n v="20.9"/>
    <n v="28.25"/>
    <n v="20.9"/>
    <x v="0"/>
    <x v="0"/>
  </r>
  <r>
    <n v="41413"/>
    <x v="1"/>
    <n v="75"/>
    <x v="3"/>
    <x v="0"/>
    <x v="1"/>
    <s v="Yes"/>
    <x v="1"/>
    <s v="Rural"/>
    <n v="243.53"/>
    <n v="27"/>
    <n v="28.25"/>
    <n v="27"/>
    <x v="1"/>
    <x v="0"/>
  </r>
  <r>
    <n v="41842"/>
    <x v="0"/>
    <n v="75"/>
    <x v="3"/>
    <x v="0"/>
    <x v="0"/>
    <s v="Yes"/>
    <x v="4"/>
    <s v="Rural"/>
    <n v="79.489999999999995"/>
    <n v="28.9"/>
    <n v="28.25"/>
    <n v="28.9"/>
    <x v="0"/>
    <x v="0"/>
  </r>
  <r>
    <n v="45404"/>
    <x v="1"/>
    <n v="75"/>
    <x v="3"/>
    <x v="0"/>
    <x v="0"/>
    <s v="Yes"/>
    <x v="2"/>
    <s v="Rural"/>
    <n v="68.38"/>
    <n v="33.799999999999997"/>
    <n v="28.25"/>
    <n v="33.799999999999997"/>
    <x v="0"/>
    <x v="0"/>
  </r>
  <r>
    <n v="46670"/>
    <x v="1"/>
    <n v="75"/>
    <x v="3"/>
    <x v="1"/>
    <x v="0"/>
    <s v="Yes"/>
    <x v="1"/>
    <s v="Rural"/>
    <n v="197.06"/>
    <n v="26.1"/>
    <n v="28.25"/>
    <n v="26.1"/>
    <x v="1"/>
    <x v="0"/>
  </r>
  <r>
    <n v="48796"/>
    <x v="1"/>
    <n v="75"/>
    <x v="3"/>
    <x v="0"/>
    <x v="0"/>
    <s v="Yes"/>
    <x v="4"/>
    <s v="Urban"/>
    <n v="62.48"/>
    <s v=""/>
    <n v="28.25"/>
    <n v="28.25"/>
    <x v="0"/>
    <x v="1"/>
  </r>
  <r>
    <n v="49400"/>
    <x v="0"/>
    <n v="75"/>
    <x v="3"/>
    <x v="0"/>
    <x v="0"/>
    <s v="Yes"/>
    <x v="2"/>
    <s v="Rural"/>
    <n v="97.22"/>
    <n v="28.4"/>
    <n v="28.25"/>
    <n v="28.4"/>
    <x v="1"/>
    <x v="0"/>
  </r>
  <r>
    <n v="49620"/>
    <x v="0"/>
    <n v="75"/>
    <x v="3"/>
    <x v="0"/>
    <x v="0"/>
    <s v="Yes"/>
    <x v="2"/>
    <s v="Rural"/>
    <n v="75.47"/>
    <n v="24.5"/>
    <n v="28.25"/>
    <n v="24.5"/>
    <x v="2"/>
    <x v="0"/>
  </r>
  <r>
    <n v="52051"/>
    <x v="1"/>
    <n v="75"/>
    <x v="3"/>
    <x v="0"/>
    <x v="0"/>
    <s v="Yes"/>
    <x v="1"/>
    <s v="Urban"/>
    <n v="60.6"/>
    <n v="40.4"/>
    <n v="28.25"/>
    <n v="40.4"/>
    <x v="3"/>
    <x v="0"/>
  </r>
  <r>
    <n v="52247"/>
    <x v="1"/>
    <n v="75"/>
    <x v="3"/>
    <x v="0"/>
    <x v="0"/>
    <s v="Yes"/>
    <x v="4"/>
    <s v="Urban"/>
    <n v="89.68"/>
    <n v="38.700000000000003"/>
    <n v="28.25"/>
    <n v="38.700000000000003"/>
    <x v="1"/>
    <x v="0"/>
  </r>
  <r>
    <n v="54579"/>
    <x v="1"/>
    <n v="75"/>
    <x v="3"/>
    <x v="0"/>
    <x v="0"/>
    <s v="Yes"/>
    <x v="1"/>
    <s v="Urban"/>
    <n v="87.69"/>
    <n v="27.5"/>
    <n v="28.25"/>
    <n v="27.5"/>
    <x v="2"/>
    <x v="0"/>
  </r>
  <r>
    <n v="57645"/>
    <x v="1"/>
    <n v="75"/>
    <x v="3"/>
    <x v="0"/>
    <x v="0"/>
    <s v="Yes"/>
    <x v="4"/>
    <s v="Rural"/>
    <n v="132.46"/>
    <n v="26.2"/>
    <n v="28.25"/>
    <n v="26.2"/>
    <x v="0"/>
    <x v="0"/>
  </r>
  <r>
    <n v="57772"/>
    <x v="1"/>
    <n v="75"/>
    <x v="3"/>
    <x v="0"/>
    <x v="0"/>
    <s v="Yes"/>
    <x v="4"/>
    <s v="Rural"/>
    <n v="56.23"/>
    <n v="25.3"/>
    <n v="28.25"/>
    <n v="25.3"/>
    <x v="1"/>
    <x v="0"/>
  </r>
  <r>
    <n v="61245"/>
    <x v="0"/>
    <n v="75"/>
    <x v="3"/>
    <x v="0"/>
    <x v="0"/>
    <s v="Yes"/>
    <x v="1"/>
    <s v="Rural"/>
    <n v="82.35"/>
    <n v="25.3"/>
    <n v="28.25"/>
    <n v="25.3"/>
    <x v="1"/>
    <x v="0"/>
  </r>
  <r>
    <n v="65196"/>
    <x v="0"/>
    <n v="75"/>
    <x v="3"/>
    <x v="1"/>
    <x v="0"/>
    <s v="Yes"/>
    <x v="2"/>
    <s v="Rural"/>
    <n v="198.79"/>
    <s v=""/>
    <n v="28.25"/>
    <n v="28.25"/>
    <x v="3"/>
    <x v="0"/>
  </r>
  <r>
    <n v="66196"/>
    <x v="0"/>
    <n v="75"/>
    <x v="3"/>
    <x v="0"/>
    <x v="1"/>
    <s v="No"/>
    <x v="2"/>
    <s v="Rural"/>
    <n v="201.76"/>
    <n v="30.2"/>
    <n v="28.25"/>
    <n v="30.2"/>
    <x v="2"/>
    <x v="0"/>
  </r>
  <r>
    <n v="66818"/>
    <x v="0"/>
    <n v="75"/>
    <x v="3"/>
    <x v="0"/>
    <x v="0"/>
    <s v="Yes"/>
    <x v="4"/>
    <s v="Urban"/>
    <n v="98.91"/>
    <n v="24.4"/>
    <n v="28.25"/>
    <n v="24.4"/>
    <x v="1"/>
    <x v="0"/>
  </r>
  <r>
    <n v="67243"/>
    <x v="1"/>
    <n v="75"/>
    <x v="3"/>
    <x v="0"/>
    <x v="1"/>
    <s v="Yes"/>
    <x v="2"/>
    <s v="Urban"/>
    <n v="206.15"/>
    <n v="25.4"/>
    <n v="28.25"/>
    <n v="25.4"/>
    <x v="1"/>
    <x v="0"/>
  </r>
  <r>
    <n v="71222"/>
    <x v="0"/>
    <n v="75"/>
    <x v="3"/>
    <x v="1"/>
    <x v="0"/>
    <s v="Yes"/>
    <x v="2"/>
    <s v="Urban"/>
    <n v="234.51"/>
    <n v="27.2"/>
    <n v="28.25"/>
    <n v="27.2"/>
    <x v="2"/>
    <x v="0"/>
  </r>
  <r>
    <n v="71424"/>
    <x v="1"/>
    <n v="75"/>
    <x v="3"/>
    <x v="1"/>
    <x v="0"/>
    <s v="Yes"/>
    <x v="1"/>
    <s v="Urban"/>
    <n v="55.96"/>
    <n v="34.799999999999997"/>
    <n v="28.25"/>
    <n v="34.799999999999997"/>
    <x v="1"/>
    <x v="0"/>
  </r>
  <r>
    <n v="4480"/>
    <x v="0"/>
    <n v="76"/>
    <x v="3"/>
    <x v="0"/>
    <x v="0"/>
    <s v="Yes"/>
    <x v="2"/>
    <s v="Rural"/>
    <n v="234.58"/>
    <n v="34.299999999999997"/>
    <n v="28.25"/>
    <n v="34.299999999999997"/>
    <x v="2"/>
    <x v="0"/>
  </r>
  <r>
    <n v="4842"/>
    <x v="1"/>
    <n v="76"/>
    <x v="3"/>
    <x v="0"/>
    <x v="0"/>
    <s v="No"/>
    <x v="1"/>
    <s v="Urban"/>
    <n v="77.52"/>
    <n v="40.9"/>
    <n v="28.25"/>
    <n v="40.9"/>
    <x v="2"/>
    <x v="0"/>
  </r>
  <r>
    <n v="5505"/>
    <x v="1"/>
    <n v="76"/>
    <x v="3"/>
    <x v="0"/>
    <x v="0"/>
    <s v="Yes"/>
    <x v="2"/>
    <s v="Urban"/>
    <n v="196.61"/>
    <n v="23"/>
    <n v="28.25"/>
    <n v="23"/>
    <x v="1"/>
    <x v="0"/>
  </r>
  <r>
    <n v="9079"/>
    <x v="1"/>
    <n v="76"/>
    <x v="3"/>
    <x v="0"/>
    <x v="1"/>
    <s v="Yes"/>
    <x v="1"/>
    <s v="Urban"/>
    <n v="202.21"/>
    <n v="39.299999999999997"/>
    <n v="28.25"/>
    <n v="39.299999999999997"/>
    <x v="2"/>
    <x v="0"/>
  </r>
  <r>
    <n v="10995"/>
    <x v="0"/>
    <n v="76"/>
    <x v="3"/>
    <x v="1"/>
    <x v="0"/>
    <s v="Yes"/>
    <x v="2"/>
    <s v="Rural"/>
    <n v="267.60000000000002"/>
    <n v="30.5"/>
    <n v="28.25"/>
    <n v="30.5"/>
    <x v="1"/>
    <x v="0"/>
  </r>
  <r>
    <n v="11024"/>
    <x v="1"/>
    <n v="76"/>
    <x v="3"/>
    <x v="0"/>
    <x v="0"/>
    <s v="Yes"/>
    <x v="2"/>
    <s v="Rural"/>
    <n v="97.9"/>
    <n v="31.3"/>
    <n v="28.25"/>
    <n v="31.3"/>
    <x v="2"/>
    <x v="0"/>
  </r>
  <r>
    <n v="11762"/>
    <x v="1"/>
    <n v="76"/>
    <x v="3"/>
    <x v="0"/>
    <x v="0"/>
    <s v="Yes"/>
    <x v="2"/>
    <s v="Urban"/>
    <n v="207.28"/>
    <n v="34.9"/>
    <n v="28.25"/>
    <n v="34.9"/>
    <x v="0"/>
    <x v="1"/>
  </r>
  <r>
    <n v="12414"/>
    <x v="0"/>
    <n v="76"/>
    <x v="3"/>
    <x v="1"/>
    <x v="0"/>
    <s v="Yes"/>
    <x v="2"/>
    <s v="Rural"/>
    <n v="80.150000000000006"/>
    <n v="34.9"/>
    <n v="28.25"/>
    <n v="34.9"/>
    <x v="2"/>
    <x v="0"/>
  </r>
  <r>
    <n v="13375"/>
    <x v="0"/>
    <n v="76"/>
    <x v="3"/>
    <x v="0"/>
    <x v="0"/>
    <s v="Yes"/>
    <x v="2"/>
    <s v="Urban"/>
    <n v="192.39"/>
    <n v="31"/>
    <n v="28.25"/>
    <n v="31"/>
    <x v="1"/>
    <x v="0"/>
  </r>
  <r>
    <n v="15070"/>
    <x v="0"/>
    <n v="76"/>
    <x v="3"/>
    <x v="0"/>
    <x v="1"/>
    <s v="Yes"/>
    <x v="2"/>
    <s v="Rural"/>
    <n v="213.8"/>
    <n v="22"/>
    <n v="28.25"/>
    <n v="22"/>
    <x v="1"/>
    <x v="0"/>
  </r>
  <r>
    <n v="16615"/>
    <x v="0"/>
    <n v="76"/>
    <x v="3"/>
    <x v="1"/>
    <x v="0"/>
    <s v="Yes"/>
    <x v="1"/>
    <s v="Rural"/>
    <n v="69.61"/>
    <n v="35.299999999999997"/>
    <n v="28.25"/>
    <n v="35.299999999999997"/>
    <x v="1"/>
    <x v="0"/>
  </r>
  <r>
    <n v="17251"/>
    <x v="1"/>
    <n v="76"/>
    <x v="3"/>
    <x v="1"/>
    <x v="0"/>
    <s v="Yes"/>
    <x v="1"/>
    <s v="Urban"/>
    <n v="78.7"/>
    <n v="27.6"/>
    <n v="28.25"/>
    <n v="27.6"/>
    <x v="2"/>
    <x v="0"/>
  </r>
  <r>
    <n v="17752"/>
    <x v="0"/>
    <n v="76"/>
    <x v="3"/>
    <x v="0"/>
    <x v="1"/>
    <s v="Yes"/>
    <x v="2"/>
    <s v="Urban"/>
    <n v="79.05"/>
    <s v=""/>
    <n v="28.25"/>
    <n v="28.25"/>
    <x v="0"/>
    <x v="0"/>
  </r>
  <r>
    <n v="18141"/>
    <x v="0"/>
    <n v="76"/>
    <x v="3"/>
    <x v="0"/>
    <x v="1"/>
    <s v="Yes"/>
    <x v="1"/>
    <s v="Rural"/>
    <n v="101.43"/>
    <n v="29.1"/>
    <n v="28.25"/>
    <n v="29.1"/>
    <x v="0"/>
    <x v="0"/>
  </r>
  <r>
    <n v="18587"/>
    <x v="1"/>
    <n v="76"/>
    <x v="3"/>
    <x v="0"/>
    <x v="0"/>
    <s v="No"/>
    <x v="2"/>
    <s v="Urban"/>
    <n v="89.96"/>
    <s v=""/>
    <n v="28.25"/>
    <n v="28.25"/>
    <x v="0"/>
    <x v="1"/>
  </r>
  <r>
    <n v="19824"/>
    <x v="0"/>
    <n v="76"/>
    <x v="3"/>
    <x v="1"/>
    <x v="0"/>
    <s v="Yes"/>
    <x v="2"/>
    <s v="Rural"/>
    <n v="243.58"/>
    <n v="33.6"/>
    <n v="28.25"/>
    <n v="33.6"/>
    <x v="1"/>
    <x v="1"/>
  </r>
  <r>
    <n v="22254"/>
    <x v="1"/>
    <n v="76"/>
    <x v="3"/>
    <x v="0"/>
    <x v="0"/>
    <s v="Yes"/>
    <x v="2"/>
    <s v="Rural"/>
    <n v="113.68"/>
    <n v="22.8"/>
    <n v="28.25"/>
    <n v="22.8"/>
    <x v="0"/>
    <x v="0"/>
  </r>
  <r>
    <n v="25904"/>
    <x v="1"/>
    <n v="76"/>
    <x v="3"/>
    <x v="1"/>
    <x v="1"/>
    <s v="Yes"/>
    <x v="1"/>
    <s v="Urban"/>
    <n v="199.86"/>
    <s v=""/>
    <n v="28.25"/>
    <n v="28.25"/>
    <x v="3"/>
    <x v="1"/>
  </r>
  <r>
    <n v="26267"/>
    <x v="1"/>
    <n v="76"/>
    <x v="3"/>
    <x v="0"/>
    <x v="0"/>
    <s v="Yes"/>
    <x v="1"/>
    <s v="Urban"/>
    <n v="267.61"/>
    <n v="27.9"/>
    <n v="28.25"/>
    <n v="27.9"/>
    <x v="3"/>
    <x v="0"/>
  </r>
  <r>
    <n v="27509"/>
    <x v="1"/>
    <n v="76"/>
    <x v="3"/>
    <x v="1"/>
    <x v="0"/>
    <s v="Yes"/>
    <x v="1"/>
    <s v="Urban"/>
    <n v="78.680000000000007"/>
    <n v="23.3"/>
    <n v="28.25"/>
    <n v="23.3"/>
    <x v="1"/>
    <x v="0"/>
  </r>
  <r>
    <n v="27948"/>
    <x v="0"/>
    <n v="76"/>
    <x v="3"/>
    <x v="0"/>
    <x v="0"/>
    <s v="Yes"/>
    <x v="1"/>
    <s v="Rural"/>
    <n v="117.63"/>
    <n v="26.2"/>
    <n v="28.25"/>
    <n v="26.2"/>
    <x v="1"/>
    <x v="0"/>
  </r>
  <r>
    <n v="29179"/>
    <x v="1"/>
    <n v="76"/>
    <x v="3"/>
    <x v="1"/>
    <x v="1"/>
    <s v="Yes"/>
    <x v="2"/>
    <s v="Rural"/>
    <n v="102.08"/>
    <n v="31"/>
    <n v="28.25"/>
    <n v="31"/>
    <x v="3"/>
    <x v="0"/>
  </r>
  <r>
    <n v="29281"/>
    <x v="0"/>
    <n v="76"/>
    <x v="3"/>
    <x v="1"/>
    <x v="0"/>
    <s v="Yes"/>
    <x v="1"/>
    <s v="Rural"/>
    <n v="194.37"/>
    <n v="27"/>
    <n v="28.25"/>
    <n v="27"/>
    <x v="2"/>
    <x v="1"/>
  </r>
  <r>
    <n v="32459"/>
    <x v="1"/>
    <n v="76"/>
    <x v="3"/>
    <x v="0"/>
    <x v="0"/>
    <s v="Yes"/>
    <x v="4"/>
    <s v="Rural"/>
    <n v="84.21"/>
    <n v="24.4"/>
    <n v="28.25"/>
    <n v="24.4"/>
    <x v="1"/>
    <x v="0"/>
  </r>
  <r>
    <n v="33009"/>
    <x v="0"/>
    <n v="76"/>
    <x v="3"/>
    <x v="0"/>
    <x v="0"/>
    <s v="Yes"/>
    <x v="1"/>
    <s v="Rural"/>
    <n v="221.8"/>
    <n v="44.7"/>
    <n v="28.25"/>
    <n v="44.7"/>
    <x v="2"/>
    <x v="0"/>
  </r>
  <r>
    <n v="35333"/>
    <x v="0"/>
    <n v="76"/>
    <x v="3"/>
    <x v="1"/>
    <x v="0"/>
    <s v="Yes"/>
    <x v="2"/>
    <s v="Rural"/>
    <n v="225.6"/>
    <n v="29"/>
    <n v="28.25"/>
    <n v="29"/>
    <x v="1"/>
    <x v="0"/>
  </r>
  <r>
    <n v="36706"/>
    <x v="1"/>
    <n v="76"/>
    <x v="3"/>
    <x v="0"/>
    <x v="0"/>
    <s v="Yes"/>
    <x v="1"/>
    <s v="Urban"/>
    <n v="106.41"/>
    <s v=""/>
    <n v="28.25"/>
    <n v="28.25"/>
    <x v="2"/>
    <x v="1"/>
  </r>
  <r>
    <n v="37866"/>
    <x v="1"/>
    <n v="76"/>
    <x v="3"/>
    <x v="0"/>
    <x v="0"/>
    <s v="Yes"/>
    <x v="1"/>
    <s v="Urban"/>
    <n v="193.61"/>
    <n v="37.6"/>
    <n v="28.25"/>
    <n v="37.6"/>
    <x v="1"/>
    <x v="0"/>
  </r>
  <r>
    <n v="41593"/>
    <x v="1"/>
    <n v="76"/>
    <x v="3"/>
    <x v="0"/>
    <x v="0"/>
    <s v="Yes"/>
    <x v="1"/>
    <s v="Rural"/>
    <n v="70.290000000000006"/>
    <n v="33.4"/>
    <n v="28.25"/>
    <n v="33.4"/>
    <x v="2"/>
    <x v="0"/>
  </r>
  <r>
    <n v="42626"/>
    <x v="1"/>
    <n v="76"/>
    <x v="3"/>
    <x v="1"/>
    <x v="0"/>
    <s v="Yes"/>
    <x v="4"/>
    <s v="Rural"/>
    <n v="63.28"/>
    <n v="28.2"/>
    <n v="28.25"/>
    <n v="28.2"/>
    <x v="1"/>
    <x v="0"/>
  </r>
  <r>
    <n v="49014"/>
    <x v="1"/>
    <n v="76"/>
    <x v="3"/>
    <x v="0"/>
    <x v="0"/>
    <s v="Yes"/>
    <x v="4"/>
    <s v="Urban"/>
    <n v="204.05"/>
    <n v="23.5"/>
    <n v="28.25"/>
    <n v="23.5"/>
    <x v="1"/>
    <x v="0"/>
  </r>
  <r>
    <n v="49916"/>
    <x v="0"/>
    <n v="76"/>
    <x v="3"/>
    <x v="0"/>
    <x v="0"/>
    <s v="Yes"/>
    <x v="2"/>
    <s v="Rural"/>
    <n v="110.99"/>
    <n v="29.8"/>
    <n v="28.25"/>
    <n v="29.8"/>
    <x v="2"/>
    <x v="0"/>
  </r>
  <r>
    <n v="50931"/>
    <x v="1"/>
    <n v="76"/>
    <x v="3"/>
    <x v="0"/>
    <x v="0"/>
    <s v="Yes"/>
    <x v="2"/>
    <s v="Urban"/>
    <n v="57.92"/>
    <s v=""/>
    <n v="28.25"/>
    <n v="28.25"/>
    <x v="2"/>
    <x v="1"/>
  </r>
  <r>
    <n v="54312"/>
    <x v="1"/>
    <n v="76"/>
    <x v="3"/>
    <x v="1"/>
    <x v="0"/>
    <s v="Yes"/>
    <x v="1"/>
    <s v="Urban"/>
    <n v="209.58"/>
    <s v=""/>
    <n v="28.25"/>
    <n v="28.25"/>
    <x v="1"/>
    <x v="0"/>
  </r>
  <r>
    <n v="54526"/>
    <x v="0"/>
    <n v="76"/>
    <x v="3"/>
    <x v="1"/>
    <x v="0"/>
    <s v="Yes"/>
    <x v="1"/>
    <s v="Rural"/>
    <n v="197.58"/>
    <n v="34.799999999999997"/>
    <n v="28.25"/>
    <n v="34.799999999999997"/>
    <x v="2"/>
    <x v="0"/>
  </r>
  <r>
    <n v="55567"/>
    <x v="1"/>
    <n v="76"/>
    <x v="3"/>
    <x v="0"/>
    <x v="1"/>
    <s v="Yes"/>
    <x v="2"/>
    <s v="Rural"/>
    <n v="86.09"/>
    <n v="28.1"/>
    <n v="28.25"/>
    <n v="28.1"/>
    <x v="1"/>
    <x v="0"/>
  </r>
  <r>
    <n v="55824"/>
    <x v="0"/>
    <n v="76"/>
    <x v="3"/>
    <x v="0"/>
    <x v="0"/>
    <s v="Yes"/>
    <x v="2"/>
    <s v="Urban"/>
    <n v="140.1"/>
    <n v="29.9"/>
    <n v="28.25"/>
    <n v="29.9"/>
    <x v="2"/>
    <x v="1"/>
  </r>
  <r>
    <n v="56228"/>
    <x v="0"/>
    <n v="76"/>
    <x v="3"/>
    <x v="0"/>
    <x v="1"/>
    <s v="Yes"/>
    <x v="1"/>
    <s v="Urban"/>
    <n v="67.03"/>
    <s v=""/>
    <n v="28.25"/>
    <n v="28.25"/>
    <x v="1"/>
    <x v="0"/>
  </r>
  <r>
    <n v="56635"/>
    <x v="0"/>
    <n v="76"/>
    <x v="3"/>
    <x v="1"/>
    <x v="0"/>
    <s v="Yes"/>
    <x v="1"/>
    <s v="Rural"/>
    <n v="207.96"/>
    <n v="34.5"/>
    <n v="28.25"/>
    <n v="34.5"/>
    <x v="2"/>
    <x v="0"/>
  </r>
  <r>
    <n v="56799"/>
    <x v="0"/>
    <n v="76"/>
    <x v="3"/>
    <x v="0"/>
    <x v="0"/>
    <s v="Yes"/>
    <x v="4"/>
    <s v="Urban"/>
    <n v="82.35"/>
    <n v="38.9"/>
    <n v="28.25"/>
    <n v="38.9"/>
    <x v="1"/>
    <x v="0"/>
  </r>
  <r>
    <n v="57549"/>
    <x v="1"/>
    <n v="76"/>
    <x v="3"/>
    <x v="0"/>
    <x v="0"/>
    <s v="Yes"/>
    <x v="1"/>
    <s v="Urban"/>
    <n v="110.07"/>
    <n v="31.8"/>
    <n v="28.25"/>
    <n v="31.8"/>
    <x v="1"/>
    <x v="0"/>
  </r>
  <r>
    <n v="58235"/>
    <x v="0"/>
    <n v="76"/>
    <x v="3"/>
    <x v="0"/>
    <x v="0"/>
    <s v="Yes"/>
    <x v="2"/>
    <s v="Urban"/>
    <n v="58.65"/>
    <n v="25.6"/>
    <n v="28.25"/>
    <n v="25.6"/>
    <x v="3"/>
    <x v="0"/>
  </r>
  <r>
    <n v="58645"/>
    <x v="1"/>
    <n v="76"/>
    <x v="3"/>
    <x v="0"/>
    <x v="0"/>
    <s v="Yes"/>
    <x v="2"/>
    <s v="Rural"/>
    <n v="96.24"/>
    <n v="25.4"/>
    <n v="28.25"/>
    <n v="25.4"/>
    <x v="1"/>
    <x v="0"/>
  </r>
  <r>
    <n v="62783"/>
    <x v="1"/>
    <n v="76"/>
    <x v="3"/>
    <x v="0"/>
    <x v="0"/>
    <s v="Yes"/>
    <x v="2"/>
    <s v="Urban"/>
    <n v="198.02"/>
    <n v="38.700000000000003"/>
    <n v="28.25"/>
    <n v="38.700000000000003"/>
    <x v="0"/>
    <x v="0"/>
  </r>
  <r>
    <n v="67780"/>
    <x v="1"/>
    <n v="76"/>
    <x v="3"/>
    <x v="0"/>
    <x v="0"/>
    <s v="Yes"/>
    <x v="2"/>
    <s v="Urban"/>
    <n v="183.34"/>
    <n v="39.5"/>
    <n v="28.25"/>
    <n v="39.5"/>
    <x v="2"/>
    <x v="0"/>
  </r>
  <r>
    <n v="68291"/>
    <x v="0"/>
    <n v="76"/>
    <x v="3"/>
    <x v="0"/>
    <x v="0"/>
    <s v="Yes"/>
    <x v="2"/>
    <s v="Urban"/>
    <n v="147.5"/>
    <n v="28.7"/>
    <n v="28.25"/>
    <n v="28.7"/>
    <x v="0"/>
    <x v="0"/>
  </r>
  <r>
    <n v="69673"/>
    <x v="1"/>
    <n v="76"/>
    <x v="3"/>
    <x v="0"/>
    <x v="0"/>
    <s v="Yes"/>
    <x v="4"/>
    <s v="Urban"/>
    <n v="96.29"/>
    <n v="25.4"/>
    <n v="28.25"/>
    <n v="25.4"/>
    <x v="3"/>
    <x v="0"/>
  </r>
  <r>
    <n v="70676"/>
    <x v="1"/>
    <n v="76"/>
    <x v="3"/>
    <x v="0"/>
    <x v="0"/>
    <s v="Yes"/>
    <x v="4"/>
    <s v="Rural"/>
    <n v="62.57"/>
    <s v=""/>
    <n v="28.25"/>
    <n v="28.25"/>
    <x v="2"/>
    <x v="1"/>
  </r>
  <r>
    <n v="71846"/>
    <x v="1"/>
    <n v="76"/>
    <x v="3"/>
    <x v="0"/>
    <x v="0"/>
    <s v="Yes"/>
    <x v="4"/>
    <s v="Urban"/>
    <n v="223.64"/>
    <n v="27.1"/>
    <n v="28.25"/>
    <n v="27.1"/>
    <x v="3"/>
    <x v="0"/>
  </r>
  <r>
    <n v="72366"/>
    <x v="0"/>
    <n v="76"/>
    <x v="3"/>
    <x v="0"/>
    <x v="0"/>
    <s v="Yes"/>
    <x v="2"/>
    <s v="Urban"/>
    <n v="104.47"/>
    <n v="20.3"/>
    <n v="28.25"/>
    <n v="20.3"/>
    <x v="0"/>
    <x v="1"/>
  </r>
  <r>
    <n v="1077"/>
    <x v="0"/>
    <n v="77"/>
    <x v="3"/>
    <x v="0"/>
    <x v="1"/>
    <s v="Yes"/>
    <x v="4"/>
    <s v="Rural"/>
    <n v="106.03"/>
    <s v=""/>
    <n v="28.25"/>
    <n v="28.25"/>
    <x v="0"/>
    <x v="0"/>
  </r>
  <r>
    <n v="1741"/>
    <x v="0"/>
    <n v="77"/>
    <x v="3"/>
    <x v="0"/>
    <x v="0"/>
    <s v="Yes"/>
    <x v="2"/>
    <s v="Urban"/>
    <n v="74.260000000000005"/>
    <s v=""/>
    <n v="28.25"/>
    <n v="28.25"/>
    <x v="2"/>
    <x v="0"/>
  </r>
  <r>
    <n v="5563"/>
    <x v="1"/>
    <n v="77"/>
    <x v="3"/>
    <x v="0"/>
    <x v="0"/>
    <s v="Yes"/>
    <x v="2"/>
    <s v="Urban"/>
    <n v="105.22"/>
    <n v="31"/>
    <n v="28.25"/>
    <n v="31"/>
    <x v="1"/>
    <x v="1"/>
  </r>
  <r>
    <n v="8003"/>
    <x v="1"/>
    <n v="77"/>
    <x v="3"/>
    <x v="0"/>
    <x v="0"/>
    <s v="No"/>
    <x v="2"/>
    <s v="Urban"/>
    <n v="81.319999999999993"/>
    <s v=""/>
    <n v="28.25"/>
    <n v="28.25"/>
    <x v="0"/>
    <x v="1"/>
  </r>
  <r>
    <n v="8580"/>
    <x v="1"/>
    <n v="77"/>
    <x v="3"/>
    <x v="0"/>
    <x v="0"/>
    <s v="Yes"/>
    <x v="1"/>
    <s v="Rural"/>
    <n v="90"/>
    <n v="32"/>
    <n v="28.25"/>
    <n v="32"/>
    <x v="1"/>
    <x v="1"/>
  </r>
  <r>
    <n v="8951"/>
    <x v="1"/>
    <n v="77"/>
    <x v="3"/>
    <x v="1"/>
    <x v="0"/>
    <s v="Yes"/>
    <x v="1"/>
    <s v="Urban"/>
    <n v="71.7"/>
    <n v="32.799999999999997"/>
    <n v="28.25"/>
    <n v="32.799999999999997"/>
    <x v="1"/>
    <x v="0"/>
  </r>
  <r>
    <n v="11744"/>
    <x v="0"/>
    <n v="77"/>
    <x v="3"/>
    <x v="0"/>
    <x v="0"/>
    <s v="Yes"/>
    <x v="1"/>
    <s v="Urban"/>
    <n v="83.06"/>
    <n v="27"/>
    <n v="28.25"/>
    <n v="27"/>
    <x v="0"/>
    <x v="0"/>
  </r>
  <r>
    <n v="15282"/>
    <x v="1"/>
    <n v="77"/>
    <x v="3"/>
    <x v="0"/>
    <x v="0"/>
    <s v="Yes"/>
    <x v="2"/>
    <s v="Rural"/>
    <n v="90.96"/>
    <n v="31.5"/>
    <n v="28.25"/>
    <n v="31.5"/>
    <x v="2"/>
    <x v="0"/>
  </r>
  <r>
    <n v="15791"/>
    <x v="0"/>
    <n v="77"/>
    <x v="3"/>
    <x v="0"/>
    <x v="0"/>
    <s v="Yes"/>
    <x v="2"/>
    <s v="Urban"/>
    <n v="193.83"/>
    <n v="26.5"/>
    <n v="28.25"/>
    <n v="26.5"/>
    <x v="1"/>
    <x v="0"/>
  </r>
  <r>
    <n v="18595"/>
    <x v="1"/>
    <n v="77"/>
    <x v="3"/>
    <x v="0"/>
    <x v="0"/>
    <s v="Yes"/>
    <x v="2"/>
    <s v="Urban"/>
    <n v="99.78"/>
    <n v="38"/>
    <n v="28.25"/>
    <n v="38"/>
    <x v="1"/>
    <x v="0"/>
  </r>
  <r>
    <n v="20165"/>
    <x v="1"/>
    <n v="77"/>
    <x v="3"/>
    <x v="0"/>
    <x v="0"/>
    <s v="Yes"/>
    <x v="2"/>
    <s v="Urban"/>
    <n v="250.8"/>
    <n v="32.9"/>
    <n v="28.25"/>
    <n v="32.9"/>
    <x v="1"/>
    <x v="0"/>
  </r>
  <r>
    <n v="21720"/>
    <x v="1"/>
    <n v="77"/>
    <x v="3"/>
    <x v="0"/>
    <x v="0"/>
    <s v="Yes"/>
    <x v="2"/>
    <s v="Rural"/>
    <n v="93.48"/>
    <n v="25.2"/>
    <n v="28.25"/>
    <n v="25.2"/>
    <x v="2"/>
    <x v="0"/>
  </r>
  <r>
    <n v="22623"/>
    <x v="0"/>
    <n v="77"/>
    <x v="3"/>
    <x v="0"/>
    <x v="0"/>
    <s v="Yes"/>
    <x v="2"/>
    <s v="Urban"/>
    <n v="71.44"/>
    <n v="24.1"/>
    <n v="28.25"/>
    <n v="24.1"/>
    <x v="3"/>
    <x v="0"/>
  </r>
  <r>
    <n v="23368"/>
    <x v="1"/>
    <n v="77"/>
    <x v="3"/>
    <x v="1"/>
    <x v="0"/>
    <s v="Yes"/>
    <x v="1"/>
    <s v="Urban"/>
    <n v="199.84"/>
    <n v="28"/>
    <n v="28.25"/>
    <n v="28"/>
    <x v="2"/>
    <x v="1"/>
  </r>
  <r>
    <n v="24603"/>
    <x v="0"/>
    <n v="77"/>
    <x v="3"/>
    <x v="0"/>
    <x v="0"/>
    <s v="Yes"/>
    <x v="2"/>
    <s v="Urban"/>
    <n v="222.85"/>
    <n v="29.4"/>
    <n v="28.25"/>
    <n v="29.4"/>
    <x v="2"/>
    <x v="0"/>
  </r>
  <r>
    <n v="24669"/>
    <x v="1"/>
    <n v="77"/>
    <x v="3"/>
    <x v="0"/>
    <x v="1"/>
    <s v="Yes"/>
    <x v="2"/>
    <s v="Rural"/>
    <n v="231.56"/>
    <n v="36.9"/>
    <n v="28.25"/>
    <n v="36.9"/>
    <x v="1"/>
    <x v="1"/>
  </r>
  <r>
    <n v="26084"/>
    <x v="1"/>
    <n v="77"/>
    <x v="3"/>
    <x v="1"/>
    <x v="0"/>
    <s v="Yes"/>
    <x v="1"/>
    <s v="Urban"/>
    <n v="109.51"/>
    <s v=""/>
    <n v="28.25"/>
    <n v="28.25"/>
    <x v="1"/>
    <x v="0"/>
  </r>
  <r>
    <n v="29077"/>
    <x v="1"/>
    <n v="77"/>
    <x v="3"/>
    <x v="0"/>
    <x v="0"/>
    <s v="Yes"/>
    <x v="2"/>
    <s v="Rural"/>
    <n v="95.1"/>
    <n v="35"/>
    <n v="28.25"/>
    <n v="35"/>
    <x v="1"/>
    <x v="0"/>
  </r>
  <r>
    <n v="29378"/>
    <x v="1"/>
    <n v="77"/>
    <x v="3"/>
    <x v="0"/>
    <x v="0"/>
    <s v="Yes"/>
    <x v="2"/>
    <s v="Urban"/>
    <n v="79.3"/>
    <n v="26.4"/>
    <n v="28.25"/>
    <n v="26.4"/>
    <x v="0"/>
    <x v="0"/>
  </r>
  <r>
    <n v="30433"/>
    <x v="0"/>
    <n v="77"/>
    <x v="3"/>
    <x v="0"/>
    <x v="0"/>
    <s v="Yes"/>
    <x v="2"/>
    <s v="Urban"/>
    <n v="94.68"/>
    <n v="33.6"/>
    <n v="28.25"/>
    <n v="33.6"/>
    <x v="0"/>
    <x v="0"/>
  </r>
  <r>
    <n v="31857"/>
    <x v="1"/>
    <n v="77"/>
    <x v="3"/>
    <x v="0"/>
    <x v="0"/>
    <s v="Yes"/>
    <x v="1"/>
    <s v="Rural"/>
    <n v="104.23"/>
    <n v="23.8"/>
    <n v="28.25"/>
    <n v="23.8"/>
    <x v="3"/>
    <x v="0"/>
  </r>
  <r>
    <n v="34400"/>
    <x v="1"/>
    <n v="77"/>
    <x v="3"/>
    <x v="1"/>
    <x v="0"/>
    <s v="Yes"/>
    <x v="1"/>
    <s v="Rural"/>
    <n v="176.71"/>
    <n v="33.200000000000003"/>
    <n v="28.25"/>
    <n v="33.200000000000003"/>
    <x v="1"/>
    <x v="0"/>
  </r>
  <r>
    <n v="34995"/>
    <x v="1"/>
    <n v="77"/>
    <x v="3"/>
    <x v="0"/>
    <x v="0"/>
    <s v="Yes"/>
    <x v="2"/>
    <s v="Rural"/>
    <n v="115.29"/>
    <n v="32.9"/>
    <n v="28.25"/>
    <n v="32.9"/>
    <x v="0"/>
    <x v="0"/>
  </r>
  <r>
    <n v="36366"/>
    <x v="0"/>
    <n v="77"/>
    <x v="3"/>
    <x v="0"/>
    <x v="0"/>
    <s v="Yes"/>
    <x v="4"/>
    <s v="Urban"/>
    <n v="64.400000000000006"/>
    <n v="27.8"/>
    <n v="28.25"/>
    <n v="27.8"/>
    <x v="1"/>
    <x v="0"/>
  </r>
  <r>
    <n v="36857"/>
    <x v="0"/>
    <n v="77"/>
    <x v="3"/>
    <x v="0"/>
    <x v="0"/>
    <s v="Yes"/>
    <x v="1"/>
    <s v="Rural"/>
    <n v="162.13999999999999"/>
    <n v="32.6"/>
    <n v="28.25"/>
    <n v="32.6"/>
    <x v="2"/>
    <x v="1"/>
  </r>
  <r>
    <n v="37320"/>
    <x v="1"/>
    <n v="77"/>
    <x v="3"/>
    <x v="0"/>
    <x v="0"/>
    <s v="Yes"/>
    <x v="2"/>
    <s v="Rural"/>
    <n v="80.849999999999994"/>
    <n v="19.399999999999999"/>
    <n v="28.25"/>
    <n v="19.399999999999999"/>
    <x v="0"/>
    <x v="0"/>
  </r>
  <r>
    <n v="38737"/>
    <x v="0"/>
    <n v="77"/>
    <x v="3"/>
    <x v="0"/>
    <x v="0"/>
    <s v="Yes"/>
    <x v="1"/>
    <s v="Urban"/>
    <n v="60.77"/>
    <n v="23"/>
    <n v="28.25"/>
    <n v="23"/>
    <x v="3"/>
    <x v="0"/>
  </r>
  <r>
    <n v="42329"/>
    <x v="1"/>
    <n v="77"/>
    <x v="3"/>
    <x v="0"/>
    <x v="0"/>
    <s v="Yes"/>
    <x v="2"/>
    <s v="Rural"/>
    <n v="75.06"/>
    <n v="22"/>
    <n v="28.25"/>
    <n v="22"/>
    <x v="0"/>
    <x v="0"/>
  </r>
  <r>
    <n v="45824"/>
    <x v="1"/>
    <n v="77"/>
    <x v="3"/>
    <x v="1"/>
    <x v="0"/>
    <s v="Yes"/>
    <x v="1"/>
    <s v="Urban"/>
    <n v="102.01"/>
    <n v="29.5"/>
    <n v="28.25"/>
    <n v="29.5"/>
    <x v="0"/>
    <x v="0"/>
  </r>
  <r>
    <n v="47167"/>
    <x v="1"/>
    <n v="77"/>
    <x v="3"/>
    <x v="1"/>
    <x v="0"/>
    <s v="Yes"/>
    <x v="1"/>
    <s v="Urban"/>
    <n v="124.13"/>
    <n v="31.4"/>
    <n v="28.25"/>
    <n v="31.4"/>
    <x v="1"/>
    <x v="1"/>
  </r>
  <r>
    <n v="49709"/>
    <x v="1"/>
    <n v="77"/>
    <x v="3"/>
    <x v="1"/>
    <x v="0"/>
    <s v="Yes"/>
    <x v="1"/>
    <s v="Rural"/>
    <n v="238.53"/>
    <n v="30.6"/>
    <n v="28.25"/>
    <n v="30.6"/>
    <x v="1"/>
    <x v="0"/>
  </r>
  <r>
    <n v="53748"/>
    <x v="0"/>
    <n v="77"/>
    <x v="3"/>
    <x v="0"/>
    <x v="0"/>
    <s v="Yes"/>
    <x v="1"/>
    <s v="Urban"/>
    <n v="57.6"/>
    <n v="32.200000000000003"/>
    <n v="28.25"/>
    <n v="32.200000000000003"/>
    <x v="0"/>
    <x v="0"/>
  </r>
  <r>
    <n v="57757"/>
    <x v="1"/>
    <n v="77"/>
    <x v="3"/>
    <x v="0"/>
    <x v="0"/>
    <s v="Yes"/>
    <x v="1"/>
    <s v="Rural"/>
    <n v="59.91"/>
    <n v="18.3"/>
    <n v="28.25"/>
    <n v="18.3"/>
    <x v="1"/>
    <x v="0"/>
  </r>
  <r>
    <n v="58466"/>
    <x v="0"/>
    <n v="77"/>
    <x v="3"/>
    <x v="0"/>
    <x v="0"/>
    <s v="Yes"/>
    <x v="2"/>
    <s v="Rural"/>
    <n v="98.84"/>
    <n v="27.3"/>
    <n v="28.25"/>
    <n v="27.3"/>
    <x v="0"/>
    <x v="0"/>
  </r>
  <r>
    <n v="58586"/>
    <x v="0"/>
    <n v="77"/>
    <x v="3"/>
    <x v="1"/>
    <x v="1"/>
    <s v="Yes"/>
    <x v="1"/>
    <s v="Urban"/>
    <n v="80.92"/>
    <n v="28.9"/>
    <n v="28.25"/>
    <n v="28.9"/>
    <x v="3"/>
    <x v="0"/>
  </r>
  <r>
    <n v="61676"/>
    <x v="0"/>
    <n v="77"/>
    <x v="3"/>
    <x v="0"/>
    <x v="0"/>
    <s v="Yes"/>
    <x v="1"/>
    <s v="Urban"/>
    <n v="68.38"/>
    <n v="25.1"/>
    <n v="28.25"/>
    <n v="25.1"/>
    <x v="0"/>
    <x v="0"/>
  </r>
  <r>
    <n v="63058"/>
    <x v="1"/>
    <n v="77"/>
    <x v="3"/>
    <x v="0"/>
    <x v="1"/>
    <s v="Yes"/>
    <x v="2"/>
    <s v="Rural"/>
    <n v="183.1"/>
    <s v=""/>
    <n v="28.25"/>
    <n v="28.25"/>
    <x v="1"/>
    <x v="0"/>
  </r>
  <r>
    <n v="63912"/>
    <x v="1"/>
    <n v="77"/>
    <x v="3"/>
    <x v="0"/>
    <x v="0"/>
    <s v="Yes"/>
    <x v="4"/>
    <s v="Rural"/>
    <n v="167.59"/>
    <n v="34.299999999999997"/>
    <n v="28.25"/>
    <n v="34.299999999999997"/>
    <x v="2"/>
    <x v="0"/>
  </r>
  <r>
    <n v="63973"/>
    <x v="1"/>
    <n v="77"/>
    <x v="3"/>
    <x v="0"/>
    <x v="0"/>
    <s v="Yes"/>
    <x v="4"/>
    <s v="Rural"/>
    <n v="190.32"/>
    <n v="31.4"/>
    <n v="28.25"/>
    <n v="31.4"/>
    <x v="1"/>
    <x v="1"/>
  </r>
  <r>
    <n v="67890"/>
    <x v="0"/>
    <n v="77"/>
    <x v="3"/>
    <x v="0"/>
    <x v="1"/>
    <s v="Yes"/>
    <x v="2"/>
    <s v="Urban"/>
    <n v="102.96"/>
    <n v="20.9"/>
    <n v="28.25"/>
    <n v="20.9"/>
    <x v="2"/>
    <x v="0"/>
  </r>
  <r>
    <n v="69259"/>
    <x v="1"/>
    <n v="77"/>
    <x v="3"/>
    <x v="0"/>
    <x v="0"/>
    <s v="Yes"/>
    <x v="2"/>
    <s v="Rural"/>
    <n v="100.85"/>
    <n v="29.5"/>
    <n v="28.25"/>
    <n v="29.5"/>
    <x v="3"/>
    <x v="0"/>
  </r>
  <r>
    <n v="69750"/>
    <x v="1"/>
    <n v="77"/>
    <x v="3"/>
    <x v="0"/>
    <x v="0"/>
    <s v="Yes"/>
    <x v="1"/>
    <s v="Urban"/>
    <n v="151.22999999999999"/>
    <n v="24.9"/>
    <n v="28.25"/>
    <n v="24.9"/>
    <x v="1"/>
    <x v="0"/>
  </r>
  <r>
    <n v="394"/>
    <x v="0"/>
    <n v="78"/>
    <x v="3"/>
    <x v="1"/>
    <x v="0"/>
    <s v="Yes"/>
    <x v="1"/>
    <s v="Rural"/>
    <n v="75.19"/>
    <n v="27.6"/>
    <n v="28.25"/>
    <n v="27.6"/>
    <x v="1"/>
    <x v="0"/>
  </r>
  <r>
    <n v="2005"/>
    <x v="0"/>
    <n v="78"/>
    <x v="3"/>
    <x v="0"/>
    <x v="1"/>
    <s v="Yes"/>
    <x v="1"/>
    <s v="Urban"/>
    <n v="169.43"/>
    <n v="23.5"/>
    <n v="28.25"/>
    <n v="23.5"/>
    <x v="2"/>
    <x v="0"/>
  </r>
  <r>
    <n v="2296"/>
    <x v="0"/>
    <n v="78"/>
    <x v="3"/>
    <x v="1"/>
    <x v="0"/>
    <s v="Yes"/>
    <x v="1"/>
    <s v="Urban"/>
    <n v="90.19"/>
    <s v=""/>
    <n v="28.25"/>
    <n v="28.25"/>
    <x v="0"/>
    <x v="0"/>
  </r>
  <r>
    <n v="2390"/>
    <x v="0"/>
    <n v="78"/>
    <x v="3"/>
    <x v="0"/>
    <x v="0"/>
    <s v="Yes"/>
    <x v="1"/>
    <s v="Urban"/>
    <n v="116.1"/>
    <n v="27.1"/>
    <n v="28.25"/>
    <n v="27.1"/>
    <x v="1"/>
    <x v="1"/>
  </r>
  <r>
    <n v="2458"/>
    <x v="1"/>
    <n v="78"/>
    <x v="3"/>
    <x v="0"/>
    <x v="0"/>
    <s v="Yes"/>
    <x v="2"/>
    <s v="Rural"/>
    <n v="235.63"/>
    <n v="32.299999999999997"/>
    <n v="28.25"/>
    <n v="32.299999999999997"/>
    <x v="1"/>
    <x v="1"/>
  </r>
  <r>
    <n v="2544"/>
    <x v="0"/>
    <n v="78"/>
    <x v="3"/>
    <x v="0"/>
    <x v="0"/>
    <s v="Yes"/>
    <x v="2"/>
    <s v="Urban"/>
    <n v="208.85"/>
    <n v="24.4"/>
    <n v="28.25"/>
    <n v="24.4"/>
    <x v="2"/>
    <x v="0"/>
  </r>
  <r>
    <n v="3352"/>
    <x v="0"/>
    <n v="78"/>
    <x v="3"/>
    <x v="1"/>
    <x v="0"/>
    <s v="Yes"/>
    <x v="1"/>
    <s v="Urban"/>
    <n v="93.13"/>
    <s v=""/>
    <n v="28.25"/>
    <n v="28.25"/>
    <x v="2"/>
    <x v="1"/>
  </r>
  <r>
    <n v="3609"/>
    <x v="0"/>
    <n v="78"/>
    <x v="3"/>
    <x v="0"/>
    <x v="0"/>
    <s v="Yes"/>
    <x v="2"/>
    <s v="Urban"/>
    <n v="80.44"/>
    <n v="29"/>
    <n v="28.25"/>
    <n v="29"/>
    <x v="1"/>
    <x v="0"/>
  </r>
  <r>
    <n v="4651"/>
    <x v="0"/>
    <n v="78"/>
    <x v="3"/>
    <x v="0"/>
    <x v="0"/>
    <s v="Yes"/>
    <x v="2"/>
    <s v="Rural"/>
    <n v="78.03"/>
    <n v="23.9"/>
    <n v="28.25"/>
    <n v="23.9"/>
    <x v="2"/>
    <x v="1"/>
  </r>
  <r>
    <n v="4750"/>
    <x v="0"/>
    <n v="78"/>
    <x v="3"/>
    <x v="0"/>
    <x v="0"/>
    <s v="Yes"/>
    <x v="2"/>
    <s v="Urban"/>
    <n v="85.03"/>
    <n v="26.1"/>
    <n v="28.25"/>
    <n v="26.1"/>
    <x v="2"/>
    <x v="0"/>
  </r>
  <r>
    <n v="5987"/>
    <x v="1"/>
    <n v="78"/>
    <x v="3"/>
    <x v="0"/>
    <x v="0"/>
    <s v="Yes"/>
    <x v="2"/>
    <s v="Urban"/>
    <n v="89.42"/>
    <n v="24.1"/>
    <n v="28.25"/>
    <n v="24.1"/>
    <x v="1"/>
    <x v="0"/>
  </r>
  <r>
    <n v="6032"/>
    <x v="0"/>
    <n v="78"/>
    <x v="3"/>
    <x v="0"/>
    <x v="0"/>
    <s v="Yes"/>
    <x v="1"/>
    <s v="Urban"/>
    <n v="201.58"/>
    <n v="30.6"/>
    <n v="28.25"/>
    <n v="30.6"/>
    <x v="0"/>
    <x v="0"/>
  </r>
  <r>
    <n v="6472"/>
    <x v="1"/>
    <n v="78"/>
    <x v="3"/>
    <x v="0"/>
    <x v="0"/>
    <s v="Yes"/>
    <x v="4"/>
    <s v="Urban"/>
    <n v="101.76"/>
    <s v=""/>
    <n v="28.25"/>
    <n v="28.25"/>
    <x v="3"/>
    <x v="0"/>
  </r>
  <r>
    <n v="7892"/>
    <x v="0"/>
    <n v="78"/>
    <x v="3"/>
    <x v="0"/>
    <x v="0"/>
    <s v="Yes"/>
    <x v="2"/>
    <s v="Urban"/>
    <n v="74.7"/>
    <n v="28.8"/>
    <n v="28.25"/>
    <n v="28.8"/>
    <x v="2"/>
    <x v="0"/>
  </r>
  <r>
    <n v="8213"/>
    <x v="0"/>
    <n v="78"/>
    <x v="3"/>
    <x v="0"/>
    <x v="1"/>
    <s v="Yes"/>
    <x v="2"/>
    <s v="Urban"/>
    <n v="219.84"/>
    <s v=""/>
    <n v="28.25"/>
    <n v="28.25"/>
    <x v="0"/>
    <x v="1"/>
  </r>
  <r>
    <n v="8614"/>
    <x v="0"/>
    <n v="78"/>
    <x v="3"/>
    <x v="0"/>
    <x v="1"/>
    <s v="Yes"/>
    <x v="1"/>
    <s v="Urban"/>
    <n v="101.53"/>
    <n v="24.1"/>
    <n v="28.25"/>
    <n v="24.1"/>
    <x v="2"/>
    <x v="0"/>
  </r>
  <r>
    <n v="8644"/>
    <x v="1"/>
    <n v="78"/>
    <x v="3"/>
    <x v="0"/>
    <x v="1"/>
    <s v="Yes"/>
    <x v="2"/>
    <s v="Rural"/>
    <n v="81.99"/>
    <n v="27.3"/>
    <n v="28.25"/>
    <n v="27.3"/>
    <x v="2"/>
    <x v="0"/>
  </r>
  <r>
    <n v="9026"/>
    <x v="1"/>
    <n v="78"/>
    <x v="3"/>
    <x v="1"/>
    <x v="0"/>
    <s v="Yes"/>
    <x v="1"/>
    <s v="Urban"/>
    <n v="191.33"/>
    <n v="24.5"/>
    <n v="28.25"/>
    <n v="24.5"/>
    <x v="1"/>
    <x v="0"/>
  </r>
  <r>
    <n v="11120"/>
    <x v="1"/>
    <n v="78"/>
    <x v="3"/>
    <x v="1"/>
    <x v="0"/>
    <s v="Yes"/>
    <x v="2"/>
    <s v="Urban"/>
    <n v="218.46"/>
    <n v="34.299999999999997"/>
    <n v="28.25"/>
    <n v="34.299999999999997"/>
    <x v="1"/>
    <x v="0"/>
  </r>
  <r>
    <n v="11250"/>
    <x v="0"/>
    <n v="78"/>
    <x v="3"/>
    <x v="0"/>
    <x v="0"/>
    <s v="Yes"/>
    <x v="1"/>
    <s v="Rural"/>
    <n v="93.85"/>
    <n v="22.7"/>
    <n v="28.25"/>
    <n v="22.7"/>
    <x v="2"/>
    <x v="0"/>
  </r>
  <r>
    <n v="11312"/>
    <x v="1"/>
    <n v="78"/>
    <x v="3"/>
    <x v="0"/>
    <x v="0"/>
    <s v="Yes"/>
    <x v="1"/>
    <s v="Rural"/>
    <n v="208.99"/>
    <n v="31.4"/>
    <n v="28.25"/>
    <n v="31.4"/>
    <x v="2"/>
    <x v="0"/>
  </r>
  <r>
    <n v="15102"/>
    <x v="0"/>
    <n v="78"/>
    <x v="3"/>
    <x v="1"/>
    <x v="0"/>
    <s v="Yes"/>
    <x v="2"/>
    <s v="Urban"/>
    <n v="75.319999999999993"/>
    <s v=""/>
    <n v="28.25"/>
    <n v="28.25"/>
    <x v="2"/>
    <x v="1"/>
  </r>
  <r>
    <n v="15135"/>
    <x v="1"/>
    <n v="78"/>
    <x v="3"/>
    <x v="0"/>
    <x v="1"/>
    <s v="Yes"/>
    <x v="2"/>
    <s v="Rural"/>
    <n v="221.06"/>
    <n v="25.5"/>
    <n v="28.25"/>
    <n v="25.5"/>
    <x v="2"/>
    <x v="0"/>
  </r>
  <r>
    <n v="16136"/>
    <x v="1"/>
    <n v="78"/>
    <x v="3"/>
    <x v="0"/>
    <x v="0"/>
    <s v="Yes"/>
    <x v="1"/>
    <s v="Urban"/>
    <n v="84.21"/>
    <n v="33.700000000000003"/>
    <n v="28.25"/>
    <n v="33.700000000000003"/>
    <x v="1"/>
    <x v="0"/>
  </r>
  <r>
    <n v="16513"/>
    <x v="0"/>
    <n v="78"/>
    <x v="3"/>
    <x v="0"/>
    <x v="0"/>
    <s v="Yes"/>
    <x v="2"/>
    <s v="Urban"/>
    <n v="104.37"/>
    <n v="29.7"/>
    <n v="28.25"/>
    <n v="29.7"/>
    <x v="1"/>
    <x v="0"/>
  </r>
  <r>
    <n v="16817"/>
    <x v="1"/>
    <n v="78"/>
    <x v="3"/>
    <x v="1"/>
    <x v="0"/>
    <s v="No"/>
    <x v="2"/>
    <s v="Urban"/>
    <n v="130.54"/>
    <n v="20.100000000000001"/>
    <n v="28.25"/>
    <n v="20.100000000000001"/>
    <x v="1"/>
    <x v="1"/>
  </r>
  <r>
    <n v="17013"/>
    <x v="0"/>
    <n v="78"/>
    <x v="3"/>
    <x v="1"/>
    <x v="0"/>
    <s v="No"/>
    <x v="2"/>
    <s v="Urban"/>
    <n v="113.01"/>
    <n v="24"/>
    <n v="28.25"/>
    <n v="24"/>
    <x v="1"/>
    <x v="1"/>
  </r>
  <r>
    <n v="18263"/>
    <x v="1"/>
    <n v="78"/>
    <x v="3"/>
    <x v="0"/>
    <x v="0"/>
    <s v="Yes"/>
    <x v="1"/>
    <s v="Urban"/>
    <n v="234.06"/>
    <n v="33.700000000000003"/>
    <n v="28.25"/>
    <n v="33.700000000000003"/>
    <x v="1"/>
    <x v="0"/>
  </r>
  <r>
    <n v="20375"/>
    <x v="1"/>
    <n v="78"/>
    <x v="3"/>
    <x v="0"/>
    <x v="0"/>
    <s v="Yes"/>
    <x v="2"/>
    <s v="Urban"/>
    <n v="78.290000000000006"/>
    <n v="30.1"/>
    <n v="28.25"/>
    <n v="30.1"/>
    <x v="2"/>
    <x v="0"/>
  </r>
  <r>
    <n v="20426"/>
    <x v="1"/>
    <n v="78"/>
    <x v="3"/>
    <x v="1"/>
    <x v="0"/>
    <s v="No"/>
    <x v="2"/>
    <s v="Urban"/>
    <n v="203.87"/>
    <n v="45.7"/>
    <n v="28.25"/>
    <n v="45.7"/>
    <x v="1"/>
    <x v="1"/>
  </r>
  <r>
    <n v="21162"/>
    <x v="1"/>
    <n v="78"/>
    <x v="3"/>
    <x v="0"/>
    <x v="0"/>
    <s v="Yes"/>
    <x v="1"/>
    <s v="Rural"/>
    <n v="81.680000000000007"/>
    <n v="23"/>
    <n v="28.25"/>
    <n v="23"/>
    <x v="0"/>
    <x v="0"/>
  </r>
  <r>
    <n v="21192"/>
    <x v="1"/>
    <n v="78"/>
    <x v="3"/>
    <x v="0"/>
    <x v="0"/>
    <s v="Yes"/>
    <x v="2"/>
    <s v="Urban"/>
    <n v="93.15"/>
    <n v="23.6"/>
    <n v="28.25"/>
    <n v="23.6"/>
    <x v="0"/>
    <x v="0"/>
  </r>
  <r>
    <n v="22136"/>
    <x v="0"/>
    <n v="78"/>
    <x v="3"/>
    <x v="1"/>
    <x v="1"/>
    <s v="No"/>
    <x v="1"/>
    <s v="Urban"/>
    <n v="92.9"/>
    <n v="30.4"/>
    <n v="28.25"/>
    <n v="30.4"/>
    <x v="3"/>
    <x v="0"/>
  </r>
  <r>
    <n v="23836"/>
    <x v="0"/>
    <n v="78"/>
    <x v="3"/>
    <x v="0"/>
    <x v="0"/>
    <s v="Yes"/>
    <x v="2"/>
    <s v="Urban"/>
    <n v="90.43"/>
    <n v="34.4"/>
    <n v="28.25"/>
    <n v="34.4"/>
    <x v="2"/>
    <x v="0"/>
  </r>
  <r>
    <n v="24218"/>
    <x v="1"/>
    <n v="78"/>
    <x v="3"/>
    <x v="0"/>
    <x v="0"/>
    <s v="No"/>
    <x v="2"/>
    <s v="Rural"/>
    <n v="87.7"/>
    <n v="29.6"/>
    <n v="28.25"/>
    <n v="29.6"/>
    <x v="1"/>
    <x v="0"/>
  </r>
  <r>
    <n v="25138"/>
    <x v="1"/>
    <n v="78"/>
    <x v="3"/>
    <x v="1"/>
    <x v="0"/>
    <s v="Yes"/>
    <x v="2"/>
    <s v="Rural"/>
    <n v="91.63"/>
    <n v="33.5"/>
    <n v="28.25"/>
    <n v="33.5"/>
    <x v="3"/>
    <x v="0"/>
  </r>
  <r>
    <n v="25974"/>
    <x v="0"/>
    <n v="78"/>
    <x v="3"/>
    <x v="0"/>
    <x v="0"/>
    <s v="Yes"/>
    <x v="1"/>
    <s v="Urban"/>
    <n v="218.46"/>
    <n v="26.8"/>
    <n v="28.25"/>
    <n v="26.8"/>
    <x v="0"/>
    <x v="1"/>
  </r>
  <r>
    <n v="26191"/>
    <x v="1"/>
    <n v="78"/>
    <x v="3"/>
    <x v="0"/>
    <x v="0"/>
    <s v="No"/>
    <x v="2"/>
    <s v="Urban"/>
    <n v="67.959999999999994"/>
    <n v="26.8"/>
    <n v="28.25"/>
    <n v="26.8"/>
    <x v="0"/>
    <x v="0"/>
  </r>
  <r>
    <n v="26247"/>
    <x v="1"/>
    <n v="78"/>
    <x v="3"/>
    <x v="0"/>
    <x v="0"/>
    <s v="Yes"/>
    <x v="2"/>
    <s v="Rural"/>
    <n v="95.37"/>
    <n v="17.3"/>
    <n v="28.25"/>
    <n v="17.3"/>
    <x v="0"/>
    <x v="0"/>
  </r>
  <r>
    <n v="28484"/>
    <x v="1"/>
    <n v="78"/>
    <x v="3"/>
    <x v="0"/>
    <x v="0"/>
    <s v="Yes"/>
    <x v="1"/>
    <s v="Rural"/>
    <n v="109.47"/>
    <n v="30.8"/>
    <n v="28.25"/>
    <n v="30.8"/>
    <x v="1"/>
    <x v="1"/>
  </r>
  <r>
    <n v="28913"/>
    <x v="0"/>
    <n v="78"/>
    <x v="3"/>
    <x v="0"/>
    <x v="0"/>
    <s v="Yes"/>
    <x v="2"/>
    <s v="Rural"/>
    <n v="100.09"/>
    <n v="30.5"/>
    <n v="28.25"/>
    <n v="30.5"/>
    <x v="0"/>
    <x v="0"/>
  </r>
  <r>
    <n v="30550"/>
    <x v="1"/>
    <n v="78"/>
    <x v="3"/>
    <x v="0"/>
    <x v="0"/>
    <s v="No"/>
    <x v="2"/>
    <s v="Urban"/>
    <n v="103.86"/>
    <n v="30.6"/>
    <n v="28.25"/>
    <n v="30.6"/>
    <x v="0"/>
    <x v="0"/>
  </r>
  <r>
    <n v="32361"/>
    <x v="1"/>
    <n v="78"/>
    <x v="3"/>
    <x v="0"/>
    <x v="1"/>
    <s v="Yes"/>
    <x v="1"/>
    <s v="Urban"/>
    <n v="73.319999999999993"/>
    <n v="26"/>
    <n v="28.25"/>
    <n v="26"/>
    <x v="0"/>
    <x v="0"/>
  </r>
  <r>
    <n v="32445"/>
    <x v="1"/>
    <n v="78"/>
    <x v="3"/>
    <x v="0"/>
    <x v="0"/>
    <s v="Yes"/>
    <x v="1"/>
    <s v="Urban"/>
    <n v="79.55"/>
    <n v="21.1"/>
    <n v="28.25"/>
    <n v="21.1"/>
    <x v="2"/>
    <x v="0"/>
  </r>
  <r>
    <n v="32602"/>
    <x v="0"/>
    <n v="78"/>
    <x v="3"/>
    <x v="0"/>
    <x v="1"/>
    <s v="Yes"/>
    <x v="1"/>
    <s v="Urban"/>
    <n v="87.77"/>
    <n v="30.8"/>
    <n v="28.25"/>
    <n v="30.8"/>
    <x v="0"/>
    <x v="0"/>
  </r>
  <r>
    <n v="35117"/>
    <x v="1"/>
    <n v="78"/>
    <x v="3"/>
    <x v="0"/>
    <x v="0"/>
    <s v="Yes"/>
    <x v="1"/>
    <s v="Rural"/>
    <n v="84.49"/>
    <n v="26.4"/>
    <n v="28.25"/>
    <n v="26.4"/>
    <x v="1"/>
    <x v="0"/>
  </r>
  <r>
    <n v="35578"/>
    <x v="0"/>
    <n v="78"/>
    <x v="3"/>
    <x v="0"/>
    <x v="0"/>
    <s v="No"/>
    <x v="1"/>
    <s v="Urban"/>
    <n v="90.19"/>
    <n v="26.9"/>
    <n v="28.25"/>
    <n v="26.9"/>
    <x v="1"/>
    <x v="1"/>
  </r>
  <r>
    <n v="35997"/>
    <x v="0"/>
    <n v="78"/>
    <x v="3"/>
    <x v="0"/>
    <x v="1"/>
    <s v="Yes"/>
    <x v="1"/>
    <s v="Urban"/>
    <n v="243.73"/>
    <s v=""/>
    <n v="28.25"/>
    <n v="28.25"/>
    <x v="3"/>
    <x v="0"/>
  </r>
  <r>
    <n v="36841"/>
    <x v="0"/>
    <n v="78"/>
    <x v="3"/>
    <x v="1"/>
    <x v="0"/>
    <s v="Yes"/>
    <x v="1"/>
    <s v="Rural"/>
    <n v="56.11"/>
    <n v="25.5"/>
    <n v="28.25"/>
    <n v="25.5"/>
    <x v="2"/>
    <x v="1"/>
  </r>
  <r>
    <n v="37031"/>
    <x v="1"/>
    <n v="78"/>
    <x v="3"/>
    <x v="0"/>
    <x v="1"/>
    <s v="Yes"/>
    <x v="4"/>
    <s v="Urban"/>
    <n v="70.209999999999994"/>
    <n v="24.8"/>
    <n v="28.25"/>
    <n v="24.8"/>
    <x v="1"/>
    <x v="0"/>
  </r>
  <r>
    <n v="37446"/>
    <x v="0"/>
    <n v="78"/>
    <x v="3"/>
    <x v="0"/>
    <x v="0"/>
    <s v="Yes"/>
    <x v="2"/>
    <s v="Rural"/>
    <n v="79.84"/>
    <n v="25.9"/>
    <n v="28.25"/>
    <n v="25.9"/>
    <x v="1"/>
    <x v="0"/>
  </r>
  <r>
    <n v="38242"/>
    <x v="1"/>
    <n v="78"/>
    <x v="3"/>
    <x v="0"/>
    <x v="1"/>
    <s v="Yes"/>
    <x v="1"/>
    <s v="Rural"/>
    <n v="88.9"/>
    <n v="34.299999999999997"/>
    <n v="28.25"/>
    <n v="34.299999999999997"/>
    <x v="0"/>
    <x v="0"/>
  </r>
  <r>
    <n v="40210"/>
    <x v="0"/>
    <n v="78"/>
    <x v="3"/>
    <x v="0"/>
    <x v="1"/>
    <s v="Yes"/>
    <x v="1"/>
    <s v="Rural"/>
    <n v="206.62"/>
    <n v="28"/>
    <n v="28.25"/>
    <n v="28"/>
    <x v="2"/>
    <x v="0"/>
  </r>
  <r>
    <n v="40899"/>
    <x v="1"/>
    <n v="78"/>
    <x v="3"/>
    <x v="0"/>
    <x v="0"/>
    <s v="Yes"/>
    <x v="1"/>
    <s v="Rural"/>
    <n v="60.67"/>
    <s v=""/>
    <n v="28.25"/>
    <n v="28.25"/>
    <x v="2"/>
    <x v="1"/>
  </r>
  <r>
    <n v="42465"/>
    <x v="1"/>
    <n v="78"/>
    <x v="3"/>
    <x v="1"/>
    <x v="0"/>
    <s v="Yes"/>
    <x v="2"/>
    <s v="Rural"/>
    <n v="58.66"/>
    <n v="16.399999999999999"/>
    <n v="28.25"/>
    <n v="16.399999999999999"/>
    <x v="1"/>
    <x v="0"/>
  </r>
  <r>
    <n v="42599"/>
    <x v="1"/>
    <n v="78"/>
    <x v="3"/>
    <x v="0"/>
    <x v="1"/>
    <s v="Yes"/>
    <x v="2"/>
    <s v="Urban"/>
    <n v="107.18"/>
    <n v="28.2"/>
    <n v="28.25"/>
    <n v="28.2"/>
    <x v="1"/>
    <x v="0"/>
  </r>
  <r>
    <n v="42899"/>
    <x v="0"/>
    <n v="78"/>
    <x v="3"/>
    <x v="0"/>
    <x v="0"/>
    <s v="Yes"/>
    <x v="1"/>
    <s v="Urban"/>
    <n v="133.19"/>
    <n v="23.6"/>
    <n v="28.25"/>
    <n v="23.6"/>
    <x v="2"/>
    <x v="1"/>
  </r>
  <r>
    <n v="43424"/>
    <x v="1"/>
    <n v="78"/>
    <x v="3"/>
    <x v="0"/>
    <x v="0"/>
    <s v="Yes"/>
    <x v="2"/>
    <s v="Rural"/>
    <n v="78.81"/>
    <n v="19.600000000000001"/>
    <n v="28.25"/>
    <n v="19.600000000000001"/>
    <x v="0"/>
    <x v="1"/>
  </r>
  <r>
    <n v="43454"/>
    <x v="1"/>
    <n v="78"/>
    <x v="3"/>
    <x v="0"/>
    <x v="0"/>
    <s v="No"/>
    <x v="1"/>
    <s v="Urban"/>
    <n v="137.74"/>
    <n v="34.9"/>
    <n v="28.25"/>
    <n v="34.9"/>
    <x v="2"/>
    <x v="0"/>
  </r>
  <r>
    <n v="43872"/>
    <x v="1"/>
    <n v="78"/>
    <x v="3"/>
    <x v="0"/>
    <x v="0"/>
    <s v="Yes"/>
    <x v="2"/>
    <s v="Rural"/>
    <n v="56.34"/>
    <n v="27.5"/>
    <n v="28.25"/>
    <n v="27.5"/>
    <x v="0"/>
    <x v="0"/>
  </r>
  <r>
    <n v="44325"/>
    <x v="0"/>
    <n v="78"/>
    <x v="3"/>
    <x v="0"/>
    <x v="0"/>
    <s v="Yes"/>
    <x v="1"/>
    <s v="Rural"/>
    <n v="126.39"/>
    <n v="21.3"/>
    <n v="28.25"/>
    <n v="21.3"/>
    <x v="3"/>
    <x v="0"/>
  </r>
  <r>
    <n v="44764"/>
    <x v="1"/>
    <n v="78"/>
    <x v="3"/>
    <x v="1"/>
    <x v="0"/>
    <s v="Yes"/>
    <x v="1"/>
    <s v="Rural"/>
    <n v="59.2"/>
    <n v="29.1"/>
    <n v="28.25"/>
    <n v="29.1"/>
    <x v="0"/>
    <x v="0"/>
  </r>
  <r>
    <n v="45961"/>
    <x v="1"/>
    <n v="78"/>
    <x v="3"/>
    <x v="0"/>
    <x v="0"/>
    <s v="Yes"/>
    <x v="2"/>
    <s v="Urban"/>
    <n v="79.94"/>
    <n v="26.7"/>
    <n v="28.25"/>
    <n v="26.7"/>
    <x v="1"/>
    <x v="0"/>
  </r>
  <r>
    <n v="47622"/>
    <x v="0"/>
    <n v="78"/>
    <x v="3"/>
    <x v="0"/>
    <x v="1"/>
    <s v="Yes"/>
    <x v="1"/>
    <s v="Urban"/>
    <n v="228.7"/>
    <n v="34"/>
    <n v="28.25"/>
    <n v="34"/>
    <x v="0"/>
    <x v="0"/>
  </r>
  <r>
    <n v="48775"/>
    <x v="1"/>
    <n v="78"/>
    <x v="3"/>
    <x v="1"/>
    <x v="0"/>
    <s v="Yes"/>
    <x v="1"/>
    <s v="Rural"/>
    <n v="201.07"/>
    <n v="21.8"/>
    <n v="28.25"/>
    <n v="21.8"/>
    <x v="0"/>
    <x v="0"/>
  </r>
  <r>
    <n v="49341"/>
    <x v="1"/>
    <n v="78"/>
    <x v="3"/>
    <x v="0"/>
    <x v="0"/>
    <s v="Yes"/>
    <x v="2"/>
    <s v="Rural"/>
    <n v="154.75"/>
    <n v="17.600000000000001"/>
    <n v="28.25"/>
    <n v="17.600000000000001"/>
    <x v="1"/>
    <x v="0"/>
  </r>
  <r>
    <n v="49773"/>
    <x v="1"/>
    <n v="78"/>
    <x v="3"/>
    <x v="0"/>
    <x v="0"/>
    <s v="Yes"/>
    <x v="2"/>
    <s v="Urban"/>
    <n v="203.36"/>
    <n v="28.7"/>
    <n v="28.25"/>
    <n v="28.7"/>
    <x v="2"/>
    <x v="0"/>
  </r>
  <r>
    <n v="49894"/>
    <x v="1"/>
    <n v="78"/>
    <x v="3"/>
    <x v="1"/>
    <x v="1"/>
    <s v="Yes"/>
    <x v="2"/>
    <s v="Rural"/>
    <n v="206.53"/>
    <s v=""/>
    <n v="28.25"/>
    <n v="28.25"/>
    <x v="1"/>
    <x v="0"/>
  </r>
  <r>
    <n v="50410"/>
    <x v="1"/>
    <n v="78"/>
    <x v="3"/>
    <x v="0"/>
    <x v="0"/>
    <s v="No"/>
    <x v="4"/>
    <s v="Rural"/>
    <n v="76.64"/>
    <n v="34.6"/>
    <n v="28.25"/>
    <n v="34.6"/>
    <x v="1"/>
    <x v="0"/>
  </r>
  <r>
    <n v="50491"/>
    <x v="0"/>
    <n v="78"/>
    <x v="3"/>
    <x v="0"/>
    <x v="0"/>
    <s v="Yes"/>
    <x v="1"/>
    <s v="Urban"/>
    <n v="55.32"/>
    <n v="29.6"/>
    <n v="28.25"/>
    <n v="29.6"/>
    <x v="3"/>
    <x v="0"/>
  </r>
  <r>
    <n v="50671"/>
    <x v="0"/>
    <n v="78"/>
    <x v="3"/>
    <x v="1"/>
    <x v="1"/>
    <s v="Yes"/>
    <x v="1"/>
    <s v="Rural"/>
    <n v="199.88"/>
    <n v="29.6"/>
    <n v="28.25"/>
    <n v="29.6"/>
    <x v="2"/>
    <x v="0"/>
  </r>
  <r>
    <n v="51314"/>
    <x v="1"/>
    <n v="78"/>
    <x v="3"/>
    <x v="0"/>
    <x v="0"/>
    <s v="Yes"/>
    <x v="2"/>
    <s v="Urban"/>
    <n v="106.74"/>
    <n v="33"/>
    <n v="28.25"/>
    <n v="33"/>
    <x v="2"/>
    <x v="1"/>
  </r>
  <r>
    <n v="52593"/>
    <x v="0"/>
    <n v="78"/>
    <x v="3"/>
    <x v="0"/>
    <x v="1"/>
    <s v="Yes"/>
    <x v="2"/>
    <s v="Urban"/>
    <n v="145.03"/>
    <n v="26.8"/>
    <n v="28.25"/>
    <n v="26.8"/>
    <x v="2"/>
    <x v="0"/>
  </r>
  <r>
    <n v="53115"/>
    <x v="1"/>
    <n v="78"/>
    <x v="3"/>
    <x v="0"/>
    <x v="0"/>
    <s v="Yes"/>
    <x v="4"/>
    <s v="Urban"/>
    <n v="73.56"/>
    <n v="27.5"/>
    <n v="28.25"/>
    <n v="27.5"/>
    <x v="2"/>
    <x v="0"/>
  </r>
  <r>
    <n v="54022"/>
    <x v="1"/>
    <n v="78"/>
    <x v="3"/>
    <x v="0"/>
    <x v="0"/>
    <s v="Yes"/>
    <x v="1"/>
    <s v="Rural"/>
    <n v="67.900000000000006"/>
    <n v="35.299999999999997"/>
    <n v="28.25"/>
    <n v="35.299999999999997"/>
    <x v="1"/>
    <x v="0"/>
  </r>
  <r>
    <n v="54353"/>
    <x v="1"/>
    <n v="78"/>
    <x v="3"/>
    <x v="1"/>
    <x v="1"/>
    <s v="Yes"/>
    <x v="2"/>
    <s v="Urban"/>
    <n v="227.16"/>
    <n v="41.7"/>
    <n v="28.25"/>
    <n v="41.7"/>
    <x v="1"/>
    <x v="0"/>
  </r>
  <r>
    <n v="54371"/>
    <x v="0"/>
    <n v="78"/>
    <x v="3"/>
    <x v="0"/>
    <x v="0"/>
    <s v="Yes"/>
    <x v="4"/>
    <s v="Urban"/>
    <n v="143.47"/>
    <n v="27.6"/>
    <n v="28.25"/>
    <n v="27.6"/>
    <x v="2"/>
    <x v="0"/>
  </r>
  <r>
    <n v="54395"/>
    <x v="1"/>
    <n v="78"/>
    <x v="3"/>
    <x v="1"/>
    <x v="0"/>
    <s v="Yes"/>
    <x v="1"/>
    <s v="Rural"/>
    <n v="152.38"/>
    <n v="31.8"/>
    <n v="28.25"/>
    <n v="31.8"/>
    <x v="1"/>
    <x v="0"/>
  </r>
  <r>
    <n v="54871"/>
    <x v="1"/>
    <n v="78"/>
    <x v="3"/>
    <x v="0"/>
    <x v="0"/>
    <s v="Yes"/>
    <x v="2"/>
    <s v="Urban"/>
    <n v="119.13"/>
    <n v="25"/>
    <n v="28.25"/>
    <n v="25"/>
    <x v="1"/>
    <x v="0"/>
  </r>
  <r>
    <n v="54921"/>
    <x v="0"/>
    <n v="78"/>
    <x v="3"/>
    <x v="1"/>
    <x v="0"/>
    <s v="Yes"/>
    <x v="1"/>
    <s v="Rural"/>
    <n v="134.80000000000001"/>
    <n v="33.6"/>
    <n v="28.25"/>
    <n v="33.6"/>
    <x v="0"/>
    <x v="1"/>
  </r>
  <r>
    <n v="56425"/>
    <x v="1"/>
    <n v="78"/>
    <x v="3"/>
    <x v="0"/>
    <x v="0"/>
    <s v="Yes"/>
    <x v="4"/>
    <s v="Rural"/>
    <n v="61.38"/>
    <n v="24.3"/>
    <n v="28.25"/>
    <n v="24.3"/>
    <x v="0"/>
    <x v="0"/>
  </r>
  <r>
    <n v="56606"/>
    <x v="1"/>
    <n v="78"/>
    <x v="3"/>
    <x v="0"/>
    <x v="0"/>
    <s v="Yes"/>
    <x v="1"/>
    <s v="Urban"/>
    <n v="56.95"/>
    <n v="26"/>
    <n v="28.25"/>
    <n v="26"/>
    <x v="0"/>
    <x v="0"/>
  </r>
  <r>
    <n v="56735"/>
    <x v="1"/>
    <n v="78"/>
    <x v="3"/>
    <x v="0"/>
    <x v="0"/>
    <s v="Yes"/>
    <x v="1"/>
    <s v="Rural"/>
    <n v="115.43"/>
    <n v="27.8"/>
    <n v="28.25"/>
    <n v="27.8"/>
    <x v="1"/>
    <x v="0"/>
  </r>
  <r>
    <n v="57288"/>
    <x v="1"/>
    <n v="78"/>
    <x v="3"/>
    <x v="0"/>
    <x v="0"/>
    <s v="Yes"/>
    <x v="2"/>
    <s v="Rural"/>
    <n v="99.84"/>
    <n v="36.6"/>
    <n v="28.25"/>
    <n v="36.6"/>
    <x v="1"/>
    <x v="0"/>
  </r>
  <r>
    <n v="59250"/>
    <x v="1"/>
    <n v="78"/>
    <x v="3"/>
    <x v="0"/>
    <x v="0"/>
    <s v="Yes"/>
    <x v="4"/>
    <s v="Urban"/>
    <n v="58.88"/>
    <n v="35.799999999999997"/>
    <n v="28.25"/>
    <n v="35.799999999999997"/>
    <x v="0"/>
    <x v="0"/>
  </r>
  <r>
    <n v="59368"/>
    <x v="1"/>
    <n v="78"/>
    <x v="3"/>
    <x v="0"/>
    <x v="0"/>
    <s v="Yes"/>
    <x v="2"/>
    <s v="Urban"/>
    <n v="243.5"/>
    <n v="26.1"/>
    <n v="28.25"/>
    <n v="26.1"/>
    <x v="1"/>
    <x v="0"/>
  </r>
  <r>
    <n v="60271"/>
    <x v="0"/>
    <n v="78"/>
    <x v="3"/>
    <x v="0"/>
    <x v="0"/>
    <s v="Yes"/>
    <x v="2"/>
    <s v="Urban"/>
    <n v="60.22"/>
    <n v="29.7"/>
    <n v="28.25"/>
    <n v="29.7"/>
    <x v="2"/>
    <x v="0"/>
  </r>
  <r>
    <n v="60276"/>
    <x v="0"/>
    <n v="78"/>
    <x v="3"/>
    <x v="1"/>
    <x v="1"/>
    <s v="Yes"/>
    <x v="1"/>
    <s v="Rural"/>
    <n v="106.41"/>
    <n v="27.3"/>
    <n v="28.25"/>
    <n v="27.3"/>
    <x v="1"/>
    <x v="0"/>
  </r>
  <r>
    <n v="60491"/>
    <x v="1"/>
    <n v="78"/>
    <x v="3"/>
    <x v="0"/>
    <x v="0"/>
    <s v="Yes"/>
    <x v="2"/>
    <s v="Urban"/>
    <n v="58.57"/>
    <n v="24.2"/>
    <n v="28.25"/>
    <n v="24.2"/>
    <x v="0"/>
    <x v="1"/>
  </r>
  <r>
    <n v="61333"/>
    <x v="1"/>
    <n v="78"/>
    <x v="3"/>
    <x v="0"/>
    <x v="0"/>
    <s v="No"/>
    <x v="1"/>
    <s v="Rural"/>
    <n v="68.349999999999994"/>
    <n v="31.4"/>
    <n v="28.25"/>
    <n v="31.4"/>
    <x v="0"/>
    <x v="0"/>
  </r>
  <r>
    <n v="62272"/>
    <x v="1"/>
    <n v="78"/>
    <x v="3"/>
    <x v="0"/>
    <x v="0"/>
    <s v="Yes"/>
    <x v="2"/>
    <s v="Urban"/>
    <n v="119.03"/>
    <n v="31"/>
    <n v="28.25"/>
    <n v="31"/>
    <x v="1"/>
    <x v="0"/>
  </r>
  <r>
    <n v="62798"/>
    <x v="1"/>
    <n v="78"/>
    <x v="3"/>
    <x v="1"/>
    <x v="0"/>
    <s v="Yes"/>
    <x v="2"/>
    <s v="Rural"/>
    <n v="100.54"/>
    <n v="32.1"/>
    <n v="28.25"/>
    <n v="32.1"/>
    <x v="3"/>
    <x v="0"/>
  </r>
  <r>
    <n v="62861"/>
    <x v="1"/>
    <n v="78"/>
    <x v="3"/>
    <x v="0"/>
    <x v="0"/>
    <s v="Yes"/>
    <x v="2"/>
    <s v="Urban"/>
    <n v="67.290000000000006"/>
    <n v="24.6"/>
    <n v="28.25"/>
    <n v="24.6"/>
    <x v="1"/>
    <x v="1"/>
  </r>
  <r>
    <n v="63457"/>
    <x v="1"/>
    <n v="78"/>
    <x v="3"/>
    <x v="0"/>
    <x v="1"/>
    <s v="No"/>
    <x v="1"/>
    <s v="Urban"/>
    <n v="110.78"/>
    <n v="22.9"/>
    <n v="28.25"/>
    <n v="22.9"/>
    <x v="1"/>
    <x v="0"/>
  </r>
  <r>
    <n v="63561"/>
    <x v="0"/>
    <n v="78"/>
    <x v="3"/>
    <x v="0"/>
    <x v="0"/>
    <s v="Yes"/>
    <x v="2"/>
    <s v="Urban"/>
    <n v="56.18"/>
    <n v="27.1"/>
    <n v="28.25"/>
    <n v="27.1"/>
    <x v="1"/>
    <x v="0"/>
  </r>
  <r>
    <n v="65277"/>
    <x v="1"/>
    <n v="78"/>
    <x v="3"/>
    <x v="1"/>
    <x v="0"/>
    <s v="No"/>
    <x v="1"/>
    <s v="Rural"/>
    <n v="198.12"/>
    <n v="29.1"/>
    <n v="28.25"/>
    <n v="29.1"/>
    <x v="1"/>
    <x v="0"/>
  </r>
  <r>
    <n v="65836"/>
    <x v="1"/>
    <n v="78"/>
    <x v="3"/>
    <x v="1"/>
    <x v="0"/>
    <s v="Yes"/>
    <x v="2"/>
    <s v="Urban"/>
    <n v="182.2"/>
    <n v="30.5"/>
    <n v="28.25"/>
    <n v="30.5"/>
    <x v="2"/>
    <x v="0"/>
  </r>
  <r>
    <n v="66400"/>
    <x v="0"/>
    <n v="78"/>
    <x v="3"/>
    <x v="0"/>
    <x v="0"/>
    <s v="Yes"/>
    <x v="2"/>
    <s v="Urban"/>
    <n v="237.75"/>
    <s v=""/>
    <n v="28.25"/>
    <n v="28.25"/>
    <x v="2"/>
    <x v="1"/>
  </r>
  <r>
    <n v="66677"/>
    <x v="0"/>
    <n v="78"/>
    <x v="3"/>
    <x v="0"/>
    <x v="0"/>
    <s v="Yes"/>
    <x v="2"/>
    <s v="Rural"/>
    <n v="80.09"/>
    <n v="21.8"/>
    <n v="28.25"/>
    <n v="21.8"/>
    <x v="1"/>
    <x v="0"/>
  </r>
  <r>
    <n v="68721"/>
    <x v="1"/>
    <n v="78"/>
    <x v="3"/>
    <x v="0"/>
    <x v="0"/>
    <s v="Yes"/>
    <x v="2"/>
    <s v="Rural"/>
    <n v="133.13"/>
    <n v="24.2"/>
    <n v="28.25"/>
    <n v="24.2"/>
    <x v="0"/>
    <x v="0"/>
  </r>
  <r>
    <n v="69010"/>
    <x v="0"/>
    <n v="78"/>
    <x v="3"/>
    <x v="0"/>
    <x v="0"/>
    <s v="Yes"/>
    <x v="2"/>
    <s v="Rural"/>
    <n v="83.2"/>
    <n v="21.2"/>
    <n v="28.25"/>
    <n v="21.2"/>
    <x v="2"/>
    <x v="0"/>
  </r>
  <r>
    <n v="69370"/>
    <x v="0"/>
    <n v="78"/>
    <x v="3"/>
    <x v="0"/>
    <x v="0"/>
    <s v="Yes"/>
    <x v="4"/>
    <s v="Urban"/>
    <n v="59.74"/>
    <n v="27"/>
    <n v="28.25"/>
    <n v="27"/>
    <x v="2"/>
    <x v="0"/>
  </r>
  <r>
    <n v="259"/>
    <x v="0"/>
    <n v="79"/>
    <x v="3"/>
    <x v="0"/>
    <x v="0"/>
    <s v="Yes"/>
    <x v="2"/>
    <s v="Urban"/>
    <n v="198.79"/>
    <n v="24.9"/>
    <n v="28.25"/>
    <n v="24.9"/>
    <x v="1"/>
    <x v="0"/>
  </r>
  <r>
    <n v="321"/>
    <x v="1"/>
    <n v="79"/>
    <x v="3"/>
    <x v="0"/>
    <x v="0"/>
    <s v="No"/>
    <x v="1"/>
    <s v="Rural"/>
    <n v="71.98"/>
    <n v="36.4"/>
    <n v="28.25"/>
    <n v="36.4"/>
    <x v="1"/>
    <x v="0"/>
  </r>
  <r>
    <n v="1191"/>
    <x v="1"/>
    <n v="79"/>
    <x v="3"/>
    <x v="0"/>
    <x v="1"/>
    <s v="Yes"/>
    <x v="2"/>
    <s v="Urban"/>
    <n v="68.400000000000006"/>
    <n v="22.1"/>
    <n v="28.25"/>
    <n v="22.1"/>
    <x v="2"/>
    <x v="0"/>
  </r>
  <r>
    <n v="1665"/>
    <x v="1"/>
    <n v="79"/>
    <x v="3"/>
    <x v="1"/>
    <x v="0"/>
    <s v="Yes"/>
    <x v="1"/>
    <s v="Rural"/>
    <n v="174.12"/>
    <n v="24"/>
    <n v="28.25"/>
    <n v="24"/>
    <x v="1"/>
    <x v="1"/>
  </r>
  <r>
    <n v="2467"/>
    <x v="1"/>
    <n v="79"/>
    <x v="3"/>
    <x v="1"/>
    <x v="0"/>
    <s v="Yes"/>
    <x v="1"/>
    <s v="Rural"/>
    <n v="92.43"/>
    <s v=""/>
    <n v="28.25"/>
    <n v="28.25"/>
    <x v="1"/>
    <x v="0"/>
  </r>
  <r>
    <n v="3013"/>
    <x v="1"/>
    <n v="79"/>
    <x v="3"/>
    <x v="0"/>
    <x v="0"/>
    <s v="Yes"/>
    <x v="1"/>
    <s v="Rural"/>
    <n v="83.7"/>
    <n v="28.7"/>
    <n v="28.25"/>
    <n v="28.7"/>
    <x v="1"/>
    <x v="0"/>
  </r>
  <r>
    <n v="3205"/>
    <x v="1"/>
    <n v="79"/>
    <x v="3"/>
    <x v="0"/>
    <x v="0"/>
    <s v="Yes"/>
    <x v="1"/>
    <s v="Urban"/>
    <n v="79.03"/>
    <n v="11.3"/>
    <n v="28.25"/>
    <n v="11.3"/>
    <x v="0"/>
    <x v="0"/>
  </r>
  <r>
    <n v="3442"/>
    <x v="1"/>
    <n v="79"/>
    <x v="3"/>
    <x v="0"/>
    <x v="0"/>
    <s v="No"/>
    <x v="1"/>
    <s v="Rural"/>
    <n v="82.07"/>
    <n v="30.4"/>
    <n v="28.25"/>
    <n v="30.4"/>
    <x v="0"/>
    <x v="0"/>
  </r>
  <r>
    <n v="4970"/>
    <x v="0"/>
    <n v="79"/>
    <x v="3"/>
    <x v="0"/>
    <x v="0"/>
    <s v="Yes"/>
    <x v="1"/>
    <s v="Rural"/>
    <n v="112.64"/>
    <n v="28.5"/>
    <n v="28.25"/>
    <n v="28.5"/>
    <x v="2"/>
    <x v="0"/>
  </r>
  <r>
    <n v="5157"/>
    <x v="0"/>
    <n v="79"/>
    <x v="3"/>
    <x v="1"/>
    <x v="0"/>
    <s v="Yes"/>
    <x v="1"/>
    <s v="Urban"/>
    <n v="83.07"/>
    <n v="26.5"/>
    <n v="28.25"/>
    <n v="26.5"/>
    <x v="3"/>
    <x v="0"/>
  </r>
  <r>
    <n v="5317"/>
    <x v="1"/>
    <n v="79"/>
    <x v="3"/>
    <x v="0"/>
    <x v="1"/>
    <s v="Yes"/>
    <x v="2"/>
    <s v="Urban"/>
    <n v="214.09"/>
    <n v="28.2"/>
    <n v="28.25"/>
    <n v="28.2"/>
    <x v="1"/>
    <x v="1"/>
  </r>
  <r>
    <n v="6172"/>
    <x v="1"/>
    <n v="79"/>
    <x v="3"/>
    <x v="0"/>
    <x v="0"/>
    <s v="Yes"/>
    <x v="2"/>
    <s v="Rural"/>
    <n v="208.05"/>
    <s v=""/>
    <n v="28.25"/>
    <n v="28.25"/>
    <x v="3"/>
    <x v="0"/>
  </r>
  <r>
    <n v="6319"/>
    <x v="1"/>
    <n v="79"/>
    <x v="3"/>
    <x v="0"/>
    <x v="0"/>
    <s v="Yes"/>
    <x v="2"/>
    <s v="Urban"/>
    <n v="97.93"/>
    <n v="31.2"/>
    <n v="28.25"/>
    <n v="31.2"/>
    <x v="0"/>
    <x v="0"/>
  </r>
  <r>
    <n v="6419"/>
    <x v="1"/>
    <n v="79"/>
    <x v="3"/>
    <x v="0"/>
    <x v="0"/>
    <s v="No"/>
    <x v="2"/>
    <s v="Rural"/>
    <n v="239.52"/>
    <n v="25.5"/>
    <n v="28.25"/>
    <n v="25.5"/>
    <x v="1"/>
    <x v="0"/>
  </r>
  <r>
    <n v="7218"/>
    <x v="1"/>
    <n v="79"/>
    <x v="3"/>
    <x v="0"/>
    <x v="0"/>
    <s v="Yes"/>
    <x v="2"/>
    <s v="Rural"/>
    <n v="214.73"/>
    <n v="30.9"/>
    <n v="28.25"/>
    <n v="30.9"/>
    <x v="1"/>
    <x v="0"/>
  </r>
  <r>
    <n v="7799"/>
    <x v="1"/>
    <n v="79"/>
    <x v="3"/>
    <x v="0"/>
    <x v="0"/>
    <s v="No"/>
    <x v="1"/>
    <s v="Urban"/>
    <n v="77.59"/>
    <n v="33"/>
    <n v="28.25"/>
    <n v="33"/>
    <x v="1"/>
    <x v="0"/>
  </r>
  <r>
    <n v="8778"/>
    <x v="1"/>
    <n v="79"/>
    <x v="3"/>
    <x v="0"/>
    <x v="0"/>
    <s v="Yes"/>
    <x v="1"/>
    <s v="Rural"/>
    <n v="97.81"/>
    <n v="26.6"/>
    <n v="28.25"/>
    <n v="26.6"/>
    <x v="2"/>
    <x v="0"/>
  </r>
  <r>
    <n v="10119"/>
    <x v="0"/>
    <n v="79"/>
    <x v="3"/>
    <x v="0"/>
    <x v="0"/>
    <s v="Yes"/>
    <x v="2"/>
    <s v="Rural"/>
    <n v="69.34"/>
    <n v="29"/>
    <n v="28.25"/>
    <n v="29"/>
    <x v="1"/>
    <x v="0"/>
  </r>
  <r>
    <n v="10396"/>
    <x v="0"/>
    <n v="79"/>
    <x v="3"/>
    <x v="1"/>
    <x v="0"/>
    <s v="No"/>
    <x v="2"/>
    <s v="Urban"/>
    <n v="96.52"/>
    <n v="21.7"/>
    <n v="28.25"/>
    <n v="21.7"/>
    <x v="0"/>
    <x v="0"/>
  </r>
  <r>
    <n v="10460"/>
    <x v="1"/>
    <n v="79"/>
    <x v="3"/>
    <x v="0"/>
    <x v="0"/>
    <s v="Yes"/>
    <x v="4"/>
    <s v="Urban"/>
    <n v="77.08"/>
    <n v="35"/>
    <n v="28.25"/>
    <n v="35"/>
    <x v="0"/>
    <x v="0"/>
  </r>
  <r>
    <n v="11933"/>
    <x v="1"/>
    <n v="79"/>
    <x v="3"/>
    <x v="0"/>
    <x v="0"/>
    <s v="Yes"/>
    <x v="2"/>
    <s v="Rural"/>
    <n v="169.67"/>
    <s v=""/>
    <n v="28.25"/>
    <n v="28.25"/>
    <x v="0"/>
    <x v="1"/>
  </r>
  <r>
    <n v="12618"/>
    <x v="0"/>
    <n v="79"/>
    <x v="3"/>
    <x v="0"/>
    <x v="1"/>
    <s v="Yes"/>
    <x v="1"/>
    <s v="Urban"/>
    <n v="96.79"/>
    <n v="24.7"/>
    <n v="28.25"/>
    <n v="24.7"/>
    <x v="0"/>
    <x v="0"/>
  </r>
  <r>
    <n v="12917"/>
    <x v="1"/>
    <n v="79"/>
    <x v="3"/>
    <x v="0"/>
    <x v="0"/>
    <s v="Yes"/>
    <x v="2"/>
    <s v="Urban"/>
    <n v="97.73"/>
    <n v="21.5"/>
    <n v="28.25"/>
    <n v="21.5"/>
    <x v="3"/>
    <x v="1"/>
  </r>
  <r>
    <n v="14481"/>
    <x v="1"/>
    <n v="79"/>
    <x v="3"/>
    <x v="0"/>
    <x v="0"/>
    <s v="Yes"/>
    <x v="1"/>
    <s v="Urban"/>
    <n v="80.569999999999993"/>
    <n v="23.8"/>
    <n v="28.25"/>
    <n v="23.8"/>
    <x v="1"/>
    <x v="0"/>
  </r>
  <r>
    <n v="16774"/>
    <x v="1"/>
    <n v="79"/>
    <x v="3"/>
    <x v="0"/>
    <x v="0"/>
    <s v="No"/>
    <x v="1"/>
    <s v="Urban"/>
    <n v="74.36"/>
    <n v="39.200000000000003"/>
    <n v="28.25"/>
    <n v="39.200000000000003"/>
    <x v="0"/>
    <x v="0"/>
  </r>
  <r>
    <n v="17745"/>
    <x v="0"/>
    <n v="79"/>
    <x v="3"/>
    <x v="1"/>
    <x v="0"/>
    <s v="Yes"/>
    <x v="1"/>
    <s v="Urban"/>
    <n v="84.88"/>
    <n v="28.7"/>
    <n v="28.25"/>
    <n v="28.7"/>
    <x v="2"/>
    <x v="0"/>
  </r>
  <r>
    <n v="17986"/>
    <x v="1"/>
    <n v="79"/>
    <x v="3"/>
    <x v="0"/>
    <x v="1"/>
    <s v="Yes"/>
    <x v="1"/>
    <s v="Urban"/>
    <n v="67.84"/>
    <n v="25.2"/>
    <n v="28.25"/>
    <n v="25.2"/>
    <x v="3"/>
    <x v="0"/>
  </r>
  <r>
    <n v="18143"/>
    <x v="0"/>
    <n v="79"/>
    <x v="3"/>
    <x v="0"/>
    <x v="0"/>
    <s v="Yes"/>
    <x v="1"/>
    <s v="Rural"/>
    <n v="103.21"/>
    <n v="22.9"/>
    <n v="28.25"/>
    <n v="22.9"/>
    <x v="2"/>
    <x v="0"/>
  </r>
  <r>
    <n v="18937"/>
    <x v="0"/>
    <n v="79"/>
    <x v="3"/>
    <x v="0"/>
    <x v="0"/>
    <s v="Yes"/>
    <x v="2"/>
    <s v="Rural"/>
    <n v="114.77"/>
    <s v=""/>
    <n v="28.25"/>
    <n v="28.25"/>
    <x v="2"/>
    <x v="1"/>
  </r>
  <r>
    <n v="20112"/>
    <x v="0"/>
    <n v="79"/>
    <x v="3"/>
    <x v="0"/>
    <x v="1"/>
    <s v="Yes"/>
    <x v="2"/>
    <s v="Urban"/>
    <n v="213.38"/>
    <s v=""/>
    <n v="28.25"/>
    <n v="28.25"/>
    <x v="0"/>
    <x v="0"/>
  </r>
  <r>
    <n v="23968"/>
    <x v="1"/>
    <n v="79"/>
    <x v="3"/>
    <x v="0"/>
    <x v="0"/>
    <s v="Yes"/>
    <x v="4"/>
    <s v="Rural"/>
    <n v="90.16"/>
    <n v="34.4"/>
    <n v="28.25"/>
    <n v="34.4"/>
    <x v="1"/>
    <x v="0"/>
  </r>
  <r>
    <n v="24885"/>
    <x v="0"/>
    <n v="79"/>
    <x v="3"/>
    <x v="0"/>
    <x v="1"/>
    <s v="Yes"/>
    <x v="1"/>
    <s v="Urban"/>
    <n v="88.83"/>
    <n v="40.299999999999997"/>
    <n v="28.25"/>
    <n v="40.299999999999997"/>
    <x v="3"/>
    <x v="0"/>
  </r>
  <r>
    <n v="26727"/>
    <x v="1"/>
    <n v="79"/>
    <x v="3"/>
    <x v="0"/>
    <x v="0"/>
    <s v="No"/>
    <x v="2"/>
    <s v="Rural"/>
    <n v="88.92"/>
    <n v="22.9"/>
    <n v="28.25"/>
    <n v="22.9"/>
    <x v="1"/>
    <x v="1"/>
  </r>
  <r>
    <n v="28261"/>
    <x v="0"/>
    <n v="79"/>
    <x v="3"/>
    <x v="0"/>
    <x v="1"/>
    <s v="Yes"/>
    <x v="1"/>
    <s v="Urban"/>
    <n v="106.68"/>
    <n v="30.8"/>
    <n v="28.25"/>
    <n v="30.8"/>
    <x v="1"/>
    <x v="0"/>
  </r>
  <r>
    <n v="28291"/>
    <x v="1"/>
    <n v="79"/>
    <x v="3"/>
    <x v="0"/>
    <x v="1"/>
    <s v="Yes"/>
    <x v="2"/>
    <s v="Urban"/>
    <n v="226.98"/>
    <n v="29.8"/>
    <n v="28.25"/>
    <n v="29.8"/>
    <x v="1"/>
    <x v="1"/>
  </r>
  <r>
    <n v="28326"/>
    <x v="1"/>
    <n v="79"/>
    <x v="3"/>
    <x v="0"/>
    <x v="0"/>
    <s v="Yes"/>
    <x v="2"/>
    <s v="Urban"/>
    <n v="65.59"/>
    <n v="28.1"/>
    <n v="28.25"/>
    <n v="28.1"/>
    <x v="1"/>
    <x v="0"/>
  </r>
  <r>
    <n v="28333"/>
    <x v="1"/>
    <n v="79"/>
    <x v="3"/>
    <x v="1"/>
    <x v="1"/>
    <s v="Yes"/>
    <x v="1"/>
    <s v="Urban"/>
    <n v="200.28"/>
    <n v="30"/>
    <n v="28.25"/>
    <n v="30"/>
    <x v="2"/>
    <x v="0"/>
  </r>
  <r>
    <n v="30456"/>
    <x v="1"/>
    <n v="79"/>
    <x v="3"/>
    <x v="0"/>
    <x v="0"/>
    <s v="Yes"/>
    <x v="2"/>
    <s v="Rural"/>
    <n v="93.05"/>
    <n v="24.2"/>
    <n v="28.25"/>
    <n v="24.2"/>
    <x v="1"/>
    <x v="1"/>
  </r>
  <r>
    <n v="30525"/>
    <x v="1"/>
    <n v="79"/>
    <x v="3"/>
    <x v="0"/>
    <x v="0"/>
    <s v="Yes"/>
    <x v="4"/>
    <s v="Urban"/>
    <n v="95.42"/>
    <n v="21.5"/>
    <n v="28.25"/>
    <n v="21.5"/>
    <x v="2"/>
    <x v="0"/>
  </r>
  <r>
    <n v="31201"/>
    <x v="1"/>
    <n v="79"/>
    <x v="3"/>
    <x v="0"/>
    <x v="0"/>
    <s v="No"/>
    <x v="1"/>
    <s v="Urban"/>
    <n v="79.2"/>
    <n v="32.6"/>
    <n v="28.25"/>
    <n v="32.6"/>
    <x v="1"/>
    <x v="0"/>
  </r>
  <r>
    <n v="33142"/>
    <x v="0"/>
    <n v="79"/>
    <x v="3"/>
    <x v="0"/>
    <x v="0"/>
    <s v="Yes"/>
    <x v="1"/>
    <s v="Rural"/>
    <n v="116.67"/>
    <n v="33.5"/>
    <n v="28.25"/>
    <n v="33.5"/>
    <x v="1"/>
    <x v="0"/>
  </r>
  <r>
    <n v="36960"/>
    <x v="1"/>
    <n v="79"/>
    <x v="3"/>
    <x v="0"/>
    <x v="0"/>
    <s v="Yes"/>
    <x v="2"/>
    <s v="Rural"/>
    <n v="79.53"/>
    <n v="37.299999999999997"/>
    <n v="28.25"/>
    <n v="37.299999999999997"/>
    <x v="1"/>
    <x v="0"/>
  </r>
  <r>
    <n v="38184"/>
    <x v="1"/>
    <n v="79"/>
    <x v="3"/>
    <x v="1"/>
    <x v="0"/>
    <s v="Yes"/>
    <x v="2"/>
    <s v="Rural"/>
    <n v="99.47"/>
    <n v="28.4"/>
    <n v="28.25"/>
    <n v="28.4"/>
    <x v="1"/>
    <x v="0"/>
  </r>
  <r>
    <n v="38207"/>
    <x v="1"/>
    <n v="79"/>
    <x v="3"/>
    <x v="1"/>
    <x v="0"/>
    <s v="Yes"/>
    <x v="1"/>
    <s v="Rural"/>
    <n v="76.64"/>
    <n v="19.5"/>
    <n v="28.25"/>
    <n v="19.5"/>
    <x v="1"/>
    <x v="0"/>
  </r>
  <r>
    <n v="40167"/>
    <x v="1"/>
    <n v="79"/>
    <x v="3"/>
    <x v="1"/>
    <x v="1"/>
    <s v="Yes"/>
    <x v="4"/>
    <s v="Rural"/>
    <n v="83.61"/>
    <n v="21.4"/>
    <n v="28.25"/>
    <n v="21.4"/>
    <x v="3"/>
    <x v="0"/>
  </r>
  <r>
    <n v="40866"/>
    <x v="1"/>
    <n v="79"/>
    <x v="3"/>
    <x v="0"/>
    <x v="0"/>
    <s v="Yes"/>
    <x v="1"/>
    <s v="Rural"/>
    <n v="131.85"/>
    <n v="25.9"/>
    <n v="28.25"/>
    <n v="25.9"/>
    <x v="0"/>
    <x v="0"/>
  </r>
  <r>
    <n v="40980"/>
    <x v="0"/>
    <n v="79"/>
    <x v="3"/>
    <x v="1"/>
    <x v="0"/>
    <s v="Yes"/>
    <x v="1"/>
    <s v="Urban"/>
    <n v="72.040000000000006"/>
    <n v="23.6"/>
    <n v="28.25"/>
    <n v="23.6"/>
    <x v="2"/>
    <x v="0"/>
  </r>
  <r>
    <n v="41715"/>
    <x v="1"/>
    <n v="79"/>
    <x v="3"/>
    <x v="1"/>
    <x v="0"/>
    <s v="Yes"/>
    <x v="1"/>
    <s v="Rural"/>
    <n v="74"/>
    <n v="29.6"/>
    <n v="28.25"/>
    <n v="29.6"/>
    <x v="1"/>
    <x v="0"/>
  </r>
  <r>
    <n v="43364"/>
    <x v="0"/>
    <n v="79"/>
    <x v="3"/>
    <x v="1"/>
    <x v="0"/>
    <s v="Yes"/>
    <x v="2"/>
    <s v="Rural"/>
    <n v="75.02"/>
    <s v=""/>
    <n v="28.25"/>
    <n v="28.25"/>
    <x v="1"/>
    <x v="1"/>
  </r>
  <r>
    <n v="43903"/>
    <x v="0"/>
    <n v="79"/>
    <x v="3"/>
    <x v="0"/>
    <x v="0"/>
    <s v="Yes"/>
    <x v="1"/>
    <s v="Rural"/>
    <n v="94.92"/>
    <n v="31.9"/>
    <n v="28.25"/>
    <n v="31.9"/>
    <x v="0"/>
    <x v="0"/>
  </r>
  <r>
    <n v="44591"/>
    <x v="0"/>
    <n v="79"/>
    <x v="3"/>
    <x v="0"/>
    <x v="0"/>
    <s v="Yes"/>
    <x v="2"/>
    <s v="Urban"/>
    <n v="216.4"/>
    <n v="30.3"/>
    <n v="28.25"/>
    <n v="30.3"/>
    <x v="1"/>
    <x v="0"/>
  </r>
  <r>
    <n v="44986"/>
    <x v="1"/>
    <n v="79"/>
    <x v="3"/>
    <x v="0"/>
    <x v="0"/>
    <s v="Yes"/>
    <x v="1"/>
    <s v="Urban"/>
    <n v="78.319999999999993"/>
    <n v="32"/>
    <n v="28.25"/>
    <n v="32"/>
    <x v="0"/>
    <x v="0"/>
  </r>
  <r>
    <n v="44993"/>
    <x v="1"/>
    <n v="79"/>
    <x v="3"/>
    <x v="1"/>
    <x v="0"/>
    <s v="No"/>
    <x v="4"/>
    <s v="Urban"/>
    <n v="98.02"/>
    <n v="22.3"/>
    <n v="28.25"/>
    <n v="22.3"/>
    <x v="2"/>
    <x v="1"/>
  </r>
  <r>
    <n v="45139"/>
    <x v="1"/>
    <n v="79"/>
    <x v="3"/>
    <x v="0"/>
    <x v="1"/>
    <s v="Yes"/>
    <x v="2"/>
    <s v="Rural"/>
    <n v="201.38"/>
    <n v="31.1"/>
    <n v="28.25"/>
    <n v="31.1"/>
    <x v="1"/>
    <x v="0"/>
  </r>
  <r>
    <n v="46343"/>
    <x v="1"/>
    <n v="79"/>
    <x v="3"/>
    <x v="0"/>
    <x v="0"/>
    <s v="Yes"/>
    <x v="2"/>
    <s v="Urban"/>
    <n v="71.459999999999994"/>
    <n v="33.4"/>
    <n v="28.25"/>
    <n v="33.4"/>
    <x v="0"/>
    <x v="0"/>
  </r>
  <r>
    <n v="46454"/>
    <x v="1"/>
    <n v="79"/>
    <x v="3"/>
    <x v="0"/>
    <x v="0"/>
    <s v="Yes"/>
    <x v="4"/>
    <s v="Urban"/>
    <n v="63.57"/>
    <n v="32.4"/>
    <n v="28.25"/>
    <n v="32.4"/>
    <x v="1"/>
    <x v="0"/>
  </r>
  <r>
    <n v="48109"/>
    <x v="1"/>
    <n v="79"/>
    <x v="3"/>
    <x v="0"/>
    <x v="1"/>
    <s v="Yes"/>
    <x v="2"/>
    <s v="Rural"/>
    <n v="88.51"/>
    <n v="24.5"/>
    <n v="28.25"/>
    <n v="24.5"/>
    <x v="1"/>
    <x v="0"/>
  </r>
  <r>
    <n v="50210"/>
    <x v="0"/>
    <n v="79"/>
    <x v="3"/>
    <x v="0"/>
    <x v="0"/>
    <s v="Yes"/>
    <x v="1"/>
    <s v="Urban"/>
    <n v="113.41"/>
    <n v="35"/>
    <n v="28.25"/>
    <n v="35"/>
    <x v="1"/>
    <x v="0"/>
  </r>
  <r>
    <n v="50402"/>
    <x v="1"/>
    <n v="79"/>
    <x v="3"/>
    <x v="0"/>
    <x v="0"/>
    <s v="Yes"/>
    <x v="2"/>
    <s v="Urban"/>
    <n v="207.95"/>
    <n v="26"/>
    <n v="28.25"/>
    <n v="26"/>
    <x v="2"/>
    <x v="0"/>
  </r>
  <r>
    <n v="52550"/>
    <x v="1"/>
    <n v="79"/>
    <x v="3"/>
    <x v="0"/>
    <x v="0"/>
    <s v="Yes"/>
    <x v="4"/>
    <s v="Urban"/>
    <n v="83.56"/>
    <n v="28.7"/>
    <n v="28.25"/>
    <n v="28.7"/>
    <x v="3"/>
    <x v="0"/>
  </r>
  <r>
    <n v="52934"/>
    <x v="0"/>
    <n v="79"/>
    <x v="3"/>
    <x v="0"/>
    <x v="0"/>
    <s v="Yes"/>
    <x v="1"/>
    <s v="Urban"/>
    <n v="242.62"/>
    <n v="25.5"/>
    <n v="28.25"/>
    <n v="25.5"/>
    <x v="1"/>
    <x v="0"/>
  </r>
  <r>
    <n v="53336"/>
    <x v="1"/>
    <n v="79"/>
    <x v="3"/>
    <x v="0"/>
    <x v="0"/>
    <s v="Yes"/>
    <x v="4"/>
    <s v="Urban"/>
    <n v="74.22"/>
    <n v="29.7"/>
    <n v="28.25"/>
    <n v="29.7"/>
    <x v="0"/>
    <x v="0"/>
  </r>
  <r>
    <n v="53694"/>
    <x v="0"/>
    <n v="79"/>
    <x v="3"/>
    <x v="0"/>
    <x v="0"/>
    <s v="No"/>
    <x v="1"/>
    <s v="Urban"/>
    <n v="128.72"/>
    <n v="31"/>
    <n v="28.25"/>
    <n v="31"/>
    <x v="0"/>
    <x v="0"/>
  </r>
  <r>
    <n v="56339"/>
    <x v="1"/>
    <n v="79"/>
    <x v="3"/>
    <x v="0"/>
    <x v="0"/>
    <s v="Yes"/>
    <x v="1"/>
    <s v="Rural"/>
    <n v="65.58"/>
    <n v="26.1"/>
    <n v="28.25"/>
    <n v="26.1"/>
    <x v="0"/>
    <x v="0"/>
  </r>
  <r>
    <n v="56546"/>
    <x v="0"/>
    <n v="79"/>
    <x v="3"/>
    <x v="0"/>
    <x v="1"/>
    <s v="Yes"/>
    <x v="2"/>
    <s v="Rural"/>
    <n v="129.97999999999999"/>
    <n v="22.6"/>
    <n v="28.25"/>
    <n v="22.6"/>
    <x v="2"/>
    <x v="1"/>
  </r>
  <r>
    <n v="56645"/>
    <x v="1"/>
    <n v="79"/>
    <x v="3"/>
    <x v="0"/>
    <x v="0"/>
    <s v="Yes"/>
    <x v="4"/>
    <s v="Rural"/>
    <n v="79.16"/>
    <n v="34.799999999999997"/>
    <n v="28.25"/>
    <n v="34.799999999999997"/>
    <x v="2"/>
    <x v="0"/>
  </r>
  <r>
    <n v="59190"/>
    <x v="1"/>
    <n v="79"/>
    <x v="3"/>
    <x v="0"/>
    <x v="1"/>
    <s v="Yes"/>
    <x v="2"/>
    <s v="Rural"/>
    <n v="127.29"/>
    <n v="27.7"/>
    <n v="28.25"/>
    <n v="27.7"/>
    <x v="1"/>
    <x v="1"/>
  </r>
  <r>
    <n v="59359"/>
    <x v="0"/>
    <n v="79"/>
    <x v="3"/>
    <x v="0"/>
    <x v="0"/>
    <s v="Yes"/>
    <x v="1"/>
    <s v="Urban"/>
    <n v="105.93"/>
    <n v="25.2"/>
    <n v="28.25"/>
    <n v="25.2"/>
    <x v="1"/>
    <x v="0"/>
  </r>
  <r>
    <n v="59454"/>
    <x v="1"/>
    <n v="79"/>
    <x v="3"/>
    <x v="0"/>
    <x v="0"/>
    <s v="Yes"/>
    <x v="1"/>
    <s v="Urban"/>
    <n v="74.349999999999994"/>
    <n v="28.5"/>
    <n v="28.25"/>
    <n v="28.5"/>
    <x v="2"/>
    <x v="0"/>
  </r>
  <r>
    <n v="60126"/>
    <x v="1"/>
    <n v="79"/>
    <x v="3"/>
    <x v="0"/>
    <x v="0"/>
    <s v="Yes"/>
    <x v="2"/>
    <s v="Urban"/>
    <n v="68.37"/>
    <n v="24.2"/>
    <n v="28.25"/>
    <n v="24.2"/>
    <x v="3"/>
    <x v="0"/>
  </r>
  <r>
    <n v="60739"/>
    <x v="1"/>
    <n v="79"/>
    <x v="3"/>
    <x v="1"/>
    <x v="1"/>
    <s v="No"/>
    <x v="1"/>
    <s v="Rural"/>
    <n v="60.94"/>
    <s v=""/>
    <n v="28.25"/>
    <n v="28.25"/>
    <x v="1"/>
    <x v="1"/>
  </r>
  <r>
    <n v="61252"/>
    <x v="0"/>
    <n v="79"/>
    <x v="3"/>
    <x v="0"/>
    <x v="1"/>
    <s v="Yes"/>
    <x v="2"/>
    <s v="Rural"/>
    <n v="82.27"/>
    <s v=""/>
    <n v="28.25"/>
    <n v="28.25"/>
    <x v="1"/>
    <x v="0"/>
  </r>
  <r>
    <n v="61299"/>
    <x v="1"/>
    <n v="79"/>
    <x v="3"/>
    <x v="1"/>
    <x v="0"/>
    <s v="Yes"/>
    <x v="2"/>
    <s v="Rural"/>
    <n v="119.62"/>
    <n v="39"/>
    <n v="28.25"/>
    <n v="39"/>
    <x v="0"/>
    <x v="0"/>
  </r>
  <r>
    <n v="62791"/>
    <x v="0"/>
    <n v="79"/>
    <x v="3"/>
    <x v="1"/>
    <x v="1"/>
    <s v="Yes"/>
    <x v="1"/>
    <s v="Rural"/>
    <n v="205.23"/>
    <n v="22"/>
    <n v="28.25"/>
    <n v="22"/>
    <x v="1"/>
    <x v="0"/>
  </r>
  <r>
    <n v="64908"/>
    <x v="0"/>
    <n v="79"/>
    <x v="3"/>
    <x v="0"/>
    <x v="1"/>
    <s v="Yes"/>
    <x v="2"/>
    <s v="Urban"/>
    <n v="57.08"/>
    <n v="22"/>
    <n v="28.25"/>
    <n v="22"/>
    <x v="2"/>
    <x v="0"/>
  </r>
  <r>
    <n v="65405"/>
    <x v="1"/>
    <n v="79"/>
    <x v="3"/>
    <x v="0"/>
    <x v="0"/>
    <s v="No"/>
    <x v="2"/>
    <s v="Urban"/>
    <n v="253.86"/>
    <n v="28.8"/>
    <n v="28.25"/>
    <n v="28.8"/>
    <x v="2"/>
    <x v="0"/>
  </r>
  <r>
    <n v="66752"/>
    <x v="1"/>
    <n v="79"/>
    <x v="3"/>
    <x v="0"/>
    <x v="0"/>
    <s v="Yes"/>
    <x v="4"/>
    <s v="Urban"/>
    <n v="93.89"/>
    <n v="30.4"/>
    <n v="28.25"/>
    <n v="30.4"/>
    <x v="1"/>
    <x v="0"/>
  </r>
  <r>
    <n v="68023"/>
    <x v="0"/>
    <n v="79"/>
    <x v="3"/>
    <x v="0"/>
    <x v="0"/>
    <s v="Yes"/>
    <x v="2"/>
    <s v="Rural"/>
    <n v="72.73"/>
    <n v="28.4"/>
    <n v="28.25"/>
    <n v="28.4"/>
    <x v="1"/>
    <x v="1"/>
  </r>
  <r>
    <n v="68025"/>
    <x v="1"/>
    <n v="79"/>
    <x v="3"/>
    <x v="0"/>
    <x v="1"/>
    <s v="No"/>
    <x v="2"/>
    <s v="Urban"/>
    <n v="205.33"/>
    <n v="31"/>
    <n v="28.25"/>
    <n v="31"/>
    <x v="3"/>
    <x v="1"/>
  </r>
  <r>
    <n v="68794"/>
    <x v="1"/>
    <n v="79"/>
    <x v="3"/>
    <x v="0"/>
    <x v="0"/>
    <s v="Yes"/>
    <x v="1"/>
    <s v="Urban"/>
    <n v="228.7"/>
    <n v="26.6"/>
    <n v="28.25"/>
    <n v="26.6"/>
    <x v="1"/>
    <x v="1"/>
  </r>
  <r>
    <n v="69177"/>
    <x v="1"/>
    <n v="79"/>
    <x v="3"/>
    <x v="0"/>
    <x v="0"/>
    <s v="Yes"/>
    <x v="2"/>
    <s v="Rural"/>
    <n v="90.77"/>
    <n v="22.5"/>
    <n v="28.25"/>
    <n v="22.5"/>
    <x v="1"/>
    <x v="0"/>
  </r>
  <r>
    <n v="69487"/>
    <x v="1"/>
    <n v="79"/>
    <x v="3"/>
    <x v="0"/>
    <x v="0"/>
    <s v="Yes"/>
    <x v="1"/>
    <s v="Urban"/>
    <n v="57.77"/>
    <n v="24.1"/>
    <n v="28.25"/>
    <n v="24.1"/>
    <x v="2"/>
    <x v="0"/>
  </r>
  <r>
    <n v="71597"/>
    <x v="1"/>
    <n v="79"/>
    <x v="3"/>
    <x v="1"/>
    <x v="0"/>
    <s v="Yes"/>
    <x v="2"/>
    <s v="Rural"/>
    <n v="64.44"/>
    <n v="26.9"/>
    <n v="28.25"/>
    <n v="26.9"/>
    <x v="2"/>
    <x v="0"/>
  </r>
  <r>
    <n v="71673"/>
    <x v="1"/>
    <n v="79"/>
    <x v="3"/>
    <x v="0"/>
    <x v="0"/>
    <s v="Yes"/>
    <x v="2"/>
    <s v="Urban"/>
    <n v="110.85"/>
    <n v="24.1"/>
    <n v="28.25"/>
    <n v="24.1"/>
    <x v="2"/>
    <x v="1"/>
  </r>
  <r>
    <n v="72823"/>
    <x v="1"/>
    <n v="79"/>
    <x v="3"/>
    <x v="0"/>
    <x v="0"/>
    <s v="Yes"/>
    <x v="2"/>
    <s v="Urban"/>
    <n v="70.349999999999994"/>
    <n v="23"/>
    <n v="28.25"/>
    <n v="23"/>
    <x v="2"/>
    <x v="0"/>
  </r>
  <r>
    <n v="132"/>
    <x v="1"/>
    <n v="80"/>
    <x v="4"/>
    <x v="0"/>
    <x v="0"/>
    <s v="Yes"/>
    <x v="4"/>
    <s v="Urban"/>
    <n v="84.86"/>
    <s v=""/>
    <n v="28.25"/>
    <n v="28.25"/>
    <x v="0"/>
    <x v="0"/>
  </r>
  <r>
    <n v="1731"/>
    <x v="1"/>
    <n v="80"/>
    <x v="4"/>
    <x v="0"/>
    <x v="0"/>
    <s v="No"/>
    <x v="1"/>
    <s v="Urban"/>
    <n v="72.709999999999994"/>
    <n v="29.9"/>
    <n v="28.25"/>
    <n v="29.9"/>
    <x v="1"/>
    <x v="0"/>
  </r>
  <r>
    <n v="2182"/>
    <x v="1"/>
    <n v="80"/>
    <x v="4"/>
    <x v="1"/>
    <x v="0"/>
    <s v="Yes"/>
    <x v="1"/>
    <s v="Rural"/>
    <n v="91.02"/>
    <n v="32.9"/>
    <n v="28.25"/>
    <n v="32.9"/>
    <x v="2"/>
    <x v="1"/>
  </r>
  <r>
    <n v="2291"/>
    <x v="1"/>
    <n v="80"/>
    <x v="4"/>
    <x v="1"/>
    <x v="0"/>
    <s v="Yes"/>
    <x v="1"/>
    <s v="Urban"/>
    <n v="218"/>
    <n v="33.5"/>
    <n v="28.25"/>
    <n v="33.5"/>
    <x v="0"/>
    <x v="0"/>
  </r>
  <r>
    <n v="2692"/>
    <x v="1"/>
    <n v="80"/>
    <x v="4"/>
    <x v="0"/>
    <x v="0"/>
    <s v="Yes"/>
    <x v="1"/>
    <s v="Urban"/>
    <n v="73.87"/>
    <n v="33.700000000000003"/>
    <n v="28.25"/>
    <n v="33.700000000000003"/>
    <x v="1"/>
    <x v="0"/>
  </r>
  <r>
    <n v="2818"/>
    <x v="1"/>
    <n v="80"/>
    <x v="4"/>
    <x v="0"/>
    <x v="0"/>
    <s v="No"/>
    <x v="1"/>
    <s v="Rural"/>
    <n v="230.74"/>
    <n v="30.2"/>
    <n v="28.25"/>
    <n v="30.2"/>
    <x v="2"/>
    <x v="0"/>
  </r>
  <r>
    <n v="3494"/>
    <x v="1"/>
    <n v="80"/>
    <x v="4"/>
    <x v="0"/>
    <x v="0"/>
    <s v="Yes"/>
    <x v="2"/>
    <s v="Rural"/>
    <n v="102.9"/>
    <n v="26.7"/>
    <n v="28.25"/>
    <n v="26.7"/>
    <x v="0"/>
    <x v="0"/>
  </r>
  <r>
    <n v="7371"/>
    <x v="1"/>
    <n v="80"/>
    <x v="4"/>
    <x v="1"/>
    <x v="0"/>
    <s v="Yes"/>
    <x v="1"/>
    <s v="Rural"/>
    <n v="72.67"/>
    <n v="28.9"/>
    <n v="28.25"/>
    <n v="28.9"/>
    <x v="1"/>
    <x v="1"/>
  </r>
  <r>
    <n v="8983"/>
    <x v="1"/>
    <n v="80"/>
    <x v="4"/>
    <x v="1"/>
    <x v="0"/>
    <s v="Yes"/>
    <x v="2"/>
    <s v="Urban"/>
    <n v="89.16"/>
    <n v="24"/>
    <n v="28.25"/>
    <n v="24"/>
    <x v="1"/>
    <x v="0"/>
  </r>
  <r>
    <n v="9160"/>
    <x v="1"/>
    <n v="80"/>
    <x v="4"/>
    <x v="1"/>
    <x v="0"/>
    <s v="Yes"/>
    <x v="2"/>
    <s v="Urban"/>
    <n v="90.77"/>
    <n v="26"/>
    <n v="28.25"/>
    <n v="26"/>
    <x v="1"/>
    <x v="0"/>
  </r>
  <r>
    <n v="11105"/>
    <x v="0"/>
    <n v="80"/>
    <x v="4"/>
    <x v="0"/>
    <x v="0"/>
    <s v="Yes"/>
    <x v="2"/>
    <s v="Urban"/>
    <n v="78.78"/>
    <n v="24"/>
    <n v="28.25"/>
    <n v="24"/>
    <x v="2"/>
    <x v="0"/>
  </r>
  <r>
    <n v="13491"/>
    <x v="0"/>
    <n v="80"/>
    <x v="4"/>
    <x v="0"/>
    <x v="0"/>
    <s v="Yes"/>
    <x v="2"/>
    <s v="Rural"/>
    <n v="259.63"/>
    <n v="31.7"/>
    <n v="28.25"/>
    <n v="31.7"/>
    <x v="3"/>
    <x v="1"/>
  </r>
  <r>
    <n v="14406"/>
    <x v="1"/>
    <n v="80"/>
    <x v="4"/>
    <x v="0"/>
    <x v="1"/>
    <s v="Yes"/>
    <x v="1"/>
    <s v="Rural"/>
    <n v="103.06"/>
    <n v="28.8"/>
    <n v="28.25"/>
    <n v="28.8"/>
    <x v="1"/>
    <x v="0"/>
  </r>
  <r>
    <n v="14695"/>
    <x v="0"/>
    <n v="80"/>
    <x v="4"/>
    <x v="1"/>
    <x v="0"/>
    <s v="Yes"/>
    <x v="1"/>
    <s v="Rural"/>
    <n v="232.12"/>
    <n v="28.8"/>
    <n v="28.25"/>
    <n v="28.8"/>
    <x v="1"/>
    <x v="0"/>
  </r>
  <r>
    <n v="14976"/>
    <x v="0"/>
    <n v="80"/>
    <x v="4"/>
    <x v="0"/>
    <x v="1"/>
    <s v="Yes"/>
    <x v="2"/>
    <s v="Rural"/>
    <n v="82.41"/>
    <n v="26.3"/>
    <n v="28.25"/>
    <n v="26.3"/>
    <x v="3"/>
    <x v="0"/>
  </r>
  <r>
    <n v="15418"/>
    <x v="1"/>
    <n v="80"/>
    <x v="4"/>
    <x v="0"/>
    <x v="0"/>
    <s v="Yes"/>
    <x v="1"/>
    <s v="Rural"/>
    <n v="90.43"/>
    <n v="34.200000000000003"/>
    <n v="28.25"/>
    <n v="34.200000000000003"/>
    <x v="1"/>
    <x v="0"/>
  </r>
  <r>
    <n v="18234"/>
    <x v="1"/>
    <n v="80"/>
    <x v="4"/>
    <x v="1"/>
    <x v="0"/>
    <s v="Yes"/>
    <x v="2"/>
    <s v="Urban"/>
    <n v="83.75"/>
    <s v=""/>
    <n v="28.25"/>
    <n v="28.25"/>
    <x v="1"/>
    <x v="0"/>
  </r>
  <r>
    <n v="19778"/>
    <x v="0"/>
    <n v="80"/>
    <x v="4"/>
    <x v="0"/>
    <x v="0"/>
    <s v="No"/>
    <x v="1"/>
    <s v="Rural"/>
    <n v="204.17"/>
    <n v="41.3"/>
    <n v="28.25"/>
    <n v="41.3"/>
    <x v="2"/>
    <x v="0"/>
  </r>
  <r>
    <n v="20162"/>
    <x v="1"/>
    <n v="80"/>
    <x v="4"/>
    <x v="0"/>
    <x v="0"/>
    <s v="Yes"/>
    <x v="2"/>
    <s v="Rural"/>
    <n v="75.62"/>
    <n v="25.1"/>
    <n v="28.25"/>
    <n v="25.1"/>
    <x v="3"/>
    <x v="0"/>
  </r>
  <r>
    <n v="21491"/>
    <x v="1"/>
    <n v="80"/>
    <x v="4"/>
    <x v="0"/>
    <x v="0"/>
    <s v="Yes"/>
    <x v="2"/>
    <s v="Urban"/>
    <n v="213.11"/>
    <n v="34.700000000000003"/>
    <n v="28.25"/>
    <n v="34.700000000000003"/>
    <x v="1"/>
    <x v="0"/>
  </r>
  <r>
    <n v="22001"/>
    <x v="0"/>
    <n v="80"/>
    <x v="4"/>
    <x v="0"/>
    <x v="1"/>
    <s v="Yes"/>
    <x v="4"/>
    <s v="Rural"/>
    <n v="181.23"/>
    <n v="32.200000000000003"/>
    <n v="28.25"/>
    <n v="32.200000000000003"/>
    <x v="2"/>
    <x v="0"/>
  </r>
  <r>
    <n v="23488"/>
    <x v="0"/>
    <n v="80"/>
    <x v="4"/>
    <x v="1"/>
    <x v="0"/>
    <s v="Yes"/>
    <x v="1"/>
    <s v="Urban"/>
    <n v="213.33"/>
    <n v="31.1"/>
    <n v="28.25"/>
    <n v="31.1"/>
    <x v="2"/>
    <x v="0"/>
  </r>
  <r>
    <n v="25199"/>
    <x v="1"/>
    <n v="80"/>
    <x v="4"/>
    <x v="0"/>
    <x v="0"/>
    <s v="Yes"/>
    <x v="2"/>
    <s v="Rural"/>
    <n v="71.88"/>
    <n v="26.7"/>
    <n v="28.25"/>
    <n v="26.7"/>
    <x v="1"/>
    <x v="0"/>
  </r>
  <r>
    <n v="27647"/>
    <x v="0"/>
    <n v="80"/>
    <x v="4"/>
    <x v="0"/>
    <x v="1"/>
    <s v="Yes"/>
    <x v="1"/>
    <s v="Rural"/>
    <n v="95.49"/>
    <n v="31.6"/>
    <n v="28.25"/>
    <n v="31.6"/>
    <x v="0"/>
    <x v="0"/>
  </r>
  <r>
    <n v="28258"/>
    <x v="1"/>
    <n v="80"/>
    <x v="4"/>
    <x v="0"/>
    <x v="0"/>
    <s v="Yes"/>
    <x v="1"/>
    <s v="Urban"/>
    <n v="75.06"/>
    <n v="29.7"/>
    <n v="28.25"/>
    <n v="29.7"/>
    <x v="0"/>
    <x v="0"/>
  </r>
  <r>
    <n v="31112"/>
    <x v="0"/>
    <n v="80"/>
    <x v="4"/>
    <x v="0"/>
    <x v="1"/>
    <s v="Yes"/>
    <x v="2"/>
    <s v="Rural"/>
    <n v="105.92"/>
    <n v="32.5"/>
    <n v="28.25"/>
    <n v="32.5"/>
    <x v="1"/>
    <x v="1"/>
  </r>
  <r>
    <n v="32503"/>
    <x v="1"/>
    <n v="80"/>
    <x v="4"/>
    <x v="0"/>
    <x v="0"/>
    <s v="Yes"/>
    <x v="1"/>
    <s v="Urban"/>
    <n v="76.569999999999993"/>
    <n v="34.1"/>
    <n v="28.25"/>
    <n v="34.1"/>
    <x v="1"/>
    <x v="1"/>
  </r>
  <r>
    <n v="32884"/>
    <x v="1"/>
    <n v="80"/>
    <x v="4"/>
    <x v="1"/>
    <x v="0"/>
    <s v="Yes"/>
    <x v="2"/>
    <s v="Urban"/>
    <n v="210.96"/>
    <n v="31.8"/>
    <n v="28.25"/>
    <n v="31.8"/>
    <x v="1"/>
    <x v="0"/>
  </r>
  <r>
    <n v="33486"/>
    <x v="1"/>
    <n v="80"/>
    <x v="4"/>
    <x v="0"/>
    <x v="0"/>
    <s v="Yes"/>
    <x v="4"/>
    <s v="Urban"/>
    <n v="110.66"/>
    <s v=""/>
    <n v="28.25"/>
    <n v="28.25"/>
    <x v="0"/>
    <x v="1"/>
  </r>
  <r>
    <n v="33528"/>
    <x v="1"/>
    <n v="80"/>
    <x v="4"/>
    <x v="0"/>
    <x v="1"/>
    <s v="Yes"/>
    <x v="1"/>
    <s v="Urban"/>
    <n v="79.09"/>
    <n v="22.8"/>
    <n v="28.25"/>
    <n v="22.8"/>
    <x v="1"/>
    <x v="0"/>
  </r>
  <r>
    <n v="35293"/>
    <x v="1"/>
    <n v="80"/>
    <x v="4"/>
    <x v="0"/>
    <x v="0"/>
    <s v="Yes"/>
    <x v="1"/>
    <s v="Rural"/>
    <n v="104.07"/>
    <n v="19.3"/>
    <n v="28.25"/>
    <n v="19.3"/>
    <x v="2"/>
    <x v="0"/>
  </r>
  <r>
    <n v="36236"/>
    <x v="0"/>
    <n v="80"/>
    <x v="4"/>
    <x v="1"/>
    <x v="0"/>
    <s v="Yes"/>
    <x v="2"/>
    <s v="Urban"/>
    <n v="240.09"/>
    <n v="27"/>
    <n v="28.25"/>
    <n v="27"/>
    <x v="1"/>
    <x v="1"/>
  </r>
  <r>
    <n v="37290"/>
    <x v="0"/>
    <n v="80"/>
    <x v="4"/>
    <x v="0"/>
    <x v="0"/>
    <s v="Yes"/>
    <x v="1"/>
    <s v="Rural"/>
    <n v="236.84"/>
    <n v="26.8"/>
    <n v="28.25"/>
    <n v="26.8"/>
    <x v="1"/>
    <x v="0"/>
  </r>
  <r>
    <n v="37726"/>
    <x v="1"/>
    <n v="80"/>
    <x v="4"/>
    <x v="1"/>
    <x v="0"/>
    <s v="Yes"/>
    <x v="1"/>
    <s v="Urban"/>
    <n v="68.56"/>
    <n v="26.2"/>
    <n v="28.25"/>
    <n v="26.2"/>
    <x v="0"/>
    <x v="1"/>
  </r>
  <r>
    <n v="39242"/>
    <x v="0"/>
    <n v="80"/>
    <x v="4"/>
    <x v="1"/>
    <x v="1"/>
    <s v="Yes"/>
    <x v="2"/>
    <s v="Urban"/>
    <n v="86.68"/>
    <n v="27.7"/>
    <n v="28.25"/>
    <n v="27.7"/>
    <x v="2"/>
    <x v="0"/>
  </r>
  <r>
    <n v="40704"/>
    <x v="0"/>
    <n v="80"/>
    <x v="4"/>
    <x v="0"/>
    <x v="0"/>
    <s v="No"/>
    <x v="2"/>
    <s v="Urban"/>
    <n v="59.49"/>
    <n v="25.6"/>
    <n v="28.25"/>
    <n v="25.6"/>
    <x v="0"/>
    <x v="0"/>
  </r>
  <r>
    <n v="42225"/>
    <x v="1"/>
    <n v="80"/>
    <x v="4"/>
    <x v="0"/>
    <x v="0"/>
    <s v="Yes"/>
    <x v="1"/>
    <s v="Urban"/>
    <n v="64.150000000000006"/>
    <n v="40.5"/>
    <n v="28.25"/>
    <n v="40.5"/>
    <x v="1"/>
    <x v="0"/>
  </r>
  <r>
    <n v="42553"/>
    <x v="1"/>
    <n v="80"/>
    <x v="4"/>
    <x v="0"/>
    <x v="0"/>
    <s v="Yes"/>
    <x v="2"/>
    <s v="Rural"/>
    <n v="148.91"/>
    <n v="28.3"/>
    <n v="28.25"/>
    <n v="28.3"/>
    <x v="1"/>
    <x v="0"/>
  </r>
  <r>
    <n v="42594"/>
    <x v="0"/>
    <n v="80"/>
    <x v="4"/>
    <x v="1"/>
    <x v="0"/>
    <s v="Yes"/>
    <x v="4"/>
    <s v="Urban"/>
    <n v="114.09"/>
    <n v="30.1"/>
    <n v="28.25"/>
    <n v="30.1"/>
    <x v="1"/>
    <x v="0"/>
  </r>
  <r>
    <n v="42830"/>
    <x v="0"/>
    <n v="80"/>
    <x v="4"/>
    <x v="0"/>
    <x v="1"/>
    <s v="Yes"/>
    <x v="2"/>
    <s v="Urban"/>
    <n v="120.09"/>
    <n v="30.7"/>
    <n v="28.25"/>
    <n v="30.7"/>
    <x v="1"/>
    <x v="0"/>
  </r>
  <r>
    <n v="47153"/>
    <x v="1"/>
    <n v="80"/>
    <x v="4"/>
    <x v="0"/>
    <x v="0"/>
    <s v="Yes"/>
    <x v="2"/>
    <s v="Urban"/>
    <n v="73.89"/>
    <n v="26.7"/>
    <n v="28.25"/>
    <n v="26.7"/>
    <x v="2"/>
    <x v="0"/>
  </r>
  <r>
    <n v="48298"/>
    <x v="1"/>
    <n v="80"/>
    <x v="4"/>
    <x v="0"/>
    <x v="0"/>
    <s v="Yes"/>
    <x v="2"/>
    <s v="Rural"/>
    <n v="70.31"/>
    <n v="23.2"/>
    <n v="28.25"/>
    <n v="23.2"/>
    <x v="0"/>
    <x v="0"/>
  </r>
  <r>
    <n v="48405"/>
    <x v="0"/>
    <n v="80"/>
    <x v="4"/>
    <x v="0"/>
    <x v="1"/>
    <s v="Yes"/>
    <x v="2"/>
    <s v="Urban"/>
    <n v="68.53"/>
    <n v="24.2"/>
    <n v="28.25"/>
    <n v="24.2"/>
    <x v="3"/>
    <x v="1"/>
  </r>
  <r>
    <n v="49598"/>
    <x v="0"/>
    <n v="80"/>
    <x v="4"/>
    <x v="0"/>
    <x v="0"/>
    <s v="Yes"/>
    <x v="1"/>
    <s v="Urban"/>
    <n v="120.03"/>
    <n v="24.3"/>
    <n v="28.25"/>
    <n v="24.3"/>
    <x v="2"/>
    <x v="0"/>
  </r>
  <r>
    <n v="51084"/>
    <x v="1"/>
    <n v="80"/>
    <x v="4"/>
    <x v="0"/>
    <x v="0"/>
    <s v="Yes"/>
    <x v="2"/>
    <s v="Urban"/>
    <n v="62.62"/>
    <n v="23.1"/>
    <n v="28.25"/>
    <n v="23.1"/>
    <x v="2"/>
    <x v="0"/>
  </r>
  <r>
    <n v="53802"/>
    <x v="0"/>
    <n v="80"/>
    <x v="4"/>
    <x v="0"/>
    <x v="1"/>
    <s v="Yes"/>
    <x v="2"/>
    <s v="Rural"/>
    <n v="125.32"/>
    <n v="32.9"/>
    <n v="28.25"/>
    <n v="32.9"/>
    <x v="0"/>
    <x v="0"/>
  </r>
  <r>
    <n v="53967"/>
    <x v="1"/>
    <n v="80"/>
    <x v="4"/>
    <x v="0"/>
    <x v="0"/>
    <s v="Yes"/>
    <x v="1"/>
    <s v="Rural"/>
    <n v="72.61"/>
    <n v="27.6"/>
    <n v="28.25"/>
    <n v="27.6"/>
    <x v="1"/>
    <x v="0"/>
  </r>
  <r>
    <n v="54401"/>
    <x v="0"/>
    <n v="80"/>
    <x v="4"/>
    <x v="0"/>
    <x v="1"/>
    <s v="Yes"/>
    <x v="1"/>
    <s v="Urban"/>
    <n v="252.72"/>
    <n v="30.5"/>
    <n v="28.25"/>
    <n v="30.5"/>
    <x v="2"/>
    <x v="1"/>
  </r>
  <r>
    <n v="55356"/>
    <x v="1"/>
    <n v="80"/>
    <x v="4"/>
    <x v="0"/>
    <x v="0"/>
    <s v="Yes"/>
    <x v="1"/>
    <s v="Urban"/>
    <n v="223.26"/>
    <n v="25.4"/>
    <n v="28.25"/>
    <n v="25.4"/>
    <x v="1"/>
    <x v="0"/>
  </r>
  <r>
    <n v="55927"/>
    <x v="1"/>
    <n v="80"/>
    <x v="4"/>
    <x v="1"/>
    <x v="0"/>
    <s v="Yes"/>
    <x v="2"/>
    <s v="Rural"/>
    <n v="74.900000000000006"/>
    <n v="22.2"/>
    <n v="28.25"/>
    <n v="22.2"/>
    <x v="1"/>
    <x v="1"/>
  </r>
  <r>
    <n v="60258"/>
    <x v="1"/>
    <n v="80"/>
    <x v="4"/>
    <x v="0"/>
    <x v="1"/>
    <s v="Yes"/>
    <x v="1"/>
    <s v="Rural"/>
    <n v="98.39"/>
    <n v="22.2"/>
    <n v="28.25"/>
    <n v="22.2"/>
    <x v="3"/>
    <x v="0"/>
  </r>
  <r>
    <n v="61699"/>
    <x v="0"/>
    <n v="80"/>
    <x v="4"/>
    <x v="0"/>
    <x v="0"/>
    <s v="Yes"/>
    <x v="2"/>
    <s v="Rural"/>
    <n v="94.96"/>
    <n v="22.1"/>
    <n v="28.25"/>
    <n v="22.1"/>
    <x v="2"/>
    <x v="0"/>
  </r>
  <r>
    <n v="61827"/>
    <x v="0"/>
    <n v="80"/>
    <x v="4"/>
    <x v="0"/>
    <x v="0"/>
    <s v="Yes"/>
    <x v="1"/>
    <s v="Rural"/>
    <n v="196.08"/>
    <n v="31"/>
    <n v="28.25"/>
    <n v="31"/>
    <x v="2"/>
    <x v="0"/>
  </r>
  <r>
    <n v="61973"/>
    <x v="1"/>
    <n v="80"/>
    <x v="4"/>
    <x v="1"/>
    <x v="1"/>
    <s v="Yes"/>
    <x v="2"/>
    <s v="Rural"/>
    <n v="115.52"/>
    <n v="34.4"/>
    <n v="28.25"/>
    <n v="34.4"/>
    <x v="0"/>
    <x v="0"/>
  </r>
  <r>
    <n v="62414"/>
    <x v="0"/>
    <n v="80"/>
    <x v="4"/>
    <x v="1"/>
    <x v="0"/>
    <s v="Yes"/>
    <x v="1"/>
    <s v="Urban"/>
    <n v="178.89"/>
    <n v="27.4"/>
    <n v="28.25"/>
    <n v="27.4"/>
    <x v="0"/>
    <x v="0"/>
  </r>
  <r>
    <n v="62466"/>
    <x v="1"/>
    <n v="80"/>
    <x v="4"/>
    <x v="0"/>
    <x v="0"/>
    <s v="Yes"/>
    <x v="2"/>
    <s v="Urban"/>
    <n v="64.44"/>
    <n v="45"/>
    <n v="28.25"/>
    <n v="45"/>
    <x v="1"/>
    <x v="1"/>
  </r>
  <r>
    <n v="65508"/>
    <x v="0"/>
    <n v="80"/>
    <x v="4"/>
    <x v="0"/>
    <x v="0"/>
    <s v="Yes"/>
    <x v="4"/>
    <s v="Urban"/>
    <n v="148.72"/>
    <n v="28.7"/>
    <n v="28.25"/>
    <n v="28.7"/>
    <x v="1"/>
    <x v="0"/>
  </r>
  <r>
    <n v="66159"/>
    <x v="1"/>
    <n v="80"/>
    <x v="4"/>
    <x v="0"/>
    <x v="1"/>
    <s v="Yes"/>
    <x v="1"/>
    <s v="Rural"/>
    <n v="66.72"/>
    <n v="21.7"/>
    <n v="28.25"/>
    <n v="21.7"/>
    <x v="2"/>
    <x v="1"/>
  </r>
  <r>
    <n v="67911"/>
    <x v="0"/>
    <n v="80"/>
    <x v="4"/>
    <x v="0"/>
    <x v="0"/>
    <s v="No"/>
    <x v="1"/>
    <s v="Rural"/>
    <n v="235.54"/>
    <n v="37.4"/>
    <n v="28.25"/>
    <n v="37.4"/>
    <x v="2"/>
    <x v="0"/>
  </r>
  <r>
    <n v="68627"/>
    <x v="0"/>
    <n v="80"/>
    <x v="4"/>
    <x v="1"/>
    <x v="1"/>
    <s v="Yes"/>
    <x v="2"/>
    <s v="Urban"/>
    <n v="175.29"/>
    <n v="31.5"/>
    <n v="28.25"/>
    <n v="31.5"/>
    <x v="2"/>
    <x v="1"/>
  </r>
  <r>
    <n v="68725"/>
    <x v="1"/>
    <n v="80"/>
    <x v="4"/>
    <x v="0"/>
    <x v="0"/>
    <s v="Yes"/>
    <x v="2"/>
    <s v="Urban"/>
    <n v="79.569999999999993"/>
    <n v="26.9"/>
    <n v="28.25"/>
    <n v="26.9"/>
    <x v="1"/>
    <x v="0"/>
  </r>
  <r>
    <n v="69091"/>
    <x v="1"/>
    <n v="80"/>
    <x v="4"/>
    <x v="0"/>
    <x v="1"/>
    <s v="Yes"/>
    <x v="2"/>
    <s v="Rural"/>
    <n v="100.8"/>
    <n v="29.4"/>
    <n v="28.25"/>
    <n v="29.4"/>
    <x v="1"/>
    <x v="0"/>
  </r>
  <r>
    <n v="69959"/>
    <x v="1"/>
    <n v="80"/>
    <x v="4"/>
    <x v="1"/>
    <x v="0"/>
    <s v="No"/>
    <x v="2"/>
    <s v="Urban"/>
    <n v="66.03"/>
    <n v="35.4"/>
    <n v="28.25"/>
    <n v="35.4"/>
    <x v="1"/>
    <x v="1"/>
  </r>
  <r>
    <n v="70822"/>
    <x v="0"/>
    <n v="80"/>
    <x v="4"/>
    <x v="0"/>
    <x v="0"/>
    <s v="Yes"/>
    <x v="1"/>
    <s v="Rural"/>
    <n v="104.12"/>
    <n v="23.5"/>
    <n v="28.25"/>
    <n v="23.5"/>
    <x v="1"/>
    <x v="1"/>
  </r>
  <r>
    <n v="70852"/>
    <x v="0"/>
    <n v="80"/>
    <x v="4"/>
    <x v="0"/>
    <x v="0"/>
    <s v="Yes"/>
    <x v="2"/>
    <s v="Rural"/>
    <n v="56.99"/>
    <n v="26.7"/>
    <n v="28.25"/>
    <n v="26.7"/>
    <x v="1"/>
    <x v="0"/>
  </r>
  <r>
    <n v="70943"/>
    <x v="1"/>
    <n v="80"/>
    <x v="4"/>
    <x v="0"/>
    <x v="0"/>
    <s v="Yes"/>
    <x v="2"/>
    <s v="Urban"/>
    <n v="73.540000000000006"/>
    <n v="24"/>
    <n v="28.25"/>
    <n v="24"/>
    <x v="0"/>
    <x v="1"/>
  </r>
  <r>
    <n v="71010"/>
    <x v="1"/>
    <n v="80"/>
    <x v="4"/>
    <x v="0"/>
    <x v="0"/>
    <s v="No"/>
    <x v="1"/>
    <s v="Urban"/>
    <n v="57.57"/>
    <n v="22.8"/>
    <n v="28.25"/>
    <n v="22.8"/>
    <x v="1"/>
    <x v="0"/>
  </r>
  <r>
    <n v="71297"/>
    <x v="1"/>
    <n v="80"/>
    <x v="4"/>
    <x v="1"/>
    <x v="0"/>
    <s v="Yes"/>
    <x v="2"/>
    <s v="Urban"/>
    <n v="125.89"/>
    <n v="28.9"/>
    <n v="28.25"/>
    <n v="28.9"/>
    <x v="3"/>
    <x v="0"/>
  </r>
  <r>
    <n v="72310"/>
    <x v="0"/>
    <n v="80"/>
    <x v="4"/>
    <x v="1"/>
    <x v="1"/>
    <s v="Yes"/>
    <x v="1"/>
    <s v="Urban"/>
    <n v="84.31"/>
    <n v="30.3"/>
    <n v="28.25"/>
    <n v="30.3"/>
    <x v="3"/>
    <x v="0"/>
  </r>
  <r>
    <n v="72354"/>
    <x v="1"/>
    <n v="80"/>
    <x v="4"/>
    <x v="1"/>
    <x v="0"/>
    <s v="Yes"/>
    <x v="1"/>
    <s v="Rural"/>
    <n v="103.6"/>
    <n v="23.7"/>
    <n v="28.25"/>
    <n v="23.7"/>
    <x v="1"/>
    <x v="0"/>
  </r>
  <r>
    <n v="210"/>
    <x v="0"/>
    <n v="81"/>
    <x v="4"/>
    <x v="0"/>
    <x v="0"/>
    <s v="Yes"/>
    <x v="1"/>
    <s v="Rural"/>
    <n v="91.54"/>
    <n v="31.4"/>
    <n v="28.25"/>
    <n v="31.4"/>
    <x v="1"/>
    <x v="1"/>
  </r>
  <r>
    <n v="711"/>
    <x v="0"/>
    <n v="81"/>
    <x v="4"/>
    <x v="0"/>
    <x v="0"/>
    <s v="Yes"/>
    <x v="2"/>
    <s v="Rural"/>
    <n v="92.96"/>
    <n v="22.2"/>
    <n v="28.25"/>
    <n v="22.2"/>
    <x v="1"/>
    <x v="0"/>
  </r>
  <r>
    <n v="2548"/>
    <x v="1"/>
    <n v="81"/>
    <x v="4"/>
    <x v="0"/>
    <x v="0"/>
    <s v="Yes"/>
    <x v="1"/>
    <s v="Urban"/>
    <n v="95.84"/>
    <n v="21.5"/>
    <n v="28.25"/>
    <n v="21.5"/>
    <x v="1"/>
    <x v="1"/>
  </r>
  <r>
    <n v="3154"/>
    <x v="1"/>
    <n v="81"/>
    <x v="4"/>
    <x v="0"/>
    <x v="0"/>
    <s v="Yes"/>
    <x v="1"/>
    <s v="Rural"/>
    <n v="114.88"/>
    <n v="18.3"/>
    <n v="28.25"/>
    <n v="18.3"/>
    <x v="2"/>
    <x v="0"/>
  </r>
  <r>
    <n v="4148"/>
    <x v="0"/>
    <n v="81"/>
    <x v="4"/>
    <x v="0"/>
    <x v="0"/>
    <s v="Yes"/>
    <x v="1"/>
    <s v="Urban"/>
    <n v="71.180000000000007"/>
    <n v="23.9"/>
    <n v="28.25"/>
    <n v="23.9"/>
    <x v="2"/>
    <x v="0"/>
  </r>
  <r>
    <n v="4712"/>
    <x v="1"/>
    <n v="81"/>
    <x v="4"/>
    <x v="0"/>
    <x v="1"/>
    <s v="Yes"/>
    <x v="1"/>
    <s v="Rural"/>
    <n v="78.7"/>
    <n v="19.399999999999999"/>
    <n v="28.25"/>
    <n v="19.399999999999999"/>
    <x v="0"/>
    <x v="1"/>
  </r>
  <r>
    <n v="8690"/>
    <x v="1"/>
    <n v="81"/>
    <x v="4"/>
    <x v="0"/>
    <x v="0"/>
    <s v="Yes"/>
    <x v="2"/>
    <s v="Urban"/>
    <n v="80.44"/>
    <n v="32.200000000000003"/>
    <n v="28.25"/>
    <n v="32.200000000000003"/>
    <x v="1"/>
    <x v="0"/>
  </r>
  <r>
    <n v="10552"/>
    <x v="1"/>
    <n v="81"/>
    <x v="4"/>
    <x v="0"/>
    <x v="0"/>
    <s v="Yes"/>
    <x v="1"/>
    <s v="Rural"/>
    <n v="81.95"/>
    <n v="16.899999999999999"/>
    <n v="28.25"/>
    <n v="16.899999999999999"/>
    <x v="1"/>
    <x v="1"/>
  </r>
  <r>
    <n v="12109"/>
    <x v="1"/>
    <n v="81"/>
    <x v="4"/>
    <x v="1"/>
    <x v="0"/>
    <s v="Yes"/>
    <x v="2"/>
    <s v="Rural"/>
    <n v="80.430000000000007"/>
    <n v="29.7"/>
    <n v="28.25"/>
    <n v="29.7"/>
    <x v="1"/>
    <x v="1"/>
  </r>
  <r>
    <n v="13503"/>
    <x v="0"/>
    <n v="81"/>
    <x v="4"/>
    <x v="0"/>
    <x v="0"/>
    <s v="Yes"/>
    <x v="1"/>
    <s v="Urban"/>
    <n v="83.52"/>
    <n v="25"/>
    <n v="28.25"/>
    <n v="25"/>
    <x v="1"/>
    <x v="0"/>
  </r>
  <r>
    <n v="14063"/>
    <x v="0"/>
    <n v="81"/>
    <x v="4"/>
    <x v="0"/>
    <x v="1"/>
    <s v="No"/>
    <x v="1"/>
    <s v="Rural"/>
    <n v="95.49"/>
    <n v="29.4"/>
    <n v="28.25"/>
    <n v="29.4"/>
    <x v="0"/>
    <x v="0"/>
  </r>
  <r>
    <n v="14832"/>
    <x v="1"/>
    <n v="81"/>
    <x v="4"/>
    <x v="0"/>
    <x v="1"/>
    <s v="Yes"/>
    <x v="2"/>
    <s v="Urban"/>
    <n v="84.93"/>
    <n v="31.8"/>
    <n v="28.25"/>
    <n v="31.8"/>
    <x v="0"/>
    <x v="0"/>
  </r>
  <r>
    <n v="15120"/>
    <x v="1"/>
    <n v="81"/>
    <x v="4"/>
    <x v="1"/>
    <x v="0"/>
    <s v="Yes"/>
    <x v="1"/>
    <s v="Rural"/>
    <n v="210.23"/>
    <n v="30.7"/>
    <n v="28.25"/>
    <n v="30.7"/>
    <x v="1"/>
    <x v="0"/>
  </r>
  <r>
    <n v="16129"/>
    <x v="1"/>
    <n v="81"/>
    <x v="4"/>
    <x v="0"/>
    <x v="0"/>
    <s v="Yes"/>
    <x v="1"/>
    <s v="Urban"/>
    <n v="93.13"/>
    <n v="26.1"/>
    <n v="28.25"/>
    <n v="26.1"/>
    <x v="0"/>
    <x v="0"/>
  </r>
  <r>
    <n v="18430"/>
    <x v="1"/>
    <n v="81"/>
    <x v="4"/>
    <x v="0"/>
    <x v="0"/>
    <s v="Yes"/>
    <x v="1"/>
    <s v="Urban"/>
    <n v="90.9"/>
    <n v="31.2"/>
    <n v="28.25"/>
    <n v="31.2"/>
    <x v="2"/>
    <x v="0"/>
  </r>
  <r>
    <n v="18696"/>
    <x v="0"/>
    <n v="81"/>
    <x v="4"/>
    <x v="0"/>
    <x v="0"/>
    <s v="No"/>
    <x v="2"/>
    <s v="Urban"/>
    <n v="168.68"/>
    <n v="23.4"/>
    <n v="28.25"/>
    <n v="23.4"/>
    <x v="2"/>
    <x v="0"/>
  </r>
  <r>
    <n v="19498"/>
    <x v="1"/>
    <n v="81"/>
    <x v="4"/>
    <x v="0"/>
    <x v="1"/>
    <s v="No"/>
    <x v="1"/>
    <s v="Urban"/>
    <n v="99.44"/>
    <n v="27.7"/>
    <n v="28.25"/>
    <n v="27.7"/>
    <x v="0"/>
    <x v="0"/>
  </r>
  <r>
    <n v="19826"/>
    <x v="1"/>
    <n v="81"/>
    <x v="4"/>
    <x v="0"/>
    <x v="0"/>
    <s v="Yes"/>
    <x v="1"/>
    <s v="Rural"/>
    <n v="86.05"/>
    <n v="20.100000000000001"/>
    <n v="28.25"/>
    <n v="20.100000000000001"/>
    <x v="2"/>
    <x v="0"/>
  </r>
  <r>
    <n v="20463"/>
    <x v="0"/>
    <n v="81"/>
    <x v="4"/>
    <x v="1"/>
    <x v="1"/>
    <s v="Yes"/>
    <x v="2"/>
    <s v="Urban"/>
    <n v="250.89"/>
    <n v="28.1"/>
    <n v="28.25"/>
    <n v="28.1"/>
    <x v="3"/>
    <x v="1"/>
  </r>
  <r>
    <n v="23427"/>
    <x v="1"/>
    <n v="81"/>
    <x v="4"/>
    <x v="0"/>
    <x v="0"/>
    <s v="Yes"/>
    <x v="2"/>
    <s v="Rural"/>
    <n v="91.82"/>
    <n v="36.9"/>
    <n v="28.25"/>
    <n v="36.9"/>
    <x v="0"/>
    <x v="0"/>
  </r>
  <r>
    <n v="24873"/>
    <x v="1"/>
    <n v="81"/>
    <x v="4"/>
    <x v="0"/>
    <x v="0"/>
    <s v="Yes"/>
    <x v="2"/>
    <s v="Rural"/>
    <n v="99.48"/>
    <n v="27.2"/>
    <n v="28.25"/>
    <n v="27.2"/>
    <x v="1"/>
    <x v="0"/>
  </r>
  <r>
    <n v="25627"/>
    <x v="0"/>
    <n v="81"/>
    <x v="4"/>
    <x v="1"/>
    <x v="0"/>
    <s v="Yes"/>
    <x v="1"/>
    <s v="Urban"/>
    <n v="231.19"/>
    <n v="31.6"/>
    <n v="28.25"/>
    <n v="31.6"/>
    <x v="2"/>
    <x v="0"/>
  </r>
  <r>
    <n v="31426"/>
    <x v="1"/>
    <n v="81"/>
    <x v="4"/>
    <x v="1"/>
    <x v="0"/>
    <s v="Yes"/>
    <x v="4"/>
    <s v="Urban"/>
    <n v="216.07"/>
    <n v="43.4"/>
    <n v="28.25"/>
    <n v="43.4"/>
    <x v="1"/>
    <x v="0"/>
  </r>
  <r>
    <n v="32729"/>
    <x v="1"/>
    <n v="81"/>
    <x v="4"/>
    <x v="0"/>
    <x v="0"/>
    <s v="Yes"/>
    <x v="2"/>
    <s v="Rural"/>
    <n v="184.4"/>
    <n v="27.5"/>
    <n v="28.25"/>
    <n v="27.5"/>
    <x v="1"/>
    <x v="1"/>
  </r>
  <r>
    <n v="33560"/>
    <x v="1"/>
    <n v="81"/>
    <x v="4"/>
    <x v="0"/>
    <x v="1"/>
    <s v="Yes"/>
    <x v="4"/>
    <s v="Urban"/>
    <n v="90.11"/>
    <n v="28.6"/>
    <n v="28.25"/>
    <n v="28.6"/>
    <x v="1"/>
    <x v="0"/>
  </r>
  <r>
    <n v="34567"/>
    <x v="1"/>
    <n v="81"/>
    <x v="4"/>
    <x v="1"/>
    <x v="0"/>
    <s v="Yes"/>
    <x v="1"/>
    <s v="Rural"/>
    <n v="74.02"/>
    <n v="25"/>
    <n v="28.25"/>
    <n v="25"/>
    <x v="1"/>
    <x v="1"/>
  </r>
  <r>
    <n v="35626"/>
    <x v="0"/>
    <n v="81"/>
    <x v="4"/>
    <x v="0"/>
    <x v="0"/>
    <s v="Yes"/>
    <x v="1"/>
    <s v="Urban"/>
    <n v="99.33"/>
    <n v="33.700000000000003"/>
    <n v="28.25"/>
    <n v="33.700000000000003"/>
    <x v="1"/>
    <x v="1"/>
  </r>
  <r>
    <n v="37060"/>
    <x v="1"/>
    <n v="81"/>
    <x v="4"/>
    <x v="0"/>
    <x v="0"/>
    <s v="Yes"/>
    <x v="2"/>
    <s v="Rural"/>
    <n v="80.13"/>
    <n v="23.4"/>
    <n v="28.25"/>
    <n v="23.4"/>
    <x v="1"/>
    <x v="1"/>
  </r>
  <r>
    <n v="38165"/>
    <x v="1"/>
    <n v="81"/>
    <x v="4"/>
    <x v="0"/>
    <x v="0"/>
    <s v="No"/>
    <x v="2"/>
    <s v="Rural"/>
    <n v="69.010000000000005"/>
    <n v="32.6"/>
    <n v="28.25"/>
    <n v="32.6"/>
    <x v="1"/>
    <x v="0"/>
  </r>
  <r>
    <n v="38350"/>
    <x v="1"/>
    <n v="81"/>
    <x v="4"/>
    <x v="0"/>
    <x v="0"/>
    <s v="Yes"/>
    <x v="1"/>
    <s v="Urban"/>
    <n v="63.65"/>
    <n v="23"/>
    <n v="28.25"/>
    <n v="23"/>
    <x v="0"/>
    <x v="0"/>
  </r>
  <r>
    <n v="40998"/>
    <x v="1"/>
    <n v="81"/>
    <x v="4"/>
    <x v="0"/>
    <x v="0"/>
    <s v="Yes"/>
    <x v="1"/>
    <s v="Rural"/>
    <n v="58.01"/>
    <n v="27.8"/>
    <n v="28.25"/>
    <n v="27.8"/>
    <x v="1"/>
    <x v="0"/>
  </r>
  <r>
    <n v="42159"/>
    <x v="1"/>
    <n v="81"/>
    <x v="4"/>
    <x v="1"/>
    <x v="0"/>
    <s v="Yes"/>
    <x v="1"/>
    <s v="Urban"/>
    <n v="181.23"/>
    <n v="36.700000000000003"/>
    <n v="28.25"/>
    <n v="36.700000000000003"/>
    <x v="1"/>
    <x v="0"/>
  </r>
  <r>
    <n v="42550"/>
    <x v="1"/>
    <n v="81"/>
    <x v="4"/>
    <x v="0"/>
    <x v="0"/>
    <s v="Yes"/>
    <x v="1"/>
    <s v="Rural"/>
    <n v="246.34"/>
    <n v="21.1"/>
    <n v="28.25"/>
    <n v="21.1"/>
    <x v="1"/>
    <x v="0"/>
  </r>
  <r>
    <n v="43397"/>
    <x v="0"/>
    <n v="81"/>
    <x v="4"/>
    <x v="0"/>
    <x v="1"/>
    <s v="Yes"/>
    <x v="1"/>
    <s v="Rural"/>
    <n v="68.27"/>
    <n v="25"/>
    <n v="28.25"/>
    <n v="25"/>
    <x v="0"/>
    <x v="0"/>
  </r>
  <r>
    <n v="44873"/>
    <x v="1"/>
    <n v="81"/>
    <x v="4"/>
    <x v="0"/>
    <x v="0"/>
    <s v="Yes"/>
    <x v="1"/>
    <s v="Urban"/>
    <n v="125.2"/>
    <n v="40"/>
    <n v="28.25"/>
    <n v="40"/>
    <x v="1"/>
    <x v="0"/>
  </r>
  <r>
    <n v="46653"/>
    <x v="1"/>
    <n v="81"/>
    <x v="4"/>
    <x v="1"/>
    <x v="1"/>
    <s v="Yes"/>
    <x v="2"/>
    <s v="Rural"/>
    <n v="59.28"/>
    <n v="28.1"/>
    <n v="28.25"/>
    <n v="28.1"/>
    <x v="1"/>
    <x v="0"/>
  </r>
  <r>
    <n v="47861"/>
    <x v="0"/>
    <n v="81"/>
    <x v="4"/>
    <x v="0"/>
    <x v="0"/>
    <s v="Yes"/>
    <x v="2"/>
    <s v="Urban"/>
    <n v="165.47"/>
    <n v="28.1"/>
    <n v="28.25"/>
    <n v="28.1"/>
    <x v="0"/>
    <x v="0"/>
  </r>
  <r>
    <n v="48609"/>
    <x v="1"/>
    <n v="81"/>
    <x v="4"/>
    <x v="0"/>
    <x v="1"/>
    <s v="Yes"/>
    <x v="2"/>
    <s v="Rural"/>
    <n v="123.49"/>
    <n v="30.7"/>
    <n v="28.25"/>
    <n v="30.7"/>
    <x v="3"/>
    <x v="0"/>
  </r>
  <r>
    <n v="49270"/>
    <x v="1"/>
    <n v="81"/>
    <x v="4"/>
    <x v="0"/>
    <x v="0"/>
    <s v="Yes"/>
    <x v="2"/>
    <s v="Urban"/>
    <n v="77.540000000000006"/>
    <n v="33.799999999999997"/>
    <n v="28.25"/>
    <n v="33.799999999999997"/>
    <x v="0"/>
    <x v="0"/>
  </r>
  <r>
    <n v="49702"/>
    <x v="1"/>
    <n v="81"/>
    <x v="4"/>
    <x v="0"/>
    <x v="0"/>
    <s v="Yes"/>
    <x v="1"/>
    <s v="Rural"/>
    <n v="101.32"/>
    <n v="29.6"/>
    <n v="28.25"/>
    <n v="29.6"/>
    <x v="2"/>
    <x v="0"/>
  </r>
  <r>
    <n v="51124"/>
    <x v="0"/>
    <n v="81"/>
    <x v="4"/>
    <x v="0"/>
    <x v="0"/>
    <s v="Yes"/>
    <x v="1"/>
    <s v="Urban"/>
    <n v="61.1"/>
    <n v="27.6"/>
    <n v="28.25"/>
    <n v="27.6"/>
    <x v="3"/>
    <x v="0"/>
  </r>
  <r>
    <n v="51169"/>
    <x v="0"/>
    <n v="81"/>
    <x v="4"/>
    <x v="0"/>
    <x v="0"/>
    <s v="Yes"/>
    <x v="2"/>
    <s v="Urban"/>
    <n v="72.81"/>
    <n v="26.3"/>
    <n v="28.25"/>
    <n v="26.3"/>
    <x v="1"/>
    <x v="1"/>
  </r>
  <r>
    <n v="52652"/>
    <x v="0"/>
    <n v="81"/>
    <x v="4"/>
    <x v="0"/>
    <x v="0"/>
    <s v="Yes"/>
    <x v="2"/>
    <s v="Rural"/>
    <n v="135.32"/>
    <n v="35.799999999999997"/>
    <n v="28.25"/>
    <n v="35.799999999999997"/>
    <x v="0"/>
    <x v="0"/>
  </r>
  <r>
    <n v="54264"/>
    <x v="1"/>
    <n v="81"/>
    <x v="4"/>
    <x v="1"/>
    <x v="0"/>
    <s v="Yes"/>
    <x v="2"/>
    <s v="Urban"/>
    <n v="58.71"/>
    <n v="34.5"/>
    <n v="28.25"/>
    <n v="34.5"/>
    <x v="1"/>
    <x v="0"/>
  </r>
  <r>
    <n v="54724"/>
    <x v="1"/>
    <n v="81"/>
    <x v="4"/>
    <x v="0"/>
    <x v="0"/>
    <s v="No"/>
    <x v="4"/>
    <s v="Urban"/>
    <n v="70.3"/>
    <n v="25.8"/>
    <n v="28.25"/>
    <n v="25.8"/>
    <x v="3"/>
    <x v="1"/>
  </r>
  <r>
    <n v="55138"/>
    <x v="1"/>
    <n v="81"/>
    <x v="4"/>
    <x v="0"/>
    <x v="0"/>
    <s v="No"/>
    <x v="1"/>
    <s v="Urban"/>
    <n v="71.91"/>
    <n v="19.2"/>
    <n v="28.25"/>
    <n v="19.2"/>
    <x v="0"/>
    <x v="0"/>
  </r>
  <r>
    <n v="56669"/>
    <x v="0"/>
    <n v="81"/>
    <x v="4"/>
    <x v="0"/>
    <x v="0"/>
    <s v="Yes"/>
    <x v="2"/>
    <s v="Urban"/>
    <n v="186.21"/>
    <n v="29"/>
    <n v="28.25"/>
    <n v="29"/>
    <x v="2"/>
    <x v="1"/>
  </r>
  <r>
    <n v="56995"/>
    <x v="1"/>
    <n v="81"/>
    <x v="4"/>
    <x v="0"/>
    <x v="0"/>
    <s v="Yes"/>
    <x v="2"/>
    <s v="Urban"/>
    <n v="82.86"/>
    <n v="25"/>
    <n v="28.25"/>
    <n v="25"/>
    <x v="1"/>
    <x v="0"/>
  </r>
  <r>
    <n v="57080"/>
    <x v="1"/>
    <n v="81"/>
    <x v="4"/>
    <x v="1"/>
    <x v="1"/>
    <s v="Yes"/>
    <x v="1"/>
    <s v="Urban"/>
    <n v="59.11"/>
    <n v="20.7"/>
    <n v="28.25"/>
    <n v="20.7"/>
    <x v="2"/>
    <x v="0"/>
  </r>
  <r>
    <n v="59749"/>
    <x v="0"/>
    <n v="81"/>
    <x v="4"/>
    <x v="0"/>
    <x v="0"/>
    <s v="Yes"/>
    <x v="2"/>
    <s v="Urban"/>
    <n v="234.35"/>
    <n v="25.3"/>
    <n v="28.25"/>
    <n v="25.3"/>
    <x v="2"/>
    <x v="0"/>
  </r>
  <r>
    <n v="60003"/>
    <x v="0"/>
    <n v="81"/>
    <x v="4"/>
    <x v="0"/>
    <x v="0"/>
    <s v="Yes"/>
    <x v="4"/>
    <s v="Rural"/>
    <n v="89.02"/>
    <n v="26.9"/>
    <n v="28.25"/>
    <n v="26.9"/>
    <x v="1"/>
    <x v="0"/>
  </r>
  <r>
    <n v="61384"/>
    <x v="0"/>
    <n v="81"/>
    <x v="4"/>
    <x v="1"/>
    <x v="0"/>
    <s v="Yes"/>
    <x v="2"/>
    <s v="Urban"/>
    <n v="117.77"/>
    <n v="27.1"/>
    <n v="28.25"/>
    <n v="27.1"/>
    <x v="1"/>
    <x v="0"/>
  </r>
  <r>
    <n v="63836"/>
    <x v="0"/>
    <n v="81"/>
    <x v="4"/>
    <x v="1"/>
    <x v="1"/>
    <s v="Yes"/>
    <x v="4"/>
    <s v="Rural"/>
    <n v="217.94"/>
    <n v="24.1"/>
    <n v="28.25"/>
    <n v="24.1"/>
    <x v="2"/>
    <x v="0"/>
  </r>
  <r>
    <n v="64661"/>
    <x v="1"/>
    <n v="81"/>
    <x v="4"/>
    <x v="0"/>
    <x v="0"/>
    <s v="No"/>
    <x v="1"/>
    <s v="Urban"/>
    <n v="57.42"/>
    <n v="33.700000000000003"/>
    <n v="28.25"/>
    <n v="33.700000000000003"/>
    <x v="1"/>
    <x v="0"/>
  </r>
  <r>
    <n v="65105"/>
    <x v="0"/>
    <n v="81"/>
    <x v="4"/>
    <x v="0"/>
    <x v="0"/>
    <s v="Yes"/>
    <x v="2"/>
    <s v="Urban"/>
    <n v="213.22"/>
    <n v="26.1"/>
    <n v="28.25"/>
    <n v="26.1"/>
    <x v="0"/>
    <x v="1"/>
  </r>
  <r>
    <n v="65794"/>
    <x v="1"/>
    <n v="81"/>
    <x v="4"/>
    <x v="1"/>
    <x v="0"/>
    <s v="Yes"/>
    <x v="2"/>
    <s v="Rural"/>
    <n v="164.77"/>
    <n v="34.5"/>
    <n v="28.25"/>
    <n v="34.5"/>
    <x v="1"/>
    <x v="0"/>
  </r>
  <r>
    <n v="65955"/>
    <x v="0"/>
    <n v="81"/>
    <x v="4"/>
    <x v="1"/>
    <x v="1"/>
    <s v="No"/>
    <x v="2"/>
    <s v="Rural"/>
    <n v="220.64"/>
    <n v="30"/>
    <n v="28.25"/>
    <n v="30"/>
    <x v="1"/>
    <x v="0"/>
  </r>
  <r>
    <n v="69284"/>
    <x v="1"/>
    <n v="81"/>
    <x v="4"/>
    <x v="1"/>
    <x v="0"/>
    <s v="Yes"/>
    <x v="1"/>
    <s v="Urban"/>
    <n v="174.54"/>
    <n v="26.4"/>
    <n v="28.25"/>
    <n v="26.4"/>
    <x v="1"/>
    <x v="0"/>
  </r>
  <r>
    <n v="69643"/>
    <x v="0"/>
    <n v="81"/>
    <x v="4"/>
    <x v="0"/>
    <x v="0"/>
    <s v="Yes"/>
    <x v="2"/>
    <s v="Rural"/>
    <n v="59.93"/>
    <n v="28.9"/>
    <n v="28.25"/>
    <n v="28.9"/>
    <x v="2"/>
    <x v="0"/>
  </r>
  <r>
    <n v="70497"/>
    <x v="1"/>
    <n v="81"/>
    <x v="4"/>
    <x v="1"/>
    <x v="1"/>
    <s v="Yes"/>
    <x v="2"/>
    <s v="Rural"/>
    <n v="126.34"/>
    <n v="27.4"/>
    <n v="28.25"/>
    <n v="27.4"/>
    <x v="3"/>
    <x v="0"/>
  </r>
  <r>
    <n v="712"/>
    <x v="1"/>
    <n v="82"/>
    <x v="4"/>
    <x v="1"/>
    <x v="1"/>
    <s v="No"/>
    <x v="2"/>
    <s v="Rural"/>
    <n v="84.03"/>
    <n v="26.5"/>
    <n v="28.25"/>
    <n v="26.5"/>
    <x v="2"/>
    <x v="1"/>
  </r>
  <r>
    <n v="1460"/>
    <x v="1"/>
    <n v="82"/>
    <x v="4"/>
    <x v="0"/>
    <x v="0"/>
    <s v="Yes"/>
    <x v="2"/>
    <s v="Urban"/>
    <n v="99.68"/>
    <n v="22.2"/>
    <n v="28.25"/>
    <n v="22.2"/>
    <x v="0"/>
    <x v="0"/>
  </r>
  <r>
    <n v="4591"/>
    <x v="1"/>
    <n v="82"/>
    <x v="4"/>
    <x v="0"/>
    <x v="0"/>
    <s v="Yes"/>
    <x v="1"/>
    <s v="Rural"/>
    <n v="117.75"/>
    <n v="29.8"/>
    <n v="28.25"/>
    <n v="29.8"/>
    <x v="1"/>
    <x v="0"/>
  </r>
  <r>
    <n v="4753"/>
    <x v="0"/>
    <n v="82"/>
    <x v="4"/>
    <x v="0"/>
    <x v="1"/>
    <s v="Yes"/>
    <x v="1"/>
    <s v="Urban"/>
    <n v="228.92"/>
    <n v="27.9"/>
    <n v="28.25"/>
    <n v="27.9"/>
    <x v="2"/>
    <x v="0"/>
  </r>
  <r>
    <n v="5387"/>
    <x v="1"/>
    <n v="82"/>
    <x v="4"/>
    <x v="0"/>
    <x v="0"/>
    <s v="No"/>
    <x v="2"/>
    <s v="Rural"/>
    <n v="96.98"/>
    <n v="21.5"/>
    <n v="28.25"/>
    <n v="21.5"/>
    <x v="1"/>
    <x v="0"/>
  </r>
  <r>
    <n v="7411"/>
    <x v="0"/>
    <n v="82"/>
    <x v="4"/>
    <x v="0"/>
    <x v="0"/>
    <s v="Yes"/>
    <x v="2"/>
    <s v="Urban"/>
    <n v="214.42"/>
    <n v="33.9"/>
    <n v="28.25"/>
    <n v="33.9"/>
    <x v="2"/>
    <x v="0"/>
  </r>
  <r>
    <n v="10649"/>
    <x v="1"/>
    <n v="82"/>
    <x v="4"/>
    <x v="0"/>
    <x v="0"/>
    <s v="Yes"/>
    <x v="2"/>
    <s v="Urban"/>
    <n v="80"/>
    <n v="33.6"/>
    <n v="28.25"/>
    <n v="33.6"/>
    <x v="1"/>
    <x v="0"/>
  </r>
  <r>
    <n v="11184"/>
    <x v="1"/>
    <n v="82"/>
    <x v="4"/>
    <x v="0"/>
    <x v="0"/>
    <s v="Yes"/>
    <x v="1"/>
    <s v="Rural"/>
    <n v="211.58"/>
    <n v="36.9"/>
    <n v="28.25"/>
    <n v="36.9"/>
    <x v="1"/>
    <x v="0"/>
  </r>
  <r>
    <n v="11327"/>
    <x v="1"/>
    <n v="82"/>
    <x v="4"/>
    <x v="0"/>
    <x v="0"/>
    <s v="Yes"/>
    <x v="1"/>
    <s v="Urban"/>
    <n v="79.959999999999994"/>
    <n v="27"/>
    <n v="28.25"/>
    <n v="27"/>
    <x v="2"/>
    <x v="0"/>
  </r>
  <r>
    <n v="16812"/>
    <x v="1"/>
    <n v="82"/>
    <x v="4"/>
    <x v="0"/>
    <x v="1"/>
    <s v="Yes"/>
    <x v="1"/>
    <s v="Rural"/>
    <n v="229.58"/>
    <n v="23.7"/>
    <n v="28.25"/>
    <n v="23.7"/>
    <x v="0"/>
    <x v="0"/>
  </r>
  <r>
    <n v="17893"/>
    <x v="1"/>
    <n v="82"/>
    <x v="4"/>
    <x v="0"/>
    <x v="0"/>
    <s v="Yes"/>
    <x v="1"/>
    <s v="Urban"/>
    <n v="84.78"/>
    <n v="33.6"/>
    <n v="28.25"/>
    <n v="33.6"/>
    <x v="2"/>
    <x v="0"/>
  </r>
  <r>
    <n v="19191"/>
    <x v="0"/>
    <n v="82"/>
    <x v="4"/>
    <x v="0"/>
    <x v="0"/>
    <s v="Yes"/>
    <x v="2"/>
    <s v="Urban"/>
    <n v="217.57"/>
    <n v="33.5"/>
    <n v="28.25"/>
    <n v="33.5"/>
    <x v="2"/>
    <x v="0"/>
  </r>
  <r>
    <n v="19271"/>
    <x v="1"/>
    <n v="82"/>
    <x v="4"/>
    <x v="1"/>
    <x v="1"/>
    <s v="Yes"/>
    <x v="1"/>
    <s v="Urban"/>
    <n v="101.56"/>
    <n v="31.5"/>
    <n v="28.25"/>
    <n v="31.5"/>
    <x v="1"/>
    <x v="0"/>
  </r>
  <r>
    <n v="20439"/>
    <x v="0"/>
    <n v="82"/>
    <x v="4"/>
    <x v="0"/>
    <x v="1"/>
    <s v="Yes"/>
    <x v="4"/>
    <s v="Rural"/>
    <n v="103.68"/>
    <n v="25"/>
    <n v="28.25"/>
    <n v="25"/>
    <x v="1"/>
    <x v="1"/>
  </r>
  <r>
    <n v="21830"/>
    <x v="1"/>
    <n v="82"/>
    <x v="4"/>
    <x v="0"/>
    <x v="0"/>
    <s v="Yes"/>
    <x v="2"/>
    <s v="Urban"/>
    <n v="82.63"/>
    <n v="17.899999999999999"/>
    <n v="28.25"/>
    <n v="17.899999999999999"/>
    <x v="3"/>
    <x v="0"/>
  </r>
  <r>
    <n v="22853"/>
    <x v="0"/>
    <n v="82"/>
    <x v="4"/>
    <x v="0"/>
    <x v="0"/>
    <s v="No"/>
    <x v="1"/>
    <s v="Rural"/>
    <n v="106.43"/>
    <n v="27"/>
    <n v="28.25"/>
    <n v="27"/>
    <x v="3"/>
    <x v="0"/>
  </r>
  <r>
    <n v="23031"/>
    <x v="0"/>
    <n v="82"/>
    <x v="4"/>
    <x v="0"/>
    <x v="0"/>
    <s v="Yes"/>
    <x v="1"/>
    <s v="Rural"/>
    <n v="85.29"/>
    <n v="27"/>
    <n v="28.25"/>
    <n v="27"/>
    <x v="1"/>
    <x v="0"/>
  </r>
  <r>
    <n v="24289"/>
    <x v="0"/>
    <n v="82"/>
    <x v="4"/>
    <x v="0"/>
    <x v="0"/>
    <s v="Yes"/>
    <x v="2"/>
    <s v="Urban"/>
    <n v="89.83"/>
    <n v="24.7"/>
    <n v="28.25"/>
    <n v="24.7"/>
    <x v="3"/>
    <x v="0"/>
  </r>
  <r>
    <n v="24437"/>
    <x v="1"/>
    <n v="82"/>
    <x v="4"/>
    <x v="0"/>
    <x v="0"/>
    <s v="Yes"/>
    <x v="2"/>
    <s v="Rural"/>
    <n v="96.63"/>
    <n v="26.5"/>
    <n v="28.25"/>
    <n v="26.5"/>
    <x v="0"/>
    <x v="0"/>
  </r>
  <r>
    <n v="25510"/>
    <x v="0"/>
    <n v="82"/>
    <x v="4"/>
    <x v="0"/>
    <x v="0"/>
    <s v="Yes"/>
    <x v="1"/>
    <s v="Urban"/>
    <n v="111.81"/>
    <n v="19.8"/>
    <n v="28.25"/>
    <n v="19.8"/>
    <x v="2"/>
    <x v="0"/>
  </r>
  <r>
    <n v="25883"/>
    <x v="1"/>
    <n v="82"/>
    <x v="4"/>
    <x v="1"/>
    <x v="0"/>
    <s v="Yes"/>
    <x v="1"/>
    <s v="Urban"/>
    <n v="77.319999999999993"/>
    <n v="24.8"/>
    <n v="28.25"/>
    <n v="24.8"/>
    <x v="0"/>
    <x v="0"/>
  </r>
  <r>
    <n v="27596"/>
    <x v="1"/>
    <n v="82"/>
    <x v="4"/>
    <x v="1"/>
    <x v="0"/>
    <s v="Yes"/>
    <x v="2"/>
    <s v="Urban"/>
    <n v="115.71"/>
    <n v="31.1"/>
    <n v="28.25"/>
    <n v="31.1"/>
    <x v="2"/>
    <x v="0"/>
  </r>
  <r>
    <n v="27705"/>
    <x v="1"/>
    <n v="82"/>
    <x v="4"/>
    <x v="0"/>
    <x v="1"/>
    <s v="Yes"/>
    <x v="1"/>
    <s v="Rural"/>
    <n v="88.6"/>
    <n v="32.5"/>
    <n v="28.25"/>
    <n v="32.5"/>
    <x v="0"/>
    <x v="0"/>
  </r>
  <r>
    <n v="28247"/>
    <x v="0"/>
    <n v="82"/>
    <x v="4"/>
    <x v="0"/>
    <x v="0"/>
    <s v="No"/>
    <x v="1"/>
    <s v="Urban"/>
    <n v="101.57"/>
    <n v="24.3"/>
    <n v="28.25"/>
    <n v="24.3"/>
    <x v="3"/>
    <x v="0"/>
  </r>
  <r>
    <n v="30184"/>
    <x v="0"/>
    <n v="82"/>
    <x v="4"/>
    <x v="0"/>
    <x v="0"/>
    <s v="Yes"/>
    <x v="2"/>
    <s v="Rural"/>
    <n v="86.62"/>
    <n v="29.5"/>
    <n v="28.25"/>
    <n v="29.5"/>
    <x v="2"/>
    <x v="1"/>
  </r>
  <r>
    <n v="31344"/>
    <x v="0"/>
    <n v="82"/>
    <x v="4"/>
    <x v="0"/>
    <x v="0"/>
    <s v="Yes"/>
    <x v="1"/>
    <s v="Urban"/>
    <n v="214.51"/>
    <n v="24"/>
    <n v="28.25"/>
    <n v="24"/>
    <x v="2"/>
    <x v="0"/>
  </r>
  <r>
    <n v="32452"/>
    <x v="1"/>
    <n v="82"/>
    <x v="4"/>
    <x v="0"/>
    <x v="1"/>
    <s v="Yes"/>
    <x v="1"/>
    <s v="Rural"/>
    <n v="211.88"/>
    <n v="28.7"/>
    <n v="28.25"/>
    <n v="28.7"/>
    <x v="1"/>
    <x v="0"/>
  </r>
  <r>
    <n v="34496"/>
    <x v="1"/>
    <n v="82"/>
    <x v="4"/>
    <x v="0"/>
    <x v="0"/>
    <s v="Yes"/>
    <x v="2"/>
    <s v="Urban"/>
    <n v="253.16"/>
    <n v="47.5"/>
    <n v="28.25"/>
    <n v="47.5"/>
    <x v="0"/>
    <x v="0"/>
  </r>
  <r>
    <n v="34543"/>
    <x v="1"/>
    <n v="82"/>
    <x v="4"/>
    <x v="0"/>
    <x v="0"/>
    <s v="Yes"/>
    <x v="1"/>
    <s v="Rural"/>
    <n v="84.42"/>
    <n v="25.7"/>
    <n v="28.25"/>
    <n v="25.7"/>
    <x v="0"/>
    <x v="0"/>
  </r>
  <r>
    <n v="37132"/>
    <x v="0"/>
    <n v="82"/>
    <x v="4"/>
    <x v="0"/>
    <x v="0"/>
    <s v="Yes"/>
    <x v="4"/>
    <s v="Urban"/>
    <n v="200.59"/>
    <n v="29"/>
    <n v="28.25"/>
    <n v="29"/>
    <x v="2"/>
    <x v="1"/>
  </r>
  <r>
    <n v="38078"/>
    <x v="1"/>
    <n v="82"/>
    <x v="4"/>
    <x v="1"/>
    <x v="1"/>
    <s v="Yes"/>
    <x v="2"/>
    <s v="Urban"/>
    <n v="73.19"/>
    <n v="33.5"/>
    <n v="28.25"/>
    <n v="33.5"/>
    <x v="1"/>
    <x v="0"/>
  </r>
  <r>
    <n v="38829"/>
    <x v="1"/>
    <n v="82"/>
    <x v="4"/>
    <x v="0"/>
    <x v="0"/>
    <s v="Yes"/>
    <x v="2"/>
    <s v="Rural"/>
    <n v="59.32"/>
    <n v="33.200000000000003"/>
    <n v="28.25"/>
    <n v="33.200000000000003"/>
    <x v="1"/>
    <x v="1"/>
  </r>
  <r>
    <n v="39120"/>
    <x v="1"/>
    <n v="82"/>
    <x v="4"/>
    <x v="0"/>
    <x v="0"/>
    <s v="No"/>
    <x v="1"/>
    <s v="Urban"/>
    <n v="82.21"/>
    <n v="26"/>
    <n v="28.25"/>
    <n v="26"/>
    <x v="1"/>
    <x v="0"/>
  </r>
  <r>
    <n v="39373"/>
    <x v="1"/>
    <n v="82"/>
    <x v="4"/>
    <x v="1"/>
    <x v="0"/>
    <s v="Yes"/>
    <x v="1"/>
    <s v="Urban"/>
    <n v="196.92"/>
    <n v="22.2"/>
    <n v="28.25"/>
    <n v="22.2"/>
    <x v="1"/>
    <x v="1"/>
  </r>
  <r>
    <n v="40163"/>
    <x v="1"/>
    <n v="82"/>
    <x v="4"/>
    <x v="1"/>
    <x v="0"/>
    <s v="Yes"/>
    <x v="2"/>
    <s v="Urban"/>
    <n v="222.52"/>
    <s v=""/>
    <n v="28.25"/>
    <n v="28.25"/>
    <x v="2"/>
    <x v="0"/>
  </r>
  <r>
    <n v="42786"/>
    <x v="0"/>
    <n v="82"/>
    <x v="4"/>
    <x v="0"/>
    <x v="1"/>
    <s v="Yes"/>
    <x v="1"/>
    <s v="Rural"/>
    <n v="72.930000000000007"/>
    <n v="27.1"/>
    <n v="28.25"/>
    <n v="27.1"/>
    <x v="2"/>
    <x v="0"/>
  </r>
  <r>
    <n v="47917"/>
    <x v="1"/>
    <n v="82"/>
    <x v="4"/>
    <x v="1"/>
    <x v="0"/>
    <s v="No"/>
    <x v="2"/>
    <s v="Rural"/>
    <n v="61.47"/>
    <n v="22.9"/>
    <n v="28.25"/>
    <n v="22.9"/>
    <x v="1"/>
    <x v="0"/>
  </r>
  <r>
    <n v="48118"/>
    <x v="1"/>
    <n v="82"/>
    <x v="4"/>
    <x v="0"/>
    <x v="0"/>
    <s v="Yes"/>
    <x v="1"/>
    <s v="Urban"/>
    <n v="113.45"/>
    <n v="30.3"/>
    <n v="28.25"/>
    <n v="30.3"/>
    <x v="1"/>
    <x v="0"/>
  </r>
  <r>
    <n v="49849"/>
    <x v="1"/>
    <n v="82"/>
    <x v="4"/>
    <x v="0"/>
    <x v="0"/>
    <s v="Yes"/>
    <x v="2"/>
    <s v="Rural"/>
    <n v="80.959999999999994"/>
    <n v="33.700000000000003"/>
    <n v="28.25"/>
    <n v="33.700000000000003"/>
    <x v="2"/>
    <x v="0"/>
  </r>
  <r>
    <n v="52679"/>
    <x v="1"/>
    <n v="82"/>
    <x v="4"/>
    <x v="0"/>
    <x v="0"/>
    <s v="Yes"/>
    <x v="1"/>
    <s v="Rural"/>
    <n v="78"/>
    <n v="31.3"/>
    <n v="28.25"/>
    <n v="31.3"/>
    <x v="2"/>
    <x v="0"/>
  </r>
  <r>
    <n v="53010"/>
    <x v="0"/>
    <n v="82"/>
    <x v="4"/>
    <x v="0"/>
    <x v="0"/>
    <s v="Yes"/>
    <x v="1"/>
    <s v="Rural"/>
    <n v="56.75"/>
    <n v="21"/>
    <n v="28.25"/>
    <n v="21"/>
    <x v="1"/>
    <x v="0"/>
  </r>
  <r>
    <n v="53252"/>
    <x v="0"/>
    <n v="82"/>
    <x v="4"/>
    <x v="0"/>
    <x v="0"/>
    <s v="No"/>
    <x v="1"/>
    <s v="Urban"/>
    <n v="161.94999999999999"/>
    <n v="30.8"/>
    <n v="28.25"/>
    <n v="30.8"/>
    <x v="1"/>
    <x v="0"/>
  </r>
  <r>
    <n v="56357"/>
    <x v="1"/>
    <n v="82"/>
    <x v="4"/>
    <x v="0"/>
    <x v="1"/>
    <s v="No"/>
    <x v="2"/>
    <s v="Urban"/>
    <n v="215.6"/>
    <n v="24.9"/>
    <n v="28.25"/>
    <n v="24.9"/>
    <x v="1"/>
    <x v="0"/>
  </r>
  <r>
    <n v="57494"/>
    <x v="1"/>
    <n v="82"/>
    <x v="4"/>
    <x v="1"/>
    <x v="0"/>
    <s v="Yes"/>
    <x v="1"/>
    <s v="Urban"/>
    <n v="107.21"/>
    <n v="27"/>
    <n v="28.25"/>
    <n v="27"/>
    <x v="2"/>
    <x v="0"/>
  </r>
  <r>
    <n v="60816"/>
    <x v="1"/>
    <n v="82"/>
    <x v="4"/>
    <x v="1"/>
    <x v="0"/>
    <s v="Yes"/>
    <x v="2"/>
    <s v="Urban"/>
    <n v="62.46"/>
    <n v="20.3"/>
    <n v="28.25"/>
    <n v="20.3"/>
    <x v="2"/>
    <x v="0"/>
  </r>
  <r>
    <n v="61960"/>
    <x v="0"/>
    <n v="82"/>
    <x v="4"/>
    <x v="0"/>
    <x v="1"/>
    <s v="Yes"/>
    <x v="2"/>
    <s v="Urban"/>
    <n v="144.9"/>
    <n v="26.4"/>
    <n v="28.25"/>
    <n v="26.4"/>
    <x v="3"/>
    <x v="1"/>
  </r>
  <r>
    <n v="62382"/>
    <x v="0"/>
    <n v="82"/>
    <x v="4"/>
    <x v="0"/>
    <x v="0"/>
    <s v="Yes"/>
    <x v="2"/>
    <s v="Urban"/>
    <n v="105.77"/>
    <n v="29.5"/>
    <n v="28.25"/>
    <n v="29.5"/>
    <x v="0"/>
    <x v="0"/>
  </r>
  <r>
    <n v="62452"/>
    <x v="0"/>
    <n v="82"/>
    <x v="4"/>
    <x v="1"/>
    <x v="0"/>
    <s v="Yes"/>
    <x v="2"/>
    <s v="Rural"/>
    <n v="227.28"/>
    <n v="33.299999999999997"/>
    <n v="28.25"/>
    <n v="33.299999999999997"/>
    <x v="1"/>
    <x v="0"/>
  </r>
  <r>
    <n v="62715"/>
    <x v="0"/>
    <n v="82"/>
    <x v="4"/>
    <x v="0"/>
    <x v="1"/>
    <s v="Yes"/>
    <x v="2"/>
    <s v="Urban"/>
    <n v="57.56"/>
    <n v="27.5"/>
    <n v="28.25"/>
    <n v="27.5"/>
    <x v="1"/>
    <x v="0"/>
  </r>
  <r>
    <n v="64778"/>
    <x v="0"/>
    <n v="82"/>
    <x v="4"/>
    <x v="0"/>
    <x v="1"/>
    <s v="Yes"/>
    <x v="2"/>
    <s v="Rural"/>
    <n v="208.3"/>
    <n v="32.5"/>
    <n v="28.25"/>
    <n v="32.5"/>
    <x v="0"/>
    <x v="1"/>
  </r>
  <r>
    <n v="67895"/>
    <x v="1"/>
    <n v="82"/>
    <x v="4"/>
    <x v="1"/>
    <x v="1"/>
    <s v="Yes"/>
    <x v="4"/>
    <s v="Urban"/>
    <n v="215.94"/>
    <n v="27.9"/>
    <n v="28.25"/>
    <n v="27.9"/>
    <x v="2"/>
    <x v="1"/>
  </r>
  <r>
    <n v="68398"/>
    <x v="0"/>
    <n v="82"/>
    <x v="4"/>
    <x v="1"/>
    <x v="0"/>
    <s v="Yes"/>
    <x v="1"/>
    <s v="Rural"/>
    <n v="71.97"/>
    <n v="28.3"/>
    <n v="28.25"/>
    <n v="28.3"/>
    <x v="1"/>
    <x v="0"/>
  </r>
  <r>
    <n v="70268"/>
    <x v="0"/>
    <n v="82"/>
    <x v="4"/>
    <x v="0"/>
    <x v="0"/>
    <s v="Yes"/>
    <x v="2"/>
    <s v="Urban"/>
    <n v="226.84"/>
    <n v="25.3"/>
    <n v="28.25"/>
    <n v="25.3"/>
    <x v="2"/>
    <x v="0"/>
  </r>
  <r>
    <n v="70344"/>
    <x v="0"/>
    <n v="82"/>
    <x v="4"/>
    <x v="0"/>
    <x v="0"/>
    <s v="Yes"/>
    <x v="2"/>
    <s v="Urban"/>
    <n v="144.19999999999999"/>
    <n v="35.4"/>
    <n v="28.25"/>
    <n v="35.4"/>
    <x v="3"/>
    <x v="0"/>
  </r>
  <r>
    <n v="72474"/>
    <x v="1"/>
    <n v="82"/>
    <x v="4"/>
    <x v="0"/>
    <x v="0"/>
    <s v="Yes"/>
    <x v="4"/>
    <s v="Rural"/>
    <n v="58.3"/>
    <n v="20.399999999999999"/>
    <n v="28.25"/>
    <n v="20.399999999999999"/>
    <x v="1"/>
    <x v="0"/>
  </r>
  <r>
    <n v="72819"/>
    <x v="1"/>
    <n v="82"/>
    <x v="4"/>
    <x v="0"/>
    <x v="0"/>
    <s v="Yes"/>
    <x v="1"/>
    <s v="Urban"/>
    <n v="243.59"/>
    <n v="24.3"/>
    <n v="28.25"/>
    <n v="24.3"/>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5">
  <r>
    <n v="12687"/>
    <x v="0"/>
    <n v="0"/>
    <x v="0"/>
    <x v="0"/>
    <x v="0"/>
    <s v="No"/>
    <s v="children"/>
    <s v="Urban"/>
    <n v="101.31"/>
    <x v="0"/>
    <n v="18.3"/>
    <n v="28.25"/>
    <n v="18.3"/>
    <x v="0"/>
    <x v="0"/>
    <s v="0"/>
    <n v="2.9195035231081743E-3"/>
  </r>
  <r>
    <n v="46035"/>
    <x v="0"/>
    <n v="1"/>
    <x v="0"/>
    <x v="0"/>
    <x v="0"/>
    <s v="No"/>
    <s v="children"/>
    <s v="Urban"/>
    <n v="84.85"/>
    <x v="1"/>
    <n v="20.3"/>
    <n v="28.25"/>
    <n v="20.3"/>
    <x v="0"/>
    <x v="0"/>
    <s v="0"/>
    <n v="1.3294618480975373E-2"/>
  </r>
  <r>
    <n v="47876"/>
    <x v="0"/>
    <n v="1"/>
    <x v="0"/>
    <x v="0"/>
    <x v="0"/>
    <s v="No"/>
    <s v="children"/>
    <s v="Rural"/>
    <n v="89.3"/>
    <x v="1"/>
    <n v="21.4"/>
    <n v="28.25"/>
    <n v="21.4"/>
    <x v="0"/>
    <x v="0"/>
    <s v="0"/>
    <n v="1.9974494562127198E-2"/>
  </r>
  <r>
    <n v="54985"/>
    <x v="1"/>
    <n v="1"/>
    <x v="0"/>
    <x v="0"/>
    <x v="0"/>
    <s v="No"/>
    <s v="children"/>
    <s v="Urban"/>
    <n v="199.83"/>
    <x v="2"/>
    <n v="24.5"/>
    <n v="28.25"/>
    <n v="24.5"/>
    <x v="0"/>
    <x v="0"/>
    <s v="0"/>
    <n v="-2.0448848350021448E-2"/>
  </r>
  <r>
    <n v="57372"/>
    <x v="0"/>
    <n v="1"/>
    <x v="0"/>
    <x v="0"/>
    <x v="0"/>
    <s v="No"/>
    <s v="children"/>
    <s v="Rural"/>
    <n v="123.21"/>
    <x v="0"/>
    <n v="15.1"/>
    <n v="28.25"/>
    <n v="15.1"/>
    <x v="0"/>
    <x v="0"/>
    <s v="0"/>
    <n v="8.4321692953730383E-3"/>
  </r>
  <r>
    <n v="3701"/>
    <x v="1"/>
    <n v="2"/>
    <x v="0"/>
    <x v="0"/>
    <x v="0"/>
    <s v="No"/>
    <s v="children"/>
    <s v="Urban"/>
    <n v="84.12"/>
    <x v="1"/>
    <n v="15.3"/>
    <n v="28.25"/>
    <n v="15.3"/>
    <x v="0"/>
    <x v="0"/>
    <s v="0"/>
    <n v="-1.5540254623172712E-3"/>
  </r>
  <r>
    <n v="3720"/>
    <x v="1"/>
    <n v="2"/>
    <x v="0"/>
    <x v="0"/>
    <x v="0"/>
    <s v="No"/>
    <s v="children"/>
    <s v="Rural"/>
    <n v="80.3"/>
    <x v="1"/>
    <n v="21.2"/>
    <n v="28.25"/>
    <n v="21.2"/>
    <x v="0"/>
    <x v="0"/>
    <s v="0"/>
    <n v="-1.861257368410487E-2"/>
  </r>
  <r>
    <n v="5010"/>
    <x v="1"/>
    <n v="2"/>
    <x v="0"/>
    <x v="0"/>
    <x v="0"/>
    <s v="No"/>
    <s v="children"/>
    <s v="Rural"/>
    <n v="92.48"/>
    <x v="1"/>
    <n v="18"/>
    <n v="28.25"/>
    <n v="18"/>
    <x v="0"/>
    <x v="0"/>
    <s v="0"/>
    <n v="6.5482015402674506E-3"/>
  </r>
  <r>
    <n v="5646"/>
    <x v="1"/>
    <n v="2"/>
    <x v="0"/>
    <x v="0"/>
    <x v="0"/>
    <s v="No"/>
    <s v="children"/>
    <s v="Rural"/>
    <n v="92.3"/>
    <x v="1"/>
    <n v="14.8"/>
    <n v="28.25"/>
    <n v="14.8"/>
    <x v="0"/>
    <x v="0"/>
    <s v="0"/>
    <n v="2.3722385160575225E-2"/>
  </r>
  <r>
    <n v="6128"/>
    <x v="0"/>
    <n v="2"/>
    <x v="0"/>
    <x v="0"/>
    <x v="0"/>
    <s v="No"/>
    <s v="children"/>
    <s v="Rural"/>
    <n v="93.74"/>
    <x v="1"/>
    <n v="18.399999999999999"/>
    <n v="28.25"/>
    <n v="18.399999999999999"/>
    <x v="0"/>
    <x v="0"/>
    <s v="0"/>
    <n v="3.0243086987442715E-3"/>
  </r>
  <r>
    <n v="6613"/>
    <x v="0"/>
    <n v="2"/>
    <x v="0"/>
    <x v="0"/>
    <x v="0"/>
    <s v="No"/>
    <s v="children"/>
    <s v="Urban"/>
    <n v="89.85"/>
    <x v="1"/>
    <n v="23.3"/>
    <n v="28.25"/>
    <n v="23.3"/>
    <x v="0"/>
    <x v="0"/>
    <s v="0"/>
    <n v="2.2099310497038921E-2"/>
  </r>
  <r>
    <n v="6968"/>
    <x v="0"/>
    <n v="2"/>
    <x v="0"/>
    <x v="0"/>
    <x v="0"/>
    <s v="No"/>
    <s v="children"/>
    <s v="Rural"/>
    <n v="111.32"/>
    <x v="0"/>
    <n v="18.2"/>
    <n v="28.25"/>
    <n v="18.2"/>
    <x v="0"/>
    <x v="0"/>
    <s v="0"/>
    <n v="-1.5670072944165486E-2"/>
  </r>
  <r>
    <n v="8320"/>
    <x v="0"/>
    <n v="2"/>
    <x v="0"/>
    <x v="0"/>
    <x v="0"/>
    <s v="No"/>
    <s v="children"/>
    <s v="Rural"/>
    <n v="73.62"/>
    <x v="1"/>
    <n v="20.8"/>
    <n v="28.25"/>
    <n v="20.8"/>
    <x v="0"/>
    <x v="0"/>
    <s v="0"/>
    <n v="-6.937907683369304E-3"/>
  </r>
  <r>
    <n v="8579"/>
    <x v="1"/>
    <n v="2"/>
    <x v="0"/>
    <x v="0"/>
    <x v="0"/>
    <s v="No"/>
    <s v="children"/>
    <s v="Rural"/>
    <n v="89.72"/>
    <x v="1"/>
    <n v="17.8"/>
    <n v="28.25"/>
    <n v="17.8"/>
    <x v="0"/>
    <x v="0"/>
    <s v="0"/>
    <n v="3.9478470943671018E-3"/>
  </r>
  <r>
    <n v="10950"/>
    <x v="1"/>
    <n v="2"/>
    <x v="0"/>
    <x v="0"/>
    <x v="0"/>
    <s v="No"/>
    <s v="children"/>
    <s v="Urban"/>
    <n v="112.75"/>
    <x v="0"/>
    <n v="25.1"/>
    <n v="28.25"/>
    <n v="25.1"/>
    <x v="0"/>
    <x v="0"/>
    <s v="0"/>
    <n v="5.4168712690565949E-3"/>
  </r>
  <r>
    <n v="11208"/>
    <x v="1"/>
    <n v="2"/>
    <x v="0"/>
    <x v="0"/>
    <x v="0"/>
    <s v="No"/>
    <s v="children"/>
    <s v="Rural"/>
    <n v="70.25"/>
    <x v="1"/>
    <n v="17"/>
    <n v="28.25"/>
    <n v="17"/>
    <x v="0"/>
    <x v="0"/>
    <s v="0"/>
    <n v="-1.6560287284807483E-2"/>
  </r>
  <r>
    <n v="13440"/>
    <x v="0"/>
    <n v="2"/>
    <x v="0"/>
    <x v="0"/>
    <x v="0"/>
    <s v="No"/>
    <s v="children"/>
    <s v="Urban"/>
    <n v="107.83"/>
    <x v="0"/>
    <n v="21.2"/>
    <n v="28.25"/>
    <n v="21.2"/>
    <x v="0"/>
    <x v="0"/>
    <s v="0"/>
    <n v="-3.7176567620129052E-3"/>
  </r>
  <r>
    <n v="14387"/>
    <x v="0"/>
    <n v="2"/>
    <x v="0"/>
    <x v="0"/>
    <x v="0"/>
    <s v="No"/>
    <s v="children"/>
    <s v="Urban"/>
    <n v="93.88"/>
    <x v="1"/>
    <n v="17.399999999999999"/>
    <n v="28.25"/>
    <n v="17.399999999999999"/>
    <x v="0"/>
    <x v="0"/>
    <s v="0"/>
    <n v="-2.4166851459651324E-2"/>
  </r>
  <r>
    <n v="15274"/>
    <x v="1"/>
    <n v="2"/>
    <x v="0"/>
    <x v="0"/>
    <x v="0"/>
    <s v="No"/>
    <s v="children"/>
    <s v="Rural"/>
    <n v="79.89"/>
    <x v="1"/>
    <n v="31.6"/>
    <n v="28.25"/>
    <n v="31.6"/>
    <x v="0"/>
    <x v="0"/>
    <s v="0"/>
    <n v="1.0956558708768804E-2"/>
  </r>
  <r>
    <n v="16329"/>
    <x v="1"/>
    <n v="2"/>
    <x v="0"/>
    <x v="0"/>
    <x v="0"/>
    <s v="No"/>
    <s v="children"/>
    <s v="Urban"/>
    <n v="105.75"/>
    <x v="0"/>
    <n v="19.8"/>
    <n v="28.25"/>
    <n v="19.8"/>
    <x v="0"/>
    <x v="0"/>
    <s v="0"/>
    <n v="-2.3034628784039252E-2"/>
  </r>
  <r>
    <n v="16446"/>
    <x v="0"/>
    <n v="2"/>
    <x v="0"/>
    <x v="0"/>
    <x v="0"/>
    <s v="No"/>
    <s v="children"/>
    <s v="Rural"/>
    <n v="76.12"/>
    <x v="1"/>
    <n v="16.8"/>
    <n v="28.25"/>
    <n v="16.8"/>
    <x v="0"/>
    <x v="0"/>
    <s v="0"/>
    <n v="1.2870574822007241E-2"/>
  </r>
  <r>
    <n v="21852"/>
    <x v="0"/>
    <n v="2"/>
    <x v="0"/>
    <x v="0"/>
    <x v="0"/>
    <s v="No"/>
    <s v="children"/>
    <s v="Rural"/>
    <n v="96.47"/>
    <x v="1"/>
    <n v="19.5"/>
    <n v="28.25"/>
    <n v="19.5"/>
    <x v="0"/>
    <x v="0"/>
    <s v="0"/>
    <n v="-2.4247538923088167E-2"/>
  </r>
  <r>
    <n v="24074"/>
    <x v="1"/>
    <n v="2"/>
    <x v="0"/>
    <x v="0"/>
    <x v="0"/>
    <s v="No"/>
    <s v="children"/>
    <s v="Rural"/>
    <n v="99.75"/>
    <x v="0"/>
    <n v="16"/>
    <n v="28.25"/>
    <n v="16"/>
    <x v="0"/>
    <x v="0"/>
    <s v="0"/>
    <n v="1.5680628716777063E-2"/>
  </r>
  <r>
    <n v="26389"/>
    <x v="1"/>
    <n v="2"/>
    <x v="0"/>
    <x v="0"/>
    <x v="0"/>
    <s v="No"/>
    <s v="children"/>
    <s v="Urban"/>
    <n v="120.85"/>
    <x v="0"/>
    <n v="16.2"/>
    <n v="28.25"/>
    <n v="16.2"/>
    <x v="0"/>
    <x v="0"/>
    <s v="0"/>
    <n v="-6.8860383941624862E-3"/>
  </r>
  <r>
    <n v="27013"/>
    <x v="0"/>
    <n v="2"/>
    <x v="0"/>
    <x v="0"/>
    <x v="0"/>
    <s v="No"/>
    <s v="children"/>
    <s v="Urban"/>
    <n v="78.98"/>
    <x v="1"/>
    <n v="15.1"/>
    <n v="28.25"/>
    <n v="15.1"/>
    <x v="0"/>
    <x v="0"/>
    <s v="0"/>
    <n v="5.720210299796585E-3"/>
  </r>
  <r>
    <n v="28559"/>
    <x v="0"/>
    <n v="2"/>
    <x v="0"/>
    <x v="0"/>
    <x v="0"/>
    <s v="No"/>
    <s v="children"/>
    <s v="Urban"/>
    <n v="88.54"/>
    <x v="1"/>
    <n v="17.5"/>
    <n v="28.25"/>
    <n v="17.5"/>
    <x v="0"/>
    <x v="0"/>
    <s v="0"/>
    <n v="-2.3528655854489981E-2"/>
  </r>
  <r>
    <n v="29017"/>
    <x v="0"/>
    <n v="2"/>
    <x v="0"/>
    <x v="0"/>
    <x v="0"/>
    <s v="No"/>
    <s v="children"/>
    <s v="Urban"/>
    <n v="93.55"/>
    <x v="1"/>
    <n v="23.3"/>
    <n v="28.25"/>
    <n v="23.3"/>
    <x v="0"/>
    <x v="0"/>
    <s v="0"/>
    <n v="9.8254158972215962E-3"/>
  </r>
  <r>
    <n v="29233"/>
    <x v="0"/>
    <n v="2"/>
    <x v="0"/>
    <x v="0"/>
    <x v="0"/>
    <s v="No"/>
    <s v="children"/>
    <s v="Rural"/>
    <n v="111.02"/>
    <x v="0"/>
    <n v="20.5"/>
    <n v="28.25"/>
    <n v="20.5"/>
    <x v="0"/>
    <x v="0"/>
    <s v="0"/>
    <n v="-2.1250894982569012E-2"/>
  </r>
  <r>
    <n v="32110"/>
    <x v="1"/>
    <n v="2"/>
    <x v="0"/>
    <x v="0"/>
    <x v="0"/>
    <s v="No"/>
    <s v="children"/>
    <s v="Urban"/>
    <n v="105.05"/>
    <x v="0"/>
    <n v="20.399999999999999"/>
    <n v="28.25"/>
    <n v="20.399999999999999"/>
    <x v="0"/>
    <x v="0"/>
    <s v="0"/>
    <n v="8.9735587791307629E-3"/>
  </r>
  <r>
    <n v="34184"/>
    <x v="1"/>
    <n v="2"/>
    <x v="0"/>
    <x v="0"/>
    <x v="0"/>
    <s v="No"/>
    <s v="children"/>
    <s v="Rural"/>
    <n v="76.52"/>
    <x v="1"/>
    <n v="14.8"/>
    <n v="28.25"/>
    <n v="14.8"/>
    <x v="0"/>
    <x v="0"/>
    <s v="0"/>
    <n v="-1.4819501680363801E-2"/>
  </r>
  <r>
    <n v="34436"/>
    <x v="1"/>
    <n v="2"/>
    <x v="0"/>
    <x v="0"/>
    <x v="0"/>
    <s v="No"/>
    <s v="children"/>
    <s v="Rural"/>
    <n v="109.56"/>
    <x v="0"/>
    <n v="16.399999999999999"/>
    <n v="28.25"/>
    <n v="16.399999999999999"/>
    <x v="0"/>
    <x v="0"/>
    <s v="0"/>
    <n v="-7.6904327414202946E-3"/>
  </r>
  <r>
    <n v="35651"/>
    <x v="0"/>
    <n v="2"/>
    <x v="0"/>
    <x v="0"/>
    <x v="0"/>
    <s v="No"/>
    <s v="children"/>
    <s v="Urban"/>
    <n v="112.92"/>
    <x v="0"/>
    <n v="18.399999999999999"/>
    <n v="28.25"/>
    <n v="18.399999999999999"/>
    <x v="0"/>
    <x v="0"/>
    <s v="0"/>
    <n v="5.1912296074161758E-3"/>
  </r>
  <r>
    <n v="37025"/>
    <x v="1"/>
    <n v="2"/>
    <x v="0"/>
    <x v="0"/>
    <x v="0"/>
    <s v="No"/>
    <s v="children"/>
    <s v="Urban"/>
    <n v="114.02"/>
    <x v="0"/>
    <n v="18.100000000000001"/>
    <n v="28.25"/>
    <n v="18.100000000000001"/>
    <x v="0"/>
    <x v="0"/>
    <s v="0"/>
    <n v="8.6541800147152959E-3"/>
  </r>
  <r>
    <n v="38858"/>
    <x v="0"/>
    <n v="2"/>
    <x v="0"/>
    <x v="0"/>
    <x v="0"/>
    <s v="No"/>
    <s v="children"/>
    <s v="Rural"/>
    <n v="65.67"/>
    <x v="3"/>
    <n v="16.600000000000001"/>
    <n v="28.25"/>
    <n v="16.600000000000001"/>
    <x v="0"/>
    <x v="0"/>
    <s v="0"/>
    <n v="9.6468471469822181E-3"/>
  </r>
  <r>
    <n v="39042"/>
    <x v="0"/>
    <n v="2"/>
    <x v="0"/>
    <x v="0"/>
    <x v="0"/>
    <s v="No"/>
    <s v="children"/>
    <s v="Urban"/>
    <n v="70.930000000000007"/>
    <x v="1"/>
    <n v="20.3"/>
    <n v="28.25"/>
    <n v="20.3"/>
    <x v="0"/>
    <x v="0"/>
    <s v="0"/>
    <n v="2.3303600499483629E-2"/>
  </r>
  <r>
    <n v="42400"/>
    <x v="1"/>
    <n v="2"/>
    <x v="0"/>
    <x v="0"/>
    <x v="0"/>
    <s v="No"/>
    <s v="children"/>
    <s v="Urban"/>
    <n v="94.92"/>
    <x v="1"/>
    <n v="20.399999999999999"/>
    <n v="28.25"/>
    <n v="20.399999999999999"/>
    <x v="0"/>
    <x v="0"/>
    <s v="0"/>
    <n v="1.6756163798926017E-2"/>
  </r>
  <r>
    <n v="46072"/>
    <x v="0"/>
    <n v="2"/>
    <x v="0"/>
    <x v="0"/>
    <x v="0"/>
    <s v="No"/>
    <s v="children"/>
    <s v="Rural"/>
    <n v="103.25"/>
    <x v="0"/>
    <n v="19.399999999999999"/>
    <n v="28.25"/>
    <n v="19.399999999999999"/>
    <x v="0"/>
    <x v="0"/>
    <s v="0"/>
    <n v="2.0900189307777678E-2"/>
  </r>
  <r>
    <n v="46323"/>
    <x v="1"/>
    <n v="2"/>
    <x v="0"/>
    <x v="0"/>
    <x v="0"/>
    <s v="No"/>
    <s v="children"/>
    <s v="Rural"/>
    <n v="165.11"/>
    <x v="4"/>
    <n v="18"/>
    <n v="28.25"/>
    <n v="18"/>
    <x v="0"/>
    <x v="0"/>
    <s v="0"/>
    <n v="-2.7092405693329934E-3"/>
  </r>
  <r>
    <n v="46576"/>
    <x v="0"/>
    <n v="2"/>
    <x v="0"/>
    <x v="0"/>
    <x v="0"/>
    <s v="No"/>
    <s v="children"/>
    <s v="Rural"/>
    <n v="68.52"/>
    <x v="3"/>
    <n v="20.8"/>
    <n v="28.25"/>
    <n v="20.8"/>
    <x v="0"/>
    <x v="0"/>
    <s v="0"/>
    <n v="-1.8104290763444681E-2"/>
  </r>
  <r>
    <n v="47405"/>
    <x v="1"/>
    <n v="2"/>
    <x v="0"/>
    <x v="0"/>
    <x v="0"/>
    <s v="No"/>
    <s v="children"/>
    <s v="Rural"/>
    <n v="100.66"/>
    <x v="0"/>
    <n v="18.5"/>
    <n v="28.25"/>
    <n v="18.5"/>
    <x v="0"/>
    <x v="0"/>
    <s v="0"/>
    <n v="2.3589886432905365E-2"/>
  </r>
  <r>
    <n v="47770"/>
    <x v="0"/>
    <n v="2"/>
    <x v="0"/>
    <x v="0"/>
    <x v="0"/>
    <s v="No"/>
    <s v="children"/>
    <s v="Urban"/>
    <n v="80.98"/>
    <x v="1"/>
    <n v="19.899999999999999"/>
    <n v="28.25"/>
    <n v="19.899999999999999"/>
    <x v="0"/>
    <x v="0"/>
    <s v="0"/>
    <n v="-1.5053972550397105E-2"/>
  </r>
  <r>
    <n v="48435"/>
    <x v="1"/>
    <n v="2"/>
    <x v="0"/>
    <x v="0"/>
    <x v="0"/>
    <s v="No"/>
    <s v="children"/>
    <s v="Rural"/>
    <n v="155.13999999999999"/>
    <x v="4"/>
    <n v="13.7"/>
    <n v="28.25"/>
    <n v="13.7"/>
    <x v="0"/>
    <x v="0"/>
    <s v="0"/>
    <n v="-3.4088808180208043E-3"/>
  </r>
  <r>
    <n v="50428"/>
    <x v="0"/>
    <n v="2"/>
    <x v="0"/>
    <x v="0"/>
    <x v="0"/>
    <s v="No"/>
    <s v="children"/>
    <s v="Rural"/>
    <n v="75.69"/>
    <x v="1"/>
    <n v="17.7"/>
    <n v="28.25"/>
    <n v="17.7"/>
    <x v="0"/>
    <x v="0"/>
    <s v="0"/>
    <n v="-2.1170246546853001E-2"/>
  </r>
  <r>
    <n v="50453"/>
    <x v="0"/>
    <n v="2"/>
    <x v="0"/>
    <x v="0"/>
    <x v="0"/>
    <s v="No"/>
    <s v="children"/>
    <s v="Urban"/>
    <n v="94.75"/>
    <x v="1"/>
    <n v="18"/>
    <n v="28.25"/>
    <n v="18"/>
    <x v="0"/>
    <x v="0"/>
    <s v="0"/>
    <n v="9.4550575150511677E-3"/>
  </r>
  <r>
    <n v="50804"/>
    <x v="0"/>
    <n v="2"/>
    <x v="0"/>
    <x v="0"/>
    <x v="0"/>
    <s v="No"/>
    <s v="children"/>
    <s v="Rural"/>
    <n v="65.84"/>
    <x v="3"/>
    <n v="16.100000000000001"/>
    <n v="28.25"/>
    <n v="16.100000000000001"/>
    <x v="0"/>
    <x v="0"/>
    <s v="0"/>
    <n v="-3.1983529257051833E-3"/>
  </r>
  <r>
    <n v="52092"/>
    <x v="1"/>
    <n v="2"/>
    <x v="0"/>
    <x v="0"/>
    <x v="0"/>
    <s v="No"/>
    <s v="children"/>
    <s v="Rural"/>
    <n v="77.72"/>
    <x v="1"/>
    <n v="19.8"/>
    <n v="28.25"/>
    <n v="19.8"/>
    <x v="0"/>
    <x v="0"/>
    <s v="0"/>
    <n v="-6.4500327488358601E-3"/>
  </r>
  <r>
    <n v="55337"/>
    <x v="1"/>
    <n v="2"/>
    <x v="0"/>
    <x v="0"/>
    <x v="0"/>
    <s v="No"/>
    <s v="children"/>
    <s v="Rural"/>
    <n v="126.12"/>
    <x v="4"/>
    <n v="24.8"/>
    <n v="28.25"/>
    <n v="24.8"/>
    <x v="0"/>
    <x v="0"/>
    <s v="0"/>
    <n v="-3.0804812458687381E-4"/>
  </r>
  <r>
    <n v="55744"/>
    <x v="0"/>
    <n v="2"/>
    <x v="0"/>
    <x v="0"/>
    <x v="0"/>
    <s v="No"/>
    <s v="children"/>
    <s v="Urban"/>
    <n v="76.25"/>
    <x v="1"/>
    <n v="20.100000000000001"/>
    <n v="28.25"/>
    <n v="20.100000000000001"/>
    <x v="0"/>
    <x v="0"/>
    <s v="0"/>
    <n v="-2.4145273205974822E-2"/>
  </r>
  <r>
    <n v="57236"/>
    <x v="0"/>
    <n v="2"/>
    <x v="0"/>
    <x v="0"/>
    <x v="0"/>
    <s v="No"/>
    <s v="children"/>
    <s v="Rural"/>
    <n v="86.57"/>
    <x v="1"/>
    <n v="18"/>
    <n v="28.25"/>
    <n v="18"/>
    <x v="0"/>
    <x v="0"/>
    <s v="0"/>
    <n v="1.6823955398137053E-2"/>
  </r>
  <r>
    <n v="60732"/>
    <x v="0"/>
    <n v="2"/>
    <x v="0"/>
    <x v="0"/>
    <x v="0"/>
    <s v="No"/>
    <s v="children"/>
    <s v="Urban"/>
    <n v="89.32"/>
    <x v="1"/>
    <n v="17.2"/>
    <n v="28.25"/>
    <n v="17.2"/>
    <x v="0"/>
    <x v="0"/>
    <s v="0"/>
    <n v="1.7065422961507114E-2"/>
  </r>
  <r>
    <n v="63565"/>
    <x v="1"/>
    <n v="2"/>
    <x v="0"/>
    <x v="0"/>
    <x v="0"/>
    <s v="No"/>
    <s v="children"/>
    <s v="Rural"/>
    <n v="125.68"/>
    <x v="4"/>
    <n v="20.100000000000001"/>
    <n v="28.25"/>
    <n v="20.100000000000001"/>
    <x v="0"/>
    <x v="0"/>
    <s v="0"/>
    <n v="4.3444509952347389E-3"/>
  </r>
  <r>
    <n v="65218"/>
    <x v="0"/>
    <n v="2"/>
    <x v="0"/>
    <x v="0"/>
    <x v="0"/>
    <s v="No"/>
    <s v="children"/>
    <s v="Rural"/>
    <n v="109.1"/>
    <x v="0"/>
    <n v="20"/>
    <n v="28.25"/>
    <n v="20"/>
    <x v="0"/>
    <x v="0"/>
    <s v="0"/>
    <n v="2.3334323115547607E-2"/>
  </r>
  <r>
    <n v="65688"/>
    <x v="0"/>
    <n v="2"/>
    <x v="0"/>
    <x v="0"/>
    <x v="1"/>
    <s v="No"/>
    <s v="children"/>
    <s v="Urban"/>
    <n v="62.89"/>
    <x v="3"/>
    <n v="29.4"/>
    <n v="28.25"/>
    <n v="29.4"/>
    <x v="0"/>
    <x v="0"/>
    <s v="0"/>
    <n v="-9.8834091823928102E-3"/>
  </r>
  <r>
    <n v="65894"/>
    <x v="1"/>
    <n v="2"/>
    <x v="0"/>
    <x v="0"/>
    <x v="0"/>
    <s v="No"/>
    <s v="children"/>
    <s v="Urban"/>
    <n v="82.3"/>
    <x v="1"/>
    <n v="18.8"/>
    <n v="28.25"/>
    <n v="18.8"/>
    <x v="0"/>
    <x v="0"/>
    <s v="0"/>
    <n v="-5.5192276521268679E-3"/>
  </r>
  <r>
    <n v="67665"/>
    <x v="0"/>
    <n v="2"/>
    <x v="0"/>
    <x v="0"/>
    <x v="0"/>
    <s v="No"/>
    <s v="children"/>
    <s v="Urban"/>
    <n v="65.209999999999994"/>
    <x v="3"/>
    <n v="17.2"/>
    <n v="28.25"/>
    <n v="17.2"/>
    <x v="0"/>
    <x v="0"/>
    <s v="0"/>
    <n v="-2.4395063653988341E-2"/>
  </r>
  <r>
    <n v="70259"/>
    <x v="1"/>
    <n v="2"/>
    <x v="0"/>
    <x v="0"/>
    <x v="0"/>
    <s v="No"/>
    <s v="children"/>
    <s v="Rural"/>
    <n v="65.959999999999994"/>
    <x v="3"/>
    <n v="19.7"/>
    <n v="28.25"/>
    <n v="19.7"/>
    <x v="0"/>
    <x v="0"/>
    <s v="0"/>
    <n v="-1.0333141363547949E-2"/>
  </r>
  <r>
    <n v="71414"/>
    <x v="1"/>
    <n v="2"/>
    <x v="0"/>
    <x v="0"/>
    <x v="0"/>
    <s v="No"/>
    <s v="children"/>
    <s v="Urban"/>
    <n v="125.03"/>
    <x v="4"/>
    <n v="19.8"/>
    <n v="28.25"/>
    <n v="19.8"/>
    <x v="0"/>
    <x v="0"/>
    <s v="0"/>
    <n v="6.5249488796366275E-3"/>
  </r>
  <r>
    <n v="71929"/>
    <x v="0"/>
    <n v="2"/>
    <x v="0"/>
    <x v="0"/>
    <x v="0"/>
    <s v="No"/>
    <s v="children"/>
    <s v="Rural"/>
    <n v="56.77"/>
    <x v="3"/>
    <n v="20.9"/>
    <n v="28.25"/>
    <n v="20.9"/>
    <x v="0"/>
    <x v="0"/>
    <s v="0"/>
    <n v="-2.2618007566883869E-2"/>
  </r>
  <r>
    <n v="72701"/>
    <x v="0"/>
    <n v="2"/>
    <x v="0"/>
    <x v="0"/>
    <x v="0"/>
    <s v="No"/>
    <s v="children"/>
    <s v="Rural"/>
    <n v="112.66"/>
    <x v="0"/>
    <n v="14.2"/>
    <n v="28.25"/>
    <n v="14.2"/>
    <x v="0"/>
    <x v="0"/>
    <s v="0"/>
    <n v="6.7091007093516121E-3"/>
  </r>
  <r>
    <n v="72940"/>
    <x v="1"/>
    <n v="2"/>
    <x v="0"/>
    <x v="0"/>
    <x v="0"/>
    <s v="No"/>
    <s v="children"/>
    <s v="Urban"/>
    <n v="102.92"/>
    <x v="0"/>
    <n v="17.600000000000001"/>
    <n v="28.25"/>
    <n v="17.600000000000001"/>
    <x v="0"/>
    <x v="0"/>
    <s v="0"/>
    <n v="1.435959717356557E-2"/>
  </r>
  <r>
    <n v="533"/>
    <x v="1"/>
    <n v="3"/>
    <x v="0"/>
    <x v="0"/>
    <x v="0"/>
    <s v="No"/>
    <s v="children"/>
    <s v="Rural"/>
    <n v="94.12"/>
    <x v="1"/>
    <n v="21.4"/>
    <n v="28.25"/>
    <n v="21.4"/>
    <x v="0"/>
    <x v="0"/>
    <s v="0"/>
    <n v="7.7512614014139895E-3"/>
  </r>
  <r>
    <n v="542"/>
    <x v="1"/>
    <n v="3"/>
    <x v="0"/>
    <x v="0"/>
    <x v="0"/>
    <s v="No"/>
    <s v="children"/>
    <s v="Urban"/>
    <n v="79.63"/>
    <x v="1"/>
    <m/>
    <n v="28.25"/>
    <n v="28.25"/>
    <x v="0"/>
    <x v="0"/>
    <s v="0"/>
    <n v="6.9164266035559143E-3"/>
  </r>
  <r>
    <n v="897"/>
    <x v="0"/>
    <n v="3"/>
    <x v="0"/>
    <x v="0"/>
    <x v="0"/>
    <s v="No"/>
    <s v="children"/>
    <s v="Rural"/>
    <n v="65.849999999999994"/>
    <x v="3"/>
    <n v="17"/>
    <n v="28.25"/>
    <n v="17"/>
    <x v="0"/>
    <x v="0"/>
    <s v="0"/>
    <n v="5.8316998143118194E-3"/>
  </r>
  <r>
    <n v="3115"/>
    <x v="1"/>
    <n v="3"/>
    <x v="0"/>
    <x v="0"/>
    <x v="0"/>
    <s v="No"/>
    <s v="children"/>
    <s v="Urban"/>
    <n v="116.6"/>
    <x v="0"/>
    <n v="17.100000000000001"/>
    <n v="28.25"/>
    <n v="17.100000000000001"/>
    <x v="0"/>
    <x v="0"/>
    <s v="0"/>
    <n v="1.2793578951153489E-2"/>
  </r>
  <r>
    <n v="4702"/>
    <x v="1"/>
    <n v="3"/>
    <x v="0"/>
    <x v="0"/>
    <x v="0"/>
    <s v="No"/>
    <s v="children"/>
    <s v="Rural"/>
    <n v="97.6"/>
    <x v="1"/>
    <n v="25.8"/>
    <n v="28.25"/>
    <n v="25.8"/>
    <x v="0"/>
    <x v="0"/>
    <s v="0"/>
    <n v="-1.2203873735028741E-2"/>
  </r>
  <r>
    <n v="6850"/>
    <x v="0"/>
    <n v="3"/>
    <x v="0"/>
    <x v="0"/>
    <x v="0"/>
    <s v="No"/>
    <s v="children"/>
    <s v="Urban"/>
    <n v="93.21"/>
    <x v="1"/>
    <n v="27.3"/>
    <n v="28.25"/>
    <n v="27.3"/>
    <x v="0"/>
    <x v="0"/>
    <s v="0"/>
    <n v="-3.7824566820704843E-3"/>
  </r>
  <r>
    <n v="7129"/>
    <x v="0"/>
    <n v="3"/>
    <x v="0"/>
    <x v="0"/>
    <x v="0"/>
    <s v="No"/>
    <s v="children"/>
    <s v="Urban"/>
    <n v="107.52"/>
    <x v="0"/>
    <n v="17.600000000000001"/>
    <n v="28.25"/>
    <n v="17.600000000000001"/>
    <x v="0"/>
    <x v="0"/>
    <s v="0"/>
    <n v="-7.7827021280716504E-3"/>
  </r>
  <r>
    <n v="8277"/>
    <x v="1"/>
    <n v="3"/>
    <x v="0"/>
    <x v="0"/>
    <x v="0"/>
    <s v="No"/>
    <s v="children"/>
    <s v="Urban"/>
    <n v="93.3"/>
    <x v="1"/>
    <n v="19.5"/>
    <n v="28.25"/>
    <n v="19.5"/>
    <x v="0"/>
    <x v="0"/>
    <s v="0"/>
    <n v="-2.3432181749624283E-2"/>
  </r>
  <r>
    <n v="8623"/>
    <x v="1"/>
    <n v="3"/>
    <x v="0"/>
    <x v="0"/>
    <x v="0"/>
    <s v="No"/>
    <s v="children"/>
    <s v="Urban"/>
    <n v="78.790000000000006"/>
    <x v="1"/>
    <n v="22.6"/>
    <n v="28.25"/>
    <n v="22.6"/>
    <x v="0"/>
    <x v="0"/>
    <s v="0"/>
    <n v="-2.1232608832717569E-2"/>
  </r>
  <r>
    <n v="10782"/>
    <x v="1"/>
    <n v="3"/>
    <x v="0"/>
    <x v="0"/>
    <x v="0"/>
    <s v="No"/>
    <s v="children"/>
    <s v="Rural"/>
    <n v="80.63"/>
    <x v="1"/>
    <n v="15.9"/>
    <n v="28.25"/>
    <n v="15.9"/>
    <x v="0"/>
    <x v="0"/>
    <s v="0"/>
    <n v="-1.3019401710235745E-2"/>
  </r>
  <r>
    <n v="13286"/>
    <x v="0"/>
    <n v="3"/>
    <x v="0"/>
    <x v="0"/>
    <x v="0"/>
    <s v="No"/>
    <s v="children"/>
    <s v="Rural"/>
    <n v="81"/>
    <x v="1"/>
    <n v="20.7"/>
    <n v="28.25"/>
    <n v="20.7"/>
    <x v="0"/>
    <x v="0"/>
    <s v="0"/>
    <n v="2.3073733219582844E-2"/>
  </r>
  <r>
    <n v="13323"/>
    <x v="0"/>
    <n v="3"/>
    <x v="0"/>
    <x v="0"/>
    <x v="0"/>
    <s v="No"/>
    <s v="children"/>
    <s v="Urban"/>
    <n v="100.91"/>
    <x v="0"/>
    <n v="18"/>
    <n v="28.25"/>
    <n v="18"/>
    <x v="0"/>
    <x v="0"/>
    <s v="0"/>
    <n v="-2.2568479696774717E-2"/>
  </r>
  <r>
    <n v="14599"/>
    <x v="1"/>
    <n v="3"/>
    <x v="0"/>
    <x v="0"/>
    <x v="0"/>
    <s v="No"/>
    <s v="children"/>
    <s v="Rural"/>
    <n v="77.87"/>
    <x v="1"/>
    <n v="18.3"/>
    <n v="28.25"/>
    <n v="18.3"/>
    <x v="0"/>
    <x v="0"/>
    <s v="0"/>
    <n v="1.0463563218819022E-2"/>
  </r>
  <r>
    <n v="15742"/>
    <x v="1"/>
    <n v="3"/>
    <x v="0"/>
    <x v="0"/>
    <x v="0"/>
    <s v="No"/>
    <s v="children"/>
    <s v="Rural"/>
    <n v="75.41"/>
    <x v="1"/>
    <n v="21.9"/>
    <n v="28.25"/>
    <n v="21.9"/>
    <x v="0"/>
    <x v="0"/>
    <s v="0"/>
    <n v="-1.8088086692085319E-2"/>
  </r>
  <r>
    <n v="17236"/>
    <x v="1"/>
    <n v="3"/>
    <x v="0"/>
    <x v="0"/>
    <x v="0"/>
    <s v="No"/>
    <s v="children"/>
    <s v="Urban"/>
    <n v="66.61"/>
    <x v="3"/>
    <n v="17.399999999999999"/>
    <n v="28.25"/>
    <n v="17.399999999999999"/>
    <x v="0"/>
    <x v="0"/>
    <s v="0"/>
    <n v="-2.2095555392978696E-3"/>
  </r>
  <r>
    <n v="17492"/>
    <x v="1"/>
    <n v="3"/>
    <x v="0"/>
    <x v="0"/>
    <x v="0"/>
    <s v="No"/>
    <s v="children"/>
    <s v="Urban"/>
    <n v="101.3"/>
    <x v="0"/>
    <n v="24.8"/>
    <n v="28.25"/>
    <n v="24.8"/>
    <x v="0"/>
    <x v="0"/>
    <s v="0"/>
    <n v="5.2661020839703306E-3"/>
  </r>
  <r>
    <n v="17762"/>
    <x v="1"/>
    <n v="3"/>
    <x v="0"/>
    <x v="0"/>
    <x v="0"/>
    <s v="No"/>
    <s v="children"/>
    <s v="Rural"/>
    <n v="114.88"/>
    <x v="0"/>
    <n v="19.100000000000001"/>
    <n v="28.25"/>
    <n v="19.100000000000001"/>
    <x v="0"/>
    <x v="0"/>
    <s v="0"/>
    <n v="1.5083446172913462E-2"/>
  </r>
  <r>
    <n v="18180"/>
    <x v="1"/>
    <n v="3"/>
    <x v="0"/>
    <x v="0"/>
    <x v="0"/>
    <s v="No"/>
    <s v="children"/>
    <s v="Urban"/>
    <n v="66.25"/>
    <x v="3"/>
    <n v="15.8"/>
    <n v="28.25"/>
    <n v="15.8"/>
    <x v="0"/>
    <x v="0"/>
    <s v="0"/>
    <n v="7.6513816406498071E-3"/>
  </r>
  <r>
    <n v="18352"/>
    <x v="1"/>
    <n v="3"/>
    <x v="0"/>
    <x v="0"/>
    <x v="0"/>
    <s v="No"/>
    <s v="children"/>
    <s v="Rural"/>
    <n v="108.32"/>
    <x v="0"/>
    <n v="14.2"/>
    <n v="28.25"/>
    <n v="14.2"/>
    <x v="0"/>
    <x v="0"/>
    <s v="0"/>
    <n v="8.2880758218216947E-3"/>
  </r>
  <r>
    <n v="23339"/>
    <x v="0"/>
    <n v="3"/>
    <x v="0"/>
    <x v="0"/>
    <x v="0"/>
    <s v="No"/>
    <s v="children"/>
    <s v="Rural"/>
    <n v="194.75"/>
    <x v="4"/>
    <m/>
    <n v="28.25"/>
    <n v="28.25"/>
    <x v="0"/>
    <x v="0"/>
    <s v="0"/>
    <n v="-2.3121027919157006E-2"/>
  </r>
  <r>
    <n v="23946"/>
    <x v="1"/>
    <n v="3"/>
    <x v="0"/>
    <x v="0"/>
    <x v="0"/>
    <s v="No"/>
    <s v="children"/>
    <s v="Rural"/>
    <n v="97.31"/>
    <x v="1"/>
    <n v="22.2"/>
    <n v="28.25"/>
    <n v="22.2"/>
    <x v="0"/>
    <x v="0"/>
    <s v="0"/>
    <n v="-9.7017506228985473E-3"/>
  </r>
  <r>
    <n v="25149"/>
    <x v="1"/>
    <n v="3"/>
    <x v="0"/>
    <x v="0"/>
    <x v="0"/>
    <s v="No"/>
    <s v="children"/>
    <s v="Rural"/>
    <n v="79.760000000000005"/>
    <x v="1"/>
    <n v="15.6"/>
    <n v="28.25"/>
    <n v="15.6"/>
    <x v="0"/>
    <x v="0"/>
    <s v="0"/>
    <n v="-2.7909626746008944E-3"/>
  </r>
  <r>
    <n v="27029"/>
    <x v="1"/>
    <n v="3"/>
    <x v="0"/>
    <x v="0"/>
    <x v="0"/>
    <s v="No"/>
    <s v="children"/>
    <s v="Urban"/>
    <n v="73.2"/>
    <x v="1"/>
    <n v="16.8"/>
    <n v="28.25"/>
    <n v="16.8"/>
    <x v="0"/>
    <x v="0"/>
    <s v="0"/>
    <n v="1.6163958378764776E-2"/>
  </r>
  <r>
    <n v="29276"/>
    <x v="0"/>
    <n v="3"/>
    <x v="0"/>
    <x v="0"/>
    <x v="0"/>
    <s v="No"/>
    <s v="children"/>
    <s v="Urban"/>
    <n v="72.760000000000005"/>
    <x v="1"/>
    <n v="18.8"/>
    <n v="28.25"/>
    <n v="18.8"/>
    <x v="0"/>
    <x v="0"/>
    <s v="0"/>
    <n v="9.9298206164891052E-3"/>
  </r>
  <r>
    <n v="29855"/>
    <x v="1"/>
    <n v="3"/>
    <x v="0"/>
    <x v="0"/>
    <x v="0"/>
    <s v="No"/>
    <s v="children"/>
    <s v="Urban"/>
    <n v="88.79"/>
    <x v="1"/>
    <n v="21.5"/>
    <n v="28.25"/>
    <n v="21.5"/>
    <x v="0"/>
    <x v="0"/>
    <s v="0"/>
    <n v="2.392591118823368E-2"/>
  </r>
  <r>
    <n v="30669"/>
    <x v="0"/>
    <n v="3"/>
    <x v="0"/>
    <x v="0"/>
    <x v="0"/>
    <s v="No"/>
    <s v="children"/>
    <s v="Rural"/>
    <n v="95.12"/>
    <x v="1"/>
    <n v="18"/>
    <n v="28.25"/>
    <n v="18"/>
    <x v="0"/>
    <x v="0"/>
    <s v="0"/>
    <n v="-1.5095381803151264E-2"/>
  </r>
  <r>
    <n v="30677"/>
    <x v="1"/>
    <n v="3"/>
    <x v="0"/>
    <x v="0"/>
    <x v="0"/>
    <s v="No"/>
    <s v="children"/>
    <s v="Urban"/>
    <n v="82.91"/>
    <x v="1"/>
    <n v="19.899999999999999"/>
    <n v="28.25"/>
    <n v="19.899999999999999"/>
    <x v="0"/>
    <x v="0"/>
    <s v="0"/>
    <n v="2.9665902069653249E-6"/>
  </r>
  <r>
    <n v="32617"/>
    <x v="0"/>
    <n v="3"/>
    <x v="0"/>
    <x v="0"/>
    <x v="0"/>
    <s v="No"/>
    <s v="children"/>
    <s v="Urban"/>
    <n v="81.88"/>
    <x v="1"/>
    <n v="18"/>
    <n v="28.25"/>
    <n v="18"/>
    <x v="0"/>
    <x v="0"/>
    <s v="0"/>
    <n v="-5.3156414078274206E-3"/>
  </r>
  <r>
    <n v="33759"/>
    <x v="1"/>
    <n v="3"/>
    <x v="0"/>
    <x v="0"/>
    <x v="0"/>
    <s v="No"/>
    <s v="children"/>
    <s v="Urban"/>
    <n v="73.739999999999995"/>
    <x v="1"/>
    <n v="16"/>
    <n v="28.25"/>
    <n v="16"/>
    <x v="0"/>
    <x v="0"/>
    <s v="0"/>
    <n v="1.6367340587277047E-2"/>
  </r>
  <r>
    <n v="35106"/>
    <x v="0"/>
    <n v="3"/>
    <x v="0"/>
    <x v="0"/>
    <x v="0"/>
    <s v="No"/>
    <s v="children"/>
    <s v="Urban"/>
    <n v="88.43"/>
    <x v="1"/>
    <n v="17.7"/>
    <n v="28.25"/>
    <n v="17.7"/>
    <x v="0"/>
    <x v="0"/>
    <s v="0"/>
    <n v="-1.0628732333464475E-2"/>
  </r>
  <r>
    <n v="41654"/>
    <x v="0"/>
    <n v="3"/>
    <x v="0"/>
    <x v="0"/>
    <x v="0"/>
    <s v="No"/>
    <s v="children"/>
    <s v="Rural"/>
    <n v="110.2"/>
    <x v="0"/>
    <n v="21.8"/>
    <n v="28.25"/>
    <n v="21.8"/>
    <x v="0"/>
    <x v="0"/>
    <s v="0"/>
    <n v="2.2189278952430086E-2"/>
  </r>
  <r>
    <n v="44010"/>
    <x v="1"/>
    <n v="3"/>
    <x v="0"/>
    <x v="0"/>
    <x v="0"/>
    <s v="No"/>
    <s v="children"/>
    <s v="Urban"/>
    <n v="57.33"/>
    <x v="3"/>
    <n v="16.8"/>
    <n v="28.25"/>
    <n v="16.8"/>
    <x v="0"/>
    <x v="0"/>
    <s v="0"/>
    <n v="2.1026057502018532E-2"/>
  </r>
  <r>
    <n v="45160"/>
    <x v="0"/>
    <n v="3"/>
    <x v="0"/>
    <x v="0"/>
    <x v="0"/>
    <s v="No"/>
    <s v="children"/>
    <s v="Rural"/>
    <n v="78.239999999999995"/>
    <x v="1"/>
    <n v="16.2"/>
    <n v="28.25"/>
    <n v="16.2"/>
    <x v="0"/>
    <x v="0"/>
    <s v="0"/>
    <n v="-1.9032661064296887E-2"/>
  </r>
  <r>
    <n v="47582"/>
    <x v="0"/>
    <n v="3"/>
    <x v="0"/>
    <x v="0"/>
    <x v="0"/>
    <s v="No"/>
    <s v="children"/>
    <s v="Urban"/>
    <n v="59.05"/>
    <x v="3"/>
    <n v="16.600000000000001"/>
    <n v="28.25"/>
    <n v="16.600000000000001"/>
    <x v="0"/>
    <x v="0"/>
    <s v="0"/>
    <n v="-9.7469067360859921E-3"/>
  </r>
  <r>
    <n v="50373"/>
    <x v="1"/>
    <n v="3"/>
    <x v="0"/>
    <x v="0"/>
    <x v="0"/>
    <s v="No"/>
    <s v="children"/>
    <s v="Rural"/>
    <n v="68.34"/>
    <x v="3"/>
    <n v="18"/>
    <n v="28.25"/>
    <n v="18"/>
    <x v="0"/>
    <x v="0"/>
    <s v="0"/>
    <n v="-1.6278755170533066E-3"/>
  </r>
  <r>
    <n v="51740"/>
    <x v="1"/>
    <n v="3"/>
    <x v="0"/>
    <x v="0"/>
    <x v="0"/>
    <s v="No"/>
    <s v="children"/>
    <s v="Urban"/>
    <n v="115.47"/>
    <x v="0"/>
    <n v="18.899999999999999"/>
    <n v="28.25"/>
    <n v="18.899999999999999"/>
    <x v="0"/>
    <x v="0"/>
    <s v="0"/>
    <n v="-1.8074788740375713E-2"/>
  </r>
  <r>
    <n v="52447"/>
    <x v="1"/>
    <n v="3"/>
    <x v="0"/>
    <x v="0"/>
    <x v="0"/>
    <s v="No"/>
    <s v="children"/>
    <s v="Rural"/>
    <n v="131.81"/>
    <x v="4"/>
    <n v="14.1"/>
    <n v="28.25"/>
    <n v="14.1"/>
    <x v="0"/>
    <x v="0"/>
    <s v="0"/>
    <n v="-2.4792649876390647E-2"/>
  </r>
  <r>
    <n v="53943"/>
    <x v="1"/>
    <n v="3"/>
    <x v="0"/>
    <x v="0"/>
    <x v="0"/>
    <s v="No"/>
    <s v="children"/>
    <s v="Rural"/>
    <n v="111.21"/>
    <x v="0"/>
    <n v="18.3"/>
    <n v="28.25"/>
    <n v="18.3"/>
    <x v="0"/>
    <x v="0"/>
    <s v="0"/>
    <n v="2.0671629916143002E-2"/>
  </r>
  <r>
    <n v="54012"/>
    <x v="1"/>
    <n v="3"/>
    <x v="0"/>
    <x v="0"/>
    <x v="0"/>
    <s v="No"/>
    <s v="children"/>
    <s v="Urban"/>
    <n v="74.52"/>
    <x v="1"/>
    <n v="17.5"/>
    <n v="28.25"/>
    <n v="17.5"/>
    <x v="0"/>
    <x v="0"/>
    <s v="0"/>
    <n v="2.162788795048104E-2"/>
  </r>
  <r>
    <n v="54111"/>
    <x v="1"/>
    <n v="3"/>
    <x v="0"/>
    <x v="0"/>
    <x v="0"/>
    <s v="No"/>
    <s v="children"/>
    <s v="Urban"/>
    <n v="92.62"/>
    <x v="1"/>
    <n v="15.4"/>
    <n v="28.25"/>
    <n v="15.4"/>
    <x v="0"/>
    <x v="0"/>
    <s v="0"/>
    <n v="4.5076693553020184E-3"/>
  </r>
  <r>
    <n v="59684"/>
    <x v="1"/>
    <n v="3"/>
    <x v="0"/>
    <x v="0"/>
    <x v="0"/>
    <s v="No"/>
    <s v="children"/>
    <s v="Urban"/>
    <n v="65.150000000000006"/>
    <x v="3"/>
    <n v="15.1"/>
    <n v="28.25"/>
    <n v="15.1"/>
    <x v="0"/>
    <x v="0"/>
    <s v="0"/>
    <n v="8.9694865716432488E-3"/>
  </r>
  <r>
    <n v="65644"/>
    <x v="0"/>
    <n v="3"/>
    <x v="0"/>
    <x v="0"/>
    <x v="0"/>
    <s v="No"/>
    <s v="children"/>
    <s v="Urban"/>
    <n v="57.02"/>
    <x v="3"/>
    <n v="16.100000000000001"/>
    <n v="28.25"/>
    <n v="16.100000000000001"/>
    <x v="0"/>
    <x v="0"/>
    <s v="0"/>
    <n v="-1.8890210858933852E-2"/>
  </r>
  <r>
    <n v="69249"/>
    <x v="1"/>
    <n v="3"/>
    <x v="0"/>
    <x v="0"/>
    <x v="0"/>
    <s v="No"/>
    <s v="children"/>
    <s v="Urban"/>
    <n v="124.5"/>
    <x v="0"/>
    <n v="16.399999999999999"/>
    <n v="28.25"/>
    <n v="16.399999999999999"/>
    <x v="0"/>
    <x v="0"/>
    <s v="0"/>
    <n v="-1.0529958241209059E-2"/>
  </r>
  <r>
    <n v="69355"/>
    <x v="0"/>
    <n v="3"/>
    <x v="0"/>
    <x v="0"/>
    <x v="0"/>
    <s v="No"/>
    <s v="children"/>
    <s v="Rural"/>
    <n v="86.38"/>
    <x v="1"/>
    <n v="22.8"/>
    <n v="28.25"/>
    <n v="22.8"/>
    <x v="0"/>
    <x v="0"/>
    <s v="0"/>
    <n v="1.8088999153503465E-2"/>
  </r>
  <r>
    <n v="70965"/>
    <x v="0"/>
    <n v="3"/>
    <x v="0"/>
    <x v="0"/>
    <x v="0"/>
    <s v="No"/>
    <s v="children"/>
    <s v="Urban"/>
    <n v="82.73"/>
    <x v="1"/>
    <n v="20.8"/>
    <n v="28.25"/>
    <n v="20.8"/>
    <x v="0"/>
    <x v="0"/>
    <s v="0"/>
    <n v="1.2888036927749025E-2"/>
  </r>
  <r>
    <n v="71396"/>
    <x v="0"/>
    <n v="3"/>
    <x v="0"/>
    <x v="0"/>
    <x v="0"/>
    <s v="No"/>
    <s v="children"/>
    <s v="Urban"/>
    <n v="105.34"/>
    <x v="0"/>
    <n v="15.5"/>
    <n v="28.25"/>
    <n v="15.5"/>
    <x v="0"/>
    <x v="0"/>
    <s v="0"/>
    <n v="-2.5444374357380451E-3"/>
  </r>
  <r>
    <n v="242"/>
    <x v="0"/>
    <n v="4"/>
    <x v="0"/>
    <x v="0"/>
    <x v="0"/>
    <s v="No"/>
    <s v="children"/>
    <s v="Urban"/>
    <n v="98.56"/>
    <x v="1"/>
    <n v="17.5"/>
    <n v="28.25"/>
    <n v="17.5"/>
    <x v="0"/>
    <x v="0"/>
    <s v="0"/>
    <n v="-2.0496596364992747E-2"/>
  </r>
  <r>
    <n v="2454"/>
    <x v="0"/>
    <n v="4"/>
    <x v="0"/>
    <x v="0"/>
    <x v="0"/>
    <s v="No"/>
    <s v="children"/>
    <s v="Rural"/>
    <n v="89.11"/>
    <x v="1"/>
    <n v="20.100000000000001"/>
    <n v="28.25"/>
    <n v="20.100000000000001"/>
    <x v="0"/>
    <x v="0"/>
    <s v="0"/>
    <n v="9.5508874592003697E-3"/>
  </r>
  <r>
    <n v="5655"/>
    <x v="0"/>
    <n v="4"/>
    <x v="0"/>
    <x v="0"/>
    <x v="0"/>
    <s v="No"/>
    <s v="children"/>
    <s v="Urban"/>
    <n v="83.13"/>
    <x v="1"/>
    <n v="16.8"/>
    <n v="28.25"/>
    <n v="16.8"/>
    <x v="0"/>
    <x v="0"/>
    <s v="0"/>
    <n v="-2.0637694961016965E-2"/>
  </r>
  <r>
    <n v="6132"/>
    <x v="0"/>
    <n v="4"/>
    <x v="0"/>
    <x v="0"/>
    <x v="0"/>
    <s v="No"/>
    <s v="children"/>
    <s v="Urban"/>
    <n v="103.34"/>
    <x v="0"/>
    <n v="18.8"/>
    <n v="28.25"/>
    <n v="18.8"/>
    <x v="0"/>
    <x v="0"/>
    <s v="0"/>
    <n v="1.9744057850991554E-2"/>
  </r>
  <r>
    <n v="6202"/>
    <x v="0"/>
    <n v="4"/>
    <x v="0"/>
    <x v="0"/>
    <x v="0"/>
    <s v="No"/>
    <s v="children"/>
    <s v="Urban"/>
    <n v="87"/>
    <x v="1"/>
    <n v="19"/>
    <n v="28.25"/>
    <n v="19"/>
    <x v="0"/>
    <x v="0"/>
    <s v="0"/>
    <n v="-7.4361677654948832E-3"/>
  </r>
  <r>
    <n v="6639"/>
    <x v="0"/>
    <n v="4"/>
    <x v="0"/>
    <x v="0"/>
    <x v="0"/>
    <s v="No"/>
    <s v="children"/>
    <s v="Rural"/>
    <n v="100.19"/>
    <x v="0"/>
    <n v="18.7"/>
    <n v="28.25"/>
    <n v="18.7"/>
    <x v="0"/>
    <x v="0"/>
    <s v="0"/>
    <n v="-1.468909767078307E-2"/>
  </r>
  <r>
    <n v="7054"/>
    <x v="0"/>
    <n v="4"/>
    <x v="0"/>
    <x v="0"/>
    <x v="0"/>
    <s v="No"/>
    <s v="children"/>
    <s v="Rural"/>
    <n v="112.83"/>
    <x v="0"/>
    <n v="18.2"/>
    <n v="28.25"/>
    <n v="18.2"/>
    <x v="0"/>
    <x v="0"/>
    <s v="0"/>
    <n v="8.4451661021398665E-3"/>
  </r>
  <r>
    <n v="7297"/>
    <x v="0"/>
    <n v="4"/>
    <x v="0"/>
    <x v="0"/>
    <x v="0"/>
    <s v="No"/>
    <s v="children"/>
    <s v="Rural"/>
    <n v="99.96"/>
    <x v="0"/>
    <n v="15.2"/>
    <n v="28.25"/>
    <n v="15.2"/>
    <x v="0"/>
    <x v="0"/>
    <s v="0"/>
    <n v="-2.838319886748558E-3"/>
  </r>
  <r>
    <n v="7581"/>
    <x v="0"/>
    <n v="4"/>
    <x v="0"/>
    <x v="0"/>
    <x v="0"/>
    <s v="No"/>
    <s v="children"/>
    <s v="Urban"/>
    <n v="81.87"/>
    <x v="1"/>
    <n v="18.600000000000001"/>
    <n v="28.25"/>
    <n v="18.600000000000001"/>
    <x v="0"/>
    <x v="0"/>
    <s v="0"/>
    <n v="6.2657429196018018E-4"/>
  </r>
  <r>
    <n v="8171"/>
    <x v="1"/>
    <n v="4"/>
    <x v="0"/>
    <x v="0"/>
    <x v="0"/>
    <s v="No"/>
    <s v="children"/>
    <s v="Rural"/>
    <n v="93.25"/>
    <x v="1"/>
    <n v="16.600000000000001"/>
    <n v="28.25"/>
    <n v="16.600000000000001"/>
    <x v="0"/>
    <x v="0"/>
    <s v="0"/>
    <n v="1.4805019841450023E-2"/>
  </r>
  <r>
    <n v="9225"/>
    <x v="0"/>
    <n v="4"/>
    <x v="0"/>
    <x v="0"/>
    <x v="0"/>
    <s v="No"/>
    <s v="children"/>
    <s v="Rural"/>
    <n v="105.76"/>
    <x v="0"/>
    <n v="18.399999999999999"/>
    <n v="28.25"/>
    <n v="18.399999999999999"/>
    <x v="0"/>
    <x v="0"/>
    <s v="0"/>
    <n v="2.5961132650133555E-4"/>
  </r>
  <r>
    <n v="11014"/>
    <x v="0"/>
    <n v="4"/>
    <x v="0"/>
    <x v="0"/>
    <x v="0"/>
    <s v="No"/>
    <s v="children"/>
    <s v="Rural"/>
    <n v="79.17"/>
    <x v="1"/>
    <n v="20"/>
    <n v="28.25"/>
    <n v="20"/>
    <x v="0"/>
    <x v="0"/>
    <s v="0"/>
    <n v="8.5665496435633152E-3"/>
  </r>
  <r>
    <n v="15978"/>
    <x v="0"/>
    <n v="4"/>
    <x v="0"/>
    <x v="0"/>
    <x v="0"/>
    <s v="No"/>
    <s v="children"/>
    <s v="Urban"/>
    <n v="80.48"/>
    <x v="1"/>
    <n v="17.7"/>
    <n v="28.25"/>
    <n v="17.7"/>
    <x v="0"/>
    <x v="0"/>
    <s v="0"/>
    <n v="-1.2707309616298174E-2"/>
  </r>
  <r>
    <n v="17277"/>
    <x v="0"/>
    <n v="4"/>
    <x v="0"/>
    <x v="0"/>
    <x v="0"/>
    <s v="No"/>
    <s v="children"/>
    <s v="Urban"/>
    <n v="97.51"/>
    <x v="1"/>
    <n v="22"/>
    <n v="28.25"/>
    <n v="22"/>
    <x v="0"/>
    <x v="0"/>
    <s v="0"/>
    <n v="6.0746772538142644E-3"/>
  </r>
  <r>
    <n v="20364"/>
    <x v="1"/>
    <n v="4"/>
    <x v="0"/>
    <x v="0"/>
    <x v="0"/>
    <s v="No"/>
    <s v="children"/>
    <s v="Urban"/>
    <n v="107.25"/>
    <x v="0"/>
    <n v="12"/>
    <n v="28.25"/>
    <n v="12"/>
    <x v="0"/>
    <x v="0"/>
    <s v="0"/>
    <n v="-1.1473450916091588E-3"/>
  </r>
  <r>
    <n v="21743"/>
    <x v="0"/>
    <n v="4"/>
    <x v="0"/>
    <x v="0"/>
    <x v="0"/>
    <s v="No"/>
    <s v="children"/>
    <s v="Urban"/>
    <n v="85.88"/>
    <x v="1"/>
    <n v="17.7"/>
    <n v="28.25"/>
    <n v="17.7"/>
    <x v="0"/>
    <x v="0"/>
    <s v="0"/>
    <n v="1.314542706819451E-2"/>
  </r>
  <r>
    <n v="22591"/>
    <x v="1"/>
    <n v="4"/>
    <x v="0"/>
    <x v="0"/>
    <x v="0"/>
    <s v="No"/>
    <s v="children"/>
    <s v="Urban"/>
    <n v="99.76"/>
    <x v="0"/>
    <n v="23.2"/>
    <n v="28.25"/>
    <n v="23.2"/>
    <x v="0"/>
    <x v="0"/>
    <s v="0"/>
    <n v="2.3324259703108131E-2"/>
  </r>
  <r>
    <n v="23604"/>
    <x v="0"/>
    <n v="4"/>
    <x v="0"/>
    <x v="0"/>
    <x v="0"/>
    <s v="No"/>
    <s v="children"/>
    <s v="Rural"/>
    <n v="103.76"/>
    <x v="0"/>
    <n v="15.9"/>
    <n v="28.25"/>
    <n v="15.9"/>
    <x v="0"/>
    <x v="0"/>
    <s v="0"/>
    <n v="2.2796220380912995E-2"/>
  </r>
  <r>
    <n v="24009"/>
    <x v="0"/>
    <n v="4"/>
    <x v="0"/>
    <x v="0"/>
    <x v="0"/>
    <s v="No"/>
    <s v="children"/>
    <s v="Urban"/>
    <n v="94.23"/>
    <x v="1"/>
    <n v="16.2"/>
    <n v="28.25"/>
    <n v="16.2"/>
    <x v="0"/>
    <x v="0"/>
    <s v="0"/>
    <n v="1.0571556562802491E-2"/>
  </r>
  <r>
    <n v="24257"/>
    <x v="0"/>
    <n v="4"/>
    <x v="0"/>
    <x v="0"/>
    <x v="0"/>
    <s v="No"/>
    <s v="children"/>
    <s v="Rural"/>
    <n v="90.42"/>
    <x v="1"/>
    <n v="16.2"/>
    <n v="28.25"/>
    <n v="16.2"/>
    <x v="0"/>
    <x v="0"/>
    <s v="0"/>
    <n v="6.9049232563991262E-3"/>
  </r>
  <r>
    <n v="24736"/>
    <x v="1"/>
    <n v="4"/>
    <x v="0"/>
    <x v="0"/>
    <x v="0"/>
    <s v="No"/>
    <s v="children"/>
    <s v="Urban"/>
    <n v="94.27"/>
    <x v="1"/>
    <n v="14"/>
    <n v="28.25"/>
    <n v="14"/>
    <x v="0"/>
    <x v="0"/>
    <s v="0"/>
    <n v="5.4960858343592548E-3"/>
  </r>
  <r>
    <n v="25942"/>
    <x v="1"/>
    <n v="4"/>
    <x v="0"/>
    <x v="0"/>
    <x v="0"/>
    <s v="No"/>
    <s v="children"/>
    <s v="Urban"/>
    <n v="72.489999999999995"/>
    <x v="1"/>
    <n v="16.899999999999999"/>
    <n v="28.25"/>
    <n v="16.899999999999999"/>
    <x v="0"/>
    <x v="0"/>
    <s v="0"/>
    <n v="-2.1678573491250203E-2"/>
  </r>
  <r>
    <n v="31741"/>
    <x v="0"/>
    <n v="4"/>
    <x v="0"/>
    <x v="0"/>
    <x v="0"/>
    <s v="No"/>
    <s v="children"/>
    <s v="Rural"/>
    <n v="106.22"/>
    <x v="0"/>
    <n v="16.7"/>
    <n v="28.25"/>
    <n v="16.7"/>
    <x v="0"/>
    <x v="0"/>
    <s v="0"/>
    <n v="-2.076600399700157E-2"/>
  </r>
  <r>
    <n v="32023"/>
    <x v="0"/>
    <n v="4"/>
    <x v="0"/>
    <x v="0"/>
    <x v="0"/>
    <s v="No"/>
    <s v="children"/>
    <s v="Urban"/>
    <n v="79.16"/>
    <x v="1"/>
    <n v="20.2"/>
    <n v="28.25"/>
    <n v="20.2"/>
    <x v="0"/>
    <x v="0"/>
    <s v="0"/>
    <n v="-1.6055741889705072E-2"/>
  </r>
  <r>
    <n v="32430"/>
    <x v="1"/>
    <n v="4"/>
    <x v="0"/>
    <x v="0"/>
    <x v="0"/>
    <s v="No"/>
    <s v="children"/>
    <s v="Rural"/>
    <n v="104.95"/>
    <x v="0"/>
    <n v="28.8"/>
    <n v="28.25"/>
    <n v="28.8"/>
    <x v="0"/>
    <x v="0"/>
    <s v="0"/>
    <n v="-1.6282372632520137E-2"/>
  </r>
  <r>
    <n v="36226"/>
    <x v="0"/>
    <n v="4"/>
    <x v="0"/>
    <x v="0"/>
    <x v="0"/>
    <s v="No"/>
    <s v="children"/>
    <s v="Urban"/>
    <n v="132.41"/>
    <x v="4"/>
    <n v="16.3"/>
    <n v="28.25"/>
    <n v="16.3"/>
    <x v="0"/>
    <x v="0"/>
    <s v="0"/>
    <n v="7.7783990563284663E-3"/>
  </r>
  <r>
    <n v="41284"/>
    <x v="0"/>
    <n v="4"/>
    <x v="0"/>
    <x v="0"/>
    <x v="0"/>
    <s v="No"/>
    <s v="children"/>
    <s v="Rural"/>
    <n v="62.48"/>
    <x v="3"/>
    <n v="19.899999999999999"/>
    <n v="28.25"/>
    <n v="19.899999999999999"/>
    <x v="0"/>
    <x v="0"/>
    <s v="0"/>
    <n v="1.1551009014392205E-2"/>
  </r>
  <r>
    <n v="42482"/>
    <x v="1"/>
    <n v="4"/>
    <x v="0"/>
    <x v="0"/>
    <x v="0"/>
    <s v="No"/>
    <s v="children"/>
    <s v="Urban"/>
    <n v="62.61"/>
    <x v="3"/>
    <n v="21.2"/>
    <n v="28.25"/>
    <n v="21.2"/>
    <x v="0"/>
    <x v="0"/>
    <s v="0"/>
    <n v="1.0104689503652297E-2"/>
  </r>
  <r>
    <n v="50611"/>
    <x v="0"/>
    <n v="4"/>
    <x v="0"/>
    <x v="0"/>
    <x v="0"/>
    <s v="No"/>
    <s v="children"/>
    <s v="Rural"/>
    <n v="110.15"/>
    <x v="0"/>
    <n v="17.100000000000001"/>
    <n v="28.25"/>
    <n v="17.100000000000001"/>
    <x v="0"/>
    <x v="0"/>
    <s v="0"/>
    <n v="1.5173458833451614E-3"/>
  </r>
  <r>
    <n v="52859"/>
    <x v="1"/>
    <n v="4"/>
    <x v="0"/>
    <x v="0"/>
    <x v="0"/>
    <s v="No"/>
    <s v="children"/>
    <s v="Urban"/>
    <n v="61.54"/>
    <x v="3"/>
    <n v="13.2"/>
    <n v="28.25"/>
    <n v="13.2"/>
    <x v="0"/>
    <x v="0"/>
    <s v="0"/>
    <n v="1.9456837590740784E-2"/>
  </r>
  <r>
    <n v="55522"/>
    <x v="1"/>
    <n v="4"/>
    <x v="0"/>
    <x v="0"/>
    <x v="0"/>
    <s v="No"/>
    <s v="children"/>
    <s v="Rural"/>
    <n v="206.25"/>
    <x v="2"/>
    <n v="17"/>
    <n v="28.25"/>
    <n v="17"/>
    <x v="0"/>
    <x v="0"/>
    <s v="0"/>
    <n v="1.7183684715716286E-2"/>
  </r>
  <r>
    <n v="68060"/>
    <x v="0"/>
    <n v="4"/>
    <x v="0"/>
    <x v="0"/>
    <x v="0"/>
    <s v="No"/>
    <s v="children"/>
    <s v="Urban"/>
    <n v="81.33"/>
    <x v="1"/>
    <n v="18.600000000000001"/>
    <n v="28.25"/>
    <n v="18.600000000000001"/>
    <x v="0"/>
    <x v="0"/>
    <s v="0"/>
    <n v="1.2506537228275988E-2"/>
  </r>
  <r>
    <n v="69462"/>
    <x v="1"/>
    <n v="4"/>
    <x v="0"/>
    <x v="0"/>
    <x v="0"/>
    <s v="No"/>
    <s v="children"/>
    <s v="Rural"/>
    <n v="109.81"/>
    <x v="0"/>
    <n v="17.899999999999999"/>
    <n v="28.25"/>
    <n v="17.899999999999999"/>
    <x v="0"/>
    <x v="0"/>
    <s v="0"/>
    <n v="1.7406993964188433E-2"/>
  </r>
  <r>
    <n v="72178"/>
    <x v="1"/>
    <n v="4"/>
    <x v="0"/>
    <x v="0"/>
    <x v="0"/>
    <s v="No"/>
    <s v="children"/>
    <s v="Urban"/>
    <n v="71.25"/>
    <x v="1"/>
    <n v="18.8"/>
    <n v="28.25"/>
    <n v="18.8"/>
    <x v="0"/>
    <x v="0"/>
    <s v="0"/>
    <n v="8.9606885297520704E-4"/>
  </r>
  <r>
    <n v="751"/>
    <x v="1"/>
    <n v="5"/>
    <x v="0"/>
    <x v="0"/>
    <x v="0"/>
    <s v="No"/>
    <s v="children"/>
    <s v="Rural"/>
    <n v="75.099999999999994"/>
    <x v="1"/>
    <n v="20.7"/>
    <n v="28.25"/>
    <n v="20.7"/>
    <x v="0"/>
    <x v="0"/>
    <s v="0"/>
    <n v="9.4794941469888757E-3"/>
  </r>
  <r>
    <n v="2538"/>
    <x v="1"/>
    <n v="5"/>
    <x v="0"/>
    <x v="0"/>
    <x v="0"/>
    <s v="No"/>
    <s v="children"/>
    <s v="Rural"/>
    <n v="105.18"/>
    <x v="0"/>
    <m/>
    <n v="28.25"/>
    <n v="28.25"/>
    <x v="0"/>
    <x v="0"/>
    <s v="0"/>
    <n v="-1.8520645823524577E-2"/>
  </r>
  <r>
    <n v="4959"/>
    <x v="1"/>
    <n v="5"/>
    <x v="0"/>
    <x v="0"/>
    <x v="0"/>
    <s v="No"/>
    <s v="children"/>
    <s v="Urban"/>
    <n v="82.56"/>
    <x v="1"/>
    <n v="16.600000000000001"/>
    <n v="28.25"/>
    <n v="16.600000000000001"/>
    <x v="0"/>
    <x v="0"/>
    <s v="0"/>
    <n v="-1.0995949229787343E-2"/>
  </r>
  <r>
    <n v="6049"/>
    <x v="1"/>
    <n v="5"/>
    <x v="0"/>
    <x v="0"/>
    <x v="0"/>
    <s v="No"/>
    <s v="children"/>
    <s v="Rural"/>
    <n v="73.69"/>
    <x v="1"/>
    <n v="24.8"/>
    <n v="28.25"/>
    <n v="24.8"/>
    <x v="0"/>
    <x v="0"/>
    <s v="0"/>
    <n v="-2.2663330436679839E-3"/>
  </r>
  <r>
    <n v="6107"/>
    <x v="1"/>
    <n v="5"/>
    <x v="0"/>
    <x v="0"/>
    <x v="0"/>
    <s v="No"/>
    <s v="children"/>
    <s v="Urban"/>
    <n v="77.88"/>
    <x v="1"/>
    <n v="13.8"/>
    <n v="28.25"/>
    <n v="13.8"/>
    <x v="0"/>
    <x v="0"/>
    <s v="0"/>
    <n v="-3.8292479983552453E-3"/>
  </r>
  <r>
    <n v="6278"/>
    <x v="0"/>
    <n v="5"/>
    <x v="0"/>
    <x v="0"/>
    <x v="0"/>
    <s v="No"/>
    <s v="children"/>
    <s v="Urban"/>
    <n v="97.46"/>
    <x v="1"/>
    <n v="17.600000000000001"/>
    <n v="28.25"/>
    <n v="17.600000000000001"/>
    <x v="0"/>
    <x v="0"/>
    <s v="0"/>
    <n v="1.1665019160575024E-2"/>
  </r>
  <r>
    <n v="8584"/>
    <x v="1"/>
    <n v="5"/>
    <x v="0"/>
    <x v="0"/>
    <x v="0"/>
    <s v="No"/>
    <s v="children"/>
    <s v="Rural"/>
    <n v="92"/>
    <x v="1"/>
    <n v="17.899999999999999"/>
    <n v="28.25"/>
    <n v="17.899999999999999"/>
    <x v="0"/>
    <x v="0"/>
    <s v="0"/>
    <n v="-2.0633737361909654E-2"/>
  </r>
  <r>
    <n v="8884"/>
    <x v="1"/>
    <n v="5"/>
    <x v="0"/>
    <x v="0"/>
    <x v="0"/>
    <s v="No"/>
    <s v="children"/>
    <s v="Rural"/>
    <n v="109.4"/>
    <x v="0"/>
    <n v="20"/>
    <n v="28.25"/>
    <n v="20"/>
    <x v="0"/>
    <x v="0"/>
    <s v="0"/>
    <n v="1.9542439413083701E-2"/>
  </r>
  <r>
    <n v="9034"/>
    <x v="0"/>
    <n v="5"/>
    <x v="0"/>
    <x v="0"/>
    <x v="0"/>
    <s v="No"/>
    <s v="children"/>
    <s v="Urban"/>
    <n v="70"/>
    <x v="1"/>
    <n v="18.600000000000001"/>
    <n v="28.25"/>
    <n v="18.600000000000001"/>
    <x v="0"/>
    <x v="0"/>
    <s v="0"/>
    <n v="-2.2069297940058009E-2"/>
  </r>
  <r>
    <n v="10324"/>
    <x v="1"/>
    <n v="5"/>
    <x v="0"/>
    <x v="0"/>
    <x v="0"/>
    <s v="No"/>
    <s v="children"/>
    <s v="Urban"/>
    <n v="93.88"/>
    <x v="1"/>
    <n v="14.6"/>
    <n v="28.25"/>
    <n v="14.6"/>
    <x v="0"/>
    <x v="0"/>
    <s v="0"/>
    <n v="-1.720296614107164E-4"/>
  </r>
  <r>
    <n v="10367"/>
    <x v="0"/>
    <n v="5"/>
    <x v="0"/>
    <x v="0"/>
    <x v="0"/>
    <s v="No"/>
    <s v="children"/>
    <s v="Rural"/>
    <n v="84.3"/>
    <x v="1"/>
    <n v="16"/>
    <n v="28.25"/>
    <n v="16"/>
    <x v="0"/>
    <x v="0"/>
    <s v="0"/>
    <n v="1.406234739701564E-2"/>
  </r>
  <r>
    <n v="10511"/>
    <x v="0"/>
    <n v="5"/>
    <x v="0"/>
    <x v="0"/>
    <x v="0"/>
    <s v="No"/>
    <s v="children"/>
    <s v="Urban"/>
    <n v="101.61"/>
    <x v="0"/>
    <n v="33.1"/>
    <n v="28.25"/>
    <n v="33.1"/>
    <x v="0"/>
    <x v="0"/>
    <s v="0"/>
    <n v="-1.1795759326254878E-2"/>
  </r>
  <r>
    <n v="11872"/>
    <x v="0"/>
    <n v="5"/>
    <x v="0"/>
    <x v="0"/>
    <x v="0"/>
    <s v="No"/>
    <s v="children"/>
    <s v="Urban"/>
    <n v="69.239999999999995"/>
    <x v="3"/>
    <n v="16.7"/>
    <n v="28.25"/>
    <n v="16.7"/>
    <x v="0"/>
    <x v="0"/>
    <s v="0"/>
    <n v="-5.3054404270608257E-3"/>
  </r>
  <r>
    <n v="13219"/>
    <x v="0"/>
    <n v="5"/>
    <x v="0"/>
    <x v="0"/>
    <x v="0"/>
    <s v="No"/>
    <s v="children"/>
    <s v="Urban"/>
    <n v="84.5"/>
    <x v="1"/>
    <n v="15.8"/>
    <n v="28.25"/>
    <n v="15.8"/>
    <x v="0"/>
    <x v="0"/>
    <s v="0"/>
    <n v="7.9681357234560597E-4"/>
  </r>
  <r>
    <n v="13319"/>
    <x v="1"/>
    <n v="5"/>
    <x v="0"/>
    <x v="0"/>
    <x v="0"/>
    <s v="No"/>
    <s v="children"/>
    <s v="Rural"/>
    <n v="84.93"/>
    <x v="1"/>
    <n v="17.600000000000001"/>
    <n v="28.25"/>
    <n v="17.600000000000001"/>
    <x v="0"/>
    <x v="0"/>
    <s v="0"/>
    <n v="-5.1186960993667655E-3"/>
  </r>
  <r>
    <n v="13583"/>
    <x v="1"/>
    <n v="5"/>
    <x v="0"/>
    <x v="0"/>
    <x v="0"/>
    <s v="No"/>
    <s v="children"/>
    <s v="Rural"/>
    <n v="88.44"/>
    <x v="1"/>
    <n v="18"/>
    <n v="28.25"/>
    <n v="18"/>
    <x v="0"/>
    <x v="0"/>
    <s v="0"/>
    <n v="9.2515583900404826E-3"/>
  </r>
  <r>
    <n v="13755"/>
    <x v="0"/>
    <n v="5"/>
    <x v="0"/>
    <x v="0"/>
    <x v="0"/>
    <s v="No"/>
    <s v="children"/>
    <s v="Rural"/>
    <n v="99.07"/>
    <x v="0"/>
    <n v="20.5"/>
    <n v="28.25"/>
    <n v="20.5"/>
    <x v="0"/>
    <x v="0"/>
    <s v="0"/>
    <n v="-2.4520707683872316E-2"/>
  </r>
  <r>
    <n v="14993"/>
    <x v="0"/>
    <n v="5"/>
    <x v="0"/>
    <x v="0"/>
    <x v="0"/>
    <s v="No"/>
    <s v="children"/>
    <s v="Rural"/>
    <n v="67.28"/>
    <x v="3"/>
    <n v="17.7"/>
    <n v="28.25"/>
    <n v="17.7"/>
    <x v="0"/>
    <x v="0"/>
    <s v="0"/>
    <n v="1.3017805322155556E-2"/>
  </r>
  <r>
    <n v="15581"/>
    <x v="0"/>
    <n v="5"/>
    <x v="0"/>
    <x v="0"/>
    <x v="0"/>
    <s v="No"/>
    <s v="children"/>
    <s v="Urban"/>
    <n v="101.87"/>
    <x v="0"/>
    <n v="19.3"/>
    <n v="28.25"/>
    <n v="19.3"/>
    <x v="0"/>
    <x v="0"/>
    <s v="0"/>
    <n v="1.381317859882355E-2"/>
  </r>
  <r>
    <n v="16402"/>
    <x v="1"/>
    <n v="5"/>
    <x v="0"/>
    <x v="0"/>
    <x v="0"/>
    <s v="No"/>
    <s v="children"/>
    <s v="Urban"/>
    <n v="93.07"/>
    <x v="1"/>
    <n v="19.100000000000001"/>
    <n v="28.25"/>
    <n v="19.100000000000001"/>
    <x v="0"/>
    <x v="0"/>
    <s v="0"/>
    <n v="-2.5108040948420006E-4"/>
  </r>
  <r>
    <n v="20290"/>
    <x v="1"/>
    <n v="5"/>
    <x v="0"/>
    <x v="0"/>
    <x v="0"/>
    <s v="No"/>
    <s v="children"/>
    <s v="Rural"/>
    <n v="93.03"/>
    <x v="1"/>
    <n v="16.3"/>
    <n v="28.25"/>
    <n v="16.3"/>
    <x v="0"/>
    <x v="0"/>
    <s v="0"/>
    <n v="2.0483427232332901E-2"/>
  </r>
  <r>
    <n v="21762"/>
    <x v="0"/>
    <n v="5"/>
    <x v="0"/>
    <x v="0"/>
    <x v="0"/>
    <s v="No"/>
    <s v="children"/>
    <s v="Rural"/>
    <n v="100.98"/>
    <x v="0"/>
    <n v="19"/>
    <n v="28.25"/>
    <n v="19"/>
    <x v="0"/>
    <x v="0"/>
    <s v="0"/>
    <n v="-1.0127178271971821E-2"/>
  </r>
  <r>
    <n v="21857"/>
    <x v="1"/>
    <n v="5"/>
    <x v="0"/>
    <x v="0"/>
    <x v="0"/>
    <s v="No"/>
    <s v="children"/>
    <s v="Urban"/>
    <n v="84.91"/>
    <x v="1"/>
    <n v="26.1"/>
    <n v="28.25"/>
    <n v="26.1"/>
    <x v="0"/>
    <x v="0"/>
    <s v="0"/>
    <n v="2.4121053709626306E-2"/>
  </r>
  <r>
    <n v="22417"/>
    <x v="1"/>
    <n v="5"/>
    <x v="0"/>
    <x v="0"/>
    <x v="0"/>
    <s v="No"/>
    <s v="children"/>
    <s v="Rural"/>
    <n v="80.930000000000007"/>
    <x v="1"/>
    <n v="24.8"/>
    <n v="28.25"/>
    <n v="24.8"/>
    <x v="0"/>
    <x v="0"/>
    <s v="0"/>
    <n v="-1.7066165702887936E-3"/>
  </r>
  <r>
    <n v="22537"/>
    <x v="0"/>
    <n v="5"/>
    <x v="0"/>
    <x v="0"/>
    <x v="0"/>
    <s v="No"/>
    <s v="children"/>
    <s v="Rural"/>
    <n v="85.84"/>
    <x v="1"/>
    <n v="16.399999999999999"/>
    <n v="28.25"/>
    <n v="16.399999999999999"/>
    <x v="0"/>
    <x v="0"/>
    <s v="0"/>
    <n v="-1.6987144298393299E-2"/>
  </r>
  <r>
    <n v="22590"/>
    <x v="0"/>
    <n v="5"/>
    <x v="0"/>
    <x v="0"/>
    <x v="0"/>
    <s v="No"/>
    <s v="children"/>
    <s v="Urban"/>
    <n v="83.75"/>
    <x v="1"/>
    <n v="18.100000000000001"/>
    <n v="28.25"/>
    <n v="18.100000000000001"/>
    <x v="0"/>
    <x v="0"/>
    <s v="0"/>
    <n v="1.9063288976600451E-2"/>
  </r>
  <r>
    <n v="23659"/>
    <x v="1"/>
    <n v="5"/>
    <x v="0"/>
    <x v="0"/>
    <x v="0"/>
    <s v="No"/>
    <s v="children"/>
    <s v="Urban"/>
    <n v="75.86"/>
    <x v="1"/>
    <n v="20"/>
    <n v="28.25"/>
    <n v="20"/>
    <x v="0"/>
    <x v="0"/>
    <s v="0"/>
    <n v="1.8142684179506291E-2"/>
  </r>
  <r>
    <n v="25495"/>
    <x v="0"/>
    <n v="5"/>
    <x v="0"/>
    <x v="0"/>
    <x v="0"/>
    <s v="No"/>
    <s v="children"/>
    <s v="Urban"/>
    <n v="112.11"/>
    <x v="0"/>
    <n v="20.100000000000001"/>
    <n v="28.25"/>
    <n v="20.100000000000001"/>
    <x v="0"/>
    <x v="0"/>
    <s v="0"/>
    <n v="-1.5076294163984733E-2"/>
  </r>
  <r>
    <n v="27849"/>
    <x v="1"/>
    <n v="5"/>
    <x v="0"/>
    <x v="0"/>
    <x v="0"/>
    <s v="No"/>
    <s v="children"/>
    <s v="Urban"/>
    <n v="122.25"/>
    <x v="0"/>
    <n v="16.7"/>
    <n v="28.25"/>
    <n v="16.7"/>
    <x v="0"/>
    <x v="0"/>
    <s v="0"/>
    <n v="-5.2870809236834461E-3"/>
  </r>
  <r>
    <n v="29010"/>
    <x v="0"/>
    <n v="5"/>
    <x v="0"/>
    <x v="0"/>
    <x v="0"/>
    <s v="No"/>
    <s v="children"/>
    <s v="Rural"/>
    <n v="100.52"/>
    <x v="0"/>
    <n v="17.2"/>
    <n v="28.25"/>
    <n v="17.2"/>
    <x v="0"/>
    <x v="0"/>
    <s v="0"/>
    <n v="7.5828952365802893E-3"/>
  </r>
  <r>
    <n v="29933"/>
    <x v="1"/>
    <n v="5"/>
    <x v="0"/>
    <x v="0"/>
    <x v="0"/>
    <s v="No"/>
    <s v="children"/>
    <s v="Rural"/>
    <n v="86.11"/>
    <x v="1"/>
    <n v="19"/>
    <n v="28.25"/>
    <n v="19"/>
    <x v="0"/>
    <x v="0"/>
    <s v="0"/>
    <n v="1.0385902081543557E-2"/>
  </r>
  <r>
    <n v="30186"/>
    <x v="1"/>
    <n v="5"/>
    <x v="0"/>
    <x v="0"/>
    <x v="0"/>
    <s v="No"/>
    <s v="children"/>
    <s v="Urban"/>
    <n v="81.66"/>
    <x v="1"/>
    <n v="17.2"/>
    <n v="28.25"/>
    <n v="17.2"/>
    <x v="0"/>
    <x v="0"/>
    <s v="0"/>
    <n v="1.4216964187896419E-2"/>
  </r>
  <r>
    <n v="31364"/>
    <x v="0"/>
    <n v="5"/>
    <x v="0"/>
    <x v="0"/>
    <x v="0"/>
    <s v="No"/>
    <s v="children"/>
    <s v="Urban"/>
    <n v="92.23"/>
    <x v="1"/>
    <n v="16.7"/>
    <n v="28.25"/>
    <n v="16.7"/>
    <x v="0"/>
    <x v="0"/>
    <s v="0"/>
    <n v="1.2591880924747723E-4"/>
  </r>
  <r>
    <n v="37029"/>
    <x v="0"/>
    <n v="5"/>
    <x v="0"/>
    <x v="0"/>
    <x v="0"/>
    <s v="No"/>
    <s v="children"/>
    <s v="Rural"/>
    <n v="97.64"/>
    <x v="1"/>
    <n v="17"/>
    <n v="28.25"/>
    <n v="17"/>
    <x v="0"/>
    <x v="0"/>
    <s v="0"/>
    <n v="1.8685498405562117E-2"/>
  </r>
  <r>
    <n v="37634"/>
    <x v="0"/>
    <n v="5"/>
    <x v="0"/>
    <x v="0"/>
    <x v="0"/>
    <s v="No"/>
    <s v="children"/>
    <s v="Urban"/>
    <n v="60.09"/>
    <x v="3"/>
    <n v="19.600000000000001"/>
    <n v="28.25"/>
    <n v="19.600000000000001"/>
    <x v="0"/>
    <x v="0"/>
    <s v="0"/>
    <n v="1.3547910257355095E-2"/>
  </r>
  <r>
    <n v="40242"/>
    <x v="0"/>
    <n v="5"/>
    <x v="0"/>
    <x v="0"/>
    <x v="0"/>
    <s v="No"/>
    <s v="children"/>
    <s v="Rural"/>
    <n v="104.55"/>
    <x v="0"/>
    <n v="16.3"/>
    <n v="28.25"/>
    <n v="16.3"/>
    <x v="0"/>
    <x v="0"/>
    <s v="0"/>
    <n v="1.7641148987181304E-2"/>
  </r>
  <r>
    <n v="40546"/>
    <x v="0"/>
    <n v="5"/>
    <x v="0"/>
    <x v="0"/>
    <x v="0"/>
    <s v="No"/>
    <s v="children"/>
    <s v="Urban"/>
    <n v="94.49"/>
    <x v="1"/>
    <n v="16.600000000000001"/>
    <n v="28.25"/>
    <n v="16.600000000000001"/>
    <x v="0"/>
    <x v="0"/>
    <s v="0"/>
    <n v="-1.9670293695026438E-2"/>
  </r>
  <r>
    <n v="41481"/>
    <x v="1"/>
    <n v="5"/>
    <x v="0"/>
    <x v="0"/>
    <x v="0"/>
    <s v="No"/>
    <s v="children"/>
    <s v="Rural"/>
    <n v="64.45"/>
    <x v="3"/>
    <n v="21.7"/>
    <n v="28.25"/>
    <n v="21.7"/>
    <x v="0"/>
    <x v="0"/>
    <s v="0"/>
    <n v="2.0053960559231816E-2"/>
  </r>
  <r>
    <n v="47607"/>
    <x v="0"/>
    <n v="5"/>
    <x v="0"/>
    <x v="0"/>
    <x v="0"/>
    <s v="No"/>
    <s v="children"/>
    <s v="Rural"/>
    <n v="92.56"/>
    <x v="1"/>
    <n v="18"/>
    <n v="28.25"/>
    <n v="18"/>
    <x v="0"/>
    <x v="0"/>
    <s v="0"/>
    <n v="-5.1539104698545277E-4"/>
  </r>
  <r>
    <n v="47732"/>
    <x v="0"/>
    <n v="5"/>
    <x v="0"/>
    <x v="0"/>
    <x v="0"/>
    <s v="No"/>
    <s v="children"/>
    <s v="Rural"/>
    <n v="163.69999999999999"/>
    <x v="4"/>
    <n v="18.399999999999999"/>
    <n v="28.25"/>
    <n v="18.399999999999999"/>
    <x v="0"/>
    <x v="0"/>
    <s v="0"/>
    <n v="-1.5585902572433369E-2"/>
  </r>
  <r>
    <n v="47784"/>
    <x v="1"/>
    <n v="5"/>
    <x v="0"/>
    <x v="0"/>
    <x v="0"/>
    <s v="No"/>
    <s v="children"/>
    <s v="Rural"/>
    <n v="123.49"/>
    <x v="0"/>
    <n v="19.5"/>
    <n v="28.25"/>
    <n v="19.5"/>
    <x v="0"/>
    <x v="0"/>
    <s v="0"/>
    <n v="2.3664704480035513E-2"/>
  </r>
  <r>
    <n v="48226"/>
    <x v="1"/>
    <n v="5"/>
    <x v="0"/>
    <x v="0"/>
    <x v="0"/>
    <s v="No"/>
    <s v="children"/>
    <s v="Rural"/>
    <n v="59.61"/>
    <x v="3"/>
    <n v="17.100000000000001"/>
    <n v="28.25"/>
    <n v="17.100000000000001"/>
    <x v="0"/>
    <x v="0"/>
    <s v="0"/>
    <n v="2.3847605817099292E-2"/>
  </r>
  <r>
    <n v="50141"/>
    <x v="1"/>
    <n v="5"/>
    <x v="0"/>
    <x v="0"/>
    <x v="0"/>
    <s v="No"/>
    <s v="children"/>
    <s v="Urban"/>
    <n v="91.3"/>
    <x v="1"/>
    <n v="20.7"/>
    <n v="28.25"/>
    <n v="20.7"/>
    <x v="0"/>
    <x v="0"/>
    <s v="0"/>
    <n v="1.4209722084097303E-2"/>
  </r>
  <r>
    <n v="54375"/>
    <x v="0"/>
    <n v="5"/>
    <x v="0"/>
    <x v="0"/>
    <x v="0"/>
    <s v="No"/>
    <s v="children"/>
    <s v="Rural"/>
    <n v="122.19"/>
    <x v="0"/>
    <n v="35"/>
    <n v="28.25"/>
    <n v="35"/>
    <x v="0"/>
    <x v="0"/>
    <s v="0"/>
    <n v="1.9061394523933423E-2"/>
  </r>
  <r>
    <n v="54643"/>
    <x v="0"/>
    <n v="5"/>
    <x v="0"/>
    <x v="0"/>
    <x v="0"/>
    <s v="No"/>
    <s v="children"/>
    <s v="Rural"/>
    <n v="160.83000000000001"/>
    <x v="4"/>
    <n v="17.8"/>
    <n v="28.25"/>
    <n v="17.8"/>
    <x v="0"/>
    <x v="0"/>
    <s v="0"/>
    <n v="4.8831953507441853E-3"/>
  </r>
  <r>
    <n v="55400"/>
    <x v="1"/>
    <n v="5"/>
    <x v="0"/>
    <x v="0"/>
    <x v="0"/>
    <s v="No"/>
    <s v="children"/>
    <s v="Rural"/>
    <n v="73.92"/>
    <x v="1"/>
    <n v="17.2"/>
    <n v="28.25"/>
    <n v="17.2"/>
    <x v="0"/>
    <x v="0"/>
    <s v="0"/>
    <n v="-1.8512316775545427E-2"/>
  </r>
  <r>
    <n v="55976"/>
    <x v="0"/>
    <n v="5"/>
    <x v="0"/>
    <x v="0"/>
    <x v="0"/>
    <s v="No"/>
    <s v="children"/>
    <s v="Rural"/>
    <n v="145.71"/>
    <x v="4"/>
    <n v="18.100000000000001"/>
    <n v="28.25"/>
    <n v="18.100000000000001"/>
    <x v="0"/>
    <x v="0"/>
    <s v="0"/>
    <n v="1.8256197309203027E-3"/>
  </r>
  <r>
    <n v="57953"/>
    <x v="1"/>
    <n v="5"/>
    <x v="0"/>
    <x v="0"/>
    <x v="0"/>
    <s v="No"/>
    <s v="children"/>
    <s v="Urban"/>
    <n v="129.01"/>
    <x v="4"/>
    <n v="17.2"/>
    <n v="28.25"/>
    <n v="17.2"/>
    <x v="0"/>
    <x v="0"/>
    <s v="0"/>
    <n v="-2.2483157291824762E-2"/>
  </r>
  <r>
    <n v="58253"/>
    <x v="0"/>
    <n v="5"/>
    <x v="0"/>
    <x v="0"/>
    <x v="0"/>
    <s v="No"/>
    <s v="children"/>
    <s v="Urban"/>
    <n v="71.92"/>
    <x v="1"/>
    <n v="18.2"/>
    <n v="28.25"/>
    <n v="18.2"/>
    <x v="0"/>
    <x v="0"/>
    <s v="0"/>
    <n v="-1.2756772959994878E-2"/>
  </r>
  <r>
    <n v="59339"/>
    <x v="0"/>
    <n v="5"/>
    <x v="0"/>
    <x v="0"/>
    <x v="0"/>
    <s v="No"/>
    <s v="children"/>
    <s v="Urban"/>
    <n v="82.41"/>
    <x v="1"/>
    <n v="18.399999999999999"/>
    <n v="28.25"/>
    <n v="18.399999999999999"/>
    <x v="0"/>
    <x v="0"/>
    <s v="0"/>
    <n v="1.7633004323803787E-2"/>
  </r>
  <r>
    <n v="60902"/>
    <x v="0"/>
    <n v="5"/>
    <x v="0"/>
    <x v="0"/>
    <x v="0"/>
    <s v="No"/>
    <s v="children"/>
    <s v="Rural"/>
    <n v="71.430000000000007"/>
    <x v="1"/>
    <n v="19.3"/>
    <n v="28.25"/>
    <n v="19.3"/>
    <x v="0"/>
    <x v="0"/>
    <s v="0"/>
    <n v="-1.4230791286700623E-2"/>
  </r>
  <r>
    <n v="60926"/>
    <x v="0"/>
    <n v="5"/>
    <x v="0"/>
    <x v="0"/>
    <x v="0"/>
    <s v="No"/>
    <s v="children"/>
    <s v="Urban"/>
    <n v="79.89"/>
    <x v="1"/>
    <n v="13.8"/>
    <n v="28.25"/>
    <n v="13.8"/>
    <x v="0"/>
    <x v="0"/>
    <s v="0"/>
    <n v="1.7837916975313544E-2"/>
  </r>
  <r>
    <n v="62425"/>
    <x v="1"/>
    <n v="5"/>
    <x v="0"/>
    <x v="0"/>
    <x v="0"/>
    <s v="No"/>
    <s v="children"/>
    <s v="Urban"/>
    <n v="61.98"/>
    <x v="3"/>
    <n v="16.8"/>
    <n v="28.25"/>
    <n v="16.8"/>
    <x v="0"/>
    <x v="0"/>
    <s v="0"/>
    <n v="-1.781403914227252E-2"/>
  </r>
  <r>
    <n v="63026"/>
    <x v="0"/>
    <n v="5"/>
    <x v="0"/>
    <x v="0"/>
    <x v="0"/>
    <s v="No"/>
    <s v="children"/>
    <s v="Rural"/>
    <n v="79.33"/>
    <x v="1"/>
    <n v="15"/>
    <n v="28.25"/>
    <n v="15"/>
    <x v="0"/>
    <x v="0"/>
    <s v="0"/>
    <n v="-5.5591538689126032E-3"/>
  </r>
  <r>
    <n v="65357"/>
    <x v="1"/>
    <n v="5"/>
    <x v="0"/>
    <x v="0"/>
    <x v="0"/>
    <s v="No"/>
    <s v="children"/>
    <s v="Rural"/>
    <n v="84.59"/>
    <x v="1"/>
    <n v="17.7"/>
    <n v="28.25"/>
    <n v="17.7"/>
    <x v="0"/>
    <x v="0"/>
    <s v="0"/>
    <n v="2.3180480392003554E-2"/>
  </r>
  <r>
    <n v="65970"/>
    <x v="1"/>
    <n v="5"/>
    <x v="0"/>
    <x v="0"/>
    <x v="0"/>
    <s v="No"/>
    <s v="children"/>
    <s v="Rural"/>
    <n v="77.83"/>
    <x v="1"/>
    <n v="15.6"/>
    <n v="28.25"/>
    <n v="15.6"/>
    <x v="0"/>
    <x v="0"/>
    <s v="0"/>
    <n v="9.0990432675703385E-3"/>
  </r>
  <r>
    <n v="65998"/>
    <x v="0"/>
    <n v="5"/>
    <x v="0"/>
    <x v="0"/>
    <x v="0"/>
    <s v="No"/>
    <s v="children"/>
    <s v="Rural"/>
    <n v="101.31"/>
    <x v="0"/>
    <n v="20"/>
    <n v="28.25"/>
    <n v="20"/>
    <x v="0"/>
    <x v="0"/>
    <s v="0"/>
    <n v="1.6688842862378196E-2"/>
  </r>
  <r>
    <n v="66370"/>
    <x v="1"/>
    <n v="5"/>
    <x v="0"/>
    <x v="0"/>
    <x v="0"/>
    <s v="No"/>
    <s v="children"/>
    <s v="Rural"/>
    <n v="59.78"/>
    <x v="3"/>
    <n v="15.9"/>
    <n v="28.25"/>
    <n v="15.9"/>
    <x v="0"/>
    <x v="0"/>
    <s v="0"/>
    <n v="2.1233705435001991E-2"/>
  </r>
  <r>
    <n v="67654"/>
    <x v="1"/>
    <n v="5"/>
    <x v="0"/>
    <x v="0"/>
    <x v="0"/>
    <s v="No"/>
    <s v="children"/>
    <s v="Rural"/>
    <n v="57.8"/>
    <x v="3"/>
    <n v="17.600000000000001"/>
    <n v="28.25"/>
    <n v="17.600000000000001"/>
    <x v="0"/>
    <x v="0"/>
    <s v="0"/>
    <n v="1.871078262821883E-2"/>
  </r>
  <r>
    <n v="67880"/>
    <x v="0"/>
    <n v="5"/>
    <x v="0"/>
    <x v="0"/>
    <x v="0"/>
    <s v="No"/>
    <s v="children"/>
    <s v="Urban"/>
    <n v="148.52000000000001"/>
    <x v="4"/>
    <n v="20.6"/>
    <n v="28.25"/>
    <n v="20.6"/>
    <x v="0"/>
    <x v="0"/>
    <s v="0"/>
    <n v="-4.8678517762524688E-3"/>
  </r>
  <r>
    <n v="67921"/>
    <x v="1"/>
    <n v="5"/>
    <x v="0"/>
    <x v="0"/>
    <x v="0"/>
    <s v="No"/>
    <s v="children"/>
    <s v="Urban"/>
    <n v="55.35"/>
    <x v="3"/>
    <n v="22.7"/>
    <n v="28.25"/>
    <n v="22.7"/>
    <x v="0"/>
    <x v="0"/>
    <s v="0"/>
    <n v="2.9272435234064197E-3"/>
  </r>
  <r>
    <n v="70537"/>
    <x v="0"/>
    <n v="5"/>
    <x v="0"/>
    <x v="0"/>
    <x v="0"/>
    <s v="No"/>
    <s v="children"/>
    <s v="Rural"/>
    <n v="74.790000000000006"/>
    <x v="1"/>
    <n v="19.399999999999999"/>
    <n v="28.25"/>
    <n v="19.399999999999999"/>
    <x v="0"/>
    <x v="0"/>
    <s v="0"/>
    <n v="4.1324121946682332E-3"/>
  </r>
  <r>
    <n v="71304"/>
    <x v="0"/>
    <n v="5"/>
    <x v="0"/>
    <x v="0"/>
    <x v="0"/>
    <s v="No"/>
    <s v="children"/>
    <s v="Urban"/>
    <n v="101.83"/>
    <x v="0"/>
    <n v="22.7"/>
    <n v="28.25"/>
    <n v="22.7"/>
    <x v="0"/>
    <x v="0"/>
    <s v="0"/>
    <n v="1.6456386351758327E-2"/>
  </r>
  <r>
    <n v="71590"/>
    <x v="1"/>
    <n v="5"/>
    <x v="0"/>
    <x v="0"/>
    <x v="0"/>
    <s v="No"/>
    <s v="children"/>
    <s v="Rural"/>
    <n v="102.04"/>
    <x v="0"/>
    <n v="18.5"/>
    <n v="28.25"/>
    <n v="18.5"/>
    <x v="0"/>
    <x v="0"/>
    <s v="0"/>
    <n v="-3.1607661998940217E-3"/>
  </r>
  <r>
    <n v="72497"/>
    <x v="1"/>
    <n v="5"/>
    <x v="0"/>
    <x v="0"/>
    <x v="0"/>
    <s v="No"/>
    <s v="children"/>
    <s v="Rural"/>
    <n v="111.92"/>
    <x v="0"/>
    <n v="23.6"/>
    <n v="28.25"/>
    <n v="23.6"/>
    <x v="0"/>
    <x v="0"/>
    <s v="0"/>
    <n v="-2.0236651263633516E-2"/>
  </r>
  <r>
    <n v="6171"/>
    <x v="0"/>
    <n v="6"/>
    <x v="0"/>
    <x v="0"/>
    <x v="0"/>
    <s v="No"/>
    <s v="children"/>
    <s v="Urban"/>
    <n v="90.6"/>
    <x v="1"/>
    <n v="16.600000000000001"/>
    <n v="28.25"/>
    <n v="16.600000000000001"/>
    <x v="0"/>
    <x v="0"/>
    <s v="0"/>
    <n v="-2.2239806143033853E-2"/>
  </r>
  <r>
    <n v="6355"/>
    <x v="1"/>
    <n v="6"/>
    <x v="0"/>
    <x v="0"/>
    <x v="0"/>
    <s v="No"/>
    <s v="children"/>
    <s v="Rural"/>
    <n v="72.069999999999993"/>
    <x v="1"/>
    <n v="19.5"/>
    <n v="28.25"/>
    <n v="19.5"/>
    <x v="0"/>
    <x v="0"/>
    <s v="0"/>
    <n v="-9.8924657163895376E-3"/>
  </r>
  <r>
    <n v="9612"/>
    <x v="0"/>
    <n v="6"/>
    <x v="0"/>
    <x v="0"/>
    <x v="0"/>
    <s v="No"/>
    <s v="children"/>
    <s v="Urban"/>
    <n v="70.78"/>
    <x v="1"/>
    <n v="20.3"/>
    <n v="28.25"/>
    <n v="20.3"/>
    <x v="0"/>
    <x v="0"/>
    <s v="0"/>
    <n v="-1.1571278950068436E-2"/>
  </r>
  <r>
    <n v="9948"/>
    <x v="0"/>
    <n v="6"/>
    <x v="0"/>
    <x v="0"/>
    <x v="0"/>
    <s v="No"/>
    <s v="children"/>
    <s v="Urban"/>
    <n v="83.16"/>
    <x v="1"/>
    <n v="15.1"/>
    <n v="28.25"/>
    <n v="15.1"/>
    <x v="0"/>
    <x v="0"/>
    <s v="0"/>
    <n v="-1.06047991565759E-2"/>
  </r>
  <r>
    <n v="12436"/>
    <x v="0"/>
    <n v="6"/>
    <x v="0"/>
    <x v="0"/>
    <x v="0"/>
    <s v="No"/>
    <s v="children"/>
    <s v="Urban"/>
    <n v="97.46"/>
    <x v="1"/>
    <n v="21.3"/>
    <n v="28.25"/>
    <n v="21.3"/>
    <x v="0"/>
    <x v="0"/>
    <s v="0"/>
    <n v="-4.6912413070517803E-3"/>
  </r>
  <r>
    <n v="13622"/>
    <x v="0"/>
    <n v="6"/>
    <x v="0"/>
    <x v="0"/>
    <x v="0"/>
    <s v="No"/>
    <s v="children"/>
    <s v="Rural"/>
    <n v="92.98"/>
    <x v="1"/>
    <n v="18.899999999999999"/>
    <n v="28.25"/>
    <n v="18.899999999999999"/>
    <x v="0"/>
    <x v="0"/>
    <s v="0"/>
    <n v="-2.3548740081752839E-2"/>
  </r>
  <r>
    <n v="24428"/>
    <x v="0"/>
    <n v="6"/>
    <x v="0"/>
    <x v="0"/>
    <x v="0"/>
    <s v="No"/>
    <s v="children"/>
    <s v="Rural"/>
    <n v="131.43"/>
    <x v="4"/>
    <n v="17.7"/>
    <n v="28.25"/>
    <n v="17.7"/>
    <x v="0"/>
    <x v="0"/>
    <s v="0"/>
    <n v="1.4061989089510113E-2"/>
  </r>
  <r>
    <n v="26242"/>
    <x v="0"/>
    <n v="6"/>
    <x v="0"/>
    <x v="0"/>
    <x v="0"/>
    <s v="No"/>
    <s v="children"/>
    <s v="Urban"/>
    <n v="83.28"/>
    <x v="1"/>
    <n v="20"/>
    <n v="28.25"/>
    <n v="20"/>
    <x v="0"/>
    <x v="0"/>
    <s v="0"/>
    <n v="-1.876859277985965E-3"/>
  </r>
  <r>
    <n v="31473"/>
    <x v="0"/>
    <n v="6"/>
    <x v="0"/>
    <x v="0"/>
    <x v="0"/>
    <s v="No"/>
    <s v="children"/>
    <s v="Rural"/>
    <n v="79.05"/>
    <x v="1"/>
    <n v="17.899999999999999"/>
    <n v="28.25"/>
    <n v="17.899999999999999"/>
    <x v="0"/>
    <x v="0"/>
    <s v="0"/>
    <n v="-1.1305825870205904E-2"/>
  </r>
  <r>
    <n v="31836"/>
    <x v="1"/>
    <n v="6"/>
    <x v="0"/>
    <x v="0"/>
    <x v="0"/>
    <s v="No"/>
    <s v="children"/>
    <s v="Urban"/>
    <n v="91.05"/>
    <x v="1"/>
    <n v="22.1"/>
    <n v="28.25"/>
    <n v="22.1"/>
    <x v="0"/>
    <x v="0"/>
    <s v="0"/>
    <n v="-1.9960033315517666E-2"/>
  </r>
  <r>
    <n v="32669"/>
    <x v="0"/>
    <n v="6"/>
    <x v="0"/>
    <x v="0"/>
    <x v="0"/>
    <s v="No"/>
    <s v="children"/>
    <s v="Urban"/>
    <n v="91.89"/>
    <x v="1"/>
    <n v="22.4"/>
    <n v="28.25"/>
    <n v="22.4"/>
    <x v="0"/>
    <x v="0"/>
    <s v="0"/>
    <n v="-2.229397865177931E-2"/>
  </r>
  <r>
    <n v="32826"/>
    <x v="0"/>
    <n v="6"/>
    <x v="0"/>
    <x v="0"/>
    <x v="0"/>
    <s v="No"/>
    <s v="children"/>
    <s v="Urban"/>
    <n v="87.74"/>
    <x v="1"/>
    <n v="17.7"/>
    <n v="28.25"/>
    <n v="17.7"/>
    <x v="0"/>
    <x v="0"/>
    <s v="0"/>
    <n v="4.5469544578730092E-4"/>
  </r>
  <r>
    <n v="33187"/>
    <x v="1"/>
    <n v="6"/>
    <x v="0"/>
    <x v="0"/>
    <x v="0"/>
    <s v="No"/>
    <s v="children"/>
    <s v="Urban"/>
    <n v="201.25"/>
    <x v="2"/>
    <m/>
    <n v="28.25"/>
    <n v="28.25"/>
    <x v="0"/>
    <x v="0"/>
    <s v="0"/>
    <n v="1.0577392882100833E-2"/>
  </r>
  <r>
    <n v="34001"/>
    <x v="1"/>
    <n v="6"/>
    <x v="0"/>
    <x v="0"/>
    <x v="0"/>
    <s v="No"/>
    <s v="children"/>
    <s v="Urban"/>
    <n v="78.260000000000005"/>
    <x v="1"/>
    <n v="19.399999999999999"/>
    <n v="28.25"/>
    <n v="19.399999999999999"/>
    <x v="0"/>
    <x v="0"/>
    <s v="0"/>
    <n v="6.1328971005629451E-3"/>
  </r>
  <r>
    <n v="35085"/>
    <x v="1"/>
    <n v="6"/>
    <x v="0"/>
    <x v="0"/>
    <x v="0"/>
    <s v="No"/>
    <s v="children"/>
    <s v="Rural"/>
    <n v="108.23"/>
    <x v="0"/>
    <n v="18.600000000000001"/>
    <n v="28.25"/>
    <n v="18.600000000000001"/>
    <x v="0"/>
    <x v="0"/>
    <s v="0"/>
    <n v="-1.8619783230624954E-2"/>
  </r>
  <r>
    <n v="35276"/>
    <x v="1"/>
    <n v="6"/>
    <x v="0"/>
    <x v="0"/>
    <x v="0"/>
    <s v="No"/>
    <s v="children"/>
    <s v="Rural"/>
    <n v="84.1"/>
    <x v="1"/>
    <n v="19.8"/>
    <n v="28.25"/>
    <n v="19.8"/>
    <x v="0"/>
    <x v="0"/>
    <s v="0"/>
    <n v="2.3887416642505211E-3"/>
  </r>
  <r>
    <n v="36486"/>
    <x v="0"/>
    <n v="6"/>
    <x v="0"/>
    <x v="0"/>
    <x v="0"/>
    <s v="No"/>
    <s v="children"/>
    <s v="Urban"/>
    <n v="55.61"/>
    <x v="3"/>
    <n v="19.600000000000001"/>
    <n v="28.25"/>
    <n v="19.600000000000001"/>
    <x v="0"/>
    <x v="0"/>
    <s v="0"/>
    <n v="-9.5434697053213106E-3"/>
  </r>
  <r>
    <n v="37096"/>
    <x v="1"/>
    <n v="6"/>
    <x v="0"/>
    <x v="0"/>
    <x v="0"/>
    <s v="No"/>
    <s v="children"/>
    <s v="Rural"/>
    <n v="66.33"/>
    <x v="3"/>
    <n v="18.600000000000001"/>
    <n v="28.25"/>
    <n v="18.600000000000001"/>
    <x v="0"/>
    <x v="0"/>
    <s v="0"/>
    <n v="2.4924550725104366E-2"/>
  </r>
  <r>
    <n v="51109"/>
    <x v="1"/>
    <n v="6"/>
    <x v="0"/>
    <x v="0"/>
    <x v="0"/>
    <s v="No"/>
    <s v="children"/>
    <s v="Rural"/>
    <n v="119.88"/>
    <x v="0"/>
    <n v="17.8"/>
    <n v="28.25"/>
    <n v="17.8"/>
    <x v="0"/>
    <x v="0"/>
    <s v="0"/>
    <n v="-1.9667263539297302E-2"/>
  </r>
  <r>
    <n v="55462"/>
    <x v="0"/>
    <n v="6"/>
    <x v="0"/>
    <x v="0"/>
    <x v="0"/>
    <s v="No"/>
    <s v="children"/>
    <s v="Urban"/>
    <n v="123.39"/>
    <x v="0"/>
    <n v="15.2"/>
    <n v="28.25"/>
    <n v="15.2"/>
    <x v="0"/>
    <x v="0"/>
    <s v="0"/>
    <n v="2.2540433617447897E-2"/>
  </r>
  <r>
    <n v="57602"/>
    <x v="0"/>
    <n v="6"/>
    <x v="0"/>
    <x v="0"/>
    <x v="0"/>
    <s v="No"/>
    <s v="children"/>
    <s v="Rural"/>
    <n v="115.4"/>
    <x v="0"/>
    <n v="19.2"/>
    <n v="28.25"/>
    <n v="19.2"/>
    <x v="0"/>
    <x v="0"/>
    <s v="0"/>
    <n v="-5.4114172697170557E-4"/>
  </r>
  <r>
    <n v="60266"/>
    <x v="0"/>
    <n v="6"/>
    <x v="0"/>
    <x v="0"/>
    <x v="0"/>
    <s v="No"/>
    <s v="children"/>
    <s v="Rural"/>
    <n v="94.88"/>
    <x v="1"/>
    <n v="17.2"/>
    <n v="28.25"/>
    <n v="17.2"/>
    <x v="0"/>
    <x v="0"/>
    <s v="0"/>
    <n v="2.1890874811179812E-2"/>
  </r>
  <r>
    <n v="62833"/>
    <x v="1"/>
    <n v="6"/>
    <x v="0"/>
    <x v="0"/>
    <x v="0"/>
    <s v="No"/>
    <s v="children"/>
    <s v="Urban"/>
    <n v="107.4"/>
    <x v="0"/>
    <n v="17.7"/>
    <n v="28.25"/>
    <n v="17.7"/>
    <x v="0"/>
    <x v="0"/>
    <s v="0"/>
    <n v="-1.7010635054951578E-2"/>
  </r>
  <r>
    <n v="65321"/>
    <x v="0"/>
    <n v="6"/>
    <x v="0"/>
    <x v="0"/>
    <x v="0"/>
    <s v="No"/>
    <s v="children"/>
    <s v="Rural"/>
    <n v="64.55"/>
    <x v="3"/>
    <n v="17.399999999999999"/>
    <n v="28.25"/>
    <n v="17.399999999999999"/>
    <x v="0"/>
    <x v="0"/>
    <s v="0"/>
    <n v="-2.5759088355283843E-3"/>
  </r>
  <r>
    <n v="937"/>
    <x v="0"/>
    <n v="7"/>
    <x v="0"/>
    <x v="0"/>
    <x v="0"/>
    <s v="No"/>
    <s v="children"/>
    <s v="Urban"/>
    <n v="87.94"/>
    <x v="1"/>
    <m/>
    <n v="28.25"/>
    <n v="28.25"/>
    <x v="0"/>
    <x v="0"/>
    <s v="0"/>
    <n v="1.247037135262381E-2"/>
  </r>
  <r>
    <n v="2893"/>
    <x v="1"/>
    <n v="7"/>
    <x v="0"/>
    <x v="0"/>
    <x v="0"/>
    <s v="No"/>
    <s v="children"/>
    <s v="Rural"/>
    <n v="72.349999999999994"/>
    <x v="1"/>
    <n v="17"/>
    <n v="28.25"/>
    <n v="17"/>
    <x v="0"/>
    <x v="0"/>
    <s v="0"/>
    <n v="1.2688644310717529E-2"/>
  </r>
  <r>
    <n v="6104"/>
    <x v="1"/>
    <n v="7"/>
    <x v="0"/>
    <x v="0"/>
    <x v="0"/>
    <s v="No"/>
    <s v="children"/>
    <s v="Rural"/>
    <n v="85.15"/>
    <x v="1"/>
    <n v="15.1"/>
    <n v="28.25"/>
    <n v="15.1"/>
    <x v="0"/>
    <x v="0"/>
    <s v="0"/>
    <n v="-1.9511214784430807E-2"/>
  </r>
  <r>
    <n v="14553"/>
    <x v="0"/>
    <n v="7"/>
    <x v="0"/>
    <x v="0"/>
    <x v="0"/>
    <s v="No"/>
    <s v="children"/>
    <s v="Urban"/>
    <n v="76.63"/>
    <x v="1"/>
    <n v="17.3"/>
    <n v="28.25"/>
    <n v="17.3"/>
    <x v="0"/>
    <x v="0"/>
    <s v="0"/>
    <n v="-4.9198773942965681E-3"/>
  </r>
  <r>
    <n v="15593"/>
    <x v="1"/>
    <n v="7"/>
    <x v="0"/>
    <x v="0"/>
    <x v="0"/>
    <s v="No"/>
    <s v="children"/>
    <s v="Urban"/>
    <n v="128.16999999999999"/>
    <x v="4"/>
    <n v="18.899999999999999"/>
    <n v="28.25"/>
    <n v="18.899999999999999"/>
    <x v="0"/>
    <x v="0"/>
    <s v="0"/>
    <n v="-2.3283496878851867E-2"/>
  </r>
  <r>
    <n v="16145"/>
    <x v="1"/>
    <n v="7"/>
    <x v="0"/>
    <x v="0"/>
    <x v="0"/>
    <s v="No"/>
    <s v="children"/>
    <s v="Rural"/>
    <n v="73.27"/>
    <x v="1"/>
    <n v="19.5"/>
    <n v="28.25"/>
    <n v="19.5"/>
    <x v="0"/>
    <x v="0"/>
    <s v="0"/>
    <n v="1.887501542467218E-3"/>
  </r>
  <r>
    <n v="19364"/>
    <x v="1"/>
    <n v="7"/>
    <x v="0"/>
    <x v="0"/>
    <x v="0"/>
    <s v="No"/>
    <s v="children"/>
    <s v="Rural"/>
    <n v="74.959999999999994"/>
    <x v="1"/>
    <n v="18.8"/>
    <n v="28.25"/>
    <n v="18.8"/>
    <x v="0"/>
    <x v="0"/>
    <s v="0"/>
    <n v="2.0567575319516872E-2"/>
  </r>
  <r>
    <n v="19996"/>
    <x v="1"/>
    <n v="7"/>
    <x v="0"/>
    <x v="0"/>
    <x v="0"/>
    <s v="No"/>
    <s v="children"/>
    <s v="Urban"/>
    <n v="88.6"/>
    <x v="1"/>
    <n v="17.399999999999999"/>
    <n v="28.25"/>
    <n v="17.399999999999999"/>
    <x v="0"/>
    <x v="0"/>
    <s v="0"/>
    <n v="-1.7786312364292504E-2"/>
  </r>
  <r>
    <n v="21025"/>
    <x v="1"/>
    <n v="7"/>
    <x v="0"/>
    <x v="0"/>
    <x v="0"/>
    <s v="No"/>
    <s v="children"/>
    <s v="Urban"/>
    <n v="98.22"/>
    <x v="1"/>
    <n v="34"/>
    <n v="28.25"/>
    <n v="34"/>
    <x v="0"/>
    <x v="0"/>
    <s v="0"/>
    <n v="-8.0869531971284655E-3"/>
  </r>
  <r>
    <n v="24246"/>
    <x v="0"/>
    <n v="7"/>
    <x v="0"/>
    <x v="0"/>
    <x v="0"/>
    <s v="No"/>
    <s v="children"/>
    <s v="Urban"/>
    <n v="77.760000000000005"/>
    <x v="1"/>
    <n v="18.100000000000001"/>
    <n v="28.25"/>
    <n v="18.100000000000001"/>
    <x v="0"/>
    <x v="0"/>
    <s v="0"/>
    <n v="-9.6051530696119151E-3"/>
  </r>
  <r>
    <n v="25676"/>
    <x v="1"/>
    <n v="7"/>
    <x v="0"/>
    <x v="0"/>
    <x v="0"/>
    <s v="No"/>
    <s v="children"/>
    <s v="Rural"/>
    <n v="89.38"/>
    <x v="1"/>
    <n v="19"/>
    <n v="28.25"/>
    <n v="19"/>
    <x v="0"/>
    <x v="0"/>
    <s v="0"/>
    <n v="-2.2346558276983702E-2"/>
  </r>
  <r>
    <n v="27675"/>
    <x v="1"/>
    <n v="7"/>
    <x v="0"/>
    <x v="0"/>
    <x v="0"/>
    <s v="No"/>
    <s v="children"/>
    <s v="Urban"/>
    <n v="103.11"/>
    <x v="0"/>
    <n v="18.3"/>
    <n v="28.25"/>
    <n v="18.3"/>
    <x v="0"/>
    <x v="0"/>
    <s v="0"/>
    <n v="1.341687823609211E-3"/>
  </r>
  <r>
    <n v="27794"/>
    <x v="0"/>
    <n v="7"/>
    <x v="0"/>
    <x v="0"/>
    <x v="0"/>
    <s v="No"/>
    <s v="children"/>
    <s v="Rural"/>
    <n v="88.39"/>
    <x v="1"/>
    <n v="19.7"/>
    <n v="28.25"/>
    <n v="19.7"/>
    <x v="0"/>
    <x v="0"/>
    <s v="0"/>
    <n v="5.4463640411490048E-3"/>
  </r>
  <r>
    <n v="28367"/>
    <x v="1"/>
    <n v="7"/>
    <x v="0"/>
    <x v="0"/>
    <x v="0"/>
    <s v="No"/>
    <s v="children"/>
    <s v="Rural"/>
    <n v="69.47"/>
    <x v="3"/>
    <n v="18.899999999999999"/>
    <n v="28.25"/>
    <n v="18.899999999999999"/>
    <x v="0"/>
    <x v="0"/>
    <s v="0"/>
    <n v="-1.6905423659973919E-2"/>
  </r>
  <r>
    <n v="34084"/>
    <x v="0"/>
    <n v="7"/>
    <x v="0"/>
    <x v="0"/>
    <x v="0"/>
    <s v="No"/>
    <s v="children"/>
    <s v="Urban"/>
    <n v="77.12"/>
    <x v="1"/>
    <n v="18.600000000000001"/>
    <n v="28.25"/>
    <n v="18.600000000000001"/>
    <x v="0"/>
    <x v="0"/>
    <s v="0"/>
    <n v="7.9141379760039928E-3"/>
  </r>
  <r>
    <n v="35178"/>
    <x v="0"/>
    <n v="7"/>
    <x v="0"/>
    <x v="0"/>
    <x v="0"/>
    <s v="No"/>
    <s v="children"/>
    <s v="Urban"/>
    <n v="98.12"/>
    <x v="1"/>
    <n v="20.399999999999999"/>
    <n v="28.25"/>
    <n v="20.399999999999999"/>
    <x v="0"/>
    <x v="0"/>
    <s v="0"/>
    <n v="8.7940845134231345E-3"/>
  </r>
  <r>
    <n v="41244"/>
    <x v="1"/>
    <n v="7"/>
    <x v="0"/>
    <x v="0"/>
    <x v="0"/>
    <s v="No"/>
    <s v="children"/>
    <s v="Urban"/>
    <n v="79.58"/>
    <x v="1"/>
    <n v="15.5"/>
    <n v="28.25"/>
    <n v="15.5"/>
    <x v="0"/>
    <x v="0"/>
    <s v="0"/>
    <n v="1.4545650065896726E-2"/>
  </r>
  <r>
    <n v="42441"/>
    <x v="0"/>
    <n v="7"/>
    <x v="0"/>
    <x v="0"/>
    <x v="0"/>
    <s v="No"/>
    <s v="children"/>
    <s v="Urban"/>
    <n v="152.81"/>
    <x v="4"/>
    <n v="17.7"/>
    <n v="28.25"/>
    <n v="17.7"/>
    <x v="0"/>
    <x v="0"/>
    <s v="0"/>
    <n v="-5.4458835933269946E-3"/>
  </r>
  <r>
    <n v="43492"/>
    <x v="1"/>
    <n v="7"/>
    <x v="0"/>
    <x v="0"/>
    <x v="0"/>
    <s v="No"/>
    <s v="children"/>
    <s v="Urban"/>
    <n v="113.95"/>
    <x v="0"/>
    <n v="16"/>
    <n v="28.25"/>
    <n v="16"/>
    <x v="0"/>
    <x v="0"/>
    <s v="0"/>
    <n v="-1.57364808382577E-2"/>
  </r>
  <r>
    <n v="43675"/>
    <x v="1"/>
    <n v="7"/>
    <x v="0"/>
    <x v="0"/>
    <x v="0"/>
    <s v="No"/>
    <s v="children"/>
    <s v="Urban"/>
    <n v="61.42"/>
    <x v="3"/>
    <n v="20.8"/>
    <n v="28.25"/>
    <n v="20.8"/>
    <x v="0"/>
    <x v="0"/>
    <s v="0"/>
    <n v="1.7525263695390925E-2"/>
  </r>
  <r>
    <n v="49900"/>
    <x v="0"/>
    <n v="7"/>
    <x v="0"/>
    <x v="0"/>
    <x v="0"/>
    <s v="No"/>
    <s v="children"/>
    <s v="Urban"/>
    <n v="56.32"/>
    <x v="3"/>
    <n v="15.9"/>
    <n v="28.25"/>
    <n v="15.9"/>
    <x v="0"/>
    <x v="0"/>
    <s v="0"/>
    <n v="1.2685395062898498E-2"/>
  </r>
  <r>
    <n v="51343"/>
    <x v="0"/>
    <n v="7"/>
    <x v="0"/>
    <x v="0"/>
    <x v="0"/>
    <s v="No"/>
    <s v="children"/>
    <s v="Rural"/>
    <n v="62.08"/>
    <x v="3"/>
    <n v="16.100000000000001"/>
    <n v="28.25"/>
    <n v="16.100000000000001"/>
    <x v="0"/>
    <x v="0"/>
    <s v="0"/>
    <n v="1.2410319437798295E-2"/>
  </r>
  <r>
    <n v="53538"/>
    <x v="1"/>
    <n v="7"/>
    <x v="0"/>
    <x v="0"/>
    <x v="0"/>
    <s v="No"/>
    <s v="children"/>
    <s v="Urban"/>
    <n v="61.68"/>
    <x v="3"/>
    <n v="16.399999999999999"/>
    <n v="28.25"/>
    <n v="16.399999999999999"/>
    <x v="0"/>
    <x v="0"/>
    <s v="0"/>
    <n v="9.9798035756234462E-4"/>
  </r>
  <r>
    <n v="54117"/>
    <x v="0"/>
    <n v="7"/>
    <x v="0"/>
    <x v="0"/>
    <x v="0"/>
    <s v="No"/>
    <s v="children"/>
    <s v="Rural"/>
    <n v="103.5"/>
    <x v="0"/>
    <n v="19"/>
    <n v="28.25"/>
    <n v="19"/>
    <x v="0"/>
    <x v="0"/>
    <s v="0"/>
    <n v="-2.394978013900554E-2"/>
  </r>
  <r>
    <n v="54975"/>
    <x v="0"/>
    <n v="7"/>
    <x v="0"/>
    <x v="0"/>
    <x v="0"/>
    <s v="No"/>
    <s v="Self-employed"/>
    <s v="Rural"/>
    <n v="64.06"/>
    <x v="3"/>
    <n v="18.899999999999999"/>
    <n v="28.25"/>
    <n v="18.899999999999999"/>
    <x v="0"/>
    <x v="0"/>
    <s v="0"/>
    <n v="7.6555533528522013E-3"/>
  </r>
  <r>
    <n v="54982"/>
    <x v="1"/>
    <n v="7"/>
    <x v="0"/>
    <x v="0"/>
    <x v="0"/>
    <s v="No"/>
    <s v="children"/>
    <s v="Rural"/>
    <n v="157.01"/>
    <x v="4"/>
    <n v="17"/>
    <n v="28.25"/>
    <n v="17"/>
    <x v="0"/>
    <x v="0"/>
    <s v="0"/>
    <n v="1.3366773403697357E-2"/>
  </r>
  <r>
    <n v="55681"/>
    <x v="1"/>
    <n v="7"/>
    <x v="0"/>
    <x v="0"/>
    <x v="0"/>
    <s v="No"/>
    <s v="children"/>
    <s v="Rural"/>
    <n v="63.98"/>
    <x v="3"/>
    <n v="23"/>
    <n v="28.25"/>
    <n v="23"/>
    <x v="0"/>
    <x v="0"/>
    <s v="0"/>
    <n v="1.7989695711651682E-2"/>
  </r>
  <r>
    <n v="59178"/>
    <x v="1"/>
    <n v="7"/>
    <x v="0"/>
    <x v="0"/>
    <x v="0"/>
    <s v="No"/>
    <s v="children"/>
    <s v="Urban"/>
    <n v="86.75"/>
    <x v="1"/>
    <n v="22.3"/>
    <n v="28.25"/>
    <n v="22.3"/>
    <x v="0"/>
    <x v="0"/>
    <s v="0"/>
    <n v="-4.9723865350625287E-3"/>
  </r>
  <r>
    <n v="61559"/>
    <x v="0"/>
    <n v="7"/>
    <x v="0"/>
    <x v="0"/>
    <x v="0"/>
    <s v="No"/>
    <s v="children"/>
    <s v="Urban"/>
    <n v="86.6"/>
    <x v="1"/>
    <n v="17.100000000000001"/>
    <n v="28.25"/>
    <n v="17.100000000000001"/>
    <x v="0"/>
    <x v="0"/>
    <s v="0"/>
    <n v="2.2700247028419256E-2"/>
  </r>
  <r>
    <n v="63562"/>
    <x v="0"/>
    <n v="7"/>
    <x v="0"/>
    <x v="0"/>
    <x v="0"/>
    <s v="No"/>
    <s v="children"/>
    <s v="Rural"/>
    <n v="91.81"/>
    <x v="1"/>
    <n v="15.8"/>
    <n v="28.25"/>
    <n v="15.8"/>
    <x v="0"/>
    <x v="0"/>
    <s v="0"/>
    <n v="2.4454783284975192E-3"/>
  </r>
  <r>
    <n v="65643"/>
    <x v="1"/>
    <n v="7"/>
    <x v="0"/>
    <x v="0"/>
    <x v="0"/>
    <s v="No"/>
    <s v="children"/>
    <s v="Urban"/>
    <n v="156.82"/>
    <x v="4"/>
    <n v="17.3"/>
    <n v="28.25"/>
    <n v="17.3"/>
    <x v="0"/>
    <x v="0"/>
    <s v="0"/>
    <n v="-6.3088198756374282E-3"/>
  </r>
  <r>
    <n v="70886"/>
    <x v="1"/>
    <n v="7"/>
    <x v="0"/>
    <x v="0"/>
    <x v="0"/>
    <s v="No"/>
    <s v="children"/>
    <s v="Rural"/>
    <n v="114.82"/>
    <x v="0"/>
    <n v="33.299999999999997"/>
    <n v="28.25"/>
    <n v="33.299999999999997"/>
    <x v="0"/>
    <x v="0"/>
    <s v="0"/>
    <n v="1.1562328549370953E-2"/>
  </r>
  <r>
    <n v="172"/>
    <x v="0"/>
    <n v="8"/>
    <x v="0"/>
    <x v="0"/>
    <x v="0"/>
    <s v="No"/>
    <s v="children"/>
    <s v="Urban"/>
    <n v="78.760000000000005"/>
    <x v="1"/>
    <m/>
    <n v="28.25"/>
    <n v="28.25"/>
    <x v="0"/>
    <x v="0"/>
    <s v="0"/>
    <n v="1.790977977387544E-2"/>
  </r>
  <r>
    <n v="355"/>
    <x v="0"/>
    <n v="8"/>
    <x v="0"/>
    <x v="0"/>
    <x v="0"/>
    <s v="No"/>
    <s v="children"/>
    <s v="Rural"/>
    <n v="96.43"/>
    <x v="1"/>
    <n v="25.7"/>
    <n v="28.25"/>
    <n v="25.7"/>
    <x v="0"/>
    <x v="0"/>
    <s v="0"/>
    <n v="-2.3985649224993938E-2"/>
  </r>
  <r>
    <n v="728"/>
    <x v="0"/>
    <n v="8"/>
    <x v="0"/>
    <x v="0"/>
    <x v="0"/>
    <s v="No"/>
    <s v="children"/>
    <s v="Urban"/>
    <n v="88.83"/>
    <x v="1"/>
    <n v="18.5"/>
    <n v="28.25"/>
    <n v="18.5"/>
    <x v="0"/>
    <x v="0"/>
    <s v="0"/>
    <n v="-6.8600087341416927E-3"/>
  </r>
  <r>
    <n v="2109"/>
    <x v="1"/>
    <n v="8"/>
    <x v="0"/>
    <x v="0"/>
    <x v="0"/>
    <s v="No"/>
    <s v="children"/>
    <s v="Urban"/>
    <n v="125.14"/>
    <x v="4"/>
    <n v="29.7"/>
    <n v="28.25"/>
    <n v="29.7"/>
    <x v="0"/>
    <x v="0"/>
    <s v="0"/>
    <n v="2.3730601516095889E-2"/>
  </r>
  <r>
    <n v="3606"/>
    <x v="0"/>
    <n v="8"/>
    <x v="0"/>
    <x v="0"/>
    <x v="0"/>
    <s v="No"/>
    <s v="children"/>
    <s v="Urban"/>
    <n v="111.02"/>
    <x v="0"/>
    <n v="22.4"/>
    <n v="28.25"/>
    <n v="22.4"/>
    <x v="0"/>
    <x v="0"/>
    <s v="0"/>
    <n v="1.7245630472195111E-2"/>
  </r>
  <r>
    <n v="4789"/>
    <x v="0"/>
    <n v="8"/>
    <x v="0"/>
    <x v="0"/>
    <x v="0"/>
    <s v="No"/>
    <s v="children"/>
    <s v="Rural"/>
    <n v="91.54"/>
    <x v="1"/>
    <n v="13.4"/>
    <n v="28.25"/>
    <n v="13.4"/>
    <x v="0"/>
    <x v="0"/>
    <s v="0"/>
    <n v="1.5039973652326621E-2"/>
  </r>
  <r>
    <n v="4929"/>
    <x v="0"/>
    <n v="8"/>
    <x v="0"/>
    <x v="0"/>
    <x v="0"/>
    <s v="No"/>
    <s v="children"/>
    <s v="Urban"/>
    <n v="78.48"/>
    <x v="1"/>
    <n v="16.100000000000001"/>
    <n v="28.25"/>
    <n v="16.100000000000001"/>
    <x v="0"/>
    <x v="0"/>
    <s v="0"/>
    <n v="-1.9647595151614607E-2"/>
  </r>
  <r>
    <n v="6948"/>
    <x v="0"/>
    <n v="8"/>
    <x v="0"/>
    <x v="0"/>
    <x v="0"/>
    <s v="No"/>
    <s v="children"/>
    <s v="Urban"/>
    <n v="91.53"/>
    <x v="1"/>
    <n v="18"/>
    <n v="28.25"/>
    <n v="18"/>
    <x v="0"/>
    <x v="0"/>
    <s v="0"/>
    <n v="-6.5042164280218698E-3"/>
  </r>
  <r>
    <n v="8050"/>
    <x v="0"/>
    <n v="8"/>
    <x v="0"/>
    <x v="0"/>
    <x v="0"/>
    <s v="No"/>
    <s v="children"/>
    <s v="Urban"/>
    <n v="84.6"/>
    <x v="1"/>
    <n v="18.399999999999999"/>
    <n v="28.25"/>
    <n v="18.399999999999999"/>
    <x v="0"/>
    <x v="0"/>
    <s v="0"/>
    <n v="-3.6484251717100956E-3"/>
  </r>
  <r>
    <n v="8410"/>
    <x v="1"/>
    <n v="8"/>
    <x v="0"/>
    <x v="0"/>
    <x v="0"/>
    <s v="No"/>
    <s v="children"/>
    <s v="Rural"/>
    <n v="98.9"/>
    <x v="1"/>
    <n v="18.8"/>
    <n v="28.25"/>
    <n v="18.8"/>
    <x v="0"/>
    <x v="0"/>
    <s v="0"/>
    <n v="1.4208843652378733E-2"/>
  </r>
  <r>
    <n v="9107"/>
    <x v="1"/>
    <n v="8"/>
    <x v="0"/>
    <x v="0"/>
    <x v="0"/>
    <s v="No"/>
    <s v="children"/>
    <s v="Rural"/>
    <n v="92.65"/>
    <x v="1"/>
    <n v="17.5"/>
    <n v="28.25"/>
    <n v="17.5"/>
    <x v="0"/>
    <x v="0"/>
    <s v="0"/>
    <n v="1.0061292941651428E-2"/>
  </r>
  <r>
    <n v="9197"/>
    <x v="1"/>
    <n v="8"/>
    <x v="0"/>
    <x v="0"/>
    <x v="0"/>
    <s v="No"/>
    <s v="children"/>
    <s v="Urban"/>
    <n v="80.47"/>
    <x v="1"/>
    <n v="20.6"/>
    <n v="28.25"/>
    <n v="20.6"/>
    <x v="0"/>
    <x v="0"/>
    <s v="0"/>
    <n v="1.6092206314665607E-2"/>
  </r>
  <r>
    <n v="9995"/>
    <x v="0"/>
    <n v="8"/>
    <x v="0"/>
    <x v="0"/>
    <x v="0"/>
    <s v="No"/>
    <s v="children"/>
    <s v="Urban"/>
    <n v="118.66"/>
    <x v="0"/>
    <n v="16.100000000000001"/>
    <n v="28.25"/>
    <n v="16.100000000000001"/>
    <x v="0"/>
    <x v="0"/>
    <s v="0"/>
    <n v="-1.3857151930871808E-2"/>
  </r>
  <r>
    <n v="10390"/>
    <x v="1"/>
    <n v="8"/>
    <x v="0"/>
    <x v="0"/>
    <x v="0"/>
    <s v="No"/>
    <s v="children"/>
    <s v="Urban"/>
    <n v="67.33"/>
    <x v="3"/>
    <n v="16.7"/>
    <n v="28.25"/>
    <n v="16.7"/>
    <x v="0"/>
    <x v="0"/>
    <s v="0"/>
    <n v="1.8259119177769411E-2"/>
  </r>
  <r>
    <n v="10584"/>
    <x v="0"/>
    <n v="8"/>
    <x v="0"/>
    <x v="0"/>
    <x v="0"/>
    <s v="No"/>
    <s v="children"/>
    <s v="Urban"/>
    <n v="88.02"/>
    <x v="1"/>
    <n v="16.399999999999999"/>
    <n v="28.25"/>
    <n v="16.399999999999999"/>
    <x v="0"/>
    <x v="0"/>
    <s v="0"/>
    <n v="-2.4791734316258972E-3"/>
  </r>
  <r>
    <n v="10659"/>
    <x v="1"/>
    <n v="8"/>
    <x v="0"/>
    <x v="0"/>
    <x v="0"/>
    <s v="No"/>
    <s v="children"/>
    <s v="Urban"/>
    <n v="81.53"/>
    <x v="1"/>
    <n v="14.8"/>
    <n v="28.25"/>
    <n v="14.8"/>
    <x v="0"/>
    <x v="0"/>
    <s v="0"/>
    <n v="-2.3307482915313787E-2"/>
  </r>
  <r>
    <n v="11145"/>
    <x v="1"/>
    <n v="8"/>
    <x v="0"/>
    <x v="0"/>
    <x v="0"/>
    <s v="No"/>
    <s v="children"/>
    <s v="Urban"/>
    <n v="104.03"/>
    <x v="0"/>
    <n v="18.399999999999999"/>
    <n v="28.25"/>
    <n v="18.399999999999999"/>
    <x v="0"/>
    <x v="0"/>
    <s v="0"/>
    <n v="-1.7056462871528899E-2"/>
  </r>
  <r>
    <n v="12117"/>
    <x v="0"/>
    <n v="8"/>
    <x v="0"/>
    <x v="0"/>
    <x v="0"/>
    <s v="No"/>
    <s v="children"/>
    <s v="Urban"/>
    <n v="84.68"/>
    <x v="1"/>
    <n v="14.5"/>
    <n v="28.25"/>
    <n v="14.5"/>
    <x v="0"/>
    <x v="0"/>
    <s v="0"/>
    <n v="6.644810216150143E-3"/>
  </r>
  <r>
    <n v="13728"/>
    <x v="0"/>
    <n v="8"/>
    <x v="0"/>
    <x v="0"/>
    <x v="0"/>
    <s v="No"/>
    <s v="children"/>
    <s v="Rural"/>
    <n v="90.26"/>
    <x v="1"/>
    <n v="18.100000000000001"/>
    <n v="28.25"/>
    <n v="18.100000000000001"/>
    <x v="0"/>
    <x v="0"/>
    <s v="0"/>
    <n v="-1.0997887032304815E-2"/>
  </r>
  <r>
    <n v="14049"/>
    <x v="0"/>
    <n v="8"/>
    <x v="0"/>
    <x v="0"/>
    <x v="0"/>
    <s v="No"/>
    <s v="children"/>
    <s v="Rural"/>
    <n v="115.54"/>
    <x v="0"/>
    <n v="28.5"/>
    <n v="28.25"/>
    <n v="28.5"/>
    <x v="0"/>
    <x v="0"/>
    <s v="0"/>
    <n v="-8.4232254485370577E-3"/>
  </r>
  <r>
    <n v="16523"/>
    <x v="1"/>
    <n v="8"/>
    <x v="0"/>
    <x v="0"/>
    <x v="0"/>
    <s v="No"/>
    <s v="Private"/>
    <s v="Urban"/>
    <n v="110.89"/>
    <x v="0"/>
    <n v="17.600000000000001"/>
    <n v="28.25"/>
    <n v="17.600000000000001"/>
    <x v="0"/>
    <x v="0"/>
    <s v="0"/>
    <n v="2.355946971202157E-2"/>
  </r>
  <r>
    <n v="16863"/>
    <x v="1"/>
    <n v="8"/>
    <x v="0"/>
    <x v="0"/>
    <x v="0"/>
    <s v="No"/>
    <s v="children"/>
    <s v="Rural"/>
    <n v="104.75"/>
    <x v="0"/>
    <n v="17.100000000000001"/>
    <n v="28.25"/>
    <n v="17.100000000000001"/>
    <x v="0"/>
    <x v="0"/>
    <s v="0"/>
    <n v="1.6822504513166074E-2"/>
  </r>
  <r>
    <n v="16987"/>
    <x v="1"/>
    <n v="8"/>
    <x v="0"/>
    <x v="0"/>
    <x v="0"/>
    <s v="No"/>
    <s v="children"/>
    <s v="Urban"/>
    <n v="96.62"/>
    <x v="1"/>
    <n v="16.399999999999999"/>
    <n v="28.25"/>
    <n v="16.399999999999999"/>
    <x v="0"/>
    <x v="0"/>
    <s v="0"/>
    <n v="1.3289222130474931E-2"/>
  </r>
  <r>
    <n v="19088"/>
    <x v="0"/>
    <n v="8"/>
    <x v="0"/>
    <x v="0"/>
    <x v="0"/>
    <s v="No"/>
    <s v="children"/>
    <s v="Urban"/>
    <n v="105.63"/>
    <x v="0"/>
    <n v="19.2"/>
    <n v="28.25"/>
    <n v="19.2"/>
    <x v="0"/>
    <x v="0"/>
    <s v="0"/>
    <n v="-1.3079642513802458E-2"/>
  </r>
  <r>
    <n v="21653"/>
    <x v="0"/>
    <n v="8"/>
    <x v="0"/>
    <x v="0"/>
    <x v="0"/>
    <s v="No"/>
    <s v="children"/>
    <s v="Rural"/>
    <n v="104.3"/>
    <x v="0"/>
    <n v="18.5"/>
    <n v="28.25"/>
    <n v="18.5"/>
    <x v="0"/>
    <x v="0"/>
    <s v="0"/>
    <n v="-1.3248151734961744E-2"/>
  </r>
  <r>
    <n v="21969"/>
    <x v="0"/>
    <n v="8"/>
    <x v="0"/>
    <x v="0"/>
    <x v="0"/>
    <s v="No"/>
    <s v="children"/>
    <s v="Urban"/>
    <n v="89.57"/>
    <x v="1"/>
    <n v="18.8"/>
    <n v="28.25"/>
    <n v="18.8"/>
    <x v="0"/>
    <x v="0"/>
    <s v="0"/>
    <n v="2.1183980863598156E-2"/>
  </r>
  <r>
    <n v="26893"/>
    <x v="0"/>
    <n v="8"/>
    <x v="0"/>
    <x v="0"/>
    <x v="0"/>
    <s v="No"/>
    <s v="children"/>
    <s v="Urban"/>
    <n v="101.26"/>
    <x v="0"/>
    <n v="33.799999999999997"/>
    <n v="28.25"/>
    <n v="33.799999999999997"/>
    <x v="0"/>
    <x v="0"/>
    <s v="0"/>
    <n v="-2.127579371352269E-2"/>
  </r>
  <r>
    <n v="27446"/>
    <x v="1"/>
    <n v="8"/>
    <x v="0"/>
    <x v="0"/>
    <x v="0"/>
    <s v="No"/>
    <s v="children"/>
    <s v="Urban"/>
    <n v="76.31"/>
    <x v="1"/>
    <n v="15.5"/>
    <n v="28.25"/>
    <n v="15.5"/>
    <x v="0"/>
    <x v="0"/>
    <s v="0"/>
    <n v="-2.1684202071492086E-2"/>
  </r>
  <r>
    <n v="28952"/>
    <x v="0"/>
    <n v="8"/>
    <x v="0"/>
    <x v="0"/>
    <x v="0"/>
    <s v="No"/>
    <s v="children"/>
    <s v="Rural"/>
    <n v="86.84"/>
    <x v="1"/>
    <n v="18.3"/>
    <n v="28.25"/>
    <n v="18.3"/>
    <x v="0"/>
    <x v="0"/>
    <s v="0"/>
    <n v="-1.9218771107463006E-3"/>
  </r>
  <r>
    <n v="31227"/>
    <x v="0"/>
    <n v="8"/>
    <x v="0"/>
    <x v="0"/>
    <x v="0"/>
    <s v="No"/>
    <s v="children"/>
    <s v="Rural"/>
    <n v="89.24"/>
    <x v="1"/>
    <n v="16.7"/>
    <n v="28.25"/>
    <n v="16.7"/>
    <x v="0"/>
    <x v="0"/>
    <s v="0"/>
    <n v="-1.784095194533411E-2"/>
  </r>
  <r>
    <n v="32560"/>
    <x v="1"/>
    <n v="8"/>
    <x v="0"/>
    <x v="0"/>
    <x v="0"/>
    <s v="No"/>
    <s v="children"/>
    <s v="Rural"/>
    <n v="87.92"/>
    <x v="1"/>
    <n v="14.1"/>
    <n v="28.25"/>
    <n v="14.1"/>
    <x v="0"/>
    <x v="0"/>
    <s v="0"/>
    <n v="1.8637121018949904E-2"/>
  </r>
  <r>
    <n v="33726"/>
    <x v="1"/>
    <n v="8"/>
    <x v="0"/>
    <x v="0"/>
    <x v="0"/>
    <s v="No"/>
    <s v="children"/>
    <s v="Urban"/>
    <n v="72.81"/>
    <x v="1"/>
    <n v="18.2"/>
    <n v="28.25"/>
    <n v="18.2"/>
    <x v="0"/>
    <x v="0"/>
    <s v="0"/>
    <n v="-8.3821571801827813E-3"/>
  </r>
  <r>
    <n v="34045"/>
    <x v="1"/>
    <n v="8"/>
    <x v="0"/>
    <x v="0"/>
    <x v="0"/>
    <s v="No"/>
    <s v="children"/>
    <s v="Urban"/>
    <n v="87.15"/>
    <x v="1"/>
    <n v="16.100000000000001"/>
    <n v="28.25"/>
    <n v="16.100000000000001"/>
    <x v="0"/>
    <x v="0"/>
    <s v="0"/>
    <n v="-1.205780700134047E-2"/>
  </r>
  <r>
    <n v="34621"/>
    <x v="1"/>
    <n v="8"/>
    <x v="0"/>
    <x v="0"/>
    <x v="0"/>
    <s v="No"/>
    <s v="children"/>
    <s v="Urban"/>
    <n v="79.33"/>
    <x v="1"/>
    <n v="15.2"/>
    <n v="28.25"/>
    <n v="15.2"/>
    <x v="0"/>
    <x v="0"/>
    <s v="0"/>
    <n v="2.2295469928982386E-2"/>
  </r>
  <r>
    <n v="38284"/>
    <x v="0"/>
    <n v="8"/>
    <x v="0"/>
    <x v="0"/>
    <x v="0"/>
    <s v="No"/>
    <s v="children"/>
    <s v="Rural"/>
    <n v="77.08"/>
    <x v="1"/>
    <n v="16.899999999999999"/>
    <n v="28.25"/>
    <n v="16.899999999999999"/>
    <x v="0"/>
    <x v="0"/>
    <s v="0"/>
    <n v="2.7236302783742671E-3"/>
  </r>
  <r>
    <n v="43146"/>
    <x v="0"/>
    <n v="8"/>
    <x v="0"/>
    <x v="0"/>
    <x v="0"/>
    <s v="No"/>
    <s v="children"/>
    <s v="Urban"/>
    <n v="106.4"/>
    <x v="0"/>
    <n v="18.3"/>
    <n v="28.25"/>
    <n v="18.3"/>
    <x v="0"/>
    <x v="0"/>
    <s v="0"/>
    <n v="1.3279208674528919E-3"/>
  </r>
  <r>
    <n v="43773"/>
    <x v="0"/>
    <n v="8"/>
    <x v="0"/>
    <x v="0"/>
    <x v="0"/>
    <s v="No"/>
    <s v="children"/>
    <s v="Urban"/>
    <n v="61.07"/>
    <x v="3"/>
    <n v="19.100000000000001"/>
    <n v="28.25"/>
    <n v="19.100000000000001"/>
    <x v="0"/>
    <x v="0"/>
    <s v="0"/>
    <n v="-9.5036803431115258E-3"/>
  </r>
  <r>
    <n v="44635"/>
    <x v="1"/>
    <n v="8"/>
    <x v="0"/>
    <x v="0"/>
    <x v="0"/>
    <s v="No"/>
    <s v="children"/>
    <s v="Urban"/>
    <n v="95.39"/>
    <x v="1"/>
    <n v="20.399999999999999"/>
    <n v="28.25"/>
    <n v="20.399999999999999"/>
    <x v="0"/>
    <x v="0"/>
    <s v="0"/>
    <n v="2.1075343577799964E-2"/>
  </r>
  <r>
    <n v="45893"/>
    <x v="1"/>
    <n v="8"/>
    <x v="0"/>
    <x v="0"/>
    <x v="0"/>
    <s v="No"/>
    <s v="children"/>
    <s v="Urban"/>
    <n v="106.51"/>
    <x v="0"/>
    <n v="12.3"/>
    <n v="28.25"/>
    <n v="12.3"/>
    <x v="0"/>
    <x v="0"/>
    <s v="0"/>
    <n v="-5.0837950354295893E-3"/>
  </r>
  <r>
    <n v="46767"/>
    <x v="1"/>
    <n v="8"/>
    <x v="0"/>
    <x v="0"/>
    <x v="0"/>
    <s v="No"/>
    <s v="children"/>
    <s v="Rural"/>
    <n v="67.84"/>
    <x v="3"/>
    <n v="24"/>
    <n v="28.25"/>
    <n v="24"/>
    <x v="0"/>
    <x v="0"/>
    <s v="0"/>
    <n v="2.4963952066000428E-2"/>
  </r>
  <r>
    <n v="47627"/>
    <x v="0"/>
    <n v="8"/>
    <x v="0"/>
    <x v="0"/>
    <x v="0"/>
    <s v="No"/>
    <s v="children"/>
    <s v="Urban"/>
    <n v="107.69"/>
    <x v="0"/>
    <n v="20.3"/>
    <n v="28.25"/>
    <n v="20.3"/>
    <x v="0"/>
    <x v="0"/>
    <s v="0"/>
    <n v="2.075422053697601E-3"/>
  </r>
  <r>
    <n v="47701"/>
    <x v="0"/>
    <n v="8"/>
    <x v="0"/>
    <x v="0"/>
    <x v="0"/>
    <s v="No"/>
    <s v="children"/>
    <s v="Urban"/>
    <n v="104.51"/>
    <x v="0"/>
    <n v="20.6"/>
    <n v="28.25"/>
    <n v="20.6"/>
    <x v="0"/>
    <x v="0"/>
    <s v="0"/>
    <n v="7.1833658700626805E-3"/>
  </r>
  <r>
    <n v="47810"/>
    <x v="0"/>
    <n v="8"/>
    <x v="0"/>
    <x v="0"/>
    <x v="0"/>
    <s v="No"/>
    <s v="children"/>
    <s v="Rural"/>
    <n v="107.97"/>
    <x v="0"/>
    <n v="26.7"/>
    <n v="28.25"/>
    <n v="26.7"/>
    <x v="0"/>
    <x v="0"/>
    <s v="0"/>
    <n v="-1.7749737122397146E-2"/>
  </r>
  <r>
    <n v="48652"/>
    <x v="1"/>
    <n v="8"/>
    <x v="0"/>
    <x v="0"/>
    <x v="0"/>
    <s v="No"/>
    <s v="children"/>
    <s v="Urban"/>
    <n v="83.55"/>
    <x v="1"/>
    <n v="22.4"/>
    <n v="28.25"/>
    <n v="22.4"/>
    <x v="0"/>
    <x v="0"/>
    <s v="0"/>
    <n v="2.1043524134667858E-2"/>
  </r>
  <r>
    <n v="52305"/>
    <x v="1"/>
    <n v="8"/>
    <x v="0"/>
    <x v="0"/>
    <x v="0"/>
    <s v="No"/>
    <s v="children"/>
    <s v="Rural"/>
    <n v="102.5"/>
    <x v="0"/>
    <n v="16.3"/>
    <n v="28.25"/>
    <n v="16.3"/>
    <x v="0"/>
    <x v="0"/>
    <s v="0"/>
    <n v="3.3823561113917209E-3"/>
  </r>
  <r>
    <n v="53095"/>
    <x v="0"/>
    <n v="8"/>
    <x v="0"/>
    <x v="0"/>
    <x v="0"/>
    <s v="No"/>
    <s v="children"/>
    <s v="Rural"/>
    <n v="63.43"/>
    <x v="3"/>
    <n v="21.8"/>
    <n v="28.25"/>
    <n v="21.8"/>
    <x v="0"/>
    <x v="0"/>
    <s v="0"/>
    <n v="1.2092225169957222E-2"/>
  </r>
  <r>
    <n v="55740"/>
    <x v="1"/>
    <n v="8"/>
    <x v="0"/>
    <x v="0"/>
    <x v="0"/>
    <s v="No"/>
    <s v="children"/>
    <s v="Urban"/>
    <n v="62.69"/>
    <x v="3"/>
    <n v="28.7"/>
    <n v="28.25"/>
    <n v="28.7"/>
    <x v="0"/>
    <x v="0"/>
    <s v="0"/>
    <n v="-1.4504348932550227E-2"/>
  </r>
  <r>
    <n v="56139"/>
    <x v="0"/>
    <n v="8"/>
    <x v="0"/>
    <x v="0"/>
    <x v="0"/>
    <s v="No"/>
    <s v="children"/>
    <s v="Urban"/>
    <n v="129.66"/>
    <x v="4"/>
    <n v="19.2"/>
    <n v="28.25"/>
    <n v="19.2"/>
    <x v="0"/>
    <x v="0"/>
    <s v="0"/>
    <n v="-2.1990572336813969E-2"/>
  </r>
  <r>
    <n v="57979"/>
    <x v="0"/>
    <n v="8"/>
    <x v="0"/>
    <x v="0"/>
    <x v="0"/>
    <s v="No"/>
    <s v="children"/>
    <s v="Rural"/>
    <n v="108.06"/>
    <x v="0"/>
    <n v="14.6"/>
    <n v="28.25"/>
    <n v="14.6"/>
    <x v="0"/>
    <x v="0"/>
    <s v="0"/>
    <n v="-1.070531283270304E-2"/>
  </r>
  <r>
    <n v="61536"/>
    <x v="1"/>
    <n v="8"/>
    <x v="0"/>
    <x v="0"/>
    <x v="0"/>
    <s v="No"/>
    <s v="children"/>
    <s v="Rural"/>
    <n v="76.12"/>
    <x v="1"/>
    <n v="19.399999999999999"/>
    <n v="28.25"/>
    <n v="19.399999999999999"/>
    <x v="0"/>
    <x v="0"/>
    <s v="0"/>
    <n v="8.3623233073151781E-3"/>
  </r>
  <r>
    <n v="61924"/>
    <x v="0"/>
    <n v="8"/>
    <x v="0"/>
    <x v="0"/>
    <x v="0"/>
    <s v="No"/>
    <s v="children"/>
    <s v="Rural"/>
    <n v="133.63"/>
    <x v="4"/>
    <n v="18.8"/>
    <n v="28.25"/>
    <n v="18.8"/>
    <x v="0"/>
    <x v="0"/>
    <s v="0"/>
    <n v="-6.4513622932087008E-3"/>
  </r>
  <r>
    <n v="64879"/>
    <x v="1"/>
    <n v="8"/>
    <x v="0"/>
    <x v="0"/>
    <x v="0"/>
    <s v="No"/>
    <s v="children"/>
    <s v="Rural"/>
    <n v="120.43"/>
    <x v="0"/>
    <n v="23.5"/>
    <n v="28.25"/>
    <n v="23.5"/>
    <x v="0"/>
    <x v="0"/>
    <s v="0"/>
    <n v="-3.2680209871693844E-4"/>
  </r>
  <r>
    <n v="65535"/>
    <x v="0"/>
    <n v="8"/>
    <x v="0"/>
    <x v="0"/>
    <x v="0"/>
    <s v="No"/>
    <s v="children"/>
    <s v="Rural"/>
    <n v="78.05"/>
    <x v="1"/>
    <n v="25.7"/>
    <n v="28.25"/>
    <n v="25.7"/>
    <x v="0"/>
    <x v="0"/>
    <s v="0"/>
    <n v="5.7025964769306494E-3"/>
  </r>
  <r>
    <n v="65969"/>
    <x v="0"/>
    <n v="8"/>
    <x v="0"/>
    <x v="0"/>
    <x v="0"/>
    <s v="No"/>
    <s v="children"/>
    <s v="Rural"/>
    <n v="121.99"/>
    <x v="0"/>
    <n v="19.600000000000001"/>
    <n v="28.25"/>
    <n v="19.600000000000001"/>
    <x v="0"/>
    <x v="0"/>
    <s v="0"/>
    <n v="3.0320534459038983E-3"/>
  </r>
  <r>
    <n v="69622"/>
    <x v="1"/>
    <n v="8"/>
    <x v="0"/>
    <x v="0"/>
    <x v="0"/>
    <s v="No"/>
    <s v="children"/>
    <s v="Urban"/>
    <n v="65.319999999999993"/>
    <x v="3"/>
    <n v="18.399999999999999"/>
    <n v="28.25"/>
    <n v="18.399999999999999"/>
    <x v="0"/>
    <x v="0"/>
    <s v="0"/>
    <n v="1.3573590019522335E-2"/>
  </r>
  <r>
    <n v="70992"/>
    <x v="1"/>
    <n v="8"/>
    <x v="0"/>
    <x v="0"/>
    <x v="0"/>
    <s v="No"/>
    <s v="children"/>
    <s v="Urban"/>
    <n v="74.42"/>
    <x v="1"/>
    <n v="22.5"/>
    <n v="28.25"/>
    <n v="22.5"/>
    <x v="0"/>
    <x v="0"/>
    <s v="0"/>
    <n v="2.4363294778463735E-2"/>
  </r>
  <r>
    <n v="71044"/>
    <x v="1"/>
    <n v="8"/>
    <x v="0"/>
    <x v="0"/>
    <x v="0"/>
    <s v="No"/>
    <s v="children"/>
    <s v="Rural"/>
    <n v="71.63"/>
    <x v="1"/>
    <n v="16.3"/>
    <n v="28.25"/>
    <n v="16.3"/>
    <x v="0"/>
    <x v="0"/>
    <s v="0"/>
    <n v="-2.4365748524010238E-2"/>
  </r>
  <r>
    <n v="72108"/>
    <x v="0"/>
    <n v="8"/>
    <x v="0"/>
    <x v="0"/>
    <x v="0"/>
    <s v="No"/>
    <s v="children"/>
    <s v="Rural"/>
    <n v="56.3"/>
    <x v="3"/>
    <n v="18"/>
    <n v="28.25"/>
    <n v="18"/>
    <x v="0"/>
    <x v="0"/>
    <s v="0"/>
    <n v="2.3907545224209674E-2"/>
  </r>
  <r>
    <n v="579"/>
    <x v="0"/>
    <n v="9"/>
    <x v="0"/>
    <x v="0"/>
    <x v="0"/>
    <s v="No"/>
    <s v="children"/>
    <s v="Urban"/>
    <n v="71.88"/>
    <x v="1"/>
    <n v="17.5"/>
    <n v="28.25"/>
    <n v="17.5"/>
    <x v="0"/>
    <x v="0"/>
    <s v="0"/>
    <n v="-2.4011258493319289E-2"/>
  </r>
  <r>
    <n v="6011"/>
    <x v="0"/>
    <n v="9"/>
    <x v="0"/>
    <x v="0"/>
    <x v="0"/>
    <s v="No"/>
    <s v="children"/>
    <s v="Urban"/>
    <n v="78.239999999999995"/>
    <x v="1"/>
    <n v="15.3"/>
    <n v="28.25"/>
    <n v="15.3"/>
    <x v="0"/>
    <x v="0"/>
    <s v="0"/>
    <n v="6.0836496289948085E-3"/>
  </r>
  <r>
    <n v="11176"/>
    <x v="0"/>
    <n v="9"/>
    <x v="0"/>
    <x v="0"/>
    <x v="0"/>
    <s v="No"/>
    <s v="children"/>
    <s v="Rural"/>
    <n v="85.02"/>
    <x v="1"/>
    <n v="16.3"/>
    <n v="28.25"/>
    <n v="16.3"/>
    <x v="0"/>
    <x v="0"/>
    <s v="0"/>
    <n v="-2.3264251308164278E-2"/>
  </r>
  <r>
    <n v="11935"/>
    <x v="1"/>
    <n v="9"/>
    <x v="0"/>
    <x v="0"/>
    <x v="0"/>
    <s v="No"/>
    <s v="children"/>
    <s v="Rural"/>
    <n v="110.97"/>
    <x v="0"/>
    <n v="17.7"/>
    <n v="28.25"/>
    <n v="17.7"/>
    <x v="0"/>
    <x v="0"/>
    <s v="0"/>
    <n v="-2.2663314117904766E-2"/>
  </r>
  <r>
    <n v="12990"/>
    <x v="0"/>
    <n v="9"/>
    <x v="0"/>
    <x v="0"/>
    <x v="0"/>
    <s v="No"/>
    <s v="children"/>
    <s v="Rural"/>
    <n v="84.17"/>
    <x v="1"/>
    <n v="17.399999999999999"/>
    <n v="28.25"/>
    <n v="17.399999999999999"/>
    <x v="0"/>
    <x v="0"/>
    <s v="0"/>
    <n v="-1.8909179278125049E-2"/>
  </r>
  <r>
    <n v="14563"/>
    <x v="0"/>
    <n v="9"/>
    <x v="0"/>
    <x v="0"/>
    <x v="0"/>
    <s v="No"/>
    <s v="children"/>
    <s v="Urban"/>
    <n v="83.83"/>
    <x v="1"/>
    <n v="27.1"/>
    <n v="28.25"/>
    <n v="27.1"/>
    <x v="0"/>
    <x v="0"/>
    <s v="0"/>
    <n v="1.070428932001335E-2"/>
  </r>
  <r>
    <n v="15230"/>
    <x v="1"/>
    <n v="9"/>
    <x v="0"/>
    <x v="0"/>
    <x v="0"/>
    <s v="No"/>
    <s v="children"/>
    <s v="Rural"/>
    <n v="80.55"/>
    <x v="1"/>
    <n v="15.1"/>
    <n v="28.25"/>
    <n v="15.1"/>
    <x v="0"/>
    <x v="0"/>
    <s v="0"/>
    <n v="1.3161457392229209E-2"/>
  </r>
  <r>
    <n v="16566"/>
    <x v="0"/>
    <n v="9"/>
    <x v="0"/>
    <x v="0"/>
    <x v="0"/>
    <s v="No"/>
    <s v="children"/>
    <s v="Urban"/>
    <n v="75.84"/>
    <x v="1"/>
    <n v="21.5"/>
    <n v="28.25"/>
    <n v="21.5"/>
    <x v="0"/>
    <x v="0"/>
    <s v="0"/>
    <n v="-1.5962513954485329E-2"/>
  </r>
  <r>
    <n v="16600"/>
    <x v="0"/>
    <n v="9"/>
    <x v="0"/>
    <x v="0"/>
    <x v="0"/>
    <s v="No"/>
    <s v="children"/>
    <s v="Rural"/>
    <n v="65.52"/>
    <x v="3"/>
    <n v="33.5"/>
    <n v="28.25"/>
    <n v="33.5"/>
    <x v="0"/>
    <x v="0"/>
    <s v="0"/>
    <n v="1.9711753401218252E-2"/>
  </r>
  <r>
    <n v="17238"/>
    <x v="1"/>
    <n v="9"/>
    <x v="0"/>
    <x v="0"/>
    <x v="0"/>
    <s v="No"/>
    <s v="children"/>
    <s v="Urban"/>
    <n v="85"/>
    <x v="1"/>
    <n v="16"/>
    <n v="28.25"/>
    <n v="16"/>
    <x v="0"/>
    <x v="0"/>
    <s v="0"/>
    <n v="1.3452764002680811E-2"/>
  </r>
  <r>
    <n v="17515"/>
    <x v="1"/>
    <n v="9"/>
    <x v="0"/>
    <x v="0"/>
    <x v="0"/>
    <s v="No"/>
    <s v="children"/>
    <s v="Rural"/>
    <n v="81.180000000000007"/>
    <x v="1"/>
    <n v="20"/>
    <n v="28.25"/>
    <n v="20"/>
    <x v="0"/>
    <x v="0"/>
    <s v="0"/>
    <n v="3.2408652241668725E-3"/>
  </r>
  <r>
    <n v="21980"/>
    <x v="0"/>
    <n v="9"/>
    <x v="0"/>
    <x v="0"/>
    <x v="0"/>
    <s v="No"/>
    <s v="children"/>
    <s v="Urban"/>
    <n v="66.11"/>
    <x v="3"/>
    <n v="16.3"/>
    <n v="28.25"/>
    <n v="16.3"/>
    <x v="0"/>
    <x v="0"/>
    <s v="0"/>
    <n v="-2.1404083629713366E-2"/>
  </r>
  <r>
    <n v="30870"/>
    <x v="0"/>
    <n v="9"/>
    <x v="0"/>
    <x v="0"/>
    <x v="0"/>
    <s v="No"/>
    <s v="children"/>
    <s v="Urban"/>
    <n v="93.24"/>
    <x v="1"/>
    <n v="31.9"/>
    <n v="28.25"/>
    <n v="31.9"/>
    <x v="0"/>
    <x v="0"/>
    <s v="0"/>
    <n v="-4.8941285628454232E-3"/>
  </r>
  <r>
    <n v="33723"/>
    <x v="1"/>
    <n v="9"/>
    <x v="0"/>
    <x v="0"/>
    <x v="0"/>
    <s v="No"/>
    <s v="children"/>
    <s v="Urban"/>
    <n v="95.81"/>
    <x v="1"/>
    <m/>
    <n v="28.25"/>
    <n v="28.25"/>
    <x v="0"/>
    <x v="0"/>
    <s v="0"/>
    <n v="-6.8792336560688063E-3"/>
  </r>
  <r>
    <n v="41395"/>
    <x v="0"/>
    <n v="9"/>
    <x v="0"/>
    <x v="0"/>
    <x v="0"/>
    <s v="No"/>
    <s v="children"/>
    <s v="Urban"/>
    <n v="123.66"/>
    <x v="0"/>
    <n v="17"/>
    <n v="28.25"/>
    <n v="17"/>
    <x v="0"/>
    <x v="0"/>
    <s v="0"/>
    <n v="5.9530309924775201E-3"/>
  </r>
  <r>
    <n v="41523"/>
    <x v="0"/>
    <n v="9"/>
    <x v="0"/>
    <x v="0"/>
    <x v="0"/>
    <s v="No"/>
    <s v="children"/>
    <s v="Rural"/>
    <n v="94.59"/>
    <x v="1"/>
    <n v="20"/>
    <n v="28.25"/>
    <n v="20"/>
    <x v="0"/>
    <x v="0"/>
    <s v="0"/>
    <n v="-1.7287323173349689E-2"/>
  </r>
  <r>
    <n v="42359"/>
    <x v="0"/>
    <n v="9"/>
    <x v="0"/>
    <x v="0"/>
    <x v="0"/>
    <s v="No"/>
    <s v="children"/>
    <s v="Urban"/>
    <n v="122.22"/>
    <x v="0"/>
    <n v="17.7"/>
    <n v="28.25"/>
    <n v="17.7"/>
    <x v="0"/>
    <x v="0"/>
    <s v="0"/>
    <n v="-7.2811743897535971E-3"/>
  </r>
  <r>
    <n v="43024"/>
    <x v="0"/>
    <n v="9"/>
    <x v="0"/>
    <x v="0"/>
    <x v="0"/>
    <s v="No"/>
    <s v="children"/>
    <s v="Rural"/>
    <n v="76.88"/>
    <x v="1"/>
    <n v="18"/>
    <n v="28.25"/>
    <n v="18"/>
    <x v="0"/>
    <x v="0"/>
    <s v="0"/>
    <n v="1.4012783996737365E-2"/>
  </r>
  <r>
    <n v="45289"/>
    <x v="1"/>
    <n v="9"/>
    <x v="0"/>
    <x v="0"/>
    <x v="0"/>
    <s v="No"/>
    <s v="children"/>
    <s v="Urban"/>
    <n v="109.32"/>
    <x v="0"/>
    <n v="27.4"/>
    <n v="28.25"/>
    <n v="27.4"/>
    <x v="0"/>
    <x v="0"/>
    <s v="0"/>
    <n v="-5.6083776462890365E-3"/>
  </r>
  <r>
    <n v="45931"/>
    <x v="0"/>
    <n v="9"/>
    <x v="0"/>
    <x v="0"/>
    <x v="0"/>
    <s v="No"/>
    <s v="children"/>
    <s v="Urban"/>
    <n v="142.68"/>
    <x v="4"/>
    <n v="24.4"/>
    <n v="28.25"/>
    <n v="24.4"/>
    <x v="0"/>
    <x v="0"/>
    <s v="0"/>
    <n v="2.0151182666225141E-2"/>
  </r>
  <r>
    <n v="46854"/>
    <x v="1"/>
    <n v="9"/>
    <x v="0"/>
    <x v="0"/>
    <x v="0"/>
    <s v="No"/>
    <s v="children"/>
    <s v="Urban"/>
    <n v="82.64"/>
    <x v="1"/>
    <n v="14.5"/>
    <n v="28.25"/>
    <n v="14.5"/>
    <x v="0"/>
    <x v="0"/>
    <s v="0"/>
    <n v="-1.3087856291412814E-2"/>
  </r>
  <r>
    <n v="47309"/>
    <x v="0"/>
    <n v="9"/>
    <x v="0"/>
    <x v="0"/>
    <x v="0"/>
    <s v="No"/>
    <s v="children"/>
    <s v="Urban"/>
    <n v="87.74"/>
    <x v="1"/>
    <n v="17.100000000000001"/>
    <n v="28.25"/>
    <n v="17.100000000000001"/>
    <x v="0"/>
    <x v="0"/>
    <s v="0"/>
    <n v="-1.2262356032458743E-2"/>
  </r>
  <r>
    <n v="47330"/>
    <x v="0"/>
    <n v="9"/>
    <x v="0"/>
    <x v="0"/>
    <x v="0"/>
    <s v="No"/>
    <s v="children"/>
    <s v="Rural"/>
    <n v="60.39"/>
    <x v="3"/>
    <n v="16.399999999999999"/>
    <n v="28.25"/>
    <n v="16.399999999999999"/>
    <x v="0"/>
    <x v="0"/>
    <s v="0"/>
    <n v="-7.1327484540959383E-3"/>
  </r>
  <r>
    <n v="48851"/>
    <x v="1"/>
    <n v="9"/>
    <x v="0"/>
    <x v="0"/>
    <x v="0"/>
    <s v="No"/>
    <s v="children"/>
    <s v="Rural"/>
    <n v="77.67"/>
    <x v="1"/>
    <n v="17.600000000000001"/>
    <n v="28.25"/>
    <n v="17.600000000000001"/>
    <x v="0"/>
    <x v="0"/>
    <s v="0"/>
    <n v="8.0810746030819339E-3"/>
  </r>
  <r>
    <n v="49459"/>
    <x v="0"/>
    <n v="9"/>
    <x v="0"/>
    <x v="0"/>
    <x v="0"/>
    <s v="No"/>
    <s v="children"/>
    <s v="Rural"/>
    <n v="61.75"/>
    <x v="3"/>
    <n v="16.2"/>
    <n v="28.25"/>
    <n v="16.2"/>
    <x v="0"/>
    <x v="0"/>
    <s v="0"/>
    <n v="-1.9854435630569878E-2"/>
  </r>
  <r>
    <n v="52454"/>
    <x v="0"/>
    <n v="9"/>
    <x v="0"/>
    <x v="0"/>
    <x v="0"/>
    <s v="No"/>
    <s v="children"/>
    <s v="Rural"/>
    <n v="121.8"/>
    <x v="0"/>
    <n v="18.7"/>
    <n v="28.25"/>
    <n v="18.7"/>
    <x v="0"/>
    <x v="0"/>
    <s v="0"/>
    <n v="-1.3831016716252781E-2"/>
  </r>
  <r>
    <n v="53494"/>
    <x v="1"/>
    <n v="9"/>
    <x v="0"/>
    <x v="0"/>
    <x v="0"/>
    <s v="No"/>
    <s v="children"/>
    <s v="Rural"/>
    <n v="125.09"/>
    <x v="4"/>
    <n v="15.4"/>
    <n v="28.25"/>
    <n v="15.4"/>
    <x v="0"/>
    <x v="0"/>
    <s v="0"/>
    <n v="-7.4655873273516363E-3"/>
  </r>
  <r>
    <n v="54866"/>
    <x v="1"/>
    <n v="9"/>
    <x v="0"/>
    <x v="0"/>
    <x v="0"/>
    <s v="No"/>
    <s v="children"/>
    <s v="Rural"/>
    <n v="57.27"/>
    <x v="3"/>
    <n v="28"/>
    <n v="28.25"/>
    <n v="28"/>
    <x v="0"/>
    <x v="0"/>
    <s v="0"/>
    <n v="5.6288458189280629E-3"/>
  </r>
  <r>
    <n v="55599"/>
    <x v="1"/>
    <n v="9"/>
    <x v="0"/>
    <x v="0"/>
    <x v="0"/>
    <s v="No"/>
    <s v="children"/>
    <s v="Rural"/>
    <n v="69.87"/>
    <x v="3"/>
    <n v="18"/>
    <n v="28.25"/>
    <n v="18"/>
    <x v="0"/>
    <x v="0"/>
    <s v="0"/>
    <n v="-2.3516726110438736E-2"/>
  </r>
  <r>
    <n v="56791"/>
    <x v="0"/>
    <n v="9"/>
    <x v="0"/>
    <x v="0"/>
    <x v="0"/>
    <s v="No"/>
    <s v="children"/>
    <s v="Urban"/>
    <n v="170.76"/>
    <x v="4"/>
    <n v="20"/>
    <n v="28.25"/>
    <n v="20"/>
    <x v="0"/>
    <x v="0"/>
    <s v="0"/>
    <n v="-1.2289906665912259E-2"/>
  </r>
  <r>
    <n v="58203"/>
    <x v="0"/>
    <n v="9"/>
    <x v="0"/>
    <x v="0"/>
    <x v="0"/>
    <s v="No"/>
    <s v="children"/>
    <s v="Urban"/>
    <n v="97.84"/>
    <x v="1"/>
    <n v="23.3"/>
    <n v="28.25"/>
    <n v="23.3"/>
    <x v="0"/>
    <x v="0"/>
    <s v="0"/>
    <n v="-4.2521600304587957E-3"/>
  </r>
  <r>
    <n v="58257"/>
    <x v="0"/>
    <n v="9"/>
    <x v="0"/>
    <x v="0"/>
    <x v="0"/>
    <s v="No"/>
    <s v="children"/>
    <s v="Urban"/>
    <n v="64.2"/>
    <x v="3"/>
    <n v="18.5"/>
    <n v="28.25"/>
    <n v="18.5"/>
    <x v="0"/>
    <x v="0"/>
    <s v="0"/>
    <n v="-1.4157314930131388E-2"/>
  </r>
  <r>
    <n v="62187"/>
    <x v="0"/>
    <n v="9"/>
    <x v="0"/>
    <x v="0"/>
    <x v="0"/>
    <s v="No"/>
    <s v="children"/>
    <s v="Urban"/>
    <n v="131.88999999999999"/>
    <x v="4"/>
    <n v="25.5"/>
    <n v="28.25"/>
    <n v="25.5"/>
    <x v="0"/>
    <x v="0"/>
    <s v="0"/>
    <n v="-1.3915371135194693E-2"/>
  </r>
  <r>
    <n v="62552"/>
    <x v="1"/>
    <n v="9"/>
    <x v="0"/>
    <x v="0"/>
    <x v="0"/>
    <s v="No"/>
    <s v="children"/>
    <s v="Rural"/>
    <n v="90.22"/>
    <x v="1"/>
    <n v="18.7"/>
    <n v="28.25"/>
    <n v="18.7"/>
    <x v="0"/>
    <x v="0"/>
    <s v="0"/>
    <n v="-1.9088429629004894E-2"/>
  </r>
  <r>
    <n v="63467"/>
    <x v="0"/>
    <n v="9"/>
    <x v="0"/>
    <x v="0"/>
    <x v="0"/>
    <s v="No"/>
    <s v="children"/>
    <s v="Urban"/>
    <n v="150"/>
    <x v="4"/>
    <n v="17.399999999999999"/>
    <n v="28.25"/>
    <n v="17.399999999999999"/>
    <x v="0"/>
    <x v="0"/>
    <s v="0"/>
    <n v="9.0554878209768881E-3"/>
  </r>
  <r>
    <n v="63575"/>
    <x v="0"/>
    <n v="9"/>
    <x v="0"/>
    <x v="0"/>
    <x v="0"/>
    <s v="No"/>
    <s v="children"/>
    <s v="Urban"/>
    <n v="84.4"/>
    <x v="1"/>
    <n v="14.9"/>
    <n v="28.25"/>
    <n v="14.9"/>
    <x v="0"/>
    <x v="0"/>
    <s v="0"/>
    <n v="-6.3979477394182803E-3"/>
  </r>
  <r>
    <n v="65379"/>
    <x v="0"/>
    <n v="9"/>
    <x v="0"/>
    <x v="0"/>
    <x v="0"/>
    <s v="No"/>
    <s v="children"/>
    <s v="Urban"/>
    <n v="69.52"/>
    <x v="3"/>
    <n v="24.2"/>
    <n v="28.25"/>
    <n v="24.2"/>
    <x v="0"/>
    <x v="0"/>
    <s v="0"/>
    <n v="-3.0045407281844017E-3"/>
  </r>
  <r>
    <n v="67758"/>
    <x v="0"/>
    <n v="9"/>
    <x v="0"/>
    <x v="0"/>
    <x v="0"/>
    <s v="No"/>
    <s v="children"/>
    <s v="Urban"/>
    <n v="114.99"/>
    <x v="0"/>
    <n v="18.8"/>
    <n v="28.25"/>
    <n v="18.8"/>
    <x v="0"/>
    <x v="0"/>
    <s v="0"/>
    <n v="-1.7733097317842679E-2"/>
  </r>
  <r>
    <n v="737"/>
    <x v="0"/>
    <n v="10"/>
    <x v="0"/>
    <x v="0"/>
    <x v="0"/>
    <s v="No"/>
    <s v="children"/>
    <s v="Urban"/>
    <n v="88.69"/>
    <x v="1"/>
    <n v="30.4"/>
    <n v="28.25"/>
    <n v="30.4"/>
    <x v="0"/>
    <x v="0"/>
    <s v="0"/>
    <n v="-3.3973992473954051E-4"/>
  </r>
  <r>
    <n v="2707"/>
    <x v="0"/>
    <n v="10"/>
    <x v="0"/>
    <x v="0"/>
    <x v="0"/>
    <s v="No"/>
    <s v="children"/>
    <s v="Rural"/>
    <n v="68.94"/>
    <x v="3"/>
    <n v="18"/>
    <n v="28.25"/>
    <n v="18"/>
    <x v="0"/>
    <x v="0"/>
    <s v="0"/>
    <n v="5.5062768410787614E-3"/>
  </r>
  <r>
    <n v="5288"/>
    <x v="0"/>
    <n v="10"/>
    <x v="0"/>
    <x v="0"/>
    <x v="0"/>
    <s v="No"/>
    <s v="children"/>
    <s v="Urban"/>
    <n v="108.08"/>
    <x v="0"/>
    <n v="15.6"/>
    <n v="28.25"/>
    <n v="15.6"/>
    <x v="0"/>
    <x v="0"/>
    <s v="0"/>
    <n v="-8.7245291214700367E-4"/>
  </r>
  <r>
    <n v="8341"/>
    <x v="0"/>
    <n v="10"/>
    <x v="0"/>
    <x v="0"/>
    <x v="0"/>
    <s v="No"/>
    <s v="children"/>
    <s v="Rural"/>
    <n v="84.02"/>
    <x v="1"/>
    <n v="18.7"/>
    <n v="28.25"/>
    <n v="18.7"/>
    <x v="1"/>
    <x v="0"/>
    <s v="0"/>
    <n v="-1.0327147351877342E-3"/>
  </r>
  <r>
    <n v="11973"/>
    <x v="1"/>
    <n v="10"/>
    <x v="0"/>
    <x v="0"/>
    <x v="0"/>
    <s v="No"/>
    <s v="children"/>
    <s v="Urban"/>
    <n v="124.6"/>
    <x v="0"/>
    <n v="18.600000000000001"/>
    <n v="28.25"/>
    <n v="18.600000000000001"/>
    <x v="0"/>
    <x v="0"/>
    <s v="0"/>
    <n v="-6.8594959376227227E-3"/>
  </r>
  <r>
    <n v="13504"/>
    <x v="1"/>
    <n v="10"/>
    <x v="0"/>
    <x v="0"/>
    <x v="0"/>
    <s v="No"/>
    <s v="children"/>
    <s v="Urban"/>
    <n v="112.34"/>
    <x v="0"/>
    <n v="18.100000000000001"/>
    <n v="28.25"/>
    <n v="18.100000000000001"/>
    <x v="0"/>
    <x v="0"/>
    <s v="0"/>
    <n v="-5.4695558227379985E-3"/>
  </r>
  <r>
    <n v="17198"/>
    <x v="1"/>
    <n v="10"/>
    <x v="0"/>
    <x v="0"/>
    <x v="0"/>
    <s v="No"/>
    <s v="children"/>
    <s v="Rural"/>
    <n v="83.37"/>
    <x v="1"/>
    <n v="17.8"/>
    <n v="28.25"/>
    <n v="17.8"/>
    <x v="2"/>
    <x v="0"/>
    <s v="0"/>
    <n v="-2.0955645121329518E-2"/>
  </r>
  <r>
    <n v="17725"/>
    <x v="1"/>
    <n v="10"/>
    <x v="0"/>
    <x v="0"/>
    <x v="0"/>
    <s v="No"/>
    <s v="children"/>
    <s v="Rural"/>
    <n v="93.29"/>
    <x v="1"/>
    <n v="20.6"/>
    <n v="28.25"/>
    <n v="20.6"/>
    <x v="0"/>
    <x v="0"/>
    <s v="0"/>
    <n v="-1.304831536224208E-2"/>
  </r>
  <r>
    <n v="18134"/>
    <x v="0"/>
    <n v="10"/>
    <x v="0"/>
    <x v="0"/>
    <x v="0"/>
    <s v="No"/>
    <s v="children"/>
    <s v="Rural"/>
    <n v="95.8"/>
    <x v="1"/>
    <n v="17.3"/>
    <n v="28.25"/>
    <n v="17.3"/>
    <x v="0"/>
    <x v="0"/>
    <s v="0"/>
    <n v="-1.0165301697019485E-2"/>
  </r>
  <r>
    <n v="18192"/>
    <x v="0"/>
    <n v="10"/>
    <x v="0"/>
    <x v="0"/>
    <x v="0"/>
    <s v="No"/>
    <s v="children"/>
    <s v="Rural"/>
    <n v="93.11"/>
    <x v="1"/>
    <n v="14.6"/>
    <n v="28.25"/>
    <n v="14.6"/>
    <x v="0"/>
    <x v="0"/>
    <s v="0"/>
    <n v="-5.5212425869103302E-3"/>
  </r>
  <r>
    <n v="18927"/>
    <x v="1"/>
    <n v="10"/>
    <x v="0"/>
    <x v="0"/>
    <x v="0"/>
    <s v="No"/>
    <s v="children"/>
    <s v="Urban"/>
    <n v="93.64"/>
    <x v="1"/>
    <n v="23.4"/>
    <n v="28.25"/>
    <n v="23.4"/>
    <x v="0"/>
    <x v="0"/>
    <s v="0"/>
    <n v="1.5630120894131606E-2"/>
  </r>
  <r>
    <n v="21209"/>
    <x v="1"/>
    <n v="10"/>
    <x v="0"/>
    <x v="0"/>
    <x v="0"/>
    <s v="No"/>
    <s v="children"/>
    <s v="Rural"/>
    <n v="84.86"/>
    <x v="1"/>
    <n v="28.6"/>
    <n v="28.25"/>
    <n v="28.6"/>
    <x v="1"/>
    <x v="0"/>
    <s v="0"/>
    <n v="-1.1402731958456864E-2"/>
  </r>
  <r>
    <n v="22259"/>
    <x v="0"/>
    <n v="10"/>
    <x v="0"/>
    <x v="0"/>
    <x v="0"/>
    <s v="No"/>
    <s v="children"/>
    <s v="Rural"/>
    <n v="77.510000000000005"/>
    <x v="1"/>
    <n v="21.9"/>
    <n v="28.25"/>
    <n v="21.9"/>
    <x v="0"/>
    <x v="0"/>
    <s v="0"/>
    <n v="-2.1409515930652497E-2"/>
  </r>
  <r>
    <n v="22622"/>
    <x v="0"/>
    <n v="10"/>
    <x v="0"/>
    <x v="0"/>
    <x v="0"/>
    <s v="No"/>
    <s v="children"/>
    <s v="Rural"/>
    <n v="108.79"/>
    <x v="0"/>
    <n v="21"/>
    <n v="28.25"/>
    <n v="21"/>
    <x v="0"/>
    <x v="0"/>
    <s v="0"/>
    <n v="2.4011177916297283E-2"/>
  </r>
  <r>
    <n v="25305"/>
    <x v="0"/>
    <n v="10"/>
    <x v="0"/>
    <x v="0"/>
    <x v="0"/>
    <s v="No"/>
    <s v="children"/>
    <s v="Rural"/>
    <n v="99.87"/>
    <x v="0"/>
    <m/>
    <n v="28.25"/>
    <n v="28.25"/>
    <x v="2"/>
    <x v="0"/>
    <s v="0"/>
    <n v="-8.369008433716801E-3"/>
  </r>
  <r>
    <n v="25391"/>
    <x v="1"/>
    <n v="10"/>
    <x v="0"/>
    <x v="0"/>
    <x v="0"/>
    <s v="No"/>
    <s v="children"/>
    <s v="Rural"/>
    <n v="69.84"/>
    <x v="3"/>
    <n v="13.7"/>
    <n v="28.25"/>
    <n v="13.7"/>
    <x v="0"/>
    <x v="0"/>
    <s v="0"/>
    <n v="-3.15897408550328E-3"/>
  </r>
  <r>
    <n v="28500"/>
    <x v="0"/>
    <n v="10"/>
    <x v="0"/>
    <x v="0"/>
    <x v="0"/>
    <s v="No"/>
    <s v="children"/>
    <s v="Urban"/>
    <n v="91.98"/>
    <x v="1"/>
    <n v="16.399999999999999"/>
    <n v="28.25"/>
    <n v="16.399999999999999"/>
    <x v="0"/>
    <x v="0"/>
    <s v="0"/>
    <n v="2.0287852064773598E-2"/>
  </r>
  <r>
    <n v="33087"/>
    <x v="1"/>
    <n v="10"/>
    <x v="0"/>
    <x v="0"/>
    <x v="0"/>
    <s v="No"/>
    <s v="children"/>
    <s v="Urban"/>
    <n v="109.3"/>
    <x v="0"/>
    <n v="20.100000000000001"/>
    <n v="28.25"/>
    <n v="20.100000000000001"/>
    <x v="0"/>
    <x v="0"/>
    <s v="0"/>
    <n v="1.9482374023073103E-2"/>
  </r>
  <r>
    <n v="33102"/>
    <x v="0"/>
    <n v="10"/>
    <x v="0"/>
    <x v="0"/>
    <x v="0"/>
    <s v="No"/>
    <s v="children"/>
    <s v="Rural"/>
    <n v="69.2"/>
    <x v="3"/>
    <n v="23.5"/>
    <n v="28.25"/>
    <n v="23.5"/>
    <x v="2"/>
    <x v="0"/>
    <s v="0"/>
    <n v="2.2047473419034951E-2"/>
  </r>
  <r>
    <n v="33876"/>
    <x v="0"/>
    <n v="10"/>
    <x v="0"/>
    <x v="0"/>
    <x v="0"/>
    <s v="No"/>
    <s v="children"/>
    <s v="Urban"/>
    <n v="87.09"/>
    <x v="1"/>
    <n v="14.3"/>
    <n v="28.25"/>
    <n v="14.3"/>
    <x v="0"/>
    <x v="0"/>
    <s v="0"/>
    <n v="-1.8466823683473736E-2"/>
  </r>
  <r>
    <n v="35152"/>
    <x v="0"/>
    <n v="10"/>
    <x v="0"/>
    <x v="0"/>
    <x v="0"/>
    <s v="No"/>
    <s v="children"/>
    <s v="Urban"/>
    <n v="76.92"/>
    <x v="1"/>
    <n v="15.8"/>
    <n v="28.25"/>
    <n v="15.8"/>
    <x v="0"/>
    <x v="0"/>
    <s v="0"/>
    <n v="1.0492369519994383E-3"/>
  </r>
  <r>
    <n v="40568"/>
    <x v="1"/>
    <n v="10"/>
    <x v="0"/>
    <x v="0"/>
    <x v="0"/>
    <s v="No"/>
    <s v="children"/>
    <s v="Urban"/>
    <n v="82.59"/>
    <x v="1"/>
    <n v="18.600000000000001"/>
    <n v="28.25"/>
    <n v="18.600000000000001"/>
    <x v="2"/>
    <x v="0"/>
    <s v="0"/>
    <n v="-1.4396321568922283E-2"/>
  </r>
  <r>
    <n v="43016"/>
    <x v="0"/>
    <n v="10"/>
    <x v="0"/>
    <x v="0"/>
    <x v="0"/>
    <s v="No"/>
    <s v="children"/>
    <s v="Urban"/>
    <n v="70.7"/>
    <x v="1"/>
    <n v="25.4"/>
    <n v="28.25"/>
    <n v="25.4"/>
    <x v="0"/>
    <x v="0"/>
    <s v="0"/>
    <n v="7.6288631318545738E-3"/>
  </r>
  <r>
    <n v="45279"/>
    <x v="1"/>
    <n v="10"/>
    <x v="0"/>
    <x v="0"/>
    <x v="0"/>
    <s v="No"/>
    <s v="children"/>
    <s v="Rural"/>
    <n v="83.03"/>
    <x v="1"/>
    <n v="18.5"/>
    <n v="28.25"/>
    <n v="18.5"/>
    <x v="0"/>
    <x v="0"/>
    <s v="0"/>
    <n v="-2.3493086393434375E-2"/>
  </r>
  <r>
    <n v="49179"/>
    <x v="0"/>
    <n v="10"/>
    <x v="0"/>
    <x v="0"/>
    <x v="0"/>
    <s v="No"/>
    <s v="children"/>
    <s v="Rural"/>
    <n v="84.81"/>
    <x v="1"/>
    <n v="16.8"/>
    <n v="28.25"/>
    <n v="16.8"/>
    <x v="1"/>
    <x v="0"/>
    <s v="0"/>
    <n v="-2.3258797031177763E-2"/>
  </r>
  <r>
    <n v="50238"/>
    <x v="0"/>
    <n v="10"/>
    <x v="0"/>
    <x v="0"/>
    <x v="0"/>
    <s v="No"/>
    <s v="children"/>
    <s v="Urban"/>
    <n v="55.34"/>
    <x v="3"/>
    <n v="15.3"/>
    <n v="28.25"/>
    <n v="15.3"/>
    <x v="0"/>
    <x v="0"/>
    <s v="0"/>
    <n v="-2.946969526675852E-3"/>
  </r>
  <r>
    <n v="51275"/>
    <x v="1"/>
    <n v="10"/>
    <x v="0"/>
    <x v="0"/>
    <x v="0"/>
    <s v="No"/>
    <s v="children"/>
    <s v="Urban"/>
    <n v="61.34"/>
    <x v="3"/>
    <n v="19.100000000000001"/>
    <n v="28.25"/>
    <n v="19.100000000000001"/>
    <x v="0"/>
    <x v="0"/>
    <s v="0"/>
    <n v="-2.3618084114825428E-2"/>
  </r>
  <r>
    <n v="57322"/>
    <x v="0"/>
    <n v="10"/>
    <x v="0"/>
    <x v="0"/>
    <x v="0"/>
    <s v="No"/>
    <s v="children"/>
    <s v="Urban"/>
    <n v="102.97"/>
    <x v="0"/>
    <n v="19.100000000000001"/>
    <n v="28.25"/>
    <n v="19.100000000000001"/>
    <x v="0"/>
    <x v="0"/>
    <s v="0"/>
    <n v="3.7283697597356889E-3"/>
  </r>
  <r>
    <n v="59275"/>
    <x v="0"/>
    <n v="10"/>
    <x v="0"/>
    <x v="0"/>
    <x v="0"/>
    <s v="No"/>
    <s v="children"/>
    <s v="Rural"/>
    <n v="58.03"/>
    <x v="3"/>
    <n v="35.200000000000003"/>
    <n v="28.25"/>
    <n v="35.200000000000003"/>
    <x v="0"/>
    <x v="0"/>
    <s v="0"/>
    <n v="-1.3862071427828415E-3"/>
  </r>
  <r>
    <n v="62999"/>
    <x v="0"/>
    <n v="10"/>
    <x v="0"/>
    <x v="0"/>
    <x v="0"/>
    <s v="No"/>
    <s v="children"/>
    <s v="Rural"/>
    <n v="59.49"/>
    <x v="3"/>
    <n v="18.3"/>
    <n v="28.25"/>
    <n v="18.3"/>
    <x v="0"/>
    <x v="0"/>
    <s v="0"/>
    <n v="1.6042092192569253E-2"/>
  </r>
  <r>
    <n v="64128"/>
    <x v="0"/>
    <n v="10"/>
    <x v="0"/>
    <x v="0"/>
    <x v="0"/>
    <s v="No"/>
    <s v="children"/>
    <s v="Urban"/>
    <n v="63.08"/>
    <x v="3"/>
    <n v="20.5"/>
    <n v="28.25"/>
    <n v="20.5"/>
    <x v="3"/>
    <x v="0"/>
    <s v="0"/>
    <n v="2.2598926803428204E-2"/>
  </r>
  <r>
    <n v="64508"/>
    <x v="1"/>
    <n v="10"/>
    <x v="0"/>
    <x v="0"/>
    <x v="0"/>
    <s v="No"/>
    <s v="children"/>
    <s v="Urban"/>
    <n v="97.24"/>
    <x v="1"/>
    <n v="20.2"/>
    <n v="28.25"/>
    <n v="20.2"/>
    <x v="0"/>
    <x v="0"/>
    <s v="0"/>
    <n v="2.2941226074016181E-2"/>
  </r>
  <r>
    <n v="67499"/>
    <x v="0"/>
    <n v="10"/>
    <x v="0"/>
    <x v="0"/>
    <x v="0"/>
    <s v="No"/>
    <s v="children"/>
    <s v="Rural"/>
    <n v="117.03"/>
    <x v="0"/>
    <n v="21.1"/>
    <n v="28.25"/>
    <n v="21.1"/>
    <x v="1"/>
    <x v="0"/>
    <s v="0"/>
    <n v="-1.0299840340654565E-3"/>
  </r>
  <r>
    <n v="70823"/>
    <x v="1"/>
    <n v="10"/>
    <x v="0"/>
    <x v="0"/>
    <x v="0"/>
    <s v="No"/>
    <s v="children"/>
    <s v="Urban"/>
    <n v="57.28"/>
    <x v="3"/>
    <n v="15.4"/>
    <n v="28.25"/>
    <n v="15.4"/>
    <x v="1"/>
    <x v="0"/>
    <s v="0"/>
    <n v="-1.0290883158174946E-2"/>
  </r>
  <r>
    <n v="71900"/>
    <x v="1"/>
    <n v="10"/>
    <x v="0"/>
    <x v="0"/>
    <x v="0"/>
    <s v="No"/>
    <s v="children"/>
    <s v="Urban"/>
    <n v="77.430000000000007"/>
    <x v="1"/>
    <n v="16.2"/>
    <n v="28.25"/>
    <n v="16.2"/>
    <x v="0"/>
    <x v="0"/>
    <s v="0"/>
    <n v="2.0437590815997702E-2"/>
  </r>
  <r>
    <n v="5654"/>
    <x v="1"/>
    <n v="11"/>
    <x v="0"/>
    <x v="0"/>
    <x v="0"/>
    <s v="No"/>
    <s v="children"/>
    <s v="Rural"/>
    <n v="94.77"/>
    <x v="1"/>
    <n v="22.7"/>
    <n v="28.25"/>
    <n v="22.7"/>
    <x v="0"/>
    <x v="0"/>
    <s v="0"/>
    <n v="1.5450728056155771E-2"/>
  </r>
  <r>
    <n v="6973"/>
    <x v="0"/>
    <n v="11"/>
    <x v="0"/>
    <x v="0"/>
    <x v="0"/>
    <s v="No"/>
    <s v="children"/>
    <s v="Rural"/>
    <n v="87.54"/>
    <x v="1"/>
    <n v="24.4"/>
    <n v="28.25"/>
    <n v="24.4"/>
    <x v="0"/>
    <x v="0"/>
    <s v="0"/>
    <n v="-1.0658724932744123E-2"/>
  </r>
  <r>
    <n v="8041"/>
    <x v="1"/>
    <n v="11"/>
    <x v="0"/>
    <x v="0"/>
    <x v="0"/>
    <s v="No"/>
    <s v="children"/>
    <s v="Rural"/>
    <n v="93.51"/>
    <x v="1"/>
    <n v="20.8"/>
    <n v="28.25"/>
    <n v="20.8"/>
    <x v="0"/>
    <x v="0"/>
    <s v="0"/>
    <n v="-3.8396927203238505E-3"/>
  </r>
  <r>
    <n v="9394"/>
    <x v="0"/>
    <n v="11"/>
    <x v="0"/>
    <x v="0"/>
    <x v="0"/>
    <s v="No"/>
    <s v="children"/>
    <s v="Rural"/>
    <n v="92.24"/>
    <x v="1"/>
    <n v="27.9"/>
    <n v="28.25"/>
    <n v="27.9"/>
    <x v="0"/>
    <x v="0"/>
    <s v="0"/>
    <n v="-1.3939222175101951E-2"/>
  </r>
  <r>
    <n v="11974"/>
    <x v="0"/>
    <n v="11"/>
    <x v="0"/>
    <x v="0"/>
    <x v="0"/>
    <s v="No"/>
    <s v="children"/>
    <s v="Urban"/>
    <n v="82.58"/>
    <x v="1"/>
    <n v="25.5"/>
    <n v="28.25"/>
    <n v="25.5"/>
    <x v="0"/>
    <x v="0"/>
    <s v="0"/>
    <n v="-2.4672041491667313E-2"/>
  </r>
  <r>
    <n v="12345"/>
    <x v="0"/>
    <n v="11"/>
    <x v="0"/>
    <x v="0"/>
    <x v="0"/>
    <s v="No"/>
    <s v="children"/>
    <s v="Urban"/>
    <n v="73.180000000000007"/>
    <x v="1"/>
    <n v="27.6"/>
    <n v="28.25"/>
    <n v="27.6"/>
    <x v="1"/>
    <x v="0"/>
    <s v="0"/>
    <n v="-1.009909898227691E-2"/>
  </r>
  <r>
    <n v="12900"/>
    <x v="0"/>
    <n v="11"/>
    <x v="0"/>
    <x v="0"/>
    <x v="0"/>
    <s v="No"/>
    <s v="children"/>
    <s v="Rural"/>
    <n v="80.08"/>
    <x v="1"/>
    <n v="21.8"/>
    <n v="28.25"/>
    <n v="21.8"/>
    <x v="1"/>
    <x v="0"/>
    <s v="0"/>
    <n v="9.1700362754024382E-3"/>
  </r>
  <r>
    <n v="15663"/>
    <x v="1"/>
    <n v="11"/>
    <x v="0"/>
    <x v="0"/>
    <x v="0"/>
    <s v="No"/>
    <s v="children"/>
    <s v="Urban"/>
    <n v="76.739999999999995"/>
    <x v="1"/>
    <n v="19.100000000000001"/>
    <n v="28.25"/>
    <n v="19.100000000000001"/>
    <x v="0"/>
    <x v="0"/>
    <s v="0"/>
    <n v="1.6543006335964543E-2"/>
  </r>
  <r>
    <n v="16320"/>
    <x v="1"/>
    <n v="11"/>
    <x v="0"/>
    <x v="0"/>
    <x v="0"/>
    <s v="No"/>
    <s v="children"/>
    <s v="Urban"/>
    <n v="102.76"/>
    <x v="0"/>
    <n v="20.3"/>
    <n v="28.25"/>
    <n v="20.3"/>
    <x v="0"/>
    <x v="0"/>
    <s v="0"/>
    <n v="-8.4463551042188341E-3"/>
  </r>
  <r>
    <n v="18578"/>
    <x v="0"/>
    <n v="11"/>
    <x v="0"/>
    <x v="0"/>
    <x v="0"/>
    <s v="No"/>
    <s v="children"/>
    <s v="Rural"/>
    <n v="121.66"/>
    <x v="0"/>
    <n v="16.7"/>
    <n v="28.25"/>
    <n v="16.7"/>
    <x v="0"/>
    <x v="0"/>
    <s v="0"/>
    <n v="2.6870600450371041E-4"/>
  </r>
  <r>
    <n v="20634"/>
    <x v="1"/>
    <n v="11"/>
    <x v="0"/>
    <x v="0"/>
    <x v="0"/>
    <s v="No"/>
    <s v="children"/>
    <s v="Urban"/>
    <n v="92.65"/>
    <x v="1"/>
    <n v="15.7"/>
    <n v="28.25"/>
    <n v="15.7"/>
    <x v="1"/>
    <x v="0"/>
    <s v="0"/>
    <n v="2.9648910154982944E-3"/>
  </r>
  <r>
    <n v="24404"/>
    <x v="0"/>
    <n v="11"/>
    <x v="0"/>
    <x v="0"/>
    <x v="0"/>
    <s v="No"/>
    <s v="children"/>
    <s v="Urban"/>
    <n v="124.35"/>
    <x v="0"/>
    <n v="32.700000000000003"/>
    <n v="28.25"/>
    <n v="32.700000000000003"/>
    <x v="0"/>
    <x v="0"/>
    <s v="0"/>
    <n v="4.5439408709790682E-3"/>
  </r>
  <r>
    <n v="25860"/>
    <x v="1"/>
    <n v="11"/>
    <x v="0"/>
    <x v="0"/>
    <x v="0"/>
    <s v="No"/>
    <s v="children"/>
    <s v="Rural"/>
    <n v="123.04"/>
    <x v="0"/>
    <n v="15.9"/>
    <n v="28.25"/>
    <n v="15.9"/>
    <x v="0"/>
    <x v="0"/>
    <s v="0"/>
    <n v="-1.7268345751373444E-2"/>
  </r>
  <r>
    <n v="28799"/>
    <x v="0"/>
    <n v="11"/>
    <x v="0"/>
    <x v="0"/>
    <x v="0"/>
    <s v="No"/>
    <s v="children"/>
    <s v="Rural"/>
    <n v="90.69"/>
    <x v="1"/>
    <n v="18.600000000000001"/>
    <n v="28.25"/>
    <n v="18.600000000000001"/>
    <x v="0"/>
    <x v="0"/>
    <s v="0"/>
    <n v="1.8005015716637318E-2"/>
  </r>
  <r>
    <n v="31293"/>
    <x v="0"/>
    <n v="11"/>
    <x v="0"/>
    <x v="0"/>
    <x v="0"/>
    <s v="No"/>
    <s v="children"/>
    <s v="Urban"/>
    <n v="92.17"/>
    <x v="1"/>
    <n v="19.5"/>
    <n v="28.25"/>
    <n v="19.5"/>
    <x v="0"/>
    <x v="0"/>
    <s v="0"/>
    <n v="-2.4611707854633024E-2"/>
  </r>
  <r>
    <n v="31608"/>
    <x v="0"/>
    <n v="11"/>
    <x v="0"/>
    <x v="0"/>
    <x v="0"/>
    <s v="No"/>
    <s v="children"/>
    <s v="Rural"/>
    <n v="96.91"/>
    <x v="1"/>
    <n v="20.399999999999999"/>
    <n v="28.25"/>
    <n v="20.399999999999999"/>
    <x v="0"/>
    <x v="0"/>
    <s v="0"/>
    <n v="-9.5875411987591756E-3"/>
  </r>
  <r>
    <n v="32610"/>
    <x v="1"/>
    <n v="11"/>
    <x v="0"/>
    <x v="0"/>
    <x v="0"/>
    <s v="No"/>
    <s v="children"/>
    <s v="Urban"/>
    <n v="94.89"/>
    <x v="1"/>
    <n v="27.5"/>
    <n v="28.25"/>
    <n v="27.5"/>
    <x v="1"/>
    <x v="0"/>
    <s v="0"/>
    <n v="1.4699861180583678E-2"/>
  </r>
  <r>
    <n v="37660"/>
    <x v="0"/>
    <n v="11"/>
    <x v="0"/>
    <x v="0"/>
    <x v="0"/>
    <s v="No"/>
    <s v="children"/>
    <s v="Rural"/>
    <n v="105.73"/>
    <x v="0"/>
    <n v="22.6"/>
    <n v="28.25"/>
    <n v="22.6"/>
    <x v="1"/>
    <x v="0"/>
    <s v="0"/>
    <n v="-1.1216335580029085E-2"/>
  </r>
  <r>
    <n v="39038"/>
    <x v="0"/>
    <n v="11"/>
    <x v="0"/>
    <x v="0"/>
    <x v="0"/>
    <s v="No"/>
    <s v="children"/>
    <s v="Rural"/>
    <n v="79.03"/>
    <x v="1"/>
    <n v="16.5"/>
    <n v="28.25"/>
    <n v="16.5"/>
    <x v="0"/>
    <x v="0"/>
    <s v="0"/>
    <n v="-2.3221161125667744E-2"/>
  </r>
  <r>
    <n v="40237"/>
    <x v="1"/>
    <n v="11"/>
    <x v="0"/>
    <x v="0"/>
    <x v="0"/>
    <s v="No"/>
    <s v="children"/>
    <s v="Urban"/>
    <n v="73.66"/>
    <x v="1"/>
    <n v="20.5"/>
    <n v="28.25"/>
    <n v="20.5"/>
    <x v="1"/>
    <x v="0"/>
    <s v="0"/>
    <n v="-1.9088417636641829E-2"/>
  </r>
  <r>
    <n v="44192"/>
    <x v="1"/>
    <n v="11"/>
    <x v="0"/>
    <x v="0"/>
    <x v="0"/>
    <s v="No"/>
    <s v="children"/>
    <s v="Urban"/>
    <n v="130.15"/>
    <x v="4"/>
    <n v="17.2"/>
    <n v="28.25"/>
    <n v="17.2"/>
    <x v="0"/>
    <x v="0"/>
    <s v="0"/>
    <n v="-1.8183707496699297E-2"/>
  </r>
  <r>
    <n v="48064"/>
    <x v="0"/>
    <n v="11"/>
    <x v="0"/>
    <x v="0"/>
    <x v="0"/>
    <s v="No"/>
    <s v="children"/>
    <s v="Rural"/>
    <n v="65.069999999999993"/>
    <x v="3"/>
    <n v="21.5"/>
    <n v="28.25"/>
    <n v="21.5"/>
    <x v="1"/>
    <x v="0"/>
    <s v="0"/>
    <n v="1.6499021125929474E-2"/>
  </r>
  <r>
    <n v="48272"/>
    <x v="1"/>
    <n v="11"/>
    <x v="0"/>
    <x v="0"/>
    <x v="0"/>
    <s v="No"/>
    <s v="children"/>
    <s v="Rural"/>
    <n v="87.51"/>
    <x v="1"/>
    <n v="24.4"/>
    <n v="28.25"/>
    <n v="24.4"/>
    <x v="0"/>
    <x v="0"/>
    <s v="0"/>
    <n v="-2.0680005257832583E-2"/>
  </r>
  <r>
    <n v="51162"/>
    <x v="1"/>
    <n v="11"/>
    <x v="0"/>
    <x v="0"/>
    <x v="0"/>
    <s v="No"/>
    <s v="children"/>
    <s v="Rural"/>
    <n v="122.75"/>
    <x v="0"/>
    <n v="14.3"/>
    <n v="28.25"/>
    <n v="14.3"/>
    <x v="0"/>
    <x v="0"/>
    <s v="0"/>
    <n v="3.2716220765952155E-3"/>
  </r>
  <r>
    <n v="53489"/>
    <x v="0"/>
    <n v="11"/>
    <x v="0"/>
    <x v="0"/>
    <x v="0"/>
    <s v="No"/>
    <s v="children"/>
    <s v="Rural"/>
    <n v="73.28"/>
    <x v="1"/>
    <n v="17.2"/>
    <n v="28.25"/>
    <n v="17.2"/>
    <x v="1"/>
    <x v="0"/>
    <s v="0"/>
    <n v="1.1760238214519126E-2"/>
  </r>
  <r>
    <n v="53636"/>
    <x v="1"/>
    <n v="11"/>
    <x v="0"/>
    <x v="0"/>
    <x v="0"/>
    <s v="No"/>
    <s v="children"/>
    <s v="Urban"/>
    <n v="88.79"/>
    <x v="1"/>
    <n v="21.3"/>
    <n v="28.25"/>
    <n v="21.3"/>
    <x v="1"/>
    <x v="0"/>
    <s v="0"/>
    <n v="1.8501469381571527E-2"/>
  </r>
  <r>
    <n v="54072"/>
    <x v="1"/>
    <n v="11"/>
    <x v="0"/>
    <x v="0"/>
    <x v="0"/>
    <s v="No"/>
    <s v="children"/>
    <s v="Urban"/>
    <n v="81.31"/>
    <x v="1"/>
    <n v="18.8"/>
    <n v="28.25"/>
    <n v="18.8"/>
    <x v="1"/>
    <x v="0"/>
    <s v="0"/>
    <n v="3.2203318930179802E-3"/>
  </r>
  <r>
    <n v="54253"/>
    <x v="0"/>
    <n v="11"/>
    <x v="0"/>
    <x v="0"/>
    <x v="0"/>
    <s v="No"/>
    <s v="children"/>
    <s v="Urban"/>
    <n v="144.08000000000001"/>
    <x v="4"/>
    <n v="16.2"/>
    <n v="28.25"/>
    <n v="16.2"/>
    <x v="2"/>
    <x v="0"/>
    <s v="0"/>
    <n v="1.5490633426087613E-2"/>
  </r>
  <r>
    <n v="57968"/>
    <x v="1"/>
    <n v="11"/>
    <x v="0"/>
    <x v="0"/>
    <x v="0"/>
    <s v="No"/>
    <s v="children"/>
    <s v="Urban"/>
    <n v="107.18"/>
    <x v="0"/>
    <n v="27.6"/>
    <n v="28.25"/>
    <n v="27.6"/>
    <x v="0"/>
    <x v="0"/>
    <s v="0"/>
    <n v="-2.2135389543350481E-2"/>
  </r>
  <r>
    <n v="59908"/>
    <x v="1"/>
    <n v="11"/>
    <x v="0"/>
    <x v="0"/>
    <x v="0"/>
    <s v="No"/>
    <s v="children"/>
    <s v="Rural"/>
    <n v="121.15"/>
    <x v="0"/>
    <n v="26.1"/>
    <n v="28.25"/>
    <n v="26.1"/>
    <x v="0"/>
    <x v="0"/>
    <s v="0"/>
    <n v="1.7430374435553481E-2"/>
  </r>
  <r>
    <n v="61672"/>
    <x v="1"/>
    <n v="11"/>
    <x v="0"/>
    <x v="0"/>
    <x v="0"/>
    <s v="No"/>
    <s v="children"/>
    <s v="Urban"/>
    <n v="69.680000000000007"/>
    <x v="3"/>
    <n v="14.4"/>
    <n v="28.25"/>
    <n v="14.4"/>
    <x v="0"/>
    <x v="0"/>
    <s v="0"/>
    <n v="2.3138002764853116E-2"/>
  </r>
  <r>
    <n v="63423"/>
    <x v="0"/>
    <n v="11"/>
    <x v="0"/>
    <x v="0"/>
    <x v="0"/>
    <s v="No"/>
    <s v="children"/>
    <s v="Rural"/>
    <n v="68.62"/>
    <x v="3"/>
    <n v="18.2"/>
    <n v="28.25"/>
    <n v="18.2"/>
    <x v="0"/>
    <x v="0"/>
    <s v="0"/>
    <n v="-2.0049975725765556E-2"/>
  </r>
  <r>
    <n v="65351"/>
    <x v="0"/>
    <n v="11"/>
    <x v="0"/>
    <x v="0"/>
    <x v="0"/>
    <s v="No"/>
    <s v="children"/>
    <s v="Urban"/>
    <n v="141.84"/>
    <x v="4"/>
    <n v="23.3"/>
    <n v="28.25"/>
    <n v="23.3"/>
    <x v="0"/>
    <x v="0"/>
    <s v="0"/>
    <n v="-1.1016837412482438E-3"/>
  </r>
  <r>
    <n v="65469"/>
    <x v="0"/>
    <n v="11"/>
    <x v="0"/>
    <x v="0"/>
    <x v="0"/>
    <s v="No"/>
    <s v="children"/>
    <s v="Rural"/>
    <n v="121.71"/>
    <x v="0"/>
    <n v="23.4"/>
    <n v="28.25"/>
    <n v="23.4"/>
    <x v="1"/>
    <x v="0"/>
    <s v="0"/>
    <n v="1.6354038546212367E-3"/>
  </r>
  <r>
    <n v="69339"/>
    <x v="0"/>
    <n v="11"/>
    <x v="0"/>
    <x v="0"/>
    <x v="0"/>
    <s v="No"/>
    <s v="children"/>
    <s v="Urban"/>
    <n v="99.79"/>
    <x v="0"/>
    <n v="20.2"/>
    <n v="28.25"/>
    <n v="20.2"/>
    <x v="0"/>
    <x v="0"/>
    <s v="0"/>
    <n v="8.8267828121951827E-3"/>
  </r>
  <r>
    <n v="71192"/>
    <x v="0"/>
    <n v="11"/>
    <x v="0"/>
    <x v="0"/>
    <x v="0"/>
    <s v="No"/>
    <s v="children"/>
    <s v="Rural"/>
    <n v="56.33"/>
    <x v="3"/>
    <n v="18.100000000000001"/>
    <n v="28.25"/>
    <n v="18.100000000000001"/>
    <x v="0"/>
    <x v="0"/>
    <s v="0"/>
    <n v="-8.7567313717708088E-3"/>
  </r>
  <r>
    <n v="530"/>
    <x v="1"/>
    <n v="12"/>
    <x v="0"/>
    <x v="0"/>
    <x v="0"/>
    <s v="No"/>
    <s v="children"/>
    <s v="Rural"/>
    <n v="75.22"/>
    <x v="1"/>
    <n v="20.9"/>
    <n v="28.25"/>
    <n v="20.9"/>
    <x v="0"/>
    <x v="0"/>
    <s v="0"/>
    <n v="6.7668779785858284E-4"/>
  </r>
  <r>
    <n v="3807"/>
    <x v="1"/>
    <n v="12"/>
    <x v="0"/>
    <x v="0"/>
    <x v="0"/>
    <s v="No"/>
    <s v="children"/>
    <s v="Urban"/>
    <n v="86.55"/>
    <x v="1"/>
    <n v="26.5"/>
    <n v="28.25"/>
    <n v="26.5"/>
    <x v="0"/>
    <x v="0"/>
    <s v="0"/>
    <n v="-8.1044799269048336E-3"/>
  </r>
  <r>
    <n v="4833"/>
    <x v="1"/>
    <n v="12"/>
    <x v="0"/>
    <x v="0"/>
    <x v="0"/>
    <s v="No"/>
    <s v="children"/>
    <s v="Rural"/>
    <n v="207.45"/>
    <x v="2"/>
    <n v="25.4"/>
    <n v="28.25"/>
    <n v="25.4"/>
    <x v="3"/>
    <x v="0"/>
    <s v="0"/>
    <n v="-3.6389343376216356E-4"/>
  </r>
  <r>
    <n v="6390"/>
    <x v="1"/>
    <n v="12"/>
    <x v="0"/>
    <x v="0"/>
    <x v="0"/>
    <s v="No"/>
    <s v="children"/>
    <s v="Rural"/>
    <n v="73.989999999999995"/>
    <x v="1"/>
    <n v="16.3"/>
    <n v="28.25"/>
    <n v="16.3"/>
    <x v="0"/>
    <x v="0"/>
    <s v="0"/>
    <n v="-2.2042799868973499E-2"/>
  </r>
  <r>
    <n v="7057"/>
    <x v="0"/>
    <n v="12"/>
    <x v="0"/>
    <x v="0"/>
    <x v="0"/>
    <s v="No"/>
    <s v="children"/>
    <s v="Urban"/>
    <n v="83.95"/>
    <x v="1"/>
    <n v="23.6"/>
    <n v="28.25"/>
    <n v="23.6"/>
    <x v="0"/>
    <x v="0"/>
    <s v="0"/>
    <n v="-8.1956267033831028E-3"/>
  </r>
  <r>
    <n v="8563"/>
    <x v="1"/>
    <n v="12"/>
    <x v="0"/>
    <x v="0"/>
    <x v="0"/>
    <s v="No"/>
    <s v="children"/>
    <s v="Rural"/>
    <n v="91.71"/>
    <x v="1"/>
    <n v="21.3"/>
    <n v="28.25"/>
    <n v="21.3"/>
    <x v="0"/>
    <x v="0"/>
    <s v="0"/>
    <n v="-1.4787471440671019E-2"/>
  </r>
  <r>
    <n v="8719"/>
    <x v="0"/>
    <n v="12"/>
    <x v="0"/>
    <x v="0"/>
    <x v="0"/>
    <s v="No"/>
    <s v="children"/>
    <s v="Urban"/>
    <n v="116.25"/>
    <x v="0"/>
    <n v="16.399999999999999"/>
    <n v="28.25"/>
    <n v="16.399999999999999"/>
    <x v="2"/>
    <x v="0"/>
    <s v="0"/>
    <n v="-2.3830232250787946E-2"/>
  </r>
  <r>
    <n v="10913"/>
    <x v="0"/>
    <n v="12"/>
    <x v="0"/>
    <x v="0"/>
    <x v="0"/>
    <s v="No"/>
    <s v="children"/>
    <s v="Urban"/>
    <n v="86.86"/>
    <x v="1"/>
    <n v="25.4"/>
    <n v="28.25"/>
    <n v="25.4"/>
    <x v="1"/>
    <x v="0"/>
    <s v="0"/>
    <n v="3.725625209760608E-4"/>
  </r>
  <r>
    <n v="10981"/>
    <x v="0"/>
    <n v="12"/>
    <x v="0"/>
    <x v="0"/>
    <x v="0"/>
    <s v="No"/>
    <s v="children"/>
    <s v="Rural"/>
    <n v="96.73"/>
    <x v="1"/>
    <n v="20.399999999999999"/>
    <n v="28.25"/>
    <n v="20.399999999999999"/>
    <x v="1"/>
    <x v="0"/>
    <s v="0"/>
    <n v="-7.6580648777384575E-3"/>
  </r>
  <r>
    <n v="11325"/>
    <x v="1"/>
    <n v="12"/>
    <x v="0"/>
    <x v="0"/>
    <x v="0"/>
    <s v="No"/>
    <s v="children"/>
    <s v="Rural"/>
    <n v="111.08"/>
    <x v="0"/>
    <n v="23.2"/>
    <n v="28.25"/>
    <n v="23.2"/>
    <x v="1"/>
    <x v="0"/>
    <s v="0"/>
    <n v="1.2945670343526805E-2"/>
  </r>
  <r>
    <n v="17098"/>
    <x v="1"/>
    <n v="12"/>
    <x v="0"/>
    <x v="0"/>
    <x v="0"/>
    <s v="No"/>
    <s v="children"/>
    <s v="Urban"/>
    <n v="116.06"/>
    <x v="0"/>
    <n v="25.9"/>
    <n v="28.25"/>
    <n v="25.9"/>
    <x v="0"/>
    <x v="0"/>
    <s v="0"/>
    <n v="1.6795067756677716E-3"/>
  </r>
  <r>
    <n v="21346"/>
    <x v="1"/>
    <n v="12"/>
    <x v="0"/>
    <x v="0"/>
    <x v="0"/>
    <s v="No"/>
    <s v="children"/>
    <s v="Rural"/>
    <n v="70.13"/>
    <x v="1"/>
    <n v="17.8"/>
    <n v="28.25"/>
    <n v="17.8"/>
    <x v="0"/>
    <x v="0"/>
    <s v="0"/>
    <n v="-8.8698374236108653E-3"/>
  </r>
  <r>
    <n v="22536"/>
    <x v="1"/>
    <n v="12"/>
    <x v="0"/>
    <x v="0"/>
    <x v="0"/>
    <s v="No"/>
    <s v="children"/>
    <s v="Urban"/>
    <n v="85.04"/>
    <x v="1"/>
    <n v="29.9"/>
    <n v="28.25"/>
    <n v="29.9"/>
    <x v="1"/>
    <x v="0"/>
    <s v="0"/>
    <n v="9.7503068940348499E-3"/>
  </r>
  <r>
    <n v="22689"/>
    <x v="0"/>
    <n v="12"/>
    <x v="0"/>
    <x v="0"/>
    <x v="0"/>
    <s v="No"/>
    <s v="children"/>
    <s v="Rural"/>
    <n v="96.15"/>
    <x v="1"/>
    <n v="18.7"/>
    <n v="28.25"/>
    <n v="18.7"/>
    <x v="0"/>
    <x v="0"/>
    <s v="0"/>
    <n v="-1.8221366928696907E-2"/>
  </r>
  <r>
    <n v="22870"/>
    <x v="0"/>
    <n v="12"/>
    <x v="0"/>
    <x v="0"/>
    <x v="0"/>
    <s v="No"/>
    <s v="children"/>
    <s v="Urban"/>
    <n v="76.260000000000005"/>
    <x v="1"/>
    <n v="20.5"/>
    <n v="28.25"/>
    <n v="20.5"/>
    <x v="1"/>
    <x v="0"/>
    <s v="0"/>
    <n v="1.6867262510896042E-2"/>
  </r>
  <r>
    <n v="24163"/>
    <x v="1"/>
    <n v="12"/>
    <x v="0"/>
    <x v="0"/>
    <x v="0"/>
    <s v="No"/>
    <s v="children"/>
    <s v="Rural"/>
    <n v="116.04"/>
    <x v="0"/>
    <n v="23.8"/>
    <n v="28.25"/>
    <n v="23.8"/>
    <x v="0"/>
    <x v="0"/>
    <s v="0"/>
    <n v="1.1107207043129674E-2"/>
  </r>
  <r>
    <n v="25514"/>
    <x v="0"/>
    <n v="12"/>
    <x v="0"/>
    <x v="0"/>
    <x v="0"/>
    <s v="No"/>
    <s v="children"/>
    <s v="Rural"/>
    <n v="65.88"/>
    <x v="3"/>
    <n v="23.7"/>
    <n v="28.25"/>
    <n v="23.7"/>
    <x v="0"/>
    <x v="0"/>
    <s v="0"/>
    <n v="-2.097699776398811E-2"/>
  </r>
  <r>
    <n v="27436"/>
    <x v="0"/>
    <n v="12"/>
    <x v="0"/>
    <x v="0"/>
    <x v="0"/>
    <s v="No"/>
    <s v="children"/>
    <s v="Urban"/>
    <n v="110.33"/>
    <x v="0"/>
    <n v="20.399999999999999"/>
    <n v="28.25"/>
    <n v="20.399999999999999"/>
    <x v="0"/>
    <x v="0"/>
    <s v="0"/>
    <n v="1.1755692427421643E-2"/>
  </r>
  <r>
    <n v="30824"/>
    <x v="0"/>
    <n v="12"/>
    <x v="0"/>
    <x v="0"/>
    <x v="0"/>
    <s v="No"/>
    <s v="children"/>
    <s v="Rural"/>
    <n v="115.47"/>
    <x v="0"/>
    <n v="22.6"/>
    <n v="28.25"/>
    <n v="22.6"/>
    <x v="0"/>
    <x v="0"/>
    <s v="0"/>
    <n v="-1.1907165394923518E-2"/>
  </r>
  <r>
    <n v="31840"/>
    <x v="1"/>
    <n v="12"/>
    <x v="0"/>
    <x v="0"/>
    <x v="0"/>
    <s v="No"/>
    <s v="children"/>
    <s v="Rural"/>
    <n v="90.58"/>
    <x v="1"/>
    <n v="19.2"/>
    <n v="28.25"/>
    <n v="19.2"/>
    <x v="0"/>
    <x v="0"/>
    <s v="0"/>
    <n v="3.9102975508742976E-3"/>
  </r>
  <r>
    <n v="33692"/>
    <x v="1"/>
    <n v="12"/>
    <x v="0"/>
    <x v="0"/>
    <x v="0"/>
    <s v="No"/>
    <s v="children"/>
    <s v="Rural"/>
    <n v="85.97"/>
    <x v="1"/>
    <n v="35.700000000000003"/>
    <n v="28.25"/>
    <n v="35.700000000000003"/>
    <x v="0"/>
    <x v="0"/>
    <s v="0"/>
    <n v="-1.2446029987749168E-2"/>
  </r>
  <r>
    <n v="36488"/>
    <x v="0"/>
    <n v="12"/>
    <x v="0"/>
    <x v="0"/>
    <x v="0"/>
    <s v="No"/>
    <s v="children"/>
    <s v="Urban"/>
    <n v="111.47"/>
    <x v="0"/>
    <n v="32.299999999999997"/>
    <n v="28.25"/>
    <n v="32.299999999999997"/>
    <x v="1"/>
    <x v="0"/>
    <s v="0"/>
    <n v="-3.7161698311281243E-3"/>
  </r>
  <r>
    <n v="39714"/>
    <x v="0"/>
    <n v="12"/>
    <x v="0"/>
    <x v="0"/>
    <x v="0"/>
    <s v="No"/>
    <s v="children"/>
    <s v="Urban"/>
    <n v="64.08"/>
    <x v="3"/>
    <n v="18.2"/>
    <n v="28.25"/>
    <n v="18.2"/>
    <x v="0"/>
    <x v="0"/>
    <s v="0"/>
    <n v="-2.2199518598843272E-2"/>
  </r>
  <r>
    <n v="40390"/>
    <x v="1"/>
    <n v="12"/>
    <x v="0"/>
    <x v="0"/>
    <x v="0"/>
    <s v="No"/>
    <s v="children"/>
    <s v="Rural"/>
    <n v="150.03"/>
    <x v="4"/>
    <n v="28.2"/>
    <n v="28.25"/>
    <n v="28.2"/>
    <x v="1"/>
    <x v="0"/>
    <s v="0"/>
    <n v="-9.1067879175095179E-3"/>
  </r>
  <r>
    <n v="44912"/>
    <x v="0"/>
    <n v="12"/>
    <x v="0"/>
    <x v="0"/>
    <x v="0"/>
    <s v="No"/>
    <s v="children"/>
    <s v="Urban"/>
    <n v="67.06"/>
    <x v="3"/>
    <n v="16.100000000000001"/>
    <n v="28.25"/>
    <n v="16.100000000000001"/>
    <x v="0"/>
    <x v="0"/>
    <s v="0"/>
    <n v="1.3722966395387004E-2"/>
  </r>
  <r>
    <n v="48875"/>
    <x v="0"/>
    <n v="12"/>
    <x v="0"/>
    <x v="0"/>
    <x v="0"/>
    <s v="No"/>
    <s v="children"/>
    <s v="Rural"/>
    <n v="196.91"/>
    <x v="4"/>
    <n v="19.7"/>
    <n v="28.25"/>
    <n v="19.7"/>
    <x v="0"/>
    <x v="0"/>
    <s v="0"/>
    <n v="1.5296088050582469E-3"/>
  </r>
  <r>
    <n v="49615"/>
    <x v="1"/>
    <n v="12"/>
    <x v="0"/>
    <x v="0"/>
    <x v="0"/>
    <s v="No"/>
    <s v="children"/>
    <s v="Urban"/>
    <n v="58.14"/>
    <x v="3"/>
    <n v="21.3"/>
    <n v="28.25"/>
    <n v="21.3"/>
    <x v="1"/>
    <x v="0"/>
    <s v="0"/>
    <n v="-4.8470235653021217E-3"/>
  </r>
  <r>
    <n v="49627"/>
    <x v="1"/>
    <n v="12"/>
    <x v="0"/>
    <x v="0"/>
    <x v="0"/>
    <s v="No"/>
    <s v="children"/>
    <s v="Urban"/>
    <n v="82.39"/>
    <x v="1"/>
    <n v="17.100000000000001"/>
    <n v="28.25"/>
    <n v="17.100000000000001"/>
    <x v="1"/>
    <x v="0"/>
    <s v="0"/>
    <n v="-8.5244964556534294E-3"/>
  </r>
  <r>
    <n v="51339"/>
    <x v="0"/>
    <n v="12"/>
    <x v="0"/>
    <x v="0"/>
    <x v="0"/>
    <s v="No"/>
    <s v="children"/>
    <s v="Rural"/>
    <n v="90.42"/>
    <x v="1"/>
    <n v="28.9"/>
    <n v="28.25"/>
    <n v="28.9"/>
    <x v="0"/>
    <x v="0"/>
    <s v="0"/>
    <n v="-1.1796018019159133E-2"/>
  </r>
  <r>
    <n v="51959"/>
    <x v="0"/>
    <n v="12"/>
    <x v="0"/>
    <x v="0"/>
    <x v="0"/>
    <s v="No"/>
    <s v="children"/>
    <s v="Rural"/>
    <n v="81.739999999999995"/>
    <x v="1"/>
    <n v="28.3"/>
    <n v="28.25"/>
    <n v="28.3"/>
    <x v="0"/>
    <x v="0"/>
    <s v="0"/>
    <n v="-8.6083724035901973E-3"/>
  </r>
  <r>
    <n v="54344"/>
    <x v="1"/>
    <n v="12"/>
    <x v="0"/>
    <x v="0"/>
    <x v="0"/>
    <s v="No"/>
    <s v="children"/>
    <s v="Rural"/>
    <n v="80.89"/>
    <x v="1"/>
    <n v="20.100000000000001"/>
    <n v="28.25"/>
    <n v="20.100000000000001"/>
    <x v="0"/>
    <x v="0"/>
    <s v="0"/>
    <n v="1.5530891887134685E-2"/>
  </r>
  <r>
    <n v="54795"/>
    <x v="1"/>
    <n v="12"/>
    <x v="0"/>
    <x v="0"/>
    <x v="0"/>
    <s v="No"/>
    <s v="children"/>
    <s v="Rural"/>
    <n v="132.85"/>
    <x v="4"/>
    <n v="16.2"/>
    <n v="28.25"/>
    <n v="16.2"/>
    <x v="1"/>
    <x v="0"/>
    <s v="0"/>
    <n v="-9.1171641832584853E-3"/>
  </r>
  <r>
    <n v="56998"/>
    <x v="1"/>
    <n v="12"/>
    <x v="0"/>
    <x v="0"/>
    <x v="0"/>
    <s v="No"/>
    <s v="children"/>
    <s v="Urban"/>
    <n v="138.06"/>
    <x v="4"/>
    <n v="23.1"/>
    <n v="28.25"/>
    <n v="23.1"/>
    <x v="0"/>
    <x v="0"/>
    <s v="0"/>
    <n v="-1.669190264554431E-2"/>
  </r>
  <r>
    <n v="57109"/>
    <x v="1"/>
    <n v="12"/>
    <x v="0"/>
    <x v="0"/>
    <x v="0"/>
    <s v="No"/>
    <s v="children"/>
    <s v="Rural"/>
    <n v="81.66"/>
    <x v="1"/>
    <n v="23.5"/>
    <n v="28.25"/>
    <n v="23.5"/>
    <x v="2"/>
    <x v="0"/>
    <s v="0"/>
    <n v="1.5388110904771424E-2"/>
  </r>
  <r>
    <n v="57667"/>
    <x v="0"/>
    <n v="12"/>
    <x v="0"/>
    <x v="0"/>
    <x v="0"/>
    <s v="No"/>
    <s v="children"/>
    <s v="Urban"/>
    <n v="70.069999999999993"/>
    <x v="1"/>
    <n v="24.5"/>
    <n v="28.25"/>
    <n v="24.5"/>
    <x v="2"/>
    <x v="0"/>
    <s v="0"/>
    <n v="6.4474418192948689E-3"/>
  </r>
  <r>
    <n v="57798"/>
    <x v="0"/>
    <n v="12"/>
    <x v="0"/>
    <x v="0"/>
    <x v="0"/>
    <s v="No"/>
    <s v="children"/>
    <s v="Rural"/>
    <n v="127.25"/>
    <x v="4"/>
    <n v="28.2"/>
    <n v="28.25"/>
    <n v="28.2"/>
    <x v="0"/>
    <x v="0"/>
    <s v="0"/>
    <n v="-7.5158228142132907E-3"/>
  </r>
  <r>
    <n v="59027"/>
    <x v="1"/>
    <n v="12"/>
    <x v="0"/>
    <x v="0"/>
    <x v="0"/>
    <s v="No"/>
    <s v="children"/>
    <s v="Rural"/>
    <n v="108.63"/>
    <x v="0"/>
    <n v="23.4"/>
    <n v="28.25"/>
    <n v="23.4"/>
    <x v="1"/>
    <x v="0"/>
    <s v="0"/>
    <n v="1.0394302685238388E-2"/>
  </r>
  <r>
    <n v="59847"/>
    <x v="1"/>
    <n v="12"/>
    <x v="0"/>
    <x v="0"/>
    <x v="0"/>
    <s v="No"/>
    <s v="children"/>
    <s v="Rural"/>
    <n v="114.34"/>
    <x v="0"/>
    <n v="23.6"/>
    <n v="28.25"/>
    <n v="23.6"/>
    <x v="1"/>
    <x v="0"/>
    <s v="0"/>
    <n v="2.3549653106358086E-2"/>
  </r>
  <r>
    <n v="59911"/>
    <x v="0"/>
    <n v="12"/>
    <x v="0"/>
    <x v="0"/>
    <x v="0"/>
    <s v="No"/>
    <s v="children"/>
    <s v="Urban"/>
    <n v="69.25"/>
    <x v="3"/>
    <n v="18.600000000000001"/>
    <n v="28.25"/>
    <n v="18.600000000000001"/>
    <x v="0"/>
    <x v="0"/>
    <s v="0"/>
    <n v="-6.5916099664539932E-3"/>
  </r>
  <r>
    <n v="61017"/>
    <x v="1"/>
    <n v="12"/>
    <x v="0"/>
    <x v="0"/>
    <x v="0"/>
    <s v="No"/>
    <s v="children"/>
    <s v="Urban"/>
    <n v="126.32"/>
    <x v="4"/>
    <n v="21.6"/>
    <n v="28.25"/>
    <n v="21.6"/>
    <x v="0"/>
    <x v="0"/>
    <s v="0"/>
    <n v="6.7610648461850827E-3"/>
  </r>
  <r>
    <n v="62454"/>
    <x v="1"/>
    <n v="12"/>
    <x v="0"/>
    <x v="0"/>
    <x v="0"/>
    <s v="No"/>
    <s v="children"/>
    <s v="Urban"/>
    <n v="63.98"/>
    <x v="3"/>
    <n v="21.2"/>
    <n v="28.25"/>
    <n v="21.2"/>
    <x v="2"/>
    <x v="0"/>
    <s v="0"/>
    <n v="-2.4308911468117263E-2"/>
  </r>
  <r>
    <n v="65888"/>
    <x v="0"/>
    <n v="12"/>
    <x v="0"/>
    <x v="0"/>
    <x v="0"/>
    <s v="No"/>
    <s v="children"/>
    <s v="Rural"/>
    <n v="117.04"/>
    <x v="0"/>
    <n v="18.100000000000001"/>
    <n v="28.25"/>
    <n v="18.100000000000001"/>
    <x v="0"/>
    <x v="0"/>
    <s v="0"/>
    <n v="-6.4517699470218234E-3"/>
  </r>
  <r>
    <n v="68235"/>
    <x v="0"/>
    <n v="12"/>
    <x v="0"/>
    <x v="0"/>
    <x v="0"/>
    <s v="No"/>
    <s v="children"/>
    <s v="Rural"/>
    <n v="86"/>
    <x v="1"/>
    <n v="20.100000000000001"/>
    <n v="28.25"/>
    <n v="20.100000000000001"/>
    <x v="2"/>
    <x v="0"/>
    <s v="0"/>
    <n v="-7.3178513723280046E-3"/>
  </r>
  <r>
    <n v="71419"/>
    <x v="0"/>
    <n v="12"/>
    <x v="0"/>
    <x v="0"/>
    <x v="0"/>
    <s v="No"/>
    <s v="children"/>
    <s v="Urban"/>
    <n v="97.35"/>
    <x v="1"/>
    <n v="37.299999999999997"/>
    <n v="28.25"/>
    <n v="37.299999999999997"/>
    <x v="0"/>
    <x v="0"/>
    <s v="0"/>
    <n v="8.3507237264551608E-3"/>
  </r>
  <r>
    <n v="71917"/>
    <x v="0"/>
    <n v="12"/>
    <x v="0"/>
    <x v="0"/>
    <x v="0"/>
    <s v="No"/>
    <s v="children"/>
    <s v="Rural"/>
    <n v="213.87"/>
    <x v="2"/>
    <n v="25.3"/>
    <n v="28.25"/>
    <n v="25.3"/>
    <x v="1"/>
    <x v="0"/>
    <s v="0"/>
    <n v="3.5740866846888653E-3"/>
  </r>
  <r>
    <n v="77"/>
    <x v="1"/>
    <n v="13"/>
    <x v="0"/>
    <x v="0"/>
    <x v="0"/>
    <s v="No"/>
    <s v="children"/>
    <s v="Rural"/>
    <n v="85.81"/>
    <x v="1"/>
    <n v="18.600000000000001"/>
    <n v="28.25"/>
    <n v="18.600000000000001"/>
    <x v="0"/>
    <x v="0"/>
    <s v="0"/>
    <n v="-8.6074488912383888E-3"/>
  </r>
  <r>
    <n v="575"/>
    <x v="0"/>
    <n v="13"/>
    <x v="0"/>
    <x v="0"/>
    <x v="0"/>
    <s v="No"/>
    <s v="children"/>
    <s v="Rural"/>
    <n v="98.65"/>
    <x v="1"/>
    <n v="20.100000000000001"/>
    <n v="28.25"/>
    <n v="20.100000000000001"/>
    <x v="0"/>
    <x v="0"/>
    <s v="0"/>
    <n v="-2.060043504904575E-2"/>
  </r>
  <r>
    <n v="809"/>
    <x v="0"/>
    <n v="13"/>
    <x v="0"/>
    <x v="0"/>
    <x v="0"/>
    <s v="No"/>
    <s v="children"/>
    <s v="Urban"/>
    <n v="71.73"/>
    <x v="1"/>
    <m/>
    <n v="28.25"/>
    <n v="28.25"/>
    <x v="0"/>
    <x v="0"/>
    <s v="0"/>
    <n v="-2.4283799129455923E-2"/>
  </r>
  <r>
    <n v="1625"/>
    <x v="1"/>
    <n v="13"/>
    <x v="0"/>
    <x v="0"/>
    <x v="0"/>
    <s v="No"/>
    <s v="children"/>
    <s v="Urban"/>
    <n v="99.13"/>
    <x v="0"/>
    <n v="22.8"/>
    <n v="28.25"/>
    <n v="22.8"/>
    <x v="0"/>
    <x v="0"/>
    <s v="0"/>
    <n v="-2.2599359815266902E-2"/>
  </r>
  <r>
    <n v="3956"/>
    <x v="0"/>
    <n v="13"/>
    <x v="0"/>
    <x v="0"/>
    <x v="0"/>
    <s v="No"/>
    <s v="children"/>
    <s v="Urban"/>
    <n v="65.510000000000005"/>
    <x v="3"/>
    <n v="25.9"/>
    <n v="28.25"/>
    <n v="25.9"/>
    <x v="0"/>
    <x v="0"/>
    <s v="0"/>
    <n v="2.4427424222768619E-2"/>
  </r>
  <r>
    <n v="7351"/>
    <x v="0"/>
    <n v="13"/>
    <x v="0"/>
    <x v="0"/>
    <x v="0"/>
    <s v="No"/>
    <s v="Private"/>
    <s v="Urban"/>
    <n v="92.14"/>
    <x v="1"/>
    <n v="23.2"/>
    <n v="28.25"/>
    <n v="23.2"/>
    <x v="1"/>
    <x v="0"/>
    <s v="0"/>
    <n v="1.0879599491157743E-2"/>
  </r>
  <r>
    <n v="7577"/>
    <x v="0"/>
    <n v="13"/>
    <x v="0"/>
    <x v="0"/>
    <x v="0"/>
    <s v="No"/>
    <s v="children"/>
    <s v="Urban"/>
    <n v="75.849999999999994"/>
    <x v="1"/>
    <n v="20.3"/>
    <n v="28.25"/>
    <n v="20.3"/>
    <x v="0"/>
    <x v="0"/>
    <s v="0"/>
    <n v="-2.009066932292225E-2"/>
  </r>
  <r>
    <n v="7868"/>
    <x v="0"/>
    <n v="13"/>
    <x v="0"/>
    <x v="0"/>
    <x v="0"/>
    <s v="No"/>
    <s v="children"/>
    <s v="Rural"/>
    <n v="108.33"/>
    <x v="0"/>
    <n v="17.399999999999999"/>
    <n v="28.25"/>
    <n v="17.399999999999999"/>
    <x v="1"/>
    <x v="0"/>
    <s v="0"/>
    <n v="1.8474984577992216E-2"/>
  </r>
  <r>
    <n v="9199"/>
    <x v="0"/>
    <n v="13"/>
    <x v="0"/>
    <x v="0"/>
    <x v="0"/>
    <s v="No"/>
    <s v="Self-employed"/>
    <s v="Urban"/>
    <n v="74.19"/>
    <x v="1"/>
    <n v="31.1"/>
    <n v="28.25"/>
    <n v="31.1"/>
    <x v="2"/>
    <x v="0"/>
    <s v="0"/>
    <n v="2.2374540728409692E-2"/>
  </r>
  <r>
    <n v="9731"/>
    <x v="0"/>
    <n v="13"/>
    <x v="0"/>
    <x v="0"/>
    <x v="0"/>
    <s v="No"/>
    <s v="children"/>
    <s v="Urban"/>
    <n v="87.98"/>
    <x v="1"/>
    <n v="19.8"/>
    <n v="28.25"/>
    <n v="19.8"/>
    <x v="0"/>
    <x v="0"/>
    <s v="0"/>
    <n v="-9.0941896247938581E-3"/>
  </r>
  <r>
    <n v="10886"/>
    <x v="1"/>
    <n v="13"/>
    <x v="0"/>
    <x v="0"/>
    <x v="0"/>
    <s v="No"/>
    <s v="children"/>
    <s v="Rural"/>
    <n v="99.49"/>
    <x v="0"/>
    <n v="23.4"/>
    <n v="28.25"/>
    <n v="23.4"/>
    <x v="0"/>
    <x v="0"/>
    <s v="0"/>
    <n v="1.6282349601803802E-3"/>
  </r>
  <r>
    <n v="12228"/>
    <x v="0"/>
    <n v="13"/>
    <x v="0"/>
    <x v="0"/>
    <x v="0"/>
    <s v="No"/>
    <s v="children"/>
    <s v="Rural"/>
    <n v="97.97"/>
    <x v="1"/>
    <n v="24.5"/>
    <n v="28.25"/>
    <n v="24.5"/>
    <x v="1"/>
    <x v="0"/>
    <s v="0"/>
    <n v="-1.6677546106636076E-3"/>
  </r>
  <r>
    <n v="13236"/>
    <x v="1"/>
    <n v="13"/>
    <x v="0"/>
    <x v="0"/>
    <x v="0"/>
    <s v="No"/>
    <s v="children"/>
    <s v="Rural"/>
    <n v="73.48"/>
    <x v="1"/>
    <n v="22.9"/>
    <n v="28.25"/>
    <n v="22.9"/>
    <x v="0"/>
    <x v="0"/>
    <s v="0"/>
    <n v="2.3387920218903058E-2"/>
  </r>
  <r>
    <n v="13862"/>
    <x v="1"/>
    <n v="13"/>
    <x v="0"/>
    <x v="0"/>
    <x v="0"/>
    <s v="No"/>
    <s v="Never_worked"/>
    <s v="Urban"/>
    <n v="70.930000000000007"/>
    <x v="1"/>
    <n v="22.9"/>
    <n v="28.25"/>
    <n v="22.9"/>
    <x v="1"/>
    <x v="0"/>
    <s v="0"/>
    <n v="1.4007862959938061E-2"/>
  </r>
  <r>
    <n v="14180"/>
    <x v="1"/>
    <n v="13"/>
    <x v="0"/>
    <x v="0"/>
    <x v="0"/>
    <s v="No"/>
    <s v="children"/>
    <s v="Rural"/>
    <n v="103.08"/>
    <x v="0"/>
    <n v="18.600000000000001"/>
    <n v="28.25"/>
    <n v="18.600000000000001"/>
    <x v="0"/>
    <x v="0"/>
    <s v="0"/>
    <n v="-7.3124424754324735E-3"/>
  </r>
  <r>
    <n v="14404"/>
    <x v="1"/>
    <n v="13"/>
    <x v="0"/>
    <x v="0"/>
    <x v="0"/>
    <s v="No"/>
    <s v="children"/>
    <s v="Urban"/>
    <n v="94.12"/>
    <x v="1"/>
    <n v="20.100000000000001"/>
    <n v="28.25"/>
    <n v="20.100000000000001"/>
    <x v="1"/>
    <x v="0"/>
    <s v="0"/>
    <n v="9.2138354206555036E-3"/>
  </r>
  <r>
    <n v="15987"/>
    <x v="0"/>
    <n v="13"/>
    <x v="0"/>
    <x v="0"/>
    <x v="0"/>
    <s v="No"/>
    <s v="children"/>
    <s v="Urban"/>
    <n v="92.65"/>
    <x v="1"/>
    <n v="31.7"/>
    <n v="28.25"/>
    <n v="31.7"/>
    <x v="1"/>
    <x v="0"/>
    <s v="0"/>
    <n v="-2.1992116163364779E-2"/>
  </r>
  <r>
    <n v="16371"/>
    <x v="1"/>
    <n v="13"/>
    <x v="0"/>
    <x v="0"/>
    <x v="0"/>
    <s v="No"/>
    <s v="children"/>
    <s v="Urban"/>
    <n v="75.42"/>
    <x v="1"/>
    <n v="40.1"/>
    <n v="28.25"/>
    <n v="40.1"/>
    <x v="0"/>
    <x v="0"/>
    <s v="0"/>
    <n v="-1.7594758734080286E-3"/>
  </r>
  <r>
    <n v="16556"/>
    <x v="0"/>
    <n v="13"/>
    <x v="0"/>
    <x v="0"/>
    <x v="0"/>
    <s v="No"/>
    <s v="Never_worked"/>
    <s v="Rural"/>
    <n v="111.48"/>
    <x v="0"/>
    <n v="20.8"/>
    <n v="28.25"/>
    <n v="20.8"/>
    <x v="0"/>
    <x v="0"/>
    <s v="0"/>
    <n v="1.9339598432359124E-2"/>
  </r>
  <r>
    <n v="18179"/>
    <x v="0"/>
    <n v="13"/>
    <x v="0"/>
    <x v="0"/>
    <x v="0"/>
    <s v="No"/>
    <s v="Private"/>
    <s v="Rural"/>
    <n v="99.44"/>
    <x v="0"/>
    <n v="21"/>
    <n v="28.25"/>
    <n v="21"/>
    <x v="1"/>
    <x v="0"/>
    <s v="0"/>
    <n v="-2.2126323470965999E-2"/>
  </r>
  <r>
    <n v="18996"/>
    <x v="1"/>
    <n v="13"/>
    <x v="0"/>
    <x v="0"/>
    <x v="0"/>
    <s v="No"/>
    <s v="children"/>
    <s v="Urban"/>
    <n v="105.22"/>
    <x v="0"/>
    <n v="18.399999999999999"/>
    <n v="28.25"/>
    <n v="18.399999999999999"/>
    <x v="0"/>
    <x v="0"/>
    <s v="0"/>
    <n v="-2.3495471426876587E-2"/>
  </r>
  <r>
    <n v="20565"/>
    <x v="0"/>
    <n v="13"/>
    <x v="0"/>
    <x v="0"/>
    <x v="0"/>
    <s v="No"/>
    <s v="children"/>
    <s v="Rural"/>
    <n v="85.87"/>
    <x v="1"/>
    <n v="24.3"/>
    <n v="28.25"/>
    <n v="24.3"/>
    <x v="0"/>
    <x v="0"/>
    <s v="0"/>
    <n v="1.2868094474415365E-2"/>
  </r>
  <r>
    <n v="22554"/>
    <x v="1"/>
    <n v="13"/>
    <x v="0"/>
    <x v="0"/>
    <x v="0"/>
    <s v="No"/>
    <s v="children"/>
    <s v="Rural"/>
    <n v="88.51"/>
    <x v="1"/>
    <n v="27.7"/>
    <n v="28.25"/>
    <n v="27.7"/>
    <x v="0"/>
    <x v="0"/>
    <s v="0"/>
    <n v="1.2451656350432939E-3"/>
  </r>
  <r>
    <n v="25454"/>
    <x v="1"/>
    <n v="13"/>
    <x v="0"/>
    <x v="0"/>
    <x v="0"/>
    <s v="No"/>
    <s v="children"/>
    <s v="Rural"/>
    <n v="93.3"/>
    <x v="1"/>
    <n v="25.9"/>
    <n v="28.25"/>
    <n v="25.9"/>
    <x v="0"/>
    <x v="0"/>
    <s v="0"/>
    <n v="-6.4687498521630469E-3"/>
  </r>
  <r>
    <n v="28048"/>
    <x v="0"/>
    <n v="13"/>
    <x v="0"/>
    <x v="0"/>
    <x v="0"/>
    <s v="No"/>
    <s v="children"/>
    <s v="Urban"/>
    <n v="82.38"/>
    <x v="1"/>
    <n v="24.3"/>
    <n v="28.25"/>
    <n v="24.3"/>
    <x v="0"/>
    <x v="0"/>
    <s v="0"/>
    <n v="-1.2047270100092633E-2"/>
  </r>
  <r>
    <n v="28183"/>
    <x v="1"/>
    <n v="13"/>
    <x v="0"/>
    <x v="0"/>
    <x v="0"/>
    <s v="No"/>
    <s v="children"/>
    <s v="Urban"/>
    <n v="75.78"/>
    <x v="1"/>
    <n v="23.6"/>
    <n v="28.25"/>
    <n v="23.6"/>
    <x v="0"/>
    <x v="0"/>
    <s v="0"/>
    <n v="6.3853331654675442E-3"/>
  </r>
  <r>
    <n v="29613"/>
    <x v="1"/>
    <n v="13"/>
    <x v="0"/>
    <x v="0"/>
    <x v="0"/>
    <s v="No"/>
    <s v="Private"/>
    <s v="Rural"/>
    <n v="73.760000000000005"/>
    <x v="1"/>
    <n v="26.7"/>
    <n v="28.25"/>
    <n v="26.7"/>
    <x v="0"/>
    <x v="0"/>
    <s v="0"/>
    <n v="-2.1845380973570038E-2"/>
  </r>
  <r>
    <n v="31708"/>
    <x v="1"/>
    <n v="13"/>
    <x v="0"/>
    <x v="0"/>
    <x v="0"/>
    <s v="No"/>
    <s v="children"/>
    <s v="Urban"/>
    <n v="84.03"/>
    <x v="1"/>
    <n v="25.3"/>
    <n v="28.25"/>
    <n v="25.3"/>
    <x v="0"/>
    <x v="0"/>
    <s v="0"/>
    <n v="-3.3337182492847615E-3"/>
  </r>
  <r>
    <n v="31932"/>
    <x v="1"/>
    <n v="13"/>
    <x v="0"/>
    <x v="0"/>
    <x v="0"/>
    <s v="No"/>
    <s v="children"/>
    <s v="Urban"/>
    <n v="76.55"/>
    <x v="1"/>
    <n v="29.1"/>
    <n v="28.25"/>
    <n v="29.1"/>
    <x v="0"/>
    <x v="0"/>
    <s v="0"/>
    <n v="-6.5257176109547732E-3"/>
  </r>
  <r>
    <n v="32723"/>
    <x v="1"/>
    <n v="13"/>
    <x v="0"/>
    <x v="0"/>
    <x v="0"/>
    <s v="No"/>
    <s v="children"/>
    <s v="Rural"/>
    <n v="102.27"/>
    <x v="0"/>
    <n v="17.2"/>
    <n v="28.25"/>
    <n v="17.2"/>
    <x v="1"/>
    <x v="0"/>
    <s v="0"/>
    <n v="5.1380146460633771E-3"/>
  </r>
  <r>
    <n v="34900"/>
    <x v="0"/>
    <n v="13"/>
    <x v="0"/>
    <x v="0"/>
    <x v="0"/>
    <s v="No"/>
    <s v="Never_worked"/>
    <s v="Urban"/>
    <n v="85.08"/>
    <x v="1"/>
    <n v="14.6"/>
    <n v="28.25"/>
    <n v="14.6"/>
    <x v="0"/>
    <x v="0"/>
    <s v="0"/>
    <n v="-1.1813174571460455E-2"/>
  </r>
  <r>
    <n v="38132"/>
    <x v="1"/>
    <n v="13"/>
    <x v="0"/>
    <x v="0"/>
    <x v="0"/>
    <s v="No"/>
    <s v="Private"/>
    <s v="Rural"/>
    <n v="172.27"/>
    <x v="4"/>
    <n v="16.600000000000001"/>
    <n v="28.25"/>
    <n v="16.600000000000001"/>
    <x v="1"/>
    <x v="0"/>
    <s v="0"/>
    <n v="1.6666304440031365E-2"/>
  </r>
  <r>
    <n v="40791"/>
    <x v="1"/>
    <n v="13"/>
    <x v="0"/>
    <x v="0"/>
    <x v="0"/>
    <s v="No"/>
    <s v="children"/>
    <s v="Rural"/>
    <n v="63.26"/>
    <x v="3"/>
    <n v="19.5"/>
    <n v="28.25"/>
    <n v="19.5"/>
    <x v="0"/>
    <x v="0"/>
    <s v="0"/>
    <n v="-2.3501621100156505E-2"/>
  </r>
  <r>
    <n v="42082"/>
    <x v="0"/>
    <n v="13"/>
    <x v="0"/>
    <x v="0"/>
    <x v="0"/>
    <s v="No"/>
    <s v="children"/>
    <s v="Rural"/>
    <n v="99.71"/>
    <x v="0"/>
    <n v="23.5"/>
    <n v="28.25"/>
    <n v="23.5"/>
    <x v="0"/>
    <x v="0"/>
    <s v="0"/>
    <n v="3.8712652022516668E-3"/>
  </r>
  <r>
    <n v="42821"/>
    <x v="1"/>
    <n v="13"/>
    <x v="0"/>
    <x v="0"/>
    <x v="0"/>
    <s v="No"/>
    <s v="Private"/>
    <s v="Rural"/>
    <n v="60.69"/>
    <x v="3"/>
    <n v="24"/>
    <n v="28.25"/>
    <n v="24"/>
    <x v="3"/>
    <x v="0"/>
    <s v="0"/>
    <n v="2.326162247229583E-2"/>
  </r>
  <r>
    <n v="43155"/>
    <x v="1"/>
    <n v="13"/>
    <x v="0"/>
    <x v="0"/>
    <x v="0"/>
    <s v="No"/>
    <s v="children"/>
    <s v="Rural"/>
    <n v="78.38"/>
    <x v="1"/>
    <n v="38.700000000000003"/>
    <n v="28.25"/>
    <n v="38.700000000000003"/>
    <x v="0"/>
    <x v="0"/>
    <s v="0"/>
    <n v="9.6109489284388391E-3"/>
  </r>
  <r>
    <n v="45787"/>
    <x v="0"/>
    <n v="13"/>
    <x v="0"/>
    <x v="0"/>
    <x v="0"/>
    <s v="No"/>
    <s v="children"/>
    <s v="Urban"/>
    <n v="122.38"/>
    <x v="0"/>
    <n v="20.3"/>
    <n v="28.25"/>
    <n v="20.3"/>
    <x v="0"/>
    <x v="0"/>
    <s v="0"/>
    <n v="-9.5090634845327142E-3"/>
  </r>
  <r>
    <n v="46436"/>
    <x v="0"/>
    <n v="13"/>
    <x v="0"/>
    <x v="0"/>
    <x v="0"/>
    <s v="No"/>
    <s v="children"/>
    <s v="Urban"/>
    <n v="122.31"/>
    <x v="0"/>
    <n v="15.3"/>
    <n v="28.25"/>
    <n v="15.3"/>
    <x v="1"/>
    <x v="0"/>
    <s v="0"/>
    <n v="9.5177613401099762E-3"/>
  </r>
  <r>
    <n v="46577"/>
    <x v="1"/>
    <n v="13"/>
    <x v="0"/>
    <x v="0"/>
    <x v="0"/>
    <s v="No"/>
    <s v="Private"/>
    <s v="Urban"/>
    <n v="77.63"/>
    <x v="1"/>
    <n v="31.7"/>
    <n v="28.25"/>
    <n v="31.7"/>
    <x v="1"/>
    <x v="0"/>
    <s v="0"/>
    <n v="2.2858470923921397E-2"/>
  </r>
  <r>
    <n v="49465"/>
    <x v="1"/>
    <n v="13"/>
    <x v="0"/>
    <x v="0"/>
    <x v="0"/>
    <s v="No"/>
    <s v="children"/>
    <s v="Urban"/>
    <n v="70.16"/>
    <x v="1"/>
    <n v="21.2"/>
    <n v="28.25"/>
    <n v="21.2"/>
    <x v="1"/>
    <x v="0"/>
    <s v="0"/>
    <n v="-2.4557998949575978E-2"/>
  </r>
  <r>
    <n v="51374"/>
    <x v="1"/>
    <n v="13"/>
    <x v="0"/>
    <x v="0"/>
    <x v="0"/>
    <s v="No"/>
    <s v="children"/>
    <s v="Rural"/>
    <n v="138.44"/>
    <x v="4"/>
    <n v="34.799999999999997"/>
    <n v="28.25"/>
    <n v="34.799999999999997"/>
    <x v="0"/>
    <x v="0"/>
    <s v="0"/>
    <n v="1.7084998410818453E-2"/>
  </r>
  <r>
    <n v="51514"/>
    <x v="1"/>
    <n v="13"/>
    <x v="0"/>
    <x v="0"/>
    <x v="0"/>
    <s v="No"/>
    <s v="children"/>
    <s v="Urban"/>
    <n v="131.51"/>
    <x v="4"/>
    <n v="41.7"/>
    <n v="28.25"/>
    <n v="41.7"/>
    <x v="1"/>
    <x v="0"/>
    <s v="0"/>
    <n v="2.4005723623869064E-2"/>
  </r>
  <r>
    <n v="51852"/>
    <x v="1"/>
    <n v="13"/>
    <x v="0"/>
    <x v="0"/>
    <x v="0"/>
    <s v="No"/>
    <s v="children"/>
    <s v="Rural"/>
    <n v="219.81"/>
    <x v="2"/>
    <m/>
    <n v="28.25"/>
    <n v="28.25"/>
    <x v="0"/>
    <x v="0"/>
    <s v="0"/>
    <n v="4.4013744153561848E-3"/>
  </r>
  <r>
    <n v="51916"/>
    <x v="0"/>
    <n v="13"/>
    <x v="0"/>
    <x v="0"/>
    <x v="0"/>
    <s v="No"/>
    <s v="children"/>
    <s v="Rural"/>
    <n v="57.37"/>
    <x v="3"/>
    <n v="17.600000000000001"/>
    <n v="28.25"/>
    <n v="17.600000000000001"/>
    <x v="0"/>
    <x v="0"/>
    <s v="0"/>
    <n v="-2.2198156258843416E-2"/>
  </r>
  <r>
    <n v="52838"/>
    <x v="0"/>
    <n v="13"/>
    <x v="0"/>
    <x v="0"/>
    <x v="0"/>
    <s v="No"/>
    <s v="children"/>
    <s v="Urban"/>
    <n v="58.86"/>
    <x v="3"/>
    <n v="16.899999999999999"/>
    <n v="28.25"/>
    <n v="16.899999999999999"/>
    <x v="1"/>
    <x v="0"/>
    <s v="0"/>
    <n v="2.0156654123467881E-2"/>
  </r>
  <r>
    <n v="55680"/>
    <x v="0"/>
    <n v="13"/>
    <x v="0"/>
    <x v="0"/>
    <x v="0"/>
    <s v="No"/>
    <s v="children"/>
    <s v="Urban"/>
    <n v="114.84"/>
    <x v="0"/>
    <n v="18.3"/>
    <n v="28.25"/>
    <n v="18.3"/>
    <x v="0"/>
    <x v="0"/>
    <s v="0"/>
    <n v="1.173299232960095E-2"/>
  </r>
  <r>
    <n v="56282"/>
    <x v="0"/>
    <n v="13"/>
    <x v="0"/>
    <x v="0"/>
    <x v="0"/>
    <s v="No"/>
    <s v="Private"/>
    <s v="Rural"/>
    <n v="90.6"/>
    <x v="1"/>
    <n v="16.899999999999999"/>
    <n v="28.25"/>
    <n v="16.899999999999999"/>
    <x v="1"/>
    <x v="0"/>
    <s v="0"/>
    <n v="-7.3656504390065434E-3"/>
  </r>
  <r>
    <n v="57183"/>
    <x v="0"/>
    <n v="13"/>
    <x v="0"/>
    <x v="0"/>
    <x v="0"/>
    <s v="No"/>
    <s v="children"/>
    <s v="Rural"/>
    <n v="69.16"/>
    <x v="3"/>
    <n v="22.3"/>
    <n v="28.25"/>
    <n v="22.3"/>
    <x v="0"/>
    <x v="0"/>
    <s v="0"/>
    <n v="-2.0614945335154795E-2"/>
  </r>
  <r>
    <n v="60249"/>
    <x v="0"/>
    <n v="13"/>
    <x v="0"/>
    <x v="0"/>
    <x v="0"/>
    <s v="No"/>
    <s v="Private"/>
    <s v="Urban"/>
    <n v="141.09"/>
    <x v="4"/>
    <n v="24"/>
    <n v="28.25"/>
    <n v="24"/>
    <x v="0"/>
    <x v="0"/>
    <s v="0"/>
    <n v="-1.3629335412519207E-3"/>
  </r>
  <r>
    <n v="61418"/>
    <x v="0"/>
    <n v="13"/>
    <x v="0"/>
    <x v="0"/>
    <x v="0"/>
    <s v="No"/>
    <s v="children"/>
    <s v="Rural"/>
    <n v="116.64"/>
    <x v="0"/>
    <n v="23.9"/>
    <n v="28.25"/>
    <n v="23.9"/>
    <x v="0"/>
    <x v="0"/>
    <s v="0"/>
    <n v="5.7936662752868908E-3"/>
  </r>
  <r>
    <n v="61465"/>
    <x v="0"/>
    <n v="13"/>
    <x v="0"/>
    <x v="0"/>
    <x v="0"/>
    <s v="No"/>
    <s v="children"/>
    <s v="Rural"/>
    <n v="55.39"/>
    <x v="3"/>
    <n v="23.2"/>
    <n v="28.25"/>
    <n v="23.2"/>
    <x v="0"/>
    <x v="0"/>
    <s v="0"/>
    <n v="1.3072381516580135E-3"/>
  </r>
  <r>
    <n v="63773"/>
    <x v="1"/>
    <n v="13"/>
    <x v="0"/>
    <x v="0"/>
    <x v="0"/>
    <s v="No"/>
    <s v="children"/>
    <s v="Rural"/>
    <n v="146.1"/>
    <x v="4"/>
    <n v="22.8"/>
    <n v="28.25"/>
    <n v="22.8"/>
    <x v="1"/>
    <x v="0"/>
    <s v="0"/>
    <n v="-1.8927799713066913E-2"/>
  </r>
  <r>
    <n v="66065"/>
    <x v="0"/>
    <n v="13"/>
    <x v="0"/>
    <x v="0"/>
    <x v="0"/>
    <s v="No"/>
    <s v="children"/>
    <s v="Rural"/>
    <n v="137.44999999999999"/>
    <x v="4"/>
    <n v="18.2"/>
    <n v="28.25"/>
    <n v="18.2"/>
    <x v="0"/>
    <x v="0"/>
    <s v="0"/>
    <n v="-1.021557893677898E-2"/>
  </r>
  <r>
    <n v="67786"/>
    <x v="1"/>
    <n v="13"/>
    <x v="0"/>
    <x v="0"/>
    <x v="0"/>
    <s v="No"/>
    <s v="children"/>
    <s v="Rural"/>
    <n v="69.010000000000005"/>
    <x v="3"/>
    <n v="23.4"/>
    <n v="28.25"/>
    <n v="23.4"/>
    <x v="0"/>
    <x v="0"/>
    <s v="0"/>
    <n v="-1.1072507486321409E-2"/>
  </r>
  <r>
    <n v="67800"/>
    <x v="1"/>
    <n v="13"/>
    <x v="0"/>
    <x v="0"/>
    <x v="0"/>
    <s v="No"/>
    <s v="children"/>
    <s v="Rural"/>
    <n v="77.55"/>
    <x v="1"/>
    <n v="21.3"/>
    <n v="28.25"/>
    <n v="21.3"/>
    <x v="0"/>
    <x v="0"/>
    <s v="0"/>
    <n v="2.2293042864147856E-2"/>
  </r>
  <r>
    <n v="68420"/>
    <x v="1"/>
    <n v="13"/>
    <x v="0"/>
    <x v="0"/>
    <x v="0"/>
    <s v="No"/>
    <s v="children"/>
    <s v="Urban"/>
    <n v="63.22"/>
    <x v="3"/>
    <n v="18.5"/>
    <n v="28.25"/>
    <n v="18.5"/>
    <x v="2"/>
    <x v="0"/>
    <s v="0"/>
    <n v="9.0934613432520071E-4"/>
  </r>
  <r>
    <n v="70833"/>
    <x v="1"/>
    <n v="13"/>
    <x v="0"/>
    <x v="0"/>
    <x v="0"/>
    <s v="No"/>
    <s v="Private"/>
    <s v="Urban"/>
    <n v="62.57"/>
    <x v="3"/>
    <n v="20.9"/>
    <n v="28.25"/>
    <n v="20.9"/>
    <x v="0"/>
    <x v="0"/>
    <s v="0"/>
    <n v="-8.463779339336841E-3"/>
  </r>
  <r>
    <n v="587"/>
    <x v="1"/>
    <n v="14"/>
    <x v="0"/>
    <x v="0"/>
    <x v="0"/>
    <s v="No"/>
    <s v="children"/>
    <s v="Rural"/>
    <n v="92.22"/>
    <x v="1"/>
    <n v="22.8"/>
    <n v="28.25"/>
    <n v="22.8"/>
    <x v="0"/>
    <x v="0"/>
    <s v="0"/>
    <n v="-2.1961080614277494E-2"/>
  </r>
  <r>
    <n v="887"/>
    <x v="1"/>
    <n v="14"/>
    <x v="0"/>
    <x v="0"/>
    <x v="0"/>
    <s v="No"/>
    <s v="Private"/>
    <s v="Urban"/>
    <n v="69.739999999999995"/>
    <x v="3"/>
    <n v="24.2"/>
    <n v="28.25"/>
    <n v="24.2"/>
    <x v="2"/>
    <x v="0"/>
    <s v="0"/>
    <n v="2.1808666335749689E-2"/>
  </r>
  <r>
    <n v="1112"/>
    <x v="1"/>
    <n v="14"/>
    <x v="0"/>
    <x v="0"/>
    <x v="0"/>
    <s v="No"/>
    <s v="Private"/>
    <s v="Urban"/>
    <n v="83.42"/>
    <x v="1"/>
    <n v="28.7"/>
    <n v="28.25"/>
    <n v="28.7"/>
    <x v="1"/>
    <x v="0"/>
    <s v="0"/>
    <n v="-1.9229788775780882E-2"/>
  </r>
  <r>
    <n v="2013"/>
    <x v="0"/>
    <n v="14"/>
    <x v="0"/>
    <x v="0"/>
    <x v="0"/>
    <s v="No"/>
    <s v="Private"/>
    <s v="Rural"/>
    <n v="110.72"/>
    <x v="0"/>
    <m/>
    <n v="28.25"/>
    <n v="28.25"/>
    <x v="1"/>
    <x v="0"/>
    <s v="0"/>
    <n v="-1.6023267885938608E-3"/>
  </r>
  <r>
    <n v="3793"/>
    <x v="0"/>
    <n v="14"/>
    <x v="0"/>
    <x v="0"/>
    <x v="0"/>
    <s v="No"/>
    <s v="Private"/>
    <s v="Urban"/>
    <n v="79.36"/>
    <x v="1"/>
    <n v="48.8"/>
    <n v="28.25"/>
    <n v="48.8"/>
    <x v="1"/>
    <x v="0"/>
    <s v="0"/>
    <n v="8.2095664658801693E-3"/>
  </r>
  <r>
    <n v="6239"/>
    <x v="1"/>
    <n v="14"/>
    <x v="0"/>
    <x v="0"/>
    <x v="0"/>
    <s v="No"/>
    <s v="Private"/>
    <s v="Rural"/>
    <n v="233.71"/>
    <x v="2"/>
    <n v="22.9"/>
    <n v="28.25"/>
    <n v="22.9"/>
    <x v="1"/>
    <x v="0"/>
    <s v="0"/>
    <n v="1.74387496222989E-2"/>
  </r>
  <r>
    <n v="11904"/>
    <x v="0"/>
    <n v="14"/>
    <x v="0"/>
    <x v="0"/>
    <x v="0"/>
    <s v="No"/>
    <s v="children"/>
    <s v="Rural"/>
    <n v="112.22"/>
    <x v="0"/>
    <n v="26.9"/>
    <n v="28.25"/>
    <n v="26.9"/>
    <x v="0"/>
    <x v="0"/>
    <s v="0"/>
    <n v="1.1048370220009785E-2"/>
  </r>
  <r>
    <n v="12015"/>
    <x v="0"/>
    <n v="14"/>
    <x v="0"/>
    <x v="0"/>
    <x v="0"/>
    <s v="No"/>
    <s v="children"/>
    <s v="Urban"/>
    <n v="99.87"/>
    <x v="0"/>
    <n v="25.2"/>
    <n v="28.25"/>
    <n v="25.2"/>
    <x v="0"/>
    <x v="0"/>
    <s v="0"/>
    <n v="1.2705192141731936E-3"/>
  </r>
  <r>
    <n v="13380"/>
    <x v="0"/>
    <n v="14"/>
    <x v="0"/>
    <x v="0"/>
    <x v="0"/>
    <s v="No"/>
    <s v="children"/>
    <s v="Urban"/>
    <n v="111.27"/>
    <x v="0"/>
    <n v="23.2"/>
    <n v="28.25"/>
    <n v="23.2"/>
    <x v="0"/>
    <x v="0"/>
    <s v="0"/>
    <n v="6.1038277469272094E-3"/>
  </r>
  <r>
    <n v="15251"/>
    <x v="0"/>
    <n v="14"/>
    <x v="0"/>
    <x v="0"/>
    <x v="0"/>
    <s v="No"/>
    <s v="children"/>
    <s v="Urban"/>
    <n v="101.87"/>
    <x v="0"/>
    <n v="20.3"/>
    <n v="28.25"/>
    <n v="20.3"/>
    <x v="1"/>
    <x v="0"/>
    <s v="0"/>
    <n v="-4.2657148316938842E-3"/>
  </r>
  <r>
    <n v="16091"/>
    <x v="0"/>
    <n v="14"/>
    <x v="0"/>
    <x v="0"/>
    <x v="0"/>
    <s v="No"/>
    <s v="Private"/>
    <s v="Rural"/>
    <n v="103.44"/>
    <x v="0"/>
    <n v="20.100000000000001"/>
    <n v="28.25"/>
    <n v="20.100000000000001"/>
    <x v="1"/>
    <x v="0"/>
    <s v="0"/>
    <n v="-7.9250596277608103E-3"/>
  </r>
  <r>
    <n v="19419"/>
    <x v="0"/>
    <n v="14"/>
    <x v="0"/>
    <x v="0"/>
    <x v="0"/>
    <s v="No"/>
    <s v="children"/>
    <s v="Rural"/>
    <n v="91.25"/>
    <x v="1"/>
    <n v="23.8"/>
    <n v="28.25"/>
    <n v="23.8"/>
    <x v="0"/>
    <x v="0"/>
    <s v="0"/>
    <n v="7.5986777428213416E-3"/>
  </r>
  <r>
    <n v="25051"/>
    <x v="1"/>
    <n v="14"/>
    <x v="0"/>
    <x v="0"/>
    <x v="0"/>
    <s v="No"/>
    <s v="Private"/>
    <s v="Rural"/>
    <n v="91.32"/>
    <x v="1"/>
    <n v="24.3"/>
    <n v="28.25"/>
    <n v="24.3"/>
    <x v="1"/>
    <x v="0"/>
    <s v="0"/>
    <n v="4.7680831944237724E-3"/>
  </r>
  <r>
    <n v="25798"/>
    <x v="0"/>
    <n v="14"/>
    <x v="0"/>
    <x v="0"/>
    <x v="0"/>
    <s v="No"/>
    <s v="Private"/>
    <s v="Urban"/>
    <n v="72.88"/>
    <x v="1"/>
    <n v="26.5"/>
    <n v="28.25"/>
    <n v="26.5"/>
    <x v="1"/>
    <x v="0"/>
    <s v="0"/>
    <n v="1.1441309997912296E-2"/>
  </r>
  <r>
    <n v="26031"/>
    <x v="1"/>
    <n v="14"/>
    <x v="0"/>
    <x v="0"/>
    <x v="0"/>
    <s v="No"/>
    <s v="Private"/>
    <s v="Rural"/>
    <n v="84.46"/>
    <x v="1"/>
    <n v="21.8"/>
    <n v="28.25"/>
    <n v="21.8"/>
    <x v="0"/>
    <x v="0"/>
    <s v="0"/>
    <n v="1.4783450496845962E-2"/>
  </r>
  <r>
    <n v="26325"/>
    <x v="0"/>
    <n v="14"/>
    <x v="0"/>
    <x v="0"/>
    <x v="0"/>
    <s v="No"/>
    <s v="Govt_job"/>
    <s v="Urban"/>
    <n v="82.34"/>
    <x v="1"/>
    <n v="31.6"/>
    <n v="28.25"/>
    <n v="31.6"/>
    <x v="0"/>
    <x v="0"/>
    <s v="0"/>
    <n v="2.0416843405855339E-2"/>
  </r>
  <r>
    <n v="27007"/>
    <x v="0"/>
    <n v="14"/>
    <x v="0"/>
    <x v="0"/>
    <x v="0"/>
    <s v="No"/>
    <s v="Self-employed"/>
    <s v="Urban"/>
    <n v="187.22"/>
    <x v="4"/>
    <n v="29.7"/>
    <n v="28.25"/>
    <n v="29.7"/>
    <x v="0"/>
    <x v="0"/>
    <s v="0"/>
    <n v="1.250140160673271E-2"/>
  </r>
  <r>
    <n v="27518"/>
    <x v="0"/>
    <n v="14"/>
    <x v="0"/>
    <x v="0"/>
    <x v="0"/>
    <s v="No"/>
    <s v="Self-employed"/>
    <s v="Rural"/>
    <n v="72.28"/>
    <x v="1"/>
    <n v="19"/>
    <n v="28.25"/>
    <n v="19"/>
    <x v="0"/>
    <x v="0"/>
    <s v="0"/>
    <n v="-1.6506105828004724E-2"/>
  </r>
  <r>
    <n v="28637"/>
    <x v="1"/>
    <n v="14"/>
    <x v="0"/>
    <x v="0"/>
    <x v="0"/>
    <s v="No"/>
    <s v="children"/>
    <s v="Rural"/>
    <n v="72.36"/>
    <x v="1"/>
    <n v="20.5"/>
    <n v="28.25"/>
    <n v="20.5"/>
    <x v="0"/>
    <x v="0"/>
    <s v="0"/>
    <n v="1.3883678234230618E-2"/>
  </r>
  <r>
    <n v="34958"/>
    <x v="0"/>
    <n v="14"/>
    <x v="0"/>
    <x v="0"/>
    <x v="0"/>
    <s v="No"/>
    <s v="children"/>
    <s v="Urban"/>
    <n v="92.86"/>
    <x v="1"/>
    <n v="20.7"/>
    <n v="28.25"/>
    <n v="20.7"/>
    <x v="2"/>
    <x v="0"/>
    <s v="0"/>
    <n v="1.3380198798546628E-2"/>
  </r>
  <r>
    <n v="35402"/>
    <x v="0"/>
    <n v="14"/>
    <x v="0"/>
    <x v="0"/>
    <x v="0"/>
    <s v="No"/>
    <s v="Private"/>
    <s v="Urban"/>
    <n v="77.12"/>
    <x v="1"/>
    <n v="24.5"/>
    <n v="28.25"/>
    <n v="24.5"/>
    <x v="2"/>
    <x v="0"/>
    <s v="0"/>
    <n v="6.5048869874545275E-3"/>
  </r>
  <r>
    <n v="36666"/>
    <x v="0"/>
    <n v="14"/>
    <x v="0"/>
    <x v="0"/>
    <x v="0"/>
    <s v="No"/>
    <s v="children"/>
    <s v="Urban"/>
    <n v="57.95"/>
    <x v="3"/>
    <n v="17.100000000000001"/>
    <n v="28.25"/>
    <n v="17.100000000000001"/>
    <x v="0"/>
    <x v="0"/>
    <s v="0"/>
    <n v="1.4544101270647426E-3"/>
  </r>
  <r>
    <n v="37832"/>
    <x v="1"/>
    <n v="14"/>
    <x v="0"/>
    <x v="0"/>
    <x v="0"/>
    <s v="No"/>
    <s v="children"/>
    <s v="Rural"/>
    <n v="129.53"/>
    <x v="4"/>
    <n v="21.3"/>
    <n v="28.25"/>
    <n v="21.3"/>
    <x v="1"/>
    <x v="0"/>
    <s v="0"/>
    <n v="1.969182696428512E-3"/>
  </r>
  <r>
    <n v="39011"/>
    <x v="1"/>
    <n v="14"/>
    <x v="0"/>
    <x v="0"/>
    <x v="0"/>
    <s v="No"/>
    <s v="children"/>
    <s v="Urban"/>
    <n v="69.819999999999993"/>
    <x v="3"/>
    <n v="25.1"/>
    <n v="28.25"/>
    <n v="25.1"/>
    <x v="1"/>
    <x v="0"/>
    <s v="0"/>
    <n v="-1.9270761192261197E-2"/>
  </r>
  <r>
    <n v="42393"/>
    <x v="0"/>
    <n v="14"/>
    <x v="0"/>
    <x v="0"/>
    <x v="0"/>
    <s v="No"/>
    <s v="children"/>
    <s v="Rural"/>
    <n v="142.38"/>
    <x v="4"/>
    <n v="17.600000000000001"/>
    <n v="28.25"/>
    <n v="17.600000000000001"/>
    <x v="1"/>
    <x v="0"/>
    <s v="0"/>
    <n v="1.1322282935323058E-2"/>
  </r>
  <r>
    <n v="43487"/>
    <x v="1"/>
    <n v="14"/>
    <x v="0"/>
    <x v="0"/>
    <x v="0"/>
    <s v="No"/>
    <s v="children"/>
    <s v="Urban"/>
    <n v="63.74"/>
    <x v="3"/>
    <n v="22.4"/>
    <n v="28.25"/>
    <n v="22.4"/>
    <x v="0"/>
    <x v="0"/>
    <s v="0"/>
    <n v="2.2142815639742613E-2"/>
  </r>
  <r>
    <n v="44024"/>
    <x v="1"/>
    <n v="14"/>
    <x v="0"/>
    <x v="0"/>
    <x v="0"/>
    <s v="No"/>
    <s v="Private"/>
    <s v="Rural"/>
    <n v="118.88"/>
    <x v="0"/>
    <n v="30.5"/>
    <n v="28.25"/>
    <n v="30.5"/>
    <x v="1"/>
    <x v="0"/>
    <s v="0"/>
    <n v="1.4216168099638198E-2"/>
  </r>
  <r>
    <n v="44965"/>
    <x v="1"/>
    <n v="14"/>
    <x v="0"/>
    <x v="0"/>
    <x v="0"/>
    <s v="No"/>
    <s v="Self-employed"/>
    <s v="Urban"/>
    <n v="124.39"/>
    <x v="0"/>
    <n v="34"/>
    <n v="28.25"/>
    <n v="34"/>
    <x v="0"/>
    <x v="0"/>
    <s v="0"/>
    <n v="-7.0351280892459065E-3"/>
  </r>
  <r>
    <n v="44992"/>
    <x v="0"/>
    <n v="14"/>
    <x v="0"/>
    <x v="0"/>
    <x v="0"/>
    <s v="No"/>
    <s v="Private"/>
    <s v="Urban"/>
    <n v="126.57"/>
    <x v="4"/>
    <n v="25.9"/>
    <n v="28.25"/>
    <n v="25.9"/>
    <x v="2"/>
    <x v="0"/>
    <s v="0"/>
    <n v="-1.052326551634949E-2"/>
  </r>
  <r>
    <n v="45209"/>
    <x v="1"/>
    <n v="14"/>
    <x v="0"/>
    <x v="0"/>
    <x v="0"/>
    <s v="No"/>
    <s v="Private"/>
    <s v="Rural"/>
    <n v="118.81"/>
    <x v="0"/>
    <n v="24.7"/>
    <n v="28.25"/>
    <n v="24.7"/>
    <x v="0"/>
    <x v="0"/>
    <s v="0"/>
    <n v="1.1997344386761455E-2"/>
  </r>
  <r>
    <n v="45658"/>
    <x v="0"/>
    <n v="14"/>
    <x v="0"/>
    <x v="0"/>
    <x v="0"/>
    <s v="No"/>
    <s v="Private"/>
    <s v="Rural"/>
    <n v="84.41"/>
    <x v="1"/>
    <n v="33.9"/>
    <n v="28.25"/>
    <n v="33.9"/>
    <x v="1"/>
    <x v="0"/>
    <s v="0"/>
    <n v="2.1582885522955054E-2"/>
  </r>
  <r>
    <n v="46136"/>
    <x v="0"/>
    <n v="14"/>
    <x v="0"/>
    <x v="0"/>
    <x v="0"/>
    <s v="No"/>
    <s v="Never_worked"/>
    <s v="Rural"/>
    <n v="161.28"/>
    <x v="4"/>
    <n v="19.100000000000001"/>
    <n v="28.25"/>
    <n v="19.100000000000001"/>
    <x v="0"/>
    <x v="0"/>
    <s v="0"/>
    <n v="8.3665175904934046E-3"/>
  </r>
  <r>
    <n v="47410"/>
    <x v="1"/>
    <n v="14"/>
    <x v="0"/>
    <x v="0"/>
    <x v="0"/>
    <s v="No"/>
    <s v="children"/>
    <s v="Rural"/>
    <n v="111.76"/>
    <x v="0"/>
    <n v="24.8"/>
    <n v="28.25"/>
    <n v="24.8"/>
    <x v="0"/>
    <x v="0"/>
    <s v="0"/>
    <n v="-3.2792103186535084E-3"/>
  </r>
  <r>
    <n v="47949"/>
    <x v="0"/>
    <n v="14"/>
    <x v="0"/>
    <x v="0"/>
    <x v="0"/>
    <s v="No"/>
    <s v="children"/>
    <s v="Rural"/>
    <n v="116.2"/>
    <x v="0"/>
    <n v="20.9"/>
    <n v="28.25"/>
    <n v="20.9"/>
    <x v="0"/>
    <x v="0"/>
    <s v="0"/>
    <n v="-1.6447707064982865E-2"/>
  </r>
  <r>
    <n v="48836"/>
    <x v="1"/>
    <n v="14"/>
    <x v="0"/>
    <x v="0"/>
    <x v="0"/>
    <s v="No"/>
    <s v="children"/>
    <s v="Urban"/>
    <n v="91.85"/>
    <x v="1"/>
    <n v="27.8"/>
    <n v="28.25"/>
    <n v="27.8"/>
    <x v="1"/>
    <x v="0"/>
    <s v="0"/>
    <n v="2.330943144743609E-2"/>
  </r>
  <r>
    <n v="49537"/>
    <x v="0"/>
    <n v="14"/>
    <x v="0"/>
    <x v="0"/>
    <x v="0"/>
    <s v="No"/>
    <s v="Private"/>
    <s v="Rural"/>
    <n v="108.65"/>
    <x v="0"/>
    <n v="23.1"/>
    <n v="28.25"/>
    <n v="23.1"/>
    <x v="1"/>
    <x v="0"/>
    <s v="0"/>
    <n v="-7.6085402159264239E-3"/>
  </r>
  <r>
    <n v="49669"/>
    <x v="1"/>
    <n v="14"/>
    <x v="0"/>
    <x v="0"/>
    <x v="0"/>
    <s v="No"/>
    <s v="children"/>
    <s v="Rural"/>
    <n v="57.93"/>
    <x v="3"/>
    <n v="30.9"/>
    <n v="28.25"/>
    <n v="30.9"/>
    <x v="0"/>
    <x v="1"/>
    <s v="1"/>
    <n v="1.0137122946962365"/>
  </r>
  <r>
    <n v="52472"/>
    <x v="0"/>
    <n v="14"/>
    <x v="0"/>
    <x v="0"/>
    <x v="0"/>
    <s v="No"/>
    <s v="children"/>
    <s v="Urban"/>
    <n v="74.540000000000006"/>
    <x v="1"/>
    <n v="25.2"/>
    <n v="28.25"/>
    <n v="25.2"/>
    <x v="0"/>
    <x v="0"/>
    <s v="0"/>
    <n v="1.355629172568561E-2"/>
  </r>
  <r>
    <n v="53328"/>
    <x v="1"/>
    <n v="14"/>
    <x v="0"/>
    <x v="0"/>
    <x v="0"/>
    <s v="No"/>
    <s v="Private"/>
    <s v="Rural"/>
    <n v="70.540000000000006"/>
    <x v="1"/>
    <n v="24.4"/>
    <n v="28.25"/>
    <n v="24.4"/>
    <x v="2"/>
    <x v="0"/>
    <s v="0"/>
    <n v="5.3962970935984562E-4"/>
  </r>
  <r>
    <n v="54816"/>
    <x v="1"/>
    <n v="14"/>
    <x v="0"/>
    <x v="0"/>
    <x v="0"/>
    <s v="No"/>
    <s v="children"/>
    <s v="Rural"/>
    <n v="116.49"/>
    <x v="0"/>
    <n v="30.3"/>
    <n v="28.25"/>
    <n v="30.3"/>
    <x v="1"/>
    <x v="0"/>
    <s v="0"/>
    <n v="5.2574898664098759E-3"/>
  </r>
  <r>
    <n v="56567"/>
    <x v="0"/>
    <n v="14"/>
    <x v="0"/>
    <x v="0"/>
    <x v="0"/>
    <s v="No"/>
    <s v="children"/>
    <s v="Urban"/>
    <n v="60.7"/>
    <x v="3"/>
    <n v="18.600000000000001"/>
    <n v="28.25"/>
    <n v="18.600000000000001"/>
    <x v="0"/>
    <x v="0"/>
    <s v="0"/>
    <n v="-8.7673333386513001E-3"/>
  </r>
  <r>
    <n v="56629"/>
    <x v="1"/>
    <n v="14"/>
    <x v="0"/>
    <x v="0"/>
    <x v="0"/>
    <s v="No"/>
    <s v="Private"/>
    <s v="Rural"/>
    <n v="83.56"/>
    <x v="1"/>
    <n v="33.1"/>
    <n v="28.25"/>
    <n v="33.1"/>
    <x v="0"/>
    <x v="0"/>
    <s v="0"/>
    <n v="1.498464176908928E-2"/>
  </r>
  <r>
    <n v="57274"/>
    <x v="0"/>
    <n v="14"/>
    <x v="0"/>
    <x v="0"/>
    <x v="0"/>
    <s v="No"/>
    <s v="Never_worked"/>
    <s v="Urban"/>
    <n v="137.91"/>
    <x v="4"/>
    <n v="41.8"/>
    <n v="28.25"/>
    <n v="41.8"/>
    <x v="1"/>
    <x v="0"/>
    <s v="0"/>
    <n v="7.4866604415174953E-3"/>
  </r>
  <r>
    <n v="58833"/>
    <x v="0"/>
    <n v="14"/>
    <x v="0"/>
    <x v="0"/>
    <x v="0"/>
    <s v="No"/>
    <s v="Private"/>
    <s v="Rural"/>
    <n v="61.04"/>
    <x v="3"/>
    <n v="17.600000000000001"/>
    <n v="28.25"/>
    <n v="17.600000000000001"/>
    <x v="0"/>
    <x v="0"/>
    <s v="0"/>
    <n v="-1.6800143018022184E-2"/>
  </r>
  <r>
    <n v="58909"/>
    <x v="1"/>
    <n v="14"/>
    <x v="0"/>
    <x v="0"/>
    <x v="0"/>
    <s v="No"/>
    <s v="children"/>
    <s v="Rural"/>
    <n v="78.09"/>
    <x v="1"/>
    <n v="26.4"/>
    <n v="28.25"/>
    <n v="26.4"/>
    <x v="0"/>
    <x v="0"/>
    <s v="0"/>
    <n v="8.1947147851429251E-3"/>
  </r>
  <r>
    <n v="59506"/>
    <x v="0"/>
    <n v="14"/>
    <x v="0"/>
    <x v="0"/>
    <x v="0"/>
    <s v="No"/>
    <s v="Private"/>
    <s v="Rural"/>
    <n v="164.7"/>
    <x v="4"/>
    <n v="26.3"/>
    <n v="28.25"/>
    <n v="26.3"/>
    <x v="0"/>
    <x v="0"/>
    <s v="0"/>
    <n v="1.4476431841922616E-2"/>
  </r>
  <r>
    <n v="61219"/>
    <x v="1"/>
    <n v="14"/>
    <x v="0"/>
    <x v="0"/>
    <x v="0"/>
    <s v="No"/>
    <s v="Never_worked"/>
    <s v="Urban"/>
    <n v="148.37"/>
    <x v="4"/>
    <n v="22.7"/>
    <n v="28.25"/>
    <n v="22.7"/>
    <x v="1"/>
    <x v="0"/>
    <s v="0"/>
    <n v="-5.2097942092459828E-3"/>
  </r>
  <r>
    <n v="61641"/>
    <x v="0"/>
    <n v="14"/>
    <x v="0"/>
    <x v="0"/>
    <x v="0"/>
    <s v="No"/>
    <s v="children"/>
    <s v="Rural"/>
    <n v="149.41999999999999"/>
    <x v="4"/>
    <n v="20.6"/>
    <n v="28.25"/>
    <n v="20.6"/>
    <x v="0"/>
    <x v="0"/>
    <s v="0"/>
    <n v="-1.5805601897613375E-3"/>
  </r>
  <r>
    <n v="62656"/>
    <x v="1"/>
    <n v="14"/>
    <x v="0"/>
    <x v="0"/>
    <x v="0"/>
    <s v="No"/>
    <s v="children"/>
    <s v="Rural"/>
    <n v="101.6"/>
    <x v="0"/>
    <n v="25.3"/>
    <n v="28.25"/>
    <n v="25.3"/>
    <x v="1"/>
    <x v="0"/>
    <s v="0"/>
    <n v="1.8656556647429094E-2"/>
  </r>
  <r>
    <n v="66014"/>
    <x v="1"/>
    <n v="14"/>
    <x v="0"/>
    <x v="0"/>
    <x v="0"/>
    <s v="No"/>
    <s v="children"/>
    <s v="Urban"/>
    <n v="71.8"/>
    <x v="1"/>
    <n v="18.8"/>
    <n v="28.25"/>
    <n v="18.8"/>
    <x v="0"/>
    <x v="0"/>
    <s v="0"/>
    <n v="1.3064815209586134E-2"/>
  </r>
  <r>
    <n v="67773"/>
    <x v="1"/>
    <n v="14"/>
    <x v="0"/>
    <x v="0"/>
    <x v="0"/>
    <s v="No"/>
    <s v="children"/>
    <s v="Urban"/>
    <n v="60.37"/>
    <x v="3"/>
    <n v="26.9"/>
    <n v="28.25"/>
    <n v="26.9"/>
    <x v="0"/>
    <x v="0"/>
    <s v="0"/>
    <n v="6.422951796353266E-3"/>
  </r>
  <r>
    <n v="70230"/>
    <x v="1"/>
    <n v="14"/>
    <x v="0"/>
    <x v="0"/>
    <x v="0"/>
    <s v="No"/>
    <s v="Self-employed"/>
    <s v="Rural"/>
    <n v="77.52"/>
    <x v="1"/>
    <n v="21.9"/>
    <n v="28.25"/>
    <n v="21.9"/>
    <x v="1"/>
    <x v="0"/>
    <s v="0"/>
    <n v="-2.0553195278793585E-2"/>
  </r>
  <r>
    <n v="72369"/>
    <x v="1"/>
    <n v="14"/>
    <x v="0"/>
    <x v="0"/>
    <x v="0"/>
    <s v="No"/>
    <s v="children"/>
    <s v="Rural"/>
    <n v="65.41"/>
    <x v="3"/>
    <n v="19.5"/>
    <n v="28.25"/>
    <n v="19.5"/>
    <x v="0"/>
    <x v="0"/>
    <s v="0"/>
    <n v="6.6441598836762036E-3"/>
  </r>
  <r>
    <n v="72779"/>
    <x v="1"/>
    <n v="14"/>
    <x v="0"/>
    <x v="0"/>
    <x v="0"/>
    <s v="No"/>
    <s v="children"/>
    <s v="Urban"/>
    <n v="131.77000000000001"/>
    <x v="4"/>
    <n v="31"/>
    <n v="28.25"/>
    <n v="31"/>
    <x v="0"/>
    <x v="0"/>
    <s v="0"/>
    <n v="9.3981709891574616E-3"/>
  </r>
  <r>
    <n v="1099"/>
    <x v="1"/>
    <n v="15"/>
    <x v="0"/>
    <x v="0"/>
    <x v="0"/>
    <s v="No"/>
    <s v="children"/>
    <s v="Rural"/>
    <n v="101.15"/>
    <x v="0"/>
    <n v="22.2"/>
    <n v="28.25"/>
    <n v="22.2"/>
    <x v="0"/>
    <x v="0"/>
    <s v="0"/>
    <n v="2.4345320430945228E-3"/>
  </r>
  <r>
    <n v="2879"/>
    <x v="1"/>
    <n v="15"/>
    <x v="0"/>
    <x v="0"/>
    <x v="0"/>
    <s v="No"/>
    <s v="Self-employed"/>
    <s v="Urban"/>
    <n v="90.1"/>
    <x v="1"/>
    <n v="32.1"/>
    <n v="28.25"/>
    <n v="32.1"/>
    <x v="1"/>
    <x v="0"/>
    <s v="0"/>
    <n v="-6.94592924739274E-3"/>
  </r>
  <r>
    <n v="6289"/>
    <x v="1"/>
    <n v="15"/>
    <x v="0"/>
    <x v="0"/>
    <x v="0"/>
    <s v="No"/>
    <s v="children"/>
    <s v="Urban"/>
    <n v="80.510000000000005"/>
    <x v="1"/>
    <n v="21.5"/>
    <n v="28.25"/>
    <n v="21.5"/>
    <x v="0"/>
    <x v="0"/>
    <s v="0"/>
    <n v="5.8038701175089687E-3"/>
  </r>
  <r>
    <n v="6903"/>
    <x v="1"/>
    <n v="15"/>
    <x v="0"/>
    <x v="0"/>
    <x v="0"/>
    <s v="No"/>
    <s v="children"/>
    <s v="Rural"/>
    <n v="77.569999999999993"/>
    <x v="1"/>
    <n v="18.3"/>
    <n v="28.25"/>
    <n v="18.3"/>
    <x v="0"/>
    <x v="0"/>
    <s v="0"/>
    <n v="3.2007789194513523E-3"/>
  </r>
  <r>
    <n v="7233"/>
    <x v="0"/>
    <n v="15"/>
    <x v="0"/>
    <x v="0"/>
    <x v="0"/>
    <s v="No"/>
    <s v="children"/>
    <s v="Rural"/>
    <n v="74.83"/>
    <x v="1"/>
    <n v="17.399999999999999"/>
    <n v="28.25"/>
    <n v="17.399999999999999"/>
    <x v="0"/>
    <x v="0"/>
    <s v="0"/>
    <n v="-6.3561629871050516E-3"/>
  </r>
  <r>
    <n v="8950"/>
    <x v="1"/>
    <n v="15"/>
    <x v="0"/>
    <x v="0"/>
    <x v="0"/>
    <s v="No"/>
    <s v="Private"/>
    <s v="Urban"/>
    <n v="113.57"/>
    <x v="0"/>
    <n v="27.5"/>
    <n v="28.25"/>
    <n v="27.5"/>
    <x v="2"/>
    <x v="0"/>
    <s v="0"/>
    <n v="-2.4599595779949655E-2"/>
  </r>
  <r>
    <n v="13031"/>
    <x v="1"/>
    <n v="15"/>
    <x v="0"/>
    <x v="0"/>
    <x v="0"/>
    <s v="No"/>
    <s v="children"/>
    <s v="Urban"/>
    <n v="91.16"/>
    <x v="1"/>
    <n v="38"/>
    <n v="28.25"/>
    <n v="38"/>
    <x v="1"/>
    <x v="0"/>
    <s v="0"/>
    <n v="1.4337394704381695E-2"/>
  </r>
  <r>
    <n v="13171"/>
    <x v="1"/>
    <n v="15"/>
    <x v="0"/>
    <x v="0"/>
    <x v="0"/>
    <s v="No"/>
    <s v="children"/>
    <s v="Urban"/>
    <n v="190.89"/>
    <x v="4"/>
    <n v="22"/>
    <n v="28.25"/>
    <n v="22"/>
    <x v="1"/>
    <x v="0"/>
    <s v="0"/>
    <n v="-1.3855690375314061E-2"/>
  </r>
  <r>
    <n v="17174"/>
    <x v="0"/>
    <n v="15"/>
    <x v="0"/>
    <x v="0"/>
    <x v="0"/>
    <s v="No"/>
    <s v="children"/>
    <s v="Rural"/>
    <n v="78.900000000000006"/>
    <x v="1"/>
    <n v="23"/>
    <n v="28.25"/>
    <n v="23"/>
    <x v="0"/>
    <x v="0"/>
    <s v="0"/>
    <n v="-2.4541593505923519E-2"/>
  </r>
  <r>
    <n v="17175"/>
    <x v="1"/>
    <n v="15"/>
    <x v="0"/>
    <x v="0"/>
    <x v="0"/>
    <s v="No"/>
    <s v="children"/>
    <s v="Urban"/>
    <n v="81.11"/>
    <x v="1"/>
    <n v="20.2"/>
    <n v="28.25"/>
    <n v="20.2"/>
    <x v="0"/>
    <x v="0"/>
    <s v="0"/>
    <n v="-8.163412284253874E-3"/>
  </r>
  <r>
    <n v="19032"/>
    <x v="1"/>
    <n v="15"/>
    <x v="0"/>
    <x v="0"/>
    <x v="0"/>
    <s v="No"/>
    <s v="Private"/>
    <s v="Rural"/>
    <n v="79.2"/>
    <x v="1"/>
    <n v="22.4"/>
    <n v="28.25"/>
    <n v="22.4"/>
    <x v="1"/>
    <x v="0"/>
    <s v="0"/>
    <n v="-7.5905514484541801E-3"/>
  </r>
  <r>
    <n v="20006"/>
    <x v="1"/>
    <n v="15"/>
    <x v="0"/>
    <x v="0"/>
    <x v="0"/>
    <s v="No"/>
    <s v="Private"/>
    <s v="Urban"/>
    <n v="76.77"/>
    <x v="1"/>
    <n v="21.7"/>
    <n v="28.25"/>
    <n v="21.7"/>
    <x v="0"/>
    <x v="0"/>
    <s v="0"/>
    <n v="-1.0257429201526353E-2"/>
  </r>
  <r>
    <n v="20237"/>
    <x v="0"/>
    <n v="15"/>
    <x v="0"/>
    <x v="0"/>
    <x v="0"/>
    <s v="No"/>
    <s v="Private"/>
    <s v="Urban"/>
    <n v="104.9"/>
    <x v="0"/>
    <n v="27.4"/>
    <n v="28.25"/>
    <n v="27.4"/>
    <x v="1"/>
    <x v="0"/>
    <s v="0"/>
    <n v="3.6283117379596608E-3"/>
  </r>
  <r>
    <n v="21058"/>
    <x v="1"/>
    <n v="15"/>
    <x v="0"/>
    <x v="0"/>
    <x v="0"/>
    <s v="No"/>
    <s v="children"/>
    <s v="Rural"/>
    <n v="114.53"/>
    <x v="0"/>
    <n v="29.1"/>
    <n v="28.25"/>
    <n v="29.1"/>
    <x v="0"/>
    <x v="0"/>
    <s v="0"/>
    <n v="-2.4229060063903889E-2"/>
  </r>
  <r>
    <n v="23650"/>
    <x v="0"/>
    <n v="15"/>
    <x v="0"/>
    <x v="0"/>
    <x v="0"/>
    <s v="No"/>
    <s v="children"/>
    <s v="Rural"/>
    <n v="85.06"/>
    <x v="1"/>
    <n v="21.6"/>
    <n v="28.25"/>
    <n v="21.6"/>
    <x v="1"/>
    <x v="0"/>
    <s v="0"/>
    <n v="-2.1817470876290924E-2"/>
  </r>
  <r>
    <n v="27693"/>
    <x v="1"/>
    <n v="15"/>
    <x v="0"/>
    <x v="0"/>
    <x v="0"/>
    <s v="No"/>
    <s v="children"/>
    <s v="Urban"/>
    <n v="121.39"/>
    <x v="0"/>
    <n v="27"/>
    <n v="28.25"/>
    <n v="27"/>
    <x v="0"/>
    <x v="0"/>
    <s v="0"/>
    <n v="4.2811394948510332E-3"/>
  </r>
  <r>
    <n v="28461"/>
    <x v="0"/>
    <n v="15"/>
    <x v="0"/>
    <x v="0"/>
    <x v="0"/>
    <s v="No"/>
    <s v="Never_worked"/>
    <s v="Rural"/>
    <n v="79.59"/>
    <x v="1"/>
    <n v="28.4"/>
    <n v="28.25"/>
    <n v="28.4"/>
    <x v="0"/>
    <x v="0"/>
    <s v="0"/>
    <n v="-1.8670095247241829E-2"/>
  </r>
  <r>
    <n v="30734"/>
    <x v="0"/>
    <n v="15"/>
    <x v="0"/>
    <x v="0"/>
    <x v="0"/>
    <s v="No"/>
    <s v="children"/>
    <s v="Rural"/>
    <n v="94.24"/>
    <x v="1"/>
    <n v="30.2"/>
    <n v="28.25"/>
    <n v="30.2"/>
    <x v="0"/>
    <x v="0"/>
    <s v="0"/>
    <n v="5.6355302961459738E-3"/>
  </r>
  <r>
    <n v="31090"/>
    <x v="0"/>
    <n v="15"/>
    <x v="0"/>
    <x v="0"/>
    <x v="0"/>
    <s v="No"/>
    <s v="children"/>
    <s v="Rural"/>
    <n v="205.5"/>
    <x v="2"/>
    <n v="24.2"/>
    <n v="28.25"/>
    <n v="24.2"/>
    <x v="1"/>
    <x v="0"/>
    <s v="0"/>
    <n v="2.3087011339087804E-2"/>
  </r>
  <r>
    <n v="33412"/>
    <x v="1"/>
    <n v="15"/>
    <x v="0"/>
    <x v="0"/>
    <x v="0"/>
    <s v="No"/>
    <s v="Private"/>
    <s v="Rural"/>
    <n v="87.1"/>
    <x v="1"/>
    <n v="18.3"/>
    <n v="28.25"/>
    <n v="18.3"/>
    <x v="1"/>
    <x v="0"/>
    <s v="0"/>
    <n v="3.2929965471919565E-3"/>
  </r>
  <r>
    <n v="34281"/>
    <x v="1"/>
    <n v="15"/>
    <x v="0"/>
    <x v="0"/>
    <x v="0"/>
    <s v="No"/>
    <s v="Private"/>
    <s v="Rural"/>
    <n v="95.43"/>
    <x v="1"/>
    <n v="25"/>
    <n v="28.25"/>
    <n v="25"/>
    <x v="0"/>
    <x v="0"/>
    <s v="0"/>
    <n v="1.0239277124556568E-2"/>
  </r>
  <r>
    <n v="36204"/>
    <x v="0"/>
    <n v="15"/>
    <x v="0"/>
    <x v="0"/>
    <x v="0"/>
    <s v="No"/>
    <s v="children"/>
    <s v="Rural"/>
    <n v="62.57"/>
    <x v="3"/>
    <n v="32.299999999999997"/>
    <n v="28.25"/>
    <n v="32.299999999999997"/>
    <x v="1"/>
    <x v="0"/>
    <s v="0"/>
    <n v="-2.1513689344625712E-2"/>
  </r>
  <r>
    <n v="37038"/>
    <x v="0"/>
    <n v="15"/>
    <x v="0"/>
    <x v="0"/>
    <x v="0"/>
    <s v="No"/>
    <s v="children"/>
    <s v="Urban"/>
    <n v="95.86"/>
    <x v="1"/>
    <n v="18.100000000000001"/>
    <n v="28.25"/>
    <n v="18.100000000000001"/>
    <x v="0"/>
    <x v="0"/>
    <s v="0"/>
    <n v="1.3163879025369706E-2"/>
  </r>
  <r>
    <n v="37698"/>
    <x v="1"/>
    <n v="15"/>
    <x v="0"/>
    <x v="0"/>
    <x v="0"/>
    <s v="No"/>
    <s v="children"/>
    <s v="Urban"/>
    <n v="87.96"/>
    <x v="1"/>
    <n v="21.5"/>
    <n v="28.25"/>
    <n v="21.5"/>
    <x v="2"/>
    <x v="0"/>
    <s v="0"/>
    <n v="-1.1860236313939471E-2"/>
  </r>
  <r>
    <n v="38094"/>
    <x v="0"/>
    <n v="15"/>
    <x v="0"/>
    <x v="0"/>
    <x v="0"/>
    <s v="No"/>
    <s v="Self-employed"/>
    <s v="Urban"/>
    <n v="68.400000000000006"/>
    <x v="3"/>
    <n v="23"/>
    <n v="28.25"/>
    <n v="23"/>
    <x v="1"/>
    <x v="0"/>
    <s v="0"/>
    <n v="1.4246690411112362E-2"/>
  </r>
  <r>
    <n v="41930"/>
    <x v="0"/>
    <n v="15"/>
    <x v="0"/>
    <x v="0"/>
    <x v="0"/>
    <s v="No"/>
    <s v="Private"/>
    <s v="Rural"/>
    <n v="144.15"/>
    <x v="4"/>
    <n v="24.1"/>
    <n v="28.25"/>
    <n v="24.1"/>
    <x v="1"/>
    <x v="0"/>
    <s v="0"/>
    <n v="2.1431830408526066E-2"/>
  </r>
  <r>
    <n v="43138"/>
    <x v="0"/>
    <n v="15"/>
    <x v="0"/>
    <x v="0"/>
    <x v="0"/>
    <s v="No"/>
    <s v="Private"/>
    <s v="Urban"/>
    <n v="55.79"/>
    <x v="3"/>
    <n v="21.3"/>
    <n v="28.25"/>
    <n v="21.3"/>
    <x v="1"/>
    <x v="0"/>
    <s v="0"/>
    <n v="-1.7840557486005708E-2"/>
  </r>
  <r>
    <n v="43734"/>
    <x v="0"/>
    <n v="15"/>
    <x v="0"/>
    <x v="0"/>
    <x v="0"/>
    <s v="No"/>
    <s v="Private"/>
    <s v="Rural"/>
    <n v="122.25"/>
    <x v="0"/>
    <n v="21"/>
    <n v="28.25"/>
    <n v="21"/>
    <x v="1"/>
    <x v="0"/>
    <s v="0"/>
    <n v="-6.6412803795948827E-3"/>
  </r>
  <r>
    <n v="44224"/>
    <x v="0"/>
    <n v="15"/>
    <x v="0"/>
    <x v="0"/>
    <x v="0"/>
    <s v="No"/>
    <s v="Private"/>
    <s v="Rural"/>
    <n v="61.61"/>
    <x v="3"/>
    <n v="27.8"/>
    <n v="28.25"/>
    <n v="27.8"/>
    <x v="1"/>
    <x v="0"/>
    <s v="0"/>
    <n v="-1.6631906239191967E-2"/>
  </r>
  <r>
    <n v="46256"/>
    <x v="0"/>
    <n v="15"/>
    <x v="0"/>
    <x v="0"/>
    <x v="0"/>
    <s v="No"/>
    <s v="Private"/>
    <s v="Urban"/>
    <n v="77.55"/>
    <x v="1"/>
    <n v="24.8"/>
    <n v="28.25"/>
    <n v="24.8"/>
    <x v="0"/>
    <x v="0"/>
    <s v="0"/>
    <n v="-1.8909901466600949E-2"/>
  </r>
  <r>
    <n v="54769"/>
    <x v="0"/>
    <n v="15"/>
    <x v="0"/>
    <x v="0"/>
    <x v="0"/>
    <s v="No"/>
    <s v="Private"/>
    <s v="Urban"/>
    <n v="57.94"/>
    <x v="3"/>
    <n v="41.7"/>
    <n v="28.25"/>
    <n v="41.7"/>
    <x v="0"/>
    <x v="0"/>
    <s v="0"/>
    <n v="6.8735896557489632E-3"/>
  </r>
  <r>
    <n v="57134"/>
    <x v="0"/>
    <n v="15"/>
    <x v="0"/>
    <x v="0"/>
    <x v="0"/>
    <s v="No"/>
    <s v="children"/>
    <s v="Urban"/>
    <n v="113.28"/>
    <x v="0"/>
    <n v="23.7"/>
    <n v="28.25"/>
    <n v="23.7"/>
    <x v="1"/>
    <x v="0"/>
    <s v="0"/>
    <n v="2.3009832237587496E-2"/>
  </r>
  <r>
    <n v="57904"/>
    <x v="0"/>
    <n v="15"/>
    <x v="0"/>
    <x v="0"/>
    <x v="0"/>
    <s v="No"/>
    <s v="Private"/>
    <s v="Urban"/>
    <n v="190.13"/>
    <x v="4"/>
    <n v="20.7"/>
    <n v="28.25"/>
    <n v="20.7"/>
    <x v="1"/>
    <x v="0"/>
    <s v="0"/>
    <n v="5.744904701861953E-4"/>
  </r>
  <r>
    <n v="59940"/>
    <x v="0"/>
    <n v="15"/>
    <x v="0"/>
    <x v="0"/>
    <x v="0"/>
    <s v="No"/>
    <s v="children"/>
    <s v="Urban"/>
    <n v="116.5"/>
    <x v="0"/>
    <n v="27.8"/>
    <n v="28.25"/>
    <n v="27.8"/>
    <x v="0"/>
    <x v="0"/>
    <s v="0"/>
    <n v="-3.8006227073368814E-3"/>
  </r>
  <r>
    <n v="59953"/>
    <x v="1"/>
    <n v="15"/>
    <x v="0"/>
    <x v="0"/>
    <x v="0"/>
    <s v="No"/>
    <s v="Private"/>
    <s v="Rural"/>
    <n v="69.38"/>
    <x v="3"/>
    <n v="28.4"/>
    <n v="28.25"/>
    <n v="28.4"/>
    <x v="1"/>
    <x v="0"/>
    <s v="0"/>
    <n v="-1.125697835925466E-2"/>
  </r>
  <r>
    <n v="61437"/>
    <x v="0"/>
    <n v="15"/>
    <x v="0"/>
    <x v="0"/>
    <x v="0"/>
    <s v="No"/>
    <s v="Govt_job"/>
    <s v="Rural"/>
    <n v="142.82"/>
    <x v="4"/>
    <n v="27.6"/>
    <n v="28.25"/>
    <n v="27.6"/>
    <x v="1"/>
    <x v="0"/>
    <s v="0"/>
    <n v="-3.9145400106220364E-3"/>
  </r>
  <r>
    <n v="61801"/>
    <x v="0"/>
    <n v="15"/>
    <x v="0"/>
    <x v="0"/>
    <x v="0"/>
    <s v="No"/>
    <s v="Private"/>
    <s v="Urban"/>
    <n v="65.05"/>
    <x v="3"/>
    <n v="24.6"/>
    <n v="28.25"/>
    <n v="24.6"/>
    <x v="0"/>
    <x v="0"/>
    <s v="0"/>
    <n v="1.4877317618697151E-3"/>
  </r>
  <r>
    <n v="62607"/>
    <x v="0"/>
    <n v="15"/>
    <x v="0"/>
    <x v="0"/>
    <x v="0"/>
    <s v="No"/>
    <s v="Private"/>
    <s v="Urban"/>
    <n v="75.77"/>
    <x v="1"/>
    <n v="38"/>
    <n v="28.25"/>
    <n v="38"/>
    <x v="1"/>
    <x v="0"/>
    <s v="0"/>
    <n v="-1.0711633808753441E-2"/>
  </r>
  <r>
    <n v="64006"/>
    <x v="1"/>
    <n v="15"/>
    <x v="0"/>
    <x v="0"/>
    <x v="0"/>
    <s v="No"/>
    <s v="Private"/>
    <s v="Urban"/>
    <n v="121.6"/>
    <x v="0"/>
    <n v="22.8"/>
    <n v="28.25"/>
    <n v="22.8"/>
    <x v="1"/>
    <x v="0"/>
    <s v="0"/>
    <n v="1.9113083166681644E-2"/>
  </r>
  <r>
    <n v="68241"/>
    <x v="1"/>
    <n v="15"/>
    <x v="0"/>
    <x v="0"/>
    <x v="0"/>
    <s v="No"/>
    <s v="children"/>
    <s v="Urban"/>
    <n v="126.96"/>
    <x v="4"/>
    <n v="28.7"/>
    <n v="28.25"/>
    <n v="28.7"/>
    <x v="0"/>
    <x v="0"/>
    <s v="0"/>
    <n v="1.9177330008154175E-2"/>
  </r>
  <r>
    <n v="69559"/>
    <x v="0"/>
    <n v="15"/>
    <x v="0"/>
    <x v="0"/>
    <x v="0"/>
    <s v="No"/>
    <s v="Never_worked"/>
    <s v="Urban"/>
    <n v="64.290000000000006"/>
    <x v="3"/>
    <n v="16.7"/>
    <n v="28.25"/>
    <n v="16.7"/>
    <x v="0"/>
    <x v="0"/>
    <s v="0"/>
    <n v="8.50915721876086E-3"/>
  </r>
  <r>
    <n v="69723"/>
    <x v="0"/>
    <n v="15"/>
    <x v="0"/>
    <x v="0"/>
    <x v="0"/>
    <s v="No"/>
    <s v="Private"/>
    <s v="Urban"/>
    <n v="137.27000000000001"/>
    <x v="4"/>
    <n v="19.3"/>
    <n v="28.25"/>
    <n v="19.3"/>
    <x v="1"/>
    <x v="0"/>
    <s v="0"/>
    <n v="2.2750461925414113E-2"/>
  </r>
  <r>
    <n v="70365"/>
    <x v="1"/>
    <n v="15"/>
    <x v="0"/>
    <x v="0"/>
    <x v="0"/>
    <s v="No"/>
    <s v="Private"/>
    <s v="Urban"/>
    <n v="87.29"/>
    <x v="1"/>
    <n v="29.4"/>
    <n v="28.25"/>
    <n v="29.4"/>
    <x v="0"/>
    <x v="0"/>
    <s v="0"/>
    <n v="-1.4516149659848538E-2"/>
  </r>
  <r>
    <n v="71319"/>
    <x v="0"/>
    <n v="15"/>
    <x v="0"/>
    <x v="0"/>
    <x v="0"/>
    <s v="No"/>
    <s v="Private"/>
    <s v="Rural"/>
    <n v="78.59"/>
    <x v="1"/>
    <n v="25.1"/>
    <n v="28.25"/>
    <n v="25.1"/>
    <x v="0"/>
    <x v="0"/>
    <s v="0"/>
    <n v="1.1134598806097563E-2"/>
  </r>
  <r>
    <n v="72186"/>
    <x v="1"/>
    <n v="15"/>
    <x v="0"/>
    <x v="0"/>
    <x v="0"/>
    <s v="No"/>
    <s v="Private"/>
    <s v="Rural"/>
    <n v="82.19"/>
    <x v="1"/>
    <n v="40.5"/>
    <n v="28.25"/>
    <n v="40.5"/>
    <x v="1"/>
    <x v="0"/>
    <s v="0"/>
    <n v="5.7523875542334789E-3"/>
  </r>
  <r>
    <n v="347"/>
    <x v="1"/>
    <n v="16"/>
    <x v="0"/>
    <x v="0"/>
    <x v="0"/>
    <s v="No"/>
    <s v="Private"/>
    <s v="Urban"/>
    <n v="89.45"/>
    <x v="1"/>
    <m/>
    <n v="28.25"/>
    <n v="28.25"/>
    <x v="0"/>
    <x v="0"/>
    <s v="0"/>
    <n v="-2.3950063217972099E-2"/>
  </r>
  <r>
    <n v="808"/>
    <x v="1"/>
    <n v="16"/>
    <x v="0"/>
    <x v="0"/>
    <x v="0"/>
    <s v="No"/>
    <s v="Private"/>
    <s v="Rural"/>
    <n v="87.54"/>
    <x v="1"/>
    <n v="37.799999999999997"/>
    <n v="28.25"/>
    <n v="37.799999999999997"/>
    <x v="1"/>
    <x v="0"/>
    <s v="0"/>
    <n v="5.2660943890980808E-3"/>
  </r>
  <r>
    <n v="1737"/>
    <x v="1"/>
    <n v="16"/>
    <x v="0"/>
    <x v="0"/>
    <x v="0"/>
    <s v="No"/>
    <s v="Private"/>
    <s v="Rural"/>
    <n v="86.53"/>
    <x v="1"/>
    <n v="42.2"/>
    <n v="28.25"/>
    <n v="42.2"/>
    <x v="1"/>
    <x v="0"/>
    <s v="0"/>
    <n v="-2.3090482282690349E-2"/>
  </r>
  <r>
    <n v="2578"/>
    <x v="0"/>
    <n v="16"/>
    <x v="0"/>
    <x v="0"/>
    <x v="0"/>
    <s v="No"/>
    <s v="Govt_job"/>
    <s v="Rural"/>
    <n v="78.48"/>
    <x v="1"/>
    <n v="22.6"/>
    <n v="28.25"/>
    <n v="22.6"/>
    <x v="1"/>
    <x v="0"/>
    <s v="0"/>
    <n v="2.0692633145567248E-2"/>
  </r>
  <r>
    <n v="3726"/>
    <x v="0"/>
    <n v="16"/>
    <x v="0"/>
    <x v="0"/>
    <x v="0"/>
    <s v="No"/>
    <s v="Private"/>
    <s v="Urban"/>
    <n v="115.16"/>
    <x v="0"/>
    <n v="26.9"/>
    <n v="28.25"/>
    <n v="26.9"/>
    <x v="0"/>
    <x v="0"/>
    <s v="0"/>
    <n v="2.3994865111455431E-3"/>
  </r>
  <r>
    <n v="8022"/>
    <x v="0"/>
    <n v="16"/>
    <x v="0"/>
    <x v="0"/>
    <x v="0"/>
    <s v="No"/>
    <s v="Private"/>
    <s v="Urban"/>
    <n v="82.95"/>
    <x v="1"/>
    <n v="21.4"/>
    <n v="28.25"/>
    <n v="21.4"/>
    <x v="1"/>
    <x v="0"/>
    <s v="0"/>
    <n v="3.8039948685529568E-3"/>
  </r>
  <r>
    <n v="8723"/>
    <x v="1"/>
    <n v="16"/>
    <x v="0"/>
    <x v="0"/>
    <x v="0"/>
    <s v="No"/>
    <s v="Private"/>
    <s v="Rural"/>
    <n v="70.150000000000006"/>
    <x v="1"/>
    <n v="21.5"/>
    <n v="28.25"/>
    <n v="21.5"/>
    <x v="0"/>
    <x v="0"/>
    <s v="0"/>
    <n v="-2.363755167054497E-2"/>
  </r>
  <r>
    <n v="11803"/>
    <x v="1"/>
    <n v="16"/>
    <x v="0"/>
    <x v="0"/>
    <x v="0"/>
    <s v="No"/>
    <s v="Private"/>
    <s v="Rural"/>
    <n v="95.38"/>
    <x v="1"/>
    <n v="34.299999999999997"/>
    <n v="28.25"/>
    <n v="34.299999999999997"/>
    <x v="2"/>
    <x v="0"/>
    <s v="0"/>
    <n v="-3.0906045006321992E-3"/>
  </r>
  <r>
    <n v="12092"/>
    <x v="0"/>
    <n v="16"/>
    <x v="0"/>
    <x v="0"/>
    <x v="0"/>
    <s v="No"/>
    <s v="Private"/>
    <s v="Rural"/>
    <n v="90.39"/>
    <x v="1"/>
    <n v="26.5"/>
    <n v="28.25"/>
    <n v="26.5"/>
    <x v="1"/>
    <x v="0"/>
    <s v="0"/>
    <n v="-1.7354613475187852E-2"/>
  </r>
  <r>
    <n v="15255"/>
    <x v="1"/>
    <n v="16"/>
    <x v="0"/>
    <x v="0"/>
    <x v="0"/>
    <s v="No"/>
    <s v="Private"/>
    <s v="Rural"/>
    <n v="94.03"/>
    <x v="1"/>
    <n v="25.7"/>
    <n v="28.25"/>
    <n v="25.7"/>
    <x v="1"/>
    <x v="0"/>
    <s v="0"/>
    <n v="-1.7436426646274133E-2"/>
  </r>
  <r>
    <n v="16587"/>
    <x v="1"/>
    <n v="16"/>
    <x v="0"/>
    <x v="0"/>
    <x v="0"/>
    <s v="No"/>
    <s v="Private"/>
    <s v="Urban"/>
    <n v="122.26"/>
    <x v="0"/>
    <n v="34.200000000000003"/>
    <n v="28.25"/>
    <n v="34.200000000000003"/>
    <x v="1"/>
    <x v="0"/>
    <s v="0"/>
    <n v="-2.4837644850668212E-2"/>
  </r>
  <r>
    <n v="19101"/>
    <x v="1"/>
    <n v="16"/>
    <x v="0"/>
    <x v="0"/>
    <x v="0"/>
    <s v="No"/>
    <s v="Private"/>
    <s v="Urban"/>
    <n v="87.98"/>
    <x v="1"/>
    <n v="22.4"/>
    <n v="28.25"/>
    <n v="22.4"/>
    <x v="1"/>
    <x v="0"/>
    <s v="0"/>
    <n v="8.7118996043724813E-3"/>
  </r>
  <r>
    <n v="20655"/>
    <x v="0"/>
    <n v="16"/>
    <x v="0"/>
    <x v="0"/>
    <x v="0"/>
    <s v="No"/>
    <s v="Private"/>
    <s v="Rural"/>
    <n v="94.96"/>
    <x v="1"/>
    <n v="21.5"/>
    <n v="28.25"/>
    <n v="21.5"/>
    <x v="1"/>
    <x v="0"/>
    <s v="0"/>
    <n v="1.6858641559641611E-2"/>
  </r>
  <r>
    <n v="23587"/>
    <x v="1"/>
    <n v="16"/>
    <x v="0"/>
    <x v="0"/>
    <x v="0"/>
    <s v="No"/>
    <s v="Never_worked"/>
    <s v="Urban"/>
    <n v="84.4"/>
    <x v="1"/>
    <n v="25.9"/>
    <n v="28.25"/>
    <n v="25.9"/>
    <x v="1"/>
    <x v="0"/>
    <s v="0"/>
    <n v="-2.0383415221648982E-2"/>
  </r>
  <r>
    <n v="26997"/>
    <x v="1"/>
    <n v="16"/>
    <x v="0"/>
    <x v="0"/>
    <x v="0"/>
    <s v="No"/>
    <s v="Private"/>
    <s v="Urban"/>
    <n v="87.16"/>
    <x v="1"/>
    <n v="28.2"/>
    <n v="28.25"/>
    <n v="28.2"/>
    <x v="1"/>
    <x v="0"/>
    <s v="0"/>
    <n v="-1.9550012713484714E-2"/>
  </r>
  <r>
    <n v="28611"/>
    <x v="0"/>
    <n v="16"/>
    <x v="0"/>
    <x v="0"/>
    <x v="0"/>
    <s v="No"/>
    <s v="Private"/>
    <s v="Urban"/>
    <n v="84.1"/>
    <x v="1"/>
    <n v="19.3"/>
    <n v="28.25"/>
    <n v="19.3"/>
    <x v="0"/>
    <x v="0"/>
    <s v="0"/>
    <n v="-2.3197956344627634E-2"/>
  </r>
  <r>
    <n v="28734"/>
    <x v="1"/>
    <n v="16"/>
    <x v="0"/>
    <x v="0"/>
    <x v="0"/>
    <s v="No"/>
    <s v="Never_worked"/>
    <s v="Urban"/>
    <n v="102.1"/>
    <x v="0"/>
    <n v="27.1"/>
    <n v="28.25"/>
    <n v="27.1"/>
    <x v="1"/>
    <x v="0"/>
    <s v="0"/>
    <n v="-1.4259797311248551E-2"/>
  </r>
  <r>
    <n v="29453"/>
    <x v="0"/>
    <n v="16"/>
    <x v="0"/>
    <x v="0"/>
    <x v="0"/>
    <s v="No"/>
    <s v="children"/>
    <s v="Rural"/>
    <n v="91.58"/>
    <x v="1"/>
    <n v="15.8"/>
    <n v="28.25"/>
    <n v="15.8"/>
    <x v="0"/>
    <x v="0"/>
    <s v="0"/>
    <n v="-4.9255707428297327E-5"/>
  </r>
  <r>
    <n v="30658"/>
    <x v="0"/>
    <n v="16"/>
    <x v="0"/>
    <x v="0"/>
    <x v="0"/>
    <s v="No"/>
    <s v="children"/>
    <s v="Rural"/>
    <n v="82.44"/>
    <x v="1"/>
    <n v="32.6"/>
    <n v="28.25"/>
    <n v="32.6"/>
    <x v="0"/>
    <x v="0"/>
    <s v="0"/>
    <n v="4.0923673772461642E-4"/>
  </r>
  <r>
    <n v="31701"/>
    <x v="0"/>
    <n v="16"/>
    <x v="0"/>
    <x v="0"/>
    <x v="0"/>
    <s v="No"/>
    <s v="Private"/>
    <s v="Rural"/>
    <n v="125.89"/>
    <x v="4"/>
    <n v="21.3"/>
    <n v="28.25"/>
    <n v="21.3"/>
    <x v="1"/>
    <x v="0"/>
    <s v="0"/>
    <n v="-1.9707293113036095E-2"/>
  </r>
  <r>
    <n v="32554"/>
    <x v="1"/>
    <n v="16"/>
    <x v="0"/>
    <x v="0"/>
    <x v="0"/>
    <s v="No"/>
    <s v="children"/>
    <s v="Rural"/>
    <n v="109.02"/>
    <x v="0"/>
    <n v="19.8"/>
    <n v="28.25"/>
    <n v="19.8"/>
    <x v="0"/>
    <x v="0"/>
    <s v="0"/>
    <n v="2.3390319440012759E-2"/>
  </r>
  <r>
    <n v="32717"/>
    <x v="0"/>
    <n v="16"/>
    <x v="0"/>
    <x v="0"/>
    <x v="0"/>
    <s v="No"/>
    <s v="children"/>
    <s v="Rural"/>
    <n v="106.11"/>
    <x v="0"/>
    <n v="22.4"/>
    <n v="28.25"/>
    <n v="22.4"/>
    <x v="0"/>
    <x v="0"/>
    <s v="0"/>
    <n v="1.7651593230035085E-2"/>
  </r>
  <r>
    <n v="33768"/>
    <x v="1"/>
    <n v="16"/>
    <x v="0"/>
    <x v="0"/>
    <x v="0"/>
    <s v="No"/>
    <s v="Self-employed"/>
    <s v="Urban"/>
    <n v="88.85"/>
    <x v="1"/>
    <n v="27.1"/>
    <n v="28.25"/>
    <n v="27.1"/>
    <x v="0"/>
    <x v="0"/>
    <s v="0"/>
    <n v="-1.7796943078521192E-2"/>
  </r>
  <r>
    <n v="34376"/>
    <x v="1"/>
    <n v="16"/>
    <x v="0"/>
    <x v="0"/>
    <x v="0"/>
    <s v="No"/>
    <s v="children"/>
    <s v="Rural"/>
    <n v="113.47"/>
    <x v="0"/>
    <n v="19.5"/>
    <n v="28.25"/>
    <n v="19.5"/>
    <x v="0"/>
    <x v="0"/>
    <s v="0"/>
    <n v="5.3611172940371769E-3"/>
  </r>
  <r>
    <n v="35759"/>
    <x v="1"/>
    <n v="16"/>
    <x v="0"/>
    <x v="0"/>
    <x v="0"/>
    <s v="No"/>
    <s v="Private"/>
    <s v="Rural"/>
    <n v="92.77"/>
    <x v="1"/>
    <n v="24.9"/>
    <n v="28.25"/>
    <n v="24.9"/>
    <x v="0"/>
    <x v="0"/>
    <s v="0"/>
    <n v="-2.4870760543215485E-2"/>
  </r>
  <r>
    <n v="35974"/>
    <x v="1"/>
    <n v="16"/>
    <x v="0"/>
    <x v="0"/>
    <x v="0"/>
    <s v="No"/>
    <s v="Private"/>
    <s v="Rural"/>
    <n v="86.32"/>
    <x v="1"/>
    <n v="18.3"/>
    <n v="28.25"/>
    <n v="18.3"/>
    <x v="0"/>
    <x v="0"/>
    <s v="0"/>
    <n v="1.7372068605624836E-2"/>
  </r>
  <r>
    <n v="36210"/>
    <x v="1"/>
    <n v="16"/>
    <x v="0"/>
    <x v="0"/>
    <x v="0"/>
    <s v="No"/>
    <s v="Private"/>
    <s v="Rural"/>
    <n v="112.7"/>
    <x v="0"/>
    <n v="29.6"/>
    <n v="28.25"/>
    <n v="29.6"/>
    <x v="1"/>
    <x v="0"/>
    <s v="0"/>
    <n v="-1.2679450846296481E-2"/>
  </r>
  <r>
    <n v="37395"/>
    <x v="1"/>
    <n v="16"/>
    <x v="0"/>
    <x v="0"/>
    <x v="0"/>
    <s v="No"/>
    <s v="Private"/>
    <s v="Urban"/>
    <n v="63.63"/>
    <x v="3"/>
    <n v="20"/>
    <n v="28.25"/>
    <n v="20"/>
    <x v="3"/>
    <x v="0"/>
    <s v="0"/>
    <n v="-2.2100377077235722E-3"/>
  </r>
  <r>
    <n v="38440"/>
    <x v="0"/>
    <n v="16"/>
    <x v="0"/>
    <x v="0"/>
    <x v="0"/>
    <s v="No"/>
    <s v="Private"/>
    <s v="Rural"/>
    <n v="133.19999999999999"/>
    <x v="4"/>
    <n v="26.3"/>
    <n v="28.25"/>
    <n v="26.3"/>
    <x v="0"/>
    <x v="0"/>
    <s v="0"/>
    <n v="-2.4797405376493376E-2"/>
  </r>
  <r>
    <n v="40887"/>
    <x v="0"/>
    <n v="16"/>
    <x v="0"/>
    <x v="0"/>
    <x v="0"/>
    <s v="No"/>
    <s v="children"/>
    <s v="Urban"/>
    <n v="135.82"/>
    <x v="4"/>
    <n v="35.1"/>
    <n v="28.25"/>
    <n v="35.1"/>
    <x v="1"/>
    <x v="0"/>
    <s v="0"/>
    <n v="-1.1493939583769769E-2"/>
  </r>
  <r>
    <n v="41263"/>
    <x v="1"/>
    <n v="16"/>
    <x v="0"/>
    <x v="0"/>
    <x v="0"/>
    <s v="No"/>
    <s v="Private"/>
    <s v="Urban"/>
    <n v="75.06"/>
    <x v="1"/>
    <n v="23.5"/>
    <n v="28.25"/>
    <n v="23.5"/>
    <x v="1"/>
    <x v="0"/>
    <s v="0"/>
    <n v="4.2563386496510813E-3"/>
  </r>
  <r>
    <n v="43134"/>
    <x v="1"/>
    <n v="16"/>
    <x v="0"/>
    <x v="0"/>
    <x v="0"/>
    <s v="No"/>
    <s v="Private"/>
    <s v="Rural"/>
    <n v="155.43"/>
    <x v="4"/>
    <n v="27.3"/>
    <n v="28.25"/>
    <n v="27.3"/>
    <x v="1"/>
    <x v="0"/>
    <s v="0"/>
    <n v="-3.3340707088795386E-3"/>
  </r>
  <r>
    <n v="44338"/>
    <x v="1"/>
    <n v="16"/>
    <x v="0"/>
    <x v="0"/>
    <x v="0"/>
    <s v="No"/>
    <s v="children"/>
    <s v="Rural"/>
    <n v="110.63"/>
    <x v="0"/>
    <n v="19.5"/>
    <n v="28.25"/>
    <n v="19.5"/>
    <x v="0"/>
    <x v="0"/>
    <s v="0"/>
    <n v="-2.9812769992174359E-3"/>
  </r>
  <r>
    <n v="45469"/>
    <x v="0"/>
    <n v="16"/>
    <x v="0"/>
    <x v="0"/>
    <x v="0"/>
    <s v="No"/>
    <s v="children"/>
    <s v="Rural"/>
    <n v="134.22999999999999"/>
    <x v="4"/>
    <n v="30.6"/>
    <n v="28.25"/>
    <n v="30.6"/>
    <x v="0"/>
    <x v="0"/>
    <s v="0"/>
    <n v="1.8324157647225649E-2"/>
  </r>
  <r>
    <n v="46503"/>
    <x v="1"/>
    <n v="16"/>
    <x v="0"/>
    <x v="0"/>
    <x v="0"/>
    <s v="No"/>
    <s v="Private"/>
    <s v="Rural"/>
    <n v="106.8"/>
    <x v="0"/>
    <n v="20.8"/>
    <n v="28.25"/>
    <n v="20.8"/>
    <x v="1"/>
    <x v="0"/>
    <s v="0"/>
    <n v="5.9275326679154748E-3"/>
  </r>
  <r>
    <n v="46691"/>
    <x v="0"/>
    <n v="16"/>
    <x v="0"/>
    <x v="0"/>
    <x v="0"/>
    <s v="No"/>
    <s v="children"/>
    <s v="Urban"/>
    <n v="140.1"/>
    <x v="4"/>
    <n v="38.700000000000003"/>
    <n v="28.25"/>
    <n v="38.700000000000003"/>
    <x v="1"/>
    <x v="0"/>
    <s v="0"/>
    <n v="6.7123506217884269E-3"/>
  </r>
  <r>
    <n v="47691"/>
    <x v="0"/>
    <n v="16"/>
    <x v="0"/>
    <x v="0"/>
    <x v="0"/>
    <s v="No"/>
    <s v="Private"/>
    <s v="Rural"/>
    <n v="97.23"/>
    <x v="1"/>
    <n v="30.6"/>
    <n v="28.25"/>
    <n v="30.6"/>
    <x v="1"/>
    <x v="0"/>
    <s v="0"/>
    <n v="5.8947808260861878E-3"/>
  </r>
  <r>
    <n v="49095"/>
    <x v="1"/>
    <n v="16"/>
    <x v="0"/>
    <x v="0"/>
    <x v="0"/>
    <s v="No"/>
    <s v="children"/>
    <s v="Urban"/>
    <n v="64.510000000000005"/>
    <x v="3"/>
    <n v="21.2"/>
    <n v="28.25"/>
    <n v="21.2"/>
    <x v="0"/>
    <x v="0"/>
    <s v="0"/>
    <n v="-7.2967000067197477E-3"/>
  </r>
  <r>
    <n v="51935"/>
    <x v="0"/>
    <n v="16"/>
    <x v="0"/>
    <x v="0"/>
    <x v="0"/>
    <s v="No"/>
    <s v="Never_worked"/>
    <s v="Urban"/>
    <n v="59.99"/>
    <x v="3"/>
    <n v="28.2"/>
    <n v="28.25"/>
    <n v="28.2"/>
    <x v="1"/>
    <x v="0"/>
    <s v="0"/>
    <n v="-2.1638121904957231E-3"/>
  </r>
  <r>
    <n v="52410"/>
    <x v="1"/>
    <n v="16"/>
    <x v="0"/>
    <x v="0"/>
    <x v="0"/>
    <s v="No"/>
    <s v="Private"/>
    <s v="Urban"/>
    <n v="136.22999999999999"/>
    <x v="4"/>
    <n v="22.6"/>
    <n v="28.25"/>
    <n v="22.6"/>
    <x v="0"/>
    <x v="0"/>
    <s v="0"/>
    <n v="1.0724144164651395E-2"/>
  </r>
  <r>
    <n v="54182"/>
    <x v="1"/>
    <n v="16"/>
    <x v="0"/>
    <x v="0"/>
    <x v="0"/>
    <s v="No"/>
    <s v="Private"/>
    <s v="Rural"/>
    <n v="74.98"/>
    <x v="1"/>
    <n v="21.4"/>
    <n v="28.25"/>
    <n v="21.4"/>
    <x v="1"/>
    <x v="0"/>
    <s v="0"/>
    <n v="-1.7183357776899933E-2"/>
  </r>
  <r>
    <n v="56311"/>
    <x v="1"/>
    <n v="16"/>
    <x v="0"/>
    <x v="0"/>
    <x v="0"/>
    <s v="No"/>
    <s v="Private"/>
    <s v="Rural"/>
    <n v="81.92"/>
    <x v="1"/>
    <n v="22.7"/>
    <n v="28.25"/>
    <n v="22.7"/>
    <x v="0"/>
    <x v="0"/>
    <s v="0"/>
    <n v="-1.9091754982699473E-2"/>
  </r>
  <r>
    <n v="58652"/>
    <x v="1"/>
    <n v="16"/>
    <x v="0"/>
    <x v="0"/>
    <x v="0"/>
    <s v="No"/>
    <s v="Never_worked"/>
    <s v="Rural"/>
    <n v="68.27"/>
    <x v="3"/>
    <n v="20.399999999999999"/>
    <n v="28.25"/>
    <n v="20.399999999999999"/>
    <x v="1"/>
    <x v="0"/>
    <s v="0"/>
    <n v="2.4945940999449117E-2"/>
  </r>
  <r>
    <n v="63312"/>
    <x v="0"/>
    <n v="16"/>
    <x v="0"/>
    <x v="0"/>
    <x v="0"/>
    <s v="No"/>
    <s v="Private"/>
    <s v="Urban"/>
    <n v="80.55"/>
    <x v="1"/>
    <n v="23.5"/>
    <n v="28.25"/>
    <n v="23.5"/>
    <x v="3"/>
    <x v="0"/>
    <s v="0"/>
    <n v="1.3607238337453803E-2"/>
  </r>
  <r>
    <n v="63416"/>
    <x v="1"/>
    <n v="16"/>
    <x v="0"/>
    <x v="0"/>
    <x v="0"/>
    <s v="No"/>
    <s v="Private"/>
    <s v="Urban"/>
    <n v="58.02"/>
    <x v="3"/>
    <n v="22.5"/>
    <n v="28.25"/>
    <n v="22.5"/>
    <x v="0"/>
    <x v="0"/>
    <s v="0"/>
    <n v="2.1854357115510131E-2"/>
  </r>
  <r>
    <n v="63779"/>
    <x v="1"/>
    <n v="16"/>
    <x v="0"/>
    <x v="0"/>
    <x v="0"/>
    <s v="No"/>
    <s v="Private"/>
    <s v="Rural"/>
    <n v="79.03"/>
    <x v="1"/>
    <n v="29.3"/>
    <n v="28.25"/>
    <n v="29.3"/>
    <x v="0"/>
    <x v="0"/>
    <s v="0"/>
    <n v="-2.3381399134788095E-3"/>
  </r>
  <r>
    <n v="65966"/>
    <x v="1"/>
    <n v="16"/>
    <x v="0"/>
    <x v="0"/>
    <x v="0"/>
    <s v="No"/>
    <s v="Private"/>
    <s v="Urban"/>
    <n v="89.14"/>
    <x v="1"/>
    <n v="22.6"/>
    <n v="28.25"/>
    <n v="22.6"/>
    <x v="2"/>
    <x v="0"/>
    <s v="0"/>
    <n v="-1.8630739688739968E-2"/>
  </r>
  <r>
    <n v="66502"/>
    <x v="0"/>
    <n v="16"/>
    <x v="0"/>
    <x v="0"/>
    <x v="0"/>
    <s v="No"/>
    <s v="Private"/>
    <s v="Rural"/>
    <n v="111.93"/>
    <x v="0"/>
    <n v="32.200000000000003"/>
    <n v="28.25"/>
    <n v="32.200000000000003"/>
    <x v="1"/>
    <x v="0"/>
    <s v="0"/>
    <n v="-1.6965870915201232E-2"/>
  </r>
  <r>
    <n v="66592"/>
    <x v="0"/>
    <n v="16"/>
    <x v="0"/>
    <x v="0"/>
    <x v="0"/>
    <s v="No"/>
    <s v="Private"/>
    <s v="Rural"/>
    <n v="122.46"/>
    <x v="0"/>
    <n v="18.7"/>
    <n v="28.25"/>
    <n v="18.7"/>
    <x v="1"/>
    <x v="0"/>
    <s v="0"/>
    <n v="-6.2385797566646972E-3"/>
  </r>
  <r>
    <n v="72132"/>
    <x v="0"/>
    <n v="16"/>
    <x v="0"/>
    <x v="0"/>
    <x v="0"/>
    <s v="No"/>
    <s v="children"/>
    <s v="Urban"/>
    <n v="102.3"/>
    <x v="0"/>
    <n v="21.9"/>
    <n v="28.25"/>
    <n v="21.9"/>
    <x v="0"/>
    <x v="0"/>
    <s v="0"/>
    <n v="-2.4632320778568761E-2"/>
  </r>
  <r>
    <n v="72414"/>
    <x v="0"/>
    <n v="16"/>
    <x v="0"/>
    <x v="0"/>
    <x v="0"/>
    <s v="No"/>
    <s v="Private"/>
    <s v="Urban"/>
    <n v="134.80000000000001"/>
    <x v="4"/>
    <n v="22.4"/>
    <n v="28.25"/>
    <n v="22.4"/>
    <x v="1"/>
    <x v="0"/>
    <s v="0"/>
    <n v="-2.4955366051692372E-2"/>
  </r>
  <r>
    <n v="72867"/>
    <x v="0"/>
    <n v="16"/>
    <x v="0"/>
    <x v="0"/>
    <x v="0"/>
    <s v="No"/>
    <s v="Private"/>
    <s v="Rural"/>
    <n v="99.49"/>
    <x v="0"/>
    <n v="22"/>
    <n v="28.25"/>
    <n v="22"/>
    <x v="0"/>
    <x v="0"/>
    <s v="0"/>
    <n v="-1.3428571175153009E-2"/>
  </r>
  <r>
    <n v="67"/>
    <x v="1"/>
    <n v="17"/>
    <x v="0"/>
    <x v="0"/>
    <x v="0"/>
    <s v="No"/>
    <s v="Private"/>
    <s v="Urban"/>
    <n v="92.97"/>
    <x v="1"/>
    <m/>
    <n v="28.25"/>
    <n v="28.25"/>
    <x v="2"/>
    <x v="0"/>
    <s v="0"/>
    <n v="1.2321139019980221E-2"/>
  </r>
  <r>
    <n v="724"/>
    <x v="0"/>
    <n v="17"/>
    <x v="0"/>
    <x v="0"/>
    <x v="0"/>
    <s v="No"/>
    <s v="Private"/>
    <s v="Rural"/>
    <n v="81.77"/>
    <x v="1"/>
    <n v="44.7"/>
    <n v="28.25"/>
    <n v="44.7"/>
    <x v="1"/>
    <x v="0"/>
    <s v="0"/>
    <n v="-1.5208922328500945E-2"/>
  </r>
  <r>
    <n v="1451"/>
    <x v="1"/>
    <n v="17"/>
    <x v="0"/>
    <x v="0"/>
    <x v="0"/>
    <s v="No"/>
    <s v="Private"/>
    <s v="Urban"/>
    <n v="78.459999999999994"/>
    <x v="1"/>
    <n v="23.5"/>
    <n v="28.25"/>
    <n v="23.5"/>
    <x v="0"/>
    <x v="0"/>
    <s v="0"/>
    <n v="1.4846530882082742E-2"/>
  </r>
  <r>
    <n v="1577"/>
    <x v="1"/>
    <n v="17"/>
    <x v="0"/>
    <x v="0"/>
    <x v="0"/>
    <s v="No"/>
    <s v="Private"/>
    <s v="Urban"/>
    <n v="70.010000000000005"/>
    <x v="1"/>
    <n v="43"/>
    <n v="28.25"/>
    <n v="43"/>
    <x v="0"/>
    <x v="0"/>
    <s v="0"/>
    <n v="-1.6724558653813632E-2"/>
  </r>
  <r>
    <n v="2549"/>
    <x v="1"/>
    <n v="17"/>
    <x v="0"/>
    <x v="0"/>
    <x v="0"/>
    <s v="No"/>
    <s v="Private"/>
    <s v="Rural"/>
    <n v="83.23"/>
    <x v="1"/>
    <m/>
    <n v="28.25"/>
    <n v="28.25"/>
    <x v="1"/>
    <x v="0"/>
    <s v="0"/>
    <n v="-2.4406784953594145E-2"/>
  </r>
  <r>
    <n v="2919"/>
    <x v="0"/>
    <n v="17"/>
    <x v="0"/>
    <x v="0"/>
    <x v="0"/>
    <s v="No"/>
    <s v="Private"/>
    <s v="Rural"/>
    <n v="95.27"/>
    <x v="1"/>
    <n v="17.3"/>
    <n v="28.25"/>
    <n v="17.3"/>
    <x v="0"/>
    <x v="0"/>
    <s v="0"/>
    <n v="2.3898804087147434E-2"/>
  </r>
  <r>
    <n v="5046"/>
    <x v="0"/>
    <n v="17"/>
    <x v="0"/>
    <x v="0"/>
    <x v="0"/>
    <s v="No"/>
    <s v="Self-employed"/>
    <s v="Urban"/>
    <n v="98.42"/>
    <x v="1"/>
    <n v="23.4"/>
    <n v="28.25"/>
    <n v="23.4"/>
    <x v="0"/>
    <x v="0"/>
    <s v="0"/>
    <n v="1.4394012420867731E-2"/>
  </r>
  <r>
    <n v="8203"/>
    <x v="0"/>
    <n v="17"/>
    <x v="0"/>
    <x v="0"/>
    <x v="0"/>
    <s v="No"/>
    <s v="Private"/>
    <s v="Rural"/>
    <n v="106.56"/>
    <x v="0"/>
    <n v="21"/>
    <n v="28.25"/>
    <n v="21"/>
    <x v="0"/>
    <x v="0"/>
    <s v="0"/>
    <n v="3.892456299014563E-3"/>
  </r>
  <r>
    <n v="8790"/>
    <x v="1"/>
    <n v="17"/>
    <x v="0"/>
    <x v="0"/>
    <x v="0"/>
    <s v="No"/>
    <s v="Private"/>
    <s v="Urban"/>
    <n v="127.42"/>
    <x v="4"/>
    <n v="22.4"/>
    <n v="28.25"/>
    <n v="22.4"/>
    <x v="0"/>
    <x v="0"/>
    <s v="0"/>
    <n v="-1.8973594211644417E-2"/>
  </r>
  <r>
    <n v="9143"/>
    <x v="1"/>
    <n v="17"/>
    <x v="0"/>
    <x v="0"/>
    <x v="0"/>
    <s v="No"/>
    <s v="Private"/>
    <s v="Urban"/>
    <n v="67.87"/>
    <x v="3"/>
    <n v="24.9"/>
    <n v="28.25"/>
    <n v="24.9"/>
    <x v="2"/>
    <x v="0"/>
    <s v="0"/>
    <n v="1.8524638218163685E-2"/>
  </r>
  <r>
    <n v="14241"/>
    <x v="0"/>
    <n v="17"/>
    <x v="0"/>
    <x v="0"/>
    <x v="0"/>
    <s v="No"/>
    <s v="Private"/>
    <s v="Urban"/>
    <n v="85.07"/>
    <x v="1"/>
    <n v="21.1"/>
    <n v="28.25"/>
    <n v="21.1"/>
    <x v="1"/>
    <x v="0"/>
    <s v="0"/>
    <n v="-7.9718028350954425E-3"/>
  </r>
  <r>
    <n v="14943"/>
    <x v="1"/>
    <n v="17"/>
    <x v="0"/>
    <x v="0"/>
    <x v="0"/>
    <s v="No"/>
    <s v="Private"/>
    <s v="Rural"/>
    <n v="79.62"/>
    <x v="1"/>
    <n v="21.6"/>
    <n v="28.25"/>
    <n v="21.6"/>
    <x v="1"/>
    <x v="0"/>
    <s v="0"/>
    <n v="-2.0160993066911825E-2"/>
  </r>
  <r>
    <n v="16575"/>
    <x v="0"/>
    <n v="17"/>
    <x v="0"/>
    <x v="0"/>
    <x v="0"/>
    <s v="No"/>
    <s v="Private"/>
    <s v="Rural"/>
    <n v="94.92"/>
    <x v="1"/>
    <n v="23.5"/>
    <n v="28.25"/>
    <n v="23.5"/>
    <x v="1"/>
    <x v="0"/>
    <s v="0"/>
    <n v="-3.3288696767648173E-3"/>
  </r>
  <r>
    <n v="18605"/>
    <x v="1"/>
    <n v="17"/>
    <x v="0"/>
    <x v="0"/>
    <x v="0"/>
    <s v="No"/>
    <s v="Never_worked"/>
    <s v="Urban"/>
    <n v="78.08"/>
    <x v="1"/>
    <n v="44.9"/>
    <n v="28.25"/>
    <n v="44.9"/>
    <x v="1"/>
    <x v="0"/>
    <s v="0"/>
    <n v="-2.2474331874077009E-2"/>
  </r>
  <r>
    <n v="22013"/>
    <x v="1"/>
    <n v="17"/>
    <x v="0"/>
    <x v="0"/>
    <x v="0"/>
    <s v="No"/>
    <s v="Private"/>
    <s v="Rural"/>
    <n v="105.91"/>
    <x v="0"/>
    <n v="30.8"/>
    <n v="28.25"/>
    <n v="30.8"/>
    <x v="1"/>
    <x v="0"/>
    <s v="0"/>
    <n v="2.3552470230693345E-2"/>
  </r>
  <r>
    <n v="22414"/>
    <x v="1"/>
    <n v="17"/>
    <x v="0"/>
    <x v="0"/>
    <x v="0"/>
    <s v="No"/>
    <s v="Private"/>
    <s v="Rural"/>
    <n v="70.03"/>
    <x v="1"/>
    <n v="23.1"/>
    <n v="28.25"/>
    <n v="23.1"/>
    <x v="3"/>
    <x v="0"/>
    <s v="0"/>
    <n v="-1.3891200704498553E-2"/>
  </r>
  <r>
    <n v="23462"/>
    <x v="1"/>
    <n v="17"/>
    <x v="0"/>
    <x v="0"/>
    <x v="0"/>
    <s v="No"/>
    <s v="Private"/>
    <s v="Urban"/>
    <n v="87.52"/>
    <x v="1"/>
    <n v="39.200000000000003"/>
    <n v="28.25"/>
    <n v="39.200000000000003"/>
    <x v="1"/>
    <x v="0"/>
    <s v="0"/>
    <n v="1.1553190980677862E-3"/>
  </r>
  <r>
    <n v="23508"/>
    <x v="1"/>
    <n v="17"/>
    <x v="0"/>
    <x v="0"/>
    <x v="0"/>
    <s v="No"/>
    <s v="Never_worked"/>
    <s v="Rural"/>
    <n v="88.57"/>
    <x v="1"/>
    <n v="31.1"/>
    <n v="28.25"/>
    <n v="31.1"/>
    <x v="1"/>
    <x v="0"/>
    <s v="0"/>
    <n v="1.2052708506495525E-2"/>
  </r>
  <r>
    <n v="24099"/>
    <x v="0"/>
    <n v="17"/>
    <x v="0"/>
    <x v="0"/>
    <x v="0"/>
    <s v="No"/>
    <s v="Private"/>
    <s v="Rural"/>
    <n v="68.489999999999995"/>
    <x v="3"/>
    <n v="33.200000000000003"/>
    <n v="28.25"/>
    <n v="33.200000000000003"/>
    <x v="1"/>
    <x v="0"/>
    <s v="0"/>
    <n v="1.6585958036516153E-2"/>
  </r>
  <r>
    <n v="26250"/>
    <x v="0"/>
    <n v="17"/>
    <x v="0"/>
    <x v="0"/>
    <x v="0"/>
    <s v="No"/>
    <s v="Self-employed"/>
    <s v="Urban"/>
    <n v="113.85"/>
    <x v="0"/>
    <n v="22.9"/>
    <n v="28.25"/>
    <n v="22.9"/>
    <x v="0"/>
    <x v="0"/>
    <s v="0"/>
    <n v="-1.9370732636488315E-2"/>
  </r>
  <r>
    <n v="26528"/>
    <x v="1"/>
    <n v="17"/>
    <x v="0"/>
    <x v="0"/>
    <x v="0"/>
    <s v="No"/>
    <s v="Private"/>
    <s v="Rural"/>
    <n v="88.65"/>
    <x v="1"/>
    <n v="30.3"/>
    <n v="28.25"/>
    <n v="30.3"/>
    <x v="1"/>
    <x v="0"/>
    <s v="0"/>
    <n v="-2.3144301718050354E-2"/>
  </r>
  <r>
    <n v="27125"/>
    <x v="1"/>
    <n v="17"/>
    <x v="0"/>
    <x v="0"/>
    <x v="0"/>
    <s v="No"/>
    <s v="Private"/>
    <s v="Urban"/>
    <n v="81.13"/>
    <x v="1"/>
    <n v="22.8"/>
    <n v="28.25"/>
    <n v="22.8"/>
    <x v="1"/>
    <x v="0"/>
    <s v="0"/>
    <n v="2.1422202329171934E-2"/>
  </r>
  <r>
    <n v="27435"/>
    <x v="1"/>
    <n v="17"/>
    <x v="0"/>
    <x v="0"/>
    <x v="0"/>
    <s v="No"/>
    <s v="Private"/>
    <s v="Urban"/>
    <n v="82.64"/>
    <x v="1"/>
    <n v="31.1"/>
    <n v="28.25"/>
    <n v="31.1"/>
    <x v="0"/>
    <x v="0"/>
    <s v="0"/>
    <n v="8.9395301023826694E-3"/>
  </r>
  <r>
    <n v="31145"/>
    <x v="1"/>
    <n v="17"/>
    <x v="0"/>
    <x v="0"/>
    <x v="0"/>
    <s v="No"/>
    <s v="Private"/>
    <s v="Urban"/>
    <n v="67.81"/>
    <x v="3"/>
    <n v="55.7"/>
    <n v="28.25"/>
    <n v="55.7"/>
    <x v="1"/>
    <x v="0"/>
    <s v="0"/>
    <n v="9.2377571688932632E-3"/>
  </r>
  <r>
    <n v="31850"/>
    <x v="1"/>
    <n v="17"/>
    <x v="0"/>
    <x v="0"/>
    <x v="0"/>
    <s v="No"/>
    <s v="Private"/>
    <s v="Urban"/>
    <n v="89.58"/>
    <x v="1"/>
    <n v="22.8"/>
    <n v="28.25"/>
    <n v="22.8"/>
    <x v="0"/>
    <x v="0"/>
    <s v="0"/>
    <n v="-1.6500619165479825E-2"/>
  </r>
  <r>
    <n v="34122"/>
    <x v="1"/>
    <n v="17"/>
    <x v="0"/>
    <x v="0"/>
    <x v="0"/>
    <s v="No"/>
    <s v="Private"/>
    <s v="Urban"/>
    <n v="87.72"/>
    <x v="1"/>
    <n v="25.9"/>
    <n v="28.25"/>
    <n v="25.9"/>
    <x v="3"/>
    <x v="0"/>
    <s v="0"/>
    <n v="-1.2068894059282836E-2"/>
  </r>
  <r>
    <n v="34257"/>
    <x v="0"/>
    <n v="17"/>
    <x v="0"/>
    <x v="0"/>
    <x v="0"/>
    <s v="No"/>
    <s v="Govt_job"/>
    <s v="Urban"/>
    <n v="68.91"/>
    <x v="3"/>
    <n v="23"/>
    <n v="28.25"/>
    <n v="23"/>
    <x v="0"/>
    <x v="0"/>
    <s v="0"/>
    <n v="-2.8429559608450341E-3"/>
  </r>
  <r>
    <n v="34896"/>
    <x v="1"/>
    <n v="17"/>
    <x v="0"/>
    <x v="0"/>
    <x v="0"/>
    <s v="No"/>
    <s v="Private"/>
    <s v="Rural"/>
    <n v="92.11"/>
    <x v="1"/>
    <n v="43"/>
    <n v="28.25"/>
    <n v="43"/>
    <x v="1"/>
    <x v="0"/>
    <s v="0"/>
    <n v="1.4115338573356857E-2"/>
  </r>
  <r>
    <n v="35095"/>
    <x v="1"/>
    <n v="17"/>
    <x v="0"/>
    <x v="0"/>
    <x v="0"/>
    <s v="No"/>
    <s v="Private"/>
    <s v="Urban"/>
    <n v="104.02"/>
    <x v="0"/>
    <n v="26.1"/>
    <n v="28.25"/>
    <n v="26.1"/>
    <x v="0"/>
    <x v="0"/>
    <s v="0"/>
    <n v="2.3248612518167861E-2"/>
  </r>
  <r>
    <n v="35772"/>
    <x v="0"/>
    <n v="17"/>
    <x v="0"/>
    <x v="0"/>
    <x v="0"/>
    <s v="No"/>
    <s v="Private"/>
    <s v="Urban"/>
    <n v="71.58"/>
    <x v="1"/>
    <n v="25.6"/>
    <n v="28.25"/>
    <n v="25.6"/>
    <x v="0"/>
    <x v="0"/>
    <s v="0"/>
    <n v="-6.3700573892663702E-3"/>
  </r>
  <r>
    <n v="37086"/>
    <x v="0"/>
    <n v="17"/>
    <x v="0"/>
    <x v="0"/>
    <x v="0"/>
    <s v="No"/>
    <s v="Private"/>
    <s v="Rural"/>
    <n v="60.57"/>
    <x v="3"/>
    <n v="34"/>
    <n v="28.25"/>
    <n v="34"/>
    <x v="0"/>
    <x v="0"/>
    <s v="0"/>
    <n v="7.6045808363488674E-3"/>
  </r>
  <r>
    <n v="37209"/>
    <x v="0"/>
    <n v="17"/>
    <x v="0"/>
    <x v="0"/>
    <x v="0"/>
    <s v="No"/>
    <s v="Never_worked"/>
    <s v="Rural"/>
    <n v="124.38"/>
    <x v="0"/>
    <n v="31.2"/>
    <n v="28.25"/>
    <n v="31.2"/>
    <x v="1"/>
    <x v="0"/>
    <s v="0"/>
    <n v="-1.6276726712969064E-2"/>
  </r>
  <r>
    <n v="40055"/>
    <x v="1"/>
    <n v="17"/>
    <x v="0"/>
    <x v="0"/>
    <x v="0"/>
    <s v="No"/>
    <s v="Private"/>
    <s v="Rural"/>
    <n v="173.43"/>
    <x v="4"/>
    <n v="25.6"/>
    <n v="28.25"/>
    <n v="25.6"/>
    <x v="3"/>
    <x v="0"/>
    <s v="0"/>
    <n v="7.7285116904349024E-3"/>
  </r>
  <r>
    <n v="40264"/>
    <x v="1"/>
    <n v="17"/>
    <x v="0"/>
    <x v="0"/>
    <x v="0"/>
    <s v="No"/>
    <s v="Private"/>
    <s v="Rural"/>
    <n v="99.29"/>
    <x v="0"/>
    <n v="21.2"/>
    <n v="28.25"/>
    <n v="21.2"/>
    <x v="0"/>
    <x v="0"/>
    <s v="0"/>
    <n v="-9.8637762256541198E-3"/>
  </r>
  <r>
    <n v="40387"/>
    <x v="1"/>
    <n v="17"/>
    <x v="0"/>
    <x v="0"/>
    <x v="0"/>
    <s v="No"/>
    <s v="Private"/>
    <s v="Rural"/>
    <n v="77.459999999999994"/>
    <x v="1"/>
    <n v="24"/>
    <n v="28.25"/>
    <n v="24"/>
    <x v="0"/>
    <x v="0"/>
    <s v="0"/>
    <n v="-9.2168869409536731E-3"/>
  </r>
  <r>
    <n v="41537"/>
    <x v="1"/>
    <n v="17"/>
    <x v="0"/>
    <x v="0"/>
    <x v="0"/>
    <s v="No"/>
    <s v="Private"/>
    <s v="Rural"/>
    <n v="62.49"/>
    <x v="3"/>
    <n v="26.9"/>
    <n v="28.25"/>
    <n v="26.9"/>
    <x v="1"/>
    <x v="0"/>
    <s v="0"/>
    <n v="2.0849332409542936E-2"/>
  </r>
  <r>
    <n v="41870"/>
    <x v="0"/>
    <n v="17"/>
    <x v="0"/>
    <x v="0"/>
    <x v="0"/>
    <s v="No"/>
    <s v="Never_worked"/>
    <s v="Rural"/>
    <n v="61.01"/>
    <x v="3"/>
    <n v="32.5"/>
    <n v="28.25"/>
    <n v="32.5"/>
    <x v="0"/>
    <x v="0"/>
    <s v="0"/>
    <n v="1.2627271337120388E-2"/>
  </r>
  <r>
    <n v="47537"/>
    <x v="1"/>
    <n v="17"/>
    <x v="0"/>
    <x v="0"/>
    <x v="0"/>
    <s v="No"/>
    <s v="Private"/>
    <s v="Rural"/>
    <n v="112.23"/>
    <x v="0"/>
    <n v="28.7"/>
    <n v="28.25"/>
    <n v="28.7"/>
    <x v="1"/>
    <x v="0"/>
    <s v="0"/>
    <n v="1.2290060572911616E-2"/>
  </r>
  <r>
    <n v="47563"/>
    <x v="1"/>
    <n v="17"/>
    <x v="0"/>
    <x v="0"/>
    <x v="0"/>
    <s v="No"/>
    <s v="Private"/>
    <s v="Rural"/>
    <n v="68.66"/>
    <x v="3"/>
    <n v="35.1"/>
    <n v="28.25"/>
    <n v="35.1"/>
    <x v="1"/>
    <x v="0"/>
    <s v="0"/>
    <n v="-1.3305719619969143E-2"/>
  </r>
  <r>
    <n v="49815"/>
    <x v="1"/>
    <n v="17"/>
    <x v="0"/>
    <x v="0"/>
    <x v="0"/>
    <s v="No"/>
    <s v="Govt_job"/>
    <s v="Rural"/>
    <n v="115.93"/>
    <x v="0"/>
    <n v="23.3"/>
    <n v="28.25"/>
    <n v="23.3"/>
    <x v="1"/>
    <x v="0"/>
    <s v="0"/>
    <n v="7.843402826060053E-3"/>
  </r>
  <r>
    <n v="50009"/>
    <x v="1"/>
    <n v="17"/>
    <x v="0"/>
    <x v="0"/>
    <x v="0"/>
    <s v="No"/>
    <s v="Private"/>
    <s v="Urban"/>
    <n v="81.510000000000005"/>
    <x v="1"/>
    <n v="19.5"/>
    <n v="28.25"/>
    <n v="19.5"/>
    <x v="2"/>
    <x v="0"/>
    <s v="0"/>
    <n v="-9.8137548263497239E-3"/>
  </r>
  <r>
    <n v="50053"/>
    <x v="0"/>
    <n v="17"/>
    <x v="0"/>
    <x v="0"/>
    <x v="0"/>
    <s v="No"/>
    <s v="Private"/>
    <s v="Urban"/>
    <n v="62.37"/>
    <x v="3"/>
    <n v="41.3"/>
    <n v="28.25"/>
    <n v="41.3"/>
    <x v="1"/>
    <x v="0"/>
    <s v="0"/>
    <n v="1.216669866929398E-2"/>
  </r>
  <r>
    <n v="50412"/>
    <x v="1"/>
    <n v="17"/>
    <x v="0"/>
    <x v="0"/>
    <x v="0"/>
    <s v="No"/>
    <s v="Private"/>
    <s v="Urban"/>
    <n v="96.47"/>
    <x v="1"/>
    <n v="25.6"/>
    <n v="28.25"/>
    <n v="25.6"/>
    <x v="0"/>
    <x v="0"/>
    <s v="0"/>
    <n v="-1.4153828549329339E-3"/>
  </r>
  <r>
    <n v="50785"/>
    <x v="0"/>
    <n v="17"/>
    <x v="0"/>
    <x v="0"/>
    <x v="0"/>
    <s v="No"/>
    <s v="Private"/>
    <s v="Rural"/>
    <n v="83.26"/>
    <x v="1"/>
    <n v="32.9"/>
    <n v="28.25"/>
    <n v="32.9"/>
    <x v="1"/>
    <x v="0"/>
    <s v="0"/>
    <n v="-3.7322215230753961E-4"/>
  </r>
  <r>
    <n v="53954"/>
    <x v="0"/>
    <n v="17"/>
    <x v="0"/>
    <x v="0"/>
    <x v="0"/>
    <s v="No"/>
    <s v="Private"/>
    <s v="Rural"/>
    <n v="69.45"/>
    <x v="3"/>
    <n v="27.6"/>
    <n v="28.25"/>
    <n v="27.6"/>
    <x v="0"/>
    <x v="0"/>
    <s v="0"/>
    <n v="2.370101942781197E-2"/>
  </r>
  <r>
    <n v="56420"/>
    <x v="0"/>
    <n v="17"/>
    <x v="0"/>
    <x v="1"/>
    <x v="0"/>
    <s v="No"/>
    <s v="Private"/>
    <s v="Rural"/>
    <n v="61.67"/>
    <x v="3"/>
    <n v="97.6"/>
    <n v="28.25"/>
    <n v="97.6"/>
    <x v="0"/>
    <x v="0"/>
    <s v="0"/>
    <n v="2.4711008384817223E-2"/>
  </r>
  <r>
    <n v="56986"/>
    <x v="0"/>
    <n v="17"/>
    <x v="0"/>
    <x v="0"/>
    <x v="0"/>
    <s v="No"/>
    <s v="Never_worked"/>
    <s v="Urban"/>
    <n v="113.25"/>
    <x v="0"/>
    <n v="23.4"/>
    <n v="28.25"/>
    <n v="23.4"/>
    <x v="1"/>
    <x v="0"/>
    <s v="0"/>
    <n v="8.0740669711220903E-3"/>
  </r>
  <r>
    <n v="59049"/>
    <x v="1"/>
    <n v="17"/>
    <x v="0"/>
    <x v="0"/>
    <x v="0"/>
    <s v="No"/>
    <s v="Private"/>
    <s v="Rural"/>
    <n v="120.58"/>
    <x v="0"/>
    <n v="18.3"/>
    <n v="28.25"/>
    <n v="18.3"/>
    <x v="1"/>
    <x v="0"/>
    <s v="0"/>
    <n v="1.5370575180482637E-2"/>
  </r>
  <r>
    <n v="59054"/>
    <x v="0"/>
    <n v="17"/>
    <x v="0"/>
    <x v="0"/>
    <x v="0"/>
    <s v="No"/>
    <s v="Private"/>
    <s v="Rural"/>
    <n v="77.790000000000006"/>
    <x v="1"/>
    <n v="23.6"/>
    <n v="28.25"/>
    <n v="23.6"/>
    <x v="0"/>
    <x v="0"/>
    <s v="0"/>
    <n v="-2.4721460654521131E-3"/>
  </r>
  <r>
    <n v="62182"/>
    <x v="1"/>
    <n v="17"/>
    <x v="0"/>
    <x v="0"/>
    <x v="0"/>
    <s v="No"/>
    <s v="Private"/>
    <s v="Rural"/>
    <n v="120.96"/>
    <x v="0"/>
    <n v="22.2"/>
    <n v="28.25"/>
    <n v="22.2"/>
    <x v="2"/>
    <x v="0"/>
    <s v="0"/>
    <n v="-5.1093142997688575E-3"/>
  </r>
  <r>
    <n v="62923"/>
    <x v="1"/>
    <n v="17"/>
    <x v="0"/>
    <x v="0"/>
    <x v="0"/>
    <s v="No"/>
    <s v="Private"/>
    <s v="Urban"/>
    <n v="87.39"/>
    <x v="1"/>
    <n v="24.6"/>
    <n v="28.25"/>
    <n v="24.6"/>
    <x v="0"/>
    <x v="0"/>
    <s v="0"/>
    <n v="-1.0475572734631566E-3"/>
  </r>
  <r>
    <n v="63144"/>
    <x v="0"/>
    <n v="17"/>
    <x v="0"/>
    <x v="0"/>
    <x v="0"/>
    <s v="No"/>
    <s v="Govt_job"/>
    <s v="Urban"/>
    <n v="123.04"/>
    <x v="0"/>
    <n v="29.6"/>
    <n v="28.25"/>
    <n v="29.6"/>
    <x v="1"/>
    <x v="0"/>
    <s v="0"/>
    <n v="5.1447735068935515E-3"/>
  </r>
  <r>
    <n v="63158"/>
    <x v="0"/>
    <n v="17"/>
    <x v="0"/>
    <x v="0"/>
    <x v="0"/>
    <s v="No"/>
    <s v="Private"/>
    <s v="Urban"/>
    <n v="63.28"/>
    <x v="3"/>
    <n v="40.200000000000003"/>
    <n v="28.25"/>
    <n v="40.200000000000003"/>
    <x v="0"/>
    <x v="0"/>
    <s v="0"/>
    <n v="1.1611931745557075E-2"/>
  </r>
  <r>
    <n v="65229"/>
    <x v="1"/>
    <n v="17"/>
    <x v="0"/>
    <x v="0"/>
    <x v="0"/>
    <s v="No"/>
    <s v="Private"/>
    <s v="Rural"/>
    <n v="55.41"/>
    <x v="3"/>
    <n v="25.4"/>
    <n v="28.25"/>
    <n v="25.4"/>
    <x v="0"/>
    <x v="0"/>
    <s v="0"/>
    <n v="1.654945402667396E-2"/>
  </r>
  <r>
    <n v="66650"/>
    <x v="1"/>
    <n v="17"/>
    <x v="0"/>
    <x v="0"/>
    <x v="0"/>
    <s v="No"/>
    <s v="Private"/>
    <s v="Urban"/>
    <n v="68.86"/>
    <x v="3"/>
    <n v="41.1"/>
    <n v="28.25"/>
    <n v="41.1"/>
    <x v="1"/>
    <x v="0"/>
    <s v="0"/>
    <n v="2.0489167227677497E-2"/>
  </r>
  <r>
    <n v="67602"/>
    <x v="1"/>
    <n v="17"/>
    <x v="0"/>
    <x v="0"/>
    <x v="0"/>
    <s v="No"/>
    <s v="Private"/>
    <s v="Urban"/>
    <n v="79.61"/>
    <x v="1"/>
    <n v="24.1"/>
    <n v="28.25"/>
    <n v="24.1"/>
    <x v="0"/>
    <x v="0"/>
    <s v="0"/>
    <n v="-2.0350470789022711E-2"/>
  </r>
  <r>
    <n v="68306"/>
    <x v="0"/>
    <n v="17"/>
    <x v="0"/>
    <x v="0"/>
    <x v="0"/>
    <s v="No"/>
    <s v="Private"/>
    <s v="Rural"/>
    <n v="119.58"/>
    <x v="0"/>
    <n v="25"/>
    <n v="28.25"/>
    <n v="25"/>
    <x v="1"/>
    <x v="0"/>
    <s v="0"/>
    <n v="6.4485455385107412E-3"/>
  </r>
  <r>
    <n v="70970"/>
    <x v="1"/>
    <n v="17"/>
    <x v="0"/>
    <x v="0"/>
    <x v="0"/>
    <s v="No"/>
    <s v="Self-employed"/>
    <s v="Urban"/>
    <n v="82.18"/>
    <x v="1"/>
    <n v="23.4"/>
    <n v="28.25"/>
    <n v="23.4"/>
    <x v="0"/>
    <x v="0"/>
    <s v="0"/>
    <n v="3.6421966564738838E-3"/>
  </r>
  <r>
    <n v="71298"/>
    <x v="1"/>
    <n v="17"/>
    <x v="0"/>
    <x v="0"/>
    <x v="0"/>
    <s v="No"/>
    <s v="Private"/>
    <s v="Rural"/>
    <n v="109.39"/>
    <x v="0"/>
    <n v="26.3"/>
    <n v="28.25"/>
    <n v="26.3"/>
    <x v="1"/>
    <x v="0"/>
    <s v="0"/>
    <n v="-2.3342241335728913E-2"/>
  </r>
  <r>
    <n v="71784"/>
    <x v="0"/>
    <n v="17"/>
    <x v="0"/>
    <x v="0"/>
    <x v="0"/>
    <s v="No"/>
    <s v="Private"/>
    <s v="Rural"/>
    <n v="63.82"/>
    <x v="3"/>
    <n v="19.399999999999999"/>
    <n v="28.25"/>
    <n v="19.399999999999999"/>
    <x v="3"/>
    <x v="0"/>
    <s v="0"/>
    <n v="-2.1491561395859039E-2"/>
  </r>
  <r>
    <n v="954"/>
    <x v="0"/>
    <n v="18"/>
    <x v="1"/>
    <x v="0"/>
    <x v="0"/>
    <s v="No"/>
    <s v="Private"/>
    <s v="Rural"/>
    <n v="103.94"/>
    <x v="0"/>
    <n v="23.3"/>
    <n v="28.25"/>
    <n v="23.3"/>
    <x v="1"/>
    <x v="0"/>
    <s v="0"/>
    <n v="1.8496830980760583E-2"/>
  </r>
  <r>
    <n v="3318"/>
    <x v="1"/>
    <n v="18"/>
    <x v="1"/>
    <x v="0"/>
    <x v="0"/>
    <s v="No"/>
    <s v="Private"/>
    <s v="Rural"/>
    <n v="101.12"/>
    <x v="0"/>
    <m/>
    <n v="28.25"/>
    <n v="28.25"/>
    <x v="3"/>
    <x v="0"/>
    <s v="0"/>
    <n v="1.342586513421189E-2"/>
  </r>
  <r>
    <n v="5647"/>
    <x v="1"/>
    <n v="18"/>
    <x v="1"/>
    <x v="0"/>
    <x v="0"/>
    <s v="No"/>
    <s v="Private"/>
    <s v="Urban"/>
    <n v="99.01"/>
    <x v="0"/>
    <n v="25.5"/>
    <n v="28.25"/>
    <n v="25.5"/>
    <x v="2"/>
    <x v="0"/>
    <s v="0"/>
    <n v="1.392543332387155E-2"/>
  </r>
  <r>
    <n v="8085"/>
    <x v="0"/>
    <n v="18"/>
    <x v="1"/>
    <x v="0"/>
    <x v="0"/>
    <s v="No"/>
    <s v="Private"/>
    <s v="Rural"/>
    <n v="143.44999999999999"/>
    <x v="4"/>
    <n v="32"/>
    <n v="28.25"/>
    <n v="32"/>
    <x v="3"/>
    <x v="0"/>
    <s v="0"/>
    <n v="6.607258949085054E-3"/>
  </r>
  <r>
    <n v="11382"/>
    <x v="0"/>
    <n v="18"/>
    <x v="1"/>
    <x v="0"/>
    <x v="0"/>
    <s v="No"/>
    <s v="Private"/>
    <s v="Rural"/>
    <n v="98.07"/>
    <x v="1"/>
    <n v="24"/>
    <n v="28.25"/>
    <n v="24"/>
    <x v="1"/>
    <x v="0"/>
    <s v="0"/>
    <n v="-1.5041759168588109E-2"/>
  </r>
  <r>
    <n v="11702"/>
    <x v="1"/>
    <n v="18"/>
    <x v="1"/>
    <x v="0"/>
    <x v="0"/>
    <s v="No"/>
    <s v="Never_worked"/>
    <s v="Urban"/>
    <n v="82.36"/>
    <x v="1"/>
    <n v="22.7"/>
    <n v="28.25"/>
    <n v="22.7"/>
    <x v="0"/>
    <x v="0"/>
    <s v="0"/>
    <n v="-1.7169665377647213E-2"/>
  </r>
  <r>
    <n v="11891"/>
    <x v="0"/>
    <n v="18"/>
    <x v="1"/>
    <x v="0"/>
    <x v="0"/>
    <s v="No"/>
    <s v="Govt_job"/>
    <s v="Urban"/>
    <n v="106.54"/>
    <x v="0"/>
    <n v="27"/>
    <n v="28.25"/>
    <n v="27"/>
    <x v="1"/>
    <x v="0"/>
    <s v="0"/>
    <n v="-1.3633233450047449E-2"/>
  </r>
  <r>
    <n v="12593"/>
    <x v="1"/>
    <n v="18"/>
    <x v="1"/>
    <x v="0"/>
    <x v="0"/>
    <s v="No"/>
    <s v="Private"/>
    <s v="Urban"/>
    <n v="80.33"/>
    <x v="1"/>
    <n v="19.7"/>
    <n v="28.25"/>
    <n v="19.7"/>
    <x v="1"/>
    <x v="0"/>
    <s v="0"/>
    <n v="-7.6418421749747667E-3"/>
  </r>
  <r>
    <n v="13062"/>
    <x v="0"/>
    <n v="18"/>
    <x v="1"/>
    <x v="0"/>
    <x v="0"/>
    <s v="No"/>
    <s v="Private"/>
    <s v="Rural"/>
    <n v="123.79"/>
    <x v="0"/>
    <n v="20.5"/>
    <n v="28.25"/>
    <n v="20.5"/>
    <x v="0"/>
    <x v="0"/>
    <s v="0"/>
    <n v="-6.6563830589757402E-3"/>
  </r>
  <r>
    <n v="13960"/>
    <x v="1"/>
    <n v="18"/>
    <x v="1"/>
    <x v="0"/>
    <x v="0"/>
    <s v="No"/>
    <s v="Never_worked"/>
    <s v="Urban"/>
    <n v="97.65"/>
    <x v="1"/>
    <n v="21.5"/>
    <n v="28.25"/>
    <n v="21.5"/>
    <x v="0"/>
    <x v="0"/>
    <s v="0"/>
    <n v="-1.1426789546046734E-2"/>
  </r>
  <r>
    <n v="14189"/>
    <x v="0"/>
    <n v="18"/>
    <x v="1"/>
    <x v="0"/>
    <x v="0"/>
    <s v="No"/>
    <s v="Private"/>
    <s v="Rural"/>
    <n v="83.37"/>
    <x v="1"/>
    <n v="24.4"/>
    <n v="28.25"/>
    <n v="24.4"/>
    <x v="0"/>
    <x v="0"/>
    <s v="0"/>
    <n v="1.9960349216923846E-2"/>
  </r>
  <r>
    <n v="15095"/>
    <x v="0"/>
    <n v="18"/>
    <x v="1"/>
    <x v="0"/>
    <x v="0"/>
    <s v="No"/>
    <s v="Private"/>
    <s v="Urban"/>
    <n v="112.17"/>
    <x v="0"/>
    <n v="31.7"/>
    <n v="28.25"/>
    <n v="31.7"/>
    <x v="0"/>
    <x v="0"/>
    <s v="0"/>
    <n v="9.6013489504303828E-3"/>
  </r>
  <r>
    <n v="15225"/>
    <x v="0"/>
    <n v="18"/>
    <x v="1"/>
    <x v="0"/>
    <x v="0"/>
    <s v="No"/>
    <s v="Private"/>
    <s v="Rural"/>
    <n v="108.87"/>
    <x v="0"/>
    <n v="21.5"/>
    <n v="28.25"/>
    <n v="21.5"/>
    <x v="0"/>
    <x v="0"/>
    <s v="0"/>
    <n v="-3.7989377980509331E-3"/>
  </r>
  <r>
    <n v="20347"/>
    <x v="1"/>
    <n v="18"/>
    <x v="1"/>
    <x v="0"/>
    <x v="0"/>
    <s v="No"/>
    <s v="Private"/>
    <s v="Rural"/>
    <n v="98.1"/>
    <x v="1"/>
    <n v="21.8"/>
    <n v="28.25"/>
    <n v="21.8"/>
    <x v="1"/>
    <x v="0"/>
    <s v="0"/>
    <n v="-2.5791119133557472E-3"/>
  </r>
  <r>
    <n v="22108"/>
    <x v="1"/>
    <n v="18"/>
    <x v="1"/>
    <x v="0"/>
    <x v="0"/>
    <s v="No"/>
    <s v="Private"/>
    <s v="Rural"/>
    <n v="73.290000000000006"/>
    <x v="1"/>
    <n v="28.1"/>
    <n v="28.25"/>
    <n v="28.1"/>
    <x v="3"/>
    <x v="0"/>
    <s v="0"/>
    <n v="-1.3971244440873342E-2"/>
  </r>
  <r>
    <n v="22127"/>
    <x v="1"/>
    <n v="18"/>
    <x v="1"/>
    <x v="0"/>
    <x v="0"/>
    <s v="No"/>
    <s v="Private"/>
    <s v="Urban"/>
    <n v="82.85"/>
    <x v="1"/>
    <n v="46.9"/>
    <n v="28.25"/>
    <n v="46.9"/>
    <x v="0"/>
    <x v="0"/>
    <s v="0"/>
    <n v="-2.1283332902263214E-2"/>
  </r>
  <r>
    <n v="22967"/>
    <x v="0"/>
    <n v="18"/>
    <x v="1"/>
    <x v="0"/>
    <x v="0"/>
    <s v="No"/>
    <s v="Private"/>
    <s v="Rural"/>
    <n v="89.61"/>
    <x v="1"/>
    <n v="22"/>
    <n v="28.25"/>
    <n v="22"/>
    <x v="1"/>
    <x v="0"/>
    <s v="0"/>
    <n v="-1.2171219847407372E-2"/>
  </r>
  <r>
    <n v="26604"/>
    <x v="1"/>
    <n v="18"/>
    <x v="1"/>
    <x v="0"/>
    <x v="0"/>
    <s v="No"/>
    <s v="Private"/>
    <s v="Rural"/>
    <n v="107.82"/>
    <x v="0"/>
    <n v="26"/>
    <n v="28.25"/>
    <n v="26"/>
    <x v="1"/>
    <x v="0"/>
    <s v="0"/>
    <n v="-7.0603080367800776E-3"/>
  </r>
  <r>
    <n v="27523"/>
    <x v="1"/>
    <n v="18"/>
    <x v="1"/>
    <x v="0"/>
    <x v="0"/>
    <s v="No"/>
    <s v="Private"/>
    <s v="Urban"/>
    <n v="104.26"/>
    <x v="0"/>
    <n v="25.9"/>
    <n v="28.25"/>
    <n v="25.9"/>
    <x v="0"/>
    <x v="0"/>
    <s v="0"/>
    <n v="-1.9739508820902769E-2"/>
  </r>
  <r>
    <n v="27916"/>
    <x v="0"/>
    <n v="18"/>
    <x v="1"/>
    <x v="0"/>
    <x v="0"/>
    <s v="No"/>
    <s v="Private"/>
    <s v="Urban"/>
    <n v="97.39"/>
    <x v="1"/>
    <n v="22.8"/>
    <n v="28.25"/>
    <n v="22.8"/>
    <x v="1"/>
    <x v="0"/>
    <s v="0"/>
    <n v="-9.7598495612273746E-3"/>
  </r>
  <r>
    <n v="30482"/>
    <x v="1"/>
    <n v="18"/>
    <x v="1"/>
    <x v="0"/>
    <x v="0"/>
    <s v="No"/>
    <s v="Private"/>
    <s v="Rural"/>
    <n v="101.09"/>
    <x v="0"/>
    <n v="19.3"/>
    <n v="28.25"/>
    <n v="19.3"/>
    <x v="3"/>
    <x v="0"/>
    <s v="0"/>
    <n v="3.099158400868357E-3"/>
  </r>
  <r>
    <n v="31766"/>
    <x v="0"/>
    <n v="18"/>
    <x v="1"/>
    <x v="0"/>
    <x v="0"/>
    <s v="No"/>
    <s v="Private"/>
    <s v="Rural"/>
    <n v="102.58"/>
    <x v="0"/>
    <n v="30.8"/>
    <n v="28.25"/>
    <n v="30.8"/>
    <x v="1"/>
    <x v="0"/>
    <s v="0"/>
    <n v="-7.5712395422490473E-3"/>
  </r>
  <r>
    <n v="33284"/>
    <x v="0"/>
    <n v="18"/>
    <x v="1"/>
    <x v="0"/>
    <x v="0"/>
    <s v="No"/>
    <s v="Private"/>
    <s v="Rural"/>
    <n v="75.03"/>
    <x v="1"/>
    <n v="23.4"/>
    <n v="28.25"/>
    <n v="23.4"/>
    <x v="1"/>
    <x v="0"/>
    <s v="0"/>
    <n v="1.2730468359346459E-2"/>
  </r>
  <r>
    <n v="34935"/>
    <x v="1"/>
    <n v="18"/>
    <x v="1"/>
    <x v="0"/>
    <x v="0"/>
    <s v="No"/>
    <s v="Govt_job"/>
    <s v="Urban"/>
    <n v="90.92"/>
    <x v="1"/>
    <n v="16"/>
    <n v="28.25"/>
    <n v="16"/>
    <x v="1"/>
    <x v="0"/>
    <s v="0"/>
    <n v="-1.9485386615051632E-2"/>
  </r>
  <r>
    <n v="34965"/>
    <x v="1"/>
    <n v="18"/>
    <x v="1"/>
    <x v="0"/>
    <x v="0"/>
    <s v="No"/>
    <s v="Private"/>
    <s v="Urban"/>
    <n v="95.87"/>
    <x v="1"/>
    <n v="23"/>
    <n v="28.25"/>
    <n v="23"/>
    <x v="1"/>
    <x v="0"/>
    <s v="0"/>
    <n v="3.4469953599203019E-3"/>
  </r>
  <r>
    <n v="35660"/>
    <x v="0"/>
    <n v="18"/>
    <x v="1"/>
    <x v="0"/>
    <x v="0"/>
    <s v="No"/>
    <s v="Private"/>
    <s v="Rural"/>
    <n v="115.46"/>
    <x v="0"/>
    <n v="27.6"/>
    <n v="28.25"/>
    <n v="27.6"/>
    <x v="0"/>
    <x v="0"/>
    <s v="0"/>
    <n v="-1.1620458098846981E-2"/>
  </r>
  <r>
    <n v="36331"/>
    <x v="0"/>
    <n v="18"/>
    <x v="1"/>
    <x v="0"/>
    <x v="0"/>
    <s v="No"/>
    <s v="Private"/>
    <s v="Rural"/>
    <n v="70.34"/>
    <x v="1"/>
    <n v="24.2"/>
    <n v="28.25"/>
    <n v="24.2"/>
    <x v="0"/>
    <x v="0"/>
    <s v="0"/>
    <n v="3.2628357860251755E-3"/>
  </r>
  <r>
    <n v="38675"/>
    <x v="1"/>
    <n v="18"/>
    <x v="1"/>
    <x v="0"/>
    <x v="0"/>
    <s v="No"/>
    <s v="Private"/>
    <s v="Urban"/>
    <n v="152.87"/>
    <x v="4"/>
    <n v="31.5"/>
    <n v="28.25"/>
    <n v="31.5"/>
    <x v="0"/>
    <x v="0"/>
    <s v="0"/>
    <n v="1.5462869508150285E-2"/>
  </r>
  <r>
    <n v="39322"/>
    <x v="0"/>
    <n v="18"/>
    <x v="1"/>
    <x v="0"/>
    <x v="0"/>
    <s v="No"/>
    <s v="Private"/>
    <s v="Urban"/>
    <n v="80.59"/>
    <x v="1"/>
    <n v="23"/>
    <n v="28.25"/>
    <n v="23"/>
    <x v="0"/>
    <x v="0"/>
    <s v="0"/>
    <n v="1.6068856880477379E-3"/>
  </r>
  <r>
    <n v="39661"/>
    <x v="0"/>
    <n v="18"/>
    <x v="1"/>
    <x v="0"/>
    <x v="0"/>
    <s v="Yes"/>
    <s v="Private"/>
    <s v="Rural"/>
    <n v="140.52000000000001"/>
    <x v="4"/>
    <n v="27.4"/>
    <n v="28.25"/>
    <n v="27.4"/>
    <x v="1"/>
    <x v="0"/>
    <s v="0"/>
    <n v="-2.2300473978389669E-2"/>
  </r>
  <r>
    <n v="39958"/>
    <x v="0"/>
    <n v="18"/>
    <x v="1"/>
    <x v="0"/>
    <x v="0"/>
    <s v="No"/>
    <s v="Private"/>
    <s v="Rural"/>
    <n v="118.93"/>
    <x v="0"/>
    <n v="22.4"/>
    <n v="28.25"/>
    <n v="22.4"/>
    <x v="1"/>
    <x v="0"/>
    <s v="0"/>
    <n v="8.5164923217679496E-3"/>
  </r>
  <r>
    <n v="40323"/>
    <x v="1"/>
    <n v="18"/>
    <x v="1"/>
    <x v="0"/>
    <x v="0"/>
    <s v="No"/>
    <s v="Private"/>
    <s v="Urban"/>
    <n v="70.89"/>
    <x v="1"/>
    <n v="19.8"/>
    <n v="28.25"/>
    <n v="19.8"/>
    <x v="1"/>
    <x v="0"/>
    <s v="0"/>
    <n v="1.9545449234550656E-2"/>
  </r>
  <r>
    <n v="40471"/>
    <x v="1"/>
    <n v="18"/>
    <x v="1"/>
    <x v="0"/>
    <x v="0"/>
    <s v="No"/>
    <s v="Private"/>
    <s v="Urban"/>
    <n v="79.89"/>
    <x v="1"/>
    <n v="17.899999999999999"/>
    <n v="28.25"/>
    <n v="17.899999999999999"/>
    <x v="0"/>
    <x v="0"/>
    <s v="0"/>
    <n v="2.2658507885615731E-2"/>
  </r>
  <r>
    <n v="42412"/>
    <x v="1"/>
    <n v="18"/>
    <x v="1"/>
    <x v="0"/>
    <x v="0"/>
    <s v="No"/>
    <s v="Private"/>
    <s v="Urban"/>
    <n v="146.59"/>
    <x v="4"/>
    <n v="27.7"/>
    <n v="28.25"/>
    <n v="27.7"/>
    <x v="0"/>
    <x v="0"/>
    <s v="0"/>
    <n v="-9.9296736947659444E-3"/>
  </r>
  <r>
    <n v="43232"/>
    <x v="1"/>
    <n v="18"/>
    <x v="1"/>
    <x v="0"/>
    <x v="0"/>
    <s v="No"/>
    <s v="Private"/>
    <s v="Urban"/>
    <n v="80.05"/>
    <x v="1"/>
    <n v="24.2"/>
    <n v="28.25"/>
    <n v="24.2"/>
    <x v="1"/>
    <x v="0"/>
    <s v="0"/>
    <n v="-3.2839652543043274E-3"/>
  </r>
  <r>
    <n v="44315"/>
    <x v="0"/>
    <n v="18"/>
    <x v="1"/>
    <x v="0"/>
    <x v="0"/>
    <s v="No"/>
    <s v="Self-employed"/>
    <s v="Rural"/>
    <n v="182.86"/>
    <x v="4"/>
    <n v="21"/>
    <n v="28.25"/>
    <n v="21"/>
    <x v="0"/>
    <x v="0"/>
    <s v="0"/>
    <n v="-1.8009791431817856E-2"/>
  </r>
  <r>
    <n v="45175"/>
    <x v="0"/>
    <n v="18"/>
    <x v="1"/>
    <x v="0"/>
    <x v="0"/>
    <s v="No"/>
    <s v="Private"/>
    <s v="Urban"/>
    <n v="80.069999999999993"/>
    <x v="1"/>
    <n v="22.3"/>
    <n v="28.25"/>
    <n v="22.3"/>
    <x v="0"/>
    <x v="0"/>
    <s v="0"/>
    <n v="-5.3094296692547168E-3"/>
  </r>
  <r>
    <n v="46699"/>
    <x v="1"/>
    <n v="18"/>
    <x v="1"/>
    <x v="0"/>
    <x v="0"/>
    <s v="No"/>
    <s v="Private"/>
    <s v="Rural"/>
    <n v="78.569999999999993"/>
    <x v="1"/>
    <n v="34.4"/>
    <n v="28.25"/>
    <n v="34.4"/>
    <x v="0"/>
    <x v="0"/>
    <s v="0"/>
    <n v="3.838664155784799E-3"/>
  </r>
  <r>
    <n v="49495"/>
    <x v="1"/>
    <n v="18"/>
    <x v="1"/>
    <x v="0"/>
    <x v="0"/>
    <s v="No"/>
    <s v="Private"/>
    <s v="Rural"/>
    <n v="168.15"/>
    <x v="4"/>
    <n v="48.5"/>
    <n v="28.25"/>
    <n v="48.5"/>
    <x v="1"/>
    <x v="0"/>
    <s v="0"/>
    <n v="-2.288541427828485E-2"/>
  </r>
  <r>
    <n v="49785"/>
    <x v="1"/>
    <n v="18"/>
    <x v="1"/>
    <x v="0"/>
    <x v="0"/>
    <s v="No"/>
    <s v="Private"/>
    <s v="Rural"/>
    <n v="128.97"/>
    <x v="4"/>
    <n v="23.5"/>
    <n v="28.25"/>
    <n v="23.5"/>
    <x v="0"/>
    <x v="0"/>
    <s v="0"/>
    <n v="4.0234064232100132E-3"/>
  </r>
  <r>
    <n v="52489"/>
    <x v="1"/>
    <n v="18"/>
    <x v="1"/>
    <x v="0"/>
    <x v="0"/>
    <s v="No"/>
    <s v="Private"/>
    <s v="Urban"/>
    <n v="70.540000000000006"/>
    <x v="1"/>
    <n v="23.5"/>
    <n v="28.25"/>
    <n v="23.5"/>
    <x v="0"/>
    <x v="0"/>
    <s v="0"/>
    <n v="1.340739138498529E-2"/>
  </r>
  <r>
    <n v="52559"/>
    <x v="0"/>
    <n v="18"/>
    <x v="1"/>
    <x v="0"/>
    <x v="0"/>
    <s v="No"/>
    <s v="Private"/>
    <s v="Urban"/>
    <n v="83.02"/>
    <x v="1"/>
    <n v="40.4"/>
    <n v="28.25"/>
    <n v="40.4"/>
    <x v="0"/>
    <x v="0"/>
    <s v="0"/>
    <n v="-2.1299556953411042E-2"/>
  </r>
  <r>
    <n v="53217"/>
    <x v="1"/>
    <n v="18"/>
    <x v="1"/>
    <x v="0"/>
    <x v="0"/>
    <s v="No"/>
    <s v="Private"/>
    <s v="Rural"/>
    <n v="92.71"/>
    <x v="1"/>
    <n v="24.1"/>
    <n v="28.25"/>
    <n v="24.1"/>
    <x v="0"/>
    <x v="0"/>
    <s v="0"/>
    <n v="-2.2937955055863712E-2"/>
  </r>
  <r>
    <n v="53821"/>
    <x v="0"/>
    <n v="18"/>
    <x v="1"/>
    <x v="0"/>
    <x v="0"/>
    <s v="No"/>
    <s v="Private"/>
    <s v="Rural"/>
    <n v="100.47"/>
    <x v="0"/>
    <n v="31.9"/>
    <n v="28.25"/>
    <n v="31.9"/>
    <x v="1"/>
    <x v="0"/>
    <s v="0"/>
    <n v="9.9398289171243777E-3"/>
  </r>
  <r>
    <n v="54918"/>
    <x v="1"/>
    <n v="18"/>
    <x v="1"/>
    <x v="0"/>
    <x v="0"/>
    <s v="No"/>
    <s v="Private"/>
    <s v="Rural"/>
    <n v="111.38"/>
    <x v="0"/>
    <n v="38.4"/>
    <n v="28.25"/>
    <n v="38.4"/>
    <x v="3"/>
    <x v="0"/>
    <s v="0"/>
    <n v="-1.310772229221675E-2"/>
  </r>
  <r>
    <n v="56736"/>
    <x v="0"/>
    <n v="18"/>
    <x v="1"/>
    <x v="0"/>
    <x v="0"/>
    <s v="No"/>
    <s v="Private"/>
    <s v="Rural"/>
    <n v="67.8"/>
    <x v="3"/>
    <n v="23.8"/>
    <n v="28.25"/>
    <n v="23.8"/>
    <x v="0"/>
    <x v="0"/>
    <s v="0"/>
    <n v="4.2565783308317288E-3"/>
  </r>
  <r>
    <n v="58153"/>
    <x v="1"/>
    <n v="18"/>
    <x v="1"/>
    <x v="0"/>
    <x v="0"/>
    <s v="No"/>
    <s v="Private"/>
    <s v="Urban"/>
    <n v="123.66"/>
    <x v="0"/>
    <n v="22.2"/>
    <n v="28.25"/>
    <n v="22.2"/>
    <x v="1"/>
    <x v="0"/>
    <s v="0"/>
    <n v="1.0933657496699945E-3"/>
  </r>
  <r>
    <n v="58508"/>
    <x v="1"/>
    <n v="18"/>
    <x v="1"/>
    <x v="0"/>
    <x v="0"/>
    <s v="No"/>
    <s v="Govt_job"/>
    <s v="Rural"/>
    <n v="112.33"/>
    <x v="0"/>
    <n v="23.2"/>
    <n v="28.25"/>
    <n v="23.2"/>
    <x v="2"/>
    <x v="0"/>
    <s v="0"/>
    <n v="-4.278629211343643E-4"/>
  </r>
  <r>
    <n v="59200"/>
    <x v="0"/>
    <n v="18"/>
    <x v="1"/>
    <x v="0"/>
    <x v="0"/>
    <s v="No"/>
    <s v="Private"/>
    <s v="Urban"/>
    <n v="60.56"/>
    <x v="3"/>
    <n v="33"/>
    <n v="28.25"/>
    <n v="33"/>
    <x v="1"/>
    <x v="0"/>
    <s v="0"/>
    <n v="-8.6681153581579743E-3"/>
  </r>
  <r>
    <n v="59309"/>
    <x v="0"/>
    <n v="18"/>
    <x v="1"/>
    <x v="0"/>
    <x v="0"/>
    <s v="No"/>
    <s v="Self-employed"/>
    <s v="Urban"/>
    <n v="74"/>
    <x v="1"/>
    <n v="23.7"/>
    <n v="28.25"/>
    <n v="23.7"/>
    <x v="0"/>
    <x v="0"/>
    <s v="0"/>
    <n v="1.2531436435760563E-2"/>
  </r>
  <r>
    <n v="59464"/>
    <x v="1"/>
    <n v="18"/>
    <x v="1"/>
    <x v="0"/>
    <x v="0"/>
    <s v="No"/>
    <s v="Private"/>
    <s v="Rural"/>
    <n v="135.19"/>
    <x v="4"/>
    <n v="23.4"/>
    <n v="28.25"/>
    <n v="23.4"/>
    <x v="1"/>
    <x v="0"/>
    <s v="0"/>
    <n v="1.7428778033999955E-2"/>
  </r>
  <r>
    <n v="63656"/>
    <x v="1"/>
    <n v="18"/>
    <x v="1"/>
    <x v="0"/>
    <x v="0"/>
    <s v="No"/>
    <s v="Private"/>
    <s v="Urban"/>
    <n v="101.95"/>
    <x v="0"/>
    <n v="46"/>
    <n v="28.25"/>
    <n v="46"/>
    <x v="2"/>
    <x v="0"/>
    <s v="0"/>
    <n v="2.2875478181368591E-3"/>
  </r>
  <r>
    <n v="67711"/>
    <x v="1"/>
    <n v="18"/>
    <x v="1"/>
    <x v="0"/>
    <x v="0"/>
    <s v="No"/>
    <s v="Private"/>
    <s v="Rural"/>
    <n v="88.85"/>
    <x v="1"/>
    <n v="36.200000000000003"/>
    <n v="28.25"/>
    <n v="36.200000000000003"/>
    <x v="0"/>
    <x v="0"/>
    <s v="0"/>
    <n v="1.3853982909236961E-2"/>
  </r>
  <r>
    <n v="68601"/>
    <x v="1"/>
    <n v="18"/>
    <x v="1"/>
    <x v="0"/>
    <x v="0"/>
    <s v="No"/>
    <s v="Private"/>
    <s v="Urban"/>
    <n v="67.92"/>
    <x v="3"/>
    <n v="19.399999999999999"/>
    <n v="28.25"/>
    <n v="19.399999999999999"/>
    <x v="1"/>
    <x v="0"/>
    <s v="0"/>
    <n v="-2.0916726129976165E-2"/>
  </r>
  <r>
    <n v="69687"/>
    <x v="1"/>
    <n v="18"/>
    <x v="1"/>
    <x v="0"/>
    <x v="0"/>
    <s v="No"/>
    <s v="Self-employed"/>
    <s v="Rural"/>
    <n v="93.88"/>
    <x v="1"/>
    <n v="22.2"/>
    <n v="28.25"/>
    <n v="22.2"/>
    <x v="1"/>
    <x v="0"/>
    <s v="0"/>
    <n v="1.1771524082197332E-2"/>
  </r>
  <r>
    <n v="70625"/>
    <x v="0"/>
    <n v="18"/>
    <x v="1"/>
    <x v="0"/>
    <x v="0"/>
    <s v="No"/>
    <s v="Private"/>
    <s v="Urban"/>
    <n v="79.349999999999994"/>
    <x v="1"/>
    <n v="23.6"/>
    <n v="28.25"/>
    <n v="23.6"/>
    <x v="0"/>
    <x v="0"/>
    <s v="0"/>
    <n v="2.1535106547898107E-2"/>
  </r>
  <r>
    <n v="71721"/>
    <x v="1"/>
    <n v="18"/>
    <x v="1"/>
    <x v="0"/>
    <x v="0"/>
    <s v="No"/>
    <s v="Private"/>
    <s v="Rural"/>
    <n v="80.06"/>
    <x v="1"/>
    <n v="31.8"/>
    <n v="28.25"/>
    <n v="31.8"/>
    <x v="0"/>
    <x v="0"/>
    <s v="0"/>
    <n v="-1.2996208798851406E-2"/>
  </r>
  <r>
    <n v="71966"/>
    <x v="1"/>
    <n v="18"/>
    <x v="1"/>
    <x v="0"/>
    <x v="0"/>
    <s v="No"/>
    <s v="Never_worked"/>
    <s v="Urban"/>
    <n v="81.73"/>
    <x v="1"/>
    <n v="21.6"/>
    <n v="28.25"/>
    <n v="21.6"/>
    <x v="1"/>
    <x v="0"/>
    <s v="0"/>
    <n v="-1.2069427715795394E-2"/>
  </r>
  <r>
    <n v="72311"/>
    <x v="0"/>
    <n v="18"/>
    <x v="1"/>
    <x v="0"/>
    <x v="0"/>
    <s v="No"/>
    <s v="Private"/>
    <s v="Urban"/>
    <n v="113.24"/>
    <x v="0"/>
    <n v="24.9"/>
    <n v="28.25"/>
    <n v="24.9"/>
    <x v="0"/>
    <x v="0"/>
    <s v="0"/>
    <n v="4.1279072407884866E-5"/>
  </r>
  <r>
    <n v="72514"/>
    <x v="0"/>
    <n v="18"/>
    <x v="1"/>
    <x v="0"/>
    <x v="0"/>
    <s v="No"/>
    <s v="Private"/>
    <s v="Rural"/>
    <n v="120.58"/>
    <x v="0"/>
    <n v="21.5"/>
    <n v="28.25"/>
    <n v="21.5"/>
    <x v="1"/>
    <x v="0"/>
    <s v="0"/>
    <n v="-2.0423972985301513E-2"/>
  </r>
  <r>
    <n v="2543"/>
    <x v="1"/>
    <n v="19"/>
    <x v="1"/>
    <x v="0"/>
    <x v="0"/>
    <s v="Yes"/>
    <s v="Private"/>
    <s v="Rural"/>
    <n v="90.42"/>
    <x v="1"/>
    <n v="21.4"/>
    <n v="28.25"/>
    <n v="21.4"/>
    <x v="1"/>
    <x v="0"/>
    <s v="0"/>
    <n v="1.0818849158187316E-3"/>
  </r>
  <r>
    <n v="6090"/>
    <x v="0"/>
    <n v="19"/>
    <x v="1"/>
    <x v="0"/>
    <x v="0"/>
    <s v="Yes"/>
    <s v="Private"/>
    <s v="Urban"/>
    <n v="99.14"/>
    <x v="0"/>
    <n v="28.1"/>
    <n v="28.25"/>
    <n v="28.1"/>
    <x v="1"/>
    <x v="0"/>
    <s v="0"/>
    <n v="8.7818733143081862E-3"/>
  </r>
  <r>
    <n v="6886"/>
    <x v="0"/>
    <n v="19"/>
    <x v="1"/>
    <x v="0"/>
    <x v="0"/>
    <s v="No"/>
    <s v="Private"/>
    <s v="Rural"/>
    <n v="84.31"/>
    <x v="1"/>
    <n v="31.8"/>
    <n v="28.25"/>
    <n v="31.8"/>
    <x v="1"/>
    <x v="0"/>
    <s v="0"/>
    <n v="2.1915353421625629E-2"/>
  </r>
  <r>
    <n v="6965"/>
    <x v="1"/>
    <n v="19"/>
    <x v="1"/>
    <x v="0"/>
    <x v="0"/>
    <s v="No"/>
    <s v="Private"/>
    <s v="Rural"/>
    <n v="96.02"/>
    <x v="1"/>
    <n v="21.9"/>
    <n v="28.25"/>
    <n v="21.9"/>
    <x v="1"/>
    <x v="0"/>
    <s v="0"/>
    <n v="-2.4393680136778766E-2"/>
  </r>
  <r>
    <n v="8208"/>
    <x v="0"/>
    <n v="19"/>
    <x v="1"/>
    <x v="0"/>
    <x v="0"/>
    <s v="No"/>
    <s v="Private"/>
    <s v="Rural"/>
    <n v="95.18"/>
    <x v="1"/>
    <n v="24.9"/>
    <n v="28.25"/>
    <n v="24.9"/>
    <x v="3"/>
    <x v="0"/>
    <s v="0"/>
    <n v="-1.0055164763134821E-2"/>
  </r>
  <r>
    <n v="10018"/>
    <x v="0"/>
    <n v="19"/>
    <x v="1"/>
    <x v="0"/>
    <x v="0"/>
    <s v="No"/>
    <s v="Private"/>
    <s v="Rural"/>
    <n v="56.33"/>
    <x v="3"/>
    <n v="29.4"/>
    <n v="28.25"/>
    <n v="29.4"/>
    <x v="0"/>
    <x v="0"/>
    <s v="0"/>
    <n v="1.9526627456641389E-2"/>
  </r>
  <r>
    <n v="11573"/>
    <x v="1"/>
    <n v="19"/>
    <x v="1"/>
    <x v="0"/>
    <x v="0"/>
    <s v="No"/>
    <s v="Private"/>
    <s v="Rural"/>
    <n v="72.39"/>
    <x v="1"/>
    <m/>
    <n v="28.25"/>
    <n v="28.25"/>
    <x v="3"/>
    <x v="0"/>
    <s v="0"/>
    <n v="6.5550379998413118E-3"/>
  </r>
  <r>
    <n v="11691"/>
    <x v="1"/>
    <n v="19"/>
    <x v="1"/>
    <x v="0"/>
    <x v="0"/>
    <s v="No"/>
    <s v="Private"/>
    <s v="Rural"/>
    <n v="75.08"/>
    <x v="1"/>
    <n v="21.7"/>
    <n v="28.25"/>
    <n v="21.7"/>
    <x v="0"/>
    <x v="0"/>
    <s v="0"/>
    <n v="-1.1598466251185774E-2"/>
  </r>
  <r>
    <n v="13817"/>
    <x v="0"/>
    <n v="19"/>
    <x v="1"/>
    <x v="0"/>
    <x v="0"/>
    <s v="No"/>
    <s v="Private"/>
    <s v="Urban"/>
    <n v="123.61"/>
    <x v="0"/>
    <n v="25.2"/>
    <n v="28.25"/>
    <n v="25.2"/>
    <x v="0"/>
    <x v="0"/>
    <s v="0"/>
    <n v="2.2845662915385895E-2"/>
  </r>
  <r>
    <n v="13948"/>
    <x v="1"/>
    <n v="19"/>
    <x v="1"/>
    <x v="0"/>
    <x v="0"/>
    <s v="No"/>
    <s v="Never_worked"/>
    <s v="Urban"/>
    <n v="86.96"/>
    <x v="1"/>
    <n v="25.8"/>
    <n v="28.25"/>
    <n v="25.8"/>
    <x v="1"/>
    <x v="0"/>
    <s v="0"/>
    <n v="-1.6674553768459176E-2"/>
  </r>
  <r>
    <n v="13993"/>
    <x v="1"/>
    <n v="19"/>
    <x v="1"/>
    <x v="0"/>
    <x v="0"/>
    <s v="No"/>
    <s v="Private"/>
    <s v="Urban"/>
    <n v="76.569999999999993"/>
    <x v="1"/>
    <n v="26.6"/>
    <n v="28.25"/>
    <n v="26.6"/>
    <x v="0"/>
    <x v="0"/>
    <s v="0"/>
    <n v="1.305224167254765E-3"/>
  </r>
  <r>
    <n v="15387"/>
    <x v="0"/>
    <n v="19"/>
    <x v="1"/>
    <x v="0"/>
    <x v="0"/>
    <s v="No"/>
    <s v="Private"/>
    <s v="Rural"/>
    <n v="79.599999999999994"/>
    <x v="1"/>
    <n v="36.700000000000003"/>
    <n v="28.25"/>
    <n v="36.700000000000003"/>
    <x v="0"/>
    <x v="0"/>
    <s v="0"/>
    <n v="2.0384787560781787E-2"/>
  </r>
  <r>
    <n v="16024"/>
    <x v="0"/>
    <n v="19"/>
    <x v="1"/>
    <x v="0"/>
    <x v="0"/>
    <s v="No"/>
    <s v="Private"/>
    <s v="Urban"/>
    <n v="80.540000000000006"/>
    <x v="1"/>
    <n v="18.5"/>
    <n v="28.25"/>
    <n v="18.5"/>
    <x v="3"/>
    <x v="0"/>
    <s v="0"/>
    <n v="-2.4888177319183587E-2"/>
  </r>
  <r>
    <n v="16110"/>
    <x v="1"/>
    <n v="19"/>
    <x v="1"/>
    <x v="0"/>
    <x v="0"/>
    <s v="No"/>
    <s v="Private"/>
    <s v="Rural"/>
    <n v="77.19"/>
    <x v="1"/>
    <n v="37.4"/>
    <n v="28.25"/>
    <n v="37.4"/>
    <x v="3"/>
    <x v="0"/>
    <s v="0"/>
    <n v="-4.7280645982814007E-3"/>
  </r>
  <r>
    <n v="16147"/>
    <x v="1"/>
    <n v="19"/>
    <x v="1"/>
    <x v="0"/>
    <x v="0"/>
    <s v="No"/>
    <s v="Private"/>
    <s v="Rural"/>
    <n v="106.56"/>
    <x v="0"/>
    <n v="29.9"/>
    <n v="28.25"/>
    <n v="29.9"/>
    <x v="1"/>
    <x v="0"/>
    <s v="0"/>
    <n v="-7.1437383009099187E-3"/>
  </r>
  <r>
    <n v="17006"/>
    <x v="0"/>
    <n v="19"/>
    <x v="1"/>
    <x v="0"/>
    <x v="0"/>
    <s v="No"/>
    <s v="Private"/>
    <s v="Rural"/>
    <n v="119.04"/>
    <x v="0"/>
    <n v="35.9"/>
    <n v="28.25"/>
    <n v="35.9"/>
    <x v="0"/>
    <x v="0"/>
    <s v="0"/>
    <n v="1.5165292581936784E-2"/>
  </r>
  <r>
    <n v="18390"/>
    <x v="1"/>
    <n v="19"/>
    <x v="1"/>
    <x v="0"/>
    <x v="0"/>
    <s v="No"/>
    <s v="Private"/>
    <s v="Rural"/>
    <n v="91.69"/>
    <x v="1"/>
    <n v="39.5"/>
    <n v="28.25"/>
    <n v="39.5"/>
    <x v="0"/>
    <x v="0"/>
    <s v="0"/>
    <n v="5.959103489167744E-3"/>
  </r>
  <r>
    <n v="18754"/>
    <x v="0"/>
    <n v="19"/>
    <x v="1"/>
    <x v="0"/>
    <x v="0"/>
    <s v="No"/>
    <s v="Self-employed"/>
    <s v="Rural"/>
    <n v="82.07"/>
    <x v="1"/>
    <n v="29"/>
    <n v="28.25"/>
    <n v="29"/>
    <x v="1"/>
    <x v="0"/>
    <s v="0"/>
    <n v="-2.4398827402592728E-2"/>
  </r>
  <r>
    <n v="19153"/>
    <x v="1"/>
    <n v="19"/>
    <x v="1"/>
    <x v="0"/>
    <x v="0"/>
    <s v="No"/>
    <s v="Self-employed"/>
    <s v="Urban"/>
    <n v="84.06"/>
    <x v="1"/>
    <n v="24.7"/>
    <n v="28.25"/>
    <n v="24.7"/>
    <x v="1"/>
    <x v="0"/>
    <s v="0"/>
    <n v="1.6169910792054144E-2"/>
  </r>
  <r>
    <n v="19601"/>
    <x v="1"/>
    <n v="19"/>
    <x v="1"/>
    <x v="0"/>
    <x v="0"/>
    <s v="No"/>
    <s v="Private"/>
    <s v="Urban"/>
    <n v="100.6"/>
    <x v="0"/>
    <n v="20.5"/>
    <n v="28.25"/>
    <n v="20.5"/>
    <x v="1"/>
    <x v="0"/>
    <s v="0"/>
    <n v="1.441094131127893E-2"/>
  </r>
  <r>
    <n v="21804"/>
    <x v="1"/>
    <n v="19"/>
    <x v="1"/>
    <x v="0"/>
    <x v="0"/>
    <s v="No"/>
    <s v="Private"/>
    <s v="Urban"/>
    <n v="83.43"/>
    <x v="1"/>
    <n v="38.4"/>
    <n v="28.25"/>
    <n v="38.4"/>
    <x v="0"/>
    <x v="0"/>
    <s v="0"/>
    <n v="1.8981047681651764E-2"/>
  </r>
  <r>
    <n v="22880"/>
    <x v="1"/>
    <n v="19"/>
    <x v="1"/>
    <x v="0"/>
    <x v="0"/>
    <s v="No"/>
    <s v="Private"/>
    <s v="Urban"/>
    <n v="125.43"/>
    <x v="4"/>
    <n v="32.200000000000003"/>
    <n v="28.25"/>
    <n v="32.200000000000003"/>
    <x v="0"/>
    <x v="0"/>
    <s v="0"/>
    <n v="1.9556599742805665E-2"/>
  </r>
  <r>
    <n v="24108"/>
    <x v="0"/>
    <n v="19"/>
    <x v="1"/>
    <x v="0"/>
    <x v="0"/>
    <s v="No"/>
    <s v="Private"/>
    <s v="Urban"/>
    <n v="65.61"/>
    <x v="3"/>
    <n v="25.1"/>
    <n v="28.25"/>
    <n v="25.1"/>
    <x v="0"/>
    <x v="0"/>
    <s v="0"/>
    <n v="1.1189412824658685E-4"/>
  </r>
  <r>
    <n v="25248"/>
    <x v="0"/>
    <n v="19"/>
    <x v="1"/>
    <x v="0"/>
    <x v="0"/>
    <s v="No"/>
    <s v="Private"/>
    <s v="Rural"/>
    <n v="79.819999999999993"/>
    <x v="1"/>
    <n v="26.1"/>
    <n v="28.25"/>
    <n v="26.1"/>
    <x v="0"/>
    <x v="0"/>
    <s v="0"/>
    <n v="-1.9193401842326031E-2"/>
  </r>
  <r>
    <n v="27480"/>
    <x v="0"/>
    <n v="19"/>
    <x v="1"/>
    <x v="0"/>
    <x v="0"/>
    <s v="No"/>
    <s v="Private"/>
    <s v="Rural"/>
    <n v="86.19"/>
    <x v="1"/>
    <n v="26.2"/>
    <n v="28.25"/>
    <n v="26.2"/>
    <x v="1"/>
    <x v="0"/>
    <s v="0"/>
    <n v="-1.5766392569151418E-2"/>
  </r>
  <r>
    <n v="27507"/>
    <x v="1"/>
    <n v="19"/>
    <x v="1"/>
    <x v="0"/>
    <x v="0"/>
    <s v="No"/>
    <s v="Private"/>
    <s v="Urban"/>
    <n v="87.72"/>
    <x v="1"/>
    <n v="21.7"/>
    <n v="28.25"/>
    <n v="21.7"/>
    <x v="1"/>
    <x v="0"/>
    <s v="0"/>
    <n v="-2.0477666832434217E-2"/>
  </r>
  <r>
    <n v="29104"/>
    <x v="1"/>
    <n v="19"/>
    <x v="1"/>
    <x v="0"/>
    <x v="0"/>
    <s v="No"/>
    <s v="Private"/>
    <s v="Urban"/>
    <n v="110.7"/>
    <x v="0"/>
    <n v="38.5"/>
    <n v="28.25"/>
    <n v="38.5"/>
    <x v="1"/>
    <x v="0"/>
    <s v="0"/>
    <n v="-3.7951026588081528E-3"/>
  </r>
  <r>
    <n v="31835"/>
    <x v="0"/>
    <n v="19"/>
    <x v="1"/>
    <x v="0"/>
    <x v="0"/>
    <s v="No"/>
    <s v="Private"/>
    <s v="Urban"/>
    <n v="74.86"/>
    <x v="1"/>
    <n v="28.4"/>
    <n v="28.25"/>
    <n v="28.4"/>
    <x v="1"/>
    <x v="0"/>
    <s v="0"/>
    <n v="1.3525587629559909E-3"/>
  </r>
  <r>
    <n v="32252"/>
    <x v="1"/>
    <n v="19"/>
    <x v="1"/>
    <x v="0"/>
    <x v="0"/>
    <s v="No"/>
    <s v="Private"/>
    <s v="Rural"/>
    <n v="72.52"/>
    <x v="1"/>
    <n v="32"/>
    <n v="28.25"/>
    <n v="32"/>
    <x v="0"/>
    <x v="0"/>
    <s v="0"/>
    <n v="1.6411117684762923E-2"/>
  </r>
  <r>
    <n v="32522"/>
    <x v="0"/>
    <n v="19"/>
    <x v="1"/>
    <x v="0"/>
    <x v="0"/>
    <s v="No"/>
    <s v="Private"/>
    <s v="Urban"/>
    <n v="103.92"/>
    <x v="0"/>
    <n v="24.1"/>
    <n v="28.25"/>
    <n v="24.1"/>
    <x v="0"/>
    <x v="0"/>
    <s v="0"/>
    <n v="-1.6788561183055505E-2"/>
  </r>
  <r>
    <n v="43208"/>
    <x v="1"/>
    <n v="19"/>
    <x v="1"/>
    <x v="0"/>
    <x v="0"/>
    <s v="No"/>
    <s v="Private"/>
    <s v="Urban"/>
    <n v="96.85"/>
    <x v="1"/>
    <n v="23.4"/>
    <n v="28.25"/>
    <n v="23.4"/>
    <x v="0"/>
    <x v="0"/>
    <s v="0"/>
    <n v="1.7903959482242569E-2"/>
  </r>
  <r>
    <n v="44481"/>
    <x v="1"/>
    <n v="19"/>
    <x v="1"/>
    <x v="0"/>
    <x v="0"/>
    <s v="No"/>
    <s v="Private"/>
    <s v="Rural"/>
    <n v="72.84"/>
    <x v="1"/>
    <n v="22.7"/>
    <n v="28.25"/>
    <n v="22.7"/>
    <x v="1"/>
    <x v="0"/>
    <s v="0"/>
    <n v="-1.1808814821330116E-2"/>
  </r>
  <r>
    <n v="45530"/>
    <x v="1"/>
    <n v="19"/>
    <x v="1"/>
    <x v="0"/>
    <x v="0"/>
    <s v="No"/>
    <s v="Private"/>
    <s v="Urban"/>
    <n v="89.3"/>
    <x v="1"/>
    <n v="22.1"/>
    <n v="28.25"/>
    <n v="22.1"/>
    <x v="1"/>
    <x v="0"/>
    <s v="0"/>
    <n v="-1.9989829014434114E-2"/>
  </r>
  <r>
    <n v="47751"/>
    <x v="1"/>
    <n v="19"/>
    <x v="1"/>
    <x v="0"/>
    <x v="0"/>
    <s v="No"/>
    <s v="Private"/>
    <s v="Urban"/>
    <n v="131.22999999999999"/>
    <x v="4"/>
    <n v="21.1"/>
    <n v="28.25"/>
    <n v="21.1"/>
    <x v="0"/>
    <x v="0"/>
    <s v="0"/>
    <n v="2.1188139078875002E-2"/>
  </r>
  <r>
    <n v="51512"/>
    <x v="1"/>
    <n v="19"/>
    <x v="1"/>
    <x v="0"/>
    <x v="0"/>
    <s v="No"/>
    <s v="Private"/>
    <s v="Rural"/>
    <n v="57.4"/>
    <x v="3"/>
    <n v="22.9"/>
    <n v="28.25"/>
    <n v="22.9"/>
    <x v="0"/>
    <x v="0"/>
    <s v="0"/>
    <n v="7.3644948603885816E-3"/>
  </r>
  <r>
    <n v="52554"/>
    <x v="0"/>
    <n v="19"/>
    <x v="1"/>
    <x v="0"/>
    <x v="0"/>
    <s v="No"/>
    <s v="Private"/>
    <s v="Rural"/>
    <n v="64.92"/>
    <x v="3"/>
    <n v="22.5"/>
    <n v="28.25"/>
    <n v="22.5"/>
    <x v="0"/>
    <x v="0"/>
    <s v="0"/>
    <n v="-6.8690726501890401E-3"/>
  </r>
  <r>
    <n v="54297"/>
    <x v="0"/>
    <n v="19"/>
    <x v="1"/>
    <x v="0"/>
    <x v="0"/>
    <s v="No"/>
    <s v="Private"/>
    <s v="Rural"/>
    <n v="120.46"/>
    <x v="0"/>
    <n v="22.2"/>
    <n v="28.25"/>
    <n v="22.2"/>
    <x v="0"/>
    <x v="0"/>
    <s v="0"/>
    <n v="-2.0908377589194609E-2"/>
  </r>
  <r>
    <n v="55847"/>
    <x v="0"/>
    <n v="19"/>
    <x v="1"/>
    <x v="0"/>
    <x v="0"/>
    <s v="No"/>
    <s v="Private"/>
    <s v="Rural"/>
    <n v="106.7"/>
    <x v="0"/>
    <n v="24"/>
    <n v="28.25"/>
    <n v="24"/>
    <x v="1"/>
    <x v="0"/>
    <s v="0"/>
    <n v="1.5708717759460568E-2"/>
  </r>
  <r>
    <n v="55885"/>
    <x v="0"/>
    <n v="19"/>
    <x v="1"/>
    <x v="0"/>
    <x v="0"/>
    <s v="No"/>
    <s v="Private"/>
    <s v="Urban"/>
    <n v="119.58"/>
    <x v="0"/>
    <n v="24.8"/>
    <n v="28.25"/>
    <n v="24.8"/>
    <x v="0"/>
    <x v="0"/>
    <s v="0"/>
    <n v="-1.6147288826189894E-2"/>
  </r>
  <r>
    <n v="56679"/>
    <x v="0"/>
    <n v="19"/>
    <x v="1"/>
    <x v="0"/>
    <x v="0"/>
    <s v="No"/>
    <s v="Private"/>
    <s v="Rural"/>
    <n v="142.57"/>
    <x v="4"/>
    <n v="22.8"/>
    <n v="28.25"/>
    <n v="22.8"/>
    <x v="0"/>
    <x v="0"/>
    <s v="0"/>
    <n v="7.3639142849729446E-3"/>
  </r>
  <r>
    <n v="59540"/>
    <x v="1"/>
    <n v="19"/>
    <x v="1"/>
    <x v="0"/>
    <x v="0"/>
    <s v="No"/>
    <s v="Private"/>
    <s v="Rural"/>
    <n v="56.85"/>
    <x v="3"/>
    <n v="21.1"/>
    <n v="28.25"/>
    <n v="21.1"/>
    <x v="1"/>
    <x v="0"/>
    <s v="0"/>
    <n v="1.7408684787741557E-2"/>
  </r>
  <r>
    <n v="62126"/>
    <x v="1"/>
    <n v="19"/>
    <x v="1"/>
    <x v="1"/>
    <x v="0"/>
    <s v="No"/>
    <s v="Private"/>
    <s v="Rural"/>
    <n v="65.959999999999994"/>
    <x v="3"/>
    <n v="29"/>
    <n v="28.25"/>
    <n v="29"/>
    <x v="1"/>
    <x v="0"/>
    <s v="0"/>
    <n v="-4.9473146626951847E-3"/>
  </r>
  <r>
    <n v="63729"/>
    <x v="1"/>
    <n v="19"/>
    <x v="1"/>
    <x v="0"/>
    <x v="0"/>
    <s v="No"/>
    <s v="Private"/>
    <s v="Urban"/>
    <n v="65.790000000000006"/>
    <x v="3"/>
    <n v="28.6"/>
    <n v="28.25"/>
    <n v="28.6"/>
    <x v="3"/>
    <x v="0"/>
    <s v="0"/>
    <n v="2.6703649074817535E-3"/>
  </r>
  <r>
    <n v="65712"/>
    <x v="0"/>
    <n v="19"/>
    <x v="1"/>
    <x v="0"/>
    <x v="0"/>
    <s v="No"/>
    <s v="Private"/>
    <s v="Urban"/>
    <n v="73.33"/>
    <x v="1"/>
    <n v="23"/>
    <n v="28.25"/>
    <n v="23"/>
    <x v="1"/>
    <x v="0"/>
    <s v="0"/>
    <n v="1.5559175603180764E-2"/>
  </r>
  <r>
    <n v="66882"/>
    <x v="1"/>
    <n v="19"/>
    <x v="1"/>
    <x v="0"/>
    <x v="0"/>
    <s v="No"/>
    <s v="Govt_job"/>
    <s v="Urban"/>
    <n v="133.58000000000001"/>
    <x v="4"/>
    <n v="24"/>
    <n v="28.25"/>
    <n v="24"/>
    <x v="1"/>
    <x v="0"/>
    <s v="0"/>
    <n v="3.0929876991865391E-3"/>
  </r>
  <r>
    <n v="68417"/>
    <x v="1"/>
    <n v="19"/>
    <x v="1"/>
    <x v="0"/>
    <x v="0"/>
    <s v="No"/>
    <s v="Private"/>
    <s v="Rural"/>
    <n v="66.7"/>
    <x v="3"/>
    <n v="24.7"/>
    <n v="28.25"/>
    <n v="24.7"/>
    <x v="1"/>
    <x v="0"/>
    <s v="0"/>
    <n v="-7.4776398844201284E-4"/>
  </r>
  <r>
    <n v="68539"/>
    <x v="1"/>
    <n v="19"/>
    <x v="1"/>
    <x v="0"/>
    <x v="0"/>
    <s v="No"/>
    <s v="Private"/>
    <s v="Urban"/>
    <n v="79.25"/>
    <x v="1"/>
    <n v="23.6"/>
    <n v="28.25"/>
    <n v="23.6"/>
    <x v="0"/>
    <x v="0"/>
    <s v="0"/>
    <n v="-2.9885273345137684E-4"/>
  </r>
  <r>
    <n v="68596"/>
    <x v="1"/>
    <n v="19"/>
    <x v="1"/>
    <x v="0"/>
    <x v="0"/>
    <s v="No"/>
    <s v="Private"/>
    <s v="Urban"/>
    <n v="58.39"/>
    <x v="3"/>
    <n v="28.2"/>
    <n v="28.25"/>
    <n v="28.2"/>
    <x v="1"/>
    <x v="0"/>
    <s v="0"/>
    <n v="1.8711551678875692E-2"/>
  </r>
  <r>
    <n v="69224"/>
    <x v="0"/>
    <n v="19"/>
    <x v="1"/>
    <x v="0"/>
    <x v="0"/>
    <s v="No"/>
    <s v="Private"/>
    <s v="Rural"/>
    <n v="96.84"/>
    <x v="1"/>
    <n v="30.2"/>
    <n v="28.25"/>
    <n v="30.2"/>
    <x v="2"/>
    <x v="0"/>
    <s v="0"/>
    <n v="1.1251859043026845E-2"/>
  </r>
  <r>
    <n v="72914"/>
    <x v="1"/>
    <n v="19"/>
    <x v="1"/>
    <x v="0"/>
    <x v="0"/>
    <s v="No"/>
    <s v="Private"/>
    <s v="Urban"/>
    <n v="90.57"/>
    <x v="1"/>
    <n v="24.2"/>
    <n v="28.25"/>
    <n v="24.2"/>
    <x v="0"/>
    <x v="0"/>
    <s v="0"/>
    <n v="-1.3053575194205098E-2"/>
  </r>
  <r>
    <n v="163"/>
    <x v="1"/>
    <n v="20"/>
    <x v="1"/>
    <x v="0"/>
    <x v="0"/>
    <s v="No"/>
    <s v="Private"/>
    <s v="Rural"/>
    <n v="94.67"/>
    <x v="1"/>
    <n v="28.8"/>
    <n v="28.25"/>
    <n v="28.8"/>
    <x v="0"/>
    <x v="0"/>
    <s v="0"/>
    <n v="2.3822518781250912E-2"/>
  </r>
  <r>
    <n v="187"/>
    <x v="1"/>
    <n v="20"/>
    <x v="1"/>
    <x v="0"/>
    <x v="0"/>
    <s v="No"/>
    <s v="Private"/>
    <s v="Rural"/>
    <n v="84.07"/>
    <x v="1"/>
    <n v="27.6"/>
    <n v="28.25"/>
    <n v="27.6"/>
    <x v="3"/>
    <x v="0"/>
    <s v="0"/>
    <n v="-2.244366523897879E-2"/>
  </r>
  <r>
    <n v="949"/>
    <x v="0"/>
    <n v="20"/>
    <x v="1"/>
    <x v="0"/>
    <x v="0"/>
    <s v="No"/>
    <s v="Private"/>
    <s v="Rural"/>
    <n v="75.900000000000006"/>
    <x v="1"/>
    <n v="32.200000000000003"/>
    <n v="28.25"/>
    <n v="32.200000000000003"/>
    <x v="1"/>
    <x v="0"/>
    <s v="0"/>
    <n v="-4.595644136488497E-3"/>
  </r>
  <r>
    <n v="1847"/>
    <x v="1"/>
    <n v="20"/>
    <x v="1"/>
    <x v="0"/>
    <x v="0"/>
    <s v="No"/>
    <s v="Govt_job"/>
    <s v="Rural"/>
    <n v="79.53"/>
    <x v="1"/>
    <m/>
    <n v="28.25"/>
    <n v="28.25"/>
    <x v="1"/>
    <x v="0"/>
    <s v="0"/>
    <n v="2.2369983131379823E-2"/>
  </r>
  <r>
    <n v="2019"/>
    <x v="0"/>
    <n v="20"/>
    <x v="1"/>
    <x v="0"/>
    <x v="0"/>
    <s v="No"/>
    <s v="Private"/>
    <s v="Rural"/>
    <n v="70.959999999999994"/>
    <x v="1"/>
    <m/>
    <n v="28.25"/>
    <n v="28.25"/>
    <x v="0"/>
    <x v="0"/>
    <s v="0"/>
    <n v="-3.1459105952317155E-3"/>
  </r>
  <r>
    <n v="3879"/>
    <x v="1"/>
    <n v="20"/>
    <x v="1"/>
    <x v="0"/>
    <x v="0"/>
    <s v="No"/>
    <s v="Private"/>
    <s v="Urban"/>
    <n v="89.03"/>
    <x v="1"/>
    <m/>
    <n v="28.25"/>
    <n v="28.25"/>
    <x v="3"/>
    <x v="0"/>
    <s v="0"/>
    <n v="-1.5399781914476784E-2"/>
  </r>
  <r>
    <n v="5294"/>
    <x v="1"/>
    <n v="20"/>
    <x v="1"/>
    <x v="0"/>
    <x v="0"/>
    <s v="Yes"/>
    <s v="Private"/>
    <s v="Rural"/>
    <n v="92.74"/>
    <x v="1"/>
    <n v="20.100000000000001"/>
    <n v="28.25"/>
    <n v="20.100000000000001"/>
    <x v="0"/>
    <x v="0"/>
    <s v="0"/>
    <n v="1.2601538660065753E-2"/>
  </r>
  <r>
    <n v="5708"/>
    <x v="1"/>
    <n v="20"/>
    <x v="1"/>
    <x v="0"/>
    <x v="0"/>
    <s v="No"/>
    <s v="Private"/>
    <s v="Urban"/>
    <n v="91.6"/>
    <x v="1"/>
    <n v="28.1"/>
    <n v="28.25"/>
    <n v="28.1"/>
    <x v="1"/>
    <x v="0"/>
    <s v="0"/>
    <n v="-7.3174418991641173E-3"/>
  </r>
  <r>
    <n v="6529"/>
    <x v="1"/>
    <n v="20"/>
    <x v="1"/>
    <x v="0"/>
    <x v="0"/>
    <s v="No"/>
    <s v="Private"/>
    <s v="Urban"/>
    <n v="98.55"/>
    <x v="1"/>
    <n v="21.3"/>
    <n v="28.25"/>
    <n v="21.3"/>
    <x v="1"/>
    <x v="0"/>
    <s v="0"/>
    <n v="9.607443072247767E-3"/>
  </r>
  <r>
    <n v="7167"/>
    <x v="1"/>
    <n v="20"/>
    <x v="1"/>
    <x v="0"/>
    <x v="0"/>
    <s v="No"/>
    <s v="Private"/>
    <s v="Rural"/>
    <n v="112.08"/>
    <x v="0"/>
    <n v="23"/>
    <n v="28.25"/>
    <n v="23"/>
    <x v="1"/>
    <x v="0"/>
    <s v="0"/>
    <n v="7.0505950335579383E-3"/>
  </r>
  <r>
    <n v="7663"/>
    <x v="0"/>
    <n v="20"/>
    <x v="1"/>
    <x v="0"/>
    <x v="0"/>
    <s v="No"/>
    <s v="Govt_job"/>
    <s v="Rural"/>
    <n v="106.97"/>
    <x v="0"/>
    <n v="27.9"/>
    <n v="28.25"/>
    <n v="27.9"/>
    <x v="2"/>
    <x v="0"/>
    <s v="0"/>
    <n v="-1.1019584770525226E-4"/>
  </r>
  <r>
    <n v="8175"/>
    <x v="0"/>
    <n v="20"/>
    <x v="1"/>
    <x v="0"/>
    <x v="0"/>
    <s v="No"/>
    <s v="Private"/>
    <s v="Urban"/>
    <n v="84.49"/>
    <x v="1"/>
    <n v="20.5"/>
    <n v="28.25"/>
    <n v="20.5"/>
    <x v="1"/>
    <x v="0"/>
    <s v="0"/>
    <n v="1.2539553498814453E-2"/>
  </r>
  <r>
    <n v="9189"/>
    <x v="1"/>
    <n v="20"/>
    <x v="1"/>
    <x v="0"/>
    <x v="0"/>
    <s v="No"/>
    <s v="Private"/>
    <s v="Urban"/>
    <n v="80.27"/>
    <x v="1"/>
    <n v="27.9"/>
    <n v="28.25"/>
    <n v="27.9"/>
    <x v="1"/>
    <x v="0"/>
    <s v="0"/>
    <n v="5.5368007962593559E-3"/>
  </r>
  <r>
    <n v="9926"/>
    <x v="0"/>
    <n v="20"/>
    <x v="1"/>
    <x v="0"/>
    <x v="0"/>
    <s v="No"/>
    <s v="Private"/>
    <s v="Urban"/>
    <n v="87.2"/>
    <x v="1"/>
    <n v="28.9"/>
    <n v="28.25"/>
    <n v="28.9"/>
    <x v="3"/>
    <x v="0"/>
    <s v="0"/>
    <n v="9.6547202077751412E-3"/>
  </r>
  <r>
    <n v="12396"/>
    <x v="1"/>
    <n v="20"/>
    <x v="1"/>
    <x v="0"/>
    <x v="0"/>
    <s v="No"/>
    <s v="Private"/>
    <s v="Urban"/>
    <n v="100.81"/>
    <x v="0"/>
    <n v="26.8"/>
    <n v="28.25"/>
    <n v="26.8"/>
    <x v="0"/>
    <x v="0"/>
    <s v="0"/>
    <n v="-6.9106177657514145E-3"/>
  </r>
  <r>
    <n v="13465"/>
    <x v="1"/>
    <n v="20"/>
    <x v="1"/>
    <x v="0"/>
    <x v="0"/>
    <s v="No"/>
    <s v="Private"/>
    <s v="Rural"/>
    <n v="96.69"/>
    <x v="1"/>
    <n v="27.4"/>
    <n v="28.25"/>
    <n v="27.4"/>
    <x v="3"/>
    <x v="0"/>
    <s v="0"/>
    <n v="2.2020412841519121E-3"/>
  </r>
  <r>
    <n v="16355"/>
    <x v="0"/>
    <n v="20"/>
    <x v="1"/>
    <x v="0"/>
    <x v="0"/>
    <s v="No"/>
    <s v="Private"/>
    <s v="Urban"/>
    <n v="96.58"/>
    <x v="1"/>
    <n v="43.3"/>
    <n v="28.25"/>
    <n v="43.3"/>
    <x v="1"/>
    <x v="0"/>
    <s v="0"/>
    <n v="2.3896231041672017E-2"/>
  </r>
  <r>
    <n v="18888"/>
    <x v="1"/>
    <n v="20"/>
    <x v="1"/>
    <x v="0"/>
    <x v="0"/>
    <s v="Yes"/>
    <s v="Private"/>
    <s v="Urban"/>
    <n v="79.08"/>
    <x v="1"/>
    <n v="41.2"/>
    <n v="28.25"/>
    <n v="41.2"/>
    <x v="1"/>
    <x v="0"/>
    <s v="0"/>
    <n v="7.744280786621793E-3"/>
  </r>
  <r>
    <n v="19584"/>
    <x v="1"/>
    <n v="20"/>
    <x v="1"/>
    <x v="0"/>
    <x v="0"/>
    <s v="No"/>
    <s v="Private"/>
    <s v="Urban"/>
    <n v="84.62"/>
    <x v="1"/>
    <n v="19.7"/>
    <n v="28.25"/>
    <n v="19.7"/>
    <x v="3"/>
    <x v="0"/>
    <s v="0"/>
    <n v="-1.0980244263971423E-2"/>
  </r>
  <r>
    <n v="21967"/>
    <x v="1"/>
    <n v="20"/>
    <x v="1"/>
    <x v="0"/>
    <x v="0"/>
    <s v="Yes"/>
    <s v="Private"/>
    <s v="Urban"/>
    <n v="77.959999999999994"/>
    <x v="1"/>
    <n v="26.3"/>
    <n v="28.25"/>
    <n v="26.3"/>
    <x v="3"/>
    <x v="0"/>
    <s v="0"/>
    <n v="-6.6437410857659862E-3"/>
  </r>
  <r>
    <n v="22685"/>
    <x v="0"/>
    <n v="20"/>
    <x v="1"/>
    <x v="0"/>
    <x v="0"/>
    <s v="No"/>
    <s v="Private"/>
    <s v="Rural"/>
    <n v="184.25"/>
    <x v="4"/>
    <n v="27.5"/>
    <n v="28.25"/>
    <n v="27.5"/>
    <x v="1"/>
    <x v="0"/>
    <s v="0"/>
    <n v="8.5777379658456502E-3"/>
  </r>
  <r>
    <n v="24518"/>
    <x v="1"/>
    <n v="20"/>
    <x v="1"/>
    <x v="0"/>
    <x v="0"/>
    <s v="No"/>
    <s v="Private"/>
    <s v="Rural"/>
    <n v="77.290000000000006"/>
    <x v="1"/>
    <n v="28.4"/>
    <n v="28.25"/>
    <n v="28.4"/>
    <x v="1"/>
    <x v="0"/>
    <s v="0"/>
    <n v="1.9030463745342507E-3"/>
  </r>
  <r>
    <n v="24727"/>
    <x v="0"/>
    <n v="20"/>
    <x v="1"/>
    <x v="0"/>
    <x v="0"/>
    <s v="No"/>
    <s v="Private"/>
    <s v="Rural"/>
    <n v="117.98"/>
    <x v="0"/>
    <n v="30.9"/>
    <n v="28.25"/>
    <n v="30.9"/>
    <x v="3"/>
    <x v="0"/>
    <s v="0"/>
    <n v="-1.6526321592726656E-3"/>
  </r>
  <r>
    <n v="26480"/>
    <x v="0"/>
    <n v="20"/>
    <x v="1"/>
    <x v="0"/>
    <x v="0"/>
    <s v="No"/>
    <s v="Private"/>
    <s v="Rural"/>
    <n v="100.8"/>
    <x v="0"/>
    <n v="45.9"/>
    <n v="28.25"/>
    <n v="45.9"/>
    <x v="1"/>
    <x v="0"/>
    <s v="0"/>
    <n v="-1.7591283210521631E-2"/>
  </r>
  <r>
    <n v="30605"/>
    <x v="1"/>
    <n v="20"/>
    <x v="1"/>
    <x v="0"/>
    <x v="0"/>
    <s v="No"/>
    <s v="Private"/>
    <s v="Urban"/>
    <n v="76.34"/>
    <x v="1"/>
    <n v="20.6"/>
    <n v="28.25"/>
    <n v="20.6"/>
    <x v="3"/>
    <x v="0"/>
    <s v="0"/>
    <n v="1.0514124083703825E-2"/>
  </r>
  <r>
    <n v="31254"/>
    <x v="1"/>
    <n v="20"/>
    <x v="1"/>
    <x v="0"/>
    <x v="0"/>
    <s v="No"/>
    <s v="Private"/>
    <s v="Urban"/>
    <n v="96.69"/>
    <x v="1"/>
    <n v="24.6"/>
    <n v="28.25"/>
    <n v="24.6"/>
    <x v="0"/>
    <x v="0"/>
    <s v="0"/>
    <n v="-2.1749884418825405E-2"/>
  </r>
  <r>
    <n v="33035"/>
    <x v="1"/>
    <n v="20"/>
    <x v="1"/>
    <x v="0"/>
    <x v="0"/>
    <s v="No"/>
    <s v="Private"/>
    <s v="Urban"/>
    <n v="92.44"/>
    <x v="1"/>
    <n v="33.4"/>
    <n v="28.25"/>
    <n v="33.4"/>
    <x v="1"/>
    <x v="0"/>
    <s v="0"/>
    <n v="-1.9975314475599972E-3"/>
  </r>
  <r>
    <n v="33085"/>
    <x v="1"/>
    <n v="20"/>
    <x v="1"/>
    <x v="0"/>
    <x v="0"/>
    <s v="No"/>
    <s v="Private"/>
    <s v="Rural"/>
    <n v="102.42"/>
    <x v="0"/>
    <n v="18.600000000000001"/>
    <n v="28.25"/>
    <n v="18.600000000000001"/>
    <x v="1"/>
    <x v="0"/>
    <s v="0"/>
    <n v="-1.9353821383984959E-2"/>
  </r>
  <r>
    <n v="33247"/>
    <x v="0"/>
    <n v="20"/>
    <x v="1"/>
    <x v="0"/>
    <x v="0"/>
    <s v="No"/>
    <s v="Private"/>
    <s v="Rural"/>
    <n v="88.47"/>
    <x v="1"/>
    <n v="28.1"/>
    <n v="28.25"/>
    <n v="28.1"/>
    <x v="3"/>
    <x v="0"/>
    <s v="0"/>
    <n v="2.3776468314541315E-2"/>
  </r>
  <r>
    <n v="33367"/>
    <x v="0"/>
    <n v="20"/>
    <x v="1"/>
    <x v="0"/>
    <x v="0"/>
    <s v="No"/>
    <s v="Private"/>
    <s v="Rural"/>
    <n v="87.08"/>
    <x v="1"/>
    <n v="27.1"/>
    <n v="28.25"/>
    <n v="27.1"/>
    <x v="1"/>
    <x v="0"/>
    <s v="0"/>
    <n v="-6.1438486384651544E-3"/>
  </r>
  <r>
    <n v="34133"/>
    <x v="1"/>
    <n v="20"/>
    <x v="1"/>
    <x v="0"/>
    <x v="0"/>
    <s v="No"/>
    <s v="Private"/>
    <s v="Rural"/>
    <n v="93.74"/>
    <x v="1"/>
    <n v="23.7"/>
    <n v="28.25"/>
    <n v="23.7"/>
    <x v="0"/>
    <x v="0"/>
    <s v="0"/>
    <n v="3.4641805286185988E-3"/>
  </r>
  <r>
    <n v="36087"/>
    <x v="1"/>
    <n v="20"/>
    <x v="1"/>
    <x v="0"/>
    <x v="0"/>
    <s v="No"/>
    <s v="Private"/>
    <s v="Rural"/>
    <n v="103.65"/>
    <x v="0"/>
    <n v="17"/>
    <n v="28.25"/>
    <n v="17"/>
    <x v="2"/>
    <x v="0"/>
    <s v="0"/>
    <n v="-9.0934670521301548E-4"/>
  </r>
  <r>
    <n v="39518"/>
    <x v="1"/>
    <n v="20"/>
    <x v="1"/>
    <x v="0"/>
    <x v="0"/>
    <s v="No"/>
    <s v="Private"/>
    <s v="Rural"/>
    <n v="78.94"/>
    <x v="1"/>
    <n v="20.7"/>
    <n v="28.25"/>
    <n v="20.7"/>
    <x v="1"/>
    <x v="0"/>
    <s v="0"/>
    <n v="2.4094802025355532E-2"/>
  </r>
  <r>
    <n v="39637"/>
    <x v="1"/>
    <n v="20"/>
    <x v="1"/>
    <x v="0"/>
    <x v="0"/>
    <s v="No"/>
    <s v="Private"/>
    <s v="Rural"/>
    <n v="147.41999999999999"/>
    <x v="4"/>
    <n v="26.6"/>
    <n v="28.25"/>
    <n v="26.6"/>
    <x v="0"/>
    <x v="0"/>
    <s v="0"/>
    <n v="2.1065327016510711E-2"/>
  </r>
  <r>
    <n v="40670"/>
    <x v="1"/>
    <n v="20"/>
    <x v="1"/>
    <x v="0"/>
    <x v="0"/>
    <s v="No"/>
    <s v="Private"/>
    <s v="Rural"/>
    <n v="96.57"/>
    <x v="1"/>
    <n v="34.1"/>
    <n v="28.25"/>
    <n v="34.1"/>
    <x v="1"/>
    <x v="0"/>
    <s v="0"/>
    <n v="-2.1901636338470649E-2"/>
  </r>
  <r>
    <n v="41513"/>
    <x v="1"/>
    <n v="20"/>
    <x v="1"/>
    <x v="0"/>
    <x v="0"/>
    <s v="Yes"/>
    <s v="Private"/>
    <s v="Urban"/>
    <n v="74.02"/>
    <x v="1"/>
    <n v="22.3"/>
    <n v="28.25"/>
    <n v="22.3"/>
    <x v="1"/>
    <x v="0"/>
    <s v="0"/>
    <n v="-1.6928002180649125E-2"/>
  </r>
  <r>
    <n v="42743"/>
    <x v="1"/>
    <n v="20"/>
    <x v="1"/>
    <x v="0"/>
    <x v="0"/>
    <s v="No"/>
    <s v="Private"/>
    <s v="Urban"/>
    <n v="95.5"/>
    <x v="1"/>
    <n v="31.3"/>
    <n v="28.25"/>
    <n v="31.3"/>
    <x v="0"/>
    <x v="0"/>
    <s v="0"/>
    <n v="5.0847334836494392E-3"/>
  </r>
  <r>
    <n v="45754"/>
    <x v="1"/>
    <n v="20"/>
    <x v="1"/>
    <x v="0"/>
    <x v="0"/>
    <s v="No"/>
    <s v="Private"/>
    <s v="Urban"/>
    <n v="75.94"/>
    <x v="1"/>
    <n v="28.3"/>
    <n v="28.25"/>
    <n v="28.3"/>
    <x v="1"/>
    <x v="0"/>
    <s v="0"/>
    <n v="2.002300785121815E-2"/>
  </r>
  <r>
    <n v="48144"/>
    <x v="1"/>
    <n v="20"/>
    <x v="1"/>
    <x v="0"/>
    <x v="0"/>
    <s v="No"/>
    <s v="Govt_job"/>
    <s v="Rural"/>
    <n v="73"/>
    <x v="1"/>
    <n v="20.8"/>
    <n v="28.25"/>
    <n v="20.8"/>
    <x v="1"/>
    <x v="0"/>
    <s v="0"/>
    <n v="1.7636197994422009E-3"/>
  </r>
  <r>
    <n v="48824"/>
    <x v="1"/>
    <n v="20"/>
    <x v="1"/>
    <x v="0"/>
    <x v="0"/>
    <s v="No"/>
    <s v="Private"/>
    <s v="Rural"/>
    <n v="120.22"/>
    <x v="0"/>
    <n v="21.3"/>
    <n v="28.25"/>
    <n v="21.3"/>
    <x v="1"/>
    <x v="0"/>
    <s v="0"/>
    <n v="-2.2180529100173881E-2"/>
  </r>
  <r>
    <n v="49084"/>
    <x v="0"/>
    <n v="20"/>
    <x v="1"/>
    <x v="0"/>
    <x v="0"/>
    <s v="No"/>
    <s v="Private"/>
    <s v="Urban"/>
    <n v="57.51"/>
    <x v="3"/>
    <n v="21.4"/>
    <n v="28.25"/>
    <n v="21.4"/>
    <x v="0"/>
    <x v="0"/>
    <s v="0"/>
    <n v="2.1409354861459496E-2"/>
  </r>
  <r>
    <n v="49929"/>
    <x v="0"/>
    <n v="20"/>
    <x v="1"/>
    <x v="0"/>
    <x v="0"/>
    <s v="No"/>
    <s v="Private"/>
    <s v="Rural"/>
    <n v="124.66"/>
    <x v="0"/>
    <n v="27.3"/>
    <n v="28.25"/>
    <n v="27.3"/>
    <x v="1"/>
    <x v="0"/>
    <s v="0"/>
    <n v="1.1537244307107003E-2"/>
  </r>
  <r>
    <n v="50441"/>
    <x v="0"/>
    <n v="20"/>
    <x v="1"/>
    <x v="0"/>
    <x v="0"/>
    <s v="No"/>
    <s v="Private"/>
    <s v="Rural"/>
    <n v="104.48"/>
    <x v="0"/>
    <n v="21.7"/>
    <n v="28.25"/>
    <n v="21.7"/>
    <x v="1"/>
    <x v="0"/>
    <s v="0"/>
    <n v="4.5771530138616736E-3"/>
  </r>
  <r>
    <n v="50810"/>
    <x v="0"/>
    <n v="20"/>
    <x v="1"/>
    <x v="0"/>
    <x v="0"/>
    <s v="No"/>
    <s v="Private"/>
    <s v="Rural"/>
    <n v="64.599999999999994"/>
    <x v="3"/>
    <n v="27.3"/>
    <n v="28.25"/>
    <n v="27.3"/>
    <x v="0"/>
    <x v="0"/>
    <s v="0"/>
    <n v="7.3762769924888508E-3"/>
  </r>
  <r>
    <n v="50843"/>
    <x v="0"/>
    <n v="20"/>
    <x v="1"/>
    <x v="0"/>
    <x v="0"/>
    <s v="No"/>
    <s v="Private"/>
    <s v="Rural"/>
    <n v="100.33"/>
    <x v="0"/>
    <n v="27.8"/>
    <n v="28.25"/>
    <n v="27.8"/>
    <x v="0"/>
    <x v="0"/>
    <s v="0"/>
    <n v="2.0104402781214364E-2"/>
  </r>
  <r>
    <n v="52050"/>
    <x v="0"/>
    <n v="20"/>
    <x v="1"/>
    <x v="0"/>
    <x v="0"/>
    <s v="No"/>
    <s v="Private"/>
    <s v="Urban"/>
    <n v="59.67"/>
    <x v="3"/>
    <n v="27.7"/>
    <n v="28.25"/>
    <n v="27.7"/>
    <x v="1"/>
    <x v="0"/>
    <s v="0"/>
    <n v="1.9821278822473844E-2"/>
  </r>
  <r>
    <n v="54574"/>
    <x v="1"/>
    <n v="20"/>
    <x v="1"/>
    <x v="0"/>
    <x v="0"/>
    <s v="No"/>
    <s v="Private"/>
    <s v="Urban"/>
    <n v="115.69"/>
    <x v="0"/>
    <n v="29.2"/>
    <n v="28.25"/>
    <n v="29.2"/>
    <x v="1"/>
    <x v="0"/>
    <s v="0"/>
    <n v="6.7741524169878664E-3"/>
  </r>
  <r>
    <n v="56019"/>
    <x v="1"/>
    <n v="20"/>
    <x v="1"/>
    <x v="0"/>
    <x v="0"/>
    <s v="No"/>
    <s v="Private"/>
    <s v="Urban"/>
    <n v="76.63"/>
    <x v="1"/>
    <n v="26.2"/>
    <n v="28.25"/>
    <n v="26.2"/>
    <x v="1"/>
    <x v="0"/>
    <s v="0"/>
    <n v="1.284709522390114E-2"/>
  </r>
  <r>
    <n v="57308"/>
    <x v="0"/>
    <n v="20"/>
    <x v="1"/>
    <x v="0"/>
    <x v="0"/>
    <s v="No"/>
    <s v="Private"/>
    <s v="Urban"/>
    <n v="78.97"/>
    <x v="1"/>
    <n v="19.399999999999999"/>
    <n v="28.25"/>
    <n v="19.399999999999999"/>
    <x v="1"/>
    <x v="0"/>
    <s v="0"/>
    <n v="2.3360152373659022E-2"/>
  </r>
  <r>
    <n v="58154"/>
    <x v="1"/>
    <n v="20"/>
    <x v="1"/>
    <x v="0"/>
    <x v="0"/>
    <s v="No"/>
    <s v="Private"/>
    <s v="Urban"/>
    <n v="66.55"/>
    <x v="3"/>
    <n v="26.9"/>
    <n v="28.25"/>
    <n v="26.9"/>
    <x v="3"/>
    <x v="0"/>
    <s v="0"/>
    <n v="9.9398228619517522E-3"/>
  </r>
  <r>
    <n v="59147"/>
    <x v="0"/>
    <n v="20"/>
    <x v="1"/>
    <x v="0"/>
    <x v="0"/>
    <s v="No"/>
    <s v="Private"/>
    <s v="Urban"/>
    <n v="96.2"/>
    <x v="1"/>
    <n v="21.5"/>
    <n v="28.25"/>
    <n v="21.5"/>
    <x v="1"/>
    <x v="0"/>
    <s v="0"/>
    <n v="-1.9593002769349034E-2"/>
  </r>
  <r>
    <n v="61300"/>
    <x v="0"/>
    <n v="20"/>
    <x v="1"/>
    <x v="0"/>
    <x v="0"/>
    <s v="No"/>
    <s v="Private"/>
    <s v="Urban"/>
    <n v="55.25"/>
    <x v="3"/>
    <n v="20.399999999999999"/>
    <n v="28.25"/>
    <n v="20.399999999999999"/>
    <x v="1"/>
    <x v="0"/>
    <s v="0"/>
    <n v="-9.1284999200479215E-3"/>
  </r>
  <r>
    <n v="61350"/>
    <x v="0"/>
    <n v="20"/>
    <x v="1"/>
    <x v="0"/>
    <x v="0"/>
    <s v="No"/>
    <s v="Govt_job"/>
    <s v="Rural"/>
    <n v="98.7"/>
    <x v="1"/>
    <n v="26.2"/>
    <n v="28.25"/>
    <n v="26.2"/>
    <x v="0"/>
    <x v="0"/>
    <s v="0"/>
    <n v="-1.1766450134303269E-2"/>
  </r>
  <r>
    <n v="65801"/>
    <x v="1"/>
    <n v="20"/>
    <x v="1"/>
    <x v="0"/>
    <x v="0"/>
    <s v="No"/>
    <s v="Private"/>
    <s v="Urban"/>
    <n v="73.83"/>
    <x v="1"/>
    <n v="16.600000000000001"/>
    <n v="28.25"/>
    <n v="16.600000000000001"/>
    <x v="0"/>
    <x v="0"/>
    <s v="0"/>
    <n v="-1.0975153569027046E-2"/>
  </r>
  <r>
    <n v="66546"/>
    <x v="1"/>
    <n v="20"/>
    <x v="1"/>
    <x v="0"/>
    <x v="0"/>
    <s v="No"/>
    <s v="Private"/>
    <s v="Urban"/>
    <n v="80.08"/>
    <x v="1"/>
    <n v="25.1"/>
    <n v="28.25"/>
    <n v="25.1"/>
    <x v="1"/>
    <x v="0"/>
    <s v="0"/>
    <n v="-7.6487677709648535E-3"/>
  </r>
  <r>
    <n v="67465"/>
    <x v="1"/>
    <n v="20"/>
    <x v="1"/>
    <x v="0"/>
    <x v="0"/>
    <s v="No"/>
    <s v="Private"/>
    <s v="Rural"/>
    <n v="117.59"/>
    <x v="0"/>
    <n v="17.100000000000001"/>
    <n v="28.25"/>
    <n v="17.100000000000001"/>
    <x v="1"/>
    <x v="0"/>
    <s v="0"/>
    <n v="-1.0417374602210438E-2"/>
  </r>
  <r>
    <n v="70380"/>
    <x v="1"/>
    <n v="20"/>
    <x v="1"/>
    <x v="0"/>
    <x v="0"/>
    <s v="No"/>
    <s v="Private"/>
    <s v="Urban"/>
    <n v="112.96"/>
    <x v="0"/>
    <n v="27.5"/>
    <n v="28.25"/>
    <n v="27.5"/>
    <x v="1"/>
    <x v="0"/>
    <s v="0"/>
    <n v="-1.8344845883944437E-2"/>
  </r>
  <r>
    <n v="71808"/>
    <x v="1"/>
    <n v="20"/>
    <x v="1"/>
    <x v="0"/>
    <x v="0"/>
    <s v="No"/>
    <s v="Private"/>
    <s v="Urban"/>
    <n v="127.18"/>
    <x v="4"/>
    <n v="31"/>
    <n v="28.25"/>
    <n v="31"/>
    <x v="0"/>
    <x v="0"/>
    <s v="0"/>
    <n v="2.3143391570974097E-2"/>
  </r>
  <r>
    <n v="72386"/>
    <x v="1"/>
    <n v="20"/>
    <x v="1"/>
    <x v="0"/>
    <x v="0"/>
    <s v="No"/>
    <s v="Private"/>
    <s v="Urban"/>
    <n v="61.88"/>
    <x v="3"/>
    <n v="20.100000000000001"/>
    <n v="28.25"/>
    <n v="20.100000000000001"/>
    <x v="1"/>
    <x v="0"/>
    <s v="0"/>
    <n v="7.0174451996120931E-3"/>
  </r>
  <r>
    <n v="4099"/>
    <x v="1"/>
    <n v="21"/>
    <x v="1"/>
    <x v="0"/>
    <x v="0"/>
    <s v="No"/>
    <s v="Private"/>
    <s v="Urban"/>
    <n v="78.349999999999994"/>
    <x v="1"/>
    <n v="20.3"/>
    <n v="28.25"/>
    <n v="20.3"/>
    <x v="0"/>
    <x v="0"/>
    <s v="0"/>
    <n v="1.8512450947567326E-2"/>
  </r>
  <r>
    <n v="5173"/>
    <x v="0"/>
    <n v="21"/>
    <x v="1"/>
    <x v="0"/>
    <x v="0"/>
    <s v="No"/>
    <s v="Private"/>
    <s v="Rural"/>
    <n v="92.87"/>
    <x v="1"/>
    <n v="28.4"/>
    <n v="28.25"/>
    <n v="28.4"/>
    <x v="3"/>
    <x v="0"/>
    <s v="0"/>
    <n v="-1.0515864625083877E-2"/>
  </r>
  <r>
    <n v="5223"/>
    <x v="1"/>
    <n v="21"/>
    <x v="1"/>
    <x v="0"/>
    <x v="0"/>
    <s v="No"/>
    <s v="Private"/>
    <s v="Rural"/>
    <n v="78.319999999999993"/>
    <x v="1"/>
    <n v="27"/>
    <n v="28.25"/>
    <n v="27"/>
    <x v="0"/>
    <x v="0"/>
    <s v="0"/>
    <n v="2.1759389055953517E-2"/>
  </r>
  <r>
    <n v="5447"/>
    <x v="1"/>
    <n v="21"/>
    <x v="1"/>
    <x v="0"/>
    <x v="0"/>
    <s v="No"/>
    <s v="Private"/>
    <s v="Rural"/>
    <n v="112.38"/>
    <x v="0"/>
    <n v="25.8"/>
    <n v="28.25"/>
    <n v="25.8"/>
    <x v="0"/>
    <x v="0"/>
    <s v="0"/>
    <n v="-1.7721157252788221E-3"/>
  </r>
  <r>
    <n v="5694"/>
    <x v="0"/>
    <n v="21"/>
    <x v="1"/>
    <x v="0"/>
    <x v="0"/>
    <s v="No"/>
    <s v="Private"/>
    <s v="Rural"/>
    <n v="102.05"/>
    <x v="0"/>
    <n v="29.9"/>
    <n v="28.25"/>
    <n v="29.9"/>
    <x v="1"/>
    <x v="0"/>
    <s v="0"/>
    <n v="-5.3023819811758854E-3"/>
  </r>
  <r>
    <n v="8770"/>
    <x v="0"/>
    <n v="21"/>
    <x v="1"/>
    <x v="0"/>
    <x v="0"/>
    <s v="No"/>
    <s v="Self-employed"/>
    <s v="Urban"/>
    <n v="92.87"/>
    <x v="1"/>
    <n v="37"/>
    <n v="28.25"/>
    <n v="37"/>
    <x v="1"/>
    <x v="0"/>
    <s v="0"/>
    <n v="2.3534313477894253E-2"/>
  </r>
  <r>
    <n v="10829"/>
    <x v="1"/>
    <n v="21"/>
    <x v="1"/>
    <x v="0"/>
    <x v="0"/>
    <s v="No"/>
    <s v="Private"/>
    <s v="Rural"/>
    <n v="71.34"/>
    <x v="1"/>
    <n v="24"/>
    <n v="28.25"/>
    <n v="24"/>
    <x v="1"/>
    <x v="0"/>
    <s v="0"/>
    <n v="-7.9981698962222347E-3"/>
  </r>
  <r>
    <n v="11595"/>
    <x v="1"/>
    <n v="21"/>
    <x v="1"/>
    <x v="0"/>
    <x v="0"/>
    <s v="No"/>
    <s v="Private"/>
    <s v="Urban"/>
    <n v="88.51"/>
    <x v="1"/>
    <n v="20.5"/>
    <n v="28.25"/>
    <n v="20.5"/>
    <x v="1"/>
    <x v="0"/>
    <s v="0"/>
    <n v="1.9988231068611474E-3"/>
  </r>
  <r>
    <n v="12557"/>
    <x v="1"/>
    <n v="21"/>
    <x v="1"/>
    <x v="0"/>
    <x v="0"/>
    <s v="No"/>
    <s v="Self-employed"/>
    <s v="Urban"/>
    <n v="91.18"/>
    <x v="1"/>
    <n v="25.7"/>
    <n v="28.25"/>
    <n v="25.7"/>
    <x v="1"/>
    <x v="0"/>
    <s v="0"/>
    <n v="2.2484743542063073E-2"/>
  </r>
  <r>
    <n v="15599"/>
    <x v="1"/>
    <n v="21"/>
    <x v="1"/>
    <x v="0"/>
    <x v="0"/>
    <s v="No"/>
    <s v="Private"/>
    <s v="Urban"/>
    <n v="91.01"/>
    <x v="1"/>
    <n v="28.7"/>
    <n v="28.25"/>
    <n v="28.7"/>
    <x v="1"/>
    <x v="0"/>
    <s v="0"/>
    <n v="-3.4414166890573473E-3"/>
  </r>
  <r>
    <n v="16927"/>
    <x v="0"/>
    <n v="21"/>
    <x v="1"/>
    <x v="0"/>
    <x v="0"/>
    <s v="Yes"/>
    <s v="Private"/>
    <s v="Rural"/>
    <n v="98.01"/>
    <x v="1"/>
    <n v="24.2"/>
    <n v="28.25"/>
    <n v="24.2"/>
    <x v="0"/>
    <x v="0"/>
    <s v="0"/>
    <n v="1.4673696545579146E-2"/>
  </r>
  <r>
    <n v="18108"/>
    <x v="0"/>
    <n v="21"/>
    <x v="1"/>
    <x v="0"/>
    <x v="0"/>
    <s v="No"/>
    <s v="Govt_job"/>
    <s v="Urban"/>
    <n v="66.069999999999993"/>
    <x v="3"/>
    <n v="27.9"/>
    <n v="28.25"/>
    <n v="27.9"/>
    <x v="0"/>
    <x v="0"/>
    <s v="0"/>
    <n v="-2.0660675809860418E-2"/>
  </r>
  <r>
    <n v="19585"/>
    <x v="1"/>
    <n v="21"/>
    <x v="1"/>
    <x v="0"/>
    <x v="0"/>
    <s v="No"/>
    <s v="Private"/>
    <s v="Rural"/>
    <n v="93"/>
    <x v="1"/>
    <n v="25.7"/>
    <n v="28.25"/>
    <n v="25.7"/>
    <x v="1"/>
    <x v="0"/>
    <s v="0"/>
    <n v="-6.6528496517520739E-3"/>
  </r>
  <r>
    <n v="22952"/>
    <x v="1"/>
    <n v="21"/>
    <x v="1"/>
    <x v="0"/>
    <x v="0"/>
    <s v="No"/>
    <s v="Govt_job"/>
    <s v="Urban"/>
    <n v="111.61"/>
    <x v="0"/>
    <n v="36.9"/>
    <n v="28.25"/>
    <n v="36.9"/>
    <x v="3"/>
    <x v="0"/>
    <s v="0"/>
    <n v="1.0577918183837636E-2"/>
  </r>
  <r>
    <n v="24735"/>
    <x v="1"/>
    <n v="21"/>
    <x v="1"/>
    <x v="0"/>
    <x v="0"/>
    <s v="No"/>
    <s v="Private"/>
    <s v="Rural"/>
    <n v="80.84"/>
    <x v="1"/>
    <n v="30.7"/>
    <n v="28.25"/>
    <n v="30.7"/>
    <x v="0"/>
    <x v="0"/>
    <s v="0"/>
    <n v="9.5719972587490262E-3"/>
  </r>
  <r>
    <n v="28335"/>
    <x v="0"/>
    <n v="21"/>
    <x v="1"/>
    <x v="0"/>
    <x v="0"/>
    <s v="Yes"/>
    <s v="Private"/>
    <s v="Rural"/>
    <n v="77.42"/>
    <x v="1"/>
    <n v="24.8"/>
    <n v="28.25"/>
    <n v="24.8"/>
    <x v="1"/>
    <x v="0"/>
    <s v="0"/>
    <n v="-1.0327552153368502E-2"/>
  </r>
  <r>
    <n v="28382"/>
    <x v="0"/>
    <n v="21"/>
    <x v="1"/>
    <x v="0"/>
    <x v="0"/>
    <s v="No"/>
    <s v="Private"/>
    <s v="Urban"/>
    <n v="73.81"/>
    <x v="1"/>
    <n v="19.8"/>
    <n v="28.25"/>
    <n v="19.8"/>
    <x v="0"/>
    <x v="0"/>
    <s v="0"/>
    <n v="1.5675826404500753E-2"/>
  </r>
  <r>
    <n v="28873"/>
    <x v="1"/>
    <n v="21"/>
    <x v="1"/>
    <x v="0"/>
    <x v="0"/>
    <s v="No"/>
    <s v="Private"/>
    <s v="Rural"/>
    <n v="74.239999999999995"/>
    <x v="1"/>
    <n v="32.700000000000003"/>
    <n v="28.25"/>
    <n v="32.700000000000003"/>
    <x v="1"/>
    <x v="0"/>
    <s v="0"/>
    <n v="-2.235055136861247E-2"/>
  </r>
  <r>
    <n v="29865"/>
    <x v="1"/>
    <n v="21"/>
    <x v="1"/>
    <x v="0"/>
    <x v="0"/>
    <s v="No"/>
    <s v="Private"/>
    <s v="Rural"/>
    <n v="89.44"/>
    <x v="1"/>
    <n v="21.9"/>
    <n v="28.25"/>
    <n v="21.9"/>
    <x v="3"/>
    <x v="0"/>
    <s v="0"/>
    <n v="-1.6304691742652349E-2"/>
  </r>
  <r>
    <n v="30335"/>
    <x v="0"/>
    <n v="21"/>
    <x v="1"/>
    <x v="0"/>
    <x v="0"/>
    <s v="No"/>
    <s v="Private"/>
    <s v="Rural"/>
    <n v="92.86"/>
    <x v="1"/>
    <n v="23.2"/>
    <n v="28.25"/>
    <n v="23.2"/>
    <x v="1"/>
    <x v="0"/>
    <s v="0"/>
    <n v="1.6609077909368875E-2"/>
  </r>
  <r>
    <n v="36007"/>
    <x v="1"/>
    <n v="21"/>
    <x v="1"/>
    <x v="0"/>
    <x v="0"/>
    <s v="Yes"/>
    <s v="Private"/>
    <s v="Rural"/>
    <n v="101.37"/>
    <x v="0"/>
    <n v="37.9"/>
    <n v="28.25"/>
    <n v="37.9"/>
    <x v="1"/>
    <x v="0"/>
    <s v="0"/>
    <n v="6.5454833320103874E-3"/>
  </r>
  <r>
    <n v="36196"/>
    <x v="0"/>
    <n v="21"/>
    <x v="1"/>
    <x v="0"/>
    <x v="0"/>
    <s v="No"/>
    <s v="Private"/>
    <s v="Rural"/>
    <n v="88.29"/>
    <x v="1"/>
    <n v="36.6"/>
    <n v="28.25"/>
    <n v="36.6"/>
    <x v="3"/>
    <x v="0"/>
    <s v="0"/>
    <n v="1.2124052931544416E-2"/>
  </r>
  <r>
    <n v="38255"/>
    <x v="0"/>
    <n v="21"/>
    <x v="1"/>
    <x v="0"/>
    <x v="0"/>
    <s v="No"/>
    <s v="Private"/>
    <s v="Urban"/>
    <n v="82.71"/>
    <x v="1"/>
    <n v="20.100000000000001"/>
    <n v="28.25"/>
    <n v="20.100000000000001"/>
    <x v="2"/>
    <x v="0"/>
    <s v="0"/>
    <n v="2.9368215194710999E-3"/>
  </r>
  <r>
    <n v="40503"/>
    <x v="0"/>
    <n v="21"/>
    <x v="1"/>
    <x v="0"/>
    <x v="0"/>
    <s v="No"/>
    <s v="Private"/>
    <s v="Rural"/>
    <n v="62.91"/>
    <x v="3"/>
    <n v="26.2"/>
    <n v="28.25"/>
    <n v="26.2"/>
    <x v="1"/>
    <x v="0"/>
    <s v="0"/>
    <n v="2.2971351539100831E-2"/>
  </r>
  <r>
    <n v="40513"/>
    <x v="1"/>
    <n v="21"/>
    <x v="1"/>
    <x v="0"/>
    <x v="0"/>
    <s v="No"/>
    <s v="Private"/>
    <s v="Urban"/>
    <n v="90.16"/>
    <x v="1"/>
    <n v="28.9"/>
    <n v="28.25"/>
    <n v="28.9"/>
    <x v="3"/>
    <x v="0"/>
    <s v="0"/>
    <n v="-2.1536141159876225E-2"/>
  </r>
  <r>
    <n v="41911"/>
    <x v="1"/>
    <n v="21"/>
    <x v="1"/>
    <x v="0"/>
    <x v="0"/>
    <s v="Yes"/>
    <s v="Private"/>
    <s v="Rural"/>
    <n v="149.9"/>
    <x v="4"/>
    <n v="23.4"/>
    <n v="28.25"/>
    <n v="23.4"/>
    <x v="0"/>
    <x v="0"/>
    <s v="0"/>
    <n v="1.5662841714909254E-2"/>
  </r>
  <r>
    <n v="43913"/>
    <x v="1"/>
    <n v="21"/>
    <x v="1"/>
    <x v="0"/>
    <x v="0"/>
    <s v="No"/>
    <s v="Private"/>
    <s v="Rural"/>
    <n v="107.98"/>
    <x v="0"/>
    <n v="26.9"/>
    <n v="28.25"/>
    <n v="26.9"/>
    <x v="1"/>
    <x v="0"/>
    <s v="0"/>
    <n v="-8.6900563157487724E-3"/>
  </r>
  <r>
    <n v="44426"/>
    <x v="1"/>
    <n v="21"/>
    <x v="1"/>
    <x v="0"/>
    <x v="0"/>
    <s v="Yes"/>
    <s v="Private"/>
    <s v="Urban"/>
    <n v="126.35"/>
    <x v="4"/>
    <n v="26.9"/>
    <n v="28.25"/>
    <n v="26.9"/>
    <x v="1"/>
    <x v="0"/>
    <s v="0"/>
    <n v="-1.0141030432464277E-2"/>
  </r>
  <r>
    <n v="45048"/>
    <x v="1"/>
    <n v="21"/>
    <x v="1"/>
    <x v="0"/>
    <x v="0"/>
    <s v="No"/>
    <s v="Private"/>
    <s v="Urban"/>
    <n v="134.44999999999999"/>
    <x v="4"/>
    <n v="29.1"/>
    <n v="28.25"/>
    <n v="29.1"/>
    <x v="1"/>
    <x v="0"/>
    <s v="0"/>
    <n v="5.597786602180849E-3"/>
  </r>
  <r>
    <n v="45983"/>
    <x v="0"/>
    <n v="21"/>
    <x v="1"/>
    <x v="0"/>
    <x v="0"/>
    <s v="No"/>
    <s v="Private"/>
    <s v="Urban"/>
    <n v="56.79"/>
    <x v="3"/>
    <n v="20.399999999999999"/>
    <n v="28.25"/>
    <n v="20.399999999999999"/>
    <x v="0"/>
    <x v="0"/>
    <s v="0"/>
    <n v="3.4441425096249033E-3"/>
  </r>
  <r>
    <n v="46385"/>
    <x v="1"/>
    <n v="21"/>
    <x v="1"/>
    <x v="0"/>
    <x v="0"/>
    <s v="Yes"/>
    <s v="Private"/>
    <s v="Urban"/>
    <n v="59.15"/>
    <x v="3"/>
    <n v="22.6"/>
    <n v="28.25"/>
    <n v="22.6"/>
    <x v="1"/>
    <x v="0"/>
    <s v="0"/>
    <n v="1.7281521110560305E-2"/>
  </r>
  <r>
    <n v="47608"/>
    <x v="1"/>
    <n v="21"/>
    <x v="1"/>
    <x v="0"/>
    <x v="0"/>
    <s v="No"/>
    <s v="Private"/>
    <s v="Urban"/>
    <n v="208.17"/>
    <x v="2"/>
    <n v="24.9"/>
    <n v="28.25"/>
    <n v="24.9"/>
    <x v="1"/>
    <x v="0"/>
    <s v="0"/>
    <n v="-9.7506113344863479E-4"/>
  </r>
  <r>
    <n v="48425"/>
    <x v="0"/>
    <n v="21"/>
    <x v="1"/>
    <x v="0"/>
    <x v="0"/>
    <s v="No"/>
    <s v="Private"/>
    <s v="Rural"/>
    <n v="89.29"/>
    <x v="1"/>
    <n v="23.4"/>
    <n v="28.25"/>
    <n v="23.4"/>
    <x v="1"/>
    <x v="0"/>
    <s v="0"/>
    <n v="1.6479220471590235E-2"/>
  </r>
  <r>
    <n v="48964"/>
    <x v="0"/>
    <n v="21"/>
    <x v="1"/>
    <x v="0"/>
    <x v="0"/>
    <s v="No"/>
    <s v="Private"/>
    <s v="Rural"/>
    <n v="105.47"/>
    <x v="0"/>
    <n v="26.2"/>
    <n v="28.25"/>
    <n v="26.2"/>
    <x v="1"/>
    <x v="0"/>
    <s v="0"/>
    <n v="-9.1554476591617642E-4"/>
  </r>
  <r>
    <n v="50889"/>
    <x v="1"/>
    <n v="21"/>
    <x v="1"/>
    <x v="0"/>
    <x v="0"/>
    <s v="No"/>
    <s v="Govt_job"/>
    <s v="Rural"/>
    <n v="56.63"/>
    <x v="3"/>
    <n v="49.8"/>
    <n v="28.25"/>
    <n v="49.8"/>
    <x v="1"/>
    <x v="0"/>
    <s v="0"/>
    <n v="2.400363515829566E-2"/>
  </r>
  <r>
    <n v="53998"/>
    <x v="1"/>
    <n v="21"/>
    <x v="1"/>
    <x v="0"/>
    <x v="0"/>
    <s v="No"/>
    <s v="Private"/>
    <s v="Urban"/>
    <n v="58.66"/>
    <x v="3"/>
    <n v="31.3"/>
    <n v="28.25"/>
    <n v="31.3"/>
    <x v="1"/>
    <x v="0"/>
    <s v="0"/>
    <n v="9.8936947893602193E-3"/>
  </r>
  <r>
    <n v="54139"/>
    <x v="1"/>
    <n v="21"/>
    <x v="1"/>
    <x v="0"/>
    <x v="0"/>
    <s v="No"/>
    <s v="Private"/>
    <s v="Rural"/>
    <n v="71.06"/>
    <x v="1"/>
    <n v="25.3"/>
    <n v="28.25"/>
    <n v="25.3"/>
    <x v="2"/>
    <x v="0"/>
    <s v="0"/>
    <n v="1.3953625645173395E-2"/>
  </r>
  <r>
    <n v="54590"/>
    <x v="1"/>
    <n v="21"/>
    <x v="1"/>
    <x v="0"/>
    <x v="0"/>
    <s v="No"/>
    <s v="Private"/>
    <s v="Rural"/>
    <n v="59.52"/>
    <x v="3"/>
    <n v="33.700000000000003"/>
    <n v="28.25"/>
    <n v="33.700000000000003"/>
    <x v="1"/>
    <x v="0"/>
    <s v="0"/>
    <n v="-2.1599722878034893E-2"/>
  </r>
  <r>
    <n v="56245"/>
    <x v="1"/>
    <n v="21"/>
    <x v="1"/>
    <x v="0"/>
    <x v="0"/>
    <s v="No"/>
    <s v="Private"/>
    <s v="Urban"/>
    <n v="112.07"/>
    <x v="0"/>
    <n v="28.2"/>
    <n v="28.25"/>
    <n v="28.2"/>
    <x v="1"/>
    <x v="0"/>
    <s v="0"/>
    <n v="2.2337663034110566E-2"/>
  </r>
  <r>
    <n v="57166"/>
    <x v="1"/>
    <n v="21"/>
    <x v="1"/>
    <x v="0"/>
    <x v="0"/>
    <s v="No"/>
    <s v="Private"/>
    <s v="Rural"/>
    <n v="121.11"/>
    <x v="0"/>
    <n v="21"/>
    <n v="28.25"/>
    <n v="21"/>
    <x v="0"/>
    <x v="0"/>
    <s v="0"/>
    <n v="-1.4900995040122106E-2"/>
  </r>
  <r>
    <n v="58037"/>
    <x v="0"/>
    <n v="21"/>
    <x v="1"/>
    <x v="0"/>
    <x v="0"/>
    <s v="No"/>
    <s v="Private"/>
    <s v="Rural"/>
    <n v="78.52"/>
    <x v="1"/>
    <n v="27.2"/>
    <n v="28.25"/>
    <n v="27.2"/>
    <x v="1"/>
    <x v="0"/>
    <s v="0"/>
    <n v="-1.2473954126760296E-2"/>
  </r>
  <r>
    <n v="58149"/>
    <x v="1"/>
    <n v="21"/>
    <x v="1"/>
    <x v="0"/>
    <x v="0"/>
    <s v="No"/>
    <s v="Private"/>
    <s v="Rural"/>
    <n v="85.86"/>
    <x v="1"/>
    <n v="35.4"/>
    <n v="28.25"/>
    <n v="35.4"/>
    <x v="0"/>
    <x v="0"/>
    <s v="0"/>
    <n v="-2.4935539468403767E-2"/>
  </r>
  <r>
    <n v="60562"/>
    <x v="1"/>
    <n v="21"/>
    <x v="1"/>
    <x v="0"/>
    <x v="0"/>
    <s v="No"/>
    <s v="Private"/>
    <s v="Rural"/>
    <n v="55.12"/>
    <x v="3"/>
    <n v="21.8"/>
    <n v="28.25"/>
    <n v="21.8"/>
    <x v="1"/>
    <x v="0"/>
    <s v="0"/>
    <n v="-9.3336225605832328E-4"/>
  </r>
  <r>
    <n v="65814"/>
    <x v="0"/>
    <n v="21"/>
    <x v="1"/>
    <x v="0"/>
    <x v="0"/>
    <s v="No"/>
    <s v="Private"/>
    <s v="Urban"/>
    <n v="138.51"/>
    <x v="4"/>
    <n v="24.3"/>
    <n v="28.25"/>
    <n v="24.3"/>
    <x v="1"/>
    <x v="0"/>
    <s v="0"/>
    <n v="-1.2749607981806532E-2"/>
  </r>
  <r>
    <n v="67942"/>
    <x v="0"/>
    <n v="21"/>
    <x v="1"/>
    <x v="0"/>
    <x v="0"/>
    <s v="No"/>
    <s v="Private"/>
    <s v="Rural"/>
    <n v="65.09"/>
    <x v="3"/>
    <n v="23.5"/>
    <n v="28.25"/>
    <n v="23.5"/>
    <x v="1"/>
    <x v="0"/>
    <s v="0"/>
    <n v="1.768719693380235E-2"/>
  </r>
  <r>
    <n v="71793"/>
    <x v="1"/>
    <n v="21"/>
    <x v="1"/>
    <x v="0"/>
    <x v="0"/>
    <s v="No"/>
    <s v="Private"/>
    <s v="Urban"/>
    <n v="129.16"/>
    <x v="4"/>
    <n v="34.4"/>
    <n v="28.25"/>
    <n v="34.4"/>
    <x v="0"/>
    <x v="0"/>
    <s v="0"/>
    <n v="-1.1969877315593191E-2"/>
  </r>
  <r>
    <n v="72340"/>
    <x v="0"/>
    <n v="21"/>
    <x v="1"/>
    <x v="0"/>
    <x v="0"/>
    <s v="No"/>
    <s v="Private"/>
    <s v="Urban"/>
    <n v="120.94"/>
    <x v="0"/>
    <n v="29.7"/>
    <n v="28.25"/>
    <n v="29.7"/>
    <x v="2"/>
    <x v="0"/>
    <s v="0"/>
    <n v="4.8504380686600623E-3"/>
  </r>
  <r>
    <n v="3946"/>
    <x v="1"/>
    <n v="22"/>
    <x v="1"/>
    <x v="0"/>
    <x v="0"/>
    <s v="Yes"/>
    <s v="Private"/>
    <s v="Urban"/>
    <n v="89.06"/>
    <x v="1"/>
    <n v="27.7"/>
    <n v="28.25"/>
    <n v="27.7"/>
    <x v="1"/>
    <x v="0"/>
    <s v="0"/>
    <n v="1.320397047171556E-2"/>
  </r>
  <r>
    <n v="6044"/>
    <x v="0"/>
    <n v="22"/>
    <x v="1"/>
    <x v="0"/>
    <x v="0"/>
    <s v="No"/>
    <s v="Govt_job"/>
    <s v="Rural"/>
    <n v="94.33"/>
    <x v="1"/>
    <n v="23.1"/>
    <n v="28.25"/>
    <n v="23.1"/>
    <x v="1"/>
    <x v="0"/>
    <s v="0"/>
    <n v="1.9844549729556848E-3"/>
  </r>
  <r>
    <n v="8760"/>
    <x v="1"/>
    <n v="22"/>
    <x v="1"/>
    <x v="0"/>
    <x v="0"/>
    <s v="No"/>
    <s v="Private"/>
    <s v="Urban"/>
    <n v="140.4"/>
    <x v="4"/>
    <n v="23"/>
    <n v="28.25"/>
    <n v="23"/>
    <x v="3"/>
    <x v="0"/>
    <s v="0"/>
    <n v="9.1774290440795499E-3"/>
  </r>
  <r>
    <n v="8882"/>
    <x v="0"/>
    <n v="22"/>
    <x v="1"/>
    <x v="0"/>
    <x v="0"/>
    <s v="No"/>
    <s v="Govt_job"/>
    <s v="Rural"/>
    <n v="96.18"/>
    <x v="1"/>
    <n v="25.1"/>
    <n v="28.25"/>
    <n v="25.1"/>
    <x v="1"/>
    <x v="0"/>
    <s v="0"/>
    <n v="-2.7685628010677863E-3"/>
  </r>
  <r>
    <n v="10321"/>
    <x v="1"/>
    <n v="22"/>
    <x v="1"/>
    <x v="0"/>
    <x v="0"/>
    <s v="Yes"/>
    <s v="Private"/>
    <s v="Rural"/>
    <n v="73.94"/>
    <x v="1"/>
    <n v="24.8"/>
    <n v="28.25"/>
    <n v="24.8"/>
    <x v="0"/>
    <x v="0"/>
    <s v="0"/>
    <n v="-1.8777408109335862E-2"/>
  </r>
  <r>
    <n v="14123"/>
    <x v="1"/>
    <n v="22"/>
    <x v="1"/>
    <x v="0"/>
    <x v="0"/>
    <s v="Yes"/>
    <s v="Private"/>
    <s v="Rural"/>
    <n v="105.22"/>
    <x v="0"/>
    <n v="31.1"/>
    <n v="28.25"/>
    <n v="31.1"/>
    <x v="1"/>
    <x v="0"/>
    <s v="0"/>
    <n v="1.9192234540724246E-2"/>
  </r>
  <r>
    <n v="21523"/>
    <x v="1"/>
    <n v="22"/>
    <x v="1"/>
    <x v="0"/>
    <x v="0"/>
    <s v="No"/>
    <s v="Govt_job"/>
    <s v="Urban"/>
    <n v="87.25"/>
    <x v="1"/>
    <n v="24.9"/>
    <n v="28.25"/>
    <n v="24.9"/>
    <x v="3"/>
    <x v="0"/>
    <s v="0"/>
    <n v="1.9101835700643943E-4"/>
  </r>
  <r>
    <n v="21956"/>
    <x v="1"/>
    <n v="22"/>
    <x v="1"/>
    <x v="0"/>
    <x v="0"/>
    <s v="No"/>
    <s v="Private"/>
    <s v="Urban"/>
    <n v="69.94"/>
    <x v="3"/>
    <n v="22.8"/>
    <n v="28.25"/>
    <n v="22.8"/>
    <x v="0"/>
    <x v="0"/>
    <s v="0"/>
    <n v="2.3736119234781489E-2"/>
  </r>
  <r>
    <n v="22284"/>
    <x v="0"/>
    <n v="22"/>
    <x v="1"/>
    <x v="0"/>
    <x v="0"/>
    <s v="No"/>
    <s v="Private"/>
    <s v="Rural"/>
    <n v="103.56"/>
    <x v="0"/>
    <n v="25.1"/>
    <n v="28.25"/>
    <n v="25.1"/>
    <x v="0"/>
    <x v="0"/>
    <s v="0"/>
    <n v="3.7238352879051251E-3"/>
  </r>
  <r>
    <n v="22939"/>
    <x v="1"/>
    <n v="22"/>
    <x v="1"/>
    <x v="0"/>
    <x v="0"/>
    <s v="No"/>
    <s v="Private"/>
    <s v="Rural"/>
    <n v="80.72"/>
    <x v="1"/>
    <n v="29.3"/>
    <n v="28.25"/>
    <n v="29.3"/>
    <x v="0"/>
    <x v="0"/>
    <s v="0"/>
    <n v="-1.3320150787777596E-2"/>
  </r>
  <r>
    <n v="24955"/>
    <x v="1"/>
    <n v="22"/>
    <x v="1"/>
    <x v="0"/>
    <x v="0"/>
    <s v="No"/>
    <s v="Private"/>
    <s v="Rural"/>
    <n v="102"/>
    <x v="0"/>
    <n v="40.4"/>
    <n v="28.25"/>
    <n v="40.4"/>
    <x v="3"/>
    <x v="0"/>
    <s v="0"/>
    <n v="-2.1248100550656228E-2"/>
  </r>
  <r>
    <n v="26777"/>
    <x v="0"/>
    <n v="22"/>
    <x v="1"/>
    <x v="0"/>
    <x v="0"/>
    <s v="No"/>
    <s v="Private"/>
    <s v="Rural"/>
    <n v="86.53"/>
    <x v="1"/>
    <n v="20.8"/>
    <n v="28.25"/>
    <n v="20.8"/>
    <x v="1"/>
    <x v="0"/>
    <s v="0"/>
    <n v="3.3929997103854526E-3"/>
  </r>
  <r>
    <n v="30693"/>
    <x v="1"/>
    <n v="22"/>
    <x v="1"/>
    <x v="0"/>
    <x v="0"/>
    <s v="No"/>
    <s v="Private"/>
    <s v="Urban"/>
    <n v="68.400000000000006"/>
    <x v="3"/>
    <n v="37.5"/>
    <n v="28.25"/>
    <n v="37.5"/>
    <x v="1"/>
    <x v="0"/>
    <s v="0"/>
    <n v="1.6687912218489052E-2"/>
  </r>
  <r>
    <n v="31143"/>
    <x v="1"/>
    <n v="22"/>
    <x v="1"/>
    <x v="0"/>
    <x v="0"/>
    <s v="No"/>
    <s v="Private"/>
    <s v="Rural"/>
    <n v="107.52"/>
    <x v="0"/>
    <n v="41.6"/>
    <n v="28.25"/>
    <n v="41.6"/>
    <x v="0"/>
    <x v="0"/>
    <s v="0"/>
    <n v="-2.1977568374331673E-2"/>
  </r>
  <r>
    <n v="31279"/>
    <x v="0"/>
    <n v="22"/>
    <x v="1"/>
    <x v="0"/>
    <x v="0"/>
    <s v="No"/>
    <s v="Private"/>
    <s v="Urban"/>
    <n v="122.1"/>
    <x v="0"/>
    <n v="23.6"/>
    <n v="28.25"/>
    <n v="23.6"/>
    <x v="3"/>
    <x v="0"/>
    <s v="0"/>
    <n v="-2.9287179723503586E-3"/>
  </r>
  <r>
    <n v="31590"/>
    <x v="0"/>
    <n v="22"/>
    <x v="1"/>
    <x v="0"/>
    <x v="0"/>
    <s v="No"/>
    <s v="Private"/>
    <s v="Urban"/>
    <n v="111.1"/>
    <x v="0"/>
    <n v="26.6"/>
    <n v="28.25"/>
    <n v="26.6"/>
    <x v="1"/>
    <x v="0"/>
    <s v="0"/>
    <n v="1.0577753909816395E-2"/>
  </r>
  <r>
    <n v="34415"/>
    <x v="1"/>
    <n v="22"/>
    <x v="1"/>
    <x v="0"/>
    <x v="0"/>
    <s v="No"/>
    <s v="Govt_job"/>
    <s v="Urban"/>
    <n v="79.569999999999993"/>
    <x v="1"/>
    <n v="31.8"/>
    <n v="28.25"/>
    <n v="31.8"/>
    <x v="0"/>
    <x v="0"/>
    <s v="0"/>
    <n v="2.3049354600651606E-2"/>
  </r>
  <r>
    <n v="34974"/>
    <x v="1"/>
    <n v="22"/>
    <x v="1"/>
    <x v="0"/>
    <x v="0"/>
    <s v="No"/>
    <s v="Private"/>
    <s v="Rural"/>
    <n v="79.81"/>
    <x v="1"/>
    <n v="27.7"/>
    <n v="28.25"/>
    <n v="27.7"/>
    <x v="0"/>
    <x v="0"/>
    <s v="0"/>
    <n v="-2.1277882351065487E-2"/>
  </r>
  <r>
    <n v="36679"/>
    <x v="1"/>
    <n v="22"/>
    <x v="1"/>
    <x v="1"/>
    <x v="0"/>
    <s v="No"/>
    <s v="Private"/>
    <s v="Urban"/>
    <n v="71.22"/>
    <x v="1"/>
    <n v="40"/>
    <n v="28.25"/>
    <n v="40"/>
    <x v="1"/>
    <x v="0"/>
    <s v="0"/>
    <n v="6.7192748472669813E-3"/>
  </r>
  <r>
    <n v="37907"/>
    <x v="1"/>
    <n v="22"/>
    <x v="1"/>
    <x v="0"/>
    <x v="0"/>
    <s v="No"/>
    <s v="Private"/>
    <s v="Urban"/>
    <n v="135.63999999999999"/>
    <x v="4"/>
    <n v="19.5"/>
    <n v="28.25"/>
    <n v="19.5"/>
    <x v="1"/>
    <x v="0"/>
    <s v="0"/>
    <n v="-2.4213238085451356E-2"/>
  </r>
  <r>
    <n v="38067"/>
    <x v="1"/>
    <n v="22"/>
    <x v="1"/>
    <x v="0"/>
    <x v="0"/>
    <s v="No"/>
    <s v="Private"/>
    <s v="Urban"/>
    <n v="139.47999999999999"/>
    <x v="4"/>
    <n v="28.6"/>
    <n v="28.25"/>
    <n v="28.6"/>
    <x v="2"/>
    <x v="0"/>
    <s v="0"/>
    <n v="-1.8821242012345696E-3"/>
  </r>
  <r>
    <n v="38474"/>
    <x v="0"/>
    <n v="22"/>
    <x v="1"/>
    <x v="0"/>
    <x v="0"/>
    <s v="Yes"/>
    <s v="Govt_job"/>
    <s v="Urban"/>
    <n v="131.30000000000001"/>
    <x v="4"/>
    <n v="27"/>
    <n v="28.25"/>
    <n v="27"/>
    <x v="1"/>
    <x v="0"/>
    <s v="0"/>
    <n v="-2.1692112964792714E-2"/>
  </r>
  <r>
    <n v="39450"/>
    <x v="0"/>
    <n v="22"/>
    <x v="1"/>
    <x v="0"/>
    <x v="0"/>
    <s v="No"/>
    <s v="Private"/>
    <s v="Rural"/>
    <n v="58.96"/>
    <x v="3"/>
    <n v="25.3"/>
    <n v="28.25"/>
    <n v="25.3"/>
    <x v="0"/>
    <x v="0"/>
    <s v="0"/>
    <n v="1.9863069077216217E-2"/>
  </r>
  <r>
    <n v="39977"/>
    <x v="1"/>
    <n v="22"/>
    <x v="1"/>
    <x v="0"/>
    <x v="0"/>
    <s v="No"/>
    <s v="Private"/>
    <s v="Urban"/>
    <n v="87.4"/>
    <x v="1"/>
    <n v="34.799999999999997"/>
    <n v="28.25"/>
    <n v="34.799999999999997"/>
    <x v="1"/>
    <x v="0"/>
    <s v="0"/>
    <n v="-2.3956532256559339E-2"/>
  </r>
  <r>
    <n v="40602"/>
    <x v="1"/>
    <n v="22"/>
    <x v="1"/>
    <x v="0"/>
    <x v="0"/>
    <s v="No"/>
    <s v="Private"/>
    <s v="Urban"/>
    <n v="62.52"/>
    <x v="3"/>
    <n v="38.200000000000003"/>
    <n v="28.25"/>
    <n v="38.200000000000003"/>
    <x v="1"/>
    <x v="0"/>
    <s v="0"/>
    <n v="1.9664212980876217E-2"/>
  </r>
  <r>
    <n v="41175"/>
    <x v="1"/>
    <n v="22"/>
    <x v="1"/>
    <x v="0"/>
    <x v="0"/>
    <s v="No"/>
    <s v="Govt_job"/>
    <s v="Urban"/>
    <n v="123.23"/>
    <x v="0"/>
    <n v="21.3"/>
    <n v="28.25"/>
    <n v="21.3"/>
    <x v="0"/>
    <x v="0"/>
    <s v="0"/>
    <n v="-1.0591819048124668E-2"/>
  </r>
  <r>
    <n v="45472"/>
    <x v="0"/>
    <n v="22"/>
    <x v="1"/>
    <x v="0"/>
    <x v="0"/>
    <s v="Yes"/>
    <s v="Private"/>
    <s v="Urban"/>
    <n v="138.55000000000001"/>
    <x v="4"/>
    <n v="24"/>
    <n v="28.25"/>
    <n v="24"/>
    <x v="1"/>
    <x v="0"/>
    <s v="0"/>
    <n v="-6.4274806955694434E-3"/>
  </r>
  <r>
    <n v="45669"/>
    <x v="0"/>
    <n v="22"/>
    <x v="1"/>
    <x v="0"/>
    <x v="0"/>
    <s v="No"/>
    <s v="Private"/>
    <s v="Urban"/>
    <n v="89.53"/>
    <x v="1"/>
    <n v="30.2"/>
    <n v="28.25"/>
    <n v="30.2"/>
    <x v="0"/>
    <x v="0"/>
    <s v="0"/>
    <n v="-9.5294700136301196E-3"/>
  </r>
  <r>
    <n v="45719"/>
    <x v="1"/>
    <n v="22"/>
    <x v="1"/>
    <x v="0"/>
    <x v="0"/>
    <s v="No"/>
    <s v="Private"/>
    <s v="Rural"/>
    <n v="82"/>
    <x v="1"/>
    <n v="26.4"/>
    <n v="28.25"/>
    <n v="26.4"/>
    <x v="1"/>
    <x v="0"/>
    <s v="0"/>
    <n v="-7.4410815273205089E-3"/>
  </r>
  <r>
    <n v="46745"/>
    <x v="0"/>
    <n v="22"/>
    <x v="1"/>
    <x v="0"/>
    <x v="0"/>
    <s v="Yes"/>
    <s v="Govt_job"/>
    <s v="Rural"/>
    <n v="117.69"/>
    <x v="0"/>
    <n v="26.5"/>
    <n v="28.25"/>
    <n v="26.5"/>
    <x v="1"/>
    <x v="0"/>
    <s v="0"/>
    <n v="-3.4697461576871647E-3"/>
  </r>
  <r>
    <n v="50222"/>
    <x v="1"/>
    <n v="22"/>
    <x v="1"/>
    <x v="0"/>
    <x v="0"/>
    <s v="No"/>
    <s v="Private"/>
    <s v="Rural"/>
    <n v="74.989999999999995"/>
    <x v="1"/>
    <n v="27.9"/>
    <n v="28.25"/>
    <n v="27.9"/>
    <x v="3"/>
    <x v="0"/>
    <s v="0"/>
    <n v="1.5224910158219179E-2"/>
  </r>
  <r>
    <n v="53923"/>
    <x v="1"/>
    <n v="22"/>
    <x v="1"/>
    <x v="0"/>
    <x v="0"/>
    <s v="No"/>
    <s v="Private"/>
    <s v="Urban"/>
    <n v="113.11"/>
    <x v="0"/>
    <n v="19.8"/>
    <n v="28.25"/>
    <n v="19.8"/>
    <x v="0"/>
    <x v="0"/>
    <s v="0"/>
    <n v="8.6566964560594976E-3"/>
  </r>
  <r>
    <n v="54058"/>
    <x v="1"/>
    <n v="22"/>
    <x v="1"/>
    <x v="0"/>
    <x v="0"/>
    <s v="No"/>
    <s v="Private"/>
    <s v="Urban"/>
    <n v="56.84"/>
    <x v="3"/>
    <n v="29.9"/>
    <n v="28.25"/>
    <n v="29.9"/>
    <x v="3"/>
    <x v="0"/>
    <s v="0"/>
    <n v="-1.5860514750941846E-2"/>
  </r>
  <r>
    <n v="54184"/>
    <x v="1"/>
    <n v="22"/>
    <x v="1"/>
    <x v="0"/>
    <x v="0"/>
    <s v="No"/>
    <s v="Private"/>
    <s v="Urban"/>
    <n v="63.37"/>
    <x v="3"/>
    <n v="26.5"/>
    <n v="28.25"/>
    <n v="26.5"/>
    <x v="1"/>
    <x v="0"/>
    <s v="0"/>
    <n v="-2.3580242889834437E-2"/>
  </r>
  <r>
    <n v="54304"/>
    <x v="1"/>
    <n v="22"/>
    <x v="1"/>
    <x v="0"/>
    <x v="0"/>
    <s v="Yes"/>
    <s v="Private"/>
    <s v="Urban"/>
    <n v="86.24"/>
    <x v="1"/>
    <n v="31.2"/>
    <n v="28.25"/>
    <n v="31.2"/>
    <x v="1"/>
    <x v="0"/>
    <s v="0"/>
    <n v="1.0381833459779787E-2"/>
  </r>
  <r>
    <n v="56584"/>
    <x v="1"/>
    <n v="22"/>
    <x v="1"/>
    <x v="0"/>
    <x v="0"/>
    <s v="No"/>
    <s v="Private"/>
    <s v="Rural"/>
    <n v="62"/>
    <x v="3"/>
    <n v="32.700000000000003"/>
    <n v="28.25"/>
    <n v="32.700000000000003"/>
    <x v="3"/>
    <x v="0"/>
    <s v="0"/>
    <n v="2.2498907056919443E-2"/>
  </r>
  <r>
    <n v="56681"/>
    <x v="1"/>
    <n v="22"/>
    <x v="1"/>
    <x v="0"/>
    <x v="0"/>
    <s v="No"/>
    <s v="Private"/>
    <s v="Urban"/>
    <n v="130.34"/>
    <x v="4"/>
    <n v="22"/>
    <n v="28.25"/>
    <n v="22"/>
    <x v="1"/>
    <x v="0"/>
    <s v="0"/>
    <n v="1.0134355816968959E-2"/>
  </r>
  <r>
    <n v="58209"/>
    <x v="1"/>
    <n v="22"/>
    <x v="1"/>
    <x v="0"/>
    <x v="0"/>
    <s v="No"/>
    <s v="Private"/>
    <s v="Urban"/>
    <n v="140.13999999999999"/>
    <x v="4"/>
    <n v="21.1"/>
    <n v="28.25"/>
    <n v="21.1"/>
    <x v="1"/>
    <x v="0"/>
    <s v="0"/>
    <n v="5.9848740261057576E-3"/>
  </r>
  <r>
    <n v="60047"/>
    <x v="0"/>
    <n v="22"/>
    <x v="1"/>
    <x v="0"/>
    <x v="0"/>
    <s v="No"/>
    <s v="Private"/>
    <s v="Rural"/>
    <n v="58.38"/>
    <x v="3"/>
    <n v="36"/>
    <n v="28.25"/>
    <n v="36"/>
    <x v="1"/>
    <x v="0"/>
    <s v="0"/>
    <n v="-1.9102588019103733E-2"/>
  </r>
  <r>
    <n v="60210"/>
    <x v="1"/>
    <n v="22"/>
    <x v="1"/>
    <x v="0"/>
    <x v="0"/>
    <s v="No"/>
    <s v="Private"/>
    <s v="Urban"/>
    <n v="73.5"/>
    <x v="1"/>
    <n v="41.3"/>
    <n v="28.25"/>
    <n v="41.3"/>
    <x v="3"/>
    <x v="0"/>
    <s v="0"/>
    <n v="-1.2742851871021105E-2"/>
  </r>
  <r>
    <n v="63668"/>
    <x v="0"/>
    <n v="22"/>
    <x v="1"/>
    <x v="0"/>
    <x v="0"/>
    <s v="No"/>
    <s v="Private"/>
    <s v="Rural"/>
    <n v="85.57"/>
    <x v="1"/>
    <n v="24.2"/>
    <n v="28.25"/>
    <n v="24.2"/>
    <x v="2"/>
    <x v="0"/>
    <s v="0"/>
    <n v="2.4452511688993463E-2"/>
  </r>
  <r>
    <n v="64750"/>
    <x v="1"/>
    <n v="22"/>
    <x v="1"/>
    <x v="0"/>
    <x v="0"/>
    <s v="No"/>
    <s v="Private"/>
    <s v="Rural"/>
    <n v="62.81"/>
    <x v="3"/>
    <n v="21.3"/>
    <n v="28.25"/>
    <n v="21.3"/>
    <x v="1"/>
    <x v="0"/>
    <s v="0"/>
    <n v="1.4298814476347538E-2"/>
  </r>
  <r>
    <n v="66678"/>
    <x v="1"/>
    <n v="22"/>
    <x v="1"/>
    <x v="0"/>
    <x v="0"/>
    <s v="No"/>
    <s v="Private"/>
    <s v="Urban"/>
    <n v="73.400000000000006"/>
    <x v="1"/>
    <n v="21.6"/>
    <n v="28.25"/>
    <n v="21.6"/>
    <x v="1"/>
    <x v="0"/>
    <s v="0"/>
    <n v="-1.0819854137125834E-2"/>
  </r>
  <r>
    <n v="70241"/>
    <x v="1"/>
    <n v="22"/>
    <x v="1"/>
    <x v="0"/>
    <x v="0"/>
    <s v="No"/>
    <s v="Private"/>
    <s v="Urban"/>
    <n v="66.290000000000006"/>
    <x v="3"/>
    <n v="20.5"/>
    <n v="28.25"/>
    <n v="20.5"/>
    <x v="3"/>
    <x v="0"/>
    <s v="0"/>
    <n v="1.9702158127663259E-2"/>
  </r>
  <r>
    <n v="72348"/>
    <x v="1"/>
    <n v="22"/>
    <x v="1"/>
    <x v="0"/>
    <x v="0"/>
    <s v="No"/>
    <s v="Private"/>
    <s v="Urban"/>
    <n v="64.87"/>
    <x v="3"/>
    <n v="20.6"/>
    <n v="28.25"/>
    <n v="20.6"/>
    <x v="0"/>
    <x v="0"/>
    <s v="0"/>
    <n v="8.2182763408073509E-4"/>
  </r>
  <r>
    <n v="224"/>
    <x v="1"/>
    <n v="23"/>
    <x v="1"/>
    <x v="0"/>
    <x v="0"/>
    <s v="No"/>
    <s v="Private"/>
    <s v="Urban"/>
    <n v="110.16"/>
    <x v="0"/>
    <m/>
    <n v="28.25"/>
    <n v="28.25"/>
    <x v="1"/>
    <x v="0"/>
    <s v="0"/>
    <n v="-2.3436205291070673E-2"/>
  </r>
  <r>
    <n v="1218"/>
    <x v="1"/>
    <n v="23"/>
    <x v="1"/>
    <x v="0"/>
    <x v="0"/>
    <s v="No"/>
    <s v="Private"/>
    <s v="Urban"/>
    <n v="105.28"/>
    <x v="0"/>
    <n v="27.1"/>
    <n v="28.25"/>
    <n v="27.1"/>
    <x v="2"/>
    <x v="0"/>
    <s v="0"/>
    <n v="-3.5333699013518237E-3"/>
  </r>
  <r>
    <n v="4309"/>
    <x v="1"/>
    <n v="23"/>
    <x v="1"/>
    <x v="0"/>
    <x v="0"/>
    <s v="Yes"/>
    <s v="Private"/>
    <s v="Rural"/>
    <n v="102.88"/>
    <x v="0"/>
    <n v="38.9"/>
    <n v="28.25"/>
    <n v="38.9"/>
    <x v="0"/>
    <x v="0"/>
    <s v="0"/>
    <n v="-8.3783748036565693E-3"/>
  </r>
  <r>
    <n v="4683"/>
    <x v="0"/>
    <n v="23"/>
    <x v="1"/>
    <x v="0"/>
    <x v="0"/>
    <s v="No"/>
    <s v="Private"/>
    <s v="Urban"/>
    <n v="115.98"/>
    <x v="0"/>
    <n v="22.3"/>
    <n v="28.25"/>
    <n v="22.3"/>
    <x v="1"/>
    <x v="0"/>
    <s v="0"/>
    <n v="-2.1288628400944587E-2"/>
  </r>
  <r>
    <n v="5374"/>
    <x v="0"/>
    <n v="23"/>
    <x v="1"/>
    <x v="0"/>
    <x v="0"/>
    <s v="No"/>
    <s v="Private"/>
    <s v="Rural"/>
    <n v="93.74"/>
    <x v="1"/>
    <n v="31.2"/>
    <n v="28.25"/>
    <n v="31.2"/>
    <x v="1"/>
    <x v="0"/>
    <s v="0"/>
    <n v="-6.5618495460610989E-3"/>
  </r>
  <r>
    <n v="5841"/>
    <x v="1"/>
    <n v="23"/>
    <x v="1"/>
    <x v="0"/>
    <x v="0"/>
    <s v="No"/>
    <s v="Private"/>
    <s v="Urban"/>
    <n v="86.11"/>
    <x v="1"/>
    <n v="22.3"/>
    <n v="28.25"/>
    <n v="22.3"/>
    <x v="1"/>
    <x v="0"/>
    <s v="0"/>
    <n v="1.4180946071586353E-2"/>
  </r>
  <r>
    <n v="7885"/>
    <x v="1"/>
    <n v="23"/>
    <x v="1"/>
    <x v="0"/>
    <x v="0"/>
    <s v="No"/>
    <s v="Private"/>
    <s v="Rural"/>
    <n v="92.26"/>
    <x v="1"/>
    <n v="17.100000000000001"/>
    <n v="28.25"/>
    <n v="17.100000000000001"/>
    <x v="0"/>
    <x v="0"/>
    <s v="0"/>
    <n v="-1.39874058981104E-2"/>
  </r>
  <r>
    <n v="8111"/>
    <x v="1"/>
    <n v="23"/>
    <x v="1"/>
    <x v="0"/>
    <x v="0"/>
    <s v="No"/>
    <s v="Private"/>
    <s v="Rural"/>
    <n v="104.09"/>
    <x v="0"/>
    <n v="27.9"/>
    <n v="28.25"/>
    <n v="27.9"/>
    <x v="0"/>
    <x v="0"/>
    <s v="0"/>
    <n v="1.6793321129651928E-2"/>
  </r>
  <r>
    <n v="9487"/>
    <x v="1"/>
    <n v="23"/>
    <x v="1"/>
    <x v="0"/>
    <x v="0"/>
    <s v="No"/>
    <s v="Private"/>
    <s v="Urban"/>
    <n v="99.92"/>
    <x v="0"/>
    <n v="25.8"/>
    <n v="28.25"/>
    <n v="25.8"/>
    <x v="1"/>
    <x v="0"/>
    <s v="0"/>
    <n v="1.3589498771598558E-2"/>
  </r>
  <r>
    <n v="10792"/>
    <x v="1"/>
    <n v="23"/>
    <x v="1"/>
    <x v="0"/>
    <x v="0"/>
    <s v="No"/>
    <s v="Private"/>
    <s v="Rural"/>
    <n v="79.13"/>
    <x v="1"/>
    <n v="32.9"/>
    <n v="28.25"/>
    <n v="32.9"/>
    <x v="2"/>
    <x v="0"/>
    <s v="0"/>
    <n v="-1.9722886331525304E-3"/>
  </r>
  <r>
    <n v="15018"/>
    <x v="1"/>
    <n v="23"/>
    <x v="1"/>
    <x v="0"/>
    <x v="0"/>
    <s v="No"/>
    <s v="Govt_job"/>
    <s v="Urban"/>
    <n v="84.46"/>
    <x v="1"/>
    <n v="28.4"/>
    <n v="28.25"/>
    <n v="28.4"/>
    <x v="2"/>
    <x v="0"/>
    <s v="0"/>
    <n v="5.3963205270609214E-3"/>
  </r>
  <r>
    <n v="15117"/>
    <x v="1"/>
    <n v="23"/>
    <x v="1"/>
    <x v="0"/>
    <x v="0"/>
    <s v="No"/>
    <s v="Private"/>
    <s v="Rural"/>
    <n v="95.66"/>
    <x v="1"/>
    <n v="19.899999999999999"/>
    <n v="28.25"/>
    <n v="19.899999999999999"/>
    <x v="3"/>
    <x v="0"/>
    <s v="0"/>
    <n v="-4.3592105415012072E-3"/>
  </r>
  <r>
    <n v="16481"/>
    <x v="1"/>
    <n v="23"/>
    <x v="1"/>
    <x v="0"/>
    <x v="0"/>
    <s v="No"/>
    <s v="Govt_job"/>
    <s v="Rural"/>
    <n v="71.81"/>
    <x v="1"/>
    <n v="22.2"/>
    <n v="28.25"/>
    <n v="22.2"/>
    <x v="0"/>
    <x v="0"/>
    <s v="0"/>
    <n v="1.2022510561988619E-2"/>
  </r>
  <r>
    <n v="17130"/>
    <x v="1"/>
    <n v="23"/>
    <x v="1"/>
    <x v="0"/>
    <x v="0"/>
    <s v="No"/>
    <s v="Private"/>
    <s v="Rural"/>
    <n v="76.56"/>
    <x v="1"/>
    <n v="30.1"/>
    <n v="28.25"/>
    <n v="30.1"/>
    <x v="1"/>
    <x v="0"/>
    <s v="0"/>
    <n v="-1.4423841958142525E-2"/>
  </r>
  <r>
    <n v="18414"/>
    <x v="1"/>
    <n v="23"/>
    <x v="1"/>
    <x v="0"/>
    <x v="0"/>
    <s v="No"/>
    <s v="Private"/>
    <s v="Rural"/>
    <n v="193.22"/>
    <x v="4"/>
    <m/>
    <n v="28.25"/>
    <n v="28.25"/>
    <x v="3"/>
    <x v="0"/>
    <s v="0"/>
    <n v="1.3799167358345932E-2"/>
  </r>
  <r>
    <n v="20070"/>
    <x v="0"/>
    <n v="23"/>
    <x v="1"/>
    <x v="0"/>
    <x v="0"/>
    <s v="No"/>
    <s v="Private"/>
    <s v="Urban"/>
    <n v="86.7"/>
    <x v="1"/>
    <n v="24.6"/>
    <n v="28.25"/>
    <n v="24.6"/>
    <x v="0"/>
    <x v="0"/>
    <s v="0"/>
    <n v="1.861636346640775E-2"/>
  </r>
  <r>
    <n v="24342"/>
    <x v="1"/>
    <n v="23"/>
    <x v="1"/>
    <x v="0"/>
    <x v="0"/>
    <s v="No"/>
    <s v="Private"/>
    <s v="Rural"/>
    <n v="112.3"/>
    <x v="0"/>
    <n v="26.6"/>
    <n v="28.25"/>
    <n v="26.6"/>
    <x v="0"/>
    <x v="0"/>
    <s v="0"/>
    <n v="-7.1797876208840481E-3"/>
  </r>
  <r>
    <n v="25219"/>
    <x v="1"/>
    <n v="23"/>
    <x v="1"/>
    <x v="0"/>
    <x v="0"/>
    <s v="No"/>
    <s v="Private"/>
    <s v="Urban"/>
    <n v="100.54"/>
    <x v="0"/>
    <n v="22.1"/>
    <n v="28.25"/>
    <n v="22.1"/>
    <x v="3"/>
    <x v="0"/>
    <s v="0"/>
    <n v="-1.8570540811014113E-2"/>
  </r>
  <r>
    <n v="25763"/>
    <x v="1"/>
    <n v="23"/>
    <x v="1"/>
    <x v="0"/>
    <x v="0"/>
    <s v="No"/>
    <s v="Private"/>
    <s v="Urban"/>
    <n v="98.66"/>
    <x v="1"/>
    <n v="28.3"/>
    <n v="28.25"/>
    <n v="28.3"/>
    <x v="0"/>
    <x v="0"/>
    <s v="0"/>
    <n v="2.3782139828285039E-2"/>
  </r>
  <r>
    <n v="26235"/>
    <x v="0"/>
    <n v="23"/>
    <x v="1"/>
    <x v="0"/>
    <x v="0"/>
    <s v="No"/>
    <s v="Private"/>
    <s v="Rural"/>
    <n v="96.78"/>
    <x v="1"/>
    <n v="24.6"/>
    <n v="28.25"/>
    <n v="24.6"/>
    <x v="3"/>
    <x v="0"/>
    <s v="0"/>
    <n v="-1.8829661174395849E-2"/>
  </r>
  <r>
    <n v="27146"/>
    <x v="1"/>
    <n v="23"/>
    <x v="1"/>
    <x v="0"/>
    <x v="0"/>
    <s v="No"/>
    <s v="Private"/>
    <s v="Rural"/>
    <n v="92.87"/>
    <x v="1"/>
    <n v="30.1"/>
    <n v="28.25"/>
    <n v="30.1"/>
    <x v="1"/>
    <x v="0"/>
    <s v="0"/>
    <n v="-1.1587051661251868E-2"/>
  </r>
  <r>
    <n v="27804"/>
    <x v="0"/>
    <n v="23"/>
    <x v="1"/>
    <x v="0"/>
    <x v="0"/>
    <s v="No"/>
    <s v="Private"/>
    <s v="Rural"/>
    <n v="110.23"/>
    <x v="0"/>
    <n v="39.1"/>
    <n v="28.25"/>
    <n v="39.1"/>
    <x v="0"/>
    <x v="0"/>
    <s v="0"/>
    <n v="-1.2090256236650009E-2"/>
  </r>
  <r>
    <n v="27854"/>
    <x v="1"/>
    <n v="23"/>
    <x v="1"/>
    <x v="0"/>
    <x v="0"/>
    <s v="No"/>
    <s v="Private"/>
    <s v="Rural"/>
    <n v="96.28"/>
    <x v="1"/>
    <n v="31.1"/>
    <n v="28.25"/>
    <n v="31.1"/>
    <x v="1"/>
    <x v="0"/>
    <s v="0"/>
    <n v="-1.0363508347754524E-2"/>
  </r>
  <r>
    <n v="29014"/>
    <x v="1"/>
    <n v="23"/>
    <x v="1"/>
    <x v="0"/>
    <x v="0"/>
    <s v="Yes"/>
    <s v="Private"/>
    <s v="Rural"/>
    <n v="77.73"/>
    <x v="1"/>
    <n v="19.2"/>
    <n v="28.25"/>
    <n v="19.2"/>
    <x v="1"/>
    <x v="0"/>
    <s v="0"/>
    <n v="7.9693338457756772E-3"/>
  </r>
  <r>
    <n v="30214"/>
    <x v="0"/>
    <n v="23"/>
    <x v="1"/>
    <x v="0"/>
    <x v="0"/>
    <s v="No"/>
    <s v="Private"/>
    <s v="Rural"/>
    <n v="83.86"/>
    <x v="1"/>
    <n v="19.5"/>
    <n v="28.25"/>
    <n v="19.5"/>
    <x v="1"/>
    <x v="0"/>
    <s v="0"/>
    <n v="1.3869926565040552E-2"/>
  </r>
  <r>
    <n v="30405"/>
    <x v="1"/>
    <n v="23"/>
    <x v="1"/>
    <x v="0"/>
    <x v="0"/>
    <s v="No"/>
    <s v="Private"/>
    <s v="Rural"/>
    <n v="75.25"/>
    <x v="1"/>
    <n v="39.700000000000003"/>
    <n v="28.25"/>
    <n v="39.700000000000003"/>
    <x v="2"/>
    <x v="0"/>
    <s v="0"/>
    <n v="5.7286017906999168E-3"/>
  </r>
  <r>
    <n v="31660"/>
    <x v="0"/>
    <n v="23"/>
    <x v="1"/>
    <x v="0"/>
    <x v="0"/>
    <s v="No"/>
    <s v="Private"/>
    <s v="Rural"/>
    <n v="82.39"/>
    <x v="1"/>
    <n v="31.8"/>
    <n v="28.25"/>
    <n v="31.8"/>
    <x v="0"/>
    <x v="0"/>
    <s v="0"/>
    <n v="2.4678164053599906E-3"/>
  </r>
  <r>
    <n v="33162"/>
    <x v="1"/>
    <n v="23"/>
    <x v="1"/>
    <x v="0"/>
    <x v="0"/>
    <s v="No"/>
    <s v="Private"/>
    <s v="Rural"/>
    <n v="90.84"/>
    <x v="1"/>
    <n v="31.6"/>
    <n v="28.25"/>
    <n v="31.6"/>
    <x v="1"/>
    <x v="0"/>
    <s v="0"/>
    <n v="1.3392972793553216E-2"/>
  </r>
  <r>
    <n v="33790"/>
    <x v="1"/>
    <n v="23"/>
    <x v="1"/>
    <x v="0"/>
    <x v="0"/>
    <s v="No"/>
    <s v="Private"/>
    <s v="Rural"/>
    <n v="100.06"/>
    <x v="0"/>
    <n v="28.6"/>
    <n v="28.25"/>
    <n v="28.6"/>
    <x v="1"/>
    <x v="0"/>
    <s v="0"/>
    <n v="-1.5021918044284687E-2"/>
  </r>
  <r>
    <n v="34068"/>
    <x v="1"/>
    <n v="23"/>
    <x v="1"/>
    <x v="0"/>
    <x v="0"/>
    <s v="Yes"/>
    <s v="Govt_job"/>
    <s v="Urban"/>
    <n v="77.53"/>
    <x v="1"/>
    <n v="33.9"/>
    <n v="28.25"/>
    <n v="33.9"/>
    <x v="2"/>
    <x v="0"/>
    <s v="0"/>
    <n v="2.2623586317747541E-2"/>
  </r>
  <r>
    <n v="34402"/>
    <x v="1"/>
    <n v="23"/>
    <x v="1"/>
    <x v="0"/>
    <x v="0"/>
    <s v="Yes"/>
    <s v="Private"/>
    <s v="Rural"/>
    <n v="91.97"/>
    <x v="1"/>
    <n v="21.6"/>
    <n v="28.25"/>
    <n v="21.6"/>
    <x v="2"/>
    <x v="0"/>
    <s v="0"/>
    <n v="-1.7965294907550389E-2"/>
  </r>
  <r>
    <n v="34416"/>
    <x v="0"/>
    <n v="23"/>
    <x v="1"/>
    <x v="0"/>
    <x v="0"/>
    <s v="No"/>
    <s v="Private"/>
    <s v="Urban"/>
    <n v="74.34"/>
    <x v="1"/>
    <n v="23.5"/>
    <n v="28.25"/>
    <n v="23.5"/>
    <x v="1"/>
    <x v="0"/>
    <s v="0"/>
    <n v="1.8525019272222949E-2"/>
  </r>
  <r>
    <n v="35854"/>
    <x v="1"/>
    <n v="23"/>
    <x v="1"/>
    <x v="0"/>
    <x v="0"/>
    <s v="No"/>
    <s v="Private"/>
    <s v="Urban"/>
    <n v="88.19"/>
    <x v="1"/>
    <n v="18.3"/>
    <n v="28.25"/>
    <n v="18.3"/>
    <x v="1"/>
    <x v="0"/>
    <s v="0"/>
    <n v="-3.4219098596915188E-3"/>
  </r>
  <r>
    <n v="36811"/>
    <x v="1"/>
    <n v="23"/>
    <x v="1"/>
    <x v="0"/>
    <x v="0"/>
    <s v="No"/>
    <s v="Private"/>
    <s v="Urban"/>
    <n v="94.09"/>
    <x v="1"/>
    <n v="30.9"/>
    <n v="28.25"/>
    <n v="30.9"/>
    <x v="1"/>
    <x v="0"/>
    <s v="0"/>
    <n v="1.8634510482177867E-2"/>
  </r>
  <r>
    <n v="38036"/>
    <x v="1"/>
    <n v="23"/>
    <x v="1"/>
    <x v="0"/>
    <x v="0"/>
    <s v="No"/>
    <s v="Private"/>
    <s v="Urban"/>
    <n v="124.5"/>
    <x v="0"/>
    <n v="33.4"/>
    <n v="28.25"/>
    <n v="33.4"/>
    <x v="0"/>
    <x v="0"/>
    <s v="0"/>
    <n v="-1.797280802693706E-2"/>
  </r>
  <r>
    <n v="38649"/>
    <x v="1"/>
    <n v="23"/>
    <x v="1"/>
    <x v="0"/>
    <x v="0"/>
    <s v="No"/>
    <s v="Private"/>
    <s v="Rural"/>
    <n v="79.33"/>
    <x v="1"/>
    <n v="41.5"/>
    <n v="28.25"/>
    <n v="41.5"/>
    <x v="1"/>
    <x v="0"/>
    <s v="0"/>
    <n v="1.4528678083545571E-2"/>
  </r>
  <r>
    <n v="39342"/>
    <x v="0"/>
    <n v="23"/>
    <x v="1"/>
    <x v="0"/>
    <x v="0"/>
    <s v="No"/>
    <s v="Private"/>
    <s v="Rural"/>
    <n v="67.760000000000005"/>
    <x v="3"/>
    <n v="26"/>
    <n v="28.25"/>
    <n v="26"/>
    <x v="1"/>
    <x v="0"/>
    <s v="0"/>
    <n v="1.3638871381484379E-2"/>
  </r>
  <r>
    <n v="40251"/>
    <x v="1"/>
    <n v="23"/>
    <x v="1"/>
    <x v="0"/>
    <x v="0"/>
    <s v="No"/>
    <s v="Private"/>
    <s v="Rural"/>
    <n v="65.900000000000006"/>
    <x v="3"/>
    <n v="21.5"/>
    <n v="28.25"/>
    <n v="21.5"/>
    <x v="1"/>
    <x v="0"/>
    <s v="0"/>
    <n v="-1.8492452207507233E-2"/>
  </r>
  <r>
    <n v="40509"/>
    <x v="1"/>
    <n v="23"/>
    <x v="1"/>
    <x v="0"/>
    <x v="0"/>
    <s v="No"/>
    <s v="Private"/>
    <s v="Urban"/>
    <n v="91.19"/>
    <x v="1"/>
    <n v="28.3"/>
    <n v="28.25"/>
    <n v="28.3"/>
    <x v="1"/>
    <x v="0"/>
    <s v="0"/>
    <n v="1.9422304727444422E-2"/>
  </r>
  <r>
    <n v="41097"/>
    <x v="1"/>
    <n v="23"/>
    <x v="1"/>
    <x v="1"/>
    <x v="0"/>
    <s v="No"/>
    <s v="Private"/>
    <s v="Urban"/>
    <n v="70.03"/>
    <x v="1"/>
    <n v="78"/>
    <n v="28.25"/>
    <n v="78"/>
    <x v="3"/>
    <x v="0"/>
    <s v="0"/>
    <n v="2.1181359118377298E-2"/>
  </r>
  <r>
    <n v="41800"/>
    <x v="1"/>
    <n v="23"/>
    <x v="1"/>
    <x v="0"/>
    <x v="0"/>
    <s v="Yes"/>
    <s v="Private"/>
    <s v="Rural"/>
    <n v="79.349999999999994"/>
    <x v="1"/>
    <n v="39.4"/>
    <n v="28.25"/>
    <n v="39.4"/>
    <x v="2"/>
    <x v="0"/>
    <s v="0"/>
    <n v="8.6657002110341712E-3"/>
  </r>
  <r>
    <n v="41861"/>
    <x v="1"/>
    <n v="23"/>
    <x v="1"/>
    <x v="0"/>
    <x v="0"/>
    <s v="No"/>
    <s v="Private"/>
    <s v="Rural"/>
    <n v="63.73"/>
    <x v="3"/>
    <n v="25.6"/>
    <n v="28.25"/>
    <n v="25.6"/>
    <x v="3"/>
    <x v="0"/>
    <s v="0"/>
    <n v="1.6018104891180985E-2"/>
  </r>
  <r>
    <n v="42710"/>
    <x v="1"/>
    <n v="23"/>
    <x v="1"/>
    <x v="0"/>
    <x v="0"/>
    <s v="No"/>
    <s v="Private"/>
    <s v="Urban"/>
    <n v="79.39"/>
    <x v="1"/>
    <n v="27.6"/>
    <n v="28.25"/>
    <n v="27.6"/>
    <x v="1"/>
    <x v="0"/>
    <s v="0"/>
    <n v="1.0219787038537802E-2"/>
  </r>
  <r>
    <n v="45922"/>
    <x v="1"/>
    <n v="23"/>
    <x v="1"/>
    <x v="0"/>
    <x v="0"/>
    <s v="No"/>
    <s v="Private"/>
    <s v="Urban"/>
    <n v="58.81"/>
    <x v="3"/>
    <n v="25.4"/>
    <n v="28.25"/>
    <n v="25.4"/>
    <x v="1"/>
    <x v="0"/>
    <s v="0"/>
    <n v="2.4122306687546301E-2"/>
  </r>
  <r>
    <n v="46483"/>
    <x v="0"/>
    <n v="23"/>
    <x v="1"/>
    <x v="0"/>
    <x v="0"/>
    <s v="No"/>
    <s v="Private"/>
    <s v="Urban"/>
    <n v="77.75"/>
    <x v="1"/>
    <n v="38.799999999999997"/>
    <n v="28.25"/>
    <n v="38.799999999999997"/>
    <x v="3"/>
    <x v="0"/>
    <s v="0"/>
    <n v="-1.8332933525480044E-2"/>
  </r>
  <r>
    <n v="49086"/>
    <x v="1"/>
    <n v="23"/>
    <x v="1"/>
    <x v="0"/>
    <x v="0"/>
    <s v="No"/>
    <s v="Private"/>
    <s v="Urban"/>
    <n v="60.5"/>
    <x v="3"/>
    <n v="27.1"/>
    <n v="28.25"/>
    <n v="27.1"/>
    <x v="2"/>
    <x v="0"/>
    <s v="0"/>
    <n v="1.1850185664869822E-2"/>
  </r>
  <r>
    <n v="52089"/>
    <x v="1"/>
    <n v="23"/>
    <x v="1"/>
    <x v="0"/>
    <x v="0"/>
    <s v="No"/>
    <s v="Private"/>
    <s v="Urban"/>
    <n v="126.67"/>
    <x v="4"/>
    <n v="28.7"/>
    <n v="28.25"/>
    <n v="28.7"/>
    <x v="3"/>
    <x v="0"/>
    <s v="0"/>
    <n v="2.8038200881979948E-3"/>
  </r>
  <r>
    <n v="53896"/>
    <x v="1"/>
    <n v="23"/>
    <x v="1"/>
    <x v="0"/>
    <x v="0"/>
    <s v="No"/>
    <s v="Private"/>
    <s v="Rural"/>
    <n v="165.36"/>
    <x v="4"/>
    <n v="21.9"/>
    <n v="28.25"/>
    <n v="21.9"/>
    <x v="3"/>
    <x v="0"/>
    <s v="0"/>
    <n v="-1.6920141675420219E-2"/>
  </r>
  <r>
    <n v="59945"/>
    <x v="1"/>
    <n v="23"/>
    <x v="1"/>
    <x v="0"/>
    <x v="0"/>
    <s v="No"/>
    <s v="Private"/>
    <s v="Urban"/>
    <n v="132.88"/>
    <x v="4"/>
    <n v="24.9"/>
    <n v="28.25"/>
    <n v="24.9"/>
    <x v="1"/>
    <x v="0"/>
    <s v="0"/>
    <n v="1.6488095566638105E-3"/>
  </r>
  <r>
    <n v="60533"/>
    <x v="1"/>
    <n v="23"/>
    <x v="1"/>
    <x v="0"/>
    <x v="0"/>
    <s v="No"/>
    <s v="Private"/>
    <s v="Rural"/>
    <n v="91.95"/>
    <x v="1"/>
    <n v="23"/>
    <n v="28.25"/>
    <n v="23"/>
    <x v="0"/>
    <x v="0"/>
    <s v="0"/>
    <n v="-7.9992785260718513E-4"/>
  </r>
  <r>
    <n v="61408"/>
    <x v="0"/>
    <n v="23"/>
    <x v="1"/>
    <x v="0"/>
    <x v="0"/>
    <s v="No"/>
    <s v="Never_worked"/>
    <s v="Urban"/>
    <n v="125.26"/>
    <x v="4"/>
    <n v="18.7"/>
    <n v="28.25"/>
    <n v="18.7"/>
    <x v="1"/>
    <x v="0"/>
    <s v="0"/>
    <n v="1.8388577483263953E-2"/>
  </r>
  <r>
    <n v="63725"/>
    <x v="0"/>
    <n v="23"/>
    <x v="1"/>
    <x v="0"/>
    <x v="0"/>
    <s v="No"/>
    <s v="Private"/>
    <s v="Urban"/>
    <n v="62"/>
    <x v="3"/>
    <n v="24.8"/>
    <n v="28.25"/>
    <n v="24.8"/>
    <x v="2"/>
    <x v="0"/>
    <s v="0"/>
    <n v="-3.3468662377706903E-3"/>
  </r>
  <r>
    <n v="63764"/>
    <x v="0"/>
    <n v="23"/>
    <x v="1"/>
    <x v="0"/>
    <x v="0"/>
    <s v="No"/>
    <s v="Private"/>
    <s v="Urban"/>
    <n v="87.87"/>
    <x v="1"/>
    <n v="23.4"/>
    <n v="28.25"/>
    <n v="23.4"/>
    <x v="1"/>
    <x v="0"/>
    <s v="0"/>
    <n v="9.733179509570377E-3"/>
  </r>
  <r>
    <n v="64541"/>
    <x v="0"/>
    <n v="23"/>
    <x v="1"/>
    <x v="0"/>
    <x v="0"/>
    <s v="Yes"/>
    <s v="Private"/>
    <s v="Urban"/>
    <n v="115.83"/>
    <x v="0"/>
    <n v="25.3"/>
    <n v="28.25"/>
    <n v="25.3"/>
    <x v="1"/>
    <x v="0"/>
    <s v="0"/>
    <n v="-1.9816421159524117E-2"/>
  </r>
  <r>
    <n v="64662"/>
    <x v="1"/>
    <n v="23"/>
    <x v="1"/>
    <x v="0"/>
    <x v="0"/>
    <s v="No"/>
    <s v="Private"/>
    <s v="Rural"/>
    <n v="58.01"/>
    <x v="3"/>
    <n v="35.299999999999997"/>
    <n v="28.25"/>
    <n v="35.299999999999997"/>
    <x v="1"/>
    <x v="0"/>
    <s v="0"/>
    <n v="2.2173449970019382E-2"/>
  </r>
  <r>
    <n v="65473"/>
    <x v="0"/>
    <n v="23"/>
    <x v="1"/>
    <x v="0"/>
    <x v="0"/>
    <s v="No"/>
    <s v="Private"/>
    <s v="Urban"/>
    <n v="61.96"/>
    <x v="3"/>
    <n v="22"/>
    <n v="28.25"/>
    <n v="22"/>
    <x v="3"/>
    <x v="0"/>
    <s v="0"/>
    <n v="-3.7456233326351564E-3"/>
  </r>
  <r>
    <n v="66570"/>
    <x v="1"/>
    <n v="23"/>
    <x v="1"/>
    <x v="0"/>
    <x v="0"/>
    <s v="No"/>
    <s v="Private"/>
    <s v="Rural"/>
    <n v="69.239999999999995"/>
    <x v="3"/>
    <n v="51"/>
    <n v="28.25"/>
    <n v="51"/>
    <x v="1"/>
    <x v="0"/>
    <s v="0"/>
    <n v="-8.9347829194154176E-3"/>
  </r>
  <r>
    <n v="67744"/>
    <x v="1"/>
    <n v="23"/>
    <x v="1"/>
    <x v="0"/>
    <x v="0"/>
    <s v="No"/>
    <s v="Private"/>
    <s v="Urban"/>
    <n v="74.459999999999994"/>
    <x v="1"/>
    <n v="35.6"/>
    <n v="28.25"/>
    <n v="35.6"/>
    <x v="2"/>
    <x v="0"/>
    <s v="0"/>
    <n v="2.7682559809730336E-3"/>
  </r>
  <r>
    <n v="68708"/>
    <x v="1"/>
    <n v="23"/>
    <x v="1"/>
    <x v="0"/>
    <x v="0"/>
    <s v="No"/>
    <s v="Private"/>
    <s v="Urban"/>
    <n v="64.099999999999994"/>
    <x v="3"/>
    <n v="19.8"/>
    <n v="28.25"/>
    <n v="19.8"/>
    <x v="0"/>
    <x v="0"/>
    <s v="0"/>
    <n v="8.2354634246701306E-4"/>
  </r>
  <r>
    <n v="70318"/>
    <x v="0"/>
    <n v="23"/>
    <x v="1"/>
    <x v="0"/>
    <x v="0"/>
    <s v="No"/>
    <s v="Private"/>
    <s v="Rural"/>
    <n v="88.06"/>
    <x v="1"/>
    <n v="25.3"/>
    <n v="28.25"/>
    <n v="25.3"/>
    <x v="0"/>
    <x v="0"/>
    <s v="0"/>
    <n v="1.4221382385938286E-2"/>
  </r>
  <r>
    <n v="71097"/>
    <x v="1"/>
    <n v="23"/>
    <x v="1"/>
    <x v="0"/>
    <x v="0"/>
    <s v="No"/>
    <s v="Private"/>
    <s v="Urban"/>
    <n v="64.94"/>
    <x v="3"/>
    <n v="18.8"/>
    <n v="28.25"/>
    <n v="18.8"/>
    <x v="1"/>
    <x v="0"/>
    <s v="0"/>
    <n v="7.2164867339401303E-3"/>
  </r>
  <r>
    <n v="71724"/>
    <x v="1"/>
    <n v="23"/>
    <x v="1"/>
    <x v="0"/>
    <x v="0"/>
    <s v="No"/>
    <s v="Private"/>
    <s v="Urban"/>
    <n v="59.07"/>
    <x v="3"/>
    <n v="21.6"/>
    <n v="28.25"/>
    <n v="21.6"/>
    <x v="1"/>
    <x v="0"/>
    <s v="0"/>
    <n v="9.0156668377194273E-4"/>
  </r>
  <r>
    <n v="72041"/>
    <x v="0"/>
    <n v="23"/>
    <x v="1"/>
    <x v="0"/>
    <x v="0"/>
    <s v="No"/>
    <s v="Private"/>
    <s v="Urban"/>
    <n v="82.53"/>
    <x v="1"/>
    <n v="20.7"/>
    <n v="28.25"/>
    <n v="20.7"/>
    <x v="3"/>
    <x v="0"/>
    <s v="0"/>
    <n v="1.3207734289445956E-2"/>
  </r>
  <r>
    <n v="72393"/>
    <x v="1"/>
    <n v="23"/>
    <x v="1"/>
    <x v="0"/>
    <x v="0"/>
    <s v="Yes"/>
    <s v="Govt_job"/>
    <s v="Rural"/>
    <n v="84.93"/>
    <x v="1"/>
    <n v="24.2"/>
    <n v="28.25"/>
    <n v="24.2"/>
    <x v="1"/>
    <x v="0"/>
    <s v="0"/>
    <n v="-1.46756697975716E-2"/>
  </r>
  <r>
    <n v="129"/>
    <x v="1"/>
    <n v="24"/>
    <x v="1"/>
    <x v="0"/>
    <x v="0"/>
    <s v="No"/>
    <s v="Private"/>
    <s v="Urban"/>
    <n v="97.55"/>
    <x v="1"/>
    <n v="26.2"/>
    <n v="28.25"/>
    <n v="26.2"/>
    <x v="1"/>
    <x v="0"/>
    <s v="0"/>
    <n v="-3.8968233290735399E-3"/>
  </r>
  <r>
    <n v="3843"/>
    <x v="1"/>
    <n v="24"/>
    <x v="1"/>
    <x v="0"/>
    <x v="0"/>
    <s v="No"/>
    <s v="Private"/>
    <s v="Urban"/>
    <n v="73.489999999999995"/>
    <x v="1"/>
    <n v="23.5"/>
    <n v="28.25"/>
    <n v="23.5"/>
    <x v="1"/>
    <x v="0"/>
    <s v="0"/>
    <n v="-2.0677512319033208E-2"/>
  </r>
  <r>
    <n v="4740"/>
    <x v="1"/>
    <n v="24"/>
    <x v="1"/>
    <x v="0"/>
    <x v="0"/>
    <s v="No"/>
    <s v="Private"/>
    <s v="Urban"/>
    <n v="86.35"/>
    <x v="1"/>
    <n v="32.700000000000003"/>
    <n v="28.25"/>
    <n v="32.700000000000003"/>
    <x v="1"/>
    <x v="0"/>
    <s v="0"/>
    <n v="1.9692238976115366E-2"/>
  </r>
  <r>
    <n v="5074"/>
    <x v="0"/>
    <n v="24"/>
    <x v="1"/>
    <x v="0"/>
    <x v="0"/>
    <s v="No"/>
    <s v="Private"/>
    <s v="Rural"/>
    <n v="200.14"/>
    <x v="2"/>
    <n v="37.700000000000003"/>
    <n v="28.25"/>
    <n v="37.700000000000003"/>
    <x v="3"/>
    <x v="0"/>
    <s v="0"/>
    <n v="-9.9839369040943208E-3"/>
  </r>
  <r>
    <n v="6517"/>
    <x v="1"/>
    <n v="24"/>
    <x v="1"/>
    <x v="0"/>
    <x v="0"/>
    <s v="Yes"/>
    <s v="Govt_job"/>
    <s v="Urban"/>
    <n v="83.1"/>
    <x v="1"/>
    <n v="42.5"/>
    <n v="28.25"/>
    <n v="42.5"/>
    <x v="3"/>
    <x v="0"/>
    <s v="0"/>
    <n v="-1.0730838005434095E-2"/>
  </r>
  <r>
    <n v="7586"/>
    <x v="0"/>
    <n v="24"/>
    <x v="1"/>
    <x v="0"/>
    <x v="0"/>
    <s v="No"/>
    <s v="Self-employed"/>
    <s v="Rural"/>
    <n v="111.33"/>
    <x v="0"/>
    <n v="29.6"/>
    <n v="28.25"/>
    <n v="29.6"/>
    <x v="2"/>
    <x v="0"/>
    <s v="0"/>
    <n v="9.0053994580090451E-4"/>
  </r>
  <r>
    <n v="7964"/>
    <x v="0"/>
    <n v="24"/>
    <x v="1"/>
    <x v="0"/>
    <x v="0"/>
    <s v="No"/>
    <s v="Private"/>
    <s v="Urban"/>
    <n v="97.47"/>
    <x v="1"/>
    <n v="24.2"/>
    <n v="28.25"/>
    <n v="24.2"/>
    <x v="2"/>
    <x v="0"/>
    <s v="0"/>
    <n v="6.0950925061984407E-3"/>
  </r>
  <r>
    <n v="7990"/>
    <x v="1"/>
    <n v="24"/>
    <x v="1"/>
    <x v="0"/>
    <x v="0"/>
    <s v="Yes"/>
    <s v="Private"/>
    <s v="Rural"/>
    <n v="84.08"/>
    <x v="1"/>
    <n v="24.5"/>
    <n v="28.25"/>
    <n v="24.5"/>
    <x v="0"/>
    <x v="0"/>
    <s v="0"/>
    <n v="1.1023780492808399E-2"/>
  </r>
  <r>
    <n v="8544"/>
    <x v="1"/>
    <n v="24"/>
    <x v="1"/>
    <x v="0"/>
    <x v="0"/>
    <s v="No"/>
    <s v="Self-employed"/>
    <s v="Rural"/>
    <n v="115.03"/>
    <x v="0"/>
    <n v="23.4"/>
    <n v="28.25"/>
    <n v="23.4"/>
    <x v="1"/>
    <x v="0"/>
    <s v="0"/>
    <n v="2.2995252240668135E-2"/>
  </r>
  <r>
    <n v="9608"/>
    <x v="0"/>
    <n v="24"/>
    <x v="1"/>
    <x v="0"/>
    <x v="0"/>
    <s v="No"/>
    <s v="Private"/>
    <s v="Urban"/>
    <n v="123.1"/>
    <x v="0"/>
    <n v="37.9"/>
    <n v="28.25"/>
    <n v="37.9"/>
    <x v="1"/>
    <x v="0"/>
    <s v="0"/>
    <n v="1.3118021004394593E-2"/>
  </r>
  <r>
    <n v="10374"/>
    <x v="1"/>
    <n v="24"/>
    <x v="1"/>
    <x v="0"/>
    <x v="0"/>
    <s v="Yes"/>
    <s v="Private"/>
    <s v="Rural"/>
    <n v="76.42"/>
    <x v="1"/>
    <n v="24.8"/>
    <n v="28.25"/>
    <n v="24.8"/>
    <x v="3"/>
    <x v="0"/>
    <s v="0"/>
    <n v="1.3226869398929308E-3"/>
  </r>
  <r>
    <n v="10449"/>
    <x v="1"/>
    <n v="24"/>
    <x v="1"/>
    <x v="0"/>
    <x v="0"/>
    <s v="Yes"/>
    <s v="Private"/>
    <s v="Urban"/>
    <n v="75.23"/>
    <x v="1"/>
    <n v="29"/>
    <n v="28.25"/>
    <n v="29"/>
    <x v="1"/>
    <x v="0"/>
    <s v="0"/>
    <n v="2.2469722236484597E-2"/>
  </r>
  <r>
    <n v="10624"/>
    <x v="0"/>
    <n v="24"/>
    <x v="1"/>
    <x v="0"/>
    <x v="0"/>
    <s v="Yes"/>
    <s v="Private"/>
    <s v="Rural"/>
    <n v="73.78"/>
    <x v="1"/>
    <n v="21.4"/>
    <n v="28.25"/>
    <n v="21.4"/>
    <x v="3"/>
    <x v="0"/>
    <s v="0"/>
    <n v="-1.3791364243409803E-2"/>
  </r>
  <r>
    <n v="11539"/>
    <x v="1"/>
    <n v="24"/>
    <x v="1"/>
    <x v="1"/>
    <x v="0"/>
    <s v="No"/>
    <s v="Private"/>
    <s v="Urban"/>
    <n v="107.22"/>
    <x v="0"/>
    <n v="35.299999999999997"/>
    <n v="28.25"/>
    <n v="35.299999999999997"/>
    <x v="3"/>
    <x v="0"/>
    <s v="0"/>
    <n v="7.3011048988758324E-3"/>
  </r>
  <r>
    <n v="13191"/>
    <x v="1"/>
    <n v="24"/>
    <x v="1"/>
    <x v="0"/>
    <x v="0"/>
    <s v="No"/>
    <s v="Private"/>
    <s v="Rural"/>
    <n v="120.77"/>
    <x v="0"/>
    <n v="16.899999999999999"/>
    <n v="28.25"/>
    <n v="16.899999999999999"/>
    <x v="1"/>
    <x v="0"/>
    <s v="0"/>
    <n v="3.8810055724338489E-3"/>
  </r>
  <r>
    <n v="13736"/>
    <x v="0"/>
    <n v="24"/>
    <x v="1"/>
    <x v="0"/>
    <x v="0"/>
    <s v="Yes"/>
    <s v="Private"/>
    <s v="Urban"/>
    <n v="94.66"/>
    <x v="1"/>
    <n v="32.1"/>
    <n v="28.25"/>
    <n v="32.1"/>
    <x v="2"/>
    <x v="0"/>
    <s v="0"/>
    <n v="-2.406136146494179E-2"/>
  </r>
  <r>
    <n v="15311"/>
    <x v="1"/>
    <n v="24"/>
    <x v="1"/>
    <x v="0"/>
    <x v="0"/>
    <s v="Yes"/>
    <s v="Private"/>
    <s v="Urban"/>
    <n v="89.99"/>
    <x v="1"/>
    <n v="24.4"/>
    <n v="28.25"/>
    <n v="24.4"/>
    <x v="2"/>
    <x v="0"/>
    <s v="0"/>
    <n v="8.3867930469634926E-4"/>
  </r>
  <r>
    <n v="17231"/>
    <x v="1"/>
    <n v="24"/>
    <x v="1"/>
    <x v="0"/>
    <x v="0"/>
    <s v="No"/>
    <s v="Private"/>
    <s v="Urban"/>
    <n v="90.42"/>
    <x v="1"/>
    <n v="24.3"/>
    <n v="28.25"/>
    <n v="24.3"/>
    <x v="1"/>
    <x v="0"/>
    <s v="0"/>
    <n v="-2.2963647637113265E-2"/>
  </r>
  <r>
    <n v="18891"/>
    <x v="0"/>
    <n v="24"/>
    <x v="1"/>
    <x v="0"/>
    <x v="0"/>
    <s v="No"/>
    <s v="Govt_job"/>
    <s v="Rural"/>
    <n v="99.65"/>
    <x v="0"/>
    <n v="50.3"/>
    <n v="28.25"/>
    <n v="50.3"/>
    <x v="1"/>
    <x v="0"/>
    <s v="0"/>
    <n v="9.0895627003311115E-3"/>
  </r>
  <r>
    <n v="20292"/>
    <x v="1"/>
    <n v="24"/>
    <x v="1"/>
    <x v="0"/>
    <x v="0"/>
    <s v="Yes"/>
    <s v="Private"/>
    <s v="Urban"/>
    <n v="85.55"/>
    <x v="1"/>
    <n v="63.3"/>
    <n v="28.25"/>
    <n v="63.3"/>
    <x v="1"/>
    <x v="0"/>
    <s v="0"/>
    <n v="-1.2204267460258971E-2"/>
  </r>
  <r>
    <n v="22384"/>
    <x v="1"/>
    <n v="24"/>
    <x v="1"/>
    <x v="0"/>
    <x v="0"/>
    <s v="Yes"/>
    <s v="Private"/>
    <s v="Rural"/>
    <n v="97.92"/>
    <x v="1"/>
    <n v="23.1"/>
    <n v="28.25"/>
    <n v="23.1"/>
    <x v="1"/>
    <x v="0"/>
    <s v="0"/>
    <n v="-5.1468252750316744E-3"/>
  </r>
  <r>
    <n v="23893"/>
    <x v="0"/>
    <n v="24"/>
    <x v="1"/>
    <x v="0"/>
    <x v="0"/>
    <s v="Yes"/>
    <s v="Private"/>
    <s v="Urban"/>
    <n v="103.45"/>
    <x v="0"/>
    <n v="25.1"/>
    <n v="28.25"/>
    <n v="25.1"/>
    <x v="3"/>
    <x v="0"/>
    <s v="0"/>
    <n v="-9.6635171520106974E-3"/>
  </r>
  <r>
    <n v="24721"/>
    <x v="0"/>
    <n v="24"/>
    <x v="1"/>
    <x v="0"/>
    <x v="0"/>
    <s v="No"/>
    <s v="Private"/>
    <s v="Urban"/>
    <n v="72.290000000000006"/>
    <x v="1"/>
    <n v="22.2"/>
    <n v="28.25"/>
    <n v="22.2"/>
    <x v="0"/>
    <x v="0"/>
    <s v="0"/>
    <n v="-2.1757731818926235E-2"/>
  </r>
  <r>
    <n v="24854"/>
    <x v="1"/>
    <n v="24"/>
    <x v="1"/>
    <x v="0"/>
    <x v="0"/>
    <s v="No"/>
    <s v="Self-employed"/>
    <s v="Urban"/>
    <n v="79.42"/>
    <x v="1"/>
    <n v="21.4"/>
    <n v="28.25"/>
    <n v="21.4"/>
    <x v="1"/>
    <x v="0"/>
    <s v="0"/>
    <n v="2.1230755070426689E-2"/>
  </r>
  <r>
    <n v="25408"/>
    <x v="1"/>
    <n v="24"/>
    <x v="1"/>
    <x v="0"/>
    <x v="0"/>
    <s v="Yes"/>
    <s v="Self-employed"/>
    <s v="Rural"/>
    <n v="114.54"/>
    <x v="0"/>
    <n v="30.1"/>
    <n v="28.25"/>
    <n v="30.1"/>
    <x v="3"/>
    <x v="0"/>
    <s v="0"/>
    <n v="6.1639110825643887E-3"/>
  </r>
  <r>
    <n v="25982"/>
    <x v="0"/>
    <n v="24"/>
    <x v="1"/>
    <x v="0"/>
    <x v="0"/>
    <s v="No"/>
    <s v="Private"/>
    <s v="Rural"/>
    <n v="91.21"/>
    <x v="1"/>
    <n v="28.1"/>
    <n v="28.25"/>
    <n v="28.1"/>
    <x v="2"/>
    <x v="0"/>
    <s v="0"/>
    <n v="-1.3904332494363552E-2"/>
  </r>
  <r>
    <n v="29804"/>
    <x v="0"/>
    <n v="24"/>
    <x v="1"/>
    <x v="1"/>
    <x v="0"/>
    <s v="Yes"/>
    <s v="Private"/>
    <s v="Rural"/>
    <n v="80.63"/>
    <x v="1"/>
    <n v="28.2"/>
    <n v="28.25"/>
    <n v="28.2"/>
    <x v="3"/>
    <x v="0"/>
    <s v="0"/>
    <n v="1.0601500539826226E-3"/>
  </r>
  <r>
    <n v="30927"/>
    <x v="0"/>
    <n v="24"/>
    <x v="1"/>
    <x v="0"/>
    <x v="0"/>
    <s v="No"/>
    <s v="Private"/>
    <s v="Rural"/>
    <n v="93.76"/>
    <x v="1"/>
    <n v="24"/>
    <n v="28.25"/>
    <n v="24"/>
    <x v="2"/>
    <x v="0"/>
    <s v="0"/>
    <n v="1.5070022795432269E-2"/>
  </r>
  <r>
    <n v="31596"/>
    <x v="1"/>
    <n v="24"/>
    <x v="1"/>
    <x v="0"/>
    <x v="0"/>
    <s v="No"/>
    <s v="Private"/>
    <s v="Urban"/>
    <n v="95.31"/>
    <x v="1"/>
    <n v="22.8"/>
    <n v="28.25"/>
    <n v="22.8"/>
    <x v="1"/>
    <x v="0"/>
    <s v="0"/>
    <n v="-7.5486380997479615E-3"/>
  </r>
  <r>
    <n v="33252"/>
    <x v="1"/>
    <n v="24"/>
    <x v="1"/>
    <x v="0"/>
    <x v="0"/>
    <s v="No"/>
    <s v="Private"/>
    <s v="Rural"/>
    <n v="97.95"/>
    <x v="1"/>
    <n v="34.700000000000003"/>
    <n v="28.25"/>
    <n v="34.700000000000003"/>
    <x v="0"/>
    <x v="0"/>
    <s v="0"/>
    <n v="4.7461849703745954E-3"/>
  </r>
  <r>
    <n v="38014"/>
    <x v="0"/>
    <n v="24"/>
    <x v="1"/>
    <x v="0"/>
    <x v="0"/>
    <s v="Yes"/>
    <s v="Private"/>
    <s v="Urban"/>
    <n v="83.1"/>
    <x v="1"/>
    <n v="21.9"/>
    <n v="28.25"/>
    <n v="21.9"/>
    <x v="3"/>
    <x v="0"/>
    <s v="0"/>
    <n v="-2.0065707880538415E-2"/>
  </r>
  <r>
    <n v="38938"/>
    <x v="1"/>
    <n v="24"/>
    <x v="1"/>
    <x v="0"/>
    <x v="0"/>
    <s v="No"/>
    <s v="Private"/>
    <s v="Rural"/>
    <n v="159.69999999999999"/>
    <x v="4"/>
    <n v="25.7"/>
    <n v="28.25"/>
    <n v="25.7"/>
    <x v="0"/>
    <x v="0"/>
    <s v="0"/>
    <n v="1.4337518701366797E-2"/>
  </r>
  <r>
    <n v="39229"/>
    <x v="1"/>
    <n v="24"/>
    <x v="1"/>
    <x v="0"/>
    <x v="0"/>
    <s v="Yes"/>
    <s v="Private"/>
    <s v="Rural"/>
    <n v="67.989999999999995"/>
    <x v="3"/>
    <n v="32.1"/>
    <n v="28.25"/>
    <n v="32.1"/>
    <x v="1"/>
    <x v="0"/>
    <s v="0"/>
    <n v="-5.0290669029900428E-4"/>
  </r>
  <r>
    <n v="42108"/>
    <x v="1"/>
    <n v="24"/>
    <x v="1"/>
    <x v="0"/>
    <x v="0"/>
    <s v="No"/>
    <s v="Govt_job"/>
    <s v="Rural"/>
    <n v="100.97"/>
    <x v="0"/>
    <n v="27.9"/>
    <n v="28.25"/>
    <n v="27.9"/>
    <x v="1"/>
    <x v="0"/>
    <s v="0"/>
    <n v="-1.1184085120080623E-5"/>
  </r>
  <r>
    <n v="42172"/>
    <x v="1"/>
    <n v="24"/>
    <x v="1"/>
    <x v="0"/>
    <x v="0"/>
    <s v="Yes"/>
    <s v="Self-employed"/>
    <s v="Rural"/>
    <n v="69.72"/>
    <x v="3"/>
    <n v="29.6"/>
    <n v="28.25"/>
    <n v="29.6"/>
    <x v="1"/>
    <x v="0"/>
    <s v="0"/>
    <n v="-1.8252709286007762E-2"/>
  </r>
  <r>
    <n v="43271"/>
    <x v="1"/>
    <n v="24"/>
    <x v="1"/>
    <x v="0"/>
    <x v="0"/>
    <s v="No"/>
    <s v="Govt_job"/>
    <s v="Urban"/>
    <n v="63.4"/>
    <x v="3"/>
    <n v="20.3"/>
    <n v="28.25"/>
    <n v="20.3"/>
    <x v="3"/>
    <x v="0"/>
    <s v="0"/>
    <n v="4.836000743854779E-3"/>
  </r>
  <r>
    <n v="46141"/>
    <x v="1"/>
    <n v="24"/>
    <x v="1"/>
    <x v="0"/>
    <x v="0"/>
    <s v="No"/>
    <s v="Private"/>
    <s v="Rural"/>
    <n v="147.74"/>
    <x v="4"/>
    <n v="21.4"/>
    <n v="28.25"/>
    <n v="21.4"/>
    <x v="0"/>
    <x v="0"/>
    <s v="0"/>
    <n v="1.6972532069013491E-2"/>
  </r>
  <r>
    <n v="47924"/>
    <x v="0"/>
    <n v="24"/>
    <x v="1"/>
    <x v="0"/>
    <x v="0"/>
    <s v="No"/>
    <s v="Private"/>
    <s v="Urban"/>
    <n v="59.28"/>
    <x v="3"/>
    <n v="43.2"/>
    <n v="28.25"/>
    <n v="43.2"/>
    <x v="1"/>
    <x v="0"/>
    <s v="0"/>
    <n v="-1.1492035506801567E-2"/>
  </r>
  <r>
    <n v="49762"/>
    <x v="1"/>
    <n v="24"/>
    <x v="1"/>
    <x v="0"/>
    <x v="0"/>
    <s v="No"/>
    <s v="Private"/>
    <s v="Rural"/>
    <n v="123.89"/>
    <x v="0"/>
    <n v="24.1"/>
    <n v="28.25"/>
    <n v="24.1"/>
    <x v="3"/>
    <x v="0"/>
    <s v="0"/>
    <n v="2.1807028603760069E-2"/>
  </r>
  <r>
    <n v="50811"/>
    <x v="0"/>
    <n v="24"/>
    <x v="1"/>
    <x v="0"/>
    <x v="0"/>
    <s v="No"/>
    <s v="Private"/>
    <s v="Urban"/>
    <n v="119.34"/>
    <x v="0"/>
    <n v="38.5"/>
    <n v="28.25"/>
    <n v="38.5"/>
    <x v="1"/>
    <x v="0"/>
    <s v="0"/>
    <n v="-2.3929266419401417E-2"/>
  </r>
  <r>
    <n v="51024"/>
    <x v="1"/>
    <n v="24"/>
    <x v="1"/>
    <x v="0"/>
    <x v="0"/>
    <s v="Yes"/>
    <s v="Private"/>
    <s v="Urban"/>
    <n v="105.26"/>
    <x v="0"/>
    <n v="26.1"/>
    <n v="28.25"/>
    <n v="26.1"/>
    <x v="1"/>
    <x v="0"/>
    <s v="0"/>
    <n v="-1.3678546665488889E-2"/>
  </r>
  <r>
    <n v="51564"/>
    <x v="1"/>
    <n v="24"/>
    <x v="1"/>
    <x v="0"/>
    <x v="0"/>
    <s v="No"/>
    <s v="Govt_job"/>
    <s v="Urban"/>
    <n v="104.86"/>
    <x v="0"/>
    <n v="19.8"/>
    <n v="28.25"/>
    <n v="19.8"/>
    <x v="1"/>
    <x v="0"/>
    <s v="0"/>
    <n v="-9.4229365679826364E-3"/>
  </r>
  <r>
    <n v="52225"/>
    <x v="0"/>
    <n v="24"/>
    <x v="1"/>
    <x v="0"/>
    <x v="0"/>
    <s v="No"/>
    <s v="Private"/>
    <s v="Urban"/>
    <n v="84.16"/>
    <x v="1"/>
    <n v="37.5"/>
    <n v="28.25"/>
    <n v="37.5"/>
    <x v="3"/>
    <x v="0"/>
    <s v="0"/>
    <n v="9.9078871127768978E-3"/>
  </r>
  <r>
    <n v="52668"/>
    <x v="1"/>
    <n v="24"/>
    <x v="1"/>
    <x v="0"/>
    <x v="0"/>
    <s v="No"/>
    <s v="Private"/>
    <s v="Urban"/>
    <n v="65.44"/>
    <x v="3"/>
    <n v="23.6"/>
    <n v="28.25"/>
    <n v="23.6"/>
    <x v="1"/>
    <x v="0"/>
    <s v="0"/>
    <n v="2.3392318002273794E-2"/>
  </r>
  <r>
    <n v="53302"/>
    <x v="1"/>
    <n v="24"/>
    <x v="1"/>
    <x v="0"/>
    <x v="0"/>
    <s v="Yes"/>
    <s v="Private"/>
    <s v="Rural"/>
    <n v="130"/>
    <x v="4"/>
    <n v="25.9"/>
    <n v="28.25"/>
    <n v="25.9"/>
    <x v="2"/>
    <x v="0"/>
    <s v="0"/>
    <n v="-3.8395378890939693E-4"/>
  </r>
  <r>
    <n v="53346"/>
    <x v="1"/>
    <n v="24"/>
    <x v="1"/>
    <x v="0"/>
    <x v="0"/>
    <s v="Yes"/>
    <s v="Private"/>
    <s v="Rural"/>
    <n v="156.43"/>
    <x v="4"/>
    <n v="27"/>
    <n v="28.25"/>
    <n v="27"/>
    <x v="2"/>
    <x v="0"/>
    <s v="0"/>
    <n v="1.1793806131323626E-2"/>
  </r>
  <r>
    <n v="56255"/>
    <x v="1"/>
    <n v="24"/>
    <x v="1"/>
    <x v="0"/>
    <x v="0"/>
    <s v="No"/>
    <s v="Private"/>
    <s v="Urban"/>
    <n v="149.16999999999999"/>
    <x v="4"/>
    <n v="23.1"/>
    <n v="28.25"/>
    <n v="23.1"/>
    <x v="1"/>
    <x v="0"/>
    <s v="0"/>
    <n v="1.5301554055556155E-2"/>
  </r>
  <r>
    <n v="59164"/>
    <x v="1"/>
    <n v="24"/>
    <x v="1"/>
    <x v="0"/>
    <x v="0"/>
    <s v="No"/>
    <s v="Private"/>
    <s v="Urban"/>
    <n v="70.319999999999993"/>
    <x v="1"/>
    <n v="20.5"/>
    <n v="28.25"/>
    <n v="20.5"/>
    <x v="0"/>
    <x v="0"/>
    <s v="0"/>
    <n v="2.1535311930535837E-2"/>
  </r>
  <r>
    <n v="61505"/>
    <x v="1"/>
    <n v="24"/>
    <x v="1"/>
    <x v="0"/>
    <x v="0"/>
    <s v="No"/>
    <s v="Private"/>
    <s v="Rural"/>
    <n v="187.99"/>
    <x v="4"/>
    <n v="24.9"/>
    <n v="28.25"/>
    <n v="24.9"/>
    <x v="3"/>
    <x v="0"/>
    <s v="0"/>
    <n v="1.5670145956129942E-2"/>
  </r>
  <r>
    <n v="62767"/>
    <x v="1"/>
    <n v="24"/>
    <x v="1"/>
    <x v="0"/>
    <x v="0"/>
    <s v="Yes"/>
    <s v="Private"/>
    <s v="Urban"/>
    <n v="89.68"/>
    <x v="1"/>
    <n v="38.700000000000003"/>
    <n v="28.25"/>
    <n v="38.700000000000003"/>
    <x v="1"/>
    <x v="0"/>
    <s v="0"/>
    <n v="-9.5867269822250516E-3"/>
  </r>
  <r>
    <n v="64165"/>
    <x v="1"/>
    <n v="24"/>
    <x v="1"/>
    <x v="0"/>
    <x v="0"/>
    <s v="No"/>
    <s v="Private"/>
    <s v="Urban"/>
    <n v="71.63"/>
    <x v="1"/>
    <n v="22"/>
    <n v="28.25"/>
    <n v="22"/>
    <x v="2"/>
    <x v="0"/>
    <s v="0"/>
    <n v="8.4032695284505798E-3"/>
  </r>
  <r>
    <n v="67635"/>
    <x v="0"/>
    <n v="24"/>
    <x v="1"/>
    <x v="0"/>
    <x v="0"/>
    <s v="No"/>
    <s v="Private"/>
    <s v="Urban"/>
    <n v="90"/>
    <x v="1"/>
    <n v="25.5"/>
    <n v="28.25"/>
    <n v="25.5"/>
    <x v="1"/>
    <x v="0"/>
    <s v="0"/>
    <n v="1.6018553515394433E-2"/>
  </r>
  <r>
    <n v="68408"/>
    <x v="0"/>
    <n v="24"/>
    <x v="1"/>
    <x v="0"/>
    <x v="0"/>
    <s v="No"/>
    <s v="Private"/>
    <s v="Urban"/>
    <n v="88.38"/>
    <x v="1"/>
    <n v="20.100000000000001"/>
    <n v="28.25"/>
    <n v="20.100000000000001"/>
    <x v="3"/>
    <x v="0"/>
    <s v="0"/>
    <n v="-2.2459396187929269E-2"/>
  </r>
  <r>
    <n v="68970"/>
    <x v="1"/>
    <n v="24"/>
    <x v="1"/>
    <x v="0"/>
    <x v="0"/>
    <s v="No"/>
    <s v="Private"/>
    <s v="Urban"/>
    <n v="85.07"/>
    <x v="1"/>
    <n v="22.5"/>
    <n v="28.25"/>
    <n v="22.5"/>
    <x v="0"/>
    <x v="0"/>
    <s v="0"/>
    <n v="-2.1490397497332094E-2"/>
  </r>
  <r>
    <n v="71869"/>
    <x v="1"/>
    <n v="24"/>
    <x v="1"/>
    <x v="0"/>
    <x v="0"/>
    <s v="No"/>
    <s v="Private"/>
    <s v="Rural"/>
    <n v="72.06"/>
    <x v="1"/>
    <n v="30.2"/>
    <n v="28.25"/>
    <n v="30.2"/>
    <x v="2"/>
    <x v="0"/>
    <s v="0"/>
    <n v="7.0205945821240675E-3"/>
  </r>
  <r>
    <n v="2327"/>
    <x v="1"/>
    <n v="25"/>
    <x v="1"/>
    <x v="0"/>
    <x v="0"/>
    <s v="No"/>
    <s v="Private"/>
    <s v="Rural"/>
    <n v="76.72"/>
    <x v="1"/>
    <n v="21.5"/>
    <n v="28.25"/>
    <n v="21.5"/>
    <x v="0"/>
    <x v="0"/>
    <s v="0"/>
    <n v="-1.5470838306669177E-2"/>
  </r>
  <r>
    <n v="3178"/>
    <x v="1"/>
    <n v="25"/>
    <x v="1"/>
    <x v="0"/>
    <x v="0"/>
    <s v="Yes"/>
    <s v="Private"/>
    <s v="Rural"/>
    <n v="68.78"/>
    <x v="3"/>
    <n v="55.1"/>
    <n v="28.25"/>
    <n v="55.1"/>
    <x v="2"/>
    <x v="0"/>
    <s v="0"/>
    <n v="-2.2906531859746337E-2"/>
  </r>
  <r>
    <n v="5984"/>
    <x v="0"/>
    <n v="25"/>
    <x v="1"/>
    <x v="0"/>
    <x v="0"/>
    <s v="Yes"/>
    <s v="Private"/>
    <s v="Rural"/>
    <n v="78.290000000000006"/>
    <x v="1"/>
    <m/>
    <n v="28.25"/>
    <n v="28.25"/>
    <x v="3"/>
    <x v="0"/>
    <s v="0"/>
    <n v="1.6750033816355349E-2"/>
  </r>
  <r>
    <n v="8595"/>
    <x v="0"/>
    <n v="25"/>
    <x v="1"/>
    <x v="0"/>
    <x v="0"/>
    <s v="Yes"/>
    <s v="Private"/>
    <s v="Rural"/>
    <n v="95.59"/>
    <x v="1"/>
    <n v="25.1"/>
    <n v="28.25"/>
    <n v="25.1"/>
    <x v="1"/>
    <x v="0"/>
    <s v="0"/>
    <n v="7.8180196795151532E-3"/>
  </r>
  <r>
    <n v="9122"/>
    <x v="0"/>
    <n v="25"/>
    <x v="1"/>
    <x v="0"/>
    <x v="0"/>
    <s v="Yes"/>
    <s v="Private"/>
    <s v="Urban"/>
    <n v="89.87"/>
    <x v="1"/>
    <n v="26.5"/>
    <n v="28.25"/>
    <n v="26.5"/>
    <x v="1"/>
    <x v="0"/>
    <s v="0"/>
    <n v="3.359669502700191E-3"/>
  </r>
  <r>
    <n v="10255"/>
    <x v="0"/>
    <n v="25"/>
    <x v="1"/>
    <x v="0"/>
    <x v="0"/>
    <s v="Yes"/>
    <s v="Private"/>
    <s v="Rural"/>
    <n v="92.14"/>
    <x v="1"/>
    <n v="36.200000000000003"/>
    <n v="28.25"/>
    <n v="36.200000000000003"/>
    <x v="0"/>
    <x v="0"/>
    <s v="0"/>
    <n v="7.8877206949677144E-3"/>
  </r>
  <r>
    <n v="11630"/>
    <x v="1"/>
    <n v="25"/>
    <x v="1"/>
    <x v="0"/>
    <x v="0"/>
    <s v="No"/>
    <s v="Private"/>
    <s v="Urban"/>
    <n v="92.06"/>
    <x v="1"/>
    <n v="25.3"/>
    <n v="28.25"/>
    <n v="25.3"/>
    <x v="3"/>
    <x v="0"/>
    <s v="0"/>
    <n v="9.362106302446627E-3"/>
  </r>
  <r>
    <n v="11651"/>
    <x v="1"/>
    <n v="25"/>
    <x v="1"/>
    <x v="0"/>
    <x v="0"/>
    <s v="Yes"/>
    <s v="Private"/>
    <s v="Rural"/>
    <n v="81.209999999999994"/>
    <x v="1"/>
    <n v="37.9"/>
    <n v="28.25"/>
    <n v="37.9"/>
    <x v="1"/>
    <x v="0"/>
    <s v="0"/>
    <n v="8.7109004403356834E-3"/>
  </r>
  <r>
    <n v="11770"/>
    <x v="1"/>
    <n v="25"/>
    <x v="1"/>
    <x v="0"/>
    <x v="0"/>
    <s v="Yes"/>
    <s v="Govt_job"/>
    <s v="Urban"/>
    <n v="93.23"/>
    <x v="1"/>
    <m/>
    <n v="28.25"/>
    <n v="28.25"/>
    <x v="3"/>
    <x v="0"/>
    <s v="0"/>
    <n v="1.5432992493106173E-2"/>
  </r>
  <r>
    <n v="12741"/>
    <x v="1"/>
    <n v="25"/>
    <x v="1"/>
    <x v="0"/>
    <x v="0"/>
    <s v="Yes"/>
    <s v="Private"/>
    <s v="Rural"/>
    <n v="97.52"/>
    <x v="1"/>
    <n v="45.5"/>
    <n v="28.25"/>
    <n v="45.5"/>
    <x v="2"/>
    <x v="0"/>
    <s v="0"/>
    <n v="-2.2222102008969326E-2"/>
  </r>
  <r>
    <n v="14222"/>
    <x v="1"/>
    <n v="25"/>
    <x v="1"/>
    <x v="0"/>
    <x v="0"/>
    <s v="No"/>
    <s v="Private"/>
    <s v="Urban"/>
    <n v="78.59"/>
    <x v="1"/>
    <n v="37.200000000000003"/>
    <n v="28.25"/>
    <n v="37.200000000000003"/>
    <x v="1"/>
    <x v="0"/>
    <s v="0"/>
    <n v="-2.3030547000341038E-2"/>
  </r>
  <r>
    <n v="18790"/>
    <x v="0"/>
    <n v="25"/>
    <x v="1"/>
    <x v="0"/>
    <x v="0"/>
    <s v="No"/>
    <s v="Private"/>
    <s v="Urban"/>
    <n v="85.96"/>
    <x v="1"/>
    <n v="34.5"/>
    <n v="28.25"/>
    <n v="34.5"/>
    <x v="2"/>
    <x v="0"/>
    <s v="0"/>
    <n v="1.0013325202250123E-2"/>
  </r>
  <r>
    <n v="20258"/>
    <x v="0"/>
    <n v="25"/>
    <x v="1"/>
    <x v="0"/>
    <x v="0"/>
    <s v="No"/>
    <s v="Private"/>
    <s v="Urban"/>
    <n v="87.17"/>
    <x v="1"/>
    <n v="25.1"/>
    <n v="28.25"/>
    <n v="25.1"/>
    <x v="1"/>
    <x v="0"/>
    <s v="0"/>
    <n v="-1.7330493756703414E-2"/>
  </r>
  <r>
    <n v="20310"/>
    <x v="0"/>
    <n v="25"/>
    <x v="1"/>
    <x v="0"/>
    <x v="0"/>
    <s v="No"/>
    <s v="Govt_job"/>
    <s v="Urban"/>
    <n v="75.5"/>
    <x v="1"/>
    <n v="24.6"/>
    <n v="28.25"/>
    <n v="24.6"/>
    <x v="1"/>
    <x v="0"/>
    <s v="0"/>
    <n v="-1.331398596441714E-2"/>
  </r>
  <r>
    <n v="21625"/>
    <x v="1"/>
    <n v="25"/>
    <x v="1"/>
    <x v="0"/>
    <x v="0"/>
    <s v="Yes"/>
    <s v="Private"/>
    <s v="Urban"/>
    <n v="84.25"/>
    <x v="1"/>
    <n v="24.5"/>
    <n v="28.25"/>
    <n v="24.5"/>
    <x v="0"/>
    <x v="0"/>
    <s v="0"/>
    <n v="-1.1093580963030919E-2"/>
  </r>
  <r>
    <n v="21989"/>
    <x v="1"/>
    <n v="25"/>
    <x v="1"/>
    <x v="0"/>
    <x v="0"/>
    <s v="No"/>
    <s v="Private"/>
    <s v="Urban"/>
    <n v="76.44"/>
    <x v="1"/>
    <n v="48.3"/>
    <n v="28.25"/>
    <n v="48.3"/>
    <x v="0"/>
    <x v="0"/>
    <s v="0"/>
    <n v="2.3684002601159892E-2"/>
  </r>
  <r>
    <n v="22295"/>
    <x v="1"/>
    <n v="25"/>
    <x v="1"/>
    <x v="0"/>
    <x v="0"/>
    <s v="No"/>
    <s v="Private"/>
    <s v="Urban"/>
    <n v="82.77"/>
    <x v="1"/>
    <n v="36.299999999999997"/>
    <n v="28.25"/>
    <n v="36.299999999999997"/>
    <x v="0"/>
    <x v="0"/>
    <s v="0"/>
    <n v="2.3302208866282825E-2"/>
  </r>
  <r>
    <n v="22804"/>
    <x v="1"/>
    <n v="25"/>
    <x v="1"/>
    <x v="0"/>
    <x v="0"/>
    <s v="No"/>
    <s v="Private"/>
    <s v="Rural"/>
    <n v="111.65"/>
    <x v="0"/>
    <n v="35.200000000000003"/>
    <n v="28.25"/>
    <n v="35.200000000000003"/>
    <x v="2"/>
    <x v="0"/>
    <s v="0"/>
    <n v="2.2546426306225286E-2"/>
  </r>
  <r>
    <n v="23543"/>
    <x v="1"/>
    <n v="25"/>
    <x v="1"/>
    <x v="0"/>
    <x v="0"/>
    <s v="No"/>
    <s v="Private"/>
    <s v="Rural"/>
    <n v="81.540000000000006"/>
    <x v="1"/>
    <n v="43.1"/>
    <n v="28.25"/>
    <n v="43.1"/>
    <x v="0"/>
    <x v="0"/>
    <s v="0"/>
    <n v="-7.484017409266447E-3"/>
  </r>
  <r>
    <n v="24219"/>
    <x v="0"/>
    <n v="25"/>
    <x v="1"/>
    <x v="0"/>
    <x v="0"/>
    <s v="Yes"/>
    <s v="Private"/>
    <s v="Urban"/>
    <n v="93.51"/>
    <x v="1"/>
    <n v="30.8"/>
    <n v="28.25"/>
    <n v="30.8"/>
    <x v="1"/>
    <x v="0"/>
    <s v="0"/>
    <n v="-9.031903956377341E-3"/>
  </r>
  <r>
    <n v="24965"/>
    <x v="1"/>
    <n v="25"/>
    <x v="1"/>
    <x v="0"/>
    <x v="0"/>
    <s v="No"/>
    <s v="Govt_job"/>
    <s v="Rural"/>
    <n v="103.15"/>
    <x v="0"/>
    <n v="21"/>
    <n v="28.25"/>
    <n v="21"/>
    <x v="3"/>
    <x v="0"/>
    <s v="0"/>
    <n v="9.110746491237786E-3"/>
  </r>
  <r>
    <n v="27572"/>
    <x v="1"/>
    <n v="25"/>
    <x v="1"/>
    <x v="0"/>
    <x v="0"/>
    <s v="No"/>
    <s v="Private"/>
    <s v="Rural"/>
    <n v="92.82"/>
    <x v="1"/>
    <n v="24.1"/>
    <n v="28.25"/>
    <n v="24.1"/>
    <x v="1"/>
    <x v="0"/>
    <s v="0"/>
    <n v="1.0788823415178511E-2"/>
  </r>
  <r>
    <n v="28102"/>
    <x v="1"/>
    <n v="25"/>
    <x v="1"/>
    <x v="0"/>
    <x v="0"/>
    <s v="No"/>
    <s v="Private"/>
    <s v="Rural"/>
    <n v="66.3"/>
    <x v="3"/>
    <n v="27.2"/>
    <n v="28.25"/>
    <n v="27.2"/>
    <x v="1"/>
    <x v="0"/>
    <s v="0"/>
    <n v="-1.2597071855202258E-2"/>
  </r>
  <r>
    <n v="28998"/>
    <x v="0"/>
    <n v="25"/>
    <x v="1"/>
    <x v="0"/>
    <x v="0"/>
    <s v="No"/>
    <s v="Private"/>
    <s v="Rural"/>
    <n v="85.17"/>
    <x v="1"/>
    <n v="28.7"/>
    <n v="28.25"/>
    <n v="28.7"/>
    <x v="3"/>
    <x v="0"/>
    <s v="0"/>
    <n v="-2.0978779436803326E-2"/>
  </r>
  <r>
    <n v="29267"/>
    <x v="0"/>
    <n v="25"/>
    <x v="1"/>
    <x v="0"/>
    <x v="0"/>
    <s v="No"/>
    <s v="Private"/>
    <s v="Rural"/>
    <n v="229.94"/>
    <x v="2"/>
    <n v="23.5"/>
    <n v="28.25"/>
    <n v="23.5"/>
    <x v="1"/>
    <x v="0"/>
    <s v="0"/>
    <n v="2.0218278387143112E-2"/>
  </r>
  <r>
    <n v="31564"/>
    <x v="1"/>
    <n v="25"/>
    <x v="1"/>
    <x v="0"/>
    <x v="0"/>
    <s v="Yes"/>
    <s v="Private"/>
    <s v="Rural"/>
    <n v="90.65"/>
    <x v="1"/>
    <n v="20.9"/>
    <n v="28.25"/>
    <n v="20.9"/>
    <x v="0"/>
    <x v="0"/>
    <s v="0"/>
    <n v="3.2038321476971056E-3"/>
  </r>
  <r>
    <n v="36896"/>
    <x v="0"/>
    <n v="25"/>
    <x v="1"/>
    <x v="0"/>
    <x v="0"/>
    <s v="Yes"/>
    <s v="Private"/>
    <s v="Rural"/>
    <n v="66.510000000000005"/>
    <x v="3"/>
    <n v="29.2"/>
    <n v="28.25"/>
    <n v="29.2"/>
    <x v="0"/>
    <x v="0"/>
    <s v="0"/>
    <n v="5.5247725329066741E-4"/>
  </r>
  <r>
    <n v="37668"/>
    <x v="0"/>
    <n v="25"/>
    <x v="1"/>
    <x v="0"/>
    <x v="0"/>
    <s v="Yes"/>
    <s v="Govt_job"/>
    <s v="Urban"/>
    <n v="166.38"/>
    <x v="4"/>
    <n v="23.1"/>
    <n v="28.25"/>
    <n v="23.1"/>
    <x v="1"/>
    <x v="0"/>
    <s v="0"/>
    <n v="1.4548953149647747E-2"/>
  </r>
  <r>
    <n v="44142"/>
    <x v="0"/>
    <n v="25"/>
    <x v="1"/>
    <x v="0"/>
    <x v="0"/>
    <s v="No"/>
    <s v="Private"/>
    <s v="Rural"/>
    <n v="95.01"/>
    <x v="1"/>
    <n v="28"/>
    <n v="28.25"/>
    <n v="28"/>
    <x v="1"/>
    <x v="0"/>
    <s v="0"/>
    <n v="-1.7869463497565696E-2"/>
  </r>
  <r>
    <n v="44202"/>
    <x v="1"/>
    <n v="25"/>
    <x v="1"/>
    <x v="0"/>
    <x v="0"/>
    <s v="Yes"/>
    <s v="Private"/>
    <s v="Urban"/>
    <n v="65.599999999999994"/>
    <x v="3"/>
    <n v="33.5"/>
    <n v="28.25"/>
    <n v="33.5"/>
    <x v="1"/>
    <x v="0"/>
    <s v="0"/>
    <n v="-3.1247466200192699E-4"/>
  </r>
  <r>
    <n v="44503"/>
    <x v="1"/>
    <n v="25"/>
    <x v="1"/>
    <x v="0"/>
    <x v="0"/>
    <s v="No"/>
    <s v="Private"/>
    <s v="Rural"/>
    <n v="65.95"/>
    <x v="3"/>
    <n v="35"/>
    <n v="28.25"/>
    <n v="35"/>
    <x v="1"/>
    <x v="0"/>
    <s v="0"/>
    <n v="1.9155701988558677E-2"/>
  </r>
  <r>
    <n v="45099"/>
    <x v="0"/>
    <n v="25"/>
    <x v="1"/>
    <x v="0"/>
    <x v="0"/>
    <s v="Yes"/>
    <s v="Self-employed"/>
    <s v="Urban"/>
    <n v="83.33"/>
    <x v="1"/>
    <n v="31.5"/>
    <n v="28.25"/>
    <n v="31.5"/>
    <x v="0"/>
    <x v="0"/>
    <s v="0"/>
    <n v="-1.9442549412964961E-2"/>
  </r>
  <r>
    <n v="45622"/>
    <x v="1"/>
    <n v="25"/>
    <x v="1"/>
    <x v="0"/>
    <x v="0"/>
    <s v="No"/>
    <s v="Private"/>
    <s v="Rural"/>
    <n v="118.85"/>
    <x v="0"/>
    <n v="23.8"/>
    <n v="28.25"/>
    <n v="23.8"/>
    <x v="3"/>
    <x v="0"/>
    <s v="0"/>
    <n v="8.6546266311026184E-3"/>
  </r>
  <r>
    <n v="46683"/>
    <x v="1"/>
    <n v="25"/>
    <x v="1"/>
    <x v="0"/>
    <x v="0"/>
    <s v="No"/>
    <s v="Private"/>
    <s v="Urban"/>
    <n v="122.01"/>
    <x v="0"/>
    <n v="27"/>
    <n v="28.25"/>
    <n v="27"/>
    <x v="3"/>
    <x v="0"/>
    <s v="0"/>
    <n v="2.0504546971755799E-2"/>
  </r>
  <r>
    <n v="47972"/>
    <x v="1"/>
    <n v="25"/>
    <x v="1"/>
    <x v="0"/>
    <x v="0"/>
    <s v="No"/>
    <s v="Govt_job"/>
    <s v="Rural"/>
    <n v="74.11"/>
    <x v="1"/>
    <n v="34.1"/>
    <n v="28.25"/>
    <n v="34.1"/>
    <x v="3"/>
    <x v="0"/>
    <s v="0"/>
    <n v="-2.3085704069575551E-3"/>
  </r>
  <r>
    <n v="49509"/>
    <x v="1"/>
    <n v="25"/>
    <x v="1"/>
    <x v="0"/>
    <x v="0"/>
    <s v="Yes"/>
    <s v="Private"/>
    <s v="Rural"/>
    <n v="78.5"/>
    <x v="1"/>
    <n v="28.6"/>
    <n v="28.25"/>
    <n v="28.6"/>
    <x v="1"/>
    <x v="0"/>
    <s v="0"/>
    <n v="-7.2901009298078686E-3"/>
  </r>
  <r>
    <n v="51085"/>
    <x v="1"/>
    <n v="25"/>
    <x v="1"/>
    <x v="0"/>
    <x v="0"/>
    <s v="No"/>
    <s v="Private"/>
    <s v="Urban"/>
    <n v="181.3"/>
    <x v="4"/>
    <n v="35.799999999999997"/>
    <n v="28.25"/>
    <n v="35.799999999999997"/>
    <x v="1"/>
    <x v="0"/>
    <s v="0"/>
    <n v="-1.9327859752257964E-2"/>
  </r>
  <r>
    <n v="51988"/>
    <x v="1"/>
    <n v="25"/>
    <x v="1"/>
    <x v="0"/>
    <x v="0"/>
    <s v="Yes"/>
    <s v="Private"/>
    <s v="Rural"/>
    <n v="79.94"/>
    <x v="1"/>
    <n v="36.6"/>
    <n v="28.25"/>
    <n v="36.6"/>
    <x v="0"/>
    <x v="0"/>
    <s v="0"/>
    <n v="9.5919649775206613E-3"/>
  </r>
  <r>
    <n v="52428"/>
    <x v="0"/>
    <n v="25"/>
    <x v="1"/>
    <x v="0"/>
    <x v="0"/>
    <s v="No"/>
    <s v="Private"/>
    <s v="Urban"/>
    <n v="116.12"/>
    <x v="0"/>
    <n v="20.399999999999999"/>
    <n v="28.25"/>
    <n v="20.399999999999999"/>
    <x v="3"/>
    <x v="0"/>
    <s v="0"/>
    <n v="-2.1565444783227888E-2"/>
  </r>
  <r>
    <n v="53141"/>
    <x v="1"/>
    <n v="25"/>
    <x v="1"/>
    <x v="0"/>
    <x v="0"/>
    <s v="No"/>
    <s v="Private"/>
    <s v="Rural"/>
    <n v="67.73"/>
    <x v="3"/>
    <n v="22.6"/>
    <n v="28.25"/>
    <n v="22.6"/>
    <x v="1"/>
    <x v="0"/>
    <s v="0"/>
    <n v="-1.3892705697215523E-2"/>
  </r>
  <r>
    <n v="55137"/>
    <x v="1"/>
    <n v="25"/>
    <x v="1"/>
    <x v="0"/>
    <x v="0"/>
    <s v="No"/>
    <s v="Private"/>
    <s v="Urban"/>
    <n v="125.98"/>
    <x v="4"/>
    <n v="21"/>
    <n v="28.25"/>
    <n v="21"/>
    <x v="3"/>
    <x v="0"/>
    <s v="0"/>
    <n v="7.8148377229210701E-3"/>
  </r>
  <r>
    <n v="55262"/>
    <x v="0"/>
    <n v="25"/>
    <x v="1"/>
    <x v="0"/>
    <x v="0"/>
    <s v="Yes"/>
    <s v="Private"/>
    <s v="Rural"/>
    <n v="93.88"/>
    <x v="1"/>
    <n v="24.3"/>
    <n v="28.25"/>
    <n v="24.3"/>
    <x v="3"/>
    <x v="0"/>
    <s v="0"/>
    <n v="-2.842669591589686E-3"/>
  </r>
  <r>
    <n v="56089"/>
    <x v="1"/>
    <n v="25"/>
    <x v="1"/>
    <x v="0"/>
    <x v="0"/>
    <s v="Yes"/>
    <s v="Private"/>
    <s v="Rural"/>
    <n v="63.64"/>
    <x v="3"/>
    <n v="31.3"/>
    <n v="28.25"/>
    <n v="31.3"/>
    <x v="2"/>
    <x v="0"/>
    <s v="0"/>
    <n v="-2.0059318023924622E-2"/>
  </r>
  <r>
    <n v="56254"/>
    <x v="1"/>
    <n v="25"/>
    <x v="1"/>
    <x v="0"/>
    <x v="0"/>
    <s v="No"/>
    <s v="Private"/>
    <s v="Rural"/>
    <n v="108.82"/>
    <x v="0"/>
    <n v="41.3"/>
    <n v="28.25"/>
    <n v="41.3"/>
    <x v="3"/>
    <x v="0"/>
    <s v="0"/>
    <n v="2.4725537174440697E-2"/>
  </r>
  <r>
    <n v="56309"/>
    <x v="1"/>
    <n v="25"/>
    <x v="1"/>
    <x v="0"/>
    <x v="0"/>
    <s v="Yes"/>
    <s v="Private"/>
    <s v="Rural"/>
    <n v="69.239999999999995"/>
    <x v="3"/>
    <n v="26.6"/>
    <n v="28.25"/>
    <n v="26.6"/>
    <x v="1"/>
    <x v="0"/>
    <s v="0"/>
    <n v="2.126308587936019E-2"/>
  </r>
  <r>
    <n v="56450"/>
    <x v="0"/>
    <n v="25"/>
    <x v="1"/>
    <x v="0"/>
    <x v="0"/>
    <s v="No"/>
    <s v="Private"/>
    <s v="Rural"/>
    <n v="65.36"/>
    <x v="3"/>
    <n v="24.7"/>
    <n v="28.25"/>
    <n v="24.7"/>
    <x v="1"/>
    <x v="0"/>
    <s v="0"/>
    <n v="-1.1792912379131026E-2"/>
  </r>
  <r>
    <n v="58591"/>
    <x v="1"/>
    <n v="25"/>
    <x v="1"/>
    <x v="0"/>
    <x v="0"/>
    <s v="No"/>
    <s v="Private"/>
    <s v="Rural"/>
    <n v="134.33000000000001"/>
    <x v="4"/>
    <n v="19.5"/>
    <n v="28.25"/>
    <n v="19.5"/>
    <x v="0"/>
    <x v="0"/>
    <s v="0"/>
    <n v="4.3529732525852015E-3"/>
  </r>
  <r>
    <n v="59412"/>
    <x v="1"/>
    <n v="25"/>
    <x v="1"/>
    <x v="0"/>
    <x v="0"/>
    <s v="Yes"/>
    <s v="Private"/>
    <s v="Urban"/>
    <n v="58.48"/>
    <x v="3"/>
    <n v="23.7"/>
    <n v="28.25"/>
    <n v="23.7"/>
    <x v="1"/>
    <x v="0"/>
    <s v="0"/>
    <n v="-2.0207839887925832E-2"/>
  </r>
  <r>
    <n v="61477"/>
    <x v="1"/>
    <n v="25"/>
    <x v="1"/>
    <x v="0"/>
    <x v="0"/>
    <s v="No"/>
    <s v="Private"/>
    <s v="Urban"/>
    <n v="68.069999999999993"/>
    <x v="3"/>
    <n v="18.600000000000001"/>
    <n v="28.25"/>
    <n v="18.600000000000001"/>
    <x v="3"/>
    <x v="0"/>
    <s v="0"/>
    <n v="2.2060840441499547E-2"/>
  </r>
  <r>
    <n v="61573"/>
    <x v="0"/>
    <n v="25"/>
    <x v="1"/>
    <x v="0"/>
    <x v="0"/>
    <s v="No"/>
    <s v="Private"/>
    <s v="Rural"/>
    <n v="65.77"/>
    <x v="3"/>
    <n v="23.7"/>
    <n v="28.25"/>
    <n v="23.7"/>
    <x v="3"/>
    <x v="0"/>
    <s v="0"/>
    <n v="-2.3597883377258655E-2"/>
  </r>
  <r>
    <n v="61697"/>
    <x v="0"/>
    <n v="25"/>
    <x v="1"/>
    <x v="0"/>
    <x v="0"/>
    <s v="No"/>
    <s v="Private"/>
    <s v="Rural"/>
    <n v="113.8"/>
    <x v="0"/>
    <n v="35.299999999999997"/>
    <n v="28.25"/>
    <n v="35.299999999999997"/>
    <x v="2"/>
    <x v="0"/>
    <s v="0"/>
    <n v="-1.2242475711431449E-2"/>
  </r>
  <r>
    <n v="63050"/>
    <x v="0"/>
    <n v="25"/>
    <x v="1"/>
    <x v="0"/>
    <x v="0"/>
    <s v="No"/>
    <s v="Private"/>
    <s v="Rural"/>
    <n v="96.17"/>
    <x v="1"/>
    <n v="22.1"/>
    <n v="28.25"/>
    <n v="22.1"/>
    <x v="0"/>
    <x v="0"/>
    <s v="0"/>
    <n v="-1.7213890205917709E-2"/>
  </r>
  <r>
    <n v="64534"/>
    <x v="1"/>
    <n v="25"/>
    <x v="1"/>
    <x v="0"/>
    <x v="0"/>
    <s v="Yes"/>
    <s v="Private"/>
    <s v="Urban"/>
    <n v="104.66"/>
    <x v="0"/>
    <n v="23.9"/>
    <n v="28.25"/>
    <n v="23.9"/>
    <x v="1"/>
    <x v="0"/>
    <s v="0"/>
    <n v="6.521256401115505E-4"/>
  </r>
  <r>
    <n v="66419"/>
    <x v="0"/>
    <n v="25"/>
    <x v="1"/>
    <x v="0"/>
    <x v="0"/>
    <s v="Yes"/>
    <s v="Private"/>
    <s v="Rural"/>
    <n v="119.96"/>
    <x v="0"/>
    <n v="27.7"/>
    <n v="28.25"/>
    <n v="27.7"/>
    <x v="1"/>
    <x v="0"/>
    <s v="0"/>
    <n v="-4.2470966526316602E-3"/>
  </r>
  <r>
    <n v="70336"/>
    <x v="1"/>
    <n v="25"/>
    <x v="1"/>
    <x v="0"/>
    <x v="0"/>
    <s v="Yes"/>
    <s v="Private"/>
    <s v="Urban"/>
    <n v="60.84"/>
    <x v="3"/>
    <n v="24.5"/>
    <n v="28.25"/>
    <n v="24.5"/>
    <x v="1"/>
    <x v="0"/>
    <s v="0"/>
    <n v="8.1794281324979838E-3"/>
  </r>
  <r>
    <n v="70654"/>
    <x v="1"/>
    <n v="25"/>
    <x v="1"/>
    <x v="0"/>
    <x v="0"/>
    <s v="No"/>
    <s v="Private"/>
    <s v="Rural"/>
    <n v="100.82"/>
    <x v="0"/>
    <n v="31.9"/>
    <n v="28.25"/>
    <n v="31.9"/>
    <x v="0"/>
    <x v="0"/>
    <s v="0"/>
    <n v="1.0256920754829401E-2"/>
  </r>
  <r>
    <n v="71539"/>
    <x v="0"/>
    <n v="25"/>
    <x v="1"/>
    <x v="0"/>
    <x v="0"/>
    <s v="No"/>
    <s v="Private"/>
    <s v="Urban"/>
    <n v="138.29"/>
    <x v="4"/>
    <n v="27.3"/>
    <n v="28.25"/>
    <n v="27.3"/>
    <x v="0"/>
    <x v="0"/>
    <s v="0"/>
    <n v="-3.9060300384709144E-3"/>
  </r>
  <r>
    <n v="2520"/>
    <x v="1"/>
    <n v="26"/>
    <x v="1"/>
    <x v="0"/>
    <x v="0"/>
    <s v="Yes"/>
    <s v="Private"/>
    <s v="Rural"/>
    <n v="84.9"/>
    <x v="1"/>
    <n v="26.2"/>
    <n v="28.25"/>
    <n v="26.2"/>
    <x v="1"/>
    <x v="0"/>
    <s v="0"/>
    <n v="-1.5981527335439071E-2"/>
  </r>
  <r>
    <n v="3437"/>
    <x v="1"/>
    <n v="26"/>
    <x v="1"/>
    <x v="0"/>
    <x v="0"/>
    <s v="No"/>
    <s v="Private"/>
    <s v="Urban"/>
    <n v="82.61"/>
    <x v="1"/>
    <n v="28.5"/>
    <n v="28.25"/>
    <n v="28.5"/>
    <x v="3"/>
    <x v="0"/>
    <s v="0"/>
    <n v="8.1824548894950944E-3"/>
  </r>
  <r>
    <n v="3477"/>
    <x v="1"/>
    <n v="26"/>
    <x v="1"/>
    <x v="0"/>
    <x v="0"/>
    <s v="No"/>
    <s v="Private"/>
    <s v="Rural"/>
    <n v="78.16"/>
    <x v="1"/>
    <n v="20.100000000000001"/>
    <n v="28.25"/>
    <n v="20.100000000000001"/>
    <x v="1"/>
    <x v="0"/>
    <s v="0"/>
    <n v="-2.3662925395073198E-2"/>
  </r>
  <r>
    <n v="4211"/>
    <x v="0"/>
    <n v="26"/>
    <x v="1"/>
    <x v="0"/>
    <x v="0"/>
    <s v="No"/>
    <s v="Govt_job"/>
    <s v="Rural"/>
    <n v="100.85"/>
    <x v="0"/>
    <n v="21"/>
    <n v="28.25"/>
    <n v="21"/>
    <x v="3"/>
    <x v="0"/>
    <s v="0"/>
    <n v="2.3002914616418912E-2"/>
  </r>
  <r>
    <n v="5380"/>
    <x v="1"/>
    <n v="26"/>
    <x v="1"/>
    <x v="0"/>
    <x v="0"/>
    <s v="Yes"/>
    <s v="Private"/>
    <s v="Urban"/>
    <n v="91.35"/>
    <x v="1"/>
    <n v="23.8"/>
    <n v="28.25"/>
    <n v="23.8"/>
    <x v="1"/>
    <x v="0"/>
    <s v="0"/>
    <n v="-4.1738082345972151E-3"/>
  </r>
  <r>
    <n v="6960"/>
    <x v="1"/>
    <n v="26"/>
    <x v="1"/>
    <x v="0"/>
    <x v="0"/>
    <s v="No"/>
    <s v="Govt_job"/>
    <s v="Urban"/>
    <n v="90.35"/>
    <x v="1"/>
    <n v="38.6"/>
    <n v="28.25"/>
    <n v="38.6"/>
    <x v="0"/>
    <x v="0"/>
    <s v="0"/>
    <n v="4.8015324379148292E-3"/>
  </r>
  <r>
    <n v="7979"/>
    <x v="1"/>
    <n v="26"/>
    <x v="1"/>
    <x v="0"/>
    <x v="0"/>
    <s v="No"/>
    <s v="Private"/>
    <s v="Rural"/>
    <n v="69.77"/>
    <x v="3"/>
    <n v="23.2"/>
    <n v="28.25"/>
    <n v="23.2"/>
    <x v="1"/>
    <x v="0"/>
    <s v="0"/>
    <n v="1.8705133246979071E-2"/>
  </r>
  <r>
    <n v="9637"/>
    <x v="0"/>
    <n v="26"/>
    <x v="1"/>
    <x v="0"/>
    <x v="0"/>
    <s v="Yes"/>
    <s v="Private"/>
    <s v="Rural"/>
    <n v="120.31"/>
    <x v="0"/>
    <n v="22.3"/>
    <n v="28.25"/>
    <n v="22.3"/>
    <x v="3"/>
    <x v="0"/>
    <s v="0"/>
    <n v="-2.1352138754910543E-2"/>
  </r>
  <r>
    <n v="11605"/>
    <x v="1"/>
    <n v="26"/>
    <x v="1"/>
    <x v="0"/>
    <x v="0"/>
    <s v="No"/>
    <s v="Private"/>
    <s v="Rural"/>
    <n v="108.2"/>
    <x v="0"/>
    <n v="26.2"/>
    <n v="28.25"/>
    <n v="26.2"/>
    <x v="1"/>
    <x v="0"/>
    <s v="0"/>
    <n v="-5.5603185880384876E-3"/>
  </r>
  <r>
    <n v="12298"/>
    <x v="0"/>
    <n v="26"/>
    <x v="1"/>
    <x v="0"/>
    <x v="0"/>
    <s v="No"/>
    <s v="Self-employed"/>
    <s v="Urban"/>
    <n v="200.28"/>
    <x v="2"/>
    <n v="31.9"/>
    <n v="28.25"/>
    <n v="31.9"/>
    <x v="2"/>
    <x v="0"/>
    <s v="0"/>
    <n v="1.5782663656337577E-2"/>
  </r>
  <r>
    <n v="14928"/>
    <x v="1"/>
    <n v="26"/>
    <x v="1"/>
    <x v="0"/>
    <x v="0"/>
    <s v="No"/>
    <s v="Private"/>
    <s v="Urban"/>
    <n v="81.94"/>
    <x v="1"/>
    <n v="26"/>
    <n v="28.25"/>
    <n v="26"/>
    <x v="3"/>
    <x v="0"/>
    <s v="0"/>
    <n v="-2.4161055068450323E-2"/>
  </r>
  <r>
    <n v="15104"/>
    <x v="1"/>
    <n v="26"/>
    <x v="1"/>
    <x v="0"/>
    <x v="0"/>
    <s v="Yes"/>
    <s v="Private"/>
    <s v="Rural"/>
    <n v="88.79"/>
    <x v="1"/>
    <n v="24.9"/>
    <n v="28.25"/>
    <n v="24.9"/>
    <x v="1"/>
    <x v="0"/>
    <s v="0"/>
    <n v="1.3008055538733809E-2"/>
  </r>
  <r>
    <n v="16582"/>
    <x v="0"/>
    <n v="26"/>
    <x v="1"/>
    <x v="0"/>
    <x v="0"/>
    <s v="Yes"/>
    <s v="Private"/>
    <s v="Rural"/>
    <n v="95.57"/>
    <x v="1"/>
    <n v="30.7"/>
    <n v="28.25"/>
    <n v="30.7"/>
    <x v="3"/>
    <x v="0"/>
    <s v="0"/>
    <n v="1.0338959575193069E-2"/>
  </r>
  <r>
    <n v="16971"/>
    <x v="1"/>
    <n v="26"/>
    <x v="1"/>
    <x v="0"/>
    <x v="0"/>
    <s v="No"/>
    <s v="Private"/>
    <s v="Urban"/>
    <n v="100.31"/>
    <x v="0"/>
    <n v="38.6"/>
    <n v="28.25"/>
    <n v="38.6"/>
    <x v="1"/>
    <x v="0"/>
    <s v="0"/>
    <n v="2.178644443522491E-2"/>
  </r>
  <r>
    <n v="17668"/>
    <x v="0"/>
    <n v="26"/>
    <x v="1"/>
    <x v="0"/>
    <x v="0"/>
    <s v="Yes"/>
    <s v="Self-employed"/>
    <s v="Urban"/>
    <n v="73.72"/>
    <x v="1"/>
    <n v="25.9"/>
    <n v="28.25"/>
    <n v="25.9"/>
    <x v="3"/>
    <x v="0"/>
    <s v="0"/>
    <n v="9.7145544050223735E-3"/>
  </r>
  <r>
    <n v="18437"/>
    <x v="0"/>
    <n v="26"/>
    <x v="1"/>
    <x v="0"/>
    <x v="0"/>
    <s v="No"/>
    <s v="Private"/>
    <s v="Urban"/>
    <n v="85.92"/>
    <x v="1"/>
    <n v="35.6"/>
    <n v="28.25"/>
    <n v="35.6"/>
    <x v="3"/>
    <x v="0"/>
    <s v="0"/>
    <n v="1.4678664838662758E-2"/>
  </r>
  <r>
    <n v="18636"/>
    <x v="1"/>
    <n v="26"/>
    <x v="1"/>
    <x v="0"/>
    <x v="0"/>
    <s v="Yes"/>
    <s v="Govt_job"/>
    <s v="Urban"/>
    <n v="72.56"/>
    <x v="1"/>
    <n v="35.4"/>
    <n v="28.25"/>
    <n v="35.4"/>
    <x v="1"/>
    <x v="0"/>
    <s v="0"/>
    <n v="-9.106800778577246E-3"/>
  </r>
  <r>
    <n v="18943"/>
    <x v="0"/>
    <n v="26"/>
    <x v="1"/>
    <x v="0"/>
    <x v="0"/>
    <s v="No"/>
    <s v="Govt_job"/>
    <s v="Rural"/>
    <n v="76.739999999999995"/>
    <x v="1"/>
    <n v="29.8"/>
    <n v="28.25"/>
    <n v="29.8"/>
    <x v="0"/>
    <x v="0"/>
    <s v="0"/>
    <n v="-6.8416995593444333E-3"/>
  </r>
  <r>
    <n v="19508"/>
    <x v="1"/>
    <n v="26"/>
    <x v="1"/>
    <x v="0"/>
    <x v="0"/>
    <s v="No"/>
    <s v="Private"/>
    <s v="Urban"/>
    <n v="116.68"/>
    <x v="0"/>
    <n v="18.7"/>
    <n v="28.25"/>
    <n v="18.7"/>
    <x v="2"/>
    <x v="0"/>
    <s v="0"/>
    <n v="1.1515341299578824E-2"/>
  </r>
  <r>
    <n v="20751"/>
    <x v="1"/>
    <n v="26"/>
    <x v="1"/>
    <x v="0"/>
    <x v="0"/>
    <s v="Yes"/>
    <s v="Private"/>
    <s v="Rural"/>
    <n v="75.290000000000006"/>
    <x v="1"/>
    <n v="22.6"/>
    <n v="28.25"/>
    <n v="22.6"/>
    <x v="3"/>
    <x v="0"/>
    <s v="0"/>
    <n v="-1.0312819803766943E-2"/>
  </r>
  <r>
    <n v="22969"/>
    <x v="1"/>
    <n v="26"/>
    <x v="1"/>
    <x v="0"/>
    <x v="0"/>
    <s v="Yes"/>
    <s v="Private"/>
    <s v="Rural"/>
    <n v="91.88"/>
    <x v="1"/>
    <n v="24.9"/>
    <n v="28.25"/>
    <n v="24.9"/>
    <x v="2"/>
    <x v="0"/>
    <s v="0"/>
    <n v="1.3577556058586326E-2"/>
  </r>
  <r>
    <n v="23413"/>
    <x v="1"/>
    <n v="26"/>
    <x v="1"/>
    <x v="0"/>
    <x v="0"/>
    <s v="No"/>
    <s v="Private"/>
    <s v="Urban"/>
    <n v="97.24"/>
    <x v="1"/>
    <n v="22.5"/>
    <n v="28.25"/>
    <n v="22.5"/>
    <x v="1"/>
    <x v="0"/>
    <s v="0"/>
    <n v="-4.7876252524349907E-3"/>
  </r>
  <r>
    <n v="27145"/>
    <x v="1"/>
    <n v="26"/>
    <x v="1"/>
    <x v="0"/>
    <x v="0"/>
    <s v="No"/>
    <s v="Private"/>
    <s v="Rural"/>
    <n v="89.3"/>
    <x v="1"/>
    <n v="48.4"/>
    <n v="28.25"/>
    <n v="48.4"/>
    <x v="3"/>
    <x v="0"/>
    <s v="0"/>
    <n v="1.3989975117213282E-3"/>
  </r>
  <r>
    <n v="27954"/>
    <x v="1"/>
    <n v="26"/>
    <x v="1"/>
    <x v="0"/>
    <x v="0"/>
    <s v="No"/>
    <s v="Private"/>
    <s v="Urban"/>
    <n v="114.18"/>
    <x v="0"/>
    <n v="23.3"/>
    <n v="28.25"/>
    <n v="23.3"/>
    <x v="1"/>
    <x v="0"/>
    <s v="0"/>
    <n v="2.3432835324540279E-2"/>
  </r>
  <r>
    <n v="28711"/>
    <x v="1"/>
    <n v="26"/>
    <x v="1"/>
    <x v="0"/>
    <x v="0"/>
    <s v="No"/>
    <s v="Private"/>
    <s v="Urban"/>
    <n v="89.28"/>
    <x v="1"/>
    <n v="21.7"/>
    <n v="28.25"/>
    <n v="21.7"/>
    <x v="3"/>
    <x v="0"/>
    <s v="0"/>
    <n v="-6.632080679684421E-3"/>
  </r>
  <r>
    <n v="29352"/>
    <x v="1"/>
    <n v="26"/>
    <x v="1"/>
    <x v="0"/>
    <x v="0"/>
    <s v="No"/>
    <s v="Private"/>
    <s v="Urban"/>
    <n v="84.86"/>
    <x v="1"/>
    <n v="37.6"/>
    <n v="28.25"/>
    <n v="37.6"/>
    <x v="1"/>
    <x v="0"/>
    <s v="0"/>
    <n v="2.1085554415485781E-2"/>
  </r>
  <r>
    <n v="31161"/>
    <x v="1"/>
    <n v="26"/>
    <x v="1"/>
    <x v="0"/>
    <x v="0"/>
    <s v="No"/>
    <s v="Govt_job"/>
    <s v="Urban"/>
    <n v="88.88"/>
    <x v="1"/>
    <n v="36.299999999999997"/>
    <n v="28.25"/>
    <n v="36.299999999999997"/>
    <x v="1"/>
    <x v="0"/>
    <s v="0"/>
    <n v="1.0761792907724787E-2"/>
  </r>
  <r>
    <n v="32127"/>
    <x v="1"/>
    <n v="26"/>
    <x v="1"/>
    <x v="0"/>
    <x v="0"/>
    <s v="Yes"/>
    <s v="Govt_job"/>
    <s v="Urban"/>
    <n v="84.69"/>
    <x v="1"/>
    <n v="25"/>
    <n v="28.25"/>
    <n v="25"/>
    <x v="1"/>
    <x v="0"/>
    <s v="0"/>
    <n v="-1.0963318660954046E-2"/>
  </r>
  <r>
    <n v="33924"/>
    <x v="1"/>
    <n v="26"/>
    <x v="1"/>
    <x v="0"/>
    <x v="0"/>
    <s v="No"/>
    <s v="Private"/>
    <s v="Urban"/>
    <n v="80.94"/>
    <x v="1"/>
    <n v="22.2"/>
    <n v="28.25"/>
    <n v="22.2"/>
    <x v="3"/>
    <x v="0"/>
    <s v="0"/>
    <n v="-1.4295930807274686E-2"/>
  </r>
  <r>
    <n v="34999"/>
    <x v="0"/>
    <n v="26"/>
    <x v="1"/>
    <x v="0"/>
    <x v="0"/>
    <s v="Yes"/>
    <s v="Private"/>
    <s v="Urban"/>
    <n v="89.18"/>
    <x v="1"/>
    <n v="25.9"/>
    <n v="28.25"/>
    <n v="25.9"/>
    <x v="2"/>
    <x v="0"/>
    <s v="0"/>
    <n v="-2.395902686301089E-2"/>
  </r>
  <r>
    <n v="37728"/>
    <x v="1"/>
    <n v="26"/>
    <x v="1"/>
    <x v="0"/>
    <x v="0"/>
    <s v="Yes"/>
    <s v="Private"/>
    <s v="Urban"/>
    <n v="68.989999999999995"/>
    <x v="3"/>
    <n v="22.2"/>
    <n v="28.25"/>
    <n v="22.2"/>
    <x v="1"/>
    <x v="0"/>
    <s v="0"/>
    <n v="1.3752506807550214E-2"/>
  </r>
  <r>
    <n v="39683"/>
    <x v="0"/>
    <n v="26"/>
    <x v="1"/>
    <x v="0"/>
    <x v="0"/>
    <s v="No"/>
    <s v="Private"/>
    <s v="Rural"/>
    <n v="71.260000000000005"/>
    <x v="1"/>
    <n v="28.6"/>
    <n v="28.25"/>
    <n v="28.6"/>
    <x v="0"/>
    <x v="0"/>
    <s v="0"/>
    <n v="-1.7900605719282408E-2"/>
  </r>
  <r>
    <n v="43590"/>
    <x v="1"/>
    <n v="26"/>
    <x v="1"/>
    <x v="0"/>
    <x v="0"/>
    <s v="Yes"/>
    <s v="Private"/>
    <s v="Rural"/>
    <n v="63.94"/>
    <x v="3"/>
    <n v="17.600000000000001"/>
    <n v="28.25"/>
    <n v="17.600000000000001"/>
    <x v="1"/>
    <x v="0"/>
    <s v="0"/>
    <n v="-5.9419026744582546E-3"/>
  </r>
  <r>
    <n v="46474"/>
    <x v="0"/>
    <n v="26"/>
    <x v="1"/>
    <x v="0"/>
    <x v="0"/>
    <s v="Yes"/>
    <s v="Private"/>
    <s v="Rural"/>
    <n v="100.09"/>
    <x v="0"/>
    <n v="27.4"/>
    <n v="28.25"/>
    <n v="27.4"/>
    <x v="1"/>
    <x v="0"/>
    <s v="0"/>
    <n v="1.5622746127725563E-2"/>
  </r>
  <r>
    <n v="48721"/>
    <x v="0"/>
    <n v="26"/>
    <x v="1"/>
    <x v="0"/>
    <x v="0"/>
    <s v="No"/>
    <s v="Private"/>
    <s v="Urban"/>
    <n v="190.67"/>
    <x v="4"/>
    <n v="20.2"/>
    <n v="28.25"/>
    <n v="20.2"/>
    <x v="1"/>
    <x v="0"/>
    <s v="0"/>
    <n v="-5.6759948071806619E-3"/>
  </r>
  <r>
    <n v="49485"/>
    <x v="1"/>
    <n v="26"/>
    <x v="1"/>
    <x v="0"/>
    <x v="0"/>
    <s v="No"/>
    <s v="Private"/>
    <s v="Rural"/>
    <n v="136.1"/>
    <x v="4"/>
    <n v="26.4"/>
    <n v="28.25"/>
    <n v="26.4"/>
    <x v="0"/>
    <x v="0"/>
    <s v="0"/>
    <n v="1.4708767279677687E-2"/>
  </r>
  <r>
    <n v="50072"/>
    <x v="1"/>
    <n v="26"/>
    <x v="1"/>
    <x v="0"/>
    <x v="0"/>
    <s v="No"/>
    <s v="Private"/>
    <s v="Rural"/>
    <n v="58.55"/>
    <x v="3"/>
    <n v="29"/>
    <n v="28.25"/>
    <n v="29"/>
    <x v="1"/>
    <x v="0"/>
    <s v="0"/>
    <n v="1.2211297886961164E-2"/>
  </r>
  <r>
    <n v="51584"/>
    <x v="0"/>
    <n v="26"/>
    <x v="1"/>
    <x v="0"/>
    <x v="0"/>
    <s v="No"/>
    <s v="Private"/>
    <s v="Urban"/>
    <n v="71.25"/>
    <x v="1"/>
    <n v="30.3"/>
    <n v="28.25"/>
    <n v="30.3"/>
    <x v="3"/>
    <x v="0"/>
    <s v="0"/>
    <n v="2.1026420948093975E-2"/>
  </r>
  <r>
    <n v="52080"/>
    <x v="1"/>
    <n v="26"/>
    <x v="1"/>
    <x v="0"/>
    <x v="0"/>
    <s v="No"/>
    <s v="Private"/>
    <s v="Rural"/>
    <n v="85.27"/>
    <x v="1"/>
    <n v="24.6"/>
    <n v="28.25"/>
    <n v="24.6"/>
    <x v="1"/>
    <x v="0"/>
    <s v="0"/>
    <n v="2.2533324366679319E-2"/>
  </r>
  <r>
    <n v="52220"/>
    <x v="1"/>
    <n v="26"/>
    <x v="1"/>
    <x v="0"/>
    <x v="0"/>
    <s v="No"/>
    <s v="Private"/>
    <s v="Rural"/>
    <n v="154.08000000000001"/>
    <x v="4"/>
    <n v="20.2"/>
    <n v="28.25"/>
    <n v="20.2"/>
    <x v="2"/>
    <x v="0"/>
    <s v="0"/>
    <n v="-1.2871330053036128E-2"/>
  </r>
  <r>
    <n v="52790"/>
    <x v="1"/>
    <n v="26"/>
    <x v="1"/>
    <x v="0"/>
    <x v="0"/>
    <s v="No"/>
    <s v="Govt_job"/>
    <s v="Urban"/>
    <n v="123.81"/>
    <x v="0"/>
    <n v="39"/>
    <n v="28.25"/>
    <n v="39"/>
    <x v="1"/>
    <x v="0"/>
    <s v="0"/>
    <n v="2.3555132297992571E-2"/>
  </r>
  <r>
    <n v="54067"/>
    <x v="1"/>
    <n v="26"/>
    <x v="1"/>
    <x v="0"/>
    <x v="0"/>
    <s v="No"/>
    <s v="Private"/>
    <s v="Rural"/>
    <n v="67.209999999999994"/>
    <x v="3"/>
    <n v="21.8"/>
    <n v="28.25"/>
    <n v="21.8"/>
    <x v="2"/>
    <x v="0"/>
    <s v="0"/>
    <n v="1.9948272583388764E-2"/>
  </r>
  <r>
    <n v="54946"/>
    <x v="1"/>
    <n v="26"/>
    <x v="1"/>
    <x v="0"/>
    <x v="0"/>
    <s v="No"/>
    <s v="Private"/>
    <s v="Urban"/>
    <n v="168.15"/>
    <x v="4"/>
    <n v="22.9"/>
    <n v="28.25"/>
    <n v="22.9"/>
    <x v="1"/>
    <x v="0"/>
    <s v="0"/>
    <n v="1.0198336729548086E-2"/>
  </r>
  <r>
    <n v="55051"/>
    <x v="0"/>
    <n v="26"/>
    <x v="1"/>
    <x v="0"/>
    <x v="0"/>
    <s v="Yes"/>
    <s v="Private"/>
    <s v="Rural"/>
    <n v="55.62"/>
    <x v="3"/>
    <n v="25.8"/>
    <n v="28.25"/>
    <n v="25.8"/>
    <x v="1"/>
    <x v="0"/>
    <s v="0"/>
    <n v="-2.3957822081264873E-2"/>
  </r>
  <r>
    <n v="56156"/>
    <x v="2"/>
    <n v="26"/>
    <x v="1"/>
    <x v="0"/>
    <x v="0"/>
    <s v="No"/>
    <s v="Private"/>
    <s v="Rural"/>
    <n v="143.33000000000001"/>
    <x v="4"/>
    <n v="22.4"/>
    <n v="28.25"/>
    <n v="22.4"/>
    <x v="2"/>
    <x v="0"/>
    <s v="0"/>
    <n v="1.7306124516829204E-2"/>
  </r>
  <r>
    <n v="56716"/>
    <x v="1"/>
    <n v="26"/>
    <x v="1"/>
    <x v="0"/>
    <x v="0"/>
    <s v="No"/>
    <s v="Private"/>
    <s v="Urban"/>
    <n v="82.59"/>
    <x v="1"/>
    <n v="29.4"/>
    <n v="28.25"/>
    <n v="29.4"/>
    <x v="1"/>
    <x v="0"/>
    <s v="0"/>
    <n v="3.64493967110619E-3"/>
  </r>
  <r>
    <n v="57523"/>
    <x v="1"/>
    <n v="26"/>
    <x v="1"/>
    <x v="0"/>
    <x v="0"/>
    <s v="Yes"/>
    <s v="Private"/>
    <s v="Urban"/>
    <n v="116.38"/>
    <x v="0"/>
    <n v="21.9"/>
    <n v="28.25"/>
    <n v="21.9"/>
    <x v="2"/>
    <x v="0"/>
    <s v="0"/>
    <n v="6.6493880775244044E-3"/>
  </r>
  <r>
    <n v="58350"/>
    <x v="1"/>
    <n v="26"/>
    <x v="1"/>
    <x v="0"/>
    <x v="0"/>
    <s v="No"/>
    <s v="Govt_job"/>
    <s v="Rural"/>
    <n v="89.37"/>
    <x v="1"/>
    <n v="20.2"/>
    <n v="28.25"/>
    <n v="20.2"/>
    <x v="1"/>
    <x v="0"/>
    <s v="0"/>
    <n v="1.5420573227249551E-2"/>
  </r>
  <r>
    <n v="59988"/>
    <x v="1"/>
    <n v="26"/>
    <x v="1"/>
    <x v="1"/>
    <x v="0"/>
    <s v="Yes"/>
    <s v="Private"/>
    <s v="Urban"/>
    <n v="107.59"/>
    <x v="0"/>
    <n v="33.1"/>
    <n v="28.25"/>
    <n v="33.1"/>
    <x v="3"/>
    <x v="0"/>
    <s v="0"/>
    <n v="1.5243086644612009E-2"/>
  </r>
  <r>
    <n v="60981"/>
    <x v="1"/>
    <n v="26"/>
    <x v="1"/>
    <x v="0"/>
    <x v="0"/>
    <s v="No"/>
    <s v="Private"/>
    <s v="Rural"/>
    <n v="130.07"/>
    <x v="4"/>
    <n v="33.1"/>
    <n v="28.25"/>
    <n v="33.1"/>
    <x v="1"/>
    <x v="0"/>
    <s v="0"/>
    <n v="-7.3556115682171794E-5"/>
  </r>
  <r>
    <n v="61742"/>
    <x v="0"/>
    <n v="26"/>
    <x v="1"/>
    <x v="0"/>
    <x v="0"/>
    <s v="No"/>
    <s v="Private"/>
    <s v="Urban"/>
    <n v="103.61"/>
    <x v="0"/>
    <n v="31.4"/>
    <n v="28.25"/>
    <n v="31.4"/>
    <x v="1"/>
    <x v="0"/>
    <s v="0"/>
    <n v="-2.0192571298954531E-2"/>
  </r>
  <r>
    <n v="62416"/>
    <x v="1"/>
    <n v="26"/>
    <x v="1"/>
    <x v="0"/>
    <x v="0"/>
    <s v="Yes"/>
    <s v="Private"/>
    <s v="Rural"/>
    <n v="73.290000000000006"/>
    <x v="1"/>
    <n v="27.8"/>
    <n v="28.25"/>
    <n v="27.8"/>
    <x v="1"/>
    <x v="0"/>
    <s v="0"/>
    <n v="-2.1679336495454688E-2"/>
  </r>
  <r>
    <n v="62983"/>
    <x v="1"/>
    <n v="26"/>
    <x v="1"/>
    <x v="0"/>
    <x v="0"/>
    <s v="Yes"/>
    <s v="Private"/>
    <s v="Urban"/>
    <n v="138.02000000000001"/>
    <x v="4"/>
    <n v="20.3"/>
    <n v="28.25"/>
    <n v="20.3"/>
    <x v="3"/>
    <x v="0"/>
    <s v="0"/>
    <n v="2.3940354732935081E-2"/>
  </r>
  <r>
    <n v="63455"/>
    <x v="0"/>
    <n v="26"/>
    <x v="1"/>
    <x v="0"/>
    <x v="0"/>
    <s v="Yes"/>
    <s v="Private"/>
    <s v="Urban"/>
    <n v="70.61"/>
    <x v="1"/>
    <n v="20"/>
    <n v="28.25"/>
    <n v="20"/>
    <x v="1"/>
    <x v="0"/>
    <s v="0"/>
    <n v="2.2257054963231104E-2"/>
  </r>
  <r>
    <n v="64196"/>
    <x v="0"/>
    <n v="26"/>
    <x v="1"/>
    <x v="0"/>
    <x v="0"/>
    <s v="No"/>
    <s v="Private"/>
    <s v="Urban"/>
    <n v="64.680000000000007"/>
    <x v="3"/>
    <n v="23.3"/>
    <n v="28.25"/>
    <n v="23.3"/>
    <x v="3"/>
    <x v="0"/>
    <s v="0"/>
    <n v="-1.3387290954648006E-2"/>
  </r>
  <r>
    <n v="65729"/>
    <x v="1"/>
    <n v="26"/>
    <x v="1"/>
    <x v="0"/>
    <x v="0"/>
    <s v="Yes"/>
    <s v="Private"/>
    <s v="Rural"/>
    <n v="123.98"/>
    <x v="0"/>
    <n v="30.1"/>
    <n v="28.25"/>
    <n v="30.1"/>
    <x v="1"/>
    <x v="0"/>
    <s v="0"/>
    <n v="-2.5597286952682985E-3"/>
  </r>
  <r>
    <n v="65988"/>
    <x v="1"/>
    <n v="26"/>
    <x v="1"/>
    <x v="0"/>
    <x v="0"/>
    <s v="No"/>
    <s v="Private"/>
    <s v="Rural"/>
    <n v="191.78"/>
    <x v="4"/>
    <n v="24.7"/>
    <n v="28.25"/>
    <n v="24.7"/>
    <x v="0"/>
    <x v="0"/>
    <s v="0"/>
    <n v="-2.4679767898252231E-2"/>
  </r>
  <r>
    <n v="68245"/>
    <x v="1"/>
    <n v="26"/>
    <x v="1"/>
    <x v="0"/>
    <x v="0"/>
    <s v="Yes"/>
    <s v="Private"/>
    <s v="Rural"/>
    <n v="59.17"/>
    <x v="3"/>
    <n v="20"/>
    <n v="28.25"/>
    <n v="20"/>
    <x v="0"/>
    <x v="0"/>
    <s v="0"/>
    <n v="-1.1680767135554848E-2"/>
  </r>
  <r>
    <n v="71440"/>
    <x v="1"/>
    <n v="26"/>
    <x v="1"/>
    <x v="0"/>
    <x v="0"/>
    <s v="Yes"/>
    <s v="Private"/>
    <s v="Urban"/>
    <n v="90.66"/>
    <x v="1"/>
    <n v="27.2"/>
    <n v="28.25"/>
    <n v="27.2"/>
    <x v="0"/>
    <x v="0"/>
    <s v="0"/>
    <n v="1.8388459152746263E-2"/>
  </r>
  <r>
    <n v="72725"/>
    <x v="1"/>
    <n v="26"/>
    <x v="1"/>
    <x v="0"/>
    <x v="0"/>
    <s v="No"/>
    <s v="Govt_job"/>
    <s v="Urban"/>
    <n v="59.67"/>
    <x v="3"/>
    <n v="24.5"/>
    <n v="28.25"/>
    <n v="24.5"/>
    <x v="3"/>
    <x v="0"/>
    <s v="0"/>
    <n v="6.5250551936535724E-3"/>
  </r>
  <r>
    <n v="72776"/>
    <x v="0"/>
    <n v="26"/>
    <x v="1"/>
    <x v="0"/>
    <x v="0"/>
    <s v="Yes"/>
    <s v="Govt_job"/>
    <s v="Urban"/>
    <n v="94.24"/>
    <x v="1"/>
    <n v="29.2"/>
    <n v="28.25"/>
    <n v="29.2"/>
    <x v="2"/>
    <x v="0"/>
    <s v="0"/>
    <n v="-1.4741952402418313E-2"/>
  </r>
  <r>
    <n v="72818"/>
    <x v="1"/>
    <n v="26"/>
    <x v="1"/>
    <x v="0"/>
    <x v="0"/>
    <s v="No"/>
    <s v="Private"/>
    <s v="Rural"/>
    <n v="90.54"/>
    <x v="1"/>
    <n v="37.1"/>
    <n v="28.25"/>
    <n v="37.1"/>
    <x v="0"/>
    <x v="0"/>
    <s v="0"/>
    <n v="-1.1940706514681149E-2"/>
  </r>
  <r>
    <n v="3980"/>
    <x v="1"/>
    <n v="27"/>
    <x v="1"/>
    <x v="0"/>
    <x v="0"/>
    <s v="No"/>
    <s v="Private"/>
    <s v="Rural"/>
    <n v="80.22"/>
    <x v="1"/>
    <n v="21.6"/>
    <n v="28.25"/>
    <n v="21.6"/>
    <x v="1"/>
    <x v="0"/>
    <s v="0"/>
    <n v="-7.3836242860030373E-3"/>
  </r>
  <r>
    <n v="4813"/>
    <x v="0"/>
    <n v="27"/>
    <x v="1"/>
    <x v="0"/>
    <x v="0"/>
    <s v="No"/>
    <s v="Private"/>
    <s v="Urban"/>
    <n v="112.98"/>
    <x v="0"/>
    <n v="44.7"/>
    <n v="28.25"/>
    <n v="44.7"/>
    <x v="1"/>
    <x v="0"/>
    <s v="0"/>
    <n v="-5.8763030718489932E-3"/>
  </r>
  <r>
    <n v="5834"/>
    <x v="1"/>
    <n v="27"/>
    <x v="1"/>
    <x v="0"/>
    <x v="0"/>
    <s v="No"/>
    <s v="Govt_job"/>
    <s v="Urban"/>
    <n v="85.53"/>
    <x v="1"/>
    <n v="26.9"/>
    <n v="28.25"/>
    <n v="26.9"/>
    <x v="3"/>
    <x v="0"/>
    <s v="0"/>
    <n v="-2.4080238373248002E-2"/>
  </r>
  <r>
    <n v="7003"/>
    <x v="1"/>
    <n v="27"/>
    <x v="1"/>
    <x v="0"/>
    <x v="0"/>
    <s v="Yes"/>
    <s v="Private"/>
    <s v="Rural"/>
    <n v="111.96"/>
    <x v="0"/>
    <n v="28.2"/>
    <n v="28.25"/>
    <n v="28.2"/>
    <x v="1"/>
    <x v="0"/>
    <s v="0"/>
    <n v="-5.9711867242780662E-3"/>
  </r>
  <r>
    <n v="7092"/>
    <x v="1"/>
    <n v="27"/>
    <x v="1"/>
    <x v="0"/>
    <x v="0"/>
    <s v="Yes"/>
    <s v="Private"/>
    <s v="Rural"/>
    <n v="94.25"/>
    <x v="1"/>
    <n v="37.6"/>
    <n v="28.25"/>
    <n v="37.6"/>
    <x v="1"/>
    <x v="0"/>
    <s v="0"/>
    <n v="-2.4756546745567674E-2"/>
  </r>
  <r>
    <n v="9511"/>
    <x v="0"/>
    <n v="27"/>
    <x v="1"/>
    <x v="0"/>
    <x v="0"/>
    <s v="No"/>
    <s v="Private"/>
    <s v="Urban"/>
    <n v="119.67"/>
    <x v="0"/>
    <n v="36.9"/>
    <n v="28.25"/>
    <n v="36.9"/>
    <x v="0"/>
    <x v="0"/>
    <s v="0"/>
    <n v="-4.3112240926533709E-3"/>
  </r>
  <r>
    <n v="9730"/>
    <x v="0"/>
    <n v="27"/>
    <x v="1"/>
    <x v="0"/>
    <x v="0"/>
    <s v="Yes"/>
    <s v="Private"/>
    <s v="Urban"/>
    <n v="76.19"/>
    <x v="1"/>
    <n v="22"/>
    <n v="28.25"/>
    <n v="22"/>
    <x v="1"/>
    <x v="0"/>
    <s v="0"/>
    <n v="1.8317266138321991E-2"/>
  </r>
  <r>
    <n v="15219"/>
    <x v="1"/>
    <n v="27"/>
    <x v="1"/>
    <x v="0"/>
    <x v="0"/>
    <s v="No"/>
    <s v="Private"/>
    <s v="Rural"/>
    <n v="78.05"/>
    <x v="1"/>
    <n v="22.3"/>
    <n v="28.25"/>
    <n v="22.3"/>
    <x v="1"/>
    <x v="0"/>
    <s v="0"/>
    <n v="-1.4675354035209188E-2"/>
  </r>
  <r>
    <n v="17951"/>
    <x v="0"/>
    <n v="27"/>
    <x v="1"/>
    <x v="0"/>
    <x v="0"/>
    <s v="No"/>
    <s v="Self-employed"/>
    <s v="Rural"/>
    <n v="110.87"/>
    <x v="0"/>
    <n v="29.5"/>
    <n v="28.25"/>
    <n v="29.5"/>
    <x v="3"/>
    <x v="0"/>
    <s v="0"/>
    <n v="3.2548663239477804E-3"/>
  </r>
  <r>
    <n v="18070"/>
    <x v="1"/>
    <n v="27"/>
    <x v="1"/>
    <x v="0"/>
    <x v="0"/>
    <s v="No"/>
    <s v="Private"/>
    <s v="Rural"/>
    <n v="73"/>
    <x v="1"/>
    <n v="20"/>
    <n v="28.25"/>
    <n v="20"/>
    <x v="1"/>
    <x v="0"/>
    <s v="0"/>
    <n v="-1.8236169489959132E-2"/>
  </r>
  <r>
    <n v="21202"/>
    <x v="1"/>
    <n v="27"/>
    <x v="1"/>
    <x v="0"/>
    <x v="0"/>
    <s v="Yes"/>
    <s v="Private"/>
    <s v="Urban"/>
    <n v="80.569999999999993"/>
    <x v="1"/>
    <n v="39.799999999999997"/>
    <n v="28.25"/>
    <n v="39.799999999999997"/>
    <x v="3"/>
    <x v="0"/>
    <s v="0"/>
    <n v="-2.0743717936927912E-2"/>
  </r>
  <r>
    <n v="25130"/>
    <x v="1"/>
    <n v="27"/>
    <x v="1"/>
    <x v="0"/>
    <x v="0"/>
    <s v="Yes"/>
    <s v="Private"/>
    <s v="Urban"/>
    <n v="79.209999999999994"/>
    <x v="1"/>
    <n v="19.5"/>
    <n v="28.25"/>
    <n v="19.5"/>
    <x v="0"/>
    <x v="0"/>
    <s v="0"/>
    <n v="-1.1951096229135465E-2"/>
  </r>
  <r>
    <n v="25613"/>
    <x v="1"/>
    <n v="27"/>
    <x v="1"/>
    <x v="0"/>
    <x v="0"/>
    <s v="Yes"/>
    <s v="Private"/>
    <s v="Urban"/>
    <n v="70.56"/>
    <x v="1"/>
    <n v="28.6"/>
    <n v="28.25"/>
    <n v="28.6"/>
    <x v="3"/>
    <x v="0"/>
    <s v="0"/>
    <n v="-3.185064836468232E-3"/>
  </r>
  <r>
    <n v="26366"/>
    <x v="1"/>
    <n v="27"/>
    <x v="1"/>
    <x v="0"/>
    <x v="0"/>
    <s v="No"/>
    <s v="Private"/>
    <s v="Rural"/>
    <n v="103.35"/>
    <x v="0"/>
    <n v="28.1"/>
    <n v="28.25"/>
    <n v="28.1"/>
    <x v="2"/>
    <x v="0"/>
    <s v="0"/>
    <n v="2.1333525228699451E-2"/>
  </r>
  <r>
    <n v="27818"/>
    <x v="1"/>
    <n v="27"/>
    <x v="1"/>
    <x v="0"/>
    <x v="0"/>
    <s v="No"/>
    <s v="Private"/>
    <s v="Rural"/>
    <n v="104.21"/>
    <x v="0"/>
    <n v="35.700000000000003"/>
    <n v="28.25"/>
    <n v="35.700000000000003"/>
    <x v="1"/>
    <x v="0"/>
    <s v="0"/>
    <n v="-2.4891716457452472E-4"/>
  </r>
  <r>
    <n v="28227"/>
    <x v="1"/>
    <n v="27"/>
    <x v="1"/>
    <x v="0"/>
    <x v="0"/>
    <s v="Yes"/>
    <s v="Private"/>
    <s v="Urban"/>
    <n v="71.5"/>
    <x v="1"/>
    <n v="40.299999999999997"/>
    <n v="28.25"/>
    <n v="40.299999999999997"/>
    <x v="3"/>
    <x v="0"/>
    <s v="0"/>
    <n v="1.261100760882849E-2"/>
  </r>
  <r>
    <n v="30171"/>
    <x v="0"/>
    <n v="27"/>
    <x v="1"/>
    <x v="0"/>
    <x v="0"/>
    <s v="No"/>
    <s v="Govt_job"/>
    <s v="Urban"/>
    <n v="95.1"/>
    <x v="1"/>
    <n v="24.3"/>
    <n v="28.25"/>
    <n v="24.3"/>
    <x v="2"/>
    <x v="0"/>
    <s v="0"/>
    <n v="-2.264856028091004E-2"/>
  </r>
  <r>
    <n v="32240"/>
    <x v="1"/>
    <n v="27"/>
    <x v="1"/>
    <x v="0"/>
    <x v="0"/>
    <s v="No"/>
    <s v="Private"/>
    <s v="Urban"/>
    <n v="93.55"/>
    <x v="1"/>
    <n v="41.6"/>
    <n v="28.25"/>
    <n v="41.6"/>
    <x v="1"/>
    <x v="0"/>
    <s v="0"/>
    <n v="-8.1123993471997839E-3"/>
  </r>
  <r>
    <n v="33439"/>
    <x v="1"/>
    <n v="27"/>
    <x v="1"/>
    <x v="0"/>
    <x v="0"/>
    <s v="No"/>
    <s v="Private"/>
    <s v="Rural"/>
    <n v="86.21"/>
    <x v="1"/>
    <n v="21.4"/>
    <n v="28.25"/>
    <n v="21.4"/>
    <x v="0"/>
    <x v="0"/>
    <s v="0"/>
    <n v="1.9875582605192342E-3"/>
  </r>
  <r>
    <n v="34363"/>
    <x v="1"/>
    <n v="27"/>
    <x v="1"/>
    <x v="0"/>
    <x v="0"/>
    <s v="Yes"/>
    <s v="Private"/>
    <s v="Urban"/>
    <n v="95.12"/>
    <x v="1"/>
    <n v="27"/>
    <n v="28.25"/>
    <n v="27"/>
    <x v="1"/>
    <x v="0"/>
    <s v="0"/>
    <n v="6.897330963167381E-3"/>
  </r>
  <r>
    <n v="34525"/>
    <x v="1"/>
    <n v="27"/>
    <x v="1"/>
    <x v="0"/>
    <x v="0"/>
    <s v="No"/>
    <s v="Private"/>
    <s v="Rural"/>
    <n v="83.26"/>
    <x v="1"/>
    <n v="22.2"/>
    <n v="28.25"/>
    <n v="22.2"/>
    <x v="1"/>
    <x v="0"/>
    <s v="0"/>
    <n v="-8.8993432340685411E-3"/>
  </r>
  <r>
    <n v="36942"/>
    <x v="0"/>
    <n v="27"/>
    <x v="1"/>
    <x v="0"/>
    <x v="0"/>
    <s v="No"/>
    <s v="Private"/>
    <s v="Urban"/>
    <n v="114.79"/>
    <x v="0"/>
    <n v="32"/>
    <n v="28.25"/>
    <n v="32"/>
    <x v="0"/>
    <x v="0"/>
    <s v="0"/>
    <n v="-1.2704435689718496E-2"/>
  </r>
  <r>
    <n v="38397"/>
    <x v="1"/>
    <n v="27"/>
    <x v="1"/>
    <x v="0"/>
    <x v="0"/>
    <s v="No"/>
    <s v="Private"/>
    <s v="Urban"/>
    <n v="111.48"/>
    <x v="0"/>
    <n v="28.9"/>
    <n v="28.25"/>
    <n v="28.9"/>
    <x v="1"/>
    <x v="0"/>
    <s v="0"/>
    <n v="-2.4278311497358311E-2"/>
  </r>
  <r>
    <n v="40253"/>
    <x v="0"/>
    <n v="27"/>
    <x v="1"/>
    <x v="0"/>
    <x v="0"/>
    <s v="No"/>
    <s v="Private"/>
    <s v="Rural"/>
    <n v="191.79"/>
    <x v="4"/>
    <m/>
    <n v="28.25"/>
    <n v="28.25"/>
    <x v="3"/>
    <x v="0"/>
    <s v="0"/>
    <n v="-1.7259611083719206E-3"/>
  </r>
  <r>
    <n v="41648"/>
    <x v="0"/>
    <n v="27"/>
    <x v="1"/>
    <x v="0"/>
    <x v="0"/>
    <s v="Yes"/>
    <s v="Private"/>
    <s v="Rural"/>
    <n v="102.64"/>
    <x v="0"/>
    <n v="26.4"/>
    <n v="28.25"/>
    <n v="26.4"/>
    <x v="3"/>
    <x v="0"/>
    <s v="0"/>
    <n v="7.2125759527678687E-3"/>
  </r>
  <r>
    <n v="42481"/>
    <x v="0"/>
    <n v="27"/>
    <x v="1"/>
    <x v="0"/>
    <x v="0"/>
    <s v="Yes"/>
    <s v="Private"/>
    <s v="Urban"/>
    <n v="114.32"/>
    <x v="0"/>
    <n v="28.1"/>
    <n v="28.25"/>
    <n v="28.1"/>
    <x v="0"/>
    <x v="0"/>
    <s v="0"/>
    <n v="-2.4713387103207345E-2"/>
  </r>
  <r>
    <n v="42556"/>
    <x v="0"/>
    <n v="27"/>
    <x v="1"/>
    <x v="0"/>
    <x v="0"/>
    <s v="Yes"/>
    <s v="Private"/>
    <s v="Urban"/>
    <n v="150.1"/>
    <x v="4"/>
    <n v="25.3"/>
    <n v="28.25"/>
    <n v="25.3"/>
    <x v="1"/>
    <x v="0"/>
    <s v="0"/>
    <n v="1.6403161809681217E-2"/>
  </r>
  <r>
    <n v="42760"/>
    <x v="1"/>
    <n v="27"/>
    <x v="1"/>
    <x v="0"/>
    <x v="0"/>
    <s v="Yes"/>
    <s v="Private"/>
    <s v="Urban"/>
    <n v="57.46"/>
    <x v="3"/>
    <n v="23"/>
    <n v="28.25"/>
    <n v="23"/>
    <x v="3"/>
    <x v="0"/>
    <s v="0"/>
    <n v="-5.7028715950377283E-3"/>
  </r>
  <r>
    <n v="43698"/>
    <x v="1"/>
    <n v="27"/>
    <x v="1"/>
    <x v="0"/>
    <x v="0"/>
    <s v="No"/>
    <s v="Govt_job"/>
    <s v="Rural"/>
    <n v="65.430000000000007"/>
    <x v="3"/>
    <n v="27.2"/>
    <n v="28.25"/>
    <n v="27.2"/>
    <x v="0"/>
    <x v="0"/>
    <s v="0"/>
    <n v="-9.3872290860087422E-3"/>
  </r>
  <r>
    <n v="43827"/>
    <x v="1"/>
    <n v="27"/>
    <x v="1"/>
    <x v="0"/>
    <x v="0"/>
    <s v="Yes"/>
    <s v="Private"/>
    <s v="Urban"/>
    <n v="161.57"/>
    <x v="4"/>
    <n v="25.7"/>
    <n v="28.25"/>
    <n v="25.7"/>
    <x v="3"/>
    <x v="0"/>
    <s v="0"/>
    <n v="1.7148337163318615E-2"/>
  </r>
  <r>
    <n v="48755"/>
    <x v="0"/>
    <n v="27"/>
    <x v="1"/>
    <x v="0"/>
    <x v="0"/>
    <s v="Yes"/>
    <s v="Private"/>
    <s v="Rural"/>
    <n v="104.48"/>
    <x v="0"/>
    <n v="36.4"/>
    <n v="28.25"/>
    <n v="36.4"/>
    <x v="3"/>
    <x v="0"/>
    <s v="0"/>
    <n v="-2.4558576178712339E-2"/>
  </r>
  <r>
    <n v="48843"/>
    <x v="1"/>
    <n v="27"/>
    <x v="1"/>
    <x v="0"/>
    <x v="0"/>
    <s v="No"/>
    <s v="Private"/>
    <s v="Urban"/>
    <n v="58.39"/>
    <x v="3"/>
    <n v="30.4"/>
    <n v="28.25"/>
    <n v="30.4"/>
    <x v="1"/>
    <x v="0"/>
    <s v="0"/>
    <n v="-1.6182387621907539E-2"/>
  </r>
  <r>
    <n v="49196"/>
    <x v="1"/>
    <n v="27"/>
    <x v="1"/>
    <x v="0"/>
    <x v="0"/>
    <s v="Yes"/>
    <s v="Private"/>
    <s v="Urban"/>
    <n v="127.28"/>
    <x v="4"/>
    <n v="23.4"/>
    <n v="28.25"/>
    <n v="23.4"/>
    <x v="0"/>
    <x v="0"/>
    <s v="0"/>
    <n v="-9.2202317429308511E-3"/>
  </r>
  <r>
    <n v="49903"/>
    <x v="0"/>
    <n v="27"/>
    <x v="1"/>
    <x v="0"/>
    <x v="0"/>
    <s v="No"/>
    <s v="Private"/>
    <s v="Urban"/>
    <n v="72.61"/>
    <x v="1"/>
    <n v="38.5"/>
    <n v="28.25"/>
    <n v="38.5"/>
    <x v="1"/>
    <x v="0"/>
    <s v="0"/>
    <n v="-2.3293419030075212E-2"/>
  </r>
  <r>
    <n v="51579"/>
    <x v="0"/>
    <n v="27"/>
    <x v="1"/>
    <x v="0"/>
    <x v="0"/>
    <s v="No"/>
    <s v="Self-employed"/>
    <s v="Rural"/>
    <n v="63.53"/>
    <x v="3"/>
    <n v="26.9"/>
    <n v="28.25"/>
    <n v="26.9"/>
    <x v="1"/>
    <x v="0"/>
    <s v="0"/>
    <n v="2.2174880254785369E-3"/>
  </r>
  <r>
    <n v="52580"/>
    <x v="1"/>
    <n v="27"/>
    <x v="1"/>
    <x v="0"/>
    <x v="0"/>
    <s v="No"/>
    <s v="Private"/>
    <s v="Rural"/>
    <n v="75.040000000000006"/>
    <x v="1"/>
    <n v="24.5"/>
    <n v="28.25"/>
    <n v="24.5"/>
    <x v="1"/>
    <x v="0"/>
    <s v="0"/>
    <n v="-1.3984231644235351E-2"/>
  </r>
  <r>
    <n v="54805"/>
    <x v="1"/>
    <n v="27"/>
    <x v="1"/>
    <x v="0"/>
    <x v="0"/>
    <s v="No"/>
    <s v="Self-employed"/>
    <s v="Urban"/>
    <n v="73.650000000000006"/>
    <x v="1"/>
    <n v="24.8"/>
    <n v="28.25"/>
    <n v="24.8"/>
    <x v="0"/>
    <x v="0"/>
    <s v="0"/>
    <n v="7.647029256998489E-3"/>
  </r>
  <r>
    <n v="54962"/>
    <x v="1"/>
    <n v="27"/>
    <x v="1"/>
    <x v="0"/>
    <x v="0"/>
    <s v="No"/>
    <s v="Private"/>
    <s v="Urban"/>
    <n v="82.05"/>
    <x v="1"/>
    <n v="21"/>
    <n v="28.25"/>
    <n v="21"/>
    <x v="0"/>
    <x v="0"/>
    <s v="0"/>
    <n v="1.0170150161634518E-2"/>
  </r>
  <r>
    <n v="55455"/>
    <x v="0"/>
    <n v="27"/>
    <x v="1"/>
    <x v="0"/>
    <x v="0"/>
    <s v="No"/>
    <s v="Private"/>
    <s v="Rural"/>
    <n v="112.41"/>
    <x v="0"/>
    <n v="33.700000000000003"/>
    <n v="28.25"/>
    <n v="33.700000000000003"/>
    <x v="1"/>
    <x v="0"/>
    <s v="0"/>
    <n v="1.455362240811664E-2"/>
  </r>
  <r>
    <n v="57497"/>
    <x v="0"/>
    <n v="27"/>
    <x v="1"/>
    <x v="0"/>
    <x v="0"/>
    <s v="No"/>
    <s v="Private"/>
    <s v="Rural"/>
    <n v="69.7"/>
    <x v="3"/>
    <n v="27.3"/>
    <n v="28.25"/>
    <n v="27.3"/>
    <x v="1"/>
    <x v="0"/>
    <s v="0"/>
    <n v="1.3191868175564576E-2"/>
  </r>
  <r>
    <n v="57985"/>
    <x v="1"/>
    <n v="27"/>
    <x v="1"/>
    <x v="0"/>
    <x v="0"/>
    <s v="Yes"/>
    <s v="Private"/>
    <s v="Urban"/>
    <n v="94.19"/>
    <x v="1"/>
    <n v="27.4"/>
    <n v="28.25"/>
    <n v="27.4"/>
    <x v="2"/>
    <x v="0"/>
    <s v="0"/>
    <n v="1.8403523098885398E-2"/>
  </r>
  <r>
    <n v="59126"/>
    <x v="1"/>
    <n v="27"/>
    <x v="1"/>
    <x v="0"/>
    <x v="0"/>
    <s v="No"/>
    <s v="Private"/>
    <s v="Urban"/>
    <n v="126.09"/>
    <x v="4"/>
    <n v="25.1"/>
    <n v="28.25"/>
    <n v="25.1"/>
    <x v="0"/>
    <x v="0"/>
    <s v="0"/>
    <n v="7.6118377617989952E-3"/>
  </r>
  <r>
    <n v="59130"/>
    <x v="1"/>
    <n v="27"/>
    <x v="1"/>
    <x v="0"/>
    <x v="0"/>
    <s v="No"/>
    <s v="Private"/>
    <s v="Rural"/>
    <n v="226.75"/>
    <x v="2"/>
    <n v="28.9"/>
    <n v="28.25"/>
    <n v="28.9"/>
    <x v="0"/>
    <x v="0"/>
    <s v="0"/>
    <n v="-5.4915478194013326E-3"/>
  </r>
  <r>
    <n v="59745"/>
    <x v="1"/>
    <n v="27"/>
    <x v="1"/>
    <x v="0"/>
    <x v="0"/>
    <s v="Yes"/>
    <s v="Private"/>
    <s v="Urban"/>
    <n v="76.739999999999995"/>
    <x v="1"/>
    <n v="53.9"/>
    <n v="28.25"/>
    <n v="53.9"/>
    <x v="0"/>
    <x v="0"/>
    <s v="0"/>
    <n v="1.9216062528606498E-2"/>
  </r>
  <r>
    <n v="62396"/>
    <x v="1"/>
    <n v="27"/>
    <x v="1"/>
    <x v="0"/>
    <x v="0"/>
    <s v="Yes"/>
    <s v="Private"/>
    <s v="Urban"/>
    <n v="139.19999999999999"/>
    <x v="4"/>
    <n v="36.200000000000003"/>
    <n v="28.25"/>
    <n v="36.200000000000003"/>
    <x v="1"/>
    <x v="0"/>
    <s v="0"/>
    <n v="2.3280950405193158E-2"/>
  </r>
  <r>
    <n v="63043"/>
    <x v="1"/>
    <n v="27"/>
    <x v="1"/>
    <x v="0"/>
    <x v="0"/>
    <s v="No"/>
    <s v="Private"/>
    <s v="Urban"/>
    <n v="61.8"/>
    <x v="3"/>
    <n v="26.8"/>
    <n v="28.25"/>
    <n v="26.8"/>
    <x v="2"/>
    <x v="0"/>
    <s v="0"/>
    <n v="2.4358503191154956E-3"/>
  </r>
  <r>
    <n v="63804"/>
    <x v="1"/>
    <n v="27"/>
    <x v="1"/>
    <x v="0"/>
    <x v="0"/>
    <s v="No"/>
    <s v="Private"/>
    <s v="Rural"/>
    <n v="55.93"/>
    <x v="3"/>
    <n v="20.3"/>
    <n v="28.25"/>
    <n v="20.3"/>
    <x v="3"/>
    <x v="0"/>
    <s v="0"/>
    <n v="1.3135955003983785E-2"/>
  </r>
  <r>
    <n v="65336"/>
    <x v="1"/>
    <n v="27"/>
    <x v="1"/>
    <x v="0"/>
    <x v="0"/>
    <s v="Yes"/>
    <s v="Private"/>
    <s v="Urban"/>
    <n v="98.71"/>
    <x v="1"/>
    <n v="26.1"/>
    <n v="28.25"/>
    <n v="26.1"/>
    <x v="2"/>
    <x v="0"/>
    <s v="0"/>
    <n v="2.4264672357010835E-2"/>
  </r>
  <r>
    <n v="65766"/>
    <x v="1"/>
    <n v="27"/>
    <x v="1"/>
    <x v="0"/>
    <x v="0"/>
    <s v="No"/>
    <s v="Private"/>
    <s v="Rural"/>
    <n v="104.33"/>
    <x v="0"/>
    <n v="20.100000000000001"/>
    <n v="28.25"/>
    <n v="20.100000000000001"/>
    <x v="1"/>
    <x v="0"/>
    <s v="0"/>
    <n v="-2.8024513709293875E-3"/>
  </r>
  <r>
    <n v="67210"/>
    <x v="0"/>
    <n v="27"/>
    <x v="1"/>
    <x v="0"/>
    <x v="0"/>
    <s v="Yes"/>
    <s v="Self-employed"/>
    <s v="Urban"/>
    <n v="82.9"/>
    <x v="1"/>
    <n v="25"/>
    <n v="28.25"/>
    <n v="25"/>
    <x v="0"/>
    <x v="0"/>
    <s v="0"/>
    <n v="2.4120554743005434E-2"/>
  </r>
  <r>
    <n v="68131"/>
    <x v="1"/>
    <n v="27"/>
    <x v="1"/>
    <x v="0"/>
    <x v="0"/>
    <s v="No"/>
    <s v="Private"/>
    <s v="Rural"/>
    <n v="149.94999999999999"/>
    <x v="4"/>
    <n v="25.9"/>
    <n v="28.25"/>
    <n v="25.9"/>
    <x v="1"/>
    <x v="0"/>
    <s v="0"/>
    <n v="-1.9215014443633237E-2"/>
  </r>
  <r>
    <n v="68249"/>
    <x v="1"/>
    <n v="27"/>
    <x v="1"/>
    <x v="0"/>
    <x v="0"/>
    <s v="Yes"/>
    <s v="Private"/>
    <s v="Rural"/>
    <n v="85.6"/>
    <x v="1"/>
    <n v="21.4"/>
    <n v="28.25"/>
    <n v="21.4"/>
    <x v="0"/>
    <x v="0"/>
    <s v="0"/>
    <n v="-1.6653404626460699E-2"/>
  </r>
  <r>
    <n v="69666"/>
    <x v="1"/>
    <n v="27"/>
    <x v="1"/>
    <x v="0"/>
    <x v="0"/>
    <s v="Yes"/>
    <s v="Self-employed"/>
    <s v="Urban"/>
    <n v="88.97"/>
    <x v="1"/>
    <n v="28.8"/>
    <n v="28.25"/>
    <n v="28.8"/>
    <x v="1"/>
    <x v="0"/>
    <s v="0"/>
    <n v="-6.4751120125769333E-3"/>
  </r>
  <r>
    <n v="70670"/>
    <x v="1"/>
    <n v="27"/>
    <x v="1"/>
    <x v="0"/>
    <x v="0"/>
    <s v="Yes"/>
    <s v="Private"/>
    <s v="Rural"/>
    <n v="57.96"/>
    <x v="3"/>
    <n v="64.400000000000006"/>
    <n v="28.25"/>
    <n v="64.400000000000006"/>
    <x v="1"/>
    <x v="0"/>
    <s v="0"/>
    <n v="-2.3674991891802982E-2"/>
  </r>
  <r>
    <n v="71420"/>
    <x v="0"/>
    <n v="27"/>
    <x v="1"/>
    <x v="0"/>
    <x v="0"/>
    <s v="No"/>
    <s v="Govt_job"/>
    <s v="Rural"/>
    <n v="65.12"/>
    <x v="3"/>
    <n v="41.1"/>
    <n v="28.25"/>
    <n v="41.1"/>
    <x v="3"/>
    <x v="0"/>
    <s v="0"/>
    <n v="1.5894490926131499E-2"/>
  </r>
  <r>
    <n v="507"/>
    <x v="1"/>
    <n v="28"/>
    <x v="1"/>
    <x v="0"/>
    <x v="0"/>
    <s v="Yes"/>
    <s v="Private"/>
    <s v="Rural"/>
    <n v="94.15"/>
    <x v="1"/>
    <n v="23.1"/>
    <n v="28.25"/>
    <n v="23.1"/>
    <x v="3"/>
    <x v="0"/>
    <s v="0"/>
    <n v="8.3641209009652877E-3"/>
  </r>
  <r>
    <n v="2532"/>
    <x v="0"/>
    <n v="28"/>
    <x v="1"/>
    <x v="0"/>
    <x v="0"/>
    <s v="No"/>
    <s v="Private"/>
    <s v="Rural"/>
    <n v="85.79"/>
    <x v="1"/>
    <n v="26.7"/>
    <n v="28.25"/>
    <n v="26.7"/>
    <x v="0"/>
    <x v="0"/>
    <s v="0"/>
    <n v="1.386160868200904E-2"/>
  </r>
  <r>
    <n v="2550"/>
    <x v="1"/>
    <n v="28"/>
    <x v="1"/>
    <x v="0"/>
    <x v="0"/>
    <s v="Yes"/>
    <s v="Govt_job"/>
    <s v="Rural"/>
    <n v="86.91"/>
    <x v="1"/>
    <n v="21.1"/>
    <n v="28.25"/>
    <n v="21.1"/>
    <x v="2"/>
    <x v="0"/>
    <s v="0"/>
    <n v="6.2170367353319763E-3"/>
  </r>
  <r>
    <n v="3094"/>
    <x v="0"/>
    <n v="28"/>
    <x v="1"/>
    <x v="0"/>
    <x v="0"/>
    <s v="No"/>
    <s v="Private"/>
    <s v="Urban"/>
    <n v="74.61"/>
    <x v="1"/>
    <n v="32.700000000000003"/>
    <n v="28.25"/>
    <n v="32.700000000000003"/>
    <x v="0"/>
    <x v="0"/>
    <s v="0"/>
    <n v="-2.4298524523693982E-2"/>
  </r>
  <r>
    <n v="3590"/>
    <x v="1"/>
    <n v="28"/>
    <x v="1"/>
    <x v="1"/>
    <x v="0"/>
    <s v="No"/>
    <s v="Private"/>
    <s v="Rural"/>
    <n v="80.400000000000006"/>
    <x v="1"/>
    <n v="57.5"/>
    <n v="28.25"/>
    <n v="57.5"/>
    <x v="1"/>
    <x v="0"/>
    <s v="0"/>
    <n v="6.4641724013686508E-5"/>
  </r>
  <r>
    <n v="3777"/>
    <x v="1"/>
    <n v="28"/>
    <x v="1"/>
    <x v="1"/>
    <x v="0"/>
    <s v="Yes"/>
    <s v="Govt_job"/>
    <s v="Rural"/>
    <n v="83.66"/>
    <x v="1"/>
    <n v="36.4"/>
    <n v="28.25"/>
    <n v="36.4"/>
    <x v="1"/>
    <x v="0"/>
    <s v="0"/>
    <n v="-1.0386321226765633E-2"/>
  </r>
  <r>
    <n v="5068"/>
    <x v="1"/>
    <n v="28"/>
    <x v="1"/>
    <x v="0"/>
    <x v="0"/>
    <s v="No"/>
    <s v="Private"/>
    <s v="Urban"/>
    <n v="76.81"/>
    <x v="1"/>
    <n v="28.3"/>
    <n v="28.25"/>
    <n v="28.3"/>
    <x v="3"/>
    <x v="0"/>
    <s v="0"/>
    <n v="-2.3161824579965686E-3"/>
  </r>
  <r>
    <n v="5951"/>
    <x v="0"/>
    <n v="28"/>
    <x v="1"/>
    <x v="1"/>
    <x v="0"/>
    <s v="No"/>
    <s v="Private"/>
    <s v="Urban"/>
    <n v="86.61"/>
    <x v="1"/>
    <n v="38.6"/>
    <n v="28.25"/>
    <n v="38.6"/>
    <x v="3"/>
    <x v="0"/>
    <s v="0"/>
    <n v="-2.1626408943980775E-2"/>
  </r>
  <r>
    <n v="11280"/>
    <x v="1"/>
    <n v="28"/>
    <x v="1"/>
    <x v="0"/>
    <x v="0"/>
    <s v="Yes"/>
    <s v="Private"/>
    <s v="Urban"/>
    <n v="98.05"/>
    <x v="1"/>
    <n v="24.7"/>
    <n v="28.25"/>
    <n v="24.7"/>
    <x v="1"/>
    <x v="0"/>
    <s v="0"/>
    <n v="-4.4300581773632384E-3"/>
  </r>
  <r>
    <n v="12594"/>
    <x v="1"/>
    <n v="28"/>
    <x v="1"/>
    <x v="0"/>
    <x v="0"/>
    <s v="Yes"/>
    <s v="Private"/>
    <s v="Rural"/>
    <n v="105.9"/>
    <x v="0"/>
    <n v="28.6"/>
    <n v="28.25"/>
    <n v="28.6"/>
    <x v="3"/>
    <x v="0"/>
    <s v="0"/>
    <n v="1.4994074773613818E-2"/>
  </r>
  <r>
    <n v="12849"/>
    <x v="1"/>
    <n v="28"/>
    <x v="1"/>
    <x v="0"/>
    <x v="0"/>
    <s v="Yes"/>
    <s v="Private"/>
    <s v="Urban"/>
    <n v="87.92"/>
    <x v="1"/>
    <n v="32.5"/>
    <n v="28.25"/>
    <n v="32.5"/>
    <x v="0"/>
    <x v="0"/>
    <s v="0"/>
    <n v="-9.7195262463416424E-3"/>
  </r>
  <r>
    <n v="17245"/>
    <x v="1"/>
    <n v="28"/>
    <x v="1"/>
    <x v="0"/>
    <x v="0"/>
    <s v="Yes"/>
    <s v="Private"/>
    <s v="Rural"/>
    <n v="87.01"/>
    <x v="1"/>
    <n v="39.9"/>
    <n v="28.25"/>
    <n v="39.9"/>
    <x v="1"/>
    <x v="0"/>
    <s v="0"/>
    <n v="1.4107333335972676E-2"/>
  </r>
  <r>
    <n v="18876"/>
    <x v="1"/>
    <n v="28"/>
    <x v="1"/>
    <x v="0"/>
    <x v="0"/>
    <s v="Yes"/>
    <s v="Private"/>
    <s v="Urban"/>
    <n v="69.5"/>
    <x v="3"/>
    <n v="24.5"/>
    <n v="28.25"/>
    <n v="24.5"/>
    <x v="1"/>
    <x v="0"/>
    <s v="0"/>
    <n v="1.9269053476671343E-2"/>
  </r>
  <r>
    <n v="19234"/>
    <x v="1"/>
    <n v="28"/>
    <x v="1"/>
    <x v="0"/>
    <x v="0"/>
    <s v="No"/>
    <s v="Private"/>
    <s v="Rural"/>
    <n v="84.59"/>
    <x v="1"/>
    <n v="23.5"/>
    <n v="28.25"/>
    <n v="23.5"/>
    <x v="0"/>
    <x v="0"/>
    <s v="0"/>
    <n v="-3.0149650651373648E-3"/>
  </r>
  <r>
    <n v="22151"/>
    <x v="1"/>
    <n v="28"/>
    <x v="1"/>
    <x v="0"/>
    <x v="0"/>
    <s v="No"/>
    <s v="Govt_job"/>
    <s v="Rural"/>
    <n v="77.989999999999995"/>
    <x v="1"/>
    <n v="32"/>
    <n v="28.25"/>
    <n v="32"/>
    <x v="3"/>
    <x v="0"/>
    <s v="0"/>
    <n v="-1.4404243391855004E-2"/>
  </r>
  <r>
    <n v="23551"/>
    <x v="0"/>
    <n v="28"/>
    <x v="1"/>
    <x v="0"/>
    <x v="0"/>
    <s v="Yes"/>
    <s v="Private"/>
    <s v="Urban"/>
    <n v="87.43"/>
    <x v="1"/>
    <n v="55.7"/>
    <n v="28.25"/>
    <n v="55.7"/>
    <x v="0"/>
    <x v="0"/>
    <s v="0"/>
    <n v="-1.0136717221612085E-2"/>
  </r>
  <r>
    <n v="24783"/>
    <x v="1"/>
    <n v="28"/>
    <x v="1"/>
    <x v="0"/>
    <x v="0"/>
    <s v="No"/>
    <s v="Private"/>
    <s v="Urban"/>
    <n v="87.91"/>
    <x v="1"/>
    <n v="22.7"/>
    <n v="28.25"/>
    <n v="22.7"/>
    <x v="2"/>
    <x v="0"/>
    <s v="0"/>
    <n v="-7.8525258864960874E-3"/>
  </r>
  <r>
    <n v="25718"/>
    <x v="1"/>
    <n v="28"/>
    <x v="1"/>
    <x v="0"/>
    <x v="0"/>
    <s v="Yes"/>
    <s v="Private"/>
    <s v="Urban"/>
    <n v="100.8"/>
    <x v="0"/>
    <n v="39.299999999999997"/>
    <n v="28.25"/>
    <n v="39.299999999999997"/>
    <x v="2"/>
    <x v="0"/>
    <s v="0"/>
    <n v="-5.7082129161666441E-3"/>
  </r>
  <r>
    <n v="26134"/>
    <x v="1"/>
    <n v="28"/>
    <x v="1"/>
    <x v="0"/>
    <x v="0"/>
    <s v="Yes"/>
    <s v="Private"/>
    <s v="Urban"/>
    <n v="111.22"/>
    <x v="0"/>
    <n v="25.5"/>
    <n v="28.25"/>
    <n v="25.5"/>
    <x v="0"/>
    <x v="0"/>
    <s v="0"/>
    <n v="-2.4322380407261479E-3"/>
  </r>
  <r>
    <n v="27017"/>
    <x v="0"/>
    <n v="28"/>
    <x v="1"/>
    <x v="0"/>
    <x v="0"/>
    <s v="No"/>
    <s v="Private"/>
    <s v="Urban"/>
    <n v="75.92"/>
    <x v="1"/>
    <n v="22.8"/>
    <n v="28.25"/>
    <n v="22.8"/>
    <x v="1"/>
    <x v="0"/>
    <s v="0"/>
    <n v="-2.4581081165261755E-3"/>
  </r>
  <r>
    <n v="27119"/>
    <x v="1"/>
    <n v="28"/>
    <x v="1"/>
    <x v="0"/>
    <x v="0"/>
    <s v="No"/>
    <s v="Private"/>
    <s v="Rural"/>
    <n v="104.16"/>
    <x v="0"/>
    <n v="21.5"/>
    <n v="28.25"/>
    <n v="21.5"/>
    <x v="1"/>
    <x v="0"/>
    <s v="0"/>
    <n v="1.0669905612017899E-2"/>
  </r>
  <r>
    <n v="28725"/>
    <x v="1"/>
    <n v="28"/>
    <x v="1"/>
    <x v="0"/>
    <x v="0"/>
    <s v="No"/>
    <s v="Private"/>
    <s v="Rural"/>
    <n v="89.24"/>
    <x v="1"/>
    <n v="32.700000000000003"/>
    <n v="28.25"/>
    <n v="32.700000000000003"/>
    <x v="2"/>
    <x v="0"/>
    <s v="0"/>
    <n v="4.1812517115851376E-3"/>
  </r>
  <r>
    <n v="28848"/>
    <x v="0"/>
    <n v="28"/>
    <x v="1"/>
    <x v="0"/>
    <x v="0"/>
    <s v="No"/>
    <s v="Private"/>
    <s v="Urban"/>
    <n v="94.26"/>
    <x v="1"/>
    <n v="23.7"/>
    <n v="28.25"/>
    <n v="23.7"/>
    <x v="0"/>
    <x v="0"/>
    <s v="0"/>
    <n v="-1.6326202066052935E-2"/>
  </r>
  <r>
    <n v="31517"/>
    <x v="1"/>
    <n v="28"/>
    <x v="1"/>
    <x v="0"/>
    <x v="0"/>
    <s v="Yes"/>
    <s v="Private"/>
    <s v="Rural"/>
    <n v="95.52"/>
    <x v="1"/>
    <n v="28.9"/>
    <n v="28.25"/>
    <n v="28.9"/>
    <x v="1"/>
    <x v="0"/>
    <s v="0"/>
    <n v="1.2213470261830001E-2"/>
  </r>
  <r>
    <n v="31893"/>
    <x v="1"/>
    <n v="28"/>
    <x v="1"/>
    <x v="0"/>
    <x v="0"/>
    <s v="Yes"/>
    <s v="Private"/>
    <s v="Rural"/>
    <n v="97.06"/>
    <x v="1"/>
    <n v="23.2"/>
    <n v="28.25"/>
    <n v="23.2"/>
    <x v="0"/>
    <x v="0"/>
    <s v="0"/>
    <n v="8.3355053673792867E-3"/>
  </r>
  <r>
    <n v="32733"/>
    <x v="1"/>
    <n v="28"/>
    <x v="1"/>
    <x v="0"/>
    <x v="0"/>
    <s v="Yes"/>
    <s v="Private"/>
    <s v="Rural"/>
    <n v="106.68"/>
    <x v="0"/>
    <n v="29.3"/>
    <n v="28.25"/>
    <n v="29.3"/>
    <x v="1"/>
    <x v="0"/>
    <s v="0"/>
    <n v="-2.4758629062109745E-2"/>
  </r>
  <r>
    <n v="33051"/>
    <x v="0"/>
    <n v="28"/>
    <x v="1"/>
    <x v="0"/>
    <x v="0"/>
    <s v="No"/>
    <s v="Private"/>
    <s v="Urban"/>
    <n v="86.24"/>
    <x v="1"/>
    <n v="30"/>
    <n v="28.25"/>
    <n v="30"/>
    <x v="0"/>
    <x v="0"/>
    <s v="0"/>
    <n v="3.531423570193609E-3"/>
  </r>
  <r>
    <n v="35039"/>
    <x v="1"/>
    <n v="28"/>
    <x v="1"/>
    <x v="0"/>
    <x v="0"/>
    <s v="No"/>
    <s v="Private"/>
    <s v="Rural"/>
    <n v="99.07"/>
    <x v="0"/>
    <n v="17.600000000000001"/>
    <n v="28.25"/>
    <n v="17.600000000000001"/>
    <x v="1"/>
    <x v="0"/>
    <s v="0"/>
    <n v="2.472969866586347E-2"/>
  </r>
  <r>
    <n v="35437"/>
    <x v="1"/>
    <n v="28"/>
    <x v="1"/>
    <x v="0"/>
    <x v="0"/>
    <s v="Yes"/>
    <s v="Private"/>
    <s v="Rural"/>
    <n v="73.39"/>
    <x v="1"/>
    <n v="30.8"/>
    <n v="28.25"/>
    <n v="30.8"/>
    <x v="0"/>
    <x v="0"/>
    <s v="0"/>
    <n v="1.7473525218995145E-3"/>
  </r>
  <r>
    <n v="35893"/>
    <x v="0"/>
    <n v="28"/>
    <x v="1"/>
    <x v="0"/>
    <x v="0"/>
    <s v="No"/>
    <s v="Private"/>
    <s v="Urban"/>
    <n v="116.02"/>
    <x v="0"/>
    <n v="36.6"/>
    <n v="28.25"/>
    <n v="36.6"/>
    <x v="2"/>
    <x v="0"/>
    <s v="0"/>
    <n v="2.4991090245988133E-2"/>
  </r>
  <r>
    <n v="38617"/>
    <x v="0"/>
    <n v="28"/>
    <x v="1"/>
    <x v="0"/>
    <x v="0"/>
    <s v="Yes"/>
    <s v="Self-employed"/>
    <s v="Urban"/>
    <n v="73.98"/>
    <x v="1"/>
    <n v="29.9"/>
    <n v="28.25"/>
    <n v="29.9"/>
    <x v="1"/>
    <x v="0"/>
    <s v="0"/>
    <n v="2.4940601136703398E-2"/>
  </r>
  <r>
    <n v="39834"/>
    <x v="0"/>
    <n v="28"/>
    <x v="1"/>
    <x v="0"/>
    <x v="0"/>
    <s v="No"/>
    <s v="Private"/>
    <s v="Urban"/>
    <n v="73.27"/>
    <x v="1"/>
    <n v="25.4"/>
    <n v="28.25"/>
    <n v="25.4"/>
    <x v="3"/>
    <x v="0"/>
    <s v="0"/>
    <n v="9.4181846076775988E-3"/>
  </r>
  <r>
    <n v="41927"/>
    <x v="1"/>
    <n v="28"/>
    <x v="1"/>
    <x v="0"/>
    <x v="0"/>
    <s v="Yes"/>
    <s v="Private"/>
    <s v="Rural"/>
    <n v="64.64"/>
    <x v="3"/>
    <n v="22.1"/>
    <n v="28.25"/>
    <n v="22.1"/>
    <x v="1"/>
    <x v="0"/>
    <s v="0"/>
    <n v="-1.1376630051271564E-2"/>
  </r>
  <r>
    <n v="43772"/>
    <x v="1"/>
    <n v="28"/>
    <x v="1"/>
    <x v="0"/>
    <x v="0"/>
    <s v="No"/>
    <s v="Private"/>
    <s v="Urban"/>
    <n v="103.78"/>
    <x v="0"/>
    <n v="23.6"/>
    <n v="28.25"/>
    <n v="23.6"/>
    <x v="0"/>
    <x v="0"/>
    <s v="0"/>
    <n v="1.2929143027611046E-2"/>
  </r>
  <r>
    <n v="46093"/>
    <x v="1"/>
    <n v="28"/>
    <x v="1"/>
    <x v="0"/>
    <x v="0"/>
    <s v="Yes"/>
    <s v="Private"/>
    <s v="Rural"/>
    <n v="56.47"/>
    <x v="3"/>
    <n v="22.7"/>
    <n v="28.25"/>
    <n v="22.7"/>
    <x v="1"/>
    <x v="0"/>
    <s v="0"/>
    <n v="-1.3580115424584238E-2"/>
  </r>
  <r>
    <n v="46171"/>
    <x v="0"/>
    <n v="28"/>
    <x v="1"/>
    <x v="0"/>
    <x v="0"/>
    <s v="Yes"/>
    <s v="Private"/>
    <s v="Urban"/>
    <n v="109.85"/>
    <x v="0"/>
    <n v="27.9"/>
    <n v="28.25"/>
    <n v="27.9"/>
    <x v="0"/>
    <x v="0"/>
    <s v="0"/>
    <n v="1.0166442321612791E-3"/>
  </r>
  <r>
    <n v="47802"/>
    <x v="0"/>
    <n v="28"/>
    <x v="1"/>
    <x v="0"/>
    <x v="0"/>
    <s v="No"/>
    <s v="Private"/>
    <s v="Urban"/>
    <n v="256.74"/>
    <x v="2"/>
    <n v="23.4"/>
    <n v="28.25"/>
    <n v="23.4"/>
    <x v="2"/>
    <x v="0"/>
    <s v="0"/>
    <n v="1.7030937625244435E-3"/>
  </r>
  <r>
    <n v="49797"/>
    <x v="1"/>
    <n v="28"/>
    <x v="1"/>
    <x v="0"/>
    <x v="0"/>
    <s v="No"/>
    <s v="Private"/>
    <s v="Rural"/>
    <n v="75.53"/>
    <x v="1"/>
    <n v="34.9"/>
    <n v="28.25"/>
    <n v="34.9"/>
    <x v="1"/>
    <x v="0"/>
    <s v="0"/>
    <n v="-1.600320542759559E-2"/>
  </r>
  <r>
    <n v="51497"/>
    <x v="0"/>
    <n v="28"/>
    <x v="1"/>
    <x v="0"/>
    <x v="0"/>
    <s v="Yes"/>
    <s v="Self-employed"/>
    <s v="Urban"/>
    <n v="156.44999999999999"/>
    <x v="4"/>
    <n v="24.3"/>
    <n v="28.25"/>
    <n v="24.3"/>
    <x v="1"/>
    <x v="0"/>
    <s v="0"/>
    <n v="1.3124495272629594E-2"/>
  </r>
  <r>
    <n v="56185"/>
    <x v="1"/>
    <n v="28"/>
    <x v="1"/>
    <x v="0"/>
    <x v="0"/>
    <s v="No"/>
    <s v="Private"/>
    <s v="Urban"/>
    <n v="73.2"/>
    <x v="1"/>
    <n v="26.5"/>
    <n v="28.25"/>
    <n v="26.5"/>
    <x v="3"/>
    <x v="0"/>
    <s v="0"/>
    <n v="2.0857383309606507E-2"/>
  </r>
  <r>
    <n v="57210"/>
    <x v="1"/>
    <n v="28"/>
    <x v="1"/>
    <x v="0"/>
    <x v="0"/>
    <s v="Yes"/>
    <s v="Private"/>
    <s v="Rural"/>
    <n v="131.80000000000001"/>
    <x v="4"/>
    <n v="30.3"/>
    <n v="28.25"/>
    <n v="30.3"/>
    <x v="1"/>
    <x v="0"/>
    <s v="0"/>
    <n v="-1.3428247015297879E-3"/>
  </r>
  <r>
    <n v="59604"/>
    <x v="1"/>
    <n v="28"/>
    <x v="1"/>
    <x v="0"/>
    <x v="0"/>
    <s v="Yes"/>
    <s v="Private"/>
    <s v="Rural"/>
    <n v="141.15"/>
    <x v="4"/>
    <n v="28.6"/>
    <n v="28.25"/>
    <n v="28.6"/>
    <x v="1"/>
    <x v="0"/>
    <s v="0"/>
    <n v="7.8021605180137229E-3"/>
  </r>
  <r>
    <n v="59663"/>
    <x v="1"/>
    <n v="28"/>
    <x v="1"/>
    <x v="0"/>
    <x v="0"/>
    <s v="No"/>
    <s v="Private"/>
    <s v="Urban"/>
    <n v="107.74"/>
    <x v="0"/>
    <n v="38.5"/>
    <n v="28.25"/>
    <n v="38.5"/>
    <x v="1"/>
    <x v="0"/>
    <s v="0"/>
    <n v="1.0357555423955361E-2"/>
  </r>
  <r>
    <n v="59669"/>
    <x v="1"/>
    <n v="28"/>
    <x v="1"/>
    <x v="0"/>
    <x v="0"/>
    <s v="Yes"/>
    <s v="Private"/>
    <s v="Rural"/>
    <n v="58.41"/>
    <x v="3"/>
    <n v="21"/>
    <n v="28.25"/>
    <n v="21"/>
    <x v="0"/>
    <x v="0"/>
    <s v="0"/>
    <n v="5.6277481557198469E-3"/>
  </r>
  <r>
    <n v="60158"/>
    <x v="1"/>
    <n v="28"/>
    <x v="1"/>
    <x v="0"/>
    <x v="0"/>
    <s v="No"/>
    <s v="Private"/>
    <s v="Rural"/>
    <n v="96.86"/>
    <x v="1"/>
    <n v="29"/>
    <n v="28.25"/>
    <n v="29"/>
    <x v="0"/>
    <x v="0"/>
    <s v="0"/>
    <n v="-1.6911617895060661E-2"/>
  </r>
  <r>
    <n v="61291"/>
    <x v="0"/>
    <n v="28"/>
    <x v="1"/>
    <x v="0"/>
    <x v="0"/>
    <s v="Yes"/>
    <s v="Private"/>
    <s v="Rural"/>
    <n v="169.49"/>
    <x v="4"/>
    <n v="27.2"/>
    <n v="28.25"/>
    <n v="27.2"/>
    <x v="0"/>
    <x v="0"/>
    <s v="0"/>
    <n v="-3.6204873414841187E-3"/>
  </r>
  <r>
    <n v="61743"/>
    <x v="0"/>
    <n v="28"/>
    <x v="1"/>
    <x v="0"/>
    <x v="0"/>
    <s v="No"/>
    <s v="Govt_job"/>
    <s v="Urban"/>
    <n v="118.66"/>
    <x v="0"/>
    <n v="32.299999999999997"/>
    <n v="28.25"/>
    <n v="32.299999999999997"/>
    <x v="1"/>
    <x v="0"/>
    <s v="0"/>
    <n v="1.1719375585300151E-2"/>
  </r>
  <r>
    <n v="62513"/>
    <x v="1"/>
    <n v="28"/>
    <x v="1"/>
    <x v="0"/>
    <x v="0"/>
    <s v="Yes"/>
    <s v="Private"/>
    <s v="Rural"/>
    <n v="141.16"/>
    <x v="4"/>
    <n v="36.700000000000003"/>
    <n v="28.25"/>
    <n v="36.700000000000003"/>
    <x v="1"/>
    <x v="0"/>
    <s v="0"/>
    <n v="-1.5457669550916108E-2"/>
  </r>
  <r>
    <n v="63303"/>
    <x v="0"/>
    <n v="28"/>
    <x v="1"/>
    <x v="0"/>
    <x v="0"/>
    <s v="No"/>
    <s v="Private"/>
    <s v="Urban"/>
    <n v="75.5"/>
    <x v="1"/>
    <n v="27"/>
    <n v="28.25"/>
    <n v="27"/>
    <x v="3"/>
    <x v="0"/>
    <s v="0"/>
    <n v="-6.570010537587173E-3"/>
  </r>
  <r>
    <n v="66435"/>
    <x v="1"/>
    <n v="28"/>
    <x v="1"/>
    <x v="0"/>
    <x v="0"/>
    <s v="Yes"/>
    <s v="Private"/>
    <s v="Rural"/>
    <n v="71.97"/>
    <x v="1"/>
    <n v="27.2"/>
    <n v="28.25"/>
    <n v="27.2"/>
    <x v="1"/>
    <x v="0"/>
    <s v="0"/>
    <n v="7.9355433862747012E-3"/>
  </r>
  <r>
    <n v="67733"/>
    <x v="1"/>
    <n v="28"/>
    <x v="1"/>
    <x v="0"/>
    <x v="0"/>
    <s v="Yes"/>
    <s v="Private"/>
    <s v="Urban"/>
    <n v="183.45"/>
    <x v="4"/>
    <n v="40.5"/>
    <n v="28.25"/>
    <n v="40.5"/>
    <x v="3"/>
    <x v="0"/>
    <s v="0"/>
    <n v="-9.5432776061763255E-3"/>
  </r>
  <r>
    <n v="68789"/>
    <x v="1"/>
    <n v="28"/>
    <x v="1"/>
    <x v="0"/>
    <x v="0"/>
    <s v="No"/>
    <s v="Private"/>
    <s v="Urban"/>
    <n v="62.44"/>
    <x v="3"/>
    <n v="37.200000000000003"/>
    <n v="28.25"/>
    <n v="37.200000000000003"/>
    <x v="0"/>
    <x v="0"/>
    <s v="0"/>
    <n v="6.4542333698921709E-3"/>
  </r>
  <r>
    <n v="70661"/>
    <x v="1"/>
    <n v="28"/>
    <x v="1"/>
    <x v="0"/>
    <x v="0"/>
    <s v="No"/>
    <s v="Private"/>
    <s v="Rural"/>
    <n v="134.12"/>
    <x v="4"/>
    <n v="28.8"/>
    <n v="28.25"/>
    <n v="28.8"/>
    <x v="2"/>
    <x v="0"/>
    <s v="0"/>
    <n v="6.2169472125396972E-3"/>
  </r>
  <r>
    <n v="70693"/>
    <x v="1"/>
    <n v="28"/>
    <x v="1"/>
    <x v="0"/>
    <x v="1"/>
    <s v="Yes"/>
    <s v="Private"/>
    <s v="Rural"/>
    <n v="111.27"/>
    <x v="0"/>
    <n v="19.100000000000001"/>
    <n v="28.25"/>
    <n v="19.100000000000001"/>
    <x v="3"/>
    <x v="0"/>
    <s v="0"/>
    <n v="-1.1071664319729257E-2"/>
  </r>
  <r>
    <n v="1686"/>
    <x v="1"/>
    <n v="29"/>
    <x v="1"/>
    <x v="0"/>
    <x v="0"/>
    <s v="No"/>
    <s v="Private"/>
    <s v="Urban"/>
    <n v="71.89"/>
    <x v="1"/>
    <n v="27.6"/>
    <n v="28.25"/>
    <n v="27.6"/>
    <x v="1"/>
    <x v="0"/>
    <s v="0"/>
    <n v="1.4380018042464398E-2"/>
  </r>
  <r>
    <n v="4538"/>
    <x v="1"/>
    <n v="29"/>
    <x v="1"/>
    <x v="0"/>
    <x v="0"/>
    <s v="No"/>
    <s v="Private"/>
    <s v="Urban"/>
    <n v="81.430000000000007"/>
    <x v="1"/>
    <m/>
    <n v="28.25"/>
    <n v="28.25"/>
    <x v="2"/>
    <x v="0"/>
    <s v="0"/>
    <n v="1.907076266701218E-2"/>
  </r>
  <r>
    <n v="4631"/>
    <x v="0"/>
    <n v="29"/>
    <x v="1"/>
    <x v="0"/>
    <x v="0"/>
    <s v="Yes"/>
    <s v="Private"/>
    <s v="Urban"/>
    <n v="70.510000000000005"/>
    <x v="1"/>
    <n v="24.5"/>
    <n v="28.25"/>
    <n v="24.5"/>
    <x v="0"/>
    <x v="0"/>
    <s v="0"/>
    <n v="1.2432391472781473E-2"/>
  </r>
  <r>
    <n v="10436"/>
    <x v="1"/>
    <n v="29"/>
    <x v="1"/>
    <x v="0"/>
    <x v="0"/>
    <s v="Yes"/>
    <s v="Private"/>
    <s v="Rural"/>
    <n v="102.07"/>
    <x v="0"/>
    <n v="31.8"/>
    <n v="28.25"/>
    <n v="31.8"/>
    <x v="1"/>
    <x v="0"/>
    <s v="0"/>
    <n v="-9.2963341035899594E-3"/>
  </r>
  <r>
    <n v="11745"/>
    <x v="1"/>
    <n v="29"/>
    <x v="1"/>
    <x v="0"/>
    <x v="0"/>
    <s v="Yes"/>
    <s v="Private"/>
    <s v="Urban"/>
    <n v="65.36"/>
    <x v="3"/>
    <n v="28.8"/>
    <n v="28.25"/>
    <n v="28.8"/>
    <x v="2"/>
    <x v="0"/>
    <s v="0"/>
    <n v="1.8385448633762402E-2"/>
  </r>
  <r>
    <n v="12963"/>
    <x v="1"/>
    <n v="29"/>
    <x v="1"/>
    <x v="0"/>
    <x v="0"/>
    <s v="No"/>
    <s v="Self-employed"/>
    <s v="Rural"/>
    <n v="67.56"/>
    <x v="3"/>
    <n v="19.600000000000001"/>
    <n v="28.25"/>
    <n v="19.600000000000001"/>
    <x v="0"/>
    <x v="0"/>
    <s v="0"/>
    <n v="1.0996733863997261E-2"/>
  </r>
  <r>
    <n v="15383"/>
    <x v="1"/>
    <n v="29"/>
    <x v="1"/>
    <x v="0"/>
    <x v="0"/>
    <s v="Yes"/>
    <s v="Private"/>
    <s v="Urban"/>
    <n v="118.44"/>
    <x v="0"/>
    <n v="24.8"/>
    <n v="28.25"/>
    <n v="24.8"/>
    <x v="1"/>
    <x v="0"/>
    <s v="0"/>
    <n v="2.0465289393973428E-2"/>
  </r>
  <r>
    <n v="16629"/>
    <x v="1"/>
    <n v="29"/>
    <x v="1"/>
    <x v="0"/>
    <x v="0"/>
    <s v="Yes"/>
    <s v="Private"/>
    <s v="Urban"/>
    <n v="112.08"/>
    <x v="0"/>
    <n v="27.4"/>
    <n v="28.25"/>
    <n v="27.4"/>
    <x v="1"/>
    <x v="0"/>
    <s v="0"/>
    <n v="-3.955135170085838E-3"/>
  </r>
  <r>
    <n v="17791"/>
    <x v="1"/>
    <n v="29"/>
    <x v="1"/>
    <x v="0"/>
    <x v="0"/>
    <s v="Yes"/>
    <s v="Govt_job"/>
    <s v="Rural"/>
    <n v="92.49"/>
    <x v="1"/>
    <n v="22.2"/>
    <n v="28.25"/>
    <n v="22.2"/>
    <x v="1"/>
    <x v="0"/>
    <s v="0"/>
    <n v="-2.0064396972886957E-2"/>
  </r>
  <r>
    <n v="18366"/>
    <x v="1"/>
    <n v="29"/>
    <x v="1"/>
    <x v="0"/>
    <x v="0"/>
    <s v="Yes"/>
    <s v="Self-employed"/>
    <s v="Rural"/>
    <n v="73.58"/>
    <x v="1"/>
    <n v="29.8"/>
    <n v="28.25"/>
    <n v="29.8"/>
    <x v="0"/>
    <x v="0"/>
    <s v="0"/>
    <n v="1.7820413879495206E-2"/>
  </r>
  <r>
    <n v="20676"/>
    <x v="0"/>
    <n v="29"/>
    <x v="1"/>
    <x v="0"/>
    <x v="0"/>
    <s v="No"/>
    <s v="Private"/>
    <s v="Rural"/>
    <n v="94.69"/>
    <x v="1"/>
    <n v="28.4"/>
    <n v="28.25"/>
    <n v="28.4"/>
    <x v="3"/>
    <x v="0"/>
    <s v="0"/>
    <n v="7.1403661920724061E-3"/>
  </r>
  <r>
    <n v="21206"/>
    <x v="1"/>
    <n v="29"/>
    <x v="1"/>
    <x v="0"/>
    <x v="0"/>
    <s v="No"/>
    <s v="Private"/>
    <s v="Rural"/>
    <n v="86.55"/>
    <x v="1"/>
    <n v="29.8"/>
    <n v="28.25"/>
    <n v="29.8"/>
    <x v="3"/>
    <x v="0"/>
    <s v="0"/>
    <n v="1.5206988669488487E-2"/>
  </r>
  <r>
    <n v="22098"/>
    <x v="1"/>
    <n v="29"/>
    <x v="1"/>
    <x v="0"/>
    <x v="0"/>
    <s v="Yes"/>
    <s v="Self-employed"/>
    <s v="Rural"/>
    <n v="69.12"/>
    <x v="3"/>
    <n v="26.8"/>
    <n v="28.25"/>
    <n v="26.8"/>
    <x v="1"/>
    <x v="0"/>
    <s v="0"/>
    <n v="-2.4115945532089001E-2"/>
  </r>
  <r>
    <n v="22691"/>
    <x v="1"/>
    <n v="29"/>
    <x v="1"/>
    <x v="0"/>
    <x v="0"/>
    <s v="Yes"/>
    <s v="Self-employed"/>
    <s v="Urban"/>
    <n v="90.52"/>
    <x v="1"/>
    <n v="28"/>
    <n v="28.25"/>
    <n v="28"/>
    <x v="1"/>
    <x v="0"/>
    <s v="0"/>
    <n v="2.0151474479123467E-3"/>
  </r>
  <r>
    <n v="23221"/>
    <x v="0"/>
    <n v="29"/>
    <x v="1"/>
    <x v="0"/>
    <x v="0"/>
    <s v="No"/>
    <s v="Private"/>
    <s v="Urban"/>
    <n v="83.51"/>
    <x v="1"/>
    <n v="37.1"/>
    <n v="28.25"/>
    <n v="37.1"/>
    <x v="1"/>
    <x v="0"/>
    <s v="0"/>
    <n v="8.5614323261649465E-3"/>
  </r>
  <r>
    <n v="25996"/>
    <x v="1"/>
    <n v="29"/>
    <x v="1"/>
    <x v="0"/>
    <x v="0"/>
    <s v="Yes"/>
    <s v="Private"/>
    <s v="Urban"/>
    <n v="81.2"/>
    <x v="1"/>
    <n v="23"/>
    <n v="28.25"/>
    <n v="23"/>
    <x v="0"/>
    <x v="0"/>
    <s v="0"/>
    <n v="-7.6232302911382612E-4"/>
  </r>
  <r>
    <n v="26305"/>
    <x v="0"/>
    <n v="29"/>
    <x v="1"/>
    <x v="0"/>
    <x v="0"/>
    <s v="No"/>
    <s v="Self-employed"/>
    <s v="Rural"/>
    <n v="96.77"/>
    <x v="1"/>
    <n v="30.3"/>
    <n v="28.25"/>
    <n v="30.3"/>
    <x v="2"/>
    <x v="0"/>
    <s v="0"/>
    <n v="7.356698724037691E-3"/>
  </r>
  <r>
    <n v="30463"/>
    <x v="0"/>
    <n v="29"/>
    <x v="1"/>
    <x v="0"/>
    <x v="0"/>
    <s v="No"/>
    <s v="Private"/>
    <s v="Urban"/>
    <n v="82.93"/>
    <x v="1"/>
    <n v="29.4"/>
    <n v="28.25"/>
    <n v="29.4"/>
    <x v="2"/>
    <x v="0"/>
    <s v="0"/>
    <n v="-1.7020103372075164E-2"/>
  </r>
  <r>
    <n v="36704"/>
    <x v="1"/>
    <n v="29"/>
    <x v="1"/>
    <x v="0"/>
    <x v="0"/>
    <s v="Yes"/>
    <s v="Self-employed"/>
    <s v="Rural"/>
    <n v="74.33"/>
    <x v="1"/>
    <n v="29.9"/>
    <n v="28.25"/>
    <n v="29.9"/>
    <x v="3"/>
    <x v="0"/>
    <s v="0"/>
    <n v="-3.4345240990029335E-3"/>
  </r>
  <r>
    <n v="37713"/>
    <x v="0"/>
    <n v="29"/>
    <x v="1"/>
    <x v="0"/>
    <x v="0"/>
    <s v="Yes"/>
    <s v="Private"/>
    <s v="Urban"/>
    <n v="185.27"/>
    <x v="4"/>
    <n v="31.3"/>
    <n v="28.25"/>
    <n v="31.3"/>
    <x v="1"/>
    <x v="0"/>
    <s v="0"/>
    <n v="1.8031399036888308E-2"/>
  </r>
  <r>
    <n v="37830"/>
    <x v="1"/>
    <n v="29"/>
    <x v="1"/>
    <x v="0"/>
    <x v="0"/>
    <s v="No"/>
    <s v="Private"/>
    <s v="Urban"/>
    <n v="73.67"/>
    <x v="1"/>
    <n v="21"/>
    <n v="28.25"/>
    <n v="21"/>
    <x v="0"/>
    <x v="0"/>
    <s v="0"/>
    <n v="1.641540482059628E-3"/>
  </r>
  <r>
    <n v="38661"/>
    <x v="1"/>
    <n v="29"/>
    <x v="1"/>
    <x v="0"/>
    <x v="0"/>
    <s v="No"/>
    <s v="Private"/>
    <s v="Urban"/>
    <n v="56.64"/>
    <x v="3"/>
    <n v="24.7"/>
    <n v="28.25"/>
    <n v="24.7"/>
    <x v="1"/>
    <x v="0"/>
    <s v="0"/>
    <n v="-9.9916232264631692E-3"/>
  </r>
  <r>
    <n v="40571"/>
    <x v="0"/>
    <n v="29"/>
    <x v="1"/>
    <x v="0"/>
    <x v="0"/>
    <s v="No"/>
    <s v="Private"/>
    <s v="Urban"/>
    <n v="73.75"/>
    <x v="1"/>
    <n v="28.3"/>
    <n v="28.25"/>
    <n v="28.3"/>
    <x v="1"/>
    <x v="0"/>
    <s v="0"/>
    <n v="1.922003047391968E-2"/>
  </r>
  <r>
    <n v="40842"/>
    <x v="1"/>
    <n v="29"/>
    <x v="1"/>
    <x v="0"/>
    <x v="0"/>
    <s v="Yes"/>
    <s v="Private"/>
    <s v="Rural"/>
    <n v="108.14"/>
    <x v="0"/>
    <n v="25.1"/>
    <n v="28.25"/>
    <n v="25.1"/>
    <x v="2"/>
    <x v="0"/>
    <s v="0"/>
    <n v="4.8509806441831334E-3"/>
  </r>
  <r>
    <n v="41917"/>
    <x v="1"/>
    <n v="29"/>
    <x v="1"/>
    <x v="0"/>
    <x v="0"/>
    <s v="No"/>
    <s v="Private"/>
    <s v="Urban"/>
    <n v="84.19"/>
    <x v="1"/>
    <n v="21.2"/>
    <n v="28.25"/>
    <n v="21.2"/>
    <x v="1"/>
    <x v="0"/>
    <s v="0"/>
    <n v="-4.3229021717187729E-3"/>
  </r>
  <r>
    <n v="42545"/>
    <x v="0"/>
    <n v="29"/>
    <x v="1"/>
    <x v="1"/>
    <x v="0"/>
    <s v="Yes"/>
    <s v="Private"/>
    <s v="Urban"/>
    <n v="77.55"/>
    <x v="1"/>
    <m/>
    <n v="28.25"/>
    <n v="28.25"/>
    <x v="2"/>
    <x v="0"/>
    <s v="0"/>
    <n v="1.0746615624746986E-2"/>
  </r>
  <r>
    <n v="44243"/>
    <x v="1"/>
    <n v="29"/>
    <x v="1"/>
    <x v="0"/>
    <x v="0"/>
    <s v="No"/>
    <s v="Private"/>
    <s v="Rural"/>
    <n v="78.88"/>
    <x v="1"/>
    <n v="26.1"/>
    <n v="28.25"/>
    <n v="26.1"/>
    <x v="1"/>
    <x v="0"/>
    <s v="0"/>
    <n v="-1.8133451236219678E-2"/>
  </r>
  <r>
    <n v="45325"/>
    <x v="1"/>
    <n v="29"/>
    <x v="1"/>
    <x v="0"/>
    <x v="0"/>
    <s v="No"/>
    <s v="Private"/>
    <s v="Urban"/>
    <n v="61.13"/>
    <x v="3"/>
    <n v="26"/>
    <n v="28.25"/>
    <n v="26"/>
    <x v="1"/>
    <x v="0"/>
    <s v="0"/>
    <n v="-3.6871399317643105E-3"/>
  </r>
  <r>
    <n v="45796"/>
    <x v="1"/>
    <n v="29"/>
    <x v="1"/>
    <x v="0"/>
    <x v="0"/>
    <s v="Yes"/>
    <s v="Private"/>
    <s v="Rural"/>
    <n v="91.45"/>
    <x v="1"/>
    <n v="24.2"/>
    <n v="28.25"/>
    <n v="24.2"/>
    <x v="1"/>
    <x v="0"/>
    <s v="0"/>
    <n v="-2.4337491409053141E-2"/>
  </r>
  <r>
    <n v="46015"/>
    <x v="1"/>
    <n v="29"/>
    <x v="1"/>
    <x v="0"/>
    <x v="0"/>
    <s v="No"/>
    <s v="Private"/>
    <s v="Urban"/>
    <n v="73.63"/>
    <x v="1"/>
    <n v="22.5"/>
    <n v="28.25"/>
    <n v="22.5"/>
    <x v="3"/>
    <x v="0"/>
    <s v="0"/>
    <n v="1.3338002758698953E-3"/>
  </r>
  <r>
    <n v="46785"/>
    <x v="1"/>
    <n v="29"/>
    <x v="1"/>
    <x v="0"/>
    <x v="0"/>
    <s v="Yes"/>
    <s v="Private"/>
    <s v="Urban"/>
    <n v="63.69"/>
    <x v="3"/>
    <n v="28.1"/>
    <n v="28.25"/>
    <n v="28.1"/>
    <x v="3"/>
    <x v="0"/>
    <s v="0"/>
    <n v="2.3089691345253967E-2"/>
  </r>
  <r>
    <n v="50903"/>
    <x v="1"/>
    <n v="29"/>
    <x v="1"/>
    <x v="0"/>
    <x v="0"/>
    <s v="Yes"/>
    <s v="Private"/>
    <s v="Urban"/>
    <n v="116.98"/>
    <x v="0"/>
    <n v="23.4"/>
    <n v="28.25"/>
    <n v="23.4"/>
    <x v="1"/>
    <x v="0"/>
    <s v="0"/>
    <n v="-1.1679394591660352E-2"/>
  </r>
  <r>
    <n v="51112"/>
    <x v="0"/>
    <n v="29"/>
    <x v="1"/>
    <x v="0"/>
    <x v="0"/>
    <s v="Yes"/>
    <s v="Self-employed"/>
    <s v="Urban"/>
    <n v="118.7"/>
    <x v="0"/>
    <n v="33.200000000000003"/>
    <n v="28.25"/>
    <n v="33.200000000000003"/>
    <x v="0"/>
    <x v="0"/>
    <s v="0"/>
    <n v="-1.891986904711836E-2"/>
  </r>
  <r>
    <n v="52164"/>
    <x v="0"/>
    <n v="29"/>
    <x v="1"/>
    <x v="0"/>
    <x v="0"/>
    <s v="Yes"/>
    <s v="Private"/>
    <s v="Urban"/>
    <n v="193.81"/>
    <x v="4"/>
    <n v="46.8"/>
    <n v="28.25"/>
    <n v="46.8"/>
    <x v="1"/>
    <x v="0"/>
    <s v="0"/>
    <n v="-2.0224868137532832E-2"/>
  </r>
  <r>
    <n v="53105"/>
    <x v="1"/>
    <n v="29"/>
    <x v="1"/>
    <x v="0"/>
    <x v="0"/>
    <s v="Yes"/>
    <s v="Private"/>
    <s v="Urban"/>
    <n v="63.9"/>
    <x v="3"/>
    <n v="45.4"/>
    <n v="28.25"/>
    <n v="45.4"/>
    <x v="3"/>
    <x v="0"/>
    <s v="0"/>
    <n v="1.7532378492359425E-2"/>
  </r>
  <r>
    <n v="56179"/>
    <x v="0"/>
    <n v="29"/>
    <x v="1"/>
    <x v="0"/>
    <x v="0"/>
    <s v="No"/>
    <s v="Private"/>
    <s v="Urban"/>
    <n v="207.58"/>
    <x v="2"/>
    <n v="22.8"/>
    <n v="28.25"/>
    <n v="22.8"/>
    <x v="3"/>
    <x v="0"/>
    <s v="0"/>
    <n v="3.5561813193329015E-3"/>
  </r>
  <r>
    <n v="57347"/>
    <x v="1"/>
    <n v="29"/>
    <x v="1"/>
    <x v="0"/>
    <x v="0"/>
    <s v="No"/>
    <s v="Govt_job"/>
    <s v="Rural"/>
    <n v="57.02"/>
    <x v="3"/>
    <n v="43"/>
    <n v="28.25"/>
    <n v="43"/>
    <x v="2"/>
    <x v="0"/>
    <s v="0"/>
    <n v="2.0563466257523984E-2"/>
  </r>
  <r>
    <n v="59933"/>
    <x v="1"/>
    <n v="29"/>
    <x v="1"/>
    <x v="0"/>
    <x v="0"/>
    <s v="No"/>
    <s v="Private"/>
    <s v="Rural"/>
    <n v="108.75"/>
    <x v="0"/>
    <n v="24.1"/>
    <n v="28.25"/>
    <n v="24.1"/>
    <x v="0"/>
    <x v="0"/>
    <s v="0"/>
    <n v="-1.2367698914006197E-2"/>
  </r>
  <r>
    <n v="60159"/>
    <x v="1"/>
    <n v="29"/>
    <x v="1"/>
    <x v="0"/>
    <x v="0"/>
    <s v="No"/>
    <s v="Govt_job"/>
    <s v="Rural"/>
    <n v="118.61"/>
    <x v="0"/>
    <n v="26.5"/>
    <n v="28.25"/>
    <n v="26.5"/>
    <x v="1"/>
    <x v="0"/>
    <s v="0"/>
    <n v="1.706814677715358E-2"/>
  </r>
  <r>
    <n v="60665"/>
    <x v="0"/>
    <n v="29"/>
    <x v="1"/>
    <x v="0"/>
    <x v="0"/>
    <s v="No"/>
    <s v="Private"/>
    <s v="Urban"/>
    <n v="59.26"/>
    <x v="3"/>
    <n v="35.799999999999997"/>
    <n v="28.25"/>
    <n v="35.799999999999997"/>
    <x v="3"/>
    <x v="0"/>
    <s v="0"/>
    <n v="-2.4071034032104423E-3"/>
  </r>
  <r>
    <n v="63606"/>
    <x v="0"/>
    <n v="29"/>
    <x v="1"/>
    <x v="0"/>
    <x v="0"/>
    <s v="Yes"/>
    <s v="Govt_job"/>
    <s v="Urban"/>
    <n v="60.34"/>
    <x v="3"/>
    <n v="29.6"/>
    <n v="28.25"/>
    <n v="29.6"/>
    <x v="2"/>
    <x v="0"/>
    <s v="0"/>
    <n v="1.7853872372311248E-2"/>
  </r>
  <r>
    <n v="64732"/>
    <x v="1"/>
    <n v="29"/>
    <x v="1"/>
    <x v="0"/>
    <x v="0"/>
    <s v="No"/>
    <s v="Private"/>
    <s v="Urban"/>
    <n v="60.26"/>
    <x v="3"/>
    <n v="20.399999999999999"/>
    <n v="28.25"/>
    <n v="20.399999999999999"/>
    <x v="1"/>
    <x v="0"/>
    <s v="0"/>
    <n v="9.5889140931076924E-5"/>
  </r>
  <r>
    <n v="64752"/>
    <x v="1"/>
    <n v="29"/>
    <x v="1"/>
    <x v="0"/>
    <x v="0"/>
    <s v="No"/>
    <s v="Private"/>
    <s v="Urban"/>
    <n v="72.02"/>
    <x v="1"/>
    <n v="34"/>
    <n v="28.25"/>
    <n v="34"/>
    <x v="2"/>
    <x v="0"/>
    <s v="0"/>
    <n v="-2.0534235512546052E-2"/>
  </r>
  <r>
    <n v="66264"/>
    <x v="0"/>
    <n v="29"/>
    <x v="1"/>
    <x v="0"/>
    <x v="0"/>
    <s v="Yes"/>
    <s v="Govt_job"/>
    <s v="Urban"/>
    <n v="102.4"/>
    <x v="0"/>
    <n v="26.9"/>
    <n v="28.25"/>
    <n v="26.9"/>
    <x v="3"/>
    <x v="0"/>
    <s v="0"/>
    <n v="3.0288738713050156E-3"/>
  </r>
  <r>
    <n v="67411"/>
    <x v="0"/>
    <n v="29"/>
    <x v="1"/>
    <x v="0"/>
    <x v="0"/>
    <s v="No"/>
    <s v="Private"/>
    <s v="Rural"/>
    <n v="105.73"/>
    <x v="0"/>
    <n v="28.2"/>
    <n v="28.25"/>
    <n v="28.2"/>
    <x v="3"/>
    <x v="0"/>
    <s v="0"/>
    <n v="-1.8070196238410292E-2"/>
  </r>
  <r>
    <n v="67941"/>
    <x v="1"/>
    <n v="29"/>
    <x v="1"/>
    <x v="0"/>
    <x v="0"/>
    <s v="No"/>
    <s v="Self-employed"/>
    <s v="Rural"/>
    <n v="62.47"/>
    <x v="3"/>
    <n v="34.4"/>
    <n v="28.25"/>
    <n v="34.4"/>
    <x v="2"/>
    <x v="0"/>
    <s v="0"/>
    <n v="-6.7036384407688889E-3"/>
  </r>
  <r>
    <n v="69427"/>
    <x v="1"/>
    <n v="29"/>
    <x v="1"/>
    <x v="0"/>
    <x v="0"/>
    <s v="No"/>
    <s v="Private"/>
    <s v="Urban"/>
    <n v="101.28"/>
    <x v="0"/>
    <n v="22.7"/>
    <n v="28.25"/>
    <n v="22.7"/>
    <x v="1"/>
    <x v="0"/>
    <s v="0"/>
    <n v="2.089379471071522E-2"/>
  </r>
  <r>
    <n v="69553"/>
    <x v="1"/>
    <n v="29"/>
    <x v="1"/>
    <x v="0"/>
    <x v="0"/>
    <s v="Yes"/>
    <s v="Private"/>
    <s v="Rural"/>
    <n v="60.74"/>
    <x v="3"/>
    <n v="20"/>
    <n v="28.25"/>
    <n v="20"/>
    <x v="1"/>
    <x v="0"/>
    <s v="0"/>
    <n v="-2.0991209503172903E-2"/>
  </r>
  <r>
    <n v="70122"/>
    <x v="1"/>
    <n v="29"/>
    <x v="1"/>
    <x v="0"/>
    <x v="0"/>
    <s v="Yes"/>
    <s v="Private"/>
    <s v="Rural"/>
    <n v="72.52"/>
    <x v="1"/>
    <n v="33.9"/>
    <n v="28.25"/>
    <n v="33.9"/>
    <x v="1"/>
    <x v="0"/>
    <s v="0"/>
    <n v="1.392023686278256E-2"/>
  </r>
  <r>
    <n v="70602"/>
    <x v="1"/>
    <n v="29"/>
    <x v="1"/>
    <x v="0"/>
    <x v="0"/>
    <s v="No"/>
    <s v="Private"/>
    <s v="Rural"/>
    <n v="79.27"/>
    <x v="1"/>
    <n v="29"/>
    <n v="28.25"/>
    <n v="29"/>
    <x v="3"/>
    <x v="0"/>
    <s v="0"/>
    <n v="2.4761700814808309E-2"/>
  </r>
  <r>
    <n v="71250"/>
    <x v="1"/>
    <n v="29"/>
    <x v="1"/>
    <x v="0"/>
    <x v="0"/>
    <s v="Yes"/>
    <s v="Private"/>
    <s v="Rural"/>
    <n v="62.48"/>
    <x v="3"/>
    <n v="29.5"/>
    <n v="28.25"/>
    <n v="29.5"/>
    <x v="1"/>
    <x v="0"/>
    <s v="0"/>
    <n v="1.7246546316118085E-2"/>
  </r>
  <r>
    <n v="1818"/>
    <x v="1"/>
    <n v="30"/>
    <x v="1"/>
    <x v="0"/>
    <x v="0"/>
    <s v="No"/>
    <s v="Govt_job"/>
    <s v="Urban"/>
    <n v="88.2"/>
    <x v="1"/>
    <m/>
    <n v="28.25"/>
    <n v="28.25"/>
    <x v="3"/>
    <x v="0"/>
    <s v="0"/>
    <n v="-1.9824086161844317E-2"/>
  </r>
  <r>
    <n v="2822"/>
    <x v="1"/>
    <n v="30"/>
    <x v="1"/>
    <x v="0"/>
    <x v="0"/>
    <s v="Yes"/>
    <s v="Private"/>
    <s v="Rural"/>
    <n v="72.489999999999995"/>
    <x v="1"/>
    <n v="25.8"/>
    <n v="28.25"/>
    <n v="25.8"/>
    <x v="1"/>
    <x v="0"/>
    <s v="0"/>
    <n v="-9.5242627423616048E-3"/>
  </r>
  <r>
    <n v="3325"/>
    <x v="0"/>
    <n v="30"/>
    <x v="1"/>
    <x v="0"/>
    <x v="0"/>
    <s v="Yes"/>
    <s v="Self-employed"/>
    <s v="Rural"/>
    <n v="95.01"/>
    <x v="1"/>
    <n v="32.299999999999997"/>
    <n v="28.25"/>
    <n v="32.299999999999997"/>
    <x v="3"/>
    <x v="0"/>
    <s v="0"/>
    <n v="2.0036318477273284E-2"/>
  </r>
  <r>
    <n v="4083"/>
    <x v="1"/>
    <n v="30"/>
    <x v="1"/>
    <x v="0"/>
    <x v="0"/>
    <s v="No"/>
    <s v="Private"/>
    <s v="Rural"/>
    <n v="73.69"/>
    <x v="1"/>
    <n v="17.3"/>
    <n v="28.25"/>
    <n v="17.3"/>
    <x v="1"/>
    <x v="0"/>
    <s v="0"/>
    <n v="-8.0319010850471717E-3"/>
  </r>
  <r>
    <n v="4861"/>
    <x v="1"/>
    <n v="30"/>
    <x v="1"/>
    <x v="0"/>
    <x v="0"/>
    <s v="Yes"/>
    <s v="Private"/>
    <s v="Urban"/>
    <n v="70.67"/>
    <x v="1"/>
    <n v="24.6"/>
    <n v="28.25"/>
    <n v="24.6"/>
    <x v="3"/>
    <x v="0"/>
    <s v="0"/>
    <n v="-5.9783375290124122E-3"/>
  </r>
  <r>
    <n v="5121"/>
    <x v="0"/>
    <n v="30"/>
    <x v="1"/>
    <x v="0"/>
    <x v="0"/>
    <s v="Yes"/>
    <s v="Private"/>
    <s v="Urban"/>
    <n v="96.84"/>
    <x v="1"/>
    <n v="21.1"/>
    <n v="28.25"/>
    <n v="21.1"/>
    <x v="0"/>
    <x v="0"/>
    <s v="0"/>
    <n v="1.426599413743267E-2"/>
  </r>
  <r>
    <n v="6827"/>
    <x v="0"/>
    <n v="30"/>
    <x v="1"/>
    <x v="0"/>
    <x v="0"/>
    <s v="Yes"/>
    <s v="Private"/>
    <s v="Urban"/>
    <n v="96.02"/>
    <x v="1"/>
    <n v="29.8"/>
    <n v="28.25"/>
    <n v="29.8"/>
    <x v="1"/>
    <x v="0"/>
    <s v="0"/>
    <n v="2.2164656724929371E-2"/>
  </r>
  <r>
    <n v="8145"/>
    <x v="0"/>
    <n v="30"/>
    <x v="1"/>
    <x v="0"/>
    <x v="0"/>
    <s v="No"/>
    <s v="Private"/>
    <s v="Urban"/>
    <n v="86.21"/>
    <x v="1"/>
    <n v="28.8"/>
    <n v="28.25"/>
    <n v="28.8"/>
    <x v="3"/>
    <x v="0"/>
    <s v="0"/>
    <n v="-1.2617643244309218E-2"/>
  </r>
  <r>
    <n v="12469"/>
    <x v="1"/>
    <n v="30"/>
    <x v="1"/>
    <x v="0"/>
    <x v="0"/>
    <s v="Yes"/>
    <s v="Private"/>
    <s v="Urban"/>
    <n v="74.430000000000007"/>
    <x v="1"/>
    <n v="44.8"/>
    <n v="28.25"/>
    <n v="44.8"/>
    <x v="1"/>
    <x v="0"/>
    <s v="0"/>
    <n v="3.8306805849695979E-3"/>
  </r>
  <r>
    <n v="13899"/>
    <x v="0"/>
    <n v="30"/>
    <x v="1"/>
    <x v="0"/>
    <x v="0"/>
    <s v="Yes"/>
    <s v="Private"/>
    <s v="Urban"/>
    <n v="79.55"/>
    <x v="1"/>
    <n v="33.700000000000003"/>
    <n v="28.25"/>
    <n v="33.700000000000003"/>
    <x v="1"/>
    <x v="0"/>
    <s v="0"/>
    <n v="1.2119042684649972E-3"/>
  </r>
  <r>
    <n v="14391"/>
    <x v="1"/>
    <n v="30"/>
    <x v="1"/>
    <x v="0"/>
    <x v="0"/>
    <s v="Yes"/>
    <s v="Private"/>
    <s v="Rural"/>
    <n v="89.63"/>
    <x v="1"/>
    <n v="23.2"/>
    <n v="28.25"/>
    <n v="23.2"/>
    <x v="3"/>
    <x v="0"/>
    <s v="0"/>
    <n v="-1.1237617646987741E-2"/>
  </r>
  <r>
    <n v="14615"/>
    <x v="1"/>
    <n v="30"/>
    <x v="1"/>
    <x v="0"/>
    <x v="0"/>
    <s v="No"/>
    <s v="Private"/>
    <s v="Urban"/>
    <n v="75.19"/>
    <x v="1"/>
    <n v="37"/>
    <n v="28.25"/>
    <n v="37"/>
    <x v="3"/>
    <x v="0"/>
    <s v="0"/>
    <n v="-4.2469190213432154E-3"/>
  </r>
  <r>
    <n v="17019"/>
    <x v="1"/>
    <n v="30"/>
    <x v="1"/>
    <x v="0"/>
    <x v="0"/>
    <s v="Yes"/>
    <s v="Govt_job"/>
    <s v="Urban"/>
    <n v="113.85"/>
    <x v="0"/>
    <n v="34"/>
    <n v="28.25"/>
    <n v="34"/>
    <x v="1"/>
    <x v="0"/>
    <s v="0"/>
    <n v="1.2293726706552594E-2"/>
  </r>
  <r>
    <n v="18306"/>
    <x v="1"/>
    <n v="30"/>
    <x v="1"/>
    <x v="0"/>
    <x v="0"/>
    <s v="No"/>
    <s v="Private"/>
    <s v="Rural"/>
    <n v="93.88"/>
    <x v="1"/>
    <n v="24"/>
    <n v="28.25"/>
    <n v="24"/>
    <x v="2"/>
    <x v="0"/>
    <s v="0"/>
    <n v="-2.3273911838043011E-2"/>
  </r>
  <r>
    <n v="23599"/>
    <x v="1"/>
    <n v="30"/>
    <x v="1"/>
    <x v="0"/>
    <x v="0"/>
    <s v="No"/>
    <s v="Private"/>
    <s v="Urban"/>
    <n v="105.08"/>
    <x v="0"/>
    <n v="25.5"/>
    <n v="28.25"/>
    <n v="25.5"/>
    <x v="1"/>
    <x v="0"/>
    <s v="0"/>
    <n v="-1.4308783142810089E-2"/>
  </r>
  <r>
    <n v="24421"/>
    <x v="0"/>
    <n v="30"/>
    <x v="1"/>
    <x v="0"/>
    <x v="0"/>
    <s v="No"/>
    <s v="Private"/>
    <s v="Urban"/>
    <n v="113.08"/>
    <x v="0"/>
    <n v="41.8"/>
    <n v="28.25"/>
    <n v="41.8"/>
    <x v="0"/>
    <x v="0"/>
    <s v="0"/>
    <n v="-1.7700758356452767E-2"/>
  </r>
  <r>
    <n v="25767"/>
    <x v="1"/>
    <n v="30"/>
    <x v="1"/>
    <x v="0"/>
    <x v="0"/>
    <s v="No"/>
    <s v="Private"/>
    <s v="Urban"/>
    <n v="96.42"/>
    <x v="1"/>
    <n v="22.6"/>
    <n v="28.25"/>
    <n v="22.6"/>
    <x v="0"/>
    <x v="0"/>
    <s v="0"/>
    <n v="-2.3435455322535E-2"/>
  </r>
  <r>
    <n v="29224"/>
    <x v="0"/>
    <n v="30"/>
    <x v="1"/>
    <x v="0"/>
    <x v="0"/>
    <s v="Yes"/>
    <s v="Private"/>
    <s v="Urban"/>
    <n v="91.23"/>
    <x v="1"/>
    <m/>
    <n v="28.25"/>
    <n v="28.25"/>
    <x v="3"/>
    <x v="0"/>
    <s v="0"/>
    <n v="-1.1260270651748361E-2"/>
  </r>
  <r>
    <n v="29327"/>
    <x v="1"/>
    <n v="30"/>
    <x v="1"/>
    <x v="0"/>
    <x v="0"/>
    <s v="No"/>
    <s v="Self-employed"/>
    <s v="Urban"/>
    <n v="65.84"/>
    <x v="3"/>
    <n v="24.8"/>
    <n v="28.25"/>
    <n v="24.8"/>
    <x v="3"/>
    <x v="0"/>
    <s v="0"/>
    <n v="-1.769186367554032E-3"/>
  </r>
  <r>
    <n v="30746"/>
    <x v="1"/>
    <n v="30"/>
    <x v="1"/>
    <x v="0"/>
    <x v="0"/>
    <s v="Yes"/>
    <s v="Private"/>
    <s v="Rural"/>
    <n v="124.08"/>
    <x v="0"/>
    <n v="41.1"/>
    <n v="28.25"/>
    <n v="41.1"/>
    <x v="0"/>
    <x v="0"/>
    <s v="0"/>
    <n v="3.2335379555736067E-3"/>
  </r>
  <r>
    <n v="31092"/>
    <x v="1"/>
    <n v="30"/>
    <x v="1"/>
    <x v="0"/>
    <x v="0"/>
    <s v="Yes"/>
    <s v="Private"/>
    <s v="Urban"/>
    <n v="88.56"/>
    <x v="1"/>
    <n v="45.3"/>
    <n v="28.25"/>
    <n v="45.3"/>
    <x v="1"/>
    <x v="0"/>
    <s v="0"/>
    <n v="-1.9756037491425921E-2"/>
  </r>
  <r>
    <n v="31443"/>
    <x v="1"/>
    <n v="30"/>
    <x v="1"/>
    <x v="0"/>
    <x v="0"/>
    <s v="Yes"/>
    <s v="Govt_job"/>
    <s v="Urban"/>
    <n v="83.91"/>
    <x v="1"/>
    <n v="23.9"/>
    <n v="28.25"/>
    <n v="23.9"/>
    <x v="0"/>
    <x v="0"/>
    <s v="0"/>
    <n v="-8.3487420205668184E-3"/>
  </r>
  <r>
    <n v="31887"/>
    <x v="1"/>
    <n v="30"/>
    <x v="1"/>
    <x v="0"/>
    <x v="0"/>
    <s v="Yes"/>
    <s v="Private"/>
    <s v="Urban"/>
    <n v="101.98"/>
    <x v="0"/>
    <n v="23.2"/>
    <n v="28.25"/>
    <n v="23.2"/>
    <x v="0"/>
    <x v="0"/>
    <s v="0"/>
    <n v="1.6944980740276616E-2"/>
  </r>
  <r>
    <n v="33886"/>
    <x v="1"/>
    <n v="30"/>
    <x v="1"/>
    <x v="0"/>
    <x v="0"/>
    <s v="No"/>
    <s v="Private"/>
    <s v="Rural"/>
    <n v="87.12"/>
    <x v="1"/>
    <n v="31.1"/>
    <n v="28.25"/>
    <n v="31.1"/>
    <x v="3"/>
    <x v="0"/>
    <s v="0"/>
    <n v="3.6180992969753025E-3"/>
  </r>
  <r>
    <n v="35330"/>
    <x v="0"/>
    <n v="30"/>
    <x v="1"/>
    <x v="0"/>
    <x v="0"/>
    <s v="Yes"/>
    <s v="Private"/>
    <s v="Urban"/>
    <n v="81.25"/>
    <x v="1"/>
    <n v="27.3"/>
    <n v="28.25"/>
    <n v="27.3"/>
    <x v="3"/>
    <x v="0"/>
    <s v="0"/>
    <n v="1.6497524365018428E-2"/>
  </r>
  <r>
    <n v="36722"/>
    <x v="1"/>
    <n v="30"/>
    <x v="1"/>
    <x v="0"/>
    <x v="0"/>
    <s v="Yes"/>
    <s v="Private"/>
    <s v="Urban"/>
    <n v="123.65"/>
    <x v="0"/>
    <n v="44"/>
    <n v="28.25"/>
    <n v="44"/>
    <x v="3"/>
    <x v="0"/>
    <s v="0"/>
    <n v="-1.9161809596336017E-2"/>
  </r>
  <r>
    <n v="38488"/>
    <x v="1"/>
    <n v="30"/>
    <x v="1"/>
    <x v="0"/>
    <x v="0"/>
    <s v="Yes"/>
    <s v="Private"/>
    <s v="Urban"/>
    <n v="67.78"/>
    <x v="3"/>
    <n v="29.2"/>
    <n v="28.25"/>
    <n v="29.2"/>
    <x v="3"/>
    <x v="0"/>
    <s v="0"/>
    <n v="-1.5718564981444748E-3"/>
  </r>
  <r>
    <n v="39383"/>
    <x v="1"/>
    <n v="30"/>
    <x v="1"/>
    <x v="0"/>
    <x v="0"/>
    <s v="Yes"/>
    <s v="Private"/>
    <s v="Urban"/>
    <n v="80.19"/>
    <x v="1"/>
    <n v="20.399999999999999"/>
    <n v="28.25"/>
    <n v="20.399999999999999"/>
    <x v="1"/>
    <x v="0"/>
    <s v="0"/>
    <n v="-1.913279378270985E-2"/>
  </r>
  <r>
    <n v="39467"/>
    <x v="1"/>
    <n v="30"/>
    <x v="1"/>
    <x v="0"/>
    <x v="0"/>
    <s v="No"/>
    <s v="Private"/>
    <s v="Rural"/>
    <n v="118.62"/>
    <x v="0"/>
    <n v="29.7"/>
    <n v="28.25"/>
    <n v="29.7"/>
    <x v="0"/>
    <x v="0"/>
    <s v="0"/>
    <n v="-1.0364803717701331E-2"/>
  </r>
  <r>
    <n v="40181"/>
    <x v="1"/>
    <n v="30"/>
    <x v="1"/>
    <x v="0"/>
    <x v="0"/>
    <s v="Yes"/>
    <s v="Private"/>
    <s v="Urban"/>
    <n v="61.45"/>
    <x v="3"/>
    <n v="36.700000000000003"/>
    <n v="28.25"/>
    <n v="36.700000000000003"/>
    <x v="3"/>
    <x v="0"/>
    <s v="0"/>
    <n v="-1.1695576506087929E-2"/>
  </r>
  <r>
    <n v="41049"/>
    <x v="1"/>
    <n v="30"/>
    <x v="1"/>
    <x v="0"/>
    <x v="0"/>
    <s v="Yes"/>
    <s v="Private"/>
    <s v="Rural"/>
    <n v="124.37"/>
    <x v="0"/>
    <n v="21.4"/>
    <n v="28.25"/>
    <n v="21.4"/>
    <x v="1"/>
    <x v="0"/>
    <s v="0"/>
    <n v="1.7800228397689511E-2"/>
  </r>
  <r>
    <n v="41970"/>
    <x v="0"/>
    <n v="30"/>
    <x v="1"/>
    <x v="0"/>
    <x v="0"/>
    <s v="No"/>
    <s v="Private"/>
    <s v="Urban"/>
    <n v="106.03"/>
    <x v="0"/>
    <n v="26.7"/>
    <n v="28.25"/>
    <n v="26.7"/>
    <x v="0"/>
    <x v="0"/>
    <s v="0"/>
    <n v="-3.7991015077557531E-4"/>
  </r>
  <r>
    <n v="42161"/>
    <x v="1"/>
    <n v="30"/>
    <x v="1"/>
    <x v="0"/>
    <x v="0"/>
    <s v="Yes"/>
    <s v="Private"/>
    <s v="Urban"/>
    <n v="75.88"/>
    <x v="1"/>
    <n v="32.799999999999997"/>
    <n v="28.25"/>
    <n v="32.799999999999997"/>
    <x v="0"/>
    <x v="0"/>
    <s v="0"/>
    <n v="1.0892369459948653E-2"/>
  </r>
  <r>
    <n v="47456"/>
    <x v="0"/>
    <n v="30"/>
    <x v="1"/>
    <x v="0"/>
    <x v="0"/>
    <s v="Yes"/>
    <s v="Private"/>
    <s v="Rural"/>
    <n v="58.89"/>
    <x v="3"/>
    <n v="26.1"/>
    <n v="28.25"/>
    <n v="26.1"/>
    <x v="2"/>
    <x v="0"/>
    <s v="0"/>
    <n v="1.3580435732278639E-2"/>
  </r>
  <r>
    <n v="48830"/>
    <x v="0"/>
    <n v="30"/>
    <x v="1"/>
    <x v="0"/>
    <x v="0"/>
    <s v="Yes"/>
    <s v="Private"/>
    <s v="Urban"/>
    <n v="104.62"/>
    <x v="0"/>
    <n v="33.5"/>
    <n v="28.25"/>
    <n v="33.5"/>
    <x v="3"/>
    <x v="0"/>
    <s v="0"/>
    <n v="8.3733376701925592E-3"/>
  </r>
  <r>
    <n v="50650"/>
    <x v="0"/>
    <n v="30"/>
    <x v="1"/>
    <x v="0"/>
    <x v="0"/>
    <s v="No"/>
    <s v="Private"/>
    <s v="Rural"/>
    <n v="82.56"/>
    <x v="1"/>
    <n v="25.4"/>
    <n v="28.25"/>
    <n v="25.4"/>
    <x v="2"/>
    <x v="0"/>
    <s v="0"/>
    <n v="8.6598179741249719E-3"/>
  </r>
  <r>
    <n v="52978"/>
    <x v="1"/>
    <n v="30"/>
    <x v="1"/>
    <x v="0"/>
    <x v="0"/>
    <s v="Yes"/>
    <s v="Private"/>
    <s v="Urban"/>
    <n v="84.92"/>
    <x v="1"/>
    <n v="47.8"/>
    <n v="28.25"/>
    <n v="47.8"/>
    <x v="1"/>
    <x v="0"/>
    <s v="0"/>
    <n v="1.6525432335416791E-2"/>
  </r>
  <r>
    <n v="53195"/>
    <x v="0"/>
    <n v="30"/>
    <x v="1"/>
    <x v="0"/>
    <x v="0"/>
    <s v="No"/>
    <s v="Private"/>
    <s v="Urban"/>
    <n v="141.80000000000001"/>
    <x v="4"/>
    <n v="31.9"/>
    <n v="28.25"/>
    <n v="31.9"/>
    <x v="1"/>
    <x v="0"/>
    <s v="0"/>
    <n v="-2.2723543981938515E-2"/>
  </r>
  <r>
    <n v="54240"/>
    <x v="1"/>
    <n v="30"/>
    <x v="1"/>
    <x v="0"/>
    <x v="0"/>
    <s v="Yes"/>
    <s v="Govt_job"/>
    <s v="Urban"/>
    <n v="61.29"/>
    <x v="3"/>
    <n v="24"/>
    <n v="28.25"/>
    <n v="24"/>
    <x v="0"/>
    <x v="0"/>
    <s v="0"/>
    <n v="-1.4121768902253445E-2"/>
  </r>
  <r>
    <n v="54782"/>
    <x v="1"/>
    <n v="30"/>
    <x v="1"/>
    <x v="0"/>
    <x v="0"/>
    <s v="No"/>
    <s v="Self-employed"/>
    <s v="Rural"/>
    <n v="56.07"/>
    <x v="3"/>
    <n v="31.3"/>
    <n v="28.25"/>
    <n v="31.3"/>
    <x v="1"/>
    <x v="0"/>
    <s v="0"/>
    <n v="6.8572170929536661E-3"/>
  </r>
  <r>
    <n v="54869"/>
    <x v="1"/>
    <n v="30"/>
    <x v="1"/>
    <x v="0"/>
    <x v="0"/>
    <s v="Yes"/>
    <s v="Private"/>
    <s v="Urban"/>
    <n v="116.98"/>
    <x v="0"/>
    <n v="26"/>
    <n v="28.25"/>
    <n v="26"/>
    <x v="1"/>
    <x v="0"/>
    <s v="0"/>
    <n v="2.2859830000785286E-2"/>
  </r>
  <r>
    <n v="56166"/>
    <x v="1"/>
    <n v="30"/>
    <x v="1"/>
    <x v="0"/>
    <x v="0"/>
    <s v="Yes"/>
    <s v="Govt_job"/>
    <s v="Rural"/>
    <n v="62.25"/>
    <x v="3"/>
    <n v="33.700000000000003"/>
    <n v="28.25"/>
    <n v="33.700000000000003"/>
    <x v="1"/>
    <x v="0"/>
    <s v="0"/>
    <n v="1.472529727236419E-2"/>
  </r>
  <r>
    <n v="57622"/>
    <x v="1"/>
    <n v="30"/>
    <x v="1"/>
    <x v="0"/>
    <x v="0"/>
    <s v="Yes"/>
    <s v="Govt_job"/>
    <s v="Rural"/>
    <n v="110.55"/>
    <x v="0"/>
    <n v="30.9"/>
    <n v="28.25"/>
    <n v="30.9"/>
    <x v="3"/>
    <x v="0"/>
    <s v="0"/>
    <n v="-4.2040887264945207E-3"/>
  </r>
  <r>
    <n v="59807"/>
    <x v="1"/>
    <n v="30"/>
    <x v="1"/>
    <x v="0"/>
    <x v="0"/>
    <s v="Yes"/>
    <s v="Private"/>
    <s v="Urban"/>
    <n v="59.82"/>
    <x v="3"/>
    <n v="25.4"/>
    <n v="28.25"/>
    <n v="25.4"/>
    <x v="1"/>
    <x v="0"/>
    <s v="0"/>
    <n v="2.2256336013727767E-2"/>
  </r>
  <r>
    <n v="60117"/>
    <x v="0"/>
    <n v="30"/>
    <x v="1"/>
    <x v="0"/>
    <x v="0"/>
    <s v="No"/>
    <s v="Private"/>
    <s v="Rural"/>
    <n v="133.24"/>
    <x v="4"/>
    <n v="28.9"/>
    <n v="28.25"/>
    <n v="28.9"/>
    <x v="1"/>
    <x v="0"/>
    <s v="0"/>
    <n v="-8.6106360930248149E-3"/>
  </r>
  <r>
    <n v="61769"/>
    <x v="0"/>
    <n v="30"/>
    <x v="1"/>
    <x v="0"/>
    <x v="0"/>
    <s v="No"/>
    <s v="Private"/>
    <s v="Urban"/>
    <n v="88.65"/>
    <x v="1"/>
    <n v="22.2"/>
    <n v="28.25"/>
    <n v="22.2"/>
    <x v="1"/>
    <x v="0"/>
    <s v="0"/>
    <n v="1.1254664171747841E-2"/>
  </r>
  <r>
    <n v="63936"/>
    <x v="1"/>
    <n v="30"/>
    <x v="1"/>
    <x v="0"/>
    <x v="0"/>
    <s v="No"/>
    <s v="Private"/>
    <s v="Urban"/>
    <n v="69.67"/>
    <x v="3"/>
    <n v="35.799999999999997"/>
    <n v="28.25"/>
    <n v="35.799999999999997"/>
    <x v="2"/>
    <x v="0"/>
    <s v="0"/>
    <n v="-2.0119868337134261E-2"/>
  </r>
  <r>
    <n v="65154"/>
    <x v="1"/>
    <n v="30"/>
    <x v="1"/>
    <x v="0"/>
    <x v="0"/>
    <s v="Yes"/>
    <s v="Private"/>
    <s v="Urban"/>
    <n v="112.19"/>
    <x v="0"/>
    <n v="53.4"/>
    <n v="28.25"/>
    <n v="53.4"/>
    <x v="1"/>
    <x v="0"/>
    <s v="0"/>
    <n v="-1.854951744902162E-2"/>
  </r>
  <r>
    <n v="66841"/>
    <x v="0"/>
    <n v="30"/>
    <x v="1"/>
    <x v="0"/>
    <x v="0"/>
    <s v="No"/>
    <s v="Private"/>
    <s v="Rural"/>
    <n v="61.87"/>
    <x v="3"/>
    <n v="23.9"/>
    <n v="28.25"/>
    <n v="23.9"/>
    <x v="0"/>
    <x v="0"/>
    <s v="0"/>
    <n v="2.2003350794987081E-2"/>
  </r>
  <r>
    <n v="67620"/>
    <x v="0"/>
    <n v="30"/>
    <x v="1"/>
    <x v="0"/>
    <x v="0"/>
    <s v="Yes"/>
    <s v="Govt_job"/>
    <s v="Rural"/>
    <n v="66.010000000000005"/>
    <x v="3"/>
    <n v="26.3"/>
    <n v="28.25"/>
    <n v="26.3"/>
    <x v="3"/>
    <x v="0"/>
    <s v="0"/>
    <n v="-1.418496582192153E-2"/>
  </r>
  <r>
    <n v="68407"/>
    <x v="0"/>
    <n v="30"/>
    <x v="1"/>
    <x v="0"/>
    <x v="0"/>
    <s v="Yes"/>
    <s v="Govt_job"/>
    <s v="Urban"/>
    <n v="95.94"/>
    <x v="1"/>
    <n v="31.1"/>
    <n v="28.25"/>
    <n v="31.1"/>
    <x v="1"/>
    <x v="0"/>
    <s v="0"/>
    <n v="-7.849104381869431E-3"/>
  </r>
  <r>
    <n v="68843"/>
    <x v="0"/>
    <n v="30"/>
    <x v="1"/>
    <x v="0"/>
    <x v="0"/>
    <s v="Yes"/>
    <s v="Private"/>
    <s v="Rural"/>
    <n v="104.77"/>
    <x v="0"/>
    <n v="19.2"/>
    <n v="28.25"/>
    <n v="19.2"/>
    <x v="3"/>
    <x v="0"/>
    <s v="0"/>
    <n v="-1.811366155747645E-2"/>
  </r>
  <r>
    <n v="69647"/>
    <x v="0"/>
    <n v="30"/>
    <x v="1"/>
    <x v="0"/>
    <x v="0"/>
    <s v="No"/>
    <s v="Private"/>
    <s v="Urban"/>
    <n v="63.42"/>
    <x v="3"/>
    <n v="28"/>
    <n v="28.25"/>
    <n v="28"/>
    <x v="1"/>
    <x v="0"/>
    <s v="0"/>
    <n v="-4.3696780189800112E-3"/>
  </r>
  <r>
    <n v="69847"/>
    <x v="1"/>
    <n v="30"/>
    <x v="1"/>
    <x v="0"/>
    <x v="0"/>
    <s v="Yes"/>
    <s v="Self-employed"/>
    <s v="Urban"/>
    <n v="76.7"/>
    <x v="1"/>
    <n v="24.2"/>
    <n v="28.25"/>
    <n v="24.2"/>
    <x v="1"/>
    <x v="0"/>
    <s v="0"/>
    <n v="1.9672697289178882E-2"/>
  </r>
  <r>
    <n v="71442"/>
    <x v="1"/>
    <n v="30"/>
    <x v="1"/>
    <x v="0"/>
    <x v="0"/>
    <s v="Yes"/>
    <s v="Private"/>
    <s v="Rural"/>
    <n v="99.2"/>
    <x v="0"/>
    <n v="32.5"/>
    <n v="28.25"/>
    <n v="32.5"/>
    <x v="1"/>
    <x v="0"/>
    <s v="0"/>
    <n v="1.7380830828271611E-2"/>
  </r>
  <r>
    <n v="99"/>
    <x v="1"/>
    <n v="31"/>
    <x v="1"/>
    <x v="0"/>
    <x v="0"/>
    <s v="No"/>
    <s v="Private"/>
    <s v="Urban"/>
    <n v="108.89"/>
    <x v="0"/>
    <n v="52.3"/>
    <n v="28.25"/>
    <n v="52.3"/>
    <x v="0"/>
    <x v="0"/>
    <s v="0"/>
    <n v="-1.3394322782015605E-2"/>
  </r>
  <r>
    <n v="247"/>
    <x v="0"/>
    <n v="31"/>
    <x v="1"/>
    <x v="0"/>
    <x v="0"/>
    <s v="No"/>
    <s v="Private"/>
    <s v="Urban"/>
    <n v="72.599999999999994"/>
    <x v="1"/>
    <n v="31.6"/>
    <n v="28.25"/>
    <n v="31.6"/>
    <x v="1"/>
    <x v="0"/>
    <s v="0"/>
    <n v="-2.4919977618256667E-2"/>
  </r>
  <r>
    <n v="1192"/>
    <x v="1"/>
    <n v="31"/>
    <x v="1"/>
    <x v="0"/>
    <x v="0"/>
    <s v="No"/>
    <s v="Govt_job"/>
    <s v="Rural"/>
    <n v="70.66"/>
    <x v="1"/>
    <n v="27.2"/>
    <n v="28.25"/>
    <n v="27.2"/>
    <x v="1"/>
    <x v="0"/>
    <s v="0"/>
    <n v="2.0600041627719407E-2"/>
  </r>
  <r>
    <n v="1213"/>
    <x v="1"/>
    <n v="31"/>
    <x v="1"/>
    <x v="0"/>
    <x v="0"/>
    <s v="Yes"/>
    <s v="Self-employed"/>
    <s v="Urban"/>
    <n v="87.23"/>
    <x v="1"/>
    <m/>
    <n v="28.25"/>
    <n v="28.25"/>
    <x v="2"/>
    <x v="0"/>
    <s v="0"/>
    <n v="2.295916576540271E-2"/>
  </r>
  <r>
    <n v="1503"/>
    <x v="0"/>
    <n v="31"/>
    <x v="1"/>
    <x v="0"/>
    <x v="0"/>
    <s v="No"/>
    <s v="Private"/>
    <s v="Urban"/>
    <n v="215.07"/>
    <x v="2"/>
    <m/>
    <n v="28.25"/>
    <n v="28.25"/>
    <x v="3"/>
    <x v="0"/>
    <s v="0"/>
    <n v="8.0306032266599433E-3"/>
  </r>
  <r>
    <n v="2267"/>
    <x v="1"/>
    <n v="31"/>
    <x v="1"/>
    <x v="0"/>
    <x v="0"/>
    <s v="Yes"/>
    <s v="Self-employed"/>
    <s v="Urban"/>
    <n v="82.31"/>
    <x v="1"/>
    <n v="31.9"/>
    <n v="28.25"/>
    <n v="31.9"/>
    <x v="1"/>
    <x v="0"/>
    <s v="0"/>
    <n v="-1.3194062384785932E-3"/>
  </r>
  <r>
    <n v="3640"/>
    <x v="1"/>
    <n v="31"/>
    <x v="1"/>
    <x v="0"/>
    <x v="0"/>
    <s v="No"/>
    <s v="Self-employed"/>
    <s v="Rural"/>
    <n v="70.650000000000006"/>
    <x v="1"/>
    <n v="29.9"/>
    <n v="28.25"/>
    <n v="29.9"/>
    <x v="0"/>
    <x v="0"/>
    <s v="0"/>
    <n v="-2.2277575105810856E-3"/>
  </r>
  <r>
    <n v="3655"/>
    <x v="0"/>
    <n v="31"/>
    <x v="1"/>
    <x v="0"/>
    <x v="0"/>
    <s v="Yes"/>
    <s v="Govt_job"/>
    <s v="Rural"/>
    <n v="91.65"/>
    <x v="1"/>
    <n v="24.6"/>
    <n v="28.25"/>
    <n v="24.6"/>
    <x v="2"/>
    <x v="0"/>
    <s v="0"/>
    <n v="9.6285758419875633E-3"/>
  </r>
  <r>
    <n v="3753"/>
    <x v="0"/>
    <n v="31"/>
    <x v="1"/>
    <x v="0"/>
    <x v="0"/>
    <s v="Yes"/>
    <s v="Private"/>
    <s v="Urban"/>
    <n v="74.05"/>
    <x v="1"/>
    <n v="26"/>
    <n v="28.25"/>
    <n v="26"/>
    <x v="0"/>
    <x v="0"/>
    <s v="0"/>
    <n v="-1.6994924471313032E-2"/>
  </r>
  <r>
    <n v="4795"/>
    <x v="1"/>
    <n v="31"/>
    <x v="1"/>
    <x v="0"/>
    <x v="0"/>
    <s v="No"/>
    <s v="Private"/>
    <s v="Rural"/>
    <n v="90.29"/>
    <x v="1"/>
    <n v="38.700000000000003"/>
    <n v="28.25"/>
    <n v="38.700000000000003"/>
    <x v="0"/>
    <x v="0"/>
    <s v="0"/>
    <n v="-2.4347092272418179E-2"/>
  </r>
  <r>
    <n v="6493"/>
    <x v="0"/>
    <n v="31"/>
    <x v="1"/>
    <x v="0"/>
    <x v="0"/>
    <s v="No"/>
    <s v="Private"/>
    <s v="Urban"/>
    <n v="97.78"/>
    <x v="1"/>
    <n v="22.6"/>
    <n v="28.25"/>
    <n v="22.6"/>
    <x v="3"/>
    <x v="0"/>
    <s v="0"/>
    <n v="-2.492363734214283E-2"/>
  </r>
  <r>
    <n v="6726"/>
    <x v="1"/>
    <n v="31"/>
    <x v="1"/>
    <x v="0"/>
    <x v="0"/>
    <s v="Yes"/>
    <s v="Private"/>
    <s v="Urban"/>
    <n v="73.31"/>
    <x v="1"/>
    <n v="45"/>
    <n v="28.25"/>
    <n v="45"/>
    <x v="1"/>
    <x v="0"/>
    <s v="0"/>
    <n v="-1.30873598179778E-2"/>
  </r>
  <r>
    <n v="7047"/>
    <x v="1"/>
    <n v="31"/>
    <x v="1"/>
    <x v="0"/>
    <x v="0"/>
    <s v="Yes"/>
    <s v="Private"/>
    <s v="Rural"/>
    <n v="69.72"/>
    <x v="3"/>
    <n v="39.5"/>
    <n v="28.25"/>
    <n v="39.5"/>
    <x v="3"/>
    <x v="0"/>
    <s v="0"/>
    <n v="2.1567576700088194E-2"/>
  </r>
  <r>
    <n v="7621"/>
    <x v="1"/>
    <n v="31"/>
    <x v="1"/>
    <x v="0"/>
    <x v="0"/>
    <s v="Yes"/>
    <s v="Private"/>
    <s v="Rural"/>
    <n v="80.790000000000006"/>
    <x v="1"/>
    <n v="28.7"/>
    <n v="28.25"/>
    <n v="28.7"/>
    <x v="0"/>
    <x v="0"/>
    <s v="0"/>
    <n v="-1.9506329781490601E-2"/>
  </r>
  <r>
    <n v="7730"/>
    <x v="0"/>
    <n v="31"/>
    <x v="1"/>
    <x v="0"/>
    <x v="0"/>
    <s v="No"/>
    <s v="Private"/>
    <s v="Rural"/>
    <n v="94.96"/>
    <x v="1"/>
    <n v="54.7"/>
    <n v="28.25"/>
    <n v="54.7"/>
    <x v="3"/>
    <x v="0"/>
    <s v="0"/>
    <n v="-2.1603438208221463E-2"/>
  </r>
  <r>
    <n v="7789"/>
    <x v="1"/>
    <n v="31"/>
    <x v="1"/>
    <x v="0"/>
    <x v="0"/>
    <s v="Yes"/>
    <s v="Private"/>
    <s v="Urban"/>
    <n v="89.01"/>
    <x v="1"/>
    <n v="37.4"/>
    <n v="28.25"/>
    <n v="37.4"/>
    <x v="1"/>
    <x v="0"/>
    <s v="0"/>
    <n v="1.2961487032897729E-2"/>
  </r>
  <r>
    <n v="9262"/>
    <x v="1"/>
    <n v="31"/>
    <x v="1"/>
    <x v="0"/>
    <x v="0"/>
    <s v="Yes"/>
    <s v="Private"/>
    <s v="Rural"/>
    <n v="76.260000000000005"/>
    <x v="1"/>
    <n v="35.6"/>
    <n v="28.25"/>
    <n v="35.6"/>
    <x v="1"/>
    <x v="0"/>
    <s v="0"/>
    <n v="1.1565894971458223E-2"/>
  </r>
  <r>
    <n v="9335"/>
    <x v="1"/>
    <n v="31"/>
    <x v="1"/>
    <x v="0"/>
    <x v="0"/>
    <s v="No"/>
    <s v="Private"/>
    <s v="Rural"/>
    <n v="116.85"/>
    <x v="0"/>
    <n v="49.9"/>
    <n v="28.25"/>
    <n v="49.9"/>
    <x v="3"/>
    <x v="0"/>
    <s v="0"/>
    <n v="-7.0467453179453802E-3"/>
  </r>
  <r>
    <n v="10626"/>
    <x v="1"/>
    <n v="31"/>
    <x v="1"/>
    <x v="0"/>
    <x v="0"/>
    <s v="No"/>
    <s v="Private"/>
    <s v="Rural"/>
    <n v="70.510000000000005"/>
    <x v="1"/>
    <n v="26.9"/>
    <n v="28.25"/>
    <n v="26.9"/>
    <x v="2"/>
    <x v="0"/>
    <s v="0"/>
    <n v="1.918253080923003E-2"/>
  </r>
  <r>
    <n v="12693"/>
    <x v="0"/>
    <n v="31"/>
    <x v="1"/>
    <x v="0"/>
    <x v="0"/>
    <s v="Yes"/>
    <s v="Private"/>
    <s v="Urban"/>
    <n v="108.62"/>
    <x v="0"/>
    <m/>
    <n v="28.25"/>
    <n v="28.25"/>
    <x v="3"/>
    <x v="0"/>
    <s v="0"/>
    <n v="2.3344840847420823E-2"/>
  </r>
  <r>
    <n v="13683"/>
    <x v="1"/>
    <n v="31"/>
    <x v="1"/>
    <x v="0"/>
    <x v="0"/>
    <s v="Yes"/>
    <s v="Private"/>
    <s v="Urban"/>
    <n v="109.68"/>
    <x v="0"/>
    <n v="41.8"/>
    <n v="28.25"/>
    <n v="41.8"/>
    <x v="1"/>
    <x v="0"/>
    <s v="0"/>
    <n v="2.2265478750259617E-2"/>
  </r>
  <r>
    <n v="13859"/>
    <x v="1"/>
    <n v="31"/>
    <x v="1"/>
    <x v="0"/>
    <x v="0"/>
    <s v="No"/>
    <s v="Private"/>
    <s v="Urban"/>
    <n v="102.39"/>
    <x v="0"/>
    <n v="22.9"/>
    <n v="28.25"/>
    <n v="22.9"/>
    <x v="3"/>
    <x v="0"/>
    <s v="0"/>
    <n v="-2.2211307931472163E-2"/>
  </r>
  <r>
    <n v="15422"/>
    <x v="0"/>
    <n v="31"/>
    <x v="1"/>
    <x v="0"/>
    <x v="0"/>
    <s v="No"/>
    <s v="Govt_job"/>
    <s v="Rural"/>
    <n v="80.569999999999993"/>
    <x v="1"/>
    <n v="28.2"/>
    <n v="28.25"/>
    <n v="28.2"/>
    <x v="2"/>
    <x v="0"/>
    <s v="0"/>
    <n v="2.3931972888476694E-2"/>
  </r>
  <r>
    <n v="17295"/>
    <x v="1"/>
    <n v="31"/>
    <x v="1"/>
    <x v="0"/>
    <x v="0"/>
    <s v="Yes"/>
    <s v="Self-employed"/>
    <s v="Urban"/>
    <n v="206.59"/>
    <x v="2"/>
    <n v="41.4"/>
    <n v="28.25"/>
    <n v="41.4"/>
    <x v="3"/>
    <x v="0"/>
    <s v="0"/>
    <n v="-2.053992406759823E-2"/>
  </r>
  <r>
    <n v="17441"/>
    <x v="1"/>
    <n v="31"/>
    <x v="1"/>
    <x v="0"/>
    <x v="0"/>
    <s v="No"/>
    <s v="Self-employed"/>
    <s v="Rural"/>
    <n v="75.27"/>
    <x v="1"/>
    <n v="27.3"/>
    <n v="28.25"/>
    <n v="27.3"/>
    <x v="1"/>
    <x v="0"/>
    <s v="0"/>
    <n v="7.2782358041318888E-3"/>
  </r>
  <r>
    <n v="18820"/>
    <x v="0"/>
    <n v="31"/>
    <x v="1"/>
    <x v="0"/>
    <x v="0"/>
    <s v="No"/>
    <s v="Private"/>
    <s v="Rural"/>
    <n v="108.56"/>
    <x v="0"/>
    <n v="21.8"/>
    <n v="28.25"/>
    <n v="21.8"/>
    <x v="1"/>
    <x v="0"/>
    <s v="0"/>
    <n v="6.7137025207341713E-3"/>
  </r>
  <r>
    <n v="20098"/>
    <x v="1"/>
    <n v="31"/>
    <x v="1"/>
    <x v="0"/>
    <x v="0"/>
    <s v="Yes"/>
    <s v="Self-employed"/>
    <s v="Rural"/>
    <n v="108.64"/>
    <x v="0"/>
    <n v="43.3"/>
    <n v="28.25"/>
    <n v="43.3"/>
    <x v="1"/>
    <x v="0"/>
    <s v="0"/>
    <n v="1.7569398530593333E-2"/>
  </r>
  <r>
    <n v="21963"/>
    <x v="0"/>
    <n v="31"/>
    <x v="1"/>
    <x v="0"/>
    <x v="0"/>
    <s v="Yes"/>
    <s v="Private"/>
    <s v="Urban"/>
    <n v="108.51"/>
    <x v="0"/>
    <n v="26.7"/>
    <n v="28.25"/>
    <n v="26.7"/>
    <x v="0"/>
    <x v="0"/>
    <s v="0"/>
    <n v="-1.0899980317502911E-2"/>
  </r>
  <r>
    <n v="23210"/>
    <x v="0"/>
    <n v="31"/>
    <x v="1"/>
    <x v="0"/>
    <x v="0"/>
    <s v="No"/>
    <s v="Private"/>
    <s v="Rural"/>
    <n v="77.95"/>
    <x v="1"/>
    <n v="25.1"/>
    <n v="28.25"/>
    <n v="25.1"/>
    <x v="1"/>
    <x v="0"/>
    <s v="0"/>
    <n v="1.159227047317098E-2"/>
  </r>
  <r>
    <n v="23645"/>
    <x v="1"/>
    <n v="31"/>
    <x v="1"/>
    <x v="0"/>
    <x v="0"/>
    <s v="No"/>
    <s v="Private"/>
    <s v="Rural"/>
    <n v="91.08"/>
    <x v="1"/>
    <n v="34.299999999999997"/>
    <n v="28.25"/>
    <n v="34.299999999999997"/>
    <x v="1"/>
    <x v="0"/>
    <s v="0"/>
    <n v="2.0895247096178182E-3"/>
  </r>
  <r>
    <n v="23748"/>
    <x v="1"/>
    <n v="31"/>
    <x v="1"/>
    <x v="0"/>
    <x v="0"/>
    <s v="Yes"/>
    <s v="Private"/>
    <s v="Urban"/>
    <n v="92.16"/>
    <x v="1"/>
    <n v="22.8"/>
    <n v="28.25"/>
    <n v="22.8"/>
    <x v="1"/>
    <x v="0"/>
    <s v="0"/>
    <n v="7.6516874420862744E-4"/>
  </r>
  <r>
    <n v="24262"/>
    <x v="1"/>
    <n v="31"/>
    <x v="1"/>
    <x v="0"/>
    <x v="0"/>
    <s v="Yes"/>
    <s v="Private"/>
    <s v="Rural"/>
    <n v="70.91"/>
    <x v="1"/>
    <n v="28.3"/>
    <n v="28.25"/>
    <n v="28.3"/>
    <x v="1"/>
    <x v="0"/>
    <s v="0"/>
    <n v="-2.0707681650608999E-2"/>
  </r>
  <r>
    <n v="25218"/>
    <x v="1"/>
    <n v="31"/>
    <x v="1"/>
    <x v="0"/>
    <x v="0"/>
    <s v="Yes"/>
    <s v="Govt_job"/>
    <s v="Urban"/>
    <n v="88.2"/>
    <x v="1"/>
    <n v="22.7"/>
    <n v="28.25"/>
    <n v="22.7"/>
    <x v="1"/>
    <x v="0"/>
    <s v="0"/>
    <n v="1.5704870783299636E-2"/>
  </r>
  <r>
    <n v="25315"/>
    <x v="0"/>
    <n v="31"/>
    <x v="1"/>
    <x v="0"/>
    <x v="0"/>
    <s v="Yes"/>
    <s v="Private"/>
    <s v="Urban"/>
    <n v="222.21"/>
    <x v="2"/>
    <n v="41.1"/>
    <n v="28.25"/>
    <n v="41.1"/>
    <x v="3"/>
    <x v="0"/>
    <s v="0"/>
    <n v="2.0616892972230065E-2"/>
  </r>
  <r>
    <n v="26172"/>
    <x v="0"/>
    <n v="31"/>
    <x v="1"/>
    <x v="0"/>
    <x v="0"/>
    <s v="Yes"/>
    <s v="Private"/>
    <s v="Rural"/>
    <n v="100.39"/>
    <x v="0"/>
    <n v="37"/>
    <n v="28.25"/>
    <n v="37"/>
    <x v="1"/>
    <x v="0"/>
    <s v="0"/>
    <n v="-1.3029202550027753E-2"/>
  </r>
  <r>
    <n v="26973"/>
    <x v="1"/>
    <n v="31"/>
    <x v="1"/>
    <x v="0"/>
    <x v="0"/>
    <s v="Yes"/>
    <s v="Private"/>
    <s v="Urban"/>
    <n v="106.51"/>
    <x v="0"/>
    <n v="40.200000000000003"/>
    <n v="28.25"/>
    <n v="40.200000000000003"/>
    <x v="1"/>
    <x v="0"/>
    <s v="0"/>
    <n v="-9.6891723785006486E-3"/>
  </r>
  <r>
    <n v="27757"/>
    <x v="0"/>
    <n v="31"/>
    <x v="1"/>
    <x v="0"/>
    <x v="0"/>
    <s v="Yes"/>
    <s v="Private"/>
    <s v="Urban"/>
    <n v="88.78"/>
    <x v="1"/>
    <n v="35.799999999999997"/>
    <n v="28.25"/>
    <n v="35.799999999999997"/>
    <x v="3"/>
    <x v="0"/>
    <s v="0"/>
    <n v="1.320589245235646E-2"/>
  </r>
  <r>
    <n v="28478"/>
    <x v="1"/>
    <n v="31"/>
    <x v="1"/>
    <x v="0"/>
    <x v="0"/>
    <s v="Yes"/>
    <s v="Private"/>
    <s v="Urban"/>
    <n v="82.18"/>
    <x v="1"/>
    <n v="42.7"/>
    <n v="28.25"/>
    <n v="42.7"/>
    <x v="1"/>
    <x v="0"/>
    <s v="0"/>
    <n v="7.4490464863651903E-3"/>
  </r>
  <r>
    <n v="28803"/>
    <x v="0"/>
    <n v="31"/>
    <x v="1"/>
    <x v="0"/>
    <x v="0"/>
    <s v="Yes"/>
    <s v="Private"/>
    <s v="Urban"/>
    <n v="79.81"/>
    <x v="1"/>
    <n v="26.4"/>
    <n v="28.25"/>
    <n v="26.4"/>
    <x v="1"/>
    <x v="0"/>
    <s v="0"/>
    <n v="1.0537331444942205E-2"/>
  </r>
  <r>
    <n v="29873"/>
    <x v="0"/>
    <n v="31"/>
    <x v="1"/>
    <x v="1"/>
    <x v="0"/>
    <s v="Yes"/>
    <s v="Govt_job"/>
    <s v="Urban"/>
    <n v="92.11"/>
    <x v="1"/>
    <m/>
    <n v="28.25"/>
    <n v="28.25"/>
    <x v="1"/>
    <x v="0"/>
    <s v="0"/>
    <n v="1.673217043613499E-2"/>
  </r>
  <r>
    <n v="31360"/>
    <x v="1"/>
    <n v="31"/>
    <x v="1"/>
    <x v="0"/>
    <x v="0"/>
    <s v="No"/>
    <s v="Private"/>
    <s v="Urban"/>
    <n v="89.11"/>
    <x v="1"/>
    <n v="51.9"/>
    <n v="28.25"/>
    <n v="51.9"/>
    <x v="3"/>
    <x v="0"/>
    <s v="0"/>
    <n v="2.9436053873930388E-3"/>
  </r>
  <r>
    <n v="32352"/>
    <x v="1"/>
    <n v="31"/>
    <x v="1"/>
    <x v="0"/>
    <x v="0"/>
    <s v="Yes"/>
    <s v="Govt_job"/>
    <s v="Rural"/>
    <n v="104.55"/>
    <x v="0"/>
    <n v="26.4"/>
    <n v="28.25"/>
    <n v="26.4"/>
    <x v="1"/>
    <x v="0"/>
    <s v="0"/>
    <n v="-2.4046897622155467E-2"/>
  </r>
  <r>
    <n v="33552"/>
    <x v="0"/>
    <n v="31"/>
    <x v="1"/>
    <x v="0"/>
    <x v="0"/>
    <s v="Yes"/>
    <s v="Private"/>
    <s v="Rural"/>
    <n v="114.32"/>
    <x v="0"/>
    <n v="27.7"/>
    <n v="28.25"/>
    <n v="27.7"/>
    <x v="3"/>
    <x v="0"/>
    <s v="0"/>
    <n v="3.875040465532692E-3"/>
  </r>
  <r>
    <n v="36548"/>
    <x v="0"/>
    <n v="31"/>
    <x v="1"/>
    <x v="0"/>
    <x v="0"/>
    <s v="Yes"/>
    <s v="Govt_job"/>
    <s v="Urban"/>
    <n v="65.7"/>
    <x v="3"/>
    <n v="30.4"/>
    <n v="28.25"/>
    <n v="30.4"/>
    <x v="2"/>
    <x v="0"/>
    <s v="0"/>
    <n v="1.5582381062803708E-2"/>
  </r>
  <r>
    <n v="37154"/>
    <x v="1"/>
    <n v="31"/>
    <x v="1"/>
    <x v="0"/>
    <x v="0"/>
    <s v="Yes"/>
    <s v="Private"/>
    <s v="Urban"/>
    <n v="125.38"/>
    <x v="4"/>
    <n v="24.4"/>
    <n v="28.25"/>
    <n v="24.4"/>
    <x v="3"/>
    <x v="0"/>
    <s v="0"/>
    <n v="-1.9383732258373892E-2"/>
  </r>
  <r>
    <n v="37237"/>
    <x v="1"/>
    <n v="31"/>
    <x v="1"/>
    <x v="0"/>
    <x v="0"/>
    <s v="No"/>
    <s v="Private"/>
    <s v="Rural"/>
    <n v="87.81"/>
    <x v="1"/>
    <n v="26.4"/>
    <n v="28.25"/>
    <n v="26.4"/>
    <x v="3"/>
    <x v="0"/>
    <s v="0"/>
    <n v="-3.445415086711917E-3"/>
  </r>
  <r>
    <n v="38074"/>
    <x v="1"/>
    <n v="31"/>
    <x v="1"/>
    <x v="0"/>
    <x v="0"/>
    <s v="Yes"/>
    <s v="Private"/>
    <s v="Urban"/>
    <n v="131.41999999999999"/>
    <x v="4"/>
    <n v="24.9"/>
    <n v="28.25"/>
    <n v="24.9"/>
    <x v="3"/>
    <x v="0"/>
    <s v="0"/>
    <n v="2.3840165632737832E-3"/>
  </r>
  <r>
    <n v="39250"/>
    <x v="0"/>
    <n v="31"/>
    <x v="1"/>
    <x v="0"/>
    <x v="0"/>
    <s v="Yes"/>
    <s v="Private"/>
    <s v="Urban"/>
    <n v="85.16"/>
    <x v="1"/>
    <n v="30.1"/>
    <n v="28.25"/>
    <n v="30.1"/>
    <x v="3"/>
    <x v="0"/>
    <s v="0"/>
    <n v="-1.0482874303624795E-2"/>
  </r>
  <r>
    <n v="40041"/>
    <x v="0"/>
    <n v="31"/>
    <x v="1"/>
    <x v="0"/>
    <x v="0"/>
    <s v="No"/>
    <s v="Self-employed"/>
    <s v="Rural"/>
    <n v="64.849999999999994"/>
    <x v="3"/>
    <n v="23"/>
    <n v="28.25"/>
    <n v="23"/>
    <x v="0"/>
    <x v="0"/>
    <s v="0"/>
    <n v="5.7019831427715661E-3"/>
  </r>
  <r>
    <n v="40213"/>
    <x v="0"/>
    <n v="31"/>
    <x v="1"/>
    <x v="0"/>
    <x v="0"/>
    <s v="No"/>
    <s v="Private"/>
    <s v="Rural"/>
    <n v="95.62"/>
    <x v="1"/>
    <n v="32"/>
    <n v="28.25"/>
    <n v="32"/>
    <x v="3"/>
    <x v="0"/>
    <s v="0"/>
    <n v="4.8194462338632948E-3"/>
  </r>
  <r>
    <n v="41033"/>
    <x v="1"/>
    <n v="31"/>
    <x v="1"/>
    <x v="0"/>
    <x v="0"/>
    <s v="Yes"/>
    <s v="Govt_job"/>
    <s v="Rural"/>
    <n v="55.27"/>
    <x v="3"/>
    <n v="32.5"/>
    <n v="28.25"/>
    <n v="32.5"/>
    <x v="2"/>
    <x v="0"/>
    <s v="0"/>
    <n v="-1.9466787705174459E-3"/>
  </r>
  <r>
    <n v="41652"/>
    <x v="1"/>
    <n v="31"/>
    <x v="1"/>
    <x v="0"/>
    <x v="0"/>
    <s v="No"/>
    <s v="Private"/>
    <s v="Urban"/>
    <n v="63.41"/>
    <x v="3"/>
    <n v="25.5"/>
    <n v="28.25"/>
    <n v="25.5"/>
    <x v="2"/>
    <x v="0"/>
    <s v="0"/>
    <n v="1.3586387488324664E-2"/>
  </r>
  <r>
    <n v="45283"/>
    <x v="1"/>
    <n v="31"/>
    <x v="1"/>
    <x v="0"/>
    <x v="0"/>
    <s v="Yes"/>
    <s v="Private"/>
    <s v="Urban"/>
    <n v="106.18"/>
    <x v="0"/>
    <n v="27"/>
    <n v="28.25"/>
    <n v="27"/>
    <x v="3"/>
    <x v="0"/>
    <s v="0"/>
    <n v="1.0384492479252234E-2"/>
  </r>
  <r>
    <n v="46079"/>
    <x v="0"/>
    <n v="31"/>
    <x v="1"/>
    <x v="0"/>
    <x v="0"/>
    <s v="No"/>
    <s v="Private"/>
    <s v="Urban"/>
    <n v="78.8"/>
    <x v="1"/>
    <n v="28.7"/>
    <n v="28.25"/>
    <n v="28.7"/>
    <x v="3"/>
    <x v="0"/>
    <s v="0"/>
    <n v="-3.4671864037858489E-4"/>
  </r>
  <r>
    <n v="46797"/>
    <x v="1"/>
    <n v="31"/>
    <x v="1"/>
    <x v="0"/>
    <x v="0"/>
    <s v="Yes"/>
    <s v="Private"/>
    <s v="Rural"/>
    <n v="75.819999999999993"/>
    <x v="1"/>
    <n v="29.1"/>
    <n v="28.25"/>
    <n v="29.1"/>
    <x v="1"/>
    <x v="0"/>
    <s v="0"/>
    <n v="-2.3203675447298101E-2"/>
  </r>
  <r>
    <n v="47585"/>
    <x v="1"/>
    <n v="31"/>
    <x v="1"/>
    <x v="0"/>
    <x v="0"/>
    <s v="No"/>
    <s v="Self-employed"/>
    <s v="Urban"/>
    <n v="62.68"/>
    <x v="3"/>
    <n v="35.799999999999997"/>
    <n v="28.25"/>
    <n v="35.799999999999997"/>
    <x v="1"/>
    <x v="0"/>
    <s v="0"/>
    <n v="-7.3189402322193283E-3"/>
  </r>
  <r>
    <n v="49480"/>
    <x v="1"/>
    <n v="31"/>
    <x v="1"/>
    <x v="0"/>
    <x v="0"/>
    <s v="No"/>
    <s v="Private"/>
    <s v="Urban"/>
    <n v="106.13"/>
    <x v="0"/>
    <n v="22.4"/>
    <n v="28.25"/>
    <n v="22.4"/>
    <x v="1"/>
    <x v="0"/>
    <s v="0"/>
    <n v="-2.1654808886987016E-2"/>
  </r>
  <r>
    <n v="50978"/>
    <x v="1"/>
    <n v="31"/>
    <x v="1"/>
    <x v="0"/>
    <x v="0"/>
    <s v="Yes"/>
    <s v="Govt_job"/>
    <s v="Urban"/>
    <n v="94.4"/>
    <x v="1"/>
    <n v="39.799999999999997"/>
    <n v="28.25"/>
    <n v="39.799999999999997"/>
    <x v="0"/>
    <x v="0"/>
    <s v="0"/>
    <n v="-1.4563543994705441E-2"/>
  </r>
  <r>
    <n v="51806"/>
    <x v="0"/>
    <n v="31"/>
    <x v="1"/>
    <x v="0"/>
    <x v="0"/>
    <s v="Yes"/>
    <s v="Private"/>
    <s v="Rural"/>
    <n v="77.23"/>
    <x v="1"/>
    <n v="25.9"/>
    <n v="28.25"/>
    <n v="25.9"/>
    <x v="3"/>
    <x v="0"/>
    <s v="0"/>
    <n v="1.2073146959249482E-2"/>
  </r>
  <r>
    <n v="52034"/>
    <x v="0"/>
    <n v="31"/>
    <x v="1"/>
    <x v="0"/>
    <x v="0"/>
    <s v="Yes"/>
    <s v="Private"/>
    <s v="Urban"/>
    <n v="71.31"/>
    <x v="1"/>
    <n v="25.8"/>
    <n v="28.25"/>
    <n v="25.8"/>
    <x v="1"/>
    <x v="0"/>
    <s v="0"/>
    <n v="1.292182699199107E-3"/>
  </r>
  <r>
    <n v="53476"/>
    <x v="1"/>
    <n v="31"/>
    <x v="1"/>
    <x v="0"/>
    <x v="0"/>
    <s v="Yes"/>
    <s v="Private"/>
    <s v="Urban"/>
    <n v="90"/>
    <x v="1"/>
    <n v="38.6"/>
    <n v="28.25"/>
    <n v="38.6"/>
    <x v="1"/>
    <x v="0"/>
    <s v="0"/>
    <n v="-4.8236535864398797E-5"/>
  </r>
  <r>
    <n v="53815"/>
    <x v="1"/>
    <n v="31"/>
    <x v="1"/>
    <x v="0"/>
    <x v="0"/>
    <s v="No"/>
    <s v="Private"/>
    <s v="Urban"/>
    <n v="65.47"/>
    <x v="3"/>
    <n v="28.1"/>
    <n v="28.25"/>
    <n v="28.1"/>
    <x v="1"/>
    <x v="0"/>
    <s v="0"/>
    <n v="1.6884990034808832E-2"/>
  </r>
  <r>
    <n v="54206"/>
    <x v="1"/>
    <n v="31"/>
    <x v="1"/>
    <x v="0"/>
    <x v="0"/>
    <s v="No"/>
    <s v="Govt_job"/>
    <s v="Urban"/>
    <n v="80.88"/>
    <x v="1"/>
    <n v="29.3"/>
    <n v="28.25"/>
    <n v="29.3"/>
    <x v="2"/>
    <x v="0"/>
    <s v="0"/>
    <n v="-5.5011939771707433E-3"/>
  </r>
  <r>
    <n v="55465"/>
    <x v="1"/>
    <n v="31"/>
    <x v="1"/>
    <x v="0"/>
    <x v="0"/>
    <s v="Yes"/>
    <s v="Private"/>
    <s v="Rural"/>
    <n v="60.41"/>
    <x v="3"/>
    <n v="31.1"/>
    <n v="28.25"/>
    <n v="31.1"/>
    <x v="0"/>
    <x v="0"/>
    <s v="0"/>
    <n v="8.0862730475409709E-3"/>
  </r>
  <r>
    <n v="60777"/>
    <x v="1"/>
    <n v="31"/>
    <x v="1"/>
    <x v="0"/>
    <x v="0"/>
    <s v="Yes"/>
    <s v="Govt_job"/>
    <s v="Rural"/>
    <n v="103.55"/>
    <x v="0"/>
    <n v="20.5"/>
    <n v="28.25"/>
    <n v="20.5"/>
    <x v="2"/>
    <x v="0"/>
    <s v="0"/>
    <n v="9.8524784958699315E-3"/>
  </r>
  <r>
    <n v="61171"/>
    <x v="1"/>
    <n v="31"/>
    <x v="1"/>
    <x v="0"/>
    <x v="0"/>
    <s v="No"/>
    <s v="Private"/>
    <s v="Rural"/>
    <n v="59.63"/>
    <x v="3"/>
    <n v="19.899999999999999"/>
    <n v="28.25"/>
    <n v="19.899999999999999"/>
    <x v="1"/>
    <x v="0"/>
    <s v="0"/>
    <n v="2.0127398227958754E-2"/>
  </r>
  <r>
    <n v="61757"/>
    <x v="0"/>
    <n v="31"/>
    <x v="1"/>
    <x v="0"/>
    <x v="0"/>
    <s v="Yes"/>
    <s v="Self-employed"/>
    <s v="Rural"/>
    <n v="61.1"/>
    <x v="3"/>
    <n v="26.5"/>
    <n v="28.25"/>
    <n v="26.5"/>
    <x v="1"/>
    <x v="0"/>
    <s v="0"/>
    <n v="-7.8782820079454745E-3"/>
  </r>
  <r>
    <n v="63665"/>
    <x v="1"/>
    <n v="31"/>
    <x v="1"/>
    <x v="0"/>
    <x v="0"/>
    <s v="Yes"/>
    <s v="Private"/>
    <s v="Urban"/>
    <n v="60.06"/>
    <x v="3"/>
    <n v="25.5"/>
    <n v="28.25"/>
    <n v="25.5"/>
    <x v="3"/>
    <x v="0"/>
    <s v="0"/>
    <n v="2.361854329897331E-2"/>
  </r>
  <r>
    <n v="65333"/>
    <x v="1"/>
    <n v="31"/>
    <x v="1"/>
    <x v="0"/>
    <x v="0"/>
    <s v="Yes"/>
    <s v="Private"/>
    <s v="Rural"/>
    <n v="96.03"/>
    <x v="1"/>
    <n v="24.1"/>
    <n v="28.25"/>
    <n v="24.1"/>
    <x v="0"/>
    <x v="0"/>
    <s v="0"/>
    <n v="-3.409758683074071E-3"/>
  </r>
  <r>
    <n v="65358"/>
    <x v="1"/>
    <n v="31"/>
    <x v="1"/>
    <x v="0"/>
    <x v="0"/>
    <s v="Yes"/>
    <s v="Private"/>
    <s v="Rural"/>
    <n v="69.260000000000005"/>
    <x v="3"/>
    <n v="21.8"/>
    <n v="28.25"/>
    <n v="21.8"/>
    <x v="2"/>
    <x v="0"/>
    <s v="0"/>
    <n v="-2.1108865627484857E-2"/>
  </r>
  <r>
    <n v="66405"/>
    <x v="1"/>
    <n v="31"/>
    <x v="1"/>
    <x v="0"/>
    <x v="0"/>
    <s v="Yes"/>
    <s v="Private"/>
    <s v="Urban"/>
    <n v="117.31"/>
    <x v="0"/>
    <n v="28.4"/>
    <n v="28.25"/>
    <n v="28.4"/>
    <x v="1"/>
    <x v="0"/>
    <s v="0"/>
    <n v="4.0502958742879569E-3"/>
  </r>
  <r>
    <n v="66647"/>
    <x v="0"/>
    <n v="31"/>
    <x v="1"/>
    <x v="0"/>
    <x v="0"/>
    <s v="Yes"/>
    <s v="Private"/>
    <s v="Rural"/>
    <n v="100.52"/>
    <x v="0"/>
    <n v="29.9"/>
    <n v="28.25"/>
    <n v="29.9"/>
    <x v="0"/>
    <x v="0"/>
    <s v="0"/>
    <n v="2.2387032524353295E-2"/>
  </r>
  <r>
    <n v="67055"/>
    <x v="1"/>
    <n v="31"/>
    <x v="1"/>
    <x v="0"/>
    <x v="0"/>
    <s v="Yes"/>
    <s v="Private"/>
    <s v="Rural"/>
    <n v="77.010000000000005"/>
    <x v="1"/>
    <n v="31.3"/>
    <n v="28.25"/>
    <n v="31.3"/>
    <x v="2"/>
    <x v="0"/>
    <s v="0"/>
    <n v="1.2372942100895184E-2"/>
  </r>
  <r>
    <n v="67483"/>
    <x v="0"/>
    <n v="31"/>
    <x v="1"/>
    <x v="1"/>
    <x v="0"/>
    <s v="Yes"/>
    <s v="Private"/>
    <s v="Urban"/>
    <n v="149.68"/>
    <x v="4"/>
    <n v="45.1"/>
    <n v="28.25"/>
    <n v="45.1"/>
    <x v="1"/>
    <x v="0"/>
    <s v="0"/>
    <n v="-1.9411719975221987E-2"/>
  </r>
  <r>
    <n v="67548"/>
    <x v="1"/>
    <n v="31"/>
    <x v="1"/>
    <x v="0"/>
    <x v="0"/>
    <s v="Yes"/>
    <s v="Private"/>
    <s v="Urban"/>
    <n v="98.99"/>
    <x v="1"/>
    <n v="31.2"/>
    <n v="28.25"/>
    <n v="31.2"/>
    <x v="1"/>
    <x v="0"/>
    <s v="0"/>
    <n v="-2.8919652098384875E-3"/>
  </r>
  <r>
    <n v="69120"/>
    <x v="1"/>
    <n v="31"/>
    <x v="1"/>
    <x v="0"/>
    <x v="0"/>
    <s v="Yes"/>
    <s v="Self-employed"/>
    <s v="Rural"/>
    <n v="139.81"/>
    <x v="4"/>
    <n v="39.6"/>
    <n v="28.25"/>
    <n v="39.6"/>
    <x v="1"/>
    <x v="0"/>
    <s v="0"/>
    <n v="7.4956102108552358E-3"/>
  </r>
  <r>
    <n v="69482"/>
    <x v="1"/>
    <n v="31"/>
    <x v="1"/>
    <x v="0"/>
    <x v="0"/>
    <s v="Yes"/>
    <s v="Govt_job"/>
    <s v="Urban"/>
    <n v="81.709999999999994"/>
    <x v="1"/>
    <n v="32.700000000000003"/>
    <n v="28.25"/>
    <n v="32.700000000000003"/>
    <x v="0"/>
    <x v="0"/>
    <s v="0"/>
    <n v="-8.1430088349981281E-3"/>
  </r>
  <r>
    <n v="69528"/>
    <x v="1"/>
    <n v="31"/>
    <x v="1"/>
    <x v="0"/>
    <x v="0"/>
    <s v="Yes"/>
    <s v="Private"/>
    <s v="Urban"/>
    <n v="56.48"/>
    <x v="3"/>
    <n v="26.2"/>
    <n v="28.25"/>
    <n v="26.2"/>
    <x v="2"/>
    <x v="0"/>
    <s v="0"/>
    <n v="5.0955782117959644E-3"/>
  </r>
  <r>
    <n v="70374"/>
    <x v="1"/>
    <n v="31"/>
    <x v="1"/>
    <x v="0"/>
    <x v="0"/>
    <s v="Yes"/>
    <s v="Private"/>
    <s v="Rural"/>
    <n v="122.41"/>
    <x v="0"/>
    <n v="40.299999999999997"/>
    <n v="28.25"/>
    <n v="40.299999999999997"/>
    <x v="3"/>
    <x v="0"/>
    <s v="0"/>
    <n v="9.3676992623749292E-3"/>
  </r>
  <r>
    <n v="782"/>
    <x v="1"/>
    <n v="32"/>
    <x v="1"/>
    <x v="0"/>
    <x v="0"/>
    <s v="No"/>
    <s v="Private"/>
    <s v="Urban"/>
    <n v="79.34"/>
    <x v="1"/>
    <n v="26.5"/>
    <n v="28.25"/>
    <n v="26.5"/>
    <x v="2"/>
    <x v="0"/>
    <s v="0"/>
    <n v="2.4032948554350668E-2"/>
  </r>
  <r>
    <n v="917"/>
    <x v="1"/>
    <n v="32"/>
    <x v="1"/>
    <x v="0"/>
    <x v="0"/>
    <s v="Yes"/>
    <s v="Private"/>
    <s v="Urban"/>
    <n v="85.18"/>
    <x v="1"/>
    <n v="22.2"/>
    <n v="28.25"/>
    <n v="22.2"/>
    <x v="3"/>
    <x v="0"/>
    <s v="0"/>
    <n v="1.0296711000835596E-2"/>
  </r>
  <r>
    <n v="2633"/>
    <x v="0"/>
    <n v="32"/>
    <x v="1"/>
    <x v="0"/>
    <x v="0"/>
    <s v="Yes"/>
    <s v="Private"/>
    <s v="Rural"/>
    <n v="71.5"/>
    <x v="1"/>
    <n v="31.8"/>
    <n v="28.25"/>
    <n v="31.8"/>
    <x v="1"/>
    <x v="0"/>
    <s v="0"/>
    <n v="-3.9034874660756223E-3"/>
  </r>
  <r>
    <n v="2849"/>
    <x v="0"/>
    <n v="32"/>
    <x v="1"/>
    <x v="0"/>
    <x v="0"/>
    <s v="Yes"/>
    <s v="Private"/>
    <s v="Urban"/>
    <n v="93.52"/>
    <x v="1"/>
    <n v="31.9"/>
    <n v="28.25"/>
    <n v="31.9"/>
    <x v="0"/>
    <x v="0"/>
    <s v="0"/>
    <n v="-6.6196416550636074E-3"/>
  </r>
  <r>
    <n v="3429"/>
    <x v="1"/>
    <n v="32"/>
    <x v="1"/>
    <x v="0"/>
    <x v="0"/>
    <s v="No"/>
    <s v="Govt_job"/>
    <s v="Urban"/>
    <n v="108.23"/>
    <x v="0"/>
    <n v="20.399999999999999"/>
    <n v="28.25"/>
    <n v="20.399999999999999"/>
    <x v="0"/>
    <x v="0"/>
    <s v="0"/>
    <n v="2.2690829977938105E-2"/>
  </r>
  <r>
    <n v="3595"/>
    <x v="0"/>
    <n v="32"/>
    <x v="1"/>
    <x v="0"/>
    <x v="0"/>
    <s v="Yes"/>
    <s v="Private"/>
    <s v="Urban"/>
    <n v="97.95"/>
    <x v="1"/>
    <n v="40.200000000000003"/>
    <n v="28.25"/>
    <n v="40.200000000000003"/>
    <x v="3"/>
    <x v="0"/>
    <s v="0"/>
    <n v="-8.4954663736572338E-3"/>
  </r>
  <r>
    <n v="5464"/>
    <x v="0"/>
    <n v="32"/>
    <x v="1"/>
    <x v="0"/>
    <x v="0"/>
    <s v="Yes"/>
    <s v="Private"/>
    <s v="Rural"/>
    <n v="70.959999999999994"/>
    <x v="1"/>
    <n v="33.1"/>
    <n v="28.25"/>
    <n v="33.1"/>
    <x v="0"/>
    <x v="0"/>
    <s v="0"/>
    <n v="1.1463481238484358E-2"/>
  </r>
  <r>
    <n v="5858"/>
    <x v="0"/>
    <n v="32"/>
    <x v="1"/>
    <x v="0"/>
    <x v="0"/>
    <s v="No"/>
    <s v="Private"/>
    <s v="Rural"/>
    <n v="93.68"/>
    <x v="1"/>
    <n v="31.4"/>
    <n v="28.25"/>
    <n v="31.4"/>
    <x v="1"/>
    <x v="0"/>
    <s v="0"/>
    <n v="-9.1396980450659474E-3"/>
  </r>
  <r>
    <n v="6264"/>
    <x v="0"/>
    <n v="32"/>
    <x v="1"/>
    <x v="0"/>
    <x v="0"/>
    <s v="Yes"/>
    <s v="Private"/>
    <s v="Rural"/>
    <n v="72.34"/>
    <x v="1"/>
    <n v="32.200000000000003"/>
    <n v="28.25"/>
    <n v="32.200000000000003"/>
    <x v="0"/>
    <x v="0"/>
    <s v="0"/>
    <n v="-1.7628831402911344E-2"/>
  </r>
  <r>
    <n v="6372"/>
    <x v="1"/>
    <n v="32"/>
    <x v="1"/>
    <x v="0"/>
    <x v="0"/>
    <s v="Yes"/>
    <s v="Private"/>
    <s v="Urban"/>
    <n v="97.14"/>
    <x v="1"/>
    <n v="55.9"/>
    <n v="28.25"/>
    <n v="55.9"/>
    <x v="1"/>
    <x v="0"/>
    <s v="0"/>
    <n v="4.6804066161959532E-5"/>
  </r>
  <r>
    <n v="6924"/>
    <x v="1"/>
    <n v="32"/>
    <x v="1"/>
    <x v="0"/>
    <x v="0"/>
    <s v="Yes"/>
    <s v="Private"/>
    <s v="Rural"/>
    <n v="102.87"/>
    <x v="0"/>
    <n v="26.6"/>
    <n v="28.25"/>
    <n v="26.6"/>
    <x v="3"/>
    <x v="0"/>
    <s v="0"/>
    <n v="1.4366457649632259E-2"/>
  </r>
  <r>
    <n v="7476"/>
    <x v="0"/>
    <n v="32"/>
    <x v="1"/>
    <x v="0"/>
    <x v="0"/>
    <s v="No"/>
    <s v="Govt_job"/>
    <s v="Rural"/>
    <n v="91.93"/>
    <x v="1"/>
    <n v="30.2"/>
    <n v="28.25"/>
    <n v="30.2"/>
    <x v="1"/>
    <x v="0"/>
    <s v="0"/>
    <n v="-1.1395842100755749E-2"/>
  </r>
  <r>
    <n v="9179"/>
    <x v="1"/>
    <n v="32"/>
    <x v="1"/>
    <x v="0"/>
    <x v="0"/>
    <s v="No"/>
    <s v="Private"/>
    <s v="Urban"/>
    <n v="74.2"/>
    <x v="1"/>
    <n v="23"/>
    <n v="28.25"/>
    <n v="23"/>
    <x v="3"/>
    <x v="0"/>
    <s v="0"/>
    <n v="7.2056574725504587E-3"/>
  </r>
  <r>
    <n v="11743"/>
    <x v="1"/>
    <n v="32"/>
    <x v="1"/>
    <x v="0"/>
    <x v="0"/>
    <s v="Yes"/>
    <s v="Private"/>
    <s v="Urban"/>
    <n v="91.34"/>
    <x v="1"/>
    <n v="25.5"/>
    <n v="28.25"/>
    <n v="25.5"/>
    <x v="2"/>
    <x v="0"/>
    <s v="0"/>
    <n v="-1.7403324470107458E-2"/>
  </r>
  <r>
    <n v="14287"/>
    <x v="1"/>
    <n v="32"/>
    <x v="1"/>
    <x v="0"/>
    <x v="0"/>
    <s v="Yes"/>
    <s v="Private"/>
    <s v="Urban"/>
    <n v="68.66"/>
    <x v="3"/>
    <n v="22.6"/>
    <n v="28.25"/>
    <n v="22.6"/>
    <x v="0"/>
    <x v="0"/>
    <s v="0"/>
    <n v="1.4364527978842818E-2"/>
  </r>
  <r>
    <n v="15266"/>
    <x v="1"/>
    <n v="32"/>
    <x v="1"/>
    <x v="0"/>
    <x v="0"/>
    <s v="Yes"/>
    <s v="Private"/>
    <s v="Rural"/>
    <n v="77.67"/>
    <x v="1"/>
    <n v="32.299999999999997"/>
    <n v="28.25"/>
    <n v="32.299999999999997"/>
    <x v="3"/>
    <x v="0"/>
    <s v="0"/>
    <n v="3.2471701105745545E-3"/>
  </r>
  <r>
    <n v="16876"/>
    <x v="1"/>
    <n v="32"/>
    <x v="1"/>
    <x v="0"/>
    <x v="0"/>
    <s v="Yes"/>
    <s v="Private"/>
    <s v="Rural"/>
    <n v="67.099999999999994"/>
    <x v="3"/>
    <n v="27.1"/>
    <n v="28.25"/>
    <n v="27.1"/>
    <x v="0"/>
    <x v="0"/>
    <s v="0"/>
    <n v="7.6226614411760711E-4"/>
  </r>
  <r>
    <n v="18861"/>
    <x v="0"/>
    <n v="32"/>
    <x v="1"/>
    <x v="0"/>
    <x v="0"/>
    <s v="No"/>
    <s v="Private"/>
    <s v="Rural"/>
    <n v="95.58"/>
    <x v="1"/>
    <m/>
    <n v="28.25"/>
    <n v="28.25"/>
    <x v="3"/>
    <x v="0"/>
    <s v="0"/>
    <n v="-5.8757513445078955E-3"/>
  </r>
  <r>
    <n v="20468"/>
    <x v="1"/>
    <n v="32"/>
    <x v="1"/>
    <x v="0"/>
    <x v="0"/>
    <s v="Yes"/>
    <s v="Private"/>
    <s v="Urban"/>
    <n v="80.8"/>
    <x v="1"/>
    <n v="44.8"/>
    <n v="28.25"/>
    <n v="44.8"/>
    <x v="1"/>
    <x v="0"/>
    <s v="0"/>
    <n v="-5.7673923944738135E-3"/>
  </r>
  <r>
    <n v="21284"/>
    <x v="1"/>
    <n v="32"/>
    <x v="1"/>
    <x v="0"/>
    <x v="0"/>
    <s v="Yes"/>
    <s v="Private"/>
    <s v="Urban"/>
    <n v="98.09"/>
    <x v="1"/>
    <n v="25.2"/>
    <n v="28.25"/>
    <n v="25.2"/>
    <x v="3"/>
    <x v="0"/>
    <s v="0"/>
    <n v="-5.1710260379489673E-3"/>
  </r>
  <r>
    <n v="22290"/>
    <x v="1"/>
    <n v="32"/>
    <x v="1"/>
    <x v="0"/>
    <x v="0"/>
    <s v="Yes"/>
    <s v="Private"/>
    <s v="Urban"/>
    <n v="104.92"/>
    <x v="0"/>
    <n v="22.6"/>
    <n v="28.25"/>
    <n v="22.6"/>
    <x v="1"/>
    <x v="0"/>
    <s v="0"/>
    <n v="-2.0071770832315039E-3"/>
  </r>
  <r>
    <n v="23194"/>
    <x v="0"/>
    <n v="32"/>
    <x v="1"/>
    <x v="1"/>
    <x v="0"/>
    <s v="No"/>
    <s v="Private"/>
    <s v="Rural"/>
    <n v="74.430000000000007"/>
    <x v="1"/>
    <m/>
    <n v="28.25"/>
    <n v="28.25"/>
    <x v="0"/>
    <x v="0"/>
    <s v="0"/>
    <n v="-2.1743476541460194E-2"/>
  </r>
  <r>
    <n v="24022"/>
    <x v="1"/>
    <n v="32"/>
    <x v="1"/>
    <x v="0"/>
    <x v="0"/>
    <s v="No"/>
    <s v="Private"/>
    <s v="Urban"/>
    <n v="84.1"/>
    <x v="1"/>
    <n v="33.299999999999997"/>
    <n v="28.25"/>
    <n v="33.299999999999997"/>
    <x v="0"/>
    <x v="0"/>
    <s v="0"/>
    <n v="2.171147950030634E-2"/>
  </r>
  <r>
    <n v="24068"/>
    <x v="1"/>
    <n v="32"/>
    <x v="1"/>
    <x v="0"/>
    <x v="0"/>
    <s v="Yes"/>
    <s v="Private"/>
    <s v="Urban"/>
    <n v="85.91"/>
    <x v="1"/>
    <n v="22.1"/>
    <n v="28.25"/>
    <n v="22.1"/>
    <x v="0"/>
    <x v="0"/>
    <s v="0"/>
    <n v="-7.9523598114940083E-3"/>
  </r>
  <r>
    <n v="25525"/>
    <x v="0"/>
    <n v="32"/>
    <x v="1"/>
    <x v="0"/>
    <x v="0"/>
    <s v="Yes"/>
    <s v="Private"/>
    <s v="Urban"/>
    <n v="78.3"/>
    <x v="1"/>
    <n v="31"/>
    <n v="28.25"/>
    <n v="31"/>
    <x v="0"/>
    <x v="0"/>
    <s v="0"/>
    <n v="2.2693429252492396E-2"/>
  </r>
  <r>
    <n v="25642"/>
    <x v="0"/>
    <n v="32"/>
    <x v="1"/>
    <x v="0"/>
    <x v="0"/>
    <s v="No"/>
    <s v="Private"/>
    <s v="Urban"/>
    <n v="79.540000000000006"/>
    <x v="1"/>
    <n v="28.1"/>
    <n v="28.25"/>
    <n v="28.1"/>
    <x v="0"/>
    <x v="0"/>
    <s v="0"/>
    <n v="1.4839847612257578E-2"/>
  </r>
  <r>
    <n v="26503"/>
    <x v="1"/>
    <n v="32"/>
    <x v="1"/>
    <x v="0"/>
    <x v="0"/>
    <s v="No"/>
    <s v="Private"/>
    <s v="Rural"/>
    <n v="77.16"/>
    <x v="1"/>
    <n v="35.200000000000003"/>
    <n v="28.25"/>
    <n v="35.200000000000003"/>
    <x v="3"/>
    <x v="0"/>
    <s v="0"/>
    <n v="1.2335131353764479E-2"/>
  </r>
  <r>
    <n v="26594"/>
    <x v="1"/>
    <n v="32"/>
    <x v="1"/>
    <x v="0"/>
    <x v="0"/>
    <s v="Yes"/>
    <s v="Private"/>
    <s v="Urban"/>
    <n v="92.75"/>
    <x v="1"/>
    <n v="34.5"/>
    <n v="28.25"/>
    <n v="34.5"/>
    <x v="3"/>
    <x v="0"/>
    <s v="0"/>
    <n v="6.8818400388755696E-3"/>
  </r>
  <r>
    <n v="27012"/>
    <x v="0"/>
    <n v="32"/>
    <x v="1"/>
    <x v="0"/>
    <x v="0"/>
    <s v="No"/>
    <s v="Private"/>
    <s v="Urban"/>
    <n v="94.34"/>
    <x v="1"/>
    <n v="30.2"/>
    <n v="28.25"/>
    <n v="30.2"/>
    <x v="2"/>
    <x v="0"/>
    <s v="0"/>
    <n v="7.5178088379780237E-3"/>
  </r>
  <r>
    <n v="27721"/>
    <x v="0"/>
    <n v="32"/>
    <x v="1"/>
    <x v="0"/>
    <x v="0"/>
    <s v="Yes"/>
    <s v="Private"/>
    <s v="Rural"/>
    <n v="83.13"/>
    <x v="1"/>
    <n v="32"/>
    <n v="28.25"/>
    <n v="32"/>
    <x v="3"/>
    <x v="0"/>
    <s v="0"/>
    <n v="2.4030417615170229E-2"/>
  </r>
  <r>
    <n v="27922"/>
    <x v="0"/>
    <n v="32"/>
    <x v="1"/>
    <x v="0"/>
    <x v="0"/>
    <s v="Yes"/>
    <s v="Private"/>
    <s v="Rural"/>
    <n v="102.13"/>
    <x v="0"/>
    <n v="32.299999999999997"/>
    <n v="28.25"/>
    <n v="32.299999999999997"/>
    <x v="1"/>
    <x v="0"/>
    <s v="0"/>
    <n v="2.1150732120317272E-2"/>
  </r>
  <r>
    <n v="28669"/>
    <x v="1"/>
    <n v="32"/>
    <x v="1"/>
    <x v="0"/>
    <x v="0"/>
    <s v="Yes"/>
    <s v="Private"/>
    <s v="Urban"/>
    <n v="84.63"/>
    <x v="1"/>
    <n v="40.1"/>
    <n v="28.25"/>
    <n v="40.1"/>
    <x v="0"/>
    <x v="0"/>
    <s v="0"/>
    <n v="-2.3537999594424951E-2"/>
  </r>
  <r>
    <n v="29134"/>
    <x v="1"/>
    <n v="32"/>
    <x v="1"/>
    <x v="0"/>
    <x v="0"/>
    <s v="Yes"/>
    <s v="Private"/>
    <s v="Rural"/>
    <n v="85.62"/>
    <x v="1"/>
    <n v="46.1"/>
    <n v="28.25"/>
    <n v="46.1"/>
    <x v="3"/>
    <x v="0"/>
    <s v="0"/>
    <n v="-6.680906250176177E-3"/>
  </r>
  <r>
    <n v="29229"/>
    <x v="0"/>
    <n v="32"/>
    <x v="1"/>
    <x v="0"/>
    <x v="0"/>
    <s v="Yes"/>
    <s v="Private"/>
    <s v="Urban"/>
    <n v="92.08"/>
    <x v="1"/>
    <n v="28.4"/>
    <n v="28.25"/>
    <n v="28.4"/>
    <x v="3"/>
    <x v="0"/>
    <s v="0"/>
    <n v="-9.051721229096454E-3"/>
  </r>
  <r>
    <n v="29419"/>
    <x v="1"/>
    <n v="32"/>
    <x v="1"/>
    <x v="0"/>
    <x v="0"/>
    <s v="Yes"/>
    <s v="Private"/>
    <s v="Urban"/>
    <n v="81.92"/>
    <x v="1"/>
    <n v="38"/>
    <n v="28.25"/>
    <n v="38"/>
    <x v="1"/>
    <x v="0"/>
    <s v="0"/>
    <n v="1.9776054547744403E-2"/>
  </r>
  <r>
    <n v="30944"/>
    <x v="1"/>
    <n v="32"/>
    <x v="1"/>
    <x v="0"/>
    <x v="0"/>
    <s v="Yes"/>
    <s v="Private"/>
    <s v="Rural"/>
    <n v="80.28"/>
    <x v="1"/>
    <n v="43.7"/>
    <n v="28.25"/>
    <n v="43.7"/>
    <x v="1"/>
    <x v="0"/>
    <s v="0"/>
    <n v="-1.6906777987762401E-2"/>
  </r>
  <r>
    <n v="33115"/>
    <x v="0"/>
    <n v="32"/>
    <x v="1"/>
    <x v="0"/>
    <x v="0"/>
    <s v="Yes"/>
    <s v="Private"/>
    <s v="Rural"/>
    <n v="82.68"/>
    <x v="1"/>
    <n v="29.2"/>
    <n v="28.25"/>
    <n v="29.2"/>
    <x v="1"/>
    <x v="0"/>
    <s v="0"/>
    <n v="-1.9047120068842273E-2"/>
  </r>
  <r>
    <n v="34940"/>
    <x v="0"/>
    <n v="32"/>
    <x v="1"/>
    <x v="0"/>
    <x v="0"/>
    <s v="Yes"/>
    <s v="Private"/>
    <s v="Urban"/>
    <n v="90.28"/>
    <x v="1"/>
    <n v="39.6"/>
    <n v="28.25"/>
    <n v="39.6"/>
    <x v="1"/>
    <x v="0"/>
    <s v="0"/>
    <n v="5.9657204007596552E-4"/>
  </r>
  <r>
    <n v="36958"/>
    <x v="1"/>
    <n v="32"/>
    <x v="1"/>
    <x v="0"/>
    <x v="0"/>
    <s v="Yes"/>
    <s v="Private"/>
    <s v="Rural"/>
    <n v="92.37"/>
    <x v="1"/>
    <n v="26.9"/>
    <n v="28.25"/>
    <n v="26.9"/>
    <x v="1"/>
    <x v="0"/>
    <s v="0"/>
    <n v="1.1645286302353624E-2"/>
  </r>
  <r>
    <n v="37507"/>
    <x v="1"/>
    <n v="32"/>
    <x v="1"/>
    <x v="0"/>
    <x v="0"/>
    <s v="No"/>
    <s v="Private"/>
    <s v="Rural"/>
    <n v="68.72"/>
    <x v="3"/>
    <n v="25.1"/>
    <n v="28.25"/>
    <n v="25.1"/>
    <x v="1"/>
    <x v="0"/>
    <s v="0"/>
    <n v="-2.255788698346901E-2"/>
  </r>
  <r>
    <n v="38263"/>
    <x v="1"/>
    <n v="32"/>
    <x v="1"/>
    <x v="0"/>
    <x v="0"/>
    <s v="Yes"/>
    <s v="Private"/>
    <s v="Rural"/>
    <n v="147.04"/>
    <x v="4"/>
    <n v="35.700000000000003"/>
    <n v="28.25"/>
    <n v="35.700000000000003"/>
    <x v="0"/>
    <x v="0"/>
    <s v="0"/>
    <n v="9.923910149138627E-4"/>
  </r>
  <r>
    <n v="39399"/>
    <x v="1"/>
    <n v="32"/>
    <x v="1"/>
    <x v="0"/>
    <x v="0"/>
    <s v="No"/>
    <s v="Self-employed"/>
    <s v="Urban"/>
    <n v="65.3"/>
    <x v="3"/>
    <n v="40.4"/>
    <n v="28.25"/>
    <n v="40.4"/>
    <x v="1"/>
    <x v="0"/>
    <s v="0"/>
    <n v="8.48700071869396E-3"/>
  </r>
  <r>
    <n v="39423"/>
    <x v="1"/>
    <n v="32"/>
    <x v="1"/>
    <x v="0"/>
    <x v="0"/>
    <s v="Yes"/>
    <s v="Private"/>
    <s v="Rural"/>
    <n v="106.02"/>
    <x v="0"/>
    <n v="24.9"/>
    <n v="28.25"/>
    <n v="24.9"/>
    <x v="3"/>
    <x v="0"/>
    <s v="0"/>
    <n v="1.8798761535800789E-3"/>
  </r>
  <r>
    <n v="39912"/>
    <x v="1"/>
    <n v="32"/>
    <x v="1"/>
    <x v="0"/>
    <x v="0"/>
    <s v="Yes"/>
    <s v="Private"/>
    <s v="Rural"/>
    <n v="76.13"/>
    <x v="1"/>
    <n v="29.9"/>
    <n v="28.25"/>
    <n v="29.9"/>
    <x v="3"/>
    <x v="1"/>
    <s v="1"/>
    <n v="0.98432713427353369"/>
  </r>
  <r>
    <n v="40144"/>
    <x v="1"/>
    <n v="32"/>
    <x v="1"/>
    <x v="0"/>
    <x v="0"/>
    <s v="No"/>
    <s v="Self-employed"/>
    <s v="Rural"/>
    <n v="93.17"/>
    <x v="1"/>
    <n v="27.5"/>
    <n v="28.25"/>
    <n v="27.5"/>
    <x v="3"/>
    <x v="0"/>
    <s v="0"/>
    <n v="1.9746244610312942E-2"/>
  </r>
  <r>
    <n v="40220"/>
    <x v="0"/>
    <n v="32"/>
    <x v="1"/>
    <x v="0"/>
    <x v="0"/>
    <s v="No"/>
    <s v="Private"/>
    <s v="Rural"/>
    <n v="100.65"/>
    <x v="0"/>
    <n v="26.2"/>
    <n v="28.25"/>
    <n v="26.2"/>
    <x v="2"/>
    <x v="0"/>
    <s v="0"/>
    <n v="-2.3249553527790439E-2"/>
  </r>
  <r>
    <n v="40393"/>
    <x v="1"/>
    <n v="32"/>
    <x v="1"/>
    <x v="0"/>
    <x v="0"/>
    <s v="No"/>
    <s v="Private"/>
    <s v="Urban"/>
    <n v="68.19"/>
    <x v="3"/>
    <n v="21.1"/>
    <n v="28.25"/>
    <n v="21.1"/>
    <x v="1"/>
    <x v="0"/>
    <s v="0"/>
    <n v="2.4064330859941724E-2"/>
  </r>
  <r>
    <n v="41153"/>
    <x v="1"/>
    <n v="32"/>
    <x v="1"/>
    <x v="0"/>
    <x v="0"/>
    <s v="Yes"/>
    <s v="Private"/>
    <s v="Urban"/>
    <n v="100.01"/>
    <x v="0"/>
    <n v="37.200000000000003"/>
    <n v="28.25"/>
    <n v="37.200000000000003"/>
    <x v="1"/>
    <x v="0"/>
    <s v="0"/>
    <n v="1.695070644786436E-2"/>
  </r>
  <r>
    <n v="41962"/>
    <x v="1"/>
    <n v="32"/>
    <x v="1"/>
    <x v="0"/>
    <x v="0"/>
    <s v="Yes"/>
    <s v="Private"/>
    <s v="Rural"/>
    <n v="108.8"/>
    <x v="0"/>
    <n v="24"/>
    <n v="28.25"/>
    <n v="24"/>
    <x v="0"/>
    <x v="0"/>
    <s v="0"/>
    <n v="-1.5012379817007242E-2"/>
  </r>
  <r>
    <n v="42091"/>
    <x v="0"/>
    <n v="32"/>
    <x v="1"/>
    <x v="0"/>
    <x v="0"/>
    <s v="Yes"/>
    <s v="Govt_job"/>
    <s v="Rural"/>
    <n v="83.01"/>
    <x v="1"/>
    <n v="25.8"/>
    <n v="28.25"/>
    <n v="25.8"/>
    <x v="3"/>
    <x v="0"/>
    <s v="0"/>
    <n v="4.8702089687177926E-3"/>
  </r>
  <r>
    <n v="44472"/>
    <x v="0"/>
    <n v="32"/>
    <x v="1"/>
    <x v="0"/>
    <x v="0"/>
    <s v="Yes"/>
    <s v="Self-employed"/>
    <s v="Urban"/>
    <n v="160.63999999999999"/>
    <x v="4"/>
    <n v="20.399999999999999"/>
    <n v="28.25"/>
    <n v="20.399999999999999"/>
    <x v="3"/>
    <x v="0"/>
    <s v="0"/>
    <n v="8.2899726329987208E-3"/>
  </r>
  <r>
    <n v="44799"/>
    <x v="1"/>
    <n v="32"/>
    <x v="1"/>
    <x v="0"/>
    <x v="0"/>
    <s v="Yes"/>
    <s v="Private"/>
    <s v="Rural"/>
    <n v="66.3"/>
    <x v="3"/>
    <n v="47.5"/>
    <n v="28.25"/>
    <n v="47.5"/>
    <x v="1"/>
    <x v="0"/>
    <s v="0"/>
    <n v="1.5548038851935508E-3"/>
  </r>
  <r>
    <n v="45759"/>
    <x v="1"/>
    <n v="32"/>
    <x v="1"/>
    <x v="0"/>
    <x v="0"/>
    <s v="Yes"/>
    <s v="Private"/>
    <s v="Rural"/>
    <n v="91.98"/>
    <x v="1"/>
    <n v="27.6"/>
    <n v="28.25"/>
    <n v="27.6"/>
    <x v="3"/>
    <x v="0"/>
    <s v="0"/>
    <n v="-1.8741506745968757E-2"/>
  </r>
  <r>
    <n v="49057"/>
    <x v="1"/>
    <n v="32"/>
    <x v="1"/>
    <x v="0"/>
    <x v="0"/>
    <s v="No"/>
    <s v="Private"/>
    <s v="Rural"/>
    <n v="67.92"/>
    <x v="3"/>
    <n v="22.8"/>
    <n v="28.25"/>
    <n v="22.8"/>
    <x v="3"/>
    <x v="0"/>
    <s v="0"/>
    <n v="1.0664015565821111E-2"/>
  </r>
  <r>
    <n v="50499"/>
    <x v="1"/>
    <n v="32"/>
    <x v="1"/>
    <x v="0"/>
    <x v="0"/>
    <s v="Yes"/>
    <s v="Private"/>
    <s v="Rural"/>
    <n v="71.8"/>
    <x v="1"/>
    <n v="26.5"/>
    <n v="28.25"/>
    <n v="26.5"/>
    <x v="1"/>
    <x v="0"/>
    <s v="0"/>
    <n v="-2.0198001042534636E-2"/>
  </r>
  <r>
    <n v="50845"/>
    <x v="1"/>
    <n v="32"/>
    <x v="1"/>
    <x v="0"/>
    <x v="0"/>
    <s v="Yes"/>
    <s v="Govt_job"/>
    <s v="Urban"/>
    <n v="101.13"/>
    <x v="0"/>
    <n v="43.9"/>
    <n v="28.25"/>
    <n v="43.9"/>
    <x v="2"/>
    <x v="0"/>
    <s v="0"/>
    <n v="-1.4269840701695286E-2"/>
  </r>
  <r>
    <n v="51159"/>
    <x v="1"/>
    <n v="32"/>
    <x v="1"/>
    <x v="0"/>
    <x v="0"/>
    <s v="No"/>
    <s v="Govt_job"/>
    <s v="Urban"/>
    <n v="68.98"/>
    <x v="3"/>
    <n v="23.4"/>
    <n v="28.25"/>
    <n v="23.4"/>
    <x v="2"/>
    <x v="0"/>
    <s v="0"/>
    <n v="1.3310709154807422E-3"/>
  </r>
  <r>
    <n v="51257"/>
    <x v="0"/>
    <n v="32"/>
    <x v="1"/>
    <x v="0"/>
    <x v="0"/>
    <s v="No"/>
    <s v="Private"/>
    <s v="Rural"/>
    <n v="72.099999999999994"/>
    <x v="1"/>
    <n v="23.2"/>
    <n v="28.25"/>
    <n v="23.2"/>
    <x v="1"/>
    <x v="0"/>
    <s v="0"/>
    <n v="2.0667658930190468E-2"/>
  </r>
  <r>
    <n v="53482"/>
    <x v="0"/>
    <n v="32"/>
    <x v="1"/>
    <x v="0"/>
    <x v="0"/>
    <s v="No"/>
    <s v="Self-employed"/>
    <s v="Rural"/>
    <n v="56.08"/>
    <x v="3"/>
    <n v="35.9"/>
    <n v="28.25"/>
    <n v="35.9"/>
    <x v="2"/>
    <x v="0"/>
    <s v="0"/>
    <n v="2.3336230935272484E-2"/>
  </r>
  <r>
    <n v="57896"/>
    <x v="0"/>
    <n v="32"/>
    <x v="1"/>
    <x v="0"/>
    <x v="0"/>
    <s v="Yes"/>
    <s v="Private"/>
    <s v="Urban"/>
    <n v="64.02"/>
    <x v="3"/>
    <n v="23.8"/>
    <n v="28.25"/>
    <n v="23.8"/>
    <x v="3"/>
    <x v="0"/>
    <s v="0"/>
    <n v="-1.8852916255576096E-2"/>
  </r>
  <r>
    <n v="60139"/>
    <x v="1"/>
    <n v="32"/>
    <x v="1"/>
    <x v="0"/>
    <x v="0"/>
    <s v="Yes"/>
    <s v="Self-employed"/>
    <s v="Rural"/>
    <n v="128.72"/>
    <x v="4"/>
    <n v="26.3"/>
    <n v="28.25"/>
    <n v="26.3"/>
    <x v="3"/>
    <x v="0"/>
    <s v="0"/>
    <n v="2.4991484904701315E-2"/>
  </r>
  <r>
    <n v="61247"/>
    <x v="1"/>
    <n v="32"/>
    <x v="1"/>
    <x v="0"/>
    <x v="0"/>
    <s v="No"/>
    <s v="Private"/>
    <s v="Rural"/>
    <n v="199.18"/>
    <x v="2"/>
    <n v="27.9"/>
    <n v="28.25"/>
    <n v="27.9"/>
    <x v="1"/>
    <x v="0"/>
    <s v="0"/>
    <n v="-1.0725619160295496E-2"/>
  </r>
  <r>
    <n v="61409"/>
    <x v="0"/>
    <n v="32"/>
    <x v="1"/>
    <x v="1"/>
    <x v="0"/>
    <s v="No"/>
    <s v="Govt_job"/>
    <s v="Urban"/>
    <n v="58.24"/>
    <x v="3"/>
    <m/>
    <n v="28.25"/>
    <n v="28.25"/>
    <x v="2"/>
    <x v="0"/>
    <s v="0"/>
    <n v="7.5809208223561351E-3"/>
  </r>
  <r>
    <n v="62610"/>
    <x v="0"/>
    <n v="32"/>
    <x v="1"/>
    <x v="0"/>
    <x v="0"/>
    <s v="Yes"/>
    <s v="Private"/>
    <s v="Urban"/>
    <n v="119.9"/>
    <x v="0"/>
    <n v="30.9"/>
    <n v="28.25"/>
    <n v="30.9"/>
    <x v="3"/>
    <x v="0"/>
    <s v="0"/>
    <n v="-2.2185079808149689E-2"/>
  </r>
  <r>
    <n v="62834"/>
    <x v="1"/>
    <n v="32"/>
    <x v="1"/>
    <x v="0"/>
    <x v="0"/>
    <s v="Yes"/>
    <s v="Private"/>
    <s v="Urban"/>
    <n v="88.33"/>
    <x v="1"/>
    <n v="20"/>
    <n v="28.25"/>
    <n v="20"/>
    <x v="0"/>
    <x v="0"/>
    <s v="0"/>
    <n v="-6.2573594195023561E-3"/>
  </r>
  <r>
    <n v="62951"/>
    <x v="1"/>
    <n v="32"/>
    <x v="1"/>
    <x v="0"/>
    <x v="0"/>
    <s v="Yes"/>
    <s v="Private"/>
    <s v="Rural"/>
    <n v="61.83"/>
    <x v="3"/>
    <n v="31.3"/>
    <n v="28.25"/>
    <n v="31.3"/>
    <x v="1"/>
    <x v="0"/>
    <s v="0"/>
    <n v="-1.2672447679916538E-2"/>
  </r>
  <r>
    <n v="63029"/>
    <x v="0"/>
    <n v="32"/>
    <x v="1"/>
    <x v="0"/>
    <x v="0"/>
    <s v="Yes"/>
    <s v="Private"/>
    <s v="Rural"/>
    <n v="115.86"/>
    <x v="0"/>
    <n v="33.299999999999997"/>
    <n v="28.25"/>
    <n v="33.299999999999997"/>
    <x v="1"/>
    <x v="0"/>
    <s v="0"/>
    <n v="-1.7179217659373726E-2"/>
  </r>
  <r>
    <n v="63333"/>
    <x v="1"/>
    <n v="32"/>
    <x v="1"/>
    <x v="0"/>
    <x v="0"/>
    <s v="Yes"/>
    <s v="Self-employed"/>
    <s v="Urban"/>
    <n v="110.33"/>
    <x v="0"/>
    <n v="24"/>
    <n v="28.25"/>
    <n v="24"/>
    <x v="3"/>
    <x v="0"/>
    <s v="0"/>
    <n v="1.5838274603618464E-2"/>
  </r>
  <r>
    <n v="65460"/>
    <x v="1"/>
    <n v="32"/>
    <x v="1"/>
    <x v="0"/>
    <x v="0"/>
    <s v="Yes"/>
    <s v="Private"/>
    <s v="Rural"/>
    <n v="62.6"/>
    <x v="3"/>
    <n v="25.1"/>
    <n v="28.25"/>
    <n v="25.1"/>
    <x v="2"/>
    <x v="0"/>
    <s v="0"/>
    <n v="8.8682335990297075E-3"/>
  </r>
  <r>
    <n v="66080"/>
    <x v="1"/>
    <n v="32"/>
    <x v="1"/>
    <x v="0"/>
    <x v="0"/>
    <s v="No"/>
    <s v="Private"/>
    <s v="Urban"/>
    <n v="114.37"/>
    <x v="0"/>
    <n v="37.799999999999997"/>
    <n v="28.25"/>
    <n v="37.799999999999997"/>
    <x v="0"/>
    <x v="0"/>
    <s v="0"/>
    <n v="-1.6985222276209307E-2"/>
  </r>
  <r>
    <n v="70022"/>
    <x v="0"/>
    <n v="32"/>
    <x v="1"/>
    <x v="0"/>
    <x v="0"/>
    <s v="No"/>
    <s v="Private"/>
    <s v="Rural"/>
    <n v="61.11"/>
    <x v="3"/>
    <n v="32.700000000000003"/>
    <n v="28.25"/>
    <n v="32.700000000000003"/>
    <x v="1"/>
    <x v="0"/>
    <s v="0"/>
    <n v="-1.9759515421848488E-2"/>
  </r>
  <r>
    <n v="156"/>
    <x v="1"/>
    <n v="33"/>
    <x v="1"/>
    <x v="0"/>
    <x v="0"/>
    <s v="Yes"/>
    <s v="Private"/>
    <s v="Rural"/>
    <n v="86.97"/>
    <x v="1"/>
    <n v="42.2"/>
    <n v="28.25"/>
    <n v="42.2"/>
    <x v="1"/>
    <x v="0"/>
    <s v="0"/>
    <n v="-1.0827404471079877E-2"/>
  </r>
  <r>
    <n v="1486"/>
    <x v="1"/>
    <n v="33"/>
    <x v="1"/>
    <x v="0"/>
    <x v="0"/>
    <s v="Yes"/>
    <s v="Private"/>
    <s v="Rural"/>
    <n v="124.01"/>
    <x v="0"/>
    <n v="22.7"/>
    <n v="28.25"/>
    <n v="22.7"/>
    <x v="0"/>
    <x v="0"/>
    <s v="0"/>
    <n v="-6.2447592688694431E-3"/>
  </r>
  <r>
    <n v="1825"/>
    <x v="0"/>
    <n v="33"/>
    <x v="1"/>
    <x v="0"/>
    <x v="0"/>
    <s v="Yes"/>
    <s v="Self-employed"/>
    <s v="Urban"/>
    <n v="90.68"/>
    <x v="1"/>
    <n v="31.7"/>
    <n v="28.25"/>
    <n v="31.7"/>
    <x v="3"/>
    <x v="0"/>
    <s v="0"/>
    <n v="1.0144083229929468E-2"/>
  </r>
  <r>
    <n v="3113"/>
    <x v="1"/>
    <n v="33"/>
    <x v="1"/>
    <x v="0"/>
    <x v="0"/>
    <s v="No"/>
    <s v="Private"/>
    <s v="Rural"/>
    <n v="80.209999999999994"/>
    <x v="1"/>
    <n v="27.8"/>
    <n v="28.25"/>
    <n v="27.8"/>
    <x v="2"/>
    <x v="0"/>
    <s v="0"/>
    <n v="2.2365007399335706E-2"/>
  </r>
  <r>
    <n v="3984"/>
    <x v="1"/>
    <n v="33"/>
    <x v="1"/>
    <x v="0"/>
    <x v="0"/>
    <s v="Yes"/>
    <s v="Private"/>
    <s v="Rural"/>
    <n v="84.13"/>
    <x v="1"/>
    <n v="26.3"/>
    <n v="28.25"/>
    <n v="26.3"/>
    <x v="1"/>
    <x v="0"/>
    <s v="0"/>
    <n v="-1.4330231635004237E-2"/>
  </r>
  <r>
    <n v="4213"/>
    <x v="0"/>
    <n v="33"/>
    <x v="1"/>
    <x v="0"/>
    <x v="0"/>
    <s v="No"/>
    <s v="Self-employed"/>
    <s v="Rural"/>
    <n v="91.53"/>
    <x v="1"/>
    <n v="38.799999999999997"/>
    <n v="28.25"/>
    <n v="38.799999999999997"/>
    <x v="2"/>
    <x v="0"/>
    <s v="0"/>
    <n v="-2.222669886535807E-2"/>
  </r>
  <r>
    <n v="4727"/>
    <x v="1"/>
    <n v="33"/>
    <x v="1"/>
    <x v="0"/>
    <x v="0"/>
    <s v="Yes"/>
    <s v="Govt_job"/>
    <s v="Rural"/>
    <n v="81"/>
    <x v="1"/>
    <n v="30.2"/>
    <n v="28.25"/>
    <n v="30.2"/>
    <x v="2"/>
    <x v="0"/>
    <s v="0"/>
    <n v="3.0950262917457229E-3"/>
  </r>
  <r>
    <n v="6576"/>
    <x v="1"/>
    <n v="33"/>
    <x v="1"/>
    <x v="0"/>
    <x v="0"/>
    <s v="Yes"/>
    <s v="Private"/>
    <s v="Urban"/>
    <n v="84.48"/>
    <x v="1"/>
    <n v="23.2"/>
    <n v="28.25"/>
    <n v="23.2"/>
    <x v="2"/>
    <x v="0"/>
    <s v="0"/>
    <n v="-1.8302873001277236E-2"/>
  </r>
  <r>
    <n v="6844"/>
    <x v="0"/>
    <n v="33"/>
    <x v="1"/>
    <x v="0"/>
    <x v="0"/>
    <s v="Yes"/>
    <s v="Private"/>
    <s v="Urban"/>
    <n v="98.74"/>
    <x v="1"/>
    <n v="44.4"/>
    <n v="28.25"/>
    <n v="44.4"/>
    <x v="1"/>
    <x v="0"/>
    <s v="0"/>
    <n v="-2.2843347872554744E-2"/>
  </r>
  <r>
    <n v="7653"/>
    <x v="1"/>
    <n v="33"/>
    <x v="1"/>
    <x v="0"/>
    <x v="0"/>
    <s v="No"/>
    <s v="Private"/>
    <s v="Urban"/>
    <n v="83.16"/>
    <x v="1"/>
    <n v="20.2"/>
    <n v="28.25"/>
    <n v="20.2"/>
    <x v="0"/>
    <x v="0"/>
    <s v="0"/>
    <n v="1.9924305012987115E-2"/>
  </r>
  <r>
    <n v="14677"/>
    <x v="1"/>
    <n v="33"/>
    <x v="1"/>
    <x v="0"/>
    <x v="0"/>
    <s v="Yes"/>
    <s v="Self-employed"/>
    <s v="Rural"/>
    <n v="99.3"/>
    <x v="0"/>
    <n v="21.4"/>
    <n v="28.25"/>
    <n v="21.4"/>
    <x v="1"/>
    <x v="0"/>
    <s v="0"/>
    <n v="6.8955741848157059E-3"/>
  </r>
  <r>
    <n v="16449"/>
    <x v="1"/>
    <n v="33"/>
    <x v="1"/>
    <x v="0"/>
    <x v="0"/>
    <s v="Yes"/>
    <s v="Govt_job"/>
    <s v="Rural"/>
    <n v="76.66"/>
    <x v="1"/>
    <n v="24.8"/>
    <n v="28.25"/>
    <n v="24.8"/>
    <x v="1"/>
    <x v="0"/>
    <s v="0"/>
    <n v="2.9878389956476069E-3"/>
  </r>
  <r>
    <n v="17718"/>
    <x v="1"/>
    <n v="33"/>
    <x v="1"/>
    <x v="1"/>
    <x v="0"/>
    <s v="Yes"/>
    <s v="Private"/>
    <s v="Urban"/>
    <n v="74.44"/>
    <x v="1"/>
    <n v="45.2"/>
    <n v="28.25"/>
    <n v="45.2"/>
    <x v="3"/>
    <x v="0"/>
    <s v="0"/>
    <n v="1.7861911388112439E-3"/>
  </r>
  <r>
    <n v="18140"/>
    <x v="1"/>
    <n v="33"/>
    <x v="1"/>
    <x v="0"/>
    <x v="0"/>
    <s v="Yes"/>
    <s v="Private"/>
    <s v="Rural"/>
    <n v="131.28"/>
    <x v="4"/>
    <n v="25.1"/>
    <n v="28.25"/>
    <n v="25.1"/>
    <x v="1"/>
    <x v="0"/>
    <s v="0"/>
    <n v="-2.0299723608585524E-2"/>
  </r>
  <r>
    <n v="19165"/>
    <x v="0"/>
    <n v="33"/>
    <x v="1"/>
    <x v="0"/>
    <x v="0"/>
    <s v="Yes"/>
    <s v="Private"/>
    <s v="Urban"/>
    <n v="83.12"/>
    <x v="1"/>
    <n v="23.4"/>
    <n v="28.25"/>
    <n v="23.4"/>
    <x v="0"/>
    <x v="0"/>
    <s v="0"/>
    <n v="5.8465266542459537E-4"/>
  </r>
  <r>
    <n v="21130"/>
    <x v="0"/>
    <n v="33"/>
    <x v="1"/>
    <x v="0"/>
    <x v="0"/>
    <s v="Yes"/>
    <s v="Self-employed"/>
    <s v="Urban"/>
    <n v="229.92"/>
    <x v="2"/>
    <n v="25.9"/>
    <n v="28.25"/>
    <n v="25.9"/>
    <x v="3"/>
    <x v="0"/>
    <s v="0"/>
    <n v="-1.0209882712964691E-2"/>
  </r>
  <r>
    <n v="21678"/>
    <x v="0"/>
    <n v="33"/>
    <x v="1"/>
    <x v="0"/>
    <x v="0"/>
    <s v="Yes"/>
    <s v="Private"/>
    <s v="Urban"/>
    <n v="90.73"/>
    <x v="1"/>
    <n v="32.799999999999997"/>
    <n v="28.25"/>
    <n v="32.799999999999997"/>
    <x v="3"/>
    <x v="0"/>
    <s v="0"/>
    <n v="-2.0802168829464479E-2"/>
  </r>
  <r>
    <n v="21785"/>
    <x v="1"/>
    <n v="33"/>
    <x v="1"/>
    <x v="0"/>
    <x v="0"/>
    <s v="No"/>
    <s v="Private"/>
    <s v="Urban"/>
    <n v="78.34"/>
    <x v="1"/>
    <n v="25.5"/>
    <n v="28.25"/>
    <n v="25.5"/>
    <x v="1"/>
    <x v="0"/>
    <s v="0"/>
    <n v="-6.4022857645726905E-3"/>
  </r>
  <r>
    <n v="21953"/>
    <x v="1"/>
    <n v="33"/>
    <x v="1"/>
    <x v="0"/>
    <x v="0"/>
    <s v="No"/>
    <s v="Private"/>
    <s v="Urban"/>
    <n v="84.4"/>
    <x v="1"/>
    <m/>
    <n v="28.25"/>
    <n v="28.25"/>
    <x v="3"/>
    <x v="0"/>
    <s v="0"/>
    <n v="1.1626268727902256E-2"/>
  </r>
  <r>
    <n v="24106"/>
    <x v="1"/>
    <n v="33"/>
    <x v="1"/>
    <x v="0"/>
    <x v="0"/>
    <s v="Yes"/>
    <s v="Private"/>
    <s v="Rural"/>
    <n v="84.68"/>
    <x v="1"/>
    <n v="34.700000000000003"/>
    <n v="28.25"/>
    <n v="34.700000000000003"/>
    <x v="2"/>
    <x v="0"/>
    <s v="0"/>
    <n v="1.9830694942187367E-3"/>
  </r>
  <r>
    <n v="24201"/>
    <x v="0"/>
    <n v="33"/>
    <x v="1"/>
    <x v="0"/>
    <x v="0"/>
    <s v="Yes"/>
    <s v="Private"/>
    <s v="Rural"/>
    <n v="93.8"/>
    <x v="1"/>
    <n v="23.9"/>
    <n v="28.25"/>
    <n v="23.9"/>
    <x v="1"/>
    <x v="0"/>
    <s v="0"/>
    <n v="-1.4536227079100095E-2"/>
  </r>
  <r>
    <n v="27616"/>
    <x v="0"/>
    <n v="33"/>
    <x v="1"/>
    <x v="0"/>
    <x v="0"/>
    <s v="Yes"/>
    <s v="Govt_job"/>
    <s v="Rural"/>
    <n v="81.099999999999994"/>
    <x v="1"/>
    <n v="24.8"/>
    <n v="28.25"/>
    <n v="24.8"/>
    <x v="1"/>
    <x v="0"/>
    <s v="0"/>
    <n v="-1.46651768703431E-2"/>
  </r>
  <r>
    <n v="30303"/>
    <x v="0"/>
    <n v="33"/>
    <x v="1"/>
    <x v="0"/>
    <x v="0"/>
    <s v="No"/>
    <s v="Private"/>
    <s v="Rural"/>
    <n v="88.5"/>
    <x v="1"/>
    <n v="32.6"/>
    <n v="28.25"/>
    <n v="32.6"/>
    <x v="2"/>
    <x v="0"/>
    <s v="0"/>
    <n v="1.2542448641591219E-2"/>
  </r>
  <r>
    <n v="31600"/>
    <x v="1"/>
    <n v="33"/>
    <x v="1"/>
    <x v="0"/>
    <x v="0"/>
    <s v="No"/>
    <s v="Private"/>
    <s v="Rural"/>
    <n v="106.08"/>
    <x v="0"/>
    <n v="32.5"/>
    <n v="28.25"/>
    <n v="32.5"/>
    <x v="2"/>
    <x v="0"/>
    <s v="0"/>
    <n v="1.2599496710743402E-2"/>
  </r>
  <r>
    <n v="32571"/>
    <x v="0"/>
    <n v="33"/>
    <x v="1"/>
    <x v="0"/>
    <x v="0"/>
    <s v="Yes"/>
    <s v="Private"/>
    <s v="Urban"/>
    <n v="85.27"/>
    <x v="1"/>
    <n v="25.8"/>
    <n v="28.25"/>
    <n v="25.8"/>
    <x v="0"/>
    <x v="0"/>
    <s v="0"/>
    <n v="1.4711372271887024E-2"/>
  </r>
  <r>
    <n v="34161"/>
    <x v="0"/>
    <n v="33"/>
    <x v="1"/>
    <x v="1"/>
    <x v="0"/>
    <s v="Yes"/>
    <s v="Private"/>
    <s v="Rural"/>
    <n v="85.12"/>
    <x v="1"/>
    <n v="32.5"/>
    <n v="28.25"/>
    <n v="32.5"/>
    <x v="1"/>
    <x v="0"/>
    <s v="0"/>
    <n v="-8.165032787201449E-3"/>
  </r>
  <r>
    <n v="34558"/>
    <x v="0"/>
    <n v="33"/>
    <x v="1"/>
    <x v="0"/>
    <x v="0"/>
    <s v="Yes"/>
    <s v="Private"/>
    <s v="Rural"/>
    <n v="219.97"/>
    <x v="2"/>
    <n v="39.6"/>
    <n v="28.25"/>
    <n v="39.6"/>
    <x v="1"/>
    <x v="0"/>
    <s v="0"/>
    <n v="-7.650889583008141E-3"/>
  </r>
  <r>
    <n v="34764"/>
    <x v="1"/>
    <n v="33"/>
    <x v="1"/>
    <x v="0"/>
    <x v="0"/>
    <s v="Yes"/>
    <s v="Private"/>
    <s v="Rural"/>
    <n v="80.819999999999993"/>
    <x v="1"/>
    <n v="40.299999999999997"/>
    <n v="28.25"/>
    <n v="40.299999999999997"/>
    <x v="1"/>
    <x v="0"/>
    <s v="0"/>
    <n v="-1.4389680614722549E-2"/>
  </r>
  <r>
    <n v="35829"/>
    <x v="1"/>
    <n v="33"/>
    <x v="1"/>
    <x v="0"/>
    <x v="0"/>
    <s v="Yes"/>
    <s v="Private"/>
    <s v="Urban"/>
    <n v="242.84"/>
    <x v="2"/>
    <n v="15.7"/>
    <n v="28.25"/>
    <n v="15.7"/>
    <x v="3"/>
    <x v="0"/>
    <s v="0"/>
    <n v="1.8576187636169212E-2"/>
  </r>
  <r>
    <n v="36698"/>
    <x v="1"/>
    <n v="33"/>
    <x v="1"/>
    <x v="0"/>
    <x v="0"/>
    <s v="Yes"/>
    <s v="Private"/>
    <s v="Urban"/>
    <n v="89.98"/>
    <x v="1"/>
    <n v="18.7"/>
    <n v="28.25"/>
    <n v="18.7"/>
    <x v="3"/>
    <x v="0"/>
    <s v="0"/>
    <n v="8.414292109696719E-3"/>
  </r>
  <r>
    <n v="37492"/>
    <x v="1"/>
    <n v="33"/>
    <x v="1"/>
    <x v="0"/>
    <x v="0"/>
    <s v="Yes"/>
    <s v="Private"/>
    <s v="Rural"/>
    <n v="88.17"/>
    <x v="1"/>
    <n v="38.6"/>
    <n v="28.25"/>
    <n v="38.6"/>
    <x v="2"/>
    <x v="0"/>
    <s v="0"/>
    <n v="-1.0981264113752016E-2"/>
  </r>
  <r>
    <n v="39601"/>
    <x v="1"/>
    <n v="33"/>
    <x v="1"/>
    <x v="0"/>
    <x v="0"/>
    <s v="Yes"/>
    <s v="Private"/>
    <s v="Urban"/>
    <n v="69.400000000000006"/>
    <x v="3"/>
    <n v="47.8"/>
    <n v="28.25"/>
    <n v="47.8"/>
    <x v="1"/>
    <x v="0"/>
    <s v="0"/>
    <n v="-1.4032360282214097E-2"/>
  </r>
  <r>
    <n v="39940"/>
    <x v="1"/>
    <n v="33"/>
    <x v="1"/>
    <x v="0"/>
    <x v="0"/>
    <s v="Yes"/>
    <s v="Private"/>
    <s v="Urban"/>
    <n v="64.62"/>
    <x v="3"/>
    <n v="27.3"/>
    <n v="28.25"/>
    <n v="27.3"/>
    <x v="1"/>
    <x v="0"/>
    <s v="0"/>
    <n v="2.1606955059104444E-2"/>
  </r>
  <r>
    <n v="40889"/>
    <x v="0"/>
    <n v="33"/>
    <x v="1"/>
    <x v="0"/>
    <x v="0"/>
    <s v="No"/>
    <s v="Private"/>
    <s v="Rural"/>
    <n v="77.42"/>
    <x v="1"/>
    <n v="26.1"/>
    <n v="28.25"/>
    <n v="26.1"/>
    <x v="0"/>
    <x v="0"/>
    <s v="0"/>
    <n v="-1.1321227930997718E-2"/>
  </r>
  <r>
    <n v="41536"/>
    <x v="1"/>
    <n v="33"/>
    <x v="1"/>
    <x v="0"/>
    <x v="0"/>
    <s v="Yes"/>
    <s v="Govt_job"/>
    <s v="Rural"/>
    <n v="57.92"/>
    <x v="3"/>
    <n v="22.3"/>
    <n v="28.25"/>
    <n v="22.3"/>
    <x v="0"/>
    <x v="0"/>
    <s v="0"/>
    <n v="1.6973556058284218E-2"/>
  </r>
  <r>
    <n v="41565"/>
    <x v="1"/>
    <n v="33"/>
    <x v="1"/>
    <x v="0"/>
    <x v="0"/>
    <s v="No"/>
    <s v="Private"/>
    <s v="Urban"/>
    <n v="121.19"/>
    <x v="0"/>
    <n v="22.1"/>
    <n v="28.25"/>
    <n v="22.1"/>
    <x v="1"/>
    <x v="0"/>
    <s v="0"/>
    <n v="2.409447546925847E-3"/>
  </r>
  <r>
    <n v="43837"/>
    <x v="0"/>
    <n v="33"/>
    <x v="1"/>
    <x v="0"/>
    <x v="0"/>
    <s v="Yes"/>
    <s v="Private"/>
    <s v="Urban"/>
    <n v="105.19"/>
    <x v="0"/>
    <n v="50.1"/>
    <n v="28.25"/>
    <n v="50.1"/>
    <x v="3"/>
    <x v="0"/>
    <s v="0"/>
    <n v="-1.0587983495960318E-2"/>
  </r>
  <r>
    <n v="49521"/>
    <x v="1"/>
    <n v="33"/>
    <x v="1"/>
    <x v="0"/>
    <x v="0"/>
    <s v="Yes"/>
    <s v="Private"/>
    <s v="Urban"/>
    <n v="121.04"/>
    <x v="0"/>
    <n v="31.4"/>
    <n v="28.25"/>
    <n v="31.4"/>
    <x v="0"/>
    <x v="0"/>
    <s v="0"/>
    <n v="-3.7186204711245618E-3"/>
  </r>
  <r>
    <n v="51408"/>
    <x v="0"/>
    <n v="33"/>
    <x v="1"/>
    <x v="0"/>
    <x v="0"/>
    <s v="Yes"/>
    <s v="Govt_job"/>
    <s v="Rural"/>
    <n v="77.94"/>
    <x v="1"/>
    <n v="28.7"/>
    <n v="28.25"/>
    <n v="28.7"/>
    <x v="1"/>
    <x v="0"/>
    <s v="0"/>
    <n v="2.0941507845800407E-2"/>
  </r>
  <r>
    <n v="51983"/>
    <x v="1"/>
    <n v="33"/>
    <x v="1"/>
    <x v="0"/>
    <x v="0"/>
    <s v="Yes"/>
    <s v="Private"/>
    <s v="Rural"/>
    <n v="71.16"/>
    <x v="1"/>
    <n v="46.5"/>
    <n v="28.25"/>
    <n v="46.5"/>
    <x v="3"/>
    <x v="0"/>
    <s v="0"/>
    <n v="-9.0506180184736721E-3"/>
  </r>
  <r>
    <n v="53265"/>
    <x v="1"/>
    <n v="33"/>
    <x v="1"/>
    <x v="0"/>
    <x v="0"/>
    <s v="Yes"/>
    <s v="Self-employed"/>
    <s v="Urban"/>
    <n v="70.59"/>
    <x v="1"/>
    <n v="20.2"/>
    <n v="28.25"/>
    <n v="20.2"/>
    <x v="0"/>
    <x v="0"/>
    <s v="0"/>
    <n v="1.5184221111864326E-2"/>
  </r>
  <r>
    <n v="53266"/>
    <x v="1"/>
    <n v="33"/>
    <x v="1"/>
    <x v="0"/>
    <x v="0"/>
    <s v="Yes"/>
    <s v="Private"/>
    <s v="Urban"/>
    <n v="79.91"/>
    <x v="1"/>
    <n v="33.5"/>
    <n v="28.25"/>
    <n v="33.5"/>
    <x v="1"/>
    <x v="0"/>
    <s v="0"/>
    <n v="-1.8759231377803054E-2"/>
  </r>
  <r>
    <n v="53646"/>
    <x v="1"/>
    <n v="33"/>
    <x v="1"/>
    <x v="1"/>
    <x v="0"/>
    <s v="No"/>
    <s v="Private"/>
    <s v="Rural"/>
    <n v="97.87"/>
    <x v="1"/>
    <m/>
    <n v="28.25"/>
    <n v="28.25"/>
    <x v="3"/>
    <x v="0"/>
    <s v="0"/>
    <n v="-9.4737819599168445E-3"/>
  </r>
  <r>
    <n v="56734"/>
    <x v="0"/>
    <n v="33"/>
    <x v="1"/>
    <x v="0"/>
    <x v="0"/>
    <s v="Yes"/>
    <s v="Govt_job"/>
    <s v="Urban"/>
    <n v="82.83"/>
    <x v="1"/>
    <n v="25.4"/>
    <n v="28.25"/>
    <n v="25.4"/>
    <x v="0"/>
    <x v="0"/>
    <s v="0"/>
    <n v="2.253068385534452E-2"/>
  </r>
  <r>
    <n v="59274"/>
    <x v="1"/>
    <n v="33"/>
    <x v="1"/>
    <x v="0"/>
    <x v="0"/>
    <s v="Yes"/>
    <s v="Govt_job"/>
    <s v="Rural"/>
    <n v="73.540000000000006"/>
    <x v="1"/>
    <n v="36.6"/>
    <n v="28.25"/>
    <n v="36.6"/>
    <x v="3"/>
    <x v="0"/>
    <s v="0"/>
    <n v="6.9599733215290728E-3"/>
  </r>
  <r>
    <n v="59521"/>
    <x v="0"/>
    <n v="33"/>
    <x v="1"/>
    <x v="0"/>
    <x v="0"/>
    <s v="Yes"/>
    <s v="Private"/>
    <s v="Rural"/>
    <n v="74.88"/>
    <x v="1"/>
    <n v="31.6"/>
    <n v="28.25"/>
    <n v="31.6"/>
    <x v="3"/>
    <x v="0"/>
    <s v="0"/>
    <n v="-7.7239945190662462E-3"/>
  </r>
  <r>
    <n v="59718"/>
    <x v="1"/>
    <n v="33"/>
    <x v="1"/>
    <x v="0"/>
    <x v="0"/>
    <s v="Yes"/>
    <s v="Private"/>
    <s v="Rural"/>
    <n v="114.16"/>
    <x v="0"/>
    <n v="43.3"/>
    <n v="28.25"/>
    <n v="43.3"/>
    <x v="1"/>
    <x v="0"/>
    <s v="0"/>
    <n v="-6.2430896879484606E-3"/>
  </r>
  <r>
    <n v="62395"/>
    <x v="0"/>
    <n v="33"/>
    <x v="1"/>
    <x v="0"/>
    <x v="0"/>
    <s v="Yes"/>
    <s v="Private"/>
    <s v="Urban"/>
    <n v="78.430000000000007"/>
    <x v="1"/>
    <n v="43.7"/>
    <n v="28.25"/>
    <n v="43.7"/>
    <x v="3"/>
    <x v="0"/>
    <s v="0"/>
    <n v="-2.362656136678699E-2"/>
  </r>
  <r>
    <n v="63949"/>
    <x v="1"/>
    <n v="33"/>
    <x v="1"/>
    <x v="0"/>
    <x v="0"/>
    <s v="Yes"/>
    <s v="Govt_job"/>
    <s v="Urban"/>
    <n v="75.67"/>
    <x v="1"/>
    <n v="44.7"/>
    <n v="28.25"/>
    <n v="44.7"/>
    <x v="1"/>
    <x v="0"/>
    <s v="0"/>
    <n v="1.0656227532340411E-3"/>
  </r>
  <r>
    <n v="64597"/>
    <x v="1"/>
    <n v="33"/>
    <x v="1"/>
    <x v="0"/>
    <x v="0"/>
    <s v="Yes"/>
    <s v="Private"/>
    <s v="Rural"/>
    <n v="73.2"/>
    <x v="1"/>
    <n v="28.9"/>
    <n v="28.25"/>
    <n v="28.9"/>
    <x v="0"/>
    <x v="0"/>
    <s v="0"/>
    <n v="-2.3164205689303045E-2"/>
  </r>
  <r>
    <n v="65038"/>
    <x v="1"/>
    <n v="33"/>
    <x v="1"/>
    <x v="0"/>
    <x v="0"/>
    <s v="Yes"/>
    <s v="Private"/>
    <s v="Rural"/>
    <n v="57.1"/>
    <x v="3"/>
    <n v="33.1"/>
    <n v="28.25"/>
    <n v="33.1"/>
    <x v="1"/>
    <x v="0"/>
    <s v="0"/>
    <n v="2.1108173340958252E-2"/>
  </r>
  <r>
    <n v="65507"/>
    <x v="0"/>
    <n v="33"/>
    <x v="1"/>
    <x v="0"/>
    <x v="0"/>
    <s v="Yes"/>
    <s v="Private"/>
    <s v="Rural"/>
    <n v="55.72"/>
    <x v="3"/>
    <n v="38.200000000000003"/>
    <n v="28.25"/>
    <n v="38.200000000000003"/>
    <x v="1"/>
    <x v="0"/>
    <s v="0"/>
    <n v="-1.9058304399846921E-2"/>
  </r>
  <r>
    <n v="66287"/>
    <x v="0"/>
    <n v="33"/>
    <x v="1"/>
    <x v="0"/>
    <x v="0"/>
    <s v="Yes"/>
    <s v="Private"/>
    <s v="Rural"/>
    <n v="88.04"/>
    <x v="1"/>
    <n v="30.3"/>
    <n v="28.25"/>
    <n v="30.3"/>
    <x v="2"/>
    <x v="0"/>
    <s v="0"/>
    <n v="-1.0688203341319818E-2"/>
  </r>
  <r>
    <n v="69668"/>
    <x v="1"/>
    <n v="33"/>
    <x v="1"/>
    <x v="0"/>
    <x v="0"/>
    <s v="Yes"/>
    <s v="Self-employed"/>
    <s v="Rural"/>
    <n v="112.94"/>
    <x v="0"/>
    <n v="43"/>
    <n v="28.25"/>
    <n v="43"/>
    <x v="1"/>
    <x v="0"/>
    <s v="0"/>
    <n v="-1.2547922955081203E-2"/>
  </r>
  <r>
    <n v="70429"/>
    <x v="1"/>
    <n v="33"/>
    <x v="1"/>
    <x v="0"/>
    <x v="0"/>
    <s v="Yes"/>
    <s v="Private"/>
    <s v="Urban"/>
    <n v="84.48"/>
    <x v="1"/>
    <n v="44.5"/>
    <n v="28.25"/>
    <n v="44.5"/>
    <x v="1"/>
    <x v="0"/>
    <s v="0"/>
    <n v="1.6846382390565157E-2"/>
  </r>
  <r>
    <n v="70718"/>
    <x v="0"/>
    <n v="33"/>
    <x v="1"/>
    <x v="0"/>
    <x v="0"/>
    <s v="Yes"/>
    <s v="Private"/>
    <s v="Rural"/>
    <n v="153.34"/>
    <x v="4"/>
    <n v="31.5"/>
    <n v="28.25"/>
    <n v="31.5"/>
    <x v="1"/>
    <x v="0"/>
    <s v="0"/>
    <n v="-2.0001676227487636E-2"/>
  </r>
  <r>
    <n v="72188"/>
    <x v="0"/>
    <n v="33"/>
    <x v="1"/>
    <x v="0"/>
    <x v="0"/>
    <s v="No"/>
    <s v="Private"/>
    <s v="Urban"/>
    <n v="107.47"/>
    <x v="0"/>
    <n v="26.7"/>
    <n v="28.25"/>
    <n v="26.7"/>
    <x v="1"/>
    <x v="0"/>
    <s v="0"/>
    <n v="8.0569193124846953E-3"/>
  </r>
  <r>
    <n v="841"/>
    <x v="0"/>
    <n v="34"/>
    <x v="1"/>
    <x v="0"/>
    <x v="0"/>
    <s v="Yes"/>
    <s v="Private"/>
    <s v="Urban"/>
    <n v="83.75"/>
    <x v="1"/>
    <n v="37"/>
    <n v="28.25"/>
    <n v="37"/>
    <x v="1"/>
    <x v="0"/>
    <s v="0"/>
    <n v="1.0331931348577617E-2"/>
  </r>
  <r>
    <n v="875"/>
    <x v="1"/>
    <n v="34"/>
    <x v="1"/>
    <x v="0"/>
    <x v="0"/>
    <s v="No"/>
    <s v="Private"/>
    <s v="Urban"/>
    <n v="67.66"/>
    <x v="3"/>
    <n v="22.4"/>
    <n v="28.25"/>
    <n v="22.4"/>
    <x v="1"/>
    <x v="0"/>
    <s v="0"/>
    <n v="-1.4293152239038648E-2"/>
  </r>
  <r>
    <n v="2579"/>
    <x v="1"/>
    <n v="34"/>
    <x v="1"/>
    <x v="0"/>
    <x v="0"/>
    <s v="Yes"/>
    <s v="Self-employed"/>
    <s v="Rural"/>
    <n v="78.12"/>
    <x v="1"/>
    <n v="32"/>
    <n v="28.25"/>
    <n v="32"/>
    <x v="0"/>
    <x v="0"/>
    <s v="0"/>
    <n v="-1.9222103795958196E-2"/>
  </r>
  <r>
    <n v="4627"/>
    <x v="0"/>
    <n v="34"/>
    <x v="1"/>
    <x v="0"/>
    <x v="0"/>
    <s v="No"/>
    <s v="Private"/>
    <s v="Urban"/>
    <n v="69.09"/>
    <x v="3"/>
    <n v="36.9"/>
    <n v="28.25"/>
    <n v="36.9"/>
    <x v="2"/>
    <x v="0"/>
    <s v="0"/>
    <n v="-8.5203743862601929E-3"/>
  </r>
  <r>
    <n v="4807"/>
    <x v="0"/>
    <n v="34"/>
    <x v="1"/>
    <x v="0"/>
    <x v="0"/>
    <s v="No"/>
    <s v="Private"/>
    <s v="Urban"/>
    <n v="108.47"/>
    <x v="0"/>
    <n v="30.4"/>
    <n v="28.25"/>
    <n v="30.4"/>
    <x v="3"/>
    <x v="0"/>
    <s v="0"/>
    <n v="2.3460438198740014E-2"/>
  </r>
  <r>
    <n v="5451"/>
    <x v="0"/>
    <n v="34"/>
    <x v="1"/>
    <x v="0"/>
    <x v="0"/>
    <s v="Yes"/>
    <s v="Private"/>
    <s v="Rural"/>
    <n v="86.51"/>
    <x v="1"/>
    <m/>
    <n v="28.25"/>
    <n v="28.25"/>
    <x v="2"/>
    <x v="0"/>
    <s v="0"/>
    <n v="1.2143141315765726E-2"/>
  </r>
  <r>
    <n v="6034"/>
    <x v="1"/>
    <n v="34"/>
    <x v="1"/>
    <x v="0"/>
    <x v="0"/>
    <s v="Yes"/>
    <s v="Self-employed"/>
    <s v="Rural"/>
    <n v="96.26"/>
    <x v="1"/>
    <n v="27.6"/>
    <n v="28.25"/>
    <n v="27.6"/>
    <x v="0"/>
    <x v="0"/>
    <s v="0"/>
    <n v="-7.8019611336461732E-4"/>
  </r>
  <r>
    <n v="7859"/>
    <x v="0"/>
    <n v="34"/>
    <x v="1"/>
    <x v="0"/>
    <x v="0"/>
    <s v="Yes"/>
    <s v="Private"/>
    <s v="Urban"/>
    <n v="99.23"/>
    <x v="0"/>
    <m/>
    <n v="28.25"/>
    <n v="28.25"/>
    <x v="3"/>
    <x v="0"/>
    <s v="0"/>
    <n v="5.8819999792666892E-3"/>
  </r>
  <r>
    <n v="8168"/>
    <x v="1"/>
    <n v="34"/>
    <x v="1"/>
    <x v="0"/>
    <x v="0"/>
    <s v="Yes"/>
    <s v="Private"/>
    <s v="Rural"/>
    <n v="112.54"/>
    <x v="0"/>
    <n v="23.4"/>
    <n v="28.25"/>
    <n v="23.4"/>
    <x v="2"/>
    <x v="0"/>
    <s v="0"/>
    <n v="1.6099457588575506E-3"/>
  </r>
  <r>
    <n v="8964"/>
    <x v="1"/>
    <n v="34"/>
    <x v="1"/>
    <x v="0"/>
    <x v="0"/>
    <s v="No"/>
    <s v="Private"/>
    <s v="Rural"/>
    <n v="94.37"/>
    <x v="1"/>
    <n v="38.1"/>
    <n v="28.25"/>
    <n v="38.1"/>
    <x v="1"/>
    <x v="0"/>
    <s v="0"/>
    <n v="1.0974770720111882E-2"/>
  </r>
  <r>
    <n v="11544"/>
    <x v="1"/>
    <n v="34"/>
    <x v="1"/>
    <x v="0"/>
    <x v="0"/>
    <s v="Yes"/>
    <s v="Private"/>
    <s v="Urban"/>
    <n v="71.37"/>
    <x v="1"/>
    <n v="32.9"/>
    <n v="28.25"/>
    <n v="32.9"/>
    <x v="1"/>
    <x v="0"/>
    <s v="0"/>
    <n v="-9.7437394740025052E-3"/>
  </r>
  <r>
    <n v="11882"/>
    <x v="0"/>
    <n v="34"/>
    <x v="1"/>
    <x v="0"/>
    <x v="0"/>
    <s v="No"/>
    <s v="Private"/>
    <s v="Urban"/>
    <n v="94.15"/>
    <x v="1"/>
    <n v="28.6"/>
    <n v="28.25"/>
    <n v="28.6"/>
    <x v="1"/>
    <x v="0"/>
    <s v="0"/>
    <n v="4.8033052620815083E-3"/>
  </r>
  <r>
    <n v="12449"/>
    <x v="1"/>
    <n v="34"/>
    <x v="1"/>
    <x v="0"/>
    <x v="0"/>
    <s v="Yes"/>
    <s v="Private"/>
    <s v="Rural"/>
    <n v="119.61"/>
    <x v="0"/>
    <n v="26.4"/>
    <n v="28.25"/>
    <n v="26.4"/>
    <x v="0"/>
    <x v="0"/>
    <s v="0"/>
    <n v="1.2184627396386882E-2"/>
  </r>
  <r>
    <n v="14414"/>
    <x v="1"/>
    <n v="34"/>
    <x v="1"/>
    <x v="0"/>
    <x v="0"/>
    <s v="Yes"/>
    <s v="Private"/>
    <s v="Rural"/>
    <n v="85.79"/>
    <x v="1"/>
    <n v="32"/>
    <n v="28.25"/>
    <n v="32"/>
    <x v="1"/>
    <x v="0"/>
    <s v="0"/>
    <n v="-2.1226083054741607E-2"/>
  </r>
  <r>
    <n v="16535"/>
    <x v="1"/>
    <n v="34"/>
    <x v="1"/>
    <x v="0"/>
    <x v="0"/>
    <s v="No"/>
    <s v="Private"/>
    <s v="Rural"/>
    <n v="90.15"/>
    <x v="1"/>
    <n v="27.9"/>
    <n v="28.25"/>
    <n v="27.9"/>
    <x v="2"/>
    <x v="0"/>
    <s v="0"/>
    <n v="1.6368192105386137E-2"/>
  </r>
  <r>
    <n v="20256"/>
    <x v="0"/>
    <n v="34"/>
    <x v="1"/>
    <x v="0"/>
    <x v="0"/>
    <s v="Yes"/>
    <s v="Private"/>
    <s v="Urban"/>
    <n v="80.97"/>
    <x v="1"/>
    <n v="28.7"/>
    <n v="28.25"/>
    <n v="28.7"/>
    <x v="1"/>
    <x v="0"/>
    <s v="0"/>
    <n v="1.0299256169512416E-2"/>
  </r>
  <r>
    <n v="22548"/>
    <x v="1"/>
    <n v="34"/>
    <x v="1"/>
    <x v="0"/>
    <x v="0"/>
    <s v="Yes"/>
    <s v="Private"/>
    <s v="Urban"/>
    <n v="91.02"/>
    <x v="1"/>
    <n v="25.8"/>
    <n v="28.25"/>
    <n v="25.8"/>
    <x v="1"/>
    <x v="0"/>
    <s v="0"/>
    <n v="9.0320280070024135E-3"/>
  </r>
  <r>
    <n v="22778"/>
    <x v="0"/>
    <n v="34"/>
    <x v="1"/>
    <x v="0"/>
    <x v="0"/>
    <s v="Yes"/>
    <s v="Private"/>
    <s v="Urban"/>
    <n v="66.959999999999994"/>
    <x v="3"/>
    <n v="26.1"/>
    <n v="28.25"/>
    <n v="26.1"/>
    <x v="1"/>
    <x v="0"/>
    <s v="0"/>
    <n v="9.0468763949584589E-3"/>
  </r>
  <r>
    <n v="23565"/>
    <x v="0"/>
    <n v="34"/>
    <x v="1"/>
    <x v="0"/>
    <x v="0"/>
    <s v="Yes"/>
    <s v="Private"/>
    <s v="Urban"/>
    <n v="85.57"/>
    <x v="1"/>
    <n v="26.8"/>
    <n v="28.25"/>
    <n v="26.8"/>
    <x v="0"/>
    <x v="0"/>
    <s v="0"/>
    <n v="-3.6408187697405058E-3"/>
  </r>
  <r>
    <n v="23600"/>
    <x v="0"/>
    <n v="34"/>
    <x v="1"/>
    <x v="0"/>
    <x v="0"/>
    <s v="Yes"/>
    <s v="Private"/>
    <s v="Rural"/>
    <n v="71.94"/>
    <x v="1"/>
    <n v="31.4"/>
    <n v="28.25"/>
    <n v="31.4"/>
    <x v="3"/>
    <x v="0"/>
    <s v="0"/>
    <n v="9.737492161088223E-3"/>
  </r>
  <r>
    <n v="24096"/>
    <x v="1"/>
    <n v="34"/>
    <x v="1"/>
    <x v="1"/>
    <x v="0"/>
    <s v="Yes"/>
    <s v="Self-employed"/>
    <s v="Urban"/>
    <n v="100.61"/>
    <x v="0"/>
    <m/>
    <n v="28.25"/>
    <n v="28.25"/>
    <x v="0"/>
    <x v="0"/>
    <s v="0"/>
    <n v="-1.5002204538007552E-2"/>
  </r>
  <r>
    <n v="27416"/>
    <x v="1"/>
    <n v="34"/>
    <x v="1"/>
    <x v="0"/>
    <x v="0"/>
    <s v="Yes"/>
    <s v="Private"/>
    <s v="Rural"/>
    <n v="86.92"/>
    <x v="1"/>
    <n v="22"/>
    <n v="28.25"/>
    <n v="22"/>
    <x v="0"/>
    <x v="0"/>
    <s v="0"/>
    <n v="-9.3417200348202001E-3"/>
  </r>
  <r>
    <n v="27801"/>
    <x v="1"/>
    <n v="34"/>
    <x v="1"/>
    <x v="0"/>
    <x v="0"/>
    <s v="Yes"/>
    <s v="Private"/>
    <s v="Urban"/>
    <n v="113.26"/>
    <x v="0"/>
    <n v="27.6"/>
    <n v="28.25"/>
    <n v="27.6"/>
    <x v="1"/>
    <x v="0"/>
    <s v="0"/>
    <n v="-6.7783473302266417E-3"/>
  </r>
  <r>
    <n v="27853"/>
    <x v="1"/>
    <n v="34"/>
    <x v="1"/>
    <x v="0"/>
    <x v="0"/>
    <s v="Yes"/>
    <s v="Self-employed"/>
    <s v="Rural"/>
    <n v="88.68"/>
    <x v="1"/>
    <n v="23.9"/>
    <n v="28.25"/>
    <n v="23.9"/>
    <x v="1"/>
    <x v="0"/>
    <s v="0"/>
    <n v="-2.2460863959719107E-2"/>
  </r>
  <r>
    <n v="28344"/>
    <x v="0"/>
    <n v="34"/>
    <x v="1"/>
    <x v="0"/>
    <x v="0"/>
    <s v="Yes"/>
    <s v="Private"/>
    <s v="Urban"/>
    <n v="83.15"/>
    <x v="1"/>
    <n v="32.1"/>
    <n v="28.25"/>
    <n v="32.1"/>
    <x v="0"/>
    <x v="0"/>
    <s v="0"/>
    <n v="-2.2152320727480947E-2"/>
  </r>
  <r>
    <n v="29934"/>
    <x v="0"/>
    <n v="34"/>
    <x v="1"/>
    <x v="0"/>
    <x v="0"/>
    <s v="Yes"/>
    <s v="Private"/>
    <s v="Urban"/>
    <n v="108.12"/>
    <x v="0"/>
    <n v="22.2"/>
    <n v="28.25"/>
    <n v="22.2"/>
    <x v="0"/>
    <x v="0"/>
    <s v="0"/>
    <n v="1.1918019907157396E-2"/>
  </r>
  <r>
    <n v="31091"/>
    <x v="0"/>
    <n v="34"/>
    <x v="1"/>
    <x v="0"/>
    <x v="1"/>
    <s v="Yes"/>
    <s v="Private"/>
    <s v="Urban"/>
    <n v="106.23"/>
    <x v="0"/>
    <m/>
    <n v="28.25"/>
    <n v="28.25"/>
    <x v="2"/>
    <x v="0"/>
    <s v="0"/>
    <n v="2.4978095890361228E-2"/>
  </r>
  <r>
    <n v="31697"/>
    <x v="1"/>
    <n v="34"/>
    <x v="1"/>
    <x v="0"/>
    <x v="0"/>
    <s v="Yes"/>
    <s v="Private"/>
    <s v="Urban"/>
    <n v="76.42"/>
    <x v="1"/>
    <n v="27.6"/>
    <n v="28.25"/>
    <n v="27.6"/>
    <x v="3"/>
    <x v="0"/>
    <s v="0"/>
    <n v="-1.7076779652431547E-2"/>
  </r>
  <r>
    <n v="37128"/>
    <x v="0"/>
    <n v="34"/>
    <x v="1"/>
    <x v="0"/>
    <x v="0"/>
    <s v="Yes"/>
    <s v="Private"/>
    <s v="Rural"/>
    <n v="134.61000000000001"/>
    <x v="4"/>
    <n v="23.4"/>
    <n v="28.25"/>
    <n v="23.4"/>
    <x v="1"/>
    <x v="0"/>
    <s v="0"/>
    <n v="-1.8088332424248853E-2"/>
  </r>
  <r>
    <n v="37150"/>
    <x v="1"/>
    <n v="34"/>
    <x v="1"/>
    <x v="0"/>
    <x v="0"/>
    <s v="Yes"/>
    <s v="Private"/>
    <s v="Rural"/>
    <n v="83.53"/>
    <x v="1"/>
    <n v="48.5"/>
    <n v="28.25"/>
    <n v="48.5"/>
    <x v="2"/>
    <x v="0"/>
    <s v="0"/>
    <n v="1.4622389509612232E-2"/>
  </r>
  <r>
    <n v="37808"/>
    <x v="1"/>
    <n v="34"/>
    <x v="1"/>
    <x v="0"/>
    <x v="0"/>
    <s v="No"/>
    <s v="Govt_job"/>
    <s v="Urban"/>
    <n v="226.28"/>
    <x v="2"/>
    <n v="38.4"/>
    <n v="28.25"/>
    <n v="38.4"/>
    <x v="0"/>
    <x v="0"/>
    <s v="0"/>
    <n v="-1.7050023870419317E-2"/>
  </r>
  <r>
    <n v="39935"/>
    <x v="1"/>
    <n v="34"/>
    <x v="1"/>
    <x v="0"/>
    <x v="0"/>
    <s v="Yes"/>
    <s v="Private"/>
    <s v="Rural"/>
    <n v="174.37"/>
    <x v="4"/>
    <n v="23"/>
    <n v="28.25"/>
    <n v="23"/>
    <x v="1"/>
    <x v="0"/>
    <s v="0"/>
    <n v="1.7963259582242975E-2"/>
  </r>
  <r>
    <n v="39956"/>
    <x v="1"/>
    <n v="34"/>
    <x v="1"/>
    <x v="0"/>
    <x v="0"/>
    <s v="No"/>
    <s v="Private"/>
    <s v="Rural"/>
    <n v="87.21"/>
    <x v="1"/>
    <n v="38.4"/>
    <n v="28.25"/>
    <n v="38.4"/>
    <x v="0"/>
    <x v="0"/>
    <s v="0"/>
    <n v="-1.3325178474272286E-2"/>
  </r>
  <r>
    <n v="41935"/>
    <x v="0"/>
    <n v="34"/>
    <x v="1"/>
    <x v="0"/>
    <x v="0"/>
    <s v="No"/>
    <s v="Private"/>
    <s v="Rural"/>
    <n v="125.29"/>
    <x v="4"/>
    <n v="33.9"/>
    <n v="28.25"/>
    <n v="33.9"/>
    <x v="1"/>
    <x v="0"/>
    <s v="0"/>
    <n v="-1.5959754825707641E-2"/>
  </r>
  <r>
    <n v="43478"/>
    <x v="0"/>
    <n v="34"/>
    <x v="1"/>
    <x v="0"/>
    <x v="0"/>
    <s v="Yes"/>
    <s v="Private"/>
    <s v="Urban"/>
    <n v="59.91"/>
    <x v="3"/>
    <n v="28.4"/>
    <n v="28.25"/>
    <n v="28.4"/>
    <x v="2"/>
    <x v="0"/>
    <s v="0"/>
    <n v="-1.2980803934347824E-2"/>
  </r>
  <r>
    <n v="44281"/>
    <x v="0"/>
    <n v="34"/>
    <x v="1"/>
    <x v="0"/>
    <x v="0"/>
    <s v="No"/>
    <s v="Private"/>
    <s v="Rural"/>
    <n v="89.68"/>
    <x v="1"/>
    <n v="23.2"/>
    <n v="28.25"/>
    <n v="23.2"/>
    <x v="3"/>
    <x v="0"/>
    <s v="0"/>
    <n v="3.3150427202119914E-3"/>
  </r>
  <r>
    <n v="44655"/>
    <x v="1"/>
    <n v="34"/>
    <x v="1"/>
    <x v="0"/>
    <x v="0"/>
    <s v="Yes"/>
    <s v="Private"/>
    <s v="Rural"/>
    <n v="70.53"/>
    <x v="1"/>
    <n v="39.200000000000003"/>
    <n v="28.25"/>
    <n v="39.200000000000003"/>
    <x v="1"/>
    <x v="0"/>
    <s v="0"/>
    <n v="5.1466264131429743E-3"/>
  </r>
  <r>
    <n v="44813"/>
    <x v="1"/>
    <n v="34"/>
    <x v="1"/>
    <x v="0"/>
    <x v="0"/>
    <s v="No"/>
    <s v="Private"/>
    <s v="Rural"/>
    <n v="69.06"/>
    <x v="3"/>
    <n v="29"/>
    <n v="28.25"/>
    <n v="29"/>
    <x v="3"/>
    <x v="0"/>
    <s v="0"/>
    <n v="1.3686418723605597E-3"/>
  </r>
  <r>
    <n v="45673"/>
    <x v="1"/>
    <n v="34"/>
    <x v="1"/>
    <x v="0"/>
    <x v="0"/>
    <s v="Yes"/>
    <s v="Private"/>
    <s v="Rural"/>
    <n v="60.01"/>
    <x v="3"/>
    <n v="43.9"/>
    <n v="28.25"/>
    <n v="43.9"/>
    <x v="0"/>
    <x v="0"/>
    <s v="0"/>
    <n v="-2.494212354587582E-2"/>
  </r>
  <r>
    <n v="48989"/>
    <x v="1"/>
    <n v="34"/>
    <x v="1"/>
    <x v="0"/>
    <x v="0"/>
    <s v="No"/>
    <s v="Govt_job"/>
    <s v="Rural"/>
    <n v="120.06"/>
    <x v="0"/>
    <n v="33"/>
    <n v="28.25"/>
    <n v="33"/>
    <x v="1"/>
    <x v="0"/>
    <s v="0"/>
    <n v="2.1455402457609997E-2"/>
  </r>
  <r>
    <n v="49277"/>
    <x v="1"/>
    <n v="34"/>
    <x v="1"/>
    <x v="0"/>
    <x v="0"/>
    <s v="No"/>
    <s v="Private"/>
    <s v="Urban"/>
    <n v="70.87"/>
    <x v="1"/>
    <n v="55.7"/>
    <n v="28.25"/>
    <n v="55.7"/>
    <x v="2"/>
    <x v="0"/>
    <s v="0"/>
    <n v="1.2163671231619266E-2"/>
  </r>
  <r>
    <n v="49555"/>
    <x v="1"/>
    <n v="34"/>
    <x v="1"/>
    <x v="0"/>
    <x v="0"/>
    <s v="Yes"/>
    <s v="Govt_job"/>
    <s v="Urban"/>
    <n v="90.55"/>
    <x v="1"/>
    <n v="30"/>
    <n v="28.25"/>
    <n v="30"/>
    <x v="1"/>
    <x v="0"/>
    <s v="0"/>
    <n v="3.6046038398511227E-3"/>
  </r>
  <r>
    <n v="49753"/>
    <x v="0"/>
    <n v="34"/>
    <x v="1"/>
    <x v="0"/>
    <x v="0"/>
    <s v="No"/>
    <s v="Self-employed"/>
    <s v="Rural"/>
    <n v="81.540000000000006"/>
    <x v="1"/>
    <n v="31.8"/>
    <n v="28.25"/>
    <n v="31.8"/>
    <x v="2"/>
    <x v="0"/>
    <s v="0"/>
    <n v="-5.9207813464847046E-3"/>
  </r>
  <r>
    <n v="50001"/>
    <x v="1"/>
    <n v="34"/>
    <x v="1"/>
    <x v="0"/>
    <x v="0"/>
    <s v="Yes"/>
    <s v="Govt_job"/>
    <s v="Rural"/>
    <n v="86.36"/>
    <x v="1"/>
    <n v="32.1"/>
    <n v="28.25"/>
    <n v="32.1"/>
    <x v="3"/>
    <x v="0"/>
    <s v="0"/>
    <n v="1.3251357796260983E-2"/>
  </r>
  <r>
    <n v="50206"/>
    <x v="1"/>
    <n v="34"/>
    <x v="1"/>
    <x v="0"/>
    <x v="0"/>
    <s v="Yes"/>
    <s v="Private"/>
    <s v="Rural"/>
    <n v="89.31"/>
    <x v="1"/>
    <n v="37.299999999999997"/>
    <n v="28.25"/>
    <n v="37.299999999999997"/>
    <x v="2"/>
    <x v="0"/>
    <s v="0"/>
    <n v="-2.3066158279144867E-2"/>
  </r>
  <r>
    <n v="50338"/>
    <x v="1"/>
    <n v="34"/>
    <x v="1"/>
    <x v="0"/>
    <x v="0"/>
    <s v="Yes"/>
    <s v="Private"/>
    <s v="Urban"/>
    <n v="83.07"/>
    <x v="1"/>
    <n v="28"/>
    <n v="28.25"/>
    <n v="28"/>
    <x v="2"/>
    <x v="0"/>
    <s v="0"/>
    <n v="-2.4367703439802601E-3"/>
  </r>
  <r>
    <n v="51073"/>
    <x v="1"/>
    <n v="34"/>
    <x v="1"/>
    <x v="0"/>
    <x v="0"/>
    <s v="Yes"/>
    <s v="Self-employed"/>
    <s v="Urban"/>
    <n v="79.77"/>
    <x v="1"/>
    <n v="33.6"/>
    <n v="28.25"/>
    <n v="33.6"/>
    <x v="1"/>
    <x v="0"/>
    <s v="0"/>
    <n v="9.9117010229632201E-3"/>
  </r>
  <r>
    <n v="51524"/>
    <x v="1"/>
    <n v="34"/>
    <x v="1"/>
    <x v="0"/>
    <x v="0"/>
    <s v="Yes"/>
    <s v="Private"/>
    <s v="Rural"/>
    <n v="94.44"/>
    <x v="1"/>
    <n v="34.200000000000003"/>
    <n v="28.25"/>
    <n v="34.200000000000003"/>
    <x v="0"/>
    <x v="0"/>
    <s v="0"/>
    <n v="1.40452390136299E-2"/>
  </r>
  <r>
    <n v="52987"/>
    <x v="1"/>
    <n v="34"/>
    <x v="1"/>
    <x v="0"/>
    <x v="0"/>
    <s v="Yes"/>
    <s v="Govt_job"/>
    <s v="Rural"/>
    <n v="70.180000000000007"/>
    <x v="1"/>
    <n v="24.9"/>
    <n v="28.25"/>
    <n v="24.9"/>
    <x v="0"/>
    <x v="0"/>
    <s v="0"/>
    <n v="2.0476603239939172E-2"/>
  </r>
  <r>
    <n v="53323"/>
    <x v="1"/>
    <n v="34"/>
    <x v="1"/>
    <x v="0"/>
    <x v="0"/>
    <s v="No"/>
    <s v="Govt_job"/>
    <s v="Urban"/>
    <n v="79.599999999999994"/>
    <x v="1"/>
    <n v="46.3"/>
    <n v="28.25"/>
    <n v="46.3"/>
    <x v="1"/>
    <x v="0"/>
    <s v="0"/>
    <n v="1.2306056435274059E-2"/>
  </r>
  <r>
    <n v="53632"/>
    <x v="0"/>
    <n v="34"/>
    <x v="1"/>
    <x v="0"/>
    <x v="0"/>
    <s v="No"/>
    <s v="Govt_job"/>
    <s v="Urban"/>
    <n v="72.75"/>
    <x v="1"/>
    <n v="22.2"/>
    <n v="28.25"/>
    <n v="22.2"/>
    <x v="0"/>
    <x v="0"/>
    <s v="0"/>
    <n v="-9.1588607473515049E-3"/>
  </r>
  <r>
    <n v="55169"/>
    <x v="0"/>
    <n v="34"/>
    <x v="1"/>
    <x v="0"/>
    <x v="0"/>
    <s v="Yes"/>
    <s v="Private"/>
    <s v="Rural"/>
    <n v="72.64"/>
    <x v="1"/>
    <n v="32.4"/>
    <n v="28.25"/>
    <n v="32.4"/>
    <x v="1"/>
    <x v="0"/>
    <s v="0"/>
    <n v="-2.4226200314716707E-2"/>
  </r>
  <r>
    <n v="55566"/>
    <x v="1"/>
    <n v="34"/>
    <x v="1"/>
    <x v="0"/>
    <x v="0"/>
    <s v="Yes"/>
    <s v="Private"/>
    <s v="Rural"/>
    <n v="231.5"/>
    <x v="2"/>
    <n v="45.4"/>
    <n v="28.25"/>
    <n v="45.4"/>
    <x v="1"/>
    <x v="0"/>
    <s v="0"/>
    <n v="-7.7999001293236501E-3"/>
  </r>
  <r>
    <n v="56804"/>
    <x v="1"/>
    <n v="34"/>
    <x v="1"/>
    <x v="0"/>
    <x v="0"/>
    <s v="No"/>
    <s v="Govt_job"/>
    <s v="Urban"/>
    <n v="60.36"/>
    <x v="3"/>
    <n v="24.1"/>
    <n v="28.25"/>
    <n v="24.1"/>
    <x v="1"/>
    <x v="0"/>
    <s v="0"/>
    <n v="-2.322203021399118E-2"/>
  </r>
  <r>
    <n v="56870"/>
    <x v="1"/>
    <n v="34"/>
    <x v="1"/>
    <x v="0"/>
    <x v="0"/>
    <s v="No"/>
    <s v="Private"/>
    <s v="Rural"/>
    <n v="156.57"/>
    <x v="4"/>
    <n v="28.4"/>
    <n v="28.25"/>
    <n v="28.4"/>
    <x v="0"/>
    <x v="0"/>
    <s v="0"/>
    <n v="3.8443300397111137E-3"/>
  </r>
  <r>
    <n v="58495"/>
    <x v="0"/>
    <n v="34"/>
    <x v="1"/>
    <x v="0"/>
    <x v="0"/>
    <s v="Yes"/>
    <s v="Private"/>
    <s v="Rural"/>
    <n v="84.08"/>
    <x v="1"/>
    <n v="32.9"/>
    <n v="28.25"/>
    <n v="32.9"/>
    <x v="1"/>
    <x v="0"/>
    <s v="0"/>
    <n v="-1.6256202785624112E-2"/>
  </r>
  <r>
    <n v="60148"/>
    <x v="0"/>
    <n v="34"/>
    <x v="1"/>
    <x v="0"/>
    <x v="0"/>
    <s v="Yes"/>
    <s v="Private"/>
    <s v="Urban"/>
    <n v="80.81"/>
    <x v="1"/>
    <n v="33.200000000000003"/>
    <n v="28.25"/>
    <n v="33.200000000000003"/>
    <x v="1"/>
    <x v="0"/>
    <s v="0"/>
    <n v="1.4525249478122898E-2"/>
  </r>
  <r>
    <n v="60255"/>
    <x v="1"/>
    <n v="34"/>
    <x v="1"/>
    <x v="0"/>
    <x v="0"/>
    <s v="No"/>
    <s v="Private"/>
    <s v="Rural"/>
    <n v="103.43"/>
    <x v="0"/>
    <n v="43.6"/>
    <n v="28.25"/>
    <n v="43.6"/>
    <x v="3"/>
    <x v="0"/>
    <s v="0"/>
    <n v="-3.7702399663503195E-3"/>
  </r>
  <r>
    <n v="61889"/>
    <x v="0"/>
    <n v="34"/>
    <x v="1"/>
    <x v="0"/>
    <x v="0"/>
    <s v="Yes"/>
    <s v="Private"/>
    <s v="Urban"/>
    <n v="61.11"/>
    <x v="3"/>
    <n v="29.3"/>
    <n v="28.25"/>
    <n v="29.3"/>
    <x v="1"/>
    <x v="0"/>
    <s v="0"/>
    <n v="2.1172441353528824E-2"/>
  </r>
  <r>
    <n v="62289"/>
    <x v="1"/>
    <n v="34"/>
    <x v="1"/>
    <x v="0"/>
    <x v="0"/>
    <s v="Yes"/>
    <s v="Private"/>
    <s v="Urban"/>
    <n v="97.23"/>
    <x v="1"/>
    <n v="27.5"/>
    <n v="28.25"/>
    <n v="27.5"/>
    <x v="0"/>
    <x v="0"/>
    <s v="0"/>
    <n v="-1.0927147110115032E-2"/>
  </r>
  <r>
    <n v="62471"/>
    <x v="1"/>
    <n v="34"/>
    <x v="1"/>
    <x v="0"/>
    <x v="0"/>
    <s v="Yes"/>
    <s v="Self-employed"/>
    <s v="Rural"/>
    <n v="68.53"/>
    <x v="3"/>
    <n v="29.7"/>
    <n v="28.25"/>
    <n v="29.7"/>
    <x v="1"/>
    <x v="0"/>
    <s v="0"/>
    <n v="8.0347173675840156E-3"/>
  </r>
  <r>
    <n v="64494"/>
    <x v="1"/>
    <n v="34"/>
    <x v="1"/>
    <x v="0"/>
    <x v="0"/>
    <s v="Yes"/>
    <s v="Private"/>
    <s v="Urban"/>
    <n v="133.82"/>
    <x v="4"/>
    <n v="20.399999999999999"/>
    <n v="28.25"/>
    <n v="20.399999999999999"/>
    <x v="1"/>
    <x v="0"/>
    <s v="0"/>
    <n v="-8.0821579737177345E-3"/>
  </r>
  <r>
    <n v="65053"/>
    <x v="1"/>
    <n v="34"/>
    <x v="1"/>
    <x v="0"/>
    <x v="0"/>
    <s v="Yes"/>
    <s v="Private"/>
    <s v="Urban"/>
    <n v="113.01"/>
    <x v="0"/>
    <n v="37.6"/>
    <n v="28.25"/>
    <n v="37.6"/>
    <x v="1"/>
    <x v="0"/>
    <s v="0"/>
    <n v="2.2436417555142297E-2"/>
  </r>
  <r>
    <n v="66581"/>
    <x v="1"/>
    <n v="34"/>
    <x v="1"/>
    <x v="0"/>
    <x v="0"/>
    <s v="Yes"/>
    <s v="Private"/>
    <s v="Rural"/>
    <n v="59.14"/>
    <x v="3"/>
    <n v="40.1"/>
    <n v="28.25"/>
    <n v="40.1"/>
    <x v="1"/>
    <x v="0"/>
    <s v="0"/>
    <n v="-1.7043156888259532E-2"/>
  </r>
  <r>
    <n v="68739"/>
    <x v="0"/>
    <n v="34"/>
    <x v="1"/>
    <x v="0"/>
    <x v="0"/>
    <s v="Yes"/>
    <s v="Private"/>
    <s v="Urban"/>
    <n v="149.62"/>
    <x v="4"/>
    <n v="39.4"/>
    <n v="28.25"/>
    <n v="39.4"/>
    <x v="2"/>
    <x v="0"/>
    <s v="0"/>
    <n v="-5.0578980253558896E-4"/>
  </r>
  <r>
    <n v="70392"/>
    <x v="0"/>
    <n v="34"/>
    <x v="1"/>
    <x v="0"/>
    <x v="0"/>
    <s v="Yes"/>
    <s v="Private"/>
    <s v="Rural"/>
    <n v="112.72"/>
    <x v="0"/>
    <n v="19.399999999999999"/>
    <n v="28.25"/>
    <n v="19.399999999999999"/>
    <x v="0"/>
    <x v="0"/>
    <s v="0"/>
    <n v="-5.110859108833782E-3"/>
  </r>
  <r>
    <n v="70884"/>
    <x v="1"/>
    <n v="34"/>
    <x v="1"/>
    <x v="0"/>
    <x v="0"/>
    <s v="Yes"/>
    <s v="Private"/>
    <s v="Urban"/>
    <n v="79.8"/>
    <x v="1"/>
    <n v="37.4"/>
    <n v="28.25"/>
    <n v="37.4"/>
    <x v="3"/>
    <x v="0"/>
    <s v="0"/>
    <n v="2.3002233895612879E-2"/>
  </r>
  <r>
    <n v="71038"/>
    <x v="0"/>
    <n v="34"/>
    <x v="1"/>
    <x v="0"/>
    <x v="0"/>
    <s v="Yes"/>
    <s v="Private"/>
    <s v="Urban"/>
    <n v="137.96"/>
    <x v="4"/>
    <n v="35.1"/>
    <n v="28.25"/>
    <n v="35.1"/>
    <x v="0"/>
    <x v="0"/>
    <s v="0"/>
    <n v="-2.520682552033937E-3"/>
  </r>
  <r>
    <n v="1679"/>
    <x v="0"/>
    <n v="35"/>
    <x v="1"/>
    <x v="0"/>
    <x v="0"/>
    <s v="Yes"/>
    <s v="Private"/>
    <s v="Rural"/>
    <n v="77.48"/>
    <x v="1"/>
    <m/>
    <n v="28.25"/>
    <n v="28.25"/>
    <x v="2"/>
    <x v="0"/>
    <s v="0"/>
    <n v="-1.6550588960762669E-2"/>
  </r>
  <r>
    <n v="2082"/>
    <x v="0"/>
    <n v="35"/>
    <x v="1"/>
    <x v="0"/>
    <x v="0"/>
    <s v="Yes"/>
    <s v="Private"/>
    <s v="Rural"/>
    <n v="115.92"/>
    <x v="0"/>
    <m/>
    <n v="28.25"/>
    <n v="28.25"/>
    <x v="2"/>
    <x v="0"/>
    <s v="0"/>
    <n v="-1.382595139455684E-2"/>
  </r>
  <r>
    <n v="2903"/>
    <x v="1"/>
    <n v="35"/>
    <x v="1"/>
    <x v="0"/>
    <x v="0"/>
    <s v="No"/>
    <s v="Private"/>
    <s v="Rural"/>
    <n v="123.83"/>
    <x v="0"/>
    <n v="23.8"/>
    <n v="28.25"/>
    <n v="23.8"/>
    <x v="1"/>
    <x v="0"/>
    <s v="0"/>
    <n v="-1.7769335561073563E-2"/>
  </r>
  <r>
    <n v="5686"/>
    <x v="0"/>
    <n v="35"/>
    <x v="1"/>
    <x v="0"/>
    <x v="0"/>
    <s v="Yes"/>
    <s v="Private"/>
    <s v="Urban"/>
    <n v="69.88"/>
    <x v="3"/>
    <n v="27.7"/>
    <n v="28.25"/>
    <n v="27.7"/>
    <x v="0"/>
    <x v="0"/>
    <s v="0"/>
    <n v="-2.1930733569842063E-2"/>
  </r>
  <r>
    <n v="6174"/>
    <x v="1"/>
    <n v="35"/>
    <x v="1"/>
    <x v="0"/>
    <x v="0"/>
    <s v="No"/>
    <s v="Private"/>
    <s v="Urban"/>
    <n v="71.59"/>
    <x v="1"/>
    <n v="40.299999999999997"/>
    <n v="28.25"/>
    <n v="40.299999999999997"/>
    <x v="1"/>
    <x v="0"/>
    <s v="0"/>
    <n v="-1.3716358205062239E-2"/>
  </r>
  <r>
    <n v="6574"/>
    <x v="1"/>
    <n v="35"/>
    <x v="1"/>
    <x v="0"/>
    <x v="0"/>
    <s v="Yes"/>
    <s v="Self-employed"/>
    <s v="Urban"/>
    <n v="103.29"/>
    <x v="0"/>
    <n v="20.6"/>
    <n v="28.25"/>
    <n v="20.6"/>
    <x v="1"/>
    <x v="0"/>
    <s v="0"/>
    <n v="-1.2884615311762364E-2"/>
  </r>
  <r>
    <n v="7745"/>
    <x v="1"/>
    <n v="35"/>
    <x v="1"/>
    <x v="0"/>
    <x v="0"/>
    <s v="Yes"/>
    <s v="Private"/>
    <s v="Urban"/>
    <n v="109.03"/>
    <x v="0"/>
    <n v="19.5"/>
    <n v="28.25"/>
    <n v="19.5"/>
    <x v="2"/>
    <x v="0"/>
    <s v="0"/>
    <n v="2.3404181490017096E-2"/>
  </r>
  <r>
    <n v="8008"/>
    <x v="1"/>
    <n v="35"/>
    <x v="1"/>
    <x v="0"/>
    <x v="0"/>
    <s v="No"/>
    <s v="Govt_job"/>
    <s v="Urban"/>
    <n v="83.76"/>
    <x v="1"/>
    <m/>
    <n v="28.25"/>
    <n v="28.25"/>
    <x v="3"/>
    <x v="0"/>
    <s v="0"/>
    <n v="-1.3657376941723642E-3"/>
  </r>
  <r>
    <n v="8598"/>
    <x v="1"/>
    <n v="35"/>
    <x v="1"/>
    <x v="0"/>
    <x v="0"/>
    <s v="Yes"/>
    <s v="Govt_job"/>
    <s v="Urban"/>
    <n v="82.39"/>
    <x v="1"/>
    <n v="33.200000000000003"/>
    <n v="28.25"/>
    <n v="33.200000000000003"/>
    <x v="1"/>
    <x v="0"/>
    <s v="0"/>
    <n v="-7.997537958854356E-3"/>
  </r>
  <r>
    <n v="8976"/>
    <x v="1"/>
    <n v="35"/>
    <x v="1"/>
    <x v="0"/>
    <x v="0"/>
    <s v="Yes"/>
    <s v="Private"/>
    <s v="Rural"/>
    <n v="104.4"/>
    <x v="0"/>
    <n v="24.4"/>
    <n v="28.25"/>
    <n v="24.4"/>
    <x v="1"/>
    <x v="0"/>
    <s v="0"/>
    <n v="-2.0715333164474554E-2"/>
  </r>
  <r>
    <n v="9013"/>
    <x v="1"/>
    <n v="35"/>
    <x v="1"/>
    <x v="0"/>
    <x v="0"/>
    <s v="Yes"/>
    <s v="Private"/>
    <s v="Rural"/>
    <n v="83.27"/>
    <x v="1"/>
    <n v="19.8"/>
    <n v="28.25"/>
    <n v="19.8"/>
    <x v="2"/>
    <x v="0"/>
    <s v="0"/>
    <n v="-1.3619275609465071E-2"/>
  </r>
  <r>
    <n v="12366"/>
    <x v="1"/>
    <n v="35"/>
    <x v="1"/>
    <x v="0"/>
    <x v="0"/>
    <s v="No"/>
    <s v="Private"/>
    <s v="Urban"/>
    <n v="97.58"/>
    <x v="1"/>
    <n v="24.3"/>
    <n v="28.25"/>
    <n v="24.3"/>
    <x v="0"/>
    <x v="0"/>
    <s v="0"/>
    <n v="-1.1256893067382779E-2"/>
  </r>
  <r>
    <n v="13072"/>
    <x v="1"/>
    <n v="35"/>
    <x v="1"/>
    <x v="0"/>
    <x v="0"/>
    <s v="Yes"/>
    <s v="Self-employed"/>
    <s v="Urban"/>
    <n v="70.87"/>
    <x v="1"/>
    <n v="22.1"/>
    <n v="28.25"/>
    <n v="22.1"/>
    <x v="2"/>
    <x v="0"/>
    <s v="0"/>
    <n v="-2.3361459432172594E-2"/>
  </r>
  <r>
    <n v="13367"/>
    <x v="1"/>
    <n v="35"/>
    <x v="1"/>
    <x v="0"/>
    <x v="0"/>
    <s v="Yes"/>
    <s v="Private"/>
    <s v="Rural"/>
    <n v="82.69"/>
    <x v="1"/>
    <n v="29.1"/>
    <n v="28.25"/>
    <n v="29.1"/>
    <x v="0"/>
    <x v="0"/>
    <s v="0"/>
    <n v="-9.9614164899028915E-3"/>
  </r>
  <r>
    <n v="15517"/>
    <x v="1"/>
    <n v="35"/>
    <x v="1"/>
    <x v="0"/>
    <x v="0"/>
    <s v="Yes"/>
    <s v="Private"/>
    <s v="Urban"/>
    <n v="81.900000000000006"/>
    <x v="1"/>
    <n v="24.5"/>
    <n v="28.25"/>
    <n v="24.5"/>
    <x v="1"/>
    <x v="0"/>
    <s v="0"/>
    <n v="9.9929299867747793E-3"/>
  </r>
  <r>
    <n v="16316"/>
    <x v="0"/>
    <n v="35"/>
    <x v="1"/>
    <x v="0"/>
    <x v="0"/>
    <s v="Yes"/>
    <s v="Private"/>
    <s v="Rural"/>
    <n v="92.82"/>
    <x v="1"/>
    <n v="28.6"/>
    <n v="28.25"/>
    <n v="28.6"/>
    <x v="0"/>
    <x v="0"/>
    <s v="0"/>
    <n v="1.2111472204129226E-3"/>
  </r>
  <r>
    <n v="19723"/>
    <x v="1"/>
    <n v="35"/>
    <x v="1"/>
    <x v="0"/>
    <x v="0"/>
    <s v="Yes"/>
    <s v="Self-employed"/>
    <s v="Rural"/>
    <n v="82.99"/>
    <x v="1"/>
    <n v="30.6"/>
    <n v="28.25"/>
    <n v="30.6"/>
    <x v="1"/>
    <x v="0"/>
    <s v="0"/>
    <n v="1.780922274524957E-2"/>
  </r>
  <r>
    <n v="22221"/>
    <x v="1"/>
    <n v="35"/>
    <x v="1"/>
    <x v="0"/>
    <x v="0"/>
    <s v="Yes"/>
    <s v="Self-employed"/>
    <s v="Urban"/>
    <n v="65.33"/>
    <x v="3"/>
    <n v="26.1"/>
    <n v="28.25"/>
    <n v="26.1"/>
    <x v="1"/>
    <x v="0"/>
    <s v="0"/>
    <n v="1.4573588978007035E-3"/>
  </r>
  <r>
    <n v="24256"/>
    <x v="0"/>
    <n v="35"/>
    <x v="1"/>
    <x v="0"/>
    <x v="0"/>
    <s v="Yes"/>
    <s v="Private"/>
    <s v="Rural"/>
    <n v="108.08"/>
    <x v="0"/>
    <n v="30.6"/>
    <n v="28.25"/>
    <n v="30.6"/>
    <x v="2"/>
    <x v="0"/>
    <s v="0"/>
    <n v="2.1535188175236846E-2"/>
  </r>
  <r>
    <n v="24876"/>
    <x v="0"/>
    <n v="35"/>
    <x v="1"/>
    <x v="0"/>
    <x v="0"/>
    <s v="Yes"/>
    <s v="Private"/>
    <s v="Urban"/>
    <n v="82.81"/>
    <x v="1"/>
    <n v="23.9"/>
    <n v="28.25"/>
    <n v="23.9"/>
    <x v="1"/>
    <x v="0"/>
    <s v="0"/>
    <n v="7.0774622630089597E-3"/>
  </r>
  <r>
    <n v="24920"/>
    <x v="1"/>
    <n v="35"/>
    <x v="1"/>
    <x v="0"/>
    <x v="0"/>
    <s v="Yes"/>
    <s v="Govt_job"/>
    <s v="Rural"/>
    <n v="97.6"/>
    <x v="1"/>
    <n v="44.8"/>
    <n v="28.25"/>
    <n v="44.8"/>
    <x v="3"/>
    <x v="0"/>
    <s v="0"/>
    <n v="-2.6375060758479564E-3"/>
  </r>
  <r>
    <n v="25774"/>
    <x v="0"/>
    <n v="35"/>
    <x v="1"/>
    <x v="0"/>
    <x v="0"/>
    <s v="No"/>
    <s v="Private"/>
    <s v="Rural"/>
    <n v="85.37"/>
    <x v="1"/>
    <n v="33"/>
    <n v="28.25"/>
    <n v="33"/>
    <x v="1"/>
    <x v="0"/>
    <s v="0"/>
    <n v="-8.5289963065563919E-3"/>
  </r>
  <r>
    <n v="28647"/>
    <x v="1"/>
    <n v="35"/>
    <x v="1"/>
    <x v="0"/>
    <x v="0"/>
    <s v="Yes"/>
    <s v="Private"/>
    <s v="Urban"/>
    <n v="81.33"/>
    <x v="1"/>
    <n v="28.9"/>
    <n v="28.25"/>
    <n v="28.9"/>
    <x v="1"/>
    <x v="0"/>
    <s v="0"/>
    <n v="-1.0678646139033077E-2"/>
  </r>
  <r>
    <n v="29872"/>
    <x v="1"/>
    <n v="35"/>
    <x v="1"/>
    <x v="0"/>
    <x v="0"/>
    <s v="Yes"/>
    <s v="Private"/>
    <s v="Urban"/>
    <n v="83.89"/>
    <x v="1"/>
    <n v="25.5"/>
    <n v="28.25"/>
    <n v="25.5"/>
    <x v="1"/>
    <x v="0"/>
    <s v="0"/>
    <n v="-7.4510911444824078E-3"/>
  </r>
  <r>
    <n v="32320"/>
    <x v="1"/>
    <n v="35"/>
    <x v="1"/>
    <x v="0"/>
    <x v="0"/>
    <s v="Yes"/>
    <s v="Self-employed"/>
    <s v="Urban"/>
    <n v="114.45"/>
    <x v="0"/>
    <n v="25.2"/>
    <n v="28.25"/>
    <n v="25.2"/>
    <x v="3"/>
    <x v="0"/>
    <s v="0"/>
    <n v="1.9858724378905051E-2"/>
  </r>
  <r>
    <n v="33404"/>
    <x v="0"/>
    <n v="35"/>
    <x v="1"/>
    <x v="0"/>
    <x v="0"/>
    <s v="Yes"/>
    <s v="Private"/>
    <s v="Urban"/>
    <n v="89.32"/>
    <x v="1"/>
    <n v="36.700000000000003"/>
    <n v="28.25"/>
    <n v="36.700000000000003"/>
    <x v="0"/>
    <x v="0"/>
    <s v="0"/>
    <n v="7.7069156423535071E-3"/>
  </r>
  <r>
    <n v="34230"/>
    <x v="1"/>
    <n v="35"/>
    <x v="1"/>
    <x v="0"/>
    <x v="0"/>
    <s v="Yes"/>
    <s v="Self-employed"/>
    <s v="Urban"/>
    <n v="205.97"/>
    <x v="2"/>
    <n v="26.6"/>
    <n v="28.25"/>
    <n v="26.6"/>
    <x v="2"/>
    <x v="0"/>
    <s v="0"/>
    <n v="-1.4946731662083041E-2"/>
  </r>
  <r>
    <n v="35143"/>
    <x v="1"/>
    <n v="35"/>
    <x v="1"/>
    <x v="0"/>
    <x v="0"/>
    <s v="Yes"/>
    <s v="Private"/>
    <s v="Urban"/>
    <n v="86.87"/>
    <x v="1"/>
    <n v="43.2"/>
    <n v="28.25"/>
    <n v="43.2"/>
    <x v="0"/>
    <x v="0"/>
    <s v="0"/>
    <n v="1.958486403664067E-2"/>
  </r>
  <r>
    <n v="36045"/>
    <x v="1"/>
    <n v="35"/>
    <x v="1"/>
    <x v="0"/>
    <x v="0"/>
    <s v="Yes"/>
    <s v="Private"/>
    <s v="Rural"/>
    <n v="119.4"/>
    <x v="0"/>
    <n v="22.9"/>
    <n v="28.25"/>
    <n v="22.9"/>
    <x v="1"/>
    <x v="0"/>
    <s v="0"/>
    <n v="1.501978806238694E-2"/>
  </r>
  <r>
    <n v="36803"/>
    <x v="1"/>
    <n v="35"/>
    <x v="1"/>
    <x v="0"/>
    <x v="0"/>
    <s v="No"/>
    <s v="Private"/>
    <s v="Rural"/>
    <n v="74.53"/>
    <x v="1"/>
    <n v="24.6"/>
    <n v="28.25"/>
    <n v="24.6"/>
    <x v="1"/>
    <x v="0"/>
    <s v="0"/>
    <n v="1.566157120949168E-2"/>
  </r>
  <r>
    <n v="37307"/>
    <x v="1"/>
    <n v="35"/>
    <x v="1"/>
    <x v="0"/>
    <x v="0"/>
    <s v="Yes"/>
    <s v="Private"/>
    <s v="Urban"/>
    <n v="65.48"/>
    <x v="3"/>
    <n v="50.5"/>
    <n v="28.25"/>
    <n v="50.5"/>
    <x v="1"/>
    <x v="0"/>
    <s v="0"/>
    <n v="-2.0005012561327751E-2"/>
  </r>
  <r>
    <n v="37752"/>
    <x v="1"/>
    <n v="35"/>
    <x v="1"/>
    <x v="0"/>
    <x v="0"/>
    <s v="Yes"/>
    <s v="Private"/>
    <s v="Rural"/>
    <n v="74.55"/>
    <x v="1"/>
    <n v="22.4"/>
    <n v="28.25"/>
    <n v="22.4"/>
    <x v="1"/>
    <x v="0"/>
    <s v="0"/>
    <n v="1.790294425432546E-2"/>
  </r>
  <r>
    <n v="38578"/>
    <x v="1"/>
    <n v="35"/>
    <x v="1"/>
    <x v="0"/>
    <x v="0"/>
    <s v="No"/>
    <s v="Private"/>
    <s v="Urban"/>
    <n v="71.81"/>
    <x v="1"/>
    <n v="25.4"/>
    <n v="28.25"/>
    <n v="25.4"/>
    <x v="0"/>
    <x v="0"/>
    <s v="0"/>
    <n v="-1.5057822712198243E-2"/>
  </r>
  <r>
    <n v="38894"/>
    <x v="1"/>
    <n v="35"/>
    <x v="1"/>
    <x v="0"/>
    <x v="0"/>
    <s v="Yes"/>
    <s v="Private"/>
    <s v="Urban"/>
    <n v="120.15"/>
    <x v="0"/>
    <n v="27.3"/>
    <n v="28.25"/>
    <n v="27.3"/>
    <x v="1"/>
    <x v="0"/>
    <s v="0"/>
    <n v="2.0440605879869962E-2"/>
  </r>
  <r>
    <n v="39286"/>
    <x v="1"/>
    <n v="35"/>
    <x v="1"/>
    <x v="0"/>
    <x v="0"/>
    <s v="Yes"/>
    <s v="Self-employed"/>
    <s v="Rural"/>
    <n v="151.25"/>
    <x v="4"/>
    <n v="28.4"/>
    <n v="28.25"/>
    <n v="28.4"/>
    <x v="0"/>
    <x v="0"/>
    <s v="0"/>
    <n v="-2.0735970294167443E-2"/>
  </r>
  <r>
    <n v="41182"/>
    <x v="1"/>
    <n v="35"/>
    <x v="1"/>
    <x v="1"/>
    <x v="0"/>
    <s v="Yes"/>
    <s v="Private"/>
    <s v="Urban"/>
    <n v="94.2"/>
    <x v="1"/>
    <n v="34.4"/>
    <n v="28.25"/>
    <n v="34.4"/>
    <x v="3"/>
    <x v="0"/>
    <s v="0"/>
    <n v="9.9519771246797725E-3"/>
  </r>
  <r>
    <n v="41820"/>
    <x v="1"/>
    <n v="35"/>
    <x v="1"/>
    <x v="0"/>
    <x v="0"/>
    <s v="Yes"/>
    <s v="Govt_job"/>
    <s v="Rural"/>
    <n v="89.11"/>
    <x v="1"/>
    <n v="24.4"/>
    <n v="28.25"/>
    <n v="24.4"/>
    <x v="1"/>
    <x v="0"/>
    <s v="0"/>
    <n v="1.0116212140344538E-2"/>
  </r>
  <r>
    <n v="42902"/>
    <x v="0"/>
    <n v="35"/>
    <x v="1"/>
    <x v="0"/>
    <x v="0"/>
    <s v="Yes"/>
    <s v="Private"/>
    <s v="Rural"/>
    <n v="102.34"/>
    <x v="0"/>
    <n v="34.299999999999997"/>
    <n v="28.25"/>
    <n v="34.299999999999997"/>
    <x v="1"/>
    <x v="0"/>
    <s v="0"/>
    <n v="8.7346141647078376E-3"/>
  </r>
  <r>
    <n v="43035"/>
    <x v="0"/>
    <n v="35"/>
    <x v="1"/>
    <x v="0"/>
    <x v="0"/>
    <s v="Yes"/>
    <s v="Private"/>
    <s v="Rural"/>
    <n v="145.18"/>
    <x v="4"/>
    <n v="32.6"/>
    <n v="28.25"/>
    <n v="32.6"/>
    <x v="3"/>
    <x v="0"/>
    <s v="0"/>
    <n v="-2.3349002062664707E-2"/>
  </r>
  <r>
    <n v="46488"/>
    <x v="0"/>
    <n v="35"/>
    <x v="1"/>
    <x v="0"/>
    <x v="0"/>
    <s v="Yes"/>
    <s v="Private"/>
    <s v="Rural"/>
    <n v="69.22"/>
    <x v="3"/>
    <n v="42.8"/>
    <n v="28.25"/>
    <n v="42.8"/>
    <x v="1"/>
    <x v="0"/>
    <s v="0"/>
    <n v="3.8032221393763388E-3"/>
  </r>
  <r>
    <n v="46875"/>
    <x v="0"/>
    <n v="35"/>
    <x v="1"/>
    <x v="0"/>
    <x v="0"/>
    <s v="Yes"/>
    <s v="Private"/>
    <s v="Urban"/>
    <n v="145.22999999999999"/>
    <x v="4"/>
    <n v="32.299999999999997"/>
    <n v="28.25"/>
    <n v="32.299999999999997"/>
    <x v="1"/>
    <x v="0"/>
    <s v="0"/>
    <n v="9.96480428559543E-3"/>
  </r>
  <r>
    <n v="47461"/>
    <x v="1"/>
    <n v="35"/>
    <x v="1"/>
    <x v="0"/>
    <x v="0"/>
    <s v="Yes"/>
    <s v="Private"/>
    <s v="Urban"/>
    <n v="112.35"/>
    <x v="0"/>
    <n v="29.9"/>
    <n v="28.25"/>
    <n v="29.9"/>
    <x v="0"/>
    <x v="0"/>
    <s v="0"/>
    <n v="-1.6036257123231035E-3"/>
  </r>
  <r>
    <n v="50605"/>
    <x v="1"/>
    <n v="35"/>
    <x v="1"/>
    <x v="0"/>
    <x v="0"/>
    <s v="Yes"/>
    <s v="Private"/>
    <s v="Rural"/>
    <n v="123.94"/>
    <x v="0"/>
    <n v="28.7"/>
    <n v="28.25"/>
    <n v="28.7"/>
    <x v="1"/>
    <x v="0"/>
    <s v="0"/>
    <n v="1.1691268167419832E-3"/>
  </r>
  <r>
    <n v="50983"/>
    <x v="0"/>
    <n v="35"/>
    <x v="1"/>
    <x v="0"/>
    <x v="0"/>
    <s v="Yes"/>
    <s v="Private"/>
    <s v="Rural"/>
    <n v="90.51"/>
    <x v="1"/>
    <n v="26.7"/>
    <n v="28.25"/>
    <n v="26.7"/>
    <x v="1"/>
    <x v="0"/>
    <s v="0"/>
    <n v="-5.7270482967142653E-3"/>
  </r>
  <r>
    <n v="51797"/>
    <x v="1"/>
    <n v="35"/>
    <x v="1"/>
    <x v="0"/>
    <x v="0"/>
    <s v="Yes"/>
    <s v="Private"/>
    <s v="Urban"/>
    <n v="86.97"/>
    <x v="1"/>
    <n v="25.7"/>
    <n v="28.25"/>
    <n v="25.7"/>
    <x v="0"/>
    <x v="0"/>
    <s v="0"/>
    <n v="1.9496132832934575E-2"/>
  </r>
  <r>
    <n v="51828"/>
    <x v="0"/>
    <n v="35"/>
    <x v="1"/>
    <x v="0"/>
    <x v="0"/>
    <s v="Yes"/>
    <s v="Private"/>
    <s v="Rural"/>
    <n v="95.89"/>
    <x v="1"/>
    <n v="34.200000000000003"/>
    <n v="28.25"/>
    <n v="34.200000000000003"/>
    <x v="0"/>
    <x v="0"/>
    <s v="0"/>
    <n v="-9.9498445006992401E-3"/>
  </r>
  <r>
    <n v="52216"/>
    <x v="1"/>
    <n v="35"/>
    <x v="1"/>
    <x v="0"/>
    <x v="0"/>
    <s v="Yes"/>
    <s v="Private"/>
    <s v="Urban"/>
    <n v="87.72"/>
    <x v="1"/>
    <n v="21.3"/>
    <n v="28.25"/>
    <n v="21.3"/>
    <x v="1"/>
    <x v="0"/>
    <s v="0"/>
    <n v="1.7957242285305108E-2"/>
  </r>
  <r>
    <n v="52897"/>
    <x v="0"/>
    <n v="35"/>
    <x v="1"/>
    <x v="0"/>
    <x v="0"/>
    <s v="No"/>
    <s v="Private"/>
    <s v="Urban"/>
    <n v="93.6"/>
    <x v="1"/>
    <n v="28.5"/>
    <n v="28.25"/>
    <n v="28.5"/>
    <x v="3"/>
    <x v="0"/>
    <s v="0"/>
    <n v="2.2637680676751887E-2"/>
  </r>
  <r>
    <n v="57944"/>
    <x v="1"/>
    <n v="35"/>
    <x v="1"/>
    <x v="0"/>
    <x v="0"/>
    <s v="Yes"/>
    <s v="Govt_job"/>
    <s v="Rural"/>
    <n v="56.12"/>
    <x v="3"/>
    <n v="24.2"/>
    <n v="28.25"/>
    <n v="24.2"/>
    <x v="3"/>
    <x v="0"/>
    <s v="0"/>
    <n v="-3.4719641348712471E-3"/>
  </r>
  <r>
    <n v="60226"/>
    <x v="1"/>
    <n v="35"/>
    <x v="1"/>
    <x v="0"/>
    <x v="0"/>
    <s v="Yes"/>
    <s v="Private"/>
    <s v="Urban"/>
    <n v="76"/>
    <x v="1"/>
    <n v="37.9"/>
    <n v="28.25"/>
    <n v="37.9"/>
    <x v="0"/>
    <x v="0"/>
    <s v="0"/>
    <n v="4.0440466424601085E-3"/>
  </r>
  <r>
    <n v="65127"/>
    <x v="1"/>
    <n v="35"/>
    <x v="1"/>
    <x v="0"/>
    <x v="0"/>
    <s v="Yes"/>
    <s v="Private"/>
    <s v="Urban"/>
    <n v="80.760000000000005"/>
    <x v="1"/>
    <n v="28.8"/>
    <n v="28.25"/>
    <n v="28.8"/>
    <x v="3"/>
    <x v="0"/>
    <s v="0"/>
    <n v="6.3084576026669285E-3"/>
  </r>
  <r>
    <n v="68059"/>
    <x v="0"/>
    <n v="35"/>
    <x v="1"/>
    <x v="0"/>
    <x v="0"/>
    <s v="Yes"/>
    <s v="Govt_job"/>
    <s v="Rural"/>
    <n v="103.08"/>
    <x v="0"/>
    <n v="41.5"/>
    <n v="28.25"/>
    <n v="41.5"/>
    <x v="3"/>
    <x v="0"/>
    <s v="0"/>
    <n v="1.4127109460265463E-3"/>
  </r>
  <r>
    <n v="69213"/>
    <x v="0"/>
    <n v="35"/>
    <x v="1"/>
    <x v="0"/>
    <x v="0"/>
    <s v="No"/>
    <s v="Private"/>
    <s v="Rural"/>
    <n v="69.540000000000006"/>
    <x v="3"/>
    <n v="27.4"/>
    <n v="28.25"/>
    <n v="27.4"/>
    <x v="1"/>
    <x v="0"/>
    <s v="0"/>
    <n v="6.6668990950267014E-3"/>
  </r>
  <r>
    <n v="71957"/>
    <x v="1"/>
    <n v="35"/>
    <x v="1"/>
    <x v="0"/>
    <x v="0"/>
    <s v="Yes"/>
    <s v="Private"/>
    <s v="Rural"/>
    <n v="58.72"/>
    <x v="3"/>
    <n v="40"/>
    <n v="28.25"/>
    <n v="40"/>
    <x v="3"/>
    <x v="0"/>
    <s v="0"/>
    <n v="4.5088136714195757E-3"/>
  </r>
  <r>
    <n v="3099"/>
    <x v="1"/>
    <n v="36"/>
    <x v="1"/>
    <x v="0"/>
    <x v="0"/>
    <s v="No"/>
    <s v="Private"/>
    <s v="Urban"/>
    <n v="216.96"/>
    <x v="2"/>
    <n v="34.5"/>
    <n v="28.25"/>
    <n v="34.5"/>
    <x v="0"/>
    <x v="0"/>
    <s v="0"/>
    <n v="-1.5543314037139738E-2"/>
  </r>
  <r>
    <n v="3390"/>
    <x v="1"/>
    <n v="36"/>
    <x v="1"/>
    <x v="0"/>
    <x v="0"/>
    <s v="Yes"/>
    <s v="Private"/>
    <s v="Rural"/>
    <n v="100.33"/>
    <x v="0"/>
    <n v="23.2"/>
    <n v="28.25"/>
    <n v="23.2"/>
    <x v="1"/>
    <x v="0"/>
    <s v="0"/>
    <n v="2.8771089726755349E-3"/>
  </r>
  <r>
    <n v="4400"/>
    <x v="1"/>
    <n v="36"/>
    <x v="1"/>
    <x v="0"/>
    <x v="0"/>
    <s v="Yes"/>
    <s v="Private"/>
    <s v="Urban"/>
    <n v="68.48"/>
    <x v="3"/>
    <n v="24.3"/>
    <n v="28.25"/>
    <n v="24.3"/>
    <x v="1"/>
    <x v="0"/>
    <s v="0"/>
    <n v="-9.3430079312554429E-3"/>
  </r>
  <r>
    <n v="5350"/>
    <x v="1"/>
    <n v="36"/>
    <x v="1"/>
    <x v="0"/>
    <x v="0"/>
    <s v="Yes"/>
    <s v="Private"/>
    <s v="Rural"/>
    <n v="103.76"/>
    <x v="0"/>
    <n v="27.1"/>
    <n v="28.25"/>
    <n v="27.1"/>
    <x v="1"/>
    <x v="0"/>
    <s v="0"/>
    <n v="-9.8102669767438748E-3"/>
  </r>
  <r>
    <n v="8838"/>
    <x v="1"/>
    <n v="36"/>
    <x v="1"/>
    <x v="0"/>
    <x v="0"/>
    <s v="No"/>
    <s v="Private"/>
    <s v="Rural"/>
    <n v="66.55"/>
    <x v="3"/>
    <n v="32.799999999999997"/>
    <n v="28.25"/>
    <n v="32.799999999999997"/>
    <x v="3"/>
    <x v="0"/>
    <s v="0"/>
    <n v="1.3956827100350594E-2"/>
  </r>
  <r>
    <n v="11962"/>
    <x v="0"/>
    <n v="36"/>
    <x v="1"/>
    <x v="0"/>
    <x v="0"/>
    <s v="Yes"/>
    <s v="Private"/>
    <s v="Urban"/>
    <n v="89.33"/>
    <x v="1"/>
    <n v="30.7"/>
    <n v="28.25"/>
    <n v="30.7"/>
    <x v="1"/>
    <x v="0"/>
    <s v="0"/>
    <n v="-3.7595282443257825E-3"/>
  </r>
  <r>
    <n v="13529"/>
    <x v="1"/>
    <n v="36"/>
    <x v="1"/>
    <x v="0"/>
    <x v="0"/>
    <s v="Yes"/>
    <s v="Govt_job"/>
    <s v="Rural"/>
    <n v="129.43"/>
    <x v="4"/>
    <n v="29.7"/>
    <n v="28.25"/>
    <n v="29.7"/>
    <x v="1"/>
    <x v="0"/>
    <s v="0"/>
    <n v="-1.1361016382696909E-2"/>
  </r>
  <r>
    <n v="15440"/>
    <x v="1"/>
    <n v="36"/>
    <x v="1"/>
    <x v="0"/>
    <x v="0"/>
    <s v="Yes"/>
    <s v="Private"/>
    <s v="Rural"/>
    <n v="114.16"/>
    <x v="0"/>
    <n v="21.3"/>
    <n v="28.25"/>
    <n v="21.3"/>
    <x v="3"/>
    <x v="0"/>
    <s v="0"/>
    <n v="1.2419856162150338E-2"/>
  </r>
  <r>
    <n v="16263"/>
    <x v="1"/>
    <n v="36"/>
    <x v="1"/>
    <x v="0"/>
    <x v="0"/>
    <s v="Yes"/>
    <s v="Self-employed"/>
    <s v="Urban"/>
    <n v="77.92"/>
    <x v="1"/>
    <n v="24.9"/>
    <n v="28.25"/>
    <n v="24.9"/>
    <x v="0"/>
    <x v="0"/>
    <s v="0"/>
    <n v="-1.8415986080860757E-3"/>
  </r>
  <r>
    <n v="16433"/>
    <x v="1"/>
    <n v="36"/>
    <x v="1"/>
    <x v="0"/>
    <x v="0"/>
    <s v="Yes"/>
    <s v="Private"/>
    <s v="Rural"/>
    <n v="107.99"/>
    <x v="0"/>
    <n v="25.5"/>
    <n v="28.25"/>
    <n v="25.5"/>
    <x v="1"/>
    <x v="0"/>
    <s v="0"/>
    <n v="3.7357703256636066E-3"/>
  </r>
  <r>
    <n v="21117"/>
    <x v="1"/>
    <n v="36"/>
    <x v="1"/>
    <x v="0"/>
    <x v="0"/>
    <s v="No"/>
    <s v="Self-employed"/>
    <s v="Rural"/>
    <n v="77.12"/>
    <x v="1"/>
    <n v="28.4"/>
    <n v="28.25"/>
    <n v="28.4"/>
    <x v="1"/>
    <x v="0"/>
    <s v="0"/>
    <n v="1.8950967174279233E-2"/>
  </r>
  <r>
    <n v="21834"/>
    <x v="1"/>
    <n v="36"/>
    <x v="1"/>
    <x v="0"/>
    <x v="0"/>
    <s v="Yes"/>
    <s v="Private"/>
    <s v="Urban"/>
    <n v="84.7"/>
    <x v="1"/>
    <n v="34"/>
    <n v="28.25"/>
    <n v="34"/>
    <x v="1"/>
    <x v="0"/>
    <s v="0"/>
    <n v="1.9731092669644783E-2"/>
  </r>
  <r>
    <n v="22194"/>
    <x v="1"/>
    <n v="36"/>
    <x v="1"/>
    <x v="0"/>
    <x v="0"/>
    <s v="Yes"/>
    <s v="Private"/>
    <s v="Urban"/>
    <n v="96.7"/>
    <x v="1"/>
    <n v="31.4"/>
    <n v="28.25"/>
    <n v="31.4"/>
    <x v="0"/>
    <x v="0"/>
    <s v="0"/>
    <n v="-2.3446875146639422E-2"/>
  </r>
  <r>
    <n v="22370"/>
    <x v="0"/>
    <n v="36"/>
    <x v="1"/>
    <x v="1"/>
    <x v="0"/>
    <s v="No"/>
    <s v="Govt_job"/>
    <s v="Urban"/>
    <n v="113.05"/>
    <x v="0"/>
    <n v="31"/>
    <n v="28.25"/>
    <n v="31"/>
    <x v="3"/>
    <x v="0"/>
    <s v="0"/>
    <n v="1.9545223872727713E-2"/>
  </r>
  <r>
    <n v="23170"/>
    <x v="1"/>
    <n v="36"/>
    <x v="1"/>
    <x v="0"/>
    <x v="0"/>
    <s v="No"/>
    <s v="Private"/>
    <s v="Urban"/>
    <n v="96.1"/>
    <x v="1"/>
    <n v="29.6"/>
    <n v="28.25"/>
    <n v="29.6"/>
    <x v="1"/>
    <x v="0"/>
    <s v="0"/>
    <n v="-3.5248623488250976E-4"/>
  </r>
  <r>
    <n v="24782"/>
    <x v="0"/>
    <n v="36"/>
    <x v="1"/>
    <x v="0"/>
    <x v="0"/>
    <s v="Yes"/>
    <s v="Private"/>
    <s v="Rural"/>
    <n v="83.79"/>
    <x v="1"/>
    <n v="25.5"/>
    <n v="28.25"/>
    <n v="25.5"/>
    <x v="3"/>
    <x v="0"/>
    <s v="0"/>
    <n v="2.1741728080154253E-2"/>
  </r>
  <r>
    <n v="25643"/>
    <x v="0"/>
    <n v="36"/>
    <x v="1"/>
    <x v="0"/>
    <x v="0"/>
    <s v="Yes"/>
    <s v="Private"/>
    <s v="Rural"/>
    <n v="119.9"/>
    <x v="0"/>
    <n v="37.6"/>
    <n v="28.25"/>
    <n v="37.6"/>
    <x v="1"/>
    <x v="0"/>
    <s v="0"/>
    <n v="2.2223626726923802E-2"/>
  </r>
  <r>
    <n v="25927"/>
    <x v="0"/>
    <n v="36"/>
    <x v="1"/>
    <x v="0"/>
    <x v="0"/>
    <s v="Yes"/>
    <s v="Private"/>
    <s v="Rural"/>
    <n v="106.73"/>
    <x v="0"/>
    <n v="25.1"/>
    <n v="28.25"/>
    <n v="25.1"/>
    <x v="1"/>
    <x v="0"/>
    <s v="0"/>
    <n v="5.7081978936823321E-3"/>
  </r>
  <r>
    <n v="26103"/>
    <x v="0"/>
    <n v="36"/>
    <x v="1"/>
    <x v="0"/>
    <x v="0"/>
    <s v="Yes"/>
    <s v="Private"/>
    <s v="Rural"/>
    <n v="106.85"/>
    <x v="0"/>
    <n v="40.1"/>
    <n v="28.25"/>
    <n v="40.1"/>
    <x v="1"/>
    <x v="0"/>
    <s v="0"/>
    <n v="7.1645101406179581E-3"/>
  </r>
  <r>
    <n v="26357"/>
    <x v="0"/>
    <n v="36"/>
    <x v="1"/>
    <x v="0"/>
    <x v="0"/>
    <s v="No"/>
    <s v="Private"/>
    <s v="Urban"/>
    <n v="200.68"/>
    <x v="2"/>
    <n v="25.8"/>
    <n v="28.25"/>
    <n v="25.8"/>
    <x v="0"/>
    <x v="0"/>
    <s v="0"/>
    <n v="-4.1114620127935706E-3"/>
  </r>
  <r>
    <n v="27380"/>
    <x v="1"/>
    <n v="36"/>
    <x v="1"/>
    <x v="0"/>
    <x v="0"/>
    <s v="Yes"/>
    <s v="Private"/>
    <s v="Rural"/>
    <n v="74.14"/>
    <x v="1"/>
    <n v="31.2"/>
    <n v="28.25"/>
    <n v="31.2"/>
    <x v="2"/>
    <x v="0"/>
    <s v="0"/>
    <n v="-4.5826104162277614E-4"/>
  </r>
  <r>
    <n v="28932"/>
    <x v="1"/>
    <n v="36"/>
    <x v="1"/>
    <x v="0"/>
    <x v="0"/>
    <s v="Yes"/>
    <s v="Private"/>
    <s v="Rural"/>
    <n v="67.290000000000006"/>
    <x v="3"/>
    <n v="36.700000000000003"/>
    <n v="28.25"/>
    <n v="36.700000000000003"/>
    <x v="2"/>
    <x v="0"/>
    <s v="0"/>
    <n v="-1.120301819675581E-2"/>
  </r>
  <r>
    <n v="30353"/>
    <x v="0"/>
    <n v="36"/>
    <x v="1"/>
    <x v="0"/>
    <x v="0"/>
    <s v="Yes"/>
    <s v="Private"/>
    <s v="Urban"/>
    <n v="92.23"/>
    <x v="1"/>
    <n v="32.799999999999997"/>
    <n v="28.25"/>
    <n v="32.799999999999997"/>
    <x v="1"/>
    <x v="0"/>
    <s v="0"/>
    <n v="1.0468459774997035E-2"/>
  </r>
  <r>
    <n v="31166"/>
    <x v="1"/>
    <n v="36"/>
    <x v="1"/>
    <x v="0"/>
    <x v="0"/>
    <s v="Yes"/>
    <s v="Govt_job"/>
    <s v="Rural"/>
    <n v="82.47"/>
    <x v="1"/>
    <n v="33.1"/>
    <n v="28.25"/>
    <n v="33.1"/>
    <x v="3"/>
    <x v="0"/>
    <s v="0"/>
    <n v="6.5978943772640464E-4"/>
  </r>
  <r>
    <n v="35432"/>
    <x v="1"/>
    <n v="36"/>
    <x v="1"/>
    <x v="0"/>
    <x v="0"/>
    <s v="Yes"/>
    <s v="Private"/>
    <s v="Rural"/>
    <n v="95.36"/>
    <x v="1"/>
    <n v="25.1"/>
    <n v="28.25"/>
    <n v="25.1"/>
    <x v="1"/>
    <x v="0"/>
    <s v="0"/>
    <n v="1.1628784899503902E-2"/>
  </r>
  <r>
    <n v="36850"/>
    <x v="0"/>
    <n v="36"/>
    <x v="1"/>
    <x v="0"/>
    <x v="0"/>
    <s v="Yes"/>
    <s v="Govt_job"/>
    <s v="Urban"/>
    <n v="57.59"/>
    <x v="3"/>
    <n v="32.799999999999997"/>
    <n v="28.25"/>
    <n v="32.799999999999997"/>
    <x v="0"/>
    <x v="0"/>
    <s v="0"/>
    <n v="-5.2910755243567309E-3"/>
  </r>
  <r>
    <n v="37483"/>
    <x v="0"/>
    <n v="36"/>
    <x v="1"/>
    <x v="0"/>
    <x v="0"/>
    <s v="Yes"/>
    <s v="Private"/>
    <s v="Urban"/>
    <n v="98.03"/>
    <x v="1"/>
    <n v="22.1"/>
    <n v="28.25"/>
    <n v="22.1"/>
    <x v="3"/>
    <x v="0"/>
    <s v="0"/>
    <n v="-8.7053106199222081E-3"/>
  </r>
  <r>
    <n v="37993"/>
    <x v="1"/>
    <n v="36"/>
    <x v="1"/>
    <x v="0"/>
    <x v="0"/>
    <s v="Yes"/>
    <s v="Govt_job"/>
    <s v="Urban"/>
    <n v="66.47"/>
    <x v="3"/>
    <n v="26.9"/>
    <n v="28.25"/>
    <n v="26.9"/>
    <x v="1"/>
    <x v="0"/>
    <s v="0"/>
    <n v="1.2123148282218804E-2"/>
  </r>
  <r>
    <n v="38605"/>
    <x v="1"/>
    <n v="36"/>
    <x v="1"/>
    <x v="0"/>
    <x v="0"/>
    <s v="Yes"/>
    <s v="Private"/>
    <s v="Rural"/>
    <n v="101.93"/>
    <x v="0"/>
    <n v="22.8"/>
    <n v="28.25"/>
    <n v="22.8"/>
    <x v="3"/>
    <x v="0"/>
    <s v="0"/>
    <n v="-6.3418822352931782E-3"/>
  </r>
  <r>
    <n v="39563"/>
    <x v="1"/>
    <n v="36"/>
    <x v="1"/>
    <x v="0"/>
    <x v="0"/>
    <s v="Yes"/>
    <s v="Private"/>
    <s v="Rural"/>
    <n v="71.319999999999993"/>
    <x v="1"/>
    <n v="43.9"/>
    <n v="28.25"/>
    <n v="43.9"/>
    <x v="3"/>
    <x v="0"/>
    <s v="0"/>
    <n v="-4.9401352970831532E-3"/>
  </r>
  <r>
    <n v="39616"/>
    <x v="1"/>
    <n v="36"/>
    <x v="1"/>
    <x v="0"/>
    <x v="0"/>
    <s v="Yes"/>
    <s v="Private"/>
    <s v="Urban"/>
    <n v="99.72"/>
    <x v="0"/>
    <n v="22.3"/>
    <n v="28.25"/>
    <n v="22.3"/>
    <x v="3"/>
    <x v="0"/>
    <s v="0"/>
    <n v="2.3217226836502236E-2"/>
  </r>
  <r>
    <n v="41181"/>
    <x v="0"/>
    <n v="36"/>
    <x v="1"/>
    <x v="0"/>
    <x v="0"/>
    <s v="Yes"/>
    <s v="Private"/>
    <s v="Urban"/>
    <n v="77.260000000000005"/>
    <x v="1"/>
    <n v="30.9"/>
    <n v="28.25"/>
    <n v="30.9"/>
    <x v="1"/>
    <x v="0"/>
    <s v="0"/>
    <n v="1.0360587353695994E-2"/>
  </r>
  <r>
    <n v="41238"/>
    <x v="1"/>
    <n v="36"/>
    <x v="1"/>
    <x v="0"/>
    <x v="0"/>
    <s v="Yes"/>
    <s v="Private"/>
    <s v="Urban"/>
    <n v="72.16"/>
    <x v="1"/>
    <n v="23.2"/>
    <n v="28.25"/>
    <n v="23.2"/>
    <x v="1"/>
    <x v="0"/>
    <s v="0"/>
    <n v="1.9568391962113723E-2"/>
  </r>
  <r>
    <n v="42297"/>
    <x v="1"/>
    <n v="36"/>
    <x v="1"/>
    <x v="0"/>
    <x v="0"/>
    <s v="Yes"/>
    <s v="Private"/>
    <s v="Urban"/>
    <n v="124.31"/>
    <x v="0"/>
    <n v="26.4"/>
    <n v="28.25"/>
    <n v="26.4"/>
    <x v="0"/>
    <x v="0"/>
    <s v="0"/>
    <n v="1.098802408735718E-2"/>
  </r>
  <r>
    <n v="42996"/>
    <x v="1"/>
    <n v="36"/>
    <x v="1"/>
    <x v="0"/>
    <x v="0"/>
    <s v="No"/>
    <s v="Govt_job"/>
    <s v="Rural"/>
    <n v="126.82"/>
    <x v="4"/>
    <n v="23.3"/>
    <n v="28.25"/>
    <n v="23.3"/>
    <x v="1"/>
    <x v="0"/>
    <s v="0"/>
    <n v="-7.5264863801069674E-3"/>
  </r>
  <r>
    <n v="44531"/>
    <x v="0"/>
    <n v="36"/>
    <x v="1"/>
    <x v="0"/>
    <x v="0"/>
    <s v="Yes"/>
    <s v="Private"/>
    <s v="Urban"/>
    <n v="56.42"/>
    <x v="3"/>
    <n v="29.6"/>
    <n v="28.25"/>
    <n v="29.6"/>
    <x v="1"/>
    <x v="0"/>
    <s v="0"/>
    <n v="-1.058993856797733E-2"/>
  </r>
  <r>
    <n v="45864"/>
    <x v="1"/>
    <n v="36"/>
    <x v="1"/>
    <x v="0"/>
    <x v="0"/>
    <s v="No"/>
    <s v="Private"/>
    <s v="Rural"/>
    <n v="55.58"/>
    <x v="3"/>
    <n v="30"/>
    <n v="28.25"/>
    <n v="30"/>
    <x v="1"/>
    <x v="0"/>
    <s v="0"/>
    <n v="-3.4824908861749828E-3"/>
  </r>
  <r>
    <n v="46647"/>
    <x v="1"/>
    <n v="36"/>
    <x v="1"/>
    <x v="0"/>
    <x v="0"/>
    <s v="No"/>
    <s v="Private"/>
    <s v="Urban"/>
    <n v="228.5"/>
    <x v="2"/>
    <n v="34.5"/>
    <n v="28.25"/>
    <n v="34.5"/>
    <x v="1"/>
    <x v="0"/>
    <s v="0"/>
    <n v="2.2827896686742944E-2"/>
  </r>
  <r>
    <n v="47662"/>
    <x v="1"/>
    <n v="36"/>
    <x v="1"/>
    <x v="0"/>
    <x v="0"/>
    <s v="No"/>
    <s v="Self-employed"/>
    <s v="Urban"/>
    <n v="57.83"/>
    <x v="3"/>
    <n v="21.6"/>
    <n v="28.25"/>
    <n v="21.6"/>
    <x v="3"/>
    <x v="0"/>
    <s v="0"/>
    <n v="-2.4407133116522144E-2"/>
  </r>
  <r>
    <n v="50681"/>
    <x v="1"/>
    <n v="36"/>
    <x v="1"/>
    <x v="0"/>
    <x v="0"/>
    <s v="Yes"/>
    <s v="Private"/>
    <s v="Rural"/>
    <n v="90.22"/>
    <x v="1"/>
    <n v="28.7"/>
    <n v="28.25"/>
    <n v="28.7"/>
    <x v="2"/>
    <x v="0"/>
    <s v="0"/>
    <n v="-1.7828188238817617E-2"/>
  </r>
  <r>
    <n v="51897"/>
    <x v="0"/>
    <n v="36"/>
    <x v="1"/>
    <x v="0"/>
    <x v="0"/>
    <s v="Yes"/>
    <s v="Private"/>
    <s v="Rural"/>
    <n v="161"/>
    <x v="4"/>
    <n v="29"/>
    <n v="28.25"/>
    <n v="29"/>
    <x v="3"/>
    <x v="0"/>
    <s v="0"/>
    <n v="-2.3294021002451353E-2"/>
  </r>
  <r>
    <n v="53271"/>
    <x v="0"/>
    <n v="36"/>
    <x v="1"/>
    <x v="0"/>
    <x v="0"/>
    <s v="Yes"/>
    <s v="Private"/>
    <s v="Rural"/>
    <n v="74.63"/>
    <x v="1"/>
    <n v="31.6"/>
    <n v="28.25"/>
    <n v="31.6"/>
    <x v="2"/>
    <x v="0"/>
    <s v="0"/>
    <n v="-1.1634226736795955E-2"/>
  </r>
  <r>
    <n v="55361"/>
    <x v="1"/>
    <n v="36"/>
    <x v="1"/>
    <x v="0"/>
    <x v="0"/>
    <s v="Yes"/>
    <s v="Self-employed"/>
    <s v="Urban"/>
    <n v="202.06"/>
    <x v="2"/>
    <n v="24.4"/>
    <n v="28.25"/>
    <n v="24.4"/>
    <x v="1"/>
    <x v="0"/>
    <s v="0"/>
    <n v="-1.9884007669089303E-2"/>
  </r>
  <r>
    <n v="56476"/>
    <x v="0"/>
    <n v="36"/>
    <x v="1"/>
    <x v="0"/>
    <x v="0"/>
    <s v="Yes"/>
    <s v="Private"/>
    <s v="Rural"/>
    <n v="129.72999999999999"/>
    <x v="4"/>
    <n v="27.8"/>
    <n v="28.25"/>
    <n v="27.8"/>
    <x v="1"/>
    <x v="0"/>
    <s v="0"/>
    <n v="2.4146045011452795E-2"/>
  </r>
  <r>
    <n v="58007"/>
    <x v="1"/>
    <n v="36"/>
    <x v="1"/>
    <x v="0"/>
    <x v="0"/>
    <s v="Yes"/>
    <s v="Private"/>
    <s v="Urban"/>
    <n v="87.88"/>
    <x v="1"/>
    <n v="34.700000000000003"/>
    <n v="28.25"/>
    <n v="34.700000000000003"/>
    <x v="3"/>
    <x v="0"/>
    <s v="0"/>
    <n v="2.0191798853230952E-2"/>
  </r>
  <r>
    <n v="58438"/>
    <x v="0"/>
    <n v="36"/>
    <x v="1"/>
    <x v="0"/>
    <x v="0"/>
    <s v="No"/>
    <s v="Private"/>
    <s v="Rural"/>
    <n v="233.52"/>
    <x v="2"/>
    <n v="40.9"/>
    <n v="28.25"/>
    <n v="40.9"/>
    <x v="1"/>
    <x v="0"/>
    <s v="0"/>
    <n v="-1.3543702497741967E-2"/>
  </r>
  <r>
    <n v="58439"/>
    <x v="0"/>
    <n v="36"/>
    <x v="1"/>
    <x v="0"/>
    <x v="0"/>
    <s v="No"/>
    <s v="Private"/>
    <s v="Urban"/>
    <n v="61.29"/>
    <x v="3"/>
    <n v="26.7"/>
    <n v="28.25"/>
    <n v="26.7"/>
    <x v="1"/>
    <x v="0"/>
    <s v="0"/>
    <n v="2.3241964707636599E-2"/>
  </r>
  <r>
    <n v="65396"/>
    <x v="1"/>
    <n v="36"/>
    <x v="1"/>
    <x v="0"/>
    <x v="0"/>
    <s v="Yes"/>
    <s v="Private"/>
    <s v="Rural"/>
    <n v="146.61000000000001"/>
    <x v="4"/>
    <n v="39.6"/>
    <n v="28.25"/>
    <n v="39.6"/>
    <x v="1"/>
    <x v="0"/>
    <s v="0"/>
    <n v="2.275965441546627E-2"/>
  </r>
  <r>
    <n v="67052"/>
    <x v="1"/>
    <n v="36"/>
    <x v="1"/>
    <x v="0"/>
    <x v="0"/>
    <s v="Yes"/>
    <s v="Private"/>
    <s v="Urban"/>
    <n v="76.930000000000007"/>
    <x v="1"/>
    <n v="21.6"/>
    <n v="28.25"/>
    <n v="21.6"/>
    <x v="1"/>
    <x v="0"/>
    <s v="0"/>
    <n v="2.101555713724166E-2"/>
  </r>
  <r>
    <n v="67078"/>
    <x v="1"/>
    <n v="36"/>
    <x v="1"/>
    <x v="1"/>
    <x v="0"/>
    <s v="Yes"/>
    <s v="Private"/>
    <s v="Urban"/>
    <n v="91.56"/>
    <x v="1"/>
    <n v="42.2"/>
    <n v="28.25"/>
    <n v="42.2"/>
    <x v="1"/>
    <x v="0"/>
    <s v="0"/>
    <n v="2.5367312706181754E-3"/>
  </r>
  <r>
    <n v="68685"/>
    <x v="0"/>
    <n v="36"/>
    <x v="1"/>
    <x v="0"/>
    <x v="0"/>
    <s v="Yes"/>
    <s v="Govt_job"/>
    <s v="Urban"/>
    <n v="65.87"/>
    <x v="3"/>
    <n v="32.200000000000003"/>
    <n v="28.25"/>
    <n v="32.200000000000003"/>
    <x v="2"/>
    <x v="0"/>
    <s v="0"/>
    <n v="-1.6075258540839022E-3"/>
  </r>
  <r>
    <n v="70297"/>
    <x v="1"/>
    <n v="36"/>
    <x v="1"/>
    <x v="0"/>
    <x v="0"/>
    <s v="Yes"/>
    <s v="Private"/>
    <s v="Urban"/>
    <n v="91.34"/>
    <x v="1"/>
    <n v="29.9"/>
    <n v="28.25"/>
    <n v="29.9"/>
    <x v="1"/>
    <x v="0"/>
    <s v="0"/>
    <n v="2.2361535040701021E-2"/>
  </r>
  <r>
    <n v="458"/>
    <x v="1"/>
    <n v="37"/>
    <x v="1"/>
    <x v="0"/>
    <x v="0"/>
    <s v="Yes"/>
    <s v="Govt_job"/>
    <s v="Urban"/>
    <n v="72.09"/>
    <x v="1"/>
    <n v="24.1"/>
    <n v="28.25"/>
    <n v="24.1"/>
    <x v="3"/>
    <x v="0"/>
    <s v="0"/>
    <n v="-1.9353834999328336E-2"/>
  </r>
  <r>
    <n v="1989"/>
    <x v="0"/>
    <n v="37"/>
    <x v="1"/>
    <x v="0"/>
    <x v="0"/>
    <s v="Yes"/>
    <s v="Private"/>
    <s v="Rural"/>
    <n v="107.06"/>
    <x v="0"/>
    <m/>
    <n v="28.25"/>
    <n v="28.25"/>
    <x v="3"/>
    <x v="0"/>
    <s v="0"/>
    <n v="-1.5222453690578125E-2"/>
  </r>
  <r>
    <n v="2092"/>
    <x v="1"/>
    <n v="37"/>
    <x v="1"/>
    <x v="0"/>
    <x v="0"/>
    <s v="Yes"/>
    <s v="Private"/>
    <s v="Rural"/>
    <n v="98.12"/>
    <x v="1"/>
    <n v="27.5"/>
    <n v="28.25"/>
    <n v="27.5"/>
    <x v="1"/>
    <x v="0"/>
    <s v="0"/>
    <n v="1.5074066769540146E-2"/>
  </r>
  <r>
    <n v="3623"/>
    <x v="1"/>
    <n v="37"/>
    <x v="1"/>
    <x v="0"/>
    <x v="0"/>
    <s v="Yes"/>
    <s v="Self-employed"/>
    <s v="Urban"/>
    <n v="95.08"/>
    <x v="1"/>
    <n v="34.1"/>
    <n v="28.25"/>
    <n v="34.1"/>
    <x v="1"/>
    <x v="0"/>
    <s v="0"/>
    <n v="9.7070741405367311E-3"/>
  </r>
  <r>
    <n v="3700"/>
    <x v="0"/>
    <n v="37"/>
    <x v="1"/>
    <x v="0"/>
    <x v="0"/>
    <s v="Yes"/>
    <s v="Private"/>
    <s v="Urban"/>
    <n v="232.29"/>
    <x v="2"/>
    <n v="40.799999999999997"/>
    <n v="28.25"/>
    <n v="40.799999999999997"/>
    <x v="3"/>
    <x v="0"/>
    <s v="0"/>
    <n v="2.4988993578120823E-2"/>
  </r>
  <r>
    <n v="4169"/>
    <x v="1"/>
    <n v="37"/>
    <x v="1"/>
    <x v="0"/>
    <x v="0"/>
    <s v="No"/>
    <s v="Private"/>
    <s v="Rural"/>
    <n v="92.78"/>
    <x v="1"/>
    <n v="54.2"/>
    <n v="28.25"/>
    <n v="54.2"/>
    <x v="1"/>
    <x v="0"/>
    <s v="0"/>
    <n v="5.3343985743634133E-3"/>
  </r>
  <r>
    <n v="5875"/>
    <x v="1"/>
    <n v="37"/>
    <x v="1"/>
    <x v="0"/>
    <x v="0"/>
    <s v="Yes"/>
    <s v="Private"/>
    <s v="Urban"/>
    <n v="103.66"/>
    <x v="0"/>
    <n v="36.1"/>
    <n v="28.25"/>
    <n v="36.1"/>
    <x v="3"/>
    <x v="0"/>
    <s v="0"/>
    <n v="1.6128410732738109E-2"/>
  </r>
  <r>
    <n v="6802"/>
    <x v="1"/>
    <n v="37"/>
    <x v="1"/>
    <x v="0"/>
    <x v="0"/>
    <s v="Yes"/>
    <s v="Private"/>
    <s v="Urban"/>
    <n v="74.510000000000005"/>
    <x v="1"/>
    <n v="29.5"/>
    <n v="28.25"/>
    <n v="29.5"/>
    <x v="0"/>
    <x v="0"/>
    <s v="0"/>
    <n v="-5.3091447538133E-3"/>
  </r>
  <r>
    <n v="8122"/>
    <x v="1"/>
    <n v="37"/>
    <x v="1"/>
    <x v="0"/>
    <x v="0"/>
    <s v="Yes"/>
    <s v="Private"/>
    <s v="Urban"/>
    <n v="94.12"/>
    <x v="1"/>
    <n v="34.200000000000003"/>
    <n v="28.25"/>
    <n v="34.200000000000003"/>
    <x v="0"/>
    <x v="0"/>
    <s v="0"/>
    <n v="4.9326879210742081E-3"/>
  </r>
  <r>
    <n v="8240"/>
    <x v="1"/>
    <n v="37"/>
    <x v="1"/>
    <x v="0"/>
    <x v="0"/>
    <s v="Yes"/>
    <s v="Private"/>
    <s v="Urban"/>
    <n v="100.22"/>
    <x v="0"/>
    <n v="22.7"/>
    <n v="28.25"/>
    <n v="22.7"/>
    <x v="3"/>
    <x v="0"/>
    <s v="0"/>
    <n v="9.9799147557728726E-3"/>
  </r>
  <r>
    <n v="8385"/>
    <x v="0"/>
    <n v="37"/>
    <x v="1"/>
    <x v="0"/>
    <x v="0"/>
    <s v="Yes"/>
    <s v="Private"/>
    <s v="Urban"/>
    <n v="90.78"/>
    <x v="1"/>
    <n v="35.9"/>
    <n v="28.25"/>
    <n v="35.9"/>
    <x v="0"/>
    <x v="0"/>
    <s v="0"/>
    <n v="-1.9775461580583836E-2"/>
  </r>
  <r>
    <n v="10055"/>
    <x v="1"/>
    <n v="37"/>
    <x v="1"/>
    <x v="0"/>
    <x v="0"/>
    <s v="No"/>
    <s v="Govt_job"/>
    <s v="Rural"/>
    <n v="72.08"/>
    <x v="1"/>
    <m/>
    <n v="28.25"/>
    <n v="28.25"/>
    <x v="2"/>
    <x v="0"/>
    <s v="0"/>
    <n v="-1.9751527643308241E-2"/>
  </r>
  <r>
    <n v="10056"/>
    <x v="1"/>
    <n v="37"/>
    <x v="1"/>
    <x v="0"/>
    <x v="0"/>
    <s v="Yes"/>
    <s v="Private"/>
    <s v="Urban"/>
    <n v="98.02"/>
    <x v="1"/>
    <n v="20.399999999999999"/>
    <n v="28.25"/>
    <n v="20.399999999999999"/>
    <x v="1"/>
    <x v="0"/>
    <s v="0"/>
    <n v="-1.9509323481018959E-2"/>
  </r>
  <r>
    <n v="10135"/>
    <x v="1"/>
    <n v="37"/>
    <x v="1"/>
    <x v="0"/>
    <x v="0"/>
    <s v="No"/>
    <s v="Private"/>
    <s v="Rural"/>
    <n v="112.02"/>
    <x v="0"/>
    <n v="29.1"/>
    <n v="28.25"/>
    <n v="29.1"/>
    <x v="0"/>
    <x v="0"/>
    <s v="0"/>
    <n v="-8.2186390623939509E-3"/>
  </r>
  <r>
    <n v="10273"/>
    <x v="1"/>
    <n v="37"/>
    <x v="1"/>
    <x v="0"/>
    <x v="0"/>
    <s v="Yes"/>
    <s v="Private"/>
    <s v="Rural"/>
    <n v="86.49"/>
    <x v="1"/>
    <n v="24.4"/>
    <n v="28.25"/>
    <n v="24.4"/>
    <x v="0"/>
    <x v="0"/>
    <s v="0"/>
    <n v="-1.7245499046585077E-2"/>
  </r>
  <r>
    <n v="11566"/>
    <x v="0"/>
    <n v="37"/>
    <x v="1"/>
    <x v="0"/>
    <x v="0"/>
    <s v="Yes"/>
    <s v="Private"/>
    <s v="Rural"/>
    <n v="118.21"/>
    <x v="0"/>
    <n v="23.6"/>
    <n v="28.25"/>
    <n v="23.6"/>
    <x v="0"/>
    <x v="0"/>
    <s v="0"/>
    <n v="-2.1617279633306691E-2"/>
  </r>
  <r>
    <n v="12022"/>
    <x v="0"/>
    <n v="37"/>
    <x v="1"/>
    <x v="0"/>
    <x v="0"/>
    <s v="Yes"/>
    <s v="Govt_job"/>
    <s v="Urban"/>
    <n v="82.09"/>
    <x v="1"/>
    <n v="35.700000000000003"/>
    <n v="28.25"/>
    <n v="35.700000000000003"/>
    <x v="3"/>
    <x v="0"/>
    <s v="0"/>
    <n v="1.1584236873068199E-2"/>
  </r>
  <r>
    <n v="13547"/>
    <x v="1"/>
    <n v="37"/>
    <x v="1"/>
    <x v="0"/>
    <x v="0"/>
    <s v="Yes"/>
    <s v="Private"/>
    <s v="Urban"/>
    <n v="91.72"/>
    <x v="1"/>
    <n v="29.2"/>
    <n v="28.25"/>
    <n v="29.2"/>
    <x v="1"/>
    <x v="0"/>
    <s v="0"/>
    <n v="-2.4276468270163071E-2"/>
  </r>
  <r>
    <n v="14444"/>
    <x v="1"/>
    <n v="37"/>
    <x v="1"/>
    <x v="0"/>
    <x v="0"/>
    <s v="No"/>
    <s v="Self-employed"/>
    <s v="Urban"/>
    <n v="90.71"/>
    <x v="1"/>
    <n v="45.8"/>
    <n v="28.25"/>
    <n v="45.8"/>
    <x v="0"/>
    <x v="0"/>
    <s v="0"/>
    <n v="-2.0218413012389469E-2"/>
  </r>
  <r>
    <n v="14658"/>
    <x v="1"/>
    <n v="37"/>
    <x v="1"/>
    <x v="0"/>
    <x v="0"/>
    <s v="Yes"/>
    <s v="Private"/>
    <s v="Rural"/>
    <n v="77.099999999999994"/>
    <x v="1"/>
    <n v="55.9"/>
    <n v="28.25"/>
    <n v="55.9"/>
    <x v="0"/>
    <x v="0"/>
    <s v="0"/>
    <n v="1.4015304376620441E-2"/>
  </r>
  <r>
    <n v="15020"/>
    <x v="1"/>
    <n v="37"/>
    <x v="1"/>
    <x v="0"/>
    <x v="0"/>
    <s v="No"/>
    <s v="Govt_job"/>
    <s v="Rural"/>
    <n v="76.209999999999994"/>
    <x v="1"/>
    <n v="20.399999999999999"/>
    <n v="28.25"/>
    <n v="20.399999999999999"/>
    <x v="0"/>
    <x v="0"/>
    <s v="0"/>
    <n v="2.3591568657681961E-2"/>
  </r>
  <r>
    <n v="15351"/>
    <x v="0"/>
    <n v="37"/>
    <x v="1"/>
    <x v="0"/>
    <x v="0"/>
    <s v="Yes"/>
    <s v="Private"/>
    <s v="Rural"/>
    <n v="91.68"/>
    <x v="1"/>
    <n v="32.4"/>
    <n v="28.25"/>
    <n v="32.4"/>
    <x v="2"/>
    <x v="0"/>
    <s v="0"/>
    <n v="1.0642038975033108E-2"/>
  </r>
  <r>
    <n v="18704"/>
    <x v="1"/>
    <n v="37"/>
    <x v="1"/>
    <x v="0"/>
    <x v="0"/>
    <s v="Yes"/>
    <s v="Private"/>
    <s v="Rural"/>
    <n v="94.77"/>
    <x v="1"/>
    <n v="48.9"/>
    <n v="28.25"/>
    <n v="48.9"/>
    <x v="0"/>
    <x v="0"/>
    <s v="0"/>
    <n v="-8.8816880253730912E-3"/>
  </r>
  <r>
    <n v="19742"/>
    <x v="1"/>
    <n v="37"/>
    <x v="1"/>
    <x v="0"/>
    <x v="0"/>
    <s v="Yes"/>
    <s v="Private"/>
    <s v="Urban"/>
    <n v="106.35"/>
    <x v="0"/>
    <n v="29.7"/>
    <n v="28.25"/>
    <n v="29.7"/>
    <x v="1"/>
    <x v="0"/>
    <s v="0"/>
    <n v="1.7559315450511724E-2"/>
  </r>
  <r>
    <n v="22320"/>
    <x v="1"/>
    <n v="37"/>
    <x v="1"/>
    <x v="0"/>
    <x v="0"/>
    <s v="Yes"/>
    <s v="Private"/>
    <s v="Urban"/>
    <n v="203.81"/>
    <x v="2"/>
    <n v="46.6"/>
    <n v="28.25"/>
    <n v="46.6"/>
    <x v="1"/>
    <x v="0"/>
    <s v="0"/>
    <n v="2.0781601639563878E-2"/>
  </r>
  <r>
    <n v="22566"/>
    <x v="0"/>
    <n v="37"/>
    <x v="1"/>
    <x v="0"/>
    <x v="0"/>
    <s v="Yes"/>
    <s v="Private"/>
    <s v="Rural"/>
    <n v="74.58"/>
    <x v="1"/>
    <n v="31.6"/>
    <n v="28.25"/>
    <n v="31.6"/>
    <x v="0"/>
    <x v="0"/>
    <s v="0"/>
    <n v="7.9477800249088907E-3"/>
  </r>
  <r>
    <n v="23633"/>
    <x v="1"/>
    <n v="37"/>
    <x v="1"/>
    <x v="0"/>
    <x v="0"/>
    <s v="Yes"/>
    <s v="Private"/>
    <s v="Rural"/>
    <n v="83.65"/>
    <x v="1"/>
    <n v="42.1"/>
    <n v="28.25"/>
    <n v="42.1"/>
    <x v="3"/>
    <x v="0"/>
    <s v="0"/>
    <n v="1.8533637908117045E-2"/>
  </r>
  <r>
    <n v="28122"/>
    <x v="1"/>
    <n v="37"/>
    <x v="1"/>
    <x v="0"/>
    <x v="0"/>
    <s v="Yes"/>
    <s v="Self-employed"/>
    <s v="Rural"/>
    <n v="77.44"/>
    <x v="1"/>
    <n v="21.4"/>
    <n v="28.25"/>
    <n v="21.4"/>
    <x v="2"/>
    <x v="0"/>
    <s v="0"/>
    <n v="2.129828937231687E-2"/>
  </r>
  <r>
    <n v="29258"/>
    <x v="1"/>
    <n v="37"/>
    <x v="1"/>
    <x v="0"/>
    <x v="0"/>
    <s v="No"/>
    <s v="Private"/>
    <s v="Urban"/>
    <n v="89.11"/>
    <x v="1"/>
    <n v="24.1"/>
    <n v="28.25"/>
    <n v="24.1"/>
    <x v="1"/>
    <x v="0"/>
    <s v="0"/>
    <n v="1.4895162972446285E-2"/>
  </r>
  <r>
    <n v="30620"/>
    <x v="0"/>
    <n v="37"/>
    <x v="1"/>
    <x v="0"/>
    <x v="0"/>
    <s v="No"/>
    <s v="Private"/>
    <s v="Urban"/>
    <n v="90.95"/>
    <x v="1"/>
    <n v="24.6"/>
    <n v="28.25"/>
    <n v="24.6"/>
    <x v="3"/>
    <x v="0"/>
    <s v="0"/>
    <n v="-2.4989847133008662E-2"/>
  </r>
  <r>
    <n v="30806"/>
    <x v="0"/>
    <n v="37"/>
    <x v="1"/>
    <x v="0"/>
    <x v="0"/>
    <s v="Yes"/>
    <s v="Self-employed"/>
    <s v="Urban"/>
    <n v="87.16"/>
    <x v="1"/>
    <n v="30.4"/>
    <n v="28.25"/>
    <n v="30.4"/>
    <x v="2"/>
    <x v="0"/>
    <s v="0"/>
    <n v="-1.933994051260653E-2"/>
  </r>
  <r>
    <n v="32687"/>
    <x v="0"/>
    <n v="37"/>
    <x v="1"/>
    <x v="0"/>
    <x v="0"/>
    <s v="Yes"/>
    <s v="Private"/>
    <s v="Rural"/>
    <n v="78.42"/>
    <x v="1"/>
    <n v="29.9"/>
    <n v="28.25"/>
    <n v="29.9"/>
    <x v="1"/>
    <x v="0"/>
    <s v="0"/>
    <n v="1.5786547229373289E-2"/>
  </r>
  <r>
    <n v="35372"/>
    <x v="0"/>
    <n v="37"/>
    <x v="1"/>
    <x v="0"/>
    <x v="0"/>
    <s v="Yes"/>
    <s v="Govt_job"/>
    <s v="Rural"/>
    <n v="74.290000000000006"/>
    <x v="1"/>
    <n v="36.1"/>
    <n v="28.25"/>
    <n v="36.1"/>
    <x v="1"/>
    <x v="0"/>
    <s v="0"/>
    <n v="7.9034702761384586E-3"/>
  </r>
  <r>
    <n v="36484"/>
    <x v="1"/>
    <n v="37"/>
    <x v="1"/>
    <x v="0"/>
    <x v="0"/>
    <s v="Yes"/>
    <s v="Govt_job"/>
    <s v="Urban"/>
    <n v="69.17"/>
    <x v="3"/>
    <n v="27.8"/>
    <n v="28.25"/>
    <n v="27.8"/>
    <x v="1"/>
    <x v="0"/>
    <s v="0"/>
    <n v="1.6364801414297987E-2"/>
  </r>
  <r>
    <n v="37089"/>
    <x v="1"/>
    <n v="37"/>
    <x v="1"/>
    <x v="1"/>
    <x v="0"/>
    <s v="Yes"/>
    <s v="Self-employed"/>
    <s v="Rural"/>
    <n v="127.71"/>
    <x v="4"/>
    <n v="36"/>
    <n v="28.25"/>
    <n v="36"/>
    <x v="1"/>
    <x v="0"/>
    <s v="0"/>
    <n v="1.4281977034538984E-3"/>
  </r>
  <r>
    <n v="37893"/>
    <x v="1"/>
    <n v="37"/>
    <x v="1"/>
    <x v="0"/>
    <x v="0"/>
    <s v="Yes"/>
    <s v="Private"/>
    <s v="Rural"/>
    <n v="73.5"/>
    <x v="1"/>
    <n v="26.1"/>
    <n v="28.25"/>
    <n v="26.1"/>
    <x v="2"/>
    <x v="0"/>
    <s v="0"/>
    <n v="1.8646770662111883E-2"/>
  </r>
  <r>
    <n v="38243"/>
    <x v="1"/>
    <n v="37"/>
    <x v="1"/>
    <x v="0"/>
    <x v="0"/>
    <s v="Yes"/>
    <s v="Private"/>
    <s v="Rural"/>
    <n v="101.07"/>
    <x v="0"/>
    <n v="26.4"/>
    <n v="28.25"/>
    <n v="26.4"/>
    <x v="0"/>
    <x v="0"/>
    <s v="0"/>
    <n v="1.7873823734944189E-2"/>
  </r>
  <r>
    <n v="38805"/>
    <x v="1"/>
    <n v="37"/>
    <x v="1"/>
    <x v="0"/>
    <x v="0"/>
    <s v="Yes"/>
    <s v="Private"/>
    <s v="Rural"/>
    <n v="75.180000000000007"/>
    <x v="1"/>
    <n v="48.2"/>
    <n v="28.25"/>
    <n v="48.2"/>
    <x v="2"/>
    <x v="0"/>
    <s v="0"/>
    <n v="1.2376765308504201E-2"/>
  </r>
  <r>
    <n v="40112"/>
    <x v="1"/>
    <n v="37"/>
    <x v="1"/>
    <x v="0"/>
    <x v="0"/>
    <s v="No"/>
    <s v="Private"/>
    <s v="Urban"/>
    <n v="118.41"/>
    <x v="0"/>
    <n v="25.1"/>
    <n v="28.25"/>
    <n v="25.1"/>
    <x v="1"/>
    <x v="0"/>
    <s v="0"/>
    <n v="-2.40615324870255E-2"/>
  </r>
  <r>
    <n v="40624"/>
    <x v="1"/>
    <n v="37"/>
    <x v="1"/>
    <x v="0"/>
    <x v="0"/>
    <s v="Yes"/>
    <s v="Private"/>
    <s v="Rural"/>
    <n v="156.69999999999999"/>
    <x v="4"/>
    <n v="36.9"/>
    <n v="28.25"/>
    <n v="36.9"/>
    <x v="1"/>
    <x v="0"/>
    <s v="0"/>
    <n v="8.0115956813818119E-3"/>
  </r>
  <r>
    <n v="41404"/>
    <x v="1"/>
    <n v="37"/>
    <x v="1"/>
    <x v="0"/>
    <x v="0"/>
    <s v="Yes"/>
    <s v="Private"/>
    <s v="Rural"/>
    <n v="110.28"/>
    <x v="0"/>
    <n v="22.3"/>
    <n v="28.25"/>
    <n v="22.3"/>
    <x v="1"/>
    <x v="0"/>
    <s v="0"/>
    <n v="-2.4581412774086969E-2"/>
  </r>
  <r>
    <n v="41942"/>
    <x v="1"/>
    <n v="37"/>
    <x v="1"/>
    <x v="0"/>
    <x v="0"/>
    <s v="Yes"/>
    <s v="Private"/>
    <s v="Urban"/>
    <n v="247.87"/>
    <x v="2"/>
    <n v="42.6"/>
    <n v="28.25"/>
    <n v="42.6"/>
    <x v="1"/>
    <x v="0"/>
    <s v="0"/>
    <n v="-1.8777255700404821E-2"/>
  </r>
  <r>
    <n v="43088"/>
    <x v="0"/>
    <n v="37"/>
    <x v="1"/>
    <x v="0"/>
    <x v="0"/>
    <s v="No"/>
    <s v="Private"/>
    <s v="Urban"/>
    <n v="67.53"/>
    <x v="3"/>
    <n v="49.5"/>
    <n v="28.25"/>
    <n v="49.5"/>
    <x v="2"/>
    <x v="0"/>
    <s v="0"/>
    <n v="5.2140508680009138E-3"/>
  </r>
  <r>
    <n v="44047"/>
    <x v="0"/>
    <n v="37"/>
    <x v="1"/>
    <x v="0"/>
    <x v="0"/>
    <s v="Yes"/>
    <s v="Govt_job"/>
    <s v="Rural"/>
    <n v="80.2"/>
    <x v="1"/>
    <n v="30.9"/>
    <n v="28.25"/>
    <n v="30.9"/>
    <x v="1"/>
    <x v="0"/>
    <s v="0"/>
    <n v="6.0482189978190879E-3"/>
  </r>
  <r>
    <n v="45285"/>
    <x v="0"/>
    <n v="37"/>
    <x v="1"/>
    <x v="0"/>
    <x v="0"/>
    <s v="Yes"/>
    <s v="Private"/>
    <s v="Urban"/>
    <n v="176.42"/>
    <x v="4"/>
    <n v="39.700000000000003"/>
    <n v="28.25"/>
    <n v="39.700000000000003"/>
    <x v="0"/>
    <x v="0"/>
    <s v="0"/>
    <n v="1.7280176560180122E-2"/>
  </r>
  <r>
    <n v="45710"/>
    <x v="1"/>
    <n v="37"/>
    <x v="1"/>
    <x v="0"/>
    <x v="0"/>
    <s v="Yes"/>
    <s v="Govt_job"/>
    <s v="Rural"/>
    <n v="102.15"/>
    <x v="0"/>
    <n v="26.6"/>
    <n v="28.25"/>
    <n v="26.6"/>
    <x v="0"/>
    <x v="0"/>
    <s v="0"/>
    <n v="-6.1524209022325192E-3"/>
  </r>
  <r>
    <n v="46363"/>
    <x v="0"/>
    <n v="37"/>
    <x v="1"/>
    <x v="0"/>
    <x v="0"/>
    <s v="Yes"/>
    <s v="Private"/>
    <s v="Rural"/>
    <n v="66.17"/>
    <x v="3"/>
    <n v="26.1"/>
    <n v="28.25"/>
    <n v="26.1"/>
    <x v="1"/>
    <x v="0"/>
    <s v="0"/>
    <n v="-3.1505487762500061E-3"/>
  </r>
  <r>
    <n v="47523"/>
    <x v="1"/>
    <n v="37"/>
    <x v="1"/>
    <x v="0"/>
    <x v="0"/>
    <s v="No"/>
    <s v="Self-employed"/>
    <s v="Rural"/>
    <n v="134.38999999999999"/>
    <x v="4"/>
    <n v="22.7"/>
    <n v="28.25"/>
    <n v="22.7"/>
    <x v="2"/>
    <x v="0"/>
    <s v="0"/>
    <n v="6.1526396389127939E-3"/>
  </r>
  <r>
    <n v="47803"/>
    <x v="0"/>
    <n v="37"/>
    <x v="1"/>
    <x v="0"/>
    <x v="0"/>
    <s v="Yes"/>
    <s v="Govt_job"/>
    <s v="Urban"/>
    <n v="173.97"/>
    <x v="4"/>
    <n v="26.3"/>
    <n v="28.25"/>
    <n v="26.3"/>
    <x v="0"/>
    <x v="0"/>
    <s v="0"/>
    <n v="2.0992827003275317E-3"/>
  </r>
  <r>
    <n v="47885"/>
    <x v="0"/>
    <n v="37"/>
    <x v="1"/>
    <x v="0"/>
    <x v="0"/>
    <s v="Yes"/>
    <s v="Self-employed"/>
    <s v="Urban"/>
    <n v="160"/>
    <x v="4"/>
    <n v="31.9"/>
    <n v="28.25"/>
    <n v="31.9"/>
    <x v="2"/>
    <x v="0"/>
    <s v="0"/>
    <n v="-2.5730661128005152E-3"/>
  </r>
  <r>
    <n v="48455"/>
    <x v="1"/>
    <n v="37"/>
    <x v="1"/>
    <x v="0"/>
    <x v="0"/>
    <s v="Yes"/>
    <s v="Private"/>
    <s v="Urban"/>
    <n v="60.05"/>
    <x v="3"/>
    <n v="24.1"/>
    <n v="28.25"/>
    <n v="24.1"/>
    <x v="0"/>
    <x v="0"/>
    <s v="0"/>
    <n v="3.8529127257553365E-3"/>
  </r>
  <r>
    <n v="49556"/>
    <x v="1"/>
    <n v="37"/>
    <x v="1"/>
    <x v="0"/>
    <x v="0"/>
    <s v="Yes"/>
    <s v="Govt_job"/>
    <s v="Urban"/>
    <n v="75.98"/>
    <x v="1"/>
    <n v="33.799999999999997"/>
    <n v="28.25"/>
    <n v="33.799999999999997"/>
    <x v="0"/>
    <x v="0"/>
    <s v="0"/>
    <n v="-4.2804019527628578E-3"/>
  </r>
  <r>
    <n v="50309"/>
    <x v="1"/>
    <n v="37"/>
    <x v="1"/>
    <x v="0"/>
    <x v="0"/>
    <s v="No"/>
    <s v="Govt_job"/>
    <s v="Rural"/>
    <n v="77.37"/>
    <x v="1"/>
    <n v="21.4"/>
    <n v="28.25"/>
    <n v="21.4"/>
    <x v="1"/>
    <x v="0"/>
    <s v="0"/>
    <n v="-4.2493435153913571E-4"/>
  </r>
  <r>
    <n v="50644"/>
    <x v="0"/>
    <n v="37"/>
    <x v="1"/>
    <x v="0"/>
    <x v="0"/>
    <s v="Yes"/>
    <s v="Private"/>
    <s v="Urban"/>
    <n v="64.069999999999993"/>
    <x v="3"/>
    <n v="28"/>
    <n v="28.25"/>
    <n v="28"/>
    <x v="0"/>
    <x v="0"/>
    <s v="0"/>
    <n v="1.2167433989292398E-2"/>
  </r>
  <r>
    <n v="51746"/>
    <x v="1"/>
    <n v="37"/>
    <x v="1"/>
    <x v="0"/>
    <x v="0"/>
    <s v="Yes"/>
    <s v="Govt_job"/>
    <s v="Rural"/>
    <n v="67.069999999999993"/>
    <x v="3"/>
    <n v="27.4"/>
    <n v="28.25"/>
    <n v="27.4"/>
    <x v="1"/>
    <x v="0"/>
    <s v="0"/>
    <n v="-1.0539389867114779E-2"/>
  </r>
  <r>
    <n v="53976"/>
    <x v="1"/>
    <n v="37"/>
    <x v="1"/>
    <x v="0"/>
    <x v="0"/>
    <s v="No"/>
    <s v="Private"/>
    <s v="Rural"/>
    <n v="78.790000000000006"/>
    <x v="1"/>
    <n v="25.1"/>
    <n v="28.25"/>
    <n v="25.1"/>
    <x v="0"/>
    <x v="0"/>
    <s v="0"/>
    <n v="2.2084431622442892E-3"/>
  </r>
  <r>
    <n v="54726"/>
    <x v="1"/>
    <n v="37"/>
    <x v="1"/>
    <x v="0"/>
    <x v="0"/>
    <s v="Yes"/>
    <s v="Private"/>
    <s v="Urban"/>
    <n v="69.42"/>
    <x v="3"/>
    <n v="33"/>
    <n v="28.25"/>
    <n v="33"/>
    <x v="1"/>
    <x v="0"/>
    <s v="0"/>
    <n v="-1.0672356849254744E-2"/>
  </r>
  <r>
    <n v="56195"/>
    <x v="0"/>
    <n v="37"/>
    <x v="1"/>
    <x v="0"/>
    <x v="0"/>
    <s v="Yes"/>
    <s v="Govt_job"/>
    <s v="Urban"/>
    <n v="156.69"/>
    <x v="4"/>
    <n v="35.200000000000003"/>
    <n v="28.25"/>
    <n v="35.200000000000003"/>
    <x v="1"/>
    <x v="0"/>
    <s v="0"/>
    <n v="-2.2766386375369197E-2"/>
  </r>
  <r>
    <n v="57034"/>
    <x v="1"/>
    <n v="37"/>
    <x v="1"/>
    <x v="0"/>
    <x v="0"/>
    <s v="No"/>
    <s v="Private"/>
    <s v="Rural"/>
    <n v="124.54"/>
    <x v="0"/>
    <n v="31.3"/>
    <n v="28.25"/>
    <n v="31.3"/>
    <x v="1"/>
    <x v="0"/>
    <s v="0"/>
    <n v="2.3988973814011501E-2"/>
  </r>
  <r>
    <n v="57124"/>
    <x v="0"/>
    <n v="37"/>
    <x v="1"/>
    <x v="0"/>
    <x v="0"/>
    <s v="Yes"/>
    <s v="Private"/>
    <s v="Urban"/>
    <n v="120.07"/>
    <x v="0"/>
    <n v="33.9"/>
    <n v="28.25"/>
    <n v="33.9"/>
    <x v="3"/>
    <x v="0"/>
    <s v="0"/>
    <n v="1.3410419265749419E-2"/>
  </r>
  <r>
    <n v="58767"/>
    <x v="1"/>
    <n v="37"/>
    <x v="1"/>
    <x v="0"/>
    <x v="0"/>
    <s v="Yes"/>
    <s v="Private"/>
    <s v="Urban"/>
    <n v="91.45"/>
    <x v="1"/>
    <n v="25.8"/>
    <n v="28.25"/>
    <n v="25.8"/>
    <x v="0"/>
    <x v="0"/>
    <s v="0"/>
    <n v="-6.6784050989296406E-3"/>
  </r>
  <r>
    <n v="61050"/>
    <x v="0"/>
    <n v="37"/>
    <x v="1"/>
    <x v="0"/>
    <x v="0"/>
    <s v="Yes"/>
    <s v="Govt_job"/>
    <s v="Rural"/>
    <n v="107.58"/>
    <x v="0"/>
    <n v="25.3"/>
    <n v="28.25"/>
    <n v="25.3"/>
    <x v="1"/>
    <x v="0"/>
    <s v="0"/>
    <n v="2.1610422610245254E-2"/>
  </r>
  <r>
    <n v="62629"/>
    <x v="0"/>
    <n v="37"/>
    <x v="1"/>
    <x v="1"/>
    <x v="0"/>
    <s v="Yes"/>
    <s v="Private"/>
    <s v="Urban"/>
    <n v="165.99"/>
    <x v="4"/>
    <n v="32.299999999999997"/>
    <n v="28.25"/>
    <n v="32.299999999999997"/>
    <x v="1"/>
    <x v="0"/>
    <s v="0"/>
    <n v="1.6299190007016053E-2"/>
  </r>
  <r>
    <n v="62793"/>
    <x v="0"/>
    <n v="37"/>
    <x v="1"/>
    <x v="0"/>
    <x v="0"/>
    <s v="Yes"/>
    <s v="Private"/>
    <s v="Urban"/>
    <n v="79.56"/>
    <x v="1"/>
    <n v="25.2"/>
    <n v="28.25"/>
    <n v="25.2"/>
    <x v="1"/>
    <x v="0"/>
    <s v="0"/>
    <n v="5.7381162062051629E-3"/>
  </r>
  <r>
    <n v="63362"/>
    <x v="1"/>
    <n v="37"/>
    <x v="1"/>
    <x v="0"/>
    <x v="0"/>
    <s v="Yes"/>
    <s v="Private"/>
    <s v="Urban"/>
    <n v="60.61"/>
    <x v="3"/>
    <n v="35.700000000000003"/>
    <n v="28.25"/>
    <n v="35.700000000000003"/>
    <x v="2"/>
    <x v="0"/>
    <s v="0"/>
    <n v="-1.5549636163517349E-2"/>
  </r>
  <r>
    <n v="63693"/>
    <x v="0"/>
    <n v="37"/>
    <x v="1"/>
    <x v="0"/>
    <x v="0"/>
    <s v="No"/>
    <s v="Private"/>
    <s v="Urban"/>
    <n v="67.39"/>
    <x v="3"/>
    <n v="35.6"/>
    <n v="28.25"/>
    <n v="35.6"/>
    <x v="0"/>
    <x v="0"/>
    <s v="0"/>
    <n v="-2.1683713026496576E-2"/>
  </r>
  <r>
    <n v="63884"/>
    <x v="1"/>
    <n v="37"/>
    <x v="1"/>
    <x v="0"/>
    <x v="0"/>
    <s v="Yes"/>
    <s v="Private"/>
    <s v="Rural"/>
    <n v="162.96"/>
    <x v="4"/>
    <n v="39.4"/>
    <n v="28.25"/>
    <n v="39.4"/>
    <x v="1"/>
    <x v="0"/>
    <s v="0"/>
    <n v="4.8198522345287986E-3"/>
  </r>
  <r>
    <n v="64435"/>
    <x v="1"/>
    <n v="37"/>
    <x v="1"/>
    <x v="0"/>
    <x v="0"/>
    <s v="Yes"/>
    <s v="Private"/>
    <s v="Rural"/>
    <n v="76.03"/>
    <x v="1"/>
    <n v="33.200000000000003"/>
    <n v="28.25"/>
    <n v="33.200000000000003"/>
    <x v="1"/>
    <x v="0"/>
    <s v="0"/>
    <n v="4.8109470508012177E-3"/>
  </r>
  <r>
    <n v="64931"/>
    <x v="0"/>
    <n v="37"/>
    <x v="1"/>
    <x v="0"/>
    <x v="0"/>
    <s v="Yes"/>
    <s v="Private"/>
    <s v="Rural"/>
    <n v="131.05000000000001"/>
    <x v="4"/>
    <n v="27.2"/>
    <n v="28.25"/>
    <n v="27.2"/>
    <x v="1"/>
    <x v="0"/>
    <s v="0"/>
    <n v="1.7460896269617138E-2"/>
  </r>
  <r>
    <n v="67405"/>
    <x v="1"/>
    <n v="37"/>
    <x v="1"/>
    <x v="0"/>
    <x v="0"/>
    <s v="Yes"/>
    <s v="Private"/>
    <s v="Urban"/>
    <n v="84.13"/>
    <x v="1"/>
    <n v="27"/>
    <n v="28.25"/>
    <n v="27"/>
    <x v="1"/>
    <x v="0"/>
    <s v="0"/>
    <n v="1.9023161653061716E-2"/>
  </r>
  <r>
    <n v="67689"/>
    <x v="0"/>
    <n v="37"/>
    <x v="1"/>
    <x v="0"/>
    <x v="0"/>
    <s v="Yes"/>
    <s v="Self-employed"/>
    <s v="Rural"/>
    <n v="82.43"/>
    <x v="1"/>
    <n v="39.1"/>
    <n v="28.25"/>
    <n v="39.1"/>
    <x v="0"/>
    <x v="0"/>
    <s v="0"/>
    <n v="1.5103510945810195E-3"/>
  </r>
  <r>
    <n v="69792"/>
    <x v="1"/>
    <n v="37"/>
    <x v="1"/>
    <x v="0"/>
    <x v="0"/>
    <s v="Yes"/>
    <s v="Govt_job"/>
    <s v="Urban"/>
    <n v="65.290000000000006"/>
    <x v="3"/>
    <n v="32.9"/>
    <n v="28.25"/>
    <n v="32.9"/>
    <x v="1"/>
    <x v="0"/>
    <s v="0"/>
    <n v="2.0777620076321827E-2"/>
  </r>
  <r>
    <n v="70428"/>
    <x v="1"/>
    <n v="37"/>
    <x v="1"/>
    <x v="0"/>
    <x v="0"/>
    <s v="Yes"/>
    <s v="Govt_job"/>
    <s v="Urban"/>
    <n v="76.98"/>
    <x v="1"/>
    <n v="34.700000000000003"/>
    <n v="28.25"/>
    <n v="34.700000000000003"/>
    <x v="1"/>
    <x v="0"/>
    <s v="0"/>
    <n v="1.5021311084396327E-2"/>
  </r>
  <r>
    <n v="70752"/>
    <x v="0"/>
    <n v="37"/>
    <x v="1"/>
    <x v="0"/>
    <x v="0"/>
    <s v="Yes"/>
    <s v="Private"/>
    <s v="Urban"/>
    <n v="145.26"/>
    <x v="4"/>
    <n v="26.7"/>
    <n v="28.25"/>
    <n v="26.7"/>
    <x v="0"/>
    <x v="0"/>
    <s v="0"/>
    <n v="2.0608398109459254E-2"/>
  </r>
  <r>
    <n v="72361"/>
    <x v="1"/>
    <n v="37"/>
    <x v="1"/>
    <x v="0"/>
    <x v="0"/>
    <s v="Yes"/>
    <s v="Private"/>
    <s v="Urban"/>
    <n v="70.75"/>
    <x v="1"/>
    <n v="35.799999999999997"/>
    <n v="28.25"/>
    <n v="35.799999999999997"/>
    <x v="0"/>
    <x v="0"/>
    <s v="0"/>
    <n v="-2.4199344470119771E-2"/>
  </r>
  <r>
    <n v="72435"/>
    <x v="1"/>
    <n v="37"/>
    <x v="1"/>
    <x v="0"/>
    <x v="0"/>
    <s v="Yes"/>
    <s v="Private"/>
    <s v="Urban"/>
    <n v="217.11"/>
    <x v="2"/>
    <n v="29.1"/>
    <n v="28.25"/>
    <n v="29.1"/>
    <x v="1"/>
    <x v="0"/>
    <s v="0"/>
    <n v="4.7661585139653958E-3"/>
  </r>
  <r>
    <n v="121"/>
    <x v="1"/>
    <n v="38"/>
    <x v="1"/>
    <x v="0"/>
    <x v="0"/>
    <s v="Yes"/>
    <s v="Private"/>
    <s v="Urban"/>
    <n v="91.44"/>
    <x v="1"/>
    <m/>
    <n v="28.25"/>
    <n v="28.25"/>
    <x v="0"/>
    <x v="0"/>
    <s v="0"/>
    <n v="1.910444362537005E-2"/>
  </r>
  <r>
    <n v="1656"/>
    <x v="0"/>
    <n v="38"/>
    <x v="1"/>
    <x v="0"/>
    <x v="0"/>
    <s v="Yes"/>
    <s v="Private"/>
    <s v="Urban"/>
    <n v="92.22"/>
    <x v="1"/>
    <n v="40.799999999999997"/>
    <n v="28.25"/>
    <n v="40.799999999999997"/>
    <x v="1"/>
    <x v="0"/>
    <s v="0"/>
    <n v="-9.6454364321887642E-3"/>
  </r>
  <r>
    <n v="1893"/>
    <x v="1"/>
    <n v="38"/>
    <x v="1"/>
    <x v="0"/>
    <x v="0"/>
    <s v="Yes"/>
    <s v="Private"/>
    <s v="Urban"/>
    <n v="91.68"/>
    <x v="1"/>
    <n v="42.8"/>
    <n v="28.25"/>
    <n v="42.8"/>
    <x v="2"/>
    <x v="0"/>
    <s v="0"/>
    <n v="2.132731883229886E-2"/>
  </r>
  <r>
    <n v="4559"/>
    <x v="0"/>
    <n v="38"/>
    <x v="1"/>
    <x v="0"/>
    <x v="0"/>
    <s v="No"/>
    <s v="Private"/>
    <s v="Rural"/>
    <n v="86.86"/>
    <x v="1"/>
    <n v="36.5"/>
    <n v="28.25"/>
    <n v="36.5"/>
    <x v="0"/>
    <x v="0"/>
    <s v="0"/>
    <n v="1.0119835739593302E-2"/>
  </r>
  <r>
    <n v="4679"/>
    <x v="1"/>
    <n v="38"/>
    <x v="1"/>
    <x v="0"/>
    <x v="0"/>
    <s v="Yes"/>
    <s v="Private"/>
    <s v="Rural"/>
    <n v="100.05"/>
    <x v="0"/>
    <n v="20.8"/>
    <n v="28.25"/>
    <n v="20.8"/>
    <x v="3"/>
    <x v="0"/>
    <s v="0"/>
    <n v="-6.7665156684529101E-3"/>
  </r>
  <r>
    <n v="7344"/>
    <x v="0"/>
    <n v="38"/>
    <x v="1"/>
    <x v="0"/>
    <x v="0"/>
    <s v="Yes"/>
    <s v="Govt_job"/>
    <s v="Rural"/>
    <n v="237.74"/>
    <x v="2"/>
    <n v="21.2"/>
    <n v="28.25"/>
    <n v="21.2"/>
    <x v="1"/>
    <x v="0"/>
    <s v="0"/>
    <n v="-1.6934147229796092E-2"/>
  </r>
  <r>
    <n v="10381"/>
    <x v="1"/>
    <n v="38"/>
    <x v="1"/>
    <x v="1"/>
    <x v="0"/>
    <s v="Yes"/>
    <s v="Self-employed"/>
    <s v="Urban"/>
    <n v="91"/>
    <x v="1"/>
    <n v="33.299999999999997"/>
    <n v="28.25"/>
    <n v="33.299999999999997"/>
    <x v="1"/>
    <x v="0"/>
    <s v="0"/>
    <n v="1.4420224137813308E-2"/>
  </r>
  <r>
    <n v="10997"/>
    <x v="1"/>
    <n v="38"/>
    <x v="1"/>
    <x v="0"/>
    <x v="0"/>
    <s v="Yes"/>
    <s v="Private"/>
    <s v="Rural"/>
    <n v="98.73"/>
    <x v="1"/>
    <n v="24.3"/>
    <n v="28.25"/>
    <n v="24.3"/>
    <x v="1"/>
    <x v="0"/>
    <s v="0"/>
    <n v="-1.3950826960167435E-2"/>
  </r>
  <r>
    <n v="13276"/>
    <x v="1"/>
    <n v="38"/>
    <x v="1"/>
    <x v="0"/>
    <x v="0"/>
    <s v="Yes"/>
    <s v="Private"/>
    <s v="Urban"/>
    <n v="71.06"/>
    <x v="1"/>
    <n v="22.6"/>
    <n v="28.25"/>
    <n v="22.6"/>
    <x v="0"/>
    <x v="0"/>
    <s v="0"/>
    <n v="3.1393150578185704E-3"/>
  </r>
  <r>
    <n v="13749"/>
    <x v="1"/>
    <n v="38"/>
    <x v="1"/>
    <x v="0"/>
    <x v="0"/>
    <s v="Yes"/>
    <s v="Private"/>
    <s v="Rural"/>
    <n v="84.79"/>
    <x v="1"/>
    <n v="24.2"/>
    <n v="28.25"/>
    <n v="24.2"/>
    <x v="2"/>
    <x v="0"/>
    <s v="0"/>
    <n v="-2.0899661040121281E-2"/>
  </r>
  <r>
    <n v="13768"/>
    <x v="1"/>
    <n v="38"/>
    <x v="1"/>
    <x v="0"/>
    <x v="0"/>
    <s v="Yes"/>
    <s v="Private"/>
    <s v="Urban"/>
    <n v="77.2"/>
    <x v="1"/>
    <n v="23.4"/>
    <n v="28.25"/>
    <n v="23.4"/>
    <x v="0"/>
    <x v="0"/>
    <s v="0"/>
    <n v="1.8751059295348309E-2"/>
  </r>
  <r>
    <n v="13997"/>
    <x v="0"/>
    <n v="38"/>
    <x v="1"/>
    <x v="0"/>
    <x v="0"/>
    <s v="Yes"/>
    <s v="Private"/>
    <s v="Urban"/>
    <n v="88.97"/>
    <x v="1"/>
    <n v="30.2"/>
    <n v="28.25"/>
    <n v="30.2"/>
    <x v="1"/>
    <x v="0"/>
    <s v="0"/>
    <n v="1.8872228970616634E-2"/>
  </r>
  <r>
    <n v="14491"/>
    <x v="0"/>
    <n v="38"/>
    <x v="1"/>
    <x v="0"/>
    <x v="0"/>
    <s v="Yes"/>
    <s v="Govt_job"/>
    <s v="Urban"/>
    <n v="70.53"/>
    <x v="1"/>
    <n v="40.9"/>
    <n v="28.25"/>
    <n v="40.9"/>
    <x v="3"/>
    <x v="0"/>
    <s v="0"/>
    <n v="1.6375643731508238E-3"/>
  </r>
  <r>
    <n v="15929"/>
    <x v="0"/>
    <n v="38"/>
    <x v="1"/>
    <x v="0"/>
    <x v="0"/>
    <s v="Yes"/>
    <s v="Govt_job"/>
    <s v="Rural"/>
    <n v="98.92"/>
    <x v="1"/>
    <n v="25.5"/>
    <n v="28.25"/>
    <n v="25.5"/>
    <x v="1"/>
    <x v="0"/>
    <s v="0"/>
    <n v="1.7488544784616312E-3"/>
  </r>
  <r>
    <n v="19692"/>
    <x v="0"/>
    <n v="38"/>
    <x v="1"/>
    <x v="0"/>
    <x v="0"/>
    <s v="No"/>
    <s v="Private"/>
    <s v="Rural"/>
    <n v="112.39"/>
    <x v="0"/>
    <n v="26.3"/>
    <n v="28.25"/>
    <n v="26.3"/>
    <x v="0"/>
    <x v="0"/>
    <s v="0"/>
    <n v="-7.6176646232430038E-3"/>
  </r>
  <r>
    <n v="20217"/>
    <x v="1"/>
    <n v="38"/>
    <x v="1"/>
    <x v="0"/>
    <x v="0"/>
    <s v="Yes"/>
    <s v="Govt_job"/>
    <s v="Urban"/>
    <n v="102.84"/>
    <x v="0"/>
    <n v="22.4"/>
    <n v="28.25"/>
    <n v="22.4"/>
    <x v="1"/>
    <x v="0"/>
    <s v="0"/>
    <n v="-2.0554582600589778E-2"/>
  </r>
  <r>
    <n v="21292"/>
    <x v="0"/>
    <n v="38"/>
    <x v="1"/>
    <x v="0"/>
    <x v="0"/>
    <s v="Yes"/>
    <s v="Private"/>
    <s v="Rural"/>
    <n v="111.33"/>
    <x v="0"/>
    <n v="27"/>
    <n v="28.25"/>
    <n v="27"/>
    <x v="1"/>
    <x v="0"/>
    <s v="0"/>
    <n v="-1.7811371897415024E-2"/>
  </r>
  <r>
    <n v="22515"/>
    <x v="1"/>
    <n v="38"/>
    <x v="1"/>
    <x v="1"/>
    <x v="0"/>
    <s v="Yes"/>
    <s v="Private"/>
    <s v="Rural"/>
    <n v="118.55"/>
    <x v="0"/>
    <n v="38.4"/>
    <n v="28.25"/>
    <n v="38.4"/>
    <x v="3"/>
    <x v="0"/>
    <s v="0"/>
    <n v="1.7042860275288046E-2"/>
  </r>
  <r>
    <n v="24361"/>
    <x v="1"/>
    <n v="38"/>
    <x v="1"/>
    <x v="0"/>
    <x v="0"/>
    <s v="Yes"/>
    <s v="Private"/>
    <s v="Urban"/>
    <n v="87.94"/>
    <x v="1"/>
    <n v="43.8"/>
    <n v="28.25"/>
    <n v="43.8"/>
    <x v="1"/>
    <x v="0"/>
    <s v="0"/>
    <n v="-2.1260823248553044E-2"/>
  </r>
  <r>
    <n v="24961"/>
    <x v="1"/>
    <n v="38"/>
    <x v="1"/>
    <x v="0"/>
    <x v="0"/>
    <s v="Yes"/>
    <s v="Private"/>
    <s v="Rural"/>
    <n v="107.78"/>
    <x v="0"/>
    <n v="25.1"/>
    <n v="28.25"/>
    <n v="25.1"/>
    <x v="1"/>
    <x v="0"/>
    <s v="0"/>
    <n v="-2.7279470613773003E-4"/>
  </r>
  <r>
    <n v="26197"/>
    <x v="1"/>
    <n v="38"/>
    <x v="1"/>
    <x v="0"/>
    <x v="0"/>
    <s v="Yes"/>
    <s v="Private"/>
    <s v="Rural"/>
    <n v="104.03"/>
    <x v="0"/>
    <n v="47.3"/>
    <n v="28.25"/>
    <n v="47.3"/>
    <x v="3"/>
    <x v="0"/>
    <s v="0"/>
    <n v="-4.5543827525658274E-3"/>
  </r>
  <r>
    <n v="26692"/>
    <x v="1"/>
    <n v="38"/>
    <x v="1"/>
    <x v="0"/>
    <x v="0"/>
    <s v="Yes"/>
    <s v="Govt_job"/>
    <s v="Rural"/>
    <n v="76.819999999999993"/>
    <x v="1"/>
    <n v="27.3"/>
    <n v="28.25"/>
    <n v="27.3"/>
    <x v="1"/>
    <x v="0"/>
    <s v="0"/>
    <n v="1.6583928108758E-2"/>
  </r>
  <r>
    <n v="28013"/>
    <x v="1"/>
    <n v="38"/>
    <x v="1"/>
    <x v="0"/>
    <x v="0"/>
    <s v="Yes"/>
    <s v="Self-employed"/>
    <s v="Urban"/>
    <n v="98.37"/>
    <x v="1"/>
    <n v="27.2"/>
    <n v="28.25"/>
    <n v="27.2"/>
    <x v="1"/>
    <x v="0"/>
    <s v="0"/>
    <n v="-2.0065917040067199E-2"/>
  </r>
  <r>
    <n v="28315"/>
    <x v="0"/>
    <n v="38"/>
    <x v="1"/>
    <x v="0"/>
    <x v="0"/>
    <s v="Yes"/>
    <s v="Private"/>
    <s v="Rural"/>
    <n v="108.68"/>
    <x v="0"/>
    <n v="32.700000000000003"/>
    <n v="28.25"/>
    <n v="32.700000000000003"/>
    <x v="1"/>
    <x v="0"/>
    <s v="0"/>
    <n v="1.2700686286167689E-2"/>
  </r>
  <r>
    <n v="28645"/>
    <x v="1"/>
    <n v="38"/>
    <x v="1"/>
    <x v="1"/>
    <x v="0"/>
    <s v="Yes"/>
    <s v="Private"/>
    <s v="Urban"/>
    <n v="196.01"/>
    <x v="4"/>
    <n v="28.1"/>
    <n v="28.25"/>
    <n v="28.1"/>
    <x v="1"/>
    <x v="0"/>
    <s v="0"/>
    <n v="-1.7528319706283629E-2"/>
  </r>
  <r>
    <n v="30571"/>
    <x v="1"/>
    <n v="38"/>
    <x v="1"/>
    <x v="0"/>
    <x v="0"/>
    <s v="Yes"/>
    <s v="Govt_job"/>
    <s v="Rural"/>
    <n v="78.94"/>
    <x v="1"/>
    <n v="23.5"/>
    <n v="28.25"/>
    <n v="23.5"/>
    <x v="0"/>
    <x v="0"/>
    <s v="0"/>
    <n v="-1.4649912636090695E-2"/>
  </r>
  <r>
    <n v="31409"/>
    <x v="0"/>
    <n v="38"/>
    <x v="1"/>
    <x v="0"/>
    <x v="0"/>
    <s v="Yes"/>
    <s v="Private"/>
    <s v="Rural"/>
    <n v="73.760000000000005"/>
    <x v="1"/>
    <n v="37.4"/>
    <n v="28.25"/>
    <n v="37.4"/>
    <x v="1"/>
    <x v="0"/>
    <s v="0"/>
    <n v="1.4143241051207872E-2"/>
  </r>
  <r>
    <n v="31454"/>
    <x v="1"/>
    <n v="38"/>
    <x v="1"/>
    <x v="0"/>
    <x v="0"/>
    <s v="Yes"/>
    <s v="Govt_job"/>
    <s v="Rural"/>
    <n v="93.93"/>
    <x v="1"/>
    <n v="21.5"/>
    <n v="28.25"/>
    <n v="21.5"/>
    <x v="1"/>
    <x v="0"/>
    <s v="0"/>
    <n v="-1.1573406936626212E-2"/>
  </r>
  <r>
    <n v="31563"/>
    <x v="1"/>
    <n v="38"/>
    <x v="1"/>
    <x v="0"/>
    <x v="0"/>
    <s v="Yes"/>
    <s v="Private"/>
    <s v="Rural"/>
    <n v="101.45"/>
    <x v="0"/>
    <m/>
    <n v="28.25"/>
    <n v="28.25"/>
    <x v="2"/>
    <x v="1"/>
    <s v="1"/>
    <n v="1.0149510521601361"/>
  </r>
  <r>
    <n v="31720"/>
    <x v="1"/>
    <n v="38"/>
    <x v="1"/>
    <x v="0"/>
    <x v="0"/>
    <s v="No"/>
    <s v="Self-employed"/>
    <s v="Urban"/>
    <n v="82.28"/>
    <x v="1"/>
    <n v="24"/>
    <n v="28.25"/>
    <n v="24"/>
    <x v="2"/>
    <x v="1"/>
    <s v="1"/>
    <n v="0.99327197513118071"/>
  </r>
  <r>
    <n v="35941"/>
    <x v="0"/>
    <n v="38"/>
    <x v="1"/>
    <x v="0"/>
    <x v="0"/>
    <s v="Yes"/>
    <s v="Private"/>
    <s v="Urban"/>
    <n v="167.16"/>
    <x v="4"/>
    <n v="18.3"/>
    <n v="28.25"/>
    <n v="18.3"/>
    <x v="1"/>
    <x v="0"/>
    <s v="0"/>
    <n v="1.2565732309350246E-2"/>
  </r>
  <r>
    <n v="36593"/>
    <x v="0"/>
    <n v="38"/>
    <x v="1"/>
    <x v="0"/>
    <x v="0"/>
    <s v="No"/>
    <s v="Private"/>
    <s v="Rural"/>
    <n v="162.72"/>
    <x v="4"/>
    <n v="31.9"/>
    <n v="28.25"/>
    <n v="31.9"/>
    <x v="3"/>
    <x v="0"/>
    <s v="0"/>
    <n v="3.9785374277689911E-4"/>
  </r>
  <r>
    <n v="36793"/>
    <x v="1"/>
    <n v="38"/>
    <x v="1"/>
    <x v="1"/>
    <x v="0"/>
    <s v="Yes"/>
    <s v="Private"/>
    <s v="Rural"/>
    <n v="60.13"/>
    <x v="3"/>
    <n v="39.6"/>
    <n v="28.25"/>
    <n v="39.6"/>
    <x v="1"/>
    <x v="0"/>
    <s v="0"/>
    <n v="1.3551037998520305E-2"/>
  </r>
  <r>
    <n v="37082"/>
    <x v="1"/>
    <n v="38"/>
    <x v="1"/>
    <x v="0"/>
    <x v="0"/>
    <s v="Yes"/>
    <s v="Govt_job"/>
    <s v="Urban"/>
    <n v="58.29"/>
    <x v="3"/>
    <n v="25.5"/>
    <n v="28.25"/>
    <n v="25.5"/>
    <x v="2"/>
    <x v="0"/>
    <s v="0"/>
    <n v="1.4726672195034545E-2"/>
  </r>
  <r>
    <n v="37608"/>
    <x v="1"/>
    <n v="38"/>
    <x v="1"/>
    <x v="0"/>
    <x v="0"/>
    <s v="No"/>
    <s v="Private"/>
    <s v="Urban"/>
    <n v="218.6"/>
    <x v="2"/>
    <n v="47.9"/>
    <n v="28.25"/>
    <n v="47.9"/>
    <x v="2"/>
    <x v="0"/>
    <s v="0"/>
    <n v="1.0829134859644807E-2"/>
  </r>
  <r>
    <n v="37761"/>
    <x v="1"/>
    <n v="38"/>
    <x v="1"/>
    <x v="0"/>
    <x v="0"/>
    <s v="Yes"/>
    <s v="Private"/>
    <s v="Urban"/>
    <n v="103.58"/>
    <x v="0"/>
    <n v="30.8"/>
    <n v="28.25"/>
    <n v="30.8"/>
    <x v="2"/>
    <x v="0"/>
    <s v="0"/>
    <n v="-7.3362118089703113E-3"/>
  </r>
  <r>
    <n v="39123"/>
    <x v="0"/>
    <n v="38"/>
    <x v="1"/>
    <x v="0"/>
    <x v="0"/>
    <s v="Yes"/>
    <s v="Private"/>
    <s v="Rural"/>
    <n v="61.27"/>
    <x v="3"/>
    <n v="44"/>
    <n v="28.25"/>
    <n v="44"/>
    <x v="0"/>
    <x v="0"/>
    <s v="0"/>
    <n v="2.1587306616993068E-2"/>
  </r>
  <r>
    <n v="42041"/>
    <x v="1"/>
    <n v="38"/>
    <x v="1"/>
    <x v="0"/>
    <x v="0"/>
    <s v="Yes"/>
    <s v="Private"/>
    <s v="Rural"/>
    <n v="217.55"/>
    <x v="2"/>
    <m/>
    <n v="28.25"/>
    <n v="28.25"/>
    <x v="3"/>
    <x v="0"/>
    <s v="0"/>
    <n v="-6.4349334201798504E-3"/>
  </r>
  <r>
    <n v="42212"/>
    <x v="1"/>
    <n v="38"/>
    <x v="1"/>
    <x v="0"/>
    <x v="0"/>
    <s v="Yes"/>
    <s v="Private"/>
    <s v="Urban"/>
    <n v="158.47999999999999"/>
    <x v="4"/>
    <n v="33.700000000000003"/>
    <n v="28.25"/>
    <n v="33.700000000000003"/>
    <x v="2"/>
    <x v="0"/>
    <s v="0"/>
    <n v="-1.8168065098070247E-2"/>
  </r>
  <r>
    <n v="44494"/>
    <x v="1"/>
    <n v="38"/>
    <x v="1"/>
    <x v="0"/>
    <x v="0"/>
    <s v="Yes"/>
    <s v="Private"/>
    <s v="Rural"/>
    <n v="84.31"/>
    <x v="1"/>
    <n v="25.9"/>
    <n v="28.25"/>
    <n v="25.9"/>
    <x v="3"/>
    <x v="0"/>
    <s v="0"/>
    <n v="-9.4925148087723343E-3"/>
  </r>
  <r>
    <n v="44628"/>
    <x v="1"/>
    <n v="38"/>
    <x v="1"/>
    <x v="0"/>
    <x v="0"/>
    <s v="Yes"/>
    <s v="Private"/>
    <s v="Rural"/>
    <n v="91.09"/>
    <x v="1"/>
    <n v="22.2"/>
    <n v="28.25"/>
    <n v="22.2"/>
    <x v="1"/>
    <x v="0"/>
    <s v="0"/>
    <n v="-1.1972744792798301E-2"/>
  </r>
  <r>
    <n v="44834"/>
    <x v="1"/>
    <n v="38"/>
    <x v="1"/>
    <x v="0"/>
    <x v="0"/>
    <s v="Yes"/>
    <s v="Private"/>
    <s v="Rural"/>
    <n v="66.16"/>
    <x v="3"/>
    <n v="42.7"/>
    <n v="28.25"/>
    <n v="42.7"/>
    <x v="0"/>
    <x v="0"/>
    <s v="0"/>
    <n v="1.3448335298052666E-2"/>
  </r>
  <r>
    <n v="45257"/>
    <x v="1"/>
    <n v="38"/>
    <x v="1"/>
    <x v="0"/>
    <x v="0"/>
    <s v="Yes"/>
    <s v="Private"/>
    <s v="Rural"/>
    <n v="81.28"/>
    <x v="1"/>
    <n v="33.200000000000003"/>
    <n v="28.25"/>
    <n v="33.200000000000003"/>
    <x v="3"/>
    <x v="0"/>
    <s v="0"/>
    <n v="7.2350755670653796E-3"/>
  </r>
  <r>
    <n v="45801"/>
    <x v="1"/>
    <n v="38"/>
    <x v="1"/>
    <x v="0"/>
    <x v="0"/>
    <s v="No"/>
    <s v="Private"/>
    <s v="Rural"/>
    <n v="97.49"/>
    <x v="1"/>
    <n v="26.9"/>
    <n v="28.25"/>
    <n v="26.9"/>
    <x v="1"/>
    <x v="0"/>
    <s v="0"/>
    <n v="-2.4649804641596513E-2"/>
  </r>
  <r>
    <n v="46468"/>
    <x v="1"/>
    <n v="38"/>
    <x v="1"/>
    <x v="0"/>
    <x v="0"/>
    <s v="Yes"/>
    <s v="Self-employed"/>
    <s v="Urban"/>
    <n v="147.47999999999999"/>
    <x v="4"/>
    <n v="40.5"/>
    <n v="28.25"/>
    <n v="40.5"/>
    <x v="0"/>
    <x v="0"/>
    <s v="0"/>
    <n v="-2.1400495905326011E-2"/>
  </r>
  <r>
    <n v="47271"/>
    <x v="0"/>
    <n v="38"/>
    <x v="1"/>
    <x v="0"/>
    <x v="0"/>
    <s v="Yes"/>
    <s v="Govt_job"/>
    <s v="Urban"/>
    <n v="122.83"/>
    <x v="0"/>
    <n v="30.6"/>
    <n v="28.25"/>
    <n v="30.6"/>
    <x v="0"/>
    <x v="0"/>
    <s v="0"/>
    <n v="2.1586343796204228E-2"/>
  </r>
  <r>
    <n v="47844"/>
    <x v="1"/>
    <n v="38"/>
    <x v="1"/>
    <x v="0"/>
    <x v="0"/>
    <s v="Yes"/>
    <s v="Private"/>
    <s v="Urban"/>
    <n v="69.34"/>
    <x v="3"/>
    <n v="43.7"/>
    <n v="28.25"/>
    <n v="43.7"/>
    <x v="1"/>
    <x v="0"/>
    <s v="0"/>
    <n v="2.0975038711667986E-2"/>
  </r>
  <r>
    <n v="48244"/>
    <x v="1"/>
    <n v="38"/>
    <x v="1"/>
    <x v="0"/>
    <x v="0"/>
    <s v="No"/>
    <s v="Private"/>
    <s v="Rural"/>
    <n v="77.5"/>
    <x v="1"/>
    <n v="36.9"/>
    <n v="28.25"/>
    <n v="36.9"/>
    <x v="3"/>
    <x v="0"/>
    <s v="0"/>
    <n v="-1.6468181967070377E-2"/>
  </r>
  <r>
    <n v="48769"/>
    <x v="1"/>
    <n v="38"/>
    <x v="1"/>
    <x v="0"/>
    <x v="0"/>
    <s v="Yes"/>
    <s v="Private"/>
    <s v="Rural"/>
    <n v="61.88"/>
    <x v="3"/>
    <n v="29"/>
    <n v="28.25"/>
    <n v="29"/>
    <x v="0"/>
    <x v="0"/>
    <s v="0"/>
    <n v="-2.3527770203732402E-2"/>
  </r>
  <r>
    <n v="50091"/>
    <x v="1"/>
    <n v="38"/>
    <x v="1"/>
    <x v="0"/>
    <x v="0"/>
    <s v="No"/>
    <s v="Govt_job"/>
    <s v="Urban"/>
    <n v="160.76"/>
    <x v="4"/>
    <n v="30.2"/>
    <n v="28.25"/>
    <n v="30.2"/>
    <x v="3"/>
    <x v="0"/>
    <s v="0"/>
    <n v="1.4158135632655522E-2"/>
  </r>
  <r>
    <n v="50434"/>
    <x v="0"/>
    <n v="38"/>
    <x v="1"/>
    <x v="0"/>
    <x v="0"/>
    <s v="Yes"/>
    <s v="Govt_job"/>
    <s v="Rural"/>
    <n v="135.74"/>
    <x v="4"/>
    <n v="31.3"/>
    <n v="28.25"/>
    <n v="31.3"/>
    <x v="2"/>
    <x v="0"/>
    <s v="0"/>
    <n v="-6.4384821111600817E-3"/>
  </r>
  <r>
    <n v="51856"/>
    <x v="0"/>
    <n v="38"/>
    <x v="1"/>
    <x v="1"/>
    <x v="0"/>
    <s v="Yes"/>
    <s v="Private"/>
    <s v="Rural"/>
    <n v="56.9"/>
    <x v="3"/>
    <n v="92"/>
    <n v="28.25"/>
    <n v="92"/>
    <x v="1"/>
    <x v="0"/>
    <s v="0"/>
    <n v="-2.1524238167383643E-2"/>
  </r>
  <r>
    <n v="52173"/>
    <x v="0"/>
    <n v="38"/>
    <x v="1"/>
    <x v="0"/>
    <x v="0"/>
    <s v="No"/>
    <s v="Self-employed"/>
    <s v="Urban"/>
    <n v="74.09"/>
    <x v="1"/>
    <n v="39.6"/>
    <n v="28.25"/>
    <n v="39.6"/>
    <x v="1"/>
    <x v="0"/>
    <s v="0"/>
    <n v="2.1585589439037454E-2"/>
  </r>
  <r>
    <n v="55232"/>
    <x v="1"/>
    <n v="38"/>
    <x v="1"/>
    <x v="0"/>
    <x v="0"/>
    <s v="Yes"/>
    <s v="Private"/>
    <s v="Rural"/>
    <n v="79.83"/>
    <x v="1"/>
    <n v="27.9"/>
    <n v="28.25"/>
    <n v="27.9"/>
    <x v="3"/>
    <x v="0"/>
    <s v="0"/>
    <n v="2.0012571133992906E-3"/>
  </r>
  <r>
    <n v="55607"/>
    <x v="0"/>
    <n v="38"/>
    <x v="1"/>
    <x v="0"/>
    <x v="0"/>
    <s v="Yes"/>
    <s v="Private"/>
    <s v="Urban"/>
    <n v="101.43"/>
    <x v="0"/>
    <n v="27"/>
    <n v="28.25"/>
    <n v="27"/>
    <x v="2"/>
    <x v="0"/>
    <s v="0"/>
    <n v="-1.434979416043684E-2"/>
  </r>
  <r>
    <n v="55631"/>
    <x v="0"/>
    <n v="38"/>
    <x v="1"/>
    <x v="0"/>
    <x v="0"/>
    <s v="Yes"/>
    <s v="Private"/>
    <s v="Rural"/>
    <n v="133.62"/>
    <x v="4"/>
    <n v="25.2"/>
    <n v="28.25"/>
    <n v="25.2"/>
    <x v="1"/>
    <x v="0"/>
    <s v="0"/>
    <n v="2.0835503045272236E-2"/>
  </r>
  <r>
    <n v="56277"/>
    <x v="1"/>
    <n v="38"/>
    <x v="1"/>
    <x v="0"/>
    <x v="0"/>
    <s v="Yes"/>
    <s v="Private"/>
    <s v="Rural"/>
    <n v="83.8"/>
    <x v="1"/>
    <n v="24.2"/>
    <n v="28.25"/>
    <n v="24.2"/>
    <x v="3"/>
    <x v="0"/>
    <s v="0"/>
    <n v="1.4469465456705128E-2"/>
  </r>
  <r>
    <n v="56974"/>
    <x v="1"/>
    <n v="38"/>
    <x v="1"/>
    <x v="0"/>
    <x v="0"/>
    <s v="Yes"/>
    <s v="Govt_job"/>
    <s v="Urban"/>
    <n v="70.92"/>
    <x v="1"/>
    <n v="41.6"/>
    <n v="28.25"/>
    <n v="41.6"/>
    <x v="1"/>
    <x v="0"/>
    <s v="0"/>
    <n v="1.3558998804122157E-2"/>
  </r>
  <r>
    <n v="58577"/>
    <x v="1"/>
    <n v="38"/>
    <x v="1"/>
    <x v="0"/>
    <x v="0"/>
    <s v="Yes"/>
    <s v="Govt_job"/>
    <s v="Rural"/>
    <n v="64.27"/>
    <x v="3"/>
    <n v="27.3"/>
    <n v="28.25"/>
    <n v="27.3"/>
    <x v="1"/>
    <x v="0"/>
    <s v="0"/>
    <n v="1.5309011718013276E-2"/>
  </r>
  <r>
    <n v="59272"/>
    <x v="0"/>
    <n v="38"/>
    <x v="1"/>
    <x v="0"/>
    <x v="0"/>
    <s v="Yes"/>
    <s v="Private"/>
    <s v="Rural"/>
    <n v="79.22"/>
    <x v="1"/>
    <n v="34.799999999999997"/>
    <n v="28.25"/>
    <n v="34.799999999999997"/>
    <x v="3"/>
    <x v="0"/>
    <s v="0"/>
    <n v="-1.7270073801885766E-2"/>
  </r>
  <r>
    <n v="59335"/>
    <x v="0"/>
    <n v="38"/>
    <x v="1"/>
    <x v="0"/>
    <x v="0"/>
    <s v="Yes"/>
    <s v="Govt_job"/>
    <s v="Rural"/>
    <n v="69.88"/>
    <x v="3"/>
    <n v="27.9"/>
    <n v="28.25"/>
    <n v="27.9"/>
    <x v="3"/>
    <x v="0"/>
    <s v="0"/>
    <n v="-4.9727161627904359E-3"/>
  </r>
  <r>
    <n v="59872"/>
    <x v="1"/>
    <n v="38"/>
    <x v="1"/>
    <x v="0"/>
    <x v="0"/>
    <s v="Yes"/>
    <s v="Private"/>
    <s v="Rural"/>
    <n v="80.819999999999993"/>
    <x v="1"/>
    <n v="49.3"/>
    <n v="28.25"/>
    <n v="49.3"/>
    <x v="1"/>
    <x v="0"/>
    <s v="0"/>
    <n v="-5.7303426343058624E-3"/>
  </r>
  <r>
    <n v="60145"/>
    <x v="1"/>
    <n v="38"/>
    <x v="1"/>
    <x v="0"/>
    <x v="0"/>
    <s v="Yes"/>
    <s v="Private"/>
    <s v="Urban"/>
    <n v="77.349999999999994"/>
    <x v="1"/>
    <n v="27.7"/>
    <n v="28.25"/>
    <n v="27.7"/>
    <x v="1"/>
    <x v="0"/>
    <s v="0"/>
    <n v="-2.1553575007577857E-2"/>
  </r>
  <r>
    <n v="61376"/>
    <x v="0"/>
    <n v="38"/>
    <x v="1"/>
    <x v="0"/>
    <x v="0"/>
    <s v="Yes"/>
    <s v="Private"/>
    <s v="Urban"/>
    <n v="215.69"/>
    <x v="2"/>
    <n v="38.6"/>
    <n v="28.25"/>
    <n v="38.6"/>
    <x v="2"/>
    <x v="0"/>
    <s v="0"/>
    <n v="4.5616860844323922E-3"/>
  </r>
  <r>
    <n v="61684"/>
    <x v="1"/>
    <n v="38"/>
    <x v="1"/>
    <x v="0"/>
    <x v="0"/>
    <s v="Yes"/>
    <s v="Private"/>
    <s v="Urban"/>
    <n v="151.26"/>
    <x v="4"/>
    <n v="20.6"/>
    <n v="28.25"/>
    <n v="20.6"/>
    <x v="1"/>
    <x v="0"/>
    <s v="0"/>
    <n v="1.267783826587358E-2"/>
  </r>
  <r>
    <n v="62681"/>
    <x v="1"/>
    <n v="38"/>
    <x v="1"/>
    <x v="1"/>
    <x v="0"/>
    <s v="Yes"/>
    <s v="Private"/>
    <s v="Urban"/>
    <n v="137.94"/>
    <x v="4"/>
    <n v="41.8"/>
    <n v="28.25"/>
    <n v="41.8"/>
    <x v="1"/>
    <x v="0"/>
    <s v="0"/>
    <n v="-1.6666393738261363E-2"/>
  </r>
  <r>
    <n v="66530"/>
    <x v="1"/>
    <n v="38"/>
    <x v="1"/>
    <x v="0"/>
    <x v="0"/>
    <s v="Yes"/>
    <s v="Private"/>
    <s v="Urban"/>
    <n v="162.30000000000001"/>
    <x v="4"/>
    <n v="23.6"/>
    <n v="28.25"/>
    <n v="23.6"/>
    <x v="1"/>
    <x v="0"/>
    <s v="0"/>
    <n v="1.1720907241174305E-3"/>
  </r>
  <r>
    <n v="68524"/>
    <x v="1"/>
    <n v="38"/>
    <x v="1"/>
    <x v="0"/>
    <x v="0"/>
    <s v="Yes"/>
    <s v="Private"/>
    <s v="Urban"/>
    <n v="100.02"/>
    <x v="0"/>
    <n v="28"/>
    <n v="28.25"/>
    <n v="28"/>
    <x v="1"/>
    <x v="0"/>
    <s v="0"/>
    <n v="5.7611059683754743E-3"/>
  </r>
  <r>
    <n v="69918"/>
    <x v="1"/>
    <n v="38"/>
    <x v="1"/>
    <x v="1"/>
    <x v="0"/>
    <s v="Yes"/>
    <s v="Private"/>
    <s v="Rural"/>
    <n v="109.46"/>
    <x v="0"/>
    <n v="41.5"/>
    <n v="28.25"/>
    <n v="41.5"/>
    <x v="1"/>
    <x v="0"/>
    <s v="0"/>
    <n v="-2.2686896284651637E-2"/>
  </r>
  <r>
    <n v="70593"/>
    <x v="1"/>
    <n v="38"/>
    <x v="1"/>
    <x v="0"/>
    <x v="0"/>
    <s v="Yes"/>
    <s v="Private"/>
    <s v="Rural"/>
    <n v="183.43"/>
    <x v="4"/>
    <n v="38.1"/>
    <n v="28.25"/>
    <n v="38.1"/>
    <x v="2"/>
    <x v="0"/>
    <s v="0"/>
    <n v="2.050456677900676E-2"/>
  </r>
  <r>
    <n v="71322"/>
    <x v="1"/>
    <n v="38"/>
    <x v="1"/>
    <x v="0"/>
    <x v="0"/>
    <s v="Yes"/>
    <s v="Private"/>
    <s v="Rural"/>
    <n v="196.2"/>
    <x v="4"/>
    <n v="32.799999999999997"/>
    <n v="28.25"/>
    <n v="32.799999999999997"/>
    <x v="1"/>
    <x v="0"/>
    <s v="0"/>
    <n v="-6.5126641806400598E-3"/>
  </r>
  <r>
    <n v="72276"/>
    <x v="0"/>
    <n v="38"/>
    <x v="1"/>
    <x v="0"/>
    <x v="0"/>
    <s v="Yes"/>
    <s v="Private"/>
    <s v="Urban"/>
    <n v="86.93"/>
    <x v="1"/>
    <n v="31.1"/>
    <n v="28.25"/>
    <n v="31.1"/>
    <x v="1"/>
    <x v="0"/>
    <s v="0"/>
    <n v="-1.196279937717391E-2"/>
  </r>
  <r>
    <n v="742"/>
    <x v="1"/>
    <n v="39"/>
    <x v="1"/>
    <x v="0"/>
    <x v="0"/>
    <s v="No"/>
    <s v="Govt_job"/>
    <s v="Rural"/>
    <n v="87.33"/>
    <x v="1"/>
    <n v="34.299999999999997"/>
    <n v="28.25"/>
    <n v="34.299999999999997"/>
    <x v="1"/>
    <x v="0"/>
    <s v="0"/>
    <n v="2.2579127581445341E-2"/>
  </r>
  <r>
    <n v="1183"/>
    <x v="0"/>
    <n v="39"/>
    <x v="1"/>
    <x v="0"/>
    <x v="0"/>
    <s v="Yes"/>
    <s v="Private"/>
    <s v="Rural"/>
    <n v="84.18"/>
    <x v="1"/>
    <m/>
    <n v="28.25"/>
    <n v="28.25"/>
    <x v="3"/>
    <x v="0"/>
    <s v="0"/>
    <n v="1.4080325023802765E-2"/>
  </r>
  <r>
    <n v="3361"/>
    <x v="1"/>
    <n v="39"/>
    <x v="1"/>
    <x v="0"/>
    <x v="0"/>
    <s v="Yes"/>
    <s v="Govt_job"/>
    <s v="Rural"/>
    <n v="97.89"/>
    <x v="1"/>
    <n v="23.6"/>
    <n v="28.25"/>
    <n v="23.6"/>
    <x v="1"/>
    <x v="0"/>
    <s v="0"/>
    <n v="-1.7749451005195715E-2"/>
  </r>
  <r>
    <n v="5475"/>
    <x v="1"/>
    <n v="39"/>
    <x v="1"/>
    <x v="0"/>
    <x v="0"/>
    <s v="Yes"/>
    <s v="Private"/>
    <s v="Rural"/>
    <n v="69.58"/>
    <x v="3"/>
    <n v="28.1"/>
    <n v="28.25"/>
    <n v="28.1"/>
    <x v="0"/>
    <x v="0"/>
    <s v="0"/>
    <n v="1.4949784096767182E-2"/>
  </r>
  <r>
    <n v="5581"/>
    <x v="1"/>
    <n v="39"/>
    <x v="1"/>
    <x v="0"/>
    <x v="0"/>
    <s v="Yes"/>
    <s v="Private"/>
    <s v="Rural"/>
    <n v="89.32"/>
    <x v="1"/>
    <n v="31"/>
    <n v="28.25"/>
    <n v="31"/>
    <x v="2"/>
    <x v="0"/>
    <s v="0"/>
    <n v="1.8077632658716473E-2"/>
  </r>
  <r>
    <n v="9565"/>
    <x v="1"/>
    <n v="39"/>
    <x v="1"/>
    <x v="0"/>
    <x v="0"/>
    <s v="No"/>
    <s v="Private"/>
    <s v="Rural"/>
    <n v="79"/>
    <x v="1"/>
    <n v="30"/>
    <n v="28.25"/>
    <n v="30"/>
    <x v="1"/>
    <x v="0"/>
    <s v="0"/>
    <n v="3.6130995251831611E-3"/>
  </r>
  <r>
    <n v="9696"/>
    <x v="0"/>
    <n v="39"/>
    <x v="1"/>
    <x v="0"/>
    <x v="0"/>
    <s v="Yes"/>
    <s v="Private"/>
    <s v="Urban"/>
    <n v="102.77"/>
    <x v="0"/>
    <n v="35.799999999999997"/>
    <n v="28.25"/>
    <n v="35.799999999999997"/>
    <x v="3"/>
    <x v="0"/>
    <s v="0"/>
    <n v="2.1944079479486484E-2"/>
  </r>
  <r>
    <n v="9912"/>
    <x v="0"/>
    <n v="39"/>
    <x v="1"/>
    <x v="0"/>
    <x v="0"/>
    <s v="Yes"/>
    <s v="Private"/>
    <s v="Rural"/>
    <n v="109.19"/>
    <x v="0"/>
    <n v="29.8"/>
    <n v="28.25"/>
    <n v="29.8"/>
    <x v="0"/>
    <x v="0"/>
    <s v="0"/>
    <n v="-1.3853611959386791E-2"/>
  </r>
  <r>
    <n v="10826"/>
    <x v="1"/>
    <n v="39"/>
    <x v="1"/>
    <x v="0"/>
    <x v="0"/>
    <s v="Yes"/>
    <s v="Self-employed"/>
    <s v="Urban"/>
    <n v="82.85"/>
    <x v="1"/>
    <n v="22.9"/>
    <n v="28.25"/>
    <n v="22.9"/>
    <x v="3"/>
    <x v="0"/>
    <s v="0"/>
    <n v="2.7159076338747314E-3"/>
  </r>
  <r>
    <n v="11727"/>
    <x v="0"/>
    <n v="39"/>
    <x v="1"/>
    <x v="0"/>
    <x v="0"/>
    <s v="Yes"/>
    <s v="Self-employed"/>
    <s v="Urban"/>
    <n v="74.290000000000006"/>
    <x v="1"/>
    <n v="29.3"/>
    <n v="28.25"/>
    <n v="29.3"/>
    <x v="3"/>
    <x v="0"/>
    <s v="0"/>
    <n v="1.9324552693121E-2"/>
  </r>
  <r>
    <n v="15566"/>
    <x v="0"/>
    <n v="39"/>
    <x v="1"/>
    <x v="0"/>
    <x v="0"/>
    <s v="Yes"/>
    <s v="Private"/>
    <s v="Rural"/>
    <n v="91.85"/>
    <x v="1"/>
    <n v="24.7"/>
    <n v="28.25"/>
    <n v="24.7"/>
    <x v="3"/>
    <x v="0"/>
    <s v="0"/>
    <n v="5.3338399412048597E-3"/>
  </r>
  <r>
    <n v="15752"/>
    <x v="0"/>
    <n v="39"/>
    <x v="1"/>
    <x v="0"/>
    <x v="0"/>
    <s v="Yes"/>
    <s v="Private"/>
    <s v="Urban"/>
    <n v="90.36"/>
    <x v="1"/>
    <n v="30.8"/>
    <n v="28.25"/>
    <n v="30.8"/>
    <x v="2"/>
    <x v="0"/>
    <s v="0"/>
    <n v="1.0814654912665967E-2"/>
  </r>
  <r>
    <n v="18072"/>
    <x v="1"/>
    <n v="39"/>
    <x v="1"/>
    <x v="0"/>
    <x v="0"/>
    <s v="Yes"/>
    <s v="Govt_job"/>
    <s v="Urban"/>
    <n v="107.47"/>
    <x v="0"/>
    <n v="21.3"/>
    <n v="28.25"/>
    <n v="21.3"/>
    <x v="0"/>
    <x v="0"/>
    <s v="0"/>
    <n v="-2.2045075558022913E-2"/>
  </r>
  <r>
    <n v="18805"/>
    <x v="0"/>
    <n v="39"/>
    <x v="1"/>
    <x v="0"/>
    <x v="0"/>
    <s v="Yes"/>
    <s v="Private"/>
    <s v="Urban"/>
    <n v="95.44"/>
    <x v="1"/>
    <n v="38.4"/>
    <n v="28.25"/>
    <n v="38.4"/>
    <x v="1"/>
    <x v="0"/>
    <s v="0"/>
    <n v="-1.6339460635972341E-2"/>
  </r>
  <r>
    <n v="19550"/>
    <x v="0"/>
    <n v="39"/>
    <x v="1"/>
    <x v="0"/>
    <x v="0"/>
    <s v="Yes"/>
    <s v="Private"/>
    <s v="Urban"/>
    <n v="217.75"/>
    <x v="2"/>
    <n v="39.5"/>
    <n v="28.25"/>
    <n v="39.5"/>
    <x v="1"/>
    <x v="0"/>
    <s v="0"/>
    <n v="1.8158757113491623E-2"/>
  </r>
  <r>
    <n v="20673"/>
    <x v="0"/>
    <n v="39"/>
    <x v="1"/>
    <x v="0"/>
    <x v="0"/>
    <s v="Yes"/>
    <s v="Private"/>
    <s v="Rural"/>
    <n v="102.35"/>
    <x v="0"/>
    <n v="23.6"/>
    <n v="28.25"/>
    <n v="23.6"/>
    <x v="1"/>
    <x v="0"/>
    <s v="0"/>
    <n v="1.989070619395572E-4"/>
  </r>
  <r>
    <n v="20979"/>
    <x v="1"/>
    <n v="39"/>
    <x v="1"/>
    <x v="0"/>
    <x v="0"/>
    <s v="No"/>
    <s v="Private"/>
    <s v="Rural"/>
    <n v="90.11"/>
    <x v="1"/>
    <n v="23.6"/>
    <n v="28.25"/>
    <n v="23.6"/>
    <x v="1"/>
    <x v="0"/>
    <s v="0"/>
    <n v="-6.7303720511989627E-3"/>
  </r>
  <r>
    <n v="21407"/>
    <x v="0"/>
    <n v="39"/>
    <x v="1"/>
    <x v="0"/>
    <x v="0"/>
    <s v="Yes"/>
    <s v="Private"/>
    <s v="Rural"/>
    <n v="117.03"/>
    <x v="0"/>
    <n v="40.299999999999997"/>
    <n v="28.25"/>
    <n v="40.299999999999997"/>
    <x v="2"/>
    <x v="0"/>
    <s v="0"/>
    <n v="9.7561320075981225E-3"/>
  </r>
  <r>
    <n v="21408"/>
    <x v="1"/>
    <n v="39"/>
    <x v="1"/>
    <x v="0"/>
    <x v="0"/>
    <s v="Yes"/>
    <s v="Self-employed"/>
    <s v="Rural"/>
    <n v="89.86"/>
    <x v="1"/>
    <n v="24.4"/>
    <n v="28.25"/>
    <n v="24.4"/>
    <x v="1"/>
    <x v="0"/>
    <s v="0"/>
    <n v="6.6498488684986704E-3"/>
  </r>
  <r>
    <n v="22155"/>
    <x v="1"/>
    <n v="39"/>
    <x v="1"/>
    <x v="0"/>
    <x v="0"/>
    <s v="Yes"/>
    <s v="Private"/>
    <s v="Urban"/>
    <n v="78.239999999999995"/>
    <x v="1"/>
    <n v="28.6"/>
    <n v="28.25"/>
    <n v="28.6"/>
    <x v="0"/>
    <x v="0"/>
    <s v="0"/>
    <n v="-2.4516319004623421E-2"/>
  </r>
  <r>
    <n v="22352"/>
    <x v="1"/>
    <n v="39"/>
    <x v="1"/>
    <x v="0"/>
    <x v="0"/>
    <s v="Yes"/>
    <s v="Self-employed"/>
    <s v="Urban"/>
    <n v="87.79"/>
    <x v="1"/>
    <n v="40"/>
    <n v="28.25"/>
    <n v="40"/>
    <x v="2"/>
    <x v="0"/>
    <s v="0"/>
    <n v="-1.1168662538632962E-2"/>
  </r>
  <r>
    <n v="22897"/>
    <x v="0"/>
    <n v="39"/>
    <x v="1"/>
    <x v="0"/>
    <x v="0"/>
    <s v="Yes"/>
    <s v="Private"/>
    <s v="Rural"/>
    <n v="84.09"/>
    <x v="1"/>
    <n v="31.1"/>
    <n v="28.25"/>
    <n v="31.1"/>
    <x v="2"/>
    <x v="0"/>
    <s v="0"/>
    <n v="-6.3539478329309399E-3"/>
  </r>
  <r>
    <n v="23911"/>
    <x v="1"/>
    <n v="39"/>
    <x v="1"/>
    <x v="0"/>
    <x v="0"/>
    <s v="No"/>
    <s v="Private"/>
    <s v="Rural"/>
    <n v="89.57"/>
    <x v="1"/>
    <n v="48.1"/>
    <n v="28.25"/>
    <n v="48.1"/>
    <x v="1"/>
    <x v="0"/>
    <s v="0"/>
    <n v="-6.0328287849242827E-6"/>
  </r>
  <r>
    <n v="26605"/>
    <x v="1"/>
    <n v="39"/>
    <x v="1"/>
    <x v="0"/>
    <x v="0"/>
    <s v="Yes"/>
    <s v="Private"/>
    <s v="Rural"/>
    <n v="102.51"/>
    <x v="0"/>
    <n v="26.6"/>
    <n v="28.25"/>
    <n v="26.6"/>
    <x v="3"/>
    <x v="0"/>
    <s v="0"/>
    <n v="1.8982090837937494E-2"/>
  </r>
  <r>
    <n v="28011"/>
    <x v="0"/>
    <n v="39"/>
    <x v="1"/>
    <x v="1"/>
    <x v="0"/>
    <s v="Yes"/>
    <s v="Private"/>
    <s v="Rural"/>
    <n v="197.36"/>
    <x v="4"/>
    <n v="27.4"/>
    <n v="28.25"/>
    <n v="27.4"/>
    <x v="0"/>
    <x v="0"/>
    <s v="0"/>
    <n v="-6.2689163435422192E-3"/>
  </r>
  <r>
    <n v="29078"/>
    <x v="0"/>
    <n v="39"/>
    <x v="1"/>
    <x v="0"/>
    <x v="0"/>
    <s v="Yes"/>
    <s v="Govt_job"/>
    <s v="Rural"/>
    <n v="73.069999999999993"/>
    <x v="1"/>
    <n v="26.8"/>
    <n v="28.25"/>
    <n v="26.8"/>
    <x v="3"/>
    <x v="0"/>
    <s v="0"/>
    <n v="-8.8211943981217119E-3"/>
  </r>
  <r>
    <n v="29221"/>
    <x v="1"/>
    <n v="39"/>
    <x v="1"/>
    <x v="0"/>
    <x v="0"/>
    <s v="Yes"/>
    <s v="Private"/>
    <s v="Urban"/>
    <n v="92.82"/>
    <x v="1"/>
    <n v="37.4"/>
    <n v="28.25"/>
    <n v="37.4"/>
    <x v="1"/>
    <x v="0"/>
    <s v="0"/>
    <n v="-1.5495541046289451E-2"/>
  </r>
  <r>
    <n v="29496"/>
    <x v="1"/>
    <n v="39"/>
    <x v="1"/>
    <x v="0"/>
    <x v="0"/>
    <s v="Yes"/>
    <s v="Private"/>
    <s v="Rural"/>
    <n v="84.79"/>
    <x v="1"/>
    <n v="35.700000000000003"/>
    <n v="28.25"/>
    <n v="35.700000000000003"/>
    <x v="1"/>
    <x v="0"/>
    <s v="0"/>
    <n v="-1.3084163924591547E-2"/>
  </r>
  <r>
    <n v="30491"/>
    <x v="1"/>
    <n v="39"/>
    <x v="1"/>
    <x v="0"/>
    <x v="0"/>
    <s v="Yes"/>
    <s v="Private"/>
    <s v="Urban"/>
    <n v="78.900000000000006"/>
    <x v="1"/>
    <n v="26.7"/>
    <n v="28.25"/>
    <n v="26.7"/>
    <x v="1"/>
    <x v="0"/>
    <s v="0"/>
    <n v="-2.1200697035577386E-2"/>
  </r>
  <r>
    <n v="30731"/>
    <x v="1"/>
    <n v="39"/>
    <x v="1"/>
    <x v="0"/>
    <x v="0"/>
    <s v="No"/>
    <s v="Self-employed"/>
    <s v="Urban"/>
    <n v="73.06"/>
    <x v="1"/>
    <n v="20.9"/>
    <n v="28.25"/>
    <n v="20.9"/>
    <x v="1"/>
    <x v="0"/>
    <s v="0"/>
    <n v="-1.6577304225341206E-3"/>
  </r>
  <r>
    <n v="31154"/>
    <x v="1"/>
    <n v="39"/>
    <x v="1"/>
    <x v="0"/>
    <x v="0"/>
    <s v="Yes"/>
    <s v="Self-employed"/>
    <s v="Urban"/>
    <n v="97.76"/>
    <x v="1"/>
    <n v="29.6"/>
    <n v="28.25"/>
    <n v="29.6"/>
    <x v="3"/>
    <x v="1"/>
    <s v="1"/>
    <n v="1.009862725272396"/>
  </r>
  <r>
    <n v="33410"/>
    <x v="1"/>
    <n v="39"/>
    <x v="1"/>
    <x v="0"/>
    <x v="0"/>
    <s v="No"/>
    <s v="Govt_job"/>
    <s v="Urban"/>
    <n v="79.44"/>
    <x v="1"/>
    <n v="22.7"/>
    <n v="28.25"/>
    <n v="22.7"/>
    <x v="1"/>
    <x v="0"/>
    <s v="0"/>
    <n v="2.0202561049128803E-2"/>
  </r>
  <r>
    <n v="33462"/>
    <x v="0"/>
    <n v="39"/>
    <x v="1"/>
    <x v="0"/>
    <x v="0"/>
    <s v="Yes"/>
    <s v="Private"/>
    <s v="Urban"/>
    <n v="92.32"/>
    <x v="1"/>
    <n v="43"/>
    <n v="28.25"/>
    <n v="43"/>
    <x v="1"/>
    <x v="0"/>
    <s v="0"/>
    <n v="-1.1547118618213493E-2"/>
  </r>
  <r>
    <n v="33943"/>
    <x v="1"/>
    <n v="39"/>
    <x v="1"/>
    <x v="0"/>
    <x v="0"/>
    <s v="Yes"/>
    <s v="Private"/>
    <s v="Urban"/>
    <n v="83.24"/>
    <x v="1"/>
    <n v="26.3"/>
    <n v="28.25"/>
    <n v="26.3"/>
    <x v="1"/>
    <x v="1"/>
    <s v="1"/>
    <n v="1.021711966464264"/>
  </r>
  <r>
    <n v="33960"/>
    <x v="0"/>
    <n v="39"/>
    <x v="1"/>
    <x v="1"/>
    <x v="0"/>
    <s v="Yes"/>
    <s v="Self-employed"/>
    <s v="Urban"/>
    <n v="71.66"/>
    <x v="1"/>
    <n v="28.7"/>
    <n v="28.25"/>
    <n v="28.7"/>
    <x v="1"/>
    <x v="0"/>
    <s v="0"/>
    <n v="-1.8562503280861852E-2"/>
  </r>
  <r>
    <n v="36162"/>
    <x v="0"/>
    <n v="39"/>
    <x v="1"/>
    <x v="1"/>
    <x v="0"/>
    <s v="Yes"/>
    <s v="Private"/>
    <s v="Rural"/>
    <n v="111.24"/>
    <x v="0"/>
    <n v="38.799999999999997"/>
    <n v="28.25"/>
    <n v="38.799999999999997"/>
    <x v="1"/>
    <x v="0"/>
    <s v="0"/>
    <n v="-1.831633746479077E-2"/>
  </r>
  <r>
    <n v="36338"/>
    <x v="1"/>
    <n v="39"/>
    <x v="1"/>
    <x v="1"/>
    <x v="0"/>
    <s v="Yes"/>
    <s v="Private"/>
    <s v="Rural"/>
    <n v="58.09"/>
    <x v="3"/>
    <n v="39.200000000000003"/>
    <n v="28.25"/>
    <n v="39.200000000000003"/>
    <x v="3"/>
    <x v="1"/>
    <s v="1"/>
    <n v="0.99951963719150827"/>
  </r>
  <r>
    <n v="36431"/>
    <x v="0"/>
    <n v="39"/>
    <x v="1"/>
    <x v="0"/>
    <x v="0"/>
    <s v="Yes"/>
    <s v="Govt_job"/>
    <s v="Rural"/>
    <n v="155.22999999999999"/>
    <x v="4"/>
    <n v="36.200000000000003"/>
    <n v="28.25"/>
    <n v="36.200000000000003"/>
    <x v="1"/>
    <x v="0"/>
    <s v="0"/>
    <n v="2.2281803890848589E-2"/>
  </r>
  <r>
    <n v="36561"/>
    <x v="1"/>
    <n v="39"/>
    <x v="1"/>
    <x v="0"/>
    <x v="0"/>
    <s v="Yes"/>
    <s v="Govt_job"/>
    <s v="Rural"/>
    <n v="191.47"/>
    <x v="4"/>
    <n v="28.3"/>
    <n v="28.25"/>
    <n v="28.3"/>
    <x v="1"/>
    <x v="0"/>
    <s v="0"/>
    <n v="7.5226512167152369E-3"/>
  </r>
  <r>
    <n v="36825"/>
    <x v="1"/>
    <n v="39"/>
    <x v="1"/>
    <x v="0"/>
    <x v="0"/>
    <s v="Yes"/>
    <s v="Private"/>
    <s v="Rural"/>
    <n v="103.12"/>
    <x v="0"/>
    <n v="29.9"/>
    <n v="28.25"/>
    <n v="29.9"/>
    <x v="2"/>
    <x v="0"/>
    <s v="0"/>
    <n v="-2.2606173470762665E-2"/>
  </r>
  <r>
    <n v="37413"/>
    <x v="1"/>
    <n v="39"/>
    <x v="1"/>
    <x v="0"/>
    <x v="0"/>
    <s v="Yes"/>
    <s v="Private"/>
    <s v="Urban"/>
    <n v="77.540000000000006"/>
    <x v="1"/>
    <n v="32.700000000000003"/>
    <n v="28.25"/>
    <n v="32.700000000000003"/>
    <x v="0"/>
    <x v="0"/>
    <s v="0"/>
    <n v="-7.0162983256218999E-3"/>
  </r>
  <r>
    <n v="37431"/>
    <x v="1"/>
    <n v="39"/>
    <x v="1"/>
    <x v="0"/>
    <x v="0"/>
    <s v="Yes"/>
    <s v="Govt_job"/>
    <s v="Urban"/>
    <n v="109.03"/>
    <x v="0"/>
    <n v="24.9"/>
    <n v="28.25"/>
    <n v="24.9"/>
    <x v="0"/>
    <x v="0"/>
    <s v="0"/>
    <n v="-6.7037896931177619E-3"/>
  </r>
  <r>
    <n v="38623"/>
    <x v="0"/>
    <n v="39"/>
    <x v="1"/>
    <x v="0"/>
    <x v="0"/>
    <s v="No"/>
    <s v="Private"/>
    <s v="Urban"/>
    <n v="110.91"/>
    <x v="0"/>
    <n v="27.6"/>
    <n v="28.25"/>
    <n v="27.6"/>
    <x v="1"/>
    <x v="0"/>
    <s v="0"/>
    <n v="2.1490210497849958E-2"/>
  </r>
  <r>
    <n v="39593"/>
    <x v="1"/>
    <n v="39"/>
    <x v="1"/>
    <x v="0"/>
    <x v="0"/>
    <s v="Yes"/>
    <s v="Private"/>
    <s v="Urban"/>
    <n v="80.63"/>
    <x v="1"/>
    <n v="36"/>
    <n v="28.25"/>
    <n v="36"/>
    <x v="3"/>
    <x v="0"/>
    <s v="0"/>
    <n v="2.2987045775937374E-2"/>
  </r>
  <r>
    <n v="39849"/>
    <x v="0"/>
    <n v="39"/>
    <x v="1"/>
    <x v="1"/>
    <x v="0"/>
    <s v="No"/>
    <s v="Private"/>
    <s v="Urban"/>
    <n v="80.989999999999995"/>
    <x v="1"/>
    <n v="39.799999999999997"/>
    <n v="28.25"/>
    <n v="39.799999999999997"/>
    <x v="0"/>
    <x v="0"/>
    <s v="0"/>
    <n v="-1.243063778398712E-2"/>
  </r>
  <r>
    <n v="41007"/>
    <x v="1"/>
    <n v="39"/>
    <x v="1"/>
    <x v="0"/>
    <x v="0"/>
    <s v="Yes"/>
    <s v="Private"/>
    <s v="Urban"/>
    <n v="60.6"/>
    <x v="3"/>
    <n v="34.200000000000003"/>
    <n v="28.25"/>
    <n v="34.200000000000003"/>
    <x v="1"/>
    <x v="0"/>
    <s v="0"/>
    <n v="1.8394550222608868E-2"/>
  </r>
  <r>
    <n v="44001"/>
    <x v="1"/>
    <n v="39"/>
    <x v="1"/>
    <x v="0"/>
    <x v="0"/>
    <s v="Yes"/>
    <s v="Private"/>
    <s v="Urban"/>
    <n v="55.28"/>
    <x v="3"/>
    <n v="31.5"/>
    <n v="28.25"/>
    <n v="31.5"/>
    <x v="0"/>
    <x v="0"/>
    <s v="0"/>
    <n v="-2.1426355739160331E-2"/>
  </r>
  <r>
    <n v="44862"/>
    <x v="1"/>
    <n v="39"/>
    <x v="1"/>
    <x v="0"/>
    <x v="0"/>
    <s v="Yes"/>
    <s v="Private"/>
    <s v="Rural"/>
    <n v="83.51"/>
    <x v="1"/>
    <n v="26.4"/>
    <n v="28.25"/>
    <n v="26.4"/>
    <x v="1"/>
    <x v="0"/>
    <s v="0"/>
    <n v="-1.7770710052999884E-2"/>
  </r>
  <r>
    <n v="44978"/>
    <x v="0"/>
    <n v="39"/>
    <x v="1"/>
    <x v="0"/>
    <x v="0"/>
    <s v="Yes"/>
    <s v="Govt_job"/>
    <s v="Rural"/>
    <n v="72.489999999999995"/>
    <x v="1"/>
    <n v="44.9"/>
    <n v="28.25"/>
    <n v="44.9"/>
    <x v="2"/>
    <x v="0"/>
    <s v="0"/>
    <n v="-1.3360159381584525E-3"/>
  </r>
  <r>
    <n v="48303"/>
    <x v="0"/>
    <n v="39"/>
    <x v="1"/>
    <x v="0"/>
    <x v="0"/>
    <s v="Yes"/>
    <s v="Private"/>
    <s v="Rural"/>
    <n v="71.3"/>
    <x v="1"/>
    <n v="34.700000000000003"/>
    <n v="28.25"/>
    <n v="34.700000000000003"/>
    <x v="1"/>
    <x v="0"/>
    <s v="0"/>
    <n v="-1.5189672758391004E-2"/>
  </r>
  <r>
    <n v="49120"/>
    <x v="1"/>
    <n v="39"/>
    <x v="1"/>
    <x v="0"/>
    <x v="0"/>
    <s v="Yes"/>
    <s v="Govt_job"/>
    <s v="Rural"/>
    <n v="69.38"/>
    <x v="3"/>
    <n v="22.1"/>
    <n v="28.25"/>
    <n v="22.1"/>
    <x v="0"/>
    <x v="0"/>
    <s v="0"/>
    <n v="1.759009524168223E-2"/>
  </r>
  <r>
    <n v="52681"/>
    <x v="1"/>
    <n v="39"/>
    <x v="1"/>
    <x v="0"/>
    <x v="0"/>
    <s v="Yes"/>
    <s v="Private"/>
    <s v="Urban"/>
    <n v="254.95"/>
    <x v="2"/>
    <n v="35.5"/>
    <n v="28.25"/>
    <n v="35.5"/>
    <x v="3"/>
    <x v="0"/>
    <s v="0"/>
    <n v="2.3702561098202603E-2"/>
  </r>
  <r>
    <n v="52792"/>
    <x v="1"/>
    <n v="39"/>
    <x v="1"/>
    <x v="0"/>
    <x v="0"/>
    <s v="Yes"/>
    <s v="Private"/>
    <s v="Urban"/>
    <n v="62.02"/>
    <x v="3"/>
    <n v="23.7"/>
    <n v="28.25"/>
    <n v="23.7"/>
    <x v="3"/>
    <x v="0"/>
    <s v="0"/>
    <n v="-4.5988258096980037E-4"/>
  </r>
  <r>
    <n v="53028"/>
    <x v="1"/>
    <n v="39"/>
    <x v="1"/>
    <x v="0"/>
    <x v="0"/>
    <s v="Yes"/>
    <s v="Private"/>
    <s v="Rural"/>
    <n v="81.31"/>
    <x v="1"/>
    <n v="34.700000000000003"/>
    <n v="28.25"/>
    <n v="34.700000000000003"/>
    <x v="1"/>
    <x v="0"/>
    <s v="0"/>
    <n v="4.9927138698617254E-3"/>
  </r>
  <r>
    <n v="55529"/>
    <x v="0"/>
    <n v="39"/>
    <x v="1"/>
    <x v="0"/>
    <x v="0"/>
    <s v="Yes"/>
    <s v="Private"/>
    <s v="Rural"/>
    <n v="114.32"/>
    <x v="0"/>
    <n v="26.4"/>
    <n v="28.25"/>
    <n v="26.4"/>
    <x v="1"/>
    <x v="0"/>
    <s v="0"/>
    <n v="3.5591177618489512E-3"/>
  </r>
  <r>
    <n v="56616"/>
    <x v="0"/>
    <n v="39"/>
    <x v="1"/>
    <x v="0"/>
    <x v="0"/>
    <s v="Yes"/>
    <s v="Private"/>
    <s v="Rural"/>
    <n v="125.11"/>
    <x v="4"/>
    <n v="24.9"/>
    <n v="28.25"/>
    <n v="24.9"/>
    <x v="2"/>
    <x v="0"/>
    <s v="0"/>
    <n v="-5.0846630454830901E-3"/>
  </r>
  <r>
    <n v="59671"/>
    <x v="1"/>
    <n v="39"/>
    <x v="1"/>
    <x v="0"/>
    <x v="0"/>
    <s v="No"/>
    <s v="Private"/>
    <s v="Rural"/>
    <n v="85.59"/>
    <x v="1"/>
    <n v="33.200000000000003"/>
    <n v="28.25"/>
    <n v="33.200000000000003"/>
    <x v="0"/>
    <x v="0"/>
    <s v="0"/>
    <n v="-9.3761043465927282E-3"/>
  </r>
  <r>
    <n v="60934"/>
    <x v="0"/>
    <n v="39"/>
    <x v="1"/>
    <x v="0"/>
    <x v="0"/>
    <s v="Yes"/>
    <s v="Private"/>
    <s v="Urban"/>
    <n v="57.38"/>
    <x v="3"/>
    <n v="41.8"/>
    <n v="28.25"/>
    <n v="41.8"/>
    <x v="2"/>
    <x v="0"/>
    <s v="0"/>
    <n v="9.1634451812678541E-3"/>
  </r>
  <r>
    <n v="61178"/>
    <x v="0"/>
    <n v="39"/>
    <x v="1"/>
    <x v="0"/>
    <x v="0"/>
    <s v="Yes"/>
    <s v="Private"/>
    <s v="Urban"/>
    <n v="164.67"/>
    <x v="4"/>
    <n v="33.799999999999997"/>
    <n v="28.25"/>
    <n v="33.799999999999997"/>
    <x v="0"/>
    <x v="0"/>
    <s v="0"/>
    <n v="1.2779556526610137E-2"/>
  </r>
  <r>
    <n v="62475"/>
    <x v="0"/>
    <n v="39"/>
    <x v="1"/>
    <x v="1"/>
    <x v="0"/>
    <s v="Yes"/>
    <s v="Private"/>
    <s v="Rural"/>
    <n v="88.18"/>
    <x v="1"/>
    <n v="33.5"/>
    <n v="28.25"/>
    <n v="33.5"/>
    <x v="3"/>
    <x v="0"/>
    <s v="0"/>
    <n v="-1.8363152630631707E-2"/>
  </r>
  <r>
    <n v="63915"/>
    <x v="1"/>
    <n v="39"/>
    <x v="1"/>
    <x v="0"/>
    <x v="0"/>
    <s v="Yes"/>
    <s v="Private"/>
    <s v="Urban"/>
    <n v="87.39"/>
    <x v="1"/>
    <n v="57.9"/>
    <n v="28.25"/>
    <n v="57.9"/>
    <x v="1"/>
    <x v="0"/>
    <s v="0"/>
    <n v="2.8526772859478523E-3"/>
  </r>
  <r>
    <n v="63984"/>
    <x v="0"/>
    <n v="39"/>
    <x v="1"/>
    <x v="0"/>
    <x v="0"/>
    <s v="Yes"/>
    <s v="Private"/>
    <s v="Rural"/>
    <n v="205.77"/>
    <x v="2"/>
    <n v="24.1"/>
    <n v="28.25"/>
    <n v="24.1"/>
    <x v="1"/>
    <x v="0"/>
    <s v="0"/>
    <n v="-1.2708775377749776E-2"/>
  </r>
  <r>
    <n v="64817"/>
    <x v="0"/>
    <n v="39"/>
    <x v="1"/>
    <x v="0"/>
    <x v="0"/>
    <s v="Yes"/>
    <s v="Self-employed"/>
    <s v="Rural"/>
    <n v="88.48"/>
    <x v="1"/>
    <n v="34.299999999999997"/>
    <n v="28.25"/>
    <n v="34.299999999999997"/>
    <x v="1"/>
    <x v="0"/>
    <s v="0"/>
    <n v="1.0922343085698117E-3"/>
  </r>
  <r>
    <n v="65697"/>
    <x v="1"/>
    <n v="39"/>
    <x v="1"/>
    <x v="0"/>
    <x v="0"/>
    <s v="Yes"/>
    <s v="Private"/>
    <s v="Urban"/>
    <n v="122.91"/>
    <x v="0"/>
    <n v="35.700000000000003"/>
    <n v="28.25"/>
    <n v="35.700000000000003"/>
    <x v="1"/>
    <x v="0"/>
    <s v="0"/>
    <n v="-1.2702243752539583E-2"/>
  </r>
  <r>
    <n v="67412"/>
    <x v="1"/>
    <n v="39"/>
    <x v="1"/>
    <x v="0"/>
    <x v="0"/>
    <s v="Yes"/>
    <s v="Private"/>
    <s v="Rural"/>
    <n v="83.83"/>
    <x v="1"/>
    <n v="30.3"/>
    <n v="28.25"/>
    <n v="30.3"/>
    <x v="1"/>
    <x v="0"/>
    <s v="0"/>
    <n v="-1.3584083887860726E-2"/>
  </r>
  <r>
    <n v="68967"/>
    <x v="0"/>
    <n v="39"/>
    <x v="1"/>
    <x v="0"/>
    <x v="0"/>
    <s v="Yes"/>
    <s v="Private"/>
    <s v="Urban"/>
    <n v="179.38"/>
    <x v="4"/>
    <n v="27.7"/>
    <n v="28.25"/>
    <n v="27.7"/>
    <x v="0"/>
    <x v="0"/>
    <s v="0"/>
    <n v="-1.7428576112075544E-2"/>
  </r>
  <r>
    <n v="69510"/>
    <x v="0"/>
    <n v="39"/>
    <x v="1"/>
    <x v="0"/>
    <x v="0"/>
    <s v="Yes"/>
    <s v="Private"/>
    <s v="Rural"/>
    <n v="121.32"/>
    <x v="0"/>
    <n v="26.8"/>
    <n v="28.25"/>
    <n v="26.8"/>
    <x v="1"/>
    <x v="0"/>
    <s v="0"/>
    <n v="-2.5703325633878614E-3"/>
  </r>
  <r>
    <n v="69936"/>
    <x v="1"/>
    <n v="39"/>
    <x v="1"/>
    <x v="0"/>
    <x v="0"/>
    <s v="Yes"/>
    <s v="Private"/>
    <s v="Urban"/>
    <n v="101.52"/>
    <x v="0"/>
    <n v="41.8"/>
    <n v="28.25"/>
    <n v="41.8"/>
    <x v="1"/>
    <x v="0"/>
    <s v="0"/>
    <n v="-1.5596835021843475E-2"/>
  </r>
  <r>
    <n v="70540"/>
    <x v="1"/>
    <n v="39"/>
    <x v="1"/>
    <x v="0"/>
    <x v="0"/>
    <s v="Yes"/>
    <s v="Private"/>
    <s v="Urban"/>
    <n v="243.52"/>
    <x v="2"/>
    <n v="37.200000000000003"/>
    <n v="28.25"/>
    <n v="37.200000000000003"/>
    <x v="3"/>
    <x v="0"/>
    <s v="0"/>
    <n v="9.6645310030558877E-3"/>
  </r>
  <r>
    <n v="70928"/>
    <x v="0"/>
    <n v="39"/>
    <x v="1"/>
    <x v="0"/>
    <x v="0"/>
    <s v="Yes"/>
    <s v="Govt_job"/>
    <s v="Urban"/>
    <n v="73.62"/>
    <x v="1"/>
    <n v="33.4"/>
    <n v="28.25"/>
    <n v="33.4"/>
    <x v="0"/>
    <x v="0"/>
    <s v="0"/>
    <n v="-1.1044420032908842E-3"/>
  </r>
  <r>
    <n v="72525"/>
    <x v="1"/>
    <n v="39"/>
    <x v="1"/>
    <x v="0"/>
    <x v="0"/>
    <s v="Yes"/>
    <s v="Private"/>
    <s v="Urban"/>
    <n v="90.31"/>
    <x v="1"/>
    <n v="27.6"/>
    <n v="28.25"/>
    <n v="27.6"/>
    <x v="3"/>
    <x v="0"/>
    <s v="0"/>
    <n v="-4.9242160933438972E-3"/>
  </r>
  <r>
    <n v="2029"/>
    <x v="1"/>
    <n v="40"/>
    <x v="2"/>
    <x v="0"/>
    <x v="0"/>
    <s v="Yes"/>
    <s v="Private"/>
    <s v="Rural"/>
    <n v="92.35"/>
    <x v="1"/>
    <n v="38"/>
    <n v="28.25"/>
    <n v="38"/>
    <x v="1"/>
    <x v="0"/>
    <s v="0"/>
    <n v="-2.380213012431736E-2"/>
  </r>
  <r>
    <n v="5286"/>
    <x v="1"/>
    <n v="40"/>
    <x v="2"/>
    <x v="0"/>
    <x v="0"/>
    <s v="Yes"/>
    <s v="Govt_job"/>
    <s v="Urban"/>
    <n v="176.38"/>
    <x v="4"/>
    <n v="35.700000000000003"/>
    <n v="28.25"/>
    <n v="35.700000000000003"/>
    <x v="1"/>
    <x v="0"/>
    <s v="0"/>
    <n v="1.2503280921430732E-2"/>
  </r>
  <r>
    <n v="5684"/>
    <x v="0"/>
    <n v="40"/>
    <x v="2"/>
    <x v="0"/>
    <x v="0"/>
    <s v="No"/>
    <s v="Private"/>
    <s v="Urban"/>
    <n v="88.27"/>
    <x v="1"/>
    <m/>
    <n v="28.25"/>
    <n v="28.25"/>
    <x v="2"/>
    <x v="0"/>
    <s v="0"/>
    <n v="1.8963406309613285E-2"/>
  </r>
  <r>
    <n v="6976"/>
    <x v="1"/>
    <n v="40"/>
    <x v="2"/>
    <x v="0"/>
    <x v="0"/>
    <s v="Yes"/>
    <s v="Private"/>
    <s v="Urban"/>
    <n v="93.97"/>
    <x v="1"/>
    <n v="23.6"/>
    <n v="28.25"/>
    <n v="23.6"/>
    <x v="1"/>
    <x v="0"/>
    <s v="0"/>
    <n v="7.531647941631853E-3"/>
  </r>
  <r>
    <n v="7293"/>
    <x v="0"/>
    <n v="40"/>
    <x v="2"/>
    <x v="0"/>
    <x v="0"/>
    <s v="Yes"/>
    <s v="Private"/>
    <s v="Rural"/>
    <n v="83.94"/>
    <x v="1"/>
    <m/>
    <n v="28.25"/>
    <n v="28.25"/>
    <x v="3"/>
    <x v="0"/>
    <s v="0"/>
    <n v="-1.9389010228073413E-2"/>
  </r>
  <r>
    <n v="7871"/>
    <x v="1"/>
    <n v="40"/>
    <x v="2"/>
    <x v="0"/>
    <x v="0"/>
    <s v="Yes"/>
    <s v="Private"/>
    <s v="Urban"/>
    <n v="86.78"/>
    <x v="1"/>
    <n v="35.5"/>
    <n v="28.25"/>
    <n v="35.5"/>
    <x v="3"/>
    <x v="0"/>
    <s v="0"/>
    <n v="-2.477223946087536E-2"/>
  </r>
  <r>
    <n v="10943"/>
    <x v="1"/>
    <n v="40"/>
    <x v="2"/>
    <x v="0"/>
    <x v="0"/>
    <s v="Yes"/>
    <s v="Govt_job"/>
    <s v="Rural"/>
    <n v="110.6"/>
    <x v="0"/>
    <n v="33.299999999999997"/>
    <n v="28.25"/>
    <n v="33.299999999999997"/>
    <x v="2"/>
    <x v="0"/>
    <s v="0"/>
    <n v="-1.8061396537953679E-2"/>
  </r>
  <r>
    <n v="13270"/>
    <x v="1"/>
    <n v="40"/>
    <x v="2"/>
    <x v="0"/>
    <x v="0"/>
    <s v="No"/>
    <s v="Govt_job"/>
    <s v="Urban"/>
    <n v="90.21"/>
    <x v="1"/>
    <n v="41.2"/>
    <n v="28.25"/>
    <n v="41.2"/>
    <x v="1"/>
    <x v="0"/>
    <s v="0"/>
    <n v="-8.0996014240400597E-3"/>
  </r>
  <r>
    <n v="13439"/>
    <x v="0"/>
    <n v="40"/>
    <x v="2"/>
    <x v="1"/>
    <x v="0"/>
    <s v="Yes"/>
    <s v="Private"/>
    <s v="Urban"/>
    <n v="90.91"/>
    <x v="1"/>
    <n v="39.1"/>
    <n v="28.25"/>
    <n v="39.1"/>
    <x v="0"/>
    <x v="0"/>
    <s v="0"/>
    <n v="-1.9686114724108899E-2"/>
  </r>
  <r>
    <n v="14349"/>
    <x v="1"/>
    <n v="40"/>
    <x v="2"/>
    <x v="0"/>
    <x v="0"/>
    <s v="Yes"/>
    <s v="Private"/>
    <s v="Urban"/>
    <n v="103.09"/>
    <x v="0"/>
    <n v="35.6"/>
    <n v="28.25"/>
    <n v="35.6"/>
    <x v="0"/>
    <x v="0"/>
    <s v="0"/>
    <n v="-1.1695746181592043E-2"/>
  </r>
  <r>
    <n v="14807"/>
    <x v="1"/>
    <n v="40"/>
    <x v="2"/>
    <x v="0"/>
    <x v="0"/>
    <s v="Yes"/>
    <s v="Private"/>
    <s v="Urban"/>
    <n v="75.87"/>
    <x v="1"/>
    <n v="30.3"/>
    <n v="28.25"/>
    <n v="30.3"/>
    <x v="1"/>
    <x v="0"/>
    <s v="0"/>
    <n v="2.4785171068713301E-2"/>
  </r>
  <r>
    <n v="15061"/>
    <x v="0"/>
    <n v="40"/>
    <x v="2"/>
    <x v="0"/>
    <x v="0"/>
    <s v="Yes"/>
    <s v="Govt_job"/>
    <s v="Rural"/>
    <n v="72.84"/>
    <x v="1"/>
    <n v="26.1"/>
    <n v="28.25"/>
    <n v="26.1"/>
    <x v="0"/>
    <x v="0"/>
    <s v="0"/>
    <n v="1.3658022336807523E-2"/>
  </r>
  <r>
    <n v="15062"/>
    <x v="0"/>
    <n v="40"/>
    <x v="2"/>
    <x v="0"/>
    <x v="0"/>
    <s v="Yes"/>
    <s v="Govt_job"/>
    <s v="Urban"/>
    <n v="82.46"/>
    <x v="1"/>
    <n v="25.3"/>
    <n v="28.25"/>
    <n v="25.3"/>
    <x v="3"/>
    <x v="0"/>
    <s v="0"/>
    <n v="-5.8635912763604194E-3"/>
  </r>
  <r>
    <n v="15324"/>
    <x v="1"/>
    <n v="40"/>
    <x v="2"/>
    <x v="0"/>
    <x v="0"/>
    <s v="No"/>
    <s v="Private"/>
    <s v="Urban"/>
    <n v="86.1"/>
    <x v="1"/>
    <n v="23.9"/>
    <n v="28.25"/>
    <n v="23.9"/>
    <x v="0"/>
    <x v="0"/>
    <s v="0"/>
    <n v="1.6846731584734227E-2"/>
  </r>
  <r>
    <n v="16380"/>
    <x v="0"/>
    <n v="40"/>
    <x v="2"/>
    <x v="0"/>
    <x v="0"/>
    <s v="Yes"/>
    <s v="Private"/>
    <s v="Rural"/>
    <n v="89.77"/>
    <x v="1"/>
    <m/>
    <n v="28.25"/>
    <n v="28.25"/>
    <x v="3"/>
    <x v="0"/>
    <s v="0"/>
    <n v="1.2638900350519256E-2"/>
  </r>
  <r>
    <n v="16938"/>
    <x v="1"/>
    <n v="40"/>
    <x v="2"/>
    <x v="0"/>
    <x v="0"/>
    <s v="Yes"/>
    <s v="Self-employed"/>
    <s v="Rural"/>
    <n v="212.97"/>
    <x v="2"/>
    <n v="49.8"/>
    <n v="28.25"/>
    <n v="49.8"/>
    <x v="2"/>
    <x v="0"/>
    <s v="0"/>
    <n v="4.2188153722696239E-3"/>
  </r>
  <r>
    <n v="19043"/>
    <x v="1"/>
    <n v="40"/>
    <x v="2"/>
    <x v="0"/>
    <x v="0"/>
    <s v="No"/>
    <s v="Private"/>
    <s v="Rural"/>
    <n v="99"/>
    <x v="0"/>
    <n v="25"/>
    <n v="28.25"/>
    <n v="25"/>
    <x v="1"/>
    <x v="0"/>
    <s v="0"/>
    <n v="-4.4062408252212191E-3"/>
  </r>
  <r>
    <n v="20376"/>
    <x v="0"/>
    <n v="40"/>
    <x v="2"/>
    <x v="0"/>
    <x v="0"/>
    <s v="Yes"/>
    <s v="Self-employed"/>
    <s v="Urban"/>
    <n v="70.069999999999993"/>
    <x v="1"/>
    <n v="27.6"/>
    <n v="28.25"/>
    <n v="27.6"/>
    <x v="3"/>
    <x v="0"/>
    <s v="0"/>
    <n v="6.2344767837589745E-3"/>
  </r>
  <r>
    <n v="21374"/>
    <x v="1"/>
    <n v="40"/>
    <x v="2"/>
    <x v="0"/>
    <x v="0"/>
    <s v="Yes"/>
    <s v="Private"/>
    <s v="Urban"/>
    <n v="74.650000000000006"/>
    <x v="1"/>
    <n v="25.3"/>
    <n v="28.25"/>
    <n v="25.3"/>
    <x v="2"/>
    <x v="0"/>
    <s v="0"/>
    <n v="2.0420938598829829E-2"/>
  </r>
  <r>
    <n v="21397"/>
    <x v="1"/>
    <n v="40"/>
    <x v="2"/>
    <x v="0"/>
    <x v="0"/>
    <s v="Yes"/>
    <s v="Govt_job"/>
    <s v="Urban"/>
    <n v="122.74"/>
    <x v="0"/>
    <n v="23.3"/>
    <n v="28.25"/>
    <n v="23.3"/>
    <x v="0"/>
    <x v="0"/>
    <s v="0"/>
    <n v="-2.4013755523945635E-2"/>
  </r>
  <r>
    <n v="21886"/>
    <x v="1"/>
    <n v="40"/>
    <x v="2"/>
    <x v="0"/>
    <x v="0"/>
    <s v="Yes"/>
    <s v="Private"/>
    <s v="Urban"/>
    <n v="71.2"/>
    <x v="1"/>
    <n v="27.1"/>
    <n v="28.25"/>
    <n v="27.1"/>
    <x v="1"/>
    <x v="0"/>
    <s v="0"/>
    <n v="1.1777979938138783E-2"/>
  </r>
  <r>
    <n v="23568"/>
    <x v="1"/>
    <n v="40"/>
    <x v="2"/>
    <x v="0"/>
    <x v="0"/>
    <s v="Yes"/>
    <s v="Private"/>
    <s v="Urban"/>
    <n v="153.24"/>
    <x v="4"/>
    <n v="38.200000000000003"/>
    <n v="28.25"/>
    <n v="38.200000000000003"/>
    <x v="0"/>
    <x v="0"/>
    <s v="0"/>
    <n v="1.177721361429444E-2"/>
  </r>
  <r>
    <n v="24585"/>
    <x v="0"/>
    <n v="40"/>
    <x v="2"/>
    <x v="0"/>
    <x v="0"/>
    <s v="Yes"/>
    <s v="Govt_job"/>
    <s v="Urban"/>
    <n v="115.07"/>
    <x v="0"/>
    <n v="36.9"/>
    <n v="28.25"/>
    <n v="36.9"/>
    <x v="1"/>
    <x v="0"/>
    <s v="0"/>
    <n v="8.0836453602604712E-3"/>
  </r>
  <r>
    <n v="25088"/>
    <x v="1"/>
    <n v="40"/>
    <x v="2"/>
    <x v="0"/>
    <x v="0"/>
    <s v="No"/>
    <s v="Private"/>
    <s v="Rural"/>
    <n v="217"/>
    <x v="2"/>
    <n v="29.4"/>
    <n v="28.25"/>
    <n v="29.4"/>
    <x v="2"/>
    <x v="0"/>
    <s v="0"/>
    <n v="1.5592267159656486E-2"/>
  </r>
  <r>
    <n v="25326"/>
    <x v="1"/>
    <n v="40"/>
    <x v="2"/>
    <x v="0"/>
    <x v="0"/>
    <s v="No"/>
    <s v="Private"/>
    <s v="Rural"/>
    <n v="99.58"/>
    <x v="0"/>
    <n v="24.1"/>
    <n v="28.25"/>
    <n v="24.1"/>
    <x v="0"/>
    <x v="0"/>
    <s v="0"/>
    <n v="1.2312943776742368E-2"/>
  </r>
  <r>
    <n v="25636"/>
    <x v="0"/>
    <n v="40"/>
    <x v="2"/>
    <x v="0"/>
    <x v="0"/>
    <s v="Yes"/>
    <s v="Private"/>
    <s v="Rural"/>
    <n v="201.96"/>
    <x v="2"/>
    <n v="30.1"/>
    <n v="28.25"/>
    <n v="30.1"/>
    <x v="0"/>
    <x v="0"/>
    <s v="0"/>
    <n v="-1.444244288231732E-2"/>
  </r>
  <r>
    <n v="25674"/>
    <x v="0"/>
    <n v="40"/>
    <x v="2"/>
    <x v="0"/>
    <x v="0"/>
    <s v="Yes"/>
    <s v="Private"/>
    <s v="Urban"/>
    <n v="104.64"/>
    <x v="0"/>
    <n v="24.9"/>
    <n v="28.25"/>
    <n v="24.9"/>
    <x v="0"/>
    <x v="0"/>
    <s v="0"/>
    <n v="1.2542210714628226E-2"/>
  </r>
  <r>
    <n v="28788"/>
    <x v="0"/>
    <n v="40"/>
    <x v="2"/>
    <x v="0"/>
    <x v="0"/>
    <s v="Yes"/>
    <s v="Private"/>
    <s v="Urban"/>
    <n v="191.15"/>
    <x v="4"/>
    <m/>
    <n v="28.25"/>
    <n v="28.25"/>
    <x v="3"/>
    <x v="0"/>
    <s v="0"/>
    <n v="-1.3061530147817301E-3"/>
  </r>
  <r>
    <n v="30290"/>
    <x v="1"/>
    <n v="40"/>
    <x v="2"/>
    <x v="0"/>
    <x v="0"/>
    <s v="Yes"/>
    <s v="Private"/>
    <s v="Urban"/>
    <n v="70.13"/>
    <x v="1"/>
    <n v="23.6"/>
    <n v="28.25"/>
    <n v="23.6"/>
    <x v="1"/>
    <x v="0"/>
    <s v="0"/>
    <n v="-2.1720568428266307E-2"/>
  </r>
  <r>
    <n v="30411"/>
    <x v="1"/>
    <n v="40"/>
    <x v="2"/>
    <x v="0"/>
    <x v="0"/>
    <s v="No"/>
    <s v="Private"/>
    <s v="Rural"/>
    <n v="117.45"/>
    <x v="0"/>
    <n v="30.7"/>
    <n v="28.25"/>
    <n v="30.7"/>
    <x v="3"/>
    <x v="0"/>
    <s v="0"/>
    <n v="-2.1063125055295562E-2"/>
  </r>
  <r>
    <n v="32215"/>
    <x v="1"/>
    <n v="40"/>
    <x v="2"/>
    <x v="0"/>
    <x v="0"/>
    <s v="No"/>
    <s v="Private"/>
    <s v="Urban"/>
    <n v="120.77"/>
    <x v="0"/>
    <n v="27.6"/>
    <n v="28.25"/>
    <n v="27.6"/>
    <x v="1"/>
    <x v="0"/>
    <s v="0"/>
    <n v="5.0258760365903153E-3"/>
  </r>
  <r>
    <n v="34641"/>
    <x v="0"/>
    <n v="40"/>
    <x v="2"/>
    <x v="0"/>
    <x v="0"/>
    <s v="No"/>
    <s v="Private"/>
    <s v="Rural"/>
    <n v="100.35"/>
    <x v="0"/>
    <n v="28.1"/>
    <n v="28.25"/>
    <n v="28.1"/>
    <x v="1"/>
    <x v="0"/>
    <s v="0"/>
    <n v="-1.081668155038425E-2"/>
  </r>
  <r>
    <n v="35188"/>
    <x v="1"/>
    <n v="40"/>
    <x v="2"/>
    <x v="0"/>
    <x v="0"/>
    <s v="No"/>
    <s v="Private"/>
    <s v="Urban"/>
    <n v="78.040000000000006"/>
    <x v="1"/>
    <n v="32.4"/>
    <n v="28.25"/>
    <n v="32.4"/>
    <x v="3"/>
    <x v="0"/>
    <s v="0"/>
    <n v="4.2660050552594305E-3"/>
  </r>
  <r>
    <n v="36744"/>
    <x v="0"/>
    <n v="40"/>
    <x v="2"/>
    <x v="0"/>
    <x v="0"/>
    <s v="Yes"/>
    <s v="Self-employed"/>
    <s v="Rural"/>
    <n v="169.74"/>
    <x v="4"/>
    <n v="31.9"/>
    <n v="28.25"/>
    <n v="31.9"/>
    <x v="1"/>
    <x v="0"/>
    <s v="0"/>
    <n v="2.3389231182262445E-2"/>
  </r>
  <r>
    <n v="36858"/>
    <x v="1"/>
    <n v="40"/>
    <x v="2"/>
    <x v="0"/>
    <x v="0"/>
    <s v="Yes"/>
    <s v="Private"/>
    <s v="Rural"/>
    <n v="72.760000000000005"/>
    <x v="1"/>
    <n v="24"/>
    <n v="28.25"/>
    <n v="24"/>
    <x v="2"/>
    <x v="0"/>
    <s v="0"/>
    <n v="3.0792125519421565E-3"/>
  </r>
  <r>
    <n v="37192"/>
    <x v="1"/>
    <n v="40"/>
    <x v="2"/>
    <x v="0"/>
    <x v="0"/>
    <s v="Yes"/>
    <s v="Private"/>
    <s v="Urban"/>
    <n v="72.989999999999995"/>
    <x v="1"/>
    <n v="46.4"/>
    <n v="28.25"/>
    <n v="46.4"/>
    <x v="0"/>
    <x v="0"/>
    <s v="0"/>
    <n v="1.1026802166814403E-2"/>
  </r>
  <r>
    <n v="39375"/>
    <x v="1"/>
    <n v="40"/>
    <x v="2"/>
    <x v="0"/>
    <x v="0"/>
    <s v="Yes"/>
    <s v="Private"/>
    <s v="Rural"/>
    <n v="119.52"/>
    <x v="0"/>
    <n v="34.6"/>
    <n v="28.25"/>
    <n v="34.6"/>
    <x v="1"/>
    <x v="0"/>
    <s v="0"/>
    <n v="2.3116486222777621E-2"/>
  </r>
  <r>
    <n v="39927"/>
    <x v="0"/>
    <n v="40"/>
    <x v="2"/>
    <x v="0"/>
    <x v="0"/>
    <s v="Yes"/>
    <s v="Private"/>
    <s v="Rural"/>
    <n v="56.07"/>
    <x v="3"/>
    <n v="26.6"/>
    <n v="28.25"/>
    <n v="26.6"/>
    <x v="1"/>
    <x v="0"/>
    <s v="0"/>
    <n v="-2.6245094040555361E-3"/>
  </r>
  <r>
    <n v="40240"/>
    <x v="0"/>
    <n v="40"/>
    <x v="2"/>
    <x v="1"/>
    <x v="0"/>
    <s v="Yes"/>
    <s v="Self-employed"/>
    <s v="Urban"/>
    <n v="93.2"/>
    <x v="1"/>
    <n v="24.8"/>
    <n v="28.25"/>
    <n v="24.8"/>
    <x v="3"/>
    <x v="0"/>
    <s v="0"/>
    <n v="1.9518922726488374E-2"/>
  </r>
  <r>
    <n v="41191"/>
    <x v="0"/>
    <n v="40"/>
    <x v="2"/>
    <x v="0"/>
    <x v="0"/>
    <s v="Yes"/>
    <s v="Private"/>
    <s v="Rural"/>
    <n v="64.84"/>
    <x v="3"/>
    <n v="26.6"/>
    <n v="28.25"/>
    <n v="26.6"/>
    <x v="1"/>
    <x v="0"/>
    <s v="0"/>
    <n v="6.689357178309807E-3"/>
  </r>
  <r>
    <n v="43244"/>
    <x v="1"/>
    <n v="40"/>
    <x v="2"/>
    <x v="0"/>
    <x v="0"/>
    <s v="Yes"/>
    <s v="Private"/>
    <s v="Rural"/>
    <n v="131.99"/>
    <x v="4"/>
    <n v="37.5"/>
    <n v="28.25"/>
    <n v="37.5"/>
    <x v="1"/>
    <x v="0"/>
    <s v="0"/>
    <n v="-4.7601385651593999E-3"/>
  </r>
  <r>
    <n v="43549"/>
    <x v="1"/>
    <n v="40"/>
    <x v="2"/>
    <x v="1"/>
    <x v="0"/>
    <s v="Yes"/>
    <s v="Private"/>
    <s v="Rural"/>
    <n v="81.59"/>
    <x v="1"/>
    <n v="27.2"/>
    <n v="28.25"/>
    <n v="27.2"/>
    <x v="1"/>
    <x v="0"/>
    <s v="0"/>
    <n v="6.9102262372714438E-4"/>
  </r>
  <r>
    <n v="45112"/>
    <x v="0"/>
    <n v="40"/>
    <x v="2"/>
    <x v="0"/>
    <x v="0"/>
    <s v="No"/>
    <s v="Govt_job"/>
    <s v="Urban"/>
    <n v="197.11"/>
    <x v="4"/>
    <n v="23.9"/>
    <n v="28.25"/>
    <n v="23.9"/>
    <x v="1"/>
    <x v="0"/>
    <s v="0"/>
    <n v="-1.7314865267354124E-2"/>
  </r>
  <r>
    <n v="45565"/>
    <x v="1"/>
    <n v="40"/>
    <x v="2"/>
    <x v="0"/>
    <x v="0"/>
    <s v="Yes"/>
    <s v="Private"/>
    <s v="Urban"/>
    <n v="72.12"/>
    <x v="1"/>
    <n v="38"/>
    <n v="28.25"/>
    <n v="38"/>
    <x v="1"/>
    <x v="0"/>
    <s v="0"/>
    <n v="6.06573228728241E-4"/>
  </r>
  <r>
    <n v="45915"/>
    <x v="1"/>
    <n v="40"/>
    <x v="2"/>
    <x v="0"/>
    <x v="0"/>
    <s v="No"/>
    <s v="Private"/>
    <s v="Rural"/>
    <n v="63.45"/>
    <x v="3"/>
    <n v="32.700000000000003"/>
    <n v="28.25"/>
    <n v="32.700000000000003"/>
    <x v="2"/>
    <x v="0"/>
    <s v="0"/>
    <n v="2.2570357698079153E-2"/>
  </r>
  <r>
    <n v="49152"/>
    <x v="1"/>
    <n v="40"/>
    <x v="2"/>
    <x v="0"/>
    <x v="0"/>
    <s v="No"/>
    <s v="Private"/>
    <s v="Rural"/>
    <n v="70.45"/>
    <x v="1"/>
    <n v="23.3"/>
    <n v="28.25"/>
    <n v="23.3"/>
    <x v="3"/>
    <x v="0"/>
    <s v="0"/>
    <n v="-4.7176163750714539E-3"/>
  </r>
  <r>
    <n v="49775"/>
    <x v="0"/>
    <n v="40"/>
    <x v="2"/>
    <x v="0"/>
    <x v="0"/>
    <s v="Yes"/>
    <s v="Private"/>
    <s v="Rural"/>
    <n v="75.400000000000006"/>
    <x v="1"/>
    <n v="28.7"/>
    <n v="28.25"/>
    <n v="28.7"/>
    <x v="0"/>
    <x v="0"/>
    <s v="0"/>
    <n v="5.4571399972518477E-3"/>
  </r>
  <r>
    <n v="50841"/>
    <x v="1"/>
    <n v="40"/>
    <x v="2"/>
    <x v="0"/>
    <x v="0"/>
    <s v="Yes"/>
    <s v="Private"/>
    <s v="Rural"/>
    <n v="191.48"/>
    <x v="4"/>
    <n v="27.9"/>
    <n v="28.25"/>
    <n v="27.9"/>
    <x v="3"/>
    <x v="0"/>
    <s v="0"/>
    <n v="-1.5779405549834764E-2"/>
  </r>
  <r>
    <n v="51116"/>
    <x v="1"/>
    <n v="40"/>
    <x v="2"/>
    <x v="0"/>
    <x v="0"/>
    <s v="Yes"/>
    <s v="Self-employed"/>
    <s v="Urban"/>
    <n v="64.66"/>
    <x v="3"/>
    <n v="25"/>
    <n v="28.25"/>
    <n v="25"/>
    <x v="2"/>
    <x v="0"/>
    <s v="0"/>
    <n v="-4.8496669119478201E-3"/>
  </r>
  <r>
    <n v="51889"/>
    <x v="1"/>
    <n v="40"/>
    <x v="2"/>
    <x v="0"/>
    <x v="0"/>
    <s v="Yes"/>
    <s v="Private"/>
    <s v="Urban"/>
    <n v="58.64"/>
    <x v="3"/>
    <n v="33"/>
    <n v="28.25"/>
    <n v="33"/>
    <x v="1"/>
    <x v="0"/>
    <s v="0"/>
    <n v="1.8962506960081948E-3"/>
  </r>
  <r>
    <n v="53032"/>
    <x v="0"/>
    <n v="40"/>
    <x v="2"/>
    <x v="0"/>
    <x v="0"/>
    <s v="Yes"/>
    <s v="Private"/>
    <s v="Rural"/>
    <n v="80.25"/>
    <x v="1"/>
    <n v="30.3"/>
    <n v="28.25"/>
    <n v="30.3"/>
    <x v="2"/>
    <x v="0"/>
    <s v="0"/>
    <n v="9.6147111441730777E-3"/>
  </r>
  <r>
    <n v="53478"/>
    <x v="1"/>
    <n v="40"/>
    <x v="2"/>
    <x v="0"/>
    <x v="0"/>
    <s v="Yes"/>
    <s v="Private"/>
    <s v="Urban"/>
    <n v="89.61"/>
    <x v="1"/>
    <n v="41.2"/>
    <n v="28.25"/>
    <n v="41.2"/>
    <x v="2"/>
    <x v="0"/>
    <s v="0"/>
    <n v="2.3187611394079266E-2"/>
  </r>
  <r>
    <n v="54127"/>
    <x v="1"/>
    <n v="40"/>
    <x v="2"/>
    <x v="0"/>
    <x v="0"/>
    <s v="Yes"/>
    <s v="Self-employed"/>
    <s v="Urban"/>
    <n v="106.76"/>
    <x v="0"/>
    <n v="24.1"/>
    <n v="28.25"/>
    <n v="24.1"/>
    <x v="2"/>
    <x v="0"/>
    <s v="0"/>
    <n v="1.4464927444411007E-2"/>
  </r>
  <r>
    <n v="54620"/>
    <x v="0"/>
    <n v="40"/>
    <x v="2"/>
    <x v="0"/>
    <x v="0"/>
    <s v="Yes"/>
    <s v="Private"/>
    <s v="Urban"/>
    <n v="78.11"/>
    <x v="1"/>
    <n v="35.299999999999997"/>
    <n v="28.25"/>
    <n v="35.299999999999997"/>
    <x v="1"/>
    <x v="0"/>
    <s v="0"/>
    <n v="-1.3053360562982414E-2"/>
  </r>
  <r>
    <n v="55244"/>
    <x v="0"/>
    <n v="40"/>
    <x v="2"/>
    <x v="0"/>
    <x v="0"/>
    <s v="Yes"/>
    <s v="Self-employed"/>
    <s v="Rural"/>
    <n v="65.290000000000006"/>
    <x v="3"/>
    <n v="28.3"/>
    <n v="28.25"/>
    <n v="28.3"/>
    <x v="1"/>
    <x v="0"/>
    <s v="0"/>
    <n v="1.3788091390381752E-2"/>
  </r>
  <r>
    <n v="56961"/>
    <x v="1"/>
    <n v="40"/>
    <x v="2"/>
    <x v="0"/>
    <x v="0"/>
    <s v="No"/>
    <s v="Govt_job"/>
    <s v="Rural"/>
    <n v="70.56"/>
    <x v="1"/>
    <n v="32.299999999999997"/>
    <n v="28.25"/>
    <n v="32.299999999999997"/>
    <x v="1"/>
    <x v="0"/>
    <s v="0"/>
    <n v="-2.3951167807245875E-3"/>
  </r>
  <r>
    <n v="59906"/>
    <x v="1"/>
    <n v="40"/>
    <x v="2"/>
    <x v="0"/>
    <x v="0"/>
    <s v="Yes"/>
    <s v="Private"/>
    <s v="Rural"/>
    <n v="139.9"/>
    <x v="4"/>
    <n v="31.7"/>
    <n v="28.25"/>
    <n v="31.7"/>
    <x v="3"/>
    <x v="0"/>
    <s v="0"/>
    <n v="1.0700851576133952E-2"/>
  </r>
  <r>
    <n v="59993"/>
    <x v="0"/>
    <n v="40"/>
    <x v="2"/>
    <x v="0"/>
    <x v="0"/>
    <s v="Yes"/>
    <s v="Private"/>
    <s v="Rural"/>
    <n v="60.96"/>
    <x v="3"/>
    <n v="11.5"/>
    <n v="28.25"/>
    <n v="11.5"/>
    <x v="1"/>
    <x v="0"/>
    <s v="0"/>
    <n v="-1.9818117820395941E-3"/>
  </r>
  <r>
    <n v="61238"/>
    <x v="1"/>
    <n v="40"/>
    <x v="2"/>
    <x v="0"/>
    <x v="0"/>
    <s v="Yes"/>
    <s v="Private"/>
    <s v="Rural"/>
    <n v="122.23"/>
    <x v="0"/>
    <n v="30.5"/>
    <n v="28.25"/>
    <n v="30.5"/>
    <x v="0"/>
    <x v="0"/>
    <s v="0"/>
    <n v="-2.1927004867532414E-2"/>
  </r>
  <r>
    <n v="61338"/>
    <x v="1"/>
    <n v="40"/>
    <x v="2"/>
    <x v="0"/>
    <x v="0"/>
    <s v="Yes"/>
    <s v="Private"/>
    <s v="Rural"/>
    <n v="65.47"/>
    <x v="3"/>
    <n v="24.1"/>
    <n v="28.25"/>
    <n v="24.1"/>
    <x v="3"/>
    <x v="0"/>
    <s v="0"/>
    <n v="2.3515502729992976E-3"/>
  </r>
  <r>
    <n v="61785"/>
    <x v="1"/>
    <n v="40"/>
    <x v="2"/>
    <x v="0"/>
    <x v="0"/>
    <s v="No"/>
    <s v="Private"/>
    <s v="Rural"/>
    <n v="158.93"/>
    <x v="4"/>
    <n v="31.3"/>
    <n v="28.25"/>
    <n v="31.3"/>
    <x v="3"/>
    <x v="0"/>
    <s v="0"/>
    <n v="-8.7819771003624317E-3"/>
  </r>
  <r>
    <n v="61987"/>
    <x v="1"/>
    <n v="40"/>
    <x v="2"/>
    <x v="0"/>
    <x v="0"/>
    <s v="Yes"/>
    <s v="Private"/>
    <s v="Urban"/>
    <n v="101.06"/>
    <x v="0"/>
    <n v="32.299999999999997"/>
    <n v="28.25"/>
    <n v="32.299999999999997"/>
    <x v="3"/>
    <x v="0"/>
    <s v="0"/>
    <n v="-1.565882091216898E-2"/>
  </r>
  <r>
    <n v="62075"/>
    <x v="1"/>
    <n v="40"/>
    <x v="2"/>
    <x v="0"/>
    <x v="0"/>
    <s v="Yes"/>
    <s v="Private"/>
    <s v="Urban"/>
    <n v="65.42"/>
    <x v="3"/>
    <n v="17.399999999999999"/>
    <n v="28.25"/>
    <n v="17.399999999999999"/>
    <x v="2"/>
    <x v="0"/>
    <s v="0"/>
    <n v="-2.2471547043461874E-2"/>
  </r>
  <r>
    <n v="62332"/>
    <x v="1"/>
    <n v="40"/>
    <x v="2"/>
    <x v="0"/>
    <x v="0"/>
    <s v="Yes"/>
    <s v="Private"/>
    <s v="Rural"/>
    <n v="74.510000000000005"/>
    <x v="1"/>
    <n v="36.6"/>
    <n v="28.25"/>
    <n v="36.6"/>
    <x v="1"/>
    <x v="0"/>
    <s v="0"/>
    <n v="-6.591046723892424E-3"/>
  </r>
  <r>
    <n v="64582"/>
    <x v="0"/>
    <n v="40"/>
    <x v="2"/>
    <x v="1"/>
    <x v="0"/>
    <s v="Yes"/>
    <s v="Govt_job"/>
    <s v="Rural"/>
    <n v="212.01"/>
    <x v="2"/>
    <n v="28.4"/>
    <n v="28.25"/>
    <n v="28.4"/>
    <x v="1"/>
    <x v="0"/>
    <s v="0"/>
    <n v="-2.3568486246081426E-2"/>
  </r>
  <r>
    <n v="65130"/>
    <x v="0"/>
    <n v="40"/>
    <x v="2"/>
    <x v="0"/>
    <x v="0"/>
    <s v="Yes"/>
    <s v="Private"/>
    <s v="Rural"/>
    <n v="144.47999999999999"/>
    <x v="4"/>
    <n v="29.8"/>
    <n v="28.25"/>
    <n v="29.8"/>
    <x v="3"/>
    <x v="0"/>
    <s v="0"/>
    <n v="-8.6371147995891913E-3"/>
  </r>
  <r>
    <n v="65388"/>
    <x v="1"/>
    <n v="40"/>
    <x v="2"/>
    <x v="0"/>
    <x v="0"/>
    <s v="No"/>
    <s v="Private"/>
    <s v="Urban"/>
    <n v="80.47"/>
    <x v="1"/>
    <n v="27.3"/>
    <n v="28.25"/>
    <n v="27.3"/>
    <x v="3"/>
    <x v="0"/>
    <s v="0"/>
    <n v="1.3206737487433794E-2"/>
  </r>
  <r>
    <n v="66184"/>
    <x v="0"/>
    <n v="40"/>
    <x v="2"/>
    <x v="0"/>
    <x v="0"/>
    <s v="Yes"/>
    <s v="Govt_job"/>
    <s v="Rural"/>
    <n v="100.26"/>
    <x v="0"/>
    <n v="26"/>
    <n v="28.25"/>
    <n v="26"/>
    <x v="0"/>
    <x v="0"/>
    <s v="0"/>
    <n v="8.2191802527698758E-3"/>
  </r>
  <r>
    <n v="67521"/>
    <x v="1"/>
    <n v="40"/>
    <x v="2"/>
    <x v="1"/>
    <x v="0"/>
    <s v="Yes"/>
    <s v="Private"/>
    <s v="Urban"/>
    <n v="124.48"/>
    <x v="0"/>
    <n v="38.5"/>
    <n v="28.25"/>
    <n v="38.5"/>
    <x v="0"/>
    <x v="0"/>
    <s v="0"/>
    <n v="-6.404883282487334E-3"/>
  </r>
  <r>
    <n v="67855"/>
    <x v="1"/>
    <n v="40"/>
    <x v="2"/>
    <x v="0"/>
    <x v="0"/>
    <s v="Yes"/>
    <s v="Private"/>
    <s v="Rural"/>
    <n v="95.04"/>
    <x v="1"/>
    <n v="42.4"/>
    <n v="28.25"/>
    <n v="42.4"/>
    <x v="1"/>
    <x v="0"/>
    <s v="0"/>
    <n v="3.1529704077897071E-3"/>
  </r>
  <r>
    <n v="68302"/>
    <x v="1"/>
    <n v="40"/>
    <x v="2"/>
    <x v="0"/>
    <x v="0"/>
    <s v="Yes"/>
    <s v="Private"/>
    <s v="Urban"/>
    <n v="65.77"/>
    <x v="3"/>
    <n v="31.2"/>
    <n v="28.25"/>
    <n v="31.2"/>
    <x v="1"/>
    <x v="0"/>
    <s v="0"/>
    <n v="-2.0007571842924215E-2"/>
  </r>
  <r>
    <n v="69089"/>
    <x v="1"/>
    <n v="40"/>
    <x v="2"/>
    <x v="0"/>
    <x v="0"/>
    <s v="Yes"/>
    <s v="Private"/>
    <s v="Rural"/>
    <n v="83.3"/>
    <x v="1"/>
    <n v="32"/>
    <n v="28.25"/>
    <n v="32"/>
    <x v="3"/>
    <x v="0"/>
    <s v="0"/>
    <n v="1.219956627134855E-3"/>
  </r>
  <r>
    <n v="71339"/>
    <x v="1"/>
    <n v="40"/>
    <x v="2"/>
    <x v="0"/>
    <x v="0"/>
    <s v="Yes"/>
    <s v="Govt_job"/>
    <s v="Urban"/>
    <n v="114.32"/>
    <x v="0"/>
    <n v="28.3"/>
    <n v="28.25"/>
    <n v="28.3"/>
    <x v="3"/>
    <x v="0"/>
    <s v="0"/>
    <n v="1.9474587523910902E-2"/>
  </r>
  <r>
    <n v="72450"/>
    <x v="0"/>
    <n v="40"/>
    <x v="2"/>
    <x v="0"/>
    <x v="0"/>
    <s v="Yes"/>
    <s v="Private"/>
    <s v="Rural"/>
    <n v="88.81"/>
    <x v="1"/>
    <n v="32.700000000000003"/>
    <n v="28.25"/>
    <n v="32.700000000000003"/>
    <x v="0"/>
    <x v="0"/>
    <s v="0"/>
    <n v="-1.3435604791317102E-2"/>
  </r>
  <r>
    <n v="298"/>
    <x v="1"/>
    <n v="41"/>
    <x v="2"/>
    <x v="0"/>
    <x v="0"/>
    <s v="Yes"/>
    <s v="Self-employed"/>
    <s v="Rural"/>
    <n v="76.66"/>
    <x v="1"/>
    <m/>
    <n v="28.25"/>
    <n v="28.25"/>
    <x v="0"/>
    <x v="0"/>
    <s v="0"/>
    <n v="-5.605529937085468E-3"/>
  </r>
  <r>
    <n v="563"/>
    <x v="1"/>
    <n v="41"/>
    <x v="2"/>
    <x v="0"/>
    <x v="0"/>
    <s v="Yes"/>
    <s v="Private"/>
    <s v="Rural"/>
    <n v="216.71"/>
    <x v="2"/>
    <n v="36.200000000000003"/>
    <n v="28.25"/>
    <n v="36.200000000000003"/>
    <x v="1"/>
    <x v="0"/>
    <s v="0"/>
    <n v="2.4155592926905702E-2"/>
  </r>
  <r>
    <n v="3531"/>
    <x v="0"/>
    <n v="41"/>
    <x v="2"/>
    <x v="0"/>
    <x v="0"/>
    <s v="Yes"/>
    <s v="Private"/>
    <s v="Rural"/>
    <n v="83.97"/>
    <x v="1"/>
    <n v="28.5"/>
    <n v="28.25"/>
    <n v="28.5"/>
    <x v="2"/>
    <x v="0"/>
    <s v="0"/>
    <n v="-8.2280681135899984E-3"/>
  </r>
  <r>
    <n v="6540"/>
    <x v="1"/>
    <n v="41"/>
    <x v="2"/>
    <x v="0"/>
    <x v="0"/>
    <s v="Yes"/>
    <s v="Private"/>
    <s v="Rural"/>
    <n v="93.67"/>
    <x v="1"/>
    <n v="35.9"/>
    <n v="28.25"/>
    <n v="35.9"/>
    <x v="0"/>
    <x v="0"/>
    <s v="0"/>
    <n v="2.8246443252962438E-3"/>
  </r>
  <r>
    <n v="7069"/>
    <x v="1"/>
    <n v="41"/>
    <x v="2"/>
    <x v="0"/>
    <x v="0"/>
    <s v="Yes"/>
    <s v="Private"/>
    <s v="Rural"/>
    <n v="102.39"/>
    <x v="0"/>
    <n v="40.4"/>
    <n v="28.25"/>
    <n v="40.4"/>
    <x v="2"/>
    <x v="0"/>
    <s v="0"/>
    <n v="1.4574178289842089E-3"/>
  </r>
  <r>
    <n v="7122"/>
    <x v="1"/>
    <n v="41"/>
    <x v="2"/>
    <x v="0"/>
    <x v="0"/>
    <s v="No"/>
    <s v="Private"/>
    <s v="Rural"/>
    <n v="94.3"/>
    <x v="1"/>
    <n v="41.6"/>
    <n v="28.25"/>
    <n v="41.6"/>
    <x v="0"/>
    <x v="0"/>
    <s v="0"/>
    <n v="-2.5109716870978125E-3"/>
  </r>
  <r>
    <n v="8264"/>
    <x v="0"/>
    <n v="41"/>
    <x v="2"/>
    <x v="0"/>
    <x v="0"/>
    <s v="Yes"/>
    <s v="Self-employed"/>
    <s v="Rural"/>
    <n v="105.9"/>
    <x v="0"/>
    <n v="27.7"/>
    <n v="28.25"/>
    <n v="27.7"/>
    <x v="0"/>
    <x v="0"/>
    <s v="0"/>
    <n v="-1.2810577282297142E-2"/>
  </r>
  <r>
    <n v="10138"/>
    <x v="1"/>
    <n v="41"/>
    <x v="2"/>
    <x v="0"/>
    <x v="0"/>
    <s v="Yes"/>
    <s v="Private"/>
    <s v="Urban"/>
    <n v="74.849999999999994"/>
    <x v="1"/>
    <n v="24.8"/>
    <n v="28.25"/>
    <n v="24.8"/>
    <x v="2"/>
    <x v="0"/>
    <s v="0"/>
    <n v="1.3843350620675566E-2"/>
  </r>
  <r>
    <n v="10159"/>
    <x v="0"/>
    <n v="41"/>
    <x v="2"/>
    <x v="0"/>
    <x v="0"/>
    <s v="Yes"/>
    <s v="Private"/>
    <s v="Urban"/>
    <n v="99.8"/>
    <x v="0"/>
    <n v="31.6"/>
    <n v="28.25"/>
    <n v="31.6"/>
    <x v="1"/>
    <x v="0"/>
    <s v="0"/>
    <n v="1.6832542024624975E-2"/>
  </r>
  <r>
    <n v="10762"/>
    <x v="1"/>
    <n v="41"/>
    <x v="2"/>
    <x v="0"/>
    <x v="0"/>
    <s v="Yes"/>
    <s v="Private"/>
    <s v="Rural"/>
    <n v="79.849999999999994"/>
    <x v="1"/>
    <n v="45"/>
    <n v="28.25"/>
    <n v="45"/>
    <x v="0"/>
    <x v="0"/>
    <s v="0"/>
    <n v="-7.3721972067530171E-3"/>
  </r>
  <r>
    <n v="11447"/>
    <x v="1"/>
    <n v="41"/>
    <x v="2"/>
    <x v="0"/>
    <x v="0"/>
    <s v="Yes"/>
    <s v="Govt_job"/>
    <s v="Urban"/>
    <n v="80.28"/>
    <x v="1"/>
    <n v="37.299999999999997"/>
    <n v="28.25"/>
    <n v="37.299999999999997"/>
    <x v="1"/>
    <x v="0"/>
    <s v="0"/>
    <n v="5.9337601185827536E-3"/>
  </r>
  <r>
    <n v="11450"/>
    <x v="1"/>
    <n v="41"/>
    <x v="2"/>
    <x v="0"/>
    <x v="0"/>
    <s v="Yes"/>
    <s v="Self-employed"/>
    <s v="Urban"/>
    <n v="98.85"/>
    <x v="1"/>
    <n v="24.6"/>
    <n v="28.25"/>
    <n v="24.6"/>
    <x v="1"/>
    <x v="0"/>
    <s v="0"/>
    <n v="-6.2590066598537993E-3"/>
  </r>
  <r>
    <n v="11898"/>
    <x v="1"/>
    <n v="41"/>
    <x v="2"/>
    <x v="0"/>
    <x v="0"/>
    <s v="Yes"/>
    <s v="Private"/>
    <s v="Urban"/>
    <n v="87.06"/>
    <x v="1"/>
    <n v="30"/>
    <n v="28.25"/>
    <n v="30"/>
    <x v="1"/>
    <x v="0"/>
    <s v="0"/>
    <n v="-1.8574464853201918E-2"/>
  </r>
  <r>
    <n v="14399"/>
    <x v="1"/>
    <n v="41"/>
    <x v="2"/>
    <x v="0"/>
    <x v="0"/>
    <s v="Yes"/>
    <s v="Private"/>
    <s v="Urban"/>
    <n v="92.14"/>
    <x v="1"/>
    <n v="29.6"/>
    <n v="28.25"/>
    <n v="29.6"/>
    <x v="2"/>
    <x v="0"/>
    <s v="0"/>
    <n v="6.6285644299008684E-3"/>
  </r>
  <r>
    <n v="14785"/>
    <x v="1"/>
    <n v="41"/>
    <x v="2"/>
    <x v="0"/>
    <x v="0"/>
    <s v="Yes"/>
    <s v="Private"/>
    <s v="Rural"/>
    <n v="92.64"/>
    <x v="1"/>
    <n v="43.8"/>
    <n v="28.25"/>
    <n v="43.8"/>
    <x v="1"/>
    <x v="0"/>
    <s v="0"/>
    <n v="1.8387387767344908E-2"/>
  </r>
  <r>
    <n v="14918"/>
    <x v="1"/>
    <n v="41"/>
    <x v="2"/>
    <x v="0"/>
    <x v="0"/>
    <s v="Yes"/>
    <s v="Private"/>
    <s v="Urban"/>
    <n v="65.67"/>
    <x v="3"/>
    <n v="26.7"/>
    <n v="28.25"/>
    <n v="26.7"/>
    <x v="3"/>
    <x v="0"/>
    <s v="0"/>
    <n v="-4.3069239407068968E-3"/>
  </r>
  <r>
    <n v="15415"/>
    <x v="0"/>
    <n v="41"/>
    <x v="2"/>
    <x v="1"/>
    <x v="1"/>
    <s v="Yes"/>
    <s v="Private"/>
    <s v="Urban"/>
    <n v="94.47"/>
    <x v="1"/>
    <n v="43.9"/>
    <n v="28.25"/>
    <n v="43.9"/>
    <x v="1"/>
    <x v="0"/>
    <s v="0"/>
    <n v="-2.0032827847271072E-2"/>
  </r>
  <r>
    <n v="15539"/>
    <x v="1"/>
    <n v="41"/>
    <x v="2"/>
    <x v="0"/>
    <x v="0"/>
    <s v="Yes"/>
    <s v="Private"/>
    <s v="Rural"/>
    <n v="97.41"/>
    <x v="1"/>
    <n v="25.5"/>
    <n v="28.25"/>
    <n v="25.5"/>
    <x v="1"/>
    <x v="0"/>
    <s v="0"/>
    <n v="1.0013567496508691E-2"/>
  </r>
  <r>
    <n v="15969"/>
    <x v="1"/>
    <n v="41"/>
    <x v="2"/>
    <x v="0"/>
    <x v="0"/>
    <s v="Yes"/>
    <s v="Self-employed"/>
    <s v="Rural"/>
    <n v="102.89"/>
    <x v="0"/>
    <n v="37.200000000000003"/>
    <n v="28.25"/>
    <n v="37.200000000000003"/>
    <x v="2"/>
    <x v="0"/>
    <s v="0"/>
    <n v="1.8289045651388447E-3"/>
  </r>
  <r>
    <n v="16809"/>
    <x v="0"/>
    <n v="41"/>
    <x v="2"/>
    <x v="0"/>
    <x v="0"/>
    <s v="Yes"/>
    <s v="Private"/>
    <s v="Urban"/>
    <n v="111.71"/>
    <x v="0"/>
    <n v="38.9"/>
    <n v="28.25"/>
    <n v="38.9"/>
    <x v="2"/>
    <x v="0"/>
    <s v="0"/>
    <n v="-9.6789012545372595E-3"/>
  </r>
  <r>
    <n v="17398"/>
    <x v="0"/>
    <n v="41"/>
    <x v="2"/>
    <x v="0"/>
    <x v="0"/>
    <s v="Yes"/>
    <s v="Private"/>
    <s v="Rural"/>
    <n v="101.79"/>
    <x v="0"/>
    <n v="26.7"/>
    <n v="28.25"/>
    <n v="26.7"/>
    <x v="0"/>
    <x v="0"/>
    <s v="0"/>
    <n v="-2.3746447972827461E-2"/>
  </r>
  <r>
    <n v="17569"/>
    <x v="0"/>
    <n v="41"/>
    <x v="2"/>
    <x v="0"/>
    <x v="0"/>
    <s v="Yes"/>
    <s v="Self-employed"/>
    <s v="Rural"/>
    <n v="93.52"/>
    <x v="1"/>
    <n v="31.5"/>
    <n v="28.25"/>
    <n v="31.5"/>
    <x v="0"/>
    <x v="0"/>
    <s v="0"/>
    <n v="-2.1189469083629359E-2"/>
  </r>
  <r>
    <n v="17623"/>
    <x v="0"/>
    <n v="41"/>
    <x v="2"/>
    <x v="0"/>
    <x v="0"/>
    <s v="No"/>
    <s v="Self-employed"/>
    <s v="Urban"/>
    <n v="87.44"/>
    <x v="1"/>
    <n v="33.5"/>
    <n v="28.25"/>
    <n v="33.5"/>
    <x v="0"/>
    <x v="0"/>
    <s v="0"/>
    <n v="1.7701264567599927E-2"/>
  </r>
  <r>
    <n v="18412"/>
    <x v="0"/>
    <n v="41"/>
    <x v="2"/>
    <x v="0"/>
    <x v="0"/>
    <s v="Yes"/>
    <s v="Private"/>
    <s v="Rural"/>
    <n v="82.32"/>
    <x v="1"/>
    <n v="27.9"/>
    <n v="28.25"/>
    <n v="27.9"/>
    <x v="0"/>
    <x v="0"/>
    <s v="0"/>
    <n v="2.3447361253409009E-2"/>
  </r>
  <r>
    <n v="18616"/>
    <x v="1"/>
    <n v="41"/>
    <x v="2"/>
    <x v="0"/>
    <x v="0"/>
    <s v="Yes"/>
    <s v="Private"/>
    <s v="Urban"/>
    <n v="82.2"/>
    <x v="1"/>
    <n v="23.9"/>
    <n v="28.25"/>
    <n v="23.9"/>
    <x v="0"/>
    <x v="0"/>
    <s v="0"/>
    <n v="1.0951627405080173E-2"/>
  </r>
  <r>
    <n v="20154"/>
    <x v="1"/>
    <n v="41"/>
    <x v="2"/>
    <x v="0"/>
    <x v="0"/>
    <s v="Yes"/>
    <s v="Private"/>
    <s v="Rural"/>
    <n v="82.48"/>
    <x v="1"/>
    <n v="33.5"/>
    <n v="28.25"/>
    <n v="33.5"/>
    <x v="0"/>
    <x v="0"/>
    <s v="0"/>
    <n v="-3.6998369433166754E-3"/>
  </r>
  <r>
    <n v="22477"/>
    <x v="0"/>
    <n v="41"/>
    <x v="2"/>
    <x v="0"/>
    <x v="0"/>
    <s v="Yes"/>
    <s v="Private"/>
    <s v="Rural"/>
    <n v="79.66"/>
    <x v="1"/>
    <n v="25.1"/>
    <n v="28.25"/>
    <n v="25.1"/>
    <x v="0"/>
    <x v="0"/>
    <s v="0"/>
    <n v="-1.8763393092055165E-2"/>
  </r>
  <r>
    <n v="22607"/>
    <x v="1"/>
    <n v="41"/>
    <x v="2"/>
    <x v="0"/>
    <x v="0"/>
    <s v="Yes"/>
    <s v="Private"/>
    <s v="Urban"/>
    <n v="103.79"/>
    <x v="0"/>
    <n v="28.6"/>
    <n v="28.25"/>
    <n v="28.6"/>
    <x v="1"/>
    <x v="0"/>
    <s v="0"/>
    <n v="1.1159358262777253E-2"/>
  </r>
  <r>
    <n v="22902"/>
    <x v="0"/>
    <n v="41"/>
    <x v="2"/>
    <x v="1"/>
    <x v="0"/>
    <s v="Yes"/>
    <s v="Private"/>
    <s v="Urban"/>
    <n v="69.52"/>
    <x v="3"/>
    <n v="31.9"/>
    <n v="28.25"/>
    <n v="31.9"/>
    <x v="1"/>
    <x v="0"/>
    <s v="0"/>
    <n v="9.9247046546936061E-3"/>
  </r>
  <r>
    <n v="23240"/>
    <x v="1"/>
    <n v="41"/>
    <x v="2"/>
    <x v="0"/>
    <x v="0"/>
    <s v="Yes"/>
    <s v="Private"/>
    <s v="Rural"/>
    <n v="91.46"/>
    <x v="1"/>
    <n v="29.5"/>
    <n v="28.25"/>
    <n v="29.5"/>
    <x v="1"/>
    <x v="0"/>
    <s v="0"/>
    <n v="-6.3589034016329369E-3"/>
  </r>
  <r>
    <n v="25099"/>
    <x v="0"/>
    <n v="41"/>
    <x v="2"/>
    <x v="0"/>
    <x v="0"/>
    <s v="No"/>
    <s v="Govt_job"/>
    <s v="Rural"/>
    <n v="74.81"/>
    <x v="1"/>
    <n v="39.700000000000003"/>
    <n v="28.25"/>
    <n v="39.700000000000003"/>
    <x v="3"/>
    <x v="0"/>
    <s v="0"/>
    <n v="7.7991347251998907E-3"/>
  </r>
  <r>
    <n v="26452"/>
    <x v="1"/>
    <n v="41"/>
    <x v="2"/>
    <x v="0"/>
    <x v="0"/>
    <s v="Yes"/>
    <s v="Private"/>
    <s v="Rural"/>
    <n v="104.36"/>
    <x v="0"/>
    <n v="30.2"/>
    <n v="28.25"/>
    <n v="30.2"/>
    <x v="1"/>
    <x v="0"/>
    <s v="0"/>
    <n v="9.8391488415152661E-3"/>
  </r>
  <r>
    <n v="26862"/>
    <x v="1"/>
    <n v="41"/>
    <x v="2"/>
    <x v="0"/>
    <x v="0"/>
    <s v="Yes"/>
    <s v="Govt_job"/>
    <s v="Rural"/>
    <n v="78.930000000000007"/>
    <x v="1"/>
    <n v="30.9"/>
    <n v="28.25"/>
    <n v="30.9"/>
    <x v="2"/>
    <x v="0"/>
    <s v="0"/>
    <n v="-8.918043154316397E-3"/>
  </r>
  <r>
    <n v="26993"/>
    <x v="1"/>
    <n v="41"/>
    <x v="2"/>
    <x v="0"/>
    <x v="0"/>
    <s v="Yes"/>
    <s v="Private"/>
    <s v="Rural"/>
    <n v="89.88"/>
    <x v="1"/>
    <n v="33.1"/>
    <n v="28.25"/>
    <n v="33.1"/>
    <x v="2"/>
    <x v="0"/>
    <s v="0"/>
    <n v="1.5078604138089558E-2"/>
  </r>
  <r>
    <n v="28418"/>
    <x v="1"/>
    <n v="41"/>
    <x v="2"/>
    <x v="0"/>
    <x v="0"/>
    <s v="Yes"/>
    <s v="Private"/>
    <s v="Rural"/>
    <n v="107.18"/>
    <x v="0"/>
    <n v="22.8"/>
    <n v="28.25"/>
    <n v="22.8"/>
    <x v="1"/>
    <x v="0"/>
    <s v="0"/>
    <n v="-6.4656632345796326E-3"/>
  </r>
  <r>
    <n v="29028"/>
    <x v="1"/>
    <n v="41"/>
    <x v="2"/>
    <x v="0"/>
    <x v="0"/>
    <s v="Yes"/>
    <s v="Private"/>
    <s v="Rural"/>
    <n v="91.04"/>
    <x v="1"/>
    <n v="24.5"/>
    <n v="28.25"/>
    <n v="24.5"/>
    <x v="1"/>
    <x v="0"/>
    <s v="0"/>
    <n v="-2.0901673296385481E-2"/>
  </r>
  <r>
    <n v="30402"/>
    <x v="0"/>
    <n v="41"/>
    <x v="2"/>
    <x v="0"/>
    <x v="0"/>
    <s v="Yes"/>
    <s v="Private"/>
    <s v="Urban"/>
    <n v="104.34"/>
    <x v="0"/>
    <n v="30.3"/>
    <n v="28.25"/>
    <n v="30.3"/>
    <x v="0"/>
    <x v="0"/>
    <s v="0"/>
    <n v="1.2575389576036145E-2"/>
  </r>
  <r>
    <n v="31372"/>
    <x v="1"/>
    <n v="41"/>
    <x v="2"/>
    <x v="0"/>
    <x v="0"/>
    <s v="Yes"/>
    <s v="Private"/>
    <s v="Rural"/>
    <n v="83.44"/>
    <x v="1"/>
    <n v="21.5"/>
    <n v="28.25"/>
    <n v="21.5"/>
    <x v="0"/>
    <x v="0"/>
    <s v="0"/>
    <n v="9.1486403263397291E-3"/>
  </r>
  <r>
    <n v="32317"/>
    <x v="1"/>
    <n v="41"/>
    <x v="2"/>
    <x v="0"/>
    <x v="0"/>
    <s v="Yes"/>
    <s v="Private"/>
    <s v="Urban"/>
    <n v="80.72"/>
    <x v="1"/>
    <n v="34.1"/>
    <n v="28.25"/>
    <n v="34.1"/>
    <x v="3"/>
    <x v="0"/>
    <s v="0"/>
    <n v="4.6760236661581413E-3"/>
  </r>
  <r>
    <n v="32726"/>
    <x v="1"/>
    <n v="41"/>
    <x v="2"/>
    <x v="0"/>
    <x v="0"/>
    <s v="No"/>
    <s v="Private"/>
    <s v="Urban"/>
    <n v="76.08"/>
    <x v="1"/>
    <n v="25.1"/>
    <n v="28.25"/>
    <n v="25.1"/>
    <x v="1"/>
    <x v="0"/>
    <s v="0"/>
    <n v="7.8939901847204508E-3"/>
  </r>
  <r>
    <n v="36317"/>
    <x v="1"/>
    <n v="41"/>
    <x v="2"/>
    <x v="0"/>
    <x v="0"/>
    <s v="Yes"/>
    <s v="Private"/>
    <s v="Rural"/>
    <n v="134.29"/>
    <x v="4"/>
    <n v="26.8"/>
    <n v="28.25"/>
    <n v="26.8"/>
    <x v="3"/>
    <x v="0"/>
    <s v="0"/>
    <n v="1.3254435817668104E-2"/>
  </r>
  <r>
    <n v="37545"/>
    <x v="0"/>
    <n v="41"/>
    <x v="2"/>
    <x v="0"/>
    <x v="0"/>
    <s v="No"/>
    <s v="Govt_job"/>
    <s v="Urban"/>
    <n v="106.98"/>
    <x v="0"/>
    <n v="27.6"/>
    <n v="28.25"/>
    <n v="27.6"/>
    <x v="1"/>
    <x v="0"/>
    <s v="0"/>
    <n v="1.4685985861893841E-2"/>
  </r>
  <r>
    <n v="37888"/>
    <x v="0"/>
    <n v="41"/>
    <x v="2"/>
    <x v="0"/>
    <x v="0"/>
    <s v="Yes"/>
    <s v="Private"/>
    <s v="Rural"/>
    <n v="92.49"/>
    <x v="1"/>
    <n v="41.6"/>
    <n v="28.25"/>
    <n v="41.6"/>
    <x v="0"/>
    <x v="0"/>
    <s v="0"/>
    <n v="1.727264782328649E-2"/>
  </r>
  <r>
    <n v="38009"/>
    <x v="0"/>
    <n v="41"/>
    <x v="2"/>
    <x v="0"/>
    <x v="0"/>
    <s v="Yes"/>
    <s v="Private"/>
    <s v="Urban"/>
    <n v="223.78"/>
    <x v="2"/>
    <n v="32.299999999999997"/>
    <n v="28.25"/>
    <n v="32.299999999999997"/>
    <x v="1"/>
    <x v="0"/>
    <s v="0"/>
    <n v="9.8073318728551513E-4"/>
  </r>
  <r>
    <n v="38771"/>
    <x v="1"/>
    <n v="41"/>
    <x v="2"/>
    <x v="0"/>
    <x v="0"/>
    <s v="No"/>
    <s v="Govt_job"/>
    <s v="Urban"/>
    <n v="129.01"/>
    <x v="4"/>
    <n v="42.4"/>
    <n v="28.25"/>
    <n v="42.4"/>
    <x v="0"/>
    <x v="0"/>
    <s v="0"/>
    <n v="1.2696546254043761E-3"/>
  </r>
  <r>
    <n v="38783"/>
    <x v="1"/>
    <n v="41"/>
    <x v="2"/>
    <x v="0"/>
    <x v="0"/>
    <s v="Yes"/>
    <s v="Self-employed"/>
    <s v="Urban"/>
    <n v="146.21"/>
    <x v="4"/>
    <n v="34.299999999999997"/>
    <n v="28.25"/>
    <n v="34.299999999999997"/>
    <x v="0"/>
    <x v="0"/>
    <s v="0"/>
    <n v="-3.4723077159708347E-3"/>
  </r>
  <r>
    <n v="39060"/>
    <x v="1"/>
    <n v="41"/>
    <x v="2"/>
    <x v="0"/>
    <x v="0"/>
    <s v="Yes"/>
    <s v="Private"/>
    <s v="Urban"/>
    <n v="71.06"/>
    <x v="1"/>
    <n v="23.4"/>
    <n v="28.25"/>
    <n v="23.4"/>
    <x v="1"/>
    <x v="0"/>
    <s v="0"/>
    <n v="-2.4577995985444568E-2"/>
  </r>
  <r>
    <n v="39706"/>
    <x v="0"/>
    <n v="41"/>
    <x v="2"/>
    <x v="0"/>
    <x v="0"/>
    <s v="Yes"/>
    <s v="Self-employed"/>
    <s v="Rural"/>
    <n v="62.93"/>
    <x v="3"/>
    <n v="26.1"/>
    <n v="28.25"/>
    <n v="26.1"/>
    <x v="3"/>
    <x v="0"/>
    <s v="0"/>
    <n v="-7.1947838682406449E-3"/>
  </r>
  <r>
    <n v="39796"/>
    <x v="0"/>
    <n v="41"/>
    <x v="2"/>
    <x v="0"/>
    <x v="0"/>
    <s v="No"/>
    <s v="Self-employed"/>
    <s v="Rural"/>
    <n v="60.73"/>
    <x v="3"/>
    <n v="28"/>
    <n v="28.25"/>
    <n v="28"/>
    <x v="1"/>
    <x v="0"/>
    <s v="0"/>
    <n v="1.2067065582640396E-2"/>
  </r>
  <r>
    <n v="39823"/>
    <x v="1"/>
    <n v="41"/>
    <x v="2"/>
    <x v="0"/>
    <x v="0"/>
    <s v="Yes"/>
    <s v="Govt_job"/>
    <s v="Rural"/>
    <n v="229.86"/>
    <x v="2"/>
    <n v="35.200000000000003"/>
    <n v="28.25"/>
    <n v="35.200000000000003"/>
    <x v="3"/>
    <x v="0"/>
    <s v="0"/>
    <n v="2.3785631620678871E-2"/>
  </r>
  <r>
    <n v="40931"/>
    <x v="1"/>
    <n v="41"/>
    <x v="2"/>
    <x v="0"/>
    <x v="0"/>
    <s v="Yes"/>
    <s v="Govt_job"/>
    <s v="Urban"/>
    <n v="91.93"/>
    <x v="1"/>
    <n v="24.7"/>
    <n v="28.25"/>
    <n v="24.7"/>
    <x v="3"/>
    <x v="0"/>
    <s v="0"/>
    <n v="-8.614759259701921E-3"/>
  </r>
  <r>
    <n v="41146"/>
    <x v="0"/>
    <n v="41"/>
    <x v="2"/>
    <x v="0"/>
    <x v="0"/>
    <s v="Yes"/>
    <s v="Private"/>
    <s v="Rural"/>
    <n v="113.65"/>
    <x v="0"/>
    <n v="49.3"/>
    <n v="28.25"/>
    <n v="49.3"/>
    <x v="1"/>
    <x v="0"/>
    <s v="0"/>
    <n v="2.3943967081756064E-2"/>
  </r>
  <r>
    <n v="42007"/>
    <x v="0"/>
    <n v="41"/>
    <x v="2"/>
    <x v="0"/>
    <x v="0"/>
    <s v="No"/>
    <s v="Private"/>
    <s v="Rural"/>
    <n v="70.150000000000006"/>
    <x v="1"/>
    <m/>
    <n v="28.25"/>
    <n v="28.25"/>
    <x v="2"/>
    <x v="0"/>
    <s v="0"/>
    <n v="2.4422068486387487E-2"/>
  </r>
  <r>
    <n v="42305"/>
    <x v="1"/>
    <n v="41"/>
    <x v="2"/>
    <x v="0"/>
    <x v="0"/>
    <s v="No"/>
    <s v="Private"/>
    <s v="Rural"/>
    <n v="100.75"/>
    <x v="0"/>
    <n v="27.2"/>
    <n v="28.25"/>
    <n v="27.2"/>
    <x v="1"/>
    <x v="0"/>
    <s v="0"/>
    <n v="-6.3946141654569856E-3"/>
  </r>
  <r>
    <n v="44179"/>
    <x v="1"/>
    <n v="41"/>
    <x v="2"/>
    <x v="0"/>
    <x v="0"/>
    <s v="Yes"/>
    <s v="Private"/>
    <s v="Urban"/>
    <n v="80.77"/>
    <x v="1"/>
    <n v="21.1"/>
    <n v="28.25"/>
    <n v="21.1"/>
    <x v="1"/>
    <x v="0"/>
    <s v="0"/>
    <n v="-2.0470244911820829E-2"/>
  </r>
  <r>
    <n v="47730"/>
    <x v="1"/>
    <n v="41"/>
    <x v="2"/>
    <x v="0"/>
    <x v="0"/>
    <s v="No"/>
    <s v="Private"/>
    <s v="Urban"/>
    <n v="86.03"/>
    <x v="1"/>
    <n v="26.4"/>
    <n v="28.25"/>
    <n v="26.4"/>
    <x v="1"/>
    <x v="0"/>
    <s v="0"/>
    <n v="2.3954879753346436E-2"/>
  </r>
  <r>
    <n v="49883"/>
    <x v="1"/>
    <n v="41"/>
    <x v="2"/>
    <x v="0"/>
    <x v="0"/>
    <s v="Yes"/>
    <s v="Private"/>
    <s v="Rural"/>
    <n v="65.400000000000006"/>
    <x v="3"/>
    <n v="36.9"/>
    <n v="28.25"/>
    <n v="36.9"/>
    <x v="2"/>
    <x v="0"/>
    <s v="0"/>
    <n v="1.5397812635720155E-5"/>
  </r>
  <r>
    <n v="50073"/>
    <x v="1"/>
    <n v="41"/>
    <x v="2"/>
    <x v="0"/>
    <x v="1"/>
    <s v="No"/>
    <s v="Private"/>
    <s v="Rural"/>
    <n v="186.54"/>
    <x v="4"/>
    <n v="39"/>
    <n v="28.25"/>
    <n v="39"/>
    <x v="2"/>
    <x v="0"/>
    <s v="0"/>
    <n v="5.6615532688833901E-3"/>
  </r>
  <r>
    <n v="50463"/>
    <x v="1"/>
    <n v="41"/>
    <x v="2"/>
    <x v="0"/>
    <x v="0"/>
    <s v="Yes"/>
    <s v="Private"/>
    <s v="Urban"/>
    <n v="78.739999999999995"/>
    <x v="1"/>
    <n v="42.3"/>
    <n v="28.25"/>
    <n v="42.3"/>
    <x v="3"/>
    <x v="0"/>
    <s v="0"/>
    <n v="-8.6600072265401555E-3"/>
  </r>
  <r>
    <n v="50545"/>
    <x v="0"/>
    <n v="41"/>
    <x v="2"/>
    <x v="0"/>
    <x v="0"/>
    <s v="Yes"/>
    <s v="Govt_job"/>
    <s v="Urban"/>
    <n v="84.1"/>
    <x v="1"/>
    <n v="29.3"/>
    <n v="28.25"/>
    <n v="29.3"/>
    <x v="1"/>
    <x v="0"/>
    <s v="0"/>
    <n v="-6.9786751472408152E-3"/>
  </r>
  <r>
    <n v="50837"/>
    <x v="0"/>
    <n v="41"/>
    <x v="2"/>
    <x v="0"/>
    <x v="0"/>
    <s v="Yes"/>
    <s v="Self-employed"/>
    <s v="Rural"/>
    <n v="80.42"/>
    <x v="1"/>
    <n v="33.4"/>
    <n v="28.25"/>
    <n v="33.4"/>
    <x v="2"/>
    <x v="0"/>
    <s v="0"/>
    <n v="8.724329605625308E-3"/>
  </r>
  <r>
    <n v="53862"/>
    <x v="1"/>
    <n v="41"/>
    <x v="2"/>
    <x v="0"/>
    <x v="0"/>
    <s v="Yes"/>
    <s v="Govt_job"/>
    <s v="Rural"/>
    <n v="106.35"/>
    <x v="0"/>
    <n v="26.1"/>
    <n v="28.25"/>
    <n v="26.1"/>
    <x v="1"/>
    <x v="0"/>
    <s v="0"/>
    <n v="-7.3410301125671432E-3"/>
  </r>
  <r>
    <n v="54172"/>
    <x v="1"/>
    <n v="41"/>
    <x v="2"/>
    <x v="0"/>
    <x v="0"/>
    <s v="Yes"/>
    <s v="Private"/>
    <s v="Urban"/>
    <n v="140.93"/>
    <x v="4"/>
    <n v="46.5"/>
    <n v="28.25"/>
    <n v="46.5"/>
    <x v="0"/>
    <x v="0"/>
    <s v="0"/>
    <n v="-5.2647937633222954E-3"/>
  </r>
  <r>
    <n v="54776"/>
    <x v="0"/>
    <n v="41"/>
    <x v="2"/>
    <x v="0"/>
    <x v="0"/>
    <s v="No"/>
    <s v="Private"/>
    <s v="Urban"/>
    <n v="70.55"/>
    <x v="1"/>
    <n v="44.2"/>
    <n v="28.25"/>
    <n v="44.2"/>
    <x v="0"/>
    <x v="0"/>
    <s v="0"/>
    <n v="1.0761869912447541E-3"/>
  </r>
  <r>
    <n v="55766"/>
    <x v="0"/>
    <n v="41"/>
    <x v="2"/>
    <x v="0"/>
    <x v="0"/>
    <s v="Yes"/>
    <s v="Private"/>
    <s v="Rural"/>
    <n v="119.32"/>
    <x v="0"/>
    <n v="30.6"/>
    <n v="28.25"/>
    <n v="30.6"/>
    <x v="0"/>
    <x v="0"/>
    <s v="0"/>
    <n v="2.0037871746216289E-2"/>
  </r>
  <r>
    <n v="56459"/>
    <x v="0"/>
    <n v="41"/>
    <x v="2"/>
    <x v="0"/>
    <x v="0"/>
    <s v="Yes"/>
    <s v="Private"/>
    <s v="Rural"/>
    <n v="87.34"/>
    <x v="1"/>
    <n v="34.299999999999997"/>
    <n v="28.25"/>
    <n v="34.299999999999997"/>
    <x v="2"/>
    <x v="0"/>
    <s v="0"/>
    <n v="-2.405700783675413E-2"/>
  </r>
  <r>
    <n v="56755"/>
    <x v="0"/>
    <n v="41"/>
    <x v="2"/>
    <x v="0"/>
    <x v="0"/>
    <s v="Yes"/>
    <s v="Private"/>
    <s v="Rural"/>
    <n v="108.71"/>
    <x v="0"/>
    <n v="24"/>
    <n v="28.25"/>
    <n v="24"/>
    <x v="1"/>
    <x v="0"/>
    <s v="0"/>
    <n v="1.3420660568251742E-2"/>
  </r>
  <r>
    <n v="57765"/>
    <x v="1"/>
    <n v="41"/>
    <x v="2"/>
    <x v="0"/>
    <x v="0"/>
    <s v="Yes"/>
    <s v="Govt_job"/>
    <s v="Rural"/>
    <n v="146.08000000000001"/>
    <x v="4"/>
    <n v="29.9"/>
    <n v="28.25"/>
    <n v="29.9"/>
    <x v="1"/>
    <x v="0"/>
    <s v="0"/>
    <n v="1.1686851937443283E-2"/>
  </r>
  <r>
    <n v="59928"/>
    <x v="1"/>
    <n v="41"/>
    <x v="2"/>
    <x v="0"/>
    <x v="0"/>
    <s v="Yes"/>
    <s v="Self-employed"/>
    <s v="Rural"/>
    <n v="89.14"/>
    <x v="1"/>
    <n v="37.4"/>
    <n v="28.25"/>
    <n v="37.4"/>
    <x v="2"/>
    <x v="0"/>
    <s v="0"/>
    <n v="1.7975440227297912E-3"/>
  </r>
  <r>
    <n v="61242"/>
    <x v="1"/>
    <n v="41"/>
    <x v="2"/>
    <x v="1"/>
    <x v="0"/>
    <s v="Yes"/>
    <s v="Govt_job"/>
    <s v="Rural"/>
    <n v="107.5"/>
    <x v="0"/>
    <n v="54"/>
    <n v="28.25"/>
    <n v="54"/>
    <x v="1"/>
    <x v="0"/>
    <s v="0"/>
    <n v="1.4785491290857516E-2"/>
  </r>
  <r>
    <n v="61983"/>
    <x v="1"/>
    <n v="41"/>
    <x v="2"/>
    <x v="0"/>
    <x v="0"/>
    <s v="Yes"/>
    <s v="Private"/>
    <s v="Urban"/>
    <n v="133.76"/>
    <x v="4"/>
    <n v="43.4"/>
    <n v="28.25"/>
    <n v="43.4"/>
    <x v="3"/>
    <x v="0"/>
    <s v="0"/>
    <n v="-1.8142282092902195E-3"/>
  </r>
  <r>
    <n v="63478"/>
    <x v="1"/>
    <n v="41"/>
    <x v="2"/>
    <x v="0"/>
    <x v="0"/>
    <s v="Yes"/>
    <s v="Private"/>
    <s v="Urban"/>
    <n v="76.34"/>
    <x v="1"/>
    <n v="28"/>
    <n v="28.25"/>
    <n v="28"/>
    <x v="0"/>
    <x v="0"/>
    <s v="0"/>
    <n v="1.0995876924404435E-2"/>
  </r>
  <r>
    <n v="72096"/>
    <x v="1"/>
    <n v="41"/>
    <x v="2"/>
    <x v="0"/>
    <x v="0"/>
    <s v="Yes"/>
    <s v="Private"/>
    <s v="Rural"/>
    <n v="121.44"/>
    <x v="0"/>
    <n v="20.399999999999999"/>
    <n v="28.25"/>
    <n v="20.399999999999999"/>
    <x v="1"/>
    <x v="0"/>
    <s v="0"/>
    <n v="-1.0217900908213151E-2"/>
  </r>
  <r>
    <n v="91"/>
    <x v="1"/>
    <n v="42"/>
    <x v="2"/>
    <x v="0"/>
    <x v="0"/>
    <s v="No"/>
    <s v="Private"/>
    <s v="Urban"/>
    <n v="98.53"/>
    <x v="1"/>
    <n v="18.5"/>
    <n v="28.25"/>
    <n v="18.5"/>
    <x v="1"/>
    <x v="0"/>
    <s v="0"/>
    <n v="1.2864486089062876E-2"/>
  </r>
  <r>
    <n v="545"/>
    <x v="0"/>
    <n v="42"/>
    <x v="2"/>
    <x v="0"/>
    <x v="0"/>
    <s v="Yes"/>
    <s v="Private"/>
    <s v="Rural"/>
    <n v="210.48"/>
    <x v="2"/>
    <n v="71.900000000000006"/>
    <n v="28.25"/>
    <n v="71.900000000000006"/>
    <x v="1"/>
    <x v="0"/>
    <s v="0"/>
    <n v="-7.2328865465625782E-3"/>
  </r>
  <r>
    <n v="1454"/>
    <x v="1"/>
    <n v="42"/>
    <x v="2"/>
    <x v="0"/>
    <x v="0"/>
    <s v="No"/>
    <s v="Private"/>
    <s v="Urban"/>
    <n v="84.03"/>
    <x v="1"/>
    <n v="31.4"/>
    <n v="28.25"/>
    <n v="31.4"/>
    <x v="1"/>
    <x v="0"/>
    <s v="0"/>
    <n v="2.0975461918335093E-2"/>
  </r>
  <r>
    <n v="2218"/>
    <x v="0"/>
    <n v="42"/>
    <x v="2"/>
    <x v="0"/>
    <x v="0"/>
    <s v="Yes"/>
    <s v="Private"/>
    <s v="Rural"/>
    <n v="107.83"/>
    <x v="0"/>
    <n v="35.299999999999997"/>
    <n v="28.25"/>
    <n v="35.299999999999997"/>
    <x v="3"/>
    <x v="0"/>
    <s v="0"/>
    <n v="-1.4937670558172022E-3"/>
  </r>
  <r>
    <n v="3180"/>
    <x v="1"/>
    <n v="42"/>
    <x v="2"/>
    <x v="0"/>
    <x v="0"/>
    <s v="Yes"/>
    <s v="Govt_job"/>
    <s v="Urban"/>
    <n v="88.89"/>
    <x v="1"/>
    <n v="33"/>
    <n v="28.25"/>
    <n v="33"/>
    <x v="1"/>
    <x v="0"/>
    <s v="0"/>
    <n v="5.4871932873602151E-3"/>
  </r>
  <r>
    <n v="5170"/>
    <x v="0"/>
    <n v="42"/>
    <x v="2"/>
    <x v="0"/>
    <x v="0"/>
    <s v="Yes"/>
    <s v="Govt_job"/>
    <s v="Rural"/>
    <n v="67.97"/>
    <x v="3"/>
    <n v="23.8"/>
    <n v="28.25"/>
    <n v="23.8"/>
    <x v="0"/>
    <x v="0"/>
    <s v="0"/>
    <n v="1.6685218039136161E-2"/>
  </r>
  <r>
    <n v="7806"/>
    <x v="1"/>
    <n v="42"/>
    <x v="2"/>
    <x v="0"/>
    <x v="0"/>
    <s v="Yes"/>
    <s v="Private"/>
    <s v="Urban"/>
    <n v="158.88999999999999"/>
    <x v="4"/>
    <n v="37.6"/>
    <n v="28.25"/>
    <n v="37.6"/>
    <x v="3"/>
    <x v="0"/>
    <s v="0"/>
    <n v="-1.548614569421658E-2"/>
  </r>
  <r>
    <n v="8106"/>
    <x v="1"/>
    <n v="42"/>
    <x v="2"/>
    <x v="0"/>
    <x v="0"/>
    <s v="Yes"/>
    <s v="Private"/>
    <s v="Rural"/>
    <n v="84.6"/>
    <x v="1"/>
    <n v="27"/>
    <n v="28.25"/>
    <n v="27"/>
    <x v="3"/>
    <x v="0"/>
    <s v="0"/>
    <n v="1.4555078974032109E-2"/>
  </r>
  <r>
    <n v="8960"/>
    <x v="1"/>
    <n v="42"/>
    <x v="2"/>
    <x v="0"/>
    <x v="0"/>
    <s v="No"/>
    <s v="Self-employed"/>
    <s v="Rural"/>
    <n v="73.41"/>
    <x v="1"/>
    <n v="56"/>
    <n v="28.25"/>
    <n v="56"/>
    <x v="3"/>
    <x v="0"/>
    <s v="0"/>
    <n v="1.6689964530311581E-2"/>
  </r>
  <r>
    <n v="8968"/>
    <x v="1"/>
    <n v="42"/>
    <x v="2"/>
    <x v="0"/>
    <x v="0"/>
    <s v="Yes"/>
    <s v="Private"/>
    <s v="Urban"/>
    <n v="208.06"/>
    <x v="2"/>
    <m/>
    <n v="28.25"/>
    <n v="28.25"/>
    <x v="3"/>
    <x v="0"/>
    <s v="0"/>
    <n v="-7.9084659053767388E-3"/>
  </r>
  <r>
    <n v="9076"/>
    <x v="0"/>
    <n v="42"/>
    <x v="2"/>
    <x v="0"/>
    <x v="0"/>
    <s v="Yes"/>
    <s v="Self-employed"/>
    <s v="Urban"/>
    <n v="86.07"/>
    <x v="1"/>
    <n v="27.3"/>
    <n v="28.25"/>
    <n v="27.3"/>
    <x v="0"/>
    <x v="0"/>
    <s v="0"/>
    <n v="2.087884426256827E-2"/>
  </r>
  <r>
    <n v="12600"/>
    <x v="1"/>
    <n v="42"/>
    <x v="2"/>
    <x v="0"/>
    <x v="0"/>
    <s v="Yes"/>
    <s v="Self-employed"/>
    <s v="Rural"/>
    <n v="79.989999999999995"/>
    <x v="1"/>
    <n v="26.3"/>
    <n v="28.25"/>
    <n v="26.3"/>
    <x v="1"/>
    <x v="0"/>
    <s v="0"/>
    <n v="-1.8957459550645317E-2"/>
  </r>
  <r>
    <n v="13902"/>
    <x v="1"/>
    <n v="42"/>
    <x v="2"/>
    <x v="0"/>
    <x v="0"/>
    <s v="Yes"/>
    <s v="Private"/>
    <s v="Urban"/>
    <n v="74.8"/>
    <x v="1"/>
    <n v="50.6"/>
    <n v="28.25"/>
    <n v="50.6"/>
    <x v="0"/>
    <x v="0"/>
    <s v="0"/>
    <n v="-1.3726153262251749E-2"/>
  </r>
  <r>
    <n v="13964"/>
    <x v="1"/>
    <n v="42"/>
    <x v="2"/>
    <x v="0"/>
    <x v="0"/>
    <s v="Yes"/>
    <s v="Private"/>
    <s v="Rural"/>
    <n v="107.91"/>
    <x v="0"/>
    <n v="20.5"/>
    <n v="28.25"/>
    <n v="20.5"/>
    <x v="1"/>
    <x v="0"/>
    <s v="0"/>
    <n v="1.2667383528689369E-2"/>
  </r>
  <r>
    <n v="14912"/>
    <x v="1"/>
    <n v="42"/>
    <x v="2"/>
    <x v="0"/>
    <x v="0"/>
    <s v="Yes"/>
    <s v="Private"/>
    <s v="Rural"/>
    <n v="80"/>
    <x v="1"/>
    <n v="27.5"/>
    <n v="28.25"/>
    <n v="27.5"/>
    <x v="1"/>
    <x v="0"/>
    <s v="0"/>
    <n v="9.2390855542240306E-3"/>
  </r>
  <r>
    <n v="15296"/>
    <x v="1"/>
    <n v="42"/>
    <x v="2"/>
    <x v="0"/>
    <x v="0"/>
    <s v="Yes"/>
    <s v="Private"/>
    <s v="Rural"/>
    <n v="112.06"/>
    <x v="0"/>
    <n v="38.200000000000003"/>
    <n v="28.25"/>
    <n v="38.200000000000003"/>
    <x v="1"/>
    <x v="0"/>
    <s v="0"/>
    <n v="-2.2704588369062646E-2"/>
  </r>
  <r>
    <n v="15689"/>
    <x v="0"/>
    <n v="42"/>
    <x v="2"/>
    <x v="0"/>
    <x v="0"/>
    <s v="Yes"/>
    <s v="Govt_job"/>
    <s v="Urban"/>
    <n v="68.19"/>
    <x v="3"/>
    <n v="31"/>
    <n v="28.25"/>
    <n v="31"/>
    <x v="1"/>
    <x v="0"/>
    <s v="0"/>
    <n v="-2.0360289938394661E-2"/>
  </r>
  <r>
    <n v="16536"/>
    <x v="1"/>
    <n v="42"/>
    <x v="2"/>
    <x v="0"/>
    <x v="0"/>
    <s v="Yes"/>
    <s v="Self-employed"/>
    <s v="Rural"/>
    <n v="75.34"/>
    <x v="1"/>
    <n v="38"/>
    <n v="28.25"/>
    <n v="38"/>
    <x v="1"/>
    <x v="0"/>
    <s v="0"/>
    <n v="4.4436841190182428E-4"/>
  </r>
  <r>
    <n v="16738"/>
    <x v="1"/>
    <n v="42"/>
    <x v="2"/>
    <x v="0"/>
    <x v="0"/>
    <s v="Yes"/>
    <s v="Private"/>
    <s v="Rural"/>
    <n v="96.86"/>
    <x v="1"/>
    <n v="29.3"/>
    <n v="28.25"/>
    <n v="29.3"/>
    <x v="1"/>
    <x v="0"/>
    <s v="0"/>
    <n v="1.2771814530477788E-2"/>
  </r>
  <r>
    <n v="18398"/>
    <x v="1"/>
    <n v="42"/>
    <x v="2"/>
    <x v="0"/>
    <x v="0"/>
    <s v="Yes"/>
    <s v="Private"/>
    <s v="Rural"/>
    <n v="108.96"/>
    <x v="0"/>
    <n v="27.5"/>
    <n v="28.25"/>
    <n v="27.5"/>
    <x v="1"/>
    <x v="0"/>
    <s v="0"/>
    <n v="-1.1559745623104528E-2"/>
  </r>
  <r>
    <n v="19389"/>
    <x v="1"/>
    <n v="42"/>
    <x v="2"/>
    <x v="0"/>
    <x v="1"/>
    <s v="Yes"/>
    <s v="Govt_job"/>
    <s v="Urban"/>
    <n v="226.93"/>
    <x v="2"/>
    <n v="34.200000000000003"/>
    <n v="28.25"/>
    <n v="34.200000000000003"/>
    <x v="3"/>
    <x v="0"/>
    <s v="0"/>
    <n v="1.9342850230463327E-2"/>
  </r>
  <r>
    <n v="21688"/>
    <x v="1"/>
    <n v="42"/>
    <x v="2"/>
    <x v="0"/>
    <x v="0"/>
    <s v="Yes"/>
    <s v="Private"/>
    <s v="Rural"/>
    <n v="88.31"/>
    <x v="1"/>
    <n v="24"/>
    <n v="28.25"/>
    <n v="24"/>
    <x v="3"/>
    <x v="0"/>
    <s v="0"/>
    <n v="-1.1696545732366458E-2"/>
  </r>
  <r>
    <n v="21724"/>
    <x v="1"/>
    <n v="42"/>
    <x v="2"/>
    <x v="0"/>
    <x v="0"/>
    <s v="Yes"/>
    <s v="Self-employed"/>
    <s v="Urban"/>
    <n v="124.34"/>
    <x v="0"/>
    <n v="34.700000000000003"/>
    <n v="28.25"/>
    <n v="34.700000000000003"/>
    <x v="2"/>
    <x v="0"/>
    <s v="0"/>
    <n v="-1.7685726153418347E-3"/>
  </r>
  <r>
    <n v="22678"/>
    <x v="1"/>
    <n v="42"/>
    <x v="2"/>
    <x v="0"/>
    <x v="0"/>
    <s v="Yes"/>
    <s v="Govt_job"/>
    <s v="Urban"/>
    <n v="97.78"/>
    <x v="1"/>
    <n v="29.8"/>
    <n v="28.25"/>
    <n v="29.8"/>
    <x v="0"/>
    <x v="0"/>
    <s v="0"/>
    <n v="-2.1059811205235902E-2"/>
  </r>
  <r>
    <n v="22891"/>
    <x v="1"/>
    <n v="42"/>
    <x v="2"/>
    <x v="0"/>
    <x v="0"/>
    <s v="Yes"/>
    <s v="Self-employed"/>
    <s v="Urban"/>
    <n v="98.76"/>
    <x v="1"/>
    <n v="26.4"/>
    <n v="28.25"/>
    <n v="26.4"/>
    <x v="3"/>
    <x v="0"/>
    <s v="0"/>
    <n v="2.2815015977355468E-2"/>
  </r>
  <r>
    <n v="23332"/>
    <x v="1"/>
    <n v="42"/>
    <x v="2"/>
    <x v="0"/>
    <x v="0"/>
    <s v="Yes"/>
    <s v="Private"/>
    <s v="Rural"/>
    <n v="94.38"/>
    <x v="1"/>
    <n v="34"/>
    <n v="28.25"/>
    <n v="34"/>
    <x v="1"/>
    <x v="0"/>
    <s v="0"/>
    <n v="-1.2934199450535283E-2"/>
  </r>
  <r>
    <n v="24447"/>
    <x v="1"/>
    <n v="42"/>
    <x v="2"/>
    <x v="0"/>
    <x v="0"/>
    <s v="Yes"/>
    <s v="Private"/>
    <s v="Rural"/>
    <n v="82.67"/>
    <x v="1"/>
    <n v="22.5"/>
    <n v="28.25"/>
    <n v="22.5"/>
    <x v="1"/>
    <x v="0"/>
    <s v="0"/>
    <n v="-1.5709752647206292E-2"/>
  </r>
  <r>
    <n v="25325"/>
    <x v="1"/>
    <n v="42"/>
    <x v="2"/>
    <x v="0"/>
    <x v="0"/>
    <s v="Yes"/>
    <s v="Private"/>
    <s v="Rural"/>
    <n v="82.24"/>
    <x v="1"/>
    <n v="23.8"/>
    <n v="28.25"/>
    <n v="23.8"/>
    <x v="2"/>
    <x v="0"/>
    <s v="0"/>
    <n v="-2.237119768957006E-2"/>
  </r>
  <r>
    <n v="25930"/>
    <x v="0"/>
    <n v="42"/>
    <x v="2"/>
    <x v="0"/>
    <x v="0"/>
    <s v="Yes"/>
    <s v="Private"/>
    <s v="Urban"/>
    <n v="68.239999999999995"/>
    <x v="3"/>
    <n v="33.1"/>
    <n v="28.25"/>
    <n v="33.1"/>
    <x v="2"/>
    <x v="0"/>
    <s v="0"/>
    <n v="-2.2664794404744011E-2"/>
  </r>
  <r>
    <n v="28027"/>
    <x v="1"/>
    <n v="42"/>
    <x v="2"/>
    <x v="0"/>
    <x v="0"/>
    <s v="Yes"/>
    <s v="Govt_job"/>
    <s v="Urban"/>
    <n v="83.7"/>
    <x v="1"/>
    <n v="20.6"/>
    <n v="28.25"/>
    <n v="20.6"/>
    <x v="1"/>
    <x v="0"/>
    <s v="0"/>
    <n v="-6.575198771489865E-3"/>
  </r>
  <r>
    <n v="28265"/>
    <x v="1"/>
    <n v="42"/>
    <x v="2"/>
    <x v="0"/>
    <x v="0"/>
    <s v="Yes"/>
    <s v="Self-employed"/>
    <s v="Rural"/>
    <n v="79.14"/>
    <x v="1"/>
    <n v="25"/>
    <n v="28.25"/>
    <n v="25"/>
    <x v="2"/>
    <x v="0"/>
    <s v="0"/>
    <n v="2.1226578277156426E-2"/>
  </r>
  <r>
    <n v="29380"/>
    <x v="1"/>
    <n v="42"/>
    <x v="2"/>
    <x v="1"/>
    <x v="0"/>
    <s v="Yes"/>
    <s v="Private"/>
    <s v="Rural"/>
    <n v="89.96"/>
    <x v="1"/>
    <n v="35.6"/>
    <n v="28.25"/>
    <n v="35.6"/>
    <x v="1"/>
    <x v="0"/>
    <s v="0"/>
    <n v="-9.6112454504856896E-3"/>
  </r>
  <r>
    <n v="29910"/>
    <x v="0"/>
    <n v="42"/>
    <x v="2"/>
    <x v="0"/>
    <x v="0"/>
    <s v="Yes"/>
    <s v="Private"/>
    <s v="Urban"/>
    <n v="83.14"/>
    <x v="1"/>
    <n v="23.7"/>
    <n v="28.25"/>
    <n v="23.7"/>
    <x v="1"/>
    <x v="0"/>
    <s v="0"/>
    <n v="2.2143627404529215E-2"/>
  </r>
  <r>
    <n v="30248"/>
    <x v="1"/>
    <n v="42"/>
    <x v="2"/>
    <x v="0"/>
    <x v="0"/>
    <s v="No"/>
    <s v="Private"/>
    <s v="Rural"/>
    <n v="118.55"/>
    <x v="0"/>
    <n v="46.2"/>
    <n v="28.25"/>
    <n v="46.2"/>
    <x v="3"/>
    <x v="0"/>
    <s v="0"/>
    <n v="-9.0991202768690611E-3"/>
  </r>
  <r>
    <n v="30752"/>
    <x v="1"/>
    <n v="42"/>
    <x v="2"/>
    <x v="0"/>
    <x v="0"/>
    <s v="No"/>
    <s v="Self-employed"/>
    <s v="Urban"/>
    <n v="72"/>
    <x v="1"/>
    <n v="34.4"/>
    <n v="28.25"/>
    <n v="34.4"/>
    <x v="1"/>
    <x v="0"/>
    <s v="0"/>
    <n v="2.0934634762067368E-2"/>
  </r>
  <r>
    <n v="30753"/>
    <x v="0"/>
    <n v="42"/>
    <x v="2"/>
    <x v="0"/>
    <x v="0"/>
    <s v="Yes"/>
    <s v="Govt_job"/>
    <s v="Urban"/>
    <n v="93.79"/>
    <x v="1"/>
    <n v="27.2"/>
    <n v="28.25"/>
    <n v="27.2"/>
    <x v="1"/>
    <x v="0"/>
    <s v="0"/>
    <n v="2.2090853620784733E-2"/>
  </r>
  <r>
    <n v="32365"/>
    <x v="0"/>
    <n v="42"/>
    <x v="2"/>
    <x v="0"/>
    <x v="0"/>
    <s v="Yes"/>
    <s v="Private"/>
    <s v="Rural"/>
    <n v="89.22"/>
    <x v="1"/>
    <n v="53.8"/>
    <n v="28.25"/>
    <n v="53.8"/>
    <x v="0"/>
    <x v="0"/>
    <s v="0"/>
    <n v="-1.1338496134545351E-2"/>
  </r>
  <r>
    <n v="33879"/>
    <x v="0"/>
    <n v="42"/>
    <x v="2"/>
    <x v="0"/>
    <x v="0"/>
    <s v="Yes"/>
    <s v="Private"/>
    <s v="Rural"/>
    <n v="83.41"/>
    <x v="1"/>
    <n v="25.4"/>
    <n v="28.25"/>
    <n v="25.4"/>
    <x v="0"/>
    <x v="1"/>
    <s v="1"/>
    <n v="1.0176348538046052"/>
  </r>
  <r>
    <n v="34138"/>
    <x v="0"/>
    <n v="42"/>
    <x v="2"/>
    <x v="0"/>
    <x v="0"/>
    <s v="Yes"/>
    <s v="Private"/>
    <s v="Urban"/>
    <n v="89"/>
    <x v="1"/>
    <n v="36.299999999999997"/>
    <n v="28.25"/>
    <n v="36.299999999999997"/>
    <x v="2"/>
    <x v="0"/>
    <s v="0"/>
    <n v="-2.470116221684408E-2"/>
  </r>
  <r>
    <n v="36109"/>
    <x v="0"/>
    <n v="42"/>
    <x v="2"/>
    <x v="0"/>
    <x v="0"/>
    <s v="Yes"/>
    <s v="Private"/>
    <s v="Urban"/>
    <n v="78.489999999999995"/>
    <x v="1"/>
    <n v="31.8"/>
    <n v="28.25"/>
    <n v="31.8"/>
    <x v="3"/>
    <x v="0"/>
    <s v="0"/>
    <n v="1.4717090774444492E-2"/>
  </r>
  <r>
    <n v="37404"/>
    <x v="0"/>
    <n v="42"/>
    <x v="2"/>
    <x v="0"/>
    <x v="0"/>
    <s v="Yes"/>
    <s v="Private"/>
    <s v="Urban"/>
    <n v="55.22"/>
    <x v="3"/>
    <n v="27"/>
    <n v="28.25"/>
    <n v="27"/>
    <x v="1"/>
    <x v="0"/>
    <s v="0"/>
    <n v="-2.1635983476370673E-2"/>
  </r>
  <r>
    <n v="39984"/>
    <x v="1"/>
    <n v="42"/>
    <x v="2"/>
    <x v="0"/>
    <x v="0"/>
    <s v="Yes"/>
    <s v="Govt_job"/>
    <s v="Rural"/>
    <n v="157.66999999999999"/>
    <x v="4"/>
    <n v="22.7"/>
    <n v="28.25"/>
    <n v="22.7"/>
    <x v="2"/>
    <x v="0"/>
    <s v="0"/>
    <n v="2.3045514886264828E-3"/>
  </r>
  <r>
    <n v="40826"/>
    <x v="1"/>
    <n v="42"/>
    <x v="2"/>
    <x v="0"/>
    <x v="0"/>
    <s v="No"/>
    <s v="Private"/>
    <s v="Urban"/>
    <n v="63.27"/>
    <x v="3"/>
    <n v="27"/>
    <n v="28.25"/>
    <n v="27"/>
    <x v="1"/>
    <x v="0"/>
    <s v="0"/>
    <n v="-1.5591505395331084E-2"/>
  </r>
  <r>
    <n v="42309"/>
    <x v="1"/>
    <n v="42"/>
    <x v="2"/>
    <x v="0"/>
    <x v="0"/>
    <s v="Yes"/>
    <s v="Private"/>
    <s v="Urban"/>
    <n v="73.37"/>
    <x v="1"/>
    <m/>
    <n v="28.25"/>
    <n v="28.25"/>
    <x v="3"/>
    <x v="0"/>
    <s v="0"/>
    <n v="-1.6267290843973353E-2"/>
  </r>
  <r>
    <n v="47196"/>
    <x v="0"/>
    <n v="42"/>
    <x v="2"/>
    <x v="0"/>
    <x v="0"/>
    <s v="Yes"/>
    <s v="Private"/>
    <s v="Rural"/>
    <n v="110.68"/>
    <x v="0"/>
    <n v="32.4"/>
    <n v="28.25"/>
    <n v="32.4"/>
    <x v="2"/>
    <x v="0"/>
    <s v="0"/>
    <n v="1.9507466011829049E-2"/>
  </r>
  <r>
    <n v="47356"/>
    <x v="1"/>
    <n v="42"/>
    <x v="2"/>
    <x v="0"/>
    <x v="0"/>
    <s v="Yes"/>
    <s v="Private"/>
    <s v="Urban"/>
    <n v="87.4"/>
    <x v="1"/>
    <n v="24.5"/>
    <n v="28.25"/>
    <n v="24.5"/>
    <x v="2"/>
    <x v="0"/>
    <s v="0"/>
    <n v="8.2118306901587165E-3"/>
  </r>
  <r>
    <n v="47799"/>
    <x v="1"/>
    <n v="42"/>
    <x v="2"/>
    <x v="0"/>
    <x v="0"/>
    <s v="Yes"/>
    <s v="Private"/>
    <s v="Urban"/>
    <n v="191.94"/>
    <x v="4"/>
    <n v="27.9"/>
    <n v="28.25"/>
    <n v="27.9"/>
    <x v="1"/>
    <x v="0"/>
    <s v="0"/>
    <n v="-1.4803009520455712E-2"/>
  </r>
  <r>
    <n v="49833"/>
    <x v="1"/>
    <n v="42"/>
    <x v="2"/>
    <x v="0"/>
    <x v="0"/>
    <s v="Yes"/>
    <s v="Govt_job"/>
    <s v="Rural"/>
    <n v="112.98"/>
    <x v="0"/>
    <n v="37.200000000000003"/>
    <n v="28.25"/>
    <n v="37.200000000000003"/>
    <x v="2"/>
    <x v="0"/>
    <s v="0"/>
    <n v="-7.3675000656049814E-3"/>
  </r>
  <r>
    <n v="50215"/>
    <x v="0"/>
    <n v="42"/>
    <x v="2"/>
    <x v="0"/>
    <x v="0"/>
    <s v="No"/>
    <s v="Govt_job"/>
    <s v="Rural"/>
    <n v="59.83"/>
    <x v="3"/>
    <n v="52.8"/>
    <n v="28.25"/>
    <n v="52.8"/>
    <x v="1"/>
    <x v="0"/>
    <s v="0"/>
    <n v="9.8112433596630362E-3"/>
  </r>
  <r>
    <n v="50763"/>
    <x v="0"/>
    <n v="42"/>
    <x v="2"/>
    <x v="0"/>
    <x v="0"/>
    <s v="Yes"/>
    <s v="Govt_job"/>
    <s v="Urban"/>
    <n v="58.35"/>
    <x v="3"/>
    <n v="24.3"/>
    <n v="28.25"/>
    <n v="24.3"/>
    <x v="1"/>
    <x v="0"/>
    <s v="0"/>
    <n v="-7.4897523813186595E-3"/>
  </r>
  <r>
    <n v="51554"/>
    <x v="0"/>
    <n v="42"/>
    <x v="2"/>
    <x v="0"/>
    <x v="0"/>
    <s v="Yes"/>
    <s v="Private"/>
    <s v="Urban"/>
    <n v="177.91"/>
    <x v="4"/>
    <m/>
    <n v="28.25"/>
    <n v="28.25"/>
    <x v="0"/>
    <x v="0"/>
    <s v="0"/>
    <n v="-7.3418535496317106E-3"/>
  </r>
  <r>
    <n v="52500"/>
    <x v="1"/>
    <n v="42"/>
    <x v="2"/>
    <x v="0"/>
    <x v="0"/>
    <s v="Yes"/>
    <s v="Govt_job"/>
    <s v="Urban"/>
    <n v="59.43"/>
    <x v="3"/>
    <n v="25.4"/>
    <n v="28.25"/>
    <n v="25.4"/>
    <x v="1"/>
    <x v="0"/>
    <s v="0"/>
    <n v="-1.9526270850064385E-2"/>
  </r>
  <r>
    <n v="55386"/>
    <x v="0"/>
    <n v="42"/>
    <x v="2"/>
    <x v="0"/>
    <x v="0"/>
    <s v="Yes"/>
    <s v="Private"/>
    <s v="Rural"/>
    <n v="123.15"/>
    <x v="0"/>
    <n v="26.1"/>
    <n v="28.25"/>
    <n v="26.1"/>
    <x v="3"/>
    <x v="0"/>
    <s v="0"/>
    <n v="-2.284348520663726E-2"/>
  </r>
  <r>
    <n v="55420"/>
    <x v="1"/>
    <n v="42"/>
    <x v="2"/>
    <x v="0"/>
    <x v="0"/>
    <s v="No"/>
    <s v="Private"/>
    <s v="Rural"/>
    <n v="139.77000000000001"/>
    <x v="4"/>
    <n v="27.7"/>
    <n v="28.25"/>
    <n v="27.7"/>
    <x v="0"/>
    <x v="0"/>
    <s v="0"/>
    <n v="4.2378239951634811E-4"/>
  </r>
  <r>
    <n v="56976"/>
    <x v="1"/>
    <n v="42"/>
    <x v="2"/>
    <x v="0"/>
    <x v="0"/>
    <s v="Yes"/>
    <s v="Private"/>
    <s v="Urban"/>
    <n v="96.01"/>
    <x v="1"/>
    <n v="38.700000000000003"/>
    <n v="28.25"/>
    <n v="38.700000000000003"/>
    <x v="0"/>
    <x v="0"/>
    <s v="0"/>
    <n v="9.6655331272357484E-3"/>
  </r>
  <r>
    <n v="57209"/>
    <x v="0"/>
    <n v="42"/>
    <x v="2"/>
    <x v="0"/>
    <x v="0"/>
    <s v="Yes"/>
    <s v="Govt_job"/>
    <s v="Rural"/>
    <n v="68.12"/>
    <x v="3"/>
    <n v="32"/>
    <n v="28.25"/>
    <n v="32"/>
    <x v="0"/>
    <x v="0"/>
    <s v="0"/>
    <n v="3.0202944320560699E-3"/>
  </r>
  <r>
    <n v="58567"/>
    <x v="1"/>
    <n v="42"/>
    <x v="2"/>
    <x v="0"/>
    <x v="0"/>
    <s v="Yes"/>
    <s v="Private"/>
    <s v="Rural"/>
    <n v="84.86"/>
    <x v="1"/>
    <n v="22.8"/>
    <n v="28.25"/>
    <n v="22.8"/>
    <x v="0"/>
    <x v="0"/>
    <s v="0"/>
    <n v="-2.8242168975943561E-3"/>
  </r>
  <r>
    <n v="59000"/>
    <x v="1"/>
    <n v="42"/>
    <x v="2"/>
    <x v="0"/>
    <x v="0"/>
    <s v="Yes"/>
    <s v="Govt_job"/>
    <s v="Urban"/>
    <n v="56.71"/>
    <x v="3"/>
    <n v="25.2"/>
    <n v="28.25"/>
    <n v="25.2"/>
    <x v="0"/>
    <x v="0"/>
    <s v="0"/>
    <n v="-1.9528865999275575E-2"/>
  </r>
  <r>
    <n v="62238"/>
    <x v="1"/>
    <n v="42"/>
    <x v="2"/>
    <x v="0"/>
    <x v="0"/>
    <s v="No"/>
    <s v="Private"/>
    <s v="Urban"/>
    <n v="80.239999999999995"/>
    <x v="1"/>
    <n v="28.9"/>
    <n v="28.25"/>
    <n v="28.9"/>
    <x v="1"/>
    <x v="0"/>
    <s v="0"/>
    <n v="2.1163429338579332E-2"/>
  </r>
  <r>
    <n v="63337"/>
    <x v="1"/>
    <n v="42"/>
    <x v="2"/>
    <x v="0"/>
    <x v="0"/>
    <s v="Yes"/>
    <s v="Private"/>
    <s v="Rural"/>
    <n v="69.989999999999995"/>
    <x v="3"/>
    <n v="46"/>
    <n v="28.25"/>
    <n v="46"/>
    <x v="3"/>
    <x v="0"/>
    <s v="0"/>
    <n v="-1.7069858403960587E-2"/>
  </r>
  <r>
    <n v="63958"/>
    <x v="1"/>
    <n v="42"/>
    <x v="2"/>
    <x v="0"/>
    <x v="0"/>
    <s v="Yes"/>
    <s v="Private"/>
    <s v="Urban"/>
    <n v="96.99"/>
    <x v="1"/>
    <n v="34.799999999999997"/>
    <n v="28.25"/>
    <n v="34.799999999999997"/>
    <x v="2"/>
    <x v="0"/>
    <s v="0"/>
    <n v="-1.8505244971863826E-2"/>
  </r>
  <r>
    <n v="64849"/>
    <x v="1"/>
    <n v="42"/>
    <x v="2"/>
    <x v="0"/>
    <x v="0"/>
    <s v="Yes"/>
    <s v="Private"/>
    <s v="Urban"/>
    <n v="92.2"/>
    <x v="1"/>
    <n v="34.200000000000003"/>
    <n v="28.25"/>
    <n v="34.200000000000003"/>
    <x v="0"/>
    <x v="0"/>
    <s v="0"/>
    <n v="-1.0384449292325543E-2"/>
  </r>
  <r>
    <n v="64980"/>
    <x v="1"/>
    <n v="42"/>
    <x v="2"/>
    <x v="0"/>
    <x v="0"/>
    <s v="Yes"/>
    <s v="Govt_job"/>
    <s v="Urban"/>
    <n v="65.66"/>
    <x v="3"/>
    <n v="33.700000000000003"/>
    <n v="28.25"/>
    <n v="33.700000000000003"/>
    <x v="1"/>
    <x v="0"/>
    <s v="0"/>
    <n v="-2.4772188285915819E-2"/>
  </r>
  <r>
    <n v="65632"/>
    <x v="0"/>
    <n v="42"/>
    <x v="2"/>
    <x v="0"/>
    <x v="0"/>
    <s v="Yes"/>
    <s v="Private"/>
    <s v="Rural"/>
    <n v="145.5"/>
    <x v="4"/>
    <n v="31.8"/>
    <n v="28.25"/>
    <n v="31.8"/>
    <x v="2"/>
    <x v="0"/>
    <s v="0"/>
    <n v="1.7102110662781812E-2"/>
  </r>
  <r>
    <n v="66490"/>
    <x v="0"/>
    <n v="42"/>
    <x v="2"/>
    <x v="1"/>
    <x v="0"/>
    <s v="Yes"/>
    <s v="Govt_job"/>
    <s v="Urban"/>
    <n v="118.82"/>
    <x v="0"/>
    <n v="41"/>
    <n v="28.25"/>
    <n v="41"/>
    <x v="3"/>
    <x v="0"/>
    <s v="0"/>
    <n v="-1.3381708408374254E-2"/>
  </r>
  <r>
    <n v="66883"/>
    <x v="1"/>
    <n v="42"/>
    <x v="2"/>
    <x v="0"/>
    <x v="0"/>
    <s v="Yes"/>
    <s v="Self-employed"/>
    <s v="Urban"/>
    <n v="140.08000000000001"/>
    <x v="4"/>
    <n v="43"/>
    <n v="28.25"/>
    <n v="43"/>
    <x v="1"/>
    <x v="0"/>
    <s v="0"/>
    <n v="4.7044535884540719E-3"/>
  </r>
  <r>
    <n v="67032"/>
    <x v="0"/>
    <n v="42"/>
    <x v="2"/>
    <x v="0"/>
    <x v="0"/>
    <s v="No"/>
    <s v="Govt_job"/>
    <s v="Urban"/>
    <n v="115.21"/>
    <x v="0"/>
    <n v="28.7"/>
    <n v="28.25"/>
    <n v="28.7"/>
    <x v="0"/>
    <x v="0"/>
    <s v="0"/>
    <n v="1.5989867558166459E-2"/>
  </r>
  <r>
    <n v="67277"/>
    <x v="0"/>
    <n v="42"/>
    <x v="2"/>
    <x v="0"/>
    <x v="0"/>
    <s v="Yes"/>
    <s v="Private"/>
    <s v="Rural"/>
    <n v="67.87"/>
    <x v="3"/>
    <n v="30"/>
    <n v="28.25"/>
    <n v="30"/>
    <x v="1"/>
    <x v="0"/>
    <s v="0"/>
    <n v="-2.3303745304212474E-3"/>
  </r>
  <r>
    <n v="69059"/>
    <x v="1"/>
    <n v="42"/>
    <x v="2"/>
    <x v="0"/>
    <x v="0"/>
    <s v="Yes"/>
    <s v="Private"/>
    <s v="Urban"/>
    <n v="86.3"/>
    <x v="1"/>
    <n v="20.100000000000001"/>
    <n v="28.25"/>
    <n v="20.100000000000001"/>
    <x v="1"/>
    <x v="0"/>
    <s v="0"/>
    <n v="9.2072177757312971E-3"/>
  </r>
  <r>
    <n v="70081"/>
    <x v="0"/>
    <n v="42"/>
    <x v="2"/>
    <x v="1"/>
    <x v="0"/>
    <s v="Yes"/>
    <s v="Self-employed"/>
    <s v="Rural"/>
    <n v="77.239999999999995"/>
    <x v="1"/>
    <n v="41.2"/>
    <n v="28.25"/>
    <n v="41.2"/>
    <x v="0"/>
    <x v="0"/>
    <s v="0"/>
    <n v="4.2974946698984551E-3"/>
  </r>
  <r>
    <n v="71221"/>
    <x v="1"/>
    <n v="42"/>
    <x v="2"/>
    <x v="0"/>
    <x v="0"/>
    <s v="Yes"/>
    <s v="Govt_job"/>
    <s v="Urban"/>
    <n v="99.94"/>
    <x v="0"/>
    <n v="33.4"/>
    <n v="28.25"/>
    <n v="33.4"/>
    <x v="1"/>
    <x v="0"/>
    <s v="0"/>
    <n v="5.2755239386216516E-3"/>
  </r>
  <r>
    <n v="170"/>
    <x v="0"/>
    <n v="43"/>
    <x v="2"/>
    <x v="0"/>
    <x v="0"/>
    <s v="Yes"/>
    <s v="Govt_job"/>
    <s v="Rural"/>
    <n v="80.069999999999993"/>
    <x v="1"/>
    <m/>
    <n v="28.25"/>
    <n v="28.25"/>
    <x v="1"/>
    <x v="0"/>
    <s v="0"/>
    <n v="-2.3413723788828001E-3"/>
  </r>
  <r>
    <n v="205"/>
    <x v="1"/>
    <n v="43"/>
    <x v="2"/>
    <x v="0"/>
    <x v="0"/>
    <s v="Yes"/>
    <s v="Private"/>
    <s v="Rural"/>
    <n v="88.23"/>
    <x v="1"/>
    <n v="37.6"/>
    <n v="28.25"/>
    <n v="37.6"/>
    <x v="0"/>
    <x v="0"/>
    <s v="0"/>
    <n v="-1.3291109831292437E-2"/>
  </r>
  <r>
    <n v="338"/>
    <x v="1"/>
    <n v="43"/>
    <x v="2"/>
    <x v="0"/>
    <x v="0"/>
    <s v="Yes"/>
    <s v="Private"/>
    <s v="Rural"/>
    <n v="110.32"/>
    <x v="0"/>
    <n v="28.4"/>
    <n v="28.25"/>
    <n v="28.4"/>
    <x v="1"/>
    <x v="0"/>
    <s v="0"/>
    <n v="2.9844775179992842E-3"/>
  </r>
  <r>
    <n v="1164"/>
    <x v="1"/>
    <n v="43"/>
    <x v="2"/>
    <x v="0"/>
    <x v="0"/>
    <s v="No"/>
    <s v="Private"/>
    <s v="Rural"/>
    <n v="101.75"/>
    <x v="0"/>
    <n v="26.7"/>
    <n v="28.25"/>
    <n v="26.7"/>
    <x v="3"/>
    <x v="0"/>
    <s v="0"/>
    <n v="1.7174103534254414E-3"/>
  </r>
  <r>
    <n v="1225"/>
    <x v="0"/>
    <n v="43"/>
    <x v="2"/>
    <x v="0"/>
    <x v="0"/>
    <s v="Yes"/>
    <s v="Private"/>
    <s v="Urban"/>
    <n v="87.82"/>
    <x v="1"/>
    <n v="38.799999999999997"/>
    <n v="28.25"/>
    <n v="38.799999999999997"/>
    <x v="2"/>
    <x v="0"/>
    <s v="0"/>
    <n v="-2.1556826433332621E-2"/>
  </r>
  <r>
    <n v="1246"/>
    <x v="1"/>
    <n v="43"/>
    <x v="2"/>
    <x v="0"/>
    <x v="0"/>
    <s v="Yes"/>
    <s v="Govt_job"/>
    <s v="Rural"/>
    <n v="107.42"/>
    <x v="0"/>
    <m/>
    <n v="28.25"/>
    <n v="28.25"/>
    <x v="1"/>
    <x v="0"/>
    <s v="0"/>
    <n v="-1.574287404521757E-3"/>
  </r>
  <r>
    <n v="1329"/>
    <x v="1"/>
    <n v="43"/>
    <x v="2"/>
    <x v="0"/>
    <x v="0"/>
    <s v="No"/>
    <s v="Govt_job"/>
    <s v="Rural"/>
    <n v="101.35"/>
    <x v="0"/>
    <n v="32.200000000000003"/>
    <n v="28.25"/>
    <n v="32.200000000000003"/>
    <x v="1"/>
    <x v="0"/>
    <s v="0"/>
    <n v="6.3451157675961491E-3"/>
  </r>
  <r>
    <n v="1499"/>
    <x v="1"/>
    <n v="43"/>
    <x v="2"/>
    <x v="0"/>
    <x v="0"/>
    <s v="Yes"/>
    <s v="Govt_job"/>
    <s v="Rural"/>
    <n v="72.13"/>
    <x v="1"/>
    <n v="42.6"/>
    <n v="28.25"/>
    <n v="42.6"/>
    <x v="1"/>
    <x v="0"/>
    <s v="0"/>
    <n v="1.4114710119512725E-2"/>
  </r>
  <r>
    <n v="1696"/>
    <x v="1"/>
    <n v="43"/>
    <x v="2"/>
    <x v="0"/>
    <x v="0"/>
    <s v="Yes"/>
    <s v="Private"/>
    <s v="Urban"/>
    <n v="100.88"/>
    <x v="0"/>
    <n v="47.6"/>
    <n v="28.25"/>
    <n v="47.6"/>
    <x v="3"/>
    <x v="0"/>
    <s v="0"/>
    <n v="5.897223333764562E-3"/>
  </r>
  <r>
    <n v="2953"/>
    <x v="1"/>
    <n v="43"/>
    <x v="2"/>
    <x v="0"/>
    <x v="0"/>
    <s v="Yes"/>
    <s v="Private"/>
    <s v="Rural"/>
    <n v="75.05"/>
    <x v="1"/>
    <n v="22.9"/>
    <n v="28.25"/>
    <n v="22.9"/>
    <x v="3"/>
    <x v="0"/>
    <s v="0"/>
    <n v="2.4246249536847442E-2"/>
  </r>
  <r>
    <n v="3553"/>
    <x v="1"/>
    <n v="43"/>
    <x v="2"/>
    <x v="0"/>
    <x v="0"/>
    <s v="Yes"/>
    <s v="Govt_job"/>
    <s v="Urban"/>
    <n v="104.55"/>
    <x v="0"/>
    <n v="23.9"/>
    <n v="28.25"/>
    <n v="23.9"/>
    <x v="3"/>
    <x v="0"/>
    <s v="0"/>
    <n v="-7.6053307063792654E-3"/>
  </r>
  <r>
    <n v="5973"/>
    <x v="0"/>
    <n v="43"/>
    <x v="2"/>
    <x v="0"/>
    <x v="0"/>
    <s v="Yes"/>
    <s v="Private"/>
    <s v="Urban"/>
    <n v="86.78"/>
    <x v="1"/>
    <n v="23.5"/>
    <n v="28.25"/>
    <n v="23.5"/>
    <x v="3"/>
    <x v="0"/>
    <s v="0"/>
    <n v="2.4056114651788096E-2"/>
  </r>
  <r>
    <n v="9620"/>
    <x v="1"/>
    <n v="43"/>
    <x v="2"/>
    <x v="0"/>
    <x v="0"/>
    <s v="Yes"/>
    <s v="Govt_job"/>
    <s v="Rural"/>
    <n v="81.77"/>
    <x v="1"/>
    <n v="25.4"/>
    <n v="28.25"/>
    <n v="25.4"/>
    <x v="1"/>
    <x v="0"/>
    <s v="0"/>
    <n v="-1.1433186740755708E-2"/>
  </r>
  <r>
    <n v="10973"/>
    <x v="0"/>
    <n v="43"/>
    <x v="2"/>
    <x v="0"/>
    <x v="0"/>
    <s v="Yes"/>
    <s v="Private"/>
    <s v="Urban"/>
    <n v="91.13"/>
    <x v="1"/>
    <n v="33.9"/>
    <n v="28.25"/>
    <n v="33.9"/>
    <x v="1"/>
    <x v="0"/>
    <s v="0"/>
    <n v="-1.9820212903380117E-2"/>
  </r>
  <r>
    <n v="11134"/>
    <x v="0"/>
    <n v="43"/>
    <x v="2"/>
    <x v="0"/>
    <x v="0"/>
    <s v="Yes"/>
    <s v="Private"/>
    <s v="Rural"/>
    <n v="77.86"/>
    <x v="1"/>
    <n v="28.9"/>
    <n v="28.25"/>
    <n v="28.9"/>
    <x v="1"/>
    <x v="0"/>
    <s v="0"/>
    <n v="4.4846696453372916E-3"/>
  </r>
  <r>
    <n v="11838"/>
    <x v="1"/>
    <n v="43"/>
    <x v="2"/>
    <x v="0"/>
    <x v="0"/>
    <s v="Yes"/>
    <s v="Govt_job"/>
    <s v="Rural"/>
    <n v="70.08"/>
    <x v="1"/>
    <n v="26.6"/>
    <n v="28.25"/>
    <n v="26.6"/>
    <x v="1"/>
    <x v="0"/>
    <s v="0"/>
    <n v="9.6350565848304145E-3"/>
  </r>
  <r>
    <n v="12380"/>
    <x v="0"/>
    <n v="43"/>
    <x v="2"/>
    <x v="0"/>
    <x v="0"/>
    <s v="Yes"/>
    <s v="Govt_job"/>
    <s v="Rural"/>
    <n v="83.78"/>
    <x v="1"/>
    <n v="21.6"/>
    <n v="28.25"/>
    <n v="21.6"/>
    <x v="1"/>
    <x v="0"/>
    <s v="0"/>
    <n v="-1.9088195894450721E-2"/>
  </r>
  <r>
    <n v="13846"/>
    <x v="0"/>
    <n v="43"/>
    <x v="2"/>
    <x v="0"/>
    <x v="0"/>
    <s v="Yes"/>
    <s v="Govt_job"/>
    <s v="Rural"/>
    <n v="88"/>
    <x v="1"/>
    <n v="30.6"/>
    <n v="28.25"/>
    <n v="30.6"/>
    <x v="1"/>
    <x v="0"/>
    <s v="0"/>
    <n v="2.2206460015510764E-2"/>
  </r>
  <r>
    <n v="16906"/>
    <x v="0"/>
    <n v="43"/>
    <x v="2"/>
    <x v="0"/>
    <x v="0"/>
    <s v="Yes"/>
    <s v="Govt_job"/>
    <s v="Urban"/>
    <n v="101.65"/>
    <x v="0"/>
    <n v="30"/>
    <n v="28.25"/>
    <n v="30"/>
    <x v="1"/>
    <x v="0"/>
    <s v="0"/>
    <n v="-1.9703143460789829E-2"/>
  </r>
  <r>
    <n v="17835"/>
    <x v="1"/>
    <n v="43"/>
    <x v="2"/>
    <x v="0"/>
    <x v="0"/>
    <s v="No"/>
    <s v="Self-employed"/>
    <s v="Rural"/>
    <n v="92.4"/>
    <x v="1"/>
    <n v="22.7"/>
    <n v="28.25"/>
    <n v="22.7"/>
    <x v="0"/>
    <x v="0"/>
    <s v="0"/>
    <n v="-2.4770640350380735E-2"/>
  </r>
  <r>
    <n v="19814"/>
    <x v="1"/>
    <n v="43"/>
    <x v="2"/>
    <x v="0"/>
    <x v="0"/>
    <s v="No"/>
    <s v="Private"/>
    <s v="Urban"/>
    <n v="71.77"/>
    <x v="1"/>
    <n v="26.9"/>
    <n v="28.25"/>
    <n v="26.9"/>
    <x v="1"/>
    <x v="0"/>
    <s v="0"/>
    <n v="6.3204361138680778E-3"/>
  </r>
  <r>
    <n v="20421"/>
    <x v="1"/>
    <n v="43"/>
    <x v="2"/>
    <x v="0"/>
    <x v="0"/>
    <s v="Yes"/>
    <s v="Private"/>
    <s v="Rural"/>
    <n v="68.94"/>
    <x v="3"/>
    <n v="26.8"/>
    <n v="28.25"/>
    <n v="26.8"/>
    <x v="1"/>
    <x v="0"/>
    <s v="0"/>
    <n v="-1.8010515803181803E-4"/>
  </r>
  <r>
    <n v="20425"/>
    <x v="0"/>
    <n v="43"/>
    <x v="2"/>
    <x v="0"/>
    <x v="0"/>
    <s v="Yes"/>
    <s v="Self-employed"/>
    <s v="Rural"/>
    <n v="99.15"/>
    <x v="0"/>
    <n v="30.5"/>
    <n v="28.25"/>
    <n v="30.5"/>
    <x v="2"/>
    <x v="0"/>
    <s v="0"/>
    <n v="-1.1544044543294024E-2"/>
  </r>
  <r>
    <n v="21110"/>
    <x v="1"/>
    <n v="43"/>
    <x v="2"/>
    <x v="0"/>
    <x v="0"/>
    <s v="Yes"/>
    <s v="Private"/>
    <s v="Urban"/>
    <n v="93.3"/>
    <x v="1"/>
    <n v="32.700000000000003"/>
    <n v="28.25"/>
    <n v="32.700000000000003"/>
    <x v="1"/>
    <x v="0"/>
    <s v="0"/>
    <n v="1.7013911333259357E-2"/>
  </r>
  <r>
    <n v="21238"/>
    <x v="1"/>
    <n v="43"/>
    <x v="2"/>
    <x v="0"/>
    <x v="0"/>
    <s v="Yes"/>
    <s v="Private"/>
    <s v="Urban"/>
    <n v="74.86"/>
    <x v="1"/>
    <n v="26.9"/>
    <n v="28.25"/>
    <n v="26.9"/>
    <x v="1"/>
    <x v="0"/>
    <s v="0"/>
    <n v="1.7939054001427361E-2"/>
  </r>
  <r>
    <n v="21917"/>
    <x v="0"/>
    <n v="43"/>
    <x v="2"/>
    <x v="0"/>
    <x v="0"/>
    <s v="Yes"/>
    <s v="Govt_job"/>
    <s v="Rural"/>
    <n v="110.69"/>
    <x v="0"/>
    <n v="35.6"/>
    <n v="28.25"/>
    <n v="35.6"/>
    <x v="0"/>
    <x v="0"/>
    <s v="0"/>
    <n v="7.2308102155624054E-3"/>
  </r>
  <r>
    <n v="23046"/>
    <x v="1"/>
    <n v="43"/>
    <x v="2"/>
    <x v="0"/>
    <x v="0"/>
    <s v="Yes"/>
    <s v="Self-employed"/>
    <s v="Urban"/>
    <n v="98.09"/>
    <x v="1"/>
    <n v="17.3"/>
    <n v="28.25"/>
    <n v="17.3"/>
    <x v="1"/>
    <x v="0"/>
    <s v="0"/>
    <n v="1.1349022367389716E-2"/>
  </r>
  <r>
    <n v="23047"/>
    <x v="0"/>
    <n v="43"/>
    <x v="2"/>
    <x v="0"/>
    <x v="0"/>
    <s v="Yes"/>
    <s v="Private"/>
    <s v="Urban"/>
    <n v="100.16"/>
    <x v="0"/>
    <n v="59.7"/>
    <n v="28.25"/>
    <n v="59.7"/>
    <x v="1"/>
    <x v="0"/>
    <s v="0"/>
    <n v="-1.2034621245577536E-2"/>
  </r>
  <r>
    <n v="24674"/>
    <x v="0"/>
    <n v="43"/>
    <x v="2"/>
    <x v="0"/>
    <x v="0"/>
    <s v="Yes"/>
    <s v="Private"/>
    <s v="Urban"/>
    <n v="81.94"/>
    <x v="1"/>
    <n v="27.7"/>
    <n v="28.25"/>
    <n v="27.7"/>
    <x v="3"/>
    <x v="0"/>
    <s v="0"/>
    <n v="-2.1169415796492869E-2"/>
  </r>
  <r>
    <n v="25833"/>
    <x v="1"/>
    <n v="43"/>
    <x v="2"/>
    <x v="0"/>
    <x v="0"/>
    <s v="Yes"/>
    <s v="Private"/>
    <s v="Rural"/>
    <n v="107.43"/>
    <x v="0"/>
    <n v="26.5"/>
    <n v="28.25"/>
    <n v="26.5"/>
    <x v="1"/>
    <x v="0"/>
    <s v="0"/>
    <n v="-1.2315689678141012E-2"/>
  </r>
  <r>
    <n v="28091"/>
    <x v="1"/>
    <n v="43"/>
    <x v="2"/>
    <x v="0"/>
    <x v="0"/>
    <s v="Yes"/>
    <s v="Govt_job"/>
    <s v="Urban"/>
    <n v="85.03"/>
    <x v="1"/>
    <n v="23.9"/>
    <n v="28.25"/>
    <n v="23.9"/>
    <x v="2"/>
    <x v="0"/>
    <s v="0"/>
    <n v="-2.1728845357327404E-2"/>
  </r>
  <r>
    <n v="29514"/>
    <x v="1"/>
    <n v="43"/>
    <x v="2"/>
    <x v="0"/>
    <x v="0"/>
    <s v="Yes"/>
    <s v="Private"/>
    <s v="Rural"/>
    <n v="97.55"/>
    <x v="1"/>
    <n v="28.3"/>
    <n v="28.25"/>
    <n v="28.3"/>
    <x v="2"/>
    <x v="0"/>
    <s v="0"/>
    <n v="-2.0713871602505068E-2"/>
  </r>
  <r>
    <n v="31164"/>
    <x v="1"/>
    <n v="43"/>
    <x v="2"/>
    <x v="0"/>
    <x v="0"/>
    <s v="Yes"/>
    <s v="Private"/>
    <s v="Rural"/>
    <n v="95.93"/>
    <x v="1"/>
    <n v="21.8"/>
    <n v="28.25"/>
    <n v="21.8"/>
    <x v="0"/>
    <x v="0"/>
    <s v="0"/>
    <n v="-2.0773851813674581E-3"/>
  </r>
  <r>
    <n v="34386"/>
    <x v="1"/>
    <n v="43"/>
    <x v="2"/>
    <x v="0"/>
    <x v="0"/>
    <s v="Yes"/>
    <s v="Private"/>
    <s v="Rural"/>
    <n v="102.5"/>
    <x v="0"/>
    <n v="50.2"/>
    <n v="28.25"/>
    <n v="50.2"/>
    <x v="1"/>
    <x v="0"/>
    <s v="0"/>
    <n v="1.3327678946617705E-2"/>
  </r>
  <r>
    <n v="34966"/>
    <x v="1"/>
    <n v="43"/>
    <x v="2"/>
    <x v="0"/>
    <x v="0"/>
    <s v="Yes"/>
    <s v="Self-employed"/>
    <s v="Urban"/>
    <n v="87.41"/>
    <x v="1"/>
    <n v="39.700000000000003"/>
    <n v="28.25"/>
    <n v="39.700000000000003"/>
    <x v="2"/>
    <x v="0"/>
    <s v="0"/>
    <n v="8.3245262617724913E-3"/>
  </r>
  <r>
    <n v="35140"/>
    <x v="0"/>
    <n v="43"/>
    <x v="2"/>
    <x v="0"/>
    <x v="0"/>
    <s v="Yes"/>
    <s v="Govt_job"/>
    <s v="Urban"/>
    <n v="210.94"/>
    <x v="2"/>
    <n v="31.3"/>
    <n v="28.25"/>
    <n v="31.3"/>
    <x v="1"/>
    <x v="0"/>
    <s v="0"/>
    <n v="8.6019990100277225E-3"/>
  </r>
  <r>
    <n v="35565"/>
    <x v="0"/>
    <n v="43"/>
    <x v="2"/>
    <x v="0"/>
    <x v="0"/>
    <s v="Yes"/>
    <s v="Private"/>
    <s v="Urban"/>
    <n v="111.43"/>
    <x v="0"/>
    <n v="21.9"/>
    <n v="28.25"/>
    <n v="21.9"/>
    <x v="3"/>
    <x v="0"/>
    <s v="0"/>
    <n v="-1.6667395051329654E-2"/>
  </r>
  <r>
    <n v="35846"/>
    <x v="1"/>
    <n v="43"/>
    <x v="2"/>
    <x v="1"/>
    <x v="0"/>
    <s v="No"/>
    <s v="Self-employed"/>
    <s v="Rural"/>
    <n v="217.3"/>
    <x v="2"/>
    <n v="27.5"/>
    <n v="28.25"/>
    <n v="27.5"/>
    <x v="1"/>
    <x v="0"/>
    <s v="0"/>
    <n v="-1.8891766079831319E-2"/>
  </r>
  <r>
    <n v="36545"/>
    <x v="0"/>
    <n v="43"/>
    <x v="2"/>
    <x v="0"/>
    <x v="0"/>
    <s v="Yes"/>
    <s v="Private"/>
    <s v="Rural"/>
    <n v="62.99"/>
    <x v="3"/>
    <n v="27"/>
    <n v="28.25"/>
    <n v="27"/>
    <x v="2"/>
    <x v="0"/>
    <s v="0"/>
    <n v="-6.793206969521748E-3"/>
  </r>
  <r>
    <n v="40622"/>
    <x v="1"/>
    <n v="43"/>
    <x v="2"/>
    <x v="0"/>
    <x v="0"/>
    <s v="Yes"/>
    <s v="Private"/>
    <s v="Rural"/>
    <n v="80.83"/>
    <x v="1"/>
    <n v="51.5"/>
    <n v="28.25"/>
    <n v="51.5"/>
    <x v="0"/>
    <x v="0"/>
    <s v="0"/>
    <n v="1.0135078014902609E-2"/>
  </r>
  <r>
    <n v="40970"/>
    <x v="0"/>
    <n v="43"/>
    <x v="2"/>
    <x v="0"/>
    <x v="0"/>
    <s v="Yes"/>
    <s v="Private"/>
    <s v="Urban"/>
    <n v="135.75"/>
    <x v="4"/>
    <n v="35.9"/>
    <n v="28.25"/>
    <n v="35.9"/>
    <x v="3"/>
    <x v="0"/>
    <s v="0"/>
    <n v="1.2475537084096466E-2"/>
  </r>
  <r>
    <n v="42117"/>
    <x v="0"/>
    <n v="43"/>
    <x v="2"/>
    <x v="0"/>
    <x v="0"/>
    <s v="Yes"/>
    <s v="Self-employed"/>
    <s v="Urban"/>
    <n v="143.43"/>
    <x v="4"/>
    <n v="45.9"/>
    <n v="28.25"/>
    <n v="45.9"/>
    <x v="0"/>
    <x v="1"/>
    <s v="1"/>
    <n v="0.97514499301296409"/>
  </r>
  <r>
    <n v="42184"/>
    <x v="0"/>
    <n v="43"/>
    <x v="2"/>
    <x v="0"/>
    <x v="0"/>
    <s v="Yes"/>
    <s v="Self-employed"/>
    <s v="Rural"/>
    <n v="82.84"/>
    <x v="1"/>
    <n v="31.6"/>
    <n v="28.25"/>
    <n v="31.6"/>
    <x v="1"/>
    <x v="0"/>
    <s v="0"/>
    <n v="-1.9792556521641712E-2"/>
  </r>
  <r>
    <n v="44288"/>
    <x v="0"/>
    <n v="43"/>
    <x v="2"/>
    <x v="0"/>
    <x v="0"/>
    <s v="Yes"/>
    <s v="Private"/>
    <s v="Rural"/>
    <n v="207.37"/>
    <x v="2"/>
    <n v="29.5"/>
    <n v="28.25"/>
    <n v="29.5"/>
    <x v="2"/>
    <x v="0"/>
    <s v="0"/>
    <n v="-1.531367186193105E-2"/>
  </r>
  <r>
    <n v="45395"/>
    <x v="1"/>
    <n v="43"/>
    <x v="2"/>
    <x v="0"/>
    <x v="0"/>
    <s v="Yes"/>
    <s v="Private"/>
    <s v="Urban"/>
    <n v="57.79"/>
    <x v="3"/>
    <n v="24.8"/>
    <n v="28.25"/>
    <n v="24.8"/>
    <x v="3"/>
    <x v="0"/>
    <s v="0"/>
    <n v="-1.2223393332410886E-2"/>
  </r>
  <r>
    <n v="45538"/>
    <x v="1"/>
    <n v="43"/>
    <x v="2"/>
    <x v="0"/>
    <x v="0"/>
    <s v="Yes"/>
    <s v="Self-employed"/>
    <s v="Rural"/>
    <n v="115.22"/>
    <x v="0"/>
    <n v="21.2"/>
    <n v="28.25"/>
    <n v="21.2"/>
    <x v="0"/>
    <x v="0"/>
    <s v="0"/>
    <n v="1.6061966807012391E-2"/>
  </r>
  <r>
    <n v="47886"/>
    <x v="1"/>
    <n v="43"/>
    <x v="2"/>
    <x v="1"/>
    <x v="0"/>
    <s v="Yes"/>
    <s v="Govt_job"/>
    <s v="Rural"/>
    <n v="56.94"/>
    <x v="3"/>
    <n v="45.3"/>
    <n v="28.25"/>
    <n v="45.3"/>
    <x v="0"/>
    <x v="0"/>
    <s v="0"/>
    <n v="-1.557514225058958E-2"/>
  </r>
  <r>
    <n v="48359"/>
    <x v="1"/>
    <n v="43"/>
    <x v="2"/>
    <x v="0"/>
    <x v="0"/>
    <s v="Yes"/>
    <s v="Private"/>
    <s v="Rural"/>
    <n v="142.12"/>
    <x v="4"/>
    <n v="28.4"/>
    <n v="28.25"/>
    <n v="28.4"/>
    <x v="3"/>
    <x v="0"/>
    <s v="0"/>
    <n v="1.8419601816342446E-2"/>
  </r>
  <r>
    <n v="48693"/>
    <x v="1"/>
    <n v="43"/>
    <x v="2"/>
    <x v="0"/>
    <x v="0"/>
    <s v="Yes"/>
    <s v="Private"/>
    <s v="Rural"/>
    <n v="91.9"/>
    <x v="1"/>
    <n v="32.700000000000003"/>
    <n v="28.25"/>
    <n v="32.700000000000003"/>
    <x v="2"/>
    <x v="0"/>
    <s v="0"/>
    <n v="-2.0949375202391058E-2"/>
  </r>
  <r>
    <n v="49003"/>
    <x v="0"/>
    <n v="43"/>
    <x v="2"/>
    <x v="0"/>
    <x v="0"/>
    <s v="Yes"/>
    <s v="Private"/>
    <s v="Urban"/>
    <n v="146.01"/>
    <x v="4"/>
    <n v="31.5"/>
    <n v="28.25"/>
    <n v="31.5"/>
    <x v="3"/>
    <x v="0"/>
    <s v="0"/>
    <n v="1.6920547110690652E-2"/>
  </r>
  <r>
    <n v="49955"/>
    <x v="0"/>
    <n v="43"/>
    <x v="2"/>
    <x v="0"/>
    <x v="0"/>
    <s v="No"/>
    <s v="Private"/>
    <s v="Urban"/>
    <n v="78.98"/>
    <x v="1"/>
    <n v="31.3"/>
    <n v="28.25"/>
    <n v="31.3"/>
    <x v="2"/>
    <x v="0"/>
    <s v="0"/>
    <n v="5.1914659815010646E-3"/>
  </r>
  <r>
    <n v="52342"/>
    <x v="1"/>
    <n v="43"/>
    <x v="2"/>
    <x v="0"/>
    <x v="0"/>
    <s v="Yes"/>
    <s v="Private"/>
    <s v="Rural"/>
    <n v="58.63"/>
    <x v="3"/>
    <n v="28.4"/>
    <n v="28.25"/>
    <n v="28.4"/>
    <x v="3"/>
    <x v="0"/>
    <s v="0"/>
    <n v="-1.5703259205584286E-2"/>
  </r>
  <r>
    <n v="54162"/>
    <x v="0"/>
    <n v="43"/>
    <x v="2"/>
    <x v="0"/>
    <x v="0"/>
    <s v="Yes"/>
    <s v="Private"/>
    <s v="Rural"/>
    <n v="66.22"/>
    <x v="3"/>
    <n v="34.4"/>
    <n v="28.25"/>
    <n v="34.4"/>
    <x v="0"/>
    <x v="0"/>
    <s v="0"/>
    <n v="2.4953099638111393E-2"/>
  </r>
  <r>
    <n v="56189"/>
    <x v="0"/>
    <n v="43"/>
    <x v="2"/>
    <x v="0"/>
    <x v="0"/>
    <s v="No"/>
    <s v="Govt_job"/>
    <s v="Urban"/>
    <n v="84.43"/>
    <x v="1"/>
    <n v="30"/>
    <n v="28.25"/>
    <n v="30"/>
    <x v="3"/>
    <x v="0"/>
    <s v="0"/>
    <n v="-1.1894713701819094E-2"/>
  </r>
  <r>
    <n v="56600"/>
    <x v="1"/>
    <n v="43"/>
    <x v="2"/>
    <x v="0"/>
    <x v="0"/>
    <s v="Yes"/>
    <s v="Private"/>
    <s v="Rural"/>
    <n v="84.04"/>
    <x v="1"/>
    <n v="30.6"/>
    <n v="28.25"/>
    <n v="30.6"/>
    <x v="0"/>
    <x v="0"/>
    <s v="0"/>
    <n v="-1.934782931485109E-2"/>
  </r>
  <r>
    <n v="57047"/>
    <x v="1"/>
    <n v="43"/>
    <x v="2"/>
    <x v="0"/>
    <x v="0"/>
    <s v="Yes"/>
    <s v="Private"/>
    <s v="Urban"/>
    <n v="110.42"/>
    <x v="0"/>
    <n v="32.6"/>
    <n v="28.25"/>
    <n v="32.6"/>
    <x v="3"/>
    <x v="0"/>
    <s v="0"/>
    <n v="5.254755441568032E-3"/>
  </r>
  <r>
    <n v="58422"/>
    <x v="0"/>
    <n v="43"/>
    <x v="2"/>
    <x v="0"/>
    <x v="0"/>
    <s v="Yes"/>
    <s v="Govt_job"/>
    <s v="Rural"/>
    <n v="56.08"/>
    <x v="3"/>
    <n v="23.9"/>
    <n v="28.25"/>
    <n v="23.9"/>
    <x v="0"/>
    <x v="0"/>
    <s v="0"/>
    <n v="2.0618045187843142E-2"/>
  </r>
  <r>
    <n v="58617"/>
    <x v="1"/>
    <n v="43"/>
    <x v="2"/>
    <x v="0"/>
    <x v="0"/>
    <s v="Yes"/>
    <s v="Self-employed"/>
    <s v="Rural"/>
    <n v="118.89"/>
    <x v="0"/>
    <n v="43.6"/>
    <n v="28.25"/>
    <n v="43.6"/>
    <x v="1"/>
    <x v="0"/>
    <s v="0"/>
    <n v="1.7895666290549395E-2"/>
  </r>
  <r>
    <n v="65093"/>
    <x v="1"/>
    <n v="43"/>
    <x v="2"/>
    <x v="0"/>
    <x v="0"/>
    <s v="Yes"/>
    <s v="Self-employed"/>
    <s v="Urban"/>
    <n v="75.77"/>
    <x v="1"/>
    <n v="20.399999999999999"/>
    <n v="28.25"/>
    <n v="20.399999999999999"/>
    <x v="2"/>
    <x v="0"/>
    <s v="0"/>
    <n v="-5.7171484022676853E-3"/>
  </r>
  <r>
    <n v="66006"/>
    <x v="1"/>
    <n v="43"/>
    <x v="2"/>
    <x v="0"/>
    <x v="0"/>
    <s v="Yes"/>
    <s v="Private"/>
    <s v="Urban"/>
    <n v="86.67"/>
    <x v="1"/>
    <n v="33.299999999999997"/>
    <n v="28.25"/>
    <n v="33.299999999999997"/>
    <x v="1"/>
    <x v="0"/>
    <s v="0"/>
    <n v="1.1521060115551823E-2"/>
  </r>
  <r>
    <n v="66051"/>
    <x v="0"/>
    <n v="43"/>
    <x v="2"/>
    <x v="0"/>
    <x v="0"/>
    <s v="Yes"/>
    <s v="Self-employed"/>
    <s v="Rural"/>
    <n v="115.79"/>
    <x v="0"/>
    <n v="31.8"/>
    <n v="28.25"/>
    <n v="31.8"/>
    <x v="0"/>
    <x v="0"/>
    <s v="0"/>
    <n v="-1.9816046450305481E-2"/>
  </r>
  <r>
    <n v="66306"/>
    <x v="1"/>
    <n v="43"/>
    <x v="2"/>
    <x v="0"/>
    <x v="0"/>
    <s v="Yes"/>
    <s v="Private"/>
    <s v="Rural"/>
    <n v="82.57"/>
    <x v="1"/>
    <n v="29.1"/>
    <n v="28.25"/>
    <n v="29.1"/>
    <x v="1"/>
    <x v="0"/>
    <s v="0"/>
    <n v="1.2737301600515504E-3"/>
  </r>
  <r>
    <n v="66590"/>
    <x v="1"/>
    <n v="43"/>
    <x v="2"/>
    <x v="0"/>
    <x v="0"/>
    <s v="Yes"/>
    <s v="Self-employed"/>
    <s v="Urban"/>
    <n v="67.5"/>
    <x v="3"/>
    <n v="20.399999999999999"/>
    <n v="28.25"/>
    <n v="20.399999999999999"/>
    <x v="2"/>
    <x v="0"/>
    <s v="0"/>
    <n v="2.1035160106230542E-2"/>
  </r>
  <r>
    <n v="66973"/>
    <x v="0"/>
    <n v="43"/>
    <x v="2"/>
    <x v="0"/>
    <x v="0"/>
    <s v="Yes"/>
    <s v="Private"/>
    <s v="Urban"/>
    <n v="92.71"/>
    <x v="1"/>
    <n v="30.5"/>
    <n v="28.25"/>
    <n v="30.5"/>
    <x v="2"/>
    <x v="0"/>
    <s v="0"/>
    <n v="-2.3532841785784103E-2"/>
  </r>
  <r>
    <n v="67356"/>
    <x v="1"/>
    <n v="43"/>
    <x v="2"/>
    <x v="0"/>
    <x v="0"/>
    <s v="Yes"/>
    <s v="Private"/>
    <s v="Urban"/>
    <n v="80.8"/>
    <x v="1"/>
    <n v="46.1"/>
    <n v="28.25"/>
    <n v="46.1"/>
    <x v="1"/>
    <x v="0"/>
    <s v="0"/>
    <n v="8.8168514239470863E-3"/>
  </r>
  <r>
    <n v="67814"/>
    <x v="0"/>
    <n v="43"/>
    <x v="2"/>
    <x v="0"/>
    <x v="0"/>
    <s v="Yes"/>
    <s v="Govt_job"/>
    <s v="Rural"/>
    <n v="79.92"/>
    <x v="1"/>
    <n v="30.8"/>
    <n v="28.25"/>
    <n v="30.8"/>
    <x v="2"/>
    <x v="0"/>
    <s v="0"/>
    <n v="-2.1540131353075968E-2"/>
  </r>
  <r>
    <n v="68965"/>
    <x v="0"/>
    <n v="43"/>
    <x v="2"/>
    <x v="0"/>
    <x v="0"/>
    <s v="Yes"/>
    <s v="Private"/>
    <s v="Urban"/>
    <n v="72.33"/>
    <x v="1"/>
    <n v="36.200000000000003"/>
    <n v="28.25"/>
    <n v="36.200000000000003"/>
    <x v="3"/>
    <x v="0"/>
    <s v="0"/>
    <n v="-4.1294410895022227E-3"/>
  </r>
  <r>
    <n v="69239"/>
    <x v="1"/>
    <n v="43"/>
    <x v="2"/>
    <x v="0"/>
    <x v="0"/>
    <s v="Yes"/>
    <s v="Self-employed"/>
    <s v="Rural"/>
    <n v="105.59"/>
    <x v="0"/>
    <n v="43.3"/>
    <n v="28.25"/>
    <n v="43.3"/>
    <x v="3"/>
    <x v="0"/>
    <s v="0"/>
    <n v="1.7926755501736967E-2"/>
  </r>
  <r>
    <n v="70783"/>
    <x v="1"/>
    <n v="43"/>
    <x v="2"/>
    <x v="0"/>
    <x v="0"/>
    <s v="Yes"/>
    <s v="Private"/>
    <s v="Urban"/>
    <n v="96.3"/>
    <x v="1"/>
    <n v="28.1"/>
    <n v="28.25"/>
    <n v="28.1"/>
    <x v="3"/>
    <x v="0"/>
    <s v="0"/>
    <n v="-2.3728054531523025E-2"/>
  </r>
  <r>
    <n v="72184"/>
    <x v="1"/>
    <n v="43"/>
    <x v="2"/>
    <x v="0"/>
    <x v="0"/>
    <s v="Yes"/>
    <s v="Self-employed"/>
    <s v="Urban"/>
    <n v="89.73"/>
    <x v="1"/>
    <n v="23.5"/>
    <n v="28.25"/>
    <n v="23.5"/>
    <x v="2"/>
    <x v="0"/>
    <s v="0"/>
    <n v="-5.3869248708426241E-3"/>
  </r>
  <r>
    <n v="365"/>
    <x v="1"/>
    <n v="44"/>
    <x v="2"/>
    <x v="1"/>
    <x v="0"/>
    <s v="Yes"/>
    <s v="Private"/>
    <s v="Rural"/>
    <n v="69.48"/>
    <x v="3"/>
    <n v="41.3"/>
    <n v="28.25"/>
    <n v="41.3"/>
    <x v="1"/>
    <x v="0"/>
    <s v="0"/>
    <n v="7.3958688975916285E-3"/>
  </r>
  <r>
    <n v="727"/>
    <x v="0"/>
    <n v="44"/>
    <x v="2"/>
    <x v="0"/>
    <x v="0"/>
    <s v="Yes"/>
    <s v="Private"/>
    <s v="Rural"/>
    <n v="95.46"/>
    <x v="1"/>
    <n v="31.4"/>
    <n v="28.25"/>
    <n v="31.4"/>
    <x v="3"/>
    <x v="0"/>
    <s v="0"/>
    <n v="-1.5023291446991322E-2"/>
  </r>
  <r>
    <n v="2244"/>
    <x v="0"/>
    <n v="44"/>
    <x v="2"/>
    <x v="0"/>
    <x v="0"/>
    <s v="Yes"/>
    <s v="Private"/>
    <s v="Urban"/>
    <n v="80.75"/>
    <x v="1"/>
    <n v="30.9"/>
    <n v="28.25"/>
    <n v="30.9"/>
    <x v="1"/>
    <x v="0"/>
    <s v="0"/>
    <n v="-1.2139913239685312E-2"/>
  </r>
  <r>
    <n v="2824"/>
    <x v="1"/>
    <n v="44"/>
    <x v="2"/>
    <x v="0"/>
    <x v="0"/>
    <s v="Yes"/>
    <s v="Govt_job"/>
    <s v="Urban"/>
    <n v="91.21"/>
    <x v="1"/>
    <n v="24.1"/>
    <n v="28.25"/>
    <n v="24.1"/>
    <x v="1"/>
    <x v="0"/>
    <s v="0"/>
    <n v="-3.2665744867200195E-4"/>
  </r>
  <r>
    <n v="5296"/>
    <x v="1"/>
    <n v="44"/>
    <x v="2"/>
    <x v="0"/>
    <x v="0"/>
    <s v="No"/>
    <s v="Private"/>
    <s v="Urban"/>
    <n v="76.3"/>
    <x v="1"/>
    <n v="30.5"/>
    <n v="28.25"/>
    <n v="30.5"/>
    <x v="1"/>
    <x v="0"/>
    <s v="0"/>
    <n v="-1.6709109071350165E-2"/>
  </r>
  <r>
    <n v="6563"/>
    <x v="1"/>
    <n v="44"/>
    <x v="2"/>
    <x v="0"/>
    <x v="0"/>
    <s v="No"/>
    <s v="Private"/>
    <s v="Rural"/>
    <n v="78.180000000000007"/>
    <x v="1"/>
    <n v="32.200000000000003"/>
    <n v="28.25"/>
    <n v="32.200000000000003"/>
    <x v="1"/>
    <x v="0"/>
    <s v="0"/>
    <n v="8.8375967165876639E-3"/>
  </r>
  <r>
    <n v="6879"/>
    <x v="1"/>
    <n v="44"/>
    <x v="2"/>
    <x v="0"/>
    <x v="0"/>
    <s v="No"/>
    <s v="Govt_job"/>
    <s v="Urban"/>
    <n v="215.9"/>
    <x v="2"/>
    <n v="41.8"/>
    <n v="28.25"/>
    <n v="41.8"/>
    <x v="3"/>
    <x v="0"/>
    <s v="0"/>
    <n v="-2.0535831193671909E-2"/>
  </r>
  <r>
    <n v="6928"/>
    <x v="0"/>
    <n v="44"/>
    <x v="2"/>
    <x v="0"/>
    <x v="0"/>
    <s v="Yes"/>
    <s v="Private"/>
    <s v="Rural"/>
    <n v="119.01"/>
    <x v="0"/>
    <n v="29.5"/>
    <n v="28.25"/>
    <n v="29.5"/>
    <x v="1"/>
    <x v="0"/>
    <s v="0"/>
    <n v="-1.7088929938172921E-2"/>
  </r>
  <r>
    <n v="7282"/>
    <x v="0"/>
    <n v="44"/>
    <x v="2"/>
    <x v="0"/>
    <x v="0"/>
    <s v="Yes"/>
    <s v="Private"/>
    <s v="Rural"/>
    <n v="81.84"/>
    <x v="1"/>
    <n v="25.1"/>
    <n v="28.25"/>
    <n v="25.1"/>
    <x v="1"/>
    <x v="0"/>
    <s v="0"/>
    <n v="1.2622441499951681E-2"/>
  </r>
  <r>
    <n v="7446"/>
    <x v="0"/>
    <n v="44"/>
    <x v="2"/>
    <x v="0"/>
    <x v="0"/>
    <s v="Yes"/>
    <s v="Private"/>
    <s v="Urban"/>
    <n v="83.51"/>
    <x v="1"/>
    <n v="31.2"/>
    <n v="28.25"/>
    <n v="31.2"/>
    <x v="1"/>
    <x v="0"/>
    <s v="0"/>
    <n v="-1.9950313217331046E-2"/>
  </r>
  <r>
    <n v="7453"/>
    <x v="1"/>
    <n v="44"/>
    <x v="2"/>
    <x v="0"/>
    <x v="0"/>
    <s v="Yes"/>
    <s v="Private"/>
    <s v="Urban"/>
    <n v="84.07"/>
    <x v="1"/>
    <n v="21.2"/>
    <n v="28.25"/>
    <n v="21.2"/>
    <x v="3"/>
    <x v="0"/>
    <s v="0"/>
    <n v="2.3247355072873139E-2"/>
  </r>
  <r>
    <n v="8037"/>
    <x v="0"/>
    <n v="44"/>
    <x v="2"/>
    <x v="0"/>
    <x v="1"/>
    <s v="No"/>
    <s v="Govt_job"/>
    <s v="Urban"/>
    <n v="94.62"/>
    <x v="1"/>
    <n v="34.4"/>
    <n v="28.25"/>
    <n v="34.4"/>
    <x v="0"/>
    <x v="0"/>
    <s v="0"/>
    <n v="1.7625606536622356E-2"/>
  </r>
  <r>
    <n v="9201"/>
    <x v="1"/>
    <n v="44"/>
    <x v="2"/>
    <x v="0"/>
    <x v="0"/>
    <s v="Yes"/>
    <s v="Self-employed"/>
    <s v="Urban"/>
    <n v="114.94"/>
    <x v="0"/>
    <n v="21.4"/>
    <n v="28.25"/>
    <n v="21.4"/>
    <x v="1"/>
    <x v="0"/>
    <s v="0"/>
    <n v="8.8170339834649225E-3"/>
  </r>
  <r>
    <n v="9404"/>
    <x v="1"/>
    <n v="44"/>
    <x v="2"/>
    <x v="0"/>
    <x v="0"/>
    <s v="Yes"/>
    <s v="Private"/>
    <s v="Rural"/>
    <n v="107.41"/>
    <x v="0"/>
    <n v="47.3"/>
    <n v="28.25"/>
    <n v="47.3"/>
    <x v="1"/>
    <x v="0"/>
    <s v="0"/>
    <n v="-8.9614621794774645E-4"/>
  </r>
  <r>
    <n v="11313"/>
    <x v="1"/>
    <n v="44"/>
    <x v="2"/>
    <x v="0"/>
    <x v="0"/>
    <s v="Yes"/>
    <s v="Private"/>
    <s v="Rural"/>
    <n v="86.15"/>
    <x v="1"/>
    <n v="21.3"/>
    <n v="28.25"/>
    <n v="21.3"/>
    <x v="1"/>
    <x v="0"/>
    <s v="0"/>
    <n v="-2.0154665522894556E-2"/>
  </r>
  <r>
    <n v="12674"/>
    <x v="0"/>
    <n v="44"/>
    <x v="2"/>
    <x v="0"/>
    <x v="0"/>
    <s v="Yes"/>
    <s v="Private"/>
    <s v="Rural"/>
    <n v="74.150000000000006"/>
    <x v="1"/>
    <n v="34.5"/>
    <n v="28.25"/>
    <n v="34.5"/>
    <x v="2"/>
    <x v="0"/>
    <s v="0"/>
    <n v="-8.9983822029796427E-3"/>
  </r>
  <r>
    <n v="13949"/>
    <x v="1"/>
    <n v="44"/>
    <x v="2"/>
    <x v="0"/>
    <x v="0"/>
    <s v="Yes"/>
    <s v="Govt_job"/>
    <s v="Urban"/>
    <n v="67.06"/>
    <x v="3"/>
    <n v="35.5"/>
    <n v="28.25"/>
    <n v="35.5"/>
    <x v="1"/>
    <x v="0"/>
    <s v="0"/>
    <n v="-2.0511288648716125E-2"/>
  </r>
  <r>
    <n v="14036"/>
    <x v="0"/>
    <n v="44"/>
    <x v="2"/>
    <x v="0"/>
    <x v="0"/>
    <s v="Yes"/>
    <s v="Private"/>
    <s v="Rural"/>
    <n v="101.46"/>
    <x v="0"/>
    <n v="29.4"/>
    <n v="28.25"/>
    <n v="29.4"/>
    <x v="0"/>
    <x v="0"/>
    <s v="0"/>
    <n v="-1.4535547766125461E-2"/>
  </r>
  <r>
    <n v="14688"/>
    <x v="1"/>
    <n v="44"/>
    <x v="2"/>
    <x v="0"/>
    <x v="0"/>
    <s v="Yes"/>
    <s v="Private"/>
    <s v="Urban"/>
    <n v="73.87"/>
    <x v="1"/>
    <n v="28.8"/>
    <n v="28.25"/>
    <n v="28.8"/>
    <x v="3"/>
    <x v="0"/>
    <s v="0"/>
    <n v="-1.4817668596536087E-2"/>
  </r>
  <r>
    <n v="14709"/>
    <x v="0"/>
    <n v="44"/>
    <x v="2"/>
    <x v="0"/>
    <x v="0"/>
    <s v="Yes"/>
    <s v="Private"/>
    <s v="Urban"/>
    <n v="99.34"/>
    <x v="0"/>
    <n v="33.1"/>
    <n v="28.25"/>
    <n v="33.1"/>
    <x v="1"/>
    <x v="0"/>
    <s v="0"/>
    <n v="1.4728577757625361E-2"/>
  </r>
  <r>
    <n v="17079"/>
    <x v="0"/>
    <n v="44"/>
    <x v="2"/>
    <x v="0"/>
    <x v="0"/>
    <s v="Yes"/>
    <s v="Private"/>
    <s v="Rural"/>
    <n v="94.71"/>
    <x v="1"/>
    <n v="28.4"/>
    <n v="28.25"/>
    <n v="28.4"/>
    <x v="3"/>
    <x v="0"/>
    <s v="0"/>
    <n v="1.0363472600640166E-2"/>
  </r>
  <r>
    <n v="17478"/>
    <x v="0"/>
    <n v="44"/>
    <x v="2"/>
    <x v="0"/>
    <x v="0"/>
    <s v="Yes"/>
    <s v="Govt_job"/>
    <s v="Urban"/>
    <n v="101.66"/>
    <x v="0"/>
    <n v="35.4"/>
    <n v="28.25"/>
    <n v="35.4"/>
    <x v="1"/>
    <x v="0"/>
    <s v="0"/>
    <n v="-1.2696040291251386E-2"/>
  </r>
  <r>
    <n v="17639"/>
    <x v="0"/>
    <n v="44"/>
    <x v="2"/>
    <x v="0"/>
    <x v="0"/>
    <s v="Yes"/>
    <s v="Govt_job"/>
    <s v="Rural"/>
    <n v="87.49"/>
    <x v="1"/>
    <n v="26.6"/>
    <n v="28.25"/>
    <n v="26.6"/>
    <x v="1"/>
    <x v="0"/>
    <s v="0"/>
    <n v="-3.9537377189327429E-3"/>
  </r>
  <r>
    <n v="18181"/>
    <x v="0"/>
    <n v="44"/>
    <x v="2"/>
    <x v="0"/>
    <x v="0"/>
    <s v="Yes"/>
    <s v="Private"/>
    <s v="Rural"/>
    <n v="105.49"/>
    <x v="0"/>
    <n v="31.5"/>
    <n v="28.25"/>
    <n v="31.5"/>
    <x v="3"/>
    <x v="0"/>
    <s v="0"/>
    <n v="1.6154548967602506E-2"/>
  </r>
  <r>
    <n v="18498"/>
    <x v="1"/>
    <n v="44"/>
    <x v="2"/>
    <x v="0"/>
    <x v="0"/>
    <s v="No"/>
    <s v="Private"/>
    <s v="Rural"/>
    <n v="103.78"/>
    <x v="0"/>
    <n v="49.8"/>
    <n v="28.25"/>
    <n v="49.8"/>
    <x v="2"/>
    <x v="0"/>
    <s v="0"/>
    <n v="-1.3210937634732361E-2"/>
  </r>
  <r>
    <n v="19801"/>
    <x v="1"/>
    <n v="44"/>
    <x v="2"/>
    <x v="0"/>
    <x v="0"/>
    <s v="Yes"/>
    <s v="Private"/>
    <s v="Rural"/>
    <n v="98.3"/>
    <x v="1"/>
    <n v="25"/>
    <n v="28.25"/>
    <n v="25"/>
    <x v="1"/>
    <x v="0"/>
    <s v="0"/>
    <n v="1.6302281227173088E-3"/>
  </r>
  <r>
    <n v="21467"/>
    <x v="0"/>
    <n v="44"/>
    <x v="2"/>
    <x v="0"/>
    <x v="0"/>
    <s v="Yes"/>
    <s v="Private"/>
    <s v="Urban"/>
    <n v="89.68"/>
    <x v="1"/>
    <n v="34.6"/>
    <n v="28.25"/>
    <n v="34.6"/>
    <x v="0"/>
    <x v="0"/>
    <s v="0"/>
    <n v="-1.2830435611654067E-2"/>
  </r>
  <r>
    <n v="22321"/>
    <x v="1"/>
    <n v="44"/>
    <x v="2"/>
    <x v="0"/>
    <x v="0"/>
    <s v="Yes"/>
    <s v="Private"/>
    <s v="Urban"/>
    <n v="124.06"/>
    <x v="0"/>
    <n v="20.8"/>
    <n v="28.25"/>
    <n v="20.8"/>
    <x v="1"/>
    <x v="0"/>
    <s v="0"/>
    <n v="-2.2536398300777201E-2"/>
  </r>
  <r>
    <n v="22964"/>
    <x v="0"/>
    <n v="44"/>
    <x v="2"/>
    <x v="0"/>
    <x v="0"/>
    <s v="Yes"/>
    <s v="Govt_job"/>
    <s v="Rural"/>
    <n v="69.23"/>
    <x v="3"/>
    <n v="28.7"/>
    <n v="28.25"/>
    <n v="28.7"/>
    <x v="3"/>
    <x v="0"/>
    <s v="0"/>
    <n v="7.3643023405227884E-3"/>
  </r>
  <r>
    <n v="23890"/>
    <x v="1"/>
    <n v="44"/>
    <x v="2"/>
    <x v="1"/>
    <x v="0"/>
    <s v="Yes"/>
    <s v="Govt_job"/>
    <s v="Rural"/>
    <n v="105.77"/>
    <x v="0"/>
    <n v="36.799999999999997"/>
    <n v="28.25"/>
    <n v="36.799999999999997"/>
    <x v="1"/>
    <x v="0"/>
    <s v="0"/>
    <n v="-1.1804067768195093E-3"/>
  </r>
  <r>
    <n v="24552"/>
    <x v="1"/>
    <n v="44"/>
    <x v="2"/>
    <x v="0"/>
    <x v="0"/>
    <s v="Yes"/>
    <s v="Private"/>
    <s v="Rural"/>
    <n v="72.03"/>
    <x v="1"/>
    <n v="37.5"/>
    <n v="28.25"/>
    <n v="37.5"/>
    <x v="3"/>
    <x v="0"/>
    <s v="0"/>
    <n v="9.7598100825157189E-3"/>
  </r>
  <r>
    <n v="25095"/>
    <x v="0"/>
    <n v="44"/>
    <x v="2"/>
    <x v="0"/>
    <x v="0"/>
    <s v="Yes"/>
    <s v="Govt_job"/>
    <s v="Urban"/>
    <n v="94.76"/>
    <x v="1"/>
    <n v="26"/>
    <n v="28.25"/>
    <n v="26"/>
    <x v="2"/>
    <x v="0"/>
    <s v="0"/>
    <n v="-2.1361976801515879E-2"/>
  </r>
  <r>
    <n v="26474"/>
    <x v="1"/>
    <n v="44"/>
    <x v="2"/>
    <x v="0"/>
    <x v="0"/>
    <s v="Yes"/>
    <s v="Govt_job"/>
    <s v="Urban"/>
    <n v="97.16"/>
    <x v="1"/>
    <n v="33.1"/>
    <n v="28.25"/>
    <n v="33.1"/>
    <x v="0"/>
    <x v="0"/>
    <s v="0"/>
    <n v="2.1521286368802468E-2"/>
  </r>
  <r>
    <n v="28127"/>
    <x v="1"/>
    <n v="44"/>
    <x v="2"/>
    <x v="0"/>
    <x v="0"/>
    <s v="Yes"/>
    <s v="Private"/>
    <s v="Rural"/>
    <n v="90.4"/>
    <x v="1"/>
    <n v="33.1"/>
    <n v="28.25"/>
    <n v="33.1"/>
    <x v="2"/>
    <x v="0"/>
    <s v="0"/>
    <n v="2.4103429637842232E-3"/>
  </r>
  <r>
    <n v="28286"/>
    <x v="0"/>
    <n v="44"/>
    <x v="2"/>
    <x v="0"/>
    <x v="0"/>
    <s v="Yes"/>
    <s v="Private"/>
    <s v="Rural"/>
    <n v="74.91"/>
    <x v="1"/>
    <n v="37.5"/>
    <n v="28.25"/>
    <n v="37.5"/>
    <x v="1"/>
    <x v="0"/>
    <s v="0"/>
    <n v="-1.3363826264697792E-2"/>
  </r>
  <r>
    <n v="28385"/>
    <x v="1"/>
    <n v="44"/>
    <x v="2"/>
    <x v="0"/>
    <x v="0"/>
    <s v="Yes"/>
    <s v="Private"/>
    <s v="Rural"/>
    <n v="100.08"/>
    <x v="0"/>
    <n v="20.9"/>
    <n v="28.25"/>
    <n v="20.9"/>
    <x v="3"/>
    <x v="0"/>
    <s v="0"/>
    <n v="-5.5521721456891493E-4"/>
  </r>
  <r>
    <n v="29863"/>
    <x v="0"/>
    <n v="44"/>
    <x v="2"/>
    <x v="0"/>
    <x v="0"/>
    <s v="No"/>
    <s v="Private"/>
    <s v="Urban"/>
    <n v="103.44"/>
    <x v="0"/>
    <n v="28"/>
    <n v="28.25"/>
    <n v="28"/>
    <x v="1"/>
    <x v="0"/>
    <s v="0"/>
    <n v="-4.6624118894221913E-3"/>
  </r>
  <r>
    <n v="30002"/>
    <x v="0"/>
    <n v="44"/>
    <x v="2"/>
    <x v="1"/>
    <x v="0"/>
    <s v="Yes"/>
    <s v="Self-employed"/>
    <s v="Rural"/>
    <n v="83.59"/>
    <x v="1"/>
    <n v="24.1"/>
    <n v="28.25"/>
    <n v="24.1"/>
    <x v="1"/>
    <x v="0"/>
    <s v="0"/>
    <n v="6.2711552920430239E-3"/>
  </r>
  <r>
    <n v="30622"/>
    <x v="1"/>
    <n v="44"/>
    <x v="2"/>
    <x v="0"/>
    <x v="0"/>
    <s v="Yes"/>
    <s v="Govt_job"/>
    <s v="Rural"/>
    <n v="115.99"/>
    <x v="0"/>
    <n v="20.9"/>
    <n v="28.25"/>
    <n v="20.9"/>
    <x v="1"/>
    <x v="0"/>
    <s v="0"/>
    <n v="-1.1517750533297677E-3"/>
  </r>
  <r>
    <n v="32446"/>
    <x v="1"/>
    <n v="44"/>
    <x v="2"/>
    <x v="0"/>
    <x v="0"/>
    <s v="Yes"/>
    <s v="Private"/>
    <s v="Rural"/>
    <n v="97.27"/>
    <x v="1"/>
    <n v="26"/>
    <n v="28.25"/>
    <n v="26"/>
    <x v="1"/>
    <x v="0"/>
    <s v="0"/>
    <n v="2.1757671462216455E-2"/>
  </r>
  <r>
    <n v="32645"/>
    <x v="1"/>
    <n v="44"/>
    <x v="2"/>
    <x v="0"/>
    <x v="0"/>
    <s v="Yes"/>
    <s v="Private"/>
    <s v="Rural"/>
    <n v="97.59"/>
    <x v="1"/>
    <n v="30.5"/>
    <n v="28.25"/>
    <n v="30.5"/>
    <x v="3"/>
    <x v="0"/>
    <s v="0"/>
    <n v="7.6305273465391843E-3"/>
  </r>
  <r>
    <n v="33298"/>
    <x v="1"/>
    <n v="44"/>
    <x v="2"/>
    <x v="0"/>
    <x v="0"/>
    <s v="Yes"/>
    <s v="Private"/>
    <s v="Urban"/>
    <n v="105.29"/>
    <x v="0"/>
    <n v="27.6"/>
    <n v="28.25"/>
    <n v="27.6"/>
    <x v="2"/>
    <x v="0"/>
    <s v="0"/>
    <n v="-1.616474040273308E-3"/>
  </r>
  <r>
    <n v="33704"/>
    <x v="0"/>
    <n v="44"/>
    <x v="2"/>
    <x v="1"/>
    <x v="0"/>
    <s v="Yes"/>
    <s v="Private"/>
    <s v="Rural"/>
    <n v="84.1"/>
    <x v="1"/>
    <m/>
    <n v="28.25"/>
    <n v="28.25"/>
    <x v="0"/>
    <x v="0"/>
    <s v="0"/>
    <n v="1.4594674832723819E-2"/>
  </r>
  <r>
    <n v="34657"/>
    <x v="1"/>
    <n v="44"/>
    <x v="2"/>
    <x v="0"/>
    <x v="0"/>
    <s v="Yes"/>
    <s v="Self-employed"/>
    <s v="Urban"/>
    <n v="82.33"/>
    <x v="1"/>
    <n v="24.5"/>
    <n v="28.25"/>
    <n v="24.5"/>
    <x v="1"/>
    <x v="0"/>
    <s v="0"/>
    <n v="1.6712734551798947E-3"/>
  </r>
  <r>
    <n v="36377"/>
    <x v="1"/>
    <n v="44"/>
    <x v="2"/>
    <x v="0"/>
    <x v="0"/>
    <s v="Yes"/>
    <s v="Private"/>
    <s v="Rural"/>
    <n v="222.29"/>
    <x v="2"/>
    <n v="38.200000000000003"/>
    <n v="28.25"/>
    <n v="38.200000000000003"/>
    <x v="1"/>
    <x v="0"/>
    <s v="0"/>
    <n v="1.7134534805195233E-2"/>
  </r>
  <r>
    <n v="36388"/>
    <x v="0"/>
    <n v="44"/>
    <x v="2"/>
    <x v="1"/>
    <x v="0"/>
    <s v="Yes"/>
    <s v="Private"/>
    <s v="Rural"/>
    <n v="91.28"/>
    <x v="1"/>
    <n v="26.5"/>
    <n v="28.25"/>
    <n v="26.5"/>
    <x v="1"/>
    <x v="0"/>
    <s v="0"/>
    <n v="1.938356133760253E-2"/>
  </r>
  <r>
    <n v="36969"/>
    <x v="1"/>
    <n v="44"/>
    <x v="2"/>
    <x v="0"/>
    <x v="0"/>
    <s v="Yes"/>
    <s v="Private"/>
    <s v="Rural"/>
    <n v="60.02"/>
    <x v="3"/>
    <n v="33.799999999999997"/>
    <n v="28.25"/>
    <n v="33.799999999999997"/>
    <x v="2"/>
    <x v="0"/>
    <s v="0"/>
    <n v="2.3797311781660651E-2"/>
  </r>
  <r>
    <n v="41210"/>
    <x v="0"/>
    <n v="44"/>
    <x v="2"/>
    <x v="0"/>
    <x v="0"/>
    <s v="No"/>
    <s v="Self-employed"/>
    <s v="Urban"/>
    <n v="105.76"/>
    <x v="0"/>
    <n v="32.4"/>
    <n v="28.25"/>
    <n v="32.4"/>
    <x v="2"/>
    <x v="0"/>
    <s v="0"/>
    <n v="2.1266033979460419E-2"/>
  </r>
  <r>
    <n v="43806"/>
    <x v="0"/>
    <n v="44"/>
    <x v="2"/>
    <x v="0"/>
    <x v="0"/>
    <s v="Yes"/>
    <s v="Private"/>
    <s v="Urban"/>
    <n v="142.31"/>
    <x v="4"/>
    <n v="29.1"/>
    <n v="28.25"/>
    <n v="29.1"/>
    <x v="3"/>
    <x v="0"/>
    <s v="0"/>
    <n v="-1.7222581033778401E-2"/>
  </r>
  <r>
    <n v="44679"/>
    <x v="1"/>
    <n v="44"/>
    <x v="2"/>
    <x v="0"/>
    <x v="0"/>
    <s v="Yes"/>
    <s v="Govt_job"/>
    <s v="Urban"/>
    <n v="85.28"/>
    <x v="1"/>
    <n v="26.2"/>
    <n v="28.25"/>
    <n v="26.2"/>
    <x v="0"/>
    <x v="0"/>
    <s v="0"/>
    <n v="-4.3813021588167524E-3"/>
  </r>
  <r>
    <n v="46688"/>
    <x v="1"/>
    <n v="44"/>
    <x v="2"/>
    <x v="0"/>
    <x v="0"/>
    <s v="No"/>
    <s v="Private"/>
    <s v="Urban"/>
    <n v="127.21"/>
    <x v="4"/>
    <n v="29.8"/>
    <n v="28.25"/>
    <n v="29.8"/>
    <x v="3"/>
    <x v="0"/>
    <s v="0"/>
    <n v="1.8353145175547769E-2"/>
  </r>
  <r>
    <n v="47696"/>
    <x v="0"/>
    <n v="44"/>
    <x v="2"/>
    <x v="0"/>
    <x v="0"/>
    <s v="Yes"/>
    <s v="Private"/>
    <s v="Rural"/>
    <n v="60.32"/>
    <x v="3"/>
    <n v="25"/>
    <n v="28.25"/>
    <n v="25"/>
    <x v="1"/>
    <x v="0"/>
    <s v="0"/>
    <n v="1.5880335970828875E-2"/>
  </r>
  <r>
    <n v="48518"/>
    <x v="0"/>
    <n v="44"/>
    <x v="2"/>
    <x v="0"/>
    <x v="0"/>
    <s v="Yes"/>
    <s v="Self-employed"/>
    <s v="Rural"/>
    <n v="127.57"/>
    <x v="4"/>
    <n v="22.6"/>
    <n v="28.25"/>
    <n v="22.6"/>
    <x v="1"/>
    <x v="0"/>
    <s v="0"/>
    <n v="1.9024166265606757E-2"/>
  </r>
  <r>
    <n v="49589"/>
    <x v="1"/>
    <n v="44"/>
    <x v="2"/>
    <x v="0"/>
    <x v="0"/>
    <s v="Yes"/>
    <s v="Govt_job"/>
    <s v="Urban"/>
    <n v="57.33"/>
    <x v="3"/>
    <n v="24.6"/>
    <n v="28.25"/>
    <n v="24.6"/>
    <x v="3"/>
    <x v="0"/>
    <s v="0"/>
    <n v="-2.1689704714962794E-2"/>
  </r>
  <r>
    <n v="49949"/>
    <x v="0"/>
    <n v="44"/>
    <x v="2"/>
    <x v="0"/>
    <x v="0"/>
    <s v="Yes"/>
    <s v="Private"/>
    <s v="Urban"/>
    <n v="58.47"/>
    <x v="3"/>
    <n v="24.4"/>
    <n v="28.25"/>
    <n v="24.4"/>
    <x v="1"/>
    <x v="0"/>
    <s v="0"/>
    <n v="-2.3275950571818417E-3"/>
  </r>
  <r>
    <n v="50140"/>
    <x v="1"/>
    <n v="44"/>
    <x v="2"/>
    <x v="0"/>
    <x v="0"/>
    <s v="Yes"/>
    <s v="Govt_job"/>
    <s v="Rural"/>
    <n v="133.24"/>
    <x v="4"/>
    <n v="45"/>
    <n v="28.25"/>
    <n v="45"/>
    <x v="3"/>
    <x v="0"/>
    <s v="0"/>
    <n v="-1.481550912479635E-2"/>
  </r>
  <r>
    <n v="50216"/>
    <x v="0"/>
    <n v="44"/>
    <x v="2"/>
    <x v="1"/>
    <x v="0"/>
    <s v="Yes"/>
    <s v="Self-employed"/>
    <s v="Rural"/>
    <n v="188.13"/>
    <x v="4"/>
    <n v="44.7"/>
    <n v="28.25"/>
    <n v="44.7"/>
    <x v="2"/>
    <x v="0"/>
    <s v="0"/>
    <n v="2.4521715389070366E-2"/>
  </r>
  <r>
    <n v="52172"/>
    <x v="1"/>
    <n v="44"/>
    <x v="2"/>
    <x v="0"/>
    <x v="0"/>
    <s v="Yes"/>
    <s v="Private"/>
    <s v="Rural"/>
    <n v="85.77"/>
    <x v="1"/>
    <n v="32.1"/>
    <n v="28.25"/>
    <n v="32.1"/>
    <x v="0"/>
    <x v="0"/>
    <s v="0"/>
    <n v="2.3660755756271357E-2"/>
  </r>
  <r>
    <n v="53121"/>
    <x v="0"/>
    <n v="44"/>
    <x v="2"/>
    <x v="0"/>
    <x v="0"/>
    <s v="Yes"/>
    <s v="Private"/>
    <s v="Urban"/>
    <n v="63.6"/>
    <x v="3"/>
    <n v="37.299999999999997"/>
    <n v="28.25"/>
    <n v="37.299999999999997"/>
    <x v="1"/>
    <x v="0"/>
    <s v="0"/>
    <n v="-1.2179489343801198E-2"/>
  </r>
  <r>
    <n v="55975"/>
    <x v="1"/>
    <n v="44"/>
    <x v="2"/>
    <x v="0"/>
    <x v="0"/>
    <s v="Yes"/>
    <s v="Govt_job"/>
    <s v="Rural"/>
    <n v="70.48"/>
    <x v="1"/>
    <n v="20.2"/>
    <n v="28.25"/>
    <n v="20.2"/>
    <x v="1"/>
    <x v="0"/>
    <s v="0"/>
    <n v="1.8207605261310378E-2"/>
  </r>
  <r>
    <n v="56233"/>
    <x v="1"/>
    <n v="44"/>
    <x v="2"/>
    <x v="0"/>
    <x v="0"/>
    <s v="No"/>
    <s v="Private"/>
    <s v="Rural"/>
    <n v="116.95"/>
    <x v="0"/>
    <n v="26.1"/>
    <n v="28.25"/>
    <n v="26.1"/>
    <x v="1"/>
    <x v="0"/>
    <s v="0"/>
    <n v="3.9246704949531695E-3"/>
  </r>
  <r>
    <n v="56996"/>
    <x v="0"/>
    <n v="44"/>
    <x v="2"/>
    <x v="0"/>
    <x v="0"/>
    <s v="Yes"/>
    <s v="Private"/>
    <s v="Urban"/>
    <n v="65.41"/>
    <x v="3"/>
    <n v="24.8"/>
    <n v="28.25"/>
    <n v="24.8"/>
    <x v="3"/>
    <x v="0"/>
    <s v="0"/>
    <n v="-9.0850631332741235E-3"/>
  </r>
  <r>
    <n v="57468"/>
    <x v="1"/>
    <n v="44"/>
    <x v="2"/>
    <x v="0"/>
    <x v="0"/>
    <s v="Yes"/>
    <s v="Private"/>
    <s v="Rural"/>
    <n v="70.58"/>
    <x v="1"/>
    <n v="25.1"/>
    <n v="28.25"/>
    <n v="25.1"/>
    <x v="1"/>
    <x v="0"/>
    <s v="0"/>
    <n v="2.1897575544266516E-2"/>
  </r>
  <r>
    <n v="58015"/>
    <x v="1"/>
    <n v="44"/>
    <x v="2"/>
    <x v="0"/>
    <x v="0"/>
    <s v="No"/>
    <s v="Private"/>
    <s v="Rural"/>
    <n v="65.3"/>
    <x v="3"/>
    <n v="22.1"/>
    <n v="28.25"/>
    <n v="22.1"/>
    <x v="3"/>
    <x v="0"/>
    <s v="0"/>
    <n v="-1.2056975349522058E-2"/>
  </r>
  <r>
    <n v="60104"/>
    <x v="0"/>
    <n v="44"/>
    <x v="2"/>
    <x v="0"/>
    <x v="0"/>
    <s v="Yes"/>
    <s v="Private"/>
    <s v="Urban"/>
    <n v="80.73"/>
    <x v="1"/>
    <n v="28.1"/>
    <n v="28.25"/>
    <n v="28.1"/>
    <x v="3"/>
    <x v="0"/>
    <s v="0"/>
    <n v="1.2750691536951941E-2"/>
  </r>
  <r>
    <n v="62296"/>
    <x v="1"/>
    <n v="44"/>
    <x v="2"/>
    <x v="0"/>
    <x v="0"/>
    <s v="Yes"/>
    <s v="Govt_job"/>
    <s v="Rural"/>
    <n v="108.38"/>
    <x v="0"/>
    <n v="27.7"/>
    <n v="28.25"/>
    <n v="27.7"/>
    <x v="0"/>
    <x v="0"/>
    <s v="0"/>
    <n v="5.7325290462535983E-3"/>
  </r>
  <r>
    <n v="63193"/>
    <x v="1"/>
    <n v="44"/>
    <x v="2"/>
    <x v="0"/>
    <x v="0"/>
    <s v="Yes"/>
    <s v="Private"/>
    <s v="Rural"/>
    <n v="88.75"/>
    <x v="1"/>
    <n v="25.6"/>
    <n v="28.25"/>
    <n v="25.6"/>
    <x v="0"/>
    <x v="0"/>
    <s v="0"/>
    <n v="-9.8255609628302432E-3"/>
  </r>
  <r>
    <n v="63404"/>
    <x v="1"/>
    <n v="44"/>
    <x v="2"/>
    <x v="0"/>
    <x v="0"/>
    <s v="Yes"/>
    <s v="Private"/>
    <s v="Rural"/>
    <n v="87.71"/>
    <x v="1"/>
    <n v="34"/>
    <n v="28.25"/>
    <n v="34"/>
    <x v="2"/>
    <x v="0"/>
    <s v="0"/>
    <n v="-1.6038723299422113E-2"/>
  </r>
  <r>
    <n v="64159"/>
    <x v="1"/>
    <n v="44"/>
    <x v="2"/>
    <x v="0"/>
    <x v="0"/>
    <s v="Yes"/>
    <s v="Private"/>
    <s v="Rural"/>
    <n v="110.41"/>
    <x v="0"/>
    <n v="30.5"/>
    <n v="28.25"/>
    <n v="30.5"/>
    <x v="3"/>
    <x v="0"/>
    <s v="0"/>
    <n v="-4.8146351493525974E-3"/>
  </r>
  <r>
    <n v="64652"/>
    <x v="1"/>
    <n v="44"/>
    <x v="2"/>
    <x v="0"/>
    <x v="0"/>
    <s v="Yes"/>
    <s v="Private"/>
    <s v="Rural"/>
    <n v="56.85"/>
    <x v="3"/>
    <n v="24.4"/>
    <n v="28.25"/>
    <n v="24.4"/>
    <x v="1"/>
    <x v="0"/>
    <s v="0"/>
    <n v="6.662048466018494E-3"/>
  </r>
  <r>
    <n v="66794"/>
    <x v="1"/>
    <n v="44"/>
    <x v="2"/>
    <x v="0"/>
    <x v="0"/>
    <s v="Yes"/>
    <s v="Govt_job"/>
    <s v="Rural"/>
    <n v="81.13"/>
    <x v="1"/>
    <n v="34.1"/>
    <n v="28.25"/>
    <n v="34.1"/>
    <x v="1"/>
    <x v="0"/>
    <s v="0"/>
    <n v="-1.8244664226911074E-2"/>
  </r>
  <r>
    <n v="68089"/>
    <x v="1"/>
    <n v="44"/>
    <x v="2"/>
    <x v="0"/>
    <x v="0"/>
    <s v="Yes"/>
    <s v="Private"/>
    <s v="Urban"/>
    <n v="121.46"/>
    <x v="0"/>
    <n v="40.4"/>
    <n v="28.25"/>
    <n v="40.4"/>
    <x v="0"/>
    <x v="0"/>
    <s v="0"/>
    <n v="-6.0479632054461496E-3"/>
  </r>
  <r>
    <n v="69789"/>
    <x v="1"/>
    <n v="44"/>
    <x v="2"/>
    <x v="0"/>
    <x v="0"/>
    <s v="Yes"/>
    <s v="Private"/>
    <s v="Rural"/>
    <n v="58.19"/>
    <x v="3"/>
    <n v="37.1"/>
    <n v="28.25"/>
    <n v="37.1"/>
    <x v="0"/>
    <x v="0"/>
    <s v="0"/>
    <n v="6.3413463502953347E-3"/>
  </r>
  <r>
    <n v="70500"/>
    <x v="1"/>
    <n v="44"/>
    <x v="2"/>
    <x v="0"/>
    <x v="0"/>
    <s v="No"/>
    <s v="Private"/>
    <s v="Rural"/>
    <n v="92.72"/>
    <x v="1"/>
    <n v="36.6"/>
    <n v="28.25"/>
    <n v="36.6"/>
    <x v="1"/>
    <x v="0"/>
    <s v="0"/>
    <n v="-1.3884804453964223E-2"/>
  </r>
  <r>
    <n v="72289"/>
    <x v="1"/>
    <n v="44"/>
    <x v="2"/>
    <x v="0"/>
    <x v="0"/>
    <s v="Yes"/>
    <s v="Private"/>
    <s v="Rural"/>
    <n v="68.42"/>
    <x v="3"/>
    <n v="43.2"/>
    <n v="28.25"/>
    <n v="43.2"/>
    <x v="3"/>
    <x v="0"/>
    <s v="0"/>
    <n v="-9.090686378619272E-3"/>
  </r>
  <r>
    <n v="315"/>
    <x v="0"/>
    <n v="45"/>
    <x v="2"/>
    <x v="0"/>
    <x v="0"/>
    <s v="Yes"/>
    <s v="Private"/>
    <s v="Rural"/>
    <n v="65.42"/>
    <x v="3"/>
    <n v="39.700000000000003"/>
    <n v="28.25"/>
    <n v="39.700000000000003"/>
    <x v="1"/>
    <x v="0"/>
    <s v="0"/>
    <n v="1.4419494941752537E-2"/>
  </r>
  <r>
    <n v="1323"/>
    <x v="1"/>
    <n v="45"/>
    <x v="2"/>
    <x v="0"/>
    <x v="0"/>
    <s v="Yes"/>
    <s v="Private"/>
    <s v="Rural"/>
    <n v="87.47"/>
    <x v="1"/>
    <n v="21.5"/>
    <n v="28.25"/>
    <n v="21.5"/>
    <x v="1"/>
    <x v="0"/>
    <s v="0"/>
    <n v="3.5236935230539166E-3"/>
  </r>
  <r>
    <n v="3184"/>
    <x v="1"/>
    <n v="45"/>
    <x v="2"/>
    <x v="0"/>
    <x v="0"/>
    <s v="Yes"/>
    <s v="Private"/>
    <s v="Urban"/>
    <n v="89.05"/>
    <x v="1"/>
    <n v="27.8"/>
    <n v="28.25"/>
    <n v="27.8"/>
    <x v="2"/>
    <x v="0"/>
    <s v="0"/>
    <n v="2.4417611619547357E-2"/>
  </r>
  <r>
    <n v="4174"/>
    <x v="1"/>
    <n v="45"/>
    <x v="2"/>
    <x v="1"/>
    <x v="0"/>
    <s v="Yes"/>
    <s v="Private"/>
    <s v="Urban"/>
    <n v="93.21"/>
    <x v="1"/>
    <n v="43.8"/>
    <n v="28.25"/>
    <n v="43.8"/>
    <x v="1"/>
    <x v="0"/>
    <s v="0"/>
    <n v="2.0528452358032266E-2"/>
  </r>
  <r>
    <n v="4528"/>
    <x v="0"/>
    <n v="45"/>
    <x v="2"/>
    <x v="1"/>
    <x v="0"/>
    <s v="No"/>
    <s v="Private"/>
    <s v="Rural"/>
    <n v="85.52"/>
    <x v="1"/>
    <n v="36.4"/>
    <n v="28.25"/>
    <n v="36.4"/>
    <x v="1"/>
    <x v="0"/>
    <s v="0"/>
    <n v="-8.1117812208696127E-3"/>
  </r>
  <r>
    <n v="5077"/>
    <x v="0"/>
    <n v="45"/>
    <x v="2"/>
    <x v="0"/>
    <x v="0"/>
    <s v="Yes"/>
    <s v="Private"/>
    <s v="Urban"/>
    <n v="76.72"/>
    <x v="1"/>
    <n v="29.1"/>
    <n v="28.25"/>
    <n v="29.1"/>
    <x v="0"/>
    <x v="0"/>
    <s v="0"/>
    <n v="-1.7131794871839086E-2"/>
  </r>
  <r>
    <n v="5496"/>
    <x v="1"/>
    <n v="45"/>
    <x v="2"/>
    <x v="0"/>
    <x v="0"/>
    <s v="Yes"/>
    <s v="Private"/>
    <s v="Urban"/>
    <n v="202.66"/>
    <x v="2"/>
    <m/>
    <n v="28.25"/>
    <n v="28.25"/>
    <x v="1"/>
    <x v="0"/>
    <s v="0"/>
    <n v="-1.8338771841480923E-2"/>
  </r>
  <r>
    <n v="7953"/>
    <x v="1"/>
    <n v="45"/>
    <x v="2"/>
    <x v="0"/>
    <x v="0"/>
    <s v="Yes"/>
    <s v="Private"/>
    <s v="Rural"/>
    <n v="92.21"/>
    <x v="1"/>
    <n v="31"/>
    <n v="28.25"/>
    <n v="31"/>
    <x v="1"/>
    <x v="0"/>
    <s v="0"/>
    <n v="-1.5378517127913599E-2"/>
  </r>
  <r>
    <n v="10333"/>
    <x v="1"/>
    <n v="45"/>
    <x v="2"/>
    <x v="0"/>
    <x v="0"/>
    <s v="Yes"/>
    <s v="Private"/>
    <s v="Urban"/>
    <n v="90.35"/>
    <x v="1"/>
    <n v="22.3"/>
    <n v="28.25"/>
    <n v="22.3"/>
    <x v="1"/>
    <x v="0"/>
    <s v="0"/>
    <n v="1.4162871757517565E-2"/>
  </r>
  <r>
    <n v="11192"/>
    <x v="1"/>
    <n v="45"/>
    <x v="2"/>
    <x v="0"/>
    <x v="0"/>
    <s v="Yes"/>
    <s v="Private"/>
    <s v="Rural"/>
    <n v="218.1"/>
    <x v="2"/>
    <n v="55"/>
    <n v="28.25"/>
    <n v="55"/>
    <x v="3"/>
    <x v="0"/>
    <s v="0"/>
    <n v="5.0712919992344837E-3"/>
  </r>
  <r>
    <n v="11960"/>
    <x v="0"/>
    <n v="45"/>
    <x v="2"/>
    <x v="0"/>
    <x v="0"/>
    <s v="Yes"/>
    <s v="Private"/>
    <s v="Rural"/>
    <n v="99.97"/>
    <x v="0"/>
    <n v="35.6"/>
    <n v="28.25"/>
    <n v="35.6"/>
    <x v="1"/>
    <x v="0"/>
    <s v="0"/>
    <n v="-1.6084110144314757E-2"/>
  </r>
  <r>
    <n v="12318"/>
    <x v="0"/>
    <n v="45"/>
    <x v="2"/>
    <x v="0"/>
    <x v="0"/>
    <s v="Yes"/>
    <s v="Self-employed"/>
    <s v="Urban"/>
    <n v="101.92"/>
    <x v="0"/>
    <n v="26.9"/>
    <n v="28.25"/>
    <n v="26.9"/>
    <x v="0"/>
    <x v="0"/>
    <s v="0"/>
    <n v="4.8333860403033111E-4"/>
  </r>
  <r>
    <n v="12834"/>
    <x v="0"/>
    <n v="45"/>
    <x v="2"/>
    <x v="0"/>
    <x v="0"/>
    <s v="Yes"/>
    <s v="Private"/>
    <s v="Urban"/>
    <n v="115.52"/>
    <x v="0"/>
    <n v="33.9"/>
    <n v="28.25"/>
    <n v="33.9"/>
    <x v="2"/>
    <x v="0"/>
    <s v="0"/>
    <n v="-2.1336566221223895E-2"/>
  </r>
  <r>
    <n v="13328"/>
    <x v="1"/>
    <n v="45"/>
    <x v="2"/>
    <x v="0"/>
    <x v="0"/>
    <s v="Yes"/>
    <s v="Private"/>
    <s v="Rural"/>
    <n v="106.95"/>
    <x v="0"/>
    <n v="33.4"/>
    <n v="28.25"/>
    <n v="33.4"/>
    <x v="0"/>
    <x v="0"/>
    <s v="0"/>
    <n v="2.4844059414582731E-2"/>
  </r>
  <r>
    <n v="14407"/>
    <x v="0"/>
    <n v="45"/>
    <x v="2"/>
    <x v="0"/>
    <x v="0"/>
    <s v="No"/>
    <s v="Self-employed"/>
    <s v="Urban"/>
    <n v="104.12"/>
    <x v="0"/>
    <n v="37.700000000000003"/>
    <n v="28.25"/>
    <n v="37.700000000000003"/>
    <x v="0"/>
    <x v="0"/>
    <s v="0"/>
    <n v="-2.3112673510235725E-2"/>
  </r>
  <r>
    <n v="14872"/>
    <x v="0"/>
    <n v="45"/>
    <x v="2"/>
    <x v="1"/>
    <x v="0"/>
    <s v="Yes"/>
    <s v="Self-employed"/>
    <s v="Rural"/>
    <n v="239.19"/>
    <x v="2"/>
    <n v="52.5"/>
    <n v="28.25"/>
    <n v="52.5"/>
    <x v="0"/>
    <x v="0"/>
    <s v="0"/>
    <n v="-1.5813814107865771E-2"/>
  </r>
  <r>
    <n v="15310"/>
    <x v="1"/>
    <n v="45"/>
    <x v="2"/>
    <x v="0"/>
    <x v="0"/>
    <s v="Yes"/>
    <s v="Private"/>
    <s v="Urban"/>
    <n v="110.47"/>
    <x v="0"/>
    <n v="24.7"/>
    <n v="28.25"/>
    <n v="24.7"/>
    <x v="3"/>
    <x v="0"/>
    <s v="0"/>
    <n v="2.9363732316001812E-3"/>
  </r>
  <r>
    <n v="15553"/>
    <x v="1"/>
    <n v="45"/>
    <x v="2"/>
    <x v="0"/>
    <x v="0"/>
    <s v="Yes"/>
    <s v="Private"/>
    <s v="Rural"/>
    <n v="89.21"/>
    <x v="1"/>
    <n v="21.6"/>
    <n v="28.25"/>
    <n v="21.6"/>
    <x v="2"/>
    <x v="0"/>
    <s v="0"/>
    <n v="1.8425323770731562E-2"/>
  </r>
  <r>
    <n v="15746"/>
    <x v="1"/>
    <n v="45"/>
    <x v="2"/>
    <x v="0"/>
    <x v="0"/>
    <s v="Yes"/>
    <s v="Govt_job"/>
    <s v="Urban"/>
    <n v="79.47"/>
    <x v="1"/>
    <n v="28.1"/>
    <n v="28.25"/>
    <n v="28.1"/>
    <x v="1"/>
    <x v="0"/>
    <s v="0"/>
    <n v="8.2668880910202749E-5"/>
  </r>
  <r>
    <n v="15803"/>
    <x v="1"/>
    <n v="45"/>
    <x v="2"/>
    <x v="0"/>
    <x v="0"/>
    <s v="Yes"/>
    <s v="Private"/>
    <s v="Rural"/>
    <n v="73.87"/>
    <x v="1"/>
    <n v="25.6"/>
    <n v="28.25"/>
    <n v="25.6"/>
    <x v="0"/>
    <x v="0"/>
    <s v="0"/>
    <n v="4.5442804902432413E-3"/>
  </r>
  <r>
    <n v="15937"/>
    <x v="0"/>
    <n v="45"/>
    <x v="2"/>
    <x v="1"/>
    <x v="0"/>
    <s v="Yes"/>
    <s v="Self-employed"/>
    <s v="Rural"/>
    <n v="74.28"/>
    <x v="1"/>
    <n v="37.200000000000003"/>
    <n v="28.25"/>
    <n v="37.200000000000003"/>
    <x v="2"/>
    <x v="0"/>
    <s v="0"/>
    <n v="1.9532730614897971E-2"/>
  </r>
  <r>
    <n v="16028"/>
    <x v="1"/>
    <n v="45"/>
    <x v="2"/>
    <x v="0"/>
    <x v="0"/>
    <s v="Yes"/>
    <s v="Private"/>
    <s v="Rural"/>
    <n v="77.19"/>
    <x v="1"/>
    <n v="37.200000000000003"/>
    <n v="28.25"/>
    <n v="37.200000000000003"/>
    <x v="3"/>
    <x v="0"/>
    <s v="0"/>
    <n v="-1.9481090376767048E-2"/>
  </r>
  <r>
    <n v="16420"/>
    <x v="1"/>
    <n v="45"/>
    <x v="2"/>
    <x v="0"/>
    <x v="0"/>
    <s v="Yes"/>
    <s v="Private"/>
    <s v="Urban"/>
    <n v="108.03"/>
    <x v="0"/>
    <n v="37.299999999999997"/>
    <n v="28.25"/>
    <n v="37.299999999999997"/>
    <x v="1"/>
    <x v="0"/>
    <s v="0"/>
    <n v="-8.0754004444282441E-3"/>
  </r>
  <r>
    <n v="17347"/>
    <x v="1"/>
    <n v="45"/>
    <x v="2"/>
    <x v="0"/>
    <x v="0"/>
    <s v="Yes"/>
    <s v="Govt_job"/>
    <s v="Urban"/>
    <n v="85.64"/>
    <x v="1"/>
    <n v="32"/>
    <n v="28.25"/>
    <n v="32"/>
    <x v="2"/>
    <x v="0"/>
    <s v="0"/>
    <n v="-2.098610181768586E-2"/>
  </r>
  <r>
    <n v="18986"/>
    <x v="1"/>
    <n v="45"/>
    <x v="2"/>
    <x v="0"/>
    <x v="0"/>
    <s v="No"/>
    <s v="Self-employed"/>
    <s v="Urban"/>
    <n v="88.47"/>
    <x v="1"/>
    <n v="29.3"/>
    <n v="28.25"/>
    <n v="29.3"/>
    <x v="1"/>
    <x v="0"/>
    <s v="0"/>
    <n v="-2.146871234137589E-2"/>
  </r>
  <r>
    <n v="19557"/>
    <x v="1"/>
    <n v="45"/>
    <x v="2"/>
    <x v="0"/>
    <x v="0"/>
    <s v="Yes"/>
    <s v="Private"/>
    <s v="Rural"/>
    <n v="93.72"/>
    <x v="1"/>
    <n v="30.2"/>
    <n v="28.25"/>
    <n v="30.2"/>
    <x v="2"/>
    <x v="1"/>
    <s v="1"/>
    <n v="1.0018769756522106"/>
  </r>
  <r>
    <n v="20973"/>
    <x v="0"/>
    <n v="45"/>
    <x v="2"/>
    <x v="0"/>
    <x v="0"/>
    <s v="Yes"/>
    <s v="Govt_job"/>
    <s v="Rural"/>
    <n v="86.99"/>
    <x v="1"/>
    <n v="37.9"/>
    <n v="28.25"/>
    <n v="37.9"/>
    <x v="1"/>
    <x v="0"/>
    <s v="0"/>
    <n v="2.0757717526242458E-2"/>
  </r>
  <r>
    <n v="21067"/>
    <x v="1"/>
    <n v="45"/>
    <x v="2"/>
    <x v="0"/>
    <x v="0"/>
    <s v="Yes"/>
    <s v="Self-employed"/>
    <s v="Urban"/>
    <n v="110.1"/>
    <x v="0"/>
    <n v="30.9"/>
    <n v="28.25"/>
    <n v="30.9"/>
    <x v="1"/>
    <x v="0"/>
    <s v="0"/>
    <n v="6.8248905761849723E-3"/>
  </r>
  <r>
    <n v="22330"/>
    <x v="1"/>
    <n v="45"/>
    <x v="2"/>
    <x v="0"/>
    <x v="0"/>
    <s v="Yes"/>
    <s v="Self-employed"/>
    <s v="Urban"/>
    <n v="82.94"/>
    <x v="1"/>
    <n v="29.3"/>
    <n v="28.25"/>
    <n v="29.3"/>
    <x v="0"/>
    <x v="0"/>
    <s v="0"/>
    <n v="7.2424130982514491E-3"/>
  </r>
  <r>
    <n v="23988"/>
    <x v="1"/>
    <n v="45"/>
    <x v="2"/>
    <x v="0"/>
    <x v="0"/>
    <s v="Yes"/>
    <s v="Private"/>
    <s v="Rural"/>
    <n v="76.680000000000007"/>
    <x v="1"/>
    <n v="34.799999999999997"/>
    <n v="28.25"/>
    <n v="34.799999999999997"/>
    <x v="3"/>
    <x v="0"/>
    <s v="0"/>
    <n v="1.379785505685604E-2"/>
  </r>
  <r>
    <n v="24066"/>
    <x v="1"/>
    <n v="45"/>
    <x v="2"/>
    <x v="0"/>
    <x v="0"/>
    <s v="Yes"/>
    <s v="Private"/>
    <s v="Urban"/>
    <n v="72.650000000000006"/>
    <x v="1"/>
    <n v="25.6"/>
    <n v="28.25"/>
    <n v="25.6"/>
    <x v="0"/>
    <x v="0"/>
    <s v="0"/>
    <n v="2.0460386688369064E-2"/>
  </r>
  <r>
    <n v="25446"/>
    <x v="1"/>
    <n v="45"/>
    <x v="2"/>
    <x v="0"/>
    <x v="0"/>
    <s v="Yes"/>
    <s v="Govt_job"/>
    <s v="Urban"/>
    <n v="79.98"/>
    <x v="1"/>
    <n v="41.4"/>
    <n v="28.25"/>
    <n v="41.4"/>
    <x v="1"/>
    <x v="0"/>
    <s v="0"/>
    <n v="-1.8572708421968519E-2"/>
  </r>
  <r>
    <n v="25625"/>
    <x v="1"/>
    <n v="45"/>
    <x v="2"/>
    <x v="0"/>
    <x v="0"/>
    <s v="No"/>
    <s v="Private"/>
    <s v="Rural"/>
    <n v="103.94"/>
    <x v="0"/>
    <n v="32.5"/>
    <n v="28.25"/>
    <n v="32.5"/>
    <x v="3"/>
    <x v="0"/>
    <s v="0"/>
    <n v="-1.3715450627465514E-2"/>
  </r>
  <r>
    <n v="26025"/>
    <x v="1"/>
    <n v="45"/>
    <x v="2"/>
    <x v="0"/>
    <x v="0"/>
    <s v="Yes"/>
    <s v="Govt_job"/>
    <s v="Urban"/>
    <n v="103.22"/>
    <x v="0"/>
    <n v="20.5"/>
    <n v="28.25"/>
    <n v="20.5"/>
    <x v="1"/>
    <x v="0"/>
    <s v="0"/>
    <n v="5.140123952349274E-3"/>
  </r>
  <r>
    <n v="26468"/>
    <x v="1"/>
    <n v="45"/>
    <x v="2"/>
    <x v="0"/>
    <x v="0"/>
    <s v="Yes"/>
    <s v="Govt_job"/>
    <s v="Urban"/>
    <n v="82.02"/>
    <x v="1"/>
    <n v="41.8"/>
    <n v="28.25"/>
    <n v="41.8"/>
    <x v="3"/>
    <x v="0"/>
    <s v="0"/>
    <n v="3.8691709680339472E-3"/>
  </r>
  <r>
    <n v="27276"/>
    <x v="1"/>
    <n v="45"/>
    <x v="2"/>
    <x v="0"/>
    <x v="0"/>
    <s v="Yes"/>
    <s v="Private"/>
    <s v="Urban"/>
    <n v="78.91"/>
    <x v="1"/>
    <n v="34.299999999999997"/>
    <n v="28.25"/>
    <n v="34.299999999999997"/>
    <x v="0"/>
    <x v="0"/>
    <s v="0"/>
    <n v="2.2735742048323848E-2"/>
  </r>
  <r>
    <n v="27493"/>
    <x v="1"/>
    <n v="45"/>
    <x v="2"/>
    <x v="0"/>
    <x v="0"/>
    <s v="Yes"/>
    <s v="Private"/>
    <s v="Urban"/>
    <n v="86.06"/>
    <x v="1"/>
    <n v="38.1"/>
    <n v="28.25"/>
    <n v="38.1"/>
    <x v="1"/>
    <x v="0"/>
    <s v="0"/>
    <n v="2.3599953645234751E-2"/>
  </r>
  <r>
    <n v="29734"/>
    <x v="1"/>
    <n v="45"/>
    <x v="2"/>
    <x v="0"/>
    <x v="0"/>
    <s v="No"/>
    <s v="Govt_job"/>
    <s v="Rural"/>
    <n v="77.45"/>
    <x v="1"/>
    <n v="42.2"/>
    <n v="28.25"/>
    <n v="42.2"/>
    <x v="2"/>
    <x v="0"/>
    <s v="0"/>
    <n v="-4.7809808606571356E-3"/>
  </r>
  <r>
    <n v="30961"/>
    <x v="0"/>
    <n v="45"/>
    <x v="2"/>
    <x v="0"/>
    <x v="0"/>
    <s v="Yes"/>
    <s v="Private"/>
    <s v="Rural"/>
    <n v="95.62"/>
    <x v="1"/>
    <n v="29.5"/>
    <n v="28.25"/>
    <n v="29.5"/>
    <x v="3"/>
    <x v="0"/>
    <s v="0"/>
    <n v="-6.4971370260432874E-3"/>
  </r>
  <r>
    <n v="32235"/>
    <x v="1"/>
    <n v="45"/>
    <x v="2"/>
    <x v="1"/>
    <x v="0"/>
    <s v="Yes"/>
    <s v="Govt_job"/>
    <s v="Rural"/>
    <n v="95.02"/>
    <x v="1"/>
    <m/>
    <n v="28.25"/>
    <n v="28.25"/>
    <x v="3"/>
    <x v="0"/>
    <s v="0"/>
    <n v="-2.9979979123027577E-3"/>
  </r>
  <r>
    <n v="34590"/>
    <x v="0"/>
    <n v="45"/>
    <x v="2"/>
    <x v="0"/>
    <x v="0"/>
    <s v="Yes"/>
    <s v="Self-employed"/>
    <s v="Rural"/>
    <n v="75.25"/>
    <x v="1"/>
    <n v="27.6"/>
    <n v="28.25"/>
    <n v="27.6"/>
    <x v="3"/>
    <x v="0"/>
    <s v="0"/>
    <n v="2.3607530395448349E-2"/>
  </r>
  <r>
    <n v="34720"/>
    <x v="0"/>
    <n v="45"/>
    <x v="2"/>
    <x v="0"/>
    <x v="1"/>
    <s v="Yes"/>
    <s v="Private"/>
    <s v="Rural"/>
    <n v="93.77"/>
    <x v="1"/>
    <m/>
    <n v="28.25"/>
    <n v="28.25"/>
    <x v="0"/>
    <x v="0"/>
    <s v="0"/>
    <n v="-1.2024330334525546E-2"/>
  </r>
  <r>
    <n v="36901"/>
    <x v="1"/>
    <n v="45"/>
    <x v="2"/>
    <x v="0"/>
    <x v="0"/>
    <s v="Yes"/>
    <s v="Private"/>
    <s v="Urban"/>
    <n v="97.95"/>
    <x v="1"/>
    <n v="24.5"/>
    <n v="28.25"/>
    <n v="24.5"/>
    <x v="0"/>
    <x v="0"/>
    <s v="0"/>
    <n v="-2.2954154156998325E-2"/>
  </r>
  <r>
    <n v="37655"/>
    <x v="0"/>
    <n v="45"/>
    <x v="2"/>
    <x v="0"/>
    <x v="0"/>
    <s v="Yes"/>
    <s v="Private"/>
    <s v="Rural"/>
    <n v="83.91"/>
    <x v="1"/>
    <n v="40.200000000000003"/>
    <n v="28.25"/>
    <n v="40.200000000000003"/>
    <x v="0"/>
    <x v="0"/>
    <s v="0"/>
    <n v="1.3757792999230106E-2"/>
  </r>
  <r>
    <n v="38069"/>
    <x v="0"/>
    <n v="45"/>
    <x v="2"/>
    <x v="0"/>
    <x v="0"/>
    <s v="Yes"/>
    <s v="Private"/>
    <s v="Rural"/>
    <n v="65.48"/>
    <x v="3"/>
    <n v="26.6"/>
    <n v="28.25"/>
    <n v="26.6"/>
    <x v="0"/>
    <x v="0"/>
    <s v="0"/>
    <n v="1.4367692427211698E-2"/>
  </r>
  <r>
    <n v="38320"/>
    <x v="0"/>
    <n v="45"/>
    <x v="2"/>
    <x v="1"/>
    <x v="0"/>
    <s v="Yes"/>
    <s v="Private"/>
    <s v="Rural"/>
    <n v="136.19999999999999"/>
    <x v="4"/>
    <n v="23.8"/>
    <n v="28.25"/>
    <n v="23.8"/>
    <x v="0"/>
    <x v="0"/>
    <s v="0"/>
    <n v="-5.3247182879474168E-3"/>
  </r>
  <r>
    <n v="40378"/>
    <x v="0"/>
    <n v="45"/>
    <x v="2"/>
    <x v="1"/>
    <x v="0"/>
    <s v="Yes"/>
    <s v="Self-employed"/>
    <s v="Urban"/>
    <n v="90.43"/>
    <x v="1"/>
    <n v="39.700000000000003"/>
    <n v="28.25"/>
    <n v="39.700000000000003"/>
    <x v="3"/>
    <x v="0"/>
    <s v="0"/>
    <n v="8.9137483854639654E-3"/>
  </r>
  <r>
    <n v="41069"/>
    <x v="1"/>
    <n v="45"/>
    <x v="2"/>
    <x v="0"/>
    <x v="0"/>
    <s v="Yes"/>
    <s v="Private"/>
    <s v="Rural"/>
    <n v="224.1"/>
    <x v="2"/>
    <n v="56.6"/>
    <n v="28.25"/>
    <n v="56.6"/>
    <x v="1"/>
    <x v="1"/>
    <s v="1"/>
    <n v="1.017496723128571"/>
  </r>
  <r>
    <n v="41673"/>
    <x v="1"/>
    <n v="45"/>
    <x v="2"/>
    <x v="0"/>
    <x v="0"/>
    <s v="Yes"/>
    <s v="Private"/>
    <s v="Rural"/>
    <n v="80.930000000000007"/>
    <x v="1"/>
    <n v="23.1"/>
    <n v="28.25"/>
    <n v="23.1"/>
    <x v="1"/>
    <x v="0"/>
    <s v="0"/>
    <n v="-1.8418495443929279E-2"/>
  </r>
  <r>
    <n v="41875"/>
    <x v="1"/>
    <n v="45"/>
    <x v="2"/>
    <x v="0"/>
    <x v="0"/>
    <s v="Yes"/>
    <s v="Private"/>
    <s v="Urban"/>
    <n v="71.400000000000006"/>
    <x v="1"/>
    <n v="28.4"/>
    <n v="28.25"/>
    <n v="28.4"/>
    <x v="3"/>
    <x v="0"/>
    <s v="0"/>
    <n v="1.6232434527228841E-2"/>
  </r>
  <r>
    <n v="42713"/>
    <x v="1"/>
    <n v="45"/>
    <x v="2"/>
    <x v="0"/>
    <x v="0"/>
    <s v="Yes"/>
    <s v="Private"/>
    <s v="Urban"/>
    <n v="115.23"/>
    <x v="0"/>
    <n v="28"/>
    <n v="28.25"/>
    <n v="28"/>
    <x v="1"/>
    <x v="0"/>
    <s v="0"/>
    <n v="1.2643971712731173E-2"/>
  </r>
  <r>
    <n v="43672"/>
    <x v="1"/>
    <n v="45"/>
    <x v="2"/>
    <x v="0"/>
    <x v="0"/>
    <s v="Yes"/>
    <s v="Private"/>
    <s v="Urban"/>
    <n v="146.44"/>
    <x v="4"/>
    <n v="22.8"/>
    <n v="28.25"/>
    <n v="22.8"/>
    <x v="2"/>
    <x v="0"/>
    <s v="0"/>
    <n v="1.9499485692781544E-2"/>
  </r>
  <r>
    <n v="44233"/>
    <x v="1"/>
    <n v="45"/>
    <x v="2"/>
    <x v="0"/>
    <x v="0"/>
    <s v="Yes"/>
    <s v="Govt_job"/>
    <s v="Rural"/>
    <n v="84.99"/>
    <x v="1"/>
    <n v="35.4"/>
    <n v="28.25"/>
    <n v="35.4"/>
    <x v="0"/>
    <x v="0"/>
    <s v="0"/>
    <n v="-3.8117367389392974E-3"/>
  </r>
  <r>
    <n v="44662"/>
    <x v="1"/>
    <n v="45"/>
    <x v="2"/>
    <x v="0"/>
    <x v="0"/>
    <s v="Yes"/>
    <s v="Govt_job"/>
    <s v="Rural"/>
    <n v="95.24"/>
    <x v="1"/>
    <n v="40.200000000000003"/>
    <n v="28.25"/>
    <n v="40.200000000000003"/>
    <x v="0"/>
    <x v="0"/>
    <s v="0"/>
    <n v="-3.8085828997021843E-3"/>
  </r>
  <r>
    <n v="45485"/>
    <x v="1"/>
    <n v="45"/>
    <x v="2"/>
    <x v="0"/>
    <x v="0"/>
    <s v="Yes"/>
    <s v="Self-employed"/>
    <s v="Urban"/>
    <n v="92.76"/>
    <x v="1"/>
    <n v="22.3"/>
    <n v="28.25"/>
    <n v="22.3"/>
    <x v="0"/>
    <x v="0"/>
    <s v="0"/>
    <n v="-6.0879612188984526E-3"/>
  </r>
  <r>
    <n v="45955"/>
    <x v="1"/>
    <n v="45"/>
    <x v="2"/>
    <x v="0"/>
    <x v="0"/>
    <s v="Yes"/>
    <s v="Private"/>
    <s v="Urban"/>
    <n v="55.67"/>
    <x v="3"/>
    <n v="23.1"/>
    <n v="28.25"/>
    <n v="23.1"/>
    <x v="3"/>
    <x v="0"/>
    <s v="0"/>
    <n v="9.4359685364661713E-3"/>
  </r>
  <r>
    <n v="47345"/>
    <x v="0"/>
    <n v="45"/>
    <x v="2"/>
    <x v="0"/>
    <x v="0"/>
    <s v="Yes"/>
    <s v="Private"/>
    <s v="Rural"/>
    <n v="97.12"/>
    <x v="1"/>
    <n v="29.2"/>
    <n v="28.25"/>
    <n v="29.2"/>
    <x v="1"/>
    <x v="0"/>
    <s v="0"/>
    <n v="-1.39723209977205E-3"/>
  </r>
  <r>
    <n v="48759"/>
    <x v="1"/>
    <n v="45"/>
    <x v="2"/>
    <x v="0"/>
    <x v="0"/>
    <s v="Yes"/>
    <s v="Private"/>
    <s v="Rural"/>
    <n v="176.48"/>
    <x v="4"/>
    <n v="24"/>
    <n v="28.25"/>
    <n v="24"/>
    <x v="2"/>
    <x v="0"/>
    <s v="0"/>
    <n v="2.5616907206383157E-3"/>
  </r>
  <r>
    <n v="49053"/>
    <x v="1"/>
    <n v="45"/>
    <x v="2"/>
    <x v="0"/>
    <x v="0"/>
    <s v="No"/>
    <s v="Private"/>
    <s v="Rural"/>
    <n v="120.56"/>
    <x v="0"/>
    <n v="31.6"/>
    <n v="28.25"/>
    <n v="31.6"/>
    <x v="1"/>
    <x v="0"/>
    <s v="0"/>
    <n v="2.4516105311703357E-2"/>
  </r>
  <r>
    <n v="49190"/>
    <x v="1"/>
    <n v="45"/>
    <x v="2"/>
    <x v="0"/>
    <x v="0"/>
    <s v="Yes"/>
    <s v="Private"/>
    <s v="Rural"/>
    <n v="112.55"/>
    <x v="0"/>
    <n v="32.1"/>
    <n v="28.25"/>
    <n v="32.1"/>
    <x v="1"/>
    <x v="0"/>
    <s v="0"/>
    <n v="-9.8801411058787418E-3"/>
  </r>
  <r>
    <n v="50295"/>
    <x v="1"/>
    <n v="45"/>
    <x v="2"/>
    <x v="0"/>
    <x v="0"/>
    <s v="Yes"/>
    <s v="Private"/>
    <s v="Urban"/>
    <n v="65.36"/>
    <x v="3"/>
    <n v="39.299999999999997"/>
    <n v="28.25"/>
    <n v="39.299999999999997"/>
    <x v="1"/>
    <x v="0"/>
    <s v="0"/>
    <n v="-8.3168336349297538E-3"/>
  </r>
  <r>
    <n v="50651"/>
    <x v="1"/>
    <n v="45"/>
    <x v="2"/>
    <x v="0"/>
    <x v="0"/>
    <s v="No"/>
    <s v="Private"/>
    <s v="Rural"/>
    <n v="91.47"/>
    <x v="1"/>
    <n v="24.2"/>
    <n v="28.25"/>
    <n v="24.2"/>
    <x v="0"/>
    <x v="0"/>
    <s v="0"/>
    <n v="6.0242227356282372E-3"/>
  </r>
  <r>
    <n v="52968"/>
    <x v="1"/>
    <n v="45"/>
    <x v="2"/>
    <x v="0"/>
    <x v="0"/>
    <s v="Yes"/>
    <s v="Self-employed"/>
    <s v="Rural"/>
    <n v="149.15"/>
    <x v="4"/>
    <n v="33.5"/>
    <n v="28.25"/>
    <n v="33.5"/>
    <x v="0"/>
    <x v="0"/>
    <s v="0"/>
    <n v="-1.2594182887579086E-2"/>
  </r>
  <r>
    <n v="54065"/>
    <x v="1"/>
    <n v="45"/>
    <x v="2"/>
    <x v="0"/>
    <x v="0"/>
    <s v="Yes"/>
    <s v="Private"/>
    <s v="Urban"/>
    <n v="91.04"/>
    <x v="1"/>
    <n v="21.1"/>
    <n v="28.25"/>
    <n v="21.1"/>
    <x v="1"/>
    <x v="0"/>
    <s v="0"/>
    <n v="-2.3588966595757379E-3"/>
  </r>
  <r>
    <n v="54385"/>
    <x v="0"/>
    <n v="45"/>
    <x v="2"/>
    <x v="0"/>
    <x v="0"/>
    <s v="Yes"/>
    <s v="Private"/>
    <s v="Rural"/>
    <n v="64.14"/>
    <x v="3"/>
    <n v="29.4"/>
    <n v="28.25"/>
    <n v="29.4"/>
    <x v="1"/>
    <x v="1"/>
    <s v="1"/>
    <n v="0.98671242756612021"/>
  </r>
  <r>
    <n v="55790"/>
    <x v="1"/>
    <n v="45"/>
    <x v="2"/>
    <x v="0"/>
    <x v="0"/>
    <s v="Yes"/>
    <s v="Private"/>
    <s v="Urban"/>
    <n v="106.83"/>
    <x v="0"/>
    <n v="32.1"/>
    <n v="28.25"/>
    <n v="32.1"/>
    <x v="2"/>
    <x v="0"/>
    <s v="0"/>
    <n v="-1.1701336787062745E-2"/>
  </r>
  <r>
    <n v="56889"/>
    <x v="0"/>
    <n v="45"/>
    <x v="2"/>
    <x v="1"/>
    <x v="0"/>
    <s v="Yes"/>
    <s v="Private"/>
    <s v="Urban"/>
    <n v="60.99"/>
    <x v="3"/>
    <n v="32.799999999999997"/>
    <n v="28.25"/>
    <n v="32.799999999999997"/>
    <x v="0"/>
    <x v="0"/>
    <s v="0"/>
    <n v="-7.5700795970248813E-3"/>
  </r>
  <r>
    <n v="57924"/>
    <x v="1"/>
    <n v="45"/>
    <x v="2"/>
    <x v="0"/>
    <x v="0"/>
    <s v="Yes"/>
    <s v="Govt_job"/>
    <s v="Rural"/>
    <n v="63.01"/>
    <x v="3"/>
    <n v="31.5"/>
    <n v="28.25"/>
    <n v="31.5"/>
    <x v="1"/>
    <x v="0"/>
    <s v="0"/>
    <n v="-1.37764852294256E-2"/>
  </r>
  <r>
    <n v="58477"/>
    <x v="1"/>
    <n v="45"/>
    <x v="2"/>
    <x v="0"/>
    <x v="0"/>
    <s v="Yes"/>
    <s v="Private"/>
    <s v="Urban"/>
    <n v="81.239999999999995"/>
    <x v="1"/>
    <n v="37"/>
    <n v="28.25"/>
    <n v="37"/>
    <x v="1"/>
    <x v="0"/>
    <s v="0"/>
    <n v="-9.042922143283361E-3"/>
  </r>
  <r>
    <n v="59058"/>
    <x v="1"/>
    <n v="45"/>
    <x v="2"/>
    <x v="0"/>
    <x v="0"/>
    <s v="Yes"/>
    <s v="Govt_job"/>
    <s v="Rural"/>
    <n v="68.66"/>
    <x v="3"/>
    <n v="25.3"/>
    <n v="28.25"/>
    <n v="25.3"/>
    <x v="1"/>
    <x v="0"/>
    <s v="0"/>
    <n v="-8.2721724445581897E-4"/>
  </r>
  <r>
    <n v="59642"/>
    <x v="1"/>
    <n v="45"/>
    <x v="2"/>
    <x v="0"/>
    <x v="0"/>
    <s v="Yes"/>
    <s v="Private"/>
    <s v="Urban"/>
    <n v="107.29"/>
    <x v="0"/>
    <n v="29.6"/>
    <n v="28.25"/>
    <n v="29.6"/>
    <x v="1"/>
    <x v="0"/>
    <s v="0"/>
    <n v="1.849790180791307E-2"/>
  </r>
  <r>
    <n v="59880"/>
    <x v="0"/>
    <n v="45"/>
    <x v="2"/>
    <x v="0"/>
    <x v="0"/>
    <s v="Yes"/>
    <s v="Private"/>
    <s v="Rural"/>
    <n v="99.91"/>
    <x v="0"/>
    <n v="30.9"/>
    <n v="28.25"/>
    <n v="30.9"/>
    <x v="0"/>
    <x v="0"/>
    <s v="0"/>
    <n v="-2.1298067984272823E-2"/>
  </r>
  <r>
    <n v="60957"/>
    <x v="0"/>
    <n v="45"/>
    <x v="2"/>
    <x v="0"/>
    <x v="0"/>
    <s v="Yes"/>
    <s v="Private"/>
    <s v="Rural"/>
    <n v="73.010000000000005"/>
    <x v="1"/>
    <n v="24.8"/>
    <n v="28.25"/>
    <n v="24.8"/>
    <x v="2"/>
    <x v="0"/>
    <s v="0"/>
    <n v="7.1944506980944735E-3"/>
  </r>
  <r>
    <n v="61365"/>
    <x v="0"/>
    <n v="45"/>
    <x v="2"/>
    <x v="0"/>
    <x v="0"/>
    <s v="Yes"/>
    <s v="Private"/>
    <s v="Rural"/>
    <n v="58.25"/>
    <x v="3"/>
    <n v="24"/>
    <n v="28.25"/>
    <n v="24"/>
    <x v="3"/>
    <x v="0"/>
    <s v="0"/>
    <n v="-1.8994297207925503E-2"/>
  </r>
  <r>
    <n v="61528"/>
    <x v="1"/>
    <n v="45"/>
    <x v="2"/>
    <x v="0"/>
    <x v="0"/>
    <s v="Yes"/>
    <s v="Govt_job"/>
    <s v="Urban"/>
    <n v="73.709999999999994"/>
    <x v="1"/>
    <n v="34.1"/>
    <n v="28.25"/>
    <n v="34.1"/>
    <x v="1"/>
    <x v="0"/>
    <s v="0"/>
    <n v="1.5939797382851163E-2"/>
  </r>
  <r>
    <n v="62387"/>
    <x v="1"/>
    <n v="45"/>
    <x v="2"/>
    <x v="0"/>
    <x v="0"/>
    <s v="Yes"/>
    <s v="Private"/>
    <s v="Urban"/>
    <n v="100.84"/>
    <x v="0"/>
    <n v="21"/>
    <n v="28.25"/>
    <n v="21"/>
    <x v="1"/>
    <x v="0"/>
    <s v="0"/>
    <n v="-1.4745742269455847E-2"/>
  </r>
  <r>
    <n v="67217"/>
    <x v="1"/>
    <n v="45"/>
    <x v="2"/>
    <x v="0"/>
    <x v="0"/>
    <s v="Yes"/>
    <s v="Private"/>
    <s v="Urban"/>
    <n v="92.86"/>
    <x v="1"/>
    <n v="35.1"/>
    <n v="28.25"/>
    <n v="35.1"/>
    <x v="2"/>
    <x v="0"/>
    <s v="0"/>
    <n v="1.9682728543464711E-2"/>
  </r>
  <r>
    <n v="69143"/>
    <x v="1"/>
    <n v="45"/>
    <x v="2"/>
    <x v="0"/>
    <x v="0"/>
    <s v="No"/>
    <s v="Private"/>
    <s v="Rural"/>
    <n v="153.76"/>
    <x v="4"/>
    <n v="36.700000000000003"/>
    <n v="28.25"/>
    <n v="36.700000000000003"/>
    <x v="0"/>
    <x v="0"/>
    <s v="0"/>
    <n v="-1.9352766587986053E-2"/>
  </r>
  <r>
    <n v="69285"/>
    <x v="1"/>
    <n v="45"/>
    <x v="2"/>
    <x v="0"/>
    <x v="0"/>
    <s v="Yes"/>
    <s v="Private"/>
    <s v="Urban"/>
    <n v="73.27"/>
    <x v="1"/>
    <n v="22.2"/>
    <n v="28.25"/>
    <n v="22.2"/>
    <x v="3"/>
    <x v="0"/>
    <s v="0"/>
    <n v="-1.7132536307180209E-2"/>
  </r>
  <r>
    <n v="70610"/>
    <x v="1"/>
    <n v="45"/>
    <x v="2"/>
    <x v="0"/>
    <x v="0"/>
    <s v="Yes"/>
    <s v="Private"/>
    <s v="Rural"/>
    <n v="81.02"/>
    <x v="1"/>
    <n v="39"/>
    <n v="28.25"/>
    <n v="39"/>
    <x v="1"/>
    <x v="0"/>
    <s v="0"/>
    <n v="5.0933759411389782E-3"/>
  </r>
  <r>
    <n v="71379"/>
    <x v="1"/>
    <n v="45"/>
    <x v="2"/>
    <x v="0"/>
    <x v="0"/>
    <s v="Yes"/>
    <s v="Govt_job"/>
    <s v="Urban"/>
    <n v="113.63"/>
    <x v="0"/>
    <n v="27.5"/>
    <n v="28.25"/>
    <n v="27.5"/>
    <x v="3"/>
    <x v="0"/>
    <s v="0"/>
    <n v="-1.3605991733920214E-2"/>
  </r>
  <r>
    <n v="71548"/>
    <x v="0"/>
    <n v="45"/>
    <x v="2"/>
    <x v="0"/>
    <x v="0"/>
    <s v="Yes"/>
    <s v="Govt_job"/>
    <s v="Urban"/>
    <n v="55.47"/>
    <x v="3"/>
    <n v="19.8"/>
    <n v="28.25"/>
    <n v="19.8"/>
    <x v="3"/>
    <x v="0"/>
    <s v="0"/>
    <n v="3.1307180709225502E-3"/>
  </r>
  <r>
    <n v="72082"/>
    <x v="1"/>
    <n v="45"/>
    <x v="2"/>
    <x v="0"/>
    <x v="0"/>
    <s v="Yes"/>
    <s v="Self-employed"/>
    <s v="Rural"/>
    <n v="69.760000000000005"/>
    <x v="3"/>
    <n v="25.3"/>
    <n v="28.25"/>
    <n v="25.3"/>
    <x v="3"/>
    <x v="0"/>
    <s v="0"/>
    <n v="1.609245959036177E-2"/>
  </r>
  <r>
    <n v="72451"/>
    <x v="1"/>
    <n v="45"/>
    <x v="2"/>
    <x v="0"/>
    <x v="0"/>
    <s v="Yes"/>
    <s v="Private"/>
    <s v="Rural"/>
    <n v="63.73"/>
    <x v="3"/>
    <n v="32"/>
    <n v="28.25"/>
    <n v="32"/>
    <x v="0"/>
    <x v="0"/>
    <s v="0"/>
    <n v="1.3911059402839177E-2"/>
  </r>
  <r>
    <n v="72915"/>
    <x v="1"/>
    <n v="45"/>
    <x v="2"/>
    <x v="0"/>
    <x v="0"/>
    <s v="Yes"/>
    <s v="Private"/>
    <s v="Urban"/>
    <n v="172.33"/>
    <x v="4"/>
    <n v="45.3"/>
    <n v="28.25"/>
    <n v="45.3"/>
    <x v="2"/>
    <x v="0"/>
    <s v="0"/>
    <n v="1.611794139651785E-2"/>
  </r>
  <r>
    <n v="464"/>
    <x v="0"/>
    <n v="46"/>
    <x v="2"/>
    <x v="0"/>
    <x v="0"/>
    <s v="Yes"/>
    <s v="Private"/>
    <s v="Rural"/>
    <n v="78.44"/>
    <x v="1"/>
    <n v="23.9"/>
    <n v="28.25"/>
    <n v="23.9"/>
    <x v="1"/>
    <x v="0"/>
    <s v="0"/>
    <n v="-1.3445246756005886E-2"/>
  </r>
  <r>
    <n v="2846"/>
    <x v="1"/>
    <n v="46"/>
    <x v="2"/>
    <x v="0"/>
    <x v="0"/>
    <s v="Yes"/>
    <s v="Private"/>
    <s v="Rural"/>
    <n v="85.81"/>
    <x v="1"/>
    <n v="20.2"/>
    <n v="28.25"/>
    <n v="20.2"/>
    <x v="2"/>
    <x v="0"/>
    <s v="0"/>
    <n v="-2.2355335610680864E-2"/>
  </r>
  <r>
    <n v="2898"/>
    <x v="0"/>
    <n v="46"/>
    <x v="2"/>
    <x v="0"/>
    <x v="0"/>
    <s v="Yes"/>
    <s v="Private"/>
    <s v="Urban"/>
    <n v="87.66"/>
    <x v="1"/>
    <n v="57.3"/>
    <n v="28.25"/>
    <n v="57.3"/>
    <x v="1"/>
    <x v="0"/>
    <s v="0"/>
    <n v="2.4477343026196925E-2"/>
  </r>
  <r>
    <n v="3718"/>
    <x v="1"/>
    <n v="46"/>
    <x v="2"/>
    <x v="0"/>
    <x v="0"/>
    <s v="Yes"/>
    <s v="Govt_job"/>
    <s v="Urban"/>
    <n v="111.1"/>
    <x v="0"/>
    <n v="23.3"/>
    <n v="28.25"/>
    <n v="23.3"/>
    <x v="3"/>
    <x v="0"/>
    <s v="0"/>
    <n v="-1.4341633346035271E-2"/>
  </r>
  <r>
    <n v="5006"/>
    <x v="1"/>
    <n v="46"/>
    <x v="2"/>
    <x v="0"/>
    <x v="0"/>
    <s v="Yes"/>
    <s v="Self-employed"/>
    <s v="Rural"/>
    <n v="85.84"/>
    <x v="1"/>
    <n v="21.2"/>
    <n v="28.25"/>
    <n v="21.2"/>
    <x v="1"/>
    <x v="0"/>
    <s v="0"/>
    <n v="-4.052922233283668E-3"/>
  </r>
  <r>
    <n v="5681"/>
    <x v="0"/>
    <n v="46"/>
    <x v="2"/>
    <x v="0"/>
    <x v="0"/>
    <s v="Yes"/>
    <s v="Private"/>
    <s v="Rural"/>
    <n v="111.78"/>
    <x v="0"/>
    <n v="39.4"/>
    <n v="28.25"/>
    <n v="39.4"/>
    <x v="3"/>
    <x v="0"/>
    <s v="0"/>
    <n v="-7.1951438635477205E-3"/>
  </r>
  <r>
    <n v="6040"/>
    <x v="1"/>
    <n v="46"/>
    <x v="2"/>
    <x v="0"/>
    <x v="0"/>
    <s v="No"/>
    <s v="Private"/>
    <s v="Rural"/>
    <n v="79.63"/>
    <x v="1"/>
    <n v="55"/>
    <n v="28.25"/>
    <n v="55"/>
    <x v="0"/>
    <x v="0"/>
    <s v="0"/>
    <n v="-1.7781157963944416E-2"/>
  </r>
  <r>
    <n v="8727"/>
    <x v="0"/>
    <n v="46"/>
    <x v="2"/>
    <x v="0"/>
    <x v="0"/>
    <s v="Yes"/>
    <s v="Self-employed"/>
    <s v="Urban"/>
    <n v="83.12"/>
    <x v="1"/>
    <n v="29.6"/>
    <n v="28.25"/>
    <n v="29.6"/>
    <x v="2"/>
    <x v="0"/>
    <s v="0"/>
    <n v="-9.5414739776903399E-4"/>
  </r>
  <r>
    <n v="10133"/>
    <x v="0"/>
    <n v="46"/>
    <x v="2"/>
    <x v="0"/>
    <x v="0"/>
    <s v="Yes"/>
    <s v="Private"/>
    <s v="Urban"/>
    <n v="85.35"/>
    <x v="1"/>
    <n v="32.1"/>
    <n v="28.25"/>
    <n v="32.1"/>
    <x v="3"/>
    <x v="0"/>
    <s v="0"/>
    <n v="8.205070746836185E-3"/>
  </r>
  <r>
    <n v="11003"/>
    <x v="1"/>
    <n v="46"/>
    <x v="2"/>
    <x v="0"/>
    <x v="0"/>
    <s v="Yes"/>
    <s v="Self-employed"/>
    <s v="Rural"/>
    <n v="93.2"/>
    <x v="1"/>
    <n v="32.6"/>
    <n v="28.25"/>
    <n v="32.6"/>
    <x v="0"/>
    <x v="0"/>
    <s v="0"/>
    <n v="-8.438283850754397E-3"/>
  </r>
  <r>
    <n v="11238"/>
    <x v="0"/>
    <n v="46"/>
    <x v="2"/>
    <x v="0"/>
    <x v="0"/>
    <s v="Yes"/>
    <s v="Private"/>
    <s v="Rural"/>
    <n v="92.81"/>
    <x v="1"/>
    <n v="30.8"/>
    <n v="28.25"/>
    <n v="30.8"/>
    <x v="0"/>
    <x v="0"/>
    <s v="0"/>
    <n v="4.7050890870715565E-3"/>
  </r>
  <r>
    <n v="11816"/>
    <x v="1"/>
    <n v="46"/>
    <x v="2"/>
    <x v="0"/>
    <x v="0"/>
    <s v="Yes"/>
    <s v="Self-employed"/>
    <s v="Urban"/>
    <n v="71.12"/>
    <x v="1"/>
    <n v="27.3"/>
    <n v="28.25"/>
    <n v="27.3"/>
    <x v="1"/>
    <x v="0"/>
    <s v="0"/>
    <n v="-2.2549096619368374E-2"/>
  </r>
  <r>
    <n v="13988"/>
    <x v="1"/>
    <n v="46"/>
    <x v="2"/>
    <x v="0"/>
    <x v="0"/>
    <s v="Yes"/>
    <s v="Private"/>
    <s v="Rural"/>
    <n v="75.09"/>
    <x v="1"/>
    <n v="28.7"/>
    <n v="28.25"/>
    <n v="28.7"/>
    <x v="1"/>
    <x v="0"/>
    <s v="0"/>
    <n v="-4.5059915135448049E-5"/>
  </r>
  <r>
    <n v="14089"/>
    <x v="1"/>
    <n v="46"/>
    <x v="2"/>
    <x v="0"/>
    <x v="0"/>
    <s v="Yes"/>
    <s v="Private"/>
    <s v="Urban"/>
    <n v="78.790000000000006"/>
    <x v="1"/>
    <n v="42.4"/>
    <n v="28.25"/>
    <n v="42.4"/>
    <x v="3"/>
    <x v="0"/>
    <s v="0"/>
    <n v="-1.4630001826672923E-2"/>
  </r>
  <r>
    <n v="14892"/>
    <x v="1"/>
    <n v="46"/>
    <x v="2"/>
    <x v="1"/>
    <x v="0"/>
    <s v="Yes"/>
    <s v="Private"/>
    <s v="Rural"/>
    <n v="81.58"/>
    <x v="1"/>
    <n v="36.200000000000003"/>
    <n v="28.25"/>
    <n v="36.200000000000003"/>
    <x v="1"/>
    <x v="0"/>
    <s v="0"/>
    <n v="1.0433674653754383E-2"/>
  </r>
  <r>
    <n v="15533"/>
    <x v="0"/>
    <n v="46"/>
    <x v="2"/>
    <x v="0"/>
    <x v="0"/>
    <s v="No"/>
    <s v="Private"/>
    <s v="Urban"/>
    <n v="107.59"/>
    <x v="0"/>
    <n v="26.2"/>
    <n v="28.25"/>
    <n v="26.2"/>
    <x v="2"/>
    <x v="0"/>
    <s v="0"/>
    <n v="-5.3400601712476903E-3"/>
  </r>
  <r>
    <n v="19939"/>
    <x v="1"/>
    <n v="46"/>
    <x v="2"/>
    <x v="0"/>
    <x v="0"/>
    <s v="Yes"/>
    <s v="Private"/>
    <s v="Rural"/>
    <n v="78.75"/>
    <x v="1"/>
    <n v="37.799999999999997"/>
    <n v="28.25"/>
    <n v="37.799999999999997"/>
    <x v="2"/>
    <x v="0"/>
    <s v="0"/>
    <n v="-1.9073270490540629E-2"/>
  </r>
  <r>
    <n v="21547"/>
    <x v="1"/>
    <n v="46"/>
    <x v="2"/>
    <x v="0"/>
    <x v="0"/>
    <s v="Yes"/>
    <s v="Govt_job"/>
    <s v="Urban"/>
    <n v="75.28"/>
    <x v="1"/>
    <n v="36.700000000000003"/>
    <n v="28.25"/>
    <n v="36.700000000000003"/>
    <x v="2"/>
    <x v="0"/>
    <s v="0"/>
    <n v="-2.3146932046087081E-2"/>
  </r>
  <r>
    <n v="23009"/>
    <x v="0"/>
    <n v="46"/>
    <x v="2"/>
    <x v="0"/>
    <x v="0"/>
    <s v="Yes"/>
    <s v="Private"/>
    <s v="Urban"/>
    <n v="91.08"/>
    <x v="1"/>
    <n v="27.7"/>
    <n v="28.25"/>
    <n v="27.7"/>
    <x v="1"/>
    <x v="0"/>
    <s v="0"/>
    <n v="1.215011789068739E-2"/>
  </r>
  <r>
    <n v="25488"/>
    <x v="1"/>
    <n v="46"/>
    <x v="2"/>
    <x v="0"/>
    <x v="0"/>
    <s v="Yes"/>
    <s v="Self-employed"/>
    <s v="Urban"/>
    <n v="94.63"/>
    <x v="1"/>
    <n v="24.9"/>
    <n v="28.25"/>
    <n v="24.9"/>
    <x v="1"/>
    <x v="0"/>
    <s v="0"/>
    <n v="-2.4763551111908345E-2"/>
  </r>
  <r>
    <n v="26603"/>
    <x v="0"/>
    <n v="46"/>
    <x v="2"/>
    <x v="1"/>
    <x v="0"/>
    <s v="Yes"/>
    <s v="Self-employed"/>
    <s v="Urban"/>
    <n v="101.93"/>
    <x v="0"/>
    <n v="34"/>
    <n v="28.25"/>
    <n v="34"/>
    <x v="0"/>
    <x v="0"/>
    <s v="0"/>
    <n v="-2.4584359382924582E-3"/>
  </r>
  <r>
    <n v="28348"/>
    <x v="1"/>
    <n v="46"/>
    <x v="2"/>
    <x v="0"/>
    <x v="0"/>
    <s v="Yes"/>
    <s v="Private"/>
    <s v="Rural"/>
    <n v="106.47"/>
    <x v="0"/>
    <n v="27.2"/>
    <n v="28.25"/>
    <n v="27.2"/>
    <x v="0"/>
    <x v="0"/>
    <s v="0"/>
    <n v="1.119565679018894E-2"/>
  </r>
  <r>
    <n v="28933"/>
    <x v="1"/>
    <n v="46"/>
    <x v="2"/>
    <x v="0"/>
    <x v="0"/>
    <s v="Yes"/>
    <s v="Private"/>
    <s v="Rural"/>
    <n v="100.15"/>
    <x v="0"/>
    <n v="50.3"/>
    <n v="28.25"/>
    <n v="50.3"/>
    <x v="3"/>
    <x v="0"/>
    <s v="0"/>
    <n v="1.0879850661740459E-2"/>
  </r>
  <r>
    <n v="29789"/>
    <x v="1"/>
    <n v="46"/>
    <x v="2"/>
    <x v="0"/>
    <x v="0"/>
    <s v="Yes"/>
    <s v="Private"/>
    <s v="Rural"/>
    <n v="116.84"/>
    <x v="0"/>
    <n v="28.2"/>
    <n v="28.25"/>
    <n v="28.2"/>
    <x v="1"/>
    <x v="0"/>
    <s v="0"/>
    <n v="-2.3409426050924692E-2"/>
  </r>
  <r>
    <n v="33779"/>
    <x v="0"/>
    <n v="46"/>
    <x v="2"/>
    <x v="0"/>
    <x v="1"/>
    <s v="Yes"/>
    <s v="Govt_job"/>
    <s v="Urban"/>
    <n v="80.010000000000005"/>
    <x v="1"/>
    <n v="33"/>
    <n v="28.25"/>
    <n v="33"/>
    <x v="2"/>
    <x v="0"/>
    <s v="0"/>
    <n v="9.4356936536313107E-3"/>
  </r>
  <r>
    <n v="34077"/>
    <x v="0"/>
    <n v="46"/>
    <x v="2"/>
    <x v="0"/>
    <x v="0"/>
    <s v="Yes"/>
    <s v="Govt_job"/>
    <s v="Rural"/>
    <n v="102.27"/>
    <x v="0"/>
    <n v="38.9"/>
    <n v="28.25"/>
    <n v="38.9"/>
    <x v="2"/>
    <x v="0"/>
    <s v="0"/>
    <n v="1.6222003114541667E-2"/>
  </r>
  <r>
    <n v="34383"/>
    <x v="0"/>
    <n v="46"/>
    <x v="2"/>
    <x v="0"/>
    <x v="0"/>
    <s v="Yes"/>
    <s v="Private"/>
    <s v="Urban"/>
    <n v="88.23"/>
    <x v="1"/>
    <n v="25.8"/>
    <n v="28.25"/>
    <n v="25.8"/>
    <x v="0"/>
    <x v="0"/>
    <s v="0"/>
    <n v="6.8584086602108459E-3"/>
  </r>
  <r>
    <n v="37515"/>
    <x v="1"/>
    <n v="46"/>
    <x v="2"/>
    <x v="0"/>
    <x v="0"/>
    <s v="Yes"/>
    <s v="Govt_job"/>
    <s v="Rural"/>
    <n v="76.430000000000007"/>
    <x v="1"/>
    <n v="22.7"/>
    <n v="28.25"/>
    <n v="22.7"/>
    <x v="0"/>
    <x v="0"/>
    <s v="0"/>
    <n v="1.0805054785949741E-2"/>
  </r>
  <r>
    <n v="39639"/>
    <x v="1"/>
    <n v="46"/>
    <x v="2"/>
    <x v="0"/>
    <x v="0"/>
    <s v="Yes"/>
    <s v="Private"/>
    <s v="Rural"/>
    <n v="188.11"/>
    <x v="4"/>
    <n v="50.2"/>
    <n v="28.25"/>
    <n v="50.2"/>
    <x v="3"/>
    <x v="0"/>
    <s v="0"/>
    <n v="-1.0981959520867889E-3"/>
  </r>
  <r>
    <n v="40076"/>
    <x v="1"/>
    <n v="46"/>
    <x v="2"/>
    <x v="0"/>
    <x v="0"/>
    <s v="Yes"/>
    <s v="Private"/>
    <s v="Rural"/>
    <n v="70.11"/>
    <x v="1"/>
    <n v="24.2"/>
    <n v="28.25"/>
    <n v="24.2"/>
    <x v="1"/>
    <x v="0"/>
    <s v="0"/>
    <n v="-8.1385977369772926E-3"/>
  </r>
  <r>
    <n v="41291"/>
    <x v="1"/>
    <n v="46"/>
    <x v="2"/>
    <x v="0"/>
    <x v="0"/>
    <s v="Yes"/>
    <s v="Private"/>
    <s v="Rural"/>
    <n v="218.65"/>
    <x v="2"/>
    <n v="29.5"/>
    <n v="28.25"/>
    <n v="29.5"/>
    <x v="1"/>
    <x v="0"/>
    <s v="0"/>
    <n v="-2.3447371813055867E-2"/>
  </r>
  <r>
    <n v="41527"/>
    <x v="0"/>
    <n v="46"/>
    <x v="2"/>
    <x v="0"/>
    <x v="0"/>
    <s v="Yes"/>
    <s v="Private"/>
    <s v="Urban"/>
    <n v="59.74"/>
    <x v="3"/>
    <n v="29.5"/>
    <n v="28.25"/>
    <n v="29.5"/>
    <x v="3"/>
    <x v="0"/>
    <s v="0"/>
    <n v="-4.4792059336865083E-3"/>
  </r>
  <r>
    <n v="41730"/>
    <x v="1"/>
    <n v="46"/>
    <x v="2"/>
    <x v="0"/>
    <x v="0"/>
    <s v="No"/>
    <s v="Govt_job"/>
    <s v="Rural"/>
    <n v="112.29"/>
    <x v="0"/>
    <n v="23.5"/>
    <n v="28.25"/>
    <n v="23.5"/>
    <x v="0"/>
    <x v="0"/>
    <s v="0"/>
    <n v="2.4351481114051908E-2"/>
  </r>
  <r>
    <n v="43496"/>
    <x v="1"/>
    <n v="46"/>
    <x v="2"/>
    <x v="0"/>
    <x v="0"/>
    <s v="Yes"/>
    <s v="Govt_job"/>
    <s v="Urban"/>
    <n v="55.84"/>
    <x v="3"/>
    <n v="27.8"/>
    <n v="28.25"/>
    <n v="27.8"/>
    <x v="1"/>
    <x v="0"/>
    <s v="0"/>
    <n v="2.2313708996191801E-2"/>
  </r>
  <r>
    <n v="45224"/>
    <x v="1"/>
    <n v="46"/>
    <x v="2"/>
    <x v="0"/>
    <x v="0"/>
    <s v="Yes"/>
    <s v="Private"/>
    <s v="Rural"/>
    <n v="109.22"/>
    <x v="0"/>
    <n v="20.100000000000001"/>
    <n v="28.25"/>
    <n v="20.100000000000001"/>
    <x v="1"/>
    <x v="0"/>
    <s v="0"/>
    <n v="7.6480132047999586E-3"/>
  </r>
  <r>
    <n v="45945"/>
    <x v="0"/>
    <n v="46"/>
    <x v="2"/>
    <x v="0"/>
    <x v="1"/>
    <s v="Yes"/>
    <s v="Private"/>
    <s v="Urban"/>
    <n v="178.76"/>
    <x v="4"/>
    <n v="24.1"/>
    <n v="28.25"/>
    <n v="24.1"/>
    <x v="1"/>
    <x v="0"/>
    <s v="0"/>
    <n v="2.5547213535255463E-3"/>
  </r>
  <r>
    <n v="50775"/>
    <x v="0"/>
    <n v="46"/>
    <x v="2"/>
    <x v="0"/>
    <x v="0"/>
    <s v="No"/>
    <s v="Private"/>
    <s v="Urban"/>
    <n v="124.61"/>
    <x v="0"/>
    <n v="37.4"/>
    <n v="28.25"/>
    <n v="37.4"/>
    <x v="0"/>
    <x v="0"/>
    <s v="0"/>
    <n v="-1.384058484708694E-2"/>
  </r>
  <r>
    <n v="51285"/>
    <x v="1"/>
    <n v="46"/>
    <x v="2"/>
    <x v="0"/>
    <x v="0"/>
    <s v="Yes"/>
    <s v="Private"/>
    <s v="Urban"/>
    <n v="61.81"/>
    <x v="3"/>
    <n v="25.5"/>
    <n v="28.25"/>
    <n v="25.5"/>
    <x v="0"/>
    <x v="0"/>
    <s v="0"/>
    <n v="-6.2169970243510621E-3"/>
  </r>
  <r>
    <n v="51651"/>
    <x v="0"/>
    <n v="46"/>
    <x v="2"/>
    <x v="0"/>
    <x v="0"/>
    <s v="Yes"/>
    <s v="Private"/>
    <s v="Rural"/>
    <n v="114.46"/>
    <x v="0"/>
    <n v="24.7"/>
    <n v="28.25"/>
    <n v="24.7"/>
    <x v="2"/>
    <x v="0"/>
    <s v="0"/>
    <n v="7.8295727141776631E-3"/>
  </r>
  <r>
    <n v="52367"/>
    <x v="0"/>
    <n v="46"/>
    <x v="2"/>
    <x v="0"/>
    <x v="0"/>
    <s v="Yes"/>
    <s v="Private"/>
    <s v="Urban"/>
    <n v="58.42"/>
    <x v="3"/>
    <n v="24.7"/>
    <n v="28.25"/>
    <n v="24.7"/>
    <x v="2"/>
    <x v="0"/>
    <s v="0"/>
    <n v="-1.5523488517077799E-2"/>
  </r>
  <r>
    <n v="52368"/>
    <x v="0"/>
    <n v="46"/>
    <x v="2"/>
    <x v="0"/>
    <x v="0"/>
    <s v="Yes"/>
    <s v="Private"/>
    <s v="Urban"/>
    <n v="60.32"/>
    <x v="3"/>
    <n v="33.299999999999997"/>
    <n v="28.25"/>
    <n v="33.299999999999997"/>
    <x v="3"/>
    <x v="0"/>
    <s v="0"/>
    <n v="-5.5788778157496608E-3"/>
  </r>
  <r>
    <n v="54053"/>
    <x v="0"/>
    <n v="46"/>
    <x v="2"/>
    <x v="0"/>
    <x v="0"/>
    <s v="Yes"/>
    <s v="Private"/>
    <s v="Rural"/>
    <n v="66.59"/>
    <x v="3"/>
    <n v="36.700000000000003"/>
    <n v="28.25"/>
    <n v="36.700000000000003"/>
    <x v="2"/>
    <x v="0"/>
    <s v="0"/>
    <n v="2.2466131157050512E-2"/>
  </r>
  <r>
    <n v="54540"/>
    <x v="0"/>
    <n v="46"/>
    <x v="2"/>
    <x v="0"/>
    <x v="0"/>
    <s v="Yes"/>
    <s v="Private"/>
    <s v="Rural"/>
    <n v="138.07"/>
    <x v="4"/>
    <n v="24.3"/>
    <n v="28.25"/>
    <n v="24.3"/>
    <x v="1"/>
    <x v="0"/>
    <s v="0"/>
    <n v="-2.1498550380046229E-2"/>
  </r>
  <r>
    <n v="54567"/>
    <x v="1"/>
    <n v="46"/>
    <x v="2"/>
    <x v="0"/>
    <x v="0"/>
    <s v="Yes"/>
    <s v="Private"/>
    <s v="Urban"/>
    <n v="78.180000000000007"/>
    <x v="1"/>
    <n v="30.8"/>
    <n v="28.25"/>
    <n v="30.8"/>
    <x v="1"/>
    <x v="1"/>
    <s v="1"/>
    <n v="0.98836305823755799"/>
  </r>
  <r>
    <n v="55526"/>
    <x v="0"/>
    <n v="46"/>
    <x v="2"/>
    <x v="0"/>
    <x v="0"/>
    <s v="Yes"/>
    <s v="Govt_job"/>
    <s v="Urban"/>
    <n v="58.63"/>
    <x v="3"/>
    <n v="35.299999999999997"/>
    <n v="28.25"/>
    <n v="35.299999999999997"/>
    <x v="1"/>
    <x v="0"/>
    <s v="0"/>
    <n v="-3.8393791858915005E-3"/>
  </r>
  <r>
    <n v="56746"/>
    <x v="0"/>
    <n v="46"/>
    <x v="2"/>
    <x v="1"/>
    <x v="0"/>
    <s v="Yes"/>
    <s v="Private"/>
    <s v="Urban"/>
    <n v="65.5"/>
    <x v="3"/>
    <n v="30.7"/>
    <n v="28.25"/>
    <n v="30.7"/>
    <x v="1"/>
    <x v="0"/>
    <s v="0"/>
    <n v="-1.4253745062003859E-2"/>
  </r>
  <r>
    <n v="56855"/>
    <x v="0"/>
    <n v="46"/>
    <x v="2"/>
    <x v="0"/>
    <x v="0"/>
    <s v="Yes"/>
    <s v="Private"/>
    <s v="Urban"/>
    <n v="137.77000000000001"/>
    <x v="4"/>
    <n v="29.3"/>
    <n v="28.25"/>
    <n v="29.3"/>
    <x v="1"/>
    <x v="0"/>
    <s v="0"/>
    <n v="-1.3655379823240315E-2"/>
  </r>
  <r>
    <n v="56857"/>
    <x v="0"/>
    <n v="46"/>
    <x v="2"/>
    <x v="1"/>
    <x v="0"/>
    <s v="Yes"/>
    <s v="Govt_job"/>
    <s v="Urban"/>
    <n v="85.62"/>
    <x v="1"/>
    <n v="33.1"/>
    <n v="28.25"/>
    <n v="33.1"/>
    <x v="2"/>
    <x v="0"/>
    <s v="0"/>
    <n v="-9.3940177376775624E-3"/>
  </r>
  <r>
    <n v="56875"/>
    <x v="1"/>
    <n v="46"/>
    <x v="2"/>
    <x v="0"/>
    <x v="0"/>
    <s v="Yes"/>
    <s v="Govt_job"/>
    <s v="Urban"/>
    <n v="162.24"/>
    <x v="4"/>
    <n v="24.3"/>
    <n v="28.25"/>
    <n v="24.3"/>
    <x v="3"/>
    <x v="0"/>
    <s v="0"/>
    <n v="1.4912713939827887E-2"/>
  </r>
  <r>
    <n v="60810"/>
    <x v="0"/>
    <n v="46"/>
    <x v="2"/>
    <x v="0"/>
    <x v="0"/>
    <s v="Yes"/>
    <s v="Self-employed"/>
    <s v="Urban"/>
    <n v="55.83"/>
    <x v="3"/>
    <n v="26.4"/>
    <n v="28.25"/>
    <n v="26.4"/>
    <x v="1"/>
    <x v="0"/>
    <s v="0"/>
    <n v="2.0992993505058049E-2"/>
  </r>
  <r>
    <n v="62936"/>
    <x v="0"/>
    <n v="46"/>
    <x v="2"/>
    <x v="0"/>
    <x v="0"/>
    <s v="Yes"/>
    <s v="Private"/>
    <s v="Urban"/>
    <n v="103.62"/>
    <x v="0"/>
    <n v="40.9"/>
    <n v="28.25"/>
    <n v="40.9"/>
    <x v="0"/>
    <x v="0"/>
    <s v="0"/>
    <n v="-2.4165143243128573E-2"/>
  </r>
  <r>
    <n v="65339"/>
    <x v="1"/>
    <n v="46"/>
    <x v="2"/>
    <x v="0"/>
    <x v="0"/>
    <s v="Yes"/>
    <s v="Private"/>
    <s v="Urban"/>
    <n v="127.75"/>
    <x v="4"/>
    <n v="30.5"/>
    <n v="28.25"/>
    <n v="30.5"/>
    <x v="1"/>
    <x v="0"/>
    <s v="0"/>
    <n v="-1.8359972693025989E-2"/>
  </r>
  <r>
    <n v="65748"/>
    <x v="1"/>
    <n v="46"/>
    <x v="2"/>
    <x v="0"/>
    <x v="0"/>
    <s v="Yes"/>
    <s v="Private"/>
    <s v="Urban"/>
    <n v="180.45"/>
    <x v="4"/>
    <n v="22.5"/>
    <n v="28.25"/>
    <n v="22.5"/>
    <x v="1"/>
    <x v="0"/>
    <s v="0"/>
    <n v="-6.9371679336081293E-3"/>
  </r>
  <r>
    <n v="66174"/>
    <x v="0"/>
    <n v="46"/>
    <x v="2"/>
    <x v="0"/>
    <x v="0"/>
    <s v="Yes"/>
    <s v="Self-employed"/>
    <s v="Rural"/>
    <n v="88.19"/>
    <x v="1"/>
    <n v="29.3"/>
    <n v="28.25"/>
    <n v="29.3"/>
    <x v="2"/>
    <x v="0"/>
    <s v="0"/>
    <n v="2.1051474601559556E-2"/>
  </r>
  <r>
    <n v="67940"/>
    <x v="1"/>
    <n v="46"/>
    <x v="2"/>
    <x v="0"/>
    <x v="0"/>
    <s v="Yes"/>
    <s v="Govt_job"/>
    <s v="Rural"/>
    <n v="83.88"/>
    <x v="1"/>
    <n v="27.1"/>
    <n v="28.25"/>
    <n v="27.1"/>
    <x v="1"/>
    <x v="0"/>
    <s v="0"/>
    <n v="1.1988436179656286E-2"/>
  </r>
  <r>
    <n v="68003"/>
    <x v="0"/>
    <n v="46"/>
    <x v="2"/>
    <x v="1"/>
    <x v="0"/>
    <s v="Yes"/>
    <s v="Private"/>
    <s v="Rural"/>
    <n v="73.72"/>
    <x v="1"/>
    <m/>
    <n v="28.25"/>
    <n v="28.25"/>
    <x v="3"/>
    <x v="0"/>
    <s v="0"/>
    <n v="-2.1070904162803262E-2"/>
  </r>
  <r>
    <n v="68094"/>
    <x v="1"/>
    <n v="46"/>
    <x v="2"/>
    <x v="0"/>
    <x v="0"/>
    <s v="Yes"/>
    <s v="Private"/>
    <s v="Rural"/>
    <n v="124.92"/>
    <x v="0"/>
    <n v="28.8"/>
    <n v="28.25"/>
    <n v="28.8"/>
    <x v="0"/>
    <x v="0"/>
    <s v="0"/>
    <n v="7.6605867886145431E-3"/>
  </r>
  <r>
    <n v="69623"/>
    <x v="0"/>
    <n v="46"/>
    <x v="2"/>
    <x v="0"/>
    <x v="0"/>
    <s v="Yes"/>
    <s v="Private"/>
    <s v="Urban"/>
    <n v="85.84"/>
    <x v="1"/>
    <n v="37.299999999999997"/>
    <n v="28.25"/>
    <n v="37.299999999999997"/>
    <x v="1"/>
    <x v="0"/>
    <s v="0"/>
    <n v="1.5170731668114928E-2"/>
  </r>
  <r>
    <n v="69710"/>
    <x v="1"/>
    <n v="46"/>
    <x v="2"/>
    <x v="0"/>
    <x v="0"/>
    <s v="No"/>
    <s v="Self-employed"/>
    <s v="Rural"/>
    <n v="64.09"/>
    <x v="3"/>
    <n v="25.3"/>
    <n v="28.25"/>
    <n v="25.3"/>
    <x v="1"/>
    <x v="0"/>
    <s v="0"/>
    <n v="9.1302740317593441E-3"/>
  </r>
  <r>
    <n v="69900"/>
    <x v="1"/>
    <n v="46"/>
    <x v="2"/>
    <x v="0"/>
    <x v="0"/>
    <s v="Yes"/>
    <s v="Govt_job"/>
    <s v="Urban"/>
    <n v="56.89"/>
    <x v="3"/>
    <n v="23.8"/>
    <n v="28.25"/>
    <n v="23.8"/>
    <x v="3"/>
    <x v="0"/>
    <s v="0"/>
    <n v="-1.6832791366452087E-2"/>
  </r>
  <r>
    <n v="71417"/>
    <x v="0"/>
    <n v="46"/>
    <x v="2"/>
    <x v="0"/>
    <x v="0"/>
    <s v="No"/>
    <s v="Private"/>
    <s v="Urban"/>
    <n v="159.66999999999999"/>
    <x v="4"/>
    <n v="37.299999999999997"/>
    <n v="28.25"/>
    <n v="37.299999999999997"/>
    <x v="1"/>
    <x v="0"/>
    <s v="0"/>
    <n v="-1.3531760816279548E-3"/>
  </r>
  <r>
    <n v="72824"/>
    <x v="0"/>
    <n v="46"/>
    <x v="2"/>
    <x v="0"/>
    <x v="0"/>
    <s v="Yes"/>
    <s v="Private"/>
    <s v="Rural"/>
    <n v="59.05"/>
    <x v="3"/>
    <n v="28.3"/>
    <n v="28.25"/>
    <n v="28.3"/>
    <x v="2"/>
    <x v="0"/>
    <s v="0"/>
    <n v="-2.2908151236812981E-2"/>
  </r>
  <r>
    <n v="1119"/>
    <x v="0"/>
    <n v="47"/>
    <x v="2"/>
    <x v="0"/>
    <x v="1"/>
    <s v="Yes"/>
    <s v="Govt_job"/>
    <s v="Urban"/>
    <n v="101.81"/>
    <x v="0"/>
    <n v="28.4"/>
    <n v="28.25"/>
    <n v="28.4"/>
    <x v="3"/>
    <x v="0"/>
    <s v="0"/>
    <n v="1.3630410770812434E-2"/>
  </r>
  <r>
    <n v="2209"/>
    <x v="1"/>
    <n v="47"/>
    <x v="2"/>
    <x v="0"/>
    <x v="0"/>
    <s v="Yes"/>
    <s v="Govt_job"/>
    <s v="Urban"/>
    <n v="100.31"/>
    <x v="0"/>
    <n v="31.2"/>
    <n v="28.25"/>
    <n v="31.2"/>
    <x v="3"/>
    <x v="0"/>
    <s v="0"/>
    <n v="1.5040195502629384E-2"/>
  </r>
  <r>
    <n v="2275"/>
    <x v="1"/>
    <n v="47"/>
    <x v="2"/>
    <x v="0"/>
    <x v="0"/>
    <s v="Yes"/>
    <s v="Private"/>
    <s v="Urban"/>
    <n v="112.09"/>
    <x v="0"/>
    <n v="24.7"/>
    <n v="28.25"/>
    <n v="24.7"/>
    <x v="3"/>
    <x v="0"/>
    <s v="0"/>
    <n v="-1.1744242395747341E-3"/>
  </r>
  <r>
    <n v="3062"/>
    <x v="1"/>
    <n v="47"/>
    <x v="2"/>
    <x v="0"/>
    <x v="0"/>
    <s v="Yes"/>
    <s v="Self-employed"/>
    <s v="Rural"/>
    <n v="157.77000000000001"/>
    <x v="4"/>
    <n v="28.4"/>
    <n v="28.25"/>
    <n v="28.4"/>
    <x v="1"/>
    <x v="0"/>
    <s v="0"/>
    <n v="6.8602516284023028E-3"/>
  </r>
  <r>
    <n v="3509"/>
    <x v="0"/>
    <n v="47"/>
    <x v="2"/>
    <x v="1"/>
    <x v="0"/>
    <s v="Yes"/>
    <s v="Private"/>
    <s v="Urban"/>
    <n v="110.25"/>
    <x v="0"/>
    <n v="44.3"/>
    <n v="28.25"/>
    <n v="44.3"/>
    <x v="1"/>
    <x v="0"/>
    <s v="0"/>
    <n v="6.8295572430521869E-3"/>
  </r>
  <r>
    <n v="5032"/>
    <x v="1"/>
    <n v="47"/>
    <x v="2"/>
    <x v="0"/>
    <x v="0"/>
    <s v="Yes"/>
    <s v="Private"/>
    <s v="Rural"/>
    <n v="65.010000000000005"/>
    <x v="3"/>
    <n v="21.7"/>
    <n v="28.25"/>
    <n v="21.7"/>
    <x v="2"/>
    <x v="0"/>
    <s v="0"/>
    <n v="2.1029737947637996E-2"/>
  </r>
  <r>
    <n v="5780"/>
    <x v="1"/>
    <n v="47"/>
    <x v="2"/>
    <x v="0"/>
    <x v="0"/>
    <s v="Yes"/>
    <s v="Private"/>
    <s v="Urban"/>
    <n v="74.63"/>
    <x v="1"/>
    <n v="45.3"/>
    <n v="28.25"/>
    <n v="45.3"/>
    <x v="1"/>
    <x v="0"/>
    <s v="0"/>
    <n v="-2.0297236200713914E-2"/>
  </r>
  <r>
    <n v="11232"/>
    <x v="0"/>
    <n v="47"/>
    <x v="2"/>
    <x v="0"/>
    <x v="0"/>
    <s v="Yes"/>
    <s v="Private"/>
    <s v="Rural"/>
    <n v="93.55"/>
    <x v="1"/>
    <n v="31.4"/>
    <n v="28.25"/>
    <n v="31.4"/>
    <x v="1"/>
    <x v="0"/>
    <s v="0"/>
    <n v="-1.269423263834123E-2"/>
  </r>
  <r>
    <n v="14376"/>
    <x v="0"/>
    <n v="47"/>
    <x v="2"/>
    <x v="0"/>
    <x v="0"/>
    <s v="Yes"/>
    <s v="Private"/>
    <s v="Rural"/>
    <n v="88.49"/>
    <x v="1"/>
    <n v="22.2"/>
    <n v="28.25"/>
    <n v="22.2"/>
    <x v="3"/>
    <x v="0"/>
    <s v="0"/>
    <n v="2.3066017085861479E-2"/>
  </r>
  <r>
    <n v="14499"/>
    <x v="0"/>
    <n v="47"/>
    <x v="2"/>
    <x v="0"/>
    <x v="0"/>
    <s v="Yes"/>
    <s v="Private"/>
    <s v="Urban"/>
    <n v="86.94"/>
    <x v="1"/>
    <n v="41.1"/>
    <n v="28.25"/>
    <n v="41.1"/>
    <x v="2"/>
    <x v="1"/>
    <s v="1"/>
    <n v="0.99567463015661128"/>
  </r>
  <r>
    <n v="16010"/>
    <x v="0"/>
    <n v="47"/>
    <x v="2"/>
    <x v="0"/>
    <x v="0"/>
    <s v="Yes"/>
    <s v="Private"/>
    <s v="Rural"/>
    <n v="91.05"/>
    <x v="1"/>
    <n v="31.1"/>
    <n v="28.25"/>
    <n v="31.1"/>
    <x v="2"/>
    <x v="0"/>
    <s v="0"/>
    <n v="-1.0037668054426541E-2"/>
  </r>
  <r>
    <n v="16113"/>
    <x v="1"/>
    <n v="47"/>
    <x v="2"/>
    <x v="0"/>
    <x v="0"/>
    <s v="Yes"/>
    <s v="Govt_job"/>
    <s v="Rural"/>
    <n v="100.41"/>
    <x v="0"/>
    <n v="23.8"/>
    <n v="28.25"/>
    <n v="23.8"/>
    <x v="1"/>
    <x v="0"/>
    <s v="0"/>
    <n v="1.697831479512147E-2"/>
  </r>
  <r>
    <n v="16593"/>
    <x v="0"/>
    <n v="47"/>
    <x v="2"/>
    <x v="0"/>
    <x v="0"/>
    <s v="No"/>
    <s v="Private"/>
    <s v="Rural"/>
    <n v="237.17"/>
    <x v="2"/>
    <m/>
    <n v="28.25"/>
    <n v="28.25"/>
    <x v="0"/>
    <x v="0"/>
    <s v="0"/>
    <n v="1.8876343452439687E-2"/>
  </r>
  <r>
    <n v="16847"/>
    <x v="0"/>
    <n v="47"/>
    <x v="2"/>
    <x v="0"/>
    <x v="0"/>
    <s v="No"/>
    <s v="Private"/>
    <s v="Rural"/>
    <n v="101.99"/>
    <x v="0"/>
    <n v="36.299999999999997"/>
    <n v="28.25"/>
    <n v="36.299999999999997"/>
    <x v="1"/>
    <x v="0"/>
    <s v="0"/>
    <n v="-2.1633489631108421E-2"/>
  </r>
  <r>
    <n v="18671"/>
    <x v="1"/>
    <n v="47"/>
    <x v="2"/>
    <x v="0"/>
    <x v="0"/>
    <s v="Yes"/>
    <s v="Govt_job"/>
    <s v="Rural"/>
    <n v="111.68"/>
    <x v="0"/>
    <n v="39.5"/>
    <n v="28.25"/>
    <n v="39.5"/>
    <x v="1"/>
    <x v="0"/>
    <s v="0"/>
    <n v="9.4342020351300404E-3"/>
  </r>
  <r>
    <n v="20044"/>
    <x v="1"/>
    <n v="47"/>
    <x v="2"/>
    <x v="0"/>
    <x v="0"/>
    <s v="Yes"/>
    <s v="Private"/>
    <s v="Rural"/>
    <n v="98.58"/>
    <x v="1"/>
    <n v="23.2"/>
    <n v="28.25"/>
    <n v="23.2"/>
    <x v="1"/>
    <x v="0"/>
    <s v="0"/>
    <n v="-1.0761776526413363E-2"/>
  </r>
  <r>
    <n v="20274"/>
    <x v="0"/>
    <n v="47"/>
    <x v="2"/>
    <x v="0"/>
    <x v="0"/>
    <s v="Yes"/>
    <s v="Private"/>
    <s v="Urban"/>
    <n v="106.69"/>
    <x v="0"/>
    <n v="31.2"/>
    <n v="28.25"/>
    <n v="31.2"/>
    <x v="0"/>
    <x v="0"/>
    <s v="0"/>
    <n v="-1.1137775076661083E-2"/>
  </r>
  <r>
    <n v="21036"/>
    <x v="1"/>
    <n v="47"/>
    <x v="2"/>
    <x v="0"/>
    <x v="0"/>
    <s v="Yes"/>
    <s v="Private"/>
    <s v="Urban"/>
    <n v="131.43"/>
    <x v="4"/>
    <n v="24.3"/>
    <n v="28.25"/>
    <n v="24.3"/>
    <x v="1"/>
    <x v="0"/>
    <s v="0"/>
    <n v="-1.2831671342186896E-2"/>
  </r>
  <r>
    <n v="22363"/>
    <x v="1"/>
    <n v="47"/>
    <x v="2"/>
    <x v="0"/>
    <x v="0"/>
    <s v="Yes"/>
    <s v="Private"/>
    <s v="Rural"/>
    <n v="195.04"/>
    <x v="4"/>
    <n v="45.5"/>
    <n v="28.25"/>
    <n v="45.5"/>
    <x v="1"/>
    <x v="0"/>
    <s v="0"/>
    <n v="-9.1807814987266093E-3"/>
  </r>
  <r>
    <n v="23449"/>
    <x v="0"/>
    <n v="47"/>
    <x v="2"/>
    <x v="0"/>
    <x v="0"/>
    <s v="Yes"/>
    <s v="Self-employed"/>
    <s v="Rural"/>
    <n v="90.44"/>
    <x v="1"/>
    <n v="28.7"/>
    <n v="28.25"/>
    <n v="28.7"/>
    <x v="1"/>
    <x v="0"/>
    <s v="0"/>
    <n v="-2.1789166094407387E-2"/>
  </r>
  <r>
    <n v="23459"/>
    <x v="1"/>
    <n v="47"/>
    <x v="2"/>
    <x v="0"/>
    <x v="0"/>
    <s v="Yes"/>
    <s v="Private"/>
    <s v="Rural"/>
    <n v="75.430000000000007"/>
    <x v="1"/>
    <n v="36.4"/>
    <n v="28.25"/>
    <n v="36.4"/>
    <x v="3"/>
    <x v="0"/>
    <s v="0"/>
    <n v="1.5641684366577598E-2"/>
  </r>
  <r>
    <n v="25107"/>
    <x v="1"/>
    <n v="47"/>
    <x v="2"/>
    <x v="0"/>
    <x v="0"/>
    <s v="Yes"/>
    <s v="Private"/>
    <s v="Urban"/>
    <n v="65.040000000000006"/>
    <x v="3"/>
    <n v="30.9"/>
    <n v="28.25"/>
    <n v="30.9"/>
    <x v="1"/>
    <x v="0"/>
    <s v="0"/>
    <n v="-1.4587295893729868E-2"/>
  </r>
  <r>
    <n v="26830"/>
    <x v="1"/>
    <n v="47"/>
    <x v="2"/>
    <x v="0"/>
    <x v="0"/>
    <s v="Yes"/>
    <s v="Self-employed"/>
    <s v="Rural"/>
    <n v="68.37"/>
    <x v="3"/>
    <n v="29.4"/>
    <n v="28.25"/>
    <n v="29.4"/>
    <x v="3"/>
    <x v="0"/>
    <s v="0"/>
    <n v="-2.0975894871374474E-2"/>
  </r>
  <r>
    <n v="27664"/>
    <x v="1"/>
    <n v="47"/>
    <x v="2"/>
    <x v="0"/>
    <x v="0"/>
    <s v="Yes"/>
    <s v="Private"/>
    <s v="Urban"/>
    <n v="86.99"/>
    <x v="1"/>
    <n v="28.9"/>
    <n v="28.25"/>
    <n v="28.9"/>
    <x v="3"/>
    <x v="0"/>
    <s v="0"/>
    <n v="-6.2868345499224763E-3"/>
  </r>
  <r>
    <n v="29908"/>
    <x v="1"/>
    <n v="47"/>
    <x v="2"/>
    <x v="0"/>
    <x v="0"/>
    <s v="Yes"/>
    <s v="Private"/>
    <s v="Urban"/>
    <n v="103.26"/>
    <x v="0"/>
    <n v="25.4"/>
    <n v="28.25"/>
    <n v="25.4"/>
    <x v="0"/>
    <x v="0"/>
    <s v="0"/>
    <n v="-1.8777596061370517E-2"/>
  </r>
  <r>
    <n v="32166"/>
    <x v="0"/>
    <n v="47"/>
    <x v="2"/>
    <x v="1"/>
    <x v="0"/>
    <s v="Yes"/>
    <s v="Private"/>
    <s v="Urban"/>
    <n v="75.64"/>
    <x v="1"/>
    <n v="24.4"/>
    <n v="28.25"/>
    <n v="24.4"/>
    <x v="1"/>
    <x v="0"/>
    <s v="0"/>
    <n v="5.6794773916467034E-3"/>
  </r>
  <r>
    <n v="32257"/>
    <x v="1"/>
    <n v="47"/>
    <x v="2"/>
    <x v="0"/>
    <x v="0"/>
    <s v="Yes"/>
    <s v="Private"/>
    <s v="Urban"/>
    <n v="210.95"/>
    <x v="2"/>
    <n v="50.1"/>
    <n v="28.25"/>
    <n v="50.1"/>
    <x v="0"/>
    <x v="0"/>
    <s v="0"/>
    <n v="-9.9604948233060486E-3"/>
  </r>
  <r>
    <n v="33674"/>
    <x v="1"/>
    <n v="47"/>
    <x v="2"/>
    <x v="0"/>
    <x v="0"/>
    <s v="Yes"/>
    <s v="Private"/>
    <s v="Urban"/>
    <n v="104.7"/>
    <x v="0"/>
    <n v="20.7"/>
    <n v="28.25"/>
    <n v="20.7"/>
    <x v="3"/>
    <x v="0"/>
    <s v="0"/>
    <n v="2.2703977162037647E-3"/>
  </r>
  <r>
    <n v="34188"/>
    <x v="1"/>
    <n v="47"/>
    <x v="2"/>
    <x v="0"/>
    <x v="0"/>
    <s v="Yes"/>
    <s v="Govt_job"/>
    <s v="Urban"/>
    <n v="95.07"/>
    <x v="1"/>
    <n v="38.799999999999997"/>
    <n v="28.25"/>
    <n v="38.799999999999997"/>
    <x v="2"/>
    <x v="0"/>
    <s v="0"/>
    <n v="-8.717539398348035E-3"/>
  </r>
  <r>
    <n v="34312"/>
    <x v="1"/>
    <n v="47"/>
    <x v="2"/>
    <x v="0"/>
    <x v="0"/>
    <s v="Yes"/>
    <s v="Self-employed"/>
    <s v="Urban"/>
    <n v="73"/>
    <x v="1"/>
    <n v="20.6"/>
    <n v="28.25"/>
    <n v="20.6"/>
    <x v="1"/>
    <x v="0"/>
    <s v="0"/>
    <n v="7.5457780277410182E-3"/>
  </r>
  <r>
    <n v="37451"/>
    <x v="1"/>
    <n v="47"/>
    <x v="2"/>
    <x v="0"/>
    <x v="0"/>
    <s v="Yes"/>
    <s v="Govt_job"/>
    <s v="Rural"/>
    <n v="108.56"/>
    <x v="0"/>
    <n v="27.3"/>
    <n v="28.25"/>
    <n v="27.3"/>
    <x v="2"/>
    <x v="0"/>
    <s v="0"/>
    <n v="2.4923844881811937E-2"/>
  </r>
  <r>
    <n v="38560"/>
    <x v="0"/>
    <n v="47"/>
    <x v="2"/>
    <x v="0"/>
    <x v="0"/>
    <s v="Yes"/>
    <s v="Private"/>
    <s v="Rural"/>
    <n v="72.2"/>
    <x v="1"/>
    <n v="33"/>
    <n v="28.25"/>
    <n v="33"/>
    <x v="0"/>
    <x v="0"/>
    <s v="0"/>
    <n v="1.6547124672115211E-2"/>
  </r>
  <r>
    <n v="38609"/>
    <x v="0"/>
    <n v="47"/>
    <x v="2"/>
    <x v="0"/>
    <x v="0"/>
    <s v="Yes"/>
    <s v="Govt_job"/>
    <s v="Rural"/>
    <n v="74.8"/>
    <x v="1"/>
    <n v="23.5"/>
    <n v="28.25"/>
    <n v="23.5"/>
    <x v="1"/>
    <x v="0"/>
    <s v="0"/>
    <n v="1.428833078682255E-2"/>
  </r>
  <r>
    <n v="40371"/>
    <x v="1"/>
    <n v="47"/>
    <x v="2"/>
    <x v="0"/>
    <x v="0"/>
    <s v="Yes"/>
    <s v="Private"/>
    <s v="Urban"/>
    <n v="62.47"/>
    <x v="3"/>
    <n v="26.5"/>
    <n v="28.25"/>
    <n v="26.5"/>
    <x v="1"/>
    <x v="0"/>
    <s v="0"/>
    <n v="-2.3727097909383238E-2"/>
  </r>
  <r>
    <n v="40705"/>
    <x v="1"/>
    <n v="47"/>
    <x v="2"/>
    <x v="0"/>
    <x v="0"/>
    <s v="Yes"/>
    <s v="Self-employed"/>
    <s v="Rural"/>
    <n v="66.16"/>
    <x v="3"/>
    <n v="31.5"/>
    <n v="28.25"/>
    <n v="31.5"/>
    <x v="1"/>
    <x v="0"/>
    <s v="0"/>
    <n v="-1.9284151660264482E-3"/>
  </r>
  <r>
    <n v="40824"/>
    <x v="0"/>
    <n v="47"/>
    <x v="2"/>
    <x v="0"/>
    <x v="0"/>
    <s v="Yes"/>
    <s v="Private"/>
    <s v="Rural"/>
    <n v="142.02000000000001"/>
    <x v="4"/>
    <n v="30"/>
    <n v="28.25"/>
    <n v="30"/>
    <x v="0"/>
    <x v="0"/>
    <s v="0"/>
    <n v="1.3494035795118426E-2"/>
  </r>
  <r>
    <n v="41501"/>
    <x v="1"/>
    <n v="47"/>
    <x v="2"/>
    <x v="0"/>
    <x v="0"/>
    <s v="Yes"/>
    <s v="Govt_job"/>
    <s v="Urban"/>
    <n v="122.32"/>
    <x v="0"/>
    <n v="23.9"/>
    <n v="28.25"/>
    <n v="23.9"/>
    <x v="0"/>
    <x v="0"/>
    <s v="0"/>
    <n v="1.8171115572005292E-2"/>
  </r>
  <r>
    <n v="45163"/>
    <x v="1"/>
    <n v="47"/>
    <x v="2"/>
    <x v="0"/>
    <x v="0"/>
    <s v="Yes"/>
    <s v="Private"/>
    <s v="Urban"/>
    <n v="99.36"/>
    <x v="0"/>
    <n v="23.8"/>
    <n v="28.25"/>
    <n v="23.8"/>
    <x v="3"/>
    <x v="0"/>
    <s v="0"/>
    <n v="-1.570279056296147E-2"/>
  </r>
  <r>
    <n v="45259"/>
    <x v="0"/>
    <n v="47"/>
    <x v="2"/>
    <x v="0"/>
    <x v="0"/>
    <s v="Yes"/>
    <s v="Private"/>
    <s v="Rural"/>
    <n v="110.38"/>
    <x v="0"/>
    <n v="30.1"/>
    <n v="28.25"/>
    <n v="30.1"/>
    <x v="0"/>
    <x v="0"/>
    <s v="0"/>
    <n v="1.6495592690552081E-2"/>
  </r>
  <r>
    <n v="47005"/>
    <x v="1"/>
    <n v="47"/>
    <x v="2"/>
    <x v="0"/>
    <x v="0"/>
    <s v="Yes"/>
    <s v="Private"/>
    <s v="Urban"/>
    <n v="68.48"/>
    <x v="3"/>
    <n v="21.3"/>
    <n v="28.25"/>
    <n v="21.3"/>
    <x v="1"/>
    <x v="0"/>
    <s v="0"/>
    <n v="-1.6576845161465504E-2"/>
  </r>
  <r>
    <n v="47216"/>
    <x v="0"/>
    <n v="47"/>
    <x v="2"/>
    <x v="0"/>
    <x v="0"/>
    <s v="Yes"/>
    <s v="Private"/>
    <s v="Rural"/>
    <n v="110.14"/>
    <x v="0"/>
    <n v="30.5"/>
    <n v="28.25"/>
    <n v="30.5"/>
    <x v="3"/>
    <x v="0"/>
    <s v="0"/>
    <n v="-1.5150449905494013E-2"/>
  </r>
  <r>
    <n v="47600"/>
    <x v="1"/>
    <n v="47"/>
    <x v="2"/>
    <x v="0"/>
    <x v="0"/>
    <s v="Yes"/>
    <s v="Private"/>
    <s v="Urban"/>
    <n v="96.04"/>
    <x v="1"/>
    <n v="29.2"/>
    <n v="28.25"/>
    <n v="29.2"/>
    <x v="0"/>
    <x v="0"/>
    <s v="0"/>
    <n v="9.9287260646744539E-3"/>
  </r>
  <r>
    <n v="48644"/>
    <x v="1"/>
    <n v="47"/>
    <x v="2"/>
    <x v="0"/>
    <x v="0"/>
    <s v="Yes"/>
    <s v="Self-employed"/>
    <s v="Rural"/>
    <n v="115.91"/>
    <x v="0"/>
    <n v="22.2"/>
    <n v="28.25"/>
    <n v="22.2"/>
    <x v="2"/>
    <x v="0"/>
    <s v="0"/>
    <n v="2.0780265827444928E-2"/>
  </r>
  <r>
    <n v="48739"/>
    <x v="0"/>
    <n v="47"/>
    <x v="2"/>
    <x v="0"/>
    <x v="0"/>
    <s v="Yes"/>
    <s v="Self-employed"/>
    <s v="Urban"/>
    <n v="135.19"/>
    <x v="4"/>
    <n v="36"/>
    <n v="28.25"/>
    <n v="36"/>
    <x v="3"/>
    <x v="0"/>
    <s v="0"/>
    <n v="-1.5818363906540671E-2"/>
  </r>
  <r>
    <n v="49666"/>
    <x v="0"/>
    <n v="47"/>
    <x v="2"/>
    <x v="0"/>
    <x v="0"/>
    <s v="Yes"/>
    <s v="Self-employed"/>
    <s v="Urban"/>
    <n v="85.68"/>
    <x v="1"/>
    <n v="39.6"/>
    <n v="28.25"/>
    <n v="39.6"/>
    <x v="1"/>
    <x v="0"/>
    <s v="0"/>
    <n v="-2.1081744795318859E-2"/>
  </r>
  <r>
    <n v="50541"/>
    <x v="0"/>
    <n v="47"/>
    <x v="2"/>
    <x v="0"/>
    <x v="0"/>
    <s v="Yes"/>
    <s v="Govt_job"/>
    <s v="Urban"/>
    <n v="73.48"/>
    <x v="1"/>
    <n v="34.9"/>
    <n v="28.25"/>
    <n v="34.9"/>
    <x v="3"/>
    <x v="0"/>
    <s v="0"/>
    <n v="-4.2468565821030535E-3"/>
  </r>
  <r>
    <n v="50723"/>
    <x v="0"/>
    <n v="47"/>
    <x v="2"/>
    <x v="0"/>
    <x v="0"/>
    <s v="Yes"/>
    <s v="Private"/>
    <s v="Rural"/>
    <n v="131.19"/>
    <x v="4"/>
    <n v="28.3"/>
    <n v="28.25"/>
    <n v="28.3"/>
    <x v="3"/>
    <x v="0"/>
    <s v="0"/>
    <n v="1.2899736742040252E-2"/>
  </r>
  <r>
    <n v="52677"/>
    <x v="1"/>
    <n v="47"/>
    <x v="2"/>
    <x v="0"/>
    <x v="0"/>
    <s v="Yes"/>
    <s v="Private"/>
    <s v="Urban"/>
    <n v="84.04"/>
    <x v="1"/>
    <n v="24.7"/>
    <n v="28.25"/>
    <n v="24.7"/>
    <x v="1"/>
    <x v="0"/>
    <s v="0"/>
    <n v="-2.4299923322590029E-2"/>
  </r>
  <r>
    <n v="53219"/>
    <x v="0"/>
    <n v="47"/>
    <x v="2"/>
    <x v="0"/>
    <x v="0"/>
    <s v="Yes"/>
    <s v="Private"/>
    <s v="Urban"/>
    <n v="63.98"/>
    <x v="3"/>
    <n v="26.8"/>
    <n v="28.25"/>
    <n v="26.8"/>
    <x v="3"/>
    <x v="0"/>
    <s v="0"/>
    <n v="1.3300854547365104E-2"/>
  </r>
  <r>
    <n v="55407"/>
    <x v="1"/>
    <n v="47"/>
    <x v="2"/>
    <x v="0"/>
    <x v="0"/>
    <s v="Yes"/>
    <s v="Private"/>
    <s v="Urban"/>
    <n v="93.18"/>
    <x v="1"/>
    <n v="42.6"/>
    <n v="28.25"/>
    <n v="42.6"/>
    <x v="2"/>
    <x v="0"/>
    <s v="0"/>
    <n v="-2.164372704107715E-2"/>
  </r>
  <r>
    <n v="55709"/>
    <x v="1"/>
    <n v="47"/>
    <x v="2"/>
    <x v="0"/>
    <x v="0"/>
    <s v="Yes"/>
    <s v="Self-employed"/>
    <s v="Urban"/>
    <n v="141.22999999999999"/>
    <x v="4"/>
    <n v="21.1"/>
    <n v="28.25"/>
    <n v="21.1"/>
    <x v="1"/>
    <x v="0"/>
    <s v="0"/>
    <n v="-9.4299761508347959E-4"/>
  </r>
  <r>
    <n v="56312"/>
    <x v="0"/>
    <n v="47"/>
    <x v="2"/>
    <x v="0"/>
    <x v="0"/>
    <s v="No"/>
    <s v="Private"/>
    <s v="Rural"/>
    <n v="111.15"/>
    <x v="0"/>
    <n v="23.8"/>
    <n v="28.25"/>
    <n v="23.8"/>
    <x v="1"/>
    <x v="0"/>
    <s v="0"/>
    <n v="5.8434733318985131E-3"/>
  </r>
  <r>
    <n v="57618"/>
    <x v="1"/>
    <n v="47"/>
    <x v="2"/>
    <x v="0"/>
    <x v="0"/>
    <s v="Yes"/>
    <s v="Self-employed"/>
    <s v="Rural"/>
    <n v="140.38999999999999"/>
    <x v="4"/>
    <n v="25.5"/>
    <n v="28.25"/>
    <n v="25.5"/>
    <x v="1"/>
    <x v="0"/>
    <s v="0"/>
    <n v="-7.8508227872530426E-3"/>
  </r>
  <r>
    <n v="57917"/>
    <x v="1"/>
    <n v="47"/>
    <x v="2"/>
    <x v="0"/>
    <x v="0"/>
    <s v="Yes"/>
    <s v="Private"/>
    <s v="Urban"/>
    <n v="157.01"/>
    <x v="4"/>
    <n v="26.1"/>
    <n v="28.25"/>
    <n v="26.1"/>
    <x v="3"/>
    <x v="0"/>
    <s v="0"/>
    <n v="-4.8669917554552359E-3"/>
  </r>
  <r>
    <n v="60899"/>
    <x v="1"/>
    <n v="47"/>
    <x v="2"/>
    <x v="0"/>
    <x v="0"/>
    <s v="Yes"/>
    <s v="Private"/>
    <s v="Urban"/>
    <n v="122.43"/>
    <x v="0"/>
    <n v="23.9"/>
    <n v="28.25"/>
    <n v="23.9"/>
    <x v="1"/>
    <x v="0"/>
    <s v="0"/>
    <n v="2.4786214033392245E-2"/>
  </r>
  <r>
    <n v="61339"/>
    <x v="0"/>
    <n v="47"/>
    <x v="2"/>
    <x v="0"/>
    <x v="0"/>
    <s v="Yes"/>
    <s v="Self-employed"/>
    <s v="Urban"/>
    <n v="95.04"/>
    <x v="1"/>
    <n v="28.7"/>
    <n v="28.25"/>
    <n v="28.7"/>
    <x v="1"/>
    <x v="0"/>
    <s v="0"/>
    <n v="2.5339818457946251E-3"/>
  </r>
  <r>
    <n v="62167"/>
    <x v="1"/>
    <n v="47"/>
    <x v="2"/>
    <x v="0"/>
    <x v="0"/>
    <s v="Yes"/>
    <s v="Private"/>
    <s v="Rural"/>
    <n v="115.98"/>
    <x v="0"/>
    <n v="27.6"/>
    <n v="28.25"/>
    <n v="27.6"/>
    <x v="0"/>
    <x v="0"/>
    <s v="0"/>
    <n v="2.2227142462587651E-2"/>
  </r>
  <r>
    <n v="62608"/>
    <x v="1"/>
    <n v="47"/>
    <x v="2"/>
    <x v="0"/>
    <x v="0"/>
    <s v="Yes"/>
    <s v="Private"/>
    <s v="Urban"/>
    <n v="136.80000000000001"/>
    <x v="4"/>
    <n v="37.299999999999997"/>
    <n v="28.25"/>
    <n v="37.299999999999997"/>
    <x v="1"/>
    <x v="0"/>
    <s v="0"/>
    <n v="-1.3882572151459965E-2"/>
  </r>
  <r>
    <n v="62709"/>
    <x v="1"/>
    <n v="47"/>
    <x v="2"/>
    <x v="0"/>
    <x v="0"/>
    <s v="Yes"/>
    <s v="Private"/>
    <s v="Rural"/>
    <n v="204.63"/>
    <x v="2"/>
    <n v="43.4"/>
    <n v="28.25"/>
    <n v="43.4"/>
    <x v="1"/>
    <x v="0"/>
    <s v="0"/>
    <n v="2.2258500425602949E-2"/>
  </r>
  <r>
    <n v="63650"/>
    <x v="1"/>
    <n v="47"/>
    <x v="2"/>
    <x v="0"/>
    <x v="0"/>
    <s v="Yes"/>
    <s v="Govt_job"/>
    <s v="Urban"/>
    <n v="135.79"/>
    <x v="4"/>
    <n v="32.1"/>
    <n v="28.25"/>
    <n v="32.1"/>
    <x v="2"/>
    <x v="0"/>
    <s v="0"/>
    <n v="-9.0293793514263868E-3"/>
  </r>
  <r>
    <n v="63663"/>
    <x v="0"/>
    <n v="47"/>
    <x v="2"/>
    <x v="0"/>
    <x v="0"/>
    <s v="Yes"/>
    <s v="Private"/>
    <s v="Urban"/>
    <n v="178.33"/>
    <x v="4"/>
    <n v="27.7"/>
    <n v="28.25"/>
    <n v="27.7"/>
    <x v="1"/>
    <x v="0"/>
    <s v="0"/>
    <n v="-2.0919995052282044E-2"/>
  </r>
  <r>
    <n v="64412"/>
    <x v="1"/>
    <n v="47"/>
    <x v="2"/>
    <x v="0"/>
    <x v="0"/>
    <s v="Yes"/>
    <s v="Private"/>
    <s v="Urban"/>
    <n v="56.67"/>
    <x v="3"/>
    <n v="24.4"/>
    <n v="28.25"/>
    <n v="24.4"/>
    <x v="1"/>
    <x v="0"/>
    <s v="0"/>
    <n v="6.535111657013459E-3"/>
  </r>
  <r>
    <n v="64972"/>
    <x v="0"/>
    <n v="47"/>
    <x v="2"/>
    <x v="0"/>
    <x v="0"/>
    <s v="Yes"/>
    <s v="Private"/>
    <s v="Rural"/>
    <n v="57.76"/>
    <x v="3"/>
    <n v="33.200000000000003"/>
    <n v="28.25"/>
    <n v="33.200000000000003"/>
    <x v="3"/>
    <x v="0"/>
    <s v="0"/>
    <n v="7.9271695662493646E-3"/>
  </r>
  <r>
    <n v="65109"/>
    <x v="0"/>
    <n v="47"/>
    <x v="2"/>
    <x v="0"/>
    <x v="0"/>
    <s v="Yes"/>
    <s v="Private"/>
    <s v="Urban"/>
    <n v="71.42"/>
    <x v="1"/>
    <n v="34.9"/>
    <n v="28.25"/>
    <n v="34.9"/>
    <x v="3"/>
    <x v="0"/>
    <s v="0"/>
    <n v="-7.250155030380445E-3"/>
  </r>
  <r>
    <n v="65526"/>
    <x v="1"/>
    <n v="47"/>
    <x v="2"/>
    <x v="0"/>
    <x v="0"/>
    <s v="Yes"/>
    <s v="Private"/>
    <s v="Urban"/>
    <n v="77.91"/>
    <x v="1"/>
    <n v="30.3"/>
    <n v="28.25"/>
    <n v="30.3"/>
    <x v="2"/>
    <x v="0"/>
    <s v="0"/>
    <n v="1.3073194802476439E-2"/>
  </r>
  <r>
    <n v="65849"/>
    <x v="1"/>
    <n v="47"/>
    <x v="2"/>
    <x v="0"/>
    <x v="0"/>
    <s v="Yes"/>
    <s v="Private"/>
    <s v="Rural"/>
    <n v="121.43"/>
    <x v="0"/>
    <n v="25.3"/>
    <n v="28.25"/>
    <n v="25.3"/>
    <x v="1"/>
    <x v="0"/>
    <s v="0"/>
    <n v="1.9830105340831489E-2"/>
  </r>
  <r>
    <n v="65944"/>
    <x v="1"/>
    <n v="47"/>
    <x v="2"/>
    <x v="0"/>
    <x v="0"/>
    <s v="Yes"/>
    <s v="Self-employed"/>
    <s v="Urban"/>
    <n v="105.88"/>
    <x v="0"/>
    <n v="39.9"/>
    <n v="28.25"/>
    <n v="39.9"/>
    <x v="3"/>
    <x v="0"/>
    <s v="0"/>
    <n v="2.3850758807908091E-2"/>
  </r>
  <r>
    <n v="66321"/>
    <x v="0"/>
    <n v="47"/>
    <x v="2"/>
    <x v="0"/>
    <x v="0"/>
    <s v="Yes"/>
    <s v="Govt_job"/>
    <s v="Urban"/>
    <n v="64.989999999999995"/>
    <x v="3"/>
    <n v="33.200000000000003"/>
    <n v="28.25"/>
    <n v="33.200000000000003"/>
    <x v="1"/>
    <x v="0"/>
    <s v="0"/>
    <n v="2.3015693379228947E-2"/>
  </r>
  <r>
    <n v="67309"/>
    <x v="0"/>
    <n v="47"/>
    <x v="2"/>
    <x v="0"/>
    <x v="0"/>
    <s v="Yes"/>
    <s v="Private"/>
    <s v="Rural"/>
    <n v="86.37"/>
    <x v="1"/>
    <n v="39.200000000000003"/>
    <n v="28.25"/>
    <n v="39.200000000000003"/>
    <x v="3"/>
    <x v="0"/>
    <s v="0"/>
    <n v="-1.7079230317635214E-2"/>
  </r>
  <r>
    <n v="68020"/>
    <x v="0"/>
    <n v="47"/>
    <x v="2"/>
    <x v="0"/>
    <x v="0"/>
    <s v="Yes"/>
    <s v="Private"/>
    <s v="Urban"/>
    <n v="111.84"/>
    <x v="0"/>
    <n v="33.700000000000003"/>
    <n v="28.25"/>
    <n v="33.700000000000003"/>
    <x v="0"/>
    <x v="0"/>
    <s v="0"/>
    <n v="-5.8114777830594487E-3"/>
  </r>
  <r>
    <n v="68209"/>
    <x v="0"/>
    <n v="47"/>
    <x v="2"/>
    <x v="0"/>
    <x v="0"/>
    <s v="Yes"/>
    <s v="Govt_job"/>
    <s v="Rural"/>
    <n v="58.23"/>
    <x v="3"/>
    <n v="31.4"/>
    <n v="28.25"/>
    <n v="31.4"/>
    <x v="2"/>
    <x v="0"/>
    <s v="0"/>
    <n v="3.2563245748919501E-3"/>
  </r>
  <r>
    <n v="71327"/>
    <x v="1"/>
    <n v="47"/>
    <x v="2"/>
    <x v="0"/>
    <x v="0"/>
    <s v="No"/>
    <s v="Private"/>
    <s v="Rural"/>
    <n v="143.44999999999999"/>
    <x v="4"/>
    <n v="23.8"/>
    <n v="28.25"/>
    <n v="23.8"/>
    <x v="1"/>
    <x v="0"/>
    <s v="0"/>
    <n v="-1.9782200554577134E-2"/>
  </r>
  <r>
    <n v="71596"/>
    <x v="1"/>
    <n v="47"/>
    <x v="2"/>
    <x v="0"/>
    <x v="0"/>
    <s v="Yes"/>
    <s v="Private"/>
    <s v="Urban"/>
    <n v="67.08"/>
    <x v="3"/>
    <n v="22.3"/>
    <n v="28.25"/>
    <n v="22.3"/>
    <x v="0"/>
    <x v="0"/>
    <s v="0"/>
    <n v="-1.2003662320898917E-2"/>
  </r>
  <r>
    <n v="72231"/>
    <x v="1"/>
    <n v="47"/>
    <x v="2"/>
    <x v="0"/>
    <x v="0"/>
    <s v="Yes"/>
    <s v="Self-employed"/>
    <s v="Rural"/>
    <n v="195.61"/>
    <x v="4"/>
    <m/>
    <n v="28.25"/>
    <n v="28.25"/>
    <x v="1"/>
    <x v="0"/>
    <s v="0"/>
    <n v="-1.663007833741343E-2"/>
  </r>
  <r>
    <n v="72882"/>
    <x v="0"/>
    <n v="47"/>
    <x v="2"/>
    <x v="0"/>
    <x v="0"/>
    <s v="Yes"/>
    <s v="Private"/>
    <s v="Rural"/>
    <n v="75.3"/>
    <x v="1"/>
    <n v="25"/>
    <n v="28.25"/>
    <n v="25"/>
    <x v="2"/>
    <x v="0"/>
    <s v="0"/>
    <n v="3.1395511444043287E-3"/>
  </r>
  <r>
    <n v="452"/>
    <x v="0"/>
    <n v="48"/>
    <x v="2"/>
    <x v="1"/>
    <x v="0"/>
    <s v="Yes"/>
    <s v="Private"/>
    <s v="Urban"/>
    <n v="173.14"/>
    <x v="4"/>
    <n v="37"/>
    <n v="28.25"/>
    <n v="37"/>
    <x v="3"/>
    <x v="0"/>
    <s v="0"/>
    <n v="-1.3365549654208664E-2"/>
  </r>
  <r>
    <n v="1506"/>
    <x v="1"/>
    <n v="48"/>
    <x v="2"/>
    <x v="0"/>
    <x v="0"/>
    <s v="No"/>
    <s v="Govt_job"/>
    <s v="Urban"/>
    <n v="101.41"/>
    <x v="0"/>
    <n v="20.7"/>
    <n v="28.25"/>
    <n v="20.7"/>
    <x v="3"/>
    <x v="0"/>
    <s v="0"/>
    <n v="1.0077566384579467E-2"/>
  </r>
  <r>
    <n v="4449"/>
    <x v="0"/>
    <n v="48"/>
    <x v="2"/>
    <x v="0"/>
    <x v="0"/>
    <s v="Yes"/>
    <s v="Govt_job"/>
    <s v="Rural"/>
    <n v="124.64"/>
    <x v="0"/>
    <n v="26.4"/>
    <n v="28.25"/>
    <n v="26.4"/>
    <x v="3"/>
    <x v="0"/>
    <s v="0"/>
    <n v="6.9266787643916857E-3"/>
  </r>
  <r>
    <n v="5319"/>
    <x v="0"/>
    <n v="48"/>
    <x v="2"/>
    <x v="0"/>
    <x v="0"/>
    <s v="Yes"/>
    <s v="Private"/>
    <s v="Rural"/>
    <n v="98.24"/>
    <x v="1"/>
    <n v="34.6"/>
    <n v="28.25"/>
    <n v="34.6"/>
    <x v="1"/>
    <x v="0"/>
    <s v="0"/>
    <n v="2.0358062163187474E-2"/>
  </r>
  <r>
    <n v="5545"/>
    <x v="0"/>
    <n v="48"/>
    <x v="2"/>
    <x v="0"/>
    <x v="0"/>
    <s v="Yes"/>
    <s v="Self-employed"/>
    <s v="Urban"/>
    <n v="99.67"/>
    <x v="0"/>
    <n v="23.3"/>
    <n v="28.25"/>
    <n v="23.3"/>
    <x v="2"/>
    <x v="0"/>
    <s v="0"/>
    <n v="-1.0905421349174788E-2"/>
  </r>
  <r>
    <n v="6304"/>
    <x v="0"/>
    <n v="48"/>
    <x v="2"/>
    <x v="1"/>
    <x v="0"/>
    <s v="Yes"/>
    <s v="Self-employed"/>
    <s v="Urban"/>
    <n v="79.2"/>
    <x v="1"/>
    <n v="32.5"/>
    <n v="28.25"/>
    <n v="32.5"/>
    <x v="1"/>
    <x v="0"/>
    <s v="0"/>
    <n v="-1.409061644500878E-2"/>
  </r>
  <r>
    <n v="6422"/>
    <x v="1"/>
    <n v="48"/>
    <x v="2"/>
    <x v="0"/>
    <x v="0"/>
    <s v="Yes"/>
    <s v="Self-employed"/>
    <s v="Urban"/>
    <n v="108.51"/>
    <x v="0"/>
    <n v="33.299999999999997"/>
    <n v="28.25"/>
    <n v="33.299999999999997"/>
    <x v="0"/>
    <x v="0"/>
    <s v="0"/>
    <n v="-1.9975569524189062E-2"/>
  </r>
  <r>
    <n v="7230"/>
    <x v="0"/>
    <n v="48"/>
    <x v="2"/>
    <x v="0"/>
    <x v="0"/>
    <s v="Yes"/>
    <s v="Govt_job"/>
    <s v="Rural"/>
    <n v="76.58"/>
    <x v="1"/>
    <n v="27.4"/>
    <n v="28.25"/>
    <n v="27.4"/>
    <x v="1"/>
    <x v="0"/>
    <s v="0"/>
    <n v="2.070120435020429E-2"/>
  </r>
  <r>
    <n v="13374"/>
    <x v="0"/>
    <n v="48"/>
    <x v="2"/>
    <x v="0"/>
    <x v="0"/>
    <s v="Yes"/>
    <s v="Private"/>
    <s v="Urban"/>
    <n v="100.03"/>
    <x v="0"/>
    <n v="23.5"/>
    <n v="28.25"/>
    <n v="23.5"/>
    <x v="1"/>
    <x v="0"/>
    <s v="0"/>
    <n v="-2.1663981928804376E-2"/>
  </r>
  <r>
    <n v="14178"/>
    <x v="1"/>
    <n v="48"/>
    <x v="2"/>
    <x v="0"/>
    <x v="0"/>
    <s v="Yes"/>
    <s v="Private"/>
    <s v="Rural"/>
    <n v="195.16"/>
    <x v="4"/>
    <n v="42.2"/>
    <n v="28.25"/>
    <n v="42.2"/>
    <x v="0"/>
    <x v="0"/>
    <s v="0"/>
    <n v="1.3368909204730184E-2"/>
  </r>
  <r>
    <n v="14248"/>
    <x v="0"/>
    <n v="48"/>
    <x v="2"/>
    <x v="0"/>
    <x v="0"/>
    <s v="No"/>
    <s v="Govt_job"/>
    <s v="Urban"/>
    <n v="84.2"/>
    <x v="1"/>
    <n v="29.7"/>
    <n v="28.25"/>
    <n v="29.7"/>
    <x v="1"/>
    <x v="1"/>
    <s v="1"/>
    <n v="0.99803893115091846"/>
  </r>
  <r>
    <n v="14924"/>
    <x v="0"/>
    <n v="48"/>
    <x v="2"/>
    <x v="0"/>
    <x v="0"/>
    <s v="Yes"/>
    <s v="Private"/>
    <s v="Urban"/>
    <n v="72.36"/>
    <x v="1"/>
    <n v="34.700000000000003"/>
    <n v="28.25"/>
    <n v="34.700000000000003"/>
    <x v="3"/>
    <x v="0"/>
    <s v="0"/>
    <n v="-1.6313517909049502E-2"/>
  </r>
  <r>
    <n v="15515"/>
    <x v="1"/>
    <n v="48"/>
    <x v="2"/>
    <x v="0"/>
    <x v="0"/>
    <s v="Yes"/>
    <s v="Self-employed"/>
    <s v="Rural"/>
    <n v="209.9"/>
    <x v="2"/>
    <m/>
    <n v="28.25"/>
    <n v="28.25"/>
    <x v="3"/>
    <x v="0"/>
    <s v="0"/>
    <n v="2.410453412340393E-2"/>
  </r>
  <r>
    <n v="17926"/>
    <x v="1"/>
    <n v="48"/>
    <x v="2"/>
    <x v="0"/>
    <x v="0"/>
    <s v="Yes"/>
    <s v="Govt_job"/>
    <s v="Rural"/>
    <n v="111.64"/>
    <x v="0"/>
    <n v="27.9"/>
    <n v="28.25"/>
    <n v="27.9"/>
    <x v="0"/>
    <x v="0"/>
    <s v="0"/>
    <n v="-1.0881059180411767E-2"/>
  </r>
  <r>
    <n v="18178"/>
    <x v="1"/>
    <n v="48"/>
    <x v="2"/>
    <x v="0"/>
    <x v="0"/>
    <s v="Yes"/>
    <s v="Private"/>
    <s v="Urban"/>
    <n v="86.06"/>
    <x v="1"/>
    <n v="36.200000000000003"/>
    <n v="28.25"/>
    <n v="36.200000000000003"/>
    <x v="1"/>
    <x v="0"/>
    <s v="0"/>
    <n v="8.3354975743321121E-3"/>
  </r>
  <r>
    <n v="19209"/>
    <x v="1"/>
    <n v="48"/>
    <x v="2"/>
    <x v="0"/>
    <x v="0"/>
    <s v="Yes"/>
    <s v="Govt_job"/>
    <s v="Rural"/>
    <n v="255.17"/>
    <x v="2"/>
    <n v="38.1"/>
    <n v="28.25"/>
    <n v="38.1"/>
    <x v="2"/>
    <x v="0"/>
    <s v="0"/>
    <n v="8.3326764399595347E-3"/>
  </r>
  <r>
    <n v="19590"/>
    <x v="0"/>
    <n v="48"/>
    <x v="2"/>
    <x v="0"/>
    <x v="0"/>
    <s v="Yes"/>
    <s v="Govt_job"/>
    <s v="Urban"/>
    <n v="78.239999999999995"/>
    <x v="1"/>
    <n v="32.9"/>
    <n v="28.25"/>
    <n v="32.9"/>
    <x v="1"/>
    <x v="0"/>
    <s v="0"/>
    <n v="-1.9719956978514301E-2"/>
  </r>
  <r>
    <n v="23026"/>
    <x v="1"/>
    <n v="48"/>
    <x v="2"/>
    <x v="0"/>
    <x v="0"/>
    <s v="Yes"/>
    <s v="Private"/>
    <s v="Rural"/>
    <n v="99.07"/>
    <x v="0"/>
    <n v="22.1"/>
    <n v="28.25"/>
    <n v="22.1"/>
    <x v="1"/>
    <x v="0"/>
    <s v="0"/>
    <n v="6.0869172037057049E-3"/>
  </r>
  <r>
    <n v="23561"/>
    <x v="1"/>
    <n v="48"/>
    <x v="2"/>
    <x v="0"/>
    <x v="0"/>
    <s v="Yes"/>
    <s v="Private"/>
    <s v="Rural"/>
    <n v="84.56"/>
    <x v="1"/>
    <n v="41.8"/>
    <n v="28.25"/>
    <n v="41.8"/>
    <x v="1"/>
    <x v="0"/>
    <s v="0"/>
    <n v="1.8725226078359258E-2"/>
  </r>
  <r>
    <n v="25283"/>
    <x v="1"/>
    <n v="48"/>
    <x v="2"/>
    <x v="0"/>
    <x v="0"/>
    <s v="Yes"/>
    <s v="Private"/>
    <s v="Urban"/>
    <n v="69.209999999999994"/>
    <x v="3"/>
    <n v="33.1"/>
    <n v="28.25"/>
    <n v="33.1"/>
    <x v="1"/>
    <x v="0"/>
    <s v="0"/>
    <n v="1.9612645374420036E-3"/>
  </r>
  <r>
    <n v="25919"/>
    <x v="0"/>
    <n v="48"/>
    <x v="2"/>
    <x v="1"/>
    <x v="0"/>
    <s v="Yes"/>
    <s v="Self-employed"/>
    <s v="Urban"/>
    <n v="83.34"/>
    <x v="1"/>
    <n v="49.3"/>
    <n v="28.25"/>
    <n v="49.3"/>
    <x v="1"/>
    <x v="0"/>
    <s v="0"/>
    <n v="5.2680046060799238E-3"/>
  </r>
  <r>
    <n v="29676"/>
    <x v="0"/>
    <n v="48"/>
    <x v="2"/>
    <x v="0"/>
    <x v="0"/>
    <s v="No"/>
    <s v="Private"/>
    <s v="Urban"/>
    <n v="80.86"/>
    <x v="1"/>
    <n v="27.5"/>
    <n v="28.25"/>
    <n v="27.5"/>
    <x v="0"/>
    <x v="0"/>
    <s v="0"/>
    <n v="1.8330960587558925E-2"/>
  </r>
  <r>
    <n v="30480"/>
    <x v="0"/>
    <n v="48"/>
    <x v="2"/>
    <x v="0"/>
    <x v="0"/>
    <s v="Yes"/>
    <s v="Private"/>
    <s v="Urban"/>
    <n v="85.54"/>
    <x v="1"/>
    <n v="32.200000000000003"/>
    <n v="28.25"/>
    <n v="32.200000000000003"/>
    <x v="3"/>
    <x v="0"/>
    <s v="0"/>
    <n v="-7.1988210075865091E-4"/>
  </r>
  <r>
    <n v="30678"/>
    <x v="1"/>
    <n v="48"/>
    <x v="2"/>
    <x v="0"/>
    <x v="0"/>
    <s v="Yes"/>
    <s v="Private"/>
    <s v="Urban"/>
    <n v="77.989999999999995"/>
    <x v="1"/>
    <n v="31.2"/>
    <n v="28.25"/>
    <n v="31.2"/>
    <x v="2"/>
    <x v="0"/>
    <s v="0"/>
    <n v="-9.954723813881349E-4"/>
  </r>
  <r>
    <n v="31461"/>
    <x v="1"/>
    <n v="48"/>
    <x v="2"/>
    <x v="0"/>
    <x v="1"/>
    <s v="Yes"/>
    <s v="Self-employed"/>
    <s v="Urban"/>
    <n v="101.22"/>
    <x v="0"/>
    <m/>
    <n v="28.25"/>
    <n v="28.25"/>
    <x v="2"/>
    <x v="0"/>
    <s v="0"/>
    <n v="1.8914296367952811E-2"/>
  </r>
  <r>
    <n v="32689"/>
    <x v="1"/>
    <n v="48"/>
    <x v="2"/>
    <x v="0"/>
    <x v="0"/>
    <s v="Yes"/>
    <s v="Private"/>
    <s v="Urban"/>
    <n v="84.38"/>
    <x v="1"/>
    <n v="27.1"/>
    <n v="28.25"/>
    <n v="27.1"/>
    <x v="0"/>
    <x v="0"/>
    <s v="0"/>
    <n v="6.3289838882105431E-3"/>
  </r>
  <r>
    <n v="33370"/>
    <x v="1"/>
    <n v="48"/>
    <x v="2"/>
    <x v="0"/>
    <x v="0"/>
    <s v="Yes"/>
    <s v="Private"/>
    <s v="Rural"/>
    <n v="114.92"/>
    <x v="0"/>
    <n v="29.2"/>
    <n v="28.25"/>
    <n v="29.2"/>
    <x v="0"/>
    <x v="0"/>
    <s v="0"/>
    <n v="1.3530147134886567E-2"/>
  </r>
  <r>
    <n v="34661"/>
    <x v="0"/>
    <n v="48"/>
    <x v="2"/>
    <x v="1"/>
    <x v="0"/>
    <s v="Yes"/>
    <s v="Private"/>
    <s v="Urban"/>
    <n v="185"/>
    <x v="4"/>
    <n v="26.1"/>
    <n v="28.25"/>
    <n v="26.1"/>
    <x v="1"/>
    <x v="0"/>
    <s v="0"/>
    <n v="-2.4663235383914684E-3"/>
  </r>
  <r>
    <n v="34719"/>
    <x v="0"/>
    <n v="48"/>
    <x v="2"/>
    <x v="1"/>
    <x v="0"/>
    <s v="No"/>
    <s v="Private"/>
    <s v="Urban"/>
    <n v="110.53"/>
    <x v="0"/>
    <n v="34.200000000000003"/>
    <n v="28.25"/>
    <n v="34.200000000000003"/>
    <x v="1"/>
    <x v="0"/>
    <s v="0"/>
    <n v="-5.7630753229297891E-3"/>
  </r>
  <r>
    <n v="35210"/>
    <x v="1"/>
    <n v="48"/>
    <x v="2"/>
    <x v="0"/>
    <x v="0"/>
    <s v="Yes"/>
    <s v="Private"/>
    <s v="Urban"/>
    <n v="112.96"/>
    <x v="0"/>
    <n v="25.4"/>
    <n v="28.25"/>
    <n v="25.4"/>
    <x v="1"/>
    <x v="0"/>
    <s v="0"/>
    <n v="6.6583816466700418E-3"/>
  </r>
  <r>
    <n v="36298"/>
    <x v="1"/>
    <n v="48"/>
    <x v="2"/>
    <x v="0"/>
    <x v="0"/>
    <s v="Yes"/>
    <s v="Self-employed"/>
    <s v="Rural"/>
    <n v="71.930000000000007"/>
    <x v="1"/>
    <n v="41.7"/>
    <n v="28.25"/>
    <n v="41.7"/>
    <x v="1"/>
    <x v="0"/>
    <s v="0"/>
    <n v="8.4025698303293265E-3"/>
  </r>
  <r>
    <n v="42040"/>
    <x v="1"/>
    <n v="48"/>
    <x v="2"/>
    <x v="0"/>
    <x v="0"/>
    <s v="Yes"/>
    <s v="Govt_job"/>
    <s v="Urban"/>
    <n v="128.22999999999999"/>
    <x v="4"/>
    <n v="49.4"/>
    <n v="28.25"/>
    <n v="49.4"/>
    <x v="1"/>
    <x v="0"/>
    <s v="0"/>
    <n v="-1.4766521960286606E-4"/>
  </r>
  <r>
    <n v="42330"/>
    <x v="1"/>
    <n v="48"/>
    <x v="2"/>
    <x v="0"/>
    <x v="0"/>
    <s v="Yes"/>
    <s v="Private"/>
    <s v="Rural"/>
    <n v="73.56"/>
    <x v="1"/>
    <n v="27.1"/>
    <n v="28.25"/>
    <n v="27.1"/>
    <x v="3"/>
    <x v="0"/>
    <s v="0"/>
    <n v="3.9869887530868955E-5"/>
  </r>
  <r>
    <n v="42460"/>
    <x v="0"/>
    <n v="48"/>
    <x v="2"/>
    <x v="0"/>
    <x v="0"/>
    <s v="Yes"/>
    <s v="Self-employed"/>
    <s v="Rural"/>
    <n v="216.88"/>
    <x v="2"/>
    <m/>
    <n v="28.25"/>
    <n v="28.25"/>
    <x v="3"/>
    <x v="0"/>
    <s v="0"/>
    <n v="2.2250103066650994E-2"/>
  </r>
  <r>
    <n v="44355"/>
    <x v="1"/>
    <n v="48"/>
    <x v="2"/>
    <x v="0"/>
    <x v="0"/>
    <s v="Yes"/>
    <s v="Private"/>
    <s v="Rural"/>
    <n v="74.16"/>
    <x v="1"/>
    <n v="19.899999999999999"/>
    <n v="28.25"/>
    <n v="19.899999999999999"/>
    <x v="1"/>
    <x v="0"/>
    <s v="0"/>
    <n v="1.3000758509018379E-2"/>
  </r>
  <r>
    <n v="46809"/>
    <x v="0"/>
    <n v="48"/>
    <x v="2"/>
    <x v="0"/>
    <x v="0"/>
    <s v="Yes"/>
    <s v="Private"/>
    <s v="Rural"/>
    <n v="147.13999999999999"/>
    <x v="4"/>
    <n v="22.3"/>
    <n v="28.25"/>
    <n v="22.3"/>
    <x v="0"/>
    <x v="0"/>
    <s v="0"/>
    <n v="-8.8333169552660303E-3"/>
  </r>
  <r>
    <n v="47499"/>
    <x v="1"/>
    <n v="48"/>
    <x v="2"/>
    <x v="0"/>
    <x v="0"/>
    <s v="Yes"/>
    <s v="Govt_job"/>
    <s v="Rural"/>
    <n v="77.55"/>
    <x v="1"/>
    <n v="26.2"/>
    <n v="28.25"/>
    <n v="26.2"/>
    <x v="0"/>
    <x v="0"/>
    <s v="0"/>
    <n v="-6.0196643984308353E-3"/>
  </r>
  <r>
    <n v="50947"/>
    <x v="0"/>
    <n v="48"/>
    <x v="2"/>
    <x v="0"/>
    <x v="0"/>
    <s v="Yes"/>
    <s v="Private"/>
    <s v="Urban"/>
    <n v="63.33"/>
    <x v="3"/>
    <n v="26.5"/>
    <n v="28.25"/>
    <n v="26.5"/>
    <x v="3"/>
    <x v="0"/>
    <s v="0"/>
    <n v="2.2509278338801987E-2"/>
  </r>
  <r>
    <n v="51329"/>
    <x v="1"/>
    <n v="48"/>
    <x v="2"/>
    <x v="0"/>
    <x v="0"/>
    <s v="Yes"/>
    <s v="Private"/>
    <s v="Rural"/>
    <n v="68.010000000000005"/>
    <x v="3"/>
    <n v="27.7"/>
    <n v="28.25"/>
    <n v="27.7"/>
    <x v="1"/>
    <x v="0"/>
    <s v="0"/>
    <n v="2.2653737041041157E-2"/>
  </r>
  <r>
    <n v="51476"/>
    <x v="0"/>
    <n v="48"/>
    <x v="2"/>
    <x v="0"/>
    <x v="0"/>
    <s v="Yes"/>
    <s v="Private"/>
    <s v="Urban"/>
    <n v="78.849999999999994"/>
    <x v="1"/>
    <n v="43.2"/>
    <n v="28.25"/>
    <n v="43.2"/>
    <x v="1"/>
    <x v="0"/>
    <s v="0"/>
    <n v="1.9622632154431423E-2"/>
  </r>
  <r>
    <n v="52924"/>
    <x v="1"/>
    <n v="48"/>
    <x v="2"/>
    <x v="0"/>
    <x v="0"/>
    <s v="Yes"/>
    <s v="Private"/>
    <s v="Urban"/>
    <n v="116.2"/>
    <x v="0"/>
    <n v="27.6"/>
    <n v="28.25"/>
    <n v="27.6"/>
    <x v="2"/>
    <x v="0"/>
    <s v="0"/>
    <n v="-1.1285416005109943E-2"/>
  </r>
  <r>
    <n v="53910"/>
    <x v="1"/>
    <n v="48"/>
    <x v="2"/>
    <x v="0"/>
    <x v="0"/>
    <s v="Yes"/>
    <s v="Self-employed"/>
    <s v="Rural"/>
    <n v="132.08000000000001"/>
    <x v="4"/>
    <n v="31.6"/>
    <n v="28.25"/>
    <n v="31.6"/>
    <x v="3"/>
    <x v="0"/>
    <s v="0"/>
    <n v="-9.7731296328317403E-3"/>
  </r>
  <r>
    <n v="54378"/>
    <x v="1"/>
    <n v="48"/>
    <x v="2"/>
    <x v="0"/>
    <x v="0"/>
    <s v="Yes"/>
    <s v="Self-employed"/>
    <s v="Urban"/>
    <n v="212.19"/>
    <x v="2"/>
    <n v="46.9"/>
    <n v="28.25"/>
    <n v="46.9"/>
    <x v="1"/>
    <x v="0"/>
    <s v="0"/>
    <n v="3.6095273346014033E-4"/>
  </r>
  <r>
    <n v="55457"/>
    <x v="1"/>
    <n v="48"/>
    <x v="2"/>
    <x v="0"/>
    <x v="0"/>
    <s v="Yes"/>
    <s v="Private"/>
    <s v="Urban"/>
    <n v="110.18"/>
    <x v="0"/>
    <n v="30.3"/>
    <n v="28.25"/>
    <n v="30.3"/>
    <x v="3"/>
    <x v="0"/>
    <s v="0"/>
    <n v="4.4043258121904125E-4"/>
  </r>
  <r>
    <n v="57569"/>
    <x v="0"/>
    <n v="48"/>
    <x v="2"/>
    <x v="0"/>
    <x v="0"/>
    <s v="Yes"/>
    <s v="Private"/>
    <s v="Rural"/>
    <n v="106.74"/>
    <x v="0"/>
    <n v="33.700000000000003"/>
    <n v="28.25"/>
    <n v="33.700000000000003"/>
    <x v="2"/>
    <x v="0"/>
    <s v="0"/>
    <n v="2.3078845090063805E-3"/>
  </r>
  <r>
    <n v="59223"/>
    <x v="0"/>
    <n v="48"/>
    <x v="2"/>
    <x v="0"/>
    <x v="0"/>
    <s v="Yes"/>
    <s v="Private"/>
    <s v="Urban"/>
    <n v="68.13"/>
    <x v="3"/>
    <n v="38"/>
    <n v="28.25"/>
    <n v="38"/>
    <x v="2"/>
    <x v="0"/>
    <s v="0"/>
    <n v="1.7125297527951732E-2"/>
  </r>
  <r>
    <n v="60455"/>
    <x v="0"/>
    <n v="48"/>
    <x v="2"/>
    <x v="0"/>
    <x v="0"/>
    <s v="Yes"/>
    <s v="Private"/>
    <s v="Urban"/>
    <n v="76.19"/>
    <x v="1"/>
    <n v="28.5"/>
    <n v="28.25"/>
    <n v="28.5"/>
    <x v="1"/>
    <x v="0"/>
    <s v="0"/>
    <n v="1.9068171993264861E-2"/>
  </r>
  <r>
    <n v="60635"/>
    <x v="0"/>
    <n v="48"/>
    <x v="2"/>
    <x v="0"/>
    <x v="0"/>
    <s v="Yes"/>
    <s v="Private"/>
    <s v="Rural"/>
    <n v="99.96"/>
    <x v="0"/>
    <n v="25.2"/>
    <n v="28.25"/>
    <n v="25.2"/>
    <x v="1"/>
    <x v="0"/>
    <s v="0"/>
    <n v="5.3121042255961813E-3"/>
  </r>
  <r>
    <n v="60675"/>
    <x v="1"/>
    <n v="48"/>
    <x v="2"/>
    <x v="1"/>
    <x v="0"/>
    <s v="Yes"/>
    <s v="Govt_job"/>
    <s v="Rural"/>
    <n v="221.08"/>
    <x v="2"/>
    <n v="57.2"/>
    <n v="28.25"/>
    <n v="57.2"/>
    <x v="1"/>
    <x v="0"/>
    <s v="0"/>
    <n v="2.4990721345265136E-2"/>
  </r>
  <r>
    <n v="60907"/>
    <x v="0"/>
    <n v="48"/>
    <x v="2"/>
    <x v="0"/>
    <x v="0"/>
    <s v="Yes"/>
    <s v="Private"/>
    <s v="Rural"/>
    <n v="127.13"/>
    <x v="4"/>
    <n v="35"/>
    <n v="28.25"/>
    <n v="35"/>
    <x v="0"/>
    <x v="0"/>
    <s v="0"/>
    <n v="-3.3323104514307589E-3"/>
  </r>
  <r>
    <n v="61651"/>
    <x v="0"/>
    <n v="48"/>
    <x v="2"/>
    <x v="0"/>
    <x v="0"/>
    <s v="Yes"/>
    <s v="Private"/>
    <s v="Rural"/>
    <n v="113.84"/>
    <x v="0"/>
    <n v="21.9"/>
    <n v="28.25"/>
    <n v="21.9"/>
    <x v="1"/>
    <x v="0"/>
    <s v="0"/>
    <n v="1.0705700473525042E-2"/>
  </r>
  <r>
    <n v="61848"/>
    <x v="1"/>
    <n v="48"/>
    <x v="2"/>
    <x v="0"/>
    <x v="0"/>
    <s v="Yes"/>
    <s v="Private"/>
    <s v="Urban"/>
    <n v="113.87"/>
    <x v="0"/>
    <n v="28.9"/>
    <n v="28.25"/>
    <n v="28.9"/>
    <x v="1"/>
    <x v="0"/>
    <s v="0"/>
    <n v="-8.0133646010144728E-3"/>
  </r>
  <r>
    <n v="62076"/>
    <x v="0"/>
    <n v="48"/>
    <x v="2"/>
    <x v="0"/>
    <x v="0"/>
    <s v="Yes"/>
    <s v="Private"/>
    <s v="Rural"/>
    <n v="62.89"/>
    <x v="3"/>
    <n v="29.6"/>
    <n v="28.25"/>
    <n v="29.6"/>
    <x v="0"/>
    <x v="0"/>
    <s v="0"/>
    <n v="-1.3224861916298681E-3"/>
  </r>
  <r>
    <n v="64633"/>
    <x v="1"/>
    <n v="48"/>
    <x v="2"/>
    <x v="0"/>
    <x v="0"/>
    <s v="Yes"/>
    <s v="Private"/>
    <s v="Urban"/>
    <n v="94.04"/>
    <x v="1"/>
    <n v="32.700000000000003"/>
    <n v="28.25"/>
    <n v="32.700000000000003"/>
    <x v="1"/>
    <x v="0"/>
    <s v="0"/>
    <n v="-2.3718993643321324E-2"/>
  </r>
  <r>
    <n v="64742"/>
    <x v="0"/>
    <n v="48"/>
    <x v="2"/>
    <x v="0"/>
    <x v="0"/>
    <s v="No"/>
    <s v="Self-employed"/>
    <s v="Rural"/>
    <n v="64.180000000000007"/>
    <x v="3"/>
    <n v="32.1"/>
    <n v="28.25"/>
    <n v="32.1"/>
    <x v="1"/>
    <x v="0"/>
    <s v="0"/>
    <n v="-2.4821733406832636E-2"/>
  </r>
  <r>
    <n v="65324"/>
    <x v="1"/>
    <n v="48"/>
    <x v="2"/>
    <x v="0"/>
    <x v="0"/>
    <s v="Yes"/>
    <s v="Govt_job"/>
    <s v="Rural"/>
    <n v="75.91"/>
    <x v="1"/>
    <n v="27.8"/>
    <n v="28.25"/>
    <n v="27.8"/>
    <x v="0"/>
    <x v="0"/>
    <s v="0"/>
    <n v="2.1004703394187481E-2"/>
  </r>
  <r>
    <n v="65564"/>
    <x v="1"/>
    <n v="48"/>
    <x v="2"/>
    <x v="0"/>
    <x v="0"/>
    <s v="Yes"/>
    <s v="Private"/>
    <s v="Urban"/>
    <n v="57.43"/>
    <x v="3"/>
    <n v="53.5"/>
    <n v="28.25"/>
    <n v="53.5"/>
    <x v="2"/>
    <x v="0"/>
    <s v="0"/>
    <n v="-6.3318840293283777E-3"/>
  </r>
  <r>
    <n v="65667"/>
    <x v="1"/>
    <n v="48"/>
    <x v="2"/>
    <x v="0"/>
    <x v="0"/>
    <s v="Yes"/>
    <s v="Private"/>
    <s v="Rural"/>
    <n v="134.59"/>
    <x v="4"/>
    <n v="28.2"/>
    <n v="28.25"/>
    <n v="28.2"/>
    <x v="3"/>
    <x v="0"/>
    <s v="0"/>
    <n v="-5.5379309151062147E-3"/>
  </r>
  <r>
    <n v="66494"/>
    <x v="0"/>
    <n v="48"/>
    <x v="2"/>
    <x v="0"/>
    <x v="0"/>
    <s v="Yes"/>
    <s v="Private"/>
    <s v="Urban"/>
    <n v="91.96"/>
    <x v="1"/>
    <n v="24.9"/>
    <n v="28.25"/>
    <n v="24.9"/>
    <x v="0"/>
    <x v="0"/>
    <s v="0"/>
    <n v="-1.0106553663843953E-2"/>
  </r>
  <r>
    <n v="66866"/>
    <x v="1"/>
    <n v="48"/>
    <x v="2"/>
    <x v="0"/>
    <x v="0"/>
    <s v="Yes"/>
    <s v="Private"/>
    <s v="Urban"/>
    <n v="74.11"/>
    <x v="1"/>
    <n v="20.5"/>
    <n v="28.25"/>
    <n v="20.5"/>
    <x v="1"/>
    <x v="1"/>
    <s v="1"/>
    <n v="0.99940629491437816"/>
  </r>
  <r>
    <n v="67932"/>
    <x v="1"/>
    <n v="48"/>
    <x v="2"/>
    <x v="0"/>
    <x v="0"/>
    <s v="Yes"/>
    <s v="Private"/>
    <s v="Rural"/>
    <n v="75.739999999999995"/>
    <x v="1"/>
    <n v="28.8"/>
    <n v="28.25"/>
    <n v="28.8"/>
    <x v="3"/>
    <x v="0"/>
    <s v="0"/>
    <n v="-9.5459099727940588E-3"/>
  </r>
  <r>
    <n v="68614"/>
    <x v="1"/>
    <n v="48"/>
    <x v="2"/>
    <x v="0"/>
    <x v="0"/>
    <s v="Yes"/>
    <s v="Private"/>
    <s v="Rural"/>
    <n v="216.7"/>
    <x v="2"/>
    <n v="38.700000000000003"/>
    <n v="28.25"/>
    <n v="38.700000000000003"/>
    <x v="2"/>
    <x v="0"/>
    <s v="0"/>
    <n v="8.7297203699982177E-3"/>
  </r>
  <r>
    <n v="68995"/>
    <x v="1"/>
    <n v="48"/>
    <x v="2"/>
    <x v="1"/>
    <x v="0"/>
    <s v="No"/>
    <s v="Private"/>
    <s v="Rural"/>
    <n v="118.14"/>
    <x v="0"/>
    <m/>
    <n v="28.25"/>
    <n v="28.25"/>
    <x v="2"/>
    <x v="0"/>
    <s v="0"/>
    <n v="1.6428457434117017E-2"/>
  </r>
  <r>
    <n v="69069"/>
    <x v="1"/>
    <n v="48"/>
    <x v="2"/>
    <x v="0"/>
    <x v="1"/>
    <s v="No"/>
    <s v="Private"/>
    <s v="Rural"/>
    <n v="101.89"/>
    <x v="0"/>
    <n v="25.1"/>
    <n v="28.25"/>
    <n v="25.1"/>
    <x v="3"/>
    <x v="0"/>
    <s v="0"/>
    <n v="-8.8133608103956543E-3"/>
  </r>
  <r>
    <n v="69312"/>
    <x v="1"/>
    <n v="48"/>
    <x v="2"/>
    <x v="0"/>
    <x v="0"/>
    <s v="Yes"/>
    <s v="Self-employed"/>
    <s v="Urban"/>
    <n v="99.29"/>
    <x v="0"/>
    <n v="31.2"/>
    <n v="28.25"/>
    <n v="31.2"/>
    <x v="1"/>
    <x v="0"/>
    <s v="0"/>
    <n v="-1.9139393760029468E-2"/>
  </r>
  <r>
    <n v="72512"/>
    <x v="1"/>
    <n v="48"/>
    <x v="2"/>
    <x v="0"/>
    <x v="0"/>
    <s v="Yes"/>
    <s v="Self-employed"/>
    <s v="Urban"/>
    <n v="90.38"/>
    <x v="1"/>
    <n v="38"/>
    <n v="28.25"/>
    <n v="38"/>
    <x v="3"/>
    <x v="0"/>
    <s v="0"/>
    <n v="1.2534460263319341E-2"/>
  </r>
  <r>
    <n v="448"/>
    <x v="1"/>
    <n v="49"/>
    <x v="2"/>
    <x v="0"/>
    <x v="0"/>
    <s v="Yes"/>
    <s v="Private"/>
    <s v="Rural"/>
    <n v="107.55"/>
    <x v="0"/>
    <m/>
    <n v="28.25"/>
    <n v="28.25"/>
    <x v="0"/>
    <x v="0"/>
    <s v="0"/>
    <n v="1.8411283341924666E-2"/>
  </r>
  <r>
    <n v="1116"/>
    <x v="1"/>
    <n v="49"/>
    <x v="2"/>
    <x v="0"/>
    <x v="0"/>
    <s v="No"/>
    <s v="Govt_job"/>
    <s v="Rural"/>
    <n v="104.08"/>
    <x v="0"/>
    <n v="26.6"/>
    <n v="28.25"/>
    <n v="26.6"/>
    <x v="1"/>
    <x v="0"/>
    <s v="0"/>
    <n v="-1.1935393810309608E-2"/>
  </r>
  <r>
    <n v="2265"/>
    <x v="0"/>
    <n v="49"/>
    <x v="2"/>
    <x v="0"/>
    <x v="0"/>
    <s v="Yes"/>
    <s v="Private"/>
    <s v="Rural"/>
    <n v="79.64"/>
    <x v="1"/>
    <m/>
    <n v="28.25"/>
    <n v="28.25"/>
    <x v="3"/>
    <x v="0"/>
    <s v="0"/>
    <n v="1.8253030291800608E-2"/>
  </r>
  <r>
    <n v="4077"/>
    <x v="0"/>
    <n v="49"/>
    <x v="2"/>
    <x v="0"/>
    <x v="0"/>
    <s v="Yes"/>
    <s v="Private"/>
    <s v="Urban"/>
    <n v="219.7"/>
    <x v="2"/>
    <n v="53.8"/>
    <n v="28.25"/>
    <n v="53.8"/>
    <x v="0"/>
    <x v="0"/>
    <s v="0"/>
    <n v="-6.7252652695728773E-3"/>
  </r>
  <r>
    <n v="4607"/>
    <x v="1"/>
    <n v="49"/>
    <x v="2"/>
    <x v="0"/>
    <x v="0"/>
    <s v="Yes"/>
    <s v="Self-employed"/>
    <s v="Urban"/>
    <n v="112.31"/>
    <x v="0"/>
    <n v="36.9"/>
    <n v="28.25"/>
    <n v="36.9"/>
    <x v="0"/>
    <x v="0"/>
    <s v="0"/>
    <n v="-1.4115873222438468E-2"/>
  </r>
  <r>
    <n v="4655"/>
    <x v="0"/>
    <n v="49"/>
    <x v="2"/>
    <x v="0"/>
    <x v="0"/>
    <s v="Yes"/>
    <s v="Private"/>
    <s v="Urban"/>
    <n v="79.510000000000005"/>
    <x v="1"/>
    <n v="37.799999999999997"/>
    <n v="28.25"/>
    <n v="37.799999999999997"/>
    <x v="1"/>
    <x v="0"/>
    <s v="0"/>
    <n v="1.1205367815739897E-2"/>
  </r>
  <r>
    <n v="4949"/>
    <x v="0"/>
    <n v="49"/>
    <x v="2"/>
    <x v="0"/>
    <x v="0"/>
    <s v="Yes"/>
    <s v="Private"/>
    <s v="Rural"/>
    <n v="96.35"/>
    <x v="1"/>
    <n v="35.9"/>
    <n v="28.25"/>
    <n v="35.9"/>
    <x v="1"/>
    <x v="0"/>
    <s v="0"/>
    <n v="-1.5495607338801138E-2"/>
  </r>
  <r>
    <n v="5103"/>
    <x v="1"/>
    <n v="49"/>
    <x v="2"/>
    <x v="0"/>
    <x v="0"/>
    <s v="Yes"/>
    <s v="Private"/>
    <s v="Rural"/>
    <n v="67.27"/>
    <x v="3"/>
    <m/>
    <n v="28.25"/>
    <n v="28.25"/>
    <x v="2"/>
    <x v="0"/>
    <s v="0"/>
    <n v="-2.4587101347105012E-3"/>
  </r>
  <r>
    <n v="5236"/>
    <x v="1"/>
    <n v="49"/>
    <x v="2"/>
    <x v="0"/>
    <x v="0"/>
    <s v="Yes"/>
    <s v="Private"/>
    <s v="Rural"/>
    <n v="73.48"/>
    <x v="1"/>
    <n v="33"/>
    <n v="28.25"/>
    <n v="33"/>
    <x v="1"/>
    <x v="0"/>
    <s v="0"/>
    <n v="6.3815097385075846E-3"/>
  </r>
  <r>
    <n v="5455"/>
    <x v="0"/>
    <n v="49"/>
    <x v="2"/>
    <x v="0"/>
    <x v="0"/>
    <s v="Yes"/>
    <s v="Private"/>
    <s v="Rural"/>
    <n v="78.34"/>
    <x v="1"/>
    <n v="32.5"/>
    <n v="28.25"/>
    <n v="32.5"/>
    <x v="0"/>
    <x v="0"/>
    <s v="0"/>
    <n v="1.9312300699427749E-2"/>
  </r>
  <r>
    <n v="5714"/>
    <x v="1"/>
    <n v="49"/>
    <x v="2"/>
    <x v="1"/>
    <x v="0"/>
    <s v="Yes"/>
    <s v="Govt_job"/>
    <s v="Rural"/>
    <n v="98.9"/>
    <x v="1"/>
    <n v="35.5"/>
    <n v="28.25"/>
    <n v="35.5"/>
    <x v="1"/>
    <x v="0"/>
    <s v="0"/>
    <n v="1.6553108160034802E-2"/>
  </r>
  <r>
    <n v="7683"/>
    <x v="0"/>
    <n v="49"/>
    <x v="2"/>
    <x v="0"/>
    <x v="0"/>
    <s v="Yes"/>
    <s v="Self-employed"/>
    <s v="Rural"/>
    <n v="220.47"/>
    <x v="2"/>
    <n v="36.4"/>
    <n v="28.25"/>
    <n v="36.4"/>
    <x v="3"/>
    <x v="0"/>
    <s v="0"/>
    <n v="-1.4893781933253357E-3"/>
  </r>
  <r>
    <n v="8096"/>
    <x v="1"/>
    <n v="49"/>
    <x v="2"/>
    <x v="0"/>
    <x v="0"/>
    <s v="Yes"/>
    <s v="Private"/>
    <s v="Urban"/>
    <n v="101.02"/>
    <x v="0"/>
    <n v="24.2"/>
    <n v="28.25"/>
    <n v="24.2"/>
    <x v="3"/>
    <x v="0"/>
    <s v="0"/>
    <n v="1.1998153506323345E-2"/>
  </r>
  <r>
    <n v="8345"/>
    <x v="1"/>
    <n v="49"/>
    <x v="2"/>
    <x v="0"/>
    <x v="0"/>
    <s v="Yes"/>
    <s v="Private"/>
    <s v="Rural"/>
    <n v="114.76"/>
    <x v="0"/>
    <n v="24.7"/>
    <n v="28.25"/>
    <n v="24.7"/>
    <x v="1"/>
    <x v="0"/>
    <s v="0"/>
    <n v="-4.9852978142926772E-3"/>
  </r>
  <r>
    <n v="8899"/>
    <x v="0"/>
    <n v="49"/>
    <x v="2"/>
    <x v="0"/>
    <x v="0"/>
    <s v="No"/>
    <s v="Private"/>
    <s v="Rural"/>
    <n v="104.86"/>
    <x v="0"/>
    <n v="31.9"/>
    <n v="28.25"/>
    <n v="31.9"/>
    <x v="3"/>
    <x v="1"/>
    <s v="1"/>
    <n v="0.98557784493120326"/>
  </r>
  <r>
    <n v="9602"/>
    <x v="1"/>
    <n v="49"/>
    <x v="2"/>
    <x v="0"/>
    <x v="0"/>
    <s v="Yes"/>
    <s v="Private"/>
    <s v="Urban"/>
    <n v="72.180000000000007"/>
    <x v="1"/>
    <n v="30.8"/>
    <n v="28.25"/>
    <n v="30.8"/>
    <x v="0"/>
    <x v="0"/>
    <s v="0"/>
    <n v="2.2975479637053643E-2"/>
  </r>
  <r>
    <n v="10716"/>
    <x v="1"/>
    <n v="49"/>
    <x v="2"/>
    <x v="0"/>
    <x v="0"/>
    <s v="Yes"/>
    <s v="Private"/>
    <s v="Rural"/>
    <n v="107.46"/>
    <x v="0"/>
    <n v="32.1"/>
    <n v="28.25"/>
    <n v="32.1"/>
    <x v="1"/>
    <x v="0"/>
    <s v="0"/>
    <n v="4.166401076866855E-3"/>
  </r>
  <r>
    <n v="11726"/>
    <x v="1"/>
    <n v="49"/>
    <x v="2"/>
    <x v="0"/>
    <x v="0"/>
    <s v="Yes"/>
    <s v="Govt_job"/>
    <s v="Rural"/>
    <n v="83.84"/>
    <x v="1"/>
    <n v="19.3"/>
    <n v="28.25"/>
    <n v="19.3"/>
    <x v="2"/>
    <x v="0"/>
    <s v="0"/>
    <n v="2.4048433595965139E-2"/>
  </r>
  <r>
    <n v="12992"/>
    <x v="1"/>
    <n v="49"/>
    <x v="2"/>
    <x v="0"/>
    <x v="0"/>
    <s v="Yes"/>
    <s v="Private"/>
    <s v="Rural"/>
    <n v="96.85"/>
    <x v="1"/>
    <n v="35.5"/>
    <n v="28.25"/>
    <n v="35.5"/>
    <x v="1"/>
    <x v="0"/>
    <s v="0"/>
    <n v="4.569387897139965E-3"/>
  </r>
  <r>
    <n v="13116"/>
    <x v="0"/>
    <n v="49"/>
    <x v="2"/>
    <x v="0"/>
    <x v="0"/>
    <s v="Yes"/>
    <s v="Private"/>
    <s v="Urban"/>
    <n v="87.06"/>
    <x v="1"/>
    <n v="28.3"/>
    <n v="28.25"/>
    <n v="28.3"/>
    <x v="1"/>
    <x v="0"/>
    <s v="0"/>
    <n v="-1.8206331429423756E-2"/>
  </r>
  <r>
    <n v="14147"/>
    <x v="0"/>
    <n v="49"/>
    <x v="2"/>
    <x v="0"/>
    <x v="0"/>
    <s v="Yes"/>
    <s v="Private"/>
    <s v="Urban"/>
    <n v="186.32"/>
    <x v="4"/>
    <n v="43.8"/>
    <n v="28.25"/>
    <n v="43.8"/>
    <x v="3"/>
    <x v="0"/>
    <s v="0"/>
    <n v="9.13928978129136E-4"/>
  </r>
  <r>
    <n v="16949"/>
    <x v="1"/>
    <n v="49"/>
    <x v="2"/>
    <x v="1"/>
    <x v="0"/>
    <s v="Yes"/>
    <s v="Govt_job"/>
    <s v="Rural"/>
    <n v="107.91"/>
    <x v="0"/>
    <n v="25"/>
    <n v="28.25"/>
    <n v="25"/>
    <x v="0"/>
    <x v="0"/>
    <s v="0"/>
    <n v="-9.5829960856303846E-3"/>
  </r>
  <r>
    <n v="18040"/>
    <x v="1"/>
    <n v="49"/>
    <x v="2"/>
    <x v="0"/>
    <x v="0"/>
    <s v="Yes"/>
    <s v="Govt_job"/>
    <s v="Rural"/>
    <n v="89.61"/>
    <x v="1"/>
    <n v="27.7"/>
    <n v="28.25"/>
    <n v="27.7"/>
    <x v="1"/>
    <x v="0"/>
    <s v="0"/>
    <n v="-1.4192408017531804E-2"/>
  </r>
  <r>
    <n v="21713"/>
    <x v="0"/>
    <n v="49"/>
    <x v="2"/>
    <x v="0"/>
    <x v="0"/>
    <s v="Yes"/>
    <s v="Private"/>
    <s v="Urban"/>
    <n v="102.91"/>
    <x v="0"/>
    <n v="24.7"/>
    <n v="28.25"/>
    <n v="24.7"/>
    <x v="0"/>
    <x v="0"/>
    <s v="0"/>
    <n v="3.6802575700755737E-3"/>
  </r>
  <r>
    <n v="22440"/>
    <x v="1"/>
    <n v="49"/>
    <x v="2"/>
    <x v="0"/>
    <x v="0"/>
    <s v="Yes"/>
    <s v="Private"/>
    <s v="Urban"/>
    <n v="267.76"/>
    <x v="2"/>
    <n v="29.3"/>
    <n v="28.25"/>
    <n v="29.3"/>
    <x v="2"/>
    <x v="0"/>
    <s v="0"/>
    <n v="-1.9448947510091851E-3"/>
  </r>
  <r>
    <n v="26062"/>
    <x v="0"/>
    <n v="49"/>
    <x v="2"/>
    <x v="0"/>
    <x v="0"/>
    <s v="Yes"/>
    <s v="Private"/>
    <s v="Rural"/>
    <n v="78.040000000000006"/>
    <x v="1"/>
    <n v="37.9"/>
    <n v="28.25"/>
    <n v="37.9"/>
    <x v="1"/>
    <x v="0"/>
    <s v="0"/>
    <n v="3.0642542482888667E-3"/>
  </r>
  <r>
    <n v="27583"/>
    <x v="0"/>
    <n v="49"/>
    <x v="2"/>
    <x v="0"/>
    <x v="0"/>
    <s v="Yes"/>
    <s v="Private"/>
    <s v="Rural"/>
    <n v="88.13"/>
    <x v="1"/>
    <n v="32.799999999999997"/>
    <n v="28.25"/>
    <n v="32.799999999999997"/>
    <x v="1"/>
    <x v="0"/>
    <s v="0"/>
    <n v="2.1974730500307516E-2"/>
  </r>
  <r>
    <n v="28024"/>
    <x v="0"/>
    <n v="49"/>
    <x v="2"/>
    <x v="0"/>
    <x v="0"/>
    <s v="Yes"/>
    <s v="Private"/>
    <s v="Rural"/>
    <n v="102.47"/>
    <x v="0"/>
    <n v="29.3"/>
    <n v="28.25"/>
    <n v="29.3"/>
    <x v="2"/>
    <x v="0"/>
    <s v="0"/>
    <n v="-1.10060954310644E-3"/>
  </r>
  <r>
    <n v="29792"/>
    <x v="1"/>
    <n v="49"/>
    <x v="2"/>
    <x v="0"/>
    <x v="0"/>
    <s v="Yes"/>
    <s v="Private"/>
    <s v="Rural"/>
    <n v="85.23"/>
    <x v="1"/>
    <n v="25.4"/>
    <n v="28.25"/>
    <n v="25.4"/>
    <x v="0"/>
    <x v="0"/>
    <s v="0"/>
    <n v="-1.7112111020558297E-2"/>
  </r>
  <r>
    <n v="29869"/>
    <x v="0"/>
    <n v="49"/>
    <x v="2"/>
    <x v="0"/>
    <x v="0"/>
    <s v="Yes"/>
    <s v="Private"/>
    <s v="Urban"/>
    <n v="199.96"/>
    <x v="2"/>
    <n v="28.6"/>
    <n v="28.25"/>
    <n v="28.6"/>
    <x v="1"/>
    <x v="0"/>
    <s v="0"/>
    <n v="1.630342425692477E-3"/>
  </r>
  <r>
    <n v="29878"/>
    <x v="0"/>
    <n v="49"/>
    <x v="2"/>
    <x v="0"/>
    <x v="0"/>
    <s v="Yes"/>
    <s v="Private"/>
    <s v="Urban"/>
    <n v="175.74"/>
    <x v="4"/>
    <n v="45.4"/>
    <n v="28.25"/>
    <n v="45.4"/>
    <x v="0"/>
    <x v="0"/>
    <s v="0"/>
    <n v="2.1118981843550877E-2"/>
  </r>
  <r>
    <n v="31131"/>
    <x v="1"/>
    <n v="49"/>
    <x v="2"/>
    <x v="0"/>
    <x v="1"/>
    <s v="Yes"/>
    <s v="Private"/>
    <s v="Rural"/>
    <n v="76.78"/>
    <x v="1"/>
    <n v="22.7"/>
    <n v="28.25"/>
    <n v="22.7"/>
    <x v="3"/>
    <x v="0"/>
    <s v="0"/>
    <n v="-1.0568888826397671E-2"/>
  </r>
  <r>
    <n v="31156"/>
    <x v="1"/>
    <n v="49"/>
    <x v="2"/>
    <x v="0"/>
    <x v="0"/>
    <s v="Yes"/>
    <s v="Private"/>
    <s v="Urban"/>
    <n v="105.99"/>
    <x v="0"/>
    <n v="29.8"/>
    <n v="28.25"/>
    <n v="29.8"/>
    <x v="1"/>
    <x v="0"/>
    <s v="0"/>
    <n v="5.1619957758537449E-3"/>
  </r>
  <r>
    <n v="31308"/>
    <x v="1"/>
    <n v="49"/>
    <x v="2"/>
    <x v="0"/>
    <x v="0"/>
    <s v="Yes"/>
    <s v="Private"/>
    <s v="Urban"/>
    <n v="114.5"/>
    <x v="0"/>
    <n v="35.9"/>
    <n v="28.25"/>
    <n v="35.9"/>
    <x v="2"/>
    <x v="0"/>
    <s v="0"/>
    <n v="-1.0877946613205458E-2"/>
  </r>
  <r>
    <n v="31849"/>
    <x v="1"/>
    <n v="49"/>
    <x v="2"/>
    <x v="0"/>
    <x v="0"/>
    <s v="Yes"/>
    <s v="Private"/>
    <s v="Rural"/>
    <n v="107.4"/>
    <x v="0"/>
    <n v="26.7"/>
    <n v="28.25"/>
    <n v="26.7"/>
    <x v="3"/>
    <x v="0"/>
    <s v="0"/>
    <n v="-2.2570249950023989E-3"/>
  </r>
  <r>
    <n v="31867"/>
    <x v="1"/>
    <n v="49"/>
    <x v="2"/>
    <x v="0"/>
    <x v="0"/>
    <s v="No"/>
    <s v="Private"/>
    <s v="Rural"/>
    <n v="65.81"/>
    <x v="3"/>
    <n v="32.299999999999997"/>
    <n v="28.25"/>
    <n v="32.299999999999997"/>
    <x v="0"/>
    <x v="0"/>
    <s v="0"/>
    <n v="-1.3836611122174176E-2"/>
  </r>
  <r>
    <n v="32604"/>
    <x v="0"/>
    <n v="49"/>
    <x v="2"/>
    <x v="0"/>
    <x v="0"/>
    <s v="Yes"/>
    <s v="Self-employed"/>
    <s v="Rural"/>
    <n v="215.81"/>
    <x v="2"/>
    <n v="58.1"/>
    <n v="28.25"/>
    <n v="58.1"/>
    <x v="1"/>
    <x v="0"/>
    <s v="0"/>
    <n v="5.7233216356143536E-3"/>
  </r>
  <r>
    <n v="34772"/>
    <x v="1"/>
    <n v="49"/>
    <x v="2"/>
    <x v="0"/>
    <x v="0"/>
    <s v="Yes"/>
    <s v="Private"/>
    <s v="Rural"/>
    <n v="82.41"/>
    <x v="1"/>
    <n v="45.4"/>
    <n v="28.25"/>
    <n v="45.4"/>
    <x v="3"/>
    <x v="0"/>
    <s v="0"/>
    <n v="-3.7425387818880718E-3"/>
  </r>
  <r>
    <n v="36814"/>
    <x v="1"/>
    <n v="49"/>
    <x v="2"/>
    <x v="0"/>
    <x v="0"/>
    <s v="Yes"/>
    <s v="Private"/>
    <s v="Rural"/>
    <n v="56.11"/>
    <x v="3"/>
    <n v="28.7"/>
    <n v="28.25"/>
    <n v="28.7"/>
    <x v="3"/>
    <x v="0"/>
    <s v="0"/>
    <n v="-1.6377123948643945E-2"/>
  </r>
  <r>
    <n v="38349"/>
    <x v="1"/>
    <n v="49"/>
    <x v="2"/>
    <x v="0"/>
    <x v="0"/>
    <s v="Yes"/>
    <s v="Govt_job"/>
    <s v="Urban"/>
    <n v="69.92"/>
    <x v="3"/>
    <n v="47.6"/>
    <n v="28.25"/>
    <n v="47.6"/>
    <x v="1"/>
    <x v="0"/>
    <s v="0"/>
    <n v="-1.8641196277363908E-2"/>
  </r>
  <r>
    <n v="38724"/>
    <x v="1"/>
    <n v="49"/>
    <x v="2"/>
    <x v="1"/>
    <x v="0"/>
    <s v="Yes"/>
    <s v="Govt_job"/>
    <s v="Urban"/>
    <n v="56.37"/>
    <x v="3"/>
    <n v="39.4"/>
    <n v="28.25"/>
    <n v="39.4"/>
    <x v="3"/>
    <x v="0"/>
    <s v="0"/>
    <n v="2.1570499309535734E-2"/>
  </r>
  <r>
    <n v="39936"/>
    <x v="1"/>
    <n v="49"/>
    <x v="2"/>
    <x v="0"/>
    <x v="0"/>
    <s v="Yes"/>
    <s v="Private"/>
    <s v="Rural"/>
    <n v="61.57"/>
    <x v="3"/>
    <n v="37.9"/>
    <n v="28.25"/>
    <n v="37.9"/>
    <x v="2"/>
    <x v="0"/>
    <s v="0"/>
    <n v="-9.0305159512297454E-3"/>
  </r>
  <r>
    <n v="40840"/>
    <x v="1"/>
    <n v="49"/>
    <x v="2"/>
    <x v="0"/>
    <x v="0"/>
    <s v="Yes"/>
    <s v="Private"/>
    <s v="Rural"/>
    <n v="138.16"/>
    <x v="4"/>
    <n v="19.399999999999999"/>
    <n v="28.25"/>
    <n v="19.399999999999999"/>
    <x v="1"/>
    <x v="0"/>
    <s v="0"/>
    <n v="1.9610334285554042E-2"/>
  </r>
  <r>
    <n v="43615"/>
    <x v="1"/>
    <n v="49"/>
    <x v="2"/>
    <x v="0"/>
    <x v="0"/>
    <s v="Yes"/>
    <s v="Self-employed"/>
    <s v="Urban"/>
    <n v="75.150000000000006"/>
    <x v="1"/>
    <n v="25"/>
    <n v="28.25"/>
    <n v="25"/>
    <x v="0"/>
    <x v="0"/>
    <s v="0"/>
    <n v="1.3040733630965062E-2"/>
  </r>
  <r>
    <n v="44447"/>
    <x v="0"/>
    <n v="49"/>
    <x v="2"/>
    <x v="0"/>
    <x v="0"/>
    <s v="Yes"/>
    <s v="Private"/>
    <s v="Urban"/>
    <n v="58.19"/>
    <x v="3"/>
    <n v="29.6"/>
    <n v="28.25"/>
    <n v="29.6"/>
    <x v="3"/>
    <x v="0"/>
    <s v="0"/>
    <n v="-1.3882758754581098E-2"/>
  </r>
  <r>
    <n v="47175"/>
    <x v="1"/>
    <n v="49"/>
    <x v="2"/>
    <x v="0"/>
    <x v="0"/>
    <s v="Yes"/>
    <s v="Private"/>
    <s v="Rural"/>
    <n v="60.22"/>
    <x v="3"/>
    <n v="31.5"/>
    <n v="28.25"/>
    <n v="31.5"/>
    <x v="3"/>
    <x v="0"/>
    <s v="0"/>
    <n v="-2.296617412875147E-2"/>
  </r>
  <r>
    <n v="47427"/>
    <x v="0"/>
    <n v="49"/>
    <x v="2"/>
    <x v="0"/>
    <x v="0"/>
    <s v="Yes"/>
    <s v="Self-employed"/>
    <s v="Urban"/>
    <n v="70.73"/>
    <x v="1"/>
    <n v="27.3"/>
    <n v="28.25"/>
    <n v="27.3"/>
    <x v="2"/>
    <x v="0"/>
    <s v="0"/>
    <n v="-1.4820200386195021E-2"/>
  </r>
  <r>
    <n v="47668"/>
    <x v="1"/>
    <n v="49"/>
    <x v="2"/>
    <x v="0"/>
    <x v="0"/>
    <s v="Yes"/>
    <s v="Private"/>
    <s v="Rural"/>
    <n v="125.63"/>
    <x v="4"/>
    <n v="57.2"/>
    <n v="28.25"/>
    <n v="57.2"/>
    <x v="0"/>
    <x v="0"/>
    <s v="0"/>
    <n v="1.5518527451954556E-2"/>
  </r>
  <r>
    <n v="47950"/>
    <x v="1"/>
    <n v="49"/>
    <x v="2"/>
    <x v="0"/>
    <x v="0"/>
    <s v="Yes"/>
    <s v="Self-employed"/>
    <s v="Urban"/>
    <n v="59.76"/>
    <x v="3"/>
    <n v="29.7"/>
    <n v="28.25"/>
    <n v="29.7"/>
    <x v="0"/>
    <x v="0"/>
    <s v="0"/>
    <n v="-1.0457223226488227E-2"/>
  </r>
  <r>
    <n v="49974"/>
    <x v="0"/>
    <n v="49"/>
    <x v="2"/>
    <x v="0"/>
    <x v="0"/>
    <s v="Yes"/>
    <s v="Private"/>
    <s v="Rural"/>
    <n v="66.55"/>
    <x v="3"/>
    <n v="33.4"/>
    <n v="28.25"/>
    <n v="33.4"/>
    <x v="0"/>
    <x v="0"/>
    <s v="0"/>
    <n v="6.7535910879699401E-3"/>
  </r>
  <r>
    <n v="50975"/>
    <x v="0"/>
    <n v="49"/>
    <x v="2"/>
    <x v="0"/>
    <x v="0"/>
    <s v="Yes"/>
    <s v="Private"/>
    <s v="Rural"/>
    <n v="62.64"/>
    <x v="3"/>
    <n v="27"/>
    <n v="28.25"/>
    <n v="27"/>
    <x v="1"/>
    <x v="0"/>
    <s v="0"/>
    <n v="1.5889219813628348E-2"/>
  </r>
  <r>
    <n v="51177"/>
    <x v="1"/>
    <n v="49"/>
    <x v="2"/>
    <x v="0"/>
    <x v="0"/>
    <s v="Yes"/>
    <s v="Private"/>
    <s v="Urban"/>
    <n v="67.680000000000007"/>
    <x v="3"/>
    <n v="24.8"/>
    <n v="28.25"/>
    <n v="24.8"/>
    <x v="2"/>
    <x v="0"/>
    <s v="0"/>
    <n v="6.7983358323327695E-3"/>
  </r>
  <r>
    <n v="53276"/>
    <x v="1"/>
    <n v="49"/>
    <x v="2"/>
    <x v="0"/>
    <x v="0"/>
    <s v="Yes"/>
    <s v="Private"/>
    <s v="Urban"/>
    <n v="67.55"/>
    <x v="3"/>
    <n v="17.600000000000001"/>
    <n v="28.25"/>
    <n v="17.600000000000001"/>
    <x v="2"/>
    <x v="0"/>
    <s v="0"/>
    <n v="-1.2106965715372803E-2"/>
  </r>
  <r>
    <n v="53426"/>
    <x v="0"/>
    <n v="49"/>
    <x v="2"/>
    <x v="0"/>
    <x v="0"/>
    <s v="Yes"/>
    <s v="Private"/>
    <s v="Rural"/>
    <n v="58.42"/>
    <x v="3"/>
    <n v="32.799999999999997"/>
    <n v="28.25"/>
    <n v="32.799999999999997"/>
    <x v="2"/>
    <x v="0"/>
    <s v="0"/>
    <n v="1.4767909352553227E-2"/>
  </r>
  <r>
    <n v="54177"/>
    <x v="1"/>
    <n v="49"/>
    <x v="2"/>
    <x v="1"/>
    <x v="0"/>
    <s v="Yes"/>
    <s v="Govt_job"/>
    <s v="Rural"/>
    <n v="63.16"/>
    <x v="3"/>
    <n v="23.3"/>
    <n v="28.25"/>
    <n v="23.3"/>
    <x v="2"/>
    <x v="0"/>
    <s v="0"/>
    <n v="1.3863739567828159E-3"/>
  </r>
  <r>
    <n v="54815"/>
    <x v="1"/>
    <n v="49"/>
    <x v="2"/>
    <x v="0"/>
    <x v="0"/>
    <s v="Yes"/>
    <s v="Private"/>
    <s v="Urban"/>
    <n v="125.3"/>
    <x v="4"/>
    <n v="29.7"/>
    <n v="28.25"/>
    <n v="29.7"/>
    <x v="2"/>
    <x v="0"/>
    <s v="0"/>
    <n v="2.0398915605055745E-3"/>
  </r>
  <r>
    <n v="56286"/>
    <x v="0"/>
    <n v="49"/>
    <x v="2"/>
    <x v="0"/>
    <x v="0"/>
    <s v="Yes"/>
    <s v="Private"/>
    <s v="Urban"/>
    <n v="193.87"/>
    <x v="4"/>
    <n v="41"/>
    <n v="28.25"/>
    <n v="41"/>
    <x v="0"/>
    <x v="0"/>
    <s v="0"/>
    <n v="-2.2455106467966966E-2"/>
  </r>
  <r>
    <n v="56322"/>
    <x v="0"/>
    <n v="49"/>
    <x v="2"/>
    <x v="0"/>
    <x v="1"/>
    <s v="Yes"/>
    <s v="Govt_job"/>
    <s v="Rural"/>
    <n v="88.97"/>
    <x v="1"/>
    <n v="32.6"/>
    <n v="28.25"/>
    <n v="32.6"/>
    <x v="1"/>
    <x v="0"/>
    <s v="0"/>
    <n v="-2.1907890332431242E-2"/>
  </r>
  <r>
    <n v="57212"/>
    <x v="0"/>
    <n v="49"/>
    <x v="2"/>
    <x v="0"/>
    <x v="0"/>
    <s v="No"/>
    <s v="Private"/>
    <s v="Urban"/>
    <n v="144.1"/>
    <x v="4"/>
    <n v="30.7"/>
    <n v="28.25"/>
    <n v="30.7"/>
    <x v="3"/>
    <x v="0"/>
    <s v="0"/>
    <n v="1.9373439592271575E-2"/>
  </r>
  <r>
    <n v="57668"/>
    <x v="0"/>
    <n v="49"/>
    <x v="2"/>
    <x v="0"/>
    <x v="0"/>
    <s v="Yes"/>
    <s v="Govt_job"/>
    <s v="Urban"/>
    <n v="72.2"/>
    <x v="1"/>
    <n v="30.3"/>
    <n v="28.25"/>
    <n v="30.3"/>
    <x v="2"/>
    <x v="0"/>
    <s v="0"/>
    <n v="-5.406974750934118E-3"/>
  </r>
  <r>
    <n v="60088"/>
    <x v="0"/>
    <n v="49"/>
    <x v="2"/>
    <x v="1"/>
    <x v="0"/>
    <s v="Yes"/>
    <s v="Self-employed"/>
    <s v="Rural"/>
    <n v="92.26"/>
    <x v="1"/>
    <n v="33.1"/>
    <n v="28.25"/>
    <n v="33.1"/>
    <x v="2"/>
    <x v="0"/>
    <s v="0"/>
    <n v="-1.546017298418732E-2"/>
  </r>
  <r>
    <n v="60182"/>
    <x v="1"/>
    <n v="49"/>
    <x v="2"/>
    <x v="0"/>
    <x v="0"/>
    <s v="Yes"/>
    <s v="Private"/>
    <s v="Urban"/>
    <n v="171.23"/>
    <x v="4"/>
    <n v="34.4"/>
    <n v="28.25"/>
    <n v="34.4"/>
    <x v="3"/>
    <x v="1"/>
    <s v="1"/>
    <n v="0.99745127438086478"/>
  </r>
  <r>
    <n v="60602"/>
    <x v="1"/>
    <n v="49"/>
    <x v="2"/>
    <x v="0"/>
    <x v="0"/>
    <s v="Yes"/>
    <s v="Govt_job"/>
    <s v="Urban"/>
    <n v="68.680000000000007"/>
    <x v="3"/>
    <n v="28.8"/>
    <n v="28.25"/>
    <n v="28.8"/>
    <x v="1"/>
    <x v="0"/>
    <s v="0"/>
    <n v="1.4209425200955233E-2"/>
  </r>
  <r>
    <n v="62602"/>
    <x v="1"/>
    <n v="49"/>
    <x v="2"/>
    <x v="0"/>
    <x v="0"/>
    <s v="Yes"/>
    <s v="Private"/>
    <s v="Urban"/>
    <n v="60.91"/>
    <x v="3"/>
    <n v="29.9"/>
    <n v="28.25"/>
    <n v="29.9"/>
    <x v="1"/>
    <x v="1"/>
    <s v="1"/>
    <n v="0.9953486879478145"/>
  </r>
  <r>
    <n v="63287"/>
    <x v="1"/>
    <n v="49"/>
    <x v="2"/>
    <x v="0"/>
    <x v="0"/>
    <s v="Yes"/>
    <s v="Private"/>
    <s v="Urban"/>
    <n v="77.930000000000007"/>
    <x v="1"/>
    <n v="39.1"/>
    <n v="28.25"/>
    <n v="39.1"/>
    <x v="3"/>
    <x v="0"/>
    <s v="0"/>
    <n v="-1.222148165071919E-2"/>
  </r>
  <r>
    <n v="63323"/>
    <x v="0"/>
    <n v="49"/>
    <x v="2"/>
    <x v="1"/>
    <x v="0"/>
    <s v="Yes"/>
    <s v="Self-employed"/>
    <s v="Rural"/>
    <n v="119.3"/>
    <x v="0"/>
    <n v="30.4"/>
    <n v="28.25"/>
    <n v="30.4"/>
    <x v="2"/>
    <x v="0"/>
    <s v="0"/>
    <n v="-1.6937801174462197E-2"/>
  </r>
  <r>
    <n v="63409"/>
    <x v="1"/>
    <n v="49"/>
    <x v="2"/>
    <x v="0"/>
    <x v="0"/>
    <s v="Yes"/>
    <s v="Private"/>
    <s v="Urban"/>
    <n v="63.71"/>
    <x v="3"/>
    <n v="33.799999999999997"/>
    <n v="28.25"/>
    <n v="33.799999999999997"/>
    <x v="3"/>
    <x v="0"/>
    <s v="0"/>
    <n v="9.4290377429402943E-4"/>
  </r>
  <r>
    <n v="63938"/>
    <x v="1"/>
    <n v="49"/>
    <x v="2"/>
    <x v="0"/>
    <x v="0"/>
    <s v="Yes"/>
    <s v="Self-employed"/>
    <s v="Urban"/>
    <n v="149.13"/>
    <x v="4"/>
    <n v="42.9"/>
    <n v="28.25"/>
    <n v="42.9"/>
    <x v="3"/>
    <x v="0"/>
    <s v="0"/>
    <n v="-2.4934830883390897E-2"/>
  </r>
  <r>
    <n v="64371"/>
    <x v="1"/>
    <n v="49"/>
    <x v="2"/>
    <x v="0"/>
    <x v="0"/>
    <s v="Yes"/>
    <s v="Self-employed"/>
    <s v="Rural"/>
    <n v="68.44"/>
    <x v="3"/>
    <n v="23"/>
    <n v="28.25"/>
    <n v="23"/>
    <x v="3"/>
    <x v="0"/>
    <s v="0"/>
    <n v="-6.1468400396750885E-3"/>
  </r>
  <r>
    <n v="65907"/>
    <x v="1"/>
    <n v="49"/>
    <x v="2"/>
    <x v="0"/>
    <x v="0"/>
    <s v="Yes"/>
    <s v="Private"/>
    <s v="Urban"/>
    <n v="206.53"/>
    <x v="2"/>
    <n v="44.5"/>
    <n v="28.25"/>
    <n v="44.5"/>
    <x v="3"/>
    <x v="0"/>
    <s v="0"/>
    <n v="6.8854536811142949E-3"/>
  </r>
  <r>
    <n v="66431"/>
    <x v="0"/>
    <n v="49"/>
    <x v="2"/>
    <x v="0"/>
    <x v="0"/>
    <s v="Yes"/>
    <s v="Private"/>
    <s v="Urban"/>
    <n v="209.06"/>
    <x v="2"/>
    <n v="43.8"/>
    <n v="28.25"/>
    <n v="43.8"/>
    <x v="0"/>
    <x v="0"/>
    <s v="0"/>
    <n v="-1.8689082869464396E-2"/>
  </r>
  <r>
    <n v="66637"/>
    <x v="1"/>
    <n v="49"/>
    <x v="2"/>
    <x v="0"/>
    <x v="0"/>
    <s v="Yes"/>
    <s v="Govt_job"/>
    <s v="Urban"/>
    <n v="117.34"/>
    <x v="0"/>
    <n v="21.6"/>
    <n v="28.25"/>
    <n v="21.6"/>
    <x v="1"/>
    <x v="0"/>
    <s v="0"/>
    <n v="-1.2376178697145013E-2"/>
  </r>
  <r>
    <n v="66680"/>
    <x v="1"/>
    <n v="49"/>
    <x v="2"/>
    <x v="1"/>
    <x v="0"/>
    <s v="Yes"/>
    <s v="Private"/>
    <s v="Rural"/>
    <n v="65.34"/>
    <x v="3"/>
    <n v="39.4"/>
    <n v="28.25"/>
    <n v="39.4"/>
    <x v="1"/>
    <x v="0"/>
    <s v="0"/>
    <n v="2.3020297707851096E-2"/>
  </r>
  <r>
    <n v="66893"/>
    <x v="0"/>
    <n v="49"/>
    <x v="2"/>
    <x v="1"/>
    <x v="0"/>
    <s v="Yes"/>
    <s v="Govt_job"/>
    <s v="Urban"/>
    <n v="139.43"/>
    <x v="4"/>
    <n v="40.200000000000003"/>
    <n v="28.25"/>
    <n v="40.200000000000003"/>
    <x v="2"/>
    <x v="0"/>
    <s v="0"/>
    <n v="-1.103645740334731E-2"/>
  </r>
  <r>
    <n v="66945"/>
    <x v="1"/>
    <n v="49"/>
    <x v="2"/>
    <x v="0"/>
    <x v="0"/>
    <s v="Yes"/>
    <s v="Private"/>
    <s v="Urban"/>
    <n v="85.33"/>
    <x v="1"/>
    <n v="25.5"/>
    <n v="28.25"/>
    <n v="25.5"/>
    <x v="1"/>
    <x v="0"/>
    <s v="0"/>
    <n v="-1.1822926316101268E-3"/>
  </r>
  <r>
    <n v="68138"/>
    <x v="0"/>
    <n v="49"/>
    <x v="2"/>
    <x v="0"/>
    <x v="0"/>
    <s v="Yes"/>
    <s v="Private"/>
    <s v="Urban"/>
    <n v="92.02"/>
    <x v="1"/>
    <n v="38.1"/>
    <n v="28.25"/>
    <n v="38.1"/>
    <x v="1"/>
    <x v="0"/>
    <s v="0"/>
    <n v="-1.0955897200984544E-2"/>
  </r>
  <r>
    <n v="68370"/>
    <x v="0"/>
    <n v="49"/>
    <x v="2"/>
    <x v="0"/>
    <x v="0"/>
    <s v="Yes"/>
    <s v="Private"/>
    <s v="Urban"/>
    <n v="130.07"/>
    <x v="4"/>
    <n v="26"/>
    <n v="28.25"/>
    <n v="26"/>
    <x v="1"/>
    <x v="0"/>
    <s v="0"/>
    <n v="1.8853178407787156E-2"/>
  </r>
  <r>
    <n v="69183"/>
    <x v="0"/>
    <n v="49"/>
    <x v="2"/>
    <x v="0"/>
    <x v="0"/>
    <s v="No"/>
    <s v="Private"/>
    <s v="Urban"/>
    <n v="95.79"/>
    <x v="1"/>
    <n v="24"/>
    <n v="28.25"/>
    <n v="24"/>
    <x v="0"/>
    <x v="0"/>
    <s v="0"/>
    <n v="-3.2254805680292375E-3"/>
  </r>
  <r>
    <n v="69461"/>
    <x v="1"/>
    <n v="49"/>
    <x v="2"/>
    <x v="0"/>
    <x v="0"/>
    <s v="Yes"/>
    <s v="Govt_job"/>
    <s v="Urban"/>
    <n v="90.58"/>
    <x v="1"/>
    <n v="23.2"/>
    <n v="28.25"/>
    <n v="23.2"/>
    <x v="0"/>
    <x v="0"/>
    <s v="0"/>
    <n v="2.0031938428352974E-2"/>
  </r>
  <r>
    <n v="2751"/>
    <x v="0"/>
    <n v="50"/>
    <x v="2"/>
    <x v="0"/>
    <x v="0"/>
    <s v="Yes"/>
    <s v="Govt_job"/>
    <s v="Urban"/>
    <n v="110.73"/>
    <x v="0"/>
    <n v="28.7"/>
    <n v="28.25"/>
    <n v="28.7"/>
    <x v="3"/>
    <x v="0"/>
    <s v="0"/>
    <n v="-4.880671301495337E-3"/>
  </r>
  <r>
    <n v="3761"/>
    <x v="1"/>
    <n v="50"/>
    <x v="2"/>
    <x v="0"/>
    <x v="0"/>
    <s v="Yes"/>
    <s v="Self-employed"/>
    <s v="Rural"/>
    <n v="95.25"/>
    <x v="1"/>
    <n v="24.3"/>
    <n v="28.25"/>
    <n v="24.3"/>
    <x v="1"/>
    <x v="0"/>
    <s v="0"/>
    <n v="-2.5655068098335285E-4"/>
  </r>
  <r>
    <n v="4699"/>
    <x v="0"/>
    <n v="50"/>
    <x v="2"/>
    <x v="0"/>
    <x v="0"/>
    <s v="No"/>
    <s v="Govt_job"/>
    <s v="Rural"/>
    <n v="121.17"/>
    <x v="0"/>
    <n v="25.5"/>
    <n v="28.25"/>
    <n v="25.5"/>
    <x v="2"/>
    <x v="0"/>
    <s v="0"/>
    <n v="-1.3599174095829869E-2"/>
  </r>
  <r>
    <n v="4838"/>
    <x v="1"/>
    <n v="50"/>
    <x v="2"/>
    <x v="0"/>
    <x v="0"/>
    <s v="Yes"/>
    <s v="Govt_job"/>
    <s v="Urban"/>
    <n v="82.37"/>
    <x v="1"/>
    <n v="30.7"/>
    <n v="28.25"/>
    <n v="30.7"/>
    <x v="1"/>
    <x v="0"/>
    <s v="0"/>
    <n v="2.0709990927998013E-2"/>
  </r>
  <r>
    <n v="5500"/>
    <x v="1"/>
    <n v="50"/>
    <x v="2"/>
    <x v="0"/>
    <x v="1"/>
    <s v="Yes"/>
    <s v="Govt_job"/>
    <s v="Urban"/>
    <n v="68.09"/>
    <x v="3"/>
    <n v="35.5"/>
    <n v="28.25"/>
    <n v="35.5"/>
    <x v="3"/>
    <x v="0"/>
    <s v="0"/>
    <n v="6.4883626049484057E-3"/>
  </r>
  <r>
    <n v="5723"/>
    <x v="1"/>
    <n v="50"/>
    <x v="2"/>
    <x v="0"/>
    <x v="0"/>
    <s v="Yes"/>
    <s v="Private"/>
    <s v="Urban"/>
    <n v="91.08"/>
    <x v="1"/>
    <n v="26.4"/>
    <n v="28.25"/>
    <n v="26.4"/>
    <x v="1"/>
    <x v="0"/>
    <s v="0"/>
    <n v="7.9331817869604526E-3"/>
  </r>
  <r>
    <n v="5821"/>
    <x v="1"/>
    <n v="50"/>
    <x v="2"/>
    <x v="0"/>
    <x v="0"/>
    <s v="Yes"/>
    <s v="Private"/>
    <s v="Rural"/>
    <n v="217.39"/>
    <x v="2"/>
    <n v="50.6"/>
    <n v="28.25"/>
    <n v="50.6"/>
    <x v="0"/>
    <x v="0"/>
    <s v="0"/>
    <n v="8.9919235024398421E-3"/>
  </r>
  <r>
    <n v="7195"/>
    <x v="0"/>
    <n v="50"/>
    <x v="2"/>
    <x v="0"/>
    <x v="1"/>
    <s v="No"/>
    <s v="Private"/>
    <s v="Urban"/>
    <n v="85.82"/>
    <x v="1"/>
    <n v="31.9"/>
    <n v="28.25"/>
    <n v="31.9"/>
    <x v="1"/>
    <x v="0"/>
    <s v="0"/>
    <n v="1.3772869367763762E-2"/>
  </r>
  <r>
    <n v="7841"/>
    <x v="1"/>
    <n v="50"/>
    <x v="2"/>
    <x v="0"/>
    <x v="0"/>
    <s v="Yes"/>
    <s v="Private"/>
    <s v="Urban"/>
    <n v="91.68"/>
    <x v="1"/>
    <n v="22.4"/>
    <n v="28.25"/>
    <n v="22.4"/>
    <x v="1"/>
    <x v="0"/>
    <s v="0"/>
    <n v="-1.4357316354305349E-2"/>
  </r>
  <r>
    <n v="8332"/>
    <x v="1"/>
    <n v="50"/>
    <x v="2"/>
    <x v="0"/>
    <x v="0"/>
    <s v="Yes"/>
    <s v="Private"/>
    <s v="Rural"/>
    <n v="206.25"/>
    <x v="2"/>
    <n v="53.4"/>
    <n v="28.25"/>
    <n v="53.4"/>
    <x v="2"/>
    <x v="0"/>
    <s v="0"/>
    <n v="-2.2435706700722209E-2"/>
  </r>
  <r>
    <n v="8616"/>
    <x v="1"/>
    <n v="50"/>
    <x v="2"/>
    <x v="0"/>
    <x v="0"/>
    <s v="Yes"/>
    <s v="Private"/>
    <s v="Rural"/>
    <n v="68.41"/>
    <x v="3"/>
    <n v="23.9"/>
    <n v="28.25"/>
    <n v="23.9"/>
    <x v="3"/>
    <x v="0"/>
    <s v="0"/>
    <n v="3.491850723404466E-3"/>
  </r>
  <r>
    <n v="9051"/>
    <x v="1"/>
    <n v="50"/>
    <x v="2"/>
    <x v="0"/>
    <x v="0"/>
    <s v="Yes"/>
    <s v="Private"/>
    <s v="Urban"/>
    <n v="75.88"/>
    <x v="1"/>
    <n v="30"/>
    <n v="28.25"/>
    <n v="30"/>
    <x v="1"/>
    <x v="0"/>
    <s v="0"/>
    <n v="-1.6655796376236535E-2"/>
  </r>
  <r>
    <n v="10351"/>
    <x v="0"/>
    <n v="50"/>
    <x v="2"/>
    <x v="0"/>
    <x v="0"/>
    <s v="Yes"/>
    <s v="Private"/>
    <s v="Urban"/>
    <n v="67.02"/>
    <x v="3"/>
    <m/>
    <n v="28.25"/>
    <n v="28.25"/>
    <x v="2"/>
    <x v="0"/>
    <s v="0"/>
    <n v="2.402659318919121E-2"/>
  </r>
  <r>
    <n v="11969"/>
    <x v="1"/>
    <n v="50"/>
    <x v="2"/>
    <x v="0"/>
    <x v="0"/>
    <s v="Yes"/>
    <s v="Self-employed"/>
    <s v="Urban"/>
    <n v="110.18"/>
    <x v="0"/>
    <n v="26"/>
    <n v="28.25"/>
    <n v="26"/>
    <x v="2"/>
    <x v="0"/>
    <s v="0"/>
    <n v="-2.3044921356619747E-2"/>
  </r>
  <r>
    <n v="12259"/>
    <x v="0"/>
    <n v="50"/>
    <x v="2"/>
    <x v="0"/>
    <x v="0"/>
    <s v="Yes"/>
    <s v="Private"/>
    <s v="Urban"/>
    <n v="77.819999999999993"/>
    <x v="1"/>
    <n v="26.7"/>
    <n v="28.25"/>
    <n v="26.7"/>
    <x v="2"/>
    <x v="0"/>
    <s v="0"/>
    <n v="1.0883651247449944E-2"/>
  </r>
  <r>
    <n v="12686"/>
    <x v="0"/>
    <n v="50"/>
    <x v="2"/>
    <x v="0"/>
    <x v="0"/>
    <s v="No"/>
    <s v="Govt_job"/>
    <s v="Rural"/>
    <n v="92.81"/>
    <x v="1"/>
    <n v="26.6"/>
    <n v="28.25"/>
    <n v="26.6"/>
    <x v="1"/>
    <x v="0"/>
    <s v="0"/>
    <n v="-1.5638981392303481E-2"/>
  </r>
  <r>
    <n v="13049"/>
    <x v="1"/>
    <n v="50"/>
    <x v="2"/>
    <x v="0"/>
    <x v="0"/>
    <s v="Yes"/>
    <s v="Private"/>
    <s v="Rural"/>
    <n v="114.05"/>
    <x v="0"/>
    <n v="32.5"/>
    <n v="28.25"/>
    <n v="32.5"/>
    <x v="1"/>
    <x v="0"/>
    <s v="0"/>
    <n v="1.8565509056387968E-2"/>
  </r>
  <r>
    <n v="13365"/>
    <x v="0"/>
    <n v="50"/>
    <x v="2"/>
    <x v="0"/>
    <x v="0"/>
    <s v="Yes"/>
    <s v="Private"/>
    <s v="Rural"/>
    <n v="77.650000000000006"/>
    <x v="1"/>
    <n v="24.4"/>
    <n v="28.25"/>
    <n v="24.4"/>
    <x v="3"/>
    <x v="0"/>
    <s v="0"/>
    <n v="-1.1019042929851924E-2"/>
  </r>
  <r>
    <n v="14372"/>
    <x v="0"/>
    <n v="50"/>
    <x v="2"/>
    <x v="0"/>
    <x v="0"/>
    <s v="Yes"/>
    <s v="Self-employed"/>
    <s v="Urban"/>
    <n v="192.16"/>
    <x v="4"/>
    <n v="43.6"/>
    <n v="28.25"/>
    <n v="43.6"/>
    <x v="1"/>
    <x v="0"/>
    <s v="0"/>
    <n v="1.9658342499860419E-2"/>
  </r>
  <r>
    <n v="15601"/>
    <x v="1"/>
    <n v="50"/>
    <x v="2"/>
    <x v="0"/>
    <x v="0"/>
    <s v="Yes"/>
    <s v="Private"/>
    <s v="Urban"/>
    <n v="93.51"/>
    <x v="1"/>
    <n v="30.9"/>
    <n v="28.25"/>
    <n v="30.9"/>
    <x v="3"/>
    <x v="0"/>
    <s v="0"/>
    <n v="-1.6422249269709567E-2"/>
  </r>
  <r>
    <n v="19239"/>
    <x v="1"/>
    <n v="50"/>
    <x v="2"/>
    <x v="0"/>
    <x v="0"/>
    <s v="Yes"/>
    <s v="Govt_job"/>
    <s v="Urban"/>
    <n v="104.24"/>
    <x v="0"/>
    <n v="32.799999999999997"/>
    <n v="28.25"/>
    <n v="32.799999999999997"/>
    <x v="0"/>
    <x v="0"/>
    <s v="0"/>
    <n v="6.6639342714689461E-3"/>
  </r>
  <r>
    <n v="19382"/>
    <x v="1"/>
    <n v="50"/>
    <x v="2"/>
    <x v="0"/>
    <x v="0"/>
    <s v="Yes"/>
    <s v="Private"/>
    <s v="Rural"/>
    <n v="93.47"/>
    <x v="1"/>
    <n v="28.7"/>
    <n v="28.25"/>
    <n v="28.7"/>
    <x v="1"/>
    <x v="0"/>
    <s v="0"/>
    <n v="-6.190251903651323E-3"/>
  </r>
  <r>
    <n v="19699"/>
    <x v="1"/>
    <n v="50"/>
    <x v="2"/>
    <x v="0"/>
    <x v="0"/>
    <s v="No"/>
    <s v="Private"/>
    <s v="Urban"/>
    <n v="85.77"/>
    <x v="1"/>
    <n v="21.1"/>
    <n v="28.25"/>
    <n v="21.1"/>
    <x v="1"/>
    <x v="0"/>
    <s v="0"/>
    <n v="-2.4809205638959431E-2"/>
  </r>
  <r>
    <n v="20370"/>
    <x v="1"/>
    <n v="50"/>
    <x v="2"/>
    <x v="0"/>
    <x v="0"/>
    <s v="Yes"/>
    <s v="Self-employed"/>
    <s v="Rural"/>
    <n v="103.81"/>
    <x v="0"/>
    <n v="28.3"/>
    <n v="28.25"/>
    <n v="28.3"/>
    <x v="1"/>
    <x v="0"/>
    <s v="0"/>
    <n v="1.2215108221047993E-2"/>
  </r>
  <r>
    <n v="20740"/>
    <x v="1"/>
    <n v="50"/>
    <x v="2"/>
    <x v="0"/>
    <x v="0"/>
    <s v="Yes"/>
    <s v="Self-employed"/>
    <s v="Rural"/>
    <n v="84.88"/>
    <x v="1"/>
    <n v="27.1"/>
    <n v="28.25"/>
    <n v="27.1"/>
    <x v="1"/>
    <x v="0"/>
    <s v="0"/>
    <n v="-1.6908981028568453E-2"/>
  </r>
  <r>
    <n v="21366"/>
    <x v="1"/>
    <n v="50"/>
    <x v="2"/>
    <x v="0"/>
    <x v="0"/>
    <s v="Yes"/>
    <s v="Private"/>
    <s v="Urban"/>
    <n v="103.72"/>
    <x v="0"/>
    <n v="35.4"/>
    <n v="28.25"/>
    <n v="35.4"/>
    <x v="2"/>
    <x v="0"/>
    <s v="0"/>
    <n v="2.581847616042915E-3"/>
  </r>
  <r>
    <n v="21438"/>
    <x v="1"/>
    <n v="50"/>
    <x v="2"/>
    <x v="0"/>
    <x v="0"/>
    <s v="Yes"/>
    <s v="Private"/>
    <s v="Rural"/>
    <n v="82.1"/>
    <x v="1"/>
    <n v="26.4"/>
    <n v="28.25"/>
    <n v="26.4"/>
    <x v="0"/>
    <x v="0"/>
    <s v="0"/>
    <n v="-8.5366773982220763E-3"/>
  </r>
  <r>
    <n v="24058"/>
    <x v="1"/>
    <n v="50"/>
    <x v="2"/>
    <x v="0"/>
    <x v="0"/>
    <s v="Yes"/>
    <s v="Govt_job"/>
    <s v="Rural"/>
    <n v="77.67"/>
    <x v="1"/>
    <n v="25.6"/>
    <n v="28.25"/>
    <n v="25.6"/>
    <x v="1"/>
    <x v="0"/>
    <s v="0"/>
    <n v="-6.6410532151734702E-3"/>
  </r>
  <r>
    <n v="24174"/>
    <x v="1"/>
    <n v="50"/>
    <x v="2"/>
    <x v="0"/>
    <x v="0"/>
    <s v="Yes"/>
    <s v="Govt_job"/>
    <s v="Rural"/>
    <n v="124.45"/>
    <x v="0"/>
    <n v="24.6"/>
    <n v="28.25"/>
    <n v="24.6"/>
    <x v="1"/>
    <x v="0"/>
    <s v="0"/>
    <n v="-1.6243792959252053E-2"/>
  </r>
  <r>
    <n v="24638"/>
    <x v="0"/>
    <n v="50"/>
    <x v="2"/>
    <x v="0"/>
    <x v="0"/>
    <s v="Yes"/>
    <s v="Govt_job"/>
    <s v="Urban"/>
    <n v="88.24"/>
    <x v="1"/>
    <n v="32.6"/>
    <n v="28.25"/>
    <n v="32.6"/>
    <x v="0"/>
    <x v="0"/>
    <s v="0"/>
    <n v="-1.7186601403331225E-2"/>
  </r>
  <r>
    <n v="25443"/>
    <x v="0"/>
    <n v="50"/>
    <x v="2"/>
    <x v="0"/>
    <x v="0"/>
    <s v="No"/>
    <s v="Private"/>
    <s v="Urban"/>
    <n v="160.94"/>
    <x v="4"/>
    <n v="26.7"/>
    <n v="28.25"/>
    <n v="26.7"/>
    <x v="3"/>
    <x v="0"/>
    <s v="0"/>
    <n v="-4.9291464950887102E-3"/>
  </r>
  <r>
    <n v="25935"/>
    <x v="1"/>
    <n v="50"/>
    <x v="2"/>
    <x v="0"/>
    <x v="0"/>
    <s v="No"/>
    <s v="Self-employed"/>
    <s v="Urban"/>
    <n v="77.67"/>
    <x v="1"/>
    <n v="34.5"/>
    <n v="28.25"/>
    <n v="34.5"/>
    <x v="0"/>
    <x v="0"/>
    <s v="0"/>
    <n v="-2.4680163085192146E-2"/>
  </r>
  <r>
    <n v="26935"/>
    <x v="1"/>
    <n v="50"/>
    <x v="2"/>
    <x v="1"/>
    <x v="0"/>
    <s v="Yes"/>
    <s v="Private"/>
    <s v="Urban"/>
    <n v="213.43"/>
    <x v="2"/>
    <n v="36.700000000000003"/>
    <n v="28.25"/>
    <n v="36.700000000000003"/>
    <x v="3"/>
    <x v="0"/>
    <s v="0"/>
    <n v="-2.1679226282686918E-2"/>
  </r>
  <r>
    <n v="27382"/>
    <x v="1"/>
    <n v="50"/>
    <x v="2"/>
    <x v="0"/>
    <x v="0"/>
    <s v="Yes"/>
    <s v="Govt_job"/>
    <s v="Urban"/>
    <n v="92.15"/>
    <x v="1"/>
    <n v="20.8"/>
    <n v="28.25"/>
    <n v="20.8"/>
    <x v="1"/>
    <x v="0"/>
    <s v="0"/>
    <n v="3.6998666657897137E-3"/>
  </r>
  <r>
    <n v="28414"/>
    <x v="0"/>
    <n v="50"/>
    <x v="2"/>
    <x v="0"/>
    <x v="0"/>
    <s v="Yes"/>
    <s v="Private"/>
    <s v="Urban"/>
    <n v="103.48"/>
    <x v="0"/>
    <n v="29.1"/>
    <n v="28.25"/>
    <n v="29.1"/>
    <x v="3"/>
    <x v="0"/>
    <s v="0"/>
    <n v="2.137198278115392E-2"/>
  </r>
  <r>
    <n v="30712"/>
    <x v="0"/>
    <n v="50"/>
    <x v="2"/>
    <x v="0"/>
    <x v="0"/>
    <s v="Yes"/>
    <s v="Private"/>
    <s v="Urban"/>
    <n v="103.51"/>
    <x v="0"/>
    <n v="35.9"/>
    <n v="28.25"/>
    <n v="35.9"/>
    <x v="1"/>
    <x v="0"/>
    <s v="0"/>
    <n v="6.6274563962065158E-3"/>
  </r>
  <r>
    <n v="31125"/>
    <x v="1"/>
    <n v="50"/>
    <x v="2"/>
    <x v="0"/>
    <x v="0"/>
    <s v="Yes"/>
    <s v="Private"/>
    <s v="Rural"/>
    <n v="94.22"/>
    <x v="1"/>
    <n v="24.8"/>
    <n v="28.25"/>
    <n v="24.8"/>
    <x v="1"/>
    <x v="0"/>
    <s v="0"/>
    <n v="7.5590422393942477E-3"/>
  </r>
  <r>
    <n v="31378"/>
    <x v="1"/>
    <n v="50"/>
    <x v="2"/>
    <x v="0"/>
    <x v="0"/>
    <s v="Yes"/>
    <s v="Self-employed"/>
    <s v="Rural"/>
    <n v="87.15"/>
    <x v="1"/>
    <n v="32.1"/>
    <n v="28.25"/>
    <n v="32.1"/>
    <x v="1"/>
    <x v="0"/>
    <s v="0"/>
    <n v="1.1848417762642694E-2"/>
  </r>
  <r>
    <n v="34248"/>
    <x v="0"/>
    <n v="50"/>
    <x v="2"/>
    <x v="1"/>
    <x v="0"/>
    <s v="No"/>
    <s v="Private"/>
    <s v="Urban"/>
    <n v="81.96"/>
    <x v="1"/>
    <m/>
    <n v="28.25"/>
    <n v="28.25"/>
    <x v="2"/>
    <x v="0"/>
    <s v="0"/>
    <n v="-1.9035007303980923E-2"/>
  </r>
  <r>
    <n v="34336"/>
    <x v="0"/>
    <n v="50"/>
    <x v="2"/>
    <x v="1"/>
    <x v="0"/>
    <s v="Yes"/>
    <s v="Govt_job"/>
    <s v="Rural"/>
    <n v="79.73"/>
    <x v="1"/>
    <n v="25.5"/>
    <n v="28.25"/>
    <n v="25.5"/>
    <x v="3"/>
    <x v="0"/>
    <s v="0"/>
    <n v="-2.0360603736470174E-2"/>
  </r>
  <r>
    <n v="35069"/>
    <x v="1"/>
    <n v="50"/>
    <x v="2"/>
    <x v="1"/>
    <x v="1"/>
    <s v="No"/>
    <s v="Govt_job"/>
    <s v="Urban"/>
    <n v="79.790000000000006"/>
    <x v="1"/>
    <n v="25.6"/>
    <n v="28.25"/>
    <n v="25.6"/>
    <x v="3"/>
    <x v="0"/>
    <s v="0"/>
    <n v="2.3382991846901936E-2"/>
  </r>
  <r>
    <n v="35155"/>
    <x v="1"/>
    <n v="50"/>
    <x v="2"/>
    <x v="0"/>
    <x v="0"/>
    <s v="Yes"/>
    <s v="Self-employed"/>
    <s v="Urban"/>
    <n v="69.92"/>
    <x v="3"/>
    <n v="18.7"/>
    <n v="28.25"/>
    <n v="18.7"/>
    <x v="2"/>
    <x v="0"/>
    <s v="0"/>
    <n v="1.7435510460086696E-2"/>
  </r>
  <r>
    <n v="36375"/>
    <x v="0"/>
    <n v="50"/>
    <x v="2"/>
    <x v="0"/>
    <x v="0"/>
    <s v="Yes"/>
    <s v="Private"/>
    <s v="Rural"/>
    <n v="59.48"/>
    <x v="3"/>
    <n v="26.6"/>
    <n v="28.25"/>
    <n v="26.6"/>
    <x v="0"/>
    <x v="0"/>
    <s v="0"/>
    <n v="6.9882981740931049E-3"/>
  </r>
  <r>
    <n v="37631"/>
    <x v="0"/>
    <n v="50"/>
    <x v="2"/>
    <x v="0"/>
    <x v="0"/>
    <s v="Yes"/>
    <s v="Govt_job"/>
    <s v="Urban"/>
    <n v="89.18"/>
    <x v="1"/>
    <n v="34.799999999999997"/>
    <n v="28.25"/>
    <n v="34.799999999999997"/>
    <x v="3"/>
    <x v="0"/>
    <s v="0"/>
    <n v="3.8377397308644425E-3"/>
  </r>
  <r>
    <n v="38123"/>
    <x v="0"/>
    <n v="50"/>
    <x v="2"/>
    <x v="0"/>
    <x v="0"/>
    <s v="Yes"/>
    <s v="Private"/>
    <s v="Rural"/>
    <n v="93.04"/>
    <x v="1"/>
    <n v="41.9"/>
    <n v="28.25"/>
    <n v="41.9"/>
    <x v="3"/>
    <x v="0"/>
    <s v="0"/>
    <n v="-2.1038031518181614E-2"/>
  </r>
  <r>
    <n v="38613"/>
    <x v="1"/>
    <n v="50"/>
    <x v="2"/>
    <x v="0"/>
    <x v="0"/>
    <s v="Yes"/>
    <s v="Govt_job"/>
    <s v="Rural"/>
    <n v="62.12"/>
    <x v="3"/>
    <n v="29.6"/>
    <n v="28.25"/>
    <n v="29.6"/>
    <x v="1"/>
    <x v="0"/>
    <s v="0"/>
    <n v="2.4560973303454471E-3"/>
  </r>
  <r>
    <n v="38761"/>
    <x v="1"/>
    <n v="50"/>
    <x v="2"/>
    <x v="0"/>
    <x v="0"/>
    <s v="Yes"/>
    <s v="Private"/>
    <s v="Urban"/>
    <n v="65.98"/>
    <x v="3"/>
    <n v="21.7"/>
    <n v="28.25"/>
    <n v="21.7"/>
    <x v="1"/>
    <x v="0"/>
    <s v="0"/>
    <n v="-1.0356696224540446E-2"/>
  </r>
  <r>
    <n v="38951"/>
    <x v="1"/>
    <n v="50"/>
    <x v="2"/>
    <x v="0"/>
    <x v="0"/>
    <s v="Yes"/>
    <s v="Self-employed"/>
    <s v="Rural"/>
    <n v="61.54"/>
    <x v="3"/>
    <n v="28.4"/>
    <n v="28.25"/>
    <n v="28.4"/>
    <x v="0"/>
    <x v="0"/>
    <s v="0"/>
    <n v="1.4315348977118069E-2"/>
  </r>
  <r>
    <n v="39531"/>
    <x v="0"/>
    <n v="50"/>
    <x v="2"/>
    <x v="1"/>
    <x v="0"/>
    <s v="Yes"/>
    <s v="Private"/>
    <s v="Rural"/>
    <n v="220.36"/>
    <x v="2"/>
    <n v="40.9"/>
    <n v="28.25"/>
    <n v="40.9"/>
    <x v="2"/>
    <x v="0"/>
    <s v="0"/>
    <n v="-1.7237280145821841E-2"/>
  </r>
  <r>
    <n v="39556"/>
    <x v="0"/>
    <n v="50"/>
    <x v="2"/>
    <x v="0"/>
    <x v="0"/>
    <s v="Yes"/>
    <s v="Self-employed"/>
    <s v="Urban"/>
    <n v="101.85"/>
    <x v="0"/>
    <n v="25.1"/>
    <n v="28.25"/>
    <n v="25.1"/>
    <x v="3"/>
    <x v="0"/>
    <s v="0"/>
    <n v="-9.8072202077285116E-3"/>
  </r>
  <r>
    <n v="40732"/>
    <x v="1"/>
    <n v="50"/>
    <x v="2"/>
    <x v="0"/>
    <x v="0"/>
    <s v="Yes"/>
    <s v="Self-employed"/>
    <s v="Rural"/>
    <n v="126.85"/>
    <x v="4"/>
    <n v="49.5"/>
    <n v="28.25"/>
    <n v="49.5"/>
    <x v="2"/>
    <x v="0"/>
    <s v="0"/>
    <n v="-5.7702113486955979E-4"/>
  </r>
  <r>
    <n v="41554"/>
    <x v="1"/>
    <n v="50"/>
    <x v="2"/>
    <x v="0"/>
    <x v="0"/>
    <s v="Yes"/>
    <s v="Private"/>
    <s v="Rural"/>
    <n v="65.25"/>
    <x v="3"/>
    <n v="25.4"/>
    <n v="28.25"/>
    <n v="25.4"/>
    <x v="3"/>
    <x v="0"/>
    <s v="0"/>
    <n v="-2.21481602888421E-2"/>
  </r>
  <r>
    <n v="42072"/>
    <x v="1"/>
    <n v="50"/>
    <x v="2"/>
    <x v="1"/>
    <x v="0"/>
    <s v="Yes"/>
    <s v="Private"/>
    <s v="Rural"/>
    <n v="73.180000000000007"/>
    <x v="1"/>
    <n v="30.3"/>
    <n v="28.25"/>
    <n v="30.3"/>
    <x v="2"/>
    <x v="1"/>
    <s v="1"/>
    <n v="1.0149795653757867"/>
  </r>
  <r>
    <n v="43054"/>
    <x v="1"/>
    <n v="50"/>
    <x v="2"/>
    <x v="0"/>
    <x v="0"/>
    <s v="Yes"/>
    <s v="Private"/>
    <s v="Rural"/>
    <n v="102.16"/>
    <x v="0"/>
    <n v="31.4"/>
    <n v="28.25"/>
    <n v="31.4"/>
    <x v="3"/>
    <x v="1"/>
    <s v="1"/>
    <n v="1.018852978474095"/>
  </r>
  <r>
    <n v="43124"/>
    <x v="1"/>
    <n v="50"/>
    <x v="2"/>
    <x v="0"/>
    <x v="0"/>
    <s v="Yes"/>
    <s v="Govt_job"/>
    <s v="Urban"/>
    <n v="74.72"/>
    <x v="1"/>
    <n v="28.5"/>
    <n v="28.25"/>
    <n v="28.5"/>
    <x v="1"/>
    <x v="0"/>
    <s v="0"/>
    <n v="-1.0023758376235314E-2"/>
  </r>
  <r>
    <n v="43510"/>
    <x v="1"/>
    <n v="50"/>
    <x v="2"/>
    <x v="1"/>
    <x v="0"/>
    <s v="Yes"/>
    <s v="Govt_job"/>
    <s v="Urban"/>
    <n v="59.89"/>
    <x v="3"/>
    <n v="25.5"/>
    <n v="28.25"/>
    <n v="25.5"/>
    <x v="1"/>
    <x v="0"/>
    <s v="0"/>
    <n v="4.558685057177686E-3"/>
  </r>
  <r>
    <n v="44927"/>
    <x v="1"/>
    <n v="50"/>
    <x v="2"/>
    <x v="0"/>
    <x v="0"/>
    <s v="Yes"/>
    <s v="Govt_job"/>
    <s v="Rural"/>
    <n v="120.05"/>
    <x v="0"/>
    <n v="27.4"/>
    <n v="28.25"/>
    <n v="27.4"/>
    <x v="0"/>
    <x v="0"/>
    <s v="0"/>
    <n v="-9.3497497274587834E-3"/>
  </r>
  <r>
    <n v="45573"/>
    <x v="1"/>
    <n v="50"/>
    <x v="2"/>
    <x v="0"/>
    <x v="0"/>
    <s v="Yes"/>
    <s v="Private"/>
    <s v="Rural"/>
    <n v="76.55"/>
    <x v="1"/>
    <n v="29"/>
    <n v="28.25"/>
    <n v="29"/>
    <x v="3"/>
    <x v="0"/>
    <s v="0"/>
    <n v="-1.9715657594066793E-2"/>
  </r>
  <r>
    <n v="46514"/>
    <x v="1"/>
    <n v="50"/>
    <x v="2"/>
    <x v="0"/>
    <x v="0"/>
    <s v="Yes"/>
    <s v="Govt_job"/>
    <s v="Urban"/>
    <n v="100.93"/>
    <x v="0"/>
    <n v="32.700000000000003"/>
    <n v="28.25"/>
    <n v="32.700000000000003"/>
    <x v="1"/>
    <x v="0"/>
    <s v="0"/>
    <n v="3.6674990144597852E-3"/>
  </r>
  <r>
    <n v="47236"/>
    <x v="1"/>
    <n v="50"/>
    <x v="2"/>
    <x v="0"/>
    <x v="0"/>
    <s v="Yes"/>
    <s v="Private"/>
    <s v="Urban"/>
    <n v="154.66999999999999"/>
    <x v="4"/>
    <n v="33.799999999999997"/>
    <n v="28.25"/>
    <n v="33.799999999999997"/>
    <x v="1"/>
    <x v="0"/>
    <s v="0"/>
    <n v="1.1056768269437089E-2"/>
  </r>
  <r>
    <n v="51845"/>
    <x v="0"/>
    <n v="50"/>
    <x v="2"/>
    <x v="0"/>
    <x v="0"/>
    <s v="Yes"/>
    <s v="Govt_job"/>
    <s v="Rural"/>
    <n v="84.4"/>
    <x v="1"/>
    <n v="42.3"/>
    <n v="28.25"/>
    <n v="42.3"/>
    <x v="2"/>
    <x v="0"/>
    <s v="0"/>
    <n v="9.0549115839443919E-4"/>
  </r>
  <r>
    <n v="51907"/>
    <x v="1"/>
    <n v="50"/>
    <x v="2"/>
    <x v="0"/>
    <x v="0"/>
    <s v="Yes"/>
    <s v="Self-employed"/>
    <s v="Urban"/>
    <n v="121.14"/>
    <x v="0"/>
    <n v="22.8"/>
    <n v="28.25"/>
    <n v="22.8"/>
    <x v="1"/>
    <x v="0"/>
    <s v="0"/>
    <n v="-1.8788663432511461E-2"/>
  </r>
  <r>
    <n v="55235"/>
    <x v="1"/>
    <n v="50"/>
    <x v="2"/>
    <x v="0"/>
    <x v="0"/>
    <s v="Yes"/>
    <s v="Self-employed"/>
    <s v="Urban"/>
    <n v="85.92"/>
    <x v="1"/>
    <n v="37.299999999999997"/>
    <n v="28.25"/>
    <n v="37.299999999999997"/>
    <x v="3"/>
    <x v="0"/>
    <s v="0"/>
    <n v="-2.3856954782444335E-2"/>
  </r>
  <r>
    <n v="55410"/>
    <x v="1"/>
    <n v="50"/>
    <x v="2"/>
    <x v="0"/>
    <x v="0"/>
    <s v="Yes"/>
    <s v="Self-employed"/>
    <s v="Urban"/>
    <n v="62.63"/>
    <x v="3"/>
    <n v="23.4"/>
    <n v="28.25"/>
    <n v="23.4"/>
    <x v="1"/>
    <x v="0"/>
    <s v="0"/>
    <n v="1.7343880239221156E-2"/>
  </r>
  <r>
    <n v="55591"/>
    <x v="0"/>
    <n v="50"/>
    <x v="2"/>
    <x v="0"/>
    <x v="0"/>
    <s v="Yes"/>
    <s v="Private"/>
    <s v="Urban"/>
    <n v="120.44"/>
    <x v="0"/>
    <n v="30.3"/>
    <n v="28.25"/>
    <n v="30.3"/>
    <x v="1"/>
    <x v="0"/>
    <s v="0"/>
    <n v="1.3785136788250196E-2"/>
  </r>
  <r>
    <n v="57710"/>
    <x v="1"/>
    <n v="50"/>
    <x v="2"/>
    <x v="0"/>
    <x v="0"/>
    <s v="Yes"/>
    <s v="Private"/>
    <s v="Rural"/>
    <n v="112.25"/>
    <x v="0"/>
    <n v="21.6"/>
    <n v="28.25"/>
    <n v="21.6"/>
    <x v="0"/>
    <x v="0"/>
    <s v="0"/>
    <n v="-7.4603202927596259E-3"/>
  </r>
  <r>
    <n v="57774"/>
    <x v="0"/>
    <n v="50"/>
    <x v="2"/>
    <x v="0"/>
    <x v="0"/>
    <s v="Yes"/>
    <s v="Private"/>
    <s v="Rural"/>
    <n v="104.02"/>
    <x v="0"/>
    <n v="29.5"/>
    <n v="28.25"/>
    <n v="29.5"/>
    <x v="1"/>
    <x v="0"/>
    <s v="0"/>
    <n v="-1.0264734358307732E-2"/>
  </r>
  <r>
    <n v="57983"/>
    <x v="0"/>
    <n v="50"/>
    <x v="2"/>
    <x v="0"/>
    <x v="0"/>
    <s v="Yes"/>
    <s v="Govt_job"/>
    <s v="Urban"/>
    <n v="227.89"/>
    <x v="2"/>
    <n v="38.799999999999997"/>
    <n v="28.25"/>
    <n v="38.799999999999997"/>
    <x v="2"/>
    <x v="0"/>
    <s v="0"/>
    <n v="1.9500924472904801E-2"/>
  </r>
  <r>
    <n v="58202"/>
    <x v="1"/>
    <n v="50"/>
    <x v="2"/>
    <x v="1"/>
    <x v="0"/>
    <s v="Yes"/>
    <s v="Self-employed"/>
    <s v="Rural"/>
    <n v="167.41"/>
    <x v="4"/>
    <n v="30.9"/>
    <n v="28.25"/>
    <n v="30.9"/>
    <x v="1"/>
    <x v="1"/>
    <s v="1"/>
    <n v="1.0212344138025133"/>
  </r>
  <r>
    <n v="58543"/>
    <x v="1"/>
    <n v="50"/>
    <x v="2"/>
    <x v="0"/>
    <x v="0"/>
    <s v="Yes"/>
    <s v="Govt_job"/>
    <s v="Urban"/>
    <n v="89.95"/>
    <x v="1"/>
    <n v="48.9"/>
    <n v="28.25"/>
    <n v="48.9"/>
    <x v="2"/>
    <x v="0"/>
    <s v="0"/>
    <n v="-1.2242273127603759E-2"/>
  </r>
  <r>
    <n v="61838"/>
    <x v="1"/>
    <n v="50"/>
    <x v="2"/>
    <x v="0"/>
    <x v="0"/>
    <s v="Yes"/>
    <s v="Govt_job"/>
    <s v="Urban"/>
    <n v="128.63"/>
    <x v="4"/>
    <n v="23.1"/>
    <n v="28.25"/>
    <n v="23.1"/>
    <x v="0"/>
    <x v="0"/>
    <s v="0"/>
    <n v="2.1032935531224421E-2"/>
  </r>
  <r>
    <n v="61997"/>
    <x v="1"/>
    <n v="50"/>
    <x v="2"/>
    <x v="0"/>
    <x v="0"/>
    <s v="Yes"/>
    <s v="Private"/>
    <s v="Urban"/>
    <n v="102.03"/>
    <x v="0"/>
    <n v="28.3"/>
    <n v="28.25"/>
    <n v="28.3"/>
    <x v="0"/>
    <x v="0"/>
    <s v="0"/>
    <n v="9.0922247517858483E-3"/>
  </r>
  <r>
    <n v="63577"/>
    <x v="1"/>
    <n v="50"/>
    <x v="2"/>
    <x v="1"/>
    <x v="0"/>
    <s v="Yes"/>
    <s v="Self-employed"/>
    <s v="Rural"/>
    <n v="68.8"/>
    <x v="3"/>
    <n v="34.9"/>
    <n v="28.25"/>
    <n v="34.9"/>
    <x v="1"/>
    <x v="0"/>
    <s v="0"/>
    <n v="1.8823779642373362E-2"/>
  </r>
  <r>
    <n v="64202"/>
    <x v="0"/>
    <n v="50"/>
    <x v="2"/>
    <x v="0"/>
    <x v="0"/>
    <s v="Yes"/>
    <s v="Private"/>
    <s v="Rural"/>
    <n v="119.77"/>
    <x v="0"/>
    <n v="23.5"/>
    <n v="28.25"/>
    <n v="23.5"/>
    <x v="0"/>
    <x v="0"/>
    <s v="0"/>
    <n v="1.3102236818494201E-2"/>
  </r>
  <r>
    <n v="64464"/>
    <x v="0"/>
    <n v="50"/>
    <x v="2"/>
    <x v="0"/>
    <x v="0"/>
    <s v="Yes"/>
    <s v="Private"/>
    <s v="Urban"/>
    <n v="57.93"/>
    <x v="3"/>
    <n v="27.6"/>
    <n v="28.25"/>
    <n v="27.6"/>
    <x v="0"/>
    <x v="0"/>
    <s v="0"/>
    <n v="-2.2937835599636171E-2"/>
  </r>
  <r>
    <n v="65962"/>
    <x v="0"/>
    <n v="50"/>
    <x v="2"/>
    <x v="0"/>
    <x v="0"/>
    <s v="Yes"/>
    <s v="Private"/>
    <s v="Urban"/>
    <n v="58.7"/>
    <x v="3"/>
    <n v="38.9"/>
    <n v="28.25"/>
    <n v="38.9"/>
    <x v="3"/>
    <x v="0"/>
    <s v="0"/>
    <n v="1.3949616214515691E-2"/>
  </r>
  <r>
    <n v="68447"/>
    <x v="1"/>
    <n v="50"/>
    <x v="2"/>
    <x v="0"/>
    <x v="0"/>
    <s v="No"/>
    <s v="Private"/>
    <s v="Urban"/>
    <n v="112.44"/>
    <x v="0"/>
    <n v="31.5"/>
    <n v="28.25"/>
    <n v="31.5"/>
    <x v="0"/>
    <x v="0"/>
    <s v="0"/>
    <n v="-3.4815602465536831E-3"/>
  </r>
  <r>
    <n v="68631"/>
    <x v="1"/>
    <n v="50"/>
    <x v="2"/>
    <x v="0"/>
    <x v="0"/>
    <s v="Yes"/>
    <s v="Private"/>
    <s v="Rural"/>
    <n v="62.32"/>
    <x v="3"/>
    <n v="21.6"/>
    <n v="28.25"/>
    <n v="21.6"/>
    <x v="0"/>
    <x v="0"/>
    <s v="0"/>
    <n v="6.7609502393930652E-3"/>
  </r>
  <r>
    <n v="70447"/>
    <x v="0"/>
    <n v="50"/>
    <x v="2"/>
    <x v="0"/>
    <x v="0"/>
    <s v="Yes"/>
    <s v="Private"/>
    <s v="Rural"/>
    <n v="122.48"/>
    <x v="0"/>
    <n v="35.9"/>
    <n v="28.25"/>
    <n v="35.9"/>
    <x v="3"/>
    <x v="0"/>
    <s v="0"/>
    <n v="-1.5885399118076311E-2"/>
  </r>
  <r>
    <n v="70973"/>
    <x v="1"/>
    <n v="50"/>
    <x v="2"/>
    <x v="0"/>
    <x v="0"/>
    <s v="Yes"/>
    <s v="Govt_job"/>
    <s v="Urban"/>
    <n v="151.25"/>
    <x v="4"/>
    <n v="31.5"/>
    <n v="28.25"/>
    <n v="31.5"/>
    <x v="1"/>
    <x v="0"/>
    <s v="0"/>
    <n v="-2.9133857208476777E-3"/>
  </r>
  <r>
    <n v="71533"/>
    <x v="0"/>
    <n v="50"/>
    <x v="2"/>
    <x v="0"/>
    <x v="0"/>
    <s v="Yes"/>
    <s v="Private"/>
    <s v="Urban"/>
    <n v="158.31"/>
    <x v="4"/>
    <n v="32.799999999999997"/>
    <n v="28.25"/>
    <n v="32.799999999999997"/>
    <x v="2"/>
    <x v="0"/>
    <s v="0"/>
    <n v="1.4441212813150745E-2"/>
  </r>
  <r>
    <n v="71978"/>
    <x v="1"/>
    <n v="50"/>
    <x v="2"/>
    <x v="0"/>
    <x v="0"/>
    <s v="Yes"/>
    <s v="Private"/>
    <s v="Urban"/>
    <n v="95.01"/>
    <x v="1"/>
    <n v="26.2"/>
    <n v="28.25"/>
    <n v="26.2"/>
    <x v="2"/>
    <x v="0"/>
    <s v="0"/>
    <n v="-7.4244119788025196E-3"/>
  </r>
  <r>
    <n v="72715"/>
    <x v="1"/>
    <n v="50"/>
    <x v="2"/>
    <x v="0"/>
    <x v="1"/>
    <s v="Yes"/>
    <s v="Private"/>
    <s v="Urban"/>
    <n v="193.8"/>
    <x v="4"/>
    <n v="26.4"/>
    <n v="28.25"/>
    <n v="26.4"/>
    <x v="1"/>
    <x v="0"/>
    <s v="0"/>
    <n v="1.2739968583824712E-2"/>
  </r>
  <r>
    <n v="1836"/>
    <x v="1"/>
    <n v="51"/>
    <x v="2"/>
    <x v="1"/>
    <x v="0"/>
    <s v="Yes"/>
    <s v="Private"/>
    <s v="Urban"/>
    <n v="88.2"/>
    <x v="1"/>
    <n v="28.4"/>
    <n v="28.25"/>
    <n v="28.4"/>
    <x v="1"/>
    <x v="1"/>
    <s v="1"/>
    <n v="0.98646192960158186"/>
  </r>
  <r>
    <n v="2304"/>
    <x v="0"/>
    <n v="51"/>
    <x v="2"/>
    <x v="0"/>
    <x v="0"/>
    <s v="Yes"/>
    <s v="Govt_job"/>
    <s v="Rural"/>
    <n v="95.19"/>
    <x v="1"/>
    <n v="24.3"/>
    <n v="28.25"/>
    <n v="24.3"/>
    <x v="3"/>
    <x v="0"/>
    <s v="0"/>
    <n v="1.1999133846902498E-2"/>
  </r>
  <r>
    <n v="2814"/>
    <x v="0"/>
    <n v="51"/>
    <x v="2"/>
    <x v="1"/>
    <x v="0"/>
    <s v="No"/>
    <s v="Govt_job"/>
    <s v="Urban"/>
    <n v="106.22"/>
    <x v="0"/>
    <n v="29"/>
    <n v="28.25"/>
    <n v="29"/>
    <x v="1"/>
    <x v="0"/>
    <s v="0"/>
    <n v="-8.4111502013344223E-3"/>
  </r>
  <r>
    <n v="3003"/>
    <x v="1"/>
    <n v="51"/>
    <x v="2"/>
    <x v="0"/>
    <x v="0"/>
    <s v="Yes"/>
    <s v="Govt_job"/>
    <s v="Rural"/>
    <n v="85.59"/>
    <x v="1"/>
    <n v="30.5"/>
    <n v="28.25"/>
    <n v="30.5"/>
    <x v="1"/>
    <x v="0"/>
    <s v="0"/>
    <n v="-1.1033287640806489E-2"/>
  </r>
  <r>
    <n v="3724"/>
    <x v="1"/>
    <n v="51"/>
    <x v="2"/>
    <x v="0"/>
    <x v="0"/>
    <s v="Yes"/>
    <s v="Govt_job"/>
    <s v="Urban"/>
    <n v="86.25"/>
    <x v="1"/>
    <n v="29"/>
    <n v="28.25"/>
    <n v="29"/>
    <x v="1"/>
    <x v="0"/>
    <s v="0"/>
    <n v="-2.2496010690906509E-2"/>
  </r>
  <r>
    <n v="4280"/>
    <x v="1"/>
    <n v="51"/>
    <x v="2"/>
    <x v="0"/>
    <x v="0"/>
    <s v="Yes"/>
    <s v="Govt_job"/>
    <s v="Rural"/>
    <n v="105.52"/>
    <x v="0"/>
    <n v="30.8"/>
    <n v="28.25"/>
    <n v="30.8"/>
    <x v="1"/>
    <x v="0"/>
    <s v="0"/>
    <n v="-2.3313250237575522E-2"/>
  </r>
  <r>
    <n v="4850"/>
    <x v="0"/>
    <n v="51"/>
    <x v="2"/>
    <x v="0"/>
    <x v="0"/>
    <s v="Yes"/>
    <s v="Private"/>
    <s v="Rural"/>
    <n v="112.79"/>
    <x v="0"/>
    <n v="27.2"/>
    <n v="28.25"/>
    <n v="27.2"/>
    <x v="1"/>
    <x v="0"/>
    <s v="0"/>
    <n v="-2.2562287812082242E-2"/>
  </r>
  <r>
    <n v="4948"/>
    <x v="0"/>
    <n v="51"/>
    <x v="2"/>
    <x v="0"/>
    <x v="0"/>
    <s v="Yes"/>
    <s v="Self-employed"/>
    <s v="Rural"/>
    <n v="93.58"/>
    <x v="1"/>
    <n v="35.200000000000003"/>
    <n v="28.25"/>
    <n v="35.200000000000003"/>
    <x v="3"/>
    <x v="0"/>
    <s v="0"/>
    <n v="-2.8478634634408252E-3"/>
  </r>
  <r>
    <n v="5131"/>
    <x v="1"/>
    <n v="51"/>
    <x v="2"/>
    <x v="0"/>
    <x v="0"/>
    <s v="Yes"/>
    <s v="Private"/>
    <s v="Urban"/>
    <n v="107.72"/>
    <x v="0"/>
    <n v="60.9"/>
    <n v="28.25"/>
    <n v="60.9"/>
    <x v="0"/>
    <x v="0"/>
    <s v="0"/>
    <n v="5.1895300755911257E-3"/>
  </r>
  <r>
    <n v="5934"/>
    <x v="1"/>
    <n v="51"/>
    <x v="2"/>
    <x v="0"/>
    <x v="0"/>
    <s v="Yes"/>
    <s v="Private"/>
    <s v="Urban"/>
    <n v="123"/>
    <x v="0"/>
    <n v="31.7"/>
    <n v="28.25"/>
    <n v="31.7"/>
    <x v="1"/>
    <x v="0"/>
    <s v="0"/>
    <n v="2.0721184272190517E-2"/>
  </r>
  <r>
    <n v="6324"/>
    <x v="0"/>
    <n v="51"/>
    <x v="2"/>
    <x v="0"/>
    <x v="0"/>
    <s v="Yes"/>
    <s v="Private"/>
    <s v="Rural"/>
    <n v="107.42"/>
    <x v="0"/>
    <n v="20.2"/>
    <n v="28.25"/>
    <n v="20.2"/>
    <x v="2"/>
    <x v="0"/>
    <s v="0"/>
    <n v="-1.5964806083725643E-2"/>
  </r>
  <r>
    <n v="7250"/>
    <x v="1"/>
    <n v="51"/>
    <x v="2"/>
    <x v="0"/>
    <x v="0"/>
    <s v="No"/>
    <s v="Private"/>
    <s v="Rural"/>
    <n v="87.77"/>
    <x v="1"/>
    <n v="42"/>
    <n v="28.25"/>
    <n v="42"/>
    <x v="0"/>
    <x v="0"/>
    <s v="0"/>
    <n v="4.7001012987517524E-3"/>
  </r>
  <r>
    <n v="7273"/>
    <x v="1"/>
    <n v="51"/>
    <x v="2"/>
    <x v="0"/>
    <x v="0"/>
    <s v="Yes"/>
    <s v="Self-employed"/>
    <s v="Urban"/>
    <n v="232.89"/>
    <x v="2"/>
    <n v="34"/>
    <n v="28.25"/>
    <n v="34"/>
    <x v="3"/>
    <x v="0"/>
    <s v="0"/>
    <n v="1.9557494979487621E-2"/>
  </r>
  <r>
    <n v="7403"/>
    <x v="1"/>
    <n v="51"/>
    <x v="2"/>
    <x v="0"/>
    <x v="0"/>
    <s v="Yes"/>
    <s v="Private"/>
    <s v="Urban"/>
    <n v="83.52"/>
    <x v="1"/>
    <n v="34.299999999999997"/>
    <n v="28.25"/>
    <n v="34.299999999999997"/>
    <x v="0"/>
    <x v="0"/>
    <s v="0"/>
    <n v="-1.3551873140614295E-2"/>
  </r>
  <r>
    <n v="7550"/>
    <x v="1"/>
    <n v="51"/>
    <x v="2"/>
    <x v="0"/>
    <x v="0"/>
    <s v="Yes"/>
    <s v="Private"/>
    <s v="Rural"/>
    <n v="216.92"/>
    <x v="2"/>
    <n v="31.2"/>
    <n v="28.25"/>
    <n v="31.2"/>
    <x v="0"/>
    <x v="0"/>
    <s v="0"/>
    <n v="-1.6022058479749988E-2"/>
  </r>
  <r>
    <n v="7638"/>
    <x v="1"/>
    <n v="51"/>
    <x v="2"/>
    <x v="0"/>
    <x v="0"/>
    <s v="Yes"/>
    <s v="Private"/>
    <s v="Urban"/>
    <n v="95.7"/>
    <x v="1"/>
    <n v="24.8"/>
    <n v="28.25"/>
    <n v="24.8"/>
    <x v="2"/>
    <x v="0"/>
    <s v="0"/>
    <n v="1.1422255121362291E-2"/>
  </r>
  <r>
    <n v="7780"/>
    <x v="0"/>
    <n v="51"/>
    <x v="2"/>
    <x v="0"/>
    <x v="0"/>
    <s v="Yes"/>
    <s v="Self-employed"/>
    <s v="Urban"/>
    <n v="75.73"/>
    <x v="1"/>
    <n v="30.7"/>
    <n v="28.25"/>
    <n v="30.7"/>
    <x v="1"/>
    <x v="0"/>
    <s v="0"/>
    <n v="5.9592620119232106E-3"/>
  </r>
  <r>
    <n v="8655"/>
    <x v="1"/>
    <n v="51"/>
    <x v="2"/>
    <x v="0"/>
    <x v="1"/>
    <s v="Yes"/>
    <s v="Self-employed"/>
    <s v="Urban"/>
    <n v="100.96"/>
    <x v="0"/>
    <n v="33.4"/>
    <n v="28.25"/>
    <n v="33.4"/>
    <x v="1"/>
    <x v="0"/>
    <s v="0"/>
    <n v="1.0215923270095744E-2"/>
  </r>
  <r>
    <n v="8920"/>
    <x v="1"/>
    <n v="51"/>
    <x v="2"/>
    <x v="0"/>
    <x v="0"/>
    <s v="Yes"/>
    <s v="Self-employed"/>
    <s v="Rural"/>
    <n v="76.349999999999994"/>
    <x v="1"/>
    <n v="33.5"/>
    <n v="28.25"/>
    <n v="33.5"/>
    <x v="2"/>
    <x v="0"/>
    <s v="0"/>
    <n v="1.8893591011271277E-2"/>
  </r>
  <r>
    <n v="10281"/>
    <x v="1"/>
    <n v="51"/>
    <x v="2"/>
    <x v="1"/>
    <x v="0"/>
    <s v="Yes"/>
    <s v="Self-employed"/>
    <s v="Rural"/>
    <n v="176.34"/>
    <x v="4"/>
    <n v="28.4"/>
    <n v="28.25"/>
    <n v="28.4"/>
    <x v="1"/>
    <x v="0"/>
    <s v="0"/>
    <n v="1.6849577815358397E-3"/>
  </r>
  <r>
    <n v="10870"/>
    <x v="0"/>
    <n v="51"/>
    <x v="2"/>
    <x v="0"/>
    <x v="0"/>
    <s v="Yes"/>
    <s v="Private"/>
    <s v="Rural"/>
    <n v="232.64"/>
    <x v="2"/>
    <n v="45.2"/>
    <n v="28.25"/>
    <n v="45.2"/>
    <x v="1"/>
    <x v="0"/>
    <s v="0"/>
    <n v="-1.2382905625558976E-2"/>
  </r>
  <r>
    <n v="11713"/>
    <x v="0"/>
    <n v="51"/>
    <x v="2"/>
    <x v="0"/>
    <x v="0"/>
    <s v="Yes"/>
    <s v="Private"/>
    <s v="Rural"/>
    <n v="77.069999999999993"/>
    <x v="1"/>
    <n v="32.1"/>
    <n v="28.25"/>
    <n v="32.1"/>
    <x v="2"/>
    <x v="0"/>
    <s v="0"/>
    <n v="-1.5421578052712586E-2"/>
  </r>
  <r>
    <n v="12204"/>
    <x v="1"/>
    <n v="51"/>
    <x v="2"/>
    <x v="0"/>
    <x v="0"/>
    <s v="No"/>
    <s v="Govt_job"/>
    <s v="Rural"/>
    <n v="116.14"/>
    <x v="0"/>
    <n v="20.9"/>
    <n v="28.25"/>
    <n v="20.9"/>
    <x v="1"/>
    <x v="0"/>
    <s v="0"/>
    <n v="3.1888102123416528E-3"/>
  </r>
  <r>
    <n v="12911"/>
    <x v="1"/>
    <n v="51"/>
    <x v="2"/>
    <x v="0"/>
    <x v="0"/>
    <s v="Yes"/>
    <s v="Private"/>
    <s v="Rural"/>
    <n v="81.73"/>
    <x v="1"/>
    <n v="27.4"/>
    <n v="28.25"/>
    <n v="27.4"/>
    <x v="1"/>
    <x v="0"/>
    <s v="0"/>
    <n v="-1.8908581159320943E-2"/>
  </r>
  <r>
    <n v="16245"/>
    <x v="0"/>
    <n v="51"/>
    <x v="2"/>
    <x v="1"/>
    <x v="0"/>
    <s v="Yes"/>
    <s v="Self-employed"/>
    <s v="Rural"/>
    <n v="211.83"/>
    <x v="2"/>
    <n v="56.6"/>
    <n v="28.25"/>
    <n v="56.6"/>
    <x v="1"/>
    <x v="0"/>
    <s v="0"/>
    <n v="-7.7024186953280668E-3"/>
  </r>
  <r>
    <n v="16868"/>
    <x v="1"/>
    <n v="51"/>
    <x v="2"/>
    <x v="0"/>
    <x v="0"/>
    <s v="Yes"/>
    <s v="Private"/>
    <s v="Rural"/>
    <n v="83.3"/>
    <x v="1"/>
    <n v="34"/>
    <n v="28.25"/>
    <n v="34"/>
    <x v="2"/>
    <x v="0"/>
    <s v="0"/>
    <n v="2.3656984342699805E-3"/>
  </r>
  <r>
    <n v="16934"/>
    <x v="1"/>
    <n v="51"/>
    <x v="2"/>
    <x v="0"/>
    <x v="0"/>
    <s v="Yes"/>
    <s v="Self-employed"/>
    <s v="Rural"/>
    <n v="89.84"/>
    <x v="1"/>
    <n v="29.9"/>
    <n v="28.25"/>
    <n v="29.9"/>
    <x v="0"/>
    <x v="0"/>
    <s v="0"/>
    <n v="-1.9972068281931037E-2"/>
  </r>
  <r>
    <n v="17827"/>
    <x v="0"/>
    <n v="51"/>
    <x v="2"/>
    <x v="0"/>
    <x v="0"/>
    <s v="Yes"/>
    <s v="Private"/>
    <s v="Rural"/>
    <n v="111.13"/>
    <x v="0"/>
    <n v="32.700000000000003"/>
    <n v="28.25"/>
    <n v="32.700000000000003"/>
    <x v="2"/>
    <x v="0"/>
    <s v="0"/>
    <n v="1.55087698519298E-2"/>
  </r>
  <r>
    <n v="18283"/>
    <x v="1"/>
    <n v="51"/>
    <x v="2"/>
    <x v="0"/>
    <x v="0"/>
    <s v="Yes"/>
    <s v="Govt_job"/>
    <s v="Urban"/>
    <n v="81.38"/>
    <x v="1"/>
    <n v="34.1"/>
    <n v="28.25"/>
    <n v="34.1"/>
    <x v="3"/>
    <x v="0"/>
    <s v="0"/>
    <n v="-1.65295117099745E-2"/>
  </r>
  <r>
    <n v="18930"/>
    <x v="1"/>
    <n v="51"/>
    <x v="2"/>
    <x v="0"/>
    <x v="0"/>
    <s v="Yes"/>
    <s v="Govt_job"/>
    <s v="Urban"/>
    <n v="95.33"/>
    <x v="1"/>
    <n v="27.9"/>
    <n v="28.25"/>
    <n v="27.9"/>
    <x v="1"/>
    <x v="0"/>
    <s v="0"/>
    <n v="1.7927546439049286E-2"/>
  </r>
  <r>
    <n v="19324"/>
    <x v="1"/>
    <n v="51"/>
    <x v="2"/>
    <x v="0"/>
    <x v="0"/>
    <s v="Yes"/>
    <s v="Govt_job"/>
    <s v="Urban"/>
    <n v="90.67"/>
    <x v="1"/>
    <n v="37.799999999999997"/>
    <n v="28.25"/>
    <n v="37.799999999999997"/>
    <x v="0"/>
    <x v="0"/>
    <s v="0"/>
    <n v="-1.738958895867626E-3"/>
  </r>
  <r>
    <n v="19675"/>
    <x v="1"/>
    <n v="51"/>
    <x v="2"/>
    <x v="0"/>
    <x v="0"/>
    <s v="Yes"/>
    <s v="Self-employed"/>
    <s v="Rural"/>
    <n v="103.61"/>
    <x v="0"/>
    <n v="39.200000000000003"/>
    <n v="28.25"/>
    <n v="39.200000000000003"/>
    <x v="1"/>
    <x v="0"/>
    <s v="0"/>
    <n v="2.3182406767906106E-2"/>
  </r>
  <r>
    <n v="20129"/>
    <x v="0"/>
    <n v="51"/>
    <x v="2"/>
    <x v="0"/>
    <x v="0"/>
    <s v="Yes"/>
    <s v="Private"/>
    <s v="Rural"/>
    <n v="78.290000000000006"/>
    <x v="1"/>
    <n v="30.8"/>
    <n v="28.25"/>
    <n v="30.8"/>
    <x v="1"/>
    <x v="0"/>
    <s v="0"/>
    <n v="5.2656924605129886E-3"/>
  </r>
  <r>
    <n v="20625"/>
    <x v="0"/>
    <n v="51"/>
    <x v="2"/>
    <x v="1"/>
    <x v="0"/>
    <s v="Yes"/>
    <s v="Private"/>
    <s v="Urban"/>
    <n v="76.099999999999994"/>
    <x v="1"/>
    <n v="32.1"/>
    <n v="28.25"/>
    <n v="32.1"/>
    <x v="3"/>
    <x v="0"/>
    <s v="0"/>
    <n v="2.3464856412467705E-2"/>
  </r>
  <r>
    <n v="23176"/>
    <x v="1"/>
    <n v="51"/>
    <x v="2"/>
    <x v="1"/>
    <x v="0"/>
    <s v="Yes"/>
    <s v="Private"/>
    <s v="Urban"/>
    <n v="173.96"/>
    <x v="4"/>
    <n v="31.2"/>
    <n v="28.25"/>
    <n v="31.2"/>
    <x v="2"/>
    <x v="0"/>
    <s v="0"/>
    <n v="1.2319417241209995E-4"/>
  </r>
  <r>
    <n v="23223"/>
    <x v="0"/>
    <n v="51"/>
    <x v="2"/>
    <x v="0"/>
    <x v="0"/>
    <s v="Yes"/>
    <s v="Private"/>
    <s v="Rural"/>
    <n v="239.28"/>
    <x v="2"/>
    <n v="35"/>
    <n v="28.25"/>
    <n v="35"/>
    <x v="1"/>
    <x v="0"/>
    <s v="0"/>
    <n v="-2.292592659849536E-2"/>
  </r>
  <r>
    <n v="24168"/>
    <x v="0"/>
    <n v="51"/>
    <x v="2"/>
    <x v="1"/>
    <x v="0"/>
    <s v="Yes"/>
    <s v="Private"/>
    <s v="Urban"/>
    <n v="56.48"/>
    <x v="3"/>
    <n v="39.799999999999997"/>
    <n v="28.25"/>
    <n v="39.799999999999997"/>
    <x v="1"/>
    <x v="0"/>
    <s v="0"/>
    <n v="8.0052650440123503E-3"/>
  </r>
  <r>
    <n v="24381"/>
    <x v="0"/>
    <n v="51"/>
    <x v="2"/>
    <x v="0"/>
    <x v="1"/>
    <s v="Yes"/>
    <s v="Self-employed"/>
    <s v="Urban"/>
    <n v="187.47"/>
    <x v="4"/>
    <n v="34.200000000000003"/>
    <n v="28.25"/>
    <n v="34.200000000000003"/>
    <x v="1"/>
    <x v="0"/>
    <s v="0"/>
    <n v="-1.1441713607909808E-2"/>
  </r>
  <r>
    <n v="24567"/>
    <x v="0"/>
    <n v="51"/>
    <x v="2"/>
    <x v="0"/>
    <x v="0"/>
    <s v="Yes"/>
    <s v="Self-employed"/>
    <s v="Urban"/>
    <n v="69.180000000000007"/>
    <x v="3"/>
    <n v="35.700000000000003"/>
    <n v="28.25"/>
    <n v="35.700000000000003"/>
    <x v="3"/>
    <x v="0"/>
    <s v="0"/>
    <n v="-9.8771450536019982E-3"/>
  </r>
  <r>
    <n v="24592"/>
    <x v="1"/>
    <n v="51"/>
    <x v="2"/>
    <x v="1"/>
    <x v="0"/>
    <s v="Yes"/>
    <s v="Private"/>
    <s v="Urban"/>
    <n v="109.16"/>
    <x v="0"/>
    <n v="28"/>
    <n v="28.25"/>
    <n v="28"/>
    <x v="3"/>
    <x v="0"/>
    <s v="0"/>
    <n v="1.6408683476802806E-2"/>
  </r>
  <r>
    <n v="25102"/>
    <x v="1"/>
    <n v="51"/>
    <x v="2"/>
    <x v="0"/>
    <x v="0"/>
    <s v="Yes"/>
    <s v="Govt_job"/>
    <s v="Urban"/>
    <n v="95.16"/>
    <x v="1"/>
    <n v="42.7"/>
    <n v="28.25"/>
    <n v="42.7"/>
    <x v="2"/>
    <x v="0"/>
    <s v="0"/>
    <n v="-2.3537781829431809E-2"/>
  </r>
  <r>
    <n v="26028"/>
    <x v="0"/>
    <n v="51"/>
    <x v="2"/>
    <x v="0"/>
    <x v="0"/>
    <s v="Yes"/>
    <s v="Private"/>
    <s v="Urban"/>
    <n v="98.41"/>
    <x v="1"/>
    <n v="32.1"/>
    <n v="28.25"/>
    <n v="32.1"/>
    <x v="1"/>
    <x v="0"/>
    <s v="0"/>
    <n v="8.8478132824418958E-3"/>
  </r>
  <r>
    <n v="27832"/>
    <x v="1"/>
    <n v="51"/>
    <x v="2"/>
    <x v="0"/>
    <x v="0"/>
    <s v="Yes"/>
    <s v="Private"/>
    <s v="Rural"/>
    <n v="82.93"/>
    <x v="1"/>
    <n v="29.7"/>
    <n v="28.25"/>
    <n v="29.7"/>
    <x v="3"/>
    <x v="0"/>
    <s v="0"/>
    <n v="7.0835087321891145E-3"/>
  </r>
  <r>
    <n v="27859"/>
    <x v="0"/>
    <n v="51"/>
    <x v="2"/>
    <x v="0"/>
    <x v="0"/>
    <s v="Yes"/>
    <s v="Private"/>
    <s v="Rural"/>
    <n v="86.95"/>
    <x v="1"/>
    <n v="25"/>
    <n v="28.25"/>
    <n v="25"/>
    <x v="2"/>
    <x v="0"/>
    <s v="0"/>
    <n v="-1.6613089718019242E-2"/>
  </r>
  <r>
    <n v="28910"/>
    <x v="1"/>
    <n v="51"/>
    <x v="2"/>
    <x v="0"/>
    <x v="0"/>
    <s v="Yes"/>
    <s v="Private"/>
    <s v="Urban"/>
    <n v="82.59"/>
    <x v="1"/>
    <n v="26.2"/>
    <n v="28.25"/>
    <n v="26.2"/>
    <x v="2"/>
    <x v="0"/>
    <s v="0"/>
    <n v="-1.7882797177186043E-2"/>
  </r>
  <r>
    <n v="29915"/>
    <x v="1"/>
    <n v="51"/>
    <x v="2"/>
    <x v="0"/>
    <x v="0"/>
    <s v="No"/>
    <s v="Private"/>
    <s v="Rural"/>
    <n v="219.96"/>
    <x v="2"/>
    <n v="42.3"/>
    <n v="28.25"/>
    <n v="42.3"/>
    <x v="1"/>
    <x v="0"/>
    <s v="0"/>
    <n v="1.3120421176397223E-2"/>
  </r>
  <r>
    <n v="31999"/>
    <x v="0"/>
    <n v="51"/>
    <x v="2"/>
    <x v="0"/>
    <x v="1"/>
    <s v="Yes"/>
    <s v="Private"/>
    <s v="Rural"/>
    <n v="96.06"/>
    <x v="1"/>
    <n v="30.3"/>
    <n v="28.25"/>
    <n v="30.3"/>
    <x v="0"/>
    <x v="0"/>
    <s v="0"/>
    <n v="5.1256756047430626E-3"/>
  </r>
  <r>
    <n v="32157"/>
    <x v="0"/>
    <n v="51"/>
    <x v="2"/>
    <x v="0"/>
    <x v="0"/>
    <s v="Yes"/>
    <s v="Private"/>
    <s v="Rural"/>
    <n v="217.71"/>
    <x v="2"/>
    <m/>
    <n v="28.25"/>
    <n v="28.25"/>
    <x v="2"/>
    <x v="0"/>
    <s v="0"/>
    <n v="-1.7559781088630221E-2"/>
  </r>
  <r>
    <n v="32766"/>
    <x v="0"/>
    <n v="51"/>
    <x v="2"/>
    <x v="0"/>
    <x v="0"/>
    <s v="No"/>
    <s v="Private"/>
    <s v="Rural"/>
    <n v="106.41"/>
    <x v="0"/>
    <n v="41.9"/>
    <n v="28.25"/>
    <n v="41.9"/>
    <x v="3"/>
    <x v="0"/>
    <s v="0"/>
    <n v="4.6890284393515504E-3"/>
  </r>
  <r>
    <n v="33526"/>
    <x v="1"/>
    <n v="51"/>
    <x v="2"/>
    <x v="0"/>
    <x v="0"/>
    <s v="Yes"/>
    <s v="Self-employed"/>
    <s v="Rural"/>
    <n v="91.63"/>
    <x v="1"/>
    <n v="35.299999999999997"/>
    <n v="28.25"/>
    <n v="35.299999999999997"/>
    <x v="0"/>
    <x v="0"/>
    <s v="0"/>
    <n v="-1.0198453551351678E-2"/>
  </r>
  <r>
    <n v="33551"/>
    <x v="1"/>
    <n v="51"/>
    <x v="2"/>
    <x v="1"/>
    <x v="0"/>
    <s v="Yes"/>
    <s v="Private"/>
    <s v="Urban"/>
    <n v="72.62"/>
    <x v="1"/>
    <n v="30.5"/>
    <n v="28.25"/>
    <n v="30.5"/>
    <x v="1"/>
    <x v="0"/>
    <s v="0"/>
    <n v="-1.8834196445609307E-2"/>
  </r>
  <r>
    <n v="33906"/>
    <x v="0"/>
    <n v="51"/>
    <x v="2"/>
    <x v="0"/>
    <x v="0"/>
    <s v="Yes"/>
    <s v="Govt_job"/>
    <s v="Urban"/>
    <n v="92.32"/>
    <x v="1"/>
    <n v="34.700000000000003"/>
    <n v="28.25"/>
    <n v="34.700000000000003"/>
    <x v="3"/>
    <x v="0"/>
    <s v="0"/>
    <n v="-5.4543648884314679E-3"/>
  </r>
  <r>
    <n v="35450"/>
    <x v="1"/>
    <n v="51"/>
    <x v="2"/>
    <x v="0"/>
    <x v="0"/>
    <s v="Yes"/>
    <s v="Private"/>
    <s v="Rural"/>
    <n v="93.67"/>
    <x v="1"/>
    <n v="19.2"/>
    <n v="28.25"/>
    <n v="19.2"/>
    <x v="1"/>
    <x v="0"/>
    <s v="0"/>
    <n v="-8.034916097157568E-3"/>
  </r>
  <r>
    <n v="36518"/>
    <x v="1"/>
    <n v="51"/>
    <x v="2"/>
    <x v="0"/>
    <x v="0"/>
    <s v="Yes"/>
    <s v="Private"/>
    <s v="Urban"/>
    <n v="145.22"/>
    <x v="4"/>
    <n v="31.4"/>
    <n v="28.25"/>
    <n v="31.4"/>
    <x v="0"/>
    <x v="0"/>
    <s v="0"/>
    <n v="1.7389049571796066E-2"/>
  </r>
  <r>
    <n v="37544"/>
    <x v="0"/>
    <n v="51"/>
    <x v="2"/>
    <x v="0"/>
    <x v="0"/>
    <s v="Yes"/>
    <s v="Private"/>
    <s v="Rural"/>
    <n v="166.29"/>
    <x v="4"/>
    <n v="25.6"/>
    <n v="28.25"/>
    <n v="25.6"/>
    <x v="2"/>
    <x v="0"/>
    <s v="0"/>
    <n v="1.3700199446452916E-2"/>
  </r>
  <r>
    <n v="38673"/>
    <x v="1"/>
    <n v="51"/>
    <x v="2"/>
    <x v="0"/>
    <x v="0"/>
    <s v="Yes"/>
    <s v="Private"/>
    <s v="Rural"/>
    <n v="105.63"/>
    <x v="0"/>
    <n v="32.799999999999997"/>
    <n v="28.25"/>
    <n v="32.799999999999997"/>
    <x v="1"/>
    <x v="0"/>
    <s v="0"/>
    <n v="-1.9221901323533529E-2"/>
  </r>
  <r>
    <n v="40350"/>
    <x v="1"/>
    <n v="51"/>
    <x v="2"/>
    <x v="0"/>
    <x v="0"/>
    <s v="No"/>
    <s v="Private"/>
    <s v="Urban"/>
    <n v="110.76"/>
    <x v="0"/>
    <n v="24.7"/>
    <n v="28.25"/>
    <n v="24.7"/>
    <x v="2"/>
    <x v="0"/>
    <s v="0"/>
    <n v="-9.8036580620017525E-3"/>
  </r>
  <r>
    <n v="40977"/>
    <x v="0"/>
    <n v="51"/>
    <x v="2"/>
    <x v="0"/>
    <x v="0"/>
    <s v="Yes"/>
    <s v="Private"/>
    <s v="Rural"/>
    <n v="122.5"/>
    <x v="0"/>
    <n v="20.6"/>
    <n v="28.25"/>
    <n v="20.6"/>
    <x v="0"/>
    <x v="0"/>
    <s v="0"/>
    <n v="1.7461708196404423E-2"/>
  </r>
  <r>
    <n v="42807"/>
    <x v="0"/>
    <n v="51"/>
    <x v="2"/>
    <x v="0"/>
    <x v="0"/>
    <s v="Yes"/>
    <s v="Govt_job"/>
    <s v="Urban"/>
    <n v="220.49"/>
    <x v="2"/>
    <n v="43.1"/>
    <n v="28.25"/>
    <n v="43.1"/>
    <x v="0"/>
    <x v="0"/>
    <s v="0"/>
    <n v="-2.4271472884371424E-3"/>
  </r>
  <r>
    <n v="44112"/>
    <x v="1"/>
    <n v="51"/>
    <x v="2"/>
    <x v="0"/>
    <x v="0"/>
    <s v="Yes"/>
    <s v="Self-employed"/>
    <s v="Urban"/>
    <n v="219.92"/>
    <x v="2"/>
    <n v="33.5"/>
    <n v="28.25"/>
    <n v="33.5"/>
    <x v="2"/>
    <x v="0"/>
    <s v="0"/>
    <n v="6.1787257809273969E-3"/>
  </r>
  <r>
    <n v="44937"/>
    <x v="1"/>
    <n v="51"/>
    <x v="2"/>
    <x v="0"/>
    <x v="0"/>
    <s v="Yes"/>
    <s v="Govt_job"/>
    <s v="Urban"/>
    <n v="127.2"/>
    <x v="4"/>
    <n v="22.7"/>
    <n v="28.25"/>
    <n v="22.7"/>
    <x v="1"/>
    <x v="0"/>
    <s v="0"/>
    <n v="-6.7247442351359319E-3"/>
  </r>
  <r>
    <n v="44950"/>
    <x v="0"/>
    <n v="51"/>
    <x v="2"/>
    <x v="1"/>
    <x v="0"/>
    <s v="Yes"/>
    <s v="Private"/>
    <s v="Rural"/>
    <n v="163.56"/>
    <x v="4"/>
    <m/>
    <n v="28.25"/>
    <n v="28.25"/>
    <x v="2"/>
    <x v="0"/>
    <s v="0"/>
    <n v="-1.738429817951901E-2"/>
  </r>
  <r>
    <n v="45323"/>
    <x v="1"/>
    <n v="51"/>
    <x v="2"/>
    <x v="0"/>
    <x v="0"/>
    <s v="Yes"/>
    <s v="Private"/>
    <s v="Urban"/>
    <n v="114.89"/>
    <x v="0"/>
    <n v="23"/>
    <n v="28.25"/>
    <n v="23"/>
    <x v="1"/>
    <x v="0"/>
    <s v="0"/>
    <n v="1.6635456954849025E-3"/>
  </r>
  <r>
    <n v="45805"/>
    <x v="1"/>
    <n v="51"/>
    <x v="2"/>
    <x v="0"/>
    <x v="0"/>
    <s v="Yes"/>
    <s v="Private"/>
    <s v="Urban"/>
    <n v="165.31"/>
    <x v="4"/>
    <m/>
    <n v="28.25"/>
    <n v="28.25"/>
    <x v="1"/>
    <x v="1"/>
    <s v="1"/>
    <n v="0.9953928021321431"/>
  </r>
  <r>
    <n v="46218"/>
    <x v="1"/>
    <n v="51"/>
    <x v="2"/>
    <x v="0"/>
    <x v="0"/>
    <s v="Yes"/>
    <s v="Self-employed"/>
    <s v="Urban"/>
    <n v="111.15"/>
    <x v="0"/>
    <n v="34.1"/>
    <n v="28.25"/>
    <n v="34.1"/>
    <x v="3"/>
    <x v="0"/>
    <s v="0"/>
    <n v="-1.3970353635232852E-2"/>
  </r>
  <r>
    <n v="50277"/>
    <x v="1"/>
    <n v="51"/>
    <x v="2"/>
    <x v="0"/>
    <x v="0"/>
    <s v="Yes"/>
    <s v="Self-employed"/>
    <s v="Rural"/>
    <n v="67.97"/>
    <x v="3"/>
    <n v="29.4"/>
    <n v="28.25"/>
    <n v="29.4"/>
    <x v="3"/>
    <x v="0"/>
    <s v="0"/>
    <n v="2.1623320811113966E-2"/>
  </r>
  <r>
    <n v="50283"/>
    <x v="1"/>
    <n v="51"/>
    <x v="2"/>
    <x v="0"/>
    <x v="0"/>
    <s v="Yes"/>
    <s v="Private"/>
    <s v="Urban"/>
    <n v="95.98"/>
    <x v="1"/>
    <n v="40.1"/>
    <n v="28.25"/>
    <n v="40.1"/>
    <x v="3"/>
    <x v="0"/>
    <s v="0"/>
    <n v="-1.1502592800794891E-2"/>
  </r>
  <r>
    <n v="51110"/>
    <x v="1"/>
    <n v="51"/>
    <x v="2"/>
    <x v="0"/>
    <x v="0"/>
    <s v="Yes"/>
    <s v="Self-employed"/>
    <s v="Urban"/>
    <n v="67.260000000000005"/>
    <x v="3"/>
    <n v="33.1"/>
    <n v="28.25"/>
    <n v="33.1"/>
    <x v="2"/>
    <x v="0"/>
    <s v="0"/>
    <n v="2.4307621576491377E-2"/>
  </r>
  <r>
    <n v="52579"/>
    <x v="1"/>
    <n v="51"/>
    <x v="2"/>
    <x v="0"/>
    <x v="0"/>
    <s v="Yes"/>
    <s v="Self-employed"/>
    <s v="Rural"/>
    <n v="97.25"/>
    <x v="1"/>
    <n v="21.5"/>
    <n v="28.25"/>
    <n v="21.5"/>
    <x v="1"/>
    <x v="0"/>
    <s v="0"/>
    <n v="7.8042591489317749E-3"/>
  </r>
  <r>
    <n v="54071"/>
    <x v="1"/>
    <n v="51"/>
    <x v="2"/>
    <x v="0"/>
    <x v="0"/>
    <s v="Yes"/>
    <s v="Private"/>
    <s v="Urban"/>
    <n v="105.36"/>
    <x v="0"/>
    <n v="43.7"/>
    <n v="28.25"/>
    <n v="43.7"/>
    <x v="0"/>
    <x v="0"/>
    <s v="0"/>
    <n v="-7.1714696440994766E-3"/>
  </r>
  <r>
    <n v="56553"/>
    <x v="0"/>
    <n v="51"/>
    <x v="2"/>
    <x v="0"/>
    <x v="0"/>
    <s v="Yes"/>
    <s v="Private"/>
    <s v="Urban"/>
    <n v="63.61"/>
    <x v="3"/>
    <n v="42.3"/>
    <n v="28.25"/>
    <n v="42.3"/>
    <x v="0"/>
    <x v="0"/>
    <s v="0"/>
    <n v="3.7060587522038278E-3"/>
  </r>
  <r>
    <n v="56575"/>
    <x v="1"/>
    <n v="51"/>
    <x v="2"/>
    <x v="1"/>
    <x v="0"/>
    <s v="Yes"/>
    <s v="Govt_job"/>
    <s v="Urban"/>
    <n v="69.94"/>
    <x v="3"/>
    <n v="33.299999999999997"/>
    <n v="28.25"/>
    <n v="33.299999999999997"/>
    <x v="3"/>
    <x v="0"/>
    <s v="0"/>
    <n v="-8.8936964765511765E-3"/>
  </r>
  <r>
    <n v="60358"/>
    <x v="1"/>
    <n v="51"/>
    <x v="2"/>
    <x v="0"/>
    <x v="0"/>
    <s v="Yes"/>
    <s v="Private"/>
    <s v="Urban"/>
    <n v="102.11"/>
    <x v="0"/>
    <n v="23.1"/>
    <n v="28.25"/>
    <n v="23.1"/>
    <x v="1"/>
    <x v="0"/>
    <s v="0"/>
    <n v="-2.1332181612716706E-2"/>
  </r>
  <r>
    <n v="60603"/>
    <x v="1"/>
    <n v="51"/>
    <x v="2"/>
    <x v="0"/>
    <x v="0"/>
    <s v="No"/>
    <s v="Private"/>
    <s v="Rural"/>
    <n v="66.67"/>
    <x v="3"/>
    <n v="29.5"/>
    <n v="28.25"/>
    <n v="29.5"/>
    <x v="1"/>
    <x v="0"/>
    <s v="0"/>
    <n v="1.0214518585846539E-2"/>
  </r>
  <r>
    <n v="60973"/>
    <x v="0"/>
    <n v="51"/>
    <x v="2"/>
    <x v="0"/>
    <x v="0"/>
    <s v="Yes"/>
    <s v="Private"/>
    <s v="Urban"/>
    <n v="66.11"/>
    <x v="3"/>
    <n v="26.3"/>
    <n v="28.25"/>
    <n v="26.3"/>
    <x v="1"/>
    <x v="0"/>
    <s v="0"/>
    <n v="2.4232762970331435E-2"/>
  </r>
  <r>
    <n v="61475"/>
    <x v="1"/>
    <n v="51"/>
    <x v="2"/>
    <x v="1"/>
    <x v="0"/>
    <s v="Yes"/>
    <s v="Private"/>
    <s v="Rural"/>
    <n v="85.84"/>
    <x v="1"/>
    <n v="31.8"/>
    <n v="28.25"/>
    <n v="31.8"/>
    <x v="1"/>
    <x v="0"/>
    <s v="0"/>
    <n v="2.3640975180744577E-2"/>
  </r>
  <r>
    <n v="61830"/>
    <x v="0"/>
    <n v="51"/>
    <x v="2"/>
    <x v="0"/>
    <x v="0"/>
    <s v="Yes"/>
    <s v="Private"/>
    <s v="Rural"/>
    <n v="78.05"/>
    <x v="1"/>
    <n v="31.4"/>
    <n v="28.25"/>
    <n v="31.4"/>
    <x v="1"/>
    <x v="0"/>
    <s v="0"/>
    <n v="-1.199598913240974E-2"/>
  </r>
  <r>
    <n v="62090"/>
    <x v="0"/>
    <n v="51"/>
    <x v="2"/>
    <x v="0"/>
    <x v="0"/>
    <s v="No"/>
    <s v="Self-employed"/>
    <s v="Rural"/>
    <n v="219.17"/>
    <x v="2"/>
    <n v="29.8"/>
    <n v="28.25"/>
    <n v="29.8"/>
    <x v="1"/>
    <x v="0"/>
    <s v="0"/>
    <n v="1.5446681239478731E-3"/>
  </r>
  <r>
    <n v="62439"/>
    <x v="1"/>
    <n v="51"/>
    <x v="2"/>
    <x v="0"/>
    <x v="0"/>
    <s v="Yes"/>
    <s v="Govt_job"/>
    <s v="Rural"/>
    <n v="103.43"/>
    <x v="0"/>
    <n v="27.3"/>
    <n v="28.25"/>
    <n v="27.3"/>
    <x v="2"/>
    <x v="1"/>
    <s v="1"/>
    <n v="1.002187849380423"/>
  </r>
  <r>
    <n v="62668"/>
    <x v="1"/>
    <n v="51"/>
    <x v="2"/>
    <x v="0"/>
    <x v="0"/>
    <s v="Yes"/>
    <s v="Self-employed"/>
    <s v="Urban"/>
    <n v="143.15"/>
    <x v="4"/>
    <n v="44.7"/>
    <n v="28.25"/>
    <n v="44.7"/>
    <x v="2"/>
    <x v="0"/>
    <s v="0"/>
    <n v="1.9853669941258374E-2"/>
  </r>
  <r>
    <n v="63282"/>
    <x v="1"/>
    <n v="51"/>
    <x v="2"/>
    <x v="0"/>
    <x v="0"/>
    <s v="Yes"/>
    <s v="Govt_job"/>
    <s v="Rural"/>
    <n v="92.95"/>
    <x v="1"/>
    <n v="23.9"/>
    <n v="28.25"/>
    <n v="23.9"/>
    <x v="1"/>
    <x v="0"/>
    <s v="0"/>
    <n v="-9.6004940751858552E-3"/>
  </r>
  <r>
    <n v="65411"/>
    <x v="1"/>
    <n v="51"/>
    <x v="2"/>
    <x v="0"/>
    <x v="0"/>
    <s v="Yes"/>
    <s v="Private"/>
    <s v="Urban"/>
    <n v="152.56"/>
    <x v="4"/>
    <n v="21.8"/>
    <n v="28.25"/>
    <n v="21.8"/>
    <x v="0"/>
    <x v="0"/>
    <s v="0"/>
    <n v="6.8633313678383991E-4"/>
  </r>
  <r>
    <n v="66071"/>
    <x v="0"/>
    <n v="51"/>
    <x v="2"/>
    <x v="1"/>
    <x v="0"/>
    <s v="Yes"/>
    <s v="Private"/>
    <s v="Urban"/>
    <n v="112.16"/>
    <x v="0"/>
    <n v="42.5"/>
    <n v="28.25"/>
    <n v="42.5"/>
    <x v="2"/>
    <x v="1"/>
    <s v="1"/>
    <n v="0.98149646424063974"/>
  </r>
  <r>
    <n v="68438"/>
    <x v="1"/>
    <n v="51"/>
    <x v="2"/>
    <x v="0"/>
    <x v="0"/>
    <s v="Yes"/>
    <s v="Private"/>
    <s v="Rural"/>
    <n v="90.78"/>
    <x v="1"/>
    <n v="32.299999999999997"/>
    <n v="28.25"/>
    <n v="32.299999999999997"/>
    <x v="1"/>
    <x v="0"/>
    <s v="0"/>
    <n v="-1.8328845852087487E-2"/>
  </r>
  <r>
    <n v="71099"/>
    <x v="1"/>
    <n v="51"/>
    <x v="2"/>
    <x v="0"/>
    <x v="0"/>
    <s v="Yes"/>
    <s v="Self-employed"/>
    <s v="Urban"/>
    <n v="89.74"/>
    <x v="1"/>
    <n v="28.4"/>
    <n v="28.25"/>
    <n v="28.4"/>
    <x v="1"/>
    <x v="0"/>
    <s v="0"/>
    <n v="2.2632042376543315E-2"/>
  </r>
  <r>
    <n v="72011"/>
    <x v="0"/>
    <n v="51"/>
    <x v="2"/>
    <x v="0"/>
    <x v="0"/>
    <s v="No"/>
    <s v="Self-employed"/>
    <s v="Rural"/>
    <n v="87.15"/>
    <x v="1"/>
    <n v="26.4"/>
    <n v="28.25"/>
    <n v="26.4"/>
    <x v="2"/>
    <x v="0"/>
    <s v="0"/>
    <n v="-1.0354079469548222E-2"/>
  </r>
  <r>
    <n v="641"/>
    <x v="0"/>
    <n v="52"/>
    <x v="2"/>
    <x v="0"/>
    <x v="0"/>
    <s v="Yes"/>
    <s v="Govt_job"/>
    <s v="Rural"/>
    <n v="87.26"/>
    <x v="1"/>
    <n v="40.1"/>
    <n v="28.25"/>
    <n v="40.1"/>
    <x v="3"/>
    <x v="0"/>
    <s v="0"/>
    <n v="-3.2568541764880278E-3"/>
  </r>
  <r>
    <n v="721"/>
    <x v="1"/>
    <n v="52"/>
    <x v="2"/>
    <x v="1"/>
    <x v="0"/>
    <s v="Yes"/>
    <s v="Self-employed"/>
    <s v="Urban"/>
    <n v="114.25"/>
    <x v="0"/>
    <n v="24.3"/>
    <n v="28.25"/>
    <n v="24.3"/>
    <x v="2"/>
    <x v="0"/>
    <s v="0"/>
    <n v="1.9623815010934891E-2"/>
  </r>
  <r>
    <n v="1703"/>
    <x v="1"/>
    <n v="52"/>
    <x v="2"/>
    <x v="0"/>
    <x v="0"/>
    <s v="Yes"/>
    <s v="Private"/>
    <s v="Urban"/>
    <n v="82.24"/>
    <x v="1"/>
    <n v="54.7"/>
    <n v="28.25"/>
    <n v="54.7"/>
    <x v="2"/>
    <x v="0"/>
    <s v="0"/>
    <n v="2.7300491006819195E-4"/>
  </r>
  <r>
    <n v="2070"/>
    <x v="0"/>
    <n v="52"/>
    <x v="2"/>
    <x v="0"/>
    <x v="0"/>
    <s v="Yes"/>
    <s v="Private"/>
    <s v="Urban"/>
    <n v="95.85"/>
    <x v="1"/>
    <n v="29.6"/>
    <n v="28.25"/>
    <n v="29.6"/>
    <x v="3"/>
    <x v="0"/>
    <s v="0"/>
    <n v="-5.3013521433788622E-3"/>
  </r>
  <r>
    <n v="2314"/>
    <x v="0"/>
    <n v="52"/>
    <x v="2"/>
    <x v="0"/>
    <x v="0"/>
    <s v="Yes"/>
    <s v="Private"/>
    <s v="Urban"/>
    <n v="226.7"/>
    <x v="2"/>
    <m/>
    <n v="28.25"/>
    <n v="28.25"/>
    <x v="3"/>
    <x v="0"/>
    <s v="0"/>
    <n v="1.5467982050016104E-2"/>
  </r>
  <r>
    <n v="4797"/>
    <x v="1"/>
    <n v="52"/>
    <x v="2"/>
    <x v="0"/>
    <x v="0"/>
    <s v="Yes"/>
    <s v="Private"/>
    <s v="Urban"/>
    <n v="99.1"/>
    <x v="0"/>
    <n v="29.1"/>
    <n v="28.25"/>
    <n v="29.1"/>
    <x v="0"/>
    <x v="0"/>
    <s v="0"/>
    <n v="9.3949053853429054E-3"/>
  </r>
  <r>
    <n v="5353"/>
    <x v="0"/>
    <n v="52"/>
    <x v="2"/>
    <x v="0"/>
    <x v="1"/>
    <s v="No"/>
    <s v="Private"/>
    <s v="Rural"/>
    <n v="101.5"/>
    <x v="0"/>
    <n v="31.2"/>
    <n v="28.25"/>
    <n v="31.2"/>
    <x v="3"/>
    <x v="0"/>
    <s v="0"/>
    <n v="2.3528752510487139E-2"/>
  </r>
  <r>
    <n v="6199"/>
    <x v="1"/>
    <n v="52"/>
    <x v="2"/>
    <x v="0"/>
    <x v="0"/>
    <s v="Yes"/>
    <s v="Govt_job"/>
    <s v="Rural"/>
    <n v="107.27"/>
    <x v="0"/>
    <n v="30.1"/>
    <n v="28.25"/>
    <n v="30.1"/>
    <x v="0"/>
    <x v="0"/>
    <s v="0"/>
    <n v="2.4753730751426034E-2"/>
  </r>
  <r>
    <n v="6605"/>
    <x v="0"/>
    <n v="52"/>
    <x v="2"/>
    <x v="1"/>
    <x v="0"/>
    <s v="Yes"/>
    <s v="Govt_job"/>
    <s v="Urban"/>
    <n v="235.06"/>
    <x v="2"/>
    <n v="39.9"/>
    <n v="28.25"/>
    <n v="39.9"/>
    <x v="2"/>
    <x v="0"/>
    <s v="0"/>
    <n v="7.1305096159394567E-3"/>
  </r>
  <r>
    <n v="6852"/>
    <x v="1"/>
    <n v="52"/>
    <x v="2"/>
    <x v="1"/>
    <x v="0"/>
    <s v="Yes"/>
    <s v="Self-employed"/>
    <s v="Rural"/>
    <n v="104.45"/>
    <x v="0"/>
    <m/>
    <n v="28.25"/>
    <n v="28.25"/>
    <x v="1"/>
    <x v="0"/>
    <s v="0"/>
    <n v="1.5783065141363618E-2"/>
  </r>
  <r>
    <n v="6988"/>
    <x v="1"/>
    <n v="52"/>
    <x v="2"/>
    <x v="0"/>
    <x v="0"/>
    <s v="Yes"/>
    <s v="Self-employed"/>
    <s v="Urban"/>
    <n v="113.21"/>
    <x v="0"/>
    <n v="38.299999999999997"/>
    <n v="28.25"/>
    <n v="38.299999999999997"/>
    <x v="1"/>
    <x v="0"/>
    <s v="0"/>
    <n v="-2.3541518797768324E-2"/>
  </r>
  <r>
    <n v="7700"/>
    <x v="1"/>
    <n v="52"/>
    <x v="2"/>
    <x v="0"/>
    <x v="0"/>
    <s v="Yes"/>
    <s v="Private"/>
    <s v="Urban"/>
    <n v="106.54"/>
    <x v="0"/>
    <n v="22.4"/>
    <n v="28.25"/>
    <n v="22.4"/>
    <x v="1"/>
    <x v="0"/>
    <s v="0"/>
    <n v="-1.0700696277638755E-2"/>
  </r>
  <r>
    <n v="8117"/>
    <x v="0"/>
    <n v="52"/>
    <x v="2"/>
    <x v="0"/>
    <x v="0"/>
    <s v="Yes"/>
    <s v="Private"/>
    <s v="Rural"/>
    <n v="75.77"/>
    <x v="1"/>
    <n v="30"/>
    <n v="28.25"/>
    <n v="30"/>
    <x v="2"/>
    <x v="0"/>
    <s v="0"/>
    <n v="5.7978364787840127E-4"/>
  </r>
  <r>
    <n v="10370"/>
    <x v="0"/>
    <n v="52"/>
    <x v="2"/>
    <x v="0"/>
    <x v="0"/>
    <s v="Yes"/>
    <s v="Govt_job"/>
    <s v="Urban"/>
    <n v="86.06"/>
    <x v="1"/>
    <n v="29.2"/>
    <n v="28.25"/>
    <n v="29.2"/>
    <x v="2"/>
    <x v="0"/>
    <s v="0"/>
    <n v="7.5973350988377377E-3"/>
  </r>
  <r>
    <n v="10541"/>
    <x v="0"/>
    <n v="52"/>
    <x v="2"/>
    <x v="1"/>
    <x v="0"/>
    <s v="Yes"/>
    <s v="Private"/>
    <s v="Rural"/>
    <n v="100.71"/>
    <x v="0"/>
    <n v="37"/>
    <n v="28.25"/>
    <n v="37"/>
    <x v="1"/>
    <x v="0"/>
    <s v="0"/>
    <n v="7.7113060637301776E-3"/>
  </r>
  <r>
    <n v="10696"/>
    <x v="1"/>
    <n v="52"/>
    <x v="2"/>
    <x v="0"/>
    <x v="0"/>
    <s v="Yes"/>
    <s v="Private"/>
    <s v="Urban"/>
    <n v="81.319999999999993"/>
    <x v="1"/>
    <n v="27.6"/>
    <n v="28.25"/>
    <n v="27.6"/>
    <x v="2"/>
    <x v="0"/>
    <s v="0"/>
    <n v="2.207526773182153E-2"/>
  </r>
  <r>
    <n v="12465"/>
    <x v="1"/>
    <n v="52"/>
    <x v="2"/>
    <x v="0"/>
    <x v="0"/>
    <s v="No"/>
    <s v="Private"/>
    <s v="Rural"/>
    <n v="88.04"/>
    <x v="1"/>
    <n v="42.1"/>
    <n v="28.25"/>
    <n v="42.1"/>
    <x v="1"/>
    <x v="0"/>
    <s v="0"/>
    <n v="-1.0870794082092034E-2"/>
  </r>
  <r>
    <n v="12512"/>
    <x v="1"/>
    <n v="52"/>
    <x v="2"/>
    <x v="1"/>
    <x v="0"/>
    <s v="Yes"/>
    <s v="Private"/>
    <s v="Rural"/>
    <n v="213.54"/>
    <x v="2"/>
    <n v="32"/>
    <n v="28.25"/>
    <n v="32"/>
    <x v="1"/>
    <x v="0"/>
    <s v="0"/>
    <n v="1.5011457406457535E-2"/>
  </r>
  <r>
    <n v="13861"/>
    <x v="1"/>
    <n v="52"/>
    <x v="2"/>
    <x v="1"/>
    <x v="0"/>
    <s v="Yes"/>
    <s v="Self-employed"/>
    <s v="Urban"/>
    <n v="233.29"/>
    <x v="2"/>
    <n v="48.9"/>
    <n v="28.25"/>
    <n v="48.9"/>
    <x v="1"/>
    <x v="1"/>
    <s v="1"/>
    <n v="1.0106923922968503"/>
  </r>
  <r>
    <n v="13870"/>
    <x v="1"/>
    <n v="52"/>
    <x v="2"/>
    <x v="0"/>
    <x v="0"/>
    <s v="Yes"/>
    <s v="Private"/>
    <s v="Urban"/>
    <n v="101.3"/>
    <x v="0"/>
    <n v="33.1"/>
    <n v="28.25"/>
    <n v="33.1"/>
    <x v="3"/>
    <x v="0"/>
    <s v="0"/>
    <n v="-5.390487516176096E-3"/>
  </r>
  <r>
    <n v="18887"/>
    <x v="0"/>
    <n v="52"/>
    <x v="2"/>
    <x v="0"/>
    <x v="0"/>
    <s v="Yes"/>
    <s v="Private"/>
    <s v="Rural"/>
    <n v="107.45"/>
    <x v="0"/>
    <n v="42.1"/>
    <n v="28.25"/>
    <n v="42.1"/>
    <x v="2"/>
    <x v="0"/>
    <s v="0"/>
    <n v="-8.989586786329223E-3"/>
  </r>
  <r>
    <n v="19773"/>
    <x v="1"/>
    <n v="52"/>
    <x v="2"/>
    <x v="0"/>
    <x v="0"/>
    <s v="Yes"/>
    <s v="Private"/>
    <s v="Rural"/>
    <n v="96.59"/>
    <x v="1"/>
    <n v="26.4"/>
    <n v="28.25"/>
    <n v="26.4"/>
    <x v="1"/>
    <x v="1"/>
    <s v="1"/>
    <n v="0.97608980024675784"/>
  </r>
  <r>
    <n v="19907"/>
    <x v="1"/>
    <n v="52"/>
    <x v="2"/>
    <x v="0"/>
    <x v="0"/>
    <s v="Yes"/>
    <s v="Private"/>
    <s v="Rural"/>
    <n v="97.05"/>
    <x v="1"/>
    <n v="28"/>
    <n v="28.25"/>
    <n v="28"/>
    <x v="0"/>
    <x v="0"/>
    <s v="0"/>
    <n v="2.3438270845227316E-2"/>
  </r>
  <r>
    <n v="20541"/>
    <x v="1"/>
    <n v="52"/>
    <x v="2"/>
    <x v="1"/>
    <x v="0"/>
    <s v="Yes"/>
    <s v="Private"/>
    <s v="Rural"/>
    <n v="81.03"/>
    <x v="1"/>
    <n v="32.6"/>
    <n v="28.25"/>
    <n v="32.6"/>
    <x v="1"/>
    <x v="0"/>
    <s v="0"/>
    <n v="1.4043661385489681E-2"/>
  </r>
  <r>
    <n v="21381"/>
    <x v="1"/>
    <n v="52"/>
    <x v="2"/>
    <x v="0"/>
    <x v="0"/>
    <s v="Yes"/>
    <s v="Private"/>
    <s v="Urban"/>
    <n v="107.29"/>
    <x v="0"/>
    <n v="28.1"/>
    <n v="28.25"/>
    <n v="28.1"/>
    <x v="1"/>
    <x v="0"/>
    <s v="0"/>
    <n v="9.4360505681963906E-3"/>
  </r>
  <r>
    <n v="21472"/>
    <x v="0"/>
    <n v="52"/>
    <x v="2"/>
    <x v="0"/>
    <x v="1"/>
    <s v="Yes"/>
    <s v="Self-employed"/>
    <s v="Rural"/>
    <n v="102.97"/>
    <x v="0"/>
    <n v="41.9"/>
    <n v="28.25"/>
    <n v="41.9"/>
    <x v="2"/>
    <x v="0"/>
    <s v="0"/>
    <n v="4.586517187494127E-3"/>
  </r>
  <r>
    <n v="21971"/>
    <x v="1"/>
    <n v="52"/>
    <x v="2"/>
    <x v="0"/>
    <x v="0"/>
    <s v="Yes"/>
    <s v="Govt_job"/>
    <s v="Rural"/>
    <n v="183.87"/>
    <x v="4"/>
    <n v="26.2"/>
    <n v="28.25"/>
    <n v="26.2"/>
    <x v="1"/>
    <x v="0"/>
    <s v="0"/>
    <n v="5.8566447332574992E-3"/>
  </r>
  <r>
    <n v="22282"/>
    <x v="0"/>
    <n v="52"/>
    <x v="2"/>
    <x v="1"/>
    <x v="0"/>
    <s v="Yes"/>
    <s v="Govt_job"/>
    <s v="Rural"/>
    <n v="116.62"/>
    <x v="0"/>
    <m/>
    <n v="28.25"/>
    <n v="28.25"/>
    <x v="3"/>
    <x v="0"/>
    <s v="0"/>
    <n v="-2.1155390544690567E-2"/>
  </r>
  <r>
    <n v="25476"/>
    <x v="1"/>
    <n v="52"/>
    <x v="2"/>
    <x v="0"/>
    <x v="0"/>
    <s v="Yes"/>
    <s v="Private"/>
    <s v="Urban"/>
    <n v="83.84"/>
    <x v="1"/>
    <n v="35"/>
    <n v="28.25"/>
    <n v="35"/>
    <x v="0"/>
    <x v="0"/>
    <s v="0"/>
    <n v="2.3301559958706698E-3"/>
  </r>
  <r>
    <n v="28303"/>
    <x v="1"/>
    <n v="52"/>
    <x v="2"/>
    <x v="0"/>
    <x v="0"/>
    <s v="Yes"/>
    <s v="Self-employed"/>
    <s v="Rural"/>
    <n v="205"/>
    <x v="2"/>
    <n v="30.1"/>
    <n v="28.25"/>
    <n v="30.1"/>
    <x v="1"/>
    <x v="0"/>
    <s v="0"/>
    <n v="2.0382655581056348E-2"/>
  </r>
  <r>
    <n v="29173"/>
    <x v="0"/>
    <n v="52"/>
    <x v="2"/>
    <x v="0"/>
    <x v="0"/>
    <s v="Yes"/>
    <s v="Govt_job"/>
    <s v="Urban"/>
    <n v="67.5"/>
    <x v="3"/>
    <n v="27.7"/>
    <n v="28.25"/>
    <n v="27.7"/>
    <x v="3"/>
    <x v="0"/>
    <s v="0"/>
    <n v="-2.3162695479381705E-2"/>
  </r>
  <r>
    <n v="30102"/>
    <x v="0"/>
    <n v="52"/>
    <x v="2"/>
    <x v="0"/>
    <x v="0"/>
    <s v="Yes"/>
    <s v="Private"/>
    <s v="Rural"/>
    <n v="68.349999999999994"/>
    <x v="3"/>
    <n v="34.1"/>
    <n v="28.25"/>
    <n v="34.1"/>
    <x v="1"/>
    <x v="0"/>
    <s v="0"/>
    <n v="-1.8918217339631067E-2"/>
  </r>
  <r>
    <n v="30379"/>
    <x v="1"/>
    <n v="52"/>
    <x v="2"/>
    <x v="0"/>
    <x v="0"/>
    <s v="Yes"/>
    <s v="Govt_job"/>
    <s v="Urban"/>
    <n v="104"/>
    <x v="0"/>
    <n v="25.6"/>
    <n v="28.25"/>
    <n v="25.6"/>
    <x v="3"/>
    <x v="0"/>
    <s v="0"/>
    <n v="-1.2290649829357814E-2"/>
  </r>
  <r>
    <n v="31811"/>
    <x v="1"/>
    <n v="52"/>
    <x v="2"/>
    <x v="0"/>
    <x v="1"/>
    <s v="Yes"/>
    <s v="Private"/>
    <s v="Urban"/>
    <n v="85.66"/>
    <x v="1"/>
    <n v="39.4"/>
    <n v="28.25"/>
    <n v="39.4"/>
    <x v="1"/>
    <x v="0"/>
    <s v="0"/>
    <n v="1.3574254288586923E-2"/>
  </r>
  <r>
    <n v="32840"/>
    <x v="1"/>
    <n v="52"/>
    <x v="2"/>
    <x v="0"/>
    <x v="0"/>
    <s v="Yes"/>
    <s v="Private"/>
    <s v="Urban"/>
    <n v="97.32"/>
    <x v="1"/>
    <n v="21.8"/>
    <n v="28.25"/>
    <n v="21.8"/>
    <x v="3"/>
    <x v="0"/>
    <s v="0"/>
    <n v="4.6714277176201913E-3"/>
  </r>
  <r>
    <n v="33064"/>
    <x v="0"/>
    <n v="52"/>
    <x v="2"/>
    <x v="0"/>
    <x v="1"/>
    <s v="Yes"/>
    <s v="Private"/>
    <s v="Urban"/>
    <n v="87"/>
    <x v="1"/>
    <n v="30.9"/>
    <n v="28.25"/>
    <n v="30.9"/>
    <x v="1"/>
    <x v="0"/>
    <s v="0"/>
    <n v="1.4605318219942176E-2"/>
  </r>
  <r>
    <n v="34326"/>
    <x v="0"/>
    <n v="52"/>
    <x v="2"/>
    <x v="0"/>
    <x v="0"/>
    <s v="Yes"/>
    <s v="Private"/>
    <s v="Urban"/>
    <n v="229.2"/>
    <x v="2"/>
    <n v="35.6"/>
    <n v="28.25"/>
    <n v="35.6"/>
    <x v="2"/>
    <x v="0"/>
    <s v="0"/>
    <n v="-1.5951239664813793E-2"/>
  </r>
  <r>
    <n v="34396"/>
    <x v="1"/>
    <n v="52"/>
    <x v="2"/>
    <x v="1"/>
    <x v="0"/>
    <s v="Yes"/>
    <s v="Private"/>
    <s v="Urban"/>
    <n v="94.98"/>
    <x v="1"/>
    <n v="23.8"/>
    <n v="28.25"/>
    <n v="23.8"/>
    <x v="1"/>
    <x v="0"/>
    <s v="0"/>
    <n v="2.2134585893097081E-2"/>
  </r>
  <r>
    <n v="35602"/>
    <x v="1"/>
    <n v="52"/>
    <x v="2"/>
    <x v="0"/>
    <x v="0"/>
    <s v="Yes"/>
    <s v="Govt_job"/>
    <s v="Rural"/>
    <n v="107.84"/>
    <x v="0"/>
    <n v="22"/>
    <n v="28.25"/>
    <n v="22"/>
    <x v="2"/>
    <x v="0"/>
    <s v="0"/>
    <n v="-9.2919250065000743E-3"/>
  </r>
  <r>
    <n v="35999"/>
    <x v="1"/>
    <n v="52"/>
    <x v="2"/>
    <x v="0"/>
    <x v="0"/>
    <s v="Yes"/>
    <s v="Private"/>
    <s v="Urban"/>
    <n v="86.85"/>
    <x v="1"/>
    <n v="23.8"/>
    <n v="28.25"/>
    <n v="23.8"/>
    <x v="2"/>
    <x v="0"/>
    <s v="0"/>
    <n v="1.8351349355660129E-3"/>
  </r>
  <r>
    <n v="37011"/>
    <x v="1"/>
    <n v="52"/>
    <x v="2"/>
    <x v="0"/>
    <x v="0"/>
    <s v="Yes"/>
    <s v="Private"/>
    <s v="Rural"/>
    <n v="71.930000000000007"/>
    <x v="1"/>
    <n v="34.1"/>
    <n v="28.25"/>
    <n v="34.1"/>
    <x v="0"/>
    <x v="0"/>
    <s v="0"/>
    <n v="-1.4112844906060861E-2"/>
  </r>
  <r>
    <n v="37440"/>
    <x v="0"/>
    <n v="52"/>
    <x v="2"/>
    <x v="0"/>
    <x v="0"/>
    <s v="Yes"/>
    <s v="Govt_job"/>
    <s v="Urban"/>
    <n v="208.39"/>
    <x v="2"/>
    <n v="36"/>
    <n v="28.25"/>
    <n v="36"/>
    <x v="2"/>
    <x v="0"/>
    <s v="0"/>
    <n v="1.4708585274814317E-2"/>
  </r>
  <r>
    <n v="37972"/>
    <x v="1"/>
    <n v="52"/>
    <x v="2"/>
    <x v="0"/>
    <x v="0"/>
    <s v="Yes"/>
    <s v="Private"/>
    <s v="Rural"/>
    <n v="68.7"/>
    <x v="3"/>
    <n v="16"/>
    <n v="28.25"/>
    <n v="16"/>
    <x v="0"/>
    <x v="0"/>
    <s v="0"/>
    <n v="-1.5592940742166434E-2"/>
  </r>
  <r>
    <n v="38900"/>
    <x v="1"/>
    <n v="52"/>
    <x v="2"/>
    <x v="0"/>
    <x v="0"/>
    <s v="Yes"/>
    <s v="Private"/>
    <s v="Urban"/>
    <n v="68.88"/>
    <x v="3"/>
    <n v="26.1"/>
    <n v="28.25"/>
    <n v="26.1"/>
    <x v="0"/>
    <x v="0"/>
    <s v="0"/>
    <n v="-4.2515135946025349E-3"/>
  </r>
  <r>
    <n v="40548"/>
    <x v="0"/>
    <n v="52"/>
    <x v="2"/>
    <x v="0"/>
    <x v="0"/>
    <s v="Yes"/>
    <s v="Private"/>
    <s v="Rural"/>
    <n v="223.58"/>
    <x v="2"/>
    <n v="35.799999999999997"/>
    <n v="28.25"/>
    <n v="35.799999999999997"/>
    <x v="1"/>
    <x v="0"/>
    <s v="0"/>
    <n v="-9.1758690622730128E-3"/>
  </r>
  <r>
    <n v="40837"/>
    <x v="0"/>
    <n v="52"/>
    <x v="2"/>
    <x v="0"/>
    <x v="0"/>
    <s v="Yes"/>
    <s v="Govt_job"/>
    <s v="Urban"/>
    <n v="120.27"/>
    <x v="0"/>
    <n v="25"/>
    <n v="28.25"/>
    <n v="25"/>
    <x v="1"/>
    <x v="0"/>
    <s v="0"/>
    <n v="1.2733760295199103E-2"/>
  </r>
  <r>
    <n v="41600"/>
    <x v="0"/>
    <n v="52"/>
    <x v="2"/>
    <x v="0"/>
    <x v="0"/>
    <s v="Yes"/>
    <s v="Private"/>
    <s v="Rural"/>
    <n v="67.92"/>
    <x v="3"/>
    <n v="31.1"/>
    <n v="28.25"/>
    <n v="31.1"/>
    <x v="1"/>
    <x v="0"/>
    <s v="0"/>
    <n v="-9.5259826715069493E-4"/>
  </r>
  <r>
    <n v="42191"/>
    <x v="1"/>
    <n v="52"/>
    <x v="2"/>
    <x v="0"/>
    <x v="0"/>
    <s v="Yes"/>
    <s v="Govt_job"/>
    <s v="Urban"/>
    <n v="126.34"/>
    <x v="4"/>
    <n v="35.1"/>
    <n v="28.25"/>
    <n v="35.1"/>
    <x v="1"/>
    <x v="0"/>
    <s v="0"/>
    <n v="-1.8238007382285759E-3"/>
  </r>
  <r>
    <n v="42624"/>
    <x v="1"/>
    <n v="52"/>
    <x v="2"/>
    <x v="0"/>
    <x v="0"/>
    <s v="Yes"/>
    <s v="Private"/>
    <s v="Urban"/>
    <n v="93.14"/>
    <x v="1"/>
    <n v="32.5"/>
    <n v="28.25"/>
    <n v="32.5"/>
    <x v="1"/>
    <x v="0"/>
    <s v="0"/>
    <n v="-1.8214413183634481E-2"/>
  </r>
  <r>
    <n v="42700"/>
    <x v="1"/>
    <n v="52"/>
    <x v="2"/>
    <x v="0"/>
    <x v="0"/>
    <s v="Yes"/>
    <s v="Private"/>
    <s v="Rural"/>
    <n v="200.46"/>
    <x v="2"/>
    <n v="25"/>
    <n v="28.25"/>
    <n v="25"/>
    <x v="0"/>
    <x v="0"/>
    <s v="0"/>
    <n v="1.3426174958520548E-2"/>
  </r>
  <r>
    <n v="43196"/>
    <x v="1"/>
    <n v="52"/>
    <x v="2"/>
    <x v="0"/>
    <x v="0"/>
    <s v="Yes"/>
    <s v="Self-employed"/>
    <s v="Urban"/>
    <n v="59.54"/>
    <x v="3"/>
    <n v="42.2"/>
    <n v="28.25"/>
    <n v="42.2"/>
    <x v="0"/>
    <x v="0"/>
    <s v="0"/>
    <n v="-3.9723314093473847E-4"/>
  </r>
  <r>
    <n v="43268"/>
    <x v="1"/>
    <n v="52"/>
    <x v="2"/>
    <x v="1"/>
    <x v="0"/>
    <s v="No"/>
    <s v="Private"/>
    <s v="Urban"/>
    <n v="73"/>
    <x v="1"/>
    <n v="25.2"/>
    <n v="28.25"/>
    <n v="25.2"/>
    <x v="3"/>
    <x v="0"/>
    <s v="0"/>
    <n v="1.1268940373347408E-2"/>
  </r>
  <r>
    <n v="43433"/>
    <x v="1"/>
    <n v="52"/>
    <x v="2"/>
    <x v="0"/>
    <x v="0"/>
    <s v="Yes"/>
    <s v="Self-employed"/>
    <s v="Rural"/>
    <n v="59.62"/>
    <x v="3"/>
    <n v="50.8"/>
    <n v="28.25"/>
    <n v="50.8"/>
    <x v="0"/>
    <x v="0"/>
    <s v="0"/>
    <n v="-8.493429191999368E-3"/>
  </r>
  <r>
    <n v="44642"/>
    <x v="0"/>
    <n v="52"/>
    <x v="2"/>
    <x v="0"/>
    <x v="0"/>
    <s v="Yes"/>
    <s v="Govt_job"/>
    <s v="Urban"/>
    <n v="93.28"/>
    <x v="1"/>
    <n v="36.299999999999997"/>
    <n v="28.25"/>
    <n v="36.299999999999997"/>
    <x v="1"/>
    <x v="0"/>
    <s v="0"/>
    <n v="-2.2751398300009475E-2"/>
  </r>
  <r>
    <n v="46434"/>
    <x v="0"/>
    <n v="52"/>
    <x v="2"/>
    <x v="1"/>
    <x v="0"/>
    <s v="Yes"/>
    <s v="Govt_job"/>
    <s v="Urban"/>
    <n v="214.43"/>
    <x v="2"/>
    <n v="39.9"/>
    <n v="28.25"/>
    <n v="39.9"/>
    <x v="3"/>
    <x v="0"/>
    <s v="0"/>
    <n v="1.0021011616934295E-2"/>
  </r>
  <r>
    <n v="46461"/>
    <x v="1"/>
    <n v="52"/>
    <x v="2"/>
    <x v="0"/>
    <x v="0"/>
    <s v="Yes"/>
    <s v="Private"/>
    <s v="Urban"/>
    <n v="62.54"/>
    <x v="3"/>
    <n v="35"/>
    <n v="28.25"/>
    <n v="35"/>
    <x v="3"/>
    <x v="0"/>
    <s v="0"/>
    <n v="-4.1900949222551664E-3"/>
  </r>
  <r>
    <n v="48364"/>
    <x v="0"/>
    <n v="52"/>
    <x v="2"/>
    <x v="0"/>
    <x v="0"/>
    <s v="Yes"/>
    <s v="Govt_job"/>
    <s v="Urban"/>
    <n v="223.35"/>
    <x v="2"/>
    <n v="27.3"/>
    <n v="28.25"/>
    <n v="27.3"/>
    <x v="2"/>
    <x v="0"/>
    <s v="0"/>
    <n v="1.6424234556294975E-2"/>
  </r>
  <r>
    <n v="48453"/>
    <x v="1"/>
    <n v="52"/>
    <x v="2"/>
    <x v="0"/>
    <x v="0"/>
    <s v="Yes"/>
    <s v="Private"/>
    <s v="Urban"/>
    <n v="120.25"/>
    <x v="0"/>
    <n v="28.2"/>
    <n v="28.25"/>
    <n v="28.2"/>
    <x v="0"/>
    <x v="0"/>
    <s v="0"/>
    <n v="1.3343794074034594E-2"/>
  </r>
  <r>
    <n v="49229"/>
    <x v="0"/>
    <n v="52"/>
    <x v="2"/>
    <x v="0"/>
    <x v="0"/>
    <s v="No"/>
    <s v="Govt_job"/>
    <s v="Rural"/>
    <n v="72.709999999999994"/>
    <x v="1"/>
    <n v="36.9"/>
    <n v="28.25"/>
    <n v="36.9"/>
    <x v="2"/>
    <x v="0"/>
    <s v="0"/>
    <n v="1.784091384875492E-2"/>
  </r>
  <r>
    <n v="49848"/>
    <x v="0"/>
    <n v="52"/>
    <x v="2"/>
    <x v="0"/>
    <x v="0"/>
    <s v="Yes"/>
    <s v="Private"/>
    <s v="Rural"/>
    <n v="63.78"/>
    <x v="3"/>
    <n v="29.9"/>
    <n v="28.25"/>
    <n v="29.9"/>
    <x v="1"/>
    <x v="0"/>
    <s v="0"/>
    <n v="-2.0179859225622827E-2"/>
  </r>
  <r>
    <n v="51693"/>
    <x v="1"/>
    <n v="52"/>
    <x v="2"/>
    <x v="0"/>
    <x v="0"/>
    <s v="Yes"/>
    <s v="Private"/>
    <s v="Rural"/>
    <n v="173.9"/>
    <x v="4"/>
    <n v="35.799999999999997"/>
    <n v="28.25"/>
    <n v="35.799999999999997"/>
    <x v="1"/>
    <x v="0"/>
    <s v="0"/>
    <n v="1.1510298223711801E-3"/>
  </r>
  <r>
    <n v="51883"/>
    <x v="1"/>
    <n v="52"/>
    <x v="2"/>
    <x v="0"/>
    <x v="0"/>
    <s v="Yes"/>
    <s v="Govt_job"/>
    <s v="Rural"/>
    <n v="69.11"/>
    <x v="3"/>
    <n v="35.200000000000003"/>
    <n v="28.25"/>
    <n v="35.200000000000003"/>
    <x v="1"/>
    <x v="0"/>
    <s v="0"/>
    <n v="9.7839661919627459E-3"/>
  </r>
  <r>
    <n v="52800"/>
    <x v="1"/>
    <n v="52"/>
    <x v="2"/>
    <x v="0"/>
    <x v="0"/>
    <s v="Yes"/>
    <s v="Private"/>
    <s v="Urban"/>
    <n v="77.59"/>
    <x v="1"/>
    <n v="17.7"/>
    <n v="28.25"/>
    <n v="17.7"/>
    <x v="2"/>
    <x v="0"/>
    <s v="0"/>
    <n v="-9.1957685192324938E-3"/>
  </r>
  <r>
    <n v="53144"/>
    <x v="1"/>
    <n v="52"/>
    <x v="2"/>
    <x v="0"/>
    <x v="1"/>
    <s v="Yes"/>
    <s v="Private"/>
    <s v="Urban"/>
    <n v="72.790000000000006"/>
    <x v="1"/>
    <n v="54.7"/>
    <n v="28.25"/>
    <n v="54.7"/>
    <x v="1"/>
    <x v="0"/>
    <s v="0"/>
    <n v="-2.2735452239275079E-2"/>
  </r>
  <r>
    <n v="53422"/>
    <x v="0"/>
    <n v="52"/>
    <x v="2"/>
    <x v="0"/>
    <x v="0"/>
    <s v="Yes"/>
    <s v="Private"/>
    <s v="Rural"/>
    <n v="191.66"/>
    <x v="4"/>
    <n v="26.1"/>
    <n v="28.25"/>
    <n v="26.1"/>
    <x v="3"/>
    <x v="0"/>
    <s v="0"/>
    <n v="2.7770584621081896E-3"/>
  </r>
  <r>
    <n v="56923"/>
    <x v="0"/>
    <n v="52"/>
    <x v="2"/>
    <x v="1"/>
    <x v="0"/>
    <s v="Yes"/>
    <s v="Private"/>
    <s v="Rural"/>
    <n v="116.21"/>
    <x v="0"/>
    <n v="32.799999999999997"/>
    <n v="28.25"/>
    <n v="32.799999999999997"/>
    <x v="3"/>
    <x v="0"/>
    <s v="0"/>
    <n v="1.6321090765517791E-2"/>
  </r>
  <r>
    <n v="57086"/>
    <x v="1"/>
    <n v="52"/>
    <x v="2"/>
    <x v="0"/>
    <x v="0"/>
    <s v="Yes"/>
    <s v="Private"/>
    <s v="Urban"/>
    <n v="126.68"/>
    <x v="4"/>
    <n v="28.1"/>
    <n v="28.25"/>
    <n v="28.1"/>
    <x v="1"/>
    <x v="0"/>
    <s v="0"/>
    <n v="1.877677672277216E-2"/>
  </r>
  <r>
    <n v="57903"/>
    <x v="1"/>
    <n v="52"/>
    <x v="2"/>
    <x v="1"/>
    <x v="0"/>
    <s v="Yes"/>
    <s v="Self-employed"/>
    <s v="Rural"/>
    <n v="111.38"/>
    <x v="0"/>
    <m/>
    <n v="28.25"/>
    <n v="28.25"/>
    <x v="3"/>
    <x v="0"/>
    <s v="0"/>
    <n v="-8.9895302591677159E-3"/>
  </r>
  <r>
    <n v="58291"/>
    <x v="1"/>
    <n v="52"/>
    <x v="2"/>
    <x v="0"/>
    <x v="0"/>
    <s v="Yes"/>
    <s v="Private"/>
    <s v="Rural"/>
    <n v="79.8"/>
    <x v="1"/>
    <n v="32.299999999999997"/>
    <n v="28.25"/>
    <n v="32.299999999999997"/>
    <x v="2"/>
    <x v="0"/>
    <s v="0"/>
    <n v="-1.2550685642248417E-2"/>
  </r>
  <r>
    <n v="58761"/>
    <x v="0"/>
    <n v="52"/>
    <x v="2"/>
    <x v="0"/>
    <x v="0"/>
    <s v="Yes"/>
    <s v="Private"/>
    <s v="Urban"/>
    <n v="87.51"/>
    <x v="1"/>
    <n v="30.5"/>
    <n v="28.25"/>
    <n v="30.5"/>
    <x v="2"/>
    <x v="0"/>
    <s v="0"/>
    <n v="6.2457890730588331E-3"/>
  </r>
  <r>
    <n v="59045"/>
    <x v="1"/>
    <n v="52"/>
    <x v="2"/>
    <x v="0"/>
    <x v="0"/>
    <s v="Yes"/>
    <s v="Private"/>
    <s v="Urban"/>
    <n v="67.3"/>
    <x v="3"/>
    <n v="36.299999999999997"/>
    <n v="28.25"/>
    <n v="36.299999999999997"/>
    <x v="1"/>
    <x v="0"/>
    <s v="0"/>
    <n v="1.6631403356068809E-2"/>
  </r>
  <r>
    <n v="59232"/>
    <x v="1"/>
    <n v="52"/>
    <x v="2"/>
    <x v="0"/>
    <x v="0"/>
    <s v="Yes"/>
    <s v="Self-employed"/>
    <s v="Urban"/>
    <n v="89.59"/>
    <x v="1"/>
    <n v="27.5"/>
    <n v="28.25"/>
    <n v="27.5"/>
    <x v="0"/>
    <x v="0"/>
    <s v="0"/>
    <n v="1.6674201051020455E-2"/>
  </r>
  <r>
    <n v="60464"/>
    <x v="0"/>
    <n v="52"/>
    <x v="2"/>
    <x v="0"/>
    <x v="0"/>
    <s v="Yes"/>
    <s v="Private"/>
    <s v="Urban"/>
    <n v="97.37"/>
    <x v="1"/>
    <n v="26.5"/>
    <n v="28.25"/>
    <n v="26.5"/>
    <x v="3"/>
    <x v="0"/>
    <s v="0"/>
    <n v="-7.282107997876164E-3"/>
  </r>
  <r>
    <n v="61013"/>
    <x v="0"/>
    <n v="52"/>
    <x v="2"/>
    <x v="0"/>
    <x v="0"/>
    <s v="No"/>
    <s v="Private"/>
    <s v="Rural"/>
    <n v="69.37"/>
    <x v="3"/>
    <n v="36.200000000000003"/>
    <n v="28.25"/>
    <n v="36.200000000000003"/>
    <x v="0"/>
    <x v="0"/>
    <s v="0"/>
    <n v="2.3765886604910601E-2"/>
  </r>
  <r>
    <n v="62384"/>
    <x v="0"/>
    <n v="52"/>
    <x v="2"/>
    <x v="0"/>
    <x v="1"/>
    <s v="No"/>
    <s v="Self-employed"/>
    <s v="Rural"/>
    <n v="79.81"/>
    <x v="1"/>
    <m/>
    <n v="28.25"/>
    <n v="28.25"/>
    <x v="2"/>
    <x v="0"/>
    <s v="0"/>
    <n v="-1.010903236838755E-2"/>
  </r>
  <r>
    <n v="63990"/>
    <x v="0"/>
    <n v="52"/>
    <x v="2"/>
    <x v="1"/>
    <x v="0"/>
    <s v="Yes"/>
    <s v="Self-employed"/>
    <s v="Rural"/>
    <n v="192.37"/>
    <x v="4"/>
    <n v="49.2"/>
    <n v="28.25"/>
    <n v="49.2"/>
    <x v="1"/>
    <x v="0"/>
    <s v="0"/>
    <n v="-2.172856712214833E-2"/>
  </r>
  <r>
    <n v="64416"/>
    <x v="1"/>
    <n v="52"/>
    <x v="2"/>
    <x v="0"/>
    <x v="0"/>
    <s v="Yes"/>
    <s v="Govt_job"/>
    <s v="Rural"/>
    <n v="62.66"/>
    <x v="3"/>
    <n v="37.9"/>
    <n v="28.25"/>
    <n v="37.9"/>
    <x v="0"/>
    <x v="0"/>
    <s v="0"/>
    <n v="-2.0245567889363731E-2"/>
  </r>
  <r>
    <n v="65895"/>
    <x v="1"/>
    <n v="52"/>
    <x v="2"/>
    <x v="0"/>
    <x v="0"/>
    <s v="Yes"/>
    <s v="Private"/>
    <s v="Urban"/>
    <n v="98.27"/>
    <x v="1"/>
    <n v="61.2"/>
    <n v="28.25"/>
    <n v="61.2"/>
    <x v="0"/>
    <x v="0"/>
    <s v="0"/>
    <n v="2.566683097865413E-3"/>
  </r>
  <r>
    <n v="66333"/>
    <x v="0"/>
    <n v="52"/>
    <x v="2"/>
    <x v="0"/>
    <x v="0"/>
    <s v="Yes"/>
    <s v="Self-employed"/>
    <s v="Urban"/>
    <n v="78.400000000000006"/>
    <x v="1"/>
    <n v="64.8"/>
    <n v="28.25"/>
    <n v="64.8"/>
    <x v="1"/>
    <x v="0"/>
    <s v="0"/>
    <n v="-3.8751456833957475E-3"/>
  </r>
  <r>
    <n v="66972"/>
    <x v="1"/>
    <n v="52"/>
    <x v="2"/>
    <x v="0"/>
    <x v="0"/>
    <s v="Yes"/>
    <s v="Govt_job"/>
    <s v="Urban"/>
    <n v="80.88"/>
    <x v="1"/>
    <n v="23.8"/>
    <n v="28.25"/>
    <n v="23.8"/>
    <x v="3"/>
    <x v="0"/>
    <s v="0"/>
    <n v="-2.3402182426148894E-2"/>
  </r>
  <r>
    <n v="67431"/>
    <x v="1"/>
    <n v="52"/>
    <x v="2"/>
    <x v="0"/>
    <x v="0"/>
    <s v="Yes"/>
    <s v="Private"/>
    <s v="Urban"/>
    <n v="73.73"/>
    <x v="1"/>
    <n v="34.4"/>
    <n v="28.25"/>
    <n v="34.4"/>
    <x v="2"/>
    <x v="0"/>
    <s v="0"/>
    <n v="-1.7083068176683081E-2"/>
  </r>
  <r>
    <n v="68275"/>
    <x v="0"/>
    <n v="52"/>
    <x v="2"/>
    <x v="0"/>
    <x v="0"/>
    <s v="Yes"/>
    <s v="Private"/>
    <s v="Urban"/>
    <n v="247.69"/>
    <x v="2"/>
    <n v="35.1"/>
    <n v="28.25"/>
    <n v="35.1"/>
    <x v="0"/>
    <x v="0"/>
    <s v="0"/>
    <n v="6.077223723057185E-3"/>
  </r>
  <r>
    <n v="68333"/>
    <x v="1"/>
    <n v="52"/>
    <x v="2"/>
    <x v="1"/>
    <x v="0"/>
    <s v="No"/>
    <s v="Private"/>
    <s v="Rural"/>
    <n v="170.22"/>
    <x v="4"/>
    <n v="27.2"/>
    <n v="28.25"/>
    <n v="27.2"/>
    <x v="2"/>
    <x v="0"/>
    <s v="0"/>
    <n v="-4.3565068487953608E-3"/>
  </r>
  <r>
    <n v="69502"/>
    <x v="1"/>
    <n v="52"/>
    <x v="2"/>
    <x v="1"/>
    <x v="0"/>
    <s v="Yes"/>
    <s v="Private"/>
    <s v="Urban"/>
    <n v="155.86000000000001"/>
    <x v="4"/>
    <n v="27.2"/>
    <n v="28.25"/>
    <n v="27.2"/>
    <x v="3"/>
    <x v="0"/>
    <s v="0"/>
    <n v="-9.2208432689959482E-3"/>
  </r>
  <r>
    <n v="69824"/>
    <x v="0"/>
    <n v="52"/>
    <x v="2"/>
    <x v="0"/>
    <x v="0"/>
    <s v="Yes"/>
    <s v="Private"/>
    <s v="Rural"/>
    <n v="111.04"/>
    <x v="0"/>
    <n v="30"/>
    <n v="28.25"/>
    <n v="30"/>
    <x v="1"/>
    <x v="0"/>
    <s v="0"/>
    <n v="-7.4176415134065751E-3"/>
  </r>
  <r>
    <n v="70455"/>
    <x v="1"/>
    <n v="52"/>
    <x v="2"/>
    <x v="0"/>
    <x v="0"/>
    <s v="Yes"/>
    <s v="Govt_job"/>
    <s v="Urban"/>
    <n v="110.36"/>
    <x v="0"/>
    <n v="39.1"/>
    <n v="28.25"/>
    <n v="39.1"/>
    <x v="2"/>
    <x v="0"/>
    <s v="0"/>
    <n v="1.4934338693573019E-2"/>
  </r>
  <r>
    <n v="71238"/>
    <x v="0"/>
    <n v="52"/>
    <x v="2"/>
    <x v="1"/>
    <x v="0"/>
    <s v="Yes"/>
    <s v="Private"/>
    <s v="Rural"/>
    <n v="74.64"/>
    <x v="1"/>
    <n v="30.7"/>
    <n v="28.25"/>
    <n v="30.7"/>
    <x v="3"/>
    <x v="0"/>
    <s v="0"/>
    <n v="9.2547792359142789E-3"/>
  </r>
  <r>
    <n v="71447"/>
    <x v="0"/>
    <n v="52"/>
    <x v="2"/>
    <x v="0"/>
    <x v="1"/>
    <s v="Yes"/>
    <s v="Private"/>
    <s v="Urban"/>
    <n v="124.49"/>
    <x v="0"/>
    <n v="29"/>
    <n v="28.25"/>
    <n v="29"/>
    <x v="1"/>
    <x v="0"/>
    <s v="0"/>
    <n v="1.7176295211062498E-2"/>
  </r>
  <r>
    <n v="72784"/>
    <x v="1"/>
    <n v="52"/>
    <x v="2"/>
    <x v="0"/>
    <x v="0"/>
    <s v="Yes"/>
    <s v="Private"/>
    <s v="Rural"/>
    <n v="118.46"/>
    <x v="0"/>
    <n v="61.6"/>
    <n v="28.25"/>
    <n v="61.6"/>
    <x v="3"/>
    <x v="0"/>
    <s v="0"/>
    <n v="-2.2490368132453753E-2"/>
  </r>
  <r>
    <n v="72861"/>
    <x v="1"/>
    <n v="52"/>
    <x v="2"/>
    <x v="0"/>
    <x v="0"/>
    <s v="Yes"/>
    <s v="Private"/>
    <s v="Urban"/>
    <n v="69.3"/>
    <x v="3"/>
    <n v="20.100000000000001"/>
    <n v="28.25"/>
    <n v="20.100000000000001"/>
    <x v="1"/>
    <x v="0"/>
    <s v="0"/>
    <n v="-1.9337752113269529E-2"/>
  </r>
  <r>
    <n v="3009"/>
    <x v="1"/>
    <n v="53"/>
    <x v="2"/>
    <x v="0"/>
    <x v="0"/>
    <s v="Yes"/>
    <s v="Self-employed"/>
    <s v="Rural"/>
    <n v="96.88"/>
    <x v="1"/>
    <n v="31.4"/>
    <n v="28.25"/>
    <n v="31.4"/>
    <x v="0"/>
    <x v="0"/>
    <s v="0"/>
    <n v="1.3577820956428455E-2"/>
  </r>
  <r>
    <n v="3167"/>
    <x v="0"/>
    <n v="53"/>
    <x v="2"/>
    <x v="0"/>
    <x v="1"/>
    <s v="Yes"/>
    <s v="Private"/>
    <s v="Urban"/>
    <n v="91.57"/>
    <x v="1"/>
    <n v="30.1"/>
    <n v="28.25"/>
    <n v="30.1"/>
    <x v="2"/>
    <x v="0"/>
    <s v="0"/>
    <n v="-6.1998148383685114E-4"/>
  </r>
  <r>
    <n v="4542"/>
    <x v="1"/>
    <n v="53"/>
    <x v="2"/>
    <x v="0"/>
    <x v="0"/>
    <s v="Yes"/>
    <s v="Govt_job"/>
    <s v="Urban"/>
    <n v="83.79"/>
    <x v="1"/>
    <n v="44"/>
    <n v="28.25"/>
    <n v="44"/>
    <x v="0"/>
    <x v="0"/>
    <s v="0"/>
    <n v="-2.4041192348897449E-2"/>
  </r>
  <r>
    <n v="5043"/>
    <x v="1"/>
    <n v="53"/>
    <x v="2"/>
    <x v="0"/>
    <x v="0"/>
    <s v="Yes"/>
    <s v="Private"/>
    <s v="Urban"/>
    <n v="83.41"/>
    <x v="1"/>
    <n v="29.9"/>
    <n v="28.25"/>
    <n v="29.9"/>
    <x v="1"/>
    <x v="0"/>
    <s v="0"/>
    <n v="-2.1659073789319343E-2"/>
  </r>
  <r>
    <n v="6537"/>
    <x v="1"/>
    <n v="53"/>
    <x v="2"/>
    <x v="0"/>
    <x v="0"/>
    <s v="Yes"/>
    <s v="Self-employed"/>
    <s v="Urban"/>
    <n v="84.85"/>
    <x v="1"/>
    <n v="24.7"/>
    <n v="28.25"/>
    <n v="24.7"/>
    <x v="1"/>
    <x v="0"/>
    <s v="0"/>
    <n v="2.0315496991282173E-2"/>
  </r>
  <r>
    <n v="6731"/>
    <x v="1"/>
    <n v="53"/>
    <x v="2"/>
    <x v="0"/>
    <x v="0"/>
    <s v="No"/>
    <s v="Private"/>
    <s v="Rural"/>
    <n v="235.45"/>
    <x v="2"/>
    <m/>
    <n v="28.25"/>
    <n v="28.25"/>
    <x v="2"/>
    <x v="0"/>
    <s v="0"/>
    <n v="-1.8749582107432106E-2"/>
  </r>
  <r>
    <n v="7516"/>
    <x v="0"/>
    <n v="53"/>
    <x v="2"/>
    <x v="0"/>
    <x v="0"/>
    <s v="Yes"/>
    <s v="Self-employed"/>
    <s v="Urban"/>
    <n v="94.89"/>
    <x v="1"/>
    <n v="28.5"/>
    <n v="28.25"/>
    <n v="28.5"/>
    <x v="1"/>
    <x v="0"/>
    <s v="0"/>
    <n v="1.8236526488286414E-2"/>
  </r>
  <r>
    <n v="8543"/>
    <x v="1"/>
    <n v="53"/>
    <x v="2"/>
    <x v="0"/>
    <x v="0"/>
    <s v="Yes"/>
    <s v="Private"/>
    <s v="Rural"/>
    <n v="105.28"/>
    <x v="0"/>
    <n v="23.1"/>
    <n v="28.25"/>
    <n v="23.1"/>
    <x v="1"/>
    <x v="0"/>
    <s v="0"/>
    <n v="-2.1850419501216543E-2"/>
  </r>
  <r>
    <n v="11068"/>
    <x v="0"/>
    <n v="53"/>
    <x v="2"/>
    <x v="0"/>
    <x v="0"/>
    <s v="Yes"/>
    <s v="Self-employed"/>
    <s v="Urban"/>
    <n v="76.36"/>
    <x v="1"/>
    <n v="29.8"/>
    <n v="28.25"/>
    <n v="29.8"/>
    <x v="0"/>
    <x v="0"/>
    <s v="0"/>
    <n v="2.2992666861430942E-2"/>
  </r>
  <r>
    <n v="11259"/>
    <x v="1"/>
    <n v="53"/>
    <x v="2"/>
    <x v="0"/>
    <x v="0"/>
    <s v="Yes"/>
    <s v="Private"/>
    <s v="Urban"/>
    <n v="227.68"/>
    <x v="2"/>
    <m/>
    <n v="28.25"/>
    <n v="28.25"/>
    <x v="1"/>
    <x v="0"/>
    <s v="0"/>
    <n v="-2.009076617576583E-3"/>
  </r>
  <r>
    <n v="11692"/>
    <x v="1"/>
    <n v="53"/>
    <x v="2"/>
    <x v="0"/>
    <x v="0"/>
    <s v="No"/>
    <s v="Govt_job"/>
    <s v="Urban"/>
    <n v="101.81"/>
    <x v="0"/>
    <n v="29.4"/>
    <n v="28.25"/>
    <n v="29.4"/>
    <x v="3"/>
    <x v="0"/>
    <s v="0"/>
    <n v="-4.3768903221662048E-3"/>
  </r>
  <r>
    <n v="12106"/>
    <x v="0"/>
    <n v="53"/>
    <x v="2"/>
    <x v="1"/>
    <x v="0"/>
    <s v="Yes"/>
    <s v="Govt_job"/>
    <s v="Rural"/>
    <n v="78.16"/>
    <x v="1"/>
    <n v="36.6"/>
    <n v="28.25"/>
    <n v="36.6"/>
    <x v="1"/>
    <x v="0"/>
    <s v="0"/>
    <n v="1.5418451202774663E-2"/>
  </r>
  <r>
    <n v="12134"/>
    <x v="1"/>
    <n v="53"/>
    <x v="2"/>
    <x v="0"/>
    <x v="0"/>
    <s v="Yes"/>
    <s v="Govt_job"/>
    <s v="Rural"/>
    <n v="87.62"/>
    <x v="1"/>
    <n v="33.700000000000003"/>
    <n v="28.25"/>
    <n v="33.700000000000003"/>
    <x v="3"/>
    <x v="0"/>
    <s v="0"/>
    <n v="-1.6785544785152196E-2"/>
  </r>
  <r>
    <n v="12753"/>
    <x v="0"/>
    <n v="53"/>
    <x v="2"/>
    <x v="0"/>
    <x v="0"/>
    <s v="Yes"/>
    <s v="Private"/>
    <s v="Urban"/>
    <n v="86.25"/>
    <x v="1"/>
    <n v="29.3"/>
    <n v="28.25"/>
    <n v="29.3"/>
    <x v="1"/>
    <x v="0"/>
    <s v="0"/>
    <n v="-1.1098370213099017E-2"/>
  </r>
  <r>
    <n v="12812"/>
    <x v="1"/>
    <n v="53"/>
    <x v="2"/>
    <x v="0"/>
    <x v="0"/>
    <s v="Yes"/>
    <s v="Private"/>
    <s v="Rural"/>
    <n v="102"/>
    <x v="0"/>
    <n v="32.4"/>
    <n v="28.25"/>
    <n v="32.4"/>
    <x v="1"/>
    <x v="0"/>
    <s v="0"/>
    <n v="-1.1985053509540095E-2"/>
  </r>
  <r>
    <n v="13223"/>
    <x v="1"/>
    <n v="53"/>
    <x v="2"/>
    <x v="0"/>
    <x v="0"/>
    <s v="Yes"/>
    <s v="Govt_job"/>
    <s v="Rural"/>
    <n v="86.39"/>
    <x v="1"/>
    <n v="30.2"/>
    <n v="28.25"/>
    <n v="30.2"/>
    <x v="1"/>
    <x v="0"/>
    <s v="0"/>
    <n v="6.0691064255974595E-3"/>
  </r>
  <r>
    <n v="15220"/>
    <x v="1"/>
    <n v="53"/>
    <x v="2"/>
    <x v="1"/>
    <x v="0"/>
    <s v="Yes"/>
    <s v="Private"/>
    <s v="Urban"/>
    <n v="87.03"/>
    <x v="1"/>
    <n v="55.2"/>
    <n v="28.25"/>
    <n v="55.2"/>
    <x v="2"/>
    <x v="0"/>
    <s v="0"/>
    <n v="2.2167703577562405E-2"/>
  </r>
  <r>
    <n v="16066"/>
    <x v="1"/>
    <n v="53"/>
    <x v="2"/>
    <x v="1"/>
    <x v="1"/>
    <s v="Yes"/>
    <s v="Private"/>
    <s v="Urban"/>
    <n v="196.25"/>
    <x v="4"/>
    <n v="24.9"/>
    <n v="28.25"/>
    <n v="24.9"/>
    <x v="3"/>
    <x v="0"/>
    <s v="0"/>
    <n v="-2.0198649815855473E-2"/>
  </r>
  <r>
    <n v="17443"/>
    <x v="1"/>
    <n v="53"/>
    <x v="2"/>
    <x v="0"/>
    <x v="0"/>
    <s v="Yes"/>
    <s v="Private"/>
    <s v="Urban"/>
    <n v="73.599999999999994"/>
    <x v="1"/>
    <n v="27"/>
    <n v="28.25"/>
    <n v="27"/>
    <x v="1"/>
    <x v="0"/>
    <s v="0"/>
    <n v="1.9350508826326902E-2"/>
  </r>
  <r>
    <n v="17869"/>
    <x v="1"/>
    <n v="53"/>
    <x v="2"/>
    <x v="0"/>
    <x v="0"/>
    <s v="Yes"/>
    <s v="Private"/>
    <s v="Urban"/>
    <n v="94.78"/>
    <x v="1"/>
    <n v="30.1"/>
    <n v="28.25"/>
    <n v="30.1"/>
    <x v="0"/>
    <x v="0"/>
    <s v="0"/>
    <n v="-1.3224070319714011E-3"/>
  </r>
  <r>
    <n v="20825"/>
    <x v="1"/>
    <n v="53"/>
    <x v="2"/>
    <x v="0"/>
    <x v="0"/>
    <s v="Yes"/>
    <s v="Govt_job"/>
    <s v="Rural"/>
    <n v="84.9"/>
    <x v="1"/>
    <n v="21.6"/>
    <n v="28.25"/>
    <n v="21.6"/>
    <x v="1"/>
    <x v="0"/>
    <s v="0"/>
    <n v="-1.8004854746764682E-2"/>
  </r>
  <r>
    <n v="23238"/>
    <x v="0"/>
    <n v="53"/>
    <x v="2"/>
    <x v="0"/>
    <x v="1"/>
    <s v="Yes"/>
    <s v="Private"/>
    <s v="Rural"/>
    <n v="95.23"/>
    <x v="1"/>
    <n v="35.200000000000003"/>
    <n v="28.25"/>
    <n v="35.200000000000003"/>
    <x v="3"/>
    <x v="0"/>
    <s v="0"/>
    <n v="-3.267867186307144E-3"/>
  </r>
  <r>
    <n v="27377"/>
    <x v="0"/>
    <n v="53"/>
    <x v="2"/>
    <x v="0"/>
    <x v="0"/>
    <s v="Yes"/>
    <s v="Private"/>
    <s v="Rural"/>
    <n v="79.87"/>
    <x v="1"/>
    <n v="30.9"/>
    <n v="28.25"/>
    <n v="30.9"/>
    <x v="1"/>
    <x v="0"/>
    <s v="0"/>
    <n v="-1.7502682660149888E-2"/>
  </r>
  <r>
    <n v="27608"/>
    <x v="1"/>
    <n v="53"/>
    <x v="2"/>
    <x v="0"/>
    <x v="0"/>
    <s v="Yes"/>
    <s v="Govt_job"/>
    <s v="Urban"/>
    <n v="74.64"/>
    <x v="1"/>
    <n v="22.4"/>
    <n v="28.25"/>
    <n v="22.4"/>
    <x v="0"/>
    <x v="0"/>
    <s v="0"/>
    <n v="-1.0727911781425719E-2"/>
  </r>
  <r>
    <n v="28447"/>
    <x v="1"/>
    <n v="53"/>
    <x v="2"/>
    <x v="1"/>
    <x v="0"/>
    <s v="Yes"/>
    <s v="Private"/>
    <s v="Rural"/>
    <n v="216.88"/>
    <x v="2"/>
    <n v="31.4"/>
    <n v="28.25"/>
    <n v="31.4"/>
    <x v="3"/>
    <x v="0"/>
    <s v="0"/>
    <n v="-1.049563018783059E-2"/>
  </r>
  <r>
    <n v="30457"/>
    <x v="1"/>
    <n v="53"/>
    <x v="2"/>
    <x v="1"/>
    <x v="0"/>
    <s v="Yes"/>
    <s v="Govt_job"/>
    <s v="Rural"/>
    <n v="98.61"/>
    <x v="1"/>
    <n v="38.799999999999997"/>
    <n v="28.25"/>
    <n v="38.799999999999997"/>
    <x v="3"/>
    <x v="0"/>
    <s v="0"/>
    <n v="-2.3462550616602719E-2"/>
  </r>
  <r>
    <n v="30836"/>
    <x v="1"/>
    <n v="53"/>
    <x v="2"/>
    <x v="0"/>
    <x v="0"/>
    <s v="Yes"/>
    <s v="Private"/>
    <s v="Urban"/>
    <n v="85.46"/>
    <x v="1"/>
    <n v="30"/>
    <n v="28.25"/>
    <n v="30"/>
    <x v="1"/>
    <x v="0"/>
    <s v="0"/>
    <n v="4.1628204795498506E-3"/>
  </r>
  <r>
    <n v="31712"/>
    <x v="1"/>
    <n v="53"/>
    <x v="2"/>
    <x v="0"/>
    <x v="0"/>
    <s v="Yes"/>
    <s v="Private"/>
    <s v="Urban"/>
    <n v="88.38"/>
    <x v="1"/>
    <n v="25.4"/>
    <n v="28.25"/>
    <n v="25.4"/>
    <x v="1"/>
    <x v="0"/>
    <s v="0"/>
    <n v="-1.3183328164689612E-2"/>
  </r>
  <r>
    <n v="32094"/>
    <x v="0"/>
    <n v="53"/>
    <x v="2"/>
    <x v="1"/>
    <x v="0"/>
    <s v="Yes"/>
    <s v="Self-employed"/>
    <s v="Urban"/>
    <n v="78.680000000000007"/>
    <x v="1"/>
    <n v="29.5"/>
    <n v="28.25"/>
    <n v="29.5"/>
    <x v="1"/>
    <x v="0"/>
    <s v="0"/>
    <n v="1.8189885134131622E-2"/>
  </r>
  <r>
    <n v="32202"/>
    <x v="0"/>
    <n v="53"/>
    <x v="2"/>
    <x v="0"/>
    <x v="0"/>
    <s v="Yes"/>
    <s v="Private"/>
    <s v="Rural"/>
    <n v="95.47"/>
    <x v="1"/>
    <n v="26"/>
    <n v="28.25"/>
    <n v="26"/>
    <x v="3"/>
    <x v="0"/>
    <s v="0"/>
    <n v="3.0430772842144349E-3"/>
  </r>
  <r>
    <n v="32270"/>
    <x v="0"/>
    <n v="53"/>
    <x v="2"/>
    <x v="0"/>
    <x v="0"/>
    <s v="Yes"/>
    <s v="Private"/>
    <s v="Rural"/>
    <n v="198.24"/>
    <x v="4"/>
    <n v="38.1"/>
    <n v="28.25"/>
    <n v="38.1"/>
    <x v="1"/>
    <x v="0"/>
    <s v="0"/>
    <n v="-2.2759233745893271E-2"/>
  </r>
  <r>
    <n v="33525"/>
    <x v="0"/>
    <n v="53"/>
    <x v="2"/>
    <x v="0"/>
    <x v="0"/>
    <s v="Yes"/>
    <s v="Govt_job"/>
    <s v="Urban"/>
    <n v="113.4"/>
    <x v="0"/>
    <n v="35.1"/>
    <n v="28.25"/>
    <n v="35.1"/>
    <x v="3"/>
    <x v="0"/>
    <s v="0"/>
    <n v="-2.4595720611754766E-2"/>
  </r>
  <r>
    <n v="37053"/>
    <x v="0"/>
    <n v="53"/>
    <x v="2"/>
    <x v="0"/>
    <x v="0"/>
    <s v="Yes"/>
    <s v="Govt_job"/>
    <s v="Rural"/>
    <n v="78.73"/>
    <x v="1"/>
    <n v="23.3"/>
    <n v="28.25"/>
    <n v="23.3"/>
    <x v="1"/>
    <x v="0"/>
    <s v="0"/>
    <n v="-2.4705187889682732E-3"/>
  </r>
  <r>
    <n v="37759"/>
    <x v="1"/>
    <n v="53"/>
    <x v="2"/>
    <x v="0"/>
    <x v="0"/>
    <s v="Yes"/>
    <s v="Private"/>
    <s v="Rural"/>
    <n v="72.63"/>
    <x v="1"/>
    <n v="66.8"/>
    <n v="28.25"/>
    <n v="66.8"/>
    <x v="0"/>
    <x v="0"/>
    <s v="0"/>
    <n v="5.7112171514106854E-3"/>
  </r>
  <r>
    <n v="37865"/>
    <x v="0"/>
    <n v="53"/>
    <x v="2"/>
    <x v="0"/>
    <x v="0"/>
    <s v="Yes"/>
    <s v="Private"/>
    <s v="Urban"/>
    <n v="142.63999999999999"/>
    <x v="4"/>
    <n v="27.8"/>
    <n v="28.25"/>
    <n v="27.8"/>
    <x v="3"/>
    <x v="0"/>
    <s v="0"/>
    <n v="-2.4693891344508716E-2"/>
  </r>
  <r>
    <n v="39129"/>
    <x v="0"/>
    <n v="53"/>
    <x v="2"/>
    <x v="0"/>
    <x v="0"/>
    <s v="Yes"/>
    <s v="Govt_job"/>
    <s v="Rural"/>
    <n v="86"/>
    <x v="1"/>
    <n v="24.1"/>
    <n v="28.25"/>
    <n v="24.1"/>
    <x v="1"/>
    <x v="0"/>
    <s v="0"/>
    <n v="-1.3654991695329527E-2"/>
  </r>
  <r>
    <n v="39632"/>
    <x v="1"/>
    <n v="53"/>
    <x v="2"/>
    <x v="0"/>
    <x v="0"/>
    <s v="Yes"/>
    <s v="Private"/>
    <s v="Urban"/>
    <n v="209.5"/>
    <x v="2"/>
    <n v="41.8"/>
    <n v="28.25"/>
    <n v="41.8"/>
    <x v="1"/>
    <x v="0"/>
    <s v="0"/>
    <n v="-1.6198408428263155E-2"/>
  </r>
  <r>
    <n v="41665"/>
    <x v="0"/>
    <n v="53"/>
    <x v="2"/>
    <x v="0"/>
    <x v="0"/>
    <s v="Yes"/>
    <s v="Govt_job"/>
    <s v="Rural"/>
    <n v="159.38999999999999"/>
    <x v="4"/>
    <n v="29.2"/>
    <n v="28.25"/>
    <n v="29.2"/>
    <x v="1"/>
    <x v="0"/>
    <s v="0"/>
    <n v="-2.1594293499362031E-2"/>
  </r>
  <r>
    <n v="42133"/>
    <x v="1"/>
    <n v="53"/>
    <x v="2"/>
    <x v="0"/>
    <x v="0"/>
    <s v="Yes"/>
    <s v="Self-employed"/>
    <s v="Urban"/>
    <n v="63.78"/>
    <x v="3"/>
    <n v="25.9"/>
    <n v="28.25"/>
    <n v="25.9"/>
    <x v="1"/>
    <x v="0"/>
    <s v="0"/>
    <n v="7.6902784702368885E-3"/>
  </r>
  <r>
    <n v="42201"/>
    <x v="0"/>
    <n v="53"/>
    <x v="2"/>
    <x v="0"/>
    <x v="0"/>
    <s v="Yes"/>
    <s v="Private"/>
    <s v="Urban"/>
    <n v="124.16"/>
    <x v="0"/>
    <n v="31.7"/>
    <n v="28.25"/>
    <n v="31.7"/>
    <x v="1"/>
    <x v="0"/>
    <s v="0"/>
    <n v="-9.1936140453153235E-4"/>
  </r>
  <r>
    <n v="44878"/>
    <x v="0"/>
    <n v="53"/>
    <x v="2"/>
    <x v="0"/>
    <x v="0"/>
    <s v="Yes"/>
    <s v="Private"/>
    <s v="Rural"/>
    <n v="175.92"/>
    <x v="4"/>
    <n v="26.9"/>
    <n v="28.25"/>
    <n v="26.9"/>
    <x v="3"/>
    <x v="0"/>
    <s v="0"/>
    <n v="1.187437848640316E-3"/>
  </r>
  <r>
    <n v="45788"/>
    <x v="0"/>
    <n v="53"/>
    <x v="2"/>
    <x v="0"/>
    <x v="1"/>
    <s v="Yes"/>
    <s v="Private"/>
    <s v="Rural"/>
    <n v="197.79"/>
    <x v="4"/>
    <n v="32"/>
    <n v="28.25"/>
    <n v="32"/>
    <x v="0"/>
    <x v="0"/>
    <s v="0"/>
    <n v="5.4068450968116685E-3"/>
  </r>
  <r>
    <n v="46284"/>
    <x v="0"/>
    <n v="53"/>
    <x v="2"/>
    <x v="1"/>
    <x v="0"/>
    <s v="Yes"/>
    <s v="Self-employed"/>
    <s v="Urban"/>
    <n v="227.51"/>
    <x v="2"/>
    <n v="34.700000000000003"/>
    <n v="28.25"/>
    <n v="34.700000000000003"/>
    <x v="2"/>
    <x v="0"/>
    <s v="0"/>
    <n v="1.3618717309427713E-2"/>
  </r>
  <r>
    <n v="46527"/>
    <x v="0"/>
    <n v="53"/>
    <x v="2"/>
    <x v="1"/>
    <x v="1"/>
    <s v="Yes"/>
    <s v="Govt_job"/>
    <s v="Rural"/>
    <n v="109.51"/>
    <x v="0"/>
    <n v="41.9"/>
    <n v="28.25"/>
    <n v="41.9"/>
    <x v="1"/>
    <x v="0"/>
    <s v="0"/>
    <n v="-2.0199374044660035E-2"/>
  </r>
  <r>
    <n v="48072"/>
    <x v="1"/>
    <n v="53"/>
    <x v="2"/>
    <x v="1"/>
    <x v="0"/>
    <s v="Yes"/>
    <s v="Private"/>
    <s v="Urban"/>
    <n v="151.56"/>
    <x v="4"/>
    <n v="28.5"/>
    <n v="28.25"/>
    <n v="28.5"/>
    <x v="0"/>
    <x v="0"/>
    <s v="0"/>
    <n v="4.1662689534671672E-5"/>
  </r>
  <r>
    <n v="48127"/>
    <x v="0"/>
    <n v="53"/>
    <x v="2"/>
    <x v="0"/>
    <x v="0"/>
    <s v="Yes"/>
    <s v="Self-employed"/>
    <s v="Urban"/>
    <n v="109.09"/>
    <x v="0"/>
    <n v="26.3"/>
    <n v="28.25"/>
    <n v="26.3"/>
    <x v="3"/>
    <x v="0"/>
    <s v="0"/>
    <n v="-2.0336781068341331E-2"/>
  </r>
  <r>
    <n v="48323"/>
    <x v="0"/>
    <n v="53"/>
    <x v="2"/>
    <x v="0"/>
    <x v="0"/>
    <s v="Yes"/>
    <s v="Govt_job"/>
    <s v="Rural"/>
    <n v="83.68"/>
    <x v="1"/>
    <n v="26.7"/>
    <n v="28.25"/>
    <n v="26.7"/>
    <x v="0"/>
    <x v="0"/>
    <s v="0"/>
    <n v="-7.4494876795467404E-3"/>
  </r>
  <r>
    <n v="49451"/>
    <x v="1"/>
    <n v="53"/>
    <x v="2"/>
    <x v="0"/>
    <x v="0"/>
    <s v="Yes"/>
    <s v="Private"/>
    <s v="Rural"/>
    <n v="83.91"/>
    <x v="1"/>
    <n v="36.6"/>
    <n v="28.25"/>
    <n v="36.6"/>
    <x v="0"/>
    <x v="0"/>
    <s v="0"/>
    <n v="1.9965792655843667E-2"/>
  </r>
  <r>
    <n v="49661"/>
    <x v="0"/>
    <n v="53"/>
    <x v="2"/>
    <x v="0"/>
    <x v="0"/>
    <s v="Yes"/>
    <s v="Govt_job"/>
    <s v="Urban"/>
    <n v="85.17"/>
    <x v="1"/>
    <n v="29.2"/>
    <n v="28.25"/>
    <n v="29.2"/>
    <x v="1"/>
    <x v="0"/>
    <s v="0"/>
    <n v="-5.548487609879982E-3"/>
  </r>
  <r>
    <n v="50826"/>
    <x v="1"/>
    <n v="53"/>
    <x v="2"/>
    <x v="0"/>
    <x v="0"/>
    <s v="Yes"/>
    <s v="Govt_job"/>
    <s v="Rural"/>
    <n v="189.49"/>
    <x v="4"/>
    <n v="25.8"/>
    <n v="28.25"/>
    <n v="25.8"/>
    <x v="0"/>
    <x v="0"/>
    <s v="0"/>
    <n v="3.0581439053501578E-3"/>
  </r>
  <r>
    <n v="50965"/>
    <x v="0"/>
    <n v="53"/>
    <x v="2"/>
    <x v="0"/>
    <x v="0"/>
    <s v="No"/>
    <s v="Private"/>
    <s v="Rural"/>
    <n v="65.239999999999995"/>
    <x v="3"/>
    <n v="28.9"/>
    <n v="28.25"/>
    <n v="28.9"/>
    <x v="0"/>
    <x v="0"/>
    <s v="0"/>
    <n v="-2.2780905819043053E-2"/>
  </r>
  <r>
    <n v="51532"/>
    <x v="1"/>
    <n v="53"/>
    <x v="2"/>
    <x v="0"/>
    <x v="0"/>
    <s v="Yes"/>
    <s v="Govt_job"/>
    <s v="Rural"/>
    <n v="81.36"/>
    <x v="1"/>
    <n v="48.8"/>
    <n v="28.25"/>
    <n v="48.8"/>
    <x v="1"/>
    <x v="0"/>
    <s v="0"/>
    <n v="-4.1322210907274778E-3"/>
  </r>
  <r>
    <n v="52063"/>
    <x v="1"/>
    <n v="53"/>
    <x v="2"/>
    <x v="0"/>
    <x v="0"/>
    <s v="Yes"/>
    <s v="Self-employed"/>
    <s v="Urban"/>
    <n v="71.150000000000006"/>
    <x v="1"/>
    <n v="26.1"/>
    <n v="28.25"/>
    <n v="26.1"/>
    <x v="2"/>
    <x v="0"/>
    <s v="0"/>
    <n v="1.936966663543601E-2"/>
  </r>
  <r>
    <n v="52134"/>
    <x v="0"/>
    <n v="53"/>
    <x v="2"/>
    <x v="0"/>
    <x v="0"/>
    <s v="Yes"/>
    <s v="Private"/>
    <s v="Rural"/>
    <n v="90.12"/>
    <x v="1"/>
    <n v="35.4"/>
    <n v="28.25"/>
    <n v="35.4"/>
    <x v="0"/>
    <x v="0"/>
    <s v="0"/>
    <n v="1.6093509999892126E-2"/>
  </r>
  <r>
    <n v="53610"/>
    <x v="0"/>
    <n v="53"/>
    <x v="2"/>
    <x v="0"/>
    <x v="0"/>
    <s v="Yes"/>
    <s v="Private"/>
    <s v="Urban"/>
    <n v="80.81"/>
    <x v="1"/>
    <n v="39"/>
    <n v="28.25"/>
    <n v="39"/>
    <x v="2"/>
    <x v="0"/>
    <s v="0"/>
    <n v="-9.757573417070415E-3"/>
  </r>
  <r>
    <n v="53909"/>
    <x v="1"/>
    <n v="53"/>
    <x v="2"/>
    <x v="1"/>
    <x v="0"/>
    <s v="Yes"/>
    <s v="Private"/>
    <s v="Urban"/>
    <n v="202.66"/>
    <x v="2"/>
    <n v="34.1"/>
    <n v="28.25"/>
    <n v="34.1"/>
    <x v="3"/>
    <x v="0"/>
    <s v="0"/>
    <n v="9.5779262446969715E-3"/>
  </r>
  <r>
    <n v="54997"/>
    <x v="1"/>
    <n v="53"/>
    <x v="2"/>
    <x v="0"/>
    <x v="0"/>
    <s v="Yes"/>
    <s v="Self-employed"/>
    <s v="Rural"/>
    <n v="72.489999999999995"/>
    <x v="1"/>
    <n v="38.5"/>
    <n v="28.25"/>
    <n v="38.5"/>
    <x v="1"/>
    <x v="0"/>
    <s v="0"/>
    <n v="1.8619817084282349E-2"/>
  </r>
  <r>
    <n v="55220"/>
    <x v="0"/>
    <n v="53"/>
    <x v="2"/>
    <x v="0"/>
    <x v="0"/>
    <s v="Yes"/>
    <s v="Private"/>
    <s v="Urban"/>
    <n v="76.03"/>
    <x v="1"/>
    <n v="27.3"/>
    <n v="28.25"/>
    <n v="27.3"/>
    <x v="1"/>
    <x v="0"/>
    <s v="0"/>
    <n v="-7.9528875778737127E-4"/>
  </r>
  <r>
    <n v="55370"/>
    <x v="1"/>
    <n v="53"/>
    <x v="2"/>
    <x v="0"/>
    <x v="0"/>
    <s v="Yes"/>
    <s v="Private"/>
    <s v="Urban"/>
    <n v="207.71"/>
    <x v="2"/>
    <n v="32.4"/>
    <n v="28.25"/>
    <n v="32.4"/>
    <x v="0"/>
    <x v="0"/>
    <s v="0"/>
    <n v="-2.0392637463261885E-2"/>
  </r>
  <r>
    <n v="56324"/>
    <x v="1"/>
    <n v="53"/>
    <x v="2"/>
    <x v="0"/>
    <x v="0"/>
    <s v="Yes"/>
    <s v="Self-employed"/>
    <s v="Rural"/>
    <n v="81.760000000000005"/>
    <x v="1"/>
    <n v="34.299999999999997"/>
    <n v="28.25"/>
    <n v="34.299999999999997"/>
    <x v="2"/>
    <x v="0"/>
    <s v="0"/>
    <n v="7.393402109289615E-3"/>
  </r>
  <r>
    <n v="57405"/>
    <x v="0"/>
    <n v="53"/>
    <x v="2"/>
    <x v="0"/>
    <x v="0"/>
    <s v="Yes"/>
    <s v="Self-employed"/>
    <s v="Urban"/>
    <n v="103.37"/>
    <x v="0"/>
    <n v="26.9"/>
    <n v="28.25"/>
    <n v="26.9"/>
    <x v="2"/>
    <x v="0"/>
    <s v="0"/>
    <n v="-1.3163461464305765E-2"/>
  </r>
  <r>
    <n v="58282"/>
    <x v="1"/>
    <n v="53"/>
    <x v="2"/>
    <x v="0"/>
    <x v="0"/>
    <s v="Yes"/>
    <s v="Govt_job"/>
    <s v="Rural"/>
    <n v="64.400000000000006"/>
    <x v="3"/>
    <n v="31"/>
    <n v="28.25"/>
    <n v="31"/>
    <x v="3"/>
    <x v="0"/>
    <s v="0"/>
    <n v="2.0842045259427287E-3"/>
  </r>
  <r>
    <n v="59125"/>
    <x v="1"/>
    <n v="53"/>
    <x v="2"/>
    <x v="0"/>
    <x v="0"/>
    <s v="Yes"/>
    <s v="Govt_job"/>
    <s v="Urban"/>
    <n v="64.17"/>
    <x v="3"/>
    <n v="41.5"/>
    <n v="28.25"/>
    <n v="41.5"/>
    <x v="1"/>
    <x v="1"/>
    <s v="1"/>
    <n v="1.005092767022872"/>
  </r>
  <r>
    <n v="59729"/>
    <x v="0"/>
    <n v="53"/>
    <x v="2"/>
    <x v="0"/>
    <x v="0"/>
    <s v="Yes"/>
    <s v="Private"/>
    <s v="Urban"/>
    <n v="211.03"/>
    <x v="2"/>
    <n v="34.200000000000003"/>
    <n v="28.25"/>
    <n v="34.200000000000003"/>
    <x v="2"/>
    <x v="0"/>
    <s v="0"/>
    <n v="2.015051016873215E-3"/>
  </r>
  <r>
    <n v="59915"/>
    <x v="1"/>
    <n v="53"/>
    <x v="2"/>
    <x v="0"/>
    <x v="0"/>
    <s v="No"/>
    <s v="Private"/>
    <s v="Urban"/>
    <n v="129.43"/>
    <x v="4"/>
    <n v="29.6"/>
    <n v="28.25"/>
    <n v="29.6"/>
    <x v="1"/>
    <x v="0"/>
    <s v="0"/>
    <n v="1.2768280659365121E-2"/>
  </r>
  <r>
    <n v="60050"/>
    <x v="1"/>
    <n v="53"/>
    <x v="2"/>
    <x v="0"/>
    <x v="0"/>
    <s v="Yes"/>
    <s v="Self-employed"/>
    <s v="Urban"/>
    <n v="113.74"/>
    <x v="0"/>
    <n v="31.6"/>
    <n v="28.25"/>
    <n v="31.6"/>
    <x v="3"/>
    <x v="0"/>
    <s v="0"/>
    <n v="-2.1010805648454849E-2"/>
  </r>
  <r>
    <n v="60056"/>
    <x v="0"/>
    <n v="53"/>
    <x v="2"/>
    <x v="0"/>
    <x v="0"/>
    <s v="Yes"/>
    <s v="Private"/>
    <s v="Urban"/>
    <n v="113.21"/>
    <x v="0"/>
    <n v="28.6"/>
    <n v="28.25"/>
    <n v="28.6"/>
    <x v="3"/>
    <x v="0"/>
    <s v="0"/>
    <n v="-2.1909083317659395E-4"/>
  </r>
  <r>
    <n v="60399"/>
    <x v="0"/>
    <n v="53"/>
    <x v="2"/>
    <x v="0"/>
    <x v="0"/>
    <s v="Yes"/>
    <s v="Self-employed"/>
    <s v="Rural"/>
    <n v="76.790000000000006"/>
    <x v="1"/>
    <n v="33.9"/>
    <n v="28.25"/>
    <n v="33.9"/>
    <x v="0"/>
    <x v="0"/>
    <s v="0"/>
    <n v="2.0850826199472716E-2"/>
  </r>
  <r>
    <n v="60683"/>
    <x v="0"/>
    <n v="53"/>
    <x v="2"/>
    <x v="0"/>
    <x v="1"/>
    <s v="Yes"/>
    <s v="Govt_job"/>
    <s v="Urban"/>
    <n v="77.3"/>
    <x v="1"/>
    <n v="33.4"/>
    <n v="28.25"/>
    <n v="33.4"/>
    <x v="1"/>
    <x v="0"/>
    <s v="0"/>
    <n v="-1.7659478519855481E-2"/>
  </r>
  <r>
    <n v="63898"/>
    <x v="1"/>
    <n v="53"/>
    <x v="2"/>
    <x v="1"/>
    <x v="0"/>
    <s v="Yes"/>
    <s v="Private"/>
    <s v="Urban"/>
    <n v="240.86"/>
    <x v="2"/>
    <n v="31.9"/>
    <n v="28.25"/>
    <n v="31.9"/>
    <x v="1"/>
    <x v="0"/>
    <s v="0"/>
    <n v="1.1684404858472519E-2"/>
  </r>
  <r>
    <n v="64498"/>
    <x v="1"/>
    <n v="53"/>
    <x v="2"/>
    <x v="0"/>
    <x v="0"/>
    <s v="Yes"/>
    <s v="Private"/>
    <s v="Rural"/>
    <n v="90.65"/>
    <x v="1"/>
    <n v="22.1"/>
    <n v="28.25"/>
    <n v="22.1"/>
    <x v="2"/>
    <x v="0"/>
    <s v="0"/>
    <n v="-1.3723665616097346E-2"/>
  </r>
  <r>
    <n v="64553"/>
    <x v="1"/>
    <n v="53"/>
    <x v="2"/>
    <x v="0"/>
    <x v="0"/>
    <s v="Yes"/>
    <s v="Private"/>
    <s v="Rural"/>
    <n v="68.760000000000005"/>
    <x v="3"/>
    <n v="35.6"/>
    <n v="28.25"/>
    <n v="35.6"/>
    <x v="2"/>
    <x v="0"/>
    <s v="0"/>
    <n v="-1.6332634295740785E-2"/>
  </r>
  <r>
    <n v="65199"/>
    <x v="1"/>
    <n v="53"/>
    <x v="2"/>
    <x v="0"/>
    <x v="0"/>
    <s v="Yes"/>
    <s v="Self-employed"/>
    <s v="Urban"/>
    <n v="81.510000000000005"/>
    <x v="1"/>
    <n v="28.5"/>
    <n v="28.25"/>
    <n v="28.5"/>
    <x v="0"/>
    <x v="0"/>
    <s v="0"/>
    <n v="-8.8626443129406658E-3"/>
  </r>
  <r>
    <n v="65258"/>
    <x v="0"/>
    <n v="53"/>
    <x v="2"/>
    <x v="0"/>
    <x v="0"/>
    <s v="Yes"/>
    <s v="Private"/>
    <s v="Urban"/>
    <n v="86.73"/>
    <x v="1"/>
    <n v="26.1"/>
    <n v="28.25"/>
    <n v="26.1"/>
    <x v="0"/>
    <x v="0"/>
    <s v="0"/>
    <n v="1.3233794031388718E-2"/>
  </r>
  <r>
    <n v="65946"/>
    <x v="0"/>
    <n v="53"/>
    <x v="2"/>
    <x v="0"/>
    <x v="0"/>
    <s v="Yes"/>
    <s v="Private"/>
    <s v="Rural"/>
    <n v="123.87"/>
    <x v="0"/>
    <n v="28.8"/>
    <n v="28.25"/>
    <n v="28.8"/>
    <x v="0"/>
    <x v="0"/>
    <s v="0"/>
    <n v="1.9659205770904398E-2"/>
  </r>
  <r>
    <n v="66220"/>
    <x v="0"/>
    <n v="53"/>
    <x v="2"/>
    <x v="0"/>
    <x v="0"/>
    <s v="Yes"/>
    <s v="Private"/>
    <s v="Urban"/>
    <n v="126.35"/>
    <x v="4"/>
    <n v="25.2"/>
    <n v="28.25"/>
    <n v="25.2"/>
    <x v="1"/>
    <x v="0"/>
    <s v="0"/>
    <n v="6.2081913385162004E-3"/>
  </r>
  <r>
    <n v="66786"/>
    <x v="1"/>
    <n v="53"/>
    <x v="2"/>
    <x v="0"/>
    <x v="0"/>
    <s v="Yes"/>
    <s v="Private"/>
    <s v="Rural"/>
    <n v="94.14"/>
    <x v="1"/>
    <n v="27.7"/>
    <n v="28.25"/>
    <n v="27.7"/>
    <x v="3"/>
    <x v="0"/>
    <s v="0"/>
    <n v="-9.0759904309426487E-3"/>
  </r>
  <r>
    <n v="67177"/>
    <x v="0"/>
    <n v="53"/>
    <x v="2"/>
    <x v="0"/>
    <x v="0"/>
    <s v="Yes"/>
    <s v="Private"/>
    <s v="Rural"/>
    <n v="116.66"/>
    <x v="0"/>
    <n v="28.5"/>
    <n v="28.25"/>
    <n v="28.5"/>
    <x v="2"/>
    <x v="0"/>
    <s v="0"/>
    <n v="-1.5615046658094951E-2"/>
  </r>
  <r>
    <n v="68034"/>
    <x v="1"/>
    <n v="53"/>
    <x v="2"/>
    <x v="1"/>
    <x v="0"/>
    <s v="Yes"/>
    <s v="Govt_job"/>
    <s v="Urban"/>
    <n v="83.73"/>
    <x v="1"/>
    <n v="32.5"/>
    <n v="28.25"/>
    <n v="32.5"/>
    <x v="1"/>
    <x v="0"/>
    <s v="0"/>
    <n v="-5.8369953402353566E-3"/>
  </r>
  <r>
    <n v="71444"/>
    <x v="1"/>
    <n v="53"/>
    <x v="2"/>
    <x v="0"/>
    <x v="0"/>
    <s v="Yes"/>
    <s v="Private"/>
    <s v="Rural"/>
    <n v="97.89"/>
    <x v="1"/>
    <n v="38.700000000000003"/>
    <n v="28.25"/>
    <n v="38.700000000000003"/>
    <x v="2"/>
    <x v="0"/>
    <s v="0"/>
    <n v="2.4217809038107267E-2"/>
  </r>
  <r>
    <n v="72284"/>
    <x v="1"/>
    <n v="53"/>
    <x v="2"/>
    <x v="0"/>
    <x v="0"/>
    <s v="Yes"/>
    <s v="Private"/>
    <s v="Rural"/>
    <n v="60.77"/>
    <x v="3"/>
    <n v="28.7"/>
    <n v="28.25"/>
    <n v="28.7"/>
    <x v="3"/>
    <x v="0"/>
    <s v="0"/>
    <n v="-1.8843520452359992E-2"/>
  </r>
  <r>
    <n v="72491"/>
    <x v="0"/>
    <n v="53"/>
    <x v="2"/>
    <x v="0"/>
    <x v="0"/>
    <s v="Yes"/>
    <s v="Private"/>
    <s v="Urban"/>
    <n v="74.66"/>
    <x v="1"/>
    <n v="29.2"/>
    <n v="28.25"/>
    <n v="29.2"/>
    <x v="3"/>
    <x v="0"/>
    <s v="0"/>
    <n v="-6.5633313683482466E-4"/>
  </r>
  <r>
    <n v="72696"/>
    <x v="1"/>
    <n v="53"/>
    <x v="2"/>
    <x v="0"/>
    <x v="0"/>
    <s v="Yes"/>
    <s v="Private"/>
    <s v="Urban"/>
    <n v="70.510000000000005"/>
    <x v="1"/>
    <n v="54.1"/>
    <n v="28.25"/>
    <n v="54.1"/>
    <x v="1"/>
    <x v="0"/>
    <s v="0"/>
    <n v="9.5346017017018444E-3"/>
  </r>
  <r>
    <n v="72792"/>
    <x v="1"/>
    <n v="53"/>
    <x v="2"/>
    <x v="1"/>
    <x v="0"/>
    <s v="Yes"/>
    <s v="Private"/>
    <s v="Rural"/>
    <n v="77.94"/>
    <x v="1"/>
    <n v="33"/>
    <n v="28.25"/>
    <n v="33"/>
    <x v="1"/>
    <x v="0"/>
    <s v="0"/>
    <n v="-1.7942138397284129E-2"/>
  </r>
  <r>
    <n v="72918"/>
    <x v="1"/>
    <n v="53"/>
    <x v="2"/>
    <x v="1"/>
    <x v="0"/>
    <s v="Yes"/>
    <s v="Private"/>
    <s v="Urban"/>
    <n v="62.55"/>
    <x v="3"/>
    <n v="30.3"/>
    <n v="28.25"/>
    <n v="30.3"/>
    <x v="0"/>
    <x v="1"/>
    <s v="1"/>
    <n v="1.015723083793449"/>
  </r>
  <r>
    <n v="559"/>
    <x v="1"/>
    <n v="54"/>
    <x v="2"/>
    <x v="0"/>
    <x v="0"/>
    <s v="Yes"/>
    <s v="Private"/>
    <s v="Urban"/>
    <n v="81.44"/>
    <x v="1"/>
    <n v="31.5"/>
    <n v="28.25"/>
    <n v="31.5"/>
    <x v="2"/>
    <x v="0"/>
    <s v="0"/>
    <n v="2.6524416849734167E-3"/>
  </r>
  <r>
    <n v="844"/>
    <x v="1"/>
    <n v="54"/>
    <x v="2"/>
    <x v="0"/>
    <x v="0"/>
    <s v="Yes"/>
    <s v="Private"/>
    <s v="Urban"/>
    <n v="76.040000000000006"/>
    <x v="1"/>
    <n v="29.5"/>
    <n v="28.25"/>
    <n v="29.5"/>
    <x v="3"/>
    <x v="0"/>
    <s v="0"/>
    <n v="-1.0196389021534979E-2"/>
  </r>
  <r>
    <n v="1261"/>
    <x v="0"/>
    <n v="54"/>
    <x v="2"/>
    <x v="0"/>
    <x v="0"/>
    <s v="Yes"/>
    <s v="Private"/>
    <s v="Urban"/>
    <n v="71.22"/>
    <x v="1"/>
    <n v="28.5"/>
    <n v="28.25"/>
    <n v="28.5"/>
    <x v="1"/>
    <x v="1"/>
    <s v="1"/>
    <n v="1.0222832238110535"/>
  </r>
  <r>
    <n v="1678"/>
    <x v="1"/>
    <n v="54"/>
    <x v="2"/>
    <x v="1"/>
    <x v="0"/>
    <s v="Yes"/>
    <s v="Private"/>
    <s v="Rural"/>
    <n v="98.74"/>
    <x v="1"/>
    <m/>
    <n v="28.25"/>
    <n v="28.25"/>
    <x v="1"/>
    <x v="0"/>
    <s v="0"/>
    <n v="1.5114730766569412E-2"/>
  </r>
  <r>
    <n v="1821"/>
    <x v="1"/>
    <n v="54"/>
    <x v="2"/>
    <x v="0"/>
    <x v="0"/>
    <s v="Yes"/>
    <s v="Private"/>
    <s v="Urban"/>
    <n v="85.22"/>
    <x v="1"/>
    <n v="50.2"/>
    <n v="28.25"/>
    <n v="50.2"/>
    <x v="1"/>
    <x v="0"/>
    <s v="0"/>
    <n v="2.1374784946280624E-2"/>
  </r>
  <r>
    <n v="1924"/>
    <x v="0"/>
    <n v="54"/>
    <x v="2"/>
    <x v="0"/>
    <x v="0"/>
    <s v="Yes"/>
    <s v="Private"/>
    <s v="Rural"/>
    <n v="74.06"/>
    <x v="1"/>
    <m/>
    <n v="28.25"/>
    <n v="28.25"/>
    <x v="1"/>
    <x v="0"/>
    <s v="0"/>
    <n v="-1.2394843663717464E-2"/>
  </r>
  <r>
    <n v="2868"/>
    <x v="1"/>
    <n v="54"/>
    <x v="2"/>
    <x v="0"/>
    <x v="0"/>
    <s v="Yes"/>
    <s v="Govt_job"/>
    <s v="Rural"/>
    <n v="102.61"/>
    <x v="0"/>
    <n v="32.4"/>
    <n v="28.25"/>
    <n v="32.4"/>
    <x v="0"/>
    <x v="0"/>
    <s v="0"/>
    <n v="1.672597102277646E-2"/>
  </r>
  <r>
    <n v="3251"/>
    <x v="0"/>
    <n v="54"/>
    <x v="2"/>
    <x v="0"/>
    <x v="0"/>
    <s v="Yes"/>
    <s v="Private"/>
    <s v="Urban"/>
    <n v="111.37"/>
    <x v="0"/>
    <n v="29.1"/>
    <n v="28.25"/>
    <n v="29.1"/>
    <x v="2"/>
    <x v="0"/>
    <s v="0"/>
    <n v="3.3590657767332221E-3"/>
  </r>
  <r>
    <n v="3370"/>
    <x v="1"/>
    <n v="54"/>
    <x v="2"/>
    <x v="0"/>
    <x v="0"/>
    <s v="Yes"/>
    <s v="Private"/>
    <s v="Rural"/>
    <n v="81.260000000000005"/>
    <x v="1"/>
    <n v="26.5"/>
    <n v="28.25"/>
    <n v="26.5"/>
    <x v="0"/>
    <x v="0"/>
    <s v="0"/>
    <n v="-1.058807278761198E-2"/>
  </r>
  <r>
    <n v="5111"/>
    <x v="1"/>
    <n v="54"/>
    <x v="2"/>
    <x v="1"/>
    <x v="0"/>
    <s v="Yes"/>
    <s v="Govt_job"/>
    <s v="Urban"/>
    <n v="180.93"/>
    <x v="4"/>
    <n v="27.7"/>
    <n v="28.25"/>
    <n v="27.7"/>
    <x v="1"/>
    <x v="1"/>
    <s v="1"/>
    <n v="0.99687881582661508"/>
  </r>
  <r>
    <n v="5777"/>
    <x v="1"/>
    <n v="54"/>
    <x v="2"/>
    <x v="0"/>
    <x v="0"/>
    <s v="Yes"/>
    <s v="Private"/>
    <s v="Urban"/>
    <n v="65.489999999999995"/>
    <x v="3"/>
    <n v="34.700000000000003"/>
    <n v="28.25"/>
    <n v="34.700000000000003"/>
    <x v="0"/>
    <x v="0"/>
    <s v="0"/>
    <n v="1.0662860602000447E-3"/>
  </r>
  <r>
    <n v="6625"/>
    <x v="1"/>
    <n v="54"/>
    <x v="2"/>
    <x v="0"/>
    <x v="0"/>
    <s v="Yes"/>
    <s v="Self-employed"/>
    <s v="Urban"/>
    <n v="70.430000000000007"/>
    <x v="1"/>
    <n v="20.8"/>
    <n v="28.25"/>
    <n v="20.8"/>
    <x v="3"/>
    <x v="0"/>
    <s v="0"/>
    <n v="-1.7080278833594455E-2"/>
  </r>
  <r>
    <n v="7725"/>
    <x v="0"/>
    <n v="54"/>
    <x v="2"/>
    <x v="0"/>
    <x v="0"/>
    <s v="Yes"/>
    <s v="Private"/>
    <s v="Urban"/>
    <n v="86.26"/>
    <x v="1"/>
    <n v="35.1"/>
    <n v="28.25"/>
    <n v="35.1"/>
    <x v="2"/>
    <x v="0"/>
    <s v="0"/>
    <n v="-1.8331187874872944E-2"/>
  </r>
  <r>
    <n v="8328"/>
    <x v="1"/>
    <n v="54"/>
    <x v="2"/>
    <x v="0"/>
    <x v="0"/>
    <s v="Yes"/>
    <s v="Private"/>
    <s v="Rural"/>
    <n v="118.51"/>
    <x v="0"/>
    <n v="40.6"/>
    <n v="28.25"/>
    <n v="40.6"/>
    <x v="1"/>
    <x v="0"/>
    <s v="0"/>
    <n v="-2.0376788977073946E-2"/>
  </r>
  <r>
    <n v="8646"/>
    <x v="1"/>
    <n v="54"/>
    <x v="2"/>
    <x v="0"/>
    <x v="0"/>
    <s v="Yes"/>
    <s v="Private"/>
    <s v="Rural"/>
    <n v="97.47"/>
    <x v="1"/>
    <n v="26.7"/>
    <n v="28.25"/>
    <n v="26.7"/>
    <x v="1"/>
    <x v="0"/>
    <s v="0"/>
    <n v="6.3562936482603636E-3"/>
  </r>
  <r>
    <n v="9866"/>
    <x v="1"/>
    <n v="54"/>
    <x v="2"/>
    <x v="0"/>
    <x v="0"/>
    <s v="Yes"/>
    <s v="Private"/>
    <s v="Urban"/>
    <n v="76.05"/>
    <x v="1"/>
    <n v="42"/>
    <n v="28.25"/>
    <n v="42"/>
    <x v="0"/>
    <x v="0"/>
    <s v="0"/>
    <n v="-1.8485562724354733E-2"/>
  </r>
  <r>
    <n v="10139"/>
    <x v="1"/>
    <n v="54"/>
    <x v="2"/>
    <x v="0"/>
    <x v="0"/>
    <s v="Yes"/>
    <s v="Self-employed"/>
    <s v="Urban"/>
    <n v="92.39"/>
    <x v="1"/>
    <n v="22.1"/>
    <n v="28.25"/>
    <n v="22.1"/>
    <x v="1"/>
    <x v="0"/>
    <s v="0"/>
    <n v="7.392215239181316E-3"/>
  </r>
  <r>
    <n v="10245"/>
    <x v="1"/>
    <n v="54"/>
    <x v="2"/>
    <x v="0"/>
    <x v="0"/>
    <s v="Yes"/>
    <s v="Self-employed"/>
    <s v="Rural"/>
    <n v="77.52"/>
    <x v="1"/>
    <n v="35.799999999999997"/>
    <n v="28.25"/>
    <n v="35.799999999999997"/>
    <x v="1"/>
    <x v="0"/>
    <s v="0"/>
    <n v="2.2517558250179149E-3"/>
  </r>
  <r>
    <n v="10445"/>
    <x v="0"/>
    <n v="54"/>
    <x v="2"/>
    <x v="0"/>
    <x v="0"/>
    <s v="Yes"/>
    <s v="Govt_job"/>
    <s v="Rural"/>
    <n v="81.78"/>
    <x v="1"/>
    <n v="27.3"/>
    <n v="28.25"/>
    <n v="27.3"/>
    <x v="0"/>
    <x v="0"/>
    <s v="0"/>
    <n v="-1.364115454514594E-2"/>
  </r>
  <r>
    <n v="10651"/>
    <x v="0"/>
    <n v="54"/>
    <x v="2"/>
    <x v="1"/>
    <x v="0"/>
    <s v="Yes"/>
    <s v="Govt_job"/>
    <s v="Rural"/>
    <n v="100.12"/>
    <x v="0"/>
    <n v="32.299999999999997"/>
    <n v="28.25"/>
    <n v="32.299999999999997"/>
    <x v="2"/>
    <x v="0"/>
    <s v="0"/>
    <n v="1.3749352738037162E-2"/>
  </r>
  <r>
    <n v="12062"/>
    <x v="1"/>
    <n v="54"/>
    <x v="2"/>
    <x v="0"/>
    <x v="0"/>
    <s v="Yes"/>
    <s v="Self-employed"/>
    <s v="Rural"/>
    <n v="191.82"/>
    <x v="4"/>
    <n v="40.4"/>
    <n v="28.25"/>
    <n v="40.4"/>
    <x v="3"/>
    <x v="1"/>
    <s v="1"/>
    <n v="0.98133139883423703"/>
  </r>
  <r>
    <n v="12175"/>
    <x v="1"/>
    <n v="54"/>
    <x v="2"/>
    <x v="0"/>
    <x v="0"/>
    <s v="Yes"/>
    <s v="Private"/>
    <s v="Urban"/>
    <n v="104.51"/>
    <x v="0"/>
    <n v="27.3"/>
    <n v="28.25"/>
    <n v="27.3"/>
    <x v="3"/>
    <x v="1"/>
    <s v="1"/>
    <n v="1.0001838982107516"/>
  </r>
  <r>
    <n v="14410"/>
    <x v="0"/>
    <n v="54"/>
    <x v="2"/>
    <x v="0"/>
    <x v="1"/>
    <s v="Yes"/>
    <s v="Govt_job"/>
    <s v="Urban"/>
    <n v="90.3"/>
    <x v="1"/>
    <n v="30.8"/>
    <n v="28.25"/>
    <n v="30.8"/>
    <x v="3"/>
    <x v="0"/>
    <s v="0"/>
    <n v="-2.1450971928765959E-2"/>
  </r>
  <r>
    <n v="15649"/>
    <x v="0"/>
    <n v="54"/>
    <x v="2"/>
    <x v="1"/>
    <x v="0"/>
    <s v="Yes"/>
    <s v="Private"/>
    <s v="Rural"/>
    <n v="198.69"/>
    <x v="4"/>
    <m/>
    <n v="28.25"/>
    <n v="28.25"/>
    <x v="3"/>
    <x v="0"/>
    <s v="0"/>
    <n v="-8.1189599218962523E-3"/>
  </r>
  <r>
    <n v="16627"/>
    <x v="0"/>
    <n v="54"/>
    <x v="2"/>
    <x v="0"/>
    <x v="0"/>
    <s v="Yes"/>
    <s v="Self-employed"/>
    <s v="Rural"/>
    <n v="110.38"/>
    <x v="0"/>
    <n v="27.6"/>
    <n v="28.25"/>
    <n v="27.6"/>
    <x v="2"/>
    <x v="0"/>
    <s v="0"/>
    <n v="2.3605805717992385E-2"/>
  </r>
  <r>
    <n v="18051"/>
    <x v="1"/>
    <n v="54"/>
    <x v="2"/>
    <x v="0"/>
    <x v="0"/>
    <s v="Yes"/>
    <s v="Govt_job"/>
    <s v="Rural"/>
    <n v="91.61"/>
    <x v="1"/>
    <n v="25.2"/>
    <n v="28.25"/>
    <n v="25.2"/>
    <x v="1"/>
    <x v="0"/>
    <s v="0"/>
    <n v="2.2398025977206693E-3"/>
  </r>
  <r>
    <n v="20094"/>
    <x v="0"/>
    <n v="54"/>
    <x v="2"/>
    <x v="1"/>
    <x v="0"/>
    <s v="Yes"/>
    <s v="Private"/>
    <s v="Urban"/>
    <n v="220.26"/>
    <x v="2"/>
    <n v="28"/>
    <n v="28.25"/>
    <n v="28"/>
    <x v="2"/>
    <x v="0"/>
    <s v="0"/>
    <n v="4.7211841519643975E-3"/>
  </r>
  <r>
    <n v="21517"/>
    <x v="0"/>
    <n v="54"/>
    <x v="2"/>
    <x v="0"/>
    <x v="0"/>
    <s v="Yes"/>
    <s v="Private"/>
    <s v="Urban"/>
    <n v="92.34"/>
    <x v="1"/>
    <n v="29.4"/>
    <n v="28.25"/>
    <n v="29.4"/>
    <x v="3"/>
    <x v="0"/>
    <s v="0"/>
    <n v="-1.1438930742424896E-2"/>
  </r>
  <r>
    <n v="22159"/>
    <x v="1"/>
    <n v="54"/>
    <x v="2"/>
    <x v="1"/>
    <x v="0"/>
    <s v="No"/>
    <s v="Private"/>
    <s v="Urban"/>
    <n v="97.06"/>
    <x v="1"/>
    <n v="28.5"/>
    <n v="28.25"/>
    <n v="28.5"/>
    <x v="2"/>
    <x v="0"/>
    <s v="0"/>
    <n v="2.1705635565440397E-2"/>
  </r>
  <r>
    <n v="22896"/>
    <x v="1"/>
    <n v="54"/>
    <x v="2"/>
    <x v="0"/>
    <x v="0"/>
    <s v="Yes"/>
    <s v="Private"/>
    <s v="Rural"/>
    <n v="109.27"/>
    <x v="0"/>
    <n v="43.8"/>
    <n v="28.25"/>
    <n v="43.8"/>
    <x v="2"/>
    <x v="0"/>
    <s v="0"/>
    <n v="1.1323090134160219E-3"/>
  </r>
  <r>
    <n v="23052"/>
    <x v="1"/>
    <n v="54"/>
    <x v="2"/>
    <x v="0"/>
    <x v="0"/>
    <s v="Yes"/>
    <s v="Private"/>
    <s v="Rural"/>
    <n v="94.11"/>
    <x v="1"/>
    <n v="28.6"/>
    <n v="28.25"/>
    <n v="28.6"/>
    <x v="2"/>
    <x v="0"/>
    <s v="0"/>
    <n v="-7.8468073566551888E-3"/>
  </r>
  <r>
    <n v="24115"/>
    <x v="1"/>
    <n v="54"/>
    <x v="2"/>
    <x v="0"/>
    <x v="0"/>
    <s v="Yes"/>
    <s v="Private"/>
    <s v="Rural"/>
    <n v="90.92"/>
    <x v="1"/>
    <n v="29.1"/>
    <n v="28.25"/>
    <n v="29.1"/>
    <x v="1"/>
    <x v="0"/>
    <s v="0"/>
    <n v="6.3663393273964415E-4"/>
  </r>
  <r>
    <n v="24299"/>
    <x v="0"/>
    <n v="54"/>
    <x v="2"/>
    <x v="1"/>
    <x v="0"/>
    <s v="Yes"/>
    <s v="Self-employed"/>
    <s v="Rural"/>
    <n v="97.99"/>
    <x v="1"/>
    <n v="32.299999999999997"/>
    <n v="28.25"/>
    <n v="32.299999999999997"/>
    <x v="3"/>
    <x v="0"/>
    <s v="0"/>
    <n v="-2.0600392000347169E-2"/>
  </r>
  <r>
    <n v="25287"/>
    <x v="0"/>
    <n v="54"/>
    <x v="2"/>
    <x v="0"/>
    <x v="0"/>
    <s v="Yes"/>
    <s v="Private"/>
    <s v="Urban"/>
    <n v="92.95"/>
    <x v="1"/>
    <n v="41"/>
    <n v="28.25"/>
    <n v="41"/>
    <x v="1"/>
    <x v="0"/>
    <s v="0"/>
    <n v="-6.0869548048623099E-3"/>
  </r>
  <r>
    <n v="27803"/>
    <x v="1"/>
    <n v="54"/>
    <x v="2"/>
    <x v="0"/>
    <x v="0"/>
    <s v="Yes"/>
    <s v="Govt_job"/>
    <s v="Urban"/>
    <n v="231.54"/>
    <x v="2"/>
    <n v="29.9"/>
    <n v="28.25"/>
    <n v="29.9"/>
    <x v="1"/>
    <x v="0"/>
    <s v="0"/>
    <n v="2.4579434079803907E-2"/>
  </r>
  <r>
    <n v="28778"/>
    <x v="1"/>
    <n v="54"/>
    <x v="2"/>
    <x v="0"/>
    <x v="0"/>
    <s v="Yes"/>
    <s v="Private"/>
    <s v="Urban"/>
    <n v="219.67"/>
    <x v="2"/>
    <n v="29.4"/>
    <n v="28.25"/>
    <n v="29.4"/>
    <x v="3"/>
    <x v="0"/>
    <s v="0"/>
    <n v="1.6420582032657477E-2"/>
  </r>
  <r>
    <n v="30201"/>
    <x v="1"/>
    <n v="54"/>
    <x v="2"/>
    <x v="0"/>
    <x v="0"/>
    <s v="Yes"/>
    <s v="Private"/>
    <s v="Urban"/>
    <n v="75.16"/>
    <x v="1"/>
    <n v="38"/>
    <n v="28.25"/>
    <n v="38"/>
    <x v="1"/>
    <x v="0"/>
    <s v="0"/>
    <n v="-1.7462399423743551E-2"/>
  </r>
  <r>
    <n v="30650"/>
    <x v="0"/>
    <n v="54"/>
    <x v="2"/>
    <x v="0"/>
    <x v="0"/>
    <s v="Yes"/>
    <s v="Govt_job"/>
    <s v="Rural"/>
    <n v="216.19"/>
    <x v="2"/>
    <n v="30.3"/>
    <n v="28.25"/>
    <n v="30.3"/>
    <x v="2"/>
    <x v="0"/>
    <s v="0"/>
    <n v="1.2147746944687298E-2"/>
  </r>
  <r>
    <n v="31189"/>
    <x v="0"/>
    <n v="54"/>
    <x v="2"/>
    <x v="0"/>
    <x v="0"/>
    <s v="Yes"/>
    <s v="Govt_job"/>
    <s v="Urban"/>
    <n v="72.959999999999994"/>
    <x v="1"/>
    <n v="37.700000000000003"/>
    <n v="28.25"/>
    <n v="37.700000000000003"/>
    <x v="3"/>
    <x v="0"/>
    <s v="0"/>
    <n v="2.48256040609512E-2"/>
  </r>
  <r>
    <n v="31415"/>
    <x v="1"/>
    <n v="54"/>
    <x v="2"/>
    <x v="0"/>
    <x v="0"/>
    <s v="Yes"/>
    <s v="Private"/>
    <s v="Urban"/>
    <n v="207.79"/>
    <x v="2"/>
    <n v="38.6"/>
    <n v="28.25"/>
    <n v="38.6"/>
    <x v="1"/>
    <x v="0"/>
    <s v="0"/>
    <n v="-1.0991270585180752E-2"/>
  </r>
  <r>
    <n v="31911"/>
    <x v="1"/>
    <n v="54"/>
    <x v="2"/>
    <x v="0"/>
    <x v="0"/>
    <s v="Yes"/>
    <s v="Govt_job"/>
    <s v="Urban"/>
    <n v="98.44"/>
    <x v="1"/>
    <n v="25.8"/>
    <n v="28.25"/>
    <n v="25.8"/>
    <x v="2"/>
    <x v="0"/>
    <s v="0"/>
    <n v="5.9444800398052331E-3"/>
  </r>
  <r>
    <n v="32399"/>
    <x v="0"/>
    <n v="54"/>
    <x v="2"/>
    <x v="0"/>
    <x v="0"/>
    <s v="Yes"/>
    <s v="Private"/>
    <s v="Rural"/>
    <n v="96.97"/>
    <x v="1"/>
    <n v="29.1"/>
    <n v="28.25"/>
    <n v="29.1"/>
    <x v="3"/>
    <x v="1"/>
    <s v="1"/>
    <n v="1.0171389822457941"/>
  </r>
  <r>
    <n v="32437"/>
    <x v="1"/>
    <n v="54"/>
    <x v="2"/>
    <x v="0"/>
    <x v="0"/>
    <s v="Yes"/>
    <s v="Self-employed"/>
    <s v="Urban"/>
    <n v="107.47"/>
    <x v="0"/>
    <n v="29.3"/>
    <n v="28.25"/>
    <n v="29.3"/>
    <x v="2"/>
    <x v="0"/>
    <s v="0"/>
    <n v="-1.9799793792403503E-2"/>
  </r>
  <r>
    <n v="34130"/>
    <x v="0"/>
    <n v="54"/>
    <x v="2"/>
    <x v="1"/>
    <x v="0"/>
    <s v="Yes"/>
    <s v="Private"/>
    <s v="Rural"/>
    <n v="116.44"/>
    <x v="0"/>
    <n v="24.5"/>
    <n v="28.25"/>
    <n v="24.5"/>
    <x v="1"/>
    <x v="0"/>
    <s v="0"/>
    <n v="-1.1654300048455125E-2"/>
  </r>
  <r>
    <n v="34163"/>
    <x v="0"/>
    <n v="54"/>
    <x v="2"/>
    <x v="0"/>
    <x v="0"/>
    <s v="Yes"/>
    <s v="Private"/>
    <s v="Rural"/>
    <n v="109.51"/>
    <x v="0"/>
    <n v="29"/>
    <n v="28.25"/>
    <n v="29"/>
    <x v="1"/>
    <x v="0"/>
    <s v="0"/>
    <n v="8.1329010825759544E-3"/>
  </r>
  <r>
    <n v="36275"/>
    <x v="1"/>
    <n v="54"/>
    <x v="2"/>
    <x v="0"/>
    <x v="0"/>
    <s v="Yes"/>
    <s v="Private"/>
    <s v="Rural"/>
    <n v="206.72"/>
    <x v="2"/>
    <n v="26.7"/>
    <n v="28.25"/>
    <n v="26.7"/>
    <x v="1"/>
    <x v="0"/>
    <s v="0"/>
    <n v="1.7518777562077702E-3"/>
  </r>
  <r>
    <n v="37479"/>
    <x v="1"/>
    <n v="54"/>
    <x v="2"/>
    <x v="0"/>
    <x v="0"/>
    <s v="Yes"/>
    <s v="Private"/>
    <s v="Urban"/>
    <n v="93.96"/>
    <x v="1"/>
    <n v="33.299999999999997"/>
    <n v="28.25"/>
    <n v="33.299999999999997"/>
    <x v="3"/>
    <x v="0"/>
    <s v="0"/>
    <n v="2.1049935420341505E-3"/>
  </r>
  <r>
    <n v="38287"/>
    <x v="0"/>
    <n v="54"/>
    <x v="2"/>
    <x v="0"/>
    <x v="0"/>
    <s v="Yes"/>
    <s v="Private"/>
    <s v="Rural"/>
    <n v="106.53"/>
    <x v="0"/>
    <n v="30.4"/>
    <n v="28.25"/>
    <n v="30.4"/>
    <x v="2"/>
    <x v="0"/>
    <s v="0"/>
    <n v="7.6663041143590792E-3"/>
  </r>
  <r>
    <n v="38796"/>
    <x v="1"/>
    <n v="54"/>
    <x v="2"/>
    <x v="0"/>
    <x v="0"/>
    <s v="Yes"/>
    <s v="Private"/>
    <s v="Urban"/>
    <n v="99.83"/>
    <x v="0"/>
    <n v="22.7"/>
    <n v="28.25"/>
    <n v="22.7"/>
    <x v="2"/>
    <x v="0"/>
    <s v="0"/>
    <n v="1.6055173825889963E-2"/>
  </r>
  <r>
    <n v="40448"/>
    <x v="0"/>
    <n v="54"/>
    <x v="2"/>
    <x v="0"/>
    <x v="0"/>
    <s v="Yes"/>
    <s v="Private"/>
    <s v="Urban"/>
    <n v="81.260000000000005"/>
    <x v="1"/>
    <n v="26.4"/>
    <n v="28.25"/>
    <n v="26.4"/>
    <x v="2"/>
    <x v="0"/>
    <s v="0"/>
    <n v="1.5977469308027993E-2"/>
  </r>
  <r>
    <n v="41250"/>
    <x v="1"/>
    <n v="54"/>
    <x v="2"/>
    <x v="0"/>
    <x v="0"/>
    <s v="Yes"/>
    <s v="Private"/>
    <s v="Rural"/>
    <n v="97.61"/>
    <x v="1"/>
    <n v="32.1"/>
    <n v="28.25"/>
    <n v="32.1"/>
    <x v="3"/>
    <x v="0"/>
    <s v="0"/>
    <n v="-6.0791725943060929E-3"/>
  </r>
  <r>
    <n v="44391"/>
    <x v="0"/>
    <n v="54"/>
    <x v="2"/>
    <x v="0"/>
    <x v="0"/>
    <s v="Yes"/>
    <s v="Private"/>
    <s v="Urban"/>
    <n v="65.69"/>
    <x v="3"/>
    <n v="21.4"/>
    <n v="28.25"/>
    <n v="21.4"/>
    <x v="1"/>
    <x v="0"/>
    <s v="0"/>
    <n v="-2.3993182930864831E-5"/>
  </r>
  <r>
    <n v="45252"/>
    <x v="0"/>
    <n v="54"/>
    <x v="2"/>
    <x v="0"/>
    <x v="0"/>
    <s v="Yes"/>
    <s v="Private"/>
    <s v="Urban"/>
    <n v="141.37"/>
    <x v="4"/>
    <n v="23.5"/>
    <n v="28.25"/>
    <n v="23.5"/>
    <x v="1"/>
    <x v="0"/>
    <s v="0"/>
    <n v="-1.0588081340548556E-2"/>
  </r>
  <r>
    <n v="46438"/>
    <x v="1"/>
    <n v="54"/>
    <x v="2"/>
    <x v="0"/>
    <x v="0"/>
    <s v="Yes"/>
    <s v="Self-employed"/>
    <s v="Urban"/>
    <n v="79.3"/>
    <x v="1"/>
    <n v="30.6"/>
    <n v="28.25"/>
    <n v="30.6"/>
    <x v="2"/>
    <x v="0"/>
    <s v="0"/>
    <n v="1.4320893814029201E-2"/>
  </r>
  <r>
    <n v="46864"/>
    <x v="0"/>
    <n v="54"/>
    <x v="2"/>
    <x v="0"/>
    <x v="1"/>
    <s v="Yes"/>
    <s v="Govt_job"/>
    <s v="Urban"/>
    <n v="222.46"/>
    <x v="2"/>
    <n v="35.700000000000003"/>
    <n v="28.25"/>
    <n v="35.700000000000003"/>
    <x v="1"/>
    <x v="0"/>
    <s v="0"/>
    <n v="4.113142348299681E-3"/>
  </r>
  <r>
    <n v="48722"/>
    <x v="1"/>
    <n v="54"/>
    <x v="2"/>
    <x v="0"/>
    <x v="0"/>
    <s v="Yes"/>
    <s v="Private"/>
    <s v="Urban"/>
    <n v="75.09"/>
    <x v="1"/>
    <n v="38.9"/>
    <n v="28.25"/>
    <n v="38.9"/>
    <x v="2"/>
    <x v="0"/>
    <s v="0"/>
    <n v="-6.7142657540702755E-3"/>
  </r>
  <r>
    <n v="48871"/>
    <x v="1"/>
    <n v="54"/>
    <x v="2"/>
    <x v="0"/>
    <x v="0"/>
    <s v="Yes"/>
    <s v="Private"/>
    <s v="Rural"/>
    <n v="68.599999999999994"/>
    <x v="3"/>
    <n v="44.8"/>
    <n v="28.25"/>
    <n v="44.8"/>
    <x v="3"/>
    <x v="0"/>
    <s v="0"/>
    <n v="4.8257751878309331E-3"/>
  </r>
  <r>
    <n v="49261"/>
    <x v="0"/>
    <n v="54"/>
    <x v="2"/>
    <x v="0"/>
    <x v="0"/>
    <s v="No"/>
    <s v="Private"/>
    <s v="Rural"/>
    <n v="106.52"/>
    <x v="0"/>
    <n v="27.4"/>
    <n v="28.25"/>
    <n v="27.4"/>
    <x v="2"/>
    <x v="0"/>
    <s v="0"/>
    <n v="-2.2580574024655613E-2"/>
  </r>
  <r>
    <n v="49939"/>
    <x v="1"/>
    <n v="54"/>
    <x v="2"/>
    <x v="0"/>
    <x v="0"/>
    <s v="Yes"/>
    <s v="Self-employed"/>
    <s v="Urban"/>
    <n v="56.75"/>
    <x v="3"/>
    <n v="26.9"/>
    <n v="28.25"/>
    <n v="26.9"/>
    <x v="1"/>
    <x v="0"/>
    <s v="0"/>
    <n v="-3.8895669629958941E-3"/>
  </r>
  <r>
    <n v="49976"/>
    <x v="1"/>
    <n v="54"/>
    <x v="2"/>
    <x v="0"/>
    <x v="1"/>
    <s v="Yes"/>
    <s v="Private"/>
    <s v="Urban"/>
    <n v="140.28"/>
    <x v="4"/>
    <n v="37.1"/>
    <n v="28.25"/>
    <n v="37.1"/>
    <x v="2"/>
    <x v="0"/>
    <s v="0"/>
    <n v="-2.6529517494662978E-3"/>
  </r>
  <r>
    <n v="50098"/>
    <x v="0"/>
    <n v="54"/>
    <x v="2"/>
    <x v="0"/>
    <x v="0"/>
    <s v="Yes"/>
    <s v="Private"/>
    <s v="Rural"/>
    <n v="150.27000000000001"/>
    <x v="4"/>
    <n v="38.200000000000003"/>
    <n v="28.25"/>
    <n v="38.200000000000003"/>
    <x v="3"/>
    <x v="0"/>
    <s v="0"/>
    <n v="2.9600153745762301E-3"/>
  </r>
  <r>
    <n v="50136"/>
    <x v="1"/>
    <n v="54"/>
    <x v="2"/>
    <x v="1"/>
    <x v="0"/>
    <s v="Yes"/>
    <s v="Private"/>
    <s v="Urban"/>
    <n v="221.83"/>
    <x v="2"/>
    <n v="35.1"/>
    <n v="28.25"/>
    <n v="35.1"/>
    <x v="3"/>
    <x v="0"/>
    <s v="0"/>
    <n v="1.7174374344617115E-2"/>
  </r>
  <r>
    <n v="50485"/>
    <x v="0"/>
    <n v="54"/>
    <x v="2"/>
    <x v="0"/>
    <x v="0"/>
    <s v="Yes"/>
    <s v="Private"/>
    <s v="Rural"/>
    <n v="227.74"/>
    <x v="2"/>
    <n v="33.4"/>
    <n v="28.25"/>
    <n v="33.4"/>
    <x v="3"/>
    <x v="0"/>
    <s v="0"/>
    <n v="-6.1433913703242695E-4"/>
  </r>
  <r>
    <n v="51421"/>
    <x v="1"/>
    <n v="54"/>
    <x v="2"/>
    <x v="0"/>
    <x v="0"/>
    <s v="Yes"/>
    <s v="Private"/>
    <s v="Rural"/>
    <n v="65.38"/>
    <x v="3"/>
    <n v="25.9"/>
    <n v="28.25"/>
    <n v="25.9"/>
    <x v="0"/>
    <x v="0"/>
    <s v="0"/>
    <n v="1.0775386227970557E-2"/>
  </r>
  <r>
    <n v="53004"/>
    <x v="1"/>
    <n v="54"/>
    <x v="2"/>
    <x v="0"/>
    <x v="0"/>
    <s v="Yes"/>
    <s v="Govt_job"/>
    <s v="Rural"/>
    <n v="228.26"/>
    <x v="2"/>
    <n v="46"/>
    <n v="28.25"/>
    <n v="46"/>
    <x v="1"/>
    <x v="0"/>
    <s v="0"/>
    <n v="1.0067044503376189E-2"/>
  </r>
  <r>
    <n v="54301"/>
    <x v="0"/>
    <n v="54"/>
    <x v="2"/>
    <x v="0"/>
    <x v="0"/>
    <s v="Yes"/>
    <s v="Private"/>
    <s v="Rural"/>
    <n v="206.52"/>
    <x v="2"/>
    <n v="35.4"/>
    <n v="28.25"/>
    <n v="35.4"/>
    <x v="3"/>
    <x v="0"/>
    <s v="0"/>
    <n v="1.1766410985507375E-2"/>
  </r>
  <r>
    <n v="54324"/>
    <x v="1"/>
    <n v="54"/>
    <x v="2"/>
    <x v="1"/>
    <x v="0"/>
    <s v="No"/>
    <s v="Govt_job"/>
    <s v="Urban"/>
    <n v="182.22"/>
    <x v="4"/>
    <n v="32.6"/>
    <n v="28.25"/>
    <n v="32.6"/>
    <x v="2"/>
    <x v="0"/>
    <s v="0"/>
    <n v="-9.9289253737622814E-3"/>
  </r>
  <r>
    <n v="56547"/>
    <x v="0"/>
    <n v="54"/>
    <x v="2"/>
    <x v="0"/>
    <x v="0"/>
    <s v="Yes"/>
    <s v="Private"/>
    <s v="Rural"/>
    <n v="57.56"/>
    <x v="3"/>
    <n v="27.5"/>
    <n v="28.25"/>
    <n v="27.5"/>
    <x v="1"/>
    <x v="0"/>
    <s v="0"/>
    <n v="-1.0771632512611307E-2"/>
  </r>
  <r>
    <n v="57011"/>
    <x v="1"/>
    <n v="54"/>
    <x v="2"/>
    <x v="0"/>
    <x v="0"/>
    <s v="Yes"/>
    <s v="Private"/>
    <s v="Rural"/>
    <n v="111.41"/>
    <x v="0"/>
    <n v="31.1"/>
    <n v="28.25"/>
    <n v="31.1"/>
    <x v="1"/>
    <x v="0"/>
    <s v="0"/>
    <n v="-1.1336586459660286E-2"/>
  </r>
  <r>
    <n v="57263"/>
    <x v="1"/>
    <n v="54"/>
    <x v="2"/>
    <x v="0"/>
    <x v="0"/>
    <s v="Yes"/>
    <s v="Private"/>
    <s v="Urban"/>
    <n v="100.29"/>
    <x v="0"/>
    <n v="30.2"/>
    <n v="28.25"/>
    <n v="30.2"/>
    <x v="1"/>
    <x v="0"/>
    <s v="0"/>
    <n v="6.1545432515895063E-3"/>
  </r>
  <r>
    <n v="57870"/>
    <x v="0"/>
    <n v="54"/>
    <x v="2"/>
    <x v="0"/>
    <x v="0"/>
    <s v="Yes"/>
    <s v="Private"/>
    <s v="Rural"/>
    <n v="89.41"/>
    <x v="1"/>
    <n v="42.4"/>
    <n v="28.25"/>
    <n v="42.4"/>
    <x v="3"/>
    <x v="0"/>
    <s v="0"/>
    <n v="-2.1637624254297598E-2"/>
  </r>
  <r>
    <n v="60963"/>
    <x v="1"/>
    <n v="54"/>
    <x v="2"/>
    <x v="0"/>
    <x v="0"/>
    <s v="Yes"/>
    <s v="Private"/>
    <s v="Rural"/>
    <n v="151.33000000000001"/>
    <x v="4"/>
    <n v="30.9"/>
    <n v="28.25"/>
    <n v="30.9"/>
    <x v="2"/>
    <x v="0"/>
    <s v="0"/>
    <n v="-6.6175327580367486E-3"/>
  </r>
  <r>
    <n v="61787"/>
    <x v="0"/>
    <n v="54"/>
    <x v="2"/>
    <x v="0"/>
    <x v="0"/>
    <s v="Yes"/>
    <s v="Self-employed"/>
    <s v="Urban"/>
    <n v="114.61"/>
    <x v="0"/>
    <n v="40.1"/>
    <n v="28.25"/>
    <n v="40.1"/>
    <x v="2"/>
    <x v="0"/>
    <s v="0"/>
    <n v="2.2259720105056151E-2"/>
  </r>
  <r>
    <n v="62019"/>
    <x v="0"/>
    <n v="54"/>
    <x v="2"/>
    <x v="0"/>
    <x v="0"/>
    <s v="Yes"/>
    <s v="Govt_job"/>
    <s v="Rural"/>
    <n v="87.85"/>
    <x v="1"/>
    <n v="31.1"/>
    <n v="28.25"/>
    <n v="31.1"/>
    <x v="3"/>
    <x v="1"/>
    <s v="1"/>
    <n v="0.99732521569615706"/>
  </r>
  <r>
    <n v="62340"/>
    <x v="0"/>
    <n v="54"/>
    <x v="2"/>
    <x v="0"/>
    <x v="0"/>
    <s v="Yes"/>
    <s v="Private"/>
    <s v="Urban"/>
    <n v="108.34"/>
    <x v="0"/>
    <n v="31.9"/>
    <n v="28.25"/>
    <n v="31.9"/>
    <x v="1"/>
    <x v="0"/>
    <s v="0"/>
    <n v="1.2692683323161697E-2"/>
  </r>
  <r>
    <n v="64433"/>
    <x v="0"/>
    <n v="54"/>
    <x v="2"/>
    <x v="0"/>
    <x v="0"/>
    <s v="Yes"/>
    <s v="Private"/>
    <s v="Urban"/>
    <n v="247.97"/>
    <x v="2"/>
    <n v="36.1"/>
    <n v="28.25"/>
    <n v="36.1"/>
    <x v="2"/>
    <x v="0"/>
    <s v="0"/>
    <n v="-2.3217473302685969E-2"/>
  </r>
  <r>
    <n v="64523"/>
    <x v="0"/>
    <n v="54"/>
    <x v="2"/>
    <x v="1"/>
    <x v="0"/>
    <s v="Yes"/>
    <s v="Private"/>
    <s v="Urban"/>
    <n v="89.93"/>
    <x v="1"/>
    <n v="32.1"/>
    <n v="28.25"/>
    <n v="32.1"/>
    <x v="1"/>
    <x v="0"/>
    <s v="0"/>
    <n v="-7.875775936999457E-3"/>
  </r>
  <r>
    <n v="64895"/>
    <x v="0"/>
    <n v="54"/>
    <x v="2"/>
    <x v="1"/>
    <x v="0"/>
    <s v="Yes"/>
    <s v="Self-employed"/>
    <s v="Rural"/>
    <n v="104.42"/>
    <x v="0"/>
    <n v="37.6"/>
    <n v="28.25"/>
    <n v="37.6"/>
    <x v="3"/>
    <x v="0"/>
    <s v="0"/>
    <n v="-2.8427450440123405E-3"/>
  </r>
  <r>
    <n v="65574"/>
    <x v="1"/>
    <n v="54"/>
    <x v="2"/>
    <x v="0"/>
    <x v="0"/>
    <s v="Yes"/>
    <s v="Private"/>
    <s v="Urban"/>
    <n v="129.16"/>
    <x v="4"/>
    <n v="32.4"/>
    <n v="28.25"/>
    <n v="32.4"/>
    <x v="1"/>
    <x v="0"/>
    <s v="0"/>
    <n v="-1.593990022645536E-3"/>
  </r>
  <r>
    <n v="66310"/>
    <x v="0"/>
    <n v="54"/>
    <x v="2"/>
    <x v="0"/>
    <x v="0"/>
    <s v="Yes"/>
    <s v="Self-employed"/>
    <s v="Rural"/>
    <n v="138.47"/>
    <x v="4"/>
    <n v="31.5"/>
    <n v="28.25"/>
    <n v="31.5"/>
    <x v="1"/>
    <x v="0"/>
    <s v="0"/>
    <n v="-2.2831992788598489E-3"/>
  </r>
  <r>
    <n v="68074"/>
    <x v="0"/>
    <n v="54"/>
    <x v="2"/>
    <x v="0"/>
    <x v="0"/>
    <s v="Yes"/>
    <s v="Private"/>
    <s v="Rural"/>
    <n v="100.47"/>
    <x v="0"/>
    <n v="50.2"/>
    <n v="28.25"/>
    <n v="50.2"/>
    <x v="2"/>
    <x v="0"/>
    <s v="0"/>
    <n v="6.7732266736604822E-4"/>
  </r>
  <r>
    <n v="68224"/>
    <x v="0"/>
    <n v="54"/>
    <x v="2"/>
    <x v="0"/>
    <x v="0"/>
    <s v="Yes"/>
    <s v="Private"/>
    <s v="Rural"/>
    <n v="209.5"/>
    <x v="2"/>
    <n v="37.9"/>
    <n v="28.25"/>
    <n v="37.9"/>
    <x v="2"/>
    <x v="0"/>
    <s v="0"/>
    <n v="8.0021529106557524E-3"/>
  </r>
  <r>
    <n v="68281"/>
    <x v="1"/>
    <n v="54"/>
    <x v="2"/>
    <x v="0"/>
    <x v="0"/>
    <s v="Yes"/>
    <s v="Govt_job"/>
    <s v="Urban"/>
    <n v="74.23"/>
    <x v="1"/>
    <n v="28.1"/>
    <n v="28.25"/>
    <n v="28.1"/>
    <x v="2"/>
    <x v="0"/>
    <s v="0"/>
    <n v="-1.5911264805339831E-2"/>
  </r>
  <r>
    <n v="69050"/>
    <x v="0"/>
    <n v="54"/>
    <x v="2"/>
    <x v="0"/>
    <x v="0"/>
    <s v="Yes"/>
    <s v="Private"/>
    <s v="Urban"/>
    <n v="85.81"/>
    <x v="1"/>
    <n v="21.7"/>
    <n v="28.25"/>
    <n v="21.7"/>
    <x v="2"/>
    <x v="0"/>
    <s v="0"/>
    <n v="-2.3742051899503725E-2"/>
  </r>
  <r>
    <n v="71057"/>
    <x v="1"/>
    <n v="54"/>
    <x v="2"/>
    <x v="0"/>
    <x v="0"/>
    <s v="Yes"/>
    <s v="Private"/>
    <s v="Rural"/>
    <n v="70.19"/>
    <x v="1"/>
    <n v="39.1"/>
    <n v="28.25"/>
    <n v="39.1"/>
    <x v="3"/>
    <x v="0"/>
    <s v="0"/>
    <n v="-1.5355972229960995E-2"/>
  </r>
  <r>
    <n v="71551"/>
    <x v="1"/>
    <n v="54"/>
    <x v="2"/>
    <x v="0"/>
    <x v="0"/>
    <s v="No"/>
    <s v="Private"/>
    <s v="Urban"/>
    <n v="85.07"/>
    <x v="1"/>
    <n v="21.9"/>
    <n v="28.25"/>
    <n v="21.9"/>
    <x v="0"/>
    <x v="0"/>
    <s v="0"/>
    <n v="-7.5683690301643122E-3"/>
  </r>
  <r>
    <n v="72703"/>
    <x v="1"/>
    <n v="54"/>
    <x v="2"/>
    <x v="0"/>
    <x v="0"/>
    <s v="Yes"/>
    <s v="Private"/>
    <s v="Urban"/>
    <n v="75.52"/>
    <x v="1"/>
    <n v="28.7"/>
    <n v="28.25"/>
    <n v="28.7"/>
    <x v="2"/>
    <x v="0"/>
    <s v="0"/>
    <n v="-4.160839685422529E-3"/>
  </r>
  <r>
    <n v="84"/>
    <x v="0"/>
    <n v="55"/>
    <x v="2"/>
    <x v="0"/>
    <x v="0"/>
    <s v="Yes"/>
    <s v="Private"/>
    <s v="Urban"/>
    <n v="89.17"/>
    <x v="1"/>
    <n v="31.5"/>
    <n v="28.25"/>
    <n v="31.5"/>
    <x v="1"/>
    <x v="0"/>
    <s v="0"/>
    <n v="2.4632957714218133E-2"/>
  </r>
  <r>
    <n v="2647"/>
    <x v="0"/>
    <n v="55"/>
    <x v="2"/>
    <x v="0"/>
    <x v="0"/>
    <s v="Yes"/>
    <s v="Private"/>
    <s v="Rural"/>
    <n v="80.349999999999994"/>
    <x v="1"/>
    <n v="28.7"/>
    <n v="28.25"/>
    <n v="28.7"/>
    <x v="3"/>
    <x v="0"/>
    <s v="0"/>
    <n v="6.806275453611788E-4"/>
  </r>
  <r>
    <n v="2772"/>
    <x v="0"/>
    <n v="55"/>
    <x v="2"/>
    <x v="0"/>
    <x v="0"/>
    <s v="Yes"/>
    <s v="Private"/>
    <s v="Urban"/>
    <n v="87.72"/>
    <x v="1"/>
    <n v="27"/>
    <n v="28.25"/>
    <n v="27"/>
    <x v="0"/>
    <x v="0"/>
    <s v="0"/>
    <n v="-1.0040837554170767E-2"/>
  </r>
  <r>
    <n v="2860"/>
    <x v="0"/>
    <n v="55"/>
    <x v="2"/>
    <x v="0"/>
    <x v="0"/>
    <s v="Yes"/>
    <s v="Private"/>
    <s v="Rural"/>
    <n v="82.88"/>
    <x v="1"/>
    <n v="29.4"/>
    <n v="28.25"/>
    <n v="29.4"/>
    <x v="0"/>
    <x v="0"/>
    <s v="0"/>
    <n v="-1.5501805180207284E-2"/>
  </r>
  <r>
    <n v="2972"/>
    <x v="0"/>
    <n v="55"/>
    <x v="2"/>
    <x v="0"/>
    <x v="0"/>
    <s v="No"/>
    <s v="Govt_job"/>
    <s v="Rural"/>
    <n v="88.65"/>
    <x v="1"/>
    <n v="18.100000000000001"/>
    <n v="28.25"/>
    <n v="18.100000000000001"/>
    <x v="2"/>
    <x v="0"/>
    <s v="0"/>
    <n v="-1.2947501227819642E-2"/>
  </r>
  <r>
    <n v="3673"/>
    <x v="1"/>
    <n v="55"/>
    <x v="2"/>
    <x v="0"/>
    <x v="0"/>
    <s v="Yes"/>
    <s v="Private"/>
    <s v="Rural"/>
    <n v="112.47"/>
    <x v="0"/>
    <n v="32.799999999999997"/>
    <n v="28.25"/>
    <n v="32.799999999999997"/>
    <x v="3"/>
    <x v="0"/>
    <s v="0"/>
    <n v="-5.6698596438894133E-3"/>
  </r>
  <r>
    <n v="3715"/>
    <x v="0"/>
    <n v="55"/>
    <x v="2"/>
    <x v="0"/>
    <x v="0"/>
    <s v="Yes"/>
    <s v="Private"/>
    <s v="Rural"/>
    <n v="232.81"/>
    <x v="2"/>
    <n v="28.8"/>
    <n v="28.25"/>
    <n v="28.8"/>
    <x v="0"/>
    <x v="0"/>
    <s v="0"/>
    <n v="-1.0352839922456503E-2"/>
  </r>
  <r>
    <n v="4128"/>
    <x v="1"/>
    <n v="55"/>
    <x v="2"/>
    <x v="0"/>
    <x v="0"/>
    <s v="Yes"/>
    <s v="Private"/>
    <s v="Rural"/>
    <n v="76.7"/>
    <x v="1"/>
    <n v="39.700000000000003"/>
    <n v="28.25"/>
    <n v="39.700000000000003"/>
    <x v="2"/>
    <x v="0"/>
    <s v="0"/>
    <n v="1.0606231469487831E-2"/>
  </r>
  <r>
    <n v="4403"/>
    <x v="1"/>
    <n v="55"/>
    <x v="2"/>
    <x v="0"/>
    <x v="0"/>
    <s v="Yes"/>
    <s v="Private"/>
    <s v="Urban"/>
    <n v="65.22"/>
    <x v="3"/>
    <n v="19.8"/>
    <n v="28.25"/>
    <n v="19.8"/>
    <x v="1"/>
    <x v="0"/>
    <s v="0"/>
    <n v="-1.516231931262113E-3"/>
  </r>
  <r>
    <n v="5892"/>
    <x v="1"/>
    <n v="55"/>
    <x v="2"/>
    <x v="1"/>
    <x v="0"/>
    <s v="Yes"/>
    <s v="Private"/>
    <s v="Rural"/>
    <n v="99.82"/>
    <x v="0"/>
    <n v="34.200000000000003"/>
    <n v="28.25"/>
    <n v="34.200000000000003"/>
    <x v="1"/>
    <x v="0"/>
    <s v="0"/>
    <n v="-1.1157560123830595E-2"/>
  </r>
  <r>
    <n v="6793"/>
    <x v="1"/>
    <n v="55"/>
    <x v="2"/>
    <x v="0"/>
    <x v="0"/>
    <s v="Yes"/>
    <s v="Private"/>
    <s v="Rural"/>
    <n v="109.59"/>
    <x v="0"/>
    <n v="26.2"/>
    <n v="28.25"/>
    <n v="26.2"/>
    <x v="2"/>
    <x v="0"/>
    <s v="0"/>
    <n v="1.7355367478592298E-2"/>
  </r>
  <r>
    <n v="7384"/>
    <x v="0"/>
    <n v="55"/>
    <x v="2"/>
    <x v="0"/>
    <x v="0"/>
    <s v="No"/>
    <s v="Self-employed"/>
    <s v="Rural"/>
    <n v="79.02"/>
    <x v="1"/>
    <n v="38"/>
    <n v="28.25"/>
    <n v="38"/>
    <x v="0"/>
    <x v="0"/>
    <s v="0"/>
    <n v="-2.3847730938073901E-2"/>
  </r>
  <r>
    <n v="7538"/>
    <x v="1"/>
    <n v="55"/>
    <x v="2"/>
    <x v="0"/>
    <x v="0"/>
    <s v="Yes"/>
    <s v="Self-employed"/>
    <s v="Rural"/>
    <n v="94.75"/>
    <x v="1"/>
    <n v="27.9"/>
    <n v="28.25"/>
    <n v="27.9"/>
    <x v="3"/>
    <x v="0"/>
    <s v="0"/>
    <n v="1.0643871941210031E-2"/>
  </r>
  <r>
    <n v="9442"/>
    <x v="0"/>
    <n v="55"/>
    <x v="2"/>
    <x v="0"/>
    <x v="0"/>
    <s v="Yes"/>
    <s v="Self-employed"/>
    <s v="Rural"/>
    <n v="163.82"/>
    <x v="4"/>
    <n v="27.5"/>
    <n v="28.25"/>
    <n v="27.5"/>
    <x v="1"/>
    <x v="0"/>
    <s v="0"/>
    <n v="1.9808946564785046E-2"/>
  </r>
  <r>
    <n v="9879"/>
    <x v="1"/>
    <n v="55"/>
    <x v="2"/>
    <x v="0"/>
    <x v="1"/>
    <s v="Yes"/>
    <s v="Private"/>
    <s v="Urban"/>
    <n v="199.38"/>
    <x v="2"/>
    <n v="39"/>
    <n v="28.25"/>
    <n v="39"/>
    <x v="0"/>
    <x v="0"/>
    <s v="0"/>
    <n v="-5.1367857018883856E-3"/>
  </r>
  <r>
    <n v="9923"/>
    <x v="0"/>
    <n v="55"/>
    <x v="2"/>
    <x v="0"/>
    <x v="1"/>
    <s v="Yes"/>
    <s v="Private"/>
    <s v="Urban"/>
    <n v="80.17"/>
    <x v="1"/>
    <n v="28"/>
    <n v="28.25"/>
    <n v="28"/>
    <x v="1"/>
    <x v="0"/>
    <s v="0"/>
    <n v="1.7976702240977249E-2"/>
  </r>
  <r>
    <n v="10504"/>
    <x v="0"/>
    <n v="55"/>
    <x v="2"/>
    <x v="0"/>
    <x v="0"/>
    <s v="Yes"/>
    <s v="Govt_job"/>
    <s v="Rural"/>
    <n v="97.4"/>
    <x v="1"/>
    <n v="44.6"/>
    <n v="28.25"/>
    <n v="44.6"/>
    <x v="2"/>
    <x v="0"/>
    <s v="0"/>
    <n v="1.0231431992182571E-4"/>
  </r>
  <r>
    <n v="12857"/>
    <x v="0"/>
    <n v="55"/>
    <x v="2"/>
    <x v="0"/>
    <x v="0"/>
    <s v="Yes"/>
    <s v="Self-employed"/>
    <s v="Rural"/>
    <n v="73.569999999999993"/>
    <x v="1"/>
    <n v="28"/>
    <n v="28.25"/>
    <n v="28"/>
    <x v="3"/>
    <x v="0"/>
    <s v="0"/>
    <n v="4.6065451140192611E-3"/>
  </r>
  <r>
    <n v="12906"/>
    <x v="1"/>
    <n v="55"/>
    <x v="2"/>
    <x v="0"/>
    <x v="0"/>
    <s v="Yes"/>
    <s v="Self-employed"/>
    <s v="Rural"/>
    <n v="95.32"/>
    <x v="1"/>
    <n v="26.8"/>
    <n v="28.25"/>
    <n v="26.8"/>
    <x v="1"/>
    <x v="0"/>
    <s v="0"/>
    <n v="2.1398668686578193E-2"/>
  </r>
  <r>
    <n v="13129"/>
    <x v="1"/>
    <n v="55"/>
    <x v="2"/>
    <x v="0"/>
    <x v="0"/>
    <s v="Yes"/>
    <s v="Self-employed"/>
    <s v="Rural"/>
    <n v="76.2"/>
    <x v="1"/>
    <n v="27.9"/>
    <n v="28.25"/>
    <n v="27.9"/>
    <x v="1"/>
    <x v="0"/>
    <s v="0"/>
    <n v="2.033215795058586E-2"/>
  </r>
  <r>
    <n v="16618"/>
    <x v="1"/>
    <n v="55"/>
    <x v="2"/>
    <x v="0"/>
    <x v="0"/>
    <s v="Yes"/>
    <s v="Private"/>
    <s v="Urban"/>
    <n v="84.37"/>
    <x v="1"/>
    <n v="22.2"/>
    <n v="28.25"/>
    <n v="22.2"/>
    <x v="0"/>
    <x v="0"/>
    <s v="0"/>
    <n v="9.8023933543644089E-3"/>
  </r>
  <r>
    <n v="17222"/>
    <x v="0"/>
    <n v="55"/>
    <x v="2"/>
    <x v="1"/>
    <x v="0"/>
    <s v="Yes"/>
    <s v="Self-employed"/>
    <s v="Rural"/>
    <n v="82.81"/>
    <x v="1"/>
    <n v="44.3"/>
    <n v="28.25"/>
    <n v="44.3"/>
    <x v="1"/>
    <x v="0"/>
    <s v="0"/>
    <n v="-9.6341138127821694E-3"/>
  </r>
  <r>
    <n v="17608"/>
    <x v="1"/>
    <n v="55"/>
    <x v="2"/>
    <x v="0"/>
    <x v="0"/>
    <s v="Yes"/>
    <s v="Govt_job"/>
    <s v="Urban"/>
    <n v="118.82"/>
    <x v="0"/>
    <n v="29"/>
    <n v="28.25"/>
    <n v="29"/>
    <x v="2"/>
    <x v="0"/>
    <s v="0"/>
    <n v="1.3587183158131011E-2"/>
  </r>
  <r>
    <n v="18687"/>
    <x v="0"/>
    <n v="55"/>
    <x v="2"/>
    <x v="0"/>
    <x v="0"/>
    <s v="Yes"/>
    <s v="Self-employed"/>
    <s v="Urban"/>
    <n v="93.67"/>
    <x v="1"/>
    <n v="29.3"/>
    <n v="28.25"/>
    <n v="29.3"/>
    <x v="0"/>
    <x v="0"/>
    <s v="0"/>
    <n v="1.5344044705324928E-2"/>
  </r>
  <r>
    <n v="23016"/>
    <x v="0"/>
    <n v="55"/>
    <x v="2"/>
    <x v="0"/>
    <x v="0"/>
    <s v="Yes"/>
    <s v="Private"/>
    <s v="Rural"/>
    <n v="86.6"/>
    <x v="1"/>
    <n v="26.5"/>
    <n v="28.25"/>
    <n v="26.5"/>
    <x v="1"/>
    <x v="0"/>
    <s v="0"/>
    <n v="-7.2056207345745919E-4"/>
  </r>
  <r>
    <n v="24018"/>
    <x v="0"/>
    <n v="55"/>
    <x v="2"/>
    <x v="0"/>
    <x v="0"/>
    <s v="Yes"/>
    <s v="Private"/>
    <s v="Rural"/>
    <n v="86.58"/>
    <x v="1"/>
    <n v="34.200000000000003"/>
    <n v="28.25"/>
    <n v="34.200000000000003"/>
    <x v="1"/>
    <x v="0"/>
    <s v="0"/>
    <n v="2.4620783315108429E-2"/>
  </r>
  <r>
    <n v="24183"/>
    <x v="1"/>
    <n v="55"/>
    <x v="2"/>
    <x v="0"/>
    <x v="0"/>
    <s v="Yes"/>
    <s v="Govt_job"/>
    <s v="Rural"/>
    <n v="75.56"/>
    <x v="1"/>
    <n v="29.4"/>
    <n v="28.25"/>
    <n v="29.4"/>
    <x v="3"/>
    <x v="0"/>
    <s v="0"/>
    <n v="-1.8078497132132509E-2"/>
  </r>
  <r>
    <n v="24245"/>
    <x v="0"/>
    <n v="55"/>
    <x v="2"/>
    <x v="0"/>
    <x v="0"/>
    <s v="Yes"/>
    <s v="Private"/>
    <s v="Urban"/>
    <n v="90.97"/>
    <x v="1"/>
    <n v="32.1"/>
    <n v="28.25"/>
    <n v="32.1"/>
    <x v="0"/>
    <x v="0"/>
    <s v="0"/>
    <n v="-8.9548762056368518E-3"/>
  </r>
  <r>
    <n v="24711"/>
    <x v="1"/>
    <n v="55"/>
    <x v="2"/>
    <x v="0"/>
    <x v="0"/>
    <s v="Yes"/>
    <s v="Govt_job"/>
    <s v="Urban"/>
    <n v="99.44"/>
    <x v="0"/>
    <n v="25"/>
    <n v="28.25"/>
    <n v="25"/>
    <x v="2"/>
    <x v="0"/>
    <s v="0"/>
    <n v="-1.2146265164894809E-2"/>
  </r>
  <r>
    <n v="25878"/>
    <x v="0"/>
    <n v="55"/>
    <x v="2"/>
    <x v="0"/>
    <x v="0"/>
    <s v="Yes"/>
    <s v="Self-employed"/>
    <s v="Rural"/>
    <n v="97.68"/>
    <x v="1"/>
    <n v="47.1"/>
    <n v="28.25"/>
    <n v="47.1"/>
    <x v="2"/>
    <x v="0"/>
    <s v="0"/>
    <n v="-7.3302382790690906E-5"/>
  </r>
  <r>
    <n v="29158"/>
    <x v="1"/>
    <n v="55"/>
    <x v="2"/>
    <x v="0"/>
    <x v="0"/>
    <s v="Yes"/>
    <s v="Private"/>
    <s v="Rural"/>
    <n v="111.19"/>
    <x v="0"/>
    <n v="39.700000000000003"/>
    <n v="28.25"/>
    <n v="39.700000000000003"/>
    <x v="2"/>
    <x v="0"/>
    <s v="0"/>
    <n v="-2.3075347500263032E-2"/>
  </r>
  <r>
    <n v="29552"/>
    <x v="1"/>
    <n v="55"/>
    <x v="2"/>
    <x v="1"/>
    <x v="1"/>
    <s v="Yes"/>
    <s v="Private"/>
    <s v="Urban"/>
    <n v="210.4"/>
    <x v="2"/>
    <n v="40"/>
    <n v="28.25"/>
    <n v="40"/>
    <x v="3"/>
    <x v="1"/>
    <s v="1"/>
    <n v="0.98088448554135932"/>
  </r>
  <r>
    <n v="32563"/>
    <x v="0"/>
    <n v="55"/>
    <x v="2"/>
    <x v="0"/>
    <x v="0"/>
    <s v="Yes"/>
    <s v="Govt_job"/>
    <s v="Urban"/>
    <n v="92.59"/>
    <x v="1"/>
    <n v="36.6"/>
    <n v="28.25"/>
    <n v="36.6"/>
    <x v="1"/>
    <x v="0"/>
    <s v="0"/>
    <n v="2.2882584546898115E-2"/>
  </r>
  <r>
    <n v="33976"/>
    <x v="0"/>
    <n v="55"/>
    <x v="2"/>
    <x v="0"/>
    <x v="0"/>
    <s v="Yes"/>
    <s v="Private"/>
    <s v="Urban"/>
    <n v="68.790000000000006"/>
    <x v="3"/>
    <n v="27"/>
    <n v="28.25"/>
    <n v="27"/>
    <x v="1"/>
    <x v="0"/>
    <s v="0"/>
    <n v="-2.3783995770670613E-2"/>
  </r>
  <r>
    <n v="34612"/>
    <x v="0"/>
    <n v="55"/>
    <x v="2"/>
    <x v="0"/>
    <x v="0"/>
    <s v="Yes"/>
    <s v="Govt_job"/>
    <s v="Rural"/>
    <n v="65.12"/>
    <x v="3"/>
    <n v="30"/>
    <n v="28.25"/>
    <n v="30"/>
    <x v="1"/>
    <x v="0"/>
    <s v="0"/>
    <n v="2.0025560510982858E-2"/>
  </r>
  <r>
    <n v="34660"/>
    <x v="0"/>
    <n v="55"/>
    <x v="2"/>
    <x v="0"/>
    <x v="0"/>
    <s v="Yes"/>
    <s v="Self-employed"/>
    <s v="Urban"/>
    <n v="69.97"/>
    <x v="3"/>
    <n v="25.8"/>
    <n v="28.25"/>
    <n v="25.8"/>
    <x v="2"/>
    <x v="0"/>
    <s v="0"/>
    <n v="2.4224944718083168E-2"/>
  </r>
  <r>
    <n v="35716"/>
    <x v="1"/>
    <n v="55"/>
    <x v="2"/>
    <x v="1"/>
    <x v="0"/>
    <s v="Yes"/>
    <s v="Private"/>
    <s v="Urban"/>
    <n v="202.67"/>
    <x v="2"/>
    <n v="40.4"/>
    <n v="28.25"/>
    <n v="40.4"/>
    <x v="2"/>
    <x v="0"/>
    <s v="0"/>
    <n v="-9.3499042588754862E-3"/>
  </r>
  <r>
    <n v="35913"/>
    <x v="1"/>
    <n v="55"/>
    <x v="2"/>
    <x v="1"/>
    <x v="0"/>
    <s v="Yes"/>
    <s v="Private"/>
    <s v="Urban"/>
    <n v="206.4"/>
    <x v="2"/>
    <n v="54.8"/>
    <n v="28.25"/>
    <n v="54.8"/>
    <x v="1"/>
    <x v="0"/>
    <s v="0"/>
    <n v="1.5155840732850784E-2"/>
  </r>
  <r>
    <n v="37629"/>
    <x v="1"/>
    <n v="55"/>
    <x v="2"/>
    <x v="0"/>
    <x v="0"/>
    <s v="No"/>
    <s v="Private"/>
    <s v="Rural"/>
    <n v="93.36"/>
    <x v="1"/>
    <n v="28.4"/>
    <n v="28.25"/>
    <n v="28.4"/>
    <x v="1"/>
    <x v="0"/>
    <s v="0"/>
    <n v="-1.4809289802560627E-2"/>
  </r>
  <r>
    <n v="37680"/>
    <x v="0"/>
    <n v="55"/>
    <x v="2"/>
    <x v="0"/>
    <x v="0"/>
    <s v="Yes"/>
    <s v="Govt_job"/>
    <s v="Rural"/>
    <n v="108.35"/>
    <x v="0"/>
    <n v="40.799999999999997"/>
    <n v="28.25"/>
    <n v="40.799999999999997"/>
    <x v="2"/>
    <x v="0"/>
    <s v="0"/>
    <n v="1.5991362859349406E-2"/>
  </r>
  <r>
    <n v="38316"/>
    <x v="0"/>
    <n v="55"/>
    <x v="2"/>
    <x v="0"/>
    <x v="0"/>
    <s v="Yes"/>
    <s v="Private"/>
    <s v="Rural"/>
    <n v="118.69"/>
    <x v="0"/>
    <n v="26.4"/>
    <n v="28.25"/>
    <n v="26.4"/>
    <x v="0"/>
    <x v="0"/>
    <s v="0"/>
    <n v="2.1035246583405352E-2"/>
  </r>
  <r>
    <n v="38541"/>
    <x v="0"/>
    <n v="55"/>
    <x v="2"/>
    <x v="0"/>
    <x v="0"/>
    <s v="Yes"/>
    <s v="Private"/>
    <s v="Urban"/>
    <n v="84.44"/>
    <x v="1"/>
    <n v="30.5"/>
    <n v="28.25"/>
    <n v="30.5"/>
    <x v="2"/>
    <x v="0"/>
    <s v="0"/>
    <n v="-1.5520601428463848E-2"/>
  </r>
  <r>
    <n v="38642"/>
    <x v="0"/>
    <n v="55"/>
    <x v="2"/>
    <x v="0"/>
    <x v="0"/>
    <s v="Yes"/>
    <s v="Private"/>
    <s v="Urban"/>
    <n v="63.56"/>
    <x v="3"/>
    <n v="29.9"/>
    <n v="28.25"/>
    <n v="29.9"/>
    <x v="0"/>
    <x v="0"/>
    <s v="0"/>
    <n v="2.1763866430457423E-2"/>
  </r>
  <r>
    <n v="39708"/>
    <x v="0"/>
    <n v="55"/>
    <x v="2"/>
    <x v="0"/>
    <x v="0"/>
    <s v="Yes"/>
    <s v="Private"/>
    <s v="Rural"/>
    <n v="56.87"/>
    <x v="3"/>
    <n v="28.9"/>
    <n v="28.25"/>
    <n v="28.9"/>
    <x v="2"/>
    <x v="0"/>
    <s v="0"/>
    <n v="1.4039283379208567E-3"/>
  </r>
  <r>
    <n v="42047"/>
    <x v="1"/>
    <n v="55"/>
    <x v="2"/>
    <x v="0"/>
    <x v="0"/>
    <s v="Yes"/>
    <s v="Self-employed"/>
    <s v="Urban"/>
    <n v="59.2"/>
    <x v="3"/>
    <n v="43.8"/>
    <n v="28.25"/>
    <n v="43.8"/>
    <x v="1"/>
    <x v="0"/>
    <s v="0"/>
    <n v="-1.3465248976443412E-3"/>
  </r>
  <r>
    <n v="44155"/>
    <x v="1"/>
    <n v="55"/>
    <x v="2"/>
    <x v="0"/>
    <x v="0"/>
    <s v="Yes"/>
    <s v="Govt_job"/>
    <s v="Urban"/>
    <n v="89.43"/>
    <x v="1"/>
    <n v="26.1"/>
    <n v="28.25"/>
    <n v="26.1"/>
    <x v="2"/>
    <x v="0"/>
    <s v="0"/>
    <n v="-2.1580098156751864E-2"/>
  </r>
  <r>
    <n v="45040"/>
    <x v="0"/>
    <n v="55"/>
    <x v="2"/>
    <x v="0"/>
    <x v="0"/>
    <s v="Yes"/>
    <s v="Private"/>
    <s v="Urban"/>
    <n v="203.81"/>
    <x v="2"/>
    <n v="33.9"/>
    <n v="28.25"/>
    <n v="33.9"/>
    <x v="2"/>
    <x v="0"/>
    <s v="0"/>
    <n v="-4.6093419886370059E-3"/>
  </r>
  <r>
    <n v="45497"/>
    <x v="1"/>
    <n v="55"/>
    <x v="2"/>
    <x v="0"/>
    <x v="0"/>
    <s v="No"/>
    <s v="Private"/>
    <s v="Rural"/>
    <n v="83.09"/>
    <x v="1"/>
    <n v="18.8"/>
    <n v="28.25"/>
    <n v="18.8"/>
    <x v="1"/>
    <x v="0"/>
    <s v="0"/>
    <n v="2.3613498903186945E-2"/>
  </r>
  <r>
    <n v="46261"/>
    <x v="0"/>
    <n v="55"/>
    <x v="2"/>
    <x v="0"/>
    <x v="0"/>
    <s v="Yes"/>
    <s v="Private"/>
    <s v="Urban"/>
    <n v="76.510000000000005"/>
    <x v="1"/>
    <n v="34.700000000000003"/>
    <n v="28.25"/>
    <n v="34.700000000000003"/>
    <x v="0"/>
    <x v="0"/>
    <s v="0"/>
    <n v="8.486494997055033E-3"/>
  </r>
  <r>
    <n v="47057"/>
    <x v="0"/>
    <n v="55"/>
    <x v="2"/>
    <x v="0"/>
    <x v="0"/>
    <s v="Yes"/>
    <s v="Self-employed"/>
    <s v="Urban"/>
    <n v="76.47"/>
    <x v="1"/>
    <n v="30.6"/>
    <n v="28.25"/>
    <n v="30.6"/>
    <x v="0"/>
    <x v="0"/>
    <s v="0"/>
    <n v="-4.8932177702239732E-3"/>
  </r>
  <r>
    <n v="47521"/>
    <x v="1"/>
    <n v="55"/>
    <x v="2"/>
    <x v="1"/>
    <x v="0"/>
    <s v="Yes"/>
    <s v="Govt_job"/>
    <s v="Urban"/>
    <n v="186.4"/>
    <x v="4"/>
    <n v="28"/>
    <n v="28.25"/>
    <n v="28"/>
    <x v="1"/>
    <x v="0"/>
    <s v="0"/>
    <n v="-1.7856536293166574E-2"/>
  </r>
  <r>
    <n v="48017"/>
    <x v="0"/>
    <n v="55"/>
    <x v="2"/>
    <x v="0"/>
    <x v="0"/>
    <s v="Yes"/>
    <s v="Private"/>
    <s v="Urban"/>
    <n v="62.56"/>
    <x v="3"/>
    <n v="28.6"/>
    <n v="28.25"/>
    <n v="28.6"/>
    <x v="1"/>
    <x v="0"/>
    <s v="0"/>
    <n v="1.1915870673914254E-3"/>
  </r>
  <r>
    <n v="48648"/>
    <x v="1"/>
    <n v="55"/>
    <x v="2"/>
    <x v="0"/>
    <x v="0"/>
    <s v="Yes"/>
    <s v="Private"/>
    <s v="Urban"/>
    <n v="64.45"/>
    <x v="3"/>
    <n v="26.7"/>
    <n v="28.25"/>
    <n v="26.7"/>
    <x v="1"/>
    <x v="0"/>
    <s v="0"/>
    <n v="1.0650533836534581E-2"/>
  </r>
  <r>
    <n v="48922"/>
    <x v="0"/>
    <n v="55"/>
    <x v="2"/>
    <x v="1"/>
    <x v="1"/>
    <s v="Yes"/>
    <s v="Private"/>
    <s v="Rural"/>
    <n v="64.92"/>
    <x v="3"/>
    <n v="32.1"/>
    <n v="28.25"/>
    <n v="32.1"/>
    <x v="3"/>
    <x v="0"/>
    <s v="0"/>
    <n v="-7.7853213553936932E-3"/>
  </r>
  <r>
    <n v="49267"/>
    <x v="1"/>
    <n v="55"/>
    <x v="2"/>
    <x v="0"/>
    <x v="0"/>
    <s v="Yes"/>
    <s v="Private"/>
    <s v="Urban"/>
    <n v="102.1"/>
    <x v="0"/>
    <n v="22.5"/>
    <n v="28.25"/>
    <n v="22.5"/>
    <x v="2"/>
    <x v="0"/>
    <s v="0"/>
    <n v="1.5933859878430635E-2"/>
  </r>
  <r>
    <n v="49901"/>
    <x v="0"/>
    <n v="55"/>
    <x v="2"/>
    <x v="0"/>
    <x v="0"/>
    <s v="Yes"/>
    <s v="Govt_job"/>
    <s v="Urban"/>
    <n v="154.03"/>
    <x v="4"/>
    <n v="31.6"/>
    <n v="28.25"/>
    <n v="31.6"/>
    <x v="3"/>
    <x v="0"/>
    <s v="0"/>
    <n v="-2.4852012604886233E-4"/>
  </r>
  <r>
    <n v="50805"/>
    <x v="1"/>
    <n v="55"/>
    <x v="2"/>
    <x v="0"/>
    <x v="0"/>
    <s v="Yes"/>
    <s v="Private"/>
    <s v="Urban"/>
    <n v="102.36"/>
    <x v="0"/>
    <n v="24.2"/>
    <n v="28.25"/>
    <n v="24.2"/>
    <x v="1"/>
    <x v="0"/>
    <s v="0"/>
    <n v="-1.3161841918461398E-2"/>
  </r>
  <r>
    <n v="51020"/>
    <x v="1"/>
    <n v="55"/>
    <x v="2"/>
    <x v="0"/>
    <x v="0"/>
    <s v="Yes"/>
    <s v="Private"/>
    <s v="Rural"/>
    <n v="87.78"/>
    <x v="1"/>
    <n v="25.2"/>
    <n v="28.25"/>
    <n v="25.2"/>
    <x v="2"/>
    <x v="0"/>
    <s v="0"/>
    <n v="-6.4031277729430071E-3"/>
  </r>
  <r>
    <n v="52340"/>
    <x v="0"/>
    <n v="55"/>
    <x v="2"/>
    <x v="0"/>
    <x v="0"/>
    <s v="Yes"/>
    <s v="Private"/>
    <s v="Urban"/>
    <n v="67.02"/>
    <x v="3"/>
    <n v="41.1"/>
    <n v="28.25"/>
    <n v="41.1"/>
    <x v="3"/>
    <x v="0"/>
    <s v="0"/>
    <n v="-2.1897067299559658E-2"/>
  </r>
  <r>
    <n v="52530"/>
    <x v="0"/>
    <n v="55"/>
    <x v="2"/>
    <x v="0"/>
    <x v="0"/>
    <s v="Yes"/>
    <s v="Govt_job"/>
    <s v="Urban"/>
    <n v="231.15"/>
    <x v="2"/>
    <n v="22.3"/>
    <n v="28.25"/>
    <n v="22.3"/>
    <x v="1"/>
    <x v="0"/>
    <s v="0"/>
    <n v="2.4037140366186704E-2"/>
  </r>
  <r>
    <n v="52847"/>
    <x v="1"/>
    <n v="55"/>
    <x v="2"/>
    <x v="0"/>
    <x v="0"/>
    <s v="Yes"/>
    <s v="Private"/>
    <s v="Rural"/>
    <n v="112.46"/>
    <x v="0"/>
    <n v="27.3"/>
    <n v="28.25"/>
    <n v="27.3"/>
    <x v="1"/>
    <x v="0"/>
    <s v="0"/>
    <n v="-2.2221558227719051E-2"/>
  </r>
  <r>
    <n v="56831"/>
    <x v="1"/>
    <n v="55"/>
    <x v="2"/>
    <x v="0"/>
    <x v="0"/>
    <s v="Yes"/>
    <s v="Private"/>
    <s v="Urban"/>
    <n v="55.34"/>
    <x v="3"/>
    <n v="27.1"/>
    <n v="28.25"/>
    <n v="27.1"/>
    <x v="3"/>
    <x v="0"/>
    <s v="0"/>
    <n v="-2.3143153800614822E-3"/>
  </r>
  <r>
    <n v="56939"/>
    <x v="1"/>
    <n v="55"/>
    <x v="2"/>
    <x v="0"/>
    <x v="0"/>
    <s v="Yes"/>
    <s v="Self-employed"/>
    <s v="Rural"/>
    <n v="92.98"/>
    <x v="1"/>
    <n v="25.6"/>
    <n v="28.25"/>
    <n v="25.6"/>
    <x v="1"/>
    <x v="1"/>
    <s v="1"/>
    <n v="0.98560661480005007"/>
  </r>
  <r>
    <n v="56979"/>
    <x v="0"/>
    <n v="55"/>
    <x v="2"/>
    <x v="0"/>
    <x v="0"/>
    <s v="Yes"/>
    <s v="Private"/>
    <s v="Rural"/>
    <n v="61.42"/>
    <x v="3"/>
    <n v="33.299999999999997"/>
    <n v="28.25"/>
    <n v="33.299999999999997"/>
    <x v="3"/>
    <x v="0"/>
    <s v="0"/>
    <n v="-1.8852865056107698E-2"/>
  </r>
  <r>
    <n v="57813"/>
    <x v="1"/>
    <n v="55"/>
    <x v="2"/>
    <x v="0"/>
    <x v="0"/>
    <s v="Yes"/>
    <s v="Private"/>
    <s v="Urban"/>
    <n v="57.3"/>
    <x v="3"/>
    <n v="41.5"/>
    <n v="28.25"/>
    <n v="41.5"/>
    <x v="1"/>
    <x v="0"/>
    <s v="0"/>
    <n v="1.1763510374192987E-3"/>
  </r>
  <r>
    <n v="58610"/>
    <x v="1"/>
    <n v="55"/>
    <x v="2"/>
    <x v="0"/>
    <x v="0"/>
    <s v="Yes"/>
    <s v="Private"/>
    <s v="Urban"/>
    <n v="59.36"/>
    <x v="3"/>
    <n v="34.1"/>
    <n v="28.25"/>
    <n v="34.1"/>
    <x v="3"/>
    <x v="0"/>
    <s v="0"/>
    <n v="1.5922993670910057E-2"/>
  </r>
  <r>
    <n v="58834"/>
    <x v="0"/>
    <n v="55"/>
    <x v="2"/>
    <x v="0"/>
    <x v="0"/>
    <s v="Yes"/>
    <s v="Govt_job"/>
    <s v="Urban"/>
    <n v="65.33"/>
    <x v="3"/>
    <n v="29.7"/>
    <n v="28.25"/>
    <n v="29.7"/>
    <x v="0"/>
    <x v="0"/>
    <s v="0"/>
    <n v="1.3052860918155457E-2"/>
  </r>
  <r>
    <n v="61694"/>
    <x v="0"/>
    <n v="55"/>
    <x v="2"/>
    <x v="0"/>
    <x v="0"/>
    <s v="Yes"/>
    <s v="Self-employed"/>
    <s v="Rural"/>
    <n v="111.36"/>
    <x v="0"/>
    <n v="33.6"/>
    <n v="28.25"/>
    <n v="33.6"/>
    <x v="1"/>
    <x v="0"/>
    <s v="0"/>
    <n v="-1.6336374226859733E-2"/>
  </r>
  <r>
    <n v="61715"/>
    <x v="0"/>
    <n v="55"/>
    <x v="2"/>
    <x v="0"/>
    <x v="0"/>
    <s v="Yes"/>
    <s v="Private"/>
    <s v="Rural"/>
    <n v="56.42"/>
    <x v="3"/>
    <n v="31.8"/>
    <n v="28.25"/>
    <n v="31.8"/>
    <x v="1"/>
    <x v="0"/>
    <s v="0"/>
    <n v="-1.7058179096574106E-2"/>
  </r>
  <r>
    <n v="62990"/>
    <x v="1"/>
    <n v="55"/>
    <x v="2"/>
    <x v="0"/>
    <x v="0"/>
    <s v="Yes"/>
    <s v="Govt_job"/>
    <s v="Rural"/>
    <n v="99.64"/>
    <x v="0"/>
    <n v="20.100000000000001"/>
    <n v="28.25"/>
    <n v="20.100000000000001"/>
    <x v="2"/>
    <x v="0"/>
    <s v="0"/>
    <n v="1.303815389574875E-3"/>
  </r>
  <r>
    <n v="64029"/>
    <x v="0"/>
    <n v="55"/>
    <x v="2"/>
    <x v="1"/>
    <x v="0"/>
    <s v="Yes"/>
    <s v="Private"/>
    <s v="Urban"/>
    <n v="168.06"/>
    <x v="4"/>
    <n v="23.5"/>
    <n v="28.25"/>
    <n v="23.5"/>
    <x v="3"/>
    <x v="0"/>
    <s v="0"/>
    <n v="1.4945401372100925E-2"/>
  </r>
  <r>
    <n v="64033"/>
    <x v="0"/>
    <n v="55"/>
    <x v="2"/>
    <x v="0"/>
    <x v="1"/>
    <s v="No"/>
    <s v="Private"/>
    <s v="Urban"/>
    <n v="56.9"/>
    <x v="3"/>
    <n v="28.2"/>
    <n v="28.25"/>
    <n v="28.2"/>
    <x v="1"/>
    <x v="0"/>
    <s v="0"/>
    <n v="-1.8315298655424465E-2"/>
  </r>
  <r>
    <n v="64670"/>
    <x v="1"/>
    <n v="55"/>
    <x v="2"/>
    <x v="0"/>
    <x v="0"/>
    <s v="Yes"/>
    <s v="Govt_job"/>
    <s v="Urban"/>
    <n v="71.790000000000006"/>
    <x v="1"/>
    <n v="43"/>
    <n v="28.25"/>
    <n v="43"/>
    <x v="2"/>
    <x v="0"/>
    <s v="0"/>
    <n v="7.8224385328447728E-3"/>
  </r>
  <r>
    <n v="64986"/>
    <x v="0"/>
    <n v="55"/>
    <x v="2"/>
    <x v="0"/>
    <x v="0"/>
    <s v="Yes"/>
    <s v="Private"/>
    <s v="Urban"/>
    <n v="108.64"/>
    <x v="0"/>
    <n v="29.5"/>
    <n v="28.25"/>
    <n v="29.5"/>
    <x v="1"/>
    <x v="0"/>
    <s v="0"/>
    <n v="-1.6884747361867014E-2"/>
  </r>
  <r>
    <n v="65636"/>
    <x v="0"/>
    <n v="55"/>
    <x v="2"/>
    <x v="0"/>
    <x v="0"/>
    <s v="Yes"/>
    <s v="Private"/>
    <s v="Urban"/>
    <n v="82.26"/>
    <x v="1"/>
    <n v="28.7"/>
    <n v="28.25"/>
    <n v="28.7"/>
    <x v="0"/>
    <x v="0"/>
    <s v="0"/>
    <n v="3.5688815424254729E-3"/>
  </r>
  <r>
    <n v="65673"/>
    <x v="1"/>
    <n v="55"/>
    <x v="2"/>
    <x v="0"/>
    <x v="0"/>
    <s v="No"/>
    <s v="Self-employed"/>
    <s v="Rural"/>
    <n v="67.099999999999994"/>
    <x v="3"/>
    <n v="31.4"/>
    <n v="28.25"/>
    <n v="31.4"/>
    <x v="1"/>
    <x v="0"/>
    <s v="0"/>
    <n v="-4.5214309958044093E-3"/>
  </r>
  <r>
    <n v="66110"/>
    <x v="1"/>
    <n v="55"/>
    <x v="2"/>
    <x v="0"/>
    <x v="0"/>
    <s v="Yes"/>
    <s v="Private"/>
    <s v="Rural"/>
    <n v="63.47"/>
    <x v="3"/>
    <n v="27.8"/>
    <n v="28.25"/>
    <n v="27.8"/>
    <x v="0"/>
    <x v="0"/>
    <s v="0"/>
    <n v="1.0368077327315605E-2"/>
  </r>
  <r>
    <n v="69972"/>
    <x v="1"/>
    <n v="55"/>
    <x v="2"/>
    <x v="0"/>
    <x v="0"/>
    <s v="Yes"/>
    <s v="Private"/>
    <s v="Rural"/>
    <n v="56.11"/>
    <x v="3"/>
    <n v="32.4"/>
    <n v="28.25"/>
    <n v="32.4"/>
    <x v="2"/>
    <x v="0"/>
    <s v="0"/>
    <n v="1.7608611627991627E-2"/>
  </r>
  <r>
    <n v="70678"/>
    <x v="1"/>
    <n v="55"/>
    <x v="2"/>
    <x v="0"/>
    <x v="1"/>
    <s v="No"/>
    <s v="Private"/>
    <s v="Rural"/>
    <n v="109.69"/>
    <x v="0"/>
    <n v="22.2"/>
    <n v="28.25"/>
    <n v="22.2"/>
    <x v="3"/>
    <x v="0"/>
    <s v="0"/>
    <n v="-1.9418291586097779E-2"/>
  </r>
  <r>
    <n v="70857"/>
    <x v="1"/>
    <n v="55"/>
    <x v="2"/>
    <x v="0"/>
    <x v="0"/>
    <s v="Yes"/>
    <s v="Govt_job"/>
    <s v="Urban"/>
    <n v="198.36"/>
    <x v="4"/>
    <n v="29.1"/>
    <n v="28.25"/>
    <n v="29.1"/>
    <x v="3"/>
    <x v="0"/>
    <s v="0"/>
    <n v="1.0043500151985607E-2"/>
  </r>
  <r>
    <n v="71496"/>
    <x v="1"/>
    <n v="55"/>
    <x v="2"/>
    <x v="0"/>
    <x v="0"/>
    <s v="Yes"/>
    <s v="Private"/>
    <s v="Urban"/>
    <n v="71.02"/>
    <x v="1"/>
    <n v="21.2"/>
    <n v="28.25"/>
    <n v="21.2"/>
    <x v="1"/>
    <x v="0"/>
    <s v="0"/>
    <n v="1.05587887922586E-2"/>
  </r>
  <r>
    <n v="71750"/>
    <x v="1"/>
    <n v="55"/>
    <x v="2"/>
    <x v="0"/>
    <x v="0"/>
    <s v="Yes"/>
    <s v="Private"/>
    <s v="Urban"/>
    <n v="55.42"/>
    <x v="3"/>
    <n v="24.8"/>
    <n v="28.25"/>
    <n v="24.8"/>
    <x v="0"/>
    <x v="0"/>
    <s v="0"/>
    <n v="-2.49405742911534E-2"/>
  </r>
  <r>
    <n v="72337"/>
    <x v="1"/>
    <n v="55"/>
    <x v="2"/>
    <x v="0"/>
    <x v="0"/>
    <s v="Yes"/>
    <s v="Private"/>
    <s v="Urban"/>
    <n v="231.76"/>
    <x v="2"/>
    <n v="42.9"/>
    <n v="28.25"/>
    <n v="42.9"/>
    <x v="1"/>
    <x v="0"/>
    <s v="0"/>
    <n v="2.0691091578115616E-2"/>
  </r>
  <r>
    <n v="2573"/>
    <x v="0"/>
    <n v="56"/>
    <x v="2"/>
    <x v="0"/>
    <x v="0"/>
    <s v="Yes"/>
    <s v="Govt_job"/>
    <s v="Rural"/>
    <n v="84.58"/>
    <x v="1"/>
    <n v="34.5"/>
    <n v="28.25"/>
    <n v="34.5"/>
    <x v="0"/>
    <x v="0"/>
    <s v="0"/>
    <n v="-7.106047087559947E-3"/>
  </r>
  <r>
    <n v="3130"/>
    <x v="1"/>
    <n v="56"/>
    <x v="2"/>
    <x v="0"/>
    <x v="0"/>
    <s v="Yes"/>
    <s v="Private"/>
    <s v="Rural"/>
    <n v="112.43"/>
    <x v="0"/>
    <n v="54.6"/>
    <n v="28.25"/>
    <n v="54.6"/>
    <x v="1"/>
    <x v="0"/>
    <s v="0"/>
    <n v="-1.5021884193940483E-2"/>
  </r>
  <r>
    <n v="3803"/>
    <x v="1"/>
    <n v="56"/>
    <x v="2"/>
    <x v="0"/>
    <x v="0"/>
    <s v="Yes"/>
    <s v="Private"/>
    <s v="Urban"/>
    <n v="102.97"/>
    <x v="0"/>
    <m/>
    <n v="28.25"/>
    <n v="28.25"/>
    <x v="3"/>
    <x v="0"/>
    <s v="0"/>
    <n v="1.073766543142598E-2"/>
  </r>
  <r>
    <n v="4117"/>
    <x v="1"/>
    <n v="56"/>
    <x v="2"/>
    <x v="0"/>
    <x v="0"/>
    <s v="Yes"/>
    <s v="Self-employed"/>
    <s v="Rural"/>
    <n v="81.77"/>
    <x v="1"/>
    <n v="21.8"/>
    <n v="28.25"/>
    <n v="21.8"/>
    <x v="1"/>
    <x v="0"/>
    <s v="0"/>
    <n v="-8.1015647819993424E-3"/>
  </r>
  <r>
    <n v="4961"/>
    <x v="0"/>
    <n v="56"/>
    <x v="2"/>
    <x v="0"/>
    <x v="0"/>
    <s v="Yes"/>
    <s v="Govt_job"/>
    <s v="Urban"/>
    <n v="122.39"/>
    <x v="0"/>
    <n v="30.3"/>
    <n v="28.25"/>
    <n v="30.3"/>
    <x v="0"/>
    <x v="0"/>
    <s v="0"/>
    <n v="-4.3150314020902417E-3"/>
  </r>
  <r>
    <n v="6665"/>
    <x v="0"/>
    <n v="56"/>
    <x v="2"/>
    <x v="0"/>
    <x v="0"/>
    <s v="Yes"/>
    <s v="Private"/>
    <s v="Rural"/>
    <n v="96.84"/>
    <x v="1"/>
    <n v="30.2"/>
    <n v="28.25"/>
    <n v="30.2"/>
    <x v="0"/>
    <x v="0"/>
    <s v="0"/>
    <n v="1.2017633737357535E-3"/>
  </r>
  <r>
    <n v="7171"/>
    <x v="1"/>
    <n v="56"/>
    <x v="2"/>
    <x v="0"/>
    <x v="0"/>
    <s v="Yes"/>
    <s v="Govt_job"/>
    <s v="Urban"/>
    <n v="102.51"/>
    <x v="0"/>
    <n v="55.7"/>
    <n v="28.25"/>
    <n v="55.7"/>
    <x v="0"/>
    <x v="0"/>
    <s v="0"/>
    <n v="2.4115172682081954E-2"/>
  </r>
  <r>
    <n v="7298"/>
    <x v="1"/>
    <n v="56"/>
    <x v="2"/>
    <x v="0"/>
    <x v="0"/>
    <s v="Yes"/>
    <s v="Self-employed"/>
    <s v="Rural"/>
    <n v="70.23"/>
    <x v="1"/>
    <n v="35.5"/>
    <n v="28.25"/>
    <n v="35.5"/>
    <x v="1"/>
    <x v="0"/>
    <s v="0"/>
    <n v="2.0924550942948605E-2"/>
  </r>
  <r>
    <n v="10523"/>
    <x v="0"/>
    <n v="56"/>
    <x v="2"/>
    <x v="0"/>
    <x v="0"/>
    <s v="Yes"/>
    <s v="Private"/>
    <s v="Urban"/>
    <n v="78.930000000000007"/>
    <x v="1"/>
    <n v="31.1"/>
    <n v="28.25"/>
    <n v="31.1"/>
    <x v="0"/>
    <x v="0"/>
    <s v="0"/>
    <n v="6.3918638779661861E-3"/>
  </r>
  <r>
    <n v="10710"/>
    <x v="1"/>
    <n v="56"/>
    <x v="2"/>
    <x v="0"/>
    <x v="0"/>
    <s v="Yes"/>
    <s v="Private"/>
    <s v="Urban"/>
    <n v="185.17"/>
    <x v="4"/>
    <n v="40.4"/>
    <n v="28.25"/>
    <n v="40.4"/>
    <x v="2"/>
    <x v="1"/>
    <s v="1"/>
    <n v="0.99355316727794052"/>
  </r>
  <r>
    <n v="12738"/>
    <x v="0"/>
    <n v="56"/>
    <x v="2"/>
    <x v="0"/>
    <x v="0"/>
    <s v="Yes"/>
    <s v="Private"/>
    <s v="Rural"/>
    <n v="81.180000000000007"/>
    <x v="1"/>
    <n v="26.9"/>
    <n v="28.25"/>
    <n v="26.9"/>
    <x v="1"/>
    <x v="0"/>
    <s v="0"/>
    <n v="2.3365095546071756E-2"/>
  </r>
  <r>
    <n v="14517"/>
    <x v="0"/>
    <n v="56"/>
    <x v="2"/>
    <x v="0"/>
    <x v="0"/>
    <s v="Yes"/>
    <s v="Private"/>
    <s v="Urban"/>
    <n v="82.25"/>
    <x v="1"/>
    <n v="30.5"/>
    <n v="28.25"/>
    <n v="30.5"/>
    <x v="2"/>
    <x v="0"/>
    <s v="0"/>
    <n v="4.7943737064754469E-3"/>
  </r>
  <r>
    <n v="17270"/>
    <x v="1"/>
    <n v="56"/>
    <x v="2"/>
    <x v="0"/>
    <x v="0"/>
    <s v="Yes"/>
    <s v="Private"/>
    <s v="Urban"/>
    <n v="82.12"/>
    <x v="1"/>
    <n v="32.5"/>
    <n v="28.25"/>
    <n v="32.5"/>
    <x v="3"/>
    <x v="0"/>
    <s v="0"/>
    <n v="5.7590236257416159E-3"/>
  </r>
  <r>
    <n v="17860"/>
    <x v="0"/>
    <n v="56"/>
    <x v="2"/>
    <x v="0"/>
    <x v="0"/>
    <s v="Yes"/>
    <s v="Private"/>
    <s v="Rural"/>
    <n v="97.5"/>
    <x v="1"/>
    <n v="36.299999999999997"/>
    <n v="28.25"/>
    <n v="36.299999999999997"/>
    <x v="2"/>
    <x v="0"/>
    <s v="0"/>
    <n v="-6.2105118517587488E-3"/>
  </r>
  <r>
    <n v="17950"/>
    <x v="0"/>
    <n v="56"/>
    <x v="2"/>
    <x v="0"/>
    <x v="0"/>
    <s v="Yes"/>
    <s v="Private"/>
    <s v="Urban"/>
    <n v="96.93"/>
    <x v="1"/>
    <n v="25"/>
    <n v="28.25"/>
    <n v="25"/>
    <x v="3"/>
    <x v="0"/>
    <s v="0"/>
    <n v="-1.1005184318784278E-2"/>
  </r>
  <r>
    <n v="19436"/>
    <x v="0"/>
    <n v="56"/>
    <x v="2"/>
    <x v="0"/>
    <x v="0"/>
    <s v="Yes"/>
    <s v="Private"/>
    <s v="Rural"/>
    <n v="82.4"/>
    <x v="1"/>
    <n v="30.9"/>
    <n v="28.25"/>
    <n v="30.9"/>
    <x v="3"/>
    <x v="0"/>
    <s v="0"/>
    <n v="1.2123850272447395E-2"/>
  </r>
  <r>
    <n v="19828"/>
    <x v="1"/>
    <n v="56"/>
    <x v="2"/>
    <x v="1"/>
    <x v="0"/>
    <s v="Yes"/>
    <s v="Private"/>
    <s v="Rural"/>
    <n v="97.37"/>
    <x v="1"/>
    <n v="34.1"/>
    <n v="28.25"/>
    <n v="34.1"/>
    <x v="3"/>
    <x v="0"/>
    <s v="0"/>
    <n v="-1.9442019875021567E-2"/>
  </r>
  <r>
    <n v="21333"/>
    <x v="0"/>
    <n v="56"/>
    <x v="2"/>
    <x v="1"/>
    <x v="0"/>
    <s v="Yes"/>
    <s v="Private"/>
    <s v="Rural"/>
    <n v="206.66"/>
    <x v="2"/>
    <n v="21.9"/>
    <n v="28.25"/>
    <n v="21.9"/>
    <x v="3"/>
    <x v="0"/>
    <s v="0"/>
    <n v="-1.9241590559271306E-2"/>
  </r>
  <r>
    <n v="21608"/>
    <x v="0"/>
    <n v="56"/>
    <x v="2"/>
    <x v="1"/>
    <x v="0"/>
    <s v="Yes"/>
    <s v="Govt_job"/>
    <s v="Urban"/>
    <n v="72.790000000000006"/>
    <x v="1"/>
    <n v="23.8"/>
    <n v="28.25"/>
    <n v="23.8"/>
    <x v="3"/>
    <x v="0"/>
    <s v="0"/>
    <n v="1.3887854429507223E-2"/>
  </r>
  <r>
    <n v="22386"/>
    <x v="1"/>
    <n v="56"/>
    <x v="2"/>
    <x v="0"/>
    <x v="0"/>
    <s v="Yes"/>
    <s v="Private"/>
    <s v="Urban"/>
    <n v="113.2"/>
    <x v="0"/>
    <n v="38.700000000000003"/>
    <n v="28.25"/>
    <n v="38.700000000000003"/>
    <x v="3"/>
    <x v="0"/>
    <s v="0"/>
    <n v="1.7618616151946993E-2"/>
  </r>
  <r>
    <n v="22485"/>
    <x v="0"/>
    <n v="56"/>
    <x v="2"/>
    <x v="0"/>
    <x v="0"/>
    <s v="Yes"/>
    <s v="Private"/>
    <s v="Urban"/>
    <n v="197.1"/>
    <x v="4"/>
    <n v="43.6"/>
    <n v="28.25"/>
    <n v="43.6"/>
    <x v="2"/>
    <x v="0"/>
    <s v="0"/>
    <n v="4.5130296197057381E-3"/>
  </r>
  <r>
    <n v="23765"/>
    <x v="1"/>
    <n v="56"/>
    <x v="2"/>
    <x v="0"/>
    <x v="0"/>
    <s v="Yes"/>
    <s v="Govt_job"/>
    <s v="Rural"/>
    <n v="244.3"/>
    <x v="2"/>
    <n v="37.299999999999997"/>
    <n v="28.25"/>
    <n v="37.299999999999997"/>
    <x v="1"/>
    <x v="0"/>
    <s v="0"/>
    <n v="-2.8004714243614558E-3"/>
  </r>
  <r>
    <n v="24229"/>
    <x v="1"/>
    <n v="56"/>
    <x v="2"/>
    <x v="0"/>
    <x v="0"/>
    <s v="Yes"/>
    <s v="Self-employed"/>
    <s v="Urban"/>
    <n v="224.63"/>
    <x v="2"/>
    <n v="42.8"/>
    <n v="28.25"/>
    <n v="42.8"/>
    <x v="1"/>
    <x v="0"/>
    <s v="0"/>
    <n v="9.044506156584569E-3"/>
  </r>
  <r>
    <n v="25404"/>
    <x v="0"/>
    <n v="56"/>
    <x v="2"/>
    <x v="0"/>
    <x v="0"/>
    <s v="Yes"/>
    <s v="Private"/>
    <s v="Rural"/>
    <n v="93.72"/>
    <x v="1"/>
    <n v="31.4"/>
    <n v="28.25"/>
    <n v="31.4"/>
    <x v="1"/>
    <x v="0"/>
    <s v="0"/>
    <n v="-5.238566000431627E-3"/>
  </r>
  <r>
    <n v="26154"/>
    <x v="0"/>
    <n v="56"/>
    <x v="2"/>
    <x v="0"/>
    <x v="0"/>
    <s v="Yes"/>
    <s v="Private"/>
    <s v="Rural"/>
    <n v="82.44"/>
    <x v="1"/>
    <n v="34.5"/>
    <n v="28.25"/>
    <n v="34.5"/>
    <x v="1"/>
    <x v="0"/>
    <s v="0"/>
    <n v="-1.1298419275569465E-2"/>
  </r>
  <r>
    <n v="27717"/>
    <x v="1"/>
    <n v="56"/>
    <x v="2"/>
    <x v="0"/>
    <x v="0"/>
    <s v="Yes"/>
    <s v="Self-employed"/>
    <s v="Urban"/>
    <n v="112.16"/>
    <x v="0"/>
    <n v="25.7"/>
    <n v="28.25"/>
    <n v="25.7"/>
    <x v="0"/>
    <x v="0"/>
    <s v="0"/>
    <n v="1.991271644351399E-2"/>
  </r>
  <r>
    <n v="28717"/>
    <x v="1"/>
    <n v="56"/>
    <x v="2"/>
    <x v="1"/>
    <x v="0"/>
    <s v="Yes"/>
    <s v="Private"/>
    <s v="Rural"/>
    <n v="177.56"/>
    <x v="4"/>
    <n v="30.1"/>
    <n v="28.25"/>
    <n v="30.1"/>
    <x v="1"/>
    <x v="0"/>
    <s v="0"/>
    <n v="1.7728872931009505E-2"/>
  </r>
  <r>
    <n v="29232"/>
    <x v="1"/>
    <n v="56"/>
    <x v="2"/>
    <x v="0"/>
    <x v="0"/>
    <s v="Yes"/>
    <s v="Private"/>
    <s v="Urban"/>
    <n v="114.33"/>
    <x v="0"/>
    <n v="30.7"/>
    <n v="28.25"/>
    <n v="30.7"/>
    <x v="3"/>
    <x v="0"/>
    <s v="0"/>
    <n v="-1.5354089016100992E-2"/>
  </r>
  <r>
    <n v="29385"/>
    <x v="1"/>
    <n v="56"/>
    <x v="2"/>
    <x v="0"/>
    <x v="0"/>
    <s v="Yes"/>
    <s v="Private"/>
    <s v="Rural"/>
    <n v="222.6"/>
    <x v="2"/>
    <n v="40.1"/>
    <n v="28.25"/>
    <n v="40.1"/>
    <x v="3"/>
    <x v="0"/>
    <s v="0"/>
    <n v="-1.5661805159553475E-2"/>
  </r>
  <r>
    <n v="30627"/>
    <x v="1"/>
    <n v="56"/>
    <x v="2"/>
    <x v="0"/>
    <x v="0"/>
    <s v="Yes"/>
    <s v="Govt_job"/>
    <s v="Urban"/>
    <n v="89.53"/>
    <x v="1"/>
    <n v="23.1"/>
    <n v="28.25"/>
    <n v="23.1"/>
    <x v="0"/>
    <x v="0"/>
    <s v="0"/>
    <n v="1.8186135754421739E-3"/>
  </r>
  <r>
    <n v="31019"/>
    <x v="1"/>
    <n v="56"/>
    <x v="2"/>
    <x v="0"/>
    <x v="0"/>
    <s v="Yes"/>
    <s v="Private"/>
    <s v="Urban"/>
    <n v="94.19"/>
    <x v="1"/>
    <n v="25.7"/>
    <n v="28.25"/>
    <n v="25.7"/>
    <x v="1"/>
    <x v="0"/>
    <s v="0"/>
    <n v="9.2144344931836993E-3"/>
  </r>
  <r>
    <n v="31988"/>
    <x v="1"/>
    <n v="56"/>
    <x v="2"/>
    <x v="0"/>
    <x v="0"/>
    <s v="Yes"/>
    <s v="Private"/>
    <s v="Urban"/>
    <n v="100.83"/>
    <x v="0"/>
    <n v="26.8"/>
    <n v="28.25"/>
    <n v="26.8"/>
    <x v="1"/>
    <x v="0"/>
    <s v="0"/>
    <n v="6.9259508544475988E-3"/>
  </r>
  <r>
    <n v="32126"/>
    <x v="1"/>
    <n v="56"/>
    <x v="2"/>
    <x v="0"/>
    <x v="1"/>
    <s v="Yes"/>
    <s v="Private"/>
    <s v="Urban"/>
    <n v="91.89"/>
    <x v="1"/>
    <n v="23.3"/>
    <n v="28.25"/>
    <n v="23.3"/>
    <x v="3"/>
    <x v="0"/>
    <s v="0"/>
    <n v="9.933152180294281E-4"/>
  </r>
  <r>
    <n v="32150"/>
    <x v="1"/>
    <n v="56"/>
    <x v="2"/>
    <x v="0"/>
    <x v="0"/>
    <s v="Yes"/>
    <s v="Self-employed"/>
    <s v="Rural"/>
    <n v="94.71"/>
    <x v="1"/>
    <n v="29.6"/>
    <n v="28.25"/>
    <n v="29.6"/>
    <x v="3"/>
    <x v="0"/>
    <s v="0"/>
    <n v="-4.3698964454504056E-3"/>
  </r>
  <r>
    <n v="33478"/>
    <x v="1"/>
    <n v="56"/>
    <x v="2"/>
    <x v="0"/>
    <x v="0"/>
    <s v="No"/>
    <s v="Private"/>
    <s v="Rural"/>
    <n v="74.349999999999994"/>
    <x v="1"/>
    <n v="26.6"/>
    <n v="28.25"/>
    <n v="26.6"/>
    <x v="3"/>
    <x v="0"/>
    <s v="0"/>
    <n v="1.0713530694750206E-2"/>
  </r>
  <r>
    <n v="34448"/>
    <x v="1"/>
    <n v="56"/>
    <x v="2"/>
    <x v="0"/>
    <x v="0"/>
    <s v="Yes"/>
    <s v="Self-employed"/>
    <s v="Urban"/>
    <n v="242.94"/>
    <x v="2"/>
    <n v="41.2"/>
    <n v="28.25"/>
    <n v="41.2"/>
    <x v="1"/>
    <x v="0"/>
    <s v="0"/>
    <n v="-3.4572504368463653E-3"/>
  </r>
  <r>
    <n v="34668"/>
    <x v="1"/>
    <n v="56"/>
    <x v="2"/>
    <x v="0"/>
    <x v="0"/>
    <s v="Yes"/>
    <s v="Private"/>
    <s v="Urban"/>
    <n v="77.489999999999995"/>
    <x v="1"/>
    <n v="36"/>
    <n v="28.25"/>
    <n v="36"/>
    <x v="2"/>
    <x v="0"/>
    <s v="0"/>
    <n v="1.6217669910247041E-2"/>
  </r>
  <r>
    <n v="34700"/>
    <x v="1"/>
    <n v="56"/>
    <x v="2"/>
    <x v="1"/>
    <x v="0"/>
    <s v="No"/>
    <s v="Self-employed"/>
    <s v="Urban"/>
    <n v="87.5"/>
    <x v="1"/>
    <n v="20.2"/>
    <n v="28.25"/>
    <n v="20.2"/>
    <x v="2"/>
    <x v="0"/>
    <s v="0"/>
    <n v="-6.3876738635774196E-3"/>
  </r>
  <r>
    <n v="36523"/>
    <x v="0"/>
    <n v="56"/>
    <x v="2"/>
    <x v="1"/>
    <x v="0"/>
    <s v="Yes"/>
    <s v="Private"/>
    <s v="Urban"/>
    <n v="102.37"/>
    <x v="0"/>
    <n v="35.6"/>
    <n v="28.25"/>
    <n v="35.6"/>
    <x v="1"/>
    <x v="0"/>
    <s v="0"/>
    <n v="1.7608972988311395E-2"/>
  </r>
  <r>
    <n v="36922"/>
    <x v="0"/>
    <n v="56"/>
    <x v="2"/>
    <x v="0"/>
    <x v="0"/>
    <s v="Yes"/>
    <s v="Private"/>
    <s v="Rural"/>
    <n v="62.68"/>
    <x v="3"/>
    <n v="18.399999999999999"/>
    <n v="28.25"/>
    <n v="18.399999999999999"/>
    <x v="1"/>
    <x v="0"/>
    <s v="0"/>
    <n v="-9.3710458640532228E-3"/>
  </r>
  <r>
    <n v="38070"/>
    <x v="1"/>
    <n v="56"/>
    <x v="2"/>
    <x v="0"/>
    <x v="0"/>
    <s v="Yes"/>
    <s v="Private"/>
    <s v="Rural"/>
    <n v="163.02000000000001"/>
    <x v="4"/>
    <n v="29.6"/>
    <n v="28.25"/>
    <n v="29.6"/>
    <x v="1"/>
    <x v="0"/>
    <s v="0"/>
    <n v="1.9796462692108184E-2"/>
  </r>
  <r>
    <n v="39236"/>
    <x v="1"/>
    <n v="56"/>
    <x v="2"/>
    <x v="0"/>
    <x v="0"/>
    <s v="No"/>
    <s v="Self-employed"/>
    <s v="Urban"/>
    <n v="128.63"/>
    <x v="4"/>
    <n v="24.9"/>
    <n v="28.25"/>
    <n v="24.9"/>
    <x v="3"/>
    <x v="0"/>
    <s v="0"/>
    <n v="-2.2117924470499067E-2"/>
  </r>
  <r>
    <n v="40137"/>
    <x v="1"/>
    <n v="56"/>
    <x v="2"/>
    <x v="0"/>
    <x v="0"/>
    <s v="Yes"/>
    <s v="Self-employed"/>
    <s v="Rural"/>
    <n v="110.92"/>
    <x v="0"/>
    <n v="25.9"/>
    <n v="28.25"/>
    <n v="25.9"/>
    <x v="0"/>
    <x v="0"/>
    <s v="0"/>
    <n v="1.3565128781248093E-2"/>
  </r>
  <r>
    <n v="42503"/>
    <x v="1"/>
    <n v="56"/>
    <x v="2"/>
    <x v="0"/>
    <x v="0"/>
    <s v="Yes"/>
    <s v="Private"/>
    <s v="Rural"/>
    <n v="114.21"/>
    <x v="0"/>
    <n v="21.3"/>
    <n v="28.25"/>
    <n v="21.3"/>
    <x v="1"/>
    <x v="0"/>
    <s v="0"/>
    <n v="-9.0444266470951495E-4"/>
  </r>
  <r>
    <n v="43174"/>
    <x v="1"/>
    <n v="56"/>
    <x v="2"/>
    <x v="0"/>
    <x v="0"/>
    <s v="Yes"/>
    <s v="Private"/>
    <s v="Urban"/>
    <n v="63.71"/>
    <x v="3"/>
    <n v="40.5"/>
    <n v="28.25"/>
    <n v="40.5"/>
    <x v="2"/>
    <x v="0"/>
    <s v="0"/>
    <n v="2.1525222230712516E-3"/>
  </r>
  <r>
    <n v="44033"/>
    <x v="0"/>
    <n v="56"/>
    <x v="2"/>
    <x v="1"/>
    <x v="0"/>
    <s v="Yes"/>
    <s v="Private"/>
    <s v="Rural"/>
    <n v="249.31"/>
    <x v="2"/>
    <n v="35.799999999999997"/>
    <n v="28.25"/>
    <n v="35.799999999999997"/>
    <x v="1"/>
    <x v="1"/>
    <s v="1"/>
    <n v="1.0212427163576456"/>
  </r>
  <r>
    <n v="44510"/>
    <x v="1"/>
    <n v="56"/>
    <x v="2"/>
    <x v="0"/>
    <x v="0"/>
    <s v="Yes"/>
    <s v="Private"/>
    <s v="Rural"/>
    <n v="131.63"/>
    <x v="4"/>
    <n v="27.6"/>
    <n v="28.25"/>
    <n v="27.6"/>
    <x v="1"/>
    <x v="0"/>
    <s v="0"/>
    <n v="-1.8798531624933557E-2"/>
  </r>
  <r>
    <n v="44583"/>
    <x v="1"/>
    <n v="56"/>
    <x v="2"/>
    <x v="0"/>
    <x v="1"/>
    <s v="Yes"/>
    <s v="Private"/>
    <s v="Rural"/>
    <n v="70.02"/>
    <x v="1"/>
    <n v="32.299999999999997"/>
    <n v="28.25"/>
    <n v="32.299999999999997"/>
    <x v="1"/>
    <x v="0"/>
    <s v="0"/>
    <n v="2.7193087661936564E-3"/>
  </r>
  <r>
    <n v="45976"/>
    <x v="0"/>
    <n v="56"/>
    <x v="2"/>
    <x v="0"/>
    <x v="0"/>
    <s v="Yes"/>
    <s v="Private"/>
    <s v="Urban"/>
    <n v="84.3"/>
    <x v="1"/>
    <n v="22.1"/>
    <n v="28.25"/>
    <n v="22.1"/>
    <x v="0"/>
    <x v="0"/>
    <s v="0"/>
    <n v="5.6806346527255025E-4"/>
  </r>
  <r>
    <n v="48129"/>
    <x v="1"/>
    <n v="56"/>
    <x v="2"/>
    <x v="0"/>
    <x v="0"/>
    <s v="Yes"/>
    <s v="Private"/>
    <s v="Urban"/>
    <n v="80.08"/>
    <x v="1"/>
    <n v="25.6"/>
    <n v="28.25"/>
    <n v="25.6"/>
    <x v="1"/>
    <x v="0"/>
    <s v="0"/>
    <n v="-2.3358608810042331E-2"/>
  </r>
  <r>
    <n v="48993"/>
    <x v="1"/>
    <n v="56"/>
    <x v="2"/>
    <x v="0"/>
    <x v="0"/>
    <s v="Yes"/>
    <s v="Private"/>
    <s v="Rural"/>
    <n v="228.08"/>
    <x v="2"/>
    <n v="29.1"/>
    <n v="28.25"/>
    <n v="29.1"/>
    <x v="0"/>
    <x v="0"/>
    <s v="0"/>
    <n v="2.044880099092939E-2"/>
  </r>
  <r>
    <n v="49574"/>
    <x v="1"/>
    <n v="56"/>
    <x v="2"/>
    <x v="0"/>
    <x v="0"/>
    <s v="Yes"/>
    <s v="Private"/>
    <s v="Rural"/>
    <n v="227.04"/>
    <x v="2"/>
    <n v="23"/>
    <n v="28.25"/>
    <n v="23"/>
    <x v="3"/>
    <x v="0"/>
    <s v="0"/>
    <n v="-5.5744550704478315E-3"/>
  </r>
  <r>
    <n v="50305"/>
    <x v="1"/>
    <n v="56"/>
    <x v="2"/>
    <x v="1"/>
    <x v="0"/>
    <s v="Yes"/>
    <s v="Private"/>
    <s v="Rural"/>
    <n v="205.26"/>
    <x v="2"/>
    <n v="40.299999999999997"/>
    <n v="28.25"/>
    <n v="40.299999999999997"/>
    <x v="1"/>
    <x v="0"/>
    <s v="0"/>
    <n v="-2.0741356483521028E-2"/>
  </r>
  <r>
    <n v="50371"/>
    <x v="0"/>
    <n v="56"/>
    <x v="2"/>
    <x v="0"/>
    <x v="0"/>
    <s v="Yes"/>
    <s v="Private"/>
    <s v="Urban"/>
    <n v="63.18"/>
    <x v="3"/>
    <n v="31.5"/>
    <n v="28.25"/>
    <n v="31.5"/>
    <x v="0"/>
    <x v="0"/>
    <s v="0"/>
    <n v="2.181476527009777E-2"/>
  </r>
  <r>
    <n v="50489"/>
    <x v="1"/>
    <n v="56"/>
    <x v="2"/>
    <x v="0"/>
    <x v="0"/>
    <s v="Yes"/>
    <s v="Govt_job"/>
    <s v="Urban"/>
    <n v="112.62"/>
    <x v="0"/>
    <n v="24.8"/>
    <n v="28.25"/>
    <n v="24.8"/>
    <x v="1"/>
    <x v="0"/>
    <s v="0"/>
    <n v="7.1526581125355652E-3"/>
  </r>
  <r>
    <n v="52960"/>
    <x v="1"/>
    <n v="56"/>
    <x v="2"/>
    <x v="0"/>
    <x v="0"/>
    <s v="Yes"/>
    <s v="Self-employed"/>
    <s v="Urban"/>
    <n v="98.14"/>
    <x v="1"/>
    <n v="32.700000000000003"/>
    <n v="28.25"/>
    <n v="32.700000000000003"/>
    <x v="2"/>
    <x v="0"/>
    <s v="0"/>
    <n v="-5.2290119211309714E-3"/>
  </r>
  <r>
    <n v="53759"/>
    <x v="0"/>
    <n v="56"/>
    <x v="2"/>
    <x v="0"/>
    <x v="0"/>
    <s v="Yes"/>
    <s v="Self-employed"/>
    <s v="Urban"/>
    <n v="122.73"/>
    <x v="0"/>
    <n v="37.5"/>
    <n v="28.25"/>
    <n v="37.5"/>
    <x v="2"/>
    <x v="0"/>
    <s v="0"/>
    <n v="1.5490332693140341E-2"/>
  </r>
  <r>
    <n v="57159"/>
    <x v="0"/>
    <n v="56"/>
    <x v="2"/>
    <x v="0"/>
    <x v="0"/>
    <s v="Yes"/>
    <s v="Self-employed"/>
    <s v="Rural"/>
    <n v="125.87"/>
    <x v="4"/>
    <n v="24.6"/>
    <n v="28.25"/>
    <n v="24.6"/>
    <x v="1"/>
    <x v="0"/>
    <s v="0"/>
    <n v="1.0661869170923372E-2"/>
  </r>
  <r>
    <n v="57285"/>
    <x v="0"/>
    <n v="56"/>
    <x v="2"/>
    <x v="0"/>
    <x v="0"/>
    <s v="No"/>
    <s v="Private"/>
    <s v="Rural"/>
    <n v="62.6"/>
    <x v="3"/>
    <n v="33.9"/>
    <n v="28.25"/>
    <n v="33.9"/>
    <x v="1"/>
    <x v="0"/>
    <s v="0"/>
    <n v="-1.1714661173720725E-2"/>
  </r>
  <r>
    <n v="58101"/>
    <x v="1"/>
    <n v="56"/>
    <x v="2"/>
    <x v="0"/>
    <x v="1"/>
    <s v="Yes"/>
    <s v="Private"/>
    <s v="Rural"/>
    <n v="64.66"/>
    <x v="3"/>
    <n v="26.7"/>
    <n v="28.25"/>
    <n v="26.7"/>
    <x v="2"/>
    <x v="0"/>
    <s v="0"/>
    <n v="-2.4239020821073966E-2"/>
  </r>
  <r>
    <n v="58820"/>
    <x v="0"/>
    <n v="56"/>
    <x v="2"/>
    <x v="0"/>
    <x v="0"/>
    <s v="Yes"/>
    <s v="Private"/>
    <s v="Rural"/>
    <n v="86.36"/>
    <x v="1"/>
    <n v="27.7"/>
    <n v="28.25"/>
    <n v="27.7"/>
    <x v="2"/>
    <x v="0"/>
    <s v="0"/>
    <n v="-1.3147679616441432E-2"/>
  </r>
  <r>
    <n v="59691"/>
    <x v="1"/>
    <n v="56"/>
    <x v="2"/>
    <x v="0"/>
    <x v="0"/>
    <s v="Yes"/>
    <s v="Govt_job"/>
    <s v="Urban"/>
    <n v="86.07"/>
    <x v="1"/>
    <n v="32.5"/>
    <n v="28.25"/>
    <n v="32.5"/>
    <x v="0"/>
    <x v="0"/>
    <s v="0"/>
    <n v="5.4631498013279047E-3"/>
  </r>
  <r>
    <n v="59878"/>
    <x v="1"/>
    <n v="56"/>
    <x v="2"/>
    <x v="0"/>
    <x v="0"/>
    <s v="Yes"/>
    <s v="Self-employed"/>
    <s v="Urban"/>
    <n v="124.16"/>
    <x v="0"/>
    <n v="23"/>
    <n v="28.25"/>
    <n v="23"/>
    <x v="1"/>
    <x v="0"/>
    <s v="0"/>
    <n v="2.4992353881855119E-2"/>
  </r>
  <r>
    <n v="59916"/>
    <x v="1"/>
    <n v="56"/>
    <x v="2"/>
    <x v="0"/>
    <x v="0"/>
    <s v="Yes"/>
    <s v="Private"/>
    <s v="Rural"/>
    <n v="200.98"/>
    <x v="2"/>
    <n v="30.4"/>
    <n v="28.25"/>
    <n v="30.4"/>
    <x v="3"/>
    <x v="0"/>
    <s v="0"/>
    <n v="9.6782230231701183E-4"/>
  </r>
  <r>
    <n v="61881"/>
    <x v="0"/>
    <n v="56"/>
    <x v="2"/>
    <x v="0"/>
    <x v="0"/>
    <s v="No"/>
    <s v="Self-employed"/>
    <s v="Urban"/>
    <n v="139.87"/>
    <x v="4"/>
    <n v="31.2"/>
    <n v="28.25"/>
    <n v="31.2"/>
    <x v="3"/>
    <x v="0"/>
    <s v="0"/>
    <n v="2.2930525676733093E-3"/>
  </r>
  <r>
    <n v="62576"/>
    <x v="1"/>
    <n v="56"/>
    <x v="2"/>
    <x v="0"/>
    <x v="0"/>
    <s v="Yes"/>
    <s v="Private"/>
    <s v="Urban"/>
    <n v="66.319999999999993"/>
    <x v="3"/>
    <n v="23.4"/>
    <n v="28.25"/>
    <n v="23.4"/>
    <x v="1"/>
    <x v="0"/>
    <s v="0"/>
    <n v="-1.7165611365703513E-2"/>
  </r>
  <r>
    <n v="63453"/>
    <x v="1"/>
    <n v="56"/>
    <x v="2"/>
    <x v="0"/>
    <x v="0"/>
    <s v="Yes"/>
    <s v="Govt_job"/>
    <s v="Rural"/>
    <n v="162.22999999999999"/>
    <x v="4"/>
    <n v="27.3"/>
    <n v="28.25"/>
    <n v="27.3"/>
    <x v="0"/>
    <x v="1"/>
    <s v="1"/>
    <n v="0.98357510379012048"/>
  </r>
  <r>
    <n v="64393"/>
    <x v="0"/>
    <n v="56"/>
    <x v="2"/>
    <x v="0"/>
    <x v="0"/>
    <s v="No"/>
    <s v="Self-employed"/>
    <s v="Rural"/>
    <n v="87.95"/>
    <x v="1"/>
    <n v="25.2"/>
    <n v="28.25"/>
    <n v="25.2"/>
    <x v="1"/>
    <x v="0"/>
    <s v="0"/>
    <n v="5.8477337737936454E-3"/>
  </r>
  <r>
    <n v="64489"/>
    <x v="0"/>
    <n v="56"/>
    <x v="2"/>
    <x v="0"/>
    <x v="0"/>
    <s v="Yes"/>
    <s v="Govt_job"/>
    <s v="Rural"/>
    <n v="73.02"/>
    <x v="1"/>
    <n v="31.1"/>
    <n v="28.25"/>
    <n v="31.1"/>
    <x v="1"/>
    <x v="0"/>
    <s v="0"/>
    <n v="1.5891998278857657E-2"/>
  </r>
  <r>
    <n v="65453"/>
    <x v="1"/>
    <n v="56"/>
    <x v="2"/>
    <x v="1"/>
    <x v="0"/>
    <s v="Yes"/>
    <s v="Govt_job"/>
    <s v="Urban"/>
    <n v="82.44"/>
    <x v="1"/>
    <n v="27.8"/>
    <n v="28.25"/>
    <n v="27.8"/>
    <x v="3"/>
    <x v="0"/>
    <s v="0"/>
    <n v="-2.327804402762438E-2"/>
  </r>
  <r>
    <n v="67112"/>
    <x v="1"/>
    <n v="56"/>
    <x v="2"/>
    <x v="0"/>
    <x v="0"/>
    <s v="Yes"/>
    <s v="Private"/>
    <s v="Rural"/>
    <n v="77.66"/>
    <x v="1"/>
    <n v="40.799999999999997"/>
    <n v="28.25"/>
    <n v="40.799999999999997"/>
    <x v="1"/>
    <x v="0"/>
    <s v="0"/>
    <n v="-1.9965435210218048E-2"/>
  </r>
  <r>
    <n v="68242"/>
    <x v="0"/>
    <n v="56"/>
    <x v="2"/>
    <x v="0"/>
    <x v="0"/>
    <s v="Yes"/>
    <s v="Private"/>
    <s v="Urban"/>
    <n v="139.72"/>
    <x v="4"/>
    <n v="43.9"/>
    <n v="28.25"/>
    <n v="43.9"/>
    <x v="1"/>
    <x v="0"/>
    <s v="0"/>
    <n v="2.419027016340869E-3"/>
  </r>
  <r>
    <n v="69330"/>
    <x v="0"/>
    <n v="56"/>
    <x v="2"/>
    <x v="0"/>
    <x v="0"/>
    <s v="Yes"/>
    <s v="Private"/>
    <s v="Rural"/>
    <n v="156.18"/>
    <x v="4"/>
    <n v="25.3"/>
    <n v="28.25"/>
    <n v="25.3"/>
    <x v="3"/>
    <x v="0"/>
    <s v="0"/>
    <n v="-3.944122849787679E-3"/>
  </r>
  <r>
    <n v="69524"/>
    <x v="0"/>
    <n v="56"/>
    <x v="2"/>
    <x v="0"/>
    <x v="0"/>
    <s v="Yes"/>
    <s v="Self-employed"/>
    <s v="Urban"/>
    <n v="94.07"/>
    <x v="1"/>
    <n v="31.5"/>
    <n v="28.25"/>
    <n v="31.5"/>
    <x v="1"/>
    <x v="0"/>
    <s v="0"/>
    <n v="1.3592677313370844E-2"/>
  </r>
  <r>
    <n v="70615"/>
    <x v="1"/>
    <n v="56"/>
    <x v="2"/>
    <x v="0"/>
    <x v="0"/>
    <s v="Yes"/>
    <s v="Govt_job"/>
    <s v="Urban"/>
    <n v="179.14"/>
    <x v="4"/>
    <n v="35.299999999999997"/>
    <n v="28.25"/>
    <n v="35.299999999999997"/>
    <x v="0"/>
    <x v="0"/>
    <s v="0"/>
    <n v="2.367821388216812E-3"/>
  </r>
  <r>
    <n v="71151"/>
    <x v="0"/>
    <n v="56"/>
    <x v="2"/>
    <x v="0"/>
    <x v="0"/>
    <s v="Yes"/>
    <s v="Private"/>
    <s v="Urban"/>
    <n v="82.64"/>
    <x v="1"/>
    <n v="31"/>
    <n v="28.25"/>
    <n v="31"/>
    <x v="1"/>
    <x v="0"/>
    <s v="0"/>
    <n v="2.2436414454177017E-2"/>
  </r>
  <r>
    <n v="71622"/>
    <x v="1"/>
    <n v="56"/>
    <x v="2"/>
    <x v="0"/>
    <x v="0"/>
    <s v="Yes"/>
    <s v="Private"/>
    <s v="Urban"/>
    <n v="144.33000000000001"/>
    <x v="4"/>
    <n v="29.2"/>
    <n v="28.25"/>
    <n v="29.2"/>
    <x v="1"/>
    <x v="0"/>
    <s v="0"/>
    <n v="1.2866971276500643E-2"/>
  </r>
  <r>
    <n v="2702"/>
    <x v="1"/>
    <n v="57"/>
    <x v="2"/>
    <x v="0"/>
    <x v="0"/>
    <s v="Yes"/>
    <s v="Private"/>
    <s v="Rural"/>
    <n v="65.91"/>
    <x v="3"/>
    <n v="28.2"/>
    <n v="28.25"/>
    <n v="28.2"/>
    <x v="0"/>
    <x v="0"/>
    <s v="0"/>
    <n v="1.8904427098097542E-2"/>
  </r>
  <r>
    <n v="2982"/>
    <x v="1"/>
    <n v="57"/>
    <x v="2"/>
    <x v="1"/>
    <x v="0"/>
    <s v="Yes"/>
    <s v="Private"/>
    <s v="Rural"/>
    <n v="235.85"/>
    <x v="2"/>
    <n v="40.1"/>
    <n v="28.25"/>
    <n v="40.1"/>
    <x v="1"/>
    <x v="0"/>
    <s v="0"/>
    <n v="-2.2041878381694698E-2"/>
  </r>
  <r>
    <n v="4913"/>
    <x v="1"/>
    <n v="57"/>
    <x v="2"/>
    <x v="0"/>
    <x v="0"/>
    <s v="Yes"/>
    <s v="Private"/>
    <s v="Rural"/>
    <n v="93.85"/>
    <x v="1"/>
    <n v="29.1"/>
    <n v="28.25"/>
    <n v="29.1"/>
    <x v="1"/>
    <x v="0"/>
    <s v="0"/>
    <n v="2.0358564241765548E-2"/>
  </r>
  <r>
    <n v="5731"/>
    <x v="1"/>
    <n v="57"/>
    <x v="2"/>
    <x v="1"/>
    <x v="0"/>
    <s v="Yes"/>
    <s v="Private"/>
    <s v="Urban"/>
    <n v="108.61"/>
    <x v="0"/>
    <n v="38.1"/>
    <n v="28.25"/>
    <n v="38.1"/>
    <x v="3"/>
    <x v="0"/>
    <s v="0"/>
    <n v="1.586902099363182E-2"/>
  </r>
  <r>
    <n v="6019"/>
    <x v="1"/>
    <n v="57"/>
    <x v="2"/>
    <x v="0"/>
    <x v="0"/>
    <s v="Yes"/>
    <s v="Private"/>
    <s v="Urban"/>
    <n v="82.62"/>
    <x v="1"/>
    <n v="28.4"/>
    <n v="28.25"/>
    <n v="28.4"/>
    <x v="1"/>
    <x v="0"/>
    <s v="0"/>
    <n v="2.0282313963176601E-2"/>
  </r>
  <r>
    <n v="6072"/>
    <x v="1"/>
    <n v="57"/>
    <x v="2"/>
    <x v="0"/>
    <x v="0"/>
    <s v="Yes"/>
    <s v="Private"/>
    <s v="Urban"/>
    <n v="94.18"/>
    <x v="1"/>
    <n v="27.1"/>
    <n v="28.25"/>
    <n v="27.1"/>
    <x v="1"/>
    <x v="0"/>
    <s v="0"/>
    <n v="-3.7036784936155644E-3"/>
  </r>
  <r>
    <n v="6295"/>
    <x v="1"/>
    <n v="57"/>
    <x v="2"/>
    <x v="0"/>
    <x v="0"/>
    <s v="Yes"/>
    <s v="Govt_job"/>
    <s v="Urban"/>
    <n v="104.36"/>
    <x v="0"/>
    <n v="19.2"/>
    <n v="28.25"/>
    <n v="19.2"/>
    <x v="3"/>
    <x v="0"/>
    <s v="0"/>
    <n v="-1.6355350041915212E-2"/>
  </r>
  <r>
    <n v="6606"/>
    <x v="1"/>
    <n v="57"/>
    <x v="2"/>
    <x v="0"/>
    <x v="0"/>
    <s v="Yes"/>
    <s v="Private"/>
    <s v="Urban"/>
    <n v="78.459999999999994"/>
    <x v="1"/>
    <n v="32.6"/>
    <n v="28.25"/>
    <n v="32.6"/>
    <x v="1"/>
    <x v="0"/>
    <s v="0"/>
    <n v="-2.2027385162978141E-3"/>
  </r>
  <r>
    <n v="6805"/>
    <x v="0"/>
    <n v="57"/>
    <x v="2"/>
    <x v="0"/>
    <x v="0"/>
    <s v="No"/>
    <s v="Private"/>
    <s v="Urban"/>
    <n v="107.74"/>
    <x v="0"/>
    <n v="28.4"/>
    <n v="28.25"/>
    <n v="28.4"/>
    <x v="0"/>
    <x v="0"/>
    <s v="0"/>
    <n v="-6.837502976587956E-3"/>
  </r>
  <r>
    <n v="7394"/>
    <x v="1"/>
    <n v="57"/>
    <x v="2"/>
    <x v="1"/>
    <x v="0"/>
    <s v="No"/>
    <s v="Private"/>
    <s v="Rural"/>
    <n v="116.93"/>
    <x v="0"/>
    <n v="28.3"/>
    <n v="28.25"/>
    <n v="28.3"/>
    <x v="1"/>
    <x v="0"/>
    <s v="0"/>
    <n v="7.7498169299994868E-3"/>
  </r>
  <r>
    <n v="8154"/>
    <x v="0"/>
    <n v="57"/>
    <x v="2"/>
    <x v="1"/>
    <x v="0"/>
    <s v="Yes"/>
    <s v="Govt_job"/>
    <s v="Urban"/>
    <n v="78.92"/>
    <x v="1"/>
    <n v="27.7"/>
    <n v="28.25"/>
    <n v="27.7"/>
    <x v="2"/>
    <x v="1"/>
    <s v="1"/>
    <n v="1.0208416012504993"/>
  </r>
  <r>
    <n v="10313"/>
    <x v="0"/>
    <n v="57"/>
    <x v="2"/>
    <x v="0"/>
    <x v="0"/>
    <s v="Yes"/>
    <s v="Private"/>
    <s v="Urban"/>
    <n v="77.930000000000007"/>
    <x v="1"/>
    <n v="35.700000000000003"/>
    <n v="28.25"/>
    <n v="35.700000000000003"/>
    <x v="2"/>
    <x v="0"/>
    <s v="0"/>
    <n v="-4.4643537062276752E-3"/>
  </r>
  <r>
    <n v="11148"/>
    <x v="0"/>
    <n v="57"/>
    <x v="2"/>
    <x v="0"/>
    <x v="0"/>
    <s v="Yes"/>
    <s v="Private"/>
    <s v="Rural"/>
    <n v="85.99"/>
    <x v="1"/>
    <n v="21.2"/>
    <n v="28.25"/>
    <n v="21.2"/>
    <x v="0"/>
    <x v="0"/>
    <s v="0"/>
    <n v="1.3056592479274159E-2"/>
  </r>
  <r>
    <n v="13237"/>
    <x v="0"/>
    <n v="57"/>
    <x v="2"/>
    <x v="0"/>
    <x v="1"/>
    <s v="Yes"/>
    <s v="Self-employed"/>
    <s v="Urban"/>
    <n v="112.37"/>
    <x v="0"/>
    <n v="28.4"/>
    <n v="28.25"/>
    <n v="28.4"/>
    <x v="1"/>
    <x v="0"/>
    <s v="0"/>
    <n v="5.8990912820108543E-3"/>
  </r>
  <r>
    <n v="13307"/>
    <x v="0"/>
    <n v="57"/>
    <x v="2"/>
    <x v="0"/>
    <x v="0"/>
    <s v="Yes"/>
    <s v="Govt_job"/>
    <s v="Urban"/>
    <n v="75.53"/>
    <x v="1"/>
    <n v="33.1"/>
    <n v="28.25"/>
    <n v="33.1"/>
    <x v="2"/>
    <x v="0"/>
    <s v="0"/>
    <n v="1.5323167540772186E-2"/>
  </r>
  <r>
    <n v="14099"/>
    <x v="1"/>
    <n v="57"/>
    <x v="2"/>
    <x v="0"/>
    <x v="0"/>
    <s v="Yes"/>
    <s v="Govt_job"/>
    <s v="Urban"/>
    <n v="97.39"/>
    <x v="1"/>
    <n v="38"/>
    <n v="28.25"/>
    <n v="38"/>
    <x v="0"/>
    <x v="0"/>
    <s v="0"/>
    <n v="1.4740617808011503E-3"/>
  </r>
  <r>
    <n v="14712"/>
    <x v="0"/>
    <n v="57"/>
    <x v="2"/>
    <x v="0"/>
    <x v="0"/>
    <s v="Yes"/>
    <s v="Private"/>
    <s v="Urban"/>
    <n v="89.44"/>
    <x v="1"/>
    <n v="26.7"/>
    <n v="28.25"/>
    <n v="26.7"/>
    <x v="1"/>
    <x v="0"/>
    <s v="0"/>
    <n v="-1.6545919891260773E-2"/>
  </r>
  <r>
    <n v="15647"/>
    <x v="1"/>
    <n v="57"/>
    <x v="2"/>
    <x v="0"/>
    <x v="0"/>
    <s v="No"/>
    <s v="Private"/>
    <s v="Rural"/>
    <n v="77.569999999999993"/>
    <x v="1"/>
    <n v="21"/>
    <n v="28.25"/>
    <n v="21"/>
    <x v="0"/>
    <x v="0"/>
    <s v="0"/>
    <n v="-1.7907006924515335E-2"/>
  </r>
  <r>
    <n v="16488"/>
    <x v="1"/>
    <n v="57"/>
    <x v="2"/>
    <x v="1"/>
    <x v="0"/>
    <s v="Yes"/>
    <s v="Private"/>
    <s v="Urban"/>
    <n v="210"/>
    <x v="2"/>
    <m/>
    <n v="28.25"/>
    <n v="28.25"/>
    <x v="1"/>
    <x v="0"/>
    <s v="0"/>
    <n v="-1.8909388300980511E-2"/>
  </r>
  <r>
    <n v="16605"/>
    <x v="0"/>
    <n v="57"/>
    <x v="2"/>
    <x v="0"/>
    <x v="0"/>
    <s v="Yes"/>
    <s v="Private"/>
    <s v="Urban"/>
    <n v="106.24"/>
    <x v="0"/>
    <n v="32.299999999999997"/>
    <n v="28.25"/>
    <n v="32.299999999999997"/>
    <x v="1"/>
    <x v="0"/>
    <s v="0"/>
    <n v="6.5732888775652479E-3"/>
  </r>
  <r>
    <n v="16783"/>
    <x v="0"/>
    <n v="57"/>
    <x v="2"/>
    <x v="0"/>
    <x v="1"/>
    <s v="Yes"/>
    <s v="Self-employed"/>
    <s v="Urban"/>
    <n v="92.82"/>
    <x v="1"/>
    <n v="27.8"/>
    <n v="28.25"/>
    <n v="27.8"/>
    <x v="2"/>
    <x v="0"/>
    <s v="0"/>
    <n v="7.6760555312767155E-3"/>
  </r>
  <r>
    <n v="17148"/>
    <x v="0"/>
    <n v="57"/>
    <x v="2"/>
    <x v="0"/>
    <x v="0"/>
    <s v="Yes"/>
    <s v="Private"/>
    <s v="Urban"/>
    <n v="189.57"/>
    <x v="4"/>
    <n v="30.7"/>
    <n v="28.25"/>
    <n v="30.7"/>
    <x v="1"/>
    <x v="0"/>
    <s v="0"/>
    <n v="-2.9375233380772082E-3"/>
  </r>
  <r>
    <n v="17739"/>
    <x v="0"/>
    <n v="57"/>
    <x v="2"/>
    <x v="0"/>
    <x v="0"/>
    <s v="Yes"/>
    <s v="Private"/>
    <s v="Rural"/>
    <n v="84.96"/>
    <x v="1"/>
    <n v="36.700000000000003"/>
    <n v="28.25"/>
    <n v="36.700000000000003"/>
    <x v="0"/>
    <x v="1"/>
    <s v="1"/>
    <n v="0.9818859560689237"/>
  </r>
  <r>
    <n v="17885"/>
    <x v="0"/>
    <n v="57"/>
    <x v="2"/>
    <x v="0"/>
    <x v="0"/>
    <s v="No"/>
    <s v="Govt_job"/>
    <s v="Rural"/>
    <n v="90.31"/>
    <x v="1"/>
    <n v="38.1"/>
    <n v="28.25"/>
    <n v="38.1"/>
    <x v="3"/>
    <x v="0"/>
    <s v="0"/>
    <n v="-1.7309898029156105E-2"/>
  </r>
  <r>
    <n v="18020"/>
    <x v="0"/>
    <n v="57"/>
    <x v="2"/>
    <x v="0"/>
    <x v="0"/>
    <s v="Yes"/>
    <s v="Private"/>
    <s v="Urban"/>
    <n v="93.04"/>
    <x v="1"/>
    <n v="29.2"/>
    <n v="28.25"/>
    <n v="29.2"/>
    <x v="1"/>
    <x v="0"/>
    <s v="0"/>
    <n v="-1.2830139858255707E-2"/>
  </r>
  <r>
    <n v="18827"/>
    <x v="0"/>
    <n v="57"/>
    <x v="2"/>
    <x v="0"/>
    <x v="0"/>
    <s v="Yes"/>
    <s v="Self-employed"/>
    <s v="Rural"/>
    <n v="84.79"/>
    <x v="1"/>
    <n v="32.799999999999997"/>
    <n v="28.25"/>
    <n v="32.799999999999997"/>
    <x v="2"/>
    <x v="0"/>
    <s v="0"/>
    <n v="1.6873755854366186E-2"/>
  </r>
  <r>
    <n v="19352"/>
    <x v="1"/>
    <n v="57"/>
    <x v="2"/>
    <x v="0"/>
    <x v="0"/>
    <s v="Yes"/>
    <s v="Private"/>
    <s v="Urban"/>
    <n v="95.4"/>
    <x v="1"/>
    <n v="19.5"/>
    <n v="28.25"/>
    <n v="19.5"/>
    <x v="0"/>
    <x v="0"/>
    <s v="0"/>
    <n v="7.8393657581788852E-3"/>
  </r>
  <r>
    <n v="23851"/>
    <x v="1"/>
    <n v="57"/>
    <x v="2"/>
    <x v="0"/>
    <x v="0"/>
    <s v="No"/>
    <s v="Private"/>
    <s v="Rural"/>
    <n v="87.18"/>
    <x v="1"/>
    <n v="20"/>
    <n v="28.25"/>
    <n v="20"/>
    <x v="2"/>
    <x v="0"/>
    <s v="0"/>
    <n v="2.5553542955769615E-4"/>
  </r>
  <r>
    <n v="24177"/>
    <x v="1"/>
    <n v="57"/>
    <x v="2"/>
    <x v="1"/>
    <x v="0"/>
    <s v="Yes"/>
    <s v="Private"/>
    <s v="Urban"/>
    <n v="90.77"/>
    <x v="1"/>
    <n v="43.9"/>
    <n v="28.25"/>
    <n v="43.9"/>
    <x v="2"/>
    <x v="0"/>
    <s v="0"/>
    <n v="-1.0499095820466731E-2"/>
  </r>
  <r>
    <n v="24630"/>
    <x v="0"/>
    <n v="57"/>
    <x v="2"/>
    <x v="0"/>
    <x v="0"/>
    <s v="Yes"/>
    <s v="Private"/>
    <s v="Rural"/>
    <n v="230.59"/>
    <x v="2"/>
    <n v="23.2"/>
    <n v="28.25"/>
    <n v="23.2"/>
    <x v="2"/>
    <x v="0"/>
    <s v="0"/>
    <n v="1.5749056313136299E-2"/>
  </r>
  <r>
    <n v="25226"/>
    <x v="0"/>
    <n v="57"/>
    <x v="2"/>
    <x v="0"/>
    <x v="1"/>
    <s v="No"/>
    <s v="Govt_job"/>
    <s v="Urban"/>
    <n v="217.08"/>
    <x v="2"/>
    <m/>
    <n v="28.25"/>
    <n v="28.25"/>
    <x v="0"/>
    <x v="1"/>
    <s v="1"/>
    <n v="1.0025509383999947"/>
  </r>
  <r>
    <n v="26723"/>
    <x v="1"/>
    <n v="57"/>
    <x v="2"/>
    <x v="0"/>
    <x v="0"/>
    <s v="Yes"/>
    <s v="Private"/>
    <s v="Urban"/>
    <n v="83.14"/>
    <x v="1"/>
    <n v="31.9"/>
    <n v="28.25"/>
    <n v="31.9"/>
    <x v="1"/>
    <x v="0"/>
    <s v="0"/>
    <n v="1.5868487130142023E-2"/>
  </r>
  <r>
    <n v="27789"/>
    <x v="1"/>
    <n v="57"/>
    <x v="2"/>
    <x v="0"/>
    <x v="0"/>
    <s v="Yes"/>
    <s v="Private"/>
    <s v="Urban"/>
    <n v="73"/>
    <x v="1"/>
    <n v="26.2"/>
    <n v="28.25"/>
    <n v="26.2"/>
    <x v="1"/>
    <x v="0"/>
    <s v="0"/>
    <n v="-2.3611571028678991E-2"/>
  </r>
  <r>
    <n v="28493"/>
    <x v="0"/>
    <n v="57"/>
    <x v="2"/>
    <x v="0"/>
    <x v="0"/>
    <s v="Yes"/>
    <s v="Private"/>
    <s v="Urban"/>
    <n v="86.3"/>
    <x v="1"/>
    <n v="31.7"/>
    <n v="28.25"/>
    <n v="31.7"/>
    <x v="0"/>
    <x v="1"/>
    <s v="1"/>
    <n v="0.98646468622171546"/>
  </r>
  <r>
    <n v="30116"/>
    <x v="1"/>
    <n v="57"/>
    <x v="2"/>
    <x v="0"/>
    <x v="0"/>
    <s v="Yes"/>
    <s v="Private"/>
    <s v="Rural"/>
    <n v="102.28"/>
    <x v="0"/>
    <n v="25.5"/>
    <n v="28.25"/>
    <n v="25.5"/>
    <x v="1"/>
    <x v="0"/>
    <s v="0"/>
    <n v="-2.397774614193824E-2"/>
  </r>
  <r>
    <n v="30352"/>
    <x v="0"/>
    <n v="57"/>
    <x v="2"/>
    <x v="0"/>
    <x v="0"/>
    <s v="Yes"/>
    <s v="Private"/>
    <s v="Rural"/>
    <n v="90.06"/>
    <x v="1"/>
    <n v="29.8"/>
    <n v="28.25"/>
    <n v="29.8"/>
    <x v="0"/>
    <x v="0"/>
    <s v="0"/>
    <n v="-7.8582208170708163E-3"/>
  </r>
  <r>
    <n v="32203"/>
    <x v="1"/>
    <n v="57"/>
    <x v="2"/>
    <x v="0"/>
    <x v="0"/>
    <s v="Yes"/>
    <s v="Self-employed"/>
    <s v="Rural"/>
    <n v="95.36"/>
    <x v="1"/>
    <n v="32.4"/>
    <n v="28.25"/>
    <n v="32.4"/>
    <x v="2"/>
    <x v="0"/>
    <s v="0"/>
    <n v="-1.2979427486715656E-3"/>
  </r>
  <r>
    <n v="33175"/>
    <x v="1"/>
    <n v="57"/>
    <x v="2"/>
    <x v="0"/>
    <x v="0"/>
    <s v="Yes"/>
    <s v="Govt_job"/>
    <s v="Urban"/>
    <n v="110.52"/>
    <x v="0"/>
    <n v="28.5"/>
    <n v="28.25"/>
    <n v="28.5"/>
    <x v="0"/>
    <x v="1"/>
    <s v="1"/>
    <n v="1.0072310854999162"/>
  </r>
  <r>
    <n v="33697"/>
    <x v="0"/>
    <n v="57"/>
    <x v="2"/>
    <x v="0"/>
    <x v="0"/>
    <s v="Yes"/>
    <s v="Private"/>
    <s v="Rural"/>
    <n v="90.54"/>
    <x v="1"/>
    <n v="33.700000000000003"/>
    <n v="28.25"/>
    <n v="33.700000000000003"/>
    <x v="1"/>
    <x v="0"/>
    <s v="0"/>
    <n v="2.479860519187695E-2"/>
  </r>
  <r>
    <n v="34285"/>
    <x v="0"/>
    <n v="57"/>
    <x v="2"/>
    <x v="0"/>
    <x v="0"/>
    <s v="Yes"/>
    <s v="Private"/>
    <s v="Rural"/>
    <n v="92.59"/>
    <x v="1"/>
    <n v="24.2"/>
    <n v="28.25"/>
    <n v="24.2"/>
    <x v="0"/>
    <x v="0"/>
    <s v="0"/>
    <n v="-1.1862433790064237E-2"/>
  </r>
  <r>
    <n v="34608"/>
    <x v="0"/>
    <n v="57"/>
    <x v="2"/>
    <x v="0"/>
    <x v="0"/>
    <s v="Yes"/>
    <s v="Private"/>
    <s v="Rural"/>
    <n v="86.67"/>
    <x v="1"/>
    <n v="39"/>
    <n v="28.25"/>
    <n v="39"/>
    <x v="0"/>
    <x v="0"/>
    <s v="0"/>
    <n v="5.8284065934978706E-4"/>
  </r>
  <r>
    <n v="34857"/>
    <x v="0"/>
    <n v="57"/>
    <x v="2"/>
    <x v="0"/>
    <x v="0"/>
    <s v="Yes"/>
    <s v="Self-employed"/>
    <s v="Urban"/>
    <n v="81.150000000000006"/>
    <x v="1"/>
    <n v="40.200000000000003"/>
    <n v="28.25"/>
    <n v="40.200000000000003"/>
    <x v="2"/>
    <x v="0"/>
    <s v="0"/>
    <n v="-5.945056314205277E-3"/>
  </r>
  <r>
    <n v="35229"/>
    <x v="0"/>
    <n v="57"/>
    <x v="2"/>
    <x v="0"/>
    <x v="0"/>
    <s v="Yes"/>
    <s v="Govt_job"/>
    <s v="Urban"/>
    <n v="71.709999999999994"/>
    <x v="1"/>
    <n v="35.200000000000003"/>
    <n v="28.25"/>
    <n v="35.200000000000003"/>
    <x v="3"/>
    <x v="0"/>
    <s v="0"/>
    <n v="-7.2882026738859294E-3"/>
  </r>
  <r>
    <n v="36155"/>
    <x v="1"/>
    <n v="57"/>
    <x v="2"/>
    <x v="1"/>
    <x v="0"/>
    <s v="Yes"/>
    <s v="Private"/>
    <s v="Urban"/>
    <n v="98.07"/>
    <x v="1"/>
    <n v="50.9"/>
    <n v="28.25"/>
    <n v="50.9"/>
    <x v="2"/>
    <x v="0"/>
    <s v="0"/>
    <n v="8.5445263360291682E-3"/>
  </r>
  <r>
    <n v="37299"/>
    <x v="0"/>
    <n v="57"/>
    <x v="2"/>
    <x v="0"/>
    <x v="0"/>
    <s v="Yes"/>
    <s v="Private"/>
    <s v="Urban"/>
    <n v="107.49"/>
    <x v="0"/>
    <n v="29.5"/>
    <n v="28.25"/>
    <n v="29.5"/>
    <x v="1"/>
    <x v="0"/>
    <s v="0"/>
    <n v="-1.947730541883675E-2"/>
  </r>
  <r>
    <n v="39139"/>
    <x v="1"/>
    <n v="57"/>
    <x v="2"/>
    <x v="0"/>
    <x v="0"/>
    <s v="Yes"/>
    <s v="Private"/>
    <s v="Rural"/>
    <n v="84.18"/>
    <x v="1"/>
    <n v="35.5"/>
    <n v="28.25"/>
    <n v="35.5"/>
    <x v="1"/>
    <x v="0"/>
    <s v="0"/>
    <n v="-1.2255863891253821E-2"/>
  </r>
  <r>
    <n v="39186"/>
    <x v="1"/>
    <n v="57"/>
    <x v="2"/>
    <x v="0"/>
    <x v="1"/>
    <s v="Yes"/>
    <s v="Private"/>
    <s v="Urban"/>
    <n v="216.58"/>
    <x v="2"/>
    <n v="31"/>
    <n v="28.25"/>
    <n v="31"/>
    <x v="0"/>
    <x v="1"/>
    <s v="1"/>
    <n v="0.99175425035222642"/>
  </r>
  <r>
    <n v="40379"/>
    <x v="1"/>
    <n v="57"/>
    <x v="2"/>
    <x v="0"/>
    <x v="0"/>
    <s v="Yes"/>
    <s v="Private"/>
    <s v="Rural"/>
    <n v="98.57"/>
    <x v="1"/>
    <n v="31.6"/>
    <n v="28.25"/>
    <n v="31.6"/>
    <x v="1"/>
    <x v="0"/>
    <s v="0"/>
    <n v="-3.8643411142942341E-3"/>
  </r>
  <r>
    <n v="41512"/>
    <x v="0"/>
    <n v="57"/>
    <x v="2"/>
    <x v="0"/>
    <x v="0"/>
    <s v="Yes"/>
    <s v="Govt_job"/>
    <s v="Rural"/>
    <n v="76.62"/>
    <x v="1"/>
    <n v="28.2"/>
    <n v="28.25"/>
    <n v="28.2"/>
    <x v="1"/>
    <x v="0"/>
    <s v="0"/>
    <n v="2.2934396087441099E-2"/>
  </r>
  <r>
    <n v="41940"/>
    <x v="0"/>
    <n v="57"/>
    <x v="2"/>
    <x v="0"/>
    <x v="1"/>
    <s v="Yes"/>
    <s v="Private"/>
    <s v="Rural"/>
    <n v="62.2"/>
    <x v="3"/>
    <n v="31"/>
    <n v="28.25"/>
    <n v="31"/>
    <x v="2"/>
    <x v="0"/>
    <s v="0"/>
    <n v="2.3083959271931541E-2"/>
  </r>
  <r>
    <n v="42563"/>
    <x v="1"/>
    <n v="57"/>
    <x v="2"/>
    <x v="1"/>
    <x v="1"/>
    <s v="Yes"/>
    <s v="Private"/>
    <s v="Rural"/>
    <n v="231.72"/>
    <x v="2"/>
    <n v="45.7"/>
    <n v="28.25"/>
    <n v="45.7"/>
    <x v="2"/>
    <x v="0"/>
    <s v="0"/>
    <n v="7.3512077550066165E-3"/>
  </r>
  <r>
    <n v="42859"/>
    <x v="1"/>
    <n v="57"/>
    <x v="2"/>
    <x v="0"/>
    <x v="0"/>
    <s v="Yes"/>
    <s v="Private"/>
    <s v="Urban"/>
    <n v="231.31"/>
    <x v="2"/>
    <n v="32.299999999999997"/>
    <n v="28.25"/>
    <n v="32.299999999999997"/>
    <x v="1"/>
    <x v="0"/>
    <s v="0"/>
    <n v="-2.3660749057257957E-2"/>
  </r>
  <r>
    <n v="43717"/>
    <x v="0"/>
    <n v="57"/>
    <x v="2"/>
    <x v="1"/>
    <x v="0"/>
    <s v="Yes"/>
    <s v="Private"/>
    <s v="Urban"/>
    <n v="212.08"/>
    <x v="2"/>
    <n v="44.2"/>
    <n v="28.25"/>
    <n v="44.2"/>
    <x v="3"/>
    <x v="1"/>
    <s v="1"/>
    <n v="0.98523939949832573"/>
  </r>
  <r>
    <n v="44375"/>
    <x v="1"/>
    <n v="57"/>
    <x v="2"/>
    <x v="1"/>
    <x v="0"/>
    <s v="Yes"/>
    <s v="Self-employed"/>
    <s v="Rural"/>
    <n v="63.72"/>
    <x v="3"/>
    <n v="35.799999999999997"/>
    <n v="28.25"/>
    <n v="35.799999999999997"/>
    <x v="3"/>
    <x v="0"/>
    <s v="0"/>
    <n v="1.9051622418807774E-2"/>
  </r>
  <r>
    <n v="44759"/>
    <x v="0"/>
    <n v="57"/>
    <x v="2"/>
    <x v="0"/>
    <x v="0"/>
    <s v="Yes"/>
    <s v="Private"/>
    <s v="Urban"/>
    <n v="215.92"/>
    <x v="2"/>
    <n v="27.4"/>
    <n v="28.25"/>
    <n v="27.4"/>
    <x v="3"/>
    <x v="0"/>
    <s v="0"/>
    <n v="-2.0272062541014452E-2"/>
  </r>
  <r>
    <n v="45010"/>
    <x v="1"/>
    <n v="57"/>
    <x v="2"/>
    <x v="0"/>
    <x v="0"/>
    <s v="Yes"/>
    <s v="Private"/>
    <s v="Rural"/>
    <n v="77.930000000000007"/>
    <x v="1"/>
    <n v="21.7"/>
    <n v="28.25"/>
    <n v="21.7"/>
    <x v="1"/>
    <x v="0"/>
    <s v="0"/>
    <n v="2.0911398370199334E-2"/>
  </r>
  <r>
    <n v="45713"/>
    <x v="1"/>
    <n v="57"/>
    <x v="2"/>
    <x v="0"/>
    <x v="0"/>
    <s v="Yes"/>
    <s v="Govt_job"/>
    <s v="Urban"/>
    <n v="219.5"/>
    <x v="2"/>
    <n v="33.799999999999997"/>
    <n v="28.25"/>
    <n v="33.799999999999997"/>
    <x v="2"/>
    <x v="0"/>
    <s v="0"/>
    <n v="-9.79055094680969E-3"/>
  </r>
  <r>
    <n v="46130"/>
    <x v="1"/>
    <n v="57"/>
    <x v="2"/>
    <x v="0"/>
    <x v="0"/>
    <s v="Yes"/>
    <s v="Self-employed"/>
    <s v="Urban"/>
    <n v="142.31"/>
    <x v="4"/>
    <n v="35.200000000000003"/>
    <n v="28.25"/>
    <n v="35.200000000000003"/>
    <x v="3"/>
    <x v="0"/>
    <s v="0"/>
    <n v="-1.06756699571257E-2"/>
  </r>
  <r>
    <n v="46373"/>
    <x v="1"/>
    <n v="57"/>
    <x v="2"/>
    <x v="0"/>
    <x v="0"/>
    <s v="Yes"/>
    <s v="Private"/>
    <s v="Rural"/>
    <n v="169.97"/>
    <x v="4"/>
    <n v="25.8"/>
    <n v="28.25"/>
    <n v="25.8"/>
    <x v="1"/>
    <x v="0"/>
    <s v="0"/>
    <n v="-2.2910672412806789E-2"/>
  </r>
  <r>
    <n v="46498"/>
    <x v="1"/>
    <n v="57"/>
    <x v="2"/>
    <x v="0"/>
    <x v="0"/>
    <s v="Yes"/>
    <s v="Private"/>
    <s v="Urban"/>
    <n v="217.4"/>
    <x v="2"/>
    <n v="36.6"/>
    <n v="28.25"/>
    <n v="36.6"/>
    <x v="1"/>
    <x v="0"/>
    <s v="0"/>
    <n v="2.2490988129052645E-3"/>
  </r>
  <r>
    <n v="47501"/>
    <x v="1"/>
    <n v="57"/>
    <x v="2"/>
    <x v="0"/>
    <x v="0"/>
    <s v="Yes"/>
    <s v="Private"/>
    <s v="Urban"/>
    <n v="59.85"/>
    <x v="3"/>
    <n v="41.5"/>
    <n v="28.25"/>
    <n v="41.5"/>
    <x v="1"/>
    <x v="0"/>
    <s v="0"/>
    <n v="-1.8142412421598742E-2"/>
  </r>
  <r>
    <n v="47776"/>
    <x v="1"/>
    <n v="57"/>
    <x v="2"/>
    <x v="0"/>
    <x v="0"/>
    <s v="Yes"/>
    <s v="Govt_job"/>
    <s v="Rural"/>
    <n v="176.78"/>
    <x v="4"/>
    <n v="50.4"/>
    <n v="28.25"/>
    <n v="50.4"/>
    <x v="1"/>
    <x v="0"/>
    <s v="0"/>
    <n v="-6.0537117415938087E-3"/>
  </r>
  <r>
    <n v="47937"/>
    <x v="1"/>
    <n v="57"/>
    <x v="2"/>
    <x v="0"/>
    <x v="0"/>
    <s v="Yes"/>
    <s v="Self-employed"/>
    <s v="Rural"/>
    <n v="78.14"/>
    <x v="1"/>
    <n v="35.799999999999997"/>
    <n v="28.25"/>
    <n v="35.799999999999997"/>
    <x v="1"/>
    <x v="0"/>
    <s v="0"/>
    <n v="-2.0589614966683233E-2"/>
  </r>
  <r>
    <n v="48472"/>
    <x v="0"/>
    <n v="57"/>
    <x v="2"/>
    <x v="0"/>
    <x v="0"/>
    <s v="Yes"/>
    <s v="Private"/>
    <s v="Rural"/>
    <n v="76.28"/>
    <x v="1"/>
    <n v="31.4"/>
    <n v="28.25"/>
    <n v="31.4"/>
    <x v="2"/>
    <x v="0"/>
    <s v="0"/>
    <n v="-1.3528424385043897E-2"/>
  </r>
  <r>
    <n v="49254"/>
    <x v="0"/>
    <n v="57"/>
    <x v="2"/>
    <x v="1"/>
    <x v="0"/>
    <s v="Yes"/>
    <s v="Private"/>
    <s v="Urban"/>
    <n v="80.72"/>
    <x v="1"/>
    <n v="41.5"/>
    <n v="28.25"/>
    <n v="41.5"/>
    <x v="2"/>
    <x v="0"/>
    <s v="0"/>
    <n v="-8.2246635906217842E-3"/>
  </r>
  <r>
    <n v="49279"/>
    <x v="0"/>
    <n v="57"/>
    <x v="2"/>
    <x v="0"/>
    <x v="1"/>
    <s v="Yes"/>
    <s v="Private"/>
    <s v="Urban"/>
    <n v="76.5"/>
    <x v="1"/>
    <n v="29.2"/>
    <n v="28.25"/>
    <n v="29.2"/>
    <x v="2"/>
    <x v="0"/>
    <s v="0"/>
    <n v="-4.0015598551689183E-3"/>
  </r>
  <r>
    <n v="50372"/>
    <x v="0"/>
    <n v="57"/>
    <x v="2"/>
    <x v="0"/>
    <x v="0"/>
    <s v="Yes"/>
    <s v="Private"/>
    <s v="Rural"/>
    <n v="233.47"/>
    <x v="2"/>
    <n v="35.5"/>
    <n v="28.25"/>
    <n v="35.5"/>
    <x v="1"/>
    <x v="0"/>
    <s v="0"/>
    <n v="-1.5104433877922651E-3"/>
  </r>
  <r>
    <n v="52282"/>
    <x v="0"/>
    <n v="57"/>
    <x v="2"/>
    <x v="0"/>
    <x v="0"/>
    <s v="Yes"/>
    <s v="Private"/>
    <s v="Rural"/>
    <n v="197.28"/>
    <x v="4"/>
    <n v="34.5"/>
    <n v="28.25"/>
    <n v="34.5"/>
    <x v="2"/>
    <x v="1"/>
    <s v="1"/>
    <n v="0.99899862572748055"/>
  </r>
  <r>
    <n v="52306"/>
    <x v="0"/>
    <n v="57"/>
    <x v="2"/>
    <x v="0"/>
    <x v="0"/>
    <s v="Yes"/>
    <s v="Self-employed"/>
    <s v="Urban"/>
    <n v="67.97"/>
    <x v="3"/>
    <n v="27.9"/>
    <n v="28.25"/>
    <n v="27.9"/>
    <x v="1"/>
    <x v="0"/>
    <s v="0"/>
    <n v="1.4062259400379584E-3"/>
  </r>
  <r>
    <n v="52461"/>
    <x v="0"/>
    <n v="57"/>
    <x v="2"/>
    <x v="0"/>
    <x v="0"/>
    <s v="Yes"/>
    <s v="Private"/>
    <s v="Urban"/>
    <n v="111.08"/>
    <x v="0"/>
    <n v="27.9"/>
    <n v="28.25"/>
    <n v="27.9"/>
    <x v="1"/>
    <x v="0"/>
    <s v="0"/>
    <n v="-1.3432242497686431E-3"/>
  </r>
  <r>
    <n v="52512"/>
    <x v="0"/>
    <n v="57"/>
    <x v="2"/>
    <x v="0"/>
    <x v="0"/>
    <s v="Yes"/>
    <s v="Private"/>
    <s v="Rural"/>
    <n v="98.54"/>
    <x v="1"/>
    <n v="30.2"/>
    <n v="28.25"/>
    <n v="30.2"/>
    <x v="1"/>
    <x v="0"/>
    <s v="0"/>
    <n v="1.8102082068627658E-2"/>
  </r>
  <r>
    <n v="53660"/>
    <x v="0"/>
    <n v="57"/>
    <x v="2"/>
    <x v="0"/>
    <x v="0"/>
    <s v="Yes"/>
    <s v="Private"/>
    <s v="Urban"/>
    <n v="108.53"/>
    <x v="0"/>
    <n v="19.399999999999999"/>
    <n v="28.25"/>
    <n v="19.399999999999999"/>
    <x v="3"/>
    <x v="0"/>
    <s v="0"/>
    <n v="-2.3463834344842744E-2"/>
  </r>
  <r>
    <n v="56001"/>
    <x v="0"/>
    <n v="57"/>
    <x v="2"/>
    <x v="0"/>
    <x v="0"/>
    <s v="Yes"/>
    <s v="Private"/>
    <s v="Rural"/>
    <n v="82.08"/>
    <x v="1"/>
    <n v="24.7"/>
    <n v="28.25"/>
    <n v="24.7"/>
    <x v="0"/>
    <x v="0"/>
    <s v="0"/>
    <n v="-8.1619669848652099E-3"/>
  </r>
  <r>
    <n v="57254"/>
    <x v="1"/>
    <n v="57"/>
    <x v="2"/>
    <x v="0"/>
    <x v="0"/>
    <s v="Yes"/>
    <s v="Private"/>
    <s v="Rural"/>
    <n v="135.63"/>
    <x v="4"/>
    <n v="36.200000000000003"/>
    <n v="28.25"/>
    <n v="36.200000000000003"/>
    <x v="2"/>
    <x v="0"/>
    <s v="0"/>
    <n v="4.774635025682983E-4"/>
  </r>
  <r>
    <n v="57270"/>
    <x v="1"/>
    <n v="57"/>
    <x v="2"/>
    <x v="0"/>
    <x v="0"/>
    <s v="Yes"/>
    <s v="Private"/>
    <s v="Rural"/>
    <n v="189.44"/>
    <x v="4"/>
    <n v="35.799999999999997"/>
    <n v="28.25"/>
    <n v="35.799999999999997"/>
    <x v="1"/>
    <x v="0"/>
    <s v="0"/>
    <n v="9.9201214197904841E-3"/>
  </r>
  <r>
    <n v="58138"/>
    <x v="0"/>
    <n v="57"/>
    <x v="2"/>
    <x v="0"/>
    <x v="0"/>
    <s v="Yes"/>
    <s v="Private"/>
    <s v="Rural"/>
    <n v="111.64"/>
    <x v="0"/>
    <n v="31.5"/>
    <n v="28.25"/>
    <n v="31.5"/>
    <x v="1"/>
    <x v="0"/>
    <s v="0"/>
    <n v="1.7313853141661471E-2"/>
  </r>
  <r>
    <n v="59437"/>
    <x v="1"/>
    <n v="57"/>
    <x v="2"/>
    <x v="0"/>
    <x v="0"/>
    <s v="Yes"/>
    <s v="Private"/>
    <s v="Urban"/>
    <n v="221.89"/>
    <x v="2"/>
    <n v="37.299999999999997"/>
    <n v="28.25"/>
    <n v="37.299999999999997"/>
    <x v="3"/>
    <x v="1"/>
    <s v="1"/>
    <n v="1.0149151317868912"/>
  </r>
  <r>
    <n v="60416"/>
    <x v="1"/>
    <n v="57"/>
    <x v="2"/>
    <x v="0"/>
    <x v="0"/>
    <s v="Yes"/>
    <s v="Self-employed"/>
    <s v="Urban"/>
    <n v="106.84"/>
    <x v="0"/>
    <n v="29.6"/>
    <n v="28.25"/>
    <n v="29.6"/>
    <x v="1"/>
    <x v="0"/>
    <s v="0"/>
    <n v="1.1765732289608833E-2"/>
  </r>
  <r>
    <n v="61096"/>
    <x v="0"/>
    <n v="57"/>
    <x v="2"/>
    <x v="0"/>
    <x v="0"/>
    <s v="Yes"/>
    <s v="Private"/>
    <s v="Rural"/>
    <n v="70.16"/>
    <x v="1"/>
    <n v="25.8"/>
    <n v="28.25"/>
    <n v="25.8"/>
    <x v="2"/>
    <x v="0"/>
    <s v="0"/>
    <n v="-3.4324289292126943E-4"/>
  </r>
  <r>
    <n v="62507"/>
    <x v="1"/>
    <n v="57"/>
    <x v="2"/>
    <x v="0"/>
    <x v="0"/>
    <s v="Yes"/>
    <s v="Private"/>
    <s v="Urban"/>
    <n v="94.63"/>
    <x v="1"/>
    <n v="33"/>
    <n v="28.25"/>
    <n v="33"/>
    <x v="1"/>
    <x v="0"/>
    <s v="0"/>
    <n v="-1.2003418094893414E-2"/>
  </r>
  <r>
    <n v="65144"/>
    <x v="1"/>
    <n v="57"/>
    <x v="2"/>
    <x v="0"/>
    <x v="0"/>
    <s v="Yes"/>
    <s v="Self-employed"/>
    <s v="Urban"/>
    <n v="98.44"/>
    <x v="1"/>
    <n v="33.6"/>
    <n v="28.25"/>
    <n v="33.6"/>
    <x v="0"/>
    <x v="0"/>
    <s v="0"/>
    <n v="1.0698195999623744E-2"/>
  </r>
  <r>
    <n v="65256"/>
    <x v="1"/>
    <n v="57"/>
    <x v="2"/>
    <x v="0"/>
    <x v="0"/>
    <s v="Yes"/>
    <s v="Self-employed"/>
    <s v="Rural"/>
    <n v="128.28"/>
    <x v="4"/>
    <n v="34.200000000000003"/>
    <n v="28.25"/>
    <n v="34.200000000000003"/>
    <x v="1"/>
    <x v="0"/>
    <s v="0"/>
    <n v="-1.015032850630449E-2"/>
  </r>
  <r>
    <n v="65481"/>
    <x v="0"/>
    <n v="57"/>
    <x v="2"/>
    <x v="0"/>
    <x v="0"/>
    <s v="Yes"/>
    <s v="Private"/>
    <s v="Urban"/>
    <n v="90.4"/>
    <x v="1"/>
    <n v="26.5"/>
    <n v="28.25"/>
    <n v="26.5"/>
    <x v="1"/>
    <x v="0"/>
    <s v="0"/>
    <n v="-2.4913639952559029E-2"/>
  </r>
  <r>
    <n v="65731"/>
    <x v="0"/>
    <n v="57"/>
    <x v="2"/>
    <x v="0"/>
    <x v="0"/>
    <s v="Yes"/>
    <s v="Self-employed"/>
    <s v="Urban"/>
    <n v="83.64"/>
    <x v="1"/>
    <n v="29.4"/>
    <n v="28.25"/>
    <n v="29.4"/>
    <x v="3"/>
    <x v="0"/>
    <s v="0"/>
    <n v="-1.3088205893050885E-2"/>
  </r>
  <r>
    <n v="66270"/>
    <x v="1"/>
    <n v="57"/>
    <x v="2"/>
    <x v="0"/>
    <x v="0"/>
    <s v="Yes"/>
    <s v="Private"/>
    <s v="Rural"/>
    <n v="69.400000000000006"/>
    <x v="3"/>
    <n v="24"/>
    <n v="28.25"/>
    <n v="24"/>
    <x v="0"/>
    <x v="0"/>
    <s v="0"/>
    <n v="7.0719303207664123E-3"/>
  </r>
  <r>
    <n v="66315"/>
    <x v="1"/>
    <n v="57"/>
    <x v="2"/>
    <x v="0"/>
    <x v="0"/>
    <s v="No"/>
    <s v="Self-employed"/>
    <s v="Urban"/>
    <n v="68.02"/>
    <x v="3"/>
    <n v="37.5"/>
    <n v="28.25"/>
    <n v="37.5"/>
    <x v="1"/>
    <x v="1"/>
    <s v="1"/>
    <n v="0.97627461996076237"/>
  </r>
  <r>
    <n v="67343"/>
    <x v="1"/>
    <n v="57"/>
    <x v="2"/>
    <x v="0"/>
    <x v="0"/>
    <s v="Yes"/>
    <s v="Private"/>
    <s v="Rural"/>
    <n v="81.42"/>
    <x v="1"/>
    <n v="35.799999999999997"/>
    <n v="28.25"/>
    <n v="35.799999999999997"/>
    <x v="1"/>
    <x v="0"/>
    <s v="0"/>
    <n v="1.1035758903381815E-2"/>
  </r>
  <r>
    <n v="68371"/>
    <x v="0"/>
    <n v="57"/>
    <x v="2"/>
    <x v="0"/>
    <x v="0"/>
    <s v="Yes"/>
    <s v="Private"/>
    <s v="Urban"/>
    <n v="134.76"/>
    <x v="4"/>
    <n v="29.1"/>
    <n v="28.25"/>
    <n v="29.1"/>
    <x v="0"/>
    <x v="0"/>
    <s v="0"/>
    <n v="2.4720524909394675E-2"/>
  </r>
  <r>
    <n v="68750"/>
    <x v="0"/>
    <n v="57"/>
    <x v="2"/>
    <x v="0"/>
    <x v="0"/>
    <s v="Yes"/>
    <s v="Private"/>
    <s v="Rural"/>
    <n v="89.81"/>
    <x v="1"/>
    <n v="35.6"/>
    <n v="28.25"/>
    <n v="35.6"/>
    <x v="1"/>
    <x v="0"/>
    <s v="0"/>
    <n v="2.3992642437529677E-2"/>
  </r>
  <r>
    <n v="69064"/>
    <x v="1"/>
    <n v="57"/>
    <x v="2"/>
    <x v="0"/>
    <x v="0"/>
    <s v="No"/>
    <s v="Self-employed"/>
    <s v="Rural"/>
    <n v="72.55"/>
    <x v="1"/>
    <n v="21"/>
    <n v="28.25"/>
    <n v="21"/>
    <x v="1"/>
    <x v="0"/>
    <s v="0"/>
    <n v="-9.0331292607648828E-3"/>
  </r>
  <r>
    <n v="69834"/>
    <x v="1"/>
    <n v="57"/>
    <x v="2"/>
    <x v="0"/>
    <x v="0"/>
    <s v="Yes"/>
    <s v="Govt_job"/>
    <s v="Rural"/>
    <n v="87.1"/>
    <x v="1"/>
    <n v="48.3"/>
    <n v="28.25"/>
    <n v="48.3"/>
    <x v="3"/>
    <x v="0"/>
    <s v="0"/>
    <n v="1.86048800181992E-2"/>
  </r>
  <r>
    <n v="69835"/>
    <x v="1"/>
    <n v="57"/>
    <x v="2"/>
    <x v="0"/>
    <x v="0"/>
    <s v="Yes"/>
    <s v="Private"/>
    <s v="Rural"/>
    <n v="131.4"/>
    <x v="4"/>
    <n v="32.299999999999997"/>
    <n v="28.25"/>
    <n v="32.299999999999997"/>
    <x v="1"/>
    <x v="0"/>
    <s v="0"/>
    <n v="-2.4505715527074024E-2"/>
  </r>
  <r>
    <n v="72081"/>
    <x v="1"/>
    <n v="57"/>
    <x v="2"/>
    <x v="1"/>
    <x v="0"/>
    <s v="Yes"/>
    <s v="Govt_job"/>
    <s v="Rural"/>
    <n v="67.41"/>
    <x v="3"/>
    <n v="32.9"/>
    <n v="28.25"/>
    <n v="32.9"/>
    <x v="1"/>
    <x v="1"/>
    <s v="1"/>
    <n v="1.0004706644603192"/>
  </r>
  <r>
    <n v="72562"/>
    <x v="1"/>
    <n v="57"/>
    <x v="2"/>
    <x v="0"/>
    <x v="0"/>
    <s v="Yes"/>
    <s v="Private"/>
    <s v="Rural"/>
    <n v="64.37"/>
    <x v="3"/>
    <n v="32.799999999999997"/>
    <n v="28.25"/>
    <n v="32.799999999999997"/>
    <x v="1"/>
    <x v="0"/>
    <s v="0"/>
    <n v="1.5131024356324097E-2"/>
  </r>
  <r>
    <n v="72911"/>
    <x v="1"/>
    <n v="57"/>
    <x v="2"/>
    <x v="1"/>
    <x v="0"/>
    <s v="Yes"/>
    <s v="Private"/>
    <s v="Rural"/>
    <n v="129.54"/>
    <x v="4"/>
    <n v="60.9"/>
    <n v="28.25"/>
    <n v="60.9"/>
    <x v="3"/>
    <x v="0"/>
    <s v="0"/>
    <n v="2.2299842923796222E-3"/>
  </r>
  <r>
    <n v="364"/>
    <x v="1"/>
    <n v="58"/>
    <x v="2"/>
    <x v="0"/>
    <x v="0"/>
    <s v="Yes"/>
    <s v="Private"/>
    <s v="Urban"/>
    <n v="105.74"/>
    <x v="0"/>
    <n v="26.8"/>
    <n v="28.25"/>
    <n v="26.8"/>
    <x v="2"/>
    <x v="0"/>
    <s v="0"/>
    <n v="1.6247637680992737E-2"/>
  </r>
  <r>
    <n v="1842"/>
    <x v="0"/>
    <n v="58"/>
    <x v="2"/>
    <x v="0"/>
    <x v="0"/>
    <s v="Yes"/>
    <s v="Private"/>
    <s v="Urban"/>
    <n v="94"/>
    <x v="1"/>
    <m/>
    <n v="28.25"/>
    <n v="28.25"/>
    <x v="0"/>
    <x v="0"/>
    <s v="0"/>
    <n v="1.6385284143255956E-2"/>
  </r>
  <r>
    <n v="2138"/>
    <x v="0"/>
    <n v="58"/>
    <x v="2"/>
    <x v="0"/>
    <x v="0"/>
    <s v="Yes"/>
    <s v="Govt_job"/>
    <s v="Urban"/>
    <n v="84.94"/>
    <x v="1"/>
    <m/>
    <n v="28.25"/>
    <n v="28.25"/>
    <x v="1"/>
    <x v="0"/>
    <s v="0"/>
    <n v="-1.0430999983341415E-2"/>
  </r>
  <r>
    <n v="2346"/>
    <x v="0"/>
    <n v="58"/>
    <x v="2"/>
    <x v="0"/>
    <x v="0"/>
    <s v="Yes"/>
    <s v="Private"/>
    <s v="Urban"/>
    <n v="82.3"/>
    <x v="1"/>
    <m/>
    <n v="28.25"/>
    <n v="28.25"/>
    <x v="3"/>
    <x v="1"/>
    <s v="1"/>
    <n v="1.0032042449955705"/>
  </r>
  <r>
    <n v="2421"/>
    <x v="1"/>
    <n v="58"/>
    <x v="2"/>
    <x v="0"/>
    <x v="0"/>
    <s v="Yes"/>
    <s v="Private"/>
    <s v="Urban"/>
    <n v="90.26"/>
    <x v="1"/>
    <n v="36.1"/>
    <n v="28.25"/>
    <n v="36.1"/>
    <x v="1"/>
    <x v="0"/>
    <s v="0"/>
    <n v="2.1684966015757857E-2"/>
  </r>
  <r>
    <n v="2730"/>
    <x v="0"/>
    <n v="58"/>
    <x v="2"/>
    <x v="0"/>
    <x v="0"/>
    <s v="Yes"/>
    <s v="Private"/>
    <s v="Urban"/>
    <n v="94.53"/>
    <x v="1"/>
    <n v="36.1"/>
    <n v="28.25"/>
    <n v="36.1"/>
    <x v="1"/>
    <x v="0"/>
    <s v="0"/>
    <n v="-1.4977824706538034E-2"/>
  </r>
  <r>
    <n v="3348"/>
    <x v="1"/>
    <n v="58"/>
    <x v="2"/>
    <x v="1"/>
    <x v="0"/>
    <s v="Yes"/>
    <s v="Private"/>
    <s v="Urban"/>
    <n v="194.53"/>
    <x v="4"/>
    <n v="39.5"/>
    <n v="28.25"/>
    <n v="39.5"/>
    <x v="1"/>
    <x v="0"/>
    <s v="0"/>
    <n v="-1.3357002047998733E-2"/>
  </r>
  <r>
    <n v="7055"/>
    <x v="1"/>
    <n v="58"/>
    <x v="2"/>
    <x v="0"/>
    <x v="0"/>
    <s v="Yes"/>
    <s v="Private"/>
    <s v="Urban"/>
    <n v="80.92"/>
    <x v="1"/>
    <n v="19.399999999999999"/>
    <n v="28.25"/>
    <n v="19.399999999999999"/>
    <x v="0"/>
    <x v="0"/>
    <s v="0"/>
    <n v="5.3117840945420937E-3"/>
  </r>
  <r>
    <n v="7291"/>
    <x v="1"/>
    <n v="58"/>
    <x v="2"/>
    <x v="0"/>
    <x v="0"/>
    <s v="No"/>
    <s v="Private"/>
    <s v="Urban"/>
    <n v="82.01"/>
    <x v="1"/>
    <n v="34.700000000000003"/>
    <n v="28.25"/>
    <n v="34.700000000000003"/>
    <x v="2"/>
    <x v="0"/>
    <s v="0"/>
    <n v="2.4564427063320609E-2"/>
  </r>
  <r>
    <n v="8553"/>
    <x v="1"/>
    <n v="58"/>
    <x v="2"/>
    <x v="0"/>
    <x v="0"/>
    <s v="Yes"/>
    <s v="Govt_job"/>
    <s v="Rural"/>
    <n v="195.74"/>
    <x v="4"/>
    <n v="32.700000000000003"/>
    <n v="28.25"/>
    <n v="32.700000000000003"/>
    <x v="0"/>
    <x v="0"/>
    <s v="0"/>
    <n v="2.2214857823117978E-2"/>
  </r>
  <r>
    <n v="8831"/>
    <x v="1"/>
    <n v="58"/>
    <x v="2"/>
    <x v="0"/>
    <x v="0"/>
    <s v="Yes"/>
    <s v="Private"/>
    <s v="Rural"/>
    <n v="94.3"/>
    <x v="1"/>
    <n v="29.1"/>
    <n v="28.25"/>
    <n v="29.1"/>
    <x v="0"/>
    <x v="0"/>
    <s v="0"/>
    <n v="2.1655406166926034E-2"/>
  </r>
  <r>
    <n v="9955"/>
    <x v="1"/>
    <n v="58"/>
    <x v="2"/>
    <x v="0"/>
    <x v="0"/>
    <s v="No"/>
    <s v="Private"/>
    <s v="Urban"/>
    <n v="83.93"/>
    <x v="1"/>
    <n v="25.6"/>
    <n v="28.25"/>
    <n v="25.6"/>
    <x v="2"/>
    <x v="0"/>
    <s v="0"/>
    <n v="-8.2748637069859684E-3"/>
  </r>
  <r>
    <n v="11817"/>
    <x v="0"/>
    <n v="58"/>
    <x v="2"/>
    <x v="0"/>
    <x v="0"/>
    <s v="Yes"/>
    <s v="Govt_job"/>
    <s v="Urban"/>
    <n v="160.87"/>
    <x v="4"/>
    <m/>
    <n v="28.25"/>
    <n v="28.25"/>
    <x v="2"/>
    <x v="0"/>
    <s v="0"/>
    <n v="-1.6956272050579341E-2"/>
  </r>
  <r>
    <n v="13571"/>
    <x v="0"/>
    <n v="58"/>
    <x v="2"/>
    <x v="0"/>
    <x v="0"/>
    <s v="Yes"/>
    <s v="Govt_job"/>
    <s v="Urban"/>
    <n v="194.04"/>
    <x v="4"/>
    <n v="27.8"/>
    <n v="28.25"/>
    <n v="27.8"/>
    <x v="1"/>
    <x v="0"/>
    <s v="0"/>
    <n v="9.8965578728286152E-3"/>
  </r>
  <r>
    <n v="14019"/>
    <x v="1"/>
    <n v="58"/>
    <x v="2"/>
    <x v="0"/>
    <x v="0"/>
    <s v="Yes"/>
    <s v="Private"/>
    <s v="Urban"/>
    <n v="96.21"/>
    <x v="1"/>
    <n v="23.5"/>
    <n v="28.25"/>
    <n v="23.5"/>
    <x v="1"/>
    <x v="0"/>
    <s v="0"/>
    <n v="2.3998684664261045E-2"/>
  </r>
  <r>
    <n v="15528"/>
    <x v="0"/>
    <n v="58"/>
    <x v="2"/>
    <x v="1"/>
    <x v="0"/>
    <s v="Yes"/>
    <s v="Private"/>
    <s v="Rural"/>
    <n v="223.36"/>
    <x v="2"/>
    <n v="41.5"/>
    <n v="28.25"/>
    <n v="41.5"/>
    <x v="2"/>
    <x v="0"/>
    <s v="0"/>
    <n v="-2.0928685771997847E-2"/>
  </r>
  <r>
    <n v="18187"/>
    <x v="0"/>
    <n v="58"/>
    <x v="2"/>
    <x v="0"/>
    <x v="0"/>
    <s v="Yes"/>
    <s v="Private"/>
    <s v="Rural"/>
    <n v="96.01"/>
    <x v="1"/>
    <n v="33.799999999999997"/>
    <n v="28.25"/>
    <n v="33.799999999999997"/>
    <x v="0"/>
    <x v="0"/>
    <s v="0"/>
    <n v="4.4970747524435747E-3"/>
  </r>
  <r>
    <n v="19335"/>
    <x v="0"/>
    <n v="58"/>
    <x v="2"/>
    <x v="0"/>
    <x v="0"/>
    <s v="Yes"/>
    <s v="Self-employed"/>
    <s v="Rural"/>
    <n v="99.83"/>
    <x v="0"/>
    <n v="36.299999999999997"/>
    <n v="28.25"/>
    <n v="36.299999999999997"/>
    <x v="3"/>
    <x v="0"/>
    <s v="0"/>
    <n v="-1.2479825232677882E-2"/>
  </r>
  <r>
    <n v="20140"/>
    <x v="0"/>
    <n v="58"/>
    <x v="2"/>
    <x v="0"/>
    <x v="0"/>
    <s v="Yes"/>
    <s v="Govt_job"/>
    <s v="Rural"/>
    <n v="204.92"/>
    <x v="2"/>
    <n v="39.6"/>
    <n v="28.25"/>
    <n v="39.6"/>
    <x v="1"/>
    <x v="0"/>
    <s v="0"/>
    <n v="7.5229532000271552E-3"/>
  </r>
  <r>
    <n v="21850"/>
    <x v="0"/>
    <n v="58"/>
    <x v="2"/>
    <x v="0"/>
    <x v="0"/>
    <s v="Yes"/>
    <s v="Govt_job"/>
    <s v="Urban"/>
    <n v="101.05"/>
    <x v="0"/>
    <n v="31.4"/>
    <n v="28.25"/>
    <n v="31.4"/>
    <x v="0"/>
    <x v="0"/>
    <s v="0"/>
    <n v="2.0297924346457146E-2"/>
  </r>
  <r>
    <n v="22231"/>
    <x v="0"/>
    <n v="58"/>
    <x v="2"/>
    <x v="0"/>
    <x v="0"/>
    <s v="Yes"/>
    <s v="Private"/>
    <s v="Urban"/>
    <n v="199.42"/>
    <x v="2"/>
    <n v="29"/>
    <n v="28.25"/>
    <n v="29"/>
    <x v="1"/>
    <x v="0"/>
    <s v="0"/>
    <n v="-4.7187627501759036E-3"/>
  </r>
  <r>
    <n v="25595"/>
    <x v="1"/>
    <n v="58"/>
    <x v="2"/>
    <x v="1"/>
    <x v="0"/>
    <s v="Yes"/>
    <s v="Private"/>
    <s v="Urban"/>
    <n v="85.83"/>
    <x v="1"/>
    <n v="44"/>
    <n v="28.25"/>
    <n v="44"/>
    <x v="2"/>
    <x v="0"/>
    <s v="0"/>
    <n v="5.4316742155316898E-3"/>
  </r>
  <r>
    <n v="26328"/>
    <x v="0"/>
    <n v="58"/>
    <x v="2"/>
    <x v="1"/>
    <x v="0"/>
    <s v="Yes"/>
    <s v="Private"/>
    <s v="Urban"/>
    <n v="200.16"/>
    <x v="2"/>
    <n v="33.1"/>
    <n v="28.25"/>
    <n v="33.1"/>
    <x v="1"/>
    <x v="0"/>
    <s v="0"/>
    <n v="1.6183567599111555E-2"/>
  </r>
  <r>
    <n v="27624"/>
    <x v="1"/>
    <n v="58"/>
    <x v="2"/>
    <x v="0"/>
    <x v="0"/>
    <s v="Yes"/>
    <s v="Self-employed"/>
    <s v="Rural"/>
    <n v="81.96"/>
    <x v="1"/>
    <n v="34.6"/>
    <n v="28.25"/>
    <n v="34.6"/>
    <x v="1"/>
    <x v="0"/>
    <s v="0"/>
    <n v="2.1696008793911349E-2"/>
  </r>
  <r>
    <n v="30468"/>
    <x v="0"/>
    <n v="58"/>
    <x v="2"/>
    <x v="1"/>
    <x v="0"/>
    <s v="Yes"/>
    <s v="Private"/>
    <s v="Urban"/>
    <n v="87.96"/>
    <x v="1"/>
    <n v="39.200000000000003"/>
    <n v="28.25"/>
    <n v="39.200000000000003"/>
    <x v="1"/>
    <x v="0"/>
    <s v="0"/>
    <n v="-5.1887221155736737E-3"/>
  </r>
  <r>
    <n v="31689"/>
    <x v="1"/>
    <n v="58"/>
    <x v="2"/>
    <x v="0"/>
    <x v="0"/>
    <s v="Yes"/>
    <s v="Private"/>
    <s v="Rural"/>
    <n v="107.17"/>
    <x v="0"/>
    <n v="27.7"/>
    <n v="28.25"/>
    <n v="27.7"/>
    <x v="0"/>
    <x v="0"/>
    <s v="0"/>
    <n v="6.176089805604518E-3"/>
  </r>
  <r>
    <n v="31956"/>
    <x v="1"/>
    <n v="58"/>
    <x v="2"/>
    <x v="0"/>
    <x v="0"/>
    <s v="Yes"/>
    <s v="Private"/>
    <s v="Urban"/>
    <n v="76.989999999999995"/>
    <x v="1"/>
    <n v="29"/>
    <n v="28.25"/>
    <n v="29"/>
    <x v="1"/>
    <x v="0"/>
    <s v="0"/>
    <n v="6.8340125764881406E-3"/>
  </r>
  <r>
    <n v="35296"/>
    <x v="1"/>
    <n v="58"/>
    <x v="2"/>
    <x v="0"/>
    <x v="0"/>
    <s v="Yes"/>
    <s v="Private"/>
    <s v="Rural"/>
    <n v="100.42"/>
    <x v="0"/>
    <n v="39.5"/>
    <n v="28.25"/>
    <n v="39.5"/>
    <x v="3"/>
    <x v="0"/>
    <s v="0"/>
    <n v="-7.8930696930084917E-3"/>
  </r>
  <r>
    <n v="36355"/>
    <x v="0"/>
    <n v="58"/>
    <x v="2"/>
    <x v="0"/>
    <x v="0"/>
    <s v="Yes"/>
    <s v="Govt_job"/>
    <s v="Rural"/>
    <n v="111.73"/>
    <x v="0"/>
    <n v="34.6"/>
    <n v="28.25"/>
    <n v="34.6"/>
    <x v="1"/>
    <x v="0"/>
    <s v="0"/>
    <n v="-9.6995586570901623E-3"/>
  </r>
  <r>
    <n v="37553"/>
    <x v="0"/>
    <n v="58"/>
    <x v="2"/>
    <x v="0"/>
    <x v="0"/>
    <s v="Yes"/>
    <s v="Private"/>
    <s v="Urban"/>
    <n v="127.4"/>
    <x v="4"/>
    <n v="35.799999999999997"/>
    <n v="28.25"/>
    <n v="35.799999999999997"/>
    <x v="2"/>
    <x v="0"/>
    <s v="0"/>
    <n v="-5.184693155753128E-3"/>
  </r>
  <r>
    <n v="38441"/>
    <x v="1"/>
    <n v="58"/>
    <x v="2"/>
    <x v="0"/>
    <x v="0"/>
    <s v="Yes"/>
    <s v="Private"/>
    <s v="Urban"/>
    <n v="65.45"/>
    <x v="3"/>
    <n v="32.1"/>
    <n v="28.25"/>
    <n v="32.1"/>
    <x v="1"/>
    <x v="0"/>
    <s v="0"/>
    <n v="2.3959453398046365E-2"/>
  </r>
  <r>
    <n v="38575"/>
    <x v="0"/>
    <n v="58"/>
    <x v="2"/>
    <x v="1"/>
    <x v="0"/>
    <s v="Yes"/>
    <s v="Self-employed"/>
    <s v="Rural"/>
    <n v="209.15"/>
    <x v="2"/>
    <n v="52.9"/>
    <n v="28.25"/>
    <n v="52.9"/>
    <x v="2"/>
    <x v="0"/>
    <s v="0"/>
    <n v="1.7527838094130943E-2"/>
  </r>
  <r>
    <n v="40311"/>
    <x v="1"/>
    <n v="58"/>
    <x v="2"/>
    <x v="0"/>
    <x v="0"/>
    <s v="Yes"/>
    <s v="Private"/>
    <s v="Urban"/>
    <n v="149.75"/>
    <x v="4"/>
    <n v="27"/>
    <n v="28.25"/>
    <n v="27"/>
    <x v="0"/>
    <x v="0"/>
    <s v="0"/>
    <n v="-1.6812103673865004E-2"/>
  </r>
  <r>
    <n v="41827"/>
    <x v="0"/>
    <n v="58"/>
    <x v="2"/>
    <x v="0"/>
    <x v="0"/>
    <s v="Yes"/>
    <s v="Private"/>
    <s v="Rural"/>
    <n v="135.88999999999999"/>
    <x v="4"/>
    <n v="23.1"/>
    <n v="28.25"/>
    <n v="23.1"/>
    <x v="2"/>
    <x v="0"/>
    <s v="0"/>
    <n v="2.1347762383054431E-2"/>
  </r>
  <r>
    <n v="42681"/>
    <x v="1"/>
    <n v="58"/>
    <x v="2"/>
    <x v="0"/>
    <x v="0"/>
    <s v="Yes"/>
    <s v="Govt_job"/>
    <s v="Rural"/>
    <n v="73.36"/>
    <x v="1"/>
    <n v="36.6"/>
    <n v="28.25"/>
    <n v="36.6"/>
    <x v="2"/>
    <x v="0"/>
    <s v="0"/>
    <n v="-5.3439536766993704E-3"/>
  </r>
  <r>
    <n v="42929"/>
    <x v="1"/>
    <n v="58"/>
    <x v="2"/>
    <x v="0"/>
    <x v="0"/>
    <s v="Yes"/>
    <s v="Self-employed"/>
    <s v="Rural"/>
    <n v="59.68"/>
    <x v="3"/>
    <n v="29.2"/>
    <n v="28.25"/>
    <n v="29.2"/>
    <x v="2"/>
    <x v="0"/>
    <s v="0"/>
    <n v="-4.5727726994425786E-3"/>
  </r>
  <r>
    <n v="44526"/>
    <x v="0"/>
    <n v="58"/>
    <x v="2"/>
    <x v="0"/>
    <x v="0"/>
    <s v="Yes"/>
    <s v="Govt_job"/>
    <s v="Urban"/>
    <n v="101.96"/>
    <x v="0"/>
    <n v="34.5"/>
    <n v="28.25"/>
    <n v="34.5"/>
    <x v="1"/>
    <x v="0"/>
    <s v="0"/>
    <n v="1.081036920277601E-2"/>
  </r>
  <r>
    <n v="45222"/>
    <x v="0"/>
    <n v="58"/>
    <x v="2"/>
    <x v="1"/>
    <x v="0"/>
    <s v="No"/>
    <s v="Private"/>
    <s v="Urban"/>
    <n v="55.78"/>
    <x v="3"/>
    <n v="27.5"/>
    <n v="28.25"/>
    <n v="27.5"/>
    <x v="3"/>
    <x v="0"/>
    <s v="0"/>
    <n v="2.0261719305231563E-2"/>
  </r>
  <r>
    <n v="46068"/>
    <x v="0"/>
    <n v="58"/>
    <x v="2"/>
    <x v="0"/>
    <x v="0"/>
    <s v="No"/>
    <s v="Self-employed"/>
    <s v="Rural"/>
    <n v="170.93"/>
    <x v="4"/>
    <n v="30.7"/>
    <n v="28.25"/>
    <n v="30.7"/>
    <x v="0"/>
    <x v="0"/>
    <s v="0"/>
    <n v="-1.4240697554552784E-2"/>
  </r>
  <r>
    <n v="47306"/>
    <x v="0"/>
    <n v="58"/>
    <x v="2"/>
    <x v="0"/>
    <x v="0"/>
    <s v="No"/>
    <s v="Private"/>
    <s v="Rural"/>
    <n v="92.62"/>
    <x v="1"/>
    <n v="32"/>
    <n v="28.25"/>
    <n v="32"/>
    <x v="0"/>
    <x v="1"/>
    <s v="1"/>
    <n v="0.99461084736511352"/>
  </r>
  <r>
    <n v="47472"/>
    <x v="1"/>
    <n v="58"/>
    <x v="2"/>
    <x v="0"/>
    <x v="0"/>
    <s v="Yes"/>
    <s v="Private"/>
    <s v="Urban"/>
    <n v="107.26"/>
    <x v="0"/>
    <n v="38.6"/>
    <n v="28.25"/>
    <n v="38.6"/>
    <x v="2"/>
    <x v="1"/>
    <s v="1"/>
    <n v="1.0040304670781355"/>
  </r>
  <r>
    <n v="49645"/>
    <x v="0"/>
    <n v="58"/>
    <x v="2"/>
    <x v="0"/>
    <x v="0"/>
    <s v="No"/>
    <s v="Private"/>
    <s v="Rural"/>
    <n v="76.22"/>
    <x v="1"/>
    <n v="22.2"/>
    <n v="28.25"/>
    <n v="22.2"/>
    <x v="2"/>
    <x v="0"/>
    <s v="0"/>
    <n v="-1.6185222840329267E-2"/>
  </r>
  <r>
    <n v="50495"/>
    <x v="0"/>
    <n v="58"/>
    <x v="2"/>
    <x v="1"/>
    <x v="0"/>
    <s v="Yes"/>
    <s v="Private"/>
    <s v="Rural"/>
    <n v="106.27"/>
    <x v="0"/>
    <n v="28.6"/>
    <n v="28.25"/>
    <n v="28.6"/>
    <x v="1"/>
    <x v="0"/>
    <s v="0"/>
    <n v="1.3046168425576748E-2"/>
  </r>
  <r>
    <n v="51963"/>
    <x v="0"/>
    <n v="58"/>
    <x v="2"/>
    <x v="0"/>
    <x v="0"/>
    <s v="Yes"/>
    <s v="Private"/>
    <s v="Urban"/>
    <n v="69.239999999999995"/>
    <x v="3"/>
    <n v="27.6"/>
    <n v="28.25"/>
    <n v="27.6"/>
    <x v="1"/>
    <x v="0"/>
    <s v="0"/>
    <n v="9.8213136262915897E-3"/>
  </r>
  <r>
    <n v="52242"/>
    <x v="1"/>
    <n v="58"/>
    <x v="2"/>
    <x v="1"/>
    <x v="0"/>
    <s v="Yes"/>
    <s v="Govt_job"/>
    <s v="Rural"/>
    <n v="59.52"/>
    <x v="3"/>
    <n v="33.200000000000003"/>
    <n v="28.25"/>
    <n v="33.200000000000003"/>
    <x v="1"/>
    <x v="0"/>
    <s v="0"/>
    <n v="-7.1167294256196997E-3"/>
  </r>
  <r>
    <n v="52457"/>
    <x v="1"/>
    <n v="58"/>
    <x v="2"/>
    <x v="0"/>
    <x v="1"/>
    <s v="Yes"/>
    <s v="Private"/>
    <s v="Rural"/>
    <n v="144.16"/>
    <x v="4"/>
    <n v="26"/>
    <n v="28.25"/>
    <n v="26"/>
    <x v="3"/>
    <x v="0"/>
    <s v="0"/>
    <n v="1.4734956013560258E-2"/>
  </r>
  <r>
    <n v="53697"/>
    <x v="0"/>
    <n v="58"/>
    <x v="2"/>
    <x v="0"/>
    <x v="1"/>
    <s v="Yes"/>
    <s v="Private"/>
    <s v="Rural"/>
    <n v="225.35"/>
    <x v="2"/>
    <n v="26.5"/>
    <n v="28.25"/>
    <n v="26.5"/>
    <x v="3"/>
    <x v="0"/>
    <s v="0"/>
    <n v="6.3220744198048736E-3"/>
  </r>
  <r>
    <n v="54101"/>
    <x v="1"/>
    <n v="58"/>
    <x v="2"/>
    <x v="0"/>
    <x v="0"/>
    <s v="Yes"/>
    <s v="Self-employed"/>
    <s v="Rural"/>
    <n v="57.57"/>
    <x v="3"/>
    <n v="26.8"/>
    <n v="28.25"/>
    <n v="26.8"/>
    <x v="0"/>
    <x v="0"/>
    <s v="0"/>
    <n v="-2.4130984395332954E-3"/>
  </r>
  <r>
    <n v="54296"/>
    <x v="0"/>
    <n v="58"/>
    <x v="2"/>
    <x v="0"/>
    <x v="0"/>
    <s v="Yes"/>
    <s v="Self-employed"/>
    <s v="Rural"/>
    <n v="68.84"/>
    <x v="3"/>
    <n v="43.7"/>
    <n v="28.25"/>
    <n v="43.7"/>
    <x v="2"/>
    <x v="0"/>
    <s v="0"/>
    <n v="8.0086300283669695E-3"/>
  </r>
  <r>
    <n v="54338"/>
    <x v="1"/>
    <n v="58"/>
    <x v="2"/>
    <x v="0"/>
    <x v="0"/>
    <s v="Yes"/>
    <s v="Govt_job"/>
    <s v="Rural"/>
    <n v="77.459999999999994"/>
    <x v="1"/>
    <n v="27.6"/>
    <n v="28.25"/>
    <n v="27.6"/>
    <x v="1"/>
    <x v="0"/>
    <s v="0"/>
    <n v="-8.3902428927907554E-3"/>
  </r>
  <r>
    <n v="56075"/>
    <x v="1"/>
    <n v="58"/>
    <x v="2"/>
    <x v="0"/>
    <x v="0"/>
    <s v="Yes"/>
    <s v="Private"/>
    <s v="Rural"/>
    <n v="196.5"/>
    <x v="4"/>
    <n v="37.700000000000003"/>
    <n v="28.25"/>
    <n v="37.700000000000003"/>
    <x v="1"/>
    <x v="0"/>
    <s v="0"/>
    <n v="1.6374385500763255E-2"/>
  </r>
  <r>
    <n v="56841"/>
    <x v="0"/>
    <n v="58"/>
    <x v="2"/>
    <x v="0"/>
    <x v="1"/>
    <s v="Yes"/>
    <s v="Private"/>
    <s v="Rural"/>
    <n v="240.59"/>
    <x v="2"/>
    <n v="31.4"/>
    <n v="28.25"/>
    <n v="31.4"/>
    <x v="3"/>
    <x v="1"/>
    <s v="1"/>
    <n v="0.99987740271084091"/>
  </r>
  <r>
    <n v="57044"/>
    <x v="0"/>
    <n v="58"/>
    <x v="2"/>
    <x v="0"/>
    <x v="0"/>
    <s v="Yes"/>
    <s v="Private"/>
    <s v="Urban"/>
    <n v="88.05"/>
    <x v="1"/>
    <n v="30.6"/>
    <n v="28.25"/>
    <n v="30.6"/>
    <x v="0"/>
    <x v="0"/>
    <s v="0"/>
    <n v="2.0276768233557173E-3"/>
  </r>
  <r>
    <n v="57333"/>
    <x v="1"/>
    <n v="58"/>
    <x v="2"/>
    <x v="0"/>
    <x v="0"/>
    <s v="Yes"/>
    <s v="Govt_job"/>
    <s v="Rural"/>
    <n v="69.12"/>
    <x v="3"/>
    <n v="28.3"/>
    <n v="28.25"/>
    <n v="28.3"/>
    <x v="0"/>
    <x v="0"/>
    <s v="0"/>
    <n v="-1.0315726497382044E-2"/>
  </r>
  <r>
    <n v="58568"/>
    <x v="1"/>
    <n v="58"/>
    <x v="2"/>
    <x v="0"/>
    <x v="0"/>
    <s v="Yes"/>
    <s v="Private"/>
    <s v="Rural"/>
    <n v="127.32"/>
    <x v="4"/>
    <n v="33.1"/>
    <n v="28.25"/>
    <n v="33.1"/>
    <x v="3"/>
    <x v="0"/>
    <s v="0"/>
    <n v="-2.6363067186645273E-3"/>
  </r>
  <r>
    <n v="59451"/>
    <x v="0"/>
    <n v="58"/>
    <x v="2"/>
    <x v="0"/>
    <x v="0"/>
    <s v="Yes"/>
    <s v="Private"/>
    <s v="Urban"/>
    <n v="79.95"/>
    <x v="1"/>
    <n v="25.9"/>
    <n v="28.25"/>
    <n v="25.9"/>
    <x v="1"/>
    <x v="0"/>
    <s v="0"/>
    <n v="1.8448487630920902E-2"/>
  </r>
  <r>
    <n v="59894"/>
    <x v="1"/>
    <n v="58"/>
    <x v="2"/>
    <x v="0"/>
    <x v="0"/>
    <s v="Yes"/>
    <s v="Govt_job"/>
    <s v="Rural"/>
    <n v="109.56"/>
    <x v="0"/>
    <n v="23.1"/>
    <n v="28.25"/>
    <n v="23.1"/>
    <x v="1"/>
    <x v="0"/>
    <s v="0"/>
    <n v="5.6794343429817371E-4"/>
  </r>
  <r>
    <n v="60001"/>
    <x v="1"/>
    <n v="58"/>
    <x v="2"/>
    <x v="0"/>
    <x v="0"/>
    <s v="Yes"/>
    <s v="Private"/>
    <s v="Rural"/>
    <n v="56.51"/>
    <x v="3"/>
    <n v="28.2"/>
    <n v="28.25"/>
    <n v="28.2"/>
    <x v="3"/>
    <x v="0"/>
    <s v="0"/>
    <n v="-7.9189259181337011E-4"/>
  </r>
  <r>
    <n v="61843"/>
    <x v="0"/>
    <n v="58"/>
    <x v="2"/>
    <x v="0"/>
    <x v="0"/>
    <s v="Yes"/>
    <s v="Private"/>
    <s v="Rural"/>
    <n v="189.84"/>
    <x v="4"/>
    <m/>
    <n v="28.25"/>
    <n v="28.25"/>
    <x v="0"/>
    <x v="1"/>
    <s v="1"/>
    <n v="0.99924290171549102"/>
  </r>
  <r>
    <n v="61903"/>
    <x v="0"/>
    <n v="58"/>
    <x v="2"/>
    <x v="0"/>
    <x v="0"/>
    <s v="No"/>
    <s v="Govt_job"/>
    <s v="Rural"/>
    <n v="95.75"/>
    <x v="1"/>
    <n v="38.5"/>
    <n v="28.25"/>
    <n v="38.5"/>
    <x v="3"/>
    <x v="0"/>
    <s v="0"/>
    <n v="-7.6981600193998245E-3"/>
  </r>
  <r>
    <n v="62814"/>
    <x v="0"/>
    <n v="58"/>
    <x v="2"/>
    <x v="0"/>
    <x v="0"/>
    <s v="No"/>
    <s v="Private"/>
    <s v="Rural"/>
    <n v="78.930000000000007"/>
    <x v="1"/>
    <n v="40.700000000000003"/>
    <n v="28.25"/>
    <n v="40.700000000000003"/>
    <x v="2"/>
    <x v="0"/>
    <s v="0"/>
    <n v="1.5717720383649547E-2"/>
  </r>
  <r>
    <n v="65680"/>
    <x v="0"/>
    <n v="58"/>
    <x v="2"/>
    <x v="0"/>
    <x v="1"/>
    <s v="Yes"/>
    <s v="Self-employed"/>
    <s v="Urban"/>
    <n v="227.81"/>
    <x v="2"/>
    <n v="33"/>
    <n v="28.25"/>
    <n v="33"/>
    <x v="2"/>
    <x v="0"/>
    <s v="0"/>
    <n v="1.2485154357353279E-2"/>
  </r>
  <r>
    <n v="65892"/>
    <x v="1"/>
    <n v="58"/>
    <x v="2"/>
    <x v="0"/>
    <x v="0"/>
    <s v="Yes"/>
    <s v="Self-employed"/>
    <s v="Urban"/>
    <n v="66.709999999999994"/>
    <x v="3"/>
    <n v="51.7"/>
    <n v="28.25"/>
    <n v="51.7"/>
    <x v="1"/>
    <x v="0"/>
    <s v="0"/>
    <n v="1.6275104962080834E-2"/>
  </r>
  <r>
    <n v="67318"/>
    <x v="0"/>
    <n v="58"/>
    <x v="2"/>
    <x v="1"/>
    <x v="0"/>
    <s v="Yes"/>
    <s v="Govt_job"/>
    <s v="Rural"/>
    <n v="56.96"/>
    <x v="3"/>
    <n v="26.8"/>
    <n v="28.25"/>
    <n v="26.8"/>
    <x v="3"/>
    <x v="0"/>
    <s v="0"/>
    <n v="2.018777773742423E-2"/>
  </r>
  <r>
    <n v="68141"/>
    <x v="1"/>
    <n v="58"/>
    <x v="2"/>
    <x v="0"/>
    <x v="0"/>
    <s v="Yes"/>
    <s v="Private"/>
    <s v="Rural"/>
    <n v="65.66"/>
    <x v="3"/>
    <n v="24.6"/>
    <n v="28.25"/>
    <n v="24.6"/>
    <x v="2"/>
    <x v="0"/>
    <s v="0"/>
    <n v="4.0915210230964006E-4"/>
  </r>
  <r>
    <n v="68798"/>
    <x v="1"/>
    <n v="58"/>
    <x v="2"/>
    <x v="0"/>
    <x v="0"/>
    <s v="Yes"/>
    <s v="Private"/>
    <s v="Rural"/>
    <n v="59.86"/>
    <x v="3"/>
    <n v="28"/>
    <n v="28.25"/>
    <n v="28"/>
    <x v="2"/>
    <x v="1"/>
    <s v="1"/>
    <n v="0.98092948589715789"/>
  </r>
  <r>
    <n v="70042"/>
    <x v="0"/>
    <n v="58"/>
    <x v="2"/>
    <x v="0"/>
    <x v="0"/>
    <s v="Yes"/>
    <s v="Private"/>
    <s v="Urban"/>
    <n v="71.2"/>
    <x v="1"/>
    <m/>
    <n v="28.25"/>
    <n v="28.25"/>
    <x v="0"/>
    <x v="1"/>
    <s v="1"/>
    <n v="0.9851543117434195"/>
  </r>
  <r>
    <n v="71591"/>
    <x v="1"/>
    <n v="58"/>
    <x v="2"/>
    <x v="0"/>
    <x v="0"/>
    <s v="Yes"/>
    <s v="Private"/>
    <s v="Urban"/>
    <n v="89.03"/>
    <x v="1"/>
    <n v="30"/>
    <n v="28.25"/>
    <n v="30"/>
    <x v="3"/>
    <x v="0"/>
    <s v="0"/>
    <n v="-3.8710286918398453E-3"/>
  </r>
  <r>
    <n v="239"/>
    <x v="0"/>
    <n v="59"/>
    <x v="2"/>
    <x v="1"/>
    <x v="1"/>
    <s v="Yes"/>
    <s v="Private"/>
    <s v="Rural"/>
    <n v="246.53"/>
    <x v="2"/>
    <n v="27.2"/>
    <n v="28.25"/>
    <n v="27.2"/>
    <x v="2"/>
    <x v="0"/>
    <s v="0"/>
    <n v="-2.0357499857287874E-2"/>
  </r>
  <r>
    <n v="479"/>
    <x v="1"/>
    <n v="59"/>
    <x v="2"/>
    <x v="1"/>
    <x v="0"/>
    <s v="Yes"/>
    <s v="Private"/>
    <s v="Rural"/>
    <n v="78.28"/>
    <x v="1"/>
    <n v="31"/>
    <n v="28.25"/>
    <n v="31"/>
    <x v="2"/>
    <x v="0"/>
    <s v="0"/>
    <n v="1.2573392663282423E-2"/>
  </r>
  <r>
    <n v="820"/>
    <x v="1"/>
    <n v="59"/>
    <x v="2"/>
    <x v="1"/>
    <x v="0"/>
    <s v="Yes"/>
    <s v="Private"/>
    <s v="Rural"/>
    <n v="99.06"/>
    <x v="0"/>
    <n v="23.4"/>
    <n v="28.25"/>
    <n v="23.4"/>
    <x v="1"/>
    <x v="0"/>
    <s v="0"/>
    <n v="5.6627158731278378E-3"/>
  </r>
  <r>
    <n v="1151"/>
    <x v="1"/>
    <n v="59"/>
    <x v="2"/>
    <x v="0"/>
    <x v="0"/>
    <s v="Yes"/>
    <s v="Self-employed"/>
    <s v="Urban"/>
    <n v="67.75"/>
    <x v="3"/>
    <n v="21.3"/>
    <n v="28.25"/>
    <n v="21.3"/>
    <x v="2"/>
    <x v="0"/>
    <s v="0"/>
    <n v="2.0718023334761922E-2"/>
  </r>
  <r>
    <n v="1260"/>
    <x v="0"/>
    <n v="59"/>
    <x v="2"/>
    <x v="0"/>
    <x v="0"/>
    <s v="Yes"/>
    <s v="Govt_job"/>
    <s v="Urban"/>
    <n v="101.24"/>
    <x v="0"/>
    <n v="26.5"/>
    <n v="28.25"/>
    <n v="26.5"/>
    <x v="1"/>
    <x v="0"/>
    <s v="0"/>
    <n v="1.9041081470334821E-2"/>
  </r>
  <r>
    <n v="2393"/>
    <x v="0"/>
    <n v="59"/>
    <x v="2"/>
    <x v="1"/>
    <x v="0"/>
    <s v="Yes"/>
    <s v="Private"/>
    <s v="Rural"/>
    <n v="87.81"/>
    <x v="1"/>
    <n v="29.8"/>
    <n v="28.25"/>
    <n v="29.8"/>
    <x v="2"/>
    <x v="0"/>
    <s v="0"/>
    <n v="2.1703468159857296E-3"/>
  </r>
  <r>
    <n v="2513"/>
    <x v="0"/>
    <n v="59"/>
    <x v="2"/>
    <x v="0"/>
    <x v="1"/>
    <s v="Yes"/>
    <s v="Govt_job"/>
    <s v="Urban"/>
    <n v="188.69"/>
    <x v="4"/>
    <m/>
    <n v="28.25"/>
    <n v="28.25"/>
    <x v="2"/>
    <x v="0"/>
    <s v="0"/>
    <n v="-1.1394320931496777E-2"/>
  </r>
  <r>
    <n v="4671"/>
    <x v="1"/>
    <n v="59"/>
    <x v="2"/>
    <x v="0"/>
    <x v="0"/>
    <s v="No"/>
    <s v="Private"/>
    <s v="Urban"/>
    <n v="74.349999999999994"/>
    <x v="1"/>
    <n v="28"/>
    <n v="28.25"/>
    <n v="28"/>
    <x v="1"/>
    <x v="0"/>
    <s v="0"/>
    <n v="-1.2070932214618708E-2"/>
  </r>
  <r>
    <n v="5774"/>
    <x v="0"/>
    <n v="59"/>
    <x v="2"/>
    <x v="0"/>
    <x v="0"/>
    <s v="Yes"/>
    <s v="Private"/>
    <s v="Urban"/>
    <n v="223.16"/>
    <x v="2"/>
    <m/>
    <n v="28.25"/>
    <n v="28.25"/>
    <x v="0"/>
    <x v="0"/>
    <s v="0"/>
    <n v="2.1944449727459053E-2"/>
  </r>
  <r>
    <n v="5964"/>
    <x v="1"/>
    <n v="59"/>
    <x v="2"/>
    <x v="0"/>
    <x v="0"/>
    <s v="Yes"/>
    <s v="Private"/>
    <s v="Urban"/>
    <n v="182.52"/>
    <x v="4"/>
    <n v="30.1"/>
    <n v="28.25"/>
    <n v="30.1"/>
    <x v="0"/>
    <x v="0"/>
    <s v="0"/>
    <n v="1.4483631926262197E-2"/>
  </r>
  <r>
    <n v="6118"/>
    <x v="0"/>
    <n v="59"/>
    <x v="2"/>
    <x v="0"/>
    <x v="0"/>
    <s v="Yes"/>
    <s v="Private"/>
    <s v="Urban"/>
    <n v="86.23"/>
    <x v="1"/>
    <n v="30"/>
    <n v="28.25"/>
    <n v="30"/>
    <x v="2"/>
    <x v="1"/>
    <s v="1"/>
    <n v="0.99617780481668794"/>
  </r>
  <r>
    <n v="6369"/>
    <x v="0"/>
    <n v="59"/>
    <x v="2"/>
    <x v="1"/>
    <x v="0"/>
    <s v="Yes"/>
    <s v="Private"/>
    <s v="Rural"/>
    <n v="95.05"/>
    <x v="1"/>
    <n v="30.9"/>
    <n v="28.25"/>
    <n v="30.9"/>
    <x v="1"/>
    <x v="0"/>
    <s v="0"/>
    <n v="6.1512979898335814E-3"/>
  </r>
  <r>
    <n v="7387"/>
    <x v="1"/>
    <n v="59"/>
    <x v="2"/>
    <x v="1"/>
    <x v="0"/>
    <s v="Yes"/>
    <s v="Private"/>
    <s v="Rural"/>
    <n v="92.04"/>
    <x v="1"/>
    <n v="24.2"/>
    <n v="28.25"/>
    <n v="24.2"/>
    <x v="1"/>
    <x v="0"/>
    <s v="0"/>
    <n v="1.2148975878573276E-3"/>
  </r>
  <r>
    <n v="7828"/>
    <x v="0"/>
    <n v="59"/>
    <x v="2"/>
    <x v="1"/>
    <x v="0"/>
    <s v="Yes"/>
    <s v="Self-employed"/>
    <s v="Urban"/>
    <n v="182.9"/>
    <x v="4"/>
    <n v="34.4"/>
    <n v="28.25"/>
    <n v="34.4"/>
    <x v="3"/>
    <x v="0"/>
    <s v="0"/>
    <n v="-2.0956175640772057E-2"/>
  </r>
  <r>
    <n v="9011"/>
    <x v="0"/>
    <n v="59"/>
    <x v="2"/>
    <x v="0"/>
    <x v="0"/>
    <s v="Yes"/>
    <s v="Private"/>
    <s v="Urban"/>
    <n v="93.58"/>
    <x v="1"/>
    <n v="25.1"/>
    <n v="28.25"/>
    <n v="25.1"/>
    <x v="3"/>
    <x v="0"/>
    <s v="0"/>
    <n v="1.6561774682141855E-2"/>
  </r>
  <r>
    <n v="11412"/>
    <x v="1"/>
    <n v="59"/>
    <x v="2"/>
    <x v="0"/>
    <x v="0"/>
    <s v="Yes"/>
    <s v="Private"/>
    <s v="Rural"/>
    <n v="234.82"/>
    <x v="2"/>
    <n v="51.8"/>
    <n v="28.25"/>
    <n v="51.8"/>
    <x v="1"/>
    <x v="0"/>
    <s v="0"/>
    <n v="3.2590382404006414E-3"/>
  </r>
  <r>
    <n v="12786"/>
    <x v="1"/>
    <n v="59"/>
    <x v="2"/>
    <x v="0"/>
    <x v="0"/>
    <s v="Yes"/>
    <s v="Private"/>
    <s v="Urban"/>
    <n v="83.62"/>
    <x v="1"/>
    <n v="34.200000000000003"/>
    <n v="28.25"/>
    <n v="34.200000000000003"/>
    <x v="0"/>
    <x v="0"/>
    <s v="0"/>
    <n v="-7.0100190883360617E-3"/>
  </r>
  <r>
    <n v="13517"/>
    <x v="0"/>
    <n v="59"/>
    <x v="2"/>
    <x v="0"/>
    <x v="0"/>
    <s v="Yes"/>
    <s v="Private"/>
    <s v="Urban"/>
    <n v="100.54"/>
    <x v="0"/>
    <n v="35.799999999999997"/>
    <n v="28.25"/>
    <n v="35.799999999999997"/>
    <x v="1"/>
    <x v="0"/>
    <s v="0"/>
    <n v="3.3968226112723879E-5"/>
  </r>
  <r>
    <n v="13540"/>
    <x v="1"/>
    <n v="59"/>
    <x v="2"/>
    <x v="0"/>
    <x v="0"/>
    <s v="Yes"/>
    <s v="Self-employed"/>
    <s v="Rural"/>
    <n v="115.68"/>
    <x v="0"/>
    <n v="27.1"/>
    <n v="28.25"/>
    <n v="27.1"/>
    <x v="0"/>
    <x v="0"/>
    <s v="0"/>
    <n v="1.0323847090629001E-3"/>
  </r>
  <r>
    <n v="17351"/>
    <x v="1"/>
    <n v="59"/>
    <x v="2"/>
    <x v="0"/>
    <x v="0"/>
    <s v="Yes"/>
    <s v="Private"/>
    <s v="Rural"/>
    <n v="237.15"/>
    <x v="2"/>
    <n v="27.7"/>
    <n v="28.25"/>
    <n v="27.7"/>
    <x v="1"/>
    <x v="0"/>
    <s v="0"/>
    <n v="-2.8401201878319184E-4"/>
  </r>
  <r>
    <n v="19611"/>
    <x v="0"/>
    <n v="59"/>
    <x v="2"/>
    <x v="0"/>
    <x v="0"/>
    <s v="Yes"/>
    <s v="Private"/>
    <s v="Urban"/>
    <n v="81.209999999999994"/>
    <x v="1"/>
    <n v="33.200000000000003"/>
    <n v="28.25"/>
    <n v="33.200000000000003"/>
    <x v="3"/>
    <x v="0"/>
    <s v="0"/>
    <n v="1.5143933458040503E-2"/>
  </r>
  <r>
    <n v="19735"/>
    <x v="1"/>
    <n v="59"/>
    <x v="2"/>
    <x v="0"/>
    <x v="0"/>
    <s v="Yes"/>
    <s v="Private"/>
    <s v="Rural"/>
    <n v="79.180000000000007"/>
    <x v="1"/>
    <n v="52.8"/>
    <n v="28.25"/>
    <n v="52.8"/>
    <x v="2"/>
    <x v="0"/>
    <s v="0"/>
    <n v="-1.1820020592093194E-3"/>
  </r>
  <r>
    <n v="21796"/>
    <x v="0"/>
    <n v="59"/>
    <x v="2"/>
    <x v="0"/>
    <x v="0"/>
    <s v="Yes"/>
    <s v="Private"/>
    <s v="Urban"/>
    <n v="66.459999999999994"/>
    <x v="3"/>
    <n v="39.6"/>
    <n v="28.25"/>
    <n v="39.6"/>
    <x v="2"/>
    <x v="0"/>
    <s v="0"/>
    <n v="5.0152631633236851E-3"/>
  </r>
  <r>
    <n v="25818"/>
    <x v="0"/>
    <n v="59"/>
    <x v="2"/>
    <x v="0"/>
    <x v="0"/>
    <s v="Yes"/>
    <s v="Govt_job"/>
    <s v="Rural"/>
    <n v="96.25"/>
    <x v="1"/>
    <n v="23.3"/>
    <n v="28.25"/>
    <n v="23.3"/>
    <x v="2"/>
    <x v="0"/>
    <s v="0"/>
    <n v="-2.2851173941855742E-2"/>
  </r>
  <r>
    <n v="27419"/>
    <x v="1"/>
    <n v="59"/>
    <x v="2"/>
    <x v="0"/>
    <x v="0"/>
    <s v="Yes"/>
    <s v="Private"/>
    <s v="Rural"/>
    <n v="76.150000000000006"/>
    <x v="1"/>
    <m/>
    <n v="28.25"/>
    <n v="28.25"/>
    <x v="0"/>
    <x v="1"/>
    <s v="1"/>
    <n v="0.99710864676835764"/>
  </r>
  <r>
    <n v="27623"/>
    <x v="1"/>
    <n v="59"/>
    <x v="2"/>
    <x v="0"/>
    <x v="0"/>
    <s v="Yes"/>
    <s v="Private"/>
    <s v="Urban"/>
    <n v="200.8"/>
    <x v="2"/>
    <n v="32.299999999999997"/>
    <n v="28.25"/>
    <n v="32.299999999999997"/>
    <x v="0"/>
    <x v="0"/>
    <s v="0"/>
    <n v="-9.184423243806061E-3"/>
  </r>
  <r>
    <n v="28435"/>
    <x v="1"/>
    <n v="59"/>
    <x v="2"/>
    <x v="0"/>
    <x v="0"/>
    <s v="Yes"/>
    <s v="Self-employed"/>
    <s v="Urban"/>
    <n v="77.599999999999994"/>
    <x v="1"/>
    <n v="23.4"/>
    <n v="28.25"/>
    <n v="23.4"/>
    <x v="0"/>
    <x v="0"/>
    <s v="0"/>
    <n v="5.5413386188557564E-3"/>
  </r>
  <r>
    <n v="31830"/>
    <x v="0"/>
    <n v="59"/>
    <x v="2"/>
    <x v="0"/>
    <x v="0"/>
    <s v="Yes"/>
    <s v="Self-employed"/>
    <s v="Urban"/>
    <n v="86.46"/>
    <x v="1"/>
    <n v="30.5"/>
    <n v="28.25"/>
    <n v="30.5"/>
    <x v="0"/>
    <x v="0"/>
    <s v="0"/>
    <n v="1.0664265191531875E-2"/>
  </r>
  <r>
    <n v="32103"/>
    <x v="0"/>
    <n v="59"/>
    <x v="2"/>
    <x v="0"/>
    <x v="0"/>
    <s v="Yes"/>
    <s v="Self-employed"/>
    <s v="Urban"/>
    <n v="76.510000000000005"/>
    <x v="1"/>
    <n v="29.8"/>
    <n v="28.25"/>
    <n v="29.8"/>
    <x v="1"/>
    <x v="0"/>
    <s v="0"/>
    <n v="1.621847938205509E-2"/>
  </r>
  <r>
    <n v="33167"/>
    <x v="1"/>
    <n v="59"/>
    <x v="2"/>
    <x v="0"/>
    <x v="0"/>
    <s v="Yes"/>
    <s v="Private"/>
    <s v="Urban"/>
    <n v="89.96"/>
    <x v="1"/>
    <n v="28.1"/>
    <n v="28.25"/>
    <n v="28.1"/>
    <x v="0"/>
    <x v="0"/>
    <s v="0"/>
    <n v="-9.7269818668653247E-4"/>
  </r>
  <r>
    <n v="33185"/>
    <x v="0"/>
    <n v="59"/>
    <x v="2"/>
    <x v="0"/>
    <x v="0"/>
    <s v="No"/>
    <s v="Govt_job"/>
    <s v="Urban"/>
    <n v="83.6"/>
    <x v="1"/>
    <n v="27.5"/>
    <n v="28.25"/>
    <n v="27.5"/>
    <x v="2"/>
    <x v="0"/>
    <s v="0"/>
    <n v="1.9860986215066712E-3"/>
  </r>
  <r>
    <n v="33400"/>
    <x v="0"/>
    <n v="59"/>
    <x v="2"/>
    <x v="0"/>
    <x v="0"/>
    <s v="Yes"/>
    <s v="Govt_job"/>
    <s v="Rural"/>
    <n v="73.75"/>
    <x v="1"/>
    <n v="27.3"/>
    <n v="28.25"/>
    <n v="27.3"/>
    <x v="3"/>
    <x v="0"/>
    <s v="0"/>
    <n v="-7.4439120103614587E-3"/>
  </r>
  <r>
    <n v="36255"/>
    <x v="0"/>
    <n v="59"/>
    <x v="2"/>
    <x v="0"/>
    <x v="0"/>
    <s v="Yes"/>
    <s v="Self-employed"/>
    <s v="Rural"/>
    <n v="118.03"/>
    <x v="0"/>
    <n v="35.5"/>
    <n v="28.25"/>
    <n v="35.5"/>
    <x v="3"/>
    <x v="1"/>
    <s v="1"/>
    <n v="1.0079418933677153"/>
  </r>
  <r>
    <n v="38131"/>
    <x v="1"/>
    <n v="59"/>
    <x v="2"/>
    <x v="0"/>
    <x v="0"/>
    <s v="Yes"/>
    <s v="Self-employed"/>
    <s v="Rural"/>
    <n v="55.46"/>
    <x v="3"/>
    <n v="20.9"/>
    <n v="28.25"/>
    <n v="20.9"/>
    <x v="1"/>
    <x v="0"/>
    <s v="0"/>
    <n v="-9.8221984334716968E-3"/>
  </r>
  <r>
    <n v="39258"/>
    <x v="1"/>
    <n v="59"/>
    <x v="2"/>
    <x v="0"/>
    <x v="0"/>
    <s v="Yes"/>
    <s v="Self-employed"/>
    <s v="Urban"/>
    <n v="65.819999999999993"/>
    <x v="3"/>
    <n v="29.4"/>
    <n v="28.25"/>
    <n v="29.4"/>
    <x v="1"/>
    <x v="0"/>
    <s v="0"/>
    <n v="4.3183652462975173E-3"/>
  </r>
  <r>
    <n v="39769"/>
    <x v="1"/>
    <n v="59"/>
    <x v="2"/>
    <x v="0"/>
    <x v="0"/>
    <s v="Yes"/>
    <s v="Self-employed"/>
    <s v="Urban"/>
    <n v="82.14"/>
    <x v="1"/>
    <n v="35.6"/>
    <n v="28.25"/>
    <n v="35.6"/>
    <x v="3"/>
    <x v="0"/>
    <s v="0"/>
    <n v="1.0208358681124375E-2"/>
  </r>
  <r>
    <n v="39852"/>
    <x v="0"/>
    <n v="59"/>
    <x v="2"/>
    <x v="1"/>
    <x v="1"/>
    <s v="Yes"/>
    <s v="Govt_job"/>
    <s v="Rural"/>
    <n v="81.510000000000005"/>
    <x v="1"/>
    <n v="32.6"/>
    <n v="28.25"/>
    <n v="32.6"/>
    <x v="1"/>
    <x v="0"/>
    <s v="0"/>
    <n v="1.6618417353537612E-2"/>
  </r>
  <r>
    <n v="40447"/>
    <x v="1"/>
    <n v="59"/>
    <x v="2"/>
    <x v="0"/>
    <x v="0"/>
    <s v="Yes"/>
    <s v="Private"/>
    <s v="Rural"/>
    <n v="82.42"/>
    <x v="1"/>
    <n v="28.8"/>
    <n v="28.25"/>
    <n v="28.8"/>
    <x v="1"/>
    <x v="0"/>
    <s v="0"/>
    <n v="-1.2038330469864317E-2"/>
  </r>
  <r>
    <n v="41424"/>
    <x v="0"/>
    <n v="59"/>
    <x v="2"/>
    <x v="0"/>
    <x v="1"/>
    <s v="Yes"/>
    <s v="Self-employed"/>
    <s v="Rural"/>
    <n v="194.98"/>
    <x v="4"/>
    <n v="30.4"/>
    <n v="28.25"/>
    <n v="30.4"/>
    <x v="0"/>
    <x v="0"/>
    <s v="0"/>
    <n v="-2.2829598780212391E-2"/>
  </r>
  <r>
    <n v="42203"/>
    <x v="0"/>
    <n v="59"/>
    <x v="2"/>
    <x v="0"/>
    <x v="0"/>
    <s v="Yes"/>
    <s v="Private"/>
    <s v="Urban"/>
    <n v="117.92"/>
    <x v="0"/>
    <n v="29.4"/>
    <n v="28.25"/>
    <n v="29.4"/>
    <x v="3"/>
    <x v="0"/>
    <s v="0"/>
    <n v="2.1953700251021818E-2"/>
  </r>
  <r>
    <n v="42323"/>
    <x v="0"/>
    <n v="59"/>
    <x v="2"/>
    <x v="0"/>
    <x v="0"/>
    <s v="Yes"/>
    <s v="Govt_job"/>
    <s v="Rural"/>
    <n v="231.95"/>
    <x v="2"/>
    <n v="33.200000000000003"/>
    <n v="28.25"/>
    <n v="33.200000000000003"/>
    <x v="1"/>
    <x v="0"/>
    <s v="0"/>
    <n v="-2.2072895186465113E-2"/>
  </r>
  <r>
    <n v="42647"/>
    <x v="1"/>
    <n v="59"/>
    <x v="2"/>
    <x v="0"/>
    <x v="0"/>
    <s v="Yes"/>
    <s v="Govt_job"/>
    <s v="Urban"/>
    <n v="101.19"/>
    <x v="0"/>
    <n v="29.9"/>
    <n v="28.25"/>
    <n v="29.9"/>
    <x v="2"/>
    <x v="0"/>
    <s v="0"/>
    <n v="-4.749977417617718E-3"/>
  </r>
  <r>
    <n v="42841"/>
    <x v="0"/>
    <n v="59"/>
    <x v="2"/>
    <x v="0"/>
    <x v="0"/>
    <s v="Yes"/>
    <s v="Private"/>
    <s v="Rural"/>
    <n v="69.37"/>
    <x v="3"/>
    <n v="26.9"/>
    <n v="28.25"/>
    <n v="26.9"/>
    <x v="2"/>
    <x v="0"/>
    <s v="0"/>
    <n v="-1.5256519747864994E-2"/>
  </r>
  <r>
    <n v="43656"/>
    <x v="0"/>
    <n v="59"/>
    <x v="2"/>
    <x v="1"/>
    <x v="0"/>
    <s v="Yes"/>
    <s v="Govt_job"/>
    <s v="Rural"/>
    <n v="253.93"/>
    <x v="2"/>
    <m/>
    <n v="28.25"/>
    <n v="28.25"/>
    <x v="2"/>
    <x v="0"/>
    <s v="0"/>
    <n v="-5.1834698776049848E-3"/>
  </r>
  <r>
    <n v="45033"/>
    <x v="0"/>
    <n v="59"/>
    <x v="2"/>
    <x v="0"/>
    <x v="0"/>
    <s v="Yes"/>
    <s v="Govt_job"/>
    <s v="Urban"/>
    <n v="216"/>
    <x v="2"/>
    <n v="36.700000000000003"/>
    <n v="28.25"/>
    <n v="36.700000000000003"/>
    <x v="3"/>
    <x v="0"/>
    <s v="0"/>
    <n v="6.0868933069475554E-3"/>
  </r>
  <r>
    <n v="45817"/>
    <x v="1"/>
    <n v="59"/>
    <x v="2"/>
    <x v="0"/>
    <x v="0"/>
    <s v="Yes"/>
    <s v="Private"/>
    <s v="Rural"/>
    <n v="60.64"/>
    <x v="3"/>
    <n v="20"/>
    <n v="28.25"/>
    <n v="20"/>
    <x v="1"/>
    <x v="0"/>
    <s v="0"/>
    <n v="1.5331437478783922E-2"/>
  </r>
  <r>
    <n v="45965"/>
    <x v="1"/>
    <n v="59"/>
    <x v="2"/>
    <x v="0"/>
    <x v="0"/>
    <s v="Yes"/>
    <s v="Private"/>
    <s v="Rural"/>
    <n v="116.44"/>
    <x v="0"/>
    <n v="23.8"/>
    <n v="28.25"/>
    <n v="23.8"/>
    <x v="3"/>
    <x v="1"/>
    <s v="1"/>
    <n v="1.0072696159802528"/>
  </r>
  <r>
    <n v="46086"/>
    <x v="1"/>
    <n v="59"/>
    <x v="2"/>
    <x v="0"/>
    <x v="0"/>
    <s v="Yes"/>
    <s v="Private"/>
    <s v="Urban"/>
    <n v="71.08"/>
    <x v="1"/>
    <n v="28.1"/>
    <n v="28.25"/>
    <n v="28.1"/>
    <x v="1"/>
    <x v="0"/>
    <s v="0"/>
    <n v="-1.9899782448926208E-3"/>
  </r>
  <r>
    <n v="47735"/>
    <x v="1"/>
    <n v="59"/>
    <x v="2"/>
    <x v="0"/>
    <x v="0"/>
    <s v="Yes"/>
    <s v="Private"/>
    <s v="Rural"/>
    <n v="224.71"/>
    <x v="2"/>
    <n v="42.9"/>
    <n v="28.25"/>
    <n v="42.9"/>
    <x v="1"/>
    <x v="0"/>
    <s v="0"/>
    <n v="1.5204256597900905E-2"/>
  </r>
  <r>
    <n v="48210"/>
    <x v="0"/>
    <n v="59"/>
    <x v="2"/>
    <x v="0"/>
    <x v="0"/>
    <s v="Yes"/>
    <s v="Private"/>
    <s v="Rural"/>
    <n v="64.510000000000005"/>
    <x v="3"/>
    <n v="31.5"/>
    <n v="28.25"/>
    <n v="31.5"/>
    <x v="1"/>
    <x v="0"/>
    <s v="0"/>
    <n v="-9.2856069289963365E-3"/>
  </r>
  <r>
    <n v="48246"/>
    <x v="0"/>
    <n v="59"/>
    <x v="2"/>
    <x v="0"/>
    <x v="0"/>
    <s v="Yes"/>
    <s v="Private"/>
    <s v="Urban"/>
    <n v="60.35"/>
    <x v="3"/>
    <n v="25.9"/>
    <n v="28.25"/>
    <n v="25.9"/>
    <x v="2"/>
    <x v="0"/>
    <s v="0"/>
    <n v="-1.2277556852942984E-2"/>
  </r>
  <r>
    <n v="48588"/>
    <x v="1"/>
    <n v="59"/>
    <x v="2"/>
    <x v="0"/>
    <x v="0"/>
    <s v="Yes"/>
    <s v="Private"/>
    <s v="Urban"/>
    <n v="109.82"/>
    <x v="0"/>
    <n v="23.7"/>
    <n v="28.25"/>
    <n v="23.7"/>
    <x v="1"/>
    <x v="0"/>
    <s v="0"/>
    <n v="-3.6615680757338953E-3"/>
  </r>
  <r>
    <n v="48614"/>
    <x v="0"/>
    <n v="59"/>
    <x v="2"/>
    <x v="0"/>
    <x v="0"/>
    <s v="Yes"/>
    <s v="Govt_job"/>
    <s v="Urban"/>
    <n v="99.69"/>
    <x v="0"/>
    <n v="28.8"/>
    <n v="28.25"/>
    <n v="28.8"/>
    <x v="3"/>
    <x v="0"/>
    <s v="0"/>
    <n v="4.5030202425953847E-3"/>
  </r>
  <r>
    <n v="49042"/>
    <x v="1"/>
    <n v="59"/>
    <x v="2"/>
    <x v="1"/>
    <x v="0"/>
    <s v="No"/>
    <s v="Private"/>
    <s v="Rural"/>
    <n v="57.26"/>
    <x v="3"/>
    <n v="23.5"/>
    <n v="28.25"/>
    <n v="23.5"/>
    <x v="1"/>
    <x v="0"/>
    <s v="0"/>
    <n v="-9.7257336215396013E-3"/>
  </r>
  <r>
    <n v="49272"/>
    <x v="0"/>
    <n v="59"/>
    <x v="2"/>
    <x v="0"/>
    <x v="0"/>
    <s v="Yes"/>
    <s v="Govt_job"/>
    <s v="Urban"/>
    <n v="129.19"/>
    <x v="4"/>
    <n v="30.6"/>
    <n v="28.25"/>
    <n v="30.6"/>
    <x v="1"/>
    <x v="0"/>
    <s v="0"/>
    <n v="2.4154737643032727E-2"/>
  </r>
  <r>
    <n v="49744"/>
    <x v="1"/>
    <n v="59"/>
    <x v="2"/>
    <x v="0"/>
    <x v="0"/>
    <s v="Yes"/>
    <s v="Private"/>
    <s v="Urban"/>
    <n v="240.71"/>
    <x v="2"/>
    <n v="43.9"/>
    <n v="28.25"/>
    <n v="43.9"/>
    <x v="2"/>
    <x v="0"/>
    <s v="0"/>
    <n v="1.1896539348725204E-2"/>
  </r>
  <r>
    <n v="49928"/>
    <x v="1"/>
    <n v="59"/>
    <x v="2"/>
    <x v="0"/>
    <x v="0"/>
    <s v="Yes"/>
    <s v="Govt_job"/>
    <s v="Rural"/>
    <n v="111.99"/>
    <x v="0"/>
    <n v="35.5"/>
    <n v="28.25"/>
    <n v="35.5"/>
    <x v="2"/>
    <x v="0"/>
    <s v="0"/>
    <n v="-9.8459405519756467E-3"/>
  </r>
  <r>
    <n v="51762"/>
    <x v="1"/>
    <n v="59"/>
    <x v="2"/>
    <x v="0"/>
    <x v="0"/>
    <s v="Yes"/>
    <s v="Private"/>
    <s v="Rural"/>
    <n v="134.24"/>
    <x v="4"/>
    <n v="28.8"/>
    <n v="28.25"/>
    <n v="28.8"/>
    <x v="0"/>
    <x v="0"/>
    <s v="0"/>
    <n v="1.5950617188108807E-3"/>
  </r>
  <r>
    <n v="52207"/>
    <x v="1"/>
    <n v="59"/>
    <x v="2"/>
    <x v="0"/>
    <x v="0"/>
    <s v="Yes"/>
    <s v="Self-employed"/>
    <s v="Urban"/>
    <n v="90.04"/>
    <x v="1"/>
    <n v="28.7"/>
    <n v="28.25"/>
    <n v="28.7"/>
    <x v="2"/>
    <x v="0"/>
    <s v="0"/>
    <n v="-6.9344071148139232E-3"/>
  </r>
  <r>
    <n v="52549"/>
    <x v="0"/>
    <n v="59"/>
    <x v="2"/>
    <x v="0"/>
    <x v="0"/>
    <s v="Yes"/>
    <s v="Govt_job"/>
    <s v="Rural"/>
    <n v="88.81"/>
    <x v="1"/>
    <n v="38"/>
    <n v="28.25"/>
    <n v="38"/>
    <x v="2"/>
    <x v="0"/>
    <s v="0"/>
    <n v="-8.9625607583973914E-3"/>
  </r>
  <r>
    <n v="54756"/>
    <x v="1"/>
    <n v="59"/>
    <x v="2"/>
    <x v="0"/>
    <x v="0"/>
    <s v="Yes"/>
    <s v="Private"/>
    <s v="Rural"/>
    <n v="57.47"/>
    <x v="3"/>
    <n v="30.1"/>
    <n v="28.25"/>
    <n v="30.1"/>
    <x v="2"/>
    <x v="0"/>
    <s v="0"/>
    <n v="-1.5712096938375324E-2"/>
  </r>
  <r>
    <n v="55775"/>
    <x v="1"/>
    <n v="59"/>
    <x v="2"/>
    <x v="0"/>
    <x v="0"/>
    <s v="Yes"/>
    <s v="Private"/>
    <s v="Rural"/>
    <n v="226.11"/>
    <x v="2"/>
    <n v="32.799999999999997"/>
    <n v="28.25"/>
    <n v="32.799999999999997"/>
    <x v="2"/>
    <x v="0"/>
    <s v="0"/>
    <n v="-2.0056112254733645E-2"/>
  </r>
  <r>
    <n v="57419"/>
    <x v="0"/>
    <n v="59"/>
    <x v="2"/>
    <x v="0"/>
    <x v="0"/>
    <s v="Yes"/>
    <s v="Private"/>
    <s v="Rural"/>
    <n v="96.16"/>
    <x v="1"/>
    <n v="44.1"/>
    <n v="28.25"/>
    <n v="44.1"/>
    <x v="0"/>
    <x v="1"/>
    <s v="1"/>
    <n v="0.99093751304833544"/>
  </r>
  <r>
    <n v="57777"/>
    <x v="1"/>
    <n v="59"/>
    <x v="2"/>
    <x v="0"/>
    <x v="0"/>
    <s v="Yes"/>
    <s v="Self-employed"/>
    <s v="Urban"/>
    <n v="90.06"/>
    <x v="1"/>
    <n v="28.9"/>
    <n v="28.25"/>
    <n v="28.9"/>
    <x v="3"/>
    <x v="0"/>
    <s v="0"/>
    <n v="-8.1763213300241003E-3"/>
  </r>
  <r>
    <n v="58107"/>
    <x v="1"/>
    <n v="59"/>
    <x v="2"/>
    <x v="0"/>
    <x v="0"/>
    <s v="Yes"/>
    <s v="Private"/>
    <s v="Rural"/>
    <n v="79.180000000000007"/>
    <x v="1"/>
    <n v="30"/>
    <n v="28.25"/>
    <n v="30"/>
    <x v="0"/>
    <x v="0"/>
    <s v="0"/>
    <n v="-4.0008677657968113E-3"/>
  </r>
  <r>
    <n v="58936"/>
    <x v="0"/>
    <n v="59"/>
    <x v="2"/>
    <x v="0"/>
    <x v="0"/>
    <s v="Yes"/>
    <s v="Private"/>
    <s v="Rural"/>
    <n v="203.16"/>
    <x v="2"/>
    <n v="43.4"/>
    <n v="28.25"/>
    <n v="43.4"/>
    <x v="0"/>
    <x v="0"/>
    <s v="0"/>
    <n v="3.1786536585788894E-3"/>
  </r>
  <r>
    <n v="61821"/>
    <x v="1"/>
    <n v="59"/>
    <x v="2"/>
    <x v="0"/>
    <x v="0"/>
    <s v="Yes"/>
    <s v="Private"/>
    <s v="Rural"/>
    <n v="123.47"/>
    <x v="0"/>
    <n v="27.5"/>
    <n v="28.25"/>
    <n v="27.5"/>
    <x v="0"/>
    <x v="0"/>
    <s v="0"/>
    <n v="-1.0763488007535248E-2"/>
  </r>
  <r>
    <n v="62716"/>
    <x v="1"/>
    <n v="59"/>
    <x v="2"/>
    <x v="0"/>
    <x v="0"/>
    <s v="Yes"/>
    <s v="Self-employed"/>
    <s v="Urban"/>
    <n v="81.64"/>
    <x v="1"/>
    <n v="32.799999999999997"/>
    <n v="28.25"/>
    <n v="32.799999999999997"/>
    <x v="0"/>
    <x v="0"/>
    <s v="0"/>
    <n v="-2.257648316865929E-3"/>
  </r>
  <r>
    <n v="63022"/>
    <x v="1"/>
    <n v="59"/>
    <x v="2"/>
    <x v="0"/>
    <x v="0"/>
    <s v="Yes"/>
    <s v="Self-employed"/>
    <s v="Urban"/>
    <n v="88.1"/>
    <x v="1"/>
    <n v="30.7"/>
    <n v="28.25"/>
    <n v="30.7"/>
    <x v="1"/>
    <x v="0"/>
    <s v="0"/>
    <n v="-1.8380235949328201E-2"/>
  </r>
  <r>
    <n v="64174"/>
    <x v="1"/>
    <n v="59"/>
    <x v="2"/>
    <x v="1"/>
    <x v="0"/>
    <s v="Yes"/>
    <s v="Private"/>
    <s v="Urban"/>
    <n v="204.86"/>
    <x v="2"/>
    <n v="30.8"/>
    <n v="28.25"/>
    <n v="30.8"/>
    <x v="1"/>
    <x v="0"/>
    <s v="0"/>
    <n v="1.6587487358627074E-2"/>
  </r>
  <r>
    <n v="64373"/>
    <x v="0"/>
    <n v="59"/>
    <x v="2"/>
    <x v="0"/>
    <x v="0"/>
    <s v="Yes"/>
    <s v="Private"/>
    <s v="Urban"/>
    <n v="200.62"/>
    <x v="2"/>
    <n v="35.799999999999997"/>
    <n v="28.25"/>
    <n v="35.799999999999997"/>
    <x v="2"/>
    <x v="1"/>
    <s v="1"/>
    <n v="1.0138765515081309"/>
  </r>
  <r>
    <n v="64912"/>
    <x v="1"/>
    <n v="59"/>
    <x v="2"/>
    <x v="0"/>
    <x v="0"/>
    <s v="Yes"/>
    <s v="Self-employed"/>
    <s v="Rural"/>
    <n v="201.45"/>
    <x v="2"/>
    <n v="43.8"/>
    <n v="28.25"/>
    <n v="43.8"/>
    <x v="3"/>
    <x v="0"/>
    <s v="0"/>
    <n v="1.5212804828461723E-2"/>
  </r>
  <r>
    <n v="65103"/>
    <x v="1"/>
    <n v="59"/>
    <x v="2"/>
    <x v="0"/>
    <x v="0"/>
    <s v="Yes"/>
    <s v="Private"/>
    <s v="Urban"/>
    <n v="81.510000000000005"/>
    <x v="1"/>
    <n v="25.6"/>
    <n v="28.25"/>
    <n v="25.6"/>
    <x v="2"/>
    <x v="0"/>
    <s v="0"/>
    <n v="-1.6080379157113012E-2"/>
  </r>
  <r>
    <n v="65257"/>
    <x v="0"/>
    <n v="59"/>
    <x v="2"/>
    <x v="0"/>
    <x v="0"/>
    <s v="Yes"/>
    <s v="Private"/>
    <s v="Urban"/>
    <n v="135.84"/>
    <x v="4"/>
    <n v="27.3"/>
    <n v="28.25"/>
    <n v="27.3"/>
    <x v="1"/>
    <x v="0"/>
    <s v="0"/>
    <n v="-1.4339801600247854E-2"/>
  </r>
  <r>
    <n v="66204"/>
    <x v="0"/>
    <n v="59"/>
    <x v="2"/>
    <x v="0"/>
    <x v="0"/>
    <s v="Yes"/>
    <s v="Private"/>
    <s v="Urban"/>
    <n v="111.04"/>
    <x v="0"/>
    <n v="32"/>
    <n v="28.25"/>
    <n v="32"/>
    <x v="2"/>
    <x v="1"/>
    <s v="1"/>
    <n v="0.99466891977688998"/>
  </r>
  <r>
    <n v="68816"/>
    <x v="0"/>
    <n v="59"/>
    <x v="2"/>
    <x v="0"/>
    <x v="0"/>
    <s v="Yes"/>
    <s v="Private"/>
    <s v="Rural"/>
    <n v="93.9"/>
    <x v="1"/>
    <n v="42.2"/>
    <n v="28.25"/>
    <n v="42.2"/>
    <x v="1"/>
    <x v="0"/>
    <s v="0"/>
    <n v="-1.7665315546297418E-2"/>
  </r>
  <r>
    <n v="69047"/>
    <x v="1"/>
    <n v="59"/>
    <x v="2"/>
    <x v="0"/>
    <x v="0"/>
    <s v="Yes"/>
    <s v="Govt_job"/>
    <s v="Urban"/>
    <n v="98.52"/>
    <x v="1"/>
    <n v="29.8"/>
    <n v="28.25"/>
    <n v="29.8"/>
    <x v="2"/>
    <x v="0"/>
    <s v="0"/>
    <n v="1.7605804299937754E-2"/>
  </r>
  <r>
    <n v="69160"/>
    <x v="0"/>
    <n v="59"/>
    <x v="2"/>
    <x v="0"/>
    <x v="0"/>
    <s v="Yes"/>
    <s v="Private"/>
    <s v="Rural"/>
    <n v="211.78"/>
    <x v="2"/>
    <m/>
    <n v="28.25"/>
    <n v="28.25"/>
    <x v="2"/>
    <x v="1"/>
    <s v="1"/>
    <n v="1.0072099812831707"/>
  </r>
  <r>
    <n v="71061"/>
    <x v="0"/>
    <n v="59"/>
    <x v="2"/>
    <x v="0"/>
    <x v="0"/>
    <s v="Yes"/>
    <s v="Govt_job"/>
    <s v="Urban"/>
    <n v="70.040000000000006"/>
    <x v="1"/>
    <n v="31.4"/>
    <n v="28.25"/>
    <n v="31.4"/>
    <x v="1"/>
    <x v="0"/>
    <s v="0"/>
    <n v="-5.4869604778255811E-3"/>
  </r>
  <r>
    <n v="72836"/>
    <x v="1"/>
    <n v="59"/>
    <x v="2"/>
    <x v="0"/>
    <x v="0"/>
    <s v="Yes"/>
    <s v="Private"/>
    <s v="Urban"/>
    <n v="65.98"/>
    <x v="3"/>
    <n v="31.1"/>
    <n v="28.25"/>
    <n v="31.1"/>
    <x v="0"/>
    <x v="0"/>
    <s v="0"/>
    <n v="1.9962998911440249E-2"/>
  </r>
  <r>
    <n v="924"/>
    <x v="1"/>
    <n v="60"/>
    <x v="3"/>
    <x v="0"/>
    <x v="0"/>
    <s v="Yes"/>
    <s v="Govt_job"/>
    <s v="Urban"/>
    <n v="80.86"/>
    <x v="1"/>
    <n v="31"/>
    <n v="28.25"/>
    <n v="31"/>
    <x v="3"/>
    <x v="0"/>
    <s v="0"/>
    <n v="2.4455882837433211E-2"/>
  </r>
  <r>
    <n v="2374"/>
    <x v="0"/>
    <n v="60"/>
    <x v="3"/>
    <x v="1"/>
    <x v="0"/>
    <s v="Yes"/>
    <s v="Private"/>
    <s v="Rural"/>
    <n v="213.37"/>
    <x v="2"/>
    <n v="36"/>
    <n v="28.25"/>
    <n v="36"/>
    <x v="1"/>
    <x v="0"/>
    <s v="0"/>
    <n v="-1.4635617431917269E-3"/>
  </r>
  <r>
    <n v="2424"/>
    <x v="0"/>
    <n v="60"/>
    <x v="3"/>
    <x v="0"/>
    <x v="0"/>
    <s v="Yes"/>
    <s v="Private"/>
    <s v="Urban"/>
    <n v="80.67"/>
    <x v="1"/>
    <n v="33.5"/>
    <n v="28.25"/>
    <n v="33.5"/>
    <x v="0"/>
    <x v="0"/>
    <s v="0"/>
    <n v="3.5014668144770777E-3"/>
  </r>
  <r>
    <n v="2456"/>
    <x v="0"/>
    <n v="60"/>
    <x v="3"/>
    <x v="1"/>
    <x v="0"/>
    <s v="Yes"/>
    <s v="Govt_job"/>
    <s v="Rural"/>
    <n v="100.2"/>
    <x v="0"/>
    <n v="28.5"/>
    <n v="28.25"/>
    <n v="28.5"/>
    <x v="3"/>
    <x v="0"/>
    <s v="0"/>
    <n v="-2.6147379085729173E-4"/>
  </r>
  <r>
    <n v="4630"/>
    <x v="1"/>
    <n v="60"/>
    <x v="3"/>
    <x v="0"/>
    <x v="0"/>
    <s v="Yes"/>
    <s v="Private"/>
    <s v="Rural"/>
    <n v="66.42"/>
    <x v="3"/>
    <n v="23.6"/>
    <n v="28.25"/>
    <n v="23.6"/>
    <x v="1"/>
    <x v="0"/>
    <s v="0"/>
    <n v="-4.3911376884278484E-3"/>
  </r>
  <r>
    <n v="4793"/>
    <x v="1"/>
    <n v="60"/>
    <x v="3"/>
    <x v="1"/>
    <x v="0"/>
    <s v="Yes"/>
    <s v="Self-employed"/>
    <s v="Urban"/>
    <n v="99.23"/>
    <x v="0"/>
    <n v="48"/>
    <n v="28.25"/>
    <n v="48"/>
    <x v="2"/>
    <x v="0"/>
    <s v="0"/>
    <n v="4.2252253634104233E-3"/>
  </r>
  <r>
    <n v="5478"/>
    <x v="1"/>
    <n v="60"/>
    <x v="3"/>
    <x v="0"/>
    <x v="0"/>
    <s v="Yes"/>
    <s v="Self-employed"/>
    <s v="Urban"/>
    <n v="203.04"/>
    <x v="2"/>
    <m/>
    <n v="28.25"/>
    <n v="28.25"/>
    <x v="3"/>
    <x v="0"/>
    <s v="0"/>
    <n v="-4.6035643035745475E-3"/>
  </r>
  <r>
    <n v="7937"/>
    <x v="0"/>
    <n v="60"/>
    <x v="3"/>
    <x v="1"/>
    <x v="0"/>
    <s v="Yes"/>
    <s v="Govt_job"/>
    <s v="Urban"/>
    <n v="213.03"/>
    <x v="2"/>
    <n v="20.2"/>
    <n v="28.25"/>
    <n v="20.2"/>
    <x v="3"/>
    <x v="1"/>
    <s v="1"/>
    <n v="1.0171797591311351"/>
  </r>
  <r>
    <n v="8816"/>
    <x v="0"/>
    <n v="60"/>
    <x v="3"/>
    <x v="0"/>
    <x v="0"/>
    <s v="Yes"/>
    <s v="Private"/>
    <s v="Urban"/>
    <n v="74.08"/>
    <x v="1"/>
    <n v="35.9"/>
    <n v="28.25"/>
    <n v="35.9"/>
    <x v="0"/>
    <x v="0"/>
    <s v="0"/>
    <n v="-1.7238305707325651E-3"/>
  </r>
  <r>
    <n v="9170"/>
    <x v="0"/>
    <n v="60"/>
    <x v="3"/>
    <x v="0"/>
    <x v="0"/>
    <s v="Yes"/>
    <s v="Self-employed"/>
    <s v="Urban"/>
    <n v="185.71"/>
    <x v="4"/>
    <m/>
    <n v="28.25"/>
    <n v="28.25"/>
    <x v="0"/>
    <x v="0"/>
    <s v="0"/>
    <n v="-1.9257561801454769E-3"/>
  </r>
  <r>
    <n v="9986"/>
    <x v="1"/>
    <n v="60"/>
    <x v="3"/>
    <x v="0"/>
    <x v="0"/>
    <s v="Yes"/>
    <s v="Private"/>
    <s v="Urban"/>
    <n v="85.13"/>
    <x v="1"/>
    <n v="24.6"/>
    <n v="28.25"/>
    <n v="24.6"/>
    <x v="0"/>
    <x v="0"/>
    <s v="0"/>
    <n v="8.1950588171976757E-3"/>
  </r>
  <r>
    <n v="10243"/>
    <x v="1"/>
    <n v="60"/>
    <x v="3"/>
    <x v="0"/>
    <x v="0"/>
    <s v="Yes"/>
    <s v="Govt_job"/>
    <s v="Urban"/>
    <n v="73.040000000000006"/>
    <x v="1"/>
    <n v="25.3"/>
    <n v="28.25"/>
    <n v="25.3"/>
    <x v="1"/>
    <x v="0"/>
    <s v="0"/>
    <n v="-7.3525002894268112E-3"/>
  </r>
  <r>
    <n v="10924"/>
    <x v="1"/>
    <n v="60"/>
    <x v="3"/>
    <x v="0"/>
    <x v="0"/>
    <s v="Yes"/>
    <s v="Private"/>
    <s v="Rural"/>
    <n v="87.62"/>
    <x v="1"/>
    <n v="30.1"/>
    <n v="28.25"/>
    <n v="30.1"/>
    <x v="3"/>
    <x v="0"/>
    <s v="0"/>
    <n v="1.1219583590110055E-2"/>
  </r>
  <r>
    <n v="11632"/>
    <x v="0"/>
    <n v="60"/>
    <x v="3"/>
    <x v="0"/>
    <x v="0"/>
    <s v="Yes"/>
    <s v="Private"/>
    <s v="Urban"/>
    <n v="96.02"/>
    <x v="1"/>
    <n v="28.7"/>
    <n v="28.25"/>
    <n v="28.7"/>
    <x v="0"/>
    <x v="0"/>
    <s v="0"/>
    <n v="5.006760923471432E-3"/>
  </r>
  <r>
    <n v="12064"/>
    <x v="0"/>
    <n v="60"/>
    <x v="3"/>
    <x v="0"/>
    <x v="0"/>
    <s v="Yes"/>
    <s v="Private"/>
    <s v="Rural"/>
    <n v="68.239999999999995"/>
    <x v="3"/>
    <n v="32.200000000000003"/>
    <n v="28.25"/>
    <n v="32.200000000000003"/>
    <x v="0"/>
    <x v="0"/>
    <s v="0"/>
    <n v="2.0248970299880743E-2"/>
  </r>
  <r>
    <n v="12677"/>
    <x v="1"/>
    <n v="60"/>
    <x v="3"/>
    <x v="0"/>
    <x v="0"/>
    <s v="Yes"/>
    <s v="Private"/>
    <s v="Rural"/>
    <n v="99"/>
    <x v="0"/>
    <n v="26.1"/>
    <n v="28.25"/>
    <n v="26.1"/>
    <x v="1"/>
    <x v="0"/>
    <s v="0"/>
    <n v="-2.067469835913033E-3"/>
  </r>
  <r>
    <n v="13598"/>
    <x v="0"/>
    <n v="60"/>
    <x v="3"/>
    <x v="0"/>
    <x v="0"/>
    <s v="Yes"/>
    <s v="Self-employed"/>
    <s v="Urban"/>
    <n v="227.23"/>
    <x v="2"/>
    <n v="40"/>
    <n v="28.25"/>
    <n v="40"/>
    <x v="2"/>
    <x v="0"/>
    <s v="0"/>
    <n v="-2.3420189500356153E-2"/>
  </r>
  <r>
    <n v="15988"/>
    <x v="0"/>
    <n v="60"/>
    <x v="3"/>
    <x v="1"/>
    <x v="0"/>
    <s v="Yes"/>
    <s v="Private"/>
    <s v="Urban"/>
    <n v="197.09"/>
    <x v="4"/>
    <n v="34.299999999999997"/>
    <n v="28.25"/>
    <n v="34.299999999999997"/>
    <x v="0"/>
    <x v="0"/>
    <s v="0"/>
    <n v="2.3071605302661512E-2"/>
  </r>
  <r>
    <n v="16542"/>
    <x v="1"/>
    <n v="60"/>
    <x v="3"/>
    <x v="0"/>
    <x v="0"/>
    <s v="Yes"/>
    <s v="Govt_job"/>
    <s v="Urban"/>
    <n v="86.34"/>
    <x v="1"/>
    <n v="22.1"/>
    <n v="28.25"/>
    <n v="22.1"/>
    <x v="1"/>
    <x v="0"/>
    <s v="0"/>
    <n v="-5.0222756375499665E-3"/>
  </r>
  <r>
    <n v="16953"/>
    <x v="1"/>
    <n v="60"/>
    <x v="3"/>
    <x v="0"/>
    <x v="0"/>
    <s v="Yes"/>
    <s v="Govt_job"/>
    <s v="Rural"/>
    <n v="61.94"/>
    <x v="3"/>
    <n v="27.9"/>
    <n v="28.25"/>
    <n v="27.9"/>
    <x v="2"/>
    <x v="0"/>
    <s v="0"/>
    <n v="1.2266484002036809E-2"/>
  </r>
  <r>
    <n v="18752"/>
    <x v="0"/>
    <n v="60"/>
    <x v="3"/>
    <x v="0"/>
    <x v="0"/>
    <s v="Yes"/>
    <s v="Private"/>
    <s v="Rural"/>
    <n v="87.86"/>
    <x v="1"/>
    <n v="29"/>
    <n v="28.25"/>
    <n v="29"/>
    <x v="2"/>
    <x v="0"/>
    <s v="0"/>
    <n v="9.5006973574833231E-3"/>
  </r>
  <r>
    <n v="19467"/>
    <x v="0"/>
    <n v="60"/>
    <x v="3"/>
    <x v="1"/>
    <x v="0"/>
    <s v="Yes"/>
    <s v="Private"/>
    <s v="Urban"/>
    <n v="86.04"/>
    <x v="1"/>
    <n v="25.6"/>
    <n v="28.25"/>
    <n v="25.6"/>
    <x v="3"/>
    <x v="0"/>
    <s v="0"/>
    <n v="1.9229169819353208E-2"/>
  </r>
  <r>
    <n v="19805"/>
    <x v="0"/>
    <n v="60"/>
    <x v="3"/>
    <x v="0"/>
    <x v="0"/>
    <s v="No"/>
    <s v="Private"/>
    <s v="Urban"/>
    <n v="84.14"/>
    <x v="1"/>
    <n v="32.299999999999997"/>
    <n v="28.25"/>
    <n v="32.299999999999997"/>
    <x v="1"/>
    <x v="0"/>
    <s v="0"/>
    <n v="1.0835551149662176E-2"/>
  </r>
  <r>
    <n v="21077"/>
    <x v="0"/>
    <n v="60"/>
    <x v="3"/>
    <x v="0"/>
    <x v="0"/>
    <s v="Yes"/>
    <s v="Private"/>
    <s v="Rural"/>
    <n v="80.98"/>
    <x v="1"/>
    <n v="29.7"/>
    <n v="28.25"/>
    <n v="29.7"/>
    <x v="2"/>
    <x v="0"/>
    <s v="0"/>
    <n v="2.6465329493833346E-3"/>
  </r>
  <r>
    <n v="23757"/>
    <x v="1"/>
    <n v="60"/>
    <x v="3"/>
    <x v="0"/>
    <x v="0"/>
    <s v="No"/>
    <s v="Private"/>
    <s v="Urban"/>
    <n v="105.48"/>
    <x v="0"/>
    <n v="28.4"/>
    <n v="28.25"/>
    <n v="28.4"/>
    <x v="0"/>
    <x v="0"/>
    <s v="0"/>
    <n v="-1.9252954958704039E-2"/>
  </r>
  <r>
    <n v="27163"/>
    <x v="1"/>
    <n v="60"/>
    <x v="3"/>
    <x v="1"/>
    <x v="0"/>
    <s v="Yes"/>
    <s v="Private"/>
    <s v="Urban"/>
    <n v="109"/>
    <x v="0"/>
    <m/>
    <n v="28.25"/>
    <n v="28.25"/>
    <x v="0"/>
    <x v="0"/>
    <s v="0"/>
    <n v="8.6905332395552596E-3"/>
  </r>
  <r>
    <n v="27458"/>
    <x v="1"/>
    <n v="60"/>
    <x v="3"/>
    <x v="0"/>
    <x v="0"/>
    <s v="No"/>
    <s v="Private"/>
    <s v="Urban"/>
    <n v="89.22"/>
    <x v="1"/>
    <n v="37.799999999999997"/>
    <n v="28.25"/>
    <n v="37.799999999999997"/>
    <x v="1"/>
    <x v="1"/>
    <s v="1"/>
    <n v="1.0073422092651314"/>
  </r>
  <r>
    <n v="27626"/>
    <x v="1"/>
    <n v="60"/>
    <x v="3"/>
    <x v="0"/>
    <x v="0"/>
    <s v="No"/>
    <s v="Govt_job"/>
    <s v="Rural"/>
    <n v="266.58999999999997"/>
    <x v="2"/>
    <n v="25.5"/>
    <n v="28.25"/>
    <n v="25.5"/>
    <x v="1"/>
    <x v="0"/>
    <s v="0"/>
    <n v="7.5865596317098603E-3"/>
  </r>
  <r>
    <n v="32221"/>
    <x v="0"/>
    <n v="60"/>
    <x v="3"/>
    <x v="0"/>
    <x v="1"/>
    <s v="Yes"/>
    <s v="Private"/>
    <s v="Urban"/>
    <n v="91.92"/>
    <x v="1"/>
    <n v="35.9"/>
    <n v="28.25"/>
    <n v="35.9"/>
    <x v="3"/>
    <x v="1"/>
    <s v="1"/>
    <n v="1.0072742800471057"/>
  </r>
  <r>
    <n v="34026"/>
    <x v="1"/>
    <n v="60"/>
    <x v="3"/>
    <x v="0"/>
    <x v="0"/>
    <s v="Yes"/>
    <s v="Private"/>
    <s v="Rural"/>
    <n v="207.84"/>
    <x v="2"/>
    <n v="38.9"/>
    <n v="28.25"/>
    <n v="38.9"/>
    <x v="1"/>
    <x v="0"/>
    <s v="0"/>
    <n v="1.5707255621542744E-2"/>
  </r>
  <r>
    <n v="35217"/>
    <x v="1"/>
    <n v="60"/>
    <x v="3"/>
    <x v="1"/>
    <x v="0"/>
    <s v="Yes"/>
    <s v="Private"/>
    <s v="Urban"/>
    <n v="234.5"/>
    <x v="2"/>
    <n v="43.7"/>
    <n v="28.25"/>
    <n v="43.7"/>
    <x v="1"/>
    <x v="0"/>
    <s v="0"/>
    <n v="-1.7700636018083121E-2"/>
  </r>
  <r>
    <n v="35378"/>
    <x v="1"/>
    <n v="60"/>
    <x v="3"/>
    <x v="1"/>
    <x v="0"/>
    <s v="No"/>
    <s v="Private"/>
    <s v="Urban"/>
    <n v="96"/>
    <x v="1"/>
    <n v="44.5"/>
    <n v="28.25"/>
    <n v="44.5"/>
    <x v="3"/>
    <x v="0"/>
    <s v="0"/>
    <n v="2.2876693688839721E-2"/>
  </r>
  <r>
    <n v="37213"/>
    <x v="0"/>
    <n v="60"/>
    <x v="3"/>
    <x v="0"/>
    <x v="0"/>
    <s v="Yes"/>
    <s v="Self-employed"/>
    <s v="Rural"/>
    <n v="212.02"/>
    <x v="2"/>
    <m/>
    <n v="28.25"/>
    <n v="28.25"/>
    <x v="0"/>
    <x v="0"/>
    <s v="0"/>
    <n v="9.1767801315319024E-3"/>
  </r>
  <r>
    <n v="38493"/>
    <x v="0"/>
    <n v="60"/>
    <x v="3"/>
    <x v="1"/>
    <x v="1"/>
    <s v="Yes"/>
    <s v="Private"/>
    <s v="Urban"/>
    <n v="201.01"/>
    <x v="2"/>
    <n v="28"/>
    <n v="28.25"/>
    <n v="28"/>
    <x v="1"/>
    <x v="0"/>
    <s v="0"/>
    <n v="1.8144062928183685E-2"/>
  </r>
  <r>
    <n v="39745"/>
    <x v="1"/>
    <n v="60"/>
    <x v="3"/>
    <x v="0"/>
    <x v="0"/>
    <s v="Yes"/>
    <s v="Self-employed"/>
    <s v="Rural"/>
    <n v="58.65"/>
    <x v="3"/>
    <n v="30.1"/>
    <n v="28.25"/>
    <n v="30.1"/>
    <x v="1"/>
    <x v="0"/>
    <s v="0"/>
    <n v="-2.7318994630807446E-3"/>
  </r>
  <r>
    <n v="42806"/>
    <x v="1"/>
    <n v="60"/>
    <x v="3"/>
    <x v="1"/>
    <x v="0"/>
    <s v="Yes"/>
    <s v="Private"/>
    <s v="Rural"/>
    <n v="200.66"/>
    <x v="2"/>
    <n v="36.299999999999997"/>
    <n v="28.25"/>
    <n v="36.299999999999997"/>
    <x v="3"/>
    <x v="0"/>
    <s v="0"/>
    <n v="1.3568634679052805E-2"/>
  </r>
  <r>
    <n v="43172"/>
    <x v="1"/>
    <n v="60"/>
    <x v="3"/>
    <x v="0"/>
    <x v="0"/>
    <s v="Yes"/>
    <s v="Private"/>
    <s v="Urban"/>
    <n v="57.89"/>
    <x v="3"/>
    <n v="30.9"/>
    <n v="28.25"/>
    <n v="30.9"/>
    <x v="2"/>
    <x v="0"/>
    <s v="0"/>
    <n v="-1.706806126107515E-2"/>
  </r>
  <r>
    <n v="43507"/>
    <x v="1"/>
    <n v="60"/>
    <x v="3"/>
    <x v="0"/>
    <x v="0"/>
    <s v="Yes"/>
    <s v="Private"/>
    <s v="Rural"/>
    <n v="63.49"/>
    <x v="3"/>
    <n v="30.1"/>
    <n v="28.25"/>
    <n v="30.1"/>
    <x v="1"/>
    <x v="0"/>
    <s v="0"/>
    <n v="5.9482199264742405E-3"/>
  </r>
  <r>
    <n v="44177"/>
    <x v="1"/>
    <n v="60"/>
    <x v="3"/>
    <x v="0"/>
    <x v="0"/>
    <s v="Yes"/>
    <s v="Self-employed"/>
    <s v="Rural"/>
    <n v="68.959999999999994"/>
    <x v="3"/>
    <n v="30.8"/>
    <n v="28.25"/>
    <n v="30.8"/>
    <x v="0"/>
    <x v="0"/>
    <s v="0"/>
    <n v="-1.8805195061902129E-2"/>
  </r>
  <r>
    <n v="44781"/>
    <x v="1"/>
    <n v="60"/>
    <x v="3"/>
    <x v="0"/>
    <x v="1"/>
    <s v="Yes"/>
    <s v="Private"/>
    <s v="Urban"/>
    <n v="208.05"/>
    <x v="2"/>
    <n v="35.299999999999997"/>
    <n v="28.25"/>
    <n v="35.299999999999997"/>
    <x v="3"/>
    <x v="0"/>
    <s v="0"/>
    <n v="2.0573740173877298E-2"/>
  </r>
  <r>
    <n v="45399"/>
    <x v="0"/>
    <n v="60"/>
    <x v="3"/>
    <x v="0"/>
    <x v="0"/>
    <s v="Yes"/>
    <s v="Private"/>
    <s v="Urban"/>
    <n v="80.739999999999995"/>
    <x v="1"/>
    <n v="27.7"/>
    <n v="28.25"/>
    <n v="27.7"/>
    <x v="0"/>
    <x v="0"/>
    <s v="0"/>
    <n v="3.3246763608592024E-4"/>
  </r>
  <r>
    <n v="45627"/>
    <x v="0"/>
    <n v="60"/>
    <x v="3"/>
    <x v="0"/>
    <x v="0"/>
    <s v="Yes"/>
    <s v="Private"/>
    <s v="Rural"/>
    <n v="70.52"/>
    <x v="1"/>
    <n v="26.5"/>
    <n v="28.25"/>
    <n v="26.5"/>
    <x v="2"/>
    <x v="0"/>
    <s v="0"/>
    <n v="-2.794354050813852E-3"/>
  </r>
  <r>
    <n v="46048"/>
    <x v="0"/>
    <n v="60"/>
    <x v="3"/>
    <x v="0"/>
    <x v="0"/>
    <s v="Yes"/>
    <s v="Govt_job"/>
    <s v="Rural"/>
    <n v="203.27"/>
    <x v="2"/>
    <n v="29.7"/>
    <n v="28.25"/>
    <n v="29.7"/>
    <x v="1"/>
    <x v="0"/>
    <s v="0"/>
    <n v="-2.0447302902167803E-2"/>
  </r>
  <r>
    <n v="46895"/>
    <x v="0"/>
    <n v="60"/>
    <x v="3"/>
    <x v="0"/>
    <x v="0"/>
    <s v="Yes"/>
    <s v="Private"/>
    <s v="Rural"/>
    <n v="62.61"/>
    <x v="3"/>
    <n v="30.7"/>
    <n v="28.25"/>
    <n v="30.7"/>
    <x v="1"/>
    <x v="0"/>
    <s v="0"/>
    <n v="-1.859301433987786E-2"/>
  </r>
  <r>
    <n v="47357"/>
    <x v="1"/>
    <n v="60"/>
    <x v="3"/>
    <x v="0"/>
    <x v="0"/>
    <s v="Yes"/>
    <s v="Private"/>
    <s v="Rural"/>
    <n v="62.78"/>
    <x v="3"/>
    <n v="36.4"/>
    <n v="28.25"/>
    <n v="36.4"/>
    <x v="0"/>
    <x v="0"/>
    <s v="0"/>
    <n v="1.0335080017751025E-2"/>
  </r>
  <r>
    <n v="47831"/>
    <x v="0"/>
    <n v="60"/>
    <x v="3"/>
    <x v="1"/>
    <x v="0"/>
    <s v="No"/>
    <s v="Private"/>
    <s v="Urban"/>
    <n v="63.95"/>
    <x v="3"/>
    <n v="32.200000000000003"/>
    <n v="28.25"/>
    <n v="32.200000000000003"/>
    <x v="1"/>
    <x v="0"/>
    <s v="0"/>
    <n v="1.7389769360411107E-2"/>
  </r>
  <r>
    <n v="49925"/>
    <x v="1"/>
    <n v="60"/>
    <x v="3"/>
    <x v="0"/>
    <x v="0"/>
    <s v="Yes"/>
    <s v="Private"/>
    <s v="Rural"/>
    <n v="84.54"/>
    <x v="1"/>
    <n v="23.4"/>
    <n v="28.25"/>
    <n v="23.4"/>
    <x v="3"/>
    <x v="0"/>
    <s v="0"/>
    <n v="-2.3400975452279826E-2"/>
  </r>
  <r>
    <n v="51809"/>
    <x v="1"/>
    <n v="60"/>
    <x v="3"/>
    <x v="0"/>
    <x v="0"/>
    <s v="Yes"/>
    <s v="Self-employed"/>
    <s v="Rural"/>
    <n v="103.17"/>
    <x v="0"/>
    <n v="32.1"/>
    <n v="28.25"/>
    <n v="32.1"/>
    <x v="2"/>
    <x v="0"/>
    <s v="0"/>
    <n v="2.3858694444404464E-2"/>
  </r>
  <r>
    <n v="52236"/>
    <x v="1"/>
    <n v="60"/>
    <x v="3"/>
    <x v="0"/>
    <x v="0"/>
    <s v="Yes"/>
    <s v="Private"/>
    <s v="Rural"/>
    <n v="230.78"/>
    <x v="2"/>
    <n v="40.200000000000003"/>
    <n v="28.25"/>
    <n v="40.200000000000003"/>
    <x v="1"/>
    <x v="0"/>
    <s v="0"/>
    <n v="6.4116501770565045E-3"/>
  </r>
  <r>
    <n v="52826"/>
    <x v="0"/>
    <n v="60"/>
    <x v="3"/>
    <x v="0"/>
    <x v="0"/>
    <s v="Yes"/>
    <s v="Private"/>
    <s v="Rural"/>
    <n v="62.6"/>
    <x v="3"/>
    <n v="30.4"/>
    <n v="28.25"/>
    <n v="30.4"/>
    <x v="0"/>
    <x v="0"/>
    <s v="0"/>
    <n v="-1.7838084695530766E-2"/>
  </r>
  <r>
    <n v="52843"/>
    <x v="1"/>
    <n v="60"/>
    <x v="3"/>
    <x v="1"/>
    <x v="1"/>
    <s v="Yes"/>
    <s v="Private"/>
    <s v="Urban"/>
    <n v="220.24"/>
    <x v="2"/>
    <n v="36.799999999999997"/>
    <n v="28.25"/>
    <n v="36.799999999999997"/>
    <x v="1"/>
    <x v="0"/>
    <s v="0"/>
    <n v="3.7561911958302495E-3"/>
  </r>
  <r>
    <n v="52882"/>
    <x v="1"/>
    <n v="60"/>
    <x v="3"/>
    <x v="0"/>
    <x v="0"/>
    <s v="Yes"/>
    <s v="Govt_job"/>
    <s v="Rural"/>
    <n v="111.79"/>
    <x v="0"/>
    <n v="23.6"/>
    <n v="28.25"/>
    <n v="23.6"/>
    <x v="3"/>
    <x v="0"/>
    <s v="0"/>
    <n v="1.0403137431885933E-2"/>
  </r>
  <r>
    <n v="54383"/>
    <x v="0"/>
    <n v="60"/>
    <x v="3"/>
    <x v="0"/>
    <x v="0"/>
    <s v="Yes"/>
    <s v="Private"/>
    <s v="Rural"/>
    <n v="101.34"/>
    <x v="0"/>
    <n v="32.799999999999997"/>
    <n v="28.25"/>
    <n v="32.799999999999997"/>
    <x v="1"/>
    <x v="0"/>
    <s v="0"/>
    <n v="1.8047019230697091E-2"/>
  </r>
  <r>
    <n v="55459"/>
    <x v="1"/>
    <n v="60"/>
    <x v="3"/>
    <x v="0"/>
    <x v="0"/>
    <s v="No"/>
    <s v="Private"/>
    <s v="Rural"/>
    <n v="91.82"/>
    <x v="1"/>
    <n v="28.3"/>
    <n v="28.25"/>
    <n v="28.3"/>
    <x v="2"/>
    <x v="0"/>
    <s v="0"/>
    <n v="-4.1585544661258359E-3"/>
  </r>
  <r>
    <n v="55856"/>
    <x v="1"/>
    <n v="60"/>
    <x v="3"/>
    <x v="0"/>
    <x v="0"/>
    <s v="Yes"/>
    <s v="Private"/>
    <s v="Rural"/>
    <n v="83.16"/>
    <x v="1"/>
    <n v="29.7"/>
    <n v="28.25"/>
    <n v="29.7"/>
    <x v="3"/>
    <x v="0"/>
    <s v="0"/>
    <n v="1.8417229899180827E-2"/>
  </r>
  <r>
    <n v="58999"/>
    <x v="0"/>
    <n v="60"/>
    <x v="3"/>
    <x v="0"/>
    <x v="0"/>
    <s v="Yes"/>
    <s v="Govt_job"/>
    <s v="Urban"/>
    <n v="100.54"/>
    <x v="0"/>
    <n v="30.1"/>
    <n v="28.25"/>
    <n v="30.1"/>
    <x v="1"/>
    <x v="0"/>
    <s v="0"/>
    <n v="1.0793133539207762E-2"/>
  </r>
  <r>
    <n v="59292"/>
    <x v="1"/>
    <n v="60"/>
    <x v="3"/>
    <x v="0"/>
    <x v="0"/>
    <s v="Yes"/>
    <s v="Self-employed"/>
    <s v="Rural"/>
    <n v="83.57"/>
    <x v="1"/>
    <n v="24.5"/>
    <n v="28.25"/>
    <n v="24.5"/>
    <x v="1"/>
    <x v="0"/>
    <s v="0"/>
    <n v="4.7460864679480406E-3"/>
  </r>
  <r>
    <n v="59370"/>
    <x v="1"/>
    <n v="60"/>
    <x v="3"/>
    <x v="0"/>
    <x v="0"/>
    <s v="Yes"/>
    <s v="Private"/>
    <s v="Urban"/>
    <n v="65.78"/>
    <x v="3"/>
    <n v="27.5"/>
    <n v="28.25"/>
    <n v="27.5"/>
    <x v="0"/>
    <x v="0"/>
    <s v="0"/>
    <n v="-1.7523690169874519E-2"/>
  </r>
  <r>
    <n v="61010"/>
    <x v="1"/>
    <n v="60"/>
    <x v="3"/>
    <x v="0"/>
    <x v="0"/>
    <s v="Yes"/>
    <s v="Private"/>
    <s v="Urban"/>
    <n v="114.34"/>
    <x v="0"/>
    <n v="30.3"/>
    <n v="28.25"/>
    <n v="30.3"/>
    <x v="3"/>
    <x v="0"/>
    <s v="0"/>
    <n v="-1.405247223219197E-2"/>
  </r>
  <r>
    <n v="62059"/>
    <x v="0"/>
    <n v="60"/>
    <x v="3"/>
    <x v="0"/>
    <x v="0"/>
    <s v="Yes"/>
    <s v="Private"/>
    <s v="Rural"/>
    <n v="69.2"/>
    <x v="3"/>
    <n v="30.9"/>
    <n v="28.25"/>
    <n v="30.9"/>
    <x v="1"/>
    <x v="0"/>
    <s v="0"/>
    <n v="1.696202278165539E-2"/>
  </r>
  <r>
    <n v="62817"/>
    <x v="0"/>
    <n v="60"/>
    <x v="3"/>
    <x v="0"/>
    <x v="0"/>
    <s v="Yes"/>
    <s v="Private"/>
    <s v="Urban"/>
    <n v="129.16"/>
    <x v="4"/>
    <n v="33.6"/>
    <n v="28.25"/>
    <n v="33.6"/>
    <x v="3"/>
    <x v="0"/>
    <s v="0"/>
    <n v="5.6257665262855468E-4"/>
  </r>
  <r>
    <n v="62986"/>
    <x v="1"/>
    <n v="60"/>
    <x v="3"/>
    <x v="1"/>
    <x v="0"/>
    <s v="Yes"/>
    <s v="Private"/>
    <s v="Rural"/>
    <n v="78.260000000000005"/>
    <x v="1"/>
    <n v="41.7"/>
    <n v="28.25"/>
    <n v="41.7"/>
    <x v="2"/>
    <x v="0"/>
    <s v="0"/>
    <n v="1.0970294673990749E-2"/>
  </r>
  <r>
    <n v="63411"/>
    <x v="1"/>
    <n v="60"/>
    <x v="3"/>
    <x v="0"/>
    <x v="0"/>
    <s v="Yes"/>
    <s v="Private"/>
    <s v="Rural"/>
    <n v="85.6"/>
    <x v="1"/>
    <n v="34.5"/>
    <n v="28.25"/>
    <n v="34.5"/>
    <x v="0"/>
    <x v="0"/>
    <s v="0"/>
    <n v="-3.4973595647944445E-3"/>
  </r>
  <r>
    <n v="63597"/>
    <x v="1"/>
    <n v="60"/>
    <x v="3"/>
    <x v="0"/>
    <x v="0"/>
    <s v="Yes"/>
    <s v="Private"/>
    <s v="Urban"/>
    <n v="185.31"/>
    <x v="4"/>
    <n v="39.299999999999997"/>
    <n v="28.25"/>
    <n v="39.299999999999997"/>
    <x v="1"/>
    <x v="0"/>
    <s v="0"/>
    <n v="-1.1891325769493633E-2"/>
  </r>
  <r>
    <n v="63986"/>
    <x v="0"/>
    <n v="60"/>
    <x v="3"/>
    <x v="0"/>
    <x v="0"/>
    <s v="Yes"/>
    <s v="Private"/>
    <s v="Rural"/>
    <n v="153.47999999999999"/>
    <x v="4"/>
    <n v="37.299999999999997"/>
    <n v="28.25"/>
    <n v="37.299999999999997"/>
    <x v="1"/>
    <x v="0"/>
    <s v="0"/>
    <n v="1.8671744489523346E-2"/>
  </r>
  <r>
    <n v="64155"/>
    <x v="0"/>
    <n v="60"/>
    <x v="3"/>
    <x v="0"/>
    <x v="0"/>
    <s v="Yes"/>
    <s v="Govt_job"/>
    <s v="Rural"/>
    <n v="200.25"/>
    <x v="2"/>
    <n v="33.1"/>
    <n v="28.25"/>
    <n v="33.1"/>
    <x v="1"/>
    <x v="0"/>
    <s v="0"/>
    <n v="-2.0928081962938126E-2"/>
  </r>
  <r>
    <n v="67432"/>
    <x v="1"/>
    <n v="60"/>
    <x v="3"/>
    <x v="0"/>
    <x v="0"/>
    <s v="Yes"/>
    <s v="Private"/>
    <s v="Urban"/>
    <n v="97.43"/>
    <x v="1"/>
    <n v="26.4"/>
    <n v="28.25"/>
    <n v="26.4"/>
    <x v="3"/>
    <x v="1"/>
    <s v="1"/>
    <n v="0.98708220527061097"/>
  </r>
  <r>
    <n v="67438"/>
    <x v="1"/>
    <n v="60"/>
    <x v="3"/>
    <x v="0"/>
    <x v="0"/>
    <s v="Yes"/>
    <s v="Govt_job"/>
    <s v="Rural"/>
    <n v="145.94"/>
    <x v="4"/>
    <n v="29.2"/>
    <n v="28.25"/>
    <n v="29.2"/>
    <x v="0"/>
    <x v="0"/>
    <s v="0"/>
    <n v="-1.9546019760439536E-2"/>
  </r>
  <r>
    <n v="68483"/>
    <x v="1"/>
    <n v="60"/>
    <x v="3"/>
    <x v="0"/>
    <x v="0"/>
    <s v="Yes"/>
    <s v="Private"/>
    <s v="Urban"/>
    <n v="65.38"/>
    <x v="3"/>
    <n v="41.2"/>
    <n v="28.25"/>
    <n v="41.2"/>
    <x v="2"/>
    <x v="0"/>
    <s v="0"/>
    <n v="7.6537970237227802E-3"/>
  </r>
  <r>
    <n v="70674"/>
    <x v="0"/>
    <n v="60"/>
    <x v="3"/>
    <x v="0"/>
    <x v="0"/>
    <s v="Yes"/>
    <s v="Self-employed"/>
    <s v="Urban"/>
    <n v="69.53"/>
    <x v="3"/>
    <n v="26.2"/>
    <n v="28.25"/>
    <n v="26.2"/>
    <x v="1"/>
    <x v="0"/>
    <s v="0"/>
    <n v="-1.5811542861817112E-2"/>
  </r>
  <r>
    <n v="70677"/>
    <x v="0"/>
    <n v="60"/>
    <x v="3"/>
    <x v="0"/>
    <x v="0"/>
    <s v="Yes"/>
    <s v="Private"/>
    <s v="Rural"/>
    <n v="234.45"/>
    <x v="2"/>
    <n v="36.799999999999997"/>
    <n v="28.25"/>
    <n v="36.799999999999997"/>
    <x v="2"/>
    <x v="0"/>
    <s v="0"/>
    <n v="5.252425054143273E-3"/>
  </r>
  <r>
    <n v="71669"/>
    <x v="0"/>
    <n v="60"/>
    <x v="3"/>
    <x v="0"/>
    <x v="0"/>
    <s v="Yes"/>
    <s v="Private"/>
    <s v="Rural"/>
    <n v="65.16"/>
    <x v="3"/>
    <n v="30.8"/>
    <n v="28.25"/>
    <n v="30.8"/>
    <x v="1"/>
    <x v="0"/>
    <s v="0"/>
    <n v="1.5681328944054773E-3"/>
  </r>
  <r>
    <n v="967"/>
    <x v="0"/>
    <n v="61"/>
    <x v="3"/>
    <x v="0"/>
    <x v="1"/>
    <s v="Yes"/>
    <s v="Private"/>
    <s v="Urban"/>
    <n v="88.27"/>
    <x v="1"/>
    <m/>
    <n v="28.25"/>
    <n v="28.25"/>
    <x v="1"/>
    <x v="0"/>
    <s v="0"/>
    <n v="-3.1764409534861425E-3"/>
  </r>
  <r>
    <n v="1307"/>
    <x v="1"/>
    <n v="61"/>
    <x v="3"/>
    <x v="1"/>
    <x v="0"/>
    <s v="Yes"/>
    <s v="Private"/>
    <s v="Rural"/>
    <n v="170.05"/>
    <x v="4"/>
    <n v="60.2"/>
    <n v="28.25"/>
    <n v="60.2"/>
    <x v="3"/>
    <x v="0"/>
    <s v="0"/>
    <n v="2.1178604241693043E-3"/>
  </r>
  <r>
    <n v="1534"/>
    <x v="1"/>
    <n v="61"/>
    <x v="3"/>
    <x v="0"/>
    <x v="0"/>
    <s v="Yes"/>
    <s v="Private"/>
    <s v="Rural"/>
    <n v="99.35"/>
    <x v="0"/>
    <n v="26.1"/>
    <n v="28.25"/>
    <n v="26.1"/>
    <x v="3"/>
    <x v="0"/>
    <s v="0"/>
    <n v="-1.8552520836671738E-2"/>
  </r>
  <r>
    <n v="2877"/>
    <x v="1"/>
    <n v="61"/>
    <x v="3"/>
    <x v="0"/>
    <x v="0"/>
    <s v="Yes"/>
    <s v="Private"/>
    <s v="Urban"/>
    <n v="115.42"/>
    <x v="0"/>
    <n v="16.7"/>
    <n v="28.25"/>
    <n v="16.7"/>
    <x v="3"/>
    <x v="0"/>
    <s v="0"/>
    <n v="-2.4047352211637701E-2"/>
  </r>
  <r>
    <n v="3253"/>
    <x v="0"/>
    <n v="61"/>
    <x v="3"/>
    <x v="0"/>
    <x v="1"/>
    <s v="Yes"/>
    <s v="Private"/>
    <s v="Rural"/>
    <n v="111.81"/>
    <x v="0"/>
    <n v="27.3"/>
    <n v="28.25"/>
    <n v="27.3"/>
    <x v="3"/>
    <x v="1"/>
    <s v="1"/>
    <n v="0.99966056274065629"/>
  </r>
  <r>
    <n v="3379"/>
    <x v="1"/>
    <n v="61"/>
    <x v="3"/>
    <x v="0"/>
    <x v="0"/>
    <s v="Yes"/>
    <s v="Private"/>
    <s v="Urban"/>
    <n v="87.52"/>
    <x v="1"/>
    <n v="23.7"/>
    <n v="28.25"/>
    <n v="23.7"/>
    <x v="0"/>
    <x v="0"/>
    <s v="0"/>
    <n v="-3.1576970897686631E-3"/>
  </r>
  <r>
    <n v="3428"/>
    <x v="1"/>
    <n v="61"/>
    <x v="3"/>
    <x v="0"/>
    <x v="0"/>
    <s v="Yes"/>
    <s v="Self-employed"/>
    <s v="Urban"/>
    <n v="77.06"/>
    <x v="1"/>
    <n v="27"/>
    <n v="28.25"/>
    <n v="27"/>
    <x v="1"/>
    <x v="0"/>
    <s v="0"/>
    <n v="-1.450374225127285E-2"/>
  </r>
  <r>
    <n v="5824"/>
    <x v="0"/>
    <n v="61"/>
    <x v="3"/>
    <x v="0"/>
    <x v="0"/>
    <s v="Yes"/>
    <s v="Private"/>
    <s v="Rural"/>
    <n v="204.5"/>
    <x v="2"/>
    <n v="35.1"/>
    <n v="28.25"/>
    <n v="35.1"/>
    <x v="2"/>
    <x v="0"/>
    <s v="0"/>
    <n v="4.7007401433387665E-4"/>
  </r>
  <r>
    <n v="10752"/>
    <x v="1"/>
    <n v="61"/>
    <x v="3"/>
    <x v="0"/>
    <x v="0"/>
    <s v="Yes"/>
    <s v="Private"/>
    <s v="Rural"/>
    <n v="78.650000000000006"/>
    <x v="1"/>
    <n v="36.200000000000003"/>
    <n v="28.25"/>
    <n v="36.200000000000003"/>
    <x v="2"/>
    <x v="0"/>
    <s v="0"/>
    <n v="2.7243797879717311E-3"/>
  </r>
  <r>
    <n v="11169"/>
    <x v="1"/>
    <n v="61"/>
    <x v="3"/>
    <x v="0"/>
    <x v="0"/>
    <s v="Yes"/>
    <s v="Private"/>
    <s v="Urban"/>
    <n v="97.58"/>
    <x v="1"/>
    <n v="29.7"/>
    <n v="28.25"/>
    <n v="29.7"/>
    <x v="2"/>
    <x v="0"/>
    <s v="0"/>
    <n v="5.5549349233087629E-3"/>
  </r>
  <r>
    <n v="11861"/>
    <x v="0"/>
    <n v="61"/>
    <x v="3"/>
    <x v="0"/>
    <x v="0"/>
    <s v="Yes"/>
    <s v="Self-employed"/>
    <s v="Rural"/>
    <n v="81.96"/>
    <x v="1"/>
    <n v="29.9"/>
    <n v="28.25"/>
    <n v="29.9"/>
    <x v="1"/>
    <x v="0"/>
    <s v="0"/>
    <n v="1.3355788049980499E-2"/>
  </r>
  <r>
    <n v="12095"/>
    <x v="1"/>
    <n v="61"/>
    <x v="3"/>
    <x v="0"/>
    <x v="1"/>
    <s v="Yes"/>
    <s v="Govt_job"/>
    <s v="Rural"/>
    <n v="120.46"/>
    <x v="0"/>
    <n v="36.799999999999997"/>
    <n v="28.25"/>
    <n v="36.799999999999997"/>
    <x v="3"/>
    <x v="1"/>
    <s v="1"/>
    <n v="1.0156719320501684"/>
  </r>
  <r>
    <n v="13172"/>
    <x v="1"/>
    <n v="61"/>
    <x v="3"/>
    <x v="0"/>
    <x v="0"/>
    <s v="Yes"/>
    <s v="Self-employed"/>
    <s v="Urban"/>
    <n v="203.76"/>
    <x v="2"/>
    <n v="33.799999999999997"/>
    <n v="28.25"/>
    <n v="33.799999999999997"/>
    <x v="1"/>
    <x v="0"/>
    <s v="0"/>
    <n v="1.4856082741545346E-2"/>
  </r>
  <r>
    <n v="16980"/>
    <x v="1"/>
    <n v="61"/>
    <x v="3"/>
    <x v="0"/>
    <x v="0"/>
    <s v="No"/>
    <s v="Private"/>
    <s v="Rural"/>
    <n v="69.91"/>
    <x v="3"/>
    <n v="37.1"/>
    <n v="28.25"/>
    <n v="37.1"/>
    <x v="1"/>
    <x v="0"/>
    <s v="0"/>
    <n v="-2.1181352225446242E-2"/>
  </r>
  <r>
    <n v="18833"/>
    <x v="0"/>
    <n v="61"/>
    <x v="3"/>
    <x v="0"/>
    <x v="0"/>
    <s v="Yes"/>
    <s v="Self-employed"/>
    <s v="Rural"/>
    <n v="84.43"/>
    <x v="1"/>
    <n v="32.4"/>
    <n v="28.25"/>
    <n v="32.4"/>
    <x v="3"/>
    <x v="0"/>
    <s v="0"/>
    <n v="2.2140563678138742E-2"/>
  </r>
  <r>
    <n v="20185"/>
    <x v="1"/>
    <n v="61"/>
    <x v="3"/>
    <x v="0"/>
    <x v="0"/>
    <s v="Yes"/>
    <s v="Self-employed"/>
    <s v="Rural"/>
    <n v="69.77"/>
    <x v="3"/>
    <n v="29.9"/>
    <n v="28.25"/>
    <n v="29.9"/>
    <x v="1"/>
    <x v="0"/>
    <s v="0"/>
    <n v="1.0355324414429911E-2"/>
  </r>
  <r>
    <n v="20890"/>
    <x v="1"/>
    <n v="61"/>
    <x v="3"/>
    <x v="0"/>
    <x v="0"/>
    <s v="Yes"/>
    <s v="Private"/>
    <s v="Rural"/>
    <n v="79.89"/>
    <x v="1"/>
    <n v="24.5"/>
    <n v="28.25"/>
    <n v="24.5"/>
    <x v="3"/>
    <x v="0"/>
    <s v="0"/>
    <n v="-5.804587677659667E-3"/>
  </r>
  <r>
    <n v="20938"/>
    <x v="1"/>
    <n v="61"/>
    <x v="3"/>
    <x v="0"/>
    <x v="0"/>
    <s v="Yes"/>
    <s v="Private"/>
    <s v="Rural"/>
    <n v="88.41"/>
    <x v="1"/>
    <n v="25.3"/>
    <n v="28.25"/>
    <n v="25.3"/>
    <x v="2"/>
    <x v="0"/>
    <s v="0"/>
    <n v="2.3268721067683656E-2"/>
  </r>
  <r>
    <n v="22470"/>
    <x v="0"/>
    <n v="61"/>
    <x v="3"/>
    <x v="0"/>
    <x v="0"/>
    <s v="Yes"/>
    <s v="Govt_job"/>
    <s v="Urban"/>
    <n v="184.15"/>
    <x v="4"/>
    <m/>
    <n v="28.25"/>
    <n v="28.25"/>
    <x v="0"/>
    <x v="0"/>
    <s v="0"/>
    <n v="1.0538444052072216E-2"/>
  </r>
  <r>
    <n v="22865"/>
    <x v="1"/>
    <n v="61"/>
    <x v="3"/>
    <x v="0"/>
    <x v="0"/>
    <s v="Yes"/>
    <s v="Private"/>
    <s v="Rural"/>
    <n v="219.38"/>
    <x v="2"/>
    <m/>
    <n v="28.25"/>
    <n v="28.25"/>
    <x v="1"/>
    <x v="0"/>
    <s v="0"/>
    <n v="-1.6135022145273924E-2"/>
  </r>
  <r>
    <n v="23514"/>
    <x v="1"/>
    <n v="61"/>
    <x v="3"/>
    <x v="0"/>
    <x v="0"/>
    <s v="Yes"/>
    <s v="Self-employed"/>
    <s v="Urban"/>
    <n v="75.459999999999994"/>
    <x v="1"/>
    <n v="29.3"/>
    <n v="28.25"/>
    <n v="29.3"/>
    <x v="2"/>
    <x v="0"/>
    <s v="0"/>
    <n v="2.5704350556381927E-3"/>
  </r>
  <r>
    <n v="24836"/>
    <x v="1"/>
    <n v="61"/>
    <x v="3"/>
    <x v="0"/>
    <x v="0"/>
    <s v="Yes"/>
    <s v="Private"/>
    <s v="Rural"/>
    <n v="72.010000000000005"/>
    <x v="1"/>
    <n v="26"/>
    <n v="28.25"/>
    <n v="26"/>
    <x v="2"/>
    <x v="0"/>
    <s v="0"/>
    <n v="1.2884675412580843E-2"/>
  </r>
  <r>
    <n v="25811"/>
    <x v="1"/>
    <n v="61"/>
    <x v="3"/>
    <x v="0"/>
    <x v="0"/>
    <s v="Yes"/>
    <s v="Private"/>
    <s v="Urban"/>
    <n v="98.35"/>
    <x v="1"/>
    <n v="26.6"/>
    <n v="28.25"/>
    <n v="26.6"/>
    <x v="1"/>
    <x v="0"/>
    <s v="0"/>
    <n v="-3.1465780907980303E-3"/>
  </r>
  <r>
    <n v="26826"/>
    <x v="1"/>
    <n v="61"/>
    <x v="3"/>
    <x v="0"/>
    <x v="0"/>
    <s v="Yes"/>
    <s v="Self-employed"/>
    <s v="Urban"/>
    <n v="73.36"/>
    <x v="1"/>
    <n v="16.100000000000001"/>
    <n v="28.25"/>
    <n v="16.100000000000001"/>
    <x v="1"/>
    <x v="0"/>
    <s v="0"/>
    <n v="1.5736064876743339E-2"/>
  </r>
  <r>
    <n v="26999"/>
    <x v="0"/>
    <n v="61"/>
    <x v="3"/>
    <x v="1"/>
    <x v="1"/>
    <s v="Yes"/>
    <s v="Govt_job"/>
    <s v="Rural"/>
    <n v="86.06"/>
    <x v="1"/>
    <n v="34.799999999999997"/>
    <n v="28.25"/>
    <n v="34.799999999999997"/>
    <x v="1"/>
    <x v="0"/>
    <s v="0"/>
    <n v="-5.368288894218998E-3"/>
  </r>
  <r>
    <n v="27966"/>
    <x v="1"/>
    <n v="61"/>
    <x v="3"/>
    <x v="0"/>
    <x v="0"/>
    <s v="Yes"/>
    <s v="Private"/>
    <s v="Urban"/>
    <n v="74.819999999999993"/>
    <x v="1"/>
    <n v="30.6"/>
    <n v="28.25"/>
    <n v="30.6"/>
    <x v="1"/>
    <x v="0"/>
    <s v="0"/>
    <n v="5.0279497318477364E-3"/>
  </r>
  <r>
    <n v="28364"/>
    <x v="0"/>
    <n v="61"/>
    <x v="3"/>
    <x v="0"/>
    <x v="0"/>
    <s v="Yes"/>
    <s v="Private"/>
    <s v="Urban"/>
    <n v="84.12"/>
    <x v="1"/>
    <n v="25.1"/>
    <n v="28.25"/>
    <n v="25.1"/>
    <x v="2"/>
    <x v="0"/>
    <s v="0"/>
    <n v="1.1798066361942954E-2"/>
  </r>
  <r>
    <n v="28378"/>
    <x v="0"/>
    <n v="61"/>
    <x v="3"/>
    <x v="1"/>
    <x v="1"/>
    <s v="Yes"/>
    <s v="Private"/>
    <s v="Urban"/>
    <n v="112.24"/>
    <x v="0"/>
    <n v="37.4"/>
    <n v="28.25"/>
    <n v="37.4"/>
    <x v="3"/>
    <x v="1"/>
    <s v="1"/>
    <n v="1.0043758872866477"/>
  </r>
  <r>
    <n v="31390"/>
    <x v="1"/>
    <n v="61"/>
    <x v="3"/>
    <x v="0"/>
    <x v="0"/>
    <s v="Yes"/>
    <s v="Private"/>
    <s v="Rural"/>
    <n v="71.400000000000006"/>
    <x v="1"/>
    <n v="29.2"/>
    <n v="28.25"/>
    <n v="29.2"/>
    <x v="2"/>
    <x v="0"/>
    <s v="0"/>
    <n v="6.3629404665070718E-3"/>
  </r>
  <r>
    <n v="31795"/>
    <x v="0"/>
    <n v="61"/>
    <x v="3"/>
    <x v="0"/>
    <x v="0"/>
    <s v="Yes"/>
    <s v="Self-employed"/>
    <s v="Urban"/>
    <n v="73.239999999999995"/>
    <x v="1"/>
    <n v="34.9"/>
    <n v="28.25"/>
    <n v="34.9"/>
    <x v="1"/>
    <x v="0"/>
    <s v="0"/>
    <n v="6.9492766000705808E-3"/>
  </r>
  <r>
    <n v="34895"/>
    <x v="0"/>
    <n v="61"/>
    <x v="3"/>
    <x v="0"/>
    <x v="0"/>
    <s v="Yes"/>
    <s v="Private"/>
    <s v="Urban"/>
    <n v="68.17"/>
    <x v="3"/>
    <n v="43.8"/>
    <n v="28.25"/>
    <n v="43.8"/>
    <x v="2"/>
    <x v="0"/>
    <s v="0"/>
    <n v="1.223370965359738E-4"/>
  </r>
  <r>
    <n v="35584"/>
    <x v="0"/>
    <n v="61"/>
    <x v="3"/>
    <x v="0"/>
    <x v="0"/>
    <s v="Yes"/>
    <s v="Private"/>
    <s v="Rural"/>
    <n v="89.75"/>
    <x v="1"/>
    <n v="25.4"/>
    <n v="28.25"/>
    <n v="25.4"/>
    <x v="1"/>
    <x v="0"/>
    <s v="0"/>
    <n v="-1.4309277327435066E-2"/>
  </r>
  <r>
    <n v="36589"/>
    <x v="1"/>
    <n v="61"/>
    <x v="3"/>
    <x v="0"/>
    <x v="0"/>
    <s v="Yes"/>
    <s v="Self-employed"/>
    <s v="Urban"/>
    <n v="180.8"/>
    <x v="4"/>
    <n v="20.3"/>
    <n v="28.25"/>
    <n v="20.3"/>
    <x v="1"/>
    <x v="0"/>
    <s v="0"/>
    <n v="-3.935612270580818E-3"/>
  </r>
  <r>
    <n v="36837"/>
    <x v="1"/>
    <n v="61"/>
    <x v="3"/>
    <x v="0"/>
    <x v="0"/>
    <s v="Yes"/>
    <s v="Self-employed"/>
    <s v="Urban"/>
    <n v="69.88"/>
    <x v="3"/>
    <n v="27.1"/>
    <n v="28.25"/>
    <n v="27.1"/>
    <x v="1"/>
    <x v="0"/>
    <s v="0"/>
    <n v="2.4497381220985704E-2"/>
  </r>
  <r>
    <n v="37349"/>
    <x v="1"/>
    <n v="61"/>
    <x v="3"/>
    <x v="0"/>
    <x v="0"/>
    <s v="Yes"/>
    <s v="Private"/>
    <s v="Rural"/>
    <n v="123.36"/>
    <x v="0"/>
    <n v="33.4"/>
    <n v="28.25"/>
    <n v="33.4"/>
    <x v="1"/>
    <x v="0"/>
    <s v="0"/>
    <n v="9.3481850647827436E-3"/>
  </r>
  <r>
    <n v="38980"/>
    <x v="0"/>
    <n v="61"/>
    <x v="3"/>
    <x v="0"/>
    <x v="0"/>
    <s v="Yes"/>
    <s v="Govt_job"/>
    <s v="Urban"/>
    <n v="107.33"/>
    <x v="0"/>
    <n v="26.4"/>
    <n v="28.25"/>
    <n v="26.4"/>
    <x v="2"/>
    <x v="0"/>
    <s v="0"/>
    <n v="-1.9079351180128462E-2"/>
  </r>
  <r>
    <n v="39202"/>
    <x v="1"/>
    <n v="61"/>
    <x v="3"/>
    <x v="1"/>
    <x v="1"/>
    <s v="Yes"/>
    <s v="Private"/>
    <s v="Urban"/>
    <n v="237.58"/>
    <x v="2"/>
    <m/>
    <n v="28.25"/>
    <n v="28.25"/>
    <x v="2"/>
    <x v="0"/>
    <s v="0"/>
    <n v="-2.1636231280570857E-2"/>
  </r>
  <r>
    <n v="40353"/>
    <x v="1"/>
    <n v="61"/>
    <x v="3"/>
    <x v="0"/>
    <x v="0"/>
    <s v="Yes"/>
    <s v="Private"/>
    <s v="Urban"/>
    <n v="114.09"/>
    <x v="0"/>
    <n v="25.7"/>
    <n v="28.25"/>
    <n v="25.7"/>
    <x v="1"/>
    <x v="0"/>
    <s v="0"/>
    <n v="7.0158140817634827E-3"/>
  </r>
  <r>
    <n v="41618"/>
    <x v="0"/>
    <n v="61"/>
    <x v="3"/>
    <x v="0"/>
    <x v="0"/>
    <s v="No"/>
    <s v="Private"/>
    <s v="Rural"/>
    <n v="140.07"/>
    <x v="4"/>
    <n v="29.5"/>
    <n v="28.25"/>
    <n v="29.5"/>
    <x v="1"/>
    <x v="0"/>
    <s v="0"/>
    <n v="6.4600629839340891E-4"/>
  </r>
  <r>
    <n v="42727"/>
    <x v="1"/>
    <n v="61"/>
    <x v="3"/>
    <x v="0"/>
    <x v="0"/>
    <s v="Yes"/>
    <s v="Private"/>
    <s v="Rural"/>
    <n v="60.91"/>
    <x v="3"/>
    <n v="29.8"/>
    <n v="28.25"/>
    <n v="29.8"/>
    <x v="0"/>
    <x v="0"/>
    <s v="0"/>
    <n v="-1.8867835453335154E-2"/>
  </r>
  <r>
    <n v="42856"/>
    <x v="0"/>
    <n v="61"/>
    <x v="3"/>
    <x v="0"/>
    <x v="0"/>
    <s v="Yes"/>
    <s v="Private"/>
    <s v="Urban"/>
    <n v="99.16"/>
    <x v="0"/>
    <n v="26.6"/>
    <n v="28.25"/>
    <n v="26.6"/>
    <x v="3"/>
    <x v="0"/>
    <s v="0"/>
    <n v="-2.0725048175094581E-2"/>
  </r>
  <r>
    <n v="46455"/>
    <x v="1"/>
    <n v="61"/>
    <x v="3"/>
    <x v="0"/>
    <x v="0"/>
    <s v="Yes"/>
    <s v="Private"/>
    <s v="Urban"/>
    <n v="125.74"/>
    <x v="4"/>
    <n v="32.6"/>
    <n v="28.25"/>
    <n v="32.6"/>
    <x v="0"/>
    <x v="0"/>
    <s v="0"/>
    <n v="1.0988149398005787E-2"/>
  </r>
  <r>
    <n v="47348"/>
    <x v="1"/>
    <n v="61"/>
    <x v="3"/>
    <x v="0"/>
    <x v="0"/>
    <s v="Yes"/>
    <s v="Private"/>
    <s v="Urban"/>
    <n v="129.31"/>
    <x v="4"/>
    <n v="30.7"/>
    <n v="28.25"/>
    <n v="30.7"/>
    <x v="2"/>
    <x v="0"/>
    <s v="0"/>
    <n v="-2.4417352895442234E-2"/>
  </r>
  <r>
    <n v="48069"/>
    <x v="1"/>
    <n v="61"/>
    <x v="3"/>
    <x v="0"/>
    <x v="0"/>
    <s v="Yes"/>
    <s v="Private"/>
    <s v="Rural"/>
    <n v="194.53"/>
    <x v="4"/>
    <n v="45"/>
    <n v="28.25"/>
    <n v="45"/>
    <x v="1"/>
    <x v="0"/>
    <s v="0"/>
    <n v="-2.2915852949508514E-2"/>
  </r>
  <r>
    <n v="48169"/>
    <x v="1"/>
    <n v="61"/>
    <x v="3"/>
    <x v="0"/>
    <x v="0"/>
    <s v="Yes"/>
    <s v="Self-employed"/>
    <s v="Urban"/>
    <n v="65.209999999999994"/>
    <x v="3"/>
    <n v="27.7"/>
    <n v="28.25"/>
    <n v="27.7"/>
    <x v="0"/>
    <x v="0"/>
    <s v="0"/>
    <n v="-1.5750418835719592E-3"/>
  </r>
  <r>
    <n v="48459"/>
    <x v="0"/>
    <n v="61"/>
    <x v="3"/>
    <x v="0"/>
    <x v="0"/>
    <s v="Yes"/>
    <s v="Self-employed"/>
    <s v="Urban"/>
    <n v="111.94"/>
    <x v="0"/>
    <n v="26.5"/>
    <n v="28.25"/>
    <n v="26.5"/>
    <x v="3"/>
    <x v="0"/>
    <s v="0"/>
    <n v="1.0091286452965947E-2"/>
  </r>
  <r>
    <n v="48883"/>
    <x v="0"/>
    <n v="61"/>
    <x v="3"/>
    <x v="0"/>
    <x v="0"/>
    <s v="Yes"/>
    <s v="Govt_job"/>
    <s v="Rural"/>
    <n v="192.47"/>
    <x v="4"/>
    <n v="30.3"/>
    <n v="28.25"/>
    <n v="30.3"/>
    <x v="1"/>
    <x v="0"/>
    <s v="0"/>
    <n v="-1.2901177289049626E-2"/>
  </r>
  <r>
    <n v="49023"/>
    <x v="0"/>
    <n v="61"/>
    <x v="3"/>
    <x v="1"/>
    <x v="0"/>
    <s v="Yes"/>
    <s v="Self-employed"/>
    <s v="Rural"/>
    <n v="102.54"/>
    <x v="0"/>
    <n v="40.5"/>
    <n v="28.25"/>
    <n v="40.5"/>
    <x v="1"/>
    <x v="0"/>
    <s v="0"/>
    <n v="1.1592046646758425E-2"/>
  </r>
  <r>
    <n v="50726"/>
    <x v="0"/>
    <n v="61"/>
    <x v="3"/>
    <x v="0"/>
    <x v="0"/>
    <s v="Yes"/>
    <s v="Private"/>
    <s v="Rural"/>
    <n v="140.96"/>
    <x v="4"/>
    <n v="34"/>
    <n v="28.25"/>
    <n v="34"/>
    <x v="3"/>
    <x v="0"/>
    <s v="0"/>
    <n v="-2.1521571675521461E-2"/>
  </r>
  <r>
    <n v="51385"/>
    <x v="0"/>
    <n v="61"/>
    <x v="3"/>
    <x v="0"/>
    <x v="0"/>
    <s v="Yes"/>
    <s v="Private"/>
    <s v="Rural"/>
    <n v="81.25"/>
    <x v="1"/>
    <n v="43.4"/>
    <n v="28.25"/>
    <n v="43.4"/>
    <x v="3"/>
    <x v="0"/>
    <s v="0"/>
    <n v="-1.3462443838944826E-2"/>
  </r>
  <r>
    <n v="51486"/>
    <x v="1"/>
    <n v="61"/>
    <x v="3"/>
    <x v="0"/>
    <x v="0"/>
    <s v="Yes"/>
    <s v="Private"/>
    <s v="Rural"/>
    <n v="106.65"/>
    <x v="0"/>
    <n v="35.9"/>
    <n v="28.25"/>
    <n v="35.9"/>
    <x v="2"/>
    <x v="0"/>
    <s v="0"/>
    <n v="4.1944847952579967E-3"/>
  </r>
  <r>
    <n v="51676"/>
    <x v="1"/>
    <n v="61"/>
    <x v="3"/>
    <x v="0"/>
    <x v="0"/>
    <s v="Yes"/>
    <s v="Self-employed"/>
    <s v="Rural"/>
    <n v="202.21"/>
    <x v="2"/>
    <m/>
    <n v="28.25"/>
    <n v="28.25"/>
    <x v="1"/>
    <x v="1"/>
    <s v="1"/>
    <n v="0.99836586967779239"/>
  </r>
  <r>
    <n v="52024"/>
    <x v="1"/>
    <n v="61"/>
    <x v="3"/>
    <x v="0"/>
    <x v="0"/>
    <s v="Yes"/>
    <s v="Govt_job"/>
    <s v="Urban"/>
    <n v="97.86"/>
    <x v="1"/>
    <n v="19.100000000000001"/>
    <n v="28.25"/>
    <n v="19.100000000000001"/>
    <x v="2"/>
    <x v="0"/>
    <s v="0"/>
    <n v="1.1186721289272339E-2"/>
  </r>
  <r>
    <n v="53515"/>
    <x v="0"/>
    <n v="61"/>
    <x v="3"/>
    <x v="0"/>
    <x v="0"/>
    <s v="Yes"/>
    <s v="Private"/>
    <s v="Rural"/>
    <n v="214.05"/>
    <x v="2"/>
    <n v="29.4"/>
    <n v="28.25"/>
    <n v="29.4"/>
    <x v="2"/>
    <x v="0"/>
    <s v="0"/>
    <n v="3.7049283626375885E-3"/>
  </r>
  <r>
    <n v="53897"/>
    <x v="1"/>
    <n v="61"/>
    <x v="3"/>
    <x v="0"/>
    <x v="0"/>
    <s v="Yes"/>
    <s v="Private"/>
    <s v="Urban"/>
    <n v="108.18"/>
    <x v="0"/>
    <n v="19.100000000000001"/>
    <n v="28.25"/>
    <n v="19.100000000000001"/>
    <x v="1"/>
    <x v="0"/>
    <s v="0"/>
    <n v="1.7289952670603188E-2"/>
  </r>
  <r>
    <n v="54347"/>
    <x v="0"/>
    <n v="61"/>
    <x v="3"/>
    <x v="0"/>
    <x v="0"/>
    <s v="Yes"/>
    <s v="Self-employed"/>
    <s v="Rural"/>
    <n v="155.32"/>
    <x v="4"/>
    <n v="26.6"/>
    <n v="28.25"/>
    <n v="26.6"/>
    <x v="2"/>
    <x v="0"/>
    <s v="0"/>
    <n v="-1.4193168045446602E-2"/>
  </r>
  <r>
    <n v="54497"/>
    <x v="1"/>
    <n v="61"/>
    <x v="3"/>
    <x v="0"/>
    <x v="0"/>
    <s v="Yes"/>
    <s v="Private"/>
    <s v="Rural"/>
    <n v="93.97"/>
    <x v="1"/>
    <n v="39.4"/>
    <n v="28.25"/>
    <n v="39.4"/>
    <x v="0"/>
    <x v="0"/>
    <s v="0"/>
    <n v="1.9636493131729226E-2"/>
  </r>
  <r>
    <n v="55810"/>
    <x v="1"/>
    <n v="61"/>
    <x v="3"/>
    <x v="0"/>
    <x v="0"/>
    <s v="Yes"/>
    <s v="Self-employed"/>
    <s v="Rural"/>
    <n v="93.48"/>
    <x v="1"/>
    <n v="23.7"/>
    <n v="28.25"/>
    <n v="23.7"/>
    <x v="0"/>
    <x v="0"/>
    <s v="0"/>
    <n v="-3.9298397449418487E-3"/>
  </r>
  <r>
    <n v="57533"/>
    <x v="0"/>
    <n v="61"/>
    <x v="3"/>
    <x v="1"/>
    <x v="0"/>
    <s v="Yes"/>
    <s v="Private"/>
    <s v="Urban"/>
    <n v="102.53"/>
    <x v="0"/>
    <n v="28.3"/>
    <n v="28.25"/>
    <n v="28.3"/>
    <x v="2"/>
    <x v="0"/>
    <s v="0"/>
    <n v="2.3368306666073653E-2"/>
  </r>
  <r>
    <n v="58587"/>
    <x v="0"/>
    <n v="61"/>
    <x v="3"/>
    <x v="0"/>
    <x v="0"/>
    <s v="Yes"/>
    <s v="Private"/>
    <s v="Urban"/>
    <n v="61.32"/>
    <x v="3"/>
    <n v="23.7"/>
    <n v="28.25"/>
    <n v="23.7"/>
    <x v="3"/>
    <x v="0"/>
    <s v="0"/>
    <n v="1.6792547382848234E-2"/>
  </r>
  <r>
    <n v="59762"/>
    <x v="0"/>
    <n v="61"/>
    <x v="3"/>
    <x v="0"/>
    <x v="0"/>
    <s v="Yes"/>
    <s v="Private"/>
    <s v="Urban"/>
    <n v="227.98"/>
    <x v="2"/>
    <n v="14.2"/>
    <n v="28.25"/>
    <n v="14.2"/>
    <x v="0"/>
    <x v="0"/>
    <s v="0"/>
    <n v="-8.6559444731744099E-3"/>
  </r>
  <r>
    <n v="59801"/>
    <x v="1"/>
    <n v="61"/>
    <x v="3"/>
    <x v="0"/>
    <x v="0"/>
    <s v="Yes"/>
    <s v="Private"/>
    <s v="Urban"/>
    <n v="60.61"/>
    <x v="3"/>
    <n v="24.5"/>
    <n v="28.25"/>
    <n v="24.5"/>
    <x v="1"/>
    <x v="0"/>
    <s v="0"/>
    <n v="8.9136160286935277E-3"/>
  </r>
  <r>
    <n v="60744"/>
    <x v="0"/>
    <n v="61"/>
    <x v="3"/>
    <x v="1"/>
    <x v="0"/>
    <s v="Yes"/>
    <s v="Self-employed"/>
    <s v="Rural"/>
    <n v="76.11"/>
    <x v="1"/>
    <n v="27.3"/>
    <n v="28.25"/>
    <n v="27.3"/>
    <x v="3"/>
    <x v="1"/>
    <s v="1"/>
    <n v="0.9822500192369692"/>
  </r>
  <r>
    <n v="61667"/>
    <x v="1"/>
    <n v="61"/>
    <x v="3"/>
    <x v="0"/>
    <x v="0"/>
    <s v="Yes"/>
    <s v="Private"/>
    <s v="Rural"/>
    <n v="144.13999999999999"/>
    <x v="4"/>
    <n v="29.8"/>
    <n v="28.25"/>
    <n v="29.8"/>
    <x v="1"/>
    <x v="0"/>
    <s v="0"/>
    <n v="-6.3791442482197423E-3"/>
  </r>
  <r>
    <n v="61979"/>
    <x v="1"/>
    <n v="61"/>
    <x v="3"/>
    <x v="0"/>
    <x v="0"/>
    <s v="Yes"/>
    <s v="Govt_job"/>
    <s v="Urban"/>
    <n v="106.01"/>
    <x v="0"/>
    <n v="34"/>
    <n v="28.25"/>
    <n v="34"/>
    <x v="3"/>
    <x v="0"/>
    <s v="0"/>
    <n v="-4.9706596582834387E-3"/>
  </r>
  <r>
    <n v="64189"/>
    <x v="0"/>
    <n v="61"/>
    <x v="3"/>
    <x v="0"/>
    <x v="0"/>
    <s v="Yes"/>
    <s v="Self-employed"/>
    <s v="Rural"/>
    <n v="152.84"/>
    <x v="4"/>
    <n v="28.6"/>
    <n v="28.25"/>
    <n v="28.6"/>
    <x v="0"/>
    <x v="0"/>
    <s v="0"/>
    <n v="-6.4583124955304109E-3"/>
  </r>
  <r>
    <n v="64420"/>
    <x v="1"/>
    <n v="61"/>
    <x v="3"/>
    <x v="0"/>
    <x v="0"/>
    <s v="Yes"/>
    <s v="Govt_job"/>
    <s v="Rural"/>
    <n v="120.23"/>
    <x v="0"/>
    <n v="22.7"/>
    <n v="28.25"/>
    <n v="22.7"/>
    <x v="0"/>
    <x v="0"/>
    <s v="0"/>
    <n v="1.1815750077377896E-2"/>
  </r>
  <r>
    <n v="66362"/>
    <x v="1"/>
    <n v="61"/>
    <x v="3"/>
    <x v="0"/>
    <x v="0"/>
    <s v="Yes"/>
    <s v="Private"/>
    <s v="Urban"/>
    <n v="129.31"/>
    <x v="4"/>
    <n v="41.2"/>
    <n v="28.25"/>
    <n v="41.2"/>
    <x v="0"/>
    <x v="0"/>
    <s v="0"/>
    <n v="-1.7699234251404638E-2"/>
  </r>
  <r>
    <n v="66922"/>
    <x v="0"/>
    <n v="61"/>
    <x v="3"/>
    <x v="1"/>
    <x v="1"/>
    <s v="No"/>
    <s v="Private"/>
    <s v="Rural"/>
    <n v="148.24"/>
    <x v="4"/>
    <n v="32.200000000000003"/>
    <n v="28.25"/>
    <n v="32.200000000000003"/>
    <x v="2"/>
    <x v="0"/>
    <s v="0"/>
    <n v="-4.5428972254750013E-3"/>
  </r>
  <r>
    <n v="66955"/>
    <x v="0"/>
    <n v="61"/>
    <x v="3"/>
    <x v="0"/>
    <x v="1"/>
    <s v="Yes"/>
    <s v="Private"/>
    <s v="Urban"/>
    <n v="209.86"/>
    <x v="2"/>
    <m/>
    <n v="28.25"/>
    <n v="28.25"/>
    <x v="0"/>
    <x v="1"/>
    <s v="1"/>
    <n v="0.99366432708863872"/>
  </r>
  <r>
    <n v="68171"/>
    <x v="0"/>
    <n v="61"/>
    <x v="3"/>
    <x v="0"/>
    <x v="0"/>
    <s v="Yes"/>
    <s v="Self-employed"/>
    <s v="Urban"/>
    <n v="116.78"/>
    <x v="0"/>
    <n v="39.799999999999997"/>
    <n v="28.25"/>
    <n v="39.799999999999997"/>
    <x v="2"/>
    <x v="0"/>
    <s v="0"/>
    <n v="-1.9736131476130368E-2"/>
  </r>
  <r>
    <n v="68692"/>
    <x v="0"/>
    <n v="61"/>
    <x v="3"/>
    <x v="1"/>
    <x v="0"/>
    <s v="Yes"/>
    <s v="Private"/>
    <s v="Urban"/>
    <n v="66.459999999999994"/>
    <x v="3"/>
    <n v="31.5"/>
    <n v="28.25"/>
    <n v="31.5"/>
    <x v="2"/>
    <x v="0"/>
    <s v="0"/>
    <n v="-1.5670327161686055E-2"/>
  </r>
  <r>
    <n v="69645"/>
    <x v="0"/>
    <n v="61"/>
    <x v="3"/>
    <x v="0"/>
    <x v="0"/>
    <s v="Yes"/>
    <s v="Govt_job"/>
    <s v="Rural"/>
    <n v="112.95"/>
    <x v="0"/>
    <n v="22.2"/>
    <n v="28.25"/>
    <n v="22.2"/>
    <x v="2"/>
    <x v="0"/>
    <s v="0"/>
    <n v="-1.9108699287595898E-2"/>
  </r>
  <r>
    <n v="71182"/>
    <x v="1"/>
    <n v="61"/>
    <x v="3"/>
    <x v="1"/>
    <x v="0"/>
    <s v="Yes"/>
    <s v="Govt_job"/>
    <s v="Urban"/>
    <n v="153.38"/>
    <x v="4"/>
    <n v="38.799999999999997"/>
    <n v="28.25"/>
    <n v="38.799999999999997"/>
    <x v="1"/>
    <x v="0"/>
    <s v="0"/>
    <n v="3.6928624378509967E-3"/>
  </r>
  <r>
    <n v="72214"/>
    <x v="0"/>
    <n v="61"/>
    <x v="3"/>
    <x v="0"/>
    <x v="0"/>
    <s v="Yes"/>
    <s v="Self-employed"/>
    <s v="Urban"/>
    <n v="69.150000000000006"/>
    <x v="3"/>
    <n v="27.7"/>
    <n v="28.25"/>
    <n v="27.7"/>
    <x v="2"/>
    <x v="0"/>
    <s v="0"/>
    <n v="1.9540452651644231E-2"/>
  </r>
  <r>
    <n v="72547"/>
    <x v="0"/>
    <n v="61"/>
    <x v="3"/>
    <x v="0"/>
    <x v="0"/>
    <s v="Yes"/>
    <s v="Private"/>
    <s v="Rural"/>
    <n v="55.26"/>
    <x v="3"/>
    <n v="33.200000000000003"/>
    <n v="28.25"/>
    <n v="33.200000000000003"/>
    <x v="0"/>
    <x v="0"/>
    <s v="0"/>
    <n v="8.3811447018696198E-3"/>
  </r>
  <r>
    <n v="1231"/>
    <x v="1"/>
    <n v="62"/>
    <x v="3"/>
    <x v="0"/>
    <x v="0"/>
    <s v="Yes"/>
    <s v="Govt_job"/>
    <s v="Rural"/>
    <n v="73.44"/>
    <x v="1"/>
    <n v="23.4"/>
    <n v="28.25"/>
    <n v="23.4"/>
    <x v="0"/>
    <x v="0"/>
    <s v="0"/>
    <n v="-3.5383819557429862E-3"/>
  </r>
  <r>
    <n v="3816"/>
    <x v="0"/>
    <n v="62"/>
    <x v="3"/>
    <x v="0"/>
    <x v="0"/>
    <s v="Yes"/>
    <s v="Private"/>
    <s v="Rural"/>
    <n v="80.72"/>
    <x v="1"/>
    <n v="26"/>
    <n v="28.25"/>
    <n v="26"/>
    <x v="2"/>
    <x v="0"/>
    <s v="0"/>
    <n v="-1.7657808326334339E-2"/>
  </r>
  <r>
    <n v="6480"/>
    <x v="0"/>
    <n v="62"/>
    <x v="3"/>
    <x v="0"/>
    <x v="0"/>
    <s v="No"/>
    <s v="Govt_job"/>
    <s v="Urban"/>
    <n v="93.55"/>
    <x v="1"/>
    <n v="31.7"/>
    <n v="28.25"/>
    <n v="31.7"/>
    <x v="1"/>
    <x v="0"/>
    <s v="0"/>
    <n v="-6.6517819877016937E-3"/>
  </r>
  <r>
    <n v="10744"/>
    <x v="0"/>
    <n v="62"/>
    <x v="3"/>
    <x v="0"/>
    <x v="1"/>
    <s v="Yes"/>
    <s v="Govt_job"/>
    <s v="Rural"/>
    <n v="73.7"/>
    <x v="1"/>
    <n v="26.2"/>
    <n v="28.25"/>
    <n v="26.2"/>
    <x v="1"/>
    <x v="0"/>
    <s v="0"/>
    <n v="-1.899452095983022E-2"/>
  </r>
  <r>
    <n v="11730"/>
    <x v="1"/>
    <n v="62"/>
    <x v="3"/>
    <x v="1"/>
    <x v="0"/>
    <s v="Yes"/>
    <s v="Govt_job"/>
    <s v="Rural"/>
    <n v="77.040000000000006"/>
    <x v="1"/>
    <n v="34.700000000000003"/>
    <n v="28.25"/>
    <n v="34.700000000000003"/>
    <x v="1"/>
    <x v="0"/>
    <s v="0"/>
    <n v="2.3253438240052698E-2"/>
  </r>
  <r>
    <n v="13176"/>
    <x v="1"/>
    <n v="62"/>
    <x v="3"/>
    <x v="1"/>
    <x v="0"/>
    <s v="Yes"/>
    <s v="Private"/>
    <s v="Urban"/>
    <n v="78.02"/>
    <x v="1"/>
    <n v="36.4"/>
    <n v="28.25"/>
    <n v="36.4"/>
    <x v="1"/>
    <x v="0"/>
    <s v="0"/>
    <n v="-1.7004270283003865E-2"/>
  </r>
  <r>
    <n v="14789"/>
    <x v="1"/>
    <n v="62"/>
    <x v="3"/>
    <x v="0"/>
    <x v="0"/>
    <s v="Yes"/>
    <s v="Private"/>
    <s v="Rural"/>
    <n v="117.63"/>
    <x v="0"/>
    <n v="27.1"/>
    <n v="28.25"/>
    <n v="27.1"/>
    <x v="2"/>
    <x v="0"/>
    <s v="0"/>
    <n v="3.5217686718022612E-4"/>
  </r>
  <r>
    <n v="16837"/>
    <x v="0"/>
    <n v="62"/>
    <x v="3"/>
    <x v="1"/>
    <x v="0"/>
    <s v="Yes"/>
    <s v="Private"/>
    <s v="Rural"/>
    <n v="77.92"/>
    <x v="1"/>
    <n v="26.7"/>
    <n v="28.25"/>
    <n v="26.7"/>
    <x v="1"/>
    <x v="0"/>
    <s v="0"/>
    <n v="-5.9700543851784636E-3"/>
  </r>
  <r>
    <n v="17697"/>
    <x v="1"/>
    <n v="62"/>
    <x v="3"/>
    <x v="0"/>
    <x v="0"/>
    <s v="Yes"/>
    <s v="Govt_job"/>
    <s v="Urban"/>
    <n v="67.069999999999993"/>
    <x v="3"/>
    <n v="24.5"/>
    <n v="28.25"/>
    <n v="24.5"/>
    <x v="1"/>
    <x v="0"/>
    <s v="0"/>
    <n v="5.7999312534113279E-3"/>
  </r>
  <r>
    <n v="17708"/>
    <x v="0"/>
    <n v="62"/>
    <x v="3"/>
    <x v="0"/>
    <x v="0"/>
    <s v="Yes"/>
    <s v="Govt_job"/>
    <s v="Rural"/>
    <n v="204.57"/>
    <x v="2"/>
    <n v="34.4"/>
    <n v="28.25"/>
    <n v="34.4"/>
    <x v="0"/>
    <x v="0"/>
    <s v="0"/>
    <n v="2.0858518908367329E-2"/>
  </r>
  <r>
    <n v="18032"/>
    <x v="0"/>
    <n v="62"/>
    <x v="3"/>
    <x v="0"/>
    <x v="1"/>
    <s v="Yes"/>
    <s v="Private"/>
    <s v="Rural"/>
    <n v="90.61"/>
    <x v="1"/>
    <n v="25.8"/>
    <n v="28.25"/>
    <n v="25.8"/>
    <x v="3"/>
    <x v="0"/>
    <s v="0"/>
    <n v="7.620381030836898E-3"/>
  </r>
  <r>
    <n v="20460"/>
    <x v="1"/>
    <n v="62"/>
    <x v="3"/>
    <x v="0"/>
    <x v="0"/>
    <s v="Yes"/>
    <s v="Private"/>
    <s v="Urban"/>
    <n v="114.41"/>
    <x v="0"/>
    <n v="32.5"/>
    <n v="28.25"/>
    <n v="32.5"/>
    <x v="1"/>
    <x v="0"/>
    <s v="0"/>
    <n v="-6.9606919287765858E-3"/>
  </r>
  <r>
    <n v="22091"/>
    <x v="1"/>
    <n v="62"/>
    <x v="3"/>
    <x v="0"/>
    <x v="0"/>
    <s v="Yes"/>
    <s v="Self-employed"/>
    <s v="Urban"/>
    <n v="180.63"/>
    <x v="4"/>
    <n v="31.8"/>
    <n v="28.25"/>
    <n v="31.8"/>
    <x v="2"/>
    <x v="0"/>
    <s v="0"/>
    <n v="2.1574369942938161E-2"/>
  </r>
  <r>
    <n v="22488"/>
    <x v="1"/>
    <n v="62"/>
    <x v="3"/>
    <x v="0"/>
    <x v="0"/>
    <s v="Yes"/>
    <s v="Govt_job"/>
    <s v="Urban"/>
    <n v="88.63"/>
    <x v="1"/>
    <n v="24.5"/>
    <n v="28.25"/>
    <n v="24.5"/>
    <x v="1"/>
    <x v="0"/>
    <s v="0"/>
    <n v="1.4377742493827488E-2"/>
  </r>
  <r>
    <n v="22917"/>
    <x v="1"/>
    <n v="62"/>
    <x v="3"/>
    <x v="0"/>
    <x v="0"/>
    <s v="Yes"/>
    <s v="Private"/>
    <s v="Urban"/>
    <n v="92.99"/>
    <x v="1"/>
    <n v="29.3"/>
    <n v="28.25"/>
    <n v="29.3"/>
    <x v="2"/>
    <x v="0"/>
    <s v="0"/>
    <n v="7.8136037322761968E-3"/>
  </r>
  <r>
    <n v="23989"/>
    <x v="1"/>
    <n v="62"/>
    <x v="3"/>
    <x v="0"/>
    <x v="0"/>
    <s v="Yes"/>
    <s v="Self-employed"/>
    <s v="Urban"/>
    <n v="86.4"/>
    <x v="1"/>
    <n v="32.6"/>
    <n v="28.25"/>
    <n v="32.6"/>
    <x v="3"/>
    <x v="0"/>
    <s v="0"/>
    <n v="1.5179529646706085E-2"/>
  </r>
  <r>
    <n v="25070"/>
    <x v="0"/>
    <n v="62"/>
    <x v="3"/>
    <x v="0"/>
    <x v="0"/>
    <s v="Yes"/>
    <s v="Govt_job"/>
    <s v="Rural"/>
    <n v="103"/>
    <x v="0"/>
    <n v="31.9"/>
    <n v="28.25"/>
    <n v="31.9"/>
    <x v="0"/>
    <x v="0"/>
    <s v="0"/>
    <n v="-2.175996942600884E-2"/>
  </r>
  <r>
    <n v="25405"/>
    <x v="0"/>
    <n v="62"/>
    <x v="3"/>
    <x v="0"/>
    <x v="0"/>
    <s v="Yes"/>
    <s v="Govt_job"/>
    <s v="Urban"/>
    <n v="187.52"/>
    <x v="4"/>
    <n v="57.7"/>
    <n v="28.25"/>
    <n v="57.7"/>
    <x v="1"/>
    <x v="0"/>
    <s v="0"/>
    <n v="2.0332915939451392E-2"/>
  </r>
  <r>
    <n v="28108"/>
    <x v="1"/>
    <n v="62"/>
    <x v="3"/>
    <x v="0"/>
    <x v="0"/>
    <s v="Yes"/>
    <s v="Private"/>
    <s v="Rural"/>
    <n v="82.57"/>
    <x v="1"/>
    <n v="27.5"/>
    <n v="28.25"/>
    <n v="27.5"/>
    <x v="0"/>
    <x v="0"/>
    <s v="0"/>
    <n v="-1.8566693569123261E-2"/>
  </r>
  <r>
    <n v="28443"/>
    <x v="0"/>
    <n v="62"/>
    <x v="3"/>
    <x v="0"/>
    <x v="0"/>
    <s v="Yes"/>
    <s v="Self-employed"/>
    <s v="Urban"/>
    <n v="85.12"/>
    <x v="1"/>
    <n v="36.299999999999997"/>
    <n v="28.25"/>
    <n v="36.299999999999997"/>
    <x v="2"/>
    <x v="0"/>
    <s v="0"/>
    <n v="-3.2608069274127462E-3"/>
  </r>
  <r>
    <n v="29375"/>
    <x v="0"/>
    <n v="62"/>
    <x v="3"/>
    <x v="0"/>
    <x v="0"/>
    <s v="Yes"/>
    <s v="Private"/>
    <s v="Urban"/>
    <n v="206.98"/>
    <x v="2"/>
    <n v="36.799999999999997"/>
    <n v="28.25"/>
    <n v="36.799999999999997"/>
    <x v="3"/>
    <x v="0"/>
    <s v="0"/>
    <n v="1.8136457923141253E-2"/>
  </r>
  <r>
    <n v="29539"/>
    <x v="0"/>
    <n v="62"/>
    <x v="3"/>
    <x v="1"/>
    <x v="0"/>
    <s v="Yes"/>
    <s v="Self-employed"/>
    <s v="Rural"/>
    <n v="95.49"/>
    <x v="1"/>
    <n v="40.200000000000003"/>
    <n v="28.25"/>
    <n v="40.200000000000003"/>
    <x v="3"/>
    <x v="0"/>
    <s v="0"/>
    <n v="7.9972559866290649E-3"/>
  </r>
  <r>
    <n v="30129"/>
    <x v="1"/>
    <n v="62"/>
    <x v="3"/>
    <x v="0"/>
    <x v="0"/>
    <s v="Yes"/>
    <s v="Govt_job"/>
    <s v="Urban"/>
    <n v="163.16999999999999"/>
    <x v="4"/>
    <n v="25.6"/>
    <n v="28.25"/>
    <n v="25.6"/>
    <x v="1"/>
    <x v="0"/>
    <s v="0"/>
    <n v="-2.3705821162695966E-2"/>
  </r>
  <r>
    <n v="30145"/>
    <x v="1"/>
    <n v="62"/>
    <x v="3"/>
    <x v="0"/>
    <x v="0"/>
    <s v="Yes"/>
    <s v="Private"/>
    <s v="Rural"/>
    <n v="72.19"/>
    <x v="1"/>
    <n v="22.4"/>
    <n v="28.25"/>
    <n v="22.4"/>
    <x v="0"/>
    <x v="0"/>
    <s v="0"/>
    <n v="5.4101926049129664E-3"/>
  </r>
  <r>
    <n v="31402"/>
    <x v="1"/>
    <n v="62"/>
    <x v="3"/>
    <x v="0"/>
    <x v="0"/>
    <s v="Yes"/>
    <s v="Self-employed"/>
    <s v="Rural"/>
    <n v="102.21"/>
    <x v="0"/>
    <n v="36.299999999999997"/>
    <n v="28.25"/>
    <n v="36.299999999999997"/>
    <x v="1"/>
    <x v="0"/>
    <s v="0"/>
    <n v="-2.4505997929010814E-2"/>
  </r>
  <r>
    <n v="31746"/>
    <x v="1"/>
    <n v="62"/>
    <x v="3"/>
    <x v="0"/>
    <x v="0"/>
    <s v="Yes"/>
    <s v="Private"/>
    <s v="Rural"/>
    <n v="83.85"/>
    <x v="1"/>
    <n v="24.5"/>
    <n v="28.25"/>
    <n v="24.5"/>
    <x v="1"/>
    <x v="0"/>
    <s v="0"/>
    <n v="2.4006939465396254E-2"/>
  </r>
  <r>
    <n v="31925"/>
    <x v="1"/>
    <n v="62"/>
    <x v="3"/>
    <x v="0"/>
    <x v="0"/>
    <s v="Yes"/>
    <s v="Private"/>
    <s v="Rural"/>
    <n v="98.05"/>
    <x v="1"/>
    <n v="27.9"/>
    <n v="28.25"/>
    <n v="27.9"/>
    <x v="1"/>
    <x v="0"/>
    <s v="0"/>
    <n v="-1.1070537897796879E-2"/>
  </r>
  <r>
    <n v="32457"/>
    <x v="0"/>
    <n v="62"/>
    <x v="3"/>
    <x v="0"/>
    <x v="0"/>
    <s v="Yes"/>
    <s v="Private"/>
    <s v="Urban"/>
    <n v="96.37"/>
    <x v="1"/>
    <n v="30.7"/>
    <n v="28.25"/>
    <n v="30.7"/>
    <x v="2"/>
    <x v="0"/>
    <s v="0"/>
    <n v="1.7248269649949459E-2"/>
  </r>
  <r>
    <n v="33622"/>
    <x v="0"/>
    <n v="62"/>
    <x v="3"/>
    <x v="1"/>
    <x v="0"/>
    <s v="Yes"/>
    <s v="Private"/>
    <s v="Urban"/>
    <n v="211.49"/>
    <x v="2"/>
    <n v="41.1"/>
    <n v="28.25"/>
    <n v="41.1"/>
    <x v="0"/>
    <x v="0"/>
    <s v="0"/>
    <n v="-1.7848672483025186E-3"/>
  </r>
  <r>
    <n v="34721"/>
    <x v="1"/>
    <n v="62"/>
    <x v="3"/>
    <x v="1"/>
    <x v="0"/>
    <s v="Yes"/>
    <s v="Govt_job"/>
    <s v="Urban"/>
    <n v="92.13"/>
    <x v="1"/>
    <n v="33.700000000000003"/>
    <n v="28.25"/>
    <n v="33.700000000000003"/>
    <x v="1"/>
    <x v="0"/>
    <s v="0"/>
    <n v="2.4249221447781966E-2"/>
  </r>
  <r>
    <n v="35182"/>
    <x v="1"/>
    <n v="62"/>
    <x v="3"/>
    <x v="0"/>
    <x v="0"/>
    <s v="Yes"/>
    <s v="Govt_job"/>
    <s v="Rural"/>
    <n v="98.14"/>
    <x v="1"/>
    <n v="42"/>
    <n v="28.25"/>
    <n v="42"/>
    <x v="0"/>
    <x v="0"/>
    <s v="0"/>
    <n v="-1.9160265491728224E-3"/>
  </r>
  <r>
    <n v="35231"/>
    <x v="0"/>
    <n v="62"/>
    <x v="3"/>
    <x v="0"/>
    <x v="0"/>
    <s v="Yes"/>
    <s v="Govt_job"/>
    <s v="Urban"/>
    <n v="91.68"/>
    <x v="1"/>
    <n v="26.5"/>
    <n v="28.25"/>
    <n v="26.5"/>
    <x v="0"/>
    <x v="0"/>
    <s v="0"/>
    <n v="-1.5962027318476131E-2"/>
  </r>
  <r>
    <n v="35866"/>
    <x v="1"/>
    <n v="62"/>
    <x v="3"/>
    <x v="0"/>
    <x v="0"/>
    <s v="Yes"/>
    <s v="Private"/>
    <s v="Rural"/>
    <n v="91.65"/>
    <x v="1"/>
    <n v="30.5"/>
    <n v="28.25"/>
    <n v="30.5"/>
    <x v="1"/>
    <x v="0"/>
    <s v="0"/>
    <n v="7.5509988935449027E-3"/>
  </r>
  <r>
    <n v="38354"/>
    <x v="1"/>
    <n v="62"/>
    <x v="3"/>
    <x v="0"/>
    <x v="0"/>
    <s v="Yes"/>
    <s v="Self-employed"/>
    <s v="Urban"/>
    <n v="91.82"/>
    <x v="1"/>
    <n v="19.600000000000001"/>
    <n v="28.25"/>
    <n v="19.600000000000001"/>
    <x v="0"/>
    <x v="0"/>
    <s v="0"/>
    <n v="-1.387808684897115E-2"/>
  </r>
  <r>
    <n v="38549"/>
    <x v="1"/>
    <n v="62"/>
    <x v="3"/>
    <x v="0"/>
    <x v="0"/>
    <s v="Yes"/>
    <s v="Private"/>
    <s v="Urban"/>
    <n v="212.62"/>
    <x v="2"/>
    <n v="35.799999999999997"/>
    <n v="28.25"/>
    <n v="35.799999999999997"/>
    <x v="1"/>
    <x v="0"/>
    <s v="0"/>
    <n v="-1.9595578920377433E-2"/>
  </r>
  <r>
    <n v="38658"/>
    <x v="1"/>
    <n v="62"/>
    <x v="3"/>
    <x v="0"/>
    <x v="0"/>
    <s v="Yes"/>
    <s v="Self-employed"/>
    <s v="Rural"/>
    <n v="213.92"/>
    <x v="2"/>
    <n v="44.6"/>
    <n v="28.25"/>
    <n v="44.6"/>
    <x v="1"/>
    <x v="0"/>
    <s v="0"/>
    <n v="-1.6969458617543683E-2"/>
  </r>
  <r>
    <n v="39308"/>
    <x v="0"/>
    <n v="62"/>
    <x v="3"/>
    <x v="0"/>
    <x v="0"/>
    <s v="Yes"/>
    <s v="Private"/>
    <s v="Urban"/>
    <n v="145.37"/>
    <x v="4"/>
    <n v="33.299999999999997"/>
    <n v="28.25"/>
    <n v="33.299999999999997"/>
    <x v="0"/>
    <x v="0"/>
    <s v="0"/>
    <n v="2.4411905926753678E-2"/>
  </r>
  <r>
    <n v="41122"/>
    <x v="1"/>
    <n v="62"/>
    <x v="3"/>
    <x v="0"/>
    <x v="0"/>
    <s v="Yes"/>
    <s v="Private"/>
    <s v="Rural"/>
    <n v="226.38"/>
    <x v="2"/>
    <n v="47.4"/>
    <n v="28.25"/>
    <n v="47.4"/>
    <x v="1"/>
    <x v="0"/>
    <s v="0"/>
    <n v="-1.7939592430192032E-2"/>
  </r>
  <r>
    <n v="41402"/>
    <x v="0"/>
    <n v="62"/>
    <x v="3"/>
    <x v="0"/>
    <x v="0"/>
    <s v="Yes"/>
    <s v="Self-employed"/>
    <s v="Urban"/>
    <n v="78.989999999999995"/>
    <x v="1"/>
    <n v="45.5"/>
    <n v="28.25"/>
    <n v="45.5"/>
    <x v="1"/>
    <x v="0"/>
    <s v="0"/>
    <n v="-2.2157421151054485E-2"/>
  </r>
  <r>
    <n v="43090"/>
    <x v="1"/>
    <n v="62"/>
    <x v="3"/>
    <x v="1"/>
    <x v="0"/>
    <s v="Yes"/>
    <s v="Self-employed"/>
    <s v="Rural"/>
    <n v="74.319999999999993"/>
    <x v="1"/>
    <n v="34"/>
    <n v="28.25"/>
    <n v="34"/>
    <x v="1"/>
    <x v="0"/>
    <s v="0"/>
    <n v="6.8333170982479204E-3"/>
  </r>
  <r>
    <n v="44171"/>
    <x v="0"/>
    <n v="62"/>
    <x v="3"/>
    <x v="0"/>
    <x v="0"/>
    <s v="Yes"/>
    <s v="Private"/>
    <s v="Rural"/>
    <n v="62.56"/>
    <x v="3"/>
    <n v="32.299999999999997"/>
    <n v="28.25"/>
    <n v="32.299999999999997"/>
    <x v="1"/>
    <x v="0"/>
    <s v="0"/>
    <n v="1.3037141273396613E-2"/>
  </r>
  <r>
    <n v="44647"/>
    <x v="0"/>
    <n v="62"/>
    <x v="3"/>
    <x v="0"/>
    <x v="0"/>
    <s v="No"/>
    <s v="Govt_job"/>
    <s v="Rural"/>
    <n v="75.069999999999993"/>
    <x v="1"/>
    <n v="30.5"/>
    <n v="28.25"/>
    <n v="30.5"/>
    <x v="1"/>
    <x v="0"/>
    <s v="0"/>
    <n v="2.1122841833870142E-3"/>
  </r>
  <r>
    <n v="46643"/>
    <x v="1"/>
    <n v="62"/>
    <x v="3"/>
    <x v="0"/>
    <x v="0"/>
    <s v="Yes"/>
    <s v="Private"/>
    <s v="Rural"/>
    <n v="82.57"/>
    <x v="1"/>
    <n v="36"/>
    <n v="28.25"/>
    <n v="36"/>
    <x v="2"/>
    <x v="0"/>
    <s v="0"/>
    <n v="-2.182900802586085E-3"/>
  </r>
  <r>
    <n v="46903"/>
    <x v="1"/>
    <n v="62"/>
    <x v="3"/>
    <x v="0"/>
    <x v="0"/>
    <s v="Yes"/>
    <s v="Private"/>
    <s v="Urban"/>
    <n v="56.74"/>
    <x v="3"/>
    <n v="28.9"/>
    <n v="28.25"/>
    <n v="28.9"/>
    <x v="1"/>
    <x v="0"/>
    <s v="0"/>
    <n v="-1.0113571221973022E-2"/>
  </r>
  <r>
    <n v="47558"/>
    <x v="0"/>
    <n v="62"/>
    <x v="3"/>
    <x v="1"/>
    <x v="1"/>
    <s v="Yes"/>
    <s v="Private"/>
    <s v="Urban"/>
    <n v="123.95"/>
    <x v="0"/>
    <n v="34.799999999999997"/>
    <n v="28.25"/>
    <n v="34.799999999999997"/>
    <x v="2"/>
    <x v="0"/>
    <s v="0"/>
    <n v="-9.0208321188797961E-3"/>
  </r>
  <r>
    <n v="48184"/>
    <x v="0"/>
    <n v="62"/>
    <x v="3"/>
    <x v="0"/>
    <x v="0"/>
    <s v="Yes"/>
    <s v="Private"/>
    <s v="Rural"/>
    <n v="121.27"/>
    <x v="0"/>
    <n v="29.7"/>
    <n v="28.25"/>
    <n v="29.7"/>
    <x v="3"/>
    <x v="0"/>
    <s v="0"/>
    <n v="1.6719576114374913E-3"/>
  </r>
  <r>
    <n v="50070"/>
    <x v="1"/>
    <n v="62"/>
    <x v="3"/>
    <x v="1"/>
    <x v="0"/>
    <s v="Yes"/>
    <s v="Self-employed"/>
    <s v="Rural"/>
    <n v="261.67"/>
    <x v="2"/>
    <n v="43"/>
    <n v="28.25"/>
    <n v="43"/>
    <x v="2"/>
    <x v="0"/>
    <s v="0"/>
    <n v="4.7231616882307866E-3"/>
  </r>
  <r>
    <n v="50536"/>
    <x v="1"/>
    <n v="62"/>
    <x v="3"/>
    <x v="0"/>
    <x v="1"/>
    <s v="Yes"/>
    <s v="Govt_job"/>
    <s v="Urban"/>
    <n v="124.37"/>
    <x v="0"/>
    <n v="28.3"/>
    <n v="28.25"/>
    <n v="28.3"/>
    <x v="1"/>
    <x v="0"/>
    <s v="0"/>
    <n v="1.614810592613794E-2"/>
  </r>
  <r>
    <n v="50663"/>
    <x v="1"/>
    <n v="62"/>
    <x v="3"/>
    <x v="0"/>
    <x v="0"/>
    <s v="Yes"/>
    <s v="Govt_job"/>
    <s v="Urban"/>
    <n v="110.84"/>
    <x v="0"/>
    <n v="23.4"/>
    <n v="28.25"/>
    <n v="23.4"/>
    <x v="3"/>
    <x v="0"/>
    <s v="0"/>
    <n v="1.1637580537985377E-2"/>
  </r>
  <r>
    <n v="51100"/>
    <x v="0"/>
    <n v="62"/>
    <x v="3"/>
    <x v="0"/>
    <x v="0"/>
    <s v="Yes"/>
    <s v="Govt_job"/>
    <s v="Rural"/>
    <n v="66.2"/>
    <x v="3"/>
    <n v="30"/>
    <n v="28.25"/>
    <n v="30"/>
    <x v="0"/>
    <x v="0"/>
    <s v="0"/>
    <n v="-1.5003850693332672E-2"/>
  </r>
  <r>
    <n v="51958"/>
    <x v="1"/>
    <n v="62"/>
    <x v="3"/>
    <x v="1"/>
    <x v="0"/>
    <s v="No"/>
    <s v="Private"/>
    <s v="Urban"/>
    <n v="199.78"/>
    <x v="2"/>
    <n v="45.2"/>
    <n v="28.25"/>
    <n v="45.2"/>
    <x v="0"/>
    <x v="0"/>
    <s v="0"/>
    <n v="3.2893025199323689E-4"/>
  </r>
  <r>
    <n v="52519"/>
    <x v="0"/>
    <n v="62"/>
    <x v="3"/>
    <x v="0"/>
    <x v="0"/>
    <s v="Yes"/>
    <s v="Private"/>
    <s v="Rural"/>
    <n v="59.61"/>
    <x v="3"/>
    <n v="32.5"/>
    <n v="28.25"/>
    <n v="32.5"/>
    <x v="0"/>
    <x v="0"/>
    <s v="0"/>
    <n v="-2.1819666896573515E-2"/>
  </r>
  <r>
    <n v="53552"/>
    <x v="1"/>
    <n v="62"/>
    <x v="3"/>
    <x v="0"/>
    <x v="0"/>
    <s v="Yes"/>
    <s v="Private"/>
    <s v="Urban"/>
    <n v="101.19"/>
    <x v="0"/>
    <n v="23.4"/>
    <n v="28.25"/>
    <n v="23.4"/>
    <x v="1"/>
    <x v="0"/>
    <s v="0"/>
    <n v="2.2620012705862891E-4"/>
  </r>
  <r>
    <n v="54400"/>
    <x v="1"/>
    <n v="62"/>
    <x v="3"/>
    <x v="0"/>
    <x v="0"/>
    <s v="Yes"/>
    <s v="Self-employed"/>
    <s v="Rural"/>
    <n v="128.61000000000001"/>
    <x v="4"/>
    <n v="24.8"/>
    <n v="28.25"/>
    <n v="24.8"/>
    <x v="1"/>
    <x v="0"/>
    <s v="0"/>
    <n v="-2.9570116331223083E-3"/>
  </r>
  <r>
    <n v="54437"/>
    <x v="0"/>
    <n v="62"/>
    <x v="3"/>
    <x v="0"/>
    <x v="0"/>
    <s v="Yes"/>
    <s v="Self-employed"/>
    <s v="Rural"/>
    <n v="136.18"/>
    <x v="4"/>
    <n v="32.200000000000003"/>
    <n v="28.25"/>
    <n v="32.200000000000003"/>
    <x v="0"/>
    <x v="0"/>
    <s v="0"/>
    <n v="-1.3183787328685175E-2"/>
  </r>
  <r>
    <n v="54807"/>
    <x v="0"/>
    <n v="62"/>
    <x v="3"/>
    <x v="1"/>
    <x v="1"/>
    <s v="Yes"/>
    <s v="Private"/>
    <s v="Rural"/>
    <n v="176.25"/>
    <x v="4"/>
    <m/>
    <n v="28.25"/>
    <n v="28.25"/>
    <x v="1"/>
    <x v="0"/>
    <s v="0"/>
    <n v="1.3377392989006753E-2"/>
  </r>
  <r>
    <n v="55721"/>
    <x v="0"/>
    <n v="62"/>
    <x v="3"/>
    <x v="0"/>
    <x v="1"/>
    <s v="Yes"/>
    <s v="Self-employed"/>
    <s v="Urban"/>
    <n v="56.31"/>
    <x v="3"/>
    <n v="24.3"/>
    <n v="28.25"/>
    <n v="24.3"/>
    <x v="2"/>
    <x v="0"/>
    <s v="0"/>
    <n v="5.7487009751636285E-3"/>
  </r>
  <r>
    <n v="56137"/>
    <x v="1"/>
    <n v="62"/>
    <x v="3"/>
    <x v="0"/>
    <x v="0"/>
    <s v="Yes"/>
    <s v="Private"/>
    <s v="Urban"/>
    <n v="88.32"/>
    <x v="1"/>
    <n v="36.299999999999997"/>
    <n v="28.25"/>
    <n v="36.299999999999997"/>
    <x v="0"/>
    <x v="0"/>
    <s v="0"/>
    <n v="-8.7228755929988182E-3"/>
  </r>
  <r>
    <n v="57612"/>
    <x v="0"/>
    <n v="62"/>
    <x v="3"/>
    <x v="0"/>
    <x v="0"/>
    <s v="Yes"/>
    <s v="Private"/>
    <s v="Urban"/>
    <n v="81.64"/>
    <x v="1"/>
    <n v="38.200000000000003"/>
    <n v="28.25"/>
    <n v="38.200000000000003"/>
    <x v="1"/>
    <x v="0"/>
    <s v="0"/>
    <n v="1.2123345618764974E-2"/>
  </r>
  <r>
    <n v="59347"/>
    <x v="0"/>
    <n v="62"/>
    <x v="3"/>
    <x v="0"/>
    <x v="0"/>
    <s v="Yes"/>
    <s v="Private"/>
    <s v="Urban"/>
    <n v="124.26"/>
    <x v="0"/>
    <n v="33.4"/>
    <n v="28.25"/>
    <n v="33.4"/>
    <x v="1"/>
    <x v="0"/>
    <s v="0"/>
    <n v="3.3854601525298844E-4"/>
  </r>
  <r>
    <n v="59752"/>
    <x v="0"/>
    <n v="62"/>
    <x v="3"/>
    <x v="0"/>
    <x v="0"/>
    <s v="Yes"/>
    <s v="Private"/>
    <s v="Urban"/>
    <n v="72.5"/>
    <x v="1"/>
    <n v="22.5"/>
    <n v="28.25"/>
    <n v="22.5"/>
    <x v="2"/>
    <x v="0"/>
    <s v="0"/>
    <n v="-9.0030429312776278E-5"/>
  </r>
  <r>
    <n v="61868"/>
    <x v="1"/>
    <n v="62"/>
    <x v="3"/>
    <x v="0"/>
    <x v="0"/>
    <s v="Yes"/>
    <s v="Private"/>
    <s v="Urban"/>
    <n v="74.12"/>
    <x v="1"/>
    <n v="21.8"/>
    <n v="28.25"/>
    <n v="21.8"/>
    <x v="2"/>
    <x v="0"/>
    <s v="0"/>
    <n v="1.4580859513671145E-2"/>
  </r>
  <r>
    <n v="62460"/>
    <x v="0"/>
    <n v="62"/>
    <x v="3"/>
    <x v="0"/>
    <x v="0"/>
    <s v="Yes"/>
    <s v="Private"/>
    <s v="Rural"/>
    <n v="115.13"/>
    <x v="0"/>
    <n v="30"/>
    <n v="28.25"/>
    <n v="30"/>
    <x v="3"/>
    <x v="0"/>
    <s v="0"/>
    <n v="6.8599268140642879E-3"/>
  </r>
  <r>
    <n v="62914"/>
    <x v="0"/>
    <n v="62"/>
    <x v="3"/>
    <x v="0"/>
    <x v="0"/>
    <s v="Yes"/>
    <s v="Private"/>
    <s v="Rural"/>
    <n v="60.39"/>
    <x v="3"/>
    <n v="26.9"/>
    <n v="28.25"/>
    <n v="26.9"/>
    <x v="0"/>
    <x v="0"/>
    <s v="0"/>
    <n v="1.1127271813781509E-2"/>
  </r>
  <r>
    <n v="63864"/>
    <x v="0"/>
    <n v="62"/>
    <x v="3"/>
    <x v="0"/>
    <x v="0"/>
    <s v="Yes"/>
    <s v="Private"/>
    <s v="Rural"/>
    <n v="107.61"/>
    <x v="0"/>
    <n v="31.3"/>
    <n v="28.25"/>
    <n v="31.3"/>
    <x v="0"/>
    <x v="0"/>
    <s v="0"/>
    <n v="1.6788059284172201E-2"/>
  </r>
  <r>
    <n v="65116"/>
    <x v="1"/>
    <n v="62"/>
    <x v="3"/>
    <x v="1"/>
    <x v="0"/>
    <s v="Yes"/>
    <s v="Self-employed"/>
    <s v="Urban"/>
    <n v="75.78"/>
    <x v="1"/>
    <m/>
    <n v="28.25"/>
    <n v="28.25"/>
    <x v="3"/>
    <x v="0"/>
    <s v="0"/>
    <n v="-1.728612009531353E-2"/>
  </r>
  <r>
    <n v="65698"/>
    <x v="1"/>
    <n v="62"/>
    <x v="3"/>
    <x v="0"/>
    <x v="0"/>
    <s v="Yes"/>
    <s v="Private"/>
    <s v="Urban"/>
    <n v="60.2"/>
    <x v="3"/>
    <n v="27.7"/>
    <n v="28.25"/>
    <n v="27.7"/>
    <x v="2"/>
    <x v="0"/>
    <s v="0"/>
    <n v="-1.7499439326496495E-2"/>
  </r>
  <r>
    <n v="66083"/>
    <x v="0"/>
    <n v="62"/>
    <x v="3"/>
    <x v="0"/>
    <x v="0"/>
    <s v="Yes"/>
    <s v="Private"/>
    <s v="Rural"/>
    <n v="145.46"/>
    <x v="4"/>
    <n v="40.1"/>
    <n v="28.25"/>
    <n v="40.1"/>
    <x v="1"/>
    <x v="0"/>
    <s v="0"/>
    <n v="-1.8252296387585427E-2"/>
  </r>
  <r>
    <n v="67063"/>
    <x v="0"/>
    <n v="62"/>
    <x v="3"/>
    <x v="0"/>
    <x v="0"/>
    <s v="Yes"/>
    <s v="Self-employed"/>
    <s v="Urban"/>
    <n v="130.56"/>
    <x v="4"/>
    <n v="36.1"/>
    <n v="28.25"/>
    <n v="36.1"/>
    <x v="0"/>
    <x v="0"/>
    <s v="0"/>
    <n v="4.9593117542781227E-3"/>
  </r>
  <r>
    <n v="67963"/>
    <x v="1"/>
    <n v="62"/>
    <x v="3"/>
    <x v="1"/>
    <x v="0"/>
    <s v="No"/>
    <s v="Private"/>
    <s v="Rural"/>
    <n v="77.040000000000006"/>
    <x v="1"/>
    <n v="33.799999999999997"/>
    <n v="28.25"/>
    <n v="33.799999999999997"/>
    <x v="2"/>
    <x v="0"/>
    <s v="0"/>
    <n v="7.8853715088671346E-3"/>
  </r>
  <r>
    <n v="68344"/>
    <x v="1"/>
    <n v="62"/>
    <x v="3"/>
    <x v="0"/>
    <x v="0"/>
    <s v="Yes"/>
    <s v="Private"/>
    <s v="Urban"/>
    <n v="82.38"/>
    <x v="1"/>
    <n v="27.2"/>
    <n v="28.25"/>
    <n v="27.2"/>
    <x v="2"/>
    <x v="0"/>
    <s v="0"/>
    <n v="1.0507490528840629E-2"/>
  </r>
  <r>
    <n v="69329"/>
    <x v="1"/>
    <n v="62"/>
    <x v="3"/>
    <x v="0"/>
    <x v="0"/>
    <s v="Yes"/>
    <s v="Private"/>
    <s v="Rural"/>
    <n v="203.57"/>
    <x v="2"/>
    <n v="29.1"/>
    <n v="28.25"/>
    <n v="29.1"/>
    <x v="0"/>
    <x v="0"/>
    <s v="0"/>
    <n v="2.4143546769939607E-2"/>
  </r>
  <r>
    <n v="70058"/>
    <x v="1"/>
    <n v="62"/>
    <x v="3"/>
    <x v="1"/>
    <x v="0"/>
    <s v="Yes"/>
    <s v="Self-employed"/>
    <s v="Urban"/>
    <n v="103.69"/>
    <x v="0"/>
    <n v="35.200000000000003"/>
    <n v="28.25"/>
    <n v="35.200000000000003"/>
    <x v="3"/>
    <x v="0"/>
    <s v="0"/>
    <n v="1.4592101346648794E-2"/>
  </r>
  <r>
    <n v="71062"/>
    <x v="1"/>
    <n v="62"/>
    <x v="3"/>
    <x v="0"/>
    <x v="0"/>
    <s v="Yes"/>
    <s v="Private"/>
    <s v="Rural"/>
    <n v="126.99"/>
    <x v="4"/>
    <n v="29.4"/>
    <n v="28.25"/>
    <n v="29.4"/>
    <x v="2"/>
    <x v="0"/>
    <s v="0"/>
    <n v="2.7917807551010531E-3"/>
  </r>
  <r>
    <n v="1845"/>
    <x v="1"/>
    <n v="63"/>
    <x v="3"/>
    <x v="0"/>
    <x v="0"/>
    <s v="Yes"/>
    <s v="Private"/>
    <s v="Urban"/>
    <n v="90.9"/>
    <x v="1"/>
    <m/>
    <n v="28.25"/>
    <n v="28.25"/>
    <x v="2"/>
    <x v="1"/>
    <s v="1"/>
    <n v="0.97789446778949718"/>
  </r>
  <r>
    <n v="2447"/>
    <x v="1"/>
    <n v="63"/>
    <x v="3"/>
    <x v="0"/>
    <x v="0"/>
    <s v="Yes"/>
    <s v="Private"/>
    <s v="Urban"/>
    <n v="85.04"/>
    <x v="1"/>
    <n v="29.7"/>
    <n v="28.25"/>
    <n v="29.7"/>
    <x v="2"/>
    <x v="0"/>
    <s v="0"/>
    <n v="2.3539881907084625E-2"/>
  </r>
  <r>
    <n v="3591"/>
    <x v="1"/>
    <n v="63"/>
    <x v="3"/>
    <x v="1"/>
    <x v="0"/>
    <s v="Yes"/>
    <s v="Private"/>
    <s v="Rural"/>
    <n v="96.77"/>
    <x v="1"/>
    <n v="20.5"/>
    <n v="28.25"/>
    <n v="20.5"/>
    <x v="1"/>
    <x v="0"/>
    <s v="0"/>
    <n v="1.4388614130903237E-2"/>
  </r>
  <r>
    <n v="4707"/>
    <x v="1"/>
    <n v="63"/>
    <x v="3"/>
    <x v="0"/>
    <x v="0"/>
    <s v="Yes"/>
    <s v="Private"/>
    <s v="Urban"/>
    <n v="83.74"/>
    <x v="1"/>
    <n v="21.4"/>
    <n v="28.25"/>
    <n v="21.4"/>
    <x v="0"/>
    <x v="0"/>
    <s v="0"/>
    <n v="2.4660959907965102E-2"/>
  </r>
  <r>
    <n v="5355"/>
    <x v="0"/>
    <n v="63"/>
    <x v="3"/>
    <x v="0"/>
    <x v="0"/>
    <s v="Yes"/>
    <s v="Govt_job"/>
    <s v="Rural"/>
    <n v="231.69"/>
    <x v="2"/>
    <n v="56.1"/>
    <n v="28.25"/>
    <n v="56.1"/>
    <x v="2"/>
    <x v="0"/>
    <s v="0"/>
    <n v="-2.3286789503766642E-2"/>
  </r>
  <r>
    <n v="5477"/>
    <x v="0"/>
    <n v="63"/>
    <x v="3"/>
    <x v="0"/>
    <x v="1"/>
    <s v="Yes"/>
    <s v="Self-employed"/>
    <s v="Urban"/>
    <n v="82.72"/>
    <x v="1"/>
    <m/>
    <n v="28.25"/>
    <n v="28.25"/>
    <x v="1"/>
    <x v="0"/>
    <s v="0"/>
    <n v="4.6761197181679484E-4"/>
  </r>
  <r>
    <n v="8031"/>
    <x v="1"/>
    <n v="63"/>
    <x v="3"/>
    <x v="0"/>
    <x v="0"/>
    <s v="Yes"/>
    <s v="Self-employed"/>
    <s v="Rural"/>
    <n v="85.51"/>
    <x v="1"/>
    <n v="26.6"/>
    <n v="28.25"/>
    <n v="26.6"/>
    <x v="3"/>
    <x v="0"/>
    <s v="0"/>
    <n v="1.4014284879497791E-2"/>
  </r>
  <r>
    <n v="8752"/>
    <x v="1"/>
    <n v="63"/>
    <x v="3"/>
    <x v="0"/>
    <x v="0"/>
    <s v="Yes"/>
    <s v="Govt_job"/>
    <s v="Urban"/>
    <n v="197.54"/>
    <x v="4"/>
    <m/>
    <n v="28.25"/>
    <n v="28.25"/>
    <x v="1"/>
    <x v="1"/>
    <s v="1"/>
    <n v="1.0047117154071241"/>
  </r>
  <r>
    <n v="10572"/>
    <x v="1"/>
    <n v="63"/>
    <x v="3"/>
    <x v="0"/>
    <x v="0"/>
    <s v="Yes"/>
    <s v="Private"/>
    <s v="Rural"/>
    <n v="92.7"/>
    <x v="1"/>
    <n v="29.5"/>
    <n v="28.25"/>
    <n v="29.5"/>
    <x v="1"/>
    <x v="0"/>
    <s v="0"/>
    <n v="-2.0362315087335749E-2"/>
  </r>
  <r>
    <n v="10875"/>
    <x v="0"/>
    <n v="63"/>
    <x v="3"/>
    <x v="0"/>
    <x v="0"/>
    <s v="Yes"/>
    <s v="Private"/>
    <s v="Rural"/>
    <n v="196.81"/>
    <x v="4"/>
    <n v="35.9"/>
    <n v="28.25"/>
    <n v="35.9"/>
    <x v="1"/>
    <x v="0"/>
    <s v="0"/>
    <n v="-2.0834276664116989E-2"/>
  </r>
  <r>
    <n v="11999"/>
    <x v="1"/>
    <n v="63"/>
    <x v="3"/>
    <x v="0"/>
    <x v="0"/>
    <s v="Yes"/>
    <s v="Govt_job"/>
    <s v="Rural"/>
    <n v="79.92"/>
    <x v="1"/>
    <m/>
    <n v="28.25"/>
    <n v="28.25"/>
    <x v="3"/>
    <x v="0"/>
    <s v="0"/>
    <n v="1.1264599960238774E-2"/>
  </r>
  <r>
    <n v="12376"/>
    <x v="0"/>
    <n v="63"/>
    <x v="3"/>
    <x v="0"/>
    <x v="0"/>
    <s v="Yes"/>
    <s v="Govt_job"/>
    <s v="Urban"/>
    <n v="95.16"/>
    <x v="1"/>
    <n v="37.799999999999997"/>
    <n v="28.25"/>
    <n v="37.799999999999997"/>
    <x v="2"/>
    <x v="0"/>
    <s v="0"/>
    <n v="-1.8439692616970454E-2"/>
  </r>
  <r>
    <n v="12689"/>
    <x v="1"/>
    <n v="63"/>
    <x v="3"/>
    <x v="0"/>
    <x v="0"/>
    <s v="Yes"/>
    <s v="Govt_job"/>
    <s v="Rural"/>
    <n v="205.35"/>
    <x v="2"/>
    <n v="42.2"/>
    <n v="28.25"/>
    <n v="42.2"/>
    <x v="2"/>
    <x v="1"/>
    <s v="1"/>
    <n v="0.99739291873233116"/>
  </r>
  <r>
    <n v="12807"/>
    <x v="1"/>
    <n v="63"/>
    <x v="3"/>
    <x v="1"/>
    <x v="0"/>
    <s v="Yes"/>
    <s v="Private"/>
    <s v="Urban"/>
    <n v="81.540000000000006"/>
    <x v="1"/>
    <n v="24.2"/>
    <n v="28.25"/>
    <n v="24.2"/>
    <x v="1"/>
    <x v="0"/>
    <s v="0"/>
    <n v="2.2834463919414296E-3"/>
  </r>
  <r>
    <n v="13398"/>
    <x v="1"/>
    <n v="63"/>
    <x v="3"/>
    <x v="0"/>
    <x v="0"/>
    <s v="Yes"/>
    <s v="Private"/>
    <s v="Urban"/>
    <n v="84.35"/>
    <x v="1"/>
    <n v="38.200000000000003"/>
    <n v="28.25"/>
    <n v="38.200000000000003"/>
    <x v="1"/>
    <x v="0"/>
    <s v="0"/>
    <n v="-1.1687618060145644E-2"/>
  </r>
  <r>
    <n v="14711"/>
    <x v="0"/>
    <n v="63"/>
    <x v="3"/>
    <x v="0"/>
    <x v="0"/>
    <s v="Yes"/>
    <s v="Self-employed"/>
    <s v="Urban"/>
    <n v="82.08"/>
    <x v="1"/>
    <n v="32.200000000000003"/>
    <n v="28.25"/>
    <n v="32.200000000000003"/>
    <x v="2"/>
    <x v="0"/>
    <s v="0"/>
    <n v="1.7355054568865692E-2"/>
  </r>
  <r>
    <n v="15241"/>
    <x v="1"/>
    <n v="63"/>
    <x v="3"/>
    <x v="1"/>
    <x v="1"/>
    <s v="No"/>
    <s v="Govt_job"/>
    <s v="Urban"/>
    <n v="174.43"/>
    <x v="4"/>
    <n v="24.3"/>
    <n v="28.25"/>
    <n v="24.3"/>
    <x v="1"/>
    <x v="0"/>
    <s v="0"/>
    <n v="1.2359345974485337E-2"/>
  </r>
  <r>
    <n v="15525"/>
    <x v="1"/>
    <n v="63"/>
    <x v="3"/>
    <x v="0"/>
    <x v="0"/>
    <s v="Yes"/>
    <s v="Private"/>
    <s v="Urban"/>
    <n v="96.26"/>
    <x v="1"/>
    <n v="31.8"/>
    <n v="28.25"/>
    <n v="31.8"/>
    <x v="0"/>
    <x v="0"/>
    <s v="0"/>
    <n v="-1.683864364818009E-2"/>
  </r>
  <r>
    <n v="16077"/>
    <x v="0"/>
    <n v="63"/>
    <x v="3"/>
    <x v="0"/>
    <x v="1"/>
    <s v="Yes"/>
    <s v="Self-employed"/>
    <s v="Urban"/>
    <n v="116.69"/>
    <x v="0"/>
    <n v="34.5"/>
    <n v="28.25"/>
    <n v="34.5"/>
    <x v="2"/>
    <x v="1"/>
    <s v="1"/>
    <n v="1.0024676738816034"/>
  </r>
  <r>
    <n v="16109"/>
    <x v="0"/>
    <n v="63"/>
    <x v="3"/>
    <x v="0"/>
    <x v="0"/>
    <s v="Yes"/>
    <s v="Private"/>
    <s v="Urban"/>
    <n v="105.52"/>
    <x v="0"/>
    <n v="37.9"/>
    <n v="28.25"/>
    <n v="37.9"/>
    <x v="2"/>
    <x v="0"/>
    <s v="0"/>
    <n v="2.3095227744047864E-2"/>
  </r>
  <r>
    <n v="16378"/>
    <x v="1"/>
    <n v="63"/>
    <x v="3"/>
    <x v="0"/>
    <x v="0"/>
    <s v="Yes"/>
    <s v="Govt_job"/>
    <s v="Urban"/>
    <n v="123.87"/>
    <x v="0"/>
    <n v="34.9"/>
    <n v="28.25"/>
    <n v="34.9"/>
    <x v="0"/>
    <x v="0"/>
    <s v="0"/>
    <n v="-1.584081162595662E-2"/>
  </r>
  <r>
    <n v="16617"/>
    <x v="1"/>
    <n v="63"/>
    <x v="3"/>
    <x v="1"/>
    <x v="0"/>
    <s v="Yes"/>
    <s v="Govt_job"/>
    <s v="Urban"/>
    <n v="192.5"/>
    <x v="4"/>
    <n v="29"/>
    <n v="28.25"/>
    <n v="29"/>
    <x v="1"/>
    <x v="0"/>
    <s v="0"/>
    <n v="6.6605491186385148E-3"/>
  </r>
  <r>
    <n v="17291"/>
    <x v="1"/>
    <n v="63"/>
    <x v="3"/>
    <x v="1"/>
    <x v="0"/>
    <s v="Yes"/>
    <s v="Self-employed"/>
    <s v="Rural"/>
    <n v="227.1"/>
    <x v="2"/>
    <n v="26.9"/>
    <n v="28.25"/>
    <n v="26.9"/>
    <x v="0"/>
    <x v="0"/>
    <s v="0"/>
    <n v="-9.6527306987462917E-3"/>
  </r>
  <r>
    <n v="17437"/>
    <x v="1"/>
    <n v="63"/>
    <x v="3"/>
    <x v="0"/>
    <x v="0"/>
    <s v="Yes"/>
    <s v="Self-employed"/>
    <s v="Rural"/>
    <n v="85.6"/>
    <x v="1"/>
    <n v="25.9"/>
    <n v="28.25"/>
    <n v="25.9"/>
    <x v="0"/>
    <x v="0"/>
    <s v="0"/>
    <n v="-2.4608176461909999E-2"/>
  </r>
  <r>
    <n v="23439"/>
    <x v="0"/>
    <n v="63"/>
    <x v="3"/>
    <x v="0"/>
    <x v="1"/>
    <s v="No"/>
    <s v="Private"/>
    <s v="Urban"/>
    <n v="75"/>
    <x v="1"/>
    <n v="25.7"/>
    <n v="28.25"/>
    <n v="25.7"/>
    <x v="3"/>
    <x v="0"/>
    <s v="0"/>
    <n v="2.4006670447096999E-2"/>
  </r>
  <r>
    <n v="24202"/>
    <x v="0"/>
    <n v="63"/>
    <x v="3"/>
    <x v="0"/>
    <x v="0"/>
    <s v="Yes"/>
    <s v="Private"/>
    <s v="Rural"/>
    <n v="78.23"/>
    <x v="1"/>
    <n v="34.799999999999997"/>
    <n v="28.25"/>
    <n v="34.799999999999997"/>
    <x v="1"/>
    <x v="0"/>
    <s v="0"/>
    <n v="1.8010183210086371E-2"/>
  </r>
  <r>
    <n v="24272"/>
    <x v="0"/>
    <n v="63"/>
    <x v="3"/>
    <x v="0"/>
    <x v="0"/>
    <s v="Yes"/>
    <s v="Govt_job"/>
    <s v="Rural"/>
    <n v="217.66"/>
    <x v="2"/>
    <n v="28.7"/>
    <n v="28.25"/>
    <n v="28.7"/>
    <x v="2"/>
    <x v="0"/>
    <s v="0"/>
    <n v="-1.956155943979123E-2"/>
  </r>
  <r>
    <n v="24420"/>
    <x v="0"/>
    <n v="63"/>
    <x v="3"/>
    <x v="0"/>
    <x v="0"/>
    <s v="Yes"/>
    <s v="Private"/>
    <s v="Rural"/>
    <n v="104.79"/>
    <x v="0"/>
    <n v="24.1"/>
    <n v="28.25"/>
    <n v="24.1"/>
    <x v="0"/>
    <x v="0"/>
    <s v="0"/>
    <n v="1.2298763377666416E-2"/>
  </r>
  <r>
    <n v="25831"/>
    <x v="0"/>
    <n v="63"/>
    <x v="3"/>
    <x v="0"/>
    <x v="1"/>
    <s v="Yes"/>
    <s v="Private"/>
    <s v="Rural"/>
    <n v="196.71"/>
    <x v="4"/>
    <n v="36.5"/>
    <n v="28.25"/>
    <n v="36.5"/>
    <x v="2"/>
    <x v="1"/>
    <s v="1"/>
    <n v="1.0090820212411391"/>
  </r>
  <r>
    <n v="26214"/>
    <x v="1"/>
    <n v="63"/>
    <x v="3"/>
    <x v="0"/>
    <x v="0"/>
    <s v="Yes"/>
    <s v="Self-employed"/>
    <s v="Rural"/>
    <n v="75.930000000000007"/>
    <x v="1"/>
    <n v="34.700000000000003"/>
    <n v="28.25"/>
    <n v="34.700000000000003"/>
    <x v="2"/>
    <x v="0"/>
    <s v="0"/>
    <n v="-1.5588165502615636E-2"/>
  </r>
  <r>
    <n v="27479"/>
    <x v="0"/>
    <n v="63"/>
    <x v="3"/>
    <x v="0"/>
    <x v="0"/>
    <s v="Yes"/>
    <s v="Self-employed"/>
    <s v="Rural"/>
    <n v="104.7"/>
    <x v="0"/>
    <n v="21"/>
    <n v="28.25"/>
    <n v="21"/>
    <x v="2"/>
    <x v="0"/>
    <s v="0"/>
    <n v="1.2620517528470548E-2"/>
  </r>
  <r>
    <n v="29525"/>
    <x v="0"/>
    <n v="63"/>
    <x v="3"/>
    <x v="0"/>
    <x v="0"/>
    <s v="Yes"/>
    <s v="Private"/>
    <s v="Urban"/>
    <n v="92.27"/>
    <x v="1"/>
    <n v="35.200000000000003"/>
    <n v="28.25"/>
    <n v="35.200000000000003"/>
    <x v="2"/>
    <x v="0"/>
    <s v="0"/>
    <n v="2.368056073617452E-2"/>
  </r>
  <r>
    <n v="31179"/>
    <x v="0"/>
    <n v="63"/>
    <x v="3"/>
    <x v="0"/>
    <x v="0"/>
    <s v="Yes"/>
    <s v="Private"/>
    <s v="Urban"/>
    <n v="208.65"/>
    <x v="2"/>
    <n v="30.7"/>
    <n v="28.25"/>
    <n v="30.7"/>
    <x v="1"/>
    <x v="1"/>
    <s v="1"/>
    <n v="1.0248171712906624"/>
  </r>
  <r>
    <n v="31198"/>
    <x v="1"/>
    <n v="63"/>
    <x v="3"/>
    <x v="0"/>
    <x v="0"/>
    <s v="Yes"/>
    <s v="Self-employed"/>
    <s v="Rural"/>
    <n v="136.81"/>
    <x v="4"/>
    <n v="23.1"/>
    <n v="28.25"/>
    <n v="23.1"/>
    <x v="3"/>
    <x v="0"/>
    <s v="0"/>
    <n v="-1.7543867810274505E-2"/>
  </r>
  <r>
    <n v="32776"/>
    <x v="0"/>
    <n v="63"/>
    <x v="3"/>
    <x v="0"/>
    <x v="0"/>
    <s v="Yes"/>
    <s v="Private"/>
    <s v="Urban"/>
    <n v="199.14"/>
    <x v="2"/>
    <n v="28.5"/>
    <n v="28.25"/>
    <n v="28.5"/>
    <x v="1"/>
    <x v="0"/>
    <s v="0"/>
    <n v="2.1761871558949829E-2"/>
  </r>
  <r>
    <n v="33454"/>
    <x v="1"/>
    <n v="63"/>
    <x v="3"/>
    <x v="0"/>
    <x v="0"/>
    <s v="Yes"/>
    <s v="Govt_job"/>
    <s v="Rural"/>
    <n v="106.58"/>
    <x v="0"/>
    <n v="23.9"/>
    <n v="28.25"/>
    <n v="23.9"/>
    <x v="0"/>
    <x v="1"/>
    <s v="1"/>
    <n v="0.99501541353930756"/>
  </r>
  <r>
    <n v="35332"/>
    <x v="1"/>
    <n v="63"/>
    <x v="3"/>
    <x v="0"/>
    <x v="0"/>
    <s v="Yes"/>
    <s v="Private"/>
    <s v="Rural"/>
    <n v="93.24"/>
    <x v="1"/>
    <n v="28.8"/>
    <n v="28.25"/>
    <n v="28.8"/>
    <x v="1"/>
    <x v="0"/>
    <s v="0"/>
    <n v="-1.4478855857221251E-2"/>
  </r>
  <r>
    <n v="37289"/>
    <x v="1"/>
    <n v="63"/>
    <x v="3"/>
    <x v="0"/>
    <x v="0"/>
    <s v="Yes"/>
    <s v="Self-employed"/>
    <s v="Rural"/>
    <n v="203.87"/>
    <x v="2"/>
    <n v="26.4"/>
    <n v="28.25"/>
    <n v="26.4"/>
    <x v="1"/>
    <x v="0"/>
    <s v="0"/>
    <n v="-1.4391598369698805E-2"/>
  </r>
  <r>
    <n v="38258"/>
    <x v="1"/>
    <n v="63"/>
    <x v="3"/>
    <x v="0"/>
    <x v="0"/>
    <s v="Yes"/>
    <s v="Private"/>
    <s v="Rural"/>
    <n v="91.36"/>
    <x v="1"/>
    <n v="38.799999999999997"/>
    <n v="28.25"/>
    <n v="38.799999999999997"/>
    <x v="2"/>
    <x v="0"/>
    <s v="0"/>
    <n v="-5.7964672678603776E-3"/>
  </r>
  <r>
    <n v="39393"/>
    <x v="1"/>
    <n v="63"/>
    <x v="3"/>
    <x v="0"/>
    <x v="0"/>
    <s v="Yes"/>
    <s v="Private"/>
    <s v="Urban"/>
    <n v="57.06"/>
    <x v="3"/>
    <n v="37.9"/>
    <n v="28.25"/>
    <n v="37.9"/>
    <x v="1"/>
    <x v="0"/>
    <s v="0"/>
    <n v="-4.8748909982370857E-3"/>
  </r>
  <r>
    <n v="41081"/>
    <x v="0"/>
    <n v="63"/>
    <x v="3"/>
    <x v="0"/>
    <x v="0"/>
    <s v="Yes"/>
    <s v="Private"/>
    <s v="Rural"/>
    <n v="137.30000000000001"/>
    <x v="4"/>
    <n v="31.7"/>
    <n v="28.25"/>
    <n v="31.7"/>
    <x v="2"/>
    <x v="1"/>
    <s v="1"/>
    <n v="0.99166486372943607"/>
  </r>
  <r>
    <n v="41858"/>
    <x v="1"/>
    <n v="63"/>
    <x v="3"/>
    <x v="0"/>
    <x v="1"/>
    <s v="Yes"/>
    <s v="Private"/>
    <s v="Rural"/>
    <n v="86.21"/>
    <x v="1"/>
    <n v="39.1"/>
    <n v="28.25"/>
    <n v="39.1"/>
    <x v="1"/>
    <x v="0"/>
    <s v="0"/>
    <n v="8.3998604749558562E-3"/>
  </r>
  <r>
    <n v="43039"/>
    <x v="1"/>
    <n v="63"/>
    <x v="3"/>
    <x v="0"/>
    <x v="0"/>
    <s v="Yes"/>
    <s v="Private"/>
    <s v="Rural"/>
    <n v="153.6"/>
    <x v="4"/>
    <n v="28"/>
    <n v="28.25"/>
    <n v="28"/>
    <x v="2"/>
    <x v="0"/>
    <s v="0"/>
    <n v="-2.4055728848929279E-2"/>
  </r>
  <r>
    <n v="43821"/>
    <x v="1"/>
    <n v="63"/>
    <x v="3"/>
    <x v="1"/>
    <x v="0"/>
    <s v="Yes"/>
    <s v="Private"/>
    <s v="Rural"/>
    <n v="57.15"/>
    <x v="3"/>
    <n v="38.799999999999997"/>
    <n v="28.25"/>
    <n v="38.799999999999997"/>
    <x v="1"/>
    <x v="0"/>
    <s v="0"/>
    <n v="-9.0444040837558796E-3"/>
  </r>
  <r>
    <n v="45585"/>
    <x v="1"/>
    <n v="63"/>
    <x v="3"/>
    <x v="1"/>
    <x v="0"/>
    <s v="Yes"/>
    <s v="Private"/>
    <s v="Urban"/>
    <n v="105.95"/>
    <x v="0"/>
    <n v="23.5"/>
    <n v="28.25"/>
    <n v="23.5"/>
    <x v="3"/>
    <x v="0"/>
    <s v="0"/>
    <n v="-4.5159321147614393E-3"/>
  </r>
  <r>
    <n v="47893"/>
    <x v="0"/>
    <n v="63"/>
    <x v="3"/>
    <x v="0"/>
    <x v="0"/>
    <s v="Yes"/>
    <s v="Private"/>
    <s v="Rural"/>
    <n v="98.46"/>
    <x v="1"/>
    <n v="30.6"/>
    <n v="28.25"/>
    <n v="30.6"/>
    <x v="1"/>
    <x v="0"/>
    <s v="0"/>
    <n v="2.0157112107519703E-2"/>
  </r>
  <r>
    <n v="49265"/>
    <x v="1"/>
    <n v="63"/>
    <x v="3"/>
    <x v="0"/>
    <x v="0"/>
    <s v="Yes"/>
    <s v="Private"/>
    <s v="Rural"/>
    <n v="79.260000000000005"/>
    <x v="1"/>
    <n v="26.6"/>
    <n v="28.25"/>
    <n v="26.6"/>
    <x v="3"/>
    <x v="0"/>
    <s v="0"/>
    <n v="1.6016789704569018E-2"/>
  </r>
  <r>
    <n v="49412"/>
    <x v="0"/>
    <n v="63"/>
    <x v="3"/>
    <x v="0"/>
    <x v="0"/>
    <s v="Yes"/>
    <s v="Govt_job"/>
    <s v="Urban"/>
    <n v="66.13"/>
    <x v="3"/>
    <n v="46.2"/>
    <n v="28.25"/>
    <n v="46.2"/>
    <x v="1"/>
    <x v="0"/>
    <s v="0"/>
    <n v="6.9239396580585092E-3"/>
  </r>
  <r>
    <n v="49605"/>
    <x v="0"/>
    <n v="63"/>
    <x v="3"/>
    <x v="0"/>
    <x v="0"/>
    <s v="Yes"/>
    <s v="Private"/>
    <s v="Urban"/>
    <n v="74.39"/>
    <x v="1"/>
    <n v="31"/>
    <n v="28.25"/>
    <n v="31"/>
    <x v="2"/>
    <x v="0"/>
    <s v="0"/>
    <n v="-4.8588099689154006E-3"/>
  </r>
  <r>
    <n v="49760"/>
    <x v="1"/>
    <n v="63"/>
    <x v="3"/>
    <x v="0"/>
    <x v="0"/>
    <s v="Yes"/>
    <s v="Private"/>
    <s v="Rural"/>
    <n v="78.959999999999994"/>
    <x v="1"/>
    <n v="28.6"/>
    <n v="28.25"/>
    <n v="28.6"/>
    <x v="1"/>
    <x v="0"/>
    <s v="0"/>
    <n v="-2.0066526911891602E-2"/>
  </r>
  <r>
    <n v="49972"/>
    <x v="0"/>
    <n v="63"/>
    <x v="3"/>
    <x v="0"/>
    <x v="0"/>
    <s v="Yes"/>
    <s v="Self-employed"/>
    <s v="Rural"/>
    <n v="216.38"/>
    <x v="2"/>
    <n v="34.5"/>
    <n v="28.25"/>
    <n v="34.5"/>
    <x v="1"/>
    <x v="0"/>
    <s v="0"/>
    <n v="2.4972972684945534E-2"/>
  </r>
  <r>
    <n v="50508"/>
    <x v="1"/>
    <n v="63"/>
    <x v="3"/>
    <x v="0"/>
    <x v="1"/>
    <s v="Yes"/>
    <s v="Self-employed"/>
    <s v="Rural"/>
    <n v="239.95"/>
    <x v="2"/>
    <n v="32.200000000000003"/>
    <n v="28.25"/>
    <n v="32.200000000000003"/>
    <x v="3"/>
    <x v="0"/>
    <s v="0"/>
    <n v="-1.0518871901837996E-2"/>
  </r>
  <r>
    <n v="50784"/>
    <x v="0"/>
    <n v="63"/>
    <x v="3"/>
    <x v="0"/>
    <x v="0"/>
    <s v="Yes"/>
    <s v="Private"/>
    <s v="Rural"/>
    <n v="228.56"/>
    <x v="2"/>
    <n v="27.4"/>
    <n v="28.25"/>
    <n v="27.4"/>
    <x v="1"/>
    <x v="1"/>
    <s v="1"/>
    <n v="1.0159503917375141"/>
  </r>
  <r>
    <n v="52150"/>
    <x v="0"/>
    <n v="63"/>
    <x v="3"/>
    <x v="1"/>
    <x v="1"/>
    <s v="Yes"/>
    <s v="Private"/>
    <s v="Urban"/>
    <n v="150.44999999999999"/>
    <x v="4"/>
    <n v="44.5"/>
    <n v="28.25"/>
    <n v="44.5"/>
    <x v="2"/>
    <x v="0"/>
    <s v="0"/>
    <n v="2.1722196518963933E-2"/>
  </r>
  <r>
    <n v="52588"/>
    <x v="1"/>
    <n v="63"/>
    <x v="3"/>
    <x v="0"/>
    <x v="0"/>
    <s v="Yes"/>
    <s v="Private"/>
    <s v="Rural"/>
    <n v="85.81"/>
    <x v="1"/>
    <n v="35.6"/>
    <n v="28.25"/>
    <n v="35.6"/>
    <x v="1"/>
    <x v="0"/>
    <s v="0"/>
    <n v="-4.2460180985510855E-3"/>
  </r>
  <r>
    <n v="55315"/>
    <x v="0"/>
    <n v="63"/>
    <x v="3"/>
    <x v="0"/>
    <x v="0"/>
    <s v="Yes"/>
    <s v="Private"/>
    <s v="Rural"/>
    <n v="77.819999999999993"/>
    <x v="1"/>
    <n v="30.3"/>
    <n v="28.25"/>
    <n v="30.3"/>
    <x v="0"/>
    <x v="0"/>
    <s v="0"/>
    <n v="-8.3031733334450238E-3"/>
  </r>
  <r>
    <n v="55351"/>
    <x v="0"/>
    <n v="63"/>
    <x v="3"/>
    <x v="0"/>
    <x v="0"/>
    <s v="Yes"/>
    <s v="Private"/>
    <s v="Urban"/>
    <n v="90.07"/>
    <x v="1"/>
    <n v="36.799999999999997"/>
    <n v="28.25"/>
    <n v="36.799999999999997"/>
    <x v="0"/>
    <x v="0"/>
    <s v="0"/>
    <n v="-8.2911091587959621E-3"/>
  </r>
  <r>
    <n v="55982"/>
    <x v="1"/>
    <n v="63"/>
    <x v="3"/>
    <x v="0"/>
    <x v="0"/>
    <s v="Yes"/>
    <s v="Self-employed"/>
    <s v="Urban"/>
    <n v="65.709999999999994"/>
    <x v="3"/>
    <n v="29.2"/>
    <n v="28.25"/>
    <n v="29.2"/>
    <x v="3"/>
    <x v="0"/>
    <s v="0"/>
    <n v="-4.2187810060462403E-3"/>
  </r>
  <r>
    <n v="56021"/>
    <x v="1"/>
    <n v="63"/>
    <x v="3"/>
    <x v="1"/>
    <x v="0"/>
    <s v="Yes"/>
    <s v="Private"/>
    <s v="Urban"/>
    <n v="62.13"/>
    <x v="3"/>
    <n v="23.6"/>
    <n v="28.25"/>
    <n v="23.6"/>
    <x v="1"/>
    <x v="0"/>
    <s v="0"/>
    <n v="-3.6787549226186766E-3"/>
  </r>
  <r>
    <n v="58313"/>
    <x v="1"/>
    <n v="63"/>
    <x v="3"/>
    <x v="0"/>
    <x v="0"/>
    <s v="Yes"/>
    <s v="Self-employed"/>
    <s v="Urban"/>
    <n v="60.67"/>
    <x v="3"/>
    <n v="28.9"/>
    <n v="28.25"/>
    <n v="28.9"/>
    <x v="2"/>
    <x v="0"/>
    <s v="0"/>
    <n v="-3.3611286582087897E-3"/>
  </r>
  <r>
    <n v="59992"/>
    <x v="1"/>
    <n v="63"/>
    <x v="3"/>
    <x v="1"/>
    <x v="0"/>
    <s v="Yes"/>
    <s v="Self-employed"/>
    <s v="Urban"/>
    <n v="228.2"/>
    <x v="2"/>
    <n v="37.700000000000003"/>
    <n v="28.25"/>
    <n v="37.700000000000003"/>
    <x v="1"/>
    <x v="0"/>
    <s v="0"/>
    <n v="4.4141943847771647E-3"/>
  </r>
  <r>
    <n v="61764"/>
    <x v="1"/>
    <n v="63"/>
    <x v="3"/>
    <x v="0"/>
    <x v="0"/>
    <s v="Yes"/>
    <s v="Private"/>
    <s v="Rural"/>
    <n v="85"/>
    <x v="1"/>
    <n v="26.4"/>
    <n v="28.25"/>
    <n v="26.4"/>
    <x v="3"/>
    <x v="0"/>
    <s v="0"/>
    <n v="-1.0666460805266948E-2"/>
  </r>
  <r>
    <n v="62284"/>
    <x v="0"/>
    <n v="63"/>
    <x v="3"/>
    <x v="0"/>
    <x v="0"/>
    <s v="Yes"/>
    <s v="Self-employed"/>
    <s v="Rural"/>
    <n v="78.430000000000007"/>
    <x v="1"/>
    <n v="18.8"/>
    <n v="28.25"/>
    <n v="18.8"/>
    <x v="1"/>
    <x v="0"/>
    <s v="0"/>
    <n v="1.6026236442557594E-2"/>
  </r>
  <r>
    <n v="63491"/>
    <x v="1"/>
    <n v="63"/>
    <x v="3"/>
    <x v="0"/>
    <x v="0"/>
    <s v="Yes"/>
    <s v="Private"/>
    <s v="Urban"/>
    <n v="109.65"/>
    <x v="0"/>
    <n v="28.6"/>
    <n v="28.25"/>
    <n v="28.6"/>
    <x v="2"/>
    <x v="0"/>
    <s v="0"/>
    <n v="2.4713806588433595E-2"/>
  </r>
  <r>
    <n v="64864"/>
    <x v="0"/>
    <n v="63"/>
    <x v="3"/>
    <x v="1"/>
    <x v="0"/>
    <s v="Yes"/>
    <s v="Private"/>
    <s v="Rural"/>
    <n v="60.17"/>
    <x v="3"/>
    <n v="23.5"/>
    <n v="28.25"/>
    <n v="23.5"/>
    <x v="3"/>
    <x v="0"/>
    <s v="0"/>
    <n v="-7.3515241408954376E-3"/>
  </r>
  <r>
    <n v="65252"/>
    <x v="1"/>
    <n v="63"/>
    <x v="3"/>
    <x v="0"/>
    <x v="0"/>
    <s v="Yes"/>
    <s v="Govt_job"/>
    <s v="Rural"/>
    <n v="55.57"/>
    <x v="3"/>
    <n v="26.8"/>
    <n v="28.25"/>
    <n v="26.8"/>
    <x v="2"/>
    <x v="0"/>
    <s v="0"/>
    <n v="5.2225746059654469E-3"/>
  </r>
  <r>
    <n v="66464"/>
    <x v="0"/>
    <n v="63"/>
    <x v="3"/>
    <x v="0"/>
    <x v="0"/>
    <s v="Yes"/>
    <s v="Private"/>
    <s v="Urban"/>
    <n v="222.66"/>
    <x v="2"/>
    <n v="37"/>
    <n v="28.25"/>
    <n v="37"/>
    <x v="2"/>
    <x v="0"/>
    <s v="0"/>
    <n v="-2.4382696965407541E-2"/>
  </r>
  <r>
    <n v="66690"/>
    <x v="1"/>
    <n v="63"/>
    <x v="3"/>
    <x v="0"/>
    <x v="0"/>
    <s v="Yes"/>
    <s v="Self-employed"/>
    <s v="Urban"/>
    <n v="69.459999999999994"/>
    <x v="3"/>
    <n v="26.6"/>
    <n v="28.25"/>
    <n v="26.6"/>
    <x v="1"/>
    <x v="0"/>
    <s v="0"/>
    <n v="-1.5501291751503027E-2"/>
  </r>
  <r>
    <n v="67466"/>
    <x v="0"/>
    <n v="63"/>
    <x v="3"/>
    <x v="1"/>
    <x v="0"/>
    <s v="Yes"/>
    <s v="Private"/>
    <s v="Urban"/>
    <n v="232.78"/>
    <x v="2"/>
    <n v="31.8"/>
    <n v="28.25"/>
    <n v="31.8"/>
    <x v="2"/>
    <x v="0"/>
    <s v="0"/>
    <n v="9.5333358647036962E-3"/>
  </r>
  <r>
    <n v="67864"/>
    <x v="0"/>
    <n v="63"/>
    <x v="3"/>
    <x v="0"/>
    <x v="0"/>
    <s v="Yes"/>
    <s v="Private"/>
    <s v="Rural"/>
    <n v="57.82"/>
    <x v="3"/>
    <n v="28.8"/>
    <n v="28.25"/>
    <n v="28.8"/>
    <x v="2"/>
    <x v="0"/>
    <s v="0"/>
    <n v="1.4809948431894758E-4"/>
  </r>
  <r>
    <n v="68193"/>
    <x v="0"/>
    <n v="63"/>
    <x v="3"/>
    <x v="0"/>
    <x v="0"/>
    <s v="Yes"/>
    <s v="Self-employed"/>
    <s v="Urban"/>
    <n v="248.37"/>
    <x v="2"/>
    <n v="32.200000000000003"/>
    <n v="28.25"/>
    <n v="32.200000000000003"/>
    <x v="3"/>
    <x v="0"/>
    <s v="0"/>
    <n v="-1.2170430207287397E-2"/>
  </r>
  <r>
    <n v="68268"/>
    <x v="1"/>
    <n v="63"/>
    <x v="3"/>
    <x v="0"/>
    <x v="0"/>
    <s v="Yes"/>
    <s v="Self-employed"/>
    <s v="Urban"/>
    <n v="93.88"/>
    <x v="1"/>
    <n v="34.799999999999997"/>
    <n v="28.25"/>
    <n v="34.799999999999997"/>
    <x v="0"/>
    <x v="0"/>
    <s v="0"/>
    <n v="1.294916395696249E-2"/>
  </r>
  <r>
    <n v="69665"/>
    <x v="1"/>
    <n v="63"/>
    <x v="3"/>
    <x v="0"/>
    <x v="0"/>
    <s v="Yes"/>
    <s v="Private"/>
    <s v="Rural"/>
    <n v="60.22"/>
    <x v="3"/>
    <n v="29.2"/>
    <n v="28.25"/>
    <n v="29.2"/>
    <x v="1"/>
    <x v="0"/>
    <s v="0"/>
    <n v="-3.3445964306911325E-3"/>
  </r>
  <r>
    <n v="72594"/>
    <x v="0"/>
    <n v="63"/>
    <x v="3"/>
    <x v="0"/>
    <x v="0"/>
    <s v="Yes"/>
    <s v="Private"/>
    <s v="Urban"/>
    <n v="95.29"/>
    <x v="1"/>
    <n v="31.6"/>
    <n v="28.25"/>
    <n v="31.6"/>
    <x v="3"/>
    <x v="0"/>
    <s v="0"/>
    <n v="2.3606725730051698E-2"/>
  </r>
  <r>
    <n v="1772"/>
    <x v="1"/>
    <n v="64"/>
    <x v="3"/>
    <x v="0"/>
    <x v="0"/>
    <s v="Yes"/>
    <s v="Govt_job"/>
    <s v="Urban"/>
    <n v="77.680000000000007"/>
    <x v="1"/>
    <n v="31.4"/>
    <n v="28.25"/>
    <n v="31.4"/>
    <x v="1"/>
    <x v="0"/>
    <s v="0"/>
    <n v="1.719434907517664E-2"/>
  </r>
  <r>
    <n v="3355"/>
    <x v="1"/>
    <n v="64"/>
    <x v="3"/>
    <x v="0"/>
    <x v="0"/>
    <s v="Yes"/>
    <s v="Private"/>
    <s v="Urban"/>
    <n v="82.34"/>
    <x v="1"/>
    <n v="31.9"/>
    <n v="28.25"/>
    <n v="31.9"/>
    <x v="1"/>
    <x v="0"/>
    <s v="0"/>
    <n v="2.0819477875849268E-2"/>
  </r>
  <r>
    <n v="4383"/>
    <x v="1"/>
    <n v="64"/>
    <x v="3"/>
    <x v="0"/>
    <x v="0"/>
    <s v="Yes"/>
    <s v="Govt_job"/>
    <s v="Urban"/>
    <n v="76.12"/>
    <x v="1"/>
    <n v="38.200000000000003"/>
    <n v="28.25"/>
    <n v="38.200000000000003"/>
    <x v="2"/>
    <x v="0"/>
    <s v="0"/>
    <n v="8.7451381284033673E-3"/>
  </r>
  <r>
    <n v="5137"/>
    <x v="0"/>
    <n v="64"/>
    <x v="3"/>
    <x v="0"/>
    <x v="0"/>
    <s v="Yes"/>
    <s v="Self-employed"/>
    <s v="Rural"/>
    <n v="210"/>
    <x v="2"/>
    <n v="30.7"/>
    <n v="28.25"/>
    <n v="30.7"/>
    <x v="2"/>
    <x v="0"/>
    <s v="0"/>
    <n v="-2.2378893120156172E-3"/>
  </r>
  <r>
    <n v="6599"/>
    <x v="0"/>
    <n v="64"/>
    <x v="3"/>
    <x v="1"/>
    <x v="0"/>
    <s v="Yes"/>
    <s v="Self-employed"/>
    <s v="Rural"/>
    <n v="85.66"/>
    <x v="1"/>
    <n v="28.5"/>
    <n v="28.25"/>
    <n v="28.5"/>
    <x v="1"/>
    <x v="0"/>
    <s v="0"/>
    <n v="2.1087146863896289E-2"/>
  </r>
  <r>
    <n v="12363"/>
    <x v="0"/>
    <n v="64"/>
    <x v="3"/>
    <x v="0"/>
    <x v="1"/>
    <s v="Yes"/>
    <s v="Govt_job"/>
    <s v="Urban"/>
    <n v="74.099999999999994"/>
    <x v="1"/>
    <n v="28.8"/>
    <n v="28.25"/>
    <n v="28.8"/>
    <x v="0"/>
    <x v="1"/>
    <s v="1"/>
    <n v="0.97614875223655173"/>
  </r>
  <r>
    <n v="14889"/>
    <x v="0"/>
    <n v="64"/>
    <x v="3"/>
    <x v="0"/>
    <x v="0"/>
    <s v="Yes"/>
    <s v="Govt_job"/>
    <s v="Rural"/>
    <n v="113.68"/>
    <x v="0"/>
    <n v="24.2"/>
    <n v="28.25"/>
    <n v="24.2"/>
    <x v="1"/>
    <x v="0"/>
    <s v="0"/>
    <n v="-1.9648988548551509E-2"/>
  </r>
  <r>
    <n v="15136"/>
    <x v="0"/>
    <n v="64"/>
    <x v="3"/>
    <x v="0"/>
    <x v="1"/>
    <s v="Yes"/>
    <s v="Private"/>
    <s v="Rural"/>
    <n v="109.88"/>
    <x v="0"/>
    <n v="33.9"/>
    <n v="28.25"/>
    <n v="33.9"/>
    <x v="0"/>
    <x v="0"/>
    <s v="0"/>
    <n v="1.9586216640988058E-2"/>
  </r>
  <r>
    <n v="15964"/>
    <x v="1"/>
    <n v="64"/>
    <x v="3"/>
    <x v="1"/>
    <x v="0"/>
    <s v="Yes"/>
    <s v="Private"/>
    <s v="Rural"/>
    <n v="99.4"/>
    <x v="0"/>
    <n v="29.1"/>
    <n v="28.25"/>
    <n v="29.1"/>
    <x v="1"/>
    <x v="0"/>
    <s v="0"/>
    <n v="-2.1891141811554288E-2"/>
  </r>
  <r>
    <n v="17771"/>
    <x v="1"/>
    <n v="64"/>
    <x v="3"/>
    <x v="1"/>
    <x v="0"/>
    <s v="Yes"/>
    <s v="Govt_job"/>
    <s v="Urban"/>
    <n v="211.12"/>
    <x v="2"/>
    <n v="22"/>
    <n v="28.25"/>
    <n v="22"/>
    <x v="1"/>
    <x v="0"/>
    <s v="0"/>
    <n v="-2.0528430641370277E-2"/>
  </r>
  <r>
    <n v="21521"/>
    <x v="0"/>
    <n v="64"/>
    <x v="3"/>
    <x v="0"/>
    <x v="1"/>
    <s v="Yes"/>
    <s v="Private"/>
    <s v="Urban"/>
    <n v="103.28"/>
    <x v="0"/>
    <n v="34.299999999999997"/>
    <n v="28.25"/>
    <n v="34.299999999999997"/>
    <x v="3"/>
    <x v="0"/>
    <s v="0"/>
    <n v="1.978174246155847E-2"/>
  </r>
  <r>
    <n v="21677"/>
    <x v="1"/>
    <n v="64"/>
    <x v="3"/>
    <x v="0"/>
    <x v="0"/>
    <s v="Yes"/>
    <s v="Private"/>
    <s v="Rural"/>
    <n v="75.13"/>
    <x v="1"/>
    <n v="31.1"/>
    <n v="28.25"/>
    <n v="31.1"/>
    <x v="2"/>
    <x v="0"/>
    <s v="0"/>
    <n v="5.5563282231723462E-3"/>
  </r>
  <r>
    <n v="22190"/>
    <x v="1"/>
    <n v="64"/>
    <x v="3"/>
    <x v="1"/>
    <x v="0"/>
    <s v="Yes"/>
    <s v="Self-employed"/>
    <s v="Urban"/>
    <n v="76.89"/>
    <x v="1"/>
    <n v="30.2"/>
    <n v="28.25"/>
    <n v="30.2"/>
    <x v="0"/>
    <x v="0"/>
    <s v="0"/>
    <n v="-8.1408319212626472E-3"/>
  </r>
  <r>
    <n v="22614"/>
    <x v="0"/>
    <n v="64"/>
    <x v="3"/>
    <x v="0"/>
    <x v="0"/>
    <s v="No"/>
    <s v="Self-employed"/>
    <s v="Rural"/>
    <n v="82.62"/>
    <x v="1"/>
    <n v="25.3"/>
    <n v="28.25"/>
    <n v="25.3"/>
    <x v="3"/>
    <x v="0"/>
    <s v="0"/>
    <n v="1.3546617634971303E-2"/>
  </r>
  <r>
    <n v="24665"/>
    <x v="1"/>
    <n v="64"/>
    <x v="3"/>
    <x v="1"/>
    <x v="0"/>
    <s v="Yes"/>
    <s v="Private"/>
    <s v="Rural"/>
    <n v="93.99"/>
    <x v="1"/>
    <n v="37.799999999999997"/>
    <n v="28.25"/>
    <n v="37.799999999999997"/>
    <x v="2"/>
    <x v="0"/>
    <s v="0"/>
    <n v="-1.6100056587424593E-2"/>
  </r>
  <r>
    <n v="24892"/>
    <x v="0"/>
    <n v="64"/>
    <x v="3"/>
    <x v="0"/>
    <x v="0"/>
    <s v="Yes"/>
    <s v="Private"/>
    <s v="Rural"/>
    <n v="97.08"/>
    <x v="1"/>
    <n v="31.7"/>
    <n v="28.25"/>
    <n v="31.7"/>
    <x v="0"/>
    <x v="0"/>
    <s v="0"/>
    <n v="-1.4544418078344373E-2"/>
  </r>
  <r>
    <n v="27213"/>
    <x v="0"/>
    <n v="64"/>
    <x v="3"/>
    <x v="1"/>
    <x v="0"/>
    <s v="Yes"/>
    <s v="Self-employed"/>
    <s v="Rural"/>
    <n v="178.29"/>
    <x v="4"/>
    <n v="36.1"/>
    <n v="28.25"/>
    <n v="36.1"/>
    <x v="1"/>
    <x v="0"/>
    <s v="0"/>
    <n v="1.9628967067834631E-2"/>
  </r>
  <r>
    <n v="28939"/>
    <x v="0"/>
    <n v="64"/>
    <x v="3"/>
    <x v="0"/>
    <x v="0"/>
    <s v="Yes"/>
    <s v="Self-employed"/>
    <s v="Rural"/>
    <n v="111.98"/>
    <x v="0"/>
    <m/>
    <n v="28.25"/>
    <n v="28.25"/>
    <x v="2"/>
    <x v="1"/>
    <s v="1"/>
    <n v="0.97811166096616442"/>
  </r>
  <r>
    <n v="29816"/>
    <x v="0"/>
    <n v="64"/>
    <x v="3"/>
    <x v="1"/>
    <x v="0"/>
    <s v="Yes"/>
    <s v="Private"/>
    <s v="Rural"/>
    <n v="91.85"/>
    <x v="1"/>
    <n v="31.8"/>
    <n v="28.25"/>
    <n v="31.8"/>
    <x v="2"/>
    <x v="0"/>
    <s v="0"/>
    <n v="-7.9425090257834001E-3"/>
  </r>
  <r>
    <n v="33401"/>
    <x v="0"/>
    <n v="64"/>
    <x v="3"/>
    <x v="0"/>
    <x v="0"/>
    <s v="Yes"/>
    <s v="Private"/>
    <s v="Rural"/>
    <n v="84.27"/>
    <x v="1"/>
    <n v="24.6"/>
    <n v="28.25"/>
    <n v="24.6"/>
    <x v="0"/>
    <x v="0"/>
    <s v="0"/>
    <n v="-2.3429461815615366E-2"/>
  </r>
  <r>
    <n v="33585"/>
    <x v="1"/>
    <n v="64"/>
    <x v="3"/>
    <x v="0"/>
    <x v="0"/>
    <s v="Yes"/>
    <s v="Private"/>
    <s v="Rural"/>
    <n v="250.2"/>
    <x v="2"/>
    <n v="27.4"/>
    <n v="28.25"/>
    <n v="27.4"/>
    <x v="0"/>
    <x v="0"/>
    <s v="0"/>
    <n v="8.1530119851909999E-3"/>
  </r>
  <r>
    <n v="33657"/>
    <x v="1"/>
    <n v="64"/>
    <x v="3"/>
    <x v="0"/>
    <x v="0"/>
    <s v="Yes"/>
    <s v="Private"/>
    <s v="Urban"/>
    <n v="95.87"/>
    <x v="1"/>
    <n v="19.3"/>
    <n v="28.25"/>
    <n v="19.3"/>
    <x v="2"/>
    <x v="0"/>
    <s v="0"/>
    <n v="-1.3459580258997345E-2"/>
  </r>
  <r>
    <n v="36638"/>
    <x v="0"/>
    <n v="64"/>
    <x v="3"/>
    <x v="0"/>
    <x v="0"/>
    <s v="Yes"/>
    <s v="Private"/>
    <s v="Urban"/>
    <n v="86.05"/>
    <x v="1"/>
    <n v="23"/>
    <n v="28.25"/>
    <n v="23"/>
    <x v="0"/>
    <x v="0"/>
    <s v="0"/>
    <n v="-3.541018286296499E-3"/>
  </r>
  <r>
    <n v="36710"/>
    <x v="0"/>
    <n v="64"/>
    <x v="3"/>
    <x v="0"/>
    <x v="0"/>
    <s v="Yes"/>
    <s v="Private"/>
    <s v="Urban"/>
    <n v="62.21"/>
    <x v="3"/>
    <n v="28.3"/>
    <n v="28.25"/>
    <n v="28.3"/>
    <x v="0"/>
    <x v="0"/>
    <s v="0"/>
    <n v="4.1203420224666162E-3"/>
  </r>
  <r>
    <n v="36750"/>
    <x v="0"/>
    <n v="64"/>
    <x v="3"/>
    <x v="1"/>
    <x v="0"/>
    <s v="Yes"/>
    <s v="Private"/>
    <s v="Rural"/>
    <n v="228.42"/>
    <x v="2"/>
    <n v="42.3"/>
    <n v="28.25"/>
    <n v="42.3"/>
    <x v="2"/>
    <x v="0"/>
    <s v="0"/>
    <n v="-1.3763843131738923E-2"/>
  </r>
  <r>
    <n v="36820"/>
    <x v="0"/>
    <n v="64"/>
    <x v="3"/>
    <x v="1"/>
    <x v="0"/>
    <s v="Yes"/>
    <s v="Private"/>
    <s v="Rural"/>
    <n v="78.430000000000007"/>
    <x v="1"/>
    <n v="30.2"/>
    <n v="28.25"/>
    <n v="30.2"/>
    <x v="3"/>
    <x v="0"/>
    <s v="0"/>
    <n v="-1.74743487955063E-2"/>
  </r>
  <r>
    <n v="38119"/>
    <x v="0"/>
    <n v="64"/>
    <x v="3"/>
    <x v="0"/>
    <x v="0"/>
    <s v="Yes"/>
    <s v="Govt_job"/>
    <s v="Urban"/>
    <n v="94.48"/>
    <x v="1"/>
    <n v="31.1"/>
    <n v="28.25"/>
    <n v="31.1"/>
    <x v="1"/>
    <x v="0"/>
    <s v="0"/>
    <n v="-4.5831860710463575E-3"/>
  </r>
  <r>
    <n v="38432"/>
    <x v="1"/>
    <n v="64"/>
    <x v="3"/>
    <x v="0"/>
    <x v="0"/>
    <s v="Yes"/>
    <s v="Private"/>
    <s v="Urban"/>
    <n v="63.32"/>
    <x v="3"/>
    <n v="18.7"/>
    <n v="28.25"/>
    <n v="18.7"/>
    <x v="2"/>
    <x v="0"/>
    <s v="0"/>
    <n v="-2.650480833567398E-3"/>
  </r>
  <r>
    <n v="43657"/>
    <x v="0"/>
    <n v="64"/>
    <x v="3"/>
    <x v="0"/>
    <x v="0"/>
    <s v="Yes"/>
    <s v="Govt_job"/>
    <s v="Rural"/>
    <n v="187.87"/>
    <x v="4"/>
    <n v="32.299999999999997"/>
    <n v="28.25"/>
    <n v="32.299999999999997"/>
    <x v="1"/>
    <x v="0"/>
    <s v="0"/>
    <n v="3.2386753101826481E-3"/>
  </r>
  <r>
    <n v="43803"/>
    <x v="1"/>
    <n v="64"/>
    <x v="3"/>
    <x v="0"/>
    <x v="0"/>
    <s v="Yes"/>
    <s v="Private"/>
    <s v="Urban"/>
    <n v="65.63"/>
    <x v="3"/>
    <n v="33.5"/>
    <n v="28.25"/>
    <n v="33.5"/>
    <x v="3"/>
    <x v="0"/>
    <s v="0"/>
    <n v="2.3708698411278494E-2"/>
  </r>
  <r>
    <n v="43905"/>
    <x v="1"/>
    <n v="64"/>
    <x v="3"/>
    <x v="0"/>
    <x v="0"/>
    <s v="No"/>
    <s v="Govt_job"/>
    <s v="Rural"/>
    <n v="108.1"/>
    <x v="0"/>
    <n v="17.899999999999999"/>
    <n v="28.25"/>
    <n v="17.899999999999999"/>
    <x v="1"/>
    <x v="0"/>
    <s v="0"/>
    <n v="-1.5583108898503294E-2"/>
  </r>
  <r>
    <n v="44749"/>
    <x v="1"/>
    <n v="64"/>
    <x v="3"/>
    <x v="0"/>
    <x v="0"/>
    <s v="No"/>
    <s v="Govt_job"/>
    <s v="Rural"/>
    <n v="81.599999999999994"/>
    <x v="1"/>
    <n v="36.299999999999997"/>
    <n v="28.25"/>
    <n v="36.299999999999997"/>
    <x v="3"/>
    <x v="0"/>
    <s v="0"/>
    <n v="1.846578109907247E-2"/>
  </r>
  <r>
    <n v="45053"/>
    <x v="0"/>
    <n v="64"/>
    <x v="3"/>
    <x v="0"/>
    <x v="0"/>
    <s v="Yes"/>
    <s v="Govt_job"/>
    <s v="Urban"/>
    <n v="239.64"/>
    <x v="2"/>
    <n v="34.6"/>
    <n v="28.25"/>
    <n v="34.6"/>
    <x v="2"/>
    <x v="0"/>
    <s v="0"/>
    <n v="1.5069691357665004E-3"/>
  </r>
  <r>
    <n v="46292"/>
    <x v="0"/>
    <n v="64"/>
    <x v="3"/>
    <x v="0"/>
    <x v="0"/>
    <s v="Yes"/>
    <s v="Private"/>
    <s v="Rural"/>
    <n v="90.07"/>
    <x v="1"/>
    <n v="28.6"/>
    <n v="28.25"/>
    <n v="28.6"/>
    <x v="1"/>
    <x v="0"/>
    <s v="0"/>
    <n v="2.1882348869055206E-2"/>
  </r>
  <r>
    <n v="46923"/>
    <x v="0"/>
    <n v="64"/>
    <x v="3"/>
    <x v="0"/>
    <x v="1"/>
    <s v="Yes"/>
    <s v="Private"/>
    <s v="Rural"/>
    <n v="82.89"/>
    <x v="1"/>
    <n v="29.5"/>
    <n v="28.25"/>
    <n v="29.5"/>
    <x v="1"/>
    <x v="0"/>
    <s v="0"/>
    <n v="-1.9173388555735704E-2"/>
  </r>
  <r>
    <n v="47947"/>
    <x v="1"/>
    <n v="64"/>
    <x v="3"/>
    <x v="0"/>
    <x v="0"/>
    <s v="Yes"/>
    <s v="Self-employed"/>
    <s v="Rural"/>
    <n v="114.47"/>
    <x v="0"/>
    <n v="31.6"/>
    <n v="28.25"/>
    <n v="31.6"/>
    <x v="3"/>
    <x v="0"/>
    <s v="0"/>
    <n v="2.3883057529985558E-2"/>
  </r>
  <r>
    <n v="53990"/>
    <x v="0"/>
    <n v="64"/>
    <x v="3"/>
    <x v="0"/>
    <x v="1"/>
    <s v="Yes"/>
    <s v="Private"/>
    <s v="Urban"/>
    <n v="211.35"/>
    <x v="2"/>
    <n v="30.7"/>
    <n v="28.25"/>
    <n v="30.7"/>
    <x v="2"/>
    <x v="0"/>
    <s v="0"/>
    <n v="1.7382180447580452E-2"/>
  </r>
  <r>
    <n v="55424"/>
    <x v="1"/>
    <n v="64"/>
    <x v="3"/>
    <x v="1"/>
    <x v="0"/>
    <s v="Yes"/>
    <s v="Private"/>
    <s v="Rural"/>
    <n v="88.53"/>
    <x v="1"/>
    <n v="24.6"/>
    <n v="28.25"/>
    <n v="24.6"/>
    <x v="1"/>
    <x v="0"/>
    <s v="0"/>
    <n v="-2.1621761837690805E-2"/>
  </r>
  <r>
    <n v="56112"/>
    <x v="0"/>
    <n v="64"/>
    <x v="3"/>
    <x v="0"/>
    <x v="1"/>
    <s v="Yes"/>
    <s v="Private"/>
    <s v="Urban"/>
    <n v="191.61"/>
    <x v="4"/>
    <n v="37.5"/>
    <n v="28.25"/>
    <n v="37.5"/>
    <x v="3"/>
    <x v="1"/>
    <s v="1"/>
    <n v="1.0067039715584161"/>
  </r>
  <r>
    <n v="56778"/>
    <x v="0"/>
    <n v="64"/>
    <x v="3"/>
    <x v="1"/>
    <x v="0"/>
    <s v="Yes"/>
    <s v="Private"/>
    <s v="Urban"/>
    <n v="57.42"/>
    <x v="3"/>
    <n v="28"/>
    <n v="28.25"/>
    <n v="28"/>
    <x v="3"/>
    <x v="0"/>
    <s v="0"/>
    <n v="2.7651062581492748E-3"/>
  </r>
  <r>
    <n v="57302"/>
    <x v="1"/>
    <n v="64"/>
    <x v="3"/>
    <x v="1"/>
    <x v="0"/>
    <s v="Yes"/>
    <s v="Private"/>
    <s v="Rural"/>
    <n v="56.13"/>
    <x v="3"/>
    <n v="39.200000000000003"/>
    <n v="28.25"/>
    <n v="39.200000000000003"/>
    <x v="0"/>
    <x v="0"/>
    <s v="0"/>
    <n v="2.148414737953213E-2"/>
  </r>
  <r>
    <n v="57598"/>
    <x v="1"/>
    <n v="64"/>
    <x v="3"/>
    <x v="0"/>
    <x v="0"/>
    <s v="Yes"/>
    <s v="Private"/>
    <s v="Rural"/>
    <n v="78.45"/>
    <x v="1"/>
    <n v="27"/>
    <n v="28.25"/>
    <n v="27"/>
    <x v="2"/>
    <x v="0"/>
    <s v="0"/>
    <n v="-3.9544405940955315E-3"/>
  </r>
  <r>
    <n v="58227"/>
    <x v="1"/>
    <n v="64"/>
    <x v="3"/>
    <x v="0"/>
    <x v="0"/>
    <s v="Yes"/>
    <s v="Govt_job"/>
    <s v="Rural"/>
    <n v="62.41"/>
    <x v="3"/>
    <n v="30"/>
    <n v="28.25"/>
    <n v="30"/>
    <x v="1"/>
    <x v="0"/>
    <s v="0"/>
    <n v="-1.1657544274521415E-2"/>
  </r>
  <r>
    <n v="59743"/>
    <x v="0"/>
    <n v="64"/>
    <x v="3"/>
    <x v="0"/>
    <x v="1"/>
    <s v="Yes"/>
    <s v="Self-employed"/>
    <s v="Rural"/>
    <n v="69.28"/>
    <x v="3"/>
    <n v="38.6"/>
    <n v="28.25"/>
    <n v="38.6"/>
    <x v="2"/>
    <x v="0"/>
    <s v="0"/>
    <n v="-4.8314639910367052E-3"/>
  </r>
  <r>
    <n v="61103"/>
    <x v="1"/>
    <n v="64"/>
    <x v="3"/>
    <x v="1"/>
    <x v="0"/>
    <s v="Yes"/>
    <s v="Self-employed"/>
    <s v="Urban"/>
    <n v="190.92"/>
    <x v="4"/>
    <n v="31.4"/>
    <n v="28.25"/>
    <n v="31.4"/>
    <x v="1"/>
    <x v="0"/>
    <s v="0"/>
    <n v="1.5005468941283739E-2"/>
  </r>
  <r>
    <n v="63420"/>
    <x v="0"/>
    <n v="64"/>
    <x v="3"/>
    <x v="1"/>
    <x v="0"/>
    <s v="Yes"/>
    <s v="Private"/>
    <s v="Urban"/>
    <n v="81.680000000000007"/>
    <x v="1"/>
    <n v="31.3"/>
    <n v="28.25"/>
    <n v="31.3"/>
    <x v="2"/>
    <x v="0"/>
    <s v="0"/>
    <n v="2.4511342096466486E-2"/>
  </r>
  <r>
    <n v="63450"/>
    <x v="1"/>
    <n v="64"/>
    <x v="3"/>
    <x v="0"/>
    <x v="0"/>
    <s v="Yes"/>
    <s v="Self-employed"/>
    <s v="Rural"/>
    <n v="128.04"/>
    <x v="4"/>
    <n v="34"/>
    <n v="28.25"/>
    <n v="34"/>
    <x v="3"/>
    <x v="0"/>
    <s v="0"/>
    <n v="-6.336010198197406E-4"/>
  </r>
  <r>
    <n v="65407"/>
    <x v="1"/>
    <n v="64"/>
    <x v="3"/>
    <x v="0"/>
    <x v="0"/>
    <s v="Yes"/>
    <s v="Self-employed"/>
    <s v="Rural"/>
    <n v="65.459999999999994"/>
    <x v="3"/>
    <n v="32.5"/>
    <n v="28.25"/>
    <n v="32.5"/>
    <x v="2"/>
    <x v="0"/>
    <s v="0"/>
    <n v="2.125650915560472E-2"/>
  </r>
  <r>
    <n v="65413"/>
    <x v="1"/>
    <n v="64"/>
    <x v="3"/>
    <x v="0"/>
    <x v="0"/>
    <s v="Yes"/>
    <s v="Private"/>
    <s v="Urban"/>
    <n v="55.64"/>
    <x v="3"/>
    <n v="43.4"/>
    <n v="28.25"/>
    <n v="43.4"/>
    <x v="1"/>
    <x v="0"/>
    <s v="0"/>
    <n v="2.5541295573963396E-3"/>
  </r>
  <r>
    <n v="67012"/>
    <x v="0"/>
    <n v="64"/>
    <x v="3"/>
    <x v="1"/>
    <x v="0"/>
    <s v="Yes"/>
    <s v="Private"/>
    <s v="Rural"/>
    <n v="196.26"/>
    <x v="4"/>
    <n v="34.5"/>
    <n v="28.25"/>
    <n v="34.5"/>
    <x v="0"/>
    <x v="0"/>
    <s v="0"/>
    <n v="-1.7734869210944713E-2"/>
  </r>
  <r>
    <n v="67350"/>
    <x v="1"/>
    <n v="64"/>
    <x v="3"/>
    <x v="0"/>
    <x v="0"/>
    <s v="Yes"/>
    <s v="Govt_job"/>
    <s v="Rural"/>
    <n v="78.849999999999994"/>
    <x v="1"/>
    <n v="33.9"/>
    <n v="28.25"/>
    <n v="33.9"/>
    <x v="1"/>
    <x v="0"/>
    <s v="0"/>
    <n v="-1.9044561555048307E-2"/>
  </r>
  <r>
    <n v="69379"/>
    <x v="1"/>
    <n v="64"/>
    <x v="3"/>
    <x v="1"/>
    <x v="0"/>
    <s v="Yes"/>
    <s v="Self-employed"/>
    <s v="Urban"/>
    <n v="93.78"/>
    <x v="1"/>
    <n v="24.4"/>
    <n v="28.25"/>
    <n v="24.4"/>
    <x v="1"/>
    <x v="0"/>
    <s v="0"/>
    <n v="1.1791403599998224E-2"/>
  </r>
  <r>
    <n v="70106"/>
    <x v="1"/>
    <n v="64"/>
    <x v="3"/>
    <x v="0"/>
    <x v="1"/>
    <s v="Yes"/>
    <s v="Private"/>
    <s v="Rural"/>
    <n v="114.71"/>
    <x v="0"/>
    <n v="30.6"/>
    <n v="28.25"/>
    <n v="30.6"/>
    <x v="1"/>
    <x v="0"/>
    <s v="0"/>
    <n v="-2.3713799165981552E-2"/>
  </r>
  <r>
    <n v="354"/>
    <x v="1"/>
    <n v="65"/>
    <x v="3"/>
    <x v="0"/>
    <x v="0"/>
    <s v="Yes"/>
    <s v="Private"/>
    <s v="Urban"/>
    <n v="72.489999999999995"/>
    <x v="1"/>
    <n v="28.9"/>
    <n v="28.25"/>
    <n v="28.9"/>
    <x v="3"/>
    <x v="0"/>
    <s v="0"/>
    <n v="-2.0152181166939297E-2"/>
  </r>
  <r>
    <n v="3305"/>
    <x v="0"/>
    <n v="65"/>
    <x v="3"/>
    <x v="0"/>
    <x v="0"/>
    <s v="Yes"/>
    <s v="Private"/>
    <s v="Urban"/>
    <n v="197.69"/>
    <x v="4"/>
    <n v="28.4"/>
    <n v="28.25"/>
    <n v="28.4"/>
    <x v="3"/>
    <x v="0"/>
    <s v="0"/>
    <n v="1.0169308902062963E-2"/>
  </r>
  <r>
    <n v="3668"/>
    <x v="1"/>
    <n v="65"/>
    <x v="3"/>
    <x v="0"/>
    <x v="0"/>
    <s v="Yes"/>
    <s v="Govt_job"/>
    <s v="Urban"/>
    <n v="84.47"/>
    <x v="1"/>
    <n v="52.7"/>
    <n v="28.25"/>
    <n v="52.7"/>
    <x v="3"/>
    <x v="0"/>
    <s v="0"/>
    <n v="7.3047291412442709E-3"/>
  </r>
  <r>
    <n v="4709"/>
    <x v="1"/>
    <n v="65"/>
    <x v="3"/>
    <x v="0"/>
    <x v="0"/>
    <s v="Yes"/>
    <s v="Private"/>
    <s v="Rural"/>
    <n v="108.8"/>
    <x v="0"/>
    <n v="33.5"/>
    <n v="28.25"/>
    <n v="33.5"/>
    <x v="0"/>
    <x v="0"/>
    <s v="0"/>
    <n v="2.1033828097684136E-2"/>
  </r>
  <r>
    <n v="6048"/>
    <x v="1"/>
    <n v="65"/>
    <x v="3"/>
    <x v="0"/>
    <x v="0"/>
    <s v="Yes"/>
    <s v="Private"/>
    <s v="Urban"/>
    <n v="104.12"/>
    <x v="0"/>
    <n v="27.4"/>
    <n v="28.25"/>
    <n v="27.4"/>
    <x v="1"/>
    <x v="0"/>
    <s v="0"/>
    <n v="-1.1135928445397774E-2"/>
  </r>
  <r>
    <n v="9489"/>
    <x v="1"/>
    <n v="65"/>
    <x v="3"/>
    <x v="0"/>
    <x v="0"/>
    <s v="Yes"/>
    <s v="Private"/>
    <s v="Urban"/>
    <n v="84.75"/>
    <x v="1"/>
    <n v="21.4"/>
    <n v="28.25"/>
    <n v="21.4"/>
    <x v="0"/>
    <x v="0"/>
    <s v="0"/>
    <n v="1.8468486224551252E-2"/>
  </r>
  <r>
    <n v="11843"/>
    <x v="1"/>
    <n v="65"/>
    <x v="3"/>
    <x v="0"/>
    <x v="0"/>
    <s v="Yes"/>
    <s v="Self-employed"/>
    <s v="Rural"/>
    <n v="80.42"/>
    <x v="1"/>
    <n v="29.4"/>
    <n v="28.25"/>
    <n v="29.4"/>
    <x v="2"/>
    <x v="0"/>
    <s v="0"/>
    <n v="-2.0898242100195658E-2"/>
  </r>
  <r>
    <n v="12487"/>
    <x v="0"/>
    <n v="65"/>
    <x v="3"/>
    <x v="0"/>
    <x v="0"/>
    <s v="Yes"/>
    <s v="Private"/>
    <s v="Urban"/>
    <n v="81.06"/>
    <x v="1"/>
    <n v="30.1"/>
    <n v="28.25"/>
    <n v="30.1"/>
    <x v="3"/>
    <x v="0"/>
    <s v="0"/>
    <n v="2.4564878132281052E-2"/>
  </r>
  <r>
    <n v="13561"/>
    <x v="1"/>
    <n v="65"/>
    <x v="3"/>
    <x v="0"/>
    <x v="0"/>
    <s v="Yes"/>
    <s v="Private"/>
    <s v="Urban"/>
    <n v="88.82"/>
    <x v="1"/>
    <n v="28.2"/>
    <n v="28.25"/>
    <n v="28.2"/>
    <x v="2"/>
    <x v="0"/>
    <s v="0"/>
    <n v="-1.7709248372414887E-3"/>
  </r>
  <r>
    <n v="13723"/>
    <x v="1"/>
    <n v="65"/>
    <x v="3"/>
    <x v="0"/>
    <x v="0"/>
    <s v="Yes"/>
    <s v="Private"/>
    <s v="Urban"/>
    <n v="82.26"/>
    <x v="1"/>
    <n v="19.8"/>
    <n v="28.25"/>
    <n v="19.8"/>
    <x v="2"/>
    <x v="0"/>
    <s v="0"/>
    <n v="-1.484699065036899E-2"/>
  </r>
  <r>
    <n v="13818"/>
    <x v="1"/>
    <n v="65"/>
    <x v="3"/>
    <x v="0"/>
    <x v="0"/>
    <s v="Yes"/>
    <s v="Private"/>
    <s v="Rural"/>
    <n v="71.06"/>
    <x v="1"/>
    <n v="26.4"/>
    <n v="28.25"/>
    <n v="26.4"/>
    <x v="1"/>
    <x v="0"/>
    <s v="0"/>
    <n v="3.9107058668275798E-3"/>
  </r>
  <r>
    <n v="13907"/>
    <x v="0"/>
    <n v="65"/>
    <x v="3"/>
    <x v="0"/>
    <x v="0"/>
    <s v="Yes"/>
    <s v="Self-employed"/>
    <s v="Rural"/>
    <n v="94.64"/>
    <x v="1"/>
    <n v="28.6"/>
    <n v="28.25"/>
    <n v="28.6"/>
    <x v="1"/>
    <x v="0"/>
    <s v="0"/>
    <n v="1.3980120052067035E-2"/>
  </r>
  <r>
    <n v="14417"/>
    <x v="0"/>
    <n v="65"/>
    <x v="3"/>
    <x v="1"/>
    <x v="0"/>
    <s v="Yes"/>
    <s v="Private"/>
    <s v="Rural"/>
    <n v="79.17"/>
    <x v="1"/>
    <n v="29.6"/>
    <n v="28.25"/>
    <n v="29.6"/>
    <x v="0"/>
    <x v="0"/>
    <s v="0"/>
    <n v="2.4853326594266034E-2"/>
  </r>
  <r>
    <n v="15098"/>
    <x v="1"/>
    <n v="65"/>
    <x v="3"/>
    <x v="0"/>
    <x v="0"/>
    <s v="Yes"/>
    <s v="Private"/>
    <s v="Rural"/>
    <n v="95.87"/>
    <x v="1"/>
    <n v="29.8"/>
    <n v="28.25"/>
    <n v="29.8"/>
    <x v="1"/>
    <x v="0"/>
    <s v="0"/>
    <n v="-1.7488016995814586E-2"/>
  </r>
  <r>
    <n v="15990"/>
    <x v="0"/>
    <n v="65"/>
    <x v="3"/>
    <x v="1"/>
    <x v="0"/>
    <s v="Yes"/>
    <s v="Govt_job"/>
    <s v="Rural"/>
    <n v="189.88"/>
    <x v="4"/>
    <n v="34"/>
    <n v="28.25"/>
    <n v="34"/>
    <x v="1"/>
    <x v="0"/>
    <s v="0"/>
    <n v="2.3546550857019316E-2"/>
  </r>
  <r>
    <n v="17740"/>
    <x v="0"/>
    <n v="65"/>
    <x v="3"/>
    <x v="0"/>
    <x v="0"/>
    <s v="Yes"/>
    <s v="Private"/>
    <s v="Rural"/>
    <n v="99.12"/>
    <x v="0"/>
    <n v="29"/>
    <n v="28.25"/>
    <n v="29"/>
    <x v="2"/>
    <x v="0"/>
    <s v="0"/>
    <n v="-1.825151884645554E-3"/>
  </r>
  <r>
    <n v="22540"/>
    <x v="1"/>
    <n v="65"/>
    <x v="3"/>
    <x v="0"/>
    <x v="0"/>
    <s v="Yes"/>
    <s v="Govt_job"/>
    <s v="Urban"/>
    <n v="84.84"/>
    <x v="1"/>
    <n v="39.4"/>
    <n v="28.25"/>
    <n v="39.4"/>
    <x v="0"/>
    <x v="0"/>
    <s v="0"/>
    <n v="-2.4248730970509912E-2"/>
  </r>
  <r>
    <n v="22860"/>
    <x v="1"/>
    <n v="65"/>
    <x v="3"/>
    <x v="0"/>
    <x v="0"/>
    <s v="Yes"/>
    <s v="Govt_job"/>
    <s v="Rural"/>
    <n v="84.66"/>
    <x v="1"/>
    <n v="22.4"/>
    <n v="28.25"/>
    <n v="22.4"/>
    <x v="1"/>
    <x v="0"/>
    <s v="0"/>
    <n v="1.8711262841602759E-2"/>
  </r>
  <r>
    <n v="23094"/>
    <x v="0"/>
    <n v="65"/>
    <x v="3"/>
    <x v="0"/>
    <x v="0"/>
    <s v="Yes"/>
    <s v="Self-employed"/>
    <s v="Urban"/>
    <n v="105.61"/>
    <x v="0"/>
    <n v="27.9"/>
    <n v="28.25"/>
    <n v="27.9"/>
    <x v="0"/>
    <x v="0"/>
    <s v="0"/>
    <n v="1.69476383758899E-2"/>
  </r>
  <r>
    <n v="24832"/>
    <x v="1"/>
    <n v="65"/>
    <x v="3"/>
    <x v="0"/>
    <x v="0"/>
    <s v="Yes"/>
    <s v="Self-employed"/>
    <s v="Urban"/>
    <n v="77.459999999999994"/>
    <x v="1"/>
    <n v="30.9"/>
    <n v="28.25"/>
    <n v="30.9"/>
    <x v="2"/>
    <x v="0"/>
    <s v="0"/>
    <n v="-8.2839317615267978E-3"/>
  </r>
  <r>
    <n v="24905"/>
    <x v="1"/>
    <n v="65"/>
    <x v="3"/>
    <x v="0"/>
    <x v="0"/>
    <s v="Yes"/>
    <s v="Private"/>
    <s v="Urban"/>
    <n v="205.77"/>
    <x v="2"/>
    <n v="46"/>
    <n v="28.25"/>
    <n v="46"/>
    <x v="2"/>
    <x v="1"/>
    <s v="1"/>
    <n v="0.99012090926654317"/>
  </r>
  <r>
    <n v="27034"/>
    <x v="1"/>
    <n v="65"/>
    <x v="3"/>
    <x v="0"/>
    <x v="0"/>
    <s v="Yes"/>
    <s v="Govt_job"/>
    <s v="Urban"/>
    <n v="82.72"/>
    <x v="1"/>
    <n v="29.8"/>
    <n v="28.25"/>
    <n v="29.8"/>
    <x v="3"/>
    <x v="0"/>
    <s v="0"/>
    <n v="1.3537128049140474E-2"/>
  </r>
  <r>
    <n v="27566"/>
    <x v="0"/>
    <n v="65"/>
    <x v="3"/>
    <x v="0"/>
    <x v="0"/>
    <s v="Yes"/>
    <s v="Private"/>
    <s v="Rural"/>
    <n v="236.14"/>
    <x v="2"/>
    <n v="43.1"/>
    <n v="28.25"/>
    <n v="43.1"/>
    <x v="0"/>
    <x v="0"/>
    <s v="0"/>
    <n v="1.3921839828164745E-2"/>
  </r>
  <r>
    <n v="28150"/>
    <x v="1"/>
    <n v="65"/>
    <x v="3"/>
    <x v="1"/>
    <x v="0"/>
    <s v="Yes"/>
    <s v="Private"/>
    <s v="Urban"/>
    <n v="180.76"/>
    <x v="4"/>
    <n v="26.9"/>
    <n v="28.25"/>
    <n v="26.9"/>
    <x v="0"/>
    <x v="0"/>
    <s v="0"/>
    <n v="1.7861662111841044E-2"/>
  </r>
  <r>
    <n v="29217"/>
    <x v="1"/>
    <n v="65"/>
    <x v="3"/>
    <x v="1"/>
    <x v="0"/>
    <s v="Yes"/>
    <s v="Private"/>
    <s v="Rural"/>
    <n v="75.7"/>
    <x v="1"/>
    <n v="41.8"/>
    <n v="28.25"/>
    <n v="41.8"/>
    <x v="0"/>
    <x v="0"/>
    <s v="0"/>
    <n v="1.5960234755195552E-2"/>
  </r>
  <r>
    <n v="30432"/>
    <x v="0"/>
    <n v="65"/>
    <x v="3"/>
    <x v="1"/>
    <x v="0"/>
    <s v="Yes"/>
    <s v="Self-employed"/>
    <s v="Urban"/>
    <n v="113.86"/>
    <x v="0"/>
    <n v="36.4"/>
    <n v="28.25"/>
    <n v="36.4"/>
    <x v="1"/>
    <x v="0"/>
    <s v="0"/>
    <n v="-2.4731348609955191E-2"/>
  </r>
  <r>
    <n v="30989"/>
    <x v="1"/>
    <n v="65"/>
    <x v="3"/>
    <x v="0"/>
    <x v="0"/>
    <s v="Yes"/>
    <s v="Self-employed"/>
    <s v="Rural"/>
    <n v="220.52"/>
    <x v="2"/>
    <n v="37.200000000000003"/>
    <n v="28.25"/>
    <n v="37.200000000000003"/>
    <x v="3"/>
    <x v="0"/>
    <s v="0"/>
    <n v="1.6305275173741706E-2"/>
  </r>
  <r>
    <n v="33308"/>
    <x v="1"/>
    <n v="65"/>
    <x v="3"/>
    <x v="0"/>
    <x v="0"/>
    <s v="No"/>
    <s v="Private"/>
    <s v="Urban"/>
    <n v="216.64"/>
    <x v="2"/>
    <n v="43.3"/>
    <n v="28.25"/>
    <n v="43.3"/>
    <x v="2"/>
    <x v="0"/>
    <s v="0"/>
    <n v="-1.4417355539348203E-2"/>
  </r>
  <r>
    <n v="34778"/>
    <x v="0"/>
    <n v="65"/>
    <x v="3"/>
    <x v="0"/>
    <x v="0"/>
    <s v="Yes"/>
    <s v="Private"/>
    <s v="Rural"/>
    <n v="223.9"/>
    <x v="2"/>
    <n v="28.2"/>
    <n v="28.25"/>
    <n v="28.2"/>
    <x v="2"/>
    <x v="0"/>
    <s v="0"/>
    <n v="3.9928748892833045E-3"/>
  </r>
  <r>
    <n v="35315"/>
    <x v="0"/>
    <n v="65"/>
    <x v="3"/>
    <x v="0"/>
    <x v="0"/>
    <s v="Yes"/>
    <s v="Self-employed"/>
    <s v="Urban"/>
    <n v="95.88"/>
    <x v="1"/>
    <n v="28.5"/>
    <n v="28.25"/>
    <n v="28.5"/>
    <x v="1"/>
    <x v="0"/>
    <s v="0"/>
    <n v="1.7334102969323834E-2"/>
  </r>
  <r>
    <n v="35927"/>
    <x v="0"/>
    <n v="65"/>
    <x v="3"/>
    <x v="0"/>
    <x v="0"/>
    <s v="Yes"/>
    <s v="Private"/>
    <s v="Urban"/>
    <n v="88.57"/>
    <x v="1"/>
    <n v="29"/>
    <n v="28.25"/>
    <n v="29"/>
    <x v="3"/>
    <x v="0"/>
    <s v="0"/>
    <n v="1.8511318205553462E-2"/>
  </r>
  <r>
    <n v="36471"/>
    <x v="0"/>
    <n v="65"/>
    <x v="3"/>
    <x v="0"/>
    <x v="0"/>
    <s v="Yes"/>
    <s v="Private"/>
    <s v="Urban"/>
    <n v="145.15"/>
    <x v="4"/>
    <n v="28.9"/>
    <n v="28.25"/>
    <n v="28.9"/>
    <x v="0"/>
    <x v="0"/>
    <s v="0"/>
    <n v="-1.3779161327155504E-2"/>
  </r>
  <r>
    <n v="38047"/>
    <x v="1"/>
    <n v="65"/>
    <x v="3"/>
    <x v="0"/>
    <x v="0"/>
    <s v="Yes"/>
    <s v="Private"/>
    <s v="Rural"/>
    <n v="100.98"/>
    <x v="0"/>
    <n v="28.2"/>
    <n v="28.25"/>
    <n v="28.2"/>
    <x v="2"/>
    <x v="1"/>
    <s v="1"/>
    <n v="1.0137356064345497"/>
  </r>
  <r>
    <n v="38523"/>
    <x v="1"/>
    <n v="65"/>
    <x v="3"/>
    <x v="0"/>
    <x v="0"/>
    <s v="No"/>
    <s v="Self-employed"/>
    <s v="Rural"/>
    <n v="86.33"/>
    <x v="1"/>
    <n v="33.1"/>
    <n v="28.25"/>
    <n v="33.1"/>
    <x v="1"/>
    <x v="0"/>
    <s v="0"/>
    <n v="-2.1586482684608749E-2"/>
  </r>
  <r>
    <n v="38987"/>
    <x v="0"/>
    <n v="65"/>
    <x v="3"/>
    <x v="0"/>
    <x v="1"/>
    <s v="Yes"/>
    <s v="Self-employed"/>
    <s v="Urban"/>
    <n v="58.37"/>
    <x v="3"/>
    <n v="28"/>
    <n v="28.25"/>
    <n v="28"/>
    <x v="3"/>
    <x v="0"/>
    <s v="0"/>
    <n v="1.310485993795108E-2"/>
  </r>
  <r>
    <n v="40087"/>
    <x v="0"/>
    <n v="65"/>
    <x v="3"/>
    <x v="0"/>
    <x v="0"/>
    <s v="Yes"/>
    <s v="Private"/>
    <s v="Rural"/>
    <n v="172.86"/>
    <x v="4"/>
    <n v="34.4"/>
    <n v="28.25"/>
    <n v="34.4"/>
    <x v="1"/>
    <x v="0"/>
    <s v="0"/>
    <n v="-4.5029372348914963E-3"/>
  </r>
  <r>
    <n v="40702"/>
    <x v="1"/>
    <n v="65"/>
    <x v="3"/>
    <x v="0"/>
    <x v="0"/>
    <s v="No"/>
    <s v="Govt_job"/>
    <s v="Urban"/>
    <n v="60.7"/>
    <x v="3"/>
    <n v="31.3"/>
    <n v="28.25"/>
    <n v="31.3"/>
    <x v="1"/>
    <x v="0"/>
    <s v="0"/>
    <n v="-1.0446853207399692E-2"/>
  </r>
  <r>
    <n v="41241"/>
    <x v="0"/>
    <n v="65"/>
    <x v="3"/>
    <x v="0"/>
    <x v="0"/>
    <s v="Yes"/>
    <s v="Self-employed"/>
    <s v="Urban"/>
    <n v="68.430000000000007"/>
    <x v="3"/>
    <m/>
    <n v="28.25"/>
    <n v="28.25"/>
    <x v="2"/>
    <x v="1"/>
    <s v="1"/>
    <n v="1.0152371223878902"/>
  </r>
  <r>
    <n v="46210"/>
    <x v="1"/>
    <n v="65"/>
    <x v="3"/>
    <x v="0"/>
    <x v="0"/>
    <s v="Yes"/>
    <s v="Self-employed"/>
    <s v="Rural"/>
    <n v="105.29"/>
    <x v="0"/>
    <n v="25.1"/>
    <n v="28.25"/>
    <n v="25.1"/>
    <x v="2"/>
    <x v="0"/>
    <s v="0"/>
    <n v="1.0774857059054177E-3"/>
  </r>
  <r>
    <n v="46987"/>
    <x v="1"/>
    <n v="65"/>
    <x v="3"/>
    <x v="0"/>
    <x v="1"/>
    <s v="Yes"/>
    <s v="Private"/>
    <s v="Rural"/>
    <n v="57.52"/>
    <x v="3"/>
    <m/>
    <n v="28.25"/>
    <n v="28.25"/>
    <x v="2"/>
    <x v="0"/>
    <s v="0"/>
    <n v="7.6118875440464194E-3"/>
  </r>
  <r>
    <n v="48265"/>
    <x v="0"/>
    <n v="65"/>
    <x v="3"/>
    <x v="0"/>
    <x v="0"/>
    <s v="Yes"/>
    <s v="Govt_job"/>
    <s v="Rural"/>
    <n v="111.85"/>
    <x v="0"/>
    <n v="26.7"/>
    <n v="28.25"/>
    <n v="26.7"/>
    <x v="1"/>
    <x v="0"/>
    <s v="0"/>
    <n v="1.9818734513731701E-2"/>
  </r>
  <r>
    <n v="48368"/>
    <x v="1"/>
    <n v="65"/>
    <x v="3"/>
    <x v="0"/>
    <x v="0"/>
    <s v="Yes"/>
    <s v="Self-employed"/>
    <s v="Rural"/>
    <n v="104.21"/>
    <x v="0"/>
    <n v="36.799999999999997"/>
    <n v="28.25"/>
    <n v="36.799999999999997"/>
    <x v="1"/>
    <x v="0"/>
    <s v="0"/>
    <n v="-6.4337903904009728E-3"/>
  </r>
  <r>
    <n v="50118"/>
    <x v="1"/>
    <n v="65"/>
    <x v="3"/>
    <x v="0"/>
    <x v="1"/>
    <s v="Yes"/>
    <s v="Private"/>
    <s v="Rural"/>
    <n v="196.36"/>
    <x v="4"/>
    <n v="34.5"/>
    <n v="28.25"/>
    <n v="34.5"/>
    <x v="2"/>
    <x v="0"/>
    <s v="0"/>
    <n v="1.9085273259491158E-2"/>
  </r>
  <r>
    <n v="51254"/>
    <x v="1"/>
    <n v="65"/>
    <x v="3"/>
    <x v="0"/>
    <x v="0"/>
    <s v="No"/>
    <s v="Private"/>
    <s v="Urban"/>
    <n v="74.5"/>
    <x v="1"/>
    <n v="32"/>
    <n v="28.25"/>
    <n v="32"/>
    <x v="1"/>
    <x v="0"/>
    <s v="0"/>
    <n v="1.3553160083239164E-2"/>
  </r>
  <r>
    <n v="51894"/>
    <x v="1"/>
    <n v="65"/>
    <x v="3"/>
    <x v="0"/>
    <x v="0"/>
    <s v="Yes"/>
    <s v="Private"/>
    <s v="Rural"/>
    <n v="185.28"/>
    <x v="4"/>
    <n v="32"/>
    <n v="28.25"/>
    <n v="32"/>
    <x v="3"/>
    <x v="0"/>
    <s v="0"/>
    <n v="-2.0183871075276433E-2"/>
  </r>
  <r>
    <n v="52619"/>
    <x v="1"/>
    <n v="65"/>
    <x v="3"/>
    <x v="0"/>
    <x v="0"/>
    <s v="Yes"/>
    <s v="Private"/>
    <s v="Rural"/>
    <n v="205.78"/>
    <x v="2"/>
    <n v="41.7"/>
    <n v="28.25"/>
    <n v="41.7"/>
    <x v="1"/>
    <x v="0"/>
    <s v="0"/>
    <n v="1.09558866774917E-4"/>
  </r>
  <r>
    <n v="54294"/>
    <x v="1"/>
    <n v="65"/>
    <x v="3"/>
    <x v="0"/>
    <x v="0"/>
    <s v="Yes"/>
    <s v="Govt_job"/>
    <s v="Urban"/>
    <n v="79.39"/>
    <x v="1"/>
    <n v="31.5"/>
    <n v="28.25"/>
    <n v="31.5"/>
    <x v="2"/>
    <x v="0"/>
    <s v="0"/>
    <n v="-1.1994382601708131E-2"/>
  </r>
  <r>
    <n v="56090"/>
    <x v="1"/>
    <n v="65"/>
    <x v="3"/>
    <x v="0"/>
    <x v="0"/>
    <s v="Yes"/>
    <s v="Self-employed"/>
    <s v="Rural"/>
    <n v="167.31"/>
    <x v="4"/>
    <n v="27.1"/>
    <n v="28.25"/>
    <n v="27.1"/>
    <x v="1"/>
    <x v="0"/>
    <s v="0"/>
    <n v="2.3658281197488008E-2"/>
  </r>
  <r>
    <n v="56692"/>
    <x v="1"/>
    <n v="65"/>
    <x v="3"/>
    <x v="0"/>
    <x v="0"/>
    <s v="Yes"/>
    <s v="Self-employed"/>
    <s v="Urban"/>
    <n v="248.24"/>
    <x v="2"/>
    <n v="27"/>
    <n v="28.25"/>
    <n v="27"/>
    <x v="3"/>
    <x v="0"/>
    <s v="0"/>
    <n v="-7.5372557175619188E-4"/>
  </r>
  <r>
    <n v="57137"/>
    <x v="0"/>
    <n v="65"/>
    <x v="3"/>
    <x v="0"/>
    <x v="0"/>
    <s v="Yes"/>
    <s v="Private"/>
    <s v="Urban"/>
    <n v="59.87"/>
    <x v="3"/>
    <n v="28.5"/>
    <n v="28.25"/>
    <n v="28.5"/>
    <x v="3"/>
    <x v="0"/>
    <s v="0"/>
    <n v="-2.1487728728888301E-2"/>
  </r>
  <r>
    <n v="58600"/>
    <x v="0"/>
    <n v="65"/>
    <x v="3"/>
    <x v="1"/>
    <x v="0"/>
    <s v="Yes"/>
    <s v="Private"/>
    <s v="Urban"/>
    <n v="112.09"/>
    <x v="0"/>
    <n v="29.5"/>
    <n v="28.25"/>
    <n v="29.5"/>
    <x v="1"/>
    <x v="0"/>
    <s v="0"/>
    <n v="8.0822936261649384E-3"/>
  </r>
  <r>
    <n v="59737"/>
    <x v="1"/>
    <n v="65"/>
    <x v="3"/>
    <x v="0"/>
    <x v="0"/>
    <s v="Yes"/>
    <s v="Private"/>
    <s v="Urban"/>
    <n v="74.010000000000005"/>
    <x v="1"/>
    <n v="28.7"/>
    <n v="28.25"/>
    <n v="28.7"/>
    <x v="3"/>
    <x v="0"/>
    <s v="0"/>
    <n v="2.1798011011223896E-2"/>
  </r>
  <r>
    <n v="61895"/>
    <x v="1"/>
    <n v="65"/>
    <x v="3"/>
    <x v="0"/>
    <x v="0"/>
    <s v="Yes"/>
    <s v="Private"/>
    <s v="Rural"/>
    <n v="220.47"/>
    <x v="2"/>
    <n v="48.7"/>
    <n v="28.25"/>
    <n v="48.7"/>
    <x v="1"/>
    <x v="0"/>
    <s v="0"/>
    <n v="-3.3742187763581011E-3"/>
  </r>
  <r>
    <n v="63236"/>
    <x v="0"/>
    <n v="65"/>
    <x v="3"/>
    <x v="0"/>
    <x v="0"/>
    <s v="Yes"/>
    <s v="Private"/>
    <s v="Urban"/>
    <n v="96.81"/>
    <x v="1"/>
    <n v="41.2"/>
    <n v="28.25"/>
    <n v="41.2"/>
    <x v="3"/>
    <x v="0"/>
    <s v="0"/>
    <n v="-1.747977931690738E-2"/>
  </r>
  <r>
    <n v="63280"/>
    <x v="1"/>
    <n v="65"/>
    <x v="3"/>
    <x v="0"/>
    <x v="0"/>
    <s v="Yes"/>
    <s v="Private"/>
    <s v="Rural"/>
    <n v="82.83"/>
    <x v="1"/>
    <n v="27.8"/>
    <n v="28.25"/>
    <n v="27.8"/>
    <x v="2"/>
    <x v="0"/>
    <s v="0"/>
    <n v="8.0707481079603238E-4"/>
  </r>
  <r>
    <n v="65376"/>
    <x v="1"/>
    <n v="65"/>
    <x v="3"/>
    <x v="0"/>
    <x v="0"/>
    <s v="Yes"/>
    <s v="Self-employed"/>
    <s v="Urban"/>
    <n v="95.44"/>
    <x v="1"/>
    <n v="25.5"/>
    <n v="28.25"/>
    <n v="25.5"/>
    <x v="3"/>
    <x v="0"/>
    <s v="0"/>
    <n v="2.2458641974324983E-2"/>
  </r>
  <r>
    <n v="67144"/>
    <x v="1"/>
    <n v="65"/>
    <x v="3"/>
    <x v="0"/>
    <x v="0"/>
    <s v="Yes"/>
    <s v="Self-employed"/>
    <s v="Urban"/>
    <n v="82.21"/>
    <x v="1"/>
    <n v="26.2"/>
    <n v="28.25"/>
    <n v="26.2"/>
    <x v="0"/>
    <x v="0"/>
    <s v="0"/>
    <n v="3.7049246237915779E-3"/>
  </r>
  <r>
    <n v="67724"/>
    <x v="1"/>
    <n v="65"/>
    <x v="3"/>
    <x v="0"/>
    <x v="0"/>
    <s v="Yes"/>
    <s v="Private"/>
    <s v="Rural"/>
    <n v="70.06"/>
    <x v="1"/>
    <n v="35.799999999999997"/>
    <n v="28.25"/>
    <n v="35.799999999999997"/>
    <x v="0"/>
    <x v="0"/>
    <s v="0"/>
    <n v="8.1192767283392135E-3"/>
  </r>
  <r>
    <n v="68994"/>
    <x v="0"/>
    <n v="65"/>
    <x v="3"/>
    <x v="0"/>
    <x v="0"/>
    <s v="Yes"/>
    <s v="Private"/>
    <s v="Urban"/>
    <n v="58.87"/>
    <x v="3"/>
    <n v="36.6"/>
    <n v="28.25"/>
    <n v="36.6"/>
    <x v="1"/>
    <x v="0"/>
    <s v="0"/>
    <n v="4.0734428926351039E-3"/>
  </r>
  <r>
    <n v="69732"/>
    <x v="0"/>
    <n v="65"/>
    <x v="3"/>
    <x v="0"/>
    <x v="0"/>
    <s v="Yes"/>
    <s v="Self-employed"/>
    <s v="Urban"/>
    <n v="66.69"/>
    <x v="3"/>
    <n v="21.5"/>
    <n v="28.25"/>
    <n v="21.5"/>
    <x v="1"/>
    <x v="0"/>
    <s v="0"/>
    <n v="-1.549101838188599E-2"/>
  </r>
  <r>
    <n v="70267"/>
    <x v="0"/>
    <n v="65"/>
    <x v="3"/>
    <x v="0"/>
    <x v="0"/>
    <s v="Yes"/>
    <s v="Private"/>
    <s v="Rural"/>
    <n v="198.84"/>
    <x v="4"/>
    <n v="33.200000000000003"/>
    <n v="28.25"/>
    <n v="33.200000000000003"/>
    <x v="2"/>
    <x v="0"/>
    <s v="0"/>
    <n v="-7.8445272625158047E-3"/>
  </r>
  <r>
    <n v="71143"/>
    <x v="0"/>
    <n v="65"/>
    <x v="3"/>
    <x v="0"/>
    <x v="0"/>
    <s v="Yes"/>
    <s v="Self-employed"/>
    <s v="Urban"/>
    <n v="179.67"/>
    <x v="4"/>
    <n v="30.7"/>
    <n v="28.25"/>
    <n v="30.7"/>
    <x v="2"/>
    <x v="0"/>
    <s v="0"/>
    <n v="-8.3066481343477376E-3"/>
  </r>
  <r>
    <n v="2580"/>
    <x v="0"/>
    <n v="66"/>
    <x v="3"/>
    <x v="0"/>
    <x v="1"/>
    <s v="No"/>
    <s v="Govt_job"/>
    <s v="Urban"/>
    <n v="70.28"/>
    <x v="1"/>
    <n v="34.5"/>
    <n v="28.25"/>
    <n v="34.5"/>
    <x v="1"/>
    <x v="0"/>
    <s v="0"/>
    <n v="2.4096290190788933E-2"/>
  </r>
  <r>
    <n v="3579"/>
    <x v="1"/>
    <n v="66"/>
    <x v="3"/>
    <x v="0"/>
    <x v="1"/>
    <s v="Yes"/>
    <s v="Private"/>
    <s v="Urban"/>
    <n v="94.62"/>
    <x v="1"/>
    <n v="29.7"/>
    <n v="28.25"/>
    <n v="29.7"/>
    <x v="2"/>
    <x v="0"/>
    <s v="0"/>
    <n v="5.3447294129155389E-3"/>
  </r>
  <r>
    <n v="3746"/>
    <x v="1"/>
    <n v="66"/>
    <x v="3"/>
    <x v="0"/>
    <x v="0"/>
    <s v="Yes"/>
    <s v="Private"/>
    <s v="Urban"/>
    <n v="76.83"/>
    <x v="1"/>
    <n v="26"/>
    <n v="28.25"/>
    <n v="26"/>
    <x v="1"/>
    <x v="0"/>
    <s v="0"/>
    <n v="2.3257698773156858E-2"/>
  </r>
  <r>
    <n v="5511"/>
    <x v="0"/>
    <n v="66"/>
    <x v="3"/>
    <x v="0"/>
    <x v="0"/>
    <s v="Yes"/>
    <s v="Self-employed"/>
    <s v="Urban"/>
    <n v="71.38"/>
    <x v="1"/>
    <m/>
    <n v="28.25"/>
    <n v="28.25"/>
    <x v="2"/>
    <x v="0"/>
    <s v="0"/>
    <n v="1.7718571127159705E-2"/>
  </r>
  <r>
    <n v="6443"/>
    <x v="1"/>
    <n v="66"/>
    <x v="3"/>
    <x v="0"/>
    <x v="0"/>
    <s v="Yes"/>
    <s v="Private"/>
    <s v="Urban"/>
    <n v="95.37"/>
    <x v="1"/>
    <n v="34.5"/>
    <n v="28.25"/>
    <n v="34.5"/>
    <x v="3"/>
    <x v="0"/>
    <s v="0"/>
    <n v="1.3552691058452342E-2"/>
  </r>
  <r>
    <n v="7658"/>
    <x v="0"/>
    <n v="66"/>
    <x v="3"/>
    <x v="0"/>
    <x v="0"/>
    <s v="Yes"/>
    <s v="Govt_job"/>
    <s v="Rural"/>
    <n v="203.44"/>
    <x v="2"/>
    <n v="30.5"/>
    <n v="28.25"/>
    <n v="30.5"/>
    <x v="2"/>
    <x v="0"/>
    <s v="0"/>
    <n v="1.082954126043319E-2"/>
  </r>
  <r>
    <n v="7696"/>
    <x v="1"/>
    <n v="66"/>
    <x v="3"/>
    <x v="0"/>
    <x v="0"/>
    <s v="No"/>
    <s v="Private"/>
    <s v="Urban"/>
    <n v="93.73"/>
    <x v="1"/>
    <n v="23.9"/>
    <n v="28.25"/>
    <n v="23.9"/>
    <x v="3"/>
    <x v="0"/>
    <s v="0"/>
    <n v="1.2850424759704609E-2"/>
  </r>
  <r>
    <n v="9752"/>
    <x v="1"/>
    <n v="66"/>
    <x v="3"/>
    <x v="0"/>
    <x v="0"/>
    <s v="Yes"/>
    <s v="Govt_job"/>
    <s v="Rural"/>
    <n v="200.49"/>
    <x v="2"/>
    <n v="34.6"/>
    <n v="28.25"/>
    <n v="34.6"/>
    <x v="3"/>
    <x v="0"/>
    <s v="0"/>
    <n v="1.2133531099880612E-2"/>
  </r>
  <r>
    <n v="10166"/>
    <x v="0"/>
    <n v="66"/>
    <x v="3"/>
    <x v="0"/>
    <x v="0"/>
    <s v="No"/>
    <s v="Govt_job"/>
    <s v="Rural"/>
    <n v="77.91"/>
    <x v="1"/>
    <n v="39.1"/>
    <n v="28.25"/>
    <n v="39.1"/>
    <x v="0"/>
    <x v="0"/>
    <s v="0"/>
    <n v="-1.6749825336836131E-2"/>
  </r>
  <r>
    <n v="10323"/>
    <x v="1"/>
    <n v="66"/>
    <x v="3"/>
    <x v="0"/>
    <x v="0"/>
    <s v="Yes"/>
    <s v="Private"/>
    <s v="Urban"/>
    <n v="112.77"/>
    <x v="0"/>
    <n v="22.7"/>
    <n v="28.25"/>
    <n v="22.7"/>
    <x v="3"/>
    <x v="0"/>
    <s v="0"/>
    <n v="1.8506968426267988E-2"/>
  </r>
  <r>
    <n v="10548"/>
    <x v="0"/>
    <n v="66"/>
    <x v="3"/>
    <x v="0"/>
    <x v="0"/>
    <s v="Yes"/>
    <s v="Private"/>
    <s v="Rural"/>
    <n v="76.459999999999994"/>
    <x v="1"/>
    <n v="21.2"/>
    <n v="28.25"/>
    <n v="21.2"/>
    <x v="2"/>
    <x v="1"/>
    <s v="1"/>
    <n v="1.0247910916403171"/>
  </r>
  <r>
    <n v="11111"/>
    <x v="1"/>
    <n v="66"/>
    <x v="3"/>
    <x v="1"/>
    <x v="0"/>
    <s v="Yes"/>
    <s v="Govt_job"/>
    <s v="Urban"/>
    <n v="205.01"/>
    <x v="2"/>
    <n v="52.7"/>
    <n v="28.25"/>
    <n v="52.7"/>
    <x v="2"/>
    <x v="0"/>
    <s v="0"/>
    <n v="-2.3169854208223411E-2"/>
  </r>
  <r>
    <n v="12367"/>
    <x v="1"/>
    <n v="66"/>
    <x v="3"/>
    <x v="0"/>
    <x v="0"/>
    <s v="Yes"/>
    <s v="Self-employed"/>
    <s v="Urban"/>
    <n v="94.39"/>
    <x v="1"/>
    <n v="29.4"/>
    <n v="28.25"/>
    <n v="29.4"/>
    <x v="0"/>
    <x v="0"/>
    <s v="0"/>
    <n v="-2.3676436138589323E-2"/>
  </r>
  <r>
    <n v="12915"/>
    <x v="1"/>
    <n v="66"/>
    <x v="3"/>
    <x v="0"/>
    <x v="0"/>
    <s v="Yes"/>
    <s v="Govt_job"/>
    <s v="Rural"/>
    <n v="85.52"/>
    <x v="1"/>
    <n v="30"/>
    <n v="28.25"/>
    <n v="30"/>
    <x v="1"/>
    <x v="0"/>
    <s v="0"/>
    <n v="8.6841753237422159E-3"/>
  </r>
  <r>
    <n v="14996"/>
    <x v="0"/>
    <n v="66"/>
    <x v="3"/>
    <x v="0"/>
    <x v="0"/>
    <s v="Yes"/>
    <s v="Self-employed"/>
    <s v="Rural"/>
    <n v="85.98"/>
    <x v="1"/>
    <n v="28"/>
    <n v="28.25"/>
    <n v="28"/>
    <x v="0"/>
    <x v="0"/>
    <s v="0"/>
    <n v="8.8380818149962348E-3"/>
  </r>
  <r>
    <n v="16114"/>
    <x v="0"/>
    <n v="66"/>
    <x v="3"/>
    <x v="0"/>
    <x v="0"/>
    <s v="No"/>
    <s v="Private"/>
    <s v="Urban"/>
    <n v="108.03"/>
    <x v="0"/>
    <n v="27.2"/>
    <n v="28.25"/>
    <n v="27.2"/>
    <x v="1"/>
    <x v="0"/>
    <s v="0"/>
    <n v="1.0504019955433241E-2"/>
  </r>
  <r>
    <n v="17683"/>
    <x v="0"/>
    <n v="66"/>
    <x v="3"/>
    <x v="0"/>
    <x v="0"/>
    <s v="Yes"/>
    <s v="Self-employed"/>
    <s v="Urban"/>
    <n v="96.19"/>
    <x v="1"/>
    <n v="38.299999999999997"/>
    <n v="28.25"/>
    <n v="38.299999999999997"/>
    <x v="3"/>
    <x v="0"/>
    <s v="0"/>
    <n v="5.7407280387121564E-3"/>
  </r>
  <r>
    <n v="18518"/>
    <x v="0"/>
    <n v="66"/>
    <x v="3"/>
    <x v="0"/>
    <x v="0"/>
    <s v="Yes"/>
    <s v="Private"/>
    <s v="Rural"/>
    <n v="242.3"/>
    <x v="2"/>
    <n v="35.299999999999997"/>
    <n v="28.25"/>
    <n v="35.299999999999997"/>
    <x v="3"/>
    <x v="0"/>
    <s v="0"/>
    <n v="9.0243164234478975E-3"/>
  </r>
  <r>
    <n v="19504"/>
    <x v="1"/>
    <n v="66"/>
    <x v="3"/>
    <x v="0"/>
    <x v="0"/>
    <s v="Yes"/>
    <s v="Private"/>
    <s v="Rural"/>
    <n v="87.84"/>
    <x v="1"/>
    <n v="52.8"/>
    <n v="28.25"/>
    <n v="52.8"/>
    <x v="0"/>
    <x v="0"/>
    <s v="0"/>
    <n v="-6.8794552417957731E-3"/>
  </r>
  <r>
    <n v="19931"/>
    <x v="0"/>
    <n v="66"/>
    <x v="3"/>
    <x v="0"/>
    <x v="0"/>
    <s v="Yes"/>
    <s v="Self-employed"/>
    <s v="Rural"/>
    <n v="106.1"/>
    <x v="0"/>
    <n v="31.5"/>
    <n v="28.25"/>
    <n v="31.5"/>
    <x v="3"/>
    <x v="0"/>
    <s v="0"/>
    <n v="-1.9397560224853023E-2"/>
  </r>
  <r>
    <n v="22003"/>
    <x v="0"/>
    <n v="66"/>
    <x v="3"/>
    <x v="0"/>
    <x v="0"/>
    <s v="Yes"/>
    <s v="Private"/>
    <s v="Rural"/>
    <n v="81.11"/>
    <x v="1"/>
    <n v="28.8"/>
    <n v="28.25"/>
    <n v="28.8"/>
    <x v="2"/>
    <x v="0"/>
    <s v="0"/>
    <n v="-2.4086151918670418E-2"/>
  </r>
  <r>
    <n v="23171"/>
    <x v="0"/>
    <n v="66"/>
    <x v="3"/>
    <x v="0"/>
    <x v="0"/>
    <s v="Yes"/>
    <s v="Private"/>
    <s v="Rural"/>
    <n v="88.83"/>
    <x v="1"/>
    <n v="29.1"/>
    <n v="28.25"/>
    <n v="29.1"/>
    <x v="0"/>
    <x v="0"/>
    <s v="0"/>
    <n v="-2.2252794347238668E-2"/>
  </r>
  <r>
    <n v="23850"/>
    <x v="0"/>
    <n v="66"/>
    <x v="3"/>
    <x v="0"/>
    <x v="0"/>
    <s v="Yes"/>
    <s v="Private"/>
    <s v="Urban"/>
    <n v="103.01"/>
    <x v="0"/>
    <n v="33.1"/>
    <n v="28.25"/>
    <n v="33.1"/>
    <x v="1"/>
    <x v="0"/>
    <s v="0"/>
    <n v="1.8312475272420192E-3"/>
  </r>
  <r>
    <n v="25559"/>
    <x v="1"/>
    <n v="66"/>
    <x v="3"/>
    <x v="0"/>
    <x v="1"/>
    <s v="Yes"/>
    <s v="Govt_job"/>
    <s v="Rural"/>
    <n v="76.11"/>
    <x v="1"/>
    <n v="37"/>
    <n v="28.25"/>
    <n v="37"/>
    <x v="0"/>
    <x v="0"/>
    <s v="0"/>
    <n v="-8.7552181283989897E-3"/>
  </r>
  <r>
    <n v="26015"/>
    <x v="1"/>
    <n v="66"/>
    <x v="3"/>
    <x v="0"/>
    <x v="0"/>
    <s v="Yes"/>
    <s v="Self-employed"/>
    <s v="Urban"/>
    <n v="101.45"/>
    <x v="0"/>
    <m/>
    <n v="28.25"/>
    <n v="28.25"/>
    <x v="0"/>
    <x v="1"/>
    <s v="1"/>
    <n v="0.98211752546657716"/>
  </r>
  <r>
    <n v="27169"/>
    <x v="1"/>
    <n v="66"/>
    <x v="3"/>
    <x v="1"/>
    <x v="0"/>
    <s v="Yes"/>
    <s v="Govt_job"/>
    <s v="Rural"/>
    <n v="116.55"/>
    <x v="0"/>
    <n v="31.1"/>
    <n v="28.25"/>
    <n v="31.1"/>
    <x v="2"/>
    <x v="1"/>
    <s v="1"/>
    <n v="1.0130360797873594"/>
  </r>
  <r>
    <n v="27796"/>
    <x v="1"/>
    <n v="66"/>
    <x v="3"/>
    <x v="0"/>
    <x v="0"/>
    <s v="Yes"/>
    <s v="Private"/>
    <s v="Urban"/>
    <n v="102.07"/>
    <x v="0"/>
    <n v="16.7"/>
    <n v="28.25"/>
    <n v="16.7"/>
    <x v="3"/>
    <x v="0"/>
    <s v="0"/>
    <n v="5.7875457544943106E-3"/>
  </r>
  <r>
    <n v="28651"/>
    <x v="0"/>
    <n v="66"/>
    <x v="3"/>
    <x v="0"/>
    <x v="0"/>
    <s v="Yes"/>
    <s v="Private"/>
    <s v="Urban"/>
    <n v="247.48"/>
    <x v="2"/>
    <n v="33.5"/>
    <n v="28.25"/>
    <n v="33.5"/>
    <x v="3"/>
    <x v="0"/>
    <s v="0"/>
    <n v="-1.577917209916746E-3"/>
  </r>
  <r>
    <n v="29388"/>
    <x v="1"/>
    <n v="66"/>
    <x v="3"/>
    <x v="0"/>
    <x v="0"/>
    <s v="Yes"/>
    <s v="Private"/>
    <s v="Urban"/>
    <n v="202.05"/>
    <x v="2"/>
    <n v="31.7"/>
    <n v="28.25"/>
    <n v="31.7"/>
    <x v="3"/>
    <x v="0"/>
    <s v="0"/>
    <n v="-2.2283785395810106E-3"/>
  </r>
  <r>
    <n v="31153"/>
    <x v="0"/>
    <n v="66"/>
    <x v="3"/>
    <x v="0"/>
    <x v="0"/>
    <s v="Yes"/>
    <s v="Self-employed"/>
    <s v="Rural"/>
    <n v="189.82"/>
    <x v="4"/>
    <n v="28.8"/>
    <n v="28.25"/>
    <n v="28.8"/>
    <x v="2"/>
    <x v="0"/>
    <s v="0"/>
    <n v="-2.210399068281993E-3"/>
  </r>
  <r>
    <n v="31642"/>
    <x v="1"/>
    <n v="66"/>
    <x v="3"/>
    <x v="0"/>
    <x v="0"/>
    <s v="Yes"/>
    <s v="Self-employed"/>
    <s v="Rural"/>
    <n v="85.9"/>
    <x v="1"/>
    <n v="34.6"/>
    <n v="28.25"/>
    <n v="34.6"/>
    <x v="1"/>
    <x v="0"/>
    <s v="0"/>
    <n v="-1.3698876800971259E-3"/>
  </r>
  <r>
    <n v="31703"/>
    <x v="0"/>
    <n v="66"/>
    <x v="3"/>
    <x v="0"/>
    <x v="0"/>
    <s v="Yes"/>
    <s v="Self-employed"/>
    <s v="Urban"/>
    <n v="85.82"/>
    <x v="1"/>
    <n v="27.8"/>
    <n v="28.25"/>
    <n v="27.8"/>
    <x v="1"/>
    <x v="0"/>
    <s v="0"/>
    <n v="-9.6174892930552432E-3"/>
  </r>
  <r>
    <n v="33952"/>
    <x v="0"/>
    <n v="66"/>
    <x v="3"/>
    <x v="1"/>
    <x v="0"/>
    <s v="Yes"/>
    <s v="Private"/>
    <s v="Urban"/>
    <n v="82.91"/>
    <x v="1"/>
    <n v="28.9"/>
    <n v="28.25"/>
    <n v="28.9"/>
    <x v="2"/>
    <x v="0"/>
    <s v="0"/>
    <n v="-1.9870726651890157E-3"/>
  </r>
  <r>
    <n v="36524"/>
    <x v="0"/>
    <n v="66"/>
    <x v="3"/>
    <x v="0"/>
    <x v="1"/>
    <s v="Yes"/>
    <s v="Private"/>
    <s v="Rural"/>
    <n v="239.21"/>
    <x v="2"/>
    <n v="33.700000000000003"/>
    <n v="28.25"/>
    <n v="33.700000000000003"/>
    <x v="2"/>
    <x v="0"/>
    <s v="0"/>
    <n v="1.5563566915917459E-2"/>
  </r>
  <r>
    <n v="36909"/>
    <x v="1"/>
    <n v="66"/>
    <x v="3"/>
    <x v="0"/>
    <x v="0"/>
    <s v="Yes"/>
    <s v="Self-employed"/>
    <s v="Rural"/>
    <n v="66.239999999999995"/>
    <x v="3"/>
    <n v="37.5"/>
    <n v="28.25"/>
    <n v="37.5"/>
    <x v="1"/>
    <x v="0"/>
    <s v="0"/>
    <n v="-9.5346367452160633E-3"/>
  </r>
  <r>
    <n v="38303"/>
    <x v="1"/>
    <n v="66"/>
    <x v="3"/>
    <x v="0"/>
    <x v="0"/>
    <s v="Yes"/>
    <s v="Self-employed"/>
    <s v="Urban"/>
    <n v="142.12"/>
    <x v="4"/>
    <n v="28.3"/>
    <n v="28.25"/>
    <n v="28.3"/>
    <x v="1"/>
    <x v="0"/>
    <s v="0"/>
    <n v="2.2215144103926422E-2"/>
  </r>
  <r>
    <n v="38348"/>
    <x v="1"/>
    <n v="66"/>
    <x v="3"/>
    <x v="0"/>
    <x v="0"/>
    <s v="Yes"/>
    <s v="Private"/>
    <s v="Urban"/>
    <n v="80.099999999999994"/>
    <x v="1"/>
    <n v="32"/>
    <n v="28.25"/>
    <n v="32"/>
    <x v="1"/>
    <x v="0"/>
    <s v="0"/>
    <n v="-3.2652351653546406E-3"/>
  </r>
  <r>
    <n v="38678"/>
    <x v="1"/>
    <n v="66"/>
    <x v="3"/>
    <x v="0"/>
    <x v="0"/>
    <s v="Yes"/>
    <s v="Self-employed"/>
    <s v="Rural"/>
    <n v="251.46"/>
    <x v="2"/>
    <n v="35.200000000000003"/>
    <n v="28.25"/>
    <n v="35.200000000000003"/>
    <x v="3"/>
    <x v="0"/>
    <s v="0"/>
    <n v="9.7343446848885302E-3"/>
  </r>
  <r>
    <n v="43028"/>
    <x v="0"/>
    <n v="66"/>
    <x v="3"/>
    <x v="0"/>
    <x v="0"/>
    <s v="Yes"/>
    <s v="Self-employed"/>
    <s v="Rural"/>
    <n v="55.23"/>
    <x v="3"/>
    <n v="28.9"/>
    <n v="28.25"/>
    <n v="28.9"/>
    <x v="0"/>
    <x v="0"/>
    <s v="0"/>
    <n v="1.5520941260044918E-2"/>
  </r>
  <r>
    <n v="44300"/>
    <x v="1"/>
    <n v="66"/>
    <x v="3"/>
    <x v="0"/>
    <x v="0"/>
    <s v="Yes"/>
    <s v="Govt_job"/>
    <s v="Urban"/>
    <n v="92.04"/>
    <x v="1"/>
    <n v="23.1"/>
    <n v="28.25"/>
    <n v="23.1"/>
    <x v="1"/>
    <x v="0"/>
    <s v="0"/>
    <n v="-1.7582866095839089E-2"/>
  </r>
  <r>
    <n v="46517"/>
    <x v="1"/>
    <n v="66"/>
    <x v="3"/>
    <x v="0"/>
    <x v="1"/>
    <s v="Yes"/>
    <s v="Private"/>
    <s v="Rural"/>
    <n v="196.58"/>
    <x v="4"/>
    <n v="41.9"/>
    <n v="28.25"/>
    <n v="41.9"/>
    <x v="2"/>
    <x v="0"/>
    <s v="0"/>
    <n v="2.0038139749461496E-2"/>
  </r>
  <r>
    <n v="49421"/>
    <x v="1"/>
    <n v="66"/>
    <x v="3"/>
    <x v="1"/>
    <x v="0"/>
    <s v="Yes"/>
    <s v="Private"/>
    <s v="Rural"/>
    <n v="205.23"/>
    <x v="2"/>
    <n v="39.5"/>
    <n v="28.25"/>
    <n v="39.5"/>
    <x v="1"/>
    <x v="0"/>
    <s v="0"/>
    <n v="-1.145599642486464E-2"/>
  </r>
  <r>
    <n v="49672"/>
    <x v="1"/>
    <n v="66"/>
    <x v="3"/>
    <x v="0"/>
    <x v="0"/>
    <s v="Yes"/>
    <s v="Govt_job"/>
    <s v="Rural"/>
    <n v="152.02000000000001"/>
    <x v="4"/>
    <n v="44.2"/>
    <n v="28.25"/>
    <n v="44.2"/>
    <x v="2"/>
    <x v="0"/>
    <s v="0"/>
    <n v="-3.8385618352174853E-3"/>
  </r>
  <r>
    <n v="50638"/>
    <x v="1"/>
    <n v="66"/>
    <x v="3"/>
    <x v="0"/>
    <x v="0"/>
    <s v="Yes"/>
    <s v="Govt_job"/>
    <s v="Urban"/>
    <n v="72.53"/>
    <x v="1"/>
    <n v="25.3"/>
    <n v="28.25"/>
    <n v="25.3"/>
    <x v="3"/>
    <x v="0"/>
    <s v="0"/>
    <n v="-1.7622044649011005E-2"/>
  </r>
  <r>
    <n v="51125"/>
    <x v="1"/>
    <n v="66"/>
    <x v="3"/>
    <x v="0"/>
    <x v="0"/>
    <s v="Yes"/>
    <s v="Private"/>
    <s v="Urban"/>
    <n v="89.7"/>
    <x v="1"/>
    <n v="34.9"/>
    <n v="28.25"/>
    <n v="34.9"/>
    <x v="3"/>
    <x v="0"/>
    <s v="0"/>
    <n v="1.663349675800143E-2"/>
  </r>
  <r>
    <n v="52419"/>
    <x v="0"/>
    <n v="66"/>
    <x v="3"/>
    <x v="0"/>
    <x v="0"/>
    <s v="Yes"/>
    <s v="Private"/>
    <s v="Urban"/>
    <n v="190.4"/>
    <x v="4"/>
    <m/>
    <n v="28.25"/>
    <n v="28.25"/>
    <x v="2"/>
    <x v="0"/>
    <s v="0"/>
    <n v="1.7393443950294081E-2"/>
  </r>
  <r>
    <n v="54858"/>
    <x v="0"/>
    <n v="66"/>
    <x v="3"/>
    <x v="0"/>
    <x v="0"/>
    <s v="Yes"/>
    <s v="Govt_job"/>
    <s v="Rural"/>
    <n v="218.54"/>
    <x v="2"/>
    <n v="38.9"/>
    <n v="28.25"/>
    <n v="38.9"/>
    <x v="3"/>
    <x v="0"/>
    <s v="0"/>
    <n v="1.6707665116077235E-2"/>
  </r>
  <r>
    <n v="55545"/>
    <x v="1"/>
    <n v="66"/>
    <x v="3"/>
    <x v="0"/>
    <x v="0"/>
    <s v="Yes"/>
    <s v="Self-employed"/>
    <s v="Rural"/>
    <n v="74.88"/>
    <x v="1"/>
    <n v="32.6"/>
    <n v="28.25"/>
    <n v="32.6"/>
    <x v="1"/>
    <x v="0"/>
    <s v="0"/>
    <n v="-2.0066516849571642E-2"/>
  </r>
  <r>
    <n v="57043"/>
    <x v="1"/>
    <n v="66"/>
    <x v="3"/>
    <x v="0"/>
    <x v="0"/>
    <s v="Yes"/>
    <s v="Self-employed"/>
    <s v="Urban"/>
    <n v="102.73"/>
    <x v="0"/>
    <n v="35"/>
    <n v="28.25"/>
    <n v="35"/>
    <x v="2"/>
    <x v="0"/>
    <s v="0"/>
    <n v="2.2261906067741035E-3"/>
  </r>
  <r>
    <n v="58261"/>
    <x v="1"/>
    <n v="66"/>
    <x v="3"/>
    <x v="0"/>
    <x v="0"/>
    <s v="Yes"/>
    <s v="Private"/>
    <s v="Rural"/>
    <n v="141.24"/>
    <x v="4"/>
    <n v="28.5"/>
    <n v="28.25"/>
    <n v="28.5"/>
    <x v="1"/>
    <x v="0"/>
    <s v="0"/>
    <n v="-7.4153057222970829E-3"/>
  </r>
  <r>
    <n v="59336"/>
    <x v="0"/>
    <n v="66"/>
    <x v="3"/>
    <x v="1"/>
    <x v="0"/>
    <s v="Yes"/>
    <s v="Private"/>
    <s v="Rural"/>
    <n v="74.900000000000006"/>
    <x v="1"/>
    <n v="32.1"/>
    <n v="28.25"/>
    <n v="32.1"/>
    <x v="1"/>
    <x v="0"/>
    <s v="0"/>
    <n v="1.4855431497019133E-2"/>
  </r>
  <r>
    <n v="61837"/>
    <x v="1"/>
    <n v="66"/>
    <x v="3"/>
    <x v="0"/>
    <x v="0"/>
    <s v="Yes"/>
    <s v="Self-employed"/>
    <s v="Urban"/>
    <n v="58.95"/>
    <x v="3"/>
    <n v="24.6"/>
    <n v="28.25"/>
    <n v="24.6"/>
    <x v="1"/>
    <x v="0"/>
    <s v="0"/>
    <n v="1.0379517046810848E-2"/>
  </r>
  <r>
    <n v="65429"/>
    <x v="1"/>
    <n v="66"/>
    <x v="3"/>
    <x v="0"/>
    <x v="0"/>
    <s v="Yes"/>
    <s v="Govt_job"/>
    <s v="Rural"/>
    <n v="93.34"/>
    <x v="1"/>
    <n v="27.7"/>
    <n v="28.25"/>
    <n v="27.7"/>
    <x v="1"/>
    <x v="0"/>
    <s v="0"/>
    <n v="1.9624809917828768E-2"/>
  </r>
  <r>
    <n v="66067"/>
    <x v="0"/>
    <n v="66"/>
    <x v="3"/>
    <x v="0"/>
    <x v="0"/>
    <s v="Yes"/>
    <s v="Private"/>
    <s v="Rural"/>
    <n v="67.92"/>
    <x v="3"/>
    <n v="31.1"/>
    <n v="28.25"/>
    <n v="31.1"/>
    <x v="2"/>
    <x v="0"/>
    <s v="0"/>
    <n v="-6.0481167867116213E-3"/>
  </r>
  <r>
    <n v="67981"/>
    <x v="0"/>
    <n v="66"/>
    <x v="3"/>
    <x v="0"/>
    <x v="0"/>
    <s v="Yes"/>
    <s v="Private"/>
    <s v="Urban"/>
    <n v="151.16"/>
    <x v="4"/>
    <n v="27.5"/>
    <n v="28.25"/>
    <n v="27.5"/>
    <x v="2"/>
    <x v="1"/>
    <s v="1"/>
    <n v="1.012983362063874"/>
  </r>
  <r>
    <n v="71387"/>
    <x v="1"/>
    <n v="66"/>
    <x v="3"/>
    <x v="0"/>
    <x v="0"/>
    <s v="Yes"/>
    <s v="Govt_job"/>
    <s v="Rural"/>
    <n v="59.62"/>
    <x v="3"/>
    <n v="32.4"/>
    <n v="28.25"/>
    <n v="32.4"/>
    <x v="1"/>
    <x v="0"/>
    <s v="0"/>
    <n v="-1.0534539707244373E-2"/>
  </r>
  <r>
    <n v="71515"/>
    <x v="1"/>
    <n v="66"/>
    <x v="3"/>
    <x v="0"/>
    <x v="0"/>
    <s v="Yes"/>
    <s v="Private"/>
    <s v="Rural"/>
    <n v="200.91"/>
    <x v="2"/>
    <n v="27.6"/>
    <n v="28.25"/>
    <n v="27.6"/>
    <x v="1"/>
    <x v="0"/>
    <s v="0"/>
    <n v="-2.4233669360879551E-2"/>
  </r>
  <r>
    <n v="71585"/>
    <x v="1"/>
    <n v="66"/>
    <x v="3"/>
    <x v="0"/>
    <x v="0"/>
    <s v="Yes"/>
    <s v="Govt_job"/>
    <s v="Urban"/>
    <n v="87.24"/>
    <x v="1"/>
    <n v="22.5"/>
    <n v="28.25"/>
    <n v="22.5"/>
    <x v="2"/>
    <x v="0"/>
    <s v="0"/>
    <n v="6.8773262574424012E-3"/>
  </r>
  <r>
    <n v="71719"/>
    <x v="0"/>
    <n v="66"/>
    <x v="3"/>
    <x v="0"/>
    <x v="0"/>
    <s v="Yes"/>
    <s v="Govt_job"/>
    <s v="Rural"/>
    <n v="57.17"/>
    <x v="3"/>
    <n v="25.5"/>
    <n v="28.25"/>
    <n v="25.5"/>
    <x v="2"/>
    <x v="0"/>
    <s v="0"/>
    <n v="-2.1477977349941446E-2"/>
  </r>
  <r>
    <n v="72215"/>
    <x v="1"/>
    <n v="66"/>
    <x v="3"/>
    <x v="0"/>
    <x v="0"/>
    <s v="Yes"/>
    <s v="Self-employed"/>
    <s v="Rural"/>
    <n v="212.92"/>
    <x v="2"/>
    <n v="21.4"/>
    <n v="28.25"/>
    <n v="21.4"/>
    <x v="1"/>
    <x v="0"/>
    <s v="0"/>
    <n v="-1.4199713709102363E-2"/>
  </r>
  <r>
    <n v="2326"/>
    <x v="1"/>
    <n v="67"/>
    <x v="3"/>
    <x v="1"/>
    <x v="0"/>
    <s v="Yes"/>
    <s v="Private"/>
    <s v="Rural"/>
    <n v="179.12"/>
    <x v="4"/>
    <n v="28.1"/>
    <n v="28.25"/>
    <n v="28.1"/>
    <x v="2"/>
    <x v="1"/>
    <s v="1"/>
    <n v="0.98982804323277207"/>
  </r>
  <r>
    <n v="2457"/>
    <x v="1"/>
    <n v="67"/>
    <x v="3"/>
    <x v="0"/>
    <x v="1"/>
    <s v="Yes"/>
    <s v="Self-employed"/>
    <s v="Rural"/>
    <n v="94.45"/>
    <x v="1"/>
    <n v="29.6"/>
    <n v="28.25"/>
    <n v="29.6"/>
    <x v="2"/>
    <x v="0"/>
    <s v="0"/>
    <n v="-2.4744984257395962E-3"/>
  </r>
  <r>
    <n v="3612"/>
    <x v="0"/>
    <n v="67"/>
    <x v="3"/>
    <x v="0"/>
    <x v="0"/>
    <s v="Yes"/>
    <s v="Private"/>
    <s v="Rural"/>
    <n v="86.96"/>
    <x v="1"/>
    <n v="31.4"/>
    <n v="28.25"/>
    <n v="31.4"/>
    <x v="2"/>
    <x v="0"/>
    <s v="0"/>
    <n v="1.5939867532006428E-2"/>
  </r>
  <r>
    <n v="6206"/>
    <x v="1"/>
    <n v="67"/>
    <x v="3"/>
    <x v="0"/>
    <x v="0"/>
    <s v="Yes"/>
    <s v="Self-employed"/>
    <s v="Rural"/>
    <n v="90.35"/>
    <x v="1"/>
    <n v="28.1"/>
    <n v="28.25"/>
    <n v="28.1"/>
    <x v="0"/>
    <x v="0"/>
    <s v="0"/>
    <n v="-1.31474817388749E-2"/>
  </r>
  <r>
    <n v="6672"/>
    <x v="0"/>
    <n v="67"/>
    <x v="3"/>
    <x v="0"/>
    <x v="0"/>
    <s v="Yes"/>
    <s v="Private"/>
    <s v="Urban"/>
    <n v="92.73"/>
    <x v="1"/>
    <m/>
    <n v="28.25"/>
    <n v="28.25"/>
    <x v="1"/>
    <x v="0"/>
    <s v="0"/>
    <n v="-2.4267936912586191E-2"/>
  </r>
  <r>
    <n v="7529"/>
    <x v="0"/>
    <n v="67"/>
    <x v="3"/>
    <x v="0"/>
    <x v="0"/>
    <s v="Yes"/>
    <s v="Private"/>
    <s v="Rural"/>
    <n v="83.16"/>
    <x v="1"/>
    <n v="25.5"/>
    <n v="28.25"/>
    <n v="25.5"/>
    <x v="2"/>
    <x v="0"/>
    <s v="0"/>
    <n v="2.0593594266150837E-2"/>
  </r>
  <r>
    <n v="7924"/>
    <x v="1"/>
    <n v="67"/>
    <x v="3"/>
    <x v="0"/>
    <x v="0"/>
    <s v="Yes"/>
    <s v="Private"/>
    <s v="Urban"/>
    <n v="101.46"/>
    <x v="0"/>
    <n v="25.9"/>
    <n v="28.25"/>
    <n v="25.9"/>
    <x v="2"/>
    <x v="0"/>
    <s v="0"/>
    <n v="1.7306860366360644E-3"/>
  </r>
  <r>
    <n v="9046"/>
    <x v="0"/>
    <n v="67"/>
    <x v="3"/>
    <x v="0"/>
    <x v="1"/>
    <s v="Yes"/>
    <s v="Private"/>
    <s v="Urban"/>
    <n v="228.69"/>
    <x v="2"/>
    <n v="36.6"/>
    <n v="28.25"/>
    <n v="36.6"/>
    <x v="2"/>
    <x v="1"/>
    <s v="1"/>
    <n v="0.98434943091874105"/>
  </r>
  <r>
    <n v="13111"/>
    <x v="1"/>
    <n v="67"/>
    <x v="3"/>
    <x v="1"/>
    <x v="0"/>
    <s v="Yes"/>
    <s v="Private"/>
    <s v="Rural"/>
    <n v="85.48"/>
    <x v="1"/>
    <m/>
    <n v="28.25"/>
    <n v="28.25"/>
    <x v="3"/>
    <x v="0"/>
    <s v="0"/>
    <n v="-8.1876842276473287E-3"/>
  </r>
  <r>
    <n v="13155"/>
    <x v="1"/>
    <n v="67"/>
    <x v="3"/>
    <x v="1"/>
    <x v="0"/>
    <s v="Yes"/>
    <s v="Govt_job"/>
    <s v="Rural"/>
    <n v="263.56"/>
    <x v="2"/>
    <n v="26.3"/>
    <n v="28.25"/>
    <n v="26.3"/>
    <x v="1"/>
    <x v="0"/>
    <s v="0"/>
    <n v="2.263030031228447E-3"/>
  </r>
  <r>
    <n v="15824"/>
    <x v="1"/>
    <n v="67"/>
    <x v="3"/>
    <x v="0"/>
    <x v="0"/>
    <s v="Yes"/>
    <s v="Private"/>
    <s v="Rural"/>
    <n v="81.680000000000007"/>
    <x v="1"/>
    <n v="30.4"/>
    <n v="28.25"/>
    <n v="30.4"/>
    <x v="1"/>
    <x v="0"/>
    <s v="0"/>
    <n v="4.2104498006284574E-4"/>
  </r>
  <r>
    <n v="16079"/>
    <x v="1"/>
    <n v="67"/>
    <x v="3"/>
    <x v="0"/>
    <x v="0"/>
    <s v="Yes"/>
    <s v="Private"/>
    <s v="Urban"/>
    <n v="100.16"/>
    <x v="0"/>
    <n v="31.8"/>
    <n v="28.25"/>
    <n v="31.8"/>
    <x v="0"/>
    <x v="0"/>
    <s v="0"/>
    <n v="5.1861927774788817E-3"/>
  </r>
  <r>
    <n v="17242"/>
    <x v="0"/>
    <n v="67"/>
    <x v="3"/>
    <x v="0"/>
    <x v="0"/>
    <s v="Yes"/>
    <s v="Self-employed"/>
    <s v="Urban"/>
    <n v="68.52"/>
    <x v="3"/>
    <n v="26.2"/>
    <n v="28.25"/>
    <n v="26.2"/>
    <x v="1"/>
    <x v="0"/>
    <s v="0"/>
    <n v="-1.3270295769430007E-3"/>
  </r>
  <r>
    <n v="18266"/>
    <x v="1"/>
    <n v="67"/>
    <x v="3"/>
    <x v="0"/>
    <x v="0"/>
    <s v="Yes"/>
    <s v="Private"/>
    <s v="Rural"/>
    <n v="102.89"/>
    <x v="0"/>
    <n v="26.4"/>
    <n v="28.25"/>
    <n v="26.4"/>
    <x v="1"/>
    <x v="0"/>
    <s v="0"/>
    <n v="-2.4056023924183195E-2"/>
  </r>
  <r>
    <n v="19439"/>
    <x v="0"/>
    <n v="67"/>
    <x v="3"/>
    <x v="0"/>
    <x v="1"/>
    <s v="Yes"/>
    <s v="Private"/>
    <s v="Rural"/>
    <n v="97.24"/>
    <x v="1"/>
    <m/>
    <n v="28.25"/>
    <n v="28.25"/>
    <x v="0"/>
    <x v="0"/>
    <s v="0"/>
    <n v="-8.7987091640949148E-3"/>
  </r>
  <r>
    <n v="19769"/>
    <x v="1"/>
    <n v="67"/>
    <x v="3"/>
    <x v="0"/>
    <x v="0"/>
    <s v="Yes"/>
    <s v="Self-employed"/>
    <s v="Rural"/>
    <n v="80.180000000000007"/>
    <x v="1"/>
    <n v="22.9"/>
    <n v="28.25"/>
    <n v="22.9"/>
    <x v="2"/>
    <x v="0"/>
    <s v="0"/>
    <n v="-2.3562539349741684E-2"/>
  </r>
  <r>
    <n v="20393"/>
    <x v="1"/>
    <n v="67"/>
    <x v="3"/>
    <x v="1"/>
    <x v="0"/>
    <s v="Yes"/>
    <s v="Private"/>
    <s v="Urban"/>
    <n v="97.06"/>
    <x v="1"/>
    <n v="30.9"/>
    <n v="28.25"/>
    <n v="30.9"/>
    <x v="1"/>
    <x v="0"/>
    <s v="0"/>
    <n v="1.0272040743814537E-2"/>
  </r>
  <r>
    <n v="20657"/>
    <x v="1"/>
    <n v="67"/>
    <x v="3"/>
    <x v="0"/>
    <x v="0"/>
    <s v="Yes"/>
    <s v="Private"/>
    <s v="Urban"/>
    <n v="227.96"/>
    <x v="2"/>
    <n v="32.799999999999997"/>
    <n v="28.25"/>
    <n v="32.799999999999997"/>
    <x v="0"/>
    <x v="0"/>
    <s v="0"/>
    <n v="1.0993887342900816E-2"/>
  </r>
  <r>
    <n v="20980"/>
    <x v="0"/>
    <n v="67"/>
    <x v="3"/>
    <x v="0"/>
    <x v="0"/>
    <s v="Yes"/>
    <s v="Private"/>
    <s v="Urban"/>
    <n v="190.7"/>
    <x v="4"/>
    <n v="36"/>
    <n v="28.25"/>
    <n v="36"/>
    <x v="2"/>
    <x v="0"/>
    <s v="0"/>
    <n v="5.9184691041351263E-4"/>
  </r>
  <r>
    <n v="21534"/>
    <x v="0"/>
    <n v="67"/>
    <x v="3"/>
    <x v="0"/>
    <x v="0"/>
    <s v="Yes"/>
    <s v="Private"/>
    <s v="Urban"/>
    <n v="260.85000000000002"/>
    <x v="2"/>
    <m/>
    <n v="28.25"/>
    <n v="28.25"/>
    <x v="0"/>
    <x v="0"/>
    <s v="0"/>
    <n v="1.9101121790597087E-3"/>
  </r>
  <r>
    <n v="27323"/>
    <x v="1"/>
    <n v="67"/>
    <x v="3"/>
    <x v="0"/>
    <x v="0"/>
    <s v="Yes"/>
    <s v="Self-employed"/>
    <s v="Urban"/>
    <n v="68.61"/>
    <x v="3"/>
    <n v="31.9"/>
    <n v="28.25"/>
    <n v="31.9"/>
    <x v="1"/>
    <x v="0"/>
    <s v="0"/>
    <n v="7.0074210060756034E-3"/>
  </r>
  <r>
    <n v="28309"/>
    <x v="1"/>
    <n v="67"/>
    <x v="3"/>
    <x v="0"/>
    <x v="0"/>
    <s v="Yes"/>
    <s v="Private"/>
    <s v="Urban"/>
    <n v="82.09"/>
    <x v="1"/>
    <n v="14.1"/>
    <n v="28.25"/>
    <n v="14.1"/>
    <x v="1"/>
    <x v="0"/>
    <s v="0"/>
    <n v="-1.3158617636442016E-2"/>
  </r>
  <r>
    <n v="29540"/>
    <x v="0"/>
    <n v="67"/>
    <x v="3"/>
    <x v="0"/>
    <x v="0"/>
    <s v="Yes"/>
    <s v="Private"/>
    <s v="Rural"/>
    <n v="97.04"/>
    <x v="1"/>
    <n v="26.9"/>
    <n v="28.25"/>
    <n v="26.9"/>
    <x v="3"/>
    <x v="0"/>
    <s v="0"/>
    <n v="-1.8824361213834906E-3"/>
  </r>
  <r>
    <n v="31692"/>
    <x v="0"/>
    <n v="67"/>
    <x v="3"/>
    <x v="0"/>
    <x v="0"/>
    <s v="Yes"/>
    <s v="Private"/>
    <s v="Rural"/>
    <n v="83.16"/>
    <x v="1"/>
    <n v="28.3"/>
    <n v="28.25"/>
    <n v="28.3"/>
    <x v="1"/>
    <x v="0"/>
    <s v="0"/>
    <n v="-1.8191581131216734E-2"/>
  </r>
  <r>
    <n v="32183"/>
    <x v="1"/>
    <n v="67"/>
    <x v="3"/>
    <x v="0"/>
    <x v="0"/>
    <s v="Yes"/>
    <s v="Private"/>
    <s v="Rural"/>
    <n v="66.08"/>
    <x v="3"/>
    <n v="36.200000000000003"/>
    <n v="28.25"/>
    <n v="36.200000000000003"/>
    <x v="1"/>
    <x v="0"/>
    <s v="0"/>
    <n v="-1.7046166351649E-2"/>
  </r>
  <r>
    <n v="32974"/>
    <x v="0"/>
    <n v="67"/>
    <x v="3"/>
    <x v="0"/>
    <x v="0"/>
    <s v="Yes"/>
    <s v="Govt_job"/>
    <s v="Urban"/>
    <n v="66.67"/>
    <x v="3"/>
    <n v="35"/>
    <n v="28.25"/>
    <n v="35"/>
    <x v="3"/>
    <x v="0"/>
    <s v="0"/>
    <n v="1.2993000421060741E-2"/>
  </r>
  <r>
    <n v="34664"/>
    <x v="0"/>
    <n v="67"/>
    <x v="3"/>
    <x v="0"/>
    <x v="0"/>
    <s v="Yes"/>
    <s v="Private"/>
    <s v="Urban"/>
    <n v="110.68"/>
    <x v="0"/>
    <n v="25.1"/>
    <n v="28.25"/>
    <n v="25.1"/>
    <x v="2"/>
    <x v="0"/>
    <s v="0"/>
    <n v="-7.5809271955269378E-3"/>
  </r>
  <r>
    <n v="34728"/>
    <x v="1"/>
    <n v="67"/>
    <x v="3"/>
    <x v="0"/>
    <x v="0"/>
    <s v="Yes"/>
    <s v="Private"/>
    <s v="Rural"/>
    <n v="82.31"/>
    <x v="1"/>
    <n v="21.3"/>
    <n v="28.25"/>
    <n v="21.3"/>
    <x v="1"/>
    <x v="0"/>
    <s v="0"/>
    <n v="1.664704057810041E-2"/>
  </r>
  <r>
    <n v="35463"/>
    <x v="0"/>
    <n v="67"/>
    <x v="3"/>
    <x v="0"/>
    <x v="0"/>
    <s v="Yes"/>
    <s v="Private"/>
    <s v="Urban"/>
    <n v="97.34"/>
    <x v="1"/>
    <n v="28.9"/>
    <n v="28.25"/>
    <n v="28.9"/>
    <x v="1"/>
    <x v="0"/>
    <s v="0"/>
    <n v="-1.7890782664477529E-2"/>
  </r>
  <r>
    <n v="37640"/>
    <x v="1"/>
    <n v="67"/>
    <x v="3"/>
    <x v="0"/>
    <x v="0"/>
    <s v="Yes"/>
    <s v="Govt_job"/>
    <s v="Rural"/>
    <n v="125.33"/>
    <x v="4"/>
    <n v="26.4"/>
    <n v="28.25"/>
    <n v="26.4"/>
    <x v="0"/>
    <x v="0"/>
    <s v="0"/>
    <n v="-2.0738960591464295E-2"/>
  </r>
  <r>
    <n v="38143"/>
    <x v="1"/>
    <n v="67"/>
    <x v="3"/>
    <x v="1"/>
    <x v="0"/>
    <s v="Yes"/>
    <s v="Private"/>
    <s v="Urban"/>
    <n v="90.01"/>
    <x v="1"/>
    <n v="34.4"/>
    <n v="28.25"/>
    <n v="34.4"/>
    <x v="3"/>
    <x v="0"/>
    <s v="0"/>
    <n v="-1.9532243915426822E-2"/>
  </r>
  <r>
    <n v="44777"/>
    <x v="0"/>
    <n v="67"/>
    <x v="3"/>
    <x v="0"/>
    <x v="0"/>
    <s v="Yes"/>
    <s v="Private"/>
    <s v="Rural"/>
    <n v="208.78"/>
    <x v="2"/>
    <n v="26.7"/>
    <n v="28.25"/>
    <n v="26.7"/>
    <x v="0"/>
    <x v="0"/>
    <s v="0"/>
    <n v="1.7581088753054575E-2"/>
  </r>
  <r>
    <n v="47037"/>
    <x v="1"/>
    <n v="67"/>
    <x v="3"/>
    <x v="0"/>
    <x v="0"/>
    <s v="Yes"/>
    <s v="Private"/>
    <s v="Urban"/>
    <n v="102.71"/>
    <x v="0"/>
    <n v="39.9"/>
    <n v="28.25"/>
    <n v="39.9"/>
    <x v="2"/>
    <x v="0"/>
    <s v="0"/>
    <n v="-2.1048043154112316E-2"/>
  </r>
  <r>
    <n v="47113"/>
    <x v="1"/>
    <n v="67"/>
    <x v="3"/>
    <x v="0"/>
    <x v="0"/>
    <s v="Yes"/>
    <s v="Self-employed"/>
    <s v="Rural"/>
    <n v="110.42"/>
    <x v="0"/>
    <n v="24.9"/>
    <n v="28.25"/>
    <n v="24.9"/>
    <x v="1"/>
    <x v="0"/>
    <s v="0"/>
    <n v="-2.0787145728974766E-2"/>
  </r>
  <r>
    <n v="48073"/>
    <x v="0"/>
    <n v="67"/>
    <x v="3"/>
    <x v="0"/>
    <x v="0"/>
    <s v="Yes"/>
    <s v="Govt_job"/>
    <s v="Rural"/>
    <n v="93.71"/>
    <x v="1"/>
    <n v="31.2"/>
    <n v="28.25"/>
    <n v="31.2"/>
    <x v="2"/>
    <x v="0"/>
    <s v="0"/>
    <n v="2.0386620894760211E-2"/>
  </r>
  <r>
    <n v="48781"/>
    <x v="0"/>
    <n v="67"/>
    <x v="3"/>
    <x v="0"/>
    <x v="0"/>
    <s v="Yes"/>
    <s v="Private"/>
    <s v="Rural"/>
    <n v="113.34"/>
    <x v="0"/>
    <n v="26.3"/>
    <n v="28.25"/>
    <n v="26.3"/>
    <x v="2"/>
    <x v="0"/>
    <s v="0"/>
    <n v="-2.8303626906683865E-3"/>
  </r>
  <r>
    <n v="49554"/>
    <x v="0"/>
    <n v="67"/>
    <x v="3"/>
    <x v="0"/>
    <x v="0"/>
    <s v="Yes"/>
    <s v="Private"/>
    <s v="Rural"/>
    <n v="65.510000000000005"/>
    <x v="3"/>
    <n v="33.200000000000003"/>
    <n v="28.25"/>
    <n v="33.200000000000003"/>
    <x v="2"/>
    <x v="0"/>
    <s v="0"/>
    <n v="9.2475843395294912E-4"/>
  </r>
  <r>
    <n v="50455"/>
    <x v="1"/>
    <n v="67"/>
    <x v="3"/>
    <x v="0"/>
    <x v="0"/>
    <s v="Yes"/>
    <s v="Self-employed"/>
    <s v="Urban"/>
    <n v="110.41"/>
    <x v="0"/>
    <n v="28.7"/>
    <n v="28.25"/>
    <n v="28.7"/>
    <x v="1"/>
    <x v="0"/>
    <s v="0"/>
    <n v="2.3775782085800057E-2"/>
  </r>
  <r>
    <n v="55862"/>
    <x v="0"/>
    <n v="67"/>
    <x v="3"/>
    <x v="1"/>
    <x v="1"/>
    <s v="Yes"/>
    <s v="Private"/>
    <s v="Rural"/>
    <n v="254.63"/>
    <x v="2"/>
    <n v="31"/>
    <n v="28.25"/>
    <n v="31"/>
    <x v="1"/>
    <x v="0"/>
    <s v="0"/>
    <n v="-1.5274166146788143E-2"/>
  </r>
  <r>
    <n v="56469"/>
    <x v="0"/>
    <n v="67"/>
    <x v="3"/>
    <x v="0"/>
    <x v="0"/>
    <s v="Yes"/>
    <s v="Private"/>
    <s v="Urban"/>
    <n v="238.78"/>
    <x v="2"/>
    <n v="35.700000000000003"/>
    <n v="28.25"/>
    <n v="35.700000000000003"/>
    <x v="2"/>
    <x v="0"/>
    <s v="0"/>
    <n v="1.2228037127763148E-2"/>
  </r>
  <r>
    <n v="58086"/>
    <x v="0"/>
    <n v="67"/>
    <x v="3"/>
    <x v="0"/>
    <x v="0"/>
    <s v="Yes"/>
    <s v="Private"/>
    <s v="Urban"/>
    <n v="58.51"/>
    <x v="3"/>
    <n v="30.4"/>
    <n v="28.25"/>
    <n v="30.4"/>
    <x v="2"/>
    <x v="0"/>
    <s v="0"/>
    <n v="5.3637829601564215E-3"/>
  </r>
  <r>
    <n v="58599"/>
    <x v="1"/>
    <n v="67"/>
    <x v="3"/>
    <x v="0"/>
    <x v="0"/>
    <s v="Yes"/>
    <s v="Private"/>
    <s v="Rural"/>
    <n v="62.66"/>
    <x v="3"/>
    <n v="28"/>
    <n v="28.25"/>
    <n v="28"/>
    <x v="2"/>
    <x v="0"/>
    <s v="0"/>
    <n v="-1.7146525329155386E-2"/>
  </r>
  <r>
    <n v="59829"/>
    <x v="0"/>
    <n v="67"/>
    <x v="3"/>
    <x v="0"/>
    <x v="1"/>
    <s v="Yes"/>
    <s v="Private"/>
    <s v="Urban"/>
    <n v="144.1"/>
    <x v="4"/>
    <n v="27.6"/>
    <n v="28.25"/>
    <n v="27.6"/>
    <x v="1"/>
    <x v="0"/>
    <s v="0"/>
    <n v="1.7276265577327653E-2"/>
  </r>
  <r>
    <n v="64132"/>
    <x v="0"/>
    <n v="67"/>
    <x v="3"/>
    <x v="0"/>
    <x v="1"/>
    <s v="Yes"/>
    <s v="Self-employed"/>
    <s v="Rural"/>
    <n v="95.88"/>
    <x v="1"/>
    <n v="31.9"/>
    <n v="28.25"/>
    <n v="31.9"/>
    <x v="0"/>
    <x v="0"/>
    <s v="0"/>
    <n v="1.4211467457746351E-2"/>
  </r>
  <r>
    <n v="65693"/>
    <x v="0"/>
    <n v="67"/>
    <x v="3"/>
    <x v="0"/>
    <x v="0"/>
    <s v="Yes"/>
    <s v="Govt_job"/>
    <s v="Rural"/>
    <n v="59"/>
    <x v="3"/>
    <n v="29.5"/>
    <n v="28.25"/>
    <n v="29.5"/>
    <x v="0"/>
    <x v="0"/>
    <s v="0"/>
    <n v="-9.2066019753461008E-3"/>
  </r>
  <r>
    <n v="65842"/>
    <x v="1"/>
    <n v="67"/>
    <x v="3"/>
    <x v="1"/>
    <x v="0"/>
    <s v="Yes"/>
    <s v="Self-employed"/>
    <s v="Rural"/>
    <n v="61.94"/>
    <x v="3"/>
    <n v="25.3"/>
    <n v="28.25"/>
    <n v="25.3"/>
    <x v="3"/>
    <x v="1"/>
    <s v="1"/>
    <n v="1.0089635537715673"/>
  </r>
  <r>
    <n v="66767"/>
    <x v="1"/>
    <n v="67"/>
    <x v="3"/>
    <x v="0"/>
    <x v="0"/>
    <s v="Yes"/>
    <s v="Govt_job"/>
    <s v="Rural"/>
    <n v="94.61"/>
    <x v="1"/>
    <n v="28.4"/>
    <n v="28.25"/>
    <n v="28.4"/>
    <x v="3"/>
    <x v="0"/>
    <s v="0"/>
    <n v="-1.9805779293367569E-2"/>
  </r>
  <r>
    <n v="71318"/>
    <x v="0"/>
    <n v="67"/>
    <x v="3"/>
    <x v="0"/>
    <x v="0"/>
    <s v="Yes"/>
    <s v="Govt_job"/>
    <s v="Rural"/>
    <n v="244.28"/>
    <x v="2"/>
    <n v="29.4"/>
    <n v="28.25"/>
    <n v="29.4"/>
    <x v="2"/>
    <x v="0"/>
    <s v="0"/>
    <n v="1.6075315754349572E-2"/>
  </r>
  <r>
    <n v="72642"/>
    <x v="0"/>
    <n v="67"/>
    <x v="3"/>
    <x v="0"/>
    <x v="0"/>
    <s v="Yes"/>
    <s v="Govt_job"/>
    <s v="Urban"/>
    <n v="67.790000000000006"/>
    <x v="3"/>
    <n v="26"/>
    <n v="28.25"/>
    <n v="26"/>
    <x v="2"/>
    <x v="0"/>
    <s v="0"/>
    <n v="-1.8756071147927357E-2"/>
  </r>
  <r>
    <n v="1210"/>
    <x v="1"/>
    <n v="68"/>
    <x v="3"/>
    <x v="0"/>
    <x v="0"/>
    <s v="Yes"/>
    <s v="Private"/>
    <s v="Rural"/>
    <n v="211.06"/>
    <x v="2"/>
    <n v="39.299999999999997"/>
    <n v="28.25"/>
    <n v="39.299999999999997"/>
    <x v="0"/>
    <x v="1"/>
    <s v="1"/>
    <n v="1.0007543732840578"/>
  </r>
  <r>
    <n v="1681"/>
    <x v="1"/>
    <n v="68"/>
    <x v="3"/>
    <x v="0"/>
    <x v="0"/>
    <s v="No"/>
    <s v="Private"/>
    <s v="Urban"/>
    <n v="82.85"/>
    <x v="1"/>
    <m/>
    <n v="28.25"/>
    <n v="28.25"/>
    <x v="3"/>
    <x v="0"/>
    <s v="0"/>
    <n v="-2.4131868049083606E-2"/>
  </r>
  <r>
    <n v="3045"/>
    <x v="0"/>
    <n v="68"/>
    <x v="3"/>
    <x v="1"/>
    <x v="0"/>
    <s v="Yes"/>
    <s v="Private"/>
    <s v="Urban"/>
    <n v="96.06"/>
    <x v="1"/>
    <n v="37.6"/>
    <n v="28.25"/>
    <n v="37.6"/>
    <x v="1"/>
    <x v="0"/>
    <s v="0"/>
    <n v="-2.0969307287685472E-2"/>
  </r>
  <r>
    <n v="4635"/>
    <x v="1"/>
    <n v="68"/>
    <x v="3"/>
    <x v="0"/>
    <x v="0"/>
    <s v="Yes"/>
    <s v="Private"/>
    <s v="Rural"/>
    <n v="97.96"/>
    <x v="1"/>
    <n v="31.3"/>
    <n v="28.25"/>
    <n v="31.3"/>
    <x v="1"/>
    <x v="0"/>
    <s v="0"/>
    <n v="-1.005067781207874E-2"/>
  </r>
  <r>
    <n v="5835"/>
    <x v="0"/>
    <n v="68"/>
    <x v="3"/>
    <x v="0"/>
    <x v="0"/>
    <s v="Yes"/>
    <s v="Private"/>
    <s v="Urban"/>
    <n v="92.21"/>
    <x v="1"/>
    <n v="27.3"/>
    <n v="28.25"/>
    <n v="27.3"/>
    <x v="0"/>
    <x v="0"/>
    <s v="0"/>
    <n v="1.8084991007040148E-2"/>
  </r>
  <r>
    <n v="5878"/>
    <x v="1"/>
    <n v="68"/>
    <x v="3"/>
    <x v="0"/>
    <x v="0"/>
    <s v="Yes"/>
    <s v="Private"/>
    <s v="Urban"/>
    <n v="237.21"/>
    <x v="2"/>
    <n v="26.6"/>
    <n v="28.25"/>
    <n v="26.6"/>
    <x v="3"/>
    <x v="0"/>
    <s v="0"/>
    <n v="-1.2219768183879343E-2"/>
  </r>
  <r>
    <n v="8819"/>
    <x v="1"/>
    <n v="68"/>
    <x v="3"/>
    <x v="0"/>
    <x v="0"/>
    <s v="Yes"/>
    <s v="Govt_job"/>
    <s v="Rural"/>
    <n v="215.33"/>
    <x v="2"/>
    <n v="27"/>
    <n v="28.25"/>
    <n v="27"/>
    <x v="2"/>
    <x v="0"/>
    <s v="0"/>
    <n v="1.9018160350158197E-2"/>
  </r>
  <r>
    <n v="10238"/>
    <x v="1"/>
    <n v="68"/>
    <x v="3"/>
    <x v="1"/>
    <x v="0"/>
    <s v="Yes"/>
    <s v="Private"/>
    <s v="Urban"/>
    <n v="95.82"/>
    <x v="1"/>
    <n v="28.6"/>
    <n v="28.25"/>
    <n v="28.6"/>
    <x v="1"/>
    <x v="0"/>
    <s v="0"/>
    <n v="2.2764061148032443E-2"/>
  </r>
  <r>
    <n v="10603"/>
    <x v="1"/>
    <n v="68"/>
    <x v="3"/>
    <x v="0"/>
    <x v="0"/>
    <s v="Yes"/>
    <s v="Private"/>
    <s v="Rural"/>
    <n v="81.38"/>
    <x v="1"/>
    <n v="23.1"/>
    <n v="28.25"/>
    <n v="23.1"/>
    <x v="0"/>
    <x v="0"/>
    <s v="0"/>
    <n v="-1.8466806023946382E-2"/>
  </r>
  <r>
    <n v="12482"/>
    <x v="0"/>
    <n v="68"/>
    <x v="3"/>
    <x v="0"/>
    <x v="0"/>
    <s v="Yes"/>
    <s v="Self-employed"/>
    <s v="Urban"/>
    <n v="77.819999999999993"/>
    <x v="1"/>
    <n v="27.5"/>
    <n v="28.25"/>
    <n v="27.5"/>
    <x v="3"/>
    <x v="1"/>
    <s v="1"/>
    <n v="1.018123023273271"/>
  </r>
  <r>
    <n v="12668"/>
    <x v="0"/>
    <n v="68"/>
    <x v="3"/>
    <x v="0"/>
    <x v="0"/>
    <s v="Yes"/>
    <s v="Self-employed"/>
    <s v="Urban"/>
    <n v="195.43"/>
    <x v="4"/>
    <n v="28.9"/>
    <n v="28.25"/>
    <n v="28.9"/>
    <x v="1"/>
    <x v="0"/>
    <s v="0"/>
    <n v="1.7101630269253543E-3"/>
  </r>
  <r>
    <n v="20387"/>
    <x v="1"/>
    <n v="68"/>
    <x v="3"/>
    <x v="1"/>
    <x v="0"/>
    <s v="Yes"/>
    <s v="Self-employed"/>
    <s v="Rural"/>
    <n v="206.09"/>
    <x v="2"/>
    <n v="26.7"/>
    <n v="28.25"/>
    <n v="26.7"/>
    <x v="1"/>
    <x v="1"/>
    <s v="1"/>
    <n v="1.0220648880767045"/>
  </r>
  <r>
    <n v="20546"/>
    <x v="1"/>
    <n v="68"/>
    <x v="3"/>
    <x v="0"/>
    <x v="0"/>
    <s v="Yes"/>
    <s v="Private"/>
    <s v="Urban"/>
    <n v="79.58"/>
    <x v="1"/>
    <n v="22.2"/>
    <n v="28.25"/>
    <n v="22.2"/>
    <x v="1"/>
    <x v="0"/>
    <s v="0"/>
    <n v="-5.7164459503173722E-3"/>
  </r>
  <r>
    <n v="21661"/>
    <x v="1"/>
    <n v="68"/>
    <x v="3"/>
    <x v="0"/>
    <x v="0"/>
    <s v="Yes"/>
    <s v="Govt_job"/>
    <s v="Urban"/>
    <n v="228.05"/>
    <x v="2"/>
    <n v="51.9"/>
    <n v="28.25"/>
    <n v="51.9"/>
    <x v="0"/>
    <x v="0"/>
    <s v="0"/>
    <n v="-6.4788874432362923E-3"/>
  </r>
  <r>
    <n v="26742"/>
    <x v="1"/>
    <n v="68"/>
    <x v="3"/>
    <x v="0"/>
    <x v="0"/>
    <s v="Yes"/>
    <s v="Govt_job"/>
    <s v="Urban"/>
    <n v="96.75"/>
    <x v="1"/>
    <n v="28.4"/>
    <n v="28.25"/>
    <n v="28.4"/>
    <x v="2"/>
    <x v="0"/>
    <s v="0"/>
    <n v="2.3746590966386621E-2"/>
  </r>
  <r>
    <n v="29172"/>
    <x v="1"/>
    <n v="68"/>
    <x v="3"/>
    <x v="0"/>
    <x v="0"/>
    <s v="Yes"/>
    <s v="Self-employed"/>
    <s v="Rural"/>
    <n v="80.63"/>
    <x v="1"/>
    <n v="20.2"/>
    <n v="28.25"/>
    <n v="20.2"/>
    <x v="1"/>
    <x v="0"/>
    <s v="0"/>
    <n v="-1.9437549860498709E-2"/>
  </r>
  <r>
    <n v="29694"/>
    <x v="1"/>
    <n v="68"/>
    <x v="3"/>
    <x v="0"/>
    <x v="0"/>
    <s v="Yes"/>
    <s v="Private"/>
    <s v="Rural"/>
    <n v="95.36"/>
    <x v="1"/>
    <n v="21.5"/>
    <n v="28.25"/>
    <n v="21.5"/>
    <x v="3"/>
    <x v="0"/>
    <s v="0"/>
    <n v="9.1122634168526555E-3"/>
  </r>
  <r>
    <n v="32523"/>
    <x v="0"/>
    <n v="68"/>
    <x v="3"/>
    <x v="0"/>
    <x v="1"/>
    <s v="Yes"/>
    <s v="Private"/>
    <s v="Urban"/>
    <n v="217.74"/>
    <x v="2"/>
    <n v="25.5"/>
    <n v="28.25"/>
    <n v="25.5"/>
    <x v="0"/>
    <x v="0"/>
    <s v="0"/>
    <n v="-1.9502981336949609E-5"/>
  </r>
  <r>
    <n v="33123"/>
    <x v="1"/>
    <n v="68"/>
    <x v="3"/>
    <x v="0"/>
    <x v="0"/>
    <s v="Yes"/>
    <s v="Self-employed"/>
    <s v="Rural"/>
    <n v="104.38"/>
    <x v="0"/>
    <n v="40.799999999999997"/>
    <n v="28.25"/>
    <n v="40.799999999999997"/>
    <x v="2"/>
    <x v="0"/>
    <s v="0"/>
    <n v="1.6676650014815709E-2"/>
  </r>
  <r>
    <n v="33144"/>
    <x v="1"/>
    <n v="68"/>
    <x v="3"/>
    <x v="0"/>
    <x v="0"/>
    <s v="No"/>
    <s v="Govt_job"/>
    <s v="Urban"/>
    <n v="121.66"/>
    <x v="0"/>
    <n v="29.1"/>
    <n v="28.25"/>
    <n v="29.1"/>
    <x v="3"/>
    <x v="0"/>
    <s v="0"/>
    <n v="-2.1079663742467475E-2"/>
  </r>
  <r>
    <n v="37526"/>
    <x v="1"/>
    <n v="68"/>
    <x v="3"/>
    <x v="1"/>
    <x v="1"/>
    <s v="Yes"/>
    <s v="Private"/>
    <s v="Rural"/>
    <n v="233.3"/>
    <x v="2"/>
    <m/>
    <n v="28.25"/>
    <n v="28.25"/>
    <x v="0"/>
    <x v="0"/>
    <s v="0"/>
    <n v="1.0302858391727005E-2"/>
  </r>
  <r>
    <n v="40460"/>
    <x v="1"/>
    <n v="68"/>
    <x v="3"/>
    <x v="1"/>
    <x v="1"/>
    <s v="Yes"/>
    <s v="Private"/>
    <s v="Urban"/>
    <n v="247.51"/>
    <x v="2"/>
    <n v="40.5"/>
    <n v="28.25"/>
    <n v="40.5"/>
    <x v="2"/>
    <x v="1"/>
    <s v="1"/>
    <n v="1.0053323509645857"/>
  </r>
  <r>
    <n v="41271"/>
    <x v="0"/>
    <n v="68"/>
    <x v="3"/>
    <x v="1"/>
    <x v="0"/>
    <s v="Yes"/>
    <s v="Govt_job"/>
    <s v="Urban"/>
    <n v="222.29"/>
    <x v="2"/>
    <n v="30.1"/>
    <n v="28.25"/>
    <n v="30.1"/>
    <x v="1"/>
    <x v="0"/>
    <s v="0"/>
    <n v="1.2250585471065306E-2"/>
  </r>
  <r>
    <n v="42229"/>
    <x v="1"/>
    <n v="68"/>
    <x v="3"/>
    <x v="0"/>
    <x v="0"/>
    <s v="Yes"/>
    <s v="Self-employed"/>
    <s v="Rural"/>
    <n v="93.61"/>
    <x v="1"/>
    <n v="24.9"/>
    <n v="28.25"/>
    <n v="24.9"/>
    <x v="1"/>
    <x v="0"/>
    <s v="0"/>
    <n v="-5.9418612086531378E-3"/>
  </r>
  <r>
    <n v="42999"/>
    <x v="1"/>
    <n v="68"/>
    <x v="3"/>
    <x v="0"/>
    <x v="0"/>
    <s v="Yes"/>
    <s v="Private"/>
    <s v="Urban"/>
    <n v="109.23"/>
    <x v="0"/>
    <n v="31.3"/>
    <n v="28.25"/>
    <n v="31.3"/>
    <x v="1"/>
    <x v="0"/>
    <s v="0"/>
    <n v="-1.0236824137630668E-2"/>
  </r>
  <r>
    <n v="45260"/>
    <x v="1"/>
    <n v="68"/>
    <x v="3"/>
    <x v="0"/>
    <x v="0"/>
    <s v="Yes"/>
    <s v="Self-employed"/>
    <s v="Urban"/>
    <n v="71.08"/>
    <x v="1"/>
    <n v="21.5"/>
    <n v="28.25"/>
    <n v="21.5"/>
    <x v="1"/>
    <x v="0"/>
    <s v="0"/>
    <n v="4.6671255065044992E-4"/>
  </r>
  <r>
    <n v="45297"/>
    <x v="0"/>
    <n v="68"/>
    <x v="3"/>
    <x v="1"/>
    <x v="0"/>
    <s v="Yes"/>
    <s v="Private"/>
    <s v="Rural"/>
    <n v="95.4"/>
    <x v="1"/>
    <n v="27.5"/>
    <n v="28.25"/>
    <n v="27.5"/>
    <x v="1"/>
    <x v="0"/>
    <s v="0"/>
    <n v="2.0692736815666355E-3"/>
  </r>
  <r>
    <n v="45372"/>
    <x v="0"/>
    <n v="68"/>
    <x v="3"/>
    <x v="0"/>
    <x v="0"/>
    <s v="Yes"/>
    <s v="Self-employed"/>
    <s v="Rural"/>
    <n v="76.09"/>
    <x v="1"/>
    <n v="26"/>
    <n v="28.25"/>
    <n v="26"/>
    <x v="3"/>
    <x v="0"/>
    <s v="0"/>
    <n v="-1.0133681584443083E-2"/>
  </r>
  <r>
    <n v="45535"/>
    <x v="0"/>
    <n v="68"/>
    <x v="3"/>
    <x v="0"/>
    <x v="0"/>
    <s v="Yes"/>
    <s v="Private"/>
    <s v="Rural"/>
    <n v="233.94"/>
    <x v="2"/>
    <n v="42.4"/>
    <n v="28.25"/>
    <n v="42.4"/>
    <x v="1"/>
    <x v="1"/>
    <s v="1"/>
    <n v="0.99389599007051987"/>
  </r>
  <r>
    <n v="46703"/>
    <x v="0"/>
    <n v="68"/>
    <x v="3"/>
    <x v="0"/>
    <x v="1"/>
    <s v="Yes"/>
    <s v="Private"/>
    <s v="Urban"/>
    <n v="223.83"/>
    <x v="2"/>
    <n v="31.9"/>
    <n v="28.25"/>
    <n v="31.9"/>
    <x v="2"/>
    <x v="1"/>
    <s v="1"/>
    <n v="1.0022305402974649"/>
  </r>
  <r>
    <n v="47159"/>
    <x v="0"/>
    <n v="68"/>
    <x v="3"/>
    <x v="0"/>
    <x v="0"/>
    <s v="Yes"/>
    <s v="Private"/>
    <s v="Urban"/>
    <n v="155.16999999999999"/>
    <x v="4"/>
    <n v="35.5"/>
    <n v="28.25"/>
    <n v="35.5"/>
    <x v="1"/>
    <x v="0"/>
    <s v="0"/>
    <n v="-7.4703969693968812E-3"/>
  </r>
  <r>
    <n v="47181"/>
    <x v="1"/>
    <n v="68"/>
    <x v="3"/>
    <x v="0"/>
    <x v="0"/>
    <s v="Yes"/>
    <s v="Private"/>
    <s v="Urban"/>
    <n v="103.46"/>
    <x v="0"/>
    <n v="35.9"/>
    <n v="28.25"/>
    <n v="35.9"/>
    <x v="1"/>
    <x v="0"/>
    <s v="0"/>
    <n v="-2.3549961881619889E-2"/>
  </r>
  <r>
    <n v="49713"/>
    <x v="0"/>
    <n v="68"/>
    <x v="3"/>
    <x v="0"/>
    <x v="0"/>
    <s v="Yes"/>
    <s v="Private"/>
    <s v="Rural"/>
    <n v="116.23"/>
    <x v="0"/>
    <n v="26.1"/>
    <n v="28.25"/>
    <n v="26.1"/>
    <x v="1"/>
    <x v="0"/>
    <s v="0"/>
    <n v="2.9023086422806542E-3"/>
  </r>
  <r>
    <n v="49930"/>
    <x v="1"/>
    <n v="68"/>
    <x v="3"/>
    <x v="0"/>
    <x v="0"/>
    <s v="Yes"/>
    <s v="Private"/>
    <s v="Rural"/>
    <n v="236.04"/>
    <x v="2"/>
    <n v="28.5"/>
    <n v="28.25"/>
    <n v="28.5"/>
    <x v="1"/>
    <x v="0"/>
    <s v="0"/>
    <n v="1.0080682228288312E-2"/>
  </r>
  <r>
    <n v="50557"/>
    <x v="1"/>
    <n v="68"/>
    <x v="3"/>
    <x v="0"/>
    <x v="0"/>
    <s v="Yes"/>
    <s v="Self-employed"/>
    <s v="Urban"/>
    <n v="222.58"/>
    <x v="2"/>
    <n v="37.4"/>
    <n v="28.25"/>
    <n v="37.4"/>
    <x v="3"/>
    <x v="0"/>
    <s v="0"/>
    <n v="-1.7012535669092405E-2"/>
  </r>
  <r>
    <n v="52439"/>
    <x v="0"/>
    <n v="68"/>
    <x v="3"/>
    <x v="0"/>
    <x v="1"/>
    <s v="Yes"/>
    <s v="Private"/>
    <s v="Rural"/>
    <n v="96.14"/>
    <x v="1"/>
    <n v="26.7"/>
    <n v="28.25"/>
    <n v="26.7"/>
    <x v="1"/>
    <x v="0"/>
    <s v="0"/>
    <n v="1.3462926512385249E-2"/>
  </r>
  <r>
    <n v="57539"/>
    <x v="1"/>
    <n v="68"/>
    <x v="3"/>
    <x v="0"/>
    <x v="0"/>
    <s v="Yes"/>
    <s v="Private"/>
    <s v="Rural"/>
    <n v="233.59"/>
    <x v="2"/>
    <n v="43.9"/>
    <n v="28.25"/>
    <n v="43.9"/>
    <x v="1"/>
    <x v="0"/>
    <s v="0"/>
    <n v="-1.9854893520672285E-2"/>
  </r>
  <r>
    <n v="59405"/>
    <x v="1"/>
    <n v="68"/>
    <x v="3"/>
    <x v="1"/>
    <x v="0"/>
    <s v="Yes"/>
    <s v="Private"/>
    <s v="Urban"/>
    <n v="150.74"/>
    <x v="4"/>
    <n v="40.299999999999997"/>
    <n v="28.25"/>
    <n v="40.299999999999997"/>
    <x v="0"/>
    <x v="0"/>
    <s v="0"/>
    <n v="-1.7037220773216698E-2"/>
  </r>
  <r>
    <n v="60586"/>
    <x v="1"/>
    <n v="68"/>
    <x v="3"/>
    <x v="0"/>
    <x v="0"/>
    <s v="Yes"/>
    <s v="Private"/>
    <s v="Rural"/>
    <n v="85.29"/>
    <x v="1"/>
    <n v="27.1"/>
    <n v="28.25"/>
    <n v="27.1"/>
    <x v="2"/>
    <x v="0"/>
    <s v="0"/>
    <n v="-1.9070111442958608E-2"/>
  </r>
  <r>
    <n v="60896"/>
    <x v="0"/>
    <n v="68"/>
    <x v="3"/>
    <x v="0"/>
    <x v="1"/>
    <s v="Yes"/>
    <s v="Private"/>
    <s v="Rural"/>
    <n v="145.25"/>
    <x v="4"/>
    <n v="31.5"/>
    <n v="28.25"/>
    <n v="31.5"/>
    <x v="1"/>
    <x v="0"/>
    <s v="0"/>
    <n v="2.7691187967384843E-3"/>
  </r>
  <r>
    <n v="64520"/>
    <x v="0"/>
    <n v="68"/>
    <x v="3"/>
    <x v="0"/>
    <x v="0"/>
    <s v="Yes"/>
    <s v="Self-employed"/>
    <s v="Urban"/>
    <n v="91.68"/>
    <x v="1"/>
    <n v="40.799999999999997"/>
    <n v="28.25"/>
    <n v="40.799999999999997"/>
    <x v="0"/>
    <x v="0"/>
    <s v="0"/>
    <n v="1.5728764476882769E-2"/>
  </r>
  <r>
    <n v="66638"/>
    <x v="1"/>
    <n v="68"/>
    <x v="3"/>
    <x v="1"/>
    <x v="0"/>
    <s v="No"/>
    <s v="Self-employed"/>
    <s v="Urban"/>
    <n v="79.790000000000006"/>
    <x v="1"/>
    <n v="29.7"/>
    <n v="28.25"/>
    <n v="29.7"/>
    <x v="1"/>
    <x v="1"/>
    <s v="1"/>
    <n v="1.0247358255445871"/>
  </r>
  <r>
    <n v="69112"/>
    <x v="0"/>
    <n v="68"/>
    <x v="3"/>
    <x v="1"/>
    <x v="1"/>
    <s v="Yes"/>
    <s v="Private"/>
    <s v="Rural"/>
    <n v="271.74"/>
    <x v="2"/>
    <n v="31.1"/>
    <n v="28.25"/>
    <n v="31.1"/>
    <x v="3"/>
    <x v="1"/>
    <s v="1"/>
    <n v="0.99164098109339105"/>
  </r>
  <r>
    <n v="71016"/>
    <x v="1"/>
    <n v="68"/>
    <x v="3"/>
    <x v="0"/>
    <x v="0"/>
    <s v="Yes"/>
    <s v="Private"/>
    <s v="Rural"/>
    <n v="58.69"/>
    <x v="3"/>
    <n v="26.2"/>
    <n v="28.25"/>
    <n v="26.2"/>
    <x v="2"/>
    <x v="0"/>
    <s v="0"/>
    <n v="1.1631870522804122E-2"/>
  </r>
  <r>
    <n v="71639"/>
    <x v="1"/>
    <n v="68"/>
    <x v="3"/>
    <x v="0"/>
    <x v="0"/>
    <s v="No"/>
    <s v="Govt_job"/>
    <s v="Urban"/>
    <n v="82.1"/>
    <x v="1"/>
    <n v="27.1"/>
    <n v="28.25"/>
    <n v="27.1"/>
    <x v="0"/>
    <x v="1"/>
    <s v="1"/>
    <n v="1.0213104900235033"/>
  </r>
  <r>
    <n v="71896"/>
    <x v="1"/>
    <n v="68"/>
    <x v="3"/>
    <x v="0"/>
    <x v="0"/>
    <s v="Yes"/>
    <s v="Private"/>
    <s v="Rural"/>
    <n v="82.06"/>
    <x v="1"/>
    <n v="35.200000000000003"/>
    <n v="28.25"/>
    <n v="35.200000000000003"/>
    <x v="2"/>
    <x v="0"/>
    <s v="0"/>
    <n v="-1.2694575361942111E-2"/>
  </r>
  <r>
    <n v="72268"/>
    <x v="0"/>
    <n v="68"/>
    <x v="3"/>
    <x v="0"/>
    <x v="0"/>
    <s v="Yes"/>
    <s v="Self-employed"/>
    <s v="Urban"/>
    <n v="61.36"/>
    <x v="3"/>
    <n v="26.5"/>
    <n v="28.25"/>
    <n v="26.5"/>
    <x v="2"/>
    <x v="0"/>
    <s v="0"/>
    <n v="-1.6968907662684551E-2"/>
  </r>
  <r>
    <n v="621"/>
    <x v="0"/>
    <n v="69"/>
    <x v="3"/>
    <x v="0"/>
    <x v="0"/>
    <s v="Yes"/>
    <s v="Private"/>
    <s v="Rural"/>
    <n v="101.52"/>
    <x v="0"/>
    <n v="26.8"/>
    <n v="28.25"/>
    <n v="26.8"/>
    <x v="3"/>
    <x v="0"/>
    <s v="0"/>
    <n v="-6.1677398744703956E-3"/>
  </r>
  <r>
    <n v="1473"/>
    <x v="0"/>
    <n v="69"/>
    <x v="3"/>
    <x v="1"/>
    <x v="0"/>
    <s v="Yes"/>
    <s v="Private"/>
    <s v="Urban"/>
    <n v="229.21"/>
    <x v="2"/>
    <n v="30.1"/>
    <n v="28.25"/>
    <n v="30.1"/>
    <x v="3"/>
    <x v="0"/>
    <s v="0"/>
    <n v="-4.091990839252874E-3"/>
  </r>
  <r>
    <n v="4639"/>
    <x v="1"/>
    <n v="69"/>
    <x v="3"/>
    <x v="0"/>
    <x v="0"/>
    <s v="Yes"/>
    <s v="Govt_job"/>
    <s v="Urban"/>
    <n v="82.81"/>
    <x v="1"/>
    <n v="28"/>
    <n v="28.25"/>
    <n v="28"/>
    <x v="1"/>
    <x v="1"/>
    <s v="1"/>
    <n v="0.97699305523816826"/>
  </r>
  <r>
    <n v="5799"/>
    <x v="0"/>
    <n v="69"/>
    <x v="3"/>
    <x v="0"/>
    <x v="1"/>
    <s v="Yes"/>
    <s v="Private"/>
    <s v="Rural"/>
    <n v="216.9"/>
    <x v="2"/>
    <n v="29.8"/>
    <n v="28.25"/>
    <n v="29.8"/>
    <x v="2"/>
    <x v="0"/>
    <s v="0"/>
    <n v="-1.9983100611338605E-2"/>
  </r>
  <r>
    <n v="7524"/>
    <x v="1"/>
    <n v="69"/>
    <x v="3"/>
    <x v="0"/>
    <x v="1"/>
    <s v="Yes"/>
    <s v="Private"/>
    <s v="Urban"/>
    <n v="207.6"/>
    <x v="2"/>
    <m/>
    <n v="28.25"/>
    <n v="28.25"/>
    <x v="1"/>
    <x v="0"/>
    <s v="0"/>
    <n v="1.0152427682476223E-2"/>
  </r>
  <r>
    <n v="9415"/>
    <x v="1"/>
    <n v="69"/>
    <x v="3"/>
    <x v="0"/>
    <x v="0"/>
    <s v="Yes"/>
    <s v="Self-employed"/>
    <s v="Urban"/>
    <n v="80.849999999999994"/>
    <x v="1"/>
    <n v="29.3"/>
    <n v="28.25"/>
    <n v="29.3"/>
    <x v="2"/>
    <x v="0"/>
    <s v="0"/>
    <n v="1.363051289906903E-2"/>
  </r>
  <r>
    <n v="10434"/>
    <x v="1"/>
    <n v="69"/>
    <x v="3"/>
    <x v="0"/>
    <x v="0"/>
    <s v="No"/>
    <s v="Private"/>
    <s v="Urban"/>
    <n v="94.39"/>
    <x v="1"/>
    <n v="22.8"/>
    <n v="28.25"/>
    <n v="22.8"/>
    <x v="1"/>
    <x v="1"/>
    <s v="1"/>
    <n v="1.006243790530835"/>
  </r>
  <r>
    <n v="11908"/>
    <x v="1"/>
    <n v="69"/>
    <x v="3"/>
    <x v="0"/>
    <x v="0"/>
    <s v="Yes"/>
    <s v="Self-employed"/>
    <s v="Urban"/>
    <n v="83.55"/>
    <x v="1"/>
    <n v="28.3"/>
    <n v="28.25"/>
    <n v="28.3"/>
    <x v="2"/>
    <x v="0"/>
    <s v="0"/>
    <n v="-5.428696899097557E-3"/>
  </r>
  <r>
    <n v="12985"/>
    <x v="1"/>
    <n v="69"/>
    <x v="3"/>
    <x v="0"/>
    <x v="0"/>
    <s v="Yes"/>
    <s v="Self-employed"/>
    <s v="Rural"/>
    <n v="225.47"/>
    <x v="2"/>
    <n v="36.9"/>
    <n v="28.25"/>
    <n v="36.9"/>
    <x v="1"/>
    <x v="0"/>
    <s v="0"/>
    <n v="-8.2299457569933905E-3"/>
  </r>
  <r>
    <n v="14551"/>
    <x v="1"/>
    <n v="69"/>
    <x v="3"/>
    <x v="0"/>
    <x v="0"/>
    <s v="No"/>
    <s v="Private"/>
    <s v="Urban"/>
    <n v="102.48"/>
    <x v="0"/>
    <n v="30.2"/>
    <n v="28.25"/>
    <n v="30.2"/>
    <x v="2"/>
    <x v="0"/>
    <s v="0"/>
    <n v="2.226640265988772E-3"/>
  </r>
  <r>
    <n v="15313"/>
    <x v="1"/>
    <n v="69"/>
    <x v="3"/>
    <x v="1"/>
    <x v="0"/>
    <s v="Yes"/>
    <s v="Govt_job"/>
    <s v="Urban"/>
    <n v="208.2"/>
    <x v="2"/>
    <n v="32.6"/>
    <n v="28.25"/>
    <n v="32.6"/>
    <x v="2"/>
    <x v="0"/>
    <s v="0"/>
    <n v="-5.5096214069079493E-3"/>
  </r>
  <r>
    <n v="16377"/>
    <x v="0"/>
    <n v="69"/>
    <x v="3"/>
    <x v="0"/>
    <x v="0"/>
    <s v="Yes"/>
    <s v="Private"/>
    <s v="Urban"/>
    <n v="89.06"/>
    <x v="1"/>
    <n v="34.799999999999997"/>
    <n v="28.25"/>
    <n v="34.799999999999997"/>
    <x v="2"/>
    <x v="0"/>
    <s v="0"/>
    <n v="-1.761846290199302E-2"/>
  </r>
  <r>
    <n v="16550"/>
    <x v="1"/>
    <n v="69"/>
    <x v="3"/>
    <x v="0"/>
    <x v="1"/>
    <s v="No"/>
    <s v="Govt_job"/>
    <s v="Urban"/>
    <n v="202.38"/>
    <x v="2"/>
    <n v="34.6"/>
    <n v="28.25"/>
    <n v="34.6"/>
    <x v="0"/>
    <x v="0"/>
    <s v="0"/>
    <n v="1.3802366785290643E-2"/>
  </r>
  <r>
    <n v="16652"/>
    <x v="1"/>
    <n v="69"/>
    <x v="3"/>
    <x v="0"/>
    <x v="0"/>
    <s v="Yes"/>
    <s v="Self-employed"/>
    <s v="Urban"/>
    <n v="99.68"/>
    <x v="0"/>
    <n v="17.600000000000001"/>
    <n v="28.25"/>
    <n v="17.600000000000001"/>
    <x v="2"/>
    <x v="0"/>
    <s v="0"/>
    <n v="-1.6032978275267645E-2"/>
  </r>
  <r>
    <n v="16856"/>
    <x v="1"/>
    <n v="69"/>
    <x v="3"/>
    <x v="0"/>
    <x v="0"/>
    <s v="Yes"/>
    <s v="Private"/>
    <s v="Rural"/>
    <n v="84.46"/>
    <x v="1"/>
    <n v="19.899999999999999"/>
    <n v="28.25"/>
    <n v="19.899999999999999"/>
    <x v="0"/>
    <x v="0"/>
    <s v="0"/>
    <n v="-1.2365939087509603E-2"/>
  </r>
  <r>
    <n v="17813"/>
    <x v="1"/>
    <n v="69"/>
    <x v="3"/>
    <x v="0"/>
    <x v="1"/>
    <s v="Yes"/>
    <s v="Private"/>
    <s v="Rural"/>
    <n v="254.6"/>
    <x v="2"/>
    <n v="21.7"/>
    <n v="28.25"/>
    <n v="21.7"/>
    <x v="0"/>
    <x v="0"/>
    <s v="0"/>
    <n v="1.1534857750287874E-2"/>
  </r>
  <r>
    <n v="18680"/>
    <x v="0"/>
    <n v="69"/>
    <x v="3"/>
    <x v="0"/>
    <x v="0"/>
    <s v="Yes"/>
    <s v="Self-employed"/>
    <s v="Urban"/>
    <n v="78.48"/>
    <x v="1"/>
    <n v="25.8"/>
    <n v="28.25"/>
    <n v="25.8"/>
    <x v="2"/>
    <x v="0"/>
    <s v="0"/>
    <n v="3.1319001724636865E-3"/>
  </r>
  <r>
    <n v="18890"/>
    <x v="0"/>
    <n v="69"/>
    <x v="3"/>
    <x v="1"/>
    <x v="0"/>
    <s v="Yes"/>
    <s v="Private"/>
    <s v="Rural"/>
    <n v="87.93"/>
    <x v="1"/>
    <n v="33.6"/>
    <n v="28.25"/>
    <n v="33.6"/>
    <x v="1"/>
    <x v="0"/>
    <s v="0"/>
    <n v="-1.8706174199555364E-2"/>
  </r>
  <r>
    <n v="22269"/>
    <x v="1"/>
    <n v="69"/>
    <x v="3"/>
    <x v="1"/>
    <x v="0"/>
    <s v="Yes"/>
    <s v="Govt_job"/>
    <s v="Urban"/>
    <n v="112.2"/>
    <x v="0"/>
    <m/>
    <n v="28.25"/>
    <n v="28.25"/>
    <x v="1"/>
    <x v="0"/>
    <s v="0"/>
    <n v="-4.2981714362000266E-3"/>
  </r>
  <r>
    <n v="25630"/>
    <x v="1"/>
    <n v="69"/>
    <x v="3"/>
    <x v="0"/>
    <x v="0"/>
    <s v="Yes"/>
    <s v="Self-employed"/>
    <s v="Urban"/>
    <n v="79.7"/>
    <x v="1"/>
    <n v="25"/>
    <n v="28.25"/>
    <n v="25"/>
    <x v="1"/>
    <x v="0"/>
    <s v="0"/>
    <n v="-3.4256309522450179E-3"/>
  </r>
  <r>
    <n v="26330"/>
    <x v="1"/>
    <n v="69"/>
    <x v="3"/>
    <x v="0"/>
    <x v="0"/>
    <s v="Yes"/>
    <s v="Private"/>
    <s v="Urban"/>
    <n v="91.65"/>
    <x v="1"/>
    <n v="25.7"/>
    <n v="28.25"/>
    <n v="25.7"/>
    <x v="2"/>
    <x v="0"/>
    <s v="0"/>
    <n v="-1.2338640369471744E-3"/>
  </r>
  <r>
    <n v="26539"/>
    <x v="0"/>
    <n v="69"/>
    <x v="3"/>
    <x v="0"/>
    <x v="0"/>
    <s v="Yes"/>
    <s v="Self-employed"/>
    <s v="Urban"/>
    <n v="202.51"/>
    <x v="2"/>
    <n v="30.8"/>
    <n v="28.25"/>
    <n v="30.8"/>
    <x v="2"/>
    <x v="0"/>
    <s v="0"/>
    <n v="1.9328671048786661E-3"/>
  </r>
  <r>
    <n v="27135"/>
    <x v="0"/>
    <n v="69"/>
    <x v="3"/>
    <x v="1"/>
    <x v="0"/>
    <s v="Yes"/>
    <s v="Private"/>
    <s v="Rural"/>
    <n v="107.11"/>
    <x v="0"/>
    <m/>
    <n v="28.25"/>
    <n v="28.25"/>
    <x v="3"/>
    <x v="0"/>
    <s v="0"/>
    <n v="-1.7692688390227168E-2"/>
  </r>
  <r>
    <n v="27176"/>
    <x v="1"/>
    <n v="69"/>
    <x v="3"/>
    <x v="0"/>
    <x v="0"/>
    <s v="Yes"/>
    <s v="Private"/>
    <s v="Rural"/>
    <n v="103.73"/>
    <x v="0"/>
    <n v="34.700000000000003"/>
    <n v="28.25"/>
    <n v="34.700000000000003"/>
    <x v="1"/>
    <x v="0"/>
    <s v="0"/>
    <n v="2.2706282698209596E-2"/>
  </r>
  <r>
    <n v="28400"/>
    <x v="0"/>
    <n v="69"/>
    <x v="3"/>
    <x v="0"/>
    <x v="0"/>
    <s v="Yes"/>
    <s v="Self-employed"/>
    <s v="Urban"/>
    <n v="92.73"/>
    <x v="1"/>
    <n v="27.7"/>
    <n v="28.25"/>
    <n v="27.7"/>
    <x v="1"/>
    <x v="0"/>
    <s v="0"/>
    <n v="1.1210868540204361E-2"/>
  </r>
  <r>
    <n v="28526"/>
    <x v="0"/>
    <n v="69"/>
    <x v="3"/>
    <x v="0"/>
    <x v="0"/>
    <s v="Yes"/>
    <s v="Self-employed"/>
    <s v="Rural"/>
    <n v="203.04"/>
    <x v="2"/>
    <n v="33.6"/>
    <n v="28.25"/>
    <n v="33.6"/>
    <x v="1"/>
    <x v="0"/>
    <s v="0"/>
    <n v="-2.2085800985940068E-2"/>
  </r>
  <r>
    <n v="30328"/>
    <x v="1"/>
    <n v="69"/>
    <x v="3"/>
    <x v="1"/>
    <x v="0"/>
    <s v="Yes"/>
    <s v="Govt_job"/>
    <s v="Rural"/>
    <n v="103.44"/>
    <x v="0"/>
    <n v="43.1"/>
    <n v="28.25"/>
    <n v="43.1"/>
    <x v="2"/>
    <x v="0"/>
    <s v="0"/>
    <n v="-1.2946136668801017E-2"/>
  </r>
  <r>
    <n v="35022"/>
    <x v="1"/>
    <n v="69"/>
    <x v="3"/>
    <x v="0"/>
    <x v="0"/>
    <s v="Yes"/>
    <s v="Private"/>
    <s v="Urban"/>
    <n v="111.48"/>
    <x v="0"/>
    <n v="37"/>
    <n v="28.25"/>
    <n v="37"/>
    <x v="3"/>
    <x v="0"/>
    <s v="0"/>
    <n v="1.2488262075478939E-2"/>
  </r>
  <r>
    <n v="35295"/>
    <x v="0"/>
    <n v="69"/>
    <x v="3"/>
    <x v="0"/>
    <x v="0"/>
    <s v="Yes"/>
    <s v="Private"/>
    <s v="Urban"/>
    <n v="65.08"/>
    <x v="3"/>
    <n v="27.3"/>
    <n v="28.25"/>
    <n v="27.3"/>
    <x v="2"/>
    <x v="0"/>
    <s v="0"/>
    <n v="-1.059491735271933E-2"/>
  </r>
  <r>
    <n v="35684"/>
    <x v="0"/>
    <n v="69"/>
    <x v="3"/>
    <x v="0"/>
    <x v="0"/>
    <s v="Yes"/>
    <s v="Private"/>
    <s v="Rural"/>
    <n v="93.81"/>
    <x v="1"/>
    <n v="28.5"/>
    <n v="28.25"/>
    <n v="28.5"/>
    <x v="0"/>
    <x v="1"/>
    <s v="1"/>
    <n v="0.99109222574234124"/>
  </r>
  <r>
    <n v="37651"/>
    <x v="1"/>
    <n v="69"/>
    <x v="3"/>
    <x v="1"/>
    <x v="1"/>
    <s v="No"/>
    <s v="Self-employed"/>
    <s v="Urban"/>
    <n v="72.17"/>
    <x v="1"/>
    <n v="36.799999999999997"/>
    <n v="28.25"/>
    <n v="36.799999999999997"/>
    <x v="1"/>
    <x v="1"/>
    <s v="1"/>
    <n v="1.0122782195140503"/>
  </r>
  <r>
    <n v="42628"/>
    <x v="1"/>
    <n v="69"/>
    <x v="3"/>
    <x v="0"/>
    <x v="1"/>
    <s v="No"/>
    <s v="Private"/>
    <s v="Urban"/>
    <n v="193.45"/>
    <x v="4"/>
    <n v="34.5"/>
    <n v="28.25"/>
    <n v="34.5"/>
    <x v="1"/>
    <x v="0"/>
    <s v="0"/>
    <n v="1.5666800262093994E-3"/>
  </r>
  <r>
    <n v="44105"/>
    <x v="1"/>
    <n v="69"/>
    <x v="3"/>
    <x v="1"/>
    <x v="0"/>
    <s v="Yes"/>
    <s v="Self-employed"/>
    <s v="Urban"/>
    <n v="61.81"/>
    <x v="3"/>
    <n v="37.1"/>
    <n v="28.25"/>
    <n v="37.1"/>
    <x v="0"/>
    <x v="0"/>
    <s v="0"/>
    <n v="-2.2235222509000396E-2"/>
  </r>
  <r>
    <n v="44656"/>
    <x v="1"/>
    <n v="69"/>
    <x v="3"/>
    <x v="1"/>
    <x v="0"/>
    <s v="Yes"/>
    <s v="Private"/>
    <s v="Rural"/>
    <n v="112.69"/>
    <x v="0"/>
    <n v="33.5"/>
    <n v="28.25"/>
    <n v="33.5"/>
    <x v="2"/>
    <x v="0"/>
    <s v="0"/>
    <n v="-1.2780153828044233E-2"/>
  </r>
  <r>
    <n v="44831"/>
    <x v="1"/>
    <n v="69"/>
    <x v="3"/>
    <x v="0"/>
    <x v="0"/>
    <s v="No"/>
    <s v="Private"/>
    <s v="Urban"/>
    <n v="59.31"/>
    <x v="3"/>
    <n v="31.4"/>
    <n v="28.25"/>
    <n v="31.4"/>
    <x v="3"/>
    <x v="0"/>
    <s v="0"/>
    <n v="2.0342671770699261E-2"/>
  </r>
  <r>
    <n v="44886"/>
    <x v="0"/>
    <n v="69"/>
    <x v="3"/>
    <x v="1"/>
    <x v="0"/>
    <s v="Yes"/>
    <s v="Self-employed"/>
    <s v="Rural"/>
    <n v="236.79"/>
    <x v="2"/>
    <n v="35.700000000000003"/>
    <n v="28.25"/>
    <n v="35.700000000000003"/>
    <x v="2"/>
    <x v="0"/>
    <s v="0"/>
    <n v="2.9594893007112042E-3"/>
  </r>
  <r>
    <n v="48748"/>
    <x v="1"/>
    <n v="69"/>
    <x v="3"/>
    <x v="0"/>
    <x v="0"/>
    <s v="Yes"/>
    <s v="Private"/>
    <s v="Rural"/>
    <n v="87.27"/>
    <x v="1"/>
    <n v="23.3"/>
    <n v="28.25"/>
    <n v="23.3"/>
    <x v="3"/>
    <x v="0"/>
    <s v="0"/>
    <n v="-2.0097123946346683E-2"/>
  </r>
  <r>
    <n v="49624"/>
    <x v="0"/>
    <n v="69"/>
    <x v="3"/>
    <x v="0"/>
    <x v="0"/>
    <s v="Yes"/>
    <s v="Private"/>
    <s v="Urban"/>
    <n v="98.92"/>
    <x v="1"/>
    <n v="23.9"/>
    <n v="28.25"/>
    <n v="23.9"/>
    <x v="2"/>
    <x v="0"/>
    <s v="0"/>
    <n v="1.2850510879507209E-2"/>
  </r>
  <r>
    <n v="51342"/>
    <x v="1"/>
    <n v="69"/>
    <x v="3"/>
    <x v="0"/>
    <x v="0"/>
    <s v="Yes"/>
    <s v="Govt_job"/>
    <s v="Rural"/>
    <n v="70.98"/>
    <x v="1"/>
    <n v="30"/>
    <n v="28.25"/>
    <n v="30"/>
    <x v="0"/>
    <x v="0"/>
    <s v="0"/>
    <n v="-8.6694796681001992E-3"/>
  </r>
  <r>
    <n v="51660"/>
    <x v="1"/>
    <n v="69"/>
    <x v="3"/>
    <x v="0"/>
    <x v="0"/>
    <s v="Yes"/>
    <s v="Self-employed"/>
    <s v="Rural"/>
    <n v="63.19"/>
    <x v="3"/>
    <n v="32.200000000000003"/>
    <n v="28.25"/>
    <n v="32.200000000000003"/>
    <x v="1"/>
    <x v="0"/>
    <s v="0"/>
    <n v="2.2587583567630985E-2"/>
  </r>
  <r>
    <n v="52361"/>
    <x v="0"/>
    <n v="69"/>
    <x v="3"/>
    <x v="1"/>
    <x v="1"/>
    <s v="Yes"/>
    <s v="Private"/>
    <s v="Urban"/>
    <n v="78.11"/>
    <x v="1"/>
    <n v="34.700000000000003"/>
    <n v="28.25"/>
    <n v="34.700000000000003"/>
    <x v="2"/>
    <x v="0"/>
    <s v="0"/>
    <n v="-1.8538823565602484E-2"/>
  </r>
  <r>
    <n v="54827"/>
    <x v="0"/>
    <n v="69"/>
    <x v="3"/>
    <x v="0"/>
    <x v="1"/>
    <s v="Yes"/>
    <s v="Self-employed"/>
    <s v="Urban"/>
    <n v="195.23"/>
    <x v="4"/>
    <n v="28.3"/>
    <n v="28.25"/>
    <n v="28.3"/>
    <x v="3"/>
    <x v="1"/>
    <s v="1"/>
    <n v="0.99097841380460516"/>
  </r>
  <r>
    <n v="55140"/>
    <x v="0"/>
    <n v="69"/>
    <x v="3"/>
    <x v="1"/>
    <x v="0"/>
    <s v="No"/>
    <s v="Private"/>
    <s v="Urban"/>
    <n v="75.95"/>
    <x v="1"/>
    <n v="28.6"/>
    <n v="28.25"/>
    <n v="28.6"/>
    <x v="1"/>
    <x v="0"/>
    <s v="0"/>
    <n v="-1.1296767346773262E-3"/>
  </r>
  <r>
    <n v="55375"/>
    <x v="0"/>
    <n v="69"/>
    <x v="3"/>
    <x v="1"/>
    <x v="0"/>
    <s v="Yes"/>
    <s v="Private"/>
    <s v="Rural"/>
    <n v="73.290000000000006"/>
    <x v="1"/>
    <n v="29.4"/>
    <n v="28.25"/>
    <n v="29.4"/>
    <x v="1"/>
    <x v="0"/>
    <s v="0"/>
    <n v="1.9403546094678991E-2"/>
  </r>
  <r>
    <n v="55466"/>
    <x v="1"/>
    <n v="69"/>
    <x v="3"/>
    <x v="0"/>
    <x v="1"/>
    <s v="Yes"/>
    <s v="Private"/>
    <s v="Urban"/>
    <n v="196.33"/>
    <x v="4"/>
    <n v="25.3"/>
    <n v="28.25"/>
    <n v="25.3"/>
    <x v="1"/>
    <x v="0"/>
    <s v="0"/>
    <n v="8.7076703000045826E-3"/>
  </r>
  <r>
    <n v="60426"/>
    <x v="1"/>
    <n v="69"/>
    <x v="3"/>
    <x v="0"/>
    <x v="0"/>
    <s v="Yes"/>
    <s v="Self-employed"/>
    <s v="Urban"/>
    <n v="67.55"/>
    <x v="3"/>
    <n v="38.1"/>
    <n v="28.25"/>
    <n v="38.1"/>
    <x v="0"/>
    <x v="0"/>
    <s v="0"/>
    <n v="8.2028833545060471E-3"/>
  </r>
  <r>
    <n v="61000"/>
    <x v="1"/>
    <n v="69"/>
    <x v="3"/>
    <x v="0"/>
    <x v="1"/>
    <s v="No"/>
    <s v="Private"/>
    <s v="Urban"/>
    <n v="198.33"/>
    <x v="4"/>
    <n v="42.7"/>
    <n v="28.25"/>
    <n v="42.7"/>
    <x v="3"/>
    <x v="0"/>
    <s v="0"/>
    <n v="2.5770812692989696E-3"/>
  </r>
  <r>
    <n v="61336"/>
    <x v="1"/>
    <n v="69"/>
    <x v="3"/>
    <x v="0"/>
    <x v="0"/>
    <s v="Yes"/>
    <s v="Self-employed"/>
    <s v="Urban"/>
    <n v="126.04"/>
    <x v="4"/>
    <n v="35.9"/>
    <n v="28.25"/>
    <n v="35.9"/>
    <x v="1"/>
    <x v="0"/>
    <s v="0"/>
    <n v="-1.2373048789584007E-3"/>
  </r>
  <r>
    <n v="62306"/>
    <x v="1"/>
    <n v="69"/>
    <x v="3"/>
    <x v="1"/>
    <x v="0"/>
    <s v="Yes"/>
    <s v="Self-employed"/>
    <s v="Urban"/>
    <n v="111.81"/>
    <x v="0"/>
    <n v="26.1"/>
    <n v="28.25"/>
    <n v="26.1"/>
    <x v="2"/>
    <x v="0"/>
    <s v="0"/>
    <n v="-8.5230291750491014E-4"/>
  </r>
  <r>
    <n v="62756"/>
    <x v="1"/>
    <n v="69"/>
    <x v="3"/>
    <x v="0"/>
    <x v="0"/>
    <s v="Yes"/>
    <s v="Self-employed"/>
    <s v="Urban"/>
    <n v="113.1"/>
    <x v="0"/>
    <n v="22.7"/>
    <n v="28.25"/>
    <n v="22.7"/>
    <x v="1"/>
    <x v="0"/>
    <s v="0"/>
    <n v="-1.0446805096888407E-2"/>
  </r>
  <r>
    <n v="63880"/>
    <x v="1"/>
    <n v="69"/>
    <x v="3"/>
    <x v="0"/>
    <x v="0"/>
    <s v="Yes"/>
    <s v="Self-employed"/>
    <s v="Urban"/>
    <n v="70"/>
    <x v="1"/>
    <n v="36"/>
    <n v="28.25"/>
    <n v="36"/>
    <x v="1"/>
    <x v="0"/>
    <s v="0"/>
    <n v="1.9418967148787963E-2"/>
  </r>
  <r>
    <n v="68330"/>
    <x v="1"/>
    <n v="69"/>
    <x v="3"/>
    <x v="0"/>
    <x v="0"/>
    <s v="Yes"/>
    <s v="Self-employed"/>
    <s v="Rural"/>
    <n v="110.96"/>
    <x v="0"/>
    <n v="25.9"/>
    <n v="28.25"/>
    <n v="25.9"/>
    <x v="1"/>
    <x v="0"/>
    <s v="0"/>
    <n v="-6.5405689093778197E-3"/>
  </r>
  <r>
    <n v="68650"/>
    <x v="0"/>
    <n v="69"/>
    <x v="3"/>
    <x v="0"/>
    <x v="1"/>
    <s v="Yes"/>
    <s v="Private"/>
    <s v="Rural"/>
    <n v="80.430000000000007"/>
    <x v="1"/>
    <n v="29.2"/>
    <n v="28.25"/>
    <n v="29.2"/>
    <x v="0"/>
    <x v="0"/>
    <s v="0"/>
    <n v="6.4394544455942388E-5"/>
  </r>
  <r>
    <n v="69551"/>
    <x v="0"/>
    <n v="69"/>
    <x v="3"/>
    <x v="1"/>
    <x v="0"/>
    <s v="No"/>
    <s v="Private"/>
    <s v="Rural"/>
    <n v="182.99"/>
    <x v="4"/>
    <n v="36.5"/>
    <n v="28.25"/>
    <n v="36.5"/>
    <x v="1"/>
    <x v="1"/>
    <s v="1"/>
    <n v="0.99297584530525618"/>
  </r>
  <r>
    <n v="966"/>
    <x v="1"/>
    <n v="70"/>
    <x v="3"/>
    <x v="1"/>
    <x v="0"/>
    <s v="Yes"/>
    <s v="Self-employed"/>
    <s v="Rural"/>
    <n v="103.89"/>
    <x v="0"/>
    <n v="30"/>
    <n v="28.25"/>
    <n v="30"/>
    <x v="1"/>
    <x v="0"/>
    <s v="0"/>
    <n v="-3.2080688993176175E-3"/>
  </r>
  <r>
    <n v="1666"/>
    <x v="0"/>
    <n v="70"/>
    <x v="3"/>
    <x v="0"/>
    <x v="0"/>
    <s v="Yes"/>
    <s v="Govt_job"/>
    <s v="Urban"/>
    <n v="202.55"/>
    <x v="2"/>
    <m/>
    <n v="28.25"/>
    <n v="28.25"/>
    <x v="2"/>
    <x v="0"/>
    <s v="0"/>
    <n v="1.6596844757487524E-2"/>
  </r>
  <r>
    <n v="2044"/>
    <x v="1"/>
    <n v="70"/>
    <x v="3"/>
    <x v="0"/>
    <x v="1"/>
    <s v="Yes"/>
    <s v="Self-employed"/>
    <s v="Rural"/>
    <n v="65.680000000000007"/>
    <x v="3"/>
    <m/>
    <n v="28.25"/>
    <n v="28.25"/>
    <x v="0"/>
    <x v="0"/>
    <s v="0"/>
    <n v="2.3795627255058165E-2"/>
  </r>
  <r>
    <n v="2952"/>
    <x v="0"/>
    <n v="70"/>
    <x v="3"/>
    <x v="1"/>
    <x v="1"/>
    <s v="Yes"/>
    <s v="Private"/>
    <s v="Rural"/>
    <n v="93.62"/>
    <x v="1"/>
    <n v="35.799999999999997"/>
    <n v="28.25"/>
    <n v="35.799999999999997"/>
    <x v="1"/>
    <x v="0"/>
    <s v="0"/>
    <n v="-8.9227343345777751E-3"/>
  </r>
  <r>
    <n v="3512"/>
    <x v="1"/>
    <n v="70"/>
    <x v="3"/>
    <x v="1"/>
    <x v="0"/>
    <s v="Yes"/>
    <s v="Self-employed"/>
    <s v="Urban"/>
    <n v="89.13"/>
    <x v="1"/>
    <n v="34.200000000000003"/>
    <n v="28.25"/>
    <n v="34.200000000000003"/>
    <x v="2"/>
    <x v="1"/>
    <s v="1"/>
    <n v="0.98628396968093113"/>
  </r>
  <r>
    <n v="6233"/>
    <x v="0"/>
    <n v="70"/>
    <x v="3"/>
    <x v="1"/>
    <x v="0"/>
    <s v="Yes"/>
    <s v="Self-employed"/>
    <s v="Rural"/>
    <n v="118.81"/>
    <x v="0"/>
    <n v="26"/>
    <n v="28.25"/>
    <n v="26"/>
    <x v="3"/>
    <x v="0"/>
    <s v="0"/>
    <n v="7.3754409709863187E-3"/>
  </r>
  <r>
    <n v="7564"/>
    <x v="0"/>
    <n v="70"/>
    <x v="3"/>
    <x v="0"/>
    <x v="0"/>
    <s v="Yes"/>
    <s v="Private"/>
    <s v="Rural"/>
    <n v="90.3"/>
    <x v="1"/>
    <n v="33.5"/>
    <n v="28.25"/>
    <n v="33.5"/>
    <x v="2"/>
    <x v="0"/>
    <s v="0"/>
    <n v="-1.3698909570893425E-2"/>
  </r>
  <r>
    <n v="9729"/>
    <x v="0"/>
    <n v="70"/>
    <x v="3"/>
    <x v="0"/>
    <x v="0"/>
    <s v="Yes"/>
    <s v="Private"/>
    <s v="Urban"/>
    <n v="102.64"/>
    <x v="0"/>
    <n v="28.3"/>
    <n v="28.25"/>
    <n v="28.3"/>
    <x v="1"/>
    <x v="0"/>
    <s v="0"/>
    <n v="2.3881810385851427E-2"/>
  </r>
  <r>
    <n v="11577"/>
    <x v="1"/>
    <n v="70"/>
    <x v="3"/>
    <x v="0"/>
    <x v="0"/>
    <s v="Yes"/>
    <s v="Self-employed"/>
    <s v="Rural"/>
    <n v="214.45"/>
    <x v="2"/>
    <n v="31.2"/>
    <n v="28.25"/>
    <n v="31.2"/>
    <x v="1"/>
    <x v="0"/>
    <s v="0"/>
    <n v="2.9677647108167448E-3"/>
  </r>
  <r>
    <n v="11792"/>
    <x v="1"/>
    <n v="70"/>
    <x v="3"/>
    <x v="0"/>
    <x v="0"/>
    <s v="Yes"/>
    <s v="Private"/>
    <s v="Urban"/>
    <n v="90.49"/>
    <x v="1"/>
    <n v="28.9"/>
    <n v="28.25"/>
    <n v="28.9"/>
    <x v="2"/>
    <x v="0"/>
    <s v="0"/>
    <n v="-9.9336014835197713E-3"/>
  </r>
  <r>
    <n v="13173"/>
    <x v="0"/>
    <n v="70"/>
    <x v="3"/>
    <x v="1"/>
    <x v="0"/>
    <s v="Yes"/>
    <s v="Private"/>
    <s v="Urban"/>
    <n v="214.77"/>
    <x v="2"/>
    <n v="15"/>
    <n v="28.25"/>
    <n v="15"/>
    <x v="2"/>
    <x v="0"/>
    <s v="0"/>
    <n v="-2.1275322580455464E-2"/>
  </r>
  <r>
    <n v="15873"/>
    <x v="0"/>
    <n v="70"/>
    <x v="3"/>
    <x v="0"/>
    <x v="0"/>
    <s v="Yes"/>
    <s v="Private"/>
    <s v="Rural"/>
    <n v="72.56"/>
    <x v="1"/>
    <n v="30.4"/>
    <n v="28.25"/>
    <n v="30.4"/>
    <x v="2"/>
    <x v="0"/>
    <s v="0"/>
    <n v="6.0010290873117825E-3"/>
  </r>
  <r>
    <n v="16029"/>
    <x v="1"/>
    <n v="70"/>
    <x v="3"/>
    <x v="0"/>
    <x v="0"/>
    <s v="Yes"/>
    <s v="Self-employed"/>
    <s v="Rural"/>
    <n v="96.82"/>
    <x v="1"/>
    <n v="25"/>
    <n v="28.25"/>
    <n v="25"/>
    <x v="1"/>
    <x v="0"/>
    <s v="0"/>
    <n v="2.4549359138888661E-2"/>
  </r>
  <r>
    <n v="16902"/>
    <x v="1"/>
    <n v="70"/>
    <x v="3"/>
    <x v="0"/>
    <x v="1"/>
    <s v="Yes"/>
    <s v="Self-employed"/>
    <s v="Urban"/>
    <n v="240.69"/>
    <x v="2"/>
    <m/>
    <n v="28.25"/>
    <n v="28.25"/>
    <x v="3"/>
    <x v="0"/>
    <s v="0"/>
    <n v="2.1749078049708586E-2"/>
  </r>
  <r>
    <n v="17004"/>
    <x v="1"/>
    <n v="70"/>
    <x v="3"/>
    <x v="0"/>
    <x v="0"/>
    <s v="Yes"/>
    <s v="Private"/>
    <s v="Urban"/>
    <n v="221.58"/>
    <x v="2"/>
    <n v="47.5"/>
    <n v="28.25"/>
    <n v="47.5"/>
    <x v="1"/>
    <x v="1"/>
    <s v="1"/>
    <n v="0.98278519556904032"/>
  </r>
  <r>
    <n v="21973"/>
    <x v="0"/>
    <n v="70"/>
    <x v="3"/>
    <x v="0"/>
    <x v="0"/>
    <s v="Yes"/>
    <s v="Private"/>
    <s v="Rural"/>
    <n v="66.06"/>
    <x v="3"/>
    <n v="30.1"/>
    <n v="28.25"/>
    <n v="30.1"/>
    <x v="2"/>
    <x v="0"/>
    <s v="0"/>
    <n v="-4.0441965244453204E-3"/>
  </r>
  <r>
    <n v="25458"/>
    <x v="1"/>
    <n v="70"/>
    <x v="3"/>
    <x v="1"/>
    <x v="0"/>
    <s v="Yes"/>
    <s v="Govt_job"/>
    <s v="Rural"/>
    <n v="88.66"/>
    <x v="1"/>
    <n v="36.700000000000003"/>
    <n v="28.25"/>
    <n v="36.700000000000003"/>
    <x v="2"/>
    <x v="0"/>
    <s v="0"/>
    <n v="-2.2746042578634419E-2"/>
  </r>
  <r>
    <n v="28681"/>
    <x v="1"/>
    <n v="70"/>
    <x v="3"/>
    <x v="1"/>
    <x v="0"/>
    <s v="Yes"/>
    <s v="Self-employed"/>
    <s v="Urban"/>
    <n v="99.6"/>
    <x v="0"/>
    <n v="34.299999999999997"/>
    <n v="28.25"/>
    <n v="34.299999999999997"/>
    <x v="2"/>
    <x v="0"/>
    <s v="0"/>
    <n v="-2.3085461704908477E-2"/>
  </r>
  <r>
    <n v="31806"/>
    <x v="1"/>
    <n v="70"/>
    <x v="3"/>
    <x v="0"/>
    <x v="0"/>
    <s v="Yes"/>
    <s v="Private"/>
    <s v="Urban"/>
    <n v="91.25"/>
    <x v="1"/>
    <n v="36"/>
    <n v="28.25"/>
    <n v="36"/>
    <x v="0"/>
    <x v="0"/>
    <s v="0"/>
    <n v="1.1511153986424988E-2"/>
  </r>
  <r>
    <n v="35512"/>
    <x v="1"/>
    <n v="70"/>
    <x v="3"/>
    <x v="0"/>
    <x v="0"/>
    <s v="Yes"/>
    <s v="Self-employed"/>
    <s v="Rural"/>
    <n v="76.34"/>
    <x v="1"/>
    <n v="24.4"/>
    <n v="28.25"/>
    <n v="24.4"/>
    <x v="2"/>
    <x v="1"/>
    <s v="1"/>
    <n v="0.98407716307754667"/>
  </r>
  <r>
    <n v="37090"/>
    <x v="1"/>
    <n v="70"/>
    <x v="3"/>
    <x v="0"/>
    <x v="0"/>
    <s v="Yes"/>
    <s v="Private"/>
    <s v="Rural"/>
    <n v="68.34"/>
    <x v="3"/>
    <n v="22.8"/>
    <n v="28.25"/>
    <n v="22.8"/>
    <x v="2"/>
    <x v="0"/>
    <s v="0"/>
    <n v="4.2192518952177129E-4"/>
  </r>
  <r>
    <n v="37253"/>
    <x v="1"/>
    <n v="70"/>
    <x v="3"/>
    <x v="1"/>
    <x v="0"/>
    <s v="Yes"/>
    <s v="Private"/>
    <s v="Urban"/>
    <n v="147.12"/>
    <x v="4"/>
    <n v="22.3"/>
    <n v="28.25"/>
    <n v="22.3"/>
    <x v="2"/>
    <x v="0"/>
    <s v="0"/>
    <n v="3.8262810224735043E-3"/>
  </r>
  <r>
    <n v="45461"/>
    <x v="1"/>
    <n v="70"/>
    <x v="3"/>
    <x v="0"/>
    <x v="0"/>
    <s v="Yes"/>
    <s v="Private"/>
    <s v="Urban"/>
    <n v="91.28"/>
    <x v="1"/>
    <n v="30.1"/>
    <n v="28.25"/>
    <n v="30.1"/>
    <x v="0"/>
    <x v="0"/>
    <s v="0"/>
    <n v="9.589025507085713E-3"/>
  </r>
  <r>
    <n v="47208"/>
    <x v="1"/>
    <n v="70"/>
    <x v="3"/>
    <x v="0"/>
    <x v="0"/>
    <s v="Yes"/>
    <s v="Self-employed"/>
    <s v="Rural"/>
    <n v="62.67"/>
    <x v="3"/>
    <n v="27.7"/>
    <n v="28.25"/>
    <n v="27.7"/>
    <x v="1"/>
    <x v="0"/>
    <s v="0"/>
    <n v="-2.1008786072936613E-2"/>
  </r>
  <r>
    <n v="48146"/>
    <x v="0"/>
    <n v="70"/>
    <x v="3"/>
    <x v="0"/>
    <x v="1"/>
    <s v="Yes"/>
    <s v="Private"/>
    <s v="Rural"/>
    <n v="93.02"/>
    <x v="1"/>
    <n v="40.200000000000003"/>
    <n v="28.25"/>
    <n v="40.200000000000003"/>
    <x v="2"/>
    <x v="0"/>
    <s v="0"/>
    <n v="1.844954267890836E-3"/>
  </r>
  <r>
    <n v="51149"/>
    <x v="0"/>
    <n v="70"/>
    <x v="3"/>
    <x v="0"/>
    <x v="0"/>
    <s v="Yes"/>
    <s v="Private"/>
    <s v="Urban"/>
    <n v="66.849999999999994"/>
    <x v="3"/>
    <n v="29.3"/>
    <n v="28.25"/>
    <n v="29.3"/>
    <x v="0"/>
    <x v="0"/>
    <s v="0"/>
    <n v="-1.5375034203534598E-2"/>
  </r>
  <r>
    <n v="51422"/>
    <x v="1"/>
    <n v="70"/>
    <x v="3"/>
    <x v="1"/>
    <x v="0"/>
    <s v="Yes"/>
    <s v="Private"/>
    <s v="Rural"/>
    <n v="113.64"/>
    <x v="0"/>
    <n v="25.6"/>
    <n v="28.25"/>
    <n v="25.6"/>
    <x v="2"/>
    <x v="0"/>
    <s v="0"/>
    <n v="-1.5822798300416101E-2"/>
  </r>
  <r>
    <n v="53695"/>
    <x v="0"/>
    <n v="70"/>
    <x v="3"/>
    <x v="0"/>
    <x v="0"/>
    <s v="Yes"/>
    <s v="Govt_job"/>
    <s v="Urban"/>
    <n v="81.59"/>
    <x v="1"/>
    <n v="27.2"/>
    <n v="28.25"/>
    <n v="27.2"/>
    <x v="1"/>
    <x v="0"/>
    <s v="0"/>
    <n v="-4.9690623170983164E-4"/>
  </r>
  <r>
    <n v="54553"/>
    <x v="0"/>
    <n v="70"/>
    <x v="3"/>
    <x v="1"/>
    <x v="0"/>
    <s v="Yes"/>
    <s v="Private"/>
    <s v="Urban"/>
    <n v="65.98"/>
    <x v="3"/>
    <n v="33"/>
    <n v="28.25"/>
    <n v="33"/>
    <x v="2"/>
    <x v="0"/>
    <s v="0"/>
    <n v="4.1838358012998957E-3"/>
  </r>
  <r>
    <n v="56328"/>
    <x v="1"/>
    <n v="70"/>
    <x v="3"/>
    <x v="0"/>
    <x v="0"/>
    <s v="Yes"/>
    <s v="Private"/>
    <s v="Rural"/>
    <n v="212.87"/>
    <x v="2"/>
    <n v="34.799999999999997"/>
    <n v="28.25"/>
    <n v="34.799999999999997"/>
    <x v="1"/>
    <x v="0"/>
    <s v="0"/>
    <n v="1.6968320752435363E-2"/>
  </r>
  <r>
    <n v="56543"/>
    <x v="1"/>
    <n v="70"/>
    <x v="3"/>
    <x v="0"/>
    <x v="0"/>
    <s v="Yes"/>
    <s v="Private"/>
    <s v="Rural"/>
    <n v="69.040000000000006"/>
    <x v="3"/>
    <n v="35.9"/>
    <n v="28.25"/>
    <n v="35.9"/>
    <x v="2"/>
    <x v="0"/>
    <s v="0"/>
    <n v="-1.9595535320685643E-3"/>
  </r>
  <r>
    <n v="56594"/>
    <x v="1"/>
    <n v="70"/>
    <x v="3"/>
    <x v="0"/>
    <x v="0"/>
    <s v="Yes"/>
    <s v="Private"/>
    <s v="Urban"/>
    <n v="77.77"/>
    <x v="1"/>
    <n v="33.799999999999997"/>
    <n v="28.25"/>
    <n v="33.799999999999997"/>
    <x v="3"/>
    <x v="0"/>
    <s v="0"/>
    <n v="-1.5026858741858324E-2"/>
  </r>
  <r>
    <n v="58061"/>
    <x v="1"/>
    <n v="70"/>
    <x v="3"/>
    <x v="1"/>
    <x v="0"/>
    <s v="Yes"/>
    <s v="Self-employed"/>
    <s v="Rural"/>
    <n v="154.6"/>
    <x v="4"/>
    <n v="28.5"/>
    <n v="28.25"/>
    <n v="28.5"/>
    <x v="2"/>
    <x v="0"/>
    <s v="0"/>
    <n v="1.369281829029606E-3"/>
  </r>
  <r>
    <n v="58267"/>
    <x v="0"/>
    <n v="70"/>
    <x v="3"/>
    <x v="1"/>
    <x v="0"/>
    <s v="Yes"/>
    <s v="Private"/>
    <s v="Rural"/>
    <n v="242.52"/>
    <x v="2"/>
    <n v="45.5"/>
    <n v="28.25"/>
    <n v="45.5"/>
    <x v="2"/>
    <x v="1"/>
    <s v="1"/>
    <n v="0.9938143007160064"/>
  </r>
  <r>
    <n v="58978"/>
    <x v="1"/>
    <n v="70"/>
    <x v="3"/>
    <x v="0"/>
    <x v="1"/>
    <s v="Yes"/>
    <s v="Private"/>
    <s v="Rural"/>
    <n v="239.07"/>
    <x v="2"/>
    <n v="26.1"/>
    <n v="28.25"/>
    <n v="26.1"/>
    <x v="1"/>
    <x v="1"/>
    <s v="1"/>
    <n v="1.0207925524972621"/>
  </r>
  <r>
    <n v="60663"/>
    <x v="0"/>
    <n v="70"/>
    <x v="3"/>
    <x v="1"/>
    <x v="0"/>
    <s v="Yes"/>
    <s v="Private"/>
    <s v="Rural"/>
    <n v="74.040000000000006"/>
    <x v="1"/>
    <n v="29.1"/>
    <n v="28.25"/>
    <n v="29.1"/>
    <x v="1"/>
    <x v="0"/>
    <s v="0"/>
    <n v="-1.3166297705331004E-2"/>
  </r>
  <r>
    <n v="60983"/>
    <x v="0"/>
    <n v="70"/>
    <x v="3"/>
    <x v="0"/>
    <x v="0"/>
    <s v="Yes"/>
    <s v="Private"/>
    <s v="Urban"/>
    <n v="64.41"/>
    <x v="3"/>
    <n v="29.4"/>
    <n v="28.25"/>
    <n v="29.4"/>
    <x v="3"/>
    <x v="0"/>
    <s v="0"/>
    <n v="1.2723204411549754E-2"/>
  </r>
  <r>
    <n v="62233"/>
    <x v="1"/>
    <n v="70"/>
    <x v="3"/>
    <x v="0"/>
    <x v="0"/>
    <s v="No"/>
    <s v="Self-employed"/>
    <s v="Urban"/>
    <n v="98.42"/>
    <x v="1"/>
    <n v="36.4"/>
    <n v="28.25"/>
    <n v="36.4"/>
    <x v="2"/>
    <x v="0"/>
    <s v="0"/>
    <n v="-1.5560721708406621E-2"/>
  </r>
  <r>
    <n v="63732"/>
    <x v="0"/>
    <n v="70"/>
    <x v="3"/>
    <x v="1"/>
    <x v="0"/>
    <s v="Yes"/>
    <s v="Self-employed"/>
    <s v="Urban"/>
    <n v="251.6"/>
    <x v="2"/>
    <n v="27.1"/>
    <n v="28.25"/>
    <n v="27.1"/>
    <x v="1"/>
    <x v="0"/>
    <s v="0"/>
    <n v="-1.9344079548580105E-2"/>
  </r>
  <r>
    <n v="63997"/>
    <x v="0"/>
    <n v="70"/>
    <x v="3"/>
    <x v="0"/>
    <x v="0"/>
    <s v="Yes"/>
    <s v="Private"/>
    <s v="Urban"/>
    <n v="102.5"/>
    <x v="0"/>
    <n v="37.799999999999997"/>
    <n v="28.25"/>
    <n v="37.799999999999997"/>
    <x v="0"/>
    <x v="0"/>
    <s v="0"/>
    <n v="2.1369972535197866E-2"/>
  </r>
  <r>
    <n v="66684"/>
    <x v="0"/>
    <n v="70"/>
    <x v="3"/>
    <x v="0"/>
    <x v="0"/>
    <s v="Yes"/>
    <s v="Self-employed"/>
    <s v="Rural"/>
    <n v="193.88"/>
    <x v="4"/>
    <n v="24.3"/>
    <n v="28.25"/>
    <n v="24.3"/>
    <x v="0"/>
    <x v="0"/>
    <s v="0"/>
    <n v="1.5993828133110805E-2"/>
  </r>
  <r>
    <n v="67603"/>
    <x v="0"/>
    <n v="70"/>
    <x v="3"/>
    <x v="0"/>
    <x v="0"/>
    <s v="Yes"/>
    <s v="Self-employed"/>
    <s v="Urban"/>
    <n v="223.68"/>
    <x v="2"/>
    <n v="34.299999999999997"/>
    <n v="28.25"/>
    <n v="34.299999999999997"/>
    <x v="2"/>
    <x v="0"/>
    <s v="0"/>
    <n v="1.2749210451530735E-2"/>
  </r>
  <r>
    <n v="68853"/>
    <x v="1"/>
    <n v="70"/>
    <x v="3"/>
    <x v="0"/>
    <x v="0"/>
    <s v="Yes"/>
    <s v="Private"/>
    <s v="Rural"/>
    <n v="149.80000000000001"/>
    <x v="4"/>
    <n v="47.6"/>
    <n v="28.25"/>
    <n v="47.6"/>
    <x v="0"/>
    <x v="0"/>
    <s v="0"/>
    <n v="2.4578834525257769E-2"/>
  </r>
  <r>
    <n v="71659"/>
    <x v="1"/>
    <n v="70"/>
    <x v="3"/>
    <x v="0"/>
    <x v="0"/>
    <s v="Yes"/>
    <s v="Govt_job"/>
    <s v="Rural"/>
    <n v="158.33000000000001"/>
    <x v="4"/>
    <n v="33.5"/>
    <n v="28.25"/>
    <n v="33.5"/>
    <x v="1"/>
    <x v="0"/>
    <s v="0"/>
    <n v="1.3981128011207749E-2"/>
  </r>
  <r>
    <n v="71796"/>
    <x v="1"/>
    <n v="70"/>
    <x v="3"/>
    <x v="0"/>
    <x v="1"/>
    <s v="Yes"/>
    <s v="Private"/>
    <s v="Rural"/>
    <n v="59.35"/>
    <x v="3"/>
    <n v="32.299999999999997"/>
    <n v="28.25"/>
    <n v="32.299999999999997"/>
    <x v="2"/>
    <x v="1"/>
    <s v="1"/>
    <n v="1.0046364579494473"/>
  </r>
  <r>
    <n v="1505"/>
    <x v="0"/>
    <n v="71"/>
    <x v="3"/>
    <x v="0"/>
    <x v="1"/>
    <s v="Yes"/>
    <s v="Self-employed"/>
    <s v="Rural"/>
    <n v="101.13"/>
    <x v="0"/>
    <n v="35.9"/>
    <n v="28.25"/>
    <n v="35.9"/>
    <x v="2"/>
    <x v="0"/>
    <s v="0"/>
    <n v="5.4691194505059274E-3"/>
  </r>
  <r>
    <n v="3532"/>
    <x v="1"/>
    <n v="71"/>
    <x v="3"/>
    <x v="0"/>
    <x v="0"/>
    <s v="Yes"/>
    <s v="Private"/>
    <s v="Urban"/>
    <n v="90.55"/>
    <x v="1"/>
    <n v="39.4"/>
    <n v="28.25"/>
    <n v="39.4"/>
    <x v="2"/>
    <x v="0"/>
    <s v="0"/>
    <n v="1.2006845614515954E-2"/>
  </r>
  <r>
    <n v="4057"/>
    <x v="0"/>
    <n v="71"/>
    <x v="3"/>
    <x v="0"/>
    <x v="0"/>
    <s v="Yes"/>
    <s v="Private"/>
    <s v="Urban"/>
    <n v="198.21"/>
    <x v="4"/>
    <n v="27.3"/>
    <n v="28.25"/>
    <n v="27.3"/>
    <x v="2"/>
    <x v="0"/>
    <s v="0"/>
    <n v="4.6535952279649351E-3"/>
  </r>
  <r>
    <n v="4219"/>
    <x v="0"/>
    <n v="71"/>
    <x v="3"/>
    <x v="0"/>
    <x v="0"/>
    <s v="Yes"/>
    <s v="Private"/>
    <s v="Urban"/>
    <n v="102.87"/>
    <x v="0"/>
    <n v="27.2"/>
    <n v="28.25"/>
    <n v="27.2"/>
    <x v="2"/>
    <x v="1"/>
    <s v="1"/>
    <n v="0.98554611415486504"/>
  </r>
  <r>
    <n v="4498"/>
    <x v="0"/>
    <n v="71"/>
    <x v="3"/>
    <x v="0"/>
    <x v="1"/>
    <s v="Yes"/>
    <s v="Private"/>
    <s v="Urban"/>
    <n v="204.98"/>
    <x v="2"/>
    <m/>
    <n v="28.25"/>
    <n v="28.25"/>
    <x v="2"/>
    <x v="0"/>
    <s v="0"/>
    <n v="-1.8472689962449239E-2"/>
  </r>
  <r>
    <n v="4808"/>
    <x v="1"/>
    <n v="71"/>
    <x v="3"/>
    <x v="0"/>
    <x v="0"/>
    <s v="Yes"/>
    <s v="Self-employed"/>
    <s v="Urban"/>
    <n v="91.35"/>
    <x v="1"/>
    <m/>
    <n v="28.25"/>
    <n v="28.25"/>
    <x v="2"/>
    <x v="0"/>
    <s v="0"/>
    <n v="-1.5913910121119285E-2"/>
  </r>
  <r>
    <n v="5863"/>
    <x v="1"/>
    <n v="71"/>
    <x v="3"/>
    <x v="0"/>
    <x v="0"/>
    <s v="Yes"/>
    <s v="Private"/>
    <s v="Urban"/>
    <n v="240.81"/>
    <x v="2"/>
    <n v="27.4"/>
    <n v="28.25"/>
    <n v="27.4"/>
    <x v="1"/>
    <x v="0"/>
    <s v="0"/>
    <n v="-1.489260936932194E-2"/>
  </r>
  <r>
    <n v="8470"/>
    <x v="1"/>
    <n v="71"/>
    <x v="3"/>
    <x v="0"/>
    <x v="0"/>
    <s v="Yes"/>
    <s v="Private"/>
    <s v="Urban"/>
    <n v="71.38"/>
    <x v="1"/>
    <n v="19.7"/>
    <n v="28.25"/>
    <n v="19.7"/>
    <x v="1"/>
    <x v="0"/>
    <s v="0"/>
    <n v="-9.5454273137672019E-3"/>
  </r>
  <r>
    <n v="8521"/>
    <x v="0"/>
    <n v="71"/>
    <x v="3"/>
    <x v="0"/>
    <x v="0"/>
    <s v="Yes"/>
    <s v="Private"/>
    <s v="Rural"/>
    <n v="227.91"/>
    <x v="2"/>
    <n v="31.6"/>
    <n v="28.25"/>
    <n v="31.6"/>
    <x v="2"/>
    <x v="0"/>
    <s v="0"/>
    <n v="-1.3660645362989327E-2"/>
  </r>
  <r>
    <n v="9648"/>
    <x v="1"/>
    <n v="71"/>
    <x v="3"/>
    <x v="0"/>
    <x v="1"/>
    <s v="Yes"/>
    <s v="Private"/>
    <s v="Urban"/>
    <n v="170.95"/>
    <x v="4"/>
    <n v="35.200000000000003"/>
    <n v="28.25"/>
    <n v="35.200000000000003"/>
    <x v="1"/>
    <x v="0"/>
    <s v="0"/>
    <n v="-1.3576724888700986E-2"/>
  </r>
  <r>
    <n v="10416"/>
    <x v="0"/>
    <n v="71"/>
    <x v="3"/>
    <x v="0"/>
    <x v="1"/>
    <s v="Yes"/>
    <s v="Private"/>
    <s v="Urban"/>
    <n v="215.72"/>
    <x v="2"/>
    <n v="39.200000000000003"/>
    <n v="28.25"/>
    <n v="39.200000000000003"/>
    <x v="3"/>
    <x v="0"/>
    <s v="0"/>
    <n v="1.7115493074002071E-2"/>
  </r>
  <r>
    <n v="11709"/>
    <x v="0"/>
    <n v="71"/>
    <x v="3"/>
    <x v="0"/>
    <x v="0"/>
    <s v="No"/>
    <s v="Private"/>
    <s v="Urban"/>
    <n v="95.08"/>
    <x v="1"/>
    <n v="31.5"/>
    <n v="28.25"/>
    <n v="31.5"/>
    <x v="1"/>
    <x v="0"/>
    <s v="0"/>
    <n v="-1.131585229167148E-3"/>
  </r>
  <r>
    <n v="12270"/>
    <x v="0"/>
    <n v="71"/>
    <x v="3"/>
    <x v="0"/>
    <x v="0"/>
    <s v="Yes"/>
    <s v="Govt_job"/>
    <s v="Rural"/>
    <n v="186.45"/>
    <x v="4"/>
    <n v="26.7"/>
    <n v="28.25"/>
    <n v="26.7"/>
    <x v="1"/>
    <x v="0"/>
    <s v="0"/>
    <n v="-2.1184349173562961E-2"/>
  </r>
  <r>
    <n v="13386"/>
    <x v="1"/>
    <n v="71"/>
    <x v="3"/>
    <x v="0"/>
    <x v="1"/>
    <s v="Yes"/>
    <s v="Self-employed"/>
    <s v="Rural"/>
    <n v="98.45"/>
    <x v="1"/>
    <n v="29.7"/>
    <n v="28.25"/>
    <n v="29.7"/>
    <x v="0"/>
    <x v="0"/>
    <s v="0"/>
    <n v="1.3641145917591174E-2"/>
  </r>
  <r>
    <n v="14288"/>
    <x v="1"/>
    <n v="71"/>
    <x v="3"/>
    <x v="0"/>
    <x v="0"/>
    <s v="Yes"/>
    <s v="Private"/>
    <s v="Rural"/>
    <n v="91.85"/>
    <x v="1"/>
    <n v="27.6"/>
    <n v="28.25"/>
    <n v="27.6"/>
    <x v="2"/>
    <x v="0"/>
    <s v="0"/>
    <n v="2.4990348745350666E-2"/>
  </r>
  <r>
    <n v="14479"/>
    <x v="1"/>
    <n v="71"/>
    <x v="3"/>
    <x v="0"/>
    <x v="1"/>
    <s v="Yes"/>
    <s v="Private"/>
    <s v="Urban"/>
    <n v="187.88"/>
    <x v="4"/>
    <n v="29.2"/>
    <n v="28.25"/>
    <n v="29.2"/>
    <x v="2"/>
    <x v="0"/>
    <s v="0"/>
    <n v="1.741897403653548E-2"/>
  </r>
  <r>
    <n v="15464"/>
    <x v="1"/>
    <n v="71"/>
    <x v="3"/>
    <x v="1"/>
    <x v="1"/>
    <s v="Yes"/>
    <s v="Private"/>
    <s v="Rural"/>
    <n v="221.24"/>
    <x v="2"/>
    <n v="24.2"/>
    <n v="28.25"/>
    <n v="24.2"/>
    <x v="0"/>
    <x v="0"/>
    <s v="0"/>
    <n v="7.7313486861755988E-3"/>
  </r>
  <r>
    <n v="15757"/>
    <x v="0"/>
    <n v="71"/>
    <x v="3"/>
    <x v="0"/>
    <x v="0"/>
    <s v="Yes"/>
    <s v="Private"/>
    <s v="Urban"/>
    <n v="85.33"/>
    <x v="1"/>
    <n v="27.7"/>
    <n v="28.25"/>
    <n v="27.7"/>
    <x v="1"/>
    <x v="0"/>
    <s v="0"/>
    <n v="1.4910433701448988E-2"/>
  </r>
  <r>
    <n v="16590"/>
    <x v="0"/>
    <n v="71"/>
    <x v="3"/>
    <x v="0"/>
    <x v="1"/>
    <s v="Yes"/>
    <s v="Private"/>
    <s v="Urban"/>
    <n v="81.760000000000005"/>
    <x v="1"/>
    <m/>
    <n v="28.25"/>
    <n v="28.25"/>
    <x v="3"/>
    <x v="1"/>
    <s v="1"/>
    <n v="1.00026683055447"/>
  </r>
  <r>
    <n v="16685"/>
    <x v="1"/>
    <n v="71"/>
    <x v="3"/>
    <x v="1"/>
    <x v="0"/>
    <s v="Yes"/>
    <s v="Private"/>
    <s v="Urban"/>
    <n v="194.62"/>
    <x v="4"/>
    <n v="31.6"/>
    <n v="28.25"/>
    <n v="31.6"/>
    <x v="1"/>
    <x v="0"/>
    <s v="0"/>
    <n v="9.9094805503631526E-3"/>
  </r>
  <r>
    <n v="17078"/>
    <x v="0"/>
    <n v="71"/>
    <x v="3"/>
    <x v="0"/>
    <x v="0"/>
    <s v="Yes"/>
    <s v="Private"/>
    <s v="Urban"/>
    <n v="108.43"/>
    <x v="0"/>
    <n v="32.799999999999997"/>
    <n v="28.25"/>
    <n v="32.799999999999997"/>
    <x v="3"/>
    <x v="0"/>
    <s v="0"/>
    <n v="1.8309218878308015E-2"/>
  </r>
  <r>
    <n v="21101"/>
    <x v="0"/>
    <n v="71"/>
    <x v="3"/>
    <x v="0"/>
    <x v="0"/>
    <s v="Yes"/>
    <s v="Private"/>
    <s v="Rural"/>
    <n v="67.989999999999995"/>
    <x v="3"/>
    <n v="31.1"/>
    <n v="28.25"/>
    <n v="31.1"/>
    <x v="1"/>
    <x v="0"/>
    <s v="0"/>
    <n v="-1.0972100032973808E-2"/>
  </r>
  <r>
    <n v="22056"/>
    <x v="1"/>
    <n v="71"/>
    <x v="3"/>
    <x v="1"/>
    <x v="0"/>
    <s v="Yes"/>
    <s v="Private"/>
    <s v="Urban"/>
    <n v="105.55"/>
    <x v="0"/>
    <m/>
    <n v="28.25"/>
    <n v="28.25"/>
    <x v="3"/>
    <x v="0"/>
    <s v="0"/>
    <n v="-1.3602776120931082E-3"/>
  </r>
  <r>
    <n v="22272"/>
    <x v="1"/>
    <n v="71"/>
    <x v="3"/>
    <x v="1"/>
    <x v="0"/>
    <s v="Yes"/>
    <s v="Private"/>
    <s v="Rural"/>
    <n v="202.98"/>
    <x v="2"/>
    <n v="41.3"/>
    <n v="28.25"/>
    <n v="41.3"/>
    <x v="1"/>
    <x v="0"/>
    <s v="0"/>
    <n v="2.0987993570314417E-2"/>
  </r>
  <r>
    <n v="25931"/>
    <x v="1"/>
    <n v="71"/>
    <x v="3"/>
    <x v="0"/>
    <x v="0"/>
    <s v="Yes"/>
    <s v="Self-employed"/>
    <s v="Urban"/>
    <n v="208.31"/>
    <x v="2"/>
    <n v="31.8"/>
    <n v="28.25"/>
    <n v="31.8"/>
    <x v="2"/>
    <x v="0"/>
    <s v="0"/>
    <n v="1.4813986641469368E-2"/>
  </r>
  <r>
    <n v="28527"/>
    <x v="0"/>
    <n v="71"/>
    <x v="3"/>
    <x v="0"/>
    <x v="0"/>
    <s v="No"/>
    <s v="Private"/>
    <s v="Urban"/>
    <n v="86.96"/>
    <x v="1"/>
    <n v="32.6"/>
    <n v="28.25"/>
    <n v="32.6"/>
    <x v="1"/>
    <x v="0"/>
    <s v="0"/>
    <n v="-1.9384426851538746E-2"/>
  </r>
  <r>
    <n v="29095"/>
    <x v="0"/>
    <n v="71"/>
    <x v="3"/>
    <x v="1"/>
    <x v="0"/>
    <s v="Yes"/>
    <s v="Self-employed"/>
    <s v="Rural"/>
    <n v="93.6"/>
    <x v="1"/>
    <m/>
    <n v="28.25"/>
    <n v="28.25"/>
    <x v="1"/>
    <x v="0"/>
    <s v="0"/>
    <n v="-1.9392940181375284E-2"/>
  </r>
  <r>
    <n v="29546"/>
    <x v="0"/>
    <n v="71"/>
    <x v="3"/>
    <x v="0"/>
    <x v="0"/>
    <s v="Yes"/>
    <s v="Govt_job"/>
    <s v="Rural"/>
    <n v="99.76"/>
    <x v="0"/>
    <n v="33.4"/>
    <n v="28.25"/>
    <n v="33.4"/>
    <x v="2"/>
    <x v="0"/>
    <s v="0"/>
    <n v="-2.4724426881209134E-2"/>
  </r>
  <r>
    <n v="30567"/>
    <x v="0"/>
    <n v="71"/>
    <x v="3"/>
    <x v="1"/>
    <x v="0"/>
    <s v="Yes"/>
    <s v="Private"/>
    <s v="Urban"/>
    <n v="94.65"/>
    <x v="1"/>
    <n v="25.3"/>
    <n v="28.25"/>
    <n v="25.3"/>
    <x v="2"/>
    <x v="0"/>
    <s v="0"/>
    <n v="2.4420751092992903E-2"/>
  </r>
  <r>
    <n v="32016"/>
    <x v="0"/>
    <n v="71"/>
    <x v="3"/>
    <x v="1"/>
    <x v="0"/>
    <s v="Yes"/>
    <s v="Private"/>
    <s v="Rural"/>
    <n v="186.95"/>
    <x v="4"/>
    <n v="33.299999999999997"/>
    <n v="28.25"/>
    <n v="33.299999999999997"/>
    <x v="1"/>
    <x v="0"/>
    <s v="0"/>
    <n v="-4.424987479457609E-3"/>
  </r>
  <r>
    <n v="33562"/>
    <x v="0"/>
    <n v="71"/>
    <x v="3"/>
    <x v="0"/>
    <x v="1"/>
    <s v="Yes"/>
    <s v="Govt_job"/>
    <s v="Rural"/>
    <n v="72.94"/>
    <x v="1"/>
    <n v="32.299999999999997"/>
    <n v="28.25"/>
    <n v="32.299999999999997"/>
    <x v="2"/>
    <x v="0"/>
    <s v="0"/>
    <n v="-1.5575430350042973E-2"/>
  </r>
  <r>
    <n v="34060"/>
    <x v="0"/>
    <n v="71"/>
    <x v="3"/>
    <x v="1"/>
    <x v="0"/>
    <s v="Yes"/>
    <s v="Self-employed"/>
    <s v="Rural"/>
    <n v="87.8"/>
    <x v="1"/>
    <m/>
    <n v="28.25"/>
    <n v="28.25"/>
    <x v="0"/>
    <x v="1"/>
    <s v="1"/>
    <n v="0.98177634956925774"/>
  </r>
  <r>
    <n v="34299"/>
    <x v="1"/>
    <n v="71"/>
    <x v="3"/>
    <x v="0"/>
    <x v="0"/>
    <s v="Yes"/>
    <s v="Private"/>
    <s v="Urban"/>
    <n v="93.28"/>
    <x v="1"/>
    <n v="34.700000000000003"/>
    <n v="28.25"/>
    <n v="34.700000000000003"/>
    <x v="1"/>
    <x v="0"/>
    <s v="0"/>
    <n v="-6.0150731229849427E-3"/>
  </r>
  <r>
    <n v="34511"/>
    <x v="1"/>
    <n v="71"/>
    <x v="3"/>
    <x v="0"/>
    <x v="0"/>
    <s v="Yes"/>
    <s v="Private"/>
    <s v="Rural"/>
    <n v="100.61"/>
    <x v="0"/>
    <n v="19.2"/>
    <n v="28.25"/>
    <n v="19.2"/>
    <x v="0"/>
    <x v="0"/>
    <s v="0"/>
    <n v="-2.4050866963227994E-2"/>
  </r>
  <r>
    <n v="37327"/>
    <x v="1"/>
    <n v="71"/>
    <x v="3"/>
    <x v="0"/>
    <x v="0"/>
    <s v="Yes"/>
    <s v="Private"/>
    <s v="Urban"/>
    <n v="214.77"/>
    <x v="2"/>
    <m/>
    <n v="28.25"/>
    <n v="28.25"/>
    <x v="0"/>
    <x v="0"/>
    <s v="0"/>
    <n v="6.8981854207166298E-4"/>
  </r>
  <r>
    <n v="38742"/>
    <x v="1"/>
    <n v="71"/>
    <x v="3"/>
    <x v="0"/>
    <x v="0"/>
    <s v="Yes"/>
    <s v="Private"/>
    <s v="Urban"/>
    <n v="80.34"/>
    <x v="1"/>
    <n v="29.2"/>
    <n v="28.25"/>
    <n v="29.2"/>
    <x v="1"/>
    <x v="0"/>
    <s v="0"/>
    <n v="-8.4793247423184167E-3"/>
  </r>
  <r>
    <n v="40878"/>
    <x v="0"/>
    <n v="71"/>
    <x v="3"/>
    <x v="0"/>
    <x v="0"/>
    <s v="Yes"/>
    <s v="Self-employed"/>
    <s v="Rural"/>
    <n v="56.43"/>
    <x v="3"/>
    <n v="29.2"/>
    <n v="28.25"/>
    <n v="29.2"/>
    <x v="2"/>
    <x v="0"/>
    <s v="0"/>
    <n v="-1.5104881814307396E-2"/>
  </r>
  <r>
    <n v="41148"/>
    <x v="0"/>
    <n v="71"/>
    <x v="3"/>
    <x v="0"/>
    <x v="1"/>
    <s v="Yes"/>
    <s v="Private"/>
    <s v="Urban"/>
    <n v="70.709999999999994"/>
    <x v="1"/>
    <n v="30.1"/>
    <n v="28.25"/>
    <n v="30.1"/>
    <x v="1"/>
    <x v="0"/>
    <s v="0"/>
    <n v="2.2755136970519403E-2"/>
  </r>
  <r>
    <n v="42251"/>
    <x v="0"/>
    <n v="71"/>
    <x v="3"/>
    <x v="1"/>
    <x v="1"/>
    <s v="Yes"/>
    <s v="Self-employed"/>
    <s v="Rural"/>
    <n v="67.06"/>
    <x v="3"/>
    <n v="26.7"/>
    <n v="28.25"/>
    <n v="26.7"/>
    <x v="3"/>
    <x v="0"/>
    <s v="0"/>
    <n v="-9.818432318393527E-3"/>
  </r>
  <r>
    <n v="42284"/>
    <x v="0"/>
    <n v="71"/>
    <x v="3"/>
    <x v="1"/>
    <x v="0"/>
    <s v="Yes"/>
    <s v="Self-employed"/>
    <s v="Rural"/>
    <n v="97.57"/>
    <x v="1"/>
    <n v="26.9"/>
    <n v="28.25"/>
    <n v="26.9"/>
    <x v="0"/>
    <x v="0"/>
    <s v="0"/>
    <n v="1.9422105393205873E-2"/>
  </r>
  <r>
    <n v="43059"/>
    <x v="1"/>
    <n v="71"/>
    <x v="3"/>
    <x v="0"/>
    <x v="0"/>
    <s v="Yes"/>
    <s v="Self-employed"/>
    <s v="Rural"/>
    <n v="151.30000000000001"/>
    <x v="4"/>
    <n v="26.3"/>
    <n v="28.25"/>
    <n v="26.3"/>
    <x v="1"/>
    <x v="0"/>
    <s v="0"/>
    <n v="1.0283746457487775E-2"/>
  </r>
  <r>
    <n v="44962"/>
    <x v="0"/>
    <n v="71"/>
    <x v="3"/>
    <x v="0"/>
    <x v="0"/>
    <s v="Yes"/>
    <s v="Govt_job"/>
    <s v="Urban"/>
    <n v="56.12"/>
    <x v="3"/>
    <n v="24.7"/>
    <n v="28.25"/>
    <n v="24.7"/>
    <x v="0"/>
    <x v="0"/>
    <s v="0"/>
    <n v="-2.45968914939238E-2"/>
  </r>
  <r>
    <n v="47414"/>
    <x v="1"/>
    <n v="71"/>
    <x v="3"/>
    <x v="1"/>
    <x v="0"/>
    <s v="Yes"/>
    <s v="Private"/>
    <s v="Urban"/>
    <n v="116.76"/>
    <x v="0"/>
    <n v="32.9"/>
    <n v="28.25"/>
    <n v="32.9"/>
    <x v="2"/>
    <x v="0"/>
    <s v="0"/>
    <n v="-9.0587647902495296E-4"/>
  </r>
  <r>
    <n v="53401"/>
    <x v="0"/>
    <n v="71"/>
    <x v="3"/>
    <x v="1"/>
    <x v="1"/>
    <s v="No"/>
    <s v="Govt_job"/>
    <s v="Rural"/>
    <n v="216.94"/>
    <x v="2"/>
    <n v="30.9"/>
    <n v="28.25"/>
    <n v="30.9"/>
    <x v="1"/>
    <x v="1"/>
    <s v="1"/>
    <n v="1.0034088986642928"/>
  </r>
  <r>
    <n v="53817"/>
    <x v="1"/>
    <n v="71"/>
    <x v="3"/>
    <x v="1"/>
    <x v="0"/>
    <s v="Yes"/>
    <s v="Self-employed"/>
    <s v="Rural"/>
    <n v="66.12"/>
    <x v="3"/>
    <m/>
    <n v="28.25"/>
    <n v="28.25"/>
    <x v="1"/>
    <x v="0"/>
    <s v="0"/>
    <n v="-1.5356706899914608E-2"/>
  </r>
  <r>
    <n v="53957"/>
    <x v="0"/>
    <n v="71"/>
    <x v="3"/>
    <x v="0"/>
    <x v="0"/>
    <s v="Yes"/>
    <s v="Self-employed"/>
    <s v="Urban"/>
    <n v="96.04"/>
    <x v="1"/>
    <n v="45.1"/>
    <n v="28.25"/>
    <n v="45.1"/>
    <x v="2"/>
    <x v="0"/>
    <s v="0"/>
    <n v="-2.4833032221666883E-3"/>
  </r>
  <r>
    <n v="55592"/>
    <x v="0"/>
    <n v="71"/>
    <x v="3"/>
    <x v="0"/>
    <x v="0"/>
    <s v="Yes"/>
    <s v="Private"/>
    <s v="Rural"/>
    <n v="109.73"/>
    <x v="0"/>
    <n v="28.9"/>
    <n v="28.25"/>
    <n v="28.9"/>
    <x v="1"/>
    <x v="0"/>
    <s v="0"/>
    <n v="7.47373286634514E-3"/>
  </r>
  <r>
    <n v="57343"/>
    <x v="1"/>
    <n v="71"/>
    <x v="3"/>
    <x v="0"/>
    <x v="0"/>
    <s v="Yes"/>
    <s v="Private"/>
    <s v="Urban"/>
    <n v="134.65"/>
    <x v="4"/>
    <n v="32.4"/>
    <n v="28.25"/>
    <n v="32.4"/>
    <x v="0"/>
    <x v="0"/>
    <s v="0"/>
    <n v="8.8198468778295184E-3"/>
  </r>
  <r>
    <n v="58359"/>
    <x v="1"/>
    <n v="71"/>
    <x v="3"/>
    <x v="1"/>
    <x v="0"/>
    <s v="Yes"/>
    <s v="Private"/>
    <s v="Urban"/>
    <n v="129.97"/>
    <x v="4"/>
    <n v="44.2"/>
    <n v="28.25"/>
    <n v="44.2"/>
    <x v="3"/>
    <x v="0"/>
    <s v="0"/>
    <n v="-2.3035172310608053E-2"/>
  </r>
  <r>
    <n v="59522"/>
    <x v="0"/>
    <n v="71"/>
    <x v="3"/>
    <x v="1"/>
    <x v="0"/>
    <s v="Yes"/>
    <s v="Private"/>
    <s v="Rural"/>
    <n v="229.73"/>
    <x v="2"/>
    <n v="30.4"/>
    <n v="28.25"/>
    <n v="30.4"/>
    <x v="1"/>
    <x v="0"/>
    <s v="0"/>
    <n v="8.6314627422708016E-3"/>
  </r>
  <r>
    <n v="60964"/>
    <x v="1"/>
    <n v="71"/>
    <x v="3"/>
    <x v="1"/>
    <x v="0"/>
    <s v="Yes"/>
    <s v="Govt_job"/>
    <s v="Rural"/>
    <n v="105.72"/>
    <x v="0"/>
    <n v="29.1"/>
    <n v="28.25"/>
    <n v="29.1"/>
    <x v="2"/>
    <x v="0"/>
    <s v="0"/>
    <n v="7.1466772302890558E-3"/>
  </r>
  <r>
    <n v="61512"/>
    <x v="1"/>
    <n v="71"/>
    <x v="3"/>
    <x v="0"/>
    <x v="0"/>
    <s v="Yes"/>
    <s v="Self-employed"/>
    <s v="Urban"/>
    <n v="144.22999999999999"/>
    <x v="4"/>
    <n v="22.1"/>
    <n v="28.25"/>
    <n v="22.1"/>
    <x v="2"/>
    <x v="0"/>
    <s v="0"/>
    <n v="1.8625643394286982E-2"/>
  </r>
  <r>
    <n v="62738"/>
    <x v="0"/>
    <n v="71"/>
    <x v="3"/>
    <x v="0"/>
    <x v="1"/>
    <s v="Yes"/>
    <s v="Private"/>
    <s v="Rural"/>
    <n v="70.38"/>
    <x v="1"/>
    <n v="25"/>
    <n v="28.25"/>
    <n v="25"/>
    <x v="3"/>
    <x v="0"/>
    <s v="0"/>
    <n v="2.2377432114201162E-2"/>
  </r>
  <r>
    <n v="63401"/>
    <x v="1"/>
    <n v="71"/>
    <x v="3"/>
    <x v="0"/>
    <x v="0"/>
    <s v="Yes"/>
    <s v="Self-employed"/>
    <s v="Rural"/>
    <n v="249.29"/>
    <x v="2"/>
    <n v="30.3"/>
    <n v="28.25"/>
    <n v="30.3"/>
    <x v="3"/>
    <x v="0"/>
    <s v="0"/>
    <n v="1.4524743154088044E-2"/>
  </r>
  <r>
    <n v="66258"/>
    <x v="1"/>
    <n v="71"/>
    <x v="3"/>
    <x v="0"/>
    <x v="0"/>
    <s v="Yes"/>
    <s v="Self-employed"/>
    <s v="Urban"/>
    <n v="195.71"/>
    <x v="4"/>
    <n v="34.1"/>
    <n v="28.25"/>
    <n v="34.1"/>
    <x v="2"/>
    <x v="1"/>
    <s v="1"/>
    <n v="1.0137118214050209"/>
  </r>
  <r>
    <n v="68981"/>
    <x v="1"/>
    <n v="71"/>
    <x v="3"/>
    <x v="1"/>
    <x v="0"/>
    <s v="Yes"/>
    <s v="Govt_job"/>
    <s v="Urban"/>
    <n v="219.8"/>
    <x v="2"/>
    <n v="34.200000000000003"/>
    <n v="28.25"/>
    <n v="34.200000000000003"/>
    <x v="2"/>
    <x v="0"/>
    <s v="0"/>
    <n v="1.0575459454463009E-2"/>
  </r>
  <r>
    <n v="70031"/>
    <x v="1"/>
    <n v="71"/>
    <x v="3"/>
    <x v="1"/>
    <x v="0"/>
    <s v="Yes"/>
    <s v="Private"/>
    <s v="Rural"/>
    <n v="195.25"/>
    <x v="4"/>
    <n v="33.299999999999997"/>
    <n v="28.25"/>
    <n v="33.299999999999997"/>
    <x v="1"/>
    <x v="0"/>
    <s v="0"/>
    <n v="6.4257171379242754E-3"/>
  </r>
  <r>
    <n v="70630"/>
    <x v="1"/>
    <n v="71"/>
    <x v="3"/>
    <x v="0"/>
    <x v="0"/>
    <s v="Yes"/>
    <s v="Govt_job"/>
    <s v="Rural"/>
    <n v="193.94"/>
    <x v="4"/>
    <n v="22.4"/>
    <n v="28.25"/>
    <n v="22.4"/>
    <x v="3"/>
    <x v="1"/>
    <s v="1"/>
    <n v="1.0207026163963167"/>
  </r>
  <r>
    <n v="70874"/>
    <x v="0"/>
    <n v="71"/>
    <x v="3"/>
    <x v="1"/>
    <x v="0"/>
    <s v="Yes"/>
    <s v="Govt_job"/>
    <s v="Urban"/>
    <n v="153.08000000000001"/>
    <x v="4"/>
    <n v="21.5"/>
    <n v="28.25"/>
    <n v="21.5"/>
    <x v="0"/>
    <x v="0"/>
    <s v="0"/>
    <n v="2.5846095619579791E-3"/>
  </r>
  <r>
    <n v="71279"/>
    <x v="1"/>
    <n v="71"/>
    <x v="3"/>
    <x v="0"/>
    <x v="0"/>
    <s v="Yes"/>
    <s v="Govt_job"/>
    <s v="Urban"/>
    <n v="263.32"/>
    <x v="2"/>
    <n v="38.700000000000003"/>
    <n v="28.25"/>
    <n v="38.700000000000003"/>
    <x v="1"/>
    <x v="1"/>
    <s v="1"/>
    <n v="0.99606396434720668"/>
  </r>
  <r>
    <n v="72020"/>
    <x v="0"/>
    <n v="71"/>
    <x v="3"/>
    <x v="0"/>
    <x v="1"/>
    <s v="Yes"/>
    <s v="Self-employed"/>
    <s v="Rural"/>
    <n v="207.32"/>
    <x v="2"/>
    <n v="32.4"/>
    <n v="28.25"/>
    <n v="32.4"/>
    <x v="3"/>
    <x v="0"/>
    <s v="0"/>
    <n v="-1.4667745303349255E-2"/>
  </r>
  <r>
    <n v="2885"/>
    <x v="0"/>
    <n v="72"/>
    <x v="3"/>
    <x v="1"/>
    <x v="0"/>
    <s v="Yes"/>
    <s v="Private"/>
    <s v="Rural"/>
    <n v="231.71"/>
    <x v="2"/>
    <m/>
    <n v="28.25"/>
    <n v="28.25"/>
    <x v="0"/>
    <x v="0"/>
    <s v="0"/>
    <n v="1.0196443227914742E-2"/>
  </r>
  <r>
    <n v="3942"/>
    <x v="0"/>
    <n v="72"/>
    <x v="3"/>
    <x v="0"/>
    <x v="1"/>
    <s v="Yes"/>
    <s v="Private"/>
    <s v="Urban"/>
    <n v="234.27"/>
    <x v="2"/>
    <n v="26.9"/>
    <n v="28.25"/>
    <n v="26.9"/>
    <x v="1"/>
    <x v="0"/>
    <s v="0"/>
    <n v="-6.9348991722398782E-3"/>
  </r>
  <r>
    <n v="4062"/>
    <x v="0"/>
    <n v="72"/>
    <x v="3"/>
    <x v="0"/>
    <x v="1"/>
    <s v="Yes"/>
    <s v="Private"/>
    <s v="Rural"/>
    <n v="238.27"/>
    <x v="2"/>
    <m/>
    <n v="28.25"/>
    <n v="28.25"/>
    <x v="3"/>
    <x v="0"/>
    <s v="0"/>
    <n v="2.0522033275133033E-2"/>
  </r>
  <r>
    <n v="4964"/>
    <x v="1"/>
    <n v="72"/>
    <x v="3"/>
    <x v="1"/>
    <x v="0"/>
    <s v="Yes"/>
    <s v="Private"/>
    <s v="Rural"/>
    <n v="90.87"/>
    <x v="1"/>
    <n v="22.1"/>
    <n v="28.25"/>
    <n v="22.1"/>
    <x v="1"/>
    <x v="0"/>
    <s v="0"/>
    <n v="-8.1673122013390057E-3"/>
  </r>
  <r>
    <n v="6368"/>
    <x v="0"/>
    <n v="72"/>
    <x v="3"/>
    <x v="0"/>
    <x v="1"/>
    <s v="Yes"/>
    <s v="Private"/>
    <s v="Urban"/>
    <n v="99.76"/>
    <x v="0"/>
    <n v="27.1"/>
    <n v="28.25"/>
    <n v="27.1"/>
    <x v="2"/>
    <x v="0"/>
    <s v="0"/>
    <n v="9.9724687341968595E-3"/>
  </r>
  <r>
    <n v="6855"/>
    <x v="0"/>
    <n v="72"/>
    <x v="3"/>
    <x v="1"/>
    <x v="0"/>
    <s v="Yes"/>
    <s v="Self-employed"/>
    <s v="Urban"/>
    <n v="114.01"/>
    <x v="0"/>
    <n v="31.8"/>
    <n v="28.25"/>
    <n v="31.8"/>
    <x v="2"/>
    <x v="0"/>
    <s v="0"/>
    <n v="2.4047299332071927E-2"/>
  </r>
  <r>
    <n v="7754"/>
    <x v="1"/>
    <n v="72"/>
    <x v="3"/>
    <x v="0"/>
    <x v="0"/>
    <s v="Yes"/>
    <s v="Self-employed"/>
    <s v="Rural"/>
    <n v="104.04"/>
    <x v="0"/>
    <n v="34.700000000000003"/>
    <n v="28.25"/>
    <n v="34.700000000000003"/>
    <x v="2"/>
    <x v="0"/>
    <s v="0"/>
    <n v="-1.6172265313295138E-2"/>
  </r>
  <r>
    <n v="8009"/>
    <x v="1"/>
    <n v="72"/>
    <x v="3"/>
    <x v="1"/>
    <x v="1"/>
    <s v="Yes"/>
    <s v="Private"/>
    <s v="Urban"/>
    <n v="217.79"/>
    <x v="2"/>
    <n v="26.1"/>
    <n v="28.25"/>
    <n v="26.1"/>
    <x v="2"/>
    <x v="0"/>
    <s v="0"/>
    <n v="-2.2715055184736266E-2"/>
  </r>
  <r>
    <n v="8233"/>
    <x v="0"/>
    <n v="72"/>
    <x v="3"/>
    <x v="0"/>
    <x v="1"/>
    <s v="Yes"/>
    <s v="Self-employed"/>
    <s v="Rural"/>
    <n v="97.53"/>
    <x v="1"/>
    <n v="29.4"/>
    <n v="28.25"/>
    <n v="29.4"/>
    <x v="3"/>
    <x v="0"/>
    <s v="0"/>
    <n v="-2.3764007061995995E-3"/>
  </r>
  <r>
    <n v="9644"/>
    <x v="0"/>
    <n v="72"/>
    <x v="3"/>
    <x v="0"/>
    <x v="0"/>
    <s v="Yes"/>
    <s v="Private"/>
    <s v="Urban"/>
    <n v="92.59"/>
    <x v="1"/>
    <n v="24.6"/>
    <n v="28.25"/>
    <n v="24.6"/>
    <x v="2"/>
    <x v="0"/>
    <s v="0"/>
    <n v="1.8722842392829231E-2"/>
  </r>
  <r>
    <n v="12097"/>
    <x v="1"/>
    <n v="72"/>
    <x v="3"/>
    <x v="0"/>
    <x v="0"/>
    <s v="Yes"/>
    <s v="Private"/>
    <s v="Urban"/>
    <n v="95.2"/>
    <x v="1"/>
    <n v="35"/>
    <n v="28.25"/>
    <n v="35"/>
    <x v="1"/>
    <x v="0"/>
    <s v="0"/>
    <n v="2.9073826625837683E-3"/>
  </r>
  <r>
    <n v="14000"/>
    <x v="1"/>
    <n v="72"/>
    <x v="3"/>
    <x v="1"/>
    <x v="1"/>
    <s v="Yes"/>
    <s v="Private"/>
    <s v="Urban"/>
    <n v="198.32"/>
    <x v="4"/>
    <n v="31.3"/>
    <n v="28.25"/>
    <n v="31.3"/>
    <x v="2"/>
    <x v="0"/>
    <s v="0"/>
    <n v="-2.0962608312178232E-2"/>
  </r>
  <r>
    <n v="14164"/>
    <x v="1"/>
    <n v="72"/>
    <x v="3"/>
    <x v="0"/>
    <x v="0"/>
    <s v="Yes"/>
    <s v="Private"/>
    <s v="Urban"/>
    <n v="219.91"/>
    <x v="2"/>
    <m/>
    <n v="28.25"/>
    <n v="28.25"/>
    <x v="0"/>
    <x v="1"/>
    <s v="1"/>
    <n v="0.98961981470573968"/>
  </r>
  <r>
    <n v="14431"/>
    <x v="0"/>
    <n v="72"/>
    <x v="3"/>
    <x v="1"/>
    <x v="0"/>
    <s v="Yes"/>
    <s v="Self-employed"/>
    <s v="Rural"/>
    <n v="185.49"/>
    <x v="4"/>
    <n v="37.1"/>
    <n v="28.25"/>
    <n v="37.1"/>
    <x v="1"/>
    <x v="1"/>
    <s v="1"/>
    <n v="0.99673747824271142"/>
  </r>
  <r>
    <n v="15579"/>
    <x v="0"/>
    <n v="72"/>
    <x v="3"/>
    <x v="0"/>
    <x v="0"/>
    <s v="Yes"/>
    <s v="Self-employed"/>
    <s v="Rural"/>
    <n v="99.73"/>
    <x v="0"/>
    <n v="36.700000000000003"/>
    <n v="28.25"/>
    <n v="36.700000000000003"/>
    <x v="2"/>
    <x v="0"/>
    <s v="0"/>
    <n v="-6.0994006102957467E-3"/>
  </r>
  <r>
    <n v="17308"/>
    <x v="1"/>
    <n v="72"/>
    <x v="3"/>
    <x v="1"/>
    <x v="0"/>
    <s v="Yes"/>
    <s v="Private"/>
    <s v="Urban"/>
    <n v="221.79"/>
    <x v="2"/>
    <n v="30"/>
    <n v="28.25"/>
    <n v="30"/>
    <x v="1"/>
    <x v="1"/>
    <s v="1"/>
    <n v="1.0134174062461072"/>
  </r>
  <r>
    <n v="20399"/>
    <x v="1"/>
    <n v="72"/>
    <x v="3"/>
    <x v="1"/>
    <x v="0"/>
    <s v="Yes"/>
    <s v="Private"/>
    <s v="Urban"/>
    <n v="105.51"/>
    <x v="0"/>
    <n v="32.700000000000003"/>
    <n v="28.25"/>
    <n v="32.700000000000003"/>
    <x v="1"/>
    <x v="0"/>
    <s v="0"/>
    <n v="-9.5710943289109788E-3"/>
  </r>
  <r>
    <n v="21042"/>
    <x v="1"/>
    <n v="72"/>
    <x v="3"/>
    <x v="0"/>
    <x v="0"/>
    <s v="Yes"/>
    <s v="Self-employed"/>
    <s v="Rural"/>
    <n v="103.25"/>
    <x v="0"/>
    <n v="26.9"/>
    <n v="28.25"/>
    <n v="26.9"/>
    <x v="2"/>
    <x v="0"/>
    <s v="0"/>
    <n v="-3.9829116301430597E-3"/>
  </r>
  <r>
    <n v="23410"/>
    <x v="1"/>
    <n v="72"/>
    <x v="3"/>
    <x v="0"/>
    <x v="0"/>
    <s v="Yes"/>
    <s v="Private"/>
    <s v="Rural"/>
    <n v="97.92"/>
    <x v="1"/>
    <n v="26.9"/>
    <n v="28.25"/>
    <n v="26.9"/>
    <x v="3"/>
    <x v="1"/>
    <s v="1"/>
    <n v="0.99264299080842888"/>
  </r>
  <r>
    <n v="23535"/>
    <x v="0"/>
    <n v="72"/>
    <x v="3"/>
    <x v="0"/>
    <x v="1"/>
    <s v="Yes"/>
    <s v="Self-employed"/>
    <s v="Urban"/>
    <n v="85.82"/>
    <x v="1"/>
    <n v="25"/>
    <n v="28.25"/>
    <n v="25"/>
    <x v="2"/>
    <x v="0"/>
    <s v="0"/>
    <n v="-2.3359084280761229E-2"/>
  </r>
  <r>
    <n v="24977"/>
    <x v="1"/>
    <n v="72"/>
    <x v="3"/>
    <x v="1"/>
    <x v="0"/>
    <s v="Yes"/>
    <s v="Private"/>
    <s v="Rural"/>
    <n v="74.63"/>
    <x v="1"/>
    <n v="23.1"/>
    <n v="28.25"/>
    <n v="23.1"/>
    <x v="2"/>
    <x v="1"/>
    <s v="1"/>
    <n v="0.99540060898102345"/>
  </r>
  <r>
    <n v="25483"/>
    <x v="0"/>
    <n v="72"/>
    <x v="3"/>
    <x v="0"/>
    <x v="0"/>
    <s v="Yes"/>
    <s v="Private"/>
    <s v="Rural"/>
    <n v="215.64"/>
    <x v="2"/>
    <n v="26.7"/>
    <n v="28.25"/>
    <n v="26.7"/>
    <x v="2"/>
    <x v="0"/>
    <s v="0"/>
    <n v="-2.0038881068791831E-2"/>
  </r>
  <r>
    <n v="26884"/>
    <x v="1"/>
    <n v="72"/>
    <x v="3"/>
    <x v="0"/>
    <x v="0"/>
    <s v="Yes"/>
    <s v="Self-employed"/>
    <s v="Urban"/>
    <n v="103.78"/>
    <x v="0"/>
    <n v="32.700000000000003"/>
    <n v="28.25"/>
    <n v="32.700000000000003"/>
    <x v="2"/>
    <x v="0"/>
    <s v="0"/>
    <n v="-8.9203128867532504E-3"/>
  </r>
  <r>
    <n v="27799"/>
    <x v="0"/>
    <n v="72"/>
    <x v="3"/>
    <x v="0"/>
    <x v="0"/>
    <s v="Yes"/>
    <s v="Private"/>
    <s v="Rural"/>
    <n v="209.26"/>
    <x v="2"/>
    <n v="38.1"/>
    <n v="28.25"/>
    <n v="38.1"/>
    <x v="2"/>
    <x v="0"/>
    <s v="0"/>
    <n v="7.0799142450234664E-3"/>
  </r>
  <r>
    <n v="30285"/>
    <x v="0"/>
    <n v="72"/>
    <x v="3"/>
    <x v="0"/>
    <x v="1"/>
    <s v="Yes"/>
    <s v="Self-employed"/>
    <s v="Rural"/>
    <n v="74.36"/>
    <x v="1"/>
    <n v="27.3"/>
    <n v="28.25"/>
    <n v="27.3"/>
    <x v="1"/>
    <x v="0"/>
    <s v="0"/>
    <n v="-1.8760355544709166E-2"/>
  </r>
  <r>
    <n v="30850"/>
    <x v="0"/>
    <n v="72"/>
    <x v="3"/>
    <x v="0"/>
    <x v="0"/>
    <s v="Yes"/>
    <s v="Private"/>
    <s v="Urban"/>
    <n v="81.05"/>
    <x v="1"/>
    <n v="30.3"/>
    <n v="28.25"/>
    <n v="30.3"/>
    <x v="0"/>
    <x v="0"/>
    <s v="0"/>
    <n v="1.125869221651558E-2"/>
  </r>
  <r>
    <n v="39017"/>
    <x v="1"/>
    <n v="72"/>
    <x v="3"/>
    <x v="0"/>
    <x v="0"/>
    <s v="Yes"/>
    <s v="Govt_job"/>
    <s v="Rural"/>
    <n v="118.22"/>
    <x v="0"/>
    <n v="21.9"/>
    <n v="28.25"/>
    <n v="21.9"/>
    <x v="2"/>
    <x v="0"/>
    <s v="0"/>
    <n v="-2.4016738321575297E-2"/>
  </r>
  <r>
    <n v="39784"/>
    <x v="1"/>
    <n v="72"/>
    <x v="3"/>
    <x v="0"/>
    <x v="0"/>
    <s v="Yes"/>
    <s v="Self-employed"/>
    <s v="Urban"/>
    <n v="65.12"/>
    <x v="3"/>
    <n v="28.3"/>
    <n v="28.25"/>
    <n v="28.3"/>
    <x v="1"/>
    <x v="0"/>
    <s v="0"/>
    <n v="-2.6537512184900971E-4"/>
  </r>
  <r>
    <n v="40124"/>
    <x v="0"/>
    <n v="72"/>
    <x v="3"/>
    <x v="0"/>
    <x v="0"/>
    <s v="Yes"/>
    <s v="Self-employed"/>
    <s v="Rural"/>
    <n v="72.09"/>
    <x v="1"/>
    <m/>
    <n v="28.25"/>
    <n v="28.25"/>
    <x v="3"/>
    <x v="0"/>
    <s v="0"/>
    <n v="6.9691329374699466E-3"/>
  </r>
  <r>
    <n v="42348"/>
    <x v="0"/>
    <n v="72"/>
    <x v="3"/>
    <x v="0"/>
    <x v="1"/>
    <s v="Yes"/>
    <s v="Self-employed"/>
    <s v="Urban"/>
    <n v="63.86"/>
    <x v="3"/>
    <n v="29.5"/>
    <n v="28.25"/>
    <n v="29.5"/>
    <x v="3"/>
    <x v="0"/>
    <s v="0"/>
    <n v="-6.3059345155531462E-3"/>
  </r>
  <r>
    <n v="45563"/>
    <x v="1"/>
    <n v="72"/>
    <x v="3"/>
    <x v="0"/>
    <x v="1"/>
    <s v="Yes"/>
    <s v="Self-employed"/>
    <s v="Urban"/>
    <n v="142.63"/>
    <x v="4"/>
    <n v="32.9"/>
    <n v="28.25"/>
    <n v="32.9"/>
    <x v="3"/>
    <x v="0"/>
    <s v="0"/>
    <n v="-1.7635697833969771E-2"/>
  </r>
  <r>
    <n v="45701"/>
    <x v="1"/>
    <n v="72"/>
    <x v="3"/>
    <x v="0"/>
    <x v="1"/>
    <s v="No"/>
    <s v="Self-employed"/>
    <s v="Rural"/>
    <n v="124.38"/>
    <x v="0"/>
    <n v="23.4"/>
    <n v="28.25"/>
    <n v="23.4"/>
    <x v="2"/>
    <x v="0"/>
    <s v="0"/>
    <n v="-2.2353233642066612E-2"/>
  </r>
  <r>
    <n v="47811"/>
    <x v="1"/>
    <n v="72"/>
    <x v="3"/>
    <x v="0"/>
    <x v="0"/>
    <s v="Yes"/>
    <s v="Self-employed"/>
    <s v="Urban"/>
    <n v="239.82"/>
    <x v="2"/>
    <n v="35.799999999999997"/>
    <n v="28.25"/>
    <n v="35.799999999999997"/>
    <x v="1"/>
    <x v="0"/>
    <s v="0"/>
    <n v="9.8473323563537667E-4"/>
  </r>
  <r>
    <n v="49646"/>
    <x v="0"/>
    <n v="72"/>
    <x v="3"/>
    <x v="0"/>
    <x v="1"/>
    <s v="Yes"/>
    <s v="Self-employed"/>
    <s v="Rural"/>
    <n v="113.63"/>
    <x v="0"/>
    <n v="26.5"/>
    <n v="28.25"/>
    <n v="26.5"/>
    <x v="0"/>
    <x v="0"/>
    <s v="0"/>
    <n v="5.0770179122997415E-3"/>
  </r>
  <r>
    <n v="50522"/>
    <x v="1"/>
    <n v="72"/>
    <x v="3"/>
    <x v="0"/>
    <x v="0"/>
    <s v="Yes"/>
    <s v="Govt_job"/>
    <s v="Urban"/>
    <n v="131.41"/>
    <x v="4"/>
    <n v="28.4"/>
    <n v="28.25"/>
    <n v="28.4"/>
    <x v="1"/>
    <x v="1"/>
    <s v="1"/>
    <n v="0.99020055549297925"/>
  </r>
  <r>
    <n v="51823"/>
    <x v="0"/>
    <n v="72"/>
    <x v="3"/>
    <x v="0"/>
    <x v="0"/>
    <s v="Yes"/>
    <s v="Self-employed"/>
    <s v="Urban"/>
    <n v="123.08"/>
    <x v="0"/>
    <n v="25.4"/>
    <n v="28.25"/>
    <n v="25.4"/>
    <x v="3"/>
    <x v="0"/>
    <s v="0"/>
    <n v="-4.9515288557122174E-3"/>
  </r>
  <r>
    <n v="52234"/>
    <x v="1"/>
    <n v="72"/>
    <x v="3"/>
    <x v="0"/>
    <x v="0"/>
    <s v="Yes"/>
    <s v="Govt_job"/>
    <s v="Urban"/>
    <n v="104.05"/>
    <x v="0"/>
    <n v="33.5"/>
    <n v="28.25"/>
    <n v="33.5"/>
    <x v="1"/>
    <x v="0"/>
    <s v="0"/>
    <n v="8.3449765395551927E-3"/>
  </r>
  <r>
    <n v="53525"/>
    <x v="1"/>
    <n v="72"/>
    <x v="3"/>
    <x v="0"/>
    <x v="0"/>
    <s v="Yes"/>
    <s v="Private"/>
    <s v="Urban"/>
    <n v="83.89"/>
    <x v="1"/>
    <n v="33.1"/>
    <n v="28.25"/>
    <n v="33.1"/>
    <x v="2"/>
    <x v="0"/>
    <s v="0"/>
    <n v="-1.8624213167758974E-2"/>
  </r>
  <r>
    <n v="58635"/>
    <x v="1"/>
    <n v="72"/>
    <x v="3"/>
    <x v="0"/>
    <x v="0"/>
    <s v="Yes"/>
    <s v="Self-employed"/>
    <s v="Urban"/>
    <n v="74.17"/>
    <x v="1"/>
    <n v="35.5"/>
    <n v="28.25"/>
    <n v="35.5"/>
    <x v="2"/>
    <x v="0"/>
    <s v="0"/>
    <n v="2.3467451484268098E-3"/>
  </r>
  <r>
    <n v="62456"/>
    <x v="1"/>
    <n v="72"/>
    <x v="3"/>
    <x v="0"/>
    <x v="0"/>
    <s v="Yes"/>
    <s v="Self-employed"/>
    <s v="Urban"/>
    <n v="226.88"/>
    <x v="2"/>
    <n v="36.700000000000003"/>
    <n v="28.25"/>
    <n v="36.700000000000003"/>
    <x v="2"/>
    <x v="0"/>
    <s v="0"/>
    <n v="1.6920908843949978E-2"/>
  </r>
  <r>
    <n v="66951"/>
    <x v="1"/>
    <n v="72"/>
    <x v="3"/>
    <x v="0"/>
    <x v="0"/>
    <s v="Yes"/>
    <s v="Private"/>
    <s v="Urban"/>
    <n v="206.49"/>
    <x v="2"/>
    <n v="26.3"/>
    <n v="28.25"/>
    <n v="26.3"/>
    <x v="1"/>
    <x v="0"/>
    <s v="0"/>
    <n v="-2.2401955498054977E-2"/>
  </r>
  <r>
    <n v="67667"/>
    <x v="1"/>
    <n v="72"/>
    <x v="3"/>
    <x v="1"/>
    <x v="0"/>
    <s v="Yes"/>
    <s v="Self-employed"/>
    <s v="Rural"/>
    <n v="112.12"/>
    <x v="0"/>
    <n v="30.5"/>
    <n v="28.25"/>
    <n v="30.5"/>
    <x v="1"/>
    <x v="0"/>
    <s v="0"/>
    <n v="1.0003754607589427E-2"/>
  </r>
  <r>
    <n v="68568"/>
    <x v="1"/>
    <n v="72"/>
    <x v="3"/>
    <x v="0"/>
    <x v="0"/>
    <s v="Yes"/>
    <s v="Self-employed"/>
    <s v="Rural"/>
    <n v="57.28"/>
    <x v="3"/>
    <n v="23.9"/>
    <n v="28.25"/>
    <n v="23.9"/>
    <x v="1"/>
    <x v="0"/>
    <s v="0"/>
    <n v="2.0808206383740223E-2"/>
  </r>
  <r>
    <n v="69037"/>
    <x v="1"/>
    <n v="72"/>
    <x v="3"/>
    <x v="0"/>
    <x v="0"/>
    <s v="Yes"/>
    <s v="Private"/>
    <s v="Rural"/>
    <n v="210.78"/>
    <x v="2"/>
    <n v="32.299999999999997"/>
    <n v="28.25"/>
    <n v="32.299999999999997"/>
    <x v="2"/>
    <x v="0"/>
    <s v="0"/>
    <n v="-2.1157511386191551E-2"/>
  </r>
  <r>
    <n v="72160"/>
    <x v="0"/>
    <n v="72"/>
    <x v="3"/>
    <x v="1"/>
    <x v="1"/>
    <s v="Yes"/>
    <s v="Private"/>
    <s v="Rural"/>
    <n v="60.98"/>
    <x v="3"/>
    <n v="34.9"/>
    <n v="28.25"/>
    <n v="34.9"/>
    <x v="2"/>
    <x v="0"/>
    <s v="0"/>
    <n v="2.2158872207228054E-2"/>
  </r>
  <r>
    <n v="739"/>
    <x v="1"/>
    <n v="73"/>
    <x v="3"/>
    <x v="0"/>
    <x v="0"/>
    <s v="Yes"/>
    <s v="Self-employed"/>
    <s v="Rural"/>
    <n v="79.69"/>
    <x v="1"/>
    <m/>
    <n v="28.25"/>
    <n v="28.25"/>
    <x v="2"/>
    <x v="0"/>
    <s v="0"/>
    <n v="-1.1501513321177581E-2"/>
  </r>
  <r>
    <n v="1552"/>
    <x v="0"/>
    <n v="73"/>
    <x v="3"/>
    <x v="0"/>
    <x v="0"/>
    <s v="Yes"/>
    <s v="Private"/>
    <s v="Urban"/>
    <n v="101.58"/>
    <x v="0"/>
    <n v="35.9"/>
    <n v="28.25"/>
    <n v="35.9"/>
    <x v="1"/>
    <x v="0"/>
    <s v="0"/>
    <n v="-2.0005779652093381E-2"/>
  </r>
  <r>
    <n v="2750"/>
    <x v="0"/>
    <n v="73"/>
    <x v="3"/>
    <x v="1"/>
    <x v="1"/>
    <s v="Yes"/>
    <s v="Self-employed"/>
    <s v="Rural"/>
    <n v="230.68"/>
    <x v="2"/>
    <n v="37.700000000000003"/>
    <n v="28.25"/>
    <n v="37.700000000000003"/>
    <x v="0"/>
    <x v="0"/>
    <s v="0"/>
    <n v="1.9165329711069757E-2"/>
  </r>
  <r>
    <n v="3135"/>
    <x v="1"/>
    <n v="73"/>
    <x v="3"/>
    <x v="0"/>
    <x v="0"/>
    <s v="No"/>
    <s v="Self-employed"/>
    <s v="Rural"/>
    <n v="69.349999999999994"/>
    <x v="3"/>
    <m/>
    <n v="28.25"/>
    <n v="28.25"/>
    <x v="1"/>
    <x v="0"/>
    <s v="0"/>
    <n v="-1.8707152927312048E-2"/>
  </r>
  <r>
    <n v="3842"/>
    <x v="0"/>
    <n v="73"/>
    <x v="3"/>
    <x v="0"/>
    <x v="0"/>
    <s v="Yes"/>
    <s v="Private"/>
    <s v="Rural"/>
    <n v="86.57"/>
    <x v="1"/>
    <n v="28.5"/>
    <n v="28.25"/>
    <n v="28.5"/>
    <x v="2"/>
    <x v="0"/>
    <s v="0"/>
    <n v="-7.1840253198238889E-3"/>
  </r>
  <r>
    <n v="7222"/>
    <x v="1"/>
    <n v="73"/>
    <x v="3"/>
    <x v="0"/>
    <x v="0"/>
    <s v="Yes"/>
    <s v="Self-employed"/>
    <s v="Urban"/>
    <n v="88.52"/>
    <x v="1"/>
    <n v="20.8"/>
    <n v="28.25"/>
    <n v="20.8"/>
    <x v="2"/>
    <x v="0"/>
    <s v="0"/>
    <n v="1.4573730922896022E-2"/>
  </r>
  <r>
    <n v="7665"/>
    <x v="1"/>
    <n v="73"/>
    <x v="3"/>
    <x v="0"/>
    <x v="0"/>
    <s v="Yes"/>
    <s v="Private"/>
    <s v="Rural"/>
    <n v="98.34"/>
    <x v="1"/>
    <n v="30.9"/>
    <n v="28.25"/>
    <n v="30.9"/>
    <x v="0"/>
    <x v="0"/>
    <s v="0"/>
    <n v="-2.3740588748956144E-2"/>
  </r>
  <r>
    <n v="11394"/>
    <x v="0"/>
    <n v="73"/>
    <x v="3"/>
    <x v="0"/>
    <x v="1"/>
    <s v="Yes"/>
    <s v="Private"/>
    <s v="Rural"/>
    <n v="82.15"/>
    <x v="1"/>
    <n v="31.6"/>
    <n v="28.25"/>
    <n v="31.6"/>
    <x v="2"/>
    <x v="0"/>
    <s v="0"/>
    <n v="5.3630751735840978E-3"/>
  </r>
  <r>
    <n v="12037"/>
    <x v="1"/>
    <n v="73"/>
    <x v="3"/>
    <x v="0"/>
    <x v="0"/>
    <s v="Yes"/>
    <s v="Self-employed"/>
    <s v="Rural"/>
    <n v="77.290000000000006"/>
    <x v="1"/>
    <n v="22.6"/>
    <n v="28.25"/>
    <n v="22.6"/>
    <x v="1"/>
    <x v="0"/>
    <s v="0"/>
    <n v="-7.2896384462403209E-3"/>
  </r>
  <r>
    <n v="12336"/>
    <x v="1"/>
    <n v="73"/>
    <x v="3"/>
    <x v="0"/>
    <x v="0"/>
    <s v="Yes"/>
    <s v="Self-employed"/>
    <s v="Urban"/>
    <n v="87.56"/>
    <x v="1"/>
    <n v="24.1"/>
    <n v="28.25"/>
    <n v="24.1"/>
    <x v="1"/>
    <x v="0"/>
    <s v="0"/>
    <n v="6.9123813624526577E-3"/>
  </r>
  <r>
    <n v="13602"/>
    <x v="0"/>
    <n v="73"/>
    <x v="3"/>
    <x v="1"/>
    <x v="0"/>
    <s v="Yes"/>
    <s v="Self-employed"/>
    <s v="Rural"/>
    <n v="102.06"/>
    <x v="0"/>
    <m/>
    <n v="28.25"/>
    <n v="28.25"/>
    <x v="0"/>
    <x v="0"/>
    <s v="0"/>
    <n v="-1.4761014903592395E-2"/>
  </r>
  <r>
    <n v="13620"/>
    <x v="1"/>
    <n v="73"/>
    <x v="3"/>
    <x v="0"/>
    <x v="0"/>
    <s v="Yes"/>
    <s v="Self-employed"/>
    <s v="Urban"/>
    <n v="100.49"/>
    <x v="0"/>
    <n v="23.7"/>
    <n v="28.25"/>
    <n v="23.7"/>
    <x v="3"/>
    <x v="0"/>
    <s v="0"/>
    <n v="1.6091392198577293E-2"/>
  </r>
  <r>
    <n v="16260"/>
    <x v="0"/>
    <n v="73"/>
    <x v="3"/>
    <x v="0"/>
    <x v="1"/>
    <s v="Yes"/>
    <s v="Self-employed"/>
    <s v="Rural"/>
    <n v="189.45"/>
    <x v="4"/>
    <n v="32.200000000000003"/>
    <n v="28.25"/>
    <n v="32.200000000000003"/>
    <x v="1"/>
    <x v="0"/>
    <s v="0"/>
    <n v="-5.2279541231764984E-3"/>
  </r>
  <r>
    <n v="17466"/>
    <x v="0"/>
    <n v="73"/>
    <x v="3"/>
    <x v="0"/>
    <x v="0"/>
    <s v="No"/>
    <s v="Govt_job"/>
    <s v="Rural"/>
    <n v="79.59"/>
    <x v="1"/>
    <n v="31.4"/>
    <n v="28.25"/>
    <n v="31.4"/>
    <x v="3"/>
    <x v="0"/>
    <s v="0"/>
    <n v="-5.0990766398920475E-3"/>
  </r>
  <r>
    <n v="18684"/>
    <x v="1"/>
    <n v="73"/>
    <x v="3"/>
    <x v="0"/>
    <x v="0"/>
    <s v="Yes"/>
    <s v="Self-employed"/>
    <s v="Rural"/>
    <n v="89.45"/>
    <x v="1"/>
    <n v="30.3"/>
    <n v="28.25"/>
    <n v="30.3"/>
    <x v="2"/>
    <x v="0"/>
    <s v="0"/>
    <n v="-7.3189834665064292E-3"/>
  </r>
  <r>
    <n v="19199"/>
    <x v="1"/>
    <n v="73"/>
    <x v="3"/>
    <x v="1"/>
    <x v="0"/>
    <s v="Yes"/>
    <s v="Private"/>
    <s v="Rural"/>
    <n v="217.84"/>
    <x v="2"/>
    <m/>
    <n v="28.25"/>
    <n v="28.25"/>
    <x v="1"/>
    <x v="0"/>
    <s v="0"/>
    <n v="1.4580031729503017E-2"/>
  </r>
  <r>
    <n v="20391"/>
    <x v="1"/>
    <n v="73"/>
    <x v="3"/>
    <x v="0"/>
    <x v="0"/>
    <s v="Yes"/>
    <s v="Govt_job"/>
    <s v="Rural"/>
    <n v="65.930000000000007"/>
    <x v="3"/>
    <n v="30.3"/>
    <n v="28.25"/>
    <n v="30.3"/>
    <x v="1"/>
    <x v="0"/>
    <s v="0"/>
    <n v="-2.1637244828057883E-2"/>
  </r>
  <r>
    <n v="21826"/>
    <x v="0"/>
    <n v="73"/>
    <x v="3"/>
    <x v="0"/>
    <x v="0"/>
    <s v="Yes"/>
    <s v="Self-employed"/>
    <s v="Rural"/>
    <n v="101.25"/>
    <x v="0"/>
    <n v="29.4"/>
    <n v="28.25"/>
    <n v="29.4"/>
    <x v="2"/>
    <x v="0"/>
    <s v="0"/>
    <n v="4.7076564891741666E-3"/>
  </r>
  <r>
    <n v="27660"/>
    <x v="1"/>
    <n v="73"/>
    <x v="3"/>
    <x v="1"/>
    <x v="0"/>
    <s v="No"/>
    <s v="Self-employed"/>
    <s v="Rural"/>
    <n v="198.3"/>
    <x v="4"/>
    <n v="54.3"/>
    <n v="28.25"/>
    <n v="54.3"/>
    <x v="2"/>
    <x v="0"/>
    <s v="0"/>
    <n v="9.5088785500190946E-3"/>
  </r>
  <r>
    <n v="28513"/>
    <x v="1"/>
    <n v="73"/>
    <x v="3"/>
    <x v="0"/>
    <x v="0"/>
    <s v="Yes"/>
    <s v="Private"/>
    <s v="Rural"/>
    <n v="88.98"/>
    <x v="1"/>
    <n v="20.6"/>
    <n v="28.25"/>
    <n v="20.6"/>
    <x v="3"/>
    <x v="0"/>
    <s v="0"/>
    <n v="-2.0281666614851597E-2"/>
  </r>
  <r>
    <n v="29314"/>
    <x v="1"/>
    <n v="73"/>
    <x v="3"/>
    <x v="1"/>
    <x v="1"/>
    <s v="Yes"/>
    <s v="Govt_job"/>
    <s v="Urban"/>
    <n v="67.38"/>
    <x v="3"/>
    <n v="32.799999999999997"/>
    <n v="28.25"/>
    <n v="32.799999999999997"/>
    <x v="2"/>
    <x v="0"/>
    <s v="0"/>
    <n v="1.7895009080667879E-2"/>
  </r>
  <r>
    <n v="30692"/>
    <x v="0"/>
    <n v="73"/>
    <x v="3"/>
    <x v="0"/>
    <x v="0"/>
    <s v="Yes"/>
    <s v="Private"/>
    <s v="Rural"/>
    <n v="82.13"/>
    <x v="1"/>
    <n v="28.5"/>
    <n v="28.25"/>
    <n v="28.5"/>
    <x v="1"/>
    <x v="0"/>
    <s v="0"/>
    <n v="-1.5628698895350394E-2"/>
  </r>
  <r>
    <n v="31421"/>
    <x v="0"/>
    <n v="73"/>
    <x v="3"/>
    <x v="0"/>
    <x v="1"/>
    <s v="Yes"/>
    <s v="Govt_job"/>
    <s v="Rural"/>
    <n v="219.73"/>
    <x v="2"/>
    <n v="28.6"/>
    <n v="28.25"/>
    <n v="28.6"/>
    <x v="1"/>
    <x v="1"/>
    <s v="1"/>
    <n v="1.0193083167124704"/>
  </r>
  <r>
    <n v="32638"/>
    <x v="1"/>
    <n v="73"/>
    <x v="3"/>
    <x v="1"/>
    <x v="0"/>
    <s v="Yes"/>
    <s v="Self-employed"/>
    <s v="Rural"/>
    <n v="124.78"/>
    <x v="0"/>
    <n v="35.6"/>
    <n v="28.25"/>
    <n v="35.6"/>
    <x v="1"/>
    <x v="0"/>
    <s v="0"/>
    <n v="-1.0319707896053321E-2"/>
  </r>
  <r>
    <n v="33532"/>
    <x v="1"/>
    <n v="73"/>
    <x v="3"/>
    <x v="0"/>
    <x v="1"/>
    <s v="Yes"/>
    <s v="Private"/>
    <s v="Rural"/>
    <n v="102.46"/>
    <x v="0"/>
    <n v="29.7"/>
    <n v="28.25"/>
    <n v="29.7"/>
    <x v="1"/>
    <x v="0"/>
    <s v="0"/>
    <n v="1.7899527435718356E-2"/>
  </r>
  <r>
    <n v="34287"/>
    <x v="1"/>
    <n v="73"/>
    <x v="3"/>
    <x v="0"/>
    <x v="0"/>
    <s v="Yes"/>
    <s v="Self-employed"/>
    <s v="Rural"/>
    <n v="98.69"/>
    <x v="1"/>
    <n v="27.6"/>
    <n v="28.25"/>
    <n v="27.6"/>
    <x v="0"/>
    <x v="0"/>
    <s v="0"/>
    <n v="-4.7494388363388427E-3"/>
  </r>
  <r>
    <n v="35446"/>
    <x v="0"/>
    <n v="73"/>
    <x v="3"/>
    <x v="0"/>
    <x v="0"/>
    <s v="Yes"/>
    <s v="Govt_job"/>
    <s v="Rural"/>
    <n v="208.69"/>
    <x v="2"/>
    <n v="30"/>
    <n v="28.25"/>
    <n v="30"/>
    <x v="0"/>
    <x v="0"/>
    <s v="0"/>
    <n v="-2.4535374213013071E-2"/>
  </r>
  <r>
    <n v="39659"/>
    <x v="1"/>
    <n v="73"/>
    <x v="3"/>
    <x v="0"/>
    <x v="0"/>
    <s v="Yes"/>
    <s v="Govt_job"/>
    <s v="Urban"/>
    <n v="219.53"/>
    <x v="2"/>
    <n v="40.9"/>
    <n v="28.25"/>
    <n v="40.9"/>
    <x v="1"/>
    <x v="0"/>
    <s v="0"/>
    <n v="2.3529975019339695E-2"/>
  </r>
  <r>
    <n v="43892"/>
    <x v="1"/>
    <n v="73"/>
    <x v="3"/>
    <x v="0"/>
    <x v="0"/>
    <s v="Yes"/>
    <s v="Private"/>
    <s v="Rural"/>
    <n v="81.78"/>
    <x v="1"/>
    <n v="28.8"/>
    <n v="28.25"/>
    <n v="28.8"/>
    <x v="1"/>
    <x v="0"/>
    <s v="0"/>
    <n v="-9.9886350516904428E-3"/>
  </r>
  <r>
    <n v="45751"/>
    <x v="0"/>
    <n v="73"/>
    <x v="3"/>
    <x v="1"/>
    <x v="0"/>
    <s v="Yes"/>
    <s v="Self-employed"/>
    <s v="Rural"/>
    <n v="202.57"/>
    <x v="2"/>
    <n v="37.4"/>
    <n v="28.25"/>
    <n v="37.4"/>
    <x v="1"/>
    <x v="0"/>
    <s v="0"/>
    <n v="-1.8349876763155359E-2"/>
  </r>
  <r>
    <n v="49789"/>
    <x v="1"/>
    <n v="73"/>
    <x v="3"/>
    <x v="0"/>
    <x v="0"/>
    <s v="No"/>
    <s v="Govt_job"/>
    <s v="Urban"/>
    <n v="62.99"/>
    <x v="3"/>
    <n v="25.4"/>
    <n v="28.25"/>
    <n v="25.4"/>
    <x v="2"/>
    <x v="0"/>
    <s v="0"/>
    <n v="7.0264788084037633E-3"/>
  </r>
  <r>
    <n v="50363"/>
    <x v="1"/>
    <n v="73"/>
    <x v="3"/>
    <x v="1"/>
    <x v="0"/>
    <s v="Yes"/>
    <s v="Private"/>
    <s v="Rural"/>
    <n v="60.98"/>
    <x v="3"/>
    <n v="29.9"/>
    <n v="28.25"/>
    <n v="29.9"/>
    <x v="2"/>
    <x v="0"/>
    <s v="0"/>
    <n v="-7.9548745708875983E-3"/>
  </r>
  <r>
    <n v="52808"/>
    <x v="0"/>
    <n v="73"/>
    <x v="3"/>
    <x v="0"/>
    <x v="0"/>
    <s v="Yes"/>
    <s v="Private"/>
    <s v="Urban"/>
    <n v="84.11"/>
    <x v="1"/>
    <n v="27.9"/>
    <n v="28.25"/>
    <n v="27.9"/>
    <x v="1"/>
    <x v="0"/>
    <s v="0"/>
    <n v="1.2311649100072703E-2"/>
  </r>
  <r>
    <n v="53440"/>
    <x v="1"/>
    <n v="73"/>
    <x v="3"/>
    <x v="1"/>
    <x v="0"/>
    <s v="Yes"/>
    <s v="Private"/>
    <s v="Rural"/>
    <n v="190.14"/>
    <x v="4"/>
    <n v="36.5"/>
    <n v="28.25"/>
    <n v="36.5"/>
    <x v="1"/>
    <x v="1"/>
    <s v="1"/>
    <n v="1.0065540424803077"/>
  </r>
  <r>
    <n v="56573"/>
    <x v="0"/>
    <n v="73"/>
    <x v="3"/>
    <x v="0"/>
    <x v="0"/>
    <s v="Yes"/>
    <s v="Private"/>
    <s v="Rural"/>
    <n v="121.83"/>
    <x v="0"/>
    <n v="30.3"/>
    <n v="28.25"/>
    <n v="30.3"/>
    <x v="2"/>
    <x v="0"/>
    <s v="0"/>
    <n v="-1.0832465909549515E-2"/>
  </r>
  <r>
    <n v="58631"/>
    <x v="0"/>
    <n v="73"/>
    <x v="3"/>
    <x v="1"/>
    <x v="0"/>
    <s v="Yes"/>
    <s v="Self-employed"/>
    <s v="Urban"/>
    <n v="194.99"/>
    <x v="4"/>
    <n v="32.799999999999997"/>
    <n v="28.25"/>
    <n v="32.799999999999997"/>
    <x v="1"/>
    <x v="1"/>
    <s v="1"/>
    <n v="1.0106234901266358"/>
  </r>
  <r>
    <n v="59157"/>
    <x v="0"/>
    <n v="73"/>
    <x v="3"/>
    <x v="1"/>
    <x v="0"/>
    <s v="Yes"/>
    <s v="Private"/>
    <s v="Urban"/>
    <n v="88.34"/>
    <x v="1"/>
    <n v="27.5"/>
    <n v="28.25"/>
    <n v="27.5"/>
    <x v="1"/>
    <x v="0"/>
    <s v="0"/>
    <n v="4.1457656898322313E-3"/>
  </r>
  <r>
    <n v="60235"/>
    <x v="0"/>
    <n v="73"/>
    <x v="3"/>
    <x v="0"/>
    <x v="1"/>
    <s v="Yes"/>
    <s v="Private"/>
    <s v="Rural"/>
    <n v="72.42"/>
    <x v="1"/>
    <n v="27.6"/>
    <n v="28.25"/>
    <n v="27.6"/>
    <x v="1"/>
    <x v="0"/>
    <s v="0"/>
    <n v="1.8275940746482738E-2"/>
  </r>
  <r>
    <n v="65419"/>
    <x v="0"/>
    <n v="73"/>
    <x v="3"/>
    <x v="0"/>
    <x v="1"/>
    <s v="Yes"/>
    <s v="Govt_job"/>
    <s v="Rural"/>
    <n v="70.23"/>
    <x v="1"/>
    <n v="28.1"/>
    <n v="28.25"/>
    <n v="28.1"/>
    <x v="1"/>
    <x v="0"/>
    <s v="0"/>
    <n v="-1.580339106344204E-2"/>
  </r>
  <r>
    <n v="67159"/>
    <x v="0"/>
    <n v="73"/>
    <x v="3"/>
    <x v="1"/>
    <x v="0"/>
    <s v="No"/>
    <s v="Govt_job"/>
    <s v="Urban"/>
    <n v="71.290000000000006"/>
    <x v="1"/>
    <n v="37.700000000000003"/>
    <n v="28.25"/>
    <n v="37.700000000000003"/>
    <x v="1"/>
    <x v="0"/>
    <s v="0"/>
    <n v="1.3386764073522095E-2"/>
  </r>
  <r>
    <n v="67956"/>
    <x v="1"/>
    <n v="73"/>
    <x v="3"/>
    <x v="0"/>
    <x v="0"/>
    <s v="Yes"/>
    <s v="Private"/>
    <s v="Urban"/>
    <n v="90.01"/>
    <x v="1"/>
    <n v="32.4"/>
    <n v="28.25"/>
    <n v="32.4"/>
    <x v="2"/>
    <x v="0"/>
    <s v="0"/>
    <n v="1.1002843239397786E-2"/>
  </r>
  <r>
    <n v="68356"/>
    <x v="1"/>
    <n v="73"/>
    <x v="3"/>
    <x v="0"/>
    <x v="0"/>
    <s v="Yes"/>
    <s v="Self-employed"/>
    <s v="Urban"/>
    <n v="70.94"/>
    <x v="1"/>
    <n v="34.4"/>
    <n v="28.25"/>
    <n v="34.4"/>
    <x v="1"/>
    <x v="1"/>
    <s v="1"/>
    <n v="1.0120642526291359"/>
  </r>
  <r>
    <n v="69404"/>
    <x v="0"/>
    <n v="73"/>
    <x v="3"/>
    <x v="0"/>
    <x v="0"/>
    <s v="Yes"/>
    <s v="Govt_job"/>
    <s v="Rural"/>
    <n v="76.45"/>
    <x v="1"/>
    <n v="28.7"/>
    <n v="28.25"/>
    <n v="28.7"/>
    <x v="0"/>
    <x v="0"/>
    <s v="0"/>
    <n v="6.5440120216019861E-4"/>
  </r>
  <r>
    <n v="69979"/>
    <x v="0"/>
    <n v="73"/>
    <x v="3"/>
    <x v="0"/>
    <x v="0"/>
    <s v="Yes"/>
    <s v="Self-employed"/>
    <s v="Rural"/>
    <n v="231.43"/>
    <x v="2"/>
    <n v="23"/>
    <n v="28.25"/>
    <n v="23"/>
    <x v="3"/>
    <x v="0"/>
    <s v="0"/>
    <n v="-5.1293638750953387E-3"/>
  </r>
  <r>
    <n v="70845"/>
    <x v="0"/>
    <n v="73"/>
    <x v="3"/>
    <x v="0"/>
    <x v="1"/>
    <s v="Yes"/>
    <s v="Private"/>
    <s v="Rural"/>
    <n v="62.44"/>
    <x v="3"/>
    <n v="25.2"/>
    <n v="28.25"/>
    <n v="25.2"/>
    <x v="3"/>
    <x v="0"/>
    <s v="0"/>
    <n v="-1.0466380338621096E-2"/>
  </r>
  <r>
    <n v="72398"/>
    <x v="1"/>
    <n v="73"/>
    <x v="3"/>
    <x v="1"/>
    <x v="0"/>
    <s v="Yes"/>
    <s v="Private"/>
    <s v="Urban"/>
    <n v="110.38"/>
    <x v="0"/>
    <n v="26.3"/>
    <n v="28.25"/>
    <n v="26.3"/>
    <x v="1"/>
    <x v="0"/>
    <s v="0"/>
    <n v="-2.1354190508500017E-3"/>
  </r>
  <r>
    <n v="491"/>
    <x v="1"/>
    <n v="74"/>
    <x v="3"/>
    <x v="0"/>
    <x v="0"/>
    <s v="Yes"/>
    <s v="Self-employed"/>
    <s v="Urban"/>
    <n v="74.959999999999994"/>
    <x v="1"/>
    <n v="26.6"/>
    <n v="28.25"/>
    <n v="26.6"/>
    <x v="1"/>
    <x v="1"/>
    <s v="1"/>
    <n v="0.99765197914702242"/>
  </r>
  <r>
    <n v="768"/>
    <x v="1"/>
    <n v="74"/>
    <x v="3"/>
    <x v="0"/>
    <x v="0"/>
    <s v="Yes"/>
    <s v="Self-employed"/>
    <s v="Urban"/>
    <n v="68.180000000000007"/>
    <x v="3"/>
    <n v="27.3"/>
    <n v="28.25"/>
    <n v="27.3"/>
    <x v="2"/>
    <x v="0"/>
    <s v="0"/>
    <n v="1.7502941059276432E-2"/>
  </r>
  <r>
    <n v="1301"/>
    <x v="1"/>
    <n v="74"/>
    <x v="3"/>
    <x v="0"/>
    <x v="0"/>
    <s v="No"/>
    <s v="Self-employed"/>
    <s v="Urban"/>
    <n v="204.77"/>
    <x v="2"/>
    <n v="40.799999999999997"/>
    <n v="28.25"/>
    <n v="40.799999999999997"/>
    <x v="1"/>
    <x v="0"/>
    <s v="0"/>
    <n v="-1.2514168449004609E-2"/>
  </r>
  <r>
    <n v="4692"/>
    <x v="1"/>
    <n v="74"/>
    <x v="3"/>
    <x v="0"/>
    <x v="0"/>
    <s v="Yes"/>
    <s v="Govt_job"/>
    <s v="Urban"/>
    <n v="251.99"/>
    <x v="2"/>
    <n v="25.5"/>
    <n v="28.25"/>
    <n v="25.5"/>
    <x v="1"/>
    <x v="0"/>
    <s v="0"/>
    <n v="-1.16322310517335E-3"/>
  </r>
  <r>
    <n v="7547"/>
    <x v="0"/>
    <n v="74"/>
    <x v="3"/>
    <x v="0"/>
    <x v="0"/>
    <s v="Yes"/>
    <s v="Private"/>
    <s v="Urban"/>
    <n v="72.959999999999994"/>
    <x v="1"/>
    <n v="31.3"/>
    <n v="28.25"/>
    <n v="31.3"/>
    <x v="3"/>
    <x v="1"/>
    <s v="1"/>
    <n v="0.98555728825601641"/>
  </r>
  <r>
    <n v="8045"/>
    <x v="1"/>
    <n v="74"/>
    <x v="3"/>
    <x v="1"/>
    <x v="0"/>
    <s v="Yes"/>
    <s v="Private"/>
    <s v="Urban"/>
    <n v="70.28"/>
    <x v="1"/>
    <n v="21.8"/>
    <n v="28.25"/>
    <n v="21.8"/>
    <x v="1"/>
    <x v="1"/>
    <s v="1"/>
    <n v="0.99300712783330314"/>
  </r>
  <r>
    <n v="10636"/>
    <x v="1"/>
    <n v="74"/>
    <x v="3"/>
    <x v="0"/>
    <x v="0"/>
    <s v="Yes"/>
    <s v="Self-employed"/>
    <s v="Rural"/>
    <n v="82.27"/>
    <x v="1"/>
    <n v="23.6"/>
    <n v="28.25"/>
    <n v="23.6"/>
    <x v="2"/>
    <x v="0"/>
    <s v="0"/>
    <n v="-1.2267480418560895E-2"/>
  </r>
  <r>
    <n v="12279"/>
    <x v="0"/>
    <n v="74"/>
    <x v="3"/>
    <x v="0"/>
    <x v="0"/>
    <s v="Yes"/>
    <s v="Private"/>
    <s v="Urban"/>
    <n v="227.94"/>
    <x v="2"/>
    <n v="26"/>
    <n v="28.25"/>
    <n v="26"/>
    <x v="0"/>
    <x v="0"/>
    <s v="0"/>
    <n v="-4.7898482214022544E-3"/>
  </r>
  <r>
    <n v="12662"/>
    <x v="0"/>
    <n v="74"/>
    <x v="3"/>
    <x v="1"/>
    <x v="0"/>
    <s v="Yes"/>
    <s v="Self-employed"/>
    <s v="Urban"/>
    <n v="112.54"/>
    <x v="0"/>
    <n v="27.7"/>
    <n v="28.25"/>
    <n v="27.7"/>
    <x v="2"/>
    <x v="0"/>
    <s v="0"/>
    <n v="6.2595766406283175E-4"/>
  </r>
  <r>
    <n v="12982"/>
    <x v="0"/>
    <n v="74"/>
    <x v="3"/>
    <x v="0"/>
    <x v="0"/>
    <s v="Yes"/>
    <s v="Self-employed"/>
    <s v="Urban"/>
    <n v="186.17"/>
    <x v="4"/>
    <n v="44.3"/>
    <n v="28.25"/>
    <n v="44.3"/>
    <x v="0"/>
    <x v="0"/>
    <s v="0"/>
    <n v="2.0947939194535858E-2"/>
  </r>
  <r>
    <n v="13764"/>
    <x v="1"/>
    <n v="74"/>
    <x v="3"/>
    <x v="0"/>
    <x v="0"/>
    <s v="Yes"/>
    <s v="Private"/>
    <s v="Urban"/>
    <n v="116.04"/>
    <x v="0"/>
    <n v="30.9"/>
    <n v="28.25"/>
    <n v="30.9"/>
    <x v="1"/>
    <x v="0"/>
    <s v="0"/>
    <n v="7.4674561510043539E-3"/>
  </r>
  <r>
    <n v="14489"/>
    <x v="1"/>
    <n v="74"/>
    <x v="3"/>
    <x v="0"/>
    <x v="0"/>
    <s v="No"/>
    <s v="Self-employed"/>
    <s v="Urban"/>
    <n v="89.52"/>
    <x v="1"/>
    <n v="39.200000000000003"/>
    <n v="28.25"/>
    <n v="39.200000000000003"/>
    <x v="0"/>
    <x v="0"/>
    <s v="0"/>
    <n v="-1.7758395124054676E-2"/>
  </r>
  <r>
    <n v="19681"/>
    <x v="1"/>
    <n v="74"/>
    <x v="3"/>
    <x v="0"/>
    <x v="0"/>
    <s v="Yes"/>
    <s v="Self-employed"/>
    <s v="Urban"/>
    <n v="99.21"/>
    <x v="0"/>
    <n v="22.1"/>
    <n v="28.25"/>
    <n v="22.1"/>
    <x v="1"/>
    <x v="0"/>
    <s v="0"/>
    <n v="4.5758137549198104E-3"/>
  </r>
  <r>
    <n v="22147"/>
    <x v="1"/>
    <n v="74"/>
    <x v="3"/>
    <x v="0"/>
    <x v="0"/>
    <s v="Yes"/>
    <s v="Private"/>
    <s v="Urban"/>
    <n v="203.01"/>
    <x v="2"/>
    <n v="25.4"/>
    <n v="28.25"/>
    <n v="25.4"/>
    <x v="1"/>
    <x v="0"/>
    <s v="0"/>
    <n v="-4.0053949326604886E-3"/>
  </r>
  <r>
    <n v="28674"/>
    <x v="1"/>
    <n v="74"/>
    <x v="3"/>
    <x v="1"/>
    <x v="0"/>
    <s v="Yes"/>
    <s v="Self-employed"/>
    <s v="Urban"/>
    <n v="205.84"/>
    <x v="2"/>
    <n v="54.6"/>
    <n v="28.25"/>
    <n v="54.6"/>
    <x v="1"/>
    <x v="0"/>
    <s v="0"/>
    <n v="1.7019625697837347E-2"/>
  </r>
  <r>
    <n v="28716"/>
    <x v="1"/>
    <n v="74"/>
    <x v="3"/>
    <x v="0"/>
    <x v="0"/>
    <s v="Yes"/>
    <s v="Self-employed"/>
    <s v="Rural"/>
    <n v="94.67"/>
    <x v="1"/>
    <n v="19.7"/>
    <n v="28.25"/>
    <n v="19.7"/>
    <x v="0"/>
    <x v="0"/>
    <s v="0"/>
    <n v="3.3357013621249819E-3"/>
  </r>
  <r>
    <n v="35648"/>
    <x v="1"/>
    <n v="74"/>
    <x v="3"/>
    <x v="0"/>
    <x v="0"/>
    <s v="Yes"/>
    <s v="Self-employed"/>
    <s v="Rural"/>
    <n v="95.94"/>
    <x v="1"/>
    <n v="27"/>
    <n v="28.25"/>
    <n v="27"/>
    <x v="1"/>
    <x v="0"/>
    <s v="0"/>
    <n v="-1.6970261434159202E-2"/>
  </r>
  <r>
    <n v="36620"/>
    <x v="1"/>
    <n v="74"/>
    <x v="3"/>
    <x v="0"/>
    <x v="0"/>
    <s v="Yes"/>
    <s v="Private"/>
    <s v="Rural"/>
    <n v="66.319999999999993"/>
    <x v="3"/>
    <n v="34.4"/>
    <n v="28.25"/>
    <n v="34.4"/>
    <x v="2"/>
    <x v="0"/>
    <s v="0"/>
    <n v="-2.4482686026766943E-2"/>
  </r>
  <r>
    <n v="36728"/>
    <x v="0"/>
    <n v="74"/>
    <x v="3"/>
    <x v="0"/>
    <x v="0"/>
    <s v="Yes"/>
    <s v="Private"/>
    <s v="Urban"/>
    <n v="79.44"/>
    <x v="1"/>
    <n v="32.799999999999997"/>
    <n v="28.25"/>
    <n v="32.799999999999997"/>
    <x v="1"/>
    <x v="0"/>
    <s v="0"/>
    <n v="2.2577179984158452E-2"/>
  </r>
  <r>
    <n v="36946"/>
    <x v="0"/>
    <n v="74"/>
    <x v="3"/>
    <x v="0"/>
    <x v="0"/>
    <s v="Yes"/>
    <s v="Private"/>
    <s v="Rural"/>
    <n v="92.67"/>
    <x v="1"/>
    <n v="26.3"/>
    <n v="28.25"/>
    <n v="26.3"/>
    <x v="2"/>
    <x v="0"/>
    <s v="0"/>
    <n v="2.0083934998455906E-2"/>
  </r>
  <r>
    <n v="38804"/>
    <x v="0"/>
    <n v="74"/>
    <x v="3"/>
    <x v="0"/>
    <x v="0"/>
    <s v="Yes"/>
    <s v="Private"/>
    <s v="Rural"/>
    <n v="83.5"/>
    <x v="1"/>
    <n v="26.7"/>
    <n v="28.25"/>
    <n v="26.7"/>
    <x v="0"/>
    <x v="0"/>
    <s v="0"/>
    <n v="-1.195556567900477E-2"/>
  </r>
  <r>
    <n v="39105"/>
    <x v="0"/>
    <n v="74"/>
    <x v="3"/>
    <x v="0"/>
    <x v="0"/>
    <s v="Yes"/>
    <s v="Self-employed"/>
    <s v="Rural"/>
    <n v="60.98"/>
    <x v="3"/>
    <m/>
    <n v="28.25"/>
    <n v="28.25"/>
    <x v="1"/>
    <x v="1"/>
    <s v="1"/>
    <n v="1.0191020914310958"/>
  </r>
  <r>
    <n v="40850"/>
    <x v="1"/>
    <n v="74"/>
    <x v="3"/>
    <x v="0"/>
    <x v="0"/>
    <s v="Yes"/>
    <s v="Govt_job"/>
    <s v="Urban"/>
    <n v="111.94"/>
    <x v="0"/>
    <n v="21.7"/>
    <n v="28.25"/>
    <n v="21.7"/>
    <x v="1"/>
    <x v="0"/>
    <s v="0"/>
    <n v="-3.7195167539590237E-3"/>
  </r>
  <r>
    <n v="41362"/>
    <x v="1"/>
    <n v="74"/>
    <x v="3"/>
    <x v="0"/>
    <x v="0"/>
    <s v="Yes"/>
    <s v="Self-employed"/>
    <s v="Rural"/>
    <n v="72.540000000000006"/>
    <x v="1"/>
    <n v="28.4"/>
    <n v="28.25"/>
    <n v="28.4"/>
    <x v="1"/>
    <x v="0"/>
    <s v="0"/>
    <n v="1.1008917238243322E-3"/>
  </r>
  <r>
    <n v="42703"/>
    <x v="0"/>
    <n v="74"/>
    <x v="3"/>
    <x v="0"/>
    <x v="0"/>
    <s v="Yes"/>
    <s v="Self-employed"/>
    <s v="Urban"/>
    <n v="61.78"/>
    <x v="3"/>
    <n v="25.8"/>
    <n v="28.25"/>
    <n v="25.8"/>
    <x v="0"/>
    <x v="0"/>
    <s v="0"/>
    <n v="-1.3833301133789278E-2"/>
  </r>
  <r>
    <n v="44259"/>
    <x v="1"/>
    <n v="74"/>
    <x v="3"/>
    <x v="0"/>
    <x v="0"/>
    <s v="Yes"/>
    <s v="Private"/>
    <s v="Urban"/>
    <n v="130.37"/>
    <x v="4"/>
    <n v="26.3"/>
    <n v="28.25"/>
    <n v="26.3"/>
    <x v="0"/>
    <x v="0"/>
    <s v="0"/>
    <n v="-1.8393993934252645E-2"/>
  </r>
  <r>
    <n v="45277"/>
    <x v="1"/>
    <n v="74"/>
    <x v="3"/>
    <x v="0"/>
    <x v="0"/>
    <s v="Yes"/>
    <s v="Private"/>
    <s v="Rural"/>
    <n v="231.61"/>
    <x v="2"/>
    <n v="34.6"/>
    <n v="28.25"/>
    <n v="34.6"/>
    <x v="2"/>
    <x v="1"/>
    <s v="1"/>
    <n v="0.98554639140162592"/>
  </r>
  <r>
    <n v="45795"/>
    <x v="1"/>
    <n v="74"/>
    <x v="3"/>
    <x v="0"/>
    <x v="0"/>
    <s v="Yes"/>
    <s v="Private"/>
    <s v="Urban"/>
    <n v="158.9"/>
    <x v="4"/>
    <n v="32.4"/>
    <n v="28.25"/>
    <n v="32.4"/>
    <x v="2"/>
    <x v="0"/>
    <s v="0"/>
    <n v="1.3388326221062586E-2"/>
  </r>
  <r>
    <n v="46891"/>
    <x v="1"/>
    <n v="74"/>
    <x v="3"/>
    <x v="0"/>
    <x v="0"/>
    <s v="Yes"/>
    <s v="Private"/>
    <s v="Rural"/>
    <n v="68.34"/>
    <x v="3"/>
    <n v="39.299999999999997"/>
    <n v="28.25"/>
    <n v="39.299999999999997"/>
    <x v="0"/>
    <x v="0"/>
    <s v="0"/>
    <n v="7.7562448126772768E-3"/>
  </r>
  <r>
    <n v="47144"/>
    <x v="1"/>
    <n v="74"/>
    <x v="3"/>
    <x v="0"/>
    <x v="0"/>
    <s v="Yes"/>
    <s v="Self-employed"/>
    <s v="Urban"/>
    <n v="88.62"/>
    <x v="1"/>
    <n v="28.5"/>
    <n v="28.25"/>
    <n v="28.5"/>
    <x v="2"/>
    <x v="0"/>
    <s v="0"/>
    <n v="-9.8765616691730788E-3"/>
  </r>
  <r>
    <n v="47269"/>
    <x v="0"/>
    <n v="74"/>
    <x v="3"/>
    <x v="0"/>
    <x v="0"/>
    <s v="Yes"/>
    <s v="Private"/>
    <s v="Rural"/>
    <n v="219.72"/>
    <x v="2"/>
    <n v="33.700000000000003"/>
    <n v="28.25"/>
    <n v="33.700000000000003"/>
    <x v="2"/>
    <x v="1"/>
    <s v="1"/>
    <n v="0.9935197852997214"/>
  </r>
  <r>
    <n v="47321"/>
    <x v="1"/>
    <n v="74"/>
    <x v="3"/>
    <x v="0"/>
    <x v="0"/>
    <s v="Yes"/>
    <s v="Private"/>
    <s v="Rural"/>
    <n v="83.58"/>
    <x v="1"/>
    <n v="18.2"/>
    <n v="28.25"/>
    <n v="18.2"/>
    <x v="1"/>
    <x v="0"/>
    <s v="0"/>
    <n v="1.5763308132467974E-2"/>
  </r>
  <r>
    <n v="49130"/>
    <x v="0"/>
    <n v="74"/>
    <x v="3"/>
    <x v="0"/>
    <x v="0"/>
    <s v="Yes"/>
    <s v="Private"/>
    <s v="Urban"/>
    <n v="98.55"/>
    <x v="1"/>
    <n v="25.6"/>
    <n v="28.25"/>
    <n v="25.6"/>
    <x v="0"/>
    <x v="1"/>
    <s v="1"/>
    <n v="0.99579748573744131"/>
  </r>
  <r>
    <n v="52688"/>
    <x v="0"/>
    <n v="74"/>
    <x v="3"/>
    <x v="1"/>
    <x v="0"/>
    <s v="Yes"/>
    <s v="Private"/>
    <s v="Rural"/>
    <n v="57.51"/>
    <x v="3"/>
    <n v="31.7"/>
    <n v="28.25"/>
    <n v="31.7"/>
    <x v="3"/>
    <x v="0"/>
    <s v="0"/>
    <n v="1.8006912983040475E-2"/>
  </r>
  <r>
    <n v="53399"/>
    <x v="0"/>
    <n v="74"/>
    <x v="3"/>
    <x v="0"/>
    <x v="0"/>
    <s v="Yes"/>
    <s v="Private"/>
    <s v="Rural"/>
    <n v="65.28"/>
    <x v="3"/>
    <n v="28.2"/>
    <n v="28.25"/>
    <n v="28.2"/>
    <x v="1"/>
    <x v="0"/>
    <s v="0"/>
    <n v="3.6521819116511753E-4"/>
  </r>
  <r>
    <n v="53882"/>
    <x v="0"/>
    <n v="74"/>
    <x v="3"/>
    <x v="1"/>
    <x v="1"/>
    <s v="Yes"/>
    <s v="Private"/>
    <s v="Rural"/>
    <n v="70.09"/>
    <x v="1"/>
    <n v="27.4"/>
    <n v="28.25"/>
    <n v="27.4"/>
    <x v="1"/>
    <x v="1"/>
    <s v="1"/>
    <n v="1.0208697737177235"/>
  </r>
  <r>
    <n v="54695"/>
    <x v="0"/>
    <n v="74"/>
    <x v="3"/>
    <x v="0"/>
    <x v="0"/>
    <s v="Yes"/>
    <s v="Private"/>
    <s v="Urban"/>
    <n v="167.13"/>
    <x v="4"/>
    <m/>
    <n v="28.25"/>
    <n v="28.25"/>
    <x v="0"/>
    <x v="1"/>
    <s v="1"/>
    <n v="0.99612836660796888"/>
  </r>
  <r>
    <n v="57879"/>
    <x v="1"/>
    <n v="74"/>
    <x v="3"/>
    <x v="0"/>
    <x v="0"/>
    <s v="Yes"/>
    <s v="Private"/>
    <s v="Urban"/>
    <n v="87.11"/>
    <x v="1"/>
    <n v="24.8"/>
    <n v="28.25"/>
    <n v="24.8"/>
    <x v="1"/>
    <x v="0"/>
    <s v="0"/>
    <n v="-6.7229168242242173E-3"/>
  </r>
  <r>
    <n v="69020"/>
    <x v="1"/>
    <n v="74"/>
    <x v="3"/>
    <x v="0"/>
    <x v="0"/>
    <s v="Yes"/>
    <s v="Private"/>
    <s v="Urban"/>
    <n v="83.5"/>
    <x v="1"/>
    <n v="25.8"/>
    <n v="28.25"/>
    <n v="25.8"/>
    <x v="1"/>
    <x v="0"/>
    <s v="0"/>
    <n v="3.6663638973319312E-3"/>
  </r>
  <r>
    <n v="71777"/>
    <x v="0"/>
    <n v="74"/>
    <x v="3"/>
    <x v="1"/>
    <x v="1"/>
    <s v="Yes"/>
    <s v="Private"/>
    <s v="Rural"/>
    <n v="77.16"/>
    <x v="1"/>
    <n v="26.3"/>
    <n v="28.25"/>
    <n v="26.3"/>
    <x v="1"/>
    <x v="0"/>
    <s v="0"/>
    <n v="2.4898427304800068E-2"/>
  </r>
  <r>
    <n v="2313"/>
    <x v="1"/>
    <n v="75"/>
    <x v="3"/>
    <x v="0"/>
    <x v="1"/>
    <s v="Yes"/>
    <s v="Self-employed"/>
    <s v="Urban"/>
    <n v="83.88"/>
    <x v="1"/>
    <m/>
    <n v="28.25"/>
    <n v="28.25"/>
    <x v="3"/>
    <x v="0"/>
    <s v="0"/>
    <n v="-1.6543915519312346E-2"/>
  </r>
  <r>
    <n v="4297"/>
    <x v="0"/>
    <n v="75"/>
    <x v="3"/>
    <x v="0"/>
    <x v="0"/>
    <s v="Yes"/>
    <s v="Govt_job"/>
    <s v="Urban"/>
    <n v="223.14"/>
    <x v="2"/>
    <n v="27.8"/>
    <n v="28.25"/>
    <n v="27.8"/>
    <x v="1"/>
    <x v="0"/>
    <s v="0"/>
    <n v="-2.0743676946305595E-2"/>
  </r>
  <r>
    <n v="6528"/>
    <x v="0"/>
    <n v="75"/>
    <x v="3"/>
    <x v="0"/>
    <x v="0"/>
    <s v="Yes"/>
    <s v="Govt_job"/>
    <s v="Urban"/>
    <n v="200.73"/>
    <x v="2"/>
    <n v="25.7"/>
    <n v="28.25"/>
    <n v="25.7"/>
    <x v="2"/>
    <x v="0"/>
    <s v="0"/>
    <n v="-1.2254123723998945E-2"/>
  </r>
  <r>
    <n v="7356"/>
    <x v="0"/>
    <n v="75"/>
    <x v="3"/>
    <x v="0"/>
    <x v="0"/>
    <s v="Yes"/>
    <s v="Private"/>
    <s v="Urban"/>
    <n v="104.72"/>
    <x v="0"/>
    <m/>
    <n v="28.25"/>
    <n v="28.25"/>
    <x v="0"/>
    <x v="1"/>
    <s v="1"/>
    <n v="1.0138264770994481"/>
  </r>
  <r>
    <n v="8541"/>
    <x v="1"/>
    <n v="75"/>
    <x v="3"/>
    <x v="0"/>
    <x v="0"/>
    <s v="Yes"/>
    <s v="Govt_job"/>
    <s v="Rural"/>
    <n v="94.77"/>
    <x v="1"/>
    <n v="27.2"/>
    <n v="28.25"/>
    <n v="27.2"/>
    <x v="1"/>
    <x v="0"/>
    <s v="0"/>
    <n v="-9.1572048807653066E-3"/>
  </r>
  <r>
    <n v="9641"/>
    <x v="0"/>
    <n v="75"/>
    <x v="3"/>
    <x v="0"/>
    <x v="0"/>
    <s v="Yes"/>
    <s v="Private"/>
    <s v="Urban"/>
    <n v="105.63"/>
    <x v="0"/>
    <n v="28.2"/>
    <n v="28.25"/>
    <n v="28.2"/>
    <x v="3"/>
    <x v="0"/>
    <s v="0"/>
    <n v="-2.3824599775724809E-2"/>
  </r>
  <r>
    <n v="10538"/>
    <x v="0"/>
    <n v="75"/>
    <x v="3"/>
    <x v="1"/>
    <x v="1"/>
    <s v="Yes"/>
    <s v="Self-employed"/>
    <s v="Urban"/>
    <n v="195.03"/>
    <x v="4"/>
    <n v="28.7"/>
    <n v="28.25"/>
    <n v="28.7"/>
    <x v="2"/>
    <x v="0"/>
    <s v="0"/>
    <n v="1.6101099131848529E-2"/>
  </r>
  <r>
    <n v="11091"/>
    <x v="1"/>
    <n v="75"/>
    <x v="3"/>
    <x v="0"/>
    <x v="0"/>
    <s v="Yes"/>
    <s v="Self-employed"/>
    <s v="Rural"/>
    <n v="75.39"/>
    <x v="1"/>
    <n v="37.799999999999997"/>
    <n v="28.25"/>
    <n v="37.799999999999997"/>
    <x v="1"/>
    <x v="0"/>
    <s v="0"/>
    <n v="1.3655025274245353E-2"/>
  </r>
  <r>
    <n v="11098"/>
    <x v="0"/>
    <n v="75"/>
    <x v="3"/>
    <x v="0"/>
    <x v="0"/>
    <s v="Yes"/>
    <s v="Govt_job"/>
    <s v="Rural"/>
    <n v="93.93"/>
    <x v="1"/>
    <n v="24.4"/>
    <n v="28.25"/>
    <n v="24.4"/>
    <x v="2"/>
    <x v="0"/>
    <s v="0"/>
    <n v="-2.3589586079003983E-2"/>
  </r>
  <r>
    <n v="11392"/>
    <x v="0"/>
    <n v="75"/>
    <x v="3"/>
    <x v="0"/>
    <x v="0"/>
    <s v="Yes"/>
    <s v="Private"/>
    <s v="Rural"/>
    <n v="70.73"/>
    <x v="1"/>
    <n v="26.7"/>
    <n v="28.25"/>
    <n v="26.7"/>
    <x v="3"/>
    <x v="0"/>
    <s v="0"/>
    <n v="3.120152918786845E-3"/>
  </r>
  <r>
    <n v="12003"/>
    <x v="1"/>
    <n v="75"/>
    <x v="3"/>
    <x v="0"/>
    <x v="0"/>
    <s v="Yes"/>
    <s v="Private"/>
    <s v="Rural"/>
    <n v="226.73"/>
    <x v="2"/>
    <n v="43.7"/>
    <n v="28.25"/>
    <n v="43.7"/>
    <x v="1"/>
    <x v="0"/>
    <s v="0"/>
    <n v="1.1740428418664734E-2"/>
  </r>
  <r>
    <n v="13358"/>
    <x v="1"/>
    <n v="75"/>
    <x v="3"/>
    <x v="0"/>
    <x v="0"/>
    <s v="Yes"/>
    <s v="Self-employed"/>
    <s v="Rural"/>
    <n v="207.62"/>
    <x v="2"/>
    <n v="31.8"/>
    <n v="28.25"/>
    <n v="31.8"/>
    <x v="1"/>
    <x v="0"/>
    <s v="0"/>
    <n v="1.1000116769527474E-2"/>
  </r>
  <r>
    <n v="15166"/>
    <x v="1"/>
    <n v="75"/>
    <x v="3"/>
    <x v="1"/>
    <x v="0"/>
    <s v="Yes"/>
    <s v="Private"/>
    <s v="Urban"/>
    <n v="183"/>
    <x v="4"/>
    <n v="20.8"/>
    <n v="28.25"/>
    <n v="20.8"/>
    <x v="0"/>
    <x v="0"/>
    <s v="0"/>
    <n v="1.4882477710163716E-2"/>
  </r>
  <r>
    <n v="18866"/>
    <x v="1"/>
    <n v="75"/>
    <x v="3"/>
    <x v="0"/>
    <x v="0"/>
    <s v="Yes"/>
    <s v="Self-employed"/>
    <s v="Urban"/>
    <n v="96.95"/>
    <x v="1"/>
    <n v="41.4"/>
    <n v="28.25"/>
    <n v="41.4"/>
    <x v="1"/>
    <x v="0"/>
    <s v="0"/>
    <n v="-1.0054515064505975E-2"/>
  </r>
  <r>
    <n v="20169"/>
    <x v="1"/>
    <n v="75"/>
    <x v="3"/>
    <x v="0"/>
    <x v="0"/>
    <s v="Yes"/>
    <s v="Private"/>
    <s v="Rural"/>
    <n v="106.33"/>
    <x v="0"/>
    <n v="27.8"/>
    <n v="28.25"/>
    <n v="27.8"/>
    <x v="0"/>
    <x v="0"/>
    <s v="0"/>
    <n v="-1.8957131760351825E-2"/>
  </r>
  <r>
    <n v="20316"/>
    <x v="1"/>
    <n v="75"/>
    <x v="3"/>
    <x v="0"/>
    <x v="0"/>
    <s v="Yes"/>
    <s v="Govt_job"/>
    <s v="Rural"/>
    <n v="219.39"/>
    <x v="2"/>
    <n v="33.4"/>
    <n v="28.25"/>
    <n v="33.4"/>
    <x v="3"/>
    <x v="0"/>
    <s v="0"/>
    <n v="2.1108624602812494E-2"/>
  </r>
  <r>
    <n v="20351"/>
    <x v="0"/>
    <n v="75"/>
    <x v="3"/>
    <x v="0"/>
    <x v="0"/>
    <s v="Yes"/>
    <s v="Govt_job"/>
    <s v="Urban"/>
    <n v="94.29"/>
    <x v="1"/>
    <n v="35.200000000000003"/>
    <n v="28.25"/>
    <n v="35.200000000000003"/>
    <x v="0"/>
    <x v="0"/>
    <s v="0"/>
    <n v="1.1932668982995576E-2"/>
  </r>
  <r>
    <n v="22052"/>
    <x v="1"/>
    <n v="75"/>
    <x v="3"/>
    <x v="1"/>
    <x v="0"/>
    <s v="No"/>
    <s v="Self-employed"/>
    <s v="Rural"/>
    <n v="91.85"/>
    <x v="1"/>
    <n v="21.4"/>
    <n v="28.25"/>
    <n v="21.4"/>
    <x v="2"/>
    <x v="0"/>
    <s v="0"/>
    <n v="-2.0370016983509702E-2"/>
  </r>
  <r>
    <n v="23730"/>
    <x v="1"/>
    <n v="75"/>
    <x v="3"/>
    <x v="0"/>
    <x v="0"/>
    <s v="Yes"/>
    <s v="Self-employed"/>
    <s v="Urban"/>
    <n v="108.62"/>
    <x v="0"/>
    <n v="25.1"/>
    <n v="28.25"/>
    <n v="25.1"/>
    <x v="0"/>
    <x v="0"/>
    <s v="0"/>
    <n v="-1.1090191471413579E-2"/>
  </r>
  <r>
    <n v="25777"/>
    <x v="0"/>
    <n v="75"/>
    <x v="3"/>
    <x v="0"/>
    <x v="0"/>
    <s v="Yes"/>
    <s v="Private"/>
    <s v="Rural"/>
    <n v="87.69"/>
    <x v="1"/>
    <n v="26.2"/>
    <n v="28.25"/>
    <n v="26.2"/>
    <x v="2"/>
    <x v="0"/>
    <s v="0"/>
    <n v="1.4268784263717365E-2"/>
  </r>
  <r>
    <n v="26076"/>
    <x v="1"/>
    <n v="75"/>
    <x v="3"/>
    <x v="1"/>
    <x v="0"/>
    <s v="Yes"/>
    <s v="Self-employed"/>
    <s v="Rural"/>
    <n v="219.82"/>
    <x v="2"/>
    <n v="29.5"/>
    <n v="28.25"/>
    <n v="29.5"/>
    <x v="2"/>
    <x v="0"/>
    <s v="0"/>
    <n v="2.2480802419514771E-2"/>
  </r>
  <r>
    <n v="27153"/>
    <x v="1"/>
    <n v="75"/>
    <x v="3"/>
    <x v="0"/>
    <x v="0"/>
    <s v="Yes"/>
    <s v="Self-employed"/>
    <s v="Rural"/>
    <n v="78.8"/>
    <x v="1"/>
    <n v="29.3"/>
    <n v="28.25"/>
    <n v="29.3"/>
    <x v="2"/>
    <x v="1"/>
    <s v="1"/>
    <n v="0.99304071850057374"/>
  </r>
  <r>
    <n v="28904"/>
    <x v="1"/>
    <n v="75"/>
    <x v="3"/>
    <x v="0"/>
    <x v="0"/>
    <s v="Yes"/>
    <s v="Self-employed"/>
    <s v="Rural"/>
    <n v="74.790000000000006"/>
    <x v="1"/>
    <n v="32.4"/>
    <n v="28.25"/>
    <n v="32.4"/>
    <x v="1"/>
    <x v="0"/>
    <s v="0"/>
    <n v="-1.3694612920012301E-2"/>
  </r>
  <r>
    <n v="29326"/>
    <x v="1"/>
    <n v="75"/>
    <x v="3"/>
    <x v="0"/>
    <x v="0"/>
    <s v="Yes"/>
    <s v="Self-employed"/>
    <s v="Rural"/>
    <n v="70.22"/>
    <x v="1"/>
    <n v="24.8"/>
    <n v="28.25"/>
    <n v="24.8"/>
    <x v="2"/>
    <x v="0"/>
    <s v="0"/>
    <n v="-3.8713036213038343E-3"/>
  </r>
  <r>
    <n v="30683"/>
    <x v="1"/>
    <n v="75"/>
    <x v="3"/>
    <x v="0"/>
    <x v="0"/>
    <s v="Yes"/>
    <s v="Private"/>
    <s v="Rural"/>
    <n v="199.2"/>
    <x v="2"/>
    <n v="26.6"/>
    <n v="28.25"/>
    <n v="26.6"/>
    <x v="0"/>
    <x v="1"/>
    <s v="1"/>
    <n v="1.0107055241675045"/>
  </r>
  <r>
    <n v="30790"/>
    <x v="1"/>
    <n v="75"/>
    <x v="3"/>
    <x v="1"/>
    <x v="0"/>
    <s v="Yes"/>
    <s v="Govt_job"/>
    <s v="Urban"/>
    <n v="88.83"/>
    <x v="1"/>
    <n v="41.7"/>
    <n v="28.25"/>
    <n v="41.7"/>
    <x v="1"/>
    <x v="0"/>
    <s v="0"/>
    <n v="1.938317090749641E-2"/>
  </r>
  <r>
    <n v="30953"/>
    <x v="0"/>
    <n v="75"/>
    <x v="3"/>
    <x v="1"/>
    <x v="1"/>
    <s v="Yes"/>
    <s v="Private"/>
    <s v="Rural"/>
    <n v="221.43"/>
    <x v="2"/>
    <n v="32.5"/>
    <n v="28.25"/>
    <n v="32.5"/>
    <x v="0"/>
    <x v="0"/>
    <s v="0"/>
    <n v="-1.1321180261956105E-2"/>
  </r>
  <r>
    <n v="33983"/>
    <x v="0"/>
    <n v="75"/>
    <x v="3"/>
    <x v="0"/>
    <x v="0"/>
    <s v="Yes"/>
    <s v="Govt_job"/>
    <s v="Rural"/>
    <n v="206.33"/>
    <x v="2"/>
    <n v="26.8"/>
    <n v="28.25"/>
    <n v="26.8"/>
    <x v="1"/>
    <x v="0"/>
    <s v="0"/>
    <n v="4.4255532997923121E-3"/>
  </r>
  <r>
    <n v="34120"/>
    <x v="0"/>
    <n v="75"/>
    <x v="3"/>
    <x v="1"/>
    <x v="0"/>
    <s v="Yes"/>
    <s v="Private"/>
    <s v="Urban"/>
    <n v="221.29"/>
    <x v="2"/>
    <n v="25.8"/>
    <n v="28.25"/>
    <n v="25.8"/>
    <x v="3"/>
    <x v="1"/>
    <s v="1"/>
    <n v="0.99835501279809058"/>
  </r>
  <r>
    <n v="34356"/>
    <x v="1"/>
    <n v="75"/>
    <x v="3"/>
    <x v="0"/>
    <x v="0"/>
    <s v="Yes"/>
    <s v="Private"/>
    <s v="Rural"/>
    <n v="108.72"/>
    <x v="0"/>
    <n v="29.2"/>
    <n v="28.25"/>
    <n v="29.2"/>
    <x v="2"/>
    <x v="0"/>
    <s v="0"/>
    <n v="1.2883961723509169E-2"/>
  </r>
  <r>
    <n v="35222"/>
    <x v="1"/>
    <n v="75"/>
    <x v="3"/>
    <x v="0"/>
    <x v="0"/>
    <s v="Yes"/>
    <s v="Private"/>
    <s v="Urban"/>
    <n v="86.4"/>
    <x v="1"/>
    <n v="42.6"/>
    <n v="28.25"/>
    <n v="42.6"/>
    <x v="1"/>
    <x v="0"/>
    <s v="0"/>
    <n v="1.4888788131398828E-2"/>
  </r>
  <r>
    <n v="36618"/>
    <x v="0"/>
    <n v="75"/>
    <x v="3"/>
    <x v="0"/>
    <x v="1"/>
    <s v="Yes"/>
    <s v="Self-employed"/>
    <s v="Urban"/>
    <n v="207.64"/>
    <x v="2"/>
    <n v="30.5"/>
    <n v="28.25"/>
    <n v="30.5"/>
    <x v="2"/>
    <x v="0"/>
    <s v="0"/>
    <n v="-1.1587633396582587E-3"/>
  </r>
  <r>
    <n v="37937"/>
    <x v="1"/>
    <n v="75"/>
    <x v="3"/>
    <x v="0"/>
    <x v="1"/>
    <s v="No"/>
    <s v="Self-employed"/>
    <s v="Urban"/>
    <n v="109.78"/>
    <x v="0"/>
    <m/>
    <n v="28.25"/>
    <n v="28.25"/>
    <x v="0"/>
    <x v="1"/>
    <s v="1"/>
    <n v="1.0154335800476626"/>
  </r>
  <r>
    <n v="40870"/>
    <x v="1"/>
    <n v="75"/>
    <x v="3"/>
    <x v="0"/>
    <x v="0"/>
    <s v="Yes"/>
    <s v="Govt_job"/>
    <s v="Urban"/>
    <n v="73.89"/>
    <x v="1"/>
    <n v="20.9"/>
    <n v="28.25"/>
    <n v="20.9"/>
    <x v="0"/>
    <x v="0"/>
    <s v="0"/>
    <n v="-1.1175112286120142E-2"/>
  </r>
  <r>
    <n v="41413"/>
    <x v="1"/>
    <n v="75"/>
    <x v="3"/>
    <x v="0"/>
    <x v="1"/>
    <s v="Yes"/>
    <s v="Self-employed"/>
    <s v="Rural"/>
    <n v="243.53"/>
    <x v="2"/>
    <n v="27"/>
    <n v="28.25"/>
    <n v="27"/>
    <x v="1"/>
    <x v="0"/>
    <s v="0"/>
    <n v="2.400735956246073E-2"/>
  </r>
  <r>
    <n v="41842"/>
    <x v="0"/>
    <n v="75"/>
    <x v="3"/>
    <x v="0"/>
    <x v="0"/>
    <s v="Yes"/>
    <s v="Govt_job"/>
    <s v="Rural"/>
    <n v="79.489999999999995"/>
    <x v="1"/>
    <n v="28.9"/>
    <n v="28.25"/>
    <n v="28.9"/>
    <x v="0"/>
    <x v="0"/>
    <s v="0"/>
    <n v="1.8453497300885274E-2"/>
  </r>
  <r>
    <n v="45404"/>
    <x v="1"/>
    <n v="75"/>
    <x v="3"/>
    <x v="0"/>
    <x v="0"/>
    <s v="Yes"/>
    <s v="Private"/>
    <s v="Rural"/>
    <n v="68.38"/>
    <x v="3"/>
    <n v="33.799999999999997"/>
    <n v="28.25"/>
    <n v="33.799999999999997"/>
    <x v="0"/>
    <x v="0"/>
    <s v="0"/>
    <n v="-2.3286379306947897E-2"/>
  </r>
  <r>
    <n v="46670"/>
    <x v="1"/>
    <n v="75"/>
    <x v="3"/>
    <x v="1"/>
    <x v="0"/>
    <s v="Yes"/>
    <s v="Self-employed"/>
    <s v="Rural"/>
    <n v="197.06"/>
    <x v="4"/>
    <n v="26.1"/>
    <n v="28.25"/>
    <n v="26.1"/>
    <x v="1"/>
    <x v="0"/>
    <s v="0"/>
    <n v="-5.4123173222365819E-3"/>
  </r>
  <r>
    <n v="48796"/>
    <x v="1"/>
    <n v="75"/>
    <x v="3"/>
    <x v="0"/>
    <x v="0"/>
    <s v="Yes"/>
    <s v="Govt_job"/>
    <s v="Urban"/>
    <n v="62.48"/>
    <x v="3"/>
    <m/>
    <n v="28.25"/>
    <n v="28.25"/>
    <x v="0"/>
    <x v="1"/>
    <s v="1"/>
    <n v="1.02488639556253"/>
  </r>
  <r>
    <n v="49400"/>
    <x v="0"/>
    <n v="75"/>
    <x v="3"/>
    <x v="0"/>
    <x v="0"/>
    <s v="Yes"/>
    <s v="Private"/>
    <s v="Rural"/>
    <n v="97.22"/>
    <x v="1"/>
    <n v="28.4"/>
    <n v="28.25"/>
    <n v="28.4"/>
    <x v="1"/>
    <x v="0"/>
    <s v="0"/>
    <n v="2.5640190083856262E-3"/>
  </r>
  <r>
    <n v="49620"/>
    <x v="0"/>
    <n v="75"/>
    <x v="3"/>
    <x v="0"/>
    <x v="0"/>
    <s v="Yes"/>
    <s v="Private"/>
    <s v="Rural"/>
    <n v="75.47"/>
    <x v="1"/>
    <n v="24.5"/>
    <n v="28.25"/>
    <n v="24.5"/>
    <x v="2"/>
    <x v="0"/>
    <s v="0"/>
    <n v="7.7377884924746394E-4"/>
  </r>
  <r>
    <n v="52051"/>
    <x v="1"/>
    <n v="75"/>
    <x v="3"/>
    <x v="0"/>
    <x v="0"/>
    <s v="Yes"/>
    <s v="Self-employed"/>
    <s v="Urban"/>
    <n v="60.6"/>
    <x v="3"/>
    <n v="40.4"/>
    <n v="28.25"/>
    <n v="40.4"/>
    <x v="3"/>
    <x v="0"/>
    <s v="0"/>
    <n v="1.0924981138638979E-2"/>
  </r>
  <r>
    <n v="52247"/>
    <x v="1"/>
    <n v="75"/>
    <x v="3"/>
    <x v="0"/>
    <x v="0"/>
    <s v="Yes"/>
    <s v="Govt_job"/>
    <s v="Urban"/>
    <n v="89.68"/>
    <x v="1"/>
    <n v="38.700000000000003"/>
    <n v="28.25"/>
    <n v="38.700000000000003"/>
    <x v="1"/>
    <x v="0"/>
    <s v="0"/>
    <n v="1.7115686980801015E-2"/>
  </r>
  <r>
    <n v="54579"/>
    <x v="1"/>
    <n v="75"/>
    <x v="3"/>
    <x v="0"/>
    <x v="0"/>
    <s v="Yes"/>
    <s v="Self-employed"/>
    <s v="Urban"/>
    <n v="87.69"/>
    <x v="1"/>
    <n v="27.5"/>
    <n v="28.25"/>
    <n v="27.5"/>
    <x v="2"/>
    <x v="0"/>
    <s v="0"/>
    <n v="-6.56676726584719E-3"/>
  </r>
  <r>
    <n v="57645"/>
    <x v="1"/>
    <n v="75"/>
    <x v="3"/>
    <x v="0"/>
    <x v="0"/>
    <s v="Yes"/>
    <s v="Govt_job"/>
    <s v="Rural"/>
    <n v="132.46"/>
    <x v="4"/>
    <n v="26.2"/>
    <n v="28.25"/>
    <n v="26.2"/>
    <x v="0"/>
    <x v="0"/>
    <s v="0"/>
    <n v="-1.1152402490324486E-2"/>
  </r>
  <r>
    <n v="57772"/>
    <x v="1"/>
    <n v="75"/>
    <x v="3"/>
    <x v="0"/>
    <x v="0"/>
    <s v="Yes"/>
    <s v="Govt_job"/>
    <s v="Rural"/>
    <n v="56.23"/>
    <x v="3"/>
    <n v="25.3"/>
    <n v="28.25"/>
    <n v="25.3"/>
    <x v="1"/>
    <x v="0"/>
    <s v="0"/>
    <n v="-2.365603804563594E-2"/>
  </r>
  <r>
    <n v="61245"/>
    <x v="0"/>
    <n v="75"/>
    <x v="3"/>
    <x v="0"/>
    <x v="0"/>
    <s v="Yes"/>
    <s v="Self-employed"/>
    <s v="Rural"/>
    <n v="82.35"/>
    <x v="1"/>
    <n v="25.3"/>
    <n v="28.25"/>
    <n v="25.3"/>
    <x v="1"/>
    <x v="0"/>
    <s v="0"/>
    <n v="-1.6875287401629781E-2"/>
  </r>
  <r>
    <n v="65196"/>
    <x v="0"/>
    <n v="75"/>
    <x v="3"/>
    <x v="1"/>
    <x v="0"/>
    <s v="Yes"/>
    <s v="Private"/>
    <s v="Rural"/>
    <n v="198.79"/>
    <x v="4"/>
    <m/>
    <n v="28.25"/>
    <n v="28.25"/>
    <x v="3"/>
    <x v="0"/>
    <s v="0"/>
    <n v="2.228093236440621E-2"/>
  </r>
  <r>
    <n v="66196"/>
    <x v="0"/>
    <n v="75"/>
    <x v="3"/>
    <x v="0"/>
    <x v="1"/>
    <s v="No"/>
    <s v="Private"/>
    <s v="Rural"/>
    <n v="201.76"/>
    <x v="2"/>
    <n v="30.2"/>
    <n v="28.25"/>
    <n v="30.2"/>
    <x v="2"/>
    <x v="0"/>
    <s v="0"/>
    <n v="-1.1207150358672101E-2"/>
  </r>
  <r>
    <n v="66818"/>
    <x v="0"/>
    <n v="75"/>
    <x v="3"/>
    <x v="0"/>
    <x v="0"/>
    <s v="Yes"/>
    <s v="Govt_job"/>
    <s v="Urban"/>
    <n v="98.91"/>
    <x v="1"/>
    <n v="24.4"/>
    <n v="28.25"/>
    <n v="24.4"/>
    <x v="1"/>
    <x v="0"/>
    <s v="0"/>
    <n v="-6.7929114268239551E-3"/>
  </r>
  <r>
    <n v="67243"/>
    <x v="1"/>
    <n v="75"/>
    <x v="3"/>
    <x v="0"/>
    <x v="1"/>
    <s v="Yes"/>
    <s v="Private"/>
    <s v="Urban"/>
    <n v="206.15"/>
    <x v="2"/>
    <n v="25.4"/>
    <n v="28.25"/>
    <n v="25.4"/>
    <x v="1"/>
    <x v="0"/>
    <s v="0"/>
    <n v="-1.5712539458785934E-2"/>
  </r>
  <r>
    <n v="71222"/>
    <x v="0"/>
    <n v="75"/>
    <x v="3"/>
    <x v="1"/>
    <x v="0"/>
    <s v="Yes"/>
    <s v="Private"/>
    <s v="Urban"/>
    <n v="234.51"/>
    <x v="2"/>
    <n v="27.2"/>
    <n v="28.25"/>
    <n v="27.2"/>
    <x v="2"/>
    <x v="0"/>
    <s v="0"/>
    <n v="7.8041887080942283E-3"/>
  </r>
  <r>
    <n v="71424"/>
    <x v="1"/>
    <n v="75"/>
    <x v="3"/>
    <x v="1"/>
    <x v="0"/>
    <s v="Yes"/>
    <s v="Self-employed"/>
    <s v="Urban"/>
    <n v="55.96"/>
    <x v="3"/>
    <n v="34.799999999999997"/>
    <n v="28.25"/>
    <n v="34.799999999999997"/>
    <x v="1"/>
    <x v="0"/>
    <s v="0"/>
    <n v="7.2855805013363473E-3"/>
  </r>
  <r>
    <n v="4480"/>
    <x v="0"/>
    <n v="76"/>
    <x v="3"/>
    <x v="0"/>
    <x v="0"/>
    <s v="Yes"/>
    <s v="Private"/>
    <s v="Rural"/>
    <n v="234.58"/>
    <x v="2"/>
    <n v="34.299999999999997"/>
    <n v="28.25"/>
    <n v="34.299999999999997"/>
    <x v="2"/>
    <x v="0"/>
    <s v="0"/>
    <n v="6.200335859635198E-6"/>
  </r>
  <r>
    <n v="4842"/>
    <x v="1"/>
    <n v="76"/>
    <x v="3"/>
    <x v="0"/>
    <x v="0"/>
    <s v="No"/>
    <s v="Self-employed"/>
    <s v="Urban"/>
    <n v="77.52"/>
    <x v="1"/>
    <n v="40.9"/>
    <n v="28.25"/>
    <n v="40.9"/>
    <x v="2"/>
    <x v="0"/>
    <s v="0"/>
    <n v="2.4458003657474053E-2"/>
  </r>
  <r>
    <n v="5505"/>
    <x v="1"/>
    <n v="76"/>
    <x v="3"/>
    <x v="0"/>
    <x v="0"/>
    <s v="Yes"/>
    <s v="Private"/>
    <s v="Urban"/>
    <n v="196.61"/>
    <x v="4"/>
    <n v="23"/>
    <n v="28.25"/>
    <n v="23"/>
    <x v="1"/>
    <x v="0"/>
    <s v="0"/>
    <n v="6.9722694755180057E-3"/>
  </r>
  <r>
    <n v="9079"/>
    <x v="1"/>
    <n v="76"/>
    <x v="3"/>
    <x v="0"/>
    <x v="1"/>
    <s v="Yes"/>
    <s v="Self-employed"/>
    <s v="Urban"/>
    <n v="202.21"/>
    <x v="2"/>
    <n v="39.299999999999997"/>
    <n v="28.25"/>
    <n v="39.299999999999997"/>
    <x v="2"/>
    <x v="0"/>
    <s v="0"/>
    <n v="-1.7249218537381584E-2"/>
  </r>
  <r>
    <n v="10995"/>
    <x v="0"/>
    <n v="76"/>
    <x v="3"/>
    <x v="1"/>
    <x v="0"/>
    <s v="Yes"/>
    <s v="Private"/>
    <s v="Rural"/>
    <n v="267.60000000000002"/>
    <x v="2"/>
    <n v="30.5"/>
    <n v="28.25"/>
    <n v="30.5"/>
    <x v="1"/>
    <x v="0"/>
    <s v="0"/>
    <n v="-4.7778094174527105E-3"/>
  </r>
  <r>
    <n v="11024"/>
    <x v="1"/>
    <n v="76"/>
    <x v="3"/>
    <x v="0"/>
    <x v="0"/>
    <s v="Yes"/>
    <s v="Private"/>
    <s v="Rural"/>
    <n v="97.9"/>
    <x v="1"/>
    <n v="31.3"/>
    <n v="28.25"/>
    <n v="31.3"/>
    <x v="2"/>
    <x v="0"/>
    <s v="0"/>
    <n v="-4.5095044106696399E-3"/>
  </r>
  <r>
    <n v="11762"/>
    <x v="1"/>
    <n v="76"/>
    <x v="3"/>
    <x v="0"/>
    <x v="0"/>
    <s v="Yes"/>
    <s v="Private"/>
    <s v="Urban"/>
    <n v="207.28"/>
    <x v="2"/>
    <n v="34.9"/>
    <n v="28.25"/>
    <n v="34.9"/>
    <x v="0"/>
    <x v="1"/>
    <s v="1"/>
    <n v="1.004083710592693"/>
  </r>
  <r>
    <n v="12414"/>
    <x v="0"/>
    <n v="76"/>
    <x v="3"/>
    <x v="1"/>
    <x v="0"/>
    <s v="Yes"/>
    <s v="Private"/>
    <s v="Rural"/>
    <n v="80.150000000000006"/>
    <x v="1"/>
    <n v="34.9"/>
    <n v="28.25"/>
    <n v="34.9"/>
    <x v="2"/>
    <x v="0"/>
    <s v="0"/>
    <n v="-2.4043388863039139E-2"/>
  </r>
  <r>
    <n v="13375"/>
    <x v="0"/>
    <n v="76"/>
    <x v="3"/>
    <x v="0"/>
    <x v="0"/>
    <s v="Yes"/>
    <s v="Private"/>
    <s v="Urban"/>
    <n v="192.39"/>
    <x v="4"/>
    <n v="31"/>
    <n v="28.25"/>
    <n v="31"/>
    <x v="1"/>
    <x v="0"/>
    <s v="0"/>
    <n v="9.1521909027371846E-3"/>
  </r>
  <r>
    <n v="15070"/>
    <x v="0"/>
    <n v="76"/>
    <x v="3"/>
    <x v="0"/>
    <x v="1"/>
    <s v="Yes"/>
    <s v="Private"/>
    <s v="Rural"/>
    <n v="213.8"/>
    <x v="2"/>
    <n v="22"/>
    <n v="28.25"/>
    <n v="22"/>
    <x v="1"/>
    <x v="0"/>
    <s v="0"/>
    <n v="-1.243585056802184E-2"/>
  </r>
  <r>
    <n v="16615"/>
    <x v="0"/>
    <n v="76"/>
    <x v="3"/>
    <x v="1"/>
    <x v="0"/>
    <s v="Yes"/>
    <s v="Self-employed"/>
    <s v="Rural"/>
    <n v="69.61"/>
    <x v="3"/>
    <n v="35.299999999999997"/>
    <n v="28.25"/>
    <n v="35.299999999999997"/>
    <x v="1"/>
    <x v="0"/>
    <s v="0"/>
    <n v="1.6666028296601847E-2"/>
  </r>
  <r>
    <n v="17251"/>
    <x v="1"/>
    <n v="76"/>
    <x v="3"/>
    <x v="1"/>
    <x v="0"/>
    <s v="Yes"/>
    <s v="Self-employed"/>
    <s v="Urban"/>
    <n v="78.7"/>
    <x v="1"/>
    <n v="27.6"/>
    <n v="28.25"/>
    <n v="27.6"/>
    <x v="2"/>
    <x v="0"/>
    <s v="0"/>
    <n v="1.874745137581104E-2"/>
  </r>
  <r>
    <n v="17752"/>
    <x v="0"/>
    <n v="76"/>
    <x v="3"/>
    <x v="0"/>
    <x v="1"/>
    <s v="Yes"/>
    <s v="Private"/>
    <s v="Urban"/>
    <n v="79.05"/>
    <x v="1"/>
    <m/>
    <n v="28.25"/>
    <n v="28.25"/>
    <x v="0"/>
    <x v="0"/>
    <s v="0"/>
    <n v="-4.3651395369444955E-3"/>
  </r>
  <r>
    <n v="18141"/>
    <x v="0"/>
    <n v="76"/>
    <x v="3"/>
    <x v="0"/>
    <x v="1"/>
    <s v="Yes"/>
    <s v="Self-employed"/>
    <s v="Rural"/>
    <n v="101.43"/>
    <x v="0"/>
    <n v="29.1"/>
    <n v="28.25"/>
    <n v="29.1"/>
    <x v="0"/>
    <x v="0"/>
    <s v="0"/>
    <n v="-1.0671203415062641E-2"/>
  </r>
  <r>
    <n v="18587"/>
    <x v="1"/>
    <n v="76"/>
    <x v="3"/>
    <x v="0"/>
    <x v="0"/>
    <s v="No"/>
    <s v="Private"/>
    <s v="Urban"/>
    <n v="89.96"/>
    <x v="1"/>
    <m/>
    <n v="28.25"/>
    <n v="28.25"/>
    <x v="0"/>
    <x v="1"/>
    <s v="1"/>
    <n v="0.98424667362551388"/>
  </r>
  <r>
    <n v="19824"/>
    <x v="0"/>
    <n v="76"/>
    <x v="3"/>
    <x v="1"/>
    <x v="0"/>
    <s v="Yes"/>
    <s v="Private"/>
    <s v="Rural"/>
    <n v="243.58"/>
    <x v="2"/>
    <n v="33.6"/>
    <n v="28.25"/>
    <n v="33.6"/>
    <x v="1"/>
    <x v="1"/>
    <s v="1"/>
    <n v="1.0011662015525291"/>
  </r>
  <r>
    <n v="22254"/>
    <x v="1"/>
    <n v="76"/>
    <x v="3"/>
    <x v="0"/>
    <x v="0"/>
    <s v="Yes"/>
    <s v="Private"/>
    <s v="Rural"/>
    <n v="113.68"/>
    <x v="0"/>
    <n v="22.8"/>
    <n v="28.25"/>
    <n v="22.8"/>
    <x v="0"/>
    <x v="0"/>
    <s v="0"/>
    <n v="6.8430583148865794E-3"/>
  </r>
  <r>
    <n v="25904"/>
    <x v="1"/>
    <n v="76"/>
    <x v="3"/>
    <x v="1"/>
    <x v="1"/>
    <s v="Yes"/>
    <s v="Self-employed"/>
    <s v="Urban"/>
    <n v="199.86"/>
    <x v="2"/>
    <m/>
    <n v="28.25"/>
    <n v="28.25"/>
    <x v="3"/>
    <x v="1"/>
    <s v="1"/>
    <n v="1.010098847752805"/>
  </r>
  <r>
    <n v="26267"/>
    <x v="1"/>
    <n v="76"/>
    <x v="3"/>
    <x v="0"/>
    <x v="0"/>
    <s v="Yes"/>
    <s v="Self-employed"/>
    <s v="Urban"/>
    <n v="267.61"/>
    <x v="2"/>
    <n v="27.9"/>
    <n v="28.25"/>
    <n v="27.9"/>
    <x v="3"/>
    <x v="0"/>
    <s v="0"/>
    <n v="1.6511471349299821E-2"/>
  </r>
  <r>
    <n v="27509"/>
    <x v="1"/>
    <n v="76"/>
    <x v="3"/>
    <x v="1"/>
    <x v="0"/>
    <s v="Yes"/>
    <s v="Self-employed"/>
    <s v="Urban"/>
    <n v="78.680000000000007"/>
    <x v="1"/>
    <n v="23.3"/>
    <n v="28.25"/>
    <n v="23.3"/>
    <x v="1"/>
    <x v="0"/>
    <s v="0"/>
    <n v="2.6117620520213327E-3"/>
  </r>
  <r>
    <n v="27948"/>
    <x v="0"/>
    <n v="76"/>
    <x v="3"/>
    <x v="0"/>
    <x v="0"/>
    <s v="Yes"/>
    <s v="Self-employed"/>
    <s v="Rural"/>
    <n v="117.63"/>
    <x v="0"/>
    <n v="26.2"/>
    <n v="28.25"/>
    <n v="26.2"/>
    <x v="1"/>
    <x v="0"/>
    <s v="0"/>
    <n v="8.854064826707031E-3"/>
  </r>
  <r>
    <n v="29179"/>
    <x v="1"/>
    <n v="76"/>
    <x v="3"/>
    <x v="1"/>
    <x v="1"/>
    <s v="Yes"/>
    <s v="Private"/>
    <s v="Rural"/>
    <n v="102.08"/>
    <x v="0"/>
    <n v="31"/>
    <n v="28.25"/>
    <n v="31"/>
    <x v="3"/>
    <x v="0"/>
    <s v="0"/>
    <n v="1.7510403000254481E-2"/>
  </r>
  <r>
    <n v="29281"/>
    <x v="0"/>
    <n v="76"/>
    <x v="3"/>
    <x v="1"/>
    <x v="0"/>
    <s v="Yes"/>
    <s v="Self-employed"/>
    <s v="Rural"/>
    <n v="194.37"/>
    <x v="4"/>
    <n v="27"/>
    <n v="28.25"/>
    <n v="27"/>
    <x v="2"/>
    <x v="1"/>
    <s v="1"/>
    <n v="1.0165500747442386"/>
  </r>
  <r>
    <n v="32459"/>
    <x v="1"/>
    <n v="76"/>
    <x v="3"/>
    <x v="0"/>
    <x v="0"/>
    <s v="Yes"/>
    <s v="Govt_job"/>
    <s v="Rural"/>
    <n v="84.21"/>
    <x v="1"/>
    <n v="24.4"/>
    <n v="28.25"/>
    <n v="24.4"/>
    <x v="1"/>
    <x v="0"/>
    <s v="0"/>
    <n v="-1.0150253829627153E-2"/>
  </r>
  <r>
    <n v="33009"/>
    <x v="0"/>
    <n v="76"/>
    <x v="3"/>
    <x v="0"/>
    <x v="0"/>
    <s v="Yes"/>
    <s v="Self-employed"/>
    <s v="Rural"/>
    <n v="221.8"/>
    <x v="2"/>
    <n v="44.7"/>
    <n v="28.25"/>
    <n v="44.7"/>
    <x v="2"/>
    <x v="0"/>
    <s v="0"/>
    <n v="4.4056390264693044E-3"/>
  </r>
  <r>
    <n v="35333"/>
    <x v="0"/>
    <n v="76"/>
    <x v="3"/>
    <x v="1"/>
    <x v="0"/>
    <s v="Yes"/>
    <s v="Private"/>
    <s v="Rural"/>
    <n v="225.6"/>
    <x v="2"/>
    <n v="29"/>
    <n v="28.25"/>
    <n v="29"/>
    <x v="1"/>
    <x v="0"/>
    <s v="0"/>
    <n v="1.8736543454405417E-2"/>
  </r>
  <r>
    <n v="36706"/>
    <x v="1"/>
    <n v="76"/>
    <x v="3"/>
    <x v="0"/>
    <x v="0"/>
    <s v="Yes"/>
    <s v="Self-employed"/>
    <s v="Urban"/>
    <n v="106.41"/>
    <x v="0"/>
    <m/>
    <n v="28.25"/>
    <n v="28.25"/>
    <x v="2"/>
    <x v="1"/>
    <s v="1"/>
    <n v="1.0185109125318212"/>
  </r>
  <r>
    <n v="37866"/>
    <x v="1"/>
    <n v="76"/>
    <x v="3"/>
    <x v="0"/>
    <x v="0"/>
    <s v="Yes"/>
    <s v="Self-employed"/>
    <s v="Urban"/>
    <n v="193.61"/>
    <x v="4"/>
    <n v="37.6"/>
    <n v="28.25"/>
    <n v="37.6"/>
    <x v="1"/>
    <x v="0"/>
    <s v="0"/>
    <n v="-2.1281003720807358E-2"/>
  </r>
  <r>
    <n v="41593"/>
    <x v="1"/>
    <n v="76"/>
    <x v="3"/>
    <x v="0"/>
    <x v="0"/>
    <s v="Yes"/>
    <s v="Self-employed"/>
    <s v="Rural"/>
    <n v="70.290000000000006"/>
    <x v="1"/>
    <n v="33.4"/>
    <n v="28.25"/>
    <n v="33.4"/>
    <x v="2"/>
    <x v="0"/>
    <s v="0"/>
    <n v="-7.7095596025514189E-3"/>
  </r>
  <r>
    <n v="42626"/>
    <x v="1"/>
    <n v="76"/>
    <x v="3"/>
    <x v="1"/>
    <x v="0"/>
    <s v="Yes"/>
    <s v="Govt_job"/>
    <s v="Rural"/>
    <n v="63.28"/>
    <x v="3"/>
    <n v="28.2"/>
    <n v="28.25"/>
    <n v="28.2"/>
    <x v="1"/>
    <x v="0"/>
    <s v="0"/>
    <n v="5.3059311459870417E-3"/>
  </r>
  <r>
    <n v="49014"/>
    <x v="1"/>
    <n v="76"/>
    <x v="3"/>
    <x v="0"/>
    <x v="0"/>
    <s v="Yes"/>
    <s v="Govt_job"/>
    <s v="Urban"/>
    <n v="204.05"/>
    <x v="2"/>
    <n v="23.5"/>
    <n v="28.25"/>
    <n v="23.5"/>
    <x v="1"/>
    <x v="0"/>
    <s v="0"/>
    <n v="6.1156751596996963E-3"/>
  </r>
  <r>
    <n v="49916"/>
    <x v="0"/>
    <n v="76"/>
    <x v="3"/>
    <x v="0"/>
    <x v="0"/>
    <s v="Yes"/>
    <s v="Private"/>
    <s v="Rural"/>
    <n v="110.99"/>
    <x v="0"/>
    <n v="29.8"/>
    <n v="28.25"/>
    <n v="29.8"/>
    <x v="2"/>
    <x v="0"/>
    <s v="0"/>
    <n v="-3.9515671341169619E-3"/>
  </r>
  <r>
    <n v="50931"/>
    <x v="1"/>
    <n v="76"/>
    <x v="3"/>
    <x v="0"/>
    <x v="0"/>
    <s v="Yes"/>
    <s v="Private"/>
    <s v="Urban"/>
    <n v="57.92"/>
    <x v="3"/>
    <m/>
    <n v="28.25"/>
    <n v="28.25"/>
    <x v="2"/>
    <x v="1"/>
    <s v="1"/>
    <n v="0.97602968269912083"/>
  </r>
  <r>
    <n v="54312"/>
    <x v="1"/>
    <n v="76"/>
    <x v="3"/>
    <x v="1"/>
    <x v="0"/>
    <s v="Yes"/>
    <s v="Self-employed"/>
    <s v="Urban"/>
    <n v="209.58"/>
    <x v="2"/>
    <m/>
    <n v="28.25"/>
    <n v="28.25"/>
    <x v="1"/>
    <x v="0"/>
    <s v="0"/>
    <n v="1.5989255355838054E-2"/>
  </r>
  <r>
    <n v="54526"/>
    <x v="0"/>
    <n v="76"/>
    <x v="3"/>
    <x v="1"/>
    <x v="0"/>
    <s v="Yes"/>
    <s v="Self-employed"/>
    <s v="Rural"/>
    <n v="197.58"/>
    <x v="4"/>
    <n v="34.799999999999997"/>
    <n v="28.25"/>
    <n v="34.799999999999997"/>
    <x v="2"/>
    <x v="0"/>
    <s v="0"/>
    <n v="2.090139383761443E-2"/>
  </r>
  <r>
    <n v="55567"/>
    <x v="1"/>
    <n v="76"/>
    <x v="3"/>
    <x v="0"/>
    <x v="1"/>
    <s v="Yes"/>
    <s v="Private"/>
    <s v="Rural"/>
    <n v="86.09"/>
    <x v="1"/>
    <n v="28.1"/>
    <n v="28.25"/>
    <n v="28.1"/>
    <x v="1"/>
    <x v="0"/>
    <s v="0"/>
    <n v="2.3031027429998872E-2"/>
  </r>
  <r>
    <n v="55824"/>
    <x v="0"/>
    <n v="76"/>
    <x v="3"/>
    <x v="0"/>
    <x v="0"/>
    <s v="Yes"/>
    <s v="Private"/>
    <s v="Urban"/>
    <n v="140.1"/>
    <x v="4"/>
    <n v="29.9"/>
    <n v="28.25"/>
    <n v="29.9"/>
    <x v="2"/>
    <x v="1"/>
    <s v="1"/>
    <n v="0.98965691650169796"/>
  </r>
  <r>
    <n v="56228"/>
    <x v="0"/>
    <n v="76"/>
    <x v="3"/>
    <x v="0"/>
    <x v="1"/>
    <s v="Yes"/>
    <s v="Self-employed"/>
    <s v="Urban"/>
    <n v="67.03"/>
    <x v="3"/>
    <m/>
    <n v="28.25"/>
    <n v="28.25"/>
    <x v="1"/>
    <x v="0"/>
    <s v="0"/>
    <n v="2.1843513881021553E-2"/>
  </r>
  <r>
    <n v="56635"/>
    <x v="0"/>
    <n v="76"/>
    <x v="3"/>
    <x v="1"/>
    <x v="0"/>
    <s v="Yes"/>
    <s v="Self-employed"/>
    <s v="Rural"/>
    <n v="207.96"/>
    <x v="2"/>
    <n v="34.5"/>
    <n v="28.25"/>
    <n v="34.5"/>
    <x v="2"/>
    <x v="0"/>
    <s v="0"/>
    <n v="1.7332602574124112E-2"/>
  </r>
  <r>
    <n v="56799"/>
    <x v="0"/>
    <n v="76"/>
    <x v="3"/>
    <x v="0"/>
    <x v="0"/>
    <s v="Yes"/>
    <s v="Govt_job"/>
    <s v="Urban"/>
    <n v="82.35"/>
    <x v="1"/>
    <n v="38.9"/>
    <n v="28.25"/>
    <n v="38.9"/>
    <x v="1"/>
    <x v="0"/>
    <s v="0"/>
    <n v="-2.3408496229916836E-2"/>
  </r>
  <r>
    <n v="57549"/>
    <x v="1"/>
    <n v="76"/>
    <x v="3"/>
    <x v="0"/>
    <x v="0"/>
    <s v="Yes"/>
    <s v="Self-employed"/>
    <s v="Urban"/>
    <n v="110.07"/>
    <x v="0"/>
    <n v="31.8"/>
    <n v="28.25"/>
    <n v="31.8"/>
    <x v="1"/>
    <x v="0"/>
    <s v="0"/>
    <n v="-2.2876936196929328E-2"/>
  </r>
  <r>
    <n v="58235"/>
    <x v="0"/>
    <n v="76"/>
    <x v="3"/>
    <x v="0"/>
    <x v="0"/>
    <s v="Yes"/>
    <s v="Private"/>
    <s v="Urban"/>
    <n v="58.65"/>
    <x v="3"/>
    <n v="25.6"/>
    <n v="28.25"/>
    <n v="25.6"/>
    <x v="3"/>
    <x v="0"/>
    <s v="0"/>
    <n v="-2.1364368554200042E-2"/>
  </r>
  <r>
    <n v="58645"/>
    <x v="1"/>
    <n v="76"/>
    <x v="3"/>
    <x v="0"/>
    <x v="0"/>
    <s v="Yes"/>
    <s v="Private"/>
    <s v="Rural"/>
    <n v="96.24"/>
    <x v="1"/>
    <n v="25.4"/>
    <n v="28.25"/>
    <n v="25.4"/>
    <x v="1"/>
    <x v="0"/>
    <s v="0"/>
    <n v="-1.2795339390191018E-2"/>
  </r>
  <r>
    <n v="62783"/>
    <x v="1"/>
    <n v="76"/>
    <x v="3"/>
    <x v="0"/>
    <x v="0"/>
    <s v="Yes"/>
    <s v="Private"/>
    <s v="Urban"/>
    <n v="198.02"/>
    <x v="4"/>
    <n v="38.700000000000003"/>
    <n v="28.25"/>
    <n v="38.700000000000003"/>
    <x v="0"/>
    <x v="0"/>
    <s v="0"/>
    <n v="-7.986097841807583E-3"/>
  </r>
  <r>
    <n v="67780"/>
    <x v="1"/>
    <n v="76"/>
    <x v="3"/>
    <x v="0"/>
    <x v="0"/>
    <s v="Yes"/>
    <s v="Private"/>
    <s v="Urban"/>
    <n v="183.34"/>
    <x v="4"/>
    <n v="39.5"/>
    <n v="28.25"/>
    <n v="39.5"/>
    <x v="2"/>
    <x v="0"/>
    <s v="0"/>
    <n v="-2.0756753715032716E-2"/>
  </r>
  <r>
    <n v="68291"/>
    <x v="0"/>
    <n v="76"/>
    <x v="3"/>
    <x v="0"/>
    <x v="0"/>
    <s v="Yes"/>
    <s v="Private"/>
    <s v="Urban"/>
    <n v="147.5"/>
    <x v="4"/>
    <n v="28.7"/>
    <n v="28.25"/>
    <n v="28.7"/>
    <x v="0"/>
    <x v="0"/>
    <s v="0"/>
    <n v="7.103431753620354E-3"/>
  </r>
  <r>
    <n v="69673"/>
    <x v="1"/>
    <n v="76"/>
    <x v="3"/>
    <x v="0"/>
    <x v="0"/>
    <s v="Yes"/>
    <s v="Govt_job"/>
    <s v="Urban"/>
    <n v="96.29"/>
    <x v="1"/>
    <n v="25.4"/>
    <n v="28.25"/>
    <n v="25.4"/>
    <x v="3"/>
    <x v="0"/>
    <s v="0"/>
    <n v="-1.0877480490017933E-2"/>
  </r>
  <r>
    <n v="70676"/>
    <x v="1"/>
    <n v="76"/>
    <x v="3"/>
    <x v="0"/>
    <x v="0"/>
    <s v="Yes"/>
    <s v="Govt_job"/>
    <s v="Rural"/>
    <n v="62.57"/>
    <x v="3"/>
    <m/>
    <n v="28.25"/>
    <n v="28.25"/>
    <x v="2"/>
    <x v="1"/>
    <s v="1"/>
    <n v="0.9820360817344046"/>
  </r>
  <r>
    <n v="71846"/>
    <x v="1"/>
    <n v="76"/>
    <x v="3"/>
    <x v="0"/>
    <x v="0"/>
    <s v="Yes"/>
    <s v="Govt_job"/>
    <s v="Urban"/>
    <n v="223.64"/>
    <x v="2"/>
    <n v="27.1"/>
    <n v="28.25"/>
    <n v="27.1"/>
    <x v="3"/>
    <x v="0"/>
    <s v="0"/>
    <n v="-1.7490416657082265E-2"/>
  </r>
  <r>
    <n v="72366"/>
    <x v="0"/>
    <n v="76"/>
    <x v="3"/>
    <x v="0"/>
    <x v="0"/>
    <s v="Yes"/>
    <s v="Private"/>
    <s v="Urban"/>
    <n v="104.47"/>
    <x v="0"/>
    <n v="20.3"/>
    <n v="28.25"/>
    <n v="20.3"/>
    <x v="0"/>
    <x v="1"/>
    <s v="1"/>
    <n v="0.98320008890972999"/>
  </r>
  <r>
    <n v="1077"/>
    <x v="0"/>
    <n v="77"/>
    <x v="3"/>
    <x v="0"/>
    <x v="1"/>
    <s v="Yes"/>
    <s v="Govt_job"/>
    <s v="Rural"/>
    <n v="106.03"/>
    <x v="0"/>
    <m/>
    <n v="28.25"/>
    <n v="28.25"/>
    <x v="0"/>
    <x v="0"/>
    <s v="0"/>
    <n v="-9.6442383442604807E-4"/>
  </r>
  <r>
    <n v="1741"/>
    <x v="0"/>
    <n v="77"/>
    <x v="3"/>
    <x v="0"/>
    <x v="0"/>
    <s v="Yes"/>
    <s v="Private"/>
    <s v="Urban"/>
    <n v="74.260000000000005"/>
    <x v="1"/>
    <m/>
    <n v="28.25"/>
    <n v="28.25"/>
    <x v="2"/>
    <x v="0"/>
    <s v="0"/>
    <n v="7.5716171842765689E-5"/>
  </r>
  <r>
    <n v="5563"/>
    <x v="1"/>
    <n v="77"/>
    <x v="3"/>
    <x v="0"/>
    <x v="0"/>
    <s v="Yes"/>
    <s v="Private"/>
    <s v="Urban"/>
    <n v="105.22"/>
    <x v="0"/>
    <n v="31"/>
    <n v="28.25"/>
    <n v="31"/>
    <x v="1"/>
    <x v="1"/>
    <s v="1"/>
    <n v="1.0013615633674255"/>
  </r>
  <r>
    <n v="8003"/>
    <x v="1"/>
    <n v="77"/>
    <x v="3"/>
    <x v="0"/>
    <x v="0"/>
    <s v="No"/>
    <s v="Private"/>
    <s v="Urban"/>
    <n v="81.319999999999993"/>
    <x v="1"/>
    <m/>
    <n v="28.25"/>
    <n v="28.25"/>
    <x v="0"/>
    <x v="1"/>
    <s v="1"/>
    <n v="0.97662762727735508"/>
  </r>
  <r>
    <n v="8580"/>
    <x v="1"/>
    <n v="77"/>
    <x v="3"/>
    <x v="0"/>
    <x v="0"/>
    <s v="Yes"/>
    <s v="Self-employed"/>
    <s v="Rural"/>
    <n v="90"/>
    <x v="1"/>
    <n v="32"/>
    <n v="28.25"/>
    <n v="32"/>
    <x v="1"/>
    <x v="1"/>
    <s v="1"/>
    <n v="1.000766098592037"/>
  </r>
  <r>
    <n v="8951"/>
    <x v="1"/>
    <n v="77"/>
    <x v="3"/>
    <x v="1"/>
    <x v="0"/>
    <s v="Yes"/>
    <s v="Self-employed"/>
    <s v="Urban"/>
    <n v="71.7"/>
    <x v="1"/>
    <n v="32.799999999999997"/>
    <n v="28.25"/>
    <n v="32.799999999999997"/>
    <x v="1"/>
    <x v="0"/>
    <s v="0"/>
    <n v="1.5128956808463634E-2"/>
  </r>
  <r>
    <n v="11744"/>
    <x v="0"/>
    <n v="77"/>
    <x v="3"/>
    <x v="0"/>
    <x v="0"/>
    <s v="Yes"/>
    <s v="Self-employed"/>
    <s v="Urban"/>
    <n v="83.06"/>
    <x v="1"/>
    <n v="27"/>
    <n v="28.25"/>
    <n v="27"/>
    <x v="0"/>
    <x v="0"/>
    <s v="0"/>
    <n v="-1.5911844795061199E-2"/>
  </r>
  <r>
    <n v="15282"/>
    <x v="1"/>
    <n v="77"/>
    <x v="3"/>
    <x v="0"/>
    <x v="0"/>
    <s v="Yes"/>
    <s v="Private"/>
    <s v="Rural"/>
    <n v="90.96"/>
    <x v="1"/>
    <n v="31.5"/>
    <n v="28.25"/>
    <n v="31.5"/>
    <x v="2"/>
    <x v="0"/>
    <s v="0"/>
    <n v="-2.3618269214953951E-2"/>
  </r>
  <r>
    <n v="15791"/>
    <x v="0"/>
    <n v="77"/>
    <x v="3"/>
    <x v="0"/>
    <x v="0"/>
    <s v="Yes"/>
    <s v="Private"/>
    <s v="Urban"/>
    <n v="193.83"/>
    <x v="4"/>
    <n v="26.5"/>
    <n v="28.25"/>
    <n v="26.5"/>
    <x v="1"/>
    <x v="0"/>
    <s v="0"/>
    <n v="2.7959973933313008E-3"/>
  </r>
  <r>
    <n v="18595"/>
    <x v="1"/>
    <n v="77"/>
    <x v="3"/>
    <x v="0"/>
    <x v="0"/>
    <s v="Yes"/>
    <s v="Private"/>
    <s v="Urban"/>
    <n v="99.78"/>
    <x v="0"/>
    <n v="38"/>
    <n v="28.25"/>
    <n v="38"/>
    <x v="1"/>
    <x v="0"/>
    <s v="0"/>
    <n v="-8.6503232208285149E-3"/>
  </r>
  <r>
    <n v="20165"/>
    <x v="1"/>
    <n v="77"/>
    <x v="3"/>
    <x v="0"/>
    <x v="0"/>
    <s v="Yes"/>
    <s v="Private"/>
    <s v="Urban"/>
    <n v="250.8"/>
    <x v="2"/>
    <n v="32.9"/>
    <n v="28.25"/>
    <n v="32.9"/>
    <x v="1"/>
    <x v="0"/>
    <s v="0"/>
    <n v="-2.0221431823494508E-3"/>
  </r>
  <r>
    <n v="21720"/>
    <x v="1"/>
    <n v="77"/>
    <x v="3"/>
    <x v="0"/>
    <x v="0"/>
    <s v="Yes"/>
    <s v="Private"/>
    <s v="Rural"/>
    <n v="93.48"/>
    <x v="1"/>
    <n v="25.2"/>
    <n v="28.25"/>
    <n v="25.2"/>
    <x v="2"/>
    <x v="0"/>
    <s v="0"/>
    <n v="1.7722041300111124E-2"/>
  </r>
  <r>
    <n v="22623"/>
    <x v="0"/>
    <n v="77"/>
    <x v="3"/>
    <x v="0"/>
    <x v="0"/>
    <s v="Yes"/>
    <s v="Private"/>
    <s v="Urban"/>
    <n v="71.44"/>
    <x v="1"/>
    <n v="24.1"/>
    <n v="28.25"/>
    <n v="24.1"/>
    <x v="3"/>
    <x v="0"/>
    <s v="0"/>
    <n v="1.6495762609593866E-2"/>
  </r>
  <r>
    <n v="23368"/>
    <x v="1"/>
    <n v="77"/>
    <x v="3"/>
    <x v="1"/>
    <x v="0"/>
    <s v="Yes"/>
    <s v="Self-employed"/>
    <s v="Urban"/>
    <n v="199.84"/>
    <x v="2"/>
    <n v="28"/>
    <n v="28.25"/>
    <n v="28"/>
    <x v="2"/>
    <x v="1"/>
    <s v="1"/>
    <n v="1.0018868050730865"/>
  </r>
  <r>
    <n v="24603"/>
    <x v="0"/>
    <n v="77"/>
    <x v="3"/>
    <x v="0"/>
    <x v="0"/>
    <s v="Yes"/>
    <s v="Private"/>
    <s v="Urban"/>
    <n v="222.85"/>
    <x v="2"/>
    <n v="29.4"/>
    <n v="28.25"/>
    <n v="29.4"/>
    <x v="2"/>
    <x v="0"/>
    <s v="0"/>
    <n v="7.7151289177915302E-3"/>
  </r>
  <r>
    <n v="24669"/>
    <x v="1"/>
    <n v="77"/>
    <x v="3"/>
    <x v="0"/>
    <x v="1"/>
    <s v="Yes"/>
    <s v="Private"/>
    <s v="Rural"/>
    <n v="231.56"/>
    <x v="2"/>
    <n v="36.9"/>
    <n v="28.25"/>
    <n v="36.9"/>
    <x v="1"/>
    <x v="1"/>
    <s v="1"/>
    <n v="1.0163759073959415"/>
  </r>
  <r>
    <n v="26084"/>
    <x v="1"/>
    <n v="77"/>
    <x v="3"/>
    <x v="1"/>
    <x v="0"/>
    <s v="Yes"/>
    <s v="Self-employed"/>
    <s v="Urban"/>
    <n v="109.51"/>
    <x v="0"/>
    <m/>
    <n v="28.25"/>
    <n v="28.25"/>
    <x v="1"/>
    <x v="0"/>
    <s v="0"/>
    <n v="-7.5426487715186171E-3"/>
  </r>
  <r>
    <n v="29077"/>
    <x v="1"/>
    <n v="77"/>
    <x v="3"/>
    <x v="0"/>
    <x v="0"/>
    <s v="Yes"/>
    <s v="Private"/>
    <s v="Rural"/>
    <n v="95.1"/>
    <x v="1"/>
    <n v="35"/>
    <n v="28.25"/>
    <n v="35"/>
    <x v="1"/>
    <x v="0"/>
    <s v="0"/>
    <n v="-1.9286370690618837E-2"/>
  </r>
  <r>
    <n v="29378"/>
    <x v="1"/>
    <n v="77"/>
    <x v="3"/>
    <x v="0"/>
    <x v="0"/>
    <s v="Yes"/>
    <s v="Private"/>
    <s v="Urban"/>
    <n v="79.3"/>
    <x v="1"/>
    <n v="26.4"/>
    <n v="28.25"/>
    <n v="26.4"/>
    <x v="0"/>
    <x v="0"/>
    <s v="0"/>
    <n v="-1.9094059202137952E-2"/>
  </r>
  <r>
    <n v="30433"/>
    <x v="0"/>
    <n v="77"/>
    <x v="3"/>
    <x v="0"/>
    <x v="0"/>
    <s v="Yes"/>
    <s v="Private"/>
    <s v="Urban"/>
    <n v="94.68"/>
    <x v="1"/>
    <n v="33.6"/>
    <n v="28.25"/>
    <n v="33.6"/>
    <x v="0"/>
    <x v="0"/>
    <s v="0"/>
    <n v="-1.5077774886060014E-2"/>
  </r>
  <r>
    <n v="31857"/>
    <x v="1"/>
    <n v="77"/>
    <x v="3"/>
    <x v="0"/>
    <x v="0"/>
    <s v="Yes"/>
    <s v="Self-employed"/>
    <s v="Rural"/>
    <n v="104.23"/>
    <x v="0"/>
    <n v="23.8"/>
    <n v="28.25"/>
    <n v="23.8"/>
    <x v="3"/>
    <x v="0"/>
    <s v="0"/>
    <n v="-8.3198336582250183E-3"/>
  </r>
  <r>
    <n v="34400"/>
    <x v="1"/>
    <n v="77"/>
    <x v="3"/>
    <x v="1"/>
    <x v="0"/>
    <s v="Yes"/>
    <s v="Self-employed"/>
    <s v="Rural"/>
    <n v="176.71"/>
    <x v="4"/>
    <n v="33.200000000000003"/>
    <n v="28.25"/>
    <n v="33.200000000000003"/>
    <x v="1"/>
    <x v="0"/>
    <s v="0"/>
    <n v="-2.2409575469654386E-2"/>
  </r>
  <r>
    <n v="34995"/>
    <x v="1"/>
    <n v="77"/>
    <x v="3"/>
    <x v="0"/>
    <x v="0"/>
    <s v="Yes"/>
    <s v="Private"/>
    <s v="Rural"/>
    <n v="115.29"/>
    <x v="0"/>
    <n v="32.9"/>
    <n v="28.25"/>
    <n v="32.9"/>
    <x v="0"/>
    <x v="0"/>
    <s v="0"/>
    <n v="1.525696105896287E-2"/>
  </r>
  <r>
    <n v="36366"/>
    <x v="0"/>
    <n v="77"/>
    <x v="3"/>
    <x v="0"/>
    <x v="0"/>
    <s v="Yes"/>
    <s v="Govt_job"/>
    <s v="Urban"/>
    <n v="64.400000000000006"/>
    <x v="3"/>
    <n v="27.8"/>
    <n v="28.25"/>
    <n v="27.8"/>
    <x v="1"/>
    <x v="0"/>
    <s v="0"/>
    <n v="-1.0170226217925903E-3"/>
  </r>
  <r>
    <n v="36857"/>
    <x v="0"/>
    <n v="77"/>
    <x v="3"/>
    <x v="0"/>
    <x v="0"/>
    <s v="Yes"/>
    <s v="Self-employed"/>
    <s v="Rural"/>
    <n v="162.13999999999999"/>
    <x v="4"/>
    <n v="32.6"/>
    <n v="28.25"/>
    <n v="32.6"/>
    <x v="2"/>
    <x v="1"/>
    <s v="1"/>
    <n v="0.99534691886395921"/>
  </r>
  <r>
    <n v="37320"/>
    <x v="1"/>
    <n v="77"/>
    <x v="3"/>
    <x v="0"/>
    <x v="0"/>
    <s v="Yes"/>
    <s v="Private"/>
    <s v="Rural"/>
    <n v="80.849999999999994"/>
    <x v="1"/>
    <n v="19.399999999999999"/>
    <n v="28.25"/>
    <n v="19.399999999999999"/>
    <x v="0"/>
    <x v="0"/>
    <s v="0"/>
    <n v="2.0877942380502928E-2"/>
  </r>
  <r>
    <n v="38737"/>
    <x v="0"/>
    <n v="77"/>
    <x v="3"/>
    <x v="0"/>
    <x v="0"/>
    <s v="Yes"/>
    <s v="Self-employed"/>
    <s v="Urban"/>
    <n v="60.77"/>
    <x v="3"/>
    <n v="23"/>
    <n v="28.25"/>
    <n v="23"/>
    <x v="3"/>
    <x v="0"/>
    <s v="0"/>
    <n v="-4.6996721634121937E-3"/>
  </r>
  <r>
    <n v="42329"/>
    <x v="1"/>
    <n v="77"/>
    <x v="3"/>
    <x v="0"/>
    <x v="0"/>
    <s v="Yes"/>
    <s v="Private"/>
    <s v="Rural"/>
    <n v="75.06"/>
    <x v="1"/>
    <n v="22"/>
    <n v="28.25"/>
    <n v="22"/>
    <x v="0"/>
    <x v="0"/>
    <s v="0"/>
    <n v="-1.2292730154619857E-2"/>
  </r>
  <r>
    <n v="45824"/>
    <x v="1"/>
    <n v="77"/>
    <x v="3"/>
    <x v="1"/>
    <x v="0"/>
    <s v="Yes"/>
    <s v="Self-employed"/>
    <s v="Urban"/>
    <n v="102.01"/>
    <x v="0"/>
    <n v="29.5"/>
    <n v="28.25"/>
    <n v="29.5"/>
    <x v="0"/>
    <x v="0"/>
    <s v="0"/>
    <n v="-2.0421205380044844E-2"/>
  </r>
  <r>
    <n v="47167"/>
    <x v="1"/>
    <n v="77"/>
    <x v="3"/>
    <x v="1"/>
    <x v="0"/>
    <s v="Yes"/>
    <s v="Self-employed"/>
    <s v="Urban"/>
    <n v="124.13"/>
    <x v="0"/>
    <n v="31.4"/>
    <n v="28.25"/>
    <n v="31.4"/>
    <x v="1"/>
    <x v="1"/>
    <s v="1"/>
    <n v="0.98661986331833151"/>
  </r>
  <r>
    <n v="49709"/>
    <x v="1"/>
    <n v="77"/>
    <x v="3"/>
    <x v="1"/>
    <x v="0"/>
    <s v="Yes"/>
    <s v="Self-employed"/>
    <s v="Rural"/>
    <n v="238.53"/>
    <x v="2"/>
    <n v="30.6"/>
    <n v="28.25"/>
    <n v="30.6"/>
    <x v="1"/>
    <x v="0"/>
    <s v="0"/>
    <n v="-1.7658186755605675E-2"/>
  </r>
  <r>
    <n v="53748"/>
    <x v="0"/>
    <n v="77"/>
    <x v="3"/>
    <x v="0"/>
    <x v="0"/>
    <s v="Yes"/>
    <s v="Self-employed"/>
    <s v="Urban"/>
    <n v="57.6"/>
    <x v="3"/>
    <n v="32.200000000000003"/>
    <n v="28.25"/>
    <n v="32.200000000000003"/>
    <x v="0"/>
    <x v="0"/>
    <s v="0"/>
    <n v="8.407861422909951E-3"/>
  </r>
  <r>
    <n v="57757"/>
    <x v="1"/>
    <n v="77"/>
    <x v="3"/>
    <x v="0"/>
    <x v="0"/>
    <s v="Yes"/>
    <s v="Self-employed"/>
    <s v="Rural"/>
    <n v="59.91"/>
    <x v="3"/>
    <n v="18.3"/>
    <n v="28.25"/>
    <n v="18.3"/>
    <x v="1"/>
    <x v="0"/>
    <s v="0"/>
    <n v="-1.5834926659214755E-2"/>
  </r>
  <r>
    <n v="58466"/>
    <x v="0"/>
    <n v="77"/>
    <x v="3"/>
    <x v="0"/>
    <x v="0"/>
    <s v="Yes"/>
    <s v="Private"/>
    <s v="Rural"/>
    <n v="98.84"/>
    <x v="1"/>
    <n v="27.3"/>
    <n v="28.25"/>
    <n v="27.3"/>
    <x v="0"/>
    <x v="0"/>
    <s v="0"/>
    <n v="1.2459107270121894E-2"/>
  </r>
  <r>
    <n v="58586"/>
    <x v="0"/>
    <n v="77"/>
    <x v="3"/>
    <x v="1"/>
    <x v="1"/>
    <s v="Yes"/>
    <s v="Self-employed"/>
    <s v="Urban"/>
    <n v="80.92"/>
    <x v="1"/>
    <n v="28.9"/>
    <n v="28.25"/>
    <n v="28.9"/>
    <x v="3"/>
    <x v="0"/>
    <s v="0"/>
    <n v="-1.1281519752598102E-2"/>
  </r>
  <r>
    <n v="61676"/>
    <x v="0"/>
    <n v="77"/>
    <x v="3"/>
    <x v="0"/>
    <x v="0"/>
    <s v="Yes"/>
    <s v="Self-employed"/>
    <s v="Urban"/>
    <n v="68.38"/>
    <x v="3"/>
    <n v="25.1"/>
    <n v="28.25"/>
    <n v="25.1"/>
    <x v="0"/>
    <x v="0"/>
    <s v="0"/>
    <n v="-2.4429650961353709E-2"/>
  </r>
  <r>
    <n v="63058"/>
    <x v="1"/>
    <n v="77"/>
    <x v="3"/>
    <x v="0"/>
    <x v="1"/>
    <s v="Yes"/>
    <s v="Private"/>
    <s v="Rural"/>
    <n v="183.1"/>
    <x v="4"/>
    <m/>
    <n v="28.25"/>
    <n v="28.25"/>
    <x v="1"/>
    <x v="0"/>
    <s v="0"/>
    <n v="2.4080988788699333E-2"/>
  </r>
  <r>
    <n v="63912"/>
    <x v="1"/>
    <n v="77"/>
    <x v="3"/>
    <x v="0"/>
    <x v="0"/>
    <s v="Yes"/>
    <s v="Govt_job"/>
    <s v="Rural"/>
    <n v="167.59"/>
    <x v="4"/>
    <n v="34.299999999999997"/>
    <n v="28.25"/>
    <n v="34.299999999999997"/>
    <x v="2"/>
    <x v="0"/>
    <s v="0"/>
    <n v="2.3681744403828641E-3"/>
  </r>
  <r>
    <n v="63973"/>
    <x v="1"/>
    <n v="77"/>
    <x v="3"/>
    <x v="0"/>
    <x v="0"/>
    <s v="Yes"/>
    <s v="Govt_job"/>
    <s v="Rural"/>
    <n v="190.32"/>
    <x v="4"/>
    <n v="31.4"/>
    <n v="28.25"/>
    <n v="31.4"/>
    <x v="1"/>
    <x v="1"/>
    <s v="1"/>
    <n v="1.0094162578133499"/>
  </r>
  <r>
    <n v="67890"/>
    <x v="0"/>
    <n v="77"/>
    <x v="3"/>
    <x v="0"/>
    <x v="1"/>
    <s v="Yes"/>
    <s v="Private"/>
    <s v="Urban"/>
    <n v="102.96"/>
    <x v="0"/>
    <n v="20.9"/>
    <n v="28.25"/>
    <n v="20.9"/>
    <x v="2"/>
    <x v="0"/>
    <s v="0"/>
    <n v="4.5638503479424443E-3"/>
  </r>
  <r>
    <n v="69259"/>
    <x v="1"/>
    <n v="77"/>
    <x v="3"/>
    <x v="0"/>
    <x v="0"/>
    <s v="Yes"/>
    <s v="Private"/>
    <s v="Rural"/>
    <n v="100.85"/>
    <x v="0"/>
    <n v="29.5"/>
    <n v="28.25"/>
    <n v="29.5"/>
    <x v="3"/>
    <x v="0"/>
    <s v="0"/>
    <n v="-3.8590397191541891E-4"/>
  </r>
  <r>
    <n v="69750"/>
    <x v="1"/>
    <n v="77"/>
    <x v="3"/>
    <x v="0"/>
    <x v="0"/>
    <s v="Yes"/>
    <s v="Self-employed"/>
    <s v="Urban"/>
    <n v="151.22999999999999"/>
    <x v="4"/>
    <n v="24.9"/>
    <n v="28.25"/>
    <n v="24.9"/>
    <x v="1"/>
    <x v="0"/>
    <s v="0"/>
    <n v="-2.0902415016677733E-2"/>
  </r>
  <r>
    <n v="394"/>
    <x v="0"/>
    <n v="78"/>
    <x v="3"/>
    <x v="1"/>
    <x v="0"/>
    <s v="Yes"/>
    <s v="Self-employed"/>
    <s v="Rural"/>
    <n v="75.19"/>
    <x v="1"/>
    <n v="27.6"/>
    <n v="28.25"/>
    <n v="27.6"/>
    <x v="1"/>
    <x v="0"/>
    <s v="0"/>
    <n v="8.4945475567934081E-3"/>
  </r>
  <r>
    <n v="2005"/>
    <x v="0"/>
    <n v="78"/>
    <x v="3"/>
    <x v="0"/>
    <x v="1"/>
    <s v="Yes"/>
    <s v="Self-employed"/>
    <s v="Urban"/>
    <n v="169.43"/>
    <x v="4"/>
    <n v="23.5"/>
    <n v="28.25"/>
    <n v="23.5"/>
    <x v="2"/>
    <x v="0"/>
    <s v="0"/>
    <n v="-1.8097554580243404E-2"/>
  </r>
  <r>
    <n v="2296"/>
    <x v="0"/>
    <n v="78"/>
    <x v="3"/>
    <x v="1"/>
    <x v="0"/>
    <s v="Yes"/>
    <s v="Self-employed"/>
    <s v="Urban"/>
    <n v="90.19"/>
    <x v="1"/>
    <m/>
    <n v="28.25"/>
    <n v="28.25"/>
    <x v="0"/>
    <x v="0"/>
    <s v="0"/>
    <n v="-1.3397405469861456E-2"/>
  </r>
  <r>
    <n v="2390"/>
    <x v="0"/>
    <n v="78"/>
    <x v="3"/>
    <x v="0"/>
    <x v="0"/>
    <s v="Yes"/>
    <s v="Self-employed"/>
    <s v="Urban"/>
    <n v="116.1"/>
    <x v="0"/>
    <n v="27.1"/>
    <n v="28.25"/>
    <n v="27.1"/>
    <x v="1"/>
    <x v="1"/>
    <s v="1"/>
    <n v="0.99254742266504759"/>
  </r>
  <r>
    <n v="2458"/>
    <x v="1"/>
    <n v="78"/>
    <x v="3"/>
    <x v="0"/>
    <x v="0"/>
    <s v="Yes"/>
    <s v="Private"/>
    <s v="Rural"/>
    <n v="235.63"/>
    <x v="2"/>
    <n v="32.299999999999997"/>
    <n v="28.25"/>
    <n v="32.299999999999997"/>
    <x v="1"/>
    <x v="1"/>
    <s v="1"/>
    <n v="0.98387356148413285"/>
  </r>
  <r>
    <n v="2544"/>
    <x v="0"/>
    <n v="78"/>
    <x v="3"/>
    <x v="0"/>
    <x v="0"/>
    <s v="Yes"/>
    <s v="Private"/>
    <s v="Urban"/>
    <n v="208.85"/>
    <x v="2"/>
    <n v="24.4"/>
    <n v="28.25"/>
    <n v="24.4"/>
    <x v="2"/>
    <x v="0"/>
    <s v="0"/>
    <n v="1.3386083615904098E-3"/>
  </r>
  <r>
    <n v="3352"/>
    <x v="0"/>
    <n v="78"/>
    <x v="3"/>
    <x v="1"/>
    <x v="0"/>
    <s v="Yes"/>
    <s v="Self-employed"/>
    <s v="Urban"/>
    <n v="93.13"/>
    <x v="1"/>
    <m/>
    <n v="28.25"/>
    <n v="28.25"/>
    <x v="2"/>
    <x v="1"/>
    <s v="1"/>
    <n v="0.9925848469492331"/>
  </r>
  <r>
    <n v="3609"/>
    <x v="0"/>
    <n v="78"/>
    <x v="3"/>
    <x v="0"/>
    <x v="0"/>
    <s v="Yes"/>
    <s v="Private"/>
    <s v="Urban"/>
    <n v="80.44"/>
    <x v="1"/>
    <n v="29"/>
    <n v="28.25"/>
    <n v="29"/>
    <x v="1"/>
    <x v="0"/>
    <s v="0"/>
    <n v="2.3222616120085811E-2"/>
  </r>
  <r>
    <n v="4651"/>
    <x v="0"/>
    <n v="78"/>
    <x v="3"/>
    <x v="0"/>
    <x v="0"/>
    <s v="Yes"/>
    <s v="Private"/>
    <s v="Rural"/>
    <n v="78.03"/>
    <x v="1"/>
    <n v="23.9"/>
    <n v="28.25"/>
    <n v="23.9"/>
    <x v="2"/>
    <x v="1"/>
    <s v="1"/>
    <n v="1.0241518485721377"/>
  </r>
  <r>
    <n v="4750"/>
    <x v="0"/>
    <n v="78"/>
    <x v="3"/>
    <x v="0"/>
    <x v="0"/>
    <s v="Yes"/>
    <s v="Private"/>
    <s v="Urban"/>
    <n v="85.03"/>
    <x v="1"/>
    <n v="26.1"/>
    <n v="28.25"/>
    <n v="26.1"/>
    <x v="2"/>
    <x v="0"/>
    <s v="0"/>
    <n v="-1.6015062181586076E-2"/>
  </r>
  <r>
    <n v="5987"/>
    <x v="1"/>
    <n v="78"/>
    <x v="3"/>
    <x v="0"/>
    <x v="0"/>
    <s v="Yes"/>
    <s v="Private"/>
    <s v="Urban"/>
    <n v="89.42"/>
    <x v="1"/>
    <n v="24.1"/>
    <n v="28.25"/>
    <n v="24.1"/>
    <x v="1"/>
    <x v="0"/>
    <s v="0"/>
    <n v="4.0695027003032572E-3"/>
  </r>
  <r>
    <n v="6032"/>
    <x v="0"/>
    <n v="78"/>
    <x v="3"/>
    <x v="0"/>
    <x v="0"/>
    <s v="Yes"/>
    <s v="Self-employed"/>
    <s v="Urban"/>
    <n v="201.58"/>
    <x v="2"/>
    <n v="30.6"/>
    <n v="28.25"/>
    <n v="30.6"/>
    <x v="0"/>
    <x v="0"/>
    <s v="0"/>
    <n v="9.8296618906435207E-3"/>
  </r>
  <r>
    <n v="6472"/>
    <x v="1"/>
    <n v="78"/>
    <x v="3"/>
    <x v="0"/>
    <x v="0"/>
    <s v="Yes"/>
    <s v="Govt_job"/>
    <s v="Urban"/>
    <n v="101.76"/>
    <x v="0"/>
    <m/>
    <n v="28.25"/>
    <n v="28.25"/>
    <x v="3"/>
    <x v="0"/>
    <s v="0"/>
    <n v="1.2488694466172351E-2"/>
  </r>
  <r>
    <n v="7892"/>
    <x v="0"/>
    <n v="78"/>
    <x v="3"/>
    <x v="0"/>
    <x v="0"/>
    <s v="Yes"/>
    <s v="Private"/>
    <s v="Urban"/>
    <n v="74.7"/>
    <x v="1"/>
    <n v="28.8"/>
    <n v="28.25"/>
    <n v="28.8"/>
    <x v="2"/>
    <x v="0"/>
    <s v="0"/>
    <n v="1.9464528765082412E-2"/>
  </r>
  <r>
    <n v="8213"/>
    <x v="0"/>
    <n v="78"/>
    <x v="3"/>
    <x v="0"/>
    <x v="1"/>
    <s v="Yes"/>
    <s v="Private"/>
    <s v="Urban"/>
    <n v="219.84"/>
    <x v="2"/>
    <m/>
    <n v="28.25"/>
    <n v="28.25"/>
    <x v="0"/>
    <x v="1"/>
    <s v="1"/>
    <n v="0.99746358872442364"/>
  </r>
  <r>
    <n v="8614"/>
    <x v="0"/>
    <n v="78"/>
    <x v="3"/>
    <x v="0"/>
    <x v="1"/>
    <s v="Yes"/>
    <s v="Self-employed"/>
    <s v="Urban"/>
    <n v="101.53"/>
    <x v="0"/>
    <n v="24.1"/>
    <n v="28.25"/>
    <n v="24.1"/>
    <x v="2"/>
    <x v="0"/>
    <s v="0"/>
    <n v="-2.4638559306661218E-2"/>
  </r>
  <r>
    <n v="8644"/>
    <x v="1"/>
    <n v="78"/>
    <x v="3"/>
    <x v="0"/>
    <x v="1"/>
    <s v="Yes"/>
    <s v="Private"/>
    <s v="Rural"/>
    <n v="81.99"/>
    <x v="1"/>
    <n v="27.3"/>
    <n v="28.25"/>
    <n v="27.3"/>
    <x v="2"/>
    <x v="0"/>
    <s v="0"/>
    <n v="2.3233199560118455E-2"/>
  </r>
  <r>
    <n v="9026"/>
    <x v="1"/>
    <n v="78"/>
    <x v="3"/>
    <x v="1"/>
    <x v="0"/>
    <s v="Yes"/>
    <s v="Self-employed"/>
    <s v="Urban"/>
    <n v="191.33"/>
    <x v="4"/>
    <n v="24.5"/>
    <n v="28.25"/>
    <n v="24.5"/>
    <x v="1"/>
    <x v="0"/>
    <s v="0"/>
    <n v="-5.2456570728508516E-4"/>
  </r>
  <r>
    <n v="11120"/>
    <x v="1"/>
    <n v="78"/>
    <x v="3"/>
    <x v="1"/>
    <x v="0"/>
    <s v="Yes"/>
    <s v="Private"/>
    <s v="Urban"/>
    <n v="218.46"/>
    <x v="2"/>
    <n v="34.299999999999997"/>
    <n v="28.25"/>
    <n v="34.299999999999997"/>
    <x v="1"/>
    <x v="0"/>
    <s v="0"/>
    <n v="8.2957965354044146E-3"/>
  </r>
  <r>
    <n v="11250"/>
    <x v="0"/>
    <n v="78"/>
    <x v="3"/>
    <x v="0"/>
    <x v="0"/>
    <s v="Yes"/>
    <s v="Self-employed"/>
    <s v="Rural"/>
    <n v="93.85"/>
    <x v="1"/>
    <n v="22.7"/>
    <n v="28.25"/>
    <n v="22.7"/>
    <x v="2"/>
    <x v="0"/>
    <s v="0"/>
    <n v="-2.2558025940160979E-2"/>
  </r>
  <r>
    <n v="11312"/>
    <x v="1"/>
    <n v="78"/>
    <x v="3"/>
    <x v="0"/>
    <x v="0"/>
    <s v="Yes"/>
    <s v="Self-employed"/>
    <s v="Rural"/>
    <n v="208.99"/>
    <x v="2"/>
    <n v="31.4"/>
    <n v="28.25"/>
    <n v="31.4"/>
    <x v="2"/>
    <x v="0"/>
    <s v="0"/>
    <n v="1.5071863070091691E-2"/>
  </r>
  <r>
    <n v="15102"/>
    <x v="0"/>
    <n v="78"/>
    <x v="3"/>
    <x v="1"/>
    <x v="0"/>
    <s v="Yes"/>
    <s v="Private"/>
    <s v="Urban"/>
    <n v="75.319999999999993"/>
    <x v="1"/>
    <m/>
    <n v="28.25"/>
    <n v="28.25"/>
    <x v="2"/>
    <x v="1"/>
    <s v="1"/>
    <n v="1.0054076581412059"/>
  </r>
  <r>
    <n v="15135"/>
    <x v="1"/>
    <n v="78"/>
    <x v="3"/>
    <x v="0"/>
    <x v="1"/>
    <s v="Yes"/>
    <s v="Private"/>
    <s v="Rural"/>
    <n v="221.06"/>
    <x v="2"/>
    <n v="25.5"/>
    <n v="28.25"/>
    <n v="25.5"/>
    <x v="2"/>
    <x v="0"/>
    <s v="0"/>
    <n v="-2.6167602752149356E-3"/>
  </r>
  <r>
    <n v="16136"/>
    <x v="1"/>
    <n v="78"/>
    <x v="3"/>
    <x v="0"/>
    <x v="0"/>
    <s v="Yes"/>
    <s v="Self-employed"/>
    <s v="Urban"/>
    <n v="84.21"/>
    <x v="1"/>
    <n v="33.700000000000003"/>
    <n v="28.25"/>
    <n v="33.700000000000003"/>
    <x v="1"/>
    <x v="0"/>
    <s v="0"/>
    <n v="6.1686393408582063E-3"/>
  </r>
  <r>
    <n v="16513"/>
    <x v="0"/>
    <n v="78"/>
    <x v="3"/>
    <x v="0"/>
    <x v="0"/>
    <s v="Yes"/>
    <s v="Private"/>
    <s v="Urban"/>
    <n v="104.37"/>
    <x v="0"/>
    <n v="29.7"/>
    <n v="28.25"/>
    <n v="29.7"/>
    <x v="1"/>
    <x v="0"/>
    <s v="0"/>
    <n v="-1.2675772436615135E-2"/>
  </r>
  <r>
    <n v="16817"/>
    <x v="1"/>
    <n v="78"/>
    <x v="3"/>
    <x v="1"/>
    <x v="0"/>
    <s v="No"/>
    <s v="Private"/>
    <s v="Urban"/>
    <n v="130.54"/>
    <x v="4"/>
    <n v="20.100000000000001"/>
    <n v="28.25"/>
    <n v="20.100000000000001"/>
    <x v="1"/>
    <x v="1"/>
    <s v="1"/>
    <n v="1.0197553882464052"/>
  </r>
  <r>
    <n v="17013"/>
    <x v="0"/>
    <n v="78"/>
    <x v="3"/>
    <x v="1"/>
    <x v="0"/>
    <s v="No"/>
    <s v="Private"/>
    <s v="Urban"/>
    <n v="113.01"/>
    <x v="0"/>
    <n v="24"/>
    <n v="28.25"/>
    <n v="24"/>
    <x v="1"/>
    <x v="1"/>
    <s v="1"/>
    <n v="0.97686375967731442"/>
  </r>
  <r>
    <n v="18263"/>
    <x v="1"/>
    <n v="78"/>
    <x v="3"/>
    <x v="0"/>
    <x v="0"/>
    <s v="Yes"/>
    <s v="Self-employed"/>
    <s v="Urban"/>
    <n v="234.06"/>
    <x v="2"/>
    <n v="33.700000000000003"/>
    <n v="28.25"/>
    <n v="33.700000000000003"/>
    <x v="1"/>
    <x v="0"/>
    <s v="0"/>
    <n v="1.8110138017158484E-2"/>
  </r>
  <r>
    <n v="20375"/>
    <x v="1"/>
    <n v="78"/>
    <x v="3"/>
    <x v="0"/>
    <x v="0"/>
    <s v="Yes"/>
    <s v="Private"/>
    <s v="Urban"/>
    <n v="78.290000000000006"/>
    <x v="1"/>
    <n v="30.1"/>
    <n v="28.25"/>
    <n v="30.1"/>
    <x v="2"/>
    <x v="0"/>
    <s v="0"/>
    <n v="-1.7721334337510275E-3"/>
  </r>
  <r>
    <n v="20426"/>
    <x v="1"/>
    <n v="78"/>
    <x v="3"/>
    <x v="1"/>
    <x v="0"/>
    <s v="No"/>
    <s v="Private"/>
    <s v="Urban"/>
    <n v="203.87"/>
    <x v="2"/>
    <n v="45.7"/>
    <n v="28.25"/>
    <n v="45.7"/>
    <x v="1"/>
    <x v="1"/>
    <s v="1"/>
    <n v="1.0079311421050494"/>
  </r>
  <r>
    <n v="21162"/>
    <x v="1"/>
    <n v="78"/>
    <x v="3"/>
    <x v="0"/>
    <x v="0"/>
    <s v="Yes"/>
    <s v="Self-employed"/>
    <s v="Rural"/>
    <n v="81.680000000000007"/>
    <x v="1"/>
    <n v="23"/>
    <n v="28.25"/>
    <n v="23"/>
    <x v="0"/>
    <x v="0"/>
    <s v="0"/>
    <n v="-1.494104498656379E-2"/>
  </r>
  <r>
    <n v="21192"/>
    <x v="1"/>
    <n v="78"/>
    <x v="3"/>
    <x v="0"/>
    <x v="0"/>
    <s v="Yes"/>
    <s v="Private"/>
    <s v="Urban"/>
    <n v="93.15"/>
    <x v="1"/>
    <n v="23.6"/>
    <n v="28.25"/>
    <n v="23.6"/>
    <x v="0"/>
    <x v="0"/>
    <s v="0"/>
    <n v="-1.8101125720314092E-2"/>
  </r>
  <r>
    <n v="22136"/>
    <x v="0"/>
    <n v="78"/>
    <x v="3"/>
    <x v="1"/>
    <x v="1"/>
    <s v="No"/>
    <s v="Self-employed"/>
    <s v="Urban"/>
    <n v="92.9"/>
    <x v="1"/>
    <n v="30.4"/>
    <n v="28.25"/>
    <n v="30.4"/>
    <x v="3"/>
    <x v="0"/>
    <s v="0"/>
    <n v="-5.3163074584924638E-3"/>
  </r>
  <r>
    <n v="23836"/>
    <x v="0"/>
    <n v="78"/>
    <x v="3"/>
    <x v="0"/>
    <x v="0"/>
    <s v="Yes"/>
    <s v="Private"/>
    <s v="Urban"/>
    <n v="90.43"/>
    <x v="1"/>
    <n v="34.4"/>
    <n v="28.25"/>
    <n v="34.4"/>
    <x v="2"/>
    <x v="0"/>
    <s v="0"/>
    <n v="2.1113286284594794E-2"/>
  </r>
  <r>
    <n v="24218"/>
    <x v="1"/>
    <n v="78"/>
    <x v="3"/>
    <x v="0"/>
    <x v="0"/>
    <s v="No"/>
    <s v="Private"/>
    <s v="Rural"/>
    <n v="87.7"/>
    <x v="1"/>
    <n v="29.6"/>
    <n v="28.25"/>
    <n v="29.6"/>
    <x v="1"/>
    <x v="0"/>
    <s v="0"/>
    <n v="-3.429731178028206E-3"/>
  </r>
  <r>
    <n v="25138"/>
    <x v="1"/>
    <n v="78"/>
    <x v="3"/>
    <x v="1"/>
    <x v="0"/>
    <s v="Yes"/>
    <s v="Private"/>
    <s v="Rural"/>
    <n v="91.63"/>
    <x v="1"/>
    <n v="33.5"/>
    <n v="28.25"/>
    <n v="33.5"/>
    <x v="3"/>
    <x v="0"/>
    <s v="0"/>
    <n v="-9.6418143736361588E-3"/>
  </r>
  <r>
    <n v="25974"/>
    <x v="0"/>
    <n v="78"/>
    <x v="3"/>
    <x v="0"/>
    <x v="0"/>
    <s v="Yes"/>
    <s v="Self-employed"/>
    <s v="Urban"/>
    <n v="218.46"/>
    <x v="2"/>
    <n v="26.8"/>
    <n v="28.25"/>
    <n v="26.8"/>
    <x v="0"/>
    <x v="1"/>
    <s v="1"/>
    <n v="0.98037891030274238"/>
  </r>
  <r>
    <n v="26191"/>
    <x v="1"/>
    <n v="78"/>
    <x v="3"/>
    <x v="0"/>
    <x v="0"/>
    <s v="No"/>
    <s v="Private"/>
    <s v="Urban"/>
    <n v="67.959999999999994"/>
    <x v="3"/>
    <n v="26.8"/>
    <n v="28.25"/>
    <n v="26.8"/>
    <x v="0"/>
    <x v="0"/>
    <s v="0"/>
    <n v="-1.1381063620814407E-2"/>
  </r>
  <r>
    <n v="26247"/>
    <x v="1"/>
    <n v="78"/>
    <x v="3"/>
    <x v="0"/>
    <x v="0"/>
    <s v="Yes"/>
    <s v="Private"/>
    <s v="Rural"/>
    <n v="95.37"/>
    <x v="1"/>
    <n v="17.3"/>
    <n v="28.25"/>
    <n v="17.3"/>
    <x v="0"/>
    <x v="0"/>
    <s v="0"/>
    <n v="-3.6806244993379533E-3"/>
  </r>
  <r>
    <n v="28484"/>
    <x v="1"/>
    <n v="78"/>
    <x v="3"/>
    <x v="0"/>
    <x v="0"/>
    <s v="Yes"/>
    <s v="Self-employed"/>
    <s v="Rural"/>
    <n v="109.47"/>
    <x v="0"/>
    <n v="30.8"/>
    <n v="28.25"/>
    <n v="30.8"/>
    <x v="1"/>
    <x v="1"/>
    <s v="1"/>
    <n v="1.0198757808889023"/>
  </r>
  <r>
    <n v="28913"/>
    <x v="0"/>
    <n v="78"/>
    <x v="3"/>
    <x v="0"/>
    <x v="0"/>
    <s v="Yes"/>
    <s v="Private"/>
    <s v="Rural"/>
    <n v="100.09"/>
    <x v="0"/>
    <n v="30.5"/>
    <n v="28.25"/>
    <n v="30.5"/>
    <x v="0"/>
    <x v="0"/>
    <s v="0"/>
    <n v="7.9338249210436466E-3"/>
  </r>
  <r>
    <n v="30550"/>
    <x v="1"/>
    <n v="78"/>
    <x v="3"/>
    <x v="0"/>
    <x v="0"/>
    <s v="No"/>
    <s v="Private"/>
    <s v="Urban"/>
    <n v="103.86"/>
    <x v="0"/>
    <n v="30.6"/>
    <n v="28.25"/>
    <n v="30.6"/>
    <x v="0"/>
    <x v="0"/>
    <s v="0"/>
    <n v="4.4145852807571939E-3"/>
  </r>
  <r>
    <n v="32361"/>
    <x v="1"/>
    <n v="78"/>
    <x v="3"/>
    <x v="0"/>
    <x v="1"/>
    <s v="Yes"/>
    <s v="Self-employed"/>
    <s v="Urban"/>
    <n v="73.319999999999993"/>
    <x v="1"/>
    <n v="26"/>
    <n v="28.25"/>
    <n v="26"/>
    <x v="0"/>
    <x v="0"/>
    <s v="0"/>
    <n v="-1.2782060254637601E-2"/>
  </r>
  <r>
    <n v="32445"/>
    <x v="1"/>
    <n v="78"/>
    <x v="3"/>
    <x v="0"/>
    <x v="0"/>
    <s v="Yes"/>
    <s v="Self-employed"/>
    <s v="Urban"/>
    <n v="79.55"/>
    <x v="1"/>
    <n v="21.1"/>
    <n v="28.25"/>
    <n v="21.1"/>
    <x v="2"/>
    <x v="0"/>
    <s v="0"/>
    <n v="2.6262255783013723E-3"/>
  </r>
  <r>
    <n v="32602"/>
    <x v="0"/>
    <n v="78"/>
    <x v="3"/>
    <x v="0"/>
    <x v="1"/>
    <s v="Yes"/>
    <s v="Self-employed"/>
    <s v="Urban"/>
    <n v="87.77"/>
    <x v="1"/>
    <n v="30.8"/>
    <n v="28.25"/>
    <n v="30.8"/>
    <x v="0"/>
    <x v="0"/>
    <s v="0"/>
    <n v="1.8983491733372805E-2"/>
  </r>
  <r>
    <n v="35117"/>
    <x v="1"/>
    <n v="78"/>
    <x v="3"/>
    <x v="0"/>
    <x v="0"/>
    <s v="Yes"/>
    <s v="Self-employed"/>
    <s v="Rural"/>
    <n v="84.49"/>
    <x v="1"/>
    <n v="26.4"/>
    <n v="28.25"/>
    <n v="26.4"/>
    <x v="1"/>
    <x v="0"/>
    <s v="0"/>
    <n v="2.344055941619403E-2"/>
  </r>
  <r>
    <n v="35578"/>
    <x v="0"/>
    <n v="78"/>
    <x v="3"/>
    <x v="0"/>
    <x v="0"/>
    <s v="No"/>
    <s v="Self-employed"/>
    <s v="Urban"/>
    <n v="90.19"/>
    <x v="1"/>
    <n v="26.9"/>
    <n v="28.25"/>
    <n v="26.9"/>
    <x v="1"/>
    <x v="1"/>
    <s v="1"/>
    <n v="1.0051174904548985"/>
  </r>
  <r>
    <n v="35997"/>
    <x v="0"/>
    <n v="78"/>
    <x v="3"/>
    <x v="0"/>
    <x v="1"/>
    <s v="Yes"/>
    <s v="Self-employed"/>
    <s v="Urban"/>
    <n v="243.73"/>
    <x v="2"/>
    <m/>
    <n v="28.25"/>
    <n v="28.25"/>
    <x v="3"/>
    <x v="0"/>
    <s v="0"/>
    <n v="-6.0250902549552014E-3"/>
  </r>
  <r>
    <n v="36841"/>
    <x v="0"/>
    <n v="78"/>
    <x v="3"/>
    <x v="1"/>
    <x v="0"/>
    <s v="Yes"/>
    <s v="Self-employed"/>
    <s v="Rural"/>
    <n v="56.11"/>
    <x v="3"/>
    <n v="25.5"/>
    <n v="28.25"/>
    <n v="25.5"/>
    <x v="2"/>
    <x v="1"/>
    <s v="1"/>
    <n v="0.98600924734786777"/>
  </r>
  <r>
    <n v="37031"/>
    <x v="1"/>
    <n v="78"/>
    <x v="3"/>
    <x v="0"/>
    <x v="1"/>
    <s v="Yes"/>
    <s v="Govt_job"/>
    <s v="Urban"/>
    <n v="70.209999999999994"/>
    <x v="1"/>
    <n v="24.8"/>
    <n v="28.25"/>
    <n v="24.8"/>
    <x v="1"/>
    <x v="0"/>
    <s v="0"/>
    <n v="1.0041575002974767E-2"/>
  </r>
  <r>
    <n v="37446"/>
    <x v="0"/>
    <n v="78"/>
    <x v="3"/>
    <x v="0"/>
    <x v="0"/>
    <s v="Yes"/>
    <s v="Private"/>
    <s v="Rural"/>
    <n v="79.84"/>
    <x v="1"/>
    <n v="25.9"/>
    <n v="28.25"/>
    <n v="25.9"/>
    <x v="1"/>
    <x v="0"/>
    <s v="0"/>
    <n v="-1.3803342677549157E-2"/>
  </r>
  <r>
    <n v="38242"/>
    <x v="1"/>
    <n v="78"/>
    <x v="3"/>
    <x v="0"/>
    <x v="1"/>
    <s v="Yes"/>
    <s v="Self-employed"/>
    <s v="Rural"/>
    <n v="88.9"/>
    <x v="1"/>
    <n v="34.299999999999997"/>
    <n v="28.25"/>
    <n v="34.299999999999997"/>
    <x v="0"/>
    <x v="0"/>
    <s v="0"/>
    <n v="-1.8029097367655067E-2"/>
  </r>
  <r>
    <n v="40210"/>
    <x v="0"/>
    <n v="78"/>
    <x v="3"/>
    <x v="0"/>
    <x v="1"/>
    <s v="Yes"/>
    <s v="Self-employed"/>
    <s v="Rural"/>
    <n v="206.62"/>
    <x v="2"/>
    <n v="28"/>
    <n v="28.25"/>
    <n v="28"/>
    <x v="2"/>
    <x v="0"/>
    <s v="0"/>
    <n v="-6.9994299158619103E-3"/>
  </r>
  <r>
    <n v="40899"/>
    <x v="1"/>
    <n v="78"/>
    <x v="3"/>
    <x v="0"/>
    <x v="0"/>
    <s v="Yes"/>
    <s v="Self-employed"/>
    <s v="Rural"/>
    <n v="60.67"/>
    <x v="3"/>
    <m/>
    <n v="28.25"/>
    <n v="28.25"/>
    <x v="2"/>
    <x v="1"/>
    <s v="1"/>
    <n v="1.0051658612027108"/>
  </r>
  <r>
    <n v="42465"/>
    <x v="1"/>
    <n v="78"/>
    <x v="3"/>
    <x v="1"/>
    <x v="0"/>
    <s v="Yes"/>
    <s v="Private"/>
    <s v="Rural"/>
    <n v="58.66"/>
    <x v="3"/>
    <n v="16.399999999999999"/>
    <n v="28.25"/>
    <n v="16.399999999999999"/>
    <x v="1"/>
    <x v="0"/>
    <s v="0"/>
    <n v="-4.5812703386694685E-3"/>
  </r>
  <r>
    <n v="42599"/>
    <x v="1"/>
    <n v="78"/>
    <x v="3"/>
    <x v="0"/>
    <x v="1"/>
    <s v="Yes"/>
    <s v="Private"/>
    <s v="Urban"/>
    <n v="107.18"/>
    <x v="0"/>
    <n v="28.2"/>
    <n v="28.25"/>
    <n v="28.2"/>
    <x v="1"/>
    <x v="0"/>
    <s v="0"/>
    <n v="1.4383626714695091E-2"/>
  </r>
  <r>
    <n v="42899"/>
    <x v="0"/>
    <n v="78"/>
    <x v="3"/>
    <x v="0"/>
    <x v="0"/>
    <s v="Yes"/>
    <s v="Self-employed"/>
    <s v="Urban"/>
    <n v="133.19"/>
    <x v="4"/>
    <n v="23.6"/>
    <n v="28.25"/>
    <n v="23.6"/>
    <x v="2"/>
    <x v="1"/>
    <s v="1"/>
    <n v="0.99566052099410463"/>
  </r>
  <r>
    <n v="43424"/>
    <x v="1"/>
    <n v="78"/>
    <x v="3"/>
    <x v="0"/>
    <x v="0"/>
    <s v="Yes"/>
    <s v="Private"/>
    <s v="Rural"/>
    <n v="78.81"/>
    <x v="1"/>
    <n v="19.600000000000001"/>
    <n v="28.25"/>
    <n v="19.600000000000001"/>
    <x v="0"/>
    <x v="1"/>
    <s v="1"/>
    <n v="1.0080242782878994"/>
  </r>
  <r>
    <n v="43454"/>
    <x v="1"/>
    <n v="78"/>
    <x v="3"/>
    <x v="0"/>
    <x v="0"/>
    <s v="No"/>
    <s v="Self-employed"/>
    <s v="Urban"/>
    <n v="137.74"/>
    <x v="4"/>
    <n v="34.9"/>
    <n v="28.25"/>
    <n v="34.9"/>
    <x v="2"/>
    <x v="0"/>
    <s v="0"/>
    <n v="1.2501357988516903E-2"/>
  </r>
  <r>
    <n v="43872"/>
    <x v="1"/>
    <n v="78"/>
    <x v="3"/>
    <x v="0"/>
    <x v="0"/>
    <s v="Yes"/>
    <s v="Private"/>
    <s v="Rural"/>
    <n v="56.34"/>
    <x v="3"/>
    <n v="27.5"/>
    <n v="28.25"/>
    <n v="27.5"/>
    <x v="0"/>
    <x v="0"/>
    <s v="0"/>
    <n v="-2.0167051482797998E-2"/>
  </r>
  <r>
    <n v="44325"/>
    <x v="0"/>
    <n v="78"/>
    <x v="3"/>
    <x v="0"/>
    <x v="0"/>
    <s v="Yes"/>
    <s v="Self-employed"/>
    <s v="Rural"/>
    <n v="126.39"/>
    <x v="4"/>
    <n v="21.3"/>
    <n v="28.25"/>
    <n v="21.3"/>
    <x v="3"/>
    <x v="0"/>
    <s v="0"/>
    <n v="7.0802883349818492E-3"/>
  </r>
  <r>
    <n v="44764"/>
    <x v="1"/>
    <n v="78"/>
    <x v="3"/>
    <x v="1"/>
    <x v="0"/>
    <s v="Yes"/>
    <s v="Self-employed"/>
    <s v="Rural"/>
    <n v="59.2"/>
    <x v="3"/>
    <n v="29.1"/>
    <n v="28.25"/>
    <n v="29.1"/>
    <x v="0"/>
    <x v="0"/>
    <s v="0"/>
    <n v="-2.1213500827807447E-2"/>
  </r>
  <r>
    <n v="45961"/>
    <x v="1"/>
    <n v="78"/>
    <x v="3"/>
    <x v="0"/>
    <x v="0"/>
    <s v="Yes"/>
    <s v="Private"/>
    <s v="Urban"/>
    <n v="79.94"/>
    <x v="1"/>
    <n v="26.7"/>
    <n v="28.25"/>
    <n v="26.7"/>
    <x v="1"/>
    <x v="0"/>
    <s v="0"/>
    <n v="-3.054330634193636E-3"/>
  </r>
  <r>
    <n v="47622"/>
    <x v="0"/>
    <n v="78"/>
    <x v="3"/>
    <x v="0"/>
    <x v="1"/>
    <s v="Yes"/>
    <s v="Self-employed"/>
    <s v="Urban"/>
    <n v="228.7"/>
    <x v="2"/>
    <n v="34"/>
    <n v="28.25"/>
    <n v="34"/>
    <x v="0"/>
    <x v="0"/>
    <s v="0"/>
    <n v="2.1957815340139401E-2"/>
  </r>
  <r>
    <n v="48775"/>
    <x v="1"/>
    <n v="78"/>
    <x v="3"/>
    <x v="1"/>
    <x v="0"/>
    <s v="Yes"/>
    <s v="Self-employed"/>
    <s v="Rural"/>
    <n v="201.07"/>
    <x v="2"/>
    <n v="21.8"/>
    <n v="28.25"/>
    <n v="21.8"/>
    <x v="0"/>
    <x v="0"/>
    <s v="0"/>
    <n v="9.3000433495000097E-3"/>
  </r>
  <r>
    <n v="49341"/>
    <x v="1"/>
    <n v="78"/>
    <x v="3"/>
    <x v="0"/>
    <x v="0"/>
    <s v="Yes"/>
    <s v="Private"/>
    <s v="Rural"/>
    <n v="154.75"/>
    <x v="4"/>
    <n v="17.600000000000001"/>
    <n v="28.25"/>
    <n v="17.600000000000001"/>
    <x v="1"/>
    <x v="0"/>
    <s v="0"/>
    <n v="1.0294913972349839E-2"/>
  </r>
  <r>
    <n v="49773"/>
    <x v="1"/>
    <n v="78"/>
    <x v="3"/>
    <x v="0"/>
    <x v="0"/>
    <s v="Yes"/>
    <s v="Private"/>
    <s v="Urban"/>
    <n v="203.36"/>
    <x v="2"/>
    <n v="28.7"/>
    <n v="28.25"/>
    <n v="28.7"/>
    <x v="2"/>
    <x v="0"/>
    <s v="0"/>
    <n v="-1.6291289744016335E-3"/>
  </r>
  <r>
    <n v="49894"/>
    <x v="1"/>
    <n v="78"/>
    <x v="3"/>
    <x v="1"/>
    <x v="1"/>
    <s v="Yes"/>
    <s v="Private"/>
    <s v="Rural"/>
    <n v="206.53"/>
    <x v="2"/>
    <m/>
    <n v="28.25"/>
    <n v="28.25"/>
    <x v="1"/>
    <x v="0"/>
    <s v="0"/>
    <n v="-4.3204195783932697E-3"/>
  </r>
  <r>
    <n v="50410"/>
    <x v="1"/>
    <n v="78"/>
    <x v="3"/>
    <x v="0"/>
    <x v="0"/>
    <s v="No"/>
    <s v="Govt_job"/>
    <s v="Rural"/>
    <n v="76.64"/>
    <x v="1"/>
    <n v="34.6"/>
    <n v="28.25"/>
    <n v="34.6"/>
    <x v="1"/>
    <x v="0"/>
    <s v="0"/>
    <n v="-7.2964272897699635E-3"/>
  </r>
  <r>
    <n v="50491"/>
    <x v="0"/>
    <n v="78"/>
    <x v="3"/>
    <x v="0"/>
    <x v="0"/>
    <s v="Yes"/>
    <s v="Self-employed"/>
    <s v="Urban"/>
    <n v="55.32"/>
    <x v="3"/>
    <n v="29.6"/>
    <n v="28.25"/>
    <n v="29.6"/>
    <x v="3"/>
    <x v="0"/>
    <s v="0"/>
    <n v="-9.3884972461850784E-3"/>
  </r>
  <r>
    <n v="50671"/>
    <x v="0"/>
    <n v="78"/>
    <x v="3"/>
    <x v="1"/>
    <x v="1"/>
    <s v="Yes"/>
    <s v="Self-employed"/>
    <s v="Rural"/>
    <n v="199.88"/>
    <x v="2"/>
    <n v="29.6"/>
    <n v="28.25"/>
    <n v="29.6"/>
    <x v="2"/>
    <x v="0"/>
    <s v="0"/>
    <n v="1.6615775170549452E-2"/>
  </r>
  <r>
    <n v="51314"/>
    <x v="1"/>
    <n v="78"/>
    <x v="3"/>
    <x v="0"/>
    <x v="0"/>
    <s v="Yes"/>
    <s v="Private"/>
    <s v="Urban"/>
    <n v="106.74"/>
    <x v="0"/>
    <n v="33"/>
    <n v="28.25"/>
    <n v="33"/>
    <x v="2"/>
    <x v="1"/>
    <s v="1"/>
    <n v="1.0013797365860575"/>
  </r>
  <r>
    <n v="52593"/>
    <x v="0"/>
    <n v="78"/>
    <x v="3"/>
    <x v="0"/>
    <x v="1"/>
    <s v="Yes"/>
    <s v="Private"/>
    <s v="Urban"/>
    <n v="145.03"/>
    <x v="4"/>
    <n v="26.8"/>
    <n v="28.25"/>
    <n v="26.8"/>
    <x v="2"/>
    <x v="0"/>
    <s v="0"/>
    <n v="-1.4059035781865525E-2"/>
  </r>
  <r>
    <n v="53115"/>
    <x v="1"/>
    <n v="78"/>
    <x v="3"/>
    <x v="0"/>
    <x v="0"/>
    <s v="Yes"/>
    <s v="Govt_job"/>
    <s v="Urban"/>
    <n v="73.56"/>
    <x v="1"/>
    <n v="27.5"/>
    <n v="28.25"/>
    <n v="27.5"/>
    <x v="2"/>
    <x v="0"/>
    <s v="0"/>
    <n v="-2.3992604499116998E-3"/>
  </r>
  <r>
    <n v="54022"/>
    <x v="1"/>
    <n v="78"/>
    <x v="3"/>
    <x v="0"/>
    <x v="0"/>
    <s v="Yes"/>
    <s v="Self-employed"/>
    <s v="Rural"/>
    <n v="67.900000000000006"/>
    <x v="3"/>
    <n v="35.299999999999997"/>
    <n v="28.25"/>
    <n v="35.299999999999997"/>
    <x v="1"/>
    <x v="0"/>
    <s v="0"/>
    <n v="6.3687995823538072E-3"/>
  </r>
  <r>
    <n v="54353"/>
    <x v="1"/>
    <n v="78"/>
    <x v="3"/>
    <x v="1"/>
    <x v="1"/>
    <s v="Yes"/>
    <s v="Private"/>
    <s v="Urban"/>
    <n v="227.16"/>
    <x v="2"/>
    <n v="41.7"/>
    <n v="28.25"/>
    <n v="41.7"/>
    <x v="1"/>
    <x v="0"/>
    <s v="0"/>
    <n v="8.7163438148533338E-3"/>
  </r>
  <r>
    <n v="54371"/>
    <x v="0"/>
    <n v="78"/>
    <x v="3"/>
    <x v="0"/>
    <x v="0"/>
    <s v="Yes"/>
    <s v="Govt_job"/>
    <s v="Urban"/>
    <n v="143.47"/>
    <x v="4"/>
    <n v="27.6"/>
    <n v="28.25"/>
    <n v="27.6"/>
    <x v="2"/>
    <x v="0"/>
    <s v="0"/>
    <n v="-9.0242798363875942E-3"/>
  </r>
  <r>
    <n v="54395"/>
    <x v="1"/>
    <n v="78"/>
    <x v="3"/>
    <x v="1"/>
    <x v="0"/>
    <s v="Yes"/>
    <s v="Self-employed"/>
    <s v="Rural"/>
    <n v="152.38"/>
    <x v="4"/>
    <n v="31.8"/>
    <n v="28.25"/>
    <n v="31.8"/>
    <x v="1"/>
    <x v="0"/>
    <s v="0"/>
    <n v="-4.1733752765563906E-3"/>
  </r>
  <r>
    <n v="54871"/>
    <x v="1"/>
    <n v="78"/>
    <x v="3"/>
    <x v="0"/>
    <x v="0"/>
    <s v="Yes"/>
    <s v="Private"/>
    <s v="Urban"/>
    <n v="119.13"/>
    <x v="0"/>
    <n v="25"/>
    <n v="28.25"/>
    <n v="25"/>
    <x v="1"/>
    <x v="0"/>
    <s v="0"/>
    <n v="-8.6963026949986085E-3"/>
  </r>
  <r>
    <n v="54921"/>
    <x v="0"/>
    <n v="78"/>
    <x v="3"/>
    <x v="1"/>
    <x v="0"/>
    <s v="Yes"/>
    <s v="Self-employed"/>
    <s v="Rural"/>
    <n v="134.80000000000001"/>
    <x v="4"/>
    <n v="33.6"/>
    <n v="28.25"/>
    <n v="33.6"/>
    <x v="0"/>
    <x v="1"/>
    <s v="1"/>
    <n v="1.0192924123062903"/>
  </r>
  <r>
    <n v="56425"/>
    <x v="1"/>
    <n v="78"/>
    <x v="3"/>
    <x v="0"/>
    <x v="0"/>
    <s v="Yes"/>
    <s v="Govt_job"/>
    <s v="Rural"/>
    <n v="61.38"/>
    <x v="3"/>
    <n v="24.3"/>
    <n v="28.25"/>
    <n v="24.3"/>
    <x v="0"/>
    <x v="0"/>
    <s v="0"/>
    <n v="-5.1020963471454792E-4"/>
  </r>
  <r>
    <n v="56606"/>
    <x v="1"/>
    <n v="78"/>
    <x v="3"/>
    <x v="0"/>
    <x v="0"/>
    <s v="Yes"/>
    <s v="Self-employed"/>
    <s v="Urban"/>
    <n v="56.95"/>
    <x v="3"/>
    <n v="26"/>
    <n v="28.25"/>
    <n v="26"/>
    <x v="0"/>
    <x v="0"/>
    <s v="0"/>
    <n v="2.2932673946218785E-3"/>
  </r>
  <r>
    <n v="56735"/>
    <x v="1"/>
    <n v="78"/>
    <x v="3"/>
    <x v="0"/>
    <x v="0"/>
    <s v="Yes"/>
    <s v="Self-employed"/>
    <s v="Rural"/>
    <n v="115.43"/>
    <x v="0"/>
    <n v="27.8"/>
    <n v="28.25"/>
    <n v="27.8"/>
    <x v="1"/>
    <x v="0"/>
    <s v="0"/>
    <n v="2.1227323743052695E-2"/>
  </r>
  <r>
    <n v="57288"/>
    <x v="1"/>
    <n v="78"/>
    <x v="3"/>
    <x v="0"/>
    <x v="0"/>
    <s v="Yes"/>
    <s v="Private"/>
    <s v="Rural"/>
    <n v="99.84"/>
    <x v="0"/>
    <n v="36.6"/>
    <n v="28.25"/>
    <n v="36.6"/>
    <x v="1"/>
    <x v="0"/>
    <s v="0"/>
    <n v="1.7168865464634676E-2"/>
  </r>
  <r>
    <n v="59250"/>
    <x v="1"/>
    <n v="78"/>
    <x v="3"/>
    <x v="0"/>
    <x v="0"/>
    <s v="Yes"/>
    <s v="Govt_job"/>
    <s v="Urban"/>
    <n v="58.88"/>
    <x v="3"/>
    <n v="35.799999999999997"/>
    <n v="28.25"/>
    <n v="35.799999999999997"/>
    <x v="0"/>
    <x v="0"/>
    <s v="0"/>
    <n v="-3.6765494533656353E-3"/>
  </r>
  <r>
    <n v="59368"/>
    <x v="1"/>
    <n v="78"/>
    <x v="3"/>
    <x v="0"/>
    <x v="0"/>
    <s v="Yes"/>
    <s v="Private"/>
    <s v="Urban"/>
    <n v="243.5"/>
    <x v="2"/>
    <n v="26.1"/>
    <n v="28.25"/>
    <n v="26.1"/>
    <x v="1"/>
    <x v="0"/>
    <s v="0"/>
    <n v="8.1185874592264455E-4"/>
  </r>
  <r>
    <n v="60271"/>
    <x v="0"/>
    <n v="78"/>
    <x v="3"/>
    <x v="0"/>
    <x v="0"/>
    <s v="Yes"/>
    <s v="Private"/>
    <s v="Urban"/>
    <n v="60.22"/>
    <x v="3"/>
    <n v="29.7"/>
    <n v="28.25"/>
    <n v="29.7"/>
    <x v="2"/>
    <x v="0"/>
    <s v="0"/>
    <n v="-2.9013406849332955E-3"/>
  </r>
  <r>
    <n v="60276"/>
    <x v="0"/>
    <n v="78"/>
    <x v="3"/>
    <x v="1"/>
    <x v="1"/>
    <s v="Yes"/>
    <s v="Self-employed"/>
    <s v="Rural"/>
    <n v="106.41"/>
    <x v="0"/>
    <n v="27.3"/>
    <n v="28.25"/>
    <n v="27.3"/>
    <x v="1"/>
    <x v="0"/>
    <s v="0"/>
    <n v="-3.447796604061415E-3"/>
  </r>
  <r>
    <n v="60491"/>
    <x v="1"/>
    <n v="78"/>
    <x v="3"/>
    <x v="0"/>
    <x v="0"/>
    <s v="Yes"/>
    <s v="Private"/>
    <s v="Urban"/>
    <n v="58.57"/>
    <x v="3"/>
    <n v="24.2"/>
    <n v="28.25"/>
    <n v="24.2"/>
    <x v="0"/>
    <x v="1"/>
    <s v="1"/>
    <n v="1.0191195944698357"/>
  </r>
  <r>
    <n v="61333"/>
    <x v="1"/>
    <n v="78"/>
    <x v="3"/>
    <x v="0"/>
    <x v="0"/>
    <s v="No"/>
    <s v="Self-employed"/>
    <s v="Rural"/>
    <n v="68.349999999999994"/>
    <x v="3"/>
    <n v="31.4"/>
    <n v="28.25"/>
    <n v="31.4"/>
    <x v="0"/>
    <x v="0"/>
    <s v="0"/>
    <n v="-1.6668888407548609E-2"/>
  </r>
  <r>
    <n v="62272"/>
    <x v="1"/>
    <n v="78"/>
    <x v="3"/>
    <x v="0"/>
    <x v="0"/>
    <s v="Yes"/>
    <s v="Private"/>
    <s v="Urban"/>
    <n v="119.03"/>
    <x v="0"/>
    <n v="31"/>
    <n v="28.25"/>
    <n v="31"/>
    <x v="1"/>
    <x v="0"/>
    <s v="0"/>
    <n v="2.3730099016700451E-2"/>
  </r>
  <r>
    <n v="62798"/>
    <x v="1"/>
    <n v="78"/>
    <x v="3"/>
    <x v="1"/>
    <x v="0"/>
    <s v="Yes"/>
    <s v="Private"/>
    <s v="Rural"/>
    <n v="100.54"/>
    <x v="0"/>
    <n v="32.1"/>
    <n v="28.25"/>
    <n v="32.1"/>
    <x v="3"/>
    <x v="0"/>
    <s v="0"/>
    <n v="6.7201584552081806E-4"/>
  </r>
  <r>
    <n v="62861"/>
    <x v="1"/>
    <n v="78"/>
    <x v="3"/>
    <x v="0"/>
    <x v="0"/>
    <s v="Yes"/>
    <s v="Private"/>
    <s v="Urban"/>
    <n v="67.290000000000006"/>
    <x v="3"/>
    <n v="24.6"/>
    <n v="28.25"/>
    <n v="24.6"/>
    <x v="1"/>
    <x v="1"/>
    <s v="1"/>
    <n v="0.97854128961793863"/>
  </r>
  <r>
    <n v="63457"/>
    <x v="1"/>
    <n v="78"/>
    <x v="3"/>
    <x v="0"/>
    <x v="1"/>
    <s v="No"/>
    <s v="Self-employed"/>
    <s v="Urban"/>
    <n v="110.78"/>
    <x v="0"/>
    <n v="22.9"/>
    <n v="28.25"/>
    <n v="22.9"/>
    <x v="1"/>
    <x v="0"/>
    <s v="0"/>
    <n v="1.9520604682860411E-2"/>
  </r>
  <r>
    <n v="63561"/>
    <x v="0"/>
    <n v="78"/>
    <x v="3"/>
    <x v="0"/>
    <x v="0"/>
    <s v="Yes"/>
    <s v="Private"/>
    <s v="Urban"/>
    <n v="56.18"/>
    <x v="3"/>
    <n v="27.1"/>
    <n v="28.25"/>
    <n v="27.1"/>
    <x v="1"/>
    <x v="0"/>
    <s v="0"/>
    <n v="1.3666390103739578E-2"/>
  </r>
  <r>
    <n v="65277"/>
    <x v="1"/>
    <n v="78"/>
    <x v="3"/>
    <x v="1"/>
    <x v="0"/>
    <s v="No"/>
    <s v="Self-employed"/>
    <s v="Rural"/>
    <n v="198.12"/>
    <x v="4"/>
    <n v="29.1"/>
    <n v="28.25"/>
    <n v="29.1"/>
    <x v="1"/>
    <x v="0"/>
    <s v="0"/>
    <n v="1.0030008769677589E-2"/>
  </r>
  <r>
    <n v="65836"/>
    <x v="1"/>
    <n v="78"/>
    <x v="3"/>
    <x v="1"/>
    <x v="0"/>
    <s v="Yes"/>
    <s v="Private"/>
    <s v="Urban"/>
    <n v="182.2"/>
    <x v="4"/>
    <n v="30.5"/>
    <n v="28.25"/>
    <n v="30.5"/>
    <x v="2"/>
    <x v="0"/>
    <s v="0"/>
    <n v="2.4948077862816054E-2"/>
  </r>
  <r>
    <n v="66400"/>
    <x v="0"/>
    <n v="78"/>
    <x v="3"/>
    <x v="0"/>
    <x v="0"/>
    <s v="Yes"/>
    <s v="Private"/>
    <s v="Urban"/>
    <n v="237.75"/>
    <x v="2"/>
    <m/>
    <n v="28.25"/>
    <n v="28.25"/>
    <x v="2"/>
    <x v="1"/>
    <s v="1"/>
    <n v="0.97747116113345078"/>
  </r>
  <r>
    <n v="66677"/>
    <x v="0"/>
    <n v="78"/>
    <x v="3"/>
    <x v="0"/>
    <x v="0"/>
    <s v="Yes"/>
    <s v="Private"/>
    <s v="Rural"/>
    <n v="80.09"/>
    <x v="1"/>
    <n v="21.8"/>
    <n v="28.25"/>
    <n v="21.8"/>
    <x v="1"/>
    <x v="0"/>
    <s v="0"/>
    <n v="-1.9084278115077697E-2"/>
  </r>
  <r>
    <n v="68721"/>
    <x v="1"/>
    <n v="78"/>
    <x v="3"/>
    <x v="0"/>
    <x v="0"/>
    <s v="Yes"/>
    <s v="Private"/>
    <s v="Rural"/>
    <n v="133.13"/>
    <x v="4"/>
    <n v="24.2"/>
    <n v="28.25"/>
    <n v="24.2"/>
    <x v="0"/>
    <x v="0"/>
    <s v="0"/>
    <n v="2.2476004515294183E-2"/>
  </r>
  <r>
    <n v="69010"/>
    <x v="0"/>
    <n v="78"/>
    <x v="3"/>
    <x v="0"/>
    <x v="0"/>
    <s v="Yes"/>
    <s v="Private"/>
    <s v="Rural"/>
    <n v="83.2"/>
    <x v="1"/>
    <n v="21.2"/>
    <n v="28.25"/>
    <n v="21.2"/>
    <x v="2"/>
    <x v="0"/>
    <s v="0"/>
    <n v="-2.9193812265681353E-3"/>
  </r>
  <r>
    <n v="69370"/>
    <x v="0"/>
    <n v="78"/>
    <x v="3"/>
    <x v="0"/>
    <x v="0"/>
    <s v="Yes"/>
    <s v="Govt_job"/>
    <s v="Urban"/>
    <n v="59.74"/>
    <x v="3"/>
    <n v="27"/>
    <n v="28.25"/>
    <n v="27"/>
    <x v="2"/>
    <x v="0"/>
    <s v="0"/>
    <n v="9.0517460452176172E-3"/>
  </r>
  <r>
    <n v="259"/>
    <x v="0"/>
    <n v="79"/>
    <x v="3"/>
    <x v="0"/>
    <x v="0"/>
    <s v="Yes"/>
    <s v="Private"/>
    <s v="Urban"/>
    <n v="198.79"/>
    <x v="4"/>
    <n v="24.9"/>
    <n v="28.25"/>
    <n v="24.9"/>
    <x v="1"/>
    <x v="0"/>
    <s v="0"/>
    <n v="-2.4437616233965724E-2"/>
  </r>
  <r>
    <n v="321"/>
    <x v="1"/>
    <n v="79"/>
    <x v="3"/>
    <x v="0"/>
    <x v="0"/>
    <s v="No"/>
    <s v="Self-employed"/>
    <s v="Rural"/>
    <n v="71.98"/>
    <x v="1"/>
    <n v="36.4"/>
    <n v="28.25"/>
    <n v="36.4"/>
    <x v="1"/>
    <x v="0"/>
    <s v="0"/>
    <n v="4.6967496182383494E-4"/>
  </r>
  <r>
    <n v="1191"/>
    <x v="1"/>
    <n v="79"/>
    <x v="3"/>
    <x v="0"/>
    <x v="1"/>
    <s v="Yes"/>
    <s v="Private"/>
    <s v="Urban"/>
    <n v="68.400000000000006"/>
    <x v="3"/>
    <n v="22.1"/>
    <n v="28.25"/>
    <n v="22.1"/>
    <x v="2"/>
    <x v="0"/>
    <s v="0"/>
    <n v="7.8433491045307065E-3"/>
  </r>
  <r>
    <n v="1665"/>
    <x v="1"/>
    <n v="79"/>
    <x v="3"/>
    <x v="1"/>
    <x v="0"/>
    <s v="Yes"/>
    <s v="Self-employed"/>
    <s v="Rural"/>
    <n v="174.12"/>
    <x v="4"/>
    <n v="24"/>
    <n v="28.25"/>
    <n v="24"/>
    <x v="1"/>
    <x v="1"/>
    <s v="1"/>
    <n v="1.0154421758446364"/>
  </r>
  <r>
    <n v="2467"/>
    <x v="1"/>
    <n v="79"/>
    <x v="3"/>
    <x v="1"/>
    <x v="0"/>
    <s v="Yes"/>
    <s v="Self-employed"/>
    <s v="Rural"/>
    <n v="92.43"/>
    <x v="1"/>
    <m/>
    <n v="28.25"/>
    <n v="28.25"/>
    <x v="1"/>
    <x v="0"/>
    <s v="0"/>
    <n v="-9.1881198380604494E-4"/>
  </r>
  <r>
    <n v="3013"/>
    <x v="1"/>
    <n v="79"/>
    <x v="3"/>
    <x v="0"/>
    <x v="0"/>
    <s v="Yes"/>
    <s v="Self-employed"/>
    <s v="Rural"/>
    <n v="83.7"/>
    <x v="1"/>
    <n v="28.7"/>
    <n v="28.25"/>
    <n v="28.7"/>
    <x v="1"/>
    <x v="0"/>
    <s v="0"/>
    <n v="-2.1668991404506101E-2"/>
  </r>
  <r>
    <n v="3205"/>
    <x v="1"/>
    <n v="79"/>
    <x v="3"/>
    <x v="0"/>
    <x v="0"/>
    <s v="Yes"/>
    <s v="Self-employed"/>
    <s v="Urban"/>
    <n v="79.03"/>
    <x v="1"/>
    <n v="11.3"/>
    <n v="28.25"/>
    <n v="11.3"/>
    <x v="0"/>
    <x v="0"/>
    <s v="0"/>
    <n v="-6.1259172751040591E-3"/>
  </r>
  <r>
    <n v="3442"/>
    <x v="1"/>
    <n v="79"/>
    <x v="3"/>
    <x v="0"/>
    <x v="0"/>
    <s v="No"/>
    <s v="Self-employed"/>
    <s v="Rural"/>
    <n v="82.07"/>
    <x v="1"/>
    <n v="30.4"/>
    <n v="28.25"/>
    <n v="30.4"/>
    <x v="0"/>
    <x v="0"/>
    <s v="0"/>
    <n v="1.0561018346013279E-2"/>
  </r>
  <r>
    <n v="4970"/>
    <x v="0"/>
    <n v="79"/>
    <x v="3"/>
    <x v="0"/>
    <x v="0"/>
    <s v="Yes"/>
    <s v="Self-employed"/>
    <s v="Rural"/>
    <n v="112.64"/>
    <x v="0"/>
    <n v="28.5"/>
    <n v="28.25"/>
    <n v="28.5"/>
    <x v="2"/>
    <x v="0"/>
    <s v="0"/>
    <n v="1.3930216257219703E-2"/>
  </r>
  <r>
    <n v="5157"/>
    <x v="0"/>
    <n v="79"/>
    <x v="3"/>
    <x v="1"/>
    <x v="0"/>
    <s v="Yes"/>
    <s v="Self-employed"/>
    <s v="Urban"/>
    <n v="83.07"/>
    <x v="1"/>
    <n v="26.5"/>
    <n v="28.25"/>
    <n v="26.5"/>
    <x v="3"/>
    <x v="0"/>
    <s v="0"/>
    <n v="8.370227835448774E-4"/>
  </r>
  <r>
    <n v="5317"/>
    <x v="1"/>
    <n v="79"/>
    <x v="3"/>
    <x v="0"/>
    <x v="1"/>
    <s v="Yes"/>
    <s v="Private"/>
    <s v="Urban"/>
    <n v="214.09"/>
    <x v="2"/>
    <n v="28.2"/>
    <n v="28.25"/>
    <n v="28.2"/>
    <x v="1"/>
    <x v="1"/>
    <s v="1"/>
    <n v="1.0121245280553526"/>
  </r>
  <r>
    <n v="6172"/>
    <x v="1"/>
    <n v="79"/>
    <x v="3"/>
    <x v="0"/>
    <x v="0"/>
    <s v="Yes"/>
    <s v="Private"/>
    <s v="Rural"/>
    <n v="208.05"/>
    <x v="2"/>
    <m/>
    <n v="28.25"/>
    <n v="28.25"/>
    <x v="3"/>
    <x v="0"/>
    <s v="0"/>
    <n v="-2.2067308040909618E-3"/>
  </r>
  <r>
    <n v="6319"/>
    <x v="1"/>
    <n v="79"/>
    <x v="3"/>
    <x v="0"/>
    <x v="0"/>
    <s v="Yes"/>
    <s v="Private"/>
    <s v="Urban"/>
    <n v="97.93"/>
    <x v="1"/>
    <n v="31.2"/>
    <n v="28.25"/>
    <n v="31.2"/>
    <x v="0"/>
    <x v="0"/>
    <s v="0"/>
    <n v="8.0958048262567521E-3"/>
  </r>
  <r>
    <n v="6419"/>
    <x v="1"/>
    <n v="79"/>
    <x v="3"/>
    <x v="0"/>
    <x v="0"/>
    <s v="No"/>
    <s v="Private"/>
    <s v="Rural"/>
    <n v="239.52"/>
    <x v="2"/>
    <n v="25.5"/>
    <n v="28.25"/>
    <n v="25.5"/>
    <x v="1"/>
    <x v="0"/>
    <s v="0"/>
    <n v="-4.631361218001534E-3"/>
  </r>
  <r>
    <n v="7218"/>
    <x v="1"/>
    <n v="79"/>
    <x v="3"/>
    <x v="0"/>
    <x v="0"/>
    <s v="Yes"/>
    <s v="Private"/>
    <s v="Rural"/>
    <n v="214.73"/>
    <x v="2"/>
    <n v="30.9"/>
    <n v="28.25"/>
    <n v="30.9"/>
    <x v="1"/>
    <x v="0"/>
    <s v="0"/>
    <n v="-8.6763804095892298E-3"/>
  </r>
  <r>
    <n v="7799"/>
    <x v="1"/>
    <n v="79"/>
    <x v="3"/>
    <x v="0"/>
    <x v="0"/>
    <s v="No"/>
    <s v="Self-employed"/>
    <s v="Urban"/>
    <n v="77.59"/>
    <x v="1"/>
    <n v="33"/>
    <n v="28.25"/>
    <n v="33"/>
    <x v="1"/>
    <x v="0"/>
    <s v="0"/>
    <n v="1.3683934909592094E-2"/>
  </r>
  <r>
    <n v="8778"/>
    <x v="1"/>
    <n v="79"/>
    <x v="3"/>
    <x v="0"/>
    <x v="0"/>
    <s v="Yes"/>
    <s v="Self-employed"/>
    <s v="Rural"/>
    <n v="97.81"/>
    <x v="1"/>
    <n v="26.6"/>
    <n v="28.25"/>
    <n v="26.6"/>
    <x v="2"/>
    <x v="0"/>
    <s v="0"/>
    <n v="1.4410609056556478E-2"/>
  </r>
  <r>
    <n v="10119"/>
    <x v="0"/>
    <n v="79"/>
    <x v="3"/>
    <x v="0"/>
    <x v="0"/>
    <s v="Yes"/>
    <s v="Private"/>
    <s v="Rural"/>
    <n v="69.34"/>
    <x v="3"/>
    <n v="29"/>
    <n v="28.25"/>
    <n v="29"/>
    <x v="1"/>
    <x v="0"/>
    <s v="0"/>
    <n v="9.1975244060654715E-3"/>
  </r>
  <r>
    <n v="10396"/>
    <x v="0"/>
    <n v="79"/>
    <x v="3"/>
    <x v="1"/>
    <x v="0"/>
    <s v="No"/>
    <s v="Private"/>
    <s v="Urban"/>
    <n v="96.52"/>
    <x v="1"/>
    <n v="21.7"/>
    <n v="28.25"/>
    <n v="21.7"/>
    <x v="0"/>
    <x v="0"/>
    <s v="0"/>
    <n v="2.4587624432160376E-2"/>
  </r>
  <r>
    <n v="10460"/>
    <x v="1"/>
    <n v="79"/>
    <x v="3"/>
    <x v="0"/>
    <x v="0"/>
    <s v="Yes"/>
    <s v="Govt_job"/>
    <s v="Urban"/>
    <n v="77.08"/>
    <x v="1"/>
    <n v="35"/>
    <n v="28.25"/>
    <n v="35"/>
    <x v="0"/>
    <x v="0"/>
    <s v="0"/>
    <n v="5.0463016429823653E-4"/>
  </r>
  <r>
    <n v="11933"/>
    <x v="1"/>
    <n v="79"/>
    <x v="3"/>
    <x v="0"/>
    <x v="0"/>
    <s v="Yes"/>
    <s v="Private"/>
    <s v="Rural"/>
    <n v="169.67"/>
    <x v="4"/>
    <m/>
    <n v="28.25"/>
    <n v="28.25"/>
    <x v="0"/>
    <x v="1"/>
    <s v="1"/>
    <n v="0.97543539877807217"/>
  </r>
  <r>
    <n v="12618"/>
    <x v="0"/>
    <n v="79"/>
    <x v="3"/>
    <x v="0"/>
    <x v="1"/>
    <s v="Yes"/>
    <s v="Self-employed"/>
    <s v="Urban"/>
    <n v="96.79"/>
    <x v="1"/>
    <n v="24.7"/>
    <n v="28.25"/>
    <n v="24.7"/>
    <x v="0"/>
    <x v="0"/>
    <s v="0"/>
    <n v="4.8090509461429509E-3"/>
  </r>
  <r>
    <n v="12917"/>
    <x v="1"/>
    <n v="79"/>
    <x v="3"/>
    <x v="0"/>
    <x v="0"/>
    <s v="Yes"/>
    <s v="Private"/>
    <s v="Urban"/>
    <n v="97.73"/>
    <x v="1"/>
    <n v="21.5"/>
    <n v="28.25"/>
    <n v="21.5"/>
    <x v="3"/>
    <x v="1"/>
    <s v="1"/>
    <n v="1.0126042823632482"/>
  </r>
  <r>
    <n v="14481"/>
    <x v="1"/>
    <n v="79"/>
    <x v="3"/>
    <x v="0"/>
    <x v="0"/>
    <s v="Yes"/>
    <s v="Self-employed"/>
    <s v="Urban"/>
    <n v="80.569999999999993"/>
    <x v="1"/>
    <n v="23.8"/>
    <n v="28.25"/>
    <n v="23.8"/>
    <x v="1"/>
    <x v="0"/>
    <s v="0"/>
    <n v="1.4466380658303019E-2"/>
  </r>
  <r>
    <n v="16774"/>
    <x v="1"/>
    <n v="79"/>
    <x v="3"/>
    <x v="0"/>
    <x v="0"/>
    <s v="No"/>
    <s v="Self-employed"/>
    <s v="Urban"/>
    <n v="74.36"/>
    <x v="1"/>
    <n v="39.200000000000003"/>
    <n v="28.25"/>
    <n v="39.200000000000003"/>
    <x v="0"/>
    <x v="0"/>
    <s v="0"/>
    <n v="8.2206394696643977E-3"/>
  </r>
  <r>
    <n v="17745"/>
    <x v="0"/>
    <n v="79"/>
    <x v="3"/>
    <x v="1"/>
    <x v="0"/>
    <s v="Yes"/>
    <s v="Self-employed"/>
    <s v="Urban"/>
    <n v="84.88"/>
    <x v="1"/>
    <n v="28.7"/>
    <n v="28.25"/>
    <n v="28.7"/>
    <x v="2"/>
    <x v="0"/>
    <s v="0"/>
    <n v="-1.771917292179459E-3"/>
  </r>
  <r>
    <n v="17986"/>
    <x v="1"/>
    <n v="79"/>
    <x v="3"/>
    <x v="0"/>
    <x v="1"/>
    <s v="Yes"/>
    <s v="Self-employed"/>
    <s v="Urban"/>
    <n v="67.84"/>
    <x v="3"/>
    <n v="25.2"/>
    <n v="28.25"/>
    <n v="25.2"/>
    <x v="3"/>
    <x v="0"/>
    <s v="0"/>
    <n v="5.1670184826606846E-3"/>
  </r>
  <r>
    <n v="18143"/>
    <x v="0"/>
    <n v="79"/>
    <x v="3"/>
    <x v="0"/>
    <x v="0"/>
    <s v="Yes"/>
    <s v="Self-employed"/>
    <s v="Rural"/>
    <n v="103.21"/>
    <x v="0"/>
    <n v="22.9"/>
    <n v="28.25"/>
    <n v="22.9"/>
    <x v="2"/>
    <x v="0"/>
    <s v="0"/>
    <n v="1.5579933693834775E-2"/>
  </r>
  <r>
    <n v="18937"/>
    <x v="0"/>
    <n v="79"/>
    <x v="3"/>
    <x v="0"/>
    <x v="0"/>
    <s v="Yes"/>
    <s v="Private"/>
    <s v="Rural"/>
    <n v="114.77"/>
    <x v="0"/>
    <m/>
    <n v="28.25"/>
    <n v="28.25"/>
    <x v="2"/>
    <x v="1"/>
    <s v="1"/>
    <n v="0.98102389476543372"/>
  </r>
  <r>
    <n v="20112"/>
    <x v="0"/>
    <n v="79"/>
    <x v="3"/>
    <x v="0"/>
    <x v="1"/>
    <s v="Yes"/>
    <s v="Private"/>
    <s v="Urban"/>
    <n v="213.38"/>
    <x v="2"/>
    <m/>
    <n v="28.25"/>
    <n v="28.25"/>
    <x v="0"/>
    <x v="0"/>
    <s v="0"/>
    <n v="-1.4803951201365111E-2"/>
  </r>
  <r>
    <n v="23968"/>
    <x v="1"/>
    <n v="79"/>
    <x v="3"/>
    <x v="0"/>
    <x v="0"/>
    <s v="Yes"/>
    <s v="Govt_job"/>
    <s v="Rural"/>
    <n v="90.16"/>
    <x v="1"/>
    <n v="34.4"/>
    <n v="28.25"/>
    <n v="34.4"/>
    <x v="1"/>
    <x v="0"/>
    <s v="0"/>
    <n v="-5.4201051830130463E-3"/>
  </r>
  <r>
    <n v="24885"/>
    <x v="0"/>
    <n v="79"/>
    <x v="3"/>
    <x v="0"/>
    <x v="1"/>
    <s v="Yes"/>
    <s v="Self-employed"/>
    <s v="Urban"/>
    <n v="88.83"/>
    <x v="1"/>
    <n v="40.299999999999997"/>
    <n v="28.25"/>
    <n v="40.299999999999997"/>
    <x v="3"/>
    <x v="0"/>
    <s v="0"/>
    <n v="-2.0557758061541255E-4"/>
  </r>
  <r>
    <n v="26727"/>
    <x v="1"/>
    <n v="79"/>
    <x v="3"/>
    <x v="0"/>
    <x v="0"/>
    <s v="No"/>
    <s v="Private"/>
    <s v="Rural"/>
    <n v="88.92"/>
    <x v="1"/>
    <n v="22.9"/>
    <n v="28.25"/>
    <n v="22.9"/>
    <x v="1"/>
    <x v="1"/>
    <s v="1"/>
    <n v="0.98178385362120124"/>
  </r>
  <r>
    <n v="28261"/>
    <x v="0"/>
    <n v="79"/>
    <x v="3"/>
    <x v="0"/>
    <x v="1"/>
    <s v="Yes"/>
    <s v="Self-employed"/>
    <s v="Urban"/>
    <n v="106.68"/>
    <x v="0"/>
    <n v="30.8"/>
    <n v="28.25"/>
    <n v="30.8"/>
    <x v="1"/>
    <x v="0"/>
    <s v="0"/>
    <n v="2.3542025598020523E-2"/>
  </r>
  <r>
    <n v="28291"/>
    <x v="1"/>
    <n v="79"/>
    <x v="3"/>
    <x v="0"/>
    <x v="1"/>
    <s v="Yes"/>
    <s v="Private"/>
    <s v="Urban"/>
    <n v="226.98"/>
    <x v="2"/>
    <n v="29.8"/>
    <n v="28.25"/>
    <n v="29.8"/>
    <x v="1"/>
    <x v="1"/>
    <s v="1"/>
    <n v="1.0017463147381225"/>
  </r>
  <r>
    <n v="28326"/>
    <x v="1"/>
    <n v="79"/>
    <x v="3"/>
    <x v="0"/>
    <x v="0"/>
    <s v="Yes"/>
    <s v="Private"/>
    <s v="Urban"/>
    <n v="65.59"/>
    <x v="3"/>
    <n v="28.1"/>
    <n v="28.25"/>
    <n v="28.1"/>
    <x v="1"/>
    <x v="0"/>
    <s v="0"/>
    <n v="2.0671034227911063E-2"/>
  </r>
  <r>
    <n v="28333"/>
    <x v="1"/>
    <n v="79"/>
    <x v="3"/>
    <x v="1"/>
    <x v="1"/>
    <s v="Yes"/>
    <s v="Self-employed"/>
    <s v="Urban"/>
    <n v="200.28"/>
    <x v="2"/>
    <n v="30"/>
    <n v="28.25"/>
    <n v="30"/>
    <x v="2"/>
    <x v="0"/>
    <s v="0"/>
    <n v="-1.9312984189176922E-2"/>
  </r>
  <r>
    <n v="30456"/>
    <x v="1"/>
    <n v="79"/>
    <x v="3"/>
    <x v="0"/>
    <x v="0"/>
    <s v="Yes"/>
    <s v="Private"/>
    <s v="Rural"/>
    <n v="93.05"/>
    <x v="1"/>
    <n v="24.2"/>
    <n v="28.25"/>
    <n v="24.2"/>
    <x v="1"/>
    <x v="1"/>
    <s v="1"/>
    <n v="0.98133803447907075"/>
  </r>
  <r>
    <n v="30525"/>
    <x v="1"/>
    <n v="79"/>
    <x v="3"/>
    <x v="0"/>
    <x v="0"/>
    <s v="Yes"/>
    <s v="Govt_job"/>
    <s v="Urban"/>
    <n v="95.42"/>
    <x v="1"/>
    <n v="21.5"/>
    <n v="28.25"/>
    <n v="21.5"/>
    <x v="2"/>
    <x v="0"/>
    <s v="0"/>
    <n v="1.3803753100207928E-3"/>
  </r>
  <r>
    <n v="31201"/>
    <x v="1"/>
    <n v="79"/>
    <x v="3"/>
    <x v="0"/>
    <x v="0"/>
    <s v="No"/>
    <s v="Self-employed"/>
    <s v="Urban"/>
    <n v="79.2"/>
    <x v="1"/>
    <n v="32.6"/>
    <n v="28.25"/>
    <n v="32.6"/>
    <x v="1"/>
    <x v="0"/>
    <s v="0"/>
    <n v="-1.886790939826825E-2"/>
  </r>
  <r>
    <n v="33142"/>
    <x v="0"/>
    <n v="79"/>
    <x v="3"/>
    <x v="0"/>
    <x v="0"/>
    <s v="Yes"/>
    <s v="Self-employed"/>
    <s v="Rural"/>
    <n v="116.67"/>
    <x v="0"/>
    <n v="33.5"/>
    <n v="28.25"/>
    <n v="33.5"/>
    <x v="1"/>
    <x v="0"/>
    <s v="0"/>
    <n v="3.8155864589933088E-3"/>
  </r>
  <r>
    <n v="36960"/>
    <x v="1"/>
    <n v="79"/>
    <x v="3"/>
    <x v="0"/>
    <x v="0"/>
    <s v="Yes"/>
    <s v="Private"/>
    <s v="Rural"/>
    <n v="79.53"/>
    <x v="1"/>
    <n v="37.299999999999997"/>
    <n v="28.25"/>
    <n v="37.299999999999997"/>
    <x v="1"/>
    <x v="0"/>
    <s v="0"/>
    <n v="1.0580491715886542E-3"/>
  </r>
  <r>
    <n v="38184"/>
    <x v="1"/>
    <n v="79"/>
    <x v="3"/>
    <x v="1"/>
    <x v="0"/>
    <s v="Yes"/>
    <s v="Private"/>
    <s v="Rural"/>
    <n v="99.47"/>
    <x v="0"/>
    <n v="28.4"/>
    <n v="28.25"/>
    <n v="28.4"/>
    <x v="1"/>
    <x v="0"/>
    <s v="0"/>
    <n v="1.0054125215635517E-2"/>
  </r>
  <r>
    <n v="38207"/>
    <x v="1"/>
    <n v="79"/>
    <x v="3"/>
    <x v="1"/>
    <x v="0"/>
    <s v="Yes"/>
    <s v="Self-employed"/>
    <s v="Rural"/>
    <n v="76.64"/>
    <x v="1"/>
    <n v="19.5"/>
    <n v="28.25"/>
    <n v="19.5"/>
    <x v="1"/>
    <x v="0"/>
    <s v="0"/>
    <n v="2.7844149299201758E-3"/>
  </r>
  <r>
    <n v="40167"/>
    <x v="1"/>
    <n v="79"/>
    <x v="3"/>
    <x v="1"/>
    <x v="1"/>
    <s v="Yes"/>
    <s v="Govt_job"/>
    <s v="Rural"/>
    <n v="83.61"/>
    <x v="1"/>
    <n v="21.4"/>
    <n v="28.25"/>
    <n v="21.4"/>
    <x v="3"/>
    <x v="0"/>
    <s v="0"/>
    <n v="-6.8646084184006088E-3"/>
  </r>
  <r>
    <n v="40866"/>
    <x v="1"/>
    <n v="79"/>
    <x v="3"/>
    <x v="0"/>
    <x v="0"/>
    <s v="Yes"/>
    <s v="Self-employed"/>
    <s v="Rural"/>
    <n v="131.85"/>
    <x v="4"/>
    <n v="25.9"/>
    <n v="28.25"/>
    <n v="25.9"/>
    <x v="0"/>
    <x v="0"/>
    <s v="0"/>
    <n v="1.4344807641810614E-2"/>
  </r>
  <r>
    <n v="40980"/>
    <x v="0"/>
    <n v="79"/>
    <x v="3"/>
    <x v="1"/>
    <x v="0"/>
    <s v="Yes"/>
    <s v="Self-employed"/>
    <s v="Urban"/>
    <n v="72.040000000000006"/>
    <x v="1"/>
    <n v="23.6"/>
    <n v="28.25"/>
    <n v="23.6"/>
    <x v="2"/>
    <x v="0"/>
    <s v="0"/>
    <n v="2.2742354182123503E-2"/>
  </r>
  <r>
    <n v="41715"/>
    <x v="1"/>
    <n v="79"/>
    <x v="3"/>
    <x v="1"/>
    <x v="0"/>
    <s v="Yes"/>
    <s v="Self-employed"/>
    <s v="Rural"/>
    <n v="74"/>
    <x v="1"/>
    <n v="29.6"/>
    <n v="28.25"/>
    <n v="29.6"/>
    <x v="1"/>
    <x v="0"/>
    <s v="0"/>
    <n v="-1.1200804272445575E-2"/>
  </r>
  <r>
    <n v="43364"/>
    <x v="0"/>
    <n v="79"/>
    <x v="3"/>
    <x v="1"/>
    <x v="0"/>
    <s v="Yes"/>
    <s v="Private"/>
    <s v="Rural"/>
    <n v="75.02"/>
    <x v="1"/>
    <m/>
    <n v="28.25"/>
    <n v="28.25"/>
    <x v="1"/>
    <x v="1"/>
    <s v="1"/>
    <n v="1.0173441342980614"/>
  </r>
  <r>
    <n v="43903"/>
    <x v="0"/>
    <n v="79"/>
    <x v="3"/>
    <x v="0"/>
    <x v="0"/>
    <s v="Yes"/>
    <s v="Self-employed"/>
    <s v="Rural"/>
    <n v="94.92"/>
    <x v="1"/>
    <n v="31.9"/>
    <n v="28.25"/>
    <n v="31.9"/>
    <x v="0"/>
    <x v="0"/>
    <s v="0"/>
    <n v="-7.851249226200235E-3"/>
  </r>
  <r>
    <n v="44591"/>
    <x v="0"/>
    <n v="79"/>
    <x v="3"/>
    <x v="0"/>
    <x v="0"/>
    <s v="Yes"/>
    <s v="Private"/>
    <s v="Urban"/>
    <n v="216.4"/>
    <x v="2"/>
    <n v="30.3"/>
    <n v="28.25"/>
    <n v="30.3"/>
    <x v="1"/>
    <x v="0"/>
    <s v="0"/>
    <n v="-1.3033848432981009E-2"/>
  </r>
  <r>
    <n v="44986"/>
    <x v="1"/>
    <n v="79"/>
    <x v="3"/>
    <x v="0"/>
    <x v="0"/>
    <s v="Yes"/>
    <s v="Self-employed"/>
    <s v="Urban"/>
    <n v="78.319999999999993"/>
    <x v="1"/>
    <n v="32"/>
    <n v="28.25"/>
    <n v="32"/>
    <x v="0"/>
    <x v="0"/>
    <s v="0"/>
    <n v="1.9656828398493188E-2"/>
  </r>
  <r>
    <n v="44993"/>
    <x v="1"/>
    <n v="79"/>
    <x v="3"/>
    <x v="1"/>
    <x v="0"/>
    <s v="No"/>
    <s v="Govt_job"/>
    <s v="Urban"/>
    <n v="98.02"/>
    <x v="1"/>
    <n v="22.3"/>
    <n v="28.25"/>
    <n v="22.3"/>
    <x v="2"/>
    <x v="1"/>
    <s v="1"/>
    <n v="1.0085372089957163"/>
  </r>
  <r>
    <n v="45139"/>
    <x v="1"/>
    <n v="79"/>
    <x v="3"/>
    <x v="0"/>
    <x v="1"/>
    <s v="Yes"/>
    <s v="Private"/>
    <s v="Rural"/>
    <n v="201.38"/>
    <x v="2"/>
    <n v="31.1"/>
    <n v="28.25"/>
    <n v="31.1"/>
    <x v="1"/>
    <x v="0"/>
    <s v="0"/>
    <n v="1.4123399328894338E-3"/>
  </r>
  <r>
    <n v="46343"/>
    <x v="1"/>
    <n v="79"/>
    <x v="3"/>
    <x v="0"/>
    <x v="0"/>
    <s v="Yes"/>
    <s v="Private"/>
    <s v="Urban"/>
    <n v="71.459999999999994"/>
    <x v="1"/>
    <n v="33.4"/>
    <n v="28.25"/>
    <n v="33.4"/>
    <x v="0"/>
    <x v="0"/>
    <s v="0"/>
    <n v="1.1783067963018002E-2"/>
  </r>
  <r>
    <n v="46454"/>
    <x v="1"/>
    <n v="79"/>
    <x v="3"/>
    <x v="0"/>
    <x v="0"/>
    <s v="Yes"/>
    <s v="Govt_job"/>
    <s v="Urban"/>
    <n v="63.57"/>
    <x v="3"/>
    <n v="32.4"/>
    <n v="28.25"/>
    <n v="32.4"/>
    <x v="1"/>
    <x v="0"/>
    <s v="0"/>
    <n v="6.556278739678378E-3"/>
  </r>
  <r>
    <n v="48109"/>
    <x v="1"/>
    <n v="79"/>
    <x v="3"/>
    <x v="0"/>
    <x v="1"/>
    <s v="Yes"/>
    <s v="Private"/>
    <s v="Rural"/>
    <n v="88.51"/>
    <x v="1"/>
    <n v="24.5"/>
    <n v="28.25"/>
    <n v="24.5"/>
    <x v="1"/>
    <x v="0"/>
    <s v="0"/>
    <n v="1.8681008340836781E-2"/>
  </r>
  <r>
    <n v="50210"/>
    <x v="0"/>
    <n v="79"/>
    <x v="3"/>
    <x v="0"/>
    <x v="0"/>
    <s v="Yes"/>
    <s v="Self-employed"/>
    <s v="Urban"/>
    <n v="113.41"/>
    <x v="0"/>
    <n v="35"/>
    <n v="28.25"/>
    <n v="35"/>
    <x v="1"/>
    <x v="0"/>
    <s v="0"/>
    <n v="3.578888271283903E-3"/>
  </r>
  <r>
    <n v="50402"/>
    <x v="1"/>
    <n v="79"/>
    <x v="3"/>
    <x v="0"/>
    <x v="0"/>
    <s v="Yes"/>
    <s v="Private"/>
    <s v="Urban"/>
    <n v="207.95"/>
    <x v="2"/>
    <n v="26"/>
    <n v="28.25"/>
    <n v="26"/>
    <x v="2"/>
    <x v="0"/>
    <s v="0"/>
    <n v="-1.4386049007304053E-2"/>
  </r>
  <r>
    <n v="52550"/>
    <x v="1"/>
    <n v="79"/>
    <x v="3"/>
    <x v="0"/>
    <x v="0"/>
    <s v="Yes"/>
    <s v="Govt_job"/>
    <s v="Urban"/>
    <n v="83.56"/>
    <x v="1"/>
    <n v="28.7"/>
    <n v="28.25"/>
    <n v="28.7"/>
    <x v="3"/>
    <x v="0"/>
    <s v="0"/>
    <n v="1.6643272631058036E-2"/>
  </r>
  <r>
    <n v="52934"/>
    <x v="0"/>
    <n v="79"/>
    <x v="3"/>
    <x v="0"/>
    <x v="0"/>
    <s v="Yes"/>
    <s v="Self-employed"/>
    <s v="Urban"/>
    <n v="242.62"/>
    <x v="2"/>
    <n v="25.5"/>
    <n v="28.25"/>
    <n v="25.5"/>
    <x v="1"/>
    <x v="0"/>
    <s v="0"/>
    <n v="-1.3651021687432364E-2"/>
  </r>
  <r>
    <n v="53336"/>
    <x v="1"/>
    <n v="79"/>
    <x v="3"/>
    <x v="0"/>
    <x v="0"/>
    <s v="Yes"/>
    <s v="Govt_job"/>
    <s v="Urban"/>
    <n v="74.22"/>
    <x v="1"/>
    <n v="29.7"/>
    <n v="28.25"/>
    <n v="29.7"/>
    <x v="0"/>
    <x v="0"/>
    <s v="0"/>
    <n v="3.2398205501884326E-3"/>
  </r>
  <r>
    <n v="53694"/>
    <x v="0"/>
    <n v="79"/>
    <x v="3"/>
    <x v="0"/>
    <x v="0"/>
    <s v="No"/>
    <s v="Self-employed"/>
    <s v="Urban"/>
    <n v="128.72"/>
    <x v="4"/>
    <n v="31"/>
    <n v="28.25"/>
    <n v="31"/>
    <x v="0"/>
    <x v="0"/>
    <s v="0"/>
    <n v="-7.0003833052465379E-3"/>
  </r>
  <r>
    <n v="56339"/>
    <x v="1"/>
    <n v="79"/>
    <x v="3"/>
    <x v="0"/>
    <x v="0"/>
    <s v="Yes"/>
    <s v="Self-employed"/>
    <s v="Rural"/>
    <n v="65.58"/>
    <x v="3"/>
    <n v="26.1"/>
    <n v="28.25"/>
    <n v="26.1"/>
    <x v="0"/>
    <x v="0"/>
    <s v="0"/>
    <n v="9.1621442213613621E-3"/>
  </r>
  <r>
    <n v="56546"/>
    <x v="0"/>
    <n v="79"/>
    <x v="3"/>
    <x v="0"/>
    <x v="1"/>
    <s v="Yes"/>
    <s v="Private"/>
    <s v="Rural"/>
    <n v="129.97999999999999"/>
    <x v="4"/>
    <n v="22.6"/>
    <n v="28.25"/>
    <n v="22.6"/>
    <x v="2"/>
    <x v="1"/>
    <s v="1"/>
    <n v="0.99777348340236949"/>
  </r>
  <r>
    <n v="56645"/>
    <x v="1"/>
    <n v="79"/>
    <x v="3"/>
    <x v="0"/>
    <x v="0"/>
    <s v="Yes"/>
    <s v="Govt_job"/>
    <s v="Rural"/>
    <n v="79.16"/>
    <x v="1"/>
    <n v="34.799999999999997"/>
    <n v="28.25"/>
    <n v="34.799999999999997"/>
    <x v="2"/>
    <x v="0"/>
    <s v="0"/>
    <n v="1.6201620963276715E-2"/>
  </r>
  <r>
    <n v="59190"/>
    <x v="1"/>
    <n v="79"/>
    <x v="3"/>
    <x v="0"/>
    <x v="1"/>
    <s v="Yes"/>
    <s v="Private"/>
    <s v="Rural"/>
    <n v="127.29"/>
    <x v="4"/>
    <n v="27.7"/>
    <n v="28.25"/>
    <n v="27.7"/>
    <x v="1"/>
    <x v="1"/>
    <s v="1"/>
    <n v="0.98214083363681681"/>
  </r>
  <r>
    <n v="59359"/>
    <x v="0"/>
    <n v="79"/>
    <x v="3"/>
    <x v="0"/>
    <x v="0"/>
    <s v="Yes"/>
    <s v="Self-employed"/>
    <s v="Urban"/>
    <n v="105.93"/>
    <x v="0"/>
    <n v="25.2"/>
    <n v="28.25"/>
    <n v="25.2"/>
    <x v="1"/>
    <x v="0"/>
    <s v="0"/>
    <n v="1.0012018676261331E-2"/>
  </r>
  <r>
    <n v="59454"/>
    <x v="1"/>
    <n v="79"/>
    <x v="3"/>
    <x v="0"/>
    <x v="0"/>
    <s v="Yes"/>
    <s v="Self-employed"/>
    <s v="Urban"/>
    <n v="74.349999999999994"/>
    <x v="1"/>
    <n v="28.5"/>
    <n v="28.25"/>
    <n v="28.5"/>
    <x v="2"/>
    <x v="0"/>
    <s v="0"/>
    <n v="-2.3296549049868935E-2"/>
  </r>
  <r>
    <n v="60126"/>
    <x v="1"/>
    <n v="79"/>
    <x v="3"/>
    <x v="0"/>
    <x v="0"/>
    <s v="Yes"/>
    <s v="Private"/>
    <s v="Urban"/>
    <n v="68.37"/>
    <x v="3"/>
    <n v="24.2"/>
    <n v="28.25"/>
    <n v="24.2"/>
    <x v="3"/>
    <x v="0"/>
    <s v="0"/>
    <n v="3.9364323459981643E-3"/>
  </r>
  <r>
    <n v="60739"/>
    <x v="1"/>
    <n v="79"/>
    <x v="3"/>
    <x v="1"/>
    <x v="1"/>
    <s v="No"/>
    <s v="Self-employed"/>
    <s v="Rural"/>
    <n v="60.94"/>
    <x v="3"/>
    <m/>
    <n v="28.25"/>
    <n v="28.25"/>
    <x v="1"/>
    <x v="1"/>
    <s v="1"/>
    <n v="1.0130073600971736"/>
  </r>
  <r>
    <n v="61252"/>
    <x v="0"/>
    <n v="79"/>
    <x v="3"/>
    <x v="0"/>
    <x v="1"/>
    <s v="Yes"/>
    <s v="Private"/>
    <s v="Rural"/>
    <n v="82.27"/>
    <x v="1"/>
    <m/>
    <n v="28.25"/>
    <n v="28.25"/>
    <x v="1"/>
    <x v="0"/>
    <s v="0"/>
    <n v="1.3645793727742472E-2"/>
  </r>
  <r>
    <n v="61299"/>
    <x v="1"/>
    <n v="79"/>
    <x v="3"/>
    <x v="1"/>
    <x v="0"/>
    <s v="Yes"/>
    <s v="Private"/>
    <s v="Rural"/>
    <n v="119.62"/>
    <x v="0"/>
    <n v="39"/>
    <n v="28.25"/>
    <n v="39"/>
    <x v="0"/>
    <x v="0"/>
    <s v="0"/>
    <n v="1.6019422472060431E-2"/>
  </r>
  <r>
    <n v="62791"/>
    <x v="0"/>
    <n v="79"/>
    <x v="3"/>
    <x v="1"/>
    <x v="1"/>
    <s v="Yes"/>
    <s v="Self-employed"/>
    <s v="Rural"/>
    <n v="205.23"/>
    <x v="2"/>
    <n v="22"/>
    <n v="28.25"/>
    <n v="22"/>
    <x v="1"/>
    <x v="0"/>
    <s v="0"/>
    <n v="-2.3008958945190301E-2"/>
  </r>
  <r>
    <n v="64908"/>
    <x v="0"/>
    <n v="79"/>
    <x v="3"/>
    <x v="0"/>
    <x v="1"/>
    <s v="Yes"/>
    <s v="Private"/>
    <s v="Urban"/>
    <n v="57.08"/>
    <x v="3"/>
    <n v="22"/>
    <n v="28.25"/>
    <n v="22"/>
    <x v="2"/>
    <x v="0"/>
    <s v="0"/>
    <n v="4.3303227469021991E-3"/>
  </r>
  <r>
    <n v="65405"/>
    <x v="1"/>
    <n v="79"/>
    <x v="3"/>
    <x v="0"/>
    <x v="0"/>
    <s v="No"/>
    <s v="Private"/>
    <s v="Urban"/>
    <n v="253.86"/>
    <x v="2"/>
    <n v="28.8"/>
    <n v="28.25"/>
    <n v="28.8"/>
    <x v="2"/>
    <x v="0"/>
    <s v="0"/>
    <n v="-6.9309388263514458E-3"/>
  </r>
  <r>
    <n v="66752"/>
    <x v="1"/>
    <n v="79"/>
    <x v="3"/>
    <x v="0"/>
    <x v="0"/>
    <s v="Yes"/>
    <s v="Govt_job"/>
    <s v="Urban"/>
    <n v="93.89"/>
    <x v="1"/>
    <n v="30.4"/>
    <n v="28.25"/>
    <n v="30.4"/>
    <x v="1"/>
    <x v="0"/>
    <s v="0"/>
    <n v="-6.5733076707228614E-3"/>
  </r>
  <r>
    <n v="68023"/>
    <x v="0"/>
    <n v="79"/>
    <x v="3"/>
    <x v="0"/>
    <x v="0"/>
    <s v="Yes"/>
    <s v="Private"/>
    <s v="Rural"/>
    <n v="72.73"/>
    <x v="1"/>
    <n v="28.4"/>
    <n v="28.25"/>
    <n v="28.4"/>
    <x v="1"/>
    <x v="1"/>
    <s v="1"/>
    <n v="0.98436892508000107"/>
  </r>
  <r>
    <n v="68025"/>
    <x v="1"/>
    <n v="79"/>
    <x v="3"/>
    <x v="0"/>
    <x v="1"/>
    <s v="No"/>
    <s v="Private"/>
    <s v="Urban"/>
    <n v="205.33"/>
    <x v="2"/>
    <n v="31"/>
    <n v="28.25"/>
    <n v="31"/>
    <x v="3"/>
    <x v="1"/>
    <s v="1"/>
    <n v="1.0149662284371754"/>
  </r>
  <r>
    <n v="68794"/>
    <x v="1"/>
    <n v="79"/>
    <x v="3"/>
    <x v="0"/>
    <x v="0"/>
    <s v="Yes"/>
    <s v="Self-employed"/>
    <s v="Urban"/>
    <n v="228.7"/>
    <x v="2"/>
    <n v="26.6"/>
    <n v="28.25"/>
    <n v="26.6"/>
    <x v="1"/>
    <x v="1"/>
    <s v="1"/>
    <n v="1.0086534547261903"/>
  </r>
  <r>
    <n v="69177"/>
    <x v="1"/>
    <n v="79"/>
    <x v="3"/>
    <x v="0"/>
    <x v="0"/>
    <s v="Yes"/>
    <s v="Private"/>
    <s v="Rural"/>
    <n v="90.77"/>
    <x v="1"/>
    <n v="22.5"/>
    <n v="28.25"/>
    <n v="22.5"/>
    <x v="1"/>
    <x v="0"/>
    <s v="0"/>
    <n v="9.2132084941256801E-3"/>
  </r>
  <r>
    <n v="69487"/>
    <x v="1"/>
    <n v="79"/>
    <x v="3"/>
    <x v="0"/>
    <x v="0"/>
    <s v="Yes"/>
    <s v="Self-employed"/>
    <s v="Urban"/>
    <n v="57.77"/>
    <x v="3"/>
    <n v="24.1"/>
    <n v="28.25"/>
    <n v="24.1"/>
    <x v="2"/>
    <x v="0"/>
    <s v="0"/>
    <n v="-5.7665773931742104E-3"/>
  </r>
  <r>
    <n v="71597"/>
    <x v="1"/>
    <n v="79"/>
    <x v="3"/>
    <x v="1"/>
    <x v="0"/>
    <s v="Yes"/>
    <s v="Private"/>
    <s v="Rural"/>
    <n v="64.44"/>
    <x v="3"/>
    <n v="26.9"/>
    <n v="28.25"/>
    <n v="26.9"/>
    <x v="2"/>
    <x v="0"/>
    <s v="0"/>
    <n v="-1.9604200149987521E-2"/>
  </r>
  <r>
    <n v="71673"/>
    <x v="1"/>
    <n v="79"/>
    <x v="3"/>
    <x v="0"/>
    <x v="0"/>
    <s v="Yes"/>
    <s v="Private"/>
    <s v="Urban"/>
    <n v="110.85"/>
    <x v="0"/>
    <n v="24.1"/>
    <n v="28.25"/>
    <n v="24.1"/>
    <x v="2"/>
    <x v="1"/>
    <s v="1"/>
    <n v="1.018773920720246"/>
  </r>
  <r>
    <n v="72823"/>
    <x v="1"/>
    <n v="79"/>
    <x v="3"/>
    <x v="0"/>
    <x v="0"/>
    <s v="Yes"/>
    <s v="Private"/>
    <s v="Urban"/>
    <n v="70.349999999999994"/>
    <x v="1"/>
    <n v="23"/>
    <n v="28.25"/>
    <n v="23"/>
    <x v="2"/>
    <x v="0"/>
    <s v="0"/>
    <n v="-9.2795064848523838E-3"/>
  </r>
  <r>
    <n v="132"/>
    <x v="1"/>
    <n v="80"/>
    <x v="4"/>
    <x v="0"/>
    <x v="0"/>
    <s v="Yes"/>
    <s v="Govt_job"/>
    <s v="Urban"/>
    <n v="84.86"/>
    <x v="1"/>
    <m/>
    <n v="28.25"/>
    <n v="28.25"/>
    <x v="0"/>
    <x v="0"/>
    <s v="0"/>
    <n v="-1.3134877048323257E-2"/>
  </r>
  <r>
    <n v="1731"/>
    <x v="1"/>
    <n v="80"/>
    <x v="4"/>
    <x v="0"/>
    <x v="0"/>
    <s v="No"/>
    <s v="Self-employed"/>
    <s v="Urban"/>
    <n v="72.709999999999994"/>
    <x v="1"/>
    <n v="29.9"/>
    <n v="28.25"/>
    <n v="29.9"/>
    <x v="1"/>
    <x v="0"/>
    <s v="0"/>
    <n v="-1.973982943212475E-2"/>
  </r>
  <r>
    <n v="2182"/>
    <x v="1"/>
    <n v="80"/>
    <x v="4"/>
    <x v="1"/>
    <x v="0"/>
    <s v="Yes"/>
    <s v="Self-employed"/>
    <s v="Rural"/>
    <n v="91.02"/>
    <x v="1"/>
    <n v="32.9"/>
    <n v="28.25"/>
    <n v="32.9"/>
    <x v="2"/>
    <x v="1"/>
    <s v="1"/>
    <n v="0.97849294306865775"/>
  </r>
  <r>
    <n v="2291"/>
    <x v="1"/>
    <n v="80"/>
    <x v="4"/>
    <x v="1"/>
    <x v="0"/>
    <s v="Yes"/>
    <s v="Self-employed"/>
    <s v="Urban"/>
    <n v="218"/>
    <x v="2"/>
    <n v="33.5"/>
    <n v="28.25"/>
    <n v="33.5"/>
    <x v="0"/>
    <x v="0"/>
    <s v="0"/>
    <n v="2.0375357013822704E-2"/>
  </r>
  <r>
    <n v="2692"/>
    <x v="1"/>
    <n v="80"/>
    <x v="4"/>
    <x v="0"/>
    <x v="0"/>
    <s v="Yes"/>
    <s v="Self-employed"/>
    <s v="Urban"/>
    <n v="73.87"/>
    <x v="1"/>
    <n v="33.700000000000003"/>
    <n v="28.25"/>
    <n v="33.700000000000003"/>
    <x v="1"/>
    <x v="0"/>
    <s v="0"/>
    <n v="-5.9764746220593969E-3"/>
  </r>
  <r>
    <n v="2818"/>
    <x v="1"/>
    <n v="80"/>
    <x v="4"/>
    <x v="0"/>
    <x v="0"/>
    <s v="No"/>
    <s v="Self-employed"/>
    <s v="Rural"/>
    <n v="230.74"/>
    <x v="2"/>
    <n v="30.2"/>
    <n v="28.25"/>
    <n v="30.2"/>
    <x v="2"/>
    <x v="0"/>
    <s v="0"/>
    <n v="1.1346220368675192E-2"/>
  </r>
  <r>
    <n v="3494"/>
    <x v="1"/>
    <n v="80"/>
    <x v="4"/>
    <x v="0"/>
    <x v="0"/>
    <s v="Yes"/>
    <s v="Private"/>
    <s v="Rural"/>
    <n v="102.9"/>
    <x v="0"/>
    <n v="26.7"/>
    <n v="28.25"/>
    <n v="26.7"/>
    <x v="0"/>
    <x v="0"/>
    <s v="0"/>
    <n v="-1.4469873944428368E-2"/>
  </r>
  <r>
    <n v="7371"/>
    <x v="1"/>
    <n v="80"/>
    <x v="4"/>
    <x v="1"/>
    <x v="0"/>
    <s v="Yes"/>
    <s v="Self-employed"/>
    <s v="Rural"/>
    <n v="72.67"/>
    <x v="1"/>
    <n v="28.9"/>
    <n v="28.25"/>
    <n v="28.9"/>
    <x v="1"/>
    <x v="1"/>
    <s v="1"/>
    <n v="1.0118447093566858"/>
  </r>
  <r>
    <n v="8983"/>
    <x v="1"/>
    <n v="80"/>
    <x v="4"/>
    <x v="1"/>
    <x v="0"/>
    <s v="Yes"/>
    <s v="Private"/>
    <s v="Urban"/>
    <n v="89.16"/>
    <x v="1"/>
    <n v="24"/>
    <n v="28.25"/>
    <n v="24"/>
    <x v="1"/>
    <x v="0"/>
    <s v="0"/>
    <n v="2.379017224192246E-2"/>
  </r>
  <r>
    <n v="9160"/>
    <x v="1"/>
    <n v="80"/>
    <x v="4"/>
    <x v="1"/>
    <x v="0"/>
    <s v="Yes"/>
    <s v="Private"/>
    <s v="Urban"/>
    <n v="90.77"/>
    <x v="1"/>
    <n v="26"/>
    <n v="28.25"/>
    <n v="26"/>
    <x v="1"/>
    <x v="0"/>
    <s v="0"/>
    <n v="8.6254060169084872E-3"/>
  </r>
  <r>
    <n v="11105"/>
    <x v="0"/>
    <n v="80"/>
    <x v="4"/>
    <x v="0"/>
    <x v="0"/>
    <s v="Yes"/>
    <s v="Private"/>
    <s v="Urban"/>
    <n v="78.78"/>
    <x v="1"/>
    <n v="24"/>
    <n v="28.25"/>
    <n v="24"/>
    <x v="2"/>
    <x v="0"/>
    <s v="0"/>
    <n v="2.354016217284427E-3"/>
  </r>
  <r>
    <n v="13491"/>
    <x v="0"/>
    <n v="80"/>
    <x v="4"/>
    <x v="0"/>
    <x v="0"/>
    <s v="Yes"/>
    <s v="Private"/>
    <s v="Rural"/>
    <n v="259.63"/>
    <x v="2"/>
    <n v="31.7"/>
    <n v="28.25"/>
    <n v="31.7"/>
    <x v="3"/>
    <x v="1"/>
    <s v="1"/>
    <n v="1.0030480585575958"/>
  </r>
  <r>
    <n v="14406"/>
    <x v="1"/>
    <n v="80"/>
    <x v="4"/>
    <x v="0"/>
    <x v="1"/>
    <s v="Yes"/>
    <s v="Self-employed"/>
    <s v="Rural"/>
    <n v="103.06"/>
    <x v="0"/>
    <n v="28.8"/>
    <n v="28.25"/>
    <n v="28.8"/>
    <x v="1"/>
    <x v="0"/>
    <s v="0"/>
    <n v="3.6654756498375905E-3"/>
  </r>
  <r>
    <n v="14695"/>
    <x v="0"/>
    <n v="80"/>
    <x v="4"/>
    <x v="1"/>
    <x v="0"/>
    <s v="Yes"/>
    <s v="Self-employed"/>
    <s v="Rural"/>
    <n v="232.12"/>
    <x v="2"/>
    <n v="28.8"/>
    <n v="28.25"/>
    <n v="28.8"/>
    <x v="1"/>
    <x v="0"/>
    <s v="0"/>
    <n v="-1.2065294703646517E-2"/>
  </r>
  <r>
    <n v="14976"/>
    <x v="0"/>
    <n v="80"/>
    <x v="4"/>
    <x v="0"/>
    <x v="1"/>
    <s v="Yes"/>
    <s v="Private"/>
    <s v="Rural"/>
    <n v="82.41"/>
    <x v="1"/>
    <n v="26.3"/>
    <n v="28.25"/>
    <n v="26.3"/>
    <x v="3"/>
    <x v="0"/>
    <s v="0"/>
    <n v="-2.0492288826917053E-2"/>
  </r>
  <r>
    <n v="15418"/>
    <x v="1"/>
    <n v="80"/>
    <x v="4"/>
    <x v="0"/>
    <x v="0"/>
    <s v="Yes"/>
    <s v="Self-employed"/>
    <s v="Rural"/>
    <n v="90.43"/>
    <x v="1"/>
    <n v="34.200000000000003"/>
    <n v="28.25"/>
    <n v="34.200000000000003"/>
    <x v="1"/>
    <x v="0"/>
    <s v="0"/>
    <n v="-4.4985627934529537E-3"/>
  </r>
  <r>
    <n v="18234"/>
    <x v="1"/>
    <n v="80"/>
    <x v="4"/>
    <x v="1"/>
    <x v="0"/>
    <s v="Yes"/>
    <s v="Private"/>
    <s v="Urban"/>
    <n v="83.75"/>
    <x v="1"/>
    <m/>
    <n v="28.25"/>
    <n v="28.25"/>
    <x v="1"/>
    <x v="0"/>
    <s v="0"/>
    <n v="-7.1798707909220272E-3"/>
  </r>
  <r>
    <n v="19778"/>
    <x v="0"/>
    <n v="80"/>
    <x v="4"/>
    <x v="0"/>
    <x v="0"/>
    <s v="No"/>
    <s v="Self-employed"/>
    <s v="Rural"/>
    <n v="204.17"/>
    <x v="2"/>
    <n v="41.3"/>
    <n v="28.25"/>
    <n v="41.3"/>
    <x v="2"/>
    <x v="0"/>
    <s v="0"/>
    <n v="3.870057723731446E-3"/>
  </r>
  <r>
    <n v="20162"/>
    <x v="1"/>
    <n v="80"/>
    <x v="4"/>
    <x v="0"/>
    <x v="0"/>
    <s v="Yes"/>
    <s v="Private"/>
    <s v="Rural"/>
    <n v="75.62"/>
    <x v="1"/>
    <n v="25.1"/>
    <n v="28.25"/>
    <n v="25.1"/>
    <x v="3"/>
    <x v="0"/>
    <s v="0"/>
    <n v="-2.392847930142903E-2"/>
  </r>
  <r>
    <n v="21491"/>
    <x v="1"/>
    <n v="80"/>
    <x v="4"/>
    <x v="0"/>
    <x v="0"/>
    <s v="Yes"/>
    <s v="Private"/>
    <s v="Urban"/>
    <n v="213.11"/>
    <x v="2"/>
    <n v="34.700000000000003"/>
    <n v="28.25"/>
    <n v="34.700000000000003"/>
    <x v="1"/>
    <x v="0"/>
    <s v="0"/>
    <n v="-2.2287478619975293E-2"/>
  </r>
  <r>
    <n v="22001"/>
    <x v="0"/>
    <n v="80"/>
    <x v="4"/>
    <x v="0"/>
    <x v="1"/>
    <s v="Yes"/>
    <s v="Govt_job"/>
    <s v="Rural"/>
    <n v="181.23"/>
    <x v="4"/>
    <n v="32.200000000000003"/>
    <n v="28.25"/>
    <n v="32.200000000000003"/>
    <x v="2"/>
    <x v="0"/>
    <s v="0"/>
    <n v="-1.5495718898145393E-2"/>
  </r>
  <r>
    <n v="23488"/>
    <x v="0"/>
    <n v="80"/>
    <x v="4"/>
    <x v="1"/>
    <x v="0"/>
    <s v="Yes"/>
    <s v="Self-employed"/>
    <s v="Urban"/>
    <n v="213.33"/>
    <x v="2"/>
    <n v="31.1"/>
    <n v="28.25"/>
    <n v="31.1"/>
    <x v="2"/>
    <x v="0"/>
    <s v="0"/>
    <n v="-2.1184902304938864E-2"/>
  </r>
  <r>
    <n v="25199"/>
    <x v="1"/>
    <n v="80"/>
    <x v="4"/>
    <x v="0"/>
    <x v="0"/>
    <s v="Yes"/>
    <s v="Private"/>
    <s v="Rural"/>
    <n v="71.88"/>
    <x v="1"/>
    <n v="26.7"/>
    <n v="28.25"/>
    <n v="26.7"/>
    <x v="1"/>
    <x v="0"/>
    <s v="0"/>
    <n v="9.0660083455711311E-3"/>
  </r>
  <r>
    <n v="27647"/>
    <x v="0"/>
    <n v="80"/>
    <x v="4"/>
    <x v="0"/>
    <x v="1"/>
    <s v="Yes"/>
    <s v="Self-employed"/>
    <s v="Rural"/>
    <n v="95.49"/>
    <x v="1"/>
    <n v="31.6"/>
    <n v="28.25"/>
    <n v="31.6"/>
    <x v="0"/>
    <x v="0"/>
    <s v="0"/>
    <n v="-1.8972666159402608E-2"/>
  </r>
  <r>
    <n v="28258"/>
    <x v="1"/>
    <n v="80"/>
    <x v="4"/>
    <x v="0"/>
    <x v="0"/>
    <s v="Yes"/>
    <s v="Self-employed"/>
    <s v="Urban"/>
    <n v="75.06"/>
    <x v="1"/>
    <n v="29.7"/>
    <n v="28.25"/>
    <n v="29.7"/>
    <x v="0"/>
    <x v="0"/>
    <s v="0"/>
    <n v="1.0429851155633497E-3"/>
  </r>
  <r>
    <n v="31112"/>
    <x v="0"/>
    <n v="80"/>
    <x v="4"/>
    <x v="0"/>
    <x v="1"/>
    <s v="Yes"/>
    <s v="Private"/>
    <s v="Rural"/>
    <n v="105.92"/>
    <x v="0"/>
    <n v="32.5"/>
    <n v="28.25"/>
    <n v="32.5"/>
    <x v="1"/>
    <x v="1"/>
    <s v="1"/>
    <n v="1.0195188434690066"/>
  </r>
  <r>
    <n v="32503"/>
    <x v="1"/>
    <n v="80"/>
    <x v="4"/>
    <x v="0"/>
    <x v="0"/>
    <s v="Yes"/>
    <s v="Self-employed"/>
    <s v="Urban"/>
    <n v="76.569999999999993"/>
    <x v="1"/>
    <n v="34.1"/>
    <n v="28.25"/>
    <n v="34.1"/>
    <x v="1"/>
    <x v="1"/>
    <s v="1"/>
    <n v="0.99545933890523763"/>
  </r>
  <r>
    <n v="32884"/>
    <x v="1"/>
    <n v="80"/>
    <x v="4"/>
    <x v="1"/>
    <x v="0"/>
    <s v="Yes"/>
    <s v="Private"/>
    <s v="Urban"/>
    <n v="210.96"/>
    <x v="2"/>
    <n v="31.8"/>
    <n v="28.25"/>
    <n v="31.8"/>
    <x v="1"/>
    <x v="0"/>
    <s v="0"/>
    <n v="-1.0203434269854044E-2"/>
  </r>
  <r>
    <n v="33486"/>
    <x v="1"/>
    <n v="80"/>
    <x v="4"/>
    <x v="0"/>
    <x v="0"/>
    <s v="Yes"/>
    <s v="Govt_job"/>
    <s v="Urban"/>
    <n v="110.66"/>
    <x v="0"/>
    <m/>
    <n v="28.25"/>
    <n v="28.25"/>
    <x v="0"/>
    <x v="1"/>
    <s v="1"/>
    <n v="1.0194164788447133"/>
  </r>
  <r>
    <n v="33528"/>
    <x v="1"/>
    <n v="80"/>
    <x v="4"/>
    <x v="0"/>
    <x v="1"/>
    <s v="Yes"/>
    <s v="Self-employed"/>
    <s v="Urban"/>
    <n v="79.09"/>
    <x v="1"/>
    <n v="22.8"/>
    <n v="28.25"/>
    <n v="22.8"/>
    <x v="1"/>
    <x v="0"/>
    <s v="0"/>
    <n v="-2.1562788410967058E-2"/>
  </r>
  <r>
    <n v="35293"/>
    <x v="1"/>
    <n v="80"/>
    <x v="4"/>
    <x v="0"/>
    <x v="0"/>
    <s v="Yes"/>
    <s v="Self-employed"/>
    <s v="Rural"/>
    <n v="104.07"/>
    <x v="0"/>
    <n v="19.3"/>
    <n v="28.25"/>
    <n v="19.3"/>
    <x v="2"/>
    <x v="0"/>
    <s v="0"/>
    <n v="-1.9056175882438464E-2"/>
  </r>
  <r>
    <n v="36236"/>
    <x v="0"/>
    <n v="80"/>
    <x v="4"/>
    <x v="1"/>
    <x v="0"/>
    <s v="Yes"/>
    <s v="Private"/>
    <s v="Urban"/>
    <n v="240.09"/>
    <x v="2"/>
    <n v="27"/>
    <n v="28.25"/>
    <n v="27"/>
    <x v="1"/>
    <x v="1"/>
    <s v="1"/>
    <n v="0.98284514528242406"/>
  </r>
  <r>
    <n v="37290"/>
    <x v="0"/>
    <n v="80"/>
    <x v="4"/>
    <x v="0"/>
    <x v="0"/>
    <s v="Yes"/>
    <s v="Self-employed"/>
    <s v="Rural"/>
    <n v="236.84"/>
    <x v="2"/>
    <n v="26.8"/>
    <n v="28.25"/>
    <n v="26.8"/>
    <x v="1"/>
    <x v="0"/>
    <s v="0"/>
    <n v="1.1016732785501509E-2"/>
  </r>
  <r>
    <n v="37726"/>
    <x v="1"/>
    <n v="80"/>
    <x v="4"/>
    <x v="1"/>
    <x v="0"/>
    <s v="Yes"/>
    <s v="Self-employed"/>
    <s v="Urban"/>
    <n v="68.56"/>
    <x v="3"/>
    <n v="26.2"/>
    <n v="28.25"/>
    <n v="26.2"/>
    <x v="0"/>
    <x v="1"/>
    <s v="1"/>
    <n v="0.98166134415981465"/>
  </r>
  <r>
    <n v="39242"/>
    <x v="0"/>
    <n v="80"/>
    <x v="4"/>
    <x v="1"/>
    <x v="1"/>
    <s v="Yes"/>
    <s v="Private"/>
    <s v="Urban"/>
    <n v="86.68"/>
    <x v="1"/>
    <n v="27.7"/>
    <n v="28.25"/>
    <n v="27.7"/>
    <x v="2"/>
    <x v="0"/>
    <s v="0"/>
    <n v="-1.0378352079382059E-2"/>
  </r>
  <r>
    <n v="40704"/>
    <x v="0"/>
    <n v="80"/>
    <x v="4"/>
    <x v="0"/>
    <x v="0"/>
    <s v="No"/>
    <s v="Private"/>
    <s v="Urban"/>
    <n v="59.49"/>
    <x v="3"/>
    <n v="25.6"/>
    <n v="28.25"/>
    <n v="25.6"/>
    <x v="0"/>
    <x v="0"/>
    <s v="0"/>
    <n v="-1.5063286051887319E-2"/>
  </r>
  <r>
    <n v="42225"/>
    <x v="1"/>
    <n v="80"/>
    <x v="4"/>
    <x v="0"/>
    <x v="0"/>
    <s v="Yes"/>
    <s v="Self-employed"/>
    <s v="Urban"/>
    <n v="64.150000000000006"/>
    <x v="3"/>
    <n v="40.5"/>
    <n v="28.25"/>
    <n v="40.5"/>
    <x v="1"/>
    <x v="0"/>
    <s v="0"/>
    <n v="-5.3526288301456891E-3"/>
  </r>
  <r>
    <n v="42553"/>
    <x v="1"/>
    <n v="80"/>
    <x v="4"/>
    <x v="0"/>
    <x v="0"/>
    <s v="Yes"/>
    <s v="Private"/>
    <s v="Rural"/>
    <n v="148.91"/>
    <x v="4"/>
    <n v="28.3"/>
    <n v="28.25"/>
    <n v="28.3"/>
    <x v="1"/>
    <x v="0"/>
    <s v="0"/>
    <n v="-1.2476353582902056E-2"/>
  </r>
  <r>
    <n v="42594"/>
    <x v="0"/>
    <n v="80"/>
    <x v="4"/>
    <x v="1"/>
    <x v="0"/>
    <s v="Yes"/>
    <s v="Govt_job"/>
    <s v="Urban"/>
    <n v="114.09"/>
    <x v="0"/>
    <n v="30.1"/>
    <n v="28.25"/>
    <n v="30.1"/>
    <x v="1"/>
    <x v="0"/>
    <s v="0"/>
    <n v="-2.108202207886082E-2"/>
  </r>
  <r>
    <n v="42830"/>
    <x v="0"/>
    <n v="80"/>
    <x v="4"/>
    <x v="0"/>
    <x v="1"/>
    <s v="Yes"/>
    <s v="Private"/>
    <s v="Urban"/>
    <n v="120.09"/>
    <x v="0"/>
    <n v="30.7"/>
    <n v="28.25"/>
    <n v="30.7"/>
    <x v="1"/>
    <x v="0"/>
    <s v="0"/>
    <n v="6.2757292573475401E-4"/>
  </r>
  <r>
    <n v="47153"/>
    <x v="1"/>
    <n v="80"/>
    <x v="4"/>
    <x v="0"/>
    <x v="0"/>
    <s v="Yes"/>
    <s v="Private"/>
    <s v="Urban"/>
    <n v="73.89"/>
    <x v="1"/>
    <n v="26.7"/>
    <n v="28.25"/>
    <n v="26.7"/>
    <x v="2"/>
    <x v="0"/>
    <s v="0"/>
    <n v="1.0801701866200225E-2"/>
  </r>
  <r>
    <n v="48298"/>
    <x v="1"/>
    <n v="80"/>
    <x v="4"/>
    <x v="0"/>
    <x v="0"/>
    <s v="Yes"/>
    <s v="Private"/>
    <s v="Rural"/>
    <n v="70.31"/>
    <x v="1"/>
    <n v="23.2"/>
    <n v="28.25"/>
    <n v="23.2"/>
    <x v="0"/>
    <x v="0"/>
    <s v="0"/>
    <n v="-2.4179916199678259E-2"/>
  </r>
  <r>
    <n v="48405"/>
    <x v="0"/>
    <n v="80"/>
    <x v="4"/>
    <x v="0"/>
    <x v="1"/>
    <s v="Yes"/>
    <s v="Private"/>
    <s v="Urban"/>
    <n v="68.53"/>
    <x v="3"/>
    <n v="24.2"/>
    <n v="28.25"/>
    <n v="24.2"/>
    <x v="3"/>
    <x v="1"/>
    <s v="1"/>
    <n v="0.98358048348374494"/>
  </r>
  <r>
    <n v="49598"/>
    <x v="0"/>
    <n v="80"/>
    <x v="4"/>
    <x v="0"/>
    <x v="0"/>
    <s v="Yes"/>
    <s v="Self-employed"/>
    <s v="Urban"/>
    <n v="120.03"/>
    <x v="0"/>
    <n v="24.3"/>
    <n v="28.25"/>
    <n v="24.3"/>
    <x v="2"/>
    <x v="0"/>
    <s v="0"/>
    <n v="1.7394766065052952E-2"/>
  </r>
  <r>
    <n v="51084"/>
    <x v="1"/>
    <n v="80"/>
    <x v="4"/>
    <x v="0"/>
    <x v="0"/>
    <s v="Yes"/>
    <s v="Private"/>
    <s v="Urban"/>
    <n v="62.62"/>
    <x v="3"/>
    <n v="23.1"/>
    <n v="28.25"/>
    <n v="23.1"/>
    <x v="2"/>
    <x v="0"/>
    <s v="0"/>
    <n v="-1.4787099285894773E-2"/>
  </r>
  <r>
    <n v="53802"/>
    <x v="0"/>
    <n v="80"/>
    <x v="4"/>
    <x v="0"/>
    <x v="1"/>
    <s v="Yes"/>
    <s v="Private"/>
    <s v="Rural"/>
    <n v="125.32"/>
    <x v="4"/>
    <n v="32.9"/>
    <n v="28.25"/>
    <n v="32.9"/>
    <x v="0"/>
    <x v="0"/>
    <s v="0"/>
    <n v="1.1571892869112681E-2"/>
  </r>
  <r>
    <n v="53967"/>
    <x v="1"/>
    <n v="80"/>
    <x v="4"/>
    <x v="0"/>
    <x v="0"/>
    <s v="Yes"/>
    <s v="Self-employed"/>
    <s v="Rural"/>
    <n v="72.61"/>
    <x v="1"/>
    <n v="27.6"/>
    <n v="28.25"/>
    <n v="27.6"/>
    <x v="1"/>
    <x v="0"/>
    <s v="0"/>
    <n v="-6.3369328014689251E-3"/>
  </r>
  <r>
    <n v="54401"/>
    <x v="0"/>
    <n v="80"/>
    <x v="4"/>
    <x v="0"/>
    <x v="1"/>
    <s v="Yes"/>
    <s v="Self-employed"/>
    <s v="Urban"/>
    <n v="252.72"/>
    <x v="2"/>
    <n v="30.5"/>
    <n v="28.25"/>
    <n v="30.5"/>
    <x v="2"/>
    <x v="1"/>
    <s v="1"/>
    <n v="1.0137040634502335"/>
  </r>
  <r>
    <n v="55356"/>
    <x v="1"/>
    <n v="80"/>
    <x v="4"/>
    <x v="0"/>
    <x v="0"/>
    <s v="Yes"/>
    <s v="Self-employed"/>
    <s v="Urban"/>
    <n v="223.26"/>
    <x v="2"/>
    <n v="25.4"/>
    <n v="28.25"/>
    <n v="25.4"/>
    <x v="1"/>
    <x v="0"/>
    <s v="0"/>
    <n v="-7.1052599181525341E-3"/>
  </r>
  <r>
    <n v="55927"/>
    <x v="1"/>
    <n v="80"/>
    <x v="4"/>
    <x v="1"/>
    <x v="0"/>
    <s v="Yes"/>
    <s v="Private"/>
    <s v="Rural"/>
    <n v="74.900000000000006"/>
    <x v="1"/>
    <n v="22.2"/>
    <n v="28.25"/>
    <n v="22.2"/>
    <x v="1"/>
    <x v="1"/>
    <s v="1"/>
    <n v="0.98645980025903479"/>
  </r>
  <r>
    <n v="60258"/>
    <x v="1"/>
    <n v="80"/>
    <x v="4"/>
    <x v="0"/>
    <x v="1"/>
    <s v="Yes"/>
    <s v="Self-employed"/>
    <s v="Rural"/>
    <n v="98.39"/>
    <x v="1"/>
    <n v="22.2"/>
    <n v="28.25"/>
    <n v="22.2"/>
    <x v="3"/>
    <x v="0"/>
    <s v="0"/>
    <n v="-7.4576964258804279E-3"/>
  </r>
  <r>
    <n v="61699"/>
    <x v="0"/>
    <n v="80"/>
    <x v="4"/>
    <x v="0"/>
    <x v="0"/>
    <s v="Yes"/>
    <s v="Private"/>
    <s v="Rural"/>
    <n v="94.96"/>
    <x v="1"/>
    <n v="22.1"/>
    <n v="28.25"/>
    <n v="22.1"/>
    <x v="2"/>
    <x v="0"/>
    <s v="0"/>
    <n v="-4.8524825587812183E-3"/>
  </r>
  <r>
    <n v="61827"/>
    <x v="0"/>
    <n v="80"/>
    <x v="4"/>
    <x v="0"/>
    <x v="0"/>
    <s v="Yes"/>
    <s v="Self-employed"/>
    <s v="Rural"/>
    <n v="196.08"/>
    <x v="4"/>
    <n v="31"/>
    <n v="28.25"/>
    <n v="31"/>
    <x v="2"/>
    <x v="0"/>
    <s v="0"/>
    <n v="2.9058932722451024E-3"/>
  </r>
  <r>
    <n v="61973"/>
    <x v="1"/>
    <n v="80"/>
    <x v="4"/>
    <x v="1"/>
    <x v="1"/>
    <s v="Yes"/>
    <s v="Private"/>
    <s v="Rural"/>
    <n v="115.52"/>
    <x v="0"/>
    <n v="34.4"/>
    <n v="28.25"/>
    <n v="34.4"/>
    <x v="0"/>
    <x v="0"/>
    <s v="0"/>
    <n v="-1.7780881678457407E-2"/>
  </r>
  <r>
    <n v="62414"/>
    <x v="0"/>
    <n v="80"/>
    <x v="4"/>
    <x v="1"/>
    <x v="0"/>
    <s v="Yes"/>
    <s v="Self-employed"/>
    <s v="Urban"/>
    <n v="178.89"/>
    <x v="4"/>
    <n v="27.4"/>
    <n v="28.25"/>
    <n v="27.4"/>
    <x v="0"/>
    <x v="0"/>
    <s v="0"/>
    <n v="2.4656447910780532E-2"/>
  </r>
  <r>
    <n v="62466"/>
    <x v="1"/>
    <n v="80"/>
    <x v="4"/>
    <x v="0"/>
    <x v="0"/>
    <s v="Yes"/>
    <s v="Private"/>
    <s v="Urban"/>
    <n v="64.44"/>
    <x v="3"/>
    <n v="45"/>
    <n v="28.25"/>
    <n v="45"/>
    <x v="1"/>
    <x v="1"/>
    <s v="1"/>
    <n v="1.0093042443601523"/>
  </r>
  <r>
    <n v="65508"/>
    <x v="0"/>
    <n v="80"/>
    <x v="4"/>
    <x v="0"/>
    <x v="0"/>
    <s v="Yes"/>
    <s v="Govt_job"/>
    <s v="Urban"/>
    <n v="148.72"/>
    <x v="4"/>
    <n v="28.7"/>
    <n v="28.25"/>
    <n v="28.7"/>
    <x v="1"/>
    <x v="0"/>
    <s v="0"/>
    <n v="-2.3358571002996587E-2"/>
  </r>
  <r>
    <n v="66159"/>
    <x v="1"/>
    <n v="80"/>
    <x v="4"/>
    <x v="0"/>
    <x v="1"/>
    <s v="Yes"/>
    <s v="Self-employed"/>
    <s v="Rural"/>
    <n v="66.72"/>
    <x v="3"/>
    <n v="21.7"/>
    <n v="28.25"/>
    <n v="21.7"/>
    <x v="2"/>
    <x v="1"/>
    <s v="1"/>
    <n v="0.99310405948561198"/>
  </r>
  <r>
    <n v="67911"/>
    <x v="0"/>
    <n v="80"/>
    <x v="4"/>
    <x v="0"/>
    <x v="0"/>
    <s v="No"/>
    <s v="Self-employed"/>
    <s v="Rural"/>
    <n v="235.54"/>
    <x v="2"/>
    <n v="37.4"/>
    <n v="28.25"/>
    <n v="37.4"/>
    <x v="2"/>
    <x v="0"/>
    <s v="0"/>
    <n v="9.978857384042656E-3"/>
  </r>
  <r>
    <n v="68627"/>
    <x v="0"/>
    <n v="80"/>
    <x v="4"/>
    <x v="1"/>
    <x v="1"/>
    <s v="Yes"/>
    <s v="Private"/>
    <s v="Urban"/>
    <n v="175.29"/>
    <x v="4"/>
    <n v="31.5"/>
    <n v="28.25"/>
    <n v="31.5"/>
    <x v="2"/>
    <x v="1"/>
    <s v="1"/>
    <n v="1.0094944299713557"/>
  </r>
  <r>
    <n v="68725"/>
    <x v="1"/>
    <n v="80"/>
    <x v="4"/>
    <x v="0"/>
    <x v="0"/>
    <s v="Yes"/>
    <s v="Private"/>
    <s v="Urban"/>
    <n v="79.569999999999993"/>
    <x v="1"/>
    <n v="26.9"/>
    <n v="28.25"/>
    <n v="26.9"/>
    <x v="1"/>
    <x v="0"/>
    <s v="0"/>
    <n v="-7.9553128398280153E-3"/>
  </r>
  <r>
    <n v="69091"/>
    <x v="1"/>
    <n v="80"/>
    <x v="4"/>
    <x v="0"/>
    <x v="1"/>
    <s v="Yes"/>
    <s v="Private"/>
    <s v="Rural"/>
    <n v="100.8"/>
    <x v="0"/>
    <n v="29.4"/>
    <n v="28.25"/>
    <n v="29.4"/>
    <x v="1"/>
    <x v="0"/>
    <s v="0"/>
    <n v="-1.7791129905194157E-4"/>
  </r>
  <r>
    <n v="69959"/>
    <x v="1"/>
    <n v="80"/>
    <x v="4"/>
    <x v="1"/>
    <x v="0"/>
    <s v="No"/>
    <s v="Private"/>
    <s v="Urban"/>
    <n v="66.03"/>
    <x v="3"/>
    <n v="35.4"/>
    <n v="28.25"/>
    <n v="35.4"/>
    <x v="1"/>
    <x v="1"/>
    <s v="1"/>
    <n v="0.98853147352313242"/>
  </r>
  <r>
    <n v="70822"/>
    <x v="0"/>
    <n v="80"/>
    <x v="4"/>
    <x v="0"/>
    <x v="0"/>
    <s v="Yes"/>
    <s v="Self-employed"/>
    <s v="Rural"/>
    <n v="104.12"/>
    <x v="0"/>
    <n v="23.5"/>
    <n v="28.25"/>
    <n v="23.5"/>
    <x v="1"/>
    <x v="1"/>
    <s v="1"/>
    <n v="0.98736771597921613"/>
  </r>
  <r>
    <n v="70852"/>
    <x v="0"/>
    <n v="80"/>
    <x v="4"/>
    <x v="0"/>
    <x v="0"/>
    <s v="Yes"/>
    <s v="Private"/>
    <s v="Rural"/>
    <n v="56.99"/>
    <x v="3"/>
    <n v="26.7"/>
    <n v="28.25"/>
    <n v="26.7"/>
    <x v="1"/>
    <x v="0"/>
    <s v="0"/>
    <n v="-7.4798627534728985E-4"/>
  </r>
  <r>
    <n v="70943"/>
    <x v="1"/>
    <n v="80"/>
    <x v="4"/>
    <x v="0"/>
    <x v="0"/>
    <s v="Yes"/>
    <s v="Private"/>
    <s v="Urban"/>
    <n v="73.540000000000006"/>
    <x v="1"/>
    <n v="24"/>
    <n v="28.25"/>
    <n v="24"/>
    <x v="0"/>
    <x v="1"/>
    <s v="1"/>
    <n v="0.98359760598013213"/>
  </r>
  <r>
    <n v="71010"/>
    <x v="1"/>
    <n v="80"/>
    <x v="4"/>
    <x v="0"/>
    <x v="0"/>
    <s v="No"/>
    <s v="Self-employed"/>
    <s v="Urban"/>
    <n v="57.57"/>
    <x v="3"/>
    <n v="22.8"/>
    <n v="28.25"/>
    <n v="22.8"/>
    <x v="1"/>
    <x v="0"/>
    <s v="0"/>
    <n v="-8.0418727510438994E-4"/>
  </r>
  <r>
    <n v="71297"/>
    <x v="1"/>
    <n v="80"/>
    <x v="4"/>
    <x v="1"/>
    <x v="0"/>
    <s v="Yes"/>
    <s v="Private"/>
    <s v="Urban"/>
    <n v="125.89"/>
    <x v="4"/>
    <n v="28.9"/>
    <n v="28.25"/>
    <n v="28.9"/>
    <x v="3"/>
    <x v="0"/>
    <s v="0"/>
    <n v="2.3350020620403651E-2"/>
  </r>
  <r>
    <n v="72310"/>
    <x v="0"/>
    <n v="80"/>
    <x v="4"/>
    <x v="1"/>
    <x v="1"/>
    <s v="Yes"/>
    <s v="Self-employed"/>
    <s v="Urban"/>
    <n v="84.31"/>
    <x v="1"/>
    <n v="30.3"/>
    <n v="28.25"/>
    <n v="30.3"/>
    <x v="3"/>
    <x v="0"/>
    <s v="0"/>
    <n v="3.9913068297178448E-3"/>
  </r>
  <r>
    <n v="72354"/>
    <x v="1"/>
    <n v="80"/>
    <x v="4"/>
    <x v="1"/>
    <x v="0"/>
    <s v="Yes"/>
    <s v="Self-employed"/>
    <s v="Rural"/>
    <n v="103.6"/>
    <x v="0"/>
    <n v="23.7"/>
    <n v="28.25"/>
    <n v="23.7"/>
    <x v="1"/>
    <x v="0"/>
    <s v="0"/>
    <n v="8.3262923868222989E-3"/>
  </r>
  <r>
    <n v="210"/>
    <x v="0"/>
    <n v="81"/>
    <x v="4"/>
    <x v="0"/>
    <x v="0"/>
    <s v="Yes"/>
    <s v="Self-employed"/>
    <s v="Rural"/>
    <n v="91.54"/>
    <x v="1"/>
    <n v="31.4"/>
    <n v="28.25"/>
    <n v="31.4"/>
    <x v="1"/>
    <x v="1"/>
    <s v="1"/>
    <n v="0.97692392504700087"/>
  </r>
  <r>
    <n v="711"/>
    <x v="0"/>
    <n v="81"/>
    <x v="4"/>
    <x v="0"/>
    <x v="0"/>
    <s v="Yes"/>
    <s v="Private"/>
    <s v="Rural"/>
    <n v="92.96"/>
    <x v="1"/>
    <n v="22.2"/>
    <n v="28.25"/>
    <n v="22.2"/>
    <x v="1"/>
    <x v="0"/>
    <s v="0"/>
    <n v="2.3957833384161114E-2"/>
  </r>
  <r>
    <n v="2548"/>
    <x v="1"/>
    <n v="81"/>
    <x v="4"/>
    <x v="0"/>
    <x v="0"/>
    <s v="Yes"/>
    <s v="Self-employed"/>
    <s v="Urban"/>
    <n v="95.84"/>
    <x v="1"/>
    <n v="21.5"/>
    <n v="28.25"/>
    <n v="21.5"/>
    <x v="1"/>
    <x v="1"/>
    <s v="1"/>
    <n v="0.98772252384989379"/>
  </r>
  <r>
    <n v="3154"/>
    <x v="1"/>
    <n v="81"/>
    <x v="4"/>
    <x v="0"/>
    <x v="0"/>
    <s v="Yes"/>
    <s v="Self-employed"/>
    <s v="Rural"/>
    <n v="114.88"/>
    <x v="0"/>
    <n v="18.3"/>
    <n v="28.25"/>
    <n v="18.3"/>
    <x v="2"/>
    <x v="0"/>
    <s v="0"/>
    <n v="-1.3616204183552133E-2"/>
  </r>
  <r>
    <n v="4148"/>
    <x v="0"/>
    <n v="81"/>
    <x v="4"/>
    <x v="0"/>
    <x v="0"/>
    <s v="Yes"/>
    <s v="Self-employed"/>
    <s v="Urban"/>
    <n v="71.180000000000007"/>
    <x v="1"/>
    <n v="23.9"/>
    <n v="28.25"/>
    <n v="23.9"/>
    <x v="2"/>
    <x v="0"/>
    <s v="0"/>
    <n v="1.8569856637618863E-2"/>
  </r>
  <r>
    <n v="4712"/>
    <x v="1"/>
    <n v="81"/>
    <x v="4"/>
    <x v="0"/>
    <x v="1"/>
    <s v="Yes"/>
    <s v="Self-employed"/>
    <s v="Rural"/>
    <n v="78.7"/>
    <x v="1"/>
    <n v="19.399999999999999"/>
    <n v="28.25"/>
    <n v="19.399999999999999"/>
    <x v="0"/>
    <x v="1"/>
    <s v="1"/>
    <n v="0.9968455674353055"/>
  </r>
  <r>
    <n v="8690"/>
    <x v="1"/>
    <n v="81"/>
    <x v="4"/>
    <x v="0"/>
    <x v="0"/>
    <s v="Yes"/>
    <s v="Private"/>
    <s v="Urban"/>
    <n v="80.44"/>
    <x v="1"/>
    <n v="32.200000000000003"/>
    <n v="28.25"/>
    <n v="32.200000000000003"/>
    <x v="1"/>
    <x v="0"/>
    <s v="0"/>
    <n v="1.2689395774007795E-2"/>
  </r>
  <r>
    <n v="10552"/>
    <x v="1"/>
    <n v="81"/>
    <x v="4"/>
    <x v="0"/>
    <x v="0"/>
    <s v="Yes"/>
    <s v="Self-employed"/>
    <s v="Rural"/>
    <n v="81.95"/>
    <x v="1"/>
    <n v="16.899999999999999"/>
    <n v="28.25"/>
    <n v="16.899999999999999"/>
    <x v="1"/>
    <x v="1"/>
    <s v="1"/>
    <n v="0.98170977383725055"/>
  </r>
  <r>
    <n v="12109"/>
    <x v="1"/>
    <n v="81"/>
    <x v="4"/>
    <x v="1"/>
    <x v="0"/>
    <s v="Yes"/>
    <s v="Private"/>
    <s v="Rural"/>
    <n v="80.430000000000007"/>
    <x v="1"/>
    <n v="29.7"/>
    <n v="28.25"/>
    <n v="29.7"/>
    <x v="1"/>
    <x v="1"/>
    <s v="1"/>
    <n v="1.0101212722063015"/>
  </r>
  <r>
    <n v="13503"/>
    <x v="0"/>
    <n v="81"/>
    <x v="4"/>
    <x v="0"/>
    <x v="0"/>
    <s v="Yes"/>
    <s v="Self-employed"/>
    <s v="Urban"/>
    <n v="83.52"/>
    <x v="1"/>
    <n v="25"/>
    <n v="28.25"/>
    <n v="25"/>
    <x v="1"/>
    <x v="0"/>
    <s v="0"/>
    <n v="-2.7383837118077348E-3"/>
  </r>
  <r>
    <n v="14063"/>
    <x v="0"/>
    <n v="81"/>
    <x v="4"/>
    <x v="0"/>
    <x v="1"/>
    <s v="No"/>
    <s v="Self-employed"/>
    <s v="Rural"/>
    <n v="95.49"/>
    <x v="1"/>
    <n v="29.4"/>
    <n v="28.25"/>
    <n v="29.4"/>
    <x v="0"/>
    <x v="0"/>
    <s v="0"/>
    <n v="-5.8554567746881281E-3"/>
  </r>
  <r>
    <n v="14832"/>
    <x v="1"/>
    <n v="81"/>
    <x v="4"/>
    <x v="0"/>
    <x v="1"/>
    <s v="Yes"/>
    <s v="Private"/>
    <s v="Urban"/>
    <n v="84.93"/>
    <x v="1"/>
    <n v="31.8"/>
    <n v="28.25"/>
    <n v="31.8"/>
    <x v="0"/>
    <x v="0"/>
    <s v="0"/>
    <n v="-1.2468247672900884E-2"/>
  </r>
  <r>
    <n v="15120"/>
    <x v="1"/>
    <n v="81"/>
    <x v="4"/>
    <x v="1"/>
    <x v="0"/>
    <s v="Yes"/>
    <s v="Self-employed"/>
    <s v="Rural"/>
    <n v="210.23"/>
    <x v="2"/>
    <n v="30.7"/>
    <n v="28.25"/>
    <n v="30.7"/>
    <x v="1"/>
    <x v="0"/>
    <s v="0"/>
    <n v="3.9299044905157622E-3"/>
  </r>
  <r>
    <n v="16129"/>
    <x v="1"/>
    <n v="81"/>
    <x v="4"/>
    <x v="0"/>
    <x v="0"/>
    <s v="Yes"/>
    <s v="Self-employed"/>
    <s v="Urban"/>
    <n v="93.13"/>
    <x v="1"/>
    <n v="26.1"/>
    <n v="28.25"/>
    <n v="26.1"/>
    <x v="0"/>
    <x v="0"/>
    <s v="0"/>
    <n v="1.7653925778149455E-2"/>
  </r>
  <r>
    <n v="18430"/>
    <x v="1"/>
    <n v="81"/>
    <x v="4"/>
    <x v="0"/>
    <x v="0"/>
    <s v="Yes"/>
    <s v="Self-employed"/>
    <s v="Urban"/>
    <n v="90.9"/>
    <x v="1"/>
    <n v="31.2"/>
    <n v="28.25"/>
    <n v="31.2"/>
    <x v="2"/>
    <x v="0"/>
    <s v="0"/>
    <n v="-2.8789913392379685E-4"/>
  </r>
  <r>
    <n v="18696"/>
    <x v="0"/>
    <n v="81"/>
    <x v="4"/>
    <x v="0"/>
    <x v="0"/>
    <s v="No"/>
    <s v="Private"/>
    <s v="Urban"/>
    <n v="168.68"/>
    <x v="4"/>
    <n v="23.4"/>
    <n v="28.25"/>
    <n v="23.4"/>
    <x v="2"/>
    <x v="0"/>
    <s v="0"/>
    <n v="1.1471134398445704E-2"/>
  </r>
  <r>
    <n v="19498"/>
    <x v="1"/>
    <n v="81"/>
    <x v="4"/>
    <x v="0"/>
    <x v="1"/>
    <s v="No"/>
    <s v="Self-employed"/>
    <s v="Urban"/>
    <n v="99.44"/>
    <x v="0"/>
    <n v="27.7"/>
    <n v="28.25"/>
    <n v="27.7"/>
    <x v="0"/>
    <x v="0"/>
    <s v="0"/>
    <n v="7.8442361848714563E-4"/>
  </r>
  <r>
    <n v="19826"/>
    <x v="1"/>
    <n v="81"/>
    <x v="4"/>
    <x v="0"/>
    <x v="0"/>
    <s v="Yes"/>
    <s v="Self-employed"/>
    <s v="Rural"/>
    <n v="86.05"/>
    <x v="1"/>
    <n v="20.100000000000001"/>
    <n v="28.25"/>
    <n v="20.100000000000001"/>
    <x v="2"/>
    <x v="0"/>
    <s v="0"/>
    <n v="-9.2063156678524275E-3"/>
  </r>
  <r>
    <n v="20463"/>
    <x v="0"/>
    <n v="81"/>
    <x v="4"/>
    <x v="1"/>
    <x v="1"/>
    <s v="Yes"/>
    <s v="Private"/>
    <s v="Urban"/>
    <n v="250.89"/>
    <x v="2"/>
    <n v="28.1"/>
    <n v="28.25"/>
    <n v="28.1"/>
    <x v="3"/>
    <x v="1"/>
    <s v="1"/>
    <n v="1.009260085238523"/>
  </r>
  <r>
    <n v="23427"/>
    <x v="1"/>
    <n v="81"/>
    <x v="4"/>
    <x v="0"/>
    <x v="0"/>
    <s v="Yes"/>
    <s v="Private"/>
    <s v="Rural"/>
    <n v="91.82"/>
    <x v="1"/>
    <n v="36.9"/>
    <n v="28.25"/>
    <n v="36.9"/>
    <x v="0"/>
    <x v="0"/>
    <s v="0"/>
    <n v="-2.3310588230546225E-2"/>
  </r>
  <r>
    <n v="24873"/>
    <x v="1"/>
    <n v="81"/>
    <x v="4"/>
    <x v="0"/>
    <x v="0"/>
    <s v="Yes"/>
    <s v="Private"/>
    <s v="Rural"/>
    <n v="99.48"/>
    <x v="0"/>
    <n v="27.2"/>
    <n v="28.25"/>
    <n v="27.2"/>
    <x v="1"/>
    <x v="0"/>
    <s v="0"/>
    <n v="3.3321148662664445E-4"/>
  </r>
  <r>
    <n v="25627"/>
    <x v="0"/>
    <n v="81"/>
    <x v="4"/>
    <x v="1"/>
    <x v="0"/>
    <s v="Yes"/>
    <s v="Self-employed"/>
    <s v="Urban"/>
    <n v="231.19"/>
    <x v="2"/>
    <n v="31.6"/>
    <n v="28.25"/>
    <n v="31.6"/>
    <x v="2"/>
    <x v="0"/>
    <s v="0"/>
    <n v="5.869564634629643E-3"/>
  </r>
  <r>
    <n v="31426"/>
    <x v="1"/>
    <n v="81"/>
    <x v="4"/>
    <x v="1"/>
    <x v="0"/>
    <s v="Yes"/>
    <s v="Govt_job"/>
    <s v="Urban"/>
    <n v="216.07"/>
    <x v="2"/>
    <n v="43.4"/>
    <n v="28.25"/>
    <n v="43.4"/>
    <x v="1"/>
    <x v="0"/>
    <s v="0"/>
    <n v="1.9828728870450009E-3"/>
  </r>
  <r>
    <n v="32729"/>
    <x v="1"/>
    <n v="81"/>
    <x v="4"/>
    <x v="0"/>
    <x v="0"/>
    <s v="Yes"/>
    <s v="Private"/>
    <s v="Rural"/>
    <n v="184.4"/>
    <x v="4"/>
    <n v="27.5"/>
    <n v="28.25"/>
    <n v="27.5"/>
    <x v="1"/>
    <x v="1"/>
    <s v="1"/>
    <n v="1.0054967798282324"/>
  </r>
  <r>
    <n v="33560"/>
    <x v="1"/>
    <n v="81"/>
    <x v="4"/>
    <x v="0"/>
    <x v="1"/>
    <s v="Yes"/>
    <s v="Govt_job"/>
    <s v="Urban"/>
    <n v="90.11"/>
    <x v="1"/>
    <n v="28.6"/>
    <n v="28.25"/>
    <n v="28.6"/>
    <x v="1"/>
    <x v="0"/>
    <s v="0"/>
    <n v="-1.4558519622777866E-2"/>
  </r>
  <r>
    <n v="34567"/>
    <x v="1"/>
    <n v="81"/>
    <x v="4"/>
    <x v="1"/>
    <x v="0"/>
    <s v="Yes"/>
    <s v="Self-employed"/>
    <s v="Rural"/>
    <n v="74.02"/>
    <x v="1"/>
    <n v="25"/>
    <n v="28.25"/>
    <n v="25"/>
    <x v="1"/>
    <x v="1"/>
    <s v="1"/>
    <n v="1.0029018835544161"/>
  </r>
  <r>
    <n v="35626"/>
    <x v="0"/>
    <n v="81"/>
    <x v="4"/>
    <x v="0"/>
    <x v="0"/>
    <s v="Yes"/>
    <s v="Self-employed"/>
    <s v="Urban"/>
    <n v="99.33"/>
    <x v="0"/>
    <n v="33.700000000000003"/>
    <n v="28.25"/>
    <n v="33.700000000000003"/>
    <x v="1"/>
    <x v="1"/>
    <s v="1"/>
    <n v="0.97852851294022358"/>
  </r>
  <r>
    <n v="37060"/>
    <x v="1"/>
    <n v="81"/>
    <x v="4"/>
    <x v="0"/>
    <x v="0"/>
    <s v="Yes"/>
    <s v="Private"/>
    <s v="Rural"/>
    <n v="80.13"/>
    <x v="1"/>
    <n v="23.4"/>
    <n v="28.25"/>
    <n v="23.4"/>
    <x v="1"/>
    <x v="1"/>
    <s v="1"/>
    <n v="1.0150832824782667"/>
  </r>
  <r>
    <n v="38165"/>
    <x v="1"/>
    <n v="81"/>
    <x v="4"/>
    <x v="0"/>
    <x v="0"/>
    <s v="No"/>
    <s v="Private"/>
    <s v="Rural"/>
    <n v="69.010000000000005"/>
    <x v="3"/>
    <n v="32.6"/>
    <n v="28.25"/>
    <n v="32.6"/>
    <x v="1"/>
    <x v="0"/>
    <s v="0"/>
    <n v="-1.6437156445724292E-2"/>
  </r>
  <r>
    <n v="38350"/>
    <x v="1"/>
    <n v="81"/>
    <x v="4"/>
    <x v="0"/>
    <x v="0"/>
    <s v="Yes"/>
    <s v="Self-employed"/>
    <s v="Urban"/>
    <n v="63.65"/>
    <x v="3"/>
    <n v="23"/>
    <n v="28.25"/>
    <n v="23"/>
    <x v="0"/>
    <x v="0"/>
    <s v="0"/>
    <n v="-1.9161352708469713E-2"/>
  </r>
  <r>
    <n v="40998"/>
    <x v="1"/>
    <n v="81"/>
    <x v="4"/>
    <x v="0"/>
    <x v="0"/>
    <s v="Yes"/>
    <s v="Self-employed"/>
    <s v="Rural"/>
    <n v="58.01"/>
    <x v="3"/>
    <n v="27.8"/>
    <n v="28.25"/>
    <n v="27.8"/>
    <x v="1"/>
    <x v="0"/>
    <s v="0"/>
    <n v="3.9867855094169128E-3"/>
  </r>
  <r>
    <n v="42159"/>
    <x v="1"/>
    <n v="81"/>
    <x v="4"/>
    <x v="1"/>
    <x v="0"/>
    <s v="Yes"/>
    <s v="Self-employed"/>
    <s v="Urban"/>
    <n v="181.23"/>
    <x v="4"/>
    <n v="36.700000000000003"/>
    <n v="28.25"/>
    <n v="36.700000000000003"/>
    <x v="1"/>
    <x v="0"/>
    <s v="0"/>
    <n v="5.6787713094907655E-3"/>
  </r>
  <r>
    <n v="42550"/>
    <x v="1"/>
    <n v="81"/>
    <x v="4"/>
    <x v="0"/>
    <x v="0"/>
    <s v="Yes"/>
    <s v="Self-employed"/>
    <s v="Rural"/>
    <n v="246.34"/>
    <x v="2"/>
    <n v="21.1"/>
    <n v="28.25"/>
    <n v="21.1"/>
    <x v="1"/>
    <x v="0"/>
    <s v="0"/>
    <n v="8.499285257692963E-3"/>
  </r>
  <r>
    <n v="43397"/>
    <x v="0"/>
    <n v="81"/>
    <x v="4"/>
    <x v="0"/>
    <x v="1"/>
    <s v="Yes"/>
    <s v="Self-employed"/>
    <s v="Rural"/>
    <n v="68.27"/>
    <x v="3"/>
    <n v="25"/>
    <n v="28.25"/>
    <n v="25"/>
    <x v="0"/>
    <x v="0"/>
    <s v="0"/>
    <n v="-2.3875089093780295E-2"/>
  </r>
  <r>
    <n v="44873"/>
    <x v="1"/>
    <n v="81"/>
    <x v="4"/>
    <x v="0"/>
    <x v="0"/>
    <s v="Yes"/>
    <s v="Self-employed"/>
    <s v="Urban"/>
    <n v="125.2"/>
    <x v="4"/>
    <n v="40"/>
    <n v="28.25"/>
    <n v="40"/>
    <x v="1"/>
    <x v="0"/>
    <s v="0"/>
    <n v="3.2593239447561207E-3"/>
  </r>
  <r>
    <n v="46653"/>
    <x v="1"/>
    <n v="81"/>
    <x v="4"/>
    <x v="1"/>
    <x v="1"/>
    <s v="Yes"/>
    <s v="Private"/>
    <s v="Rural"/>
    <n v="59.28"/>
    <x v="3"/>
    <n v="28.1"/>
    <n v="28.25"/>
    <n v="28.1"/>
    <x v="1"/>
    <x v="0"/>
    <s v="0"/>
    <n v="-7.4932458928734401E-3"/>
  </r>
  <r>
    <n v="47861"/>
    <x v="0"/>
    <n v="81"/>
    <x v="4"/>
    <x v="0"/>
    <x v="0"/>
    <s v="Yes"/>
    <s v="Private"/>
    <s v="Urban"/>
    <n v="165.47"/>
    <x v="4"/>
    <n v="28.1"/>
    <n v="28.25"/>
    <n v="28.1"/>
    <x v="0"/>
    <x v="0"/>
    <s v="0"/>
    <n v="1.261475250609061E-2"/>
  </r>
  <r>
    <n v="48609"/>
    <x v="1"/>
    <n v="81"/>
    <x v="4"/>
    <x v="0"/>
    <x v="1"/>
    <s v="Yes"/>
    <s v="Private"/>
    <s v="Rural"/>
    <n v="123.49"/>
    <x v="0"/>
    <n v="30.7"/>
    <n v="28.25"/>
    <n v="30.7"/>
    <x v="3"/>
    <x v="0"/>
    <s v="0"/>
    <n v="-4.5539298713958452E-3"/>
  </r>
  <r>
    <n v="49270"/>
    <x v="1"/>
    <n v="81"/>
    <x v="4"/>
    <x v="0"/>
    <x v="0"/>
    <s v="Yes"/>
    <s v="Private"/>
    <s v="Urban"/>
    <n v="77.540000000000006"/>
    <x v="1"/>
    <n v="33.799999999999997"/>
    <n v="28.25"/>
    <n v="33.799999999999997"/>
    <x v="0"/>
    <x v="0"/>
    <s v="0"/>
    <n v="-2.2084740705519336E-2"/>
  </r>
  <r>
    <n v="49702"/>
    <x v="1"/>
    <n v="81"/>
    <x v="4"/>
    <x v="0"/>
    <x v="0"/>
    <s v="Yes"/>
    <s v="Self-employed"/>
    <s v="Rural"/>
    <n v="101.32"/>
    <x v="0"/>
    <n v="29.6"/>
    <n v="28.25"/>
    <n v="29.6"/>
    <x v="2"/>
    <x v="0"/>
    <s v="0"/>
    <n v="2.2868209413650468E-2"/>
  </r>
  <r>
    <n v="51124"/>
    <x v="0"/>
    <n v="81"/>
    <x v="4"/>
    <x v="0"/>
    <x v="0"/>
    <s v="Yes"/>
    <s v="Self-employed"/>
    <s v="Urban"/>
    <n v="61.1"/>
    <x v="3"/>
    <n v="27.6"/>
    <n v="28.25"/>
    <n v="27.6"/>
    <x v="3"/>
    <x v="0"/>
    <s v="0"/>
    <n v="1.1817435313523772E-2"/>
  </r>
  <r>
    <n v="51169"/>
    <x v="0"/>
    <n v="81"/>
    <x v="4"/>
    <x v="0"/>
    <x v="0"/>
    <s v="Yes"/>
    <s v="Private"/>
    <s v="Urban"/>
    <n v="72.81"/>
    <x v="1"/>
    <n v="26.3"/>
    <n v="28.25"/>
    <n v="26.3"/>
    <x v="1"/>
    <x v="1"/>
    <s v="1"/>
    <n v="0.99851524659267588"/>
  </r>
  <r>
    <n v="52652"/>
    <x v="0"/>
    <n v="81"/>
    <x v="4"/>
    <x v="0"/>
    <x v="0"/>
    <s v="Yes"/>
    <s v="Private"/>
    <s v="Rural"/>
    <n v="135.32"/>
    <x v="4"/>
    <n v="35.799999999999997"/>
    <n v="28.25"/>
    <n v="35.799999999999997"/>
    <x v="0"/>
    <x v="0"/>
    <s v="0"/>
    <n v="1.4209522449370321E-2"/>
  </r>
  <r>
    <n v="54264"/>
    <x v="1"/>
    <n v="81"/>
    <x v="4"/>
    <x v="1"/>
    <x v="0"/>
    <s v="Yes"/>
    <s v="Private"/>
    <s v="Urban"/>
    <n v="58.71"/>
    <x v="3"/>
    <n v="34.5"/>
    <n v="28.25"/>
    <n v="34.5"/>
    <x v="1"/>
    <x v="0"/>
    <s v="0"/>
    <n v="-2.4093840213691063E-2"/>
  </r>
  <r>
    <n v="54724"/>
    <x v="1"/>
    <n v="81"/>
    <x v="4"/>
    <x v="0"/>
    <x v="0"/>
    <s v="No"/>
    <s v="Govt_job"/>
    <s v="Urban"/>
    <n v="70.3"/>
    <x v="1"/>
    <n v="25.8"/>
    <n v="28.25"/>
    <n v="25.8"/>
    <x v="3"/>
    <x v="1"/>
    <s v="1"/>
    <n v="0.99061035988329194"/>
  </r>
  <r>
    <n v="55138"/>
    <x v="1"/>
    <n v="81"/>
    <x v="4"/>
    <x v="0"/>
    <x v="0"/>
    <s v="No"/>
    <s v="Self-employed"/>
    <s v="Urban"/>
    <n v="71.91"/>
    <x v="1"/>
    <n v="19.2"/>
    <n v="28.25"/>
    <n v="19.2"/>
    <x v="0"/>
    <x v="0"/>
    <s v="0"/>
    <n v="-1.6179567396040352E-2"/>
  </r>
  <r>
    <n v="56669"/>
    <x v="0"/>
    <n v="81"/>
    <x v="4"/>
    <x v="0"/>
    <x v="0"/>
    <s v="Yes"/>
    <s v="Private"/>
    <s v="Urban"/>
    <n v="186.21"/>
    <x v="4"/>
    <n v="29"/>
    <n v="28.25"/>
    <n v="29"/>
    <x v="2"/>
    <x v="1"/>
    <s v="1"/>
    <n v="0.98904206714394638"/>
  </r>
  <r>
    <n v="56995"/>
    <x v="1"/>
    <n v="81"/>
    <x v="4"/>
    <x v="0"/>
    <x v="0"/>
    <s v="Yes"/>
    <s v="Private"/>
    <s v="Urban"/>
    <n v="82.86"/>
    <x v="1"/>
    <n v="25"/>
    <n v="28.25"/>
    <n v="25"/>
    <x v="1"/>
    <x v="0"/>
    <s v="0"/>
    <n v="-7.1027472715823603E-3"/>
  </r>
  <r>
    <n v="57080"/>
    <x v="1"/>
    <n v="81"/>
    <x v="4"/>
    <x v="1"/>
    <x v="1"/>
    <s v="Yes"/>
    <s v="Self-employed"/>
    <s v="Urban"/>
    <n v="59.11"/>
    <x v="3"/>
    <n v="20.7"/>
    <n v="28.25"/>
    <n v="20.7"/>
    <x v="2"/>
    <x v="0"/>
    <s v="0"/>
    <n v="8.3148496961882694E-3"/>
  </r>
  <r>
    <n v="59749"/>
    <x v="0"/>
    <n v="81"/>
    <x v="4"/>
    <x v="0"/>
    <x v="0"/>
    <s v="Yes"/>
    <s v="Private"/>
    <s v="Urban"/>
    <n v="234.35"/>
    <x v="2"/>
    <n v="25.3"/>
    <n v="28.25"/>
    <n v="25.3"/>
    <x v="2"/>
    <x v="0"/>
    <s v="0"/>
    <n v="8.4110991127713201E-3"/>
  </r>
  <r>
    <n v="60003"/>
    <x v="0"/>
    <n v="81"/>
    <x v="4"/>
    <x v="0"/>
    <x v="0"/>
    <s v="Yes"/>
    <s v="Govt_job"/>
    <s v="Rural"/>
    <n v="89.02"/>
    <x v="1"/>
    <n v="26.9"/>
    <n v="28.25"/>
    <n v="26.9"/>
    <x v="1"/>
    <x v="0"/>
    <s v="0"/>
    <n v="-6.3950212539542473E-3"/>
  </r>
  <r>
    <n v="61384"/>
    <x v="0"/>
    <n v="81"/>
    <x v="4"/>
    <x v="1"/>
    <x v="0"/>
    <s v="Yes"/>
    <s v="Private"/>
    <s v="Urban"/>
    <n v="117.77"/>
    <x v="0"/>
    <n v="27.1"/>
    <n v="28.25"/>
    <n v="27.1"/>
    <x v="1"/>
    <x v="0"/>
    <s v="0"/>
    <n v="3.5986723551553802E-3"/>
  </r>
  <r>
    <n v="63836"/>
    <x v="0"/>
    <n v="81"/>
    <x v="4"/>
    <x v="1"/>
    <x v="1"/>
    <s v="Yes"/>
    <s v="Govt_job"/>
    <s v="Rural"/>
    <n v="217.94"/>
    <x v="2"/>
    <n v="24.1"/>
    <n v="28.25"/>
    <n v="24.1"/>
    <x v="2"/>
    <x v="0"/>
    <s v="0"/>
    <n v="1.7112166575439375E-2"/>
  </r>
  <r>
    <n v="64661"/>
    <x v="1"/>
    <n v="81"/>
    <x v="4"/>
    <x v="0"/>
    <x v="0"/>
    <s v="No"/>
    <s v="Self-employed"/>
    <s v="Urban"/>
    <n v="57.42"/>
    <x v="3"/>
    <n v="33.700000000000003"/>
    <n v="28.25"/>
    <n v="33.700000000000003"/>
    <x v="1"/>
    <x v="0"/>
    <s v="0"/>
    <n v="1.799249327546305E-2"/>
  </r>
  <r>
    <n v="65105"/>
    <x v="0"/>
    <n v="81"/>
    <x v="4"/>
    <x v="0"/>
    <x v="0"/>
    <s v="Yes"/>
    <s v="Private"/>
    <s v="Urban"/>
    <n v="213.22"/>
    <x v="2"/>
    <n v="26.1"/>
    <n v="28.25"/>
    <n v="26.1"/>
    <x v="0"/>
    <x v="1"/>
    <s v="1"/>
    <n v="0.98881437310742881"/>
  </r>
  <r>
    <n v="65794"/>
    <x v="1"/>
    <n v="81"/>
    <x v="4"/>
    <x v="1"/>
    <x v="0"/>
    <s v="Yes"/>
    <s v="Private"/>
    <s v="Rural"/>
    <n v="164.77"/>
    <x v="4"/>
    <n v="34.5"/>
    <n v="28.25"/>
    <n v="34.5"/>
    <x v="1"/>
    <x v="0"/>
    <s v="0"/>
    <n v="1.2735356246570167E-2"/>
  </r>
  <r>
    <n v="65955"/>
    <x v="0"/>
    <n v="81"/>
    <x v="4"/>
    <x v="1"/>
    <x v="1"/>
    <s v="No"/>
    <s v="Private"/>
    <s v="Rural"/>
    <n v="220.64"/>
    <x v="2"/>
    <n v="30"/>
    <n v="28.25"/>
    <n v="30"/>
    <x v="1"/>
    <x v="0"/>
    <s v="0"/>
    <n v="1.7628040968846147E-2"/>
  </r>
  <r>
    <n v="69284"/>
    <x v="1"/>
    <n v="81"/>
    <x v="4"/>
    <x v="1"/>
    <x v="0"/>
    <s v="Yes"/>
    <s v="Self-employed"/>
    <s v="Urban"/>
    <n v="174.54"/>
    <x v="4"/>
    <n v="26.4"/>
    <n v="28.25"/>
    <n v="26.4"/>
    <x v="1"/>
    <x v="0"/>
    <s v="0"/>
    <n v="-8.8434310474782615E-3"/>
  </r>
  <r>
    <n v="69643"/>
    <x v="0"/>
    <n v="81"/>
    <x v="4"/>
    <x v="0"/>
    <x v="0"/>
    <s v="Yes"/>
    <s v="Private"/>
    <s v="Rural"/>
    <n v="59.93"/>
    <x v="3"/>
    <n v="28.9"/>
    <n v="28.25"/>
    <n v="28.9"/>
    <x v="2"/>
    <x v="0"/>
    <s v="0"/>
    <n v="1.4622410805808134E-2"/>
  </r>
  <r>
    <n v="70497"/>
    <x v="1"/>
    <n v="81"/>
    <x v="4"/>
    <x v="1"/>
    <x v="1"/>
    <s v="Yes"/>
    <s v="Private"/>
    <s v="Rural"/>
    <n v="126.34"/>
    <x v="4"/>
    <n v="27.4"/>
    <n v="28.25"/>
    <n v="27.4"/>
    <x v="3"/>
    <x v="0"/>
    <s v="0"/>
    <n v="-1.0786045132364752E-3"/>
  </r>
  <r>
    <n v="712"/>
    <x v="1"/>
    <n v="82"/>
    <x v="4"/>
    <x v="1"/>
    <x v="1"/>
    <s v="No"/>
    <s v="Private"/>
    <s v="Rural"/>
    <n v="84.03"/>
    <x v="1"/>
    <n v="26.5"/>
    <n v="28.25"/>
    <n v="26.5"/>
    <x v="2"/>
    <x v="1"/>
    <s v="1"/>
    <n v="0.98430674649320471"/>
  </r>
  <r>
    <n v="1460"/>
    <x v="1"/>
    <n v="82"/>
    <x v="4"/>
    <x v="0"/>
    <x v="0"/>
    <s v="Yes"/>
    <s v="Private"/>
    <s v="Urban"/>
    <n v="99.68"/>
    <x v="0"/>
    <n v="22.2"/>
    <n v="28.25"/>
    <n v="22.2"/>
    <x v="0"/>
    <x v="0"/>
    <s v="0"/>
    <n v="6.4648139072134066E-3"/>
  </r>
  <r>
    <n v="4591"/>
    <x v="1"/>
    <n v="82"/>
    <x v="4"/>
    <x v="0"/>
    <x v="0"/>
    <s v="Yes"/>
    <s v="Self-employed"/>
    <s v="Rural"/>
    <n v="117.75"/>
    <x v="0"/>
    <n v="29.8"/>
    <n v="28.25"/>
    <n v="29.8"/>
    <x v="1"/>
    <x v="0"/>
    <s v="0"/>
    <n v="-2.044402117203124E-2"/>
  </r>
  <r>
    <n v="4753"/>
    <x v="0"/>
    <n v="82"/>
    <x v="4"/>
    <x v="0"/>
    <x v="1"/>
    <s v="Yes"/>
    <s v="Self-employed"/>
    <s v="Urban"/>
    <n v="228.92"/>
    <x v="2"/>
    <n v="27.9"/>
    <n v="28.25"/>
    <n v="27.9"/>
    <x v="2"/>
    <x v="0"/>
    <s v="0"/>
    <n v="1.0080508530276472E-2"/>
  </r>
  <r>
    <n v="5387"/>
    <x v="1"/>
    <n v="82"/>
    <x v="4"/>
    <x v="0"/>
    <x v="0"/>
    <s v="No"/>
    <s v="Private"/>
    <s v="Rural"/>
    <n v="96.98"/>
    <x v="1"/>
    <n v="21.5"/>
    <n v="28.25"/>
    <n v="21.5"/>
    <x v="1"/>
    <x v="0"/>
    <s v="0"/>
    <n v="-1.5537521219082234E-2"/>
  </r>
  <r>
    <n v="7411"/>
    <x v="0"/>
    <n v="82"/>
    <x v="4"/>
    <x v="0"/>
    <x v="0"/>
    <s v="Yes"/>
    <s v="Private"/>
    <s v="Urban"/>
    <n v="214.42"/>
    <x v="2"/>
    <n v="33.9"/>
    <n v="28.25"/>
    <n v="33.9"/>
    <x v="2"/>
    <x v="0"/>
    <s v="0"/>
    <n v="-2.2669443366099905E-2"/>
  </r>
  <r>
    <n v="10649"/>
    <x v="1"/>
    <n v="82"/>
    <x v="4"/>
    <x v="0"/>
    <x v="0"/>
    <s v="Yes"/>
    <s v="Private"/>
    <s v="Urban"/>
    <n v="80"/>
    <x v="1"/>
    <n v="33.6"/>
    <n v="28.25"/>
    <n v="33.6"/>
    <x v="1"/>
    <x v="0"/>
    <s v="0"/>
    <n v="-2.5175265292802342E-3"/>
  </r>
  <r>
    <n v="11184"/>
    <x v="1"/>
    <n v="82"/>
    <x v="4"/>
    <x v="0"/>
    <x v="0"/>
    <s v="Yes"/>
    <s v="Self-employed"/>
    <s v="Rural"/>
    <n v="211.58"/>
    <x v="2"/>
    <n v="36.9"/>
    <n v="28.25"/>
    <n v="36.9"/>
    <x v="1"/>
    <x v="0"/>
    <s v="0"/>
    <n v="2.0119398819047174E-2"/>
  </r>
  <r>
    <n v="11327"/>
    <x v="1"/>
    <n v="82"/>
    <x v="4"/>
    <x v="0"/>
    <x v="0"/>
    <s v="Yes"/>
    <s v="Self-employed"/>
    <s v="Urban"/>
    <n v="79.959999999999994"/>
    <x v="1"/>
    <n v="27"/>
    <n v="28.25"/>
    <n v="27"/>
    <x v="2"/>
    <x v="0"/>
    <s v="0"/>
    <n v="-2.6210412799406559E-3"/>
  </r>
  <r>
    <n v="16812"/>
    <x v="1"/>
    <n v="82"/>
    <x v="4"/>
    <x v="0"/>
    <x v="1"/>
    <s v="Yes"/>
    <s v="Self-employed"/>
    <s v="Rural"/>
    <n v="229.58"/>
    <x v="2"/>
    <n v="23.7"/>
    <n v="28.25"/>
    <n v="23.7"/>
    <x v="0"/>
    <x v="0"/>
    <s v="0"/>
    <n v="-3.367095528087072E-3"/>
  </r>
  <r>
    <n v="17893"/>
    <x v="1"/>
    <n v="82"/>
    <x v="4"/>
    <x v="0"/>
    <x v="0"/>
    <s v="Yes"/>
    <s v="Self-employed"/>
    <s v="Urban"/>
    <n v="84.78"/>
    <x v="1"/>
    <n v="33.6"/>
    <n v="28.25"/>
    <n v="33.6"/>
    <x v="2"/>
    <x v="0"/>
    <s v="0"/>
    <n v="-2.4309728461761836E-2"/>
  </r>
  <r>
    <n v="19191"/>
    <x v="0"/>
    <n v="82"/>
    <x v="4"/>
    <x v="0"/>
    <x v="0"/>
    <s v="Yes"/>
    <s v="Private"/>
    <s v="Urban"/>
    <n v="217.57"/>
    <x v="2"/>
    <n v="33.5"/>
    <n v="28.25"/>
    <n v="33.5"/>
    <x v="2"/>
    <x v="0"/>
    <s v="0"/>
    <n v="-1.6272195028686921E-2"/>
  </r>
  <r>
    <n v="19271"/>
    <x v="1"/>
    <n v="82"/>
    <x v="4"/>
    <x v="1"/>
    <x v="1"/>
    <s v="Yes"/>
    <s v="Self-employed"/>
    <s v="Urban"/>
    <n v="101.56"/>
    <x v="0"/>
    <n v="31.5"/>
    <n v="28.25"/>
    <n v="31.5"/>
    <x v="1"/>
    <x v="0"/>
    <s v="0"/>
    <n v="-1.4490522482445789E-2"/>
  </r>
  <r>
    <n v="20439"/>
    <x v="0"/>
    <n v="82"/>
    <x v="4"/>
    <x v="0"/>
    <x v="1"/>
    <s v="Yes"/>
    <s v="Govt_job"/>
    <s v="Rural"/>
    <n v="103.68"/>
    <x v="0"/>
    <n v="25"/>
    <n v="28.25"/>
    <n v="25"/>
    <x v="1"/>
    <x v="1"/>
    <s v="1"/>
    <n v="0.97871850286701156"/>
  </r>
  <r>
    <n v="21830"/>
    <x v="1"/>
    <n v="82"/>
    <x v="4"/>
    <x v="0"/>
    <x v="0"/>
    <s v="Yes"/>
    <s v="Private"/>
    <s v="Urban"/>
    <n v="82.63"/>
    <x v="1"/>
    <n v="17.899999999999999"/>
    <n v="28.25"/>
    <n v="17.899999999999999"/>
    <x v="3"/>
    <x v="0"/>
    <s v="0"/>
    <n v="-8.8305422658179252E-3"/>
  </r>
  <r>
    <n v="22853"/>
    <x v="0"/>
    <n v="82"/>
    <x v="4"/>
    <x v="0"/>
    <x v="0"/>
    <s v="No"/>
    <s v="Self-employed"/>
    <s v="Rural"/>
    <n v="106.43"/>
    <x v="0"/>
    <n v="27"/>
    <n v="28.25"/>
    <n v="27"/>
    <x v="3"/>
    <x v="0"/>
    <s v="0"/>
    <n v="2.4276402804292808E-2"/>
  </r>
  <r>
    <n v="23031"/>
    <x v="0"/>
    <n v="82"/>
    <x v="4"/>
    <x v="0"/>
    <x v="0"/>
    <s v="Yes"/>
    <s v="Self-employed"/>
    <s v="Rural"/>
    <n v="85.29"/>
    <x v="1"/>
    <n v="27"/>
    <n v="28.25"/>
    <n v="27"/>
    <x v="1"/>
    <x v="0"/>
    <s v="0"/>
    <n v="8.2753794076038494E-3"/>
  </r>
  <r>
    <n v="24289"/>
    <x v="0"/>
    <n v="82"/>
    <x v="4"/>
    <x v="0"/>
    <x v="0"/>
    <s v="Yes"/>
    <s v="Private"/>
    <s v="Urban"/>
    <n v="89.83"/>
    <x v="1"/>
    <n v="24.7"/>
    <n v="28.25"/>
    <n v="24.7"/>
    <x v="3"/>
    <x v="0"/>
    <s v="0"/>
    <n v="-9.8465263389566175E-3"/>
  </r>
  <r>
    <n v="24437"/>
    <x v="1"/>
    <n v="82"/>
    <x v="4"/>
    <x v="0"/>
    <x v="0"/>
    <s v="Yes"/>
    <s v="Private"/>
    <s v="Rural"/>
    <n v="96.63"/>
    <x v="1"/>
    <n v="26.5"/>
    <n v="28.25"/>
    <n v="26.5"/>
    <x v="0"/>
    <x v="0"/>
    <s v="0"/>
    <n v="-6.9910575894619577E-3"/>
  </r>
  <r>
    <n v="25510"/>
    <x v="0"/>
    <n v="82"/>
    <x v="4"/>
    <x v="0"/>
    <x v="0"/>
    <s v="Yes"/>
    <s v="Self-employed"/>
    <s v="Urban"/>
    <n v="111.81"/>
    <x v="0"/>
    <n v="19.8"/>
    <n v="28.25"/>
    <n v="19.8"/>
    <x v="2"/>
    <x v="0"/>
    <s v="0"/>
    <n v="-3.2036089431150493E-3"/>
  </r>
  <r>
    <n v="25883"/>
    <x v="1"/>
    <n v="82"/>
    <x v="4"/>
    <x v="1"/>
    <x v="0"/>
    <s v="Yes"/>
    <s v="Self-employed"/>
    <s v="Urban"/>
    <n v="77.319999999999993"/>
    <x v="1"/>
    <n v="24.8"/>
    <n v="28.25"/>
    <n v="24.8"/>
    <x v="0"/>
    <x v="0"/>
    <s v="0"/>
    <n v="1.2218841422946219E-2"/>
  </r>
  <r>
    <n v="27596"/>
    <x v="1"/>
    <n v="82"/>
    <x v="4"/>
    <x v="1"/>
    <x v="0"/>
    <s v="Yes"/>
    <s v="Private"/>
    <s v="Urban"/>
    <n v="115.71"/>
    <x v="0"/>
    <n v="31.1"/>
    <n v="28.25"/>
    <n v="31.1"/>
    <x v="2"/>
    <x v="0"/>
    <s v="0"/>
    <n v="-8.2478252848114993E-3"/>
  </r>
  <r>
    <n v="27705"/>
    <x v="1"/>
    <n v="82"/>
    <x v="4"/>
    <x v="0"/>
    <x v="1"/>
    <s v="Yes"/>
    <s v="Self-employed"/>
    <s v="Rural"/>
    <n v="88.6"/>
    <x v="1"/>
    <n v="32.5"/>
    <n v="28.25"/>
    <n v="32.5"/>
    <x v="0"/>
    <x v="0"/>
    <s v="0"/>
    <n v="-2.8195211698972432E-3"/>
  </r>
  <r>
    <n v="28247"/>
    <x v="0"/>
    <n v="82"/>
    <x v="4"/>
    <x v="0"/>
    <x v="0"/>
    <s v="No"/>
    <s v="Self-employed"/>
    <s v="Urban"/>
    <n v="101.57"/>
    <x v="0"/>
    <n v="24.3"/>
    <n v="28.25"/>
    <n v="24.3"/>
    <x v="3"/>
    <x v="0"/>
    <s v="0"/>
    <n v="-7.545261762510691E-3"/>
  </r>
  <r>
    <n v="30184"/>
    <x v="0"/>
    <n v="82"/>
    <x v="4"/>
    <x v="0"/>
    <x v="0"/>
    <s v="Yes"/>
    <s v="Private"/>
    <s v="Rural"/>
    <n v="86.62"/>
    <x v="1"/>
    <n v="29.5"/>
    <n v="28.25"/>
    <n v="29.5"/>
    <x v="2"/>
    <x v="1"/>
    <s v="1"/>
    <n v="1.0202525987249844"/>
  </r>
  <r>
    <n v="31344"/>
    <x v="0"/>
    <n v="82"/>
    <x v="4"/>
    <x v="0"/>
    <x v="0"/>
    <s v="Yes"/>
    <s v="Self-employed"/>
    <s v="Urban"/>
    <n v="214.51"/>
    <x v="2"/>
    <n v="24"/>
    <n v="28.25"/>
    <n v="24"/>
    <x v="2"/>
    <x v="0"/>
    <s v="0"/>
    <n v="-6.7851784839090597E-3"/>
  </r>
  <r>
    <n v="32452"/>
    <x v="1"/>
    <n v="82"/>
    <x v="4"/>
    <x v="0"/>
    <x v="1"/>
    <s v="Yes"/>
    <s v="Self-employed"/>
    <s v="Rural"/>
    <n v="211.88"/>
    <x v="2"/>
    <n v="28.7"/>
    <n v="28.25"/>
    <n v="28.7"/>
    <x v="1"/>
    <x v="0"/>
    <s v="0"/>
    <n v="1.4730551661630975E-2"/>
  </r>
  <r>
    <n v="34496"/>
    <x v="1"/>
    <n v="82"/>
    <x v="4"/>
    <x v="0"/>
    <x v="0"/>
    <s v="Yes"/>
    <s v="Private"/>
    <s v="Urban"/>
    <n v="253.16"/>
    <x v="2"/>
    <n v="47.5"/>
    <n v="28.25"/>
    <n v="47.5"/>
    <x v="0"/>
    <x v="0"/>
    <s v="0"/>
    <n v="-2.6903234041764203E-3"/>
  </r>
  <r>
    <n v="34543"/>
    <x v="1"/>
    <n v="82"/>
    <x v="4"/>
    <x v="0"/>
    <x v="0"/>
    <s v="Yes"/>
    <s v="Self-employed"/>
    <s v="Rural"/>
    <n v="84.42"/>
    <x v="1"/>
    <n v="25.7"/>
    <n v="28.25"/>
    <n v="25.7"/>
    <x v="0"/>
    <x v="0"/>
    <s v="0"/>
    <n v="-2.2130475146057614E-2"/>
  </r>
  <r>
    <n v="37132"/>
    <x v="0"/>
    <n v="82"/>
    <x v="4"/>
    <x v="0"/>
    <x v="0"/>
    <s v="Yes"/>
    <s v="Govt_job"/>
    <s v="Urban"/>
    <n v="200.59"/>
    <x v="2"/>
    <n v="29"/>
    <n v="28.25"/>
    <n v="29"/>
    <x v="2"/>
    <x v="1"/>
    <s v="1"/>
    <n v="1.0184530427043523"/>
  </r>
  <r>
    <n v="38078"/>
    <x v="1"/>
    <n v="82"/>
    <x v="4"/>
    <x v="1"/>
    <x v="1"/>
    <s v="Yes"/>
    <s v="Private"/>
    <s v="Urban"/>
    <n v="73.19"/>
    <x v="1"/>
    <n v="33.5"/>
    <n v="28.25"/>
    <n v="33.5"/>
    <x v="1"/>
    <x v="0"/>
    <s v="0"/>
    <n v="1.8103210487049853E-2"/>
  </r>
  <r>
    <n v="38829"/>
    <x v="1"/>
    <n v="82"/>
    <x v="4"/>
    <x v="0"/>
    <x v="0"/>
    <s v="Yes"/>
    <s v="Private"/>
    <s v="Rural"/>
    <n v="59.32"/>
    <x v="3"/>
    <n v="33.200000000000003"/>
    <n v="28.25"/>
    <n v="33.200000000000003"/>
    <x v="1"/>
    <x v="1"/>
    <s v="1"/>
    <n v="1.023979480390103"/>
  </r>
  <r>
    <n v="39120"/>
    <x v="1"/>
    <n v="82"/>
    <x v="4"/>
    <x v="0"/>
    <x v="0"/>
    <s v="No"/>
    <s v="Self-employed"/>
    <s v="Urban"/>
    <n v="82.21"/>
    <x v="1"/>
    <n v="26"/>
    <n v="28.25"/>
    <n v="26"/>
    <x v="1"/>
    <x v="0"/>
    <s v="0"/>
    <n v="3.410630982202506E-3"/>
  </r>
  <r>
    <n v="39373"/>
    <x v="1"/>
    <n v="82"/>
    <x v="4"/>
    <x v="1"/>
    <x v="0"/>
    <s v="Yes"/>
    <s v="Self-employed"/>
    <s v="Urban"/>
    <n v="196.92"/>
    <x v="4"/>
    <n v="22.2"/>
    <n v="28.25"/>
    <n v="22.2"/>
    <x v="1"/>
    <x v="1"/>
    <s v="1"/>
    <n v="1.009534661827598"/>
  </r>
  <r>
    <n v="40163"/>
    <x v="1"/>
    <n v="82"/>
    <x v="4"/>
    <x v="1"/>
    <x v="0"/>
    <s v="Yes"/>
    <s v="Private"/>
    <s v="Urban"/>
    <n v="222.52"/>
    <x v="2"/>
    <m/>
    <n v="28.25"/>
    <n v="28.25"/>
    <x v="2"/>
    <x v="0"/>
    <s v="0"/>
    <n v="3.5097708000333518E-3"/>
  </r>
  <r>
    <n v="42786"/>
    <x v="0"/>
    <n v="82"/>
    <x v="4"/>
    <x v="0"/>
    <x v="1"/>
    <s v="Yes"/>
    <s v="Self-employed"/>
    <s v="Rural"/>
    <n v="72.930000000000007"/>
    <x v="1"/>
    <n v="27.1"/>
    <n v="28.25"/>
    <n v="27.1"/>
    <x v="2"/>
    <x v="0"/>
    <s v="0"/>
    <n v="-1.947965132654449E-2"/>
  </r>
  <r>
    <n v="47917"/>
    <x v="1"/>
    <n v="82"/>
    <x v="4"/>
    <x v="1"/>
    <x v="0"/>
    <s v="No"/>
    <s v="Private"/>
    <s v="Rural"/>
    <n v="61.47"/>
    <x v="3"/>
    <n v="22.9"/>
    <n v="28.25"/>
    <n v="22.9"/>
    <x v="1"/>
    <x v="0"/>
    <s v="0"/>
    <n v="1.9489041585746943E-2"/>
  </r>
  <r>
    <n v="48118"/>
    <x v="1"/>
    <n v="82"/>
    <x v="4"/>
    <x v="0"/>
    <x v="0"/>
    <s v="Yes"/>
    <s v="Self-employed"/>
    <s v="Urban"/>
    <n v="113.45"/>
    <x v="0"/>
    <n v="30.3"/>
    <n v="28.25"/>
    <n v="30.3"/>
    <x v="1"/>
    <x v="0"/>
    <s v="0"/>
    <n v="1.5558837287591271E-2"/>
  </r>
  <r>
    <n v="49849"/>
    <x v="1"/>
    <n v="82"/>
    <x v="4"/>
    <x v="0"/>
    <x v="0"/>
    <s v="Yes"/>
    <s v="Private"/>
    <s v="Rural"/>
    <n v="80.959999999999994"/>
    <x v="1"/>
    <n v="33.700000000000003"/>
    <n v="28.25"/>
    <n v="33.700000000000003"/>
    <x v="2"/>
    <x v="0"/>
    <s v="0"/>
    <n v="-2.2132664585200829E-2"/>
  </r>
  <r>
    <n v="52679"/>
    <x v="1"/>
    <n v="82"/>
    <x v="4"/>
    <x v="0"/>
    <x v="0"/>
    <s v="Yes"/>
    <s v="Self-employed"/>
    <s v="Rural"/>
    <n v="78"/>
    <x v="1"/>
    <n v="31.3"/>
    <n v="28.25"/>
    <n v="31.3"/>
    <x v="2"/>
    <x v="0"/>
    <s v="0"/>
    <n v="-1.7773453509647024E-2"/>
  </r>
  <r>
    <n v="53010"/>
    <x v="0"/>
    <n v="82"/>
    <x v="4"/>
    <x v="0"/>
    <x v="0"/>
    <s v="Yes"/>
    <s v="Self-employed"/>
    <s v="Rural"/>
    <n v="56.75"/>
    <x v="3"/>
    <n v="21"/>
    <n v="28.25"/>
    <n v="21"/>
    <x v="1"/>
    <x v="0"/>
    <s v="0"/>
    <n v="1.3419867034766496E-3"/>
  </r>
  <r>
    <n v="53252"/>
    <x v="0"/>
    <n v="82"/>
    <x v="4"/>
    <x v="0"/>
    <x v="0"/>
    <s v="No"/>
    <s v="Self-employed"/>
    <s v="Urban"/>
    <n v="161.94999999999999"/>
    <x v="4"/>
    <n v="30.8"/>
    <n v="28.25"/>
    <n v="30.8"/>
    <x v="1"/>
    <x v="0"/>
    <s v="0"/>
    <n v="9.9895901150689973E-3"/>
  </r>
  <r>
    <n v="56357"/>
    <x v="1"/>
    <n v="82"/>
    <x v="4"/>
    <x v="0"/>
    <x v="1"/>
    <s v="No"/>
    <s v="Private"/>
    <s v="Urban"/>
    <n v="215.6"/>
    <x v="2"/>
    <n v="24.9"/>
    <n v="28.25"/>
    <n v="24.9"/>
    <x v="1"/>
    <x v="0"/>
    <s v="0"/>
    <n v="-2.4299873748669105E-2"/>
  </r>
  <r>
    <n v="57494"/>
    <x v="1"/>
    <n v="82"/>
    <x v="4"/>
    <x v="1"/>
    <x v="0"/>
    <s v="Yes"/>
    <s v="Self-employed"/>
    <s v="Urban"/>
    <n v="107.21"/>
    <x v="0"/>
    <n v="27"/>
    <n v="28.25"/>
    <n v="27"/>
    <x v="2"/>
    <x v="0"/>
    <s v="0"/>
    <n v="-1.2862112556486938E-2"/>
  </r>
  <r>
    <n v="60816"/>
    <x v="1"/>
    <n v="82"/>
    <x v="4"/>
    <x v="1"/>
    <x v="0"/>
    <s v="Yes"/>
    <s v="Private"/>
    <s v="Urban"/>
    <n v="62.46"/>
    <x v="3"/>
    <n v="20.3"/>
    <n v="28.25"/>
    <n v="20.3"/>
    <x v="2"/>
    <x v="0"/>
    <s v="0"/>
    <n v="6.9871836793055642E-3"/>
  </r>
  <r>
    <n v="61960"/>
    <x v="0"/>
    <n v="82"/>
    <x v="4"/>
    <x v="0"/>
    <x v="1"/>
    <s v="Yes"/>
    <s v="Private"/>
    <s v="Urban"/>
    <n v="144.9"/>
    <x v="4"/>
    <n v="26.4"/>
    <n v="28.25"/>
    <n v="26.4"/>
    <x v="3"/>
    <x v="1"/>
    <s v="1"/>
    <n v="1.0235311826448352"/>
  </r>
  <r>
    <n v="62382"/>
    <x v="0"/>
    <n v="82"/>
    <x v="4"/>
    <x v="0"/>
    <x v="0"/>
    <s v="Yes"/>
    <s v="Private"/>
    <s v="Urban"/>
    <n v="105.77"/>
    <x v="0"/>
    <n v="29.5"/>
    <n v="28.25"/>
    <n v="29.5"/>
    <x v="0"/>
    <x v="0"/>
    <s v="0"/>
    <n v="4.2271343178924836E-3"/>
  </r>
  <r>
    <n v="62452"/>
    <x v="0"/>
    <n v="82"/>
    <x v="4"/>
    <x v="1"/>
    <x v="0"/>
    <s v="Yes"/>
    <s v="Private"/>
    <s v="Rural"/>
    <n v="227.28"/>
    <x v="2"/>
    <n v="33.299999999999997"/>
    <n v="28.25"/>
    <n v="33.299999999999997"/>
    <x v="1"/>
    <x v="0"/>
    <s v="0"/>
    <n v="-2.2845765388694698E-2"/>
  </r>
  <r>
    <n v="62715"/>
    <x v="0"/>
    <n v="82"/>
    <x v="4"/>
    <x v="0"/>
    <x v="1"/>
    <s v="Yes"/>
    <s v="Private"/>
    <s v="Urban"/>
    <n v="57.56"/>
    <x v="3"/>
    <n v="27.5"/>
    <n v="28.25"/>
    <n v="27.5"/>
    <x v="1"/>
    <x v="0"/>
    <s v="0"/>
    <n v="-1.7298242979374805E-2"/>
  </r>
  <r>
    <n v="64778"/>
    <x v="0"/>
    <n v="82"/>
    <x v="4"/>
    <x v="0"/>
    <x v="1"/>
    <s v="Yes"/>
    <s v="Private"/>
    <s v="Rural"/>
    <n v="208.3"/>
    <x v="2"/>
    <n v="32.5"/>
    <n v="28.25"/>
    <n v="32.5"/>
    <x v="0"/>
    <x v="1"/>
    <s v="1"/>
    <n v="1.0009424566288727"/>
  </r>
  <r>
    <n v="67895"/>
    <x v="1"/>
    <n v="82"/>
    <x v="4"/>
    <x v="1"/>
    <x v="1"/>
    <s v="Yes"/>
    <s v="Govt_job"/>
    <s v="Urban"/>
    <n v="215.94"/>
    <x v="2"/>
    <n v="27.9"/>
    <n v="28.25"/>
    <n v="27.9"/>
    <x v="2"/>
    <x v="1"/>
    <s v="1"/>
    <n v="1.0123692012380534"/>
  </r>
  <r>
    <n v="68398"/>
    <x v="0"/>
    <n v="82"/>
    <x v="4"/>
    <x v="1"/>
    <x v="0"/>
    <s v="Yes"/>
    <s v="Self-employed"/>
    <s v="Rural"/>
    <n v="71.97"/>
    <x v="1"/>
    <n v="28.3"/>
    <n v="28.25"/>
    <n v="28.3"/>
    <x v="1"/>
    <x v="0"/>
    <s v="0"/>
    <n v="3.3470813850252578E-3"/>
  </r>
  <r>
    <n v="70268"/>
    <x v="0"/>
    <n v="82"/>
    <x v="4"/>
    <x v="0"/>
    <x v="0"/>
    <s v="Yes"/>
    <s v="Private"/>
    <s v="Urban"/>
    <n v="226.84"/>
    <x v="2"/>
    <n v="25.3"/>
    <n v="28.25"/>
    <n v="25.3"/>
    <x v="2"/>
    <x v="0"/>
    <s v="0"/>
    <n v="4.8603357655164882E-3"/>
  </r>
  <r>
    <n v="70344"/>
    <x v="0"/>
    <n v="82"/>
    <x v="4"/>
    <x v="0"/>
    <x v="0"/>
    <s v="Yes"/>
    <s v="Private"/>
    <s v="Urban"/>
    <n v="144.19999999999999"/>
    <x v="4"/>
    <n v="35.4"/>
    <n v="28.25"/>
    <n v="35.4"/>
    <x v="3"/>
    <x v="0"/>
    <s v="0"/>
    <n v="1.1370235665912404E-2"/>
  </r>
  <r>
    <n v="72474"/>
    <x v="1"/>
    <n v="82"/>
    <x v="4"/>
    <x v="0"/>
    <x v="0"/>
    <s v="Yes"/>
    <s v="Govt_job"/>
    <s v="Rural"/>
    <n v="58.3"/>
    <x v="3"/>
    <n v="20.399999999999999"/>
    <n v="28.25"/>
    <n v="20.399999999999999"/>
    <x v="1"/>
    <x v="0"/>
    <s v="0"/>
    <n v="7.868962943654351E-3"/>
  </r>
  <r>
    <n v="72819"/>
    <x v="1"/>
    <n v="82"/>
    <x v="4"/>
    <x v="0"/>
    <x v="0"/>
    <s v="Yes"/>
    <s v="Self-employed"/>
    <s v="Urban"/>
    <n v="243.59"/>
    <x v="2"/>
    <n v="24.3"/>
    <n v="28.25"/>
    <n v="24.3"/>
    <x v="1"/>
    <x v="0"/>
    <s v="0"/>
    <n v="-1.9467866450990252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99543378995433784"/>
    <n v="4.5662100456621002E-3"/>
  </r>
  <r>
    <x v="1"/>
    <n v="0.96163682864450128"/>
    <n v="3.8363171355498722E-2"/>
  </r>
  <r>
    <x v="2"/>
    <n v="0.88151260504201678"/>
    <n v="0.11848739495798319"/>
  </r>
  <r>
    <x v="3"/>
    <n v="0.78494623655913975"/>
    <n v="0.2150537634408602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3495276653171389E-3"/>
    <n v="0.21505376344086022"/>
    <n v="0.21370423577554307"/>
  </r>
  <r>
    <x v="1"/>
    <n v="4.2593769866497141E-2"/>
    <n v="0.17028985507246377"/>
    <n v="0.12769608520596665"/>
  </r>
  <r>
    <x v="2"/>
    <n v="3.656387665198238E-2"/>
    <n v="0.13258426966292136"/>
    <n v="9.6020393010938981E-2"/>
  </r>
  <r>
    <x v="3"/>
    <n v="4.0471425394707584E-2"/>
    <n v="0.13253012048192772"/>
    <n v="9.2058695087220144E-2"/>
  </r>
  <r>
    <x v="4"/>
    <n v="4.7699999999999999E-2"/>
    <n v="5.2529182879377433E-2"/>
    <n v="4.8291828793774333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BFF21C-58E8-4AC7-89F7-831A6757F394}" name="PivotTable2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43:M49" firstHeaderRow="1" firstDataRow="1" firstDataCol="1"/>
  <pivotFields count="4">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numFmtId="10" showAll="0"/>
    <pivotField dataField="1" numFmtId="10" showAll="0"/>
    <pivotField numFmtId="10" showAll="0"/>
  </pivotFields>
  <rowFields count="1">
    <field x="0"/>
  </rowFields>
  <rowItems count="6">
    <i>
      <x/>
    </i>
    <i>
      <x v="3"/>
    </i>
    <i>
      <x v="2"/>
    </i>
    <i>
      <x v="4"/>
    </i>
    <i>
      <x v="1"/>
    </i>
    <i t="grand">
      <x/>
    </i>
  </rowItems>
  <colItems count="1">
    <i/>
  </colItems>
  <dataFields count="1">
    <dataField name="Sum of %Stroke Max" fld="2"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99F203-2900-4A56-895D-0D496F126535}" name="PivotTable1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43:I48" firstHeaderRow="1" firstDataRow="1" firstDataCol="1"/>
  <pivotFields count="3">
    <pivotField axis="axisRow" showAll="0">
      <items count="5">
        <item x="0"/>
        <item x="1"/>
        <item x="2"/>
        <item x="3"/>
        <item t="default"/>
      </items>
    </pivotField>
    <pivotField numFmtId="10" showAll="0"/>
    <pivotField dataField="1" numFmtId="10" showAll="0"/>
  </pivotFields>
  <rowFields count="1">
    <field x="0"/>
  </rowFields>
  <rowItems count="5">
    <i>
      <x/>
    </i>
    <i>
      <x v="1"/>
    </i>
    <i>
      <x v="2"/>
    </i>
    <i>
      <x v="3"/>
    </i>
    <i t="grand">
      <x/>
    </i>
  </rowItems>
  <colItems count="1">
    <i/>
  </colItems>
  <dataFields count="1">
    <dataField name="Sum of 0,13%" fld="2" baseField="0"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2A458C-0EEA-4B6E-A0C6-177A1B65E7A7}" name="PivotTable1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roke">
  <location ref="B43:D46" firstHeaderRow="0" firstDataRow="1" firstDataCol="1"/>
  <pivotFields count="18">
    <pivotField dataField="1"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axis="axisRow" showAll="0">
      <items count="3">
        <item x="0"/>
        <item x="1"/>
        <item t="default"/>
      </items>
    </pivotField>
    <pivotField showAll="0"/>
    <pivotField numFmtId="2" showAll="0"/>
  </pivotFields>
  <rowFields count="1">
    <field x="15"/>
  </rowFields>
  <rowItems count="3">
    <i>
      <x/>
    </i>
    <i>
      <x v="1"/>
    </i>
    <i t="grand">
      <x/>
    </i>
  </rowItems>
  <colFields count="1">
    <field x="-2"/>
  </colFields>
  <colItems count="2">
    <i>
      <x/>
    </i>
    <i i="1">
      <x v="1"/>
    </i>
  </colItems>
  <dataFields count="2">
    <dataField name="Total" fld="0" subtotal="count" baseField="15" baseItem="0"/>
    <dataField name="Percentage" fld="0" subtotal="count" showDataAs="percentOfCo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5EFA5-0D2B-4164-9B46-E79BECCA19B2}"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Is Having Stroke">
  <location ref="B14:E16" firstHeaderRow="1" firstDataRow="2" firstDataCol="1" rowPageCount="2" colPageCount="1"/>
  <pivotFields count="15">
    <pivotField showAll="0"/>
    <pivotField showAll="0"/>
    <pivotField showAll="0"/>
    <pivotField showAll="0"/>
    <pivotField axis="axisPage" showAll="0">
      <items count="3">
        <item x="0"/>
        <item x="1"/>
        <item t="default"/>
      </items>
    </pivotField>
    <pivotField axis="axisPage" showAll="0">
      <items count="3">
        <item x="0"/>
        <item x="1"/>
        <item t="default"/>
      </items>
    </pivotField>
    <pivotField showAll="0"/>
    <pivotField showAll="0"/>
    <pivotField showAll="0"/>
    <pivotField numFmtId="2" showAll="0"/>
    <pivotField showAll="0"/>
    <pivotField numFmtId="1" showAll="0"/>
    <pivotField numFmtId="2" showAll="0"/>
    <pivotField showAll="0"/>
    <pivotField axis="axisCol" dataField="1" showAll="0">
      <items count="3">
        <item x="0"/>
        <item x="1"/>
        <item t="default"/>
      </items>
    </pivotField>
  </pivotFields>
  <rowItems count="1">
    <i/>
  </rowItems>
  <colFields count="1">
    <field x="14"/>
  </colFields>
  <colItems count="3">
    <i>
      <x/>
    </i>
    <i>
      <x v="1"/>
    </i>
    <i t="grand">
      <x/>
    </i>
  </colItems>
  <pageFields count="2">
    <pageField fld="4" item="0" hier="-1"/>
    <pageField fld="5" item="0" hier="-1"/>
  </pageFields>
  <dataFields count="1">
    <dataField name="Count of stroke" fld="14"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DB3736-E424-4523-8E10-DCB77EE6CBB9}"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P18" firstHeaderRow="1" firstDataRow="2" firstDataCol="1"/>
  <pivotFields count="18">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numFmtId="2" showAll="0"/>
    <pivotField showAll="0"/>
    <pivotField showAll="0"/>
    <pivotField showAll="0"/>
    <pivotField showAll="0"/>
    <pivotField showAll="0"/>
    <pivotField axis="axisCol" dataField="1" showAll="0">
      <items count="3">
        <item x="0"/>
        <item x="1"/>
        <item t="default"/>
      </items>
    </pivotField>
    <pivotField showAll="0"/>
    <pivotField numFmtId="2" showAll="0"/>
  </pivotFields>
  <rowFields count="1">
    <field x="3"/>
  </rowFields>
  <rowItems count="6">
    <i>
      <x/>
    </i>
    <i>
      <x v="1"/>
    </i>
    <i>
      <x v="2"/>
    </i>
    <i>
      <x v="3"/>
    </i>
    <i>
      <x v="4"/>
    </i>
    <i t="grand">
      <x/>
    </i>
  </rowItems>
  <colFields count="1">
    <field x="15"/>
  </colFields>
  <colItems count="3">
    <i>
      <x/>
    </i>
    <i>
      <x v="1"/>
    </i>
    <i t="grand">
      <x/>
    </i>
  </colItems>
  <dataFields count="1">
    <dataField name="Count of stroke" fld="15" subtotal="count" showDataAs="percentOfRow" baseField="3" baseItem="0" numFmtId="10"/>
  </dataFields>
  <conditionalFormats count="1">
    <conditionalFormat priority="9">
      <pivotAreas count="1">
        <pivotArea type="data" collapsedLevelsAreSubtotals="1" fieldPosition="0">
          <references count="3">
            <reference field="4294967294" count="1" selected="0">
              <x v="0"/>
            </reference>
            <reference field="3" count="5">
              <x v="0"/>
              <x v="1"/>
              <x v="2"/>
              <x v="3"/>
              <x v="4"/>
            </reference>
            <reference field="15"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643F19-23F3-4EB0-AA69-99949BD4FB33}"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9:P36" firstHeaderRow="1" firstDataRow="2" firstDataCol="1"/>
  <pivotFields count="18">
    <pivotField showAll="0"/>
    <pivotField showAll="0"/>
    <pivotField showAll="0"/>
    <pivotField showAll="0"/>
    <pivotField showAll="0"/>
    <pivotField showAll="0"/>
    <pivotField showAll="0"/>
    <pivotField showAll="0"/>
    <pivotField showAll="0"/>
    <pivotField numFmtId="2" showAll="0"/>
    <pivotField axis="axisRow" showAll="0">
      <items count="6">
        <item x="4"/>
        <item x="3"/>
        <item x="1"/>
        <item x="0"/>
        <item x="2"/>
        <item t="default"/>
      </items>
    </pivotField>
    <pivotField showAll="0"/>
    <pivotField showAll="0"/>
    <pivotField showAll="0"/>
    <pivotField showAll="0"/>
    <pivotField axis="axisCol" dataField="1" showAll="0">
      <items count="3">
        <item x="0"/>
        <item x="1"/>
        <item t="default"/>
      </items>
    </pivotField>
    <pivotField showAll="0"/>
    <pivotField numFmtId="2" showAll="0"/>
  </pivotFields>
  <rowFields count="1">
    <field x="10"/>
  </rowFields>
  <rowItems count="6">
    <i>
      <x/>
    </i>
    <i>
      <x v="1"/>
    </i>
    <i>
      <x v="2"/>
    </i>
    <i>
      <x v="3"/>
    </i>
    <i>
      <x v="4"/>
    </i>
    <i t="grand">
      <x/>
    </i>
  </rowItems>
  <colFields count="1">
    <field x="15"/>
  </colFields>
  <colItems count="3">
    <i>
      <x/>
    </i>
    <i>
      <x v="1"/>
    </i>
    <i t="grand">
      <x/>
    </i>
  </colItems>
  <dataFields count="1">
    <dataField name="Count of stroke" fld="15" subtotal="count" showDataAs="percentOfRow" baseField="3" baseItem="0" numFmtId="10"/>
  </dataFields>
  <conditionalFormats count="1">
    <conditionalFormat priority="5">
      <pivotAreas count="1">
        <pivotArea type="data" collapsedLevelsAreSubtotals="1" fieldPosition="0">
          <references count="3">
            <reference field="4294967294" count="1" selected="0">
              <x v="0"/>
            </reference>
            <reference field="10" count="5">
              <x v="0"/>
              <x v="1"/>
              <x v="2"/>
              <x v="3"/>
              <x v="4"/>
            </reference>
            <reference field="15"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3EF99D-AFE0-4FB7-81C3-CCF7AC4EE7EB}"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moking Status">
  <location ref="K3:P8" firstHeaderRow="1" firstDataRow="2" firstDataCol="1"/>
  <pivotFields count="15">
    <pivotField showAll="0"/>
    <pivotField axis="axisRow" showAll="0">
      <items count="4">
        <item x="1"/>
        <item x="0"/>
        <item x="2"/>
        <item t="default"/>
      </items>
    </pivotField>
    <pivotField showAll="0"/>
    <pivotField showAll="0"/>
    <pivotField showAll="0"/>
    <pivotField showAll="0"/>
    <pivotField showAll="0"/>
    <pivotField showAll="0"/>
    <pivotField showAll="0"/>
    <pivotField numFmtId="2" showAll="0"/>
    <pivotField showAll="0"/>
    <pivotField numFmtId="1" showAll="0"/>
    <pivotField numFmtId="2" showAll="0"/>
    <pivotField axis="axisCol" showAll="0">
      <items count="5">
        <item x="2"/>
        <item x="1"/>
        <item x="3"/>
        <item x="0"/>
        <item t="default"/>
      </items>
    </pivotField>
    <pivotField dataField="1" showAll="0"/>
  </pivotFields>
  <rowFields count="1">
    <field x="1"/>
  </rowFields>
  <rowItems count="4">
    <i>
      <x/>
    </i>
    <i>
      <x v="1"/>
    </i>
    <i>
      <x v="2"/>
    </i>
    <i t="grand">
      <x/>
    </i>
  </rowItems>
  <colFields count="1">
    <field x="13"/>
  </colFields>
  <colItems count="5">
    <i>
      <x/>
    </i>
    <i>
      <x v="1"/>
    </i>
    <i>
      <x v="2"/>
    </i>
    <i>
      <x v="3"/>
    </i>
    <i t="grand">
      <x/>
    </i>
  </colItems>
  <dataFields count="1">
    <dataField name="Count of stroke" fld="14" subtotal="count" showDataAs="percentOfTotal" baseField="1" baseItem="0" numFmtId="10"/>
  </dataFields>
  <conditionalFormats count="1">
    <conditionalFormat type="all" priority="12">
      <pivotAreas count="1">
        <pivotArea type="data" collapsedLevelsAreSubtotals="1" fieldPosition="0">
          <references count="3">
            <reference field="4294967294" count="1" selected="0">
              <x v="0"/>
            </reference>
            <reference field="1" count="3">
              <x v="0"/>
              <x v="1"/>
              <x v="2"/>
            </reference>
            <reference field="13"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0FBA72-FEB7-4DDC-BB27-977686DD299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eart Disease">
  <location ref="H3:I6" firstHeaderRow="1" firstDataRow="1" firstDataCol="1"/>
  <pivotFields count="15">
    <pivotField showAll="0"/>
    <pivotField showAll="0"/>
    <pivotField showAll="0"/>
    <pivotField showAll="0"/>
    <pivotField showAll="0"/>
    <pivotField axis="axisRow" showAll="0">
      <items count="3">
        <item x="0"/>
        <item x="1"/>
        <item t="default"/>
      </items>
    </pivotField>
    <pivotField showAll="0"/>
    <pivotField showAll="0"/>
    <pivotField showAll="0"/>
    <pivotField numFmtId="2" showAll="0"/>
    <pivotField showAll="0"/>
    <pivotField numFmtId="1" showAll="0"/>
    <pivotField numFmtId="2" showAll="0"/>
    <pivotField showAll="0"/>
    <pivotField dataField="1" showAll="0"/>
  </pivotFields>
  <rowFields count="1">
    <field x="5"/>
  </rowFields>
  <rowItems count="3">
    <i>
      <x/>
    </i>
    <i>
      <x v="1"/>
    </i>
    <i t="grand">
      <x/>
    </i>
  </rowItems>
  <colItems count="1">
    <i/>
  </colItems>
  <dataFields count="1">
    <dataField name="Count of stroke" fld="14"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4F72EC-5707-43D5-BEC0-2260C43290AF}"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2:V27" firstHeaderRow="1" firstDataRow="2" firstDataCol="1"/>
  <pivotFields count="18">
    <pivotField showAll="0"/>
    <pivotField axis="axisRow" showAll="0">
      <items count="4">
        <item x="1"/>
        <item x="0"/>
        <item x="2"/>
        <item t="default"/>
      </items>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axis="axisCol" dataField="1" showAll="0">
      <items count="3">
        <item x="0"/>
        <item x="1"/>
        <item t="default"/>
      </items>
    </pivotField>
    <pivotField showAll="0"/>
    <pivotField numFmtId="2" showAll="0"/>
  </pivotFields>
  <rowFields count="1">
    <field x="1"/>
  </rowFields>
  <rowItems count="4">
    <i>
      <x/>
    </i>
    <i>
      <x v="1"/>
    </i>
    <i>
      <x v="2"/>
    </i>
    <i t="grand">
      <x/>
    </i>
  </rowItems>
  <colFields count="1">
    <field x="15"/>
  </colFields>
  <colItems count="3">
    <i>
      <x/>
    </i>
    <i>
      <x v="1"/>
    </i>
    <i t="grand">
      <x/>
    </i>
  </colItems>
  <dataFields count="1">
    <dataField name="Count of stroke" fld="15" subtotal="count" showDataAs="percentOfRow" baseField="3" baseItem="0" numFmtId="10"/>
  </dataFields>
  <conditionalFormats count="1">
    <conditionalFormat priority="4">
      <pivotAreas count="1">
        <pivotArea type="data" collapsedLevelsAreSubtotals="1" fieldPosition="0">
          <references count="3">
            <reference field="4294967294" count="1" selected="0">
              <x v="0"/>
            </reference>
            <reference field="1" count="3">
              <x v="0"/>
              <x v="1"/>
              <x v="2"/>
            </reference>
            <reference field="15"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52AAA2-C9A3-47FF-BDBA-59C18CDBBC4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ypertension">
  <location ref="E3:F6" firstHeaderRow="1" firstDataRow="1" firstDataCol="1"/>
  <pivotFields count="15">
    <pivotField showAll="0"/>
    <pivotField showAll="0"/>
    <pivotField showAll="0"/>
    <pivotField showAll="0"/>
    <pivotField axis="axisRow" showAll="0">
      <items count="3">
        <item x="0"/>
        <item x="1"/>
        <item t="default"/>
      </items>
    </pivotField>
    <pivotField showAll="0"/>
    <pivotField showAll="0"/>
    <pivotField showAll="0"/>
    <pivotField showAll="0"/>
    <pivotField numFmtId="2" showAll="0"/>
    <pivotField showAll="0"/>
    <pivotField numFmtId="1" showAll="0"/>
    <pivotField numFmtId="2" showAll="0"/>
    <pivotField showAll="0"/>
    <pivotField dataField="1" showAll="0"/>
  </pivotFields>
  <rowFields count="1">
    <field x="4"/>
  </rowFields>
  <rowItems count="3">
    <i>
      <x/>
    </i>
    <i>
      <x v="1"/>
    </i>
    <i t="grand">
      <x/>
    </i>
  </rowItems>
  <colItems count="1">
    <i/>
  </colItems>
  <dataFields count="1">
    <dataField name="Count of stroke" fld="14"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247654-2308-462C-8B18-B6C1A11B994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B3:C7" firstHeaderRow="1" firstDataRow="1" firstDataCol="1"/>
  <pivotFields count="15">
    <pivotField showAll="0"/>
    <pivotField axis="axisRow" showAll="0">
      <items count="4">
        <item x="1"/>
        <item x="0"/>
        <item x="2"/>
        <item t="default"/>
      </items>
    </pivotField>
    <pivotField showAll="0"/>
    <pivotField showAll="0"/>
    <pivotField showAll="0"/>
    <pivotField showAll="0"/>
    <pivotField showAll="0"/>
    <pivotField showAll="0"/>
    <pivotField showAll="0"/>
    <pivotField numFmtId="2" showAll="0"/>
    <pivotField showAll="0"/>
    <pivotField numFmtId="1" showAll="0"/>
    <pivotField numFmtId="2" showAll="0"/>
    <pivotField showAll="0"/>
    <pivotField dataField="1" showAll="0"/>
  </pivotFields>
  <rowFields count="1">
    <field x="1"/>
  </rowFields>
  <rowItems count="4">
    <i>
      <x/>
    </i>
    <i>
      <x v="1"/>
    </i>
    <i>
      <x v="2"/>
    </i>
    <i t="grand">
      <x/>
    </i>
  </rowItems>
  <colItems count="1">
    <i/>
  </colItems>
  <dataFields count="1">
    <dataField name="Count of stroke" fld="14"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4C577F-6CB1-4BE3-8FD0-BD0345D673D8}"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eart Disease">
  <location ref="S11:V15" firstHeaderRow="1" firstDataRow="2" firstDataCol="1"/>
  <pivotFields count="18">
    <pivotField showAll="0"/>
    <pivotField showAll="0"/>
    <pivotField showAll="0"/>
    <pivotField showAll="0"/>
    <pivotField showAll="0"/>
    <pivotField axis="axisRow" showAll="0">
      <items count="3">
        <item x="0"/>
        <item x="1"/>
        <item t="default"/>
      </items>
    </pivotField>
    <pivotField showAll="0"/>
    <pivotField showAll="0"/>
    <pivotField showAll="0"/>
    <pivotField numFmtId="2" showAll="0"/>
    <pivotField showAll="0"/>
    <pivotField showAll="0"/>
    <pivotField showAll="0"/>
    <pivotField showAll="0"/>
    <pivotField showAll="0"/>
    <pivotField axis="axisCol" dataField="1" showAll="0">
      <items count="3">
        <item x="0"/>
        <item x="1"/>
        <item t="default"/>
      </items>
    </pivotField>
    <pivotField showAll="0"/>
    <pivotField numFmtId="2" showAll="0"/>
  </pivotFields>
  <rowFields count="1">
    <field x="5"/>
  </rowFields>
  <rowItems count="3">
    <i>
      <x/>
    </i>
    <i>
      <x v="1"/>
    </i>
    <i t="grand">
      <x/>
    </i>
  </rowItems>
  <colFields count="1">
    <field x="15"/>
  </colFields>
  <colItems count="3">
    <i>
      <x/>
    </i>
    <i>
      <x v="1"/>
    </i>
    <i t="grand">
      <x/>
    </i>
  </colItems>
  <dataFields count="1">
    <dataField name="Count of stroke" fld="15" subtotal="count" showDataAs="percentOfRow" baseField="3" baseItem="0" numFmtId="10"/>
  </dataFields>
  <conditionalFormats count="1">
    <conditionalFormat priority="3">
      <pivotAreas count="1">
        <pivotArea type="data" collapsedLevelsAreSubtotals="1" fieldPosition="0">
          <references count="3">
            <reference field="4294967294" count="1" selected="0">
              <x v="0"/>
            </reference>
            <reference field="5" count="2">
              <x v="0"/>
              <x v="1"/>
            </reference>
            <reference field="15"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A5DC44-38FD-4AB8-88A8-7B6647661429}"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H11:I17" firstHeaderRow="1" firstDataRow="1" firstDataCol="1"/>
  <pivotFields count="15">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numFmtId="2" showAll="0"/>
    <pivotField showAll="0"/>
    <pivotField numFmtId="1" showAll="0"/>
    <pivotField numFmtId="2" showAll="0"/>
    <pivotField showAll="0"/>
    <pivotField dataField="1" showAll="0"/>
  </pivotFields>
  <rowFields count="1">
    <field x="3"/>
  </rowFields>
  <rowItems count="6">
    <i>
      <x/>
    </i>
    <i>
      <x v="1"/>
    </i>
    <i>
      <x v="2"/>
    </i>
    <i>
      <x v="3"/>
    </i>
    <i>
      <x v="4"/>
    </i>
    <i t="grand">
      <x/>
    </i>
  </rowItems>
  <colItems count="1">
    <i/>
  </colItems>
  <dataFields count="1">
    <dataField name="Count of stroke" fld="14"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FE91E6-8F8E-44F9-9A67-548ADC9D8460}"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ypertension">
  <location ref="M20:P24" firstHeaderRow="1" firstDataRow="2" firstDataCol="1"/>
  <pivotFields count="18">
    <pivotField showAll="0"/>
    <pivotField showAll="0"/>
    <pivotField showAll="0"/>
    <pivotField showAll="0"/>
    <pivotField axis="axisRow" showAll="0">
      <items count="3">
        <item x="0"/>
        <item x="1"/>
        <item t="default"/>
      </items>
    </pivotField>
    <pivotField showAll="0"/>
    <pivotField showAll="0"/>
    <pivotField showAll="0"/>
    <pivotField showAll="0"/>
    <pivotField numFmtId="2" showAll="0"/>
    <pivotField showAll="0"/>
    <pivotField showAll="0"/>
    <pivotField showAll="0"/>
    <pivotField showAll="0"/>
    <pivotField showAll="0"/>
    <pivotField axis="axisCol" dataField="1" showAll="0">
      <items count="3">
        <item x="0"/>
        <item x="1"/>
        <item t="default"/>
      </items>
    </pivotField>
    <pivotField showAll="0"/>
    <pivotField numFmtId="2" showAll="0"/>
  </pivotFields>
  <rowFields count="1">
    <field x="4"/>
  </rowFields>
  <rowItems count="3">
    <i>
      <x/>
    </i>
    <i>
      <x v="1"/>
    </i>
    <i t="grand">
      <x/>
    </i>
  </rowItems>
  <colFields count="1">
    <field x="15"/>
  </colFields>
  <colItems count="3">
    <i>
      <x/>
    </i>
    <i>
      <x v="1"/>
    </i>
    <i t="grand">
      <x/>
    </i>
  </colItems>
  <dataFields count="1">
    <dataField name="Count of stroke" fld="15" subtotal="count" showDataAs="percentOfRow" baseField="3" baseItem="0" numFmtId="10"/>
  </dataFields>
  <conditionalFormats count="1">
    <conditionalFormat priority="2">
      <pivotAreas count="1">
        <pivotArea type="data" collapsedLevelsAreSubtotals="1" fieldPosition="0">
          <references count="3">
            <reference field="4294967294" count="1" selected="0">
              <x v="0"/>
            </reference>
            <reference field="4" count="2">
              <x v="0"/>
              <x v="1"/>
            </reference>
            <reference field="15"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32029B-61E5-4ED7-AB38-571367430C5C}" autoFormatId="16" applyNumberFormats="0" applyBorderFormats="0" applyFontFormats="0" applyPatternFormats="0" applyAlignmentFormats="0" applyWidthHeightFormats="0">
  <queryTableRefresh nextId="16">
    <queryTableFields count="15">
      <queryTableField id="1" name="id" tableColumnId="1"/>
      <queryTableField id="2" name="gender" tableColumnId="2"/>
      <queryTableField id="3" name="age" tableColumnId="3"/>
      <queryTableField id="15" dataBound="0" tableColumnId="16"/>
      <queryTableField id="4" name="hypertension" tableColumnId="4"/>
      <queryTableField id="5" name="heart_disease" tableColumnId="5"/>
      <queryTableField id="6" name="ever_married" tableColumnId="6"/>
      <queryTableField id="7" name="work_type" tableColumnId="7"/>
      <queryTableField id="8" name="Residence_type" tableColumnId="8"/>
      <queryTableField id="9" name="avg_glucose_level" tableColumnId="9"/>
      <queryTableField id="10" name="bmi" tableColumnId="10"/>
      <queryTableField id="13" dataBound="0" tableColumnId="14"/>
      <queryTableField id="14" dataBound="0" tableColumnId="15"/>
      <queryTableField id="11" name="smoking_status" tableColumnId="11"/>
      <queryTableField id="12" name="strok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CDA2ADD-8AD4-4594-8E69-7F2436E59003}" autoFormatId="16" applyNumberFormats="0" applyBorderFormats="0" applyFontFormats="0" applyPatternFormats="0" applyAlignmentFormats="0" applyWidthHeightFormats="0">
  <queryTableRefresh nextId="19" unboundColumnsRight="1">
    <queryTableFields count="18">
      <queryTableField id="1" name="id" tableColumnId="1"/>
      <queryTableField id="2" name="gender" tableColumnId="2"/>
      <queryTableField id="3" name="age" tableColumnId="3"/>
      <queryTableField id="4" name="age_group" tableColumnId="4"/>
      <queryTableField id="5" name="hypertension" tableColumnId="5"/>
      <queryTableField id="6" name="heart_disease" tableColumnId="6"/>
      <queryTableField id="7" name="ever_married" tableColumnId="7"/>
      <queryTableField id="8" name="work_type" tableColumnId="8"/>
      <queryTableField id="9" name="Residence_type" tableColumnId="9"/>
      <queryTableField id="10" name="avg_glucose_level" tableColumnId="10"/>
      <queryTableField id="18" dataBound="0" tableColumnId="18"/>
      <queryTableField id="11" name="bmi" tableColumnId="11"/>
      <queryTableField id="12" name="median" tableColumnId="12"/>
      <queryTableField id="13" name="bmi_median" tableColumnId="13"/>
      <queryTableField id="14" name="smoking_status" tableColumnId="14"/>
      <queryTableField id="15" name="stroke" tableColumnId="15"/>
      <queryTableField id="16" name="stroke_range"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s" xr10:uid="{2A69E7C0-DD25-4E7A-949E-46E7E82FDDAF}" sourceName="Factors">
  <pivotTables>
    <pivotTable tabId="7" name="PivotTable21"/>
  </pivotTables>
  <data>
    <tabular pivotCacheId="751093733">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17_Age_Group" xr10:uid="{B1AAFB4C-C0A8-4B03-B9F8-7F6E7A61A4FA}" sourceName="1–17 Age Group">
  <pivotTables>
    <pivotTable tabId="7" name="PivotTable18"/>
  </pivotTables>
  <data>
    <tabular pivotCacheId="59441669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s" xr10:uid="{A73B85F9-BC2A-4D63-8500-641484FD4340}" cache="Slicer_Factors" caption="Factors" style="SlicerStyleLight3" rowHeight="241300"/>
  <slicer name="1–17 Age Group" xr10:uid="{BF1A9945-9859-4399-8B41-D60F395278DC}" cache="Slicer_1–17_Age_Group" caption="Age Group" style="SlicerStyleLight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7D768-F662-4196-882D-FC65D148BFBD}" name="Table1" displayName="Table1" ref="A1:L4996" totalsRowShown="0">
  <autoFilter ref="A1:L4996" xr:uid="{08A7D768-F662-4196-882D-FC65D148BFBD}"/>
  <sortState xmlns:xlrd2="http://schemas.microsoft.com/office/spreadsheetml/2017/richdata2" ref="A2:L4996">
    <sortCondition ref="A1:A4996"/>
  </sortState>
  <tableColumns count="12">
    <tableColumn id="1" xr3:uid="{02131E4C-DDDA-4856-923C-FBE736B0B700}" name="id"/>
    <tableColumn id="2" xr3:uid="{977C9254-8276-4F60-BA20-D752C51953B0}" name="gender"/>
    <tableColumn id="3" xr3:uid="{7C4B29DE-1387-4500-B92B-DE374F48AFD5}" name="age"/>
    <tableColumn id="4" xr3:uid="{EAB80AF5-EEAB-42CC-9288-9EC6013B5EB1}" name="hypertension"/>
    <tableColumn id="5" xr3:uid="{7518E0B6-BA62-44EC-A34C-7110F469E3BD}" name="heart_disease"/>
    <tableColumn id="6" xr3:uid="{F995BEF9-C607-4A41-9BB2-005E20EDC564}" name="ever_married"/>
    <tableColumn id="7" xr3:uid="{960C4EC4-814E-4ED6-8BCB-5E1ADFD271A2}" name="work_type"/>
    <tableColumn id="8" xr3:uid="{DACFA9EC-4185-49B2-BA0F-C290BE397968}" name="Residence_type"/>
    <tableColumn id="9" xr3:uid="{09A88C5F-B238-4A0E-B822-FF64652FF723}" name="avg_glucose_level"/>
    <tableColumn id="10" xr3:uid="{3C42D3FF-2EF7-4A6A-BA2E-E2FB972E50B1}" name="bmi"/>
    <tableColumn id="11" xr3:uid="{6A82A93E-9D64-4F28-9747-855355C6C8C6}" name="smoking_status"/>
    <tableColumn id="12" xr3:uid="{1859C663-CBD4-4A4A-9044-A6A21453C2FF}" name="stro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798A0B-DFA4-469B-8EDA-55FF00026D2A}" name="stroke_1" displayName="stroke_1" ref="A1:O4996" tableType="queryTable" totalsRowShown="0">
  <autoFilter ref="A1:O4996" xr:uid="{44798A0B-DFA4-469B-8EDA-55FF00026D2A}"/>
  <sortState xmlns:xlrd2="http://schemas.microsoft.com/office/spreadsheetml/2017/richdata2" ref="A2:O4996">
    <sortCondition ref="C1:C4996"/>
  </sortState>
  <tableColumns count="15">
    <tableColumn id="1" xr3:uid="{48E7E1BA-A4DB-4002-8318-79505A0877EC}" uniqueName="1" name="id" queryTableFieldId="1"/>
    <tableColumn id="2" xr3:uid="{E9A6A3B3-59CC-4749-8CC3-0773DBC4060C}" uniqueName="2" name="gender" queryTableFieldId="2"/>
    <tableColumn id="3" xr3:uid="{7BFE7112-59AE-425E-852E-0614190ACBA3}" uniqueName="3" name="age" queryTableFieldId="3"/>
    <tableColumn id="16" xr3:uid="{83650DFB-9344-4754-89D6-1BFA40C8B568}" uniqueName="16" name="age_group" queryTableFieldId="15" dataDxfId="24">
      <calculatedColumnFormula>_xlfn.IFS(
C2&lt;18,"1–17 Age Group",
C2&lt;40,"18–39 Age Group",
C2&lt;60,"40–59 Age Group",
C2&lt;80,"60–79 Age Group",
TRUE,"80+ Age Group"
)</calculatedColumnFormula>
    </tableColumn>
    <tableColumn id="4" xr3:uid="{425B3194-5271-4D24-AC9B-1C4CC677C8A4}" uniqueName="4" name="hypertension" queryTableFieldId="4" dataDxfId="23"/>
    <tableColumn id="5" xr3:uid="{945AF6F4-C773-4BB5-B7A8-39C53280D60A}" uniqueName="5" name="heart_disease" queryTableFieldId="5" dataDxfId="22"/>
    <tableColumn id="6" xr3:uid="{298D3F90-F9D0-4508-922E-789B5632C335}" uniqueName="6" name="ever_married" queryTableFieldId="6"/>
    <tableColumn id="7" xr3:uid="{4A49B3F0-D116-497A-88C8-8960254D228A}" uniqueName="7" name="work_type" queryTableFieldId="7"/>
    <tableColumn id="8" xr3:uid="{765E0419-14F7-4AA7-933F-3B35A285D766}" uniqueName="8" name="Residence_type" queryTableFieldId="8"/>
    <tableColumn id="9" xr3:uid="{63BCAC80-861E-40FB-BF42-863820112310}" uniqueName="9" name="avg_glucose_level" queryTableFieldId="9" dataDxfId="21"/>
    <tableColumn id="10" xr3:uid="{E1A92F75-4352-4765-B0F3-A1070813B3BB}" uniqueName="10" name="bmi" queryTableFieldId="10" dataDxfId="20"/>
    <tableColumn id="14" xr3:uid="{181E320C-5BE8-461E-A85C-8A85BB28D704}" uniqueName="14" name="median" queryTableFieldId="13" dataDxfId="19">
      <calculatedColumnFormula>MEDIAN(K:K)</calculatedColumnFormula>
    </tableColumn>
    <tableColumn id="15" xr3:uid="{3D9B2844-F152-4ED4-B4D2-8EAF66109951}" uniqueName="15" name="bmi_median" queryTableFieldId="14" dataDxfId="18">
      <calculatedColumnFormula>IF(K:K="",$L2,$K2)</calculatedColumnFormula>
    </tableColumn>
    <tableColumn id="11" xr3:uid="{2AC9E00D-BB0B-4110-9C85-26931CED0D63}" uniqueName="11" name="smoking_status" queryTableFieldId="11"/>
    <tableColumn id="12" xr3:uid="{E2AA2E79-67D6-4E82-BC8F-0AD0CCBD93C2}" uniqueName="12" name="stroke" queryTableFieldId="12"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B381F9-D17E-4B14-9AF1-20C81BE9848C}" name="stroke_2" displayName="stroke_2" ref="A1:R4996" tableType="queryTable" totalsRowShown="0">
  <autoFilter ref="A1:R4996" xr:uid="{9CB381F9-D17E-4B14-9AF1-20C81BE9848C}"/>
  <tableColumns count="18">
    <tableColumn id="1" xr3:uid="{651EBD94-11BB-42DB-95D1-545D6D5FD588}" uniqueName="1" name="id" queryTableFieldId="1"/>
    <tableColumn id="2" xr3:uid="{88CEDCAF-35BD-4BA3-A22F-6831C06CA097}" uniqueName="2" name="gender" queryTableFieldId="2" dataDxfId="16"/>
    <tableColumn id="3" xr3:uid="{16B9597F-E0D2-4EE6-9D63-FF68DEFFE7A3}" uniqueName="3" name="age" queryTableFieldId="3"/>
    <tableColumn id="4" xr3:uid="{1F7320CE-A7D2-4778-9A2C-1E2501BD1713}" uniqueName="4" name="age_group" queryTableFieldId="4" dataDxfId="15"/>
    <tableColumn id="5" xr3:uid="{F3388B41-FDEA-4DB3-B189-69DABE4C8F81}" uniqueName="5" name="hypertension" queryTableFieldId="5" dataDxfId="14"/>
    <tableColumn id="6" xr3:uid="{D7114D22-2B2C-4EF2-AFC5-85F3118A5FA6}" uniqueName="6" name="heart_disease" queryTableFieldId="6" dataDxfId="13"/>
    <tableColumn id="7" xr3:uid="{6F822436-0C0F-4C7F-8291-E43B4CC3CB97}" uniqueName="7" name="ever_married" queryTableFieldId="7" dataDxfId="12"/>
    <tableColumn id="8" xr3:uid="{AB7B5743-9B46-48F7-A2EC-E497323FADA7}" uniqueName="8" name="work_type" queryTableFieldId="8" dataDxfId="11"/>
    <tableColumn id="9" xr3:uid="{03C4B6CB-D119-49A4-80A2-27404B882326}" uniqueName="9" name="Residence_type" queryTableFieldId="9" dataDxfId="10"/>
    <tableColumn id="10" xr3:uid="{AD140070-72E6-41A6-9263-9C259EC40592}" uniqueName="10" name="avg_glucose_level" queryTableFieldId="10" dataDxfId="9"/>
    <tableColumn id="18" xr3:uid="{4A6786D5-3556-4A59-A7DB-415C19036DBA}" uniqueName="18" name="glucose_group" queryTableFieldId="18" dataDxfId="8">
      <calculatedColumnFormula>_xlfn.IFS(stroke_2[[#This Row],[avg_glucose_level]]&lt;70,"Low",stroke_2[[#This Row],[avg_glucose_level]]&lt;99,"Normal",stroke_2[[#This Row],[avg_glucose_level]]&lt;125,"Prediabetes",stroke_2[[#This Row],[avg_glucose_level]]&lt;199,"Diabetes",stroke_2[[#This Row],[avg_glucose_level]]&gt;199,"Very High")</calculatedColumnFormula>
    </tableColumn>
    <tableColumn id="11" xr3:uid="{A6EA3BAD-D38A-4C82-8941-BBBFE8D9AC60}" uniqueName="11" name="bmi" queryTableFieldId="11"/>
    <tableColumn id="12" xr3:uid="{BA3E73B9-B0DA-4922-804B-B47A3EBE83E6}" uniqueName="12" name="median" queryTableFieldId="12"/>
    <tableColumn id="13" xr3:uid="{53340307-28BB-43FC-B37E-2E5B80CDEA16}" uniqueName="13" name="bmi_median" queryTableFieldId="13"/>
    <tableColumn id="14" xr3:uid="{E1998698-341B-48A0-BF32-4C15F01438B7}" uniqueName="14" name="smoking_status" queryTableFieldId="14" dataDxfId="7"/>
    <tableColumn id="15" xr3:uid="{027A5C90-6218-4BC5-BE2D-172A58370241}" uniqueName="15" name="stroke" queryTableFieldId="15" dataDxfId="6"/>
    <tableColumn id="16" xr3:uid="{A42DC89D-C0D1-43CD-B916-AA9042F61944}" uniqueName="16" name="stroke_range" queryTableFieldId="16" dataDxfId="5"/>
    <tableColumn id="17" xr3:uid="{0E580A66-8BB7-4431-AB0D-5248DD36ED16}" uniqueName="17" name="stroke_jitter" queryTableFieldId="17" dataDxfId="4">
      <calculatedColumnFormula>Q2 + (RAND()-0.5)/20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AF1B4D-023F-401F-A1FB-3333565AFAF7}" name="Table2" displayName="Table2" ref="S31:V36" totalsRowShown="0">
  <autoFilter ref="S31:V36" xr:uid="{0FAF1B4D-023F-401F-A1FB-3333565AFAF7}"/>
  <sortState xmlns:xlrd2="http://schemas.microsoft.com/office/spreadsheetml/2017/richdata2" ref="S32:V36">
    <sortCondition descending="1" ref="V31:V36"/>
  </sortState>
  <tableColumns count="4">
    <tableColumn id="1" xr3:uid="{F6C117F1-E351-4532-85AB-BAA3D9C5310B}" name="Factors"/>
    <tableColumn id="2" xr3:uid="{8405C65F-1D07-4FDD-A6D4-4F26637754B7}" name="%Stroke Min" dataDxfId="3"/>
    <tableColumn id="3" xr3:uid="{BF989311-233F-4606-A199-C9417CD7E1B2}" name="%Stroke Max" dataDxfId="2"/>
    <tableColumn id="4" xr3:uid="{7F0F9F34-CBF4-49B6-85DE-1E49BE4C25A7}" name="Gap"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github.com/ramayogas/DataAnalystPortfolio/tree/main/excel_stroke_patient_analysis" TargetMode="Externa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5349-472D-4F66-BE11-0813FFF4EFBC}">
  <dimension ref="A1:L4996"/>
  <sheetViews>
    <sheetView workbookViewId="0">
      <selection activeCell="E4" sqref="A2:L4996"/>
    </sheetView>
  </sheetViews>
  <sheetFormatPr defaultRowHeight="15" x14ac:dyDescent="0.25"/>
  <cols>
    <col min="2" max="2" width="9.42578125" customWidth="1"/>
    <col min="4" max="4" width="15" customWidth="1"/>
    <col min="5" max="5" width="15.5703125" customWidth="1"/>
    <col min="6" max="6" width="15.140625" customWidth="1"/>
    <col min="7" max="7" width="12.5703125" customWidth="1"/>
    <col min="8" max="8" width="17.28515625" customWidth="1"/>
    <col min="9" max="9" width="19.28515625" customWidth="1"/>
    <col min="11" max="11" width="16.85546875" customWidth="1"/>
  </cols>
  <sheetData>
    <row r="1" spans="1:12" ht="15.75" customHeight="1" x14ac:dyDescent="0.25">
      <c r="A1" t="s">
        <v>0</v>
      </c>
      <c r="B1" t="s">
        <v>1</v>
      </c>
      <c r="C1" t="s">
        <v>2</v>
      </c>
      <c r="D1" t="s">
        <v>3</v>
      </c>
      <c r="E1" t="s">
        <v>4</v>
      </c>
      <c r="F1" t="s">
        <v>5</v>
      </c>
      <c r="G1" t="s">
        <v>6</v>
      </c>
      <c r="H1" t="s">
        <v>7</v>
      </c>
      <c r="I1" t="s">
        <v>8</v>
      </c>
      <c r="J1" t="s">
        <v>9</v>
      </c>
      <c r="K1" t="s">
        <v>10</v>
      </c>
      <c r="L1" t="s">
        <v>11</v>
      </c>
    </row>
    <row r="2" spans="1:12" x14ac:dyDescent="0.25">
      <c r="A2">
        <v>67</v>
      </c>
      <c r="B2" t="s">
        <v>19</v>
      </c>
      <c r="C2">
        <v>17</v>
      </c>
      <c r="D2">
        <v>0</v>
      </c>
      <c r="E2">
        <v>0</v>
      </c>
      <c r="F2" t="s">
        <v>34</v>
      </c>
      <c r="G2" t="s">
        <v>14</v>
      </c>
      <c r="H2" t="s">
        <v>15</v>
      </c>
      <c r="I2" t="s">
        <v>3736</v>
      </c>
      <c r="J2" t="s">
        <v>23</v>
      </c>
      <c r="K2" t="s">
        <v>18</v>
      </c>
      <c r="L2">
        <v>0</v>
      </c>
    </row>
    <row r="3" spans="1:12" x14ac:dyDescent="0.25">
      <c r="A3">
        <v>77</v>
      </c>
      <c r="B3" t="s">
        <v>19</v>
      </c>
      <c r="C3">
        <v>13</v>
      </c>
      <c r="D3">
        <v>0</v>
      </c>
      <c r="E3">
        <v>0</v>
      </c>
      <c r="F3" t="s">
        <v>34</v>
      </c>
      <c r="G3" t="s">
        <v>275</v>
      </c>
      <c r="H3" t="s">
        <v>21</v>
      </c>
      <c r="I3" t="s">
        <v>2396</v>
      </c>
      <c r="J3" t="s">
        <v>515</v>
      </c>
      <c r="K3" t="s">
        <v>38</v>
      </c>
      <c r="L3">
        <v>0</v>
      </c>
    </row>
    <row r="4" spans="1:12" x14ac:dyDescent="0.25">
      <c r="A4">
        <v>84</v>
      </c>
      <c r="B4" t="s">
        <v>12</v>
      </c>
      <c r="C4">
        <v>55</v>
      </c>
      <c r="D4">
        <v>0</v>
      </c>
      <c r="E4">
        <v>0</v>
      </c>
      <c r="F4" t="s">
        <v>13</v>
      </c>
      <c r="G4" t="s">
        <v>14</v>
      </c>
      <c r="H4" t="s">
        <v>15</v>
      </c>
      <c r="I4" t="s">
        <v>1252</v>
      </c>
      <c r="J4" t="s">
        <v>330</v>
      </c>
      <c r="K4" t="s">
        <v>24</v>
      </c>
      <c r="L4">
        <v>0</v>
      </c>
    </row>
    <row r="5" spans="1:12" x14ac:dyDescent="0.25">
      <c r="A5">
        <v>91</v>
      </c>
      <c r="B5" t="s">
        <v>19</v>
      </c>
      <c r="C5">
        <v>42</v>
      </c>
      <c r="D5">
        <v>0</v>
      </c>
      <c r="E5">
        <v>0</v>
      </c>
      <c r="F5" t="s">
        <v>34</v>
      </c>
      <c r="G5" t="s">
        <v>14</v>
      </c>
      <c r="H5" t="s">
        <v>15</v>
      </c>
      <c r="I5" t="s">
        <v>2543</v>
      </c>
      <c r="J5" t="s">
        <v>1522</v>
      </c>
      <c r="K5" t="s">
        <v>24</v>
      </c>
      <c r="L5">
        <v>0</v>
      </c>
    </row>
    <row r="6" spans="1:12" x14ac:dyDescent="0.25">
      <c r="A6">
        <v>99</v>
      </c>
      <c r="B6" t="s">
        <v>19</v>
      </c>
      <c r="C6">
        <v>31</v>
      </c>
      <c r="D6">
        <v>0</v>
      </c>
      <c r="E6">
        <v>0</v>
      </c>
      <c r="F6" t="s">
        <v>34</v>
      </c>
      <c r="G6" t="s">
        <v>14</v>
      </c>
      <c r="H6" t="s">
        <v>15</v>
      </c>
      <c r="I6" t="s">
        <v>1045</v>
      </c>
      <c r="J6" t="s">
        <v>1046</v>
      </c>
      <c r="K6" t="s">
        <v>38</v>
      </c>
      <c r="L6">
        <v>0</v>
      </c>
    </row>
    <row r="7" spans="1:12" x14ac:dyDescent="0.25">
      <c r="A7">
        <v>121</v>
      </c>
      <c r="B7" t="s">
        <v>19</v>
      </c>
      <c r="C7">
        <v>38</v>
      </c>
      <c r="D7">
        <v>0</v>
      </c>
      <c r="E7">
        <v>0</v>
      </c>
      <c r="F7" t="s">
        <v>13</v>
      </c>
      <c r="G7" t="s">
        <v>14</v>
      </c>
      <c r="H7" t="s">
        <v>15</v>
      </c>
      <c r="I7" t="s">
        <v>2940</v>
      </c>
      <c r="J7" t="s">
        <v>23</v>
      </c>
      <c r="K7" t="s">
        <v>38</v>
      </c>
      <c r="L7">
        <v>0</v>
      </c>
    </row>
    <row r="8" spans="1:12" x14ac:dyDescent="0.25">
      <c r="A8">
        <v>129</v>
      </c>
      <c r="B8" t="s">
        <v>19</v>
      </c>
      <c r="C8">
        <v>24</v>
      </c>
      <c r="D8">
        <v>0</v>
      </c>
      <c r="E8">
        <v>0</v>
      </c>
      <c r="F8" t="s">
        <v>34</v>
      </c>
      <c r="G8" t="s">
        <v>14</v>
      </c>
      <c r="H8" t="s">
        <v>15</v>
      </c>
      <c r="I8" t="s">
        <v>625</v>
      </c>
      <c r="J8" t="s">
        <v>179</v>
      </c>
      <c r="K8" t="s">
        <v>24</v>
      </c>
      <c r="L8">
        <v>0</v>
      </c>
    </row>
    <row r="9" spans="1:12" x14ac:dyDescent="0.25">
      <c r="A9">
        <v>132</v>
      </c>
      <c r="B9" t="s">
        <v>19</v>
      </c>
      <c r="C9">
        <v>80</v>
      </c>
      <c r="D9">
        <v>0</v>
      </c>
      <c r="E9">
        <v>0</v>
      </c>
      <c r="F9" t="s">
        <v>13</v>
      </c>
      <c r="G9" t="s">
        <v>43</v>
      </c>
      <c r="H9" t="s">
        <v>15</v>
      </c>
      <c r="I9" t="s">
        <v>1250</v>
      </c>
      <c r="J9" t="s">
        <v>23</v>
      </c>
      <c r="K9" t="s">
        <v>38</v>
      </c>
      <c r="L9">
        <v>0</v>
      </c>
    </row>
    <row r="10" spans="1:12" x14ac:dyDescent="0.25">
      <c r="A10">
        <v>156</v>
      </c>
      <c r="B10" t="s">
        <v>19</v>
      </c>
      <c r="C10">
        <v>33</v>
      </c>
      <c r="D10">
        <v>0</v>
      </c>
      <c r="E10">
        <v>0</v>
      </c>
      <c r="F10" t="s">
        <v>13</v>
      </c>
      <c r="G10" t="s">
        <v>14</v>
      </c>
      <c r="H10" t="s">
        <v>21</v>
      </c>
      <c r="I10" t="s">
        <v>1369</v>
      </c>
      <c r="J10" t="s">
        <v>356</v>
      </c>
      <c r="K10" t="s">
        <v>24</v>
      </c>
      <c r="L10">
        <v>0</v>
      </c>
    </row>
    <row r="11" spans="1:12" x14ac:dyDescent="0.25">
      <c r="A11">
        <v>163</v>
      </c>
      <c r="B11" t="s">
        <v>19</v>
      </c>
      <c r="C11">
        <v>20</v>
      </c>
      <c r="D11">
        <v>0</v>
      </c>
      <c r="E11">
        <v>0</v>
      </c>
      <c r="F11" t="s">
        <v>34</v>
      </c>
      <c r="G11" t="s">
        <v>14</v>
      </c>
      <c r="H11" t="s">
        <v>21</v>
      </c>
      <c r="I11" t="s">
        <v>1588</v>
      </c>
      <c r="J11" t="s">
        <v>189</v>
      </c>
      <c r="K11" t="s">
        <v>38</v>
      </c>
      <c r="L11">
        <v>0</v>
      </c>
    </row>
    <row r="12" spans="1:12" x14ac:dyDescent="0.25">
      <c r="A12">
        <v>170</v>
      </c>
      <c r="B12" t="s">
        <v>12</v>
      </c>
      <c r="C12">
        <v>43</v>
      </c>
      <c r="D12">
        <v>0</v>
      </c>
      <c r="E12">
        <v>0</v>
      </c>
      <c r="F12" t="s">
        <v>13</v>
      </c>
      <c r="G12" t="s">
        <v>43</v>
      </c>
      <c r="H12" t="s">
        <v>21</v>
      </c>
      <c r="I12" t="s">
        <v>2401</v>
      </c>
      <c r="J12" t="s">
        <v>23</v>
      </c>
      <c r="K12" t="s">
        <v>24</v>
      </c>
      <c r="L12">
        <v>0</v>
      </c>
    </row>
    <row r="13" spans="1:12" x14ac:dyDescent="0.25">
      <c r="A13">
        <v>172</v>
      </c>
      <c r="B13" t="s">
        <v>12</v>
      </c>
      <c r="C13">
        <v>8</v>
      </c>
      <c r="D13">
        <v>0</v>
      </c>
      <c r="E13">
        <v>0</v>
      </c>
      <c r="F13" t="s">
        <v>34</v>
      </c>
      <c r="G13" t="s">
        <v>275</v>
      </c>
      <c r="H13" t="s">
        <v>15</v>
      </c>
      <c r="I13" t="s">
        <v>3542</v>
      </c>
      <c r="J13" t="s">
        <v>23</v>
      </c>
      <c r="K13" t="s">
        <v>38</v>
      </c>
      <c r="L13">
        <v>0</v>
      </c>
    </row>
    <row r="14" spans="1:12" x14ac:dyDescent="0.25">
      <c r="A14">
        <v>187</v>
      </c>
      <c r="B14" t="s">
        <v>19</v>
      </c>
      <c r="C14">
        <v>20</v>
      </c>
      <c r="D14">
        <v>0</v>
      </c>
      <c r="E14">
        <v>0</v>
      </c>
      <c r="F14" t="s">
        <v>34</v>
      </c>
      <c r="G14" t="s">
        <v>14</v>
      </c>
      <c r="H14" t="s">
        <v>21</v>
      </c>
      <c r="I14" t="s">
        <v>3283</v>
      </c>
      <c r="J14" t="s">
        <v>491</v>
      </c>
      <c r="K14" t="s">
        <v>29</v>
      </c>
      <c r="L14">
        <v>0</v>
      </c>
    </row>
    <row r="15" spans="1:12" x14ac:dyDescent="0.25">
      <c r="A15">
        <v>205</v>
      </c>
      <c r="B15" t="s">
        <v>19</v>
      </c>
      <c r="C15">
        <v>43</v>
      </c>
      <c r="D15">
        <v>0</v>
      </c>
      <c r="E15">
        <v>0</v>
      </c>
      <c r="F15" t="s">
        <v>13</v>
      </c>
      <c r="G15" t="s">
        <v>14</v>
      </c>
      <c r="H15" t="s">
        <v>21</v>
      </c>
      <c r="I15" t="s">
        <v>2519</v>
      </c>
      <c r="J15" t="s">
        <v>1298</v>
      </c>
      <c r="K15" t="s">
        <v>38</v>
      </c>
      <c r="L15">
        <v>0</v>
      </c>
    </row>
    <row r="16" spans="1:12" x14ac:dyDescent="0.25">
      <c r="A16">
        <v>210</v>
      </c>
      <c r="B16" t="s">
        <v>12</v>
      </c>
      <c r="C16">
        <v>81</v>
      </c>
      <c r="D16">
        <v>0</v>
      </c>
      <c r="E16">
        <v>0</v>
      </c>
      <c r="F16" t="s">
        <v>13</v>
      </c>
      <c r="G16" t="s">
        <v>20</v>
      </c>
      <c r="H16" t="s">
        <v>21</v>
      </c>
      <c r="I16" t="s">
        <v>286</v>
      </c>
      <c r="J16" t="s">
        <v>116</v>
      </c>
      <c r="K16" t="s">
        <v>24</v>
      </c>
      <c r="L16">
        <v>1</v>
      </c>
    </row>
    <row r="17" spans="1:12" x14ac:dyDescent="0.25">
      <c r="A17">
        <v>224</v>
      </c>
      <c r="B17" t="s">
        <v>19</v>
      </c>
      <c r="C17">
        <v>23</v>
      </c>
      <c r="D17">
        <v>0</v>
      </c>
      <c r="E17">
        <v>0</v>
      </c>
      <c r="F17" t="s">
        <v>34</v>
      </c>
      <c r="G17" t="s">
        <v>14</v>
      </c>
      <c r="H17" t="s">
        <v>15</v>
      </c>
      <c r="I17" t="s">
        <v>1178</v>
      </c>
      <c r="J17" t="s">
        <v>23</v>
      </c>
      <c r="K17" t="s">
        <v>24</v>
      </c>
      <c r="L17">
        <v>0</v>
      </c>
    </row>
    <row r="18" spans="1:12" x14ac:dyDescent="0.25">
      <c r="A18">
        <v>239</v>
      </c>
      <c r="B18" t="s">
        <v>12</v>
      </c>
      <c r="C18">
        <v>59</v>
      </c>
      <c r="D18">
        <v>1</v>
      </c>
      <c r="E18">
        <v>1</v>
      </c>
      <c r="F18" t="s">
        <v>13</v>
      </c>
      <c r="G18" t="s">
        <v>14</v>
      </c>
      <c r="H18" t="s">
        <v>21</v>
      </c>
      <c r="I18" t="s">
        <v>1613</v>
      </c>
      <c r="J18" t="s">
        <v>68</v>
      </c>
      <c r="K18" t="s">
        <v>18</v>
      </c>
      <c r="L18">
        <v>0</v>
      </c>
    </row>
    <row r="19" spans="1:12" x14ac:dyDescent="0.25">
      <c r="A19">
        <v>242</v>
      </c>
      <c r="B19" t="s">
        <v>12</v>
      </c>
      <c r="C19">
        <v>4</v>
      </c>
      <c r="D19">
        <v>0</v>
      </c>
      <c r="E19">
        <v>0</v>
      </c>
      <c r="F19" t="s">
        <v>34</v>
      </c>
      <c r="G19" t="s">
        <v>275</v>
      </c>
      <c r="H19" t="s">
        <v>15</v>
      </c>
      <c r="I19" t="s">
        <v>3672</v>
      </c>
      <c r="J19" t="s">
        <v>836</v>
      </c>
      <c r="K19" t="s">
        <v>38</v>
      </c>
      <c r="L19">
        <v>0</v>
      </c>
    </row>
    <row r="20" spans="1:12" x14ac:dyDescent="0.25">
      <c r="A20">
        <v>247</v>
      </c>
      <c r="B20" t="s">
        <v>12</v>
      </c>
      <c r="C20">
        <v>31</v>
      </c>
      <c r="D20">
        <v>0</v>
      </c>
      <c r="E20">
        <v>0</v>
      </c>
      <c r="F20" t="s">
        <v>34</v>
      </c>
      <c r="G20" t="s">
        <v>14</v>
      </c>
      <c r="H20" t="s">
        <v>15</v>
      </c>
      <c r="I20" t="s">
        <v>3105</v>
      </c>
      <c r="J20" t="s">
        <v>447</v>
      </c>
      <c r="K20" t="s">
        <v>24</v>
      </c>
      <c r="L20">
        <v>0</v>
      </c>
    </row>
    <row r="21" spans="1:12" x14ac:dyDescent="0.25">
      <c r="A21">
        <v>259</v>
      </c>
      <c r="B21" t="s">
        <v>12</v>
      </c>
      <c r="C21">
        <v>79</v>
      </c>
      <c r="D21">
        <v>0</v>
      </c>
      <c r="E21">
        <v>0</v>
      </c>
      <c r="F21" t="s">
        <v>13</v>
      </c>
      <c r="G21" t="s">
        <v>14</v>
      </c>
      <c r="H21" t="s">
        <v>15</v>
      </c>
      <c r="I21" t="s">
        <v>2792</v>
      </c>
      <c r="J21" t="s">
        <v>518</v>
      </c>
      <c r="K21" t="s">
        <v>24</v>
      </c>
      <c r="L21">
        <v>0</v>
      </c>
    </row>
    <row r="22" spans="1:12" x14ac:dyDescent="0.25">
      <c r="A22">
        <v>298</v>
      </c>
      <c r="B22" t="s">
        <v>19</v>
      </c>
      <c r="C22">
        <v>41</v>
      </c>
      <c r="D22">
        <v>0</v>
      </c>
      <c r="E22">
        <v>0</v>
      </c>
      <c r="F22" t="s">
        <v>13</v>
      </c>
      <c r="G22" t="s">
        <v>20</v>
      </c>
      <c r="H22" t="s">
        <v>21</v>
      </c>
      <c r="I22" t="s">
        <v>1475</v>
      </c>
      <c r="J22" t="s">
        <v>23</v>
      </c>
      <c r="K22" t="s">
        <v>38</v>
      </c>
      <c r="L22">
        <v>0</v>
      </c>
    </row>
    <row r="23" spans="1:12" x14ac:dyDescent="0.25">
      <c r="A23">
        <v>315</v>
      </c>
      <c r="B23" t="s">
        <v>12</v>
      </c>
      <c r="C23">
        <v>45</v>
      </c>
      <c r="D23">
        <v>0</v>
      </c>
      <c r="E23">
        <v>0</v>
      </c>
      <c r="F23" t="s">
        <v>13</v>
      </c>
      <c r="G23" t="s">
        <v>14</v>
      </c>
      <c r="H23" t="s">
        <v>21</v>
      </c>
      <c r="I23" t="s">
        <v>2750</v>
      </c>
      <c r="J23" t="s">
        <v>710</v>
      </c>
      <c r="K23" t="s">
        <v>24</v>
      </c>
      <c r="L23">
        <v>0</v>
      </c>
    </row>
    <row r="24" spans="1:12" x14ac:dyDescent="0.25">
      <c r="A24">
        <v>321</v>
      </c>
      <c r="B24" t="s">
        <v>19</v>
      </c>
      <c r="C24">
        <v>79</v>
      </c>
      <c r="D24">
        <v>0</v>
      </c>
      <c r="E24">
        <v>0</v>
      </c>
      <c r="F24" t="s">
        <v>34</v>
      </c>
      <c r="G24" t="s">
        <v>20</v>
      </c>
      <c r="H24" t="s">
        <v>21</v>
      </c>
      <c r="I24" t="s">
        <v>1539</v>
      </c>
      <c r="J24" t="s">
        <v>886</v>
      </c>
      <c r="K24" t="s">
        <v>24</v>
      </c>
      <c r="L24">
        <v>0</v>
      </c>
    </row>
    <row r="25" spans="1:12" x14ac:dyDescent="0.25">
      <c r="A25">
        <v>338</v>
      </c>
      <c r="B25" t="s">
        <v>19</v>
      </c>
      <c r="C25">
        <v>43</v>
      </c>
      <c r="D25">
        <v>0</v>
      </c>
      <c r="E25">
        <v>0</v>
      </c>
      <c r="F25" t="s">
        <v>13</v>
      </c>
      <c r="G25" t="s">
        <v>14</v>
      </c>
      <c r="H25" t="s">
        <v>21</v>
      </c>
      <c r="I25" t="s">
        <v>4088</v>
      </c>
      <c r="J25" t="s">
        <v>225</v>
      </c>
      <c r="K25" t="s">
        <v>24</v>
      </c>
      <c r="L25">
        <v>0</v>
      </c>
    </row>
    <row r="26" spans="1:12" x14ac:dyDescent="0.25">
      <c r="A26">
        <v>347</v>
      </c>
      <c r="B26" t="s">
        <v>19</v>
      </c>
      <c r="C26">
        <v>16</v>
      </c>
      <c r="D26">
        <v>0</v>
      </c>
      <c r="E26">
        <v>0</v>
      </c>
      <c r="F26" t="s">
        <v>34</v>
      </c>
      <c r="G26" t="s">
        <v>14</v>
      </c>
      <c r="H26" t="s">
        <v>15</v>
      </c>
      <c r="I26" t="s">
        <v>1327</v>
      </c>
      <c r="J26" t="s">
        <v>23</v>
      </c>
      <c r="K26" t="s">
        <v>38</v>
      </c>
      <c r="L26">
        <v>0</v>
      </c>
    </row>
    <row r="27" spans="1:12" x14ac:dyDescent="0.25">
      <c r="A27">
        <v>354</v>
      </c>
      <c r="B27" t="s">
        <v>19</v>
      </c>
      <c r="C27">
        <v>65</v>
      </c>
      <c r="D27">
        <v>0</v>
      </c>
      <c r="E27">
        <v>0</v>
      </c>
      <c r="F27" t="s">
        <v>13</v>
      </c>
      <c r="G27" t="s">
        <v>14</v>
      </c>
      <c r="H27" t="s">
        <v>15</v>
      </c>
      <c r="I27" t="s">
        <v>1245</v>
      </c>
      <c r="J27" t="s">
        <v>141</v>
      </c>
      <c r="K27" t="s">
        <v>29</v>
      </c>
      <c r="L27">
        <v>0</v>
      </c>
    </row>
    <row r="28" spans="1:12" x14ac:dyDescent="0.25">
      <c r="A28">
        <v>355</v>
      </c>
      <c r="B28" t="s">
        <v>12</v>
      </c>
      <c r="C28">
        <v>8</v>
      </c>
      <c r="D28">
        <v>0</v>
      </c>
      <c r="E28">
        <v>0</v>
      </c>
      <c r="F28" t="s">
        <v>34</v>
      </c>
      <c r="G28" t="s">
        <v>275</v>
      </c>
      <c r="H28" t="s">
        <v>21</v>
      </c>
      <c r="I28" t="s">
        <v>2977</v>
      </c>
      <c r="J28" t="s">
        <v>502</v>
      </c>
      <c r="K28" t="s">
        <v>38</v>
      </c>
      <c r="L28">
        <v>0</v>
      </c>
    </row>
    <row r="29" spans="1:12" x14ac:dyDescent="0.25">
      <c r="A29">
        <v>364</v>
      </c>
      <c r="B29" t="s">
        <v>19</v>
      </c>
      <c r="C29">
        <v>58</v>
      </c>
      <c r="D29">
        <v>0</v>
      </c>
      <c r="E29">
        <v>0</v>
      </c>
      <c r="F29" t="s">
        <v>13</v>
      </c>
      <c r="G29" t="s">
        <v>14</v>
      </c>
      <c r="H29" t="s">
        <v>15</v>
      </c>
      <c r="I29" t="s">
        <v>2614</v>
      </c>
      <c r="J29" t="s">
        <v>372</v>
      </c>
      <c r="K29" t="s">
        <v>18</v>
      </c>
      <c r="L29">
        <v>0</v>
      </c>
    </row>
    <row r="30" spans="1:12" x14ac:dyDescent="0.25">
      <c r="A30">
        <v>365</v>
      </c>
      <c r="B30" t="s">
        <v>19</v>
      </c>
      <c r="C30">
        <v>44</v>
      </c>
      <c r="D30">
        <v>1</v>
      </c>
      <c r="E30">
        <v>0</v>
      </c>
      <c r="F30" t="s">
        <v>13</v>
      </c>
      <c r="G30" t="s">
        <v>14</v>
      </c>
      <c r="H30" t="s">
        <v>21</v>
      </c>
      <c r="I30" t="s">
        <v>3456</v>
      </c>
      <c r="J30" t="s">
        <v>1033</v>
      </c>
      <c r="K30" t="s">
        <v>24</v>
      </c>
      <c r="L30">
        <v>0</v>
      </c>
    </row>
    <row r="31" spans="1:12" x14ac:dyDescent="0.25">
      <c r="A31">
        <v>394</v>
      </c>
      <c r="B31" t="s">
        <v>12</v>
      </c>
      <c r="C31">
        <v>78</v>
      </c>
      <c r="D31">
        <v>1</v>
      </c>
      <c r="E31">
        <v>0</v>
      </c>
      <c r="F31" t="s">
        <v>13</v>
      </c>
      <c r="G31" t="s">
        <v>20</v>
      </c>
      <c r="H31" t="s">
        <v>21</v>
      </c>
      <c r="I31" t="s">
        <v>966</v>
      </c>
      <c r="J31" t="s">
        <v>491</v>
      </c>
      <c r="K31" t="s">
        <v>24</v>
      </c>
      <c r="L31">
        <v>0</v>
      </c>
    </row>
    <row r="32" spans="1:12" x14ac:dyDescent="0.25">
      <c r="A32">
        <v>448</v>
      </c>
      <c r="B32" t="s">
        <v>19</v>
      </c>
      <c r="C32">
        <v>49</v>
      </c>
      <c r="D32">
        <v>0</v>
      </c>
      <c r="E32">
        <v>0</v>
      </c>
      <c r="F32" t="s">
        <v>13</v>
      </c>
      <c r="G32" t="s">
        <v>14</v>
      </c>
      <c r="H32" t="s">
        <v>21</v>
      </c>
      <c r="I32" t="s">
        <v>3212</v>
      </c>
      <c r="J32" t="s">
        <v>23</v>
      </c>
      <c r="K32" t="s">
        <v>38</v>
      </c>
      <c r="L32">
        <v>0</v>
      </c>
    </row>
    <row r="33" spans="1:12" x14ac:dyDescent="0.25">
      <c r="A33">
        <v>452</v>
      </c>
      <c r="B33" t="s">
        <v>12</v>
      </c>
      <c r="C33">
        <v>48</v>
      </c>
      <c r="D33">
        <v>1</v>
      </c>
      <c r="E33">
        <v>0</v>
      </c>
      <c r="F33" t="s">
        <v>13</v>
      </c>
      <c r="G33" t="s">
        <v>14</v>
      </c>
      <c r="H33" t="s">
        <v>15</v>
      </c>
      <c r="I33" t="s">
        <v>2559</v>
      </c>
      <c r="J33">
        <v>37</v>
      </c>
      <c r="K33" t="s">
        <v>29</v>
      </c>
      <c r="L33">
        <v>0</v>
      </c>
    </row>
    <row r="34" spans="1:12" x14ac:dyDescent="0.25">
      <c r="A34">
        <v>458</v>
      </c>
      <c r="B34" t="s">
        <v>19</v>
      </c>
      <c r="C34">
        <v>37</v>
      </c>
      <c r="D34">
        <v>0</v>
      </c>
      <c r="E34">
        <v>0</v>
      </c>
      <c r="F34" t="s">
        <v>13</v>
      </c>
      <c r="G34" t="s">
        <v>43</v>
      </c>
      <c r="H34" t="s">
        <v>15</v>
      </c>
      <c r="I34" t="s">
        <v>1585</v>
      </c>
      <c r="J34" t="s">
        <v>153</v>
      </c>
      <c r="K34" t="s">
        <v>29</v>
      </c>
      <c r="L34">
        <v>0</v>
      </c>
    </row>
    <row r="35" spans="1:12" x14ac:dyDescent="0.25">
      <c r="A35">
        <v>464</v>
      </c>
      <c r="B35" t="s">
        <v>12</v>
      </c>
      <c r="C35">
        <v>46</v>
      </c>
      <c r="D35">
        <v>0</v>
      </c>
      <c r="E35">
        <v>0</v>
      </c>
      <c r="F35" t="s">
        <v>13</v>
      </c>
      <c r="G35" t="s">
        <v>14</v>
      </c>
      <c r="H35" t="s">
        <v>21</v>
      </c>
      <c r="I35" t="s">
        <v>2482</v>
      </c>
      <c r="J35" t="s">
        <v>95</v>
      </c>
      <c r="K35" t="s">
        <v>24</v>
      </c>
      <c r="L35">
        <v>0</v>
      </c>
    </row>
    <row r="36" spans="1:12" x14ac:dyDescent="0.25">
      <c r="A36">
        <v>479</v>
      </c>
      <c r="B36" t="s">
        <v>19</v>
      </c>
      <c r="C36">
        <v>59</v>
      </c>
      <c r="D36">
        <v>1</v>
      </c>
      <c r="E36">
        <v>0</v>
      </c>
      <c r="F36" t="s">
        <v>13</v>
      </c>
      <c r="G36" t="s">
        <v>14</v>
      </c>
      <c r="H36" t="s">
        <v>21</v>
      </c>
      <c r="I36" t="s">
        <v>3385</v>
      </c>
      <c r="J36">
        <v>31</v>
      </c>
      <c r="K36" t="s">
        <v>18</v>
      </c>
      <c r="L36">
        <v>0</v>
      </c>
    </row>
    <row r="37" spans="1:12" x14ac:dyDescent="0.25">
      <c r="A37">
        <v>491</v>
      </c>
      <c r="B37" t="s">
        <v>19</v>
      </c>
      <c r="C37">
        <v>74</v>
      </c>
      <c r="D37">
        <v>0</v>
      </c>
      <c r="E37">
        <v>0</v>
      </c>
      <c r="F37" t="s">
        <v>13</v>
      </c>
      <c r="G37" t="s">
        <v>20</v>
      </c>
      <c r="H37" t="s">
        <v>15</v>
      </c>
      <c r="I37" t="s">
        <v>327</v>
      </c>
      <c r="J37" t="s">
        <v>65</v>
      </c>
      <c r="K37" t="s">
        <v>24</v>
      </c>
      <c r="L37">
        <v>1</v>
      </c>
    </row>
    <row r="38" spans="1:12" x14ac:dyDescent="0.25">
      <c r="A38">
        <v>507</v>
      </c>
      <c r="B38" t="s">
        <v>19</v>
      </c>
      <c r="C38">
        <v>28</v>
      </c>
      <c r="D38">
        <v>0</v>
      </c>
      <c r="E38">
        <v>0</v>
      </c>
      <c r="F38" t="s">
        <v>13</v>
      </c>
      <c r="G38" t="s">
        <v>14</v>
      </c>
      <c r="H38" t="s">
        <v>21</v>
      </c>
      <c r="I38" t="s">
        <v>1510</v>
      </c>
      <c r="J38" t="s">
        <v>90</v>
      </c>
      <c r="K38" t="s">
        <v>29</v>
      </c>
      <c r="L38">
        <v>0</v>
      </c>
    </row>
    <row r="39" spans="1:12" x14ac:dyDescent="0.25">
      <c r="A39">
        <v>530</v>
      </c>
      <c r="B39" t="s">
        <v>19</v>
      </c>
      <c r="C39">
        <v>12</v>
      </c>
      <c r="D39">
        <v>0</v>
      </c>
      <c r="E39">
        <v>0</v>
      </c>
      <c r="F39" t="s">
        <v>34</v>
      </c>
      <c r="G39" t="s">
        <v>275</v>
      </c>
      <c r="H39" t="s">
        <v>21</v>
      </c>
      <c r="I39" t="s">
        <v>628</v>
      </c>
      <c r="J39" t="s">
        <v>629</v>
      </c>
      <c r="K39" t="s">
        <v>38</v>
      </c>
      <c r="L39">
        <v>0</v>
      </c>
    </row>
    <row r="40" spans="1:12" x14ac:dyDescent="0.25">
      <c r="A40">
        <v>533</v>
      </c>
      <c r="B40" t="s">
        <v>19</v>
      </c>
      <c r="C40">
        <v>3</v>
      </c>
      <c r="D40">
        <v>0</v>
      </c>
      <c r="E40">
        <v>0</v>
      </c>
      <c r="F40" t="s">
        <v>34</v>
      </c>
      <c r="G40" t="s">
        <v>275</v>
      </c>
      <c r="H40" t="s">
        <v>21</v>
      </c>
      <c r="I40" t="s">
        <v>1481</v>
      </c>
      <c r="J40" t="s">
        <v>483</v>
      </c>
      <c r="K40" t="s">
        <v>38</v>
      </c>
      <c r="L40">
        <v>0</v>
      </c>
    </row>
    <row r="41" spans="1:12" x14ac:dyDescent="0.25">
      <c r="A41">
        <v>542</v>
      </c>
      <c r="B41" t="s">
        <v>19</v>
      </c>
      <c r="C41">
        <v>3</v>
      </c>
      <c r="D41">
        <v>0</v>
      </c>
      <c r="E41">
        <v>0</v>
      </c>
      <c r="F41" t="s">
        <v>34</v>
      </c>
      <c r="G41" t="s">
        <v>275</v>
      </c>
      <c r="H41" t="s">
        <v>15</v>
      </c>
      <c r="I41" t="s">
        <v>1433</v>
      </c>
      <c r="J41" t="s">
        <v>23</v>
      </c>
      <c r="K41" t="s">
        <v>38</v>
      </c>
      <c r="L41">
        <v>0</v>
      </c>
    </row>
    <row r="42" spans="1:12" x14ac:dyDescent="0.25">
      <c r="A42">
        <v>545</v>
      </c>
      <c r="B42" t="s">
        <v>12</v>
      </c>
      <c r="C42">
        <v>42</v>
      </c>
      <c r="D42">
        <v>0</v>
      </c>
      <c r="E42">
        <v>0</v>
      </c>
      <c r="F42" t="s">
        <v>13</v>
      </c>
      <c r="G42" t="s">
        <v>14</v>
      </c>
      <c r="H42" t="s">
        <v>21</v>
      </c>
      <c r="I42" t="s">
        <v>772</v>
      </c>
      <c r="J42" t="s">
        <v>773</v>
      </c>
      <c r="K42" t="s">
        <v>24</v>
      </c>
      <c r="L42">
        <v>0</v>
      </c>
    </row>
    <row r="43" spans="1:12" x14ac:dyDescent="0.25">
      <c r="A43">
        <v>559</v>
      </c>
      <c r="B43" t="s">
        <v>19</v>
      </c>
      <c r="C43">
        <v>54</v>
      </c>
      <c r="D43">
        <v>0</v>
      </c>
      <c r="E43">
        <v>0</v>
      </c>
      <c r="F43" t="s">
        <v>13</v>
      </c>
      <c r="G43" t="s">
        <v>14</v>
      </c>
      <c r="H43" t="s">
        <v>15</v>
      </c>
      <c r="I43" t="s">
        <v>2506</v>
      </c>
      <c r="J43" t="s">
        <v>330</v>
      </c>
      <c r="K43" t="s">
        <v>18</v>
      </c>
      <c r="L43">
        <v>0</v>
      </c>
    </row>
    <row r="44" spans="1:12" x14ac:dyDescent="0.25">
      <c r="A44">
        <v>563</v>
      </c>
      <c r="B44" t="s">
        <v>19</v>
      </c>
      <c r="C44">
        <v>41</v>
      </c>
      <c r="D44">
        <v>0</v>
      </c>
      <c r="E44">
        <v>0</v>
      </c>
      <c r="F44" t="s">
        <v>13</v>
      </c>
      <c r="G44" t="s">
        <v>14</v>
      </c>
      <c r="H44" t="s">
        <v>21</v>
      </c>
      <c r="I44" t="s">
        <v>2902</v>
      </c>
      <c r="J44" t="s">
        <v>900</v>
      </c>
      <c r="K44" t="s">
        <v>24</v>
      </c>
      <c r="L44">
        <v>0</v>
      </c>
    </row>
    <row r="45" spans="1:12" x14ac:dyDescent="0.25">
      <c r="A45">
        <v>575</v>
      </c>
      <c r="B45" t="s">
        <v>12</v>
      </c>
      <c r="C45">
        <v>13</v>
      </c>
      <c r="D45">
        <v>0</v>
      </c>
      <c r="E45">
        <v>0</v>
      </c>
      <c r="F45" t="s">
        <v>34</v>
      </c>
      <c r="G45" t="s">
        <v>275</v>
      </c>
      <c r="H45" t="s">
        <v>21</v>
      </c>
      <c r="I45" t="s">
        <v>2957</v>
      </c>
      <c r="J45" t="s">
        <v>232</v>
      </c>
      <c r="K45" t="s">
        <v>38</v>
      </c>
      <c r="L45">
        <v>0</v>
      </c>
    </row>
    <row r="46" spans="1:12" x14ac:dyDescent="0.25">
      <c r="A46">
        <v>579</v>
      </c>
      <c r="B46" t="s">
        <v>12</v>
      </c>
      <c r="C46">
        <v>9</v>
      </c>
      <c r="D46">
        <v>0</v>
      </c>
      <c r="E46">
        <v>0</v>
      </c>
      <c r="F46" t="s">
        <v>34</v>
      </c>
      <c r="G46" t="s">
        <v>275</v>
      </c>
      <c r="H46" t="s">
        <v>15</v>
      </c>
      <c r="I46" t="s">
        <v>2061</v>
      </c>
      <c r="J46" t="s">
        <v>836</v>
      </c>
      <c r="K46" t="s">
        <v>38</v>
      </c>
      <c r="L46">
        <v>0</v>
      </c>
    </row>
    <row r="47" spans="1:12" x14ac:dyDescent="0.25">
      <c r="A47">
        <v>587</v>
      </c>
      <c r="B47" t="s">
        <v>19</v>
      </c>
      <c r="C47">
        <v>14</v>
      </c>
      <c r="D47">
        <v>0</v>
      </c>
      <c r="E47">
        <v>0</v>
      </c>
      <c r="F47" t="s">
        <v>34</v>
      </c>
      <c r="G47" t="s">
        <v>275</v>
      </c>
      <c r="H47" t="s">
        <v>21</v>
      </c>
      <c r="I47" t="s">
        <v>2619</v>
      </c>
      <c r="J47" t="s">
        <v>36</v>
      </c>
      <c r="K47" t="s">
        <v>38</v>
      </c>
      <c r="L47">
        <v>0</v>
      </c>
    </row>
    <row r="48" spans="1:12" x14ac:dyDescent="0.25">
      <c r="A48">
        <v>621</v>
      </c>
      <c r="B48" t="s">
        <v>12</v>
      </c>
      <c r="C48">
        <v>69</v>
      </c>
      <c r="D48">
        <v>0</v>
      </c>
      <c r="E48">
        <v>0</v>
      </c>
      <c r="F48" t="s">
        <v>13</v>
      </c>
      <c r="G48" t="s">
        <v>14</v>
      </c>
      <c r="H48" t="s">
        <v>21</v>
      </c>
      <c r="I48" t="s">
        <v>573</v>
      </c>
      <c r="J48" t="s">
        <v>372</v>
      </c>
      <c r="K48" t="s">
        <v>29</v>
      </c>
      <c r="L48">
        <v>0</v>
      </c>
    </row>
    <row r="49" spans="1:12" x14ac:dyDescent="0.25">
      <c r="A49">
        <v>641</v>
      </c>
      <c r="B49" t="s">
        <v>12</v>
      </c>
      <c r="C49">
        <v>52</v>
      </c>
      <c r="D49">
        <v>0</v>
      </c>
      <c r="E49">
        <v>0</v>
      </c>
      <c r="F49" t="s">
        <v>13</v>
      </c>
      <c r="G49" t="s">
        <v>43</v>
      </c>
      <c r="H49" t="s">
        <v>21</v>
      </c>
      <c r="I49" t="s">
        <v>2644</v>
      </c>
      <c r="J49" t="s">
        <v>475</v>
      </c>
      <c r="K49" t="s">
        <v>29</v>
      </c>
      <c r="L49">
        <v>0</v>
      </c>
    </row>
    <row r="50" spans="1:12" x14ac:dyDescent="0.25">
      <c r="A50">
        <v>711</v>
      </c>
      <c r="B50" t="s">
        <v>12</v>
      </c>
      <c r="C50">
        <v>81</v>
      </c>
      <c r="D50">
        <v>0</v>
      </c>
      <c r="E50">
        <v>0</v>
      </c>
      <c r="F50" t="s">
        <v>13</v>
      </c>
      <c r="G50" t="s">
        <v>14</v>
      </c>
      <c r="H50" t="s">
        <v>21</v>
      </c>
      <c r="I50" t="s">
        <v>3857</v>
      </c>
      <c r="J50" t="s">
        <v>81</v>
      </c>
      <c r="K50" t="s">
        <v>24</v>
      </c>
      <c r="L50">
        <v>0</v>
      </c>
    </row>
    <row r="51" spans="1:12" x14ac:dyDescent="0.25">
      <c r="A51">
        <v>712</v>
      </c>
      <c r="B51" t="s">
        <v>19</v>
      </c>
      <c r="C51">
        <v>82</v>
      </c>
      <c r="D51">
        <v>1</v>
      </c>
      <c r="E51">
        <v>1</v>
      </c>
      <c r="F51" t="s">
        <v>34</v>
      </c>
      <c r="G51" t="s">
        <v>14</v>
      </c>
      <c r="H51" t="s">
        <v>21</v>
      </c>
      <c r="I51" t="s">
        <v>85</v>
      </c>
      <c r="J51" t="s">
        <v>86</v>
      </c>
      <c r="K51" t="s">
        <v>18</v>
      </c>
      <c r="L51">
        <v>1</v>
      </c>
    </row>
    <row r="52" spans="1:12" x14ac:dyDescent="0.25">
      <c r="A52">
        <v>721</v>
      </c>
      <c r="B52" t="s">
        <v>19</v>
      </c>
      <c r="C52">
        <v>52</v>
      </c>
      <c r="D52">
        <v>1</v>
      </c>
      <c r="E52">
        <v>0</v>
      </c>
      <c r="F52" t="s">
        <v>13</v>
      </c>
      <c r="G52" t="s">
        <v>20</v>
      </c>
      <c r="H52" t="s">
        <v>15</v>
      </c>
      <c r="I52" t="s">
        <v>804</v>
      </c>
      <c r="J52" t="s">
        <v>498</v>
      </c>
      <c r="K52" t="s">
        <v>18</v>
      </c>
      <c r="L52">
        <v>0</v>
      </c>
    </row>
    <row r="53" spans="1:12" x14ac:dyDescent="0.25">
      <c r="A53">
        <v>724</v>
      </c>
      <c r="B53" t="s">
        <v>12</v>
      </c>
      <c r="C53">
        <v>17</v>
      </c>
      <c r="D53">
        <v>0</v>
      </c>
      <c r="E53">
        <v>0</v>
      </c>
      <c r="F53" t="s">
        <v>34</v>
      </c>
      <c r="G53" t="s">
        <v>14</v>
      </c>
      <c r="H53" t="s">
        <v>21</v>
      </c>
      <c r="I53" t="s">
        <v>3254</v>
      </c>
      <c r="J53" t="s">
        <v>1258</v>
      </c>
      <c r="K53" t="s">
        <v>24</v>
      </c>
      <c r="L53">
        <v>0</v>
      </c>
    </row>
    <row r="54" spans="1:12" x14ac:dyDescent="0.25">
      <c r="A54">
        <v>727</v>
      </c>
      <c r="B54" t="s">
        <v>12</v>
      </c>
      <c r="C54">
        <v>44</v>
      </c>
      <c r="D54">
        <v>0</v>
      </c>
      <c r="E54">
        <v>0</v>
      </c>
      <c r="F54" t="s">
        <v>13</v>
      </c>
      <c r="G54" t="s">
        <v>14</v>
      </c>
      <c r="H54" t="s">
        <v>21</v>
      </c>
      <c r="I54" t="s">
        <v>2065</v>
      </c>
      <c r="J54" t="s">
        <v>116</v>
      </c>
      <c r="K54" t="s">
        <v>29</v>
      </c>
      <c r="L54">
        <v>0</v>
      </c>
    </row>
    <row r="55" spans="1:12" x14ac:dyDescent="0.25">
      <c r="A55">
        <v>728</v>
      </c>
      <c r="B55" t="s">
        <v>12</v>
      </c>
      <c r="C55">
        <v>8</v>
      </c>
      <c r="D55">
        <v>0</v>
      </c>
      <c r="E55">
        <v>0</v>
      </c>
      <c r="F55" t="s">
        <v>34</v>
      </c>
      <c r="G55" t="s">
        <v>275</v>
      </c>
      <c r="H55" t="s">
        <v>15</v>
      </c>
      <c r="I55" t="s">
        <v>1521</v>
      </c>
      <c r="J55" t="s">
        <v>1522</v>
      </c>
      <c r="K55" t="s">
        <v>38</v>
      </c>
      <c r="L55">
        <v>0</v>
      </c>
    </row>
    <row r="56" spans="1:12" x14ac:dyDescent="0.25">
      <c r="A56">
        <v>737</v>
      </c>
      <c r="B56" t="s">
        <v>12</v>
      </c>
      <c r="C56">
        <v>10</v>
      </c>
      <c r="D56">
        <v>0</v>
      </c>
      <c r="E56">
        <v>0</v>
      </c>
      <c r="F56" t="s">
        <v>34</v>
      </c>
      <c r="G56" t="s">
        <v>275</v>
      </c>
      <c r="H56" t="s">
        <v>15</v>
      </c>
      <c r="I56" t="s">
        <v>2083</v>
      </c>
      <c r="J56" t="s">
        <v>1209</v>
      </c>
      <c r="K56" t="s">
        <v>38</v>
      </c>
      <c r="L56">
        <v>0</v>
      </c>
    </row>
    <row r="57" spans="1:12" x14ac:dyDescent="0.25">
      <c r="A57">
        <v>739</v>
      </c>
      <c r="B57" t="s">
        <v>19</v>
      </c>
      <c r="C57">
        <v>73</v>
      </c>
      <c r="D57">
        <v>0</v>
      </c>
      <c r="E57">
        <v>0</v>
      </c>
      <c r="F57" t="s">
        <v>13</v>
      </c>
      <c r="G57" t="s">
        <v>20</v>
      </c>
      <c r="H57" t="s">
        <v>21</v>
      </c>
      <c r="I57" t="s">
        <v>1479</v>
      </c>
      <c r="J57" t="s">
        <v>23</v>
      </c>
      <c r="K57" t="s">
        <v>18</v>
      </c>
      <c r="L57">
        <v>0</v>
      </c>
    </row>
    <row r="58" spans="1:12" x14ac:dyDescent="0.25">
      <c r="A58">
        <v>742</v>
      </c>
      <c r="B58" t="s">
        <v>19</v>
      </c>
      <c r="C58">
        <v>39</v>
      </c>
      <c r="D58">
        <v>0</v>
      </c>
      <c r="E58">
        <v>0</v>
      </c>
      <c r="F58" t="s">
        <v>34</v>
      </c>
      <c r="G58" t="s">
        <v>43</v>
      </c>
      <c r="H58" t="s">
        <v>21</v>
      </c>
      <c r="I58" t="s">
        <v>1696</v>
      </c>
      <c r="J58" t="s">
        <v>485</v>
      </c>
      <c r="K58" t="s">
        <v>24</v>
      </c>
      <c r="L58">
        <v>0</v>
      </c>
    </row>
    <row r="59" spans="1:12" x14ac:dyDescent="0.25">
      <c r="A59">
        <v>751</v>
      </c>
      <c r="B59" t="s">
        <v>19</v>
      </c>
      <c r="C59">
        <v>5</v>
      </c>
      <c r="D59">
        <v>0</v>
      </c>
      <c r="E59">
        <v>0</v>
      </c>
      <c r="F59" t="s">
        <v>34</v>
      </c>
      <c r="G59" t="s">
        <v>275</v>
      </c>
      <c r="H59" t="s">
        <v>21</v>
      </c>
      <c r="I59" t="s">
        <v>3717</v>
      </c>
      <c r="J59" t="s">
        <v>532</v>
      </c>
      <c r="K59" t="s">
        <v>38</v>
      </c>
      <c r="L59">
        <v>0</v>
      </c>
    </row>
    <row r="60" spans="1:12" x14ac:dyDescent="0.25">
      <c r="A60">
        <v>768</v>
      </c>
      <c r="B60" t="s">
        <v>19</v>
      </c>
      <c r="C60">
        <v>74</v>
      </c>
      <c r="D60">
        <v>0</v>
      </c>
      <c r="E60">
        <v>0</v>
      </c>
      <c r="F60" t="s">
        <v>13</v>
      </c>
      <c r="G60" t="s">
        <v>20</v>
      </c>
      <c r="H60" t="s">
        <v>15</v>
      </c>
      <c r="I60" t="s">
        <v>3619</v>
      </c>
      <c r="J60" t="s">
        <v>47</v>
      </c>
      <c r="K60" t="s">
        <v>18</v>
      </c>
      <c r="L60">
        <v>0</v>
      </c>
    </row>
    <row r="61" spans="1:12" x14ac:dyDescent="0.25">
      <c r="A61">
        <v>782</v>
      </c>
      <c r="B61" t="s">
        <v>19</v>
      </c>
      <c r="C61">
        <v>32</v>
      </c>
      <c r="D61">
        <v>0</v>
      </c>
      <c r="E61">
        <v>0</v>
      </c>
      <c r="F61" t="s">
        <v>34</v>
      </c>
      <c r="G61" t="s">
        <v>14</v>
      </c>
      <c r="H61" t="s">
        <v>15</v>
      </c>
      <c r="I61" t="s">
        <v>1419</v>
      </c>
      <c r="J61" t="s">
        <v>86</v>
      </c>
      <c r="K61" t="s">
        <v>18</v>
      </c>
      <c r="L61">
        <v>0</v>
      </c>
    </row>
    <row r="62" spans="1:12" x14ac:dyDescent="0.25">
      <c r="A62">
        <v>808</v>
      </c>
      <c r="B62" t="s">
        <v>19</v>
      </c>
      <c r="C62">
        <v>16</v>
      </c>
      <c r="D62">
        <v>0</v>
      </c>
      <c r="E62">
        <v>0</v>
      </c>
      <c r="F62" t="s">
        <v>34</v>
      </c>
      <c r="G62" t="s">
        <v>14</v>
      </c>
      <c r="H62" t="s">
        <v>21</v>
      </c>
      <c r="I62" t="s">
        <v>3179</v>
      </c>
      <c r="J62" t="s">
        <v>58</v>
      </c>
      <c r="K62" t="s">
        <v>24</v>
      </c>
      <c r="L62">
        <v>0</v>
      </c>
    </row>
    <row r="63" spans="1:12" x14ac:dyDescent="0.25">
      <c r="A63">
        <v>809</v>
      </c>
      <c r="B63" t="s">
        <v>12</v>
      </c>
      <c r="C63">
        <v>13</v>
      </c>
      <c r="D63">
        <v>0</v>
      </c>
      <c r="E63">
        <v>0</v>
      </c>
      <c r="F63" t="s">
        <v>34</v>
      </c>
      <c r="G63" t="s">
        <v>275</v>
      </c>
      <c r="H63" t="s">
        <v>15</v>
      </c>
      <c r="I63" t="s">
        <v>1355</v>
      </c>
      <c r="J63" t="s">
        <v>23</v>
      </c>
      <c r="K63" t="s">
        <v>38</v>
      </c>
      <c r="L63">
        <v>0</v>
      </c>
    </row>
    <row r="64" spans="1:12" x14ac:dyDescent="0.25">
      <c r="A64">
        <v>820</v>
      </c>
      <c r="B64" t="s">
        <v>19</v>
      </c>
      <c r="C64">
        <v>59</v>
      </c>
      <c r="D64">
        <v>1</v>
      </c>
      <c r="E64">
        <v>0</v>
      </c>
      <c r="F64" t="s">
        <v>13</v>
      </c>
      <c r="G64" t="s">
        <v>14</v>
      </c>
      <c r="H64" t="s">
        <v>21</v>
      </c>
      <c r="I64" t="s">
        <v>1134</v>
      </c>
      <c r="J64" t="s">
        <v>335</v>
      </c>
      <c r="K64" t="s">
        <v>24</v>
      </c>
      <c r="L64">
        <v>0</v>
      </c>
    </row>
    <row r="65" spans="1:12" x14ac:dyDescent="0.25">
      <c r="A65">
        <v>841</v>
      </c>
      <c r="B65" t="s">
        <v>12</v>
      </c>
      <c r="C65">
        <v>34</v>
      </c>
      <c r="D65">
        <v>0</v>
      </c>
      <c r="E65">
        <v>0</v>
      </c>
      <c r="F65" t="s">
        <v>13</v>
      </c>
      <c r="G65" t="s">
        <v>14</v>
      </c>
      <c r="H65" t="s">
        <v>15</v>
      </c>
      <c r="I65" t="s">
        <v>3851</v>
      </c>
      <c r="J65">
        <v>37</v>
      </c>
      <c r="K65" t="s">
        <v>24</v>
      </c>
      <c r="L65">
        <v>0</v>
      </c>
    </row>
    <row r="66" spans="1:12" x14ac:dyDescent="0.25">
      <c r="A66">
        <v>844</v>
      </c>
      <c r="B66" t="s">
        <v>19</v>
      </c>
      <c r="C66">
        <v>54</v>
      </c>
      <c r="D66">
        <v>0</v>
      </c>
      <c r="E66">
        <v>0</v>
      </c>
      <c r="F66" t="s">
        <v>13</v>
      </c>
      <c r="G66" t="s">
        <v>14</v>
      </c>
      <c r="H66" t="s">
        <v>15</v>
      </c>
      <c r="I66" t="s">
        <v>4211</v>
      </c>
      <c r="J66" t="s">
        <v>312</v>
      </c>
      <c r="K66" t="s">
        <v>29</v>
      </c>
      <c r="L66">
        <v>0</v>
      </c>
    </row>
    <row r="67" spans="1:12" x14ac:dyDescent="0.25">
      <c r="A67">
        <v>875</v>
      </c>
      <c r="B67" t="s">
        <v>19</v>
      </c>
      <c r="C67">
        <v>34</v>
      </c>
      <c r="D67">
        <v>0</v>
      </c>
      <c r="E67">
        <v>0</v>
      </c>
      <c r="F67" t="s">
        <v>34</v>
      </c>
      <c r="G67" t="s">
        <v>14</v>
      </c>
      <c r="H67" t="s">
        <v>15</v>
      </c>
      <c r="I67" t="s">
        <v>4176</v>
      </c>
      <c r="J67" t="s">
        <v>61</v>
      </c>
      <c r="K67" t="s">
        <v>24</v>
      </c>
      <c r="L67">
        <v>0</v>
      </c>
    </row>
    <row r="68" spans="1:12" x14ac:dyDescent="0.25">
      <c r="A68">
        <v>887</v>
      </c>
      <c r="B68" t="s">
        <v>19</v>
      </c>
      <c r="C68">
        <v>14</v>
      </c>
      <c r="D68">
        <v>0</v>
      </c>
      <c r="E68">
        <v>0</v>
      </c>
      <c r="F68" t="s">
        <v>34</v>
      </c>
      <c r="G68" t="s">
        <v>14</v>
      </c>
      <c r="H68" t="s">
        <v>15</v>
      </c>
      <c r="I68" t="s">
        <v>3478</v>
      </c>
      <c r="J68" t="s">
        <v>40</v>
      </c>
      <c r="K68" t="s">
        <v>18</v>
      </c>
      <c r="L68">
        <v>0</v>
      </c>
    </row>
    <row r="69" spans="1:12" x14ac:dyDescent="0.25">
      <c r="A69">
        <v>897</v>
      </c>
      <c r="B69" t="s">
        <v>12</v>
      </c>
      <c r="C69">
        <v>3</v>
      </c>
      <c r="D69">
        <v>0</v>
      </c>
      <c r="E69">
        <v>0</v>
      </c>
      <c r="F69" t="s">
        <v>34</v>
      </c>
      <c r="G69" t="s">
        <v>275</v>
      </c>
      <c r="H69" t="s">
        <v>21</v>
      </c>
      <c r="I69" t="s">
        <v>1887</v>
      </c>
      <c r="J69">
        <v>17</v>
      </c>
      <c r="K69" t="s">
        <v>38</v>
      </c>
      <c r="L69">
        <v>0</v>
      </c>
    </row>
    <row r="70" spans="1:12" x14ac:dyDescent="0.25">
      <c r="A70">
        <v>917</v>
      </c>
      <c r="B70" t="s">
        <v>19</v>
      </c>
      <c r="C70">
        <v>32</v>
      </c>
      <c r="D70">
        <v>0</v>
      </c>
      <c r="E70">
        <v>0</v>
      </c>
      <c r="F70" t="s">
        <v>13</v>
      </c>
      <c r="G70" t="s">
        <v>14</v>
      </c>
      <c r="H70" t="s">
        <v>15</v>
      </c>
      <c r="I70" t="s">
        <v>3839</v>
      </c>
      <c r="J70" t="s">
        <v>81</v>
      </c>
      <c r="K70" t="s">
        <v>29</v>
      </c>
      <c r="L70">
        <v>0</v>
      </c>
    </row>
    <row r="71" spans="1:12" x14ac:dyDescent="0.25">
      <c r="A71">
        <v>924</v>
      </c>
      <c r="B71" t="s">
        <v>19</v>
      </c>
      <c r="C71">
        <v>60</v>
      </c>
      <c r="D71">
        <v>0</v>
      </c>
      <c r="E71">
        <v>0</v>
      </c>
      <c r="F71" t="s">
        <v>13</v>
      </c>
      <c r="G71" t="s">
        <v>43</v>
      </c>
      <c r="H71" t="s">
        <v>15</v>
      </c>
      <c r="I71" t="s">
        <v>2292</v>
      </c>
      <c r="J71">
        <v>31</v>
      </c>
      <c r="K71" t="s">
        <v>29</v>
      </c>
      <c r="L71">
        <v>0</v>
      </c>
    </row>
    <row r="72" spans="1:12" x14ac:dyDescent="0.25">
      <c r="A72">
        <v>937</v>
      </c>
      <c r="B72" t="s">
        <v>12</v>
      </c>
      <c r="C72">
        <v>7</v>
      </c>
      <c r="D72">
        <v>0</v>
      </c>
      <c r="E72">
        <v>0</v>
      </c>
      <c r="F72" t="s">
        <v>34</v>
      </c>
      <c r="G72" t="s">
        <v>275</v>
      </c>
      <c r="H72" t="s">
        <v>15</v>
      </c>
      <c r="I72" t="s">
        <v>1690</v>
      </c>
      <c r="J72" t="s">
        <v>23</v>
      </c>
      <c r="K72" t="s">
        <v>38</v>
      </c>
      <c r="L72">
        <v>0</v>
      </c>
    </row>
    <row r="73" spans="1:12" x14ac:dyDescent="0.25">
      <c r="A73">
        <v>949</v>
      </c>
      <c r="B73" t="s">
        <v>12</v>
      </c>
      <c r="C73">
        <v>20</v>
      </c>
      <c r="D73">
        <v>0</v>
      </c>
      <c r="E73">
        <v>0</v>
      </c>
      <c r="F73" t="s">
        <v>34</v>
      </c>
      <c r="G73" t="s">
        <v>14</v>
      </c>
      <c r="H73" t="s">
        <v>21</v>
      </c>
      <c r="I73" t="s">
        <v>4193</v>
      </c>
      <c r="J73" t="s">
        <v>829</v>
      </c>
      <c r="K73" t="s">
        <v>24</v>
      </c>
      <c r="L73">
        <v>0</v>
      </c>
    </row>
    <row r="74" spans="1:12" x14ac:dyDescent="0.25">
      <c r="A74">
        <v>954</v>
      </c>
      <c r="B74" t="s">
        <v>12</v>
      </c>
      <c r="C74">
        <v>18</v>
      </c>
      <c r="D74">
        <v>0</v>
      </c>
      <c r="E74">
        <v>0</v>
      </c>
      <c r="F74" t="s">
        <v>34</v>
      </c>
      <c r="G74" t="s">
        <v>14</v>
      </c>
      <c r="H74" t="s">
        <v>21</v>
      </c>
      <c r="I74" t="s">
        <v>1336</v>
      </c>
      <c r="J74" t="s">
        <v>542</v>
      </c>
      <c r="K74" t="s">
        <v>24</v>
      </c>
      <c r="L74">
        <v>0</v>
      </c>
    </row>
    <row r="75" spans="1:12" x14ac:dyDescent="0.25">
      <c r="A75">
        <v>966</v>
      </c>
      <c r="B75" t="s">
        <v>19</v>
      </c>
      <c r="C75">
        <v>70</v>
      </c>
      <c r="D75">
        <v>1</v>
      </c>
      <c r="E75">
        <v>0</v>
      </c>
      <c r="F75" t="s">
        <v>13</v>
      </c>
      <c r="G75" t="s">
        <v>20</v>
      </c>
      <c r="H75" t="s">
        <v>21</v>
      </c>
      <c r="I75" t="s">
        <v>2813</v>
      </c>
      <c r="J75">
        <v>30</v>
      </c>
      <c r="K75" t="s">
        <v>24</v>
      </c>
      <c r="L75">
        <v>0</v>
      </c>
    </row>
    <row r="76" spans="1:12" x14ac:dyDescent="0.25">
      <c r="A76">
        <v>967</v>
      </c>
      <c r="B76" t="s">
        <v>12</v>
      </c>
      <c r="C76">
        <v>61</v>
      </c>
      <c r="D76">
        <v>0</v>
      </c>
      <c r="E76">
        <v>1</v>
      </c>
      <c r="F76" t="s">
        <v>13</v>
      </c>
      <c r="G76" t="s">
        <v>14</v>
      </c>
      <c r="H76" t="s">
        <v>15</v>
      </c>
      <c r="I76" t="s">
        <v>912</v>
      </c>
      <c r="J76" t="s">
        <v>23</v>
      </c>
      <c r="K76" t="s">
        <v>24</v>
      </c>
      <c r="L76">
        <v>0</v>
      </c>
    </row>
    <row r="77" spans="1:12" x14ac:dyDescent="0.25">
      <c r="A77">
        <v>1077</v>
      </c>
      <c r="B77" t="s">
        <v>12</v>
      </c>
      <c r="C77">
        <v>77</v>
      </c>
      <c r="D77">
        <v>0</v>
      </c>
      <c r="E77">
        <v>1</v>
      </c>
      <c r="F77" t="s">
        <v>13</v>
      </c>
      <c r="G77" t="s">
        <v>43</v>
      </c>
      <c r="H77" t="s">
        <v>21</v>
      </c>
      <c r="I77" t="s">
        <v>2387</v>
      </c>
      <c r="J77" t="s">
        <v>23</v>
      </c>
      <c r="K77" t="s">
        <v>38</v>
      </c>
      <c r="L77">
        <v>0</v>
      </c>
    </row>
    <row r="78" spans="1:12" x14ac:dyDescent="0.25">
      <c r="A78">
        <v>1099</v>
      </c>
      <c r="B78" t="s">
        <v>19</v>
      </c>
      <c r="C78">
        <v>15</v>
      </c>
      <c r="D78">
        <v>0</v>
      </c>
      <c r="E78">
        <v>0</v>
      </c>
      <c r="F78" t="s">
        <v>34</v>
      </c>
      <c r="G78" t="s">
        <v>275</v>
      </c>
      <c r="H78" t="s">
        <v>21</v>
      </c>
      <c r="I78" t="s">
        <v>2521</v>
      </c>
      <c r="J78" t="s">
        <v>81</v>
      </c>
      <c r="K78" t="s">
        <v>38</v>
      </c>
      <c r="L78">
        <v>0</v>
      </c>
    </row>
    <row r="79" spans="1:12" x14ac:dyDescent="0.25">
      <c r="A79">
        <v>1112</v>
      </c>
      <c r="B79" t="s">
        <v>19</v>
      </c>
      <c r="C79">
        <v>14</v>
      </c>
      <c r="D79">
        <v>0</v>
      </c>
      <c r="E79">
        <v>0</v>
      </c>
      <c r="F79" t="s">
        <v>34</v>
      </c>
      <c r="G79" t="s">
        <v>14</v>
      </c>
      <c r="H79" t="s">
        <v>15</v>
      </c>
      <c r="I79" t="s">
        <v>3226</v>
      </c>
      <c r="J79" t="s">
        <v>754</v>
      </c>
      <c r="K79" t="s">
        <v>24</v>
      </c>
      <c r="L79">
        <v>0</v>
      </c>
    </row>
    <row r="80" spans="1:12" x14ac:dyDescent="0.25">
      <c r="A80">
        <v>1116</v>
      </c>
      <c r="B80" t="s">
        <v>19</v>
      </c>
      <c r="C80">
        <v>49</v>
      </c>
      <c r="D80">
        <v>0</v>
      </c>
      <c r="E80">
        <v>0</v>
      </c>
      <c r="F80" t="s">
        <v>34</v>
      </c>
      <c r="G80" t="s">
        <v>43</v>
      </c>
      <c r="H80" t="s">
        <v>21</v>
      </c>
      <c r="I80" t="s">
        <v>3325</v>
      </c>
      <c r="J80" t="s">
        <v>65</v>
      </c>
      <c r="K80" t="s">
        <v>24</v>
      </c>
      <c r="L80">
        <v>0</v>
      </c>
    </row>
    <row r="81" spans="1:12" x14ac:dyDescent="0.25">
      <c r="A81">
        <v>1119</v>
      </c>
      <c r="B81" t="s">
        <v>12</v>
      </c>
      <c r="C81">
        <v>47</v>
      </c>
      <c r="D81">
        <v>0</v>
      </c>
      <c r="E81">
        <v>1</v>
      </c>
      <c r="F81" t="s">
        <v>13</v>
      </c>
      <c r="G81" t="s">
        <v>43</v>
      </c>
      <c r="H81" t="s">
        <v>15</v>
      </c>
      <c r="I81" t="s">
        <v>3486</v>
      </c>
      <c r="J81" t="s">
        <v>225</v>
      </c>
      <c r="K81" t="s">
        <v>29</v>
      </c>
      <c r="L81">
        <v>0</v>
      </c>
    </row>
    <row r="82" spans="1:12" x14ac:dyDescent="0.25">
      <c r="A82">
        <v>1151</v>
      </c>
      <c r="B82" t="s">
        <v>19</v>
      </c>
      <c r="C82">
        <v>59</v>
      </c>
      <c r="D82">
        <v>0</v>
      </c>
      <c r="E82">
        <v>0</v>
      </c>
      <c r="F82" t="s">
        <v>13</v>
      </c>
      <c r="G82" t="s">
        <v>20</v>
      </c>
      <c r="H82" t="s">
        <v>15</v>
      </c>
      <c r="I82" t="s">
        <v>2057</v>
      </c>
      <c r="J82" t="s">
        <v>715</v>
      </c>
      <c r="K82" t="s">
        <v>18</v>
      </c>
      <c r="L82">
        <v>0</v>
      </c>
    </row>
    <row r="83" spans="1:12" x14ac:dyDescent="0.25">
      <c r="A83">
        <v>1164</v>
      </c>
      <c r="B83" t="s">
        <v>19</v>
      </c>
      <c r="C83">
        <v>43</v>
      </c>
      <c r="D83">
        <v>0</v>
      </c>
      <c r="E83">
        <v>0</v>
      </c>
      <c r="F83" t="s">
        <v>34</v>
      </c>
      <c r="G83" t="s">
        <v>14</v>
      </c>
      <c r="H83" t="s">
        <v>21</v>
      </c>
      <c r="I83" t="s">
        <v>1497</v>
      </c>
      <c r="J83" t="s">
        <v>235</v>
      </c>
      <c r="K83" t="s">
        <v>29</v>
      </c>
      <c r="L83">
        <v>0</v>
      </c>
    </row>
    <row r="84" spans="1:12" x14ac:dyDescent="0.25">
      <c r="A84">
        <v>1183</v>
      </c>
      <c r="B84" t="s">
        <v>12</v>
      </c>
      <c r="C84">
        <v>39</v>
      </c>
      <c r="D84">
        <v>0</v>
      </c>
      <c r="E84">
        <v>0</v>
      </c>
      <c r="F84" t="s">
        <v>13</v>
      </c>
      <c r="G84" t="s">
        <v>14</v>
      </c>
      <c r="H84" t="s">
        <v>21</v>
      </c>
      <c r="I84" t="s">
        <v>2166</v>
      </c>
      <c r="J84" t="s">
        <v>23</v>
      </c>
      <c r="K84" t="s">
        <v>29</v>
      </c>
      <c r="L84">
        <v>0</v>
      </c>
    </row>
    <row r="85" spans="1:12" x14ac:dyDescent="0.25">
      <c r="A85">
        <v>1191</v>
      </c>
      <c r="B85" t="s">
        <v>19</v>
      </c>
      <c r="C85">
        <v>79</v>
      </c>
      <c r="D85">
        <v>0</v>
      </c>
      <c r="E85">
        <v>1</v>
      </c>
      <c r="F85" t="s">
        <v>13</v>
      </c>
      <c r="G85" t="s">
        <v>14</v>
      </c>
      <c r="H85" t="s">
        <v>15</v>
      </c>
      <c r="I85" t="s">
        <v>1437</v>
      </c>
      <c r="J85" t="s">
        <v>690</v>
      </c>
      <c r="K85" t="s">
        <v>18</v>
      </c>
      <c r="L85">
        <v>0</v>
      </c>
    </row>
    <row r="86" spans="1:12" x14ac:dyDescent="0.25">
      <c r="A86">
        <v>1192</v>
      </c>
      <c r="B86" t="s">
        <v>19</v>
      </c>
      <c r="C86">
        <v>31</v>
      </c>
      <c r="D86">
        <v>0</v>
      </c>
      <c r="E86">
        <v>0</v>
      </c>
      <c r="F86" t="s">
        <v>34</v>
      </c>
      <c r="G86" t="s">
        <v>43</v>
      </c>
      <c r="H86" t="s">
        <v>21</v>
      </c>
      <c r="I86" t="s">
        <v>3768</v>
      </c>
      <c r="J86" t="s">
        <v>68</v>
      </c>
      <c r="K86" t="s">
        <v>24</v>
      </c>
      <c r="L86">
        <v>0</v>
      </c>
    </row>
    <row r="87" spans="1:12" x14ac:dyDescent="0.25">
      <c r="A87">
        <v>1210</v>
      </c>
      <c r="B87" t="s">
        <v>19</v>
      </c>
      <c r="C87">
        <v>68</v>
      </c>
      <c r="D87">
        <v>0</v>
      </c>
      <c r="E87">
        <v>0</v>
      </c>
      <c r="F87" t="s">
        <v>13</v>
      </c>
      <c r="G87" t="s">
        <v>14</v>
      </c>
      <c r="H87" t="s">
        <v>21</v>
      </c>
      <c r="I87" t="s">
        <v>373</v>
      </c>
      <c r="J87" t="s">
        <v>374</v>
      </c>
      <c r="K87" t="s">
        <v>38</v>
      </c>
      <c r="L87">
        <v>1</v>
      </c>
    </row>
    <row r="88" spans="1:12" x14ac:dyDescent="0.25">
      <c r="A88">
        <v>1213</v>
      </c>
      <c r="B88" t="s">
        <v>19</v>
      </c>
      <c r="C88">
        <v>31</v>
      </c>
      <c r="D88">
        <v>0</v>
      </c>
      <c r="E88">
        <v>0</v>
      </c>
      <c r="F88" t="s">
        <v>13</v>
      </c>
      <c r="G88" t="s">
        <v>20</v>
      </c>
      <c r="H88" t="s">
        <v>15</v>
      </c>
      <c r="I88" t="s">
        <v>3061</v>
      </c>
      <c r="J88" t="s">
        <v>23</v>
      </c>
      <c r="K88" t="s">
        <v>18</v>
      </c>
      <c r="L88">
        <v>0</v>
      </c>
    </row>
    <row r="89" spans="1:12" x14ac:dyDescent="0.25">
      <c r="A89">
        <v>1218</v>
      </c>
      <c r="B89" t="s">
        <v>19</v>
      </c>
      <c r="C89">
        <v>23</v>
      </c>
      <c r="D89">
        <v>0</v>
      </c>
      <c r="E89">
        <v>0</v>
      </c>
      <c r="F89" t="s">
        <v>34</v>
      </c>
      <c r="G89" t="s">
        <v>14</v>
      </c>
      <c r="H89" t="s">
        <v>15</v>
      </c>
      <c r="I89" t="s">
        <v>2927</v>
      </c>
      <c r="J89" t="s">
        <v>210</v>
      </c>
      <c r="K89" t="s">
        <v>18</v>
      </c>
      <c r="L89">
        <v>0</v>
      </c>
    </row>
    <row r="90" spans="1:12" x14ac:dyDescent="0.25">
      <c r="A90">
        <v>1225</v>
      </c>
      <c r="B90" t="s">
        <v>12</v>
      </c>
      <c r="C90">
        <v>43</v>
      </c>
      <c r="D90">
        <v>0</v>
      </c>
      <c r="E90">
        <v>0</v>
      </c>
      <c r="F90" t="s">
        <v>13</v>
      </c>
      <c r="G90" t="s">
        <v>14</v>
      </c>
      <c r="H90" t="s">
        <v>15</v>
      </c>
      <c r="I90" t="s">
        <v>2723</v>
      </c>
      <c r="J90" t="s">
        <v>2096</v>
      </c>
      <c r="K90" t="s">
        <v>18</v>
      </c>
      <c r="L90">
        <v>0</v>
      </c>
    </row>
    <row r="91" spans="1:12" x14ac:dyDescent="0.25">
      <c r="A91">
        <v>1231</v>
      </c>
      <c r="B91" t="s">
        <v>19</v>
      </c>
      <c r="C91">
        <v>62</v>
      </c>
      <c r="D91">
        <v>0</v>
      </c>
      <c r="E91">
        <v>0</v>
      </c>
      <c r="F91" t="s">
        <v>13</v>
      </c>
      <c r="G91" t="s">
        <v>43</v>
      </c>
      <c r="H91" t="s">
        <v>21</v>
      </c>
      <c r="I91" t="s">
        <v>1806</v>
      </c>
      <c r="J91" t="s">
        <v>335</v>
      </c>
      <c r="K91" t="s">
        <v>38</v>
      </c>
      <c r="L91">
        <v>0</v>
      </c>
    </row>
    <row r="92" spans="1:12" x14ac:dyDescent="0.25">
      <c r="A92">
        <v>1246</v>
      </c>
      <c r="B92" t="s">
        <v>19</v>
      </c>
      <c r="C92">
        <v>43</v>
      </c>
      <c r="D92">
        <v>0</v>
      </c>
      <c r="E92">
        <v>0</v>
      </c>
      <c r="F92" t="s">
        <v>13</v>
      </c>
      <c r="G92" t="s">
        <v>43</v>
      </c>
      <c r="H92" t="s">
        <v>21</v>
      </c>
      <c r="I92" t="s">
        <v>971</v>
      </c>
      <c r="J92" t="s">
        <v>23</v>
      </c>
      <c r="K92" t="s">
        <v>24</v>
      </c>
      <c r="L92">
        <v>0</v>
      </c>
    </row>
    <row r="93" spans="1:12" x14ac:dyDescent="0.25">
      <c r="A93">
        <v>1260</v>
      </c>
      <c r="B93" t="s">
        <v>12</v>
      </c>
      <c r="C93">
        <v>59</v>
      </c>
      <c r="D93">
        <v>0</v>
      </c>
      <c r="E93">
        <v>0</v>
      </c>
      <c r="F93" t="s">
        <v>13</v>
      </c>
      <c r="G93" t="s">
        <v>43</v>
      </c>
      <c r="H93" t="s">
        <v>15</v>
      </c>
      <c r="I93" t="s">
        <v>3227</v>
      </c>
      <c r="J93" t="s">
        <v>86</v>
      </c>
      <c r="K93" t="s">
        <v>24</v>
      </c>
      <c r="L93">
        <v>0</v>
      </c>
    </row>
    <row r="94" spans="1:12" x14ac:dyDescent="0.25">
      <c r="A94">
        <v>1261</v>
      </c>
      <c r="B94" t="s">
        <v>12</v>
      </c>
      <c r="C94">
        <v>54</v>
      </c>
      <c r="D94">
        <v>0</v>
      </c>
      <c r="E94">
        <v>0</v>
      </c>
      <c r="F94" t="s">
        <v>13</v>
      </c>
      <c r="G94" t="s">
        <v>14</v>
      </c>
      <c r="H94" t="s">
        <v>15</v>
      </c>
      <c r="I94" t="s">
        <v>96</v>
      </c>
      <c r="J94" t="s">
        <v>97</v>
      </c>
      <c r="K94" t="s">
        <v>24</v>
      </c>
      <c r="L94">
        <v>1</v>
      </c>
    </row>
    <row r="95" spans="1:12" x14ac:dyDescent="0.25">
      <c r="A95">
        <v>1301</v>
      </c>
      <c r="B95" t="s">
        <v>19</v>
      </c>
      <c r="C95">
        <v>74</v>
      </c>
      <c r="D95">
        <v>0</v>
      </c>
      <c r="E95">
        <v>0</v>
      </c>
      <c r="F95" t="s">
        <v>34</v>
      </c>
      <c r="G95" t="s">
        <v>20</v>
      </c>
      <c r="H95" t="s">
        <v>15</v>
      </c>
      <c r="I95" t="s">
        <v>3141</v>
      </c>
      <c r="J95" t="s">
        <v>740</v>
      </c>
      <c r="K95" t="s">
        <v>24</v>
      </c>
      <c r="L95">
        <v>0</v>
      </c>
    </row>
    <row r="96" spans="1:12" x14ac:dyDescent="0.25">
      <c r="A96">
        <v>1307</v>
      </c>
      <c r="B96" t="s">
        <v>19</v>
      </c>
      <c r="C96">
        <v>61</v>
      </c>
      <c r="D96">
        <v>1</v>
      </c>
      <c r="E96">
        <v>0</v>
      </c>
      <c r="F96" t="s">
        <v>13</v>
      </c>
      <c r="G96" t="s">
        <v>14</v>
      </c>
      <c r="H96" t="s">
        <v>21</v>
      </c>
      <c r="I96" t="s">
        <v>678</v>
      </c>
      <c r="J96" t="s">
        <v>679</v>
      </c>
      <c r="K96" t="s">
        <v>29</v>
      </c>
      <c r="L96">
        <v>0</v>
      </c>
    </row>
    <row r="97" spans="1:12" x14ac:dyDescent="0.25">
      <c r="A97">
        <v>1323</v>
      </c>
      <c r="B97" t="s">
        <v>19</v>
      </c>
      <c r="C97">
        <v>45</v>
      </c>
      <c r="D97">
        <v>0</v>
      </c>
      <c r="E97">
        <v>0</v>
      </c>
      <c r="F97" t="s">
        <v>13</v>
      </c>
      <c r="G97" t="s">
        <v>14</v>
      </c>
      <c r="H97" t="s">
        <v>21</v>
      </c>
      <c r="I97" t="s">
        <v>3292</v>
      </c>
      <c r="J97" t="s">
        <v>346</v>
      </c>
      <c r="K97" t="s">
        <v>24</v>
      </c>
      <c r="L97">
        <v>0</v>
      </c>
    </row>
    <row r="98" spans="1:12" x14ac:dyDescent="0.25">
      <c r="A98">
        <v>1329</v>
      </c>
      <c r="B98" t="s">
        <v>19</v>
      </c>
      <c r="C98">
        <v>43</v>
      </c>
      <c r="D98">
        <v>0</v>
      </c>
      <c r="E98">
        <v>0</v>
      </c>
      <c r="F98" t="s">
        <v>34</v>
      </c>
      <c r="G98" t="s">
        <v>43</v>
      </c>
      <c r="H98" t="s">
        <v>21</v>
      </c>
      <c r="I98" t="s">
        <v>2328</v>
      </c>
      <c r="J98" t="s">
        <v>829</v>
      </c>
      <c r="K98" t="s">
        <v>24</v>
      </c>
      <c r="L98">
        <v>0</v>
      </c>
    </row>
    <row r="99" spans="1:12" x14ac:dyDescent="0.25">
      <c r="A99">
        <v>1451</v>
      </c>
      <c r="B99" t="s">
        <v>19</v>
      </c>
      <c r="C99">
        <v>17</v>
      </c>
      <c r="D99">
        <v>0</v>
      </c>
      <c r="E99">
        <v>0</v>
      </c>
      <c r="F99" t="s">
        <v>34</v>
      </c>
      <c r="G99" t="s">
        <v>14</v>
      </c>
      <c r="H99" t="s">
        <v>15</v>
      </c>
      <c r="I99" t="s">
        <v>1269</v>
      </c>
      <c r="J99" t="s">
        <v>70</v>
      </c>
      <c r="K99" t="s">
        <v>38</v>
      </c>
      <c r="L99">
        <v>0</v>
      </c>
    </row>
    <row r="100" spans="1:12" x14ac:dyDescent="0.25">
      <c r="A100">
        <v>1454</v>
      </c>
      <c r="B100" t="s">
        <v>19</v>
      </c>
      <c r="C100">
        <v>42</v>
      </c>
      <c r="D100">
        <v>0</v>
      </c>
      <c r="E100">
        <v>0</v>
      </c>
      <c r="F100" t="s">
        <v>34</v>
      </c>
      <c r="G100" t="s">
        <v>14</v>
      </c>
      <c r="H100" t="s">
        <v>15</v>
      </c>
      <c r="I100" t="s">
        <v>85</v>
      </c>
      <c r="J100" t="s">
        <v>116</v>
      </c>
      <c r="K100" t="s">
        <v>24</v>
      </c>
      <c r="L100">
        <v>0</v>
      </c>
    </row>
    <row r="101" spans="1:12" x14ac:dyDescent="0.25">
      <c r="A101">
        <v>1460</v>
      </c>
      <c r="B101" t="s">
        <v>19</v>
      </c>
      <c r="C101">
        <v>82</v>
      </c>
      <c r="D101">
        <v>0</v>
      </c>
      <c r="E101">
        <v>0</v>
      </c>
      <c r="F101" t="s">
        <v>13</v>
      </c>
      <c r="G101" t="s">
        <v>14</v>
      </c>
      <c r="H101" t="s">
        <v>15</v>
      </c>
      <c r="I101" t="s">
        <v>2091</v>
      </c>
      <c r="J101" t="s">
        <v>81</v>
      </c>
      <c r="K101" t="s">
        <v>38</v>
      </c>
      <c r="L101">
        <v>0</v>
      </c>
    </row>
    <row r="102" spans="1:12" x14ac:dyDescent="0.25">
      <c r="A102">
        <v>1473</v>
      </c>
      <c r="B102" t="s">
        <v>12</v>
      </c>
      <c r="C102">
        <v>69</v>
      </c>
      <c r="D102">
        <v>1</v>
      </c>
      <c r="E102">
        <v>0</v>
      </c>
      <c r="F102" t="s">
        <v>13</v>
      </c>
      <c r="G102" t="s">
        <v>14</v>
      </c>
      <c r="H102" t="s">
        <v>15</v>
      </c>
      <c r="I102" t="s">
        <v>2141</v>
      </c>
      <c r="J102" t="s">
        <v>870</v>
      </c>
      <c r="K102" t="s">
        <v>29</v>
      </c>
      <c r="L102">
        <v>0</v>
      </c>
    </row>
    <row r="103" spans="1:12" x14ac:dyDescent="0.25">
      <c r="A103">
        <v>1486</v>
      </c>
      <c r="B103" t="s">
        <v>19</v>
      </c>
      <c r="C103">
        <v>33</v>
      </c>
      <c r="D103">
        <v>0</v>
      </c>
      <c r="E103">
        <v>0</v>
      </c>
      <c r="F103" t="s">
        <v>13</v>
      </c>
      <c r="G103" t="s">
        <v>14</v>
      </c>
      <c r="H103" t="s">
        <v>21</v>
      </c>
      <c r="I103" t="s">
        <v>1900</v>
      </c>
      <c r="J103" t="s">
        <v>953</v>
      </c>
      <c r="K103" t="s">
        <v>38</v>
      </c>
      <c r="L103">
        <v>0</v>
      </c>
    </row>
    <row r="104" spans="1:12" x14ac:dyDescent="0.25">
      <c r="A104">
        <v>1499</v>
      </c>
      <c r="B104" t="s">
        <v>19</v>
      </c>
      <c r="C104">
        <v>43</v>
      </c>
      <c r="D104">
        <v>0</v>
      </c>
      <c r="E104">
        <v>0</v>
      </c>
      <c r="F104" t="s">
        <v>13</v>
      </c>
      <c r="G104" t="s">
        <v>43</v>
      </c>
      <c r="H104" t="s">
        <v>21</v>
      </c>
      <c r="I104" t="s">
        <v>2174</v>
      </c>
      <c r="J104" t="s">
        <v>1184</v>
      </c>
      <c r="K104" t="s">
        <v>24</v>
      </c>
      <c r="L104">
        <v>0</v>
      </c>
    </row>
    <row r="105" spans="1:12" x14ac:dyDescent="0.25">
      <c r="A105">
        <v>1503</v>
      </c>
      <c r="B105" t="s">
        <v>12</v>
      </c>
      <c r="C105">
        <v>31</v>
      </c>
      <c r="D105">
        <v>0</v>
      </c>
      <c r="E105">
        <v>0</v>
      </c>
      <c r="F105" t="s">
        <v>34</v>
      </c>
      <c r="G105" t="s">
        <v>14</v>
      </c>
      <c r="H105" t="s">
        <v>15</v>
      </c>
      <c r="I105" t="s">
        <v>4195</v>
      </c>
      <c r="J105" t="s">
        <v>23</v>
      </c>
      <c r="K105" t="s">
        <v>29</v>
      </c>
      <c r="L105">
        <v>0</v>
      </c>
    </row>
    <row r="106" spans="1:12" x14ac:dyDescent="0.25">
      <c r="A106">
        <v>1505</v>
      </c>
      <c r="B106" t="s">
        <v>12</v>
      </c>
      <c r="C106">
        <v>71</v>
      </c>
      <c r="D106">
        <v>0</v>
      </c>
      <c r="E106">
        <v>1</v>
      </c>
      <c r="F106" t="s">
        <v>13</v>
      </c>
      <c r="G106" t="s">
        <v>20</v>
      </c>
      <c r="H106" t="s">
        <v>21</v>
      </c>
      <c r="I106" t="s">
        <v>2417</v>
      </c>
      <c r="J106" t="s">
        <v>380</v>
      </c>
      <c r="K106" t="s">
        <v>18</v>
      </c>
      <c r="L106">
        <v>0</v>
      </c>
    </row>
    <row r="107" spans="1:12" x14ac:dyDescent="0.25">
      <c r="A107">
        <v>1506</v>
      </c>
      <c r="B107" t="s">
        <v>19</v>
      </c>
      <c r="C107">
        <v>48</v>
      </c>
      <c r="D107">
        <v>0</v>
      </c>
      <c r="E107">
        <v>0</v>
      </c>
      <c r="F107" t="s">
        <v>34</v>
      </c>
      <c r="G107" t="s">
        <v>43</v>
      </c>
      <c r="H107" t="s">
        <v>15</v>
      </c>
      <c r="I107" t="s">
        <v>531</v>
      </c>
      <c r="J107" t="s">
        <v>532</v>
      </c>
      <c r="K107" t="s">
        <v>29</v>
      </c>
      <c r="L107">
        <v>0</v>
      </c>
    </row>
    <row r="108" spans="1:12" x14ac:dyDescent="0.25">
      <c r="A108">
        <v>1534</v>
      </c>
      <c r="B108" t="s">
        <v>19</v>
      </c>
      <c r="C108">
        <v>61</v>
      </c>
      <c r="D108">
        <v>0</v>
      </c>
      <c r="E108">
        <v>0</v>
      </c>
      <c r="F108" t="s">
        <v>13</v>
      </c>
      <c r="G108" t="s">
        <v>14</v>
      </c>
      <c r="H108" t="s">
        <v>21</v>
      </c>
      <c r="I108" t="s">
        <v>2880</v>
      </c>
      <c r="J108" t="s">
        <v>258</v>
      </c>
      <c r="K108" t="s">
        <v>29</v>
      </c>
      <c r="L108">
        <v>0</v>
      </c>
    </row>
    <row r="109" spans="1:12" x14ac:dyDescent="0.25">
      <c r="A109">
        <v>1552</v>
      </c>
      <c r="B109" t="s">
        <v>12</v>
      </c>
      <c r="C109">
        <v>73</v>
      </c>
      <c r="D109">
        <v>0</v>
      </c>
      <c r="E109">
        <v>0</v>
      </c>
      <c r="F109" t="s">
        <v>13</v>
      </c>
      <c r="G109" t="s">
        <v>14</v>
      </c>
      <c r="H109" t="s">
        <v>15</v>
      </c>
      <c r="I109" t="s">
        <v>3853</v>
      </c>
      <c r="J109" t="s">
        <v>380</v>
      </c>
      <c r="K109" t="s">
        <v>24</v>
      </c>
      <c r="L109">
        <v>0</v>
      </c>
    </row>
    <row r="110" spans="1:12" x14ac:dyDescent="0.25">
      <c r="A110">
        <v>1577</v>
      </c>
      <c r="B110" t="s">
        <v>19</v>
      </c>
      <c r="C110">
        <v>17</v>
      </c>
      <c r="D110">
        <v>0</v>
      </c>
      <c r="E110">
        <v>0</v>
      </c>
      <c r="F110" t="s">
        <v>34</v>
      </c>
      <c r="G110" t="s">
        <v>14</v>
      </c>
      <c r="H110" t="s">
        <v>15</v>
      </c>
      <c r="I110" t="s">
        <v>1648</v>
      </c>
      <c r="J110">
        <v>43</v>
      </c>
      <c r="K110" t="s">
        <v>38</v>
      </c>
      <c r="L110">
        <v>0</v>
      </c>
    </row>
    <row r="111" spans="1:12" x14ac:dyDescent="0.25">
      <c r="A111">
        <v>1625</v>
      </c>
      <c r="B111" t="s">
        <v>19</v>
      </c>
      <c r="C111">
        <v>13</v>
      </c>
      <c r="D111">
        <v>0</v>
      </c>
      <c r="E111">
        <v>0</v>
      </c>
      <c r="F111" t="s">
        <v>34</v>
      </c>
      <c r="G111" t="s">
        <v>275</v>
      </c>
      <c r="H111" t="s">
        <v>15</v>
      </c>
      <c r="I111" t="s">
        <v>1795</v>
      </c>
      <c r="J111" t="s">
        <v>36</v>
      </c>
      <c r="K111" t="s">
        <v>38</v>
      </c>
      <c r="L111">
        <v>0</v>
      </c>
    </row>
    <row r="112" spans="1:12" x14ac:dyDescent="0.25">
      <c r="A112">
        <v>1656</v>
      </c>
      <c r="B112" t="s">
        <v>12</v>
      </c>
      <c r="C112">
        <v>38</v>
      </c>
      <c r="D112">
        <v>0</v>
      </c>
      <c r="E112">
        <v>0</v>
      </c>
      <c r="F112" t="s">
        <v>13</v>
      </c>
      <c r="G112" t="s">
        <v>14</v>
      </c>
      <c r="H112" t="s">
        <v>15</v>
      </c>
      <c r="I112" t="s">
        <v>2619</v>
      </c>
      <c r="J112" t="s">
        <v>740</v>
      </c>
      <c r="K112" t="s">
        <v>24</v>
      </c>
      <c r="L112">
        <v>0</v>
      </c>
    </row>
    <row r="113" spans="1:12" x14ac:dyDescent="0.25">
      <c r="A113">
        <v>1665</v>
      </c>
      <c r="B113" t="s">
        <v>19</v>
      </c>
      <c r="C113">
        <v>79</v>
      </c>
      <c r="D113">
        <v>1</v>
      </c>
      <c r="E113">
        <v>0</v>
      </c>
      <c r="F113" t="s">
        <v>13</v>
      </c>
      <c r="G113" t="s">
        <v>20</v>
      </c>
      <c r="H113" t="s">
        <v>21</v>
      </c>
      <c r="I113" t="s">
        <v>30</v>
      </c>
      <c r="J113">
        <v>24</v>
      </c>
      <c r="K113" t="s">
        <v>24</v>
      </c>
      <c r="L113">
        <v>1</v>
      </c>
    </row>
    <row r="114" spans="1:12" x14ac:dyDescent="0.25">
      <c r="A114">
        <v>1666</v>
      </c>
      <c r="B114" t="s">
        <v>12</v>
      </c>
      <c r="C114">
        <v>70</v>
      </c>
      <c r="D114">
        <v>0</v>
      </c>
      <c r="E114">
        <v>0</v>
      </c>
      <c r="F114" t="s">
        <v>13</v>
      </c>
      <c r="G114" t="s">
        <v>43</v>
      </c>
      <c r="H114" t="s">
        <v>15</v>
      </c>
      <c r="I114" t="s">
        <v>2867</v>
      </c>
      <c r="J114" t="s">
        <v>23</v>
      </c>
      <c r="K114" t="s">
        <v>18</v>
      </c>
      <c r="L114">
        <v>0</v>
      </c>
    </row>
    <row r="115" spans="1:12" x14ac:dyDescent="0.25">
      <c r="A115">
        <v>1678</v>
      </c>
      <c r="B115" t="s">
        <v>19</v>
      </c>
      <c r="C115">
        <v>54</v>
      </c>
      <c r="D115">
        <v>1</v>
      </c>
      <c r="E115">
        <v>0</v>
      </c>
      <c r="F115" t="s">
        <v>13</v>
      </c>
      <c r="G115" t="s">
        <v>14</v>
      </c>
      <c r="H115" t="s">
        <v>21</v>
      </c>
      <c r="I115" t="s">
        <v>1547</v>
      </c>
      <c r="J115" t="s">
        <v>23</v>
      </c>
      <c r="K115" t="s">
        <v>24</v>
      </c>
      <c r="L115">
        <v>0</v>
      </c>
    </row>
    <row r="116" spans="1:12" x14ac:dyDescent="0.25">
      <c r="A116">
        <v>1679</v>
      </c>
      <c r="B116" t="s">
        <v>12</v>
      </c>
      <c r="C116">
        <v>35</v>
      </c>
      <c r="D116">
        <v>0</v>
      </c>
      <c r="E116">
        <v>0</v>
      </c>
      <c r="F116" t="s">
        <v>13</v>
      </c>
      <c r="G116" t="s">
        <v>14</v>
      </c>
      <c r="H116" t="s">
        <v>21</v>
      </c>
      <c r="I116" t="s">
        <v>2214</v>
      </c>
      <c r="J116" t="s">
        <v>23</v>
      </c>
      <c r="K116" t="s">
        <v>18</v>
      </c>
      <c r="L116">
        <v>0</v>
      </c>
    </row>
    <row r="117" spans="1:12" x14ac:dyDescent="0.25">
      <c r="A117">
        <v>1681</v>
      </c>
      <c r="B117" t="s">
        <v>19</v>
      </c>
      <c r="C117">
        <v>68</v>
      </c>
      <c r="D117">
        <v>0</v>
      </c>
      <c r="E117">
        <v>0</v>
      </c>
      <c r="F117" t="s">
        <v>34</v>
      </c>
      <c r="G117" t="s">
        <v>14</v>
      </c>
      <c r="H117" t="s">
        <v>15</v>
      </c>
      <c r="I117" t="s">
        <v>2952</v>
      </c>
      <c r="J117" t="s">
        <v>23</v>
      </c>
      <c r="K117" t="s">
        <v>29</v>
      </c>
      <c r="L117">
        <v>0</v>
      </c>
    </row>
    <row r="118" spans="1:12" x14ac:dyDescent="0.25">
      <c r="A118">
        <v>1686</v>
      </c>
      <c r="B118" t="s">
        <v>19</v>
      </c>
      <c r="C118">
        <v>29</v>
      </c>
      <c r="D118">
        <v>0</v>
      </c>
      <c r="E118">
        <v>0</v>
      </c>
      <c r="F118" t="s">
        <v>34</v>
      </c>
      <c r="G118" t="s">
        <v>14</v>
      </c>
      <c r="H118" t="s">
        <v>15</v>
      </c>
      <c r="I118" t="s">
        <v>490</v>
      </c>
      <c r="J118" t="s">
        <v>491</v>
      </c>
      <c r="K118" t="s">
        <v>24</v>
      </c>
      <c r="L118">
        <v>0</v>
      </c>
    </row>
    <row r="119" spans="1:12" x14ac:dyDescent="0.25">
      <c r="A119">
        <v>1696</v>
      </c>
      <c r="B119" t="s">
        <v>19</v>
      </c>
      <c r="C119">
        <v>43</v>
      </c>
      <c r="D119">
        <v>0</v>
      </c>
      <c r="E119">
        <v>0</v>
      </c>
      <c r="F119" t="s">
        <v>13</v>
      </c>
      <c r="G119" t="s">
        <v>14</v>
      </c>
      <c r="H119" t="s">
        <v>15</v>
      </c>
      <c r="I119" t="s">
        <v>4119</v>
      </c>
      <c r="J119" t="s">
        <v>3855</v>
      </c>
      <c r="K119" t="s">
        <v>29</v>
      </c>
      <c r="L119">
        <v>0</v>
      </c>
    </row>
    <row r="120" spans="1:12" x14ac:dyDescent="0.25">
      <c r="A120">
        <v>1703</v>
      </c>
      <c r="B120" t="s">
        <v>19</v>
      </c>
      <c r="C120">
        <v>52</v>
      </c>
      <c r="D120">
        <v>0</v>
      </c>
      <c r="E120">
        <v>0</v>
      </c>
      <c r="F120" t="s">
        <v>13</v>
      </c>
      <c r="G120" t="s">
        <v>14</v>
      </c>
      <c r="H120" t="s">
        <v>15</v>
      </c>
      <c r="I120" t="s">
        <v>511</v>
      </c>
      <c r="J120" t="s">
        <v>512</v>
      </c>
      <c r="K120" t="s">
        <v>18</v>
      </c>
      <c r="L120">
        <v>0</v>
      </c>
    </row>
    <row r="121" spans="1:12" x14ac:dyDescent="0.25">
      <c r="A121">
        <v>1731</v>
      </c>
      <c r="B121" t="s">
        <v>19</v>
      </c>
      <c r="C121">
        <v>80</v>
      </c>
      <c r="D121">
        <v>0</v>
      </c>
      <c r="E121">
        <v>0</v>
      </c>
      <c r="F121" t="s">
        <v>34</v>
      </c>
      <c r="G121" t="s">
        <v>20</v>
      </c>
      <c r="H121" t="s">
        <v>15</v>
      </c>
      <c r="I121" t="s">
        <v>2692</v>
      </c>
      <c r="J121" t="s">
        <v>93</v>
      </c>
      <c r="K121" t="s">
        <v>24</v>
      </c>
      <c r="L121">
        <v>0</v>
      </c>
    </row>
    <row r="122" spans="1:12" x14ac:dyDescent="0.25">
      <c r="A122">
        <v>1737</v>
      </c>
      <c r="B122" t="s">
        <v>19</v>
      </c>
      <c r="C122">
        <v>16</v>
      </c>
      <c r="D122">
        <v>0</v>
      </c>
      <c r="E122">
        <v>0</v>
      </c>
      <c r="F122" t="s">
        <v>34</v>
      </c>
      <c r="G122" t="s">
        <v>14</v>
      </c>
      <c r="H122" t="s">
        <v>21</v>
      </c>
      <c r="I122" t="s">
        <v>2988</v>
      </c>
      <c r="J122" t="s">
        <v>356</v>
      </c>
      <c r="K122" t="s">
        <v>24</v>
      </c>
      <c r="L122">
        <v>0</v>
      </c>
    </row>
    <row r="123" spans="1:12" x14ac:dyDescent="0.25">
      <c r="A123">
        <v>1741</v>
      </c>
      <c r="B123" t="s">
        <v>12</v>
      </c>
      <c r="C123">
        <v>77</v>
      </c>
      <c r="D123">
        <v>0</v>
      </c>
      <c r="E123">
        <v>0</v>
      </c>
      <c r="F123" t="s">
        <v>13</v>
      </c>
      <c r="G123" t="s">
        <v>14</v>
      </c>
      <c r="H123" t="s">
        <v>15</v>
      </c>
      <c r="I123" t="s">
        <v>2053</v>
      </c>
      <c r="J123" t="s">
        <v>23</v>
      </c>
      <c r="K123" t="s">
        <v>18</v>
      </c>
      <c r="L123">
        <v>0</v>
      </c>
    </row>
    <row r="124" spans="1:12" x14ac:dyDescent="0.25">
      <c r="A124">
        <v>1772</v>
      </c>
      <c r="B124" t="s">
        <v>19</v>
      </c>
      <c r="C124">
        <v>64</v>
      </c>
      <c r="D124">
        <v>0</v>
      </c>
      <c r="E124">
        <v>0</v>
      </c>
      <c r="F124" t="s">
        <v>13</v>
      </c>
      <c r="G124" t="s">
        <v>43</v>
      </c>
      <c r="H124" t="s">
        <v>15</v>
      </c>
      <c r="I124" t="s">
        <v>3320</v>
      </c>
      <c r="J124" t="s">
        <v>116</v>
      </c>
      <c r="K124" t="s">
        <v>24</v>
      </c>
      <c r="L124">
        <v>0</v>
      </c>
    </row>
    <row r="125" spans="1:12" x14ac:dyDescent="0.25">
      <c r="A125">
        <v>1818</v>
      </c>
      <c r="B125" t="s">
        <v>19</v>
      </c>
      <c r="C125">
        <v>30</v>
      </c>
      <c r="D125">
        <v>0</v>
      </c>
      <c r="E125">
        <v>0</v>
      </c>
      <c r="F125" t="s">
        <v>34</v>
      </c>
      <c r="G125" t="s">
        <v>43</v>
      </c>
      <c r="H125" t="s">
        <v>15</v>
      </c>
      <c r="I125" t="s">
        <v>378</v>
      </c>
      <c r="J125" t="s">
        <v>23</v>
      </c>
      <c r="K125" t="s">
        <v>29</v>
      </c>
      <c r="L125">
        <v>0</v>
      </c>
    </row>
    <row r="126" spans="1:12" x14ac:dyDescent="0.25">
      <c r="A126">
        <v>1821</v>
      </c>
      <c r="B126" t="s">
        <v>19</v>
      </c>
      <c r="C126">
        <v>54</v>
      </c>
      <c r="D126">
        <v>0</v>
      </c>
      <c r="E126">
        <v>0</v>
      </c>
      <c r="F126" t="s">
        <v>13</v>
      </c>
      <c r="G126" t="s">
        <v>14</v>
      </c>
      <c r="H126" t="s">
        <v>15</v>
      </c>
      <c r="I126" t="s">
        <v>1244</v>
      </c>
      <c r="J126" t="s">
        <v>834</v>
      </c>
      <c r="K126" t="s">
        <v>24</v>
      </c>
      <c r="L126">
        <v>0</v>
      </c>
    </row>
    <row r="127" spans="1:12" x14ac:dyDescent="0.25">
      <c r="A127">
        <v>1825</v>
      </c>
      <c r="B127" t="s">
        <v>12</v>
      </c>
      <c r="C127">
        <v>33</v>
      </c>
      <c r="D127">
        <v>0</v>
      </c>
      <c r="E127">
        <v>0</v>
      </c>
      <c r="F127" t="s">
        <v>13</v>
      </c>
      <c r="G127" t="s">
        <v>20</v>
      </c>
      <c r="H127" t="s">
        <v>15</v>
      </c>
      <c r="I127" t="s">
        <v>2923</v>
      </c>
      <c r="J127" t="s">
        <v>220</v>
      </c>
      <c r="K127" t="s">
        <v>29</v>
      </c>
      <c r="L127">
        <v>0</v>
      </c>
    </row>
    <row r="128" spans="1:12" x14ac:dyDescent="0.25">
      <c r="A128">
        <v>1836</v>
      </c>
      <c r="B128" t="s">
        <v>19</v>
      </c>
      <c r="C128">
        <v>51</v>
      </c>
      <c r="D128">
        <v>1</v>
      </c>
      <c r="E128">
        <v>0</v>
      </c>
      <c r="F128" t="s">
        <v>13</v>
      </c>
      <c r="G128" t="s">
        <v>14</v>
      </c>
      <c r="H128" t="s">
        <v>15</v>
      </c>
      <c r="I128" t="s">
        <v>378</v>
      </c>
      <c r="J128" t="s">
        <v>225</v>
      </c>
      <c r="K128" t="s">
        <v>24</v>
      </c>
      <c r="L128">
        <v>1</v>
      </c>
    </row>
    <row r="129" spans="1:12" x14ac:dyDescent="0.25">
      <c r="A129">
        <v>1842</v>
      </c>
      <c r="B129" t="s">
        <v>12</v>
      </c>
      <c r="C129">
        <v>58</v>
      </c>
      <c r="D129">
        <v>0</v>
      </c>
      <c r="E129">
        <v>0</v>
      </c>
      <c r="F129" t="s">
        <v>13</v>
      </c>
      <c r="G129" t="s">
        <v>14</v>
      </c>
      <c r="H129" t="s">
        <v>15</v>
      </c>
      <c r="I129">
        <v>94</v>
      </c>
      <c r="J129" t="s">
        <v>23</v>
      </c>
      <c r="K129" t="s">
        <v>38</v>
      </c>
      <c r="L129">
        <v>0</v>
      </c>
    </row>
    <row r="130" spans="1:12" x14ac:dyDescent="0.25">
      <c r="A130">
        <v>1845</v>
      </c>
      <c r="B130" t="s">
        <v>19</v>
      </c>
      <c r="C130">
        <v>63</v>
      </c>
      <c r="D130">
        <v>0</v>
      </c>
      <c r="E130">
        <v>0</v>
      </c>
      <c r="F130" t="s">
        <v>13</v>
      </c>
      <c r="G130" t="s">
        <v>14</v>
      </c>
      <c r="H130" t="s">
        <v>15</v>
      </c>
      <c r="I130" t="s">
        <v>100</v>
      </c>
      <c r="J130" t="s">
        <v>23</v>
      </c>
      <c r="K130" t="s">
        <v>18</v>
      </c>
      <c r="L130">
        <v>1</v>
      </c>
    </row>
    <row r="131" spans="1:12" x14ac:dyDescent="0.25">
      <c r="A131">
        <v>1847</v>
      </c>
      <c r="B131" t="s">
        <v>19</v>
      </c>
      <c r="C131">
        <v>20</v>
      </c>
      <c r="D131">
        <v>0</v>
      </c>
      <c r="E131">
        <v>0</v>
      </c>
      <c r="F131" t="s">
        <v>34</v>
      </c>
      <c r="G131" t="s">
        <v>43</v>
      </c>
      <c r="H131" t="s">
        <v>21</v>
      </c>
      <c r="I131" t="s">
        <v>1670</v>
      </c>
      <c r="J131" t="s">
        <v>23</v>
      </c>
      <c r="K131" t="s">
        <v>24</v>
      </c>
      <c r="L131">
        <v>0</v>
      </c>
    </row>
    <row r="132" spans="1:12" x14ac:dyDescent="0.25">
      <c r="A132">
        <v>1893</v>
      </c>
      <c r="B132" t="s">
        <v>19</v>
      </c>
      <c r="C132">
        <v>38</v>
      </c>
      <c r="D132">
        <v>0</v>
      </c>
      <c r="E132">
        <v>0</v>
      </c>
      <c r="F132" t="s">
        <v>13</v>
      </c>
      <c r="G132" t="s">
        <v>14</v>
      </c>
      <c r="H132" t="s">
        <v>15</v>
      </c>
      <c r="I132" t="s">
        <v>1375</v>
      </c>
      <c r="J132" t="s">
        <v>1376</v>
      </c>
      <c r="K132" t="s">
        <v>18</v>
      </c>
      <c r="L132">
        <v>0</v>
      </c>
    </row>
    <row r="133" spans="1:12" x14ac:dyDescent="0.25">
      <c r="A133">
        <v>1924</v>
      </c>
      <c r="B133" t="s">
        <v>12</v>
      </c>
      <c r="C133">
        <v>54</v>
      </c>
      <c r="D133">
        <v>0</v>
      </c>
      <c r="E133">
        <v>0</v>
      </c>
      <c r="F133" t="s">
        <v>13</v>
      </c>
      <c r="G133" t="s">
        <v>14</v>
      </c>
      <c r="H133" t="s">
        <v>21</v>
      </c>
      <c r="I133" t="s">
        <v>2587</v>
      </c>
      <c r="J133" t="s">
        <v>23</v>
      </c>
      <c r="K133" t="s">
        <v>24</v>
      </c>
      <c r="L133">
        <v>0</v>
      </c>
    </row>
    <row r="134" spans="1:12" x14ac:dyDescent="0.25">
      <c r="A134">
        <v>1989</v>
      </c>
      <c r="B134" t="s">
        <v>12</v>
      </c>
      <c r="C134">
        <v>37</v>
      </c>
      <c r="D134">
        <v>0</v>
      </c>
      <c r="E134">
        <v>0</v>
      </c>
      <c r="F134" t="s">
        <v>13</v>
      </c>
      <c r="G134" t="s">
        <v>14</v>
      </c>
      <c r="H134" t="s">
        <v>21</v>
      </c>
      <c r="I134" t="s">
        <v>4079</v>
      </c>
      <c r="J134" t="s">
        <v>23</v>
      </c>
      <c r="K134" t="s">
        <v>29</v>
      </c>
      <c r="L134">
        <v>0</v>
      </c>
    </row>
    <row r="135" spans="1:12" x14ac:dyDescent="0.25">
      <c r="A135">
        <v>2005</v>
      </c>
      <c r="B135" t="s">
        <v>12</v>
      </c>
      <c r="C135">
        <v>78</v>
      </c>
      <c r="D135">
        <v>0</v>
      </c>
      <c r="E135">
        <v>1</v>
      </c>
      <c r="F135" t="s">
        <v>13</v>
      </c>
      <c r="G135" t="s">
        <v>20</v>
      </c>
      <c r="H135" t="s">
        <v>15</v>
      </c>
      <c r="I135" t="s">
        <v>2634</v>
      </c>
      <c r="J135" t="s">
        <v>70</v>
      </c>
      <c r="K135" t="s">
        <v>18</v>
      </c>
      <c r="L135">
        <v>0</v>
      </c>
    </row>
    <row r="136" spans="1:12" x14ac:dyDescent="0.25">
      <c r="A136">
        <v>2013</v>
      </c>
      <c r="B136" t="s">
        <v>12</v>
      </c>
      <c r="C136">
        <v>14</v>
      </c>
      <c r="D136">
        <v>0</v>
      </c>
      <c r="E136">
        <v>0</v>
      </c>
      <c r="F136" t="s">
        <v>34</v>
      </c>
      <c r="G136" t="s">
        <v>14</v>
      </c>
      <c r="H136" t="s">
        <v>21</v>
      </c>
      <c r="I136" t="s">
        <v>2745</v>
      </c>
      <c r="J136" t="s">
        <v>23</v>
      </c>
      <c r="K136" t="s">
        <v>24</v>
      </c>
      <c r="L136">
        <v>0</v>
      </c>
    </row>
    <row r="137" spans="1:12" x14ac:dyDescent="0.25">
      <c r="A137">
        <v>2019</v>
      </c>
      <c r="B137" t="s">
        <v>12</v>
      </c>
      <c r="C137">
        <v>20</v>
      </c>
      <c r="D137">
        <v>0</v>
      </c>
      <c r="E137">
        <v>0</v>
      </c>
      <c r="F137" t="s">
        <v>34</v>
      </c>
      <c r="G137" t="s">
        <v>14</v>
      </c>
      <c r="H137" t="s">
        <v>21</v>
      </c>
      <c r="I137" t="s">
        <v>2042</v>
      </c>
      <c r="J137" t="s">
        <v>23</v>
      </c>
      <c r="K137" t="s">
        <v>38</v>
      </c>
      <c r="L137">
        <v>0</v>
      </c>
    </row>
    <row r="138" spans="1:12" x14ac:dyDescent="0.25">
      <c r="A138">
        <v>2029</v>
      </c>
      <c r="B138" t="s">
        <v>19</v>
      </c>
      <c r="C138">
        <v>40</v>
      </c>
      <c r="D138">
        <v>0</v>
      </c>
      <c r="E138">
        <v>0</v>
      </c>
      <c r="F138" t="s">
        <v>13</v>
      </c>
      <c r="G138" t="s">
        <v>14</v>
      </c>
      <c r="H138" t="s">
        <v>21</v>
      </c>
      <c r="I138" t="s">
        <v>3453</v>
      </c>
      <c r="J138">
        <v>38</v>
      </c>
      <c r="K138" t="s">
        <v>24</v>
      </c>
      <c r="L138">
        <v>0</v>
      </c>
    </row>
    <row r="139" spans="1:12" x14ac:dyDescent="0.25">
      <c r="A139">
        <v>2044</v>
      </c>
      <c r="B139" t="s">
        <v>19</v>
      </c>
      <c r="C139">
        <v>70</v>
      </c>
      <c r="D139">
        <v>0</v>
      </c>
      <c r="E139">
        <v>1</v>
      </c>
      <c r="F139" t="s">
        <v>13</v>
      </c>
      <c r="G139" t="s">
        <v>20</v>
      </c>
      <c r="H139" t="s">
        <v>21</v>
      </c>
      <c r="I139" t="s">
        <v>4029</v>
      </c>
      <c r="J139" t="s">
        <v>23</v>
      </c>
      <c r="K139" t="s">
        <v>38</v>
      </c>
      <c r="L139">
        <v>0</v>
      </c>
    </row>
    <row r="140" spans="1:12" x14ac:dyDescent="0.25">
      <c r="A140">
        <v>2070</v>
      </c>
      <c r="B140" t="s">
        <v>12</v>
      </c>
      <c r="C140">
        <v>52</v>
      </c>
      <c r="D140">
        <v>0</v>
      </c>
      <c r="E140">
        <v>0</v>
      </c>
      <c r="F140" t="s">
        <v>13</v>
      </c>
      <c r="G140" t="s">
        <v>14</v>
      </c>
      <c r="H140" t="s">
        <v>15</v>
      </c>
      <c r="I140" t="s">
        <v>2106</v>
      </c>
      <c r="J140" t="s">
        <v>363</v>
      </c>
      <c r="K140" t="s">
        <v>29</v>
      </c>
      <c r="L140">
        <v>0</v>
      </c>
    </row>
    <row r="141" spans="1:12" x14ac:dyDescent="0.25">
      <c r="A141">
        <v>2082</v>
      </c>
      <c r="B141" t="s">
        <v>12</v>
      </c>
      <c r="C141">
        <v>35</v>
      </c>
      <c r="D141">
        <v>0</v>
      </c>
      <c r="E141">
        <v>0</v>
      </c>
      <c r="F141" t="s">
        <v>13</v>
      </c>
      <c r="G141" t="s">
        <v>14</v>
      </c>
      <c r="H141" t="s">
        <v>21</v>
      </c>
      <c r="I141" t="s">
        <v>1473</v>
      </c>
      <c r="J141" t="s">
        <v>23</v>
      </c>
      <c r="K141" t="s">
        <v>18</v>
      </c>
      <c r="L141">
        <v>0</v>
      </c>
    </row>
    <row r="142" spans="1:12" x14ac:dyDescent="0.25">
      <c r="A142">
        <v>2092</v>
      </c>
      <c r="B142" t="s">
        <v>19</v>
      </c>
      <c r="C142">
        <v>37</v>
      </c>
      <c r="D142">
        <v>0</v>
      </c>
      <c r="E142">
        <v>0</v>
      </c>
      <c r="F142" t="s">
        <v>13</v>
      </c>
      <c r="G142" t="s">
        <v>14</v>
      </c>
      <c r="H142" t="s">
        <v>21</v>
      </c>
      <c r="I142" t="s">
        <v>1616</v>
      </c>
      <c r="J142" t="s">
        <v>251</v>
      </c>
      <c r="K142" t="s">
        <v>24</v>
      </c>
      <c r="L142">
        <v>0</v>
      </c>
    </row>
    <row r="143" spans="1:12" x14ac:dyDescent="0.25">
      <c r="A143">
        <v>2109</v>
      </c>
      <c r="B143" t="s">
        <v>19</v>
      </c>
      <c r="C143">
        <v>8</v>
      </c>
      <c r="D143">
        <v>0</v>
      </c>
      <c r="E143">
        <v>0</v>
      </c>
      <c r="F143" t="s">
        <v>34</v>
      </c>
      <c r="G143" t="s">
        <v>275</v>
      </c>
      <c r="H143" t="s">
        <v>15</v>
      </c>
      <c r="I143" t="s">
        <v>3637</v>
      </c>
      <c r="J143" t="s">
        <v>42</v>
      </c>
      <c r="K143" t="s">
        <v>38</v>
      </c>
      <c r="L143">
        <v>0</v>
      </c>
    </row>
    <row r="144" spans="1:12" x14ac:dyDescent="0.25">
      <c r="A144">
        <v>2138</v>
      </c>
      <c r="B144" t="s">
        <v>12</v>
      </c>
      <c r="C144">
        <v>58</v>
      </c>
      <c r="D144">
        <v>0</v>
      </c>
      <c r="E144">
        <v>0</v>
      </c>
      <c r="F144" t="s">
        <v>13</v>
      </c>
      <c r="G144" t="s">
        <v>43</v>
      </c>
      <c r="H144" t="s">
        <v>15</v>
      </c>
      <c r="I144" t="s">
        <v>4169</v>
      </c>
      <c r="J144" t="s">
        <v>23</v>
      </c>
      <c r="K144" t="s">
        <v>24</v>
      </c>
      <c r="L144">
        <v>0</v>
      </c>
    </row>
    <row r="145" spans="1:12" x14ac:dyDescent="0.25">
      <c r="A145">
        <v>2182</v>
      </c>
      <c r="B145" t="s">
        <v>19</v>
      </c>
      <c r="C145">
        <v>80</v>
      </c>
      <c r="D145">
        <v>1</v>
      </c>
      <c r="E145">
        <v>0</v>
      </c>
      <c r="F145" t="s">
        <v>13</v>
      </c>
      <c r="G145" t="s">
        <v>20</v>
      </c>
      <c r="H145" t="s">
        <v>21</v>
      </c>
      <c r="I145" t="s">
        <v>290</v>
      </c>
      <c r="J145" t="s">
        <v>256</v>
      </c>
      <c r="K145" t="s">
        <v>18</v>
      </c>
      <c r="L145">
        <v>1</v>
      </c>
    </row>
    <row r="146" spans="1:12" x14ac:dyDescent="0.25">
      <c r="A146">
        <v>2209</v>
      </c>
      <c r="B146" t="s">
        <v>19</v>
      </c>
      <c r="C146">
        <v>47</v>
      </c>
      <c r="D146">
        <v>0</v>
      </c>
      <c r="E146">
        <v>0</v>
      </c>
      <c r="F146" t="s">
        <v>13</v>
      </c>
      <c r="G146" t="s">
        <v>43</v>
      </c>
      <c r="H146" t="s">
        <v>15</v>
      </c>
      <c r="I146" t="s">
        <v>2008</v>
      </c>
      <c r="J146" t="s">
        <v>440</v>
      </c>
      <c r="K146" t="s">
        <v>29</v>
      </c>
      <c r="L146">
        <v>0</v>
      </c>
    </row>
    <row r="147" spans="1:12" x14ac:dyDescent="0.25">
      <c r="A147">
        <v>2218</v>
      </c>
      <c r="B147" t="s">
        <v>12</v>
      </c>
      <c r="C147">
        <v>42</v>
      </c>
      <c r="D147">
        <v>0</v>
      </c>
      <c r="E147">
        <v>0</v>
      </c>
      <c r="F147" t="s">
        <v>13</v>
      </c>
      <c r="G147" t="s">
        <v>14</v>
      </c>
      <c r="H147" t="s">
        <v>21</v>
      </c>
      <c r="I147" t="s">
        <v>2735</v>
      </c>
      <c r="J147" t="s">
        <v>471</v>
      </c>
      <c r="K147" t="s">
        <v>29</v>
      </c>
      <c r="L147">
        <v>0</v>
      </c>
    </row>
    <row r="148" spans="1:12" x14ac:dyDescent="0.25">
      <c r="A148">
        <v>2244</v>
      </c>
      <c r="B148" t="s">
        <v>12</v>
      </c>
      <c r="C148">
        <v>44</v>
      </c>
      <c r="D148">
        <v>0</v>
      </c>
      <c r="E148">
        <v>0</v>
      </c>
      <c r="F148" t="s">
        <v>13</v>
      </c>
      <c r="G148" t="s">
        <v>14</v>
      </c>
      <c r="H148" t="s">
        <v>15</v>
      </c>
      <c r="I148" t="s">
        <v>2473</v>
      </c>
      <c r="J148" t="s">
        <v>52</v>
      </c>
      <c r="K148" t="s">
        <v>24</v>
      </c>
      <c r="L148">
        <v>0</v>
      </c>
    </row>
    <row r="149" spans="1:12" x14ac:dyDescent="0.25">
      <c r="A149">
        <v>2265</v>
      </c>
      <c r="B149" t="s">
        <v>12</v>
      </c>
      <c r="C149">
        <v>49</v>
      </c>
      <c r="D149">
        <v>0</v>
      </c>
      <c r="E149">
        <v>0</v>
      </c>
      <c r="F149" t="s">
        <v>13</v>
      </c>
      <c r="G149" t="s">
        <v>14</v>
      </c>
      <c r="H149" t="s">
        <v>21</v>
      </c>
      <c r="I149" t="s">
        <v>2357</v>
      </c>
      <c r="J149" t="s">
        <v>23</v>
      </c>
      <c r="K149" t="s">
        <v>29</v>
      </c>
      <c r="L149">
        <v>0</v>
      </c>
    </row>
    <row r="150" spans="1:12" x14ac:dyDescent="0.25">
      <c r="A150">
        <v>2267</v>
      </c>
      <c r="B150" t="s">
        <v>19</v>
      </c>
      <c r="C150">
        <v>31</v>
      </c>
      <c r="D150">
        <v>0</v>
      </c>
      <c r="E150">
        <v>0</v>
      </c>
      <c r="F150" t="s">
        <v>13</v>
      </c>
      <c r="G150" t="s">
        <v>20</v>
      </c>
      <c r="H150" t="s">
        <v>15</v>
      </c>
      <c r="I150" t="s">
        <v>1377</v>
      </c>
      <c r="J150" t="s">
        <v>261</v>
      </c>
      <c r="K150" t="s">
        <v>24</v>
      </c>
      <c r="L150">
        <v>0</v>
      </c>
    </row>
    <row r="151" spans="1:12" x14ac:dyDescent="0.25">
      <c r="A151">
        <v>2275</v>
      </c>
      <c r="B151" t="s">
        <v>19</v>
      </c>
      <c r="C151">
        <v>47</v>
      </c>
      <c r="D151">
        <v>0</v>
      </c>
      <c r="E151">
        <v>0</v>
      </c>
      <c r="F151" t="s">
        <v>13</v>
      </c>
      <c r="G151" t="s">
        <v>14</v>
      </c>
      <c r="H151" t="s">
        <v>15</v>
      </c>
      <c r="I151" t="s">
        <v>648</v>
      </c>
      <c r="J151" t="s">
        <v>742</v>
      </c>
      <c r="K151" t="s">
        <v>29</v>
      </c>
      <c r="L151">
        <v>0</v>
      </c>
    </row>
    <row r="152" spans="1:12" x14ac:dyDescent="0.25">
      <c r="A152">
        <v>2291</v>
      </c>
      <c r="B152" t="s">
        <v>19</v>
      </c>
      <c r="C152">
        <v>80</v>
      </c>
      <c r="D152">
        <v>1</v>
      </c>
      <c r="E152">
        <v>0</v>
      </c>
      <c r="F152" t="s">
        <v>13</v>
      </c>
      <c r="G152" t="s">
        <v>20</v>
      </c>
      <c r="H152" t="s">
        <v>15</v>
      </c>
      <c r="I152">
        <v>218</v>
      </c>
      <c r="J152" t="s">
        <v>1201</v>
      </c>
      <c r="K152" t="s">
        <v>38</v>
      </c>
      <c r="L152">
        <v>0</v>
      </c>
    </row>
    <row r="153" spans="1:12" x14ac:dyDescent="0.25">
      <c r="A153">
        <v>2296</v>
      </c>
      <c r="B153" t="s">
        <v>12</v>
      </c>
      <c r="C153">
        <v>78</v>
      </c>
      <c r="D153">
        <v>1</v>
      </c>
      <c r="E153">
        <v>0</v>
      </c>
      <c r="F153" t="s">
        <v>13</v>
      </c>
      <c r="G153" t="s">
        <v>20</v>
      </c>
      <c r="H153" t="s">
        <v>15</v>
      </c>
      <c r="I153" t="s">
        <v>336</v>
      </c>
      <c r="J153" t="s">
        <v>23</v>
      </c>
      <c r="K153" t="s">
        <v>38</v>
      </c>
      <c r="L153">
        <v>0</v>
      </c>
    </row>
    <row r="154" spans="1:12" x14ac:dyDescent="0.25">
      <c r="A154">
        <v>2304</v>
      </c>
      <c r="B154" t="s">
        <v>12</v>
      </c>
      <c r="C154">
        <v>51</v>
      </c>
      <c r="D154">
        <v>0</v>
      </c>
      <c r="E154">
        <v>0</v>
      </c>
      <c r="F154" t="s">
        <v>13</v>
      </c>
      <c r="G154" t="s">
        <v>43</v>
      </c>
      <c r="H154" t="s">
        <v>21</v>
      </c>
      <c r="I154" t="s">
        <v>3892</v>
      </c>
      <c r="J154" t="s">
        <v>498</v>
      </c>
      <c r="K154" t="s">
        <v>29</v>
      </c>
      <c r="L154">
        <v>0</v>
      </c>
    </row>
    <row r="155" spans="1:12" x14ac:dyDescent="0.25">
      <c r="A155">
        <v>2313</v>
      </c>
      <c r="B155" t="s">
        <v>19</v>
      </c>
      <c r="C155">
        <v>75</v>
      </c>
      <c r="D155">
        <v>0</v>
      </c>
      <c r="E155">
        <v>1</v>
      </c>
      <c r="F155" t="s">
        <v>13</v>
      </c>
      <c r="G155" t="s">
        <v>20</v>
      </c>
      <c r="H155" t="s">
        <v>15</v>
      </c>
      <c r="I155" t="s">
        <v>3545</v>
      </c>
      <c r="J155" t="s">
        <v>23</v>
      </c>
      <c r="K155" t="s">
        <v>29</v>
      </c>
      <c r="L155">
        <v>0</v>
      </c>
    </row>
    <row r="156" spans="1:12" x14ac:dyDescent="0.25">
      <c r="A156">
        <v>2314</v>
      </c>
      <c r="B156" t="s">
        <v>12</v>
      </c>
      <c r="C156">
        <v>52</v>
      </c>
      <c r="D156">
        <v>0</v>
      </c>
      <c r="E156">
        <v>0</v>
      </c>
      <c r="F156" t="s">
        <v>13</v>
      </c>
      <c r="G156" t="s">
        <v>14</v>
      </c>
      <c r="H156" t="s">
        <v>15</v>
      </c>
      <c r="I156" t="s">
        <v>1110</v>
      </c>
      <c r="J156" t="s">
        <v>23</v>
      </c>
      <c r="K156" t="s">
        <v>29</v>
      </c>
      <c r="L156">
        <v>0</v>
      </c>
    </row>
    <row r="157" spans="1:12" x14ac:dyDescent="0.25">
      <c r="A157">
        <v>2326</v>
      </c>
      <c r="B157" t="s">
        <v>19</v>
      </c>
      <c r="C157">
        <v>67</v>
      </c>
      <c r="D157">
        <v>1</v>
      </c>
      <c r="E157">
        <v>0</v>
      </c>
      <c r="F157" t="s">
        <v>13</v>
      </c>
      <c r="G157" t="s">
        <v>14</v>
      </c>
      <c r="H157" t="s">
        <v>21</v>
      </c>
      <c r="I157" t="s">
        <v>143</v>
      </c>
      <c r="J157" t="s">
        <v>144</v>
      </c>
      <c r="K157" t="s">
        <v>18</v>
      </c>
      <c r="L157">
        <v>1</v>
      </c>
    </row>
    <row r="158" spans="1:12" x14ac:dyDescent="0.25">
      <c r="A158">
        <v>2327</v>
      </c>
      <c r="B158" t="s">
        <v>19</v>
      </c>
      <c r="C158">
        <v>25</v>
      </c>
      <c r="D158">
        <v>0</v>
      </c>
      <c r="E158">
        <v>0</v>
      </c>
      <c r="F158" t="s">
        <v>34</v>
      </c>
      <c r="G158" t="s">
        <v>14</v>
      </c>
      <c r="H158" t="s">
        <v>21</v>
      </c>
      <c r="I158" t="s">
        <v>1287</v>
      </c>
      <c r="J158" t="s">
        <v>346</v>
      </c>
      <c r="K158" t="s">
        <v>38</v>
      </c>
      <c r="L158">
        <v>0</v>
      </c>
    </row>
    <row r="159" spans="1:12" x14ac:dyDescent="0.25">
      <c r="A159">
        <v>2346</v>
      </c>
      <c r="B159" t="s">
        <v>12</v>
      </c>
      <c r="C159">
        <v>58</v>
      </c>
      <c r="D159">
        <v>0</v>
      </c>
      <c r="E159">
        <v>0</v>
      </c>
      <c r="F159" t="s">
        <v>13</v>
      </c>
      <c r="G159" t="s">
        <v>14</v>
      </c>
      <c r="H159" t="s">
        <v>15</v>
      </c>
      <c r="I159" t="s">
        <v>196</v>
      </c>
      <c r="J159" t="s">
        <v>23</v>
      </c>
      <c r="K159" t="s">
        <v>29</v>
      </c>
      <c r="L159">
        <v>1</v>
      </c>
    </row>
    <row r="160" spans="1:12" x14ac:dyDescent="0.25">
      <c r="A160">
        <v>2374</v>
      </c>
      <c r="B160" t="s">
        <v>12</v>
      </c>
      <c r="C160">
        <v>60</v>
      </c>
      <c r="D160">
        <v>1</v>
      </c>
      <c r="E160">
        <v>0</v>
      </c>
      <c r="F160" t="s">
        <v>13</v>
      </c>
      <c r="G160" t="s">
        <v>14</v>
      </c>
      <c r="H160" t="s">
        <v>21</v>
      </c>
      <c r="I160" t="s">
        <v>595</v>
      </c>
      <c r="J160">
        <v>36</v>
      </c>
      <c r="K160" t="s">
        <v>24</v>
      </c>
      <c r="L160">
        <v>0</v>
      </c>
    </row>
    <row r="161" spans="1:12" x14ac:dyDescent="0.25">
      <c r="A161">
        <v>2390</v>
      </c>
      <c r="B161" t="s">
        <v>12</v>
      </c>
      <c r="C161">
        <v>78</v>
      </c>
      <c r="D161">
        <v>0</v>
      </c>
      <c r="E161">
        <v>0</v>
      </c>
      <c r="F161" t="s">
        <v>13</v>
      </c>
      <c r="G161" t="s">
        <v>20</v>
      </c>
      <c r="H161" t="s">
        <v>15</v>
      </c>
      <c r="I161" t="s">
        <v>348</v>
      </c>
      <c r="J161" t="s">
        <v>210</v>
      </c>
      <c r="K161" t="s">
        <v>24</v>
      </c>
      <c r="L161">
        <v>1</v>
      </c>
    </row>
    <row r="162" spans="1:12" x14ac:dyDescent="0.25">
      <c r="A162">
        <v>2393</v>
      </c>
      <c r="B162" t="s">
        <v>12</v>
      </c>
      <c r="C162">
        <v>59</v>
      </c>
      <c r="D162">
        <v>1</v>
      </c>
      <c r="E162">
        <v>0</v>
      </c>
      <c r="F162" t="s">
        <v>13</v>
      </c>
      <c r="G162" t="s">
        <v>14</v>
      </c>
      <c r="H162" t="s">
        <v>21</v>
      </c>
      <c r="I162" t="s">
        <v>2786</v>
      </c>
      <c r="J162" t="s">
        <v>174</v>
      </c>
      <c r="K162" t="s">
        <v>18</v>
      </c>
      <c r="L162">
        <v>0</v>
      </c>
    </row>
    <row r="163" spans="1:12" x14ac:dyDescent="0.25">
      <c r="A163">
        <v>2421</v>
      </c>
      <c r="B163" t="s">
        <v>19</v>
      </c>
      <c r="C163">
        <v>58</v>
      </c>
      <c r="D163">
        <v>0</v>
      </c>
      <c r="E163">
        <v>0</v>
      </c>
      <c r="F163" t="s">
        <v>13</v>
      </c>
      <c r="G163" t="s">
        <v>14</v>
      </c>
      <c r="H163" t="s">
        <v>15</v>
      </c>
      <c r="I163" t="s">
        <v>2068</v>
      </c>
      <c r="J163" t="s">
        <v>614</v>
      </c>
      <c r="K163" t="s">
        <v>24</v>
      </c>
      <c r="L163">
        <v>0</v>
      </c>
    </row>
    <row r="164" spans="1:12" x14ac:dyDescent="0.25">
      <c r="A164">
        <v>2424</v>
      </c>
      <c r="B164" t="s">
        <v>12</v>
      </c>
      <c r="C164">
        <v>60</v>
      </c>
      <c r="D164">
        <v>0</v>
      </c>
      <c r="E164">
        <v>0</v>
      </c>
      <c r="F164" t="s">
        <v>13</v>
      </c>
      <c r="G164" t="s">
        <v>14</v>
      </c>
      <c r="H164" t="s">
        <v>15</v>
      </c>
      <c r="I164" t="s">
        <v>3927</v>
      </c>
      <c r="J164" t="s">
        <v>1201</v>
      </c>
      <c r="K164" t="s">
        <v>38</v>
      </c>
      <c r="L164">
        <v>0</v>
      </c>
    </row>
    <row r="165" spans="1:12" x14ac:dyDescent="0.25">
      <c r="A165">
        <v>2447</v>
      </c>
      <c r="B165" t="s">
        <v>19</v>
      </c>
      <c r="C165">
        <v>63</v>
      </c>
      <c r="D165">
        <v>0</v>
      </c>
      <c r="E165">
        <v>0</v>
      </c>
      <c r="F165" t="s">
        <v>13</v>
      </c>
      <c r="G165" t="s">
        <v>14</v>
      </c>
      <c r="H165" t="s">
        <v>15</v>
      </c>
      <c r="I165" t="s">
        <v>1969</v>
      </c>
      <c r="J165" t="s">
        <v>42</v>
      </c>
      <c r="K165" t="s">
        <v>18</v>
      </c>
      <c r="L165">
        <v>0</v>
      </c>
    </row>
    <row r="166" spans="1:12" x14ac:dyDescent="0.25">
      <c r="A166">
        <v>2454</v>
      </c>
      <c r="B166" t="s">
        <v>12</v>
      </c>
      <c r="C166">
        <v>4</v>
      </c>
      <c r="D166">
        <v>0</v>
      </c>
      <c r="E166">
        <v>0</v>
      </c>
      <c r="F166" t="s">
        <v>34</v>
      </c>
      <c r="G166" t="s">
        <v>275</v>
      </c>
      <c r="H166" t="s">
        <v>21</v>
      </c>
      <c r="I166" t="s">
        <v>1240</v>
      </c>
      <c r="J166" t="s">
        <v>232</v>
      </c>
      <c r="K166" t="s">
        <v>38</v>
      </c>
      <c r="L166">
        <v>0</v>
      </c>
    </row>
    <row r="167" spans="1:12" x14ac:dyDescent="0.25">
      <c r="A167">
        <v>2456</v>
      </c>
      <c r="B167" t="s">
        <v>12</v>
      </c>
      <c r="C167">
        <v>60</v>
      </c>
      <c r="D167">
        <v>1</v>
      </c>
      <c r="E167">
        <v>0</v>
      </c>
      <c r="F167" t="s">
        <v>13</v>
      </c>
      <c r="G167" t="s">
        <v>43</v>
      </c>
      <c r="H167" t="s">
        <v>21</v>
      </c>
      <c r="I167" t="s">
        <v>3811</v>
      </c>
      <c r="J167" t="s">
        <v>97</v>
      </c>
      <c r="K167" t="s">
        <v>29</v>
      </c>
      <c r="L167">
        <v>0</v>
      </c>
    </row>
    <row r="168" spans="1:12" x14ac:dyDescent="0.25">
      <c r="A168">
        <v>2457</v>
      </c>
      <c r="B168" t="s">
        <v>19</v>
      </c>
      <c r="C168">
        <v>67</v>
      </c>
      <c r="D168">
        <v>0</v>
      </c>
      <c r="E168">
        <v>1</v>
      </c>
      <c r="F168" t="s">
        <v>13</v>
      </c>
      <c r="G168" t="s">
        <v>20</v>
      </c>
      <c r="H168" t="s">
        <v>21</v>
      </c>
      <c r="I168" t="s">
        <v>2693</v>
      </c>
      <c r="J168" t="s">
        <v>363</v>
      </c>
      <c r="K168" t="s">
        <v>18</v>
      </c>
      <c r="L168">
        <v>0</v>
      </c>
    </row>
    <row r="169" spans="1:12" x14ac:dyDescent="0.25">
      <c r="A169">
        <v>2458</v>
      </c>
      <c r="B169" t="s">
        <v>19</v>
      </c>
      <c r="C169">
        <v>78</v>
      </c>
      <c r="D169">
        <v>0</v>
      </c>
      <c r="E169">
        <v>0</v>
      </c>
      <c r="F169" t="s">
        <v>13</v>
      </c>
      <c r="G169" t="s">
        <v>14</v>
      </c>
      <c r="H169" t="s">
        <v>21</v>
      </c>
      <c r="I169" t="s">
        <v>182</v>
      </c>
      <c r="J169" t="s">
        <v>168</v>
      </c>
      <c r="K169" t="s">
        <v>24</v>
      </c>
      <c r="L169">
        <v>1</v>
      </c>
    </row>
    <row r="170" spans="1:12" x14ac:dyDescent="0.25">
      <c r="A170">
        <v>2467</v>
      </c>
      <c r="B170" t="s">
        <v>19</v>
      </c>
      <c r="C170">
        <v>79</v>
      </c>
      <c r="D170">
        <v>1</v>
      </c>
      <c r="E170">
        <v>0</v>
      </c>
      <c r="F170" t="s">
        <v>13</v>
      </c>
      <c r="G170" t="s">
        <v>20</v>
      </c>
      <c r="H170" t="s">
        <v>21</v>
      </c>
      <c r="I170" t="s">
        <v>3550</v>
      </c>
      <c r="J170" t="s">
        <v>23</v>
      </c>
      <c r="K170" t="s">
        <v>24</v>
      </c>
      <c r="L170">
        <v>0</v>
      </c>
    </row>
    <row r="171" spans="1:12" x14ac:dyDescent="0.25">
      <c r="A171">
        <v>2513</v>
      </c>
      <c r="B171" t="s">
        <v>12</v>
      </c>
      <c r="C171">
        <v>59</v>
      </c>
      <c r="D171">
        <v>0</v>
      </c>
      <c r="E171">
        <v>1</v>
      </c>
      <c r="F171" t="s">
        <v>13</v>
      </c>
      <c r="G171" t="s">
        <v>43</v>
      </c>
      <c r="H171" t="s">
        <v>15</v>
      </c>
      <c r="I171" t="s">
        <v>1901</v>
      </c>
      <c r="J171" t="s">
        <v>23</v>
      </c>
      <c r="K171" t="s">
        <v>18</v>
      </c>
      <c r="L171">
        <v>0</v>
      </c>
    </row>
    <row r="172" spans="1:12" x14ac:dyDescent="0.25">
      <c r="A172">
        <v>2520</v>
      </c>
      <c r="B172" t="s">
        <v>19</v>
      </c>
      <c r="C172">
        <v>26</v>
      </c>
      <c r="D172">
        <v>0</v>
      </c>
      <c r="E172">
        <v>0</v>
      </c>
      <c r="F172" t="s">
        <v>13</v>
      </c>
      <c r="G172" t="s">
        <v>14</v>
      </c>
      <c r="H172" t="s">
        <v>21</v>
      </c>
      <c r="I172" t="s">
        <v>1929</v>
      </c>
      <c r="J172" t="s">
        <v>179</v>
      </c>
      <c r="K172" t="s">
        <v>24</v>
      </c>
      <c r="L172">
        <v>0</v>
      </c>
    </row>
    <row r="173" spans="1:12" x14ac:dyDescent="0.25">
      <c r="A173">
        <v>2532</v>
      </c>
      <c r="B173" t="s">
        <v>12</v>
      </c>
      <c r="C173">
        <v>28</v>
      </c>
      <c r="D173">
        <v>0</v>
      </c>
      <c r="E173">
        <v>0</v>
      </c>
      <c r="F173" t="s">
        <v>34</v>
      </c>
      <c r="G173" t="s">
        <v>14</v>
      </c>
      <c r="H173" t="s">
        <v>21</v>
      </c>
      <c r="I173" t="s">
        <v>874</v>
      </c>
      <c r="J173" t="s">
        <v>235</v>
      </c>
      <c r="K173" t="s">
        <v>38</v>
      </c>
      <c r="L173">
        <v>0</v>
      </c>
    </row>
    <row r="174" spans="1:12" x14ac:dyDescent="0.25">
      <c r="A174">
        <v>2538</v>
      </c>
      <c r="B174" t="s">
        <v>19</v>
      </c>
      <c r="C174">
        <v>5</v>
      </c>
      <c r="D174">
        <v>0</v>
      </c>
      <c r="E174">
        <v>0</v>
      </c>
      <c r="F174" t="s">
        <v>34</v>
      </c>
      <c r="G174" t="s">
        <v>275</v>
      </c>
      <c r="H174" t="s">
        <v>21</v>
      </c>
      <c r="I174" t="s">
        <v>2706</v>
      </c>
      <c r="J174" t="s">
        <v>23</v>
      </c>
      <c r="K174" t="s">
        <v>38</v>
      </c>
      <c r="L174">
        <v>0</v>
      </c>
    </row>
    <row r="175" spans="1:12" x14ac:dyDescent="0.25">
      <c r="A175">
        <v>2543</v>
      </c>
      <c r="B175" t="s">
        <v>19</v>
      </c>
      <c r="C175">
        <v>19</v>
      </c>
      <c r="D175">
        <v>0</v>
      </c>
      <c r="E175">
        <v>0</v>
      </c>
      <c r="F175" t="s">
        <v>13</v>
      </c>
      <c r="G175" t="s">
        <v>14</v>
      </c>
      <c r="H175" t="s">
        <v>21</v>
      </c>
      <c r="I175" t="s">
        <v>1080</v>
      </c>
      <c r="J175" t="s">
        <v>483</v>
      </c>
      <c r="K175" t="s">
        <v>24</v>
      </c>
      <c r="L175">
        <v>0</v>
      </c>
    </row>
    <row r="176" spans="1:12" x14ac:dyDescent="0.25">
      <c r="A176">
        <v>2544</v>
      </c>
      <c r="B176" t="s">
        <v>12</v>
      </c>
      <c r="C176">
        <v>78</v>
      </c>
      <c r="D176">
        <v>0</v>
      </c>
      <c r="E176">
        <v>0</v>
      </c>
      <c r="F176" t="s">
        <v>13</v>
      </c>
      <c r="G176" t="s">
        <v>14</v>
      </c>
      <c r="H176" t="s">
        <v>15</v>
      </c>
      <c r="I176" t="s">
        <v>3516</v>
      </c>
      <c r="J176" t="s">
        <v>184</v>
      </c>
      <c r="K176" t="s">
        <v>18</v>
      </c>
      <c r="L176">
        <v>0</v>
      </c>
    </row>
    <row r="177" spans="1:12" x14ac:dyDescent="0.25">
      <c r="A177">
        <v>2548</v>
      </c>
      <c r="B177" t="s">
        <v>19</v>
      </c>
      <c r="C177">
        <v>81</v>
      </c>
      <c r="D177">
        <v>0</v>
      </c>
      <c r="E177">
        <v>0</v>
      </c>
      <c r="F177" t="s">
        <v>13</v>
      </c>
      <c r="G177" t="s">
        <v>20</v>
      </c>
      <c r="H177" t="s">
        <v>15</v>
      </c>
      <c r="I177" t="s">
        <v>345</v>
      </c>
      <c r="J177" t="s">
        <v>346</v>
      </c>
      <c r="K177" t="s">
        <v>24</v>
      </c>
      <c r="L177">
        <v>1</v>
      </c>
    </row>
    <row r="178" spans="1:12" x14ac:dyDescent="0.25">
      <c r="A178">
        <v>2549</v>
      </c>
      <c r="B178" t="s">
        <v>19</v>
      </c>
      <c r="C178">
        <v>17</v>
      </c>
      <c r="D178">
        <v>0</v>
      </c>
      <c r="E178">
        <v>0</v>
      </c>
      <c r="F178" t="s">
        <v>34</v>
      </c>
      <c r="G178" t="s">
        <v>14</v>
      </c>
      <c r="H178" t="s">
        <v>21</v>
      </c>
      <c r="I178" t="s">
        <v>1118</v>
      </c>
      <c r="J178" t="s">
        <v>23</v>
      </c>
      <c r="K178" t="s">
        <v>24</v>
      </c>
      <c r="L178">
        <v>0</v>
      </c>
    </row>
    <row r="179" spans="1:12" x14ac:dyDescent="0.25">
      <c r="A179">
        <v>2550</v>
      </c>
      <c r="B179" t="s">
        <v>19</v>
      </c>
      <c r="C179">
        <v>28</v>
      </c>
      <c r="D179">
        <v>0</v>
      </c>
      <c r="E179">
        <v>0</v>
      </c>
      <c r="F179" t="s">
        <v>13</v>
      </c>
      <c r="G179" t="s">
        <v>43</v>
      </c>
      <c r="H179" t="s">
        <v>21</v>
      </c>
      <c r="I179" t="s">
        <v>4057</v>
      </c>
      <c r="J179" t="s">
        <v>823</v>
      </c>
      <c r="K179" t="s">
        <v>18</v>
      </c>
      <c r="L179">
        <v>0</v>
      </c>
    </row>
    <row r="180" spans="1:12" x14ac:dyDescent="0.25">
      <c r="A180">
        <v>2573</v>
      </c>
      <c r="B180" t="s">
        <v>12</v>
      </c>
      <c r="C180">
        <v>56</v>
      </c>
      <c r="D180">
        <v>0</v>
      </c>
      <c r="E180">
        <v>0</v>
      </c>
      <c r="F180" t="s">
        <v>13</v>
      </c>
      <c r="G180" t="s">
        <v>43</v>
      </c>
      <c r="H180" t="s">
        <v>21</v>
      </c>
      <c r="I180" t="s">
        <v>2595</v>
      </c>
      <c r="J180" t="s">
        <v>308</v>
      </c>
      <c r="K180" t="s">
        <v>38</v>
      </c>
      <c r="L180">
        <v>0</v>
      </c>
    </row>
    <row r="181" spans="1:12" x14ac:dyDescent="0.25">
      <c r="A181">
        <v>2578</v>
      </c>
      <c r="B181" t="s">
        <v>12</v>
      </c>
      <c r="C181">
        <v>16</v>
      </c>
      <c r="D181">
        <v>0</v>
      </c>
      <c r="E181">
        <v>0</v>
      </c>
      <c r="F181" t="s">
        <v>34</v>
      </c>
      <c r="G181" t="s">
        <v>43</v>
      </c>
      <c r="H181" t="s">
        <v>21</v>
      </c>
      <c r="I181" t="s">
        <v>2298</v>
      </c>
      <c r="J181" t="s">
        <v>204</v>
      </c>
      <c r="K181" t="s">
        <v>24</v>
      </c>
      <c r="L181">
        <v>0</v>
      </c>
    </row>
    <row r="182" spans="1:12" x14ac:dyDescent="0.25">
      <c r="A182">
        <v>2579</v>
      </c>
      <c r="B182" t="s">
        <v>19</v>
      </c>
      <c r="C182">
        <v>34</v>
      </c>
      <c r="D182">
        <v>0</v>
      </c>
      <c r="E182">
        <v>0</v>
      </c>
      <c r="F182" t="s">
        <v>13</v>
      </c>
      <c r="G182" t="s">
        <v>20</v>
      </c>
      <c r="H182" t="s">
        <v>21</v>
      </c>
      <c r="I182" t="s">
        <v>2872</v>
      </c>
      <c r="J182">
        <v>32</v>
      </c>
      <c r="K182" t="s">
        <v>38</v>
      </c>
      <c r="L182">
        <v>0</v>
      </c>
    </row>
    <row r="183" spans="1:12" x14ac:dyDescent="0.25">
      <c r="A183">
        <v>2580</v>
      </c>
      <c r="B183" t="s">
        <v>12</v>
      </c>
      <c r="C183">
        <v>66</v>
      </c>
      <c r="D183">
        <v>0</v>
      </c>
      <c r="E183">
        <v>1</v>
      </c>
      <c r="F183" t="s">
        <v>34</v>
      </c>
      <c r="G183" t="s">
        <v>43</v>
      </c>
      <c r="H183" t="s">
        <v>15</v>
      </c>
      <c r="I183" t="s">
        <v>246</v>
      </c>
      <c r="J183" t="s">
        <v>308</v>
      </c>
      <c r="K183" t="s">
        <v>24</v>
      </c>
      <c r="L183">
        <v>0</v>
      </c>
    </row>
    <row r="184" spans="1:12" x14ac:dyDescent="0.25">
      <c r="A184">
        <v>2633</v>
      </c>
      <c r="B184" t="s">
        <v>12</v>
      </c>
      <c r="C184">
        <v>32</v>
      </c>
      <c r="D184">
        <v>0</v>
      </c>
      <c r="E184">
        <v>0</v>
      </c>
      <c r="F184" t="s">
        <v>13</v>
      </c>
      <c r="G184" t="s">
        <v>14</v>
      </c>
      <c r="H184" t="s">
        <v>21</v>
      </c>
      <c r="I184" t="s">
        <v>2383</v>
      </c>
      <c r="J184" t="s">
        <v>645</v>
      </c>
      <c r="K184" t="s">
        <v>24</v>
      </c>
      <c r="L184">
        <v>0</v>
      </c>
    </row>
    <row r="185" spans="1:12" x14ac:dyDescent="0.25">
      <c r="A185">
        <v>2647</v>
      </c>
      <c r="B185" t="s">
        <v>12</v>
      </c>
      <c r="C185">
        <v>55</v>
      </c>
      <c r="D185">
        <v>0</v>
      </c>
      <c r="E185">
        <v>0</v>
      </c>
      <c r="F185" t="s">
        <v>13</v>
      </c>
      <c r="G185" t="s">
        <v>14</v>
      </c>
      <c r="H185" t="s">
        <v>21</v>
      </c>
      <c r="I185" t="s">
        <v>3765</v>
      </c>
      <c r="J185" t="s">
        <v>754</v>
      </c>
      <c r="K185" t="s">
        <v>29</v>
      </c>
      <c r="L185">
        <v>0</v>
      </c>
    </row>
    <row r="186" spans="1:12" x14ac:dyDescent="0.25">
      <c r="A186">
        <v>2692</v>
      </c>
      <c r="B186" t="s">
        <v>19</v>
      </c>
      <c r="C186">
        <v>80</v>
      </c>
      <c r="D186">
        <v>0</v>
      </c>
      <c r="E186">
        <v>0</v>
      </c>
      <c r="F186" t="s">
        <v>13</v>
      </c>
      <c r="G186" t="s">
        <v>20</v>
      </c>
      <c r="H186" t="s">
        <v>15</v>
      </c>
      <c r="I186" t="s">
        <v>3083</v>
      </c>
      <c r="J186" t="s">
        <v>88</v>
      </c>
      <c r="K186" t="s">
        <v>24</v>
      </c>
      <c r="L186">
        <v>0</v>
      </c>
    </row>
    <row r="187" spans="1:12" x14ac:dyDescent="0.25">
      <c r="A187">
        <v>2702</v>
      </c>
      <c r="B187" t="s">
        <v>19</v>
      </c>
      <c r="C187">
        <v>57</v>
      </c>
      <c r="D187">
        <v>0</v>
      </c>
      <c r="E187">
        <v>0</v>
      </c>
      <c r="F187" t="s">
        <v>13</v>
      </c>
      <c r="G187" t="s">
        <v>14</v>
      </c>
      <c r="H187" t="s">
        <v>21</v>
      </c>
      <c r="I187" t="s">
        <v>3518</v>
      </c>
      <c r="J187" t="s">
        <v>50</v>
      </c>
      <c r="K187" t="s">
        <v>38</v>
      </c>
      <c r="L187">
        <v>0</v>
      </c>
    </row>
    <row r="188" spans="1:12" x14ac:dyDescent="0.25">
      <c r="A188">
        <v>2707</v>
      </c>
      <c r="B188" t="s">
        <v>12</v>
      </c>
      <c r="C188">
        <v>10</v>
      </c>
      <c r="D188">
        <v>0</v>
      </c>
      <c r="E188">
        <v>0</v>
      </c>
      <c r="F188" t="s">
        <v>34</v>
      </c>
      <c r="G188" t="s">
        <v>275</v>
      </c>
      <c r="H188" t="s">
        <v>21</v>
      </c>
      <c r="I188" t="s">
        <v>2747</v>
      </c>
      <c r="J188">
        <v>18</v>
      </c>
      <c r="K188" t="s">
        <v>38</v>
      </c>
      <c r="L188">
        <v>0</v>
      </c>
    </row>
    <row r="189" spans="1:12" x14ac:dyDescent="0.25">
      <c r="A189">
        <v>2730</v>
      </c>
      <c r="B189" t="s">
        <v>12</v>
      </c>
      <c r="C189">
        <v>58</v>
      </c>
      <c r="D189">
        <v>0</v>
      </c>
      <c r="E189">
        <v>0</v>
      </c>
      <c r="F189" t="s">
        <v>13</v>
      </c>
      <c r="G189" t="s">
        <v>14</v>
      </c>
      <c r="H189" t="s">
        <v>15</v>
      </c>
      <c r="I189" t="s">
        <v>3220</v>
      </c>
      <c r="J189" t="s">
        <v>614</v>
      </c>
      <c r="K189" t="s">
        <v>24</v>
      </c>
      <c r="L189">
        <v>0</v>
      </c>
    </row>
    <row r="190" spans="1:12" x14ac:dyDescent="0.25">
      <c r="A190">
        <v>2750</v>
      </c>
      <c r="B190" t="s">
        <v>12</v>
      </c>
      <c r="C190">
        <v>73</v>
      </c>
      <c r="D190">
        <v>1</v>
      </c>
      <c r="E190">
        <v>1</v>
      </c>
      <c r="F190" t="s">
        <v>13</v>
      </c>
      <c r="G190" t="s">
        <v>20</v>
      </c>
      <c r="H190" t="s">
        <v>21</v>
      </c>
      <c r="I190" t="s">
        <v>1427</v>
      </c>
      <c r="J190" t="s">
        <v>1428</v>
      </c>
      <c r="K190" t="s">
        <v>38</v>
      </c>
      <c r="L190">
        <v>0</v>
      </c>
    </row>
    <row r="191" spans="1:12" x14ac:dyDescent="0.25">
      <c r="A191">
        <v>2751</v>
      </c>
      <c r="B191" t="s">
        <v>12</v>
      </c>
      <c r="C191">
        <v>50</v>
      </c>
      <c r="D191">
        <v>0</v>
      </c>
      <c r="E191">
        <v>0</v>
      </c>
      <c r="F191" t="s">
        <v>13</v>
      </c>
      <c r="G191" t="s">
        <v>43</v>
      </c>
      <c r="H191" t="s">
        <v>15</v>
      </c>
      <c r="I191" t="s">
        <v>1226</v>
      </c>
      <c r="J191" t="s">
        <v>754</v>
      </c>
      <c r="K191" t="s">
        <v>29</v>
      </c>
      <c r="L191">
        <v>0</v>
      </c>
    </row>
    <row r="192" spans="1:12" x14ac:dyDescent="0.25">
      <c r="A192">
        <v>2772</v>
      </c>
      <c r="B192" t="s">
        <v>12</v>
      </c>
      <c r="C192">
        <v>55</v>
      </c>
      <c r="D192">
        <v>0</v>
      </c>
      <c r="E192">
        <v>0</v>
      </c>
      <c r="F192" t="s">
        <v>13</v>
      </c>
      <c r="G192" t="s">
        <v>14</v>
      </c>
      <c r="H192" t="s">
        <v>15</v>
      </c>
      <c r="I192" t="s">
        <v>1627</v>
      </c>
      <c r="J192">
        <v>27</v>
      </c>
      <c r="K192" t="s">
        <v>38</v>
      </c>
      <c r="L192">
        <v>0</v>
      </c>
    </row>
    <row r="193" spans="1:12" x14ac:dyDescent="0.25">
      <c r="A193">
        <v>2814</v>
      </c>
      <c r="B193" t="s">
        <v>12</v>
      </c>
      <c r="C193">
        <v>51</v>
      </c>
      <c r="D193">
        <v>1</v>
      </c>
      <c r="E193">
        <v>0</v>
      </c>
      <c r="F193" t="s">
        <v>34</v>
      </c>
      <c r="G193" t="s">
        <v>43</v>
      </c>
      <c r="H193" t="s">
        <v>15</v>
      </c>
      <c r="I193" t="s">
        <v>571</v>
      </c>
      <c r="J193">
        <v>29</v>
      </c>
      <c r="K193" t="s">
        <v>24</v>
      </c>
      <c r="L193">
        <v>0</v>
      </c>
    </row>
    <row r="194" spans="1:12" x14ac:dyDescent="0.25">
      <c r="A194">
        <v>2818</v>
      </c>
      <c r="B194" t="s">
        <v>19</v>
      </c>
      <c r="C194">
        <v>80</v>
      </c>
      <c r="D194">
        <v>0</v>
      </c>
      <c r="E194">
        <v>0</v>
      </c>
      <c r="F194" t="s">
        <v>34</v>
      </c>
      <c r="G194" t="s">
        <v>20</v>
      </c>
      <c r="H194" t="s">
        <v>21</v>
      </c>
      <c r="I194" t="s">
        <v>3800</v>
      </c>
      <c r="J194" t="s">
        <v>132</v>
      </c>
      <c r="K194" t="s">
        <v>18</v>
      </c>
      <c r="L194">
        <v>0</v>
      </c>
    </row>
    <row r="195" spans="1:12" x14ac:dyDescent="0.25">
      <c r="A195">
        <v>2822</v>
      </c>
      <c r="B195" t="s">
        <v>19</v>
      </c>
      <c r="C195">
        <v>30</v>
      </c>
      <c r="D195">
        <v>0</v>
      </c>
      <c r="E195">
        <v>0</v>
      </c>
      <c r="F195" t="s">
        <v>13</v>
      </c>
      <c r="G195" t="s">
        <v>14</v>
      </c>
      <c r="H195" t="s">
        <v>21</v>
      </c>
      <c r="I195" t="s">
        <v>1245</v>
      </c>
      <c r="J195" t="s">
        <v>56</v>
      </c>
      <c r="K195" t="s">
        <v>24</v>
      </c>
      <c r="L195">
        <v>0</v>
      </c>
    </row>
    <row r="196" spans="1:12" x14ac:dyDescent="0.25">
      <c r="A196">
        <v>2824</v>
      </c>
      <c r="B196" t="s">
        <v>19</v>
      </c>
      <c r="C196">
        <v>44</v>
      </c>
      <c r="D196">
        <v>0</v>
      </c>
      <c r="E196">
        <v>0</v>
      </c>
      <c r="F196" t="s">
        <v>13</v>
      </c>
      <c r="G196" t="s">
        <v>43</v>
      </c>
      <c r="H196" t="s">
        <v>15</v>
      </c>
      <c r="I196" t="s">
        <v>2038</v>
      </c>
      <c r="J196" t="s">
        <v>153</v>
      </c>
      <c r="K196" t="s">
        <v>24</v>
      </c>
      <c r="L196">
        <v>0</v>
      </c>
    </row>
    <row r="197" spans="1:12" x14ac:dyDescent="0.25">
      <c r="A197">
        <v>2846</v>
      </c>
      <c r="B197" t="s">
        <v>19</v>
      </c>
      <c r="C197">
        <v>46</v>
      </c>
      <c r="D197">
        <v>0</v>
      </c>
      <c r="E197">
        <v>0</v>
      </c>
      <c r="F197" t="s">
        <v>13</v>
      </c>
      <c r="G197" t="s">
        <v>14</v>
      </c>
      <c r="H197" t="s">
        <v>21</v>
      </c>
      <c r="I197" t="s">
        <v>2396</v>
      </c>
      <c r="J197" t="s">
        <v>102</v>
      </c>
      <c r="K197" t="s">
        <v>18</v>
      </c>
      <c r="L197">
        <v>0</v>
      </c>
    </row>
    <row r="198" spans="1:12" x14ac:dyDescent="0.25">
      <c r="A198">
        <v>2849</v>
      </c>
      <c r="B198" t="s">
        <v>12</v>
      </c>
      <c r="C198">
        <v>32</v>
      </c>
      <c r="D198">
        <v>0</v>
      </c>
      <c r="E198">
        <v>0</v>
      </c>
      <c r="F198" t="s">
        <v>13</v>
      </c>
      <c r="G198" t="s">
        <v>14</v>
      </c>
      <c r="H198" t="s">
        <v>15</v>
      </c>
      <c r="I198" t="s">
        <v>2623</v>
      </c>
      <c r="J198" t="s">
        <v>261</v>
      </c>
      <c r="K198" t="s">
        <v>38</v>
      </c>
      <c r="L198">
        <v>0</v>
      </c>
    </row>
    <row r="199" spans="1:12" x14ac:dyDescent="0.25">
      <c r="A199">
        <v>2860</v>
      </c>
      <c r="B199" t="s">
        <v>12</v>
      </c>
      <c r="C199">
        <v>55</v>
      </c>
      <c r="D199">
        <v>0</v>
      </c>
      <c r="E199">
        <v>0</v>
      </c>
      <c r="F199" t="s">
        <v>13</v>
      </c>
      <c r="G199" t="s">
        <v>14</v>
      </c>
      <c r="H199" t="s">
        <v>21</v>
      </c>
      <c r="I199" t="s">
        <v>2358</v>
      </c>
      <c r="J199" t="s">
        <v>181</v>
      </c>
      <c r="K199" t="s">
        <v>38</v>
      </c>
      <c r="L199">
        <v>0</v>
      </c>
    </row>
    <row r="200" spans="1:12" x14ac:dyDescent="0.25">
      <c r="A200">
        <v>2868</v>
      </c>
      <c r="B200" t="s">
        <v>19</v>
      </c>
      <c r="C200">
        <v>54</v>
      </c>
      <c r="D200">
        <v>0</v>
      </c>
      <c r="E200">
        <v>0</v>
      </c>
      <c r="F200" t="s">
        <v>13</v>
      </c>
      <c r="G200" t="s">
        <v>43</v>
      </c>
      <c r="H200" t="s">
        <v>21</v>
      </c>
      <c r="I200" t="s">
        <v>2253</v>
      </c>
      <c r="J200" t="s">
        <v>750</v>
      </c>
      <c r="K200" t="s">
        <v>38</v>
      </c>
      <c r="L200">
        <v>0</v>
      </c>
    </row>
    <row r="201" spans="1:12" x14ac:dyDescent="0.25">
      <c r="A201">
        <v>2877</v>
      </c>
      <c r="B201" t="s">
        <v>19</v>
      </c>
      <c r="C201">
        <v>61</v>
      </c>
      <c r="D201">
        <v>0</v>
      </c>
      <c r="E201">
        <v>0</v>
      </c>
      <c r="F201" t="s">
        <v>13</v>
      </c>
      <c r="G201" t="s">
        <v>14</v>
      </c>
      <c r="H201" t="s">
        <v>15</v>
      </c>
      <c r="I201" t="s">
        <v>2975</v>
      </c>
      <c r="J201" t="s">
        <v>572</v>
      </c>
      <c r="K201" t="s">
        <v>29</v>
      </c>
      <c r="L201">
        <v>0</v>
      </c>
    </row>
    <row r="202" spans="1:12" x14ac:dyDescent="0.25">
      <c r="A202">
        <v>2879</v>
      </c>
      <c r="B202" t="s">
        <v>19</v>
      </c>
      <c r="C202">
        <v>15</v>
      </c>
      <c r="D202">
        <v>0</v>
      </c>
      <c r="E202">
        <v>0</v>
      </c>
      <c r="F202" t="s">
        <v>34</v>
      </c>
      <c r="G202" t="s">
        <v>20</v>
      </c>
      <c r="H202" t="s">
        <v>15</v>
      </c>
      <c r="I202" t="s">
        <v>1198</v>
      </c>
      <c r="J202" t="s">
        <v>759</v>
      </c>
      <c r="K202" t="s">
        <v>24</v>
      </c>
      <c r="L202">
        <v>0</v>
      </c>
    </row>
    <row r="203" spans="1:12" x14ac:dyDescent="0.25">
      <c r="A203">
        <v>2885</v>
      </c>
      <c r="B203" t="s">
        <v>12</v>
      </c>
      <c r="C203">
        <v>72</v>
      </c>
      <c r="D203">
        <v>1</v>
      </c>
      <c r="E203">
        <v>0</v>
      </c>
      <c r="F203" t="s">
        <v>13</v>
      </c>
      <c r="G203" t="s">
        <v>14</v>
      </c>
      <c r="H203" t="s">
        <v>21</v>
      </c>
      <c r="I203" t="s">
        <v>2728</v>
      </c>
      <c r="J203" t="s">
        <v>23</v>
      </c>
      <c r="K203" t="s">
        <v>38</v>
      </c>
      <c r="L203">
        <v>0</v>
      </c>
    </row>
    <row r="204" spans="1:12" x14ac:dyDescent="0.25">
      <c r="A204">
        <v>2893</v>
      </c>
      <c r="B204" t="s">
        <v>19</v>
      </c>
      <c r="C204">
        <v>7</v>
      </c>
      <c r="D204">
        <v>0</v>
      </c>
      <c r="E204">
        <v>0</v>
      </c>
      <c r="F204" t="s">
        <v>34</v>
      </c>
      <c r="G204" t="s">
        <v>275</v>
      </c>
      <c r="H204" t="s">
        <v>21</v>
      </c>
      <c r="I204" t="s">
        <v>671</v>
      </c>
      <c r="J204">
        <v>17</v>
      </c>
      <c r="K204" t="s">
        <v>38</v>
      </c>
      <c r="L204">
        <v>0</v>
      </c>
    </row>
    <row r="205" spans="1:12" x14ac:dyDescent="0.25">
      <c r="A205">
        <v>2898</v>
      </c>
      <c r="B205" t="s">
        <v>12</v>
      </c>
      <c r="C205">
        <v>46</v>
      </c>
      <c r="D205">
        <v>0</v>
      </c>
      <c r="E205">
        <v>0</v>
      </c>
      <c r="F205" t="s">
        <v>13</v>
      </c>
      <c r="G205" t="s">
        <v>14</v>
      </c>
      <c r="H205" t="s">
        <v>15</v>
      </c>
      <c r="I205" t="s">
        <v>1799</v>
      </c>
      <c r="J205" t="s">
        <v>1800</v>
      </c>
      <c r="K205" t="s">
        <v>24</v>
      </c>
      <c r="L205">
        <v>0</v>
      </c>
    </row>
    <row r="206" spans="1:12" x14ac:dyDescent="0.25">
      <c r="A206">
        <v>2903</v>
      </c>
      <c r="B206" t="s">
        <v>19</v>
      </c>
      <c r="C206">
        <v>35</v>
      </c>
      <c r="D206">
        <v>0</v>
      </c>
      <c r="E206">
        <v>0</v>
      </c>
      <c r="F206" t="s">
        <v>34</v>
      </c>
      <c r="G206" t="s">
        <v>14</v>
      </c>
      <c r="H206" t="s">
        <v>21</v>
      </c>
      <c r="I206" t="s">
        <v>3350</v>
      </c>
      <c r="J206" t="s">
        <v>245</v>
      </c>
      <c r="K206" t="s">
        <v>24</v>
      </c>
      <c r="L206">
        <v>0</v>
      </c>
    </row>
    <row r="207" spans="1:12" x14ac:dyDescent="0.25">
      <c r="A207">
        <v>2919</v>
      </c>
      <c r="B207" t="s">
        <v>12</v>
      </c>
      <c r="C207">
        <v>17</v>
      </c>
      <c r="D207">
        <v>0</v>
      </c>
      <c r="E207">
        <v>0</v>
      </c>
      <c r="F207" t="s">
        <v>34</v>
      </c>
      <c r="G207" t="s">
        <v>14</v>
      </c>
      <c r="H207" t="s">
        <v>21</v>
      </c>
      <c r="I207" t="s">
        <v>2688</v>
      </c>
      <c r="J207" t="s">
        <v>883</v>
      </c>
      <c r="K207" t="s">
        <v>38</v>
      </c>
      <c r="L207">
        <v>0</v>
      </c>
    </row>
    <row r="208" spans="1:12" x14ac:dyDescent="0.25">
      <c r="A208">
        <v>2952</v>
      </c>
      <c r="B208" t="s">
        <v>12</v>
      </c>
      <c r="C208">
        <v>70</v>
      </c>
      <c r="D208">
        <v>1</v>
      </c>
      <c r="E208">
        <v>1</v>
      </c>
      <c r="F208" t="s">
        <v>13</v>
      </c>
      <c r="G208" t="s">
        <v>14</v>
      </c>
      <c r="H208" t="s">
        <v>21</v>
      </c>
      <c r="I208" t="s">
        <v>2691</v>
      </c>
      <c r="J208" t="s">
        <v>222</v>
      </c>
      <c r="K208" t="s">
        <v>24</v>
      </c>
      <c r="L208">
        <v>0</v>
      </c>
    </row>
    <row r="209" spans="1:12" x14ac:dyDescent="0.25">
      <c r="A209">
        <v>2953</v>
      </c>
      <c r="B209" t="s">
        <v>19</v>
      </c>
      <c r="C209">
        <v>43</v>
      </c>
      <c r="D209">
        <v>0</v>
      </c>
      <c r="E209">
        <v>0</v>
      </c>
      <c r="F209" t="s">
        <v>13</v>
      </c>
      <c r="G209" t="s">
        <v>14</v>
      </c>
      <c r="H209" t="s">
        <v>21</v>
      </c>
      <c r="I209" t="s">
        <v>685</v>
      </c>
      <c r="J209" t="s">
        <v>161</v>
      </c>
      <c r="K209" t="s">
        <v>29</v>
      </c>
      <c r="L209">
        <v>0</v>
      </c>
    </row>
    <row r="210" spans="1:12" x14ac:dyDescent="0.25">
      <c r="A210">
        <v>2972</v>
      </c>
      <c r="B210" t="s">
        <v>12</v>
      </c>
      <c r="C210">
        <v>55</v>
      </c>
      <c r="D210">
        <v>0</v>
      </c>
      <c r="E210">
        <v>0</v>
      </c>
      <c r="F210" t="s">
        <v>34</v>
      </c>
      <c r="G210" t="s">
        <v>43</v>
      </c>
      <c r="H210" t="s">
        <v>21</v>
      </c>
      <c r="I210" t="s">
        <v>1332</v>
      </c>
      <c r="J210" t="s">
        <v>1092</v>
      </c>
      <c r="K210" t="s">
        <v>18</v>
      </c>
      <c r="L210">
        <v>0</v>
      </c>
    </row>
    <row r="211" spans="1:12" x14ac:dyDescent="0.25">
      <c r="A211">
        <v>2982</v>
      </c>
      <c r="B211" t="s">
        <v>19</v>
      </c>
      <c r="C211">
        <v>57</v>
      </c>
      <c r="D211">
        <v>1</v>
      </c>
      <c r="E211">
        <v>0</v>
      </c>
      <c r="F211" t="s">
        <v>13</v>
      </c>
      <c r="G211" t="s">
        <v>14</v>
      </c>
      <c r="H211" t="s">
        <v>21</v>
      </c>
      <c r="I211" t="s">
        <v>500</v>
      </c>
      <c r="J211" t="s">
        <v>475</v>
      </c>
      <c r="K211" t="s">
        <v>24</v>
      </c>
      <c r="L211">
        <v>0</v>
      </c>
    </row>
    <row r="212" spans="1:12" x14ac:dyDescent="0.25">
      <c r="A212">
        <v>3003</v>
      </c>
      <c r="B212" t="s">
        <v>19</v>
      </c>
      <c r="C212">
        <v>51</v>
      </c>
      <c r="D212">
        <v>0</v>
      </c>
      <c r="E212">
        <v>0</v>
      </c>
      <c r="F212" t="s">
        <v>13</v>
      </c>
      <c r="G212" t="s">
        <v>43</v>
      </c>
      <c r="H212" t="s">
        <v>21</v>
      </c>
      <c r="I212" t="s">
        <v>3164</v>
      </c>
      <c r="J212" t="s">
        <v>83</v>
      </c>
      <c r="K212" t="s">
        <v>24</v>
      </c>
      <c r="L212">
        <v>0</v>
      </c>
    </row>
    <row r="213" spans="1:12" x14ac:dyDescent="0.25">
      <c r="A213">
        <v>3009</v>
      </c>
      <c r="B213" t="s">
        <v>19</v>
      </c>
      <c r="C213">
        <v>53</v>
      </c>
      <c r="D213">
        <v>0</v>
      </c>
      <c r="E213">
        <v>0</v>
      </c>
      <c r="F213" t="s">
        <v>13</v>
      </c>
      <c r="G213" t="s">
        <v>20</v>
      </c>
      <c r="H213" t="s">
        <v>21</v>
      </c>
      <c r="I213" t="s">
        <v>695</v>
      </c>
      <c r="J213" t="s">
        <v>116</v>
      </c>
      <c r="K213" t="s">
        <v>38</v>
      </c>
      <c r="L213">
        <v>0</v>
      </c>
    </row>
    <row r="214" spans="1:12" x14ac:dyDescent="0.25">
      <c r="A214">
        <v>3013</v>
      </c>
      <c r="B214" t="s">
        <v>19</v>
      </c>
      <c r="C214">
        <v>79</v>
      </c>
      <c r="D214">
        <v>0</v>
      </c>
      <c r="E214">
        <v>0</v>
      </c>
      <c r="F214" t="s">
        <v>13</v>
      </c>
      <c r="G214" t="s">
        <v>20</v>
      </c>
      <c r="H214" t="s">
        <v>21</v>
      </c>
      <c r="I214" t="s">
        <v>3059</v>
      </c>
      <c r="J214" t="s">
        <v>754</v>
      </c>
      <c r="K214" t="s">
        <v>24</v>
      </c>
      <c r="L214">
        <v>0</v>
      </c>
    </row>
    <row r="215" spans="1:12" x14ac:dyDescent="0.25">
      <c r="A215">
        <v>3045</v>
      </c>
      <c r="B215" t="s">
        <v>12</v>
      </c>
      <c r="C215">
        <v>68</v>
      </c>
      <c r="D215">
        <v>1</v>
      </c>
      <c r="E215">
        <v>0</v>
      </c>
      <c r="F215" t="s">
        <v>13</v>
      </c>
      <c r="G215" t="s">
        <v>14</v>
      </c>
      <c r="H215" t="s">
        <v>15</v>
      </c>
      <c r="I215" t="s">
        <v>2119</v>
      </c>
      <c r="J215" t="s">
        <v>1298</v>
      </c>
      <c r="K215" t="s">
        <v>24</v>
      </c>
      <c r="L215">
        <v>0</v>
      </c>
    </row>
    <row r="216" spans="1:12" x14ac:dyDescent="0.25">
      <c r="A216">
        <v>3062</v>
      </c>
      <c r="B216" t="s">
        <v>19</v>
      </c>
      <c r="C216">
        <v>47</v>
      </c>
      <c r="D216">
        <v>0</v>
      </c>
      <c r="E216">
        <v>0</v>
      </c>
      <c r="F216" t="s">
        <v>13</v>
      </c>
      <c r="G216" t="s">
        <v>20</v>
      </c>
      <c r="H216" t="s">
        <v>21</v>
      </c>
      <c r="I216" t="s">
        <v>3485</v>
      </c>
      <c r="J216" t="s">
        <v>225</v>
      </c>
      <c r="K216" t="s">
        <v>24</v>
      </c>
      <c r="L216">
        <v>0</v>
      </c>
    </row>
    <row r="217" spans="1:12" x14ac:dyDescent="0.25">
      <c r="A217">
        <v>3094</v>
      </c>
      <c r="B217" t="s">
        <v>12</v>
      </c>
      <c r="C217">
        <v>28</v>
      </c>
      <c r="D217">
        <v>0</v>
      </c>
      <c r="E217">
        <v>0</v>
      </c>
      <c r="F217" t="s">
        <v>34</v>
      </c>
      <c r="G217" t="s">
        <v>14</v>
      </c>
      <c r="H217" t="s">
        <v>15</v>
      </c>
      <c r="I217" t="s">
        <v>3563</v>
      </c>
      <c r="J217" t="s">
        <v>1002</v>
      </c>
      <c r="K217" t="s">
        <v>38</v>
      </c>
      <c r="L217">
        <v>0</v>
      </c>
    </row>
    <row r="218" spans="1:12" x14ac:dyDescent="0.25">
      <c r="A218">
        <v>3099</v>
      </c>
      <c r="B218" t="s">
        <v>19</v>
      </c>
      <c r="C218">
        <v>36</v>
      </c>
      <c r="D218">
        <v>0</v>
      </c>
      <c r="E218">
        <v>0</v>
      </c>
      <c r="F218" t="s">
        <v>34</v>
      </c>
      <c r="G218" t="s">
        <v>14</v>
      </c>
      <c r="H218" t="s">
        <v>15</v>
      </c>
      <c r="I218" t="s">
        <v>2421</v>
      </c>
      <c r="J218" t="s">
        <v>308</v>
      </c>
      <c r="K218" t="s">
        <v>38</v>
      </c>
      <c r="L218">
        <v>0</v>
      </c>
    </row>
    <row r="219" spans="1:12" x14ac:dyDescent="0.25">
      <c r="A219">
        <v>3113</v>
      </c>
      <c r="B219" t="s">
        <v>19</v>
      </c>
      <c r="C219">
        <v>33</v>
      </c>
      <c r="D219">
        <v>0</v>
      </c>
      <c r="E219">
        <v>0</v>
      </c>
      <c r="F219" t="s">
        <v>34</v>
      </c>
      <c r="G219" t="s">
        <v>14</v>
      </c>
      <c r="H219" t="s">
        <v>21</v>
      </c>
      <c r="I219" t="s">
        <v>2436</v>
      </c>
      <c r="J219" t="s">
        <v>676</v>
      </c>
      <c r="K219" t="s">
        <v>18</v>
      </c>
      <c r="L219">
        <v>0</v>
      </c>
    </row>
    <row r="220" spans="1:12" x14ac:dyDescent="0.25">
      <c r="A220">
        <v>3115</v>
      </c>
      <c r="B220" t="s">
        <v>19</v>
      </c>
      <c r="C220">
        <v>3</v>
      </c>
      <c r="D220">
        <v>0</v>
      </c>
      <c r="E220">
        <v>0</v>
      </c>
      <c r="F220" t="s">
        <v>34</v>
      </c>
      <c r="G220" t="s">
        <v>275</v>
      </c>
      <c r="H220" t="s">
        <v>15</v>
      </c>
      <c r="I220" t="s">
        <v>2438</v>
      </c>
      <c r="J220" t="s">
        <v>579</v>
      </c>
      <c r="K220" t="s">
        <v>38</v>
      </c>
      <c r="L220">
        <v>0</v>
      </c>
    </row>
    <row r="221" spans="1:12" x14ac:dyDescent="0.25">
      <c r="A221">
        <v>3130</v>
      </c>
      <c r="B221" t="s">
        <v>19</v>
      </c>
      <c r="C221">
        <v>56</v>
      </c>
      <c r="D221">
        <v>0</v>
      </c>
      <c r="E221">
        <v>0</v>
      </c>
      <c r="F221" t="s">
        <v>13</v>
      </c>
      <c r="G221" t="s">
        <v>14</v>
      </c>
      <c r="H221" t="s">
        <v>21</v>
      </c>
      <c r="I221" t="s">
        <v>877</v>
      </c>
      <c r="J221" t="s">
        <v>411</v>
      </c>
      <c r="K221" t="s">
        <v>24</v>
      </c>
      <c r="L221">
        <v>0</v>
      </c>
    </row>
    <row r="222" spans="1:12" x14ac:dyDescent="0.25">
      <c r="A222">
        <v>3135</v>
      </c>
      <c r="B222" t="s">
        <v>19</v>
      </c>
      <c r="C222">
        <v>73</v>
      </c>
      <c r="D222">
        <v>0</v>
      </c>
      <c r="E222">
        <v>0</v>
      </c>
      <c r="F222" t="s">
        <v>34</v>
      </c>
      <c r="G222" t="s">
        <v>20</v>
      </c>
      <c r="H222" t="s">
        <v>21</v>
      </c>
      <c r="I222" t="s">
        <v>2901</v>
      </c>
      <c r="J222" t="s">
        <v>23</v>
      </c>
      <c r="K222" t="s">
        <v>24</v>
      </c>
      <c r="L222">
        <v>0</v>
      </c>
    </row>
    <row r="223" spans="1:12" x14ac:dyDescent="0.25">
      <c r="A223">
        <v>3154</v>
      </c>
      <c r="B223" t="s">
        <v>19</v>
      </c>
      <c r="C223">
        <v>81</v>
      </c>
      <c r="D223">
        <v>0</v>
      </c>
      <c r="E223">
        <v>0</v>
      </c>
      <c r="F223" t="s">
        <v>13</v>
      </c>
      <c r="G223" t="s">
        <v>20</v>
      </c>
      <c r="H223" t="s">
        <v>21</v>
      </c>
      <c r="I223" t="s">
        <v>1700</v>
      </c>
      <c r="J223" t="s">
        <v>456</v>
      </c>
      <c r="K223" t="s">
        <v>18</v>
      </c>
      <c r="L223">
        <v>0</v>
      </c>
    </row>
    <row r="224" spans="1:12" x14ac:dyDescent="0.25">
      <c r="A224">
        <v>3167</v>
      </c>
      <c r="B224" t="s">
        <v>12</v>
      </c>
      <c r="C224">
        <v>53</v>
      </c>
      <c r="D224">
        <v>0</v>
      </c>
      <c r="E224">
        <v>1</v>
      </c>
      <c r="F224" t="s">
        <v>13</v>
      </c>
      <c r="G224" t="s">
        <v>14</v>
      </c>
      <c r="H224" t="s">
        <v>15</v>
      </c>
      <c r="I224" t="s">
        <v>3240</v>
      </c>
      <c r="J224" t="s">
        <v>870</v>
      </c>
      <c r="K224" t="s">
        <v>18</v>
      </c>
      <c r="L224">
        <v>0</v>
      </c>
    </row>
    <row r="225" spans="1:12" x14ac:dyDescent="0.25">
      <c r="A225">
        <v>3178</v>
      </c>
      <c r="B225" t="s">
        <v>19</v>
      </c>
      <c r="C225">
        <v>25</v>
      </c>
      <c r="D225">
        <v>0</v>
      </c>
      <c r="E225">
        <v>0</v>
      </c>
      <c r="F225" t="s">
        <v>13</v>
      </c>
      <c r="G225" t="s">
        <v>14</v>
      </c>
      <c r="H225" t="s">
        <v>21</v>
      </c>
      <c r="I225" t="s">
        <v>1769</v>
      </c>
      <c r="J225" t="s">
        <v>1770</v>
      </c>
      <c r="K225" t="s">
        <v>18</v>
      </c>
      <c r="L225">
        <v>0</v>
      </c>
    </row>
    <row r="226" spans="1:12" x14ac:dyDescent="0.25">
      <c r="A226">
        <v>3180</v>
      </c>
      <c r="B226" t="s">
        <v>19</v>
      </c>
      <c r="C226">
        <v>42</v>
      </c>
      <c r="D226">
        <v>0</v>
      </c>
      <c r="E226">
        <v>0</v>
      </c>
      <c r="F226" t="s">
        <v>13</v>
      </c>
      <c r="G226" t="s">
        <v>43</v>
      </c>
      <c r="H226" t="s">
        <v>15</v>
      </c>
      <c r="I226" t="s">
        <v>3090</v>
      </c>
      <c r="J226">
        <v>33</v>
      </c>
      <c r="K226" t="s">
        <v>24</v>
      </c>
      <c r="L226">
        <v>0</v>
      </c>
    </row>
    <row r="227" spans="1:12" x14ac:dyDescent="0.25">
      <c r="A227">
        <v>3184</v>
      </c>
      <c r="B227" t="s">
        <v>19</v>
      </c>
      <c r="C227">
        <v>45</v>
      </c>
      <c r="D227">
        <v>0</v>
      </c>
      <c r="E227">
        <v>0</v>
      </c>
      <c r="F227" t="s">
        <v>13</v>
      </c>
      <c r="G227" t="s">
        <v>14</v>
      </c>
      <c r="H227" t="s">
        <v>15</v>
      </c>
      <c r="I227" t="s">
        <v>1614</v>
      </c>
      <c r="J227" t="s">
        <v>676</v>
      </c>
      <c r="K227" t="s">
        <v>18</v>
      </c>
      <c r="L227">
        <v>0</v>
      </c>
    </row>
    <row r="228" spans="1:12" x14ac:dyDescent="0.25">
      <c r="A228">
        <v>3205</v>
      </c>
      <c r="B228" t="s">
        <v>19</v>
      </c>
      <c r="C228">
        <v>79</v>
      </c>
      <c r="D228">
        <v>0</v>
      </c>
      <c r="E228">
        <v>0</v>
      </c>
      <c r="F228" t="s">
        <v>13</v>
      </c>
      <c r="G228" t="s">
        <v>20</v>
      </c>
      <c r="H228" t="s">
        <v>15</v>
      </c>
      <c r="I228" t="s">
        <v>493</v>
      </c>
      <c r="J228" t="s">
        <v>3126</v>
      </c>
      <c r="K228" t="s">
        <v>38</v>
      </c>
      <c r="L228">
        <v>0</v>
      </c>
    </row>
    <row r="229" spans="1:12" x14ac:dyDescent="0.25">
      <c r="A229">
        <v>3251</v>
      </c>
      <c r="B229" t="s">
        <v>12</v>
      </c>
      <c r="C229">
        <v>54</v>
      </c>
      <c r="D229">
        <v>0</v>
      </c>
      <c r="E229">
        <v>0</v>
      </c>
      <c r="F229" t="s">
        <v>13</v>
      </c>
      <c r="G229" t="s">
        <v>14</v>
      </c>
      <c r="H229" t="s">
        <v>15</v>
      </c>
      <c r="I229" t="s">
        <v>4182</v>
      </c>
      <c r="J229" t="s">
        <v>165</v>
      </c>
      <c r="K229" t="s">
        <v>18</v>
      </c>
      <c r="L229">
        <v>0</v>
      </c>
    </row>
    <row r="230" spans="1:12" x14ac:dyDescent="0.25">
      <c r="A230">
        <v>3253</v>
      </c>
      <c r="B230" t="s">
        <v>12</v>
      </c>
      <c r="C230">
        <v>61</v>
      </c>
      <c r="D230">
        <v>0</v>
      </c>
      <c r="E230">
        <v>1</v>
      </c>
      <c r="F230" t="s">
        <v>13</v>
      </c>
      <c r="G230" t="s">
        <v>14</v>
      </c>
      <c r="H230" t="s">
        <v>21</v>
      </c>
      <c r="I230" t="s">
        <v>166</v>
      </c>
      <c r="J230" t="s">
        <v>47</v>
      </c>
      <c r="K230" t="s">
        <v>29</v>
      </c>
      <c r="L230">
        <v>1</v>
      </c>
    </row>
    <row r="231" spans="1:12" x14ac:dyDescent="0.25">
      <c r="A231">
        <v>3305</v>
      </c>
      <c r="B231" t="s">
        <v>12</v>
      </c>
      <c r="C231">
        <v>65</v>
      </c>
      <c r="D231">
        <v>0</v>
      </c>
      <c r="E231">
        <v>0</v>
      </c>
      <c r="F231" t="s">
        <v>13</v>
      </c>
      <c r="G231" t="s">
        <v>14</v>
      </c>
      <c r="H231" t="s">
        <v>15</v>
      </c>
      <c r="I231" t="s">
        <v>2208</v>
      </c>
      <c r="J231" t="s">
        <v>225</v>
      </c>
      <c r="K231" t="s">
        <v>29</v>
      </c>
      <c r="L231">
        <v>0</v>
      </c>
    </row>
    <row r="232" spans="1:12" x14ac:dyDescent="0.25">
      <c r="A232">
        <v>3318</v>
      </c>
      <c r="B232" t="s">
        <v>19</v>
      </c>
      <c r="C232">
        <v>18</v>
      </c>
      <c r="D232">
        <v>0</v>
      </c>
      <c r="E232">
        <v>0</v>
      </c>
      <c r="F232" t="s">
        <v>34</v>
      </c>
      <c r="G232" t="s">
        <v>14</v>
      </c>
      <c r="H232" t="s">
        <v>21</v>
      </c>
      <c r="I232" t="s">
        <v>3753</v>
      </c>
      <c r="J232" t="s">
        <v>23</v>
      </c>
      <c r="K232" t="s">
        <v>29</v>
      </c>
      <c r="L232">
        <v>0</v>
      </c>
    </row>
    <row r="233" spans="1:12" x14ac:dyDescent="0.25">
      <c r="A233">
        <v>3325</v>
      </c>
      <c r="B233" t="s">
        <v>12</v>
      </c>
      <c r="C233">
        <v>30</v>
      </c>
      <c r="D233">
        <v>0</v>
      </c>
      <c r="E233">
        <v>0</v>
      </c>
      <c r="F233" t="s">
        <v>13</v>
      </c>
      <c r="G233" t="s">
        <v>20</v>
      </c>
      <c r="H233" t="s">
        <v>21</v>
      </c>
      <c r="I233" t="s">
        <v>977</v>
      </c>
      <c r="J233" t="s">
        <v>168</v>
      </c>
      <c r="K233" t="s">
        <v>29</v>
      </c>
      <c r="L233">
        <v>0</v>
      </c>
    </row>
    <row r="234" spans="1:12" x14ac:dyDescent="0.25">
      <c r="A234">
        <v>3348</v>
      </c>
      <c r="B234" t="s">
        <v>19</v>
      </c>
      <c r="C234">
        <v>58</v>
      </c>
      <c r="D234">
        <v>1</v>
      </c>
      <c r="E234">
        <v>0</v>
      </c>
      <c r="F234" t="s">
        <v>13</v>
      </c>
      <c r="G234" t="s">
        <v>14</v>
      </c>
      <c r="H234" t="s">
        <v>15</v>
      </c>
      <c r="I234" t="s">
        <v>2021</v>
      </c>
      <c r="J234" t="s">
        <v>539</v>
      </c>
      <c r="K234" t="s">
        <v>24</v>
      </c>
      <c r="L234">
        <v>0</v>
      </c>
    </row>
    <row r="235" spans="1:12" x14ac:dyDescent="0.25">
      <c r="A235">
        <v>3352</v>
      </c>
      <c r="B235" t="s">
        <v>12</v>
      </c>
      <c r="C235">
        <v>78</v>
      </c>
      <c r="D235">
        <v>1</v>
      </c>
      <c r="E235">
        <v>0</v>
      </c>
      <c r="F235" t="s">
        <v>13</v>
      </c>
      <c r="G235" t="s">
        <v>20</v>
      </c>
      <c r="H235" t="s">
        <v>15</v>
      </c>
      <c r="I235" t="s">
        <v>226</v>
      </c>
      <c r="J235" t="s">
        <v>23</v>
      </c>
      <c r="K235" t="s">
        <v>18</v>
      </c>
      <c r="L235">
        <v>1</v>
      </c>
    </row>
    <row r="236" spans="1:12" x14ac:dyDescent="0.25">
      <c r="A236">
        <v>3355</v>
      </c>
      <c r="B236" t="s">
        <v>19</v>
      </c>
      <c r="C236">
        <v>64</v>
      </c>
      <c r="D236">
        <v>0</v>
      </c>
      <c r="E236">
        <v>0</v>
      </c>
      <c r="F236" t="s">
        <v>13</v>
      </c>
      <c r="G236" t="s">
        <v>14</v>
      </c>
      <c r="H236" t="s">
        <v>15</v>
      </c>
      <c r="I236" t="s">
        <v>446</v>
      </c>
      <c r="J236" t="s">
        <v>261</v>
      </c>
      <c r="K236" t="s">
        <v>24</v>
      </c>
      <c r="L236">
        <v>0</v>
      </c>
    </row>
    <row r="237" spans="1:12" x14ac:dyDescent="0.25">
      <c r="A237">
        <v>3361</v>
      </c>
      <c r="B237" t="s">
        <v>19</v>
      </c>
      <c r="C237">
        <v>39</v>
      </c>
      <c r="D237">
        <v>0</v>
      </c>
      <c r="E237">
        <v>0</v>
      </c>
      <c r="F237" t="s">
        <v>13</v>
      </c>
      <c r="G237" t="s">
        <v>43</v>
      </c>
      <c r="H237" t="s">
        <v>21</v>
      </c>
      <c r="I237" t="s">
        <v>841</v>
      </c>
      <c r="J237" t="s">
        <v>281</v>
      </c>
      <c r="K237" t="s">
        <v>24</v>
      </c>
      <c r="L237">
        <v>0</v>
      </c>
    </row>
    <row r="238" spans="1:12" x14ac:dyDescent="0.25">
      <c r="A238">
        <v>3370</v>
      </c>
      <c r="B238" t="s">
        <v>19</v>
      </c>
      <c r="C238">
        <v>54</v>
      </c>
      <c r="D238">
        <v>0</v>
      </c>
      <c r="E238">
        <v>0</v>
      </c>
      <c r="F238" t="s">
        <v>13</v>
      </c>
      <c r="G238" t="s">
        <v>14</v>
      </c>
      <c r="H238" t="s">
        <v>21</v>
      </c>
      <c r="I238" t="s">
        <v>805</v>
      </c>
      <c r="J238" t="s">
        <v>86</v>
      </c>
      <c r="K238" t="s">
        <v>38</v>
      </c>
      <c r="L238">
        <v>0</v>
      </c>
    </row>
    <row r="239" spans="1:12" x14ac:dyDescent="0.25">
      <c r="A239">
        <v>3379</v>
      </c>
      <c r="B239" t="s">
        <v>19</v>
      </c>
      <c r="C239">
        <v>61</v>
      </c>
      <c r="D239">
        <v>0</v>
      </c>
      <c r="E239">
        <v>0</v>
      </c>
      <c r="F239" t="s">
        <v>13</v>
      </c>
      <c r="G239" t="s">
        <v>14</v>
      </c>
      <c r="H239" t="s">
        <v>15</v>
      </c>
      <c r="I239" t="s">
        <v>594</v>
      </c>
      <c r="J239" t="s">
        <v>433</v>
      </c>
      <c r="K239" t="s">
        <v>38</v>
      </c>
      <c r="L239">
        <v>0</v>
      </c>
    </row>
    <row r="240" spans="1:12" x14ac:dyDescent="0.25">
      <c r="A240">
        <v>3390</v>
      </c>
      <c r="B240" t="s">
        <v>19</v>
      </c>
      <c r="C240">
        <v>36</v>
      </c>
      <c r="D240">
        <v>0</v>
      </c>
      <c r="E240">
        <v>0</v>
      </c>
      <c r="F240" t="s">
        <v>13</v>
      </c>
      <c r="G240" t="s">
        <v>14</v>
      </c>
      <c r="H240" t="s">
        <v>21</v>
      </c>
      <c r="I240" t="s">
        <v>1231</v>
      </c>
      <c r="J240" t="s">
        <v>610</v>
      </c>
      <c r="K240" t="s">
        <v>24</v>
      </c>
      <c r="L240">
        <v>0</v>
      </c>
    </row>
    <row r="241" spans="1:12" x14ac:dyDescent="0.25">
      <c r="A241">
        <v>3428</v>
      </c>
      <c r="B241" t="s">
        <v>19</v>
      </c>
      <c r="C241">
        <v>61</v>
      </c>
      <c r="D241">
        <v>0</v>
      </c>
      <c r="E241">
        <v>0</v>
      </c>
      <c r="F241" t="s">
        <v>13</v>
      </c>
      <c r="G241" t="s">
        <v>20</v>
      </c>
      <c r="H241" t="s">
        <v>15</v>
      </c>
      <c r="I241" t="s">
        <v>2858</v>
      </c>
      <c r="J241">
        <v>27</v>
      </c>
      <c r="K241" t="s">
        <v>24</v>
      </c>
      <c r="L241">
        <v>0</v>
      </c>
    </row>
    <row r="242" spans="1:12" x14ac:dyDescent="0.25">
      <c r="A242">
        <v>3429</v>
      </c>
      <c r="B242" t="s">
        <v>19</v>
      </c>
      <c r="C242">
        <v>32</v>
      </c>
      <c r="D242">
        <v>0</v>
      </c>
      <c r="E242">
        <v>0</v>
      </c>
      <c r="F242" t="s">
        <v>34</v>
      </c>
      <c r="G242" t="s">
        <v>43</v>
      </c>
      <c r="H242" t="s">
        <v>15</v>
      </c>
      <c r="I242" t="s">
        <v>2146</v>
      </c>
      <c r="J242" t="s">
        <v>767</v>
      </c>
      <c r="K242" t="s">
        <v>38</v>
      </c>
      <c r="L242">
        <v>0</v>
      </c>
    </row>
    <row r="243" spans="1:12" x14ac:dyDescent="0.25">
      <c r="A243">
        <v>3437</v>
      </c>
      <c r="B243" t="s">
        <v>19</v>
      </c>
      <c r="C243">
        <v>26</v>
      </c>
      <c r="D243">
        <v>0</v>
      </c>
      <c r="E243">
        <v>0</v>
      </c>
      <c r="F243" t="s">
        <v>34</v>
      </c>
      <c r="G243" t="s">
        <v>14</v>
      </c>
      <c r="H243" t="s">
        <v>15</v>
      </c>
      <c r="I243" t="s">
        <v>1247</v>
      </c>
      <c r="J243" t="s">
        <v>97</v>
      </c>
      <c r="K243" t="s">
        <v>29</v>
      </c>
      <c r="L243">
        <v>0</v>
      </c>
    </row>
    <row r="244" spans="1:12" x14ac:dyDescent="0.25">
      <c r="A244">
        <v>3442</v>
      </c>
      <c r="B244" t="s">
        <v>19</v>
      </c>
      <c r="C244">
        <v>79</v>
      </c>
      <c r="D244">
        <v>0</v>
      </c>
      <c r="E244">
        <v>0</v>
      </c>
      <c r="F244" t="s">
        <v>34</v>
      </c>
      <c r="G244" t="s">
        <v>20</v>
      </c>
      <c r="H244" t="s">
        <v>21</v>
      </c>
      <c r="I244" t="s">
        <v>1761</v>
      </c>
      <c r="J244" t="s">
        <v>1209</v>
      </c>
      <c r="K244" t="s">
        <v>38</v>
      </c>
      <c r="L244">
        <v>0</v>
      </c>
    </row>
    <row r="245" spans="1:12" x14ac:dyDescent="0.25">
      <c r="A245">
        <v>3477</v>
      </c>
      <c r="B245" t="s">
        <v>19</v>
      </c>
      <c r="C245">
        <v>26</v>
      </c>
      <c r="D245">
        <v>0</v>
      </c>
      <c r="E245">
        <v>0</v>
      </c>
      <c r="F245" t="s">
        <v>34</v>
      </c>
      <c r="G245" t="s">
        <v>14</v>
      </c>
      <c r="H245" t="s">
        <v>21</v>
      </c>
      <c r="I245" t="s">
        <v>1082</v>
      </c>
      <c r="J245" t="s">
        <v>232</v>
      </c>
      <c r="K245" t="s">
        <v>24</v>
      </c>
      <c r="L245">
        <v>0</v>
      </c>
    </row>
    <row r="246" spans="1:12" x14ac:dyDescent="0.25">
      <c r="A246">
        <v>3494</v>
      </c>
      <c r="B246" t="s">
        <v>19</v>
      </c>
      <c r="C246">
        <v>80</v>
      </c>
      <c r="D246">
        <v>0</v>
      </c>
      <c r="E246">
        <v>0</v>
      </c>
      <c r="F246" t="s">
        <v>13</v>
      </c>
      <c r="G246" t="s">
        <v>14</v>
      </c>
      <c r="H246" t="s">
        <v>21</v>
      </c>
      <c r="I246" t="s">
        <v>2589</v>
      </c>
      <c r="J246" t="s">
        <v>235</v>
      </c>
      <c r="K246" t="s">
        <v>38</v>
      </c>
      <c r="L246">
        <v>0</v>
      </c>
    </row>
    <row r="247" spans="1:12" x14ac:dyDescent="0.25">
      <c r="A247">
        <v>3509</v>
      </c>
      <c r="B247" t="s">
        <v>12</v>
      </c>
      <c r="C247">
        <v>47</v>
      </c>
      <c r="D247">
        <v>1</v>
      </c>
      <c r="E247">
        <v>0</v>
      </c>
      <c r="F247" t="s">
        <v>13</v>
      </c>
      <c r="G247" t="s">
        <v>14</v>
      </c>
      <c r="H247" t="s">
        <v>15</v>
      </c>
      <c r="I247" t="s">
        <v>1318</v>
      </c>
      <c r="J247" t="s">
        <v>707</v>
      </c>
      <c r="K247" t="s">
        <v>24</v>
      </c>
      <c r="L247">
        <v>0</v>
      </c>
    </row>
    <row r="248" spans="1:12" x14ac:dyDescent="0.25">
      <c r="A248">
        <v>3512</v>
      </c>
      <c r="B248" t="s">
        <v>19</v>
      </c>
      <c r="C248">
        <v>70</v>
      </c>
      <c r="D248">
        <v>1</v>
      </c>
      <c r="E248">
        <v>0</v>
      </c>
      <c r="F248" t="s">
        <v>13</v>
      </c>
      <c r="G248" t="s">
        <v>20</v>
      </c>
      <c r="H248" t="s">
        <v>15</v>
      </c>
      <c r="I248" t="s">
        <v>278</v>
      </c>
      <c r="J248" t="s">
        <v>279</v>
      </c>
      <c r="K248" t="s">
        <v>18</v>
      </c>
      <c r="L248">
        <v>1</v>
      </c>
    </row>
    <row r="249" spans="1:12" x14ac:dyDescent="0.25">
      <c r="A249">
        <v>3531</v>
      </c>
      <c r="B249" t="s">
        <v>12</v>
      </c>
      <c r="C249">
        <v>41</v>
      </c>
      <c r="D249">
        <v>0</v>
      </c>
      <c r="E249">
        <v>0</v>
      </c>
      <c r="F249" t="s">
        <v>13</v>
      </c>
      <c r="G249" t="s">
        <v>14</v>
      </c>
      <c r="H249" t="s">
        <v>21</v>
      </c>
      <c r="I249" t="s">
        <v>3303</v>
      </c>
      <c r="J249" t="s">
        <v>97</v>
      </c>
      <c r="K249" t="s">
        <v>18</v>
      </c>
      <c r="L249">
        <v>0</v>
      </c>
    </row>
    <row r="250" spans="1:12" x14ac:dyDescent="0.25">
      <c r="A250">
        <v>3532</v>
      </c>
      <c r="B250" t="s">
        <v>19</v>
      </c>
      <c r="C250">
        <v>71</v>
      </c>
      <c r="D250">
        <v>0</v>
      </c>
      <c r="E250">
        <v>0</v>
      </c>
      <c r="F250" t="s">
        <v>13</v>
      </c>
      <c r="G250" t="s">
        <v>14</v>
      </c>
      <c r="H250" t="s">
        <v>15</v>
      </c>
      <c r="I250" t="s">
        <v>1393</v>
      </c>
      <c r="J250" t="s">
        <v>415</v>
      </c>
      <c r="K250" t="s">
        <v>18</v>
      </c>
      <c r="L250">
        <v>0</v>
      </c>
    </row>
    <row r="251" spans="1:12" x14ac:dyDescent="0.25">
      <c r="A251">
        <v>3553</v>
      </c>
      <c r="B251" t="s">
        <v>19</v>
      </c>
      <c r="C251">
        <v>43</v>
      </c>
      <c r="D251">
        <v>0</v>
      </c>
      <c r="E251">
        <v>0</v>
      </c>
      <c r="F251" t="s">
        <v>13</v>
      </c>
      <c r="G251" t="s">
        <v>43</v>
      </c>
      <c r="H251" t="s">
        <v>15</v>
      </c>
      <c r="I251" t="s">
        <v>1066</v>
      </c>
      <c r="J251" t="s">
        <v>95</v>
      </c>
      <c r="K251" t="s">
        <v>29</v>
      </c>
      <c r="L251">
        <v>0</v>
      </c>
    </row>
    <row r="252" spans="1:12" x14ac:dyDescent="0.25">
      <c r="A252">
        <v>3579</v>
      </c>
      <c r="B252" t="s">
        <v>19</v>
      </c>
      <c r="C252">
        <v>66</v>
      </c>
      <c r="D252">
        <v>0</v>
      </c>
      <c r="E252">
        <v>1</v>
      </c>
      <c r="F252" t="s">
        <v>13</v>
      </c>
      <c r="G252" t="s">
        <v>14</v>
      </c>
      <c r="H252" t="s">
        <v>15</v>
      </c>
      <c r="I252" t="s">
        <v>876</v>
      </c>
      <c r="J252" t="s">
        <v>42</v>
      </c>
      <c r="K252" t="s">
        <v>18</v>
      </c>
      <c r="L252">
        <v>0</v>
      </c>
    </row>
    <row r="253" spans="1:12" x14ac:dyDescent="0.25">
      <c r="A253">
        <v>3590</v>
      </c>
      <c r="B253" t="s">
        <v>19</v>
      </c>
      <c r="C253">
        <v>28</v>
      </c>
      <c r="D253">
        <v>1</v>
      </c>
      <c r="E253">
        <v>0</v>
      </c>
      <c r="F253" t="s">
        <v>34</v>
      </c>
      <c r="G253" t="s">
        <v>14</v>
      </c>
      <c r="H253" t="s">
        <v>21</v>
      </c>
      <c r="I253" t="s">
        <v>957</v>
      </c>
      <c r="J253" t="s">
        <v>958</v>
      </c>
      <c r="K253" t="s">
        <v>24</v>
      </c>
      <c r="L253">
        <v>0</v>
      </c>
    </row>
    <row r="254" spans="1:12" x14ac:dyDescent="0.25">
      <c r="A254">
        <v>3591</v>
      </c>
      <c r="B254" t="s">
        <v>19</v>
      </c>
      <c r="C254">
        <v>63</v>
      </c>
      <c r="D254">
        <v>1</v>
      </c>
      <c r="E254">
        <v>0</v>
      </c>
      <c r="F254" t="s">
        <v>13</v>
      </c>
      <c r="G254" t="s">
        <v>14</v>
      </c>
      <c r="H254" t="s">
        <v>21</v>
      </c>
      <c r="I254" t="s">
        <v>1945</v>
      </c>
      <c r="J254" t="s">
        <v>344</v>
      </c>
      <c r="K254" t="s">
        <v>24</v>
      </c>
      <c r="L254">
        <v>0</v>
      </c>
    </row>
    <row r="255" spans="1:12" x14ac:dyDescent="0.25">
      <c r="A255">
        <v>3595</v>
      </c>
      <c r="B255" t="s">
        <v>12</v>
      </c>
      <c r="C255">
        <v>32</v>
      </c>
      <c r="D255">
        <v>0</v>
      </c>
      <c r="E255">
        <v>0</v>
      </c>
      <c r="F255" t="s">
        <v>13</v>
      </c>
      <c r="G255" t="s">
        <v>14</v>
      </c>
      <c r="H255" t="s">
        <v>15</v>
      </c>
      <c r="I255" t="s">
        <v>3247</v>
      </c>
      <c r="J255" t="s">
        <v>1017</v>
      </c>
      <c r="K255" t="s">
        <v>29</v>
      </c>
      <c r="L255">
        <v>0</v>
      </c>
    </row>
    <row r="256" spans="1:12" x14ac:dyDescent="0.25">
      <c r="A256">
        <v>3606</v>
      </c>
      <c r="B256" t="s">
        <v>12</v>
      </c>
      <c r="C256">
        <v>8</v>
      </c>
      <c r="D256">
        <v>0</v>
      </c>
      <c r="E256">
        <v>0</v>
      </c>
      <c r="F256" t="s">
        <v>34</v>
      </c>
      <c r="G256" t="s">
        <v>275</v>
      </c>
      <c r="H256" t="s">
        <v>15</v>
      </c>
      <c r="I256" t="s">
        <v>1159</v>
      </c>
      <c r="J256" t="s">
        <v>61</v>
      </c>
      <c r="K256" t="s">
        <v>38</v>
      </c>
      <c r="L256">
        <v>0</v>
      </c>
    </row>
    <row r="257" spans="1:12" x14ac:dyDescent="0.25">
      <c r="A257">
        <v>3609</v>
      </c>
      <c r="B257" t="s">
        <v>12</v>
      </c>
      <c r="C257">
        <v>78</v>
      </c>
      <c r="D257">
        <v>0</v>
      </c>
      <c r="E257">
        <v>0</v>
      </c>
      <c r="F257" t="s">
        <v>13</v>
      </c>
      <c r="G257" t="s">
        <v>14</v>
      </c>
      <c r="H257" t="s">
        <v>15</v>
      </c>
      <c r="I257" t="s">
        <v>4008</v>
      </c>
      <c r="J257">
        <v>29</v>
      </c>
      <c r="K257" t="s">
        <v>24</v>
      </c>
      <c r="L257">
        <v>0</v>
      </c>
    </row>
    <row r="258" spans="1:12" x14ac:dyDescent="0.25">
      <c r="A258">
        <v>3612</v>
      </c>
      <c r="B258" t="s">
        <v>12</v>
      </c>
      <c r="C258">
        <v>67</v>
      </c>
      <c r="D258">
        <v>0</v>
      </c>
      <c r="E258">
        <v>0</v>
      </c>
      <c r="F258" t="s">
        <v>13</v>
      </c>
      <c r="G258" t="s">
        <v>14</v>
      </c>
      <c r="H258" t="s">
        <v>21</v>
      </c>
      <c r="I258" t="s">
        <v>1132</v>
      </c>
      <c r="J258" t="s">
        <v>116</v>
      </c>
      <c r="K258" t="s">
        <v>18</v>
      </c>
      <c r="L258">
        <v>0</v>
      </c>
    </row>
    <row r="259" spans="1:12" x14ac:dyDescent="0.25">
      <c r="A259">
        <v>3623</v>
      </c>
      <c r="B259" t="s">
        <v>19</v>
      </c>
      <c r="C259">
        <v>37</v>
      </c>
      <c r="D259">
        <v>0</v>
      </c>
      <c r="E259">
        <v>0</v>
      </c>
      <c r="F259" t="s">
        <v>13</v>
      </c>
      <c r="G259" t="s">
        <v>20</v>
      </c>
      <c r="H259" t="s">
        <v>15</v>
      </c>
      <c r="I259" t="s">
        <v>1105</v>
      </c>
      <c r="J259" t="s">
        <v>263</v>
      </c>
      <c r="K259" t="s">
        <v>24</v>
      </c>
      <c r="L259">
        <v>0</v>
      </c>
    </row>
    <row r="260" spans="1:12" x14ac:dyDescent="0.25">
      <c r="A260">
        <v>3640</v>
      </c>
      <c r="B260" t="s">
        <v>19</v>
      </c>
      <c r="C260">
        <v>31</v>
      </c>
      <c r="D260">
        <v>0</v>
      </c>
      <c r="E260">
        <v>0</v>
      </c>
      <c r="F260" t="s">
        <v>34</v>
      </c>
      <c r="G260" t="s">
        <v>20</v>
      </c>
      <c r="H260" t="s">
        <v>21</v>
      </c>
      <c r="I260" t="s">
        <v>1903</v>
      </c>
      <c r="J260" t="s">
        <v>93</v>
      </c>
      <c r="K260" t="s">
        <v>38</v>
      </c>
      <c r="L260">
        <v>0</v>
      </c>
    </row>
    <row r="261" spans="1:12" x14ac:dyDescent="0.25">
      <c r="A261">
        <v>3655</v>
      </c>
      <c r="B261" t="s">
        <v>12</v>
      </c>
      <c r="C261">
        <v>31</v>
      </c>
      <c r="D261">
        <v>0</v>
      </c>
      <c r="E261">
        <v>0</v>
      </c>
      <c r="F261" t="s">
        <v>13</v>
      </c>
      <c r="G261" t="s">
        <v>43</v>
      </c>
      <c r="H261" t="s">
        <v>21</v>
      </c>
      <c r="I261" t="s">
        <v>640</v>
      </c>
      <c r="J261" t="s">
        <v>254</v>
      </c>
      <c r="K261" t="s">
        <v>18</v>
      </c>
      <c r="L261">
        <v>0</v>
      </c>
    </row>
    <row r="262" spans="1:12" x14ac:dyDescent="0.25">
      <c r="A262">
        <v>3668</v>
      </c>
      <c r="B262" t="s">
        <v>19</v>
      </c>
      <c r="C262">
        <v>65</v>
      </c>
      <c r="D262">
        <v>0</v>
      </c>
      <c r="E262">
        <v>0</v>
      </c>
      <c r="F262" t="s">
        <v>13</v>
      </c>
      <c r="G262" t="s">
        <v>43</v>
      </c>
      <c r="H262" t="s">
        <v>15</v>
      </c>
      <c r="I262" t="s">
        <v>2478</v>
      </c>
      <c r="J262" t="s">
        <v>2479</v>
      </c>
      <c r="K262" t="s">
        <v>29</v>
      </c>
      <c r="L262">
        <v>0</v>
      </c>
    </row>
    <row r="263" spans="1:12" x14ac:dyDescent="0.25">
      <c r="A263">
        <v>3673</v>
      </c>
      <c r="B263" t="s">
        <v>19</v>
      </c>
      <c r="C263">
        <v>55</v>
      </c>
      <c r="D263">
        <v>0</v>
      </c>
      <c r="E263">
        <v>0</v>
      </c>
      <c r="F263" t="s">
        <v>13</v>
      </c>
      <c r="G263" t="s">
        <v>14</v>
      </c>
      <c r="H263" t="s">
        <v>21</v>
      </c>
      <c r="I263" t="s">
        <v>1211</v>
      </c>
      <c r="J263" t="s">
        <v>124</v>
      </c>
      <c r="K263" t="s">
        <v>29</v>
      </c>
      <c r="L263">
        <v>0</v>
      </c>
    </row>
    <row r="264" spans="1:12" x14ac:dyDescent="0.25">
      <c r="A264">
        <v>3700</v>
      </c>
      <c r="B264" t="s">
        <v>12</v>
      </c>
      <c r="C264">
        <v>37</v>
      </c>
      <c r="D264">
        <v>0</v>
      </c>
      <c r="E264">
        <v>0</v>
      </c>
      <c r="F264" t="s">
        <v>13</v>
      </c>
      <c r="G264" t="s">
        <v>14</v>
      </c>
      <c r="H264" t="s">
        <v>15</v>
      </c>
      <c r="I264" t="s">
        <v>3809</v>
      </c>
      <c r="J264" t="s">
        <v>740</v>
      </c>
      <c r="K264" t="s">
        <v>29</v>
      </c>
      <c r="L264">
        <v>0</v>
      </c>
    </row>
    <row r="265" spans="1:12" x14ac:dyDescent="0.25">
      <c r="A265">
        <v>3701</v>
      </c>
      <c r="B265" t="s">
        <v>19</v>
      </c>
      <c r="C265">
        <v>2</v>
      </c>
      <c r="D265">
        <v>0</v>
      </c>
      <c r="E265">
        <v>0</v>
      </c>
      <c r="F265" t="s">
        <v>34</v>
      </c>
      <c r="G265" t="s">
        <v>275</v>
      </c>
      <c r="H265" t="s">
        <v>15</v>
      </c>
      <c r="I265" t="s">
        <v>2656</v>
      </c>
      <c r="J265" t="s">
        <v>661</v>
      </c>
      <c r="K265" t="s">
        <v>38</v>
      </c>
      <c r="L265">
        <v>0</v>
      </c>
    </row>
    <row r="266" spans="1:12" x14ac:dyDescent="0.25">
      <c r="A266">
        <v>3715</v>
      </c>
      <c r="B266" t="s">
        <v>12</v>
      </c>
      <c r="C266">
        <v>55</v>
      </c>
      <c r="D266">
        <v>0</v>
      </c>
      <c r="E266">
        <v>0</v>
      </c>
      <c r="F266" t="s">
        <v>13</v>
      </c>
      <c r="G266" t="s">
        <v>14</v>
      </c>
      <c r="H266" t="s">
        <v>21</v>
      </c>
      <c r="I266" t="s">
        <v>2434</v>
      </c>
      <c r="J266" t="s">
        <v>189</v>
      </c>
      <c r="K266" t="s">
        <v>38</v>
      </c>
      <c r="L266">
        <v>0</v>
      </c>
    </row>
    <row r="267" spans="1:12" x14ac:dyDescent="0.25">
      <c r="A267">
        <v>3718</v>
      </c>
      <c r="B267" t="s">
        <v>19</v>
      </c>
      <c r="C267">
        <v>46</v>
      </c>
      <c r="D267">
        <v>0</v>
      </c>
      <c r="E267">
        <v>0</v>
      </c>
      <c r="F267" t="s">
        <v>13</v>
      </c>
      <c r="G267" t="s">
        <v>43</v>
      </c>
      <c r="H267" t="s">
        <v>15</v>
      </c>
      <c r="I267" t="s">
        <v>3301</v>
      </c>
      <c r="J267" t="s">
        <v>542</v>
      </c>
      <c r="K267" t="s">
        <v>29</v>
      </c>
      <c r="L267">
        <v>0</v>
      </c>
    </row>
    <row r="268" spans="1:12" x14ac:dyDescent="0.25">
      <c r="A268">
        <v>3720</v>
      </c>
      <c r="B268" t="s">
        <v>19</v>
      </c>
      <c r="C268">
        <v>2</v>
      </c>
      <c r="D268">
        <v>0</v>
      </c>
      <c r="E268">
        <v>0</v>
      </c>
      <c r="F268" t="s">
        <v>34</v>
      </c>
      <c r="G268" t="s">
        <v>275</v>
      </c>
      <c r="H268" t="s">
        <v>21</v>
      </c>
      <c r="I268" t="s">
        <v>4179</v>
      </c>
      <c r="J268" t="s">
        <v>382</v>
      </c>
      <c r="K268" t="s">
        <v>38</v>
      </c>
      <c r="L268">
        <v>0</v>
      </c>
    </row>
    <row r="269" spans="1:12" x14ac:dyDescent="0.25">
      <c r="A269">
        <v>3724</v>
      </c>
      <c r="B269" t="s">
        <v>19</v>
      </c>
      <c r="C269">
        <v>51</v>
      </c>
      <c r="D269">
        <v>0</v>
      </c>
      <c r="E269">
        <v>0</v>
      </c>
      <c r="F269" t="s">
        <v>13</v>
      </c>
      <c r="G269" t="s">
        <v>43</v>
      </c>
      <c r="H269" t="s">
        <v>15</v>
      </c>
      <c r="I269" t="s">
        <v>2446</v>
      </c>
      <c r="J269">
        <v>29</v>
      </c>
      <c r="K269" t="s">
        <v>24</v>
      </c>
      <c r="L269">
        <v>0</v>
      </c>
    </row>
    <row r="270" spans="1:12" x14ac:dyDescent="0.25">
      <c r="A270">
        <v>3726</v>
      </c>
      <c r="B270" t="s">
        <v>12</v>
      </c>
      <c r="C270">
        <v>16</v>
      </c>
      <c r="D270">
        <v>0</v>
      </c>
      <c r="E270">
        <v>0</v>
      </c>
      <c r="F270" t="s">
        <v>34</v>
      </c>
      <c r="G270" t="s">
        <v>14</v>
      </c>
      <c r="H270" t="s">
        <v>15</v>
      </c>
      <c r="I270" t="s">
        <v>3393</v>
      </c>
      <c r="J270" t="s">
        <v>321</v>
      </c>
      <c r="K270" t="s">
        <v>38</v>
      </c>
      <c r="L270">
        <v>0</v>
      </c>
    </row>
    <row r="271" spans="1:12" x14ac:dyDescent="0.25">
      <c r="A271">
        <v>3746</v>
      </c>
      <c r="B271" t="s">
        <v>19</v>
      </c>
      <c r="C271">
        <v>66</v>
      </c>
      <c r="D271">
        <v>0</v>
      </c>
      <c r="E271">
        <v>0</v>
      </c>
      <c r="F271" t="s">
        <v>13</v>
      </c>
      <c r="G271" t="s">
        <v>14</v>
      </c>
      <c r="H271" t="s">
        <v>15</v>
      </c>
      <c r="I271" t="s">
        <v>2646</v>
      </c>
      <c r="J271">
        <v>26</v>
      </c>
      <c r="K271" t="s">
        <v>24</v>
      </c>
      <c r="L271">
        <v>0</v>
      </c>
    </row>
    <row r="272" spans="1:12" x14ac:dyDescent="0.25">
      <c r="A272">
        <v>3753</v>
      </c>
      <c r="B272" t="s">
        <v>12</v>
      </c>
      <c r="C272">
        <v>31</v>
      </c>
      <c r="D272">
        <v>0</v>
      </c>
      <c r="E272">
        <v>0</v>
      </c>
      <c r="F272" t="s">
        <v>13</v>
      </c>
      <c r="G272" t="s">
        <v>14</v>
      </c>
      <c r="H272" t="s">
        <v>15</v>
      </c>
      <c r="I272" t="s">
        <v>1931</v>
      </c>
      <c r="J272">
        <v>26</v>
      </c>
      <c r="K272" t="s">
        <v>38</v>
      </c>
      <c r="L272">
        <v>0</v>
      </c>
    </row>
    <row r="273" spans="1:12" x14ac:dyDescent="0.25">
      <c r="A273">
        <v>3761</v>
      </c>
      <c r="B273" t="s">
        <v>19</v>
      </c>
      <c r="C273">
        <v>50</v>
      </c>
      <c r="D273">
        <v>0</v>
      </c>
      <c r="E273">
        <v>0</v>
      </c>
      <c r="F273" t="s">
        <v>13</v>
      </c>
      <c r="G273" t="s">
        <v>20</v>
      </c>
      <c r="H273" t="s">
        <v>21</v>
      </c>
      <c r="I273" t="s">
        <v>2515</v>
      </c>
      <c r="J273" t="s">
        <v>498</v>
      </c>
      <c r="K273" t="s">
        <v>24</v>
      </c>
      <c r="L273">
        <v>0</v>
      </c>
    </row>
    <row r="274" spans="1:12" x14ac:dyDescent="0.25">
      <c r="A274">
        <v>3777</v>
      </c>
      <c r="B274" t="s">
        <v>19</v>
      </c>
      <c r="C274">
        <v>28</v>
      </c>
      <c r="D274">
        <v>1</v>
      </c>
      <c r="E274">
        <v>0</v>
      </c>
      <c r="F274" t="s">
        <v>13</v>
      </c>
      <c r="G274" t="s">
        <v>43</v>
      </c>
      <c r="H274" t="s">
        <v>21</v>
      </c>
      <c r="I274" t="s">
        <v>3370</v>
      </c>
      <c r="J274" t="s">
        <v>886</v>
      </c>
      <c r="K274" t="s">
        <v>24</v>
      </c>
      <c r="L274">
        <v>0</v>
      </c>
    </row>
    <row r="275" spans="1:12" x14ac:dyDescent="0.25">
      <c r="A275">
        <v>3793</v>
      </c>
      <c r="B275" t="s">
        <v>12</v>
      </c>
      <c r="C275">
        <v>14</v>
      </c>
      <c r="D275">
        <v>0</v>
      </c>
      <c r="E275">
        <v>0</v>
      </c>
      <c r="F275" t="s">
        <v>34</v>
      </c>
      <c r="G275" t="s">
        <v>14</v>
      </c>
      <c r="H275" t="s">
        <v>15</v>
      </c>
      <c r="I275" t="s">
        <v>2455</v>
      </c>
      <c r="J275" t="s">
        <v>2456</v>
      </c>
      <c r="K275" t="s">
        <v>24</v>
      </c>
      <c r="L275">
        <v>0</v>
      </c>
    </row>
    <row r="276" spans="1:12" x14ac:dyDescent="0.25">
      <c r="A276">
        <v>3803</v>
      </c>
      <c r="B276" t="s">
        <v>19</v>
      </c>
      <c r="C276">
        <v>56</v>
      </c>
      <c r="D276">
        <v>0</v>
      </c>
      <c r="E276">
        <v>0</v>
      </c>
      <c r="F276" t="s">
        <v>13</v>
      </c>
      <c r="G276" t="s">
        <v>14</v>
      </c>
      <c r="H276" t="s">
        <v>15</v>
      </c>
      <c r="I276" t="s">
        <v>2094</v>
      </c>
      <c r="J276" t="s">
        <v>23</v>
      </c>
      <c r="K276" t="s">
        <v>29</v>
      </c>
      <c r="L276">
        <v>0</v>
      </c>
    </row>
    <row r="277" spans="1:12" x14ac:dyDescent="0.25">
      <c r="A277">
        <v>3807</v>
      </c>
      <c r="B277" t="s">
        <v>19</v>
      </c>
      <c r="C277">
        <v>12</v>
      </c>
      <c r="D277">
        <v>0</v>
      </c>
      <c r="E277">
        <v>0</v>
      </c>
      <c r="F277" t="s">
        <v>34</v>
      </c>
      <c r="G277" t="s">
        <v>275</v>
      </c>
      <c r="H277" t="s">
        <v>15</v>
      </c>
      <c r="I277" t="s">
        <v>1631</v>
      </c>
      <c r="J277" t="s">
        <v>86</v>
      </c>
      <c r="K277" t="s">
        <v>38</v>
      </c>
      <c r="L277">
        <v>0</v>
      </c>
    </row>
    <row r="278" spans="1:12" x14ac:dyDescent="0.25">
      <c r="A278">
        <v>3816</v>
      </c>
      <c r="B278" t="s">
        <v>12</v>
      </c>
      <c r="C278">
        <v>62</v>
      </c>
      <c r="D278">
        <v>0</v>
      </c>
      <c r="E278">
        <v>0</v>
      </c>
      <c r="F278" t="s">
        <v>13</v>
      </c>
      <c r="G278" t="s">
        <v>14</v>
      </c>
      <c r="H278" t="s">
        <v>21</v>
      </c>
      <c r="I278" t="s">
        <v>2221</v>
      </c>
      <c r="J278">
        <v>26</v>
      </c>
      <c r="K278" t="s">
        <v>18</v>
      </c>
      <c r="L278">
        <v>0</v>
      </c>
    </row>
    <row r="279" spans="1:12" x14ac:dyDescent="0.25">
      <c r="A279">
        <v>3842</v>
      </c>
      <c r="B279" t="s">
        <v>12</v>
      </c>
      <c r="C279">
        <v>73</v>
      </c>
      <c r="D279">
        <v>0</v>
      </c>
      <c r="E279">
        <v>0</v>
      </c>
      <c r="F279" t="s">
        <v>13</v>
      </c>
      <c r="G279" t="s">
        <v>14</v>
      </c>
      <c r="H279" t="s">
        <v>21</v>
      </c>
      <c r="I279" t="s">
        <v>2163</v>
      </c>
      <c r="J279" t="s">
        <v>97</v>
      </c>
      <c r="K279" t="s">
        <v>18</v>
      </c>
      <c r="L279">
        <v>0</v>
      </c>
    </row>
    <row r="280" spans="1:12" x14ac:dyDescent="0.25">
      <c r="A280">
        <v>3843</v>
      </c>
      <c r="B280" t="s">
        <v>19</v>
      </c>
      <c r="C280">
        <v>24</v>
      </c>
      <c r="D280">
        <v>0</v>
      </c>
      <c r="E280">
        <v>0</v>
      </c>
      <c r="F280" t="s">
        <v>34</v>
      </c>
      <c r="G280" t="s">
        <v>14</v>
      </c>
      <c r="H280" t="s">
        <v>15</v>
      </c>
      <c r="I280" t="s">
        <v>2722</v>
      </c>
      <c r="J280" t="s">
        <v>70</v>
      </c>
      <c r="K280" t="s">
        <v>24</v>
      </c>
      <c r="L280">
        <v>0</v>
      </c>
    </row>
    <row r="281" spans="1:12" x14ac:dyDescent="0.25">
      <c r="A281">
        <v>3879</v>
      </c>
      <c r="B281" t="s">
        <v>19</v>
      </c>
      <c r="C281">
        <v>20</v>
      </c>
      <c r="D281">
        <v>0</v>
      </c>
      <c r="E281">
        <v>0</v>
      </c>
      <c r="F281" t="s">
        <v>34</v>
      </c>
      <c r="G281" t="s">
        <v>14</v>
      </c>
      <c r="H281" t="s">
        <v>15</v>
      </c>
      <c r="I281" t="s">
        <v>1154</v>
      </c>
      <c r="J281" t="s">
        <v>23</v>
      </c>
      <c r="K281" t="s">
        <v>29</v>
      </c>
      <c r="L281">
        <v>0</v>
      </c>
    </row>
    <row r="282" spans="1:12" x14ac:dyDescent="0.25">
      <c r="A282">
        <v>3942</v>
      </c>
      <c r="B282" t="s">
        <v>12</v>
      </c>
      <c r="C282">
        <v>72</v>
      </c>
      <c r="D282">
        <v>0</v>
      </c>
      <c r="E282">
        <v>1</v>
      </c>
      <c r="F282" t="s">
        <v>13</v>
      </c>
      <c r="G282" t="s">
        <v>14</v>
      </c>
      <c r="H282" t="s">
        <v>15</v>
      </c>
      <c r="I282" t="s">
        <v>3422</v>
      </c>
      <c r="J282" t="s">
        <v>321</v>
      </c>
      <c r="K282" t="s">
        <v>24</v>
      </c>
      <c r="L282">
        <v>0</v>
      </c>
    </row>
    <row r="283" spans="1:12" x14ac:dyDescent="0.25">
      <c r="A283">
        <v>3946</v>
      </c>
      <c r="B283" t="s">
        <v>19</v>
      </c>
      <c r="C283">
        <v>22</v>
      </c>
      <c r="D283">
        <v>0</v>
      </c>
      <c r="E283">
        <v>0</v>
      </c>
      <c r="F283" t="s">
        <v>13</v>
      </c>
      <c r="G283" t="s">
        <v>14</v>
      </c>
      <c r="H283" t="s">
        <v>15</v>
      </c>
      <c r="I283" t="s">
        <v>3165</v>
      </c>
      <c r="J283" t="s">
        <v>114</v>
      </c>
      <c r="K283" t="s">
        <v>24</v>
      </c>
      <c r="L283">
        <v>0</v>
      </c>
    </row>
    <row r="284" spans="1:12" x14ac:dyDescent="0.25">
      <c r="A284">
        <v>3956</v>
      </c>
      <c r="B284" t="s">
        <v>12</v>
      </c>
      <c r="C284">
        <v>13</v>
      </c>
      <c r="D284">
        <v>0</v>
      </c>
      <c r="E284">
        <v>0</v>
      </c>
      <c r="F284" t="s">
        <v>34</v>
      </c>
      <c r="G284" t="s">
        <v>275</v>
      </c>
      <c r="H284" t="s">
        <v>15</v>
      </c>
      <c r="I284" t="s">
        <v>1618</v>
      </c>
      <c r="J284" t="s">
        <v>510</v>
      </c>
      <c r="K284" t="s">
        <v>38</v>
      </c>
      <c r="L284">
        <v>0</v>
      </c>
    </row>
    <row r="285" spans="1:12" x14ac:dyDescent="0.25">
      <c r="A285">
        <v>3980</v>
      </c>
      <c r="B285" t="s">
        <v>19</v>
      </c>
      <c r="C285">
        <v>27</v>
      </c>
      <c r="D285">
        <v>0</v>
      </c>
      <c r="E285">
        <v>0</v>
      </c>
      <c r="F285" t="s">
        <v>34</v>
      </c>
      <c r="G285" t="s">
        <v>14</v>
      </c>
      <c r="H285" t="s">
        <v>21</v>
      </c>
      <c r="I285" t="s">
        <v>2857</v>
      </c>
      <c r="J285" t="s">
        <v>563</v>
      </c>
      <c r="K285" t="s">
        <v>24</v>
      </c>
      <c r="L285">
        <v>0</v>
      </c>
    </row>
    <row r="286" spans="1:12" x14ac:dyDescent="0.25">
      <c r="A286">
        <v>3984</v>
      </c>
      <c r="B286" t="s">
        <v>19</v>
      </c>
      <c r="C286">
        <v>33</v>
      </c>
      <c r="D286">
        <v>0</v>
      </c>
      <c r="E286">
        <v>0</v>
      </c>
      <c r="F286" t="s">
        <v>13</v>
      </c>
      <c r="G286" t="s">
        <v>14</v>
      </c>
      <c r="H286" t="s">
        <v>21</v>
      </c>
      <c r="I286" t="s">
        <v>1115</v>
      </c>
      <c r="J286" t="s">
        <v>176</v>
      </c>
      <c r="K286" t="s">
        <v>24</v>
      </c>
      <c r="L286">
        <v>0</v>
      </c>
    </row>
    <row r="287" spans="1:12" x14ac:dyDescent="0.25">
      <c r="A287">
        <v>4057</v>
      </c>
      <c r="B287" t="s">
        <v>12</v>
      </c>
      <c r="C287">
        <v>71</v>
      </c>
      <c r="D287">
        <v>0</v>
      </c>
      <c r="E287">
        <v>0</v>
      </c>
      <c r="F287" t="s">
        <v>13</v>
      </c>
      <c r="G287" t="s">
        <v>14</v>
      </c>
      <c r="H287" t="s">
        <v>15</v>
      </c>
      <c r="I287" t="s">
        <v>431</v>
      </c>
      <c r="J287" t="s">
        <v>47</v>
      </c>
      <c r="K287" t="s">
        <v>18</v>
      </c>
      <c r="L287">
        <v>0</v>
      </c>
    </row>
    <row r="288" spans="1:12" x14ac:dyDescent="0.25">
      <c r="A288">
        <v>4062</v>
      </c>
      <c r="B288" t="s">
        <v>12</v>
      </c>
      <c r="C288">
        <v>72</v>
      </c>
      <c r="D288">
        <v>0</v>
      </c>
      <c r="E288">
        <v>1</v>
      </c>
      <c r="F288" t="s">
        <v>13</v>
      </c>
      <c r="G288" t="s">
        <v>14</v>
      </c>
      <c r="H288" t="s">
        <v>21</v>
      </c>
      <c r="I288" t="s">
        <v>4153</v>
      </c>
      <c r="J288" t="s">
        <v>23</v>
      </c>
      <c r="K288" t="s">
        <v>29</v>
      </c>
      <c r="L288">
        <v>0</v>
      </c>
    </row>
    <row r="289" spans="1:12" x14ac:dyDescent="0.25">
      <c r="A289">
        <v>4077</v>
      </c>
      <c r="B289" t="s">
        <v>12</v>
      </c>
      <c r="C289">
        <v>49</v>
      </c>
      <c r="D289">
        <v>0</v>
      </c>
      <c r="E289">
        <v>0</v>
      </c>
      <c r="F289" t="s">
        <v>13</v>
      </c>
      <c r="G289" t="s">
        <v>14</v>
      </c>
      <c r="H289" t="s">
        <v>15</v>
      </c>
      <c r="I289" t="s">
        <v>3520</v>
      </c>
      <c r="J289" t="s">
        <v>2393</v>
      </c>
      <c r="K289" t="s">
        <v>38</v>
      </c>
      <c r="L289">
        <v>0</v>
      </c>
    </row>
    <row r="290" spans="1:12" x14ac:dyDescent="0.25">
      <c r="A290">
        <v>4083</v>
      </c>
      <c r="B290" t="s">
        <v>19</v>
      </c>
      <c r="C290">
        <v>30</v>
      </c>
      <c r="D290">
        <v>0</v>
      </c>
      <c r="E290">
        <v>0</v>
      </c>
      <c r="F290" t="s">
        <v>34</v>
      </c>
      <c r="G290" t="s">
        <v>14</v>
      </c>
      <c r="H290" t="s">
        <v>21</v>
      </c>
      <c r="I290" t="s">
        <v>1207</v>
      </c>
      <c r="J290" t="s">
        <v>883</v>
      </c>
      <c r="K290" t="s">
        <v>24</v>
      </c>
      <c r="L290">
        <v>0</v>
      </c>
    </row>
    <row r="291" spans="1:12" x14ac:dyDescent="0.25">
      <c r="A291">
        <v>4099</v>
      </c>
      <c r="B291" t="s">
        <v>19</v>
      </c>
      <c r="C291">
        <v>21</v>
      </c>
      <c r="D291">
        <v>0</v>
      </c>
      <c r="E291">
        <v>0</v>
      </c>
      <c r="F291" t="s">
        <v>34</v>
      </c>
      <c r="G291" t="s">
        <v>14</v>
      </c>
      <c r="H291" t="s">
        <v>15</v>
      </c>
      <c r="I291" t="s">
        <v>1897</v>
      </c>
      <c r="J291" t="s">
        <v>138</v>
      </c>
      <c r="K291" t="s">
        <v>38</v>
      </c>
      <c r="L291">
        <v>0</v>
      </c>
    </row>
    <row r="292" spans="1:12" x14ac:dyDescent="0.25">
      <c r="A292">
        <v>4117</v>
      </c>
      <c r="B292" t="s">
        <v>19</v>
      </c>
      <c r="C292">
        <v>56</v>
      </c>
      <c r="D292">
        <v>0</v>
      </c>
      <c r="E292">
        <v>0</v>
      </c>
      <c r="F292" t="s">
        <v>13</v>
      </c>
      <c r="G292" t="s">
        <v>20</v>
      </c>
      <c r="H292" t="s">
        <v>21</v>
      </c>
      <c r="I292" t="s">
        <v>3254</v>
      </c>
      <c r="J292" t="s">
        <v>247</v>
      </c>
      <c r="K292" t="s">
        <v>24</v>
      </c>
      <c r="L292">
        <v>0</v>
      </c>
    </row>
    <row r="293" spans="1:12" x14ac:dyDescent="0.25">
      <c r="A293">
        <v>4128</v>
      </c>
      <c r="B293" t="s">
        <v>19</v>
      </c>
      <c r="C293">
        <v>55</v>
      </c>
      <c r="D293">
        <v>0</v>
      </c>
      <c r="E293">
        <v>0</v>
      </c>
      <c r="F293" t="s">
        <v>13</v>
      </c>
      <c r="G293" t="s">
        <v>14</v>
      </c>
      <c r="H293" t="s">
        <v>21</v>
      </c>
      <c r="I293" t="s">
        <v>3390</v>
      </c>
      <c r="J293" t="s">
        <v>710</v>
      </c>
      <c r="K293" t="s">
        <v>18</v>
      </c>
      <c r="L293">
        <v>0</v>
      </c>
    </row>
    <row r="294" spans="1:12" x14ac:dyDescent="0.25">
      <c r="A294">
        <v>4148</v>
      </c>
      <c r="B294" t="s">
        <v>12</v>
      </c>
      <c r="C294">
        <v>81</v>
      </c>
      <c r="D294">
        <v>0</v>
      </c>
      <c r="E294">
        <v>0</v>
      </c>
      <c r="F294" t="s">
        <v>13</v>
      </c>
      <c r="G294" t="s">
        <v>20</v>
      </c>
      <c r="H294" t="s">
        <v>15</v>
      </c>
      <c r="I294" t="s">
        <v>3713</v>
      </c>
      <c r="J294" t="s">
        <v>95</v>
      </c>
      <c r="K294" t="s">
        <v>18</v>
      </c>
      <c r="L294">
        <v>0</v>
      </c>
    </row>
    <row r="295" spans="1:12" x14ac:dyDescent="0.25">
      <c r="A295">
        <v>4169</v>
      </c>
      <c r="B295" t="s">
        <v>19</v>
      </c>
      <c r="C295">
        <v>37</v>
      </c>
      <c r="D295">
        <v>0</v>
      </c>
      <c r="E295">
        <v>0</v>
      </c>
      <c r="F295" t="s">
        <v>34</v>
      </c>
      <c r="G295" t="s">
        <v>14</v>
      </c>
      <c r="H295" t="s">
        <v>21</v>
      </c>
      <c r="I295" t="s">
        <v>1003</v>
      </c>
      <c r="J295" t="s">
        <v>1004</v>
      </c>
      <c r="K295" t="s">
        <v>24</v>
      </c>
      <c r="L295">
        <v>0</v>
      </c>
    </row>
    <row r="296" spans="1:12" x14ac:dyDescent="0.25">
      <c r="A296">
        <v>4174</v>
      </c>
      <c r="B296" t="s">
        <v>19</v>
      </c>
      <c r="C296">
        <v>45</v>
      </c>
      <c r="D296">
        <v>1</v>
      </c>
      <c r="E296">
        <v>0</v>
      </c>
      <c r="F296" t="s">
        <v>13</v>
      </c>
      <c r="G296" t="s">
        <v>14</v>
      </c>
      <c r="H296" t="s">
        <v>15</v>
      </c>
      <c r="I296" t="s">
        <v>2548</v>
      </c>
      <c r="J296" t="s">
        <v>1094</v>
      </c>
      <c r="K296" t="s">
        <v>24</v>
      </c>
      <c r="L296">
        <v>0</v>
      </c>
    </row>
    <row r="297" spans="1:12" x14ac:dyDescent="0.25">
      <c r="A297">
        <v>4211</v>
      </c>
      <c r="B297" t="s">
        <v>12</v>
      </c>
      <c r="C297">
        <v>26</v>
      </c>
      <c r="D297">
        <v>0</v>
      </c>
      <c r="E297">
        <v>0</v>
      </c>
      <c r="F297" t="s">
        <v>34</v>
      </c>
      <c r="G297" t="s">
        <v>43</v>
      </c>
      <c r="H297" t="s">
        <v>21</v>
      </c>
      <c r="I297" t="s">
        <v>1632</v>
      </c>
      <c r="J297">
        <v>21</v>
      </c>
      <c r="K297" t="s">
        <v>29</v>
      </c>
      <c r="L297">
        <v>0</v>
      </c>
    </row>
    <row r="298" spans="1:12" x14ac:dyDescent="0.25">
      <c r="A298">
        <v>4213</v>
      </c>
      <c r="B298" t="s">
        <v>12</v>
      </c>
      <c r="C298">
        <v>33</v>
      </c>
      <c r="D298">
        <v>0</v>
      </c>
      <c r="E298">
        <v>0</v>
      </c>
      <c r="F298" t="s">
        <v>34</v>
      </c>
      <c r="G298" t="s">
        <v>20</v>
      </c>
      <c r="H298" t="s">
        <v>21</v>
      </c>
      <c r="I298" t="s">
        <v>2895</v>
      </c>
      <c r="J298" t="s">
        <v>2096</v>
      </c>
      <c r="K298" t="s">
        <v>18</v>
      </c>
      <c r="L298">
        <v>0</v>
      </c>
    </row>
    <row r="299" spans="1:12" x14ac:dyDescent="0.25">
      <c r="A299">
        <v>4219</v>
      </c>
      <c r="B299" t="s">
        <v>12</v>
      </c>
      <c r="C299">
        <v>71</v>
      </c>
      <c r="D299">
        <v>0</v>
      </c>
      <c r="E299">
        <v>0</v>
      </c>
      <c r="F299" t="s">
        <v>13</v>
      </c>
      <c r="G299" t="s">
        <v>14</v>
      </c>
      <c r="H299" t="s">
        <v>15</v>
      </c>
      <c r="I299" t="s">
        <v>67</v>
      </c>
      <c r="J299" t="s">
        <v>68</v>
      </c>
      <c r="K299" t="s">
        <v>18</v>
      </c>
      <c r="L299">
        <v>1</v>
      </c>
    </row>
    <row r="300" spans="1:12" x14ac:dyDescent="0.25">
      <c r="A300">
        <v>4280</v>
      </c>
      <c r="B300" t="s">
        <v>19</v>
      </c>
      <c r="C300">
        <v>51</v>
      </c>
      <c r="D300">
        <v>0</v>
      </c>
      <c r="E300">
        <v>0</v>
      </c>
      <c r="F300" t="s">
        <v>13</v>
      </c>
      <c r="G300" t="s">
        <v>43</v>
      </c>
      <c r="H300" t="s">
        <v>21</v>
      </c>
      <c r="I300" t="s">
        <v>3075</v>
      </c>
      <c r="J300" t="s">
        <v>300</v>
      </c>
      <c r="K300" t="s">
        <v>24</v>
      </c>
      <c r="L300">
        <v>0</v>
      </c>
    </row>
    <row r="301" spans="1:12" x14ac:dyDescent="0.25">
      <c r="A301">
        <v>4297</v>
      </c>
      <c r="B301" t="s">
        <v>12</v>
      </c>
      <c r="C301">
        <v>75</v>
      </c>
      <c r="D301">
        <v>0</v>
      </c>
      <c r="E301">
        <v>0</v>
      </c>
      <c r="F301" t="s">
        <v>13</v>
      </c>
      <c r="G301" t="s">
        <v>43</v>
      </c>
      <c r="H301" t="s">
        <v>15</v>
      </c>
      <c r="I301" t="s">
        <v>3224</v>
      </c>
      <c r="J301" t="s">
        <v>676</v>
      </c>
      <c r="K301" t="s">
        <v>24</v>
      </c>
      <c r="L301">
        <v>0</v>
      </c>
    </row>
    <row r="302" spans="1:12" x14ac:dyDescent="0.25">
      <c r="A302">
        <v>4309</v>
      </c>
      <c r="B302" t="s">
        <v>19</v>
      </c>
      <c r="C302">
        <v>23</v>
      </c>
      <c r="D302">
        <v>0</v>
      </c>
      <c r="E302">
        <v>0</v>
      </c>
      <c r="F302" t="s">
        <v>13</v>
      </c>
      <c r="G302" t="s">
        <v>14</v>
      </c>
      <c r="H302" t="s">
        <v>21</v>
      </c>
      <c r="I302" t="s">
        <v>2794</v>
      </c>
      <c r="J302" t="s">
        <v>1108</v>
      </c>
      <c r="K302" t="s">
        <v>38</v>
      </c>
      <c r="L302">
        <v>0</v>
      </c>
    </row>
    <row r="303" spans="1:12" x14ac:dyDescent="0.25">
      <c r="A303">
        <v>4383</v>
      </c>
      <c r="B303" t="s">
        <v>19</v>
      </c>
      <c r="C303">
        <v>64</v>
      </c>
      <c r="D303">
        <v>0</v>
      </c>
      <c r="E303">
        <v>0</v>
      </c>
      <c r="F303" t="s">
        <v>13</v>
      </c>
      <c r="G303" t="s">
        <v>43</v>
      </c>
      <c r="H303" t="s">
        <v>15</v>
      </c>
      <c r="I303" t="s">
        <v>3480</v>
      </c>
      <c r="J303" t="s">
        <v>664</v>
      </c>
      <c r="K303" t="s">
        <v>18</v>
      </c>
      <c r="L303">
        <v>0</v>
      </c>
    </row>
    <row r="304" spans="1:12" x14ac:dyDescent="0.25">
      <c r="A304">
        <v>4400</v>
      </c>
      <c r="B304" t="s">
        <v>19</v>
      </c>
      <c r="C304">
        <v>36</v>
      </c>
      <c r="D304">
        <v>0</v>
      </c>
      <c r="E304">
        <v>0</v>
      </c>
      <c r="F304" t="s">
        <v>13</v>
      </c>
      <c r="G304" t="s">
        <v>14</v>
      </c>
      <c r="H304" t="s">
        <v>15</v>
      </c>
      <c r="I304" t="s">
        <v>2507</v>
      </c>
      <c r="J304" t="s">
        <v>498</v>
      </c>
      <c r="K304" t="s">
        <v>24</v>
      </c>
      <c r="L304">
        <v>0</v>
      </c>
    </row>
    <row r="305" spans="1:12" x14ac:dyDescent="0.25">
      <c r="A305">
        <v>4403</v>
      </c>
      <c r="B305" t="s">
        <v>19</v>
      </c>
      <c r="C305">
        <v>55</v>
      </c>
      <c r="D305">
        <v>0</v>
      </c>
      <c r="E305">
        <v>0</v>
      </c>
      <c r="F305" t="s">
        <v>13</v>
      </c>
      <c r="G305" t="s">
        <v>14</v>
      </c>
      <c r="H305" t="s">
        <v>15</v>
      </c>
      <c r="I305" t="s">
        <v>3976</v>
      </c>
      <c r="J305" t="s">
        <v>1162</v>
      </c>
      <c r="K305" t="s">
        <v>24</v>
      </c>
      <c r="L305">
        <v>0</v>
      </c>
    </row>
    <row r="306" spans="1:12" x14ac:dyDescent="0.25">
      <c r="A306">
        <v>4449</v>
      </c>
      <c r="B306" t="s">
        <v>12</v>
      </c>
      <c r="C306">
        <v>48</v>
      </c>
      <c r="D306">
        <v>0</v>
      </c>
      <c r="E306">
        <v>0</v>
      </c>
      <c r="F306" t="s">
        <v>13</v>
      </c>
      <c r="G306" t="s">
        <v>43</v>
      </c>
      <c r="H306" t="s">
        <v>21</v>
      </c>
      <c r="I306" t="s">
        <v>3318</v>
      </c>
      <c r="J306" t="s">
        <v>99</v>
      </c>
      <c r="K306" t="s">
        <v>29</v>
      </c>
      <c r="L306">
        <v>0</v>
      </c>
    </row>
    <row r="307" spans="1:12" x14ac:dyDescent="0.25">
      <c r="A307">
        <v>4480</v>
      </c>
      <c r="B307" t="s">
        <v>12</v>
      </c>
      <c r="C307">
        <v>76</v>
      </c>
      <c r="D307">
        <v>0</v>
      </c>
      <c r="E307">
        <v>0</v>
      </c>
      <c r="F307" t="s">
        <v>13</v>
      </c>
      <c r="G307" t="s">
        <v>14</v>
      </c>
      <c r="H307" t="s">
        <v>21</v>
      </c>
      <c r="I307" t="s">
        <v>499</v>
      </c>
      <c r="J307" t="s">
        <v>485</v>
      </c>
      <c r="K307" t="s">
        <v>18</v>
      </c>
      <c r="L307">
        <v>0</v>
      </c>
    </row>
    <row r="308" spans="1:12" x14ac:dyDescent="0.25">
      <c r="A308">
        <v>4498</v>
      </c>
      <c r="B308" t="s">
        <v>12</v>
      </c>
      <c r="C308">
        <v>71</v>
      </c>
      <c r="D308">
        <v>0</v>
      </c>
      <c r="E308">
        <v>1</v>
      </c>
      <c r="F308" t="s">
        <v>13</v>
      </c>
      <c r="G308" t="s">
        <v>14</v>
      </c>
      <c r="H308" t="s">
        <v>15</v>
      </c>
      <c r="I308" t="s">
        <v>2892</v>
      </c>
      <c r="J308" t="s">
        <v>23</v>
      </c>
      <c r="K308" t="s">
        <v>18</v>
      </c>
      <c r="L308">
        <v>0</v>
      </c>
    </row>
    <row r="309" spans="1:12" x14ac:dyDescent="0.25">
      <c r="A309">
        <v>4528</v>
      </c>
      <c r="B309" t="s">
        <v>12</v>
      </c>
      <c r="C309">
        <v>45</v>
      </c>
      <c r="D309">
        <v>1</v>
      </c>
      <c r="E309">
        <v>0</v>
      </c>
      <c r="F309" t="s">
        <v>34</v>
      </c>
      <c r="G309" t="s">
        <v>14</v>
      </c>
      <c r="H309" t="s">
        <v>21</v>
      </c>
      <c r="I309" t="s">
        <v>1818</v>
      </c>
      <c r="J309" t="s">
        <v>886</v>
      </c>
      <c r="K309" t="s">
        <v>24</v>
      </c>
      <c r="L309">
        <v>0</v>
      </c>
    </row>
    <row r="310" spans="1:12" x14ac:dyDescent="0.25">
      <c r="A310">
        <v>4538</v>
      </c>
      <c r="B310" t="s">
        <v>19</v>
      </c>
      <c r="C310">
        <v>29</v>
      </c>
      <c r="D310">
        <v>0</v>
      </c>
      <c r="E310">
        <v>0</v>
      </c>
      <c r="F310" t="s">
        <v>34</v>
      </c>
      <c r="G310" t="s">
        <v>14</v>
      </c>
      <c r="H310" t="s">
        <v>15</v>
      </c>
      <c r="I310" t="s">
        <v>1838</v>
      </c>
      <c r="J310" t="s">
        <v>23</v>
      </c>
      <c r="K310" t="s">
        <v>18</v>
      </c>
      <c r="L310">
        <v>0</v>
      </c>
    </row>
    <row r="311" spans="1:12" x14ac:dyDescent="0.25">
      <c r="A311">
        <v>4542</v>
      </c>
      <c r="B311" t="s">
        <v>19</v>
      </c>
      <c r="C311">
        <v>53</v>
      </c>
      <c r="D311">
        <v>0</v>
      </c>
      <c r="E311">
        <v>0</v>
      </c>
      <c r="F311" t="s">
        <v>13</v>
      </c>
      <c r="G311" t="s">
        <v>43</v>
      </c>
      <c r="H311" t="s">
        <v>15</v>
      </c>
      <c r="I311" t="s">
        <v>1819</v>
      </c>
      <c r="J311">
        <v>44</v>
      </c>
      <c r="K311" t="s">
        <v>38</v>
      </c>
      <c r="L311">
        <v>0</v>
      </c>
    </row>
    <row r="312" spans="1:12" x14ac:dyDescent="0.25">
      <c r="A312">
        <v>4559</v>
      </c>
      <c r="B312" t="s">
        <v>12</v>
      </c>
      <c r="C312">
        <v>38</v>
      </c>
      <c r="D312">
        <v>0</v>
      </c>
      <c r="E312">
        <v>0</v>
      </c>
      <c r="F312" t="s">
        <v>34</v>
      </c>
      <c r="G312" t="s">
        <v>14</v>
      </c>
      <c r="H312" t="s">
        <v>21</v>
      </c>
      <c r="I312" t="s">
        <v>618</v>
      </c>
      <c r="J312" t="s">
        <v>119</v>
      </c>
      <c r="K312" t="s">
        <v>38</v>
      </c>
      <c r="L312">
        <v>0</v>
      </c>
    </row>
    <row r="313" spans="1:12" x14ac:dyDescent="0.25">
      <c r="A313">
        <v>4591</v>
      </c>
      <c r="B313" t="s">
        <v>19</v>
      </c>
      <c r="C313">
        <v>82</v>
      </c>
      <c r="D313">
        <v>0</v>
      </c>
      <c r="E313">
        <v>0</v>
      </c>
      <c r="F313" t="s">
        <v>13</v>
      </c>
      <c r="G313" t="s">
        <v>20</v>
      </c>
      <c r="H313" t="s">
        <v>21</v>
      </c>
      <c r="I313" t="s">
        <v>2348</v>
      </c>
      <c r="J313" t="s">
        <v>174</v>
      </c>
      <c r="K313" t="s">
        <v>24</v>
      </c>
      <c r="L313">
        <v>0</v>
      </c>
    </row>
    <row r="314" spans="1:12" x14ac:dyDescent="0.25">
      <c r="A314">
        <v>4607</v>
      </c>
      <c r="B314" t="s">
        <v>19</v>
      </c>
      <c r="C314">
        <v>49</v>
      </c>
      <c r="D314">
        <v>0</v>
      </c>
      <c r="E314">
        <v>0</v>
      </c>
      <c r="F314" t="s">
        <v>13</v>
      </c>
      <c r="G314" t="s">
        <v>20</v>
      </c>
      <c r="H314" t="s">
        <v>15</v>
      </c>
      <c r="I314" t="s">
        <v>4098</v>
      </c>
      <c r="J314" t="s">
        <v>267</v>
      </c>
      <c r="K314" t="s">
        <v>38</v>
      </c>
      <c r="L314">
        <v>0</v>
      </c>
    </row>
    <row r="315" spans="1:12" x14ac:dyDescent="0.25">
      <c r="A315">
        <v>4627</v>
      </c>
      <c r="B315" t="s">
        <v>12</v>
      </c>
      <c r="C315">
        <v>34</v>
      </c>
      <c r="D315">
        <v>0</v>
      </c>
      <c r="E315">
        <v>0</v>
      </c>
      <c r="F315" t="s">
        <v>34</v>
      </c>
      <c r="G315" t="s">
        <v>14</v>
      </c>
      <c r="H315" t="s">
        <v>15</v>
      </c>
      <c r="I315" t="s">
        <v>2084</v>
      </c>
      <c r="J315" t="s">
        <v>267</v>
      </c>
      <c r="K315" t="s">
        <v>18</v>
      </c>
      <c r="L315">
        <v>0</v>
      </c>
    </row>
    <row r="316" spans="1:12" x14ac:dyDescent="0.25">
      <c r="A316">
        <v>4630</v>
      </c>
      <c r="B316" t="s">
        <v>19</v>
      </c>
      <c r="C316">
        <v>60</v>
      </c>
      <c r="D316">
        <v>0</v>
      </c>
      <c r="E316">
        <v>0</v>
      </c>
      <c r="F316" t="s">
        <v>13</v>
      </c>
      <c r="G316" t="s">
        <v>14</v>
      </c>
      <c r="H316" t="s">
        <v>21</v>
      </c>
      <c r="I316" t="s">
        <v>536</v>
      </c>
      <c r="J316" t="s">
        <v>281</v>
      </c>
      <c r="K316" t="s">
        <v>24</v>
      </c>
      <c r="L316">
        <v>0</v>
      </c>
    </row>
    <row r="317" spans="1:12" x14ac:dyDescent="0.25">
      <c r="A317">
        <v>4631</v>
      </c>
      <c r="B317" t="s">
        <v>12</v>
      </c>
      <c r="C317">
        <v>29</v>
      </c>
      <c r="D317">
        <v>0</v>
      </c>
      <c r="E317">
        <v>0</v>
      </c>
      <c r="F317" t="s">
        <v>13</v>
      </c>
      <c r="G317" t="s">
        <v>14</v>
      </c>
      <c r="H317" t="s">
        <v>15</v>
      </c>
      <c r="I317" t="s">
        <v>3653</v>
      </c>
      <c r="J317" t="s">
        <v>435</v>
      </c>
      <c r="K317" t="s">
        <v>38</v>
      </c>
      <c r="L317">
        <v>0</v>
      </c>
    </row>
    <row r="318" spans="1:12" x14ac:dyDescent="0.25">
      <c r="A318">
        <v>4635</v>
      </c>
      <c r="B318" t="s">
        <v>19</v>
      </c>
      <c r="C318">
        <v>68</v>
      </c>
      <c r="D318">
        <v>0</v>
      </c>
      <c r="E318">
        <v>0</v>
      </c>
      <c r="F318" t="s">
        <v>13</v>
      </c>
      <c r="G318" t="s">
        <v>14</v>
      </c>
      <c r="H318" t="s">
        <v>21</v>
      </c>
      <c r="I318" t="s">
        <v>2207</v>
      </c>
      <c r="J318" t="s">
        <v>214</v>
      </c>
      <c r="K318" t="s">
        <v>24</v>
      </c>
      <c r="L318">
        <v>0</v>
      </c>
    </row>
    <row r="319" spans="1:12" x14ac:dyDescent="0.25">
      <c r="A319">
        <v>4639</v>
      </c>
      <c r="B319" t="s">
        <v>19</v>
      </c>
      <c r="C319">
        <v>69</v>
      </c>
      <c r="D319">
        <v>0</v>
      </c>
      <c r="E319">
        <v>0</v>
      </c>
      <c r="F319" t="s">
        <v>13</v>
      </c>
      <c r="G319" t="s">
        <v>43</v>
      </c>
      <c r="H319" t="s">
        <v>15</v>
      </c>
      <c r="I319" t="s">
        <v>187</v>
      </c>
      <c r="J319">
        <v>28</v>
      </c>
      <c r="K319" t="s">
        <v>24</v>
      </c>
      <c r="L319">
        <v>1</v>
      </c>
    </row>
    <row r="320" spans="1:12" x14ac:dyDescent="0.25">
      <c r="A320">
        <v>4651</v>
      </c>
      <c r="B320" t="s">
        <v>12</v>
      </c>
      <c r="C320">
        <v>78</v>
      </c>
      <c r="D320">
        <v>0</v>
      </c>
      <c r="E320">
        <v>0</v>
      </c>
      <c r="F320" t="s">
        <v>13</v>
      </c>
      <c r="G320" t="s">
        <v>14</v>
      </c>
      <c r="H320" t="s">
        <v>21</v>
      </c>
      <c r="I320" t="s">
        <v>94</v>
      </c>
      <c r="J320" t="s">
        <v>95</v>
      </c>
      <c r="K320" t="s">
        <v>18</v>
      </c>
      <c r="L320">
        <v>1</v>
      </c>
    </row>
    <row r="321" spans="1:12" x14ac:dyDescent="0.25">
      <c r="A321">
        <v>4655</v>
      </c>
      <c r="B321" t="s">
        <v>12</v>
      </c>
      <c r="C321">
        <v>49</v>
      </c>
      <c r="D321">
        <v>0</v>
      </c>
      <c r="E321">
        <v>0</v>
      </c>
      <c r="F321" t="s">
        <v>13</v>
      </c>
      <c r="G321" t="s">
        <v>14</v>
      </c>
      <c r="H321" t="s">
        <v>15</v>
      </c>
      <c r="I321" t="s">
        <v>3558</v>
      </c>
      <c r="J321" t="s">
        <v>58</v>
      </c>
      <c r="K321" t="s">
        <v>24</v>
      </c>
      <c r="L321">
        <v>0</v>
      </c>
    </row>
    <row r="322" spans="1:12" x14ac:dyDescent="0.25">
      <c r="A322">
        <v>4671</v>
      </c>
      <c r="B322" t="s">
        <v>19</v>
      </c>
      <c r="C322">
        <v>59</v>
      </c>
      <c r="D322">
        <v>0</v>
      </c>
      <c r="E322">
        <v>0</v>
      </c>
      <c r="F322" t="s">
        <v>34</v>
      </c>
      <c r="G322" t="s">
        <v>14</v>
      </c>
      <c r="H322" t="s">
        <v>15</v>
      </c>
      <c r="I322" t="s">
        <v>2226</v>
      </c>
      <c r="J322">
        <v>28</v>
      </c>
      <c r="K322" t="s">
        <v>24</v>
      </c>
      <c r="L322">
        <v>0</v>
      </c>
    </row>
    <row r="323" spans="1:12" x14ac:dyDescent="0.25">
      <c r="A323">
        <v>4679</v>
      </c>
      <c r="B323" t="s">
        <v>19</v>
      </c>
      <c r="C323">
        <v>38</v>
      </c>
      <c r="D323">
        <v>0</v>
      </c>
      <c r="E323">
        <v>0</v>
      </c>
      <c r="F323" t="s">
        <v>13</v>
      </c>
      <c r="G323" t="s">
        <v>14</v>
      </c>
      <c r="H323" t="s">
        <v>21</v>
      </c>
      <c r="I323" t="s">
        <v>2673</v>
      </c>
      <c r="J323" t="s">
        <v>867</v>
      </c>
      <c r="K323" t="s">
        <v>29</v>
      </c>
      <c r="L323">
        <v>0</v>
      </c>
    </row>
    <row r="324" spans="1:12" x14ac:dyDescent="0.25">
      <c r="A324">
        <v>4683</v>
      </c>
      <c r="B324" t="s">
        <v>12</v>
      </c>
      <c r="C324">
        <v>23</v>
      </c>
      <c r="D324">
        <v>0</v>
      </c>
      <c r="E324">
        <v>0</v>
      </c>
      <c r="F324" t="s">
        <v>34</v>
      </c>
      <c r="G324" t="s">
        <v>14</v>
      </c>
      <c r="H324" t="s">
        <v>15</v>
      </c>
      <c r="I324" t="s">
        <v>1415</v>
      </c>
      <c r="J324" t="s">
        <v>285</v>
      </c>
      <c r="K324" t="s">
        <v>24</v>
      </c>
      <c r="L324">
        <v>0</v>
      </c>
    </row>
    <row r="325" spans="1:12" x14ac:dyDescent="0.25">
      <c r="A325">
        <v>4692</v>
      </c>
      <c r="B325" t="s">
        <v>19</v>
      </c>
      <c r="C325">
        <v>74</v>
      </c>
      <c r="D325">
        <v>0</v>
      </c>
      <c r="E325">
        <v>0</v>
      </c>
      <c r="F325" t="s">
        <v>13</v>
      </c>
      <c r="G325" t="s">
        <v>43</v>
      </c>
      <c r="H325" t="s">
        <v>15</v>
      </c>
      <c r="I325" t="s">
        <v>1672</v>
      </c>
      <c r="J325" t="s">
        <v>296</v>
      </c>
      <c r="K325" t="s">
        <v>24</v>
      </c>
      <c r="L325">
        <v>0</v>
      </c>
    </row>
    <row r="326" spans="1:12" x14ac:dyDescent="0.25">
      <c r="A326">
        <v>4699</v>
      </c>
      <c r="B326" t="s">
        <v>12</v>
      </c>
      <c r="C326">
        <v>50</v>
      </c>
      <c r="D326">
        <v>0</v>
      </c>
      <c r="E326">
        <v>0</v>
      </c>
      <c r="F326" t="s">
        <v>34</v>
      </c>
      <c r="G326" t="s">
        <v>43</v>
      </c>
      <c r="H326" t="s">
        <v>21</v>
      </c>
      <c r="I326" t="s">
        <v>2827</v>
      </c>
      <c r="J326" t="s">
        <v>296</v>
      </c>
      <c r="K326" t="s">
        <v>18</v>
      </c>
      <c r="L326">
        <v>0</v>
      </c>
    </row>
    <row r="327" spans="1:12" x14ac:dyDescent="0.25">
      <c r="A327">
        <v>4702</v>
      </c>
      <c r="B327" t="s">
        <v>19</v>
      </c>
      <c r="C327">
        <v>3</v>
      </c>
      <c r="D327">
        <v>0</v>
      </c>
      <c r="E327">
        <v>0</v>
      </c>
      <c r="F327" t="s">
        <v>34</v>
      </c>
      <c r="G327" t="s">
        <v>275</v>
      </c>
      <c r="H327" t="s">
        <v>21</v>
      </c>
      <c r="I327" t="s">
        <v>1553</v>
      </c>
      <c r="J327" t="s">
        <v>56</v>
      </c>
      <c r="K327" t="s">
        <v>38</v>
      </c>
      <c r="L327">
        <v>0</v>
      </c>
    </row>
    <row r="328" spans="1:12" x14ac:dyDescent="0.25">
      <c r="A328">
        <v>4707</v>
      </c>
      <c r="B328" t="s">
        <v>19</v>
      </c>
      <c r="C328">
        <v>63</v>
      </c>
      <c r="D328">
        <v>0</v>
      </c>
      <c r="E328">
        <v>0</v>
      </c>
      <c r="F328" t="s">
        <v>13</v>
      </c>
      <c r="G328" t="s">
        <v>14</v>
      </c>
      <c r="H328" t="s">
        <v>15</v>
      </c>
      <c r="I328" t="s">
        <v>3436</v>
      </c>
      <c r="J328" t="s">
        <v>483</v>
      </c>
      <c r="K328" t="s">
        <v>38</v>
      </c>
      <c r="L328">
        <v>0</v>
      </c>
    </row>
    <row r="329" spans="1:12" x14ac:dyDescent="0.25">
      <c r="A329">
        <v>4709</v>
      </c>
      <c r="B329" t="s">
        <v>19</v>
      </c>
      <c r="C329">
        <v>65</v>
      </c>
      <c r="D329">
        <v>0</v>
      </c>
      <c r="E329">
        <v>0</v>
      </c>
      <c r="F329" t="s">
        <v>13</v>
      </c>
      <c r="G329" t="s">
        <v>14</v>
      </c>
      <c r="H329" t="s">
        <v>21</v>
      </c>
      <c r="I329" t="s">
        <v>2495</v>
      </c>
      <c r="J329" t="s">
        <v>1201</v>
      </c>
      <c r="K329" t="s">
        <v>38</v>
      </c>
      <c r="L329">
        <v>0</v>
      </c>
    </row>
    <row r="330" spans="1:12" x14ac:dyDescent="0.25">
      <c r="A330">
        <v>4712</v>
      </c>
      <c r="B330" t="s">
        <v>19</v>
      </c>
      <c r="C330">
        <v>81</v>
      </c>
      <c r="D330">
        <v>0</v>
      </c>
      <c r="E330">
        <v>1</v>
      </c>
      <c r="F330" t="s">
        <v>13</v>
      </c>
      <c r="G330" t="s">
        <v>20</v>
      </c>
      <c r="H330" t="s">
        <v>21</v>
      </c>
      <c r="I330" t="s">
        <v>193</v>
      </c>
      <c r="J330" t="s">
        <v>194</v>
      </c>
      <c r="K330" t="s">
        <v>38</v>
      </c>
      <c r="L330">
        <v>1</v>
      </c>
    </row>
    <row r="331" spans="1:12" x14ac:dyDescent="0.25">
      <c r="A331">
        <v>4727</v>
      </c>
      <c r="B331" t="s">
        <v>19</v>
      </c>
      <c r="C331">
        <v>33</v>
      </c>
      <c r="D331">
        <v>0</v>
      </c>
      <c r="E331">
        <v>0</v>
      </c>
      <c r="F331" t="s">
        <v>13</v>
      </c>
      <c r="G331" t="s">
        <v>43</v>
      </c>
      <c r="H331" t="s">
        <v>21</v>
      </c>
      <c r="I331">
        <v>81</v>
      </c>
      <c r="J331" t="s">
        <v>132</v>
      </c>
      <c r="K331" t="s">
        <v>18</v>
      </c>
      <c r="L331">
        <v>0</v>
      </c>
    </row>
    <row r="332" spans="1:12" x14ac:dyDescent="0.25">
      <c r="A332">
        <v>4740</v>
      </c>
      <c r="B332" t="s">
        <v>19</v>
      </c>
      <c r="C332">
        <v>24</v>
      </c>
      <c r="D332">
        <v>0</v>
      </c>
      <c r="E332">
        <v>0</v>
      </c>
      <c r="F332" t="s">
        <v>34</v>
      </c>
      <c r="G332" t="s">
        <v>14</v>
      </c>
      <c r="H332" t="s">
        <v>15</v>
      </c>
      <c r="I332" t="s">
        <v>2580</v>
      </c>
      <c r="J332" t="s">
        <v>1002</v>
      </c>
      <c r="K332" t="s">
        <v>24</v>
      </c>
      <c r="L332">
        <v>0</v>
      </c>
    </row>
    <row r="333" spans="1:12" x14ac:dyDescent="0.25">
      <c r="A333">
        <v>4750</v>
      </c>
      <c r="B333" t="s">
        <v>12</v>
      </c>
      <c r="C333">
        <v>78</v>
      </c>
      <c r="D333">
        <v>0</v>
      </c>
      <c r="E333">
        <v>0</v>
      </c>
      <c r="F333" t="s">
        <v>13</v>
      </c>
      <c r="G333" t="s">
        <v>14</v>
      </c>
      <c r="H333" t="s">
        <v>15</v>
      </c>
      <c r="I333" t="s">
        <v>2890</v>
      </c>
      <c r="J333" t="s">
        <v>258</v>
      </c>
      <c r="K333" t="s">
        <v>18</v>
      </c>
      <c r="L333">
        <v>0</v>
      </c>
    </row>
    <row r="334" spans="1:12" x14ac:dyDescent="0.25">
      <c r="A334">
        <v>4753</v>
      </c>
      <c r="B334" t="s">
        <v>12</v>
      </c>
      <c r="C334">
        <v>82</v>
      </c>
      <c r="D334">
        <v>0</v>
      </c>
      <c r="E334">
        <v>1</v>
      </c>
      <c r="F334" t="s">
        <v>13</v>
      </c>
      <c r="G334" t="s">
        <v>20</v>
      </c>
      <c r="H334" t="s">
        <v>15</v>
      </c>
      <c r="I334" t="s">
        <v>3162</v>
      </c>
      <c r="J334" t="s">
        <v>310</v>
      </c>
      <c r="K334" t="s">
        <v>18</v>
      </c>
      <c r="L334">
        <v>0</v>
      </c>
    </row>
    <row r="335" spans="1:12" x14ac:dyDescent="0.25">
      <c r="A335">
        <v>4789</v>
      </c>
      <c r="B335" t="s">
        <v>12</v>
      </c>
      <c r="C335">
        <v>8</v>
      </c>
      <c r="D335">
        <v>0</v>
      </c>
      <c r="E335">
        <v>0</v>
      </c>
      <c r="F335" t="s">
        <v>34</v>
      </c>
      <c r="G335" t="s">
        <v>275</v>
      </c>
      <c r="H335" t="s">
        <v>21</v>
      </c>
      <c r="I335" t="s">
        <v>286</v>
      </c>
      <c r="J335" t="s">
        <v>1886</v>
      </c>
      <c r="K335" t="s">
        <v>38</v>
      </c>
      <c r="L335">
        <v>0</v>
      </c>
    </row>
    <row r="336" spans="1:12" x14ac:dyDescent="0.25">
      <c r="A336">
        <v>4793</v>
      </c>
      <c r="B336" t="s">
        <v>19</v>
      </c>
      <c r="C336">
        <v>60</v>
      </c>
      <c r="D336">
        <v>1</v>
      </c>
      <c r="E336">
        <v>0</v>
      </c>
      <c r="F336" t="s">
        <v>13</v>
      </c>
      <c r="G336" t="s">
        <v>20</v>
      </c>
      <c r="H336" t="s">
        <v>15</v>
      </c>
      <c r="I336" t="s">
        <v>2810</v>
      </c>
      <c r="J336">
        <v>48</v>
      </c>
      <c r="K336" t="s">
        <v>18</v>
      </c>
      <c r="L336">
        <v>0</v>
      </c>
    </row>
    <row r="337" spans="1:12" x14ac:dyDescent="0.25">
      <c r="A337">
        <v>4795</v>
      </c>
      <c r="B337" t="s">
        <v>19</v>
      </c>
      <c r="C337">
        <v>31</v>
      </c>
      <c r="D337">
        <v>0</v>
      </c>
      <c r="E337">
        <v>0</v>
      </c>
      <c r="F337" t="s">
        <v>34</v>
      </c>
      <c r="G337" t="s">
        <v>14</v>
      </c>
      <c r="H337" t="s">
        <v>21</v>
      </c>
      <c r="I337" t="s">
        <v>4109</v>
      </c>
      <c r="J337" t="s">
        <v>237</v>
      </c>
      <c r="K337" t="s">
        <v>38</v>
      </c>
      <c r="L337">
        <v>0</v>
      </c>
    </row>
    <row r="338" spans="1:12" x14ac:dyDescent="0.25">
      <c r="A338">
        <v>4797</v>
      </c>
      <c r="B338" t="s">
        <v>19</v>
      </c>
      <c r="C338">
        <v>52</v>
      </c>
      <c r="D338">
        <v>0</v>
      </c>
      <c r="E338">
        <v>0</v>
      </c>
      <c r="F338" t="s">
        <v>13</v>
      </c>
      <c r="G338" t="s">
        <v>14</v>
      </c>
      <c r="H338" t="s">
        <v>15</v>
      </c>
      <c r="I338" t="s">
        <v>2677</v>
      </c>
      <c r="J338" t="s">
        <v>165</v>
      </c>
      <c r="K338" t="s">
        <v>38</v>
      </c>
      <c r="L338">
        <v>0</v>
      </c>
    </row>
    <row r="339" spans="1:12" x14ac:dyDescent="0.25">
      <c r="A339">
        <v>4807</v>
      </c>
      <c r="B339" t="s">
        <v>12</v>
      </c>
      <c r="C339">
        <v>34</v>
      </c>
      <c r="D339">
        <v>0</v>
      </c>
      <c r="E339">
        <v>0</v>
      </c>
      <c r="F339" t="s">
        <v>34</v>
      </c>
      <c r="G339" t="s">
        <v>14</v>
      </c>
      <c r="H339" t="s">
        <v>15</v>
      </c>
      <c r="I339" t="s">
        <v>1274</v>
      </c>
      <c r="J339" t="s">
        <v>1209</v>
      </c>
      <c r="K339" t="s">
        <v>29</v>
      </c>
      <c r="L339">
        <v>0</v>
      </c>
    </row>
    <row r="340" spans="1:12" x14ac:dyDescent="0.25">
      <c r="A340">
        <v>4808</v>
      </c>
      <c r="B340" t="s">
        <v>19</v>
      </c>
      <c r="C340">
        <v>71</v>
      </c>
      <c r="D340">
        <v>0</v>
      </c>
      <c r="E340">
        <v>0</v>
      </c>
      <c r="F340" t="s">
        <v>13</v>
      </c>
      <c r="G340" t="s">
        <v>20</v>
      </c>
      <c r="H340" t="s">
        <v>15</v>
      </c>
      <c r="I340" t="s">
        <v>1127</v>
      </c>
      <c r="J340" t="s">
        <v>23</v>
      </c>
      <c r="K340" t="s">
        <v>18</v>
      </c>
      <c r="L340">
        <v>0</v>
      </c>
    </row>
    <row r="341" spans="1:12" x14ac:dyDescent="0.25">
      <c r="A341">
        <v>4813</v>
      </c>
      <c r="B341" t="s">
        <v>12</v>
      </c>
      <c r="C341">
        <v>27</v>
      </c>
      <c r="D341">
        <v>0</v>
      </c>
      <c r="E341">
        <v>0</v>
      </c>
      <c r="F341" t="s">
        <v>34</v>
      </c>
      <c r="G341" t="s">
        <v>14</v>
      </c>
      <c r="H341" t="s">
        <v>15</v>
      </c>
      <c r="I341" t="s">
        <v>1322</v>
      </c>
      <c r="J341" t="s">
        <v>1258</v>
      </c>
      <c r="K341" t="s">
        <v>24</v>
      </c>
      <c r="L341">
        <v>0</v>
      </c>
    </row>
    <row r="342" spans="1:12" x14ac:dyDescent="0.25">
      <c r="A342">
        <v>4833</v>
      </c>
      <c r="B342" t="s">
        <v>19</v>
      </c>
      <c r="C342">
        <v>12</v>
      </c>
      <c r="D342">
        <v>0</v>
      </c>
      <c r="E342">
        <v>0</v>
      </c>
      <c r="F342" t="s">
        <v>34</v>
      </c>
      <c r="G342" t="s">
        <v>275</v>
      </c>
      <c r="H342" t="s">
        <v>21</v>
      </c>
      <c r="I342" t="s">
        <v>1722</v>
      </c>
      <c r="J342" t="s">
        <v>79</v>
      </c>
      <c r="K342" t="s">
        <v>29</v>
      </c>
      <c r="L342">
        <v>0</v>
      </c>
    </row>
    <row r="343" spans="1:12" x14ac:dyDescent="0.25">
      <c r="A343">
        <v>4838</v>
      </c>
      <c r="B343" t="s">
        <v>19</v>
      </c>
      <c r="C343">
        <v>50</v>
      </c>
      <c r="D343">
        <v>0</v>
      </c>
      <c r="E343">
        <v>0</v>
      </c>
      <c r="F343" t="s">
        <v>13</v>
      </c>
      <c r="G343" t="s">
        <v>43</v>
      </c>
      <c r="H343" t="s">
        <v>15</v>
      </c>
      <c r="I343" t="s">
        <v>2167</v>
      </c>
      <c r="J343" t="s">
        <v>342</v>
      </c>
      <c r="K343" t="s">
        <v>24</v>
      </c>
      <c r="L343">
        <v>0</v>
      </c>
    </row>
    <row r="344" spans="1:12" x14ac:dyDescent="0.25">
      <c r="A344">
        <v>4842</v>
      </c>
      <c r="B344" t="s">
        <v>19</v>
      </c>
      <c r="C344">
        <v>76</v>
      </c>
      <c r="D344">
        <v>0</v>
      </c>
      <c r="E344">
        <v>0</v>
      </c>
      <c r="F344" t="s">
        <v>34</v>
      </c>
      <c r="G344" t="s">
        <v>20</v>
      </c>
      <c r="H344" t="s">
        <v>15</v>
      </c>
      <c r="I344" t="s">
        <v>1295</v>
      </c>
      <c r="J344" t="s">
        <v>788</v>
      </c>
      <c r="K344" t="s">
        <v>18</v>
      </c>
      <c r="L344">
        <v>0</v>
      </c>
    </row>
    <row r="345" spans="1:12" x14ac:dyDescent="0.25">
      <c r="A345">
        <v>4850</v>
      </c>
      <c r="B345" t="s">
        <v>12</v>
      </c>
      <c r="C345">
        <v>51</v>
      </c>
      <c r="D345">
        <v>0</v>
      </c>
      <c r="E345">
        <v>0</v>
      </c>
      <c r="F345" t="s">
        <v>13</v>
      </c>
      <c r="G345" t="s">
        <v>14</v>
      </c>
      <c r="H345" t="s">
        <v>21</v>
      </c>
      <c r="I345" t="s">
        <v>3321</v>
      </c>
      <c r="J345" t="s">
        <v>68</v>
      </c>
      <c r="K345" t="s">
        <v>24</v>
      </c>
      <c r="L345">
        <v>0</v>
      </c>
    </row>
    <row r="346" spans="1:12" x14ac:dyDescent="0.25">
      <c r="A346">
        <v>4861</v>
      </c>
      <c r="B346" t="s">
        <v>19</v>
      </c>
      <c r="C346">
        <v>30</v>
      </c>
      <c r="D346">
        <v>0</v>
      </c>
      <c r="E346">
        <v>0</v>
      </c>
      <c r="F346" t="s">
        <v>13</v>
      </c>
      <c r="G346" t="s">
        <v>14</v>
      </c>
      <c r="H346" t="s">
        <v>15</v>
      </c>
      <c r="I346" t="s">
        <v>1916</v>
      </c>
      <c r="J346" t="s">
        <v>254</v>
      </c>
      <c r="K346" t="s">
        <v>29</v>
      </c>
      <c r="L346">
        <v>0</v>
      </c>
    </row>
    <row r="347" spans="1:12" x14ac:dyDescent="0.25">
      <c r="A347">
        <v>4913</v>
      </c>
      <c r="B347" t="s">
        <v>19</v>
      </c>
      <c r="C347">
        <v>57</v>
      </c>
      <c r="D347">
        <v>0</v>
      </c>
      <c r="E347">
        <v>0</v>
      </c>
      <c r="F347" t="s">
        <v>13</v>
      </c>
      <c r="G347" t="s">
        <v>14</v>
      </c>
      <c r="H347" t="s">
        <v>21</v>
      </c>
      <c r="I347" t="s">
        <v>2781</v>
      </c>
      <c r="J347" t="s">
        <v>165</v>
      </c>
      <c r="K347" t="s">
        <v>24</v>
      </c>
      <c r="L347">
        <v>0</v>
      </c>
    </row>
    <row r="348" spans="1:12" x14ac:dyDescent="0.25">
      <c r="A348">
        <v>4929</v>
      </c>
      <c r="B348" t="s">
        <v>12</v>
      </c>
      <c r="C348">
        <v>8</v>
      </c>
      <c r="D348">
        <v>0</v>
      </c>
      <c r="E348">
        <v>0</v>
      </c>
      <c r="F348" t="s">
        <v>34</v>
      </c>
      <c r="G348" t="s">
        <v>275</v>
      </c>
      <c r="H348" t="s">
        <v>15</v>
      </c>
      <c r="I348" t="s">
        <v>2298</v>
      </c>
      <c r="J348" t="s">
        <v>793</v>
      </c>
      <c r="K348" t="s">
        <v>38</v>
      </c>
      <c r="L348">
        <v>0</v>
      </c>
    </row>
    <row r="349" spans="1:12" x14ac:dyDescent="0.25">
      <c r="A349">
        <v>4948</v>
      </c>
      <c r="B349" t="s">
        <v>12</v>
      </c>
      <c r="C349">
        <v>51</v>
      </c>
      <c r="D349">
        <v>0</v>
      </c>
      <c r="E349">
        <v>0</v>
      </c>
      <c r="F349" t="s">
        <v>13</v>
      </c>
      <c r="G349" t="s">
        <v>20</v>
      </c>
      <c r="H349" t="s">
        <v>21</v>
      </c>
      <c r="I349" t="s">
        <v>1811</v>
      </c>
      <c r="J349" t="s">
        <v>627</v>
      </c>
      <c r="K349" t="s">
        <v>29</v>
      </c>
      <c r="L349">
        <v>0</v>
      </c>
    </row>
    <row r="350" spans="1:12" x14ac:dyDescent="0.25">
      <c r="A350">
        <v>4949</v>
      </c>
      <c r="B350" t="s">
        <v>12</v>
      </c>
      <c r="C350">
        <v>49</v>
      </c>
      <c r="D350">
        <v>0</v>
      </c>
      <c r="E350">
        <v>0</v>
      </c>
      <c r="F350" t="s">
        <v>13</v>
      </c>
      <c r="G350" t="s">
        <v>14</v>
      </c>
      <c r="H350" t="s">
        <v>21</v>
      </c>
      <c r="I350" t="s">
        <v>2526</v>
      </c>
      <c r="J350" t="s">
        <v>380</v>
      </c>
      <c r="K350" t="s">
        <v>24</v>
      </c>
      <c r="L350">
        <v>0</v>
      </c>
    </row>
    <row r="351" spans="1:12" x14ac:dyDescent="0.25">
      <c r="A351">
        <v>4959</v>
      </c>
      <c r="B351" t="s">
        <v>19</v>
      </c>
      <c r="C351">
        <v>5</v>
      </c>
      <c r="D351">
        <v>0</v>
      </c>
      <c r="E351">
        <v>0</v>
      </c>
      <c r="F351" t="s">
        <v>34</v>
      </c>
      <c r="G351" t="s">
        <v>275</v>
      </c>
      <c r="H351" t="s">
        <v>15</v>
      </c>
      <c r="I351" t="s">
        <v>1560</v>
      </c>
      <c r="J351" t="s">
        <v>558</v>
      </c>
      <c r="K351" t="s">
        <v>38</v>
      </c>
      <c r="L351">
        <v>0</v>
      </c>
    </row>
    <row r="352" spans="1:12" x14ac:dyDescent="0.25">
      <c r="A352">
        <v>4961</v>
      </c>
      <c r="B352" t="s">
        <v>12</v>
      </c>
      <c r="C352">
        <v>56</v>
      </c>
      <c r="D352">
        <v>0</v>
      </c>
      <c r="E352">
        <v>0</v>
      </c>
      <c r="F352" t="s">
        <v>13</v>
      </c>
      <c r="G352" t="s">
        <v>43</v>
      </c>
      <c r="H352" t="s">
        <v>15</v>
      </c>
      <c r="I352" t="s">
        <v>3517</v>
      </c>
      <c r="J352" t="s">
        <v>198</v>
      </c>
      <c r="K352" t="s">
        <v>38</v>
      </c>
      <c r="L352">
        <v>0</v>
      </c>
    </row>
    <row r="353" spans="1:12" x14ac:dyDescent="0.25">
      <c r="A353">
        <v>4964</v>
      </c>
      <c r="B353" t="s">
        <v>19</v>
      </c>
      <c r="C353">
        <v>72</v>
      </c>
      <c r="D353">
        <v>1</v>
      </c>
      <c r="E353">
        <v>0</v>
      </c>
      <c r="F353" t="s">
        <v>13</v>
      </c>
      <c r="G353" t="s">
        <v>14</v>
      </c>
      <c r="H353" t="s">
        <v>21</v>
      </c>
      <c r="I353" t="s">
        <v>3034</v>
      </c>
      <c r="J353" t="s">
        <v>690</v>
      </c>
      <c r="K353" t="s">
        <v>24</v>
      </c>
      <c r="L353">
        <v>0</v>
      </c>
    </row>
    <row r="354" spans="1:12" x14ac:dyDescent="0.25">
      <c r="A354">
        <v>4970</v>
      </c>
      <c r="B354" t="s">
        <v>12</v>
      </c>
      <c r="C354">
        <v>79</v>
      </c>
      <c r="D354">
        <v>0</v>
      </c>
      <c r="E354">
        <v>0</v>
      </c>
      <c r="F354" t="s">
        <v>13</v>
      </c>
      <c r="G354" t="s">
        <v>20</v>
      </c>
      <c r="H354" t="s">
        <v>21</v>
      </c>
      <c r="I354" t="s">
        <v>1042</v>
      </c>
      <c r="J354" t="s">
        <v>97</v>
      </c>
      <c r="K354" t="s">
        <v>18</v>
      </c>
      <c r="L354">
        <v>0</v>
      </c>
    </row>
    <row r="355" spans="1:12" x14ac:dyDescent="0.25">
      <c r="A355">
        <v>5006</v>
      </c>
      <c r="B355" t="s">
        <v>19</v>
      </c>
      <c r="C355">
        <v>46</v>
      </c>
      <c r="D355">
        <v>0</v>
      </c>
      <c r="E355">
        <v>0</v>
      </c>
      <c r="F355" t="s">
        <v>13</v>
      </c>
      <c r="G355" t="s">
        <v>20</v>
      </c>
      <c r="H355" t="s">
        <v>21</v>
      </c>
      <c r="I355" t="s">
        <v>576</v>
      </c>
      <c r="J355" t="s">
        <v>382</v>
      </c>
      <c r="K355" t="s">
        <v>24</v>
      </c>
      <c r="L355">
        <v>0</v>
      </c>
    </row>
    <row r="356" spans="1:12" x14ac:dyDescent="0.25">
      <c r="A356">
        <v>5010</v>
      </c>
      <c r="B356" t="s">
        <v>19</v>
      </c>
      <c r="C356">
        <v>2</v>
      </c>
      <c r="D356">
        <v>0</v>
      </c>
      <c r="E356">
        <v>0</v>
      </c>
      <c r="F356" t="s">
        <v>34</v>
      </c>
      <c r="G356" t="s">
        <v>275</v>
      </c>
      <c r="H356" t="s">
        <v>21</v>
      </c>
      <c r="I356" t="s">
        <v>646</v>
      </c>
      <c r="J356">
        <v>18</v>
      </c>
      <c r="K356" t="s">
        <v>38</v>
      </c>
      <c r="L356">
        <v>0</v>
      </c>
    </row>
    <row r="357" spans="1:12" x14ac:dyDescent="0.25">
      <c r="A357">
        <v>5032</v>
      </c>
      <c r="B357" t="s">
        <v>19</v>
      </c>
      <c r="C357">
        <v>47</v>
      </c>
      <c r="D357">
        <v>0</v>
      </c>
      <c r="E357">
        <v>0</v>
      </c>
      <c r="F357" t="s">
        <v>13</v>
      </c>
      <c r="G357" t="s">
        <v>14</v>
      </c>
      <c r="H357" t="s">
        <v>21</v>
      </c>
      <c r="I357" t="s">
        <v>2379</v>
      </c>
      <c r="J357" t="s">
        <v>150</v>
      </c>
      <c r="K357" t="s">
        <v>18</v>
      </c>
      <c r="L357">
        <v>0</v>
      </c>
    </row>
    <row r="358" spans="1:12" x14ac:dyDescent="0.25">
      <c r="A358">
        <v>5043</v>
      </c>
      <c r="B358" t="s">
        <v>19</v>
      </c>
      <c r="C358">
        <v>53</v>
      </c>
      <c r="D358">
        <v>0</v>
      </c>
      <c r="E358">
        <v>0</v>
      </c>
      <c r="F358" t="s">
        <v>13</v>
      </c>
      <c r="G358" t="s">
        <v>14</v>
      </c>
      <c r="H358" t="s">
        <v>15</v>
      </c>
      <c r="I358" t="s">
        <v>78</v>
      </c>
      <c r="J358" t="s">
        <v>93</v>
      </c>
      <c r="K358" t="s">
        <v>24</v>
      </c>
      <c r="L358">
        <v>0</v>
      </c>
    </row>
    <row r="359" spans="1:12" x14ac:dyDescent="0.25">
      <c r="A359">
        <v>5046</v>
      </c>
      <c r="B359" t="s">
        <v>12</v>
      </c>
      <c r="C359">
        <v>17</v>
      </c>
      <c r="D359">
        <v>0</v>
      </c>
      <c r="E359">
        <v>0</v>
      </c>
      <c r="F359" t="s">
        <v>34</v>
      </c>
      <c r="G359" t="s">
        <v>20</v>
      </c>
      <c r="H359" t="s">
        <v>15</v>
      </c>
      <c r="I359" t="s">
        <v>885</v>
      </c>
      <c r="J359" t="s">
        <v>335</v>
      </c>
      <c r="K359" t="s">
        <v>38</v>
      </c>
      <c r="L359">
        <v>0</v>
      </c>
    </row>
    <row r="360" spans="1:12" x14ac:dyDescent="0.25">
      <c r="A360">
        <v>5068</v>
      </c>
      <c r="B360" t="s">
        <v>19</v>
      </c>
      <c r="C360">
        <v>28</v>
      </c>
      <c r="D360">
        <v>0</v>
      </c>
      <c r="E360">
        <v>0</v>
      </c>
      <c r="F360" t="s">
        <v>34</v>
      </c>
      <c r="G360" t="s">
        <v>14</v>
      </c>
      <c r="H360" t="s">
        <v>15</v>
      </c>
      <c r="I360" t="s">
        <v>3180</v>
      </c>
      <c r="J360" t="s">
        <v>74</v>
      </c>
      <c r="K360" t="s">
        <v>29</v>
      </c>
      <c r="L360">
        <v>0</v>
      </c>
    </row>
    <row r="361" spans="1:12" x14ac:dyDescent="0.25">
      <c r="A361">
        <v>5074</v>
      </c>
      <c r="B361" t="s">
        <v>12</v>
      </c>
      <c r="C361">
        <v>24</v>
      </c>
      <c r="D361">
        <v>0</v>
      </c>
      <c r="E361">
        <v>0</v>
      </c>
      <c r="F361" t="s">
        <v>34</v>
      </c>
      <c r="G361" t="s">
        <v>14</v>
      </c>
      <c r="H361" t="s">
        <v>21</v>
      </c>
      <c r="I361" t="s">
        <v>3196</v>
      </c>
      <c r="J361" t="s">
        <v>1428</v>
      </c>
      <c r="K361" t="s">
        <v>29</v>
      </c>
      <c r="L361">
        <v>0</v>
      </c>
    </row>
    <row r="362" spans="1:12" x14ac:dyDescent="0.25">
      <c r="A362">
        <v>5077</v>
      </c>
      <c r="B362" t="s">
        <v>12</v>
      </c>
      <c r="C362">
        <v>45</v>
      </c>
      <c r="D362">
        <v>0</v>
      </c>
      <c r="E362">
        <v>0</v>
      </c>
      <c r="F362" t="s">
        <v>13</v>
      </c>
      <c r="G362" t="s">
        <v>14</v>
      </c>
      <c r="H362" t="s">
        <v>15</v>
      </c>
      <c r="I362" t="s">
        <v>1287</v>
      </c>
      <c r="J362" t="s">
        <v>165</v>
      </c>
      <c r="K362" t="s">
        <v>38</v>
      </c>
      <c r="L362">
        <v>0</v>
      </c>
    </row>
    <row r="363" spans="1:12" x14ac:dyDescent="0.25">
      <c r="A363">
        <v>5103</v>
      </c>
      <c r="B363" t="s">
        <v>19</v>
      </c>
      <c r="C363">
        <v>49</v>
      </c>
      <c r="D363">
        <v>0</v>
      </c>
      <c r="E363">
        <v>0</v>
      </c>
      <c r="F363" t="s">
        <v>13</v>
      </c>
      <c r="G363" t="s">
        <v>14</v>
      </c>
      <c r="H363" t="s">
        <v>21</v>
      </c>
      <c r="I363" t="s">
        <v>1576</v>
      </c>
      <c r="J363" t="s">
        <v>23</v>
      </c>
      <c r="K363" t="s">
        <v>18</v>
      </c>
      <c r="L363">
        <v>0</v>
      </c>
    </row>
    <row r="364" spans="1:12" x14ac:dyDescent="0.25">
      <c r="A364">
        <v>5111</v>
      </c>
      <c r="B364" t="s">
        <v>19</v>
      </c>
      <c r="C364">
        <v>54</v>
      </c>
      <c r="D364">
        <v>1</v>
      </c>
      <c r="E364">
        <v>0</v>
      </c>
      <c r="F364" t="s">
        <v>13</v>
      </c>
      <c r="G364" t="s">
        <v>43</v>
      </c>
      <c r="H364" t="s">
        <v>15</v>
      </c>
      <c r="I364" t="s">
        <v>125</v>
      </c>
      <c r="J364" t="s">
        <v>114</v>
      </c>
      <c r="K364" t="s">
        <v>24</v>
      </c>
      <c r="L364">
        <v>1</v>
      </c>
    </row>
    <row r="365" spans="1:12" x14ac:dyDescent="0.25">
      <c r="A365">
        <v>5121</v>
      </c>
      <c r="B365" t="s">
        <v>12</v>
      </c>
      <c r="C365">
        <v>30</v>
      </c>
      <c r="D365">
        <v>0</v>
      </c>
      <c r="E365">
        <v>0</v>
      </c>
      <c r="F365" t="s">
        <v>13</v>
      </c>
      <c r="G365" t="s">
        <v>14</v>
      </c>
      <c r="H365" t="s">
        <v>15</v>
      </c>
      <c r="I365" t="s">
        <v>1363</v>
      </c>
      <c r="J365" t="s">
        <v>823</v>
      </c>
      <c r="K365" t="s">
        <v>38</v>
      </c>
      <c r="L365">
        <v>0</v>
      </c>
    </row>
    <row r="366" spans="1:12" x14ac:dyDescent="0.25">
      <c r="A366">
        <v>5131</v>
      </c>
      <c r="B366" t="s">
        <v>19</v>
      </c>
      <c r="C366">
        <v>51</v>
      </c>
      <c r="D366">
        <v>0</v>
      </c>
      <c r="E366">
        <v>0</v>
      </c>
      <c r="F366" t="s">
        <v>13</v>
      </c>
      <c r="G366" t="s">
        <v>14</v>
      </c>
      <c r="H366" t="s">
        <v>15</v>
      </c>
      <c r="I366" t="s">
        <v>4108</v>
      </c>
      <c r="J366" t="s">
        <v>429</v>
      </c>
      <c r="K366" t="s">
        <v>38</v>
      </c>
      <c r="L366">
        <v>0</v>
      </c>
    </row>
    <row r="367" spans="1:12" x14ac:dyDescent="0.25">
      <c r="A367">
        <v>5137</v>
      </c>
      <c r="B367" t="s">
        <v>12</v>
      </c>
      <c r="C367">
        <v>64</v>
      </c>
      <c r="D367">
        <v>0</v>
      </c>
      <c r="E367">
        <v>0</v>
      </c>
      <c r="F367" t="s">
        <v>13</v>
      </c>
      <c r="G367" t="s">
        <v>20</v>
      </c>
      <c r="H367" t="s">
        <v>21</v>
      </c>
      <c r="I367">
        <v>210</v>
      </c>
      <c r="J367" t="s">
        <v>342</v>
      </c>
      <c r="K367" t="s">
        <v>18</v>
      </c>
      <c r="L367">
        <v>0</v>
      </c>
    </row>
    <row r="368" spans="1:12" x14ac:dyDescent="0.25">
      <c r="A368">
        <v>5157</v>
      </c>
      <c r="B368" t="s">
        <v>12</v>
      </c>
      <c r="C368">
        <v>79</v>
      </c>
      <c r="D368">
        <v>1</v>
      </c>
      <c r="E368">
        <v>0</v>
      </c>
      <c r="F368" t="s">
        <v>13</v>
      </c>
      <c r="G368" t="s">
        <v>20</v>
      </c>
      <c r="H368" t="s">
        <v>15</v>
      </c>
      <c r="I368" t="s">
        <v>2283</v>
      </c>
      <c r="J368" t="s">
        <v>86</v>
      </c>
      <c r="K368" t="s">
        <v>29</v>
      </c>
      <c r="L368">
        <v>0</v>
      </c>
    </row>
    <row r="369" spans="1:12" x14ac:dyDescent="0.25">
      <c r="A369">
        <v>5170</v>
      </c>
      <c r="B369" t="s">
        <v>12</v>
      </c>
      <c r="C369">
        <v>42</v>
      </c>
      <c r="D369">
        <v>0</v>
      </c>
      <c r="E369">
        <v>0</v>
      </c>
      <c r="F369" t="s">
        <v>13</v>
      </c>
      <c r="G369" t="s">
        <v>43</v>
      </c>
      <c r="H369" t="s">
        <v>21</v>
      </c>
      <c r="I369" t="s">
        <v>967</v>
      </c>
      <c r="J369" t="s">
        <v>245</v>
      </c>
      <c r="K369" t="s">
        <v>38</v>
      </c>
      <c r="L369">
        <v>0</v>
      </c>
    </row>
    <row r="370" spans="1:12" x14ac:dyDescent="0.25">
      <c r="A370">
        <v>5173</v>
      </c>
      <c r="B370" t="s">
        <v>12</v>
      </c>
      <c r="C370">
        <v>21</v>
      </c>
      <c r="D370">
        <v>0</v>
      </c>
      <c r="E370">
        <v>0</v>
      </c>
      <c r="F370" t="s">
        <v>34</v>
      </c>
      <c r="G370" t="s">
        <v>14</v>
      </c>
      <c r="H370" t="s">
        <v>21</v>
      </c>
      <c r="I370" t="s">
        <v>1180</v>
      </c>
      <c r="J370" t="s">
        <v>225</v>
      </c>
      <c r="K370" t="s">
        <v>29</v>
      </c>
      <c r="L370">
        <v>0</v>
      </c>
    </row>
    <row r="371" spans="1:12" x14ac:dyDescent="0.25">
      <c r="A371">
        <v>5223</v>
      </c>
      <c r="B371" t="s">
        <v>19</v>
      </c>
      <c r="C371">
        <v>21</v>
      </c>
      <c r="D371">
        <v>0</v>
      </c>
      <c r="E371">
        <v>0</v>
      </c>
      <c r="F371" t="s">
        <v>34</v>
      </c>
      <c r="G371" t="s">
        <v>14</v>
      </c>
      <c r="H371" t="s">
        <v>21</v>
      </c>
      <c r="I371" t="s">
        <v>3101</v>
      </c>
      <c r="J371">
        <v>27</v>
      </c>
      <c r="K371" t="s">
        <v>38</v>
      </c>
      <c r="L371">
        <v>0</v>
      </c>
    </row>
    <row r="372" spans="1:12" x14ac:dyDescent="0.25">
      <c r="A372">
        <v>5236</v>
      </c>
      <c r="B372" t="s">
        <v>19</v>
      </c>
      <c r="C372">
        <v>49</v>
      </c>
      <c r="D372">
        <v>0</v>
      </c>
      <c r="E372">
        <v>0</v>
      </c>
      <c r="F372" t="s">
        <v>13</v>
      </c>
      <c r="G372" t="s">
        <v>14</v>
      </c>
      <c r="H372" t="s">
        <v>21</v>
      </c>
      <c r="I372" t="s">
        <v>2637</v>
      </c>
      <c r="J372">
        <v>33</v>
      </c>
      <c r="K372" t="s">
        <v>24</v>
      </c>
      <c r="L372">
        <v>0</v>
      </c>
    </row>
    <row r="373" spans="1:12" x14ac:dyDescent="0.25">
      <c r="A373">
        <v>5286</v>
      </c>
      <c r="B373" t="s">
        <v>19</v>
      </c>
      <c r="C373">
        <v>40</v>
      </c>
      <c r="D373">
        <v>0</v>
      </c>
      <c r="E373">
        <v>0</v>
      </c>
      <c r="F373" t="s">
        <v>13</v>
      </c>
      <c r="G373" t="s">
        <v>43</v>
      </c>
      <c r="H373" t="s">
        <v>15</v>
      </c>
      <c r="I373" t="s">
        <v>3439</v>
      </c>
      <c r="J373" t="s">
        <v>731</v>
      </c>
      <c r="K373" t="s">
        <v>24</v>
      </c>
      <c r="L373">
        <v>0</v>
      </c>
    </row>
    <row r="374" spans="1:12" x14ac:dyDescent="0.25">
      <c r="A374">
        <v>5288</v>
      </c>
      <c r="B374" t="s">
        <v>12</v>
      </c>
      <c r="C374">
        <v>10</v>
      </c>
      <c r="D374">
        <v>0</v>
      </c>
      <c r="E374">
        <v>0</v>
      </c>
      <c r="F374" t="s">
        <v>34</v>
      </c>
      <c r="G374" t="s">
        <v>275</v>
      </c>
      <c r="H374" t="s">
        <v>15</v>
      </c>
      <c r="I374" t="s">
        <v>1597</v>
      </c>
      <c r="J374" t="s">
        <v>1647</v>
      </c>
      <c r="K374" t="s">
        <v>38</v>
      </c>
      <c r="L374">
        <v>0</v>
      </c>
    </row>
    <row r="375" spans="1:12" x14ac:dyDescent="0.25">
      <c r="A375">
        <v>5294</v>
      </c>
      <c r="B375" t="s">
        <v>19</v>
      </c>
      <c r="C375">
        <v>20</v>
      </c>
      <c r="D375">
        <v>0</v>
      </c>
      <c r="E375">
        <v>0</v>
      </c>
      <c r="F375" t="s">
        <v>13</v>
      </c>
      <c r="G375" t="s">
        <v>14</v>
      </c>
      <c r="H375" t="s">
        <v>21</v>
      </c>
      <c r="I375" t="s">
        <v>3696</v>
      </c>
      <c r="J375" t="s">
        <v>232</v>
      </c>
      <c r="K375" t="s">
        <v>38</v>
      </c>
      <c r="L375">
        <v>0</v>
      </c>
    </row>
    <row r="376" spans="1:12" x14ac:dyDescent="0.25">
      <c r="A376">
        <v>5296</v>
      </c>
      <c r="B376" t="s">
        <v>19</v>
      </c>
      <c r="C376">
        <v>44</v>
      </c>
      <c r="D376">
        <v>0</v>
      </c>
      <c r="E376">
        <v>0</v>
      </c>
      <c r="F376" t="s">
        <v>34</v>
      </c>
      <c r="G376" t="s">
        <v>14</v>
      </c>
      <c r="H376" t="s">
        <v>15</v>
      </c>
      <c r="I376" t="s">
        <v>1731</v>
      </c>
      <c r="J376" t="s">
        <v>83</v>
      </c>
      <c r="K376" t="s">
        <v>24</v>
      </c>
      <c r="L376">
        <v>0</v>
      </c>
    </row>
    <row r="377" spans="1:12" x14ac:dyDescent="0.25">
      <c r="A377">
        <v>5317</v>
      </c>
      <c r="B377" t="s">
        <v>19</v>
      </c>
      <c r="C377">
        <v>79</v>
      </c>
      <c r="D377">
        <v>0</v>
      </c>
      <c r="E377">
        <v>1</v>
      </c>
      <c r="F377" t="s">
        <v>13</v>
      </c>
      <c r="G377" t="s">
        <v>14</v>
      </c>
      <c r="H377" t="s">
        <v>15</v>
      </c>
      <c r="I377" t="s">
        <v>49</v>
      </c>
      <c r="J377" t="s">
        <v>50</v>
      </c>
      <c r="K377" t="s">
        <v>24</v>
      </c>
      <c r="L377">
        <v>1</v>
      </c>
    </row>
    <row r="378" spans="1:12" x14ac:dyDescent="0.25">
      <c r="A378">
        <v>5319</v>
      </c>
      <c r="B378" t="s">
        <v>12</v>
      </c>
      <c r="C378">
        <v>48</v>
      </c>
      <c r="D378">
        <v>0</v>
      </c>
      <c r="E378">
        <v>0</v>
      </c>
      <c r="F378" t="s">
        <v>13</v>
      </c>
      <c r="G378" t="s">
        <v>14</v>
      </c>
      <c r="H378" t="s">
        <v>21</v>
      </c>
      <c r="I378" t="s">
        <v>4052</v>
      </c>
      <c r="J378" t="s">
        <v>192</v>
      </c>
      <c r="K378" t="s">
        <v>24</v>
      </c>
      <c r="L378">
        <v>0</v>
      </c>
    </row>
    <row r="379" spans="1:12" x14ac:dyDescent="0.25">
      <c r="A379">
        <v>5350</v>
      </c>
      <c r="B379" t="s">
        <v>19</v>
      </c>
      <c r="C379">
        <v>36</v>
      </c>
      <c r="D379">
        <v>0</v>
      </c>
      <c r="E379">
        <v>0</v>
      </c>
      <c r="F379" t="s">
        <v>13</v>
      </c>
      <c r="G379" t="s">
        <v>14</v>
      </c>
      <c r="H379" t="s">
        <v>21</v>
      </c>
      <c r="I379" t="s">
        <v>1488</v>
      </c>
      <c r="J379" t="s">
        <v>210</v>
      </c>
      <c r="K379" t="s">
        <v>24</v>
      </c>
      <c r="L379">
        <v>0</v>
      </c>
    </row>
    <row r="380" spans="1:12" x14ac:dyDescent="0.25">
      <c r="A380">
        <v>5353</v>
      </c>
      <c r="B380" t="s">
        <v>12</v>
      </c>
      <c r="C380">
        <v>52</v>
      </c>
      <c r="D380">
        <v>0</v>
      </c>
      <c r="E380">
        <v>1</v>
      </c>
      <c r="F380" t="s">
        <v>34</v>
      </c>
      <c r="G380" t="s">
        <v>14</v>
      </c>
      <c r="H380" t="s">
        <v>21</v>
      </c>
      <c r="I380" t="s">
        <v>865</v>
      </c>
      <c r="J380" t="s">
        <v>440</v>
      </c>
      <c r="K380" t="s">
        <v>29</v>
      </c>
      <c r="L380">
        <v>0</v>
      </c>
    </row>
    <row r="381" spans="1:12" x14ac:dyDescent="0.25">
      <c r="A381">
        <v>5355</v>
      </c>
      <c r="B381" t="s">
        <v>12</v>
      </c>
      <c r="C381">
        <v>63</v>
      </c>
      <c r="D381">
        <v>0</v>
      </c>
      <c r="E381">
        <v>0</v>
      </c>
      <c r="F381" t="s">
        <v>13</v>
      </c>
      <c r="G381" t="s">
        <v>43</v>
      </c>
      <c r="H381" t="s">
        <v>21</v>
      </c>
      <c r="I381" t="s">
        <v>2194</v>
      </c>
      <c r="J381" t="s">
        <v>2195</v>
      </c>
      <c r="K381" t="s">
        <v>18</v>
      </c>
      <c r="L381">
        <v>0</v>
      </c>
    </row>
    <row r="382" spans="1:12" x14ac:dyDescent="0.25">
      <c r="A382">
        <v>5374</v>
      </c>
      <c r="B382" t="s">
        <v>12</v>
      </c>
      <c r="C382">
        <v>23</v>
      </c>
      <c r="D382">
        <v>0</v>
      </c>
      <c r="E382">
        <v>0</v>
      </c>
      <c r="F382" t="s">
        <v>34</v>
      </c>
      <c r="G382" t="s">
        <v>14</v>
      </c>
      <c r="H382" t="s">
        <v>21</v>
      </c>
      <c r="I382" t="s">
        <v>756</v>
      </c>
      <c r="J382" t="s">
        <v>440</v>
      </c>
      <c r="K382" t="s">
        <v>24</v>
      </c>
      <c r="L382">
        <v>0</v>
      </c>
    </row>
    <row r="383" spans="1:12" x14ac:dyDescent="0.25">
      <c r="A383">
        <v>5380</v>
      </c>
      <c r="B383" t="s">
        <v>19</v>
      </c>
      <c r="C383">
        <v>26</v>
      </c>
      <c r="D383">
        <v>0</v>
      </c>
      <c r="E383">
        <v>0</v>
      </c>
      <c r="F383" t="s">
        <v>13</v>
      </c>
      <c r="G383" t="s">
        <v>14</v>
      </c>
      <c r="H383" t="s">
        <v>15</v>
      </c>
      <c r="I383" t="s">
        <v>1127</v>
      </c>
      <c r="J383" t="s">
        <v>245</v>
      </c>
      <c r="K383" t="s">
        <v>24</v>
      </c>
      <c r="L383">
        <v>0</v>
      </c>
    </row>
    <row r="384" spans="1:12" x14ac:dyDescent="0.25">
      <c r="A384">
        <v>5387</v>
      </c>
      <c r="B384" t="s">
        <v>19</v>
      </c>
      <c r="C384">
        <v>82</v>
      </c>
      <c r="D384">
        <v>0</v>
      </c>
      <c r="E384">
        <v>0</v>
      </c>
      <c r="F384" t="s">
        <v>34</v>
      </c>
      <c r="G384" t="s">
        <v>14</v>
      </c>
      <c r="H384" t="s">
        <v>21</v>
      </c>
      <c r="I384" t="s">
        <v>4031</v>
      </c>
      <c r="J384" t="s">
        <v>346</v>
      </c>
      <c r="K384" t="s">
        <v>24</v>
      </c>
      <c r="L384">
        <v>0</v>
      </c>
    </row>
    <row r="385" spans="1:12" x14ac:dyDescent="0.25">
      <c r="A385">
        <v>5447</v>
      </c>
      <c r="B385" t="s">
        <v>19</v>
      </c>
      <c r="C385">
        <v>21</v>
      </c>
      <c r="D385">
        <v>0</v>
      </c>
      <c r="E385">
        <v>0</v>
      </c>
      <c r="F385" t="s">
        <v>34</v>
      </c>
      <c r="G385" t="s">
        <v>14</v>
      </c>
      <c r="H385" t="s">
        <v>21</v>
      </c>
      <c r="I385" t="s">
        <v>1476</v>
      </c>
      <c r="J385" t="s">
        <v>56</v>
      </c>
      <c r="K385" t="s">
        <v>38</v>
      </c>
      <c r="L385">
        <v>0</v>
      </c>
    </row>
    <row r="386" spans="1:12" x14ac:dyDescent="0.25">
      <c r="A386">
        <v>5451</v>
      </c>
      <c r="B386" t="s">
        <v>12</v>
      </c>
      <c r="C386">
        <v>34</v>
      </c>
      <c r="D386">
        <v>0</v>
      </c>
      <c r="E386">
        <v>0</v>
      </c>
      <c r="F386" t="s">
        <v>13</v>
      </c>
      <c r="G386" t="s">
        <v>14</v>
      </c>
      <c r="H386" t="s">
        <v>21</v>
      </c>
      <c r="I386" t="s">
        <v>1902</v>
      </c>
      <c r="J386" t="s">
        <v>23</v>
      </c>
      <c r="K386" t="s">
        <v>18</v>
      </c>
      <c r="L386">
        <v>0</v>
      </c>
    </row>
    <row r="387" spans="1:12" x14ac:dyDescent="0.25">
      <c r="A387">
        <v>5455</v>
      </c>
      <c r="B387" t="s">
        <v>12</v>
      </c>
      <c r="C387">
        <v>49</v>
      </c>
      <c r="D387">
        <v>0</v>
      </c>
      <c r="E387">
        <v>0</v>
      </c>
      <c r="F387" t="s">
        <v>13</v>
      </c>
      <c r="G387" t="s">
        <v>14</v>
      </c>
      <c r="H387" t="s">
        <v>21</v>
      </c>
      <c r="I387" t="s">
        <v>1778</v>
      </c>
      <c r="J387" t="s">
        <v>26</v>
      </c>
      <c r="K387" t="s">
        <v>38</v>
      </c>
      <c r="L387">
        <v>0</v>
      </c>
    </row>
    <row r="388" spans="1:12" x14ac:dyDescent="0.25">
      <c r="A388">
        <v>5464</v>
      </c>
      <c r="B388" t="s">
        <v>12</v>
      </c>
      <c r="C388">
        <v>32</v>
      </c>
      <c r="D388">
        <v>0</v>
      </c>
      <c r="E388">
        <v>0</v>
      </c>
      <c r="F388" t="s">
        <v>13</v>
      </c>
      <c r="G388" t="s">
        <v>14</v>
      </c>
      <c r="H388" t="s">
        <v>21</v>
      </c>
      <c r="I388" t="s">
        <v>2042</v>
      </c>
      <c r="J388" t="s">
        <v>1087</v>
      </c>
      <c r="K388" t="s">
        <v>38</v>
      </c>
      <c r="L388">
        <v>0</v>
      </c>
    </row>
    <row r="389" spans="1:12" x14ac:dyDescent="0.25">
      <c r="A389">
        <v>5475</v>
      </c>
      <c r="B389" t="s">
        <v>19</v>
      </c>
      <c r="C389">
        <v>39</v>
      </c>
      <c r="D389">
        <v>0</v>
      </c>
      <c r="E389">
        <v>0</v>
      </c>
      <c r="F389" t="s">
        <v>13</v>
      </c>
      <c r="G389" t="s">
        <v>14</v>
      </c>
      <c r="H389" t="s">
        <v>21</v>
      </c>
      <c r="I389" t="s">
        <v>1150</v>
      </c>
      <c r="J389" t="s">
        <v>144</v>
      </c>
      <c r="K389" t="s">
        <v>38</v>
      </c>
      <c r="L389">
        <v>0</v>
      </c>
    </row>
    <row r="390" spans="1:12" x14ac:dyDescent="0.25">
      <c r="A390">
        <v>5477</v>
      </c>
      <c r="B390" t="s">
        <v>12</v>
      </c>
      <c r="C390">
        <v>63</v>
      </c>
      <c r="D390">
        <v>0</v>
      </c>
      <c r="E390">
        <v>1</v>
      </c>
      <c r="F390" t="s">
        <v>13</v>
      </c>
      <c r="G390" t="s">
        <v>20</v>
      </c>
      <c r="H390" t="s">
        <v>15</v>
      </c>
      <c r="I390" t="s">
        <v>2824</v>
      </c>
      <c r="J390" t="s">
        <v>23</v>
      </c>
      <c r="K390" t="s">
        <v>24</v>
      </c>
      <c r="L390">
        <v>0</v>
      </c>
    </row>
    <row r="391" spans="1:12" x14ac:dyDescent="0.25">
      <c r="A391">
        <v>5478</v>
      </c>
      <c r="B391" t="s">
        <v>19</v>
      </c>
      <c r="C391">
        <v>60</v>
      </c>
      <c r="D391">
        <v>0</v>
      </c>
      <c r="E391">
        <v>0</v>
      </c>
      <c r="F391" t="s">
        <v>13</v>
      </c>
      <c r="G391" t="s">
        <v>20</v>
      </c>
      <c r="H391" t="s">
        <v>15</v>
      </c>
      <c r="I391" t="s">
        <v>465</v>
      </c>
      <c r="J391" t="s">
        <v>23</v>
      </c>
      <c r="K391" t="s">
        <v>29</v>
      </c>
      <c r="L391">
        <v>0</v>
      </c>
    </row>
    <row r="392" spans="1:12" x14ac:dyDescent="0.25">
      <c r="A392">
        <v>5496</v>
      </c>
      <c r="B392" t="s">
        <v>19</v>
      </c>
      <c r="C392">
        <v>45</v>
      </c>
      <c r="D392">
        <v>0</v>
      </c>
      <c r="E392">
        <v>0</v>
      </c>
      <c r="F392" t="s">
        <v>13</v>
      </c>
      <c r="G392" t="s">
        <v>14</v>
      </c>
      <c r="H392" t="s">
        <v>15</v>
      </c>
      <c r="I392" t="s">
        <v>1826</v>
      </c>
      <c r="J392" t="s">
        <v>23</v>
      </c>
      <c r="K392" t="s">
        <v>24</v>
      </c>
      <c r="L392">
        <v>0</v>
      </c>
    </row>
    <row r="393" spans="1:12" x14ac:dyDescent="0.25">
      <c r="A393">
        <v>5500</v>
      </c>
      <c r="B393" t="s">
        <v>19</v>
      </c>
      <c r="C393">
        <v>50</v>
      </c>
      <c r="D393">
        <v>0</v>
      </c>
      <c r="E393">
        <v>1</v>
      </c>
      <c r="F393" t="s">
        <v>13</v>
      </c>
      <c r="G393" t="s">
        <v>43</v>
      </c>
      <c r="H393" t="s">
        <v>15</v>
      </c>
      <c r="I393" t="s">
        <v>3457</v>
      </c>
      <c r="J393" t="s">
        <v>318</v>
      </c>
      <c r="K393" t="s">
        <v>29</v>
      </c>
      <c r="L393">
        <v>0</v>
      </c>
    </row>
    <row r="394" spans="1:12" x14ac:dyDescent="0.25">
      <c r="A394">
        <v>5505</v>
      </c>
      <c r="B394" t="s">
        <v>19</v>
      </c>
      <c r="C394">
        <v>76</v>
      </c>
      <c r="D394">
        <v>0</v>
      </c>
      <c r="E394">
        <v>0</v>
      </c>
      <c r="F394" t="s">
        <v>13</v>
      </c>
      <c r="G394" t="s">
        <v>14</v>
      </c>
      <c r="H394" t="s">
        <v>15</v>
      </c>
      <c r="I394" t="s">
        <v>2601</v>
      </c>
      <c r="J394">
        <v>23</v>
      </c>
      <c r="K394" t="s">
        <v>24</v>
      </c>
      <c r="L394">
        <v>0</v>
      </c>
    </row>
    <row r="395" spans="1:12" x14ac:dyDescent="0.25">
      <c r="A395">
        <v>5511</v>
      </c>
      <c r="B395" t="s">
        <v>12</v>
      </c>
      <c r="C395">
        <v>66</v>
      </c>
      <c r="D395">
        <v>0</v>
      </c>
      <c r="E395">
        <v>0</v>
      </c>
      <c r="F395" t="s">
        <v>13</v>
      </c>
      <c r="G395" t="s">
        <v>20</v>
      </c>
      <c r="H395" t="s">
        <v>15</v>
      </c>
      <c r="I395" t="s">
        <v>1879</v>
      </c>
      <c r="J395" t="s">
        <v>23</v>
      </c>
      <c r="K395" t="s">
        <v>18</v>
      </c>
      <c r="L395">
        <v>0</v>
      </c>
    </row>
    <row r="396" spans="1:12" x14ac:dyDescent="0.25">
      <c r="A396">
        <v>5545</v>
      </c>
      <c r="B396" t="s">
        <v>12</v>
      </c>
      <c r="C396">
        <v>48</v>
      </c>
      <c r="D396">
        <v>0</v>
      </c>
      <c r="E396">
        <v>0</v>
      </c>
      <c r="F396" t="s">
        <v>13</v>
      </c>
      <c r="G396" t="s">
        <v>20</v>
      </c>
      <c r="H396" t="s">
        <v>15</v>
      </c>
      <c r="I396" t="s">
        <v>878</v>
      </c>
      <c r="J396" t="s">
        <v>542</v>
      </c>
      <c r="K396" t="s">
        <v>18</v>
      </c>
      <c r="L396">
        <v>0</v>
      </c>
    </row>
    <row r="397" spans="1:12" x14ac:dyDescent="0.25">
      <c r="A397">
        <v>5563</v>
      </c>
      <c r="B397" t="s">
        <v>19</v>
      </c>
      <c r="C397">
        <v>77</v>
      </c>
      <c r="D397">
        <v>0</v>
      </c>
      <c r="E397">
        <v>0</v>
      </c>
      <c r="F397" t="s">
        <v>13</v>
      </c>
      <c r="G397" t="s">
        <v>14</v>
      </c>
      <c r="H397" t="s">
        <v>15</v>
      </c>
      <c r="I397" t="s">
        <v>216</v>
      </c>
      <c r="J397">
        <v>31</v>
      </c>
      <c r="K397" t="s">
        <v>24</v>
      </c>
      <c r="L397">
        <v>1</v>
      </c>
    </row>
    <row r="398" spans="1:12" x14ac:dyDescent="0.25">
      <c r="A398">
        <v>5581</v>
      </c>
      <c r="B398" t="s">
        <v>19</v>
      </c>
      <c r="C398">
        <v>39</v>
      </c>
      <c r="D398">
        <v>0</v>
      </c>
      <c r="E398">
        <v>0</v>
      </c>
      <c r="F398" t="s">
        <v>13</v>
      </c>
      <c r="G398" t="s">
        <v>14</v>
      </c>
      <c r="H398" t="s">
        <v>21</v>
      </c>
      <c r="I398" t="s">
        <v>703</v>
      </c>
      <c r="J398">
        <v>31</v>
      </c>
      <c r="K398" t="s">
        <v>18</v>
      </c>
      <c r="L398">
        <v>0</v>
      </c>
    </row>
    <row r="399" spans="1:12" x14ac:dyDescent="0.25">
      <c r="A399">
        <v>5646</v>
      </c>
      <c r="B399" t="s">
        <v>19</v>
      </c>
      <c r="C399">
        <v>2</v>
      </c>
      <c r="D399">
        <v>0</v>
      </c>
      <c r="E399">
        <v>0</v>
      </c>
      <c r="F399" t="s">
        <v>34</v>
      </c>
      <c r="G399" t="s">
        <v>275</v>
      </c>
      <c r="H399" t="s">
        <v>21</v>
      </c>
      <c r="I399" t="s">
        <v>2666</v>
      </c>
      <c r="J399" t="s">
        <v>2667</v>
      </c>
      <c r="K399" t="s">
        <v>38</v>
      </c>
      <c r="L399">
        <v>0</v>
      </c>
    </row>
    <row r="400" spans="1:12" x14ac:dyDescent="0.25">
      <c r="A400">
        <v>5647</v>
      </c>
      <c r="B400" t="s">
        <v>19</v>
      </c>
      <c r="C400">
        <v>18</v>
      </c>
      <c r="D400">
        <v>0</v>
      </c>
      <c r="E400">
        <v>0</v>
      </c>
      <c r="F400" t="s">
        <v>34</v>
      </c>
      <c r="G400" t="s">
        <v>14</v>
      </c>
      <c r="H400" t="s">
        <v>15</v>
      </c>
      <c r="I400" t="s">
        <v>3866</v>
      </c>
      <c r="J400" t="s">
        <v>296</v>
      </c>
      <c r="K400" t="s">
        <v>18</v>
      </c>
      <c r="L400">
        <v>0</v>
      </c>
    </row>
    <row r="401" spans="1:12" x14ac:dyDescent="0.25">
      <c r="A401">
        <v>5654</v>
      </c>
      <c r="B401" t="s">
        <v>19</v>
      </c>
      <c r="C401">
        <v>11</v>
      </c>
      <c r="D401">
        <v>0</v>
      </c>
      <c r="E401">
        <v>0</v>
      </c>
      <c r="F401" t="s">
        <v>34</v>
      </c>
      <c r="G401" t="s">
        <v>275</v>
      </c>
      <c r="H401" t="s">
        <v>21</v>
      </c>
      <c r="I401" t="s">
        <v>2122</v>
      </c>
      <c r="J401" t="s">
        <v>953</v>
      </c>
      <c r="K401" t="s">
        <v>38</v>
      </c>
      <c r="L401">
        <v>0</v>
      </c>
    </row>
    <row r="402" spans="1:12" x14ac:dyDescent="0.25">
      <c r="A402">
        <v>5655</v>
      </c>
      <c r="B402" t="s">
        <v>12</v>
      </c>
      <c r="C402">
        <v>4</v>
      </c>
      <c r="D402">
        <v>0</v>
      </c>
      <c r="E402">
        <v>0</v>
      </c>
      <c r="F402" t="s">
        <v>34</v>
      </c>
      <c r="G402" t="s">
        <v>275</v>
      </c>
      <c r="H402" t="s">
        <v>15</v>
      </c>
      <c r="I402" t="s">
        <v>2967</v>
      </c>
      <c r="J402" t="s">
        <v>622</v>
      </c>
      <c r="K402" t="s">
        <v>38</v>
      </c>
      <c r="L402">
        <v>0</v>
      </c>
    </row>
    <row r="403" spans="1:12" x14ac:dyDescent="0.25">
      <c r="A403">
        <v>5681</v>
      </c>
      <c r="B403" t="s">
        <v>12</v>
      </c>
      <c r="C403">
        <v>46</v>
      </c>
      <c r="D403">
        <v>0</v>
      </c>
      <c r="E403">
        <v>0</v>
      </c>
      <c r="F403" t="s">
        <v>13</v>
      </c>
      <c r="G403" t="s">
        <v>14</v>
      </c>
      <c r="H403" t="s">
        <v>21</v>
      </c>
      <c r="I403" t="s">
        <v>2831</v>
      </c>
      <c r="J403" t="s">
        <v>415</v>
      </c>
      <c r="K403" t="s">
        <v>29</v>
      </c>
      <c r="L403">
        <v>0</v>
      </c>
    </row>
    <row r="404" spans="1:12" x14ac:dyDescent="0.25">
      <c r="A404">
        <v>5684</v>
      </c>
      <c r="B404" t="s">
        <v>12</v>
      </c>
      <c r="C404">
        <v>40</v>
      </c>
      <c r="D404">
        <v>0</v>
      </c>
      <c r="E404">
        <v>0</v>
      </c>
      <c r="F404" t="s">
        <v>34</v>
      </c>
      <c r="G404" t="s">
        <v>14</v>
      </c>
      <c r="H404" t="s">
        <v>15</v>
      </c>
      <c r="I404" t="s">
        <v>912</v>
      </c>
      <c r="J404" t="s">
        <v>23</v>
      </c>
      <c r="K404" t="s">
        <v>18</v>
      </c>
      <c r="L404">
        <v>0</v>
      </c>
    </row>
    <row r="405" spans="1:12" x14ac:dyDescent="0.25">
      <c r="A405">
        <v>5686</v>
      </c>
      <c r="B405" t="s">
        <v>12</v>
      </c>
      <c r="C405">
        <v>35</v>
      </c>
      <c r="D405">
        <v>0</v>
      </c>
      <c r="E405">
        <v>0</v>
      </c>
      <c r="F405" t="s">
        <v>13</v>
      </c>
      <c r="G405" t="s">
        <v>14</v>
      </c>
      <c r="H405" t="s">
        <v>15</v>
      </c>
      <c r="I405" t="s">
        <v>1885</v>
      </c>
      <c r="J405" t="s">
        <v>114</v>
      </c>
      <c r="K405" t="s">
        <v>38</v>
      </c>
      <c r="L405">
        <v>0</v>
      </c>
    </row>
    <row r="406" spans="1:12" x14ac:dyDescent="0.25">
      <c r="A406">
        <v>5694</v>
      </c>
      <c r="B406" t="s">
        <v>12</v>
      </c>
      <c r="C406">
        <v>21</v>
      </c>
      <c r="D406">
        <v>0</v>
      </c>
      <c r="E406">
        <v>0</v>
      </c>
      <c r="F406" t="s">
        <v>34</v>
      </c>
      <c r="G406" t="s">
        <v>14</v>
      </c>
      <c r="H406" t="s">
        <v>21</v>
      </c>
      <c r="I406" t="s">
        <v>1210</v>
      </c>
      <c r="J406" t="s">
        <v>93</v>
      </c>
      <c r="K406" t="s">
        <v>24</v>
      </c>
      <c r="L406">
        <v>0</v>
      </c>
    </row>
    <row r="407" spans="1:12" x14ac:dyDescent="0.25">
      <c r="A407">
        <v>5708</v>
      </c>
      <c r="B407" t="s">
        <v>19</v>
      </c>
      <c r="C407">
        <v>20</v>
      </c>
      <c r="D407">
        <v>0</v>
      </c>
      <c r="E407">
        <v>0</v>
      </c>
      <c r="F407" t="s">
        <v>34</v>
      </c>
      <c r="G407" t="s">
        <v>14</v>
      </c>
      <c r="H407" t="s">
        <v>15</v>
      </c>
      <c r="I407" t="s">
        <v>593</v>
      </c>
      <c r="J407" t="s">
        <v>144</v>
      </c>
      <c r="K407" t="s">
        <v>24</v>
      </c>
      <c r="L407">
        <v>0</v>
      </c>
    </row>
    <row r="408" spans="1:12" x14ac:dyDescent="0.25">
      <c r="A408">
        <v>5714</v>
      </c>
      <c r="B408" t="s">
        <v>19</v>
      </c>
      <c r="C408">
        <v>49</v>
      </c>
      <c r="D408">
        <v>1</v>
      </c>
      <c r="E408">
        <v>0</v>
      </c>
      <c r="F408" t="s">
        <v>13</v>
      </c>
      <c r="G408" t="s">
        <v>43</v>
      </c>
      <c r="H408" t="s">
        <v>21</v>
      </c>
      <c r="I408" t="s">
        <v>3138</v>
      </c>
      <c r="J408" t="s">
        <v>318</v>
      </c>
      <c r="K408" t="s">
        <v>24</v>
      </c>
      <c r="L408">
        <v>0</v>
      </c>
    </row>
    <row r="409" spans="1:12" x14ac:dyDescent="0.25">
      <c r="A409">
        <v>5723</v>
      </c>
      <c r="B409" t="s">
        <v>19</v>
      </c>
      <c r="C409">
        <v>50</v>
      </c>
      <c r="D409">
        <v>0</v>
      </c>
      <c r="E409">
        <v>0</v>
      </c>
      <c r="F409" t="s">
        <v>13</v>
      </c>
      <c r="G409" t="s">
        <v>14</v>
      </c>
      <c r="H409" t="s">
        <v>15</v>
      </c>
      <c r="I409" t="s">
        <v>1009</v>
      </c>
      <c r="J409" t="s">
        <v>99</v>
      </c>
      <c r="K409" t="s">
        <v>24</v>
      </c>
      <c r="L409">
        <v>0</v>
      </c>
    </row>
    <row r="410" spans="1:12" x14ac:dyDescent="0.25">
      <c r="A410">
        <v>5731</v>
      </c>
      <c r="B410" t="s">
        <v>19</v>
      </c>
      <c r="C410">
        <v>57</v>
      </c>
      <c r="D410">
        <v>1</v>
      </c>
      <c r="E410">
        <v>0</v>
      </c>
      <c r="F410" t="s">
        <v>13</v>
      </c>
      <c r="G410" t="s">
        <v>14</v>
      </c>
      <c r="H410" t="s">
        <v>15</v>
      </c>
      <c r="I410" t="s">
        <v>3420</v>
      </c>
      <c r="J410" t="s">
        <v>2037</v>
      </c>
      <c r="K410" t="s">
        <v>29</v>
      </c>
      <c r="L410">
        <v>0</v>
      </c>
    </row>
    <row r="411" spans="1:12" x14ac:dyDescent="0.25">
      <c r="A411">
        <v>5774</v>
      </c>
      <c r="B411" t="s">
        <v>12</v>
      </c>
      <c r="C411">
        <v>59</v>
      </c>
      <c r="D411">
        <v>0</v>
      </c>
      <c r="E411">
        <v>0</v>
      </c>
      <c r="F411" t="s">
        <v>13</v>
      </c>
      <c r="G411" t="s">
        <v>14</v>
      </c>
      <c r="H411" t="s">
        <v>15</v>
      </c>
      <c r="I411" t="s">
        <v>3974</v>
      </c>
      <c r="J411" t="s">
        <v>23</v>
      </c>
      <c r="K411" t="s">
        <v>38</v>
      </c>
      <c r="L411">
        <v>0</v>
      </c>
    </row>
    <row r="412" spans="1:12" x14ac:dyDescent="0.25">
      <c r="A412">
        <v>5777</v>
      </c>
      <c r="B412" t="s">
        <v>19</v>
      </c>
      <c r="C412">
        <v>54</v>
      </c>
      <c r="D412">
        <v>0</v>
      </c>
      <c r="E412">
        <v>0</v>
      </c>
      <c r="F412" t="s">
        <v>13</v>
      </c>
      <c r="G412" t="s">
        <v>14</v>
      </c>
      <c r="H412" t="s">
        <v>15</v>
      </c>
      <c r="I412" t="s">
        <v>1773</v>
      </c>
      <c r="J412" t="s">
        <v>712</v>
      </c>
      <c r="K412" t="s">
        <v>38</v>
      </c>
      <c r="L412">
        <v>0</v>
      </c>
    </row>
    <row r="413" spans="1:12" x14ac:dyDescent="0.25">
      <c r="A413">
        <v>5780</v>
      </c>
      <c r="B413" t="s">
        <v>19</v>
      </c>
      <c r="C413">
        <v>47</v>
      </c>
      <c r="D413">
        <v>0</v>
      </c>
      <c r="E413">
        <v>0</v>
      </c>
      <c r="F413" t="s">
        <v>13</v>
      </c>
      <c r="G413" t="s">
        <v>14</v>
      </c>
      <c r="H413" t="s">
        <v>15</v>
      </c>
      <c r="I413" t="s">
        <v>89</v>
      </c>
      <c r="J413" t="s">
        <v>2627</v>
      </c>
      <c r="K413" t="s">
        <v>24</v>
      </c>
      <c r="L413">
        <v>0</v>
      </c>
    </row>
    <row r="414" spans="1:12" x14ac:dyDescent="0.25">
      <c r="A414">
        <v>5799</v>
      </c>
      <c r="B414" t="s">
        <v>12</v>
      </c>
      <c r="C414">
        <v>69</v>
      </c>
      <c r="D414">
        <v>0</v>
      </c>
      <c r="E414">
        <v>1</v>
      </c>
      <c r="F414" t="s">
        <v>13</v>
      </c>
      <c r="G414" t="s">
        <v>14</v>
      </c>
      <c r="H414" t="s">
        <v>21</v>
      </c>
      <c r="I414" t="s">
        <v>1827</v>
      </c>
      <c r="J414" t="s">
        <v>174</v>
      </c>
      <c r="K414" t="s">
        <v>18</v>
      </c>
      <c r="L414">
        <v>0</v>
      </c>
    </row>
    <row r="415" spans="1:12" x14ac:dyDescent="0.25">
      <c r="A415">
        <v>5821</v>
      </c>
      <c r="B415" t="s">
        <v>19</v>
      </c>
      <c r="C415">
        <v>50</v>
      </c>
      <c r="D415">
        <v>0</v>
      </c>
      <c r="E415">
        <v>0</v>
      </c>
      <c r="F415" t="s">
        <v>13</v>
      </c>
      <c r="G415" t="s">
        <v>14</v>
      </c>
      <c r="H415" t="s">
        <v>21</v>
      </c>
      <c r="I415" t="s">
        <v>1492</v>
      </c>
      <c r="J415" t="s">
        <v>1493</v>
      </c>
      <c r="K415" t="s">
        <v>38</v>
      </c>
      <c r="L415">
        <v>0</v>
      </c>
    </row>
    <row r="416" spans="1:12" x14ac:dyDescent="0.25">
      <c r="A416">
        <v>5824</v>
      </c>
      <c r="B416" t="s">
        <v>12</v>
      </c>
      <c r="C416">
        <v>61</v>
      </c>
      <c r="D416">
        <v>0</v>
      </c>
      <c r="E416">
        <v>0</v>
      </c>
      <c r="F416" t="s">
        <v>13</v>
      </c>
      <c r="G416" t="s">
        <v>14</v>
      </c>
      <c r="H416" t="s">
        <v>21</v>
      </c>
      <c r="I416" t="s">
        <v>1301</v>
      </c>
      <c r="J416" t="s">
        <v>550</v>
      </c>
      <c r="K416" t="s">
        <v>18</v>
      </c>
      <c r="L416">
        <v>0</v>
      </c>
    </row>
    <row r="417" spans="1:12" x14ac:dyDescent="0.25">
      <c r="A417">
        <v>5834</v>
      </c>
      <c r="B417" t="s">
        <v>19</v>
      </c>
      <c r="C417">
        <v>27</v>
      </c>
      <c r="D417">
        <v>0</v>
      </c>
      <c r="E417">
        <v>0</v>
      </c>
      <c r="F417" t="s">
        <v>34</v>
      </c>
      <c r="G417" t="s">
        <v>43</v>
      </c>
      <c r="H417" t="s">
        <v>15</v>
      </c>
      <c r="I417" t="s">
        <v>3590</v>
      </c>
      <c r="J417" t="s">
        <v>321</v>
      </c>
      <c r="K417" t="s">
        <v>29</v>
      </c>
      <c r="L417">
        <v>0</v>
      </c>
    </row>
    <row r="418" spans="1:12" x14ac:dyDescent="0.25">
      <c r="A418">
        <v>5835</v>
      </c>
      <c r="B418" t="s">
        <v>12</v>
      </c>
      <c r="C418">
        <v>68</v>
      </c>
      <c r="D418">
        <v>0</v>
      </c>
      <c r="E418">
        <v>0</v>
      </c>
      <c r="F418" t="s">
        <v>13</v>
      </c>
      <c r="G418" t="s">
        <v>14</v>
      </c>
      <c r="H418" t="s">
        <v>15</v>
      </c>
      <c r="I418" t="s">
        <v>682</v>
      </c>
      <c r="J418" t="s">
        <v>47</v>
      </c>
      <c r="K418" t="s">
        <v>38</v>
      </c>
      <c r="L418">
        <v>0</v>
      </c>
    </row>
    <row r="419" spans="1:12" x14ac:dyDescent="0.25">
      <c r="A419">
        <v>5841</v>
      </c>
      <c r="B419" t="s">
        <v>19</v>
      </c>
      <c r="C419">
        <v>23</v>
      </c>
      <c r="D419">
        <v>0</v>
      </c>
      <c r="E419">
        <v>0</v>
      </c>
      <c r="F419" t="s">
        <v>34</v>
      </c>
      <c r="G419" t="s">
        <v>14</v>
      </c>
      <c r="H419" t="s">
        <v>15</v>
      </c>
      <c r="I419" t="s">
        <v>748</v>
      </c>
      <c r="J419" t="s">
        <v>285</v>
      </c>
      <c r="K419" t="s">
        <v>24</v>
      </c>
      <c r="L419">
        <v>0</v>
      </c>
    </row>
    <row r="420" spans="1:12" x14ac:dyDescent="0.25">
      <c r="A420">
        <v>5858</v>
      </c>
      <c r="B420" t="s">
        <v>12</v>
      </c>
      <c r="C420">
        <v>32</v>
      </c>
      <c r="D420">
        <v>0</v>
      </c>
      <c r="E420">
        <v>0</v>
      </c>
      <c r="F420" t="s">
        <v>34</v>
      </c>
      <c r="G420" t="s">
        <v>14</v>
      </c>
      <c r="H420" t="s">
        <v>21</v>
      </c>
      <c r="I420" t="s">
        <v>1470</v>
      </c>
      <c r="J420" t="s">
        <v>116</v>
      </c>
      <c r="K420" t="s">
        <v>24</v>
      </c>
      <c r="L420">
        <v>0</v>
      </c>
    </row>
    <row r="421" spans="1:12" x14ac:dyDescent="0.25">
      <c r="A421">
        <v>5863</v>
      </c>
      <c r="B421" t="s">
        <v>19</v>
      </c>
      <c r="C421">
        <v>71</v>
      </c>
      <c r="D421">
        <v>0</v>
      </c>
      <c r="E421">
        <v>0</v>
      </c>
      <c r="F421" t="s">
        <v>13</v>
      </c>
      <c r="G421" t="s">
        <v>14</v>
      </c>
      <c r="H421" t="s">
        <v>15</v>
      </c>
      <c r="I421" t="s">
        <v>2332</v>
      </c>
      <c r="J421" t="s">
        <v>33</v>
      </c>
      <c r="K421" t="s">
        <v>24</v>
      </c>
      <c r="L421">
        <v>0</v>
      </c>
    </row>
    <row r="422" spans="1:12" x14ac:dyDescent="0.25">
      <c r="A422">
        <v>5875</v>
      </c>
      <c r="B422" t="s">
        <v>19</v>
      </c>
      <c r="C422">
        <v>37</v>
      </c>
      <c r="D422">
        <v>0</v>
      </c>
      <c r="E422">
        <v>0</v>
      </c>
      <c r="F422" t="s">
        <v>13</v>
      </c>
      <c r="G422" t="s">
        <v>14</v>
      </c>
      <c r="H422" t="s">
        <v>15</v>
      </c>
      <c r="I422" t="s">
        <v>4121</v>
      </c>
      <c r="J422" t="s">
        <v>614</v>
      </c>
      <c r="K422" t="s">
        <v>29</v>
      </c>
      <c r="L422">
        <v>0</v>
      </c>
    </row>
    <row r="423" spans="1:12" x14ac:dyDescent="0.25">
      <c r="A423">
        <v>5878</v>
      </c>
      <c r="B423" t="s">
        <v>19</v>
      </c>
      <c r="C423">
        <v>68</v>
      </c>
      <c r="D423">
        <v>0</v>
      </c>
      <c r="E423">
        <v>0</v>
      </c>
      <c r="F423" t="s">
        <v>13</v>
      </c>
      <c r="G423" t="s">
        <v>14</v>
      </c>
      <c r="H423" t="s">
        <v>15</v>
      </c>
      <c r="I423" t="s">
        <v>1612</v>
      </c>
      <c r="J423" t="s">
        <v>65</v>
      </c>
      <c r="K423" t="s">
        <v>29</v>
      </c>
      <c r="L423">
        <v>0</v>
      </c>
    </row>
    <row r="424" spans="1:12" x14ac:dyDescent="0.25">
      <c r="A424">
        <v>5892</v>
      </c>
      <c r="B424" t="s">
        <v>19</v>
      </c>
      <c r="C424">
        <v>55</v>
      </c>
      <c r="D424">
        <v>1</v>
      </c>
      <c r="E424">
        <v>0</v>
      </c>
      <c r="F424" t="s">
        <v>13</v>
      </c>
      <c r="G424" t="s">
        <v>14</v>
      </c>
      <c r="H424" t="s">
        <v>21</v>
      </c>
      <c r="I424" t="s">
        <v>929</v>
      </c>
      <c r="J424" t="s">
        <v>279</v>
      </c>
      <c r="K424" t="s">
        <v>24</v>
      </c>
      <c r="L424">
        <v>0</v>
      </c>
    </row>
    <row r="425" spans="1:12" x14ac:dyDescent="0.25">
      <c r="A425">
        <v>5934</v>
      </c>
      <c r="B425" t="s">
        <v>19</v>
      </c>
      <c r="C425">
        <v>51</v>
      </c>
      <c r="D425">
        <v>0</v>
      </c>
      <c r="E425">
        <v>0</v>
      </c>
      <c r="F425" t="s">
        <v>13</v>
      </c>
      <c r="G425" t="s">
        <v>14</v>
      </c>
      <c r="H425" t="s">
        <v>15</v>
      </c>
      <c r="I425">
        <v>123</v>
      </c>
      <c r="J425" t="s">
        <v>220</v>
      </c>
      <c r="K425" t="s">
        <v>24</v>
      </c>
      <c r="L425">
        <v>0</v>
      </c>
    </row>
    <row r="426" spans="1:12" x14ac:dyDescent="0.25">
      <c r="A426">
        <v>5951</v>
      </c>
      <c r="B426" t="s">
        <v>12</v>
      </c>
      <c r="C426">
        <v>28</v>
      </c>
      <c r="D426">
        <v>1</v>
      </c>
      <c r="E426">
        <v>0</v>
      </c>
      <c r="F426" t="s">
        <v>34</v>
      </c>
      <c r="G426" t="s">
        <v>14</v>
      </c>
      <c r="H426" t="s">
        <v>15</v>
      </c>
      <c r="I426" t="s">
        <v>4161</v>
      </c>
      <c r="J426" t="s">
        <v>107</v>
      </c>
      <c r="K426" t="s">
        <v>29</v>
      </c>
      <c r="L426">
        <v>0</v>
      </c>
    </row>
    <row r="427" spans="1:12" x14ac:dyDescent="0.25">
      <c r="A427">
        <v>5964</v>
      </c>
      <c r="B427" t="s">
        <v>19</v>
      </c>
      <c r="C427">
        <v>59</v>
      </c>
      <c r="D427">
        <v>0</v>
      </c>
      <c r="E427">
        <v>0</v>
      </c>
      <c r="F427" t="s">
        <v>13</v>
      </c>
      <c r="G427" t="s">
        <v>14</v>
      </c>
      <c r="H427" t="s">
        <v>15</v>
      </c>
      <c r="I427" t="s">
        <v>4203</v>
      </c>
      <c r="J427" t="s">
        <v>870</v>
      </c>
      <c r="K427" t="s">
        <v>38</v>
      </c>
      <c r="L427">
        <v>0</v>
      </c>
    </row>
    <row r="428" spans="1:12" x14ac:dyDescent="0.25">
      <c r="A428">
        <v>5973</v>
      </c>
      <c r="B428" t="s">
        <v>12</v>
      </c>
      <c r="C428">
        <v>43</v>
      </c>
      <c r="D428">
        <v>0</v>
      </c>
      <c r="E428">
        <v>0</v>
      </c>
      <c r="F428" t="s">
        <v>13</v>
      </c>
      <c r="G428" t="s">
        <v>14</v>
      </c>
      <c r="H428" t="s">
        <v>15</v>
      </c>
      <c r="I428" t="s">
        <v>540</v>
      </c>
      <c r="J428" t="s">
        <v>70</v>
      </c>
      <c r="K428" t="s">
        <v>29</v>
      </c>
      <c r="L428">
        <v>0</v>
      </c>
    </row>
    <row r="429" spans="1:12" x14ac:dyDescent="0.25">
      <c r="A429">
        <v>5984</v>
      </c>
      <c r="B429" t="s">
        <v>12</v>
      </c>
      <c r="C429">
        <v>25</v>
      </c>
      <c r="D429">
        <v>0</v>
      </c>
      <c r="E429">
        <v>0</v>
      </c>
      <c r="F429" t="s">
        <v>13</v>
      </c>
      <c r="G429" t="s">
        <v>14</v>
      </c>
      <c r="H429" t="s">
        <v>21</v>
      </c>
      <c r="I429" t="s">
        <v>1650</v>
      </c>
      <c r="J429" t="s">
        <v>23</v>
      </c>
      <c r="K429" t="s">
        <v>29</v>
      </c>
      <c r="L429">
        <v>0</v>
      </c>
    </row>
    <row r="430" spans="1:12" x14ac:dyDescent="0.25">
      <c r="A430">
        <v>5987</v>
      </c>
      <c r="B430" t="s">
        <v>19</v>
      </c>
      <c r="C430">
        <v>78</v>
      </c>
      <c r="D430">
        <v>0</v>
      </c>
      <c r="E430">
        <v>0</v>
      </c>
      <c r="F430" t="s">
        <v>13</v>
      </c>
      <c r="G430" t="s">
        <v>14</v>
      </c>
      <c r="H430" t="s">
        <v>15</v>
      </c>
      <c r="I430" t="s">
        <v>3874</v>
      </c>
      <c r="J430" t="s">
        <v>153</v>
      </c>
      <c r="K430" t="s">
        <v>24</v>
      </c>
      <c r="L430">
        <v>0</v>
      </c>
    </row>
    <row r="431" spans="1:12" x14ac:dyDescent="0.25">
      <c r="A431">
        <v>6011</v>
      </c>
      <c r="B431" t="s">
        <v>12</v>
      </c>
      <c r="C431">
        <v>9</v>
      </c>
      <c r="D431">
        <v>0</v>
      </c>
      <c r="E431">
        <v>0</v>
      </c>
      <c r="F431" t="s">
        <v>34</v>
      </c>
      <c r="G431" t="s">
        <v>275</v>
      </c>
      <c r="H431" t="s">
        <v>15</v>
      </c>
      <c r="I431" t="s">
        <v>2681</v>
      </c>
      <c r="J431" t="s">
        <v>661</v>
      </c>
      <c r="K431" t="s">
        <v>38</v>
      </c>
      <c r="L431">
        <v>0</v>
      </c>
    </row>
    <row r="432" spans="1:12" x14ac:dyDescent="0.25">
      <c r="A432">
        <v>6019</v>
      </c>
      <c r="B432" t="s">
        <v>19</v>
      </c>
      <c r="C432">
        <v>57</v>
      </c>
      <c r="D432">
        <v>0</v>
      </c>
      <c r="E432">
        <v>0</v>
      </c>
      <c r="F432" t="s">
        <v>13</v>
      </c>
      <c r="G432" t="s">
        <v>14</v>
      </c>
      <c r="H432" t="s">
        <v>15</v>
      </c>
      <c r="I432" t="s">
        <v>3580</v>
      </c>
      <c r="J432" t="s">
        <v>225</v>
      </c>
      <c r="K432" t="s">
        <v>24</v>
      </c>
      <c r="L432">
        <v>0</v>
      </c>
    </row>
    <row r="433" spans="1:12" x14ac:dyDescent="0.25">
      <c r="A433">
        <v>6032</v>
      </c>
      <c r="B433" t="s">
        <v>12</v>
      </c>
      <c r="C433">
        <v>78</v>
      </c>
      <c r="D433">
        <v>0</v>
      </c>
      <c r="E433">
        <v>0</v>
      </c>
      <c r="F433" t="s">
        <v>13</v>
      </c>
      <c r="G433" t="s">
        <v>20</v>
      </c>
      <c r="H433" t="s">
        <v>15</v>
      </c>
      <c r="I433" t="s">
        <v>3009</v>
      </c>
      <c r="J433" t="s">
        <v>770</v>
      </c>
      <c r="K433" t="s">
        <v>38</v>
      </c>
      <c r="L433">
        <v>0</v>
      </c>
    </row>
    <row r="434" spans="1:12" x14ac:dyDescent="0.25">
      <c r="A434">
        <v>6034</v>
      </c>
      <c r="B434" t="s">
        <v>19</v>
      </c>
      <c r="C434">
        <v>34</v>
      </c>
      <c r="D434">
        <v>0</v>
      </c>
      <c r="E434">
        <v>0</v>
      </c>
      <c r="F434" t="s">
        <v>13</v>
      </c>
      <c r="G434" t="s">
        <v>20</v>
      </c>
      <c r="H434" t="s">
        <v>21</v>
      </c>
      <c r="I434" t="s">
        <v>1151</v>
      </c>
      <c r="J434" t="s">
        <v>491</v>
      </c>
      <c r="K434" t="s">
        <v>38</v>
      </c>
      <c r="L434">
        <v>0</v>
      </c>
    </row>
    <row r="435" spans="1:12" x14ac:dyDescent="0.25">
      <c r="A435">
        <v>6040</v>
      </c>
      <c r="B435" t="s">
        <v>19</v>
      </c>
      <c r="C435">
        <v>46</v>
      </c>
      <c r="D435">
        <v>0</v>
      </c>
      <c r="E435">
        <v>0</v>
      </c>
      <c r="F435" t="s">
        <v>34</v>
      </c>
      <c r="G435" t="s">
        <v>14</v>
      </c>
      <c r="H435" t="s">
        <v>21</v>
      </c>
      <c r="I435" t="s">
        <v>1433</v>
      </c>
      <c r="J435">
        <v>55</v>
      </c>
      <c r="K435" t="s">
        <v>38</v>
      </c>
      <c r="L435">
        <v>0</v>
      </c>
    </row>
    <row r="436" spans="1:12" x14ac:dyDescent="0.25">
      <c r="A436">
        <v>6044</v>
      </c>
      <c r="B436" t="s">
        <v>12</v>
      </c>
      <c r="C436">
        <v>22</v>
      </c>
      <c r="D436">
        <v>0</v>
      </c>
      <c r="E436">
        <v>0</v>
      </c>
      <c r="F436" t="s">
        <v>34</v>
      </c>
      <c r="G436" t="s">
        <v>43</v>
      </c>
      <c r="H436" t="s">
        <v>21</v>
      </c>
      <c r="I436" t="s">
        <v>1491</v>
      </c>
      <c r="J436" t="s">
        <v>90</v>
      </c>
      <c r="K436" t="s">
        <v>24</v>
      </c>
      <c r="L436">
        <v>0</v>
      </c>
    </row>
    <row r="437" spans="1:12" x14ac:dyDescent="0.25">
      <c r="A437">
        <v>6048</v>
      </c>
      <c r="B437" t="s">
        <v>19</v>
      </c>
      <c r="C437">
        <v>65</v>
      </c>
      <c r="D437">
        <v>0</v>
      </c>
      <c r="E437">
        <v>0</v>
      </c>
      <c r="F437" t="s">
        <v>13</v>
      </c>
      <c r="G437" t="s">
        <v>14</v>
      </c>
      <c r="H437" t="s">
        <v>15</v>
      </c>
      <c r="I437" t="s">
        <v>69</v>
      </c>
      <c r="J437" t="s">
        <v>33</v>
      </c>
      <c r="K437" t="s">
        <v>24</v>
      </c>
      <c r="L437">
        <v>0</v>
      </c>
    </row>
    <row r="438" spans="1:12" x14ac:dyDescent="0.25">
      <c r="A438">
        <v>6049</v>
      </c>
      <c r="B438" t="s">
        <v>19</v>
      </c>
      <c r="C438">
        <v>5</v>
      </c>
      <c r="D438">
        <v>0</v>
      </c>
      <c r="E438">
        <v>0</v>
      </c>
      <c r="F438" t="s">
        <v>34</v>
      </c>
      <c r="G438" t="s">
        <v>275</v>
      </c>
      <c r="H438" t="s">
        <v>21</v>
      </c>
      <c r="I438" t="s">
        <v>1207</v>
      </c>
      <c r="J438" t="s">
        <v>452</v>
      </c>
      <c r="K438" t="s">
        <v>38</v>
      </c>
      <c r="L438">
        <v>0</v>
      </c>
    </row>
    <row r="439" spans="1:12" x14ac:dyDescent="0.25">
      <c r="A439">
        <v>6072</v>
      </c>
      <c r="B439" t="s">
        <v>19</v>
      </c>
      <c r="C439">
        <v>57</v>
      </c>
      <c r="D439">
        <v>0</v>
      </c>
      <c r="E439">
        <v>0</v>
      </c>
      <c r="F439" t="s">
        <v>13</v>
      </c>
      <c r="G439" t="s">
        <v>14</v>
      </c>
      <c r="H439" t="s">
        <v>15</v>
      </c>
      <c r="I439" t="s">
        <v>721</v>
      </c>
      <c r="J439" t="s">
        <v>210</v>
      </c>
      <c r="K439" t="s">
        <v>24</v>
      </c>
      <c r="L439">
        <v>0</v>
      </c>
    </row>
    <row r="440" spans="1:12" x14ac:dyDescent="0.25">
      <c r="A440">
        <v>6090</v>
      </c>
      <c r="B440" t="s">
        <v>12</v>
      </c>
      <c r="C440">
        <v>19</v>
      </c>
      <c r="D440">
        <v>0</v>
      </c>
      <c r="E440">
        <v>0</v>
      </c>
      <c r="F440" t="s">
        <v>13</v>
      </c>
      <c r="G440" t="s">
        <v>14</v>
      </c>
      <c r="H440" t="s">
        <v>15</v>
      </c>
      <c r="I440" t="s">
        <v>1227</v>
      </c>
      <c r="J440" t="s">
        <v>144</v>
      </c>
      <c r="K440" t="s">
        <v>24</v>
      </c>
      <c r="L440">
        <v>0</v>
      </c>
    </row>
    <row r="441" spans="1:12" x14ac:dyDescent="0.25">
      <c r="A441">
        <v>6104</v>
      </c>
      <c r="B441" t="s">
        <v>19</v>
      </c>
      <c r="C441">
        <v>7</v>
      </c>
      <c r="D441">
        <v>0</v>
      </c>
      <c r="E441">
        <v>0</v>
      </c>
      <c r="F441" t="s">
        <v>34</v>
      </c>
      <c r="G441" t="s">
        <v>275</v>
      </c>
      <c r="H441" t="s">
        <v>21</v>
      </c>
      <c r="I441" t="s">
        <v>2372</v>
      </c>
      <c r="J441" t="s">
        <v>1194</v>
      </c>
      <c r="K441" t="s">
        <v>38</v>
      </c>
      <c r="L441">
        <v>0</v>
      </c>
    </row>
    <row r="442" spans="1:12" x14ac:dyDescent="0.25">
      <c r="A442">
        <v>6107</v>
      </c>
      <c r="B442" t="s">
        <v>19</v>
      </c>
      <c r="C442">
        <v>5</v>
      </c>
      <c r="D442">
        <v>0</v>
      </c>
      <c r="E442">
        <v>0</v>
      </c>
      <c r="F442" t="s">
        <v>34</v>
      </c>
      <c r="G442" t="s">
        <v>275</v>
      </c>
      <c r="H442" t="s">
        <v>15</v>
      </c>
      <c r="I442" t="s">
        <v>633</v>
      </c>
      <c r="J442" t="s">
        <v>634</v>
      </c>
      <c r="K442" t="s">
        <v>38</v>
      </c>
      <c r="L442">
        <v>0</v>
      </c>
    </row>
    <row r="443" spans="1:12" x14ac:dyDescent="0.25">
      <c r="A443">
        <v>6118</v>
      </c>
      <c r="B443" t="s">
        <v>12</v>
      </c>
      <c r="C443">
        <v>59</v>
      </c>
      <c r="D443">
        <v>0</v>
      </c>
      <c r="E443">
        <v>0</v>
      </c>
      <c r="F443" t="s">
        <v>13</v>
      </c>
      <c r="G443" t="s">
        <v>14</v>
      </c>
      <c r="H443" t="s">
        <v>15</v>
      </c>
      <c r="I443" t="s">
        <v>139</v>
      </c>
      <c r="J443">
        <v>30</v>
      </c>
      <c r="K443" t="s">
        <v>18</v>
      </c>
      <c r="L443">
        <v>1</v>
      </c>
    </row>
    <row r="444" spans="1:12" x14ac:dyDescent="0.25">
      <c r="A444">
        <v>6128</v>
      </c>
      <c r="B444" t="s">
        <v>12</v>
      </c>
      <c r="C444">
        <v>2</v>
      </c>
      <c r="D444">
        <v>0</v>
      </c>
      <c r="E444">
        <v>0</v>
      </c>
      <c r="F444" t="s">
        <v>34</v>
      </c>
      <c r="G444" t="s">
        <v>275</v>
      </c>
      <c r="H444" t="s">
        <v>21</v>
      </c>
      <c r="I444" t="s">
        <v>756</v>
      </c>
      <c r="J444" t="s">
        <v>819</v>
      </c>
      <c r="K444" t="s">
        <v>38</v>
      </c>
      <c r="L444">
        <v>0</v>
      </c>
    </row>
    <row r="445" spans="1:12" x14ac:dyDescent="0.25">
      <c r="A445">
        <v>6132</v>
      </c>
      <c r="B445" t="s">
        <v>12</v>
      </c>
      <c r="C445">
        <v>4</v>
      </c>
      <c r="D445">
        <v>0</v>
      </c>
      <c r="E445">
        <v>0</v>
      </c>
      <c r="F445" t="s">
        <v>34</v>
      </c>
      <c r="G445" t="s">
        <v>275</v>
      </c>
      <c r="H445" t="s">
        <v>15</v>
      </c>
      <c r="I445" t="s">
        <v>2845</v>
      </c>
      <c r="J445" t="s">
        <v>1381</v>
      </c>
      <c r="K445" t="s">
        <v>38</v>
      </c>
      <c r="L445">
        <v>0</v>
      </c>
    </row>
    <row r="446" spans="1:12" x14ac:dyDescent="0.25">
      <c r="A446">
        <v>6171</v>
      </c>
      <c r="B446" t="s">
        <v>12</v>
      </c>
      <c r="C446">
        <v>6</v>
      </c>
      <c r="D446">
        <v>0</v>
      </c>
      <c r="E446">
        <v>0</v>
      </c>
      <c r="F446" t="s">
        <v>34</v>
      </c>
      <c r="G446" t="s">
        <v>275</v>
      </c>
      <c r="H446" t="s">
        <v>15</v>
      </c>
      <c r="I446" t="s">
        <v>3144</v>
      </c>
      <c r="J446" t="s">
        <v>558</v>
      </c>
      <c r="K446" t="s">
        <v>38</v>
      </c>
      <c r="L446">
        <v>0</v>
      </c>
    </row>
    <row r="447" spans="1:12" x14ac:dyDescent="0.25">
      <c r="A447">
        <v>6172</v>
      </c>
      <c r="B447" t="s">
        <v>19</v>
      </c>
      <c r="C447">
        <v>79</v>
      </c>
      <c r="D447">
        <v>0</v>
      </c>
      <c r="E447">
        <v>0</v>
      </c>
      <c r="F447" t="s">
        <v>13</v>
      </c>
      <c r="G447" t="s">
        <v>14</v>
      </c>
      <c r="H447" t="s">
        <v>21</v>
      </c>
      <c r="I447" t="s">
        <v>1845</v>
      </c>
      <c r="J447" t="s">
        <v>23</v>
      </c>
      <c r="K447" t="s">
        <v>29</v>
      </c>
      <c r="L447">
        <v>0</v>
      </c>
    </row>
    <row r="448" spans="1:12" x14ac:dyDescent="0.25">
      <c r="A448">
        <v>6174</v>
      </c>
      <c r="B448" t="s">
        <v>19</v>
      </c>
      <c r="C448">
        <v>35</v>
      </c>
      <c r="D448">
        <v>0</v>
      </c>
      <c r="E448">
        <v>0</v>
      </c>
      <c r="F448" t="s">
        <v>34</v>
      </c>
      <c r="G448" t="s">
        <v>14</v>
      </c>
      <c r="H448" t="s">
        <v>15</v>
      </c>
      <c r="I448" t="s">
        <v>2572</v>
      </c>
      <c r="J448" t="s">
        <v>598</v>
      </c>
      <c r="K448" t="s">
        <v>24</v>
      </c>
      <c r="L448">
        <v>0</v>
      </c>
    </row>
    <row r="449" spans="1:12" x14ac:dyDescent="0.25">
      <c r="A449">
        <v>6199</v>
      </c>
      <c r="B449" t="s">
        <v>19</v>
      </c>
      <c r="C449">
        <v>52</v>
      </c>
      <c r="D449">
        <v>0</v>
      </c>
      <c r="E449">
        <v>0</v>
      </c>
      <c r="F449" t="s">
        <v>13</v>
      </c>
      <c r="G449" t="s">
        <v>43</v>
      </c>
      <c r="H449" t="s">
        <v>21</v>
      </c>
      <c r="I449" t="s">
        <v>2206</v>
      </c>
      <c r="J449" t="s">
        <v>870</v>
      </c>
      <c r="K449" t="s">
        <v>38</v>
      </c>
      <c r="L449">
        <v>0</v>
      </c>
    </row>
    <row r="450" spans="1:12" x14ac:dyDescent="0.25">
      <c r="A450">
        <v>6202</v>
      </c>
      <c r="B450" t="s">
        <v>12</v>
      </c>
      <c r="C450">
        <v>4</v>
      </c>
      <c r="D450">
        <v>0</v>
      </c>
      <c r="E450">
        <v>0</v>
      </c>
      <c r="F450" t="s">
        <v>34</v>
      </c>
      <c r="G450" t="s">
        <v>275</v>
      </c>
      <c r="H450" t="s">
        <v>15</v>
      </c>
      <c r="I450">
        <v>87</v>
      </c>
      <c r="J450">
        <v>19</v>
      </c>
      <c r="K450" t="s">
        <v>38</v>
      </c>
      <c r="L450">
        <v>0</v>
      </c>
    </row>
    <row r="451" spans="1:12" x14ac:dyDescent="0.25">
      <c r="A451">
        <v>6206</v>
      </c>
      <c r="B451" t="s">
        <v>19</v>
      </c>
      <c r="C451">
        <v>67</v>
      </c>
      <c r="D451">
        <v>0</v>
      </c>
      <c r="E451">
        <v>0</v>
      </c>
      <c r="F451" t="s">
        <v>13</v>
      </c>
      <c r="G451" t="s">
        <v>20</v>
      </c>
      <c r="H451" t="s">
        <v>21</v>
      </c>
      <c r="I451" t="s">
        <v>2059</v>
      </c>
      <c r="J451" t="s">
        <v>144</v>
      </c>
      <c r="K451" t="s">
        <v>38</v>
      </c>
      <c r="L451">
        <v>0</v>
      </c>
    </row>
    <row r="452" spans="1:12" x14ac:dyDescent="0.25">
      <c r="A452">
        <v>6233</v>
      </c>
      <c r="B452" t="s">
        <v>12</v>
      </c>
      <c r="C452">
        <v>70</v>
      </c>
      <c r="D452">
        <v>1</v>
      </c>
      <c r="E452">
        <v>0</v>
      </c>
      <c r="F452" t="s">
        <v>13</v>
      </c>
      <c r="G452" t="s">
        <v>20</v>
      </c>
      <c r="H452" t="s">
        <v>21</v>
      </c>
      <c r="I452" t="s">
        <v>1501</v>
      </c>
      <c r="J452">
        <v>26</v>
      </c>
      <c r="K452" t="s">
        <v>29</v>
      </c>
      <c r="L452">
        <v>0</v>
      </c>
    </row>
    <row r="453" spans="1:12" x14ac:dyDescent="0.25">
      <c r="A453">
        <v>6239</v>
      </c>
      <c r="B453" t="s">
        <v>19</v>
      </c>
      <c r="C453">
        <v>14</v>
      </c>
      <c r="D453">
        <v>0</v>
      </c>
      <c r="E453">
        <v>0</v>
      </c>
      <c r="F453" t="s">
        <v>34</v>
      </c>
      <c r="G453" t="s">
        <v>14</v>
      </c>
      <c r="H453" t="s">
        <v>21</v>
      </c>
      <c r="I453" t="s">
        <v>2491</v>
      </c>
      <c r="J453" t="s">
        <v>161</v>
      </c>
      <c r="K453" t="s">
        <v>24</v>
      </c>
      <c r="L453">
        <v>0</v>
      </c>
    </row>
    <row r="454" spans="1:12" x14ac:dyDescent="0.25">
      <c r="A454">
        <v>6264</v>
      </c>
      <c r="B454" t="s">
        <v>12</v>
      </c>
      <c r="C454">
        <v>32</v>
      </c>
      <c r="D454">
        <v>0</v>
      </c>
      <c r="E454">
        <v>0</v>
      </c>
      <c r="F454" t="s">
        <v>13</v>
      </c>
      <c r="G454" t="s">
        <v>14</v>
      </c>
      <c r="H454" t="s">
        <v>21</v>
      </c>
      <c r="I454" t="s">
        <v>3996</v>
      </c>
      <c r="J454" t="s">
        <v>829</v>
      </c>
      <c r="K454" t="s">
        <v>38</v>
      </c>
      <c r="L454">
        <v>0</v>
      </c>
    </row>
    <row r="455" spans="1:12" x14ac:dyDescent="0.25">
      <c r="A455">
        <v>6278</v>
      </c>
      <c r="B455" t="s">
        <v>12</v>
      </c>
      <c r="C455">
        <v>5</v>
      </c>
      <c r="D455">
        <v>0</v>
      </c>
      <c r="E455">
        <v>0</v>
      </c>
      <c r="F455" t="s">
        <v>34</v>
      </c>
      <c r="G455" t="s">
        <v>275</v>
      </c>
      <c r="H455" t="s">
        <v>15</v>
      </c>
      <c r="I455" t="s">
        <v>1871</v>
      </c>
      <c r="J455" t="s">
        <v>399</v>
      </c>
      <c r="K455" t="s">
        <v>38</v>
      </c>
      <c r="L455">
        <v>0</v>
      </c>
    </row>
    <row r="456" spans="1:12" x14ac:dyDescent="0.25">
      <c r="A456">
        <v>6289</v>
      </c>
      <c r="B456" t="s">
        <v>19</v>
      </c>
      <c r="C456">
        <v>15</v>
      </c>
      <c r="D456">
        <v>0</v>
      </c>
      <c r="E456">
        <v>0</v>
      </c>
      <c r="F456" t="s">
        <v>34</v>
      </c>
      <c r="G456" t="s">
        <v>275</v>
      </c>
      <c r="H456" t="s">
        <v>15</v>
      </c>
      <c r="I456" t="s">
        <v>3187</v>
      </c>
      <c r="J456" t="s">
        <v>346</v>
      </c>
      <c r="K456" t="s">
        <v>38</v>
      </c>
      <c r="L456">
        <v>0</v>
      </c>
    </row>
    <row r="457" spans="1:12" x14ac:dyDescent="0.25">
      <c r="A457">
        <v>6295</v>
      </c>
      <c r="B457" t="s">
        <v>19</v>
      </c>
      <c r="C457">
        <v>57</v>
      </c>
      <c r="D457">
        <v>0</v>
      </c>
      <c r="E457">
        <v>0</v>
      </c>
      <c r="F457" t="s">
        <v>13</v>
      </c>
      <c r="G457" t="s">
        <v>43</v>
      </c>
      <c r="H457" t="s">
        <v>15</v>
      </c>
      <c r="I457" t="s">
        <v>1711</v>
      </c>
      <c r="J457" t="s">
        <v>728</v>
      </c>
      <c r="K457" t="s">
        <v>29</v>
      </c>
      <c r="L457">
        <v>0</v>
      </c>
    </row>
    <row r="458" spans="1:12" x14ac:dyDescent="0.25">
      <c r="A458">
        <v>6304</v>
      </c>
      <c r="B458" t="s">
        <v>12</v>
      </c>
      <c r="C458">
        <v>48</v>
      </c>
      <c r="D458">
        <v>1</v>
      </c>
      <c r="E458">
        <v>0</v>
      </c>
      <c r="F458" t="s">
        <v>13</v>
      </c>
      <c r="G458" t="s">
        <v>20</v>
      </c>
      <c r="H458" t="s">
        <v>15</v>
      </c>
      <c r="I458" t="s">
        <v>1782</v>
      </c>
      <c r="J458" t="s">
        <v>26</v>
      </c>
      <c r="K458" t="s">
        <v>24</v>
      </c>
      <c r="L458">
        <v>0</v>
      </c>
    </row>
    <row r="459" spans="1:12" x14ac:dyDescent="0.25">
      <c r="A459">
        <v>6319</v>
      </c>
      <c r="B459" t="s">
        <v>19</v>
      </c>
      <c r="C459">
        <v>79</v>
      </c>
      <c r="D459">
        <v>0</v>
      </c>
      <c r="E459">
        <v>0</v>
      </c>
      <c r="F459" t="s">
        <v>13</v>
      </c>
      <c r="G459" t="s">
        <v>14</v>
      </c>
      <c r="H459" t="s">
        <v>15</v>
      </c>
      <c r="I459" t="s">
        <v>481</v>
      </c>
      <c r="J459" t="s">
        <v>440</v>
      </c>
      <c r="K459" t="s">
        <v>38</v>
      </c>
      <c r="L459">
        <v>0</v>
      </c>
    </row>
    <row r="460" spans="1:12" x14ac:dyDescent="0.25">
      <c r="A460">
        <v>6324</v>
      </c>
      <c r="B460" t="s">
        <v>12</v>
      </c>
      <c r="C460">
        <v>51</v>
      </c>
      <c r="D460">
        <v>0</v>
      </c>
      <c r="E460">
        <v>0</v>
      </c>
      <c r="F460" t="s">
        <v>13</v>
      </c>
      <c r="G460" t="s">
        <v>14</v>
      </c>
      <c r="H460" t="s">
        <v>21</v>
      </c>
      <c r="I460" t="s">
        <v>971</v>
      </c>
      <c r="J460" t="s">
        <v>102</v>
      </c>
      <c r="K460" t="s">
        <v>18</v>
      </c>
      <c r="L460">
        <v>0</v>
      </c>
    </row>
    <row r="461" spans="1:12" x14ac:dyDescent="0.25">
      <c r="A461">
        <v>6355</v>
      </c>
      <c r="B461" t="s">
        <v>19</v>
      </c>
      <c r="C461">
        <v>6</v>
      </c>
      <c r="D461">
        <v>0</v>
      </c>
      <c r="E461">
        <v>0</v>
      </c>
      <c r="F461" t="s">
        <v>34</v>
      </c>
      <c r="G461" t="s">
        <v>275</v>
      </c>
      <c r="H461" t="s">
        <v>21</v>
      </c>
      <c r="I461" t="s">
        <v>1248</v>
      </c>
      <c r="J461" t="s">
        <v>459</v>
      </c>
      <c r="K461" t="s">
        <v>38</v>
      </c>
      <c r="L461">
        <v>0</v>
      </c>
    </row>
    <row r="462" spans="1:12" x14ac:dyDescent="0.25">
      <c r="A462">
        <v>6368</v>
      </c>
      <c r="B462" t="s">
        <v>12</v>
      </c>
      <c r="C462">
        <v>72</v>
      </c>
      <c r="D462">
        <v>0</v>
      </c>
      <c r="E462">
        <v>1</v>
      </c>
      <c r="F462" t="s">
        <v>13</v>
      </c>
      <c r="G462" t="s">
        <v>14</v>
      </c>
      <c r="H462" t="s">
        <v>15</v>
      </c>
      <c r="I462" t="s">
        <v>2817</v>
      </c>
      <c r="J462" t="s">
        <v>210</v>
      </c>
      <c r="K462" t="s">
        <v>18</v>
      </c>
      <c r="L462">
        <v>0</v>
      </c>
    </row>
    <row r="463" spans="1:12" x14ac:dyDescent="0.25">
      <c r="A463">
        <v>6369</v>
      </c>
      <c r="B463" t="s">
        <v>12</v>
      </c>
      <c r="C463">
        <v>59</v>
      </c>
      <c r="D463">
        <v>1</v>
      </c>
      <c r="E463">
        <v>0</v>
      </c>
      <c r="F463" t="s">
        <v>13</v>
      </c>
      <c r="G463" t="s">
        <v>14</v>
      </c>
      <c r="H463" t="s">
        <v>21</v>
      </c>
      <c r="I463" t="s">
        <v>4258</v>
      </c>
      <c r="J463" t="s">
        <v>52</v>
      </c>
      <c r="K463" t="s">
        <v>24</v>
      </c>
      <c r="L463">
        <v>0</v>
      </c>
    </row>
    <row r="464" spans="1:12" x14ac:dyDescent="0.25">
      <c r="A464">
        <v>6372</v>
      </c>
      <c r="B464" t="s">
        <v>19</v>
      </c>
      <c r="C464">
        <v>32</v>
      </c>
      <c r="D464">
        <v>0</v>
      </c>
      <c r="E464">
        <v>0</v>
      </c>
      <c r="F464" t="s">
        <v>13</v>
      </c>
      <c r="G464" t="s">
        <v>14</v>
      </c>
      <c r="H464" t="s">
        <v>15</v>
      </c>
      <c r="I464" t="s">
        <v>1789</v>
      </c>
      <c r="J464" t="s">
        <v>1790</v>
      </c>
      <c r="K464" t="s">
        <v>24</v>
      </c>
      <c r="L464">
        <v>0</v>
      </c>
    </row>
    <row r="465" spans="1:12" x14ac:dyDescent="0.25">
      <c r="A465">
        <v>6390</v>
      </c>
      <c r="B465" t="s">
        <v>19</v>
      </c>
      <c r="C465">
        <v>12</v>
      </c>
      <c r="D465">
        <v>0</v>
      </c>
      <c r="E465">
        <v>0</v>
      </c>
      <c r="F465" t="s">
        <v>34</v>
      </c>
      <c r="G465" t="s">
        <v>275</v>
      </c>
      <c r="H465" t="s">
        <v>21</v>
      </c>
      <c r="I465" t="s">
        <v>3803</v>
      </c>
      <c r="J465" t="s">
        <v>973</v>
      </c>
      <c r="K465" t="s">
        <v>38</v>
      </c>
      <c r="L465">
        <v>0</v>
      </c>
    </row>
    <row r="466" spans="1:12" x14ac:dyDescent="0.25">
      <c r="A466">
        <v>6419</v>
      </c>
      <c r="B466" t="s">
        <v>19</v>
      </c>
      <c r="C466">
        <v>79</v>
      </c>
      <c r="D466">
        <v>0</v>
      </c>
      <c r="E466">
        <v>0</v>
      </c>
      <c r="F466" t="s">
        <v>34</v>
      </c>
      <c r="G466" t="s">
        <v>14</v>
      </c>
      <c r="H466" t="s">
        <v>21</v>
      </c>
      <c r="I466" t="s">
        <v>1466</v>
      </c>
      <c r="J466" t="s">
        <v>296</v>
      </c>
      <c r="K466" t="s">
        <v>24</v>
      </c>
      <c r="L466">
        <v>0</v>
      </c>
    </row>
    <row r="467" spans="1:12" x14ac:dyDescent="0.25">
      <c r="A467">
        <v>6422</v>
      </c>
      <c r="B467" t="s">
        <v>19</v>
      </c>
      <c r="C467">
        <v>48</v>
      </c>
      <c r="D467">
        <v>0</v>
      </c>
      <c r="E467">
        <v>0</v>
      </c>
      <c r="F467" t="s">
        <v>13</v>
      </c>
      <c r="G467" t="s">
        <v>20</v>
      </c>
      <c r="H467" t="s">
        <v>15</v>
      </c>
      <c r="I467" t="s">
        <v>3865</v>
      </c>
      <c r="J467" t="s">
        <v>1024</v>
      </c>
      <c r="K467" t="s">
        <v>38</v>
      </c>
      <c r="L467">
        <v>0</v>
      </c>
    </row>
    <row r="468" spans="1:12" x14ac:dyDescent="0.25">
      <c r="A468">
        <v>6443</v>
      </c>
      <c r="B468" t="s">
        <v>19</v>
      </c>
      <c r="C468">
        <v>66</v>
      </c>
      <c r="D468">
        <v>0</v>
      </c>
      <c r="E468">
        <v>0</v>
      </c>
      <c r="F468" t="s">
        <v>13</v>
      </c>
      <c r="G468" t="s">
        <v>14</v>
      </c>
      <c r="H468" t="s">
        <v>15</v>
      </c>
      <c r="I468" t="s">
        <v>2135</v>
      </c>
      <c r="J468" t="s">
        <v>308</v>
      </c>
      <c r="K468" t="s">
        <v>29</v>
      </c>
      <c r="L468">
        <v>0</v>
      </c>
    </row>
    <row r="469" spans="1:12" x14ac:dyDescent="0.25">
      <c r="A469">
        <v>6472</v>
      </c>
      <c r="B469" t="s">
        <v>19</v>
      </c>
      <c r="C469">
        <v>78</v>
      </c>
      <c r="D469">
        <v>0</v>
      </c>
      <c r="E469">
        <v>0</v>
      </c>
      <c r="F469" t="s">
        <v>13</v>
      </c>
      <c r="G469" t="s">
        <v>43</v>
      </c>
      <c r="H469" t="s">
        <v>15</v>
      </c>
      <c r="I469" t="s">
        <v>3884</v>
      </c>
      <c r="J469" t="s">
        <v>23</v>
      </c>
      <c r="K469" t="s">
        <v>29</v>
      </c>
      <c r="L469">
        <v>0</v>
      </c>
    </row>
    <row r="470" spans="1:12" x14ac:dyDescent="0.25">
      <c r="A470">
        <v>6480</v>
      </c>
      <c r="B470" t="s">
        <v>12</v>
      </c>
      <c r="C470">
        <v>62</v>
      </c>
      <c r="D470">
        <v>0</v>
      </c>
      <c r="E470">
        <v>0</v>
      </c>
      <c r="F470" t="s">
        <v>34</v>
      </c>
      <c r="G470" t="s">
        <v>43</v>
      </c>
      <c r="H470" t="s">
        <v>15</v>
      </c>
      <c r="I470" t="s">
        <v>1350</v>
      </c>
      <c r="J470" t="s">
        <v>220</v>
      </c>
      <c r="K470" t="s">
        <v>24</v>
      </c>
      <c r="L470">
        <v>0</v>
      </c>
    </row>
    <row r="471" spans="1:12" x14ac:dyDescent="0.25">
      <c r="A471">
        <v>6493</v>
      </c>
      <c r="B471" t="s">
        <v>12</v>
      </c>
      <c r="C471">
        <v>31</v>
      </c>
      <c r="D471">
        <v>0</v>
      </c>
      <c r="E471">
        <v>0</v>
      </c>
      <c r="F471" t="s">
        <v>34</v>
      </c>
      <c r="G471" t="s">
        <v>14</v>
      </c>
      <c r="H471" t="s">
        <v>15</v>
      </c>
      <c r="I471" t="s">
        <v>873</v>
      </c>
      <c r="J471" t="s">
        <v>204</v>
      </c>
      <c r="K471" t="s">
        <v>29</v>
      </c>
      <c r="L471">
        <v>0</v>
      </c>
    </row>
    <row r="472" spans="1:12" x14ac:dyDescent="0.25">
      <c r="A472">
        <v>6517</v>
      </c>
      <c r="B472" t="s">
        <v>19</v>
      </c>
      <c r="C472">
        <v>24</v>
      </c>
      <c r="D472">
        <v>0</v>
      </c>
      <c r="E472">
        <v>0</v>
      </c>
      <c r="F472" t="s">
        <v>13</v>
      </c>
      <c r="G472" t="s">
        <v>43</v>
      </c>
      <c r="H472" t="s">
        <v>15</v>
      </c>
      <c r="I472" t="s">
        <v>3623</v>
      </c>
      <c r="J472" t="s">
        <v>316</v>
      </c>
      <c r="K472" t="s">
        <v>29</v>
      </c>
      <c r="L472">
        <v>0</v>
      </c>
    </row>
    <row r="473" spans="1:12" x14ac:dyDescent="0.25">
      <c r="A473">
        <v>6528</v>
      </c>
      <c r="B473" t="s">
        <v>12</v>
      </c>
      <c r="C473">
        <v>75</v>
      </c>
      <c r="D473">
        <v>0</v>
      </c>
      <c r="E473">
        <v>0</v>
      </c>
      <c r="F473" t="s">
        <v>13</v>
      </c>
      <c r="G473" t="s">
        <v>43</v>
      </c>
      <c r="H473" t="s">
        <v>15</v>
      </c>
      <c r="I473" t="s">
        <v>3364</v>
      </c>
      <c r="J473" t="s">
        <v>502</v>
      </c>
      <c r="K473" t="s">
        <v>18</v>
      </c>
      <c r="L473">
        <v>0</v>
      </c>
    </row>
    <row r="474" spans="1:12" x14ac:dyDescent="0.25">
      <c r="A474">
        <v>6529</v>
      </c>
      <c r="B474" t="s">
        <v>19</v>
      </c>
      <c r="C474">
        <v>20</v>
      </c>
      <c r="D474">
        <v>0</v>
      </c>
      <c r="E474">
        <v>0</v>
      </c>
      <c r="F474" t="s">
        <v>34</v>
      </c>
      <c r="G474" t="s">
        <v>14</v>
      </c>
      <c r="H474" t="s">
        <v>15</v>
      </c>
      <c r="I474" t="s">
        <v>171</v>
      </c>
      <c r="J474" t="s">
        <v>715</v>
      </c>
      <c r="K474" t="s">
        <v>24</v>
      </c>
      <c r="L474">
        <v>0</v>
      </c>
    </row>
    <row r="475" spans="1:12" x14ac:dyDescent="0.25">
      <c r="A475">
        <v>6537</v>
      </c>
      <c r="B475" t="s">
        <v>19</v>
      </c>
      <c r="C475">
        <v>53</v>
      </c>
      <c r="D475">
        <v>0</v>
      </c>
      <c r="E475">
        <v>0</v>
      </c>
      <c r="F475" t="s">
        <v>13</v>
      </c>
      <c r="G475" t="s">
        <v>20</v>
      </c>
      <c r="H475" t="s">
        <v>15</v>
      </c>
      <c r="I475" t="s">
        <v>1961</v>
      </c>
      <c r="J475" t="s">
        <v>742</v>
      </c>
      <c r="K475" t="s">
        <v>24</v>
      </c>
      <c r="L475">
        <v>0</v>
      </c>
    </row>
    <row r="476" spans="1:12" x14ac:dyDescent="0.25">
      <c r="A476">
        <v>6540</v>
      </c>
      <c r="B476" t="s">
        <v>19</v>
      </c>
      <c r="C476">
        <v>41</v>
      </c>
      <c r="D476">
        <v>0</v>
      </c>
      <c r="E476">
        <v>0</v>
      </c>
      <c r="F476" t="s">
        <v>13</v>
      </c>
      <c r="G476" t="s">
        <v>14</v>
      </c>
      <c r="H476" t="s">
        <v>21</v>
      </c>
      <c r="I476" t="s">
        <v>1307</v>
      </c>
      <c r="J476" t="s">
        <v>380</v>
      </c>
      <c r="K476" t="s">
        <v>38</v>
      </c>
      <c r="L476">
        <v>0</v>
      </c>
    </row>
    <row r="477" spans="1:12" x14ac:dyDescent="0.25">
      <c r="A477">
        <v>6563</v>
      </c>
      <c r="B477" t="s">
        <v>19</v>
      </c>
      <c r="C477">
        <v>44</v>
      </c>
      <c r="D477">
        <v>0</v>
      </c>
      <c r="E477">
        <v>0</v>
      </c>
      <c r="F477" t="s">
        <v>34</v>
      </c>
      <c r="G477" t="s">
        <v>14</v>
      </c>
      <c r="H477" t="s">
        <v>21</v>
      </c>
      <c r="I477" t="s">
        <v>299</v>
      </c>
      <c r="J477" t="s">
        <v>829</v>
      </c>
      <c r="K477" t="s">
        <v>24</v>
      </c>
      <c r="L477">
        <v>0</v>
      </c>
    </row>
    <row r="478" spans="1:12" x14ac:dyDescent="0.25">
      <c r="A478">
        <v>6574</v>
      </c>
      <c r="B478" t="s">
        <v>19</v>
      </c>
      <c r="C478">
        <v>35</v>
      </c>
      <c r="D478">
        <v>0</v>
      </c>
      <c r="E478">
        <v>0</v>
      </c>
      <c r="F478" t="s">
        <v>13</v>
      </c>
      <c r="G478" t="s">
        <v>20</v>
      </c>
      <c r="H478" t="s">
        <v>15</v>
      </c>
      <c r="I478" t="s">
        <v>3695</v>
      </c>
      <c r="J478" t="s">
        <v>1195</v>
      </c>
      <c r="K478" t="s">
        <v>24</v>
      </c>
      <c r="L478">
        <v>0</v>
      </c>
    </row>
    <row r="479" spans="1:12" x14ac:dyDescent="0.25">
      <c r="A479">
        <v>6576</v>
      </c>
      <c r="B479" t="s">
        <v>19</v>
      </c>
      <c r="C479">
        <v>33</v>
      </c>
      <c r="D479">
        <v>0</v>
      </c>
      <c r="E479">
        <v>0</v>
      </c>
      <c r="F479" t="s">
        <v>13</v>
      </c>
      <c r="G479" t="s">
        <v>14</v>
      </c>
      <c r="H479" t="s">
        <v>15</v>
      </c>
      <c r="I479" t="s">
        <v>2486</v>
      </c>
      <c r="J479" t="s">
        <v>610</v>
      </c>
      <c r="K479" t="s">
        <v>18</v>
      </c>
      <c r="L479">
        <v>0</v>
      </c>
    </row>
    <row r="480" spans="1:12" x14ac:dyDescent="0.25">
      <c r="A480">
        <v>6599</v>
      </c>
      <c r="B480" t="s">
        <v>12</v>
      </c>
      <c r="C480">
        <v>64</v>
      </c>
      <c r="D480">
        <v>1</v>
      </c>
      <c r="E480">
        <v>0</v>
      </c>
      <c r="F480" t="s">
        <v>13</v>
      </c>
      <c r="G480" t="s">
        <v>20</v>
      </c>
      <c r="H480" t="s">
        <v>21</v>
      </c>
      <c r="I480" t="s">
        <v>1991</v>
      </c>
      <c r="J480" t="s">
        <v>97</v>
      </c>
      <c r="K480" t="s">
        <v>24</v>
      </c>
      <c r="L480">
        <v>0</v>
      </c>
    </row>
    <row r="481" spans="1:12" x14ac:dyDescent="0.25">
      <c r="A481">
        <v>6605</v>
      </c>
      <c r="B481" t="s">
        <v>12</v>
      </c>
      <c r="C481">
        <v>52</v>
      </c>
      <c r="D481">
        <v>1</v>
      </c>
      <c r="E481">
        <v>0</v>
      </c>
      <c r="F481" t="s">
        <v>13</v>
      </c>
      <c r="G481" t="s">
        <v>43</v>
      </c>
      <c r="H481" t="s">
        <v>15</v>
      </c>
      <c r="I481" t="s">
        <v>3941</v>
      </c>
      <c r="J481" t="s">
        <v>1120</v>
      </c>
      <c r="K481" t="s">
        <v>18</v>
      </c>
      <c r="L481">
        <v>0</v>
      </c>
    </row>
    <row r="482" spans="1:12" x14ac:dyDescent="0.25">
      <c r="A482">
        <v>6606</v>
      </c>
      <c r="B482" t="s">
        <v>19</v>
      </c>
      <c r="C482">
        <v>57</v>
      </c>
      <c r="D482">
        <v>0</v>
      </c>
      <c r="E482">
        <v>0</v>
      </c>
      <c r="F482" t="s">
        <v>13</v>
      </c>
      <c r="G482" t="s">
        <v>14</v>
      </c>
      <c r="H482" t="s">
        <v>15</v>
      </c>
      <c r="I482" t="s">
        <v>1269</v>
      </c>
      <c r="J482" t="s">
        <v>377</v>
      </c>
      <c r="K482" t="s">
        <v>24</v>
      </c>
      <c r="L482">
        <v>0</v>
      </c>
    </row>
    <row r="483" spans="1:12" x14ac:dyDescent="0.25">
      <c r="A483">
        <v>6613</v>
      </c>
      <c r="B483" t="s">
        <v>12</v>
      </c>
      <c r="C483">
        <v>2</v>
      </c>
      <c r="D483">
        <v>0</v>
      </c>
      <c r="E483">
        <v>0</v>
      </c>
      <c r="F483" t="s">
        <v>34</v>
      </c>
      <c r="G483" t="s">
        <v>275</v>
      </c>
      <c r="H483" t="s">
        <v>15</v>
      </c>
      <c r="I483" t="s">
        <v>3484</v>
      </c>
      <c r="J483" t="s">
        <v>542</v>
      </c>
      <c r="K483" t="s">
        <v>38</v>
      </c>
      <c r="L483">
        <v>0</v>
      </c>
    </row>
    <row r="484" spans="1:12" x14ac:dyDescent="0.25">
      <c r="A484">
        <v>6625</v>
      </c>
      <c r="B484" t="s">
        <v>19</v>
      </c>
      <c r="C484">
        <v>54</v>
      </c>
      <c r="D484">
        <v>0</v>
      </c>
      <c r="E484">
        <v>0</v>
      </c>
      <c r="F484" t="s">
        <v>13</v>
      </c>
      <c r="G484" t="s">
        <v>20</v>
      </c>
      <c r="H484" t="s">
        <v>15</v>
      </c>
      <c r="I484" t="s">
        <v>3805</v>
      </c>
      <c r="J484" t="s">
        <v>867</v>
      </c>
      <c r="K484" t="s">
        <v>29</v>
      </c>
      <c r="L484">
        <v>0</v>
      </c>
    </row>
    <row r="485" spans="1:12" x14ac:dyDescent="0.25">
      <c r="A485">
        <v>6639</v>
      </c>
      <c r="B485" t="s">
        <v>12</v>
      </c>
      <c r="C485">
        <v>4</v>
      </c>
      <c r="D485">
        <v>0</v>
      </c>
      <c r="E485">
        <v>0</v>
      </c>
      <c r="F485" t="s">
        <v>34</v>
      </c>
      <c r="G485" t="s">
        <v>275</v>
      </c>
      <c r="H485" t="s">
        <v>21</v>
      </c>
      <c r="I485" t="s">
        <v>3363</v>
      </c>
      <c r="J485" t="s">
        <v>843</v>
      </c>
      <c r="K485" t="s">
        <v>38</v>
      </c>
      <c r="L485">
        <v>0</v>
      </c>
    </row>
    <row r="486" spans="1:12" x14ac:dyDescent="0.25">
      <c r="A486">
        <v>6665</v>
      </c>
      <c r="B486" t="s">
        <v>12</v>
      </c>
      <c r="C486">
        <v>56</v>
      </c>
      <c r="D486">
        <v>0</v>
      </c>
      <c r="E486">
        <v>0</v>
      </c>
      <c r="F486" t="s">
        <v>13</v>
      </c>
      <c r="G486" t="s">
        <v>14</v>
      </c>
      <c r="H486" t="s">
        <v>21</v>
      </c>
      <c r="I486" t="s">
        <v>1363</v>
      </c>
      <c r="J486" t="s">
        <v>132</v>
      </c>
      <c r="K486" t="s">
        <v>38</v>
      </c>
      <c r="L486">
        <v>0</v>
      </c>
    </row>
    <row r="487" spans="1:12" x14ac:dyDescent="0.25">
      <c r="A487">
        <v>6672</v>
      </c>
      <c r="B487" t="s">
        <v>12</v>
      </c>
      <c r="C487">
        <v>67</v>
      </c>
      <c r="D487">
        <v>0</v>
      </c>
      <c r="E487">
        <v>0</v>
      </c>
      <c r="F487" t="s">
        <v>13</v>
      </c>
      <c r="G487" t="s">
        <v>14</v>
      </c>
      <c r="H487" t="s">
        <v>15</v>
      </c>
      <c r="I487" t="s">
        <v>2058</v>
      </c>
      <c r="J487" t="s">
        <v>23</v>
      </c>
      <c r="K487" t="s">
        <v>24</v>
      </c>
      <c r="L487">
        <v>0</v>
      </c>
    </row>
    <row r="488" spans="1:12" x14ac:dyDescent="0.25">
      <c r="A488">
        <v>6726</v>
      </c>
      <c r="B488" t="s">
        <v>19</v>
      </c>
      <c r="C488">
        <v>31</v>
      </c>
      <c r="D488">
        <v>0</v>
      </c>
      <c r="E488">
        <v>0</v>
      </c>
      <c r="F488" t="s">
        <v>13</v>
      </c>
      <c r="G488" t="s">
        <v>14</v>
      </c>
      <c r="H488" t="s">
        <v>15</v>
      </c>
      <c r="I488" t="s">
        <v>744</v>
      </c>
      <c r="J488">
        <v>45</v>
      </c>
      <c r="K488" t="s">
        <v>24</v>
      </c>
      <c r="L488">
        <v>0</v>
      </c>
    </row>
    <row r="489" spans="1:12" x14ac:dyDescent="0.25">
      <c r="A489">
        <v>6731</v>
      </c>
      <c r="B489" t="s">
        <v>19</v>
      </c>
      <c r="C489">
        <v>53</v>
      </c>
      <c r="D489">
        <v>0</v>
      </c>
      <c r="E489">
        <v>0</v>
      </c>
      <c r="F489" t="s">
        <v>34</v>
      </c>
      <c r="G489" t="s">
        <v>14</v>
      </c>
      <c r="H489" t="s">
        <v>21</v>
      </c>
      <c r="I489" t="s">
        <v>3207</v>
      </c>
      <c r="J489" t="s">
        <v>23</v>
      </c>
      <c r="K489" t="s">
        <v>18</v>
      </c>
      <c r="L489">
        <v>0</v>
      </c>
    </row>
    <row r="490" spans="1:12" x14ac:dyDescent="0.25">
      <c r="A490">
        <v>6793</v>
      </c>
      <c r="B490" t="s">
        <v>19</v>
      </c>
      <c r="C490">
        <v>55</v>
      </c>
      <c r="D490">
        <v>0</v>
      </c>
      <c r="E490">
        <v>0</v>
      </c>
      <c r="F490" t="s">
        <v>13</v>
      </c>
      <c r="G490" t="s">
        <v>14</v>
      </c>
      <c r="H490" t="s">
        <v>21</v>
      </c>
      <c r="I490" t="s">
        <v>1267</v>
      </c>
      <c r="J490" t="s">
        <v>179</v>
      </c>
      <c r="K490" t="s">
        <v>18</v>
      </c>
      <c r="L490">
        <v>0</v>
      </c>
    </row>
    <row r="491" spans="1:12" x14ac:dyDescent="0.25">
      <c r="A491">
        <v>6802</v>
      </c>
      <c r="B491" t="s">
        <v>19</v>
      </c>
      <c r="C491">
        <v>37</v>
      </c>
      <c r="D491">
        <v>0</v>
      </c>
      <c r="E491">
        <v>0</v>
      </c>
      <c r="F491" t="s">
        <v>13</v>
      </c>
      <c r="G491" t="s">
        <v>14</v>
      </c>
      <c r="H491" t="s">
        <v>15</v>
      </c>
      <c r="I491" t="s">
        <v>1096</v>
      </c>
      <c r="J491" t="s">
        <v>312</v>
      </c>
      <c r="K491" t="s">
        <v>38</v>
      </c>
      <c r="L491">
        <v>0</v>
      </c>
    </row>
    <row r="492" spans="1:12" x14ac:dyDescent="0.25">
      <c r="A492">
        <v>6805</v>
      </c>
      <c r="B492" t="s">
        <v>12</v>
      </c>
      <c r="C492">
        <v>57</v>
      </c>
      <c r="D492">
        <v>0</v>
      </c>
      <c r="E492">
        <v>0</v>
      </c>
      <c r="F492" t="s">
        <v>34</v>
      </c>
      <c r="G492" t="s">
        <v>14</v>
      </c>
      <c r="H492" t="s">
        <v>15</v>
      </c>
      <c r="I492" t="s">
        <v>3425</v>
      </c>
      <c r="J492" t="s">
        <v>225</v>
      </c>
      <c r="K492" t="s">
        <v>38</v>
      </c>
      <c r="L492">
        <v>0</v>
      </c>
    </row>
    <row r="493" spans="1:12" x14ac:dyDescent="0.25">
      <c r="A493">
        <v>6827</v>
      </c>
      <c r="B493" t="s">
        <v>12</v>
      </c>
      <c r="C493">
        <v>30</v>
      </c>
      <c r="D493">
        <v>0</v>
      </c>
      <c r="E493">
        <v>0</v>
      </c>
      <c r="F493" t="s">
        <v>13</v>
      </c>
      <c r="G493" t="s">
        <v>14</v>
      </c>
      <c r="H493" t="s">
        <v>15</v>
      </c>
      <c r="I493" t="s">
        <v>1302</v>
      </c>
      <c r="J493" t="s">
        <v>174</v>
      </c>
      <c r="K493" t="s">
        <v>24</v>
      </c>
      <c r="L493">
        <v>0</v>
      </c>
    </row>
    <row r="494" spans="1:12" x14ac:dyDescent="0.25">
      <c r="A494">
        <v>6844</v>
      </c>
      <c r="B494" t="s">
        <v>12</v>
      </c>
      <c r="C494">
        <v>33</v>
      </c>
      <c r="D494">
        <v>0</v>
      </c>
      <c r="E494">
        <v>0</v>
      </c>
      <c r="F494" t="s">
        <v>13</v>
      </c>
      <c r="G494" t="s">
        <v>14</v>
      </c>
      <c r="H494" t="s">
        <v>15</v>
      </c>
      <c r="I494" t="s">
        <v>1547</v>
      </c>
      <c r="J494" t="s">
        <v>2086</v>
      </c>
      <c r="K494" t="s">
        <v>24</v>
      </c>
      <c r="L494">
        <v>0</v>
      </c>
    </row>
    <row r="495" spans="1:12" x14ac:dyDescent="0.25">
      <c r="A495">
        <v>6850</v>
      </c>
      <c r="B495" t="s">
        <v>12</v>
      </c>
      <c r="C495">
        <v>3</v>
      </c>
      <c r="D495">
        <v>0</v>
      </c>
      <c r="E495">
        <v>0</v>
      </c>
      <c r="F495" t="s">
        <v>34</v>
      </c>
      <c r="G495" t="s">
        <v>275</v>
      </c>
      <c r="H495" t="s">
        <v>15</v>
      </c>
      <c r="I495" t="s">
        <v>2548</v>
      </c>
      <c r="J495" t="s">
        <v>47</v>
      </c>
      <c r="K495" t="s">
        <v>38</v>
      </c>
      <c r="L495">
        <v>0</v>
      </c>
    </row>
    <row r="496" spans="1:12" x14ac:dyDescent="0.25">
      <c r="A496">
        <v>6852</v>
      </c>
      <c r="B496" t="s">
        <v>19</v>
      </c>
      <c r="C496">
        <v>52</v>
      </c>
      <c r="D496">
        <v>1</v>
      </c>
      <c r="E496">
        <v>0</v>
      </c>
      <c r="F496" t="s">
        <v>13</v>
      </c>
      <c r="G496" t="s">
        <v>20</v>
      </c>
      <c r="H496" t="s">
        <v>21</v>
      </c>
      <c r="I496" t="s">
        <v>3063</v>
      </c>
      <c r="J496" t="s">
        <v>23</v>
      </c>
      <c r="K496" t="s">
        <v>24</v>
      </c>
      <c r="L496">
        <v>0</v>
      </c>
    </row>
    <row r="497" spans="1:12" x14ac:dyDescent="0.25">
      <c r="A497">
        <v>6855</v>
      </c>
      <c r="B497" t="s">
        <v>12</v>
      </c>
      <c r="C497">
        <v>72</v>
      </c>
      <c r="D497">
        <v>1</v>
      </c>
      <c r="E497">
        <v>0</v>
      </c>
      <c r="F497" t="s">
        <v>13</v>
      </c>
      <c r="G497" t="s">
        <v>20</v>
      </c>
      <c r="H497" t="s">
        <v>15</v>
      </c>
      <c r="I497" t="s">
        <v>755</v>
      </c>
      <c r="J497" t="s">
        <v>645</v>
      </c>
      <c r="K497" t="s">
        <v>18</v>
      </c>
      <c r="L497">
        <v>0</v>
      </c>
    </row>
    <row r="498" spans="1:12" x14ac:dyDescent="0.25">
      <c r="A498">
        <v>6879</v>
      </c>
      <c r="B498" t="s">
        <v>19</v>
      </c>
      <c r="C498">
        <v>44</v>
      </c>
      <c r="D498">
        <v>0</v>
      </c>
      <c r="E498">
        <v>0</v>
      </c>
      <c r="F498" t="s">
        <v>34</v>
      </c>
      <c r="G498" t="s">
        <v>43</v>
      </c>
      <c r="H498" t="s">
        <v>15</v>
      </c>
      <c r="I498" t="s">
        <v>1883</v>
      </c>
      <c r="J498" t="s">
        <v>427</v>
      </c>
      <c r="K498" t="s">
        <v>29</v>
      </c>
      <c r="L498">
        <v>0</v>
      </c>
    </row>
    <row r="499" spans="1:12" x14ac:dyDescent="0.25">
      <c r="A499">
        <v>6886</v>
      </c>
      <c r="B499" t="s">
        <v>12</v>
      </c>
      <c r="C499">
        <v>19</v>
      </c>
      <c r="D499">
        <v>0</v>
      </c>
      <c r="E499">
        <v>0</v>
      </c>
      <c r="F499" t="s">
        <v>34</v>
      </c>
      <c r="G499" t="s">
        <v>14</v>
      </c>
      <c r="H499" t="s">
        <v>21</v>
      </c>
      <c r="I499" t="s">
        <v>998</v>
      </c>
      <c r="J499" t="s">
        <v>645</v>
      </c>
      <c r="K499" t="s">
        <v>24</v>
      </c>
      <c r="L499">
        <v>0</v>
      </c>
    </row>
    <row r="500" spans="1:12" x14ac:dyDescent="0.25">
      <c r="A500">
        <v>6903</v>
      </c>
      <c r="B500" t="s">
        <v>19</v>
      </c>
      <c r="C500">
        <v>15</v>
      </c>
      <c r="D500">
        <v>0</v>
      </c>
      <c r="E500">
        <v>0</v>
      </c>
      <c r="F500" t="s">
        <v>34</v>
      </c>
      <c r="G500" t="s">
        <v>275</v>
      </c>
      <c r="H500" t="s">
        <v>21</v>
      </c>
      <c r="I500" t="s">
        <v>2144</v>
      </c>
      <c r="J500" t="s">
        <v>456</v>
      </c>
      <c r="K500" t="s">
        <v>38</v>
      </c>
      <c r="L500">
        <v>0</v>
      </c>
    </row>
    <row r="501" spans="1:12" x14ac:dyDescent="0.25">
      <c r="A501">
        <v>6924</v>
      </c>
      <c r="B501" t="s">
        <v>19</v>
      </c>
      <c r="C501">
        <v>32</v>
      </c>
      <c r="D501">
        <v>0</v>
      </c>
      <c r="E501">
        <v>0</v>
      </c>
      <c r="F501" t="s">
        <v>13</v>
      </c>
      <c r="G501" t="s">
        <v>14</v>
      </c>
      <c r="H501" t="s">
        <v>21</v>
      </c>
      <c r="I501" t="s">
        <v>67</v>
      </c>
      <c r="J501" t="s">
        <v>65</v>
      </c>
      <c r="K501" t="s">
        <v>29</v>
      </c>
      <c r="L501">
        <v>0</v>
      </c>
    </row>
    <row r="502" spans="1:12" x14ac:dyDescent="0.25">
      <c r="A502">
        <v>6928</v>
      </c>
      <c r="B502" t="s">
        <v>12</v>
      </c>
      <c r="C502">
        <v>44</v>
      </c>
      <c r="D502">
        <v>0</v>
      </c>
      <c r="E502">
        <v>0</v>
      </c>
      <c r="F502" t="s">
        <v>13</v>
      </c>
      <c r="G502" t="s">
        <v>14</v>
      </c>
      <c r="H502" t="s">
        <v>21</v>
      </c>
      <c r="I502" t="s">
        <v>1538</v>
      </c>
      <c r="J502" t="s">
        <v>312</v>
      </c>
      <c r="K502" t="s">
        <v>24</v>
      </c>
      <c r="L502">
        <v>0</v>
      </c>
    </row>
    <row r="503" spans="1:12" x14ac:dyDescent="0.25">
      <c r="A503">
        <v>6948</v>
      </c>
      <c r="B503" t="s">
        <v>12</v>
      </c>
      <c r="C503">
        <v>8</v>
      </c>
      <c r="D503">
        <v>0</v>
      </c>
      <c r="E503">
        <v>0</v>
      </c>
      <c r="F503" t="s">
        <v>34</v>
      </c>
      <c r="G503" t="s">
        <v>275</v>
      </c>
      <c r="H503" t="s">
        <v>15</v>
      </c>
      <c r="I503" t="s">
        <v>2895</v>
      </c>
      <c r="J503">
        <v>18</v>
      </c>
      <c r="K503" t="s">
        <v>38</v>
      </c>
      <c r="L503">
        <v>0</v>
      </c>
    </row>
    <row r="504" spans="1:12" x14ac:dyDescent="0.25">
      <c r="A504">
        <v>6960</v>
      </c>
      <c r="B504" t="s">
        <v>19</v>
      </c>
      <c r="C504">
        <v>26</v>
      </c>
      <c r="D504">
        <v>0</v>
      </c>
      <c r="E504">
        <v>0</v>
      </c>
      <c r="F504" t="s">
        <v>34</v>
      </c>
      <c r="G504" t="s">
        <v>43</v>
      </c>
      <c r="H504" t="s">
        <v>15</v>
      </c>
      <c r="I504" t="s">
        <v>2059</v>
      </c>
      <c r="J504" t="s">
        <v>107</v>
      </c>
      <c r="K504" t="s">
        <v>38</v>
      </c>
      <c r="L504">
        <v>0</v>
      </c>
    </row>
    <row r="505" spans="1:12" x14ac:dyDescent="0.25">
      <c r="A505">
        <v>6965</v>
      </c>
      <c r="B505" t="s">
        <v>19</v>
      </c>
      <c r="C505">
        <v>19</v>
      </c>
      <c r="D505">
        <v>0</v>
      </c>
      <c r="E505">
        <v>0</v>
      </c>
      <c r="F505" t="s">
        <v>34</v>
      </c>
      <c r="G505" t="s">
        <v>14</v>
      </c>
      <c r="H505" t="s">
        <v>21</v>
      </c>
      <c r="I505" t="s">
        <v>1302</v>
      </c>
      <c r="J505" t="s">
        <v>504</v>
      </c>
      <c r="K505" t="s">
        <v>24</v>
      </c>
      <c r="L505">
        <v>0</v>
      </c>
    </row>
    <row r="506" spans="1:12" x14ac:dyDescent="0.25">
      <c r="A506">
        <v>6968</v>
      </c>
      <c r="B506" t="s">
        <v>12</v>
      </c>
      <c r="C506">
        <v>2</v>
      </c>
      <c r="D506">
        <v>0</v>
      </c>
      <c r="E506">
        <v>0</v>
      </c>
      <c r="F506" t="s">
        <v>34</v>
      </c>
      <c r="G506" t="s">
        <v>275</v>
      </c>
      <c r="H506" t="s">
        <v>21</v>
      </c>
      <c r="I506" t="s">
        <v>2378</v>
      </c>
      <c r="J506" t="s">
        <v>1777</v>
      </c>
      <c r="K506" t="s">
        <v>38</v>
      </c>
      <c r="L506">
        <v>0</v>
      </c>
    </row>
    <row r="507" spans="1:12" x14ac:dyDescent="0.25">
      <c r="A507">
        <v>6973</v>
      </c>
      <c r="B507" t="s">
        <v>12</v>
      </c>
      <c r="C507">
        <v>11</v>
      </c>
      <c r="D507">
        <v>0</v>
      </c>
      <c r="E507">
        <v>0</v>
      </c>
      <c r="F507" t="s">
        <v>34</v>
      </c>
      <c r="G507" t="s">
        <v>275</v>
      </c>
      <c r="H507" t="s">
        <v>21</v>
      </c>
      <c r="I507" t="s">
        <v>3179</v>
      </c>
      <c r="J507" t="s">
        <v>184</v>
      </c>
      <c r="K507" t="s">
        <v>38</v>
      </c>
      <c r="L507">
        <v>0</v>
      </c>
    </row>
    <row r="508" spans="1:12" x14ac:dyDescent="0.25">
      <c r="A508">
        <v>6976</v>
      </c>
      <c r="B508" t="s">
        <v>19</v>
      </c>
      <c r="C508">
        <v>40</v>
      </c>
      <c r="D508">
        <v>0</v>
      </c>
      <c r="E508">
        <v>0</v>
      </c>
      <c r="F508" t="s">
        <v>13</v>
      </c>
      <c r="G508" t="s">
        <v>14</v>
      </c>
      <c r="H508" t="s">
        <v>15</v>
      </c>
      <c r="I508" t="s">
        <v>3648</v>
      </c>
      <c r="J508" t="s">
        <v>281</v>
      </c>
      <c r="K508" t="s">
        <v>24</v>
      </c>
      <c r="L508">
        <v>0</v>
      </c>
    </row>
    <row r="509" spans="1:12" x14ac:dyDescent="0.25">
      <c r="A509">
        <v>6988</v>
      </c>
      <c r="B509" t="s">
        <v>19</v>
      </c>
      <c r="C509">
        <v>52</v>
      </c>
      <c r="D509">
        <v>0</v>
      </c>
      <c r="E509">
        <v>0</v>
      </c>
      <c r="F509" t="s">
        <v>13</v>
      </c>
      <c r="G509" t="s">
        <v>20</v>
      </c>
      <c r="H509" t="s">
        <v>15</v>
      </c>
      <c r="I509" t="s">
        <v>1175</v>
      </c>
      <c r="J509" t="s">
        <v>1176</v>
      </c>
      <c r="K509" t="s">
        <v>24</v>
      </c>
      <c r="L509">
        <v>0</v>
      </c>
    </row>
    <row r="510" spans="1:12" x14ac:dyDescent="0.25">
      <c r="A510">
        <v>7003</v>
      </c>
      <c r="B510" t="s">
        <v>19</v>
      </c>
      <c r="C510">
        <v>27</v>
      </c>
      <c r="D510">
        <v>0</v>
      </c>
      <c r="E510">
        <v>0</v>
      </c>
      <c r="F510" t="s">
        <v>13</v>
      </c>
      <c r="G510" t="s">
        <v>14</v>
      </c>
      <c r="H510" t="s">
        <v>21</v>
      </c>
      <c r="I510" t="s">
        <v>3341</v>
      </c>
      <c r="J510" t="s">
        <v>50</v>
      </c>
      <c r="K510" t="s">
        <v>24</v>
      </c>
      <c r="L510">
        <v>0</v>
      </c>
    </row>
    <row r="511" spans="1:12" x14ac:dyDescent="0.25">
      <c r="A511">
        <v>7047</v>
      </c>
      <c r="B511" t="s">
        <v>19</v>
      </c>
      <c r="C511">
        <v>31</v>
      </c>
      <c r="D511">
        <v>0</v>
      </c>
      <c r="E511">
        <v>0</v>
      </c>
      <c r="F511" t="s">
        <v>13</v>
      </c>
      <c r="G511" t="s">
        <v>14</v>
      </c>
      <c r="H511" t="s">
        <v>21</v>
      </c>
      <c r="I511" t="s">
        <v>2552</v>
      </c>
      <c r="J511" t="s">
        <v>539</v>
      </c>
      <c r="K511" t="s">
        <v>29</v>
      </c>
      <c r="L511">
        <v>0</v>
      </c>
    </row>
    <row r="512" spans="1:12" x14ac:dyDescent="0.25">
      <c r="A512">
        <v>7054</v>
      </c>
      <c r="B512" t="s">
        <v>12</v>
      </c>
      <c r="C512">
        <v>4</v>
      </c>
      <c r="D512">
        <v>0</v>
      </c>
      <c r="E512">
        <v>0</v>
      </c>
      <c r="F512" t="s">
        <v>34</v>
      </c>
      <c r="G512" t="s">
        <v>275</v>
      </c>
      <c r="H512" t="s">
        <v>21</v>
      </c>
      <c r="I512" t="s">
        <v>3848</v>
      </c>
      <c r="J512" t="s">
        <v>1777</v>
      </c>
      <c r="K512" t="s">
        <v>38</v>
      </c>
      <c r="L512">
        <v>0</v>
      </c>
    </row>
    <row r="513" spans="1:12" x14ac:dyDescent="0.25">
      <c r="A513">
        <v>7055</v>
      </c>
      <c r="B513" t="s">
        <v>19</v>
      </c>
      <c r="C513">
        <v>58</v>
      </c>
      <c r="D513">
        <v>0</v>
      </c>
      <c r="E513">
        <v>0</v>
      </c>
      <c r="F513" t="s">
        <v>13</v>
      </c>
      <c r="G513" t="s">
        <v>14</v>
      </c>
      <c r="H513" t="s">
        <v>15</v>
      </c>
      <c r="I513" t="s">
        <v>1448</v>
      </c>
      <c r="J513" t="s">
        <v>194</v>
      </c>
      <c r="K513" t="s">
        <v>38</v>
      </c>
      <c r="L513">
        <v>0</v>
      </c>
    </row>
    <row r="514" spans="1:12" x14ac:dyDescent="0.25">
      <c r="A514">
        <v>7057</v>
      </c>
      <c r="B514" t="s">
        <v>12</v>
      </c>
      <c r="C514">
        <v>12</v>
      </c>
      <c r="D514">
        <v>0</v>
      </c>
      <c r="E514">
        <v>0</v>
      </c>
      <c r="F514" t="s">
        <v>34</v>
      </c>
      <c r="G514" t="s">
        <v>275</v>
      </c>
      <c r="H514" t="s">
        <v>15</v>
      </c>
      <c r="I514" t="s">
        <v>3565</v>
      </c>
      <c r="J514" t="s">
        <v>281</v>
      </c>
      <c r="K514" t="s">
        <v>38</v>
      </c>
      <c r="L514">
        <v>0</v>
      </c>
    </row>
    <row r="515" spans="1:12" x14ac:dyDescent="0.25">
      <c r="A515">
        <v>7069</v>
      </c>
      <c r="B515" t="s">
        <v>19</v>
      </c>
      <c r="C515">
        <v>41</v>
      </c>
      <c r="D515">
        <v>0</v>
      </c>
      <c r="E515">
        <v>0</v>
      </c>
      <c r="F515" t="s">
        <v>13</v>
      </c>
      <c r="G515" t="s">
        <v>14</v>
      </c>
      <c r="H515" t="s">
        <v>21</v>
      </c>
      <c r="I515" t="s">
        <v>3511</v>
      </c>
      <c r="J515" t="s">
        <v>127</v>
      </c>
      <c r="K515" t="s">
        <v>18</v>
      </c>
      <c r="L515">
        <v>0</v>
      </c>
    </row>
    <row r="516" spans="1:12" x14ac:dyDescent="0.25">
      <c r="A516">
        <v>7092</v>
      </c>
      <c r="B516" t="s">
        <v>19</v>
      </c>
      <c r="C516">
        <v>27</v>
      </c>
      <c r="D516">
        <v>0</v>
      </c>
      <c r="E516">
        <v>0</v>
      </c>
      <c r="F516" t="s">
        <v>13</v>
      </c>
      <c r="G516" t="s">
        <v>14</v>
      </c>
      <c r="H516" t="s">
        <v>21</v>
      </c>
      <c r="I516" t="s">
        <v>3255</v>
      </c>
      <c r="J516" t="s">
        <v>1298</v>
      </c>
      <c r="K516" t="s">
        <v>24</v>
      </c>
      <c r="L516">
        <v>0</v>
      </c>
    </row>
    <row r="517" spans="1:12" x14ac:dyDescent="0.25">
      <c r="A517">
        <v>7122</v>
      </c>
      <c r="B517" t="s">
        <v>19</v>
      </c>
      <c r="C517">
        <v>41</v>
      </c>
      <c r="D517">
        <v>0</v>
      </c>
      <c r="E517">
        <v>0</v>
      </c>
      <c r="F517" t="s">
        <v>34</v>
      </c>
      <c r="G517" t="s">
        <v>14</v>
      </c>
      <c r="H517" t="s">
        <v>21</v>
      </c>
      <c r="I517" t="s">
        <v>466</v>
      </c>
      <c r="J517" t="s">
        <v>603</v>
      </c>
      <c r="K517" t="s">
        <v>38</v>
      </c>
      <c r="L517">
        <v>0</v>
      </c>
    </row>
    <row r="518" spans="1:12" x14ac:dyDescent="0.25">
      <c r="A518">
        <v>7129</v>
      </c>
      <c r="B518" t="s">
        <v>12</v>
      </c>
      <c r="C518">
        <v>3</v>
      </c>
      <c r="D518">
        <v>0</v>
      </c>
      <c r="E518">
        <v>0</v>
      </c>
      <c r="F518" t="s">
        <v>34</v>
      </c>
      <c r="G518" t="s">
        <v>275</v>
      </c>
      <c r="H518" t="s">
        <v>15</v>
      </c>
      <c r="I518" t="s">
        <v>602</v>
      </c>
      <c r="J518" t="s">
        <v>399</v>
      </c>
      <c r="K518" t="s">
        <v>38</v>
      </c>
      <c r="L518">
        <v>0</v>
      </c>
    </row>
    <row r="519" spans="1:12" x14ac:dyDescent="0.25">
      <c r="A519">
        <v>7167</v>
      </c>
      <c r="B519" t="s">
        <v>19</v>
      </c>
      <c r="C519">
        <v>20</v>
      </c>
      <c r="D519">
        <v>0</v>
      </c>
      <c r="E519">
        <v>0</v>
      </c>
      <c r="F519" t="s">
        <v>34</v>
      </c>
      <c r="G519" t="s">
        <v>14</v>
      </c>
      <c r="H519" t="s">
        <v>21</v>
      </c>
      <c r="I519" t="s">
        <v>1458</v>
      </c>
      <c r="J519">
        <v>23</v>
      </c>
      <c r="K519" t="s">
        <v>24</v>
      </c>
      <c r="L519">
        <v>0</v>
      </c>
    </row>
    <row r="520" spans="1:12" x14ac:dyDescent="0.25">
      <c r="A520">
        <v>7171</v>
      </c>
      <c r="B520" t="s">
        <v>19</v>
      </c>
      <c r="C520">
        <v>56</v>
      </c>
      <c r="D520">
        <v>0</v>
      </c>
      <c r="E520">
        <v>0</v>
      </c>
      <c r="F520" t="s">
        <v>13</v>
      </c>
      <c r="G520" t="s">
        <v>43</v>
      </c>
      <c r="H520" t="s">
        <v>15</v>
      </c>
      <c r="I520" t="s">
        <v>2566</v>
      </c>
      <c r="J520" t="s">
        <v>903</v>
      </c>
      <c r="K520" t="s">
        <v>38</v>
      </c>
      <c r="L520">
        <v>0</v>
      </c>
    </row>
    <row r="521" spans="1:12" x14ac:dyDescent="0.25">
      <c r="A521">
        <v>7195</v>
      </c>
      <c r="B521" t="s">
        <v>12</v>
      </c>
      <c r="C521">
        <v>50</v>
      </c>
      <c r="D521">
        <v>0</v>
      </c>
      <c r="E521">
        <v>1</v>
      </c>
      <c r="F521" t="s">
        <v>34</v>
      </c>
      <c r="G521" t="s">
        <v>14</v>
      </c>
      <c r="H521" t="s">
        <v>15</v>
      </c>
      <c r="I521" t="s">
        <v>1557</v>
      </c>
      <c r="J521" t="s">
        <v>261</v>
      </c>
      <c r="K521" t="s">
        <v>24</v>
      </c>
      <c r="L521">
        <v>0</v>
      </c>
    </row>
    <row r="522" spans="1:12" x14ac:dyDescent="0.25">
      <c r="A522">
        <v>7218</v>
      </c>
      <c r="B522" t="s">
        <v>19</v>
      </c>
      <c r="C522">
        <v>79</v>
      </c>
      <c r="D522">
        <v>0</v>
      </c>
      <c r="E522">
        <v>0</v>
      </c>
      <c r="F522" t="s">
        <v>13</v>
      </c>
      <c r="G522" t="s">
        <v>14</v>
      </c>
      <c r="H522" t="s">
        <v>21</v>
      </c>
      <c r="I522" t="s">
        <v>4100</v>
      </c>
      <c r="J522" t="s">
        <v>52</v>
      </c>
      <c r="K522" t="s">
        <v>24</v>
      </c>
      <c r="L522">
        <v>0</v>
      </c>
    </row>
    <row r="523" spans="1:12" x14ac:dyDescent="0.25">
      <c r="A523">
        <v>7222</v>
      </c>
      <c r="B523" t="s">
        <v>19</v>
      </c>
      <c r="C523">
        <v>73</v>
      </c>
      <c r="D523">
        <v>0</v>
      </c>
      <c r="E523">
        <v>0</v>
      </c>
      <c r="F523" t="s">
        <v>13</v>
      </c>
      <c r="G523" t="s">
        <v>20</v>
      </c>
      <c r="H523" t="s">
        <v>15</v>
      </c>
      <c r="I523" t="s">
        <v>1926</v>
      </c>
      <c r="J523" t="s">
        <v>867</v>
      </c>
      <c r="K523" t="s">
        <v>18</v>
      </c>
      <c r="L523">
        <v>0</v>
      </c>
    </row>
    <row r="524" spans="1:12" x14ac:dyDescent="0.25">
      <c r="A524">
        <v>7230</v>
      </c>
      <c r="B524" t="s">
        <v>12</v>
      </c>
      <c r="C524">
        <v>48</v>
      </c>
      <c r="D524">
        <v>0</v>
      </c>
      <c r="E524">
        <v>0</v>
      </c>
      <c r="F524" t="s">
        <v>13</v>
      </c>
      <c r="G524" t="s">
        <v>43</v>
      </c>
      <c r="H524" t="s">
        <v>21</v>
      </c>
      <c r="I524" t="s">
        <v>4085</v>
      </c>
      <c r="J524" t="s">
        <v>33</v>
      </c>
      <c r="K524" t="s">
        <v>24</v>
      </c>
      <c r="L524">
        <v>0</v>
      </c>
    </row>
    <row r="525" spans="1:12" x14ac:dyDescent="0.25">
      <c r="A525">
        <v>7233</v>
      </c>
      <c r="B525" t="s">
        <v>12</v>
      </c>
      <c r="C525">
        <v>15</v>
      </c>
      <c r="D525">
        <v>0</v>
      </c>
      <c r="E525">
        <v>0</v>
      </c>
      <c r="F525" t="s">
        <v>34</v>
      </c>
      <c r="G525" t="s">
        <v>275</v>
      </c>
      <c r="H525" t="s">
        <v>21</v>
      </c>
      <c r="I525" t="s">
        <v>3608</v>
      </c>
      <c r="J525" t="s">
        <v>1025</v>
      </c>
      <c r="K525" t="s">
        <v>38</v>
      </c>
      <c r="L525">
        <v>0</v>
      </c>
    </row>
    <row r="526" spans="1:12" x14ac:dyDescent="0.25">
      <c r="A526">
        <v>7250</v>
      </c>
      <c r="B526" t="s">
        <v>19</v>
      </c>
      <c r="C526">
        <v>51</v>
      </c>
      <c r="D526">
        <v>0</v>
      </c>
      <c r="E526">
        <v>0</v>
      </c>
      <c r="F526" t="s">
        <v>34</v>
      </c>
      <c r="G526" t="s">
        <v>14</v>
      </c>
      <c r="H526" t="s">
        <v>21</v>
      </c>
      <c r="I526" t="s">
        <v>1329</v>
      </c>
      <c r="J526">
        <v>42</v>
      </c>
      <c r="K526" t="s">
        <v>38</v>
      </c>
      <c r="L526">
        <v>0</v>
      </c>
    </row>
    <row r="527" spans="1:12" x14ac:dyDescent="0.25">
      <c r="A527">
        <v>7273</v>
      </c>
      <c r="B527" t="s">
        <v>19</v>
      </c>
      <c r="C527">
        <v>51</v>
      </c>
      <c r="D527">
        <v>0</v>
      </c>
      <c r="E527">
        <v>0</v>
      </c>
      <c r="F527" t="s">
        <v>13</v>
      </c>
      <c r="G527" t="s">
        <v>20</v>
      </c>
      <c r="H527" t="s">
        <v>15</v>
      </c>
      <c r="I527" t="s">
        <v>1190</v>
      </c>
      <c r="J527">
        <v>34</v>
      </c>
      <c r="K527" t="s">
        <v>29</v>
      </c>
      <c r="L527">
        <v>0</v>
      </c>
    </row>
    <row r="528" spans="1:12" x14ac:dyDescent="0.25">
      <c r="A528">
        <v>7282</v>
      </c>
      <c r="B528" t="s">
        <v>12</v>
      </c>
      <c r="C528">
        <v>44</v>
      </c>
      <c r="D528">
        <v>0</v>
      </c>
      <c r="E528">
        <v>0</v>
      </c>
      <c r="F528" t="s">
        <v>13</v>
      </c>
      <c r="G528" t="s">
        <v>14</v>
      </c>
      <c r="H528" t="s">
        <v>21</v>
      </c>
      <c r="I528" t="s">
        <v>469</v>
      </c>
      <c r="J528" t="s">
        <v>449</v>
      </c>
      <c r="K528" t="s">
        <v>24</v>
      </c>
      <c r="L528">
        <v>0</v>
      </c>
    </row>
    <row r="529" spans="1:12" x14ac:dyDescent="0.25">
      <c r="A529">
        <v>7291</v>
      </c>
      <c r="B529" t="s">
        <v>19</v>
      </c>
      <c r="C529">
        <v>58</v>
      </c>
      <c r="D529">
        <v>0</v>
      </c>
      <c r="E529">
        <v>0</v>
      </c>
      <c r="F529" t="s">
        <v>34</v>
      </c>
      <c r="G529" t="s">
        <v>14</v>
      </c>
      <c r="H529" t="s">
        <v>15</v>
      </c>
      <c r="I529" t="s">
        <v>887</v>
      </c>
      <c r="J529" t="s">
        <v>712</v>
      </c>
      <c r="K529" t="s">
        <v>18</v>
      </c>
      <c r="L529">
        <v>0</v>
      </c>
    </row>
    <row r="530" spans="1:12" x14ac:dyDescent="0.25">
      <c r="A530">
        <v>7293</v>
      </c>
      <c r="B530" t="s">
        <v>12</v>
      </c>
      <c r="C530">
        <v>40</v>
      </c>
      <c r="D530">
        <v>0</v>
      </c>
      <c r="E530">
        <v>0</v>
      </c>
      <c r="F530" t="s">
        <v>13</v>
      </c>
      <c r="G530" t="s">
        <v>14</v>
      </c>
      <c r="H530" t="s">
        <v>21</v>
      </c>
      <c r="I530" t="s">
        <v>4261</v>
      </c>
      <c r="J530" t="s">
        <v>23</v>
      </c>
      <c r="K530" t="s">
        <v>29</v>
      </c>
      <c r="L530">
        <v>0</v>
      </c>
    </row>
    <row r="531" spans="1:12" x14ac:dyDescent="0.25">
      <c r="A531">
        <v>7297</v>
      </c>
      <c r="B531" t="s">
        <v>12</v>
      </c>
      <c r="C531">
        <v>4</v>
      </c>
      <c r="D531">
        <v>0</v>
      </c>
      <c r="E531">
        <v>0</v>
      </c>
      <c r="F531" t="s">
        <v>34</v>
      </c>
      <c r="G531" t="s">
        <v>275</v>
      </c>
      <c r="H531" t="s">
        <v>21</v>
      </c>
      <c r="I531" t="s">
        <v>1755</v>
      </c>
      <c r="J531" t="s">
        <v>1756</v>
      </c>
      <c r="K531" t="s">
        <v>38</v>
      </c>
      <c r="L531">
        <v>0</v>
      </c>
    </row>
    <row r="532" spans="1:12" x14ac:dyDescent="0.25">
      <c r="A532">
        <v>7298</v>
      </c>
      <c r="B532" t="s">
        <v>19</v>
      </c>
      <c r="C532">
        <v>56</v>
      </c>
      <c r="D532">
        <v>0</v>
      </c>
      <c r="E532">
        <v>0</v>
      </c>
      <c r="F532" t="s">
        <v>13</v>
      </c>
      <c r="G532" t="s">
        <v>20</v>
      </c>
      <c r="H532" t="s">
        <v>21</v>
      </c>
      <c r="I532" t="s">
        <v>2289</v>
      </c>
      <c r="J532" t="s">
        <v>318</v>
      </c>
      <c r="K532" t="s">
        <v>24</v>
      </c>
      <c r="L532">
        <v>0</v>
      </c>
    </row>
    <row r="533" spans="1:12" x14ac:dyDescent="0.25">
      <c r="A533">
        <v>7344</v>
      </c>
      <c r="B533" t="s">
        <v>12</v>
      </c>
      <c r="C533">
        <v>38</v>
      </c>
      <c r="D533">
        <v>0</v>
      </c>
      <c r="E533">
        <v>0</v>
      </c>
      <c r="F533" t="s">
        <v>13</v>
      </c>
      <c r="G533" t="s">
        <v>43</v>
      </c>
      <c r="H533" t="s">
        <v>21</v>
      </c>
      <c r="I533" t="s">
        <v>2052</v>
      </c>
      <c r="J533" t="s">
        <v>382</v>
      </c>
      <c r="K533" t="s">
        <v>24</v>
      </c>
      <c r="L533">
        <v>0</v>
      </c>
    </row>
    <row r="534" spans="1:12" x14ac:dyDescent="0.25">
      <c r="A534">
        <v>7351</v>
      </c>
      <c r="B534" t="s">
        <v>12</v>
      </c>
      <c r="C534">
        <v>13</v>
      </c>
      <c r="D534">
        <v>0</v>
      </c>
      <c r="E534">
        <v>0</v>
      </c>
      <c r="F534" t="s">
        <v>34</v>
      </c>
      <c r="G534" t="s">
        <v>14</v>
      </c>
      <c r="H534" t="s">
        <v>15</v>
      </c>
      <c r="I534" t="s">
        <v>665</v>
      </c>
      <c r="J534" t="s">
        <v>610</v>
      </c>
      <c r="K534" t="s">
        <v>24</v>
      </c>
      <c r="L534">
        <v>0</v>
      </c>
    </row>
    <row r="535" spans="1:12" x14ac:dyDescent="0.25">
      <c r="A535">
        <v>7356</v>
      </c>
      <c r="B535" t="s">
        <v>12</v>
      </c>
      <c r="C535">
        <v>75</v>
      </c>
      <c r="D535">
        <v>0</v>
      </c>
      <c r="E535">
        <v>0</v>
      </c>
      <c r="F535" t="s">
        <v>13</v>
      </c>
      <c r="G535" t="s">
        <v>14</v>
      </c>
      <c r="H535" t="s">
        <v>15</v>
      </c>
      <c r="I535" t="s">
        <v>133</v>
      </c>
      <c r="J535" t="s">
        <v>23</v>
      </c>
      <c r="K535" t="s">
        <v>38</v>
      </c>
      <c r="L535">
        <v>1</v>
      </c>
    </row>
    <row r="536" spans="1:12" x14ac:dyDescent="0.25">
      <c r="A536">
        <v>7371</v>
      </c>
      <c r="B536" t="s">
        <v>19</v>
      </c>
      <c r="C536">
        <v>80</v>
      </c>
      <c r="D536">
        <v>1</v>
      </c>
      <c r="E536">
        <v>0</v>
      </c>
      <c r="F536" t="s">
        <v>13</v>
      </c>
      <c r="G536" t="s">
        <v>20</v>
      </c>
      <c r="H536" t="s">
        <v>21</v>
      </c>
      <c r="I536" t="s">
        <v>140</v>
      </c>
      <c r="J536" t="s">
        <v>141</v>
      </c>
      <c r="K536" t="s">
        <v>24</v>
      </c>
      <c r="L536">
        <v>1</v>
      </c>
    </row>
    <row r="537" spans="1:12" x14ac:dyDescent="0.25">
      <c r="A537">
        <v>7384</v>
      </c>
      <c r="B537" t="s">
        <v>12</v>
      </c>
      <c r="C537">
        <v>55</v>
      </c>
      <c r="D537">
        <v>0</v>
      </c>
      <c r="E537">
        <v>0</v>
      </c>
      <c r="F537" t="s">
        <v>34</v>
      </c>
      <c r="G537" t="s">
        <v>20</v>
      </c>
      <c r="H537" t="s">
        <v>21</v>
      </c>
      <c r="I537" t="s">
        <v>2236</v>
      </c>
      <c r="J537">
        <v>38</v>
      </c>
      <c r="K537" t="s">
        <v>38</v>
      </c>
      <c r="L537">
        <v>0</v>
      </c>
    </row>
    <row r="538" spans="1:12" x14ac:dyDescent="0.25">
      <c r="A538">
        <v>7387</v>
      </c>
      <c r="B538" t="s">
        <v>19</v>
      </c>
      <c r="C538">
        <v>59</v>
      </c>
      <c r="D538">
        <v>1</v>
      </c>
      <c r="E538">
        <v>0</v>
      </c>
      <c r="F538" t="s">
        <v>13</v>
      </c>
      <c r="G538" t="s">
        <v>14</v>
      </c>
      <c r="H538" t="s">
        <v>21</v>
      </c>
      <c r="I538" t="s">
        <v>866</v>
      </c>
      <c r="J538" t="s">
        <v>40</v>
      </c>
      <c r="K538" t="s">
        <v>24</v>
      </c>
      <c r="L538">
        <v>0</v>
      </c>
    </row>
    <row r="539" spans="1:12" x14ac:dyDescent="0.25">
      <c r="A539">
        <v>7394</v>
      </c>
      <c r="B539" t="s">
        <v>19</v>
      </c>
      <c r="C539">
        <v>57</v>
      </c>
      <c r="D539">
        <v>1</v>
      </c>
      <c r="E539">
        <v>0</v>
      </c>
      <c r="F539" t="s">
        <v>34</v>
      </c>
      <c r="G539" t="s">
        <v>14</v>
      </c>
      <c r="H539" t="s">
        <v>21</v>
      </c>
      <c r="I539" t="s">
        <v>2202</v>
      </c>
      <c r="J539" t="s">
        <v>74</v>
      </c>
      <c r="K539" t="s">
        <v>24</v>
      </c>
      <c r="L539">
        <v>0</v>
      </c>
    </row>
    <row r="540" spans="1:12" x14ac:dyDescent="0.25">
      <c r="A540">
        <v>7403</v>
      </c>
      <c r="B540" t="s">
        <v>19</v>
      </c>
      <c r="C540">
        <v>51</v>
      </c>
      <c r="D540">
        <v>0</v>
      </c>
      <c r="E540">
        <v>0</v>
      </c>
      <c r="F540" t="s">
        <v>13</v>
      </c>
      <c r="G540" t="s">
        <v>14</v>
      </c>
      <c r="H540" t="s">
        <v>15</v>
      </c>
      <c r="I540" t="s">
        <v>2080</v>
      </c>
      <c r="J540" t="s">
        <v>485</v>
      </c>
      <c r="K540" t="s">
        <v>38</v>
      </c>
      <c r="L540">
        <v>0</v>
      </c>
    </row>
    <row r="541" spans="1:12" x14ac:dyDescent="0.25">
      <c r="A541">
        <v>7411</v>
      </c>
      <c r="B541" t="s">
        <v>12</v>
      </c>
      <c r="C541">
        <v>82</v>
      </c>
      <c r="D541">
        <v>0</v>
      </c>
      <c r="E541">
        <v>0</v>
      </c>
      <c r="F541" t="s">
        <v>13</v>
      </c>
      <c r="G541" t="s">
        <v>14</v>
      </c>
      <c r="H541" t="s">
        <v>15</v>
      </c>
      <c r="I541" t="s">
        <v>2490</v>
      </c>
      <c r="J541" t="s">
        <v>1514</v>
      </c>
      <c r="K541" t="s">
        <v>18</v>
      </c>
      <c r="L541">
        <v>0</v>
      </c>
    </row>
    <row r="542" spans="1:12" x14ac:dyDescent="0.25">
      <c r="A542">
        <v>7446</v>
      </c>
      <c r="B542" t="s">
        <v>12</v>
      </c>
      <c r="C542">
        <v>44</v>
      </c>
      <c r="D542">
        <v>0</v>
      </c>
      <c r="E542">
        <v>0</v>
      </c>
      <c r="F542" t="s">
        <v>13</v>
      </c>
      <c r="G542" t="s">
        <v>14</v>
      </c>
      <c r="H542" t="s">
        <v>15</v>
      </c>
      <c r="I542" t="s">
        <v>590</v>
      </c>
      <c r="J542" t="s">
        <v>440</v>
      </c>
      <c r="K542" t="s">
        <v>24</v>
      </c>
      <c r="L542">
        <v>0</v>
      </c>
    </row>
    <row r="543" spans="1:12" x14ac:dyDescent="0.25">
      <c r="A543">
        <v>7453</v>
      </c>
      <c r="B543" t="s">
        <v>19</v>
      </c>
      <c r="C543">
        <v>44</v>
      </c>
      <c r="D543">
        <v>0</v>
      </c>
      <c r="E543">
        <v>0</v>
      </c>
      <c r="F543" t="s">
        <v>13</v>
      </c>
      <c r="G543" t="s">
        <v>14</v>
      </c>
      <c r="H543" t="s">
        <v>15</v>
      </c>
      <c r="I543" t="s">
        <v>3283</v>
      </c>
      <c r="J543" t="s">
        <v>382</v>
      </c>
      <c r="K543" t="s">
        <v>29</v>
      </c>
      <c r="L543">
        <v>0</v>
      </c>
    </row>
    <row r="544" spans="1:12" x14ac:dyDescent="0.25">
      <c r="A544">
        <v>7476</v>
      </c>
      <c r="B544" t="s">
        <v>12</v>
      </c>
      <c r="C544">
        <v>32</v>
      </c>
      <c r="D544">
        <v>0</v>
      </c>
      <c r="E544">
        <v>0</v>
      </c>
      <c r="F544" t="s">
        <v>34</v>
      </c>
      <c r="G544" t="s">
        <v>43</v>
      </c>
      <c r="H544" t="s">
        <v>21</v>
      </c>
      <c r="I544" t="s">
        <v>1792</v>
      </c>
      <c r="J544" t="s">
        <v>132</v>
      </c>
      <c r="K544" t="s">
        <v>24</v>
      </c>
      <c r="L544">
        <v>0</v>
      </c>
    </row>
    <row r="545" spans="1:12" x14ac:dyDescent="0.25">
      <c r="A545">
        <v>7516</v>
      </c>
      <c r="B545" t="s">
        <v>12</v>
      </c>
      <c r="C545">
        <v>53</v>
      </c>
      <c r="D545">
        <v>0</v>
      </c>
      <c r="E545">
        <v>0</v>
      </c>
      <c r="F545" t="s">
        <v>13</v>
      </c>
      <c r="G545" t="s">
        <v>20</v>
      </c>
      <c r="H545" t="s">
        <v>15</v>
      </c>
      <c r="I545" t="s">
        <v>1465</v>
      </c>
      <c r="J545" t="s">
        <v>97</v>
      </c>
      <c r="K545" t="s">
        <v>24</v>
      </c>
      <c r="L545">
        <v>0</v>
      </c>
    </row>
    <row r="546" spans="1:12" x14ac:dyDescent="0.25">
      <c r="A546">
        <v>7524</v>
      </c>
      <c r="B546" t="s">
        <v>19</v>
      </c>
      <c r="C546">
        <v>69</v>
      </c>
      <c r="D546">
        <v>0</v>
      </c>
      <c r="E546">
        <v>1</v>
      </c>
      <c r="F546" t="s">
        <v>13</v>
      </c>
      <c r="G546" t="s">
        <v>14</v>
      </c>
      <c r="H546" t="s">
        <v>15</v>
      </c>
      <c r="I546" t="s">
        <v>3614</v>
      </c>
      <c r="J546" t="s">
        <v>23</v>
      </c>
      <c r="K546" t="s">
        <v>24</v>
      </c>
      <c r="L546">
        <v>0</v>
      </c>
    </row>
    <row r="547" spans="1:12" x14ac:dyDescent="0.25">
      <c r="A547">
        <v>7529</v>
      </c>
      <c r="B547" t="s">
        <v>12</v>
      </c>
      <c r="C547">
        <v>67</v>
      </c>
      <c r="D547">
        <v>0</v>
      </c>
      <c r="E547">
        <v>0</v>
      </c>
      <c r="F547" t="s">
        <v>13</v>
      </c>
      <c r="G547" t="s">
        <v>14</v>
      </c>
      <c r="H547" t="s">
        <v>21</v>
      </c>
      <c r="I547" t="s">
        <v>2620</v>
      </c>
      <c r="J547" t="s">
        <v>296</v>
      </c>
      <c r="K547" t="s">
        <v>18</v>
      </c>
      <c r="L547">
        <v>0</v>
      </c>
    </row>
    <row r="548" spans="1:12" x14ac:dyDescent="0.25">
      <c r="A548">
        <v>7538</v>
      </c>
      <c r="B548" t="s">
        <v>19</v>
      </c>
      <c r="C548">
        <v>55</v>
      </c>
      <c r="D548">
        <v>0</v>
      </c>
      <c r="E548">
        <v>0</v>
      </c>
      <c r="F548" t="s">
        <v>13</v>
      </c>
      <c r="G548" t="s">
        <v>20</v>
      </c>
      <c r="H548" t="s">
        <v>21</v>
      </c>
      <c r="I548" t="s">
        <v>1601</v>
      </c>
      <c r="J548" t="s">
        <v>310</v>
      </c>
      <c r="K548" t="s">
        <v>29</v>
      </c>
      <c r="L548">
        <v>0</v>
      </c>
    </row>
    <row r="549" spans="1:12" x14ac:dyDescent="0.25">
      <c r="A549">
        <v>7547</v>
      </c>
      <c r="B549" t="s">
        <v>12</v>
      </c>
      <c r="C549">
        <v>74</v>
      </c>
      <c r="D549">
        <v>0</v>
      </c>
      <c r="E549">
        <v>0</v>
      </c>
      <c r="F549" t="s">
        <v>13</v>
      </c>
      <c r="G549" t="s">
        <v>14</v>
      </c>
      <c r="H549" t="s">
        <v>15</v>
      </c>
      <c r="I549" t="s">
        <v>213</v>
      </c>
      <c r="J549" t="s">
        <v>214</v>
      </c>
      <c r="K549" t="s">
        <v>29</v>
      </c>
      <c r="L549">
        <v>1</v>
      </c>
    </row>
    <row r="550" spans="1:12" x14ac:dyDescent="0.25">
      <c r="A550">
        <v>7550</v>
      </c>
      <c r="B550" t="s">
        <v>19</v>
      </c>
      <c r="C550">
        <v>51</v>
      </c>
      <c r="D550">
        <v>0</v>
      </c>
      <c r="E550">
        <v>0</v>
      </c>
      <c r="F550" t="s">
        <v>13</v>
      </c>
      <c r="G550" t="s">
        <v>14</v>
      </c>
      <c r="H550" t="s">
        <v>21</v>
      </c>
      <c r="I550" t="s">
        <v>1747</v>
      </c>
      <c r="J550" t="s">
        <v>440</v>
      </c>
      <c r="K550" t="s">
        <v>38</v>
      </c>
      <c r="L550">
        <v>0</v>
      </c>
    </row>
    <row r="551" spans="1:12" x14ac:dyDescent="0.25">
      <c r="A551">
        <v>7564</v>
      </c>
      <c r="B551" t="s">
        <v>12</v>
      </c>
      <c r="C551">
        <v>70</v>
      </c>
      <c r="D551">
        <v>0</v>
      </c>
      <c r="E551">
        <v>0</v>
      </c>
      <c r="F551" t="s">
        <v>13</v>
      </c>
      <c r="G551" t="s">
        <v>14</v>
      </c>
      <c r="H551" t="s">
        <v>21</v>
      </c>
      <c r="I551" t="s">
        <v>3033</v>
      </c>
      <c r="J551" t="s">
        <v>1201</v>
      </c>
      <c r="K551" t="s">
        <v>18</v>
      </c>
      <c r="L551">
        <v>0</v>
      </c>
    </row>
    <row r="552" spans="1:12" x14ac:dyDescent="0.25">
      <c r="A552">
        <v>7577</v>
      </c>
      <c r="B552" t="s">
        <v>12</v>
      </c>
      <c r="C552">
        <v>13</v>
      </c>
      <c r="D552">
        <v>0</v>
      </c>
      <c r="E552">
        <v>0</v>
      </c>
      <c r="F552" t="s">
        <v>34</v>
      </c>
      <c r="G552" t="s">
        <v>275</v>
      </c>
      <c r="H552" t="s">
        <v>15</v>
      </c>
      <c r="I552" t="s">
        <v>2996</v>
      </c>
      <c r="J552" t="s">
        <v>138</v>
      </c>
      <c r="K552" t="s">
        <v>38</v>
      </c>
      <c r="L552">
        <v>0</v>
      </c>
    </row>
    <row r="553" spans="1:12" x14ac:dyDescent="0.25">
      <c r="A553">
        <v>7581</v>
      </c>
      <c r="B553" t="s">
        <v>12</v>
      </c>
      <c r="C553">
        <v>4</v>
      </c>
      <c r="D553">
        <v>0</v>
      </c>
      <c r="E553">
        <v>0</v>
      </c>
      <c r="F553" t="s">
        <v>34</v>
      </c>
      <c r="G553" t="s">
        <v>275</v>
      </c>
      <c r="H553" t="s">
        <v>15</v>
      </c>
      <c r="I553" t="s">
        <v>4110</v>
      </c>
      <c r="J553" t="s">
        <v>515</v>
      </c>
      <c r="K553" t="s">
        <v>38</v>
      </c>
      <c r="L553">
        <v>0</v>
      </c>
    </row>
    <row r="554" spans="1:12" x14ac:dyDescent="0.25">
      <c r="A554">
        <v>7586</v>
      </c>
      <c r="B554" t="s">
        <v>12</v>
      </c>
      <c r="C554">
        <v>24</v>
      </c>
      <c r="D554">
        <v>0</v>
      </c>
      <c r="E554">
        <v>0</v>
      </c>
      <c r="F554" t="s">
        <v>34</v>
      </c>
      <c r="G554" t="s">
        <v>20</v>
      </c>
      <c r="H554" t="s">
        <v>21</v>
      </c>
      <c r="I554" t="s">
        <v>1710</v>
      </c>
      <c r="J554" t="s">
        <v>363</v>
      </c>
      <c r="K554" t="s">
        <v>18</v>
      </c>
      <c r="L554">
        <v>0</v>
      </c>
    </row>
    <row r="555" spans="1:12" x14ac:dyDescent="0.25">
      <c r="A555">
        <v>7621</v>
      </c>
      <c r="B555" t="s">
        <v>19</v>
      </c>
      <c r="C555">
        <v>31</v>
      </c>
      <c r="D555">
        <v>0</v>
      </c>
      <c r="E555">
        <v>0</v>
      </c>
      <c r="F555" t="s">
        <v>13</v>
      </c>
      <c r="G555" t="s">
        <v>14</v>
      </c>
      <c r="H555" t="s">
        <v>21</v>
      </c>
      <c r="I555" t="s">
        <v>753</v>
      </c>
      <c r="J555" t="s">
        <v>754</v>
      </c>
      <c r="K555" t="s">
        <v>38</v>
      </c>
      <c r="L555">
        <v>0</v>
      </c>
    </row>
    <row r="556" spans="1:12" x14ac:dyDescent="0.25">
      <c r="A556">
        <v>7638</v>
      </c>
      <c r="B556" t="s">
        <v>19</v>
      </c>
      <c r="C556">
        <v>51</v>
      </c>
      <c r="D556">
        <v>0</v>
      </c>
      <c r="E556">
        <v>0</v>
      </c>
      <c r="F556" t="s">
        <v>13</v>
      </c>
      <c r="G556" t="s">
        <v>14</v>
      </c>
      <c r="H556" t="s">
        <v>15</v>
      </c>
      <c r="I556" t="s">
        <v>3574</v>
      </c>
      <c r="J556" t="s">
        <v>452</v>
      </c>
      <c r="K556" t="s">
        <v>18</v>
      </c>
      <c r="L556">
        <v>0</v>
      </c>
    </row>
    <row r="557" spans="1:12" x14ac:dyDescent="0.25">
      <c r="A557">
        <v>7653</v>
      </c>
      <c r="B557" t="s">
        <v>19</v>
      </c>
      <c r="C557">
        <v>33</v>
      </c>
      <c r="D557">
        <v>0</v>
      </c>
      <c r="E557">
        <v>0</v>
      </c>
      <c r="F557" t="s">
        <v>34</v>
      </c>
      <c r="G557" t="s">
        <v>14</v>
      </c>
      <c r="H557" t="s">
        <v>15</v>
      </c>
      <c r="I557" t="s">
        <v>2620</v>
      </c>
      <c r="J557" t="s">
        <v>102</v>
      </c>
      <c r="K557" t="s">
        <v>38</v>
      </c>
      <c r="L557">
        <v>0</v>
      </c>
    </row>
    <row r="558" spans="1:12" x14ac:dyDescent="0.25">
      <c r="A558">
        <v>7658</v>
      </c>
      <c r="B558" t="s">
        <v>12</v>
      </c>
      <c r="C558">
        <v>66</v>
      </c>
      <c r="D558">
        <v>0</v>
      </c>
      <c r="E558">
        <v>0</v>
      </c>
      <c r="F558" t="s">
        <v>13</v>
      </c>
      <c r="G558" t="s">
        <v>43</v>
      </c>
      <c r="H558" t="s">
        <v>21</v>
      </c>
      <c r="I558" t="s">
        <v>2517</v>
      </c>
      <c r="J558" t="s">
        <v>83</v>
      </c>
      <c r="K558" t="s">
        <v>18</v>
      </c>
      <c r="L558">
        <v>0</v>
      </c>
    </row>
    <row r="559" spans="1:12" x14ac:dyDescent="0.25">
      <c r="A559">
        <v>7663</v>
      </c>
      <c r="B559" t="s">
        <v>12</v>
      </c>
      <c r="C559">
        <v>20</v>
      </c>
      <c r="D559">
        <v>0</v>
      </c>
      <c r="E559">
        <v>0</v>
      </c>
      <c r="F559" t="s">
        <v>34</v>
      </c>
      <c r="G559" t="s">
        <v>43</v>
      </c>
      <c r="H559" t="s">
        <v>21</v>
      </c>
      <c r="I559" t="s">
        <v>1058</v>
      </c>
      <c r="J559" t="s">
        <v>310</v>
      </c>
      <c r="K559" t="s">
        <v>18</v>
      </c>
      <c r="L559">
        <v>0</v>
      </c>
    </row>
    <row r="560" spans="1:12" x14ac:dyDescent="0.25">
      <c r="A560">
        <v>7665</v>
      </c>
      <c r="B560" t="s">
        <v>19</v>
      </c>
      <c r="C560">
        <v>73</v>
      </c>
      <c r="D560">
        <v>0</v>
      </c>
      <c r="E560">
        <v>0</v>
      </c>
      <c r="F560" t="s">
        <v>13</v>
      </c>
      <c r="G560" t="s">
        <v>14</v>
      </c>
      <c r="H560" t="s">
        <v>21</v>
      </c>
      <c r="I560" t="s">
        <v>2752</v>
      </c>
      <c r="J560" t="s">
        <v>52</v>
      </c>
      <c r="K560" t="s">
        <v>38</v>
      </c>
      <c r="L560">
        <v>0</v>
      </c>
    </row>
    <row r="561" spans="1:12" x14ac:dyDescent="0.25">
      <c r="A561">
        <v>7683</v>
      </c>
      <c r="B561" t="s">
        <v>12</v>
      </c>
      <c r="C561">
        <v>49</v>
      </c>
      <c r="D561">
        <v>0</v>
      </c>
      <c r="E561">
        <v>0</v>
      </c>
      <c r="F561" t="s">
        <v>13</v>
      </c>
      <c r="G561" t="s">
        <v>20</v>
      </c>
      <c r="H561" t="s">
        <v>21</v>
      </c>
      <c r="I561" t="s">
        <v>2362</v>
      </c>
      <c r="J561" t="s">
        <v>886</v>
      </c>
      <c r="K561" t="s">
        <v>29</v>
      </c>
      <c r="L561">
        <v>0</v>
      </c>
    </row>
    <row r="562" spans="1:12" x14ac:dyDescent="0.25">
      <c r="A562">
        <v>7696</v>
      </c>
      <c r="B562" t="s">
        <v>19</v>
      </c>
      <c r="C562">
        <v>66</v>
      </c>
      <c r="D562">
        <v>0</v>
      </c>
      <c r="E562">
        <v>0</v>
      </c>
      <c r="F562" t="s">
        <v>34</v>
      </c>
      <c r="G562" t="s">
        <v>14</v>
      </c>
      <c r="H562" t="s">
        <v>15</v>
      </c>
      <c r="I562" t="s">
        <v>717</v>
      </c>
      <c r="J562" t="s">
        <v>95</v>
      </c>
      <c r="K562" t="s">
        <v>29</v>
      </c>
      <c r="L562">
        <v>0</v>
      </c>
    </row>
    <row r="563" spans="1:12" x14ac:dyDescent="0.25">
      <c r="A563">
        <v>7700</v>
      </c>
      <c r="B563" t="s">
        <v>19</v>
      </c>
      <c r="C563">
        <v>52</v>
      </c>
      <c r="D563">
        <v>0</v>
      </c>
      <c r="E563">
        <v>0</v>
      </c>
      <c r="F563" t="s">
        <v>13</v>
      </c>
      <c r="G563" t="s">
        <v>14</v>
      </c>
      <c r="H563" t="s">
        <v>15</v>
      </c>
      <c r="I563" t="s">
        <v>3042</v>
      </c>
      <c r="J563" t="s">
        <v>61</v>
      </c>
      <c r="K563" t="s">
        <v>24</v>
      </c>
      <c r="L563">
        <v>0</v>
      </c>
    </row>
    <row r="564" spans="1:12" x14ac:dyDescent="0.25">
      <c r="A564">
        <v>7725</v>
      </c>
      <c r="B564" t="s">
        <v>12</v>
      </c>
      <c r="C564">
        <v>54</v>
      </c>
      <c r="D564">
        <v>0</v>
      </c>
      <c r="E564">
        <v>0</v>
      </c>
      <c r="F564" t="s">
        <v>13</v>
      </c>
      <c r="G564" t="s">
        <v>14</v>
      </c>
      <c r="H564" t="s">
        <v>15</v>
      </c>
      <c r="I564" t="s">
        <v>1655</v>
      </c>
      <c r="J564" t="s">
        <v>550</v>
      </c>
      <c r="K564" t="s">
        <v>18</v>
      </c>
      <c r="L564">
        <v>0</v>
      </c>
    </row>
    <row r="565" spans="1:12" x14ac:dyDescent="0.25">
      <c r="A565">
        <v>7730</v>
      </c>
      <c r="B565" t="s">
        <v>12</v>
      </c>
      <c r="C565">
        <v>31</v>
      </c>
      <c r="D565">
        <v>0</v>
      </c>
      <c r="E565">
        <v>0</v>
      </c>
      <c r="F565" t="s">
        <v>34</v>
      </c>
      <c r="G565" t="s">
        <v>14</v>
      </c>
      <c r="H565" t="s">
        <v>21</v>
      </c>
      <c r="I565" t="s">
        <v>3052</v>
      </c>
      <c r="J565" t="s">
        <v>512</v>
      </c>
      <c r="K565" t="s">
        <v>29</v>
      </c>
      <c r="L565">
        <v>0</v>
      </c>
    </row>
    <row r="566" spans="1:12" x14ac:dyDescent="0.25">
      <c r="A566">
        <v>7745</v>
      </c>
      <c r="B566" t="s">
        <v>19</v>
      </c>
      <c r="C566">
        <v>35</v>
      </c>
      <c r="D566">
        <v>0</v>
      </c>
      <c r="E566">
        <v>0</v>
      </c>
      <c r="F566" t="s">
        <v>13</v>
      </c>
      <c r="G566" t="s">
        <v>14</v>
      </c>
      <c r="H566" t="s">
        <v>15</v>
      </c>
      <c r="I566" t="s">
        <v>927</v>
      </c>
      <c r="J566" t="s">
        <v>459</v>
      </c>
      <c r="K566" t="s">
        <v>18</v>
      </c>
      <c r="L566">
        <v>0</v>
      </c>
    </row>
    <row r="567" spans="1:12" x14ac:dyDescent="0.25">
      <c r="A567">
        <v>7754</v>
      </c>
      <c r="B567" t="s">
        <v>19</v>
      </c>
      <c r="C567">
        <v>72</v>
      </c>
      <c r="D567">
        <v>0</v>
      </c>
      <c r="E567">
        <v>0</v>
      </c>
      <c r="F567" t="s">
        <v>13</v>
      </c>
      <c r="G567" t="s">
        <v>20</v>
      </c>
      <c r="H567" t="s">
        <v>21</v>
      </c>
      <c r="I567" t="s">
        <v>2959</v>
      </c>
      <c r="J567" t="s">
        <v>712</v>
      </c>
      <c r="K567" t="s">
        <v>18</v>
      </c>
      <c r="L567">
        <v>0</v>
      </c>
    </row>
    <row r="568" spans="1:12" x14ac:dyDescent="0.25">
      <c r="A568">
        <v>7780</v>
      </c>
      <c r="B568" t="s">
        <v>12</v>
      </c>
      <c r="C568">
        <v>51</v>
      </c>
      <c r="D568">
        <v>0</v>
      </c>
      <c r="E568">
        <v>0</v>
      </c>
      <c r="F568" t="s">
        <v>13</v>
      </c>
      <c r="G568" t="s">
        <v>20</v>
      </c>
      <c r="H568" t="s">
        <v>15</v>
      </c>
      <c r="I568" t="s">
        <v>3273</v>
      </c>
      <c r="J568" t="s">
        <v>342</v>
      </c>
      <c r="K568" t="s">
        <v>24</v>
      </c>
      <c r="L568">
        <v>0</v>
      </c>
    </row>
    <row r="569" spans="1:12" x14ac:dyDescent="0.25">
      <c r="A569">
        <v>7789</v>
      </c>
      <c r="B569" t="s">
        <v>19</v>
      </c>
      <c r="C569">
        <v>31</v>
      </c>
      <c r="D569">
        <v>0</v>
      </c>
      <c r="E569">
        <v>0</v>
      </c>
      <c r="F569" t="s">
        <v>13</v>
      </c>
      <c r="G569" t="s">
        <v>14</v>
      </c>
      <c r="H569" t="s">
        <v>15</v>
      </c>
      <c r="I569" t="s">
        <v>4240</v>
      </c>
      <c r="J569" t="s">
        <v>305</v>
      </c>
      <c r="K569" t="s">
        <v>24</v>
      </c>
      <c r="L569">
        <v>0</v>
      </c>
    </row>
    <row r="570" spans="1:12" x14ac:dyDescent="0.25">
      <c r="A570">
        <v>7799</v>
      </c>
      <c r="B570" t="s">
        <v>19</v>
      </c>
      <c r="C570">
        <v>79</v>
      </c>
      <c r="D570">
        <v>0</v>
      </c>
      <c r="E570">
        <v>0</v>
      </c>
      <c r="F570" t="s">
        <v>34</v>
      </c>
      <c r="G570" t="s">
        <v>20</v>
      </c>
      <c r="H570" t="s">
        <v>15</v>
      </c>
      <c r="I570" t="s">
        <v>406</v>
      </c>
      <c r="J570">
        <v>33</v>
      </c>
      <c r="K570" t="s">
        <v>24</v>
      </c>
      <c r="L570">
        <v>0</v>
      </c>
    </row>
    <row r="571" spans="1:12" x14ac:dyDescent="0.25">
      <c r="A571">
        <v>7806</v>
      </c>
      <c r="B571" t="s">
        <v>19</v>
      </c>
      <c r="C571">
        <v>42</v>
      </c>
      <c r="D571">
        <v>0</v>
      </c>
      <c r="E571">
        <v>0</v>
      </c>
      <c r="F571" t="s">
        <v>13</v>
      </c>
      <c r="G571" t="s">
        <v>14</v>
      </c>
      <c r="H571" t="s">
        <v>15</v>
      </c>
      <c r="I571" t="s">
        <v>1609</v>
      </c>
      <c r="J571" t="s">
        <v>1298</v>
      </c>
      <c r="K571" t="s">
        <v>29</v>
      </c>
      <c r="L571">
        <v>0</v>
      </c>
    </row>
    <row r="572" spans="1:12" x14ac:dyDescent="0.25">
      <c r="A572">
        <v>7828</v>
      </c>
      <c r="B572" t="s">
        <v>12</v>
      </c>
      <c r="C572">
        <v>59</v>
      </c>
      <c r="D572">
        <v>1</v>
      </c>
      <c r="E572">
        <v>0</v>
      </c>
      <c r="F572" t="s">
        <v>13</v>
      </c>
      <c r="G572" t="s">
        <v>20</v>
      </c>
      <c r="H572" t="s">
        <v>15</v>
      </c>
      <c r="I572" t="s">
        <v>2701</v>
      </c>
      <c r="J572" t="s">
        <v>28</v>
      </c>
      <c r="K572" t="s">
        <v>29</v>
      </c>
      <c r="L572">
        <v>0</v>
      </c>
    </row>
    <row r="573" spans="1:12" x14ac:dyDescent="0.25">
      <c r="A573">
        <v>7841</v>
      </c>
      <c r="B573" t="s">
        <v>19</v>
      </c>
      <c r="C573">
        <v>50</v>
      </c>
      <c r="D573">
        <v>0</v>
      </c>
      <c r="E573">
        <v>0</v>
      </c>
      <c r="F573" t="s">
        <v>13</v>
      </c>
      <c r="G573" t="s">
        <v>14</v>
      </c>
      <c r="H573" t="s">
        <v>15</v>
      </c>
      <c r="I573" t="s">
        <v>1375</v>
      </c>
      <c r="J573" t="s">
        <v>61</v>
      </c>
      <c r="K573" t="s">
        <v>24</v>
      </c>
      <c r="L573">
        <v>0</v>
      </c>
    </row>
    <row r="574" spans="1:12" x14ac:dyDescent="0.25">
      <c r="A574">
        <v>7859</v>
      </c>
      <c r="B574" t="s">
        <v>12</v>
      </c>
      <c r="C574">
        <v>34</v>
      </c>
      <c r="D574">
        <v>0</v>
      </c>
      <c r="E574">
        <v>0</v>
      </c>
      <c r="F574" t="s">
        <v>13</v>
      </c>
      <c r="G574" t="s">
        <v>14</v>
      </c>
      <c r="H574" t="s">
        <v>15</v>
      </c>
      <c r="I574" t="s">
        <v>2810</v>
      </c>
      <c r="J574" t="s">
        <v>23</v>
      </c>
      <c r="K574" t="s">
        <v>29</v>
      </c>
      <c r="L574">
        <v>0</v>
      </c>
    </row>
    <row r="575" spans="1:12" x14ac:dyDescent="0.25">
      <c r="A575">
        <v>7868</v>
      </c>
      <c r="B575" t="s">
        <v>12</v>
      </c>
      <c r="C575">
        <v>13</v>
      </c>
      <c r="D575">
        <v>0</v>
      </c>
      <c r="E575">
        <v>0</v>
      </c>
      <c r="F575" t="s">
        <v>34</v>
      </c>
      <c r="G575" t="s">
        <v>275</v>
      </c>
      <c r="H575" t="s">
        <v>21</v>
      </c>
      <c r="I575" t="s">
        <v>2248</v>
      </c>
      <c r="J575" t="s">
        <v>1025</v>
      </c>
      <c r="K575" t="s">
        <v>24</v>
      </c>
      <c r="L575">
        <v>0</v>
      </c>
    </row>
    <row r="576" spans="1:12" x14ac:dyDescent="0.25">
      <c r="A576">
        <v>7871</v>
      </c>
      <c r="B576" t="s">
        <v>19</v>
      </c>
      <c r="C576">
        <v>40</v>
      </c>
      <c r="D576">
        <v>0</v>
      </c>
      <c r="E576">
        <v>0</v>
      </c>
      <c r="F576" t="s">
        <v>13</v>
      </c>
      <c r="G576" t="s">
        <v>14</v>
      </c>
      <c r="H576" t="s">
        <v>15</v>
      </c>
      <c r="I576" t="s">
        <v>540</v>
      </c>
      <c r="J576" t="s">
        <v>318</v>
      </c>
      <c r="K576" t="s">
        <v>29</v>
      </c>
      <c r="L576">
        <v>0</v>
      </c>
    </row>
    <row r="577" spans="1:12" x14ac:dyDescent="0.25">
      <c r="A577">
        <v>7885</v>
      </c>
      <c r="B577" t="s">
        <v>19</v>
      </c>
      <c r="C577">
        <v>23</v>
      </c>
      <c r="D577">
        <v>0</v>
      </c>
      <c r="E577">
        <v>0</v>
      </c>
      <c r="F577" t="s">
        <v>34</v>
      </c>
      <c r="G577" t="s">
        <v>14</v>
      </c>
      <c r="H577" t="s">
        <v>21</v>
      </c>
      <c r="I577" t="s">
        <v>2019</v>
      </c>
      <c r="J577" t="s">
        <v>579</v>
      </c>
      <c r="K577" t="s">
        <v>38</v>
      </c>
      <c r="L577">
        <v>0</v>
      </c>
    </row>
    <row r="578" spans="1:12" x14ac:dyDescent="0.25">
      <c r="A578">
        <v>7892</v>
      </c>
      <c r="B578" t="s">
        <v>12</v>
      </c>
      <c r="C578">
        <v>78</v>
      </c>
      <c r="D578">
        <v>0</v>
      </c>
      <c r="E578">
        <v>0</v>
      </c>
      <c r="F578" t="s">
        <v>13</v>
      </c>
      <c r="G578" t="s">
        <v>14</v>
      </c>
      <c r="H578" t="s">
        <v>15</v>
      </c>
      <c r="I578" t="s">
        <v>2501</v>
      </c>
      <c r="J578" t="s">
        <v>189</v>
      </c>
      <c r="K578" t="s">
        <v>18</v>
      </c>
      <c r="L578">
        <v>0</v>
      </c>
    </row>
    <row r="579" spans="1:12" x14ac:dyDescent="0.25">
      <c r="A579">
        <v>7924</v>
      </c>
      <c r="B579" t="s">
        <v>19</v>
      </c>
      <c r="C579">
        <v>67</v>
      </c>
      <c r="D579">
        <v>0</v>
      </c>
      <c r="E579">
        <v>0</v>
      </c>
      <c r="F579" t="s">
        <v>13</v>
      </c>
      <c r="G579" t="s">
        <v>14</v>
      </c>
      <c r="H579" t="s">
        <v>15</v>
      </c>
      <c r="I579" t="s">
        <v>3789</v>
      </c>
      <c r="J579" t="s">
        <v>510</v>
      </c>
      <c r="K579" t="s">
        <v>18</v>
      </c>
      <c r="L579">
        <v>0</v>
      </c>
    </row>
    <row r="580" spans="1:12" x14ac:dyDescent="0.25">
      <c r="A580">
        <v>7937</v>
      </c>
      <c r="B580" t="s">
        <v>12</v>
      </c>
      <c r="C580">
        <v>60</v>
      </c>
      <c r="D580">
        <v>1</v>
      </c>
      <c r="E580">
        <v>0</v>
      </c>
      <c r="F580" t="s">
        <v>13</v>
      </c>
      <c r="G580" t="s">
        <v>43</v>
      </c>
      <c r="H580" t="s">
        <v>15</v>
      </c>
      <c r="I580" t="s">
        <v>101</v>
      </c>
      <c r="J580" t="s">
        <v>102</v>
      </c>
      <c r="K580" t="s">
        <v>29</v>
      </c>
      <c r="L580">
        <v>1</v>
      </c>
    </row>
    <row r="581" spans="1:12" x14ac:dyDescent="0.25">
      <c r="A581">
        <v>7953</v>
      </c>
      <c r="B581" t="s">
        <v>19</v>
      </c>
      <c r="C581">
        <v>45</v>
      </c>
      <c r="D581">
        <v>0</v>
      </c>
      <c r="E581">
        <v>0</v>
      </c>
      <c r="F581" t="s">
        <v>13</v>
      </c>
      <c r="G581" t="s">
        <v>14</v>
      </c>
      <c r="H581" t="s">
        <v>21</v>
      </c>
      <c r="I581" t="s">
        <v>682</v>
      </c>
      <c r="J581">
        <v>31</v>
      </c>
      <c r="K581" t="s">
        <v>24</v>
      </c>
      <c r="L581">
        <v>0</v>
      </c>
    </row>
    <row r="582" spans="1:12" x14ac:dyDescent="0.25">
      <c r="A582">
        <v>7964</v>
      </c>
      <c r="B582" t="s">
        <v>12</v>
      </c>
      <c r="C582">
        <v>24</v>
      </c>
      <c r="D582">
        <v>0</v>
      </c>
      <c r="E582">
        <v>0</v>
      </c>
      <c r="F582" t="s">
        <v>34</v>
      </c>
      <c r="G582" t="s">
        <v>14</v>
      </c>
      <c r="H582" t="s">
        <v>15</v>
      </c>
      <c r="I582" t="s">
        <v>2520</v>
      </c>
      <c r="J582" t="s">
        <v>40</v>
      </c>
      <c r="K582" t="s">
        <v>18</v>
      </c>
      <c r="L582">
        <v>0</v>
      </c>
    </row>
    <row r="583" spans="1:12" x14ac:dyDescent="0.25">
      <c r="A583">
        <v>7979</v>
      </c>
      <c r="B583" t="s">
        <v>19</v>
      </c>
      <c r="C583">
        <v>26</v>
      </c>
      <c r="D583">
        <v>0</v>
      </c>
      <c r="E583">
        <v>0</v>
      </c>
      <c r="F583" t="s">
        <v>34</v>
      </c>
      <c r="G583" t="s">
        <v>14</v>
      </c>
      <c r="H583" t="s">
        <v>21</v>
      </c>
      <c r="I583" t="s">
        <v>3106</v>
      </c>
      <c r="J583" t="s">
        <v>610</v>
      </c>
      <c r="K583" t="s">
        <v>24</v>
      </c>
      <c r="L583">
        <v>0</v>
      </c>
    </row>
    <row r="584" spans="1:12" x14ac:dyDescent="0.25">
      <c r="A584">
        <v>7990</v>
      </c>
      <c r="B584" t="s">
        <v>19</v>
      </c>
      <c r="C584">
        <v>24</v>
      </c>
      <c r="D584">
        <v>0</v>
      </c>
      <c r="E584">
        <v>0</v>
      </c>
      <c r="F584" t="s">
        <v>13</v>
      </c>
      <c r="G584" t="s">
        <v>14</v>
      </c>
      <c r="H584" t="s">
        <v>21</v>
      </c>
      <c r="I584" t="s">
        <v>1281</v>
      </c>
      <c r="J584" t="s">
        <v>435</v>
      </c>
      <c r="K584" t="s">
        <v>38</v>
      </c>
      <c r="L584">
        <v>0</v>
      </c>
    </row>
    <row r="585" spans="1:12" x14ac:dyDescent="0.25">
      <c r="A585">
        <v>8003</v>
      </c>
      <c r="B585" t="s">
        <v>19</v>
      </c>
      <c r="C585">
        <v>77</v>
      </c>
      <c r="D585">
        <v>0</v>
      </c>
      <c r="E585">
        <v>0</v>
      </c>
      <c r="F585" t="s">
        <v>34</v>
      </c>
      <c r="G585" t="s">
        <v>14</v>
      </c>
      <c r="H585" t="s">
        <v>15</v>
      </c>
      <c r="I585" t="s">
        <v>303</v>
      </c>
      <c r="J585" t="s">
        <v>23</v>
      </c>
      <c r="K585" t="s">
        <v>38</v>
      </c>
      <c r="L585">
        <v>1</v>
      </c>
    </row>
    <row r="586" spans="1:12" x14ac:dyDescent="0.25">
      <c r="A586">
        <v>8008</v>
      </c>
      <c r="B586" t="s">
        <v>19</v>
      </c>
      <c r="C586">
        <v>35</v>
      </c>
      <c r="D586">
        <v>0</v>
      </c>
      <c r="E586">
        <v>0</v>
      </c>
      <c r="F586" t="s">
        <v>34</v>
      </c>
      <c r="G586" t="s">
        <v>43</v>
      </c>
      <c r="H586" t="s">
        <v>15</v>
      </c>
      <c r="I586" t="s">
        <v>1145</v>
      </c>
      <c r="J586" t="s">
        <v>23</v>
      </c>
      <c r="K586" t="s">
        <v>29</v>
      </c>
      <c r="L586">
        <v>0</v>
      </c>
    </row>
    <row r="587" spans="1:12" x14ac:dyDescent="0.25">
      <c r="A587">
        <v>8009</v>
      </c>
      <c r="B587" t="s">
        <v>19</v>
      </c>
      <c r="C587">
        <v>72</v>
      </c>
      <c r="D587">
        <v>1</v>
      </c>
      <c r="E587">
        <v>1</v>
      </c>
      <c r="F587" t="s">
        <v>13</v>
      </c>
      <c r="G587" t="s">
        <v>14</v>
      </c>
      <c r="H587" t="s">
        <v>15</v>
      </c>
      <c r="I587" t="s">
        <v>3582</v>
      </c>
      <c r="J587" t="s">
        <v>258</v>
      </c>
      <c r="K587" t="s">
        <v>18</v>
      </c>
      <c r="L587">
        <v>0</v>
      </c>
    </row>
    <row r="588" spans="1:12" x14ac:dyDescent="0.25">
      <c r="A588">
        <v>8022</v>
      </c>
      <c r="B588" t="s">
        <v>12</v>
      </c>
      <c r="C588">
        <v>16</v>
      </c>
      <c r="D588">
        <v>0</v>
      </c>
      <c r="E588">
        <v>0</v>
      </c>
      <c r="F588" t="s">
        <v>34</v>
      </c>
      <c r="G588" t="s">
        <v>14</v>
      </c>
      <c r="H588" t="s">
        <v>15</v>
      </c>
      <c r="I588" t="s">
        <v>3916</v>
      </c>
      <c r="J588" t="s">
        <v>483</v>
      </c>
      <c r="K588" t="s">
        <v>24</v>
      </c>
      <c r="L588">
        <v>0</v>
      </c>
    </row>
    <row r="589" spans="1:12" x14ac:dyDescent="0.25">
      <c r="A589">
        <v>8031</v>
      </c>
      <c r="B589" t="s">
        <v>19</v>
      </c>
      <c r="C589">
        <v>63</v>
      </c>
      <c r="D589">
        <v>0</v>
      </c>
      <c r="E589">
        <v>0</v>
      </c>
      <c r="F589" t="s">
        <v>13</v>
      </c>
      <c r="G589" t="s">
        <v>20</v>
      </c>
      <c r="H589" t="s">
        <v>21</v>
      </c>
      <c r="I589" t="s">
        <v>2165</v>
      </c>
      <c r="J589" t="s">
        <v>65</v>
      </c>
      <c r="K589" t="s">
        <v>29</v>
      </c>
      <c r="L589">
        <v>0</v>
      </c>
    </row>
    <row r="590" spans="1:12" x14ac:dyDescent="0.25">
      <c r="A590">
        <v>8037</v>
      </c>
      <c r="B590" t="s">
        <v>12</v>
      </c>
      <c r="C590">
        <v>44</v>
      </c>
      <c r="D590">
        <v>0</v>
      </c>
      <c r="E590">
        <v>1</v>
      </c>
      <c r="F590" t="s">
        <v>34</v>
      </c>
      <c r="G590" t="s">
        <v>43</v>
      </c>
      <c r="H590" t="s">
        <v>15</v>
      </c>
      <c r="I590" t="s">
        <v>876</v>
      </c>
      <c r="J590" t="s">
        <v>28</v>
      </c>
      <c r="K590" t="s">
        <v>38</v>
      </c>
      <c r="L590">
        <v>0</v>
      </c>
    </row>
    <row r="591" spans="1:12" x14ac:dyDescent="0.25">
      <c r="A591">
        <v>8041</v>
      </c>
      <c r="B591" t="s">
        <v>19</v>
      </c>
      <c r="C591">
        <v>11</v>
      </c>
      <c r="D591">
        <v>0</v>
      </c>
      <c r="E591">
        <v>0</v>
      </c>
      <c r="F591" t="s">
        <v>34</v>
      </c>
      <c r="G591" t="s">
        <v>275</v>
      </c>
      <c r="H591" t="s">
        <v>21</v>
      </c>
      <c r="I591" t="s">
        <v>1749</v>
      </c>
      <c r="J591" t="s">
        <v>867</v>
      </c>
      <c r="K591" t="s">
        <v>38</v>
      </c>
      <c r="L591">
        <v>0</v>
      </c>
    </row>
    <row r="592" spans="1:12" x14ac:dyDescent="0.25">
      <c r="A592">
        <v>8045</v>
      </c>
      <c r="B592" t="s">
        <v>19</v>
      </c>
      <c r="C592">
        <v>74</v>
      </c>
      <c r="D592">
        <v>1</v>
      </c>
      <c r="E592">
        <v>0</v>
      </c>
      <c r="F592" t="s">
        <v>13</v>
      </c>
      <c r="G592" t="s">
        <v>14</v>
      </c>
      <c r="H592" t="s">
        <v>15</v>
      </c>
      <c r="I592" t="s">
        <v>246</v>
      </c>
      <c r="J592" t="s">
        <v>247</v>
      </c>
      <c r="K592" t="s">
        <v>24</v>
      </c>
      <c r="L592">
        <v>1</v>
      </c>
    </row>
    <row r="593" spans="1:12" x14ac:dyDescent="0.25">
      <c r="A593">
        <v>8050</v>
      </c>
      <c r="B593" t="s">
        <v>12</v>
      </c>
      <c r="C593">
        <v>8</v>
      </c>
      <c r="D593">
        <v>0</v>
      </c>
      <c r="E593">
        <v>0</v>
      </c>
      <c r="F593" t="s">
        <v>34</v>
      </c>
      <c r="G593" t="s">
        <v>275</v>
      </c>
      <c r="H593" t="s">
        <v>15</v>
      </c>
      <c r="I593" t="s">
        <v>2744</v>
      </c>
      <c r="J593" t="s">
        <v>819</v>
      </c>
      <c r="K593" t="s">
        <v>38</v>
      </c>
      <c r="L593">
        <v>0</v>
      </c>
    </row>
    <row r="594" spans="1:12" x14ac:dyDescent="0.25">
      <c r="A594">
        <v>8085</v>
      </c>
      <c r="B594" t="s">
        <v>12</v>
      </c>
      <c r="C594">
        <v>18</v>
      </c>
      <c r="D594">
        <v>0</v>
      </c>
      <c r="E594">
        <v>0</v>
      </c>
      <c r="F594" t="s">
        <v>34</v>
      </c>
      <c r="G594" t="s">
        <v>14</v>
      </c>
      <c r="H594" t="s">
        <v>21</v>
      </c>
      <c r="I594" t="s">
        <v>1723</v>
      </c>
      <c r="J594">
        <v>32</v>
      </c>
      <c r="K594" t="s">
        <v>29</v>
      </c>
      <c r="L594">
        <v>0</v>
      </c>
    </row>
    <row r="595" spans="1:12" x14ac:dyDescent="0.25">
      <c r="A595">
        <v>8096</v>
      </c>
      <c r="B595" t="s">
        <v>19</v>
      </c>
      <c r="C595">
        <v>49</v>
      </c>
      <c r="D595">
        <v>0</v>
      </c>
      <c r="E595">
        <v>0</v>
      </c>
      <c r="F595" t="s">
        <v>13</v>
      </c>
      <c r="G595" t="s">
        <v>14</v>
      </c>
      <c r="H595" t="s">
        <v>15</v>
      </c>
      <c r="I595" t="s">
        <v>1737</v>
      </c>
      <c r="J595" t="s">
        <v>40</v>
      </c>
      <c r="K595" t="s">
        <v>29</v>
      </c>
      <c r="L595">
        <v>0</v>
      </c>
    </row>
    <row r="596" spans="1:12" x14ac:dyDescent="0.25">
      <c r="A596">
        <v>8106</v>
      </c>
      <c r="B596" t="s">
        <v>19</v>
      </c>
      <c r="C596">
        <v>42</v>
      </c>
      <c r="D596">
        <v>0</v>
      </c>
      <c r="E596">
        <v>0</v>
      </c>
      <c r="F596" t="s">
        <v>13</v>
      </c>
      <c r="G596" t="s">
        <v>14</v>
      </c>
      <c r="H596" t="s">
        <v>21</v>
      </c>
      <c r="I596" t="s">
        <v>2744</v>
      </c>
      <c r="J596">
        <v>27</v>
      </c>
      <c r="K596" t="s">
        <v>29</v>
      </c>
      <c r="L596">
        <v>0</v>
      </c>
    </row>
    <row r="597" spans="1:12" x14ac:dyDescent="0.25">
      <c r="A597">
        <v>8111</v>
      </c>
      <c r="B597" t="s">
        <v>19</v>
      </c>
      <c r="C597">
        <v>23</v>
      </c>
      <c r="D597">
        <v>0</v>
      </c>
      <c r="E597">
        <v>0</v>
      </c>
      <c r="F597" t="s">
        <v>34</v>
      </c>
      <c r="G597" t="s">
        <v>14</v>
      </c>
      <c r="H597" t="s">
        <v>21</v>
      </c>
      <c r="I597" t="s">
        <v>4034</v>
      </c>
      <c r="J597" t="s">
        <v>310</v>
      </c>
      <c r="K597" t="s">
        <v>38</v>
      </c>
      <c r="L597">
        <v>0</v>
      </c>
    </row>
    <row r="598" spans="1:12" x14ac:dyDescent="0.25">
      <c r="A598">
        <v>8117</v>
      </c>
      <c r="B598" t="s">
        <v>12</v>
      </c>
      <c r="C598">
        <v>52</v>
      </c>
      <c r="D598">
        <v>0</v>
      </c>
      <c r="E598">
        <v>0</v>
      </c>
      <c r="F598" t="s">
        <v>13</v>
      </c>
      <c r="G598" t="s">
        <v>14</v>
      </c>
      <c r="H598" t="s">
        <v>21</v>
      </c>
      <c r="I598" t="s">
        <v>2204</v>
      </c>
      <c r="J598">
        <v>30</v>
      </c>
      <c r="K598" t="s">
        <v>18</v>
      </c>
      <c r="L598">
        <v>0</v>
      </c>
    </row>
    <row r="599" spans="1:12" x14ac:dyDescent="0.25">
      <c r="A599">
        <v>8122</v>
      </c>
      <c r="B599" t="s">
        <v>19</v>
      </c>
      <c r="C599">
        <v>37</v>
      </c>
      <c r="D599">
        <v>0</v>
      </c>
      <c r="E599">
        <v>0</v>
      </c>
      <c r="F599" t="s">
        <v>13</v>
      </c>
      <c r="G599" t="s">
        <v>14</v>
      </c>
      <c r="H599" t="s">
        <v>15</v>
      </c>
      <c r="I599" t="s">
        <v>1481</v>
      </c>
      <c r="J599" t="s">
        <v>279</v>
      </c>
      <c r="K599" t="s">
        <v>38</v>
      </c>
      <c r="L599">
        <v>0</v>
      </c>
    </row>
    <row r="600" spans="1:12" x14ac:dyDescent="0.25">
      <c r="A600">
        <v>8145</v>
      </c>
      <c r="B600" t="s">
        <v>12</v>
      </c>
      <c r="C600">
        <v>30</v>
      </c>
      <c r="D600">
        <v>0</v>
      </c>
      <c r="E600">
        <v>0</v>
      </c>
      <c r="F600" t="s">
        <v>34</v>
      </c>
      <c r="G600" t="s">
        <v>14</v>
      </c>
      <c r="H600" t="s">
        <v>15</v>
      </c>
      <c r="I600" t="s">
        <v>3442</v>
      </c>
      <c r="J600" t="s">
        <v>189</v>
      </c>
      <c r="K600" t="s">
        <v>29</v>
      </c>
      <c r="L600">
        <v>0</v>
      </c>
    </row>
    <row r="601" spans="1:12" x14ac:dyDescent="0.25">
      <c r="A601">
        <v>8154</v>
      </c>
      <c r="B601" t="s">
        <v>12</v>
      </c>
      <c r="C601">
        <v>57</v>
      </c>
      <c r="D601">
        <v>1</v>
      </c>
      <c r="E601">
        <v>0</v>
      </c>
      <c r="F601" t="s">
        <v>13</v>
      </c>
      <c r="G601" t="s">
        <v>43</v>
      </c>
      <c r="H601" t="s">
        <v>15</v>
      </c>
      <c r="I601" t="s">
        <v>186</v>
      </c>
      <c r="J601" t="s">
        <v>114</v>
      </c>
      <c r="K601" t="s">
        <v>18</v>
      </c>
      <c r="L601">
        <v>1</v>
      </c>
    </row>
    <row r="602" spans="1:12" x14ac:dyDescent="0.25">
      <c r="A602">
        <v>8168</v>
      </c>
      <c r="B602" t="s">
        <v>19</v>
      </c>
      <c r="C602">
        <v>34</v>
      </c>
      <c r="D602">
        <v>0</v>
      </c>
      <c r="E602">
        <v>0</v>
      </c>
      <c r="F602" t="s">
        <v>13</v>
      </c>
      <c r="G602" t="s">
        <v>14</v>
      </c>
      <c r="H602" t="s">
        <v>21</v>
      </c>
      <c r="I602" t="s">
        <v>890</v>
      </c>
      <c r="J602" t="s">
        <v>335</v>
      </c>
      <c r="K602" t="s">
        <v>18</v>
      </c>
      <c r="L602">
        <v>0</v>
      </c>
    </row>
    <row r="603" spans="1:12" x14ac:dyDescent="0.25">
      <c r="A603">
        <v>8171</v>
      </c>
      <c r="B603" t="s">
        <v>19</v>
      </c>
      <c r="C603">
        <v>4</v>
      </c>
      <c r="D603">
        <v>0</v>
      </c>
      <c r="E603">
        <v>0</v>
      </c>
      <c r="F603" t="s">
        <v>34</v>
      </c>
      <c r="G603" t="s">
        <v>275</v>
      </c>
      <c r="H603" t="s">
        <v>21</v>
      </c>
      <c r="I603" t="s">
        <v>557</v>
      </c>
      <c r="J603" t="s">
        <v>558</v>
      </c>
      <c r="K603" t="s">
        <v>38</v>
      </c>
      <c r="L603">
        <v>0</v>
      </c>
    </row>
    <row r="604" spans="1:12" x14ac:dyDescent="0.25">
      <c r="A604">
        <v>8175</v>
      </c>
      <c r="B604" t="s">
        <v>12</v>
      </c>
      <c r="C604">
        <v>20</v>
      </c>
      <c r="D604">
        <v>0</v>
      </c>
      <c r="E604">
        <v>0</v>
      </c>
      <c r="F604" t="s">
        <v>34</v>
      </c>
      <c r="G604" t="s">
        <v>14</v>
      </c>
      <c r="H604" t="s">
        <v>15</v>
      </c>
      <c r="I604" t="s">
        <v>2003</v>
      </c>
      <c r="J604" t="s">
        <v>344</v>
      </c>
      <c r="K604" t="s">
        <v>24</v>
      </c>
      <c r="L604">
        <v>0</v>
      </c>
    </row>
    <row r="605" spans="1:12" x14ac:dyDescent="0.25">
      <c r="A605">
        <v>8203</v>
      </c>
      <c r="B605" t="s">
        <v>12</v>
      </c>
      <c r="C605">
        <v>17</v>
      </c>
      <c r="D605">
        <v>0</v>
      </c>
      <c r="E605">
        <v>0</v>
      </c>
      <c r="F605" t="s">
        <v>34</v>
      </c>
      <c r="G605" t="s">
        <v>14</v>
      </c>
      <c r="H605" t="s">
        <v>21</v>
      </c>
      <c r="I605" t="s">
        <v>1330</v>
      </c>
      <c r="J605">
        <v>21</v>
      </c>
      <c r="K605" t="s">
        <v>38</v>
      </c>
      <c r="L605">
        <v>0</v>
      </c>
    </row>
    <row r="606" spans="1:12" x14ac:dyDescent="0.25">
      <c r="A606">
        <v>8208</v>
      </c>
      <c r="B606" t="s">
        <v>12</v>
      </c>
      <c r="C606">
        <v>19</v>
      </c>
      <c r="D606">
        <v>0</v>
      </c>
      <c r="E606">
        <v>0</v>
      </c>
      <c r="F606" t="s">
        <v>34</v>
      </c>
      <c r="G606" t="s">
        <v>14</v>
      </c>
      <c r="H606" t="s">
        <v>21</v>
      </c>
      <c r="I606" t="s">
        <v>4107</v>
      </c>
      <c r="J606" t="s">
        <v>518</v>
      </c>
      <c r="K606" t="s">
        <v>29</v>
      </c>
      <c r="L606">
        <v>0</v>
      </c>
    </row>
    <row r="607" spans="1:12" x14ac:dyDescent="0.25">
      <c r="A607">
        <v>8213</v>
      </c>
      <c r="B607" t="s">
        <v>12</v>
      </c>
      <c r="C607">
        <v>78</v>
      </c>
      <c r="D607">
        <v>0</v>
      </c>
      <c r="E607">
        <v>1</v>
      </c>
      <c r="F607" t="s">
        <v>13</v>
      </c>
      <c r="G607" t="s">
        <v>14</v>
      </c>
      <c r="H607" t="s">
        <v>15</v>
      </c>
      <c r="I607" t="s">
        <v>48</v>
      </c>
      <c r="J607" t="s">
        <v>23</v>
      </c>
      <c r="K607" t="s">
        <v>38</v>
      </c>
      <c r="L607">
        <v>1</v>
      </c>
    </row>
    <row r="608" spans="1:12" x14ac:dyDescent="0.25">
      <c r="A608">
        <v>8233</v>
      </c>
      <c r="B608" t="s">
        <v>12</v>
      </c>
      <c r="C608">
        <v>72</v>
      </c>
      <c r="D608">
        <v>0</v>
      </c>
      <c r="E608">
        <v>1</v>
      </c>
      <c r="F608" t="s">
        <v>13</v>
      </c>
      <c r="G608" t="s">
        <v>20</v>
      </c>
      <c r="H608" t="s">
        <v>21</v>
      </c>
      <c r="I608" t="s">
        <v>659</v>
      </c>
      <c r="J608" t="s">
        <v>181</v>
      </c>
      <c r="K608" t="s">
        <v>29</v>
      </c>
      <c r="L608">
        <v>0</v>
      </c>
    </row>
    <row r="609" spans="1:12" x14ac:dyDescent="0.25">
      <c r="A609">
        <v>8240</v>
      </c>
      <c r="B609" t="s">
        <v>19</v>
      </c>
      <c r="C609">
        <v>37</v>
      </c>
      <c r="D609">
        <v>0</v>
      </c>
      <c r="E609">
        <v>0</v>
      </c>
      <c r="F609" t="s">
        <v>13</v>
      </c>
      <c r="G609" t="s">
        <v>14</v>
      </c>
      <c r="H609" t="s">
        <v>15</v>
      </c>
      <c r="I609" t="s">
        <v>3253</v>
      </c>
      <c r="J609" t="s">
        <v>953</v>
      </c>
      <c r="K609" t="s">
        <v>29</v>
      </c>
      <c r="L609">
        <v>0</v>
      </c>
    </row>
    <row r="610" spans="1:12" x14ac:dyDescent="0.25">
      <c r="A610">
        <v>8264</v>
      </c>
      <c r="B610" t="s">
        <v>12</v>
      </c>
      <c r="C610">
        <v>41</v>
      </c>
      <c r="D610">
        <v>0</v>
      </c>
      <c r="E610">
        <v>0</v>
      </c>
      <c r="F610" t="s">
        <v>13</v>
      </c>
      <c r="G610" t="s">
        <v>20</v>
      </c>
      <c r="H610" t="s">
        <v>21</v>
      </c>
      <c r="I610" t="s">
        <v>3211</v>
      </c>
      <c r="J610" t="s">
        <v>114</v>
      </c>
      <c r="K610" t="s">
        <v>38</v>
      </c>
      <c r="L610">
        <v>0</v>
      </c>
    </row>
    <row r="611" spans="1:12" x14ac:dyDescent="0.25">
      <c r="A611">
        <v>8277</v>
      </c>
      <c r="B611" t="s">
        <v>19</v>
      </c>
      <c r="C611">
        <v>3</v>
      </c>
      <c r="D611">
        <v>0</v>
      </c>
      <c r="E611">
        <v>0</v>
      </c>
      <c r="F611" t="s">
        <v>34</v>
      </c>
      <c r="G611" t="s">
        <v>275</v>
      </c>
      <c r="H611" t="s">
        <v>15</v>
      </c>
      <c r="I611" t="s">
        <v>1744</v>
      </c>
      <c r="J611" t="s">
        <v>459</v>
      </c>
      <c r="K611" t="s">
        <v>38</v>
      </c>
      <c r="L611">
        <v>0</v>
      </c>
    </row>
    <row r="612" spans="1:12" x14ac:dyDescent="0.25">
      <c r="A612">
        <v>8320</v>
      </c>
      <c r="B612" t="s">
        <v>12</v>
      </c>
      <c r="C612">
        <v>2</v>
      </c>
      <c r="D612">
        <v>0</v>
      </c>
      <c r="E612">
        <v>0</v>
      </c>
      <c r="F612" t="s">
        <v>34</v>
      </c>
      <c r="G612" t="s">
        <v>275</v>
      </c>
      <c r="H612" t="s">
        <v>21</v>
      </c>
      <c r="I612" t="s">
        <v>992</v>
      </c>
      <c r="J612" t="s">
        <v>867</v>
      </c>
      <c r="K612" t="s">
        <v>38</v>
      </c>
      <c r="L612">
        <v>0</v>
      </c>
    </row>
    <row r="613" spans="1:12" x14ac:dyDescent="0.25">
      <c r="A613">
        <v>8328</v>
      </c>
      <c r="B613" t="s">
        <v>19</v>
      </c>
      <c r="C613">
        <v>54</v>
      </c>
      <c r="D613">
        <v>0</v>
      </c>
      <c r="E613">
        <v>0</v>
      </c>
      <c r="F613" t="s">
        <v>13</v>
      </c>
      <c r="G613" t="s">
        <v>14</v>
      </c>
      <c r="H613" t="s">
        <v>21</v>
      </c>
      <c r="I613" t="s">
        <v>812</v>
      </c>
      <c r="J613" t="s">
        <v>813</v>
      </c>
      <c r="K613" t="s">
        <v>24</v>
      </c>
      <c r="L613">
        <v>0</v>
      </c>
    </row>
    <row r="614" spans="1:12" x14ac:dyDescent="0.25">
      <c r="A614">
        <v>8332</v>
      </c>
      <c r="B614" t="s">
        <v>19</v>
      </c>
      <c r="C614">
        <v>50</v>
      </c>
      <c r="D614">
        <v>0</v>
      </c>
      <c r="E614">
        <v>0</v>
      </c>
      <c r="F614" t="s">
        <v>13</v>
      </c>
      <c r="G614" t="s">
        <v>14</v>
      </c>
      <c r="H614" t="s">
        <v>21</v>
      </c>
      <c r="I614" t="s">
        <v>1303</v>
      </c>
      <c r="J614" t="s">
        <v>1304</v>
      </c>
      <c r="K614" t="s">
        <v>18</v>
      </c>
      <c r="L614">
        <v>0</v>
      </c>
    </row>
    <row r="615" spans="1:12" x14ac:dyDescent="0.25">
      <c r="A615">
        <v>8341</v>
      </c>
      <c r="B615" t="s">
        <v>12</v>
      </c>
      <c r="C615">
        <v>10</v>
      </c>
      <c r="D615">
        <v>0</v>
      </c>
      <c r="E615">
        <v>0</v>
      </c>
      <c r="F615" t="s">
        <v>34</v>
      </c>
      <c r="G615" t="s">
        <v>275</v>
      </c>
      <c r="H615" t="s">
        <v>21</v>
      </c>
      <c r="I615" t="s">
        <v>2551</v>
      </c>
      <c r="J615" t="s">
        <v>843</v>
      </c>
      <c r="K615" t="s">
        <v>24</v>
      </c>
      <c r="L615">
        <v>0</v>
      </c>
    </row>
    <row r="616" spans="1:12" x14ac:dyDescent="0.25">
      <c r="A616">
        <v>8345</v>
      </c>
      <c r="B616" t="s">
        <v>19</v>
      </c>
      <c r="C616">
        <v>49</v>
      </c>
      <c r="D616">
        <v>0</v>
      </c>
      <c r="E616">
        <v>0</v>
      </c>
      <c r="F616" t="s">
        <v>13</v>
      </c>
      <c r="G616" t="s">
        <v>14</v>
      </c>
      <c r="H616" t="s">
        <v>21</v>
      </c>
      <c r="I616" t="s">
        <v>2224</v>
      </c>
      <c r="J616" t="s">
        <v>742</v>
      </c>
      <c r="K616" t="s">
        <v>24</v>
      </c>
      <c r="L616">
        <v>0</v>
      </c>
    </row>
    <row r="617" spans="1:12" x14ac:dyDescent="0.25">
      <c r="A617">
        <v>8385</v>
      </c>
      <c r="B617" t="s">
        <v>12</v>
      </c>
      <c r="C617">
        <v>37</v>
      </c>
      <c r="D617">
        <v>0</v>
      </c>
      <c r="E617">
        <v>0</v>
      </c>
      <c r="F617" t="s">
        <v>13</v>
      </c>
      <c r="G617" t="s">
        <v>14</v>
      </c>
      <c r="H617" t="s">
        <v>15</v>
      </c>
      <c r="I617" t="s">
        <v>1142</v>
      </c>
      <c r="J617" t="s">
        <v>380</v>
      </c>
      <c r="K617" t="s">
        <v>38</v>
      </c>
      <c r="L617">
        <v>0</v>
      </c>
    </row>
    <row r="618" spans="1:12" x14ac:dyDescent="0.25">
      <c r="A618">
        <v>8410</v>
      </c>
      <c r="B618" t="s">
        <v>19</v>
      </c>
      <c r="C618">
        <v>8</v>
      </c>
      <c r="D618">
        <v>0</v>
      </c>
      <c r="E618">
        <v>0</v>
      </c>
      <c r="F618" t="s">
        <v>34</v>
      </c>
      <c r="G618" t="s">
        <v>275</v>
      </c>
      <c r="H618" t="s">
        <v>21</v>
      </c>
      <c r="I618" t="s">
        <v>3138</v>
      </c>
      <c r="J618" t="s">
        <v>1381</v>
      </c>
      <c r="K618" t="s">
        <v>38</v>
      </c>
      <c r="L618">
        <v>0</v>
      </c>
    </row>
    <row r="619" spans="1:12" x14ac:dyDescent="0.25">
      <c r="A619">
        <v>8470</v>
      </c>
      <c r="B619" t="s">
        <v>19</v>
      </c>
      <c r="C619">
        <v>71</v>
      </c>
      <c r="D619">
        <v>0</v>
      </c>
      <c r="E619">
        <v>0</v>
      </c>
      <c r="F619" t="s">
        <v>13</v>
      </c>
      <c r="G619" t="s">
        <v>14</v>
      </c>
      <c r="H619" t="s">
        <v>15</v>
      </c>
      <c r="I619" t="s">
        <v>1879</v>
      </c>
      <c r="J619" t="s">
        <v>420</v>
      </c>
      <c r="K619" t="s">
        <v>24</v>
      </c>
      <c r="L619">
        <v>0</v>
      </c>
    </row>
    <row r="620" spans="1:12" x14ac:dyDescent="0.25">
      <c r="A620">
        <v>8521</v>
      </c>
      <c r="B620" t="s">
        <v>12</v>
      </c>
      <c r="C620">
        <v>71</v>
      </c>
      <c r="D620">
        <v>0</v>
      </c>
      <c r="E620">
        <v>0</v>
      </c>
      <c r="F620" t="s">
        <v>13</v>
      </c>
      <c r="G620" t="s">
        <v>14</v>
      </c>
      <c r="H620" t="s">
        <v>21</v>
      </c>
      <c r="I620" t="s">
        <v>1253</v>
      </c>
      <c r="J620" t="s">
        <v>447</v>
      </c>
      <c r="K620" t="s">
        <v>18</v>
      </c>
      <c r="L620">
        <v>0</v>
      </c>
    </row>
    <row r="621" spans="1:12" x14ac:dyDescent="0.25">
      <c r="A621">
        <v>8541</v>
      </c>
      <c r="B621" t="s">
        <v>19</v>
      </c>
      <c r="C621">
        <v>75</v>
      </c>
      <c r="D621">
        <v>0</v>
      </c>
      <c r="E621">
        <v>0</v>
      </c>
      <c r="F621" t="s">
        <v>13</v>
      </c>
      <c r="G621" t="s">
        <v>43</v>
      </c>
      <c r="H621" t="s">
        <v>21</v>
      </c>
      <c r="I621" t="s">
        <v>2122</v>
      </c>
      <c r="J621" t="s">
        <v>68</v>
      </c>
      <c r="K621" t="s">
        <v>24</v>
      </c>
      <c r="L621">
        <v>0</v>
      </c>
    </row>
    <row r="622" spans="1:12" x14ac:dyDescent="0.25">
      <c r="A622">
        <v>8543</v>
      </c>
      <c r="B622" t="s">
        <v>19</v>
      </c>
      <c r="C622">
        <v>53</v>
      </c>
      <c r="D622">
        <v>0</v>
      </c>
      <c r="E622">
        <v>0</v>
      </c>
      <c r="F622" t="s">
        <v>13</v>
      </c>
      <c r="G622" t="s">
        <v>14</v>
      </c>
      <c r="H622" t="s">
        <v>21</v>
      </c>
      <c r="I622" t="s">
        <v>2927</v>
      </c>
      <c r="J622" t="s">
        <v>90</v>
      </c>
      <c r="K622" t="s">
        <v>24</v>
      </c>
      <c r="L622">
        <v>0</v>
      </c>
    </row>
    <row r="623" spans="1:12" x14ac:dyDescent="0.25">
      <c r="A623">
        <v>8544</v>
      </c>
      <c r="B623" t="s">
        <v>19</v>
      </c>
      <c r="C623">
        <v>24</v>
      </c>
      <c r="D623">
        <v>0</v>
      </c>
      <c r="E623">
        <v>0</v>
      </c>
      <c r="F623" t="s">
        <v>34</v>
      </c>
      <c r="G623" t="s">
        <v>20</v>
      </c>
      <c r="H623" t="s">
        <v>21</v>
      </c>
      <c r="I623" t="s">
        <v>839</v>
      </c>
      <c r="J623" t="s">
        <v>335</v>
      </c>
      <c r="K623" t="s">
        <v>24</v>
      </c>
      <c r="L623">
        <v>0</v>
      </c>
    </row>
    <row r="624" spans="1:12" x14ac:dyDescent="0.25">
      <c r="A624">
        <v>8553</v>
      </c>
      <c r="B624" t="s">
        <v>19</v>
      </c>
      <c r="C624">
        <v>58</v>
      </c>
      <c r="D624">
        <v>0</v>
      </c>
      <c r="E624">
        <v>0</v>
      </c>
      <c r="F624" t="s">
        <v>13</v>
      </c>
      <c r="G624" t="s">
        <v>43</v>
      </c>
      <c r="H624" t="s">
        <v>21</v>
      </c>
      <c r="I624" t="s">
        <v>3834</v>
      </c>
      <c r="J624" t="s">
        <v>1002</v>
      </c>
      <c r="K624" t="s">
        <v>38</v>
      </c>
      <c r="L624">
        <v>0</v>
      </c>
    </row>
    <row r="625" spans="1:12" x14ac:dyDescent="0.25">
      <c r="A625">
        <v>8563</v>
      </c>
      <c r="B625" t="s">
        <v>19</v>
      </c>
      <c r="C625">
        <v>12</v>
      </c>
      <c r="D625">
        <v>0</v>
      </c>
      <c r="E625">
        <v>0</v>
      </c>
      <c r="F625" t="s">
        <v>34</v>
      </c>
      <c r="G625" t="s">
        <v>275</v>
      </c>
      <c r="H625" t="s">
        <v>21</v>
      </c>
      <c r="I625" t="s">
        <v>2425</v>
      </c>
      <c r="J625" t="s">
        <v>715</v>
      </c>
      <c r="K625" t="s">
        <v>38</v>
      </c>
      <c r="L625">
        <v>0</v>
      </c>
    </row>
    <row r="626" spans="1:12" x14ac:dyDescent="0.25">
      <c r="A626">
        <v>8579</v>
      </c>
      <c r="B626" t="s">
        <v>19</v>
      </c>
      <c r="C626">
        <v>2</v>
      </c>
      <c r="D626">
        <v>0</v>
      </c>
      <c r="E626">
        <v>0</v>
      </c>
      <c r="F626" t="s">
        <v>34</v>
      </c>
      <c r="G626" t="s">
        <v>275</v>
      </c>
      <c r="H626" t="s">
        <v>21</v>
      </c>
      <c r="I626" t="s">
        <v>2513</v>
      </c>
      <c r="J626" t="s">
        <v>1073</v>
      </c>
      <c r="K626" t="s">
        <v>38</v>
      </c>
      <c r="L626">
        <v>0</v>
      </c>
    </row>
    <row r="627" spans="1:12" x14ac:dyDescent="0.25">
      <c r="A627">
        <v>8580</v>
      </c>
      <c r="B627" t="s">
        <v>19</v>
      </c>
      <c r="C627">
        <v>77</v>
      </c>
      <c r="D627">
        <v>0</v>
      </c>
      <c r="E627">
        <v>0</v>
      </c>
      <c r="F627" t="s">
        <v>13</v>
      </c>
      <c r="G627" t="s">
        <v>20</v>
      </c>
      <c r="H627" t="s">
        <v>21</v>
      </c>
      <c r="I627">
        <v>90</v>
      </c>
      <c r="J627">
        <v>32</v>
      </c>
      <c r="K627" t="s">
        <v>24</v>
      </c>
      <c r="L627">
        <v>1</v>
      </c>
    </row>
    <row r="628" spans="1:12" x14ac:dyDescent="0.25">
      <c r="A628">
        <v>8584</v>
      </c>
      <c r="B628" t="s">
        <v>19</v>
      </c>
      <c r="C628">
        <v>5</v>
      </c>
      <c r="D628">
        <v>0</v>
      </c>
      <c r="E628">
        <v>0</v>
      </c>
      <c r="F628" t="s">
        <v>34</v>
      </c>
      <c r="G628" t="s">
        <v>275</v>
      </c>
      <c r="H628" t="s">
        <v>21</v>
      </c>
      <c r="I628">
        <v>92</v>
      </c>
      <c r="J628" t="s">
        <v>1607</v>
      </c>
      <c r="K628" t="s">
        <v>38</v>
      </c>
      <c r="L628">
        <v>0</v>
      </c>
    </row>
    <row r="629" spans="1:12" x14ac:dyDescent="0.25">
      <c r="A629">
        <v>8595</v>
      </c>
      <c r="B629" t="s">
        <v>12</v>
      </c>
      <c r="C629">
        <v>25</v>
      </c>
      <c r="D629">
        <v>0</v>
      </c>
      <c r="E629">
        <v>0</v>
      </c>
      <c r="F629" t="s">
        <v>13</v>
      </c>
      <c r="G629" t="s">
        <v>14</v>
      </c>
      <c r="H629" t="s">
        <v>21</v>
      </c>
      <c r="I629" t="s">
        <v>677</v>
      </c>
      <c r="J629" t="s">
        <v>449</v>
      </c>
      <c r="K629" t="s">
        <v>24</v>
      </c>
      <c r="L629">
        <v>0</v>
      </c>
    </row>
    <row r="630" spans="1:12" x14ac:dyDescent="0.25">
      <c r="A630">
        <v>8598</v>
      </c>
      <c r="B630" t="s">
        <v>19</v>
      </c>
      <c r="C630">
        <v>35</v>
      </c>
      <c r="D630">
        <v>0</v>
      </c>
      <c r="E630">
        <v>0</v>
      </c>
      <c r="F630" t="s">
        <v>13</v>
      </c>
      <c r="G630" t="s">
        <v>43</v>
      </c>
      <c r="H630" t="s">
        <v>15</v>
      </c>
      <c r="I630" t="s">
        <v>1413</v>
      </c>
      <c r="J630" t="s">
        <v>121</v>
      </c>
      <c r="K630" t="s">
        <v>24</v>
      </c>
      <c r="L630">
        <v>0</v>
      </c>
    </row>
    <row r="631" spans="1:12" x14ac:dyDescent="0.25">
      <c r="A631">
        <v>8614</v>
      </c>
      <c r="B631" t="s">
        <v>12</v>
      </c>
      <c r="C631">
        <v>78</v>
      </c>
      <c r="D631">
        <v>0</v>
      </c>
      <c r="E631">
        <v>1</v>
      </c>
      <c r="F631" t="s">
        <v>13</v>
      </c>
      <c r="G631" t="s">
        <v>20</v>
      </c>
      <c r="H631" t="s">
        <v>15</v>
      </c>
      <c r="I631" t="s">
        <v>3376</v>
      </c>
      <c r="J631" t="s">
        <v>153</v>
      </c>
      <c r="K631" t="s">
        <v>18</v>
      </c>
      <c r="L631">
        <v>0</v>
      </c>
    </row>
    <row r="632" spans="1:12" x14ac:dyDescent="0.25">
      <c r="A632">
        <v>8616</v>
      </c>
      <c r="B632" t="s">
        <v>19</v>
      </c>
      <c r="C632">
        <v>50</v>
      </c>
      <c r="D632">
        <v>0</v>
      </c>
      <c r="E632">
        <v>0</v>
      </c>
      <c r="F632" t="s">
        <v>13</v>
      </c>
      <c r="G632" t="s">
        <v>14</v>
      </c>
      <c r="H632" t="s">
        <v>21</v>
      </c>
      <c r="I632" t="s">
        <v>2635</v>
      </c>
      <c r="J632" t="s">
        <v>95</v>
      </c>
      <c r="K632" t="s">
        <v>29</v>
      </c>
      <c r="L632">
        <v>0</v>
      </c>
    </row>
    <row r="633" spans="1:12" x14ac:dyDescent="0.25">
      <c r="A633">
        <v>8623</v>
      </c>
      <c r="B633" t="s">
        <v>19</v>
      </c>
      <c r="C633">
        <v>3</v>
      </c>
      <c r="D633">
        <v>0</v>
      </c>
      <c r="E633">
        <v>0</v>
      </c>
      <c r="F633" t="s">
        <v>34</v>
      </c>
      <c r="G633" t="s">
        <v>275</v>
      </c>
      <c r="H633" t="s">
        <v>15</v>
      </c>
      <c r="I633" t="s">
        <v>2189</v>
      </c>
      <c r="J633" t="s">
        <v>204</v>
      </c>
      <c r="K633" t="s">
        <v>38</v>
      </c>
      <c r="L633">
        <v>0</v>
      </c>
    </row>
    <row r="634" spans="1:12" x14ac:dyDescent="0.25">
      <c r="A634">
        <v>8644</v>
      </c>
      <c r="B634" t="s">
        <v>19</v>
      </c>
      <c r="C634">
        <v>78</v>
      </c>
      <c r="D634">
        <v>0</v>
      </c>
      <c r="E634">
        <v>1</v>
      </c>
      <c r="F634" t="s">
        <v>13</v>
      </c>
      <c r="G634" t="s">
        <v>14</v>
      </c>
      <c r="H634" t="s">
        <v>21</v>
      </c>
      <c r="I634" t="s">
        <v>1953</v>
      </c>
      <c r="J634" t="s">
        <v>47</v>
      </c>
      <c r="K634" t="s">
        <v>18</v>
      </c>
      <c r="L634">
        <v>0</v>
      </c>
    </row>
    <row r="635" spans="1:12" x14ac:dyDescent="0.25">
      <c r="A635">
        <v>8646</v>
      </c>
      <c r="B635" t="s">
        <v>19</v>
      </c>
      <c r="C635">
        <v>54</v>
      </c>
      <c r="D635">
        <v>0</v>
      </c>
      <c r="E635">
        <v>0</v>
      </c>
      <c r="F635" t="s">
        <v>13</v>
      </c>
      <c r="G635" t="s">
        <v>14</v>
      </c>
      <c r="H635" t="s">
        <v>21</v>
      </c>
      <c r="I635" t="s">
        <v>2520</v>
      </c>
      <c r="J635" t="s">
        <v>235</v>
      </c>
      <c r="K635" t="s">
        <v>24</v>
      </c>
      <c r="L635">
        <v>0</v>
      </c>
    </row>
    <row r="636" spans="1:12" x14ac:dyDescent="0.25">
      <c r="A636">
        <v>8655</v>
      </c>
      <c r="B636" t="s">
        <v>19</v>
      </c>
      <c r="C636">
        <v>51</v>
      </c>
      <c r="D636">
        <v>0</v>
      </c>
      <c r="E636">
        <v>1</v>
      </c>
      <c r="F636" t="s">
        <v>13</v>
      </c>
      <c r="G636" t="s">
        <v>20</v>
      </c>
      <c r="H636" t="s">
        <v>15</v>
      </c>
      <c r="I636" t="s">
        <v>2754</v>
      </c>
      <c r="J636" t="s">
        <v>1222</v>
      </c>
      <c r="K636" t="s">
        <v>24</v>
      </c>
      <c r="L636">
        <v>0</v>
      </c>
    </row>
    <row r="637" spans="1:12" x14ac:dyDescent="0.25">
      <c r="A637">
        <v>8690</v>
      </c>
      <c r="B637" t="s">
        <v>19</v>
      </c>
      <c r="C637">
        <v>81</v>
      </c>
      <c r="D637">
        <v>0</v>
      </c>
      <c r="E637">
        <v>0</v>
      </c>
      <c r="F637" t="s">
        <v>13</v>
      </c>
      <c r="G637" t="s">
        <v>14</v>
      </c>
      <c r="H637" t="s">
        <v>15</v>
      </c>
      <c r="I637" t="s">
        <v>4008</v>
      </c>
      <c r="J637" t="s">
        <v>829</v>
      </c>
      <c r="K637" t="s">
        <v>24</v>
      </c>
      <c r="L637">
        <v>0</v>
      </c>
    </row>
    <row r="638" spans="1:12" x14ac:dyDescent="0.25">
      <c r="A638">
        <v>8719</v>
      </c>
      <c r="B638" t="s">
        <v>12</v>
      </c>
      <c r="C638">
        <v>12</v>
      </c>
      <c r="D638">
        <v>0</v>
      </c>
      <c r="E638">
        <v>0</v>
      </c>
      <c r="F638" t="s">
        <v>34</v>
      </c>
      <c r="G638" t="s">
        <v>275</v>
      </c>
      <c r="H638" t="s">
        <v>15</v>
      </c>
      <c r="I638" t="s">
        <v>3355</v>
      </c>
      <c r="J638" t="s">
        <v>577</v>
      </c>
      <c r="K638" t="s">
        <v>18</v>
      </c>
      <c r="L638">
        <v>0</v>
      </c>
    </row>
    <row r="639" spans="1:12" x14ac:dyDescent="0.25">
      <c r="A639">
        <v>8723</v>
      </c>
      <c r="B639" t="s">
        <v>19</v>
      </c>
      <c r="C639">
        <v>16</v>
      </c>
      <c r="D639">
        <v>0</v>
      </c>
      <c r="E639">
        <v>0</v>
      </c>
      <c r="F639" t="s">
        <v>34</v>
      </c>
      <c r="G639" t="s">
        <v>14</v>
      </c>
      <c r="H639" t="s">
        <v>21</v>
      </c>
      <c r="I639" t="s">
        <v>1688</v>
      </c>
      <c r="J639" t="s">
        <v>346</v>
      </c>
      <c r="K639" t="s">
        <v>38</v>
      </c>
      <c r="L639">
        <v>0</v>
      </c>
    </row>
    <row r="640" spans="1:12" x14ac:dyDescent="0.25">
      <c r="A640">
        <v>8727</v>
      </c>
      <c r="B640" t="s">
        <v>12</v>
      </c>
      <c r="C640">
        <v>46</v>
      </c>
      <c r="D640">
        <v>0</v>
      </c>
      <c r="E640">
        <v>0</v>
      </c>
      <c r="F640" t="s">
        <v>13</v>
      </c>
      <c r="G640" t="s">
        <v>20</v>
      </c>
      <c r="H640" t="s">
        <v>15</v>
      </c>
      <c r="I640" t="s">
        <v>1464</v>
      </c>
      <c r="J640" t="s">
        <v>363</v>
      </c>
      <c r="K640" t="s">
        <v>18</v>
      </c>
      <c r="L640">
        <v>0</v>
      </c>
    </row>
    <row r="641" spans="1:12" x14ac:dyDescent="0.25">
      <c r="A641">
        <v>8752</v>
      </c>
      <c r="B641" t="s">
        <v>19</v>
      </c>
      <c r="C641">
        <v>63</v>
      </c>
      <c r="D641">
        <v>0</v>
      </c>
      <c r="E641">
        <v>0</v>
      </c>
      <c r="F641" t="s">
        <v>13</v>
      </c>
      <c r="G641" t="s">
        <v>43</v>
      </c>
      <c r="H641" t="s">
        <v>15</v>
      </c>
      <c r="I641" t="s">
        <v>117</v>
      </c>
      <c r="J641" t="s">
        <v>23</v>
      </c>
      <c r="K641" t="s">
        <v>24</v>
      </c>
      <c r="L641">
        <v>1</v>
      </c>
    </row>
    <row r="642" spans="1:12" x14ac:dyDescent="0.25">
      <c r="A642">
        <v>8760</v>
      </c>
      <c r="B642" t="s">
        <v>19</v>
      </c>
      <c r="C642">
        <v>22</v>
      </c>
      <c r="D642">
        <v>0</v>
      </c>
      <c r="E642">
        <v>0</v>
      </c>
      <c r="F642" t="s">
        <v>34</v>
      </c>
      <c r="G642" t="s">
        <v>14</v>
      </c>
      <c r="H642" t="s">
        <v>15</v>
      </c>
      <c r="I642" t="s">
        <v>1970</v>
      </c>
      <c r="J642">
        <v>23</v>
      </c>
      <c r="K642" t="s">
        <v>29</v>
      </c>
      <c r="L642">
        <v>0</v>
      </c>
    </row>
    <row r="643" spans="1:12" x14ac:dyDescent="0.25">
      <c r="A643">
        <v>8770</v>
      </c>
      <c r="B643" t="s">
        <v>12</v>
      </c>
      <c r="C643">
        <v>21</v>
      </c>
      <c r="D643">
        <v>0</v>
      </c>
      <c r="E643">
        <v>0</v>
      </c>
      <c r="F643" t="s">
        <v>34</v>
      </c>
      <c r="G643" t="s">
        <v>20</v>
      </c>
      <c r="H643" t="s">
        <v>15</v>
      </c>
      <c r="I643" t="s">
        <v>1180</v>
      </c>
      <c r="J643">
        <v>37</v>
      </c>
      <c r="K643" t="s">
        <v>24</v>
      </c>
      <c r="L643">
        <v>0</v>
      </c>
    </row>
    <row r="644" spans="1:12" x14ac:dyDescent="0.25">
      <c r="A644">
        <v>8778</v>
      </c>
      <c r="B644" t="s">
        <v>19</v>
      </c>
      <c r="C644">
        <v>79</v>
      </c>
      <c r="D644">
        <v>0</v>
      </c>
      <c r="E644">
        <v>0</v>
      </c>
      <c r="F644" t="s">
        <v>13</v>
      </c>
      <c r="G644" t="s">
        <v>20</v>
      </c>
      <c r="H644" t="s">
        <v>21</v>
      </c>
      <c r="I644" t="s">
        <v>2632</v>
      </c>
      <c r="J644" t="s">
        <v>65</v>
      </c>
      <c r="K644" t="s">
        <v>18</v>
      </c>
      <c r="L644">
        <v>0</v>
      </c>
    </row>
    <row r="645" spans="1:12" x14ac:dyDescent="0.25">
      <c r="A645">
        <v>8790</v>
      </c>
      <c r="B645" t="s">
        <v>19</v>
      </c>
      <c r="C645">
        <v>17</v>
      </c>
      <c r="D645">
        <v>0</v>
      </c>
      <c r="E645">
        <v>0</v>
      </c>
      <c r="F645" t="s">
        <v>34</v>
      </c>
      <c r="G645" t="s">
        <v>14</v>
      </c>
      <c r="H645" t="s">
        <v>15</v>
      </c>
      <c r="I645" t="s">
        <v>3169</v>
      </c>
      <c r="J645" t="s">
        <v>61</v>
      </c>
      <c r="K645" t="s">
        <v>38</v>
      </c>
      <c r="L645">
        <v>0</v>
      </c>
    </row>
    <row r="646" spans="1:12" x14ac:dyDescent="0.25">
      <c r="A646">
        <v>8816</v>
      </c>
      <c r="B646" t="s">
        <v>12</v>
      </c>
      <c r="C646">
        <v>60</v>
      </c>
      <c r="D646">
        <v>0</v>
      </c>
      <c r="E646">
        <v>0</v>
      </c>
      <c r="F646" t="s">
        <v>13</v>
      </c>
      <c r="G646" t="s">
        <v>14</v>
      </c>
      <c r="H646" t="s">
        <v>15</v>
      </c>
      <c r="I646" t="s">
        <v>3121</v>
      </c>
      <c r="J646" t="s">
        <v>380</v>
      </c>
      <c r="K646" t="s">
        <v>38</v>
      </c>
      <c r="L646">
        <v>0</v>
      </c>
    </row>
    <row r="647" spans="1:12" x14ac:dyDescent="0.25">
      <c r="A647">
        <v>8819</v>
      </c>
      <c r="B647" t="s">
        <v>19</v>
      </c>
      <c r="C647">
        <v>68</v>
      </c>
      <c r="D647">
        <v>0</v>
      </c>
      <c r="E647">
        <v>0</v>
      </c>
      <c r="F647" t="s">
        <v>13</v>
      </c>
      <c r="G647" t="s">
        <v>43</v>
      </c>
      <c r="H647" t="s">
        <v>21</v>
      </c>
      <c r="I647" t="s">
        <v>3038</v>
      </c>
      <c r="J647">
        <v>27</v>
      </c>
      <c r="K647" t="s">
        <v>18</v>
      </c>
      <c r="L647">
        <v>0</v>
      </c>
    </row>
    <row r="648" spans="1:12" x14ac:dyDescent="0.25">
      <c r="A648">
        <v>8831</v>
      </c>
      <c r="B648" t="s">
        <v>19</v>
      </c>
      <c r="C648">
        <v>58</v>
      </c>
      <c r="D648">
        <v>0</v>
      </c>
      <c r="E648">
        <v>0</v>
      </c>
      <c r="F648" t="s">
        <v>13</v>
      </c>
      <c r="G648" t="s">
        <v>14</v>
      </c>
      <c r="H648" t="s">
        <v>21</v>
      </c>
      <c r="I648" t="s">
        <v>466</v>
      </c>
      <c r="J648" t="s">
        <v>165</v>
      </c>
      <c r="K648" t="s">
        <v>38</v>
      </c>
      <c r="L648">
        <v>0</v>
      </c>
    </row>
    <row r="649" spans="1:12" x14ac:dyDescent="0.25">
      <c r="A649">
        <v>8838</v>
      </c>
      <c r="B649" t="s">
        <v>19</v>
      </c>
      <c r="C649">
        <v>36</v>
      </c>
      <c r="D649">
        <v>0</v>
      </c>
      <c r="E649">
        <v>0</v>
      </c>
      <c r="F649" t="s">
        <v>34</v>
      </c>
      <c r="G649" t="s">
        <v>14</v>
      </c>
      <c r="H649" t="s">
        <v>21</v>
      </c>
      <c r="I649" t="s">
        <v>3156</v>
      </c>
      <c r="J649" t="s">
        <v>124</v>
      </c>
      <c r="K649" t="s">
        <v>29</v>
      </c>
      <c r="L649">
        <v>0</v>
      </c>
    </row>
    <row r="650" spans="1:12" x14ac:dyDescent="0.25">
      <c r="A650">
        <v>8882</v>
      </c>
      <c r="B650" t="s">
        <v>12</v>
      </c>
      <c r="C650">
        <v>22</v>
      </c>
      <c r="D650">
        <v>0</v>
      </c>
      <c r="E650">
        <v>0</v>
      </c>
      <c r="F650" t="s">
        <v>34</v>
      </c>
      <c r="G650" t="s">
        <v>43</v>
      </c>
      <c r="H650" t="s">
        <v>21</v>
      </c>
      <c r="I650" t="s">
        <v>2126</v>
      </c>
      <c r="J650" t="s">
        <v>449</v>
      </c>
      <c r="K650" t="s">
        <v>24</v>
      </c>
      <c r="L650">
        <v>0</v>
      </c>
    </row>
    <row r="651" spans="1:12" x14ac:dyDescent="0.25">
      <c r="A651">
        <v>8884</v>
      </c>
      <c r="B651" t="s">
        <v>19</v>
      </c>
      <c r="C651">
        <v>5</v>
      </c>
      <c r="D651">
        <v>0</v>
      </c>
      <c r="E651">
        <v>0</v>
      </c>
      <c r="F651" t="s">
        <v>34</v>
      </c>
      <c r="G651" t="s">
        <v>275</v>
      </c>
      <c r="H651" t="s">
        <v>21</v>
      </c>
      <c r="I651" t="s">
        <v>2104</v>
      </c>
      <c r="J651">
        <v>20</v>
      </c>
      <c r="K651" t="s">
        <v>38</v>
      </c>
      <c r="L651">
        <v>0</v>
      </c>
    </row>
    <row r="652" spans="1:12" x14ac:dyDescent="0.25">
      <c r="A652">
        <v>8899</v>
      </c>
      <c r="B652" t="s">
        <v>12</v>
      </c>
      <c r="C652">
        <v>49</v>
      </c>
      <c r="D652">
        <v>0</v>
      </c>
      <c r="E652">
        <v>0</v>
      </c>
      <c r="F652" t="s">
        <v>34</v>
      </c>
      <c r="G652" t="s">
        <v>14</v>
      </c>
      <c r="H652" t="s">
        <v>21</v>
      </c>
      <c r="I652" t="s">
        <v>358</v>
      </c>
      <c r="J652" t="s">
        <v>261</v>
      </c>
      <c r="K652" t="s">
        <v>29</v>
      </c>
      <c r="L652">
        <v>1</v>
      </c>
    </row>
    <row r="653" spans="1:12" x14ac:dyDescent="0.25">
      <c r="A653">
        <v>8920</v>
      </c>
      <c r="B653" t="s">
        <v>19</v>
      </c>
      <c r="C653">
        <v>51</v>
      </c>
      <c r="D653">
        <v>0</v>
      </c>
      <c r="E653">
        <v>0</v>
      </c>
      <c r="F653" t="s">
        <v>13</v>
      </c>
      <c r="G653" t="s">
        <v>20</v>
      </c>
      <c r="H653" t="s">
        <v>21</v>
      </c>
      <c r="I653" t="s">
        <v>3929</v>
      </c>
      <c r="J653" t="s">
        <v>1201</v>
      </c>
      <c r="K653" t="s">
        <v>18</v>
      </c>
      <c r="L653">
        <v>0</v>
      </c>
    </row>
    <row r="654" spans="1:12" x14ac:dyDescent="0.25">
      <c r="A654">
        <v>8950</v>
      </c>
      <c r="B654" t="s">
        <v>19</v>
      </c>
      <c r="C654">
        <v>15</v>
      </c>
      <c r="D654">
        <v>0</v>
      </c>
      <c r="E654">
        <v>0</v>
      </c>
      <c r="F654" t="s">
        <v>34</v>
      </c>
      <c r="G654" t="s">
        <v>14</v>
      </c>
      <c r="H654" t="s">
        <v>15</v>
      </c>
      <c r="I654" t="s">
        <v>3088</v>
      </c>
      <c r="J654" t="s">
        <v>251</v>
      </c>
      <c r="K654" t="s">
        <v>18</v>
      </c>
      <c r="L654">
        <v>0</v>
      </c>
    </row>
    <row r="655" spans="1:12" x14ac:dyDescent="0.25">
      <c r="A655">
        <v>8951</v>
      </c>
      <c r="B655" t="s">
        <v>19</v>
      </c>
      <c r="C655">
        <v>77</v>
      </c>
      <c r="D655">
        <v>1</v>
      </c>
      <c r="E655">
        <v>0</v>
      </c>
      <c r="F655" t="s">
        <v>13</v>
      </c>
      <c r="G655" t="s">
        <v>20</v>
      </c>
      <c r="H655" t="s">
        <v>15</v>
      </c>
      <c r="I655" t="s">
        <v>1563</v>
      </c>
      <c r="J655" t="s">
        <v>124</v>
      </c>
      <c r="K655" t="s">
        <v>24</v>
      </c>
      <c r="L655">
        <v>0</v>
      </c>
    </row>
    <row r="656" spans="1:12" x14ac:dyDescent="0.25">
      <c r="A656">
        <v>8960</v>
      </c>
      <c r="B656" t="s">
        <v>19</v>
      </c>
      <c r="C656">
        <v>42</v>
      </c>
      <c r="D656">
        <v>0</v>
      </c>
      <c r="E656">
        <v>0</v>
      </c>
      <c r="F656" t="s">
        <v>34</v>
      </c>
      <c r="G656" t="s">
        <v>20</v>
      </c>
      <c r="H656" t="s">
        <v>21</v>
      </c>
      <c r="I656" t="s">
        <v>1850</v>
      </c>
      <c r="J656">
        <v>56</v>
      </c>
      <c r="K656" t="s">
        <v>29</v>
      </c>
      <c r="L656">
        <v>0</v>
      </c>
    </row>
    <row r="657" spans="1:12" x14ac:dyDescent="0.25">
      <c r="A657">
        <v>8964</v>
      </c>
      <c r="B657" t="s">
        <v>19</v>
      </c>
      <c r="C657">
        <v>34</v>
      </c>
      <c r="D657">
        <v>0</v>
      </c>
      <c r="E657">
        <v>0</v>
      </c>
      <c r="F657" t="s">
        <v>34</v>
      </c>
      <c r="G657" t="s">
        <v>14</v>
      </c>
      <c r="H657" t="s">
        <v>21</v>
      </c>
      <c r="I657" t="s">
        <v>3822</v>
      </c>
      <c r="J657" t="s">
        <v>2037</v>
      </c>
      <c r="K657" t="s">
        <v>24</v>
      </c>
      <c r="L657">
        <v>0</v>
      </c>
    </row>
    <row r="658" spans="1:12" x14ac:dyDescent="0.25">
      <c r="A658">
        <v>8968</v>
      </c>
      <c r="B658" t="s">
        <v>19</v>
      </c>
      <c r="C658">
        <v>42</v>
      </c>
      <c r="D658">
        <v>0</v>
      </c>
      <c r="E658">
        <v>0</v>
      </c>
      <c r="F658" t="s">
        <v>13</v>
      </c>
      <c r="G658" t="s">
        <v>14</v>
      </c>
      <c r="H658" t="s">
        <v>15</v>
      </c>
      <c r="I658" t="s">
        <v>2116</v>
      </c>
      <c r="J658" t="s">
        <v>23</v>
      </c>
      <c r="K658" t="s">
        <v>29</v>
      </c>
      <c r="L658">
        <v>0</v>
      </c>
    </row>
    <row r="659" spans="1:12" x14ac:dyDescent="0.25">
      <c r="A659">
        <v>8976</v>
      </c>
      <c r="B659" t="s">
        <v>19</v>
      </c>
      <c r="C659">
        <v>35</v>
      </c>
      <c r="D659">
        <v>0</v>
      </c>
      <c r="E659">
        <v>0</v>
      </c>
      <c r="F659" t="s">
        <v>13</v>
      </c>
      <c r="G659" t="s">
        <v>14</v>
      </c>
      <c r="H659" t="s">
        <v>21</v>
      </c>
      <c r="I659" t="s">
        <v>3040</v>
      </c>
      <c r="J659" t="s">
        <v>184</v>
      </c>
      <c r="K659" t="s">
        <v>24</v>
      </c>
      <c r="L659">
        <v>0</v>
      </c>
    </row>
    <row r="660" spans="1:12" x14ac:dyDescent="0.25">
      <c r="A660">
        <v>8983</v>
      </c>
      <c r="B660" t="s">
        <v>19</v>
      </c>
      <c r="C660">
        <v>80</v>
      </c>
      <c r="D660">
        <v>1</v>
      </c>
      <c r="E660">
        <v>0</v>
      </c>
      <c r="F660" t="s">
        <v>13</v>
      </c>
      <c r="G660" t="s">
        <v>14</v>
      </c>
      <c r="H660" t="s">
        <v>15</v>
      </c>
      <c r="I660" t="s">
        <v>3369</v>
      </c>
      <c r="J660">
        <v>24</v>
      </c>
      <c r="K660" t="s">
        <v>24</v>
      </c>
      <c r="L660">
        <v>0</v>
      </c>
    </row>
    <row r="661" spans="1:12" x14ac:dyDescent="0.25">
      <c r="A661">
        <v>9011</v>
      </c>
      <c r="B661" t="s">
        <v>12</v>
      </c>
      <c r="C661">
        <v>59</v>
      </c>
      <c r="D661">
        <v>0</v>
      </c>
      <c r="E661">
        <v>0</v>
      </c>
      <c r="F661" t="s">
        <v>13</v>
      </c>
      <c r="G661" t="s">
        <v>14</v>
      </c>
      <c r="H661" t="s">
        <v>15</v>
      </c>
      <c r="I661" t="s">
        <v>1811</v>
      </c>
      <c r="J661" t="s">
        <v>449</v>
      </c>
      <c r="K661" t="s">
        <v>29</v>
      </c>
      <c r="L661">
        <v>0</v>
      </c>
    </row>
    <row r="662" spans="1:12" x14ac:dyDescent="0.25">
      <c r="A662">
        <v>9013</v>
      </c>
      <c r="B662" t="s">
        <v>19</v>
      </c>
      <c r="C662">
        <v>35</v>
      </c>
      <c r="D662">
        <v>0</v>
      </c>
      <c r="E662">
        <v>0</v>
      </c>
      <c r="F662" t="s">
        <v>13</v>
      </c>
      <c r="G662" t="s">
        <v>14</v>
      </c>
      <c r="H662" t="s">
        <v>21</v>
      </c>
      <c r="I662" t="s">
        <v>2422</v>
      </c>
      <c r="J662" t="s">
        <v>1162</v>
      </c>
      <c r="K662" t="s">
        <v>18</v>
      </c>
      <c r="L662">
        <v>0</v>
      </c>
    </row>
    <row r="663" spans="1:12" x14ac:dyDescent="0.25">
      <c r="A663">
        <v>9026</v>
      </c>
      <c r="B663" t="s">
        <v>19</v>
      </c>
      <c r="C663">
        <v>78</v>
      </c>
      <c r="D663">
        <v>1</v>
      </c>
      <c r="E663">
        <v>0</v>
      </c>
      <c r="F663" t="s">
        <v>13</v>
      </c>
      <c r="G663" t="s">
        <v>20</v>
      </c>
      <c r="H663" t="s">
        <v>15</v>
      </c>
      <c r="I663" t="s">
        <v>2398</v>
      </c>
      <c r="J663" t="s">
        <v>435</v>
      </c>
      <c r="K663" t="s">
        <v>24</v>
      </c>
      <c r="L663">
        <v>0</v>
      </c>
    </row>
    <row r="664" spans="1:12" x14ac:dyDescent="0.25">
      <c r="A664">
        <v>9034</v>
      </c>
      <c r="B664" t="s">
        <v>12</v>
      </c>
      <c r="C664">
        <v>5</v>
      </c>
      <c r="D664">
        <v>0</v>
      </c>
      <c r="E664">
        <v>0</v>
      </c>
      <c r="F664" t="s">
        <v>34</v>
      </c>
      <c r="G664" t="s">
        <v>275</v>
      </c>
      <c r="H664" t="s">
        <v>15</v>
      </c>
      <c r="I664">
        <v>70</v>
      </c>
      <c r="J664" t="s">
        <v>515</v>
      </c>
      <c r="K664" t="s">
        <v>38</v>
      </c>
      <c r="L664">
        <v>0</v>
      </c>
    </row>
    <row r="665" spans="1:12" x14ac:dyDescent="0.25">
      <c r="A665">
        <v>9046</v>
      </c>
      <c r="B665" t="s">
        <v>12</v>
      </c>
      <c r="C665">
        <v>67</v>
      </c>
      <c r="D665">
        <v>0</v>
      </c>
      <c r="E665">
        <v>1</v>
      </c>
      <c r="F665" t="s">
        <v>13</v>
      </c>
      <c r="G665" t="s">
        <v>14</v>
      </c>
      <c r="H665" t="s">
        <v>15</v>
      </c>
      <c r="I665" t="s">
        <v>16</v>
      </c>
      <c r="J665" t="s">
        <v>17</v>
      </c>
      <c r="K665" t="s">
        <v>18</v>
      </c>
      <c r="L665">
        <v>1</v>
      </c>
    </row>
    <row r="666" spans="1:12" x14ac:dyDescent="0.25">
      <c r="A666">
        <v>9051</v>
      </c>
      <c r="B666" t="s">
        <v>19</v>
      </c>
      <c r="C666">
        <v>50</v>
      </c>
      <c r="D666">
        <v>0</v>
      </c>
      <c r="E666">
        <v>0</v>
      </c>
      <c r="F666" t="s">
        <v>13</v>
      </c>
      <c r="G666" t="s">
        <v>14</v>
      </c>
      <c r="H666" t="s">
        <v>15</v>
      </c>
      <c r="I666" t="s">
        <v>1324</v>
      </c>
      <c r="J666">
        <v>30</v>
      </c>
      <c r="K666" t="s">
        <v>24</v>
      </c>
      <c r="L666">
        <v>0</v>
      </c>
    </row>
    <row r="667" spans="1:12" x14ac:dyDescent="0.25">
      <c r="A667">
        <v>9076</v>
      </c>
      <c r="B667" t="s">
        <v>12</v>
      </c>
      <c r="C667">
        <v>42</v>
      </c>
      <c r="D667">
        <v>0</v>
      </c>
      <c r="E667">
        <v>0</v>
      </c>
      <c r="F667" t="s">
        <v>13</v>
      </c>
      <c r="G667" t="s">
        <v>20</v>
      </c>
      <c r="H667" t="s">
        <v>15</v>
      </c>
      <c r="I667" t="s">
        <v>1715</v>
      </c>
      <c r="J667" t="s">
        <v>47</v>
      </c>
      <c r="K667" t="s">
        <v>38</v>
      </c>
      <c r="L667">
        <v>0</v>
      </c>
    </row>
    <row r="668" spans="1:12" x14ac:dyDescent="0.25">
      <c r="A668">
        <v>9079</v>
      </c>
      <c r="B668" t="s">
        <v>19</v>
      </c>
      <c r="C668">
        <v>76</v>
      </c>
      <c r="D668">
        <v>0</v>
      </c>
      <c r="E668">
        <v>1</v>
      </c>
      <c r="F668" t="s">
        <v>13</v>
      </c>
      <c r="G668" t="s">
        <v>20</v>
      </c>
      <c r="H668" t="s">
        <v>15</v>
      </c>
      <c r="I668" t="s">
        <v>22</v>
      </c>
      <c r="J668" t="s">
        <v>374</v>
      </c>
      <c r="K668" t="s">
        <v>18</v>
      </c>
      <c r="L668">
        <v>0</v>
      </c>
    </row>
    <row r="669" spans="1:12" x14ac:dyDescent="0.25">
      <c r="A669">
        <v>9107</v>
      </c>
      <c r="B669" t="s">
        <v>19</v>
      </c>
      <c r="C669">
        <v>8</v>
      </c>
      <c r="D669">
        <v>0</v>
      </c>
      <c r="E669">
        <v>0</v>
      </c>
      <c r="F669" t="s">
        <v>34</v>
      </c>
      <c r="G669" t="s">
        <v>275</v>
      </c>
      <c r="H669" t="s">
        <v>21</v>
      </c>
      <c r="I669" t="s">
        <v>1683</v>
      </c>
      <c r="J669" t="s">
        <v>836</v>
      </c>
      <c r="K669" t="s">
        <v>38</v>
      </c>
      <c r="L669">
        <v>0</v>
      </c>
    </row>
    <row r="670" spans="1:12" x14ac:dyDescent="0.25">
      <c r="A670">
        <v>9122</v>
      </c>
      <c r="B670" t="s">
        <v>12</v>
      </c>
      <c r="C670">
        <v>25</v>
      </c>
      <c r="D670">
        <v>0</v>
      </c>
      <c r="E670">
        <v>0</v>
      </c>
      <c r="F670" t="s">
        <v>13</v>
      </c>
      <c r="G670" t="s">
        <v>14</v>
      </c>
      <c r="H670" t="s">
        <v>15</v>
      </c>
      <c r="I670" t="s">
        <v>2926</v>
      </c>
      <c r="J670" t="s">
        <v>86</v>
      </c>
      <c r="K670" t="s">
        <v>24</v>
      </c>
      <c r="L670">
        <v>0</v>
      </c>
    </row>
    <row r="671" spans="1:12" x14ac:dyDescent="0.25">
      <c r="A671">
        <v>9143</v>
      </c>
      <c r="B671" t="s">
        <v>19</v>
      </c>
      <c r="C671">
        <v>17</v>
      </c>
      <c r="D671">
        <v>0</v>
      </c>
      <c r="E671">
        <v>0</v>
      </c>
      <c r="F671" t="s">
        <v>34</v>
      </c>
      <c r="G671" t="s">
        <v>14</v>
      </c>
      <c r="H671" t="s">
        <v>15</v>
      </c>
      <c r="I671" t="s">
        <v>3591</v>
      </c>
      <c r="J671" t="s">
        <v>518</v>
      </c>
      <c r="K671" t="s">
        <v>18</v>
      </c>
      <c r="L671">
        <v>0</v>
      </c>
    </row>
    <row r="672" spans="1:12" x14ac:dyDescent="0.25">
      <c r="A672">
        <v>9160</v>
      </c>
      <c r="B672" t="s">
        <v>19</v>
      </c>
      <c r="C672">
        <v>80</v>
      </c>
      <c r="D672">
        <v>1</v>
      </c>
      <c r="E672">
        <v>0</v>
      </c>
      <c r="F672" t="s">
        <v>13</v>
      </c>
      <c r="G672" t="s">
        <v>14</v>
      </c>
      <c r="H672" t="s">
        <v>15</v>
      </c>
      <c r="I672" t="s">
        <v>1449</v>
      </c>
      <c r="J672">
        <v>26</v>
      </c>
      <c r="K672" t="s">
        <v>24</v>
      </c>
      <c r="L672">
        <v>0</v>
      </c>
    </row>
    <row r="673" spans="1:12" x14ac:dyDescent="0.25">
      <c r="A673">
        <v>9170</v>
      </c>
      <c r="B673" t="s">
        <v>12</v>
      </c>
      <c r="C673">
        <v>60</v>
      </c>
      <c r="D673">
        <v>0</v>
      </c>
      <c r="E673">
        <v>0</v>
      </c>
      <c r="F673" t="s">
        <v>13</v>
      </c>
      <c r="G673" t="s">
        <v>20</v>
      </c>
      <c r="H673" t="s">
        <v>15</v>
      </c>
      <c r="I673" t="s">
        <v>1978</v>
      </c>
      <c r="J673" t="s">
        <v>23</v>
      </c>
      <c r="K673" t="s">
        <v>38</v>
      </c>
      <c r="L673">
        <v>0</v>
      </c>
    </row>
    <row r="674" spans="1:12" x14ac:dyDescent="0.25">
      <c r="A674">
        <v>9179</v>
      </c>
      <c r="B674" t="s">
        <v>19</v>
      </c>
      <c r="C674">
        <v>32</v>
      </c>
      <c r="D674">
        <v>0</v>
      </c>
      <c r="E674">
        <v>0</v>
      </c>
      <c r="F674" t="s">
        <v>34</v>
      </c>
      <c r="G674" t="s">
        <v>14</v>
      </c>
      <c r="H674" t="s">
        <v>15</v>
      </c>
      <c r="I674" t="s">
        <v>687</v>
      </c>
      <c r="J674">
        <v>23</v>
      </c>
      <c r="K674" t="s">
        <v>29</v>
      </c>
      <c r="L674">
        <v>0</v>
      </c>
    </row>
    <row r="675" spans="1:12" x14ac:dyDescent="0.25">
      <c r="A675">
        <v>9189</v>
      </c>
      <c r="B675" t="s">
        <v>19</v>
      </c>
      <c r="C675">
        <v>20</v>
      </c>
      <c r="D675">
        <v>0</v>
      </c>
      <c r="E675">
        <v>0</v>
      </c>
      <c r="F675" t="s">
        <v>34</v>
      </c>
      <c r="G675" t="s">
        <v>14</v>
      </c>
      <c r="H675" t="s">
        <v>15</v>
      </c>
      <c r="I675" t="s">
        <v>3685</v>
      </c>
      <c r="J675" t="s">
        <v>310</v>
      </c>
      <c r="K675" t="s">
        <v>24</v>
      </c>
      <c r="L675">
        <v>0</v>
      </c>
    </row>
    <row r="676" spans="1:12" x14ac:dyDescent="0.25">
      <c r="A676">
        <v>9197</v>
      </c>
      <c r="B676" t="s">
        <v>19</v>
      </c>
      <c r="C676">
        <v>8</v>
      </c>
      <c r="D676">
        <v>0</v>
      </c>
      <c r="E676">
        <v>0</v>
      </c>
      <c r="F676" t="s">
        <v>34</v>
      </c>
      <c r="G676" t="s">
        <v>275</v>
      </c>
      <c r="H676" t="s">
        <v>15</v>
      </c>
      <c r="I676" t="s">
        <v>1582</v>
      </c>
      <c r="J676" t="s">
        <v>1195</v>
      </c>
      <c r="K676" t="s">
        <v>38</v>
      </c>
      <c r="L676">
        <v>0</v>
      </c>
    </row>
    <row r="677" spans="1:12" x14ac:dyDescent="0.25">
      <c r="A677">
        <v>9199</v>
      </c>
      <c r="B677" t="s">
        <v>12</v>
      </c>
      <c r="C677">
        <v>13</v>
      </c>
      <c r="D677">
        <v>0</v>
      </c>
      <c r="E677">
        <v>0</v>
      </c>
      <c r="F677" t="s">
        <v>34</v>
      </c>
      <c r="G677" t="s">
        <v>20</v>
      </c>
      <c r="H677" t="s">
        <v>15</v>
      </c>
      <c r="I677" t="s">
        <v>2222</v>
      </c>
      <c r="J677" t="s">
        <v>146</v>
      </c>
      <c r="K677" t="s">
        <v>18</v>
      </c>
      <c r="L677">
        <v>0</v>
      </c>
    </row>
    <row r="678" spans="1:12" x14ac:dyDescent="0.25">
      <c r="A678">
        <v>9201</v>
      </c>
      <c r="B678" t="s">
        <v>19</v>
      </c>
      <c r="C678">
        <v>44</v>
      </c>
      <c r="D678">
        <v>0</v>
      </c>
      <c r="E678">
        <v>0</v>
      </c>
      <c r="F678" t="s">
        <v>13</v>
      </c>
      <c r="G678" t="s">
        <v>20</v>
      </c>
      <c r="H678" t="s">
        <v>15</v>
      </c>
      <c r="I678" t="s">
        <v>738</v>
      </c>
      <c r="J678" t="s">
        <v>483</v>
      </c>
      <c r="K678" t="s">
        <v>24</v>
      </c>
      <c r="L678">
        <v>0</v>
      </c>
    </row>
    <row r="679" spans="1:12" x14ac:dyDescent="0.25">
      <c r="A679">
        <v>9225</v>
      </c>
      <c r="B679" t="s">
        <v>12</v>
      </c>
      <c r="C679">
        <v>4</v>
      </c>
      <c r="D679">
        <v>0</v>
      </c>
      <c r="E679">
        <v>0</v>
      </c>
      <c r="F679" t="s">
        <v>34</v>
      </c>
      <c r="G679" t="s">
        <v>275</v>
      </c>
      <c r="H679" t="s">
        <v>21</v>
      </c>
      <c r="I679" t="s">
        <v>1391</v>
      </c>
      <c r="J679" t="s">
        <v>819</v>
      </c>
      <c r="K679" t="s">
        <v>38</v>
      </c>
      <c r="L679">
        <v>0</v>
      </c>
    </row>
    <row r="680" spans="1:12" x14ac:dyDescent="0.25">
      <c r="A680">
        <v>9262</v>
      </c>
      <c r="B680" t="s">
        <v>19</v>
      </c>
      <c r="C680">
        <v>31</v>
      </c>
      <c r="D680">
        <v>0</v>
      </c>
      <c r="E680">
        <v>0</v>
      </c>
      <c r="F680" t="s">
        <v>13</v>
      </c>
      <c r="G680" t="s">
        <v>14</v>
      </c>
      <c r="H680" t="s">
        <v>21</v>
      </c>
      <c r="I680" t="s">
        <v>915</v>
      </c>
      <c r="J680" t="s">
        <v>570</v>
      </c>
      <c r="K680" t="s">
        <v>24</v>
      </c>
      <c r="L680">
        <v>0</v>
      </c>
    </row>
    <row r="681" spans="1:12" x14ac:dyDescent="0.25">
      <c r="A681">
        <v>9335</v>
      </c>
      <c r="B681" t="s">
        <v>19</v>
      </c>
      <c r="C681">
        <v>31</v>
      </c>
      <c r="D681">
        <v>0</v>
      </c>
      <c r="E681">
        <v>0</v>
      </c>
      <c r="F681" t="s">
        <v>34</v>
      </c>
      <c r="G681" t="s">
        <v>14</v>
      </c>
      <c r="H681" t="s">
        <v>21</v>
      </c>
      <c r="I681" t="s">
        <v>3494</v>
      </c>
      <c r="J681" t="s">
        <v>3495</v>
      </c>
      <c r="K681" t="s">
        <v>29</v>
      </c>
      <c r="L681">
        <v>0</v>
      </c>
    </row>
    <row r="682" spans="1:12" x14ac:dyDescent="0.25">
      <c r="A682">
        <v>9394</v>
      </c>
      <c r="B682" t="s">
        <v>12</v>
      </c>
      <c r="C682">
        <v>11</v>
      </c>
      <c r="D682">
        <v>0</v>
      </c>
      <c r="E682">
        <v>0</v>
      </c>
      <c r="F682" t="s">
        <v>34</v>
      </c>
      <c r="G682" t="s">
        <v>275</v>
      </c>
      <c r="H682" t="s">
        <v>21</v>
      </c>
      <c r="I682" t="s">
        <v>3945</v>
      </c>
      <c r="J682" t="s">
        <v>310</v>
      </c>
      <c r="K682" t="s">
        <v>38</v>
      </c>
      <c r="L682">
        <v>0</v>
      </c>
    </row>
    <row r="683" spans="1:12" x14ac:dyDescent="0.25">
      <c r="A683">
        <v>9404</v>
      </c>
      <c r="B683" t="s">
        <v>19</v>
      </c>
      <c r="C683">
        <v>44</v>
      </c>
      <c r="D683">
        <v>0</v>
      </c>
      <c r="E683">
        <v>0</v>
      </c>
      <c r="F683" t="s">
        <v>13</v>
      </c>
      <c r="G683" t="s">
        <v>14</v>
      </c>
      <c r="H683" t="s">
        <v>21</v>
      </c>
      <c r="I683" t="s">
        <v>555</v>
      </c>
      <c r="J683" t="s">
        <v>556</v>
      </c>
      <c r="K683" t="s">
        <v>24</v>
      </c>
      <c r="L683">
        <v>0</v>
      </c>
    </row>
    <row r="684" spans="1:12" x14ac:dyDescent="0.25">
      <c r="A684">
        <v>9415</v>
      </c>
      <c r="B684" t="s">
        <v>19</v>
      </c>
      <c r="C684">
        <v>69</v>
      </c>
      <c r="D684">
        <v>0</v>
      </c>
      <c r="E684">
        <v>0</v>
      </c>
      <c r="F684" t="s">
        <v>13</v>
      </c>
      <c r="G684" t="s">
        <v>20</v>
      </c>
      <c r="H684" t="s">
        <v>15</v>
      </c>
      <c r="I684" t="s">
        <v>1357</v>
      </c>
      <c r="J684" t="s">
        <v>392</v>
      </c>
      <c r="K684" t="s">
        <v>18</v>
      </c>
      <c r="L684">
        <v>0</v>
      </c>
    </row>
    <row r="685" spans="1:12" x14ac:dyDescent="0.25">
      <c r="A685">
        <v>9442</v>
      </c>
      <c r="B685" t="s">
        <v>12</v>
      </c>
      <c r="C685">
        <v>55</v>
      </c>
      <c r="D685">
        <v>0</v>
      </c>
      <c r="E685">
        <v>0</v>
      </c>
      <c r="F685" t="s">
        <v>13</v>
      </c>
      <c r="G685" t="s">
        <v>20</v>
      </c>
      <c r="H685" t="s">
        <v>21</v>
      </c>
      <c r="I685" t="s">
        <v>2704</v>
      </c>
      <c r="J685" t="s">
        <v>251</v>
      </c>
      <c r="K685" t="s">
        <v>24</v>
      </c>
      <c r="L685">
        <v>0</v>
      </c>
    </row>
    <row r="686" spans="1:12" x14ac:dyDescent="0.25">
      <c r="A686">
        <v>9487</v>
      </c>
      <c r="B686" t="s">
        <v>19</v>
      </c>
      <c r="C686">
        <v>23</v>
      </c>
      <c r="D686">
        <v>0</v>
      </c>
      <c r="E686">
        <v>0</v>
      </c>
      <c r="F686" t="s">
        <v>34</v>
      </c>
      <c r="G686" t="s">
        <v>14</v>
      </c>
      <c r="H686" t="s">
        <v>15</v>
      </c>
      <c r="I686" t="s">
        <v>527</v>
      </c>
      <c r="J686" t="s">
        <v>56</v>
      </c>
      <c r="K686" t="s">
        <v>24</v>
      </c>
      <c r="L686">
        <v>0</v>
      </c>
    </row>
    <row r="687" spans="1:12" x14ac:dyDescent="0.25">
      <c r="A687">
        <v>9489</v>
      </c>
      <c r="B687" t="s">
        <v>19</v>
      </c>
      <c r="C687">
        <v>65</v>
      </c>
      <c r="D687">
        <v>0</v>
      </c>
      <c r="E687">
        <v>0</v>
      </c>
      <c r="F687" t="s">
        <v>13</v>
      </c>
      <c r="G687" t="s">
        <v>14</v>
      </c>
      <c r="H687" t="s">
        <v>15</v>
      </c>
      <c r="I687" t="s">
        <v>1859</v>
      </c>
      <c r="J687" t="s">
        <v>483</v>
      </c>
      <c r="K687" t="s">
        <v>38</v>
      </c>
      <c r="L687">
        <v>0</v>
      </c>
    </row>
    <row r="688" spans="1:12" x14ac:dyDescent="0.25">
      <c r="A688">
        <v>9511</v>
      </c>
      <c r="B688" t="s">
        <v>12</v>
      </c>
      <c r="C688">
        <v>27</v>
      </c>
      <c r="D688">
        <v>0</v>
      </c>
      <c r="E688">
        <v>0</v>
      </c>
      <c r="F688" t="s">
        <v>34</v>
      </c>
      <c r="G688" t="s">
        <v>14</v>
      </c>
      <c r="H688" t="s">
        <v>15</v>
      </c>
      <c r="I688" t="s">
        <v>1733</v>
      </c>
      <c r="J688" t="s">
        <v>267</v>
      </c>
      <c r="K688" t="s">
        <v>38</v>
      </c>
      <c r="L688">
        <v>0</v>
      </c>
    </row>
    <row r="689" spans="1:12" x14ac:dyDescent="0.25">
      <c r="A689">
        <v>9565</v>
      </c>
      <c r="B689" t="s">
        <v>19</v>
      </c>
      <c r="C689">
        <v>39</v>
      </c>
      <c r="D689">
        <v>0</v>
      </c>
      <c r="E689">
        <v>0</v>
      </c>
      <c r="F689" t="s">
        <v>34</v>
      </c>
      <c r="G689" t="s">
        <v>14</v>
      </c>
      <c r="H689" t="s">
        <v>21</v>
      </c>
      <c r="I689">
        <v>79</v>
      </c>
      <c r="J689">
        <v>30</v>
      </c>
      <c r="K689" t="s">
        <v>24</v>
      </c>
      <c r="L689">
        <v>0</v>
      </c>
    </row>
    <row r="690" spans="1:12" x14ac:dyDescent="0.25">
      <c r="A690">
        <v>9602</v>
      </c>
      <c r="B690" t="s">
        <v>19</v>
      </c>
      <c r="C690">
        <v>49</v>
      </c>
      <c r="D690">
        <v>0</v>
      </c>
      <c r="E690">
        <v>0</v>
      </c>
      <c r="F690" t="s">
        <v>13</v>
      </c>
      <c r="G690" t="s">
        <v>14</v>
      </c>
      <c r="H690" t="s">
        <v>15</v>
      </c>
      <c r="I690" t="s">
        <v>3632</v>
      </c>
      <c r="J690" t="s">
        <v>300</v>
      </c>
      <c r="K690" t="s">
        <v>38</v>
      </c>
      <c r="L690">
        <v>0</v>
      </c>
    </row>
    <row r="691" spans="1:12" x14ac:dyDescent="0.25">
      <c r="A691">
        <v>9608</v>
      </c>
      <c r="B691" t="s">
        <v>12</v>
      </c>
      <c r="C691">
        <v>24</v>
      </c>
      <c r="D691">
        <v>0</v>
      </c>
      <c r="E691">
        <v>0</v>
      </c>
      <c r="F691" t="s">
        <v>34</v>
      </c>
      <c r="G691" t="s">
        <v>14</v>
      </c>
      <c r="H691" t="s">
        <v>15</v>
      </c>
      <c r="I691" t="s">
        <v>583</v>
      </c>
      <c r="J691" t="s">
        <v>584</v>
      </c>
      <c r="K691" t="s">
        <v>24</v>
      </c>
      <c r="L691">
        <v>0</v>
      </c>
    </row>
    <row r="692" spans="1:12" x14ac:dyDescent="0.25">
      <c r="A692">
        <v>9612</v>
      </c>
      <c r="B692" t="s">
        <v>12</v>
      </c>
      <c r="C692">
        <v>6</v>
      </c>
      <c r="D692">
        <v>0</v>
      </c>
      <c r="E692">
        <v>0</v>
      </c>
      <c r="F692" t="s">
        <v>34</v>
      </c>
      <c r="G692" t="s">
        <v>275</v>
      </c>
      <c r="H692" t="s">
        <v>15</v>
      </c>
      <c r="I692" t="s">
        <v>976</v>
      </c>
      <c r="J692" t="s">
        <v>138</v>
      </c>
      <c r="K692" t="s">
        <v>38</v>
      </c>
      <c r="L692">
        <v>0</v>
      </c>
    </row>
    <row r="693" spans="1:12" x14ac:dyDescent="0.25">
      <c r="A693">
        <v>9620</v>
      </c>
      <c r="B693" t="s">
        <v>19</v>
      </c>
      <c r="C693">
        <v>43</v>
      </c>
      <c r="D693">
        <v>0</v>
      </c>
      <c r="E693">
        <v>0</v>
      </c>
      <c r="F693" t="s">
        <v>13</v>
      </c>
      <c r="G693" t="s">
        <v>43</v>
      </c>
      <c r="H693" t="s">
        <v>21</v>
      </c>
      <c r="I693" t="s">
        <v>3254</v>
      </c>
      <c r="J693" t="s">
        <v>79</v>
      </c>
      <c r="K693" t="s">
        <v>24</v>
      </c>
      <c r="L693">
        <v>0</v>
      </c>
    </row>
    <row r="694" spans="1:12" x14ac:dyDescent="0.25">
      <c r="A694">
        <v>9637</v>
      </c>
      <c r="B694" t="s">
        <v>12</v>
      </c>
      <c r="C694">
        <v>26</v>
      </c>
      <c r="D694">
        <v>0</v>
      </c>
      <c r="E694">
        <v>0</v>
      </c>
      <c r="F694" t="s">
        <v>13</v>
      </c>
      <c r="G694" t="s">
        <v>14</v>
      </c>
      <c r="H694" t="s">
        <v>21</v>
      </c>
      <c r="I694" t="s">
        <v>589</v>
      </c>
      <c r="J694" t="s">
        <v>285</v>
      </c>
      <c r="K694" t="s">
        <v>29</v>
      </c>
      <c r="L694">
        <v>0</v>
      </c>
    </row>
    <row r="695" spans="1:12" x14ac:dyDescent="0.25">
      <c r="A695">
        <v>9641</v>
      </c>
      <c r="B695" t="s">
        <v>12</v>
      </c>
      <c r="C695">
        <v>75</v>
      </c>
      <c r="D695">
        <v>0</v>
      </c>
      <c r="E695">
        <v>0</v>
      </c>
      <c r="F695" t="s">
        <v>13</v>
      </c>
      <c r="G695" t="s">
        <v>14</v>
      </c>
      <c r="H695" t="s">
        <v>15</v>
      </c>
      <c r="I695" t="s">
        <v>1275</v>
      </c>
      <c r="J695" t="s">
        <v>50</v>
      </c>
      <c r="K695" t="s">
        <v>29</v>
      </c>
      <c r="L695">
        <v>0</v>
      </c>
    </row>
    <row r="696" spans="1:12" x14ac:dyDescent="0.25">
      <c r="A696">
        <v>9644</v>
      </c>
      <c r="B696" t="s">
        <v>12</v>
      </c>
      <c r="C696">
        <v>72</v>
      </c>
      <c r="D696">
        <v>0</v>
      </c>
      <c r="E696">
        <v>0</v>
      </c>
      <c r="F696" t="s">
        <v>13</v>
      </c>
      <c r="G696" t="s">
        <v>14</v>
      </c>
      <c r="H696" t="s">
        <v>15</v>
      </c>
      <c r="I696" t="s">
        <v>2241</v>
      </c>
      <c r="J696" t="s">
        <v>254</v>
      </c>
      <c r="K696" t="s">
        <v>18</v>
      </c>
      <c r="L696">
        <v>0</v>
      </c>
    </row>
    <row r="697" spans="1:12" x14ac:dyDescent="0.25">
      <c r="A697">
        <v>9648</v>
      </c>
      <c r="B697" t="s">
        <v>19</v>
      </c>
      <c r="C697">
        <v>71</v>
      </c>
      <c r="D697">
        <v>0</v>
      </c>
      <c r="E697">
        <v>1</v>
      </c>
      <c r="F697" t="s">
        <v>13</v>
      </c>
      <c r="G697" t="s">
        <v>14</v>
      </c>
      <c r="H697" t="s">
        <v>15</v>
      </c>
      <c r="I697" t="s">
        <v>1214</v>
      </c>
      <c r="J697" t="s">
        <v>627</v>
      </c>
      <c r="K697" t="s">
        <v>24</v>
      </c>
      <c r="L697">
        <v>0</v>
      </c>
    </row>
    <row r="698" spans="1:12" x14ac:dyDescent="0.25">
      <c r="A698">
        <v>9696</v>
      </c>
      <c r="B698" t="s">
        <v>12</v>
      </c>
      <c r="C698">
        <v>39</v>
      </c>
      <c r="D698">
        <v>0</v>
      </c>
      <c r="E698">
        <v>0</v>
      </c>
      <c r="F698" t="s">
        <v>13</v>
      </c>
      <c r="G698" t="s">
        <v>14</v>
      </c>
      <c r="H698" t="s">
        <v>15</v>
      </c>
      <c r="I698" t="s">
        <v>1496</v>
      </c>
      <c r="J698" t="s">
        <v>222</v>
      </c>
      <c r="K698" t="s">
        <v>29</v>
      </c>
      <c r="L698">
        <v>0</v>
      </c>
    </row>
    <row r="699" spans="1:12" x14ac:dyDescent="0.25">
      <c r="A699">
        <v>9729</v>
      </c>
      <c r="B699" t="s">
        <v>12</v>
      </c>
      <c r="C699">
        <v>70</v>
      </c>
      <c r="D699">
        <v>0</v>
      </c>
      <c r="E699">
        <v>0</v>
      </c>
      <c r="F699" t="s">
        <v>13</v>
      </c>
      <c r="G699" t="s">
        <v>14</v>
      </c>
      <c r="H699" t="s">
        <v>15</v>
      </c>
      <c r="I699" t="s">
        <v>472</v>
      </c>
      <c r="J699" t="s">
        <v>74</v>
      </c>
      <c r="K699" t="s">
        <v>24</v>
      </c>
      <c r="L699">
        <v>0</v>
      </c>
    </row>
    <row r="700" spans="1:12" x14ac:dyDescent="0.25">
      <c r="A700">
        <v>9730</v>
      </c>
      <c r="B700" t="s">
        <v>12</v>
      </c>
      <c r="C700">
        <v>27</v>
      </c>
      <c r="D700">
        <v>0</v>
      </c>
      <c r="E700">
        <v>0</v>
      </c>
      <c r="F700" t="s">
        <v>13</v>
      </c>
      <c r="G700" t="s">
        <v>14</v>
      </c>
      <c r="H700" t="s">
        <v>15</v>
      </c>
      <c r="I700" t="s">
        <v>2777</v>
      </c>
      <c r="J700">
        <v>22</v>
      </c>
      <c r="K700" t="s">
        <v>24</v>
      </c>
      <c r="L700">
        <v>0</v>
      </c>
    </row>
    <row r="701" spans="1:12" x14ac:dyDescent="0.25">
      <c r="A701">
        <v>9731</v>
      </c>
      <c r="B701" t="s">
        <v>12</v>
      </c>
      <c r="C701">
        <v>13</v>
      </c>
      <c r="D701">
        <v>0</v>
      </c>
      <c r="E701">
        <v>0</v>
      </c>
      <c r="F701" t="s">
        <v>34</v>
      </c>
      <c r="G701" t="s">
        <v>275</v>
      </c>
      <c r="H701" t="s">
        <v>15</v>
      </c>
      <c r="I701" t="s">
        <v>1215</v>
      </c>
      <c r="J701" t="s">
        <v>1162</v>
      </c>
      <c r="K701" t="s">
        <v>38</v>
      </c>
      <c r="L701">
        <v>0</v>
      </c>
    </row>
    <row r="702" spans="1:12" x14ac:dyDescent="0.25">
      <c r="A702">
        <v>9752</v>
      </c>
      <c r="B702" t="s">
        <v>19</v>
      </c>
      <c r="C702">
        <v>66</v>
      </c>
      <c r="D702">
        <v>0</v>
      </c>
      <c r="E702">
        <v>0</v>
      </c>
      <c r="F702" t="s">
        <v>13</v>
      </c>
      <c r="G702" t="s">
        <v>43</v>
      </c>
      <c r="H702" t="s">
        <v>21</v>
      </c>
      <c r="I702" t="s">
        <v>946</v>
      </c>
      <c r="J702" t="s">
        <v>192</v>
      </c>
      <c r="K702" t="s">
        <v>29</v>
      </c>
      <c r="L702">
        <v>0</v>
      </c>
    </row>
    <row r="703" spans="1:12" x14ac:dyDescent="0.25">
      <c r="A703">
        <v>9866</v>
      </c>
      <c r="B703" t="s">
        <v>19</v>
      </c>
      <c r="C703">
        <v>54</v>
      </c>
      <c r="D703">
        <v>0</v>
      </c>
      <c r="E703">
        <v>0</v>
      </c>
      <c r="F703" t="s">
        <v>13</v>
      </c>
      <c r="G703" t="s">
        <v>14</v>
      </c>
      <c r="H703" t="s">
        <v>15</v>
      </c>
      <c r="I703" t="s">
        <v>3402</v>
      </c>
      <c r="J703">
        <v>42</v>
      </c>
      <c r="K703" t="s">
        <v>38</v>
      </c>
      <c r="L703">
        <v>0</v>
      </c>
    </row>
    <row r="704" spans="1:12" x14ac:dyDescent="0.25">
      <c r="A704">
        <v>9879</v>
      </c>
      <c r="B704" t="s">
        <v>19</v>
      </c>
      <c r="C704">
        <v>55</v>
      </c>
      <c r="D704">
        <v>0</v>
      </c>
      <c r="E704">
        <v>1</v>
      </c>
      <c r="F704" t="s">
        <v>13</v>
      </c>
      <c r="G704" t="s">
        <v>14</v>
      </c>
      <c r="H704" t="s">
        <v>15</v>
      </c>
      <c r="I704" t="s">
        <v>3295</v>
      </c>
      <c r="J704">
        <v>39</v>
      </c>
      <c r="K704" t="s">
        <v>38</v>
      </c>
      <c r="L704">
        <v>0</v>
      </c>
    </row>
    <row r="705" spans="1:12" x14ac:dyDescent="0.25">
      <c r="A705">
        <v>9912</v>
      </c>
      <c r="B705" t="s">
        <v>12</v>
      </c>
      <c r="C705">
        <v>39</v>
      </c>
      <c r="D705">
        <v>0</v>
      </c>
      <c r="E705">
        <v>0</v>
      </c>
      <c r="F705" t="s">
        <v>13</v>
      </c>
      <c r="G705" t="s">
        <v>14</v>
      </c>
      <c r="H705" t="s">
        <v>21</v>
      </c>
      <c r="I705" t="s">
        <v>3654</v>
      </c>
      <c r="J705" t="s">
        <v>174</v>
      </c>
      <c r="K705" t="s">
        <v>38</v>
      </c>
      <c r="L705">
        <v>0</v>
      </c>
    </row>
    <row r="706" spans="1:12" x14ac:dyDescent="0.25">
      <c r="A706">
        <v>9923</v>
      </c>
      <c r="B706" t="s">
        <v>12</v>
      </c>
      <c r="C706">
        <v>55</v>
      </c>
      <c r="D706">
        <v>0</v>
      </c>
      <c r="E706">
        <v>1</v>
      </c>
      <c r="F706" t="s">
        <v>13</v>
      </c>
      <c r="G706" t="s">
        <v>14</v>
      </c>
      <c r="H706" t="s">
        <v>15</v>
      </c>
      <c r="I706" t="s">
        <v>3353</v>
      </c>
      <c r="J706">
        <v>28</v>
      </c>
      <c r="K706" t="s">
        <v>24</v>
      </c>
      <c r="L706">
        <v>0</v>
      </c>
    </row>
    <row r="707" spans="1:12" x14ac:dyDescent="0.25">
      <c r="A707">
        <v>9926</v>
      </c>
      <c r="B707" t="s">
        <v>12</v>
      </c>
      <c r="C707">
        <v>20</v>
      </c>
      <c r="D707">
        <v>0</v>
      </c>
      <c r="E707">
        <v>0</v>
      </c>
      <c r="F707" t="s">
        <v>34</v>
      </c>
      <c r="G707" t="s">
        <v>14</v>
      </c>
      <c r="H707" t="s">
        <v>15</v>
      </c>
      <c r="I707" t="s">
        <v>3505</v>
      </c>
      <c r="J707" t="s">
        <v>141</v>
      </c>
      <c r="K707" t="s">
        <v>29</v>
      </c>
      <c r="L707">
        <v>0</v>
      </c>
    </row>
    <row r="708" spans="1:12" x14ac:dyDescent="0.25">
      <c r="A708">
        <v>9948</v>
      </c>
      <c r="B708" t="s">
        <v>12</v>
      </c>
      <c r="C708">
        <v>6</v>
      </c>
      <c r="D708">
        <v>0</v>
      </c>
      <c r="E708">
        <v>0</v>
      </c>
      <c r="F708" t="s">
        <v>34</v>
      </c>
      <c r="G708" t="s">
        <v>275</v>
      </c>
      <c r="H708" t="s">
        <v>15</v>
      </c>
      <c r="I708" t="s">
        <v>2620</v>
      </c>
      <c r="J708" t="s">
        <v>1194</v>
      </c>
      <c r="K708" t="s">
        <v>38</v>
      </c>
      <c r="L708">
        <v>0</v>
      </c>
    </row>
    <row r="709" spans="1:12" x14ac:dyDescent="0.25">
      <c r="A709">
        <v>9955</v>
      </c>
      <c r="B709" t="s">
        <v>19</v>
      </c>
      <c r="C709">
        <v>58</v>
      </c>
      <c r="D709">
        <v>0</v>
      </c>
      <c r="E709">
        <v>0</v>
      </c>
      <c r="F709" t="s">
        <v>34</v>
      </c>
      <c r="G709" t="s">
        <v>14</v>
      </c>
      <c r="H709" t="s">
        <v>15</v>
      </c>
      <c r="I709" t="s">
        <v>3137</v>
      </c>
      <c r="J709" t="s">
        <v>172</v>
      </c>
      <c r="K709" t="s">
        <v>18</v>
      </c>
      <c r="L709">
        <v>0</v>
      </c>
    </row>
    <row r="710" spans="1:12" x14ac:dyDescent="0.25">
      <c r="A710">
        <v>9986</v>
      </c>
      <c r="B710" t="s">
        <v>19</v>
      </c>
      <c r="C710">
        <v>60</v>
      </c>
      <c r="D710">
        <v>0</v>
      </c>
      <c r="E710">
        <v>0</v>
      </c>
      <c r="F710" t="s">
        <v>13</v>
      </c>
      <c r="G710" t="s">
        <v>14</v>
      </c>
      <c r="H710" t="s">
        <v>15</v>
      </c>
      <c r="I710" t="s">
        <v>2439</v>
      </c>
      <c r="J710" t="s">
        <v>254</v>
      </c>
      <c r="K710" t="s">
        <v>38</v>
      </c>
      <c r="L710">
        <v>0</v>
      </c>
    </row>
    <row r="711" spans="1:12" x14ac:dyDescent="0.25">
      <c r="A711">
        <v>9995</v>
      </c>
      <c r="B711" t="s">
        <v>12</v>
      </c>
      <c r="C711">
        <v>8</v>
      </c>
      <c r="D711">
        <v>0</v>
      </c>
      <c r="E711">
        <v>0</v>
      </c>
      <c r="F711" t="s">
        <v>34</v>
      </c>
      <c r="G711" t="s">
        <v>275</v>
      </c>
      <c r="H711" t="s">
        <v>15</v>
      </c>
      <c r="I711" t="s">
        <v>2337</v>
      </c>
      <c r="J711" t="s">
        <v>793</v>
      </c>
      <c r="K711" t="s">
        <v>38</v>
      </c>
      <c r="L711">
        <v>0</v>
      </c>
    </row>
    <row r="712" spans="1:12" x14ac:dyDescent="0.25">
      <c r="A712">
        <v>10018</v>
      </c>
      <c r="B712" t="s">
        <v>12</v>
      </c>
      <c r="C712">
        <v>19</v>
      </c>
      <c r="D712">
        <v>0</v>
      </c>
      <c r="E712">
        <v>0</v>
      </c>
      <c r="F712" t="s">
        <v>34</v>
      </c>
      <c r="G712" t="s">
        <v>14</v>
      </c>
      <c r="H712" t="s">
        <v>21</v>
      </c>
      <c r="I712" t="s">
        <v>2998</v>
      </c>
      <c r="J712" t="s">
        <v>181</v>
      </c>
      <c r="K712" t="s">
        <v>38</v>
      </c>
      <c r="L712">
        <v>0</v>
      </c>
    </row>
    <row r="713" spans="1:12" x14ac:dyDescent="0.25">
      <c r="A713">
        <v>10055</v>
      </c>
      <c r="B713" t="s">
        <v>19</v>
      </c>
      <c r="C713">
        <v>37</v>
      </c>
      <c r="D713">
        <v>0</v>
      </c>
      <c r="E713">
        <v>0</v>
      </c>
      <c r="F713" t="s">
        <v>34</v>
      </c>
      <c r="G713" t="s">
        <v>43</v>
      </c>
      <c r="H713" t="s">
        <v>21</v>
      </c>
      <c r="I713" t="s">
        <v>3458</v>
      </c>
      <c r="J713" t="s">
        <v>23</v>
      </c>
      <c r="K713" t="s">
        <v>18</v>
      </c>
      <c r="L713">
        <v>0</v>
      </c>
    </row>
    <row r="714" spans="1:12" x14ac:dyDescent="0.25">
      <c r="A714">
        <v>10056</v>
      </c>
      <c r="B714" t="s">
        <v>19</v>
      </c>
      <c r="C714">
        <v>37</v>
      </c>
      <c r="D714">
        <v>0</v>
      </c>
      <c r="E714">
        <v>0</v>
      </c>
      <c r="F714" t="s">
        <v>13</v>
      </c>
      <c r="G714" t="s">
        <v>14</v>
      </c>
      <c r="H714" t="s">
        <v>15</v>
      </c>
      <c r="I714" t="s">
        <v>284</v>
      </c>
      <c r="J714" t="s">
        <v>767</v>
      </c>
      <c r="K714" t="s">
        <v>24</v>
      </c>
      <c r="L714">
        <v>0</v>
      </c>
    </row>
    <row r="715" spans="1:12" x14ac:dyDescent="0.25">
      <c r="A715">
        <v>10119</v>
      </c>
      <c r="B715" t="s">
        <v>12</v>
      </c>
      <c r="C715">
        <v>79</v>
      </c>
      <c r="D715">
        <v>0</v>
      </c>
      <c r="E715">
        <v>0</v>
      </c>
      <c r="F715" t="s">
        <v>13</v>
      </c>
      <c r="G715" t="s">
        <v>14</v>
      </c>
      <c r="H715" t="s">
        <v>21</v>
      </c>
      <c r="I715" t="s">
        <v>1500</v>
      </c>
      <c r="J715">
        <v>29</v>
      </c>
      <c r="K715" t="s">
        <v>24</v>
      </c>
      <c r="L715">
        <v>0</v>
      </c>
    </row>
    <row r="716" spans="1:12" x14ac:dyDescent="0.25">
      <c r="A716">
        <v>10133</v>
      </c>
      <c r="B716" t="s">
        <v>12</v>
      </c>
      <c r="C716">
        <v>46</v>
      </c>
      <c r="D716">
        <v>0</v>
      </c>
      <c r="E716">
        <v>0</v>
      </c>
      <c r="F716" t="s">
        <v>13</v>
      </c>
      <c r="G716" t="s">
        <v>14</v>
      </c>
      <c r="H716" t="s">
        <v>15</v>
      </c>
      <c r="I716" t="s">
        <v>1440</v>
      </c>
      <c r="J716" t="s">
        <v>759</v>
      </c>
      <c r="K716" t="s">
        <v>29</v>
      </c>
      <c r="L716">
        <v>0</v>
      </c>
    </row>
    <row r="717" spans="1:12" x14ac:dyDescent="0.25">
      <c r="A717">
        <v>10135</v>
      </c>
      <c r="B717" t="s">
        <v>19</v>
      </c>
      <c r="C717">
        <v>37</v>
      </c>
      <c r="D717">
        <v>0</v>
      </c>
      <c r="E717">
        <v>0</v>
      </c>
      <c r="F717" t="s">
        <v>34</v>
      </c>
      <c r="G717" t="s">
        <v>14</v>
      </c>
      <c r="H717" t="s">
        <v>21</v>
      </c>
      <c r="I717" t="s">
        <v>3787</v>
      </c>
      <c r="J717" t="s">
        <v>165</v>
      </c>
      <c r="K717" t="s">
        <v>38</v>
      </c>
      <c r="L717">
        <v>0</v>
      </c>
    </row>
    <row r="718" spans="1:12" x14ac:dyDescent="0.25">
      <c r="A718">
        <v>10138</v>
      </c>
      <c r="B718" t="s">
        <v>19</v>
      </c>
      <c r="C718">
        <v>41</v>
      </c>
      <c r="D718">
        <v>0</v>
      </c>
      <c r="E718">
        <v>0</v>
      </c>
      <c r="F718" t="s">
        <v>13</v>
      </c>
      <c r="G718" t="s">
        <v>14</v>
      </c>
      <c r="H718" t="s">
        <v>15</v>
      </c>
      <c r="I718" t="s">
        <v>3174</v>
      </c>
      <c r="J718" t="s">
        <v>452</v>
      </c>
      <c r="K718" t="s">
        <v>18</v>
      </c>
      <c r="L718">
        <v>0</v>
      </c>
    </row>
    <row r="719" spans="1:12" x14ac:dyDescent="0.25">
      <c r="A719">
        <v>10139</v>
      </c>
      <c r="B719" t="s">
        <v>19</v>
      </c>
      <c r="C719">
        <v>54</v>
      </c>
      <c r="D719">
        <v>0</v>
      </c>
      <c r="E719">
        <v>0</v>
      </c>
      <c r="F719" t="s">
        <v>13</v>
      </c>
      <c r="G719" t="s">
        <v>20</v>
      </c>
      <c r="H719" t="s">
        <v>15</v>
      </c>
      <c r="I719" t="s">
        <v>889</v>
      </c>
      <c r="J719" t="s">
        <v>690</v>
      </c>
      <c r="K719" t="s">
        <v>24</v>
      </c>
      <c r="L719">
        <v>0</v>
      </c>
    </row>
    <row r="720" spans="1:12" x14ac:dyDescent="0.25">
      <c r="A720">
        <v>10159</v>
      </c>
      <c r="B720" t="s">
        <v>12</v>
      </c>
      <c r="C720">
        <v>41</v>
      </c>
      <c r="D720">
        <v>0</v>
      </c>
      <c r="E720">
        <v>0</v>
      </c>
      <c r="F720" t="s">
        <v>13</v>
      </c>
      <c r="G720" t="s">
        <v>14</v>
      </c>
      <c r="H720" t="s">
        <v>15</v>
      </c>
      <c r="I720" t="s">
        <v>561</v>
      </c>
      <c r="J720" t="s">
        <v>447</v>
      </c>
      <c r="K720" t="s">
        <v>24</v>
      </c>
      <c r="L720">
        <v>0</v>
      </c>
    </row>
    <row r="721" spans="1:12" x14ac:dyDescent="0.25">
      <c r="A721">
        <v>10166</v>
      </c>
      <c r="B721" t="s">
        <v>12</v>
      </c>
      <c r="C721">
        <v>66</v>
      </c>
      <c r="D721">
        <v>0</v>
      </c>
      <c r="E721">
        <v>0</v>
      </c>
      <c r="F721" t="s">
        <v>34</v>
      </c>
      <c r="G721" t="s">
        <v>43</v>
      </c>
      <c r="H721" t="s">
        <v>21</v>
      </c>
      <c r="I721" t="s">
        <v>1456</v>
      </c>
      <c r="J721" t="s">
        <v>2149</v>
      </c>
      <c r="K721" t="s">
        <v>38</v>
      </c>
      <c r="L721">
        <v>0</v>
      </c>
    </row>
    <row r="722" spans="1:12" x14ac:dyDescent="0.25">
      <c r="A722">
        <v>10238</v>
      </c>
      <c r="B722" t="s">
        <v>19</v>
      </c>
      <c r="C722">
        <v>68</v>
      </c>
      <c r="D722">
        <v>1</v>
      </c>
      <c r="E722">
        <v>0</v>
      </c>
      <c r="F722" t="s">
        <v>13</v>
      </c>
      <c r="G722" t="s">
        <v>14</v>
      </c>
      <c r="H722" t="s">
        <v>15</v>
      </c>
      <c r="I722" t="s">
        <v>2027</v>
      </c>
      <c r="J722" t="s">
        <v>352</v>
      </c>
      <c r="K722" t="s">
        <v>24</v>
      </c>
      <c r="L722">
        <v>0</v>
      </c>
    </row>
    <row r="723" spans="1:12" x14ac:dyDescent="0.25">
      <c r="A723">
        <v>10243</v>
      </c>
      <c r="B723" t="s">
        <v>19</v>
      </c>
      <c r="C723">
        <v>60</v>
      </c>
      <c r="D723">
        <v>0</v>
      </c>
      <c r="E723">
        <v>0</v>
      </c>
      <c r="F723" t="s">
        <v>13</v>
      </c>
      <c r="G723" t="s">
        <v>43</v>
      </c>
      <c r="H723" t="s">
        <v>15</v>
      </c>
      <c r="I723" t="s">
        <v>3197</v>
      </c>
      <c r="J723" t="s">
        <v>130</v>
      </c>
      <c r="K723" t="s">
        <v>24</v>
      </c>
      <c r="L723">
        <v>0</v>
      </c>
    </row>
    <row r="724" spans="1:12" x14ac:dyDescent="0.25">
      <c r="A724">
        <v>10245</v>
      </c>
      <c r="B724" t="s">
        <v>19</v>
      </c>
      <c r="C724">
        <v>54</v>
      </c>
      <c r="D724">
        <v>0</v>
      </c>
      <c r="E724">
        <v>0</v>
      </c>
      <c r="F724" t="s">
        <v>13</v>
      </c>
      <c r="G724" t="s">
        <v>20</v>
      </c>
      <c r="H724" t="s">
        <v>21</v>
      </c>
      <c r="I724" t="s">
        <v>1295</v>
      </c>
      <c r="J724" t="s">
        <v>222</v>
      </c>
      <c r="K724" t="s">
        <v>24</v>
      </c>
      <c r="L724">
        <v>0</v>
      </c>
    </row>
    <row r="725" spans="1:12" x14ac:dyDescent="0.25">
      <c r="A725">
        <v>10255</v>
      </c>
      <c r="B725" t="s">
        <v>12</v>
      </c>
      <c r="C725">
        <v>25</v>
      </c>
      <c r="D725">
        <v>0</v>
      </c>
      <c r="E725">
        <v>0</v>
      </c>
      <c r="F725" t="s">
        <v>13</v>
      </c>
      <c r="G725" t="s">
        <v>14</v>
      </c>
      <c r="H725" t="s">
        <v>21</v>
      </c>
      <c r="I725" t="s">
        <v>665</v>
      </c>
      <c r="J725" t="s">
        <v>900</v>
      </c>
      <c r="K725" t="s">
        <v>38</v>
      </c>
      <c r="L725">
        <v>0</v>
      </c>
    </row>
    <row r="726" spans="1:12" x14ac:dyDescent="0.25">
      <c r="A726">
        <v>10273</v>
      </c>
      <c r="B726" t="s">
        <v>19</v>
      </c>
      <c r="C726">
        <v>37</v>
      </c>
      <c r="D726">
        <v>0</v>
      </c>
      <c r="E726">
        <v>0</v>
      </c>
      <c r="F726" t="s">
        <v>13</v>
      </c>
      <c r="G726" t="s">
        <v>14</v>
      </c>
      <c r="H726" t="s">
        <v>21</v>
      </c>
      <c r="I726" t="s">
        <v>2617</v>
      </c>
      <c r="J726" t="s">
        <v>184</v>
      </c>
      <c r="K726" t="s">
        <v>38</v>
      </c>
      <c r="L726">
        <v>0</v>
      </c>
    </row>
    <row r="727" spans="1:12" x14ac:dyDescent="0.25">
      <c r="A727">
        <v>10281</v>
      </c>
      <c r="B727" t="s">
        <v>19</v>
      </c>
      <c r="C727">
        <v>51</v>
      </c>
      <c r="D727">
        <v>1</v>
      </c>
      <c r="E727">
        <v>0</v>
      </c>
      <c r="F727" t="s">
        <v>13</v>
      </c>
      <c r="G727" t="s">
        <v>20</v>
      </c>
      <c r="H727" t="s">
        <v>21</v>
      </c>
      <c r="I727" t="s">
        <v>4164</v>
      </c>
      <c r="J727" t="s">
        <v>225</v>
      </c>
      <c r="K727" t="s">
        <v>24</v>
      </c>
      <c r="L727">
        <v>0</v>
      </c>
    </row>
    <row r="728" spans="1:12" x14ac:dyDescent="0.25">
      <c r="A728">
        <v>10313</v>
      </c>
      <c r="B728" t="s">
        <v>12</v>
      </c>
      <c r="C728">
        <v>57</v>
      </c>
      <c r="D728">
        <v>0</v>
      </c>
      <c r="E728">
        <v>0</v>
      </c>
      <c r="F728" t="s">
        <v>13</v>
      </c>
      <c r="G728" t="s">
        <v>14</v>
      </c>
      <c r="H728" t="s">
        <v>15</v>
      </c>
      <c r="I728" t="s">
        <v>1276</v>
      </c>
      <c r="J728" t="s">
        <v>731</v>
      </c>
      <c r="K728" t="s">
        <v>18</v>
      </c>
      <c r="L728">
        <v>0</v>
      </c>
    </row>
    <row r="729" spans="1:12" x14ac:dyDescent="0.25">
      <c r="A729">
        <v>10321</v>
      </c>
      <c r="B729" t="s">
        <v>19</v>
      </c>
      <c r="C729">
        <v>22</v>
      </c>
      <c r="D729">
        <v>0</v>
      </c>
      <c r="E729">
        <v>0</v>
      </c>
      <c r="F729" t="s">
        <v>13</v>
      </c>
      <c r="G729" t="s">
        <v>14</v>
      </c>
      <c r="H729" t="s">
        <v>21</v>
      </c>
      <c r="I729" t="s">
        <v>3845</v>
      </c>
      <c r="J729" t="s">
        <v>452</v>
      </c>
      <c r="K729" t="s">
        <v>38</v>
      </c>
      <c r="L729">
        <v>0</v>
      </c>
    </row>
    <row r="730" spans="1:12" x14ac:dyDescent="0.25">
      <c r="A730">
        <v>10323</v>
      </c>
      <c r="B730" t="s">
        <v>19</v>
      </c>
      <c r="C730">
        <v>66</v>
      </c>
      <c r="D730">
        <v>0</v>
      </c>
      <c r="E730">
        <v>0</v>
      </c>
      <c r="F730" t="s">
        <v>13</v>
      </c>
      <c r="G730" t="s">
        <v>14</v>
      </c>
      <c r="H730" t="s">
        <v>15</v>
      </c>
      <c r="I730" t="s">
        <v>3250</v>
      </c>
      <c r="J730" t="s">
        <v>953</v>
      </c>
      <c r="K730" t="s">
        <v>29</v>
      </c>
      <c r="L730">
        <v>0</v>
      </c>
    </row>
    <row r="731" spans="1:12" x14ac:dyDescent="0.25">
      <c r="A731">
        <v>10324</v>
      </c>
      <c r="B731" t="s">
        <v>19</v>
      </c>
      <c r="C731">
        <v>5</v>
      </c>
      <c r="D731">
        <v>0</v>
      </c>
      <c r="E731">
        <v>0</v>
      </c>
      <c r="F731" t="s">
        <v>34</v>
      </c>
      <c r="G731" t="s">
        <v>275</v>
      </c>
      <c r="H731" t="s">
        <v>15</v>
      </c>
      <c r="I731" t="s">
        <v>684</v>
      </c>
      <c r="J731" t="s">
        <v>1054</v>
      </c>
      <c r="K731" t="s">
        <v>38</v>
      </c>
      <c r="L731">
        <v>0</v>
      </c>
    </row>
    <row r="732" spans="1:12" x14ac:dyDescent="0.25">
      <c r="A732">
        <v>10333</v>
      </c>
      <c r="B732" t="s">
        <v>19</v>
      </c>
      <c r="C732">
        <v>45</v>
      </c>
      <c r="D732">
        <v>0</v>
      </c>
      <c r="E732">
        <v>0</v>
      </c>
      <c r="F732" t="s">
        <v>13</v>
      </c>
      <c r="G732" t="s">
        <v>14</v>
      </c>
      <c r="H732" t="s">
        <v>15</v>
      </c>
      <c r="I732" t="s">
        <v>2059</v>
      </c>
      <c r="J732" t="s">
        <v>285</v>
      </c>
      <c r="K732" t="s">
        <v>24</v>
      </c>
      <c r="L732">
        <v>0</v>
      </c>
    </row>
    <row r="733" spans="1:12" x14ac:dyDescent="0.25">
      <c r="A733">
        <v>10351</v>
      </c>
      <c r="B733" t="s">
        <v>12</v>
      </c>
      <c r="C733">
        <v>50</v>
      </c>
      <c r="D733">
        <v>0</v>
      </c>
      <c r="E733">
        <v>0</v>
      </c>
      <c r="F733" t="s">
        <v>13</v>
      </c>
      <c r="G733" t="s">
        <v>14</v>
      </c>
      <c r="H733" t="s">
        <v>15</v>
      </c>
      <c r="I733" t="s">
        <v>2765</v>
      </c>
      <c r="J733" t="s">
        <v>23</v>
      </c>
      <c r="K733" t="s">
        <v>18</v>
      </c>
      <c r="L733">
        <v>0</v>
      </c>
    </row>
    <row r="734" spans="1:12" x14ac:dyDescent="0.25">
      <c r="A734">
        <v>10367</v>
      </c>
      <c r="B734" t="s">
        <v>12</v>
      </c>
      <c r="C734">
        <v>5</v>
      </c>
      <c r="D734">
        <v>0</v>
      </c>
      <c r="E734">
        <v>0</v>
      </c>
      <c r="F734" t="s">
        <v>34</v>
      </c>
      <c r="G734" t="s">
        <v>275</v>
      </c>
      <c r="H734" t="s">
        <v>21</v>
      </c>
      <c r="I734" t="s">
        <v>1312</v>
      </c>
      <c r="J734">
        <v>16</v>
      </c>
      <c r="K734" t="s">
        <v>38</v>
      </c>
      <c r="L734">
        <v>0</v>
      </c>
    </row>
    <row r="735" spans="1:12" x14ac:dyDescent="0.25">
      <c r="A735">
        <v>10370</v>
      </c>
      <c r="B735" t="s">
        <v>12</v>
      </c>
      <c r="C735">
        <v>52</v>
      </c>
      <c r="D735">
        <v>0</v>
      </c>
      <c r="E735">
        <v>0</v>
      </c>
      <c r="F735" t="s">
        <v>13</v>
      </c>
      <c r="G735" t="s">
        <v>43</v>
      </c>
      <c r="H735" t="s">
        <v>15</v>
      </c>
      <c r="I735" t="s">
        <v>1068</v>
      </c>
      <c r="J735" t="s">
        <v>581</v>
      </c>
      <c r="K735" t="s">
        <v>18</v>
      </c>
      <c r="L735">
        <v>0</v>
      </c>
    </row>
    <row r="736" spans="1:12" x14ac:dyDescent="0.25">
      <c r="A736">
        <v>10374</v>
      </c>
      <c r="B736" t="s">
        <v>19</v>
      </c>
      <c r="C736">
        <v>24</v>
      </c>
      <c r="D736">
        <v>0</v>
      </c>
      <c r="E736">
        <v>0</v>
      </c>
      <c r="F736" t="s">
        <v>13</v>
      </c>
      <c r="G736" t="s">
        <v>14</v>
      </c>
      <c r="H736" t="s">
        <v>21</v>
      </c>
      <c r="I736" t="s">
        <v>3234</v>
      </c>
      <c r="J736" t="s">
        <v>452</v>
      </c>
      <c r="K736" t="s">
        <v>29</v>
      </c>
      <c r="L736">
        <v>0</v>
      </c>
    </row>
    <row r="737" spans="1:12" x14ac:dyDescent="0.25">
      <c r="A737">
        <v>10381</v>
      </c>
      <c r="B737" t="s">
        <v>19</v>
      </c>
      <c r="C737">
        <v>38</v>
      </c>
      <c r="D737">
        <v>1</v>
      </c>
      <c r="E737">
        <v>0</v>
      </c>
      <c r="F737" t="s">
        <v>13</v>
      </c>
      <c r="G737" t="s">
        <v>20</v>
      </c>
      <c r="H737" t="s">
        <v>15</v>
      </c>
      <c r="I737">
        <v>91</v>
      </c>
      <c r="J737" t="s">
        <v>1024</v>
      </c>
      <c r="K737" t="s">
        <v>24</v>
      </c>
      <c r="L737">
        <v>0</v>
      </c>
    </row>
    <row r="738" spans="1:12" x14ac:dyDescent="0.25">
      <c r="A738">
        <v>10390</v>
      </c>
      <c r="B738" t="s">
        <v>19</v>
      </c>
      <c r="C738">
        <v>8</v>
      </c>
      <c r="D738">
        <v>0</v>
      </c>
      <c r="E738">
        <v>0</v>
      </c>
      <c r="F738" t="s">
        <v>34</v>
      </c>
      <c r="G738" t="s">
        <v>275</v>
      </c>
      <c r="H738" t="s">
        <v>15</v>
      </c>
      <c r="I738" t="s">
        <v>2062</v>
      </c>
      <c r="J738" t="s">
        <v>572</v>
      </c>
      <c r="K738" t="s">
        <v>38</v>
      </c>
      <c r="L738">
        <v>0</v>
      </c>
    </row>
    <row r="739" spans="1:12" x14ac:dyDescent="0.25">
      <c r="A739">
        <v>10396</v>
      </c>
      <c r="B739" t="s">
        <v>12</v>
      </c>
      <c r="C739">
        <v>79</v>
      </c>
      <c r="D739">
        <v>1</v>
      </c>
      <c r="E739">
        <v>0</v>
      </c>
      <c r="F739" t="s">
        <v>34</v>
      </c>
      <c r="G739" t="s">
        <v>14</v>
      </c>
      <c r="H739" t="s">
        <v>15</v>
      </c>
      <c r="I739" t="s">
        <v>2870</v>
      </c>
      <c r="J739" t="s">
        <v>150</v>
      </c>
      <c r="K739" t="s">
        <v>38</v>
      </c>
      <c r="L739">
        <v>0</v>
      </c>
    </row>
    <row r="740" spans="1:12" x14ac:dyDescent="0.25">
      <c r="A740">
        <v>10416</v>
      </c>
      <c r="B740" t="s">
        <v>12</v>
      </c>
      <c r="C740">
        <v>71</v>
      </c>
      <c r="D740">
        <v>0</v>
      </c>
      <c r="E740">
        <v>1</v>
      </c>
      <c r="F740" t="s">
        <v>13</v>
      </c>
      <c r="G740" t="s">
        <v>14</v>
      </c>
      <c r="H740" t="s">
        <v>15</v>
      </c>
      <c r="I740" t="s">
        <v>2557</v>
      </c>
      <c r="J740" t="s">
        <v>110</v>
      </c>
      <c r="K740" t="s">
        <v>29</v>
      </c>
      <c r="L740">
        <v>0</v>
      </c>
    </row>
    <row r="741" spans="1:12" x14ac:dyDescent="0.25">
      <c r="A741">
        <v>10434</v>
      </c>
      <c r="B741" t="s">
        <v>19</v>
      </c>
      <c r="C741">
        <v>69</v>
      </c>
      <c r="D741">
        <v>0</v>
      </c>
      <c r="E741">
        <v>0</v>
      </c>
      <c r="F741" t="s">
        <v>34</v>
      </c>
      <c r="G741" t="s">
        <v>14</v>
      </c>
      <c r="H741" t="s">
        <v>15</v>
      </c>
      <c r="I741" t="s">
        <v>35</v>
      </c>
      <c r="J741" t="s">
        <v>36</v>
      </c>
      <c r="K741" t="s">
        <v>24</v>
      </c>
      <c r="L741">
        <v>1</v>
      </c>
    </row>
    <row r="742" spans="1:12" x14ac:dyDescent="0.25">
      <c r="A742">
        <v>10436</v>
      </c>
      <c r="B742" t="s">
        <v>19</v>
      </c>
      <c r="C742">
        <v>29</v>
      </c>
      <c r="D742">
        <v>0</v>
      </c>
      <c r="E742">
        <v>0</v>
      </c>
      <c r="F742" t="s">
        <v>13</v>
      </c>
      <c r="G742" t="s">
        <v>14</v>
      </c>
      <c r="H742" t="s">
        <v>21</v>
      </c>
      <c r="I742" t="s">
        <v>943</v>
      </c>
      <c r="J742" t="s">
        <v>645</v>
      </c>
      <c r="K742" t="s">
        <v>24</v>
      </c>
      <c r="L742">
        <v>0</v>
      </c>
    </row>
    <row r="743" spans="1:12" x14ac:dyDescent="0.25">
      <c r="A743">
        <v>10445</v>
      </c>
      <c r="B743" t="s">
        <v>12</v>
      </c>
      <c r="C743">
        <v>54</v>
      </c>
      <c r="D743">
        <v>0</v>
      </c>
      <c r="E743">
        <v>0</v>
      </c>
      <c r="F743" t="s">
        <v>13</v>
      </c>
      <c r="G743" t="s">
        <v>43</v>
      </c>
      <c r="H743" t="s">
        <v>21</v>
      </c>
      <c r="I743" t="s">
        <v>3493</v>
      </c>
      <c r="J743" t="s">
        <v>47</v>
      </c>
      <c r="K743" t="s">
        <v>38</v>
      </c>
      <c r="L743">
        <v>0</v>
      </c>
    </row>
    <row r="744" spans="1:12" x14ac:dyDescent="0.25">
      <c r="A744">
        <v>10449</v>
      </c>
      <c r="B744" t="s">
        <v>19</v>
      </c>
      <c r="C744">
        <v>24</v>
      </c>
      <c r="D744">
        <v>0</v>
      </c>
      <c r="E744">
        <v>0</v>
      </c>
      <c r="F744" t="s">
        <v>13</v>
      </c>
      <c r="G744" t="s">
        <v>14</v>
      </c>
      <c r="H744" t="s">
        <v>15</v>
      </c>
      <c r="I744" t="s">
        <v>521</v>
      </c>
      <c r="J744">
        <v>29</v>
      </c>
      <c r="K744" t="s">
        <v>24</v>
      </c>
      <c r="L744">
        <v>0</v>
      </c>
    </row>
    <row r="745" spans="1:12" x14ac:dyDescent="0.25">
      <c r="A745">
        <v>10460</v>
      </c>
      <c r="B745" t="s">
        <v>19</v>
      </c>
      <c r="C745">
        <v>79</v>
      </c>
      <c r="D745">
        <v>0</v>
      </c>
      <c r="E745">
        <v>0</v>
      </c>
      <c r="F745" t="s">
        <v>13</v>
      </c>
      <c r="G745" t="s">
        <v>43</v>
      </c>
      <c r="H745" t="s">
        <v>15</v>
      </c>
      <c r="I745" t="s">
        <v>412</v>
      </c>
      <c r="J745">
        <v>35</v>
      </c>
      <c r="K745" t="s">
        <v>38</v>
      </c>
      <c r="L745">
        <v>0</v>
      </c>
    </row>
    <row r="746" spans="1:12" x14ac:dyDescent="0.25">
      <c r="A746">
        <v>10504</v>
      </c>
      <c r="B746" t="s">
        <v>12</v>
      </c>
      <c r="C746">
        <v>55</v>
      </c>
      <c r="D746">
        <v>0</v>
      </c>
      <c r="E746">
        <v>0</v>
      </c>
      <c r="F746" t="s">
        <v>13</v>
      </c>
      <c r="G746" t="s">
        <v>43</v>
      </c>
      <c r="H746" t="s">
        <v>21</v>
      </c>
      <c r="I746" t="s">
        <v>585</v>
      </c>
      <c r="J746" t="s">
        <v>586</v>
      </c>
      <c r="K746" t="s">
        <v>18</v>
      </c>
      <c r="L746">
        <v>0</v>
      </c>
    </row>
    <row r="747" spans="1:12" x14ac:dyDescent="0.25">
      <c r="A747">
        <v>10511</v>
      </c>
      <c r="B747" t="s">
        <v>12</v>
      </c>
      <c r="C747">
        <v>5</v>
      </c>
      <c r="D747">
        <v>0</v>
      </c>
      <c r="E747">
        <v>0</v>
      </c>
      <c r="F747" t="s">
        <v>34</v>
      </c>
      <c r="G747" t="s">
        <v>275</v>
      </c>
      <c r="H747" t="s">
        <v>15</v>
      </c>
      <c r="I747" t="s">
        <v>3143</v>
      </c>
      <c r="J747" t="s">
        <v>1087</v>
      </c>
      <c r="K747" t="s">
        <v>38</v>
      </c>
      <c r="L747">
        <v>0</v>
      </c>
    </row>
    <row r="748" spans="1:12" x14ac:dyDescent="0.25">
      <c r="A748">
        <v>10523</v>
      </c>
      <c r="B748" t="s">
        <v>12</v>
      </c>
      <c r="C748">
        <v>56</v>
      </c>
      <c r="D748">
        <v>0</v>
      </c>
      <c r="E748">
        <v>0</v>
      </c>
      <c r="F748" t="s">
        <v>13</v>
      </c>
      <c r="G748" t="s">
        <v>14</v>
      </c>
      <c r="H748" t="s">
        <v>15</v>
      </c>
      <c r="I748" t="s">
        <v>1891</v>
      </c>
      <c r="J748" t="s">
        <v>146</v>
      </c>
      <c r="K748" t="s">
        <v>38</v>
      </c>
      <c r="L748">
        <v>0</v>
      </c>
    </row>
    <row r="749" spans="1:12" x14ac:dyDescent="0.25">
      <c r="A749">
        <v>10538</v>
      </c>
      <c r="B749" t="s">
        <v>12</v>
      </c>
      <c r="C749">
        <v>75</v>
      </c>
      <c r="D749">
        <v>1</v>
      </c>
      <c r="E749">
        <v>1</v>
      </c>
      <c r="F749" t="s">
        <v>13</v>
      </c>
      <c r="G749" t="s">
        <v>20</v>
      </c>
      <c r="H749" t="s">
        <v>15</v>
      </c>
      <c r="I749" t="s">
        <v>1213</v>
      </c>
      <c r="J749" t="s">
        <v>754</v>
      </c>
      <c r="K749" t="s">
        <v>18</v>
      </c>
      <c r="L749">
        <v>0</v>
      </c>
    </row>
    <row r="750" spans="1:12" x14ac:dyDescent="0.25">
      <c r="A750">
        <v>10541</v>
      </c>
      <c r="B750" t="s">
        <v>12</v>
      </c>
      <c r="C750">
        <v>52</v>
      </c>
      <c r="D750">
        <v>1</v>
      </c>
      <c r="E750">
        <v>0</v>
      </c>
      <c r="F750" t="s">
        <v>13</v>
      </c>
      <c r="G750" t="s">
        <v>14</v>
      </c>
      <c r="H750" t="s">
        <v>21</v>
      </c>
      <c r="I750" t="s">
        <v>3568</v>
      </c>
      <c r="J750">
        <v>37</v>
      </c>
      <c r="K750" t="s">
        <v>24</v>
      </c>
      <c r="L750">
        <v>0</v>
      </c>
    </row>
    <row r="751" spans="1:12" x14ac:dyDescent="0.25">
      <c r="A751">
        <v>10548</v>
      </c>
      <c r="B751" t="s">
        <v>12</v>
      </c>
      <c r="C751">
        <v>66</v>
      </c>
      <c r="D751">
        <v>0</v>
      </c>
      <c r="E751">
        <v>0</v>
      </c>
      <c r="F751" t="s">
        <v>13</v>
      </c>
      <c r="G751" t="s">
        <v>14</v>
      </c>
      <c r="H751" t="s">
        <v>21</v>
      </c>
      <c r="I751" t="s">
        <v>381</v>
      </c>
      <c r="J751" t="s">
        <v>382</v>
      </c>
      <c r="K751" t="s">
        <v>18</v>
      </c>
      <c r="L751">
        <v>1</v>
      </c>
    </row>
    <row r="752" spans="1:12" x14ac:dyDescent="0.25">
      <c r="A752">
        <v>10552</v>
      </c>
      <c r="B752" t="s">
        <v>19</v>
      </c>
      <c r="C752">
        <v>81</v>
      </c>
      <c r="D752">
        <v>0</v>
      </c>
      <c r="E752">
        <v>0</v>
      </c>
      <c r="F752" t="s">
        <v>13</v>
      </c>
      <c r="G752" t="s">
        <v>20</v>
      </c>
      <c r="H752" t="s">
        <v>21</v>
      </c>
      <c r="I752" t="s">
        <v>366</v>
      </c>
      <c r="J752" t="s">
        <v>367</v>
      </c>
      <c r="K752" t="s">
        <v>24</v>
      </c>
      <c r="L752">
        <v>1</v>
      </c>
    </row>
    <row r="753" spans="1:12" x14ac:dyDescent="0.25">
      <c r="A753">
        <v>10572</v>
      </c>
      <c r="B753" t="s">
        <v>19</v>
      </c>
      <c r="C753">
        <v>63</v>
      </c>
      <c r="D753">
        <v>0</v>
      </c>
      <c r="E753">
        <v>0</v>
      </c>
      <c r="F753" t="s">
        <v>13</v>
      </c>
      <c r="G753" t="s">
        <v>14</v>
      </c>
      <c r="H753" t="s">
        <v>21</v>
      </c>
      <c r="I753" t="s">
        <v>1021</v>
      </c>
      <c r="J753" t="s">
        <v>312</v>
      </c>
      <c r="K753" t="s">
        <v>24</v>
      </c>
      <c r="L753">
        <v>0</v>
      </c>
    </row>
    <row r="754" spans="1:12" x14ac:dyDescent="0.25">
      <c r="A754">
        <v>10584</v>
      </c>
      <c r="B754" t="s">
        <v>12</v>
      </c>
      <c r="C754">
        <v>8</v>
      </c>
      <c r="D754">
        <v>0</v>
      </c>
      <c r="E754">
        <v>0</v>
      </c>
      <c r="F754" t="s">
        <v>34</v>
      </c>
      <c r="G754" t="s">
        <v>275</v>
      </c>
      <c r="H754" t="s">
        <v>15</v>
      </c>
      <c r="I754" t="s">
        <v>2333</v>
      </c>
      <c r="J754" t="s">
        <v>577</v>
      </c>
      <c r="K754" t="s">
        <v>38</v>
      </c>
      <c r="L754">
        <v>0</v>
      </c>
    </row>
    <row r="755" spans="1:12" x14ac:dyDescent="0.25">
      <c r="A755">
        <v>10603</v>
      </c>
      <c r="B755" t="s">
        <v>19</v>
      </c>
      <c r="C755">
        <v>68</v>
      </c>
      <c r="D755">
        <v>0</v>
      </c>
      <c r="E755">
        <v>0</v>
      </c>
      <c r="F755" t="s">
        <v>13</v>
      </c>
      <c r="G755" t="s">
        <v>14</v>
      </c>
      <c r="H755" t="s">
        <v>21</v>
      </c>
      <c r="I755" t="s">
        <v>1804</v>
      </c>
      <c r="J755" t="s">
        <v>90</v>
      </c>
      <c r="K755" t="s">
        <v>38</v>
      </c>
      <c r="L755">
        <v>0</v>
      </c>
    </row>
    <row r="756" spans="1:12" x14ac:dyDescent="0.25">
      <c r="A756">
        <v>10624</v>
      </c>
      <c r="B756" t="s">
        <v>12</v>
      </c>
      <c r="C756">
        <v>24</v>
      </c>
      <c r="D756">
        <v>0</v>
      </c>
      <c r="E756">
        <v>0</v>
      </c>
      <c r="F756" t="s">
        <v>13</v>
      </c>
      <c r="G756" t="s">
        <v>14</v>
      </c>
      <c r="H756" t="s">
        <v>21</v>
      </c>
      <c r="I756" t="s">
        <v>3021</v>
      </c>
      <c r="J756" t="s">
        <v>483</v>
      </c>
      <c r="K756" t="s">
        <v>29</v>
      </c>
      <c r="L756">
        <v>0</v>
      </c>
    </row>
    <row r="757" spans="1:12" x14ac:dyDescent="0.25">
      <c r="A757">
        <v>10626</v>
      </c>
      <c r="B757" t="s">
        <v>19</v>
      </c>
      <c r="C757">
        <v>31</v>
      </c>
      <c r="D757">
        <v>0</v>
      </c>
      <c r="E757">
        <v>0</v>
      </c>
      <c r="F757" t="s">
        <v>34</v>
      </c>
      <c r="G757" t="s">
        <v>14</v>
      </c>
      <c r="H757" t="s">
        <v>21</v>
      </c>
      <c r="I757" t="s">
        <v>3653</v>
      </c>
      <c r="J757" t="s">
        <v>321</v>
      </c>
      <c r="K757" t="s">
        <v>18</v>
      </c>
      <c r="L757">
        <v>0</v>
      </c>
    </row>
    <row r="758" spans="1:12" x14ac:dyDescent="0.25">
      <c r="A758">
        <v>10636</v>
      </c>
      <c r="B758" t="s">
        <v>19</v>
      </c>
      <c r="C758">
        <v>74</v>
      </c>
      <c r="D758">
        <v>0</v>
      </c>
      <c r="E758">
        <v>0</v>
      </c>
      <c r="F758" t="s">
        <v>13</v>
      </c>
      <c r="G758" t="s">
        <v>20</v>
      </c>
      <c r="H758" t="s">
        <v>21</v>
      </c>
      <c r="I758" t="s">
        <v>2554</v>
      </c>
      <c r="J758" t="s">
        <v>281</v>
      </c>
      <c r="K758" t="s">
        <v>18</v>
      </c>
      <c r="L758">
        <v>0</v>
      </c>
    </row>
    <row r="759" spans="1:12" x14ac:dyDescent="0.25">
      <c r="A759">
        <v>10649</v>
      </c>
      <c r="B759" t="s">
        <v>19</v>
      </c>
      <c r="C759">
        <v>82</v>
      </c>
      <c r="D759">
        <v>0</v>
      </c>
      <c r="E759">
        <v>0</v>
      </c>
      <c r="F759" t="s">
        <v>13</v>
      </c>
      <c r="G759" t="s">
        <v>14</v>
      </c>
      <c r="H759" t="s">
        <v>15</v>
      </c>
      <c r="I759">
        <v>80</v>
      </c>
      <c r="J759" t="s">
        <v>104</v>
      </c>
      <c r="K759" t="s">
        <v>24</v>
      </c>
      <c r="L759">
        <v>0</v>
      </c>
    </row>
    <row r="760" spans="1:12" x14ac:dyDescent="0.25">
      <c r="A760">
        <v>10651</v>
      </c>
      <c r="B760" t="s">
        <v>12</v>
      </c>
      <c r="C760">
        <v>54</v>
      </c>
      <c r="D760">
        <v>1</v>
      </c>
      <c r="E760">
        <v>0</v>
      </c>
      <c r="F760" t="s">
        <v>13</v>
      </c>
      <c r="G760" t="s">
        <v>43</v>
      </c>
      <c r="H760" t="s">
        <v>21</v>
      </c>
      <c r="I760" t="s">
        <v>3259</v>
      </c>
      <c r="J760" t="s">
        <v>168</v>
      </c>
      <c r="K760" t="s">
        <v>18</v>
      </c>
      <c r="L760">
        <v>0</v>
      </c>
    </row>
    <row r="761" spans="1:12" x14ac:dyDescent="0.25">
      <c r="A761">
        <v>10659</v>
      </c>
      <c r="B761" t="s">
        <v>19</v>
      </c>
      <c r="C761">
        <v>8</v>
      </c>
      <c r="D761">
        <v>0</v>
      </c>
      <c r="E761">
        <v>0</v>
      </c>
      <c r="F761" t="s">
        <v>34</v>
      </c>
      <c r="G761" t="s">
        <v>275</v>
      </c>
      <c r="H761" t="s">
        <v>15</v>
      </c>
      <c r="I761" t="s">
        <v>4073</v>
      </c>
      <c r="J761" t="s">
        <v>2667</v>
      </c>
      <c r="K761" t="s">
        <v>38</v>
      </c>
      <c r="L761">
        <v>0</v>
      </c>
    </row>
    <row r="762" spans="1:12" x14ac:dyDescent="0.25">
      <c r="A762">
        <v>10696</v>
      </c>
      <c r="B762" t="s">
        <v>19</v>
      </c>
      <c r="C762">
        <v>52</v>
      </c>
      <c r="D762">
        <v>0</v>
      </c>
      <c r="E762">
        <v>0</v>
      </c>
      <c r="F762" t="s">
        <v>13</v>
      </c>
      <c r="G762" t="s">
        <v>14</v>
      </c>
      <c r="H762" t="s">
        <v>15</v>
      </c>
      <c r="I762" t="s">
        <v>303</v>
      </c>
      <c r="J762" t="s">
        <v>491</v>
      </c>
      <c r="K762" t="s">
        <v>18</v>
      </c>
      <c r="L762">
        <v>0</v>
      </c>
    </row>
    <row r="763" spans="1:12" x14ac:dyDescent="0.25">
      <c r="A763">
        <v>10710</v>
      </c>
      <c r="B763" t="s">
        <v>19</v>
      </c>
      <c r="C763">
        <v>56</v>
      </c>
      <c r="D763">
        <v>0</v>
      </c>
      <c r="E763">
        <v>0</v>
      </c>
      <c r="F763" t="s">
        <v>13</v>
      </c>
      <c r="G763" t="s">
        <v>14</v>
      </c>
      <c r="H763" t="s">
        <v>15</v>
      </c>
      <c r="I763" t="s">
        <v>126</v>
      </c>
      <c r="J763" t="s">
        <v>127</v>
      </c>
      <c r="K763" t="s">
        <v>18</v>
      </c>
      <c r="L763">
        <v>1</v>
      </c>
    </row>
    <row r="764" spans="1:12" x14ac:dyDescent="0.25">
      <c r="A764">
        <v>10716</v>
      </c>
      <c r="B764" t="s">
        <v>19</v>
      </c>
      <c r="C764">
        <v>49</v>
      </c>
      <c r="D764">
        <v>0</v>
      </c>
      <c r="E764">
        <v>0</v>
      </c>
      <c r="F764" t="s">
        <v>13</v>
      </c>
      <c r="G764" t="s">
        <v>14</v>
      </c>
      <c r="H764" t="s">
        <v>21</v>
      </c>
      <c r="I764" t="s">
        <v>2247</v>
      </c>
      <c r="J764" t="s">
        <v>759</v>
      </c>
      <c r="K764" t="s">
        <v>24</v>
      </c>
      <c r="L764">
        <v>0</v>
      </c>
    </row>
    <row r="765" spans="1:12" x14ac:dyDescent="0.25">
      <c r="A765">
        <v>10744</v>
      </c>
      <c r="B765" t="s">
        <v>12</v>
      </c>
      <c r="C765">
        <v>62</v>
      </c>
      <c r="D765">
        <v>0</v>
      </c>
      <c r="E765">
        <v>1</v>
      </c>
      <c r="F765" t="s">
        <v>13</v>
      </c>
      <c r="G765" t="s">
        <v>43</v>
      </c>
      <c r="H765" t="s">
        <v>21</v>
      </c>
      <c r="I765" t="s">
        <v>2938</v>
      </c>
      <c r="J765" t="s">
        <v>179</v>
      </c>
      <c r="K765" t="s">
        <v>24</v>
      </c>
      <c r="L765">
        <v>0</v>
      </c>
    </row>
    <row r="766" spans="1:12" x14ac:dyDescent="0.25">
      <c r="A766">
        <v>10752</v>
      </c>
      <c r="B766" t="s">
        <v>19</v>
      </c>
      <c r="C766">
        <v>61</v>
      </c>
      <c r="D766">
        <v>0</v>
      </c>
      <c r="E766">
        <v>0</v>
      </c>
      <c r="F766" t="s">
        <v>13</v>
      </c>
      <c r="G766" t="s">
        <v>14</v>
      </c>
      <c r="H766" t="s">
        <v>21</v>
      </c>
      <c r="I766" t="s">
        <v>1293</v>
      </c>
      <c r="J766" t="s">
        <v>900</v>
      </c>
      <c r="K766" t="s">
        <v>18</v>
      </c>
      <c r="L766">
        <v>0</v>
      </c>
    </row>
    <row r="767" spans="1:12" x14ac:dyDescent="0.25">
      <c r="A767">
        <v>10762</v>
      </c>
      <c r="B767" t="s">
        <v>19</v>
      </c>
      <c r="C767">
        <v>41</v>
      </c>
      <c r="D767">
        <v>0</v>
      </c>
      <c r="E767">
        <v>0</v>
      </c>
      <c r="F767" t="s">
        <v>13</v>
      </c>
      <c r="G767" t="s">
        <v>14</v>
      </c>
      <c r="H767" t="s">
        <v>21</v>
      </c>
      <c r="I767" t="s">
        <v>1249</v>
      </c>
      <c r="J767">
        <v>45</v>
      </c>
      <c r="K767" t="s">
        <v>38</v>
      </c>
      <c r="L767">
        <v>0</v>
      </c>
    </row>
    <row r="768" spans="1:12" x14ac:dyDescent="0.25">
      <c r="A768">
        <v>10782</v>
      </c>
      <c r="B768" t="s">
        <v>19</v>
      </c>
      <c r="C768">
        <v>3</v>
      </c>
      <c r="D768">
        <v>0</v>
      </c>
      <c r="E768">
        <v>0</v>
      </c>
      <c r="F768" t="s">
        <v>34</v>
      </c>
      <c r="G768" t="s">
        <v>275</v>
      </c>
      <c r="H768" t="s">
        <v>21</v>
      </c>
      <c r="I768" t="s">
        <v>1124</v>
      </c>
      <c r="J768" t="s">
        <v>1125</v>
      </c>
      <c r="K768" t="s">
        <v>38</v>
      </c>
      <c r="L768">
        <v>0</v>
      </c>
    </row>
    <row r="769" spans="1:12" x14ac:dyDescent="0.25">
      <c r="A769">
        <v>10792</v>
      </c>
      <c r="B769" t="s">
        <v>19</v>
      </c>
      <c r="C769">
        <v>23</v>
      </c>
      <c r="D769">
        <v>0</v>
      </c>
      <c r="E769">
        <v>0</v>
      </c>
      <c r="F769" t="s">
        <v>34</v>
      </c>
      <c r="G769" t="s">
        <v>14</v>
      </c>
      <c r="H769" t="s">
        <v>21</v>
      </c>
      <c r="I769" t="s">
        <v>1083</v>
      </c>
      <c r="J769" t="s">
        <v>256</v>
      </c>
      <c r="K769" t="s">
        <v>18</v>
      </c>
      <c r="L769">
        <v>0</v>
      </c>
    </row>
    <row r="770" spans="1:12" x14ac:dyDescent="0.25">
      <c r="A770">
        <v>10826</v>
      </c>
      <c r="B770" t="s">
        <v>19</v>
      </c>
      <c r="C770">
        <v>39</v>
      </c>
      <c r="D770">
        <v>0</v>
      </c>
      <c r="E770">
        <v>0</v>
      </c>
      <c r="F770" t="s">
        <v>13</v>
      </c>
      <c r="G770" t="s">
        <v>20</v>
      </c>
      <c r="H770" t="s">
        <v>15</v>
      </c>
      <c r="I770" t="s">
        <v>2952</v>
      </c>
      <c r="J770" t="s">
        <v>161</v>
      </c>
      <c r="K770" t="s">
        <v>29</v>
      </c>
      <c r="L770">
        <v>0</v>
      </c>
    </row>
    <row r="771" spans="1:12" x14ac:dyDescent="0.25">
      <c r="A771">
        <v>10829</v>
      </c>
      <c r="B771" t="s">
        <v>19</v>
      </c>
      <c r="C771">
        <v>21</v>
      </c>
      <c r="D771">
        <v>0</v>
      </c>
      <c r="E771">
        <v>0</v>
      </c>
      <c r="F771" t="s">
        <v>34</v>
      </c>
      <c r="G771" t="s">
        <v>14</v>
      </c>
      <c r="H771" t="s">
        <v>21</v>
      </c>
      <c r="I771" t="s">
        <v>4207</v>
      </c>
      <c r="J771">
        <v>24</v>
      </c>
      <c r="K771" t="s">
        <v>24</v>
      </c>
      <c r="L771">
        <v>0</v>
      </c>
    </row>
    <row r="772" spans="1:12" x14ac:dyDescent="0.25">
      <c r="A772">
        <v>10870</v>
      </c>
      <c r="B772" t="s">
        <v>12</v>
      </c>
      <c r="C772">
        <v>51</v>
      </c>
      <c r="D772">
        <v>0</v>
      </c>
      <c r="E772">
        <v>0</v>
      </c>
      <c r="F772" t="s">
        <v>13</v>
      </c>
      <c r="G772" t="s">
        <v>14</v>
      </c>
      <c r="H772" t="s">
        <v>21</v>
      </c>
      <c r="I772" t="s">
        <v>3697</v>
      </c>
      <c r="J772" t="s">
        <v>668</v>
      </c>
      <c r="K772" t="s">
        <v>24</v>
      </c>
      <c r="L772">
        <v>0</v>
      </c>
    </row>
    <row r="773" spans="1:12" x14ac:dyDescent="0.25">
      <c r="A773">
        <v>10875</v>
      </c>
      <c r="B773" t="s">
        <v>12</v>
      </c>
      <c r="C773">
        <v>63</v>
      </c>
      <c r="D773">
        <v>0</v>
      </c>
      <c r="E773">
        <v>0</v>
      </c>
      <c r="F773" t="s">
        <v>13</v>
      </c>
      <c r="G773" t="s">
        <v>14</v>
      </c>
      <c r="H773" t="s">
        <v>21</v>
      </c>
      <c r="I773" t="s">
        <v>2785</v>
      </c>
      <c r="J773" t="s">
        <v>380</v>
      </c>
      <c r="K773" t="s">
        <v>24</v>
      </c>
      <c r="L773">
        <v>0</v>
      </c>
    </row>
    <row r="774" spans="1:12" x14ac:dyDescent="0.25">
      <c r="A774">
        <v>10886</v>
      </c>
      <c r="B774" t="s">
        <v>19</v>
      </c>
      <c r="C774">
        <v>13</v>
      </c>
      <c r="D774">
        <v>0</v>
      </c>
      <c r="E774">
        <v>0</v>
      </c>
      <c r="F774" t="s">
        <v>34</v>
      </c>
      <c r="G774" t="s">
        <v>275</v>
      </c>
      <c r="H774" t="s">
        <v>21</v>
      </c>
      <c r="I774" t="s">
        <v>2463</v>
      </c>
      <c r="J774" t="s">
        <v>335</v>
      </c>
      <c r="K774" t="s">
        <v>38</v>
      </c>
      <c r="L774">
        <v>0</v>
      </c>
    </row>
    <row r="775" spans="1:12" x14ac:dyDescent="0.25">
      <c r="A775">
        <v>10913</v>
      </c>
      <c r="B775" t="s">
        <v>12</v>
      </c>
      <c r="C775">
        <v>12</v>
      </c>
      <c r="D775">
        <v>0</v>
      </c>
      <c r="E775">
        <v>0</v>
      </c>
      <c r="F775" t="s">
        <v>34</v>
      </c>
      <c r="G775" t="s">
        <v>275</v>
      </c>
      <c r="H775" t="s">
        <v>15</v>
      </c>
      <c r="I775" t="s">
        <v>618</v>
      </c>
      <c r="J775" t="s">
        <v>79</v>
      </c>
      <c r="K775" t="s">
        <v>24</v>
      </c>
      <c r="L775">
        <v>0</v>
      </c>
    </row>
    <row r="776" spans="1:12" x14ac:dyDescent="0.25">
      <c r="A776">
        <v>10924</v>
      </c>
      <c r="B776" t="s">
        <v>19</v>
      </c>
      <c r="C776">
        <v>60</v>
      </c>
      <c r="D776">
        <v>0</v>
      </c>
      <c r="E776">
        <v>0</v>
      </c>
      <c r="F776" t="s">
        <v>13</v>
      </c>
      <c r="G776" t="s">
        <v>14</v>
      </c>
      <c r="H776" t="s">
        <v>21</v>
      </c>
      <c r="I776" t="s">
        <v>2624</v>
      </c>
      <c r="J776" t="s">
        <v>870</v>
      </c>
      <c r="K776" t="s">
        <v>29</v>
      </c>
      <c r="L776">
        <v>0</v>
      </c>
    </row>
    <row r="777" spans="1:12" x14ac:dyDescent="0.25">
      <c r="A777">
        <v>10943</v>
      </c>
      <c r="B777" t="s">
        <v>19</v>
      </c>
      <c r="C777">
        <v>40</v>
      </c>
      <c r="D777">
        <v>0</v>
      </c>
      <c r="E777">
        <v>0</v>
      </c>
      <c r="F777" t="s">
        <v>13</v>
      </c>
      <c r="G777" t="s">
        <v>43</v>
      </c>
      <c r="H777" t="s">
        <v>21</v>
      </c>
      <c r="I777" t="s">
        <v>1699</v>
      </c>
      <c r="J777" t="s">
        <v>1024</v>
      </c>
      <c r="K777" t="s">
        <v>18</v>
      </c>
      <c r="L777">
        <v>0</v>
      </c>
    </row>
    <row r="778" spans="1:12" x14ac:dyDescent="0.25">
      <c r="A778">
        <v>10950</v>
      </c>
      <c r="B778" t="s">
        <v>19</v>
      </c>
      <c r="C778">
        <v>2</v>
      </c>
      <c r="D778">
        <v>0</v>
      </c>
      <c r="E778">
        <v>0</v>
      </c>
      <c r="F778" t="s">
        <v>34</v>
      </c>
      <c r="G778" t="s">
        <v>275</v>
      </c>
      <c r="H778" t="s">
        <v>15</v>
      </c>
      <c r="I778" t="s">
        <v>3917</v>
      </c>
      <c r="J778" t="s">
        <v>449</v>
      </c>
      <c r="K778" t="s">
        <v>38</v>
      </c>
      <c r="L778">
        <v>0</v>
      </c>
    </row>
    <row r="779" spans="1:12" x14ac:dyDescent="0.25">
      <c r="A779">
        <v>10973</v>
      </c>
      <c r="B779" t="s">
        <v>12</v>
      </c>
      <c r="C779">
        <v>43</v>
      </c>
      <c r="D779">
        <v>0</v>
      </c>
      <c r="E779">
        <v>0</v>
      </c>
      <c r="F779" t="s">
        <v>13</v>
      </c>
      <c r="G779" t="s">
        <v>14</v>
      </c>
      <c r="H779" t="s">
        <v>15</v>
      </c>
      <c r="I779" t="s">
        <v>2763</v>
      </c>
      <c r="J779" t="s">
        <v>1514</v>
      </c>
      <c r="K779" t="s">
        <v>24</v>
      </c>
      <c r="L779">
        <v>0</v>
      </c>
    </row>
    <row r="780" spans="1:12" x14ac:dyDescent="0.25">
      <c r="A780">
        <v>10981</v>
      </c>
      <c r="B780" t="s">
        <v>12</v>
      </c>
      <c r="C780">
        <v>12</v>
      </c>
      <c r="D780">
        <v>0</v>
      </c>
      <c r="E780">
        <v>0</v>
      </c>
      <c r="F780" t="s">
        <v>34</v>
      </c>
      <c r="G780" t="s">
        <v>275</v>
      </c>
      <c r="H780" t="s">
        <v>21</v>
      </c>
      <c r="I780" t="s">
        <v>2962</v>
      </c>
      <c r="J780" t="s">
        <v>767</v>
      </c>
      <c r="K780" t="s">
        <v>24</v>
      </c>
      <c r="L780">
        <v>0</v>
      </c>
    </row>
    <row r="781" spans="1:12" x14ac:dyDescent="0.25">
      <c r="A781">
        <v>10995</v>
      </c>
      <c r="B781" t="s">
        <v>12</v>
      </c>
      <c r="C781">
        <v>76</v>
      </c>
      <c r="D781">
        <v>1</v>
      </c>
      <c r="E781">
        <v>0</v>
      </c>
      <c r="F781" t="s">
        <v>13</v>
      </c>
      <c r="G781" t="s">
        <v>14</v>
      </c>
      <c r="H781" t="s">
        <v>21</v>
      </c>
      <c r="I781" t="s">
        <v>4194</v>
      </c>
      <c r="J781" t="s">
        <v>83</v>
      </c>
      <c r="K781" t="s">
        <v>24</v>
      </c>
      <c r="L781">
        <v>0</v>
      </c>
    </row>
    <row r="782" spans="1:12" x14ac:dyDescent="0.25">
      <c r="A782">
        <v>10997</v>
      </c>
      <c r="B782" t="s">
        <v>19</v>
      </c>
      <c r="C782">
        <v>38</v>
      </c>
      <c r="D782">
        <v>0</v>
      </c>
      <c r="E782">
        <v>0</v>
      </c>
      <c r="F782" t="s">
        <v>13</v>
      </c>
      <c r="G782" t="s">
        <v>14</v>
      </c>
      <c r="H782" t="s">
        <v>21</v>
      </c>
      <c r="I782" t="s">
        <v>904</v>
      </c>
      <c r="J782" t="s">
        <v>498</v>
      </c>
      <c r="K782" t="s">
        <v>24</v>
      </c>
      <c r="L782">
        <v>0</v>
      </c>
    </row>
    <row r="783" spans="1:12" x14ac:dyDescent="0.25">
      <c r="A783">
        <v>11003</v>
      </c>
      <c r="B783" t="s">
        <v>19</v>
      </c>
      <c r="C783">
        <v>46</v>
      </c>
      <c r="D783">
        <v>0</v>
      </c>
      <c r="E783">
        <v>0</v>
      </c>
      <c r="F783" t="s">
        <v>13</v>
      </c>
      <c r="G783" t="s">
        <v>20</v>
      </c>
      <c r="H783" t="s">
        <v>21</v>
      </c>
      <c r="I783" t="s">
        <v>3352</v>
      </c>
      <c r="J783" t="s">
        <v>377</v>
      </c>
      <c r="K783" t="s">
        <v>38</v>
      </c>
      <c r="L783">
        <v>0</v>
      </c>
    </row>
    <row r="784" spans="1:12" x14ac:dyDescent="0.25">
      <c r="A784">
        <v>11014</v>
      </c>
      <c r="B784" t="s">
        <v>12</v>
      </c>
      <c r="C784">
        <v>4</v>
      </c>
      <c r="D784">
        <v>0</v>
      </c>
      <c r="E784">
        <v>0</v>
      </c>
      <c r="F784" t="s">
        <v>34</v>
      </c>
      <c r="G784" t="s">
        <v>275</v>
      </c>
      <c r="H784" t="s">
        <v>21</v>
      </c>
      <c r="I784" t="s">
        <v>457</v>
      </c>
      <c r="J784">
        <v>20</v>
      </c>
      <c r="K784" t="s">
        <v>38</v>
      </c>
      <c r="L784">
        <v>0</v>
      </c>
    </row>
    <row r="785" spans="1:12" x14ac:dyDescent="0.25">
      <c r="A785">
        <v>11024</v>
      </c>
      <c r="B785" t="s">
        <v>19</v>
      </c>
      <c r="C785">
        <v>76</v>
      </c>
      <c r="D785">
        <v>0</v>
      </c>
      <c r="E785">
        <v>0</v>
      </c>
      <c r="F785" t="s">
        <v>13</v>
      </c>
      <c r="G785" t="s">
        <v>14</v>
      </c>
      <c r="H785" t="s">
        <v>21</v>
      </c>
      <c r="I785" t="s">
        <v>1960</v>
      </c>
      <c r="J785" t="s">
        <v>214</v>
      </c>
      <c r="K785" t="s">
        <v>18</v>
      </c>
      <c r="L785">
        <v>0</v>
      </c>
    </row>
    <row r="786" spans="1:12" x14ac:dyDescent="0.25">
      <c r="A786">
        <v>11068</v>
      </c>
      <c r="B786" t="s">
        <v>12</v>
      </c>
      <c r="C786">
        <v>53</v>
      </c>
      <c r="D786">
        <v>0</v>
      </c>
      <c r="E786">
        <v>0</v>
      </c>
      <c r="F786" t="s">
        <v>13</v>
      </c>
      <c r="G786" t="s">
        <v>20</v>
      </c>
      <c r="H786" t="s">
        <v>15</v>
      </c>
      <c r="I786" t="s">
        <v>884</v>
      </c>
      <c r="J786" t="s">
        <v>174</v>
      </c>
      <c r="K786" t="s">
        <v>38</v>
      </c>
      <c r="L786">
        <v>0</v>
      </c>
    </row>
    <row r="787" spans="1:12" x14ac:dyDescent="0.25">
      <c r="A787">
        <v>11091</v>
      </c>
      <c r="B787" t="s">
        <v>19</v>
      </c>
      <c r="C787">
        <v>75</v>
      </c>
      <c r="D787">
        <v>0</v>
      </c>
      <c r="E787">
        <v>0</v>
      </c>
      <c r="F787" t="s">
        <v>13</v>
      </c>
      <c r="G787" t="s">
        <v>20</v>
      </c>
      <c r="H787" t="s">
        <v>21</v>
      </c>
      <c r="I787" t="s">
        <v>596</v>
      </c>
      <c r="J787" t="s">
        <v>58</v>
      </c>
      <c r="K787" t="s">
        <v>24</v>
      </c>
      <c r="L787">
        <v>0</v>
      </c>
    </row>
    <row r="788" spans="1:12" x14ac:dyDescent="0.25">
      <c r="A788">
        <v>11098</v>
      </c>
      <c r="B788" t="s">
        <v>12</v>
      </c>
      <c r="C788">
        <v>75</v>
      </c>
      <c r="D788">
        <v>0</v>
      </c>
      <c r="E788">
        <v>0</v>
      </c>
      <c r="F788" t="s">
        <v>13</v>
      </c>
      <c r="G788" t="s">
        <v>43</v>
      </c>
      <c r="H788" t="s">
        <v>21</v>
      </c>
      <c r="I788" t="s">
        <v>3435</v>
      </c>
      <c r="J788" t="s">
        <v>184</v>
      </c>
      <c r="K788" t="s">
        <v>18</v>
      </c>
      <c r="L788">
        <v>0</v>
      </c>
    </row>
    <row r="789" spans="1:12" x14ac:dyDescent="0.25">
      <c r="A789">
        <v>11105</v>
      </c>
      <c r="B789" t="s">
        <v>12</v>
      </c>
      <c r="C789">
        <v>80</v>
      </c>
      <c r="D789">
        <v>0</v>
      </c>
      <c r="E789">
        <v>0</v>
      </c>
      <c r="F789" t="s">
        <v>13</v>
      </c>
      <c r="G789" t="s">
        <v>14</v>
      </c>
      <c r="H789" t="s">
        <v>15</v>
      </c>
      <c r="I789" t="s">
        <v>1370</v>
      </c>
      <c r="J789">
        <v>24</v>
      </c>
      <c r="K789" t="s">
        <v>18</v>
      </c>
      <c r="L789">
        <v>0</v>
      </c>
    </row>
    <row r="790" spans="1:12" x14ac:dyDescent="0.25">
      <c r="A790">
        <v>11111</v>
      </c>
      <c r="B790" t="s">
        <v>19</v>
      </c>
      <c r="C790">
        <v>66</v>
      </c>
      <c r="D790">
        <v>1</v>
      </c>
      <c r="E790">
        <v>0</v>
      </c>
      <c r="F790" t="s">
        <v>13</v>
      </c>
      <c r="G790" t="s">
        <v>43</v>
      </c>
      <c r="H790" t="s">
        <v>15</v>
      </c>
      <c r="I790" t="s">
        <v>3082</v>
      </c>
      <c r="J790" t="s">
        <v>2479</v>
      </c>
      <c r="K790" t="s">
        <v>18</v>
      </c>
      <c r="L790">
        <v>0</v>
      </c>
    </row>
    <row r="791" spans="1:12" x14ac:dyDescent="0.25">
      <c r="A791">
        <v>11120</v>
      </c>
      <c r="B791" t="s">
        <v>19</v>
      </c>
      <c r="C791">
        <v>78</v>
      </c>
      <c r="D791">
        <v>1</v>
      </c>
      <c r="E791">
        <v>0</v>
      </c>
      <c r="F791" t="s">
        <v>13</v>
      </c>
      <c r="G791" t="s">
        <v>14</v>
      </c>
      <c r="H791" t="s">
        <v>15</v>
      </c>
      <c r="I791" t="s">
        <v>371</v>
      </c>
      <c r="J791" t="s">
        <v>485</v>
      </c>
      <c r="K791" t="s">
        <v>24</v>
      </c>
      <c r="L791">
        <v>0</v>
      </c>
    </row>
    <row r="792" spans="1:12" x14ac:dyDescent="0.25">
      <c r="A792">
        <v>11134</v>
      </c>
      <c r="B792" t="s">
        <v>12</v>
      </c>
      <c r="C792">
        <v>43</v>
      </c>
      <c r="D792">
        <v>0</v>
      </c>
      <c r="E792">
        <v>0</v>
      </c>
      <c r="F792" t="s">
        <v>13</v>
      </c>
      <c r="G792" t="s">
        <v>14</v>
      </c>
      <c r="H792" t="s">
        <v>21</v>
      </c>
      <c r="I792" t="s">
        <v>2060</v>
      </c>
      <c r="J792" t="s">
        <v>141</v>
      </c>
      <c r="K792" t="s">
        <v>24</v>
      </c>
      <c r="L792">
        <v>0</v>
      </c>
    </row>
    <row r="793" spans="1:12" x14ac:dyDescent="0.25">
      <c r="A793">
        <v>11145</v>
      </c>
      <c r="B793" t="s">
        <v>19</v>
      </c>
      <c r="C793">
        <v>8</v>
      </c>
      <c r="D793">
        <v>0</v>
      </c>
      <c r="E793">
        <v>0</v>
      </c>
      <c r="F793" t="s">
        <v>34</v>
      </c>
      <c r="G793" t="s">
        <v>275</v>
      </c>
      <c r="H793" t="s">
        <v>15</v>
      </c>
      <c r="I793" t="s">
        <v>3527</v>
      </c>
      <c r="J793" t="s">
        <v>819</v>
      </c>
      <c r="K793" t="s">
        <v>38</v>
      </c>
      <c r="L793">
        <v>0</v>
      </c>
    </row>
    <row r="794" spans="1:12" x14ac:dyDescent="0.25">
      <c r="A794">
        <v>11148</v>
      </c>
      <c r="B794" t="s">
        <v>12</v>
      </c>
      <c r="C794">
        <v>57</v>
      </c>
      <c r="D794">
        <v>0</v>
      </c>
      <c r="E794">
        <v>0</v>
      </c>
      <c r="F794" t="s">
        <v>13</v>
      </c>
      <c r="G794" t="s">
        <v>14</v>
      </c>
      <c r="H794" t="s">
        <v>21</v>
      </c>
      <c r="I794" t="s">
        <v>1628</v>
      </c>
      <c r="J794" t="s">
        <v>382</v>
      </c>
      <c r="K794" t="s">
        <v>38</v>
      </c>
      <c r="L794">
        <v>0</v>
      </c>
    </row>
    <row r="795" spans="1:12" x14ac:dyDescent="0.25">
      <c r="A795">
        <v>11169</v>
      </c>
      <c r="B795" t="s">
        <v>19</v>
      </c>
      <c r="C795">
        <v>61</v>
      </c>
      <c r="D795">
        <v>0</v>
      </c>
      <c r="E795">
        <v>0</v>
      </c>
      <c r="F795" t="s">
        <v>13</v>
      </c>
      <c r="G795" t="s">
        <v>14</v>
      </c>
      <c r="H795" t="s">
        <v>15</v>
      </c>
      <c r="I795" t="s">
        <v>1974</v>
      </c>
      <c r="J795" t="s">
        <v>42</v>
      </c>
      <c r="K795" t="s">
        <v>18</v>
      </c>
      <c r="L795">
        <v>0</v>
      </c>
    </row>
    <row r="796" spans="1:12" x14ac:dyDescent="0.25">
      <c r="A796">
        <v>11176</v>
      </c>
      <c r="B796" t="s">
        <v>12</v>
      </c>
      <c r="C796">
        <v>9</v>
      </c>
      <c r="D796">
        <v>0</v>
      </c>
      <c r="E796">
        <v>0</v>
      </c>
      <c r="F796" t="s">
        <v>34</v>
      </c>
      <c r="G796" t="s">
        <v>275</v>
      </c>
      <c r="H796" t="s">
        <v>21</v>
      </c>
      <c r="I796" t="s">
        <v>972</v>
      </c>
      <c r="J796" t="s">
        <v>973</v>
      </c>
      <c r="K796" t="s">
        <v>38</v>
      </c>
      <c r="L796">
        <v>0</v>
      </c>
    </row>
    <row r="797" spans="1:12" x14ac:dyDescent="0.25">
      <c r="A797">
        <v>11184</v>
      </c>
      <c r="B797" t="s">
        <v>19</v>
      </c>
      <c r="C797">
        <v>82</v>
      </c>
      <c r="D797">
        <v>0</v>
      </c>
      <c r="E797">
        <v>0</v>
      </c>
      <c r="F797" t="s">
        <v>13</v>
      </c>
      <c r="G797" t="s">
        <v>20</v>
      </c>
      <c r="H797" t="s">
        <v>21</v>
      </c>
      <c r="I797" t="s">
        <v>4237</v>
      </c>
      <c r="J797" t="s">
        <v>267</v>
      </c>
      <c r="K797" t="s">
        <v>24</v>
      </c>
      <c r="L797">
        <v>0</v>
      </c>
    </row>
    <row r="798" spans="1:12" x14ac:dyDescent="0.25">
      <c r="A798">
        <v>11192</v>
      </c>
      <c r="B798" t="s">
        <v>19</v>
      </c>
      <c r="C798">
        <v>45</v>
      </c>
      <c r="D798">
        <v>0</v>
      </c>
      <c r="E798">
        <v>0</v>
      </c>
      <c r="F798" t="s">
        <v>13</v>
      </c>
      <c r="G798" t="s">
        <v>14</v>
      </c>
      <c r="H798" t="s">
        <v>21</v>
      </c>
      <c r="I798" t="s">
        <v>3571</v>
      </c>
      <c r="J798">
        <v>55</v>
      </c>
      <c r="K798" t="s">
        <v>29</v>
      </c>
      <c r="L798">
        <v>0</v>
      </c>
    </row>
    <row r="799" spans="1:12" x14ac:dyDescent="0.25">
      <c r="A799">
        <v>11208</v>
      </c>
      <c r="B799" t="s">
        <v>19</v>
      </c>
      <c r="C799">
        <v>2</v>
      </c>
      <c r="D799">
        <v>0</v>
      </c>
      <c r="E799">
        <v>0</v>
      </c>
      <c r="F799" t="s">
        <v>34</v>
      </c>
      <c r="G799" t="s">
        <v>275</v>
      </c>
      <c r="H799" t="s">
        <v>21</v>
      </c>
      <c r="I799" t="s">
        <v>3519</v>
      </c>
      <c r="J799">
        <v>17</v>
      </c>
      <c r="K799" t="s">
        <v>38</v>
      </c>
      <c r="L799">
        <v>0</v>
      </c>
    </row>
    <row r="800" spans="1:12" x14ac:dyDescent="0.25">
      <c r="A800">
        <v>11232</v>
      </c>
      <c r="B800" t="s">
        <v>12</v>
      </c>
      <c r="C800">
        <v>47</v>
      </c>
      <c r="D800">
        <v>0</v>
      </c>
      <c r="E800">
        <v>0</v>
      </c>
      <c r="F800" t="s">
        <v>13</v>
      </c>
      <c r="G800" t="s">
        <v>14</v>
      </c>
      <c r="H800" t="s">
        <v>21</v>
      </c>
      <c r="I800" t="s">
        <v>1350</v>
      </c>
      <c r="J800" t="s">
        <v>116</v>
      </c>
      <c r="K800" t="s">
        <v>24</v>
      </c>
      <c r="L800">
        <v>0</v>
      </c>
    </row>
    <row r="801" spans="1:12" x14ac:dyDescent="0.25">
      <c r="A801">
        <v>11238</v>
      </c>
      <c r="B801" t="s">
        <v>12</v>
      </c>
      <c r="C801">
        <v>46</v>
      </c>
      <c r="D801">
        <v>0</v>
      </c>
      <c r="E801">
        <v>0</v>
      </c>
      <c r="F801" t="s">
        <v>13</v>
      </c>
      <c r="G801" t="s">
        <v>14</v>
      </c>
      <c r="H801" t="s">
        <v>21</v>
      </c>
      <c r="I801" t="s">
        <v>1196</v>
      </c>
      <c r="J801" t="s">
        <v>300</v>
      </c>
      <c r="K801" t="s">
        <v>38</v>
      </c>
      <c r="L801">
        <v>0</v>
      </c>
    </row>
    <row r="802" spans="1:12" x14ac:dyDescent="0.25">
      <c r="A802">
        <v>11250</v>
      </c>
      <c r="B802" t="s">
        <v>12</v>
      </c>
      <c r="C802">
        <v>78</v>
      </c>
      <c r="D802">
        <v>0</v>
      </c>
      <c r="E802">
        <v>0</v>
      </c>
      <c r="F802" t="s">
        <v>13</v>
      </c>
      <c r="G802" t="s">
        <v>20</v>
      </c>
      <c r="H802" t="s">
        <v>21</v>
      </c>
      <c r="I802" t="s">
        <v>2781</v>
      </c>
      <c r="J802" t="s">
        <v>953</v>
      </c>
      <c r="K802" t="s">
        <v>18</v>
      </c>
      <c r="L802">
        <v>0</v>
      </c>
    </row>
    <row r="803" spans="1:12" x14ac:dyDescent="0.25">
      <c r="A803">
        <v>11259</v>
      </c>
      <c r="B803" t="s">
        <v>19</v>
      </c>
      <c r="C803">
        <v>53</v>
      </c>
      <c r="D803">
        <v>0</v>
      </c>
      <c r="E803">
        <v>0</v>
      </c>
      <c r="F803" t="s">
        <v>13</v>
      </c>
      <c r="G803" t="s">
        <v>14</v>
      </c>
      <c r="H803" t="s">
        <v>15</v>
      </c>
      <c r="I803" t="s">
        <v>3170</v>
      </c>
      <c r="J803" t="s">
        <v>23</v>
      </c>
      <c r="K803" t="s">
        <v>24</v>
      </c>
      <c r="L803">
        <v>0</v>
      </c>
    </row>
    <row r="804" spans="1:12" x14ac:dyDescent="0.25">
      <c r="A804">
        <v>11280</v>
      </c>
      <c r="B804" t="s">
        <v>19</v>
      </c>
      <c r="C804">
        <v>28</v>
      </c>
      <c r="D804">
        <v>0</v>
      </c>
      <c r="E804">
        <v>0</v>
      </c>
      <c r="F804" t="s">
        <v>13</v>
      </c>
      <c r="G804" t="s">
        <v>14</v>
      </c>
      <c r="H804" t="s">
        <v>15</v>
      </c>
      <c r="I804" t="s">
        <v>3210</v>
      </c>
      <c r="J804" t="s">
        <v>742</v>
      </c>
      <c r="K804" t="s">
        <v>24</v>
      </c>
      <c r="L804">
        <v>0</v>
      </c>
    </row>
    <row r="805" spans="1:12" x14ac:dyDescent="0.25">
      <c r="A805">
        <v>11312</v>
      </c>
      <c r="B805" t="s">
        <v>19</v>
      </c>
      <c r="C805">
        <v>78</v>
      </c>
      <c r="D805">
        <v>0</v>
      </c>
      <c r="E805">
        <v>0</v>
      </c>
      <c r="F805" t="s">
        <v>13</v>
      </c>
      <c r="G805" t="s">
        <v>20</v>
      </c>
      <c r="H805" t="s">
        <v>21</v>
      </c>
      <c r="I805" t="s">
        <v>3669</v>
      </c>
      <c r="J805" t="s">
        <v>116</v>
      </c>
      <c r="K805" t="s">
        <v>18</v>
      </c>
      <c r="L805">
        <v>0</v>
      </c>
    </row>
    <row r="806" spans="1:12" x14ac:dyDescent="0.25">
      <c r="A806">
        <v>11313</v>
      </c>
      <c r="B806" t="s">
        <v>19</v>
      </c>
      <c r="C806">
        <v>44</v>
      </c>
      <c r="D806">
        <v>0</v>
      </c>
      <c r="E806">
        <v>0</v>
      </c>
      <c r="F806" t="s">
        <v>13</v>
      </c>
      <c r="G806" t="s">
        <v>14</v>
      </c>
      <c r="H806" t="s">
        <v>21</v>
      </c>
      <c r="I806" t="s">
        <v>3109</v>
      </c>
      <c r="J806" t="s">
        <v>715</v>
      </c>
      <c r="K806" t="s">
        <v>24</v>
      </c>
      <c r="L806">
        <v>0</v>
      </c>
    </row>
    <row r="807" spans="1:12" x14ac:dyDescent="0.25">
      <c r="A807">
        <v>11325</v>
      </c>
      <c r="B807" t="s">
        <v>19</v>
      </c>
      <c r="C807">
        <v>12</v>
      </c>
      <c r="D807">
        <v>0</v>
      </c>
      <c r="E807">
        <v>0</v>
      </c>
      <c r="F807" t="s">
        <v>34</v>
      </c>
      <c r="G807" t="s">
        <v>275</v>
      </c>
      <c r="H807" t="s">
        <v>21</v>
      </c>
      <c r="I807" t="s">
        <v>3664</v>
      </c>
      <c r="J807" t="s">
        <v>610</v>
      </c>
      <c r="K807" t="s">
        <v>24</v>
      </c>
      <c r="L807">
        <v>0</v>
      </c>
    </row>
    <row r="808" spans="1:12" x14ac:dyDescent="0.25">
      <c r="A808">
        <v>11327</v>
      </c>
      <c r="B808" t="s">
        <v>19</v>
      </c>
      <c r="C808">
        <v>82</v>
      </c>
      <c r="D808">
        <v>0</v>
      </c>
      <c r="E808">
        <v>0</v>
      </c>
      <c r="F808" t="s">
        <v>13</v>
      </c>
      <c r="G808" t="s">
        <v>20</v>
      </c>
      <c r="H808" t="s">
        <v>15</v>
      </c>
      <c r="I808" t="s">
        <v>2805</v>
      </c>
      <c r="J808">
        <v>27</v>
      </c>
      <c r="K808" t="s">
        <v>18</v>
      </c>
      <c r="L808">
        <v>0</v>
      </c>
    </row>
    <row r="809" spans="1:12" x14ac:dyDescent="0.25">
      <c r="A809">
        <v>11382</v>
      </c>
      <c r="B809" t="s">
        <v>12</v>
      </c>
      <c r="C809">
        <v>18</v>
      </c>
      <c r="D809">
        <v>0</v>
      </c>
      <c r="E809">
        <v>0</v>
      </c>
      <c r="F809" t="s">
        <v>34</v>
      </c>
      <c r="G809" t="s">
        <v>14</v>
      </c>
      <c r="H809" t="s">
        <v>21</v>
      </c>
      <c r="I809" t="s">
        <v>3628</v>
      </c>
      <c r="J809">
        <v>24</v>
      </c>
      <c r="K809" t="s">
        <v>24</v>
      </c>
      <c r="L809">
        <v>0</v>
      </c>
    </row>
    <row r="810" spans="1:12" x14ac:dyDescent="0.25">
      <c r="A810">
        <v>11392</v>
      </c>
      <c r="B810" t="s">
        <v>12</v>
      </c>
      <c r="C810">
        <v>75</v>
      </c>
      <c r="D810">
        <v>0</v>
      </c>
      <c r="E810">
        <v>0</v>
      </c>
      <c r="F810" t="s">
        <v>13</v>
      </c>
      <c r="G810" t="s">
        <v>14</v>
      </c>
      <c r="H810" t="s">
        <v>21</v>
      </c>
      <c r="I810" t="s">
        <v>2860</v>
      </c>
      <c r="J810" t="s">
        <v>235</v>
      </c>
      <c r="K810" t="s">
        <v>29</v>
      </c>
      <c r="L810">
        <v>0</v>
      </c>
    </row>
    <row r="811" spans="1:12" x14ac:dyDescent="0.25">
      <c r="A811">
        <v>11394</v>
      </c>
      <c r="B811" t="s">
        <v>12</v>
      </c>
      <c r="C811">
        <v>73</v>
      </c>
      <c r="D811">
        <v>0</v>
      </c>
      <c r="E811">
        <v>1</v>
      </c>
      <c r="F811" t="s">
        <v>13</v>
      </c>
      <c r="G811" t="s">
        <v>14</v>
      </c>
      <c r="H811" t="s">
        <v>21</v>
      </c>
      <c r="I811" t="s">
        <v>2536</v>
      </c>
      <c r="J811" t="s">
        <v>447</v>
      </c>
      <c r="K811" t="s">
        <v>18</v>
      </c>
      <c r="L811">
        <v>0</v>
      </c>
    </row>
    <row r="812" spans="1:12" x14ac:dyDescent="0.25">
      <c r="A812">
        <v>11412</v>
      </c>
      <c r="B812" t="s">
        <v>19</v>
      </c>
      <c r="C812">
        <v>59</v>
      </c>
      <c r="D812">
        <v>0</v>
      </c>
      <c r="E812">
        <v>0</v>
      </c>
      <c r="F812" t="s">
        <v>13</v>
      </c>
      <c r="G812" t="s">
        <v>14</v>
      </c>
      <c r="H812" t="s">
        <v>21</v>
      </c>
      <c r="I812" t="s">
        <v>1950</v>
      </c>
      <c r="J812" t="s">
        <v>1951</v>
      </c>
      <c r="K812" t="s">
        <v>24</v>
      </c>
      <c r="L812">
        <v>0</v>
      </c>
    </row>
    <row r="813" spans="1:12" x14ac:dyDescent="0.25">
      <c r="A813">
        <v>11447</v>
      </c>
      <c r="B813" t="s">
        <v>19</v>
      </c>
      <c r="C813">
        <v>41</v>
      </c>
      <c r="D813">
        <v>0</v>
      </c>
      <c r="E813">
        <v>0</v>
      </c>
      <c r="F813" t="s">
        <v>13</v>
      </c>
      <c r="G813" t="s">
        <v>43</v>
      </c>
      <c r="H813" t="s">
        <v>15</v>
      </c>
      <c r="I813" t="s">
        <v>1401</v>
      </c>
      <c r="J813" t="s">
        <v>270</v>
      </c>
      <c r="K813" t="s">
        <v>24</v>
      </c>
      <c r="L813">
        <v>0</v>
      </c>
    </row>
    <row r="814" spans="1:12" x14ac:dyDescent="0.25">
      <c r="A814">
        <v>11450</v>
      </c>
      <c r="B814" t="s">
        <v>19</v>
      </c>
      <c r="C814">
        <v>41</v>
      </c>
      <c r="D814">
        <v>0</v>
      </c>
      <c r="E814">
        <v>0</v>
      </c>
      <c r="F814" t="s">
        <v>13</v>
      </c>
      <c r="G814" t="s">
        <v>20</v>
      </c>
      <c r="H814" t="s">
        <v>15</v>
      </c>
      <c r="I814" t="s">
        <v>2118</v>
      </c>
      <c r="J814" t="s">
        <v>254</v>
      </c>
      <c r="K814" t="s">
        <v>24</v>
      </c>
      <c r="L814">
        <v>0</v>
      </c>
    </row>
    <row r="815" spans="1:12" x14ac:dyDescent="0.25">
      <c r="A815">
        <v>11539</v>
      </c>
      <c r="B815" t="s">
        <v>19</v>
      </c>
      <c r="C815">
        <v>24</v>
      </c>
      <c r="D815">
        <v>1</v>
      </c>
      <c r="E815">
        <v>0</v>
      </c>
      <c r="F815" t="s">
        <v>34</v>
      </c>
      <c r="G815" t="s">
        <v>14</v>
      </c>
      <c r="H815" t="s">
        <v>15</v>
      </c>
      <c r="I815" t="s">
        <v>2197</v>
      </c>
      <c r="J815" t="s">
        <v>471</v>
      </c>
      <c r="K815" t="s">
        <v>29</v>
      </c>
      <c r="L815">
        <v>0</v>
      </c>
    </row>
    <row r="816" spans="1:12" x14ac:dyDescent="0.25">
      <c r="A816">
        <v>11544</v>
      </c>
      <c r="B816" t="s">
        <v>19</v>
      </c>
      <c r="C816">
        <v>34</v>
      </c>
      <c r="D816">
        <v>0</v>
      </c>
      <c r="E816">
        <v>0</v>
      </c>
      <c r="F816" t="s">
        <v>13</v>
      </c>
      <c r="G816" t="s">
        <v>14</v>
      </c>
      <c r="H816" t="s">
        <v>15</v>
      </c>
      <c r="I816" t="s">
        <v>2730</v>
      </c>
      <c r="J816" t="s">
        <v>256</v>
      </c>
      <c r="K816" t="s">
        <v>24</v>
      </c>
      <c r="L816">
        <v>0</v>
      </c>
    </row>
    <row r="817" spans="1:12" x14ac:dyDescent="0.25">
      <c r="A817">
        <v>11566</v>
      </c>
      <c r="B817" t="s">
        <v>12</v>
      </c>
      <c r="C817">
        <v>37</v>
      </c>
      <c r="D817">
        <v>0</v>
      </c>
      <c r="E817">
        <v>0</v>
      </c>
      <c r="F817" t="s">
        <v>13</v>
      </c>
      <c r="G817" t="s">
        <v>14</v>
      </c>
      <c r="H817" t="s">
        <v>21</v>
      </c>
      <c r="I817" t="s">
        <v>2002</v>
      </c>
      <c r="J817" t="s">
        <v>281</v>
      </c>
      <c r="K817" t="s">
        <v>38</v>
      </c>
      <c r="L817">
        <v>0</v>
      </c>
    </row>
    <row r="818" spans="1:12" x14ac:dyDescent="0.25">
      <c r="A818">
        <v>11573</v>
      </c>
      <c r="B818" t="s">
        <v>19</v>
      </c>
      <c r="C818">
        <v>19</v>
      </c>
      <c r="D818">
        <v>0</v>
      </c>
      <c r="E818">
        <v>0</v>
      </c>
      <c r="F818" t="s">
        <v>34</v>
      </c>
      <c r="G818" t="s">
        <v>14</v>
      </c>
      <c r="H818" t="s">
        <v>21</v>
      </c>
      <c r="I818" t="s">
        <v>2219</v>
      </c>
      <c r="J818" t="s">
        <v>23</v>
      </c>
      <c r="K818" t="s">
        <v>29</v>
      </c>
      <c r="L818">
        <v>0</v>
      </c>
    </row>
    <row r="819" spans="1:12" x14ac:dyDescent="0.25">
      <c r="A819">
        <v>11577</v>
      </c>
      <c r="B819" t="s">
        <v>19</v>
      </c>
      <c r="C819">
        <v>70</v>
      </c>
      <c r="D819">
        <v>0</v>
      </c>
      <c r="E819">
        <v>0</v>
      </c>
      <c r="F819" t="s">
        <v>13</v>
      </c>
      <c r="G819" t="s">
        <v>20</v>
      </c>
      <c r="H819" t="s">
        <v>21</v>
      </c>
      <c r="I819" t="s">
        <v>439</v>
      </c>
      <c r="J819" t="s">
        <v>440</v>
      </c>
      <c r="K819" t="s">
        <v>24</v>
      </c>
      <c r="L819">
        <v>0</v>
      </c>
    </row>
    <row r="820" spans="1:12" x14ac:dyDescent="0.25">
      <c r="A820">
        <v>11595</v>
      </c>
      <c r="B820" t="s">
        <v>19</v>
      </c>
      <c r="C820">
        <v>21</v>
      </c>
      <c r="D820">
        <v>0</v>
      </c>
      <c r="E820">
        <v>0</v>
      </c>
      <c r="F820" t="s">
        <v>34</v>
      </c>
      <c r="G820" t="s">
        <v>14</v>
      </c>
      <c r="H820" t="s">
        <v>15</v>
      </c>
      <c r="I820" t="s">
        <v>3222</v>
      </c>
      <c r="J820" t="s">
        <v>344</v>
      </c>
      <c r="K820" t="s">
        <v>24</v>
      </c>
      <c r="L820">
        <v>0</v>
      </c>
    </row>
    <row r="821" spans="1:12" x14ac:dyDescent="0.25">
      <c r="A821">
        <v>11605</v>
      </c>
      <c r="B821" t="s">
        <v>19</v>
      </c>
      <c r="C821">
        <v>26</v>
      </c>
      <c r="D821">
        <v>0</v>
      </c>
      <c r="E821">
        <v>0</v>
      </c>
      <c r="F821" t="s">
        <v>34</v>
      </c>
      <c r="G821" t="s">
        <v>14</v>
      </c>
      <c r="H821" t="s">
        <v>21</v>
      </c>
      <c r="I821" t="s">
        <v>1765</v>
      </c>
      <c r="J821" t="s">
        <v>179</v>
      </c>
      <c r="K821" t="s">
        <v>24</v>
      </c>
      <c r="L821">
        <v>0</v>
      </c>
    </row>
    <row r="822" spans="1:12" x14ac:dyDescent="0.25">
      <c r="A822">
        <v>11630</v>
      </c>
      <c r="B822" t="s">
        <v>19</v>
      </c>
      <c r="C822">
        <v>25</v>
      </c>
      <c r="D822">
        <v>0</v>
      </c>
      <c r="E822">
        <v>0</v>
      </c>
      <c r="F822" t="s">
        <v>34</v>
      </c>
      <c r="G822" t="s">
        <v>14</v>
      </c>
      <c r="H822" t="s">
        <v>15</v>
      </c>
      <c r="I822" t="s">
        <v>4233</v>
      </c>
      <c r="J822" t="s">
        <v>130</v>
      </c>
      <c r="K822" t="s">
        <v>29</v>
      </c>
      <c r="L822">
        <v>0</v>
      </c>
    </row>
    <row r="823" spans="1:12" x14ac:dyDescent="0.25">
      <c r="A823">
        <v>11632</v>
      </c>
      <c r="B823" t="s">
        <v>12</v>
      </c>
      <c r="C823">
        <v>60</v>
      </c>
      <c r="D823">
        <v>0</v>
      </c>
      <c r="E823">
        <v>0</v>
      </c>
      <c r="F823" t="s">
        <v>13</v>
      </c>
      <c r="G823" t="s">
        <v>14</v>
      </c>
      <c r="H823" t="s">
        <v>15</v>
      </c>
      <c r="I823" t="s">
        <v>1302</v>
      </c>
      <c r="J823" t="s">
        <v>754</v>
      </c>
      <c r="K823" t="s">
        <v>38</v>
      </c>
      <c r="L823">
        <v>0</v>
      </c>
    </row>
    <row r="824" spans="1:12" x14ac:dyDescent="0.25">
      <c r="A824">
        <v>11651</v>
      </c>
      <c r="B824" t="s">
        <v>19</v>
      </c>
      <c r="C824">
        <v>25</v>
      </c>
      <c r="D824">
        <v>0</v>
      </c>
      <c r="E824">
        <v>0</v>
      </c>
      <c r="F824" t="s">
        <v>13</v>
      </c>
      <c r="G824" t="s">
        <v>14</v>
      </c>
      <c r="H824" t="s">
        <v>21</v>
      </c>
      <c r="I824" t="s">
        <v>3371</v>
      </c>
      <c r="J824" t="s">
        <v>584</v>
      </c>
      <c r="K824" t="s">
        <v>24</v>
      </c>
      <c r="L824">
        <v>0</v>
      </c>
    </row>
    <row r="825" spans="1:12" x14ac:dyDescent="0.25">
      <c r="A825">
        <v>11691</v>
      </c>
      <c r="B825" t="s">
        <v>19</v>
      </c>
      <c r="C825">
        <v>19</v>
      </c>
      <c r="D825">
        <v>0</v>
      </c>
      <c r="E825">
        <v>0</v>
      </c>
      <c r="F825" t="s">
        <v>34</v>
      </c>
      <c r="G825" t="s">
        <v>14</v>
      </c>
      <c r="H825" t="s">
        <v>21</v>
      </c>
      <c r="I825" t="s">
        <v>1286</v>
      </c>
      <c r="J825" t="s">
        <v>150</v>
      </c>
      <c r="K825" t="s">
        <v>38</v>
      </c>
      <c r="L825">
        <v>0</v>
      </c>
    </row>
    <row r="826" spans="1:12" x14ac:dyDescent="0.25">
      <c r="A826">
        <v>11692</v>
      </c>
      <c r="B826" t="s">
        <v>19</v>
      </c>
      <c r="C826">
        <v>53</v>
      </c>
      <c r="D826">
        <v>0</v>
      </c>
      <c r="E826">
        <v>0</v>
      </c>
      <c r="F826" t="s">
        <v>34</v>
      </c>
      <c r="G826" t="s">
        <v>43</v>
      </c>
      <c r="H826" t="s">
        <v>15</v>
      </c>
      <c r="I826" t="s">
        <v>3486</v>
      </c>
      <c r="J826" t="s">
        <v>181</v>
      </c>
      <c r="K826" t="s">
        <v>29</v>
      </c>
      <c r="L826">
        <v>0</v>
      </c>
    </row>
    <row r="827" spans="1:12" x14ac:dyDescent="0.25">
      <c r="A827">
        <v>11702</v>
      </c>
      <c r="B827" t="s">
        <v>19</v>
      </c>
      <c r="C827">
        <v>18</v>
      </c>
      <c r="D827">
        <v>0</v>
      </c>
      <c r="E827">
        <v>0</v>
      </c>
      <c r="F827" t="s">
        <v>34</v>
      </c>
      <c r="G827" t="s">
        <v>401</v>
      </c>
      <c r="H827" t="s">
        <v>15</v>
      </c>
      <c r="I827" t="s">
        <v>2835</v>
      </c>
      <c r="J827" t="s">
        <v>953</v>
      </c>
      <c r="K827" t="s">
        <v>38</v>
      </c>
      <c r="L827">
        <v>0</v>
      </c>
    </row>
    <row r="828" spans="1:12" x14ac:dyDescent="0.25">
      <c r="A828">
        <v>11709</v>
      </c>
      <c r="B828" t="s">
        <v>12</v>
      </c>
      <c r="C828">
        <v>71</v>
      </c>
      <c r="D828">
        <v>0</v>
      </c>
      <c r="E828">
        <v>0</v>
      </c>
      <c r="F828" t="s">
        <v>34</v>
      </c>
      <c r="G828" t="s">
        <v>14</v>
      </c>
      <c r="H828" t="s">
        <v>15</v>
      </c>
      <c r="I828" t="s">
        <v>1105</v>
      </c>
      <c r="J828" t="s">
        <v>330</v>
      </c>
      <c r="K828" t="s">
        <v>24</v>
      </c>
      <c r="L828">
        <v>0</v>
      </c>
    </row>
    <row r="829" spans="1:12" x14ac:dyDescent="0.25">
      <c r="A829">
        <v>11713</v>
      </c>
      <c r="B829" t="s">
        <v>12</v>
      </c>
      <c r="C829">
        <v>51</v>
      </c>
      <c r="D829">
        <v>0</v>
      </c>
      <c r="E829">
        <v>0</v>
      </c>
      <c r="F829" t="s">
        <v>13</v>
      </c>
      <c r="G829" t="s">
        <v>14</v>
      </c>
      <c r="H829" t="s">
        <v>21</v>
      </c>
      <c r="I829" t="s">
        <v>3646</v>
      </c>
      <c r="J829" t="s">
        <v>759</v>
      </c>
      <c r="K829" t="s">
        <v>18</v>
      </c>
      <c r="L829">
        <v>0</v>
      </c>
    </row>
    <row r="830" spans="1:12" x14ac:dyDescent="0.25">
      <c r="A830">
        <v>11726</v>
      </c>
      <c r="B830" t="s">
        <v>19</v>
      </c>
      <c r="C830">
        <v>49</v>
      </c>
      <c r="D830">
        <v>0</v>
      </c>
      <c r="E830">
        <v>0</v>
      </c>
      <c r="F830" t="s">
        <v>13</v>
      </c>
      <c r="G830" t="s">
        <v>43</v>
      </c>
      <c r="H830" t="s">
        <v>21</v>
      </c>
      <c r="I830" t="s">
        <v>1678</v>
      </c>
      <c r="J830" t="s">
        <v>784</v>
      </c>
      <c r="K830" t="s">
        <v>18</v>
      </c>
      <c r="L830">
        <v>0</v>
      </c>
    </row>
    <row r="831" spans="1:12" x14ac:dyDescent="0.25">
      <c r="A831">
        <v>11727</v>
      </c>
      <c r="B831" t="s">
        <v>12</v>
      </c>
      <c r="C831">
        <v>39</v>
      </c>
      <c r="D831">
        <v>0</v>
      </c>
      <c r="E831">
        <v>0</v>
      </c>
      <c r="F831" t="s">
        <v>13</v>
      </c>
      <c r="G831" t="s">
        <v>20</v>
      </c>
      <c r="H831" t="s">
        <v>15</v>
      </c>
      <c r="I831" t="s">
        <v>1625</v>
      </c>
      <c r="J831" t="s">
        <v>392</v>
      </c>
      <c r="K831" t="s">
        <v>29</v>
      </c>
      <c r="L831">
        <v>0</v>
      </c>
    </row>
    <row r="832" spans="1:12" x14ac:dyDescent="0.25">
      <c r="A832">
        <v>11730</v>
      </c>
      <c r="B832" t="s">
        <v>19</v>
      </c>
      <c r="C832">
        <v>62</v>
      </c>
      <c r="D832">
        <v>1</v>
      </c>
      <c r="E832">
        <v>0</v>
      </c>
      <c r="F832" t="s">
        <v>13</v>
      </c>
      <c r="G832" t="s">
        <v>43</v>
      </c>
      <c r="H832" t="s">
        <v>21</v>
      </c>
      <c r="I832" t="s">
        <v>1117</v>
      </c>
      <c r="J832" t="s">
        <v>712</v>
      </c>
      <c r="K832" t="s">
        <v>24</v>
      </c>
      <c r="L832">
        <v>0</v>
      </c>
    </row>
    <row r="833" spans="1:12" x14ac:dyDescent="0.25">
      <c r="A833">
        <v>11743</v>
      </c>
      <c r="B833" t="s">
        <v>19</v>
      </c>
      <c r="C833">
        <v>32</v>
      </c>
      <c r="D833">
        <v>0</v>
      </c>
      <c r="E833">
        <v>0</v>
      </c>
      <c r="F833" t="s">
        <v>13</v>
      </c>
      <c r="G833" t="s">
        <v>14</v>
      </c>
      <c r="H833" t="s">
        <v>15</v>
      </c>
      <c r="I833" t="s">
        <v>1155</v>
      </c>
      <c r="J833" t="s">
        <v>296</v>
      </c>
      <c r="K833" t="s">
        <v>18</v>
      </c>
      <c r="L833">
        <v>0</v>
      </c>
    </row>
    <row r="834" spans="1:12" x14ac:dyDescent="0.25">
      <c r="A834">
        <v>11744</v>
      </c>
      <c r="B834" t="s">
        <v>12</v>
      </c>
      <c r="C834">
        <v>77</v>
      </c>
      <c r="D834">
        <v>0</v>
      </c>
      <c r="E834">
        <v>0</v>
      </c>
      <c r="F834" t="s">
        <v>13</v>
      </c>
      <c r="G834" t="s">
        <v>20</v>
      </c>
      <c r="H834" t="s">
        <v>15</v>
      </c>
      <c r="I834" t="s">
        <v>2502</v>
      </c>
      <c r="J834">
        <v>27</v>
      </c>
      <c r="K834" t="s">
        <v>38</v>
      </c>
      <c r="L834">
        <v>0</v>
      </c>
    </row>
    <row r="835" spans="1:12" x14ac:dyDescent="0.25">
      <c r="A835">
        <v>11745</v>
      </c>
      <c r="B835" t="s">
        <v>19</v>
      </c>
      <c r="C835">
        <v>29</v>
      </c>
      <c r="D835">
        <v>0</v>
      </c>
      <c r="E835">
        <v>0</v>
      </c>
      <c r="F835" t="s">
        <v>13</v>
      </c>
      <c r="G835" t="s">
        <v>14</v>
      </c>
      <c r="H835" t="s">
        <v>15</v>
      </c>
      <c r="I835" t="s">
        <v>1153</v>
      </c>
      <c r="J835" t="s">
        <v>189</v>
      </c>
      <c r="K835" t="s">
        <v>18</v>
      </c>
      <c r="L835">
        <v>0</v>
      </c>
    </row>
    <row r="836" spans="1:12" x14ac:dyDescent="0.25">
      <c r="A836">
        <v>11762</v>
      </c>
      <c r="B836" t="s">
        <v>19</v>
      </c>
      <c r="C836">
        <v>76</v>
      </c>
      <c r="D836">
        <v>0</v>
      </c>
      <c r="E836">
        <v>0</v>
      </c>
      <c r="F836" t="s">
        <v>13</v>
      </c>
      <c r="G836" t="s">
        <v>14</v>
      </c>
      <c r="H836" t="s">
        <v>15</v>
      </c>
      <c r="I836" t="s">
        <v>239</v>
      </c>
      <c r="J836" t="s">
        <v>240</v>
      </c>
      <c r="K836" t="s">
        <v>38</v>
      </c>
      <c r="L836">
        <v>1</v>
      </c>
    </row>
    <row r="837" spans="1:12" x14ac:dyDescent="0.25">
      <c r="A837">
        <v>11770</v>
      </c>
      <c r="B837" t="s">
        <v>19</v>
      </c>
      <c r="C837">
        <v>25</v>
      </c>
      <c r="D837">
        <v>0</v>
      </c>
      <c r="E837">
        <v>0</v>
      </c>
      <c r="F837" t="s">
        <v>13</v>
      </c>
      <c r="G837" t="s">
        <v>43</v>
      </c>
      <c r="H837" t="s">
        <v>15</v>
      </c>
      <c r="I837" t="s">
        <v>1735</v>
      </c>
      <c r="J837" t="s">
        <v>23</v>
      </c>
      <c r="K837" t="s">
        <v>29</v>
      </c>
      <c r="L837">
        <v>0</v>
      </c>
    </row>
    <row r="838" spans="1:12" x14ac:dyDescent="0.25">
      <c r="A838">
        <v>11792</v>
      </c>
      <c r="B838" t="s">
        <v>19</v>
      </c>
      <c r="C838">
        <v>70</v>
      </c>
      <c r="D838">
        <v>0</v>
      </c>
      <c r="E838">
        <v>0</v>
      </c>
      <c r="F838" t="s">
        <v>13</v>
      </c>
      <c r="G838" t="s">
        <v>14</v>
      </c>
      <c r="H838" t="s">
        <v>15</v>
      </c>
      <c r="I838" t="s">
        <v>3056</v>
      </c>
      <c r="J838" t="s">
        <v>141</v>
      </c>
      <c r="K838" t="s">
        <v>18</v>
      </c>
      <c r="L838">
        <v>0</v>
      </c>
    </row>
    <row r="839" spans="1:12" x14ac:dyDescent="0.25">
      <c r="A839">
        <v>11803</v>
      </c>
      <c r="B839" t="s">
        <v>19</v>
      </c>
      <c r="C839">
        <v>16</v>
      </c>
      <c r="D839">
        <v>0</v>
      </c>
      <c r="E839">
        <v>0</v>
      </c>
      <c r="F839" t="s">
        <v>34</v>
      </c>
      <c r="G839" t="s">
        <v>14</v>
      </c>
      <c r="H839" t="s">
        <v>21</v>
      </c>
      <c r="I839" t="s">
        <v>3018</v>
      </c>
      <c r="J839" t="s">
        <v>485</v>
      </c>
      <c r="K839" t="s">
        <v>18</v>
      </c>
      <c r="L839">
        <v>0</v>
      </c>
    </row>
    <row r="840" spans="1:12" x14ac:dyDescent="0.25">
      <c r="A840">
        <v>11816</v>
      </c>
      <c r="B840" t="s">
        <v>19</v>
      </c>
      <c r="C840">
        <v>46</v>
      </c>
      <c r="D840">
        <v>0</v>
      </c>
      <c r="E840">
        <v>0</v>
      </c>
      <c r="F840" t="s">
        <v>13</v>
      </c>
      <c r="G840" t="s">
        <v>20</v>
      </c>
      <c r="H840" t="s">
        <v>15</v>
      </c>
      <c r="I840" t="s">
        <v>3914</v>
      </c>
      <c r="J840" t="s">
        <v>47</v>
      </c>
      <c r="K840" t="s">
        <v>24</v>
      </c>
      <c r="L840">
        <v>0</v>
      </c>
    </row>
    <row r="841" spans="1:12" x14ac:dyDescent="0.25">
      <c r="A841">
        <v>11817</v>
      </c>
      <c r="B841" t="s">
        <v>12</v>
      </c>
      <c r="C841">
        <v>58</v>
      </c>
      <c r="D841">
        <v>0</v>
      </c>
      <c r="E841">
        <v>0</v>
      </c>
      <c r="F841" t="s">
        <v>13</v>
      </c>
      <c r="G841" t="s">
        <v>43</v>
      </c>
      <c r="H841" t="s">
        <v>15</v>
      </c>
      <c r="I841" t="s">
        <v>2980</v>
      </c>
      <c r="J841" t="s">
        <v>23</v>
      </c>
      <c r="K841" t="s">
        <v>18</v>
      </c>
      <c r="L841">
        <v>0</v>
      </c>
    </row>
    <row r="842" spans="1:12" x14ac:dyDescent="0.25">
      <c r="A842">
        <v>11838</v>
      </c>
      <c r="B842" t="s">
        <v>19</v>
      </c>
      <c r="C842">
        <v>43</v>
      </c>
      <c r="D842">
        <v>0</v>
      </c>
      <c r="E842">
        <v>0</v>
      </c>
      <c r="F842" t="s">
        <v>13</v>
      </c>
      <c r="G842" t="s">
        <v>43</v>
      </c>
      <c r="H842" t="s">
        <v>21</v>
      </c>
      <c r="I842" t="s">
        <v>686</v>
      </c>
      <c r="J842" t="s">
        <v>65</v>
      </c>
      <c r="K842" t="s">
        <v>24</v>
      </c>
      <c r="L842">
        <v>0</v>
      </c>
    </row>
    <row r="843" spans="1:12" x14ac:dyDescent="0.25">
      <c r="A843">
        <v>11843</v>
      </c>
      <c r="B843" t="s">
        <v>19</v>
      </c>
      <c r="C843">
        <v>65</v>
      </c>
      <c r="D843">
        <v>0</v>
      </c>
      <c r="E843">
        <v>0</v>
      </c>
      <c r="F843" t="s">
        <v>13</v>
      </c>
      <c r="G843" t="s">
        <v>20</v>
      </c>
      <c r="H843" t="s">
        <v>21</v>
      </c>
      <c r="I843" t="s">
        <v>2242</v>
      </c>
      <c r="J843" t="s">
        <v>181</v>
      </c>
      <c r="K843" t="s">
        <v>18</v>
      </c>
      <c r="L843">
        <v>0</v>
      </c>
    </row>
    <row r="844" spans="1:12" x14ac:dyDescent="0.25">
      <c r="A844">
        <v>11861</v>
      </c>
      <c r="B844" t="s">
        <v>12</v>
      </c>
      <c r="C844">
        <v>61</v>
      </c>
      <c r="D844">
        <v>0</v>
      </c>
      <c r="E844">
        <v>0</v>
      </c>
      <c r="F844" t="s">
        <v>13</v>
      </c>
      <c r="G844" t="s">
        <v>20</v>
      </c>
      <c r="H844" t="s">
        <v>21</v>
      </c>
      <c r="I844" t="s">
        <v>2216</v>
      </c>
      <c r="J844" t="s">
        <v>93</v>
      </c>
      <c r="K844" t="s">
        <v>24</v>
      </c>
      <c r="L844">
        <v>0</v>
      </c>
    </row>
    <row r="845" spans="1:12" x14ac:dyDescent="0.25">
      <c r="A845">
        <v>11872</v>
      </c>
      <c r="B845" t="s">
        <v>12</v>
      </c>
      <c r="C845">
        <v>5</v>
      </c>
      <c r="D845">
        <v>0</v>
      </c>
      <c r="E845">
        <v>0</v>
      </c>
      <c r="F845" t="s">
        <v>34</v>
      </c>
      <c r="G845" t="s">
        <v>275</v>
      </c>
      <c r="H845" t="s">
        <v>15</v>
      </c>
      <c r="I845" t="s">
        <v>708</v>
      </c>
      <c r="J845" t="s">
        <v>572</v>
      </c>
      <c r="K845" t="s">
        <v>38</v>
      </c>
      <c r="L845">
        <v>0</v>
      </c>
    </row>
    <row r="846" spans="1:12" x14ac:dyDescent="0.25">
      <c r="A846">
        <v>11882</v>
      </c>
      <c r="B846" t="s">
        <v>12</v>
      </c>
      <c r="C846">
        <v>34</v>
      </c>
      <c r="D846">
        <v>0</v>
      </c>
      <c r="E846">
        <v>0</v>
      </c>
      <c r="F846" t="s">
        <v>34</v>
      </c>
      <c r="G846" t="s">
        <v>14</v>
      </c>
      <c r="H846" t="s">
        <v>15</v>
      </c>
      <c r="I846" t="s">
        <v>1510</v>
      </c>
      <c r="J846" t="s">
        <v>352</v>
      </c>
      <c r="K846" t="s">
        <v>24</v>
      </c>
      <c r="L846">
        <v>0</v>
      </c>
    </row>
    <row r="847" spans="1:12" x14ac:dyDescent="0.25">
      <c r="A847">
        <v>11891</v>
      </c>
      <c r="B847" t="s">
        <v>12</v>
      </c>
      <c r="C847">
        <v>18</v>
      </c>
      <c r="D847">
        <v>0</v>
      </c>
      <c r="E847">
        <v>0</v>
      </c>
      <c r="F847" t="s">
        <v>34</v>
      </c>
      <c r="G847" t="s">
        <v>43</v>
      </c>
      <c r="H847" t="s">
        <v>15</v>
      </c>
      <c r="I847" t="s">
        <v>3042</v>
      </c>
      <c r="J847">
        <v>27</v>
      </c>
      <c r="K847" t="s">
        <v>24</v>
      </c>
      <c r="L847">
        <v>0</v>
      </c>
    </row>
    <row r="848" spans="1:12" x14ac:dyDescent="0.25">
      <c r="A848">
        <v>11898</v>
      </c>
      <c r="B848" t="s">
        <v>19</v>
      </c>
      <c r="C848">
        <v>41</v>
      </c>
      <c r="D848">
        <v>0</v>
      </c>
      <c r="E848">
        <v>0</v>
      </c>
      <c r="F848" t="s">
        <v>13</v>
      </c>
      <c r="G848" t="s">
        <v>14</v>
      </c>
      <c r="H848" t="s">
        <v>15</v>
      </c>
      <c r="I848" t="s">
        <v>2628</v>
      </c>
      <c r="J848">
        <v>30</v>
      </c>
      <c r="K848" t="s">
        <v>24</v>
      </c>
      <c r="L848">
        <v>0</v>
      </c>
    </row>
    <row r="849" spans="1:12" x14ac:dyDescent="0.25">
      <c r="A849">
        <v>11904</v>
      </c>
      <c r="B849" t="s">
        <v>12</v>
      </c>
      <c r="C849">
        <v>14</v>
      </c>
      <c r="D849">
        <v>0</v>
      </c>
      <c r="E849">
        <v>0</v>
      </c>
      <c r="F849" t="s">
        <v>34</v>
      </c>
      <c r="G849" t="s">
        <v>275</v>
      </c>
      <c r="H849" t="s">
        <v>21</v>
      </c>
      <c r="I849" t="s">
        <v>2510</v>
      </c>
      <c r="J849" t="s">
        <v>321</v>
      </c>
      <c r="K849" t="s">
        <v>38</v>
      </c>
      <c r="L849">
        <v>0</v>
      </c>
    </row>
    <row r="850" spans="1:12" x14ac:dyDescent="0.25">
      <c r="A850">
        <v>11908</v>
      </c>
      <c r="B850" t="s">
        <v>19</v>
      </c>
      <c r="C850">
        <v>69</v>
      </c>
      <c r="D850">
        <v>0</v>
      </c>
      <c r="E850">
        <v>0</v>
      </c>
      <c r="F850" t="s">
        <v>13</v>
      </c>
      <c r="G850" t="s">
        <v>20</v>
      </c>
      <c r="H850" t="s">
        <v>15</v>
      </c>
      <c r="I850" t="s">
        <v>3394</v>
      </c>
      <c r="J850" t="s">
        <v>74</v>
      </c>
      <c r="K850" t="s">
        <v>18</v>
      </c>
      <c r="L850">
        <v>0</v>
      </c>
    </row>
    <row r="851" spans="1:12" x14ac:dyDescent="0.25">
      <c r="A851">
        <v>11933</v>
      </c>
      <c r="B851" t="s">
        <v>19</v>
      </c>
      <c r="C851">
        <v>79</v>
      </c>
      <c r="D851">
        <v>0</v>
      </c>
      <c r="E851">
        <v>0</v>
      </c>
      <c r="F851" t="s">
        <v>13</v>
      </c>
      <c r="G851" t="s">
        <v>14</v>
      </c>
      <c r="H851" t="s">
        <v>21</v>
      </c>
      <c r="I851" t="s">
        <v>259</v>
      </c>
      <c r="J851" t="s">
        <v>23</v>
      </c>
      <c r="K851" t="s">
        <v>38</v>
      </c>
      <c r="L851">
        <v>1</v>
      </c>
    </row>
    <row r="852" spans="1:12" x14ac:dyDescent="0.25">
      <c r="A852">
        <v>11935</v>
      </c>
      <c r="B852" t="s">
        <v>19</v>
      </c>
      <c r="C852">
        <v>9</v>
      </c>
      <c r="D852">
        <v>0</v>
      </c>
      <c r="E852">
        <v>0</v>
      </c>
      <c r="F852" t="s">
        <v>34</v>
      </c>
      <c r="G852" t="s">
        <v>275</v>
      </c>
      <c r="H852" t="s">
        <v>21</v>
      </c>
      <c r="I852" t="s">
        <v>4062</v>
      </c>
      <c r="J852" t="s">
        <v>407</v>
      </c>
      <c r="K852" t="s">
        <v>38</v>
      </c>
      <c r="L852">
        <v>0</v>
      </c>
    </row>
    <row r="853" spans="1:12" x14ac:dyDescent="0.25">
      <c r="A853">
        <v>11960</v>
      </c>
      <c r="B853" t="s">
        <v>12</v>
      </c>
      <c r="C853">
        <v>45</v>
      </c>
      <c r="D853">
        <v>0</v>
      </c>
      <c r="E853">
        <v>0</v>
      </c>
      <c r="F853" t="s">
        <v>13</v>
      </c>
      <c r="G853" t="s">
        <v>14</v>
      </c>
      <c r="H853" t="s">
        <v>21</v>
      </c>
      <c r="I853" t="s">
        <v>808</v>
      </c>
      <c r="J853" t="s">
        <v>570</v>
      </c>
      <c r="K853" t="s">
        <v>24</v>
      </c>
      <c r="L853">
        <v>0</v>
      </c>
    </row>
    <row r="854" spans="1:12" x14ac:dyDescent="0.25">
      <c r="A854">
        <v>11962</v>
      </c>
      <c r="B854" t="s">
        <v>12</v>
      </c>
      <c r="C854">
        <v>36</v>
      </c>
      <c r="D854">
        <v>0</v>
      </c>
      <c r="E854">
        <v>0</v>
      </c>
      <c r="F854" t="s">
        <v>13</v>
      </c>
      <c r="G854" t="s">
        <v>14</v>
      </c>
      <c r="H854" t="s">
        <v>15</v>
      </c>
      <c r="I854" t="s">
        <v>4152</v>
      </c>
      <c r="J854" t="s">
        <v>342</v>
      </c>
      <c r="K854" t="s">
        <v>24</v>
      </c>
      <c r="L854">
        <v>0</v>
      </c>
    </row>
    <row r="855" spans="1:12" x14ac:dyDescent="0.25">
      <c r="A855">
        <v>11969</v>
      </c>
      <c r="B855" t="s">
        <v>19</v>
      </c>
      <c r="C855">
        <v>50</v>
      </c>
      <c r="D855">
        <v>0</v>
      </c>
      <c r="E855">
        <v>0</v>
      </c>
      <c r="F855" t="s">
        <v>13</v>
      </c>
      <c r="G855" t="s">
        <v>20</v>
      </c>
      <c r="H855" t="s">
        <v>15</v>
      </c>
      <c r="I855" t="s">
        <v>2731</v>
      </c>
      <c r="J855">
        <v>26</v>
      </c>
      <c r="K855" t="s">
        <v>18</v>
      </c>
      <c r="L855">
        <v>0</v>
      </c>
    </row>
    <row r="856" spans="1:12" x14ac:dyDescent="0.25">
      <c r="A856">
        <v>11973</v>
      </c>
      <c r="B856" t="s">
        <v>19</v>
      </c>
      <c r="C856">
        <v>10</v>
      </c>
      <c r="D856">
        <v>0</v>
      </c>
      <c r="E856">
        <v>0</v>
      </c>
      <c r="F856" t="s">
        <v>34</v>
      </c>
      <c r="G856" t="s">
        <v>275</v>
      </c>
      <c r="H856" t="s">
        <v>15</v>
      </c>
      <c r="I856" t="s">
        <v>1217</v>
      </c>
      <c r="J856" t="s">
        <v>515</v>
      </c>
      <c r="K856" t="s">
        <v>38</v>
      </c>
      <c r="L856">
        <v>0</v>
      </c>
    </row>
    <row r="857" spans="1:12" x14ac:dyDescent="0.25">
      <c r="A857">
        <v>11974</v>
      </c>
      <c r="B857" t="s">
        <v>12</v>
      </c>
      <c r="C857">
        <v>11</v>
      </c>
      <c r="D857">
        <v>0</v>
      </c>
      <c r="E857">
        <v>0</v>
      </c>
      <c r="F857" t="s">
        <v>34</v>
      </c>
      <c r="G857" t="s">
        <v>275</v>
      </c>
      <c r="H857" t="s">
        <v>15</v>
      </c>
      <c r="I857" t="s">
        <v>694</v>
      </c>
      <c r="J857" t="s">
        <v>296</v>
      </c>
      <c r="K857" t="s">
        <v>38</v>
      </c>
      <c r="L857">
        <v>0</v>
      </c>
    </row>
    <row r="858" spans="1:12" x14ac:dyDescent="0.25">
      <c r="A858">
        <v>11999</v>
      </c>
      <c r="B858" t="s">
        <v>19</v>
      </c>
      <c r="C858">
        <v>63</v>
      </c>
      <c r="D858">
        <v>0</v>
      </c>
      <c r="E858">
        <v>0</v>
      </c>
      <c r="F858" t="s">
        <v>13</v>
      </c>
      <c r="G858" t="s">
        <v>43</v>
      </c>
      <c r="H858" t="s">
        <v>21</v>
      </c>
      <c r="I858" t="s">
        <v>641</v>
      </c>
      <c r="J858" t="s">
        <v>23</v>
      </c>
      <c r="K858" t="s">
        <v>29</v>
      </c>
      <c r="L858">
        <v>0</v>
      </c>
    </row>
    <row r="859" spans="1:12" x14ac:dyDescent="0.25">
      <c r="A859">
        <v>12003</v>
      </c>
      <c r="B859" t="s">
        <v>19</v>
      </c>
      <c r="C859">
        <v>75</v>
      </c>
      <c r="D859">
        <v>0</v>
      </c>
      <c r="E859">
        <v>0</v>
      </c>
      <c r="F859" t="s">
        <v>13</v>
      </c>
      <c r="G859" t="s">
        <v>14</v>
      </c>
      <c r="H859" t="s">
        <v>21</v>
      </c>
      <c r="I859" t="s">
        <v>3171</v>
      </c>
      <c r="J859" t="s">
        <v>1114</v>
      </c>
      <c r="K859" t="s">
        <v>24</v>
      </c>
      <c r="L859">
        <v>0</v>
      </c>
    </row>
    <row r="860" spans="1:12" x14ac:dyDescent="0.25">
      <c r="A860">
        <v>12015</v>
      </c>
      <c r="B860" t="s">
        <v>12</v>
      </c>
      <c r="C860">
        <v>14</v>
      </c>
      <c r="D860">
        <v>0</v>
      </c>
      <c r="E860">
        <v>0</v>
      </c>
      <c r="F860" t="s">
        <v>34</v>
      </c>
      <c r="G860" t="s">
        <v>275</v>
      </c>
      <c r="H860" t="s">
        <v>15</v>
      </c>
      <c r="I860" t="s">
        <v>2017</v>
      </c>
      <c r="J860" t="s">
        <v>425</v>
      </c>
      <c r="K860" t="s">
        <v>38</v>
      </c>
      <c r="L860">
        <v>0</v>
      </c>
    </row>
    <row r="861" spans="1:12" x14ac:dyDescent="0.25">
      <c r="A861">
        <v>12022</v>
      </c>
      <c r="B861" t="s">
        <v>12</v>
      </c>
      <c r="C861">
        <v>37</v>
      </c>
      <c r="D861">
        <v>0</v>
      </c>
      <c r="E861">
        <v>0</v>
      </c>
      <c r="F861" t="s">
        <v>13</v>
      </c>
      <c r="G861" t="s">
        <v>43</v>
      </c>
      <c r="H861" t="s">
        <v>15</v>
      </c>
      <c r="I861" t="s">
        <v>2073</v>
      </c>
      <c r="J861" t="s">
        <v>731</v>
      </c>
      <c r="K861" t="s">
        <v>29</v>
      </c>
      <c r="L861">
        <v>0</v>
      </c>
    </row>
    <row r="862" spans="1:12" x14ac:dyDescent="0.25">
      <c r="A862">
        <v>12037</v>
      </c>
      <c r="B862" t="s">
        <v>19</v>
      </c>
      <c r="C862">
        <v>73</v>
      </c>
      <c r="D862">
        <v>0</v>
      </c>
      <c r="E862">
        <v>0</v>
      </c>
      <c r="F862" t="s">
        <v>13</v>
      </c>
      <c r="G862" t="s">
        <v>20</v>
      </c>
      <c r="H862" t="s">
        <v>21</v>
      </c>
      <c r="I862" t="s">
        <v>2324</v>
      </c>
      <c r="J862" t="s">
        <v>204</v>
      </c>
      <c r="K862" t="s">
        <v>24</v>
      </c>
      <c r="L862">
        <v>0</v>
      </c>
    </row>
    <row r="863" spans="1:12" x14ac:dyDescent="0.25">
      <c r="A863">
        <v>12062</v>
      </c>
      <c r="B863" t="s">
        <v>19</v>
      </c>
      <c r="C863">
        <v>54</v>
      </c>
      <c r="D863">
        <v>0</v>
      </c>
      <c r="E863">
        <v>0</v>
      </c>
      <c r="F863" t="s">
        <v>13</v>
      </c>
      <c r="G863" t="s">
        <v>20</v>
      </c>
      <c r="H863" t="s">
        <v>21</v>
      </c>
      <c r="I863" t="s">
        <v>199</v>
      </c>
      <c r="J863" t="s">
        <v>127</v>
      </c>
      <c r="K863" t="s">
        <v>29</v>
      </c>
      <c r="L863">
        <v>1</v>
      </c>
    </row>
    <row r="864" spans="1:12" x14ac:dyDescent="0.25">
      <c r="A864">
        <v>12064</v>
      </c>
      <c r="B864" t="s">
        <v>12</v>
      </c>
      <c r="C864">
        <v>60</v>
      </c>
      <c r="D864">
        <v>0</v>
      </c>
      <c r="E864">
        <v>0</v>
      </c>
      <c r="F864" t="s">
        <v>13</v>
      </c>
      <c r="G864" t="s">
        <v>14</v>
      </c>
      <c r="H864" t="s">
        <v>21</v>
      </c>
      <c r="I864" t="s">
        <v>2158</v>
      </c>
      <c r="J864" t="s">
        <v>829</v>
      </c>
      <c r="K864" t="s">
        <v>38</v>
      </c>
      <c r="L864">
        <v>0</v>
      </c>
    </row>
    <row r="865" spans="1:12" x14ac:dyDescent="0.25">
      <c r="A865">
        <v>12092</v>
      </c>
      <c r="B865" t="s">
        <v>12</v>
      </c>
      <c r="C865">
        <v>16</v>
      </c>
      <c r="D865">
        <v>0</v>
      </c>
      <c r="E865">
        <v>0</v>
      </c>
      <c r="F865" t="s">
        <v>34</v>
      </c>
      <c r="G865" t="s">
        <v>14</v>
      </c>
      <c r="H865" t="s">
        <v>21</v>
      </c>
      <c r="I865" t="s">
        <v>2865</v>
      </c>
      <c r="J865" t="s">
        <v>86</v>
      </c>
      <c r="K865" t="s">
        <v>24</v>
      </c>
      <c r="L865">
        <v>0</v>
      </c>
    </row>
    <row r="866" spans="1:12" x14ac:dyDescent="0.25">
      <c r="A866">
        <v>12095</v>
      </c>
      <c r="B866" t="s">
        <v>19</v>
      </c>
      <c r="C866">
        <v>61</v>
      </c>
      <c r="D866">
        <v>0</v>
      </c>
      <c r="E866">
        <v>1</v>
      </c>
      <c r="F866" t="s">
        <v>13</v>
      </c>
      <c r="G866" t="s">
        <v>43</v>
      </c>
      <c r="H866" t="s">
        <v>21</v>
      </c>
      <c r="I866" t="s">
        <v>44</v>
      </c>
      <c r="J866" t="s">
        <v>45</v>
      </c>
      <c r="K866" t="s">
        <v>29</v>
      </c>
      <c r="L866">
        <v>1</v>
      </c>
    </row>
    <row r="867" spans="1:12" x14ac:dyDescent="0.25">
      <c r="A867">
        <v>12097</v>
      </c>
      <c r="B867" t="s">
        <v>19</v>
      </c>
      <c r="C867">
        <v>72</v>
      </c>
      <c r="D867">
        <v>0</v>
      </c>
      <c r="E867">
        <v>0</v>
      </c>
      <c r="F867" t="s">
        <v>13</v>
      </c>
      <c r="G867" t="s">
        <v>14</v>
      </c>
      <c r="H867" t="s">
        <v>15</v>
      </c>
      <c r="I867" t="s">
        <v>1277</v>
      </c>
      <c r="J867">
        <v>35</v>
      </c>
      <c r="K867" t="s">
        <v>24</v>
      </c>
      <c r="L867">
        <v>0</v>
      </c>
    </row>
    <row r="868" spans="1:12" x14ac:dyDescent="0.25">
      <c r="A868">
        <v>12106</v>
      </c>
      <c r="B868" t="s">
        <v>12</v>
      </c>
      <c r="C868">
        <v>53</v>
      </c>
      <c r="D868">
        <v>1</v>
      </c>
      <c r="E868">
        <v>0</v>
      </c>
      <c r="F868" t="s">
        <v>13</v>
      </c>
      <c r="G868" t="s">
        <v>43</v>
      </c>
      <c r="H868" t="s">
        <v>21</v>
      </c>
      <c r="I868" t="s">
        <v>1082</v>
      </c>
      <c r="J868" t="s">
        <v>17</v>
      </c>
      <c r="K868" t="s">
        <v>24</v>
      </c>
      <c r="L868">
        <v>0</v>
      </c>
    </row>
    <row r="869" spans="1:12" x14ac:dyDescent="0.25">
      <c r="A869">
        <v>12109</v>
      </c>
      <c r="B869" t="s">
        <v>19</v>
      </c>
      <c r="C869">
        <v>81</v>
      </c>
      <c r="D869">
        <v>1</v>
      </c>
      <c r="E869">
        <v>0</v>
      </c>
      <c r="F869" t="s">
        <v>13</v>
      </c>
      <c r="G869" t="s">
        <v>14</v>
      </c>
      <c r="H869" t="s">
        <v>21</v>
      </c>
      <c r="I869" t="s">
        <v>41</v>
      </c>
      <c r="J869" t="s">
        <v>42</v>
      </c>
      <c r="K869" t="s">
        <v>24</v>
      </c>
      <c r="L869">
        <v>1</v>
      </c>
    </row>
    <row r="870" spans="1:12" x14ac:dyDescent="0.25">
      <c r="A870">
        <v>12117</v>
      </c>
      <c r="B870" t="s">
        <v>12</v>
      </c>
      <c r="C870">
        <v>8</v>
      </c>
      <c r="D870">
        <v>0</v>
      </c>
      <c r="E870">
        <v>0</v>
      </c>
      <c r="F870" t="s">
        <v>34</v>
      </c>
      <c r="G870" t="s">
        <v>275</v>
      </c>
      <c r="H870" t="s">
        <v>15</v>
      </c>
      <c r="I870" t="s">
        <v>3344</v>
      </c>
      <c r="J870" t="s">
        <v>3140</v>
      </c>
      <c r="K870" t="s">
        <v>38</v>
      </c>
      <c r="L870">
        <v>0</v>
      </c>
    </row>
    <row r="871" spans="1:12" x14ac:dyDescent="0.25">
      <c r="A871">
        <v>12134</v>
      </c>
      <c r="B871" t="s">
        <v>19</v>
      </c>
      <c r="C871">
        <v>53</v>
      </c>
      <c r="D871">
        <v>0</v>
      </c>
      <c r="E871">
        <v>0</v>
      </c>
      <c r="F871" t="s">
        <v>13</v>
      </c>
      <c r="G871" t="s">
        <v>43</v>
      </c>
      <c r="H871" t="s">
        <v>21</v>
      </c>
      <c r="I871" t="s">
        <v>2624</v>
      </c>
      <c r="J871" t="s">
        <v>88</v>
      </c>
      <c r="K871" t="s">
        <v>29</v>
      </c>
      <c r="L871">
        <v>0</v>
      </c>
    </row>
    <row r="872" spans="1:12" x14ac:dyDescent="0.25">
      <c r="A872">
        <v>12175</v>
      </c>
      <c r="B872" t="s">
        <v>19</v>
      </c>
      <c r="C872">
        <v>54</v>
      </c>
      <c r="D872">
        <v>0</v>
      </c>
      <c r="E872">
        <v>0</v>
      </c>
      <c r="F872" t="s">
        <v>13</v>
      </c>
      <c r="G872" t="s">
        <v>14</v>
      </c>
      <c r="H872" t="s">
        <v>15</v>
      </c>
      <c r="I872" t="s">
        <v>46</v>
      </c>
      <c r="J872" t="s">
        <v>47</v>
      </c>
      <c r="K872" t="s">
        <v>29</v>
      </c>
      <c r="L872">
        <v>1</v>
      </c>
    </row>
    <row r="873" spans="1:12" x14ac:dyDescent="0.25">
      <c r="A873">
        <v>12204</v>
      </c>
      <c r="B873" t="s">
        <v>19</v>
      </c>
      <c r="C873">
        <v>51</v>
      </c>
      <c r="D873">
        <v>0</v>
      </c>
      <c r="E873">
        <v>0</v>
      </c>
      <c r="F873" t="s">
        <v>34</v>
      </c>
      <c r="G873" t="s">
        <v>43</v>
      </c>
      <c r="H873" t="s">
        <v>21</v>
      </c>
      <c r="I873" t="s">
        <v>1047</v>
      </c>
      <c r="J873" t="s">
        <v>629</v>
      </c>
      <c r="K873" t="s">
        <v>24</v>
      </c>
      <c r="L873">
        <v>0</v>
      </c>
    </row>
    <row r="874" spans="1:12" x14ac:dyDescent="0.25">
      <c r="A874">
        <v>12228</v>
      </c>
      <c r="B874" t="s">
        <v>12</v>
      </c>
      <c r="C874">
        <v>13</v>
      </c>
      <c r="D874">
        <v>0</v>
      </c>
      <c r="E874">
        <v>0</v>
      </c>
      <c r="F874" t="s">
        <v>34</v>
      </c>
      <c r="G874" t="s">
        <v>275</v>
      </c>
      <c r="H874" t="s">
        <v>21</v>
      </c>
      <c r="I874" t="s">
        <v>2598</v>
      </c>
      <c r="J874" t="s">
        <v>435</v>
      </c>
      <c r="K874" t="s">
        <v>24</v>
      </c>
      <c r="L874">
        <v>0</v>
      </c>
    </row>
    <row r="875" spans="1:12" x14ac:dyDescent="0.25">
      <c r="A875">
        <v>12259</v>
      </c>
      <c r="B875" t="s">
        <v>12</v>
      </c>
      <c r="C875">
        <v>50</v>
      </c>
      <c r="D875">
        <v>0</v>
      </c>
      <c r="E875">
        <v>0</v>
      </c>
      <c r="F875" t="s">
        <v>13</v>
      </c>
      <c r="G875" t="s">
        <v>14</v>
      </c>
      <c r="H875" t="s">
        <v>15</v>
      </c>
      <c r="I875" t="s">
        <v>264</v>
      </c>
      <c r="J875" t="s">
        <v>235</v>
      </c>
      <c r="K875" t="s">
        <v>18</v>
      </c>
      <c r="L875">
        <v>0</v>
      </c>
    </row>
    <row r="876" spans="1:12" x14ac:dyDescent="0.25">
      <c r="A876">
        <v>12270</v>
      </c>
      <c r="B876" t="s">
        <v>12</v>
      </c>
      <c r="C876">
        <v>71</v>
      </c>
      <c r="D876">
        <v>0</v>
      </c>
      <c r="E876">
        <v>0</v>
      </c>
      <c r="F876" t="s">
        <v>13</v>
      </c>
      <c r="G876" t="s">
        <v>43</v>
      </c>
      <c r="H876" t="s">
        <v>21</v>
      </c>
      <c r="I876" t="s">
        <v>1088</v>
      </c>
      <c r="J876" t="s">
        <v>235</v>
      </c>
      <c r="K876" t="s">
        <v>24</v>
      </c>
      <c r="L876">
        <v>0</v>
      </c>
    </row>
    <row r="877" spans="1:12" x14ac:dyDescent="0.25">
      <c r="A877">
        <v>12279</v>
      </c>
      <c r="B877" t="s">
        <v>12</v>
      </c>
      <c r="C877">
        <v>74</v>
      </c>
      <c r="D877">
        <v>0</v>
      </c>
      <c r="E877">
        <v>0</v>
      </c>
      <c r="F877" t="s">
        <v>13</v>
      </c>
      <c r="G877" t="s">
        <v>14</v>
      </c>
      <c r="H877" t="s">
        <v>15</v>
      </c>
      <c r="I877" t="s">
        <v>2503</v>
      </c>
      <c r="J877">
        <v>26</v>
      </c>
      <c r="K877" t="s">
        <v>38</v>
      </c>
      <c r="L877">
        <v>0</v>
      </c>
    </row>
    <row r="878" spans="1:12" x14ac:dyDescent="0.25">
      <c r="A878">
        <v>12298</v>
      </c>
      <c r="B878" t="s">
        <v>12</v>
      </c>
      <c r="C878">
        <v>26</v>
      </c>
      <c r="D878">
        <v>0</v>
      </c>
      <c r="E878">
        <v>0</v>
      </c>
      <c r="F878" t="s">
        <v>34</v>
      </c>
      <c r="G878" t="s">
        <v>20</v>
      </c>
      <c r="H878" t="s">
        <v>15</v>
      </c>
      <c r="I878" t="s">
        <v>533</v>
      </c>
      <c r="J878" t="s">
        <v>261</v>
      </c>
      <c r="K878" t="s">
        <v>18</v>
      </c>
      <c r="L878">
        <v>0</v>
      </c>
    </row>
    <row r="879" spans="1:12" x14ac:dyDescent="0.25">
      <c r="A879">
        <v>12318</v>
      </c>
      <c r="B879" t="s">
        <v>12</v>
      </c>
      <c r="C879">
        <v>45</v>
      </c>
      <c r="D879">
        <v>0</v>
      </c>
      <c r="E879">
        <v>0</v>
      </c>
      <c r="F879" t="s">
        <v>13</v>
      </c>
      <c r="G879" t="s">
        <v>20</v>
      </c>
      <c r="H879" t="s">
        <v>15</v>
      </c>
      <c r="I879" t="s">
        <v>1816</v>
      </c>
      <c r="J879" t="s">
        <v>321</v>
      </c>
      <c r="K879" t="s">
        <v>38</v>
      </c>
      <c r="L879">
        <v>0</v>
      </c>
    </row>
    <row r="880" spans="1:12" x14ac:dyDescent="0.25">
      <c r="A880">
        <v>12336</v>
      </c>
      <c r="B880" t="s">
        <v>19</v>
      </c>
      <c r="C880">
        <v>73</v>
      </c>
      <c r="D880">
        <v>0</v>
      </c>
      <c r="E880">
        <v>0</v>
      </c>
      <c r="F880" t="s">
        <v>13</v>
      </c>
      <c r="G880" t="s">
        <v>20</v>
      </c>
      <c r="H880" t="s">
        <v>15</v>
      </c>
      <c r="I880" t="s">
        <v>2477</v>
      </c>
      <c r="J880" t="s">
        <v>153</v>
      </c>
      <c r="K880" t="s">
        <v>24</v>
      </c>
      <c r="L880">
        <v>0</v>
      </c>
    </row>
    <row r="881" spans="1:12" x14ac:dyDescent="0.25">
      <c r="A881">
        <v>12345</v>
      </c>
      <c r="B881" t="s">
        <v>12</v>
      </c>
      <c r="C881">
        <v>11</v>
      </c>
      <c r="D881">
        <v>0</v>
      </c>
      <c r="E881">
        <v>0</v>
      </c>
      <c r="F881" t="s">
        <v>34</v>
      </c>
      <c r="G881" t="s">
        <v>275</v>
      </c>
      <c r="H881" t="s">
        <v>15</v>
      </c>
      <c r="I881" t="s">
        <v>197</v>
      </c>
      <c r="J881" t="s">
        <v>491</v>
      </c>
      <c r="K881" t="s">
        <v>24</v>
      </c>
      <c r="L881">
        <v>0</v>
      </c>
    </row>
    <row r="882" spans="1:12" x14ac:dyDescent="0.25">
      <c r="A882">
        <v>12363</v>
      </c>
      <c r="B882" t="s">
        <v>12</v>
      </c>
      <c r="C882">
        <v>64</v>
      </c>
      <c r="D882">
        <v>0</v>
      </c>
      <c r="E882">
        <v>1</v>
      </c>
      <c r="F882" t="s">
        <v>13</v>
      </c>
      <c r="G882" t="s">
        <v>43</v>
      </c>
      <c r="H882" t="s">
        <v>15</v>
      </c>
      <c r="I882" t="s">
        <v>188</v>
      </c>
      <c r="J882" t="s">
        <v>189</v>
      </c>
      <c r="K882" t="s">
        <v>38</v>
      </c>
      <c r="L882">
        <v>1</v>
      </c>
    </row>
    <row r="883" spans="1:12" x14ac:dyDescent="0.25">
      <c r="A883">
        <v>12366</v>
      </c>
      <c r="B883" t="s">
        <v>19</v>
      </c>
      <c r="C883">
        <v>35</v>
      </c>
      <c r="D883">
        <v>0</v>
      </c>
      <c r="E883">
        <v>0</v>
      </c>
      <c r="F883" t="s">
        <v>34</v>
      </c>
      <c r="G883" t="s">
        <v>14</v>
      </c>
      <c r="H883" t="s">
        <v>15</v>
      </c>
      <c r="I883" t="s">
        <v>1974</v>
      </c>
      <c r="J883" t="s">
        <v>498</v>
      </c>
      <c r="K883" t="s">
        <v>38</v>
      </c>
      <c r="L883">
        <v>0</v>
      </c>
    </row>
    <row r="884" spans="1:12" x14ac:dyDescent="0.25">
      <c r="A884">
        <v>12367</v>
      </c>
      <c r="B884" t="s">
        <v>19</v>
      </c>
      <c r="C884">
        <v>66</v>
      </c>
      <c r="D884">
        <v>0</v>
      </c>
      <c r="E884">
        <v>0</v>
      </c>
      <c r="F884" t="s">
        <v>13</v>
      </c>
      <c r="G884" t="s">
        <v>20</v>
      </c>
      <c r="H884" t="s">
        <v>15</v>
      </c>
      <c r="I884" t="s">
        <v>35</v>
      </c>
      <c r="J884" t="s">
        <v>181</v>
      </c>
      <c r="K884" t="s">
        <v>38</v>
      </c>
      <c r="L884">
        <v>0</v>
      </c>
    </row>
    <row r="885" spans="1:12" x14ac:dyDescent="0.25">
      <c r="A885">
        <v>12376</v>
      </c>
      <c r="B885" t="s">
        <v>12</v>
      </c>
      <c r="C885">
        <v>63</v>
      </c>
      <c r="D885">
        <v>0</v>
      </c>
      <c r="E885">
        <v>0</v>
      </c>
      <c r="F885" t="s">
        <v>13</v>
      </c>
      <c r="G885" t="s">
        <v>43</v>
      </c>
      <c r="H885" t="s">
        <v>15</v>
      </c>
      <c r="I885" t="s">
        <v>2039</v>
      </c>
      <c r="J885" t="s">
        <v>58</v>
      </c>
      <c r="K885" t="s">
        <v>18</v>
      </c>
      <c r="L885">
        <v>0</v>
      </c>
    </row>
    <row r="886" spans="1:12" x14ac:dyDescent="0.25">
      <c r="A886">
        <v>12380</v>
      </c>
      <c r="B886" t="s">
        <v>12</v>
      </c>
      <c r="C886">
        <v>43</v>
      </c>
      <c r="D886">
        <v>0</v>
      </c>
      <c r="E886">
        <v>0</v>
      </c>
      <c r="F886" t="s">
        <v>13</v>
      </c>
      <c r="G886" t="s">
        <v>43</v>
      </c>
      <c r="H886" t="s">
        <v>21</v>
      </c>
      <c r="I886" t="s">
        <v>3387</v>
      </c>
      <c r="J886" t="s">
        <v>563</v>
      </c>
      <c r="K886" t="s">
        <v>24</v>
      </c>
      <c r="L886">
        <v>0</v>
      </c>
    </row>
    <row r="887" spans="1:12" x14ac:dyDescent="0.25">
      <c r="A887">
        <v>12396</v>
      </c>
      <c r="B887" t="s">
        <v>19</v>
      </c>
      <c r="C887">
        <v>20</v>
      </c>
      <c r="D887">
        <v>0</v>
      </c>
      <c r="E887">
        <v>0</v>
      </c>
      <c r="F887" t="s">
        <v>34</v>
      </c>
      <c r="G887" t="s">
        <v>14</v>
      </c>
      <c r="H887" t="s">
        <v>15</v>
      </c>
      <c r="I887" t="s">
        <v>1261</v>
      </c>
      <c r="J887" t="s">
        <v>372</v>
      </c>
      <c r="K887" t="s">
        <v>38</v>
      </c>
      <c r="L887">
        <v>0</v>
      </c>
    </row>
    <row r="888" spans="1:12" x14ac:dyDescent="0.25">
      <c r="A888">
        <v>12414</v>
      </c>
      <c r="B888" t="s">
        <v>12</v>
      </c>
      <c r="C888">
        <v>76</v>
      </c>
      <c r="D888">
        <v>1</v>
      </c>
      <c r="E888">
        <v>0</v>
      </c>
      <c r="F888" t="s">
        <v>13</v>
      </c>
      <c r="G888" t="s">
        <v>14</v>
      </c>
      <c r="H888" t="s">
        <v>21</v>
      </c>
      <c r="I888" t="s">
        <v>1634</v>
      </c>
      <c r="J888" t="s">
        <v>240</v>
      </c>
      <c r="K888" t="s">
        <v>18</v>
      </c>
      <c r="L888">
        <v>0</v>
      </c>
    </row>
    <row r="889" spans="1:12" x14ac:dyDescent="0.25">
      <c r="A889">
        <v>12436</v>
      </c>
      <c r="B889" t="s">
        <v>12</v>
      </c>
      <c r="C889">
        <v>6</v>
      </c>
      <c r="D889">
        <v>0</v>
      </c>
      <c r="E889">
        <v>0</v>
      </c>
      <c r="F889" t="s">
        <v>34</v>
      </c>
      <c r="G889" t="s">
        <v>275</v>
      </c>
      <c r="H889" t="s">
        <v>15</v>
      </c>
      <c r="I889" t="s">
        <v>1871</v>
      </c>
      <c r="J889" t="s">
        <v>715</v>
      </c>
      <c r="K889" t="s">
        <v>38</v>
      </c>
      <c r="L889">
        <v>0</v>
      </c>
    </row>
    <row r="890" spans="1:12" x14ac:dyDescent="0.25">
      <c r="A890">
        <v>12449</v>
      </c>
      <c r="B890" t="s">
        <v>19</v>
      </c>
      <c r="C890">
        <v>34</v>
      </c>
      <c r="D890">
        <v>0</v>
      </c>
      <c r="E890">
        <v>0</v>
      </c>
      <c r="F890" t="s">
        <v>13</v>
      </c>
      <c r="G890" t="s">
        <v>14</v>
      </c>
      <c r="H890" t="s">
        <v>21</v>
      </c>
      <c r="I890" t="s">
        <v>2742</v>
      </c>
      <c r="J890" t="s">
        <v>99</v>
      </c>
      <c r="K890" t="s">
        <v>38</v>
      </c>
      <c r="L890">
        <v>0</v>
      </c>
    </row>
    <row r="891" spans="1:12" x14ac:dyDescent="0.25">
      <c r="A891">
        <v>12465</v>
      </c>
      <c r="B891" t="s">
        <v>19</v>
      </c>
      <c r="C891">
        <v>52</v>
      </c>
      <c r="D891">
        <v>0</v>
      </c>
      <c r="E891">
        <v>0</v>
      </c>
      <c r="F891" t="s">
        <v>34</v>
      </c>
      <c r="G891" t="s">
        <v>14</v>
      </c>
      <c r="H891" t="s">
        <v>21</v>
      </c>
      <c r="I891" t="s">
        <v>853</v>
      </c>
      <c r="J891" t="s">
        <v>854</v>
      </c>
      <c r="K891" t="s">
        <v>24</v>
      </c>
      <c r="L891">
        <v>0</v>
      </c>
    </row>
    <row r="892" spans="1:12" x14ac:dyDescent="0.25">
      <c r="A892">
        <v>12469</v>
      </c>
      <c r="B892" t="s">
        <v>19</v>
      </c>
      <c r="C892">
        <v>30</v>
      </c>
      <c r="D892">
        <v>0</v>
      </c>
      <c r="E892">
        <v>0</v>
      </c>
      <c r="F892" t="s">
        <v>13</v>
      </c>
      <c r="G892" t="s">
        <v>14</v>
      </c>
      <c r="H892" t="s">
        <v>15</v>
      </c>
      <c r="I892" t="s">
        <v>2430</v>
      </c>
      <c r="J892" t="s">
        <v>1875</v>
      </c>
      <c r="K892" t="s">
        <v>24</v>
      </c>
      <c r="L892">
        <v>0</v>
      </c>
    </row>
    <row r="893" spans="1:12" x14ac:dyDescent="0.25">
      <c r="A893">
        <v>12482</v>
      </c>
      <c r="B893" t="s">
        <v>12</v>
      </c>
      <c r="C893">
        <v>68</v>
      </c>
      <c r="D893">
        <v>0</v>
      </c>
      <c r="E893">
        <v>0</v>
      </c>
      <c r="F893" t="s">
        <v>13</v>
      </c>
      <c r="G893" t="s">
        <v>20</v>
      </c>
      <c r="H893" t="s">
        <v>15</v>
      </c>
      <c r="I893" t="s">
        <v>264</v>
      </c>
      <c r="J893" t="s">
        <v>251</v>
      </c>
      <c r="K893" t="s">
        <v>29</v>
      </c>
      <c r="L893">
        <v>1</v>
      </c>
    </row>
    <row r="894" spans="1:12" x14ac:dyDescent="0.25">
      <c r="A894">
        <v>12487</v>
      </c>
      <c r="B894" t="s">
        <v>12</v>
      </c>
      <c r="C894">
        <v>65</v>
      </c>
      <c r="D894">
        <v>0</v>
      </c>
      <c r="E894">
        <v>0</v>
      </c>
      <c r="F894" t="s">
        <v>13</v>
      </c>
      <c r="G894" t="s">
        <v>14</v>
      </c>
      <c r="H894" t="s">
        <v>15</v>
      </c>
      <c r="I894" t="s">
        <v>4185</v>
      </c>
      <c r="J894" t="s">
        <v>870</v>
      </c>
      <c r="K894" t="s">
        <v>29</v>
      </c>
      <c r="L894">
        <v>0</v>
      </c>
    </row>
    <row r="895" spans="1:12" x14ac:dyDescent="0.25">
      <c r="A895">
        <v>12512</v>
      </c>
      <c r="B895" t="s">
        <v>19</v>
      </c>
      <c r="C895">
        <v>52</v>
      </c>
      <c r="D895">
        <v>1</v>
      </c>
      <c r="E895">
        <v>0</v>
      </c>
      <c r="F895" t="s">
        <v>13</v>
      </c>
      <c r="G895" t="s">
        <v>14</v>
      </c>
      <c r="H895" t="s">
        <v>21</v>
      </c>
      <c r="I895" t="s">
        <v>1895</v>
      </c>
      <c r="J895">
        <v>32</v>
      </c>
      <c r="K895" t="s">
        <v>24</v>
      </c>
      <c r="L895">
        <v>0</v>
      </c>
    </row>
    <row r="896" spans="1:12" x14ac:dyDescent="0.25">
      <c r="A896">
        <v>12557</v>
      </c>
      <c r="B896" t="s">
        <v>19</v>
      </c>
      <c r="C896">
        <v>21</v>
      </c>
      <c r="D896">
        <v>0</v>
      </c>
      <c r="E896">
        <v>0</v>
      </c>
      <c r="F896" t="s">
        <v>34</v>
      </c>
      <c r="G896" t="s">
        <v>20</v>
      </c>
      <c r="H896" t="s">
        <v>15</v>
      </c>
      <c r="I896" t="s">
        <v>2404</v>
      </c>
      <c r="J896" t="s">
        <v>502</v>
      </c>
      <c r="K896" t="s">
        <v>24</v>
      </c>
      <c r="L896">
        <v>0</v>
      </c>
    </row>
    <row r="897" spans="1:12" x14ac:dyDescent="0.25">
      <c r="A897">
        <v>12593</v>
      </c>
      <c r="B897" t="s">
        <v>19</v>
      </c>
      <c r="C897">
        <v>18</v>
      </c>
      <c r="D897">
        <v>0</v>
      </c>
      <c r="E897">
        <v>0</v>
      </c>
      <c r="F897" t="s">
        <v>34</v>
      </c>
      <c r="G897" t="s">
        <v>14</v>
      </c>
      <c r="H897" t="s">
        <v>15</v>
      </c>
      <c r="I897" t="s">
        <v>932</v>
      </c>
      <c r="J897" t="s">
        <v>420</v>
      </c>
      <c r="K897" t="s">
        <v>24</v>
      </c>
      <c r="L897">
        <v>0</v>
      </c>
    </row>
    <row r="898" spans="1:12" x14ac:dyDescent="0.25">
      <c r="A898">
        <v>12594</v>
      </c>
      <c r="B898" t="s">
        <v>19</v>
      </c>
      <c r="C898">
        <v>28</v>
      </c>
      <c r="D898">
        <v>0</v>
      </c>
      <c r="E898">
        <v>0</v>
      </c>
      <c r="F898" t="s">
        <v>13</v>
      </c>
      <c r="G898" t="s">
        <v>14</v>
      </c>
      <c r="H898" t="s">
        <v>21</v>
      </c>
      <c r="I898" t="s">
        <v>3211</v>
      </c>
      <c r="J898" t="s">
        <v>352</v>
      </c>
      <c r="K898" t="s">
        <v>29</v>
      </c>
      <c r="L898">
        <v>0</v>
      </c>
    </row>
    <row r="899" spans="1:12" x14ac:dyDescent="0.25">
      <c r="A899">
        <v>12600</v>
      </c>
      <c r="B899" t="s">
        <v>19</v>
      </c>
      <c r="C899">
        <v>42</v>
      </c>
      <c r="D899">
        <v>0</v>
      </c>
      <c r="E899">
        <v>0</v>
      </c>
      <c r="F899" t="s">
        <v>13</v>
      </c>
      <c r="G899" t="s">
        <v>20</v>
      </c>
      <c r="H899" t="s">
        <v>21</v>
      </c>
      <c r="I899" t="s">
        <v>2001</v>
      </c>
      <c r="J899" t="s">
        <v>176</v>
      </c>
      <c r="K899" t="s">
        <v>24</v>
      </c>
      <c r="L899">
        <v>0</v>
      </c>
    </row>
    <row r="900" spans="1:12" x14ac:dyDescent="0.25">
      <c r="A900">
        <v>12618</v>
      </c>
      <c r="B900" t="s">
        <v>12</v>
      </c>
      <c r="C900">
        <v>79</v>
      </c>
      <c r="D900">
        <v>0</v>
      </c>
      <c r="E900">
        <v>1</v>
      </c>
      <c r="F900" t="s">
        <v>13</v>
      </c>
      <c r="G900" t="s">
        <v>20</v>
      </c>
      <c r="H900" t="s">
        <v>15</v>
      </c>
      <c r="I900" t="s">
        <v>1527</v>
      </c>
      <c r="J900" t="s">
        <v>742</v>
      </c>
      <c r="K900" t="s">
        <v>38</v>
      </c>
      <c r="L900">
        <v>0</v>
      </c>
    </row>
    <row r="901" spans="1:12" x14ac:dyDescent="0.25">
      <c r="A901">
        <v>12662</v>
      </c>
      <c r="B901" t="s">
        <v>12</v>
      </c>
      <c r="C901">
        <v>74</v>
      </c>
      <c r="D901">
        <v>1</v>
      </c>
      <c r="E901">
        <v>0</v>
      </c>
      <c r="F901" t="s">
        <v>13</v>
      </c>
      <c r="G901" t="s">
        <v>20</v>
      </c>
      <c r="H901" t="s">
        <v>15</v>
      </c>
      <c r="I901" t="s">
        <v>890</v>
      </c>
      <c r="J901" t="s">
        <v>114</v>
      </c>
      <c r="K901" t="s">
        <v>18</v>
      </c>
      <c r="L901">
        <v>0</v>
      </c>
    </row>
    <row r="902" spans="1:12" x14ac:dyDescent="0.25">
      <c r="A902">
        <v>12668</v>
      </c>
      <c r="B902" t="s">
        <v>12</v>
      </c>
      <c r="C902">
        <v>68</v>
      </c>
      <c r="D902">
        <v>0</v>
      </c>
      <c r="E902">
        <v>0</v>
      </c>
      <c r="F902" t="s">
        <v>13</v>
      </c>
      <c r="G902" t="s">
        <v>20</v>
      </c>
      <c r="H902" t="s">
        <v>15</v>
      </c>
      <c r="I902" t="s">
        <v>3952</v>
      </c>
      <c r="J902" t="s">
        <v>141</v>
      </c>
      <c r="K902" t="s">
        <v>24</v>
      </c>
      <c r="L902">
        <v>0</v>
      </c>
    </row>
    <row r="903" spans="1:12" x14ac:dyDescent="0.25">
      <c r="A903">
        <v>12674</v>
      </c>
      <c r="B903" t="s">
        <v>12</v>
      </c>
      <c r="C903">
        <v>44</v>
      </c>
      <c r="D903">
        <v>0</v>
      </c>
      <c r="E903">
        <v>0</v>
      </c>
      <c r="F903" t="s">
        <v>13</v>
      </c>
      <c r="G903" t="s">
        <v>14</v>
      </c>
      <c r="H903" t="s">
        <v>21</v>
      </c>
      <c r="I903" t="s">
        <v>3392</v>
      </c>
      <c r="J903" t="s">
        <v>308</v>
      </c>
      <c r="K903" t="s">
        <v>18</v>
      </c>
      <c r="L903">
        <v>0</v>
      </c>
    </row>
    <row r="904" spans="1:12" x14ac:dyDescent="0.25">
      <c r="A904">
        <v>12677</v>
      </c>
      <c r="B904" t="s">
        <v>19</v>
      </c>
      <c r="C904">
        <v>60</v>
      </c>
      <c r="D904">
        <v>0</v>
      </c>
      <c r="E904">
        <v>0</v>
      </c>
      <c r="F904" t="s">
        <v>13</v>
      </c>
      <c r="G904" t="s">
        <v>14</v>
      </c>
      <c r="H904" t="s">
        <v>21</v>
      </c>
      <c r="I904">
        <v>99</v>
      </c>
      <c r="J904" t="s">
        <v>258</v>
      </c>
      <c r="K904" t="s">
        <v>24</v>
      </c>
      <c r="L904">
        <v>0</v>
      </c>
    </row>
    <row r="905" spans="1:12" x14ac:dyDescent="0.25">
      <c r="A905">
        <v>12686</v>
      </c>
      <c r="B905" t="s">
        <v>12</v>
      </c>
      <c r="C905">
        <v>50</v>
      </c>
      <c r="D905">
        <v>0</v>
      </c>
      <c r="E905">
        <v>0</v>
      </c>
      <c r="F905" t="s">
        <v>34</v>
      </c>
      <c r="G905" t="s">
        <v>43</v>
      </c>
      <c r="H905" t="s">
        <v>21</v>
      </c>
      <c r="I905" t="s">
        <v>1196</v>
      </c>
      <c r="J905" t="s">
        <v>65</v>
      </c>
      <c r="K905" t="s">
        <v>24</v>
      </c>
      <c r="L905">
        <v>0</v>
      </c>
    </row>
    <row r="906" spans="1:12" x14ac:dyDescent="0.25">
      <c r="A906">
        <v>12687</v>
      </c>
      <c r="B906" t="s">
        <v>12</v>
      </c>
      <c r="C906">
        <v>1</v>
      </c>
      <c r="D906">
        <v>0</v>
      </c>
      <c r="E906">
        <v>0</v>
      </c>
      <c r="F906" t="s">
        <v>34</v>
      </c>
      <c r="G906" t="s">
        <v>275</v>
      </c>
      <c r="H906" t="s">
        <v>15</v>
      </c>
      <c r="I906" t="s">
        <v>1654</v>
      </c>
      <c r="J906" t="s">
        <v>456</v>
      </c>
      <c r="K906" t="s">
        <v>38</v>
      </c>
      <c r="L906">
        <v>0</v>
      </c>
    </row>
    <row r="907" spans="1:12" x14ac:dyDescent="0.25">
      <c r="A907">
        <v>12689</v>
      </c>
      <c r="B907" t="s">
        <v>19</v>
      </c>
      <c r="C907">
        <v>63</v>
      </c>
      <c r="D907">
        <v>0</v>
      </c>
      <c r="E907">
        <v>0</v>
      </c>
      <c r="F907" t="s">
        <v>13</v>
      </c>
      <c r="G907" t="s">
        <v>43</v>
      </c>
      <c r="H907" t="s">
        <v>21</v>
      </c>
      <c r="I907" t="s">
        <v>355</v>
      </c>
      <c r="J907" t="s">
        <v>356</v>
      </c>
      <c r="K907" t="s">
        <v>18</v>
      </c>
      <c r="L907">
        <v>1</v>
      </c>
    </row>
    <row r="908" spans="1:12" x14ac:dyDescent="0.25">
      <c r="A908">
        <v>12693</v>
      </c>
      <c r="B908" t="s">
        <v>12</v>
      </c>
      <c r="C908">
        <v>31</v>
      </c>
      <c r="D908">
        <v>0</v>
      </c>
      <c r="E908">
        <v>0</v>
      </c>
      <c r="F908" t="s">
        <v>13</v>
      </c>
      <c r="G908" t="s">
        <v>14</v>
      </c>
      <c r="H908" t="s">
        <v>15</v>
      </c>
      <c r="I908" t="s">
        <v>3091</v>
      </c>
      <c r="J908" t="s">
        <v>23</v>
      </c>
      <c r="K908" t="s">
        <v>29</v>
      </c>
      <c r="L908">
        <v>0</v>
      </c>
    </row>
    <row r="909" spans="1:12" x14ac:dyDescent="0.25">
      <c r="A909">
        <v>12738</v>
      </c>
      <c r="B909" t="s">
        <v>12</v>
      </c>
      <c r="C909">
        <v>56</v>
      </c>
      <c r="D909">
        <v>0</v>
      </c>
      <c r="E909">
        <v>0</v>
      </c>
      <c r="F909" t="s">
        <v>13</v>
      </c>
      <c r="G909" t="s">
        <v>14</v>
      </c>
      <c r="H909" t="s">
        <v>21</v>
      </c>
      <c r="I909" t="s">
        <v>905</v>
      </c>
      <c r="J909" t="s">
        <v>321</v>
      </c>
      <c r="K909" t="s">
        <v>24</v>
      </c>
      <c r="L909">
        <v>0</v>
      </c>
    </row>
    <row r="910" spans="1:12" x14ac:dyDescent="0.25">
      <c r="A910">
        <v>12741</v>
      </c>
      <c r="B910" t="s">
        <v>19</v>
      </c>
      <c r="C910">
        <v>25</v>
      </c>
      <c r="D910">
        <v>0</v>
      </c>
      <c r="E910">
        <v>0</v>
      </c>
      <c r="F910" t="s">
        <v>13</v>
      </c>
      <c r="G910" t="s">
        <v>14</v>
      </c>
      <c r="H910" t="s">
        <v>21</v>
      </c>
      <c r="I910" t="s">
        <v>2131</v>
      </c>
      <c r="J910" t="s">
        <v>324</v>
      </c>
      <c r="K910" t="s">
        <v>18</v>
      </c>
      <c r="L910">
        <v>0</v>
      </c>
    </row>
    <row r="911" spans="1:12" x14ac:dyDescent="0.25">
      <c r="A911">
        <v>12753</v>
      </c>
      <c r="B911" t="s">
        <v>12</v>
      </c>
      <c r="C911">
        <v>53</v>
      </c>
      <c r="D911">
        <v>0</v>
      </c>
      <c r="E911">
        <v>0</v>
      </c>
      <c r="F911" t="s">
        <v>13</v>
      </c>
      <c r="G911" t="s">
        <v>14</v>
      </c>
      <c r="H911" t="s">
        <v>15</v>
      </c>
      <c r="I911" t="s">
        <v>2446</v>
      </c>
      <c r="J911" t="s">
        <v>392</v>
      </c>
      <c r="K911" t="s">
        <v>24</v>
      </c>
      <c r="L911">
        <v>0</v>
      </c>
    </row>
    <row r="912" spans="1:12" x14ac:dyDescent="0.25">
      <c r="A912">
        <v>12786</v>
      </c>
      <c r="B912" t="s">
        <v>19</v>
      </c>
      <c r="C912">
        <v>59</v>
      </c>
      <c r="D912">
        <v>0</v>
      </c>
      <c r="E912">
        <v>0</v>
      </c>
      <c r="F912" t="s">
        <v>13</v>
      </c>
      <c r="G912" t="s">
        <v>14</v>
      </c>
      <c r="H912" t="s">
        <v>15</v>
      </c>
      <c r="I912" t="s">
        <v>4061</v>
      </c>
      <c r="J912" t="s">
        <v>279</v>
      </c>
      <c r="K912" t="s">
        <v>38</v>
      </c>
      <c r="L912">
        <v>0</v>
      </c>
    </row>
    <row r="913" spans="1:12" x14ac:dyDescent="0.25">
      <c r="A913">
        <v>12807</v>
      </c>
      <c r="B913" t="s">
        <v>19</v>
      </c>
      <c r="C913">
        <v>63</v>
      </c>
      <c r="D913">
        <v>1</v>
      </c>
      <c r="E913">
        <v>0</v>
      </c>
      <c r="F913" t="s">
        <v>13</v>
      </c>
      <c r="G913" t="s">
        <v>14</v>
      </c>
      <c r="H913" t="s">
        <v>15</v>
      </c>
      <c r="I913" t="s">
        <v>1983</v>
      </c>
      <c r="J913" t="s">
        <v>40</v>
      </c>
      <c r="K913" t="s">
        <v>24</v>
      </c>
      <c r="L913">
        <v>0</v>
      </c>
    </row>
    <row r="914" spans="1:12" x14ac:dyDescent="0.25">
      <c r="A914">
        <v>12812</v>
      </c>
      <c r="B914" t="s">
        <v>19</v>
      </c>
      <c r="C914">
        <v>53</v>
      </c>
      <c r="D914">
        <v>0</v>
      </c>
      <c r="E914">
        <v>0</v>
      </c>
      <c r="F914" t="s">
        <v>13</v>
      </c>
      <c r="G914" t="s">
        <v>14</v>
      </c>
      <c r="H914" t="s">
        <v>21</v>
      </c>
      <c r="I914">
        <v>102</v>
      </c>
      <c r="J914" t="s">
        <v>750</v>
      </c>
      <c r="K914" t="s">
        <v>24</v>
      </c>
      <c r="L914">
        <v>0</v>
      </c>
    </row>
    <row r="915" spans="1:12" x14ac:dyDescent="0.25">
      <c r="A915">
        <v>12834</v>
      </c>
      <c r="B915" t="s">
        <v>12</v>
      </c>
      <c r="C915">
        <v>45</v>
      </c>
      <c r="D915">
        <v>0</v>
      </c>
      <c r="E915">
        <v>0</v>
      </c>
      <c r="F915" t="s">
        <v>13</v>
      </c>
      <c r="G915" t="s">
        <v>14</v>
      </c>
      <c r="H915" t="s">
        <v>15</v>
      </c>
      <c r="I915" t="s">
        <v>1305</v>
      </c>
      <c r="J915" t="s">
        <v>1514</v>
      </c>
      <c r="K915" t="s">
        <v>18</v>
      </c>
      <c r="L915">
        <v>0</v>
      </c>
    </row>
    <row r="916" spans="1:12" x14ac:dyDescent="0.25">
      <c r="A916">
        <v>12849</v>
      </c>
      <c r="B916" t="s">
        <v>19</v>
      </c>
      <c r="C916">
        <v>28</v>
      </c>
      <c r="D916">
        <v>0</v>
      </c>
      <c r="E916">
        <v>0</v>
      </c>
      <c r="F916" t="s">
        <v>13</v>
      </c>
      <c r="G916" t="s">
        <v>14</v>
      </c>
      <c r="H916" t="s">
        <v>15</v>
      </c>
      <c r="I916" t="s">
        <v>2371</v>
      </c>
      <c r="J916" t="s">
        <v>26</v>
      </c>
      <c r="K916" t="s">
        <v>38</v>
      </c>
      <c r="L916">
        <v>0</v>
      </c>
    </row>
    <row r="917" spans="1:12" x14ac:dyDescent="0.25">
      <c r="A917">
        <v>12857</v>
      </c>
      <c r="B917" t="s">
        <v>12</v>
      </c>
      <c r="C917">
        <v>55</v>
      </c>
      <c r="D917">
        <v>0</v>
      </c>
      <c r="E917">
        <v>0</v>
      </c>
      <c r="F917" t="s">
        <v>13</v>
      </c>
      <c r="G917" t="s">
        <v>20</v>
      </c>
      <c r="H917" t="s">
        <v>21</v>
      </c>
      <c r="I917" t="s">
        <v>3678</v>
      </c>
      <c r="J917">
        <v>28</v>
      </c>
      <c r="K917" t="s">
        <v>29</v>
      </c>
      <c r="L917">
        <v>0</v>
      </c>
    </row>
    <row r="918" spans="1:12" x14ac:dyDescent="0.25">
      <c r="A918">
        <v>12900</v>
      </c>
      <c r="B918" t="s">
        <v>12</v>
      </c>
      <c r="C918">
        <v>11</v>
      </c>
      <c r="D918">
        <v>0</v>
      </c>
      <c r="E918">
        <v>0</v>
      </c>
      <c r="F918" t="s">
        <v>34</v>
      </c>
      <c r="G918" t="s">
        <v>275</v>
      </c>
      <c r="H918" t="s">
        <v>21</v>
      </c>
      <c r="I918" t="s">
        <v>2142</v>
      </c>
      <c r="J918" t="s">
        <v>247</v>
      </c>
      <c r="K918" t="s">
        <v>24</v>
      </c>
      <c r="L918">
        <v>0</v>
      </c>
    </row>
    <row r="919" spans="1:12" x14ac:dyDescent="0.25">
      <c r="A919">
        <v>12906</v>
      </c>
      <c r="B919" t="s">
        <v>19</v>
      </c>
      <c r="C919">
        <v>55</v>
      </c>
      <c r="D919">
        <v>0</v>
      </c>
      <c r="E919">
        <v>0</v>
      </c>
      <c r="F919" t="s">
        <v>13</v>
      </c>
      <c r="G919" t="s">
        <v>20</v>
      </c>
      <c r="H919" t="s">
        <v>21</v>
      </c>
      <c r="I919" t="s">
        <v>3308</v>
      </c>
      <c r="J919" t="s">
        <v>372</v>
      </c>
      <c r="K919" t="s">
        <v>24</v>
      </c>
      <c r="L919">
        <v>0</v>
      </c>
    </row>
    <row r="920" spans="1:12" x14ac:dyDescent="0.25">
      <c r="A920">
        <v>12911</v>
      </c>
      <c r="B920" t="s">
        <v>19</v>
      </c>
      <c r="C920">
        <v>51</v>
      </c>
      <c r="D920">
        <v>0</v>
      </c>
      <c r="E920">
        <v>0</v>
      </c>
      <c r="F920" t="s">
        <v>13</v>
      </c>
      <c r="G920" t="s">
        <v>14</v>
      </c>
      <c r="H920" t="s">
        <v>21</v>
      </c>
      <c r="I920" t="s">
        <v>3168</v>
      </c>
      <c r="J920" t="s">
        <v>33</v>
      </c>
      <c r="K920" t="s">
        <v>24</v>
      </c>
      <c r="L920">
        <v>0</v>
      </c>
    </row>
    <row r="921" spans="1:12" x14ac:dyDescent="0.25">
      <c r="A921">
        <v>12915</v>
      </c>
      <c r="B921" t="s">
        <v>19</v>
      </c>
      <c r="C921">
        <v>66</v>
      </c>
      <c r="D921">
        <v>0</v>
      </c>
      <c r="E921">
        <v>0</v>
      </c>
      <c r="F921" t="s">
        <v>13</v>
      </c>
      <c r="G921" t="s">
        <v>43</v>
      </c>
      <c r="H921" t="s">
        <v>21</v>
      </c>
      <c r="I921" t="s">
        <v>1818</v>
      </c>
      <c r="J921">
        <v>30</v>
      </c>
      <c r="K921" t="s">
        <v>24</v>
      </c>
      <c r="L921">
        <v>0</v>
      </c>
    </row>
    <row r="922" spans="1:12" x14ac:dyDescent="0.25">
      <c r="A922">
        <v>12917</v>
      </c>
      <c r="B922" t="s">
        <v>19</v>
      </c>
      <c r="C922">
        <v>79</v>
      </c>
      <c r="D922">
        <v>0</v>
      </c>
      <c r="E922">
        <v>0</v>
      </c>
      <c r="F922" t="s">
        <v>13</v>
      </c>
      <c r="G922" t="s">
        <v>14</v>
      </c>
      <c r="H922" t="s">
        <v>15</v>
      </c>
      <c r="I922" t="s">
        <v>368</v>
      </c>
      <c r="J922" t="s">
        <v>346</v>
      </c>
      <c r="K922" t="s">
        <v>29</v>
      </c>
      <c r="L922">
        <v>1</v>
      </c>
    </row>
    <row r="923" spans="1:12" x14ac:dyDescent="0.25">
      <c r="A923">
        <v>12963</v>
      </c>
      <c r="B923" t="s">
        <v>19</v>
      </c>
      <c r="C923">
        <v>29</v>
      </c>
      <c r="D923">
        <v>0</v>
      </c>
      <c r="E923">
        <v>0</v>
      </c>
      <c r="F923" t="s">
        <v>34</v>
      </c>
      <c r="G923" t="s">
        <v>20</v>
      </c>
      <c r="H923" t="s">
        <v>21</v>
      </c>
      <c r="I923" t="s">
        <v>3771</v>
      </c>
      <c r="J923" t="s">
        <v>395</v>
      </c>
      <c r="K923" t="s">
        <v>38</v>
      </c>
      <c r="L923">
        <v>0</v>
      </c>
    </row>
    <row r="924" spans="1:12" x14ac:dyDescent="0.25">
      <c r="A924">
        <v>12982</v>
      </c>
      <c r="B924" t="s">
        <v>12</v>
      </c>
      <c r="C924">
        <v>74</v>
      </c>
      <c r="D924">
        <v>0</v>
      </c>
      <c r="E924">
        <v>0</v>
      </c>
      <c r="F924" t="s">
        <v>13</v>
      </c>
      <c r="G924" t="s">
        <v>20</v>
      </c>
      <c r="H924" t="s">
        <v>15</v>
      </c>
      <c r="I924" t="s">
        <v>706</v>
      </c>
      <c r="J924" t="s">
        <v>707</v>
      </c>
      <c r="K924" t="s">
        <v>38</v>
      </c>
      <c r="L924">
        <v>0</v>
      </c>
    </row>
    <row r="925" spans="1:12" x14ac:dyDescent="0.25">
      <c r="A925">
        <v>12985</v>
      </c>
      <c r="B925" t="s">
        <v>19</v>
      </c>
      <c r="C925">
        <v>69</v>
      </c>
      <c r="D925">
        <v>0</v>
      </c>
      <c r="E925">
        <v>0</v>
      </c>
      <c r="F925" t="s">
        <v>13</v>
      </c>
      <c r="G925" t="s">
        <v>20</v>
      </c>
      <c r="H925" t="s">
        <v>21</v>
      </c>
      <c r="I925" t="s">
        <v>642</v>
      </c>
      <c r="J925" t="s">
        <v>267</v>
      </c>
      <c r="K925" t="s">
        <v>24</v>
      </c>
      <c r="L925">
        <v>0</v>
      </c>
    </row>
    <row r="926" spans="1:12" x14ac:dyDescent="0.25">
      <c r="A926">
        <v>12990</v>
      </c>
      <c r="B926" t="s">
        <v>12</v>
      </c>
      <c r="C926">
        <v>9</v>
      </c>
      <c r="D926">
        <v>0</v>
      </c>
      <c r="E926">
        <v>0</v>
      </c>
      <c r="F926" t="s">
        <v>34</v>
      </c>
      <c r="G926" t="s">
        <v>275</v>
      </c>
      <c r="H926" t="s">
        <v>21</v>
      </c>
      <c r="I926" t="s">
        <v>3603</v>
      </c>
      <c r="J926" t="s">
        <v>1025</v>
      </c>
      <c r="K926" t="s">
        <v>38</v>
      </c>
      <c r="L926">
        <v>0</v>
      </c>
    </row>
    <row r="927" spans="1:12" x14ac:dyDescent="0.25">
      <c r="A927">
        <v>12992</v>
      </c>
      <c r="B927" t="s">
        <v>19</v>
      </c>
      <c r="C927">
        <v>49</v>
      </c>
      <c r="D927">
        <v>0</v>
      </c>
      <c r="E927">
        <v>0</v>
      </c>
      <c r="F927" t="s">
        <v>13</v>
      </c>
      <c r="G927" t="s">
        <v>14</v>
      </c>
      <c r="H927" t="s">
        <v>21</v>
      </c>
      <c r="I927" t="s">
        <v>1671</v>
      </c>
      <c r="J927" t="s">
        <v>318</v>
      </c>
      <c r="K927" t="s">
        <v>24</v>
      </c>
      <c r="L927">
        <v>0</v>
      </c>
    </row>
    <row r="928" spans="1:12" x14ac:dyDescent="0.25">
      <c r="A928">
        <v>13031</v>
      </c>
      <c r="B928" t="s">
        <v>19</v>
      </c>
      <c r="C928">
        <v>15</v>
      </c>
      <c r="D928">
        <v>0</v>
      </c>
      <c r="E928">
        <v>0</v>
      </c>
      <c r="F928" t="s">
        <v>34</v>
      </c>
      <c r="G928" t="s">
        <v>275</v>
      </c>
      <c r="H928" t="s">
        <v>15</v>
      </c>
      <c r="I928" t="s">
        <v>3721</v>
      </c>
      <c r="J928">
        <v>38</v>
      </c>
      <c r="K928" t="s">
        <v>24</v>
      </c>
      <c r="L928">
        <v>0</v>
      </c>
    </row>
    <row r="929" spans="1:12" x14ac:dyDescent="0.25">
      <c r="A929">
        <v>13049</v>
      </c>
      <c r="B929" t="s">
        <v>19</v>
      </c>
      <c r="C929">
        <v>50</v>
      </c>
      <c r="D929">
        <v>0</v>
      </c>
      <c r="E929">
        <v>0</v>
      </c>
      <c r="F929" t="s">
        <v>13</v>
      </c>
      <c r="G929" t="s">
        <v>14</v>
      </c>
      <c r="H929" t="s">
        <v>21</v>
      </c>
      <c r="I929" t="s">
        <v>2849</v>
      </c>
      <c r="J929" t="s">
        <v>26</v>
      </c>
      <c r="K929" t="s">
        <v>24</v>
      </c>
      <c r="L929">
        <v>0</v>
      </c>
    </row>
    <row r="930" spans="1:12" x14ac:dyDescent="0.25">
      <c r="A930">
        <v>13062</v>
      </c>
      <c r="B930" t="s">
        <v>12</v>
      </c>
      <c r="C930">
        <v>18</v>
      </c>
      <c r="D930">
        <v>0</v>
      </c>
      <c r="E930">
        <v>0</v>
      </c>
      <c r="F930" t="s">
        <v>34</v>
      </c>
      <c r="G930" t="s">
        <v>14</v>
      </c>
      <c r="H930" t="s">
        <v>21</v>
      </c>
      <c r="I930" t="s">
        <v>1652</v>
      </c>
      <c r="J930" t="s">
        <v>344</v>
      </c>
      <c r="K930" t="s">
        <v>38</v>
      </c>
      <c r="L930">
        <v>0</v>
      </c>
    </row>
    <row r="931" spans="1:12" x14ac:dyDescent="0.25">
      <c r="A931">
        <v>13072</v>
      </c>
      <c r="B931" t="s">
        <v>19</v>
      </c>
      <c r="C931">
        <v>35</v>
      </c>
      <c r="D931">
        <v>0</v>
      </c>
      <c r="E931">
        <v>0</v>
      </c>
      <c r="F931" t="s">
        <v>13</v>
      </c>
      <c r="G931" t="s">
        <v>20</v>
      </c>
      <c r="H931" t="s">
        <v>15</v>
      </c>
      <c r="I931" t="s">
        <v>1567</v>
      </c>
      <c r="J931" t="s">
        <v>690</v>
      </c>
      <c r="K931" t="s">
        <v>18</v>
      </c>
      <c r="L931">
        <v>0</v>
      </c>
    </row>
    <row r="932" spans="1:12" x14ac:dyDescent="0.25">
      <c r="A932">
        <v>13111</v>
      </c>
      <c r="B932" t="s">
        <v>19</v>
      </c>
      <c r="C932">
        <v>67</v>
      </c>
      <c r="D932">
        <v>1</v>
      </c>
      <c r="E932">
        <v>0</v>
      </c>
      <c r="F932" t="s">
        <v>13</v>
      </c>
      <c r="G932" t="s">
        <v>14</v>
      </c>
      <c r="H932" t="s">
        <v>21</v>
      </c>
      <c r="I932" t="s">
        <v>2918</v>
      </c>
      <c r="J932" t="s">
        <v>23</v>
      </c>
      <c r="K932" t="s">
        <v>29</v>
      </c>
      <c r="L932">
        <v>0</v>
      </c>
    </row>
    <row r="933" spans="1:12" x14ac:dyDescent="0.25">
      <c r="A933">
        <v>13116</v>
      </c>
      <c r="B933" t="s">
        <v>12</v>
      </c>
      <c r="C933">
        <v>49</v>
      </c>
      <c r="D933">
        <v>0</v>
      </c>
      <c r="E933">
        <v>0</v>
      </c>
      <c r="F933" t="s">
        <v>13</v>
      </c>
      <c r="G933" t="s">
        <v>14</v>
      </c>
      <c r="H933" t="s">
        <v>15</v>
      </c>
      <c r="I933" t="s">
        <v>2628</v>
      </c>
      <c r="J933" t="s">
        <v>74</v>
      </c>
      <c r="K933" t="s">
        <v>24</v>
      </c>
      <c r="L933">
        <v>0</v>
      </c>
    </row>
    <row r="934" spans="1:12" x14ac:dyDescent="0.25">
      <c r="A934">
        <v>13129</v>
      </c>
      <c r="B934" t="s">
        <v>19</v>
      </c>
      <c r="C934">
        <v>55</v>
      </c>
      <c r="D934">
        <v>0</v>
      </c>
      <c r="E934">
        <v>0</v>
      </c>
      <c r="F934" t="s">
        <v>13</v>
      </c>
      <c r="G934" t="s">
        <v>20</v>
      </c>
      <c r="H934" t="s">
        <v>21</v>
      </c>
      <c r="I934" t="s">
        <v>782</v>
      </c>
      <c r="J934" t="s">
        <v>310</v>
      </c>
      <c r="K934" t="s">
        <v>24</v>
      </c>
      <c r="L934">
        <v>0</v>
      </c>
    </row>
    <row r="935" spans="1:12" x14ac:dyDescent="0.25">
      <c r="A935">
        <v>13155</v>
      </c>
      <c r="B935" t="s">
        <v>19</v>
      </c>
      <c r="C935">
        <v>67</v>
      </c>
      <c r="D935">
        <v>1</v>
      </c>
      <c r="E935">
        <v>0</v>
      </c>
      <c r="F935" t="s">
        <v>13</v>
      </c>
      <c r="G935" t="s">
        <v>43</v>
      </c>
      <c r="H935" t="s">
        <v>21</v>
      </c>
      <c r="I935" t="s">
        <v>3184</v>
      </c>
      <c r="J935" t="s">
        <v>176</v>
      </c>
      <c r="K935" t="s">
        <v>24</v>
      </c>
      <c r="L935">
        <v>0</v>
      </c>
    </row>
    <row r="936" spans="1:12" x14ac:dyDescent="0.25">
      <c r="A936">
        <v>13171</v>
      </c>
      <c r="B936" t="s">
        <v>19</v>
      </c>
      <c r="C936">
        <v>15</v>
      </c>
      <c r="D936">
        <v>0</v>
      </c>
      <c r="E936">
        <v>0</v>
      </c>
      <c r="F936" t="s">
        <v>34</v>
      </c>
      <c r="G936" t="s">
        <v>275</v>
      </c>
      <c r="H936" t="s">
        <v>15</v>
      </c>
      <c r="I936" t="s">
        <v>3263</v>
      </c>
      <c r="J936">
        <v>22</v>
      </c>
      <c r="K936" t="s">
        <v>24</v>
      </c>
      <c r="L936">
        <v>0</v>
      </c>
    </row>
    <row r="937" spans="1:12" x14ac:dyDescent="0.25">
      <c r="A937">
        <v>13172</v>
      </c>
      <c r="B937" t="s">
        <v>19</v>
      </c>
      <c r="C937">
        <v>61</v>
      </c>
      <c r="D937">
        <v>0</v>
      </c>
      <c r="E937">
        <v>0</v>
      </c>
      <c r="F937" t="s">
        <v>13</v>
      </c>
      <c r="G937" t="s">
        <v>20</v>
      </c>
      <c r="H937" t="s">
        <v>15</v>
      </c>
      <c r="I937" t="s">
        <v>3788</v>
      </c>
      <c r="J937" t="s">
        <v>945</v>
      </c>
      <c r="K937" t="s">
        <v>24</v>
      </c>
      <c r="L937">
        <v>0</v>
      </c>
    </row>
    <row r="938" spans="1:12" x14ac:dyDescent="0.25">
      <c r="A938">
        <v>13173</v>
      </c>
      <c r="B938" t="s">
        <v>12</v>
      </c>
      <c r="C938">
        <v>70</v>
      </c>
      <c r="D938">
        <v>1</v>
      </c>
      <c r="E938">
        <v>0</v>
      </c>
      <c r="F938" t="s">
        <v>13</v>
      </c>
      <c r="G938" t="s">
        <v>14</v>
      </c>
      <c r="H938" t="s">
        <v>15</v>
      </c>
      <c r="I938" t="s">
        <v>1542</v>
      </c>
      <c r="J938">
        <v>15</v>
      </c>
      <c r="K938" t="s">
        <v>18</v>
      </c>
      <c r="L938">
        <v>0</v>
      </c>
    </row>
    <row r="939" spans="1:12" x14ac:dyDescent="0.25">
      <c r="A939">
        <v>13176</v>
      </c>
      <c r="B939" t="s">
        <v>19</v>
      </c>
      <c r="C939">
        <v>62</v>
      </c>
      <c r="D939">
        <v>1</v>
      </c>
      <c r="E939">
        <v>0</v>
      </c>
      <c r="F939" t="s">
        <v>13</v>
      </c>
      <c r="G939" t="s">
        <v>14</v>
      </c>
      <c r="H939" t="s">
        <v>15</v>
      </c>
      <c r="I939" t="s">
        <v>2982</v>
      </c>
      <c r="J939" t="s">
        <v>886</v>
      </c>
      <c r="K939" t="s">
        <v>24</v>
      </c>
      <c r="L939">
        <v>0</v>
      </c>
    </row>
    <row r="940" spans="1:12" x14ac:dyDescent="0.25">
      <c r="A940">
        <v>13191</v>
      </c>
      <c r="B940" t="s">
        <v>19</v>
      </c>
      <c r="C940">
        <v>24</v>
      </c>
      <c r="D940">
        <v>0</v>
      </c>
      <c r="E940">
        <v>0</v>
      </c>
      <c r="F940" t="s">
        <v>34</v>
      </c>
      <c r="G940" t="s">
        <v>14</v>
      </c>
      <c r="H940" t="s">
        <v>21</v>
      </c>
      <c r="I940" t="s">
        <v>1663</v>
      </c>
      <c r="J940" t="s">
        <v>367</v>
      </c>
      <c r="K940" t="s">
        <v>24</v>
      </c>
      <c r="L940">
        <v>0</v>
      </c>
    </row>
    <row r="941" spans="1:12" x14ac:dyDescent="0.25">
      <c r="A941">
        <v>13219</v>
      </c>
      <c r="B941" t="s">
        <v>12</v>
      </c>
      <c r="C941">
        <v>5</v>
      </c>
      <c r="D941">
        <v>0</v>
      </c>
      <c r="E941">
        <v>0</v>
      </c>
      <c r="F941" t="s">
        <v>34</v>
      </c>
      <c r="G941" t="s">
        <v>275</v>
      </c>
      <c r="H941" t="s">
        <v>15</v>
      </c>
      <c r="I941" t="s">
        <v>3205</v>
      </c>
      <c r="J941" t="s">
        <v>2607</v>
      </c>
      <c r="K941" t="s">
        <v>38</v>
      </c>
      <c r="L941">
        <v>0</v>
      </c>
    </row>
    <row r="942" spans="1:12" x14ac:dyDescent="0.25">
      <c r="A942">
        <v>13223</v>
      </c>
      <c r="B942" t="s">
        <v>19</v>
      </c>
      <c r="C942">
        <v>53</v>
      </c>
      <c r="D942">
        <v>0</v>
      </c>
      <c r="E942">
        <v>0</v>
      </c>
      <c r="F942" t="s">
        <v>13</v>
      </c>
      <c r="G942" t="s">
        <v>43</v>
      </c>
      <c r="H942" t="s">
        <v>21</v>
      </c>
      <c r="I942" t="s">
        <v>916</v>
      </c>
      <c r="J942" t="s">
        <v>132</v>
      </c>
      <c r="K942" t="s">
        <v>24</v>
      </c>
      <c r="L942">
        <v>0</v>
      </c>
    </row>
    <row r="943" spans="1:12" x14ac:dyDescent="0.25">
      <c r="A943">
        <v>13236</v>
      </c>
      <c r="B943" t="s">
        <v>19</v>
      </c>
      <c r="C943">
        <v>13</v>
      </c>
      <c r="D943">
        <v>0</v>
      </c>
      <c r="E943">
        <v>0</v>
      </c>
      <c r="F943" t="s">
        <v>34</v>
      </c>
      <c r="G943" t="s">
        <v>275</v>
      </c>
      <c r="H943" t="s">
        <v>21</v>
      </c>
      <c r="I943" t="s">
        <v>2637</v>
      </c>
      <c r="J943" t="s">
        <v>161</v>
      </c>
      <c r="K943" t="s">
        <v>38</v>
      </c>
      <c r="L943">
        <v>0</v>
      </c>
    </row>
    <row r="944" spans="1:12" x14ac:dyDescent="0.25">
      <c r="A944">
        <v>13237</v>
      </c>
      <c r="B944" t="s">
        <v>12</v>
      </c>
      <c r="C944">
        <v>57</v>
      </c>
      <c r="D944">
        <v>0</v>
      </c>
      <c r="E944">
        <v>1</v>
      </c>
      <c r="F944" t="s">
        <v>13</v>
      </c>
      <c r="G944" t="s">
        <v>20</v>
      </c>
      <c r="H944" t="s">
        <v>15</v>
      </c>
      <c r="I944" t="s">
        <v>3859</v>
      </c>
      <c r="J944" t="s">
        <v>225</v>
      </c>
      <c r="K944" t="s">
        <v>24</v>
      </c>
      <c r="L944">
        <v>0</v>
      </c>
    </row>
    <row r="945" spans="1:12" x14ac:dyDescent="0.25">
      <c r="A945">
        <v>13270</v>
      </c>
      <c r="B945" t="s">
        <v>19</v>
      </c>
      <c r="C945">
        <v>40</v>
      </c>
      <c r="D945">
        <v>0</v>
      </c>
      <c r="E945">
        <v>0</v>
      </c>
      <c r="F945" t="s">
        <v>34</v>
      </c>
      <c r="G945" t="s">
        <v>43</v>
      </c>
      <c r="H945" t="s">
        <v>15</v>
      </c>
      <c r="I945" t="s">
        <v>2947</v>
      </c>
      <c r="J945" t="s">
        <v>720</v>
      </c>
      <c r="K945" t="s">
        <v>24</v>
      </c>
      <c r="L945">
        <v>0</v>
      </c>
    </row>
    <row r="946" spans="1:12" x14ac:dyDescent="0.25">
      <c r="A946">
        <v>13276</v>
      </c>
      <c r="B946" t="s">
        <v>19</v>
      </c>
      <c r="C946">
        <v>38</v>
      </c>
      <c r="D946">
        <v>0</v>
      </c>
      <c r="E946">
        <v>0</v>
      </c>
      <c r="F946" t="s">
        <v>13</v>
      </c>
      <c r="G946" t="s">
        <v>14</v>
      </c>
      <c r="H946" t="s">
        <v>15</v>
      </c>
      <c r="I946" t="s">
        <v>2309</v>
      </c>
      <c r="J946" t="s">
        <v>204</v>
      </c>
      <c r="K946" t="s">
        <v>38</v>
      </c>
      <c r="L946">
        <v>0</v>
      </c>
    </row>
    <row r="947" spans="1:12" x14ac:dyDescent="0.25">
      <c r="A947">
        <v>13286</v>
      </c>
      <c r="B947" t="s">
        <v>12</v>
      </c>
      <c r="C947">
        <v>3</v>
      </c>
      <c r="D947">
        <v>0</v>
      </c>
      <c r="E947">
        <v>0</v>
      </c>
      <c r="F947" t="s">
        <v>34</v>
      </c>
      <c r="G947" t="s">
        <v>275</v>
      </c>
      <c r="H947" t="s">
        <v>21</v>
      </c>
      <c r="I947">
        <v>81</v>
      </c>
      <c r="J947" t="s">
        <v>532</v>
      </c>
      <c r="K947" t="s">
        <v>38</v>
      </c>
      <c r="L947">
        <v>0</v>
      </c>
    </row>
    <row r="948" spans="1:12" x14ac:dyDescent="0.25">
      <c r="A948">
        <v>13307</v>
      </c>
      <c r="B948" t="s">
        <v>12</v>
      </c>
      <c r="C948">
        <v>57</v>
      </c>
      <c r="D948">
        <v>0</v>
      </c>
      <c r="E948">
        <v>0</v>
      </c>
      <c r="F948" t="s">
        <v>13</v>
      </c>
      <c r="G948" t="s">
        <v>43</v>
      </c>
      <c r="H948" t="s">
        <v>15</v>
      </c>
      <c r="I948" t="s">
        <v>2078</v>
      </c>
      <c r="J948" t="s">
        <v>1087</v>
      </c>
      <c r="K948" t="s">
        <v>18</v>
      </c>
      <c r="L948">
        <v>0</v>
      </c>
    </row>
    <row r="949" spans="1:12" x14ac:dyDescent="0.25">
      <c r="A949">
        <v>13319</v>
      </c>
      <c r="B949" t="s">
        <v>19</v>
      </c>
      <c r="C949">
        <v>5</v>
      </c>
      <c r="D949">
        <v>0</v>
      </c>
      <c r="E949">
        <v>0</v>
      </c>
      <c r="F949" t="s">
        <v>34</v>
      </c>
      <c r="G949" t="s">
        <v>275</v>
      </c>
      <c r="H949" t="s">
        <v>21</v>
      </c>
      <c r="I949" t="s">
        <v>1288</v>
      </c>
      <c r="J949" t="s">
        <v>399</v>
      </c>
      <c r="K949" t="s">
        <v>38</v>
      </c>
      <c r="L949">
        <v>0</v>
      </c>
    </row>
    <row r="950" spans="1:12" x14ac:dyDescent="0.25">
      <c r="A950">
        <v>13323</v>
      </c>
      <c r="B950" t="s">
        <v>12</v>
      </c>
      <c r="C950">
        <v>3</v>
      </c>
      <c r="D950">
        <v>0</v>
      </c>
      <c r="E950">
        <v>0</v>
      </c>
      <c r="F950" t="s">
        <v>34</v>
      </c>
      <c r="G950" t="s">
        <v>275</v>
      </c>
      <c r="H950" t="s">
        <v>15</v>
      </c>
      <c r="I950" t="s">
        <v>1364</v>
      </c>
      <c r="J950">
        <v>18</v>
      </c>
      <c r="K950" t="s">
        <v>38</v>
      </c>
      <c r="L950">
        <v>0</v>
      </c>
    </row>
    <row r="951" spans="1:12" x14ac:dyDescent="0.25">
      <c r="A951">
        <v>13328</v>
      </c>
      <c r="B951" t="s">
        <v>19</v>
      </c>
      <c r="C951">
        <v>45</v>
      </c>
      <c r="D951">
        <v>0</v>
      </c>
      <c r="E951">
        <v>0</v>
      </c>
      <c r="F951" t="s">
        <v>13</v>
      </c>
      <c r="G951" t="s">
        <v>14</v>
      </c>
      <c r="H951" t="s">
        <v>21</v>
      </c>
      <c r="I951" t="s">
        <v>3479</v>
      </c>
      <c r="J951" t="s">
        <v>1222</v>
      </c>
      <c r="K951" t="s">
        <v>38</v>
      </c>
      <c r="L951">
        <v>0</v>
      </c>
    </row>
    <row r="952" spans="1:12" x14ac:dyDescent="0.25">
      <c r="A952">
        <v>13358</v>
      </c>
      <c r="B952" t="s">
        <v>19</v>
      </c>
      <c r="C952">
        <v>75</v>
      </c>
      <c r="D952">
        <v>0</v>
      </c>
      <c r="E952">
        <v>0</v>
      </c>
      <c r="F952" t="s">
        <v>13</v>
      </c>
      <c r="G952" t="s">
        <v>20</v>
      </c>
      <c r="H952" t="s">
        <v>21</v>
      </c>
      <c r="I952" t="s">
        <v>3007</v>
      </c>
      <c r="J952" t="s">
        <v>645</v>
      </c>
      <c r="K952" t="s">
        <v>24</v>
      </c>
      <c r="L952">
        <v>0</v>
      </c>
    </row>
    <row r="953" spans="1:12" x14ac:dyDescent="0.25">
      <c r="A953">
        <v>13365</v>
      </c>
      <c r="B953" t="s">
        <v>12</v>
      </c>
      <c r="C953">
        <v>50</v>
      </c>
      <c r="D953">
        <v>0</v>
      </c>
      <c r="E953">
        <v>0</v>
      </c>
      <c r="F953" t="s">
        <v>13</v>
      </c>
      <c r="G953" t="s">
        <v>14</v>
      </c>
      <c r="H953" t="s">
        <v>21</v>
      </c>
      <c r="I953" t="s">
        <v>964</v>
      </c>
      <c r="J953" t="s">
        <v>184</v>
      </c>
      <c r="K953" t="s">
        <v>29</v>
      </c>
      <c r="L953">
        <v>0</v>
      </c>
    </row>
    <row r="954" spans="1:12" x14ac:dyDescent="0.25">
      <c r="A954">
        <v>13367</v>
      </c>
      <c r="B954" t="s">
        <v>19</v>
      </c>
      <c r="C954">
        <v>35</v>
      </c>
      <c r="D954">
        <v>0</v>
      </c>
      <c r="E954">
        <v>0</v>
      </c>
      <c r="F954" t="s">
        <v>13</v>
      </c>
      <c r="G954" t="s">
        <v>14</v>
      </c>
      <c r="H954" t="s">
        <v>21</v>
      </c>
      <c r="I954" t="s">
        <v>995</v>
      </c>
      <c r="J954" t="s">
        <v>165</v>
      </c>
      <c r="K954" t="s">
        <v>38</v>
      </c>
      <c r="L954">
        <v>0</v>
      </c>
    </row>
    <row r="955" spans="1:12" x14ac:dyDescent="0.25">
      <c r="A955">
        <v>13374</v>
      </c>
      <c r="B955" t="s">
        <v>12</v>
      </c>
      <c r="C955">
        <v>48</v>
      </c>
      <c r="D955">
        <v>0</v>
      </c>
      <c r="E955">
        <v>0</v>
      </c>
      <c r="F955" t="s">
        <v>13</v>
      </c>
      <c r="G955" t="s">
        <v>14</v>
      </c>
      <c r="H955" t="s">
        <v>15</v>
      </c>
      <c r="I955" t="s">
        <v>2863</v>
      </c>
      <c r="J955" t="s">
        <v>70</v>
      </c>
      <c r="K955" t="s">
        <v>24</v>
      </c>
      <c r="L955">
        <v>0</v>
      </c>
    </row>
    <row r="956" spans="1:12" x14ac:dyDescent="0.25">
      <c r="A956">
        <v>13375</v>
      </c>
      <c r="B956" t="s">
        <v>12</v>
      </c>
      <c r="C956">
        <v>76</v>
      </c>
      <c r="D956">
        <v>0</v>
      </c>
      <c r="E956">
        <v>0</v>
      </c>
      <c r="F956" t="s">
        <v>13</v>
      </c>
      <c r="G956" t="s">
        <v>14</v>
      </c>
      <c r="H956" t="s">
        <v>15</v>
      </c>
      <c r="I956" t="s">
        <v>2799</v>
      </c>
      <c r="J956">
        <v>31</v>
      </c>
      <c r="K956" t="s">
        <v>24</v>
      </c>
      <c r="L956">
        <v>0</v>
      </c>
    </row>
    <row r="957" spans="1:12" x14ac:dyDescent="0.25">
      <c r="A957">
        <v>13380</v>
      </c>
      <c r="B957" t="s">
        <v>12</v>
      </c>
      <c r="C957">
        <v>14</v>
      </c>
      <c r="D957">
        <v>0</v>
      </c>
      <c r="E957">
        <v>0</v>
      </c>
      <c r="F957" t="s">
        <v>34</v>
      </c>
      <c r="G957" t="s">
        <v>275</v>
      </c>
      <c r="H957" t="s">
        <v>15</v>
      </c>
      <c r="I957" t="s">
        <v>2321</v>
      </c>
      <c r="J957" t="s">
        <v>610</v>
      </c>
      <c r="K957" t="s">
        <v>38</v>
      </c>
      <c r="L957">
        <v>0</v>
      </c>
    </row>
    <row r="958" spans="1:12" x14ac:dyDescent="0.25">
      <c r="A958">
        <v>13386</v>
      </c>
      <c r="B958" t="s">
        <v>19</v>
      </c>
      <c r="C958">
        <v>71</v>
      </c>
      <c r="D958">
        <v>0</v>
      </c>
      <c r="E958">
        <v>1</v>
      </c>
      <c r="F958" t="s">
        <v>13</v>
      </c>
      <c r="G958" t="s">
        <v>20</v>
      </c>
      <c r="H958" t="s">
        <v>21</v>
      </c>
      <c r="I958" t="s">
        <v>2768</v>
      </c>
      <c r="J958" t="s">
        <v>42</v>
      </c>
      <c r="K958" t="s">
        <v>38</v>
      </c>
      <c r="L958">
        <v>0</v>
      </c>
    </row>
    <row r="959" spans="1:12" x14ac:dyDescent="0.25">
      <c r="A959">
        <v>13398</v>
      </c>
      <c r="B959" t="s">
        <v>19</v>
      </c>
      <c r="C959">
        <v>63</v>
      </c>
      <c r="D959">
        <v>0</v>
      </c>
      <c r="E959">
        <v>0</v>
      </c>
      <c r="F959" t="s">
        <v>13</v>
      </c>
      <c r="G959" t="s">
        <v>14</v>
      </c>
      <c r="H959" t="s">
        <v>15</v>
      </c>
      <c r="I959" t="s">
        <v>3528</v>
      </c>
      <c r="J959" t="s">
        <v>664</v>
      </c>
      <c r="K959" t="s">
        <v>24</v>
      </c>
      <c r="L959">
        <v>0</v>
      </c>
    </row>
    <row r="960" spans="1:12" x14ac:dyDescent="0.25">
      <c r="A960">
        <v>13439</v>
      </c>
      <c r="B960" t="s">
        <v>12</v>
      </c>
      <c r="C960">
        <v>40</v>
      </c>
      <c r="D960">
        <v>1</v>
      </c>
      <c r="E960">
        <v>0</v>
      </c>
      <c r="F960" t="s">
        <v>13</v>
      </c>
      <c r="G960" t="s">
        <v>14</v>
      </c>
      <c r="H960" t="s">
        <v>15</v>
      </c>
      <c r="I960" t="s">
        <v>2917</v>
      </c>
      <c r="J960" t="s">
        <v>2149</v>
      </c>
      <c r="K960" t="s">
        <v>38</v>
      </c>
      <c r="L960">
        <v>0</v>
      </c>
    </row>
    <row r="961" spans="1:12" x14ac:dyDescent="0.25">
      <c r="A961">
        <v>13440</v>
      </c>
      <c r="B961" t="s">
        <v>12</v>
      </c>
      <c r="C961">
        <v>2</v>
      </c>
      <c r="D961">
        <v>0</v>
      </c>
      <c r="E961">
        <v>0</v>
      </c>
      <c r="F961" t="s">
        <v>34</v>
      </c>
      <c r="G961" t="s">
        <v>275</v>
      </c>
      <c r="H961" t="s">
        <v>15</v>
      </c>
      <c r="I961" t="s">
        <v>2735</v>
      </c>
      <c r="J961" t="s">
        <v>382</v>
      </c>
      <c r="K961" t="s">
        <v>38</v>
      </c>
      <c r="L961">
        <v>0</v>
      </c>
    </row>
    <row r="962" spans="1:12" x14ac:dyDescent="0.25">
      <c r="A962">
        <v>13465</v>
      </c>
      <c r="B962" t="s">
        <v>19</v>
      </c>
      <c r="C962">
        <v>20</v>
      </c>
      <c r="D962">
        <v>0</v>
      </c>
      <c r="E962">
        <v>0</v>
      </c>
      <c r="F962" t="s">
        <v>34</v>
      </c>
      <c r="G962" t="s">
        <v>14</v>
      </c>
      <c r="H962" t="s">
        <v>21</v>
      </c>
      <c r="I962" t="s">
        <v>2540</v>
      </c>
      <c r="J962" t="s">
        <v>33</v>
      </c>
      <c r="K962" t="s">
        <v>29</v>
      </c>
      <c r="L962">
        <v>0</v>
      </c>
    </row>
    <row r="963" spans="1:12" x14ac:dyDescent="0.25">
      <c r="A963">
        <v>13491</v>
      </c>
      <c r="B963" t="s">
        <v>12</v>
      </c>
      <c r="C963">
        <v>80</v>
      </c>
      <c r="D963">
        <v>0</v>
      </c>
      <c r="E963">
        <v>0</v>
      </c>
      <c r="F963" t="s">
        <v>13</v>
      </c>
      <c r="G963" t="s">
        <v>14</v>
      </c>
      <c r="H963" t="s">
        <v>21</v>
      </c>
      <c r="I963" t="s">
        <v>219</v>
      </c>
      <c r="J963" t="s">
        <v>220</v>
      </c>
      <c r="K963" t="s">
        <v>29</v>
      </c>
      <c r="L963">
        <v>1</v>
      </c>
    </row>
    <row r="964" spans="1:12" x14ac:dyDescent="0.25">
      <c r="A964">
        <v>13503</v>
      </c>
      <c r="B964" t="s">
        <v>12</v>
      </c>
      <c r="C964">
        <v>81</v>
      </c>
      <c r="D964">
        <v>0</v>
      </c>
      <c r="E964">
        <v>0</v>
      </c>
      <c r="F964" t="s">
        <v>13</v>
      </c>
      <c r="G964" t="s">
        <v>20</v>
      </c>
      <c r="H964" t="s">
        <v>15</v>
      </c>
      <c r="I964" t="s">
        <v>2080</v>
      </c>
      <c r="J964">
        <v>25</v>
      </c>
      <c r="K964" t="s">
        <v>24</v>
      </c>
      <c r="L964">
        <v>0</v>
      </c>
    </row>
    <row r="965" spans="1:12" x14ac:dyDescent="0.25">
      <c r="A965">
        <v>13504</v>
      </c>
      <c r="B965" t="s">
        <v>19</v>
      </c>
      <c r="C965">
        <v>10</v>
      </c>
      <c r="D965">
        <v>0</v>
      </c>
      <c r="E965">
        <v>0</v>
      </c>
      <c r="F965" t="s">
        <v>34</v>
      </c>
      <c r="G965" t="s">
        <v>275</v>
      </c>
      <c r="H965" t="s">
        <v>15</v>
      </c>
      <c r="I965" t="s">
        <v>1610</v>
      </c>
      <c r="J965" t="s">
        <v>1092</v>
      </c>
      <c r="K965" t="s">
        <v>38</v>
      </c>
      <c r="L965">
        <v>0</v>
      </c>
    </row>
    <row r="966" spans="1:12" x14ac:dyDescent="0.25">
      <c r="A966">
        <v>13517</v>
      </c>
      <c r="B966" t="s">
        <v>12</v>
      </c>
      <c r="C966">
        <v>59</v>
      </c>
      <c r="D966">
        <v>0</v>
      </c>
      <c r="E966">
        <v>0</v>
      </c>
      <c r="F966" t="s">
        <v>13</v>
      </c>
      <c r="G966" t="s">
        <v>14</v>
      </c>
      <c r="H966" t="s">
        <v>15</v>
      </c>
      <c r="I966" t="s">
        <v>871</v>
      </c>
      <c r="J966" t="s">
        <v>222</v>
      </c>
      <c r="K966" t="s">
        <v>24</v>
      </c>
      <c r="L966">
        <v>0</v>
      </c>
    </row>
    <row r="967" spans="1:12" x14ac:dyDescent="0.25">
      <c r="A967">
        <v>13529</v>
      </c>
      <c r="B967" t="s">
        <v>19</v>
      </c>
      <c r="C967">
        <v>36</v>
      </c>
      <c r="D967">
        <v>0</v>
      </c>
      <c r="E967">
        <v>0</v>
      </c>
      <c r="F967" t="s">
        <v>13</v>
      </c>
      <c r="G967" t="s">
        <v>43</v>
      </c>
      <c r="H967" t="s">
        <v>21</v>
      </c>
      <c r="I967" t="s">
        <v>2650</v>
      </c>
      <c r="J967" t="s">
        <v>42</v>
      </c>
      <c r="K967" t="s">
        <v>24</v>
      </c>
      <c r="L967">
        <v>0</v>
      </c>
    </row>
    <row r="968" spans="1:12" x14ac:dyDescent="0.25">
      <c r="A968">
        <v>13540</v>
      </c>
      <c r="B968" t="s">
        <v>19</v>
      </c>
      <c r="C968">
        <v>59</v>
      </c>
      <c r="D968">
        <v>0</v>
      </c>
      <c r="E968">
        <v>0</v>
      </c>
      <c r="F968" t="s">
        <v>13</v>
      </c>
      <c r="G968" t="s">
        <v>20</v>
      </c>
      <c r="H968" t="s">
        <v>21</v>
      </c>
      <c r="I968" t="s">
        <v>3715</v>
      </c>
      <c r="J968" t="s">
        <v>210</v>
      </c>
      <c r="K968" t="s">
        <v>38</v>
      </c>
      <c r="L968">
        <v>0</v>
      </c>
    </row>
    <row r="969" spans="1:12" x14ac:dyDescent="0.25">
      <c r="A969">
        <v>13547</v>
      </c>
      <c r="B969" t="s">
        <v>19</v>
      </c>
      <c r="C969">
        <v>37</v>
      </c>
      <c r="D969">
        <v>0</v>
      </c>
      <c r="E969">
        <v>0</v>
      </c>
      <c r="F969" t="s">
        <v>13</v>
      </c>
      <c r="G969" t="s">
        <v>14</v>
      </c>
      <c r="H969" t="s">
        <v>15</v>
      </c>
      <c r="I969" t="s">
        <v>580</v>
      </c>
      <c r="J969" t="s">
        <v>581</v>
      </c>
      <c r="K969" t="s">
        <v>24</v>
      </c>
      <c r="L969">
        <v>0</v>
      </c>
    </row>
    <row r="970" spans="1:12" x14ac:dyDescent="0.25">
      <c r="A970">
        <v>13561</v>
      </c>
      <c r="B970" t="s">
        <v>19</v>
      </c>
      <c r="C970">
        <v>65</v>
      </c>
      <c r="D970">
        <v>0</v>
      </c>
      <c r="E970">
        <v>0</v>
      </c>
      <c r="F970" t="s">
        <v>13</v>
      </c>
      <c r="G970" t="s">
        <v>14</v>
      </c>
      <c r="H970" t="s">
        <v>15</v>
      </c>
      <c r="I970" t="s">
        <v>1927</v>
      </c>
      <c r="J970" t="s">
        <v>50</v>
      </c>
      <c r="K970" t="s">
        <v>18</v>
      </c>
      <c r="L970">
        <v>0</v>
      </c>
    </row>
    <row r="971" spans="1:12" x14ac:dyDescent="0.25">
      <c r="A971">
        <v>13571</v>
      </c>
      <c r="B971" t="s">
        <v>12</v>
      </c>
      <c r="C971">
        <v>58</v>
      </c>
      <c r="D971">
        <v>0</v>
      </c>
      <c r="E971">
        <v>0</v>
      </c>
      <c r="F971" t="s">
        <v>13</v>
      </c>
      <c r="G971" t="s">
        <v>43</v>
      </c>
      <c r="H971" t="s">
        <v>15</v>
      </c>
      <c r="I971" t="s">
        <v>1128</v>
      </c>
      <c r="J971" t="s">
        <v>676</v>
      </c>
      <c r="K971" t="s">
        <v>24</v>
      </c>
      <c r="L971">
        <v>0</v>
      </c>
    </row>
    <row r="972" spans="1:12" x14ac:dyDescent="0.25">
      <c r="A972">
        <v>13583</v>
      </c>
      <c r="B972" t="s">
        <v>19</v>
      </c>
      <c r="C972">
        <v>5</v>
      </c>
      <c r="D972">
        <v>0</v>
      </c>
      <c r="E972">
        <v>0</v>
      </c>
      <c r="F972" t="s">
        <v>34</v>
      </c>
      <c r="G972" t="s">
        <v>275</v>
      </c>
      <c r="H972" t="s">
        <v>21</v>
      </c>
      <c r="I972" t="s">
        <v>4125</v>
      </c>
      <c r="J972">
        <v>18</v>
      </c>
      <c r="K972" t="s">
        <v>38</v>
      </c>
      <c r="L972">
        <v>0</v>
      </c>
    </row>
    <row r="973" spans="1:12" x14ac:dyDescent="0.25">
      <c r="A973">
        <v>13598</v>
      </c>
      <c r="B973" t="s">
        <v>12</v>
      </c>
      <c r="C973">
        <v>60</v>
      </c>
      <c r="D973">
        <v>0</v>
      </c>
      <c r="E973">
        <v>0</v>
      </c>
      <c r="F973" t="s">
        <v>13</v>
      </c>
      <c r="G973" t="s">
        <v>20</v>
      </c>
      <c r="H973" t="s">
        <v>15</v>
      </c>
      <c r="I973" t="s">
        <v>3910</v>
      </c>
      <c r="J973">
        <v>40</v>
      </c>
      <c r="K973" t="s">
        <v>18</v>
      </c>
      <c r="L973">
        <v>0</v>
      </c>
    </row>
    <row r="974" spans="1:12" x14ac:dyDescent="0.25">
      <c r="A974">
        <v>13602</v>
      </c>
      <c r="B974" t="s">
        <v>12</v>
      </c>
      <c r="C974">
        <v>73</v>
      </c>
      <c r="D974">
        <v>1</v>
      </c>
      <c r="E974">
        <v>0</v>
      </c>
      <c r="F974" t="s">
        <v>13</v>
      </c>
      <c r="G974" t="s">
        <v>20</v>
      </c>
      <c r="H974" t="s">
        <v>21</v>
      </c>
      <c r="I974" t="s">
        <v>1421</v>
      </c>
      <c r="J974" t="s">
        <v>23</v>
      </c>
      <c r="K974" t="s">
        <v>38</v>
      </c>
      <c r="L974">
        <v>0</v>
      </c>
    </row>
    <row r="975" spans="1:12" x14ac:dyDescent="0.25">
      <c r="A975">
        <v>13620</v>
      </c>
      <c r="B975" t="s">
        <v>19</v>
      </c>
      <c r="C975">
        <v>73</v>
      </c>
      <c r="D975">
        <v>0</v>
      </c>
      <c r="E975">
        <v>0</v>
      </c>
      <c r="F975" t="s">
        <v>13</v>
      </c>
      <c r="G975" t="s">
        <v>20</v>
      </c>
      <c r="H975" t="s">
        <v>15</v>
      </c>
      <c r="I975" t="s">
        <v>2413</v>
      </c>
      <c r="J975" t="s">
        <v>433</v>
      </c>
      <c r="K975" t="s">
        <v>29</v>
      </c>
      <c r="L975">
        <v>0</v>
      </c>
    </row>
    <row r="976" spans="1:12" x14ac:dyDescent="0.25">
      <c r="A976">
        <v>13622</v>
      </c>
      <c r="B976" t="s">
        <v>12</v>
      </c>
      <c r="C976">
        <v>6</v>
      </c>
      <c r="D976">
        <v>0</v>
      </c>
      <c r="E976">
        <v>0</v>
      </c>
      <c r="F976" t="s">
        <v>34</v>
      </c>
      <c r="G976" t="s">
        <v>275</v>
      </c>
      <c r="H976" t="s">
        <v>21</v>
      </c>
      <c r="I976" t="s">
        <v>265</v>
      </c>
      <c r="J976" t="s">
        <v>612</v>
      </c>
      <c r="K976" t="s">
        <v>38</v>
      </c>
      <c r="L976">
        <v>0</v>
      </c>
    </row>
    <row r="977" spans="1:12" x14ac:dyDescent="0.25">
      <c r="A977">
        <v>13683</v>
      </c>
      <c r="B977" t="s">
        <v>19</v>
      </c>
      <c r="C977">
        <v>31</v>
      </c>
      <c r="D977">
        <v>0</v>
      </c>
      <c r="E977">
        <v>0</v>
      </c>
      <c r="F977" t="s">
        <v>13</v>
      </c>
      <c r="G977" t="s">
        <v>14</v>
      </c>
      <c r="H977" t="s">
        <v>15</v>
      </c>
      <c r="I977" t="s">
        <v>1029</v>
      </c>
      <c r="J977" t="s">
        <v>427</v>
      </c>
      <c r="K977" t="s">
        <v>24</v>
      </c>
      <c r="L977">
        <v>0</v>
      </c>
    </row>
    <row r="978" spans="1:12" x14ac:dyDescent="0.25">
      <c r="A978">
        <v>13723</v>
      </c>
      <c r="B978" t="s">
        <v>19</v>
      </c>
      <c r="C978">
        <v>65</v>
      </c>
      <c r="D978">
        <v>0</v>
      </c>
      <c r="E978">
        <v>0</v>
      </c>
      <c r="F978" t="s">
        <v>13</v>
      </c>
      <c r="G978" t="s">
        <v>14</v>
      </c>
      <c r="H978" t="s">
        <v>15</v>
      </c>
      <c r="I978" t="s">
        <v>1862</v>
      </c>
      <c r="J978" t="s">
        <v>1162</v>
      </c>
      <c r="K978" t="s">
        <v>18</v>
      </c>
      <c r="L978">
        <v>0</v>
      </c>
    </row>
    <row r="979" spans="1:12" x14ac:dyDescent="0.25">
      <c r="A979">
        <v>13728</v>
      </c>
      <c r="B979" t="s">
        <v>12</v>
      </c>
      <c r="C979">
        <v>8</v>
      </c>
      <c r="D979">
        <v>0</v>
      </c>
      <c r="E979">
        <v>0</v>
      </c>
      <c r="F979" t="s">
        <v>34</v>
      </c>
      <c r="G979" t="s">
        <v>275</v>
      </c>
      <c r="H979" t="s">
        <v>21</v>
      </c>
      <c r="I979" t="s">
        <v>2068</v>
      </c>
      <c r="J979" t="s">
        <v>1092</v>
      </c>
      <c r="K979" t="s">
        <v>38</v>
      </c>
      <c r="L979">
        <v>0</v>
      </c>
    </row>
    <row r="980" spans="1:12" x14ac:dyDescent="0.25">
      <c r="A980">
        <v>13736</v>
      </c>
      <c r="B980" t="s">
        <v>12</v>
      </c>
      <c r="C980">
        <v>24</v>
      </c>
      <c r="D980">
        <v>0</v>
      </c>
      <c r="E980">
        <v>0</v>
      </c>
      <c r="F980" t="s">
        <v>13</v>
      </c>
      <c r="G980" t="s">
        <v>14</v>
      </c>
      <c r="H980" t="s">
        <v>15</v>
      </c>
      <c r="I980" t="s">
        <v>1679</v>
      </c>
      <c r="J980" t="s">
        <v>759</v>
      </c>
      <c r="K980" t="s">
        <v>18</v>
      </c>
      <c r="L980">
        <v>0</v>
      </c>
    </row>
    <row r="981" spans="1:12" x14ac:dyDescent="0.25">
      <c r="A981">
        <v>13749</v>
      </c>
      <c r="B981" t="s">
        <v>19</v>
      </c>
      <c r="C981">
        <v>38</v>
      </c>
      <c r="D981">
        <v>0</v>
      </c>
      <c r="E981">
        <v>0</v>
      </c>
      <c r="F981" t="s">
        <v>13</v>
      </c>
      <c r="G981" t="s">
        <v>14</v>
      </c>
      <c r="H981" t="s">
        <v>21</v>
      </c>
      <c r="I981" t="s">
        <v>730</v>
      </c>
      <c r="J981" t="s">
        <v>40</v>
      </c>
      <c r="K981" t="s">
        <v>18</v>
      </c>
      <c r="L981">
        <v>0</v>
      </c>
    </row>
    <row r="982" spans="1:12" x14ac:dyDescent="0.25">
      <c r="A982">
        <v>13755</v>
      </c>
      <c r="B982" t="s">
        <v>12</v>
      </c>
      <c r="C982">
        <v>5</v>
      </c>
      <c r="D982">
        <v>0</v>
      </c>
      <c r="E982">
        <v>0</v>
      </c>
      <c r="F982" t="s">
        <v>34</v>
      </c>
      <c r="G982" t="s">
        <v>275</v>
      </c>
      <c r="H982" t="s">
        <v>21</v>
      </c>
      <c r="I982" t="s">
        <v>2047</v>
      </c>
      <c r="J982" t="s">
        <v>344</v>
      </c>
      <c r="K982" t="s">
        <v>38</v>
      </c>
      <c r="L982">
        <v>0</v>
      </c>
    </row>
    <row r="983" spans="1:12" x14ac:dyDescent="0.25">
      <c r="A983">
        <v>13764</v>
      </c>
      <c r="B983" t="s">
        <v>19</v>
      </c>
      <c r="C983">
        <v>74</v>
      </c>
      <c r="D983">
        <v>0</v>
      </c>
      <c r="E983">
        <v>0</v>
      </c>
      <c r="F983" t="s">
        <v>13</v>
      </c>
      <c r="G983" t="s">
        <v>14</v>
      </c>
      <c r="H983" t="s">
        <v>15</v>
      </c>
      <c r="I983" t="s">
        <v>2633</v>
      </c>
      <c r="J983" t="s">
        <v>52</v>
      </c>
      <c r="K983" t="s">
        <v>24</v>
      </c>
      <c r="L983">
        <v>0</v>
      </c>
    </row>
    <row r="984" spans="1:12" x14ac:dyDescent="0.25">
      <c r="A984">
        <v>13768</v>
      </c>
      <c r="B984" t="s">
        <v>19</v>
      </c>
      <c r="C984">
        <v>38</v>
      </c>
      <c r="D984">
        <v>0</v>
      </c>
      <c r="E984">
        <v>0</v>
      </c>
      <c r="F984" t="s">
        <v>13</v>
      </c>
      <c r="G984" t="s">
        <v>14</v>
      </c>
      <c r="H984" t="s">
        <v>15</v>
      </c>
      <c r="I984" t="s">
        <v>3862</v>
      </c>
      <c r="J984" t="s">
        <v>335</v>
      </c>
      <c r="K984" t="s">
        <v>38</v>
      </c>
      <c r="L984">
        <v>0</v>
      </c>
    </row>
    <row r="985" spans="1:12" x14ac:dyDescent="0.25">
      <c r="A985">
        <v>13817</v>
      </c>
      <c r="B985" t="s">
        <v>12</v>
      </c>
      <c r="C985">
        <v>19</v>
      </c>
      <c r="D985">
        <v>0</v>
      </c>
      <c r="E985">
        <v>0</v>
      </c>
      <c r="F985" t="s">
        <v>34</v>
      </c>
      <c r="G985" t="s">
        <v>14</v>
      </c>
      <c r="H985" t="s">
        <v>15</v>
      </c>
      <c r="I985" t="s">
        <v>3343</v>
      </c>
      <c r="J985" t="s">
        <v>425</v>
      </c>
      <c r="K985" t="s">
        <v>38</v>
      </c>
      <c r="L985">
        <v>0</v>
      </c>
    </row>
    <row r="986" spans="1:12" x14ac:dyDescent="0.25">
      <c r="A986">
        <v>13818</v>
      </c>
      <c r="B986" t="s">
        <v>19</v>
      </c>
      <c r="C986">
        <v>65</v>
      </c>
      <c r="D986">
        <v>0</v>
      </c>
      <c r="E986">
        <v>0</v>
      </c>
      <c r="F986" t="s">
        <v>13</v>
      </c>
      <c r="G986" t="s">
        <v>14</v>
      </c>
      <c r="H986" t="s">
        <v>21</v>
      </c>
      <c r="I986" t="s">
        <v>2309</v>
      </c>
      <c r="J986" t="s">
        <v>99</v>
      </c>
      <c r="K986" t="s">
        <v>24</v>
      </c>
      <c r="L986">
        <v>0</v>
      </c>
    </row>
    <row r="987" spans="1:12" x14ac:dyDescent="0.25">
      <c r="A987">
        <v>13846</v>
      </c>
      <c r="B987" t="s">
        <v>12</v>
      </c>
      <c r="C987">
        <v>43</v>
      </c>
      <c r="D987">
        <v>0</v>
      </c>
      <c r="E987">
        <v>0</v>
      </c>
      <c r="F987" t="s">
        <v>13</v>
      </c>
      <c r="G987" t="s">
        <v>43</v>
      </c>
      <c r="H987" t="s">
        <v>21</v>
      </c>
      <c r="I987">
        <v>88</v>
      </c>
      <c r="J987" t="s">
        <v>770</v>
      </c>
      <c r="K987" t="s">
        <v>24</v>
      </c>
      <c r="L987">
        <v>0</v>
      </c>
    </row>
    <row r="988" spans="1:12" x14ac:dyDescent="0.25">
      <c r="A988">
        <v>13859</v>
      </c>
      <c r="B988" t="s">
        <v>19</v>
      </c>
      <c r="C988">
        <v>31</v>
      </c>
      <c r="D988">
        <v>0</v>
      </c>
      <c r="E988">
        <v>0</v>
      </c>
      <c r="F988" t="s">
        <v>34</v>
      </c>
      <c r="G988" t="s">
        <v>14</v>
      </c>
      <c r="H988" t="s">
        <v>15</v>
      </c>
      <c r="I988" t="s">
        <v>3511</v>
      </c>
      <c r="J988" t="s">
        <v>161</v>
      </c>
      <c r="K988" t="s">
        <v>29</v>
      </c>
      <c r="L988">
        <v>0</v>
      </c>
    </row>
    <row r="989" spans="1:12" x14ac:dyDescent="0.25">
      <c r="A989">
        <v>13861</v>
      </c>
      <c r="B989" t="s">
        <v>19</v>
      </c>
      <c r="C989">
        <v>52</v>
      </c>
      <c r="D989">
        <v>1</v>
      </c>
      <c r="E989">
        <v>0</v>
      </c>
      <c r="F989" t="s">
        <v>13</v>
      </c>
      <c r="G989" t="s">
        <v>20</v>
      </c>
      <c r="H989" t="s">
        <v>15</v>
      </c>
      <c r="I989" t="s">
        <v>62</v>
      </c>
      <c r="J989" t="s">
        <v>63</v>
      </c>
      <c r="K989" t="s">
        <v>24</v>
      </c>
      <c r="L989">
        <v>1</v>
      </c>
    </row>
    <row r="990" spans="1:12" x14ac:dyDescent="0.25">
      <c r="A990">
        <v>13862</v>
      </c>
      <c r="B990" t="s">
        <v>19</v>
      </c>
      <c r="C990">
        <v>13</v>
      </c>
      <c r="D990">
        <v>0</v>
      </c>
      <c r="E990">
        <v>0</v>
      </c>
      <c r="F990" t="s">
        <v>34</v>
      </c>
      <c r="G990" t="s">
        <v>401</v>
      </c>
      <c r="H990" t="s">
        <v>15</v>
      </c>
      <c r="I990" t="s">
        <v>1956</v>
      </c>
      <c r="J990" t="s">
        <v>161</v>
      </c>
      <c r="K990" t="s">
        <v>24</v>
      </c>
      <c r="L990">
        <v>0</v>
      </c>
    </row>
    <row r="991" spans="1:12" x14ac:dyDescent="0.25">
      <c r="A991">
        <v>13870</v>
      </c>
      <c r="B991" t="s">
        <v>19</v>
      </c>
      <c r="C991">
        <v>52</v>
      </c>
      <c r="D991">
        <v>0</v>
      </c>
      <c r="E991">
        <v>0</v>
      </c>
      <c r="F991" t="s">
        <v>13</v>
      </c>
      <c r="G991" t="s">
        <v>14</v>
      </c>
      <c r="H991" t="s">
        <v>15</v>
      </c>
      <c r="I991" t="s">
        <v>2173</v>
      </c>
      <c r="J991" t="s">
        <v>1087</v>
      </c>
      <c r="K991" t="s">
        <v>29</v>
      </c>
      <c r="L991">
        <v>0</v>
      </c>
    </row>
    <row r="992" spans="1:12" x14ac:dyDescent="0.25">
      <c r="A992">
        <v>13899</v>
      </c>
      <c r="B992" t="s">
        <v>12</v>
      </c>
      <c r="C992">
        <v>30</v>
      </c>
      <c r="D992">
        <v>0</v>
      </c>
      <c r="E992">
        <v>0</v>
      </c>
      <c r="F992" t="s">
        <v>13</v>
      </c>
      <c r="G992" t="s">
        <v>14</v>
      </c>
      <c r="H992" t="s">
        <v>15</v>
      </c>
      <c r="I992" t="s">
        <v>2604</v>
      </c>
      <c r="J992" t="s">
        <v>88</v>
      </c>
      <c r="K992" t="s">
        <v>24</v>
      </c>
      <c r="L992">
        <v>0</v>
      </c>
    </row>
    <row r="993" spans="1:12" x14ac:dyDescent="0.25">
      <c r="A993">
        <v>13902</v>
      </c>
      <c r="B993" t="s">
        <v>19</v>
      </c>
      <c r="C993">
        <v>42</v>
      </c>
      <c r="D993">
        <v>0</v>
      </c>
      <c r="E993">
        <v>0</v>
      </c>
      <c r="F993" t="s">
        <v>13</v>
      </c>
      <c r="G993" t="s">
        <v>14</v>
      </c>
      <c r="H993" t="s">
        <v>15</v>
      </c>
      <c r="I993" t="s">
        <v>999</v>
      </c>
      <c r="J993" t="s">
        <v>1493</v>
      </c>
      <c r="K993" t="s">
        <v>38</v>
      </c>
      <c r="L993">
        <v>0</v>
      </c>
    </row>
    <row r="994" spans="1:12" x14ac:dyDescent="0.25">
      <c r="A994">
        <v>13907</v>
      </c>
      <c r="B994" t="s">
        <v>12</v>
      </c>
      <c r="C994">
        <v>65</v>
      </c>
      <c r="D994">
        <v>0</v>
      </c>
      <c r="E994">
        <v>0</v>
      </c>
      <c r="F994" t="s">
        <v>13</v>
      </c>
      <c r="G994" t="s">
        <v>20</v>
      </c>
      <c r="H994" t="s">
        <v>21</v>
      </c>
      <c r="I994" t="s">
        <v>1109</v>
      </c>
      <c r="J994" t="s">
        <v>352</v>
      </c>
      <c r="K994" t="s">
        <v>24</v>
      </c>
      <c r="L994">
        <v>0</v>
      </c>
    </row>
    <row r="995" spans="1:12" x14ac:dyDescent="0.25">
      <c r="A995">
        <v>13948</v>
      </c>
      <c r="B995" t="s">
        <v>19</v>
      </c>
      <c r="C995">
        <v>19</v>
      </c>
      <c r="D995">
        <v>0</v>
      </c>
      <c r="E995">
        <v>0</v>
      </c>
      <c r="F995" t="s">
        <v>34</v>
      </c>
      <c r="G995" t="s">
        <v>401</v>
      </c>
      <c r="H995" t="s">
        <v>15</v>
      </c>
      <c r="I995" t="s">
        <v>1132</v>
      </c>
      <c r="J995" t="s">
        <v>56</v>
      </c>
      <c r="K995" t="s">
        <v>24</v>
      </c>
      <c r="L995">
        <v>0</v>
      </c>
    </row>
    <row r="996" spans="1:12" x14ac:dyDescent="0.25">
      <c r="A996">
        <v>13949</v>
      </c>
      <c r="B996" t="s">
        <v>19</v>
      </c>
      <c r="C996">
        <v>44</v>
      </c>
      <c r="D996">
        <v>0</v>
      </c>
      <c r="E996">
        <v>0</v>
      </c>
      <c r="F996" t="s">
        <v>13</v>
      </c>
      <c r="G996" t="s">
        <v>43</v>
      </c>
      <c r="H996" t="s">
        <v>15</v>
      </c>
      <c r="I996" t="s">
        <v>792</v>
      </c>
      <c r="J996" t="s">
        <v>318</v>
      </c>
      <c r="K996" t="s">
        <v>24</v>
      </c>
      <c r="L996">
        <v>0</v>
      </c>
    </row>
    <row r="997" spans="1:12" x14ac:dyDescent="0.25">
      <c r="A997">
        <v>13960</v>
      </c>
      <c r="B997" t="s">
        <v>19</v>
      </c>
      <c r="C997">
        <v>18</v>
      </c>
      <c r="D997">
        <v>0</v>
      </c>
      <c r="E997">
        <v>0</v>
      </c>
      <c r="F997" t="s">
        <v>34</v>
      </c>
      <c r="G997" t="s">
        <v>401</v>
      </c>
      <c r="H997" t="s">
        <v>15</v>
      </c>
      <c r="I997" t="s">
        <v>4071</v>
      </c>
      <c r="J997" t="s">
        <v>346</v>
      </c>
      <c r="K997" t="s">
        <v>38</v>
      </c>
      <c r="L997">
        <v>0</v>
      </c>
    </row>
    <row r="998" spans="1:12" x14ac:dyDescent="0.25">
      <c r="A998">
        <v>13964</v>
      </c>
      <c r="B998" t="s">
        <v>19</v>
      </c>
      <c r="C998">
        <v>42</v>
      </c>
      <c r="D998">
        <v>0</v>
      </c>
      <c r="E998">
        <v>0</v>
      </c>
      <c r="F998" t="s">
        <v>13</v>
      </c>
      <c r="G998" t="s">
        <v>14</v>
      </c>
      <c r="H998" t="s">
        <v>21</v>
      </c>
      <c r="I998" t="s">
        <v>1706</v>
      </c>
      <c r="J998" t="s">
        <v>344</v>
      </c>
      <c r="K998" t="s">
        <v>24</v>
      </c>
      <c r="L998">
        <v>0</v>
      </c>
    </row>
    <row r="999" spans="1:12" x14ac:dyDescent="0.25">
      <c r="A999">
        <v>13988</v>
      </c>
      <c r="B999" t="s">
        <v>19</v>
      </c>
      <c r="C999">
        <v>46</v>
      </c>
      <c r="D999">
        <v>0</v>
      </c>
      <c r="E999">
        <v>0</v>
      </c>
      <c r="F999" t="s">
        <v>13</v>
      </c>
      <c r="G999" t="s">
        <v>14</v>
      </c>
      <c r="H999" t="s">
        <v>21</v>
      </c>
      <c r="I999" t="s">
        <v>1865</v>
      </c>
      <c r="J999" t="s">
        <v>754</v>
      </c>
      <c r="K999" t="s">
        <v>24</v>
      </c>
      <c r="L999">
        <v>0</v>
      </c>
    </row>
    <row r="1000" spans="1:12" x14ac:dyDescent="0.25">
      <c r="A1000">
        <v>13993</v>
      </c>
      <c r="B1000" t="s">
        <v>19</v>
      </c>
      <c r="C1000">
        <v>19</v>
      </c>
      <c r="D1000">
        <v>0</v>
      </c>
      <c r="E1000">
        <v>0</v>
      </c>
      <c r="F1000" t="s">
        <v>34</v>
      </c>
      <c r="G1000" t="s">
        <v>14</v>
      </c>
      <c r="H1000" t="s">
        <v>15</v>
      </c>
      <c r="I1000" t="s">
        <v>262</v>
      </c>
      <c r="J1000" t="s">
        <v>65</v>
      </c>
      <c r="K1000" t="s">
        <v>38</v>
      </c>
      <c r="L1000">
        <v>0</v>
      </c>
    </row>
    <row r="1001" spans="1:12" x14ac:dyDescent="0.25">
      <c r="A1001">
        <v>13997</v>
      </c>
      <c r="B1001" t="s">
        <v>12</v>
      </c>
      <c r="C1001">
        <v>38</v>
      </c>
      <c r="D1001">
        <v>0</v>
      </c>
      <c r="E1001">
        <v>0</v>
      </c>
      <c r="F1001" t="s">
        <v>13</v>
      </c>
      <c r="G1001" t="s">
        <v>14</v>
      </c>
      <c r="H1001" t="s">
        <v>15</v>
      </c>
      <c r="I1001" t="s">
        <v>941</v>
      </c>
      <c r="J1001" t="s">
        <v>132</v>
      </c>
      <c r="K1001" t="s">
        <v>24</v>
      </c>
      <c r="L1001">
        <v>0</v>
      </c>
    </row>
    <row r="1002" spans="1:12" x14ac:dyDescent="0.25">
      <c r="A1002">
        <v>14000</v>
      </c>
      <c r="B1002" t="s">
        <v>19</v>
      </c>
      <c r="C1002">
        <v>72</v>
      </c>
      <c r="D1002">
        <v>1</v>
      </c>
      <c r="E1002">
        <v>1</v>
      </c>
      <c r="F1002" t="s">
        <v>13</v>
      </c>
      <c r="G1002" t="s">
        <v>14</v>
      </c>
      <c r="H1002" t="s">
        <v>15</v>
      </c>
      <c r="I1002" t="s">
        <v>3310</v>
      </c>
      <c r="J1002" t="s">
        <v>214</v>
      </c>
      <c r="K1002" t="s">
        <v>18</v>
      </c>
      <c r="L1002">
        <v>0</v>
      </c>
    </row>
    <row r="1003" spans="1:12" x14ac:dyDescent="0.25">
      <c r="A1003">
        <v>14019</v>
      </c>
      <c r="B1003" t="s">
        <v>19</v>
      </c>
      <c r="C1003">
        <v>58</v>
      </c>
      <c r="D1003">
        <v>0</v>
      </c>
      <c r="E1003">
        <v>0</v>
      </c>
      <c r="F1003" t="s">
        <v>13</v>
      </c>
      <c r="G1003" t="s">
        <v>14</v>
      </c>
      <c r="H1003" t="s">
        <v>15</v>
      </c>
      <c r="I1003" t="s">
        <v>3496</v>
      </c>
      <c r="J1003" t="s">
        <v>70</v>
      </c>
      <c r="K1003" t="s">
        <v>24</v>
      </c>
      <c r="L1003">
        <v>0</v>
      </c>
    </row>
    <row r="1004" spans="1:12" x14ac:dyDescent="0.25">
      <c r="A1004">
        <v>14036</v>
      </c>
      <c r="B1004" t="s">
        <v>12</v>
      </c>
      <c r="C1004">
        <v>44</v>
      </c>
      <c r="D1004">
        <v>0</v>
      </c>
      <c r="E1004">
        <v>0</v>
      </c>
      <c r="F1004" t="s">
        <v>13</v>
      </c>
      <c r="G1004" t="s">
        <v>14</v>
      </c>
      <c r="H1004" t="s">
        <v>21</v>
      </c>
      <c r="I1004" t="s">
        <v>3789</v>
      </c>
      <c r="J1004" t="s">
        <v>181</v>
      </c>
      <c r="K1004" t="s">
        <v>38</v>
      </c>
      <c r="L1004">
        <v>0</v>
      </c>
    </row>
    <row r="1005" spans="1:12" x14ac:dyDescent="0.25">
      <c r="A1005">
        <v>14049</v>
      </c>
      <c r="B1005" t="s">
        <v>12</v>
      </c>
      <c r="C1005">
        <v>8</v>
      </c>
      <c r="D1005">
        <v>0</v>
      </c>
      <c r="E1005">
        <v>0</v>
      </c>
      <c r="F1005" t="s">
        <v>34</v>
      </c>
      <c r="G1005" t="s">
        <v>275</v>
      </c>
      <c r="H1005" t="s">
        <v>21</v>
      </c>
      <c r="I1005" t="s">
        <v>1461</v>
      </c>
      <c r="J1005" t="s">
        <v>97</v>
      </c>
      <c r="K1005" t="s">
        <v>38</v>
      </c>
      <c r="L1005">
        <v>0</v>
      </c>
    </row>
    <row r="1006" spans="1:12" x14ac:dyDescent="0.25">
      <c r="A1006">
        <v>14063</v>
      </c>
      <c r="B1006" t="s">
        <v>12</v>
      </c>
      <c r="C1006">
        <v>81</v>
      </c>
      <c r="D1006">
        <v>0</v>
      </c>
      <c r="E1006">
        <v>1</v>
      </c>
      <c r="F1006" t="s">
        <v>34</v>
      </c>
      <c r="G1006" t="s">
        <v>20</v>
      </c>
      <c r="H1006" t="s">
        <v>21</v>
      </c>
      <c r="I1006" t="s">
        <v>3160</v>
      </c>
      <c r="J1006" t="s">
        <v>181</v>
      </c>
      <c r="K1006" t="s">
        <v>38</v>
      </c>
      <c r="L1006">
        <v>0</v>
      </c>
    </row>
    <row r="1007" spans="1:12" x14ac:dyDescent="0.25">
      <c r="A1007">
        <v>14089</v>
      </c>
      <c r="B1007" t="s">
        <v>19</v>
      </c>
      <c r="C1007">
        <v>46</v>
      </c>
      <c r="D1007">
        <v>0</v>
      </c>
      <c r="E1007">
        <v>0</v>
      </c>
      <c r="F1007" t="s">
        <v>13</v>
      </c>
      <c r="G1007" t="s">
        <v>14</v>
      </c>
      <c r="H1007" t="s">
        <v>15</v>
      </c>
      <c r="I1007" t="s">
        <v>2189</v>
      </c>
      <c r="J1007" t="s">
        <v>385</v>
      </c>
      <c r="K1007" t="s">
        <v>29</v>
      </c>
      <c r="L1007">
        <v>0</v>
      </c>
    </row>
    <row r="1008" spans="1:12" x14ac:dyDescent="0.25">
      <c r="A1008">
        <v>14099</v>
      </c>
      <c r="B1008" t="s">
        <v>19</v>
      </c>
      <c r="C1008">
        <v>57</v>
      </c>
      <c r="D1008">
        <v>0</v>
      </c>
      <c r="E1008">
        <v>0</v>
      </c>
      <c r="F1008" t="s">
        <v>13</v>
      </c>
      <c r="G1008" t="s">
        <v>43</v>
      </c>
      <c r="H1008" t="s">
        <v>15</v>
      </c>
      <c r="I1008" t="s">
        <v>2300</v>
      </c>
      <c r="J1008">
        <v>38</v>
      </c>
      <c r="K1008" t="s">
        <v>38</v>
      </c>
      <c r="L1008">
        <v>0</v>
      </c>
    </row>
    <row r="1009" spans="1:12" x14ac:dyDescent="0.25">
      <c r="A1009">
        <v>14123</v>
      </c>
      <c r="B1009" t="s">
        <v>19</v>
      </c>
      <c r="C1009">
        <v>22</v>
      </c>
      <c r="D1009">
        <v>0</v>
      </c>
      <c r="E1009">
        <v>0</v>
      </c>
      <c r="F1009" t="s">
        <v>13</v>
      </c>
      <c r="G1009" t="s">
        <v>14</v>
      </c>
      <c r="H1009" t="s">
        <v>21</v>
      </c>
      <c r="I1009" t="s">
        <v>216</v>
      </c>
      <c r="J1009" t="s">
        <v>146</v>
      </c>
      <c r="K1009" t="s">
        <v>24</v>
      </c>
      <c r="L1009">
        <v>0</v>
      </c>
    </row>
    <row r="1010" spans="1:12" x14ac:dyDescent="0.25">
      <c r="A1010">
        <v>14147</v>
      </c>
      <c r="B1010" t="s">
        <v>12</v>
      </c>
      <c r="C1010">
        <v>49</v>
      </c>
      <c r="D1010">
        <v>0</v>
      </c>
      <c r="E1010">
        <v>0</v>
      </c>
      <c r="F1010" t="s">
        <v>13</v>
      </c>
      <c r="G1010" t="s">
        <v>14</v>
      </c>
      <c r="H1010" t="s">
        <v>15</v>
      </c>
      <c r="I1010" t="s">
        <v>1093</v>
      </c>
      <c r="J1010" t="s">
        <v>1094</v>
      </c>
      <c r="K1010" t="s">
        <v>29</v>
      </c>
      <c r="L1010">
        <v>0</v>
      </c>
    </row>
    <row r="1011" spans="1:12" x14ac:dyDescent="0.25">
      <c r="A1011">
        <v>14164</v>
      </c>
      <c r="B1011" t="s">
        <v>19</v>
      </c>
      <c r="C1011">
        <v>72</v>
      </c>
      <c r="D1011">
        <v>0</v>
      </c>
      <c r="E1011">
        <v>0</v>
      </c>
      <c r="F1011" t="s">
        <v>13</v>
      </c>
      <c r="G1011" t="s">
        <v>14</v>
      </c>
      <c r="H1011" t="s">
        <v>15</v>
      </c>
      <c r="I1011" t="s">
        <v>223</v>
      </c>
      <c r="J1011" t="s">
        <v>23</v>
      </c>
      <c r="K1011" t="s">
        <v>38</v>
      </c>
      <c r="L1011">
        <v>1</v>
      </c>
    </row>
    <row r="1012" spans="1:12" x14ac:dyDescent="0.25">
      <c r="A1012">
        <v>14178</v>
      </c>
      <c r="B1012" t="s">
        <v>19</v>
      </c>
      <c r="C1012">
        <v>48</v>
      </c>
      <c r="D1012">
        <v>0</v>
      </c>
      <c r="E1012">
        <v>0</v>
      </c>
      <c r="F1012" t="s">
        <v>13</v>
      </c>
      <c r="G1012" t="s">
        <v>14</v>
      </c>
      <c r="H1012" t="s">
        <v>21</v>
      </c>
      <c r="I1012" t="s">
        <v>1314</v>
      </c>
      <c r="J1012" t="s">
        <v>356</v>
      </c>
      <c r="K1012" t="s">
        <v>38</v>
      </c>
      <c r="L1012">
        <v>0</v>
      </c>
    </row>
    <row r="1013" spans="1:12" x14ac:dyDescent="0.25">
      <c r="A1013">
        <v>14180</v>
      </c>
      <c r="B1013" t="s">
        <v>19</v>
      </c>
      <c r="C1013">
        <v>13</v>
      </c>
      <c r="D1013">
        <v>0</v>
      </c>
      <c r="E1013">
        <v>0</v>
      </c>
      <c r="F1013" t="s">
        <v>34</v>
      </c>
      <c r="G1013" t="s">
        <v>275</v>
      </c>
      <c r="H1013" t="s">
        <v>21</v>
      </c>
      <c r="I1013" t="s">
        <v>3849</v>
      </c>
      <c r="J1013" t="s">
        <v>515</v>
      </c>
      <c r="K1013" t="s">
        <v>38</v>
      </c>
      <c r="L1013">
        <v>0</v>
      </c>
    </row>
    <row r="1014" spans="1:12" x14ac:dyDescent="0.25">
      <c r="A1014">
        <v>14189</v>
      </c>
      <c r="B1014" t="s">
        <v>12</v>
      </c>
      <c r="C1014">
        <v>18</v>
      </c>
      <c r="D1014">
        <v>0</v>
      </c>
      <c r="E1014">
        <v>0</v>
      </c>
      <c r="F1014" t="s">
        <v>34</v>
      </c>
      <c r="G1014" t="s">
        <v>14</v>
      </c>
      <c r="H1014" t="s">
        <v>21</v>
      </c>
      <c r="I1014" t="s">
        <v>2931</v>
      </c>
      <c r="J1014" t="s">
        <v>184</v>
      </c>
      <c r="K1014" t="s">
        <v>38</v>
      </c>
      <c r="L1014">
        <v>0</v>
      </c>
    </row>
    <row r="1015" spans="1:12" x14ac:dyDescent="0.25">
      <c r="A1015">
        <v>14222</v>
      </c>
      <c r="B1015" t="s">
        <v>19</v>
      </c>
      <c r="C1015">
        <v>25</v>
      </c>
      <c r="D1015">
        <v>0</v>
      </c>
      <c r="E1015">
        <v>0</v>
      </c>
      <c r="F1015" t="s">
        <v>34</v>
      </c>
      <c r="G1015" t="s">
        <v>14</v>
      </c>
      <c r="H1015" t="s">
        <v>15</v>
      </c>
      <c r="I1015" t="s">
        <v>1486</v>
      </c>
      <c r="J1015" t="s">
        <v>1359</v>
      </c>
      <c r="K1015" t="s">
        <v>24</v>
      </c>
      <c r="L1015">
        <v>0</v>
      </c>
    </row>
    <row r="1016" spans="1:12" x14ac:dyDescent="0.25">
      <c r="A1016">
        <v>14241</v>
      </c>
      <c r="B1016" t="s">
        <v>12</v>
      </c>
      <c r="C1016">
        <v>17</v>
      </c>
      <c r="D1016">
        <v>0</v>
      </c>
      <c r="E1016">
        <v>0</v>
      </c>
      <c r="F1016" t="s">
        <v>34</v>
      </c>
      <c r="G1016" t="s">
        <v>14</v>
      </c>
      <c r="H1016" t="s">
        <v>15</v>
      </c>
      <c r="I1016" t="s">
        <v>1605</v>
      </c>
      <c r="J1016" t="s">
        <v>823</v>
      </c>
      <c r="K1016" t="s">
        <v>24</v>
      </c>
      <c r="L1016">
        <v>0</v>
      </c>
    </row>
    <row r="1017" spans="1:12" x14ac:dyDescent="0.25">
      <c r="A1017">
        <v>14248</v>
      </c>
      <c r="B1017" t="s">
        <v>12</v>
      </c>
      <c r="C1017">
        <v>48</v>
      </c>
      <c r="D1017">
        <v>0</v>
      </c>
      <c r="E1017">
        <v>0</v>
      </c>
      <c r="F1017" t="s">
        <v>34</v>
      </c>
      <c r="G1017" t="s">
        <v>43</v>
      </c>
      <c r="H1017" t="s">
        <v>15</v>
      </c>
      <c r="I1017" t="s">
        <v>84</v>
      </c>
      <c r="J1017" t="s">
        <v>42</v>
      </c>
      <c r="K1017" t="s">
        <v>24</v>
      </c>
      <c r="L1017">
        <v>1</v>
      </c>
    </row>
    <row r="1018" spans="1:12" x14ac:dyDescent="0.25">
      <c r="A1018">
        <v>14287</v>
      </c>
      <c r="B1018" t="s">
        <v>19</v>
      </c>
      <c r="C1018">
        <v>32</v>
      </c>
      <c r="D1018">
        <v>0</v>
      </c>
      <c r="E1018">
        <v>0</v>
      </c>
      <c r="F1018" t="s">
        <v>13</v>
      </c>
      <c r="G1018" t="s">
        <v>14</v>
      </c>
      <c r="H1018" t="s">
        <v>15</v>
      </c>
      <c r="I1018" t="s">
        <v>2128</v>
      </c>
      <c r="J1018" t="s">
        <v>204</v>
      </c>
      <c r="K1018" t="s">
        <v>38</v>
      </c>
      <c r="L1018">
        <v>0</v>
      </c>
    </row>
    <row r="1019" spans="1:12" x14ac:dyDescent="0.25">
      <c r="A1019">
        <v>14288</v>
      </c>
      <c r="B1019" t="s">
        <v>19</v>
      </c>
      <c r="C1019">
        <v>71</v>
      </c>
      <c r="D1019">
        <v>0</v>
      </c>
      <c r="E1019">
        <v>0</v>
      </c>
      <c r="F1019" t="s">
        <v>13</v>
      </c>
      <c r="G1019" t="s">
        <v>14</v>
      </c>
      <c r="H1019" t="s">
        <v>21</v>
      </c>
      <c r="I1019" t="s">
        <v>1623</v>
      </c>
      <c r="J1019" t="s">
        <v>491</v>
      </c>
      <c r="K1019" t="s">
        <v>18</v>
      </c>
      <c r="L1019">
        <v>0</v>
      </c>
    </row>
    <row r="1020" spans="1:12" x14ac:dyDescent="0.25">
      <c r="A1020">
        <v>14349</v>
      </c>
      <c r="B1020" t="s">
        <v>19</v>
      </c>
      <c r="C1020">
        <v>40</v>
      </c>
      <c r="D1020">
        <v>0</v>
      </c>
      <c r="E1020">
        <v>0</v>
      </c>
      <c r="F1020" t="s">
        <v>13</v>
      </c>
      <c r="G1020" t="s">
        <v>14</v>
      </c>
      <c r="H1020" t="s">
        <v>15</v>
      </c>
      <c r="I1020" t="s">
        <v>1565</v>
      </c>
      <c r="J1020" t="s">
        <v>570</v>
      </c>
      <c r="K1020" t="s">
        <v>38</v>
      </c>
      <c r="L1020">
        <v>0</v>
      </c>
    </row>
    <row r="1021" spans="1:12" x14ac:dyDescent="0.25">
      <c r="A1021">
        <v>14372</v>
      </c>
      <c r="B1021" t="s">
        <v>12</v>
      </c>
      <c r="C1021">
        <v>50</v>
      </c>
      <c r="D1021">
        <v>0</v>
      </c>
      <c r="E1021">
        <v>0</v>
      </c>
      <c r="F1021" t="s">
        <v>13</v>
      </c>
      <c r="G1021" t="s">
        <v>20</v>
      </c>
      <c r="H1021" t="s">
        <v>15</v>
      </c>
      <c r="I1021" t="s">
        <v>2553</v>
      </c>
      <c r="J1021" t="s">
        <v>553</v>
      </c>
      <c r="K1021" t="s">
        <v>24</v>
      </c>
      <c r="L1021">
        <v>0</v>
      </c>
    </row>
    <row r="1022" spans="1:12" x14ac:dyDescent="0.25">
      <c r="A1022">
        <v>14376</v>
      </c>
      <c r="B1022" t="s">
        <v>12</v>
      </c>
      <c r="C1022">
        <v>47</v>
      </c>
      <c r="D1022">
        <v>0</v>
      </c>
      <c r="E1022">
        <v>0</v>
      </c>
      <c r="F1022" t="s">
        <v>13</v>
      </c>
      <c r="G1022" t="s">
        <v>14</v>
      </c>
      <c r="H1022" t="s">
        <v>21</v>
      </c>
      <c r="I1022" t="s">
        <v>3092</v>
      </c>
      <c r="J1022" t="s">
        <v>81</v>
      </c>
      <c r="K1022" t="s">
        <v>29</v>
      </c>
      <c r="L1022">
        <v>0</v>
      </c>
    </row>
    <row r="1023" spans="1:12" x14ac:dyDescent="0.25">
      <c r="A1023">
        <v>14387</v>
      </c>
      <c r="B1023" t="s">
        <v>12</v>
      </c>
      <c r="C1023">
        <v>2</v>
      </c>
      <c r="D1023">
        <v>0</v>
      </c>
      <c r="E1023">
        <v>0</v>
      </c>
      <c r="F1023" t="s">
        <v>34</v>
      </c>
      <c r="G1023" t="s">
        <v>275</v>
      </c>
      <c r="H1023" t="s">
        <v>15</v>
      </c>
      <c r="I1023" t="s">
        <v>684</v>
      </c>
      <c r="J1023" t="s">
        <v>1025</v>
      </c>
      <c r="K1023" t="s">
        <v>38</v>
      </c>
      <c r="L1023">
        <v>0</v>
      </c>
    </row>
    <row r="1024" spans="1:12" x14ac:dyDescent="0.25">
      <c r="A1024">
        <v>14391</v>
      </c>
      <c r="B1024" t="s">
        <v>19</v>
      </c>
      <c r="C1024">
        <v>30</v>
      </c>
      <c r="D1024">
        <v>0</v>
      </c>
      <c r="E1024">
        <v>0</v>
      </c>
      <c r="F1024" t="s">
        <v>13</v>
      </c>
      <c r="G1024" t="s">
        <v>14</v>
      </c>
      <c r="H1024" t="s">
        <v>21</v>
      </c>
      <c r="I1024" t="s">
        <v>938</v>
      </c>
      <c r="J1024" t="s">
        <v>610</v>
      </c>
      <c r="K1024" t="s">
        <v>29</v>
      </c>
      <c r="L1024">
        <v>0</v>
      </c>
    </row>
    <row r="1025" spans="1:12" x14ac:dyDescent="0.25">
      <c r="A1025">
        <v>14399</v>
      </c>
      <c r="B1025" t="s">
        <v>19</v>
      </c>
      <c r="C1025">
        <v>41</v>
      </c>
      <c r="D1025">
        <v>0</v>
      </c>
      <c r="E1025">
        <v>0</v>
      </c>
      <c r="F1025" t="s">
        <v>13</v>
      </c>
      <c r="G1025" t="s">
        <v>14</v>
      </c>
      <c r="H1025" t="s">
        <v>15</v>
      </c>
      <c r="I1025" t="s">
        <v>665</v>
      </c>
      <c r="J1025" t="s">
        <v>363</v>
      </c>
      <c r="K1025" t="s">
        <v>18</v>
      </c>
      <c r="L1025">
        <v>0</v>
      </c>
    </row>
    <row r="1026" spans="1:12" x14ac:dyDescent="0.25">
      <c r="A1026">
        <v>14404</v>
      </c>
      <c r="B1026" t="s">
        <v>19</v>
      </c>
      <c r="C1026">
        <v>13</v>
      </c>
      <c r="D1026">
        <v>0</v>
      </c>
      <c r="E1026">
        <v>0</v>
      </c>
      <c r="F1026" t="s">
        <v>34</v>
      </c>
      <c r="G1026" t="s">
        <v>275</v>
      </c>
      <c r="H1026" t="s">
        <v>15</v>
      </c>
      <c r="I1026" t="s">
        <v>1481</v>
      </c>
      <c r="J1026" t="s">
        <v>232</v>
      </c>
      <c r="K1026" t="s">
        <v>24</v>
      </c>
      <c r="L1026">
        <v>0</v>
      </c>
    </row>
    <row r="1027" spans="1:12" x14ac:dyDescent="0.25">
      <c r="A1027">
        <v>14406</v>
      </c>
      <c r="B1027" t="s">
        <v>19</v>
      </c>
      <c r="C1027">
        <v>80</v>
      </c>
      <c r="D1027">
        <v>0</v>
      </c>
      <c r="E1027">
        <v>1</v>
      </c>
      <c r="F1027" t="s">
        <v>13</v>
      </c>
      <c r="G1027" t="s">
        <v>20</v>
      </c>
      <c r="H1027" t="s">
        <v>21</v>
      </c>
      <c r="I1027" t="s">
        <v>2291</v>
      </c>
      <c r="J1027" t="s">
        <v>189</v>
      </c>
      <c r="K1027" t="s">
        <v>24</v>
      </c>
      <c r="L1027">
        <v>0</v>
      </c>
    </row>
    <row r="1028" spans="1:12" x14ac:dyDescent="0.25">
      <c r="A1028">
        <v>14407</v>
      </c>
      <c r="B1028" t="s">
        <v>12</v>
      </c>
      <c r="C1028">
        <v>45</v>
      </c>
      <c r="D1028">
        <v>0</v>
      </c>
      <c r="E1028">
        <v>0</v>
      </c>
      <c r="F1028" t="s">
        <v>34</v>
      </c>
      <c r="G1028" t="s">
        <v>20</v>
      </c>
      <c r="H1028" t="s">
        <v>15</v>
      </c>
      <c r="I1028" t="s">
        <v>69</v>
      </c>
      <c r="J1028" t="s">
        <v>1428</v>
      </c>
      <c r="K1028" t="s">
        <v>38</v>
      </c>
      <c r="L1028">
        <v>0</v>
      </c>
    </row>
    <row r="1029" spans="1:12" x14ac:dyDescent="0.25">
      <c r="A1029">
        <v>14410</v>
      </c>
      <c r="B1029" t="s">
        <v>12</v>
      </c>
      <c r="C1029">
        <v>54</v>
      </c>
      <c r="D1029">
        <v>0</v>
      </c>
      <c r="E1029">
        <v>1</v>
      </c>
      <c r="F1029" t="s">
        <v>13</v>
      </c>
      <c r="G1029" t="s">
        <v>43</v>
      </c>
      <c r="H1029" t="s">
        <v>15</v>
      </c>
      <c r="I1029" t="s">
        <v>3033</v>
      </c>
      <c r="J1029" t="s">
        <v>300</v>
      </c>
      <c r="K1029" t="s">
        <v>29</v>
      </c>
      <c r="L1029">
        <v>0</v>
      </c>
    </row>
    <row r="1030" spans="1:12" x14ac:dyDescent="0.25">
      <c r="A1030">
        <v>14414</v>
      </c>
      <c r="B1030" t="s">
        <v>19</v>
      </c>
      <c r="C1030">
        <v>34</v>
      </c>
      <c r="D1030">
        <v>0</v>
      </c>
      <c r="E1030">
        <v>0</v>
      </c>
      <c r="F1030" t="s">
        <v>13</v>
      </c>
      <c r="G1030" t="s">
        <v>14</v>
      </c>
      <c r="H1030" t="s">
        <v>21</v>
      </c>
      <c r="I1030" t="s">
        <v>874</v>
      </c>
      <c r="J1030">
        <v>32</v>
      </c>
      <c r="K1030" t="s">
        <v>24</v>
      </c>
      <c r="L1030">
        <v>0</v>
      </c>
    </row>
    <row r="1031" spans="1:12" x14ac:dyDescent="0.25">
      <c r="A1031">
        <v>14417</v>
      </c>
      <c r="B1031" t="s">
        <v>12</v>
      </c>
      <c r="C1031">
        <v>65</v>
      </c>
      <c r="D1031">
        <v>1</v>
      </c>
      <c r="E1031">
        <v>0</v>
      </c>
      <c r="F1031" t="s">
        <v>13</v>
      </c>
      <c r="G1031" t="s">
        <v>14</v>
      </c>
      <c r="H1031" t="s">
        <v>21</v>
      </c>
      <c r="I1031" t="s">
        <v>457</v>
      </c>
      <c r="J1031" t="s">
        <v>363</v>
      </c>
      <c r="K1031" t="s">
        <v>38</v>
      </c>
      <c r="L1031">
        <v>0</v>
      </c>
    </row>
    <row r="1032" spans="1:12" x14ac:dyDescent="0.25">
      <c r="A1032">
        <v>14431</v>
      </c>
      <c r="B1032" t="s">
        <v>12</v>
      </c>
      <c r="C1032">
        <v>72</v>
      </c>
      <c r="D1032">
        <v>1</v>
      </c>
      <c r="E1032">
        <v>0</v>
      </c>
      <c r="F1032" t="s">
        <v>13</v>
      </c>
      <c r="G1032" t="s">
        <v>20</v>
      </c>
      <c r="H1032" t="s">
        <v>21</v>
      </c>
      <c r="I1032" t="s">
        <v>292</v>
      </c>
      <c r="J1032" t="s">
        <v>293</v>
      </c>
      <c r="K1032" t="s">
        <v>24</v>
      </c>
      <c r="L1032">
        <v>1</v>
      </c>
    </row>
    <row r="1033" spans="1:12" x14ac:dyDescent="0.25">
      <c r="A1033">
        <v>14444</v>
      </c>
      <c r="B1033" t="s">
        <v>19</v>
      </c>
      <c r="C1033">
        <v>37</v>
      </c>
      <c r="D1033">
        <v>0</v>
      </c>
      <c r="E1033">
        <v>0</v>
      </c>
      <c r="F1033" t="s">
        <v>34</v>
      </c>
      <c r="G1033" t="s">
        <v>20</v>
      </c>
      <c r="H1033" t="s">
        <v>15</v>
      </c>
      <c r="I1033" t="s">
        <v>3836</v>
      </c>
      <c r="J1033" t="s">
        <v>3837</v>
      </c>
      <c r="K1033" t="s">
        <v>38</v>
      </c>
      <c r="L1033">
        <v>0</v>
      </c>
    </row>
    <row r="1034" spans="1:12" x14ac:dyDescent="0.25">
      <c r="A1034">
        <v>14479</v>
      </c>
      <c r="B1034" t="s">
        <v>19</v>
      </c>
      <c r="C1034">
        <v>71</v>
      </c>
      <c r="D1034">
        <v>0</v>
      </c>
      <c r="E1034">
        <v>1</v>
      </c>
      <c r="F1034" t="s">
        <v>13</v>
      </c>
      <c r="G1034" t="s">
        <v>14</v>
      </c>
      <c r="H1034" t="s">
        <v>15</v>
      </c>
      <c r="I1034" t="s">
        <v>2235</v>
      </c>
      <c r="J1034" t="s">
        <v>581</v>
      </c>
      <c r="K1034" t="s">
        <v>18</v>
      </c>
      <c r="L1034">
        <v>0</v>
      </c>
    </row>
    <row r="1035" spans="1:12" x14ac:dyDescent="0.25">
      <c r="A1035">
        <v>14481</v>
      </c>
      <c r="B1035" t="s">
        <v>19</v>
      </c>
      <c r="C1035">
        <v>79</v>
      </c>
      <c r="D1035">
        <v>0</v>
      </c>
      <c r="E1035">
        <v>0</v>
      </c>
      <c r="F1035" t="s">
        <v>13</v>
      </c>
      <c r="G1035" t="s">
        <v>20</v>
      </c>
      <c r="H1035" t="s">
        <v>15</v>
      </c>
      <c r="I1035" t="s">
        <v>1866</v>
      </c>
      <c r="J1035" t="s">
        <v>245</v>
      </c>
      <c r="K1035" t="s">
        <v>24</v>
      </c>
      <c r="L1035">
        <v>0</v>
      </c>
    </row>
    <row r="1036" spans="1:12" x14ac:dyDescent="0.25">
      <c r="A1036">
        <v>14489</v>
      </c>
      <c r="B1036" t="s">
        <v>19</v>
      </c>
      <c r="C1036">
        <v>74</v>
      </c>
      <c r="D1036">
        <v>0</v>
      </c>
      <c r="E1036">
        <v>0</v>
      </c>
      <c r="F1036" t="s">
        <v>34</v>
      </c>
      <c r="G1036" t="s">
        <v>20</v>
      </c>
      <c r="H1036" t="s">
        <v>15</v>
      </c>
      <c r="I1036" t="s">
        <v>3053</v>
      </c>
      <c r="J1036" t="s">
        <v>110</v>
      </c>
      <c r="K1036" t="s">
        <v>38</v>
      </c>
      <c r="L1036">
        <v>0</v>
      </c>
    </row>
    <row r="1037" spans="1:12" x14ac:dyDescent="0.25">
      <c r="A1037">
        <v>14491</v>
      </c>
      <c r="B1037" t="s">
        <v>12</v>
      </c>
      <c r="C1037">
        <v>38</v>
      </c>
      <c r="D1037">
        <v>0</v>
      </c>
      <c r="E1037">
        <v>0</v>
      </c>
      <c r="F1037" t="s">
        <v>13</v>
      </c>
      <c r="G1037" t="s">
        <v>43</v>
      </c>
      <c r="H1037" t="s">
        <v>15</v>
      </c>
      <c r="I1037" t="s">
        <v>1055</v>
      </c>
      <c r="J1037" t="s">
        <v>788</v>
      </c>
      <c r="K1037" t="s">
        <v>29</v>
      </c>
      <c r="L1037">
        <v>0</v>
      </c>
    </row>
    <row r="1038" spans="1:12" x14ac:dyDescent="0.25">
      <c r="A1038">
        <v>14499</v>
      </c>
      <c r="B1038" t="s">
        <v>12</v>
      </c>
      <c r="C1038">
        <v>47</v>
      </c>
      <c r="D1038">
        <v>0</v>
      </c>
      <c r="E1038">
        <v>0</v>
      </c>
      <c r="F1038" t="s">
        <v>13</v>
      </c>
      <c r="G1038" t="s">
        <v>14</v>
      </c>
      <c r="H1038" t="s">
        <v>15</v>
      </c>
      <c r="I1038" t="s">
        <v>169</v>
      </c>
      <c r="J1038" t="s">
        <v>170</v>
      </c>
      <c r="K1038" t="s">
        <v>18</v>
      </c>
      <c r="L1038">
        <v>1</v>
      </c>
    </row>
    <row r="1039" spans="1:12" x14ac:dyDescent="0.25">
      <c r="A1039">
        <v>14517</v>
      </c>
      <c r="B1039" t="s">
        <v>12</v>
      </c>
      <c r="C1039">
        <v>56</v>
      </c>
      <c r="D1039">
        <v>0</v>
      </c>
      <c r="E1039">
        <v>0</v>
      </c>
      <c r="F1039" t="s">
        <v>13</v>
      </c>
      <c r="G1039" t="s">
        <v>14</v>
      </c>
      <c r="H1039" t="s">
        <v>15</v>
      </c>
      <c r="I1039" t="s">
        <v>3072</v>
      </c>
      <c r="J1039" t="s">
        <v>83</v>
      </c>
      <c r="K1039" t="s">
        <v>18</v>
      </c>
      <c r="L1039">
        <v>0</v>
      </c>
    </row>
    <row r="1040" spans="1:12" x14ac:dyDescent="0.25">
      <c r="A1040">
        <v>14551</v>
      </c>
      <c r="B1040" t="s">
        <v>19</v>
      </c>
      <c r="C1040">
        <v>69</v>
      </c>
      <c r="D1040">
        <v>0</v>
      </c>
      <c r="E1040">
        <v>0</v>
      </c>
      <c r="F1040" t="s">
        <v>34</v>
      </c>
      <c r="G1040" t="s">
        <v>14</v>
      </c>
      <c r="H1040" t="s">
        <v>15</v>
      </c>
      <c r="I1040" t="s">
        <v>3015</v>
      </c>
      <c r="J1040" t="s">
        <v>132</v>
      </c>
      <c r="K1040" t="s">
        <v>18</v>
      </c>
      <c r="L1040">
        <v>0</v>
      </c>
    </row>
    <row r="1041" spans="1:12" x14ac:dyDescent="0.25">
      <c r="A1041">
        <v>14553</v>
      </c>
      <c r="B1041" t="s">
        <v>12</v>
      </c>
      <c r="C1041">
        <v>7</v>
      </c>
      <c r="D1041">
        <v>0</v>
      </c>
      <c r="E1041">
        <v>0</v>
      </c>
      <c r="F1041" t="s">
        <v>34</v>
      </c>
      <c r="G1041" t="s">
        <v>275</v>
      </c>
      <c r="H1041" t="s">
        <v>15</v>
      </c>
      <c r="I1041" t="s">
        <v>2048</v>
      </c>
      <c r="J1041" t="s">
        <v>883</v>
      </c>
      <c r="K1041" t="s">
        <v>38</v>
      </c>
      <c r="L1041">
        <v>0</v>
      </c>
    </row>
    <row r="1042" spans="1:12" x14ac:dyDescent="0.25">
      <c r="A1042">
        <v>14563</v>
      </c>
      <c r="B1042" t="s">
        <v>12</v>
      </c>
      <c r="C1042">
        <v>9</v>
      </c>
      <c r="D1042">
        <v>0</v>
      </c>
      <c r="E1042">
        <v>0</v>
      </c>
      <c r="F1042" t="s">
        <v>34</v>
      </c>
      <c r="G1042" t="s">
        <v>275</v>
      </c>
      <c r="H1042" t="s">
        <v>15</v>
      </c>
      <c r="I1042" t="s">
        <v>1052</v>
      </c>
      <c r="J1042" t="s">
        <v>210</v>
      </c>
      <c r="K1042" t="s">
        <v>38</v>
      </c>
      <c r="L1042">
        <v>0</v>
      </c>
    </row>
    <row r="1043" spans="1:12" x14ac:dyDescent="0.25">
      <c r="A1043">
        <v>14599</v>
      </c>
      <c r="B1043" t="s">
        <v>19</v>
      </c>
      <c r="C1043">
        <v>3</v>
      </c>
      <c r="D1043">
        <v>0</v>
      </c>
      <c r="E1043">
        <v>0</v>
      </c>
      <c r="F1043" t="s">
        <v>34</v>
      </c>
      <c r="G1043" t="s">
        <v>275</v>
      </c>
      <c r="H1043" t="s">
        <v>21</v>
      </c>
      <c r="I1043" t="s">
        <v>2025</v>
      </c>
      <c r="J1043" t="s">
        <v>456</v>
      </c>
      <c r="K1043" t="s">
        <v>38</v>
      </c>
      <c r="L1043">
        <v>0</v>
      </c>
    </row>
    <row r="1044" spans="1:12" x14ac:dyDescent="0.25">
      <c r="A1044">
        <v>14615</v>
      </c>
      <c r="B1044" t="s">
        <v>19</v>
      </c>
      <c r="C1044">
        <v>30</v>
      </c>
      <c r="D1044">
        <v>0</v>
      </c>
      <c r="E1044">
        <v>0</v>
      </c>
      <c r="F1044" t="s">
        <v>34</v>
      </c>
      <c r="G1044" t="s">
        <v>14</v>
      </c>
      <c r="H1044" t="s">
        <v>15</v>
      </c>
      <c r="I1044" t="s">
        <v>966</v>
      </c>
      <c r="J1044">
        <v>37</v>
      </c>
      <c r="K1044" t="s">
        <v>29</v>
      </c>
      <c r="L1044">
        <v>0</v>
      </c>
    </row>
    <row r="1045" spans="1:12" x14ac:dyDescent="0.25">
      <c r="A1045">
        <v>14658</v>
      </c>
      <c r="B1045" t="s">
        <v>19</v>
      </c>
      <c r="C1045">
        <v>37</v>
      </c>
      <c r="D1045">
        <v>0</v>
      </c>
      <c r="E1045">
        <v>0</v>
      </c>
      <c r="F1045" t="s">
        <v>13</v>
      </c>
      <c r="G1045" t="s">
        <v>14</v>
      </c>
      <c r="H1045" t="s">
        <v>21</v>
      </c>
      <c r="I1045" t="s">
        <v>3732</v>
      </c>
      <c r="J1045" t="s">
        <v>1790</v>
      </c>
      <c r="K1045" t="s">
        <v>38</v>
      </c>
      <c r="L1045">
        <v>0</v>
      </c>
    </row>
    <row r="1046" spans="1:12" x14ac:dyDescent="0.25">
      <c r="A1046">
        <v>14677</v>
      </c>
      <c r="B1046" t="s">
        <v>19</v>
      </c>
      <c r="C1046">
        <v>33</v>
      </c>
      <c r="D1046">
        <v>0</v>
      </c>
      <c r="E1046">
        <v>0</v>
      </c>
      <c r="F1046" t="s">
        <v>13</v>
      </c>
      <c r="G1046" t="s">
        <v>20</v>
      </c>
      <c r="H1046" t="s">
        <v>21</v>
      </c>
      <c r="I1046" t="s">
        <v>1876</v>
      </c>
      <c r="J1046" t="s">
        <v>483</v>
      </c>
      <c r="K1046" t="s">
        <v>24</v>
      </c>
      <c r="L1046">
        <v>0</v>
      </c>
    </row>
    <row r="1047" spans="1:12" x14ac:dyDescent="0.25">
      <c r="A1047">
        <v>14688</v>
      </c>
      <c r="B1047" t="s">
        <v>19</v>
      </c>
      <c r="C1047">
        <v>44</v>
      </c>
      <c r="D1047">
        <v>0</v>
      </c>
      <c r="E1047">
        <v>0</v>
      </c>
      <c r="F1047" t="s">
        <v>13</v>
      </c>
      <c r="G1047" t="s">
        <v>14</v>
      </c>
      <c r="H1047" t="s">
        <v>15</v>
      </c>
      <c r="I1047" t="s">
        <v>3083</v>
      </c>
      <c r="J1047" t="s">
        <v>189</v>
      </c>
      <c r="K1047" t="s">
        <v>29</v>
      </c>
      <c r="L1047">
        <v>0</v>
      </c>
    </row>
    <row r="1048" spans="1:12" x14ac:dyDescent="0.25">
      <c r="A1048">
        <v>14695</v>
      </c>
      <c r="B1048" t="s">
        <v>12</v>
      </c>
      <c r="C1048">
        <v>80</v>
      </c>
      <c r="D1048">
        <v>1</v>
      </c>
      <c r="E1048">
        <v>0</v>
      </c>
      <c r="F1048" t="s">
        <v>13</v>
      </c>
      <c r="G1048" t="s">
        <v>20</v>
      </c>
      <c r="H1048" t="s">
        <v>21</v>
      </c>
      <c r="I1048" t="s">
        <v>2871</v>
      </c>
      <c r="J1048" t="s">
        <v>189</v>
      </c>
      <c r="K1048" t="s">
        <v>24</v>
      </c>
      <c r="L1048">
        <v>0</v>
      </c>
    </row>
    <row r="1049" spans="1:12" x14ac:dyDescent="0.25">
      <c r="A1049">
        <v>14709</v>
      </c>
      <c r="B1049" t="s">
        <v>12</v>
      </c>
      <c r="C1049">
        <v>44</v>
      </c>
      <c r="D1049">
        <v>0</v>
      </c>
      <c r="E1049">
        <v>0</v>
      </c>
      <c r="F1049" t="s">
        <v>13</v>
      </c>
      <c r="G1049" t="s">
        <v>14</v>
      </c>
      <c r="H1049" t="s">
        <v>15</v>
      </c>
      <c r="I1049" t="s">
        <v>1659</v>
      </c>
      <c r="J1049" t="s">
        <v>1087</v>
      </c>
      <c r="K1049" t="s">
        <v>24</v>
      </c>
      <c r="L1049">
        <v>0</v>
      </c>
    </row>
    <row r="1050" spans="1:12" x14ac:dyDescent="0.25">
      <c r="A1050">
        <v>14711</v>
      </c>
      <c r="B1050" t="s">
        <v>12</v>
      </c>
      <c r="C1050">
        <v>63</v>
      </c>
      <c r="D1050">
        <v>0</v>
      </c>
      <c r="E1050">
        <v>0</v>
      </c>
      <c r="F1050" t="s">
        <v>13</v>
      </c>
      <c r="G1050" t="s">
        <v>20</v>
      </c>
      <c r="H1050" t="s">
        <v>15</v>
      </c>
      <c r="I1050" t="s">
        <v>1869</v>
      </c>
      <c r="J1050" t="s">
        <v>829</v>
      </c>
      <c r="K1050" t="s">
        <v>18</v>
      </c>
      <c r="L1050">
        <v>0</v>
      </c>
    </row>
    <row r="1051" spans="1:12" x14ac:dyDescent="0.25">
      <c r="A1051">
        <v>14712</v>
      </c>
      <c r="B1051" t="s">
        <v>12</v>
      </c>
      <c r="C1051">
        <v>57</v>
      </c>
      <c r="D1051">
        <v>0</v>
      </c>
      <c r="E1051">
        <v>0</v>
      </c>
      <c r="F1051" t="s">
        <v>13</v>
      </c>
      <c r="G1051" t="s">
        <v>14</v>
      </c>
      <c r="H1051" t="s">
        <v>15</v>
      </c>
      <c r="I1051" t="s">
        <v>503</v>
      </c>
      <c r="J1051" t="s">
        <v>235</v>
      </c>
      <c r="K1051" t="s">
        <v>24</v>
      </c>
      <c r="L1051">
        <v>0</v>
      </c>
    </row>
    <row r="1052" spans="1:12" x14ac:dyDescent="0.25">
      <c r="A1052">
        <v>14785</v>
      </c>
      <c r="B1052" t="s">
        <v>19</v>
      </c>
      <c r="C1052">
        <v>41</v>
      </c>
      <c r="D1052">
        <v>0</v>
      </c>
      <c r="E1052">
        <v>0</v>
      </c>
      <c r="F1052" t="s">
        <v>13</v>
      </c>
      <c r="G1052" t="s">
        <v>14</v>
      </c>
      <c r="H1052" t="s">
        <v>21</v>
      </c>
      <c r="I1052" t="s">
        <v>4127</v>
      </c>
      <c r="J1052" t="s">
        <v>1094</v>
      </c>
      <c r="K1052" t="s">
        <v>24</v>
      </c>
      <c r="L1052">
        <v>0</v>
      </c>
    </row>
    <row r="1053" spans="1:12" x14ac:dyDescent="0.25">
      <c r="A1053">
        <v>14789</v>
      </c>
      <c r="B1053" t="s">
        <v>19</v>
      </c>
      <c r="C1053">
        <v>62</v>
      </c>
      <c r="D1053">
        <v>0</v>
      </c>
      <c r="E1053">
        <v>0</v>
      </c>
      <c r="F1053" t="s">
        <v>13</v>
      </c>
      <c r="G1053" t="s">
        <v>14</v>
      </c>
      <c r="H1053" t="s">
        <v>21</v>
      </c>
      <c r="I1053" t="s">
        <v>3547</v>
      </c>
      <c r="J1053" t="s">
        <v>210</v>
      </c>
      <c r="K1053" t="s">
        <v>18</v>
      </c>
      <c r="L1053">
        <v>0</v>
      </c>
    </row>
    <row r="1054" spans="1:12" x14ac:dyDescent="0.25">
      <c r="A1054">
        <v>14807</v>
      </c>
      <c r="B1054" t="s">
        <v>19</v>
      </c>
      <c r="C1054">
        <v>40</v>
      </c>
      <c r="D1054">
        <v>0</v>
      </c>
      <c r="E1054">
        <v>0</v>
      </c>
      <c r="F1054" t="s">
        <v>13</v>
      </c>
      <c r="G1054" t="s">
        <v>14</v>
      </c>
      <c r="H1054" t="s">
        <v>15</v>
      </c>
      <c r="I1054" t="s">
        <v>1100</v>
      </c>
      <c r="J1054" t="s">
        <v>198</v>
      </c>
      <c r="K1054" t="s">
        <v>24</v>
      </c>
      <c r="L1054">
        <v>0</v>
      </c>
    </row>
    <row r="1055" spans="1:12" x14ac:dyDescent="0.25">
      <c r="A1055">
        <v>14832</v>
      </c>
      <c r="B1055" t="s">
        <v>19</v>
      </c>
      <c r="C1055">
        <v>81</v>
      </c>
      <c r="D1055">
        <v>0</v>
      </c>
      <c r="E1055">
        <v>1</v>
      </c>
      <c r="F1055" t="s">
        <v>13</v>
      </c>
      <c r="G1055" t="s">
        <v>14</v>
      </c>
      <c r="H1055" t="s">
        <v>15</v>
      </c>
      <c r="I1055" t="s">
        <v>1288</v>
      </c>
      <c r="J1055" t="s">
        <v>645</v>
      </c>
      <c r="K1055" t="s">
        <v>38</v>
      </c>
      <c r="L1055">
        <v>0</v>
      </c>
    </row>
    <row r="1056" spans="1:12" x14ac:dyDescent="0.25">
      <c r="A1056">
        <v>14872</v>
      </c>
      <c r="B1056" t="s">
        <v>12</v>
      </c>
      <c r="C1056">
        <v>45</v>
      </c>
      <c r="D1056">
        <v>1</v>
      </c>
      <c r="E1056">
        <v>0</v>
      </c>
      <c r="F1056" t="s">
        <v>13</v>
      </c>
      <c r="G1056" t="s">
        <v>20</v>
      </c>
      <c r="H1056" t="s">
        <v>21</v>
      </c>
      <c r="I1056" t="s">
        <v>3328</v>
      </c>
      <c r="J1056" t="s">
        <v>3329</v>
      </c>
      <c r="K1056" t="s">
        <v>38</v>
      </c>
      <c r="L1056">
        <v>0</v>
      </c>
    </row>
    <row r="1057" spans="1:12" x14ac:dyDescent="0.25">
      <c r="A1057">
        <v>14889</v>
      </c>
      <c r="B1057" t="s">
        <v>12</v>
      </c>
      <c r="C1057">
        <v>64</v>
      </c>
      <c r="D1057">
        <v>0</v>
      </c>
      <c r="E1057">
        <v>0</v>
      </c>
      <c r="F1057" t="s">
        <v>13</v>
      </c>
      <c r="G1057" t="s">
        <v>43</v>
      </c>
      <c r="H1057" t="s">
        <v>21</v>
      </c>
      <c r="I1057" t="s">
        <v>2171</v>
      </c>
      <c r="J1057" t="s">
        <v>40</v>
      </c>
      <c r="K1057" t="s">
        <v>24</v>
      </c>
      <c r="L1057">
        <v>0</v>
      </c>
    </row>
    <row r="1058" spans="1:12" x14ac:dyDescent="0.25">
      <c r="A1058">
        <v>14892</v>
      </c>
      <c r="B1058" t="s">
        <v>19</v>
      </c>
      <c r="C1058">
        <v>46</v>
      </c>
      <c r="D1058">
        <v>1</v>
      </c>
      <c r="E1058">
        <v>0</v>
      </c>
      <c r="F1058" t="s">
        <v>13</v>
      </c>
      <c r="G1058" t="s">
        <v>14</v>
      </c>
      <c r="H1058" t="s">
        <v>21</v>
      </c>
      <c r="I1058" t="s">
        <v>3756</v>
      </c>
      <c r="J1058" t="s">
        <v>900</v>
      </c>
      <c r="K1058" t="s">
        <v>24</v>
      </c>
      <c r="L1058">
        <v>0</v>
      </c>
    </row>
    <row r="1059" spans="1:12" x14ac:dyDescent="0.25">
      <c r="A1059">
        <v>14912</v>
      </c>
      <c r="B1059" t="s">
        <v>19</v>
      </c>
      <c r="C1059">
        <v>42</v>
      </c>
      <c r="D1059">
        <v>0</v>
      </c>
      <c r="E1059">
        <v>0</v>
      </c>
      <c r="F1059" t="s">
        <v>13</v>
      </c>
      <c r="G1059" t="s">
        <v>14</v>
      </c>
      <c r="H1059" t="s">
        <v>21</v>
      </c>
      <c r="I1059">
        <v>80</v>
      </c>
      <c r="J1059" t="s">
        <v>251</v>
      </c>
      <c r="K1059" t="s">
        <v>24</v>
      </c>
      <c r="L1059">
        <v>0</v>
      </c>
    </row>
    <row r="1060" spans="1:12" x14ac:dyDescent="0.25">
      <c r="A1060">
        <v>14918</v>
      </c>
      <c r="B1060" t="s">
        <v>19</v>
      </c>
      <c r="C1060">
        <v>41</v>
      </c>
      <c r="D1060">
        <v>0</v>
      </c>
      <c r="E1060">
        <v>0</v>
      </c>
      <c r="F1060" t="s">
        <v>13</v>
      </c>
      <c r="G1060" t="s">
        <v>14</v>
      </c>
      <c r="H1060" t="s">
        <v>15</v>
      </c>
      <c r="I1060" t="s">
        <v>1952</v>
      </c>
      <c r="J1060" t="s">
        <v>235</v>
      </c>
      <c r="K1060" t="s">
        <v>29</v>
      </c>
      <c r="L1060">
        <v>0</v>
      </c>
    </row>
    <row r="1061" spans="1:12" x14ac:dyDescent="0.25">
      <c r="A1061">
        <v>14924</v>
      </c>
      <c r="B1061" t="s">
        <v>12</v>
      </c>
      <c r="C1061">
        <v>48</v>
      </c>
      <c r="D1061">
        <v>0</v>
      </c>
      <c r="E1061">
        <v>0</v>
      </c>
      <c r="F1061" t="s">
        <v>13</v>
      </c>
      <c r="G1061" t="s">
        <v>14</v>
      </c>
      <c r="H1061" t="s">
        <v>15</v>
      </c>
      <c r="I1061" t="s">
        <v>568</v>
      </c>
      <c r="J1061" t="s">
        <v>712</v>
      </c>
      <c r="K1061" t="s">
        <v>29</v>
      </c>
      <c r="L1061">
        <v>0</v>
      </c>
    </row>
    <row r="1062" spans="1:12" x14ac:dyDescent="0.25">
      <c r="A1062">
        <v>14928</v>
      </c>
      <c r="B1062" t="s">
        <v>19</v>
      </c>
      <c r="C1062">
        <v>26</v>
      </c>
      <c r="D1062">
        <v>0</v>
      </c>
      <c r="E1062">
        <v>0</v>
      </c>
      <c r="F1062" t="s">
        <v>34</v>
      </c>
      <c r="G1062" t="s">
        <v>14</v>
      </c>
      <c r="H1062" t="s">
        <v>15</v>
      </c>
      <c r="I1062" t="s">
        <v>1642</v>
      </c>
      <c r="J1062">
        <v>26</v>
      </c>
      <c r="K1062" t="s">
        <v>29</v>
      </c>
      <c r="L1062">
        <v>0</v>
      </c>
    </row>
    <row r="1063" spans="1:12" x14ac:dyDescent="0.25">
      <c r="A1063">
        <v>14943</v>
      </c>
      <c r="B1063" t="s">
        <v>19</v>
      </c>
      <c r="C1063">
        <v>17</v>
      </c>
      <c r="D1063">
        <v>0</v>
      </c>
      <c r="E1063">
        <v>0</v>
      </c>
      <c r="F1063" t="s">
        <v>34</v>
      </c>
      <c r="G1063" t="s">
        <v>14</v>
      </c>
      <c r="H1063" t="s">
        <v>21</v>
      </c>
      <c r="I1063" t="s">
        <v>3937</v>
      </c>
      <c r="J1063" t="s">
        <v>563</v>
      </c>
      <c r="K1063" t="s">
        <v>24</v>
      </c>
      <c r="L1063">
        <v>0</v>
      </c>
    </row>
    <row r="1064" spans="1:12" x14ac:dyDescent="0.25">
      <c r="A1064">
        <v>14976</v>
      </c>
      <c r="B1064" t="s">
        <v>12</v>
      </c>
      <c r="C1064">
        <v>80</v>
      </c>
      <c r="D1064">
        <v>0</v>
      </c>
      <c r="E1064">
        <v>1</v>
      </c>
      <c r="F1064" t="s">
        <v>13</v>
      </c>
      <c r="G1064" t="s">
        <v>14</v>
      </c>
      <c r="H1064" t="s">
        <v>21</v>
      </c>
      <c r="I1064" t="s">
        <v>1531</v>
      </c>
      <c r="J1064" t="s">
        <v>176</v>
      </c>
      <c r="K1064" t="s">
        <v>29</v>
      </c>
      <c r="L1064">
        <v>0</v>
      </c>
    </row>
    <row r="1065" spans="1:12" x14ac:dyDescent="0.25">
      <c r="A1065">
        <v>14993</v>
      </c>
      <c r="B1065" t="s">
        <v>12</v>
      </c>
      <c r="C1065">
        <v>5</v>
      </c>
      <c r="D1065">
        <v>0</v>
      </c>
      <c r="E1065">
        <v>0</v>
      </c>
      <c r="F1065" t="s">
        <v>34</v>
      </c>
      <c r="G1065" t="s">
        <v>275</v>
      </c>
      <c r="H1065" t="s">
        <v>21</v>
      </c>
      <c r="I1065" t="s">
        <v>3610</v>
      </c>
      <c r="J1065" t="s">
        <v>407</v>
      </c>
      <c r="K1065" t="s">
        <v>38</v>
      </c>
      <c r="L1065">
        <v>0</v>
      </c>
    </row>
    <row r="1066" spans="1:12" x14ac:dyDescent="0.25">
      <c r="A1066">
        <v>14996</v>
      </c>
      <c r="B1066" t="s">
        <v>12</v>
      </c>
      <c r="C1066">
        <v>66</v>
      </c>
      <c r="D1066">
        <v>0</v>
      </c>
      <c r="E1066">
        <v>0</v>
      </c>
      <c r="F1066" t="s">
        <v>13</v>
      </c>
      <c r="G1066" t="s">
        <v>20</v>
      </c>
      <c r="H1066" t="s">
        <v>21</v>
      </c>
      <c r="I1066" t="s">
        <v>3850</v>
      </c>
      <c r="J1066">
        <v>28</v>
      </c>
      <c r="K1066" t="s">
        <v>38</v>
      </c>
      <c r="L1066">
        <v>0</v>
      </c>
    </row>
    <row r="1067" spans="1:12" x14ac:dyDescent="0.25">
      <c r="A1067">
        <v>15018</v>
      </c>
      <c r="B1067" t="s">
        <v>19</v>
      </c>
      <c r="C1067">
        <v>23</v>
      </c>
      <c r="D1067">
        <v>0</v>
      </c>
      <c r="E1067">
        <v>0</v>
      </c>
      <c r="F1067" t="s">
        <v>34</v>
      </c>
      <c r="G1067" t="s">
        <v>43</v>
      </c>
      <c r="H1067" t="s">
        <v>15</v>
      </c>
      <c r="I1067" t="s">
        <v>1436</v>
      </c>
      <c r="J1067" t="s">
        <v>225</v>
      </c>
      <c r="K1067" t="s">
        <v>18</v>
      </c>
      <c r="L1067">
        <v>0</v>
      </c>
    </row>
    <row r="1068" spans="1:12" x14ac:dyDescent="0.25">
      <c r="A1068">
        <v>15020</v>
      </c>
      <c r="B1068" t="s">
        <v>19</v>
      </c>
      <c r="C1068">
        <v>37</v>
      </c>
      <c r="D1068">
        <v>0</v>
      </c>
      <c r="E1068">
        <v>0</v>
      </c>
      <c r="F1068" t="s">
        <v>34</v>
      </c>
      <c r="G1068" t="s">
        <v>43</v>
      </c>
      <c r="H1068" t="s">
        <v>21</v>
      </c>
      <c r="I1068" t="s">
        <v>3035</v>
      </c>
      <c r="J1068" t="s">
        <v>767</v>
      </c>
      <c r="K1068" t="s">
        <v>38</v>
      </c>
      <c r="L1068">
        <v>0</v>
      </c>
    </row>
    <row r="1069" spans="1:12" x14ac:dyDescent="0.25">
      <c r="A1069">
        <v>15061</v>
      </c>
      <c r="B1069" t="s">
        <v>12</v>
      </c>
      <c r="C1069">
        <v>40</v>
      </c>
      <c r="D1069">
        <v>0</v>
      </c>
      <c r="E1069">
        <v>0</v>
      </c>
      <c r="F1069" t="s">
        <v>13</v>
      </c>
      <c r="G1069" t="s">
        <v>43</v>
      </c>
      <c r="H1069" t="s">
        <v>21</v>
      </c>
      <c r="I1069" t="s">
        <v>1212</v>
      </c>
      <c r="J1069" t="s">
        <v>258</v>
      </c>
      <c r="K1069" t="s">
        <v>38</v>
      </c>
      <c r="L1069">
        <v>0</v>
      </c>
    </row>
    <row r="1070" spans="1:12" x14ac:dyDescent="0.25">
      <c r="A1070">
        <v>15062</v>
      </c>
      <c r="B1070" t="s">
        <v>12</v>
      </c>
      <c r="C1070">
        <v>40</v>
      </c>
      <c r="D1070">
        <v>0</v>
      </c>
      <c r="E1070">
        <v>0</v>
      </c>
      <c r="F1070" t="s">
        <v>13</v>
      </c>
      <c r="G1070" t="s">
        <v>43</v>
      </c>
      <c r="H1070" t="s">
        <v>15</v>
      </c>
      <c r="I1070" t="s">
        <v>3698</v>
      </c>
      <c r="J1070" t="s">
        <v>130</v>
      </c>
      <c r="K1070" t="s">
        <v>29</v>
      </c>
      <c r="L1070">
        <v>0</v>
      </c>
    </row>
    <row r="1071" spans="1:12" x14ac:dyDescent="0.25">
      <c r="A1071">
        <v>15070</v>
      </c>
      <c r="B1071" t="s">
        <v>12</v>
      </c>
      <c r="C1071">
        <v>76</v>
      </c>
      <c r="D1071">
        <v>0</v>
      </c>
      <c r="E1071">
        <v>1</v>
      </c>
      <c r="F1071" t="s">
        <v>13</v>
      </c>
      <c r="G1071" t="s">
        <v>14</v>
      </c>
      <c r="H1071" t="s">
        <v>21</v>
      </c>
      <c r="I1071" t="s">
        <v>2674</v>
      </c>
      <c r="J1071">
        <v>22</v>
      </c>
      <c r="K1071" t="s">
        <v>24</v>
      </c>
      <c r="L1071">
        <v>0</v>
      </c>
    </row>
    <row r="1072" spans="1:12" x14ac:dyDescent="0.25">
      <c r="A1072">
        <v>15095</v>
      </c>
      <c r="B1072" t="s">
        <v>12</v>
      </c>
      <c r="C1072">
        <v>18</v>
      </c>
      <c r="D1072">
        <v>0</v>
      </c>
      <c r="E1072">
        <v>0</v>
      </c>
      <c r="F1072" t="s">
        <v>34</v>
      </c>
      <c r="G1072" t="s">
        <v>14</v>
      </c>
      <c r="H1072" t="s">
        <v>15</v>
      </c>
      <c r="I1072" t="s">
        <v>807</v>
      </c>
      <c r="J1072" t="s">
        <v>220</v>
      </c>
      <c r="K1072" t="s">
        <v>38</v>
      </c>
      <c r="L1072">
        <v>0</v>
      </c>
    </row>
    <row r="1073" spans="1:12" x14ac:dyDescent="0.25">
      <c r="A1073">
        <v>15098</v>
      </c>
      <c r="B1073" t="s">
        <v>19</v>
      </c>
      <c r="C1073">
        <v>65</v>
      </c>
      <c r="D1073">
        <v>0</v>
      </c>
      <c r="E1073">
        <v>0</v>
      </c>
      <c r="F1073" t="s">
        <v>13</v>
      </c>
      <c r="G1073" t="s">
        <v>14</v>
      </c>
      <c r="H1073" t="s">
        <v>21</v>
      </c>
      <c r="I1073" t="s">
        <v>3444</v>
      </c>
      <c r="J1073" t="s">
        <v>174</v>
      </c>
      <c r="K1073" t="s">
        <v>24</v>
      </c>
      <c r="L1073">
        <v>0</v>
      </c>
    </row>
    <row r="1074" spans="1:12" x14ac:dyDescent="0.25">
      <c r="A1074">
        <v>15102</v>
      </c>
      <c r="B1074" t="s">
        <v>12</v>
      </c>
      <c r="C1074">
        <v>78</v>
      </c>
      <c r="D1074">
        <v>1</v>
      </c>
      <c r="E1074">
        <v>0</v>
      </c>
      <c r="F1074" t="s">
        <v>13</v>
      </c>
      <c r="G1074" t="s">
        <v>14</v>
      </c>
      <c r="H1074" t="s">
        <v>15</v>
      </c>
      <c r="I1074" t="s">
        <v>112</v>
      </c>
      <c r="J1074" t="s">
        <v>23</v>
      </c>
      <c r="K1074" t="s">
        <v>18</v>
      </c>
      <c r="L1074">
        <v>1</v>
      </c>
    </row>
    <row r="1075" spans="1:12" x14ac:dyDescent="0.25">
      <c r="A1075">
        <v>15104</v>
      </c>
      <c r="B1075" t="s">
        <v>19</v>
      </c>
      <c r="C1075">
        <v>26</v>
      </c>
      <c r="D1075">
        <v>0</v>
      </c>
      <c r="E1075">
        <v>0</v>
      </c>
      <c r="F1075" t="s">
        <v>13</v>
      </c>
      <c r="G1075" t="s">
        <v>14</v>
      </c>
      <c r="H1075" t="s">
        <v>21</v>
      </c>
      <c r="I1075" t="s">
        <v>2470</v>
      </c>
      <c r="J1075" t="s">
        <v>518</v>
      </c>
      <c r="K1075" t="s">
        <v>24</v>
      </c>
      <c r="L1075">
        <v>0</v>
      </c>
    </row>
    <row r="1076" spans="1:12" x14ac:dyDescent="0.25">
      <c r="A1076">
        <v>15117</v>
      </c>
      <c r="B1076" t="s">
        <v>19</v>
      </c>
      <c r="C1076">
        <v>23</v>
      </c>
      <c r="D1076">
        <v>0</v>
      </c>
      <c r="E1076">
        <v>0</v>
      </c>
      <c r="F1076" t="s">
        <v>34</v>
      </c>
      <c r="G1076" t="s">
        <v>14</v>
      </c>
      <c r="H1076" t="s">
        <v>21</v>
      </c>
      <c r="I1076" t="s">
        <v>2625</v>
      </c>
      <c r="J1076" t="s">
        <v>1600</v>
      </c>
      <c r="K1076" t="s">
        <v>29</v>
      </c>
      <c r="L1076">
        <v>0</v>
      </c>
    </row>
    <row r="1077" spans="1:12" x14ac:dyDescent="0.25">
      <c r="A1077">
        <v>15120</v>
      </c>
      <c r="B1077" t="s">
        <v>19</v>
      </c>
      <c r="C1077">
        <v>81</v>
      </c>
      <c r="D1077">
        <v>1</v>
      </c>
      <c r="E1077">
        <v>0</v>
      </c>
      <c r="F1077" t="s">
        <v>13</v>
      </c>
      <c r="G1077" t="s">
        <v>20</v>
      </c>
      <c r="H1077" t="s">
        <v>21</v>
      </c>
      <c r="I1077" t="s">
        <v>1949</v>
      </c>
      <c r="J1077" t="s">
        <v>342</v>
      </c>
      <c r="K1077" t="s">
        <v>24</v>
      </c>
      <c r="L1077">
        <v>0</v>
      </c>
    </row>
    <row r="1078" spans="1:12" x14ac:dyDescent="0.25">
      <c r="A1078">
        <v>15135</v>
      </c>
      <c r="B1078" t="s">
        <v>19</v>
      </c>
      <c r="C1078">
        <v>78</v>
      </c>
      <c r="D1078">
        <v>0</v>
      </c>
      <c r="E1078">
        <v>1</v>
      </c>
      <c r="F1078" t="s">
        <v>13</v>
      </c>
      <c r="G1078" t="s">
        <v>14</v>
      </c>
      <c r="H1078" t="s">
        <v>21</v>
      </c>
      <c r="I1078" t="s">
        <v>3644</v>
      </c>
      <c r="J1078" t="s">
        <v>296</v>
      </c>
      <c r="K1078" t="s">
        <v>18</v>
      </c>
      <c r="L1078">
        <v>0</v>
      </c>
    </row>
    <row r="1079" spans="1:12" x14ac:dyDescent="0.25">
      <c r="A1079">
        <v>15136</v>
      </c>
      <c r="B1079" t="s">
        <v>12</v>
      </c>
      <c r="C1079">
        <v>64</v>
      </c>
      <c r="D1079">
        <v>0</v>
      </c>
      <c r="E1079">
        <v>1</v>
      </c>
      <c r="F1079" t="s">
        <v>13</v>
      </c>
      <c r="G1079" t="s">
        <v>14</v>
      </c>
      <c r="H1079" t="s">
        <v>21</v>
      </c>
      <c r="I1079" t="s">
        <v>3294</v>
      </c>
      <c r="J1079" t="s">
        <v>1514</v>
      </c>
      <c r="K1079" t="s">
        <v>38</v>
      </c>
      <c r="L1079">
        <v>0</v>
      </c>
    </row>
    <row r="1080" spans="1:12" x14ac:dyDescent="0.25">
      <c r="A1080">
        <v>15166</v>
      </c>
      <c r="B1080" t="s">
        <v>19</v>
      </c>
      <c r="C1080">
        <v>75</v>
      </c>
      <c r="D1080">
        <v>1</v>
      </c>
      <c r="E1080">
        <v>0</v>
      </c>
      <c r="F1080" t="s">
        <v>13</v>
      </c>
      <c r="G1080" t="s">
        <v>14</v>
      </c>
      <c r="H1080" t="s">
        <v>15</v>
      </c>
      <c r="I1080">
        <v>183</v>
      </c>
      <c r="J1080" t="s">
        <v>867</v>
      </c>
      <c r="K1080" t="s">
        <v>38</v>
      </c>
      <c r="L1080">
        <v>0</v>
      </c>
    </row>
    <row r="1081" spans="1:12" x14ac:dyDescent="0.25">
      <c r="A1081">
        <v>15219</v>
      </c>
      <c r="B1081" t="s">
        <v>19</v>
      </c>
      <c r="C1081">
        <v>27</v>
      </c>
      <c r="D1081">
        <v>0</v>
      </c>
      <c r="E1081">
        <v>0</v>
      </c>
      <c r="F1081" t="s">
        <v>34</v>
      </c>
      <c r="G1081" t="s">
        <v>14</v>
      </c>
      <c r="H1081" t="s">
        <v>21</v>
      </c>
      <c r="I1081" t="s">
        <v>501</v>
      </c>
      <c r="J1081" t="s">
        <v>285</v>
      </c>
      <c r="K1081" t="s">
        <v>24</v>
      </c>
      <c r="L1081">
        <v>0</v>
      </c>
    </row>
    <row r="1082" spans="1:12" x14ac:dyDescent="0.25">
      <c r="A1082">
        <v>15220</v>
      </c>
      <c r="B1082" t="s">
        <v>19</v>
      </c>
      <c r="C1082">
        <v>53</v>
      </c>
      <c r="D1082">
        <v>1</v>
      </c>
      <c r="E1082">
        <v>0</v>
      </c>
      <c r="F1082" t="s">
        <v>13</v>
      </c>
      <c r="G1082" t="s">
        <v>14</v>
      </c>
      <c r="H1082" t="s">
        <v>15</v>
      </c>
      <c r="I1082" t="s">
        <v>1320</v>
      </c>
      <c r="J1082" t="s">
        <v>1321</v>
      </c>
      <c r="K1082" t="s">
        <v>18</v>
      </c>
      <c r="L1082">
        <v>0</v>
      </c>
    </row>
    <row r="1083" spans="1:12" x14ac:dyDescent="0.25">
      <c r="A1083">
        <v>15225</v>
      </c>
      <c r="B1083" t="s">
        <v>12</v>
      </c>
      <c r="C1083">
        <v>18</v>
      </c>
      <c r="D1083">
        <v>0</v>
      </c>
      <c r="E1083">
        <v>0</v>
      </c>
      <c r="F1083" t="s">
        <v>34</v>
      </c>
      <c r="G1083" t="s">
        <v>14</v>
      </c>
      <c r="H1083" t="s">
        <v>21</v>
      </c>
      <c r="I1083" t="s">
        <v>2161</v>
      </c>
      <c r="J1083" t="s">
        <v>346</v>
      </c>
      <c r="K1083" t="s">
        <v>38</v>
      </c>
      <c r="L1083">
        <v>0</v>
      </c>
    </row>
    <row r="1084" spans="1:12" x14ac:dyDescent="0.25">
      <c r="A1084">
        <v>15230</v>
      </c>
      <c r="B1084" t="s">
        <v>19</v>
      </c>
      <c r="C1084">
        <v>9</v>
      </c>
      <c r="D1084">
        <v>0</v>
      </c>
      <c r="E1084">
        <v>0</v>
      </c>
      <c r="F1084" t="s">
        <v>34</v>
      </c>
      <c r="G1084" t="s">
        <v>275</v>
      </c>
      <c r="H1084" t="s">
        <v>21</v>
      </c>
      <c r="I1084" t="s">
        <v>2986</v>
      </c>
      <c r="J1084" t="s">
        <v>1194</v>
      </c>
      <c r="K1084" t="s">
        <v>38</v>
      </c>
      <c r="L1084">
        <v>0</v>
      </c>
    </row>
    <row r="1085" spans="1:12" x14ac:dyDescent="0.25">
      <c r="A1085">
        <v>15241</v>
      </c>
      <c r="B1085" t="s">
        <v>19</v>
      </c>
      <c r="C1085">
        <v>63</v>
      </c>
      <c r="D1085">
        <v>1</v>
      </c>
      <c r="E1085">
        <v>1</v>
      </c>
      <c r="F1085" t="s">
        <v>34</v>
      </c>
      <c r="G1085" t="s">
        <v>43</v>
      </c>
      <c r="H1085" t="s">
        <v>15</v>
      </c>
      <c r="I1085" t="s">
        <v>3229</v>
      </c>
      <c r="J1085" t="s">
        <v>498</v>
      </c>
      <c r="K1085" t="s">
        <v>24</v>
      </c>
      <c r="L1085">
        <v>0</v>
      </c>
    </row>
    <row r="1086" spans="1:12" x14ac:dyDescent="0.25">
      <c r="A1086">
        <v>15251</v>
      </c>
      <c r="B1086" t="s">
        <v>12</v>
      </c>
      <c r="C1086">
        <v>14</v>
      </c>
      <c r="D1086">
        <v>0</v>
      </c>
      <c r="E1086">
        <v>0</v>
      </c>
      <c r="F1086" t="s">
        <v>34</v>
      </c>
      <c r="G1086" t="s">
        <v>275</v>
      </c>
      <c r="H1086" t="s">
        <v>15</v>
      </c>
      <c r="I1086" t="s">
        <v>2555</v>
      </c>
      <c r="J1086" t="s">
        <v>138</v>
      </c>
      <c r="K1086" t="s">
        <v>24</v>
      </c>
      <c r="L1086">
        <v>0</v>
      </c>
    </row>
    <row r="1087" spans="1:12" x14ac:dyDescent="0.25">
      <c r="A1087">
        <v>15255</v>
      </c>
      <c r="B1087" t="s">
        <v>19</v>
      </c>
      <c r="C1087">
        <v>16</v>
      </c>
      <c r="D1087">
        <v>0</v>
      </c>
      <c r="E1087">
        <v>0</v>
      </c>
      <c r="F1087" t="s">
        <v>34</v>
      </c>
      <c r="G1087" t="s">
        <v>14</v>
      </c>
      <c r="H1087" t="s">
        <v>21</v>
      </c>
      <c r="I1087" t="s">
        <v>2329</v>
      </c>
      <c r="J1087" t="s">
        <v>502</v>
      </c>
      <c r="K1087" t="s">
        <v>24</v>
      </c>
      <c r="L1087">
        <v>0</v>
      </c>
    </row>
    <row r="1088" spans="1:12" x14ac:dyDescent="0.25">
      <c r="A1088">
        <v>15266</v>
      </c>
      <c r="B1088" t="s">
        <v>19</v>
      </c>
      <c r="C1088">
        <v>32</v>
      </c>
      <c r="D1088">
        <v>0</v>
      </c>
      <c r="E1088">
        <v>0</v>
      </c>
      <c r="F1088" t="s">
        <v>13</v>
      </c>
      <c r="G1088" t="s">
        <v>14</v>
      </c>
      <c r="H1088" t="s">
        <v>21</v>
      </c>
      <c r="I1088" t="s">
        <v>409</v>
      </c>
      <c r="J1088" t="s">
        <v>168</v>
      </c>
      <c r="K1088" t="s">
        <v>29</v>
      </c>
      <c r="L1088">
        <v>0</v>
      </c>
    </row>
    <row r="1089" spans="1:12" x14ac:dyDescent="0.25">
      <c r="A1089">
        <v>15274</v>
      </c>
      <c r="B1089" t="s">
        <v>19</v>
      </c>
      <c r="C1089">
        <v>2</v>
      </c>
      <c r="D1089">
        <v>0</v>
      </c>
      <c r="E1089">
        <v>0</v>
      </c>
      <c r="F1089" t="s">
        <v>34</v>
      </c>
      <c r="G1089" t="s">
        <v>275</v>
      </c>
      <c r="H1089" t="s">
        <v>21</v>
      </c>
      <c r="I1089" t="s">
        <v>923</v>
      </c>
      <c r="J1089" t="s">
        <v>447</v>
      </c>
      <c r="K1089" t="s">
        <v>38</v>
      </c>
      <c r="L1089">
        <v>0</v>
      </c>
    </row>
    <row r="1090" spans="1:12" x14ac:dyDescent="0.25">
      <c r="A1090">
        <v>15282</v>
      </c>
      <c r="B1090" t="s">
        <v>19</v>
      </c>
      <c r="C1090">
        <v>77</v>
      </c>
      <c r="D1090">
        <v>0</v>
      </c>
      <c r="E1090">
        <v>0</v>
      </c>
      <c r="F1090" t="s">
        <v>13</v>
      </c>
      <c r="G1090" t="s">
        <v>14</v>
      </c>
      <c r="H1090" t="s">
        <v>21</v>
      </c>
      <c r="I1090" t="s">
        <v>4035</v>
      </c>
      <c r="J1090" t="s">
        <v>330</v>
      </c>
      <c r="K1090" t="s">
        <v>18</v>
      </c>
      <c r="L1090">
        <v>0</v>
      </c>
    </row>
    <row r="1091" spans="1:12" x14ac:dyDescent="0.25">
      <c r="A1091">
        <v>15296</v>
      </c>
      <c r="B1091" t="s">
        <v>19</v>
      </c>
      <c r="C1091">
        <v>42</v>
      </c>
      <c r="D1091">
        <v>0</v>
      </c>
      <c r="E1091">
        <v>0</v>
      </c>
      <c r="F1091" t="s">
        <v>13</v>
      </c>
      <c r="G1091" t="s">
        <v>14</v>
      </c>
      <c r="H1091" t="s">
        <v>21</v>
      </c>
      <c r="I1091" t="s">
        <v>663</v>
      </c>
      <c r="J1091" t="s">
        <v>664</v>
      </c>
      <c r="K1091" t="s">
        <v>24</v>
      </c>
      <c r="L1091">
        <v>0</v>
      </c>
    </row>
    <row r="1092" spans="1:12" x14ac:dyDescent="0.25">
      <c r="A1092">
        <v>15310</v>
      </c>
      <c r="B1092" t="s">
        <v>19</v>
      </c>
      <c r="C1092">
        <v>45</v>
      </c>
      <c r="D1092">
        <v>0</v>
      </c>
      <c r="E1092">
        <v>0</v>
      </c>
      <c r="F1092" t="s">
        <v>13</v>
      </c>
      <c r="G1092" t="s">
        <v>14</v>
      </c>
      <c r="H1092" t="s">
        <v>15</v>
      </c>
      <c r="I1092" t="s">
        <v>1745</v>
      </c>
      <c r="J1092" t="s">
        <v>742</v>
      </c>
      <c r="K1092" t="s">
        <v>29</v>
      </c>
      <c r="L1092">
        <v>0</v>
      </c>
    </row>
    <row r="1093" spans="1:12" x14ac:dyDescent="0.25">
      <c r="A1093">
        <v>15311</v>
      </c>
      <c r="B1093" t="s">
        <v>19</v>
      </c>
      <c r="C1093">
        <v>24</v>
      </c>
      <c r="D1093">
        <v>0</v>
      </c>
      <c r="E1093">
        <v>0</v>
      </c>
      <c r="F1093" t="s">
        <v>13</v>
      </c>
      <c r="G1093" t="s">
        <v>14</v>
      </c>
      <c r="H1093" t="s">
        <v>15</v>
      </c>
      <c r="I1093" t="s">
        <v>824</v>
      </c>
      <c r="J1093" t="s">
        <v>184</v>
      </c>
      <c r="K1093" t="s">
        <v>18</v>
      </c>
      <c r="L1093">
        <v>0</v>
      </c>
    </row>
    <row r="1094" spans="1:12" x14ac:dyDescent="0.25">
      <c r="A1094">
        <v>15313</v>
      </c>
      <c r="B1094" t="s">
        <v>19</v>
      </c>
      <c r="C1094">
        <v>69</v>
      </c>
      <c r="D1094">
        <v>1</v>
      </c>
      <c r="E1094">
        <v>0</v>
      </c>
      <c r="F1094" t="s">
        <v>13</v>
      </c>
      <c r="G1094" t="s">
        <v>43</v>
      </c>
      <c r="H1094" t="s">
        <v>15</v>
      </c>
      <c r="I1094" t="s">
        <v>2660</v>
      </c>
      <c r="J1094" t="s">
        <v>377</v>
      </c>
      <c r="K1094" t="s">
        <v>18</v>
      </c>
      <c r="L1094">
        <v>0</v>
      </c>
    </row>
    <row r="1095" spans="1:12" x14ac:dyDescent="0.25">
      <c r="A1095">
        <v>15324</v>
      </c>
      <c r="B1095" t="s">
        <v>19</v>
      </c>
      <c r="C1095">
        <v>40</v>
      </c>
      <c r="D1095">
        <v>0</v>
      </c>
      <c r="E1095">
        <v>0</v>
      </c>
      <c r="F1095" t="s">
        <v>34</v>
      </c>
      <c r="G1095" t="s">
        <v>14</v>
      </c>
      <c r="H1095" t="s">
        <v>15</v>
      </c>
      <c r="I1095" t="s">
        <v>3388</v>
      </c>
      <c r="J1095" t="s">
        <v>95</v>
      </c>
      <c r="K1095" t="s">
        <v>38</v>
      </c>
      <c r="L1095">
        <v>0</v>
      </c>
    </row>
    <row r="1096" spans="1:12" x14ac:dyDescent="0.25">
      <c r="A1096">
        <v>15351</v>
      </c>
      <c r="B1096" t="s">
        <v>12</v>
      </c>
      <c r="C1096">
        <v>37</v>
      </c>
      <c r="D1096">
        <v>0</v>
      </c>
      <c r="E1096">
        <v>0</v>
      </c>
      <c r="F1096" t="s">
        <v>13</v>
      </c>
      <c r="G1096" t="s">
        <v>14</v>
      </c>
      <c r="H1096" t="s">
        <v>21</v>
      </c>
      <c r="I1096" t="s">
        <v>1375</v>
      </c>
      <c r="J1096" t="s">
        <v>750</v>
      </c>
      <c r="K1096" t="s">
        <v>18</v>
      </c>
      <c r="L1096">
        <v>0</v>
      </c>
    </row>
    <row r="1097" spans="1:12" x14ac:dyDescent="0.25">
      <c r="A1097">
        <v>15383</v>
      </c>
      <c r="B1097" t="s">
        <v>19</v>
      </c>
      <c r="C1097">
        <v>29</v>
      </c>
      <c r="D1097">
        <v>0</v>
      </c>
      <c r="E1097">
        <v>0</v>
      </c>
      <c r="F1097" t="s">
        <v>13</v>
      </c>
      <c r="G1097" t="s">
        <v>14</v>
      </c>
      <c r="H1097" t="s">
        <v>15</v>
      </c>
      <c r="I1097" t="s">
        <v>3185</v>
      </c>
      <c r="J1097" t="s">
        <v>452</v>
      </c>
      <c r="K1097" t="s">
        <v>24</v>
      </c>
      <c r="L1097">
        <v>0</v>
      </c>
    </row>
    <row r="1098" spans="1:12" x14ac:dyDescent="0.25">
      <c r="A1098">
        <v>15387</v>
      </c>
      <c r="B1098" t="s">
        <v>12</v>
      </c>
      <c r="C1098">
        <v>19</v>
      </c>
      <c r="D1098">
        <v>0</v>
      </c>
      <c r="E1098">
        <v>0</v>
      </c>
      <c r="F1098" t="s">
        <v>34</v>
      </c>
      <c r="G1098" t="s">
        <v>14</v>
      </c>
      <c r="H1098" t="s">
        <v>21</v>
      </c>
      <c r="I1098" t="s">
        <v>4003</v>
      </c>
      <c r="J1098" t="s">
        <v>389</v>
      </c>
      <c r="K1098" t="s">
        <v>38</v>
      </c>
      <c r="L1098">
        <v>0</v>
      </c>
    </row>
    <row r="1099" spans="1:12" x14ac:dyDescent="0.25">
      <c r="A1099">
        <v>15415</v>
      </c>
      <c r="B1099" t="s">
        <v>12</v>
      </c>
      <c r="C1099">
        <v>41</v>
      </c>
      <c r="D1099">
        <v>1</v>
      </c>
      <c r="E1099">
        <v>1</v>
      </c>
      <c r="F1099" t="s">
        <v>13</v>
      </c>
      <c r="G1099" t="s">
        <v>14</v>
      </c>
      <c r="H1099" t="s">
        <v>15</v>
      </c>
      <c r="I1099" t="s">
        <v>2200</v>
      </c>
      <c r="J1099" t="s">
        <v>949</v>
      </c>
      <c r="K1099" t="s">
        <v>24</v>
      </c>
      <c r="L1099">
        <v>0</v>
      </c>
    </row>
    <row r="1100" spans="1:12" x14ac:dyDescent="0.25">
      <c r="A1100">
        <v>15418</v>
      </c>
      <c r="B1100" t="s">
        <v>19</v>
      </c>
      <c r="C1100">
        <v>80</v>
      </c>
      <c r="D1100">
        <v>0</v>
      </c>
      <c r="E1100">
        <v>0</v>
      </c>
      <c r="F1100" t="s">
        <v>13</v>
      </c>
      <c r="G1100" t="s">
        <v>20</v>
      </c>
      <c r="H1100" t="s">
        <v>21</v>
      </c>
      <c r="I1100" t="s">
        <v>1730</v>
      </c>
      <c r="J1100" t="s">
        <v>279</v>
      </c>
      <c r="K1100" t="s">
        <v>24</v>
      </c>
      <c r="L1100">
        <v>0</v>
      </c>
    </row>
    <row r="1101" spans="1:12" x14ac:dyDescent="0.25">
      <c r="A1101">
        <v>15422</v>
      </c>
      <c r="B1101" t="s">
        <v>12</v>
      </c>
      <c r="C1101">
        <v>31</v>
      </c>
      <c r="D1101">
        <v>0</v>
      </c>
      <c r="E1101">
        <v>0</v>
      </c>
      <c r="F1101" t="s">
        <v>34</v>
      </c>
      <c r="G1101" t="s">
        <v>43</v>
      </c>
      <c r="H1101" t="s">
        <v>21</v>
      </c>
      <c r="I1101" t="s">
        <v>1866</v>
      </c>
      <c r="J1101" t="s">
        <v>50</v>
      </c>
      <c r="K1101" t="s">
        <v>18</v>
      </c>
      <c r="L1101">
        <v>0</v>
      </c>
    </row>
    <row r="1102" spans="1:12" x14ac:dyDescent="0.25">
      <c r="A1102">
        <v>15440</v>
      </c>
      <c r="B1102" t="s">
        <v>19</v>
      </c>
      <c r="C1102">
        <v>36</v>
      </c>
      <c r="D1102">
        <v>0</v>
      </c>
      <c r="E1102">
        <v>0</v>
      </c>
      <c r="F1102" t="s">
        <v>13</v>
      </c>
      <c r="G1102" t="s">
        <v>14</v>
      </c>
      <c r="H1102" t="s">
        <v>21</v>
      </c>
      <c r="I1102" t="s">
        <v>2230</v>
      </c>
      <c r="J1102" t="s">
        <v>715</v>
      </c>
      <c r="K1102" t="s">
        <v>29</v>
      </c>
      <c r="L1102">
        <v>0</v>
      </c>
    </row>
    <row r="1103" spans="1:12" x14ac:dyDescent="0.25">
      <c r="A1103">
        <v>15464</v>
      </c>
      <c r="B1103" t="s">
        <v>19</v>
      </c>
      <c r="C1103">
        <v>71</v>
      </c>
      <c r="D1103">
        <v>1</v>
      </c>
      <c r="E1103">
        <v>1</v>
      </c>
      <c r="F1103" t="s">
        <v>13</v>
      </c>
      <c r="G1103" t="s">
        <v>14</v>
      </c>
      <c r="H1103" t="s">
        <v>21</v>
      </c>
      <c r="I1103" t="s">
        <v>3843</v>
      </c>
      <c r="J1103" t="s">
        <v>40</v>
      </c>
      <c r="K1103" t="s">
        <v>38</v>
      </c>
      <c r="L1103">
        <v>0</v>
      </c>
    </row>
    <row r="1104" spans="1:12" x14ac:dyDescent="0.25">
      <c r="A1104">
        <v>15515</v>
      </c>
      <c r="B1104" t="s">
        <v>19</v>
      </c>
      <c r="C1104">
        <v>48</v>
      </c>
      <c r="D1104">
        <v>0</v>
      </c>
      <c r="E1104">
        <v>0</v>
      </c>
      <c r="F1104" t="s">
        <v>13</v>
      </c>
      <c r="G1104" t="s">
        <v>20</v>
      </c>
      <c r="H1104" t="s">
        <v>21</v>
      </c>
      <c r="I1104" t="s">
        <v>1930</v>
      </c>
      <c r="J1104" t="s">
        <v>23</v>
      </c>
      <c r="K1104" t="s">
        <v>29</v>
      </c>
      <c r="L1104">
        <v>0</v>
      </c>
    </row>
    <row r="1105" spans="1:12" x14ac:dyDescent="0.25">
      <c r="A1105">
        <v>15517</v>
      </c>
      <c r="B1105" t="s">
        <v>19</v>
      </c>
      <c r="C1105">
        <v>35</v>
      </c>
      <c r="D1105">
        <v>0</v>
      </c>
      <c r="E1105">
        <v>0</v>
      </c>
      <c r="F1105" t="s">
        <v>13</v>
      </c>
      <c r="G1105" t="s">
        <v>14</v>
      </c>
      <c r="H1105" t="s">
        <v>15</v>
      </c>
      <c r="I1105" t="s">
        <v>4213</v>
      </c>
      <c r="J1105" t="s">
        <v>435</v>
      </c>
      <c r="K1105" t="s">
        <v>24</v>
      </c>
      <c r="L1105">
        <v>0</v>
      </c>
    </row>
    <row r="1106" spans="1:12" x14ac:dyDescent="0.25">
      <c r="A1106">
        <v>15525</v>
      </c>
      <c r="B1106" t="s">
        <v>19</v>
      </c>
      <c r="C1106">
        <v>63</v>
      </c>
      <c r="D1106">
        <v>0</v>
      </c>
      <c r="E1106">
        <v>0</v>
      </c>
      <c r="F1106" t="s">
        <v>13</v>
      </c>
      <c r="G1106" t="s">
        <v>14</v>
      </c>
      <c r="H1106" t="s">
        <v>15</v>
      </c>
      <c r="I1106" t="s">
        <v>1151</v>
      </c>
      <c r="J1106" t="s">
        <v>645</v>
      </c>
      <c r="K1106" t="s">
        <v>38</v>
      </c>
      <c r="L1106">
        <v>0</v>
      </c>
    </row>
    <row r="1107" spans="1:12" x14ac:dyDescent="0.25">
      <c r="A1107">
        <v>15528</v>
      </c>
      <c r="B1107" t="s">
        <v>12</v>
      </c>
      <c r="C1107">
        <v>58</v>
      </c>
      <c r="D1107">
        <v>1</v>
      </c>
      <c r="E1107">
        <v>0</v>
      </c>
      <c r="F1107" t="s">
        <v>13</v>
      </c>
      <c r="G1107" t="s">
        <v>14</v>
      </c>
      <c r="H1107" t="s">
        <v>21</v>
      </c>
      <c r="I1107" t="s">
        <v>599</v>
      </c>
      <c r="J1107" t="s">
        <v>202</v>
      </c>
      <c r="K1107" t="s">
        <v>18</v>
      </c>
      <c r="L1107">
        <v>0</v>
      </c>
    </row>
    <row r="1108" spans="1:12" x14ac:dyDescent="0.25">
      <c r="A1108">
        <v>15533</v>
      </c>
      <c r="B1108" t="s">
        <v>12</v>
      </c>
      <c r="C1108">
        <v>46</v>
      </c>
      <c r="D1108">
        <v>0</v>
      </c>
      <c r="E1108">
        <v>0</v>
      </c>
      <c r="F1108" t="s">
        <v>34</v>
      </c>
      <c r="G1108" t="s">
        <v>14</v>
      </c>
      <c r="H1108" t="s">
        <v>15</v>
      </c>
      <c r="I1108" t="s">
        <v>2736</v>
      </c>
      <c r="J1108" t="s">
        <v>179</v>
      </c>
      <c r="K1108" t="s">
        <v>18</v>
      </c>
      <c r="L1108">
        <v>0</v>
      </c>
    </row>
    <row r="1109" spans="1:12" x14ac:dyDescent="0.25">
      <c r="A1109">
        <v>15539</v>
      </c>
      <c r="B1109" t="s">
        <v>19</v>
      </c>
      <c r="C1109">
        <v>41</v>
      </c>
      <c r="D1109">
        <v>0</v>
      </c>
      <c r="E1109">
        <v>0</v>
      </c>
      <c r="F1109" t="s">
        <v>13</v>
      </c>
      <c r="G1109" t="s">
        <v>14</v>
      </c>
      <c r="H1109" t="s">
        <v>21</v>
      </c>
      <c r="I1109" t="s">
        <v>2769</v>
      </c>
      <c r="J1109" t="s">
        <v>296</v>
      </c>
      <c r="K1109" t="s">
        <v>24</v>
      </c>
      <c r="L1109">
        <v>0</v>
      </c>
    </row>
    <row r="1110" spans="1:12" x14ac:dyDescent="0.25">
      <c r="A1110">
        <v>15553</v>
      </c>
      <c r="B1110" t="s">
        <v>19</v>
      </c>
      <c r="C1110">
        <v>45</v>
      </c>
      <c r="D1110">
        <v>0</v>
      </c>
      <c r="E1110">
        <v>0</v>
      </c>
      <c r="F1110" t="s">
        <v>13</v>
      </c>
      <c r="G1110" t="s">
        <v>14</v>
      </c>
      <c r="H1110" t="s">
        <v>21</v>
      </c>
      <c r="I1110" t="s">
        <v>935</v>
      </c>
      <c r="J1110" t="s">
        <v>563</v>
      </c>
      <c r="K1110" t="s">
        <v>18</v>
      </c>
      <c r="L1110">
        <v>0</v>
      </c>
    </row>
    <row r="1111" spans="1:12" x14ac:dyDescent="0.25">
      <c r="A1111">
        <v>15566</v>
      </c>
      <c r="B1111" t="s">
        <v>12</v>
      </c>
      <c r="C1111">
        <v>39</v>
      </c>
      <c r="D1111">
        <v>0</v>
      </c>
      <c r="E1111">
        <v>0</v>
      </c>
      <c r="F1111" t="s">
        <v>13</v>
      </c>
      <c r="G1111" t="s">
        <v>14</v>
      </c>
      <c r="H1111" t="s">
        <v>21</v>
      </c>
      <c r="I1111" t="s">
        <v>1623</v>
      </c>
      <c r="J1111" t="s">
        <v>742</v>
      </c>
      <c r="K1111" t="s">
        <v>29</v>
      </c>
      <c r="L1111">
        <v>0</v>
      </c>
    </row>
    <row r="1112" spans="1:12" x14ac:dyDescent="0.25">
      <c r="A1112">
        <v>15579</v>
      </c>
      <c r="B1112" t="s">
        <v>12</v>
      </c>
      <c r="C1112">
        <v>72</v>
      </c>
      <c r="D1112">
        <v>0</v>
      </c>
      <c r="E1112">
        <v>0</v>
      </c>
      <c r="F1112" t="s">
        <v>13</v>
      </c>
      <c r="G1112" t="s">
        <v>20</v>
      </c>
      <c r="H1112" t="s">
        <v>21</v>
      </c>
      <c r="I1112" t="s">
        <v>2424</v>
      </c>
      <c r="J1112" t="s">
        <v>389</v>
      </c>
      <c r="K1112" t="s">
        <v>18</v>
      </c>
      <c r="L1112">
        <v>0</v>
      </c>
    </row>
    <row r="1113" spans="1:12" x14ac:dyDescent="0.25">
      <c r="A1113">
        <v>15581</v>
      </c>
      <c r="B1113" t="s">
        <v>12</v>
      </c>
      <c r="C1113">
        <v>5</v>
      </c>
      <c r="D1113">
        <v>0</v>
      </c>
      <c r="E1113">
        <v>0</v>
      </c>
      <c r="F1113" t="s">
        <v>34</v>
      </c>
      <c r="G1113" t="s">
        <v>275</v>
      </c>
      <c r="H1113" t="s">
        <v>15</v>
      </c>
      <c r="I1113" t="s">
        <v>2555</v>
      </c>
      <c r="J1113" t="s">
        <v>784</v>
      </c>
      <c r="K1113" t="s">
        <v>38</v>
      </c>
      <c r="L1113">
        <v>0</v>
      </c>
    </row>
    <row r="1114" spans="1:12" x14ac:dyDescent="0.25">
      <c r="A1114">
        <v>15593</v>
      </c>
      <c r="B1114" t="s">
        <v>19</v>
      </c>
      <c r="C1114">
        <v>7</v>
      </c>
      <c r="D1114">
        <v>0</v>
      </c>
      <c r="E1114">
        <v>0</v>
      </c>
      <c r="F1114" t="s">
        <v>34</v>
      </c>
      <c r="G1114" t="s">
        <v>275</v>
      </c>
      <c r="H1114" t="s">
        <v>15</v>
      </c>
      <c r="I1114" t="s">
        <v>4114</v>
      </c>
      <c r="J1114" t="s">
        <v>612</v>
      </c>
      <c r="K1114" t="s">
        <v>38</v>
      </c>
      <c r="L1114">
        <v>0</v>
      </c>
    </row>
    <row r="1115" spans="1:12" x14ac:dyDescent="0.25">
      <c r="A1115">
        <v>15599</v>
      </c>
      <c r="B1115" t="s">
        <v>19</v>
      </c>
      <c r="C1115">
        <v>21</v>
      </c>
      <c r="D1115">
        <v>0</v>
      </c>
      <c r="E1115">
        <v>0</v>
      </c>
      <c r="F1115" t="s">
        <v>34</v>
      </c>
      <c r="G1115" t="s">
        <v>14</v>
      </c>
      <c r="H1115" t="s">
        <v>15</v>
      </c>
      <c r="I1115" t="s">
        <v>4244</v>
      </c>
      <c r="J1115" t="s">
        <v>754</v>
      </c>
      <c r="K1115" t="s">
        <v>24</v>
      </c>
      <c r="L1115">
        <v>0</v>
      </c>
    </row>
    <row r="1116" spans="1:12" x14ac:dyDescent="0.25">
      <c r="A1116">
        <v>15601</v>
      </c>
      <c r="B1116" t="s">
        <v>19</v>
      </c>
      <c r="C1116">
        <v>50</v>
      </c>
      <c r="D1116">
        <v>0</v>
      </c>
      <c r="E1116">
        <v>0</v>
      </c>
      <c r="F1116" t="s">
        <v>13</v>
      </c>
      <c r="G1116" t="s">
        <v>14</v>
      </c>
      <c r="H1116" t="s">
        <v>15</v>
      </c>
      <c r="I1116" t="s">
        <v>1749</v>
      </c>
      <c r="J1116" t="s">
        <v>52</v>
      </c>
      <c r="K1116" t="s">
        <v>29</v>
      </c>
      <c r="L1116">
        <v>0</v>
      </c>
    </row>
    <row r="1117" spans="1:12" x14ac:dyDescent="0.25">
      <c r="A1117">
        <v>15647</v>
      </c>
      <c r="B1117" t="s">
        <v>19</v>
      </c>
      <c r="C1117">
        <v>57</v>
      </c>
      <c r="D1117">
        <v>0</v>
      </c>
      <c r="E1117">
        <v>0</v>
      </c>
      <c r="F1117" t="s">
        <v>34</v>
      </c>
      <c r="G1117" t="s">
        <v>14</v>
      </c>
      <c r="H1117" t="s">
        <v>21</v>
      </c>
      <c r="I1117" t="s">
        <v>2144</v>
      </c>
      <c r="J1117">
        <v>21</v>
      </c>
      <c r="K1117" t="s">
        <v>38</v>
      </c>
      <c r="L1117">
        <v>0</v>
      </c>
    </row>
    <row r="1118" spans="1:12" x14ac:dyDescent="0.25">
      <c r="A1118">
        <v>15649</v>
      </c>
      <c r="B1118" t="s">
        <v>12</v>
      </c>
      <c r="C1118">
        <v>54</v>
      </c>
      <c r="D1118">
        <v>1</v>
      </c>
      <c r="E1118">
        <v>0</v>
      </c>
      <c r="F1118" t="s">
        <v>13</v>
      </c>
      <c r="G1118" t="s">
        <v>14</v>
      </c>
      <c r="H1118" t="s">
        <v>21</v>
      </c>
      <c r="I1118" t="s">
        <v>693</v>
      </c>
      <c r="J1118" t="s">
        <v>23</v>
      </c>
      <c r="K1118" t="s">
        <v>29</v>
      </c>
      <c r="L1118">
        <v>0</v>
      </c>
    </row>
    <row r="1119" spans="1:12" x14ac:dyDescent="0.25">
      <c r="A1119">
        <v>15663</v>
      </c>
      <c r="B1119" t="s">
        <v>19</v>
      </c>
      <c r="C1119">
        <v>11</v>
      </c>
      <c r="D1119">
        <v>0</v>
      </c>
      <c r="E1119">
        <v>0</v>
      </c>
      <c r="F1119" t="s">
        <v>34</v>
      </c>
      <c r="G1119" t="s">
        <v>275</v>
      </c>
      <c r="H1119" t="s">
        <v>15</v>
      </c>
      <c r="I1119" t="s">
        <v>2238</v>
      </c>
      <c r="J1119" t="s">
        <v>403</v>
      </c>
      <c r="K1119" t="s">
        <v>38</v>
      </c>
      <c r="L1119">
        <v>0</v>
      </c>
    </row>
    <row r="1120" spans="1:12" x14ac:dyDescent="0.25">
      <c r="A1120">
        <v>15689</v>
      </c>
      <c r="B1120" t="s">
        <v>12</v>
      </c>
      <c r="C1120">
        <v>42</v>
      </c>
      <c r="D1120">
        <v>0</v>
      </c>
      <c r="E1120">
        <v>0</v>
      </c>
      <c r="F1120" t="s">
        <v>13</v>
      </c>
      <c r="G1120" t="s">
        <v>43</v>
      </c>
      <c r="H1120" t="s">
        <v>15</v>
      </c>
      <c r="I1120" t="s">
        <v>658</v>
      </c>
      <c r="J1120">
        <v>31</v>
      </c>
      <c r="K1120" t="s">
        <v>24</v>
      </c>
      <c r="L1120">
        <v>0</v>
      </c>
    </row>
    <row r="1121" spans="1:12" x14ac:dyDescent="0.25">
      <c r="A1121">
        <v>15742</v>
      </c>
      <c r="B1121" t="s">
        <v>19</v>
      </c>
      <c r="C1121">
        <v>3</v>
      </c>
      <c r="D1121">
        <v>0</v>
      </c>
      <c r="E1121">
        <v>0</v>
      </c>
      <c r="F1121" t="s">
        <v>34</v>
      </c>
      <c r="G1121" t="s">
        <v>275</v>
      </c>
      <c r="H1121" t="s">
        <v>21</v>
      </c>
      <c r="I1121" t="s">
        <v>3443</v>
      </c>
      <c r="J1121" t="s">
        <v>504</v>
      </c>
      <c r="K1121" t="s">
        <v>38</v>
      </c>
      <c r="L1121">
        <v>0</v>
      </c>
    </row>
    <row r="1122" spans="1:12" x14ac:dyDescent="0.25">
      <c r="A1122">
        <v>15746</v>
      </c>
      <c r="B1122" t="s">
        <v>19</v>
      </c>
      <c r="C1122">
        <v>45</v>
      </c>
      <c r="D1122">
        <v>0</v>
      </c>
      <c r="E1122">
        <v>0</v>
      </c>
      <c r="F1122" t="s">
        <v>13</v>
      </c>
      <c r="G1122" t="s">
        <v>43</v>
      </c>
      <c r="H1122" t="s">
        <v>15</v>
      </c>
      <c r="I1122" t="s">
        <v>1386</v>
      </c>
      <c r="J1122" t="s">
        <v>144</v>
      </c>
      <c r="K1122" t="s">
        <v>24</v>
      </c>
      <c r="L1122">
        <v>0</v>
      </c>
    </row>
    <row r="1123" spans="1:12" x14ac:dyDescent="0.25">
      <c r="A1123">
        <v>15752</v>
      </c>
      <c r="B1123" t="s">
        <v>12</v>
      </c>
      <c r="C1123">
        <v>39</v>
      </c>
      <c r="D1123">
        <v>0</v>
      </c>
      <c r="E1123">
        <v>0</v>
      </c>
      <c r="F1123" t="s">
        <v>13</v>
      </c>
      <c r="G1123" t="s">
        <v>14</v>
      </c>
      <c r="H1123" t="s">
        <v>15</v>
      </c>
      <c r="I1123" t="s">
        <v>2107</v>
      </c>
      <c r="J1123" t="s">
        <v>300</v>
      </c>
      <c r="K1123" t="s">
        <v>18</v>
      </c>
      <c r="L1123">
        <v>0</v>
      </c>
    </row>
    <row r="1124" spans="1:12" x14ac:dyDescent="0.25">
      <c r="A1124">
        <v>15757</v>
      </c>
      <c r="B1124" t="s">
        <v>12</v>
      </c>
      <c r="C1124">
        <v>71</v>
      </c>
      <c r="D1124">
        <v>0</v>
      </c>
      <c r="E1124">
        <v>0</v>
      </c>
      <c r="F1124" t="s">
        <v>13</v>
      </c>
      <c r="G1124" t="s">
        <v>14</v>
      </c>
      <c r="H1124" t="s">
        <v>15</v>
      </c>
      <c r="I1124" t="s">
        <v>1580</v>
      </c>
      <c r="J1124" t="s">
        <v>114</v>
      </c>
      <c r="K1124" t="s">
        <v>24</v>
      </c>
      <c r="L1124">
        <v>0</v>
      </c>
    </row>
    <row r="1125" spans="1:12" x14ac:dyDescent="0.25">
      <c r="A1125">
        <v>15791</v>
      </c>
      <c r="B1125" t="s">
        <v>12</v>
      </c>
      <c r="C1125">
        <v>77</v>
      </c>
      <c r="D1125">
        <v>0</v>
      </c>
      <c r="E1125">
        <v>0</v>
      </c>
      <c r="F1125" t="s">
        <v>13</v>
      </c>
      <c r="G1125" t="s">
        <v>14</v>
      </c>
      <c r="H1125" t="s">
        <v>15</v>
      </c>
      <c r="I1125" t="s">
        <v>778</v>
      </c>
      <c r="J1125" t="s">
        <v>86</v>
      </c>
      <c r="K1125" t="s">
        <v>24</v>
      </c>
      <c r="L1125">
        <v>0</v>
      </c>
    </row>
    <row r="1126" spans="1:12" x14ac:dyDescent="0.25">
      <c r="A1126">
        <v>15803</v>
      </c>
      <c r="B1126" t="s">
        <v>19</v>
      </c>
      <c r="C1126">
        <v>45</v>
      </c>
      <c r="D1126">
        <v>0</v>
      </c>
      <c r="E1126">
        <v>0</v>
      </c>
      <c r="F1126" t="s">
        <v>13</v>
      </c>
      <c r="G1126" t="s">
        <v>14</v>
      </c>
      <c r="H1126" t="s">
        <v>21</v>
      </c>
      <c r="I1126" t="s">
        <v>3083</v>
      </c>
      <c r="J1126" t="s">
        <v>172</v>
      </c>
      <c r="K1126" t="s">
        <v>38</v>
      </c>
      <c r="L1126">
        <v>0</v>
      </c>
    </row>
    <row r="1127" spans="1:12" x14ac:dyDescent="0.25">
      <c r="A1127">
        <v>15824</v>
      </c>
      <c r="B1127" t="s">
        <v>19</v>
      </c>
      <c r="C1127">
        <v>67</v>
      </c>
      <c r="D1127">
        <v>0</v>
      </c>
      <c r="E1127">
        <v>0</v>
      </c>
      <c r="F1127" t="s">
        <v>13</v>
      </c>
      <c r="G1127" t="s">
        <v>14</v>
      </c>
      <c r="H1127" t="s">
        <v>21</v>
      </c>
      <c r="I1127" t="s">
        <v>2770</v>
      </c>
      <c r="J1127" t="s">
        <v>1209</v>
      </c>
      <c r="K1127" t="s">
        <v>24</v>
      </c>
      <c r="L1127">
        <v>0</v>
      </c>
    </row>
    <row r="1128" spans="1:12" x14ac:dyDescent="0.25">
      <c r="A1128">
        <v>15873</v>
      </c>
      <c r="B1128" t="s">
        <v>12</v>
      </c>
      <c r="C1128">
        <v>70</v>
      </c>
      <c r="D1128">
        <v>0</v>
      </c>
      <c r="E1128">
        <v>0</v>
      </c>
      <c r="F1128" t="s">
        <v>13</v>
      </c>
      <c r="G1128" t="s">
        <v>14</v>
      </c>
      <c r="H1128" t="s">
        <v>21</v>
      </c>
      <c r="I1128" t="s">
        <v>2199</v>
      </c>
      <c r="J1128" t="s">
        <v>1209</v>
      </c>
      <c r="K1128" t="s">
        <v>18</v>
      </c>
      <c r="L1128">
        <v>0</v>
      </c>
    </row>
    <row r="1129" spans="1:12" x14ac:dyDescent="0.25">
      <c r="A1129">
        <v>15929</v>
      </c>
      <c r="B1129" t="s">
        <v>12</v>
      </c>
      <c r="C1129">
        <v>38</v>
      </c>
      <c r="D1129">
        <v>0</v>
      </c>
      <c r="E1129">
        <v>0</v>
      </c>
      <c r="F1129" t="s">
        <v>13</v>
      </c>
      <c r="G1129" t="s">
        <v>43</v>
      </c>
      <c r="H1129" t="s">
        <v>21</v>
      </c>
      <c r="I1129" t="s">
        <v>1020</v>
      </c>
      <c r="J1129" t="s">
        <v>296</v>
      </c>
      <c r="K1129" t="s">
        <v>24</v>
      </c>
      <c r="L1129">
        <v>0</v>
      </c>
    </row>
    <row r="1130" spans="1:12" x14ac:dyDescent="0.25">
      <c r="A1130">
        <v>15937</v>
      </c>
      <c r="B1130" t="s">
        <v>12</v>
      </c>
      <c r="C1130">
        <v>45</v>
      </c>
      <c r="D1130">
        <v>1</v>
      </c>
      <c r="E1130">
        <v>0</v>
      </c>
      <c r="F1130" t="s">
        <v>13</v>
      </c>
      <c r="G1130" t="s">
        <v>20</v>
      </c>
      <c r="H1130" t="s">
        <v>21</v>
      </c>
      <c r="I1130" t="s">
        <v>3507</v>
      </c>
      <c r="J1130" t="s">
        <v>1359</v>
      </c>
      <c r="K1130" t="s">
        <v>18</v>
      </c>
      <c r="L1130">
        <v>0</v>
      </c>
    </row>
    <row r="1131" spans="1:12" x14ac:dyDescent="0.25">
      <c r="A1131">
        <v>15964</v>
      </c>
      <c r="B1131" t="s">
        <v>19</v>
      </c>
      <c r="C1131">
        <v>64</v>
      </c>
      <c r="D1131">
        <v>1</v>
      </c>
      <c r="E1131">
        <v>0</v>
      </c>
      <c r="F1131" t="s">
        <v>13</v>
      </c>
      <c r="G1131" t="s">
        <v>14</v>
      </c>
      <c r="H1131" t="s">
        <v>21</v>
      </c>
      <c r="I1131" t="s">
        <v>2359</v>
      </c>
      <c r="J1131" t="s">
        <v>165</v>
      </c>
      <c r="K1131" t="s">
        <v>24</v>
      </c>
      <c r="L1131">
        <v>0</v>
      </c>
    </row>
    <row r="1132" spans="1:12" x14ac:dyDescent="0.25">
      <c r="A1132">
        <v>15969</v>
      </c>
      <c r="B1132" t="s">
        <v>19</v>
      </c>
      <c r="C1132">
        <v>41</v>
      </c>
      <c r="D1132">
        <v>0</v>
      </c>
      <c r="E1132">
        <v>0</v>
      </c>
      <c r="F1132" t="s">
        <v>13</v>
      </c>
      <c r="G1132" t="s">
        <v>20</v>
      </c>
      <c r="H1132" t="s">
        <v>21</v>
      </c>
      <c r="I1132" t="s">
        <v>1834</v>
      </c>
      <c r="J1132" t="s">
        <v>1359</v>
      </c>
      <c r="K1132" t="s">
        <v>18</v>
      </c>
      <c r="L1132">
        <v>0</v>
      </c>
    </row>
    <row r="1133" spans="1:12" x14ac:dyDescent="0.25">
      <c r="A1133">
        <v>15978</v>
      </c>
      <c r="B1133" t="s">
        <v>12</v>
      </c>
      <c r="C1133">
        <v>4</v>
      </c>
      <c r="D1133">
        <v>0</v>
      </c>
      <c r="E1133">
        <v>0</v>
      </c>
      <c r="F1133" t="s">
        <v>34</v>
      </c>
      <c r="G1133" t="s">
        <v>275</v>
      </c>
      <c r="H1133" t="s">
        <v>15</v>
      </c>
      <c r="I1133" t="s">
        <v>3815</v>
      </c>
      <c r="J1133" t="s">
        <v>407</v>
      </c>
      <c r="K1133" t="s">
        <v>38</v>
      </c>
      <c r="L1133">
        <v>0</v>
      </c>
    </row>
    <row r="1134" spans="1:12" x14ac:dyDescent="0.25">
      <c r="A1134">
        <v>15987</v>
      </c>
      <c r="B1134" t="s">
        <v>12</v>
      </c>
      <c r="C1134">
        <v>13</v>
      </c>
      <c r="D1134">
        <v>0</v>
      </c>
      <c r="E1134">
        <v>0</v>
      </c>
      <c r="F1134" t="s">
        <v>34</v>
      </c>
      <c r="G1134" t="s">
        <v>275</v>
      </c>
      <c r="H1134" t="s">
        <v>15</v>
      </c>
      <c r="I1134" t="s">
        <v>1683</v>
      </c>
      <c r="J1134" t="s">
        <v>220</v>
      </c>
      <c r="K1134" t="s">
        <v>24</v>
      </c>
      <c r="L1134">
        <v>0</v>
      </c>
    </row>
    <row r="1135" spans="1:12" x14ac:dyDescent="0.25">
      <c r="A1135">
        <v>15988</v>
      </c>
      <c r="B1135" t="s">
        <v>12</v>
      </c>
      <c r="C1135">
        <v>60</v>
      </c>
      <c r="D1135">
        <v>1</v>
      </c>
      <c r="E1135">
        <v>0</v>
      </c>
      <c r="F1135" t="s">
        <v>13</v>
      </c>
      <c r="G1135" t="s">
        <v>14</v>
      </c>
      <c r="H1135" t="s">
        <v>15</v>
      </c>
      <c r="I1135" t="s">
        <v>1810</v>
      </c>
      <c r="J1135" t="s">
        <v>485</v>
      </c>
      <c r="K1135" t="s">
        <v>38</v>
      </c>
      <c r="L1135">
        <v>0</v>
      </c>
    </row>
    <row r="1136" spans="1:12" x14ac:dyDescent="0.25">
      <c r="A1136">
        <v>15990</v>
      </c>
      <c r="B1136" t="s">
        <v>12</v>
      </c>
      <c r="C1136">
        <v>65</v>
      </c>
      <c r="D1136">
        <v>1</v>
      </c>
      <c r="E1136">
        <v>0</v>
      </c>
      <c r="F1136" t="s">
        <v>13</v>
      </c>
      <c r="G1136" t="s">
        <v>43</v>
      </c>
      <c r="H1136" t="s">
        <v>21</v>
      </c>
      <c r="I1136" t="s">
        <v>3279</v>
      </c>
      <c r="J1136">
        <v>34</v>
      </c>
      <c r="K1136" t="s">
        <v>24</v>
      </c>
      <c r="L1136">
        <v>0</v>
      </c>
    </row>
    <row r="1137" spans="1:12" x14ac:dyDescent="0.25">
      <c r="A1137">
        <v>16010</v>
      </c>
      <c r="B1137" t="s">
        <v>12</v>
      </c>
      <c r="C1137">
        <v>47</v>
      </c>
      <c r="D1137">
        <v>0</v>
      </c>
      <c r="E1137">
        <v>0</v>
      </c>
      <c r="F1137" t="s">
        <v>13</v>
      </c>
      <c r="G1137" t="s">
        <v>14</v>
      </c>
      <c r="H1137" t="s">
        <v>21</v>
      </c>
      <c r="I1137" t="s">
        <v>3195</v>
      </c>
      <c r="J1137" t="s">
        <v>146</v>
      </c>
      <c r="K1137" t="s">
        <v>18</v>
      </c>
      <c r="L1137">
        <v>0</v>
      </c>
    </row>
    <row r="1138" spans="1:12" x14ac:dyDescent="0.25">
      <c r="A1138">
        <v>16024</v>
      </c>
      <c r="B1138" t="s">
        <v>12</v>
      </c>
      <c r="C1138">
        <v>19</v>
      </c>
      <c r="D1138">
        <v>0</v>
      </c>
      <c r="E1138">
        <v>0</v>
      </c>
      <c r="F1138" t="s">
        <v>34</v>
      </c>
      <c r="G1138" t="s">
        <v>14</v>
      </c>
      <c r="H1138" t="s">
        <v>15</v>
      </c>
      <c r="I1138" t="s">
        <v>3903</v>
      </c>
      <c r="J1138" t="s">
        <v>1522</v>
      </c>
      <c r="K1138" t="s">
        <v>29</v>
      </c>
      <c r="L1138">
        <v>0</v>
      </c>
    </row>
    <row r="1139" spans="1:12" x14ac:dyDescent="0.25">
      <c r="A1139">
        <v>16028</v>
      </c>
      <c r="B1139" t="s">
        <v>19</v>
      </c>
      <c r="C1139">
        <v>45</v>
      </c>
      <c r="D1139">
        <v>0</v>
      </c>
      <c r="E1139">
        <v>0</v>
      </c>
      <c r="F1139" t="s">
        <v>13</v>
      </c>
      <c r="G1139" t="s">
        <v>14</v>
      </c>
      <c r="H1139" t="s">
        <v>21</v>
      </c>
      <c r="I1139" t="s">
        <v>1101</v>
      </c>
      <c r="J1139" t="s">
        <v>1359</v>
      </c>
      <c r="K1139" t="s">
        <v>29</v>
      </c>
      <c r="L1139">
        <v>0</v>
      </c>
    </row>
    <row r="1140" spans="1:12" x14ac:dyDescent="0.25">
      <c r="A1140">
        <v>16029</v>
      </c>
      <c r="B1140" t="s">
        <v>19</v>
      </c>
      <c r="C1140">
        <v>70</v>
      </c>
      <c r="D1140">
        <v>0</v>
      </c>
      <c r="E1140">
        <v>0</v>
      </c>
      <c r="F1140" t="s">
        <v>13</v>
      </c>
      <c r="G1140" t="s">
        <v>20</v>
      </c>
      <c r="H1140" t="s">
        <v>21</v>
      </c>
      <c r="I1140" t="s">
        <v>4010</v>
      </c>
      <c r="J1140">
        <v>25</v>
      </c>
      <c r="K1140" t="s">
        <v>24</v>
      </c>
      <c r="L1140">
        <v>0</v>
      </c>
    </row>
    <row r="1141" spans="1:12" x14ac:dyDescent="0.25">
      <c r="A1141">
        <v>16066</v>
      </c>
      <c r="B1141" t="s">
        <v>19</v>
      </c>
      <c r="C1141">
        <v>53</v>
      </c>
      <c r="D1141">
        <v>1</v>
      </c>
      <c r="E1141">
        <v>1</v>
      </c>
      <c r="F1141" t="s">
        <v>13</v>
      </c>
      <c r="G1141" t="s">
        <v>14</v>
      </c>
      <c r="H1141" t="s">
        <v>15</v>
      </c>
      <c r="I1141" t="s">
        <v>2013</v>
      </c>
      <c r="J1141" t="s">
        <v>518</v>
      </c>
      <c r="K1141" t="s">
        <v>29</v>
      </c>
      <c r="L1141">
        <v>0</v>
      </c>
    </row>
    <row r="1142" spans="1:12" x14ac:dyDescent="0.25">
      <c r="A1142">
        <v>16077</v>
      </c>
      <c r="B1142" t="s">
        <v>12</v>
      </c>
      <c r="C1142">
        <v>63</v>
      </c>
      <c r="D1142">
        <v>0</v>
      </c>
      <c r="E1142">
        <v>1</v>
      </c>
      <c r="F1142" t="s">
        <v>13</v>
      </c>
      <c r="G1142" t="s">
        <v>20</v>
      </c>
      <c r="H1142" t="s">
        <v>15</v>
      </c>
      <c r="I1142" t="s">
        <v>307</v>
      </c>
      <c r="J1142" t="s">
        <v>308</v>
      </c>
      <c r="K1142" t="s">
        <v>18</v>
      </c>
      <c r="L1142">
        <v>1</v>
      </c>
    </row>
    <row r="1143" spans="1:12" x14ac:dyDescent="0.25">
      <c r="A1143">
        <v>16079</v>
      </c>
      <c r="B1143" t="s">
        <v>19</v>
      </c>
      <c r="C1143">
        <v>67</v>
      </c>
      <c r="D1143">
        <v>0</v>
      </c>
      <c r="E1143">
        <v>0</v>
      </c>
      <c r="F1143" t="s">
        <v>13</v>
      </c>
      <c r="G1143" t="s">
        <v>14</v>
      </c>
      <c r="H1143" t="s">
        <v>15</v>
      </c>
      <c r="I1143" t="s">
        <v>3311</v>
      </c>
      <c r="J1143" t="s">
        <v>645</v>
      </c>
      <c r="K1143" t="s">
        <v>38</v>
      </c>
      <c r="L1143">
        <v>0</v>
      </c>
    </row>
    <row r="1144" spans="1:12" x14ac:dyDescent="0.25">
      <c r="A1144">
        <v>16091</v>
      </c>
      <c r="B1144" t="s">
        <v>12</v>
      </c>
      <c r="C1144">
        <v>14</v>
      </c>
      <c r="D1144">
        <v>0</v>
      </c>
      <c r="E1144">
        <v>0</v>
      </c>
      <c r="F1144" t="s">
        <v>34</v>
      </c>
      <c r="G1144" t="s">
        <v>14</v>
      </c>
      <c r="H1144" t="s">
        <v>21</v>
      </c>
      <c r="I1144" t="s">
        <v>1478</v>
      </c>
      <c r="J1144" t="s">
        <v>232</v>
      </c>
      <c r="K1144" t="s">
        <v>24</v>
      </c>
      <c r="L1144">
        <v>0</v>
      </c>
    </row>
    <row r="1145" spans="1:12" x14ac:dyDescent="0.25">
      <c r="A1145">
        <v>16109</v>
      </c>
      <c r="B1145" t="s">
        <v>12</v>
      </c>
      <c r="C1145">
        <v>63</v>
      </c>
      <c r="D1145">
        <v>0</v>
      </c>
      <c r="E1145">
        <v>0</v>
      </c>
      <c r="F1145" t="s">
        <v>13</v>
      </c>
      <c r="G1145" t="s">
        <v>14</v>
      </c>
      <c r="H1145" t="s">
        <v>15</v>
      </c>
      <c r="I1145" t="s">
        <v>3075</v>
      </c>
      <c r="J1145" t="s">
        <v>584</v>
      </c>
      <c r="K1145" t="s">
        <v>18</v>
      </c>
      <c r="L1145">
        <v>0</v>
      </c>
    </row>
    <row r="1146" spans="1:12" x14ac:dyDescent="0.25">
      <c r="A1146">
        <v>16110</v>
      </c>
      <c r="B1146" t="s">
        <v>19</v>
      </c>
      <c r="C1146">
        <v>19</v>
      </c>
      <c r="D1146">
        <v>0</v>
      </c>
      <c r="E1146">
        <v>0</v>
      </c>
      <c r="F1146" t="s">
        <v>34</v>
      </c>
      <c r="G1146" t="s">
        <v>14</v>
      </c>
      <c r="H1146" t="s">
        <v>21</v>
      </c>
      <c r="I1146" t="s">
        <v>1101</v>
      </c>
      <c r="J1146" t="s">
        <v>305</v>
      </c>
      <c r="K1146" t="s">
        <v>29</v>
      </c>
      <c r="L1146">
        <v>0</v>
      </c>
    </row>
    <row r="1147" spans="1:12" x14ac:dyDescent="0.25">
      <c r="A1147">
        <v>16113</v>
      </c>
      <c r="B1147" t="s">
        <v>19</v>
      </c>
      <c r="C1147">
        <v>47</v>
      </c>
      <c r="D1147">
        <v>0</v>
      </c>
      <c r="E1147">
        <v>0</v>
      </c>
      <c r="F1147" t="s">
        <v>13</v>
      </c>
      <c r="G1147" t="s">
        <v>43</v>
      </c>
      <c r="H1147" t="s">
        <v>21</v>
      </c>
      <c r="I1147" t="s">
        <v>2183</v>
      </c>
      <c r="J1147" t="s">
        <v>245</v>
      </c>
      <c r="K1147" t="s">
        <v>24</v>
      </c>
      <c r="L1147">
        <v>0</v>
      </c>
    </row>
    <row r="1148" spans="1:12" x14ac:dyDescent="0.25">
      <c r="A1148">
        <v>16114</v>
      </c>
      <c r="B1148" t="s">
        <v>12</v>
      </c>
      <c r="C1148">
        <v>66</v>
      </c>
      <c r="D1148">
        <v>0</v>
      </c>
      <c r="E1148">
        <v>0</v>
      </c>
      <c r="F1148" t="s">
        <v>34</v>
      </c>
      <c r="G1148" t="s">
        <v>14</v>
      </c>
      <c r="H1148" t="s">
        <v>15</v>
      </c>
      <c r="I1148" t="s">
        <v>1519</v>
      </c>
      <c r="J1148" t="s">
        <v>68</v>
      </c>
      <c r="K1148" t="s">
        <v>24</v>
      </c>
      <c r="L1148">
        <v>0</v>
      </c>
    </row>
    <row r="1149" spans="1:12" x14ac:dyDescent="0.25">
      <c r="A1149">
        <v>16129</v>
      </c>
      <c r="B1149" t="s">
        <v>19</v>
      </c>
      <c r="C1149">
        <v>81</v>
      </c>
      <c r="D1149">
        <v>0</v>
      </c>
      <c r="E1149">
        <v>0</v>
      </c>
      <c r="F1149" t="s">
        <v>13</v>
      </c>
      <c r="G1149" t="s">
        <v>20</v>
      </c>
      <c r="H1149" t="s">
        <v>15</v>
      </c>
      <c r="I1149" t="s">
        <v>226</v>
      </c>
      <c r="J1149" t="s">
        <v>258</v>
      </c>
      <c r="K1149" t="s">
        <v>38</v>
      </c>
      <c r="L1149">
        <v>0</v>
      </c>
    </row>
    <row r="1150" spans="1:12" x14ac:dyDescent="0.25">
      <c r="A1150">
        <v>16136</v>
      </c>
      <c r="B1150" t="s">
        <v>19</v>
      </c>
      <c r="C1150">
        <v>78</v>
      </c>
      <c r="D1150">
        <v>0</v>
      </c>
      <c r="E1150">
        <v>0</v>
      </c>
      <c r="F1150" t="s">
        <v>13</v>
      </c>
      <c r="G1150" t="s">
        <v>20</v>
      </c>
      <c r="H1150" t="s">
        <v>15</v>
      </c>
      <c r="I1150" t="s">
        <v>1653</v>
      </c>
      <c r="J1150" t="s">
        <v>88</v>
      </c>
      <c r="K1150" t="s">
        <v>24</v>
      </c>
      <c r="L1150">
        <v>0</v>
      </c>
    </row>
    <row r="1151" spans="1:12" x14ac:dyDescent="0.25">
      <c r="A1151">
        <v>16145</v>
      </c>
      <c r="B1151" t="s">
        <v>19</v>
      </c>
      <c r="C1151">
        <v>7</v>
      </c>
      <c r="D1151">
        <v>0</v>
      </c>
      <c r="E1151">
        <v>0</v>
      </c>
      <c r="F1151" t="s">
        <v>34</v>
      </c>
      <c r="G1151" t="s">
        <v>275</v>
      </c>
      <c r="H1151" t="s">
        <v>21</v>
      </c>
      <c r="I1151" t="s">
        <v>2156</v>
      </c>
      <c r="J1151" t="s">
        <v>459</v>
      </c>
      <c r="K1151" t="s">
        <v>38</v>
      </c>
      <c r="L1151">
        <v>0</v>
      </c>
    </row>
    <row r="1152" spans="1:12" x14ac:dyDescent="0.25">
      <c r="A1152">
        <v>16147</v>
      </c>
      <c r="B1152" t="s">
        <v>19</v>
      </c>
      <c r="C1152">
        <v>19</v>
      </c>
      <c r="D1152">
        <v>0</v>
      </c>
      <c r="E1152">
        <v>0</v>
      </c>
      <c r="F1152" t="s">
        <v>34</v>
      </c>
      <c r="G1152" t="s">
        <v>14</v>
      </c>
      <c r="H1152" t="s">
        <v>21</v>
      </c>
      <c r="I1152" t="s">
        <v>1330</v>
      </c>
      <c r="J1152" t="s">
        <v>93</v>
      </c>
      <c r="K1152" t="s">
        <v>24</v>
      </c>
      <c r="L1152">
        <v>0</v>
      </c>
    </row>
    <row r="1153" spans="1:12" x14ac:dyDescent="0.25">
      <c r="A1153">
        <v>16245</v>
      </c>
      <c r="B1153" t="s">
        <v>12</v>
      </c>
      <c r="C1153">
        <v>51</v>
      </c>
      <c r="D1153">
        <v>1</v>
      </c>
      <c r="E1153">
        <v>0</v>
      </c>
      <c r="F1153" t="s">
        <v>13</v>
      </c>
      <c r="G1153" t="s">
        <v>20</v>
      </c>
      <c r="H1153" t="s">
        <v>21</v>
      </c>
      <c r="I1153" t="s">
        <v>4172</v>
      </c>
      <c r="J1153" t="s">
        <v>208</v>
      </c>
      <c r="K1153" t="s">
        <v>24</v>
      </c>
      <c r="L1153">
        <v>0</v>
      </c>
    </row>
    <row r="1154" spans="1:12" x14ac:dyDescent="0.25">
      <c r="A1154">
        <v>16260</v>
      </c>
      <c r="B1154" t="s">
        <v>12</v>
      </c>
      <c r="C1154">
        <v>73</v>
      </c>
      <c r="D1154">
        <v>0</v>
      </c>
      <c r="E1154">
        <v>1</v>
      </c>
      <c r="F1154" t="s">
        <v>13</v>
      </c>
      <c r="G1154" t="s">
        <v>20</v>
      </c>
      <c r="H1154" t="s">
        <v>21</v>
      </c>
      <c r="I1154" t="s">
        <v>1558</v>
      </c>
      <c r="J1154" t="s">
        <v>829</v>
      </c>
      <c r="K1154" t="s">
        <v>24</v>
      </c>
      <c r="L1154">
        <v>0</v>
      </c>
    </row>
    <row r="1155" spans="1:12" x14ac:dyDescent="0.25">
      <c r="A1155">
        <v>16263</v>
      </c>
      <c r="B1155" t="s">
        <v>19</v>
      </c>
      <c r="C1155">
        <v>36</v>
      </c>
      <c r="D1155">
        <v>0</v>
      </c>
      <c r="E1155">
        <v>0</v>
      </c>
      <c r="F1155" t="s">
        <v>13</v>
      </c>
      <c r="G1155" t="s">
        <v>20</v>
      </c>
      <c r="H1155" t="s">
        <v>15</v>
      </c>
      <c r="I1155" t="s">
        <v>1426</v>
      </c>
      <c r="J1155" t="s">
        <v>518</v>
      </c>
      <c r="K1155" t="s">
        <v>38</v>
      </c>
      <c r="L1155">
        <v>0</v>
      </c>
    </row>
    <row r="1156" spans="1:12" x14ac:dyDescent="0.25">
      <c r="A1156">
        <v>16316</v>
      </c>
      <c r="B1156" t="s">
        <v>12</v>
      </c>
      <c r="C1156">
        <v>35</v>
      </c>
      <c r="D1156">
        <v>0</v>
      </c>
      <c r="E1156">
        <v>0</v>
      </c>
      <c r="F1156" t="s">
        <v>13</v>
      </c>
      <c r="G1156" t="s">
        <v>14</v>
      </c>
      <c r="H1156" t="s">
        <v>21</v>
      </c>
      <c r="I1156" t="s">
        <v>1548</v>
      </c>
      <c r="J1156" t="s">
        <v>352</v>
      </c>
      <c r="K1156" t="s">
        <v>38</v>
      </c>
      <c r="L1156">
        <v>0</v>
      </c>
    </row>
    <row r="1157" spans="1:12" x14ac:dyDescent="0.25">
      <c r="A1157">
        <v>16320</v>
      </c>
      <c r="B1157" t="s">
        <v>19</v>
      </c>
      <c r="C1157">
        <v>11</v>
      </c>
      <c r="D1157">
        <v>0</v>
      </c>
      <c r="E1157">
        <v>0</v>
      </c>
      <c r="F1157" t="s">
        <v>34</v>
      </c>
      <c r="G1157" t="s">
        <v>275</v>
      </c>
      <c r="H1157" t="s">
        <v>15</v>
      </c>
      <c r="I1157" t="s">
        <v>3725</v>
      </c>
      <c r="J1157" t="s">
        <v>138</v>
      </c>
      <c r="K1157" t="s">
        <v>38</v>
      </c>
      <c r="L1157">
        <v>0</v>
      </c>
    </row>
    <row r="1158" spans="1:12" x14ac:dyDescent="0.25">
      <c r="A1158">
        <v>16329</v>
      </c>
      <c r="B1158" t="s">
        <v>19</v>
      </c>
      <c r="C1158">
        <v>2</v>
      </c>
      <c r="D1158">
        <v>0</v>
      </c>
      <c r="E1158">
        <v>0</v>
      </c>
      <c r="F1158" t="s">
        <v>34</v>
      </c>
      <c r="G1158" t="s">
        <v>275</v>
      </c>
      <c r="H1158" t="s">
        <v>15</v>
      </c>
      <c r="I1158" t="s">
        <v>3463</v>
      </c>
      <c r="J1158" t="s">
        <v>1162</v>
      </c>
      <c r="K1158" t="s">
        <v>38</v>
      </c>
      <c r="L1158">
        <v>0</v>
      </c>
    </row>
    <row r="1159" spans="1:12" x14ac:dyDescent="0.25">
      <c r="A1159">
        <v>16355</v>
      </c>
      <c r="B1159" t="s">
        <v>12</v>
      </c>
      <c r="C1159">
        <v>20</v>
      </c>
      <c r="D1159">
        <v>0</v>
      </c>
      <c r="E1159">
        <v>0</v>
      </c>
      <c r="F1159" t="s">
        <v>34</v>
      </c>
      <c r="G1159" t="s">
        <v>14</v>
      </c>
      <c r="H1159" t="s">
        <v>15</v>
      </c>
      <c r="I1159" t="s">
        <v>1506</v>
      </c>
      <c r="J1159" t="s">
        <v>1507</v>
      </c>
      <c r="K1159" t="s">
        <v>24</v>
      </c>
      <c r="L1159">
        <v>0</v>
      </c>
    </row>
    <row r="1160" spans="1:12" x14ac:dyDescent="0.25">
      <c r="A1160">
        <v>16371</v>
      </c>
      <c r="B1160" t="s">
        <v>19</v>
      </c>
      <c r="C1160">
        <v>13</v>
      </c>
      <c r="D1160">
        <v>0</v>
      </c>
      <c r="E1160">
        <v>0</v>
      </c>
      <c r="F1160" t="s">
        <v>34</v>
      </c>
      <c r="G1160" t="s">
        <v>275</v>
      </c>
      <c r="H1160" t="s">
        <v>15</v>
      </c>
      <c r="I1160" t="s">
        <v>474</v>
      </c>
      <c r="J1160" t="s">
        <v>475</v>
      </c>
      <c r="K1160" t="s">
        <v>38</v>
      </c>
      <c r="L1160">
        <v>0</v>
      </c>
    </row>
    <row r="1161" spans="1:12" x14ac:dyDescent="0.25">
      <c r="A1161">
        <v>16377</v>
      </c>
      <c r="B1161" t="s">
        <v>12</v>
      </c>
      <c r="C1161">
        <v>69</v>
      </c>
      <c r="D1161">
        <v>0</v>
      </c>
      <c r="E1161">
        <v>0</v>
      </c>
      <c r="F1161" t="s">
        <v>13</v>
      </c>
      <c r="G1161" t="s">
        <v>14</v>
      </c>
      <c r="H1161" t="s">
        <v>15</v>
      </c>
      <c r="I1161" t="s">
        <v>3165</v>
      </c>
      <c r="J1161" t="s">
        <v>726</v>
      </c>
      <c r="K1161" t="s">
        <v>18</v>
      </c>
      <c r="L1161">
        <v>0</v>
      </c>
    </row>
    <row r="1162" spans="1:12" x14ac:dyDescent="0.25">
      <c r="A1162">
        <v>16378</v>
      </c>
      <c r="B1162" t="s">
        <v>19</v>
      </c>
      <c r="C1162">
        <v>63</v>
      </c>
      <c r="D1162">
        <v>0</v>
      </c>
      <c r="E1162">
        <v>0</v>
      </c>
      <c r="F1162" t="s">
        <v>13</v>
      </c>
      <c r="G1162" t="s">
        <v>43</v>
      </c>
      <c r="H1162" t="s">
        <v>15</v>
      </c>
      <c r="I1162" t="s">
        <v>651</v>
      </c>
      <c r="J1162" t="s">
        <v>240</v>
      </c>
      <c r="K1162" t="s">
        <v>38</v>
      </c>
      <c r="L1162">
        <v>0</v>
      </c>
    </row>
    <row r="1163" spans="1:12" x14ac:dyDescent="0.25">
      <c r="A1163">
        <v>16380</v>
      </c>
      <c r="B1163" t="s">
        <v>12</v>
      </c>
      <c r="C1163">
        <v>40</v>
      </c>
      <c r="D1163">
        <v>0</v>
      </c>
      <c r="E1163">
        <v>0</v>
      </c>
      <c r="F1163" t="s">
        <v>13</v>
      </c>
      <c r="G1163" t="s">
        <v>14</v>
      </c>
      <c r="H1163" t="s">
        <v>21</v>
      </c>
      <c r="I1163" t="s">
        <v>746</v>
      </c>
      <c r="J1163" t="s">
        <v>23</v>
      </c>
      <c r="K1163" t="s">
        <v>29</v>
      </c>
      <c r="L1163">
        <v>0</v>
      </c>
    </row>
    <row r="1164" spans="1:12" x14ac:dyDescent="0.25">
      <c r="A1164">
        <v>16402</v>
      </c>
      <c r="B1164" t="s">
        <v>19</v>
      </c>
      <c r="C1164">
        <v>5</v>
      </c>
      <c r="D1164">
        <v>0</v>
      </c>
      <c r="E1164">
        <v>0</v>
      </c>
      <c r="F1164" t="s">
        <v>34</v>
      </c>
      <c r="G1164" t="s">
        <v>275</v>
      </c>
      <c r="H1164" t="s">
        <v>15</v>
      </c>
      <c r="I1164" t="s">
        <v>1205</v>
      </c>
      <c r="J1164" t="s">
        <v>403</v>
      </c>
      <c r="K1164" t="s">
        <v>38</v>
      </c>
      <c r="L1164">
        <v>0</v>
      </c>
    </row>
    <row r="1165" spans="1:12" x14ac:dyDescent="0.25">
      <c r="A1165">
        <v>16420</v>
      </c>
      <c r="B1165" t="s">
        <v>19</v>
      </c>
      <c r="C1165">
        <v>45</v>
      </c>
      <c r="D1165">
        <v>0</v>
      </c>
      <c r="E1165">
        <v>0</v>
      </c>
      <c r="F1165" t="s">
        <v>13</v>
      </c>
      <c r="G1165" t="s">
        <v>14</v>
      </c>
      <c r="H1165" t="s">
        <v>15</v>
      </c>
      <c r="I1165" t="s">
        <v>1519</v>
      </c>
      <c r="J1165" t="s">
        <v>270</v>
      </c>
      <c r="K1165" t="s">
        <v>24</v>
      </c>
      <c r="L1165">
        <v>0</v>
      </c>
    </row>
    <row r="1166" spans="1:12" x14ac:dyDescent="0.25">
      <c r="A1166">
        <v>16433</v>
      </c>
      <c r="B1166" t="s">
        <v>19</v>
      </c>
      <c r="C1166">
        <v>36</v>
      </c>
      <c r="D1166">
        <v>0</v>
      </c>
      <c r="E1166">
        <v>0</v>
      </c>
      <c r="F1166" t="s">
        <v>13</v>
      </c>
      <c r="G1166" t="s">
        <v>14</v>
      </c>
      <c r="H1166" t="s">
        <v>21</v>
      </c>
      <c r="I1166" t="s">
        <v>2707</v>
      </c>
      <c r="J1166" t="s">
        <v>296</v>
      </c>
      <c r="K1166" t="s">
        <v>24</v>
      </c>
      <c r="L1166">
        <v>0</v>
      </c>
    </row>
    <row r="1167" spans="1:12" x14ac:dyDescent="0.25">
      <c r="A1167">
        <v>16446</v>
      </c>
      <c r="B1167" t="s">
        <v>12</v>
      </c>
      <c r="C1167">
        <v>2</v>
      </c>
      <c r="D1167">
        <v>0</v>
      </c>
      <c r="E1167">
        <v>0</v>
      </c>
      <c r="F1167" t="s">
        <v>34</v>
      </c>
      <c r="G1167" t="s">
        <v>275</v>
      </c>
      <c r="H1167" t="s">
        <v>21</v>
      </c>
      <c r="I1167" t="s">
        <v>3480</v>
      </c>
      <c r="J1167" t="s">
        <v>622</v>
      </c>
      <c r="K1167" t="s">
        <v>38</v>
      </c>
      <c r="L1167">
        <v>0</v>
      </c>
    </row>
    <row r="1168" spans="1:12" x14ac:dyDescent="0.25">
      <c r="A1168">
        <v>16449</v>
      </c>
      <c r="B1168" t="s">
        <v>19</v>
      </c>
      <c r="C1168">
        <v>33</v>
      </c>
      <c r="D1168">
        <v>0</v>
      </c>
      <c r="E1168">
        <v>0</v>
      </c>
      <c r="F1168" t="s">
        <v>13</v>
      </c>
      <c r="G1168" t="s">
        <v>43</v>
      </c>
      <c r="H1168" t="s">
        <v>21</v>
      </c>
      <c r="I1168" t="s">
        <v>1475</v>
      </c>
      <c r="J1168" t="s">
        <v>452</v>
      </c>
      <c r="K1168" t="s">
        <v>24</v>
      </c>
      <c r="L1168">
        <v>0</v>
      </c>
    </row>
    <row r="1169" spans="1:12" x14ac:dyDescent="0.25">
      <c r="A1169">
        <v>16481</v>
      </c>
      <c r="B1169" t="s">
        <v>19</v>
      </c>
      <c r="C1169">
        <v>23</v>
      </c>
      <c r="D1169">
        <v>0</v>
      </c>
      <c r="E1169">
        <v>0</v>
      </c>
      <c r="F1169" t="s">
        <v>34</v>
      </c>
      <c r="G1169" t="s">
        <v>43</v>
      </c>
      <c r="H1169" t="s">
        <v>21</v>
      </c>
      <c r="I1169" t="s">
        <v>1935</v>
      </c>
      <c r="J1169" t="s">
        <v>81</v>
      </c>
      <c r="K1169" t="s">
        <v>38</v>
      </c>
      <c r="L1169">
        <v>0</v>
      </c>
    </row>
    <row r="1170" spans="1:12" x14ac:dyDescent="0.25">
      <c r="A1170">
        <v>16488</v>
      </c>
      <c r="B1170" t="s">
        <v>19</v>
      </c>
      <c r="C1170">
        <v>57</v>
      </c>
      <c r="D1170">
        <v>1</v>
      </c>
      <c r="E1170">
        <v>0</v>
      </c>
      <c r="F1170" t="s">
        <v>13</v>
      </c>
      <c r="G1170" t="s">
        <v>14</v>
      </c>
      <c r="H1170" t="s">
        <v>15</v>
      </c>
      <c r="I1170">
        <v>210</v>
      </c>
      <c r="J1170" t="s">
        <v>23</v>
      </c>
      <c r="K1170" t="s">
        <v>24</v>
      </c>
      <c r="L1170">
        <v>0</v>
      </c>
    </row>
    <row r="1171" spans="1:12" x14ac:dyDescent="0.25">
      <c r="A1171">
        <v>16513</v>
      </c>
      <c r="B1171" t="s">
        <v>12</v>
      </c>
      <c r="C1171">
        <v>78</v>
      </c>
      <c r="D1171">
        <v>0</v>
      </c>
      <c r="E1171">
        <v>0</v>
      </c>
      <c r="F1171" t="s">
        <v>13</v>
      </c>
      <c r="G1171" t="s">
        <v>14</v>
      </c>
      <c r="H1171" t="s">
        <v>15</v>
      </c>
      <c r="I1171" t="s">
        <v>4186</v>
      </c>
      <c r="J1171" t="s">
        <v>42</v>
      </c>
      <c r="K1171" t="s">
        <v>24</v>
      </c>
      <c r="L1171">
        <v>0</v>
      </c>
    </row>
    <row r="1172" spans="1:12" x14ac:dyDescent="0.25">
      <c r="A1172">
        <v>16523</v>
      </c>
      <c r="B1172" t="s">
        <v>19</v>
      </c>
      <c r="C1172">
        <v>8</v>
      </c>
      <c r="D1172">
        <v>0</v>
      </c>
      <c r="E1172">
        <v>0</v>
      </c>
      <c r="F1172" t="s">
        <v>34</v>
      </c>
      <c r="G1172" t="s">
        <v>14</v>
      </c>
      <c r="H1172" t="s">
        <v>15</v>
      </c>
      <c r="I1172" t="s">
        <v>398</v>
      </c>
      <c r="J1172" t="s">
        <v>399</v>
      </c>
      <c r="K1172" t="s">
        <v>38</v>
      </c>
      <c r="L1172">
        <v>0</v>
      </c>
    </row>
    <row r="1173" spans="1:12" x14ac:dyDescent="0.25">
      <c r="A1173">
        <v>16535</v>
      </c>
      <c r="B1173" t="s">
        <v>19</v>
      </c>
      <c r="C1173">
        <v>34</v>
      </c>
      <c r="D1173">
        <v>0</v>
      </c>
      <c r="E1173">
        <v>0</v>
      </c>
      <c r="F1173" t="s">
        <v>34</v>
      </c>
      <c r="G1173" t="s">
        <v>14</v>
      </c>
      <c r="H1173" t="s">
        <v>21</v>
      </c>
      <c r="I1173" t="s">
        <v>2272</v>
      </c>
      <c r="J1173" t="s">
        <v>310</v>
      </c>
      <c r="K1173" t="s">
        <v>18</v>
      </c>
      <c r="L1173">
        <v>0</v>
      </c>
    </row>
    <row r="1174" spans="1:12" x14ac:dyDescent="0.25">
      <c r="A1174">
        <v>16536</v>
      </c>
      <c r="B1174" t="s">
        <v>19</v>
      </c>
      <c r="C1174">
        <v>42</v>
      </c>
      <c r="D1174">
        <v>0</v>
      </c>
      <c r="E1174">
        <v>0</v>
      </c>
      <c r="F1174" t="s">
        <v>13</v>
      </c>
      <c r="G1174" t="s">
        <v>20</v>
      </c>
      <c r="H1174" t="s">
        <v>21</v>
      </c>
      <c r="I1174" t="s">
        <v>3362</v>
      </c>
      <c r="J1174">
        <v>38</v>
      </c>
      <c r="K1174" t="s">
        <v>24</v>
      </c>
      <c r="L1174">
        <v>0</v>
      </c>
    </row>
    <row r="1175" spans="1:12" x14ac:dyDescent="0.25">
      <c r="A1175">
        <v>16542</v>
      </c>
      <c r="B1175" t="s">
        <v>19</v>
      </c>
      <c r="C1175">
        <v>60</v>
      </c>
      <c r="D1175">
        <v>0</v>
      </c>
      <c r="E1175">
        <v>0</v>
      </c>
      <c r="F1175" t="s">
        <v>13</v>
      </c>
      <c r="G1175" t="s">
        <v>43</v>
      </c>
      <c r="H1175" t="s">
        <v>15</v>
      </c>
      <c r="I1175" t="s">
        <v>1264</v>
      </c>
      <c r="J1175" t="s">
        <v>690</v>
      </c>
      <c r="K1175" t="s">
        <v>24</v>
      </c>
      <c r="L1175">
        <v>0</v>
      </c>
    </row>
    <row r="1176" spans="1:12" x14ac:dyDescent="0.25">
      <c r="A1176">
        <v>16550</v>
      </c>
      <c r="B1176" t="s">
        <v>19</v>
      </c>
      <c r="C1176">
        <v>69</v>
      </c>
      <c r="D1176">
        <v>0</v>
      </c>
      <c r="E1176">
        <v>1</v>
      </c>
      <c r="F1176" t="s">
        <v>34</v>
      </c>
      <c r="G1176" t="s">
        <v>43</v>
      </c>
      <c r="H1176" t="s">
        <v>15</v>
      </c>
      <c r="I1176" t="s">
        <v>2937</v>
      </c>
      <c r="J1176" t="s">
        <v>192</v>
      </c>
      <c r="K1176" t="s">
        <v>38</v>
      </c>
      <c r="L1176">
        <v>0</v>
      </c>
    </row>
    <row r="1177" spans="1:12" x14ac:dyDescent="0.25">
      <c r="A1177">
        <v>16556</v>
      </c>
      <c r="B1177" t="s">
        <v>12</v>
      </c>
      <c r="C1177">
        <v>13</v>
      </c>
      <c r="D1177">
        <v>0</v>
      </c>
      <c r="E1177">
        <v>0</v>
      </c>
      <c r="F1177" t="s">
        <v>34</v>
      </c>
      <c r="G1177" t="s">
        <v>401</v>
      </c>
      <c r="H1177" t="s">
        <v>21</v>
      </c>
      <c r="I1177" t="s">
        <v>1181</v>
      </c>
      <c r="J1177" t="s">
        <v>867</v>
      </c>
      <c r="K1177" t="s">
        <v>38</v>
      </c>
      <c r="L1177">
        <v>0</v>
      </c>
    </row>
    <row r="1178" spans="1:12" x14ac:dyDescent="0.25">
      <c r="A1178">
        <v>16566</v>
      </c>
      <c r="B1178" t="s">
        <v>12</v>
      </c>
      <c r="C1178">
        <v>9</v>
      </c>
      <c r="D1178">
        <v>0</v>
      </c>
      <c r="E1178">
        <v>0</v>
      </c>
      <c r="F1178" t="s">
        <v>34</v>
      </c>
      <c r="G1178" t="s">
        <v>275</v>
      </c>
      <c r="H1178" t="s">
        <v>15</v>
      </c>
      <c r="I1178" t="s">
        <v>3958</v>
      </c>
      <c r="J1178" t="s">
        <v>346</v>
      </c>
      <c r="K1178" t="s">
        <v>38</v>
      </c>
      <c r="L1178">
        <v>0</v>
      </c>
    </row>
    <row r="1179" spans="1:12" x14ac:dyDescent="0.25">
      <c r="A1179">
        <v>16575</v>
      </c>
      <c r="B1179" t="s">
        <v>12</v>
      </c>
      <c r="C1179">
        <v>17</v>
      </c>
      <c r="D1179">
        <v>0</v>
      </c>
      <c r="E1179">
        <v>0</v>
      </c>
      <c r="F1179" t="s">
        <v>34</v>
      </c>
      <c r="G1179" t="s">
        <v>14</v>
      </c>
      <c r="H1179" t="s">
        <v>21</v>
      </c>
      <c r="I1179" t="s">
        <v>970</v>
      </c>
      <c r="J1179" t="s">
        <v>70</v>
      </c>
      <c r="K1179" t="s">
        <v>24</v>
      </c>
      <c r="L1179">
        <v>0</v>
      </c>
    </row>
    <row r="1180" spans="1:12" x14ac:dyDescent="0.25">
      <c r="A1180">
        <v>16582</v>
      </c>
      <c r="B1180" t="s">
        <v>12</v>
      </c>
      <c r="C1180">
        <v>26</v>
      </c>
      <c r="D1180">
        <v>0</v>
      </c>
      <c r="E1180">
        <v>0</v>
      </c>
      <c r="F1180" t="s">
        <v>13</v>
      </c>
      <c r="G1180" t="s">
        <v>14</v>
      </c>
      <c r="H1180" t="s">
        <v>21</v>
      </c>
      <c r="I1180" t="s">
        <v>1938</v>
      </c>
      <c r="J1180" t="s">
        <v>342</v>
      </c>
      <c r="K1180" t="s">
        <v>29</v>
      </c>
      <c r="L1180">
        <v>0</v>
      </c>
    </row>
    <row r="1181" spans="1:12" x14ac:dyDescent="0.25">
      <c r="A1181">
        <v>16587</v>
      </c>
      <c r="B1181" t="s">
        <v>19</v>
      </c>
      <c r="C1181">
        <v>16</v>
      </c>
      <c r="D1181">
        <v>0</v>
      </c>
      <c r="E1181">
        <v>0</v>
      </c>
      <c r="F1181" t="s">
        <v>34</v>
      </c>
      <c r="G1181" t="s">
        <v>14</v>
      </c>
      <c r="H1181" t="s">
        <v>15</v>
      </c>
      <c r="I1181" t="s">
        <v>2832</v>
      </c>
      <c r="J1181" t="s">
        <v>279</v>
      </c>
      <c r="K1181" t="s">
        <v>24</v>
      </c>
      <c r="L1181">
        <v>0</v>
      </c>
    </row>
    <row r="1182" spans="1:12" x14ac:dyDescent="0.25">
      <c r="A1182">
        <v>16590</v>
      </c>
      <c r="B1182" t="s">
        <v>12</v>
      </c>
      <c r="C1182">
        <v>71</v>
      </c>
      <c r="D1182">
        <v>0</v>
      </c>
      <c r="E1182">
        <v>1</v>
      </c>
      <c r="F1182" t="s">
        <v>13</v>
      </c>
      <c r="G1182" t="s">
        <v>14</v>
      </c>
      <c r="H1182" t="s">
        <v>15</v>
      </c>
      <c r="I1182" t="s">
        <v>274</v>
      </c>
      <c r="J1182" t="s">
        <v>23</v>
      </c>
      <c r="K1182" t="s">
        <v>29</v>
      </c>
      <c r="L1182">
        <v>1</v>
      </c>
    </row>
    <row r="1183" spans="1:12" x14ac:dyDescent="0.25">
      <c r="A1183">
        <v>16593</v>
      </c>
      <c r="B1183" t="s">
        <v>12</v>
      </c>
      <c r="C1183">
        <v>47</v>
      </c>
      <c r="D1183">
        <v>0</v>
      </c>
      <c r="E1183">
        <v>0</v>
      </c>
      <c r="F1183" t="s">
        <v>34</v>
      </c>
      <c r="G1183" t="s">
        <v>14</v>
      </c>
      <c r="H1183" t="s">
        <v>21</v>
      </c>
      <c r="I1183" t="s">
        <v>1801</v>
      </c>
      <c r="J1183" t="s">
        <v>23</v>
      </c>
      <c r="K1183" t="s">
        <v>38</v>
      </c>
      <c r="L1183">
        <v>0</v>
      </c>
    </row>
    <row r="1184" spans="1:12" x14ac:dyDescent="0.25">
      <c r="A1184">
        <v>16600</v>
      </c>
      <c r="B1184" t="s">
        <v>12</v>
      </c>
      <c r="C1184">
        <v>9</v>
      </c>
      <c r="D1184">
        <v>0</v>
      </c>
      <c r="E1184">
        <v>0</v>
      </c>
      <c r="F1184" t="s">
        <v>34</v>
      </c>
      <c r="G1184" t="s">
        <v>275</v>
      </c>
      <c r="H1184" t="s">
        <v>21</v>
      </c>
      <c r="I1184" t="s">
        <v>2072</v>
      </c>
      <c r="J1184" t="s">
        <v>1201</v>
      </c>
      <c r="K1184" t="s">
        <v>38</v>
      </c>
      <c r="L1184">
        <v>0</v>
      </c>
    </row>
    <row r="1185" spans="1:12" x14ac:dyDescent="0.25">
      <c r="A1185">
        <v>16605</v>
      </c>
      <c r="B1185" t="s">
        <v>12</v>
      </c>
      <c r="C1185">
        <v>57</v>
      </c>
      <c r="D1185">
        <v>0</v>
      </c>
      <c r="E1185">
        <v>0</v>
      </c>
      <c r="F1185" t="s">
        <v>13</v>
      </c>
      <c r="G1185" t="s">
        <v>14</v>
      </c>
      <c r="H1185" t="s">
        <v>15</v>
      </c>
      <c r="I1185" t="s">
        <v>4102</v>
      </c>
      <c r="J1185" t="s">
        <v>168</v>
      </c>
      <c r="K1185" t="s">
        <v>24</v>
      </c>
      <c r="L1185">
        <v>0</v>
      </c>
    </row>
    <row r="1186" spans="1:12" x14ac:dyDescent="0.25">
      <c r="A1186">
        <v>16615</v>
      </c>
      <c r="B1186" t="s">
        <v>12</v>
      </c>
      <c r="C1186">
        <v>76</v>
      </c>
      <c r="D1186">
        <v>1</v>
      </c>
      <c r="E1186">
        <v>0</v>
      </c>
      <c r="F1186" t="s">
        <v>13</v>
      </c>
      <c r="G1186" t="s">
        <v>20</v>
      </c>
      <c r="H1186" t="s">
        <v>21</v>
      </c>
      <c r="I1186" t="s">
        <v>907</v>
      </c>
      <c r="J1186" t="s">
        <v>471</v>
      </c>
      <c r="K1186" t="s">
        <v>24</v>
      </c>
      <c r="L1186">
        <v>0</v>
      </c>
    </row>
    <row r="1187" spans="1:12" x14ac:dyDescent="0.25">
      <c r="A1187">
        <v>16617</v>
      </c>
      <c r="B1187" t="s">
        <v>19</v>
      </c>
      <c r="C1187">
        <v>63</v>
      </c>
      <c r="D1187">
        <v>1</v>
      </c>
      <c r="E1187">
        <v>0</v>
      </c>
      <c r="F1187" t="s">
        <v>13</v>
      </c>
      <c r="G1187" t="s">
        <v>43</v>
      </c>
      <c r="H1187" t="s">
        <v>15</v>
      </c>
      <c r="I1187" t="s">
        <v>3872</v>
      </c>
      <c r="J1187">
        <v>29</v>
      </c>
      <c r="K1187" t="s">
        <v>24</v>
      </c>
      <c r="L1187">
        <v>0</v>
      </c>
    </row>
    <row r="1188" spans="1:12" x14ac:dyDescent="0.25">
      <c r="A1188">
        <v>16618</v>
      </c>
      <c r="B1188" t="s">
        <v>19</v>
      </c>
      <c r="C1188">
        <v>55</v>
      </c>
      <c r="D1188">
        <v>0</v>
      </c>
      <c r="E1188">
        <v>0</v>
      </c>
      <c r="F1188" t="s">
        <v>13</v>
      </c>
      <c r="G1188" t="s">
        <v>14</v>
      </c>
      <c r="H1188" t="s">
        <v>15</v>
      </c>
      <c r="I1188" t="s">
        <v>3014</v>
      </c>
      <c r="J1188" t="s">
        <v>81</v>
      </c>
      <c r="K1188" t="s">
        <v>38</v>
      </c>
      <c r="L1188">
        <v>0</v>
      </c>
    </row>
    <row r="1189" spans="1:12" x14ac:dyDescent="0.25">
      <c r="A1189">
        <v>16627</v>
      </c>
      <c r="B1189" t="s">
        <v>12</v>
      </c>
      <c r="C1189">
        <v>54</v>
      </c>
      <c r="D1189">
        <v>0</v>
      </c>
      <c r="E1189">
        <v>0</v>
      </c>
      <c r="F1189" t="s">
        <v>13</v>
      </c>
      <c r="G1189" t="s">
        <v>20</v>
      </c>
      <c r="H1189" t="s">
        <v>21</v>
      </c>
      <c r="I1189" t="s">
        <v>2432</v>
      </c>
      <c r="J1189" t="s">
        <v>491</v>
      </c>
      <c r="K1189" t="s">
        <v>18</v>
      </c>
      <c r="L1189">
        <v>0</v>
      </c>
    </row>
    <row r="1190" spans="1:12" x14ac:dyDescent="0.25">
      <c r="A1190">
        <v>16629</v>
      </c>
      <c r="B1190" t="s">
        <v>19</v>
      </c>
      <c r="C1190">
        <v>29</v>
      </c>
      <c r="D1190">
        <v>0</v>
      </c>
      <c r="E1190">
        <v>0</v>
      </c>
      <c r="F1190" t="s">
        <v>13</v>
      </c>
      <c r="G1190" t="s">
        <v>14</v>
      </c>
      <c r="H1190" t="s">
        <v>15</v>
      </c>
      <c r="I1190" t="s">
        <v>1458</v>
      </c>
      <c r="J1190" t="s">
        <v>33</v>
      </c>
      <c r="K1190" t="s">
        <v>24</v>
      </c>
      <c r="L1190">
        <v>0</v>
      </c>
    </row>
    <row r="1191" spans="1:12" x14ac:dyDescent="0.25">
      <c r="A1191">
        <v>16652</v>
      </c>
      <c r="B1191" t="s">
        <v>19</v>
      </c>
      <c r="C1191">
        <v>69</v>
      </c>
      <c r="D1191">
        <v>0</v>
      </c>
      <c r="E1191">
        <v>0</v>
      </c>
      <c r="F1191" t="s">
        <v>13</v>
      </c>
      <c r="G1191" t="s">
        <v>20</v>
      </c>
      <c r="H1191" t="s">
        <v>15</v>
      </c>
      <c r="I1191" t="s">
        <v>2091</v>
      </c>
      <c r="J1191" t="s">
        <v>399</v>
      </c>
      <c r="K1191" t="s">
        <v>18</v>
      </c>
      <c r="L1191">
        <v>0</v>
      </c>
    </row>
    <row r="1192" spans="1:12" x14ac:dyDescent="0.25">
      <c r="A1192">
        <v>16685</v>
      </c>
      <c r="B1192" t="s">
        <v>19</v>
      </c>
      <c r="C1192">
        <v>71</v>
      </c>
      <c r="D1192">
        <v>1</v>
      </c>
      <c r="E1192">
        <v>0</v>
      </c>
      <c r="F1192" t="s">
        <v>13</v>
      </c>
      <c r="G1192" t="s">
        <v>14</v>
      </c>
      <c r="H1192" t="s">
        <v>15</v>
      </c>
      <c r="I1192" t="s">
        <v>986</v>
      </c>
      <c r="J1192" t="s">
        <v>447</v>
      </c>
      <c r="K1192" t="s">
        <v>24</v>
      </c>
      <c r="L1192">
        <v>0</v>
      </c>
    </row>
    <row r="1193" spans="1:12" x14ac:dyDescent="0.25">
      <c r="A1193">
        <v>16738</v>
      </c>
      <c r="B1193" t="s">
        <v>19</v>
      </c>
      <c r="C1193">
        <v>42</v>
      </c>
      <c r="D1193">
        <v>0</v>
      </c>
      <c r="E1193">
        <v>0</v>
      </c>
      <c r="F1193" t="s">
        <v>13</v>
      </c>
      <c r="G1193" t="s">
        <v>14</v>
      </c>
      <c r="H1193" t="s">
        <v>21</v>
      </c>
      <c r="I1193" t="s">
        <v>2423</v>
      </c>
      <c r="J1193" t="s">
        <v>392</v>
      </c>
      <c r="K1193" t="s">
        <v>24</v>
      </c>
      <c r="L1193">
        <v>0</v>
      </c>
    </row>
    <row r="1194" spans="1:12" x14ac:dyDescent="0.25">
      <c r="A1194">
        <v>16774</v>
      </c>
      <c r="B1194" t="s">
        <v>19</v>
      </c>
      <c r="C1194">
        <v>79</v>
      </c>
      <c r="D1194">
        <v>0</v>
      </c>
      <c r="E1194">
        <v>0</v>
      </c>
      <c r="F1194" t="s">
        <v>34</v>
      </c>
      <c r="G1194" t="s">
        <v>20</v>
      </c>
      <c r="H1194" t="s">
        <v>15</v>
      </c>
      <c r="I1194" t="s">
        <v>2093</v>
      </c>
      <c r="J1194" t="s">
        <v>110</v>
      </c>
      <c r="K1194" t="s">
        <v>38</v>
      </c>
      <c r="L1194">
        <v>0</v>
      </c>
    </row>
    <row r="1195" spans="1:12" x14ac:dyDescent="0.25">
      <c r="A1195">
        <v>16783</v>
      </c>
      <c r="B1195" t="s">
        <v>12</v>
      </c>
      <c r="C1195">
        <v>57</v>
      </c>
      <c r="D1195">
        <v>0</v>
      </c>
      <c r="E1195">
        <v>1</v>
      </c>
      <c r="F1195" t="s">
        <v>13</v>
      </c>
      <c r="G1195" t="s">
        <v>20</v>
      </c>
      <c r="H1195" t="s">
        <v>15</v>
      </c>
      <c r="I1195" t="s">
        <v>1548</v>
      </c>
      <c r="J1195" t="s">
        <v>676</v>
      </c>
      <c r="K1195" t="s">
        <v>18</v>
      </c>
      <c r="L1195">
        <v>0</v>
      </c>
    </row>
    <row r="1196" spans="1:12" x14ac:dyDescent="0.25">
      <c r="A1196">
        <v>16809</v>
      </c>
      <c r="B1196" t="s">
        <v>12</v>
      </c>
      <c r="C1196">
        <v>41</v>
      </c>
      <c r="D1196">
        <v>0</v>
      </c>
      <c r="E1196">
        <v>0</v>
      </c>
      <c r="F1196" t="s">
        <v>13</v>
      </c>
      <c r="G1196" t="s">
        <v>14</v>
      </c>
      <c r="H1196" t="s">
        <v>15</v>
      </c>
      <c r="I1196" t="s">
        <v>1107</v>
      </c>
      <c r="J1196" t="s">
        <v>1108</v>
      </c>
      <c r="K1196" t="s">
        <v>18</v>
      </c>
      <c r="L1196">
        <v>0</v>
      </c>
    </row>
    <row r="1197" spans="1:12" x14ac:dyDescent="0.25">
      <c r="A1197">
        <v>16812</v>
      </c>
      <c r="B1197" t="s">
        <v>19</v>
      </c>
      <c r="C1197">
        <v>82</v>
      </c>
      <c r="D1197">
        <v>0</v>
      </c>
      <c r="E1197">
        <v>1</v>
      </c>
      <c r="F1197" t="s">
        <v>13</v>
      </c>
      <c r="G1197" t="s">
        <v>20</v>
      </c>
      <c r="H1197" t="s">
        <v>21</v>
      </c>
      <c r="I1197" t="s">
        <v>2460</v>
      </c>
      <c r="J1197" t="s">
        <v>433</v>
      </c>
      <c r="K1197" t="s">
        <v>38</v>
      </c>
      <c r="L1197">
        <v>0</v>
      </c>
    </row>
    <row r="1198" spans="1:12" x14ac:dyDescent="0.25">
      <c r="A1198">
        <v>16817</v>
      </c>
      <c r="B1198" t="s">
        <v>19</v>
      </c>
      <c r="C1198">
        <v>78</v>
      </c>
      <c r="D1198">
        <v>1</v>
      </c>
      <c r="E1198">
        <v>0</v>
      </c>
      <c r="F1198" t="s">
        <v>34</v>
      </c>
      <c r="G1198" t="s">
        <v>14</v>
      </c>
      <c r="H1198" t="s">
        <v>15</v>
      </c>
      <c r="I1198" t="s">
        <v>231</v>
      </c>
      <c r="J1198" t="s">
        <v>232</v>
      </c>
      <c r="K1198" t="s">
        <v>24</v>
      </c>
      <c r="L1198">
        <v>1</v>
      </c>
    </row>
    <row r="1199" spans="1:12" x14ac:dyDescent="0.25">
      <c r="A1199">
        <v>16837</v>
      </c>
      <c r="B1199" t="s">
        <v>12</v>
      </c>
      <c r="C1199">
        <v>62</v>
      </c>
      <c r="D1199">
        <v>1</v>
      </c>
      <c r="E1199">
        <v>0</v>
      </c>
      <c r="F1199" t="s">
        <v>13</v>
      </c>
      <c r="G1199" t="s">
        <v>14</v>
      </c>
      <c r="H1199" t="s">
        <v>21</v>
      </c>
      <c r="I1199" t="s">
        <v>1426</v>
      </c>
      <c r="J1199" t="s">
        <v>235</v>
      </c>
      <c r="K1199" t="s">
        <v>24</v>
      </c>
      <c r="L1199">
        <v>0</v>
      </c>
    </row>
    <row r="1200" spans="1:12" x14ac:dyDescent="0.25">
      <c r="A1200">
        <v>16847</v>
      </c>
      <c r="B1200" t="s">
        <v>12</v>
      </c>
      <c r="C1200">
        <v>47</v>
      </c>
      <c r="D1200">
        <v>0</v>
      </c>
      <c r="E1200">
        <v>0</v>
      </c>
      <c r="F1200" t="s">
        <v>34</v>
      </c>
      <c r="G1200" t="s">
        <v>14</v>
      </c>
      <c r="H1200" t="s">
        <v>21</v>
      </c>
      <c r="I1200" t="s">
        <v>2198</v>
      </c>
      <c r="J1200" t="s">
        <v>616</v>
      </c>
      <c r="K1200" t="s">
        <v>24</v>
      </c>
      <c r="L1200">
        <v>0</v>
      </c>
    </row>
    <row r="1201" spans="1:12" x14ac:dyDescent="0.25">
      <c r="A1201">
        <v>16856</v>
      </c>
      <c r="B1201" t="s">
        <v>19</v>
      </c>
      <c r="C1201">
        <v>69</v>
      </c>
      <c r="D1201">
        <v>0</v>
      </c>
      <c r="E1201">
        <v>0</v>
      </c>
      <c r="F1201" t="s">
        <v>13</v>
      </c>
      <c r="G1201" t="s">
        <v>14</v>
      </c>
      <c r="H1201" t="s">
        <v>21</v>
      </c>
      <c r="I1201" t="s">
        <v>1436</v>
      </c>
      <c r="J1201" t="s">
        <v>1600</v>
      </c>
      <c r="K1201" t="s">
        <v>38</v>
      </c>
      <c r="L1201">
        <v>0</v>
      </c>
    </row>
    <row r="1202" spans="1:12" x14ac:dyDescent="0.25">
      <c r="A1202">
        <v>16863</v>
      </c>
      <c r="B1202" t="s">
        <v>19</v>
      </c>
      <c r="C1202">
        <v>8</v>
      </c>
      <c r="D1202">
        <v>0</v>
      </c>
      <c r="E1202">
        <v>0</v>
      </c>
      <c r="F1202" t="s">
        <v>34</v>
      </c>
      <c r="G1202" t="s">
        <v>275</v>
      </c>
      <c r="H1202" t="s">
        <v>21</v>
      </c>
      <c r="I1202" t="s">
        <v>2756</v>
      </c>
      <c r="J1202" t="s">
        <v>579</v>
      </c>
      <c r="K1202" t="s">
        <v>38</v>
      </c>
      <c r="L1202">
        <v>0</v>
      </c>
    </row>
    <row r="1203" spans="1:12" x14ac:dyDescent="0.25">
      <c r="A1203">
        <v>16868</v>
      </c>
      <c r="B1203" t="s">
        <v>19</v>
      </c>
      <c r="C1203">
        <v>51</v>
      </c>
      <c r="D1203">
        <v>0</v>
      </c>
      <c r="E1203">
        <v>0</v>
      </c>
      <c r="F1203" t="s">
        <v>13</v>
      </c>
      <c r="G1203" t="s">
        <v>14</v>
      </c>
      <c r="H1203" t="s">
        <v>21</v>
      </c>
      <c r="I1203" t="s">
        <v>1980</v>
      </c>
      <c r="J1203">
        <v>34</v>
      </c>
      <c r="K1203" t="s">
        <v>18</v>
      </c>
      <c r="L1203">
        <v>0</v>
      </c>
    </row>
    <row r="1204" spans="1:12" x14ac:dyDescent="0.25">
      <c r="A1204">
        <v>16876</v>
      </c>
      <c r="B1204" t="s">
        <v>19</v>
      </c>
      <c r="C1204">
        <v>32</v>
      </c>
      <c r="D1204">
        <v>0</v>
      </c>
      <c r="E1204">
        <v>0</v>
      </c>
      <c r="F1204" t="s">
        <v>13</v>
      </c>
      <c r="G1204" t="s">
        <v>14</v>
      </c>
      <c r="H1204" t="s">
        <v>21</v>
      </c>
      <c r="I1204" t="s">
        <v>3470</v>
      </c>
      <c r="J1204" t="s">
        <v>210</v>
      </c>
      <c r="K1204" t="s">
        <v>38</v>
      </c>
      <c r="L1204">
        <v>0</v>
      </c>
    </row>
    <row r="1205" spans="1:12" x14ac:dyDescent="0.25">
      <c r="A1205">
        <v>16902</v>
      </c>
      <c r="B1205" t="s">
        <v>19</v>
      </c>
      <c r="C1205">
        <v>70</v>
      </c>
      <c r="D1205">
        <v>0</v>
      </c>
      <c r="E1205">
        <v>1</v>
      </c>
      <c r="F1205" t="s">
        <v>13</v>
      </c>
      <c r="G1205" t="s">
        <v>20</v>
      </c>
      <c r="H1205" t="s">
        <v>15</v>
      </c>
      <c r="I1205" t="s">
        <v>4059</v>
      </c>
      <c r="J1205" t="s">
        <v>23</v>
      </c>
      <c r="K1205" t="s">
        <v>29</v>
      </c>
      <c r="L1205">
        <v>0</v>
      </c>
    </row>
    <row r="1206" spans="1:12" x14ac:dyDescent="0.25">
      <c r="A1206">
        <v>16906</v>
      </c>
      <c r="B1206" t="s">
        <v>12</v>
      </c>
      <c r="C1206">
        <v>43</v>
      </c>
      <c r="D1206">
        <v>0</v>
      </c>
      <c r="E1206">
        <v>0</v>
      </c>
      <c r="F1206" t="s">
        <v>13</v>
      </c>
      <c r="G1206" t="s">
        <v>43</v>
      </c>
      <c r="H1206" t="s">
        <v>15</v>
      </c>
      <c r="I1206" t="s">
        <v>1424</v>
      </c>
      <c r="J1206">
        <v>30</v>
      </c>
      <c r="K1206" t="s">
        <v>24</v>
      </c>
      <c r="L1206">
        <v>0</v>
      </c>
    </row>
    <row r="1207" spans="1:12" x14ac:dyDescent="0.25">
      <c r="A1207">
        <v>16927</v>
      </c>
      <c r="B1207" t="s">
        <v>12</v>
      </c>
      <c r="C1207">
        <v>21</v>
      </c>
      <c r="D1207">
        <v>0</v>
      </c>
      <c r="E1207">
        <v>0</v>
      </c>
      <c r="F1207" t="s">
        <v>13</v>
      </c>
      <c r="G1207" t="s">
        <v>14</v>
      </c>
      <c r="H1207" t="s">
        <v>21</v>
      </c>
      <c r="I1207" t="s">
        <v>701</v>
      </c>
      <c r="J1207" t="s">
        <v>40</v>
      </c>
      <c r="K1207" t="s">
        <v>38</v>
      </c>
      <c r="L1207">
        <v>0</v>
      </c>
    </row>
    <row r="1208" spans="1:12" x14ac:dyDescent="0.25">
      <c r="A1208">
        <v>16934</v>
      </c>
      <c r="B1208" t="s">
        <v>19</v>
      </c>
      <c r="C1208">
        <v>51</v>
      </c>
      <c r="D1208">
        <v>0</v>
      </c>
      <c r="E1208">
        <v>0</v>
      </c>
      <c r="F1208" t="s">
        <v>13</v>
      </c>
      <c r="G1208" t="s">
        <v>20</v>
      </c>
      <c r="H1208" t="s">
        <v>21</v>
      </c>
      <c r="I1208" t="s">
        <v>513</v>
      </c>
      <c r="J1208" t="s">
        <v>93</v>
      </c>
      <c r="K1208" t="s">
        <v>38</v>
      </c>
      <c r="L1208">
        <v>0</v>
      </c>
    </row>
    <row r="1209" spans="1:12" x14ac:dyDescent="0.25">
      <c r="A1209">
        <v>16938</v>
      </c>
      <c r="B1209" t="s">
        <v>19</v>
      </c>
      <c r="C1209">
        <v>40</v>
      </c>
      <c r="D1209">
        <v>0</v>
      </c>
      <c r="E1209">
        <v>0</v>
      </c>
      <c r="F1209" t="s">
        <v>13</v>
      </c>
      <c r="G1209" t="s">
        <v>20</v>
      </c>
      <c r="H1209" t="s">
        <v>21</v>
      </c>
      <c r="I1209" t="s">
        <v>2182</v>
      </c>
      <c r="J1209" t="s">
        <v>674</v>
      </c>
      <c r="K1209" t="s">
        <v>18</v>
      </c>
      <c r="L1209">
        <v>0</v>
      </c>
    </row>
    <row r="1210" spans="1:12" x14ac:dyDescent="0.25">
      <c r="A1210">
        <v>16949</v>
      </c>
      <c r="B1210" t="s">
        <v>19</v>
      </c>
      <c r="C1210">
        <v>49</v>
      </c>
      <c r="D1210">
        <v>1</v>
      </c>
      <c r="E1210">
        <v>0</v>
      </c>
      <c r="F1210" t="s">
        <v>13</v>
      </c>
      <c r="G1210" t="s">
        <v>43</v>
      </c>
      <c r="H1210" t="s">
        <v>21</v>
      </c>
      <c r="I1210" t="s">
        <v>1706</v>
      </c>
      <c r="J1210">
        <v>25</v>
      </c>
      <c r="K1210" t="s">
        <v>38</v>
      </c>
      <c r="L1210">
        <v>0</v>
      </c>
    </row>
    <row r="1211" spans="1:12" x14ac:dyDescent="0.25">
      <c r="A1211">
        <v>16953</v>
      </c>
      <c r="B1211" t="s">
        <v>19</v>
      </c>
      <c r="C1211">
        <v>60</v>
      </c>
      <c r="D1211">
        <v>0</v>
      </c>
      <c r="E1211">
        <v>0</v>
      </c>
      <c r="F1211" t="s">
        <v>13</v>
      </c>
      <c r="G1211" t="s">
        <v>43</v>
      </c>
      <c r="H1211" t="s">
        <v>21</v>
      </c>
      <c r="I1211" t="s">
        <v>129</v>
      </c>
      <c r="J1211" t="s">
        <v>310</v>
      </c>
      <c r="K1211" t="s">
        <v>18</v>
      </c>
      <c r="L1211">
        <v>0</v>
      </c>
    </row>
    <row r="1212" spans="1:12" x14ac:dyDescent="0.25">
      <c r="A1212">
        <v>16971</v>
      </c>
      <c r="B1212" t="s">
        <v>19</v>
      </c>
      <c r="C1212">
        <v>26</v>
      </c>
      <c r="D1212">
        <v>0</v>
      </c>
      <c r="E1212">
        <v>0</v>
      </c>
      <c r="F1212" t="s">
        <v>34</v>
      </c>
      <c r="G1212" t="s">
        <v>14</v>
      </c>
      <c r="H1212" t="s">
        <v>15</v>
      </c>
      <c r="I1212" t="s">
        <v>2008</v>
      </c>
      <c r="J1212" t="s">
        <v>107</v>
      </c>
      <c r="K1212" t="s">
        <v>24</v>
      </c>
      <c r="L1212">
        <v>0</v>
      </c>
    </row>
    <row r="1213" spans="1:12" x14ac:dyDescent="0.25">
      <c r="A1213">
        <v>16980</v>
      </c>
      <c r="B1213" t="s">
        <v>19</v>
      </c>
      <c r="C1213">
        <v>61</v>
      </c>
      <c r="D1213">
        <v>0</v>
      </c>
      <c r="E1213">
        <v>0</v>
      </c>
      <c r="F1213" t="s">
        <v>34</v>
      </c>
      <c r="G1213" t="s">
        <v>14</v>
      </c>
      <c r="H1213" t="s">
        <v>21</v>
      </c>
      <c r="I1213" t="s">
        <v>2448</v>
      </c>
      <c r="J1213" t="s">
        <v>293</v>
      </c>
      <c r="K1213" t="s">
        <v>24</v>
      </c>
      <c r="L1213">
        <v>0</v>
      </c>
    </row>
    <row r="1214" spans="1:12" x14ac:dyDescent="0.25">
      <c r="A1214">
        <v>16987</v>
      </c>
      <c r="B1214" t="s">
        <v>19</v>
      </c>
      <c r="C1214">
        <v>8</v>
      </c>
      <c r="D1214">
        <v>0</v>
      </c>
      <c r="E1214">
        <v>0</v>
      </c>
      <c r="F1214" t="s">
        <v>34</v>
      </c>
      <c r="G1214" t="s">
        <v>275</v>
      </c>
      <c r="H1214" t="s">
        <v>15</v>
      </c>
      <c r="I1214" t="s">
        <v>2190</v>
      </c>
      <c r="J1214" t="s">
        <v>577</v>
      </c>
      <c r="K1214" t="s">
        <v>38</v>
      </c>
      <c r="L1214">
        <v>0</v>
      </c>
    </row>
    <row r="1215" spans="1:12" x14ac:dyDescent="0.25">
      <c r="A1215">
        <v>17004</v>
      </c>
      <c r="B1215" t="s">
        <v>19</v>
      </c>
      <c r="C1215">
        <v>70</v>
      </c>
      <c r="D1215">
        <v>0</v>
      </c>
      <c r="E1215">
        <v>0</v>
      </c>
      <c r="F1215" t="s">
        <v>13</v>
      </c>
      <c r="G1215" t="s">
        <v>14</v>
      </c>
      <c r="H1215" t="s">
        <v>15</v>
      </c>
      <c r="I1215" t="s">
        <v>135</v>
      </c>
      <c r="J1215" t="s">
        <v>136</v>
      </c>
      <c r="K1215" t="s">
        <v>24</v>
      </c>
      <c r="L1215">
        <v>1</v>
      </c>
    </row>
    <row r="1216" spans="1:12" x14ac:dyDescent="0.25">
      <c r="A1216">
        <v>17006</v>
      </c>
      <c r="B1216" t="s">
        <v>12</v>
      </c>
      <c r="C1216">
        <v>19</v>
      </c>
      <c r="D1216">
        <v>0</v>
      </c>
      <c r="E1216">
        <v>0</v>
      </c>
      <c r="F1216" t="s">
        <v>34</v>
      </c>
      <c r="G1216" t="s">
        <v>14</v>
      </c>
      <c r="H1216" t="s">
        <v>21</v>
      </c>
      <c r="I1216" t="s">
        <v>1167</v>
      </c>
      <c r="J1216" t="s">
        <v>380</v>
      </c>
      <c r="K1216" t="s">
        <v>38</v>
      </c>
      <c r="L1216">
        <v>0</v>
      </c>
    </row>
    <row r="1217" spans="1:12" x14ac:dyDescent="0.25">
      <c r="A1217">
        <v>17013</v>
      </c>
      <c r="B1217" t="s">
        <v>12</v>
      </c>
      <c r="C1217">
        <v>78</v>
      </c>
      <c r="D1217">
        <v>1</v>
      </c>
      <c r="E1217">
        <v>0</v>
      </c>
      <c r="F1217" t="s">
        <v>34</v>
      </c>
      <c r="G1217" t="s">
        <v>14</v>
      </c>
      <c r="H1217" t="s">
        <v>15</v>
      </c>
      <c r="I1217" t="s">
        <v>134</v>
      </c>
      <c r="J1217">
        <v>24</v>
      </c>
      <c r="K1217" t="s">
        <v>24</v>
      </c>
      <c r="L1217">
        <v>1</v>
      </c>
    </row>
    <row r="1218" spans="1:12" x14ac:dyDescent="0.25">
      <c r="A1218">
        <v>17019</v>
      </c>
      <c r="B1218" t="s">
        <v>19</v>
      </c>
      <c r="C1218">
        <v>30</v>
      </c>
      <c r="D1218">
        <v>0</v>
      </c>
      <c r="E1218">
        <v>0</v>
      </c>
      <c r="F1218" t="s">
        <v>13</v>
      </c>
      <c r="G1218" t="s">
        <v>43</v>
      </c>
      <c r="H1218" t="s">
        <v>15</v>
      </c>
      <c r="I1218" t="s">
        <v>751</v>
      </c>
      <c r="J1218">
        <v>34</v>
      </c>
      <c r="K1218" t="s">
        <v>24</v>
      </c>
      <c r="L1218">
        <v>0</v>
      </c>
    </row>
    <row r="1219" spans="1:12" x14ac:dyDescent="0.25">
      <c r="A1219">
        <v>17078</v>
      </c>
      <c r="B1219" t="s">
        <v>12</v>
      </c>
      <c r="C1219">
        <v>71</v>
      </c>
      <c r="D1219">
        <v>0</v>
      </c>
      <c r="E1219">
        <v>0</v>
      </c>
      <c r="F1219" t="s">
        <v>13</v>
      </c>
      <c r="G1219" t="s">
        <v>14</v>
      </c>
      <c r="H1219" t="s">
        <v>15</v>
      </c>
      <c r="I1219" t="s">
        <v>1729</v>
      </c>
      <c r="J1219" t="s">
        <v>124</v>
      </c>
      <c r="K1219" t="s">
        <v>29</v>
      </c>
      <c r="L1219">
        <v>0</v>
      </c>
    </row>
    <row r="1220" spans="1:12" x14ac:dyDescent="0.25">
      <c r="A1220">
        <v>17079</v>
      </c>
      <c r="B1220" t="s">
        <v>12</v>
      </c>
      <c r="C1220">
        <v>44</v>
      </c>
      <c r="D1220">
        <v>0</v>
      </c>
      <c r="E1220">
        <v>0</v>
      </c>
      <c r="F1220" t="s">
        <v>13</v>
      </c>
      <c r="G1220" t="s">
        <v>14</v>
      </c>
      <c r="H1220" t="s">
        <v>21</v>
      </c>
      <c r="I1220" t="s">
        <v>1844</v>
      </c>
      <c r="J1220" t="s">
        <v>225</v>
      </c>
      <c r="K1220" t="s">
        <v>29</v>
      </c>
      <c r="L1220">
        <v>0</v>
      </c>
    </row>
    <row r="1221" spans="1:12" x14ac:dyDescent="0.25">
      <c r="A1221">
        <v>17098</v>
      </c>
      <c r="B1221" t="s">
        <v>19</v>
      </c>
      <c r="C1221">
        <v>12</v>
      </c>
      <c r="D1221">
        <v>0</v>
      </c>
      <c r="E1221">
        <v>0</v>
      </c>
      <c r="F1221" t="s">
        <v>34</v>
      </c>
      <c r="G1221" t="s">
        <v>275</v>
      </c>
      <c r="H1221" t="s">
        <v>15</v>
      </c>
      <c r="I1221" t="s">
        <v>3759</v>
      </c>
      <c r="J1221" t="s">
        <v>510</v>
      </c>
      <c r="K1221" t="s">
        <v>38</v>
      </c>
      <c r="L1221">
        <v>0</v>
      </c>
    </row>
    <row r="1222" spans="1:12" x14ac:dyDescent="0.25">
      <c r="A1222">
        <v>17130</v>
      </c>
      <c r="B1222" t="s">
        <v>19</v>
      </c>
      <c r="C1222">
        <v>23</v>
      </c>
      <c r="D1222">
        <v>0</v>
      </c>
      <c r="E1222">
        <v>0</v>
      </c>
      <c r="F1222" t="s">
        <v>34</v>
      </c>
      <c r="G1222" t="s">
        <v>14</v>
      </c>
      <c r="H1222" t="s">
        <v>21</v>
      </c>
      <c r="I1222" t="s">
        <v>4043</v>
      </c>
      <c r="J1222" t="s">
        <v>870</v>
      </c>
      <c r="K1222" t="s">
        <v>24</v>
      </c>
      <c r="L1222">
        <v>0</v>
      </c>
    </row>
    <row r="1223" spans="1:12" x14ac:dyDescent="0.25">
      <c r="A1223">
        <v>17148</v>
      </c>
      <c r="B1223" t="s">
        <v>12</v>
      </c>
      <c r="C1223">
        <v>57</v>
      </c>
      <c r="D1223">
        <v>0</v>
      </c>
      <c r="E1223">
        <v>0</v>
      </c>
      <c r="F1223" t="s">
        <v>13</v>
      </c>
      <c r="G1223" t="s">
        <v>14</v>
      </c>
      <c r="H1223" t="s">
        <v>15</v>
      </c>
      <c r="I1223" t="s">
        <v>803</v>
      </c>
      <c r="J1223" t="s">
        <v>342</v>
      </c>
      <c r="K1223" t="s">
        <v>24</v>
      </c>
      <c r="L1223">
        <v>0</v>
      </c>
    </row>
    <row r="1224" spans="1:12" x14ac:dyDescent="0.25">
      <c r="A1224">
        <v>17174</v>
      </c>
      <c r="B1224" t="s">
        <v>12</v>
      </c>
      <c r="C1224">
        <v>15</v>
      </c>
      <c r="D1224">
        <v>0</v>
      </c>
      <c r="E1224">
        <v>0</v>
      </c>
      <c r="F1224" t="s">
        <v>34</v>
      </c>
      <c r="G1224" t="s">
        <v>275</v>
      </c>
      <c r="H1224" t="s">
        <v>21</v>
      </c>
      <c r="I1224" t="s">
        <v>2528</v>
      </c>
      <c r="J1224">
        <v>23</v>
      </c>
      <c r="K1224" t="s">
        <v>38</v>
      </c>
      <c r="L1224">
        <v>0</v>
      </c>
    </row>
    <row r="1225" spans="1:12" x14ac:dyDescent="0.25">
      <c r="A1225">
        <v>17175</v>
      </c>
      <c r="B1225" t="s">
        <v>19</v>
      </c>
      <c r="C1225">
        <v>15</v>
      </c>
      <c r="D1225">
        <v>0</v>
      </c>
      <c r="E1225">
        <v>0</v>
      </c>
      <c r="F1225" t="s">
        <v>34</v>
      </c>
      <c r="G1225" t="s">
        <v>275</v>
      </c>
      <c r="H1225" t="s">
        <v>15</v>
      </c>
      <c r="I1225" t="s">
        <v>1802</v>
      </c>
      <c r="J1225" t="s">
        <v>102</v>
      </c>
      <c r="K1225" t="s">
        <v>38</v>
      </c>
      <c r="L1225">
        <v>0</v>
      </c>
    </row>
    <row r="1226" spans="1:12" x14ac:dyDescent="0.25">
      <c r="A1226">
        <v>17198</v>
      </c>
      <c r="B1226" t="s">
        <v>19</v>
      </c>
      <c r="C1226">
        <v>10</v>
      </c>
      <c r="D1226">
        <v>0</v>
      </c>
      <c r="E1226">
        <v>0</v>
      </c>
      <c r="F1226" t="s">
        <v>34</v>
      </c>
      <c r="G1226" t="s">
        <v>275</v>
      </c>
      <c r="H1226" t="s">
        <v>21</v>
      </c>
      <c r="I1226" t="s">
        <v>2931</v>
      </c>
      <c r="J1226" t="s">
        <v>1073</v>
      </c>
      <c r="K1226" t="s">
        <v>18</v>
      </c>
      <c r="L1226">
        <v>0</v>
      </c>
    </row>
    <row r="1227" spans="1:12" x14ac:dyDescent="0.25">
      <c r="A1227">
        <v>17222</v>
      </c>
      <c r="B1227" t="s">
        <v>12</v>
      </c>
      <c r="C1227">
        <v>55</v>
      </c>
      <c r="D1227">
        <v>1</v>
      </c>
      <c r="E1227">
        <v>0</v>
      </c>
      <c r="F1227" t="s">
        <v>13</v>
      </c>
      <c r="G1227" t="s">
        <v>20</v>
      </c>
      <c r="H1227" t="s">
        <v>21</v>
      </c>
      <c r="I1227" t="s">
        <v>187</v>
      </c>
      <c r="J1227" t="s">
        <v>707</v>
      </c>
      <c r="K1227" t="s">
        <v>24</v>
      </c>
      <c r="L1227">
        <v>0</v>
      </c>
    </row>
    <row r="1228" spans="1:12" x14ac:dyDescent="0.25">
      <c r="A1228">
        <v>17231</v>
      </c>
      <c r="B1228" t="s">
        <v>19</v>
      </c>
      <c r="C1228">
        <v>24</v>
      </c>
      <c r="D1228">
        <v>0</v>
      </c>
      <c r="E1228">
        <v>0</v>
      </c>
      <c r="F1228" t="s">
        <v>34</v>
      </c>
      <c r="G1228" t="s">
        <v>14</v>
      </c>
      <c r="H1228" t="s">
        <v>15</v>
      </c>
      <c r="I1228" t="s">
        <v>1080</v>
      </c>
      <c r="J1228" t="s">
        <v>498</v>
      </c>
      <c r="K1228" t="s">
        <v>24</v>
      </c>
      <c r="L1228">
        <v>0</v>
      </c>
    </row>
    <row r="1229" spans="1:12" x14ac:dyDescent="0.25">
      <c r="A1229">
        <v>17236</v>
      </c>
      <c r="B1229" t="s">
        <v>19</v>
      </c>
      <c r="C1229">
        <v>3</v>
      </c>
      <c r="D1229">
        <v>0</v>
      </c>
      <c r="E1229">
        <v>0</v>
      </c>
      <c r="F1229" t="s">
        <v>34</v>
      </c>
      <c r="G1229" t="s">
        <v>275</v>
      </c>
      <c r="H1229" t="s">
        <v>15</v>
      </c>
      <c r="I1229" t="s">
        <v>2815</v>
      </c>
      <c r="J1229" t="s">
        <v>1025</v>
      </c>
      <c r="K1229" t="s">
        <v>38</v>
      </c>
      <c r="L1229">
        <v>0</v>
      </c>
    </row>
    <row r="1230" spans="1:12" x14ac:dyDescent="0.25">
      <c r="A1230">
        <v>17238</v>
      </c>
      <c r="B1230" t="s">
        <v>19</v>
      </c>
      <c r="C1230">
        <v>9</v>
      </c>
      <c r="D1230">
        <v>0</v>
      </c>
      <c r="E1230">
        <v>0</v>
      </c>
      <c r="F1230" t="s">
        <v>34</v>
      </c>
      <c r="G1230" t="s">
        <v>275</v>
      </c>
      <c r="H1230" t="s">
        <v>15</v>
      </c>
      <c r="I1230">
        <v>85</v>
      </c>
      <c r="J1230">
        <v>16</v>
      </c>
      <c r="K1230" t="s">
        <v>38</v>
      </c>
      <c r="L1230">
        <v>0</v>
      </c>
    </row>
    <row r="1231" spans="1:12" x14ac:dyDescent="0.25">
      <c r="A1231">
        <v>17242</v>
      </c>
      <c r="B1231" t="s">
        <v>12</v>
      </c>
      <c r="C1231">
        <v>67</v>
      </c>
      <c r="D1231">
        <v>0</v>
      </c>
      <c r="E1231">
        <v>0</v>
      </c>
      <c r="F1231" t="s">
        <v>13</v>
      </c>
      <c r="G1231" t="s">
        <v>20</v>
      </c>
      <c r="H1231" t="s">
        <v>15</v>
      </c>
      <c r="I1231" t="s">
        <v>745</v>
      </c>
      <c r="J1231" t="s">
        <v>179</v>
      </c>
      <c r="K1231" t="s">
        <v>24</v>
      </c>
      <c r="L1231">
        <v>0</v>
      </c>
    </row>
    <row r="1232" spans="1:12" x14ac:dyDescent="0.25">
      <c r="A1232">
        <v>17245</v>
      </c>
      <c r="B1232" t="s">
        <v>19</v>
      </c>
      <c r="C1232">
        <v>28</v>
      </c>
      <c r="D1232">
        <v>0</v>
      </c>
      <c r="E1232">
        <v>0</v>
      </c>
      <c r="F1232" t="s">
        <v>13</v>
      </c>
      <c r="G1232" t="s">
        <v>14</v>
      </c>
      <c r="H1232" t="s">
        <v>21</v>
      </c>
      <c r="I1232" t="s">
        <v>1119</v>
      </c>
      <c r="J1232" t="s">
        <v>1120</v>
      </c>
      <c r="K1232" t="s">
        <v>24</v>
      </c>
      <c r="L1232">
        <v>0</v>
      </c>
    </row>
    <row r="1233" spans="1:12" x14ac:dyDescent="0.25">
      <c r="A1233">
        <v>17251</v>
      </c>
      <c r="B1233" t="s">
        <v>19</v>
      </c>
      <c r="C1233">
        <v>76</v>
      </c>
      <c r="D1233">
        <v>1</v>
      </c>
      <c r="E1233">
        <v>0</v>
      </c>
      <c r="F1233" t="s">
        <v>13</v>
      </c>
      <c r="G1233" t="s">
        <v>20</v>
      </c>
      <c r="H1233" t="s">
        <v>15</v>
      </c>
      <c r="I1233" t="s">
        <v>193</v>
      </c>
      <c r="J1233" t="s">
        <v>491</v>
      </c>
      <c r="K1233" t="s">
        <v>18</v>
      </c>
      <c r="L1233">
        <v>0</v>
      </c>
    </row>
    <row r="1234" spans="1:12" x14ac:dyDescent="0.25">
      <c r="A1234">
        <v>17270</v>
      </c>
      <c r="B1234" t="s">
        <v>19</v>
      </c>
      <c r="C1234">
        <v>56</v>
      </c>
      <c r="D1234">
        <v>0</v>
      </c>
      <c r="E1234">
        <v>0</v>
      </c>
      <c r="F1234" t="s">
        <v>13</v>
      </c>
      <c r="G1234" t="s">
        <v>14</v>
      </c>
      <c r="H1234" t="s">
        <v>15</v>
      </c>
      <c r="I1234" t="s">
        <v>2759</v>
      </c>
      <c r="J1234" t="s">
        <v>26</v>
      </c>
      <c r="K1234" t="s">
        <v>29</v>
      </c>
      <c r="L1234">
        <v>0</v>
      </c>
    </row>
    <row r="1235" spans="1:12" x14ac:dyDescent="0.25">
      <c r="A1235">
        <v>17277</v>
      </c>
      <c r="B1235" t="s">
        <v>12</v>
      </c>
      <c r="C1235">
        <v>4</v>
      </c>
      <c r="D1235">
        <v>0</v>
      </c>
      <c r="E1235">
        <v>0</v>
      </c>
      <c r="F1235" t="s">
        <v>34</v>
      </c>
      <c r="G1235" t="s">
        <v>275</v>
      </c>
      <c r="H1235" t="s">
        <v>15</v>
      </c>
      <c r="I1235" t="s">
        <v>1946</v>
      </c>
      <c r="J1235">
        <v>22</v>
      </c>
      <c r="K1235" t="s">
        <v>38</v>
      </c>
      <c r="L1235">
        <v>0</v>
      </c>
    </row>
    <row r="1236" spans="1:12" x14ac:dyDescent="0.25">
      <c r="A1236">
        <v>17291</v>
      </c>
      <c r="B1236" t="s">
        <v>19</v>
      </c>
      <c r="C1236">
        <v>63</v>
      </c>
      <c r="D1236">
        <v>1</v>
      </c>
      <c r="E1236">
        <v>0</v>
      </c>
      <c r="F1236" t="s">
        <v>13</v>
      </c>
      <c r="G1236" t="s">
        <v>20</v>
      </c>
      <c r="H1236" t="s">
        <v>21</v>
      </c>
      <c r="I1236" t="s">
        <v>653</v>
      </c>
      <c r="J1236" t="s">
        <v>321</v>
      </c>
      <c r="K1236" t="s">
        <v>38</v>
      </c>
      <c r="L1236">
        <v>0</v>
      </c>
    </row>
    <row r="1237" spans="1:12" x14ac:dyDescent="0.25">
      <c r="A1237">
        <v>17295</v>
      </c>
      <c r="B1237" t="s">
        <v>19</v>
      </c>
      <c r="C1237">
        <v>31</v>
      </c>
      <c r="D1237">
        <v>0</v>
      </c>
      <c r="E1237">
        <v>0</v>
      </c>
      <c r="F1237" t="s">
        <v>13</v>
      </c>
      <c r="G1237" t="s">
        <v>20</v>
      </c>
      <c r="H1237" t="s">
        <v>15</v>
      </c>
      <c r="I1237" t="s">
        <v>2286</v>
      </c>
      <c r="J1237" t="s">
        <v>2287</v>
      </c>
      <c r="K1237" t="s">
        <v>29</v>
      </c>
      <c r="L1237">
        <v>0</v>
      </c>
    </row>
    <row r="1238" spans="1:12" x14ac:dyDescent="0.25">
      <c r="A1238">
        <v>17308</v>
      </c>
      <c r="B1238" t="s">
        <v>19</v>
      </c>
      <c r="C1238">
        <v>72</v>
      </c>
      <c r="D1238">
        <v>1</v>
      </c>
      <c r="E1238">
        <v>0</v>
      </c>
      <c r="F1238" t="s">
        <v>13</v>
      </c>
      <c r="G1238" t="s">
        <v>14</v>
      </c>
      <c r="H1238" t="s">
        <v>15</v>
      </c>
      <c r="I1238" t="s">
        <v>249</v>
      </c>
      <c r="J1238">
        <v>30</v>
      </c>
      <c r="K1238" t="s">
        <v>24</v>
      </c>
      <c r="L1238">
        <v>1</v>
      </c>
    </row>
    <row r="1239" spans="1:12" x14ac:dyDescent="0.25">
      <c r="A1239">
        <v>17347</v>
      </c>
      <c r="B1239" t="s">
        <v>19</v>
      </c>
      <c r="C1239">
        <v>45</v>
      </c>
      <c r="D1239">
        <v>0</v>
      </c>
      <c r="E1239">
        <v>0</v>
      </c>
      <c r="F1239" t="s">
        <v>13</v>
      </c>
      <c r="G1239" t="s">
        <v>43</v>
      </c>
      <c r="H1239" t="s">
        <v>15</v>
      </c>
      <c r="I1239" t="s">
        <v>3462</v>
      </c>
      <c r="J1239">
        <v>32</v>
      </c>
      <c r="K1239" t="s">
        <v>18</v>
      </c>
      <c r="L1239">
        <v>0</v>
      </c>
    </row>
    <row r="1240" spans="1:12" x14ac:dyDescent="0.25">
      <c r="A1240">
        <v>17351</v>
      </c>
      <c r="B1240" t="s">
        <v>19</v>
      </c>
      <c r="C1240">
        <v>59</v>
      </c>
      <c r="D1240">
        <v>0</v>
      </c>
      <c r="E1240">
        <v>0</v>
      </c>
      <c r="F1240" t="s">
        <v>13</v>
      </c>
      <c r="G1240" t="s">
        <v>14</v>
      </c>
      <c r="H1240" t="s">
        <v>21</v>
      </c>
      <c r="I1240" t="s">
        <v>1133</v>
      </c>
      <c r="J1240" t="s">
        <v>114</v>
      </c>
      <c r="K1240" t="s">
        <v>24</v>
      </c>
      <c r="L1240">
        <v>0</v>
      </c>
    </row>
    <row r="1241" spans="1:12" x14ac:dyDescent="0.25">
      <c r="A1241">
        <v>17398</v>
      </c>
      <c r="B1241" t="s">
        <v>12</v>
      </c>
      <c r="C1241">
        <v>41</v>
      </c>
      <c r="D1241">
        <v>0</v>
      </c>
      <c r="E1241">
        <v>0</v>
      </c>
      <c r="F1241" t="s">
        <v>13</v>
      </c>
      <c r="G1241" t="s">
        <v>14</v>
      </c>
      <c r="H1241" t="s">
        <v>21</v>
      </c>
      <c r="I1241" t="s">
        <v>1602</v>
      </c>
      <c r="J1241" t="s">
        <v>235</v>
      </c>
      <c r="K1241" t="s">
        <v>38</v>
      </c>
      <c r="L1241">
        <v>0</v>
      </c>
    </row>
    <row r="1242" spans="1:12" x14ac:dyDescent="0.25">
      <c r="A1242">
        <v>17437</v>
      </c>
      <c r="B1242" t="s">
        <v>19</v>
      </c>
      <c r="C1242">
        <v>63</v>
      </c>
      <c r="D1242">
        <v>0</v>
      </c>
      <c r="E1242">
        <v>0</v>
      </c>
      <c r="F1242" t="s">
        <v>13</v>
      </c>
      <c r="G1242" t="s">
        <v>20</v>
      </c>
      <c r="H1242" t="s">
        <v>21</v>
      </c>
      <c r="I1242" t="s">
        <v>482</v>
      </c>
      <c r="J1242" t="s">
        <v>510</v>
      </c>
      <c r="K1242" t="s">
        <v>38</v>
      </c>
      <c r="L1242">
        <v>0</v>
      </c>
    </row>
    <row r="1243" spans="1:12" x14ac:dyDescent="0.25">
      <c r="A1243">
        <v>17441</v>
      </c>
      <c r="B1243" t="s">
        <v>19</v>
      </c>
      <c r="C1243">
        <v>31</v>
      </c>
      <c r="D1243">
        <v>0</v>
      </c>
      <c r="E1243">
        <v>0</v>
      </c>
      <c r="F1243" t="s">
        <v>34</v>
      </c>
      <c r="G1243" t="s">
        <v>20</v>
      </c>
      <c r="H1243" t="s">
        <v>21</v>
      </c>
      <c r="I1243" t="s">
        <v>2081</v>
      </c>
      <c r="J1243" t="s">
        <v>47</v>
      </c>
      <c r="K1243" t="s">
        <v>24</v>
      </c>
      <c r="L1243">
        <v>0</v>
      </c>
    </row>
    <row r="1244" spans="1:12" x14ac:dyDescent="0.25">
      <c r="A1244">
        <v>17443</v>
      </c>
      <c r="B1244" t="s">
        <v>19</v>
      </c>
      <c r="C1244">
        <v>53</v>
      </c>
      <c r="D1244">
        <v>0</v>
      </c>
      <c r="E1244">
        <v>0</v>
      </c>
      <c r="F1244" t="s">
        <v>13</v>
      </c>
      <c r="G1244" t="s">
        <v>14</v>
      </c>
      <c r="H1244" t="s">
        <v>15</v>
      </c>
      <c r="I1244" t="s">
        <v>2699</v>
      </c>
      <c r="J1244">
        <v>27</v>
      </c>
      <c r="K1244" t="s">
        <v>24</v>
      </c>
      <c r="L1244">
        <v>0</v>
      </c>
    </row>
    <row r="1245" spans="1:12" x14ac:dyDescent="0.25">
      <c r="A1245">
        <v>17466</v>
      </c>
      <c r="B1245" t="s">
        <v>12</v>
      </c>
      <c r="C1245">
        <v>73</v>
      </c>
      <c r="D1245">
        <v>0</v>
      </c>
      <c r="E1245">
        <v>0</v>
      </c>
      <c r="F1245" t="s">
        <v>34</v>
      </c>
      <c r="G1245" t="s">
        <v>43</v>
      </c>
      <c r="H1245" t="s">
        <v>21</v>
      </c>
      <c r="I1245" t="s">
        <v>2397</v>
      </c>
      <c r="J1245" t="s">
        <v>116</v>
      </c>
      <c r="K1245" t="s">
        <v>29</v>
      </c>
      <c r="L1245">
        <v>0</v>
      </c>
    </row>
    <row r="1246" spans="1:12" x14ac:dyDescent="0.25">
      <c r="A1246">
        <v>17478</v>
      </c>
      <c r="B1246" t="s">
        <v>12</v>
      </c>
      <c r="C1246">
        <v>44</v>
      </c>
      <c r="D1246">
        <v>0</v>
      </c>
      <c r="E1246">
        <v>0</v>
      </c>
      <c r="F1246" t="s">
        <v>13</v>
      </c>
      <c r="G1246" t="s">
        <v>43</v>
      </c>
      <c r="H1246" t="s">
        <v>15</v>
      </c>
      <c r="I1246" t="s">
        <v>3923</v>
      </c>
      <c r="J1246" t="s">
        <v>365</v>
      </c>
      <c r="K1246" t="s">
        <v>24</v>
      </c>
      <c r="L1246">
        <v>0</v>
      </c>
    </row>
    <row r="1247" spans="1:12" x14ac:dyDescent="0.25">
      <c r="A1247">
        <v>17492</v>
      </c>
      <c r="B1247" t="s">
        <v>19</v>
      </c>
      <c r="C1247">
        <v>3</v>
      </c>
      <c r="D1247">
        <v>0</v>
      </c>
      <c r="E1247">
        <v>0</v>
      </c>
      <c r="F1247" t="s">
        <v>34</v>
      </c>
      <c r="G1247" t="s">
        <v>275</v>
      </c>
      <c r="H1247" t="s">
        <v>15</v>
      </c>
      <c r="I1247" t="s">
        <v>2173</v>
      </c>
      <c r="J1247" t="s">
        <v>452</v>
      </c>
      <c r="K1247" t="s">
        <v>38</v>
      </c>
      <c r="L1247">
        <v>0</v>
      </c>
    </row>
    <row r="1248" spans="1:12" x14ac:dyDescent="0.25">
      <c r="A1248">
        <v>17515</v>
      </c>
      <c r="B1248" t="s">
        <v>19</v>
      </c>
      <c r="C1248">
        <v>9</v>
      </c>
      <c r="D1248">
        <v>0</v>
      </c>
      <c r="E1248">
        <v>0</v>
      </c>
      <c r="F1248" t="s">
        <v>34</v>
      </c>
      <c r="G1248" t="s">
        <v>275</v>
      </c>
      <c r="H1248" t="s">
        <v>21</v>
      </c>
      <c r="I1248" t="s">
        <v>905</v>
      </c>
      <c r="J1248">
        <v>20</v>
      </c>
      <c r="K1248" t="s">
        <v>38</v>
      </c>
      <c r="L1248">
        <v>0</v>
      </c>
    </row>
    <row r="1249" spans="1:12" x14ac:dyDescent="0.25">
      <c r="A1249">
        <v>17569</v>
      </c>
      <c r="B1249" t="s">
        <v>12</v>
      </c>
      <c r="C1249">
        <v>41</v>
      </c>
      <c r="D1249">
        <v>0</v>
      </c>
      <c r="E1249">
        <v>0</v>
      </c>
      <c r="F1249" t="s">
        <v>13</v>
      </c>
      <c r="G1249" t="s">
        <v>20</v>
      </c>
      <c r="H1249" t="s">
        <v>21</v>
      </c>
      <c r="I1249" t="s">
        <v>2623</v>
      </c>
      <c r="J1249" t="s">
        <v>330</v>
      </c>
      <c r="K1249" t="s">
        <v>38</v>
      </c>
      <c r="L1249">
        <v>0</v>
      </c>
    </row>
    <row r="1250" spans="1:12" x14ac:dyDescent="0.25">
      <c r="A1250">
        <v>17608</v>
      </c>
      <c r="B1250" t="s">
        <v>19</v>
      </c>
      <c r="C1250">
        <v>55</v>
      </c>
      <c r="D1250">
        <v>0</v>
      </c>
      <c r="E1250">
        <v>0</v>
      </c>
      <c r="F1250" t="s">
        <v>13</v>
      </c>
      <c r="G1250" t="s">
        <v>43</v>
      </c>
      <c r="H1250" t="s">
        <v>15</v>
      </c>
      <c r="I1250" t="s">
        <v>529</v>
      </c>
      <c r="J1250">
        <v>29</v>
      </c>
      <c r="K1250" t="s">
        <v>18</v>
      </c>
      <c r="L1250">
        <v>0</v>
      </c>
    </row>
    <row r="1251" spans="1:12" x14ac:dyDescent="0.25">
      <c r="A1251">
        <v>17623</v>
      </c>
      <c r="B1251" t="s">
        <v>12</v>
      </c>
      <c r="C1251">
        <v>41</v>
      </c>
      <c r="D1251">
        <v>0</v>
      </c>
      <c r="E1251">
        <v>0</v>
      </c>
      <c r="F1251" t="s">
        <v>34</v>
      </c>
      <c r="G1251" t="s">
        <v>20</v>
      </c>
      <c r="H1251" t="s">
        <v>15</v>
      </c>
      <c r="I1251" t="s">
        <v>3166</v>
      </c>
      <c r="J1251" t="s">
        <v>1201</v>
      </c>
      <c r="K1251" t="s">
        <v>38</v>
      </c>
      <c r="L1251">
        <v>0</v>
      </c>
    </row>
    <row r="1252" spans="1:12" x14ac:dyDescent="0.25">
      <c r="A1252">
        <v>17639</v>
      </c>
      <c r="B1252" t="s">
        <v>12</v>
      </c>
      <c r="C1252">
        <v>44</v>
      </c>
      <c r="D1252">
        <v>0</v>
      </c>
      <c r="E1252">
        <v>0</v>
      </c>
      <c r="F1252" t="s">
        <v>13</v>
      </c>
      <c r="G1252" t="s">
        <v>43</v>
      </c>
      <c r="H1252" t="s">
        <v>21</v>
      </c>
      <c r="I1252" t="s">
        <v>1546</v>
      </c>
      <c r="J1252" t="s">
        <v>65</v>
      </c>
      <c r="K1252" t="s">
        <v>24</v>
      </c>
      <c r="L1252">
        <v>0</v>
      </c>
    </row>
    <row r="1253" spans="1:12" x14ac:dyDescent="0.25">
      <c r="A1253">
        <v>17668</v>
      </c>
      <c r="B1253" t="s">
        <v>12</v>
      </c>
      <c r="C1253">
        <v>26</v>
      </c>
      <c r="D1253">
        <v>0</v>
      </c>
      <c r="E1253">
        <v>0</v>
      </c>
      <c r="F1253" t="s">
        <v>13</v>
      </c>
      <c r="G1253" t="s">
        <v>20</v>
      </c>
      <c r="H1253" t="s">
        <v>15</v>
      </c>
      <c r="I1253" t="s">
        <v>1535</v>
      </c>
      <c r="J1253" t="s">
        <v>510</v>
      </c>
      <c r="K1253" t="s">
        <v>29</v>
      </c>
      <c r="L1253">
        <v>0</v>
      </c>
    </row>
    <row r="1254" spans="1:12" x14ac:dyDescent="0.25">
      <c r="A1254">
        <v>17683</v>
      </c>
      <c r="B1254" t="s">
        <v>12</v>
      </c>
      <c r="C1254">
        <v>66</v>
      </c>
      <c r="D1254">
        <v>0</v>
      </c>
      <c r="E1254">
        <v>0</v>
      </c>
      <c r="F1254" t="s">
        <v>13</v>
      </c>
      <c r="G1254" t="s">
        <v>20</v>
      </c>
      <c r="H1254" t="s">
        <v>15</v>
      </c>
      <c r="I1254" t="s">
        <v>3627</v>
      </c>
      <c r="J1254" t="s">
        <v>1176</v>
      </c>
      <c r="K1254" t="s">
        <v>29</v>
      </c>
      <c r="L1254">
        <v>0</v>
      </c>
    </row>
    <row r="1255" spans="1:12" x14ac:dyDescent="0.25">
      <c r="A1255">
        <v>17697</v>
      </c>
      <c r="B1255" t="s">
        <v>19</v>
      </c>
      <c r="C1255">
        <v>62</v>
      </c>
      <c r="D1255">
        <v>0</v>
      </c>
      <c r="E1255">
        <v>0</v>
      </c>
      <c r="F1255" t="s">
        <v>13</v>
      </c>
      <c r="G1255" t="s">
        <v>43</v>
      </c>
      <c r="H1255" t="s">
        <v>15</v>
      </c>
      <c r="I1255" t="s">
        <v>2796</v>
      </c>
      <c r="J1255" t="s">
        <v>435</v>
      </c>
      <c r="K1255" t="s">
        <v>24</v>
      </c>
      <c r="L1255">
        <v>0</v>
      </c>
    </row>
    <row r="1256" spans="1:12" x14ac:dyDescent="0.25">
      <c r="A1256">
        <v>17708</v>
      </c>
      <c r="B1256" t="s">
        <v>12</v>
      </c>
      <c r="C1256">
        <v>62</v>
      </c>
      <c r="D1256">
        <v>0</v>
      </c>
      <c r="E1256">
        <v>0</v>
      </c>
      <c r="F1256" t="s">
        <v>13</v>
      </c>
      <c r="G1256" t="s">
        <v>43</v>
      </c>
      <c r="H1256" t="s">
        <v>21</v>
      </c>
      <c r="I1256" t="s">
        <v>1345</v>
      </c>
      <c r="J1256" t="s">
        <v>28</v>
      </c>
      <c r="K1256" t="s">
        <v>38</v>
      </c>
      <c r="L1256">
        <v>0</v>
      </c>
    </row>
    <row r="1257" spans="1:12" x14ac:dyDescent="0.25">
      <c r="A1257">
        <v>17718</v>
      </c>
      <c r="B1257" t="s">
        <v>19</v>
      </c>
      <c r="C1257">
        <v>33</v>
      </c>
      <c r="D1257">
        <v>1</v>
      </c>
      <c r="E1257">
        <v>0</v>
      </c>
      <c r="F1257" t="s">
        <v>13</v>
      </c>
      <c r="G1257" t="s">
        <v>14</v>
      </c>
      <c r="H1257" t="s">
        <v>15</v>
      </c>
      <c r="I1257" t="s">
        <v>667</v>
      </c>
      <c r="J1257" t="s">
        <v>668</v>
      </c>
      <c r="K1257" t="s">
        <v>29</v>
      </c>
      <c r="L1257">
        <v>0</v>
      </c>
    </row>
    <row r="1258" spans="1:12" x14ac:dyDescent="0.25">
      <c r="A1258">
        <v>17725</v>
      </c>
      <c r="B1258" t="s">
        <v>19</v>
      </c>
      <c r="C1258">
        <v>10</v>
      </c>
      <c r="D1258">
        <v>0</v>
      </c>
      <c r="E1258">
        <v>0</v>
      </c>
      <c r="F1258" t="s">
        <v>34</v>
      </c>
      <c r="G1258" t="s">
        <v>275</v>
      </c>
      <c r="H1258" t="s">
        <v>21</v>
      </c>
      <c r="I1258" t="s">
        <v>2898</v>
      </c>
      <c r="J1258" t="s">
        <v>1195</v>
      </c>
      <c r="K1258" t="s">
        <v>38</v>
      </c>
      <c r="L1258">
        <v>0</v>
      </c>
    </row>
    <row r="1259" spans="1:12" x14ac:dyDescent="0.25">
      <c r="A1259">
        <v>17739</v>
      </c>
      <c r="B1259" t="s">
        <v>12</v>
      </c>
      <c r="C1259">
        <v>57</v>
      </c>
      <c r="D1259">
        <v>0</v>
      </c>
      <c r="E1259">
        <v>0</v>
      </c>
      <c r="F1259" t="s">
        <v>13</v>
      </c>
      <c r="G1259" t="s">
        <v>14</v>
      </c>
      <c r="H1259" t="s">
        <v>21</v>
      </c>
      <c r="I1259" t="s">
        <v>388</v>
      </c>
      <c r="J1259" t="s">
        <v>389</v>
      </c>
      <c r="K1259" t="s">
        <v>38</v>
      </c>
      <c r="L1259">
        <v>1</v>
      </c>
    </row>
    <row r="1260" spans="1:12" x14ac:dyDescent="0.25">
      <c r="A1260">
        <v>17740</v>
      </c>
      <c r="B1260" t="s">
        <v>12</v>
      </c>
      <c r="C1260">
        <v>65</v>
      </c>
      <c r="D1260">
        <v>0</v>
      </c>
      <c r="E1260">
        <v>0</v>
      </c>
      <c r="F1260" t="s">
        <v>13</v>
      </c>
      <c r="G1260" t="s">
        <v>14</v>
      </c>
      <c r="H1260" t="s">
        <v>21</v>
      </c>
      <c r="I1260" t="s">
        <v>3399</v>
      </c>
      <c r="J1260">
        <v>29</v>
      </c>
      <c r="K1260" t="s">
        <v>18</v>
      </c>
      <c r="L1260">
        <v>0</v>
      </c>
    </row>
    <row r="1261" spans="1:12" x14ac:dyDescent="0.25">
      <c r="A1261">
        <v>17745</v>
      </c>
      <c r="B1261" t="s">
        <v>12</v>
      </c>
      <c r="C1261">
        <v>79</v>
      </c>
      <c r="D1261">
        <v>1</v>
      </c>
      <c r="E1261">
        <v>0</v>
      </c>
      <c r="F1261" t="s">
        <v>13</v>
      </c>
      <c r="G1261" t="s">
        <v>20</v>
      </c>
      <c r="H1261" t="s">
        <v>15</v>
      </c>
      <c r="I1261" t="s">
        <v>2504</v>
      </c>
      <c r="J1261" t="s">
        <v>754</v>
      </c>
      <c r="K1261" t="s">
        <v>18</v>
      </c>
      <c r="L1261">
        <v>0</v>
      </c>
    </row>
    <row r="1262" spans="1:12" x14ac:dyDescent="0.25">
      <c r="A1262">
        <v>17752</v>
      </c>
      <c r="B1262" t="s">
        <v>12</v>
      </c>
      <c r="C1262">
        <v>76</v>
      </c>
      <c r="D1262">
        <v>0</v>
      </c>
      <c r="E1262">
        <v>1</v>
      </c>
      <c r="F1262" t="s">
        <v>13</v>
      </c>
      <c r="G1262" t="s">
        <v>14</v>
      </c>
      <c r="H1262" t="s">
        <v>15</v>
      </c>
      <c r="I1262" t="s">
        <v>1835</v>
      </c>
      <c r="J1262" t="s">
        <v>23</v>
      </c>
      <c r="K1262" t="s">
        <v>38</v>
      </c>
      <c r="L1262">
        <v>0</v>
      </c>
    </row>
    <row r="1263" spans="1:12" x14ac:dyDescent="0.25">
      <c r="A1263">
        <v>17762</v>
      </c>
      <c r="B1263" t="s">
        <v>19</v>
      </c>
      <c r="C1263">
        <v>3</v>
      </c>
      <c r="D1263">
        <v>0</v>
      </c>
      <c r="E1263">
        <v>0</v>
      </c>
      <c r="F1263" t="s">
        <v>34</v>
      </c>
      <c r="G1263" t="s">
        <v>275</v>
      </c>
      <c r="H1263" t="s">
        <v>21</v>
      </c>
      <c r="I1263" t="s">
        <v>1700</v>
      </c>
      <c r="J1263" t="s">
        <v>403</v>
      </c>
      <c r="K1263" t="s">
        <v>38</v>
      </c>
      <c r="L1263">
        <v>0</v>
      </c>
    </row>
    <row r="1264" spans="1:12" x14ac:dyDescent="0.25">
      <c r="A1264">
        <v>17771</v>
      </c>
      <c r="B1264" t="s">
        <v>19</v>
      </c>
      <c r="C1264">
        <v>64</v>
      </c>
      <c r="D1264">
        <v>1</v>
      </c>
      <c r="E1264">
        <v>0</v>
      </c>
      <c r="F1264" t="s">
        <v>13</v>
      </c>
      <c r="G1264" t="s">
        <v>43</v>
      </c>
      <c r="H1264" t="s">
        <v>15</v>
      </c>
      <c r="I1264" t="s">
        <v>3017</v>
      </c>
      <c r="J1264">
        <v>22</v>
      </c>
      <c r="K1264" t="s">
        <v>24</v>
      </c>
      <c r="L1264">
        <v>0</v>
      </c>
    </row>
    <row r="1265" spans="1:12" x14ac:dyDescent="0.25">
      <c r="A1265">
        <v>17791</v>
      </c>
      <c r="B1265" t="s">
        <v>19</v>
      </c>
      <c r="C1265">
        <v>29</v>
      </c>
      <c r="D1265">
        <v>0</v>
      </c>
      <c r="E1265">
        <v>0</v>
      </c>
      <c r="F1265" t="s">
        <v>13</v>
      </c>
      <c r="G1265" t="s">
        <v>43</v>
      </c>
      <c r="H1265" t="s">
        <v>21</v>
      </c>
      <c r="I1265" t="s">
        <v>1337</v>
      </c>
      <c r="J1265" t="s">
        <v>81</v>
      </c>
      <c r="K1265" t="s">
        <v>24</v>
      </c>
      <c r="L1265">
        <v>0</v>
      </c>
    </row>
    <row r="1266" spans="1:12" x14ac:dyDescent="0.25">
      <c r="A1266">
        <v>17813</v>
      </c>
      <c r="B1266" t="s">
        <v>19</v>
      </c>
      <c r="C1266">
        <v>69</v>
      </c>
      <c r="D1266">
        <v>0</v>
      </c>
      <c r="E1266">
        <v>1</v>
      </c>
      <c r="F1266" t="s">
        <v>13</v>
      </c>
      <c r="G1266" t="s">
        <v>14</v>
      </c>
      <c r="H1266" t="s">
        <v>21</v>
      </c>
      <c r="I1266" t="s">
        <v>1027</v>
      </c>
      <c r="J1266" t="s">
        <v>150</v>
      </c>
      <c r="K1266" t="s">
        <v>38</v>
      </c>
      <c r="L1266">
        <v>0</v>
      </c>
    </row>
    <row r="1267" spans="1:12" x14ac:dyDescent="0.25">
      <c r="A1267">
        <v>17827</v>
      </c>
      <c r="B1267" t="s">
        <v>12</v>
      </c>
      <c r="C1267">
        <v>51</v>
      </c>
      <c r="D1267">
        <v>0</v>
      </c>
      <c r="E1267">
        <v>0</v>
      </c>
      <c r="F1267" t="s">
        <v>13</v>
      </c>
      <c r="G1267" t="s">
        <v>14</v>
      </c>
      <c r="H1267" t="s">
        <v>21</v>
      </c>
      <c r="I1267" t="s">
        <v>1719</v>
      </c>
      <c r="J1267" t="s">
        <v>1002</v>
      </c>
      <c r="K1267" t="s">
        <v>18</v>
      </c>
      <c r="L1267">
        <v>0</v>
      </c>
    </row>
    <row r="1268" spans="1:12" x14ac:dyDescent="0.25">
      <c r="A1268">
        <v>17835</v>
      </c>
      <c r="B1268" t="s">
        <v>19</v>
      </c>
      <c r="C1268">
        <v>43</v>
      </c>
      <c r="D1268">
        <v>0</v>
      </c>
      <c r="E1268">
        <v>0</v>
      </c>
      <c r="F1268" t="s">
        <v>34</v>
      </c>
      <c r="G1268" t="s">
        <v>20</v>
      </c>
      <c r="H1268" t="s">
        <v>21</v>
      </c>
      <c r="I1268" t="s">
        <v>1904</v>
      </c>
      <c r="J1268" t="s">
        <v>953</v>
      </c>
      <c r="K1268" t="s">
        <v>38</v>
      </c>
      <c r="L1268">
        <v>0</v>
      </c>
    </row>
    <row r="1269" spans="1:12" x14ac:dyDescent="0.25">
      <c r="A1269">
        <v>17860</v>
      </c>
      <c r="B1269" t="s">
        <v>12</v>
      </c>
      <c r="C1269">
        <v>56</v>
      </c>
      <c r="D1269">
        <v>0</v>
      </c>
      <c r="E1269">
        <v>0</v>
      </c>
      <c r="F1269" t="s">
        <v>13</v>
      </c>
      <c r="G1269" t="s">
        <v>14</v>
      </c>
      <c r="H1269" t="s">
        <v>21</v>
      </c>
      <c r="I1269" t="s">
        <v>1728</v>
      </c>
      <c r="J1269" t="s">
        <v>616</v>
      </c>
      <c r="K1269" t="s">
        <v>18</v>
      </c>
      <c r="L1269">
        <v>0</v>
      </c>
    </row>
    <row r="1270" spans="1:12" x14ac:dyDescent="0.25">
      <c r="A1270">
        <v>17869</v>
      </c>
      <c r="B1270" t="s">
        <v>19</v>
      </c>
      <c r="C1270">
        <v>53</v>
      </c>
      <c r="D1270">
        <v>0</v>
      </c>
      <c r="E1270">
        <v>0</v>
      </c>
      <c r="F1270" t="s">
        <v>13</v>
      </c>
      <c r="G1270" t="s">
        <v>14</v>
      </c>
      <c r="H1270" t="s">
        <v>15</v>
      </c>
      <c r="I1270" t="s">
        <v>1266</v>
      </c>
      <c r="J1270" t="s">
        <v>870</v>
      </c>
      <c r="K1270" t="s">
        <v>38</v>
      </c>
      <c r="L1270">
        <v>0</v>
      </c>
    </row>
    <row r="1271" spans="1:12" x14ac:dyDescent="0.25">
      <c r="A1271">
        <v>17885</v>
      </c>
      <c r="B1271" t="s">
        <v>12</v>
      </c>
      <c r="C1271">
        <v>57</v>
      </c>
      <c r="D1271">
        <v>0</v>
      </c>
      <c r="E1271">
        <v>0</v>
      </c>
      <c r="F1271" t="s">
        <v>34</v>
      </c>
      <c r="G1271" t="s">
        <v>43</v>
      </c>
      <c r="H1271" t="s">
        <v>21</v>
      </c>
      <c r="I1271" t="s">
        <v>2907</v>
      </c>
      <c r="J1271" t="s">
        <v>2037</v>
      </c>
      <c r="K1271" t="s">
        <v>29</v>
      </c>
      <c r="L1271">
        <v>0</v>
      </c>
    </row>
    <row r="1272" spans="1:12" x14ac:dyDescent="0.25">
      <c r="A1272">
        <v>17893</v>
      </c>
      <c r="B1272" t="s">
        <v>19</v>
      </c>
      <c r="C1272">
        <v>82</v>
      </c>
      <c r="D1272">
        <v>0</v>
      </c>
      <c r="E1272">
        <v>0</v>
      </c>
      <c r="F1272" t="s">
        <v>13</v>
      </c>
      <c r="G1272" t="s">
        <v>20</v>
      </c>
      <c r="H1272" t="s">
        <v>15</v>
      </c>
      <c r="I1272" t="s">
        <v>3132</v>
      </c>
      <c r="J1272" t="s">
        <v>104</v>
      </c>
      <c r="K1272" t="s">
        <v>18</v>
      </c>
      <c r="L1272">
        <v>0</v>
      </c>
    </row>
    <row r="1273" spans="1:12" x14ac:dyDescent="0.25">
      <c r="A1273">
        <v>17926</v>
      </c>
      <c r="B1273" t="s">
        <v>19</v>
      </c>
      <c r="C1273">
        <v>48</v>
      </c>
      <c r="D1273">
        <v>0</v>
      </c>
      <c r="E1273">
        <v>0</v>
      </c>
      <c r="F1273" t="s">
        <v>13</v>
      </c>
      <c r="G1273" t="s">
        <v>43</v>
      </c>
      <c r="H1273" t="s">
        <v>21</v>
      </c>
      <c r="I1273" t="s">
        <v>1296</v>
      </c>
      <c r="J1273" t="s">
        <v>310</v>
      </c>
      <c r="K1273" t="s">
        <v>38</v>
      </c>
      <c r="L1273">
        <v>0</v>
      </c>
    </row>
    <row r="1274" spans="1:12" x14ac:dyDescent="0.25">
      <c r="A1274">
        <v>17950</v>
      </c>
      <c r="B1274" t="s">
        <v>12</v>
      </c>
      <c r="C1274">
        <v>56</v>
      </c>
      <c r="D1274">
        <v>0</v>
      </c>
      <c r="E1274">
        <v>0</v>
      </c>
      <c r="F1274" t="s">
        <v>13</v>
      </c>
      <c r="G1274" t="s">
        <v>14</v>
      </c>
      <c r="H1274" t="s">
        <v>15</v>
      </c>
      <c r="I1274" t="s">
        <v>2276</v>
      </c>
      <c r="J1274">
        <v>25</v>
      </c>
      <c r="K1274" t="s">
        <v>29</v>
      </c>
      <c r="L1274">
        <v>0</v>
      </c>
    </row>
    <row r="1275" spans="1:12" x14ac:dyDescent="0.25">
      <c r="A1275">
        <v>17951</v>
      </c>
      <c r="B1275" t="s">
        <v>12</v>
      </c>
      <c r="C1275">
        <v>27</v>
      </c>
      <c r="D1275">
        <v>0</v>
      </c>
      <c r="E1275">
        <v>0</v>
      </c>
      <c r="F1275" t="s">
        <v>34</v>
      </c>
      <c r="G1275" t="s">
        <v>20</v>
      </c>
      <c r="H1275" t="s">
        <v>21</v>
      </c>
      <c r="I1275" t="s">
        <v>2698</v>
      </c>
      <c r="J1275" t="s">
        <v>312</v>
      </c>
      <c r="K1275" t="s">
        <v>29</v>
      </c>
      <c r="L1275">
        <v>0</v>
      </c>
    </row>
    <row r="1276" spans="1:12" x14ac:dyDescent="0.25">
      <c r="A1276">
        <v>17986</v>
      </c>
      <c r="B1276" t="s">
        <v>19</v>
      </c>
      <c r="C1276">
        <v>79</v>
      </c>
      <c r="D1276">
        <v>0</v>
      </c>
      <c r="E1276">
        <v>1</v>
      </c>
      <c r="F1276" t="s">
        <v>13</v>
      </c>
      <c r="G1276" t="s">
        <v>20</v>
      </c>
      <c r="H1276" t="s">
        <v>15</v>
      </c>
      <c r="I1276" t="s">
        <v>424</v>
      </c>
      <c r="J1276" t="s">
        <v>425</v>
      </c>
      <c r="K1276" t="s">
        <v>29</v>
      </c>
      <c r="L1276">
        <v>0</v>
      </c>
    </row>
    <row r="1277" spans="1:12" x14ac:dyDescent="0.25">
      <c r="A1277">
        <v>18020</v>
      </c>
      <c r="B1277" t="s">
        <v>12</v>
      </c>
      <c r="C1277">
        <v>57</v>
      </c>
      <c r="D1277">
        <v>0</v>
      </c>
      <c r="E1277">
        <v>0</v>
      </c>
      <c r="F1277" t="s">
        <v>13</v>
      </c>
      <c r="G1277" t="s">
        <v>14</v>
      </c>
      <c r="H1277" t="s">
        <v>15</v>
      </c>
      <c r="I1277" t="s">
        <v>1554</v>
      </c>
      <c r="J1277" t="s">
        <v>581</v>
      </c>
      <c r="K1277" t="s">
        <v>24</v>
      </c>
      <c r="L1277">
        <v>0</v>
      </c>
    </row>
    <row r="1278" spans="1:12" x14ac:dyDescent="0.25">
      <c r="A1278">
        <v>18032</v>
      </c>
      <c r="B1278" t="s">
        <v>12</v>
      </c>
      <c r="C1278">
        <v>62</v>
      </c>
      <c r="D1278">
        <v>0</v>
      </c>
      <c r="E1278">
        <v>1</v>
      </c>
      <c r="F1278" t="s">
        <v>13</v>
      </c>
      <c r="G1278" t="s">
        <v>14</v>
      </c>
      <c r="H1278" t="s">
        <v>21</v>
      </c>
      <c r="I1278" t="s">
        <v>3584</v>
      </c>
      <c r="J1278" t="s">
        <v>56</v>
      </c>
      <c r="K1278" t="s">
        <v>29</v>
      </c>
      <c r="L1278">
        <v>0</v>
      </c>
    </row>
    <row r="1279" spans="1:12" x14ac:dyDescent="0.25">
      <c r="A1279">
        <v>18040</v>
      </c>
      <c r="B1279" t="s">
        <v>19</v>
      </c>
      <c r="C1279">
        <v>49</v>
      </c>
      <c r="D1279">
        <v>0</v>
      </c>
      <c r="E1279">
        <v>0</v>
      </c>
      <c r="F1279" t="s">
        <v>13</v>
      </c>
      <c r="G1279" t="s">
        <v>43</v>
      </c>
      <c r="H1279" t="s">
        <v>21</v>
      </c>
      <c r="I1279" t="s">
        <v>2004</v>
      </c>
      <c r="J1279" t="s">
        <v>114</v>
      </c>
      <c r="K1279" t="s">
        <v>24</v>
      </c>
      <c r="L1279">
        <v>0</v>
      </c>
    </row>
    <row r="1280" spans="1:12" x14ac:dyDescent="0.25">
      <c r="A1280">
        <v>18051</v>
      </c>
      <c r="B1280" t="s">
        <v>19</v>
      </c>
      <c r="C1280">
        <v>54</v>
      </c>
      <c r="D1280">
        <v>0</v>
      </c>
      <c r="E1280">
        <v>0</v>
      </c>
      <c r="F1280" t="s">
        <v>13</v>
      </c>
      <c r="G1280" t="s">
        <v>43</v>
      </c>
      <c r="H1280" t="s">
        <v>21</v>
      </c>
      <c r="I1280" t="s">
        <v>519</v>
      </c>
      <c r="J1280" t="s">
        <v>425</v>
      </c>
      <c r="K1280" t="s">
        <v>24</v>
      </c>
      <c r="L1280">
        <v>0</v>
      </c>
    </row>
    <row r="1281" spans="1:12" x14ac:dyDescent="0.25">
      <c r="A1281">
        <v>18070</v>
      </c>
      <c r="B1281" t="s">
        <v>19</v>
      </c>
      <c r="C1281">
        <v>27</v>
      </c>
      <c r="D1281">
        <v>0</v>
      </c>
      <c r="E1281">
        <v>0</v>
      </c>
      <c r="F1281" t="s">
        <v>34</v>
      </c>
      <c r="G1281" t="s">
        <v>14</v>
      </c>
      <c r="H1281" t="s">
        <v>21</v>
      </c>
      <c r="I1281">
        <v>73</v>
      </c>
      <c r="J1281">
        <v>20</v>
      </c>
      <c r="K1281" t="s">
        <v>24</v>
      </c>
      <c r="L1281">
        <v>0</v>
      </c>
    </row>
    <row r="1282" spans="1:12" x14ac:dyDescent="0.25">
      <c r="A1282">
        <v>18072</v>
      </c>
      <c r="B1282" t="s">
        <v>19</v>
      </c>
      <c r="C1282">
        <v>39</v>
      </c>
      <c r="D1282">
        <v>0</v>
      </c>
      <c r="E1282">
        <v>0</v>
      </c>
      <c r="F1282" t="s">
        <v>13</v>
      </c>
      <c r="G1282" t="s">
        <v>43</v>
      </c>
      <c r="H1282" t="s">
        <v>15</v>
      </c>
      <c r="I1282" t="s">
        <v>814</v>
      </c>
      <c r="J1282" t="s">
        <v>715</v>
      </c>
      <c r="K1282" t="s">
        <v>38</v>
      </c>
      <c r="L1282">
        <v>0</v>
      </c>
    </row>
    <row r="1283" spans="1:12" x14ac:dyDescent="0.25">
      <c r="A1283">
        <v>18108</v>
      </c>
      <c r="B1283" t="s">
        <v>12</v>
      </c>
      <c r="C1283">
        <v>21</v>
      </c>
      <c r="D1283">
        <v>0</v>
      </c>
      <c r="E1283">
        <v>0</v>
      </c>
      <c r="F1283" t="s">
        <v>34</v>
      </c>
      <c r="G1283" t="s">
        <v>43</v>
      </c>
      <c r="H1283" t="s">
        <v>15</v>
      </c>
      <c r="I1283" t="s">
        <v>655</v>
      </c>
      <c r="J1283" t="s">
        <v>310</v>
      </c>
      <c r="K1283" t="s">
        <v>38</v>
      </c>
      <c r="L1283">
        <v>0</v>
      </c>
    </row>
    <row r="1284" spans="1:12" x14ac:dyDescent="0.25">
      <c r="A1284">
        <v>18134</v>
      </c>
      <c r="B1284" t="s">
        <v>12</v>
      </c>
      <c r="C1284">
        <v>10</v>
      </c>
      <c r="D1284">
        <v>0</v>
      </c>
      <c r="E1284">
        <v>0</v>
      </c>
      <c r="F1284" t="s">
        <v>34</v>
      </c>
      <c r="G1284" t="s">
        <v>275</v>
      </c>
      <c r="H1284" t="s">
        <v>21</v>
      </c>
      <c r="I1284" t="s">
        <v>3576</v>
      </c>
      <c r="J1284" t="s">
        <v>883</v>
      </c>
      <c r="K1284" t="s">
        <v>38</v>
      </c>
      <c r="L1284">
        <v>0</v>
      </c>
    </row>
    <row r="1285" spans="1:12" x14ac:dyDescent="0.25">
      <c r="A1285">
        <v>18140</v>
      </c>
      <c r="B1285" t="s">
        <v>19</v>
      </c>
      <c r="C1285">
        <v>33</v>
      </c>
      <c r="D1285">
        <v>0</v>
      </c>
      <c r="E1285">
        <v>0</v>
      </c>
      <c r="F1285" t="s">
        <v>13</v>
      </c>
      <c r="G1285" t="s">
        <v>14</v>
      </c>
      <c r="H1285" t="s">
        <v>21</v>
      </c>
      <c r="I1285" t="s">
        <v>3428</v>
      </c>
      <c r="J1285" t="s">
        <v>449</v>
      </c>
      <c r="K1285" t="s">
        <v>24</v>
      </c>
      <c r="L1285">
        <v>0</v>
      </c>
    </row>
    <row r="1286" spans="1:12" x14ac:dyDescent="0.25">
      <c r="A1286">
        <v>18141</v>
      </c>
      <c r="B1286" t="s">
        <v>12</v>
      </c>
      <c r="C1286">
        <v>76</v>
      </c>
      <c r="D1286">
        <v>0</v>
      </c>
      <c r="E1286">
        <v>1</v>
      </c>
      <c r="F1286" t="s">
        <v>13</v>
      </c>
      <c r="G1286" t="s">
        <v>20</v>
      </c>
      <c r="H1286" t="s">
        <v>21</v>
      </c>
      <c r="I1286" t="s">
        <v>1772</v>
      </c>
      <c r="J1286" t="s">
        <v>165</v>
      </c>
      <c r="K1286" t="s">
        <v>38</v>
      </c>
      <c r="L1286">
        <v>0</v>
      </c>
    </row>
    <row r="1287" spans="1:12" x14ac:dyDescent="0.25">
      <c r="A1287">
        <v>18143</v>
      </c>
      <c r="B1287" t="s">
        <v>12</v>
      </c>
      <c r="C1287">
        <v>79</v>
      </c>
      <c r="D1287">
        <v>0</v>
      </c>
      <c r="E1287">
        <v>0</v>
      </c>
      <c r="F1287" t="s">
        <v>13</v>
      </c>
      <c r="G1287" t="s">
        <v>20</v>
      </c>
      <c r="H1287" t="s">
        <v>21</v>
      </c>
      <c r="I1287" t="s">
        <v>2912</v>
      </c>
      <c r="J1287" t="s">
        <v>161</v>
      </c>
      <c r="K1287" t="s">
        <v>18</v>
      </c>
      <c r="L1287">
        <v>0</v>
      </c>
    </row>
    <row r="1288" spans="1:12" x14ac:dyDescent="0.25">
      <c r="A1288">
        <v>18178</v>
      </c>
      <c r="B1288" t="s">
        <v>19</v>
      </c>
      <c r="C1288">
        <v>48</v>
      </c>
      <c r="D1288">
        <v>0</v>
      </c>
      <c r="E1288">
        <v>0</v>
      </c>
      <c r="F1288" t="s">
        <v>13</v>
      </c>
      <c r="G1288" t="s">
        <v>14</v>
      </c>
      <c r="H1288" t="s">
        <v>15</v>
      </c>
      <c r="I1288" t="s">
        <v>1068</v>
      </c>
      <c r="J1288" t="s">
        <v>900</v>
      </c>
      <c r="K1288" t="s">
        <v>24</v>
      </c>
      <c r="L1288">
        <v>0</v>
      </c>
    </row>
    <row r="1289" spans="1:12" x14ac:dyDescent="0.25">
      <c r="A1289">
        <v>18179</v>
      </c>
      <c r="B1289" t="s">
        <v>12</v>
      </c>
      <c r="C1289">
        <v>13</v>
      </c>
      <c r="D1289">
        <v>0</v>
      </c>
      <c r="E1289">
        <v>0</v>
      </c>
      <c r="F1289" t="s">
        <v>34</v>
      </c>
      <c r="G1289" t="s">
        <v>14</v>
      </c>
      <c r="H1289" t="s">
        <v>21</v>
      </c>
      <c r="I1289" t="s">
        <v>1971</v>
      </c>
      <c r="J1289">
        <v>21</v>
      </c>
      <c r="K1289" t="s">
        <v>24</v>
      </c>
      <c r="L1289">
        <v>0</v>
      </c>
    </row>
    <row r="1290" spans="1:12" x14ac:dyDescent="0.25">
      <c r="A1290">
        <v>18180</v>
      </c>
      <c r="B1290" t="s">
        <v>19</v>
      </c>
      <c r="C1290">
        <v>3</v>
      </c>
      <c r="D1290">
        <v>0</v>
      </c>
      <c r="E1290">
        <v>0</v>
      </c>
      <c r="F1290" t="s">
        <v>34</v>
      </c>
      <c r="G1290" t="s">
        <v>275</v>
      </c>
      <c r="H1290" t="s">
        <v>15</v>
      </c>
      <c r="I1290" t="s">
        <v>3030</v>
      </c>
      <c r="J1290" t="s">
        <v>2607</v>
      </c>
      <c r="K1290" t="s">
        <v>38</v>
      </c>
      <c r="L1290">
        <v>0</v>
      </c>
    </row>
    <row r="1291" spans="1:12" x14ac:dyDescent="0.25">
      <c r="A1291">
        <v>18181</v>
      </c>
      <c r="B1291" t="s">
        <v>12</v>
      </c>
      <c r="C1291">
        <v>44</v>
      </c>
      <c r="D1291">
        <v>0</v>
      </c>
      <c r="E1291">
        <v>0</v>
      </c>
      <c r="F1291" t="s">
        <v>13</v>
      </c>
      <c r="G1291" t="s">
        <v>14</v>
      </c>
      <c r="H1291" t="s">
        <v>21</v>
      </c>
      <c r="I1291" t="s">
        <v>3375</v>
      </c>
      <c r="J1291" t="s">
        <v>330</v>
      </c>
      <c r="K1291" t="s">
        <v>29</v>
      </c>
      <c r="L1291">
        <v>0</v>
      </c>
    </row>
    <row r="1292" spans="1:12" x14ac:dyDescent="0.25">
      <c r="A1292">
        <v>18187</v>
      </c>
      <c r="B1292" t="s">
        <v>12</v>
      </c>
      <c r="C1292">
        <v>58</v>
      </c>
      <c r="D1292">
        <v>0</v>
      </c>
      <c r="E1292">
        <v>0</v>
      </c>
      <c r="F1292" t="s">
        <v>13</v>
      </c>
      <c r="G1292" t="s">
        <v>14</v>
      </c>
      <c r="H1292" t="s">
        <v>21</v>
      </c>
      <c r="I1292" t="s">
        <v>2760</v>
      </c>
      <c r="J1292" t="s">
        <v>945</v>
      </c>
      <c r="K1292" t="s">
        <v>38</v>
      </c>
      <c r="L1292">
        <v>0</v>
      </c>
    </row>
    <row r="1293" spans="1:12" x14ac:dyDescent="0.25">
      <c r="A1293">
        <v>18192</v>
      </c>
      <c r="B1293" t="s">
        <v>12</v>
      </c>
      <c r="C1293">
        <v>10</v>
      </c>
      <c r="D1293">
        <v>0</v>
      </c>
      <c r="E1293">
        <v>0</v>
      </c>
      <c r="F1293" t="s">
        <v>34</v>
      </c>
      <c r="G1293" t="s">
        <v>275</v>
      </c>
      <c r="H1293" t="s">
        <v>21</v>
      </c>
      <c r="I1293" t="s">
        <v>1460</v>
      </c>
      <c r="J1293" t="s">
        <v>1054</v>
      </c>
      <c r="K1293" t="s">
        <v>38</v>
      </c>
      <c r="L1293">
        <v>0</v>
      </c>
    </row>
    <row r="1294" spans="1:12" x14ac:dyDescent="0.25">
      <c r="A1294">
        <v>18234</v>
      </c>
      <c r="B1294" t="s">
        <v>19</v>
      </c>
      <c r="C1294">
        <v>80</v>
      </c>
      <c r="D1294">
        <v>1</v>
      </c>
      <c r="E1294">
        <v>0</v>
      </c>
      <c r="F1294" t="s">
        <v>13</v>
      </c>
      <c r="G1294" t="s">
        <v>14</v>
      </c>
      <c r="H1294" t="s">
        <v>15</v>
      </c>
      <c r="I1294" t="s">
        <v>3851</v>
      </c>
      <c r="J1294" t="s">
        <v>23</v>
      </c>
      <c r="K1294" t="s">
        <v>24</v>
      </c>
      <c r="L1294">
        <v>0</v>
      </c>
    </row>
    <row r="1295" spans="1:12" x14ac:dyDescent="0.25">
      <c r="A1295">
        <v>18263</v>
      </c>
      <c r="B1295" t="s">
        <v>19</v>
      </c>
      <c r="C1295">
        <v>78</v>
      </c>
      <c r="D1295">
        <v>0</v>
      </c>
      <c r="E1295">
        <v>0</v>
      </c>
      <c r="F1295" t="s">
        <v>13</v>
      </c>
      <c r="G1295" t="s">
        <v>20</v>
      </c>
      <c r="H1295" t="s">
        <v>15</v>
      </c>
      <c r="I1295" t="s">
        <v>4025</v>
      </c>
      <c r="J1295" t="s">
        <v>88</v>
      </c>
      <c r="K1295" t="s">
        <v>24</v>
      </c>
      <c r="L1295">
        <v>0</v>
      </c>
    </row>
    <row r="1296" spans="1:12" x14ac:dyDescent="0.25">
      <c r="A1296">
        <v>18266</v>
      </c>
      <c r="B1296" t="s">
        <v>19</v>
      </c>
      <c r="C1296">
        <v>67</v>
      </c>
      <c r="D1296">
        <v>0</v>
      </c>
      <c r="E1296">
        <v>0</v>
      </c>
      <c r="F1296" t="s">
        <v>13</v>
      </c>
      <c r="G1296" t="s">
        <v>14</v>
      </c>
      <c r="H1296" t="s">
        <v>21</v>
      </c>
      <c r="I1296" t="s">
        <v>1834</v>
      </c>
      <c r="J1296" t="s">
        <v>99</v>
      </c>
      <c r="K1296" t="s">
        <v>24</v>
      </c>
      <c r="L1296">
        <v>0</v>
      </c>
    </row>
    <row r="1297" spans="1:12" x14ac:dyDescent="0.25">
      <c r="A1297">
        <v>18283</v>
      </c>
      <c r="B1297" t="s">
        <v>19</v>
      </c>
      <c r="C1297">
        <v>51</v>
      </c>
      <c r="D1297">
        <v>0</v>
      </c>
      <c r="E1297">
        <v>0</v>
      </c>
      <c r="F1297" t="s">
        <v>13</v>
      </c>
      <c r="G1297" t="s">
        <v>43</v>
      </c>
      <c r="H1297" t="s">
        <v>15</v>
      </c>
      <c r="I1297" t="s">
        <v>1804</v>
      </c>
      <c r="J1297" t="s">
        <v>263</v>
      </c>
      <c r="K1297" t="s">
        <v>29</v>
      </c>
      <c r="L1297">
        <v>0</v>
      </c>
    </row>
    <row r="1298" spans="1:12" x14ac:dyDescent="0.25">
      <c r="A1298">
        <v>18306</v>
      </c>
      <c r="B1298" t="s">
        <v>19</v>
      </c>
      <c r="C1298">
        <v>30</v>
      </c>
      <c r="D1298">
        <v>0</v>
      </c>
      <c r="E1298">
        <v>0</v>
      </c>
      <c r="F1298" t="s">
        <v>34</v>
      </c>
      <c r="G1298" t="s">
        <v>14</v>
      </c>
      <c r="H1298" t="s">
        <v>21</v>
      </c>
      <c r="I1298" t="s">
        <v>684</v>
      </c>
      <c r="J1298">
        <v>24</v>
      </c>
      <c r="K1298" t="s">
        <v>18</v>
      </c>
      <c r="L1298">
        <v>0</v>
      </c>
    </row>
    <row r="1299" spans="1:12" x14ac:dyDescent="0.25">
      <c r="A1299">
        <v>18352</v>
      </c>
      <c r="B1299" t="s">
        <v>19</v>
      </c>
      <c r="C1299">
        <v>3</v>
      </c>
      <c r="D1299">
        <v>0</v>
      </c>
      <c r="E1299">
        <v>0</v>
      </c>
      <c r="F1299" t="s">
        <v>34</v>
      </c>
      <c r="G1299" t="s">
        <v>275</v>
      </c>
      <c r="H1299" t="s">
        <v>21</v>
      </c>
      <c r="I1299" t="s">
        <v>3738</v>
      </c>
      <c r="J1299" t="s">
        <v>2305</v>
      </c>
      <c r="K1299" t="s">
        <v>38</v>
      </c>
      <c r="L1299">
        <v>0</v>
      </c>
    </row>
    <row r="1300" spans="1:12" x14ac:dyDescent="0.25">
      <c r="A1300">
        <v>18366</v>
      </c>
      <c r="B1300" t="s">
        <v>19</v>
      </c>
      <c r="C1300">
        <v>29</v>
      </c>
      <c r="D1300">
        <v>0</v>
      </c>
      <c r="E1300">
        <v>0</v>
      </c>
      <c r="F1300" t="s">
        <v>13</v>
      </c>
      <c r="G1300" t="s">
        <v>20</v>
      </c>
      <c r="H1300" t="s">
        <v>21</v>
      </c>
      <c r="I1300" t="s">
        <v>2855</v>
      </c>
      <c r="J1300" t="s">
        <v>174</v>
      </c>
      <c r="K1300" t="s">
        <v>38</v>
      </c>
      <c r="L1300">
        <v>0</v>
      </c>
    </row>
    <row r="1301" spans="1:12" x14ac:dyDescent="0.25">
      <c r="A1301">
        <v>18390</v>
      </c>
      <c r="B1301" t="s">
        <v>19</v>
      </c>
      <c r="C1301">
        <v>19</v>
      </c>
      <c r="D1301">
        <v>0</v>
      </c>
      <c r="E1301">
        <v>0</v>
      </c>
      <c r="F1301" t="s">
        <v>34</v>
      </c>
      <c r="G1301" t="s">
        <v>14</v>
      </c>
      <c r="H1301" t="s">
        <v>21</v>
      </c>
      <c r="I1301" t="s">
        <v>944</v>
      </c>
      <c r="J1301" t="s">
        <v>539</v>
      </c>
      <c r="K1301" t="s">
        <v>38</v>
      </c>
      <c r="L1301">
        <v>0</v>
      </c>
    </row>
    <row r="1302" spans="1:12" x14ac:dyDescent="0.25">
      <c r="A1302">
        <v>18398</v>
      </c>
      <c r="B1302" t="s">
        <v>19</v>
      </c>
      <c r="C1302">
        <v>42</v>
      </c>
      <c r="D1302">
        <v>0</v>
      </c>
      <c r="E1302">
        <v>0</v>
      </c>
      <c r="F1302" t="s">
        <v>13</v>
      </c>
      <c r="G1302" t="s">
        <v>14</v>
      </c>
      <c r="H1302" t="s">
        <v>21</v>
      </c>
      <c r="I1302" t="s">
        <v>3662</v>
      </c>
      <c r="J1302" t="s">
        <v>251</v>
      </c>
      <c r="K1302" t="s">
        <v>24</v>
      </c>
      <c r="L1302">
        <v>0</v>
      </c>
    </row>
    <row r="1303" spans="1:12" x14ac:dyDescent="0.25">
      <c r="A1303">
        <v>18412</v>
      </c>
      <c r="B1303" t="s">
        <v>12</v>
      </c>
      <c r="C1303">
        <v>41</v>
      </c>
      <c r="D1303">
        <v>0</v>
      </c>
      <c r="E1303">
        <v>0</v>
      </c>
      <c r="F1303" t="s">
        <v>13</v>
      </c>
      <c r="G1303" t="s">
        <v>14</v>
      </c>
      <c r="H1303" t="s">
        <v>21</v>
      </c>
      <c r="I1303" t="s">
        <v>1051</v>
      </c>
      <c r="J1303" t="s">
        <v>310</v>
      </c>
      <c r="K1303" t="s">
        <v>38</v>
      </c>
      <c r="L1303">
        <v>0</v>
      </c>
    </row>
    <row r="1304" spans="1:12" x14ac:dyDescent="0.25">
      <c r="A1304">
        <v>18414</v>
      </c>
      <c r="B1304" t="s">
        <v>19</v>
      </c>
      <c r="C1304">
        <v>23</v>
      </c>
      <c r="D1304">
        <v>0</v>
      </c>
      <c r="E1304">
        <v>0</v>
      </c>
      <c r="F1304" t="s">
        <v>34</v>
      </c>
      <c r="G1304" t="s">
        <v>14</v>
      </c>
      <c r="H1304" t="s">
        <v>21</v>
      </c>
      <c r="I1304" t="s">
        <v>1343</v>
      </c>
      <c r="J1304" t="s">
        <v>23</v>
      </c>
      <c r="K1304" t="s">
        <v>29</v>
      </c>
      <c r="L1304">
        <v>0</v>
      </c>
    </row>
    <row r="1305" spans="1:12" x14ac:dyDescent="0.25">
      <c r="A1305">
        <v>18430</v>
      </c>
      <c r="B1305" t="s">
        <v>19</v>
      </c>
      <c r="C1305">
        <v>81</v>
      </c>
      <c r="D1305">
        <v>0</v>
      </c>
      <c r="E1305">
        <v>0</v>
      </c>
      <c r="F1305" t="s">
        <v>13</v>
      </c>
      <c r="G1305" t="s">
        <v>20</v>
      </c>
      <c r="H1305" t="s">
        <v>15</v>
      </c>
      <c r="I1305" t="s">
        <v>100</v>
      </c>
      <c r="J1305" t="s">
        <v>440</v>
      </c>
      <c r="K1305" t="s">
        <v>18</v>
      </c>
      <c r="L1305">
        <v>0</v>
      </c>
    </row>
    <row r="1306" spans="1:12" x14ac:dyDescent="0.25">
      <c r="A1306">
        <v>18437</v>
      </c>
      <c r="B1306" t="s">
        <v>12</v>
      </c>
      <c r="C1306">
        <v>26</v>
      </c>
      <c r="D1306">
        <v>0</v>
      </c>
      <c r="E1306">
        <v>0</v>
      </c>
      <c r="F1306" t="s">
        <v>34</v>
      </c>
      <c r="G1306" t="s">
        <v>14</v>
      </c>
      <c r="H1306" t="s">
        <v>15</v>
      </c>
      <c r="I1306" t="s">
        <v>1873</v>
      </c>
      <c r="J1306" t="s">
        <v>570</v>
      </c>
      <c r="K1306" t="s">
        <v>29</v>
      </c>
      <c r="L1306">
        <v>0</v>
      </c>
    </row>
    <row r="1307" spans="1:12" x14ac:dyDescent="0.25">
      <c r="A1307">
        <v>18498</v>
      </c>
      <c r="B1307" t="s">
        <v>19</v>
      </c>
      <c r="C1307">
        <v>44</v>
      </c>
      <c r="D1307">
        <v>0</v>
      </c>
      <c r="E1307">
        <v>0</v>
      </c>
      <c r="F1307" t="s">
        <v>34</v>
      </c>
      <c r="G1307" t="s">
        <v>14</v>
      </c>
      <c r="H1307" t="s">
        <v>21</v>
      </c>
      <c r="I1307" t="s">
        <v>673</v>
      </c>
      <c r="J1307" t="s">
        <v>674</v>
      </c>
      <c r="K1307" t="s">
        <v>18</v>
      </c>
      <c r="L1307">
        <v>0</v>
      </c>
    </row>
    <row r="1308" spans="1:12" x14ac:dyDescent="0.25">
      <c r="A1308">
        <v>18518</v>
      </c>
      <c r="B1308" t="s">
        <v>12</v>
      </c>
      <c r="C1308">
        <v>66</v>
      </c>
      <c r="D1308">
        <v>0</v>
      </c>
      <c r="E1308">
        <v>0</v>
      </c>
      <c r="F1308" t="s">
        <v>13</v>
      </c>
      <c r="G1308" t="s">
        <v>14</v>
      </c>
      <c r="H1308" t="s">
        <v>21</v>
      </c>
      <c r="I1308" t="s">
        <v>470</v>
      </c>
      <c r="J1308" t="s">
        <v>471</v>
      </c>
      <c r="K1308" t="s">
        <v>29</v>
      </c>
      <c r="L1308">
        <v>0</v>
      </c>
    </row>
    <row r="1309" spans="1:12" x14ac:dyDescent="0.25">
      <c r="A1309">
        <v>18578</v>
      </c>
      <c r="B1309" t="s">
        <v>12</v>
      </c>
      <c r="C1309">
        <v>11</v>
      </c>
      <c r="D1309">
        <v>0</v>
      </c>
      <c r="E1309">
        <v>0</v>
      </c>
      <c r="F1309" t="s">
        <v>34</v>
      </c>
      <c r="G1309" t="s">
        <v>275</v>
      </c>
      <c r="H1309" t="s">
        <v>21</v>
      </c>
      <c r="I1309" t="s">
        <v>2063</v>
      </c>
      <c r="J1309" t="s">
        <v>572</v>
      </c>
      <c r="K1309" t="s">
        <v>38</v>
      </c>
      <c r="L1309">
        <v>0</v>
      </c>
    </row>
    <row r="1310" spans="1:12" x14ac:dyDescent="0.25">
      <c r="A1310">
        <v>18587</v>
      </c>
      <c r="B1310" t="s">
        <v>19</v>
      </c>
      <c r="C1310">
        <v>76</v>
      </c>
      <c r="D1310">
        <v>0</v>
      </c>
      <c r="E1310">
        <v>0</v>
      </c>
      <c r="F1310" t="s">
        <v>34</v>
      </c>
      <c r="G1310" t="s">
        <v>14</v>
      </c>
      <c r="H1310" t="s">
        <v>15</v>
      </c>
      <c r="I1310" t="s">
        <v>111</v>
      </c>
      <c r="J1310" t="s">
        <v>23</v>
      </c>
      <c r="K1310" t="s">
        <v>38</v>
      </c>
      <c r="L1310">
        <v>1</v>
      </c>
    </row>
    <row r="1311" spans="1:12" x14ac:dyDescent="0.25">
      <c r="A1311">
        <v>18595</v>
      </c>
      <c r="B1311" t="s">
        <v>19</v>
      </c>
      <c r="C1311">
        <v>77</v>
      </c>
      <c r="D1311">
        <v>0</v>
      </c>
      <c r="E1311">
        <v>0</v>
      </c>
      <c r="F1311" t="s">
        <v>13</v>
      </c>
      <c r="G1311" t="s">
        <v>14</v>
      </c>
      <c r="H1311" t="s">
        <v>15</v>
      </c>
      <c r="I1311" t="s">
        <v>2583</v>
      </c>
      <c r="J1311">
        <v>38</v>
      </c>
      <c r="K1311" t="s">
        <v>24</v>
      </c>
      <c r="L1311">
        <v>0</v>
      </c>
    </row>
    <row r="1312" spans="1:12" x14ac:dyDescent="0.25">
      <c r="A1312">
        <v>18605</v>
      </c>
      <c r="B1312" t="s">
        <v>19</v>
      </c>
      <c r="C1312">
        <v>17</v>
      </c>
      <c r="D1312">
        <v>0</v>
      </c>
      <c r="E1312">
        <v>0</v>
      </c>
      <c r="F1312" t="s">
        <v>34</v>
      </c>
      <c r="G1312" t="s">
        <v>401</v>
      </c>
      <c r="H1312" t="s">
        <v>15</v>
      </c>
      <c r="I1312" t="s">
        <v>3971</v>
      </c>
      <c r="J1312" t="s">
        <v>1246</v>
      </c>
      <c r="K1312" t="s">
        <v>24</v>
      </c>
      <c r="L1312">
        <v>0</v>
      </c>
    </row>
    <row r="1313" spans="1:12" x14ac:dyDescent="0.25">
      <c r="A1313">
        <v>18616</v>
      </c>
      <c r="B1313" t="s">
        <v>19</v>
      </c>
      <c r="C1313">
        <v>41</v>
      </c>
      <c r="D1313">
        <v>0</v>
      </c>
      <c r="E1313">
        <v>0</v>
      </c>
      <c r="F1313" t="s">
        <v>13</v>
      </c>
      <c r="G1313" t="s">
        <v>14</v>
      </c>
      <c r="H1313" t="s">
        <v>15</v>
      </c>
      <c r="I1313" t="s">
        <v>1044</v>
      </c>
      <c r="J1313" t="s">
        <v>95</v>
      </c>
      <c r="K1313" t="s">
        <v>38</v>
      </c>
      <c r="L1313">
        <v>0</v>
      </c>
    </row>
    <row r="1314" spans="1:12" x14ac:dyDescent="0.25">
      <c r="A1314">
        <v>18636</v>
      </c>
      <c r="B1314" t="s">
        <v>19</v>
      </c>
      <c r="C1314">
        <v>26</v>
      </c>
      <c r="D1314">
        <v>0</v>
      </c>
      <c r="E1314">
        <v>0</v>
      </c>
      <c r="F1314" t="s">
        <v>13</v>
      </c>
      <c r="G1314" t="s">
        <v>43</v>
      </c>
      <c r="H1314" t="s">
        <v>15</v>
      </c>
      <c r="I1314" t="s">
        <v>2199</v>
      </c>
      <c r="J1314" t="s">
        <v>365</v>
      </c>
      <c r="K1314" t="s">
        <v>24</v>
      </c>
      <c r="L1314">
        <v>0</v>
      </c>
    </row>
    <row r="1315" spans="1:12" x14ac:dyDescent="0.25">
      <c r="A1315">
        <v>18671</v>
      </c>
      <c r="B1315" t="s">
        <v>19</v>
      </c>
      <c r="C1315">
        <v>47</v>
      </c>
      <c r="D1315">
        <v>0</v>
      </c>
      <c r="E1315">
        <v>0</v>
      </c>
      <c r="F1315" t="s">
        <v>13</v>
      </c>
      <c r="G1315" t="s">
        <v>43</v>
      </c>
      <c r="H1315" t="s">
        <v>21</v>
      </c>
      <c r="I1315" t="s">
        <v>2721</v>
      </c>
      <c r="J1315" t="s">
        <v>539</v>
      </c>
      <c r="K1315" t="s">
        <v>24</v>
      </c>
      <c r="L1315">
        <v>0</v>
      </c>
    </row>
    <row r="1316" spans="1:12" x14ac:dyDescent="0.25">
      <c r="A1316">
        <v>18680</v>
      </c>
      <c r="B1316" t="s">
        <v>12</v>
      </c>
      <c r="C1316">
        <v>69</v>
      </c>
      <c r="D1316">
        <v>0</v>
      </c>
      <c r="E1316">
        <v>0</v>
      </c>
      <c r="F1316" t="s">
        <v>13</v>
      </c>
      <c r="G1316" t="s">
        <v>20</v>
      </c>
      <c r="H1316" t="s">
        <v>15</v>
      </c>
      <c r="I1316" t="s">
        <v>2298</v>
      </c>
      <c r="J1316" t="s">
        <v>56</v>
      </c>
      <c r="K1316" t="s">
        <v>18</v>
      </c>
      <c r="L1316">
        <v>0</v>
      </c>
    </row>
    <row r="1317" spans="1:12" x14ac:dyDescent="0.25">
      <c r="A1317">
        <v>18684</v>
      </c>
      <c r="B1317" t="s">
        <v>19</v>
      </c>
      <c r="C1317">
        <v>73</v>
      </c>
      <c r="D1317">
        <v>0</v>
      </c>
      <c r="E1317">
        <v>0</v>
      </c>
      <c r="F1317" t="s">
        <v>13</v>
      </c>
      <c r="G1317" t="s">
        <v>20</v>
      </c>
      <c r="H1317" t="s">
        <v>21</v>
      </c>
      <c r="I1317" t="s">
        <v>1327</v>
      </c>
      <c r="J1317" t="s">
        <v>198</v>
      </c>
      <c r="K1317" t="s">
        <v>18</v>
      </c>
      <c r="L1317">
        <v>0</v>
      </c>
    </row>
    <row r="1318" spans="1:12" x14ac:dyDescent="0.25">
      <c r="A1318">
        <v>18687</v>
      </c>
      <c r="B1318" t="s">
        <v>12</v>
      </c>
      <c r="C1318">
        <v>55</v>
      </c>
      <c r="D1318">
        <v>0</v>
      </c>
      <c r="E1318">
        <v>0</v>
      </c>
      <c r="F1318" t="s">
        <v>13</v>
      </c>
      <c r="G1318" t="s">
        <v>20</v>
      </c>
      <c r="H1318" t="s">
        <v>15</v>
      </c>
      <c r="I1318" t="s">
        <v>1307</v>
      </c>
      <c r="J1318" t="s">
        <v>392</v>
      </c>
      <c r="K1318" t="s">
        <v>38</v>
      </c>
      <c r="L1318">
        <v>0</v>
      </c>
    </row>
    <row r="1319" spans="1:12" x14ac:dyDescent="0.25">
      <c r="A1319">
        <v>18696</v>
      </c>
      <c r="B1319" t="s">
        <v>12</v>
      </c>
      <c r="C1319">
        <v>81</v>
      </c>
      <c r="D1319">
        <v>0</v>
      </c>
      <c r="E1319">
        <v>0</v>
      </c>
      <c r="F1319" t="s">
        <v>34</v>
      </c>
      <c r="G1319" t="s">
        <v>14</v>
      </c>
      <c r="H1319" t="s">
        <v>15</v>
      </c>
      <c r="I1319" t="s">
        <v>3763</v>
      </c>
      <c r="J1319" t="s">
        <v>335</v>
      </c>
      <c r="K1319" t="s">
        <v>18</v>
      </c>
      <c r="L1319">
        <v>0</v>
      </c>
    </row>
    <row r="1320" spans="1:12" x14ac:dyDescent="0.25">
      <c r="A1320">
        <v>18704</v>
      </c>
      <c r="B1320" t="s">
        <v>19</v>
      </c>
      <c r="C1320">
        <v>37</v>
      </c>
      <c r="D1320">
        <v>0</v>
      </c>
      <c r="E1320">
        <v>0</v>
      </c>
      <c r="F1320" t="s">
        <v>13</v>
      </c>
      <c r="G1320" t="s">
        <v>14</v>
      </c>
      <c r="H1320" t="s">
        <v>21</v>
      </c>
      <c r="I1320" t="s">
        <v>2122</v>
      </c>
      <c r="J1320" t="s">
        <v>63</v>
      </c>
      <c r="K1320" t="s">
        <v>38</v>
      </c>
      <c r="L1320">
        <v>0</v>
      </c>
    </row>
    <row r="1321" spans="1:12" x14ac:dyDescent="0.25">
      <c r="A1321">
        <v>18752</v>
      </c>
      <c r="B1321" t="s">
        <v>12</v>
      </c>
      <c r="C1321">
        <v>60</v>
      </c>
      <c r="D1321">
        <v>0</v>
      </c>
      <c r="E1321">
        <v>0</v>
      </c>
      <c r="F1321" t="s">
        <v>13</v>
      </c>
      <c r="G1321" t="s">
        <v>14</v>
      </c>
      <c r="H1321" t="s">
        <v>21</v>
      </c>
      <c r="I1321" t="s">
        <v>2605</v>
      </c>
      <c r="J1321">
        <v>29</v>
      </c>
      <c r="K1321" t="s">
        <v>18</v>
      </c>
      <c r="L1321">
        <v>0</v>
      </c>
    </row>
    <row r="1322" spans="1:12" x14ac:dyDescent="0.25">
      <c r="A1322">
        <v>18754</v>
      </c>
      <c r="B1322" t="s">
        <v>12</v>
      </c>
      <c r="C1322">
        <v>19</v>
      </c>
      <c r="D1322">
        <v>0</v>
      </c>
      <c r="E1322">
        <v>0</v>
      </c>
      <c r="F1322" t="s">
        <v>34</v>
      </c>
      <c r="G1322" t="s">
        <v>20</v>
      </c>
      <c r="H1322" t="s">
        <v>21</v>
      </c>
      <c r="I1322" t="s">
        <v>1761</v>
      </c>
      <c r="J1322">
        <v>29</v>
      </c>
      <c r="K1322" t="s">
        <v>24</v>
      </c>
      <c r="L1322">
        <v>0</v>
      </c>
    </row>
    <row r="1323" spans="1:12" x14ac:dyDescent="0.25">
      <c r="A1323">
        <v>18790</v>
      </c>
      <c r="B1323" t="s">
        <v>12</v>
      </c>
      <c r="C1323">
        <v>25</v>
      </c>
      <c r="D1323">
        <v>0</v>
      </c>
      <c r="E1323">
        <v>0</v>
      </c>
      <c r="F1323" t="s">
        <v>34</v>
      </c>
      <c r="G1323" t="s">
        <v>14</v>
      </c>
      <c r="H1323" t="s">
        <v>15</v>
      </c>
      <c r="I1323" t="s">
        <v>2563</v>
      </c>
      <c r="J1323" t="s">
        <v>308</v>
      </c>
      <c r="K1323" t="s">
        <v>18</v>
      </c>
      <c r="L1323">
        <v>0</v>
      </c>
    </row>
    <row r="1324" spans="1:12" x14ac:dyDescent="0.25">
      <c r="A1324">
        <v>18805</v>
      </c>
      <c r="B1324" t="s">
        <v>12</v>
      </c>
      <c r="C1324">
        <v>39</v>
      </c>
      <c r="D1324">
        <v>0</v>
      </c>
      <c r="E1324">
        <v>0</v>
      </c>
      <c r="F1324" t="s">
        <v>13</v>
      </c>
      <c r="G1324" t="s">
        <v>14</v>
      </c>
      <c r="H1324" t="s">
        <v>15</v>
      </c>
      <c r="I1324" t="s">
        <v>1265</v>
      </c>
      <c r="J1324" t="s">
        <v>506</v>
      </c>
      <c r="K1324" t="s">
        <v>24</v>
      </c>
      <c r="L1324">
        <v>0</v>
      </c>
    </row>
    <row r="1325" spans="1:12" x14ac:dyDescent="0.25">
      <c r="A1325">
        <v>18820</v>
      </c>
      <c r="B1325" t="s">
        <v>12</v>
      </c>
      <c r="C1325">
        <v>31</v>
      </c>
      <c r="D1325">
        <v>0</v>
      </c>
      <c r="E1325">
        <v>0</v>
      </c>
      <c r="F1325" t="s">
        <v>34</v>
      </c>
      <c r="G1325" t="s">
        <v>14</v>
      </c>
      <c r="H1325" t="s">
        <v>21</v>
      </c>
      <c r="I1325" t="s">
        <v>1884</v>
      </c>
      <c r="J1325" t="s">
        <v>247</v>
      </c>
      <c r="K1325" t="s">
        <v>24</v>
      </c>
      <c r="L1325">
        <v>0</v>
      </c>
    </row>
    <row r="1326" spans="1:12" x14ac:dyDescent="0.25">
      <c r="A1326">
        <v>18827</v>
      </c>
      <c r="B1326" t="s">
        <v>12</v>
      </c>
      <c r="C1326">
        <v>57</v>
      </c>
      <c r="D1326">
        <v>0</v>
      </c>
      <c r="E1326">
        <v>0</v>
      </c>
      <c r="F1326" t="s">
        <v>13</v>
      </c>
      <c r="G1326" t="s">
        <v>20</v>
      </c>
      <c r="H1326" t="s">
        <v>21</v>
      </c>
      <c r="I1326" t="s">
        <v>730</v>
      </c>
      <c r="J1326" t="s">
        <v>124</v>
      </c>
      <c r="K1326" t="s">
        <v>18</v>
      </c>
      <c r="L1326">
        <v>0</v>
      </c>
    </row>
    <row r="1327" spans="1:12" x14ac:dyDescent="0.25">
      <c r="A1327">
        <v>18833</v>
      </c>
      <c r="B1327" t="s">
        <v>12</v>
      </c>
      <c r="C1327">
        <v>61</v>
      </c>
      <c r="D1327">
        <v>0</v>
      </c>
      <c r="E1327">
        <v>0</v>
      </c>
      <c r="F1327" t="s">
        <v>13</v>
      </c>
      <c r="G1327" t="s">
        <v>20</v>
      </c>
      <c r="H1327" t="s">
        <v>21</v>
      </c>
      <c r="I1327" t="s">
        <v>3107</v>
      </c>
      <c r="J1327" t="s">
        <v>750</v>
      </c>
      <c r="K1327" t="s">
        <v>29</v>
      </c>
      <c r="L1327">
        <v>0</v>
      </c>
    </row>
    <row r="1328" spans="1:12" x14ac:dyDescent="0.25">
      <c r="A1328">
        <v>18861</v>
      </c>
      <c r="B1328" t="s">
        <v>12</v>
      </c>
      <c r="C1328">
        <v>32</v>
      </c>
      <c r="D1328">
        <v>0</v>
      </c>
      <c r="E1328">
        <v>0</v>
      </c>
      <c r="F1328" t="s">
        <v>34</v>
      </c>
      <c r="G1328" t="s">
        <v>14</v>
      </c>
      <c r="H1328" t="s">
        <v>21</v>
      </c>
      <c r="I1328" t="s">
        <v>1948</v>
      </c>
      <c r="J1328" t="s">
        <v>23</v>
      </c>
      <c r="K1328" t="s">
        <v>29</v>
      </c>
      <c r="L1328">
        <v>0</v>
      </c>
    </row>
    <row r="1329" spans="1:12" x14ac:dyDescent="0.25">
      <c r="A1329">
        <v>18866</v>
      </c>
      <c r="B1329" t="s">
        <v>19</v>
      </c>
      <c r="C1329">
        <v>75</v>
      </c>
      <c r="D1329">
        <v>0</v>
      </c>
      <c r="E1329">
        <v>0</v>
      </c>
      <c r="F1329" t="s">
        <v>13</v>
      </c>
      <c r="G1329" t="s">
        <v>20</v>
      </c>
      <c r="H1329" t="s">
        <v>15</v>
      </c>
      <c r="I1329" t="s">
        <v>3356</v>
      </c>
      <c r="J1329" t="s">
        <v>2287</v>
      </c>
      <c r="K1329" t="s">
        <v>24</v>
      </c>
      <c r="L1329">
        <v>0</v>
      </c>
    </row>
    <row r="1330" spans="1:12" x14ac:dyDescent="0.25">
      <c r="A1330">
        <v>18876</v>
      </c>
      <c r="B1330" t="s">
        <v>19</v>
      </c>
      <c r="C1330">
        <v>28</v>
      </c>
      <c r="D1330">
        <v>0</v>
      </c>
      <c r="E1330">
        <v>0</v>
      </c>
      <c r="F1330" t="s">
        <v>13</v>
      </c>
      <c r="G1330" t="s">
        <v>14</v>
      </c>
      <c r="H1330" t="s">
        <v>15</v>
      </c>
      <c r="I1330" t="s">
        <v>3454</v>
      </c>
      <c r="J1330" t="s">
        <v>435</v>
      </c>
      <c r="K1330" t="s">
        <v>24</v>
      </c>
      <c r="L1330">
        <v>0</v>
      </c>
    </row>
    <row r="1331" spans="1:12" x14ac:dyDescent="0.25">
      <c r="A1331">
        <v>18887</v>
      </c>
      <c r="B1331" t="s">
        <v>12</v>
      </c>
      <c r="C1331">
        <v>52</v>
      </c>
      <c r="D1331">
        <v>0</v>
      </c>
      <c r="E1331">
        <v>0</v>
      </c>
      <c r="F1331" t="s">
        <v>13</v>
      </c>
      <c r="G1331" t="s">
        <v>14</v>
      </c>
      <c r="H1331" t="s">
        <v>21</v>
      </c>
      <c r="I1331" t="s">
        <v>1783</v>
      </c>
      <c r="J1331" t="s">
        <v>854</v>
      </c>
      <c r="K1331" t="s">
        <v>18</v>
      </c>
      <c r="L1331">
        <v>0</v>
      </c>
    </row>
    <row r="1332" spans="1:12" x14ac:dyDescent="0.25">
      <c r="A1332">
        <v>18888</v>
      </c>
      <c r="B1332" t="s">
        <v>19</v>
      </c>
      <c r="C1332">
        <v>20</v>
      </c>
      <c r="D1332">
        <v>0</v>
      </c>
      <c r="E1332">
        <v>0</v>
      </c>
      <c r="F1332" t="s">
        <v>13</v>
      </c>
      <c r="G1332" t="s">
        <v>14</v>
      </c>
      <c r="H1332" t="s">
        <v>15</v>
      </c>
      <c r="I1332" t="s">
        <v>1006</v>
      </c>
      <c r="J1332" t="s">
        <v>720</v>
      </c>
      <c r="K1332" t="s">
        <v>24</v>
      </c>
      <c r="L1332">
        <v>0</v>
      </c>
    </row>
    <row r="1333" spans="1:12" x14ac:dyDescent="0.25">
      <c r="A1333">
        <v>18890</v>
      </c>
      <c r="B1333" t="s">
        <v>12</v>
      </c>
      <c r="C1333">
        <v>69</v>
      </c>
      <c r="D1333">
        <v>1</v>
      </c>
      <c r="E1333">
        <v>0</v>
      </c>
      <c r="F1333" t="s">
        <v>13</v>
      </c>
      <c r="G1333" t="s">
        <v>14</v>
      </c>
      <c r="H1333" t="s">
        <v>21</v>
      </c>
      <c r="I1333" t="s">
        <v>2576</v>
      </c>
      <c r="J1333" t="s">
        <v>104</v>
      </c>
      <c r="K1333" t="s">
        <v>24</v>
      </c>
      <c r="L1333">
        <v>0</v>
      </c>
    </row>
    <row r="1334" spans="1:12" x14ac:dyDescent="0.25">
      <c r="A1334">
        <v>18891</v>
      </c>
      <c r="B1334" t="s">
        <v>12</v>
      </c>
      <c r="C1334">
        <v>24</v>
      </c>
      <c r="D1334">
        <v>0</v>
      </c>
      <c r="E1334">
        <v>0</v>
      </c>
      <c r="F1334" t="s">
        <v>34</v>
      </c>
      <c r="G1334" t="s">
        <v>43</v>
      </c>
      <c r="H1334" t="s">
        <v>21</v>
      </c>
      <c r="I1334" t="s">
        <v>3284</v>
      </c>
      <c r="J1334" t="s">
        <v>1104</v>
      </c>
      <c r="K1334" t="s">
        <v>24</v>
      </c>
      <c r="L1334">
        <v>0</v>
      </c>
    </row>
    <row r="1335" spans="1:12" x14ac:dyDescent="0.25">
      <c r="A1335">
        <v>18927</v>
      </c>
      <c r="B1335" t="s">
        <v>19</v>
      </c>
      <c r="C1335">
        <v>10</v>
      </c>
      <c r="D1335">
        <v>0</v>
      </c>
      <c r="E1335">
        <v>0</v>
      </c>
      <c r="F1335" t="s">
        <v>34</v>
      </c>
      <c r="G1335" t="s">
        <v>275</v>
      </c>
      <c r="H1335" t="s">
        <v>15</v>
      </c>
      <c r="I1335" t="s">
        <v>2250</v>
      </c>
      <c r="J1335" t="s">
        <v>335</v>
      </c>
      <c r="K1335" t="s">
        <v>38</v>
      </c>
      <c r="L1335">
        <v>0</v>
      </c>
    </row>
    <row r="1336" spans="1:12" x14ac:dyDescent="0.25">
      <c r="A1336">
        <v>18930</v>
      </c>
      <c r="B1336" t="s">
        <v>19</v>
      </c>
      <c r="C1336">
        <v>51</v>
      </c>
      <c r="D1336">
        <v>0</v>
      </c>
      <c r="E1336">
        <v>0</v>
      </c>
      <c r="F1336" t="s">
        <v>13</v>
      </c>
      <c r="G1336" t="s">
        <v>43</v>
      </c>
      <c r="H1336" t="s">
        <v>15</v>
      </c>
      <c r="I1336" t="s">
        <v>3954</v>
      </c>
      <c r="J1336" t="s">
        <v>310</v>
      </c>
      <c r="K1336" t="s">
        <v>24</v>
      </c>
      <c r="L1336">
        <v>0</v>
      </c>
    </row>
    <row r="1337" spans="1:12" x14ac:dyDescent="0.25">
      <c r="A1337">
        <v>18937</v>
      </c>
      <c r="B1337" t="s">
        <v>12</v>
      </c>
      <c r="C1337">
        <v>79</v>
      </c>
      <c r="D1337">
        <v>0</v>
      </c>
      <c r="E1337">
        <v>0</v>
      </c>
      <c r="F1337" t="s">
        <v>13</v>
      </c>
      <c r="G1337" t="s">
        <v>14</v>
      </c>
      <c r="H1337" t="s">
        <v>21</v>
      </c>
      <c r="I1337" t="s">
        <v>326</v>
      </c>
      <c r="J1337" t="s">
        <v>23</v>
      </c>
      <c r="K1337" t="s">
        <v>18</v>
      </c>
      <c r="L1337">
        <v>1</v>
      </c>
    </row>
    <row r="1338" spans="1:12" x14ac:dyDescent="0.25">
      <c r="A1338">
        <v>18943</v>
      </c>
      <c r="B1338" t="s">
        <v>12</v>
      </c>
      <c r="C1338">
        <v>26</v>
      </c>
      <c r="D1338">
        <v>0</v>
      </c>
      <c r="E1338">
        <v>0</v>
      </c>
      <c r="F1338" t="s">
        <v>34</v>
      </c>
      <c r="G1338" t="s">
        <v>43</v>
      </c>
      <c r="H1338" t="s">
        <v>21</v>
      </c>
      <c r="I1338" t="s">
        <v>2238</v>
      </c>
      <c r="J1338" t="s">
        <v>174</v>
      </c>
      <c r="K1338" t="s">
        <v>38</v>
      </c>
      <c r="L1338">
        <v>0</v>
      </c>
    </row>
    <row r="1339" spans="1:12" x14ac:dyDescent="0.25">
      <c r="A1339">
        <v>18986</v>
      </c>
      <c r="B1339" t="s">
        <v>19</v>
      </c>
      <c r="C1339">
        <v>45</v>
      </c>
      <c r="D1339">
        <v>0</v>
      </c>
      <c r="E1339">
        <v>0</v>
      </c>
      <c r="F1339" t="s">
        <v>34</v>
      </c>
      <c r="G1339" t="s">
        <v>20</v>
      </c>
      <c r="H1339" t="s">
        <v>15</v>
      </c>
      <c r="I1339" t="s">
        <v>2762</v>
      </c>
      <c r="J1339" t="s">
        <v>392</v>
      </c>
      <c r="K1339" t="s">
        <v>24</v>
      </c>
      <c r="L1339">
        <v>0</v>
      </c>
    </row>
    <row r="1340" spans="1:12" x14ac:dyDescent="0.25">
      <c r="A1340">
        <v>18996</v>
      </c>
      <c r="B1340" t="s">
        <v>19</v>
      </c>
      <c r="C1340">
        <v>13</v>
      </c>
      <c r="D1340">
        <v>0</v>
      </c>
      <c r="E1340">
        <v>0</v>
      </c>
      <c r="F1340" t="s">
        <v>34</v>
      </c>
      <c r="G1340" t="s">
        <v>275</v>
      </c>
      <c r="H1340" t="s">
        <v>15</v>
      </c>
      <c r="I1340" t="s">
        <v>216</v>
      </c>
      <c r="J1340" t="s">
        <v>819</v>
      </c>
      <c r="K1340" t="s">
        <v>38</v>
      </c>
      <c r="L1340">
        <v>0</v>
      </c>
    </row>
    <row r="1341" spans="1:12" x14ac:dyDescent="0.25">
      <c r="A1341">
        <v>19032</v>
      </c>
      <c r="B1341" t="s">
        <v>19</v>
      </c>
      <c r="C1341">
        <v>15</v>
      </c>
      <c r="D1341">
        <v>0</v>
      </c>
      <c r="E1341">
        <v>0</v>
      </c>
      <c r="F1341" t="s">
        <v>34</v>
      </c>
      <c r="G1341" t="s">
        <v>14</v>
      </c>
      <c r="H1341" t="s">
        <v>21</v>
      </c>
      <c r="I1341" t="s">
        <v>1782</v>
      </c>
      <c r="J1341" t="s">
        <v>61</v>
      </c>
      <c r="K1341" t="s">
        <v>24</v>
      </c>
      <c r="L1341">
        <v>0</v>
      </c>
    </row>
    <row r="1342" spans="1:12" x14ac:dyDescent="0.25">
      <c r="A1342">
        <v>19043</v>
      </c>
      <c r="B1342" t="s">
        <v>19</v>
      </c>
      <c r="C1342">
        <v>40</v>
      </c>
      <c r="D1342">
        <v>0</v>
      </c>
      <c r="E1342">
        <v>0</v>
      </c>
      <c r="F1342" t="s">
        <v>34</v>
      </c>
      <c r="G1342" t="s">
        <v>14</v>
      </c>
      <c r="H1342" t="s">
        <v>21</v>
      </c>
      <c r="I1342">
        <v>99</v>
      </c>
      <c r="J1342">
        <v>25</v>
      </c>
      <c r="K1342" t="s">
        <v>24</v>
      </c>
      <c r="L1342">
        <v>0</v>
      </c>
    </row>
    <row r="1343" spans="1:12" x14ac:dyDescent="0.25">
      <c r="A1343">
        <v>19088</v>
      </c>
      <c r="B1343" t="s">
        <v>12</v>
      </c>
      <c r="C1343">
        <v>8</v>
      </c>
      <c r="D1343">
        <v>0</v>
      </c>
      <c r="E1343">
        <v>0</v>
      </c>
      <c r="F1343" t="s">
        <v>34</v>
      </c>
      <c r="G1343" t="s">
        <v>275</v>
      </c>
      <c r="H1343" t="s">
        <v>15</v>
      </c>
      <c r="I1343" t="s">
        <v>1275</v>
      </c>
      <c r="J1343" t="s">
        <v>728</v>
      </c>
      <c r="K1343" t="s">
        <v>38</v>
      </c>
      <c r="L1343">
        <v>0</v>
      </c>
    </row>
    <row r="1344" spans="1:12" x14ac:dyDescent="0.25">
      <c r="A1344">
        <v>19101</v>
      </c>
      <c r="B1344" t="s">
        <v>19</v>
      </c>
      <c r="C1344">
        <v>16</v>
      </c>
      <c r="D1344">
        <v>0</v>
      </c>
      <c r="E1344">
        <v>0</v>
      </c>
      <c r="F1344" t="s">
        <v>34</v>
      </c>
      <c r="G1344" t="s">
        <v>14</v>
      </c>
      <c r="H1344" t="s">
        <v>15</v>
      </c>
      <c r="I1344" t="s">
        <v>1215</v>
      </c>
      <c r="J1344" t="s">
        <v>61</v>
      </c>
      <c r="K1344" t="s">
        <v>24</v>
      </c>
      <c r="L1344">
        <v>0</v>
      </c>
    </row>
    <row r="1345" spans="1:12" x14ac:dyDescent="0.25">
      <c r="A1345">
        <v>19153</v>
      </c>
      <c r="B1345" t="s">
        <v>19</v>
      </c>
      <c r="C1345">
        <v>19</v>
      </c>
      <c r="D1345">
        <v>0</v>
      </c>
      <c r="E1345">
        <v>0</v>
      </c>
      <c r="F1345" t="s">
        <v>34</v>
      </c>
      <c r="G1345" t="s">
        <v>20</v>
      </c>
      <c r="H1345" t="s">
        <v>15</v>
      </c>
      <c r="I1345" t="s">
        <v>1084</v>
      </c>
      <c r="J1345" t="s">
        <v>742</v>
      </c>
      <c r="K1345" t="s">
        <v>24</v>
      </c>
      <c r="L1345">
        <v>0</v>
      </c>
    </row>
    <row r="1346" spans="1:12" x14ac:dyDescent="0.25">
      <c r="A1346">
        <v>19165</v>
      </c>
      <c r="B1346" t="s">
        <v>12</v>
      </c>
      <c r="C1346">
        <v>33</v>
      </c>
      <c r="D1346">
        <v>0</v>
      </c>
      <c r="E1346">
        <v>0</v>
      </c>
      <c r="F1346" t="s">
        <v>13</v>
      </c>
      <c r="G1346" t="s">
        <v>14</v>
      </c>
      <c r="H1346" t="s">
        <v>15</v>
      </c>
      <c r="I1346" t="s">
        <v>1464</v>
      </c>
      <c r="J1346" t="s">
        <v>335</v>
      </c>
      <c r="K1346" t="s">
        <v>38</v>
      </c>
      <c r="L1346">
        <v>0</v>
      </c>
    </row>
    <row r="1347" spans="1:12" x14ac:dyDescent="0.25">
      <c r="A1347">
        <v>19191</v>
      </c>
      <c r="B1347" t="s">
        <v>12</v>
      </c>
      <c r="C1347">
        <v>82</v>
      </c>
      <c r="D1347">
        <v>0</v>
      </c>
      <c r="E1347">
        <v>0</v>
      </c>
      <c r="F1347" t="s">
        <v>13</v>
      </c>
      <c r="G1347" t="s">
        <v>14</v>
      </c>
      <c r="H1347" t="s">
        <v>15</v>
      </c>
      <c r="I1347" t="s">
        <v>4066</v>
      </c>
      <c r="J1347" t="s">
        <v>1201</v>
      </c>
      <c r="K1347" t="s">
        <v>18</v>
      </c>
      <c r="L1347">
        <v>0</v>
      </c>
    </row>
    <row r="1348" spans="1:12" x14ac:dyDescent="0.25">
      <c r="A1348">
        <v>19199</v>
      </c>
      <c r="B1348" t="s">
        <v>19</v>
      </c>
      <c r="C1348">
        <v>73</v>
      </c>
      <c r="D1348">
        <v>1</v>
      </c>
      <c r="E1348">
        <v>0</v>
      </c>
      <c r="F1348" t="s">
        <v>13</v>
      </c>
      <c r="G1348" t="s">
        <v>14</v>
      </c>
      <c r="H1348" t="s">
        <v>21</v>
      </c>
      <c r="I1348" t="s">
        <v>2678</v>
      </c>
      <c r="J1348" t="s">
        <v>23</v>
      </c>
      <c r="K1348" t="s">
        <v>24</v>
      </c>
      <c r="L1348">
        <v>0</v>
      </c>
    </row>
    <row r="1349" spans="1:12" x14ac:dyDescent="0.25">
      <c r="A1349">
        <v>19209</v>
      </c>
      <c r="B1349" t="s">
        <v>19</v>
      </c>
      <c r="C1349">
        <v>48</v>
      </c>
      <c r="D1349">
        <v>0</v>
      </c>
      <c r="E1349">
        <v>0</v>
      </c>
      <c r="F1349" t="s">
        <v>13</v>
      </c>
      <c r="G1349" t="s">
        <v>43</v>
      </c>
      <c r="H1349" t="s">
        <v>21</v>
      </c>
      <c r="I1349" t="s">
        <v>2715</v>
      </c>
      <c r="J1349" t="s">
        <v>2037</v>
      </c>
      <c r="K1349" t="s">
        <v>18</v>
      </c>
      <c r="L1349">
        <v>0</v>
      </c>
    </row>
    <row r="1350" spans="1:12" x14ac:dyDescent="0.25">
      <c r="A1350">
        <v>19234</v>
      </c>
      <c r="B1350" t="s">
        <v>19</v>
      </c>
      <c r="C1350">
        <v>28</v>
      </c>
      <c r="D1350">
        <v>0</v>
      </c>
      <c r="E1350">
        <v>0</v>
      </c>
      <c r="F1350" t="s">
        <v>34</v>
      </c>
      <c r="G1350" t="s">
        <v>14</v>
      </c>
      <c r="H1350" t="s">
        <v>21</v>
      </c>
      <c r="I1350" t="s">
        <v>600</v>
      </c>
      <c r="J1350" t="s">
        <v>70</v>
      </c>
      <c r="K1350" t="s">
        <v>38</v>
      </c>
      <c r="L1350">
        <v>0</v>
      </c>
    </row>
    <row r="1351" spans="1:12" x14ac:dyDescent="0.25">
      <c r="A1351">
        <v>19239</v>
      </c>
      <c r="B1351" t="s">
        <v>19</v>
      </c>
      <c r="C1351">
        <v>50</v>
      </c>
      <c r="D1351">
        <v>0</v>
      </c>
      <c r="E1351">
        <v>0</v>
      </c>
      <c r="F1351" t="s">
        <v>13</v>
      </c>
      <c r="G1351" t="s">
        <v>43</v>
      </c>
      <c r="H1351" t="s">
        <v>15</v>
      </c>
      <c r="I1351" t="s">
        <v>1881</v>
      </c>
      <c r="J1351" t="s">
        <v>124</v>
      </c>
      <c r="K1351" t="s">
        <v>38</v>
      </c>
      <c r="L1351">
        <v>0</v>
      </c>
    </row>
    <row r="1352" spans="1:12" x14ac:dyDescent="0.25">
      <c r="A1352">
        <v>19271</v>
      </c>
      <c r="B1352" t="s">
        <v>19</v>
      </c>
      <c r="C1352">
        <v>82</v>
      </c>
      <c r="D1352">
        <v>1</v>
      </c>
      <c r="E1352">
        <v>1</v>
      </c>
      <c r="F1352" t="s">
        <v>13</v>
      </c>
      <c r="G1352" t="s">
        <v>20</v>
      </c>
      <c r="H1352" t="s">
        <v>15</v>
      </c>
      <c r="I1352" t="s">
        <v>3962</v>
      </c>
      <c r="J1352" t="s">
        <v>330</v>
      </c>
      <c r="K1352" t="s">
        <v>24</v>
      </c>
      <c r="L1352">
        <v>0</v>
      </c>
    </row>
    <row r="1353" spans="1:12" x14ac:dyDescent="0.25">
      <c r="A1353">
        <v>19324</v>
      </c>
      <c r="B1353" t="s">
        <v>19</v>
      </c>
      <c r="C1353">
        <v>51</v>
      </c>
      <c r="D1353">
        <v>0</v>
      </c>
      <c r="E1353">
        <v>0</v>
      </c>
      <c r="F1353" t="s">
        <v>13</v>
      </c>
      <c r="G1353" t="s">
        <v>43</v>
      </c>
      <c r="H1353" t="s">
        <v>15</v>
      </c>
      <c r="I1353" t="s">
        <v>3577</v>
      </c>
      <c r="J1353" t="s">
        <v>58</v>
      </c>
      <c r="K1353" t="s">
        <v>38</v>
      </c>
      <c r="L1353">
        <v>0</v>
      </c>
    </row>
    <row r="1354" spans="1:12" x14ac:dyDescent="0.25">
      <c r="A1354">
        <v>19335</v>
      </c>
      <c r="B1354" t="s">
        <v>12</v>
      </c>
      <c r="C1354">
        <v>58</v>
      </c>
      <c r="D1354">
        <v>0</v>
      </c>
      <c r="E1354">
        <v>0</v>
      </c>
      <c r="F1354" t="s">
        <v>13</v>
      </c>
      <c r="G1354" t="s">
        <v>20</v>
      </c>
      <c r="H1354" t="s">
        <v>21</v>
      </c>
      <c r="I1354" t="s">
        <v>2683</v>
      </c>
      <c r="J1354" t="s">
        <v>616</v>
      </c>
      <c r="K1354" t="s">
        <v>29</v>
      </c>
      <c r="L1354">
        <v>0</v>
      </c>
    </row>
    <row r="1355" spans="1:12" x14ac:dyDescent="0.25">
      <c r="A1355">
        <v>19352</v>
      </c>
      <c r="B1355" t="s">
        <v>19</v>
      </c>
      <c r="C1355">
        <v>57</v>
      </c>
      <c r="D1355">
        <v>0</v>
      </c>
      <c r="E1355">
        <v>0</v>
      </c>
      <c r="F1355" t="s">
        <v>13</v>
      </c>
      <c r="G1355" t="s">
        <v>14</v>
      </c>
      <c r="H1355" t="s">
        <v>15</v>
      </c>
      <c r="I1355" t="s">
        <v>1707</v>
      </c>
      <c r="J1355" t="s">
        <v>459</v>
      </c>
      <c r="K1355" t="s">
        <v>38</v>
      </c>
      <c r="L1355">
        <v>0</v>
      </c>
    </row>
    <row r="1356" spans="1:12" x14ac:dyDescent="0.25">
      <c r="A1356">
        <v>19364</v>
      </c>
      <c r="B1356" t="s">
        <v>19</v>
      </c>
      <c r="C1356">
        <v>7</v>
      </c>
      <c r="D1356">
        <v>0</v>
      </c>
      <c r="E1356">
        <v>0</v>
      </c>
      <c r="F1356" t="s">
        <v>34</v>
      </c>
      <c r="G1356" t="s">
        <v>275</v>
      </c>
      <c r="H1356" t="s">
        <v>21</v>
      </c>
      <c r="I1356" t="s">
        <v>327</v>
      </c>
      <c r="J1356" t="s">
        <v>1381</v>
      </c>
      <c r="K1356" t="s">
        <v>38</v>
      </c>
      <c r="L1356">
        <v>0</v>
      </c>
    </row>
    <row r="1357" spans="1:12" x14ac:dyDescent="0.25">
      <c r="A1357">
        <v>19382</v>
      </c>
      <c r="B1357" t="s">
        <v>19</v>
      </c>
      <c r="C1357">
        <v>50</v>
      </c>
      <c r="D1357">
        <v>0</v>
      </c>
      <c r="E1357">
        <v>0</v>
      </c>
      <c r="F1357" t="s">
        <v>13</v>
      </c>
      <c r="G1357" t="s">
        <v>14</v>
      </c>
      <c r="H1357" t="s">
        <v>21</v>
      </c>
      <c r="I1357" t="s">
        <v>1639</v>
      </c>
      <c r="J1357" t="s">
        <v>754</v>
      </c>
      <c r="K1357" t="s">
        <v>24</v>
      </c>
      <c r="L1357">
        <v>0</v>
      </c>
    </row>
    <row r="1358" spans="1:12" x14ac:dyDescent="0.25">
      <c r="A1358">
        <v>19389</v>
      </c>
      <c r="B1358" t="s">
        <v>19</v>
      </c>
      <c r="C1358">
        <v>42</v>
      </c>
      <c r="D1358">
        <v>0</v>
      </c>
      <c r="E1358">
        <v>1</v>
      </c>
      <c r="F1358" t="s">
        <v>13</v>
      </c>
      <c r="G1358" t="s">
        <v>43</v>
      </c>
      <c r="H1358" t="s">
        <v>15</v>
      </c>
      <c r="I1358" t="s">
        <v>1734</v>
      </c>
      <c r="J1358" t="s">
        <v>279</v>
      </c>
      <c r="K1358" t="s">
        <v>29</v>
      </c>
      <c r="L1358">
        <v>0</v>
      </c>
    </row>
    <row r="1359" spans="1:12" x14ac:dyDescent="0.25">
      <c r="A1359">
        <v>19419</v>
      </c>
      <c r="B1359" t="s">
        <v>12</v>
      </c>
      <c r="C1359">
        <v>14</v>
      </c>
      <c r="D1359">
        <v>0</v>
      </c>
      <c r="E1359">
        <v>0</v>
      </c>
      <c r="F1359" t="s">
        <v>34</v>
      </c>
      <c r="G1359" t="s">
        <v>275</v>
      </c>
      <c r="H1359" t="s">
        <v>21</v>
      </c>
      <c r="I1359" t="s">
        <v>2075</v>
      </c>
      <c r="J1359" t="s">
        <v>245</v>
      </c>
      <c r="K1359" t="s">
        <v>38</v>
      </c>
      <c r="L1359">
        <v>0</v>
      </c>
    </row>
    <row r="1360" spans="1:12" x14ac:dyDescent="0.25">
      <c r="A1360">
        <v>19436</v>
      </c>
      <c r="B1360" t="s">
        <v>12</v>
      </c>
      <c r="C1360">
        <v>56</v>
      </c>
      <c r="D1360">
        <v>0</v>
      </c>
      <c r="E1360">
        <v>0</v>
      </c>
      <c r="F1360" t="s">
        <v>13</v>
      </c>
      <c r="G1360" t="s">
        <v>14</v>
      </c>
      <c r="H1360" t="s">
        <v>21</v>
      </c>
      <c r="I1360" t="s">
        <v>3024</v>
      </c>
      <c r="J1360" t="s">
        <v>52</v>
      </c>
      <c r="K1360" t="s">
        <v>29</v>
      </c>
      <c r="L1360">
        <v>0</v>
      </c>
    </row>
    <row r="1361" spans="1:12" x14ac:dyDescent="0.25">
      <c r="A1361">
        <v>19439</v>
      </c>
      <c r="B1361" t="s">
        <v>12</v>
      </c>
      <c r="C1361">
        <v>67</v>
      </c>
      <c r="D1361">
        <v>0</v>
      </c>
      <c r="E1361">
        <v>1</v>
      </c>
      <c r="F1361" t="s">
        <v>13</v>
      </c>
      <c r="G1361" t="s">
        <v>14</v>
      </c>
      <c r="H1361" t="s">
        <v>21</v>
      </c>
      <c r="I1361" t="s">
        <v>2284</v>
      </c>
      <c r="J1361" t="s">
        <v>23</v>
      </c>
      <c r="K1361" t="s">
        <v>38</v>
      </c>
      <c r="L1361">
        <v>0</v>
      </c>
    </row>
    <row r="1362" spans="1:12" x14ac:dyDescent="0.25">
      <c r="A1362">
        <v>19467</v>
      </c>
      <c r="B1362" t="s">
        <v>12</v>
      </c>
      <c r="C1362">
        <v>60</v>
      </c>
      <c r="D1362">
        <v>1</v>
      </c>
      <c r="E1362">
        <v>0</v>
      </c>
      <c r="F1362" t="s">
        <v>13</v>
      </c>
      <c r="G1362" t="s">
        <v>14</v>
      </c>
      <c r="H1362" t="s">
        <v>15</v>
      </c>
      <c r="I1362" t="s">
        <v>1979</v>
      </c>
      <c r="J1362" t="s">
        <v>172</v>
      </c>
      <c r="K1362" t="s">
        <v>29</v>
      </c>
      <c r="L1362">
        <v>0</v>
      </c>
    </row>
    <row r="1363" spans="1:12" x14ac:dyDescent="0.25">
      <c r="A1363">
        <v>19498</v>
      </c>
      <c r="B1363" t="s">
        <v>19</v>
      </c>
      <c r="C1363">
        <v>81</v>
      </c>
      <c r="D1363">
        <v>0</v>
      </c>
      <c r="E1363">
        <v>1</v>
      </c>
      <c r="F1363" t="s">
        <v>34</v>
      </c>
      <c r="G1363" t="s">
        <v>20</v>
      </c>
      <c r="H1363" t="s">
        <v>15</v>
      </c>
      <c r="I1363" t="s">
        <v>1971</v>
      </c>
      <c r="J1363" t="s">
        <v>114</v>
      </c>
      <c r="K1363" t="s">
        <v>38</v>
      </c>
      <c r="L1363">
        <v>0</v>
      </c>
    </row>
    <row r="1364" spans="1:12" x14ac:dyDescent="0.25">
      <c r="A1364">
        <v>19504</v>
      </c>
      <c r="B1364" t="s">
        <v>19</v>
      </c>
      <c r="C1364">
        <v>66</v>
      </c>
      <c r="D1364">
        <v>0</v>
      </c>
      <c r="E1364">
        <v>0</v>
      </c>
      <c r="F1364" t="s">
        <v>13</v>
      </c>
      <c r="G1364" t="s">
        <v>14</v>
      </c>
      <c r="H1364" t="s">
        <v>21</v>
      </c>
      <c r="I1364" t="s">
        <v>2558</v>
      </c>
      <c r="J1364" t="s">
        <v>1740</v>
      </c>
      <c r="K1364" t="s">
        <v>38</v>
      </c>
      <c r="L1364">
        <v>0</v>
      </c>
    </row>
    <row r="1365" spans="1:12" x14ac:dyDescent="0.25">
      <c r="A1365">
        <v>19508</v>
      </c>
      <c r="B1365" t="s">
        <v>19</v>
      </c>
      <c r="C1365">
        <v>26</v>
      </c>
      <c r="D1365">
        <v>0</v>
      </c>
      <c r="E1365">
        <v>0</v>
      </c>
      <c r="F1365" t="s">
        <v>34</v>
      </c>
      <c r="G1365" t="s">
        <v>14</v>
      </c>
      <c r="H1365" t="s">
        <v>15</v>
      </c>
      <c r="I1365" t="s">
        <v>4221</v>
      </c>
      <c r="J1365" t="s">
        <v>843</v>
      </c>
      <c r="K1365" t="s">
        <v>18</v>
      </c>
      <c r="L1365">
        <v>0</v>
      </c>
    </row>
    <row r="1366" spans="1:12" x14ac:dyDescent="0.25">
      <c r="A1366">
        <v>19550</v>
      </c>
      <c r="B1366" t="s">
        <v>12</v>
      </c>
      <c r="C1366">
        <v>39</v>
      </c>
      <c r="D1366">
        <v>0</v>
      </c>
      <c r="E1366">
        <v>0</v>
      </c>
      <c r="F1366" t="s">
        <v>13</v>
      </c>
      <c r="G1366" t="s">
        <v>14</v>
      </c>
      <c r="H1366" t="s">
        <v>15</v>
      </c>
      <c r="I1366" t="s">
        <v>2251</v>
      </c>
      <c r="J1366" t="s">
        <v>539</v>
      </c>
      <c r="K1366" t="s">
        <v>24</v>
      </c>
      <c r="L1366">
        <v>0</v>
      </c>
    </row>
    <row r="1367" spans="1:12" x14ac:dyDescent="0.25">
      <c r="A1367">
        <v>19557</v>
      </c>
      <c r="B1367" t="s">
        <v>19</v>
      </c>
      <c r="C1367">
        <v>45</v>
      </c>
      <c r="D1367">
        <v>0</v>
      </c>
      <c r="E1367">
        <v>0</v>
      </c>
      <c r="F1367" t="s">
        <v>13</v>
      </c>
      <c r="G1367" t="s">
        <v>14</v>
      </c>
      <c r="H1367" t="s">
        <v>21</v>
      </c>
      <c r="I1367" t="s">
        <v>131</v>
      </c>
      <c r="J1367" t="s">
        <v>132</v>
      </c>
      <c r="K1367" t="s">
        <v>18</v>
      </c>
      <c r="L1367">
        <v>1</v>
      </c>
    </row>
    <row r="1368" spans="1:12" x14ac:dyDescent="0.25">
      <c r="A1368">
        <v>19584</v>
      </c>
      <c r="B1368" t="s">
        <v>19</v>
      </c>
      <c r="C1368">
        <v>20</v>
      </c>
      <c r="D1368">
        <v>0</v>
      </c>
      <c r="E1368">
        <v>0</v>
      </c>
      <c r="F1368" t="s">
        <v>34</v>
      </c>
      <c r="G1368" t="s">
        <v>14</v>
      </c>
      <c r="H1368" t="s">
        <v>15</v>
      </c>
      <c r="I1368" t="s">
        <v>419</v>
      </c>
      <c r="J1368" t="s">
        <v>420</v>
      </c>
      <c r="K1368" t="s">
        <v>29</v>
      </c>
      <c r="L1368">
        <v>0</v>
      </c>
    </row>
    <row r="1369" spans="1:12" x14ac:dyDescent="0.25">
      <c r="A1369">
        <v>19585</v>
      </c>
      <c r="B1369" t="s">
        <v>19</v>
      </c>
      <c r="C1369">
        <v>21</v>
      </c>
      <c r="D1369">
        <v>0</v>
      </c>
      <c r="E1369">
        <v>0</v>
      </c>
      <c r="F1369" t="s">
        <v>34</v>
      </c>
      <c r="G1369" t="s">
        <v>14</v>
      </c>
      <c r="H1369" t="s">
        <v>21</v>
      </c>
      <c r="I1369">
        <v>93</v>
      </c>
      <c r="J1369" t="s">
        <v>502</v>
      </c>
      <c r="K1369" t="s">
        <v>24</v>
      </c>
      <c r="L1369">
        <v>0</v>
      </c>
    </row>
    <row r="1370" spans="1:12" x14ac:dyDescent="0.25">
      <c r="A1370">
        <v>19590</v>
      </c>
      <c r="B1370" t="s">
        <v>12</v>
      </c>
      <c r="C1370">
        <v>48</v>
      </c>
      <c r="D1370">
        <v>0</v>
      </c>
      <c r="E1370">
        <v>0</v>
      </c>
      <c r="F1370" t="s">
        <v>13</v>
      </c>
      <c r="G1370" t="s">
        <v>43</v>
      </c>
      <c r="H1370" t="s">
        <v>15</v>
      </c>
      <c r="I1370" t="s">
        <v>2681</v>
      </c>
      <c r="J1370" t="s">
        <v>256</v>
      </c>
      <c r="K1370" t="s">
        <v>24</v>
      </c>
      <c r="L1370">
        <v>0</v>
      </c>
    </row>
    <row r="1371" spans="1:12" x14ac:dyDescent="0.25">
      <c r="A1371">
        <v>19601</v>
      </c>
      <c r="B1371" t="s">
        <v>19</v>
      </c>
      <c r="C1371">
        <v>19</v>
      </c>
      <c r="D1371">
        <v>0</v>
      </c>
      <c r="E1371">
        <v>0</v>
      </c>
      <c r="F1371" t="s">
        <v>34</v>
      </c>
      <c r="G1371" t="s">
        <v>14</v>
      </c>
      <c r="H1371" t="s">
        <v>15</v>
      </c>
      <c r="I1371" t="s">
        <v>4191</v>
      </c>
      <c r="J1371" t="s">
        <v>344</v>
      </c>
      <c r="K1371" t="s">
        <v>24</v>
      </c>
      <c r="L1371">
        <v>0</v>
      </c>
    </row>
    <row r="1372" spans="1:12" x14ac:dyDescent="0.25">
      <c r="A1372">
        <v>19611</v>
      </c>
      <c r="B1372" t="s">
        <v>12</v>
      </c>
      <c r="C1372">
        <v>59</v>
      </c>
      <c r="D1372">
        <v>0</v>
      </c>
      <c r="E1372">
        <v>0</v>
      </c>
      <c r="F1372" t="s">
        <v>13</v>
      </c>
      <c r="G1372" t="s">
        <v>14</v>
      </c>
      <c r="H1372" t="s">
        <v>15</v>
      </c>
      <c r="I1372" t="s">
        <v>3371</v>
      </c>
      <c r="J1372" t="s">
        <v>121</v>
      </c>
      <c r="K1372" t="s">
        <v>29</v>
      </c>
      <c r="L1372">
        <v>0</v>
      </c>
    </row>
    <row r="1373" spans="1:12" x14ac:dyDescent="0.25">
      <c r="A1373">
        <v>19675</v>
      </c>
      <c r="B1373" t="s">
        <v>19</v>
      </c>
      <c r="C1373">
        <v>51</v>
      </c>
      <c r="D1373">
        <v>0</v>
      </c>
      <c r="E1373">
        <v>0</v>
      </c>
      <c r="F1373" t="s">
        <v>13</v>
      </c>
      <c r="G1373" t="s">
        <v>20</v>
      </c>
      <c r="H1373" t="s">
        <v>21</v>
      </c>
      <c r="I1373" t="s">
        <v>1126</v>
      </c>
      <c r="J1373" t="s">
        <v>110</v>
      </c>
      <c r="K1373" t="s">
        <v>24</v>
      </c>
      <c r="L1373">
        <v>0</v>
      </c>
    </row>
    <row r="1374" spans="1:12" x14ac:dyDescent="0.25">
      <c r="A1374">
        <v>19681</v>
      </c>
      <c r="B1374" t="s">
        <v>19</v>
      </c>
      <c r="C1374">
        <v>74</v>
      </c>
      <c r="D1374">
        <v>0</v>
      </c>
      <c r="E1374">
        <v>0</v>
      </c>
      <c r="F1374" t="s">
        <v>13</v>
      </c>
      <c r="G1374" t="s">
        <v>20</v>
      </c>
      <c r="H1374" t="s">
        <v>15</v>
      </c>
      <c r="I1374" t="s">
        <v>1174</v>
      </c>
      <c r="J1374" t="s">
        <v>690</v>
      </c>
      <c r="K1374" t="s">
        <v>24</v>
      </c>
      <c r="L1374">
        <v>0</v>
      </c>
    </row>
    <row r="1375" spans="1:12" x14ac:dyDescent="0.25">
      <c r="A1375">
        <v>19692</v>
      </c>
      <c r="B1375" t="s">
        <v>12</v>
      </c>
      <c r="C1375">
        <v>38</v>
      </c>
      <c r="D1375">
        <v>0</v>
      </c>
      <c r="E1375">
        <v>0</v>
      </c>
      <c r="F1375" t="s">
        <v>34</v>
      </c>
      <c r="G1375" t="s">
        <v>14</v>
      </c>
      <c r="H1375" t="s">
        <v>21</v>
      </c>
      <c r="I1375" t="s">
        <v>4228</v>
      </c>
      <c r="J1375" t="s">
        <v>176</v>
      </c>
      <c r="K1375" t="s">
        <v>38</v>
      </c>
      <c r="L1375">
        <v>0</v>
      </c>
    </row>
    <row r="1376" spans="1:12" x14ac:dyDescent="0.25">
      <c r="A1376">
        <v>19699</v>
      </c>
      <c r="B1376" t="s">
        <v>19</v>
      </c>
      <c r="C1376">
        <v>50</v>
      </c>
      <c r="D1376">
        <v>0</v>
      </c>
      <c r="E1376">
        <v>0</v>
      </c>
      <c r="F1376" t="s">
        <v>34</v>
      </c>
      <c r="G1376" t="s">
        <v>14</v>
      </c>
      <c r="H1376" t="s">
        <v>15</v>
      </c>
      <c r="I1376" t="s">
        <v>2789</v>
      </c>
      <c r="J1376" t="s">
        <v>823</v>
      </c>
      <c r="K1376" t="s">
        <v>24</v>
      </c>
      <c r="L1376">
        <v>0</v>
      </c>
    </row>
    <row r="1377" spans="1:12" x14ac:dyDescent="0.25">
      <c r="A1377">
        <v>19723</v>
      </c>
      <c r="B1377" t="s">
        <v>19</v>
      </c>
      <c r="C1377">
        <v>35</v>
      </c>
      <c r="D1377">
        <v>0</v>
      </c>
      <c r="E1377">
        <v>0</v>
      </c>
      <c r="F1377" t="s">
        <v>13</v>
      </c>
      <c r="G1377" t="s">
        <v>20</v>
      </c>
      <c r="H1377" t="s">
        <v>21</v>
      </c>
      <c r="I1377" t="s">
        <v>4263</v>
      </c>
      <c r="J1377" t="s">
        <v>770</v>
      </c>
      <c r="K1377" t="s">
        <v>24</v>
      </c>
      <c r="L1377">
        <v>0</v>
      </c>
    </row>
    <row r="1378" spans="1:12" x14ac:dyDescent="0.25">
      <c r="A1378">
        <v>19735</v>
      </c>
      <c r="B1378" t="s">
        <v>19</v>
      </c>
      <c r="C1378">
        <v>59</v>
      </c>
      <c r="D1378">
        <v>0</v>
      </c>
      <c r="E1378">
        <v>0</v>
      </c>
      <c r="F1378" t="s">
        <v>13</v>
      </c>
      <c r="G1378" t="s">
        <v>14</v>
      </c>
      <c r="H1378" t="s">
        <v>21</v>
      </c>
      <c r="I1378" t="s">
        <v>1739</v>
      </c>
      <c r="J1378" t="s">
        <v>1740</v>
      </c>
      <c r="K1378" t="s">
        <v>18</v>
      </c>
      <c r="L1378">
        <v>0</v>
      </c>
    </row>
    <row r="1379" spans="1:12" x14ac:dyDescent="0.25">
      <c r="A1379">
        <v>19742</v>
      </c>
      <c r="B1379" t="s">
        <v>19</v>
      </c>
      <c r="C1379">
        <v>37</v>
      </c>
      <c r="D1379">
        <v>0</v>
      </c>
      <c r="E1379">
        <v>0</v>
      </c>
      <c r="F1379" t="s">
        <v>13</v>
      </c>
      <c r="G1379" t="s">
        <v>14</v>
      </c>
      <c r="H1379" t="s">
        <v>15</v>
      </c>
      <c r="I1379" t="s">
        <v>1123</v>
      </c>
      <c r="J1379" t="s">
        <v>42</v>
      </c>
      <c r="K1379" t="s">
        <v>24</v>
      </c>
      <c r="L1379">
        <v>0</v>
      </c>
    </row>
    <row r="1380" spans="1:12" x14ac:dyDescent="0.25">
      <c r="A1380">
        <v>19769</v>
      </c>
      <c r="B1380" t="s">
        <v>19</v>
      </c>
      <c r="C1380">
        <v>67</v>
      </c>
      <c r="D1380">
        <v>0</v>
      </c>
      <c r="E1380">
        <v>0</v>
      </c>
      <c r="F1380" t="s">
        <v>13</v>
      </c>
      <c r="G1380" t="s">
        <v>20</v>
      </c>
      <c r="H1380" t="s">
        <v>21</v>
      </c>
      <c r="I1380" t="s">
        <v>2550</v>
      </c>
      <c r="J1380" t="s">
        <v>161</v>
      </c>
      <c r="K1380" t="s">
        <v>18</v>
      </c>
      <c r="L1380">
        <v>0</v>
      </c>
    </row>
    <row r="1381" spans="1:12" x14ac:dyDescent="0.25">
      <c r="A1381">
        <v>19773</v>
      </c>
      <c r="B1381" t="s">
        <v>19</v>
      </c>
      <c r="C1381">
        <v>52</v>
      </c>
      <c r="D1381">
        <v>0</v>
      </c>
      <c r="E1381">
        <v>0</v>
      </c>
      <c r="F1381" t="s">
        <v>13</v>
      </c>
      <c r="G1381" t="s">
        <v>14</v>
      </c>
      <c r="H1381" t="s">
        <v>21</v>
      </c>
      <c r="I1381" t="s">
        <v>148</v>
      </c>
      <c r="J1381" t="s">
        <v>99</v>
      </c>
      <c r="K1381" t="s">
        <v>24</v>
      </c>
      <c r="L1381">
        <v>1</v>
      </c>
    </row>
    <row r="1382" spans="1:12" x14ac:dyDescent="0.25">
      <c r="A1382">
        <v>19778</v>
      </c>
      <c r="B1382" t="s">
        <v>12</v>
      </c>
      <c r="C1382">
        <v>80</v>
      </c>
      <c r="D1382">
        <v>0</v>
      </c>
      <c r="E1382">
        <v>0</v>
      </c>
      <c r="F1382" t="s">
        <v>34</v>
      </c>
      <c r="G1382" t="s">
        <v>20</v>
      </c>
      <c r="H1382" t="s">
        <v>21</v>
      </c>
      <c r="I1382" t="s">
        <v>1441</v>
      </c>
      <c r="J1382" t="s">
        <v>1033</v>
      </c>
      <c r="K1382" t="s">
        <v>18</v>
      </c>
      <c r="L1382">
        <v>0</v>
      </c>
    </row>
    <row r="1383" spans="1:12" x14ac:dyDescent="0.25">
      <c r="A1383">
        <v>19801</v>
      </c>
      <c r="B1383" t="s">
        <v>19</v>
      </c>
      <c r="C1383">
        <v>44</v>
      </c>
      <c r="D1383">
        <v>0</v>
      </c>
      <c r="E1383">
        <v>0</v>
      </c>
      <c r="F1383" t="s">
        <v>13</v>
      </c>
      <c r="G1383" t="s">
        <v>14</v>
      </c>
      <c r="H1383" t="s">
        <v>21</v>
      </c>
      <c r="I1383" t="s">
        <v>4230</v>
      </c>
      <c r="J1383">
        <v>25</v>
      </c>
      <c r="K1383" t="s">
        <v>24</v>
      </c>
      <c r="L1383">
        <v>0</v>
      </c>
    </row>
    <row r="1384" spans="1:12" x14ac:dyDescent="0.25">
      <c r="A1384">
        <v>19805</v>
      </c>
      <c r="B1384" t="s">
        <v>12</v>
      </c>
      <c r="C1384">
        <v>60</v>
      </c>
      <c r="D1384">
        <v>0</v>
      </c>
      <c r="E1384">
        <v>0</v>
      </c>
      <c r="F1384" t="s">
        <v>34</v>
      </c>
      <c r="G1384" t="s">
        <v>14</v>
      </c>
      <c r="H1384" t="s">
        <v>15</v>
      </c>
      <c r="I1384" t="s">
        <v>1966</v>
      </c>
      <c r="J1384" t="s">
        <v>168</v>
      </c>
      <c r="K1384" t="s">
        <v>24</v>
      </c>
      <c r="L1384">
        <v>0</v>
      </c>
    </row>
    <row r="1385" spans="1:12" x14ac:dyDescent="0.25">
      <c r="A1385">
        <v>19814</v>
      </c>
      <c r="B1385" t="s">
        <v>19</v>
      </c>
      <c r="C1385">
        <v>43</v>
      </c>
      <c r="D1385">
        <v>0</v>
      </c>
      <c r="E1385">
        <v>0</v>
      </c>
      <c r="F1385" t="s">
        <v>34</v>
      </c>
      <c r="G1385" t="s">
        <v>14</v>
      </c>
      <c r="H1385" t="s">
        <v>15</v>
      </c>
      <c r="I1385" t="s">
        <v>3895</v>
      </c>
      <c r="J1385" t="s">
        <v>321</v>
      </c>
      <c r="K1385" t="s">
        <v>24</v>
      </c>
      <c r="L1385">
        <v>0</v>
      </c>
    </row>
    <row r="1386" spans="1:12" x14ac:dyDescent="0.25">
      <c r="A1386">
        <v>19824</v>
      </c>
      <c r="B1386" t="s">
        <v>12</v>
      </c>
      <c r="C1386">
        <v>76</v>
      </c>
      <c r="D1386">
        <v>1</v>
      </c>
      <c r="E1386">
        <v>0</v>
      </c>
      <c r="F1386" t="s">
        <v>13</v>
      </c>
      <c r="G1386" t="s">
        <v>14</v>
      </c>
      <c r="H1386" t="s">
        <v>21</v>
      </c>
      <c r="I1386" t="s">
        <v>103</v>
      </c>
      <c r="J1386" t="s">
        <v>104</v>
      </c>
      <c r="K1386" t="s">
        <v>24</v>
      </c>
      <c r="L1386">
        <v>1</v>
      </c>
    </row>
    <row r="1387" spans="1:12" x14ac:dyDescent="0.25">
      <c r="A1387">
        <v>19826</v>
      </c>
      <c r="B1387" t="s">
        <v>19</v>
      </c>
      <c r="C1387">
        <v>81</v>
      </c>
      <c r="D1387">
        <v>0</v>
      </c>
      <c r="E1387">
        <v>0</v>
      </c>
      <c r="F1387" t="s">
        <v>13</v>
      </c>
      <c r="G1387" t="s">
        <v>20</v>
      </c>
      <c r="H1387" t="s">
        <v>21</v>
      </c>
      <c r="I1387" t="s">
        <v>1168</v>
      </c>
      <c r="J1387" t="s">
        <v>232</v>
      </c>
      <c r="K1387" t="s">
        <v>18</v>
      </c>
      <c r="L1387">
        <v>0</v>
      </c>
    </row>
    <row r="1388" spans="1:12" x14ac:dyDescent="0.25">
      <c r="A1388">
        <v>19828</v>
      </c>
      <c r="B1388" t="s">
        <v>19</v>
      </c>
      <c r="C1388">
        <v>56</v>
      </c>
      <c r="D1388">
        <v>1</v>
      </c>
      <c r="E1388">
        <v>0</v>
      </c>
      <c r="F1388" t="s">
        <v>13</v>
      </c>
      <c r="G1388" t="s">
        <v>14</v>
      </c>
      <c r="H1388" t="s">
        <v>21</v>
      </c>
      <c r="I1388" t="s">
        <v>3186</v>
      </c>
      <c r="J1388" t="s">
        <v>263</v>
      </c>
      <c r="K1388" t="s">
        <v>29</v>
      </c>
      <c r="L1388">
        <v>0</v>
      </c>
    </row>
    <row r="1389" spans="1:12" x14ac:dyDescent="0.25">
      <c r="A1389">
        <v>19907</v>
      </c>
      <c r="B1389" t="s">
        <v>19</v>
      </c>
      <c r="C1389">
        <v>52</v>
      </c>
      <c r="D1389">
        <v>0</v>
      </c>
      <c r="E1389">
        <v>0</v>
      </c>
      <c r="F1389" t="s">
        <v>13</v>
      </c>
      <c r="G1389" t="s">
        <v>14</v>
      </c>
      <c r="H1389" t="s">
        <v>21</v>
      </c>
      <c r="I1389" t="s">
        <v>3688</v>
      </c>
      <c r="J1389">
        <v>28</v>
      </c>
      <c r="K1389" t="s">
        <v>38</v>
      </c>
      <c r="L1389">
        <v>0</v>
      </c>
    </row>
    <row r="1390" spans="1:12" x14ac:dyDescent="0.25">
      <c r="A1390">
        <v>19931</v>
      </c>
      <c r="B1390" t="s">
        <v>12</v>
      </c>
      <c r="C1390">
        <v>66</v>
      </c>
      <c r="D1390">
        <v>0</v>
      </c>
      <c r="E1390">
        <v>0</v>
      </c>
      <c r="F1390" t="s">
        <v>13</v>
      </c>
      <c r="G1390" t="s">
        <v>20</v>
      </c>
      <c r="H1390" t="s">
        <v>21</v>
      </c>
      <c r="I1390" t="s">
        <v>3525</v>
      </c>
      <c r="J1390" t="s">
        <v>330</v>
      </c>
      <c r="K1390" t="s">
        <v>29</v>
      </c>
      <c r="L1390">
        <v>0</v>
      </c>
    </row>
    <row r="1391" spans="1:12" x14ac:dyDescent="0.25">
      <c r="A1391">
        <v>19939</v>
      </c>
      <c r="B1391" t="s">
        <v>19</v>
      </c>
      <c r="C1391">
        <v>46</v>
      </c>
      <c r="D1391">
        <v>0</v>
      </c>
      <c r="E1391">
        <v>0</v>
      </c>
      <c r="F1391" t="s">
        <v>13</v>
      </c>
      <c r="G1391" t="s">
        <v>14</v>
      </c>
      <c r="H1391" t="s">
        <v>21</v>
      </c>
      <c r="I1391" t="s">
        <v>732</v>
      </c>
      <c r="J1391" t="s">
        <v>58</v>
      </c>
      <c r="K1391" t="s">
        <v>18</v>
      </c>
      <c r="L1391">
        <v>0</v>
      </c>
    </row>
    <row r="1392" spans="1:12" x14ac:dyDescent="0.25">
      <c r="A1392">
        <v>19996</v>
      </c>
      <c r="B1392" t="s">
        <v>19</v>
      </c>
      <c r="C1392">
        <v>7</v>
      </c>
      <c r="D1392">
        <v>0</v>
      </c>
      <c r="E1392">
        <v>0</v>
      </c>
      <c r="F1392" t="s">
        <v>34</v>
      </c>
      <c r="G1392" t="s">
        <v>275</v>
      </c>
      <c r="H1392" t="s">
        <v>15</v>
      </c>
      <c r="I1392" t="s">
        <v>1382</v>
      </c>
      <c r="J1392" t="s">
        <v>1025</v>
      </c>
      <c r="K1392" t="s">
        <v>38</v>
      </c>
      <c r="L1392">
        <v>0</v>
      </c>
    </row>
    <row r="1393" spans="1:12" x14ac:dyDescent="0.25">
      <c r="A1393">
        <v>20006</v>
      </c>
      <c r="B1393" t="s">
        <v>19</v>
      </c>
      <c r="C1393">
        <v>15</v>
      </c>
      <c r="D1393">
        <v>0</v>
      </c>
      <c r="E1393">
        <v>0</v>
      </c>
      <c r="F1393" t="s">
        <v>34</v>
      </c>
      <c r="G1393" t="s">
        <v>14</v>
      </c>
      <c r="H1393" t="s">
        <v>15</v>
      </c>
      <c r="I1393" t="s">
        <v>2885</v>
      </c>
      <c r="J1393" t="s">
        <v>150</v>
      </c>
      <c r="K1393" t="s">
        <v>38</v>
      </c>
      <c r="L1393">
        <v>0</v>
      </c>
    </row>
    <row r="1394" spans="1:12" x14ac:dyDescent="0.25">
      <c r="A1394">
        <v>20044</v>
      </c>
      <c r="B1394" t="s">
        <v>19</v>
      </c>
      <c r="C1394">
        <v>47</v>
      </c>
      <c r="D1394">
        <v>0</v>
      </c>
      <c r="E1394">
        <v>0</v>
      </c>
      <c r="F1394" t="s">
        <v>13</v>
      </c>
      <c r="G1394" t="s">
        <v>14</v>
      </c>
      <c r="H1394" t="s">
        <v>21</v>
      </c>
      <c r="I1394" t="s">
        <v>1191</v>
      </c>
      <c r="J1394" t="s">
        <v>610</v>
      </c>
      <c r="K1394" t="s">
        <v>24</v>
      </c>
      <c r="L1394">
        <v>0</v>
      </c>
    </row>
    <row r="1395" spans="1:12" x14ac:dyDescent="0.25">
      <c r="A1395">
        <v>20070</v>
      </c>
      <c r="B1395" t="s">
        <v>12</v>
      </c>
      <c r="C1395">
        <v>23</v>
      </c>
      <c r="D1395">
        <v>0</v>
      </c>
      <c r="E1395">
        <v>0</v>
      </c>
      <c r="F1395" t="s">
        <v>34</v>
      </c>
      <c r="G1395" t="s">
        <v>14</v>
      </c>
      <c r="H1395" t="s">
        <v>15</v>
      </c>
      <c r="I1395" t="s">
        <v>2631</v>
      </c>
      <c r="J1395" t="s">
        <v>254</v>
      </c>
      <c r="K1395" t="s">
        <v>38</v>
      </c>
      <c r="L1395">
        <v>0</v>
      </c>
    </row>
    <row r="1396" spans="1:12" x14ac:dyDescent="0.25">
      <c r="A1396">
        <v>20094</v>
      </c>
      <c r="B1396" t="s">
        <v>12</v>
      </c>
      <c r="C1396">
        <v>54</v>
      </c>
      <c r="D1396">
        <v>1</v>
      </c>
      <c r="E1396">
        <v>0</v>
      </c>
      <c r="F1396" t="s">
        <v>13</v>
      </c>
      <c r="G1396" t="s">
        <v>14</v>
      </c>
      <c r="H1396" t="s">
        <v>15</v>
      </c>
      <c r="I1396" t="s">
        <v>3013</v>
      </c>
      <c r="J1396">
        <v>28</v>
      </c>
      <c r="K1396" t="s">
        <v>18</v>
      </c>
      <c r="L1396">
        <v>0</v>
      </c>
    </row>
    <row r="1397" spans="1:12" x14ac:dyDescent="0.25">
      <c r="A1397">
        <v>20098</v>
      </c>
      <c r="B1397" t="s">
        <v>19</v>
      </c>
      <c r="C1397">
        <v>31</v>
      </c>
      <c r="D1397">
        <v>0</v>
      </c>
      <c r="E1397">
        <v>0</v>
      </c>
      <c r="F1397" t="s">
        <v>13</v>
      </c>
      <c r="G1397" t="s">
        <v>20</v>
      </c>
      <c r="H1397" t="s">
        <v>21</v>
      </c>
      <c r="I1397" t="s">
        <v>3008</v>
      </c>
      <c r="J1397" t="s">
        <v>1507</v>
      </c>
      <c r="K1397" t="s">
        <v>24</v>
      </c>
      <c r="L1397">
        <v>0</v>
      </c>
    </row>
    <row r="1398" spans="1:12" x14ac:dyDescent="0.25">
      <c r="A1398">
        <v>20112</v>
      </c>
      <c r="B1398" t="s">
        <v>12</v>
      </c>
      <c r="C1398">
        <v>79</v>
      </c>
      <c r="D1398">
        <v>0</v>
      </c>
      <c r="E1398">
        <v>1</v>
      </c>
      <c r="F1398" t="s">
        <v>13</v>
      </c>
      <c r="G1398" t="s">
        <v>14</v>
      </c>
      <c r="H1398" t="s">
        <v>15</v>
      </c>
      <c r="I1398" t="s">
        <v>2546</v>
      </c>
      <c r="J1398" t="s">
        <v>23</v>
      </c>
      <c r="K1398" t="s">
        <v>38</v>
      </c>
      <c r="L1398">
        <v>0</v>
      </c>
    </row>
    <row r="1399" spans="1:12" x14ac:dyDescent="0.25">
      <c r="A1399">
        <v>20129</v>
      </c>
      <c r="B1399" t="s">
        <v>12</v>
      </c>
      <c r="C1399">
        <v>51</v>
      </c>
      <c r="D1399">
        <v>0</v>
      </c>
      <c r="E1399">
        <v>0</v>
      </c>
      <c r="F1399" t="s">
        <v>13</v>
      </c>
      <c r="G1399" t="s">
        <v>14</v>
      </c>
      <c r="H1399" t="s">
        <v>21</v>
      </c>
      <c r="I1399" t="s">
        <v>1650</v>
      </c>
      <c r="J1399" t="s">
        <v>300</v>
      </c>
      <c r="K1399" t="s">
        <v>24</v>
      </c>
      <c r="L1399">
        <v>0</v>
      </c>
    </row>
    <row r="1400" spans="1:12" x14ac:dyDescent="0.25">
      <c r="A1400">
        <v>20140</v>
      </c>
      <c r="B1400" t="s">
        <v>12</v>
      </c>
      <c r="C1400">
        <v>58</v>
      </c>
      <c r="D1400">
        <v>0</v>
      </c>
      <c r="E1400">
        <v>0</v>
      </c>
      <c r="F1400" t="s">
        <v>13</v>
      </c>
      <c r="G1400" t="s">
        <v>43</v>
      </c>
      <c r="H1400" t="s">
        <v>21</v>
      </c>
      <c r="I1400" t="s">
        <v>3347</v>
      </c>
      <c r="J1400" t="s">
        <v>592</v>
      </c>
      <c r="K1400" t="s">
        <v>24</v>
      </c>
      <c r="L1400">
        <v>0</v>
      </c>
    </row>
    <row r="1401" spans="1:12" x14ac:dyDescent="0.25">
      <c r="A1401">
        <v>20154</v>
      </c>
      <c r="B1401" t="s">
        <v>19</v>
      </c>
      <c r="C1401">
        <v>41</v>
      </c>
      <c r="D1401">
        <v>0</v>
      </c>
      <c r="E1401">
        <v>0</v>
      </c>
      <c r="F1401" t="s">
        <v>13</v>
      </c>
      <c r="G1401" t="s">
        <v>14</v>
      </c>
      <c r="H1401" t="s">
        <v>21</v>
      </c>
      <c r="I1401" t="s">
        <v>3415</v>
      </c>
      <c r="J1401" t="s">
        <v>1201</v>
      </c>
      <c r="K1401" t="s">
        <v>38</v>
      </c>
      <c r="L1401">
        <v>0</v>
      </c>
    </row>
    <row r="1402" spans="1:12" x14ac:dyDescent="0.25">
      <c r="A1402">
        <v>20162</v>
      </c>
      <c r="B1402" t="s">
        <v>19</v>
      </c>
      <c r="C1402">
        <v>80</v>
      </c>
      <c r="D1402">
        <v>0</v>
      </c>
      <c r="E1402">
        <v>0</v>
      </c>
      <c r="F1402" t="s">
        <v>13</v>
      </c>
      <c r="G1402" t="s">
        <v>14</v>
      </c>
      <c r="H1402" t="s">
        <v>21</v>
      </c>
      <c r="I1402" t="s">
        <v>1406</v>
      </c>
      <c r="J1402" t="s">
        <v>449</v>
      </c>
      <c r="K1402" t="s">
        <v>29</v>
      </c>
      <c r="L1402">
        <v>0</v>
      </c>
    </row>
    <row r="1403" spans="1:12" x14ac:dyDescent="0.25">
      <c r="A1403">
        <v>20165</v>
      </c>
      <c r="B1403" t="s">
        <v>19</v>
      </c>
      <c r="C1403">
        <v>77</v>
      </c>
      <c r="D1403">
        <v>0</v>
      </c>
      <c r="E1403">
        <v>0</v>
      </c>
      <c r="F1403" t="s">
        <v>13</v>
      </c>
      <c r="G1403" t="s">
        <v>14</v>
      </c>
      <c r="H1403" t="s">
        <v>15</v>
      </c>
      <c r="I1403" t="s">
        <v>2675</v>
      </c>
      <c r="J1403" t="s">
        <v>256</v>
      </c>
      <c r="K1403" t="s">
        <v>24</v>
      </c>
      <c r="L1403">
        <v>0</v>
      </c>
    </row>
    <row r="1404" spans="1:12" x14ac:dyDescent="0.25">
      <c r="A1404">
        <v>20169</v>
      </c>
      <c r="B1404" t="s">
        <v>19</v>
      </c>
      <c r="C1404">
        <v>75</v>
      </c>
      <c r="D1404">
        <v>0</v>
      </c>
      <c r="E1404">
        <v>0</v>
      </c>
      <c r="F1404" t="s">
        <v>13</v>
      </c>
      <c r="G1404" t="s">
        <v>14</v>
      </c>
      <c r="H1404" t="s">
        <v>21</v>
      </c>
      <c r="I1404" t="s">
        <v>2966</v>
      </c>
      <c r="J1404" t="s">
        <v>676</v>
      </c>
      <c r="K1404" t="s">
        <v>38</v>
      </c>
      <c r="L1404">
        <v>0</v>
      </c>
    </row>
    <row r="1405" spans="1:12" x14ac:dyDescent="0.25">
      <c r="A1405">
        <v>20185</v>
      </c>
      <c r="B1405" t="s">
        <v>19</v>
      </c>
      <c r="C1405">
        <v>61</v>
      </c>
      <c r="D1405">
        <v>0</v>
      </c>
      <c r="E1405">
        <v>0</v>
      </c>
      <c r="F1405" t="s">
        <v>13</v>
      </c>
      <c r="G1405" t="s">
        <v>20</v>
      </c>
      <c r="H1405" t="s">
        <v>21</v>
      </c>
      <c r="I1405" t="s">
        <v>3106</v>
      </c>
      <c r="J1405" t="s">
        <v>93</v>
      </c>
      <c r="K1405" t="s">
        <v>24</v>
      </c>
      <c r="L1405">
        <v>0</v>
      </c>
    </row>
    <row r="1406" spans="1:12" x14ac:dyDescent="0.25">
      <c r="A1406">
        <v>20217</v>
      </c>
      <c r="B1406" t="s">
        <v>19</v>
      </c>
      <c r="C1406">
        <v>38</v>
      </c>
      <c r="D1406">
        <v>0</v>
      </c>
      <c r="E1406">
        <v>0</v>
      </c>
      <c r="F1406" t="s">
        <v>13</v>
      </c>
      <c r="G1406" t="s">
        <v>43</v>
      </c>
      <c r="H1406" t="s">
        <v>15</v>
      </c>
      <c r="I1406" t="s">
        <v>3447</v>
      </c>
      <c r="J1406" t="s">
        <v>61</v>
      </c>
      <c r="K1406" t="s">
        <v>24</v>
      </c>
      <c r="L1406">
        <v>0</v>
      </c>
    </row>
    <row r="1407" spans="1:12" x14ac:dyDescent="0.25">
      <c r="A1407">
        <v>20237</v>
      </c>
      <c r="B1407" t="s">
        <v>12</v>
      </c>
      <c r="C1407">
        <v>15</v>
      </c>
      <c r="D1407">
        <v>0</v>
      </c>
      <c r="E1407">
        <v>0</v>
      </c>
      <c r="F1407" t="s">
        <v>34</v>
      </c>
      <c r="G1407" t="s">
        <v>14</v>
      </c>
      <c r="H1407" t="s">
        <v>15</v>
      </c>
      <c r="I1407" t="s">
        <v>3950</v>
      </c>
      <c r="J1407" t="s">
        <v>33</v>
      </c>
      <c r="K1407" t="s">
        <v>24</v>
      </c>
      <c r="L1407">
        <v>0</v>
      </c>
    </row>
    <row r="1408" spans="1:12" x14ac:dyDescent="0.25">
      <c r="A1408">
        <v>20256</v>
      </c>
      <c r="B1408" t="s">
        <v>12</v>
      </c>
      <c r="C1408">
        <v>34</v>
      </c>
      <c r="D1408">
        <v>0</v>
      </c>
      <c r="E1408">
        <v>0</v>
      </c>
      <c r="F1408" t="s">
        <v>13</v>
      </c>
      <c r="G1408" t="s">
        <v>14</v>
      </c>
      <c r="H1408" t="s">
        <v>15</v>
      </c>
      <c r="I1408" t="s">
        <v>2408</v>
      </c>
      <c r="J1408" t="s">
        <v>754</v>
      </c>
      <c r="K1408" t="s">
        <v>24</v>
      </c>
      <c r="L1408">
        <v>0</v>
      </c>
    </row>
    <row r="1409" spans="1:12" x14ac:dyDescent="0.25">
      <c r="A1409">
        <v>20258</v>
      </c>
      <c r="B1409" t="s">
        <v>12</v>
      </c>
      <c r="C1409">
        <v>25</v>
      </c>
      <c r="D1409">
        <v>0</v>
      </c>
      <c r="E1409">
        <v>0</v>
      </c>
      <c r="F1409" t="s">
        <v>34</v>
      </c>
      <c r="G1409" t="s">
        <v>14</v>
      </c>
      <c r="H1409" t="s">
        <v>15</v>
      </c>
      <c r="I1409" t="s">
        <v>4143</v>
      </c>
      <c r="J1409" t="s">
        <v>449</v>
      </c>
      <c r="K1409" t="s">
        <v>24</v>
      </c>
      <c r="L1409">
        <v>0</v>
      </c>
    </row>
    <row r="1410" spans="1:12" x14ac:dyDescent="0.25">
      <c r="A1410">
        <v>20274</v>
      </c>
      <c r="B1410" t="s">
        <v>12</v>
      </c>
      <c r="C1410">
        <v>47</v>
      </c>
      <c r="D1410">
        <v>0</v>
      </c>
      <c r="E1410">
        <v>0</v>
      </c>
      <c r="F1410" t="s">
        <v>13</v>
      </c>
      <c r="G1410" t="s">
        <v>14</v>
      </c>
      <c r="H1410" t="s">
        <v>15</v>
      </c>
      <c r="I1410" t="s">
        <v>4180</v>
      </c>
      <c r="J1410" t="s">
        <v>440</v>
      </c>
      <c r="K1410" t="s">
        <v>38</v>
      </c>
      <c r="L1410">
        <v>0</v>
      </c>
    </row>
    <row r="1411" spans="1:12" x14ac:dyDescent="0.25">
      <c r="A1411">
        <v>20290</v>
      </c>
      <c r="B1411" t="s">
        <v>19</v>
      </c>
      <c r="C1411">
        <v>5</v>
      </c>
      <c r="D1411">
        <v>0</v>
      </c>
      <c r="E1411">
        <v>0</v>
      </c>
      <c r="F1411" t="s">
        <v>34</v>
      </c>
      <c r="G1411" t="s">
        <v>275</v>
      </c>
      <c r="H1411" t="s">
        <v>21</v>
      </c>
      <c r="I1411" t="s">
        <v>2784</v>
      </c>
      <c r="J1411" t="s">
        <v>973</v>
      </c>
      <c r="K1411" t="s">
        <v>38</v>
      </c>
      <c r="L1411">
        <v>0</v>
      </c>
    </row>
    <row r="1412" spans="1:12" x14ac:dyDescent="0.25">
      <c r="A1412">
        <v>20292</v>
      </c>
      <c r="B1412" t="s">
        <v>19</v>
      </c>
      <c r="C1412">
        <v>24</v>
      </c>
      <c r="D1412">
        <v>0</v>
      </c>
      <c r="E1412">
        <v>0</v>
      </c>
      <c r="F1412" t="s">
        <v>13</v>
      </c>
      <c r="G1412" t="s">
        <v>14</v>
      </c>
      <c r="H1412" t="s">
        <v>15</v>
      </c>
      <c r="I1412" t="s">
        <v>2724</v>
      </c>
      <c r="J1412" t="s">
        <v>2725</v>
      </c>
      <c r="K1412" t="s">
        <v>24</v>
      </c>
      <c r="L1412">
        <v>0</v>
      </c>
    </row>
    <row r="1413" spans="1:12" x14ac:dyDescent="0.25">
      <c r="A1413">
        <v>20310</v>
      </c>
      <c r="B1413" t="s">
        <v>12</v>
      </c>
      <c r="C1413">
        <v>25</v>
      </c>
      <c r="D1413">
        <v>0</v>
      </c>
      <c r="E1413">
        <v>0</v>
      </c>
      <c r="F1413" t="s">
        <v>34</v>
      </c>
      <c r="G1413" t="s">
        <v>43</v>
      </c>
      <c r="H1413" t="s">
        <v>15</v>
      </c>
      <c r="I1413" t="s">
        <v>2117</v>
      </c>
      <c r="J1413" t="s">
        <v>254</v>
      </c>
      <c r="K1413" t="s">
        <v>24</v>
      </c>
      <c r="L1413">
        <v>0</v>
      </c>
    </row>
    <row r="1414" spans="1:12" x14ac:dyDescent="0.25">
      <c r="A1414">
        <v>20316</v>
      </c>
      <c r="B1414" t="s">
        <v>19</v>
      </c>
      <c r="C1414">
        <v>75</v>
      </c>
      <c r="D1414">
        <v>0</v>
      </c>
      <c r="E1414">
        <v>0</v>
      </c>
      <c r="F1414" t="s">
        <v>13</v>
      </c>
      <c r="G1414" t="s">
        <v>43</v>
      </c>
      <c r="H1414" t="s">
        <v>21</v>
      </c>
      <c r="I1414" t="s">
        <v>2374</v>
      </c>
      <c r="J1414" t="s">
        <v>1222</v>
      </c>
      <c r="K1414" t="s">
        <v>29</v>
      </c>
      <c r="L1414">
        <v>0</v>
      </c>
    </row>
    <row r="1415" spans="1:12" x14ac:dyDescent="0.25">
      <c r="A1415">
        <v>20347</v>
      </c>
      <c r="B1415" t="s">
        <v>19</v>
      </c>
      <c r="C1415">
        <v>18</v>
      </c>
      <c r="D1415">
        <v>0</v>
      </c>
      <c r="E1415">
        <v>0</v>
      </c>
      <c r="F1415" t="s">
        <v>34</v>
      </c>
      <c r="G1415" t="s">
        <v>14</v>
      </c>
      <c r="H1415" t="s">
        <v>21</v>
      </c>
      <c r="I1415" t="s">
        <v>1352</v>
      </c>
      <c r="J1415" t="s">
        <v>247</v>
      </c>
      <c r="K1415" t="s">
        <v>24</v>
      </c>
      <c r="L1415">
        <v>0</v>
      </c>
    </row>
    <row r="1416" spans="1:12" x14ac:dyDescent="0.25">
      <c r="A1416">
        <v>20351</v>
      </c>
      <c r="B1416" t="s">
        <v>12</v>
      </c>
      <c r="C1416">
        <v>75</v>
      </c>
      <c r="D1416">
        <v>0</v>
      </c>
      <c r="E1416">
        <v>0</v>
      </c>
      <c r="F1416" t="s">
        <v>13</v>
      </c>
      <c r="G1416" t="s">
        <v>43</v>
      </c>
      <c r="H1416" t="s">
        <v>15</v>
      </c>
      <c r="I1416" t="s">
        <v>626</v>
      </c>
      <c r="J1416" t="s">
        <v>627</v>
      </c>
      <c r="K1416" t="s">
        <v>38</v>
      </c>
      <c r="L1416">
        <v>0</v>
      </c>
    </row>
    <row r="1417" spans="1:12" x14ac:dyDescent="0.25">
      <c r="A1417">
        <v>20364</v>
      </c>
      <c r="B1417" t="s">
        <v>19</v>
      </c>
      <c r="C1417">
        <v>4</v>
      </c>
      <c r="D1417">
        <v>0</v>
      </c>
      <c r="E1417">
        <v>0</v>
      </c>
      <c r="F1417" t="s">
        <v>34</v>
      </c>
      <c r="G1417" t="s">
        <v>275</v>
      </c>
      <c r="H1417" t="s">
        <v>15</v>
      </c>
      <c r="I1417" t="s">
        <v>896</v>
      </c>
      <c r="J1417">
        <v>12</v>
      </c>
      <c r="K1417" t="s">
        <v>38</v>
      </c>
      <c r="L1417">
        <v>0</v>
      </c>
    </row>
    <row r="1418" spans="1:12" x14ac:dyDescent="0.25">
      <c r="A1418">
        <v>20370</v>
      </c>
      <c r="B1418" t="s">
        <v>19</v>
      </c>
      <c r="C1418">
        <v>50</v>
      </c>
      <c r="D1418">
        <v>0</v>
      </c>
      <c r="E1418">
        <v>0</v>
      </c>
      <c r="F1418" t="s">
        <v>13</v>
      </c>
      <c r="G1418" t="s">
        <v>20</v>
      </c>
      <c r="H1418" t="s">
        <v>21</v>
      </c>
      <c r="I1418" t="s">
        <v>1586</v>
      </c>
      <c r="J1418" t="s">
        <v>74</v>
      </c>
      <c r="K1418" t="s">
        <v>24</v>
      </c>
      <c r="L1418">
        <v>0</v>
      </c>
    </row>
    <row r="1419" spans="1:12" x14ac:dyDescent="0.25">
      <c r="A1419">
        <v>20375</v>
      </c>
      <c r="B1419" t="s">
        <v>19</v>
      </c>
      <c r="C1419">
        <v>78</v>
      </c>
      <c r="D1419">
        <v>0</v>
      </c>
      <c r="E1419">
        <v>0</v>
      </c>
      <c r="F1419" t="s">
        <v>13</v>
      </c>
      <c r="G1419" t="s">
        <v>14</v>
      </c>
      <c r="H1419" t="s">
        <v>15</v>
      </c>
      <c r="I1419" t="s">
        <v>1650</v>
      </c>
      <c r="J1419" t="s">
        <v>870</v>
      </c>
      <c r="K1419" t="s">
        <v>18</v>
      </c>
      <c r="L1419">
        <v>0</v>
      </c>
    </row>
    <row r="1420" spans="1:12" x14ac:dyDescent="0.25">
      <c r="A1420">
        <v>20376</v>
      </c>
      <c r="B1420" t="s">
        <v>12</v>
      </c>
      <c r="C1420">
        <v>40</v>
      </c>
      <c r="D1420">
        <v>0</v>
      </c>
      <c r="E1420">
        <v>0</v>
      </c>
      <c r="F1420" t="s">
        <v>13</v>
      </c>
      <c r="G1420" t="s">
        <v>20</v>
      </c>
      <c r="H1420" t="s">
        <v>15</v>
      </c>
      <c r="I1420" t="s">
        <v>3451</v>
      </c>
      <c r="J1420" t="s">
        <v>491</v>
      </c>
      <c r="K1420" t="s">
        <v>29</v>
      </c>
      <c r="L1420">
        <v>0</v>
      </c>
    </row>
    <row r="1421" spans="1:12" x14ac:dyDescent="0.25">
      <c r="A1421">
        <v>20387</v>
      </c>
      <c r="B1421" t="s">
        <v>19</v>
      </c>
      <c r="C1421">
        <v>68</v>
      </c>
      <c r="D1421">
        <v>1</v>
      </c>
      <c r="E1421">
        <v>0</v>
      </c>
      <c r="F1421" t="s">
        <v>13</v>
      </c>
      <c r="G1421" t="s">
        <v>20</v>
      </c>
      <c r="H1421" t="s">
        <v>21</v>
      </c>
      <c r="I1421" t="s">
        <v>234</v>
      </c>
      <c r="J1421" t="s">
        <v>235</v>
      </c>
      <c r="K1421" t="s">
        <v>24</v>
      </c>
      <c r="L1421">
        <v>1</v>
      </c>
    </row>
    <row r="1422" spans="1:12" x14ac:dyDescent="0.25">
      <c r="A1422">
        <v>20391</v>
      </c>
      <c r="B1422" t="s">
        <v>19</v>
      </c>
      <c r="C1422">
        <v>73</v>
      </c>
      <c r="D1422">
        <v>0</v>
      </c>
      <c r="E1422">
        <v>0</v>
      </c>
      <c r="F1422" t="s">
        <v>13</v>
      </c>
      <c r="G1422" t="s">
        <v>43</v>
      </c>
      <c r="H1422" t="s">
        <v>21</v>
      </c>
      <c r="I1422" t="s">
        <v>3065</v>
      </c>
      <c r="J1422" t="s">
        <v>198</v>
      </c>
      <c r="K1422" t="s">
        <v>24</v>
      </c>
      <c r="L1422">
        <v>0</v>
      </c>
    </row>
    <row r="1423" spans="1:12" x14ac:dyDescent="0.25">
      <c r="A1423">
        <v>20393</v>
      </c>
      <c r="B1423" t="s">
        <v>19</v>
      </c>
      <c r="C1423">
        <v>67</v>
      </c>
      <c r="D1423">
        <v>1</v>
      </c>
      <c r="E1423">
        <v>0</v>
      </c>
      <c r="F1423" t="s">
        <v>13</v>
      </c>
      <c r="G1423" t="s">
        <v>14</v>
      </c>
      <c r="H1423" t="s">
        <v>15</v>
      </c>
      <c r="I1423" t="s">
        <v>1000</v>
      </c>
      <c r="J1423" t="s">
        <v>52</v>
      </c>
      <c r="K1423" t="s">
        <v>24</v>
      </c>
      <c r="L1423">
        <v>0</v>
      </c>
    </row>
    <row r="1424" spans="1:12" x14ac:dyDescent="0.25">
      <c r="A1424">
        <v>20399</v>
      </c>
      <c r="B1424" t="s">
        <v>19</v>
      </c>
      <c r="C1424">
        <v>72</v>
      </c>
      <c r="D1424">
        <v>1</v>
      </c>
      <c r="E1424">
        <v>0</v>
      </c>
      <c r="F1424" t="s">
        <v>13</v>
      </c>
      <c r="G1424" t="s">
        <v>14</v>
      </c>
      <c r="H1424" t="s">
        <v>15</v>
      </c>
      <c r="I1424" t="s">
        <v>3225</v>
      </c>
      <c r="J1424" t="s">
        <v>1002</v>
      </c>
      <c r="K1424" t="s">
        <v>24</v>
      </c>
      <c r="L1424">
        <v>0</v>
      </c>
    </row>
    <row r="1425" spans="1:12" x14ac:dyDescent="0.25">
      <c r="A1425">
        <v>20421</v>
      </c>
      <c r="B1425" t="s">
        <v>19</v>
      </c>
      <c r="C1425">
        <v>43</v>
      </c>
      <c r="D1425">
        <v>0</v>
      </c>
      <c r="E1425">
        <v>0</v>
      </c>
      <c r="F1425" t="s">
        <v>13</v>
      </c>
      <c r="G1425" t="s">
        <v>14</v>
      </c>
      <c r="H1425" t="s">
        <v>21</v>
      </c>
      <c r="I1425" t="s">
        <v>2747</v>
      </c>
      <c r="J1425" t="s">
        <v>372</v>
      </c>
      <c r="K1425" t="s">
        <v>24</v>
      </c>
      <c r="L1425">
        <v>0</v>
      </c>
    </row>
    <row r="1426" spans="1:12" x14ac:dyDescent="0.25">
      <c r="A1426">
        <v>20425</v>
      </c>
      <c r="B1426" t="s">
        <v>12</v>
      </c>
      <c r="C1426">
        <v>43</v>
      </c>
      <c r="D1426">
        <v>0</v>
      </c>
      <c r="E1426">
        <v>0</v>
      </c>
      <c r="F1426" t="s">
        <v>13</v>
      </c>
      <c r="G1426" t="s">
        <v>20</v>
      </c>
      <c r="H1426" t="s">
        <v>21</v>
      </c>
      <c r="I1426" t="s">
        <v>1467</v>
      </c>
      <c r="J1426" t="s">
        <v>83</v>
      </c>
      <c r="K1426" t="s">
        <v>18</v>
      </c>
      <c r="L1426">
        <v>0</v>
      </c>
    </row>
    <row r="1427" spans="1:12" x14ac:dyDescent="0.25">
      <c r="A1427">
        <v>20426</v>
      </c>
      <c r="B1427" t="s">
        <v>19</v>
      </c>
      <c r="C1427">
        <v>78</v>
      </c>
      <c r="D1427">
        <v>1</v>
      </c>
      <c r="E1427">
        <v>0</v>
      </c>
      <c r="F1427" t="s">
        <v>34</v>
      </c>
      <c r="G1427" t="s">
        <v>14</v>
      </c>
      <c r="H1427" t="s">
        <v>15</v>
      </c>
      <c r="I1427" t="s">
        <v>276</v>
      </c>
      <c r="J1427" t="s">
        <v>277</v>
      </c>
      <c r="K1427" t="s">
        <v>24</v>
      </c>
      <c r="L1427">
        <v>1</v>
      </c>
    </row>
    <row r="1428" spans="1:12" x14ac:dyDescent="0.25">
      <c r="A1428">
        <v>20439</v>
      </c>
      <c r="B1428" t="s">
        <v>12</v>
      </c>
      <c r="C1428">
        <v>82</v>
      </c>
      <c r="D1428">
        <v>0</v>
      </c>
      <c r="E1428">
        <v>1</v>
      </c>
      <c r="F1428" t="s">
        <v>13</v>
      </c>
      <c r="G1428" t="s">
        <v>43</v>
      </c>
      <c r="H1428" t="s">
        <v>21</v>
      </c>
      <c r="I1428" t="s">
        <v>243</v>
      </c>
      <c r="J1428">
        <v>25</v>
      </c>
      <c r="K1428" t="s">
        <v>24</v>
      </c>
      <c r="L1428">
        <v>1</v>
      </c>
    </row>
    <row r="1429" spans="1:12" x14ac:dyDescent="0.25">
      <c r="A1429">
        <v>20460</v>
      </c>
      <c r="B1429" t="s">
        <v>19</v>
      </c>
      <c r="C1429">
        <v>62</v>
      </c>
      <c r="D1429">
        <v>0</v>
      </c>
      <c r="E1429">
        <v>0</v>
      </c>
      <c r="F1429" t="s">
        <v>13</v>
      </c>
      <c r="G1429" t="s">
        <v>14</v>
      </c>
      <c r="H1429" t="s">
        <v>15</v>
      </c>
      <c r="I1429" t="s">
        <v>1853</v>
      </c>
      <c r="J1429" t="s">
        <v>26</v>
      </c>
      <c r="K1429" t="s">
        <v>24</v>
      </c>
      <c r="L1429">
        <v>0</v>
      </c>
    </row>
    <row r="1430" spans="1:12" x14ac:dyDescent="0.25">
      <c r="A1430">
        <v>20463</v>
      </c>
      <c r="B1430" t="s">
        <v>12</v>
      </c>
      <c r="C1430">
        <v>81</v>
      </c>
      <c r="D1430">
        <v>1</v>
      </c>
      <c r="E1430">
        <v>1</v>
      </c>
      <c r="F1430" t="s">
        <v>13</v>
      </c>
      <c r="G1430" t="s">
        <v>14</v>
      </c>
      <c r="H1430" t="s">
        <v>15</v>
      </c>
      <c r="I1430" t="s">
        <v>353</v>
      </c>
      <c r="J1430" t="s">
        <v>144</v>
      </c>
      <c r="K1430" t="s">
        <v>29</v>
      </c>
      <c r="L1430">
        <v>1</v>
      </c>
    </row>
    <row r="1431" spans="1:12" x14ac:dyDescent="0.25">
      <c r="A1431">
        <v>20468</v>
      </c>
      <c r="B1431" t="s">
        <v>19</v>
      </c>
      <c r="C1431">
        <v>32</v>
      </c>
      <c r="D1431">
        <v>0</v>
      </c>
      <c r="E1431">
        <v>0</v>
      </c>
      <c r="F1431" t="s">
        <v>13</v>
      </c>
      <c r="G1431" t="s">
        <v>14</v>
      </c>
      <c r="H1431" t="s">
        <v>15</v>
      </c>
      <c r="I1431" t="s">
        <v>1874</v>
      </c>
      <c r="J1431" t="s">
        <v>1875</v>
      </c>
      <c r="K1431" t="s">
        <v>24</v>
      </c>
      <c r="L1431">
        <v>0</v>
      </c>
    </row>
    <row r="1432" spans="1:12" x14ac:dyDescent="0.25">
      <c r="A1432">
        <v>20541</v>
      </c>
      <c r="B1432" t="s">
        <v>19</v>
      </c>
      <c r="C1432">
        <v>52</v>
      </c>
      <c r="D1432">
        <v>1</v>
      </c>
      <c r="E1432">
        <v>0</v>
      </c>
      <c r="F1432" t="s">
        <v>13</v>
      </c>
      <c r="G1432" t="s">
        <v>14</v>
      </c>
      <c r="H1432" t="s">
        <v>21</v>
      </c>
      <c r="I1432" t="s">
        <v>928</v>
      </c>
      <c r="J1432" t="s">
        <v>377</v>
      </c>
      <c r="K1432" t="s">
        <v>24</v>
      </c>
      <c r="L1432">
        <v>0</v>
      </c>
    </row>
    <row r="1433" spans="1:12" x14ac:dyDescent="0.25">
      <c r="A1433">
        <v>20546</v>
      </c>
      <c r="B1433" t="s">
        <v>19</v>
      </c>
      <c r="C1433">
        <v>68</v>
      </c>
      <c r="D1433">
        <v>0</v>
      </c>
      <c r="E1433">
        <v>0</v>
      </c>
      <c r="F1433" t="s">
        <v>13</v>
      </c>
      <c r="G1433" t="s">
        <v>14</v>
      </c>
      <c r="H1433" t="s">
        <v>15</v>
      </c>
      <c r="I1433" t="s">
        <v>632</v>
      </c>
      <c r="J1433" t="s">
        <v>81</v>
      </c>
      <c r="K1433" t="s">
        <v>24</v>
      </c>
      <c r="L1433">
        <v>0</v>
      </c>
    </row>
    <row r="1434" spans="1:12" x14ac:dyDescent="0.25">
      <c r="A1434">
        <v>20565</v>
      </c>
      <c r="B1434" t="s">
        <v>12</v>
      </c>
      <c r="C1434">
        <v>13</v>
      </c>
      <c r="D1434">
        <v>0</v>
      </c>
      <c r="E1434">
        <v>0</v>
      </c>
      <c r="F1434" t="s">
        <v>34</v>
      </c>
      <c r="G1434" t="s">
        <v>275</v>
      </c>
      <c r="H1434" t="s">
        <v>21</v>
      </c>
      <c r="I1434" t="s">
        <v>2278</v>
      </c>
      <c r="J1434" t="s">
        <v>498</v>
      </c>
      <c r="K1434" t="s">
        <v>38</v>
      </c>
      <c r="L1434">
        <v>0</v>
      </c>
    </row>
    <row r="1435" spans="1:12" x14ac:dyDescent="0.25">
      <c r="A1435">
        <v>20625</v>
      </c>
      <c r="B1435" t="s">
        <v>12</v>
      </c>
      <c r="C1435">
        <v>51</v>
      </c>
      <c r="D1435">
        <v>1</v>
      </c>
      <c r="E1435">
        <v>0</v>
      </c>
      <c r="F1435" t="s">
        <v>13</v>
      </c>
      <c r="G1435" t="s">
        <v>14</v>
      </c>
      <c r="H1435" t="s">
        <v>15</v>
      </c>
      <c r="I1435" t="s">
        <v>3405</v>
      </c>
      <c r="J1435" t="s">
        <v>759</v>
      </c>
      <c r="K1435" t="s">
        <v>29</v>
      </c>
      <c r="L1435">
        <v>0</v>
      </c>
    </row>
    <row r="1436" spans="1:12" x14ac:dyDescent="0.25">
      <c r="A1436">
        <v>20634</v>
      </c>
      <c r="B1436" t="s">
        <v>19</v>
      </c>
      <c r="C1436">
        <v>11</v>
      </c>
      <c r="D1436">
        <v>0</v>
      </c>
      <c r="E1436">
        <v>0</v>
      </c>
      <c r="F1436" t="s">
        <v>34</v>
      </c>
      <c r="G1436" t="s">
        <v>275</v>
      </c>
      <c r="H1436" t="s">
        <v>15</v>
      </c>
      <c r="I1436" t="s">
        <v>1683</v>
      </c>
      <c r="J1436" t="s">
        <v>1825</v>
      </c>
      <c r="K1436" t="s">
        <v>24</v>
      </c>
      <c r="L1436">
        <v>0</v>
      </c>
    </row>
    <row r="1437" spans="1:12" x14ac:dyDescent="0.25">
      <c r="A1437">
        <v>20655</v>
      </c>
      <c r="B1437" t="s">
        <v>12</v>
      </c>
      <c r="C1437">
        <v>16</v>
      </c>
      <c r="D1437">
        <v>0</v>
      </c>
      <c r="E1437">
        <v>0</v>
      </c>
      <c r="F1437" t="s">
        <v>34</v>
      </c>
      <c r="G1437" t="s">
        <v>14</v>
      </c>
      <c r="H1437" t="s">
        <v>21</v>
      </c>
      <c r="I1437" t="s">
        <v>3052</v>
      </c>
      <c r="J1437" t="s">
        <v>346</v>
      </c>
      <c r="K1437" t="s">
        <v>24</v>
      </c>
      <c r="L1437">
        <v>0</v>
      </c>
    </row>
    <row r="1438" spans="1:12" x14ac:dyDescent="0.25">
      <c r="A1438">
        <v>20657</v>
      </c>
      <c r="B1438" t="s">
        <v>19</v>
      </c>
      <c r="C1438">
        <v>67</v>
      </c>
      <c r="D1438">
        <v>0</v>
      </c>
      <c r="E1438">
        <v>0</v>
      </c>
      <c r="F1438" t="s">
        <v>13</v>
      </c>
      <c r="G1438" t="s">
        <v>14</v>
      </c>
      <c r="H1438" t="s">
        <v>15</v>
      </c>
      <c r="I1438" t="s">
        <v>2720</v>
      </c>
      <c r="J1438" t="s">
        <v>124</v>
      </c>
      <c r="K1438" t="s">
        <v>38</v>
      </c>
      <c r="L1438">
        <v>0</v>
      </c>
    </row>
    <row r="1439" spans="1:12" x14ac:dyDescent="0.25">
      <c r="A1439">
        <v>20673</v>
      </c>
      <c r="B1439" t="s">
        <v>12</v>
      </c>
      <c r="C1439">
        <v>39</v>
      </c>
      <c r="D1439">
        <v>0</v>
      </c>
      <c r="E1439">
        <v>0</v>
      </c>
      <c r="F1439" t="s">
        <v>13</v>
      </c>
      <c r="G1439" t="s">
        <v>14</v>
      </c>
      <c r="H1439" t="s">
        <v>21</v>
      </c>
      <c r="I1439" t="s">
        <v>2318</v>
      </c>
      <c r="J1439" t="s">
        <v>281</v>
      </c>
      <c r="K1439" t="s">
        <v>24</v>
      </c>
      <c r="L1439">
        <v>0</v>
      </c>
    </row>
    <row r="1440" spans="1:12" x14ac:dyDescent="0.25">
      <c r="A1440">
        <v>20676</v>
      </c>
      <c r="B1440" t="s">
        <v>12</v>
      </c>
      <c r="C1440">
        <v>29</v>
      </c>
      <c r="D1440">
        <v>0</v>
      </c>
      <c r="E1440">
        <v>0</v>
      </c>
      <c r="F1440" t="s">
        <v>34</v>
      </c>
      <c r="G1440" t="s">
        <v>14</v>
      </c>
      <c r="H1440" t="s">
        <v>21</v>
      </c>
      <c r="I1440" t="s">
        <v>2782</v>
      </c>
      <c r="J1440" t="s">
        <v>225</v>
      </c>
      <c r="K1440" t="s">
        <v>29</v>
      </c>
      <c r="L1440">
        <v>0</v>
      </c>
    </row>
    <row r="1441" spans="1:12" x14ac:dyDescent="0.25">
      <c r="A1441">
        <v>20740</v>
      </c>
      <c r="B1441" t="s">
        <v>19</v>
      </c>
      <c r="C1441">
        <v>50</v>
      </c>
      <c r="D1441">
        <v>0</v>
      </c>
      <c r="E1441">
        <v>0</v>
      </c>
      <c r="F1441" t="s">
        <v>13</v>
      </c>
      <c r="G1441" t="s">
        <v>20</v>
      </c>
      <c r="H1441" t="s">
        <v>21</v>
      </c>
      <c r="I1441" t="s">
        <v>2504</v>
      </c>
      <c r="J1441" t="s">
        <v>210</v>
      </c>
      <c r="K1441" t="s">
        <v>24</v>
      </c>
      <c r="L1441">
        <v>0</v>
      </c>
    </row>
    <row r="1442" spans="1:12" x14ac:dyDescent="0.25">
      <c r="A1442">
        <v>20751</v>
      </c>
      <c r="B1442" t="s">
        <v>19</v>
      </c>
      <c r="C1442">
        <v>26</v>
      </c>
      <c r="D1442">
        <v>0</v>
      </c>
      <c r="E1442">
        <v>0</v>
      </c>
      <c r="F1442" t="s">
        <v>13</v>
      </c>
      <c r="G1442" t="s">
        <v>14</v>
      </c>
      <c r="H1442" t="s">
        <v>21</v>
      </c>
      <c r="I1442" t="s">
        <v>776</v>
      </c>
      <c r="J1442" t="s">
        <v>204</v>
      </c>
      <c r="K1442" t="s">
        <v>29</v>
      </c>
      <c r="L1442">
        <v>0</v>
      </c>
    </row>
    <row r="1443" spans="1:12" x14ac:dyDescent="0.25">
      <c r="A1443">
        <v>20825</v>
      </c>
      <c r="B1443" t="s">
        <v>19</v>
      </c>
      <c r="C1443">
        <v>53</v>
      </c>
      <c r="D1443">
        <v>0</v>
      </c>
      <c r="E1443">
        <v>0</v>
      </c>
      <c r="F1443" t="s">
        <v>13</v>
      </c>
      <c r="G1443" t="s">
        <v>43</v>
      </c>
      <c r="H1443" t="s">
        <v>21</v>
      </c>
      <c r="I1443" t="s">
        <v>1929</v>
      </c>
      <c r="J1443" t="s">
        <v>563</v>
      </c>
      <c r="K1443" t="s">
        <v>24</v>
      </c>
      <c r="L1443">
        <v>0</v>
      </c>
    </row>
    <row r="1444" spans="1:12" x14ac:dyDescent="0.25">
      <c r="A1444">
        <v>20890</v>
      </c>
      <c r="B1444" t="s">
        <v>19</v>
      </c>
      <c r="C1444">
        <v>61</v>
      </c>
      <c r="D1444">
        <v>0</v>
      </c>
      <c r="E1444">
        <v>0</v>
      </c>
      <c r="F1444" t="s">
        <v>13</v>
      </c>
      <c r="G1444" t="s">
        <v>14</v>
      </c>
      <c r="H1444" t="s">
        <v>21</v>
      </c>
      <c r="I1444" t="s">
        <v>923</v>
      </c>
      <c r="J1444" t="s">
        <v>435</v>
      </c>
      <c r="K1444" t="s">
        <v>29</v>
      </c>
      <c r="L1444">
        <v>0</v>
      </c>
    </row>
    <row r="1445" spans="1:12" x14ac:dyDescent="0.25">
      <c r="A1445">
        <v>20938</v>
      </c>
      <c r="B1445" t="s">
        <v>19</v>
      </c>
      <c r="C1445">
        <v>61</v>
      </c>
      <c r="D1445">
        <v>0</v>
      </c>
      <c r="E1445">
        <v>0</v>
      </c>
      <c r="F1445" t="s">
        <v>13</v>
      </c>
      <c r="G1445" t="s">
        <v>14</v>
      </c>
      <c r="H1445" t="s">
        <v>21</v>
      </c>
      <c r="I1445" t="s">
        <v>1603</v>
      </c>
      <c r="J1445" t="s">
        <v>130</v>
      </c>
      <c r="K1445" t="s">
        <v>18</v>
      </c>
      <c r="L1445">
        <v>0</v>
      </c>
    </row>
    <row r="1446" spans="1:12" x14ac:dyDescent="0.25">
      <c r="A1446">
        <v>20973</v>
      </c>
      <c r="B1446" t="s">
        <v>12</v>
      </c>
      <c r="C1446">
        <v>45</v>
      </c>
      <c r="D1446">
        <v>0</v>
      </c>
      <c r="E1446">
        <v>0</v>
      </c>
      <c r="F1446" t="s">
        <v>13</v>
      </c>
      <c r="G1446" t="s">
        <v>43</v>
      </c>
      <c r="H1446" t="s">
        <v>21</v>
      </c>
      <c r="I1446" t="s">
        <v>1389</v>
      </c>
      <c r="J1446" t="s">
        <v>584</v>
      </c>
      <c r="K1446" t="s">
        <v>24</v>
      </c>
      <c r="L1446">
        <v>0</v>
      </c>
    </row>
    <row r="1447" spans="1:12" x14ac:dyDescent="0.25">
      <c r="A1447">
        <v>20979</v>
      </c>
      <c r="B1447" t="s">
        <v>19</v>
      </c>
      <c r="C1447">
        <v>39</v>
      </c>
      <c r="D1447">
        <v>0</v>
      </c>
      <c r="E1447">
        <v>0</v>
      </c>
      <c r="F1447" t="s">
        <v>34</v>
      </c>
      <c r="G1447" t="s">
        <v>14</v>
      </c>
      <c r="H1447" t="s">
        <v>21</v>
      </c>
      <c r="I1447" t="s">
        <v>3832</v>
      </c>
      <c r="J1447" t="s">
        <v>281</v>
      </c>
      <c r="K1447" t="s">
        <v>24</v>
      </c>
      <c r="L1447">
        <v>0</v>
      </c>
    </row>
    <row r="1448" spans="1:12" x14ac:dyDescent="0.25">
      <c r="A1448">
        <v>20980</v>
      </c>
      <c r="B1448" t="s">
        <v>12</v>
      </c>
      <c r="C1448">
        <v>67</v>
      </c>
      <c r="D1448">
        <v>0</v>
      </c>
      <c r="E1448">
        <v>0</v>
      </c>
      <c r="F1448" t="s">
        <v>13</v>
      </c>
      <c r="G1448" t="s">
        <v>14</v>
      </c>
      <c r="H1448" t="s">
        <v>15</v>
      </c>
      <c r="I1448" t="s">
        <v>460</v>
      </c>
      <c r="J1448">
        <v>36</v>
      </c>
      <c r="K1448" t="s">
        <v>18</v>
      </c>
      <c r="L1448">
        <v>0</v>
      </c>
    </row>
    <row r="1449" spans="1:12" x14ac:dyDescent="0.25">
      <c r="A1449">
        <v>21025</v>
      </c>
      <c r="B1449" t="s">
        <v>19</v>
      </c>
      <c r="C1449">
        <v>7</v>
      </c>
      <c r="D1449">
        <v>0</v>
      </c>
      <c r="E1449">
        <v>0</v>
      </c>
      <c r="F1449" t="s">
        <v>34</v>
      </c>
      <c r="G1449" t="s">
        <v>275</v>
      </c>
      <c r="H1449" t="s">
        <v>15</v>
      </c>
      <c r="I1449" t="s">
        <v>3289</v>
      </c>
      <c r="J1449">
        <v>34</v>
      </c>
      <c r="K1449" t="s">
        <v>38</v>
      </c>
      <c r="L1449">
        <v>0</v>
      </c>
    </row>
    <row r="1450" spans="1:12" x14ac:dyDescent="0.25">
      <c r="A1450">
        <v>21036</v>
      </c>
      <c r="B1450" t="s">
        <v>19</v>
      </c>
      <c r="C1450">
        <v>47</v>
      </c>
      <c r="D1450">
        <v>0</v>
      </c>
      <c r="E1450">
        <v>0</v>
      </c>
      <c r="F1450" t="s">
        <v>13</v>
      </c>
      <c r="G1450" t="s">
        <v>14</v>
      </c>
      <c r="H1450" t="s">
        <v>15</v>
      </c>
      <c r="I1450" t="s">
        <v>2157</v>
      </c>
      <c r="J1450" t="s">
        <v>498</v>
      </c>
      <c r="K1450" t="s">
        <v>24</v>
      </c>
      <c r="L1450">
        <v>0</v>
      </c>
    </row>
    <row r="1451" spans="1:12" x14ac:dyDescent="0.25">
      <c r="A1451">
        <v>21042</v>
      </c>
      <c r="B1451" t="s">
        <v>19</v>
      </c>
      <c r="C1451">
        <v>72</v>
      </c>
      <c r="D1451">
        <v>0</v>
      </c>
      <c r="E1451">
        <v>0</v>
      </c>
      <c r="F1451" t="s">
        <v>13</v>
      </c>
      <c r="G1451" t="s">
        <v>20</v>
      </c>
      <c r="H1451" t="s">
        <v>21</v>
      </c>
      <c r="I1451" t="s">
        <v>1372</v>
      </c>
      <c r="J1451" t="s">
        <v>321</v>
      </c>
      <c r="K1451" t="s">
        <v>18</v>
      </c>
      <c r="L1451">
        <v>0</v>
      </c>
    </row>
    <row r="1452" spans="1:12" x14ac:dyDescent="0.25">
      <c r="A1452">
        <v>21058</v>
      </c>
      <c r="B1452" t="s">
        <v>19</v>
      </c>
      <c r="C1452">
        <v>15</v>
      </c>
      <c r="D1452">
        <v>0</v>
      </c>
      <c r="E1452">
        <v>0</v>
      </c>
      <c r="F1452" t="s">
        <v>34</v>
      </c>
      <c r="G1452" t="s">
        <v>275</v>
      </c>
      <c r="H1452" t="s">
        <v>21</v>
      </c>
      <c r="I1452" t="s">
        <v>716</v>
      </c>
      <c r="J1452" t="s">
        <v>165</v>
      </c>
      <c r="K1452" t="s">
        <v>38</v>
      </c>
      <c r="L1452">
        <v>0</v>
      </c>
    </row>
    <row r="1453" spans="1:12" x14ac:dyDescent="0.25">
      <c r="A1453">
        <v>21067</v>
      </c>
      <c r="B1453" t="s">
        <v>19</v>
      </c>
      <c r="C1453">
        <v>45</v>
      </c>
      <c r="D1453">
        <v>0</v>
      </c>
      <c r="E1453">
        <v>0</v>
      </c>
      <c r="F1453" t="s">
        <v>13</v>
      </c>
      <c r="G1453" t="s">
        <v>20</v>
      </c>
      <c r="H1453" t="s">
        <v>15</v>
      </c>
      <c r="I1453" t="s">
        <v>3794</v>
      </c>
      <c r="J1453" t="s">
        <v>52</v>
      </c>
      <c r="K1453" t="s">
        <v>24</v>
      </c>
      <c r="L1453">
        <v>0</v>
      </c>
    </row>
    <row r="1454" spans="1:12" x14ac:dyDescent="0.25">
      <c r="A1454">
        <v>21077</v>
      </c>
      <c r="B1454" t="s">
        <v>12</v>
      </c>
      <c r="C1454">
        <v>60</v>
      </c>
      <c r="D1454">
        <v>0</v>
      </c>
      <c r="E1454">
        <v>0</v>
      </c>
      <c r="F1454" t="s">
        <v>13</v>
      </c>
      <c r="G1454" t="s">
        <v>14</v>
      </c>
      <c r="H1454" t="s">
        <v>21</v>
      </c>
      <c r="I1454" t="s">
        <v>705</v>
      </c>
      <c r="J1454" t="s">
        <v>42</v>
      </c>
      <c r="K1454" t="s">
        <v>18</v>
      </c>
      <c r="L1454">
        <v>0</v>
      </c>
    </row>
    <row r="1455" spans="1:12" x14ac:dyDescent="0.25">
      <c r="A1455">
        <v>21101</v>
      </c>
      <c r="B1455" t="s">
        <v>12</v>
      </c>
      <c r="C1455">
        <v>71</v>
      </c>
      <c r="D1455">
        <v>0</v>
      </c>
      <c r="E1455">
        <v>0</v>
      </c>
      <c r="F1455" t="s">
        <v>13</v>
      </c>
      <c r="G1455" t="s">
        <v>14</v>
      </c>
      <c r="H1455" t="s">
        <v>21</v>
      </c>
      <c r="I1455" t="s">
        <v>3529</v>
      </c>
      <c r="J1455" t="s">
        <v>146</v>
      </c>
      <c r="K1455" t="s">
        <v>24</v>
      </c>
      <c r="L1455">
        <v>0</v>
      </c>
    </row>
    <row r="1456" spans="1:12" x14ac:dyDescent="0.25">
      <c r="A1456">
        <v>21110</v>
      </c>
      <c r="B1456" t="s">
        <v>19</v>
      </c>
      <c r="C1456">
        <v>43</v>
      </c>
      <c r="D1456">
        <v>0</v>
      </c>
      <c r="E1456">
        <v>0</v>
      </c>
      <c r="F1456" t="s">
        <v>13</v>
      </c>
      <c r="G1456" t="s">
        <v>14</v>
      </c>
      <c r="H1456" t="s">
        <v>15</v>
      </c>
      <c r="I1456" t="s">
        <v>1744</v>
      </c>
      <c r="J1456" t="s">
        <v>1002</v>
      </c>
      <c r="K1456" t="s">
        <v>24</v>
      </c>
      <c r="L1456">
        <v>0</v>
      </c>
    </row>
    <row r="1457" spans="1:12" x14ac:dyDescent="0.25">
      <c r="A1457">
        <v>21117</v>
      </c>
      <c r="B1457" t="s">
        <v>19</v>
      </c>
      <c r="C1457">
        <v>36</v>
      </c>
      <c r="D1457">
        <v>0</v>
      </c>
      <c r="E1457">
        <v>0</v>
      </c>
      <c r="F1457" t="s">
        <v>34</v>
      </c>
      <c r="G1457" t="s">
        <v>20</v>
      </c>
      <c r="H1457" t="s">
        <v>21</v>
      </c>
      <c r="I1457" t="s">
        <v>897</v>
      </c>
      <c r="J1457" t="s">
        <v>225</v>
      </c>
      <c r="K1457" t="s">
        <v>24</v>
      </c>
      <c r="L1457">
        <v>0</v>
      </c>
    </row>
    <row r="1458" spans="1:12" x14ac:dyDescent="0.25">
      <c r="A1458">
        <v>21130</v>
      </c>
      <c r="B1458" t="s">
        <v>12</v>
      </c>
      <c r="C1458">
        <v>33</v>
      </c>
      <c r="D1458">
        <v>0</v>
      </c>
      <c r="E1458">
        <v>0</v>
      </c>
      <c r="F1458" t="s">
        <v>13</v>
      </c>
      <c r="G1458" t="s">
        <v>20</v>
      </c>
      <c r="H1458" t="s">
        <v>15</v>
      </c>
      <c r="I1458" t="s">
        <v>509</v>
      </c>
      <c r="J1458" t="s">
        <v>510</v>
      </c>
      <c r="K1458" t="s">
        <v>29</v>
      </c>
      <c r="L1458">
        <v>0</v>
      </c>
    </row>
    <row r="1459" spans="1:12" x14ac:dyDescent="0.25">
      <c r="A1459">
        <v>21162</v>
      </c>
      <c r="B1459" t="s">
        <v>19</v>
      </c>
      <c r="C1459">
        <v>78</v>
      </c>
      <c r="D1459">
        <v>0</v>
      </c>
      <c r="E1459">
        <v>0</v>
      </c>
      <c r="F1459" t="s">
        <v>13</v>
      </c>
      <c r="G1459" t="s">
        <v>20</v>
      </c>
      <c r="H1459" t="s">
        <v>21</v>
      </c>
      <c r="I1459" t="s">
        <v>2770</v>
      </c>
      <c r="J1459">
        <v>23</v>
      </c>
      <c r="K1459" t="s">
        <v>38</v>
      </c>
      <c r="L1459">
        <v>0</v>
      </c>
    </row>
    <row r="1460" spans="1:12" x14ac:dyDescent="0.25">
      <c r="A1460">
        <v>21192</v>
      </c>
      <c r="B1460" t="s">
        <v>19</v>
      </c>
      <c r="C1460">
        <v>78</v>
      </c>
      <c r="D1460">
        <v>0</v>
      </c>
      <c r="E1460">
        <v>0</v>
      </c>
      <c r="F1460" t="s">
        <v>13</v>
      </c>
      <c r="G1460" t="s">
        <v>14</v>
      </c>
      <c r="H1460" t="s">
        <v>15</v>
      </c>
      <c r="I1460" t="s">
        <v>2921</v>
      </c>
      <c r="J1460" t="s">
        <v>281</v>
      </c>
      <c r="K1460" t="s">
        <v>38</v>
      </c>
      <c r="L1460">
        <v>0</v>
      </c>
    </row>
    <row r="1461" spans="1:12" x14ac:dyDescent="0.25">
      <c r="A1461">
        <v>21202</v>
      </c>
      <c r="B1461" t="s">
        <v>19</v>
      </c>
      <c r="C1461">
        <v>27</v>
      </c>
      <c r="D1461">
        <v>0</v>
      </c>
      <c r="E1461">
        <v>0</v>
      </c>
      <c r="F1461" t="s">
        <v>13</v>
      </c>
      <c r="G1461" t="s">
        <v>14</v>
      </c>
      <c r="H1461" t="s">
        <v>15</v>
      </c>
      <c r="I1461" t="s">
        <v>1866</v>
      </c>
      <c r="J1461" t="s">
        <v>1300</v>
      </c>
      <c r="K1461" t="s">
        <v>29</v>
      </c>
      <c r="L1461">
        <v>0</v>
      </c>
    </row>
    <row r="1462" spans="1:12" x14ac:dyDescent="0.25">
      <c r="A1462">
        <v>21206</v>
      </c>
      <c r="B1462" t="s">
        <v>19</v>
      </c>
      <c r="C1462">
        <v>29</v>
      </c>
      <c r="D1462">
        <v>0</v>
      </c>
      <c r="E1462">
        <v>0</v>
      </c>
      <c r="F1462" t="s">
        <v>34</v>
      </c>
      <c r="G1462" t="s">
        <v>14</v>
      </c>
      <c r="H1462" t="s">
        <v>21</v>
      </c>
      <c r="I1462" t="s">
        <v>1631</v>
      </c>
      <c r="J1462" t="s">
        <v>174</v>
      </c>
      <c r="K1462" t="s">
        <v>29</v>
      </c>
      <c r="L1462">
        <v>0</v>
      </c>
    </row>
    <row r="1463" spans="1:12" x14ac:dyDescent="0.25">
      <c r="A1463">
        <v>21209</v>
      </c>
      <c r="B1463" t="s">
        <v>19</v>
      </c>
      <c r="C1463">
        <v>10</v>
      </c>
      <c r="D1463">
        <v>0</v>
      </c>
      <c r="E1463">
        <v>0</v>
      </c>
      <c r="F1463" t="s">
        <v>34</v>
      </c>
      <c r="G1463" t="s">
        <v>275</v>
      </c>
      <c r="H1463" t="s">
        <v>21</v>
      </c>
      <c r="I1463" t="s">
        <v>1250</v>
      </c>
      <c r="J1463" t="s">
        <v>352</v>
      </c>
      <c r="K1463" t="s">
        <v>24</v>
      </c>
      <c r="L1463">
        <v>0</v>
      </c>
    </row>
    <row r="1464" spans="1:12" x14ac:dyDescent="0.25">
      <c r="A1464">
        <v>21238</v>
      </c>
      <c r="B1464" t="s">
        <v>19</v>
      </c>
      <c r="C1464">
        <v>43</v>
      </c>
      <c r="D1464">
        <v>0</v>
      </c>
      <c r="E1464">
        <v>0</v>
      </c>
      <c r="F1464" t="s">
        <v>13</v>
      </c>
      <c r="G1464" t="s">
        <v>14</v>
      </c>
      <c r="H1464" t="s">
        <v>15</v>
      </c>
      <c r="I1464" t="s">
        <v>1896</v>
      </c>
      <c r="J1464" t="s">
        <v>321</v>
      </c>
      <c r="K1464" t="s">
        <v>24</v>
      </c>
      <c r="L1464">
        <v>0</v>
      </c>
    </row>
    <row r="1465" spans="1:12" x14ac:dyDescent="0.25">
      <c r="A1465">
        <v>21284</v>
      </c>
      <c r="B1465" t="s">
        <v>19</v>
      </c>
      <c r="C1465">
        <v>32</v>
      </c>
      <c r="D1465">
        <v>0</v>
      </c>
      <c r="E1465">
        <v>0</v>
      </c>
      <c r="F1465" t="s">
        <v>13</v>
      </c>
      <c r="G1465" t="s">
        <v>14</v>
      </c>
      <c r="H1465" t="s">
        <v>15</v>
      </c>
      <c r="I1465" t="s">
        <v>537</v>
      </c>
      <c r="J1465" t="s">
        <v>425</v>
      </c>
      <c r="K1465" t="s">
        <v>29</v>
      </c>
      <c r="L1465">
        <v>0</v>
      </c>
    </row>
    <row r="1466" spans="1:12" x14ac:dyDescent="0.25">
      <c r="A1466">
        <v>21292</v>
      </c>
      <c r="B1466" t="s">
        <v>12</v>
      </c>
      <c r="C1466">
        <v>38</v>
      </c>
      <c r="D1466">
        <v>0</v>
      </c>
      <c r="E1466">
        <v>0</v>
      </c>
      <c r="F1466" t="s">
        <v>13</v>
      </c>
      <c r="G1466" t="s">
        <v>14</v>
      </c>
      <c r="H1466" t="s">
        <v>21</v>
      </c>
      <c r="I1466" t="s">
        <v>1710</v>
      </c>
      <c r="J1466">
        <v>27</v>
      </c>
      <c r="K1466" t="s">
        <v>24</v>
      </c>
      <c r="L1466">
        <v>0</v>
      </c>
    </row>
    <row r="1467" spans="1:12" x14ac:dyDescent="0.25">
      <c r="A1467">
        <v>21333</v>
      </c>
      <c r="B1467" t="s">
        <v>12</v>
      </c>
      <c r="C1467">
        <v>56</v>
      </c>
      <c r="D1467">
        <v>1</v>
      </c>
      <c r="E1467">
        <v>0</v>
      </c>
      <c r="F1467" t="s">
        <v>13</v>
      </c>
      <c r="G1467" t="s">
        <v>14</v>
      </c>
      <c r="H1467" t="s">
        <v>21</v>
      </c>
      <c r="I1467" t="s">
        <v>3543</v>
      </c>
      <c r="J1467" t="s">
        <v>504</v>
      </c>
      <c r="K1467" t="s">
        <v>29</v>
      </c>
      <c r="L1467">
        <v>0</v>
      </c>
    </row>
    <row r="1468" spans="1:12" x14ac:dyDescent="0.25">
      <c r="A1468">
        <v>21346</v>
      </c>
      <c r="B1468" t="s">
        <v>19</v>
      </c>
      <c r="C1468">
        <v>12</v>
      </c>
      <c r="D1468">
        <v>0</v>
      </c>
      <c r="E1468">
        <v>0</v>
      </c>
      <c r="F1468" t="s">
        <v>34</v>
      </c>
      <c r="G1468" t="s">
        <v>275</v>
      </c>
      <c r="H1468" t="s">
        <v>21</v>
      </c>
      <c r="I1468" t="s">
        <v>1861</v>
      </c>
      <c r="J1468" t="s">
        <v>1073</v>
      </c>
      <c r="K1468" t="s">
        <v>38</v>
      </c>
      <c r="L1468">
        <v>0</v>
      </c>
    </row>
    <row r="1469" spans="1:12" x14ac:dyDescent="0.25">
      <c r="A1469">
        <v>21366</v>
      </c>
      <c r="B1469" t="s">
        <v>19</v>
      </c>
      <c r="C1469">
        <v>50</v>
      </c>
      <c r="D1469">
        <v>0</v>
      </c>
      <c r="E1469">
        <v>0</v>
      </c>
      <c r="F1469" t="s">
        <v>13</v>
      </c>
      <c r="G1469" t="s">
        <v>14</v>
      </c>
      <c r="H1469" t="s">
        <v>15</v>
      </c>
      <c r="I1469" t="s">
        <v>3731</v>
      </c>
      <c r="J1469" t="s">
        <v>365</v>
      </c>
      <c r="K1469" t="s">
        <v>18</v>
      </c>
      <c r="L1469">
        <v>0</v>
      </c>
    </row>
    <row r="1470" spans="1:12" x14ac:dyDescent="0.25">
      <c r="A1470">
        <v>21374</v>
      </c>
      <c r="B1470" t="s">
        <v>19</v>
      </c>
      <c r="C1470">
        <v>40</v>
      </c>
      <c r="D1470">
        <v>0</v>
      </c>
      <c r="E1470">
        <v>0</v>
      </c>
      <c r="F1470" t="s">
        <v>13</v>
      </c>
      <c r="G1470" t="s">
        <v>14</v>
      </c>
      <c r="H1470" t="s">
        <v>15</v>
      </c>
      <c r="I1470" t="s">
        <v>2285</v>
      </c>
      <c r="J1470" t="s">
        <v>130</v>
      </c>
      <c r="K1470" t="s">
        <v>18</v>
      </c>
      <c r="L1470">
        <v>0</v>
      </c>
    </row>
    <row r="1471" spans="1:12" x14ac:dyDescent="0.25">
      <c r="A1471">
        <v>21381</v>
      </c>
      <c r="B1471" t="s">
        <v>19</v>
      </c>
      <c r="C1471">
        <v>52</v>
      </c>
      <c r="D1471">
        <v>0</v>
      </c>
      <c r="E1471">
        <v>0</v>
      </c>
      <c r="F1471" t="s">
        <v>13</v>
      </c>
      <c r="G1471" t="s">
        <v>14</v>
      </c>
      <c r="H1471" t="s">
        <v>15</v>
      </c>
      <c r="I1471" t="s">
        <v>1635</v>
      </c>
      <c r="J1471" t="s">
        <v>144</v>
      </c>
      <c r="K1471" t="s">
        <v>24</v>
      </c>
      <c r="L1471">
        <v>0</v>
      </c>
    </row>
    <row r="1472" spans="1:12" x14ac:dyDescent="0.25">
      <c r="A1472">
        <v>21397</v>
      </c>
      <c r="B1472" t="s">
        <v>19</v>
      </c>
      <c r="C1472">
        <v>40</v>
      </c>
      <c r="D1472">
        <v>0</v>
      </c>
      <c r="E1472">
        <v>0</v>
      </c>
      <c r="F1472" t="s">
        <v>13</v>
      </c>
      <c r="G1472" t="s">
        <v>43</v>
      </c>
      <c r="H1472" t="s">
        <v>15</v>
      </c>
      <c r="I1472" t="s">
        <v>1048</v>
      </c>
      <c r="J1472" t="s">
        <v>542</v>
      </c>
      <c r="K1472" t="s">
        <v>38</v>
      </c>
      <c r="L1472">
        <v>0</v>
      </c>
    </row>
    <row r="1473" spans="1:12" x14ac:dyDescent="0.25">
      <c r="A1473">
        <v>21407</v>
      </c>
      <c r="B1473" t="s">
        <v>12</v>
      </c>
      <c r="C1473">
        <v>39</v>
      </c>
      <c r="D1473">
        <v>0</v>
      </c>
      <c r="E1473">
        <v>0</v>
      </c>
      <c r="F1473" t="s">
        <v>13</v>
      </c>
      <c r="G1473" t="s">
        <v>14</v>
      </c>
      <c r="H1473" t="s">
        <v>21</v>
      </c>
      <c r="I1473" t="s">
        <v>3414</v>
      </c>
      <c r="J1473" t="s">
        <v>598</v>
      </c>
      <c r="K1473" t="s">
        <v>18</v>
      </c>
      <c r="L1473">
        <v>0</v>
      </c>
    </row>
    <row r="1474" spans="1:12" x14ac:dyDescent="0.25">
      <c r="A1474">
        <v>21408</v>
      </c>
      <c r="B1474" t="s">
        <v>19</v>
      </c>
      <c r="C1474">
        <v>39</v>
      </c>
      <c r="D1474">
        <v>0</v>
      </c>
      <c r="E1474">
        <v>0</v>
      </c>
      <c r="F1474" t="s">
        <v>13</v>
      </c>
      <c r="G1474" t="s">
        <v>20</v>
      </c>
      <c r="H1474" t="s">
        <v>21</v>
      </c>
      <c r="I1474" t="s">
        <v>547</v>
      </c>
      <c r="J1474" t="s">
        <v>184</v>
      </c>
      <c r="K1474" t="s">
        <v>24</v>
      </c>
      <c r="L1474">
        <v>0</v>
      </c>
    </row>
    <row r="1475" spans="1:12" x14ac:dyDescent="0.25">
      <c r="A1475">
        <v>21438</v>
      </c>
      <c r="B1475" t="s">
        <v>19</v>
      </c>
      <c r="C1475">
        <v>50</v>
      </c>
      <c r="D1475">
        <v>0</v>
      </c>
      <c r="E1475">
        <v>0</v>
      </c>
      <c r="F1475" t="s">
        <v>13</v>
      </c>
      <c r="G1475" t="s">
        <v>14</v>
      </c>
      <c r="H1475" t="s">
        <v>21</v>
      </c>
      <c r="I1475" t="s">
        <v>209</v>
      </c>
      <c r="J1475" t="s">
        <v>99</v>
      </c>
      <c r="K1475" t="s">
        <v>38</v>
      </c>
      <c r="L1475">
        <v>0</v>
      </c>
    </row>
    <row r="1476" spans="1:12" x14ac:dyDescent="0.25">
      <c r="A1476">
        <v>21467</v>
      </c>
      <c r="B1476" t="s">
        <v>12</v>
      </c>
      <c r="C1476">
        <v>44</v>
      </c>
      <c r="D1476">
        <v>0</v>
      </c>
      <c r="E1476">
        <v>0</v>
      </c>
      <c r="F1476" t="s">
        <v>13</v>
      </c>
      <c r="G1476" t="s">
        <v>14</v>
      </c>
      <c r="H1476" t="s">
        <v>15</v>
      </c>
      <c r="I1476" t="s">
        <v>1223</v>
      </c>
      <c r="J1476" t="s">
        <v>192</v>
      </c>
      <c r="K1476" t="s">
        <v>38</v>
      </c>
      <c r="L1476">
        <v>0</v>
      </c>
    </row>
    <row r="1477" spans="1:12" x14ac:dyDescent="0.25">
      <c r="A1477">
        <v>21472</v>
      </c>
      <c r="B1477" t="s">
        <v>12</v>
      </c>
      <c r="C1477">
        <v>52</v>
      </c>
      <c r="D1477">
        <v>0</v>
      </c>
      <c r="E1477">
        <v>1</v>
      </c>
      <c r="F1477" t="s">
        <v>13</v>
      </c>
      <c r="G1477" t="s">
        <v>20</v>
      </c>
      <c r="H1477" t="s">
        <v>21</v>
      </c>
      <c r="I1477" t="s">
        <v>2094</v>
      </c>
      <c r="J1477" t="s">
        <v>575</v>
      </c>
      <c r="K1477" t="s">
        <v>18</v>
      </c>
      <c r="L1477">
        <v>0</v>
      </c>
    </row>
    <row r="1478" spans="1:12" x14ac:dyDescent="0.25">
      <c r="A1478">
        <v>21491</v>
      </c>
      <c r="B1478" t="s">
        <v>19</v>
      </c>
      <c r="C1478">
        <v>80</v>
      </c>
      <c r="D1478">
        <v>0</v>
      </c>
      <c r="E1478">
        <v>0</v>
      </c>
      <c r="F1478" t="s">
        <v>13</v>
      </c>
      <c r="G1478" t="s">
        <v>14</v>
      </c>
      <c r="H1478" t="s">
        <v>15</v>
      </c>
      <c r="I1478" t="s">
        <v>1693</v>
      </c>
      <c r="J1478" t="s">
        <v>712</v>
      </c>
      <c r="K1478" t="s">
        <v>24</v>
      </c>
      <c r="L1478">
        <v>0</v>
      </c>
    </row>
    <row r="1479" spans="1:12" x14ac:dyDescent="0.25">
      <c r="A1479">
        <v>21517</v>
      </c>
      <c r="B1479" t="s">
        <v>12</v>
      </c>
      <c r="C1479">
        <v>54</v>
      </c>
      <c r="D1479">
        <v>0</v>
      </c>
      <c r="E1479">
        <v>0</v>
      </c>
      <c r="F1479" t="s">
        <v>13</v>
      </c>
      <c r="G1479" t="s">
        <v>14</v>
      </c>
      <c r="H1479" t="s">
        <v>15</v>
      </c>
      <c r="I1479" t="s">
        <v>2712</v>
      </c>
      <c r="J1479" t="s">
        <v>181</v>
      </c>
      <c r="K1479" t="s">
        <v>29</v>
      </c>
      <c r="L1479">
        <v>0</v>
      </c>
    </row>
    <row r="1480" spans="1:12" x14ac:dyDescent="0.25">
      <c r="A1480">
        <v>21521</v>
      </c>
      <c r="B1480" t="s">
        <v>12</v>
      </c>
      <c r="C1480">
        <v>64</v>
      </c>
      <c r="D1480">
        <v>0</v>
      </c>
      <c r="E1480">
        <v>1</v>
      </c>
      <c r="F1480" t="s">
        <v>13</v>
      </c>
      <c r="G1480" t="s">
        <v>14</v>
      </c>
      <c r="H1480" t="s">
        <v>15</v>
      </c>
      <c r="I1480" t="s">
        <v>2125</v>
      </c>
      <c r="J1480" t="s">
        <v>485</v>
      </c>
      <c r="K1480" t="s">
        <v>29</v>
      </c>
      <c r="L1480">
        <v>0</v>
      </c>
    </row>
    <row r="1481" spans="1:12" x14ac:dyDescent="0.25">
      <c r="A1481">
        <v>21523</v>
      </c>
      <c r="B1481" t="s">
        <v>19</v>
      </c>
      <c r="C1481">
        <v>22</v>
      </c>
      <c r="D1481">
        <v>0</v>
      </c>
      <c r="E1481">
        <v>0</v>
      </c>
      <c r="F1481" t="s">
        <v>34</v>
      </c>
      <c r="G1481" t="s">
        <v>43</v>
      </c>
      <c r="H1481" t="s">
        <v>15</v>
      </c>
      <c r="I1481" t="s">
        <v>3037</v>
      </c>
      <c r="J1481" t="s">
        <v>518</v>
      </c>
      <c r="K1481" t="s">
        <v>29</v>
      </c>
      <c r="L1481">
        <v>0</v>
      </c>
    </row>
    <row r="1482" spans="1:12" x14ac:dyDescent="0.25">
      <c r="A1482">
        <v>21534</v>
      </c>
      <c r="B1482" t="s">
        <v>12</v>
      </c>
      <c r="C1482">
        <v>67</v>
      </c>
      <c r="D1482">
        <v>0</v>
      </c>
      <c r="E1482">
        <v>0</v>
      </c>
      <c r="F1482" t="s">
        <v>13</v>
      </c>
      <c r="G1482" t="s">
        <v>14</v>
      </c>
      <c r="H1482" t="s">
        <v>15</v>
      </c>
      <c r="I1482" t="s">
        <v>3062</v>
      </c>
      <c r="J1482" t="s">
        <v>23</v>
      </c>
      <c r="K1482" t="s">
        <v>38</v>
      </c>
      <c r="L1482">
        <v>0</v>
      </c>
    </row>
    <row r="1483" spans="1:12" x14ac:dyDescent="0.25">
      <c r="A1483">
        <v>21547</v>
      </c>
      <c r="B1483" t="s">
        <v>19</v>
      </c>
      <c r="C1483">
        <v>46</v>
      </c>
      <c r="D1483">
        <v>0</v>
      </c>
      <c r="E1483">
        <v>0</v>
      </c>
      <c r="F1483" t="s">
        <v>13</v>
      </c>
      <c r="G1483" t="s">
        <v>43</v>
      </c>
      <c r="H1483" t="s">
        <v>15</v>
      </c>
      <c r="I1483" t="s">
        <v>2702</v>
      </c>
      <c r="J1483" t="s">
        <v>389</v>
      </c>
      <c r="K1483" t="s">
        <v>18</v>
      </c>
      <c r="L1483">
        <v>0</v>
      </c>
    </row>
    <row r="1484" spans="1:12" x14ac:dyDescent="0.25">
      <c r="A1484">
        <v>21608</v>
      </c>
      <c r="B1484" t="s">
        <v>12</v>
      </c>
      <c r="C1484">
        <v>56</v>
      </c>
      <c r="D1484">
        <v>1</v>
      </c>
      <c r="E1484">
        <v>0</v>
      </c>
      <c r="F1484" t="s">
        <v>13</v>
      </c>
      <c r="G1484" t="s">
        <v>43</v>
      </c>
      <c r="H1484" t="s">
        <v>15</v>
      </c>
      <c r="I1484" t="s">
        <v>639</v>
      </c>
      <c r="J1484" t="s">
        <v>245</v>
      </c>
      <c r="K1484" t="s">
        <v>29</v>
      </c>
      <c r="L1484">
        <v>0</v>
      </c>
    </row>
    <row r="1485" spans="1:12" x14ac:dyDescent="0.25">
      <c r="A1485">
        <v>21625</v>
      </c>
      <c r="B1485" t="s">
        <v>19</v>
      </c>
      <c r="C1485">
        <v>25</v>
      </c>
      <c r="D1485">
        <v>0</v>
      </c>
      <c r="E1485">
        <v>0</v>
      </c>
      <c r="F1485" t="s">
        <v>13</v>
      </c>
      <c r="G1485" t="s">
        <v>14</v>
      </c>
      <c r="H1485" t="s">
        <v>15</v>
      </c>
      <c r="I1485" t="s">
        <v>2612</v>
      </c>
      <c r="J1485" t="s">
        <v>435</v>
      </c>
      <c r="K1485" t="s">
        <v>38</v>
      </c>
      <c r="L1485">
        <v>0</v>
      </c>
    </row>
    <row r="1486" spans="1:12" x14ac:dyDescent="0.25">
      <c r="A1486">
        <v>21653</v>
      </c>
      <c r="B1486" t="s">
        <v>12</v>
      </c>
      <c r="C1486">
        <v>8</v>
      </c>
      <c r="D1486">
        <v>0</v>
      </c>
      <c r="E1486">
        <v>0</v>
      </c>
      <c r="F1486" t="s">
        <v>34</v>
      </c>
      <c r="G1486" t="s">
        <v>275</v>
      </c>
      <c r="H1486" t="s">
        <v>21</v>
      </c>
      <c r="I1486" t="s">
        <v>3192</v>
      </c>
      <c r="J1486" t="s">
        <v>1522</v>
      </c>
      <c r="K1486" t="s">
        <v>38</v>
      </c>
      <c r="L1486">
        <v>0</v>
      </c>
    </row>
    <row r="1487" spans="1:12" x14ac:dyDescent="0.25">
      <c r="A1487">
        <v>21661</v>
      </c>
      <c r="B1487" t="s">
        <v>19</v>
      </c>
      <c r="C1487">
        <v>68</v>
      </c>
      <c r="D1487">
        <v>0</v>
      </c>
      <c r="E1487">
        <v>0</v>
      </c>
      <c r="F1487" t="s">
        <v>13</v>
      </c>
      <c r="G1487" t="s">
        <v>43</v>
      </c>
      <c r="H1487" t="s">
        <v>15</v>
      </c>
      <c r="I1487" t="s">
        <v>3218</v>
      </c>
      <c r="J1487" t="s">
        <v>2694</v>
      </c>
      <c r="K1487" t="s">
        <v>38</v>
      </c>
      <c r="L1487">
        <v>0</v>
      </c>
    </row>
    <row r="1488" spans="1:12" x14ac:dyDescent="0.25">
      <c r="A1488">
        <v>21677</v>
      </c>
      <c r="B1488" t="s">
        <v>19</v>
      </c>
      <c r="C1488">
        <v>64</v>
      </c>
      <c r="D1488">
        <v>0</v>
      </c>
      <c r="E1488">
        <v>0</v>
      </c>
      <c r="F1488" t="s">
        <v>13</v>
      </c>
      <c r="G1488" t="s">
        <v>14</v>
      </c>
      <c r="H1488" t="s">
        <v>21</v>
      </c>
      <c r="I1488" t="s">
        <v>3782</v>
      </c>
      <c r="J1488" t="s">
        <v>146</v>
      </c>
      <c r="K1488" t="s">
        <v>18</v>
      </c>
      <c r="L1488">
        <v>0</v>
      </c>
    </row>
    <row r="1489" spans="1:12" x14ac:dyDescent="0.25">
      <c r="A1489">
        <v>21678</v>
      </c>
      <c r="B1489" t="s">
        <v>12</v>
      </c>
      <c r="C1489">
        <v>33</v>
      </c>
      <c r="D1489">
        <v>0</v>
      </c>
      <c r="E1489">
        <v>0</v>
      </c>
      <c r="F1489" t="s">
        <v>13</v>
      </c>
      <c r="G1489" t="s">
        <v>14</v>
      </c>
      <c r="H1489" t="s">
        <v>15</v>
      </c>
      <c r="I1489" t="s">
        <v>3980</v>
      </c>
      <c r="J1489" t="s">
        <v>124</v>
      </c>
      <c r="K1489" t="s">
        <v>29</v>
      </c>
      <c r="L1489">
        <v>0</v>
      </c>
    </row>
    <row r="1490" spans="1:12" x14ac:dyDescent="0.25">
      <c r="A1490">
        <v>21688</v>
      </c>
      <c r="B1490" t="s">
        <v>19</v>
      </c>
      <c r="C1490">
        <v>42</v>
      </c>
      <c r="D1490">
        <v>0</v>
      </c>
      <c r="E1490">
        <v>0</v>
      </c>
      <c r="F1490" t="s">
        <v>13</v>
      </c>
      <c r="G1490" t="s">
        <v>14</v>
      </c>
      <c r="H1490" t="s">
        <v>21</v>
      </c>
      <c r="I1490" t="s">
        <v>1035</v>
      </c>
      <c r="J1490">
        <v>24</v>
      </c>
      <c r="K1490" t="s">
        <v>29</v>
      </c>
      <c r="L1490">
        <v>0</v>
      </c>
    </row>
    <row r="1491" spans="1:12" x14ac:dyDescent="0.25">
      <c r="A1491">
        <v>21713</v>
      </c>
      <c r="B1491" t="s">
        <v>12</v>
      </c>
      <c r="C1491">
        <v>49</v>
      </c>
      <c r="D1491">
        <v>0</v>
      </c>
      <c r="E1491">
        <v>0</v>
      </c>
      <c r="F1491" t="s">
        <v>13</v>
      </c>
      <c r="G1491" t="s">
        <v>14</v>
      </c>
      <c r="H1491" t="s">
        <v>15</v>
      </c>
      <c r="I1491" t="s">
        <v>741</v>
      </c>
      <c r="J1491" t="s">
        <v>742</v>
      </c>
      <c r="K1491" t="s">
        <v>38</v>
      </c>
      <c r="L1491">
        <v>0</v>
      </c>
    </row>
    <row r="1492" spans="1:12" x14ac:dyDescent="0.25">
      <c r="A1492">
        <v>21720</v>
      </c>
      <c r="B1492" t="s">
        <v>19</v>
      </c>
      <c r="C1492">
        <v>77</v>
      </c>
      <c r="D1492">
        <v>0</v>
      </c>
      <c r="E1492">
        <v>0</v>
      </c>
      <c r="F1492" t="s">
        <v>13</v>
      </c>
      <c r="G1492" t="s">
        <v>14</v>
      </c>
      <c r="H1492" t="s">
        <v>21</v>
      </c>
      <c r="I1492" t="s">
        <v>605</v>
      </c>
      <c r="J1492" t="s">
        <v>425</v>
      </c>
      <c r="K1492" t="s">
        <v>18</v>
      </c>
      <c r="L1492">
        <v>0</v>
      </c>
    </row>
    <row r="1493" spans="1:12" x14ac:dyDescent="0.25">
      <c r="A1493">
        <v>21724</v>
      </c>
      <c r="B1493" t="s">
        <v>19</v>
      </c>
      <c r="C1493">
        <v>42</v>
      </c>
      <c r="D1493">
        <v>0</v>
      </c>
      <c r="E1493">
        <v>0</v>
      </c>
      <c r="F1493" t="s">
        <v>13</v>
      </c>
      <c r="G1493" t="s">
        <v>20</v>
      </c>
      <c r="H1493" t="s">
        <v>15</v>
      </c>
      <c r="I1493" t="s">
        <v>2115</v>
      </c>
      <c r="J1493" t="s">
        <v>712</v>
      </c>
      <c r="K1493" t="s">
        <v>18</v>
      </c>
      <c r="L1493">
        <v>0</v>
      </c>
    </row>
    <row r="1494" spans="1:12" x14ac:dyDescent="0.25">
      <c r="A1494">
        <v>21743</v>
      </c>
      <c r="B1494" t="s">
        <v>12</v>
      </c>
      <c r="C1494">
        <v>4</v>
      </c>
      <c r="D1494">
        <v>0</v>
      </c>
      <c r="E1494">
        <v>0</v>
      </c>
      <c r="F1494" t="s">
        <v>34</v>
      </c>
      <c r="G1494" t="s">
        <v>275</v>
      </c>
      <c r="H1494" t="s">
        <v>15</v>
      </c>
      <c r="I1494" t="s">
        <v>4199</v>
      </c>
      <c r="J1494" t="s">
        <v>407</v>
      </c>
      <c r="K1494" t="s">
        <v>38</v>
      </c>
      <c r="L1494">
        <v>0</v>
      </c>
    </row>
    <row r="1495" spans="1:12" x14ac:dyDescent="0.25">
      <c r="A1495">
        <v>21762</v>
      </c>
      <c r="B1495" t="s">
        <v>12</v>
      </c>
      <c r="C1495">
        <v>5</v>
      </c>
      <c r="D1495">
        <v>0</v>
      </c>
      <c r="E1495">
        <v>0</v>
      </c>
      <c r="F1495" t="s">
        <v>34</v>
      </c>
      <c r="G1495" t="s">
        <v>275</v>
      </c>
      <c r="H1495" t="s">
        <v>21</v>
      </c>
      <c r="I1495" t="s">
        <v>71</v>
      </c>
      <c r="J1495">
        <v>19</v>
      </c>
      <c r="K1495" t="s">
        <v>38</v>
      </c>
      <c r="L1495">
        <v>0</v>
      </c>
    </row>
    <row r="1496" spans="1:12" x14ac:dyDescent="0.25">
      <c r="A1496">
        <v>21785</v>
      </c>
      <c r="B1496" t="s">
        <v>19</v>
      </c>
      <c r="C1496">
        <v>33</v>
      </c>
      <c r="D1496">
        <v>0</v>
      </c>
      <c r="E1496">
        <v>0</v>
      </c>
      <c r="F1496" t="s">
        <v>34</v>
      </c>
      <c r="G1496" t="s">
        <v>14</v>
      </c>
      <c r="H1496" t="s">
        <v>15</v>
      </c>
      <c r="I1496" t="s">
        <v>1778</v>
      </c>
      <c r="J1496" t="s">
        <v>296</v>
      </c>
      <c r="K1496" t="s">
        <v>24</v>
      </c>
      <c r="L1496">
        <v>0</v>
      </c>
    </row>
    <row r="1497" spans="1:12" x14ac:dyDescent="0.25">
      <c r="A1497">
        <v>21796</v>
      </c>
      <c r="B1497" t="s">
        <v>12</v>
      </c>
      <c r="C1497">
        <v>59</v>
      </c>
      <c r="D1497">
        <v>0</v>
      </c>
      <c r="E1497">
        <v>0</v>
      </c>
      <c r="F1497" t="s">
        <v>13</v>
      </c>
      <c r="G1497" t="s">
        <v>14</v>
      </c>
      <c r="H1497" t="s">
        <v>15</v>
      </c>
      <c r="I1497" t="s">
        <v>3127</v>
      </c>
      <c r="J1497" t="s">
        <v>592</v>
      </c>
      <c r="K1497" t="s">
        <v>18</v>
      </c>
      <c r="L1497">
        <v>0</v>
      </c>
    </row>
    <row r="1498" spans="1:12" x14ac:dyDescent="0.25">
      <c r="A1498">
        <v>21804</v>
      </c>
      <c r="B1498" t="s">
        <v>19</v>
      </c>
      <c r="C1498">
        <v>19</v>
      </c>
      <c r="D1498">
        <v>0</v>
      </c>
      <c r="E1498">
        <v>0</v>
      </c>
      <c r="F1498" t="s">
        <v>34</v>
      </c>
      <c r="G1498" t="s">
        <v>14</v>
      </c>
      <c r="H1498" t="s">
        <v>15</v>
      </c>
      <c r="I1498" t="s">
        <v>2443</v>
      </c>
      <c r="J1498" t="s">
        <v>506</v>
      </c>
      <c r="K1498" t="s">
        <v>38</v>
      </c>
      <c r="L1498">
        <v>0</v>
      </c>
    </row>
    <row r="1499" spans="1:12" x14ac:dyDescent="0.25">
      <c r="A1499">
        <v>21826</v>
      </c>
      <c r="B1499" t="s">
        <v>12</v>
      </c>
      <c r="C1499">
        <v>73</v>
      </c>
      <c r="D1499">
        <v>0</v>
      </c>
      <c r="E1499">
        <v>0</v>
      </c>
      <c r="F1499" t="s">
        <v>13</v>
      </c>
      <c r="G1499" t="s">
        <v>20</v>
      </c>
      <c r="H1499" t="s">
        <v>21</v>
      </c>
      <c r="I1499" t="s">
        <v>2352</v>
      </c>
      <c r="J1499" t="s">
        <v>181</v>
      </c>
      <c r="K1499" t="s">
        <v>18</v>
      </c>
      <c r="L1499">
        <v>0</v>
      </c>
    </row>
    <row r="1500" spans="1:12" x14ac:dyDescent="0.25">
      <c r="A1500">
        <v>21830</v>
      </c>
      <c r="B1500" t="s">
        <v>19</v>
      </c>
      <c r="C1500">
        <v>82</v>
      </c>
      <c r="D1500">
        <v>0</v>
      </c>
      <c r="E1500">
        <v>0</v>
      </c>
      <c r="F1500" t="s">
        <v>13</v>
      </c>
      <c r="G1500" t="s">
        <v>14</v>
      </c>
      <c r="H1500" t="s">
        <v>15</v>
      </c>
      <c r="I1500" t="s">
        <v>3918</v>
      </c>
      <c r="J1500" t="s">
        <v>1607</v>
      </c>
      <c r="K1500" t="s">
        <v>29</v>
      </c>
      <c r="L1500">
        <v>0</v>
      </c>
    </row>
    <row r="1501" spans="1:12" x14ac:dyDescent="0.25">
      <c r="A1501">
        <v>21834</v>
      </c>
      <c r="B1501" t="s">
        <v>19</v>
      </c>
      <c r="C1501">
        <v>36</v>
      </c>
      <c r="D1501">
        <v>0</v>
      </c>
      <c r="E1501">
        <v>0</v>
      </c>
      <c r="F1501" t="s">
        <v>13</v>
      </c>
      <c r="G1501" t="s">
        <v>14</v>
      </c>
      <c r="H1501" t="s">
        <v>15</v>
      </c>
      <c r="I1501" t="s">
        <v>3102</v>
      </c>
      <c r="J1501">
        <v>34</v>
      </c>
      <c r="K1501" t="s">
        <v>24</v>
      </c>
      <c r="L1501">
        <v>0</v>
      </c>
    </row>
    <row r="1502" spans="1:12" x14ac:dyDescent="0.25">
      <c r="A1502">
        <v>21850</v>
      </c>
      <c r="B1502" t="s">
        <v>12</v>
      </c>
      <c r="C1502">
        <v>58</v>
      </c>
      <c r="D1502">
        <v>0</v>
      </c>
      <c r="E1502">
        <v>0</v>
      </c>
      <c r="F1502" t="s">
        <v>13</v>
      </c>
      <c r="G1502" t="s">
        <v>43</v>
      </c>
      <c r="H1502" t="s">
        <v>15</v>
      </c>
      <c r="I1502" t="s">
        <v>1604</v>
      </c>
      <c r="J1502" t="s">
        <v>116</v>
      </c>
      <c r="K1502" t="s">
        <v>38</v>
      </c>
      <c r="L1502">
        <v>0</v>
      </c>
    </row>
    <row r="1503" spans="1:12" x14ac:dyDescent="0.25">
      <c r="A1503">
        <v>21852</v>
      </c>
      <c r="B1503" t="s">
        <v>12</v>
      </c>
      <c r="C1503">
        <v>2</v>
      </c>
      <c r="D1503">
        <v>0</v>
      </c>
      <c r="E1503">
        <v>0</v>
      </c>
      <c r="F1503" t="s">
        <v>34</v>
      </c>
      <c r="G1503" t="s">
        <v>275</v>
      </c>
      <c r="H1503" t="s">
        <v>21</v>
      </c>
      <c r="I1503" t="s">
        <v>3767</v>
      </c>
      <c r="J1503" t="s">
        <v>459</v>
      </c>
      <c r="K1503" t="s">
        <v>38</v>
      </c>
      <c r="L1503">
        <v>0</v>
      </c>
    </row>
    <row r="1504" spans="1:12" x14ac:dyDescent="0.25">
      <c r="A1504">
        <v>21857</v>
      </c>
      <c r="B1504" t="s">
        <v>19</v>
      </c>
      <c r="C1504">
        <v>5</v>
      </c>
      <c r="D1504">
        <v>0</v>
      </c>
      <c r="E1504">
        <v>0</v>
      </c>
      <c r="F1504" t="s">
        <v>34</v>
      </c>
      <c r="G1504" t="s">
        <v>275</v>
      </c>
      <c r="H1504" t="s">
        <v>15</v>
      </c>
      <c r="I1504" t="s">
        <v>1540</v>
      </c>
      <c r="J1504" t="s">
        <v>258</v>
      </c>
      <c r="K1504" t="s">
        <v>38</v>
      </c>
      <c r="L1504">
        <v>0</v>
      </c>
    </row>
    <row r="1505" spans="1:12" x14ac:dyDescent="0.25">
      <c r="A1505">
        <v>21886</v>
      </c>
      <c r="B1505" t="s">
        <v>19</v>
      </c>
      <c r="C1505">
        <v>40</v>
      </c>
      <c r="D1505">
        <v>0</v>
      </c>
      <c r="E1505">
        <v>0</v>
      </c>
      <c r="F1505" t="s">
        <v>13</v>
      </c>
      <c r="G1505" t="s">
        <v>14</v>
      </c>
      <c r="H1505" t="s">
        <v>15</v>
      </c>
      <c r="I1505" t="s">
        <v>163</v>
      </c>
      <c r="J1505" t="s">
        <v>210</v>
      </c>
      <c r="K1505" t="s">
        <v>24</v>
      </c>
      <c r="L1505">
        <v>0</v>
      </c>
    </row>
    <row r="1506" spans="1:12" x14ac:dyDescent="0.25">
      <c r="A1506">
        <v>21917</v>
      </c>
      <c r="B1506" t="s">
        <v>12</v>
      </c>
      <c r="C1506">
        <v>43</v>
      </c>
      <c r="D1506">
        <v>0</v>
      </c>
      <c r="E1506">
        <v>0</v>
      </c>
      <c r="F1506" t="s">
        <v>13</v>
      </c>
      <c r="G1506" t="s">
        <v>43</v>
      </c>
      <c r="H1506" t="s">
        <v>21</v>
      </c>
      <c r="I1506" t="s">
        <v>3004</v>
      </c>
      <c r="J1506" t="s">
        <v>570</v>
      </c>
      <c r="K1506" t="s">
        <v>38</v>
      </c>
      <c r="L1506">
        <v>0</v>
      </c>
    </row>
    <row r="1507" spans="1:12" x14ac:dyDescent="0.25">
      <c r="A1507">
        <v>21953</v>
      </c>
      <c r="B1507" t="s">
        <v>19</v>
      </c>
      <c r="C1507">
        <v>33</v>
      </c>
      <c r="D1507">
        <v>0</v>
      </c>
      <c r="E1507">
        <v>0</v>
      </c>
      <c r="F1507" t="s">
        <v>34</v>
      </c>
      <c r="G1507" t="s">
        <v>14</v>
      </c>
      <c r="H1507" t="s">
        <v>15</v>
      </c>
      <c r="I1507" t="s">
        <v>2179</v>
      </c>
      <c r="J1507" t="s">
        <v>23</v>
      </c>
      <c r="K1507" t="s">
        <v>29</v>
      </c>
      <c r="L1507">
        <v>0</v>
      </c>
    </row>
    <row r="1508" spans="1:12" x14ac:dyDescent="0.25">
      <c r="A1508">
        <v>21956</v>
      </c>
      <c r="B1508" t="s">
        <v>19</v>
      </c>
      <c r="C1508">
        <v>22</v>
      </c>
      <c r="D1508">
        <v>0</v>
      </c>
      <c r="E1508">
        <v>0</v>
      </c>
      <c r="F1508" t="s">
        <v>34</v>
      </c>
      <c r="G1508" t="s">
        <v>14</v>
      </c>
      <c r="H1508" t="s">
        <v>15</v>
      </c>
      <c r="I1508" t="s">
        <v>495</v>
      </c>
      <c r="J1508" t="s">
        <v>36</v>
      </c>
      <c r="K1508" t="s">
        <v>38</v>
      </c>
      <c r="L1508">
        <v>0</v>
      </c>
    </row>
    <row r="1509" spans="1:12" x14ac:dyDescent="0.25">
      <c r="A1509">
        <v>21963</v>
      </c>
      <c r="B1509" t="s">
        <v>12</v>
      </c>
      <c r="C1509">
        <v>31</v>
      </c>
      <c r="D1509">
        <v>0</v>
      </c>
      <c r="E1509">
        <v>0</v>
      </c>
      <c r="F1509" t="s">
        <v>13</v>
      </c>
      <c r="G1509" t="s">
        <v>14</v>
      </c>
      <c r="H1509" t="s">
        <v>15</v>
      </c>
      <c r="I1509" t="s">
        <v>3865</v>
      </c>
      <c r="J1509" t="s">
        <v>235</v>
      </c>
      <c r="K1509" t="s">
        <v>38</v>
      </c>
      <c r="L1509">
        <v>0</v>
      </c>
    </row>
    <row r="1510" spans="1:12" x14ac:dyDescent="0.25">
      <c r="A1510">
        <v>21967</v>
      </c>
      <c r="B1510" t="s">
        <v>19</v>
      </c>
      <c r="C1510">
        <v>20</v>
      </c>
      <c r="D1510">
        <v>0</v>
      </c>
      <c r="E1510">
        <v>0</v>
      </c>
      <c r="F1510" t="s">
        <v>13</v>
      </c>
      <c r="G1510" t="s">
        <v>14</v>
      </c>
      <c r="H1510" t="s">
        <v>15</v>
      </c>
      <c r="I1510" t="s">
        <v>3992</v>
      </c>
      <c r="J1510" t="s">
        <v>176</v>
      </c>
      <c r="K1510" t="s">
        <v>29</v>
      </c>
      <c r="L1510">
        <v>0</v>
      </c>
    </row>
    <row r="1511" spans="1:12" x14ac:dyDescent="0.25">
      <c r="A1511">
        <v>21969</v>
      </c>
      <c r="B1511" t="s">
        <v>12</v>
      </c>
      <c r="C1511">
        <v>8</v>
      </c>
      <c r="D1511">
        <v>0</v>
      </c>
      <c r="E1511">
        <v>0</v>
      </c>
      <c r="F1511" t="s">
        <v>34</v>
      </c>
      <c r="G1511" t="s">
        <v>275</v>
      </c>
      <c r="H1511" t="s">
        <v>15</v>
      </c>
      <c r="I1511" t="s">
        <v>2311</v>
      </c>
      <c r="J1511" t="s">
        <v>1381</v>
      </c>
      <c r="K1511" t="s">
        <v>38</v>
      </c>
      <c r="L1511">
        <v>0</v>
      </c>
    </row>
    <row r="1512" spans="1:12" x14ac:dyDescent="0.25">
      <c r="A1512">
        <v>21971</v>
      </c>
      <c r="B1512" t="s">
        <v>19</v>
      </c>
      <c r="C1512">
        <v>52</v>
      </c>
      <c r="D1512">
        <v>0</v>
      </c>
      <c r="E1512">
        <v>0</v>
      </c>
      <c r="F1512" t="s">
        <v>13</v>
      </c>
      <c r="G1512" t="s">
        <v>43</v>
      </c>
      <c r="H1512" t="s">
        <v>21</v>
      </c>
      <c r="I1512" t="s">
        <v>2638</v>
      </c>
      <c r="J1512" t="s">
        <v>179</v>
      </c>
      <c r="K1512" t="s">
        <v>24</v>
      </c>
      <c r="L1512">
        <v>0</v>
      </c>
    </row>
    <row r="1513" spans="1:12" x14ac:dyDescent="0.25">
      <c r="A1513">
        <v>21973</v>
      </c>
      <c r="B1513" t="s">
        <v>12</v>
      </c>
      <c r="C1513">
        <v>70</v>
      </c>
      <c r="D1513">
        <v>0</v>
      </c>
      <c r="E1513">
        <v>0</v>
      </c>
      <c r="F1513" t="s">
        <v>13</v>
      </c>
      <c r="G1513" t="s">
        <v>14</v>
      </c>
      <c r="H1513" t="s">
        <v>21</v>
      </c>
      <c r="I1513" t="s">
        <v>3999</v>
      </c>
      <c r="J1513" t="s">
        <v>870</v>
      </c>
      <c r="K1513" t="s">
        <v>18</v>
      </c>
      <c r="L1513">
        <v>0</v>
      </c>
    </row>
    <row r="1514" spans="1:12" x14ac:dyDescent="0.25">
      <c r="A1514">
        <v>21980</v>
      </c>
      <c r="B1514" t="s">
        <v>12</v>
      </c>
      <c r="C1514">
        <v>9</v>
      </c>
      <c r="D1514">
        <v>0</v>
      </c>
      <c r="E1514">
        <v>0</v>
      </c>
      <c r="F1514" t="s">
        <v>34</v>
      </c>
      <c r="G1514" t="s">
        <v>275</v>
      </c>
      <c r="H1514" t="s">
        <v>15</v>
      </c>
      <c r="I1514" t="s">
        <v>1822</v>
      </c>
      <c r="J1514" t="s">
        <v>973</v>
      </c>
      <c r="K1514" t="s">
        <v>38</v>
      </c>
      <c r="L1514">
        <v>0</v>
      </c>
    </row>
    <row r="1515" spans="1:12" x14ac:dyDescent="0.25">
      <c r="A1515">
        <v>21989</v>
      </c>
      <c r="B1515" t="s">
        <v>19</v>
      </c>
      <c r="C1515">
        <v>25</v>
      </c>
      <c r="D1515">
        <v>0</v>
      </c>
      <c r="E1515">
        <v>0</v>
      </c>
      <c r="F1515" t="s">
        <v>34</v>
      </c>
      <c r="G1515" t="s">
        <v>14</v>
      </c>
      <c r="H1515" t="s">
        <v>15</v>
      </c>
      <c r="I1515" t="s">
        <v>3124</v>
      </c>
      <c r="J1515" t="s">
        <v>2915</v>
      </c>
      <c r="K1515" t="s">
        <v>38</v>
      </c>
      <c r="L1515">
        <v>0</v>
      </c>
    </row>
    <row r="1516" spans="1:12" x14ac:dyDescent="0.25">
      <c r="A1516">
        <v>22001</v>
      </c>
      <c r="B1516" t="s">
        <v>12</v>
      </c>
      <c r="C1516">
        <v>80</v>
      </c>
      <c r="D1516">
        <v>0</v>
      </c>
      <c r="E1516">
        <v>1</v>
      </c>
      <c r="F1516" t="s">
        <v>13</v>
      </c>
      <c r="G1516" t="s">
        <v>43</v>
      </c>
      <c r="H1516" t="s">
        <v>21</v>
      </c>
      <c r="I1516" t="s">
        <v>1550</v>
      </c>
      <c r="J1516" t="s">
        <v>829</v>
      </c>
      <c r="K1516" t="s">
        <v>18</v>
      </c>
      <c r="L1516">
        <v>0</v>
      </c>
    </row>
    <row r="1517" spans="1:12" x14ac:dyDescent="0.25">
      <c r="A1517">
        <v>22003</v>
      </c>
      <c r="B1517" t="s">
        <v>12</v>
      </c>
      <c r="C1517">
        <v>66</v>
      </c>
      <c r="D1517">
        <v>0</v>
      </c>
      <c r="E1517">
        <v>0</v>
      </c>
      <c r="F1517" t="s">
        <v>13</v>
      </c>
      <c r="G1517" t="s">
        <v>14</v>
      </c>
      <c r="H1517" t="s">
        <v>21</v>
      </c>
      <c r="I1517" t="s">
        <v>1802</v>
      </c>
      <c r="J1517" t="s">
        <v>189</v>
      </c>
      <c r="K1517" t="s">
        <v>18</v>
      </c>
      <c r="L1517">
        <v>0</v>
      </c>
    </row>
    <row r="1518" spans="1:12" x14ac:dyDescent="0.25">
      <c r="A1518">
        <v>22013</v>
      </c>
      <c r="B1518" t="s">
        <v>19</v>
      </c>
      <c r="C1518">
        <v>17</v>
      </c>
      <c r="D1518">
        <v>0</v>
      </c>
      <c r="E1518">
        <v>0</v>
      </c>
      <c r="F1518" t="s">
        <v>34</v>
      </c>
      <c r="G1518" t="s">
        <v>14</v>
      </c>
      <c r="H1518" t="s">
        <v>21</v>
      </c>
      <c r="I1518" t="s">
        <v>4135</v>
      </c>
      <c r="J1518" t="s">
        <v>300</v>
      </c>
      <c r="K1518" t="s">
        <v>24</v>
      </c>
      <c r="L1518">
        <v>0</v>
      </c>
    </row>
    <row r="1519" spans="1:12" x14ac:dyDescent="0.25">
      <c r="A1519">
        <v>22052</v>
      </c>
      <c r="B1519" t="s">
        <v>19</v>
      </c>
      <c r="C1519">
        <v>75</v>
      </c>
      <c r="D1519">
        <v>1</v>
      </c>
      <c r="E1519">
        <v>0</v>
      </c>
      <c r="F1519" t="s">
        <v>34</v>
      </c>
      <c r="G1519" t="s">
        <v>20</v>
      </c>
      <c r="H1519" t="s">
        <v>21</v>
      </c>
      <c r="I1519" t="s">
        <v>1623</v>
      </c>
      <c r="J1519" t="s">
        <v>483</v>
      </c>
      <c r="K1519" t="s">
        <v>18</v>
      </c>
      <c r="L1519">
        <v>0</v>
      </c>
    </row>
    <row r="1520" spans="1:12" x14ac:dyDescent="0.25">
      <c r="A1520">
        <v>22056</v>
      </c>
      <c r="B1520" t="s">
        <v>19</v>
      </c>
      <c r="C1520">
        <v>71</v>
      </c>
      <c r="D1520">
        <v>1</v>
      </c>
      <c r="E1520">
        <v>0</v>
      </c>
      <c r="F1520" t="s">
        <v>13</v>
      </c>
      <c r="G1520" t="s">
        <v>14</v>
      </c>
      <c r="H1520" t="s">
        <v>15</v>
      </c>
      <c r="I1520" t="s">
        <v>2544</v>
      </c>
      <c r="J1520" t="s">
        <v>23</v>
      </c>
      <c r="K1520" t="s">
        <v>29</v>
      </c>
      <c r="L1520">
        <v>0</v>
      </c>
    </row>
    <row r="1521" spans="1:12" x14ac:dyDescent="0.25">
      <c r="A1521">
        <v>22091</v>
      </c>
      <c r="B1521" t="s">
        <v>19</v>
      </c>
      <c r="C1521">
        <v>62</v>
      </c>
      <c r="D1521">
        <v>0</v>
      </c>
      <c r="E1521">
        <v>0</v>
      </c>
      <c r="F1521" t="s">
        <v>13</v>
      </c>
      <c r="G1521" t="s">
        <v>20</v>
      </c>
      <c r="H1521" t="s">
        <v>15</v>
      </c>
      <c r="I1521" t="s">
        <v>644</v>
      </c>
      <c r="J1521" t="s">
        <v>645</v>
      </c>
      <c r="K1521" t="s">
        <v>18</v>
      </c>
      <c r="L1521">
        <v>0</v>
      </c>
    </row>
    <row r="1522" spans="1:12" x14ac:dyDescent="0.25">
      <c r="A1522">
        <v>22098</v>
      </c>
      <c r="B1522" t="s">
        <v>19</v>
      </c>
      <c r="C1522">
        <v>29</v>
      </c>
      <c r="D1522">
        <v>0</v>
      </c>
      <c r="E1522">
        <v>0</v>
      </c>
      <c r="F1522" t="s">
        <v>13</v>
      </c>
      <c r="G1522" t="s">
        <v>20</v>
      </c>
      <c r="H1522" t="s">
        <v>21</v>
      </c>
      <c r="I1522" t="s">
        <v>3016</v>
      </c>
      <c r="J1522" t="s">
        <v>372</v>
      </c>
      <c r="K1522" t="s">
        <v>24</v>
      </c>
      <c r="L1522">
        <v>0</v>
      </c>
    </row>
    <row r="1523" spans="1:12" x14ac:dyDescent="0.25">
      <c r="A1523">
        <v>22108</v>
      </c>
      <c r="B1523" t="s">
        <v>19</v>
      </c>
      <c r="C1523">
        <v>18</v>
      </c>
      <c r="D1523">
        <v>0</v>
      </c>
      <c r="E1523">
        <v>0</v>
      </c>
      <c r="F1523" t="s">
        <v>34</v>
      </c>
      <c r="G1523" t="s">
        <v>14</v>
      </c>
      <c r="H1523" t="s">
        <v>21</v>
      </c>
      <c r="I1523" t="s">
        <v>2388</v>
      </c>
      <c r="J1523" t="s">
        <v>144</v>
      </c>
      <c r="K1523" t="s">
        <v>29</v>
      </c>
      <c r="L1523">
        <v>0</v>
      </c>
    </row>
    <row r="1524" spans="1:12" x14ac:dyDescent="0.25">
      <c r="A1524">
        <v>22127</v>
      </c>
      <c r="B1524" t="s">
        <v>19</v>
      </c>
      <c r="C1524">
        <v>18</v>
      </c>
      <c r="D1524">
        <v>0</v>
      </c>
      <c r="E1524">
        <v>0</v>
      </c>
      <c r="F1524" t="s">
        <v>34</v>
      </c>
      <c r="G1524" t="s">
        <v>14</v>
      </c>
      <c r="H1524" t="s">
        <v>15</v>
      </c>
      <c r="I1524" t="s">
        <v>2952</v>
      </c>
      <c r="J1524" t="s">
        <v>3987</v>
      </c>
      <c r="K1524" t="s">
        <v>38</v>
      </c>
      <c r="L1524">
        <v>0</v>
      </c>
    </row>
    <row r="1525" spans="1:12" x14ac:dyDescent="0.25">
      <c r="A1525">
        <v>22136</v>
      </c>
      <c r="B1525" t="s">
        <v>12</v>
      </c>
      <c r="C1525">
        <v>78</v>
      </c>
      <c r="D1525">
        <v>1</v>
      </c>
      <c r="E1525">
        <v>1</v>
      </c>
      <c r="F1525" t="s">
        <v>34</v>
      </c>
      <c r="G1525" t="s">
        <v>20</v>
      </c>
      <c r="H1525" t="s">
        <v>15</v>
      </c>
      <c r="I1525" t="s">
        <v>2471</v>
      </c>
      <c r="J1525" t="s">
        <v>1209</v>
      </c>
      <c r="K1525" t="s">
        <v>29</v>
      </c>
      <c r="L1525">
        <v>0</v>
      </c>
    </row>
    <row r="1526" spans="1:12" x14ac:dyDescent="0.25">
      <c r="A1526">
        <v>22147</v>
      </c>
      <c r="B1526" t="s">
        <v>19</v>
      </c>
      <c r="C1526">
        <v>74</v>
      </c>
      <c r="D1526">
        <v>0</v>
      </c>
      <c r="E1526">
        <v>0</v>
      </c>
      <c r="F1526" t="s">
        <v>13</v>
      </c>
      <c r="G1526" t="s">
        <v>14</v>
      </c>
      <c r="H1526" t="s">
        <v>15</v>
      </c>
      <c r="I1526" t="s">
        <v>4132</v>
      </c>
      <c r="J1526" t="s">
        <v>79</v>
      </c>
      <c r="K1526" t="s">
        <v>24</v>
      </c>
      <c r="L1526">
        <v>0</v>
      </c>
    </row>
    <row r="1527" spans="1:12" x14ac:dyDescent="0.25">
      <c r="A1527">
        <v>22151</v>
      </c>
      <c r="B1527" t="s">
        <v>19</v>
      </c>
      <c r="C1527">
        <v>28</v>
      </c>
      <c r="D1527">
        <v>0</v>
      </c>
      <c r="E1527">
        <v>0</v>
      </c>
      <c r="F1527" t="s">
        <v>34</v>
      </c>
      <c r="G1527" t="s">
        <v>43</v>
      </c>
      <c r="H1527" t="s">
        <v>21</v>
      </c>
      <c r="I1527" t="s">
        <v>2663</v>
      </c>
      <c r="J1527">
        <v>32</v>
      </c>
      <c r="K1527" t="s">
        <v>29</v>
      </c>
      <c r="L1527">
        <v>0</v>
      </c>
    </row>
    <row r="1528" spans="1:12" x14ac:dyDescent="0.25">
      <c r="A1528">
        <v>22155</v>
      </c>
      <c r="B1528" t="s">
        <v>19</v>
      </c>
      <c r="C1528">
        <v>39</v>
      </c>
      <c r="D1528">
        <v>0</v>
      </c>
      <c r="E1528">
        <v>0</v>
      </c>
      <c r="F1528" t="s">
        <v>13</v>
      </c>
      <c r="G1528" t="s">
        <v>14</v>
      </c>
      <c r="H1528" t="s">
        <v>15</v>
      </c>
      <c r="I1528" t="s">
        <v>2681</v>
      </c>
      <c r="J1528" t="s">
        <v>352</v>
      </c>
      <c r="K1528" t="s">
        <v>38</v>
      </c>
      <c r="L1528">
        <v>0</v>
      </c>
    </row>
    <row r="1529" spans="1:12" x14ac:dyDescent="0.25">
      <c r="A1529">
        <v>22159</v>
      </c>
      <c r="B1529" t="s">
        <v>19</v>
      </c>
      <c r="C1529">
        <v>54</v>
      </c>
      <c r="D1529">
        <v>1</v>
      </c>
      <c r="E1529">
        <v>0</v>
      </c>
      <c r="F1529" t="s">
        <v>34</v>
      </c>
      <c r="G1529" t="s">
        <v>14</v>
      </c>
      <c r="H1529" t="s">
        <v>15</v>
      </c>
      <c r="I1529" t="s">
        <v>1000</v>
      </c>
      <c r="J1529" t="s">
        <v>97</v>
      </c>
      <c r="K1529" t="s">
        <v>18</v>
      </c>
      <c r="L1529">
        <v>0</v>
      </c>
    </row>
    <row r="1530" spans="1:12" x14ac:dyDescent="0.25">
      <c r="A1530">
        <v>22190</v>
      </c>
      <c r="B1530" t="s">
        <v>19</v>
      </c>
      <c r="C1530">
        <v>64</v>
      </c>
      <c r="D1530">
        <v>1</v>
      </c>
      <c r="E1530">
        <v>0</v>
      </c>
      <c r="F1530" t="s">
        <v>13</v>
      </c>
      <c r="G1530" t="s">
        <v>20</v>
      </c>
      <c r="H1530" t="s">
        <v>15</v>
      </c>
      <c r="I1530" t="s">
        <v>4257</v>
      </c>
      <c r="J1530" t="s">
        <v>132</v>
      </c>
      <c r="K1530" t="s">
        <v>38</v>
      </c>
      <c r="L1530">
        <v>0</v>
      </c>
    </row>
    <row r="1531" spans="1:12" x14ac:dyDescent="0.25">
      <c r="A1531">
        <v>22194</v>
      </c>
      <c r="B1531" t="s">
        <v>19</v>
      </c>
      <c r="C1531">
        <v>36</v>
      </c>
      <c r="D1531">
        <v>0</v>
      </c>
      <c r="E1531">
        <v>0</v>
      </c>
      <c r="F1531" t="s">
        <v>13</v>
      </c>
      <c r="G1531" t="s">
        <v>14</v>
      </c>
      <c r="H1531" t="s">
        <v>15</v>
      </c>
      <c r="I1531" t="s">
        <v>3194</v>
      </c>
      <c r="J1531" t="s">
        <v>116</v>
      </c>
      <c r="K1531" t="s">
        <v>38</v>
      </c>
      <c r="L1531">
        <v>0</v>
      </c>
    </row>
    <row r="1532" spans="1:12" x14ac:dyDescent="0.25">
      <c r="A1532">
        <v>22221</v>
      </c>
      <c r="B1532" t="s">
        <v>19</v>
      </c>
      <c r="C1532">
        <v>35</v>
      </c>
      <c r="D1532">
        <v>0</v>
      </c>
      <c r="E1532">
        <v>0</v>
      </c>
      <c r="F1532" t="s">
        <v>13</v>
      </c>
      <c r="G1532" t="s">
        <v>20</v>
      </c>
      <c r="H1532" t="s">
        <v>15</v>
      </c>
      <c r="I1532" t="s">
        <v>2843</v>
      </c>
      <c r="J1532" t="s">
        <v>258</v>
      </c>
      <c r="K1532" t="s">
        <v>24</v>
      </c>
      <c r="L1532">
        <v>0</v>
      </c>
    </row>
    <row r="1533" spans="1:12" x14ac:dyDescent="0.25">
      <c r="A1533">
        <v>22231</v>
      </c>
      <c r="B1533" t="s">
        <v>12</v>
      </c>
      <c r="C1533">
        <v>58</v>
      </c>
      <c r="D1533">
        <v>0</v>
      </c>
      <c r="E1533">
        <v>0</v>
      </c>
      <c r="F1533" t="s">
        <v>13</v>
      </c>
      <c r="G1533" t="s">
        <v>14</v>
      </c>
      <c r="H1533" t="s">
        <v>15</v>
      </c>
      <c r="I1533" t="s">
        <v>2661</v>
      </c>
      <c r="J1533">
        <v>29</v>
      </c>
      <c r="K1533" t="s">
        <v>24</v>
      </c>
      <c r="L1533">
        <v>0</v>
      </c>
    </row>
    <row r="1534" spans="1:12" x14ac:dyDescent="0.25">
      <c r="A1534">
        <v>22254</v>
      </c>
      <c r="B1534" t="s">
        <v>19</v>
      </c>
      <c r="C1534">
        <v>76</v>
      </c>
      <c r="D1534">
        <v>0</v>
      </c>
      <c r="E1534">
        <v>0</v>
      </c>
      <c r="F1534" t="s">
        <v>13</v>
      </c>
      <c r="G1534" t="s">
        <v>14</v>
      </c>
      <c r="H1534" t="s">
        <v>21</v>
      </c>
      <c r="I1534" t="s">
        <v>2171</v>
      </c>
      <c r="J1534" t="s">
        <v>36</v>
      </c>
      <c r="K1534" t="s">
        <v>38</v>
      </c>
      <c r="L1534">
        <v>0</v>
      </c>
    </row>
    <row r="1535" spans="1:12" x14ac:dyDescent="0.25">
      <c r="A1535">
        <v>22259</v>
      </c>
      <c r="B1535" t="s">
        <v>12</v>
      </c>
      <c r="C1535">
        <v>10</v>
      </c>
      <c r="D1535">
        <v>0</v>
      </c>
      <c r="E1535">
        <v>0</v>
      </c>
      <c r="F1535" t="s">
        <v>34</v>
      </c>
      <c r="G1535" t="s">
        <v>275</v>
      </c>
      <c r="H1535" t="s">
        <v>21</v>
      </c>
      <c r="I1535" t="s">
        <v>2474</v>
      </c>
      <c r="J1535" t="s">
        <v>504</v>
      </c>
      <c r="K1535" t="s">
        <v>38</v>
      </c>
      <c r="L1535">
        <v>0</v>
      </c>
    </row>
    <row r="1536" spans="1:12" x14ac:dyDescent="0.25">
      <c r="A1536">
        <v>22269</v>
      </c>
      <c r="B1536" t="s">
        <v>19</v>
      </c>
      <c r="C1536">
        <v>69</v>
      </c>
      <c r="D1536">
        <v>1</v>
      </c>
      <c r="E1536">
        <v>0</v>
      </c>
      <c r="F1536" t="s">
        <v>13</v>
      </c>
      <c r="G1536" t="s">
        <v>43</v>
      </c>
      <c r="H1536" t="s">
        <v>15</v>
      </c>
      <c r="I1536" t="s">
        <v>2403</v>
      </c>
      <c r="J1536" t="s">
        <v>23</v>
      </c>
      <c r="K1536" t="s">
        <v>24</v>
      </c>
      <c r="L1536">
        <v>0</v>
      </c>
    </row>
    <row r="1537" spans="1:12" x14ac:dyDescent="0.25">
      <c r="A1537">
        <v>22272</v>
      </c>
      <c r="B1537" t="s">
        <v>19</v>
      </c>
      <c r="C1537">
        <v>71</v>
      </c>
      <c r="D1537">
        <v>1</v>
      </c>
      <c r="E1537">
        <v>0</v>
      </c>
      <c r="F1537" t="s">
        <v>13</v>
      </c>
      <c r="G1537" t="s">
        <v>14</v>
      </c>
      <c r="H1537" t="s">
        <v>21</v>
      </c>
      <c r="I1537" t="s">
        <v>3304</v>
      </c>
      <c r="J1537" t="s">
        <v>1033</v>
      </c>
      <c r="K1537" t="s">
        <v>24</v>
      </c>
      <c r="L1537">
        <v>0</v>
      </c>
    </row>
    <row r="1538" spans="1:12" x14ac:dyDescent="0.25">
      <c r="A1538">
        <v>22282</v>
      </c>
      <c r="B1538" t="s">
        <v>12</v>
      </c>
      <c r="C1538">
        <v>52</v>
      </c>
      <c r="D1538">
        <v>1</v>
      </c>
      <c r="E1538">
        <v>0</v>
      </c>
      <c r="F1538" t="s">
        <v>13</v>
      </c>
      <c r="G1538" t="s">
        <v>43</v>
      </c>
      <c r="H1538" t="s">
        <v>21</v>
      </c>
      <c r="I1538" t="s">
        <v>3925</v>
      </c>
      <c r="J1538" t="s">
        <v>23</v>
      </c>
      <c r="K1538" t="s">
        <v>29</v>
      </c>
      <c r="L1538">
        <v>0</v>
      </c>
    </row>
    <row r="1539" spans="1:12" x14ac:dyDescent="0.25">
      <c r="A1539">
        <v>22284</v>
      </c>
      <c r="B1539" t="s">
        <v>12</v>
      </c>
      <c r="C1539">
        <v>22</v>
      </c>
      <c r="D1539">
        <v>0</v>
      </c>
      <c r="E1539">
        <v>0</v>
      </c>
      <c r="F1539" t="s">
        <v>34</v>
      </c>
      <c r="G1539" t="s">
        <v>14</v>
      </c>
      <c r="H1539" t="s">
        <v>21</v>
      </c>
      <c r="I1539" t="s">
        <v>492</v>
      </c>
      <c r="J1539" t="s">
        <v>449</v>
      </c>
      <c r="K1539" t="s">
        <v>38</v>
      </c>
      <c r="L1539">
        <v>0</v>
      </c>
    </row>
    <row r="1540" spans="1:12" x14ac:dyDescent="0.25">
      <c r="A1540">
        <v>22290</v>
      </c>
      <c r="B1540" t="s">
        <v>19</v>
      </c>
      <c r="C1540">
        <v>32</v>
      </c>
      <c r="D1540">
        <v>0</v>
      </c>
      <c r="E1540">
        <v>0</v>
      </c>
      <c r="F1540" t="s">
        <v>13</v>
      </c>
      <c r="G1540" t="s">
        <v>14</v>
      </c>
      <c r="H1540" t="s">
        <v>15</v>
      </c>
      <c r="I1540" t="s">
        <v>3041</v>
      </c>
      <c r="J1540" t="s">
        <v>204</v>
      </c>
      <c r="K1540" t="s">
        <v>24</v>
      </c>
      <c r="L1540">
        <v>0</v>
      </c>
    </row>
    <row r="1541" spans="1:12" x14ac:dyDescent="0.25">
      <c r="A1541">
        <v>22295</v>
      </c>
      <c r="B1541" t="s">
        <v>19</v>
      </c>
      <c r="C1541">
        <v>25</v>
      </c>
      <c r="D1541">
        <v>0</v>
      </c>
      <c r="E1541">
        <v>0</v>
      </c>
      <c r="F1541" t="s">
        <v>34</v>
      </c>
      <c r="G1541" t="s">
        <v>14</v>
      </c>
      <c r="H1541" t="s">
        <v>15</v>
      </c>
      <c r="I1541" t="s">
        <v>1494</v>
      </c>
      <c r="J1541" t="s">
        <v>616</v>
      </c>
      <c r="K1541" t="s">
        <v>38</v>
      </c>
      <c r="L1541">
        <v>0</v>
      </c>
    </row>
    <row r="1542" spans="1:12" x14ac:dyDescent="0.25">
      <c r="A1542">
        <v>22320</v>
      </c>
      <c r="B1542" t="s">
        <v>19</v>
      </c>
      <c r="C1542">
        <v>37</v>
      </c>
      <c r="D1542">
        <v>0</v>
      </c>
      <c r="E1542">
        <v>0</v>
      </c>
      <c r="F1542" t="s">
        <v>13</v>
      </c>
      <c r="G1542" t="s">
        <v>14</v>
      </c>
      <c r="H1542" t="s">
        <v>15</v>
      </c>
      <c r="I1542" t="s">
        <v>623</v>
      </c>
      <c r="J1542" t="s">
        <v>624</v>
      </c>
      <c r="K1542" t="s">
        <v>24</v>
      </c>
      <c r="L1542">
        <v>0</v>
      </c>
    </row>
    <row r="1543" spans="1:12" x14ac:dyDescent="0.25">
      <c r="A1543">
        <v>22321</v>
      </c>
      <c r="B1543" t="s">
        <v>19</v>
      </c>
      <c r="C1543">
        <v>44</v>
      </c>
      <c r="D1543">
        <v>0</v>
      </c>
      <c r="E1543">
        <v>0</v>
      </c>
      <c r="F1543" t="s">
        <v>13</v>
      </c>
      <c r="G1543" t="s">
        <v>14</v>
      </c>
      <c r="H1543" t="s">
        <v>15</v>
      </c>
      <c r="I1543" t="s">
        <v>939</v>
      </c>
      <c r="J1543" t="s">
        <v>867</v>
      </c>
      <c r="K1543" t="s">
        <v>24</v>
      </c>
      <c r="L1543">
        <v>0</v>
      </c>
    </row>
    <row r="1544" spans="1:12" x14ac:dyDescent="0.25">
      <c r="A1544">
        <v>22330</v>
      </c>
      <c r="B1544" t="s">
        <v>19</v>
      </c>
      <c r="C1544">
        <v>45</v>
      </c>
      <c r="D1544">
        <v>0</v>
      </c>
      <c r="E1544">
        <v>0</v>
      </c>
      <c r="F1544" t="s">
        <v>13</v>
      </c>
      <c r="G1544" t="s">
        <v>20</v>
      </c>
      <c r="H1544" t="s">
        <v>15</v>
      </c>
      <c r="I1544" t="s">
        <v>3755</v>
      </c>
      <c r="J1544" t="s">
        <v>392</v>
      </c>
      <c r="K1544" t="s">
        <v>38</v>
      </c>
      <c r="L1544">
        <v>0</v>
      </c>
    </row>
    <row r="1545" spans="1:12" x14ac:dyDescent="0.25">
      <c r="A1545">
        <v>22352</v>
      </c>
      <c r="B1545" t="s">
        <v>19</v>
      </c>
      <c r="C1545">
        <v>39</v>
      </c>
      <c r="D1545">
        <v>0</v>
      </c>
      <c r="E1545">
        <v>0</v>
      </c>
      <c r="F1545" t="s">
        <v>13</v>
      </c>
      <c r="G1545" t="s">
        <v>20</v>
      </c>
      <c r="H1545" t="s">
        <v>15</v>
      </c>
      <c r="I1545" t="s">
        <v>3551</v>
      </c>
      <c r="J1545">
        <v>40</v>
      </c>
      <c r="K1545" t="s">
        <v>18</v>
      </c>
      <c r="L1545">
        <v>0</v>
      </c>
    </row>
    <row r="1546" spans="1:12" x14ac:dyDescent="0.25">
      <c r="A1546">
        <v>22363</v>
      </c>
      <c r="B1546" t="s">
        <v>19</v>
      </c>
      <c r="C1546">
        <v>47</v>
      </c>
      <c r="D1546">
        <v>0</v>
      </c>
      <c r="E1546">
        <v>0</v>
      </c>
      <c r="F1546" t="s">
        <v>13</v>
      </c>
      <c r="G1546" t="s">
        <v>14</v>
      </c>
      <c r="H1546" t="s">
        <v>21</v>
      </c>
      <c r="I1546" t="s">
        <v>1371</v>
      </c>
      <c r="J1546" t="s">
        <v>324</v>
      </c>
      <c r="K1546" t="s">
        <v>24</v>
      </c>
      <c r="L1546">
        <v>0</v>
      </c>
    </row>
    <row r="1547" spans="1:12" x14ac:dyDescent="0.25">
      <c r="A1547">
        <v>22370</v>
      </c>
      <c r="B1547" t="s">
        <v>12</v>
      </c>
      <c r="C1547">
        <v>36</v>
      </c>
      <c r="D1547">
        <v>1</v>
      </c>
      <c r="E1547">
        <v>0</v>
      </c>
      <c r="F1547" t="s">
        <v>34</v>
      </c>
      <c r="G1547" t="s">
        <v>43</v>
      </c>
      <c r="H1547" t="s">
        <v>15</v>
      </c>
      <c r="I1547" t="s">
        <v>2225</v>
      </c>
      <c r="J1547">
        <v>31</v>
      </c>
      <c r="K1547" t="s">
        <v>29</v>
      </c>
      <c r="L1547">
        <v>0</v>
      </c>
    </row>
    <row r="1548" spans="1:12" x14ac:dyDescent="0.25">
      <c r="A1548">
        <v>22384</v>
      </c>
      <c r="B1548" t="s">
        <v>19</v>
      </c>
      <c r="C1548">
        <v>24</v>
      </c>
      <c r="D1548">
        <v>0</v>
      </c>
      <c r="E1548">
        <v>0</v>
      </c>
      <c r="F1548" t="s">
        <v>13</v>
      </c>
      <c r="G1548" t="s">
        <v>14</v>
      </c>
      <c r="H1548" t="s">
        <v>21</v>
      </c>
      <c r="I1548" t="s">
        <v>320</v>
      </c>
      <c r="J1548" t="s">
        <v>90</v>
      </c>
      <c r="K1548" t="s">
        <v>24</v>
      </c>
      <c r="L1548">
        <v>0</v>
      </c>
    </row>
    <row r="1549" spans="1:12" x14ac:dyDescent="0.25">
      <c r="A1549">
        <v>22386</v>
      </c>
      <c r="B1549" t="s">
        <v>19</v>
      </c>
      <c r="C1549">
        <v>56</v>
      </c>
      <c r="D1549">
        <v>0</v>
      </c>
      <c r="E1549">
        <v>0</v>
      </c>
      <c r="F1549" t="s">
        <v>13</v>
      </c>
      <c r="G1549" t="s">
        <v>14</v>
      </c>
      <c r="H1549" t="s">
        <v>15</v>
      </c>
      <c r="I1549" t="s">
        <v>2386</v>
      </c>
      <c r="J1549" t="s">
        <v>237</v>
      </c>
      <c r="K1549" t="s">
        <v>29</v>
      </c>
      <c r="L1549">
        <v>0</v>
      </c>
    </row>
    <row r="1550" spans="1:12" x14ac:dyDescent="0.25">
      <c r="A1550">
        <v>22414</v>
      </c>
      <c r="B1550" t="s">
        <v>19</v>
      </c>
      <c r="C1550">
        <v>17</v>
      </c>
      <c r="D1550">
        <v>0</v>
      </c>
      <c r="E1550">
        <v>0</v>
      </c>
      <c r="F1550" t="s">
        <v>34</v>
      </c>
      <c r="G1550" t="s">
        <v>14</v>
      </c>
      <c r="H1550" t="s">
        <v>21</v>
      </c>
      <c r="I1550" t="s">
        <v>1169</v>
      </c>
      <c r="J1550" t="s">
        <v>90</v>
      </c>
      <c r="K1550" t="s">
        <v>29</v>
      </c>
      <c r="L1550">
        <v>0</v>
      </c>
    </row>
    <row r="1551" spans="1:12" x14ac:dyDescent="0.25">
      <c r="A1551">
        <v>22417</v>
      </c>
      <c r="B1551" t="s">
        <v>19</v>
      </c>
      <c r="C1551">
        <v>5</v>
      </c>
      <c r="D1551">
        <v>0</v>
      </c>
      <c r="E1551">
        <v>0</v>
      </c>
      <c r="F1551" t="s">
        <v>34</v>
      </c>
      <c r="G1551" t="s">
        <v>275</v>
      </c>
      <c r="H1551" t="s">
        <v>21</v>
      </c>
      <c r="I1551" t="s">
        <v>942</v>
      </c>
      <c r="J1551" t="s">
        <v>452</v>
      </c>
      <c r="K1551" t="s">
        <v>38</v>
      </c>
      <c r="L1551">
        <v>0</v>
      </c>
    </row>
    <row r="1552" spans="1:12" x14ac:dyDescent="0.25">
      <c r="A1552">
        <v>22440</v>
      </c>
      <c r="B1552" t="s">
        <v>19</v>
      </c>
      <c r="C1552">
        <v>49</v>
      </c>
      <c r="D1552">
        <v>0</v>
      </c>
      <c r="E1552">
        <v>0</v>
      </c>
      <c r="F1552" t="s">
        <v>13</v>
      </c>
      <c r="G1552" t="s">
        <v>14</v>
      </c>
      <c r="H1552" t="s">
        <v>15</v>
      </c>
      <c r="I1552" t="s">
        <v>1445</v>
      </c>
      <c r="J1552" t="s">
        <v>392</v>
      </c>
      <c r="K1552" t="s">
        <v>18</v>
      </c>
      <c r="L1552">
        <v>0</v>
      </c>
    </row>
    <row r="1553" spans="1:12" x14ac:dyDescent="0.25">
      <c r="A1553">
        <v>22470</v>
      </c>
      <c r="B1553" t="s">
        <v>12</v>
      </c>
      <c r="C1553">
        <v>61</v>
      </c>
      <c r="D1553">
        <v>0</v>
      </c>
      <c r="E1553">
        <v>0</v>
      </c>
      <c r="F1553" t="s">
        <v>13</v>
      </c>
      <c r="G1553" t="s">
        <v>43</v>
      </c>
      <c r="H1553" t="s">
        <v>15</v>
      </c>
      <c r="I1553" t="s">
        <v>691</v>
      </c>
      <c r="J1553" t="s">
        <v>23</v>
      </c>
      <c r="K1553" t="s">
        <v>38</v>
      </c>
      <c r="L1553">
        <v>0</v>
      </c>
    </row>
    <row r="1554" spans="1:12" x14ac:dyDescent="0.25">
      <c r="A1554">
        <v>22477</v>
      </c>
      <c r="B1554" t="s">
        <v>12</v>
      </c>
      <c r="C1554">
        <v>41</v>
      </c>
      <c r="D1554">
        <v>0</v>
      </c>
      <c r="E1554">
        <v>0</v>
      </c>
      <c r="F1554" t="s">
        <v>13</v>
      </c>
      <c r="G1554" t="s">
        <v>14</v>
      </c>
      <c r="H1554" t="s">
        <v>21</v>
      </c>
      <c r="I1554" t="s">
        <v>4033</v>
      </c>
      <c r="J1554" t="s">
        <v>449</v>
      </c>
      <c r="K1554" t="s">
        <v>38</v>
      </c>
      <c r="L1554">
        <v>0</v>
      </c>
    </row>
    <row r="1555" spans="1:12" x14ac:dyDescent="0.25">
      <c r="A1555">
        <v>22485</v>
      </c>
      <c r="B1555" t="s">
        <v>12</v>
      </c>
      <c r="C1555">
        <v>56</v>
      </c>
      <c r="D1555">
        <v>0</v>
      </c>
      <c r="E1555">
        <v>0</v>
      </c>
      <c r="F1555" t="s">
        <v>13</v>
      </c>
      <c r="G1555" t="s">
        <v>14</v>
      </c>
      <c r="H1555" t="s">
        <v>15</v>
      </c>
      <c r="I1555" t="s">
        <v>962</v>
      </c>
      <c r="J1555" t="s">
        <v>553</v>
      </c>
      <c r="K1555" t="s">
        <v>18</v>
      </c>
      <c r="L1555">
        <v>0</v>
      </c>
    </row>
    <row r="1556" spans="1:12" x14ac:dyDescent="0.25">
      <c r="A1556">
        <v>22488</v>
      </c>
      <c r="B1556" t="s">
        <v>19</v>
      </c>
      <c r="C1556">
        <v>62</v>
      </c>
      <c r="D1556">
        <v>0</v>
      </c>
      <c r="E1556">
        <v>0</v>
      </c>
      <c r="F1556" t="s">
        <v>13</v>
      </c>
      <c r="G1556" t="s">
        <v>43</v>
      </c>
      <c r="H1556" t="s">
        <v>15</v>
      </c>
      <c r="I1556" t="s">
        <v>1516</v>
      </c>
      <c r="J1556" t="s">
        <v>435</v>
      </c>
      <c r="K1556" t="s">
        <v>24</v>
      </c>
      <c r="L1556">
        <v>0</v>
      </c>
    </row>
    <row r="1557" spans="1:12" x14ac:dyDescent="0.25">
      <c r="A1557">
        <v>22515</v>
      </c>
      <c r="B1557" t="s">
        <v>19</v>
      </c>
      <c r="C1557">
        <v>38</v>
      </c>
      <c r="D1557">
        <v>1</v>
      </c>
      <c r="E1557">
        <v>0</v>
      </c>
      <c r="F1557" t="s">
        <v>13</v>
      </c>
      <c r="G1557" t="s">
        <v>14</v>
      </c>
      <c r="H1557" t="s">
        <v>21</v>
      </c>
      <c r="I1557" t="s">
        <v>2070</v>
      </c>
      <c r="J1557" t="s">
        <v>506</v>
      </c>
      <c r="K1557" t="s">
        <v>29</v>
      </c>
      <c r="L1557">
        <v>0</v>
      </c>
    </row>
    <row r="1558" spans="1:12" x14ac:dyDescent="0.25">
      <c r="A1558">
        <v>22536</v>
      </c>
      <c r="B1558" t="s">
        <v>19</v>
      </c>
      <c r="C1558">
        <v>12</v>
      </c>
      <c r="D1558">
        <v>0</v>
      </c>
      <c r="E1558">
        <v>0</v>
      </c>
      <c r="F1558" t="s">
        <v>34</v>
      </c>
      <c r="G1558" t="s">
        <v>275</v>
      </c>
      <c r="H1558" t="s">
        <v>15</v>
      </c>
      <c r="I1558" t="s">
        <v>1969</v>
      </c>
      <c r="J1558" t="s">
        <v>93</v>
      </c>
      <c r="K1558" t="s">
        <v>24</v>
      </c>
      <c r="L1558">
        <v>0</v>
      </c>
    </row>
    <row r="1559" spans="1:12" x14ac:dyDescent="0.25">
      <c r="A1559">
        <v>22537</v>
      </c>
      <c r="B1559" t="s">
        <v>12</v>
      </c>
      <c r="C1559">
        <v>5</v>
      </c>
      <c r="D1559">
        <v>0</v>
      </c>
      <c r="E1559">
        <v>0</v>
      </c>
      <c r="F1559" t="s">
        <v>34</v>
      </c>
      <c r="G1559" t="s">
        <v>275</v>
      </c>
      <c r="H1559" t="s">
        <v>21</v>
      </c>
      <c r="I1559" t="s">
        <v>576</v>
      </c>
      <c r="J1559" t="s">
        <v>577</v>
      </c>
      <c r="K1559" t="s">
        <v>38</v>
      </c>
      <c r="L1559">
        <v>0</v>
      </c>
    </row>
    <row r="1560" spans="1:12" x14ac:dyDescent="0.25">
      <c r="A1560">
        <v>22540</v>
      </c>
      <c r="B1560" t="s">
        <v>19</v>
      </c>
      <c r="C1560">
        <v>65</v>
      </c>
      <c r="D1560">
        <v>0</v>
      </c>
      <c r="E1560">
        <v>0</v>
      </c>
      <c r="F1560" t="s">
        <v>13</v>
      </c>
      <c r="G1560" t="s">
        <v>43</v>
      </c>
      <c r="H1560" t="s">
        <v>15</v>
      </c>
      <c r="I1560" t="s">
        <v>1067</v>
      </c>
      <c r="J1560" t="s">
        <v>415</v>
      </c>
      <c r="K1560" t="s">
        <v>38</v>
      </c>
      <c r="L1560">
        <v>0</v>
      </c>
    </row>
    <row r="1561" spans="1:12" x14ac:dyDescent="0.25">
      <c r="A1561">
        <v>22548</v>
      </c>
      <c r="B1561" t="s">
        <v>19</v>
      </c>
      <c r="C1561">
        <v>34</v>
      </c>
      <c r="D1561">
        <v>0</v>
      </c>
      <c r="E1561">
        <v>0</v>
      </c>
      <c r="F1561" t="s">
        <v>13</v>
      </c>
      <c r="G1561" t="s">
        <v>14</v>
      </c>
      <c r="H1561" t="s">
        <v>15</v>
      </c>
      <c r="I1561" t="s">
        <v>290</v>
      </c>
      <c r="J1561" t="s">
        <v>56</v>
      </c>
      <c r="K1561" t="s">
        <v>24</v>
      </c>
      <c r="L1561">
        <v>0</v>
      </c>
    </row>
    <row r="1562" spans="1:12" x14ac:dyDescent="0.25">
      <c r="A1562">
        <v>22554</v>
      </c>
      <c r="B1562" t="s">
        <v>19</v>
      </c>
      <c r="C1562">
        <v>13</v>
      </c>
      <c r="D1562">
        <v>0</v>
      </c>
      <c r="E1562">
        <v>0</v>
      </c>
      <c r="F1562" t="s">
        <v>34</v>
      </c>
      <c r="G1562" t="s">
        <v>275</v>
      </c>
      <c r="H1562" t="s">
        <v>21</v>
      </c>
      <c r="I1562" t="s">
        <v>3222</v>
      </c>
      <c r="J1562" t="s">
        <v>114</v>
      </c>
      <c r="K1562" t="s">
        <v>38</v>
      </c>
      <c r="L1562">
        <v>0</v>
      </c>
    </row>
    <row r="1563" spans="1:12" x14ac:dyDescent="0.25">
      <c r="A1563">
        <v>22566</v>
      </c>
      <c r="B1563" t="s">
        <v>12</v>
      </c>
      <c r="C1563">
        <v>37</v>
      </c>
      <c r="D1563">
        <v>0</v>
      </c>
      <c r="E1563">
        <v>0</v>
      </c>
      <c r="F1563" t="s">
        <v>13</v>
      </c>
      <c r="G1563" t="s">
        <v>14</v>
      </c>
      <c r="H1563" t="s">
        <v>21</v>
      </c>
      <c r="I1563" t="s">
        <v>1447</v>
      </c>
      <c r="J1563" t="s">
        <v>447</v>
      </c>
      <c r="K1563" t="s">
        <v>38</v>
      </c>
      <c r="L1563">
        <v>0</v>
      </c>
    </row>
    <row r="1564" spans="1:12" x14ac:dyDescent="0.25">
      <c r="A1564">
        <v>22590</v>
      </c>
      <c r="B1564" t="s">
        <v>12</v>
      </c>
      <c r="C1564">
        <v>5</v>
      </c>
      <c r="D1564">
        <v>0</v>
      </c>
      <c r="E1564">
        <v>0</v>
      </c>
      <c r="F1564" t="s">
        <v>34</v>
      </c>
      <c r="G1564" t="s">
        <v>275</v>
      </c>
      <c r="H1564" t="s">
        <v>15</v>
      </c>
      <c r="I1564" t="s">
        <v>3851</v>
      </c>
      <c r="J1564" t="s">
        <v>1092</v>
      </c>
      <c r="K1564" t="s">
        <v>38</v>
      </c>
      <c r="L1564">
        <v>0</v>
      </c>
    </row>
    <row r="1565" spans="1:12" x14ac:dyDescent="0.25">
      <c r="A1565">
        <v>22591</v>
      </c>
      <c r="B1565" t="s">
        <v>19</v>
      </c>
      <c r="C1565">
        <v>4</v>
      </c>
      <c r="D1565">
        <v>0</v>
      </c>
      <c r="E1565">
        <v>0</v>
      </c>
      <c r="F1565" t="s">
        <v>34</v>
      </c>
      <c r="G1565" t="s">
        <v>275</v>
      </c>
      <c r="H1565" t="s">
        <v>15</v>
      </c>
      <c r="I1565" t="s">
        <v>2817</v>
      </c>
      <c r="J1565" t="s">
        <v>610</v>
      </c>
      <c r="K1565" t="s">
        <v>38</v>
      </c>
      <c r="L1565">
        <v>0</v>
      </c>
    </row>
    <row r="1566" spans="1:12" x14ac:dyDescent="0.25">
      <c r="A1566">
        <v>22607</v>
      </c>
      <c r="B1566" t="s">
        <v>19</v>
      </c>
      <c r="C1566">
        <v>41</v>
      </c>
      <c r="D1566">
        <v>0</v>
      </c>
      <c r="E1566">
        <v>0</v>
      </c>
      <c r="F1566" t="s">
        <v>13</v>
      </c>
      <c r="G1566" t="s">
        <v>14</v>
      </c>
      <c r="H1566" t="s">
        <v>15</v>
      </c>
      <c r="I1566" t="s">
        <v>3221</v>
      </c>
      <c r="J1566" t="s">
        <v>352</v>
      </c>
      <c r="K1566" t="s">
        <v>24</v>
      </c>
      <c r="L1566">
        <v>0</v>
      </c>
    </row>
    <row r="1567" spans="1:12" x14ac:dyDescent="0.25">
      <c r="A1567">
        <v>22614</v>
      </c>
      <c r="B1567" t="s">
        <v>12</v>
      </c>
      <c r="C1567">
        <v>64</v>
      </c>
      <c r="D1567">
        <v>0</v>
      </c>
      <c r="E1567">
        <v>0</v>
      </c>
      <c r="F1567" t="s">
        <v>34</v>
      </c>
      <c r="G1567" t="s">
        <v>20</v>
      </c>
      <c r="H1567" t="s">
        <v>21</v>
      </c>
      <c r="I1567" t="s">
        <v>3580</v>
      </c>
      <c r="J1567" t="s">
        <v>130</v>
      </c>
      <c r="K1567" t="s">
        <v>29</v>
      </c>
      <c r="L1567">
        <v>0</v>
      </c>
    </row>
    <row r="1568" spans="1:12" x14ac:dyDescent="0.25">
      <c r="A1568">
        <v>22622</v>
      </c>
      <c r="B1568" t="s">
        <v>12</v>
      </c>
      <c r="C1568">
        <v>10</v>
      </c>
      <c r="D1568">
        <v>0</v>
      </c>
      <c r="E1568">
        <v>0</v>
      </c>
      <c r="F1568" t="s">
        <v>34</v>
      </c>
      <c r="G1568" t="s">
        <v>275</v>
      </c>
      <c r="H1568" t="s">
        <v>21</v>
      </c>
      <c r="I1568" t="s">
        <v>743</v>
      </c>
      <c r="J1568">
        <v>21</v>
      </c>
      <c r="K1568" t="s">
        <v>38</v>
      </c>
      <c r="L1568">
        <v>0</v>
      </c>
    </row>
    <row r="1569" spans="1:12" x14ac:dyDescent="0.25">
      <c r="A1569">
        <v>22623</v>
      </c>
      <c r="B1569" t="s">
        <v>12</v>
      </c>
      <c r="C1569">
        <v>77</v>
      </c>
      <c r="D1569">
        <v>0</v>
      </c>
      <c r="E1569">
        <v>0</v>
      </c>
      <c r="F1569" t="s">
        <v>13</v>
      </c>
      <c r="G1569" t="s">
        <v>14</v>
      </c>
      <c r="H1569" t="s">
        <v>15</v>
      </c>
      <c r="I1569" t="s">
        <v>1829</v>
      </c>
      <c r="J1569" t="s">
        <v>153</v>
      </c>
      <c r="K1569" t="s">
        <v>29</v>
      </c>
      <c r="L1569">
        <v>0</v>
      </c>
    </row>
    <row r="1570" spans="1:12" x14ac:dyDescent="0.25">
      <c r="A1570">
        <v>22678</v>
      </c>
      <c r="B1570" t="s">
        <v>19</v>
      </c>
      <c r="C1570">
        <v>42</v>
      </c>
      <c r="D1570">
        <v>0</v>
      </c>
      <c r="E1570">
        <v>0</v>
      </c>
      <c r="F1570" t="s">
        <v>13</v>
      </c>
      <c r="G1570" t="s">
        <v>43</v>
      </c>
      <c r="H1570" t="s">
        <v>15</v>
      </c>
      <c r="I1570" t="s">
        <v>873</v>
      </c>
      <c r="J1570" t="s">
        <v>174</v>
      </c>
      <c r="K1570" t="s">
        <v>38</v>
      </c>
      <c r="L1570">
        <v>0</v>
      </c>
    </row>
    <row r="1571" spans="1:12" x14ac:dyDescent="0.25">
      <c r="A1571">
        <v>22685</v>
      </c>
      <c r="B1571" t="s">
        <v>12</v>
      </c>
      <c r="C1571">
        <v>20</v>
      </c>
      <c r="D1571">
        <v>0</v>
      </c>
      <c r="E1571">
        <v>0</v>
      </c>
      <c r="F1571" t="s">
        <v>34</v>
      </c>
      <c r="G1571" t="s">
        <v>14</v>
      </c>
      <c r="H1571" t="s">
        <v>21</v>
      </c>
      <c r="I1571" t="s">
        <v>1013</v>
      </c>
      <c r="J1571" t="s">
        <v>251</v>
      </c>
      <c r="K1571" t="s">
        <v>24</v>
      </c>
      <c r="L1571">
        <v>0</v>
      </c>
    </row>
    <row r="1572" spans="1:12" x14ac:dyDescent="0.25">
      <c r="A1572">
        <v>22689</v>
      </c>
      <c r="B1572" t="s">
        <v>12</v>
      </c>
      <c r="C1572">
        <v>12</v>
      </c>
      <c r="D1572">
        <v>0</v>
      </c>
      <c r="E1572">
        <v>0</v>
      </c>
      <c r="F1572" t="s">
        <v>34</v>
      </c>
      <c r="G1572" t="s">
        <v>275</v>
      </c>
      <c r="H1572" t="s">
        <v>21</v>
      </c>
      <c r="I1572" t="s">
        <v>2168</v>
      </c>
      <c r="J1572" t="s">
        <v>843</v>
      </c>
      <c r="K1572" t="s">
        <v>38</v>
      </c>
      <c r="L1572">
        <v>0</v>
      </c>
    </row>
    <row r="1573" spans="1:12" x14ac:dyDescent="0.25">
      <c r="A1573">
        <v>22691</v>
      </c>
      <c r="B1573" t="s">
        <v>19</v>
      </c>
      <c r="C1573">
        <v>29</v>
      </c>
      <c r="D1573">
        <v>0</v>
      </c>
      <c r="E1573">
        <v>0</v>
      </c>
      <c r="F1573" t="s">
        <v>13</v>
      </c>
      <c r="G1573" t="s">
        <v>20</v>
      </c>
      <c r="H1573" t="s">
        <v>15</v>
      </c>
      <c r="I1573" t="s">
        <v>4250</v>
      </c>
      <c r="J1573">
        <v>28</v>
      </c>
      <c r="K1573" t="s">
        <v>24</v>
      </c>
      <c r="L1573">
        <v>0</v>
      </c>
    </row>
    <row r="1574" spans="1:12" x14ac:dyDescent="0.25">
      <c r="A1574">
        <v>22778</v>
      </c>
      <c r="B1574" t="s">
        <v>12</v>
      </c>
      <c r="C1574">
        <v>34</v>
      </c>
      <c r="D1574">
        <v>0</v>
      </c>
      <c r="E1574">
        <v>0</v>
      </c>
      <c r="F1574" t="s">
        <v>13</v>
      </c>
      <c r="G1574" t="s">
        <v>14</v>
      </c>
      <c r="H1574" t="s">
        <v>15</v>
      </c>
      <c r="I1574" t="s">
        <v>3389</v>
      </c>
      <c r="J1574" t="s">
        <v>258</v>
      </c>
      <c r="K1574" t="s">
        <v>24</v>
      </c>
      <c r="L1574">
        <v>0</v>
      </c>
    </row>
    <row r="1575" spans="1:12" x14ac:dyDescent="0.25">
      <c r="A1575">
        <v>22804</v>
      </c>
      <c r="B1575" t="s">
        <v>19</v>
      </c>
      <c r="C1575">
        <v>25</v>
      </c>
      <c r="D1575">
        <v>0</v>
      </c>
      <c r="E1575">
        <v>0</v>
      </c>
      <c r="F1575" t="s">
        <v>34</v>
      </c>
      <c r="G1575" t="s">
        <v>14</v>
      </c>
      <c r="H1575" t="s">
        <v>21</v>
      </c>
      <c r="I1575" t="s">
        <v>1702</v>
      </c>
      <c r="J1575" t="s">
        <v>627</v>
      </c>
      <c r="K1575" t="s">
        <v>18</v>
      </c>
      <c r="L1575">
        <v>0</v>
      </c>
    </row>
    <row r="1576" spans="1:12" x14ac:dyDescent="0.25">
      <c r="A1576">
        <v>22853</v>
      </c>
      <c r="B1576" t="s">
        <v>12</v>
      </c>
      <c r="C1576">
        <v>82</v>
      </c>
      <c r="D1576">
        <v>0</v>
      </c>
      <c r="E1576">
        <v>0</v>
      </c>
      <c r="F1576" t="s">
        <v>34</v>
      </c>
      <c r="G1576" t="s">
        <v>20</v>
      </c>
      <c r="H1576" t="s">
        <v>21</v>
      </c>
      <c r="I1576" t="s">
        <v>852</v>
      </c>
      <c r="J1576">
        <v>27</v>
      </c>
      <c r="K1576" t="s">
        <v>29</v>
      </c>
      <c r="L1576">
        <v>0</v>
      </c>
    </row>
    <row r="1577" spans="1:12" x14ac:dyDescent="0.25">
      <c r="A1577">
        <v>22860</v>
      </c>
      <c r="B1577" t="s">
        <v>19</v>
      </c>
      <c r="C1577">
        <v>65</v>
      </c>
      <c r="D1577">
        <v>0</v>
      </c>
      <c r="E1577">
        <v>0</v>
      </c>
      <c r="F1577" t="s">
        <v>13</v>
      </c>
      <c r="G1577" t="s">
        <v>43</v>
      </c>
      <c r="H1577" t="s">
        <v>21</v>
      </c>
      <c r="I1577" t="s">
        <v>3459</v>
      </c>
      <c r="J1577" t="s">
        <v>61</v>
      </c>
      <c r="K1577" t="s">
        <v>24</v>
      </c>
      <c r="L1577">
        <v>0</v>
      </c>
    </row>
    <row r="1578" spans="1:12" x14ac:dyDescent="0.25">
      <c r="A1578">
        <v>22865</v>
      </c>
      <c r="B1578" t="s">
        <v>19</v>
      </c>
      <c r="C1578">
        <v>61</v>
      </c>
      <c r="D1578">
        <v>0</v>
      </c>
      <c r="E1578">
        <v>0</v>
      </c>
      <c r="F1578" t="s">
        <v>13</v>
      </c>
      <c r="G1578" t="s">
        <v>14</v>
      </c>
      <c r="H1578" t="s">
        <v>21</v>
      </c>
      <c r="I1578" t="s">
        <v>3455</v>
      </c>
      <c r="J1578" t="s">
        <v>23</v>
      </c>
      <c r="K1578" t="s">
        <v>24</v>
      </c>
      <c r="L1578">
        <v>0</v>
      </c>
    </row>
    <row r="1579" spans="1:12" x14ac:dyDescent="0.25">
      <c r="A1579">
        <v>22870</v>
      </c>
      <c r="B1579" t="s">
        <v>12</v>
      </c>
      <c r="C1579">
        <v>12</v>
      </c>
      <c r="D1579">
        <v>0</v>
      </c>
      <c r="E1579">
        <v>0</v>
      </c>
      <c r="F1579" t="s">
        <v>34</v>
      </c>
      <c r="G1579" t="s">
        <v>275</v>
      </c>
      <c r="H1579" t="s">
        <v>15</v>
      </c>
      <c r="I1579" t="s">
        <v>915</v>
      </c>
      <c r="J1579" t="s">
        <v>344</v>
      </c>
      <c r="K1579" t="s">
        <v>24</v>
      </c>
      <c r="L1579">
        <v>0</v>
      </c>
    </row>
    <row r="1580" spans="1:12" x14ac:dyDescent="0.25">
      <c r="A1580">
        <v>22880</v>
      </c>
      <c r="B1580" t="s">
        <v>19</v>
      </c>
      <c r="C1580">
        <v>19</v>
      </c>
      <c r="D1580">
        <v>0</v>
      </c>
      <c r="E1580">
        <v>0</v>
      </c>
      <c r="F1580" t="s">
        <v>34</v>
      </c>
      <c r="G1580" t="s">
        <v>14</v>
      </c>
      <c r="H1580" t="s">
        <v>15</v>
      </c>
      <c r="I1580" t="s">
        <v>3852</v>
      </c>
      <c r="J1580" t="s">
        <v>829</v>
      </c>
      <c r="K1580" t="s">
        <v>38</v>
      </c>
      <c r="L1580">
        <v>0</v>
      </c>
    </row>
    <row r="1581" spans="1:12" x14ac:dyDescent="0.25">
      <c r="A1581">
        <v>22891</v>
      </c>
      <c r="B1581" t="s">
        <v>19</v>
      </c>
      <c r="C1581">
        <v>42</v>
      </c>
      <c r="D1581">
        <v>0</v>
      </c>
      <c r="E1581">
        <v>0</v>
      </c>
      <c r="F1581" t="s">
        <v>13</v>
      </c>
      <c r="G1581" t="s">
        <v>20</v>
      </c>
      <c r="H1581" t="s">
        <v>15</v>
      </c>
      <c r="I1581" t="s">
        <v>2201</v>
      </c>
      <c r="J1581" t="s">
        <v>99</v>
      </c>
      <c r="K1581" t="s">
        <v>29</v>
      </c>
      <c r="L1581">
        <v>0</v>
      </c>
    </row>
    <row r="1582" spans="1:12" x14ac:dyDescent="0.25">
      <c r="A1582">
        <v>22896</v>
      </c>
      <c r="B1582" t="s">
        <v>19</v>
      </c>
      <c r="C1582">
        <v>54</v>
      </c>
      <c r="D1582">
        <v>0</v>
      </c>
      <c r="E1582">
        <v>0</v>
      </c>
      <c r="F1582" t="s">
        <v>13</v>
      </c>
      <c r="G1582" t="s">
        <v>14</v>
      </c>
      <c r="H1582" t="s">
        <v>21</v>
      </c>
      <c r="I1582" t="s">
        <v>3076</v>
      </c>
      <c r="J1582" t="s">
        <v>1094</v>
      </c>
      <c r="K1582" t="s">
        <v>18</v>
      </c>
      <c r="L1582">
        <v>0</v>
      </c>
    </row>
    <row r="1583" spans="1:12" x14ac:dyDescent="0.25">
      <c r="A1583">
        <v>22897</v>
      </c>
      <c r="B1583" t="s">
        <v>12</v>
      </c>
      <c r="C1583">
        <v>39</v>
      </c>
      <c r="D1583">
        <v>0</v>
      </c>
      <c r="E1583">
        <v>0</v>
      </c>
      <c r="F1583" t="s">
        <v>13</v>
      </c>
      <c r="G1583" t="s">
        <v>14</v>
      </c>
      <c r="H1583" t="s">
        <v>21</v>
      </c>
      <c r="I1583" t="s">
        <v>4126</v>
      </c>
      <c r="J1583" t="s">
        <v>146</v>
      </c>
      <c r="K1583" t="s">
        <v>18</v>
      </c>
      <c r="L1583">
        <v>0</v>
      </c>
    </row>
    <row r="1584" spans="1:12" x14ac:dyDescent="0.25">
      <c r="A1584">
        <v>22902</v>
      </c>
      <c r="B1584" t="s">
        <v>12</v>
      </c>
      <c r="C1584">
        <v>41</v>
      </c>
      <c r="D1584">
        <v>1</v>
      </c>
      <c r="E1584">
        <v>0</v>
      </c>
      <c r="F1584" t="s">
        <v>13</v>
      </c>
      <c r="G1584" t="s">
        <v>14</v>
      </c>
      <c r="H1584" t="s">
        <v>15</v>
      </c>
      <c r="I1584" t="s">
        <v>1272</v>
      </c>
      <c r="J1584" t="s">
        <v>261</v>
      </c>
      <c r="K1584" t="s">
        <v>24</v>
      </c>
      <c r="L1584">
        <v>0</v>
      </c>
    </row>
    <row r="1585" spans="1:12" x14ac:dyDescent="0.25">
      <c r="A1585">
        <v>22917</v>
      </c>
      <c r="B1585" t="s">
        <v>19</v>
      </c>
      <c r="C1585">
        <v>62</v>
      </c>
      <c r="D1585">
        <v>0</v>
      </c>
      <c r="E1585">
        <v>0</v>
      </c>
      <c r="F1585" t="s">
        <v>13</v>
      </c>
      <c r="G1585" t="s">
        <v>14</v>
      </c>
      <c r="H1585" t="s">
        <v>15</v>
      </c>
      <c r="I1585" t="s">
        <v>3057</v>
      </c>
      <c r="J1585" t="s">
        <v>392</v>
      </c>
      <c r="K1585" t="s">
        <v>18</v>
      </c>
      <c r="L1585">
        <v>0</v>
      </c>
    </row>
    <row r="1586" spans="1:12" x14ac:dyDescent="0.25">
      <c r="A1586">
        <v>22939</v>
      </c>
      <c r="B1586" t="s">
        <v>19</v>
      </c>
      <c r="C1586">
        <v>22</v>
      </c>
      <c r="D1586">
        <v>0</v>
      </c>
      <c r="E1586">
        <v>0</v>
      </c>
      <c r="F1586" t="s">
        <v>34</v>
      </c>
      <c r="G1586" t="s">
        <v>14</v>
      </c>
      <c r="H1586" t="s">
        <v>21</v>
      </c>
      <c r="I1586" t="s">
        <v>2221</v>
      </c>
      <c r="J1586" t="s">
        <v>392</v>
      </c>
      <c r="K1586" t="s">
        <v>38</v>
      </c>
      <c r="L1586">
        <v>0</v>
      </c>
    </row>
    <row r="1587" spans="1:12" x14ac:dyDescent="0.25">
      <c r="A1587">
        <v>22952</v>
      </c>
      <c r="B1587" t="s">
        <v>19</v>
      </c>
      <c r="C1587">
        <v>21</v>
      </c>
      <c r="D1587">
        <v>0</v>
      </c>
      <c r="E1587">
        <v>0</v>
      </c>
      <c r="F1587" t="s">
        <v>34</v>
      </c>
      <c r="G1587" t="s">
        <v>43</v>
      </c>
      <c r="H1587" t="s">
        <v>15</v>
      </c>
      <c r="I1587" t="s">
        <v>1160</v>
      </c>
      <c r="J1587" t="s">
        <v>267</v>
      </c>
      <c r="K1587" t="s">
        <v>29</v>
      </c>
      <c r="L1587">
        <v>0</v>
      </c>
    </row>
    <row r="1588" spans="1:12" x14ac:dyDescent="0.25">
      <c r="A1588">
        <v>22964</v>
      </c>
      <c r="B1588" t="s">
        <v>12</v>
      </c>
      <c r="C1588">
        <v>44</v>
      </c>
      <c r="D1588">
        <v>0</v>
      </c>
      <c r="E1588">
        <v>0</v>
      </c>
      <c r="F1588" t="s">
        <v>13</v>
      </c>
      <c r="G1588" t="s">
        <v>43</v>
      </c>
      <c r="H1588" t="s">
        <v>21</v>
      </c>
      <c r="I1588" t="s">
        <v>3031</v>
      </c>
      <c r="J1588" t="s">
        <v>754</v>
      </c>
      <c r="K1588" t="s">
        <v>29</v>
      </c>
      <c r="L1588">
        <v>0</v>
      </c>
    </row>
    <row r="1589" spans="1:12" x14ac:dyDescent="0.25">
      <c r="A1589">
        <v>22967</v>
      </c>
      <c r="B1589" t="s">
        <v>12</v>
      </c>
      <c r="C1589">
        <v>18</v>
      </c>
      <c r="D1589">
        <v>0</v>
      </c>
      <c r="E1589">
        <v>0</v>
      </c>
      <c r="F1589" t="s">
        <v>34</v>
      </c>
      <c r="G1589" t="s">
        <v>14</v>
      </c>
      <c r="H1589" t="s">
        <v>21</v>
      </c>
      <c r="I1589" t="s">
        <v>2004</v>
      </c>
      <c r="J1589">
        <v>22</v>
      </c>
      <c r="K1589" t="s">
        <v>24</v>
      </c>
      <c r="L1589">
        <v>0</v>
      </c>
    </row>
    <row r="1590" spans="1:12" x14ac:dyDescent="0.25">
      <c r="A1590">
        <v>22969</v>
      </c>
      <c r="B1590" t="s">
        <v>19</v>
      </c>
      <c r="C1590">
        <v>26</v>
      </c>
      <c r="D1590">
        <v>0</v>
      </c>
      <c r="E1590">
        <v>0</v>
      </c>
      <c r="F1590" t="s">
        <v>13</v>
      </c>
      <c r="G1590" t="s">
        <v>14</v>
      </c>
      <c r="H1590" t="s">
        <v>21</v>
      </c>
      <c r="I1590" t="s">
        <v>1570</v>
      </c>
      <c r="J1590" t="s">
        <v>518</v>
      </c>
      <c r="K1590" t="s">
        <v>18</v>
      </c>
      <c r="L1590">
        <v>0</v>
      </c>
    </row>
    <row r="1591" spans="1:12" x14ac:dyDescent="0.25">
      <c r="A1591">
        <v>23009</v>
      </c>
      <c r="B1591" t="s">
        <v>12</v>
      </c>
      <c r="C1591">
        <v>46</v>
      </c>
      <c r="D1591">
        <v>0</v>
      </c>
      <c r="E1591">
        <v>0</v>
      </c>
      <c r="F1591" t="s">
        <v>13</v>
      </c>
      <c r="G1591" t="s">
        <v>14</v>
      </c>
      <c r="H1591" t="s">
        <v>15</v>
      </c>
      <c r="I1591" t="s">
        <v>1009</v>
      </c>
      <c r="J1591" t="s">
        <v>114</v>
      </c>
      <c r="K1591" t="s">
        <v>24</v>
      </c>
      <c r="L1591">
        <v>0</v>
      </c>
    </row>
    <row r="1592" spans="1:12" x14ac:dyDescent="0.25">
      <c r="A1592">
        <v>23016</v>
      </c>
      <c r="B1592" t="s">
        <v>12</v>
      </c>
      <c r="C1592">
        <v>55</v>
      </c>
      <c r="D1592">
        <v>0</v>
      </c>
      <c r="E1592">
        <v>0</v>
      </c>
      <c r="F1592" t="s">
        <v>13</v>
      </c>
      <c r="G1592" t="s">
        <v>14</v>
      </c>
      <c r="H1592" t="s">
        <v>21</v>
      </c>
      <c r="I1592" t="s">
        <v>1050</v>
      </c>
      <c r="J1592" t="s">
        <v>86</v>
      </c>
      <c r="K1592" t="s">
        <v>24</v>
      </c>
      <c r="L1592">
        <v>0</v>
      </c>
    </row>
    <row r="1593" spans="1:12" x14ac:dyDescent="0.25">
      <c r="A1593">
        <v>23026</v>
      </c>
      <c r="B1593" t="s">
        <v>19</v>
      </c>
      <c r="C1593">
        <v>48</v>
      </c>
      <c r="D1593">
        <v>0</v>
      </c>
      <c r="E1593">
        <v>0</v>
      </c>
      <c r="F1593" t="s">
        <v>13</v>
      </c>
      <c r="G1593" t="s">
        <v>14</v>
      </c>
      <c r="H1593" t="s">
        <v>21</v>
      </c>
      <c r="I1593" t="s">
        <v>2047</v>
      </c>
      <c r="J1593" t="s">
        <v>690</v>
      </c>
      <c r="K1593" t="s">
        <v>24</v>
      </c>
      <c r="L1593">
        <v>0</v>
      </c>
    </row>
    <row r="1594" spans="1:12" x14ac:dyDescent="0.25">
      <c r="A1594">
        <v>23031</v>
      </c>
      <c r="B1594" t="s">
        <v>12</v>
      </c>
      <c r="C1594">
        <v>82</v>
      </c>
      <c r="D1594">
        <v>0</v>
      </c>
      <c r="E1594">
        <v>0</v>
      </c>
      <c r="F1594" t="s">
        <v>13</v>
      </c>
      <c r="G1594" t="s">
        <v>20</v>
      </c>
      <c r="H1594" t="s">
        <v>21</v>
      </c>
      <c r="I1594" t="s">
        <v>1270</v>
      </c>
      <c r="J1594">
        <v>27</v>
      </c>
      <c r="K1594" t="s">
        <v>24</v>
      </c>
      <c r="L1594">
        <v>0</v>
      </c>
    </row>
    <row r="1595" spans="1:12" x14ac:dyDescent="0.25">
      <c r="A1595">
        <v>23046</v>
      </c>
      <c r="B1595" t="s">
        <v>19</v>
      </c>
      <c r="C1595">
        <v>43</v>
      </c>
      <c r="D1595">
        <v>0</v>
      </c>
      <c r="E1595">
        <v>0</v>
      </c>
      <c r="F1595" t="s">
        <v>13</v>
      </c>
      <c r="G1595" t="s">
        <v>20</v>
      </c>
      <c r="H1595" t="s">
        <v>15</v>
      </c>
      <c r="I1595" t="s">
        <v>537</v>
      </c>
      <c r="J1595" t="s">
        <v>883</v>
      </c>
      <c r="K1595" t="s">
        <v>24</v>
      </c>
      <c r="L1595">
        <v>0</v>
      </c>
    </row>
    <row r="1596" spans="1:12" x14ac:dyDescent="0.25">
      <c r="A1596">
        <v>23047</v>
      </c>
      <c r="B1596" t="s">
        <v>12</v>
      </c>
      <c r="C1596">
        <v>43</v>
      </c>
      <c r="D1596">
        <v>0</v>
      </c>
      <c r="E1596">
        <v>0</v>
      </c>
      <c r="F1596" t="s">
        <v>13</v>
      </c>
      <c r="G1596" t="s">
        <v>14</v>
      </c>
      <c r="H1596" t="s">
        <v>15</v>
      </c>
      <c r="I1596" t="s">
        <v>3311</v>
      </c>
      <c r="J1596" t="s">
        <v>3312</v>
      </c>
      <c r="K1596" t="s">
        <v>24</v>
      </c>
      <c r="L1596">
        <v>0</v>
      </c>
    </row>
    <row r="1597" spans="1:12" x14ac:dyDescent="0.25">
      <c r="A1597">
        <v>23052</v>
      </c>
      <c r="B1597" t="s">
        <v>19</v>
      </c>
      <c r="C1597">
        <v>54</v>
      </c>
      <c r="D1597">
        <v>0</v>
      </c>
      <c r="E1597">
        <v>0</v>
      </c>
      <c r="F1597" t="s">
        <v>13</v>
      </c>
      <c r="G1597" t="s">
        <v>14</v>
      </c>
      <c r="H1597" t="s">
        <v>21</v>
      </c>
      <c r="I1597" t="s">
        <v>3413</v>
      </c>
      <c r="J1597" t="s">
        <v>352</v>
      </c>
      <c r="K1597" t="s">
        <v>18</v>
      </c>
      <c r="L1597">
        <v>0</v>
      </c>
    </row>
    <row r="1598" spans="1:12" x14ac:dyDescent="0.25">
      <c r="A1598">
        <v>23094</v>
      </c>
      <c r="B1598" t="s">
        <v>12</v>
      </c>
      <c r="C1598">
        <v>65</v>
      </c>
      <c r="D1598">
        <v>0</v>
      </c>
      <c r="E1598">
        <v>0</v>
      </c>
      <c r="F1598" t="s">
        <v>13</v>
      </c>
      <c r="G1598" t="s">
        <v>20</v>
      </c>
      <c r="H1598" t="s">
        <v>15</v>
      </c>
      <c r="I1598" t="s">
        <v>762</v>
      </c>
      <c r="J1598" t="s">
        <v>310</v>
      </c>
      <c r="K1598" t="s">
        <v>38</v>
      </c>
      <c r="L1598">
        <v>0</v>
      </c>
    </row>
    <row r="1599" spans="1:12" x14ac:dyDescent="0.25">
      <c r="A1599">
        <v>23170</v>
      </c>
      <c r="B1599" t="s">
        <v>19</v>
      </c>
      <c r="C1599">
        <v>36</v>
      </c>
      <c r="D1599">
        <v>0</v>
      </c>
      <c r="E1599">
        <v>0</v>
      </c>
      <c r="F1599" t="s">
        <v>34</v>
      </c>
      <c r="G1599" t="s">
        <v>14</v>
      </c>
      <c r="H1599" t="s">
        <v>15</v>
      </c>
      <c r="I1599" t="s">
        <v>3419</v>
      </c>
      <c r="J1599" t="s">
        <v>363</v>
      </c>
      <c r="K1599" t="s">
        <v>24</v>
      </c>
      <c r="L1599">
        <v>0</v>
      </c>
    </row>
    <row r="1600" spans="1:12" x14ac:dyDescent="0.25">
      <c r="A1600">
        <v>23171</v>
      </c>
      <c r="B1600" t="s">
        <v>12</v>
      </c>
      <c r="C1600">
        <v>66</v>
      </c>
      <c r="D1600">
        <v>0</v>
      </c>
      <c r="E1600">
        <v>0</v>
      </c>
      <c r="F1600" t="s">
        <v>13</v>
      </c>
      <c r="G1600" t="s">
        <v>14</v>
      </c>
      <c r="H1600" t="s">
        <v>21</v>
      </c>
      <c r="I1600" t="s">
        <v>1521</v>
      </c>
      <c r="J1600" t="s">
        <v>165</v>
      </c>
      <c r="K1600" t="s">
        <v>38</v>
      </c>
      <c r="L1600">
        <v>0</v>
      </c>
    </row>
    <row r="1601" spans="1:12" x14ac:dyDescent="0.25">
      <c r="A1601">
        <v>23176</v>
      </c>
      <c r="B1601" t="s">
        <v>19</v>
      </c>
      <c r="C1601">
        <v>51</v>
      </c>
      <c r="D1601">
        <v>1</v>
      </c>
      <c r="E1601">
        <v>0</v>
      </c>
      <c r="F1601" t="s">
        <v>13</v>
      </c>
      <c r="G1601" t="s">
        <v>14</v>
      </c>
      <c r="H1601" t="s">
        <v>15</v>
      </c>
      <c r="I1601" t="s">
        <v>2385</v>
      </c>
      <c r="J1601" t="s">
        <v>440</v>
      </c>
      <c r="K1601" t="s">
        <v>18</v>
      </c>
      <c r="L1601">
        <v>0</v>
      </c>
    </row>
    <row r="1602" spans="1:12" x14ac:dyDescent="0.25">
      <c r="A1602">
        <v>23194</v>
      </c>
      <c r="B1602" t="s">
        <v>12</v>
      </c>
      <c r="C1602">
        <v>32</v>
      </c>
      <c r="D1602">
        <v>1</v>
      </c>
      <c r="E1602">
        <v>0</v>
      </c>
      <c r="F1602" t="s">
        <v>34</v>
      </c>
      <c r="G1602" t="s">
        <v>14</v>
      </c>
      <c r="H1602" t="s">
        <v>21</v>
      </c>
      <c r="I1602" t="s">
        <v>2430</v>
      </c>
      <c r="J1602" t="s">
        <v>23</v>
      </c>
      <c r="K1602" t="s">
        <v>38</v>
      </c>
      <c r="L1602">
        <v>0</v>
      </c>
    </row>
    <row r="1603" spans="1:12" x14ac:dyDescent="0.25">
      <c r="A1603">
        <v>23210</v>
      </c>
      <c r="B1603" t="s">
        <v>12</v>
      </c>
      <c r="C1603">
        <v>31</v>
      </c>
      <c r="D1603">
        <v>0</v>
      </c>
      <c r="E1603">
        <v>0</v>
      </c>
      <c r="F1603" t="s">
        <v>34</v>
      </c>
      <c r="G1603" t="s">
        <v>14</v>
      </c>
      <c r="H1603" t="s">
        <v>21</v>
      </c>
      <c r="I1603" t="s">
        <v>3764</v>
      </c>
      <c r="J1603" t="s">
        <v>449</v>
      </c>
      <c r="K1603" t="s">
        <v>24</v>
      </c>
      <c r="L1603">
        <v>0</v>
      </c>
    </row>
    <row r="1604" spans="1:12" x14ac:dyDescent="0.25">
      <c r="A1604">
        <v>23221</v>
      </c>
      <c r="B1604" t="s">
        <v>12</v>
      </c>
      <c r="C1604">
        <v>29</v>
      </c>
      <c r="D1604">
        <v>0</v>
      </c>
      <c r="E1604">
        <v>0</v>
      </c>
      <c r="F1604" t="s">
        <v>34</v>
      </c>
      <c r="G1604" t="s">
        <v>14</v>
      </c>
      <c r="H1604" t="s">
        <v>15</v>
      </c>
      <c r="I1604" t="s">
        <v>590</v>
      </c>
      <c r="J1604" t="s">
        <v>293</v>
      </c>
      <c r="K1604" t="s">
        <v>24</v>
      </c>
      <c r="L1604">
        <v>0</v>
      </c>
    </row>
    <row r="1605" spans="1:12" x14ac:dyDescent="0.25">
      <c r="A1605">
        <v>23223</v>
      </c>
      <c r="B1605" t="s">
        <v>12</v>
      </c>
      <c r="C1605">
        <v>51</v>
      </c>
      <c r="D1605">
        <v>0</v>
      </c>
      <c r="E1605">
        <v>0</v>
      </c>
      <c r="F1605" t="s">
        <v>13</v>
      </c>
      <c r="G1605" t="s">
        <v>14</v>
      </c>
      <c r="H1605" t="s">
        <v>21</v>
      </c>
      <c r="I1605" t="s">
        <v>2346</v>
      </c>
      <c r="J1605">
        <v>35</v>
      </c>
      <c r="K1605" t="s">
        <v>24</v>
      </c>
      <c r="L1605">
        <v>0</v>
      </c>
    </row>
    <row r="1606" spans="1:12" x14ac:dyDescent="0.25">
      <c r="A1606">
        <v>23238</v>
      </c>
      <c r="B1606" t="s">
        <v>12</v>
      </c>
      <c r="C1606">
        <v>53</v>
      </c>
      <c r="D1606">
        <v>0</v>
      </c>
      <c r="E1606">
        <v>1</v>
      </c>
      <c r="F1606" t="s">
        <v>13</v>
      </c>
      <c r="G1606" t="s">
        <v>14</v>
      </c>
      <c r="H1606" t="s">
        <v>21</v>
      </c>
      <c r="I1606" t="s">
        <v>3712</v>
      </c>
      <c r="J1606" t="s">
        <v>627</v>
      </c>
      <c r="K1606" t="s">
        <v>29</v>
      </c>
      <c r="L1606">
        <v>0</v>
      </c>
    </row>
    <row r="1607" spans="1:12" x14ac:dyDescent="0.25">
      <c r="A1607">
        <v>23240</v>
      </c>
      <c r="B1607" t="s">
        <v>19</v>
      </c>
      <c r="C1607">
        <v>41</v>
      </c>
      <c r="D1607">
        <v>0</v>
      </c>
      <c r="E1607">
        <v>0</v>
      </c>
      <c r="F1607" t="s">
        <v>13</v>
      </c>
      <c r="G1607" t="s">
        <v>14</v>
      </c>
      <c r="H1607" t="s">
        <v>21</v>
      </c>
      <c r="I1607" t="s">
        <v>2151</v>
      </c>
      <c r="J1607" t="s">
        <v>312</v>
      </c>
      <c r="K1607" t="s">
        <v>24</v>
      </c>
      <c r="L1607">
        <v>0</v>
      </c>
    </row>
    <row r="1608" spans="1:12" x14ac:dyDescent="0.25">
      <c r="A1608">
        <v>23332</v>
      </c>
      <c r="B1608" t="s">
        <v>19</v>
      </c>
      <c r="C1608">
        <v>42</v>
      </c>
      <c r="D1608">
        <v>0</v>
      </c>
      <c r="E1608">
        <v>0</v>
      </c>
      <c r="F1608" t="s">
        <v>13</v>
      </c>
      <c r="G1608" t="s">
        <v>14</v>
      </c>
      <c r="H1608" t="s">
        <v>21</v>
      </c>
      <c r="I1608" t="s">
        <v>2682</v>
      </c>
      <c r="J1608">
        <v>34</v>
      </c>
      <c r="K1608" t="s">
        <v>24</v>
      </c>
      <c r="L1608">
        <v>0</v>
      </c>
    </row>
    <row r="1609" spans="1:12" x14ac:dyDescent="0.25">
      <c r="A1609">
        <v>23339</v>
      </c>
      <c r="B1609" t="s">
        <v>12</v>
      </c>
      <c r="C1609">
        <v>3</v>
      </c>
      <c r="D1609">
        <v>0</v>
      </c>
      <c r="E1609">
        <v>0</v>
      </c>
      <c r="F1609" t="s">
        <v>34</v>
      </c>
      <c r="G1609" t="s">
        <v>275</v>
      </c>
      <c r="H1609" t="s">
        <v>21</v>
      </c>
      <c r="I1609" t="s">
        <v>3777</v>
      </c>
      <c r="J1609" t="s">
        <v>23</v>
      </c>
      <c r="K1609" t="s">
        <v>38</v>
      </c>
      <c r="L1609">
        <v>0</v>
      </c>
    </row>
    <row r="1610" spans="1:12" x14ac:dyDescent="0.25">
      <c r="A1610">
        <v>23368</v>
      </c>
      <c r="B1610" t="s">
        <v>19</v>
      </c>
      <c r="C1610">
        <v>77</v>
      </c>
      <c r="D1610">
        <v>1</v>
      </c>
      <c r="E1610">
        <v>0</v>
      </c>
      <c r="F1610" t="s">
        <v>13</v>
      </c>
      <c r="G1610" t="s">
        <v>20</v>
      </c>
      <c r="H1610" t="s">
        <v>15</v>
      </c>
      <c r="I1610" t="s">
        <v>370</v>
      </c>
      <c r="J1610">
        <v>28</v>
      </c>
      <c r="K1610" t="s">
        <v>18</v>
      </c>
      <c r="L1610">
        <v>1</v>
      </c>
    </row>
    <row r="1611" spans="1:12" x14ac:dyDescent="0.25">
      <c r="A1611">
        <v>23410</v>
      </c>
      <c r="B1611" t="s">
        <v>19</v>
      </c>
      <c r="C1611">
        <v>72</v>
      </c>
      <c r="D1611">
        <v>0</v>
      </c>
      <c r="E1611">
        <v>0</v>
      </c>
      <c r="F1611" t="s">
        <v>13</v>
      </c>
      <c r="G1611" t="s">
        <v>14</v>
      </c>
      <c r="H1611" t="s">
        <v>21</v>
      </c>
      <c r="I1611" t="s">
        <v>320</v>
      </c>
      <c r="J1611" t="s">
        <v>321</v>
      </c>
      <c r="K1611" t="s">
        <v>29</v>
      </c>
      <c r="L1611">
        <v>1</v>
      </c>
    </row>
    <row r="1612" spans="1:12" x14ac:dyDescent="0.25">
      <c r="A1612">
        <v>23413</v>
      </c>
      <c r="B1612" t="s">
        <v>19</v>
      </c>
      <c r="C1612">
        <v>26</v>
      </c>
      <c r="D1612">
        <v>0</v>
      </c>
      <c r="E1612">
        <v>0</v>
      </c>
      <c r="F1612" t="s">
        <v>34</v>
      </c>
      <c r="G1612" t="s">
        <v>14</v>
      </c>
      <c r="H1612" t="s">
        <v>15</v>
      </c>
      <c r="I1612" t="s">
        <v>2284</v>
      </c>
      <c r="J1612" t="s">
        <v>422</v>
      </c>
      <c r="K1612" t="s">
        <v>24</v>
      </c>
      <c r="L1612">
        <v>0</v>
      </c>
    </row>
    <row r="1613" spans="1:12" x14ac:dyDescent="0.25">
      <c r="A1613">
        <v>23427</v>
      </c>
      <c r="B1613" t="s">
        <v>19</v>
      </c>
      <c r="C1613">
        <v>81</v>
      </c>
      <c r="D1613">
        <v>0</v>
      </c>
      <c r="E1613">
        <v>0</v>
      </c>
      <c r="F1613" t="s">
        <v>13</v>
      </c>
      <c r="G1613" t="s">
        <v>14</v>
      </c>
      <c r="H1613" t="s">
        <v>21</v>
      </c>
      <c r="I1613" t="s">
        <v>2809</v>
      </c>
      <c r="J1613" t="s">
        <v>267</v>
      </c>
      <c r="K1613" t="s">
        <v>38</v>
      </c>
      <c r="L1613">
        <v>0</v>
      </c>
    </row>
    <row r="1614" spans="1:12" x14ac:dyDescent="0.25">
      <c r="A1614">
        <v>23439</v>
      </c>
      <c r="B1614" t="s">
        <v>12</v>
      </c>
      <c r="C1614">
        <v>63</v>
      </c>
      <c r="D1614">
        <v>0</v>
      </c>
      <c r="E1614">
        <v>1</v>
      </c>
      <c r="F1614" t="s">
        <v>34</v>
      </c>
      <c r="G1614" t="s">
        <v>14</v>
      </c>
      <c r="H1614" t="s">
        <v>15</v>
      </c>
      <c r="I1614">
        <v>75</v>
      </c>
      <c r="J1614" t="s">
        <v>502</v>
      </c>
      <c r="K1614" t="s">
        <v>29</v>
      </c>
      <c r="L1614">
        <v>0</v>
      </c>
    </row>
    <row r="1615" spans="1:12" x14ac:dyDescent="0.25">
      <c r="A1615">
        <v>23449</v>
      </c>
      <c r="B1615" t="s">
        <v>12</v>
      </c>
      <c r="C1615">
        <v>47</v>
      </c>
      <c r="D1615">
        <v>0</v>
      </c>
      <c r="E1615">
        <v>0</v>
      </c>
      <c r="F1615" t="s">
        <v>13</v>
      </c>
      <c r="G1615" t="s">
        <v>20</v>
      </c>
      <c r="H1615" t="s">
        <v>21</v>
      </c>
      <c r="I1615" t="s">
        <v>3723</v>
      </c>
      <c r="J1615" t="s">
        <v>754</v>
      </c>
      <c r="K1615" t="s">
        <v>24</v>
      </c>
      <c r="L1615">
        <v>0</v>
      </c>
    </row>
    <row r="1616" spans="1:12" x14ac:dyDescent="0.25">
      <c r="A1616">
        <v>23459</v>
      </c>
      <c r="B1616" t="s">
        <v>19</v>
      </c>
      <c r="C1616">
        <v>47</v>
      </c>
      <c r="D1616">
        <v>0</v>
      </c>
      <c r="E1616">
        <v>0</v>
      </c>
      <c r="F1616" t="s">
        <v>13</v>
      </c>
      <c r="G1616" t="s">
        <v>14</v>
      </c>
      <c r="H1616" t="s">
        <v>21</v>
      </c>
      <c r="I1616" t="s">
        <v>2007</v>
      </c>
      <c r="J1616" t="s">
        <v>886</v>
      </c>
      <c r="K1616" t="s">
        <v>29</v>
      </c>
      <c r="L1616">
        <v>0</v>
      </c>
    </row>
    <row r="1617" spans="1:12" x14ac:dyDescent="0.25">
      <c r="A1617">
        <v>23462</v>
      </c>
      <c r="B1617" t="s">
        <v>19</v>
      </c>
      <c r="C1617">
        <v>17</v>
      </c>
      <c r="D1617">
        <v>0</v>
      </c>
      <c r="E1617">
        <v>0</v>
      </c>
      <c r="F1617" t="s">
        <v>34</v>
      </c>
      <c r="G1617" t="s">
        <v>14</v>
      </c>
      <c r="H1617" t="s">
        <v>15</v>
      </c>
      <c r="I1617" t="s">
        <v>594</v>
      </c>
      <c r="J1617" t="s">
        <v>110</v>
      </c>
      <c r="K1617" t="s">
        <v>24</v>
      </c>
      <c r="L1617">
        <v>0</v>
      </c>
    </row>
    <row r="1618" spans="1:12" x14ac:dyDescent="0.25">
      <c r="A1618">
        <v>23488</v>
      </c>
      <c r="B1618" t="s">
        <v>12</v>
      </c>
      <c r="C1618">
        <v>80</v>
      </c>
      <c r="D1618">
        <v>1</v>
      </c>
      <c r="E1618">
        <v>0</v>
      </c>
      <c r="F1618" t="s">
        <v>13</v>
      </c>
      <c r="G1618" t="s">
        <v>20</v>
      </c>
      <c r="H1618" t="s">
        <v>15</v>
      </c>
      <c r="I1618" t="s">
        <v>2622</v>
      </c>
      <c r="J1618" t="s">
        <v>146</v>
      </c>
      <c r="K1618" t="s">
        <v>18</v>
      </c>
      <c r="L1618">
        <v>0</v>
      </c>
    </row>
    <row r="1619" spans="1:12" x14ac:dyDescent="0.25">
      <c r="A1619">
        <v>23508</v>
      </c>
      <c r="B1619" t="s">
        <v>19</v>
      </c>
      <c r="C1619">
        <v>17</v>
      </c>
      <c r="D1619">
        <v>0</v>
      </c>
      <c r="E1619">
        <v>0</v>
      </c>
      <c r="F1619" t="s">
        <v>34</v>
      </c>
      <c r="G1619" t="s">
        <v>401</v>
      </c>
      <c r="H1619" t="s">
        <v>21</v>
      </c>
      <c r="I1619" t="s">
        <v>1462</v>
      </c>
      <c r="J1619" t="s">
        <v>146</v>
      </c>
      <c r="K1619" t="s">
        <v>24</v>
      </c>
      <c r="L1619">
        <v>0</v>
      </c>
    </row>
    <row r="1620" spans="1:12" x14ac:dyDescent="0.25">
      <c r="A1620">
        <v>23514</v>
      </c>
      <c r="B1620" t="s">
        <v>19</v>
      </c>
      <c r="C1620">
        <v>61</v>
      </c>
      <c r="D1620">
        <v>0</v>
      </c>
      <c r="E1620">
        <v>0</v>
      </c>
      <c r="F1620" t="s">
        <v>13</v>
      </c>
      <c r="G1620" t="s">
        <v>20</v>
      </c>
      <c r="H1620" t="s">
        <v>15</v>
      </c>
      <c r="I1620" t="s">
        <v>3251</v>
      </c>
      <c r="J1620" t="s">
        <v>392</v>
      </c>
      <c r="K1620" t="s">
        <v>18</v>
      </c>
      <c r="L1620">
        <v>0</v>
      </c>
    </row>
    <row r="1621" spans="1:12" x14ac:dyDescent="0.25">
      <c r="A1621">
        <v>23535</v>
      </c>
      <c r="B1621" t="s">
        <v>12</v>
      </c>
      <c r="C1621">
        <v>72</v>
      </c>
      <c r="D1621">
        <v>0</v>
      </c>
      <c r="E1621">
        <v>1</v>
      </c>
      <c r="F1621" t="s">
        <v>13</v>
      </c>
      <c r="G1621" t="s">
        <v>20</v>
      </c>
      <c r="H1621" t="s">
        <v>15</v>
      </c>
      <c r="I1621" t="s">
        <v>1557</v>
      </c>
      <c r="J1621">
        <v>25</v>
      </c>
      <c r="K1621" t="s">
        <v>18</v>
      </c>
      <c r="L1621">
        <v>0</v>
      </c>
    </row>
    <row r="1622" spans="1:12" x14ac:dyDescent="0.25">
      <c r="A1622">
        <v>23543</v>
      </c>
      <c r="B1622" t="s">
        <v>19</v>
      </c>
      <c r="C1622">
        <v>25</v>
      </c>
      <c r="D1622">
        <v>0</v>
      </c>
      <c r="E1622">
        <v>0</v>
      </c>
      <c r="F1622" t="s">
        <v>34</v>
      </c>
      <c r="G1622" t="s">
        <v>14</v>
      </c>
      <c r="H1622" t="s">
        <v>21</v>
      </c>
      <c r="I1622" t="s">
        <v>1983</v>
      </c>
      <c r="J1622" t="s">
        <v>477</v>
      </c>
      <c r="K1622" t="s">
        <v>38</v>
      </c>
      <c r="L1622">
        <v>0</v>
      </c>
    </row>
    <row r="1623" spans="1:12" x14ac:dyDescent="0.25">
      <c r="A1623">
        <v>23551</v>
      </c>
      <c r="B1623" t="s">
        <v>12</v>
      </c>
      <c r="C1623">
        <v>28</v>
      </c>
      <c r="D1623">
        <v>0</v>
      </c>
      <c r="E1623">
        <v>0</v>
      </c>
      <c r="F1623" t="s">
        <v>13</v>
      </c>
      <c r="G1623" t="s">
        <v>14</v>
      </c>
      <c r="H1623" t="s">
        <v>15</v>
      </c>
      <c r="I1623" t="s">
        <v>902</v>
      </c>
      <c r="J1623" t="s">
        <v>903</v>
      </c>
      <c r="K1623" t="s">
        <v>38</v>
      </c>
      <c r="L1623">
        <v>0</v>
      </c>
    </row>
    <row r="1624" spans="1:12" x14ac:dyDescent="0.25">
      <c r="A1624">
        <v>23561</v>
      </c>
      <c r="B1624" t="s">
        <v>19</v>
      </c>
      <c r="C1624">
        <v>48</v>
      </c>
      <c r="D1624">
        <v>0</v>
      </c>
      <c r="E1624">
        <v>0</v>
      </c>
      <c r="F1624" t="s">
        <v>13</v>
      </c>
      <c r="G1624" t="s">
        <v>14</v>
      </c>
      <c r="H1624" t="s">
        <v>21</v>
      </c>
      <c r="I1624" t="s">
        <v>1985</v>
      </c>
      <c r="J1624" t="s">
        <v>427</v>
      </c>
      <c r="K1624" t="s">
        <v>24</v>
      </c>
      <c r="L1624">
        <v>0</v>
      </c>
    </row>
    <row r="1625" spans="1:12" x14ac:dyDescent="0.25">
      <c r="A1625">
        <v>23565</v>
      </c>
      <c r="B1625" t="s">
        <v>12</v>
      </c>
      <c r="C1625">
        <v>34</v>
      </c>
      <c r="D1625">
        <v>0</v>
      </c>
      <c r="E1625">
        <v>0</v>
      </c>
      <c r="F1625" t="s">
        <v>13</v>
      </c>
      <c r="G1625" t="s">
        <v>14</v>
      </c>
      <c r="H1625" t="s">
        <v>15</v>
      </c>
      <c r="I1625" t="s">
        <v>1340</v>
      </c>
      <c r="J1625" t="s">
        <v>372</v>
      </c>
      <c r="K1625" t="s">
        <v>38</v>
      </c>
      <c r="L1625">
        <v>0</v>
      </c>
    </row>
    <row r="1626" spans="1:12" x14ac:dyDescent="0.25">
      <c r="A1626">
        <v>23568</v>
      </c>
      <c r="B1626" t="s">
        <v>19</v>
      </c>
      <c r="C1626">
        <v>40</v>
      </c>
      <c r="D1626">
        <v>0</v>
      </c>
      <c r="E1626">
        <v>0</v>
      </c>
      <c r="F1626" t="s">
        <v>13</v>
      </c>
      <c r="G1626" t="s">
        <v>14</v>
      </c>
      <c r="H1626" t="s">
        <v>15</v>
      </c>
      <c r="I1626" t="s">
        <v>3900</v>
      </c>
      <c r="J1626" t="s">
        <v>664</v>
      </c>
      <c r="K1626" t="s">
        <v>38</v>
      </c>
      <c r="L1626">
        <v>0</v>
      </c>
    </row>
    <row r="1627" spans="1:12" x14ac:dyDescent="0.25">
      <c r="A1627">
        <v>23587</v>
      </c>
      <c r="B1627" t="s">
        <v>19</v>
      </c>
      <c r="C1627">
        <v>16</v>
      </c>
      <c r="D1627">
        <v>0</v>
      </c>
      <c r="E1627">
        <v>0</v>
      </c>
      <c r="F1627" t="s">
        <v>34</v>
      </c>
      <c r="G1627" t="s">
        <v>401</v>
      </c>
      <c r="H1627" t="s">
        <v>15</v>
      </c>
      <c r="I1627" t="s">
        <v>2179</v>
      </c>
      <c r="J1627" t="s">
        <v>510</v>
      </c>
      <c r="K1627" t="s">
        <v>24</v>
      </c>
      <c r="L1627">
        <v>0</v>
      </c>
    </row>
    <row r="1628" spans="1:12" x14ac:dyDescent="0.25">
      <c r="A1628">
        <v>23599</v>
      </c>
      <c r="B1628" t="s">
        <v>19</v>
      </c>
      <c r="C1628">
        <v>30</v>
      </c>
      <c r="D1628">
        <v>0</v>
      </c>
      <c r="E1628">
        <v>0</v>
      </c>
      <c r="F1628" t="s">
        <v>34</v>
      </c>
      <c r="G1628" t="s">
        <v>14</v>
      </c>
      <c r="H1628" t="s">
        <v>15</v>
      </c>
      <c r="I1628" t="s">
        <v>3972</v>
      </c>
      <c r="J1628" t="s">
        <v>296</v>
      </c>
      <c r="K1628" t="s">
        <v>24</v>
      </c>
      <c r="L1628">
        <v>0</v>
      </c>
    </row>
    <row r="1629" spans="1:12" x14ac:dyDescent="0.25">
      <c r="A1629">
        <v>23600</v>
      </c>
      <c r="B1629" t="s">
        <v>12</v>
      </c>
      <c r="C1629">
        <v>34</v>
      </c>
      <c r="D1629">
        <v>0</v>
      </c>
      <c r="E1629">
        <v>0</v>
      </c>
      <c r="F1629" t="s">
        <v>13</v>
      </c>
      <c r="G1629" t="s">
        <v>14</v>
      </c>
      <c r="H1629" t="s">
        <v>21</v>
      </c>
      <c r="I1629" t="s">
        <v>2801</v>
      </c>
      <c r="J1629" t="s">
        <v>116</v>
      </c>
      <c r="K1629" t="s">
        <v>29</v>
      </c>
      <c r="L1629">
        <v>0</v>
      </c>
    </row>
    <row r="1630" spans="1:12" x14ac:dyDescent="0.25">
      <c r="A1630">
        <v>23604</v>
      </c>
      <c r="B1630" t="s">
        <v>12</v>
      </c>
      <c r="C1630">
        <v>4</v>
      </c>
      <c r="D1630">
        <v>0</v>
      </c>
      <c r="E1630">
        <v>0</v>
      </c>
      <c r="F1630" t="s">
        <v>34</v>
      </c>
      <c r="G1630" t="s">
        <v>275</v>
      </c>
      <c r="H1630" t="s">
        <v>21</v>
      </c>
      <c r="I1630" t="s">
        <v>1488</v>
      </c>
      <c r="J1630" t="s">
        <v>1125</v>
      </c>
      <c r="K1630" t="s">
        <v>38</v>
      </c>
      <c r="L1630">
        <v>0</v>
      </c>
    </row>
    <row r="1631" spans="1:12" x14ac:dyDescent="0.25">
      <c r="A1631">
        <v>23633</v>
      </c>
      <c r="B1631" t="s">
        <v>19</v>
      </c>
      <c r="C1631">
        <v>37</v>
      </c>
      <c r="D1631">
        <v>0</v>
      </c>
      <c r="E1631">
        <v>0</v>
      </c>
      <c r="F1631" t="s">
        <v>13</v>
      </c>
      <c r="G1631" t="s">
        <v>14</v>
      </c>
      <c r="H1631" t="s">
        <v>21</v>
      </c>
      <c r="I1631" t="s">
        <v>1218</v>
      </c>
      <c r="J1631" t="s">
        <v>854</v>
      </c>
      <c r="K1631" t="s">
        <v>29</v>
      </c>
      <c r="L1631">
        <v>0</v>
      </c>
    </row>
    <row r="1632" spans="1:12" x14ac:dyDescent="0.25">
      <c r="A1632">
        <v>23645</v>
      </c>
      <c r="B1632" t="s">
        <v>19</v>
      </c>
      <c r="C1632">
        <v>31</v>
      </c>
      <c r="D1632">
        <v>0</v>
      </c>
      <c r="E1632">
        <v>0</v>
      </c>
      <c r="F1632" t="s">
        <v>34</v>
      </c>
      <c r="G1632" t="s">
        <v>14</v>
      </c>
      <c r="H1632" t="s">
        <v>21</v>
      </c>
      <c r="I1632" t="s">
        <v>1009</v>
      </c>
      <c r="J1632" t="s">
        <v>485</v>
      </c>
      <c r="K1632" t="s">
        <v>24</v>
      </c>
      <c r="L1632">
        <v>0</v>
      </c>
    </row>
    <row r="1633" spans="1:12" x14ac:dyDescent="0.25">
      <c r="A1633">
        <v>23650</v>
      </c>
      <c r="B1633" t="s">
        <v>12</v>
      </c>
      <c r="C1633">
        <v>15</v>
      </c>
      <c r="D1633">
        <v>0</v>
      </c>
      <c r="E1633">
        <v>0</v>
      </c>
      <c r="F1633" t="s">
        <v>34</v>
      </c>
      <c r="G1633" t="s">
        <v>275</v>
      </c>
      <c r="H1633" t="s">
        <v>21</v>
      </c>
      <c r="I1633" t="s">
        <v>880</v>
      </c>
      <c r="J1633" t="s">
        <v>563</v>
      </c>
      <c r="K1633" t="s">
        <v>24</v>
      </c>
      <c r="L1633">
        <v>0</v>
      </c>
    </row>
    <row r="1634" spans="1:12" x14ac:dyDescent="0.25">
      <c r="A1634">
        <v>23659</v>
      </c>
      <c r="B1634" t="s">
        <v>19</v>
      </c>
      <c r="C1634">
        <v>5</v>
      </c>
      <c r="D1634">
        <v>0</v>
      </c>
      <c r="E1634">
        <v>0</v>
      </c>
      <c r="F1634" t="s">
        <v>34</v>
      </c>
      <c r="G1634" t="s">
        <v>275</v>
      </c>
      <c r="H1634" t="s">
        <v>15</v>
      </c>
      <c r="I1634" t="s">
        <v>2690</v>
      </c>
      <c r="J1634">
        <v>20</v>
      </c>
      <c r="K1634" t="s">
        <v>38</v>
      </c>
      <c r="L1634">
        <v>0</v>
      </c>
    </row>
    <row r="1635" spans="1:12" x14ac:dyDescent="0.25">
      <c r="A1635">
        <v>23730</v>
      </c>
      <c r="B1635" t="s">
        <v>19</v>
      </c>
      <c r="C1635">
        <v>75</v>
      </c>
      <c r="D1635">
        <v>0</v>
      </c>
      <c r="E1635">
        <v>0</v>
      </c>
      <c r="F1635" t="s">
        <v>13</v>
      </c>
      <c r="G1635" t="s">
        <v>20</v>
      </c>
      <c r="H1635" t="s">
        <v>15</v>
      </c>
      <c r="I1635" t="s">
        <v>3091</v>
      </c>
      <c r="J1635" t="s">
        <v>449</v>
      </c>
      <c r="K1635" t="s">
        <v>38</v>
      </c>
      <c r="L1635">
        <v>0</v>
      </c>
    </row>
    <row r="1636" spans="1:12" x14ac:dyDescent="0.25">
      <c r="A1636">
        <v>23748</v>
      </c>
      <c r="B1636" t="s">
        <v>19</v>
      </c>
      <c r="C1636">
        <v>31</v>
      </c>
      <c r="D1636">
        <v>0</v>
      </c>
      <c r="E1636">
        <v>0</v>
      </c>
      <c r="F1636" t="s">
        <v>13</v>
      </c>
      <c r="G1636" t="s">
        <v>14</v>
      </c>
      <c r="H1636" t="s">
        <v>15</v>
      </c>
      <c r="I1636" t="s">
        <v>2562</v>
      </c>
      <c r="J1636" t="s">
        <v>36</v>
      </c>
      <c r="K1636" t="s">
        <v>24</v>
      </c>
      <c r="L1636">
        <v>0</v>
      </c>
    </row>
    <row r="1637" spans="1:12" x14ac:dyDescent="0.25">
      <c r="A1637">
        <v>23757</v>
      </c>
      <c r="B1637" t="s">
        <v>19</v>
      </c>
      <c r="C1637">
        <v>60</v>
      </c>
      <c r="D1637">
        <v>0</v>
      </c>
      <c r="E1637">
        <v>0</v>
      </c>
      <c r="F1637" t="s">
        <v>34</v>
      </c>
      <c r="G1637" t="s">
        <v>14</v>
      </c>
      <c r="H1637" t="s">
        <v>15</v>
      </c>
      <c r="I1637" t="s">
        <v>4190</v>
      </c>
      <c r="J1637" t="s">
        <v>225</v>
      </c>
      <c r="K1637" t="s">
        <v>38</v>
      </c>
      <c r="L1637">
        <v>0</v>
      </c>
    </row>
    <row r="1638" spans="1:12" x14ac:dyDescent="0.25">
      <c r="A1638">
        <v>23765</v>
      </c>
      <c r="B1638" t="s">
        <v>19</v>
      </c>
      <c r="C1638">
        <v>56</v>
      </c>
      <c r="D1638">
        <v>0</v>
      </c>
      <c r="E1638">
        <v>0</v>
      </c>
      <c r="F1638" t="s">
        <v>13</v>
      </c>
      <c r="G1638" t="s">
        <v>43</v>
      </c>
      <c r="H1638" t="s">
        <v>21</v>
      </c>
      <c r="I1638" t="s">
        <v>3966</v>
      </c>
      <c r="J1638" t="s">
        <v>270</v>
      </c>
      <c r="K1638" t="s">
        <v>24</v>
      </c>
      <c r="L1638">
        <v>0</v>
      </c>
    </row>
    <row r="1639" spans="1:12" x14ac:dyDescent="0.25">
      <c r="A1639">
        <v>23836</v>
      </c>
      <c r="B1639" t="s">
        <v>12</v>
      </c>
      <c r="C1639">
        <v>78</v>
      </c>
      <c r="D1639">
        <v>0</v>
      </c>
      <c r="E1639">
        <v>0</v>
      </c>
      <c r="F1639" t="s">
        <v>13</v>
      </c>
      <c r="G1639" t="s">
        <v>14</v>
      </c>
      <c r="H1639" t="s">
        <v>15</v>
      </c>
      <c r="I1639" t="s">
        <v>1730</v>
      </c>
      <c r="J1639" t="s">
        <v>28</v>
      </c>
      <c r="K1639" t="s">
        <v>18</v>
      </c>
      <c r="L1639">
        <v>0</v>
      </c>
    </row>
    <row r="1640" spans="1:12" x14ac:dyDescent="0.25">
      <c r="A1640">
        <v>23850</v>
      </c>
      <c r="B1640" t="s">
        <v>12</v>
      </c>
      <c r="C1640">
        <v>66</v>
      </c>
      <c r="D1640">
        <v>0</v>
      </c>
      <c r="E1640">
        <v>0</v>
      </c>
      <c r="F1640" t="s">
        <v>13</v>
      </c>
      <c r="G1640" t="s">
        <v>14</v>
      </c>
      <c r="H1640" t="s">
        <v>15</v>
      </c>
      <c r="I1640" t="s">
        <v>3515</v>
      </c>
      <c r="J1640" t="s">
        <v>1087</v>
      </c>
      <c r="K1640" t="s">
        <v>24</v>
      </c>
      <c r="L1640">
        <v>0</v>
      </c>
    </row>
    <row r="1641" spans="1:12" x14ac:dyDescent="0.25">
      <c r="A1641">
        <v>23851</v>
      </c>
      <c r="B1641" t="s">
        <v>19</v>
      </c>
      <c r="C1641">
        <v>57</v>
      </c>
      <c r="D1641">
        <v>0</v>
      </c>
      <c r="E1641">
        <v>0</v>
      </c>
      <c r="F1641" t="s">
        <v>34</v>
      </c>
      <c r="G1641" t="s">
        <v>14</v>
      </c>
      <c r="H1641" t="s">
        <v>21</v>
      </c>
      <c r="I1641" t="s">
        <v>3242</v>
      </c>
      <c r="J1641">
        <v>20</v>
      </c>
      <c r="K1641" t="s">
        <v>18</v>
      </c>
      <c r="L1641">
        <v>0</v>
      </c>
    </row>
    <row r="1642" spans="1:12" x14ac:dyDescent="0.25">
      <c r="A1642">
        <v>23890</v>
      </c>
      <c r="B1642" t="s">
        <v>19</v>
      </c>
      <c r="C1642">
        <v>44</v>
      </c>
      <c r="D1642">
        <v>1</v>
      </c>
      <c r="E1642">
        <v>0</v>
      </c>
      <c r="F1642" t="s">
        <v>13</v>
      </c>
      <c r="G1642" t="s">
        <v>43</v>
      </c>
      <c r="H1642" t="s">
        <v>21</v>
      </c>
      <c r="I1642" t="s">
        <v>1010</v>
      </c>
      <c r="J1642" t="s">
        <v>45</v>
      </c>
      <c r="K1642" t="s">
        <v>24</v>
      </c>
      <c r="L1642">
        <v>0</v>
      </c>
    </row>
    <row r="1643" spans="1:12" x14ac:dyDescent="0.25">
      <c r="A1643">
        <v>23893</v>
      </c>
      <c r="B1643" t="s">
        <v>12</v>
      </c>
      <c r="C1643">
        <v>24</v>
      </c>
      <c r="D1643">
        <v>0</v>
      </c>
      <c r="E1643">
        <v>0</v>
      </c>
      <c r="F1643" t="s">
        <v>13</v>
      </c>
      <c r="G1643" t="s">
        <v>14</v>
      </c>
      <c r="H1643" t="s">
        <v>15</v>
      </c>
      <c r="I1643" t="s">
        <v>3032</v>
      </c>
      <c r="J1643" t="s">
        <v>449</v>
      </c>
      <c r="K1643" t="s">
        <v>29</v>
      </c>
      <c r="L1643">
        <v>0</v>
      </c>
    </row>
    <row r="1644" spans="1:12" x14ac:dyDescent="0.25">
      <c r="A1644">
        <v>23911</v>
      </c>
      <c r="B1644" t="s">
        <v>19</v>
      </c>
      <c r="C1644">
        <v>39</v>
      </c>
      <c r="D1644">
        <v>0</v>
      </c>
      <c r="E1644">
        <v>0</v>
      </c>
      <c r="F1644" t="s">
        <v>34</v>
      </c>
      <c r="G1644" t="s">
        <v>14</v>
      </c>
      <c r="H1644" t="s">
        <v>21</v>
      </c>
      <c r="I1644" t="s">
        <v>2311</v>
      </c>
      <c r="J1644" t="s">
        <v>4021</v>
      </c>
      <c r="K1644" t="s">
        <v>24</v>
      </c>
      <c r="L1644">
        <v>0</v>
      </c>
    </row>
    <row r="1645" spans="1:12" x14ac:dyDescent="0.25">
      <c r="A1645">
        <v>23946</v>
      </c>
      <c r="B1645" t="s">
        <v>19</v>
      </c>
      <c r="C1645">
        <v>3</v>
      </c>
      <c r="D1645">
        <v>0</v>
      </c>
      <c r="E1645">
        <v>0</v>
      </c>
      <c r="F1645" t="s">
        <v>34</v>
      </c>
      <c r="G1645" t="s">
        <v>275</v>
      </c>
      <c r="H1645" t="s">
        <v>21</v>
      </c>
      <c r="I1645" t="s">
        <v>2407</v>
      </c>
      <c r="J1645" t="s">
        <v>81</v>
      </c>
      <c r="K1645" t="s">
        <v>38</v>
      </c>
      <c r="L1645">
        <v>0</v>
      </c>
    </row>
    <row r="1646" spans="1:12" x14ac:dyDescent="0.25">
      <c r="A1646">
        <v>23968</v>
      </c>
      <c r="B1646" t="s">
        <v>19</v>
      </c>
      <c r="C1646">
        <v>79</v>
      </c>
      <c r="D1646">
        <v>0</v>
      </c>
      <c r="E1646">
        <v>0</v>
      </c>
      <c r="F1646" t="s">
        <v>13</v>
      </c>
      <c r="G1646" t="s">
        <v>43</v>
      </c>
      <c r="H1646" t="s">
        <v>21</v>
      </c>
      <c r="I1646" t="s">
        <v>1621</v>
      </c>
      <c r="J1646" t="s">
        <v>28</v>
      </c>
      <c r="K1646" t="s">
        <v>24</v>
      </c>
      <c r="L1646">
        <v>0</v>
      </c>
    </row>
    <row r="1647" spans="1:12" x14ac:dyDescent="0.25">
      <c r="A1647">
        <v>23988</v>
      </c>
      <c r="B1647" t="s">
        <v>19</v>
      </c>
      <c r="C1647">
        <v>45</v>
      </c>
      <c r="D1647">
        <v>0</v>
      </c>
      <c r="E1647">
        <v>0</v>
      </c>
      <c r="F1647" t="s">
        <v>13</v>
      </c>
      <c r="G1647" t="s">
        <v>14</v>
      </c>
      <c r="H1647" t="s">
        <v>21</v>
      </c>
      <c r="I1647" t="s">
        <v>1989</v>
      </c>
      <c r="J1647" t="s">
        <v>726</v>
      </c>
      <c r="K1647" t="s">
        <v>29</v>
      </c>
      <c r="L1647">
        <v>0</v>
      </c>
    </row>
    <row r="1648" spans="1:12" x14ac:dyDescent="0.25">
      <c r="A1648">
        <v>23989</v>
      </c>
      <c r="B1648" t="s">
        <v>19</v>
      </c>
      <c r="C1648">
        <v>62</v>
      </c>
      <c r="D1648">
        <v>0</v>
      </c>
      <c r="E1648">
        <v>0</v>
      </c>
      <c r="F1648" t="s">
        <v>13</v>
      </c>
      <c r="G1648" t="s">
        <v>20</v>
      </c>
      <c r="H1648" t="s">
        <v>15</v>
      </c>
      <c r="I1648" t="s">
        <v>1183</v>
      </c>
      <c r="J1648" t="s">
        <v>377</v>
      </c>
      <c r="K1648" t="s">
        <v>29</v>
      </c>
      <c r="L1648">
        <v>0</v>
      </c>
    </row>
    <row r="1649" spans="1:12" x14ac:dyDescent="0.25">
      <c r="A1649">
        <v>24009</v>
      </c>
      <c r="B1649" t="s">
        <v>12</v>
      </c>
      <c r="C1649">
        <v>4</v>
      </c>
      <c r="D1649">
        <v>0</v>
      </c>
      <c r="E1649">
        <v>0</v>
      </c>
      <c r="F1649" t="s">
        <v>34</v>
      </c>
      <c r="G1649" t="s">
        <v>275</v>
      </c>
      <c r="H1649" t="s">
        <v>15</v>
      </c>
      <c r="I1649" t="s">
        <v>4166</v>
      </c>
      <c r="J1649" t="s">
        <v>797</v>
      </c>
      <c r="K1649" t="s">
        <v>38</v>
      </c>
      <c r="L1649">
        <v>0</v>
      </c>
    </row>
    <row r="1650" spans="1:12" x14ac:dyDescent="0.25">
      <c r="A1650">
        <v>24018</v>
      </c>
      <c r="B1650" t="s">
        <v>12</v>
      </c>
      <c r="C1650">
        <v>55</v>
      </c>
      <c r="D1650">
        <v>0</v>
      </c>
      <c r="E1650">
        <v>0</v>
      </c>
      <c r="F1650" t="s">
        <v>13</v>
      </c>
      <c r="G1650" t="s">
        <v>14</v>
      </c>
      <c r="H1650" t="s">
        <v>21</v>
      </c>
      <c r="I1650" t="s">
        <v>4111</v>
      </c>
      <c r="J1650" t="s">
        <v>279</v>
      </c>
      <c r="K1650" t="s">
        <v>24</v>
      </c>
      <c r="L1650">
        <v>0</v>
      </c>
    </row>
    <row r="1651" spans="1:12" x14ac:dyDescent="0.25">
      <c r="A1651">
        <v>24022</v>
      </c>
      <c r="B1651" t="s">
        <v>19</v>
      </c>
      <c r="C1651">
        <v>32</v>
      </c>
      <c r="D1651">
        <v>0</v>
      </c>
      <c r="E1651">
        <v>0</v>
      </c>
      <c r="F1651" t="s">
        <v>34</v>
      </c>
      <c r="G1651" t="s">
        <v>14</v>
      </c>
      <c r="H1651" t="s">
        <v>15</v>
      </c>
      <c r="I1651" t="s">
        <v>2738</v>
      </c>
      <c r="J1651" t="s">
        <v>1024</v>
      </c>
      <c r="K1651" t="s">
        <v>38</v>
      </c>
      <c r="L1651">
        <v>0</v>
      </c>
    </row>
    <row r="1652" spans="1:12" x14ac:dyDescent="0.25">
      <c r="A1652">
        <v>24058</v>
      </c>
      <c r="B1652" t="s">
        <v>19</v>
      </c>
      <c r="C1652">
        <v>50</v>
      </c>
      <c r="D1652">
        <v>0</v>
      </c>
      <c r="E1652">
        <v>0</v>
      </c>
      <c r="F1652" t="s">
        <v>13</v>
      </c>
      <c r="G1652" t="s">
        <v>43</v>
      </c>
      <c r="H1652" t="s">
        <v>21</v>
      </c>
      <c r="I1652" t="s">
        <v>409</v>
      </c>
      <c r="J1652" t="s">
        <v>172</v>
      </c>
      <c r="K1652" t="s">
        <v>24</v>
      </c>
      <c r="L1652">
        <v>0</v>
      </c>
    </row>
    <row r="1653" spans="1:12" x14ac:dyDescent="0.25">
      <c r="A1653">
        <v>24066</v>
      </c>
      <c r="B1653" t="s">
        <v>19</v>
      </c>
      <c r="C1653">
        <v>45</v>
      </c>
      <c r="D1653">
        <v>0</v>
      </c>
      <c r="E1653">
        <v>0</v>
      </c>
      <c r="F1653" t="s">
        <v>13</v>
      </c>
      <c r="G1653" t="s">
        <v>14</v>
      </c>
      <c r="H1653" t="s">
        <v>15</v>
      </c>
      <c r="I1653" t="s">
        <v>2022</v>
      </c>
      <c r="J1653" t="s">
        <v>172</v>
      </c>
      <c r="K1653" t="s">
        <v>38</v>
      </c>
      <c r="L1653">
        <v>0</v>
      </c>
    </row>
    <row r="1654" spans="1:12" x14ac:dyDescent="0.25">
      <c r="A1654">
        <v>24068</v>
      </c>
      <c r="B1654" t="s">
        <v>19</v>
      </c>
      <c r="C1654">
        <v>32</v>
      </c>
      <c r="D1654">
        <v>0</v>
      </c>
      <c r="E1654">
        <v>0</v>
      </c>
      <c r="F1654" t="s">
        <v>13</v>
      </c>
      <c r="G1654" t="s">
        <v>14</v>
      </c>
      <c r="H1654" t="s">
        <v>15</v>
      </c>
      <c r="I1654" t="s">
        <v>3360</v>
      </c>
      <c r="J1654" t="s">
        <v>690</v>
      </c>
      <c r="K1654" t="s">
        <v>38</v>
      </c>
      <c r="L1654">
        <v>0</v>
      </c>
    </row>
    <row r="1655" spans="1:12" x14ac:dyDescent="0.25">
      <c r="A1655">
        <v>24074</v>
      </c>
      <c r="B1655" t="s">
        <v>19</v>
      </c>
      <c r="C1655">
        <v>2</v>
      </c>
      <c r="D1655">
        <v>0</v>
      </c>
      <c r="E1655">
        <v>0</v>
      </c>
      <c r="F1655" t="s">
        <v>34</v>
      </c>
      <c r="G1655" t="s">
        <v>275</v>
      </c>
      <c r="H1655" t="s">
        <v>21</v>
      </c>
      <c r="I1655" t="s">
        <v>3096</v>
      </c>
      <c r="J1655">
        <v>16</v>
      </c>
      <c r="K1655" t="s">
        <v>38</v>
      </c>
      <c r="L1655">
        <v>0</v>
      </c>
    </row>
    <row r="1656" spans="1:12" x14ac:dyDescent="0.25">
      <c r="A1656">
        <v>24096</v>
      </c>
      <c r="B1656" t="s">
        <v>19</v>
      </c>
      <c r="C1656">
        <v>34</v>
      </c>
      <c r="D1656">
        <v>1</v>
      </c>
      <c r="E1656">
        <v>0</v>
      </c>
      <c r="F1656" t="s">
        <v>13</v>
      </c>
      <c r="G1656" t="s">
        <v>20</v>
      </c>
      <c r="H1656" t="s">
        <v>15</v>
      </c>
      <c r="I1656" t="s">
        <v>727</v>
      </c>
      <c r="J1656" t="s">
        <v>23</v>
      </c>
      <c r="K1656" t="s">
        <v>38</v>
      </c>
      <c r="L1656">
        <v>0</v>
      </c>
    </row>
    <row r="1657" spans="1:12" x14ac:dyDescent="0.25">
      <c r="A1657">
        <v>24099</v>
      </c>
      <c r="B1657" t="s">
        <v>12</v>
      </c>
      <c r="C1657">
        <v>17</v>
      </c>
      <c r="D1657">
        <v>0</v>
      </c>
      <c r="E1657">
        <v>0</v>
      </c>
      <c r="F1657" t="s">
        <v>34</v>
      </c>
      <c r="G1657" t="s">
        <v>14</v>
      </c>
      <c r="H1657" t="s">
        <v>21</v>
      </c>
      <c r="I1657" t="s">
        <v>1131</v>
      </c>
      <c r="J1657" t="s">
        <v>121</v>
      </c>
      <c r="K1657" t="s">
        <v>24</v>
      </c>
      <c r="L1657">
        <v>0</v>
      </c>
    </row>
    <row r="1658" spans="1:12" x14ac:dyDescent="0.25">
      <c r="A1658">
        <v>24106</v>
      </c>
      <c r="B1658" t="s">
        <v>19</v>
      </c>
      <c r="C1658">
        <v>33</v>
      </c>
      <c r="D1658">
        <v>0</v>
      </c>
      <c r="E1658">
        <v>0</v>
      </c>
      <c r="F1658" t="s">
        <v>13</v>
      </c>
      <c r="G1658" t="s">
        <v>14</v>
      </c>
      <c r="H1658" t="s">
        <v>21</v>
      </c>
      <c r="I1658" t="s">
        <v>3344</v>
      </c>
      <c r="J1658" t="s">
        <v>712</v>
      </c>
      <c r="K1658" t="s">
        <v>18</v>
      </c>
      <c r="L1658">
        <v>0</v>
      </c>
    </row>
    <row r="1659" spans="1:12" x14ac:dyDescent="0.25">
      <c r="A1659">
        <v>24108</v>
      </c>
      <c r="B1659" t="s">
        <v>12</v>
      </c>
      <c r="C1659">
        <v>19</v>
      </c>
      <c r="D1659">
        <v>0</v>
      </c>
      <c r="E1659">
        <v>0</v>
      </c>
      <c r="F1659" t="s">
        <v>34</v>
      </c>
      <c r="G1659" t="s">
        <v>14</v>
      </c>
      <c r="H1659" t="s">
        <v>15</v>
      </c>
      <c r="I1659" t="s">
        <v>1031</v>
      </c>
      <c r="J1659" t="s">
        <v>449</v>
      </c>
      <c r="K1659" t="s">
        <v>38</v>
      </c>
      <c r="L1659">
        <v>0</v>
      </c>
    </row>
    <row r="1660" spans="1:12" x14ac:dyDescent="0.25">
      <c r="A1660">
        <v>24115</v>
      </c>
      <c r="B1660" t="s">
        <v>19</v>
      </c>
      <c r="C1660">
        <v>54</v>
      </c>
      <c r="D1660">
        <v>0</v>
      </c>
      <c r="E1660">
        <v>0</v>
      </c>
      <c r="F1660" t="s">
        <v>13</v>
      </c>
      <c r="G1660" t="s">
        <v>14</v>
      </c>
      <c r="H1660" t="s">
        <v>21</v>
      </c>
      <c r="I1660" t="s">
        <v>1136</v>
      </c>
      <c r="J1660" t="s">
        <v>165</v>
      </c>
      <c r="K1660" t="s">
        <v>24</v>
      </c>
      <c r="L1660">
        <v>0</v>
      </c>
    </row>
    <row r="1661" spans="1:12" x14ac:dyDescent="0.25">
      <c r="A1661">
        <v>24163</v>
      </c>
      <c r="B1661" t="s">
        <v>19</v>
      </c>
      <c r="C1661">
        <v>12</v>
      </c>
      <c r="D1661">
        <v>0</v>
      </c>
      <c r="E1661">
        <v>0</v>
      </c>
      <c r="F1661" t="s">
        <v>34</v>
      </c>
      <c r="G1661" t="s">
        <v>275</v>
      </c>
      <c r="H1661" t="s">
        <v>21</v>
      </c>
      <c r="I1661" t="s">
        <v>2633</v>
      </c>
      <c r="J1661" t="s">
        <v>245</v>
      </c>
      <c r="K1661" t="s">
        <v>38</v>
      </c>
      <c r="L1661">
        <v>0</v>
      </c>
    </row>
    <row r="1662" spans="1:12" x14ac:dyDescent="0.25">
      <c r="A1662">
        <v>24168</v>
      </c>
      <c r="B1662" t="s">
        <v>12</v>
      </c>
      <c r="C1662">
        <v>51</v>
      </c>
      <c r="D1662">
        <v>1</v>
      </c>
      <c r="E1662">
        <v>0</v>
      </c>
      <c r="F1662" t="s">
        <v>13</v>
      </c>
      <c r="G1662" t="s">
        <v>14</v>
      </c>
      <c r="H1662" t="s">
        <v>15</v>
      </c>
      <c r="I1662" t="s">
        <v>1299</v>
      </c>
      <c r="J1662" t="s">
        <v>1300</v>
      </c>
      <c r="K1662" t="s">
        <v>24</v>
      </c>
      <c r="L1662">
        <v>0</v>
      </c>
    </row>
    <row r="1663" spans="1:12" x14ac:dyDescent="0.25">
      <c r="A1663">
        <v>24174</v>
      </c>
      <c r="B1663" t="s">
        <v>19</v>
      </c>
      <c r="C1663">
        <v>50</v>
      </c>
      <c r="D1663">
        <v>0</v>
      </c>
      <c r="E1663">
        <v>0</v>
      </c>
      <c r="F1663" t="s">
        <v>13</v>
      </c>
      <c r="G1663" t="s">
        <v>43</v>
      </c>
      <c r="H1663" t="s">
        <v>21</v>
      </c>
      <c r="I1663" t="s">
        <v>1236</v>
      </c>
      <c r="J1663" t="s">
        <v>254</v>
      </c>
      <c r="K1663" t="s">
        <v>24</v>
      </c>
      <c r="L1663">
        <v>0</v>
      </c>
    </row>
    <row r="1664" spans="1:12" x14ac:dyDescent="0.25">
      <c r="A1664">
        <v>24177</v>
      </c>
      <c r="B1664" t="s">
        <v>19</v>
      </c>
      <c r="C1664">
        <v>57</v>
      </c>
      <c r="D1664">
        <v>1</v>
      </c>
      <c r="E1664">
        <v>0</v>
      </c>
      <c r="F1664" t="s">
        <v>13</v>
      </c>
      <c r="G1664" t="s">
        <v>14</v>
      </c>
      <c r="H1664" t="s">
        <v>15</v>
      </c>
      <c r="I1664" t="s">
        <v>1449</v>
      </c>
      <c r="J1664" t="s">
        <v>949</v>
      </c>
      <c r="K1664" t="s">
        <v>18</v>
      </c>
      <c r="L1664">
        <v>0</v>
      </c>
    </row>
    <row r="1665" spans="1:12" x14ac:dyDescent="0.25">
      <c r="A1665">
        <v>24183</v>
      </c>
      <c r="B1665" t="s">
        <v>19</v>
      </c>
      <c r="C1665">
        <v>55</v>
      </c>
      <c r="D1665">
        <v>0</v>
      </c>
      <c r="E1665">
        <v>0</v>
      </c>
      <c r="F1665" t="s">
        <v>13</v>
      </c>
      <c r="G1665" t="s">
        <v>43</v>
      </c>
      <c r="H1665" t="s">
        <v>21</v>
      </c>
      <c r="I1665" t="s">
        <v>857</v>
      </c>
      <c r="J1665" t="s">
        <v>181</v>
      </c>
      <c r="K1665" t="s">
        <v>29</v>
      </c>
      <c r="L1665">
        <v>0</v>
      </c>
    </row>
    <row r="1666" spans="1:12" x14ac:dyDescent="0.25">
      <c r="A1666">
        <v>24201</v>
      </c>
      <c r="B1666" t="s">
        <v>12</v>
      </c>
      <c r="C1666">
        <v>33</v>
      </c>
      <c r="D1666">
        <v>0</v>
      </c>
      <c r="E1666">
        <v>0</v>
      </c>
      <c r="F1666" t="s">
        <v>13</v>
      </c>
      <c r="G1666" t="s">
        <v>14</v>
      </c>
      <c r="H1666" t="s">
        <v>21</v>
      </c>
      <c r="I1666" t="s">
        <v>3583</v>
      </c>
      <c r="J1666" t="s">
        <v>95</v>
      </c>
      <c r="K1666" t="s">
        <v>24</v>
      </c>
      <c r="L1666">
        <v>0</v>
      </c>
    </row>
    <row r="1667" spans="1:12" x14ac:dyDescent="0.25">
      <c r="A1667">
        <v>24202</v>
      </c>
      <c r="B1667" t="s">
        <v>12</v>
      </c>
      <c r="C1667">
        <v>63</v>
      </c>
      <c r="D1667">
        <v>0</v>
      </c>
      <c r="E1667">
        <v>0</v>
      </c>
      <c r="F1667" t="s">
        <v>13</v>
      </c>
      <c r="G1667" t="s">
        <v>14</v>
      </c>
      <c r="H1667" t="s">
        <v>21</v>
      </c>
      <c r="I1667" t="s">
        <v>3401</v>
      </c>
      <c r="J1667" t="s">
        <v>726</v>
      </c>
      <c r="K1667" t="s">
        <v>24</v>
      </c>
      <c r="L1667">
        <v>0</v>
      </c>
    </row>
    <row r="1668" spans="1:12" x14ac:dyDescent="0.25">
      <c r="A1668">
        <v>24218</v>
      </c>
      <c r="B1668" t="s">
        <v>19</v>
      </c>
      <c r="C1668">
        <v>78</v>
      </c>
      <c r="D1668">
        <v>0</v>
      </c>
      <c r="E1668">
        <v>0</v>
      </c>
      <c r="F1668" t="s">
        <v>34</v>
      </c>
      <c r="G1668" t="s">
        <v>14</v>
      </c>
      <c r="H1668" t="s">
        <v>21</v>
      </c>
      <c r="I1668" t="s">
        <v>1787</v>
      </c>
      <c r="J1668" t="s">
        <v>363</v>
      </c>
      <c r="K1668" t="s">
        <v>24</v>
      </c>
      <c r="L1668">
        <v>0</v>
      </c>
    </row>
    <row r="1669" spans="1:12" x14ac:dyDescent="0.25">
      <c r="A1669">
        <v>24219</v>
      </c>
      <c r="B1669" t="s">
        <v>12</v>
      </c>
      <c r="C1669">
        <v>25</v>
      </c>
      <c r="D1669">
        <v>0</v>
      </c>
      <c r="E1669">
        <v>0</v>
      </c>
      <c r="F1669" t="s">
        <v>13</v>
      </c>
      <c r="G1669" t="s">
        <v>14</v>
      </c>
      <c r="H1669" t="s">
        <v>15</v>
      </c>
      <c r="I1669" t="s">
        <v>1749</v>
      </c>
      <c r="J1669" t="s">
        <v>300</v>
      </c>
      <c r="K1669" t="s">
        <v>24</v>
      </c>
      <c r="L1669">
        <v>0</v>
      </c>
    </row>
    <row r="1670" spans="1:12" x14ac:dyDescent="0.25">
      <c r="A1670">
        <v>24229</v>
      </c>
      <c r="B1670" t="s">
        <v>19</v>
      </c>
      <c r="C1670">
        <v>56</v>
      </c>
      <c r="D1670">
        <v>0</v>
      </c>
      <c r="E1670">
        <v>0</v>
      </c>
      <c r="F1670" t="s">
        <v>13</v>
      </c>
      <c r="G1670" t="s">
        <v>20</v>
      </c>
      <c r="H1670" t="s">
        <v>15</v>
      </c>
      <c r="I1670" t="s">
        <v>1963</v>
      </c>
      <c r="J1670" t="s">
        <v>1376</v>
      </c>
      <c r="K1670" t="s">
        <v>24</v>
      </c>
      <c r="L1670">
        <v>0</v>
      </c>
    </row>
    <row r="1671" spans="1:12" x14ac:dyDescent="0.25">
      <c r="A1671">
        <v>24245</v>
      </c>
      <c r="B1671" t="s">
        <v>12</v>
      </c>
      <c r="C1671">
        <v>55</v>
      </c>
      <c r="D1671">
        <v>0</v>
      </c>
      <c r="E1671">
        <v>0</v>
      </c>
      <c r="F1671" t="s">
        <v>13</v>
      </c>
      <c r="G1671" t="s">
        <v>14</v>
      </c>
      <c r="H1671" t="s">
        <v>15</v>
      </c>
      <c r="I1671" t="s">
        <v>3113</v>
      </c>
      <c r="J1671" t="s">
        <v>759</v>
      </c>
      <c r="K1671" t="s">
        <v>38</v>
      </c>
      <c r="L1671">
        <v>0</v>
      </c>
    </row>
    <row r="1672" spans="1:12" x14ac:dyDescent="0.25">
      <c r="A1672">
        <v>24246</v>
      </c>
      <c r="B1672" t="s">
        <v>12</v>
      </c>
      <c r="C1672">
        <v>7</v>
      </c>
      <c r="D1672">
        <v>0</v>
      </c>
      <c r="E1672">
        <v>0</v>
      </c>
      <c r="F1672" t="s">
        <v>34</v>
      </c>
      <c r="G1672" t="s">
        <v>275</v>
      </c>
      <c r="H1672" t="s">
        <v>15</v>
      </c>
      <c r="I1672" t="s">
        <v>3911</v>
      </c>
      <c r="J1672" t="s">
        <v>1092</v>
      </c>
      <c r="K1672" t="s">
        <v>38</v>
      </c>
      <c r="L1672">
        <v>0</v>
      </c>
    </row>
    <row r="1673" spans="1:12" x14ac:dyDescent="0.25">
      <c r="A1673">
        <v>24256</v>
      </c>
      <c r="B1673" t="s">
        <v>12</v>
      </c>
      <c r="C1673">
        <v>35</v>
      </c>
      <c r="D1673">
        <v>0</v>
      </c>
      <c r="E1673">
        <v>0</v>
      </c>
      <c r="F1673" t="s">
        <v>13</v>
      </c>
      <c r="G1673" t="s">
        <v>14</v>
      </c>
      <c r="H1673" t="s">
        <v>21</v>
      </c>
      <c r="I1673" t="s">
        <v>1597</v>
      </c>
      <c r="J1673" t="s">
        <v>770</v>
      </c>
      <c r="K1673" t="s">
        <v>18</v>
      </c>
      <c r="L1673">
        <v>0</v>
      </c>
    </row>
    <row r="1674" spans="1:12" x14ac:dyDescent="0.25">
      <c r="A1674">
        <v>24257</v>
      </c>
      <c r="B1674" t="s">
        <v>12</v>
      </c>
      <c r="C1674">
        <v>4</v>
      </c>
      <c r="D1674">
        <v>0</v>
      </c>
      <c r="E1674">
        <v>0</v>
      </c>
      <c r="F1674" t="s">
        <v>34</v>
      </c>
      <c r="G1674" t="s">
        <v>275</v>
      </c>
      <c r="H1674" t="s">
        <v>21</v>
      </c>
      <c r="I1674" t="s">
        <v>1080</v>
      </c>
      <c r="J1674" t="s">
        <v>797</v>
      </c>
      <c r="K1674" t="s">
        <v>38</v>
      </c>
      <c r="L1674">
        <v>0</v>
      </c>
    </row>
    <row r="1675" spans="1:12" x14ac:dyDescent="0.25">
      <c r="A1675">
        <v>24262</v>
      </c>
      <c r="B1675" t="s">
        <v>19</v>
      </c>
      <c r="C1675">
        <v>31</v>
      </c>
      <c r="D1675">
        <v>0</v>
      </c>
      <c r="E1675">
        <v>0</v>
      </c>
      <c r="F1675" t="s">
        <v>13</v>
      </c>
      <c r="G1675" t="s">
        <v>14</v>
      </c>
      <c r="H1675" t="s">
        <v>21</v>
      </c>
      <c r="I1675" t="s">
        <v>3708</v>
      </c>
      <c r="J1675" t="s">
        <v>74</v>
      </c>
      <c r="K1675" t="s">
        <v>24</v>
      </c>
      <c r="L1675">
        <v>0</v>
      </c>
    </row>
    <row r="1676" spans="1:12" x14ac:dyDescent="0.25">
      <c r="A1676">
        <v>24272</v>
      </c>
      <c r="B1676" t="s">
        <v>12</v>
      </c>
      <c r="C1676">
        <v>63</v>
      </c>
      <c r="D1676">
        <v>0</v>
      </c>
      <c r="E1676">
        <v>0</v>
      </c>
      <c r="F1676" t="s">
        <v>13</v>
      </c>
      <c r="G1676" t="s">
        <v>43</v>
      </c>
      <c r="H1676" t="s">
        <v>21</v>
      </c>
      <c r="I1676" t="s">
        <v>1913</v>
      </c>
      <c r="J1676" t="s">
        <v>754</v>
      </c>
      <c r="K1676" t="s">
        <v>18</v>
      </c>
      <c r="L1676">
        <v>0</v>
      </c>
    </row>
    <row r="1677" spans="1:12" x14ac:dyDescent="0.25">
      <c r="A1677">
        <v>24289</v>
      </c>
      <c r="B1677" t="s">
        <v>12</v>
      </c>
      <c r="C1677">
        <v>82</v>
      </c>
      <c r="D1677">
        <v>0</v>
      </c>
      <c r="E1677">
        <v>0</v>
      </c>
      <c r="F1677" t="s">
        <v>13</v>
      </c>
      <c r="G1677" t="s">
        <v>14</v>
      </c>
      <c r="H1677" t="s">
        <v>15</v>
      </c>
      <c r="I1677" t="s">
        <v>2382</v>
      </c>
      <c r="J1677" t="s">
        <v>742</v>
      </c>
      <c r="K1677" t="s">
        <v>29</v>
      </c>
      <c r="L1677">
        <v>0</v>
      </c>
    </row>
    <row r="1678" spans="1:12" x14ac:dyDescent="0.25">
      <c r="A1678">
        <v>24299</v>
      </c>
      <c r="B1678" t="s">
        <v>12</v>
      </c>
      <c r="C1678">
        <v>54</v>
      </c>
      <c r="D1678">
        <v>1</v>
      </c>
      <c r="E1678">
        <v>0</v>
      </c>
      <c r="F1678" t="s">
        <v>13</v>
      </c>
      <c r="G1678" t="s">
        <v>20</v>
      </c>
      <c r="H1678" t="s">
        <v>21</v>
      </c>
      <c r="I1678" t="s">
        <v>4137</v>
      </c>
      <c r="J1678" t="s">
        <v>168</v>
      </c>
      <c r="K1678" t="s">
        <v>29</v>
      </c>
      <c r="L1678">
        <v>0</v>
      </c>
    </row>
    <row r="1679" spans="1:12" x14ac:dyDescent="0.25">
      <c r="A1679">
        <v>24342</v>
      </c>
      <c r="B1679" t="s">
        <v>19</v>
      </c>
      <c r="C1679">
        <v>23</v>
      </c>
      <c r="D1679">
        <v>0</v>
      </c>
      <c r="E1679">
        <v>0</v>
      </c>
      <c r="F1679" t="s">
        <v>34</v>
      </c>
      <c r="G1679" t="s">
        <v>14</v>
      </c>
      <c r="H1679" t="s">
        <v>21</v>
      </c>
      <c r="I1679" t="s">
        <v>2209</v>
      </c>
      <c r="J1679" t="s">
        <v>65</v>
      </c>
      <c r="K1679" t="s">
        <v>38</v>
      </c>
      <c r="L1679">
        <v>0</v>
      </c>
    </row>
    <row r="1680" spans="1:12" x14ac:dyDescent="0.25">
      <c r="A1680">
        <v>24361</v>
      </c>
      <c r="B1680" t="s">
        <v>19</v>
      </c>
      <c r="C1680">
        <v>38</v>
      </c>
      <c r="D1680">
        <v>0</v>
      </c>
      <c r="E1680">
        <v>0</v>
      </c>
      <c r="F1680" t="s">
        <v>13</v>
      </c>
      <c r="G1680" t="s">
        <v>14</v>
      </c>
      <c r="H1680" t="s">
        <v>15</v>
      </c>
      <c r="I1680" t="s">
        <v>1690</v>
      </c>
      <c r="J1680" t="s">
        <v>1094</v>
      </c>
      <c r="K1680" t="s">
        <v>24</v>
      </c>
      <c r="L1680">
        <v>0</v>
      </c>
    </row>
    <row r="1681" spans="1:12" x14ac:dyDescent="0.25">
      <c r="A1681">
        <v>24381</v>
      </c>
      <c r="B1681" t="s">
        <v>12</v>
      </c>
      <c r="C1681">
        <v>51</v>
      </c>
      <c r="D1681">
        <v>0</v>
      </c>
      <c r="E1681">
        <v>1</v>
      </c>
      <c r="F1681" t="s">
        <v>13</v>
      </c>
      <c r="G1681" t="s">
        <v>20</v>
      </c>
      <c r="H1681" t="s">
        <v>15</v>
      </c>
      <c r="I1681" t="s">
        <v>4020</v>
      </c>
      <c r="J1681" t="s">
        <v>279</v>
      </c>
      <c r="K1681" t="s">
        <v>24</v>
      </c>
      <c r="L1681">
        <v>0</v>
      </c>
    </row>
    <row r="1682" spans="1:12" x14ac:dyDescent="0.25">
      <c r="A1682">
        <v>24404</v>
      </c>
      <c r="B1682" t="s">
        <v>12</v>
      </c>
      <c r="C1682">
        <v>11</v>
      </c>
      <c r="D1682">
        <v>0</v>
      </c>
      <c r="E1682">
        <v>0</v>
      </c>
      <c r="F1682" t="s">
        <v>34</v>
      </c>
      <c r="G1682" t="s">
        <v>275</v>
      </c>
      <c r="H1682" t="s">
        <v>15</v>
      </c>
      <c r="I1682" t="s">
        <v>2205</v>
      </c>
      <c r="J1682" t="s">
        <v>1002</v>
      </c>
      <c r="K1682" t="s">
        <v>38</v>
      </c>
      <c r="L1682">
        <v>0</v>
      </c>
    </row>
    <row r="1683" spans="1:12" x14ac:dyDescent="0.25">
      <c r="A1683">
        <v>24420</v>
      </c>
      <c r="B1683" t="s">
        <v>12</v>
      </c>
      <c r="C1683">
        <v>63</v>
      </c>
      <c r="D1683">
        <v>0</v>
      </c>
      <c r="E1683">
        <v>0</v>
      </c>
      <c r="F1683" t="s">
        <v>13</v>
      </c>
      <c r="G1683" t="s">
        <v>14</v>
      </c>
      <c r="H1683" t="s">
        <v>21</v>
      </c>
      <c r="I1683" t="s">
        <v>2828</v>
      </c>
      <c r="J1683" t="s">
        <v>153</v>
      </c>
      <c r="K1683" t="s">
        <v>38</v>
      </c>
      <c r="L1683">
        <v>0</v>
      </c>
    </row>
    <row r="1684" spans="1:12" x14ac:dyDescent="0.25">
      <c r="A1684">
        <v>24421</v>
      </c>
      <c r="B1684" t="s">
        <v>12</v>
      </c>
      <c r="C1684">
        <v>30</v>
      </c>
      <c r="D1684">
        <v>0</v>
      </c>
      <c r="E1684">
        <v>0</v>
      </c>
      <c r="F1684" t="s">
        <v>34</v>
      </c>
      <c r="G1684" t="s">
        <v>14</v>
      </c>
      <c r="H1684" t="s">
        <v>15</v>
      </c>
      <c r="I1684" t="s">
        <v>3795</v>
      </c>
      <c r="J1684" t="s">
        <v>427</v>
      </c>
      <c r="K1684" t="s">
        <v>38</v>
      </c>
      <c r="L1684">
        <v>0</v>
      </c>
    </row>
    <row r="1685" spans="1:12" x14ac:dyDescent="0.25">
      <c r="A1685">
        <v>24428</v>
      </c>
      <c r="B1685" t="s">
        <v>12</v>
      </c>
      <c r="C1685">
        <v>6</v>
      </c>
      <c r="D1685">
        <v>0</v>
      </c>
      <c r="E1685">
        <v>0</v>
      </c>
      <c r="F1685" t="s">
        <v>34</v>
      </c>
      <c r="G1685" t="s">
        <v>275</v>
      </c>
      <c r="H1685" t="s">
        <v>21</v>
      </c>
      <c r="I1685" t="s">
        <v>2157</v>
      </c>
      <c r="J1685" t="s">
        <v>407</v>
      </c>
      <c r="K1685" t="s">
        <v>38</v>
      </c>
      <c r="L1685">
        <v>0</v>
      </c>
    </row>
    <row r="1686" spans="1:12" x14ac:dyDescent="0.25">
      <c r="A1686">
        <v>24437</v>
      </c>
      <c r="B1686" t="s">
        <v>19</v>
      </c>
      <c r="C1686">
        <v>82</v>
      </c>
      <c r="D1686">
        <v>0</v>
      </c>
      <c r="E1686">
        <v>0</v>
      </c>
      <c r="F1686" t="s">
        <v>13</v>
      </c>
      <c r="G1686" t="s">
        <v>14</v>
      </c>
      <c r="H1686" t="s">
        <v>21</v>
      </c>
      <c r="I1686" t="s">
        <v>1311</v>
      </c>
      <c r="J1686" t="s">
        <v>86</v>
      </c>
      <c r="K1686" t="s">
        <v>38</v>
      </c>
      <c r="L1686">
        <v>0</v>
      </c>
    </row>
    <row r="1687" spans="1:12" x14ac:dyDescent="0.25">
      <c r="A1687">
        <v>24447</v>
      </c>
      <c r="B1687" t="s">
        <v>19</v>
      </c>
      <c r="C1687">
        <v>42</v>
      </c>
      <c r="D1687">
        <v>0</v>
      </c>
      <c r="E1687">
        <v>0</v>
      </c>
      <c r="F1687" t="s">
        <v>13</v>
      </c>
      <c r="G1687" t="s">
        <v>14</v>
      </c>
      <c r="H1687" t="s">
        <v>21</v>
      </c>
      <c r="I1687" t="s">
        <v>421</v>
      </c>
      <c r="J1687" t="s">
        <v>422</v>
      </c>
      <c r="K1687" t="s">
        <v>24</v>
      </c>
      <c r="L1687">
        <v>0</v>
      </c>
    </row>
    <row r="1688" spans="1:12" x14ac:dyDescent="0.25">
      <c r="A1688">
        <v>24518</v>
      </c>
      <c r="B1688" t="s">
        <v>19</v>
      </c>
      <c r="C1688">
        <v>20</v>
      </c>
      <c r="D1688">
        <v>0</v>
      </c>
      <c r="E1688">
        <v>0</v>
      </c>
      <c r="F1688" t="s">
        <v>34</v>
      </c>
      <c r="G1688" t="s">
        <v>14</v>
      </c>
      <c r="H1688" t="s">
        <v>21</v>
      </c>
      <c r="I1688" t="s">
        <v>2324</v>
      </c>
      <c r="J1688" t="s">
        <v>225</v>
      </c>
      <c r="K1688" t="s">
        <v>24</v>
      </c>
      <c r="L1688">
        <v>0</v>
      </c>
    </row>
    <row r="1689" spans="1:12" x14ac:dyDescent="0.25">
      <c r="A1689">
        <v>24552</v>
      </c>
      <c r="B1689" t="s">
        <v>19</v>
      </c>
      <c r="C1689">
        <v>44</v>
      </c>
      <c r="D1689">
        <v>0</v>
      </c>
      <c r="E1689">
        <v>0</v>
      </c>
      <c r="F1689" t="s">
        <v>13</v>
      </c>
      <c r="G1689" t="s">
        <v>14</v>
      </c>
      <c r="H1689" t="s">
        <v>21</v>
      </c>
      <c r="I1689" t="s">
        <v>4252</v>
      </c>
      <c r="J1689" t="s">
        <v>54</v>
      </c>
      <c r="K1689" t="s">
        <v>29</v>
      </c>
      <c r="L1689">
        <v>0</v>
      </c>
    </row>
    <row r="1690" spans="1:12" x14ac:dyDescent="0.25">
      <c r="A1690">
        <v>24567</v>
      </c>
      <c r="B1690" t="s">
        <v>12</v>
      </c>
      <c r="C1690">
        <v>51</v>
      </c>
      <c r="D1690">
        <v>0</v>
      </c>
      <c r="E1690">
        <v>0</v>
      </c>
      <c r="F1690" t="s">
        <v>13</v>
      </c>
      <c r="G1690" t="s">
        <v>20</v>
      </c>
      <c r="H1690" t="s">
        <v>15</v>
      </c>
      <c r="I1690" t="s">
        <v>1759</v>
      </c>
      <c r="J1690" t="s">
        <v>731</v>
      </c>
      <c r="K1690" t="s">
        <v>29</v>
      </c>
      <c r="L1690">
        <v>0</v>
      </c>
    </row>
    <row r="1691" spans="1:12" x14ac:dyDescent="0.25">
      <c r="A1691">
        <v>24585</v>
      </c>
      <c r="B1691" t="s">
        <v>12</v>
      </c>
      <c r="C1691">
        <v>40</v>
      </c>
      <c r="D1691">
        <v>0</v>
      </c>
      <c r="E1691">
        <v>0</v>
      </c>
      <c r="F1691" t="s">
        <v>13</v>
      </c>
      <c r="G1691" t="s">
        <v>43</v>
      </c>
      <c r="H1691" t="s">
        <v>15</v>
      </c>
      <c r="I1691" t="s">
        <v>3745</v>
      </c>
      <c r="J1691" t="s">
        <v>267</v>
      </c>
      <c r="K1691" t="s">
        <v>24</v>
      </c>
      <c r="L1691">
        <v>0</v>
      </c>
    </row>
    <row r="1692" spans="1:12" x14ac:dyDescent="0.25">
      <c r="A1692">
        <v>24592</v>
      </c>
      <c r="B1692" t="s">
        <v>19</v>
      </c>
      <c r="C1692">
        <v>51</v>
      </c>
      <c r="D1692">
        <v>1</v>
      </c>
      <c r="E1692">
        <v>0</v>
      </c>
      <c r="F1692" t="s">
        <v>13</v>
      </c>
      <c r="G1692" t="s">
        <v>14</v>
      </c>
      <c r="H1692" t="s">
        <v>15</v>
      </c>
      <c r="I1692" t="s">
        <v>810</v>
      </c>
      <c r="J1692">
        <v>28</v>
      </c>
      <c r="K1692" t="s">
        <v>29</v>
      </c>
      <c r="L1692">
        <v>0</v>
      </c>
    </row>
    <row r="1693" spans="1:12" x14ac:dyDescent="0.25">
      <c r="A1693">
        <v>24603</v>
      </c>
      <c r="B1693" t="s">
        <v>12</v>
      </c>
      <c r="C1693">
        <v>77</v>
      </c>
      <c r="D1693">
        <v>0</v>
      </c>
      <c r="E1693">
        <v>0</v>
      </c>
      <c r="F1693" t="s">
        <v>13</v>
      </c>
      <c r="G1693" t="s">
        <v>14</v>
      </c>
      <c r="H1693" t="s">
        <v>15</v>
      </c>
      <c r="I1693" t="s">
        <v>1997</v>
      </c>
      <c r="J1693" t="s">
        <v>181</v>
      </c>
      <c r="K1693" t="s">
        <v>18</v>
      </c>
      <c r="L1693">
        <v>0</v>
      </c>
    </row>
    <row r="1694" spans="1:12" x14ac:dyDescent="0.25">
      <c r="A1694">
        <v>24630</v>
      </c>
      <c r="B1694" t="s">
        <v>12</v>
      </c>
      <c r="C1694">
        <v>57</v>
      </c>
      <c r="D1694">
        <v>0</v>
      </c>
      <c r="E1694">
        <v>0</v>
      </c>
      <c r="F1694" t="s">
        <v>13</v>
      </c>
      <c r="G1694" t="s">
        <v>14</v>
      </c>
      <c r="H1694" t="s">
        <v>21</v>
      </c>
      <c r="I1694" t="s">
        <v>1962</v>
      </c>
      <c r="J1694" t="s">
        <v>610</v>
      </c>
      <c r="K1694" t="s">
        <v>18</v>
      </c>
      <c r="L1694">
        <v>0</v>
      </c>
    </row>
    <row r="1695" spans="1:12" x14ac:dyDescent="0.25">
      <c r="A1695">
        <v>24638</v>
      </c>
      <c r="B1695" t="s">
        <v>12</v>
      </c>
      <c r="C1695">
        <v>50</v>
      </c>
      <c r="D1695">
        <v>0</v>
      </c>
      <c r="E1695">
        <v>0</v>
      </c>
      <c r="F1695" t="s">
        <v>13</v>
      </c>
      <c r="G1695" t="s">
        <v>43</v>
      </c>
      <c r="H1695" t="s">
        <v>15</v>
      </c>
      <c r="I1695" t="s">
        <v>1976</v>
      </c>
      <c r="J1695" t="s">
        <v>377</v>
      </c>
      <c r="K1695" t="s">
        <v>38</v>
      </c>
      <c r="L1695">
        <v>0</v>
      </c>
    </row>
    <row r="1696" spans="1:12" x14ac:dyDescent="0.25">
      <c r="A1696">
        <v>24665</v>
      </c>
      <c r="B1696" t="s">
        <v>19</v>
      </c>
      <c r="C1696">
        <v>64</v>
      </c>
      <c r="D1696">
        <v>1</v>
      </c>
      <c r="E1696">
        <v>0</v>
      </c>
      <c r="F1696" t="s">
        <v>13</v>
      </c>
      <c r="G1696" t="s">
        <v>14</v>
      </c>
      <c r="H1696" t="s">
        <v>21</v>
      </c>
      <c r="I1696" t="s">
        <v>1028</v>
      </c>
      <c r="J1696" t="s">
        <v>58</v>
      </c>
      <c r="K1696" t="s">
        <v>18</v>
      </c>
      <c r="L1696">
        <v>0</v>
      </c>
    </row>
    <row r="1697" spans="1:12" x14ac:dyDescent="0.25">
      <c r="A1697">
        <v>24669</v>
      </c>
      <c r="B1697" t="s">
        <v>19</v>
      </c>
      <c r="C1697">
        <v>77</v>
      </c>
      <c r="D1697">
        <v>0</v>
      </c>
      <c r="E1697">
        <v>1</v>
      </c>
      <c r="F1697" t="s">
        <v>13</v>
      </c>
      <c r="G1697" t="s">
        <v>14</v>
      </c>
      <c r="H1697" t="s">
        <v>21</v>
      </c>
      <c r="I1697" t="s">
        <v>266</v>
      </c>
      <c r="J1697" t="s">
        <v>267</v>
      </c>
      <c r="K1697" t="s">
        <v>24</v>
      </c>
      <c r="L1697">
        <v>1</v>
      </c>
    </row>
    <row r="1698" spans="1:12" x14ac:dyDescent="0.25">
      <c r="A1698">
        <v>24674</v>
      </c>
      <c r="B1698" t="s">
        <v>12</v>
      </c>
      <c r="C1698">
        <v>43</v>
      </c>
      <c r="D1698">
        <v>0</v>
      </c>
      <c r="E1698">
        <v>0</v>
      </c>
      <c r="F1698" t="s">
        <v>13</v>
      </c>
      <c r="G1698" t="s">
        <v>14</v>
      </c>
      <c r="H1698" t="s">
        <v>15</v>
      </c>
      <c r="I1698" t="s">
        <v>1642</v>
      </c>
      <c r="J1698" t="s">
        <v>114</v>
      </c>
      <c r="K1698" t="s">
        <v>29</v>
      </c>
      <c r="L1698">
        <v>0</v>
      </c>
    </row>
    <row r="1699" spans="1:12" x14ac:dyDescent="0.25">
      <c r="A1699">
        <v>24711</v>
      </c>
      <c r="B1699" t="s">
        <v>19</v>
      </c>
      <c r="C1699">
        <v>55</v>
      </c>
      <c r="D1699">
        <v>0</v>
      </c>
      <c r="E1699">
        <v>0</v>
      </c>
      <c r="F1699" t="s">
        <v>13</v>
      </c>
      <c r="G1699" t="s">
        <v>43</v>
      </c>
      <c r="H1699" t="s">
        <v>15</v>
      </c>
      <c r="I1699" t="s">
        <v>1971</v>
      </c>
      <c r="J1699">
        <v>25</v>
      </c>
      <c r="K1699" t="s">
        <v>18</v>
      </c>
      <c r="L1699">
        <v>0</v>
      </c>
    </row>
    <row r="1700" spans="1:12" x14ac:dyDescent="0.25">
      <c r="A1700">
        <v>24721</v>
      </c>
      <c r="B1700" t="s">
        <v>12</v>
      </c>
      <c r="C1700">
        <v>24</v>
      </c>
      <c r="D1700">
        <v>0</v>
      </c>
      <c r="E1700">
        <v>0</v>
      </c>
      <c r="F1700" t="s">
        <v>34</v>
      </c>
      <c r="G1700" t="s">
        <v>14</v>
      </c>
      <c r="H1700" t="s">
        <v>15</v>
      </c>
      <c r="I1700" t="s">
        <v>2240</v>
      </c>
      <c r="J1700" t="s">
        <v>81</v>
      </c>
      <c r="K1700" t="s">
        <v>38</v>
      </c>
      <c r="L1700">
        <v>0</v>
      </c>
    </row>
    <row r="1701" spans="1:12" x14ac:dyDescent="0.25">
      <c r="A1701">
        <v>24727</v>
      </c>
      <c r="B1701" t="s">
        <v>12</v>
      </c>
      <c r="C1701">
        <v>20</v>
      </c>
      <c r="D1701">
        <v>0</v>
      </c>
      <c r="E1701">
        <v>0</v>
      </c>
      <c r="F1701" t="s">
        <v>34</v>
      </c>
      <c r="G1701" t="s">
        <v>14</v>
      </c>
      <c r="H1701" t="s">
        <v>21</v>
      </c>
      <c r="I1701" t="s">
        <v>3555</v>
      </c>
      <c r="J1701" t="s">
        <v>52</v>
      </c>
      <c r="K1701" t="s">
        <v>29</v>
      </c>
      <c r="L1701">
        <v>0</v>
      </c>
    </row>
    <row r="1702" spans="1:12" x14ac:dyDescent="0.25">
      <c r="A1702">
        <v>24735</v>
      </c>
      <c r="B1702" t="s">
        <v>19</v>
      </c>
      <c r="C1702">
        <v>21</v>
      </c>
      <c r="D1702">
        <v>0</v>
      </c>
      <c r="E1702">
        <v>0</v>
      </c>
      <c r="F1702" t="s">
        <v>34</v>
      </c>
      <c r="G1702" t="s">
        <v>14</v>
      </c>
      <c r="H1702" t="s">
        <v>21</v>
      </c>
      <c r="I1702" t="s">
        <v>2212</v>
      </c>
      <c r="J1702" t="s">
        <v>342</v>
      </c>
      <c r="K1702" t="s">
        <v>38</v>
      </c>
      <c r="L1702">
        <v>0</v>
      </c>
    </row>
    <row r="1703" spans="1:12" x14ac:dyDescent="0.25">
      <c r="A1703">
        <v>24736</v>
      </c>
      <c r="B1703" t="s">
        <v>19</v>
      </c>
      <c r="C1703">
        <v>4</v>
      </c>
      <c r="D1703">
        <v>0</v>
      </c>
      <c r="E1703">
        <v>0</v>
      </c>
      <c r="F1703" t="s">
        <v>34</v>
      </c>
      <c r="G1703" t="s">
        <v>275</v>
      </c>
      <c r="H1703" t="s">
        <v>15</v>
      </c>
      <c r="I1703" t="s">
        <v>3928</v>
      </c>
      <c r="J1703">
        <v>14</v>
      </c>
      <c r="K1703" t="s">
        <v>38</v>
      </c>
      <c r="L1703">
        <v>0</v>
      </c>
    </row>
    <row r="1704" spans="1:12" x14ac:dyDescent="0.25">
      <c r="A1704">
        <v>24782</v>
      </c>
      <c r="B1704" t="s">
        <v>12</v>
      </c>
      <c r="C1704">
        <v>36</v>
      </c>
      <c r="D1704">
        <v>0</v>
      </c>
      <c r="E1704">
        <v>0</v>
      </c>
      <c r="F1704" t="s">
        <v>13</v>
      </c>
      <c r="G1704" t="s">
        <v>14</v>
      </c>
      <c r="H1704" t="s">
        <v>21</v>
      </c>
      <c r="I1704" t="s">
        <v>1819</v>
      </c>
      <c r="J1704" t="s">
        <v>296</v>
      </c>
      <c r="K1704" t="s">
        <v>29</v>
      </c>
      <c r="L1704">
        <v>0</v>
      </c>
    </row>
    <row r="1705" spans="1:12" x14ac:dyDescent="0.25">
      <c r="A1705">
        <v>24783</v>
      </c>
      <c r="B1705" t="s">
        <v>19</v>
      </c>
      <c r="C1705">
        <v>28</v>
      </c>
      <c r="D1705">
        <v>0</v>
      </c>
      <c r="E1705">
        <v>0</v>
      </c>
      <c r="F1705" t="s">
        <v>34</v>
      </c>
      <c r="G1705" t="s">
        <v>14</v>
      </c>
      <c r="H1705" t="s">
        <v>15</v>
      </c>
      <c r="I1705" t="s">
        <v>3808</v>
      </c>
      <c r="J1705" t="s">
        <v>953</v>
      </c>
      <c r="K1705" t="s">
        <v>18</v>
      </c>
      <c r="L1705">
        <v>0</v>
      </c>
    </row>
    <row r="1706" spans="1:12" x14ac:dyDescent="0.25">
      <c r="A1706">
        <v>24832</v>
      </c>
      <c r="B1706" t="s">
        <v>19</v>
      </c>
      <c r="C1706">
        <v>65</v>
      </c>
      <c r="D1706">
        <v>0</v>
      </c>
      <c r="E1706">
        <v>0</v>
      </c>
      <c r="F1706" t="s">
        <v>13</v>
      </c>
      <c r="G1706" t="s">
        <v>20</v>
      </c>
      <c r="H1706" t="s">
        <v>15</v>
      </c>
      <c r="I1706" t="s">
        <v>914</v>
      </c>
      <c r="J1706" t="s">
        <v>52</v>
      </c>
      <c r="K1706" t="s">
        <v>18</v>
      </c>
      <c r="L1706">
        <v>0</v>
      </c>
    </row>
    <row r="1707" spans="1:12" x14ac:dyDescent="0.25">
      <c r="A1707">
        <v>24836</v>
      </c>
      <c r="B1707" t="s">
        <v>19</v>
      </c>
      <c r="C1707">
        <v>61</v>
      </c>
      <c r="D1707">
        <v>0</v>
      </c>
      <c r="E1707">
        <v>0</v>
      </c>
      <c r="F1707" t="s">
        <v>13</v>
      </c>
      <c r="G1707" t="s">
        <v>14</v>
      </c>
      <c r="H1707" t="s">
        <v>21</v>
      </c>
      <c r="I1707" t="s">
        <v>3093</v>
      </c>
      <c r="J1707">
        <v>26</v>
      </c>
      <c r="K1707" t="s">
        <v>18</v>
      </c>
      <c r="L1707">
        <v>0</v>
      </c>
    </row>
    <row r="1708" spans="1:12" x14ac:dyDescent="0.25">
      <c r="A1708">
        <v>24854</v>
      </c>
      <c r="B1708" t="s">
        <v>19</v>
      </c>
      <c r="C1708">
        <v>24</v>
      </c>
      <c r="D1708">
        <v>0</v>
      </c>
      <c r="E1708">
        <v>0</v>
      </c>
      <c r="F1708" t="s">
        <v>34</v>
      </c>
      <c r="G1708" t="s">
        <v>20</v>
      </c>
      <c r="H1708" t="s">
        <v>15</v>
      </c>
      <c r="I1708" t="s">
        <v>3754</v>
      </c>
      <c r="J1708" t="s">
        <v>483</v>
      </c>
      <c r="K1708" t="s">
        <v>24</v>
      </c>
      <c r="L1708">
        <v>0</v>
      </c>
    </row>
    <row r="1709" spans="1:12" x14ac:dyDescent="0.25">
      <c r="A1709">
        <v>24873</v>
      </c>
      <c r="B1709" t="s">
        <v>19</v>
      </c>
      <c r="C1709">
        <v>81</v>
      </c>
      <c r="D1709">
        <v>0</v>
      </c>
      <c r="E1709">
        <v>0</v>
      </c>
      <c r="F1709" t="s">
        <v>13</v>
      </c>
      <c r="G1709" t="s">
        <v>14</v>
      </c>
      <c r="H1709" t="s">
        <v>21</v>
      </c>
      <c r="I1709" t="s">
        <v>4002</v>
      </c>
      <c r="J1709" t="s">
        <v>68</v>
      </c>
      <c r="K1709" t="s">
        <v>24</v>
      </c>
      <c r="L1709">
        <v>0</v>
      </c>
    </row>
    <row r="1710" spans="1:12" x14ac:dyDescent="0.25">
      <c r="A1710">
        <v>24876</v>
      </c>
      <c r="B1710" t="s">
        <v>12</v>
      </c>
      <c r="C1710">
        <v>35</v>
      </c>
      <c r="D1710">
        <v>0</v>
      </c>
      <c r="E1710">
        <v>0</v>
      </c>
      <c r="F1710" t="s">
        <v>13</v>
      </c>
      <c r="G1710" t="s">
        <v>14</v>
      </c>
      <c r="H1710" t="s">
        <v>15</v>
      </c>
      <c r="I1710" t="s">
        <v>187</v>
      </c>
      <c r="J1710" t="s">
        <v>95</v>
      </c>
      <c r="K1710" t="s">
        <v>24</v>
      </c>
      <c r="L1710">
        <v>0</v>
      </c>
    </row>
    <row r="1711" spans="1:12" x14ac:dyDescent="0.25">
      <c r="A1711">
        <v>24885</v>
      </c>
      <c r="B1711" t="s">
        <v>12</v>
      </c>
      <c r="C1711">
        <v>79</v>
      </c>
      <c r="D1711">
        <v>0</v>
      </c>
      <c r="E1711">
        <v>1</v>
      </c>
      <c r="F1711" t="s">
        <v>13</v>
      </c>
      <c r="G1711" t="s">
        <v>20</v>
      </c>
      <c r="H1711" t="s">
        <v>15</v>
      </c>
      <c r="I1711" t="s">
        <v>1521</v>
      </c>
      <c r="J1711" t="s">
        <v>598</v>
      </c>
      <c r="K1711" t="s">
        <v>29</v>
      </c>
      <c r="L1711">
        <v>0</v>
      </c>
    </row>
    <row r="1712" spans="1:12" x14ac:dyDescent="0.25">
      <c r="A1712">
        <v>24892</v>
      </c>
      <c r="B1712" t="s">
        <v>12</v>
      </c>
      <c r="C1712">
        <v>64</v>
      </c>
      <c r="D1712">
        <v>0</v>
      </c>
      <c r="E1712">
        <v>0</v>
      </c>
      <c r="F1712" t="s">
        <v>13</v>
      </c>
      <c r="G1712" t="s">
        <v>14</v>
      </c>
      <c r="H1712" t="s">
        <v>21</v>
      </c>
      <c r="I1712" t="s">
        <v>729</v>
      </c>
      <c r="J1712" t="s">
        <v>220</v>
      </c>
      <c r="K1712" t="s">
        <v>38</v>
      </c>
      <c r="L1712">
        <v>0</v>
      </c>
    </row>
    <row r="1713" spans="1:12" x14ac:dyDescent="0.25">
      <c r="A1713">
        <v>24905</v>
      </c>
      <c r="B1713" t="s">
        <v>19</v>
      </c>
      <c r="C1713">
        <v>65</v>
      </c>
      <c r="D1713">
        <v>0</v>
      </c>
      <c r="E1713">
        <v>0</v>
      </c>
      <c r="F1713" t="s">
        <v>13</v>
      </c>
      <c r="G1713" t="s">
        <v>14</v>
      </c>
      <c r="H1713" t="s">
        <v>15</v>
      </c>
      <c r="I1713" t="s">
        <v>314</v>
      </c>
      <c r="J1713">
        <v>46</v>
      </c>
      <c r="K1713" t="s">
        <v>18</v>
      </c>
      <c r="L1713">
        <v>1</v>
      </c>
    </row>
    <row r="1714" spans="1:12" x14ac:dyDescent="0.25">
      <c r="A1714">
        <v>24920</v>
      </c>
      <c r="B1714" t="s">
        <v>19</v>
      </c>
      <c r="C1714">
        <v>35</v>
      </c>
      <c r="D1714">
        <v>0</v>
      </c>
      <c r="E1714">
        <v>0</v>
      </c>
      <c r="F1714" t="s">
        <v>13</v>
      </c>
      <c r="G1714" t="s">
        <v>43</v>
      </c>
      <c r="H1714" t="s">
        <v>21</v>
      </c>
      <c r="I1714" t="s">
        <v>1553</v>
      </c>
      <c r="J1714" t="s">
        <v>1875</v>
      </c>
      <c r="K1714" t="s">
        <v>29</v>
      </c>
      <c r="L1714">
        <v>0</v>
      </c>
    </row>
    <row r="1715" spans="1:12" x14ac:dyDescent="0.25">
      <c r="A1715">
        <v>24955</v>
      </c>
      <c r="B1715" t="s">
        <v>19</v>
      </c>
      <c r="C1715">
        <v>22</v>
      </c>
      <c r="D1715">
        <v>0</v>
      </c>
      <c r="E1715">
        <v>0</v>
      </c>
      <c r="F1715" t="s">
        <v>34</v>
      </c>
      <c r="G1715" t="s">
        <v>14</v>
      </c>
      <c r="H1715" t="s">
        <v>21</v>
      </c>
      <c r="I1715">
        <v>102</v>
      </c>
      <c r="J1715" t="s">
        <v>127</v>
      </c>
      <c r="K1715" t="s">
        <v>29</v>
      </c>
      <c r="L1715">
        <v>0</v>
      </c>
    </row>
    <row r="1716" spans="1:12" x14ac:dyDescent="0.25">
      <c r="A1716">
        <v>24961</v>
      </c>
      <c r="B1716" t="s">
        <v>19</v>
      </c>
      <c r="C1716">
        <v>38</v>
      </c>
      <c r="D1716">
        <v>0</v>
      </c>
      <c r="E1716">
        <v>0</v>
      </c>
      <c r="F1716" t="s">
        <v>13</v>
      </c>
      <c r="G1716" t="s">
        <v>14</v>
      </c>
      <c r="H1716" t="s">
        <v>21</v>
      </c>
      <c r="I1716" t="s">
        <v>3309</v>
      </c>
      <c r="J1716" t="s">
        <v>449</v>
      </c>
      <c r="K1716" t="s">
        <v>24</v>
      </c>
      <c r="L1716">
        <v>0</v>
      </c>
    </row>
    <row r="1717" spans="1:12" x14ac:dyDescent="0.25">
      <c r="A1717">
        <v>24965</v>
      </c>
      <c r="B1717" t="s">
        <v>19</v>
      </c>
      <c r="C1717">
        <v>25</v>
      </c>
      <c r="D1717">
        <v>0</v>
      </c>
      <c r="E1717">
        <v>0</v>
      </c>
      <c r="F1717" t="s">
        <v>34</v>
      </c>
      <c r="G1717" t="s">
        <v>43</v>
      </c>
      <c r="H1717" t="s">
        <v>21</v>
      </c>
      <c r="I1717" t="s">
        <v>2657</v>
      </c>
      <c r="J1717">
        <v>21</v>
      </c>
      <c r="K1717" t="s">
        <v>29</v>
      </c>
      <c r="L1717">
        <v>0</v>
      </c>
    </row>
    <row r="1718" spans="1:12" x14ac:dyDescent="0.25">
      <c r="A1718">
        <v>24977</v>
      </c>
      <c r="B1718" t="s">
        <v>19</v>
      </c>
      <c r="C1718">
        <v>72</v>
      </c>
      <c r="D1718">
        <v>1</v>
      </c>
      <c r="E1718">
        <v>0</v>
      </c>
      <c r="F1718" t="s">
        <v>13</v>
      </c>
      <c r="G1718" t="s">
        <v>14</v>
      </c>
      <c r="H1718" t="s">
        <v>21</v>
      </c>
      <c r="I1718" t="s">
        <v>89</v>
      </c>
      <c r="J1718" t="s">
        <v>90</v>
      </c>
      <c r="K1718" t="s">
        <v>18</v>
      </c>
      <c r="L1718">
        <v>1</v>
      </c>
    </row>
    <row r="1719" spans="1:12" x14ac:dyDescent="0.25">
      <c r="A1719">
        <v>25051</v>
      </c>
      <c r="B1719" t="s">
        <v>19</v>
      </c>
      <c r="C1719">
        <v>14</v>
      </c>
      <c r="D1719">
        <v>0</v>
      </c>
      <c r="E1719">
        <v>0</v>
      </c>
      <c r="F1719" t="s">
        <v>34</v>
      </c>
      <c r="G1719" t="s">
        <v>14</v>
      </c>
      <c r="H1719" t="s">
        <v>21</v>
      </c>
      <c r="I1719" t="s">
        <v>3784</v>
      </c>
      <c r="J1719" t="s">
        <v>498</v>
      </c>
      <c r="K1719" t="s">
        <v>24</v>
      </c>
      <c r="L1719">
        <v>0</v>
      </c>
    </row>
    <row r="1720" spans="1:12" x14ac:dyDescent="0.25">
      <c r="A1720">
        <v>25070</v>
      </c>
      <c r="B1720" t="s">
        <v>12</v>
      </c>
      <c r="C1720">
        <v>62</v>
      </c>
      <c r="D1720">
        <v>0</v>
      </c>
      <c r="E1720">
        <v>0</v>
      </c>
      <c r="F1720" t="s">
        <v>13</v>
      </c>
      <c r="G1720" t="s">
        <v>43</v>
      </c>
      <c r="H1720" t="s">
        <v>21</v>
      </c>
      <c r="I1720">
        <v>103</v>
      </c>
      <c r="J1720" t="s">
        <v>261</v>
      </c>
      <c r="K1720" t="s">
        <v>38</v>
      </c>
      <c r="L1720">
        <v>0</v>
      </c>
    </row>
    <row r="1721" spans="1:12" x14ac:dyDescent="0.25">
      <c r="A1721">
        <v>25088</v>
      </c>
      <c r="B1721" t="s">
        <v>19</v>
      </c>
      <c r="C1721">
        <v>40</v>
      </c>
      <c r="D1721">
        <v>0</v>
      </c>
      <c r="E1721">
        <v>0</v>
      </c>
      <c r="F1721" t="s">
        <v>34</v>
      </c>
      <c r="G1721" t="s">
        <v>14</v>
      </c>
      <c r="H1721" t="s">
        <v>21</v>
      </c>
      <c r="I1721">
        <v>217</v>
      </c>
      <c r="J1721" t="s">
        <v>181</v>
      </c>
      <c r="K1721" t="s">
        <v>18</v>
      </c>
      <c r="L1721">
        <v>0</v>
      </c>
    </row>
    <row r="1722" spans="1:12" x14ac:dyDescent="0.25">
      <c r="A1722">
        <v>25095</v>
      </c>
      <c r="B1722" t="s">
        <v>12</v>
      </c>
      <c r="C1722">
        <v>44</v>
      </c>
      <c r="D1722">
        <v>0</v>
      </c>
      <c r="E1722">
        <v>0</v>
      </c>
      <c r="F1722" t="s">
        <v>13</v>
      </c>
      <c r="G1722" t="s">
        <v>43</v>
      </c>
      <c r="H1722" t="s">
        <v>15</v>
      </c>
      <c r="I1722" t="s">
        <v>2686</v>
      </c>
      <c r="J1722">
        <v>26</v>
      </c>
      <c r="K1722" t="s">
        <v>18</v>
      </c>
      <c r="L1722">
        <v>0</v>
      </c>
    </row>
    <row r="1723" spans="1:12" x14ac:dyDescent="0.25">
      <c r="A1723">
        <v>25099</v>
      </c>
      <c r="B1723" t="s">
        <v>12</v>
      </c>
      <c r="C1723">
        <v>41</v>
      </c>
      <c r="D1723">
        <v>0</v>
      </c>
      <c r="E1723">
        <v>0</v>
      </c>
      <c r="F1723" t="s">
        <v>34</v>
      </c>
      <c r="G1723" t="s">
        <v>43</v>
      </c>
      <c r="H1723" t="s">
        <v>21</v>
      </c>
      <c r="I1723" t="s">
        <v>736</v>
      </c>
      <c r="J1723" t="s">
        <v>710</v>
      </c>
      <c r="K1723" t="s">
        <v>29</v>
      </c>
      <c r="L1723">
        <v>0</v>
      </c>
    </row>
    <row r="1724" spans="1:12" x14ac:dyDescent="0.25">
      <c r="A1724">
        <v>25102</v>
      </c>
      <c r="B1724" t="s">
        <v>19</v>
      </c>
      <c r="C1724">
        <v>51</v>
      </c>
      <c r="D1724">
        <v>0</v>
      </c>
      <c r="E1724">
        <v>0</v>
      </c>
      <c r="F1724" t="s">
        <v>13</v>
      </c>
      <c r="G1724" t="s">
        <v>43</v>
      </c>
      <c r="H1724" t="s">
        <v>15</v>
      </c>
      <c r="I1724" t="s">
        <v>2039</v>
      </c>
      <c r="J1724" t="s">
        <v>2395</v>
      </c>
      <c r="K1724" t="s">
        <v>18</v>
      </c>
      <c r="L1724">
        <v>0</v>
      </c>
    </row>
    <row r="1725" spans="1:12" x14ac:dyDescent="0.25">
      <c r="A1725">
        <v>25107</v>
      </c>
      <c r="B1725" t="s">
        <v>19</v>
      </c>
      <c r="C1725">
        <v>47</v>
      </c>
      <c r="D1725">
        <v>0</v>
      </c>
      <c r="E1725">
        <v>0</v>
      </c>
      <c r="F1725" t="s">
        <v>13</v>
      </c>
      <c r="G1725" t="s">
        <v>14</v>
      </c>
      <c r="H1725" t="s">
        <v>15</v>
      </c>
      <c r="I1725" t="s">
        <v>1808</v>
      </c>
      <c r="J1725" t="s">
        <v>52</v>
      </c>
      <c r="K1725" t="s">
        <v>24</v>
      </c>
      <c r="L1725">
        <v>0</v>
      </c>
    </row>
    <row r="1726" spans="1:12" x14ac:dyDescent="0.25">
      <c r="A1726">
        <v>25130</v>
      </c>
      <c r="B1726" t="s">
        <v>19</v>
      </c>
      <c r="C1726">
        <v>27</v>
      </c>
      <c r="D1726">
        <v>0</v>
      </c>
      <c r="E1726">
        <v>0</v>
      </c>
      <c r="F1726" t="s">
        <v>13</v>
      </c>
      <c r="G1726" t="s">
        <v>14</v>
      </c>
      <c r="H1726" t="s">
        <v>15</v>
      </c>
      <c r="I1726" t="s">
        <v>3302</v>
      </c>
      <c r="J1726" t="s">
        <v>459</v>
      </c>
      <c r="K1726" t="s">
        <v>38</v>
      </c>
      <c r="L1726">
        <v>0</v>
      </c>
    </row>
    <row r="1727" spans="1:12" x14ac:dyDescent="0.25">
      <c r="A1727">
        <v>25138</v>
      </c>
      <c r="B1727" t="s">
        <v>19</v>
      </c>
      <c r="C1727">
        <v>78</v>
      </c>
      <c r="D1727">
        <v>1</v>
      </c>
      <c r="E1727">
        <v>0</v>
      </c>
      <c r="F1727" t="s">
        <v>13</v>
      </c>
      <c r="G1727" t="s">
        <v>14</v>
      </c>
      <c r="H1727" t="s">
        <v>21</v>
      </c>
      <c r="I1727" t="s">
        <v>1541</v>
      </c>
      <c r="J1727" t="s">
        <v>1201</v>
      </c>
      <c r="K1727" t="s">
        <v>29</v>
      </c>
      <c r="L1727">
        <v>0</v>
      </c>
    </row>
    <row r="1728" spans="1:12" x14ac:dyDescent="0.25">
      <c r="A1728">
        <v>25149</v>
      </c>
      <c r="B1728" t="s">
        <v>19</v>
      </c>
      <c r="C1728">
        <v>3</v>
      </c>
      <c r="D1728">
        <v>0</v>
      </c>
      <c r="E1728">
        <v>0</v>
      </c>
      <c r="F1728" t="s">
        <v>34</v>
      </c>
      <c r="G1728" t="s">
        <v>275</v>
      </c>
      <c r="H1728" t="s">
        <v>21</v>
      </c>
      <c r="I1728" t="s">
        <v>4067</v>
      </c>
      <c r="J1728" t="s">
        <v>1647</v>
      </c>
      <c r="K1728" t="s">
        <v>38</v>
      </c>
      <c r="L1728">
        <v>0</v>
      </c>
    </row>
    <row r="1729" spans="1:12" x14ac:dyDescent="0.25">
      <c r="A1729">
        <v>25199</v>
      </c>
      <c r="B1729" t="s">
        <v>19</v>
      </c>
      <c r="C1729">
        <v>80</v>
      </c>
      <c r="D1729">
        <v>0</v>
      </c>
      <c r="E1729">
        <v>0</v>
      </c>
      <c r="F1729" t="s">
        <v>13</v>
      </c>
      <c r="G1729" t="s">
        <v>14</v>
      </c>
      <c r="H1729" t="s">
        <v>21</v>
      </c>
      <c r="I1729" t="s">
        <v>2061</v>
      </c>
      <c r="J1729" t="s">
        <v>235</v>
      </c>
      <c r="K1729" t="s">
        <v>24</v>
      </c>
      <c r="L1729">
        <v>0</v>
      </c>
    </row>
    <row r="1730" spans="1:12" x14ac:dyDescent="0.25">
      <c r="A1730">
        <v>25218</v>
      </c>
      <c r="B1730" t="s">
        <v>19</v>
      </c>
      <c r="C1730">
        <v>31</v>
      </c>
      <c r="D1730">
        <v>0</v>
      </c>
      <c r="E1730">
        <v>0</v>
      </c>
      <c r="F1730" t="s">
        <v>13</v>
      </c>
      <c r="G1730" t="s">
        <v>43</v>
      </c>
      <c r="H1730" t="s">
        <v>15</v>
      </c>
      <c r="I1730" t="s">
        <v>378</v>
      </c>
      <c r="J1730" t="s">
        <v>953</v>
      </c>
      <c r="K1730" t="s">
        <v>24</v>
      </c>
      <c r="L1730">
        <v>0</v>
      </c>
    </row>
    <row r="1731" spans="1:12" x14ac:dyDescent="0.25">
      <c r="A1731">
        <v>25219</v>
      </c>
      <c r="B1731" t="s">
        <v>19</v>
      </c>
      <c r="C1731">
        <v>23</v>
      </c>
      <c r="D1731">
        <v>0</v>
      </c>
      <c r="E1731">
        <v>0</v>
      </c>
      <c r="F1731" t="s">
        <v>34</v>
      </c>
      <c r="G1731" t="s">
        <v>14</v>
      </c>
      <c r="H1731" t="s">
        <v>15</v>
      </c>
      <c r="I1731" t="s">
        <v>871</v>
      </c>
      <c r="J1731" t="s">
        <v>690</v>
      </c>
      <c r="K1731" t="s">
        <v>29</v>
      </c>
      <c r="L1731">
        <v>0</v>
      </c>
    </row>
    <row r="1732" spans="1:12" x14ac:dyDescent="0.25">
      <c r="A1732">
        <v>25226</v>
      </c>
      <c r="B1732" t="s">
        <v>12</v>
      </c>
      <c r="C1732">
        <v>57</v>
      </c>
      <c r="D1732">
        <v>0</v>
      </c>
      <c r="E1732">
        <v>1</v>
      </c>
      <c r="F1732" t="s">
        <v>34</v>
      </c>
      <c r="G1732" t="s">
        <v>43</v>
      </c>
      <c r="H1732" t="s">
        <v>15</v>
      </c>
      <c r="I1732" t="s">
        <v>59</v>
      </c>
      <c r="J1732" t="s">
        <v>23</v>
      </c>
      <c r="K1732" t="s">
        <v>38</v>
      </c>
      <c r="L1732">
        <v>1</v>
      </c>
    </row>
    <row r="1733" spans="1:12" x14ac:dyDescent="0.25">
      <c r="A1733">
        <v>25248</v>
      </c>
      <c r="B1733" t="s">
        <v>12</v>
      </c>
      <c r="C1733">
        <v>19</v>
      </c>
      <c r="D1733">
        <v>0</v>
      </c>
      <c r="E1733">
        <v>0</v>
      </c>
      <c r="F1733" t="s">
        <v>34</v>
      </c>
      <c r="G1733" t="s">
        <v>14</v>
      </c>
      <c r="H1733" t="s">
        <v>21</v>
      </c>
      <c r="I1733" t="s">
        <v>2710</v>
      </c>
      <c r="J1733" t="s">
        <v>258</v>
      </c>
      <c r="K1733" t="s">
        <v>38</v>
      </c>
      <c r="L1733">
        <v>0</v>
      </c>
    </row>
    <row r="1734" spans="1:12" x14ac:dyDescent="0.25">
      <c r="A1734">
        <v>25283</v>
      </c>
      <c r="B1734" t="s">
        <v>19</v>
      </c>
      <c r="C1734">
        <v>48</v>
      </c>
      <c r="D1734">
        <v>0</v>
      </c>
      <c r="E1734">
        <v>0</v>
      </c>
      <c r="F1734" t="s">
        <v>13</v>
      </c>
      <c r="G1734" t="s">
        <v>14</v>
      </c>
      <c r="H1734" t="s">
        <v>15</v>
      </c>
      <c r="I1734" t="s">
        <v>1086</v>
      </c>
      <c r="J1734" t="s">
        <v>1087</v>
      </c>
      <c r="K1734" t="s">
        <v>24</v>
      </c>
      <c r="L1734">
        <v>0</v>
      </c>
    </row>
    <row r="1735" spans="1:12" x14ac:dyDescent="0.25">
      <c r="A1735">
        <v>25287</v>
      </c>
      <c r="B1735" t="s">
        <v>12</v>
      </c>
      <c r="C1735">
        <v>54</v>
      </c>
      <c r="D1735">
        <v>0</v>
      </c>
      <c r="E1735">
        <v>0</v>
      </c>
      <c r="F1735" t="s">
        <v>13</v>
      </c>
      <c r="G1735" t="s">
        <v>14</v>
      </c>
      <c r="H1735" t="s">
        <v>15</v>
      </c>
      <c r="I1735" t="s">
        <v>1177</v>
      </c>
      <c r="J1735">
        <v>41</v>
      </c>
      <c r="K1735" t="s">
        <v>24</v>
      </c>
      <c r="L1735">
        <v>0</v>
      </c>
    </row>
    <row r="1736" spans="1:12" x14ac:dyDescent="0.25">
      <c r="A1736">
        <v>25305</v>
      </c>
      <c r="B1736" t="s">
        <v>12</v>
      </c>
      <c r="C1736">
        <v>10</v>
      </c>
      <c r="D1736">
        <v>0</v>
      </c>
      <c r="E1736">
        <v>0</v>
      </c>
      <c r="F1736" t="s">
        <v>34</v>
      </c>
      <c r="G1736" t="s">
        <v>275</v>
      </c>
      <c r="H1736" t="s">
        <v>21</v>
      </c>
      <c r="I1736" t="s">
        <v>2017</v>
      </c>
      <c r="J1736" t="s">
        <v>23</v>
      </c>
      <c r="K1736" t="s">
        <v>18</v>
      </c>
      <c r="L1736">
        <v>0</v>
      </c>
    </row>
    <row r="1737" spans="1:12" x14ac:dyDescent="0.25">
      <c r="A1737">
        <v>25315</v>
      </c>
      <c r="B1737" t="s">
        <v>12</v>
      </c>
      <c r="C1737">
        <v>31</v>
      </c>
      <c r="D1737">
        <v>0</v>
      </c>
      <c r="E1737">
        <v>0</v>
      </c>
      <c r="F1737" t="s">
        <v>13</v>
      </c>
      <c r="G1737" t="s">
        <v>14</v>
      </c>
      <c r="H1737" t="s">
        <v>15</v>
      </c>
      <c r="I1737" t="s">
        <v>988</v>
      </c>
      <c r="J1737" t="s">
        <v>170</v>
      </c>
      <c r="K1737" t="s">
        <v>29</v>
      </c>
      <c r="L1737">
        <v>0</v>
      </c>
    </row>
    <row r="1738" spans="1:12" x14ac:dyDescent="0.25">
      <c r="A1738">
        <v>25325</v>
      </c>
      <c r="B1738" t="s">
        <v>19</v>
      </c>
      <c r="C1738">
        <v>42</v>
      </c>
      <c r="D1738">
        <v>0</v>
      </c>
      <c r="E1738">
        <v>0</v>
      </c>
      <c r="F1738" t="s">
        <v>13</v>
      </c>
      <c r="G1738" t="s">
        <v>14</v>
      </c>
      <c r="H1738" t="s">
        <v>21</v>
      </c>
      <c r="I1738" t="s">
        <v>511</v>
      </c>
      <c r="J1738" t="s">
        <v>245</v>
      </c>
      <c r="K1738" t="s">
        <v>18</v>
      </c>
      <c r="L1738">
        <v>0</v>
      </c>
    </row>
    <row r="1739" spans="1:12" x14ac:dyDescent="0.25">
      <c r="A1739">
        <v>25326</v>
      </c>
      <c r="B1739" t="s">
        <v>19</v>
      </c>
      <c r="C1739">
        <v>40</v>
      </c>
      <c r="D1739">
        <v>0</v>
      </c>
      <c r="E1739">
        <v>0</v>
      </c>
      <c r="F1739" t="s">
        <v>34</v>
      </c>
      <c r="G1739" t="s">
        <v>14</v>
      </c>
      <c r="H1739" t="s">
        <v>21</v>
      </c>
      <c r="I1739" t="s">
        <v>4214</v>
      </c>
      <c r="J1739" t="s">
        <v>153</v>
      </c>
      <c r="K1739" t="s">
        <v>38</v>
      </c>
      <c r="L1739">
        <v>0</v>
      </c>
    </row>
    <row r="1740" spans="1:12" x14ac:dyDescent="0.25">
      <c r="A1740">
        <v>25391</v>
      </c>
      <c r="B1740" t="s">
        <v>19</v>
      </c>
      <c r="C1740">
        <v>10</v>
      </c>
      <c r="D1740">
        <v>0</v>
      </c>
      <c r="E1740">
        <v>0</v>
      </c>
      <c r="F1740" t="s">
        <v>34</v>
      </c>
      <c r="G1740" t="s">
        <v>275</v>
      </c>
      <c r="H1740" t="s">
        <v>21</v>
      </c>
      <c r="I1740" t="s">
        <v>4157</v>
      </c>
      <c r="J1740" t="s">
        <v>2269</v>
      </c>
      <c r="K1740" t="s">
        <v>38</v>
      </c>
      <c r="L1740">
        <v>0</v>
      </c>
    </row>
    <row r="1741" spans="1:12" x14ac:dyDescent="0.25">
      <c r="A1741">
        <v>25404</v>
      </c>
      <c r="B1741" t="s">
        <v>12</v>
      </c>
      <c r="C1741">
        <v>56</v>
      </c>
      <c r="D1741">
        <v>0</v>
      </c>
      <c r="E1741">
        <v>0</v>
      </c>
      <c r="F1741" t="s">
        <v>13</v>
      </c>
      <c r="G1741" t="s">
        <v>14</v>
      </c>
      <c r="H1741" t="s">
        <v>21</v>
      </c>
      <c r="I1741" t="s">
        <v>131</v>
      </c>
      <c r="J1741" t="s">
        <v>116</v>
      </c>
      <c r="K1741" t="s">
        <v>24</v>
      </c>
      <c r="L1741">
        <v>0</v>
      </c>
    </row>
    <row r="1742" spans="1:12" x14ac:dyDescent="0.25">
      <c r="A1742">
        <v>25405</v>
      </c>
      <c r="B1742" t="s">
        <v>12</v>
      </c>
      <c r="C1742">
        <v>62</v>
      </c>
      <c r="D1742">
        <v>0</v>
      </c>
      <c r="E1742">
        <v>0</v>
      </c>
      <c r="F1742" t="s">
        <v>13</v>
      </c>
      <c r="G1742" t="s">
        <v>43</v>
      </c>
      <c r="H1742" t="s">
        <v>15</v>
      </c>
      <c r="I1742" t="s">
        <v>2044</v>
      </c>
      <c r="J1742" t="s">
        <v>2045</v>
      </c>
      <c r="K1742" t="s">
        <v>24</v>
      </c>
      <c r="L1742">
        <v>0</v>
      </c>
    </row>
    <row r="1743" spans="1:12" x14ac:dyDescent="0.25">
      <c r="A1743">
        <v>25408</v>
      </c>
      <c r="B1743" t="s">
        <v>19</v>
      </c>
      <c r="C1743">
        <v>24</v>
      </c>
      <c r="D1743">
        <v>0</v>
      </c>
      <c r="E1743">
        <v>0</v>
      </c>
      <c r="F1743" t="s">
        <v>13</v>
      </c>
      <c r="G1743" t="s">
        <v>20</v>
      </c>
      <c r="H1743" t="s">
        <v>21</v>
      </c>
      <c r="I1743" t="s">
        <v>3346</v>
      </c>
      <c r="J1743" t="s">
        <v>870</v>
      </c>
      <c r="K1743" t="s">
        <v>29</v>
      </c>
      <c r="L1743">
        <v>0</v>
      </c>
    </row>
    <row r="1744" spans="1:12" x14ac:dyDescent="0.25">
      <c r="A1744">
        <v>25443</v>
      </c>
      <c r="B1744" t="s">
        <v>12</v>
      </c>
      <c r="C1744">
        <v>50</v>
      </c>
      <c r="D1744">
        <v>0</v>
      </c>
      <c r="E1744">
        <v>0</v>
      </c>
      <c r="F1744" t="s">
        <v>34</v>
      </c>
      <c r="G1744" t="s">
        <v>14</v>
      </c>
      <c r="H1744" t="s">
        <v>15</v>
      </c>
      <c r="I1744" t="s">
        <v>2530</v>
      </c>
      <c r="J1744" t="s">
        <v>235</v>
      </c>
      <c r="K1744" t="s">
        <v>29</v>
      </c>
      <c r="L1744">
        <v>0</v>
      </c>
    </row>
    <row r="1745" spans="1:12" x14ac:dyDescent="0.25">
      <c r="A1745">
        <v>25446</v>
      </c>
      <c r="B1745" t="s">
        <v>19</v>
      </c>
      <c r="C1745">
        <v>45</v>
      </c>
      <c r="D1745">
        <v>0</v>
      </c>
      <c r="E1745">
        <v>0</v>
      </c>
      <c r="F1745" t="s">
        <v>13</v>
      </c>
      <c r="G1745" t="s">
        <v>43</v>
      </c>
      <c r="H1745" t="s">
        <v>15</v>
      </c>
      <c r="I1745" t="s">
        <v>3841</v>
      </c>
      <c r="J1745" t="s">
        <v>2287</v>
      </c>
      <c r="K1745" t="s">
        <v>24</v>
      </c>
      <c r="L1745">
        <v>0</v>
      </c>
    </row>
    <row r="1746" spans="1:12" x14ac:dyDescent="0.25">
      <c r="A1746">
        <v>25454</v>
      </c>
      <c r="B1746" t="s">
        <v>19</v>
      </c>
      <c r="C1746">
        <v>13</v>
      </c>
      <c r="D1746">
        <v>0</v>
      </c>
      <c r="E1746">
        <v>0</v>
      </c>
      <c r="F1746" t="s">
        <v>34</v>
      </c>
      <c r="G1746" t="s">
        <v>275</v>
      </c>
      <c r="H1746" t="s">
        <v>21</v>
      </c>
      <c r="I1746" t="s">
        <v>1744</v>
      </c>
      <c r="J1746" t="s">
        <v>510</v>
      </c>
      <c r="K1746" t="s">
        <v>38</v>
      </c>
      <c r="L1746">
        <v>0</v>
      </c>
    </row>
    <row r="1747" spans="1:12" x14ac:dyDescent="0.25">
      <c r="A1747">
        <v>25458</v>
      </c>
      <c r="B1747" t="s">
        <v>19</v>
      </c>
      <c r="C1747">
        <v>70</v>
      </c>
      <c r="D1747">
        <v>1</v>
      </c>
      <c r="E1747">
        <v>0</v>
      </c>
      <c r="F1747" t="s">
        <v>13</v>
      </c>
      <c r="G1747" t="s">
        <v>43</v>
      </c>
      <c r="H1747" t="s">
        <v>21</v>
      </c>
      <c r="I1747" t="s">
        <v>1060</v>
      </c>
      <c r="J1747" t="s">
        <v>389</v>
      </c>
      <c r="K1747" t="s">
        <v>18</v>
      </c>
      <c r="L1747">
        <v>0</v>
      </c>
    </row>
    <row r="1748" spans="1:12" x14ac:dyDescent="0.25">
      <c r="A1748">
        <v>25476</v>
      </c>
      <c r="B1748" t="s">
        <v>19</v>
      </c>
      <c r="C1748">
        <v>52</v>
      </c>
      <c r="D1748">
        <v>0</v>
      </c>
      <c r="E1748">
        <v>0</v>
      </c>
      <c r="F1748" t="s">
        <v>13</v>
      </c>
      <c r="G1748" t="s">
        <v>14</v>
      </c>
      <c r="H1748" t="s">
        <v>15</v>
      </c>
      <c r="I1748" t="s">
        <v>1678</v>
      </c>
      <c r="J1748">
        <v>35</v>
      </c>
      <c r="K1748" t="s">
        <v>38</v>
      </c>
      <c r="L1748">
        <v>0</v>
      </c>
    </row>
    <row r="1749" spans="1:12" x14ac:dyDescent="0.25">
      <c r="A1749">
        <v>25483</v>
      </c>
      <c r="B1749" t="s">
        <v>12</v>
      </c>
      <c r="C1749">
        <v>72</v>
      </c>
      <c r="D1749">
        <v>0</v>
      </c>
      <c r="E1749">
        <v>0</v>
      </c>
      <c r="F1749" t="s">
        <v>13</v>
      </c>
      <c r="G1749" t="s">
        <v>14</v>
      </c>
      <c r="H1749" t="s">
        <v>21</v>
      </c>
      <c r="I1749" t="s">
        <v>817</v>
      </c>
      <c r="J1749" t="s">
        <v>235</v>
      </c>
      <c r="K1749" t="s">
        <v>18</v>
      </c>
      <c r="L1749">
        <v>0</v>
      </c>
    </row>
    <row r="1750" spans="1:12" x14ac:dyDescent="0.25">
      <c r="A1750">
        <v>25488</v>
      </c>
      <c r="B1750" t="s">
        <v>19</v>
      </c>
      <c r="C1750">
        <v>46</v>
      </c>
      <c r="D1750">
        <v>0</v>
      </c>
      <c r="E1750">
        <v>0</v>
      </c>
      <c r="F1750" t="s">
        <v>13</v>
      </c>
      <c r="G1750" t="s">
        <v>20</v>
      </c>
      <c r="H1750" t="s">
        <v>15</v>
      </c>
      <c r="I1750" t="s">
        <v>1097</v>
      </c>
      <c r="J1750" t="s">
        <v>518</v>
      </c>
      <c r="K1750" t="s">
        <v>24</v>
      </c>
      <c r="L1750">
        <v>0</v>
      </c>
    </row>
    <row r="1751" spans="1:12" x14ac:dyDescent="0.25">
      <c r="A1751">
        <v>25495</v>
      </c>
      <c r="B1751" t="s">
        <v>12</v>
      </c>
      <c r="C1751">
        <v>5</v>
      </c>
      <c r="D1751">
        <v>0</v>
      </c>
      <c r="E1751">
        <v>0</v>
      </c>
      <c r="F1751" t="s">
        <v>34</v>
      </c>
      <c r="G1751" t="s">
        <v>275</v>
      </c>
      <c r="H1751" t="s">
        <v>15</v>
      </c>
      <c r="I1751" t="s">
        <v>3452</v>
      </c>
      <c r="J1751" t="s">
        <v>232</v>
      </c>
      <c r="K1751" t="s">
        <v>38</v>
      </c>
      <c r="L1751">
        <v>0</v>
      </c>
    </row>
    <row r="1752" spans="1:12" x14ac:dyDescent="0.25">
      <c r="A1752">
        <v>25510</v>
      </c>
      <c r="B1752" t="s">
        <v>12</v>
      </c>
      <c r="C1752">
        <v>82</v>
      </c>
      <c r="D1752">
        <v>0</v>
      </c>
      <c r="E1752">
        <v>0</v>
      </c>
      <c r="F1752" t="s">
        <v>13</v>
      </c>
      <c r="G1752" t="s">
        <v>20</v>
      </c>
      <c r="H1752" t="s">
        <v>15</v>
      </c>
      <c r="I1752" t="s">
        <v>166</v>
      </c>
      <c r="J1752" t="s">
        <v>1162</v>
      </c>
      <c r="K1752" t="s">
        <v>18</v>
      </c>
      <c r="L1752">
        <v>0</v>
      </c>
    </row>
    <row r="1753" spans="1:12" x14ac:dyDescent="0.25">
      <c r="A1753">
        <v>25514</v>
      </c>
      <c r="B1753" t="s">
        <v>12</v>
      </c>
      <c r="C1753">
        <v>12</v>
      </c>
      <c r="D1753">
        <v>0</v>
      </c>
      <c r="E1753">
        <v>0</v>
      </c>
      <c r="F1753" t="s">
        <v>34</v>
      </c>
      <c r="G1753" t="s">
        <v>275</v>
      </c>
      <c r="H1753" t="s">
        <v>21</v>
      </c>
      <c r="I1753" t="s">
        <v>1057</v>
      </c>
      <c r="J1753" t="s">
        <v>433</v>
      </c>
      <c r="K1753" t="s">
        <v>38</v>
      </c>
      <c r="L1753">
        <v>0</v>
      </c>
    </row>
    <row r="1754" spans="1:12" x14ac:dyDescent="0.25">
      <c r="A1754">
        <v>25525</v>
      </c>
      <c r="B1754" t="s">
        <v>12</v>
      </c>
      <c r="C1754">
        <v>32</v>
      </c>
      <c r="D1754">
        <v>0</v>
      </c>
      <c r="E1754">
        <v>0</v>
      </c>
      <c r="F1754" t="s">
        <v>13</v>
      </c>
      <c r="G1754" t="s">
        <v>14</v>
      </c>
      <c r="H1754" t="s">
        <v>15</v>
      </c>
      <c r="I1754" t="s">
        <v>2776</v>
      </c>
      <c r="J1754">
        <v>31</v>
      </c>
      <c r="K1754" t="s">
        <v>38</v>
      </c>
      <c r="L1754">
        <v>0</v>
      </c>
    </row>
    <row r="1755" spans="1:12" x14ac:dyDescent="0.25">
      <c r="A1755">
        <v>25559</v>
      </c>
      <c r="B1755" t="s">
        <v>19</v>
      </c>
      <c r="C1755">
        <v>66</v>
      </c>
      <c r="D1755">
        <v>0</v>
      </c>
      <c r="E1755">
        <v>1</v>
      </c>
      <c r="F1755" t="s">
        <v>13</v>
      </c>
      <c r="G1755" t="s">
        <v>43</v>
      </c>
      <c r="H1755" t="s">
        <v>21</v>
      </c>
      <c r="I1755" t="s">
        <v>212</v>
      </c>
      <c r="J1755">
        <v>37</v>
      </c>
      <c r="K1755" t="s">
        <v>38</v>
      </c>
      <c r="L1755">
        <v>0</v>
      </c>
    </row>
    <row r="1756" spans="1:12" x14ac:dyDescent="0.25">
      <c r="A1756">
        <v>25595</v>
      </c>
      <c r="B1756" t="s">
        <v>19</v>
      </c>
      <c r="C1756">
        <v>58</v>
      </c>
      <c r="D1756">
        <v>1</v>
      </c>
      <c r="E1756">
        <v>0</v>
      </c>
      <c r="F1756" t="s">
        <v>13</v>
      </c>
      <c r="G1756" t="s">
        <v>14</v>
      </c>
      <c r="H1756" t="s">
        <v>15</v>
      </c>
      <c r="I1756" t="s">
        <v>993</v>
      </c>
      <c r="J1756">
        <v>44</v>
      </c>
      <c r="K1756" t="s">
        <v>18</v>
      </c>
      <c r="L1756">
        <v>0</v>
      </c>
    </row>
    <row r="1757" spans="1:12" x14ac:dyDescent="0.25">
      <c r="A1757">
        <v>25613</v>
      </c>
      <c r="B1757" t="s">
        <v>19</v>
      </c>
      <c r="C1757">
        <v>27</v>
      </c>
      <c r="D1757">
        <v>0</v>
      </c>
      <c r="E1757">
        <v>0</v>
      </c>
      <c r="F1757" t="s">
        <v>13</v>
      </c>
      <c r="G1757" t="s">
        <v>14</v>
      </c>
      <c r="H1757" t="s">
        <v>15</v>
      </c>
      <c r="I1757" t="s">
        <v>3094</v>
      </c>
      <c r="J1757" t="s">
        <v>352</v>
      </c>
      <c r="K1757" t="s">
        <v>29</v>
      </c>
      <c r="L1757">
        <v>0</v>
      </c>
    </row>
    <row r="1758" spans="1:12" x14ac:dyDescent="0.25">
      <c r="A1758">
        <v>25625</v>
      </c>
      <c r="B1758" t="s">
        <v>19</v>
      </c>
      <c r="C1758">
        <v>45</v>
      </c>
      <c r="D1758">
        <v>0</v>
      </c>
      <c r="E1758">
        <v>0</v>
      </c>
      <c r="F1758" t="s">
        <v>34</v>
      </c>
      <c r="G1758" t="s">
        <v>14</v>
      </c>
      <c r="H1758" t="s">
        <v>21</v>
      </c>
      <c r="I1758" t="s">
        <v>1336</v>
      </c>
      <c r="J1758" t="s">
        <v>26</v>
      </c>
      <c r="K1758" t="s">
        <v>29</v>
      </c>
      <c r="L1758">
        <v>0</v>
      </c>
    </row>
    <row r="1759" spans="1:12" x14ac:dyDescent="0.25">
      <c r="A1759">
        <v>25627</v>
      </c>
      <c r="B1759" t="s">
        <v>12</v>
      </c>
      <c r="C1759">
        <v>81</v>
      </c>
      <c r="D1759">
        <v>1</v>
      </c>
      <c r="E1759">
        <v>0</v>
      </c>
      <c r="F1759" t="s">
        <v>13</v>
      </c>
      <c r="G1759" t="s">
        <v>20</v>
      </c>
      <c r="H1759" t="s">
        <v>15</v>
      </c>
      <c r="I1759" t="s">
        <v>1139</v>
      </c>
      <c r="J1759" t="s">
        <v>447</v>
      </c>
      <c r="K1759" t="s">
        <v>18</v>
      </c>
      <c r="L1759">
        <v>0</v>
      </c>
    </row>
    <row r="1760" spans="1:12" x14ac:dyDescent="0.25">
      <c r="A1760">
        <v>25630</v>
      </c>
      <c r="B1760" t="s">
        <v>19</v>
      </c>
      <c r="C1760">
        <v>69</v>
      </c>
      <c r="D1760">
        <v>0</v>
      </c>
      <c r="E1760">
        <v>0</v>
      </c>
      <c r="F1760" t="s">
        <v>13</v>
      </c>
      <c r="G1760" t="s">
        <v>20</v>
      </c>
      <c r="H1760" t="s">
        <v>15</v>
      </c>
      <c r="I1760" t="s">
        <v>3379</v>
      </c>
      <c r="J1760">
        <v>25</v>
      </c>
      <c r="K1760" t="s">
        <v>24</v>
      </c>
      <c r="L1760">
        <v>0</v>
      </c>
    </row>
    <row r="1761" spans="1:12" x14ac:dyDescent="0.25">
      <c r="A1761">
        <v>25636</v>
      </c>
      <c r="B1761" t="s">
        <v>12</v>
      </c>
      <c r="C1761">
        <v>40</v>
      </c>
      <c r="D1761">
        <v>0</v>
      </c>
      <c r="E1761">
        <v>0</v>
      </c>
      <c r="F1761" t="s">
        <v>13</v>
      </c>
      <c r="G1761" t="s">
        <v>14</v>
      </c>
      <c r="H1761" t="s">
        <v>21</v>
      </c>
      <c r="I1761" t="s">
        <v>3719</v>
      </c>
      <c r="J1761" t="s">
        <v>870</v>
      </c>
      <c r="K1761" t="s">
        <v>38</v>
      </c>
      <c r="L1761">
        <v>0</v>
      </c>
    </row>
    <row r="1762" spans="1:12" x14ac:dyDescent="0.25">
      <c r="A1762">
        <v>25642</v>
      </c>
      <c r="B1762" t="s">
        <v>12</v>
      </c>
      <c r="C1762">
        <v>32</v>
      </c>
      <c r="D1762">
        <v>0</v>
      </c>
      <c r="E1762">
        <v>0</v>
      </c>
      <c r="F1762" t="s">
        <v>34</v>
      </c>
      <c r="G1762" t="s">
        <v>14</v>
      </c>
      <c r="H1762" t="s">
        <v>15</v>
      </c>
      <c r="I1762" t="s">
        <v>2969</v>
      </c>
      <c r="J1762" t="s">
        <v>144</v>
      </c>
      <c r="K1762" t="s">
        <v>38</v>
      </c>
      <c r="L1762">
        <v>0</v>
      </c>
    </row>
    <row r="1763" spans="1:12" x14ac:dyDescent="0.25">
      <c r="A1763">
        <v>25643</v>
      </c>
      <c r="B1763" t="s">
        <v>12</v>
      </c>
      <c r="C1763">
        <v>36</v>
      </c>
      <c r="D1763">
        <v>0</v>
      </c>
      <c r="E1763">
        <v>0</v>
      </c>
      <c r="F1763" t="s">
        <v>13</v>
      </c>
      <c r="G1763" t="s">
        <v>14</v>
      </c>
      <c r="H1763" t="s">
        <v>21</v>
      </c>
      <c r="I1763" t="s">
        <v>3219</v>
      </c>
      <c r="J1763" t="s">
        <v>1298</v>
      </c>
      <c r="K1763" t="s">
        <v>24</v>
      </c>
      <c r="L1763">
        <v>0</v>
      </c>
    </row>
    <row r="1764" spans="1:12" x14ac:dyDescent="0.25">
      <c r="A1764">
        <v>25674</v>
      </c>
      <c r="B1764" t="s">
        <v>12</v>
      </c>
      <c r="C1764">
        <v>40</v>
      </c>
      <c r="D1764">
        <v>0</v>
      </c>
      <c r="E1764">
        <v>0</v>
      </c>
      <c r="F1764" t="s">
        <v>13</v>
      </c>
      <c r="G1764" t="s">
        <v>14</v>
      </c>
      <c r="H1764" t="s">
        <v>15</v>
      </c>
      <c r="I1764" t="s">
        <v>2924</v>
      </c>
      <c r="J1764" t="s">
        <v>518</v>
      </c>
      <c r="K1764" t="s">
        <v>38</v>
      </c>
      <c r="L1764">
        <v>0</v>
      </c>
    </row>
    <row r="1765" spans="1:12" x14ac:dyDescent="0.25">
      <c r="A1765">
        <v>25676</v>
      </c>
      <c r="B1765" t="s">
        <v>19</v>
      </c>
      <c r="C1765">
        <v>7</v>
      </c>
      <c r="D1765">
        <v>0</v>
      </c>
      <c r="E1765">
        <v>0</v>
      </c>
      <c r="F1765" t="s">
        <v>34</v>
      </c>
      <c r="G1765" t="s">
        <v>275</v>
      </c>
      <c r="H1765" t="s">
        <v>21</v>
      </c>
      <c r="I1765" t="s">
        <v>3378</v>
      </c>
      <c r="J1765">
        <v>19</v>
      </c>
      <c r="K1765" t="s">
        <v>38</v>
      </c>
      <c r="L1765">
        <v>0</v>
      </c>
    </row>
    <row r="1766" spans="1:12" x14ac:dyDescent="0.25">
      <c r="A1766">
        <v>25718</v>
      </c>
      <c r="B1766" t="s">
        <v>19</v>
      </c>
      <c r="C1766">
        <v>28</v>
      </c>
      <c r="D1766">
        <v>0</v>
      </c>
      <c r="E1766">
        <v>0</v>
      </c>
      <c r="F1766" t="s">
        <v>13</v>
      </c>
      <c r="G1766" t="s">
        <v>14</v>
      </c>
      <c r="H1766" t="s">
        <v>15</v>
      </c>
      <c r="I1766" t="s">
        <v>1243</v>
      </c>
      <c r="J1766" t="s">
        <v>374</v>
      </c>
      <c r="K1766" t="s">
        <v>18</v>
      </c>
      <c r="L1766">
        <v>0</v>
      </c>
    </row>
    <row r="1767" spans="1:12" x14ac:dyDescent="0.25">
      <c r="A1767">
        <v>25763</v>
      </c>
      <c r="B1767" t="s">
        <v>19</v>
      </c>
      <c r="C1767">
        <v>23</v>
      </c>
      <c r="D1767">
        <v>0</v>
      </c>
      <c r="E1767">
        <v>0</v>
      </c>
      <c r="F1767" t="s">
        <v>34</v>
      </c>
      <c r="G1767" t="s">
        <v>14</v>
      </c>
      <c r="H1767" t="s">
        <v>15</v>
      </c>
      <c r="I1767" t="s">
        <v>3957</v>
      </c>
      <c r="J1767" t="s">
        <v>74</v>
      </c>
      <c r="K1767" t="s">
        <v>38</v>
      </c>
      <c r="L1767">
        <v>0</v>
      </c>
    </row>
    <row r="1768" spans="1:12" x14ac:dyDescent="0.25">
      <c r="A1768">
        <v>25767</v>
      </c>
      <c r="B1768" t="s">
        <v>19</v>
      </c>
      <c r="C1768">
        <v>30</v>
      </c>
      <c r="D1768">
        <v>0</v>
      </c>
      <c r="E1768">
        <v>0</v>
      </c>
      <c r="F1768" t="s">
        <v>34</v>
      </c>
      <c r="G1768" t="s">
        <v>14</v>
      </c>
      <c r="H1768" t="s">
        <v>15</v>
      </c>
      <c r="I1768" t="s">
        <v>1485</v>
      </c>
      <c r="J1768" t="s">
        <v>204</v>
      </c>
      <c r="K1768" t="s">
        <v>38</v>
      </c>
      <c r="L1768">
        <v>0</v>
      </c>
    </row>
    <row r="1769" spans="1:12" x14ac:dyDescent="0.25">
      <c r="A1769">
        <v>25774</v>
      </c>
      <c r="B1769" t="s">
        <v>12</v>
      </c>
      <c r="C1769">
        <v>35</v>
      </c>
      <c r="D1769">
        <v>0</v>
      </c>
      <c r="E1769">
        <v>0</v>
      </c>
      <c r="F1769" t="s">
        <v>34</v>
      </c>
      <c r="G1769" t="s">
        <v>14</v>
      </c>
      <c r="H1769" t="s">
        <v>21</v>
      </c>
      <c r="I1769" t="s">
        <v>418</v>
      </c>
      <c r="J1769">
        <v>33</v>
      </c>
      <c r="K1769" t="s">
        <v>24</v>
      </c>
      <c r="L1769">
        <v>0</v>
      </c>
    </row>
    <row r="1770" spans="1:12" x14ac:dyDescent="0.25">
      <c r="A1770">
        <v>25777</v>
      </c>
      <c r="B1770" t="s">
        <v>12</v>
      </c>
      <c r="C1770">
        <v>75</v>
      </c>
      <c r="D1770">
        <v>0</v>
      </c>
      <c r="E1770">
        <v>0</v>
      </c>
      <c r="F1770" t="s">
        <v>13</v>
      </c>
      <c r="G1770" t="s">
        <v>14</v>
      </c>
      <c r="H1770" t="s">
        <v>21</v>
      </c>
      <c r="I1770" t="s">
        <v>1954</v>
      </c>
      <c r="J1770" t="s">
        <v>179</v>
      </c>
      <c r="K1770" t="s">
        <v>18</v>
      </c>
      <c r="L1770">
        <v>0</v>
      </c>
    </row>
    <row r="1771" spans="1:12" x14ac:dyDescent="0.25">
      <c r="A1771">
        <v>25798</v>
      </c>
      <c r="B1771" t="s">
        <v>12</v>
      </c>
      <c r="C1771">
        <v>14</v>
      </c>
      <c r="D1771">
        <v>0</v>
      </c>
      <c r="E1771">
        <v>0</v>
      </c>
      <c r="F1771" t="s">
        <v>34</v>
      </c>
      <c r="G1771" t="s">
        <v>14</v>
      </c>
      <c r="H1771" t="s">
        <v>15</v>
      </c>
      <c r="I1771" t="s">
        <v>3963</v>
      </c>
      <c r="J1771" t="s">
        <v>86</v>
      </c>
      <c r="K1771" t="s">
        <v>24</v>
      </c>
      <c r="L1771">
        <v>0</v>
      </c>
    </row>
    <row r="1772" spans="1:12" x14ac:dyDescent="0.25">
      <c r="A1772">
        <v>25811</v>
      </c>
      <c r="B1772" t="s">
        <v>19</v>
      </c>
      <c r="C1772">
        <v>61</v>
      </c>
      <c r="D1772">
        <v>0</v>
      </c>
      <c r="E1772">
        <v>0</v>
      </c>
      <c r="F1772" t="s">
        <v>13</v>
      </c>
      <c r="G1772" t="s">
        <v>14</v>
      </c>
      <c r="H1772" t="s">
        <v>15</v>
      </c>
      <c r="I1772" t="s">
        <v>3272</v>
      </c>
      <c r="J1772" t="s">
        <v>65</v>
      </c>
      <c r="K1772" t="s">
        <v>24</v>
      </c>
      <c r="L1772">
        <v>0</v>
      </c>
    </row>
    <row r="1773" spans="1:12" x14ac:dyDescent="0.25">
      <c r="A1773">
        <v>25818</v>
      </c>
      <c r="B1773" t="s">
        <v>12</v>
      </c>
      <c r="C1773">
        <v>59</v>
      </c>
      <c r="D1773">
        <v>0</v>
      </c>
      <c r="E1773">
        <v>0</v>
      </c>
      <c r="F1773" t="s">
        <v>13</v>
      </c>
      <c r="G1773" t="s">
        <v>43</v>
      </c>
      <c r="H1773" t="s">
        <v>21</v>
      </c>
      <c r="I1773" t="s">
        <v>2136</v>
      </c>
      <c r="J1773" t="s">
        <v>542</v>
      </c>
      <c r="K1773" t="s">
        <v>18</v>
      </c>
      <c r="L1773">
        <v>0</v>
      </c>
    </row>
    <row r="1774" spans="1:12" x14ac:dyDescent="0.25">
      <c r="A1774">
        <v>25831</v>
      </c>
      <c r="B1774" t="s">
        <v>12</v>
      </c>
      <c r="C1774">
        <v>63</v>
      </c>
      <c r="D1774">
        <v>0</v>
      </c>
      <c r="E1774">
        <v>1</v>
      </c>
      <c r="F1774" t="s">
        <v>13</v>
      </c>
      <c r="G1774" t="s">
        <v>14</v>
      </c>
      <c r="H1774" t="s">
        <v>21</v>
      </c>
      <c r="I1774" t="s">
        <v>118</v>
      </c>
      <c r="J1774" t="s">
        <v>119</v>
      </c>
      <c r="K1774" t="s">
        <v>18</v>
      </c>
      <c r="L1774">
        <v>1</v>
      </c>
    </row>
    <row r="1775" spans="1:12" x14ac:dyDescent="0.25">
      <c r="A1775">
        <v>25833</v>
      </c>
      <c r="B1775" t="s">
        <v>19</v>
      </c>
      <c r="C1775">
        <v>43</v>
      </c>
      <c r="D1775">
        <v>0</v>
      </c>
      <c r="E1775">
        <v>0</v>
      </c>
      <c r="F1775" t="s">
        <v>13</v>
      </c>
      <c r="G1775" t="s">
        <v>14</v>
      </c>
      <c r="H1775" t="s">
        <v>21</v>
      </c>
      <c r="I1775" t="s">
        <v>4200</v>
      </c>
      <c r="J1775" t="s">
        <v>86</v>
      </c>
      <c r="K1775" t="s">
        <v>24</v>
      </c>
      <c r="L1775">
        <v>0</v>
      </c>
    </row>
    <row r="1776" spans="1:12" x14ac:dyDescent="0.25">
      <c r="A1776">
        <v>25860</v>
      </c>
      <c r="B1776" t="s">
        <v>19</v>
      </c>
      <c r="C1776">
        <v>11</v>
      </c>
      <c r="D1776">
        <v>0</v>
      </c>
      <c r="E1776">
        <v>0</v>
      </c>
      <c r="F1776" t="s">
        <v>34</v>
      </c>
      <c r="G1776" t="s">
        <v>275</v>
      </c>
      <c r="H1776" t="s">
        <v>21</v>
      </c>
      <c r="I1776" t="s">
        <v>2711</v>
      </c>
      <c r="J1776" t="s">
        <v>1125</v>
      </c>
      <c r="K1776" t="s">
        <v>38</v>
      </c>
      <c r="L1776">
        <v>0</v>
      </c>
    </row>
    <row r="1777" spans="1:12" x14ac:dyDescent="0.25">
      <c r="A1777">
        <v>25878</v>
      </c>
      <c r="B1777" t="s">
        <v>12</v>
      </c>
      <c r="C1777">
        <v>55</v>
      </c>
      <c r="D1777">
        <v>0</v>
      </c>
      <c r="E1777">
        <v>0</v>
      </c>
      <c r="F1777" t="s">
        <v>13</v>
      </c>
      <c r="G1777" t="s">
        <v>20</v>
      </c>
      <c r="H1777" t="s">
        <v>21</v>
      </c>
      <c r="I1777" t="s">
        <v>4013</v>
      </c>
      <c r="J1777" t="s">
        <v>4014</v>
      </c>
      <c r="K1777" t="s">
        <v>18</v>
      </c>
      <c r="L1777">
        <v>0</v>
      </c>
    </row>
    <row r="1778" spans="1:12" x14ac:dyDescent="0.25">
      <c r="A1778">
        <v>25883</v>
      </c>
      <c r="B1778" t="s">
        <v>19</v>
      </c>
      <c r="C1778">
        <v>82</v>
      </c>
      <c r="D1778">
        <v>1</v>
      </c>
      <c r="E1778">
        <v>0</v>
      </c>
      <c r="F1778" t="s">
        <v>13</v>
      </c>
      <c r="G1778" t="s">
        <v>20</v>
      </c>
      <c r="H1778" t="s">
        <v>15</v>
      </c>
      <c r="I1778" t="s">
        <v>1993</v>
      </c>
      <c r="J1778" t="s">
        <v>452</v>
      </c>
      <c r="K1778" t="s">
        <v>38</v>
      </c>
      <c r="L1778">
        <v>0</v>
      </c>
    </row>
    <row r="1779" spans="1:12" x14ac:dyDescent="0.25">
      <c r="A1779">
        <v>25904</v>
      </c>
      <c r="B1779" t="s">
        <v>19</v>
      </c>
      <c r="C1779">
        <v>76</v>
      </c>
      <c r="D1779">
        <v>1</v>
      </c>
      <c r="E1779">
        <v>1</v>
      </c>
      <c r="F1779" t="s">
        <v>13</v>
      </c>
      <c r="G1779" t="s">
        <v>20</v>
      </c>
      <c r="H1779" t="s">
        <v>15</v>
      </c>
      <c r="I1779" t="s">
        <v>350</v>
      </c>
      <c r="J1779" t="s">
        <v>23</v>
      </c>
      <c r="K1779" t="s">
        <v>29</v>
      </c>
      <c r="L1779">
        <v>1</v>
      </c>
    </row>
    <row r="1780" spans="1:12" x14ac:dyDescent="0.25">
      <c r="A1780">
        <v>25919</v>
      </c>
      <c r="B1780" t="s">
        <v>12</v>
      </c>
      <c r="C1780">
        <v>48</v>
      </c>
      <c r="D1780">
        <v>1</v>
      </c>
      <c r="E1780">
        <v>0</v>
      </c>
      <c r="F1780" t="s">
        <v>13</v>
      </c>
      <c r="G1780" t="s">
        <v>20</v>
      </c>
      <c r="H1780" t="s">
        <v>15</v>
      </c>
      <c r="I1780" t="s">
        <v>2139</v>
      </c>
      <c r="J1780" t="s">
        <v>2140</v>
      </c>
      <c r="K1780" t="s">
        <v>24</v>
      </c>
      <c r="L1780">
        <v>0</v>
      </c>
    </row>
    <row r="1781" spans="1:12" x14ac:dyDescent="0.25">
      <c r="A1781">
        <v>25927</v>
      </c>
      <c r="B1781" t="s">
        <v>12</v>
      </c>
      <c r="C1781">
        <v>36</v>
      </c>
      <c r="D1781">
        <v>0</v>
      </c>
      <c r="E1781">
        <v>0</v>
      </c>
      <c r="F1781" t="s">
        <v>13</v>
      </c>
      <c r="G1781" t="s">
        <v>14</v>
      </c>
      <c r="H1781" t="s">
        <v>21</v>
      </c>
      <c r="I1781" t="s">
        <v>3967</v>
      </c>
      <c r="J1781" t="s">
        <v>449</v>
      </c>
      <c r="K1781" t="s">
        <v>24</v>
      </c>
      <c r="L1781">
        <v>0</v>
      </c>
    </row>
    <row r="1782" spans="1:12" x14ac:dyDescent="0.25">
      <c r="A1782">
        <v>25930</v>
      </c>
      <c r="B1782" t="s">
        <v>12</v>
      </c>
      <c r="C1782">
        <v>42</v>
      </c>
      <c r="D1782">
        <v>0</v>
      </c>
      <c r="E1782">
        <v>0</v>
      </c>
      <c r="F1782" t="s">
        <v>13</v>
      </c>
      <c r="G1782" t="s">
        <v>14</v>
      </c>
      <c r="H1782" t="s">
        <v>15</v>
      </c>
      <c r="I1782" t="s">
        <v>2158</v>
      </c>
      <c r="J1782" t="s">
        <v>1087</v>
      </c>
      <c r="K1782" t="s">
        <v>18</v>
      </c>
      <c r="L1782">
        <v>0</v>
      </c>
    </row>
    <row r="1783" spans="1:12" x14ac:dyDescent="0.25">
      <c r="A1783">
        <v>25931</v>
      </c>
      <c r="B1783" t="s">
        <v>19</v>
      </c>
      <c r="C1783">
        <v>71</v>
      </c>
      <c r="D1783">
        <v>0</v>
      </c>
      <c r="E1783">
        <v>0</v>
      </c>
      <c r="F1783" t="s">
        <v>13</v>
      </c>
      <c r="G1783" t="s">
        <v>20</v>
      </c>
      <c r="H1783" t="s">
        <v>15</v>
      </c>
      <c r="I1783" t="s">
        <v>4156</v>
      </c>
      <c r="J1783" t="s">
        <v>645</v>
      </c>
      <c r="K1783" t="s">
        <v>18</v>
      </c>
      <c r="L1783">
        <v>0</v>
      </c>
    </row>
    <row r="1784" spans="1:12" x14ac:dyDescent="0.25">
      <c r="A1784">
        <v>25935</v>
      </c>
      <c r="B1784" t="s">
        <v>19</v>
      </c>
      <c r="C1784">
        <v>50</v>
      </c>
      <c r="D1784">
        <v>0</v>
      </c>
      <c r="E1784">
        <v>0</v>
      </c>
      <c r="F1784" t="s">
        <v>34</v>
      </c>
      <c r="G1784" t="s">
        <v>20</v>
      </c>
      <c r="H1784" t="s">
        <v>15</v>
      </c>
      <c r="I1784" t="s">
        <v>409</v>
      </c>
      <c r="J1784" t="s">
        <v>308</v>
      </c>
      <c r="K1784" t="s">
        <v>38</v>
      </c>
      <c r="L1784">
        <v>0</v>
      </c>
    </row>
    <row r="1785" spans="1:12" x14ac:dyDescent="0.25">
      <c r="A1785">
        <v>25942</v>
      </c>
      <c r="B1785" t="s">
        <v>19</v>
      </c>
      <c r="C1785">
        <v>4</v>
      </c>
      <c r="D1785">
        <v>0</v>
      </c>
      <c r="E1785">
        <v>0</v>
      </c>
      <c r="F1785" t="s">
        <v>34</v>
      </c>
      <c r="G1785" t="s">
        <v>275</v>
      </c>
      <c r="H1785" t="s">
        <v>15</v>
      </c>
      <c r="I1785" t="s">
        <v>1245</v>
      </c>
      <c r="J1785" t="s">
        <v>367</v>
      </c>
      <c r="K1785" t="s">
        <v>38</v>
      </c>
      <c r="L1785">
        <v>0</v>
      </c>
    </row>
    <row r="1786" spans="1:12" x14ac:dyDescent="0.25">
      <c r="A1786">
        <v>25974</v>
      </c>
      <c r="B1786" t="s">
        <v>12</v>
      </c>
      <c r="C1786">
        <v>78</v>
      </c>
      <c r="D1786">
        <v>0</v>
      </c>
      <c r="E1786">
        <v>0</v>
      </c>
      <c r="F1786" t="s">
        <v>13</v>
      </c>
      <c r="G1786" t="s">
        <v>20</v>
      </c>
      <c r="H1786" t="s">
        <v>15</v>
      </c>
      <c r="I1786" t="s">
        <v>371</v>
      </c>
      <c r="J1786" t="s">
        <v>372</v>
      </c>
      <c r="K1786" t="s">
        <v>38</v>
      </c>
      <c r="L1786">
        <v>1</v>
      </c>
    </row>
    <row r="1787" spans="1:12" x14ac:dyDescent="0.25">
      <c r="A1787">
        <v>25982</v>
      </c>
      <c r="B1787" t="s">
        <v>12</v>
      </c>
      <c r="C1787">
        <v>24</v>
      </c>
      <c r="D1787">
        <v>0</v>
      </c>
      <c r="E1787">
        <v>0</v>
      </c>
      <c r="F1787" t="s">
        <v>34</v>
      </c>
      <c r="G1787" t="s">
        <v>14</v>
      </c>
      <c r="H1787" t="s">
        <v>21</v>
      </c>
      <c r="I1787" t="s">
        <v>2038</v>
      </c>
      <c r="J1787" t="s">
        <v>144</v>
      </c>
      <c r="K1787" t="s">
        <v>18</v>
      </c>
      <c r="L1787">
        <v>0</v>
      </c>
    </row>
    <row r="1788" spans="1:12" x14ac:dyDescent="0.25">
      <c r="A1788">
        <v>25996</v>
      </c>
      <c r="B1788" t="s">
        <v>19</v>
      </c>
      <c r="C1788">
        <v>29</v>
      </c>
      <c r="D1788">
        <v>0</v>
      </c>
      <c r="E1788">
        <v>0</v>
      </c>
      <c r="F1788" t="s">
        <v>13</v>
      </c>
      <c r="G1788" t="s">
        <v>14</v>
      </c>
      <c r="H1788" t="s">
        <v>15</v>
      </c>
      <c r="I1788" t="s">
        <v>2223</v>
      </c>
      <c r="J1788">
        <v>23</v>
      </c>
      <c r="K1788" t="s">
        <v>38</v>
      </c>
      <c r="L1788">
        <v>0</v>
      </c>
    </row>
    <row r="1789" spans="1:12" x14ac:dyDescent="0.25">
      <c r="A1789">
        <v>26015</v>
      </c>
      <c r="B1789" t="s">
        <v>19</v>
      </c>
      <c r="C1789">
        <v>66</v>
      </c>
      <c r="D1789">
        <v>0</v>
      </c>
      <c r="E1789">
        <v>0</v>
      </c>
      <c r="F1789" t="s">
        <v>13</v>
      </c>
      <c r="G1789" t="s">
        <v>20</v>
      </c>
      <c r="H1789" t="s">
        <v>15</v>
      </c>
      <c r="I1789" t="s">
        <v>159</v>
      </c>
      <c r="J1789" t="s">
        <v>23</v>
      </c>
      <c r="K1789" t="s">
        <v>38</v>
      </c>
      <c r="L1789">
        <v>1</v>
      </c>
    </row>
    <row r="1790" spans="1:12" x14ac:dyDescent="0.25">
      <c r="A1790">
        <v>26025</v>
      </c>
      <c r="B1790" t="s">
        <v>19</v>
      </c>
      <c r="C1790">
        <v>45</v>
      </c>
      <c r="D1790">
        <v>0</v>
      </c>
      <c r="E1790">
        <v>0</v>
      </c>
      <c r="F1790" t="s">
        <v>13</v>
      </c>
      <c r="G1790" t="s">
        <v>43</v>
      </c>
      <c r="H1790" t="s">
        <v>15</v>
      </c>
      <c r="I1790" t="s">
        <v>3773</v>
      </c>
      <c r="J1790" t="s">
        <v>344</v>
      </c>
      <c r="K1790" t="s">
        <v>24</v>
      </c>
      <c r="L1790">
        <v>0</v>
      </c>
    </row>
    <row r="1791" spans="1:12" x14ac:dyDescent="0.25">
      <c r="A1791">
        <v>26028</v>
      </c>
      <c r="B1791" t="s">
        <v>12</v>
      </c>
      <c r="C1791">
        <v>51</v>
      </c>
      <c r="D1791">
        <v>0</v>
      </c>
      <c r="E1791">
        <v>0</v>
      </c>
      <c r="F1791" t="s">
        <v>13</v>
      </c>
      <c r="G1791" t="s">
        <v>14</v>
      </c>
      <c r="H1791" t="s">
        <v>15</v>
      </c>
      <c r="I1791" t="s">
        <v>758</v>
      </c>
      <c r="J1791" t="s">
        <v>759</v>
      </c>
      <c r="K1791" t="s">
        <v>24</v>
      </c>
      <c r="L1791">
        <v>0</v>
      </c>
    </row>
    <row r="1792" spans="1:12" x14ac:dyDescent="0.25">
      <c r="A1792">
        <v>26031</v>
      </c>
      <c r="B1792" t="s">
        <v>19</v>
      </c>
      <c r="C1792">
        <v>14</v>
      </c>
      <c r="D1792">
        <v>0</v>
      </c>
      <c r="E1792">
        <v>0</v>
      </c>
      <c r="F1792" t="s">
        <v>34</v>
      </c>
      <c r="G1792" t="s">
        <v>14</v>
      </c>
      <c r="H1792" t="s">
        <v>21</v>
      </c>
      <c r="I1792" t="s">
        <v>1436</v>
      </c>
      <c r="J1792" t="s">
        <v>247</v>
      </c>
      <c r="K1792" t="s">
        <v>38</v>
      </c>
      <c r="L1792">
        <v>0</v>
      </c>
    </row>
    <row r="1793" spans="1:12" x14ac:dyDescent="0.25">
      <c r="A1793">
        <v>26062</v>
      </c>
      <c r="B1793" t="s">
        <v>12</v>
      </c>
      <c r="C1793">
        <v>49</v>
      </c>
      <c r="D1793">
        <v>0</v>
      </c>
      <c r="E1793">
        <v>0</v>
      </c>
      <c r="F1793" t="s">
        <v>13</v>
      </c>
      <c r="G1793" t="s">
        <v>14</v>
      </c>
      <c r="H1793" t="s">
        <v>21</v>
      </c>
      <c r="I1793" t="s">
        <v>1587</v>
      </c>
      <c r="J1793" t="s">
        <v>584</v>
      </c>
      <c r="K1793" t="s">
        <v>24</v>
      </c>
      <c r="L1793">
        <v>0</v>
      </c>
    </row>
    <row r="1794" spans="1:12" x14ac:dyDescent="0.25">
      <c r="A1794">
        <v>26076</v>
      </c>
      <c r="B1794" t="s">
        <v>19</v>
      </c>
      <c r="C1794">
        <v>75</v>
      </c>
      <c r="D1794">
        <v>1</v>
      </c>
      <c r="E1794">
        <v>0</v>
      </c>
      <c r="F1794" t="s">
        <v>13</v>
      </c>
      <c r="G1794" t="s">
        <v>20</v>
      </c>
      <c r="H1794" t="s">
        <v>21</v>
      </c>
      <c r="I1794" t="s">
        <v>3323</v>
      </c>
      <c r="J1794" t="s">
        <v>312</v>
      </c>
      <c r="K1794" t="s">
        <v>18</v>
      </c>
      <c r="L1794">
        <v>0</v>
      </c>
    </row>
    <row r="1795" spans="1:12" x14ac:dyDescent="0.25">
      <c r="A1795">
        <v>26084</v>
      </c>
      <c r="B1795" t="s">
        <v>19</v>
      </c>
      <c r="C1795">
        <v>77</v>
      </c>
      <c r="D1795">
        <v>1</v>
      </c>
      <c r="E1795">
        <v>0</v>
      </c>
      <c r="F1795" t="s">
        <v>13</v>
      </c>
      <c r="G1795" t="s">
        <v>20</v>
      </c>
      <c r="H1795" t="s">
        <v>15</v>
      </c>
      <c r="I1795" t="s">
        <v>574</v>
      </c>
      <c r="J1795" t="s">
        <v>23</v>
      </c>
      <c r="K1795" t="s">
        <v>24</v>
      </c>
      <c r="L1795">
        <v>0</v>
      </c>
    </row>
    <row r="1796" spans="1:12" x14ac:dyDescent="0.25">
      <c r="A1796">
        <v>26103</v>
      </c>
      <c r="B1796" t="s">
        <v>12</v>
      </c>
      <c r="C1796">
        <v>36</v>
      </c>
      <c r="D1796">
        <v>0</v>
      </c>
      <c r="E1796">
        <v>0</v>
      </c>
      <c r="F1796" t="s">
        <v>13</v>
      </c>
      <c r="G1796" t="s">
        <v>14</v>
      </c>
      <c r="H1796" t="s">
        <v>21</v>
      </c>
      <c r="I1796" t="s">
        <v>2936</v>
      </c>
      <c r="J1796" t="s">
        <v>475</v>
      </c>
      <c r="K1796" t="s">
        <v>24</v>
      </c>
      <c r="L1796">
        <v>0</v>
      </c>
    </row>
    <row r="1797" spans="1:12" x14ac:dyDescent="0.25">
      <c r="A1797">
        <v>26134</v>
      </c>
      <c r="B1797" t="s">
        <v>19</v>
      </c>
      <c r="C1797">
        <v>28</v>
      </c>
      <c r="D1797">
        <v>0</v>
      </c>
      <c r="E1797">
        <v>0</v>
      </c>
      <c r="F1797" t="s">
        <v>13</v>
      </c>
      <c r="G1797" t="s">
        <v>14</v>
      </c>
      <c r="H1797" t="s">
        <v>15</v>
      </c>
      <c r="I1797" t="s">
        <v>1333</v>
      </c>
      <c r="J1797" t="s">
        <v>296</v>
      </c>
      <c r="K1797" t="s">
        <v>38</v>
      </c>
      <c r="L1797">
        <v>0</v>
      </c>
    </row>
    <row r="1798" spans="1:12" x14ac:dyDescent="0.25">
      <c r="A1798">
        <v>26154</v>
      </c>
      <c r="B1798" t="s">
        <v>12</v>
      </c>
      <c r="C1798">
        <v>56</v>
      </c>
      <c r="D1798">
        <v>0</v>
      </c>
      <c r="E1798">
        <v>0</v>
      </c>
      <c r="F1798" t="s">
        <v>13</v>
      </c>
      <c r="G1798" t="s">
        <v>14</v>
      </c>
      <c r="H1798" t="s">
        <v>21</v>
      </c>
      <c r="I1798" t="s">
        <v>1356</v>
      </c>
      <c r="J1798" t="s">
        <v>308</v>
      </c>
      <c r="K1798" t="s">
        <v>24</v>
      </c>
      <c r="L1798">
        <v>0</v>
      </c>
    </row>
    <row r="1799" spans="1:12" x14ac:dyDescent="0.25">
      <c r="A1799">
        <v>26172</v>
      </c>
      <c r="B1799" t="s">
        <v>12</v>
      </c>
      <c r="C1799">
        <v>31</v>
      </c>
      <c r="D1799">
        <v>0</v>
      </c>
      <c r="E1799">
        <v>0</v>
      </c>
      <c r="F1799" t="s">
        <v>13</v>
      </c>
      <c r="G1799" t="s">
        <v>14</v>
      </c>
      <c r="H1799" t="s">
        <v>21</v>
      </c>
      <c r="I1799" t="s">
        <v>1526</v>
      </c>
      <c r="J1799">
        <v>37</v>
      </c>
      <c r="K1799" t="s">
        <v>24</v>
      </c>
      <c r="L1799">
        <v>0</v>
      </c>
    </row>
    <row r="1800" spans="1:12" x14ac:dyDescent="0.25">
      <c r="A1800">
        <v>26191</v>
      </c>
      <c r="B1800" t="s">
        <v>19</v>
      </c>
      <c r="C1800">
        <v>78</v>
      </c>
      <c r="D1800">
        <v>0</v>
      </c>
      <c r="E1800">
        <v>0</v>
      </c>
      <c r="F1800" t="s">
        <v>34</v>
      </c>
      <c r="G1800" t="s">
        <v>14</v>
      </c>
      <c r="H1800" t="s">
        <v>15</v>
      </c>
      <c r="I1800" t="s">
        <v>1403</v>
      </c>
      <c r="J1800" t="s">
        <v>372</v>
      </c>
      <c r="K1800" t="s">
        <v>38</v>
      </c>
      <c r="L1800">
        <v>0</v>
      </c>
    </row>
    <row r="1801" spans="1:12" x14ac:dyDescent="0.25">
      <c r="A1801">
        <v>26197</v>
      </c>
      <c r="B1801" t="s">
        <v>19</v>
      </c>
      <c r="C1801">
        <v>38</v>
      </c>
      <c r="D1801">
        <v>0</v>
      </c>
      <c r="E1801">
        <v>0</v>
      </c>
      <c r="F1801" t="s">
        <v>13</v>
      </c>
      <c r="G1801" t="s">
        <v>14</v>
      </c>
      <c r="H1801" t="s">
        <v>21</v>
      </c>
      <c r="I1801" t="s">
        <v>3527</v>
      </c>
      <c r="J1801" t="s">
        <v>556</v>
      </c>
      <c r="K1801" t="s">
        <v>29</v>
      </c>
      <c r="L1801">
        <v>0</v>
      </c>
    </row>
    <row r="1802" spans="1:12" x14ac:dyDescent="0.25">
      <c r="A1802">
        <v>26214</v>
      </c>
      <c r="B1802" t="s">
        <v>19</v>
      </c>
      <c r="C1802">
        <v>63</v>
      </c>
      <c r="D1802">
        <v>0</v>
      </c>
      <c r="E1802">
        <v>0</v>
      </c>
      <c r="F1802" t="s">
        <v>13</v>
      </c>
      <c r="G1802" t="s">
        <v>20</v>
      </c>
      <c r="H1802" t="s">
        <v>21</v>
      </c>
      <c r="I1802" t="s">
        <v>4256</v>
      </c>
      <c r="J1802" t="s">
        <v>712</v>
      </c>
      <c r="K1802" t="s">
        <v>18</v>
      </c>
      <c r="L1802">
        <v>0</v>
      </c>
    </row>
    <row r="1803" spans="1:12" x14ac:dyDescent="0.25">
      <c r="A1803">
        <v>26235</v>
      </c>
      <c r="B1803" t="s">
        <v>12</v>
      </c>
      <c r="C1803">
        <v>23</v>
      </c>
      <c r="D1803">
        <v>0</v>
      </c>
      <c r="E1803">
        <v>0</v>
      </c>
      <c r="F1803" t="s">
        <v>34</v>
      </c>
      <c r="G1803" t="s">
        <v>14</v>
      </c>
      <c r="H1803" t="s">
        <v>21</v>
      </c>
      <c r="I1803" t="s">
        <v>985</v>
      </c>
      <c r="J1803" t="s">
        <v>254</v>
      </c>
      <c r="K1803" t="s">
        <v>29</v>
      </c>
      <c r="L1803">
        <v>0</v>
      </c>
    </row>
    <row r="1804" spans="1:12" x14ac:dyDescent="0.25">
      <c r="A1804">
        <v>26242</v>
      </c>
      <c r="B1804" t="s">
        <v>12</v>
      </c>
      <c r="C1804">
        <v>6</v>
      </c>
      <c r="D1804">
        <v>0</v>
      </c>
      <c r="E1804">
        <v>0</v>
      </c>
      <c r="F1804" t="s">
        <v>34</v>
      </c>
      <c r="G1804" t="s">
        <v>275</v>
      </c>
      <c r="H1804" t="s">
        <v>15</v>
      </c>
      <c r="I1804" t="s">
        <v>1591</v>
      </c>
      <c r="J1804">
        <v>20</v>
      </c>
      <c r="K1804" t="s">
        <v>38</v>
      </c>
      <c r="L1804">
        <v>0</v>
      </c>
    </row>
    <row r="1805" spans="1:12" x14ac:dyDescent="0.25">
      <c r="A1805">
        <v>26247</v>
      </c>
      <c r="B1805" t="s">
        <v>19</v>
      </c>
      <c r="C1805">
        <v>78</v>
      </c>
      <c r="D1805">
        <v>0</v>
      </c>
      <c r="E1805">
        <v>0</v>
      </c>
      <c r="F1805" t="s">
        <v>13</v>
      </c>
      <c r="G1805" t="s">
        <v>14</v>
      </c>
      <c r="H1805" t="s">
        <v>21</v>
      </c>
      <c r="I1805" t="s">
        <v>2135</v>
      </c>
      <c r="J1805" t="s">
        <v>883</v>
      </c>
      <c r="K1805" t="s">
        <v>38</v>
      </c>
      <c r="L1805">
        <v>0</v>
      </c>
    </row>
    <row r="1806" spans="1:12" x14ac:dyDescent="0.25">
      <c r="A1806">
        <v>26250</v>
      </c>
      <c r="B1806" t="s">
        <v>12</v>
      </c>
      <c r="C1806">
        <v>17</v>
      </c>
      <c r="D1806">
        <v>0</v>
      </c>
      <c r="E1806">
        <v>0</v>
      </c>
      <c r="F1806" t="s">
        <v>34</v>
      </c>
      <c r="G1806" t="s">
        <v>20</v>
      </c>
      <c r="H1806" t="s">
        <v>15</v>
      </c>
      <c r="I1806" t="s">
        <v>751</v>
      </c>
      <c r="J1806" t="s">
        <v>161</v>
      </c>
      <c r="K1806" t="s">
        <v>38</v>
      </c>
      <c r="L1806">
        <v>0</v>
      </c>
    </row>
    <row r="1807" spans="1:12" x14ac:dyDescent="0.25">
      <c r="A1807">
        <v>26267</v>
      </c>
      <c r="B1807" t="s">
        <v>19</v>
      </c>
      <c r="C1807">
        <v>76</v>
      </c>
      <c r="D1807">
        <v>0</v>
      </c>
      <c r="E1807">
        <v>0</v>
      </c>
      <c r="F1807" t="s">
        <v>13</v>
      </c>
      <c r="G1807" t="s">
        <v>20</v>
      </c>
      <c r="H1807" t="s">
        <v>15</v>
      </c>
      <c r="I1807" t="s">
        <v>2963</v>
      </c>
      <c r="J1807" t="s">
        <v>310</v>
      </c>
      <c r="K1807" t="s">
        <v>29</v>
      </c>
      <c r="L1807">
        <v>0</v>
      </c>
    </row>
    <row r="1808" spans="1:12" x14ac:dyDescent="0.25">
      <c r="A1808">
        <v>26305</v>
      </c>
      <c r="B1808" t="s">
        <v>12</v>
      </c>
      <c r="C1808">
        <v>29</v>
      </c>
      <c r="D1808">
        <v>0</v>
      </c>
      <c r="E1808">
        <v>0</v>
      </c>
      <c r="F1808" t="s">
        <v>34</v>
      </c>
      <c r="G1808" t="s">
        <v>20</v>
      </c>
      <c r="H1808" t="s">
        <v>21</v>
      </c>
      <c r="I1808" t="s">
        <v>1945</v>
      </c>
      <c r="J1808" t="s">
        <v>198</v>
      </c>
      <c r="K1808" t="s">
        <v>18</v>
      </c>
      <c r="L1808">
        <v>0</v>
      </c>
    </row>
    <row r="1809" spans="1:12" x14ac:dyDescent="0.25">
      <c r="A1809">
        <v>26325</v>
      </c>
      <c r="B1809" t="s">
        <v>12</v>
      </c>
      <c r="C1809">
        <v>14</v>
      </c>
      <c r="D1809">
        <v>0</v>
      </c>
      <c r="E1809">
        <v>0</v>
      </c>
      <c r="F1809" t="s">
        <v>34</v>
      </c>
      <c r="G1809" t="s">
        <v>43</v>
      </c>
      <c r="H1809" t="s">
        <v>15</v>
      </c>
      <c r="I1809" t="s">
        <v>446</v>
      </c>
      <c r="J1809" t="s">
        <v>447</v>
      </c>
      <c r="K1809" t="s">
        <v>38</v>
      </c>
      <c r="L1809">
        <v>0</v>
      </c>
    </row>
    <row r="1810" spans="1:12" x14ac:dyDescent="0.25">
      <c r="A1810">
        <v>26328</v>
      </c>
      <c r="B1810" t="s">
        <v>12</v>
      </c>
      <c r="C1810">
        <v>58</v>
      </c>
      <c r="D1810">
        <v>1</v>
      </c>
      <c r="E1810">
        <v>0</v>
      </c>
      <c r="F1810" t="s">
        <v>13</v>
      </c>
      <c r="G1810" t="s">
        <v>14</v>
      </c>
      <c r="H1810" t="s">
        <v>15</v>
      </c>
      <c r="I1810" t="s">
        <v>1863</v>
      </c>
      <c r="J1810" t="s">
        <v>1087</v>
      </c>
      <c r="K1810" t="s">
        <v>24</v>
      </c>
      <c r="L1810">
        <v>0</v>
      </c>
    </row>
    <row r="1811" spans="1:12" x14ac:dyDescent="0.25">
      <c r="A1811">
        <v>26330</v>
      </c>
      <c r="B1811" t="s">
        <v>19</v>
      </c>
      <c r="C1811">
        <v>69</v>
      </c>
      <c r="D1811">
        <v>0</v>
      </c>
      <c r="E1811">
        <v>0</v>
      </c>
      <c r="F1811" t="s">
        <v>13</v>
      </c>
      <c r="G1811" t="s">
        <v>14</v>
      </c>
      <c r="H1811" t="s">
        <v>15</v>
      </c>
      <c r="I1811" t="s">
        <v>640</v>
      </c>
      <c r="J1811" t="s">
        <v>502</v>
      </c>
      <c r="K1811" t="s">
        <v>18</v>
      </c>
      <c r="L1811">
        <v>0</v>
      </c>
    </row>
    <row r="1812" spans="1:12" x14ac:dyDescent="0.25">
      <c r="A1812">
        <v>26357</v>
      </c>
      <c r="B1812" t="s">
        <v>12</v>
      </c>
      <c r="C1812">
        <v>36</v>
      </c>
      <c r="D1812">
        <v>0</v>
      </c>
      <c r="E1812">
        <v>0</v>
      </c>
      <c r="F1812" t="s">
        <v>34</v>
      </c>
      <c r="G1812" t="s">
        <v>14</v>
      </c>
      <c r="H1812" t="s">
        <v>15</v>
      </c>
      <c r="I1812" t="s">
        <v>3553</v>
      </c>
      <c r="J1812" t="s">
        <v>56</v>
      </c>
      <c r="K1812" t="s">
        <v>38</v>
      </c>
      <c r="L1812">
        <v>0</v>
      </c>
    </row>
    <row r="1813" spans="1:12" x14ac:dyDescent="0.25">
      <c r="A1813">
        <v>26366</v>
      </c>
      <c r="B1813" t="s">
        <v>19</v>
      </c>
      <c r="C1813">
        <v>27</v>
      </c>
      <c r="D1813">
        <v>0</v>
      </c>
      <c r="E1813">
        <v>0</v>
      </c>
      <c r="F1813" t="s">
        <v>34</v>
      </c>
      <c r="G1813" t="s">
        <v>14</v>
      </c>
      <c r="H1813" t="s">
        <v>21</v>
      </c>
      <c r="I1813" t="s">
        <v>1870</v>
      </c>
      <c r="J1813" t="s">
        <v>144</v>
      </c>
      <c r="K1813" t="s">
        <v>18</v>
      </c>
      <c r="L1813">
        <v>0</v>
      </c>
    </row>
    <row r="1814" spans="1:12" x14ac:dyDescent="0.25">
      <c r="A1814">
        <v>26389</v>
      </c>
      <c r="B1814" t="s">
        <v>19</v>
      </c>
      <c r="C1814">
        <v>2</v>
      </c>
      <c r="D1814">
        <v>0</v>
      </c>
      <c r="E1814">
        <v>0</v>
      </c>
      <c r="F1814" t="s">
        <v>34</v>
      </c>
      <c r="G1814" t="s">
        <v>275</v>
      </c>
      <c r="H1814" t="s">
        <v>15</v>
      </c>
      <c r="I1814" t="s">
        <v>1423</v>
      </c>
      <c r="J1814" t="s">
        <v>797</v>
      </c>
      <c r="K1814" t="s">
        <v>38</v>
      </c>
      <c r="L1814">
        <v>0</v>
      </c>
    </row>
    <row r="1815" spans="1:12" x14ac:dyDescent="0.25">
      <c r="A1815">
        <v>26452</v>
      </c>
      <c r="B1815" t="s">
        <v>19</v>
      </c>
      <c r="C1815">
        <v>41</v>
      </c>
      <c r="D1815">
        <v>0</v>
      </c>
      <c r="E1815">
        <v>0</v>
      </c>
      <c r="F1815" t="s">
        <v>13</v>
      </c>
      <c r="G1815" t="s">
        <v>14</v>
      </c>
      <c r="H1815" t="s">
        <v>21</v>
      </c>
      <c r="I1815" t="s">
        <v>1711</v>
      </c>
      <c r="J1815" t="s">
        <v>132</v>
      </c>
      <c r="K1815" t="s">
        <v>24</v>
      </c>
      <c r="L1815">
        <v>0</v>
      </c>
    </row>
    <row r="1816" spans="1:12" x14ac:dyDescent="0.25">
      <c r="A1816">
        <v>26468</v>
      </c>
      <c r="B1816" t="s">
        <v>19</v>
      </c>
      <c r="C1816">
        <v>45</v>
      </c>
      <c r="D1816">
        <v>0</v>
      </c>
      <c r="E1816">
        <v>0</v>
      </c>
      <c r="F1816" t="s">
        <v>13</v>
      </c>
      <c r="G1816" t="s">
        <v>43</v>
      </c>
      <c r="H1816" t="s">
        <v>15</v>
      </c>
      <c r="I1816" t="s">
        <v>2981</v>
      </c>
      <c r="J1816" t="s">
        <v>427</v>
      </c>
      <c r="K1816" t="s">
        <v>29</v>
      </c>
      <c r="L1816">
        <v>0</v>
      </c>
    </row>
    <row r="1817" spans="1:12" x14ac:dyDescent="0.25">
      <c r="A1817">
        <v>26474</v>
      </c>
      <c r="B1817" t="s">
        <v>19</v>
      </c>
      <c r="C1817">
        <v>44</v>
      </c>
      <c r="D1817">
        <v>0</v>
      </c>
      <c r="E1817">
        <v>0</v>
      </c>
      <c r="F1817" t="s">
        <v>13</v>
      </c>
      <c r="G1817" t="s">
        <v>43</v>
      </c>
      <c r="H1817" t="s">
        <v>15</v>
      </c>
      <c r="I1817" t="s">
        <v>2649</v>
      </c>
      <c r="J1817" t="s">
        <v>1087</v>
      </c>
      <c r="K1817" t="s">
        <v>38</v>
      </c>
      <c r="L1817">
        <v>0</v>
      </c>
    </row>
    <row r="1818" spans="1:12" x14ac:dyDescent="0.25">
      <c r="A1818">
        <v>26480</v>
      </c>
      <c r="B1818" t="s">
        <v>12</v>
      </c>
      <c r="C1818">
        <v>20</v>
      </c>
      <c r="D1818">
        <v>0</v>
      </c>
      <c r="E1818">
        <v>0</v>
      </c>
      <c r="F1818" t="s">
        <v>34</v>
      </c>
      <c r="G1818" t="s">
        <v>14</v>
      </c>
      <c r="H1818" t="s">
        <v>21</v>
      </c>
      <c r="I1818" t="s">
        <v>1243</v>
      </c>
      <c r="J1818" t="s">
        <v>156</v>
      </c>
      <c r="K1818" t="s">
        <v>24</v>
      </c>
      <c r="L1818">
        <v>0</v>
      </c>
    </row>
    <row r="1819" spans="1:12" x14ac:dyDescent="0.25">
      <c r="A1819">
        <v>26503</v>
      </c>
      <c r="B1819" t="s">
        <v>19</v>
      </c>
      <c r="C1819">
        <v>32</v>
      </c>
      <c r="D1819">
        <v>0</v>
      </c>
      <c r="E1819">
        <v>0</v>
      </c>
      <c r="F1819" t="s">
        <v>34</v>
      </c>
      <c r="G1819" t="s">
        <v>14</v>
      </c>
      <c r="H1819" t="s">
        <v>21</v>
      </c>
      <c r="I1819" t="s">
        <v>1149</v>
      </c>
      <c r="J1819" t="s">
        <v>627</v>
      </c>
      <c r="K1819" t="s">
        <v>29</v>
      </c>
      <c r="L1819">
        <v>0</v>
      </c>
    </row>
    <row r="1820" spans="1:12" x14ac:dyDescent="0.25">
      <c r="A1820">
        <v>26528</v>
      </c>
      <c r="B1820" t="s">
        <v>19</v>
      </c>
      <c r="C1820">
        <v>17</v>
      </c>
      <c r="D1820">
        <v>0</v>
      </c>
      <c r="E1820">
        <v>0</v>
      </c>
      <c r="F1820" t="s">
        <v>34</v>
      </c>
      <c r="G1820" t="s">
        <v>14</v>
      </c>
      <c r="H1820" t="s">
        <v>21</v>
      </c>
      <c r="I1820" t="s">
        <v>1332</v>
      </c>
      <c r="J1820" t="s">
        <v>198</v>
      </c>
      <c r="K1820" t="s">
        <v>24</v>
      </c>
      <c r="L1820">
        <v>0</v>
      </c>
    </row>
    <row r="1821" spans="1:12" x14ac:dyDescent="0.25">
      <c r="A1821">
        <v>26539</v>
      </c>
      <c r="B1821" t="s">
        <v>12</v>
      </c>
      <c r="C1821">
        <v>69</v>
      </c>
      <c r="D1821">
        <v>0</v>
      </c>
      <c r="E1821">
        <v>0</v>
      </c>
      <c r="F1821" t="s">
        <v>13</v>
      </c>
      <c r="G1821" t="s">
        <v>20</v>
      </c>
      <c r="H1821" t="s">
        <v>15</v>
      </c>
      <c r="I1821" t="s">
        <v>3373</v>
      </c>
      <c r="J1821" t="s">
        <v>300</v>
      </c>
      <c r="K1821" t="s">
        <v>18</v>
      </c>
      <c r="L1821">
        <v>0</v>
      </c>
    </row>
    <row r="1822" spans="1:12" x14ac:dyDescent="0.25">
      <c r="A1822">
        <v>26594</v>
      </c>
      <c r="B1822" t="s">
        <v>19</v>
      </c>
      <c r="C1822">
        <v>32</v>
      </c>
      <c r="D1822">
        <v>0</v>
      </c>
      <c r="E1822">
        <v>0</v>
      </c>
      <c r="F1822" t="s">
        <v>13</v>
      </c>
      <c r="G1822" t="s">
        <v>14</v>
      </c>
      <c r="H1822" t="s">
        <v>15</v>
      </c>
      <c r="I1822" t="s">
        <v>3919</v>
      </c>
      <c r="J1822" t="s">
        <v>308</v>
      </c>
      <c r="K1822" t="s">
        <v>29</v>
      </c>
      <c r="L1822">
        <v>0</v>
      </c>
    </row>
    <row r="1823" spans="1:12" x14ac:dyDescent="0.25">
      <c r="A1823">
        <v>26603</v>
      </c>
      <c r="B1823" t="s">
        <v>12</v>
      </c>
      <c r="C1823">
        <v>46</v>
      </c>
      <c r="D1823">
        <v>1</v>
      </c>
      <c r="E1823">
        <v>0</v>
      </c>
      <c r="F1823" t="s">
        <v>13</v>
      </c>
      <c r="G1823" t="s">
        <v>20</v>
      </c>
      <c r="H1823" t="s">
        <v>15</v>
      </c>
      <c r="I1823" t="s">
        <v>3070</v>
      </c>
      <c r="J1823">
        <v>34</v>
      </c>
      <c r="K1823" t="s">
        <v>38</v>
      </c>
      <c r="L1823">
        <v>0</v>
      </c>
    </row>
    <row r="1824" spans="1:12" x14ac:dyDescent="0.25">
      <c r="A1824">
        <v>26604</v>
      </c>
      <c r="B1824" t="s">
        <v>19</v>
      </c>
      <c r="C1824">
        <v>18</v>
      </c>
      <c r="D1824">
        <v>0</v>
      </c>
      <c r="E1824">
        <v>0</v>
      </c>
      <c r="F1824" t="s">
        <v>34</v>
      </c>
      <c r="G1824" t="s">
        <v>14</v>
      </c>
      <c r="H1824" t="s">
        <v>21</v>
      </c>
      <c r="I1824" t="s">
        <v>3199</v>
      </c>
      <c r="J1824">
        <v>26</v>
      </c>
      <c r="K1824" t="s">
        <v>24</v>
      </c>
      <c r="L1824">
        <v>0</v>
      </c>
    </row>
    <row r="1825" spans="1:12" x14ac:dyDescent="0.25">
      <c r="A1825">
        <v>26605</v>
      </c>
      <c r="B1825" t="s">
        <v>19</v>
      </c>
      <c r="C1825">
        <v>39</v>
      </c>
      <c r="D1825">
        <v>0</v>
      </c>
      <c r="E1825">
        <v>0</v>
      </c>
      <c r="F1825" t="s">
        <v>13</v>
      </c>
      <c r="G1825" t="s">
        <v>14</v>
      </c>
      <c r="H1825" t="s">
        <v>21</v>
      </c>
      <c r="I1825" t="s">
        <v>2566</v>
      </c>
      <c r="J1825" t="s">
        <v>65</v>
      </c>
      <c r="K1825" t="s">
        <v>29</v>
      </c>
      <c r="L1825">
        <v>0</v>
      </c>
    </row>
    <row r="1826" spans="1:12" x14ac:dyDescent="0.25">
      <c r="A1826">
        <v>26692</v>
      </c>
      <c r="B1826" t="s">
        <v>19</v>
      </c>
      <c r="C1826">
        <v>38</v>
      </c>
      <c r="D1826">
        <v>0</v>
      </c>
      <c r="E1826">
        <v>0</v>
      </c>
      <c r="F1826" t="s">
        <v>13</v>
      </c>
      <c r="G1826" t="s">
        <v>43</v>
      </c>
      <c r="H1826" t="s">
        <v>21</v>
      </c>
      <c r="I1826" t="s">
        <v>1063</v>
      </c>
      <c r="J1826" t="s">
        <v>47</v>
      </c>
      <c r="K1826" t="s">
        <v>24</v>
      </c>
      <c r="L1826">
        <v>0</v>
      </c>
    </row>
    <row r="1827" spans="1:12" x14ac:dyDescent="0.25">
      <c r="A1827">
        <v>26723</v>
      </c>
      <c r="B1827" t="s">
        <v>19</v>
      </c>
      <c r="C1827">
        <v>57</v>
      </c>
      <c r="D1827">
        <v>0</v>
      </c>
      <c r="E1827">
        <v>0</v>
      </c>
      <c r="F1827" t="s">
        <v>13</v>
      </c>
      <c r="G1827" t="s">
        <v>14</v>
      </c>
      <c r="H1827" t="s">
        <v>15</v>
      </c>
      <c r="I1827" t="s">
        <v>1758</v>
      </c>
      <c r="J1827" t="s">
        <v>261</v>
      </c>
      <c r="K1827" t="s">
        <v>24</v>
      </c>
      <c r="L1827">
        <v>0</v>
      </c>
    </row>
    <row r="1828" spans="1:12" x14ac:dyDescent="0.25">
      <c r="A1828">
        <v>26727</v>
      </c>
      <c r="B1828" t="s">
        <v>19</v>
      </c>
      <c r="C1828">
        <v>79</v>
      </c>
      <c r="D1828">
        <v>0</v>
      </c>
      <c r="E1828">
        <v>0</v>
      </c>
      <c r="F1828" t="s">
        <v>34</v>
      </c>
      <c r="G1828" t="s">
        <v>14</v>
      </c>
      <c r="H1828" t="s">
        <v>21</v>
      </c>
      <c r="I1828" t="s">
        <v>160</v>
      </c>
      <c r="J1828" t="s">
        <v>161</v>
      </c>
      <c r="K1828" t="s">
        <v>24</v>
      </c>
      <c r="L1828">
        <v>1</v>
      </c>
    </row>
    <row r="1829" spans="1:12" x14ac:dyDescent="0.25">
      <c r="A1829">
        <v>26742</v>
      </c>
      <c r="B1829" t="s">
        <v>19</v>
      </c>
      <c r="C1829">
        <v>68</v>
      </c>
      <c r="D1829">
        <v>0</v>
      </c>
      <c r="E1829">
        <v>0</v>
      </c>
      <c r="F1829" t="s">
        <v>13</v>
      </c>
      <c r="G1829" t="s">
        <v>43</v>
      </c>
      <c r="H1829" t="s">
        <v>15</v>
      </c>
      <c r="I1829" t="s">
        <v>4206</v>
      </c>
      <c r="J1829" t="s">
        <v>225</v>
      </c>
      <c r="K1829" t="s">
        <v>18</v>
      </c>
      <c r="L1829">
        <v>0</v>
      </c>
    </row>
    <row r="1830" spans="1:12" x14ac:dyDescent="0.25">
      <c r="A1830">
        <v>26777</v>
      </c>
      <c r="B1830" t="s">
        <v>12</v>
      </c>
      <c r="C1830">
        <v>22</v>
      </c>
      <c r="D1830">
        <v>0</v>
      </c>
      <c r="E1830">
        <v>0</v>
      </c>
      <c r="F1830" t="s">
        <v>34</v>
      </c>
      <c r="G1830" t="s">
        <v>14</v>
      </c>
      <c r="H1830" t="s">
        <v>21</v>
      </c>
      <c r="I1830" t="s">
        <v>2988</v>
      </c>
      <c r="J1830" t="s">
        <v>867</v>
      </c>
      <c r="K1830" t="s">
        <v>24</v>
      </c>
      <c r="L1830">
        <v>0</v>
      </c>
    </row>
    <row r="1831" spans="1:12" x14ac:dyDescent="0.25">
      <c r="A1831">
        <v>26826</v>
      </c>
      <c r="B1831" t="s">
        <v>19</v>
      </c>
      <c r="C1831">
        <v>61</v>
      </c>
      <c r="D1831">
        <v>0</v>
      </c>
      <c r="E1831">
        <v>0</v>
      </c>
      <c r="F1831" t="s">
        <v>13</v>
      </c>
      <c r="G1831" t="s">
        <v>20</v>
      </c>
      <c r="H1831" t="s">
        <v>15</v>
      </c>
      <c r="I1831" t="s">
        <v>1905</v>
      </c>
      <c r="J1831" t="s">
        <v>793</v>
      </c>
      <c r="K1831" t="s">
        <v>24</v>
      </c>
      <c r="L1831">
        <v>0</v>
      </c>
    </row>
    <row r="1832" spans="1:12" x14ac:dyDescent="0.25">
      <c r="A1832">
        <v>26830</v>
      </c>
      <c r="B1832" t="s">
        <v>19</v>
      </c>
      <c r="C1832">
        <v>47</v>
      </c>
      <c r="D1832">
        <v>0</v>
      </c>
      <c r="E1832">
        <v>0</v>
      </c>
      <c r="F1832" t="s">
        <v>13</v>
      </c>
      <c r="G1832" t="s">
        <v>20</v>
      </c>
      <c r="H1832" t="s">
        <v>21</v>
      </c>
      <c r="I1832" t="s">
        <v>1992</v>
      </c>
      <c r="J1832" t="s">
        <v>181</v>
      </c>
      <c r="K1832" t="s">
        <v>29</v>
      </c>
      <c r="L1832">
        <v>0</v>
      </c>
    </row>
    <row r="1833" spans="1:12" x14ac:dyDescent="0.25">
      <c r="A1833">
        <v>26862</v>
      </c>
      <c r="B1833" t="s">
        <v>19</v>
      </c>
      <c r="C1833">
        <v>41</v>
      </c>
      <c r="D1833">
        <v>0</v>
      </c>
      <c r="E1833">
        <v>0</v>
      </c>
      <c r="F1833" t="s">
        <v>13</v>
      </c>
      <c r="G1833" t="s">
        <v>43</v>
      </c>
      <c r="H1833" t="s">
        <v>21</v>
      </c>
      <c r="I1833" t="s">
        <v>1891</v>
      </c>
      <c r="J1833" t="s">
        <v>52</v>
      </c>
      <c r="K1833" t="s">
        <v>18</v>
      </c>
      <c r="L1833">
        <v>0</v>
      </c>
    </row>
    <row r="1834" spans="1:12" x14ac:dyDescent="0.25">
      <c r="A1834">
        <v>26884</v>
      </c>
      <c r="B1834" t="s">
        <v>19</v>
      </c>
      <c r="C1834">
        <v>72</v>
      </c>
      <c r="D1834">
        <v>0</v>
      </c>
      <c r="E1834">
        <v>0</v>
      </c>
      <c r="F1834" t="s">
        <v>13</v>
      </c>
      <c r="G1834" t="s">
        <v>20</v>
      </c>
      <c r="H1834" t="s">
        <v>15</v>
      </c>
      <c r="I1834" t="s">
        <v>673</v>
      </c>
      <c r="J1834" t="s">
        <v>1002</v>
      </c>
      <c r="K1834" t="s">
        <v>18</v>
      </c>
      <c r="L1834">
        <v>0</v>
      </c>
    </row>
    <row r="1835" spans="1:12" x14ac:dyDescent="0.25">
      <c r="A1835">
        <v>26893</v>
      </c>
      <c r="B1835" t="s">
        <v>12</v>
      </c>
      <c r="C1835">
        <v>8</v>
      </c>
      <c r="D1835">
        <v>0</v>
      </c>
      <c r="E1835">
        <v>0</v>
      </c>
      <c r="F1835" t="s">
        <v>34</v>
      </c>
      <c r="G1835" t="s">
        <v>275</v>
      </c>
      <c r="H1835" t="s">
        <v>15</v>
      </c>
      <c r="I1835" t="s">
        <v>1898</v>
      </c>
      <c r="J1835" t="s">
        <v>945</v>
      </c>
      <c r="K1835" t="s">
        <v>38</v>
      </c>
      <c r="L1835">
        <v>0</v>
      </c>
    </row>
    <row r="1836" spans="1:12" x14ac:dyDescent="0.25">
      <c r="A1836">
        <v>26935</v>
      </c>
      <c r="B1836" t="s">
        <v>19</v>
      </c>
      <c r="C1836">
        <v>50</v>
      </c>
      <c r="D1836">
        <v>1</v>
      </c>
      <c r="E1836">
        <v>0</v>
      </c>
      <c r="F1836" t="s">
        <v>13</v>
      </c>
      <c r="G1836" t="s">
        <v>14</v>
      </c>
      <c r="H1836" t="s">
        <v>15</v>
      </c>
      <c r="I1836" t="s">
        <v>3744</v>
      </c>
      <c r="J1836" t="s">
        <v>389</v>
      </c>
      <c r="K1836" t="s">
        <v>29</v>
      </c>
      <c r="L1836">
        <v>0</v>
      </c>
    </row>
    <row r="1837" spans="1:12" x14ac:dyDescent="0.25">
      <c r="A1837">
        <v>26973</v>
      </c>
      <c r="B1837" t="s">
        <v>19</v>
      </c>
      <c r="C1837">
        <v>31</v>
      </c>
      <c r="D1837">
        <v>0</v>
      </c>
      <c r="E1837">
        <v>0</v>
      </c>
      <c r="F1837" t="s">
        <v>13</v>
      </c>
      <c r="G1837" t="s">
        <v>14</v>
      </c>
      <c r="H1837" t="s">
        <v>15</v>
      </c>
      <c r="I1837" t="s">
        <v>1016</v>
      </c>
      <c r="J1837" t="s">
        <v>1017</v>
      </c>
      <c r="K1837" t="s">
        <v>24</v>
      </c>
      <c r="L1837">
        <v>0</v>
      </c>
    </row>
    <row r="1838" spans="1:12" x14ac:dyDescent="0.25">
      <c r="A1838">
        <v>26993</v>
      </c>
      <c r="B1838" t="s">
        <v>19</v>
      </c>
      <c r="C1838">
        <v>41</v>
      </c>
      <c r="D1838">
        <v>0</v>
      </c>
      <c r="E1838">
        <v>0</v>
      </c>
      <c r="F1838" t="s">
        <v>13</v>
      </c>
      <c r="G1838" t="s">
        <v>14</v>
      </c>
      <c r="H1838" t="s">
        <v>21</v>
      </c>
      <c r="I1838" t="s">
        <v>2409</v>
      </c>
      <c r="J1838" t="s">
        <v>1087</v>
      </c>
      <c r="K1838" t="s">
        <v>18</v>
      </c>
      <c r="L1838">
        <v>0</v>
      </c>
    </row>
    <row r="1839" spans="1:12" x14ac:dyDescent="0.25">
      <c r="A1839">
        <v>26997</v>
      </c>
      <c r="B1839" t="s">
        <v>19</v>
      </c>
      <c r="C1839">
        <v>16</v>
      </c>
      <c r="D1839">
        <v>0</v>
      </c>
      <c r="E1839">
        <v>0</v>
      </c>
      <c r="F1839" t="s">
        <v>34</v>
      </c>
      <c r="G1839" t="s">
        <v>14</v>
      </c>
      <c r="H1839" t="s">
        <v>15</v>
      </c>
      <c r="I1839" t="s">
        <v>2373</v>
      </c>
      <c r="J1839" t="s">
        <v>50</v>
      </c>
      <c r="K1839" t="s">
        <v>24</v>
      </c>
      <c r="L1839">
        <v>0</v>
      </c>
    </row>
    <row r="1840" spans="1:12" x14ac:dyDescent="0.25">
      <c r="A1840">
        <v>26999</v>
      </c>
      <c r="B1840" t="s">
        <v>12</v>
      </c>
      <c r="C1840">
        <v>61</v>
      </c>
      <c r="D1840">
        <v>1</v>
      </c>
      <c r="E1840">
        <v>1</v>
      </c>
      <c r="F1840" t="s">
        <v>13</v>
      </c>
      <c r="G1840" t="s">
        <v>43</v>
      </c>
      <c r="H1840" t="s">
        <v>21</v>
      </c>
      <c r="I1840" t="s">
        <v>1068</v>
      </c>
      <c r="J1840" t="s">
        <v>726</v>
      </c>
      <c r="K1840" t="s">
        <v>24</v>
      </c>
      <c r="L1840">
        <v>0</v>
      </c>
    </row>
    <row r="1841" spans="1:12" x14ac:dyDescent="0.25">
      <c r="A1841">
        <v>27007</v>
      </c>
      <c r="B1841" t="s">
        <v>12</v>
      </c>
      <c r="C1841">
        <v>14</v>
      </c>
      <c r="D1841">
        <v>0</v>
      </c>
      <c r="E1841">
        <v>0</v>
      </c>
      <c r="F1841" t="s">
        <v>34</v>
      </c>
      <c r="G1841" t="s">
        <v>20</v>
      </c>
      <c r="H1841" t="s">
        <v>15</v>
      </c>
      <c r="I1841" t="s">
        <v>2467</v>
      </c>
      <c r="J1841" t="s">
        <v>42</v>
      </c>
      <c r="K1841" t="s">
        <v>38</v>
      </c>
      <c r="L1841">
        <v>0</v>
      </c>
    </row>
    <row r="1842" spans="1:12" x14ac:dyDescent="0.25">
      <c r="A1842">
        <v>27012</v>
      </c>
      <c r="B1842" t="s">
        <v>12</v>
      </c>
      <c r="C1842">
        <v>32</v>
      </c>
      <c r="D1842">
        <v>0</v>
      </c>
      <c r="E1842">
        <v>0</v>
      </c>
      <c r="F1842" t="s">
        <v>34</v>
      </c>
      <c r="G1842" t="s">
        <v>14</v>
      </c>
      <c r="H1842" t="s">
        <v>15</v>
      </c>
      <c r="I1842" t="s">
        <v>926</v>
      </c>
      <c r="J1842" t="s">
        <v>132</v>
      </c>
      <c r="K1842" t="s">
        <v>18</v>
      </c>
      <c r="L1842">
        <v>0</v>
      </c>
    </row>
    <row r="1843" spans="1:12" x14ac:dyDescent="0.25">
      <c r="A1843">
        <v>27013</v>
      </c>
      <c r="B1843" t="s">
        <v>12</v>
      </c>
      <c r="C1843">
        <v>2</v>
      </c>
      <c r="D1843">
        <v>0</v>
      </c>
      <c r="E1843">
        <v>0</v>
      </c>
      <c r="F1843" t="s">
        <v>34</v>
      </c>
      <c r="G1843" t="s">
        <v>275</v>
      </c>
      <c r="H1843" t="s">
        <v>15</v>
      </c>
      <c r="I1843" t="s">
        <v>1709</v>
      </c>
      <c r="J1843" t="s">
        <v>1194</v>
      </c>
      <c r="K1843" t="s">
        <v>38</v>
      </c>
      <c r="L1843">
        <v>0</v>
      </c>
    </row>
    <row r="1844" spans="1:12" x14ac:dyDescent="0.25">
      <c r="A1844">
        <v>27017</v>
      </c>
      <c r="B1844" t="s">
        <v>12</v>
      </c>
      <c r="C1844">
        <v>28</v>
      </c>
      <c r="D1844">
        <v>0</v>
      </c>
      <c r="E1844">
        <v>0</v>
      </c>
      <c r="F1844" t="s">
        <v>34</v>
      </c>
      <c r="G1844" t="s">
        <v>14</v>
      </c>
      <c r="H1844" t="s">
        <v>15</v>
      </c>
      <c r="I1844" t="s">
        <v>2299</v>
      </c>
      <c r="J1844" t="s">
        <v>36</v>
      </c>
      <c r="K1844" t="s">
        <v>24</v>
      </c>
      <c r="L1844">
        <v>0</v>
      </c>
    </row>
    <row r="1845" spans="1:12" x14ac:dyDescent="0.25">
      <c r="A1845">
        <v>27029</v>
      </c>
      <c r="B1845" t="s">
        <v>19</v>
      </c>
      <c r="C1845">
        <v>3</v>
      </c>
      <c r="D1845">
        <v>0</v>
      </c>
      <c r="E1845">
        <v>0</v>
      </c>
      <c r="F1845" t="s">
        <v>34</v>
      </c>
      <c r="G1845" t="s">
        <v>275</v>
      </c>
      <c r="H1845" t="s">
        <v>15</v>
      </c>
      <c r="I1845" t="s">
        <v>621</v>
      </c>
      <c r="J1845" t="s">
        <v>622</v>
      </c>
      <c r="K1845" t="s">
        <v>38</v>
      </c>
      <c r="L1845">
        <v>0</v>
      </c>
    </row>
    <row r="1846" spans="1:12" x14ac:dyDescent="0.25">
      <c r="A1846">
        <v>27034</v>
      </c>
      <c r="B1846" t="s">
        <v>19</v>
      </c>
      <c r="C1846">
        <v>65</v>
      </c>
      <c r="D1846">
        <v>0</v>
      </c>
      <c r="E1846">
        <v>0</v>
      </c>
      <c r="F1846" t="s">
        <v>13</v>
      </c>
      <c r="G1846" t="s">
        <v>43</v>
      </c>
      <c r="H1846" t="s">
        <v>15</v>
      </c>
      <c r="I1846" t="s">
        <v>2824</v>
      </c>
      <c r="J1846" t="s">
        <v>174</v>
      </c>
      <c r="K1846" t="s">
        <v>29</v>
      </c>
      <c r="L1846">
        <v>0</v>
      </c>
    </row>
    <row r="1847" spans="1:12" x14ac:dyDescent="0.25">
      <c r="A1847">
        <v>27119</v>
      </c>
      <c r="B1847" t="s">
        <v>19</v>
      </c>
      <c r="C1847">
        <v>28</v>
      </c>
      <c r="D1847">
        <v>0</v>
      </c>
      <c r="E1847">
        <v>0</v>
      </c>
      <c r="F1847" t="s">
        <v>34</v>
      </c>
      <c r="G1847" t="s">
        <v>14</v>
      </c>
      <c r="H1847" t="s">
        <v>21</v>
      </c>
      <c r="I1847" t="s">
        <v>3702</v>
      </c>
      <c r="J1847" t="s">
        <v>346</v>
      </c>
      <c r="K1847" t="s">
        <v>24</v>
      </c>
      <c r="L1847">
        <v>0</v>
      </c>
    </row>
    <row r="1848" spans="1:12" x14ac:dyDescent="0.25">
      <c r="A1848">
        <v>27125</v>
      </c>
      <c r="B1848" t="s">
        <v>19</v>
      </c>
      <c r="C1848">
        <v>17</v>
      </c>
      <c r="D1848">
        <v>0</v>
      </c>
      <c r="E1848">
        <v>0</v>
      </c>
      <c r="F1848" t="s">
        <v>34</v>
      </c>
      <c r="G1848" t="s">
        <v>14</v>
      </c>
      <c r="H1848" t="s">
        <v>15</v>
      </c>
      <c r="I1848" t="s">
        <v>2740</v>
      </c>
      <c r="J1848" t="s">
        <v>36</v>
      </c>
      <c r="K1848" t="s">
        <v>24</v>
      </c>
      <c r="L1848">
        <v>0</v>
      </c>
    </row>
    <row r="1849" spans="1:12" x14ac:dyDescent="0.25">
      <c r="A1849">
        <v>27135</v>
      </c>
      <c r="B1849" t="s">
        <v>12</v>
      </c>
      <c r="C1849">
        <v>69</v>
      </c>
      <c r="D1849">
        <v>1</v>
      </c>
      <c r="E1849">
        <v>0</v>
      </c>
      <c r="F1849" t="s">
        <v>13</v>
      </c>
      <c r="G1849" t="s">
        <v>14</v>
      </c>
      <c r="H1849" t="s">
        <v>21</v>
      </c>
      <c r="I1849" t="s">
        <v>1911</v>
      </c>
      <c r="J1849" t="s">
        <v>23</v>
      </c>
      <c r="K1849" t="s">
        <v>29</v>
      </c>
      <c r="L1849">
        <v>0</v>
      </c>
    </row>
    <row r="1850" spans="1:12" x14ac:dyDescent="0.25">
      <c r="A1850">
        <v>27145</v>
      </c>
      <c r="B1850" t="s">
        <v>19</v>
      </c>
      <c r="C1850">
        <v>26</v>
      </c>
      <c r="D1850">
        <v>0</v>
      </c>
      <c r="E1850">
        <v>0</v>
      </c>
      <c r="F1850" t="s">
        <v>34</v>
      </c>
      <c r="G1850" t="s">
        <v>14</v>
      </c>
      <c r="H1850" t="s">
        <v>21</v>
      </c>
      <c r="I1850" t="s">
        <v>1085</v>
      </c>
      <c r="J1850" t="s">
        <v>1477</v>
      </c>
      <c r="K1850" t="s">
        <v>29</v>
      </c>
      <c r="L1850">
        <v>0</v>
      </c>
    </row>
    <row r="1851" spans="1:12" x14ac:dyDescent="0.25">
      <c r="A1851">
        <v>27146</v>
      </c>
      <c r="B1851" t="s">
        <v>19</v>
      </c>
      <c r="C1851">
        <v>23</v>
      </c>
      <c r="D1851">
        <v>0</v>
      </c>
      <c r="E1851">
        <v>0</v>
      </c>
      <c r="F1851" t="s">
        <v>34</v>
      </c>
      <c r="G1851" t="s">
        <v>14</v>
      </c>
      <c r="H1851" t="s">
        <v>21</v>
      </c>
      <c r="I1851" t="s">
        <v>1180</v>
      </c>
      <c r="J1851" t="s">
        <v>870</v>
      </c>
      <c r="K1851" t="s">
        <v>24</v>
      </c>
      <c r="L1851">
        <v>0</v>
      </c>
    </row>
    <row r="1852" spans="1:12" x14ac:dyDescent="0.25">
      <c r="A1852">
        <v>27153</v>
      </c>
      <c r="B1852" t="s">
        <v>19</v>
      </c>
      <c r="C1852">
        <v>75</v>
      </c>
      <c r="D1852">
        <v>0</v>
      </c>
      <c r="E1852">
        <v>0</v>
      </c>
      <c r="F1852" t="s">
        <v>13</v>
      </c>
      <c r="G1852" t="s">
        <v>20</v>
      </c>
      <c r="H1852" t="s">
        <v>21</v>
      </c>
      <c r="I1852" t="s">
        <v>391</v>
      </c>
      <c r="J1852" t="s">
        <v>392</v>
      </c>
      <c r="K1852" t="s">
        <v>18</v>
      </c>
      <c r="L1852">
        <v>1</v>
      </c>
    </row>
    <row r="1853" spans="1:12" x14ac:dyDescent="0.25">
      <c r="A1853">
        <v>27163</v>
      </c>
      <c r="B1853" t="s">
        <v>19</v>
      </c>
      <c r="C1853">
        <v>60</v>
      </c>
      <c r="D1853">
        <v>1</v>
      </c>
      <c r="E1853">
        <v>0</v>
      </c>
      <c r="F1853" t="s">
        <v>13</v>
      </c>
      <c r="G1853" t="s">
        <v>14</v>
      </c>
      <c r="H1853" t="s">
        <v>15</v>
      </c>
      <c r="I1853">
        <v>109</v>
      </c>
      <c r="J1853" t="s">
        <v>23</v>
      </c>
      <c r="K1853" t="s">
        <v>38</v>
      </c>
      <c r="L1853">
        <v>0</v>
      </c>
    </row>
    <row r="1854" spans="1:12" x14ac:dyDescent="0.25">
      <c r="A1854">
        <v>27169</v>
      </c>
      <c r="B1854" t="s">
        <v>19</v>
      </c>
      <c r="C1854">
        <v>66</v>
      </c>
      <c r="D1854">
        <v>1</v>
      </c>
      <c r="E1854">
        <v>0</v>
      </c>
      <c r="F1854" t="s">
        <v>13</v>
      </c>
      <c r="G1854" t="s">
        <v>43</v>
      </c>
      <c r="H1854" t="s">
        <v>21</v>
      </c>
      <c r="I1854" t="s">
        <v>145</v>
      </c>
      <c r="J1854" t="s">
        <v>146</v>
      </c>
      <c r="K1854" t="s">
        <v>18</v>
      </c>
      <c r="L1854">
        <v>1</v>
      </c>
    </row>
    <row r="1855" spans="1:12" x14ac:dyDescent="0.25">
      <c r="A1855">
        <v>27176</v>
      </c>
      <c r="B1855" t="s">
        <v>19</v>
      </c>
      <c r="C1855">
        <v>69</v>
      </c>
      <c r="D1855">
        <v>0</v>
      </c>
      <c r="E1855">
        <v>0</v>
      </c>
      <c r="F1855" t="s">
        <v>13</v>
      </c>
      <c r="G1855" t="s">
        <v>14</v>
      </c>
      <c r="H1855" t="s">
        <v>21</v>
      </c>
      <c r="I1855" t="s">
        <v>3410</v>
      </c>
      <c r="J1855" t="s">
        <v>712</v>
      </c>
      <c r="K1855" t="s">
        <v>24</v>
      </c>
      <c r="L1855">
        <v>0</v>
      </c>
    </row>
    <row r="1856" spans="1:12" x14ac:dyDescent="0.25">
      <c r="A1856">
        <v>27213</v>
      </c>
      <c r="B1856" t="s">
        <v>12</v>
      </c>
      <c r="C1856">
        <v>64</v>
      </c>
      <c r="D1856">
        <v>1</v>
      </c>
      <c r="E1856">
        <v>0</v>
      </c>
      <c r="F1856" t="s">
        <v>13</v>
      </c>
      <c r="G1856" t="s">
        <v>20</v>
      </c>
      <c r="H1856" t="s">
        <v>21</v>
      </c>
      <c r="I1856" t="s">
        <v>613</v>
      </c>
      <c r="J1856" t="s">
        <v>614</v>
      </c>
      <c r="K1856" t="s">
        <v>24</v>
      </c>
      <c r="L1856">
        <v>0</v>
      </c>
    </row>
    <row r="1857" spans="1:12" x14ac:dyDescent="0.25">
      <c r="A1857">
        <v>27276</v>
      </c>
      <c r="B1857" t="s">
        <v>19</v>
      </c>
      <c r="C1857">
        <v>45</v>
      </c>
      <c r="D1857">
        <v>0</v>
      </c>
      <c r="E1857">
        <v>0</v>
      </c>
      <c r="F1857" t="s">
        <v>13</v>
      </c>
      <c r="G1857" t="s">
        <v>14</v>
      </c>
      <c r="H1857" t="s">
        <v>15</v>
      </c>
      <c r="I1857" t="s">
        <v>3978</v>
      </c>
      <c r="J1857" t="s">
        <v>485</v>
      </c>
      <c r="K1857" t="s">
        <v>38</v>
      </c>
      <c r="L1857">
        <v>0</v>
      </c>
    </row>
    <row r="1858" spans="1:12" x14ac:dyDescent="0.25">
      <c r="A1858">
        <v>27323</v>
      </c>
      <c r="B1858" t="s">
        <v>19</v>
      </c>
      <c r="C1858">
        <v>67</v>
      </c>
      <c r="D1858">
        <v>0</v>
      </c>
      <c r="E1858">
        <v>0</v>
      </c>
      <c r="F1858" t="s">
        <v>13</v>
      </c>
      <c r="G1858" t="s">
        <v>20</v>
      </c>
      <c r="H1858" t="s">
        <v>15</v>
      </c>
      <c r="I1858" t="s">
        <v>1341</v>
      </c>
      <c r="J1858" t="s">
        <v>261</v>
      </c>
      <c r="K1858" t="s">
        <v>24</v>
      </c>
      <c r="L1858">
        <v>0</v>
      </c>
    </row>
    <row r="1859" spans="1:12" x14ac:dyDescent="0.25">
      <c r="A1859">
        <v>27377</v>
      </c>
      <c r="B1859" t="s">
        <v>12</v>
      </c>
      <c r="C1859">
        <v>53</v>
      </c>
      <c r="D1859">
        <v>0</v>
      </c>
      <c r="E1859">
        <v>0</v>
      </c>
      <c r="F1859" t="s">
        <v>13</v>
      </c>
      <c r="G1859" t="s">
        <v>14</v>
      </c>
      <c r="H1859" t="s">
        <v>21</v>
      </c>
      <c r="I1859" t="s">
        <v>840</v>
      </c>
      <c r="J1859" t="s">
        <v>52</v>
      </c>
      <c r="K1859" t="s">
        <v>24</v>
      </c>
      <c r="L1859">
        <v>0</v>
      </c>
    </row>
    <row r="1860" spans="1:12" x14ac:dyDescent="0.25">
      <c r="A1860">
        <v>27380</v>
      </c>
      <c r="B1860" t="s">
        <v>19</v>
      </c>
      <c r="C1860">
        <v>36</v>
      </c>
      <c r="D1860">
        <v>0</v>
      </c>
      <c r="E1860">
        <v>0</v>
      </c>
      <c r="F1860" t="s">
        <v>13</v>
      </c>
      <c r="G1860" t="s">
        <v>14</v>
      </c>
      <c r="H1860" t="s">
        <v>21</v>
      </c>
      <c r="I1860" t="s">
        <v>3036</v>
      </c>
      <c r="J1860" t="s">
        <v>440</v>
      </c>
      <c r="K1860" t="s">
        <v>18</v>
      </c>
      <c r="L1860">
        <v>0</v>
      </c>
    </row>
    <row r="1861" spans="1:12" x14ac:dyDescent="0.25">
      <c r="A1861">
        <v>27382</v>
      </c>
      <c r="B1861" t="s">
        <v>19</v>
      </c>
      <c r="C1861">
        <v>50</v>
      </c>
      <c r="D1861">
        <v>0</v>
      </c>
      <c r="E1861">
        <v>0</v>
      </c>
      <c r="F1861" t="s">
        <v>13</v>
      </c>
      <c r="G1861" t="s">
        <v>43</v>
      </c>
      <c r="H1861" t="s">
        <v>15</v>
      </c>
      <c r="I1861" t="s">
        <v>3050</v>
      </c>
      <c r="J1861" t="s">
        <v>867</v>
      </c>
      <c r="K1861" t="s">
        <v>24</v>
      </c>
      <c r="L1861">
        <v>0</v>
      </c>
    </row>
    <row r="1862" spans="1:12" x14ac:dyDescent="0.25">
      <c r="A1862">
        <v>27416</v>
      </c>
      <c r="B1862" t="s">
        <v>19</v>
      </c>
      <c r="C1862">
        <v>34</v>
      </c>
      <c r="D1862">
        <v>0</v>
      </c>
      <c r="E1862">
        <v>0</v>
      </c>
      <c r="F1862" t="s">
        <v>13</v>
      </c>
      <c r="G1862" t="s">
        <v>14</v>
      </c>
      <c r="H1862" t="s">
        <v>21</v>
      </c>
      <c r="I1862" t="s">
        <v>3729</v>
      </c>
      <c r="J1862">
        <v>22</v>
      </c>
      <c r="K1862" t="s">
        <v>38</v>
      </c>
      <c r="L1862">
        <v>0</v>
      </c>
    </row>
    <row r="1863" spans="1:12" x14ac:dyDescent="0.25">
      <c r="A1863">
        <v>27419</v>
      </c>
      <c r="B1863" t="s">
        <v>19</v>
      </c>
      <c r="C1863">
        <v>59</v>
      </c>
      <c r="D1863">
        <v>0</v>
      </c>
      <c r="E1863">
        <v>0</v>
      </c>
      <c r="F1863" t="s">
        <v>13</v>
      </c>
      <c r="G1863" t="s">
        <v>14</v>
      </c>
      <c r="H1863" t="s">
        <v>21</v>
      </c>
      <c r="I1863" t="s">
        <v>37</v>
      </c>
      <c r="J1863" t="s">
        <v>23</v>
      </c>
      <c r="K1863" t="s">
        <v>38</v>
      </c>
      <c r="L1863">
        <v>1</v>
      </c>
    </row>
    <row r="1864" spans="1:12" x14ac:dyDescent="0.25">
      <c r="A1864">
        <v>27435</v>
      </c>
      <c r="B1864" t="s">
        <v>19</v>
      </c>
      <c r="C1864">
        <v>17</v>
      </c>
      <c r="D1864">
        <v>0</v>
      </c>
      <c r="E1864">
        <v>0</v>
      </c>
      <c r="F1864" t="s">
        <v>34</v>
      </c>
      <c r="G1864" t="s">
        <v>14</v>
      </c>
      <c r="H1864" t="s">
        <v>15</v>
      </c>
      <c r="I1864" t="s">
        <v>3139</v>
      </c>
      <c r="J1864" t="s">
        <v>146</v>
      </c>
      <c r="K1864" t="s">
        <v>38</v>
      </c>
      <c r="L1864">
        <v>0</v>
      </c>
    </row>
    <row r="1865" spans="1:12" x14ac:dyDescent="0.25">
      <c r="A1865">
        <v>27436</v>
      </c>
      <c r="B1865" t="s">
        <v>12</v>
      </c>
      <c r="C1865">
        <v>12</v>
      </c>
      <c r="D1865">
        <v>0</v>
      </c>
      <c r="E1865">
        <v>0</v>
      </c>
      <c r="F1865" t="s">
        <v>34</v>
      </c>
      <c r="G1865" t="s">
        <v>275</v>
      </c>
      <c r="H1865" t="s">
        <v>15</v>
      </c>
      <c r="I1865" t="s">
        <v>2893</v>
      </c>
      <c r="J1865" t="s">
        <v>767</v>
      </c>
      <c r="K1865" t="s">
        <v>38</v>
      </c>
      <c r="L1865">
        <v>0</v>
      </c>
    </row>
    <row r="1866" spans="1:12" x14ac:dyDescent="0.25">
      <c r="A1866">
        <v>27446</v>
      </c>
      <c r="B1866" t="s">
        <v>19</v>
      </c>
      <c r="C1866">
        <v>8</v>
      </c>
      <c r="D1866">
        <v>0</v>
      </c>
      <c r="E1866">
        <v>0</v>
      </c>
      <c r="F1866" t="s">
        <v>34</v>
      </c>
      <c r="G1866" t="s">
        <v>275</v>
      </c>
      <c r="H1866" t="s">
        <v>15</v>
      </c>
      <c r="I1866" t="s">
        <v>4249</v>
      </c>
      <c r="J1866" t="s">
        <v>566</v>
      </c>
      <c r="K1866" t="s">
        <v>38</v>
      </c>
      <c r="L1866">
        <v>0</v>
      </c>
    </row>
    <row r="1867" spans="1:12" x14ac:dyDescent="0.25">
      <c r="A1867">
        <v>27458</v>
      </c>
      <c r="B1867" t="s">
        <v>19</v>
      </c>
      <c r="C1867">
        <v>60</v>
      </c>
      <c r="D1867">
        <v>0</v>
      </c>
      <c r="E1867">
        <v>0</v>
      </c>
      <c r="F1867" t="s">
        <v>34</v>
      </c>
      <c r="G1867" t="s">
        <v>14</v>
      </c>
      <c r="H1867" t="s">
        <v>15</v>
      </c>
      <c r="I1867" t="s">
        <v>57</v>
      </c>
      <c r="J1867" t="s">
        <v>58</v>
      </c>
      <c r="K1867" t="s">
        <v>24</v>
      </c>
      <c r="L1867">
        <v>1</v>
      </c>
    </row>
    <row r="1868" spans="1:12" x14ac:dyDescent="0.25">
      <c r="A1868">
        <v>27479</v>
      </c>
      <c r="B1868" t="s">
        <v>12</v>
      </c>
      <c r="C1868">
        <v>63</v>
      </c>
      <c r="D1868">
        <v>0</v>
      </c>
      <c r="E1868">
        <v>0</v>
      </c>
      <c r="F1868" t="s">
        <v>13</v>
      </c>
      <c r="G1868" t="s">
        <v>20</v>
      </c>
      <c r="H1868" t="s">
        <v>21</v>
      </c>
      <c r="I1868" t="s">
        <v>2026</v>
      </c>
      <c r="J1868">
        <v>21</v>
      </c>
      <c r="K1868" t="s">
        <v>18</v>
      </c>
      <c r="L1868">
        <v>0</v>
      </c>
    </row>
    <row r="1869" spans="1:12" x14ac:dyDescent="0.25">
      <c r="A1869">
        <v>27480</v>
      </c>
      <c r="B1869" t="s">
        <v>12</v>
      </c>
      <c r="C1869">
        <v>19</v>
      </c>
      <c r="D1869">
        <v>0</v>
      </c>
      <c r="E1869">
        <v>0</v>
      </c>
      <c r="F1869" t="s">
        <v>34</v>
      </c>
      <c r="G1869" t="s">
        <v>14</v>
      </c>
      <c r="H1869" t="s">
        <v>21</v>
      </c>
      <c r="I1869" t="s">
        <v>3740</v>
      </c>
      <c r="J1869" t="s">
        <v>179</v>
      </c>
      <c r="K1869" t="s">
        <v>24</v>
      </c>
      <c r="L1869">
        <v>0</v>
      </c>
    </row>
    <row r="1870" spans="1:12" x14ac:dyDescent="0.25">
      <c r="A1870">
        <v>27493</v>
      </c>
      <c r="B1870" t="s">
        <v>19</v>
      </c>
      <c r="C1870">
        <v>45</v>
      </c>
      <c r="D1870">
        <v>0</v>
      </c>
      <c r="E1870">
        <v>0</v>
      </c>
      <c r="F1870" t="s">
        <v>13</v>
      </c>
      <c r="G1870" t="s">
        <v>14</v>
      </c>
      <c r="H1870" t="s">
        <v>15</v>
      </c>
      <c r="I1870" t="s">
        <v>1068</v>
      </c>
      <c r="J1870" t="s">
        <v>2037</v>
      </c>
      <c r="K1870" t="s">
        <v>24</v>
      </c>
      <c r="L1870">
        <v>0</v>
      </c>
    </row>
    <row r="1871" spans="1:12" x14ac:dyDescent="0.25">
      <c r="A1871">
        <v>27507</v>
      </c>
      <c r="B1871" t="s">
        <v>19</v>
      </c>
      <c r="C1871">
        <v>19</v>
      </c>
      <c r="D1871">
        <v>0</v>
      </c>
      <c r="E1871">
        <v>0</v>
      </c>
      <c r="F1871" t="s">
        <v>34</v>
      </c>
      <c r="G1871" t="s">
        <v>14</v>
      </c>
      <c r="H1871" t="s">
        <v>15</v>
      </c>
      <c r="I1871" t="s">
        <v>1627</v>
      </c>
      <c r="J1871" t="s">
        <v>150</v>
      </c>
      <c r="K1871" t="s">
        <v>24</v>
      </c>
      <c r="L1871">
        <v>0</v>
      </c>
    </row>
    <row r="1872" spans="1:12" x14ac:dyDescent="0.25">
      <c r="A1872">
        <v>27509</v>
      </c>
      <c r="B1872" t="s">
        <v>19</v>
      </c>
      <c r="C1872">
        <v>76</v>
      </c>
      <c r="D1872">
        <v>1</v>
      </c>
      <c r="E1872">
        <v>0</v>
      </c>
      <c r="F1872" t="s">
        <v>13</v>
      </c>
      <c r="G1872" t="s">
        <v>20</v>
      </c>
      <c r="H1872" t="s">
        <v>15</v>
      </c>
      <c r="I1872" t="s">
        <v>1725</v>
      </c>
      <c r="J1872" t="s">
        <v>542</v>
      </c>
      <c r="K1872" t="s">
        <v>24</v>
      </c>
      <c r="L1872">
        <v>0</v>
      </c>
    </row>
    <row r="1873" spans="1:12" x14ac:dyDescent="0.25">
      <c r="A1873">
        <v>27518</v>
      </c>
      <c r="B1873" t="s">
        <v>12</v>
      </c>
      <c r="C1873">
        <v>14</v>
      </c>
      <c r="D1873">
        <v>0</v>
      </c>
      <c r="E1873">
        <v>0</v>
      </c>
      <c r="F1873" t="s">
        <v>34</v>
      </c>
      <c r="G1873" t="s">
        <v>20</v>
      </c>
      <c r="H1873" t="s">
        <v>21</v>
      </c>
      <c r="I1873" t="s">
        <v>3215</v>
      </c>
      <c r="J1873">
        <v>19</v>
      </c>
      <c r="K1873" t="s">
        <v>38</v>
      </c>
      <c r="L1873">
        <v>0</v>
      </c>
    </row>
    <row r="1874" spans="1:12" x14ac:dyDescent="0.25">
      <c r="A1874">
        <v>27523</v>
      </c>
      <c r="B1874" t="s">
        <v>19</v>
      </c>
      <c r="C1874">
        <v>18</v>
      </c>
      <c r="D1874">
        <v>0</v>
      </c>
      <c r="E1874">
        <v>0</v>
      </c>
      <c r="F1874" t="s">
        <v>34</v>
      </c>
      <c r="G1874" t="s">
        <v>14</v>
      </c>
      <c r="H1874" t="s">
        <v>15</v>
      </c>
      <c r="I1874" t="s">
        <v>3335</v>
      </c>
      <c r="J1874" t="s">
        <v>510</v>
      </c>
      <c r="K1874" t="s">
        <v>38</v>
      </c>
      <c r="L1874">
        <v>0</v>
      </c>
    </row>
    <row r="1875" spans="1:12" x14ac:dyDescent="0.25">
      <c r="A1875">
        <v>27566</v>
      </c>
      <c r="B1875" t="s">
        <v>12</v>
      </c>
      <c r="C1875">
        <v>65</v>
      </c>
      <c r="D1875">
        <v>0</v>
      </c>
      <c r="E1875">
        <v>0</v>
      </c>
      <c r="F1875" t="s">
        <v>13</v>
      </c>
      <c r="G1875" t="s">
        <v>14</v>
      </c>
      <c r="H1875" t="s">
        <v>21</v>
      </c>
      <c r="I1875" t="s">
        <v>2816</v>
      </c>
      <c r="J1875" t="s">
        <v>477</v>
      </c>
      <c r="K1875" t="s">
        <v>38</v>
      </c>
      <c r="L1875">
        <v>0</v>
      </c>
    </row>
    <row r="1876" spans="1:12" x14ac:dyDescent="0.25">
      <c r="A1876">
        <v>27572</v>
      </c>
      <c r="B1876" t="s">
        <v>19</v>
      </c>
      <c r="C1876">
        <v>25</v>
      </c>
      <c r="D1876">
        <v>0</v>
      </c>
      <c r="E1876">
        <v>0</v>
      </c>
      <c r="F1876" t="s">
        <v>34</v>
      </c>
      <c r="G1876" t="s">
        <v>14</v>
      </c>
      <c r="H1876" t="s">
        <v>21</v>
      </c>
      <c r="I1876" t="s">
        <v>1548</v>
      </c>
      <c r="J1876" t="s">
        <v>153</v>
      </c>
      <c r="K1876" t="s">
        <v>24</v>
      </c>
      <c r="L1876">
        <v>0</v>
      </c>
    </row>
    <row r="1877" spans="1:12" x14ac:dyDescent="0.25">
      <c r="A1877">
        <v>27583</v>
      </c>
      <c r="B1877" t="s">
        <v>12</v>
      </c>
      <c r="C1877">
        <v>49</v>
      </c>
      <c r="D1877">
        <v>0</v>
      </c>
      <c r="E1877">
        <v>0</v>
      </c>
      <c r="F1877" t="s">
        <v>13</v>
      </c>
      <c r="G1877" t="s">
        <v>14</v>
      </c>
      <c r="H1877" t="s">
        <v>21</v>
      </c>
      <c r="I1877" t="s">
        <v>1495</v>
      </c>
      <c r="J1877" t="s">
        <v>124</v>
      </c>
      <c r="K1877" t="s">
        <v>24</v>
      </c>
      <c r="L1877">
        <v>0</v>
      </c>
    </row>
    <row r="1878" spans="1:12" x14ac:dyDescent="0.25">
      <c r="A1878">
        <v>27596</v>
      </c>
      <c r="B1878" t="s">
        <v>19</v>
      </c>
      <c r="C1878">
        <v>82</v>
      </c>
      <c r="D1878">
        <v>1</v>
      </c>
      <c r="E1878">
        <v>0</v>
      </c>
      <c r="F1878" t="s">
        <v>13</v>
      </c>
      <c r="G1878" t="s">
        <v>14</v>
      </c>
      <c r="H1878" t="s">
        <v>15</v>
      </c>
      <c r="I1878" t="s">
        <v>3885</v>
      </c>
      <c r="J1878" t="s">
        <v>146</v>
      </c>
      <c r="K1878" t="s">
        <v>18</v>
      </c>
      <c r="L1878">
        <v>0</v>
      </c>
    </row>
    <row r="1879" spans="1:12" x14ac:dyDescent="0.25">
      <c r="A1879">
        <v>27608</v>
      </c>
      <c r="B1879" t="s">
        <v>19</v>
      </c>
      <c r="C1879">
        <v>53</v>
      </c>
      <c r="D1879">
        <v>0</v>
      </c>
      <c r="E1879">
        <v>0</v>
      </c>
      <c r="F1879" t="s">
        <v>13</v>
      </c>
      <c r="G1879" t="s">
        <v>43</v>
      </c>
      <c r="H1879" t="s">
        <v>15</v>
      </c>
      <c r="I1879" t="s">
        <v>724</v>
      </c>
      <c r="J1879" t="s">
        <v>61</v>
      </c>
      <c r="K1879" t="s">
        <v>38</v>
      </c>
      <c r="L1879">
        <v>0</v>
      </c>
    </row>
    <row r="1880" spans="1:12" x14ac:dyDescent="0.25">
      <c r="A1880">
        <v>27616</v>
      </c>
      <c r="B1880" t="s">
        <v>12</v>
      </c>
      <c r="C1880">
        <v>33</v>
      </c>
      <c r="D1880">
        <v>0</v>
      </c>
      <c r="E1880">
        <v>0</v>
      </c>
      <c r="F1880" t="s">
        <v>13</v>
      </c>
      <c r="G1880" t="s">
        <v>43</v>
      </c>
      <c r="H1880" t="s">
        <v>21</v>
      </c>
      <c r="I1880" t="s">
        <v>4229</v>
      </c>
      <c r="J1880" t="s">
        <v>452</v>
      </c>
      <c r="K1880" t="s">
        <v>24</v>
      </c>
      <c r="L1880">
        <v>0</v>
      </c>
    </row>
    <row r="1881" spans="1:12" x14ac:dyDescent="0.25">
      <c r="A1881">
        <v>27623</v>
      </c>
      <c r="B1881" t="s">
        <v>19</v>
      </c>
      <c r="C1881">
        <v>59</v>
      </c>
      <c r="D1881">
        <v>0</v>
      </c>
      <c r="E1881">
        <v>0</v>
      </c>
      <c r="F1881" t="s">
        <v>13</v>
      </c>
      <c r="G1881" t="s">
        <v>14</v>
      </c>
      <c r="H1881" t="s">
        <v>15</v>
      </c>
      <c r="I1881" t="s">
        <v>3991</v>
      </c>
      <c r="J1881" t="s">
        <v>168</v>
      </c>
      <c r="K1881" t="s">
        <v>38</v>
      </c>
      <c r="L1881">
        <v>0</v>
      </c>
    </row>
    <row r="1882" spans="1:12" x14ac:dyDescent="0.25">
      <c r="A1882">
        <v>27624</v>
      </c>
      <c r="B1882" t="s">
        <v>19</v>
      </c>
      <c r="C1882">
        <v>58</v>
      </c>
      <c r="D1882">
        <v>0</v>
      </c>
      <c r="E1882">
        <v>0</v>
      </c>
      <c r="F1882" t="s">
        <v>13</v>
      </c>
      <c r="G1882" t="s">
        <v>20</v>
      </c>
      <c r="H1882" t="s">
        <v>21</v>
      </c>
      <c r="I1882" t="s">
        <v>2216</v>
      </c>
      <c r="J1882" t="s">
        <v>192</v>
      </c>
      <c r="K1882" t="s">
        <v>24</v>
      </c>
      <c r="L1882">
        <v>0</v>
      </c>
    </row>
    <row r="1883" spans="1:12" x14ac:dyDescent="0.25">
      <c r="A1883">
        <v>27626</v>
      </c>
      <c r="B1883" t="s">
        <v>19</v>
      </c>
      <c r="C1883">
        <v>60</v>
      </c>
      <c r="D1883">
        <v>0</v>
      </c>
      <c r="E1883">
        <v>0</v>
      </c>
      <c r="F1883" t="s">
        <v>34</v>
      </c>
      <c r="G1883" t="s">
        <v>43</v>
      </c>
      <c r="H1883" t="s">
        <v>21</v>
      </c>
      <c r="I1883" t="s">
        <v>2496</v>
      </c>
      <c r="J1883" t="s">
        <v>296</v>
      </c>
      <c r="K1883" t="s">
        <v>24</v>
      </c>
      <c r="L1883">
        <v>0</v>
      </c>
    </row>
    <row r="1884" spans="1:12" x14ac:dyDescent="0.25">
      <c r="A1884">
        <v>27647</v>
      </c>
      <c r="B1884" t="s">
        <v>12</v>
      </c>
      <c r="C1884">
        <v>80</v>
      </c>
      <c r="D1884">
        <v>0</v>
      </c>
      <c r="E1884">
        <v>1</v>
      </c>
      <c r="F1884" t="s">
        <v>13</v>
      </c>
      <c r="G1884" t="s">
        <v>20</v>
      </c>
      <c r="H1884" t="s">
        <v>21</v>
      </c>
      <c r="I1884" t="s">
        <v>3160</v>
      </c>
      <c r="J1884" t="s">
        <v>447</v>
      </c>
      <c r="K1884" t="s">
        <v>38</v>
      </c>
      <c r="L1884">
        <v>0</v>
      </c>
    </row>
    <row r="1885" spans="1:12" x14ac:dyDescent="0.25">
      <c r="A1885">
        <v>27660</v>
      </c>
      <c r="B1885" t="s">
        <v>19</v>
      </c>
      <c r="C1885">
        <v>73</v>
      </c>
      <c r="D1885">
        <v>1</v>
      </c>
      <c r="E1885">
        <v>0</v>
      </c>
      <c r="F1885" t="s">
        <v>34</v>
      </c>
      <c r="G1885" t="s">
        <v>20</v>
      </c>
      <c r="H1885" t="s">
        <v>21</v>
      </c>
      <c r="I1885" t="s">
        <v>3535</v>
      </c>
      <c r="J1885" t="s">
        <v>3536</v>
      </c>
      <c r="K1885" t="s">
        <v>18</v>
      </c>
      <c r="L1885">
        <v>0</v>
      </c>
    </row>
    <row r="1886" spans="1:12" x14ac:dyDescent="0.25">
      <c r="A1886">
        <v>27664</v>
      </c>
      <c r="B1886" t="s">
        <v>19</v>
      </c>
      <c r="C1886">
        <v>47</v>
      </c>
      <c r="D1886">
        <v>0</v>
      </c>
      <c r="E1886">
        <v>0</v>
      </c>
      <c r="F1886" t="s">
        <v>13</v>
      </c>
      <c r="G1886" t="s">
        <v>14</v>
      </c>
      <c r="H1886" t="s">
        <v>15</v>
      </c>
      <c r="I1886" t="s">
        <v>1389</v>
      </c>
      <c r="J1886" t="s">
        <v>141</v>
      </c>
      <c r="K1886" t="s">
        <v>29</v>
      </c>
      <c r="L1886">
        <v>0</v>
      </c>
    </row>
    <row r="1887" spans="1:12" x14ac:dyDescent="0.25">
      <c r="A1887">
        <v>27675</v>
      </c>
      <c r="B1887" t="s">
        <v>19</v>
      </c>
      <c r="C1887">
        <v>7</v>
      </c>
      <c r="D1887">
        <v>0</v>
      </c>
      <c r="E1887">
        <v>0</v>
      </c>
      <c r="F1887" t="s">
        <v>34</v>
      </c>
      <c r="G1887" t="s">
        <v>275</v>
      </c>
      <c r="H1887" t="s">
        <v>15</v>
      </c>
      <c r="I1887" t="s">
        <v>3540</v>
      </c>
      <c r="J1887" t="s">
        <v>456</v>
      </c>
      <c r="K1887" t="s">
        <v>38</v>
      </c>
      <c r="L1887">
        <v>0</v>
      </c>
    </row>
    <row r="1888" spans="1:12" x14ac:dyDescent="0.25">
      <c r="A1888">
        <v>27693</v>
      </c>
      <c r="B1888" t="s">
        <v>19</v>
      </c>
      <c r="C1888">
        <v>15</v>
      </c>
      <c r="D1888">
        <v>0</v>
      </c>
      <c r="E1888">
        <v>0</v>
      </c>
      <c r="F1888" t="s">
        <v>34</v>
      </c>
      <c r="G1888" t="s">
        <v>275</v>
      </c>
      <c r="H1888" t="s">
        <v>15</v>
      </c>
      <c r="I1888" t="s">
        <v>2653</v>
      </c>
      <c r="J1888">
        <v>27</v>
      </c>
      <c r="K1888" t="s">
        <v>38</v>
      </c>
      <c r="L1888">
        <v>0</v>
      </c>
    </row>
    <row r="1889" spans="1:12" x14ac:dyDescent="0.25">
      <c r="A1889">
        <v>27705</v>
      </c>
      <c r="B1889" t="s">
        <v>19</v>
      </c>
      <c r="C1889">
        <v>82</v>
      </c>
      <c r="D1889">
        <v>0</v>
      </c>
      <c r="E1889">
        <v>1</v>
      </c>
      <c r="F1889" t="s">
        <v>13</v>
      </c>
      <c r="G1889" t="s">
        <v>20</v>
      </c>
      <c r="H1889" t="s">
        <v>21</v>
      </c>
      <c r="I1889" t="s">
        <v>1382</v>
      </c>
      <c r="J1889" t="s">
        <v>26</v>
      </c>
      <c r="K1889" t="s">
        <v>38</v>
      </c>
      <c r="L1889">
        <v>0</v>
      </c>
    </row>
    <row r="1890" spans="1:12" x14ac:dyDescent="0.25">
      <c r="A1890">
        <v>27717</v>
      </c>
      <c r="B1890" t="s">
        <v>19</v>
      </c>
      <c r="C1890">
        <v>56</v>
      </c>
      <c r="D1890">
        <v>0</v>
      </c>
      <c r="E1890">
        <v>0</v>
      </c>
      <c r="F1890" t="s">
        <v>13</v>
      </c>
      <c r="G1890" t="s">
        <v>20</v>
      </c>
      <c r="H1890" t="s">
        <v>15</v>
      </c>
      <c r="I1890" t="s">
        <v>315</v>
      </c>
      <c r="J1890" t="s">
        <v>502</v>
      </c>
      <c r="K1890" t="s">
        <v>38</v>
      </c>
      <c r="L1890">
        <v>0</v>
      </c>
    </row>
    <row r="1891" spans="1:12" x14ac:dyDescent="0.25">
      <c r="A1891">
        <v>27721</v>
      </c>
      <c r="B1891" t="s">
        <v>12</v>
      </c>
      <c r="C1891">
        <v>32</v>
      </c>
      <c r="D1891">
        <v>0</v>
      </c>
      <c r="E1891">
        <v>0</v>
      </c>
      <c r="F1891" t="s">
        <v>13</v>
      </c>
      <c r="G1891" t="s">
        <v>14</v>
      </c>
      <c r="H1891" t="s">
        <v>21</v>
      </c>
      <c r="I1891" t="s">
        <v>2967</v>
      </c>
      <c r="J1891">
        <v>32</v>
      </c>
      <c r="K1891" t="s">
        <v>29</v>
      </c>
      <c r="L1891">
        <v>0</v>
      </c>
    </row>
    <row r="1892" spans="1:12" x14ac:dyDescent="0.25">
      <c r="A1892">
        <v>27757</v>
      </c>
      <c r="B1892" t="s">
        <v>12</v>
      </c>
      <c r="C1892">
        <v>31</v>
      </c>
      <c r="D1892">
        <v>0</v>
      </c>
      <c r="E1892">
        <v>0</v>
      </c>
      <c r="F1892" t="s">
        <v>13</v>
      </c>
      <c r="G1892" t="s">
        <v>14</v>
      </c>
      <c r="H1892" t="s">
        <v>15</v>
      </c>
      <c r="I1892" t="s">
        <v>734</v>
      </c>
      <c r="J1892" t="s">
        <v>222</v>
      </c>
      <c r="K1892" t="s">
        <v>29</v>
      </c>
      <c r="L1892">
        <v>0</v>
      </c>
    </row>
    <row r="1893" spans="1:12" x14ac:dyDescent="0.25">
      <c r="A1893">
        <v>27789</v>
      </c>
      <c r="B1893" t="s">
        <v>19</v>
      </c>
      <c r="C1893">
        <v>57</v>
      </c>
      <c r="D1893">
        <v>0</v>
      </c>
      <c r="E1893">
        <v>0</v>
      </c>
      <c r="F1893" t="s">
        <v>13</v>
      </c>
      <c r="G1893" t="s">
        <v>14</v>
      </c>
      <c r="H1893" t="s">
        <v>15</v>
      </c>
      <c r="I1893">
        <v>73</v>
      </c>
      <c r="J1893" t="s">
        <v>179</v>
      </c>
      <c r="K1893" t="s">
        <v>24</v>
      </c>
      <c r="L1893">
        <v>0</v>
      </c>
    </row>
    <row r="1894" spans="1:12" x14ac:dyDescent="0.25">
      <c r="A1894">
        <v>27794</v>
      </c>
      <c r="B1894" t="s">
        <v>12</v>
      </c>
      <c r="C1894">
        <v>7</v>
      </c>
      <c r="D1894">
        <v>0</v>
      </c>
      <c r="E1894">
        <v>0</v>
      </c>
      <c r="F1894" t="s">
        <v>34</v>
      </c>
      <c r="G1894" t="s">
        <v>275</v>
      </c>
      <c r="H1894" t="s">
        <v>21</v>
      </c>
      <c r="I1894" t="s">
        <v>848</v>
      </c>
      <c r="J1894" t="s">
        <v>420</v>
      </c>
      <c r="K1894" t="s">
        <v>38</v>
      </c>
      <c r="L1894">
        <v>0</v>
      </c>
    </row>
    <row r="1895" spans="1:12" x14ac:dyDescent="0.25">
      <c r="A1895">
        <v>27796</v>
      </c>
      <c r="B1895" t="s">
        <v>19</v>
      </c>
      <c r="C1895">
        <v>66</v>
      </c>
      <c r="D1895">
        <v>0</v>
      </c>
      <c r="E1895">
        <v>0</v>
      </c>
      <c r="F1895" t="s">
        <v>13</v>
      </c>
      <c r="G1895" t="s">
        <v>14</v>
      </c>
      <c r="H1895" t="s">
        <v>15</v>
      </c>
      <c r="I1895" t="s">
        <v>943</v>
      </c>
      <c r="J1895" t="s">
        <v>572</v>
      </c>
      <c r="K1895" t="s">
        <v>29</v>
      </c>
      <c r="L1895">
        <v>0</v>
      </c>
    </row>
    <row r="1896" spans="1:12" x14ac:dyDescent="0.25">
      <c r="A1896">
        <v>27799</v>
      </c>
      <c r="B1896" t="s">
        <v>12</v>
      </c>
      <c r="C1896">
        <v>72</v>
      </c>
      <c r="D1896">
        <v>0</v>
      </c>
      <c r="E1896">
        <v>0</v>
      </c>
      <c r="F1896" t="s">
        <v>13</v>
      </c>
      <c r="G1896" t="s">
        <v>14</v>
      </c>
      <c r="H1896" t="s">
        <v>21</v>
      </c>
      <c r="I1896" t="s">
        <v>2036</v>
      </c>
      <c r="J1896" t="s">
        <v>2037</v>
      </c>
      <c r="K1896" t="s">
        <v>18</v>
      </c>
      <c r="L1896">
        <v>0</v>
      </c>
    </row>
    <row r="1897" spans="1:12" x14ac:dyDescent="0.25">
      <c r="A1897">
        <v>27801</v>
      </c>
      <c r="B1897" t="s">
        <v>19</v>
      </c>
      <c r="C1897">
        <v>34</v>
      </c>
      <c r="D1897">
        <v>0</v>
      </c>
      <c r="E1897">
        <v>0</v>
      </c>
      <c r="F1897" t="s">
        <v>13</v>
      </c>
      <c r="G1897" t="s">
        <v>14</v>
      </c>
      <c r="H1897" t="s">
        <v>15</v>
      </c>
      <c r="I1897" t="s">
        <v>4112</v>
      </c>
      <c r="J1897" t="s">
        <v>491</v>
      </c>
      <c r="K1897" t="s">
        <v>24</v>
      </c>
      <c r="L1897">
        <v>0</v>
      </c>
    </row>
    <row r="1898" spans="1:12" x14ac:dyDescent="0.25">
      <c r="A1898">
        <v>27803</v>
      </c>
      <c r="B1898" t="s">
        <v>19</v>
      </c>
      <c r="C1898">
        <v>54</v>
      </c>
      <c r="D1898">
        <v>0</v>
      </c>
      <c r="E1898">
        <v>0</v>
      </c>
      <c r="F1898" t="s">
        <v>13</v>
      </c>
      <c r="G1898" t="s">
        <v>43</v>
      </c>
      <c r="H1898" t="s">
        <v>15</v>
      </c>
      <c r="I1898" t="s">
        <v>4047</v>
      </c>
      <c r="J1898" t="s">
        <v>93</v>
      </c>
      <c r="K1898" t="s">
        <v>24</v>
      </c>
      <c r="L1898">
        <v>0</v>
      </c>
    </row>
    <row r="1899" spans="1:12" x14ac:dyDescent="0.25">
      <c r="A1899">
        <v>27804</v>
      </c>
      <c r="B1899" t="s">
        <v>12</v>
      </c>
      <c r="C1899">
        <v>23</v>
      </c>
      <c r="D1899">
        <v>0</v>
      </c>
      <c r="E1899">
        <v>0</v>
      </c>
      <c r="F1899" t="s">
        <v>34</v>
      </c>
      <c r="G1899" t="s">
        <v>14</v>
      </c>
      <c r="H1899" t="s">
        <v>21</v>
      </c>
      <c r="I1899" t="s">
        <v>4150</v>
      </c>
      <c r="J1899" t="s">
        <v>2149</v>
      </c>
      <c r="K1899" t="s">
        <v>38</v>
      </c>
      <c r="L1899">
        <v>0</v>
      </c>
    </row>
    <row r="1900" spans="1:12" x14ac:dyDescent="0.25">
      <c r="A1900">
        <v>27818</v>
      </c>
      <c r="B1900" t="s">
        <v>19</v>
      </c>
      <c r="C1900">
        <v>27</v>
      </c>
      <c r="D1900">
        <v>0</v>
      </c>
      <c r="E1900">
        <v>0</v>
      </c>
      <c r="F1900" t="s">
        <v>34</v>
      </c>
      <c r="G1900" t="s">
        <v>14</v>
      </c>
      <c r="H1900" t="s">
        <v>21</v>
      </c>
      <c r="I1900" t="s">
        <v>656</v>
      </c>
      <c r="J1900" t="s">
        <v>731</v>
      </c>
      <c r="K1900" t="s">
        <v>24</v>
      </c>
      <c r="L1900">
        <v>0</v>
      </c>
    </row>
    <row r="1901" spans="1:12" x14ac:dyDescent="0.25">
      <c r="A1901">
        <v>27832</v>
      </c>
      <c r="B1901" t="s">
        <v>19</v>
      </c>
      <c r="C1901">
        <v>51</v>
      </c>
      <c r="D1901">
        <v>0</v>
      </c>
      <c r="E1901">
        <v>0</v>
      </c>
      <c r="F1901" t="s">
        <v>13</v>
      </c>
      <c r="G1901" t="s">
        <v>14</v>
      </c>
      <c r="H1901" t="s">
        <v>21</v>
      </c>
      <c r="I1901" t="s">
        <v>733</v>
      </c>
      <c r="J1901" t="s">
        <v>42</v>
      </c>
      <c r="K1901" t="s">
        <v>29</v>
      </c>
      <c r="L1901">
        <v>0</v>
      </c>
    </row>
    <row r="1902" spans="1:12" x14ac:dyDescent="0.25">
      <c r="A1902">
        <v>27849</v>
      </c>
      <c r="B1902" t="s">
        <v>19</v>
      </c>
      <c r="C1902">
        <v>5</v>
      </c>
      <c r="D1902">
        <v>0</v>
      </c>
      <c r="E1902">
        <v>0</v>
      </c>
      <c r="F1902" t="s">
        <v>34</v>
      </c>
      <c r="G1902" t="s">
        <v>275</v>
      </c>
      <c r="H1902" t="s">
        <v>15</v>
      </c>
      <c r="I1902" t="s">
        <v>2411</v>
      </c>
      <c r="J1902" t="s">
        <v>572</v>
      </c>
      <c r="K1902" t="s">
        <v>38</v>
      </c>
      <c r="L1902">
        <v>0</v>
      </c>
    </row>
    <row r="1903" spans="1:12" x14ac:dyDescent="0.25">
      <c r="A1903">
        <v>27853</v>
      </c>
      <c r="B1903" t="s">
        <v>19</v>
      </c>
      <c r="C1903">
        <v>34</v>
      </c>
      <c r="D1903">
        <v>0</v>
      </c>
      <c r="E1903">
        <v>0</v>
      </c>
      <c r="F1903" t="s">
        <v>13</v>
      </c>
      <c r="G1903" t="s">
        <v>20</v>
      </c>
      <c r="H1903" t="s">
        <v>21</v>
      </c>
      <c r="I1903" t="s">
        <v>4202</v>
      </c>
      <c r="J1903" t="s">
        <v>95</v>
      </c>
      <c r="K1903" t="s">
        <v>24</v>
      </c>
      <c r="L1903">
        <v>0</v>
      </c>
    </row>
    <row r="1904" spans="1:12" x14ac:dyDescent="0.25">
      <c r="A1904">
        <v>27854</v>
      </c>
      <c r="B1904" t="s">
        <v>19</v>
      </c>
      <c r="C1904">
        <v>23</v>
      </c>
      <c r="D1904">
        <v>0</v>
      </c>
      <c r="E1904">
        <v>0</v>
      </c>
      <c r="F1904" t="s">
        <v>34</v>
      </c>
      <c r="G1904" t="s">
        <v>14</v>
      </c>
      <c r="H1904" t="s">
        <v>21</v>
      </c>
      <c r="I1904" t="s">
        <v>3476</v>
      </c>
      <c r="J1904" t="s">
        <v>146</v>
      </c>
      <c r="K1904" t="s">
        <v>24</v>
      </c>
      <c r="L1904">
        <v>0</v>
      </c>
    </row>
    <row r="1905" spans="1:12" x14ac:dyDescent="0.25">
      <c r="A1905">
        <v>27859</v>
      </c>
      <c r="B1905" t="s">
        <v>12</v>
      </c>
      <c r="C1905">
        <v>51</v>
      </c>
      <c r="D1905">
        <v>0</v>
      </c>
      <c r="E1905">
        <v>0</v>
      </c>
      <c r="F1905" t="s">
        <v>13</v>
      </c>
      <c r="G1905" t="s">
        <v>14</v>
      </c>
      <c r="H1905" t="s">
        <v>21</v>
      </c>
      <c r="I1905" t="s">
        <v>3877</v>
      </c>
      <c r="J1905">
        <v>25</v>
      </c>
      <c r="K1905" t="s">
        <v>18</v>
      </c>
      <c r="L1905">
        <v>0</v>
      </c>
    </row>
    <row r="1906" spans="1:12" x14ac:dyDescent="0.25">
      <c r="A1906">
        <v>27916</v>
      </c>
      <c r="B1906" t="s">
        <v>12</v>
      </c>
      <c r="C1906">
        <v>18</v>
      </c>
      <c r="D1906">
        <v>0</v>
      </c>
      <c r="E1906">
        <v>0</v>
      </c>
      <c r="F1906" t="s">
        <v>34</v>
      </c>
      <c r="G1906" t="s">
        <v>14</v>
      </c>
      <c r="H1906" t="s">
        <v>15</v>
      </c>
      <c r="I1906" t="s">
        <v>2300</v>
      </c>
      <c r="J1906" t="s">
        <v>36</v>
      </c>
      <c r="K1906" t="s">
        <v>24</v>
      </c>
      <c r="L1906">
        <v>0</v>
      </c>
    </row>
    <row r="1907" spans="1:12" x14ac:dyDescent="0.25">
      <c r="A1907">
        <v>27922</v>
      </c>
      <c r="B1907" t="s">
        <v>12</v>
      </c>
      <c r="C1907">
        <v>32</v>
      </c>
      <c r="D1907">
        <v>0</v>
      </c>
      <c r="E1907">
        <v>0</v>
      </c>
      <c r="F1907" t="s">
        <v>13</v>
      </c>
      <c r="G1907" t="s">
        <v>14</v>
      </c>
      <c r="H1907" t="s">
        <v>21</v>
      </c>
      <c r="I1907" t="s">
        <v>4118</v>
      </c>
      <c r="J1907" t="s">
        <v>168</v>
      </c>
      <c r="K1907" t="s">
        <v>24</v>
      </c>
      <c r="L1907">
        <v>0</v>
      </c>
    </row>
    <row r="1908" spans="1:12" x14ac:dyDescent="0.25">
      <c r="A1908">
        <v>27948</v>
      </c>
      <c r="B1908" t="s">
        <v>12</v>
      </c>
      <c r="C1908">
        <v>76</v>
      </c>
      <c r="D1908">
        <v>0</v>
      </c>
      <c r="E1908">
        <v>0</v>
      </c>
      <c r="F1908" t="s">
        <v>13</v>
      </c>
      <c r="G1908" t="s">
        <v>20</v>
      </c>
      <c r="H1908" t="s">
        <v>21</v>
      </c>
      <c r="I1908" t="s">
        <v>3547</v>
      </c>
      <c r="J1908" t="s">
        <v>179</v>
      </c>
      <c r="K1908" t="s">
        <v>24</v>
      </c>
      <c r="L1908">
        <v>0</v>
      </c>
    </row>
    <row r="1909" spans="1:12" x14ac:dyDescent="0.25">
      <c r="A1909">
        <v>27954</v>
      </c>
      <c r="B1909" t="s">
        <v>19</v>
      </c>
      <c r="C1909">
        <v>26</v>
      </c>
      <c r="D1909">
        <v>0</v>
      </c>
      <c r="E1909">
        <v>0</v>
      </c>
      <c r="F1909" t="s">
        <v>34</v>
      </c>
      <c r="G1909" t="s">
        <v>14</v>
      </c>
      <c r="H1909" t="s">
        <v>15</v>
      </c>
      <c r="I1909" t="s">
        <v>2193</v>
      </c>
      <c r="J1909" t="s">
        <v>542</v>
      </c>
      <c r="K1909" t="s">
        <v>24</v>
      </c>
      <c r="L1909">
        <v>0</v>
      </c>
    </row>
    <row r="1910" spans="1:12" x14ac:dyDescent="0.25">
      <c r="A1910">
        <v>27966</v>
      </c>
      <c r="B1910" t="s">
        <v>19</v>
      </c>
      <c r="C1910">
        <v>61</v>
      </c>
      <c r="D1910">
        <v>0</v>
      </c>
      <c r="E1910">
        <v>0</v>
      </c>
      <c r="F1910" t="s">
        <v>13</v>
      </c>
      <c r="G1910" t="s">
        <v>14</v>
      </c>
      <c r="H1910" t="s">
        <v>15</v>
      </c>
      <c r="I1910" t="s">
        <v>1552</v>
      </c>
      <c r="J1910" t="s">
        <v>770</v>
      </c>
      <c r="K1910" t="s">
        <v>24</v>
      </c>
      <c r="L1910">
        <v>0</v>
      </c>
    </row>
    <row r="1911" spans="1:12" x14ac:dyDescent="0.25">
      <c r="A1911">
        <v>28011</v>
      </c>
      <c r="B1911" t="s">
        <v>12</v>
      </c>
      <c r="C1911">
        <v>39</v>
      </c>
      <c r="D1911">
        <v>1</v>
      </c>
      <c r="E1911">
        <v>0</v>
      </c>
      <c r="F1911" t="s">
        <v>13</v>
      </c>
      <c r="G1911" t="s">
        <v>14</v>
      </c>
      <c r="H1911" t="s">
        <v>21</v>
      </c>
      <c r="I1911" t="s">
        <v>3671</v>
      </c>
      <c r="J1911" t="s">
        <v>33</v>
      </c>
      <c r="K1911" t="s">
        <v>38</v>
      </c>
      <c r="L1911">
        <v>0</v>
      </c>
    </row>
    <row r="1912" spans="1:12" x14ac:dyDescent="0.25">
      <c r="A1912">
        <v>28013</v>
      </c>
      <c r="B1912" t="s">
        <v>19</v>
      </c>
      <c r="C1912">
        <v>38</v>
      </c>
      <c r="D1912">
        <v>0</v>
      </c>
      <c r="E1912">
        <v>0</v>
      </c>
      <c r="F1912" t="s">
        <v>13</v>
      </c>
      <c r="G1912" t="s">
        <v>20</v>
      </c>
      <c r="H1912" t="s">
        <v>15</v>
      </c>
      <c r="I1912" t="s">
        <v>3554</v>
      </c>
      <c r="J1912" t="s">
        <v>68</v>
      </c>
      <c r="K1912" t="s">
        <v>24</v>
      </c>
      <c r="L1912">
        <v>0</v>
      </c>
    </row>
    <row r="1913" spans="1:12" x14ac:dyDescent="0.25">
      <c r="A1913">
        <v>28024</v>
      </c>
      <c r="B1913" t="s">
        <v>12</v>
      </c>
      <c r="C1913">
        <v>49</v>
      </c>
      <c r="D1913">
        <v>0</v>
      </c>
      <c r="E1913">
        <v>0</v>
      </c>
      <c r="F1913" t="s">
        <v>13</v>
      </c>
      <c r="G1913" t="s">
        <v>14</v>
      </c>
      <c r="H1913" t="s">
        <v>21</v>
      </c>
      <c r="I1913" t="s">
        <v>1116</v>
      </c>
      <c r="J1913" t="s">
        <v>392</v>
      </c>
      <c r="K1913" t="s">
        <v>18</v>
      </c>
      <c r="L1913">
        <v>0</v>
      </c>
    </row>
    <row r="1914" spans="1:12" x14ac:dyDescent="0.25">
      <c r="A1914">
        <v>28027</v>
      </c>
      <c r="B1914" t="s">
        <v>19</v>
      </c>
      <c r="C1914">
        <v>42</v>
      </c>
      <c r="D1914">
        <v>0</v>
      </c>
      <c r="E1914">
        <v>0</v>
      </c>
      <c r="F1914" t="s">
        <v>13</v>
      </c>
      <c r="G1914" t="s">
        <v>43</v>
      </c>
      <c r="H1914" t="s">
        <v>15</v>
      </c>
      <c r="I1914" t="s">
        <v>3059</v>
      </c>
      <c r="J1914" t="s">
        <v>1195</v>
      </c>
      <c r="K1914" t="s">
        <v>24</v>
      </c>
      <c r="L1914">
        <v>0</v>
      </c>
    </row>
    <row r="1915" spans="1:12" x14ac:dyDescent="0.25">
      <c r="A1915">
        <v>28048</v>
      </c>
      <c r="B1915" t="s">
        <v>12</v>
      </c>
      <c r="C1915">
        <v>13</v>
      </c>
      <c r="D1915">
        <v>0</v>
      </c>
      <c r="E1915">
        <v>0</v>
      </c>
      <c r="F1915" t="s">
        <v>34</v>
      </c>
      <c r="G1915" t="s">
        <v>275</v>
      </c>
      <c r="H1915" t="s">
        <v>15</v>
      </c>
      <c r="I1915" t="s">
        <v>1284</v>
      </c>
      <c r="J1915" t="s">
        <v>498</v>
      </c>
      <c r="K1915" t="s">
        <v>38</v>
      </c>
      <c r="L1915">
        <v>0</v>
      </c>
    </row>
    <row r="1916" spans="1:12" x14ac:dyDescent="0.25">
      <c r="A1916">
        <v>28091</v>
      </c>
      <c r="B1916" t="s">
        <v>19</v>
      </c>
      <c r="C1916">
        <v>43</v>
      </c>
      <c r="D1916">
        <v>0</v>
      </c>
      <c r="E1916">
        <v>0</v>
      </c>
      <c r="F1916" t="s">
        <v>13</v>
      </c>
      <c r="G1916" t="s">
        <v>43</v>
      </c>
      <c r="H1916" t="s">
        <v>15</v>
      </c>
      <c r="I1916" t="s">
        <v>2890</v>
      </c>
      <c r="J1916" t="s">
        <v>95</v>
      </c>
      <c r="K1916" t="s">
        <v>18</v>
      </c>
      <c r="L1916">
        <v>0</v>
      </c>
    </row>
    <row r="1917" spans="1:12" x14ac:dyDescent="0.25">
      <c r="A1917">
        <v>28102</v>
      </c>
      <c r="B1917" t="s">
        <v>19</v>
      </c>
      <c r="C1917">
        <v>25</v>
      </c>
      <c r="D1917">
        <v>0</v>
      </c>
      <c r="E1917">
        <v>0</v>
      </c>
      <c r="F1917" t="s">
        <v>34</v>
      </c>
      <c r="G1917" t="s">
        <v>14</v>
      </c>
      <c r="H1917" t="s">
        <v>21</v>
      </c>
      <c r="I1917" t="s">
        <v>530</v>
      </c>
      <c r="J1917" t="s">
        <v>68</v>
      </c>
      <c r="K1917" t="s">
        <v>24</v>
      </c>
      <c r="L1917">
        <v>0</v>
      </c>
    </row>
    <row r="1918" spans="1:12" x14ac:dyDescent="0.25">
      <c r="A1918">
        <v>28108</v>
      </c>
      <c r="B1918" t="s">
        <v>19</v>
      </c>
      <c r="C1918">
        <v>62</v>
      </c>
      <c r="D1918">
        <v>0</v>
      </c>
      <c r="E1918">
        <v>0</v>
      </c>
      <c r="F1918" t="s">
        <v>13</v>
      </c>
      <c r="G1918" t="s">
        <v>14</v>
      </c>
      <c r="H1918" t="s">
        <v>21</v>
      </c>
      <c r="I1918" t="s">
        <v>1418</v>
      </c>
      <c r="J1918" t="s">
        <v>251</v>
      </c>
      <c r="K1918" t="s">
        <v>38</v>
      </c>
      <c r="L1918">
        <v>0</v>
      </c>
    </row>
    <row r="1919" spans="1:12" x14ac:dyDescent="0.25">
      <c r="A1919">
        <v>28122</v>
      </c>
      <c r="B1919" t="s">
        <v>19</v>
      </c>
      <c r="C1919">
        <v>37</v>
      </c>
      <c r="D1919">
        <v>0</v>
      </c>
      <c r="E1919">
        <v>0</v>
      </c>
      <c r="F1919" t="s">
        <v>13</v>
      </c>
      <c r="G1919" t="s">
        <v>20</v>
      </c>
      <c r="H1919" t="s">
        <v>21</v>
      </c>
      <c r="I1919" t="s">
        <v>1230</v>
      </c>
      <c r="J1919" t="s">
        <v>483</v>
      </c>
      <c r="K1919" t="s">
        <v>18</v>
      </c>
      <c r="L1919">
        <v>0</v>
      </c>
    </row>
    <row r="1920" spans="1:12" x14ac:dyDescent="0.25">
      <c r="A1920">
        <v>28127</v>
      </c>
      <c r="B1920" t="s">
        <v>19</v>
      </c>
      <c r="C1920">
        <v>44</v>
      </c>
      <c r="D1920">
        <v>0</v>
      </c>
      <c r="E1920">
        <v>0</v>
      </c>
      <c r="F1920" t="s">
        <v>13</v>
      </c>
      <c r="G1920" t="s">
        <v>14</v>
      </c>
      <c r="H1920" t="s">
        <v>21</v>
      </c>
      <c r="I1920" t="s">
        <v>1351</v>
      </c>
      <c r="J1920" t="s">
        <v>1087</v>
      </c>
      <c r="K1920" t="s">
        <v>18</v>
      </c>
      <c r="L1920">
        <v>0</v>
      </c>
    </row>
    <row r="1921" spans="1:12" x14ac:dyDescent="0.25">
      <c r="A1921">
        <v>28150</v>
      </c>
      <c r="B1921" t="s">
        <v>19</v>
      </c>
      <c r="C1921">
        <v>65</v>
      </c>
      <c r="D1921">
        <v>1</v>
      </c>
      <c r="E1921">
        <v>0</v>
      </c>
      <c r="F1921" t="s">
        <v>13</v>
      </c>
      <c r="G1921" t="s">
        <v>14</v>
      </c>
      <c r="H1921" t="s">
        <v>15</v>
      </c>
      <c r="I1921" t="s">
        <v>1463</v>
      </c>
      <c r="J1921" t="s">
        <v>321</v>
      </c>
      <c r="K1921" t="s">
        <v>38</v>
      </c>
      <c r="L1921">
        <v>0</v>
      </c>
    </row>
    <row r="1922" spans="1:12" x14ac:dyDescent="0.25">
      <c r="A1922">
        <v>28183</v>
      </c>
      <c r="B1922" t="s">
        <v>19</v>
      </c>
      <c r="C1922">
        <v>13</v>
      </c>
      <c r="D1922">
        <v>0</v>
      </c>
      <c r="E1922">
        <v>0</v>
      </c>
      <c r="F1922" t="s">
        <v>34</v>
      </c>
      <c r="G1922" t="s">
        <v>275</v>
      </c>
      <c r="H1922" t="s">
        <v>15</v>
      </c>
      <c r="I1922" t="s">
        <v>2766</v>
      </c>
      <c r="J1922" t="s">
        <v>281</v>
      </c>
      <c r="K1922" t="s">
        <v>38</v>
      </c>
      <c r="L1922">
        <v>0</v>
      </c>
    </row>
    <row r="1923" spans="1:12" x14ac:dyDescent="0.25">
      <c r="A1923">
        <v>28227</v>
      </c>
      <c r="B1923" t="s">
        <v>19</v>
      </c>
      <c r="C1923">
        <v>27</v>
      </c>
      <c r="D1923">
        <v>0</v>
      </c>
      <c r="E1923">
        <v>0</v>
      </c>
      <c r="F1923" t="s">
        <v>13</v>
      </c>
      <c r="G1923" t="s">
        <v>14</v>
      </c>
      <c r="H1923" t="s">
        <v>15</v>
      </c>
      <c r="I1923" t="s">
        <v>2383</v>
      </c>
      <c r="J1923" t="s">
        <v>598</v>
      </c>
      <c r="K1923" t="s">
        <v>29</v>
      </c>
      <c r="L1923">
        <v>0</v>
      </c>
    </row>
    <row r="1924" spans="1:12" x14ac:dyDescent="0.25">
      <c r="A1924">
        <v>28247</v>
      </c>
      <c r="B1924" t="s">
        <v>12</v>
      </c>
      <c r="C1924">
        <v>82</v>
      </c>
      <c r="D1924">
        <v>0</v>
      </c>
      <c r="E1924">
        <v>0</v>
      </c>
      <c r="F1924" t="s">
        <v>34</v>
      </c>
      <c r="G1924" t="s">
        <v>20</v>
      </c>
      <c r="H1924" t="s">
        <v>15</v>
      </c>
      <c r="I1924" t="s">
        <v>3326</v>
      </c>
      <c r="J1924" t="s">
        <v>498</v>
      </c>
      <c r="K1924" t="s">
        <v>29</v>
      </c>
      <c r="L1924">
        <v>0</v>
      </c>
    </row>
    <row r="1925" spans="1:12" x14ac:dyDescent="0.25">
      <c r="A1925">
        <v>28258</v>
      </c>
      <c r="B1925" t="s">
        <v>19</v>
      </c>
      <c r="C1925">
        <v>80</v>
      </c>
      <c r="D1925">
        <v>0</v>
      </c>
      <c r="E1925">
        <v>0</v>
      </c>
      <c r="F1925" t="s">
        <v>13</v>
      </c>
      <c r="G1925" t="s">
        <v>20</v>
      </c>
      <c r="H1925" t="s">
        <v>15</v>
      </c>
      <c r="I1925" t="s">
        <v>1339</v>
      </c>
      <c r="J1925" t="s">
        <v>42</v>
      </c>
      <c r="K1925" t="s">
        <v>38</v>
      </c>
      <c r="L1925">
        <v>0</v>
      </c>
    </row>
    <row r="1926" spans="1:12" x14ac:dyDescent="0.25">
      <c r="A1926">
        <v>28261</v>
      </c>
      <c r="B1926" t="s">
        <v>12</v>
      </c>
      <c r="C1926">
        <v>79</v>
      </c>
      <c r="D1926">
        <v>0</v>
      </c>
      <c r="E1926">
        <v>1</v>
      </c>
      <c r="F1926" t="s">
        <v>13</v>
      </c>
      <c r="G1926" t="s">
        <v>20</v>
      </c>
      <c r="H1926" t="s">
        <v>15</v>
      </c>
      <c r="I1926" t="s">
        <v>1182</v>
      </c>
      <c r="J1926" t="s">
        <v>300</v>
      </c>
      <c r="K1926" t="s">
        <v>24</v>
      </c>
      <c r="L1926">
        <v>0</v>
      </c>
    </row>
    <row r="1927" spans="1:12" x14ac:dyDescent="0.25">
      <c r="A1927">
        <v>28265</v>
      </c>
      <c r="B1927" t="s">
        <v>19</v>
      </c>
      <c r="C1927">
        <v>42</v>
      </c>
      <c r="D1927">
        <v>0</v>
      </c>
      <c r="E1927">
        <v>0</v>
      </c>
      <c r="F1927" t="s">
        <v>13</v>
      </c>
      <c r="G1927" t="s">
        <v>20</v>
      </c>
      <c r="H1927" t="s">
        <v>21</v>
      </c>
      <c r="I1927" t="s">
        <v>702</v>
      </c>
      <c r="J1927">
        <v>25</v>
      </c>
      <c r="K1927" t="s">
        <v>18</v>
      </c>
      <c r="L1927">
        <v>0</v>
      </c>
    </row>
    <row r="1928" spans="1:12" x14ac:dyDescent="0.25">
      <c r="A1928">
        <v>28286</v>
      </c>
      <c r="B1928" t="s">
        <v>12</v>
      </c>
      <c r="C1928">
        <v>44</v>
      </c>
      <c r="D1928">
        <v>0</v>
      </c>
      <c r="E1928">
        <v>0</v>
      </c>
      <c r="F1928" t="s">
        <v>13</v>
      </c>
      <c r="G1928" t="s">
        <v>14</v>
      </c>
      <c r="H1928" t="s">
        <v>21</v>
      </c>
      <c r="I1928" t="s">
        <v>559</v>
      </c>
      <c r="J1928" t="s">
        <v>54</v>
      </c>
      <c r="K1928" t="s">
        <v>24</v>
      </c>
      <c r="L1928">
        <v>0</v>
      </c>
    </row>
    <row r="1929" spans="1:12" x14ac:dyDescent="0.25">
      <c r="A1929">
        <v>28291</v>
      </c>
      <c r="B1929" t="s">
        <v>19</v>
      </c>
      <c r="C1929">
        <v>79</v>
      </c>
      <c r="D1929">
        <v>0</v>
      </c>
      <c r="E1929">
        <v>1</v>
      </c>
      <c r="F1929" t="s">
        <v>13</v>
      </c>
      <c r="G1929" t="s">
        <v>14</v>
      </c>
      <c r="H1929" t="s">
        <v>15</v>
      </c>
      <c r="I1929" t="s">
        <v>173</v>
      </c>
      <c r="J1929" t="s">
        <v>174</v>
      </c>
      <c r="K1929" t="s">
        <v>24</v>
      </c>
      <c r="L1929">
        <v>1</v>
      </c>
    </row>
    <row r="1930" spans="1:12" x14ac:dyDescent="0.25">
      <c r="A1930">
        <v>28303</v>
      </c>
      <c r="B1930" t="s">
        <v>19</v>
      </c>
      <c r="C1930">
        <v>52</v>
      </c>
      <c r="D1930">
        <v>0</v>
      </c>
      <c r="E1930">
        <v>0</v>
      </c>
      <c r="F1930" t="s">
        <v>13</v>
      </c>
      <c r="G1930" t="s">
        <v>20</v>
      </c>
      <c r="H1930" t="s">
        <v>21</v>
      </c>
      <c r="I1930">
        <v>205</v>
      </c>
      <c r="J1930" t="s">
        <v>870</v>
      </c>
      <c r="K1930" t="s">
        <v>24</v>
      </c>
      <c r="L1930">
        <v>0</v>
      </c>
    </row>
    <row r="1931" spans="1:12" x14ac:dyDescent="0.25">
      <c r="A1931">
        <v>28309</v>
      </c>
      <c r="B1931" t="s">
        <v>19</v>
      </c>
      <c r="C1931">
        <v>67</v>
      </c>
      <c r="D1931">
        <v>0</v>
      </c>
      <c r="E1931">
        <v>0</v>
      </c>
      <c r="F1931" t="s">
        <v>13</v>
      </c>
      <c r="G1931" t="s">
        <v>14</v>
      </c>
      <c r="H1931" t="s">
        <v>15</v>
      </c>
      <c r="I1931" t="s">
        <v>2073</v>
      </c>
      <c r="J1931" t="s">
        <v>1814</v>
      </c>
      <c r="K1931" t="s">
        <v>24</v>
      </c>
      <c r="L1931">
        <v>0</v>
      </c>
    </row>
    <row r="1932" spans="1:12" x14ac:dyDescent="0.25">
      <c r="A1932">
        <v>28315</v>
      </c>
      <c r="B1932" t="s">
        <v>12</v>
      </c>
      <c r="C1932">
        <v>38</v>
      </c>
      <c r="D1932">
        <v>0</v>
      </c>
      <c r="E1932">
        <v>0</v>
      </c>
      <c r="F1932" t="s">
        <v>13</v>
      </c>
      <c r="G1932" t="s">
        <v>14</v>
      </c>
      <c r="H1932" t="s">
        <v>21</v>
      </c>
      <c r="I1932" t="s">
        <v>3198</v>
      </c>
      <c r="J1932" t="s">
        <v>1002</v>
      </c>
      <c r="K1932" t="s">
        <v>24</v>
      </c>
      <c r="L1932">
        <v>0</v>
      </c>
    </row>
    <row r="1933" spans="1:12" x14ac:dyDescent="0.25">
      <c r="A1933">
        <v>28326</v>
      </c>
      <c r="B1933" t="s">
        <v>19</v>
      </c>
      <c r="C1933">
        <v>79</v>
      </c>
      <c r="D1933">
        <v>0</v>
      </c>
      <c r="E1933">
        <v>0</v>
      </c>
      <c r="F1933" t="s">
        <v>13</v>
      </c>
      <c r="G1933" t="s">
        <v>14</v>
      </c>
      <c r="H1933" t="s">
        <v>15</v>
      </c>
      <c r="I1933" t="s">
        <v>1422</v>
      </c>
      <c r="J1933" t="s">
        <v>144</v>
      </c>
      <c r="K1933" t="s">
        <v>24</v>
      </c>
      <c r="L1933">
        <v>0</v>
      </c>
    </row>
    <row r="1934" spans="1:12" x14ac:dyDescent="0.25">
      <c r="A1934">
        <v>28333</v>
      </c>
      <c r="B1934" t="s">
        <v>19</v>
      </c>
      <c r="C1934">
        <v>79</v>
      </c>
      <c r="D1934">
        <v>1</v>
      </c>
      <c r="E1934">
        <v>1</v>
      </c>
      <c r="F1934" t="s">
        <v>13</v>
      </c>
      <c r="G1934" t="s">
        <v>20</v>
      </c>
      <c r="H1934" t="s">
        <v>15</v>
      </c>
      <c r="I1934" t="s">
        <v>533</v>
      </c>
      <c r="J1934">
        <v>30</v>
      </c>
      <c r="K1934" t="s">
        <v>18</v>
      </c>
      <c r="L1934">
        <v>0</v>
      </c>
    </row>
    <row r="1935" spans="1:12" x14ac:dyDescent="0.25">
      <c r="A1935">
        <v>28335</v>
      </c>
      <c r="B1935" t="s">
        <v>12</v>
      </c>
      <c r="C1935">
        <v>21</v>
      </c>
      <c r="D1935">
        <v>0</v>
      </c>
      <c r="E1935">
        <v>0</v>
      </c>
      <c r="F1935" t="s">
        <v>13</v>
      </c>
      <c r="G1935" t="s">
        <v>14</v>
      </c>
      <c r="H1935" t="s">
        <v>21</v>
      </c>
      <c r="I1935" t="s">
        <v>1206</v>
      </c>
      <c r="J1935" t="s">
        <v>452</v>
      </c>
      <c r="K1935" t="s">
        <v>24</v>
      </c>
      <c r="L1935">
        <v>0</v>
      </c>
    </row>
    <row r="1936" spans="1:12" x14ac:dyDescent="0.25">
      <c r="A1936">
        <v>28344</v>
      </c>
      <c r="B1936" t="s">
        <v>12</v>
      </c>
      <c r="C1936">
        <v>34</v>
      </c>
      <c r="D1936">
        <v>0</v>
      </c>
      <c r="E1936">
        <v>0</v>
      </c>
      <c r="F1936" t="s">
        <v>13</v>
      </c>
      <c r="G1936" t="s">
        <v>14</v>
      </c>
      <c r="H1936" t="s">
        <v>15</v>
      </c>
      <c r="I1936" t="s">
        <v>3332</v>
      </c>
      <c r="J1936" t="s">
        <v>759</v>
      </c>
      <c r="K1936" t="s">
        <v>38</v>
      </c>
      <c r="L1936">
        <v>0</v>
      </c>
    </row>
    <row r="1937" spans="1:12" x14ac:dyDescent="0.25">
      <c r="A1937">
        <v>28348</v>
      </c>
      <c r="B1937" t="s">
        <v>19</v>
      </c>
      <c r="C1937">
        <v>46</v>
      </c>
      <c r="D1937">
        <v>0</v>
      </c>
      <c r="E1937">
        <v>0</v>
      </c>
      <c r="F1937" t="s">
        <v>13</v>
      </c>
      <c r="G1937" t="s">
        <v>14</v>
      </c>
      <c r="H1937" t="s">
        <v>21</v>
      </c>
      <c r="I1937" t="s">
        <v>4038</v>
      </c>
      <c r="J1937" t="s">
        <v>68</v>
      </c>
      <c r="K1937" t="s">
        <v>38</v>
      </c>
      <c r="L1937">
        <v>0</v>
      </c>
    </row>
    <row r="1938" spans="1:12" x14ac:dyDescent="0.25">
      <c r="A1938">
        <v>28364</v>
      </c>
      <c r="B1938" t="s">
        <v>12</v>
      </c>
      <c r="C1938">
        <v>61</v>
      </c>
      <c r="D1938">
        <v>0</v>
      </c>
      <c r="E1938">
        <v>0</v>
      </c>
      <c r="F1938" t="s">
        <v>13</v>
      </c>
      <c r="G1938" t="s">
        <v>14</v>
      </c>
      <c r="H1938" t="s">
        <v>15</v>
      </c>
      <c r="I1938" t="s">
        <v>2656</v>
      </c>
      <c r="J1938" t="s">
        <v>449</v>
      </c>
      <c r="K1938" t="s">
        <v>18</v>
      </c>
      <c r="L1938">
        <v>0</v>
      </c>
    </row>
    <row r="1939" spans="1:12" x14ac:dyDescent="0.25">
      <c r="A1939">
        <v>28367</v>
      </c>
      <c r="B1939" t="s">
        <v>19</v>
      </c>
      <c r="C1939">
        <v>7</v>
      </c>
      <c r="D1939">
        <v>0</v>
      </c>
      <c r="E1939">
        <v>0</v>
      </c>
      <c r="F1939" t="s">
        <v>34</v>
      </c>
      <c r="G1939" t="s">
        <v>275</v>
      </c>
      <c r="H1939" t="s">
        <v>21</v>
      </c>
      <c r="I1939" t="s">
        <v>3867</v>
      </c>
      <c r="J1939" t="s">
        <v>612</v>
      </c>
      <c r="K1939" t="s">
        <v>38</v>
      </c>
      <c r="L1939">
        <v>0</v>
      </c>
    </row>
    <row r="1940" spans="1:12" x14ac:dyDescent="0.25">
      <c r="A1940">
        <v>28378</v>
      </c>
      <c r="B1940" t="s">
        <v>12</v>
      </c>
      <c r="C1940">
        <v>61</v>
      </c>
      <c r="D1940">
        <v>1</v>
      </c>
      <c r="E1940">
        <v>1</v>
      </c>
      <c r="F1940" t="s">
        <v>13</v>
      </c>
      <c r="G1940" t="s">
        <v>14</v>
      </c>
      <c r="H1940" t="s">
        <v>15</v>
      </c>
      <c r="I1940" t="s">
        <v>304</v>
      </c>
      <c r="J1940" t="s">
        <v>305</v>
      </c>
      <c r="K1940" t="s">
        <v>29</v>
      </c>
      <c r="L1940">
        <v>1</v>
      </c>
    </row>
    <row r="1941" spans="1:12" x14ac:dyDescent="0.25">
      <c r="A1941">
        <v>28382</v>
      </c>
      <c r="B1941" t="s">
        <v>12</v>
      </c>
      <c r="C1941">
        <v>21</v>
      </c>
      <c r="D1941">
        <v>0</v>
      </c>
      <c r="E1941">
        <v>0</v>
      </c>
      <c r="F1941" t="s">
        <v>34</v>
      </c>
      <c r="G1941" t="s">
        <v>14</v>
      </c>
      <c r="H1941" t="s">
        <v>15</v>
      </c>
      <c r="I1941" t="s">
        <v>3861</v>
      </c>
      <c r="J1941" t="s">
        <v>1162</v>
      </c>
      <c r="K1941" t="s">
        <v>38</v>
      </c>
      <c r="L1941">
        <v>0</v>
      </c>
    </row>
    <row r="1942" spans="1:12" x14ac:dyDescent="0.25">
      <c r="A1942">
        <v>28385</v>
      </c>
      <c r="B1942" t="s">
        <v>19</v>
      </c>
      <c r="C1942">
        <v>44</v>
      </c>
      <c r="D1942">
        <v>0</v>
      </c>
      <c r="E1942">
        <v>0</v>
      </c>
      <c r="F1942" t="s">
        <v>13</v>
      </c>
      <c r="G1942" t="s">
        <v>14</v>
      </c>
      <c r="H1942" t="s">
        <v>21</v>
      </c>
      <c r="I1942" t="s">
        <v>3281</v>
      </c>
      <c r="J1942" t="s">
        <v>629</v>
      </c>
      <c r="K1942" t="s">
        <v>29</v>
      </c>
      <c r="L1942">
        <v>0</v>
      </c>
    </row>
    <row r="1943" spans="1:12" x14ac:dyDescent="0.25">
      <c r="A1943">
        <v>28400</v>
      </c>
      <c r="B1943" t="s">
        <v>12</v>
      </c>
      <c r="C1943">
        <v>69</v>
      </c>
      <c r="D1943">
        <v>0</v>
      </c>
      <c r="E1943">
        <v>0</v>
      </c>
      <c r="F1943" t="s">
        <v>13</v>
      </c>
      <c r="G1943" t="s">
        <v>20</v>
      </c>
      <c r="H1943" t="s">
        <v>15</v>
      </c>
      <c r="I1943" t="s">
        <v>2058</v>
      </c>
      <c r="J1943" t="s">
        <v>114</v>
      </c>
      <c r="K1943" t="s">
        <v>24</v>
      </c>
      <c r="L1943">
        <v>0</v>
      </c>
    </row>
    <row r="1944" spans="1:12" x14ac:dyDescent="0.25">
      <c r="A1944">
        <v>28414</v>
      </c>
      <c r="B1944" t="s">
        <v>12</v>
      </c>
      <c r="C1944">
        <v>50</v>
      </c>
      <c r="D1944">
        <v>0</v>
      </c>
      <c r="E1944">
        <v>0</v>
      </c>
      <c r="F1944" t="s">
        <v>13</v>
      </c>
      <c r="G1944" t="s">
        <v>14</v>
      </c>
      <c r="H1944" t="s">
        <v>15</v>
      </c>
      <c r="I1944" t="s">
        <v>1484</v>
      </c>
      <c r="J1944" t="s">
        <v>165</v>
      </c>
      <c r="K1944" t="s">
        <v>29</v>
      </c>
      <c r="L1944">
        <v>0</v>
      </c>
    </row>
    <row r="1945" spans="1:12" x14ac:dyDescent="0.25">
      <c r="A1945">
        <v>28418</v>
      </c>
      <c r="B1945" t="s">
        <v>19</v>
      </c>
      <c r="C1945">
        <v>41</v>
      </c>
      <c r="D1945">
        <v>0</v>
      </c>
      <c r="E1945">
        <v>0</v>
      </c>
      <c r="F1945" t="s">
        <v>13</v>
      </c>
      <c r="G1945" t="s">
        <v>14</v>
      </c>
      <c r="H1945" t="s">
        <v>21</v>
      </c>
      <c r="I1945" t="s">
        <v>1446</v>
      </c>
      <c r="J1945" t="s">
        <v>36</v>
      </c>
      <c r="K1945" t="s">
        <v>24</v>
      </c>
      <c r="L1945">
        <v>0</v>
      </c>
    </row>
    <row r="1946" spans="1:12" x14ac:dyDescent="0.25">
      <c r="A1946">
        <v>28435</v>
      </c>
      <c r="B1946" t="s">
        <v>19</v>
      </c>
      <c r="C1946">
        <v>59</v>
      </c>
      <c r="D1946">
        <v>0</v>
      </c>
      <c r="E1946">
        <v>0</v>
      </c>
      <c r="F1946" t="s">
        <v>13</v>
      </c>
      <c r="G1946" t="s">
        <v>20</v>
      </c>
      <c r="H1946" t="s">
        <v>15</v>
      </c>
      <c r="I1946" t="s">
        <v>3652</v>
      </c>
      <c r="J1946" t="s">
        <v>335</v>
      </c>
      <c r="K1946" t="s">
        <v>38</v>
      </c>
      <c r="L1946">
        <v>0</v>
      </c>
    </row>
    <row r="1947" spans="1:12" x14ac:dyDescent="0.25">
      <c r="A1947">
        <v>28443</v>
      </c>
      <c r="B1947" t="s">
        <v>12</v>
      </c>
      <c r="C1947">
        <v>62</v>
      </c>
      <c r="D1947">
        <v>0</v>
      </c>
      <c r="E1947">
        <v>0</v>
      </c>
      <c r="F1947" t="s">
        <v>13</v>
      </c>
      <c r="G1947" t="s">
        <v>20</v>
      </c>
      <c r="H1947" t="s">
        <v>15</v>
      </c>
      <c r="I1947" t="s">
        <v>1934</v>
      </c>
      <c r="J1947" t="s">
        <v>616</v>
      </c>
      <c r="K1947" t="s">
        <v>18</v>
      </c>
      <c r="L1947">
        <v>0</v>
      </c>
    </row>
    <row r="1948" spans="1:12" x14ac:dyDescent="0.25">
      <c r="A1948">
        <v>28447</v>
      </c>
      <c r="B1948" t="s">
        <v>19</v>
      </c>
      <c r="C1948">
        <v>53</v>
      </c>
      <c r="D1948">
        <v>1</v>
      </c>
      <c r="E1948">
        <v>0</v>
      </c>
      <c r="F1948" t="s">
        <v>13</v>
      </c>
      <c r="G1948" t="s">
        <v>14</v>
      </c>
      <c r="H1948" t="s">
        <v>21</v>
      </c>
      <c r="I1948" t="s">
        <v>1687</v>
      </c>
      <c r="J1948" t="s">
        <v>116</v>
      </c>
      <c r="K1948" t="s">
        <v>29</v>
      </c>
      <c r="L1948">
        <v>0</v>
      </c>
    </row>
    <row r="1949" spans="1:12" x14ac:dyDescent="0.25">
      <c r="A1949">
        <v>28461</v>
      </c>
      <c r="B1949" t="s">
        <v>12</v>
      </c>
      <c r="C1949">
        <v>15</v>
      </c>
      <c r="D1949">
        <v>0</v>
      </c>
      <c r="E1949">
        <v>0</v>
      </c>
      <c r="F1949" t="s">
        <v>34</v>
      </c>
      <c r="G1949" t="s">
        <v>401</v>
      </c>
      <c r="H1949" t="s">
        <v>21</v>
      </c>
      <c r="I1949" t="s">
        <v>2397</v>
      </c>
      <c r="J1949" t="s">
        <v>225</v>
      </c>
      <c r="K1949" t="s">
        <v>38</v>
      </c>
      <c r="L1949">
        <v>0</v>
      </c>
    </row>
    <row r="1950" spans="1:12" x14ac:dyDescent="0.25">
      <c r="A1950">
        <v>28478</v>
      </c>
      <c r="B1950" t="s">
        <v>19</v>
      </c>
      <c r="C1950">
        <v>31</v>
      </c>
      <c r="D1950">
        <v>0</v>
      </c>
      <c r="E1950">
        <v>0</v>
      </c>
      <c r="F1950" t="s">
        <v>13</v>
      </c>
      <c r="G1950" t="s">
        <v>14</v>
      </c>
      <c r="H1950" t="s">
        <v>15</v>
      </c>
      <c r="I1950" t="s">
        <v>453</v>
      </c>
      <c r="J1950" t="s">
        <v>2395</v>
      </c>
      <c r="K1950" t="s">
        <v>24</v>
      </c>
      <c r="L1950">
        <v>0</v>
      </c>
    </row>
    <row r="1951" spans="1:12" x14ac:dyDescent="0.25">
      <c r="A1951">
        <v>28484</v>
      </c>
      <c r="B1951" t="s">
        <v>19</v>
      </c>
      <c r="C1951">
        <v>78</v>
      </c>
      <c r="D1951">
        <v>0</v>
      </c>
      <c r="E1951">
        <v>0</v>
      </c>
      <c r="F1951" t="s">
        <v>13</v>
      </c>
      <c r="G1951" t="s">
        <v>20</v>
      </c>
      <c r="H1951" t="s">
        <v>21</v>
      </c>
      <c r="I1951" t="s">
        <v>331</v>
      </c>
      <c r="J1951" t="s">
        <v>300</v>
      </c>
      <c r="K1951" t="s">
        <v>24</v>
      </c>
      <c r="L1951">
        <v>1</v>
      </c>
    </row>
    <row r="1952" spans="1:12" x14ac:dyDescent="0.25">
      <c r="A1952">
        <v>28493</v>
      </c>
      <c r="B1952" t="s">
        <v>12</v>
      </c>
      <c r="C1952">
        <v>57</v>
      </c>
      <c r="D1952">
        <v>0</v>
      </c>
      <c r="E1952">
        <v>0</v>
      </c>
      <c r="F1952" t="s">
        <v>13</v>
      </c>
      <c r="G1952" t="s">
        <v>14</v>
      </c>
      <c r="H1952" t="s">
        <v>15</v>
      </c>
      <c r="I1952" t="s">
        <v>375</v>
      </c>
      <c r="J1952" t="s">
        <v>220</v>
      </c>
      <c r="K1952" t="s">
        <v>38</v>
      </c>
      <c r="L1952">
        <v>1</v>
      </c>
    </row>
    <row r="1953" spans="1:12" x14ac:dyDescent="0.25">
      <c r="A1953">
        <v>28500</v>
      </c>
      <c r="B1953" t="s">
        <v>12</v>
      </c>
      <c r="C1953">
        <v>10</v>
      </c>
      <c r="D1953">
        <v>0</v>
      </c>
      <c r="E1953">
        <v>0</v>
      </c>
      <c r="F1953" t="s">
        <v>34</v>
      </c>
      <c r="G1953" t="s">
        <v>275</v>
      </c>
      <c r="H1953" t="s">
        <v>15</v>
      </c>
      <c r="I1953" t="s">
        <v>1098</v>
      </c>
      <c r="J1953" t="s">
        <v>577</v>
      </c>
      <c r="K1953" t="s">
        <v>38</v>
      </c>
      <c r="L1953">
        <v>0</v>
      </c>
    </row>
    <row r="1954" spans="1:12" x14ac:dyDescent="0.25">
      <c r="A1954">
        <v>28513</v>
      </c>
      <c r="B1954" t="s">
        <v>19</v>
      </c>
      <c r="C1954">
        <v>73</v>
      </c>
      <c r="D1954">
        <v>0</v>
      </c>
      <c r="E1954">
        <v>0</v>
      </c>
      <c r="F1954" t="s">
        <v>13</v>
      </c>
      <c r="G1954" t="s">
        <v>14</v>
      </c>
      <c r="H1954" t="s">
        <v>21</v>
      </c>
      <c r="I1954" t="s">
        <v>3819</v>
      </c>
      <c r="J1954" t="s">
        <v>1195</v>
      </c>
      <c r="K1954" t="s">
        <v>29</v>
      </c>
      <c r="L1954">
        <v>0</v>
      </c>
    </row>
    <row r="1955" spans="1:12" x14ac:dyDescent="0.25">
      <c r="A1955">
        <v>28526</v>
      </c>
      <c r="B1955" t="s">
        <v>12</v>
      </c>
      <c r="C1955">
        <v>69</v>
      </c>
      <c r="D1955">
        <v>0</v>
      </c>
      <c r="E1955">
        <v>0</v>
      </c>
      <c r="F1955" t="s">
        <v>13</v>
      </c>
      <c r="G1955" t="s">
        <v>20</v>
      </c>
      <c r="H1955" t="s">
        <v>21</v>
      </c>
      <c r="I1955" t="s">
        <v>465</v>
      </c>
      <c r="J1955" t="s">
        <v>104</v>
      </c>
      <c r="K1955" t="s">
        <v>24</v>
      </c>
      <c r="L1955">
        <v>0</v>
      </c>
    </row>
    <row r="1956" spans="1:12" x14ac:dyDescent="0.25">
      <c r="A1956">
        <v>28527</v>
      </c>
      <c r="B1956" t="s">
        <v>12</v>
      </c>
      <c r="C1956">
        <v>71</v>
      </c>
      <c r="D1956">
        <v>0</v>
      </c>
      <c r="E1956">
        <v>0</v>
      </c>
      <c r="F1956" t="s">
        <v>34</v>
      </c>
      <c r="G1956" t="s">
        <v>14</v>
      </c>
      <c r="H1956" t="s">
        <v>15</v>
      </c>
      <c r="I1956" t="s">
        <v>1132</v>
      </c>
      <c r="J1956" t="s">
        <v>377</v>
      </c>
      <c r="K1956" t="s">
        <v>24</v>
      </c>
      <c r="L1956">
        <v>0</v>
      </c>
    </row>
    <row r="1957" spans="1:12" x14ac:dyDescent="0.25">
      <c r="A1957">
        <v>28559</v>
      </c>
      <c r="B1957" t="s">
        <v>12</v>
      </c>
      <c r="C1957">
        <v>2</v>
      </c>
      <c r="D1957">
        <v>0</v>
      </c>
      <c r="E1957">
        <v>0</v>
      </c>
      <c r="F1957" t="s">
        <v>34</v>
      </c>
      <c r="G1957" t="s">
        <v>275</v>
      </c>
      <c r="H1957" t="s">
        <v>15</v>
      </c>
      <c r="I1957" t="s">
        <v>1793</v>
      </c>
      <c r="J1957" t="s">
        <v>836</v>
      </c>
      <c r="K1957" t="s">
        <v>38</v>
      </c>
      <c r="L1957">
        <v>0</v>
      </c>
    </row>
    <row r="1958" spans="1:12" x14ac:dyDescent="0.25">
      <c r="A1958">
        <v>28611</v>
      </c>
      <c r="B1958" t="s">
        <v>12</v>
      </c>
      <c r="C1958">
        <v>16</v>
      </c>
      <c r="D1958">
        <v>0</v>
      </c>
      <c r="E1958">
        <v>0</v>
      </c>
      <c r="F1958" t="s">
        <v>34</v>
      </c>
      <c r="G1958" t="s">
        <v>14</v>
      </c>
      <c r="H1958" t="s">
        <v>15</v>
      </c>
      <c r="I1958" t="s">
        <v>2738</v>
      </c>
      <c r="J1958" t="s">
        <v>784</v>
      </c>
      <c r="K1958" t="s">
        <v>38</v>
      </c>
      <c r="L1958">
        <v>0</v>
      </c>
    </row>
    <row r="1959" spans="1:12" x14ac:dyDescent="0.25">
      <c r="A1959">
        <v>28637</v>
      </c>
      <c r="B1959" t="s">
        <v>19</v>
      </c>
      <c r="C1959">
        <v>14</v>
      </c>
      <c r="D1959">
        <v>0</v>
      </c>
      <c r="E1959">
        <v>0</v>
      </c>
      <c r="F1959" t="s">
        <v>34</v>
      </c>
      <c r="G1959" t="s">
        <v>275</v>
      </c>
      <c r="H1959" t="s">
        <v>21</v>
      </c>
      <c r="I1959" t="s">
        <v>568</v>
      </c>
      <c r="J1959" t="s">
        <v>344</v>
      </c>
      <c r="K1959" t="s">
        <v>38</v>
      </c>
      <c r="L1959">
        <v>0</v>
      </c>
    </row>
    <row r="1960" spans="1:12" x14ac:dyDescent="0.25">
      <c r="A1960">
        <v>28645</v>
      </c>
      <c r="B1960" t="s">
        <v>19</v>
      </c>
      <c r="C1960">
        <v>38</v>
      </c>
      <c r="D1960">
        <v>1</v>
      </c>
      <c r="E1960">
        <v>0</v>
      </c>
      <c r="F1960" t="s">
        <v>13</v>
      </c>
      <c r="G1960" t="s">
        <v>14</v>
      </c>
      <c r="H1960" t="s">
        <v>15</v>
      </c>
      <c r="I1960" t="s">
        <v>681</v>
      </c>
      <c r="J1960" t="s">
        <v>144</v>
      </c>
      <c r="K1960" t="s">
        <v>24</v>
      </c>
      <c r="L1960">
        <v>0</v>
      </c>
    </row>
    <row r="1961" spans="1:12" x14ac:dyDescent="0.25">
      <c r="A1961">
        <v>28647</v>
      </c>
      <c r="B1961" t="s">
        <v>19</v>
      </c>
      <c r="C1961">
        <v>35</v>
      </c>
      <c r="D1961">
        <v>0</v>
      </c>
      <c r="E1961">
        <v>0</v>
      </c>
      <c r="F1961" t="s">
        <v>13</v>
      </c>
      <c r="G1961" t="s">
        <v>14</v>
      </c>
      <c r="H1961" t="s">
        <v>15</v>
      </c>
      <c r="I1961" t="s">
        <v>2599</v>
      </c>
      <c r="J1961" t="s">
        <v>141</v>
      </c>
      <c r="K1961" t="s">
        <v>24</v>
      </c>
      <c r="L1961">
        <v>0</v>
      </c>
    </row>
    <row r="1962" spans="1:12" x14ac:dyDescent="0.25">
      <c r="A1962">
        <v>28651</v>
      </c>
      <c r="B1962" t="s">
        <v>12</v>
      </c>
      <c r="C1962">
        <v>66</v>
      </c>
      <c r="D1962">
        <v>0</v>
      </c>
      <c r="E1962">
        <v>0</v>
      </c>
      <c r="F1962" t="s">
        <v>13</v>
      </c>
      <c r="G1962" t="s">
        <v>14</v>
      </c>
      <c r="H1962" t="s">
        <v>15</v>
      </c>
      <c r="I1962" t="s">
        <v>2366</v>
      </c>
      <c r="J1962" t="s">
        <v>1201</v>
      </c>
      <c r="K1962" t="s">
        <v>29</v>
      </c>
      <c r="L1962">
        <v>0</v>
      </c>
    </row>
    <row r="1963" spans="1:12" x14ac:dyDescent="0.25">
      <c r="A1963">
        <v>28669</v>
      </c>
      <c r="B1963" t="s">
        <v>19</v>
      </c>
      <c r="C1963">
        <v>32</v>
      </c>
      <c r="D1963">
        <v>0</v>
      </c>
      <c r="E1963">
        <v>0</v>
      </c>
      <c r="F1963" t="s">
        <v>13</v>
      </c>
      <c r="G1963" t="s">
        <v>14</v>
      </c>
      <c r="H1963" t="s">
        <v>15</v>
      </c>
      <c r="I1963" t="s">
        <v>1325</v>
      </c>
      <c r="J1963" t="s">
        <v>475</v>
      </c>
      <c r="K1963" t="s">
        <v>38</v>
      </c>
      <c r="L1963">
        <v>0</v>
      </c>
    </row>
    <row r="1964" spans="1:12" x14ac:dyDescent="0.25">
      <c r="A1964">
        <v>28674</v>
      </c>
      <c r="B1964" t="s">
        <v>19</v>
      </c>
      <c r="C1964">
        <v>74</v>
      </c>
      <c r="D1964">
        <v>1</v>
      </c>
      <c r="E1964">
        <v>0</v>
      </c>
      <c r="F1964" t="s">
        <v>13</v>
      </c>
      <c r="G1964" t="s">
        <v>20</v>
      </c>
      <c r="H1964" t="s">
        <v>15</v>
      </c>
      <c r="I1964" t="s">
        <v>410</v>
      </c>
      <c r="J1964" t="s">
        <v>411</v>
      </c>
      <c r="K1964" t="s">
        <v>24</v>
      </c>
      <c r="L1964">
        <v>0</v>
      </c>
    </row>
    <row r="1965" spans="1:12" x14ac:dyDescent="0.25">
      <c r="A1965">
        <v>28681</v>
      </c>
      <c r="B1965" t="s">
        <v>19</v>
      </c>
      <c r="C1965">
        <v>70</v>
      </c>
      <c r="D1965">
        <v>1</v>
      </c>
      <c r="E1965">
        <v>0</v>
      </c>
      <c r="F1965" t="s">
        <v>13</v>
      </c>
      <c r="G1965" t="s">
        <v>20</v>
      </c>
      <c r="H1965" t="s">
        <v>15</v>
      </c>
      <c r="I1965" t="s">
        <v>1091</v>
      </c>
      <c r="J1965" t="s">
        <v>485</v>
      </c>
      <c r="K1965" t="s">
        <v>18</v>
      </c>
      <c r="L1965">
        <v>0</v>
      </c>
    </row>
    <row r="1966" spans="1:12" x14ac:dyDescent="0.25">
      <c r="A1966">
        <v>28711</v>
      </c>
      <c r="B1966" t="s">
        <v>19</v>
      </c>
      <c r="C1966">
        <v>26</v>
      </c>
      <c r="D1966">
        <v>0</v>
      </c>
      <c r="E1966">
        <v>0</v>
      </c>
      <c r="F1966" t="s">
        <v>34</v>
      </c>
      <c r="G1966" t="s">
        <v>14</v>
      </c>
      <c r="H1966" t="s">
        <v>15</v>
      </c>
      <c r="I1966" t="s">
        <v>2499</v>
      </c>
      <c r="J1966" t="s">
        <v>150</v>
      </c>
      <c r="K1966" t="s">
        <v>29</v>
      </c>
      <c r="L1966">
        <v>0</v>
      </c>
    </row>
    <row r="1967" spans="1:12" x14ac:dyDescent="0.25">
      <c r="A1967">
        <v>28716</v>
      </c>
      <c r="B1967" t="s">
        <v>19</v>
      </c>
      <c r="C1967">
        <v>74</v>
      </c>
      <c r="D1967">
        <v>0</v>
      </c>
      <c r="E1967">
        <v>0</v>
      </c>
      <c r="F1967" t="s">
        <v>13</v>
      </c>
      <c r="G1967" t="s">
        <v>20</v>
      </c>
      <c r="H1967" t="s">
        <v>21</v>
      </c>
      <c r="I1967" t="s">
        <v>1588</v>
      </c>
      <c r="J1967" t="s">
        <v>420</v>
      </c>
      <c r="K1967" t="s">
        <v>38</v>
      </c>
      <c r="L1967">
        <v>0</v>
      </c>
    </row>
    <row r="1968" spans="1:12" x14ac:dyDescent="0.25">
      <c r="A1968">
        <v>28717</v>
      </c>
      <c r="B1968" t="s">
        <v>19</v>
      </c>
      <c r="C1968">
        <v>56</v>
      </c>
      <c r="D1968">
        <v>1</v>
      </c>
      <c r="E1968">
        <v>0</v>
      </c>
      <c r="F1968" t="s">
        <v>13</v>
      </c>
      <c r="G1968" t="s">
        <v>14</v>
      </c>
      <c r="H1968" t="s">
        <v>21</v>
      </c>
      <c r="I1968" t="s">
        <v>4140</v>
      </c>
      <c r="J1968" t="s">
        <v>870</v>
      </c>
      <c r="K1968" t="s">
        <v>24</v>
      </c>
      <c r="L1968">
        <v>0</v>
      </c>
    </row>
    <row r="1969" spans="1:12" x14ac:dyDescent="0.25">
      <c r="A1969">
        <v>28725</v>
      </c>
      <c r="B1969" t="s">
        <v>19</v>
      </c>
      <c r="C1969">
        <v>28</v>
      </c>
      <c r="D1969">
        <v>0</v>
      </c>
      <c r="E1969">
        <v>0</v>
      </c>
      <c r="F1969" t="s">
        <v>34</v>
      </c>
      <c r="G1969" t="s">
        <v>14</v>
      </c>
      <c r="H1969" t="s">
        <v>21</v>
      </c>
      <c r="I1969" t="s">
        <v>1860</v>
      </c>
      <c r="J1969" t="s">
        <v>1002</v>
      </c>
      <c r="K1969" t="s">
        <v>18</v>
      </c>
      <c r="L1969">
        <v>0</v>
      </c>
    </row>
    <row r="1970" spans="1:12" x14ac:dyDescent="0.25">
      <c r="A1970">
        <v>28734</v>
      </c>
      <c r="B1970" t="s">
        <v>19</v>
      </c>
      <c r="C1970">
        <v>16</v>
      </c>
      <c r="D1970">
        <v>0</v>
      </c>
      <c r="E1970">
        <v>0</v>
      </c>
      <c r="F1970" t="s">
        <v>34</v>
      </c>
      <c r="G1970" t="s">
        <v>401</v>
      </c>
      <c r="H1970" t="s">
        <v>15</v>
      </c>
      <c r="I1970" t="s">
        <v>3266</v>
      </c>
      <c r="J1970" t="s">
        <v>210</v>
      </c>
      <c r="K1970" t="s">
        <v>24</v>
      </c>
      <c r="L1970">
        <v>0</v>
      </c>
    </row>
    <row r="1971" spans="1:12" x14ac:dyDescent="0.25">
      <c r="A1971">
        <v>28778</v>
      </c>
      <c r="B1971" t="s">
        <v>19</v>
      </c>
      <c r="C1971">
        <v>54</v>
      </c>
      <c r="D1971">
        <v>0</v>
      </c>
      <c r="E1971">
        <v>0</v>
      </c>
      <c r="F1971" t="s">
        <v>13</v>
      </c>
      <c r="G1971" t="s">
        <v>14</v>
      </c>
      <c r="H1971" t="s">
        <v>15</v>
      </c>
      <c r="I1971" t="s">
        <v>3606</v>
      </c>
      <c r="J1971" t="s">
        <v>181</v>
      </c>
      <c r="K1971" t="s">
        <v>29</v>
      </c>
      <c r="L1971">
        <v>0</v>
      </c>
    </row>
    <row r="1972" spans="1:12" x14ac:dyDescent="0.25">
      <c r="A1972">
        <v>28788</v>
      </c>
      <c r="B1972" t="s">
        <v>12</v>
      </c>
      <c r="C1972">
        <v>40</v>
      </c>
      <c r="D1972">
        <v>0</v>
      </c>
      <c r="E1972">
        <v>0</v>
      </c>
      <c r="F1972" t="s">
        <v>13</v>
      </c>
      <c r="G1972" t="s">
        <v>14</v>
      </c>
      <c r="H1972" t="s">
        <v>15</v>
      </c>
      <c r="I1972" t="s">
        <v>4231</v>
      </c>
      <c r="J1972" t="s">
        <v>23</v>
      </c>
      <c r="K1972" t="s">
        <v>29</v>
      </c>
      <c r="L1972">
        <v>0</v>
      </c>
    </row>
    <row r="1973" spans="1:12" x14ac:dyDescent="0.25">
      <c r="A1973">
        <v>28799</v>
      </c>
      <c r="B1973" t="s">
        <v>12</v>
      </c>
      <c r="C1973">
        <v>11</v>
      </c>
      <c r="D1973">
        <v>0</v>
      </c>
      <c r="E1973">
        <v>0</v>
      </c>
      <c r="F1973" t="s">
        <v>34</v>
      </c>
      <c r="G1973" t="s">
        <v>275</v>
      </c>
      <c r="H1973" t="s">
        <v>21</v>
      </c>
      <c r="I1973" t="s">
        <v>514</v>
      </c>
      <c r="J1973" t="s">
        <v>515</v>
      </c>
      <c r="K1973" t="s">
        <v>38</v>
      </c>
      <c r="L1973">
        <v>0</v>
      </c>
    </row>
    <row r="1974" spans="1:12" x14ac:dyDescent="0.25">
      <c r="A1974">
        <v>28803</v>
      </c>
      <c r="B1974" t="s">
        <v>12</v>
      </c>
      <c r="C1974">
        <v>31</v>
      </c>
      <c r="D1974">
        <v>0</v>
      </c>
      <c r="E1974">
        <v>0</v>
      </c>
      <c r="F1974" t="s">
        <v>13</v>
      </c>
      <c r="G1974" t="s">
        <v>14</v>
      </c>
      <c r="H1974" t="s">
        <v>15</v>
      </c>
      <c r="I1974" t="s">
        <v>461</v>
      </c>
      <c r="J1974" t="s">
        <v>99</v>
      </c>
      <c r="K1974" t="s">
        <v>24</v>
      </c>
      <c r="L1974">
        <v>0</v>
      </c>
    </row>
    <row r="1975" spans="1:12" x14ac:dyDescent="0.25">
      <c r="A1975">
        <v>28848</v>
      </c>
      <c r="B1975" t="s">
        <v>12</v>
      </c>
      <c r="C1975">
        <v>28</v>
      </c>
      <c r="D1975">
        <v>0</v>
      </c>
      <c r="E1975">
        <v>0</v>
      </c>
      <c r="F1975" t="s">
        <v>34</v>
      </c>
      <c r="G1975" t="s">
        <v>14</v>
      </c>
      <c r="H1975" t="s">
        <v>15</v>
      </c>
      <c r="I1975" t="s">
        <v>925</v>
      </c>
      <c r="J1975" t="s">
        <v>433</v>
      </c>
      <c r="K1975" t="s">
        <v>38</v>
      </c>
      <c r="L1975">
        <v>0</v>
      </c>
    </row>
    <row r="1976" spans="1:12" x14ac:dyDescent="0.25">
      <c r="A1976">
        <v>28873</v>
      </c>
      <c r="B1976" t="s">
        <v>19</v>
      </c>
      <c r="C1976">
        <v>21</v>
      </c>
      <c r="D1976">
        <v>0</v>
      </c>
      <c r="E1976">
        <v>0</v>
      </c>
      <c r="F1976" t="s">
        <v>34</v>
      </c>
      <c r="G1976" t="s">
        <v>14</v>
      </c>
      <c r="H1976" t="s">
        <v>21</v>
      </c>
      <c r="I1976" t="s">
        <v>3840</v>
      </c>
      <c r="J1976" t="s">
        <v>1002</v>
      </c>
      <c r="K1976" t="s">
        <v>24</v>
      </c>
      <c r="L1976">
        <v>0</v>
      </c>
    </row>
    <row r="1977" spans="1:12" x14ac:dyDescent="0.25">
      <c r="A1977">
        <v>28904</v>
      </c>
      <c r="B1977" t="s">
        <v>19</v>
      </c>
      <c r="C1977">
        <v>75</v>
      </c>
      <c r="D1977">
        <v>0</v>
      </c>
      <c r="E1977">
        <v>0</v>
      </c>
      <c r="F1977" t="s">
        <v>13</v>
      </c>
      <c r="G1977" t="s">
        <v>20</v>
      </c>
      <c r="H1977" t="s">
        <v>21</v>
      </c>
      <c r="I1977" t="s">
        <v>1571</v>
      </c>
      <c r="J1977" t="s">
        <v>750</v>
      </c>
      <c r="K1977" t="s">
        <v>24</v>
      </c>
      <c r="L1977">
        <v>0</v>
      </c>
    </row>
    <row r="1978" spans="1:12" x14ac:dyDescent="0.25">
      <c r="A1978">
        <v>28910</v>
      </c>
      <c r="B1978" t="s">
        <v>19</v>
      </c>
      <c r="C1978">
        <v>51</v>
      </c>
      <c r="D1978">
        <v>0</v>
      </c>
      <c r="E1978">
        <v>0</v>
      </c>
      <c r="F1978" t="s">
        <v>13</v>
      </c>
      <c r="G1978" t="s">
        <v>14</v>
      </c>
      <c r="H1978" t="s">
        <v>15</v>
      </c>
      <c r="I1978" t="s">
        <v>650</v>
      </c>
      <c r="J1978" t="s">
        <v>179</v>
      </c>
      <c r="K1978" t="s">
        <v>18</v>
      </c>
      <c r="L1978">
        <v>0</v>
      </c>
    </row>
    <row r="1979" spans="1:12" x14ac:dyDescent="0.25">
      <c r="A1979">
        <v>28913</v>
      </c>
      <c r="B1979" t="s">
        <v>12</v>
      </c>
      <c r="C1979">
        <v>78</v>
      </c>
      <c r="D1979">
        <v>0</v>
      </c>
      <c r="E1979">
        <v>0</v>
      </c>
      <c r="F1979" t="s">
        <v>13</v>
      </c>
      <c r="G1979" t="s">
        <v>14</v>
      </c>
      <c r="H1979" t="s">
        <v>21</v>
      </c>
      <c r="I1979" t="s">
        <v>683</v>
      </c>
      <c r="J1979" t="s">
        <v>83</v>
      </c>
      <c r="K1979" t="s">
        <v>38</v>
      </c>
      <c r="L1979">
        <v>0</v>
      </c>
    </row>
    <row r="1980" spans="1:12" x14ac:dyDescent="0.25">
      <c r="A1980">
        <v>28932</v>
      </c>
      <c r="B1980" t="s">
        <v>19</v>
      </c>
      <c r="C1980">
        <v>36</v>
      </c>
      <c r="D1980">
        <v>0</v>
      </c>
      <c r="E1980">
        <v>0</v>
      </c>
      <c r="F1980" t="s">
        <v>13</v>
      </c>
      <c r="G1980" t="s">
        <v>14</v>
      </c>
      <c r="H1980" t="s">
        <v>21</v>
      </c>
      <c r="I1980" t="s">
        <v>253</v>
      </c>
      <c r="J1980" t="s">
        <v>389</v>
      </c>
      <c r="K1980" t="s">
        <v>18</v>
      </c>
      <c r="L1980">
        <v>0</v>
      </c>
    </row>
    <row r="1981" spans="1:12" x14ac:dyDescent="0.25">
      <c r="A1981">
        <v>28933</v>
      </c>
      <c r="B1981" t="s">
        <v>19</v>
      </c>
      <c r="C1981">
        <v>46</v>
      </c>
      <c r="D1981">
        <v>0</v>
      </c>
      <c r="E1981">
        <v>0</v>
      </c>
      <c r="F1981" t="s">
        <v>13</v>
      </c>
      <c r="G1981" t="s">
        <v>14</v>
      </c>
      <c r="H1981" t="s">
        <v>21</v>
      </c>
      <c r="I1981" t="s">
        <v>1103</v>
      </c>
      <c r="J1981" t="s">
        <v>1104</v>
      </c>
      <c r="K1981" t="s">
        <v>29</v>
      </c>
      <c r="L1981">
        <v>0</v>
      </c>
    </row>
    <row r="1982" spans="1:12" x14ac:dyDescent="0.25">
      <c r="A1982">
        <v>28939</v>
      </c>
      <c r="B1982" t="s">
        <v>12</v>
      </c>
      <c r="C1982">
        <v>64</v>
      </c>
      <c r="D1982">
        <v>0</v>
      </c>
      <c r="E1982">
        <v>0</v>
      </c>
      <c r="F1982" t="s">
        <v>13</v>
      </c>
      <c r="G1982" t="s">
        <v>20</v>
      </c>
      <c r="H1982" t="s">
        <v>21</v>
      </c>
      <c r="I1982" t="s">
        <v>287</v>
      </c>
      <c r="J1982" t="s">
        <v>23</v>
      </c>
      <c r="K1982" t="s">
        <v>18</v>
      </c>
      <c r="L1982">
        <v>1</v>
      </c>
    </row>
    <row r="1983" spans="1:12" x14ac:dyDescent="0.25">
      <c r="A1983">
        <v>28952</v>
      </c>
      <c r="B1983" t="s">
        <v>12</v>
      </c>
      <c r="C1983">
        <v>8</v>
      </c>
      <c r="D1983">
        <v>0</v>
      </c>
      <c r="E1983">
        <v>0</v>
      </c>
      <c r="F1983" t="s">
        <v>34</v>
      </c>
      <c r="G1983" t="s">
        <v>275</v>
      </c>
      <c r="H1983" t="s">
        <v>21</v>
      </c>
      <c r="I1983" t="s">
        <v>1528</v>
      </c>
      <c r="J1983" t="s">
        <v>456</v>
      </c>
      <c r="K1983" t="s">
        <v>38</v>
      </c>
      <c r="L1983">
        <v>0</v>
      </c>
    </row>
    <row r="1984" spans="1:12" x14ac:dyDescent="0.25">
      <c r="A1984">
        <v>28998</v>
      </c>
      <c r="B1984" t="s">
        <v>12</v>
      </c>
      <c r="C1984">
        <v>25</v>
      </c>
      <c r="D1984">
        <v>0</v>
      </c>
      <c r="E1984">
        <v>0</v>
      </c>
      <c r="F1984" t="s">
        <v>34</v>
      </c>
      <c r="G1984" t="s">
        <v>14</v>
      </c>
      <c r="H1984" t="s">
        <v>21</v>
      </c>
      <c r="I1984" t="s">
        <v>1965</v>
      </c>
      <c r="J1984" t="s">
        <v>754</v>
      </c>
      <c r="K1984" t="s">
        <v>29</v>
      </c>
      <c r="L1984">
        <v>0</v>
      </c>
    </row>
    <row r="1985" spans="1:12" x14ac:dyDescent="0.25">
      <c r="A1985">
        <v>29010</v>
      </c>
      <c r="B1985" t="s">
        <v>12</v>
      </c>
      <c r="C1985">
        <v>5</v>
      </c>
      <c r="D1985">
        <v>0</v>
      </c>
      <c r="E1985">
        <v>0</v>
      </c>
      <c r="F1985" t="s">
        <v>34</v>
      </c>
      <c r="G1985" t="s">
        <v>275</v>
      </c>
      <c r="H1985" t="s">
        <v>21</v>
      </c>
      <c r="I1985" t="s">
        <v>789</v>
      </c>
      <c r="J1985" t="s">
        <v>790</v>
      </c>
      <c r="K1985" t="s">
        <v>38</v>
      </c>
      <c r="L1985">
        <v>0</v>
      </c>
    </row>
    <row r="1986" spans="1:12" x14ac:dyDescent="0.25">
      <c r="A1986">
        <v>29014</v>
      </c>
      <c r="B1986" t="s">
        <v>19</v>
      </c>
      <c r="C1986">
        <v>23</v>
      </c>
      <c r="D1986">
        <v>0</v>
      </c>
      <c r="E1986">
        <v>0</v>
      </c>
      <c r="F1986" t="s">
        <v>13</v>
      </c>
      <c r="G1986" t="s">
        <v>14</v>
      </c>
      <c r="H1986" t="s">
        <v>21</v>
      </c>
      <c r="I1986" t="s">
        <v>2244</v>
      </c>
      <c r="J1986" t="s">
        <v>728</v>
      </c>
      <c r="K1986" t="s">
        <v>24</v>
      </c>
      <c r="L1986">
        <v>0</v>
      </c>
    </row>
    <row r="1987" spans="1:12" x14ac:dyDescent="0.25">
      <c r="A1987">
        <v>29017</v>
      </c>
      <c r="B1987" t="s">
        <v>12</v>
      </c>
      <c r="C1987">
        <v>2</v>
      </c>
      <c r="D1987">
        <v>0</v>
      </c>
      <c r="E1987">
        <v>0</v>
      </c>
      <c r="F1987" t="s">
        <v>34</v>
      </c>
      <c r="G1987" t="s">
        <v>275</v>
      </c>
      <c r="H1987" t="s">
        <v>15</v>
      </c>
      <c r="I1987" t="s">
        <v>1350</v>
      </c>
      <c r="J1987" t="s">
        <v>542</v>
      </c>
      <c r="K1987" t="s">
        <v>38</v>
      </c>
      <c r="L1987">
        <v>0</v>
      </c>
    </row>
    <row r="1988" spans="1:12" x14ac:dyDescent="0.25">
      <c r="A1988">
        <v>29028</v>
      </c>
      <c r="B1988" t="s">
        <v>19</v>
      </c>
      <c r="C1988">
        <v>41</v>
      </c>
      <c r="D1988">
        <v>0</v>
      </c>
      <c r="E1988">
        <v>0</v>
      </c>
      <c r="F1988" t="s">
        <v>13</v>
      </c>
      <c r="G1988" t="s">
        <v>14</v>
      </c>
      <c r="H1988" t="s">
        <v>21</v>
      </c>
      <c r="I1988" t="s">
        <v>3504</v>
      </c>
      <c r="J1988" t="s">
        <v>435</v>
      </c>
      <c r="K1988" t="s">
        <v>24</v>
      </c>
      <c r="L1988">
        <v>0</v>
      </c>
    </row>
    <row r="1989" spans="1:12" x14ac:dyDescent="0.25">
      <c r="A1989">
        <v>29077</v>
      </c>
      <c r="B1989" t="s">
        <v>19</v>
      </c>
      <c r="C1989">
        <v>77</v>
      </c>
      <c r="D1989">
        <v>0</v>
      </c>
      <c r="E1989">
        <v>0</v>
      </c>
      <c r="F1989" t="s">
        <v>13</v>
      </c>
      <c r="G1989" t="s">
        <v>14</v>
      </c>
      <c r="H1989" t="s">
        <v>21</v>
      </c>
      <c r="I1989" t="s">
        <v>497</v>
      </c>
      <c r="J1989">
        <v>35</v>
      </c>
      <c r="K1989" t="s">
        <v>24</v>
      </c>
      <c r="L1989">
        <v>0</v>
      </c>
    </row>
    <row r="1990" spans="1:12" x14ac:dyDescent="0.25">
      <c r="A1990">
        <v>29078</v>
      </c>
      <c r="B1990" t="s">
        <v>12</v>
      </c>
      <c r="C1990">
        <v>39</v>
      </c>
      <c r="D1990">
        <v>0</v>
      </c>
      <c r="E1990">
        <v>0</v>
      </c>
      <c r="F1990" t="s">
        <v>13</v>
      </c>
      <c r="G1990" t="s">
        <v>43</v>
      </c>
      <c r="H1990" t="s">
        <v>21</v>
      </c>
      <c r="I1990" t="s">
        <v>4001</v>
      </c>
      <c r="J1990" t="s">
        <v>372</v>
      </c>
      <c r="K1990" t="s">
        <v>29</v>
      </c>
      <c r="L1990">
        <v>0</v>
      </c>
    </row>
    <row r="1991" spans="1:12" x14ac:dyDescent="0.25">
      <c r="A1991">
        <v>29095</v>
      </c>
      <c r="B1991" t="s">
        <v>12</v>
      </c>
      <c r="C1991">
        <v>71</v>
      </c>
      <c r="D1991">
        <v>1</v>
      </c>
      <c r="E1991">
        <v>0</v>
      </c>
      <c r="F1991" t="s">
        <v>13</v>
      </c>
      <c r="G1991" t="s">
        <v>20</v>
      </c>
      <c r="H1991" t="s">
        <v>21</v>
      </c>
      <c r="I1991" t="s">
        <v>1753</v>
      </c>
      <c r="J1991" t="s">
        <v>23</v>
      </c>
      <c r="K1991" t="s">
        <v>24</v>
      </c>
      <c r="L1991">
        <v>0</v>
      </c>
    </row>
    <row r="1992" spans="1:12" x14ac:dyDescent="0.25">
      <c r="A1992">
        <v>29104</v>
      </c>
      <c r="B1992" t="s">
        <v>19</v>
      </c>
      <c r="C1992">
        <v>19</v>
      </c>
      <c r="D1992">
        <v>0</v>
      </c>
      <c r="E1992">
        <v>0</v>
      </c>
      <c r="F1992" t="s">
        <v>34</v>
      </c>
      <c r="G1992" t="s">
        <v>14</v>
      </c>
      <c r="H1992" t="s">
        <v>15</v>
      </c>
      <c r="I1992" t="s">
        <v>1890</v>
      </c>
      <c r="J1992" t="s">
        <v>969</v>
      </c>
      <c r="K1992" t="s">
        <v>24</v>
      </c>
      <c r="L1992">
        <v>0</v>
      </c>
    </row>
    <row r="1993" spans="1:12" x14ac:dyDescent="0.25">
      <c r="A1993">
        <v>29134</v>
      </c>
      <c r="B1993" t="s">
        <v>19</v>
      </c>
      <c r="C1993">
        <v>32</v>
      </c>
      <c r="D1993">
        <v>0</v>
      </c>
      <c r="E1993">
        <v>0</v>
      </c>
      <c r="F1993" t="s">
        <v>13</v>
      </c>
      <c r="G1993" t="s">
        <v>14</v>
      </c>
      <c r="H1993" t="s">
        <v>21</v>
      </c>
      <c r="I1993" t="s">
        <v>1074</v>
      </c>
      <c r="J1993" t="s">
        <v>1075</v>
      </c>
      <c r="K1993" t="s">
        <v>29</v>
      </c>
      <c r="L1993">
        <v>0</v>
      </c>
    </row>
    <row r="1994" spans="1:12" x14ac:dyDescent="0.25">
      <c r="A1994">
        <v>29158</v>
      </c>
      <c r="B1994" t="s">
        <v>19</v>
      </c>
      <c r="C1994">
        <v>55</v>
      </c>
      <c r="D1994">
        <v>0</v>
      </c>
      <c r="E1994">
        <v>0</v>
      </c>
      <c r="F1994" t="s">
        <v>13</v>
      </c>
      <c r="G1994" t="s">
        <v>14</v>
      </c>
      <c r="H1994" t="s">
        <v>21</v>
      </c>
      <c r="I1994" t="s">
        <v>709</v>
      </c>
      <c r="J1994" t="s">
        <v>710</v>
      </c>
      <c r="K1994" t="s">
        <v>18</v>
      </c>
      <c r="L1994">
        <v>0</v>
      </c>
    </row>
    <row r="1995" spans="1:12" x14ac:dyDescent="0.25">
      <c r="A1995">
        <v>29172</v>
      </c>
      <c r="B1995" t="s">
        <v>19</v>
      </c>
      <c r="C1995">
        <v>68</v>
      </c>
      <c r="D1995">
        <v>0</v>
      </c>
      <c r="E1995">
        <v>0</v>
      </c>
      <c r="F1995" t="s">
        <v>13</v>
      </c>
      <c r="G1995" t="s">
        <v>20</v>
      </c>
      <c r="H1995" t="s">
        <v>21</v>
      </c>
      <c r="I1995" t="s">
        <v>1124</v>
      </c>
      <c r="J1995" t="s">
        <v>102</v>
      </c>
      <c r="K1995" t="s">
        <v>24</v>
      </c>
      <c r="L1995">
        <v>0</v>
      </c>
    </row>
    <row r="1996" spans="1:12" x14ac:dyDescent="0.25">
      <c r="A1996">
        <v>29173</v>
      </c>
      <c r="B1996" t="s">
        <v>12</v>
      </c>
      <c r="C1996">
        <v>52</v>
      </c>
      <c r="D1996">
        <v>0</v>
      </c>
      <c r="E1996">
        <v>0</v>
      </c>
      <c r="F1996" t="s">
        <v>13</v>
      </c>
      <c r="G1996" t="s">
        <v>43</v>
      </c>
      <c r="H1996" t="s">
        <v>15</v>
      </c>
      <c r="I1996" t="s">
        <v>2648</v>
      </c>
      <c r="J1996" t="s">
        <v>114</v>
      </c>
      <c r="K1996" t="s">
        <v>29</v>
      </c>
      <c r="L1996">
        <v>0</v>
      </c>
    </row>
    <row r="1997" spans="1:12" x14ac:dyDescent="0.25">
      <c r="A1997">
        <v>29179</v>
      </c>
      <c r="B1997" t="s">
        <v>19</v>
      </c>
      <c r="C1997">
        <v>76</v>
      </c>
      <c r="D1997">
        <v>1</v>
      </c>
      <c r="E1997">
        <v>1</v>
      </c>
      <c r="F1997" t="s">
        <v>13</v>
      </c>
      <c r="G1997" t="s">
        <v>14</v>
      </c>
      <c r="H1997" t="s">
        <v>21</v>
      </c>
      <c r="I1997" t="s">
        <v>1928</v>
      </c>
      <c r="J1997">
        <v>31</v>
      </c>
      <c r="K1997" t="s">
        <v>29</v>
      </c>
      <c r="L1997">
        <v>0</v>
      </c>
    </row>
    <row r="1998" spans="1:12" x14ac:dyDescent="0.25">
      <c r="A1998">
        <v>29217</v>
      </c>
      <c r="B1998" t="s">
        <v>19</v>
      </c>
      <c r="C1998">
        <v>65</v>
      </c>
      <c r="D1998">
        <v>1</v>
      </c>
      <c r="E1998">
        <v>0</v>
      </c>
      <c r="F1998" t="s">
        <v>13</v>
      </c>
      <c r="G1998" t="s">
        <v>14</v>
      </c>
      <c r="H1998" t="s">
        <v>21</v>
      </c>
      <c r="I1998" t="s">
        <v>426</v>
      </c>
      <c r="J1998" t="s">
        <v>427</v>
      </c>
      <c r="K1998" t="s">
        <v>38</v>
      </c>
      <c r="L1998">
        <v>0</v>
      </c>
    </row>
    <row r="1999" spans="1:12" x14ac:dyDescent="0.25">
      <c r="A1999">
        <v>29221</v>
      </c>
      <c r="B1999" t="s">
        <v>19</v>
      </c>
      <c r="C1999">
        <v>39</v>
      </c>
      <c r="D1999">
        <v>0</v>
      </c>
      <c r="E1999">
        <v>0</v>
      </c>
      <c r="F1999" t="s">
        <v>13</v>
      </c>
      <c r="G1999" t="s">
        <v>14</v>
      </c>
      <c r="H1999" t="s">
        <v>15</v>
      </c>
      <c r="I1999" t="s">
        <v>1548</v>
      </c>
      <c r="J1999" t="s">
        <v>305</v>
      </c>
      <c r="K1999" t="s">
        <v>24</v>
      </c>
      <c r="L1999">
        <v>0</v>
      </c>
    </row>
    <row r="2000" spans="1:12" x14ac:dyDescent="0.25">
      <c r="A2000">
        <v>29224</v>
      </c>
      <c r="B2000" t="s">
        <v>12</v>
      </c>
      <c r="C2000">
        <v>30</v>
      </c>
      <c r="D2000">
        <v>0</v>
      </c>
      <c r="E2000">
        <v>0</v>
      </c>
      <c r="F2000" t="s">
        <v>13</v>
      </c>
      <c r="G2000" t="s">
        <v>14</v>
      </c>
      <c r="H2000" t="s">
        <v>15</v>
      </c>
      <c r="I2000" t="s">
        <v>1746</v>
      </c>
      <c r="J2000" t="s">
        <v>23</v>
      </c>
      <c r="K2000" t="s">
        <v>29</v>
      </c>
      <c r="L2000">
        <v>0</v>
      </c>
    </row>
    <row r="2001" spans="1:12" x14ac:dyDescent="0.25">
      <c r="A2001">
        <v>29229</v>
      </c>
      <c r="B2001" t="s">
        <v>12</v>
      </c>
      <c r="C2001">
        <v>32</v>
      </c>
      <c r="D2001">
        <v>0</v>
      </c>
      <c r="E2001">
        <v>0</v>
      </c>
      <c r="F2001" t="s">
        <v>13</v>
      </c>
      <c r="G2001" t="s">
        <v>14</v>
      </c>
      <c r="H2001" t="s">
        <v>15</v>
      </c>
      <c r="I2001" t="s">
        <v>2514</v>
      </c>
      <c r="J2001" t="s">
        <v>225</v>
      </c>
      <c r="K2001" t="s">
        <v>29</v>
      </c>
      <c r="L2001">
        <v>0</v>
      </c>
    </row>
    <row r="2002" spans="1:12" x14ac:dyDescent="0.25">
      <c r="A2002">
        <v>29232</v>
      </c>
      <c r="B2002" t="s">
        <v>19</v>
      </c>
      <c r="C2002">
        <v>56</v>
      </c>
      <c r="D2002">
        <v>0</v>
      </c>
      <c r="E2002">
        <v>0</v>
      </c>
      <c r="F2002" t="s">
        <v>13</v>
      </c>
      <c r="G2002" t="s">
        <v>14</v>
      </c>
      <c r="H2002" t="s">
        <v>15</v>
      </c>
      <c r="I2002" t="s">
        <v>2015</v>
      </c>
      <c r="J2002" t="s">
        <v>342</v>
      </c>
      <c r="K2002" t="s">
        <v>29</v>
      </c>
      <c r="L2002">
        <v>0</v>
      </c>
    </row>
    <row r="2003" spans="1:12" x14ac:dyDescent="0.25">
      <c r="A2003">
        <v>29233</v>
      </c>
      <c r="B2003" t="s">
        <v>12</v>
      </c>
      <c r="C2003">
        <v>2</v>
      </c>
      <c r="D2003">
        <v>0</v>
      </c>
      <c r="E2003">
        <v>0</v>
      </c>
      <c r="F2003" t="s">
        <v>34</v>
      </c>
      <c r="G2003" t="s">
        <v>275</v>
      </c>
      <c r="H2003" t="s">
        <v>21</v>
      </c>
      <c r="I2003" t="s">
        <v>1159</v>
      </c>
      <c r="J2003" t="s">
        <v>344</v>
      </c>
      <c r="K2003" t="s">
        <v>38</v>
      </c>
      <c r="L2003">
        <v>0</v>
      </c>
    </row>
    <row r="2004" spans="1:12" x14ac:dyDescent="0.25">
      <c r="A2004">
        <v>29258</v>
      </c>
      <c r="B2004" t="s">
        <v>19</v>
      </c>
      <c r="C2004">
        <v>37</v>
      </c>
      <c r="D2004">
        <v>0</v>
      </c>
      <c r="E2004">
        <v>0</v>
      </c>
      <c r="F2004" t="s">
        <v>34</v>
      </c>
      <c r="G2004" t="s">
        <v>14</v>
      </c>
      <c r="H2004" t="s">
        <v>15</v>
      </c>
      <c r="I2004" t="s">
        <v>1240</v>
      </c>
      <c r="J2004" t="s">
        <v>153</v>
      </c>
      <c r="K2004" t="s">
        <v>24</v>
      </c>
      <c r="L2004">
        <v>0</v>
      </c>
    </row>
    <row r="2005" spans="1:12" x14ac:dyDescent="0.25">
      <c r="A2005">
        <v>29267</v>
      </c>
      <c r="B2005" t="s">
        <v>12</v>
      </c>
      <c r="C2005">
        <v>25</v>
      </c>
      <c r="D2005">
        <v>0</v>
      </c>
      <c r="E2005">
        <v>0</v>
      </c>
      <c r="F2005" t="s">
        <v>34</v>
      </c>
      <c r="G2005" t="s">
        <v>14</v>
      </c>
      <c r="H2005" t="s">
        <v>21</v>
      </c>
      <c r="I2005" t="s">
        <v>3758</v>
      </c>
      <c r="J2005" t="s">
        <v>70</v>
      </c>
      <c r="K2005" t="s">
        <v>24</v>
      </c>
      <c r="L2005">
        <v>0</v>
      </c>
    </row>
    <row r="2006" spans="1:12" x14ac:dyDescent="0.25">
      <c r="A2006">
        <v>29276</v>
      </c>
      <c r="B2006" t="s">
        <v>12</v>
      </c>
      <c r="C2006">
        <v>3</v>
      </c>
      <c r="D2006">
        <v>0</v>
      </c>
      <c r="E2006">
        <v>0</v>
      </c>
      <c r="F2006" t="s">
        <v>34</v>
      </c>
      <c r="G2006" t="s">
        <v>275</v>
      </c>
      <c r="H2006" t="s">
        <v>15</v>
      </c>
      <c r="I2006" t="s">
        <v>1661</v>
      </c>
      <c r="J2006" t="s">
        <v>1381</v>
      </c>
      <c r="K2006" t="s">
        <v>38</v>
      </c>
      <c r="L2006">
        <v>0</v>
      </c>
    </row>
    <row r="2007" spans="1:12" x14ac:dyDescent="0.25">
      <c r="A2007">
        <v>29281</v>
      </c>
      <c r="B2007" t="s">
        <v>12</v>
      </c>
      <c r="C2007">
        <v>76</v>
      </c>
      <c r="D2007">
        <v>1</v>
      </c>
      <c r="E2007">
        <v>0</v>
      </c>
      <c r="F2007" t="s">
        <v>13</v>
      </c>
      <c r="G2007" t="s">
        <v>20</v>
      </c>
      <c r="H2007" t="s">
        <v>21</v>
      </c>
      <c r="I2007" t="s">
        <v>241</v>
      </c>
      <c r="J2007">
        <v>27</v>
      </c>
      <c r="K2007" t="s">
        <v>18</v>
      </c>
      <c r="L2007">
        <v>1</v>
      </c>
    </row>
    <row r="2008" spans="1:12" x14ac:dyDescent="0.25">
      <c r="A2008">
        <v>29314</v>
      </c>
      <c r="B2008" t="s">
        <v>19</v>
      </c>
      <c r="C2008">
        <v>73</v>
      </c>
      <c r="D2008">
        <v>1</v>
      </c>
      <c r="E2008">
        <v>1</v>
      </c>
      <c r="F2008" t="s">
        <v>13</v>
      </c>
      <c r="G2008" t="s">
        <v>43</v>
      </c>
      <c r="H2008" t="s">
        <v>15</v>
      </c>
      <c r="I2008" t="s">
        <v>2854</v>
      </c>
      <c r="J2008" t="s">
        <v>124</v>
      </c>
      <c r="K2008" t="s">
        <v>18</v>
      </c>
      <c r="L2008">
        <v>0</v>
      </c>
    </row>
    <row r="2009" spans="1:12" x14ac:dyDescent="0.25">
      <c r="A2009">
        <v>29326</v>
      </c>
      <c r="B2009" t="s">
        <v>19</v>
      </c>
      <c r="C2009">
        <v>75</v>
      </c>
      <c r="D2009">
        <v>0</v>
      </c>
      <c r="E2009">
        <v>0</v>
      </c>
      <c r="F2009" t="s">
        <v>13</v>
      </c>
      <c r="G2009" t="s">
        <v>20</v>
      </c>
      <c r="H2009" t="s">
        <v>21</v>
      </c>
      <c r="I2009" t="s">
        <v>3382</v>
      </c>
      <c r="J2009" t="s">
        <v>452</v>
      </c>
      <c r="K2009" t="s">
        <v>18</v>
      </c>
      <c r="L2009">
        <v>0</v>
      </c>
    </row>
    <row r="2010" spans="1:12" x14ac:dyDescent="0.25">
      <c r="A2010">
        <v>29327</v>
      </c>
      <c r="B2010" t="s">
        <v>19</v>
      </c>
      <c r="C2010">
        <v>30</v>
      </c>
      <c r="D2010">
        <v>0</v>
      </c>
      <c r="E2010">
        <v>0</v>
      </c>
      <c r="F2010" t="s">
        <v>34</v>
      </c>
      <c r="G2010" t="s">
        <v>20</v>
      </c>
      <c r="H2010" t="s">
        <v>15</v>
      </c>
      <c r="I2010" t="s">
        <v>1720</v>
      </c>
      <c r="J2010" t="s">
        <v>452</v>
      </c>
      <c r="K2010" t="s">
        <v>29</v>
      </c>
      <c r="L2010">
        <v>0</v>
      </c>
    </row>
    <row r="2011" spans="1:12" x14ac:dyDescent="0.25">
      <c r="A2011">
        <v>29352</v>
      </c>
      <c r="B2011" t="s">
        <v>19</v>
      </c>
      <c r="C2011">
        <v>26</v>
      </c>
      <c r="D2011">
        <v>0</v>
      </c>
      <c r="E2011">
        <v>0</v>
      </c>
      <c r="F2011" t="s">
        <v>34</v>
      </c>
      <c r="G2011" t="s">
        <v>14</v>
      </c>
      <c r="H2011" t="s">
        <v>15</v>
      </c>
      <c r="I2011" t="s">
        <v>1250</v>
      </c>
      <c r="J2011" t="s">
        <v>1298</v>
      </c>
      <c r="K2011" t="s">
        <v>24</v>
      </c>
      <c r="L2011">
        <v>0</v>
      </c>
    </row>
    <row r="2012" spans="1:12" x14ac:dyDescent="0.25">
      <c r="A2012">
        <v>29375</v>
      </c>
      <c r="B2012" t="s">
        <v>12</v>
      </c>
      <c r="C2012">
        <v>62</v>
      </c>
      <c r="D2012">
        <v>0</v>
      </c>
      <c r="E2012">
        <v>0</v>
      </c>
      <c r="F2012" t="s">
        <v>13</v>
      </c>
      <c r="G2012" t="s">
        <v>14</v>
      </c>
      <c r="H2012" t="s">
        <v>15</v>
      </c>
      <c r="I2012" t="s">
        <v>1636</v>
      </c>
      <c r="J2012" t="s">
        <v>45</v>
      </c>
      <c r="K2012" t="s">
        <v>29</v>
      </c>
      <c r="L2012">
        <v>0</v>
      </c>
    </row>
    <row r="2013" spans="1:12" x14ac:dyDescent="0.25">
      <c r="A2013">
        <v>29378</v>
      </c>
      <c r="B2013" t="s">
        <v>19</v>
      </c>
      <c r="C2013">
        <v>77</v>
      </c>
      <c r="D2013">
        <v>0</v>
      </c>
      <c r="E2013">
        <v>0</v>
      </c>
      <c r="F2013" t="s">
        <v>13</v>
      </c>
      <c r="G2013" t="s">
        <v>14</v>
      </c>
      <c r="H2013" t="s">
        <v>15</v>
      </c>
      <c r="I2013" t="s">
        <v>769</v>
      </c>
      <c r="J2013" t="s">
        <v>99</v>
      </c>
      <c r="K2013" t="s">
        <v>38</v>
      </c>
      <c r="L2013">
        <v>0</v>
      </c>
    </row>
    <row r="2014" spans="1:12" x14ac:dyDescent="0.25">
      <c r="A2014">
        <v>29380</v>
      </c>
      <c r="B2014" t="s">
        <v>19</v>
      </c>
      <c r="C2014">
        <v>42</v>
      </c>
      <c r="D2014">
        <v>1</v>
      </c>
      <c r="E2014">
        <v>0</v>
      </c>
      <c r="F2014" t="s">
        <v>13</v>
      </c>
      <c r="G2014" t="s">
        <v>14</v>
      </c>
      <c r="H2014" t="s">
        <v>21</v>
      </c>
      <c r="I2014" t="s">
        <v>111</v>
      </c>
      <c r="J2014" t="s">
        <v>570</v>
      </c>
      <c r="K2014" t="s">
        <v>24</v>
      </c>
      <c r="L2014">
        <v>0</v>
      </c>
    </row>
    <row r="2015" spans="1:12" x14ac:dyDescent="0.25">
      <c r="A2015">
        <v>29385</v>
      </c>
      <c r="B2015" t="s">
        <v>19</v>
      </c>
      <c r="C2015">
        <v>56</v>
      </c>
      <c r="D2015">
        <v>0</v>
      </c>
      <c r="E2015">
        <v>0</v>
      </c>
      <c r="F2015" t="s">
        <v>13</v>
      </c>
      <c r="G2015" t="s">
        <v>14</v>
      </c>
      <c r="H2015" t="s">
        <v>21</v>
      </c>
      <c r="I2015" t="s">
        <v>1846</v>
      </c>
      <c r="J2015" t="s">
        <v>475</v>
      </c>
      <c r="K2015" t="s">
        <v>29</v>
      </c>
      <c r="L2015">
        <v>0</v>
      </c>
    </row>
    <row r="2016" spans="1:12" x14ac:dyDescent="0.25">
      <c r="A2016">
        <v>29388</v>
      </c>
      <c r="B2016" t="s">
        <v>19</v>
      </c>
      <c r="C2016">
        <v>66</v>
      </c>
      <c r="D2016">
        <v>0</v>
      </c>
      <c r="E2016">
        <v>0</v>
      </c>
      <c r="F2016" t="s">
        <v>13</v>
      </c>
      <c r="G2016" t="s">
        <v>14</v>
      </c>
      <c r="H2016" t="s">
        <v>15</v>
      </c>
      <c r="I2016" t="s">
        <v>2184</v>
      </c>
      <c r="J2016" t="s">
        <v>220</v>
      </c>
      <c r="K2016" t="s">
        <v>29</v>
      </c>
      <c r="L2016">
        <v>0</v>
      </c>
    </row>
    <row r="2017" spans="1:12" x14ac:dyDescent="0.25">
      <c r="A2017">
        <v>29419</v>
      </c>
      <c r="B2017" t="s">
        <v>19</v>
      </c>
      <c r="C2017">
        <v>32</v>
      </c>
      <c r="D2017">
        <v>0</v>
      </c>
      <c r="E2017">
        <v>0</v>
      </c>
      <c r="F2017" t="s">
        <v>13</v>
      </c>
      <c r="G2017" t="s">
        <v>14</v>
      </c>
      <c r="H2017" t="s">
        <v>15</v>
      </c>
      <c r="I2017" t="s">
        <v>2916</v>
      </c>
      <c r="J2017">
        <v>38</v>
      </c>
      <c r="K2017" t="s">
        <v>24</v>
      </c>
      <c r="L2017">
        <v>0</v>
      </c>
    </row>
    <row r="2018" spans="1:12" x14ac:dyDescent="0.25">
      <c r="A2018">
        <v>29453</v>
      </c>
      <c r="B2018" t="s">
        <v>12</v>
      </c>
      <c r="C2018">
        <v>16</v>
      </c>
      <c r="D2018">
        <v>0</v>
      </c>
      <c r="E2018">
        <v>0</v>
      </c>
      <c r="F2018" t="s">
        <v>34</v>
      </c>
      <c r="G2018" t="s">
        <v>275</v>
      </c>
      <c r="H2018" t="s">
        <v>21</v>
      </c>
      <c r="I2018" t="s">
        <v>3596</v>
      </c>
      <c r="J2018" t="s">
        <v>2607</v>
      </c>
      <c r="K2018" t="s">
        <v>38</v>
      </c>
      <c r="L2018">
        <v>0</v>
      </c>
    </row>
    <row r="2019" spans="1:12" x14ac:dyDescent="0.25">
      <c r="A2019">
        <v>29496</v>
      </c>
      <c r="B2019" t="s">
        <v>19</v>
      </c>
      <c r="C2019">
        <v>39</v>
      </c>
      <c r="D2019">
        <v>0</v>
      </c>
      <c r="E2019">
        <v>0</v>
      </c>
      <c r="F2019" t="s">
        <v>13</v>
      </c>
      <c r="G2019" t="s">
        <v>14</v>
      </c>
      <c r="H2019" t="s">
        <v>21</v>
      </c>
      <c r="I2019" t="s">
        <v>730</v>
      </c>
      <c r="J2019" t="s">
        <v>731</v>
      </c>
      <c r="K2019" t="s">
        <v>24</v>
      </c>
      <c r="L2019">
        <v>0</v>
      </c>
    </row>
    <row r="2020" spans="1:12" x14ac:dyDescent="0.25">
      <c r="A2020">
        <v>29514</v>
      </c>
      <c r="B2020" t="s">
        <v>19</v>
      </c>
      <c r="C2020">
        <v>43</v>
      </c>
      <c r="D2020">
        <v>0</v>
      </c>
      <c r="E2020">
        <v>0</v>
      </c>
      <c r="F2020" t="s">
        <v>13</v>
      </c>
      <c r="G2020" t="s">
        <v>14</v>
      </c>
      <c r="H2020" t="s">
        <v>21</v>
      </c>
      <c r="I2020" t="s">
        <v>625</v>
      </c>
      <c r="J2020" t="s">
        <v>74</v>
      </c>
      <c r="K2020" t="s">
        <v>18</v>
      </c>
      <c r="L2020">
        <v>0</v>
      </c>
    </row>
    <row r="2021" spans="1:12" x14ac:dyDescent="0.25">
      <c r="A2021">
        <v>29525</v>
      </c>
      <c r="B2021" t="s">
        <v>12</v>
      </c>
      <c r="C2021">
        <v>63</v>
      </c>
      <c r="D2021">
        <v>0</v>
      </c>
      <c r="E2021">
        <v>0</v>
      </c>
      <c r="F2021" t="s">
        <v>13</v>
      </c>
      <c r="G2021" t="s">
        <v>14</v>
      </c>
      <c r="H2021" t="s">
        <v>15</v>
      </c>
      <c r="I2021" t="s">
        <v>2011</v>
      </c>
      <c r="J2021" t="s">
        <v>627</v>
      </c>
      <c r="K2021" t="s">
        <v>18</v>
      </c>
      <c r="L2021">
        <v>0</v>
      </c>
    </row>
    <row r="2022" spans="1:12" x14ac:dyDescent="0.25">
      <c r="A2022">
        <v>29539</v>
      </c>
      <c r="B2022" t="s">
        <v>12</v>
      </c>
      <c r="C2022">
        <v>62</v>
      </c>
      <c r="D2022">
        <v>1</v>
      </c>
      <c r="E2022">
        <v>0</v>
      </c>
      <c r="F2022" t="s">
        <v>13</v>
      </c>
      <c r="G2022" t="s">
        <v>20</v>
      </c>
      <c r="H2022" t="s">
        <v>21</v>
      </c>
      <c r="I2022" t="s">
        <v>3160</v>
      </c>
      <c r="J2022" t="s">
        <v>1017</v>
      </c>
      <c r="K2022" t="s">
        <v>29</v>
      </c>
      <c r="L2022">
        <v>0</v>
      </c>
    </row>
    <row r="2023" spans="1:12" x14ac:dyDescent="0.25">
      <c r="A2023">
        <v>29540</v>
      </c>
      <c r="B2023" t="s">
        <v>12</v>
      </c>
      <c r="C2023">
        <v>67</v>
      </c>
      <c r="D2023">
        <v>0</v>
      </c>
      <c r="E2023">
        <v>0</v>
      </c>
      <c r="F2023" t="s">
        <v>13</v>
      </c>
      <c r="G2023" t="s">
        <v>14</v>
      </c>
      <c r="H2023" t="s">
        <v>21</v>
      </c>
      <c r="I2023" t="s">
        <v>4254</v>
      </c>
      <c r="J2023" t="s">
        <v>321</v>
      </c>
      <c r="K2023" t="s">
        <v>29</v>
      </c>
      <c r="L2023">
        <v>0</v>
      </c>
    </row>
    <row r="2024" spans="1:12" x14ac:dyDescent="0.25">
      <c r="A2024">
        <v>29546</v>
      </c>
      <c r="B2024" t="s">
        <v>12</v>
      </c>
      <c r="C2024">
        <v>71</v>
      </c>
      <c r="D2024">
        <v>0</v>
      </c>
      <c r="E2024">
        <v>0</v>
      </c>
      <c r="F2024" t="s">
        <v>13</v>
      </c>
      <c r="G2024" t="s">
        <v>43</v>
      </c>
      <c r="H2024" t="s">
        <v>21</v>
      </c>
      <c r="I2024" t="s">
        <v>2817</v>
      </c>
      <c r="J2024" t="s">
        <v>1222</v>
      </c>
      <c r="K2024" t="s">
        <v>18</v>
      </c>
      <c r="L2024">
        <v>0</v>
      </c>
    </row>
    <row r="2025" spans="1:12" x14ac:dyDescent="0.25">
      <c r="A2025">
        <v>29552</v>
      </c>
      <c r="B2025" t="s">
        <v>19</v>
      </c>
      <c r="C2025">
        <v>55</v>
      </c>
      <c r="D2025">
        <v>1</v>
      </c>
      <c r="E2025">
        <v>1</v>
      </c>
      <c r="F2025" t="s">
        <v>13</v>
      </c>
      <c r="G2025" t="s">
        <v>14</v>
      </c>
      <c r="H2025" t="s">
        <v>15</v>
      </c>
      <c r="I2025" t="s">
        <v>349</v>
      </c>
      <c r="J2025">
        <v>40</v>
      </c>
      <c r="K2025" t="s">
        <v>29</v>
      </c>
      <c r="L2025">
        <v>1</v>
      </c>
    </row>
    <row r="2026" spans="1:12" x14ac:dyDescent="0.25">
      <c r="A2026">
        <v>29613</v>
      </c>
      <c r="B2026" t="s">
        <v>19</v>
      </c>
      <c r="C2026">
        <v>13</v>
      </c>
      <c r="D2026">
        <v>0</v>
      </c>
      <c r="E2026">
        <v>0</v>
      </c>
      <c r="F2026" t="s">
        <v>34</v>
      </c>
      <c r="G2026" t="s">
        <v>14</v>
      </c>
      <c r="H2026" t="s">
        <v>21</v>
      </c>
      <c r="I2026" t="s">
        <v>3276</v>
      </c>
      <c r="J2026" t="s">
        <v>235</v>
      </c>
      <c r="K2026" t="s">
        <v>38</v>
      </c>
      <c r="L2026">
        <v>0</v>
      </c>
    </row>
    <row r="2027" spans="1:12" x14ac:dyDescent="0.25">
      <c r="A2027">
        <v>29676</v>
      </c>
      <c r="B2027" t="s">
        <v>12</v>
      </c>
      <c r="C2027">
        <v>48</v>
      </c>
      <c r="D2027">
        <v>0</v>
      </c>
      <c r="E2027">
        <v>0</v>
      </c>
      <c r="F2027" t="s">
        <v>34</v>
      </c>
      <c r="G2027" t="s">
        <v>14</v>
      </c>
      <c r="H2027" t="s">
        <v>15</v>
      </c>
      <c r="I2027" t="s">
        <v>2292</v>
      </c>
      <c r="J2027" t="s">
        <v>251</v>
      </c>
      <c r="K2027" t="s">
        <v>38</v>
      </c>
      <c r="L2027">
        <v>0</v>
      </c>
    </row>
    <row r="2028" spans="1:12" x14ac:dyDescent="0.25">
      <c r="A2028">
        <v>29694</v>
      </c>
      <c r="B2028" t="s">
        <v>19</v>
      </c>
      <c r="C2028">
        <v>68</v>
      </c>
      <c r="D2028">
        <v>0</v>
      </c>
      <c r="E2028">
        <v>0</v>
      </c>
      <c r="F2028" t="s">
        <v>13</v>
      </c>
      <c r="G2028" t="s">
        <v>14</v>
      </c>
      <c r="H2028" t="s">
        <v>21</v>
      </c>
      <c r="I2028" t="s">
        <v>1855</v>
      </c>
      <c r="J2028" t="s">
        <v>346</v>
      </c>
      <c r="K2028" t="s">
        <v>29</v>
      </c>
      <c r="L2028">
        <v>0</v>
      </c>
    </row>
    <row r="2029" spans="1:12" x14ac:dyDescent="0.25">
      <c r="A2029">
        <v>29734</v>
      </c>
      <c r="B2029" t="s">
        <v>19</v>
      </c>
      <c r="C2029">
        <v>45</v>
      </c>
      <c r="D2029">
        <v>0</v>
      </c>
      <c r="E2029">
        <v>0</v>
      </c>
      <c r="F2029" t="s">
        <v>34</v>
      </c>
      <c r="G2029" t="s">
        <v>43</v>
      </c>
      <c r="H2029" t="s">
        <v>21</v>
      </c>
      <c r="I2029" t="s">
        <v>4122</v>
      </c>
      <c r="J2029" t="s">
        <v>356</v>
      </c>
      <c r="K2029" t="s">
        <v>18</v>
      </c>
      <c r="L2029">
        <v>0</v>
      </c>
    </row>
    <row r="2030" spans="1:12" x14ac:dyDescent="0.25">
      <c r="A2030">
        <v>29789</v>
      </c>
      <c r="B2030" t="s">
        <v>19</v>
      </c>
      <c r="C2030">
        <v>46</v>
      </c>
      <c r="D2030">
        <v>0</v>
      </c>
      <c r="E2030">
        <v>0</v>
      </c>
      <c r="F2030" t="s">
        <v>13</v>
      </c>
      <c r="G2030" t="s">
        <v>14</v>
      </c>
      <c r="H2030" t="s">
        <v>21</v>
      </c>
      <c r="I2030" t="s">
        <v>2713</v>
      </c>
      <c r="J2030" t="s">
        <v>50</v>
      </c>
      <c r="K2030" t="s">
        <v>24</v>
      </c>
      <c r="L2030">
        <v>0</v>
      </c>
    </row>
    <row r="2031" spans="1:12" x14ac:dyDescent="0.25">
      <c r="A2031">
        <v>29792</v>
      </c>
      <c r="B2031" t="s">
        <v>19</v>
      </c>
      <c r="C2031">
        <v>49</v>
      </c>
      <c r="D2031">
        <v>0</v>
      </c>
      <c r="E2031">
        <v>0</v>
      </c>
      <c r="F2031" t="s">
        <v>13</v>
      </c>
      <c r="G2031" t="s">
        <v>14</v>
      </c>
      <c r="H2031" t="s">
        <v>21</v>
      </c>
      <c r="I2031" t="s">
        <v>3278</v>
      </c>
      <c r="J2031" t="s">
        <v>79</v>
      </c>
      <c r="K2031" t="s">
        <v>38</v>
      </c>
      <c r="L2031">
        <v>0</v>
      </c>
    </row>
    <row r="2032" spans="1:12" x14ac:dyDescent="0.25">
      <c r="A2032">
        <v>29804</v>
      </c>
      <c r="B2032" t="s">
        <v>12</v>
      </c>
      <c r="C2032">
        <v>24</v>
      </c>
      <c r="D2032">
        <v>1</v>
      </c>
      <c r="E2032">
        <v>0</v>
      </c>
      <c r="F2032" t="s">
        <v>13</v>
      </c>
      <c r="G2032" t="s">
        <v>14</v>
      </c>
      <c r="H2032" t="s">
        <v>21</v>
      </c>
      <c r="I2032" t="s">
        <v>1124</v>
      </c>
      <c r="J2032" t="s">
        <v>50</v>
      </c>
      <c r="K2032" t="s">
        <v>29</v>
      </c>
      <c r="L2032">
        <v>0</v>
      </c>
    </row>
    <row r="2033" spans="1:12" x14ac:dyDescent="0.25">
      <c r="A2033">
        <v>29816</v>
      </c>
      <c r="B2033" t="s">
        <v>12</v>
      </c>
      <c r="C2033">
        <v>64</v>
      </c>
      <c r="D2033">
        <v>1</v>
      </c>
      <c r="E2033">
        <v>0</v>
      </c>
      <c r="F2033" t="s">
        <v>13</v>
      </c>
      <c r="G2033" t="s">
        <v>14</v>
      </c>
      <c r="H2033" t="s">
        <v>21</v>
      </c>
      <c r="I2033" t="s">
        <v>1623</v>
      </c>
      <c r="J2033" t="s">
        <v>645</v>
      </c>
      <c r="K2033" t="s">
        <v>18</v>
      </c>
      <c r="L2033">
        <v>0</v>
      </c>
    </row>
    <row r="2034" spans="1:12" x14ac:dyDescent="0.25">
      <c r="A2034">
        <v>29855</v>
      </c>
      <c r="B2034" t="s">
        <v>19</v>
      </c>
      <c r="C2034">
        <v>3</v>
      </c>
      <c r="D2034">
        <v>0</v>
      </c>
      <c r="E2034">
        <v>0</v>
      </c>
      <c r="F2034" t="s">
        <v>34</v>
      </c>
      <c r="G2034" t="s">
        <v>275</v>
      </c>
      <c r="H2034" t="s">
        <v>15</v>
      </c>
      <c r="I2034" t="s">
        <v>2470</v>
      </c>
      <c r="J2034" t="s">
        <v>346</v>
      </c>
      <c r="K2034" t="s">
        <v>38</v>
      </c>
      <c r="L2034">
        <v>0</v>
      </c>
    </row>
    <row r="2035" spans="1:12" x14ac:dyDescent="0.25">
      <c r="A2035">
        <v>29863</v>
      </c>
      <c r="B2035" t="s">
        <v>12</v>
      </c>
      <c r="C2035">
        <v>44</v>
      </c>
      <c r="D2035">
        <v>0</v>
      </c>
      <c r="E2035">
        <v>0</v>
      </c>
      <c r="F2035" t="s">
        <v>34</v>
      </c>
      <c r="G2035" t="s">
        <v>14</v>
      </c>
      <c r="H2035" t="s">
        <v>15</v>
      </c>
      <c r="I2035" t="s">
        <v>1478</v>
      </c>
      <c r="J2035">
        <v>28</v>
      </c>
      <c r="K2035" t="s">
        <v>24</v>
      </c>
      <c r="L2035">
        <v>0</v>
      </c>
    </row>
    <row r="2036" spans="1:12" x14ac:dyDescent="0.25">
      <c r="A2036">
        <v>29865</v>
      </c>
      <c r="B2036" t="s">
        <v>19</v>
      </c>
      <c r="C2036">
        <v>21</v>
      </c>
      <c r="D2036">
        <v>0</v>
      </c>
      <c r="E2036">
        <v>0</v>
      </c>
      <c r="F2036" t="s">
        <v>34</v>
      </c>
      <c r="G2036" t="s">
        <v>14</v>
      </c>
      <c r="H2036" t="s">
        <v>21</v>
      </c>
      <c r="I2036" t="s">
        <v>503</v>
      </c>
      <c r="J2036" t="s">
        <v>504</v>
      </c>
      <c r="K2036" t="s">
        <v>29</v>
      </c>
      <c r="L2036">
        <v>0</v>
      </c>
    </row>
    <row r="2037" spans="1:12" x14ac:dyDescent="0.25">
      <c r="A2037">
        <v>29869</v>
      </c>
      <c r="B2037" t="s">
        <v>12</v>
      </c>
      <c r="C2037">
        <v>49</v>
      </c>
      <c r="D2037">
        <v>0</v>
      </c>
      <c r="E2037">
        <v>0</v>
      </c>
      <c r="F2037" t="s">
        <v>13</v>
      </c>
      <c r="G2037" t="s">
        <v>14</v>
      </c>
      <c r="H2037" t="s">
        <v>15</v>
      </c>
      <c r="I2037" t="s">
        <v>1579</v>
      </c>
      <c r="J2037" t="s">
        <v>352</v>
      </c>
      <c r="K2037" t="s">
        <v>24</v>
      </c>
      <c r="L2037">
        <v>0</v>
      </c>
    </row>
    <row r="2038" spans="1:12" x14ac:dyDescent="0.25">
      <c r="A2038">
        <v>29872</v>
      </c>
      <c r="B2038" t="s">
        <v>19</v>
      </c>
      <c r="C2038">
        <v>35</v>
      </c>
      <c r="D2038">
        <v>0</v>
      </c>
      <c r="E2038">
        <v>0</v>
      </c>
      <c r="F2038" t="s">
        <v>13</v>
      </c>
      <c r="G2038" t="s">
        <v>14</v>
      </c>
      <c r="H2038" t="s">
        <v>15</v>
      </c>
      <c r="I2038" t="s">
        <v>2586</v>
      </c>
      <c r="J2038" t="s">
        <v>296</v>
      </c>
      <c r="K2038" t="s">
        <v>24</v>
      </c>
      <c r="L2038">
        <v>0</v>
      </c>
    </row>
    <row r="2039" spans="1:12" x14ac:dyDescent="0.25">
      <c r="A2039">
        <v>29873</v>
      </c>
      <c r="B2039" t="s">
        <v>12</v>
      </c>
      <c r="C2039">
        <v>31</v>
      </c>
      <c r="D2039">
        <v>1</v>
      </c>
      <c r="E2039">
        <v>0</v>
      </c>
      <c r="F2039" t="s">
        <v>13</v>
      </c>
      <c r="G2039" t="s">
        <v>43</v>
      </c>
      <c r="H2039" t="s">
        <v>15</v>
      </c>
      <c r="I2039" t="s">
        <v>920</v>
      </c>
      <c r="J2039" t="s">
        <v>23</v>
      </c>
      <c r="K2039" t="s">
        <v>24</v>
      </c>
      <c r="L2039">
        <v>0</v>
      </c>
    </row>
    <row r="2040" spans="1:12" x14ac:dyDescent="0.25">
      <c r="A2040">
        <v>29878</v>
      </c>
      <c r="B2040" t="s">
        <v>12</v>
      </c>
      <c r="C2040">
        <v>49</v>
      </c>
      <c r="D2040">
        <v>0</v>
      </c>
      <c r="E2040">
        <v>0</v>
      </c>
      <c r="F2040" t="s">
        <v>13</v>
      </c>
      <c r="G2040" t="s">
        <v>14</v>
      </c>
      <c r="H2040" t="s">
        <v>15</v>
      </c>
      <c r="I2040" t="s">
        <v>3440</v>
      </c>
      <c r="J2040" t="s">
        <v>1532</v>
      </c>
      <c r="K2040" t="s">
        <v>38</v>
      </c>
      <c r="L2040">
        <v>0</v>
      </c>
    </row>
    <row r="2041" spans="1:12" x14ac:dyDescent="0.25">
      <c r="A2041">
        <v>29908</v>
      </c>
      <c r="B2041" t="s">
        <v>19</v>
      </c>
      <c r="C2041">
        <v>47</v>
      </c>
      <c r="D2041">
        <v>0</v>
      </c>
      <c r="E2041">
        <v>0</v>
      </c>
      <c r="F2041" t="s">
        <v>13</v>
      </c>
      <c r="G2041" t="s">
        <v>14</v>
      </c>
      <c r="H2041" t="s">
        <v>15</v>
      </c>
      <c r="I2041" t="s">
        <v>442</v>
      </c>
      <c r="J2041" t="s">
        <v>79</v>
      </c>
      <c r="K2041" t="s">
        <v>38</v>
      </c>
      <c r="L2041">
        <v>0</v>
      </c>
    </row>
    <row r="2042" spans="1:12" x14ac:dyDescent="0.25">
      <c r="A2042">
        <v>29910</v>
      </c>
      <c r="B2042" t="s">
        <v>12</v>
      </c>
      <c r="C2042">
        <v>42</v>
      </c>
      <c r="D2042">
        <v>0</v>
      </c>
      <c r="E2042">
        <v>0</v>
      </c>
      <c r="F2042" t="s">
        <v>13</v>
      </c>
      <c r="G2042" t="s">
        <v>14</v>
      </c>
      <c r="H2042" t="s">
        <v>15</v>
      </c>
      <c r="I2042" t="s">
        <v>1758</v>
      </c>
      <c r="J2042" t="s">
        <v>433</v>
      </c>
      <c r="K2042" t="s">
        <v>24</v>
      </c>
      <c r="L2042">
        <v>0</v>
      </c>
    </row>
    <row r="2043" spans="1:12" x14ac:dyDescent="0.25">
      <c r="A2043">
        <v>29915</v>
      </c>
      <c r="B2043" t="s">
        <v>19</v>
      </c>
      <c r="C2043">
        <v>51</v>
      </c>
      <c r="D2043">
        <v>0</v>
      </c>
      <c r="E2043">
        <v>0</v>
      </c>
      <c r="F2043" t="s">
        <v>34</v>
      </c>
      <c r="G2043" t="s">
        <v>14</v>
      </c>
      <c r="H2043" t="s">
        <v>21</v>
      </c>
      <c r="I2043" t="s">
        <v>2203</v>
      </c>
      <c r="J2043" t="s">
        <v>827</v>
      </c>
      <c r="K2043" t="s">
        <v>24</v>
      </c>
      <c r="L2043">
        <v>0</v>
      </c>
    </row>
    <row r="2044" spans="1:12" x14ac:dyDescent="0.25">
      <c r="A2044">
        <v>29933</v>
      </c>
      <c r="B2044" t="s">
        <v>19</v>
      </c>
      <c r="C2044">
        <v>5</v>
      </c>
      <c r="D2044">
        <v>0</v>
      </c>
      <c r="E2044">
        <v>0</v>
      </c>
      <c r="F2044" t="s">
        <v>34</v>
      </c>
      <c r="G2044" t="s">
        <v>275</v>
      </c>
      <c r="H2044" t="s">
        <v>21</v>
      </c>
      <c r="I2044" t="s">
        <v>748</v>
      </c>
      <c r="J2044">
        <v>19</v>
      </c>
      <c r="K2044" t="s">
        <v>38</v>
      </c>
      <c r="L2044">
        <v>0</v>
      </c>
    </row>
    <row r="2045" spans="1:12" x14ac:dyDescent="0.25">
      <c r="A2045">
        <v>29934</v>
      </c>
      <c r="B2045" t="s">
        <v>12</v>
      </c>
      <c r="C2045">
        <v>34</v>
      </c>
      <c r="D2045">
        <v>0</v>
      </c>
      <c r="E2045">
        <v>0</v>
      </c>
      <c r="F2045" t="s">
        <v>13</v>
      </c>
      <c r="G2045" t="s">
        <v>14</v>
      </c>
      <c r="H2045" t="s">
        <v>15</v>
      </c>
      <c r="I2045" t="s">
        <v>1964</v>
      </c>
      <c r="J2045" t="s">
        <v>81</v>
      </c>
      <c r="K2045" t="s">
        <v>38</v>
      </c>
      <c r="L2045">
        <v>0</v>
      </c>
    </row>
    <row r="2046" spans="1:12" x14ac:dyDescent="0.25">
      <c r="A2046">
        <v>30002</v>
      </c>
      <c r="B2046" t="s">
        <v>12</v>
      </c>
      <c r="C2046">
        <v>44</v>
      </c>
      <c r="D2046">
        <v>1</v>
      </c>
      <c r="E2046">
        <v>0</v>
      </c>
      <c r="F2046" t="s">
        <v>13</v>
      </c>
      <c r="G2046" t="s">
        <v>20</v>
      </c>
      <c r="H2046" t="s">
        <v>21</v>
      </c>
      <c r="I2046" t="s">
        <v>3797</v>
      </c>
      <c r="J2046" t="s">
        <v>153</v>
      </c>
      <c r="K2046" t="s">
        <v>24</v>
      </c>
      <c r="L2046">
        <v>0</v>
      </c>
    </row>
    <row r="2047" spans="1:12" x14ac:dyDescent="0.25">
      <c r="A2047">
        <v>30102</v>
      </c>
      <c r="B2047" t="s">
        <v>12</v>
      </c>
      <c r="C2047">
        <v>52</v>
      </c>
      <c r="D2047">
        <v>0</v>
      </c>
      <c r="E2047">
        <v>0</v>
      </c>
      <c r="F2047" t="s">
        <v>13</v>
      </c>
      <c r="G2047" t="s">
        <v>14</v>
      </c>
      <c r="H2047" t="s">
        <v>21</v>
      </c>
      <c r="I2047" t="s">
        <v>1070</v>
      </c>
      <c r="J2047" t="s">
        <v>263</v>
      </c>
      <c r="K2047" t="s">
        <v>24</v>
      </c>
      <c r="L2047">
        <v>0</v>
      </c>
    </row>
    <row r="2048" spans="1:12" x14ac:dyDescent="0.25">
      <c r="A2048">
        <v>30116</v>
      </c>
      <c r="B2048" t="s">
        <v>19</v>
      </c>
      <c r="C2048">
        <v>57</v>
      </c>
      <c r="D2048">
        <v>0</v>
      </c>
      <c r="E2048">
        <v>0</v>
      </c>
      <c r="F2048" t="s">
        <v>13</v>
      </c>
      <c r="G2048" t="s">
        <v>14</v>
      </c>
      <c r="H2048" t="s">
        <v>21</v>
      </c>
      <c r="I2048" t="s">
        <v>1796</v>
      </c>
      <c r="J2048" t="s">
        <v>296</v>
      </c>
      <c r="K2048" t="s">
        <v>24</v>
      </c>
      <c r="L2048">
        <v>0</v>
      </c>
    </row>
    <row r="2049" spans="1:12" x14ac:dyDescent="0.25">
      <c r="A2049">
        <v>30129</v>
      </c>
      <c r="B2049" t="s">
        <v>19</v>
      </c>
      <c r="C2049">
        <v>62</v>
      </c>
      <c r="D2049">
        <v>0</v>
      </c>
      <c r="E2049">
        <v>0</v>
      </c>
      <c r="F2049" t="s">
        <v>13</v>
      </c>
      <c r="G2049" t="s">
        <v>43</v>
      </c>
      <c r="H2049" t="s">
        <v>15</v>
      </c>
      <c r="I2049" t="s">
        <v>3649</v>
      </c>
      <c r="J2049" t="s">
        <v>172</v>
      </c>
      <c r="K2049" t="s">
        <v>24</v>
      </c>
      <c r="L2049">
        <v>0</v>
      </c>
    </row>
    <row r="2050" spans="1:12" x14ac:dyDescent="0.25">
      <c r="A2050">
        <v>30145</v>
      </c>
      <c r="B2050" t="s">
        <v>19</v>
      </c>
      <c r="C2050">
        <v>62</v>
      </c>
      <c r="D2050">
        <v>0</v>
      </c>
      <c r="E2050">
        <v>0</v>
      </c>
      <c r="F2050" t="s">
        <v>13</v>
      </c>
      <c r="G2050" t="s">
        <v>14</v>
      </c>
      <c r="H2050" t="s">
        <v>21</v>
      </c>
      <c r="I2050" t="s">
        <v>2640</v>
      </c>
      <c r="J2050" t="s">
        <v>61</v>
      </c>
      <c r="K2050" t="s">
        <v>38</v>
      </c>
      <c r="L2050">
        <v>0</v>
      </c>
    </row>
    <row r="2051" spans="1:12" x14ac:dyDescent="0.25">
      <c r="A2051">
        <v>30171</v>
      </c>
      <c r="B2051" t="s">
        <v>12</v>
      </c>
      <c r="C2051">
        <v>27</v>
      </c>
      <c r="D2051">
        <v>0</v>
      </c>
      <c r="E2051">
        <v>0</v>
      </c>
      <c r="F2051" t="s">
        <v>34</v>
      </c>
      <c r="G2051" t="s">
        <v>43</v>
      </c>
      <c r="H2051" t="s">
        <v>15</v>
      </c>
      <c r="I2051" t="s">
        <v>497</v>
      </c>
      <c r="J2051" t="s">
        <v>498</v>
      </c>
      <c r="K2051" t="s">
        <v>18</v>
      </c>
      <c r="L2051">
        <v>0</v>
      </c>
    </row>
    <row r="2052" spans="1:12" x14ac:dyDescent="0.25">
      <c r="A2052">
        <v>30184</v>
      </c>
      <c r="B2052" t="s">
        <v>12</v>
      </c>
      <c r="C2052">
        <v>82</v>
      </c>
      <c r="D2052">
        <v>0</v>
      </c>
      <c r="E2052">
        <v>0</v>
      </c>
      <c r="F2052" t="s">
        <v>13</v>
      </c>
      <c r="G2052" t="s">
        <v>14</v>
      </c>
      <c r="H2052" t="s">
        <v>21</v>
      </c>
      <c r="I2052" t="s">
        <v>311</v>
      </c>
      <c r="J2052" t="s">
        <v>312</v>
      </c>
      <c r="K2052" t="s">
        <v>18</v>
      </c>
      <c r="L2052">
        <v>1</v>
      </c>
    </row>
    <row r="2053" spans="1:12" x14ac:dyDescent="0.25">
      <c r="A2053">
        <v>30186</v>
      </c>
      <c r="B2053" t="s">
        <v>19</v>
      </c>
      <c r="C2053">
        <v>5</v>
      </c>
      <c r="D2053">
        <v>0</v>
      </c>
      <c r="E2053">
        <v>0</v>
      </c>
      <c r="F2053" t="s">
        <v>34</v>
      </c>
      <c r="G2053" t="s">
        <v>275</v>
      </c>
      <c r="H2053" t="s">
        <v>15</v>
      </c>
      <c r="I2053" t="s">
        <v>1944</v>
      </c>
      <c r="J2053" t="s">
        <v>790</v>
      </c>
      <c r="K2053" t="s">
        <v>38</v>
      </c>
      <c r="L2053">
        <v>0</v>
      </c>
    </row>
    <row r="2054" spans="1:12" x14ac:dyDescent="0.25">
      <c r="A2054">
        <v>30201</v>
      </c>
      <c r="B2054" t="s">
        <v>19</v>
      </c>
      <c r="C2054">
        <v>54</v>
      </c>
      <c r="D2054">
        <v>0</v>
      </c>
      <c r="E2054">
        <v>0</v>
      </c>
      <c r="F2054" t="s">
        <v>13</v>
      </c>
      <c r="G2054" t="s">
        <v>14</v>
      </c>
      <c r="H2054" t="s">
        <v>15</v>
      </c>
      <c r="I2054" t="s">
        <v>3423</v>
      </c>
      <c r="J2054">
        <v>38</v>
      </c>
      <c r="K2054" t="s">
        <v>24</v>
      </c>
      <c r="L2054">
        <v>0</v>
      </c>
    </row>
    <row r="2055" spans="1:12" x14ac:dyDescent="0.25">
      <c r="A2055">
        <v>30214</v>
      </c>
      <c r="B2055" t="s">
        <v>12</v>
      </c>
      <c r="C2055">
        <v>23</v>
      </c>
      <c r="D2055">
        <v>0</v>
      </c>
      <c r="E2055">
        <v>0</v>
      </c>
      <c r="F2055" t="s">
        <v>34</v>
      </c>
      <c r="G2055" t="s">
        <v>14</v>
      </c>
      <c r="H2055" t="s">
        <v>21</v>
      </c>
      <c r="I2055" t="s">
        <v>1784</v>
      </c>
      <c r="J2055" t="s">
        <v>459</v>
      </c>
      <c r="K2055" t="s">
        <v>24</v>
      </c>
      <c r="L2055">
        <v>0</v>
      </c>
    </row>
    <row r="2056" spans="1:12" x14ac:dyDescent="0.25">
      <c r="A2056">
        <v>30248</v>
      </c>
      <c r="B2056" t="s">
        <v>19</v>
      </c>
      <c r="C2056">
        <v>42</v>
      </c>
      <c r="D2056">
        <v>0</v>
      </c>
      <c r="E2056">
        <v>0</v>
      </c>
      <c r="F2056" t="s">
        <v>34</v>
      </c>
      <c r="G2056" t="s">
        <v>14</v>
      </c>
      <c r="H2056" t="s">
        <v>21</v>
      </c>
      <c r="I2056" t="s">
        <v>2070</v>
      </c>
      <c r="J2056" t="s">
        <v>1503</v>
      </c>
      <c r="K2056" t="s">
        <v>29</v>
      </c>
      <c r="L2056">
        <v>0</v>
      </c>
    </row>
    <row r="2057" spans="1:12" x14ac:dyDescent="0.25">
      <c r="A2057">
        <v>30285</v>
      </c>
      <c r="B2057" t="s">
        <v>12</v>
      </c>
      <c r="C2057">
        <v>72</v>
      </c>
      <c r="D2057">
        <v>0</v>
      </c>
      <c r="E2057">
        <v>1</v>
      </c>
      <c r="F2057" t="s">
        <v>13</v>
      </c>
      <c r="G2057" t="s">
        <v>20</v>
      </c>
      <c r="H2057" t="s">
        <v>21</v>
      </c>
      <c r="I2057" t="s">
        <v>2093</v>
      </c>
      <c r="J2057" t="s">
        <v>47</v>
      </c>
      <c r="K2057" t="s">
        <v>24</v>
      </c>
      <c r="L2057">
        <v>0</v>
      </c>
    </row>
    <row r="2058" spans="1:12" x14ac:dyDescent="0.25">
      <c r="A2058">
        <v>30290</v>
      </c>
      <c r="B2058" t="s">
        <v>19</v>
      </c>
      <c r="C2058">
        <v>40</v>
      </c>
      <c r="D2058">
        <v>0</v>
      </c>
      <c r="E2058">
        <v>0</v>
      </c>
      <c r="F2058" t="s">
        <v>13</v>
      </c>
      <c r="G2058" t="s">
        <v>14</v>
      </c>
      <c r="H2058" t="s">
        <v>15</v>
      </c>
      <c r="I2058" t="s">
        <v>1861</v>
      </c>
      <c r="J2058" t="s">
        <v>281</v>
      </c>
      <c r="K2058" t="s">
        <v>24</v>
      </c>
      <c r="L2058">
        <v>0</v>
      </c>
    </row>
    <row r="2059" spans="1:12" x14ac:dyDescent="0.25">
      <c r="A2059">
        <v>30303</v>
      </c>
      <c r="B2059" t="s">
        <v>12</v>
      </c>
      <c r="C2059">
        <v>33</v>
      </c>
      <c r="D2059">
        <v>0</v>
      </c>
      <c r="E2059">
        <v>0</v>
      </c>
      <c r="F2059" t="s">
        <v>34</v>
      </c>
      <c r="G2059" t="s">
        <v>14</v>
      </c>
      <c r="H2059" t="s">
        <v>21</v>
      </c>
      <c r="I2059" t="s">
        <v>3045</v>
      </c>
      <c r="J2059" t="s">
        <v>377</v>
      </c>
      <c r="K2059" t="s">
        <v>18</v>
      </c>
      <c r="L2059">
        <v>0</v>
      </c>
    </row>
    <row r="2060" spans="1:12" x14ac:dyDescent="0.25">
      <c r="A2060">
        <v>30328</v>
      </c>
      <c r="B2060" t="s">
        <v>19</v>
      </c>
      <c r="C2060">
        <v>69</v>
      </c>
      <c r="D2060">
        <v>1</v>
      </c>
      <c r="E2060">
        <v>0</v>
      </c>
      <c r="F2060" t="s">
        <v>13</v>
      </c>
      <c r="G2060" t="s">
        <v>43</v>
      </c>
      <c r="H2060" t="s">
        <v>21</v>
      </c>
      <c r="I2060" t="s">
        <v>1478</v>
      </c>
      <c r="J2060" t="s">
        <v>477</v>
      </c>
      <c r="K2060" t="s">
        <v>18</v>
      </c>
      <c r="L2060">
        <v>0</v>
      </c>
    </row>
    <row r="2061" spans="1:12" x14ac:dyDescent="0.25">
      <c r="A2061">
        <v>30335</v>
      </c>
      <c r="B2061" t="s">
        <v>12</v>
      </c>
      <c r="C2061">
        <v>21</v>
      </c>
      <c r="D2061">
        <v>0</v>
      </c>
      <c r="E2061">
        <v>0</v>
      </c>
      <c r="F2061" t="s">
        <v>34</v>
      </c>
      <c r="G2061" t="s">
        <v>14</v>
      </c>
      <c r="H2061" t="s">
        <v>21</v>
      </c>
      <c r="I2061" t="s">
        <v>1656</v>
      </c>
      <c r="J2061" t="s">
        <v>610</v>
      </c>
      <c r="K2061" t="s">
        <v>24</v>
      </c>
      <c r="L2061">
        <v>0</v>
      </c>
    </row>
    <row r="2062" spans="1:12" x14ac:dyDescent="0.25">
      <c r="A2062">
        <v>30352</v>
      </c>
      <c r="B2062" t="s">
        <v>12</v>
      </c>
      <c r="C2062">
        <v>57</v>
      </c>
      <c r="D2062">
        <v>0</v>
      </c>
      <c r="E2062">
        <v>0</v>
      </c>
      <c r="F2062" t="s">
        <v>13</v>
      </c>
      <c r="G2062" t="s">
        <v>14</v>
      </c>
      <c r="H2062" t="s">
        <v>21</v>
      </c>
      <c r="I2062" t="s">
        <v>1378</v>
      </c>
      <c r="J2062" t="s">
        <v>174</v>
      </c>
      <c r="K2062" t="s">
        <v>38</v>
      </c>
      <c r="L2062">
        <v>0</v>
      </c>
    </row>
    <row r="2063" spans="1:12" x14ac:dyDescent="0.25">
      <c r="A2063">
        <v>30353</v>
      </c>
      <c r="B2063" t="s">
        <v>12</v>
      </c>
      <c r="C2063">
        <v>36</v>
      </c>
      <c r="D2063">
        <v>0</v>
      </c>
      <c r="E2063">
        <v>0</v>
      </c>
      <c r="F2063" t="s">
        <v>13</v>
      </c>
      <c r="G2063" t="s">
        <v>14</v>
      </c>
      <c r="H2063" t="s">
        <v>15</v>
      </c>
      <c r="I2063" t="s">
        <v>845</v>
      </c>
      <c r="J2063" t="s">
        <v>124</v>
      </c>
      <c r="K2063" t="s">
        <v>24</v>
      </c>
      <c r="L2063">
        <v>0</v>
      </c>
    </row>
    <row r="2064" spans="1:12" x14ac:dyDescent="0.25">
      <c r="A2064">
        <v>30379</v>
      </c>
      <c r="B2064" t="s">
        <v>19</v>
      </c>
      <c r="C2064">
        <v>52</v>
      </c>
      <c r="D2064">
        <v>0</v>
      </c>
      <c r="E2064">
        <v>0</v>
      </c>
      <c r="F2064" t="s">
        <v>13</v>
      </c>
      <c r="G2064" t="s">
        <v>43</v>
      </c>
      <c r="H2064" t="s">
        <v>15</v>
      </c>
      <c r="I2064">
        <v>104</v>
      </c>
      <c r="J2064" t="s">
        <v>172</v>
      </c>
      <c r="K2064" t="s">
        <v>29</v>
      </c>
      <c r="L2064">
        <v>0</v>
      </c>
    </row>
    <row r="2065" spans="1:12" x14ac:dyDescent="0.25">
      <c r="A2065">
        <v>30402</v>
      </c>
      <c r="B2065" t="s">
        <v>12</v>
      </c>
      <c r="C2065">
        <v>41</v>
      </c>
      <c r="D2065">
        <v>0</v>
      </c>
      <c r="E2065">
        <v>0</v>
      </c>
      <c r="F2065" t="s">
        <v>13</v>
      </c>
      <c r="G2065" t="s">
        <v>14</v>
      </c>
      <c r="H2065" t="s">
        <v>15</v>
      </c>
      <c r="I2065" t="s">
        <v>2679</v>
      </c>
      <c r="J2065" t="s">
        <v>198</v>
      </c>
      <c r="K2065" t="s">
        <v>38</v>
      </c>
      <c r="L2065">
        <v>0</v>
      </c>
    </row>
    <row r="2066" spans="1:12" x14ac:dyDescent="0.25">
      <c r="A2066">
        <v>30405</v>
      </c>
      <c r="B2066" t="s">
        <v>19</v>
      </c>
      <c r="C2066">
        <v>23</v>
      </c>
      <c r="D2066">
        <v>0</v>
      </c>
      <c r="E2066">
        <v>0</v>
      </c>
      <c r="F2066" t="s">
        <v>34</v>
      </c>
      <c r="G2066" t="s">
        <v>14</v>
      </c>
      <c r="H2066" t="s">
        <v>21</v>
      </c>
      <c r="I2066" t="s">
        <v>2903</v>
      </c>
      <c r="J2066" t="s">
        <v>710</v>
      </c>
      <c r="K2066" t="s">
        <v>18</v>
      </c>
      <c r="L2066">
        <v>0</v>
      </c>
    </row>
    <row r="2067" spans="1:12" x14ac:dyDescent="0.25">
      <c r="A2067">
        <v>30411</v>
      </c>
      <c r="B2067" t="s">
        <v>19</v>
      </c>
      <c r="C2067">
        <v>40</v>
      </c>
      <c r="D2067">
        <v>0</v>
      </c>
      <c r="E2067">
        <v>0</v>
      </c>
      <c r="F2067" t="s">
        <v>34</v>
      </c>
      <c r="G2067" t="s">
        <v>14</v>
      </c>
      <c r="H2067" t="s">
        <v>21</v>
      </c>
      <c r="I2067" t="s">
        <v>1408</v>
      </c>
      <c r="J2067" t="s">
        <v>342</v>
      </c>
      <c r="K2067" t="s">
        <v>29</v>
      </c>
      <c r="L2067">
        <v>0</v>
      </c>
    </row>
    <row r="2068" spans="1:12" x14ac:dyDescent="0.25">
      <c r="A2068">
        <v>30432</v>
      </c>
      <c r="B2068" t="s">
        <v>12</v>
      </c>
      <c r="C2068">
        <v>65</v>
      </c>
      <c r="D2068">
        <v>1</v>
      </c>
      <c r="E2068">
        <v>0</v>
      </c>
      <c r="F2068" t="s">
        <v>13</v>
      </c>
      <c r="G2068" t="s">
        <v>20</v>
      </c>
      <c r="H2068" t="s">
        <v>15</v>
      </c>
      <c r="I2068" t="s">
        <v>2462</v>
      </c>
      <c r="J2068" t="s">
        <v>886</v>
      </c>
      <c r="K2068" t="s">
        <v>24</v>
      </c>
      <c r="L2068">
        <v>0</v>
      </c>
    </row>
    <row r="2069" spans="1:12" x14ac:dyDescent="0.25">
      <c r="A2069">
        <v>30433</v>
      </c>
      <c r="B2069" t="s">
        <v>12</v>
      </c>
      <c r="C2069">
        <v>77</v>
      </c>
      <c r="D2069">
        <v>0</v>
      </c>
      <c r="E2069">
        <v>0</v>
      </c>
      <c r="F2069" t="s">
        <v>13</v>
      </c>
      <c r="G2069" t="s">
        <v>14</v>
      </c>
      <c r="H2069" t="s">
        <v>15</v>
      </c>
      <c r="I2069" t="s">
        <v>3984</v>
      </c>
      <c r="J2069" t="s">
        <v>104</v>
      </c>
      <c r="K2069" t="s">
        <v>38</v>
      </c>
      <c r="L2069">
        <v>0</v>
      </c>
    </row>
    <row r="2070" spans="1:12" x14ac:dyDescent="0.25">
      <c r="A2070">
        <v>30456</v>
      </c>
      <c r="B2070" t="s">
        <v>19</v>
      </c>
      <c r="C2070">
        <v>79</v>
      </c>
      <c r="D2070">
        <v>0</v>
      </c>
      <c r="E2070">
        <v>0</v>
      </c>
      <c r="F2070" t="s">
        <v>13</v>
      </c>
      <c r="G2070" t="s">
        <v>14</v>
      </c>
      <c r="H2070" t="s">
        <v>21</v>
      </c>
      <c r="I2070" t="s">
        <v>200</v>
      </c>
      <c r="J2070" t="s">
        <v>40</v>
      </c>
      <c r="K2070" t="s">
        <v>24</v>
      </c>
      <c r="L2070">
        <v>1</v>
      </c>
    </row>
    <row r="2071" spans="1:12" x14ac:dyDescent="0.25">
      <c r="A2071">
        <v>30457</v>
      </c>
      <c r="B2071" t="s">
        <v>19</v>
      </c>
      <c r="C2071">
        <v>53</v>
      </c>
      <c r="D2071">
        <v>1</v>
      </c>
      <c r="E2071">
        <v>0</v>
      </c>
      <c r="F2071" t="s">
        <v>13</v>
      </c>
      <c r="G2071" t="s">
        <v>43</v>
      </c>
      <c r="H2071" t="s">
        <v>21</v>
      </c>
      <c r="I2071" t="s">
        <v>4160</v>
      </c>
      <c r="J2071" t="s">
        <v>2096</v>
      </c>
      <c r="K2071" t="s">
        <v>29</v>
      </c>
      <c r="L2071">
        <v>0</v>
      </c>
    </row>
    <row r="2072" spans="1:12" x14ac:dyDescent="0.25">
      <c r="A2072">
        <v>30463</v>
      </c>
      <c r="B2072" t="s">
        <v>12</v>
      </c>
      <c r="C2072">
        <v>29</v>
      </c>
      <c r="D2072">
        <v>0</v>
      </c>
      <c r="E2072">
        <v>0</v>
      </c>
      <c r="F2072" t="s">
        <v>34</v>
      </c>
      <c r="G2072" t="s">
        <v>14</v>
      </c>
      <c r="H2072" t="s">
        <v>15</v>
      </c>
      <c r="I2072" t="s">
        <v>733</v>
      </c>
      <c r="J2072" t="s">
        <v>181</v>
      </c>
      <c r="K2072" t="s">
        <v>18</v>
      </c>
      <c r="L2072">
        <v>0</v>
      </c>
    </row>
    <row r="2073" spans="1:12" x14ac:dyDescent="0.25">
      <c r="A2073">
        <v>30468</v>
      </c>
      <c r="B2073" t="s">
        <v>12</v>
      </c>
      <c r="C2073">
        <v>58</v>
      </c>
      <c r="D2073">
        <v>1</v>
      </c>
      <c r="E2073">
        <v>0</v>
      </c>
      <c r="F2073" t="s">
        <v>13</v>
      </c>
      <c r="G2073" t="s">
        <v>14</v>
      </c>
      <c r="H2073" t="s">
        <v>15</v>
      </c>
      <c r="I2073" t="s">
        <v>397</v>
      </c>
      <c r="J2073" t="s">
        <v>110</v>
      </c>
      <c r="K2073" t="s">
        <v>24</v>
      </c>
      <c r="L2073">
        <v>0</v>
      </c>
    </row>
    <row r="2074" spans="1:12" x14ac:dyDescent="0.25">
      <c r="A2074">
        <v>30480</v>
      </c>
      <c r="B2074" t="s">
        <v>12</v>
      </c>
      <c r="C2074">
        <v>48</v>
      </c>
      <c r="D2074">
        <v>0</v>
      </c>
      <c r="E2074">
        <v>0</v>
      </c>
      <c r="F2074" t="s">
        <v>13</v>
      </c>
      <c r="G2074" t="s">
        <v>14</v>
      </c>
      <c r="H2074" t="s">
        <v>15</v>
      </c>
      <c r="I2074" t="s">
        <v>828</v>
      </c>
      <c r="J2074" t="s">
        <v>829</v>
      </c>
      <c r="K2074" t="s">
        <v>29</v>
      </c>
      <c r="L2074">
        <v>0</v>
      </c>
    </row>
    <row r="2075" spans="1:12" x14ac:dyDescent="0.25">
      <c r="A2075">
        <v>30482</v>
      </c>
      <c r="B2075" t="s">
        <v>19</v>
      </c>
      <c r="C2075">
        <v>18</v>
      </c>
      <c r="D2075">
        <v>0</v>
      </c>
      <c r="E2075">
        <v>0</v>
      </c>
      <c r="F2075" t="s">
        <v>34</v>
      </c>
      <c r="G2075" t="s">
        <v>14</v>
      </c>
      <c r="H2075" t="s">
        <v>21</v>
      </c>
      <c r="I2075" t="s">
        <v>2641</v>
      </c>
      <c r="J2075" t="s">
        <v>784</v>
      </c>
      <c r="K2075" t="s">
        <v>29</v>
      </c>
      <c r="L2075">
        <v>0</v>
      </c>
    </row>
    <row r="2076" spans="1:12" x14ac:dyDescent="0.25">
      <c r="A2076">
        <v>30491</v>
      </c>
      <c r="B2076" t="s">
        <v>19</v>
      </c>
      <c r="C2076">
        <v>39</v>
      </c>
      <c r="D2076">
        <v>0</v>
      </c>
      <c r="E2076">
        <v>0</v>
      </c>
      <c r="F2076" t="s">
        <v>13</v>
      </c>
      <c r="G2076" t="s">
        <v>14</v>
      </c>
      <c r="H2076" t="s">
        <v>15</v>
      </c>
      <c r="I2076" t="s">
        <v>2528</v>
      </c>
      <c r="J2076" t="s">
        <v>235</v>
      </c>
      <c r="K2076" t="s">
        <v>24</v>
      </c>
      <c r="L2076">
        <v>0</v>
      </c>
    </row>
    <row r="2077" spans="1:12" x14ac:dyDescent="0.25">
      <c r="A2077">
        <v>30525</v>
      </c>
      <c r="B2077" t="s">
        <v>19</v>
      </c>
      <c r="C2077">
        <v>79</v>
      </c>
      <c r="D2077">
        <v>0</v>
      </c>
      <c r="E2077">
        <v>0</v>
      </c>
      <c r="F2077" t="s">
        <v>13</v>
      </c>
      <c r="G2077" t="s">
        <v>43</v>
      </c>
      <c r="H2077" t="s">
        <v>15</v>
      </c>
      <c r="I2077" t="s">
        <v>4198</v>
      </c>
      <c r="J2077" t="s">
        <v>346</v>
      </c>
      <c r="K2077" t="s">
        <v>18</v>
      </c>
      <c r="L2077">
        <v>0</v>
      </c>
    </row>
    <row r="2078" spans="1:12" x14ac:dyDescent="0.25">
      <c r="A2078">
        <v>30550</v>
      </c>
      <c r="B2078" t="s">
        <v>19</v>
      </c>
      <c r="C2078">
        <v>78</v>
      </c>
      <c r="D2078">
        <v>0</v>
      </c>
      <c r="E2078">
        <v>0</v>
      </c>
      <c r="F2078" t="s">
        <v>34</v>
      </c>
      <c r="G2078" t="s">
        <v>14</v>
      </c>
      <c r="H2078" t="s">
        <v>15</v>
      </c>
      <c r="I2078" t="s">
        <v>994</v>
      </c>
      <c r="J2078" t="s">
        <v>770</v>
      </c>
      <c r="K2078" t="s">
        <v>38</v>
      </c>
      <c r="L2078">
        <v>0</v>
      </c>
    </row>
    <row r="2079" spans="1:12" x14ac:dyDescent="0.25">
      <c r="A2079">
        <v>30567</v>
      </c>
      <c r="B2079" t="s">
        <v>12</v>
      </c>
      <c r="C2079">
        <v>71</v>
      </c>
      <c r="D2079">
        <v>1</v>
      </c>
      <c r="E2079">
        <v>0</v>
      </c>
      <c r="F2079" t="s">
        <v>13</v>
      </c>
      <c r="G2079" t="s">
        <v>14</v>
      </c>
      <c r="H2079" t="s">
        <v>15</v>
      </c>
      <c r="I2079" t="s">
        <v>893</v>
      </c>
      <c r="J2079" t="s">
        <v>130</v>
      </c>
      <c r="K2079" t="s">
        <v>18</v>
      </c>
      <c r="L2079">
        <v>0</v>
      </c>
    </row>
    <row r="2080" spans="1:12" x14ac:dyDescent="0.25">
      <c r="A2080">
        <v>30571</v>
      </c>
      <c r="B2080" t="s">
        <v>19</v>
      </c>
      <c r="C2080">
        <v>38</v>
      </c>
      <c r="D2080">
        <v>0</v>
      </c>
      <c r="E2080">
        <v>0</v>
      </c>
      <c r="F2080" t="s">
        <v>13</v>
      </c>
      <c r="G2080" t="s">
        <v>43</v>
      </c>
      <c r="H2080" t="s">
        <v>21</v>
      </c>
      <c r="I2080" t="s">
        <v>1431</v>
      </c>
      <c r="J2080" t="s">
        <v>70</v>
      </c>
      <c r="K2080" t="s">
        <v>38</v>
      </c>
      <c r="L2080">
        <v>0</v>
      </c>
    </row>
    <row r="2081" spans="1:12" x14ac:dyDescent="0.25">
      <c r="A2081">
        <v>30605</v>
      </c>
      <c r="B2081" t="s">
        <v>19</v>
      </c>
      <c r="C2081">
        <v>20</v>
      </c>
      <c r="D2081">
        <v>0</v>
      </c>
      <c r="E2081">
        <v>0</v>
      </c>
      <c r="F2081" t="s">
        <v>34</v>
      </c>
      <c r="G2081" t="s">
        <v>14</v>
      </c>
      <c r="H2081" t="s">
        <v>15</v>
      </c>
      <c r="I2081" t="s">
        <v>183</v>
      </c>
      <c r="J2081" t="s">
        <v>1195</v>
      </c>
      <c r="K2081" t="s">
        <v>29</v>
      </c>
      <c r="L2081">
        <v>0</v>
      </c>
    </row>
    <row r="2082" spans="1:12" x14ac:dyDescent="0.25">
      <c r="A2082">
        <v>30620</v>
      </c>
      <c r="B2082" t="s">
        <v>12</v>
      </c>
      <c r="C2082">
        <v>37</v>
      </c>
      <c r="D2082">
        <v>0</v>
      </c>
      <c r="E2082">
        <v>0</v>
      </c>
      <c r="F2082" t="s">
        <v>34</v>
      </c>
      <c r="G2082" t="s">
        <v>14</v>
      </c>
      <c r="H2082" t="s">
        <v>15</v>
      </c>
      <c r="I2082" t="s">
        <v>1990</v>
      </c>
      <c r="J2082" t="s">
        <v>254</v>
      </c>
      <c r="K2082" t="s">
        <v>29</v>
      </c>
      <c r="L2082">
        <v>0</v>
      </c>
    </row>
    <row r="2083" spans="1:12" x14ac:dyDescent="0.25">
      <c r="A2083">
        <v>30622</v>
      </c>
      <c r="B2083" t="s">
        <v>19</v>
      </c>
      <c r="C2083">
        <v>44</v>
      </c>
      <c r="D2083">
        <v>0</v>
      </c>
      <c r="E2083">
        <v>0</v>
      </c>
      <c r="F2083" t="s">
        <v>13</v>
      </c>
      <c r="G2083" t="s">
        <v>43</v>
      </c>
      <c r="H2083" t="s">
        <v>21</v>
      </c>
      <c r="I2083" t="s">
        <v>2778</v>
      </c>
      <c r="J2083" t="s">
        <v>629</v>
      </c>
      <c r="K2083" t="s">
        <v>24</v>
      </c>
      <c r="L2083">
        <v>0</v>
      </c>
    </row>
    <row r="2084" spans="1:12" x14ac:dyDescent="0.25">
      <c r="A2084">
        <v>30627</v>
      </c>
      <c r="B2084" t="s">
        <v>19</v>
      </c>
      <c r="C2084">
        <v>56</v>
      </c>
      <c r="D2084">
        <v>0</v>
      </c>
      <c r="E2084">
        <v>0</v>
      </c>
      <c r="F2084" t="s">
        <v>13</v>
      </c>
      <c r="G2084" t="s">
        <v>43</v>
      </c>
      <c r="H2084" t="s">
        <v>15</v>
      </c>
      <c r="I2084" t="s">
        <v>1511</v>
      </c>
      <c r="J2084" t="s">
        <v>90</v>
      </c>
      <c r="K2084" t="s">
        <v>38</v>
      </c>
      <c r="L2084">
        <v>0</v>
      </c>
    </row>
    <row r="2085" spans="1:12" x14ac:dyDescent="0.25">
      <c r="A2085">
        <v>30650</v>
      </c>
      <c r="B2085" t="s">
        <v>12</v>
      </c>
      <c r="C2085">
        <v>54</v>
      </c>
      <c r="D2085">
        <v>0</v>
      </c>
      <c r="E2085">
        <v>0</v>
      </c>
      <c r="F2085" t="s">
        <v>13</v>
      </c>
      <c r="G2085" t="s">
        <v>43</v>
      </c>
      <c r="H2085" t="s">
        <v>21</v>
      </c>
      <c r="I2085" t="s">
        <v>3801</v>
      </c>
      <c r="J2085" t="s">
        <v>198</v>
      </c>
      <c r="K2085" t="s">
        <v>18</v>
      </c>
      <c r="L2085">
        <v>0</v>
      </c>
    </row>
    <row r="2086" spans="1:12" x14ac:dyDescent="0.25">
      <c r="A2086">
        <v>30658</v>
      </c>
      <c r="B2086" t="s">
        <v>12</v>
      </c>
      <c r="C2086">
        <v>16</v>
      </c>
      <c r="D2086">
        <v>0</v>
      </c>
      <c r="E2086">
        <v>0</v>
      </c>
      <c r="F2086" t="s">
        <v>34</v>
      </c>
      <c r="G2086" t="s">
        <v>275</v>
      </c>
      <c r="H2086" t="s">
        <v>21</v>
      </c>
      <c r="I2086" t="s">
        <v>1356</v>
      </c>
      <c r="J2086" t="s">
        <v>377</v>
      </c>
      <c r="K2086" t="s">
        <v>38</v>
      </c>
      <c r="L2086">
        <v>0</v>
      </c>
    </row>
    <row r="2087" spans="1:12" x14ac:dyDescent="0.25">
      <c r="A2087">
        <v>30669</v>
      </c>
      <c r="B2087" t="s">
        <v>12</v>
      </c>
      <c r="C2087">
        <v>3</v>
      </c>
      <c r="D2087">
        <v>0</v>
      </c>
      <c r="E2087">
        <v>0</v>
      </c>
      <c r="F2087" t="s">
        <v>34</v>
      </c>
      <c r="G2087" t="s">
        <v>275</v>
      </c>
      <c r="H2087" t="s">
        <v>21</v>
      </c>
      <c r="I2087" t="s">
        <v>396</v>
      </c>
      <c r="J2087">
        <v>18</v>
      </c>
      <c r="K2087" t="s">
        <v>38</v>
      </c>
      <c r="L2087">
        <v>0</v>
      </c>
    </row>
    <row r="2088" spans="1:12" x14ac:dyDescent="0.25">
      <c r="A2088">
        <v>30677</v>
      </c>
      <c r="B2088" t="s">
        <v>19</v>
      </c>
      <c r="C2088">
        <v>3</v>
      </c>
      <c r="D2088">
        <v>0</v>
      </c>
      <c r="E2088">
        <v>0</v>
      </c>
      <c r="F2088" t="s">
        <v>34</v>
      </c>
      <c r="G2088" t="s">
        <v>275</v>
      </c>
      <c r="H2088" t="s">
        <v>15</v>
      </c>
      <c r="I2088" t="s">
        <v>1599</v>
      </c>
      <c r="J2088" t="s">
        <v>1600</v>
      </c>
      <c r="K2088" t="s">
        <v>38</v>
      </c>
      <c r="L2088">
        <v>0</v>
      </c>
    </row>
    <row r="2089" spans="1:12" x14ac:dyDescent="0.25">
      <c r="A2089">
        <v>30678</v>
      </c>
      <c r="B2089" t="s">
        <v>19</v>
      </c>
      <c r="C2089">
        <v>48</v>
      </c>
      <c r="D2089">
        <v>0</v>
      </c>
      <c r="E2089">
        <v>0</v>
      </c>
      <c r="F2089" t="s">
        <v>13</v>
      </c>
      <c r="G2089" t="s">
        <v>14</v>
      </c>
      <c r="H2089" t="s">
        <v>15</v>
      </c>
      <c r="I2089" t="s">
        <v>2663</v>
      </c>
      <c r="J2089" t="s">
        <v>440</v>
      </c>
      <c r="K2089" t="s">
        <v>18</v>
      </c>
      <c r="L2089">
        <v>0</v>
      </c>
    </row>
    <row r="2090" spans="1:12" x14ac:dyDescent="0.25">
      <c r="A2090">
        <v>30683</v>
      </c>
      <c r="B2090" t="s">
        <v>19</v>
      </c>
      <c r="C2090">
        <v>75</v>
      </c>
      <c r="D2090">
        <v>0</v>
      </c>
      <c r="E2090">
        <v>0</v>
      </c>
      <c r="F2090" t="s">
        <v>13</v>
      </c>
      <c r="G2090" t="s">
        <v>14</v>
      </c>
      <c r="H2090" t="s">
        <v>21</v>
      </c>
      <c r="I2090" t="s">
        <v>242</v>
      </c>
      <c r="J2090" t="s">
        <v>65</v>
      </c>
      <c r="K2090" t="s">
        <v>38</v>
      </c>
      <c r="L2090">
        <v>1</v>
      </c>
    </row>
    <row r="2091" spans="1:12" x14ac:dyDescent="0.25">
      <c r="A2091">
        <v>30692</v>
      </c>
      <c r="B2091" t="s">
        <v>12</v>
      </c>
      <c r="C2091">
        <v>73</v>
      </c>
      <c r="D2091">
        <v>0</v>
      </c>
      <c r="E2091">
        <v>0</v>
      </c>
      <c r="F2091" t="s">
        <v>13</v>
      </c>
      <c r="G2091" t="s">
        <v>14</v>
      </c>
      <c r="H2091" t="s">
        <v>21</v>
      </c>
      <c r="I2091" t="s">
        <v>2180</v>
      </c>
      <c r="J2091" t="s">
        <v>97</v>
      </c>
      <c r="K2091" t="s">
        <v>24</v>
      </c>
      <c r="L2091">
        <v>0</v>
      </c>
    </row>
    <row r="2092" spans="1:12" x14ac:dyDescent="0.25">
      <c r="A2092">
        <v>30693</v>
      </c>
      <c r="B2092" t="s">
        <v>19</v>
      </c>
      <c r="C2092">
        <v>22</v>
      </c>
      <c r="D2092">
        <v>0</v>
      </c>
      <c r="E2092">
        <v>0</v>
      </c>
      <c r="F2092" t="s">
        <v>34</v>
      </c>
      <c r="G2092" t="s">
        <v>14</v>
      </c>
      <c r="H2092" t="s">
        <v>15</v>
      </c>
      <c r="I2092" t="s">
        <v>1437</v>
      </c>
      <c r="J2092" t="s">
        <v>54</v>
      </c>
      <c r="K2092" t="s">
        <v>24</v>
      </c>
      <c r="L2092">
        <v>0</v>
      </c>
    </row>
    <row r="2093" spans="1:12" x14ac:dyDescent="0.25">
      <c r="A2093">
        <v>30712</v>
      </c>
      <c r="B2093" t="s">
        <v>12</v>
      </c>
      <c r="C2093">
        <v>50</v>
      </c>
      <c r="D2093">
        <v>0</v>
      </c>
      <c r="E2093">
        <v>0</v>
      </c>
      <c r="F2093" t="s">
        <v>13</v>
      </c>
      <c r="G2093" t="s">
        <v>14</v>
      </c>
      <c r="H2093" t="s">
        <v>15</v>
      </c>
      <c r="I2093" t="s">
        <v>974</v>
      </c>
      <c r="J2093" t="s">
        <v>380</v>
      </c>
      <c r="K2093" t="s">
        <v>24</v>
      </c>
      <c r="L2093">
        <v>0</v>
      </c>
    </row>
    <row r="2094" spans="1:12" x14ac:dyDescent="0.25">
      <c r="A2094">
        <v>30731</v>
      </c>
      <c r="B2094" t="s">
        <v>19</v>
      </c>
      <c r="C2094">
        <v>39</v>
      </c>
      <c r="D2094">
        <v>0</v>
      </c>
      <c r="E2094">
        <v>0</v>
      </c>
      <c r="F2094" t="s">
        <v>34</v>
      </c>
      <c r="G2094" t="s">
        <v>20</v>
      </c>
      <c r="H2094" t="s">
        <v>15</v>
      </c>
      <c r="I2094" t="s">
        <v>2234</v>
      </c>
      <c r="J2094" t="s">
        <v>629</v>
      </c>
      <c r="K2094" t="s">
        <v>24</v>
      </c>
      <c r="L2094">
        <v>0</v>
      </c>
    </row>
    <row r="2095" spans="1:12" x14ac:dyDescent="0.25">
      <c r="A2095">
        <v>30734</v>
      </c>
      <c r="B2095" t="s">
        <v>12</v>
      </c>
      <c r="C2095">
        <v>15</v>
      </c>
      <c r="D2095">
        <v>0</v>
      </c>
      <c r="E2095">
        <v>0</v>
      </c>
      <c r="F2095" t="s">
        <v>34</v>
      </c>
      <c r="G2095" t="s">
        <v>275</v>
      </c>
      <c r="H2095" t="s">
        <v>21</v>
      </c>
      <c r="I2095" t="s">
        <v>2733</v>
      </c>
      <c r="J2095" t="s">
        <v>132</v>
      </c>
      <c r="K2095" t="s">
        <v>38</v>
      </c>
      <c r="L2095">
        <v>0</v>
      </c>
    </row>
    <row r="2096" spans="1:12" x14ac:dyDescent="0.25">
      <c r="A2096">
        <v>30746</v>
      </c>
      <c r="B2096" t="s">
        <v>19</v>
      </c>
      <c r="C2096">
        <v>30</v>
      </c>
      <c r="D2096">
        <v>0</v>
      </c>
      <c r="E2096">
        <v>0</v>
      </c>
      <c r="F2096" t="s">
        <v>13</v>
      </c>
      <c r="G2096" t="s">
        <v>14</v>
      </c>
      <c r="H2096" t="s">
        <v>21</v>
      </c>
      <c r="I2096" t="s">
        <v>1705</v>
      </c>
      <c r="J2096" t="s">
        <v>170</v>
      </c>
      <c r="K2096" t="s">
        <v>38</v>
      </c>
      <c r="L2096">
        <v>0</v>
      </c>
    </row>
    <row r="2097" spans="1:12" x14ac:dyDescent="0.25">
      <c r="A2097">
        <v>30752</v>
      </c>
      <c r="B2097" t="s">
        <v>19</v>
      </c>
      <c r="C2097">
        <v>42</v>
      </c>
      <c r="D2097">
        <v>0</v>
      </c>
      <c r="E2097">
        <v>0</v>
      </c>
      <c r="F2097" t="s">
        <v>34</v>
      </c>
      <c r="G2097" t="s">
        <v>20</v>
      </c>
      <c r="H2097" t="s">
        <v>15</v>
      </c>
      <c r="I2097">
        <v>72</v>
      </c>
      <c r="J2097" t="s">
        <v>28</v>
      </c>
      <c r="K2097" t="s">
        <v>24</v>
      </c>
      <c r="L2097">
        <v>0</v>
      </c>
    </row>
    <row r="2098" spans="1:12" x14ac:dyDescent="0.25">
      <c r="A2098">
        <v>30753</v>
      </c>
      <c r="B2098" t="s">
        <v>12</v>
      </c>
      <c r="C2098">
        <v>42</v>
      </c>
      <c r="D2098">
        <v>0</v>
      </c>
      <c r="E2098">
        <v>0</v>
      </c>
      <c r="F2098" t="s">
        <v>13</v>
      </c>
      <c r="G2098" t="s">
        <v>43</v>
      </c>
      <c r="H2098" t="s">
        <v>15</v>
      </c>
      <c r="I2098" t="s">
        <v>850</v>
      </c>
      <c r="J2098" t="s">
        <v>68</v>
      </c>
      <c r="K2098" t="s">
        <v>24</v>
      </c>
      <c r="L2098">
        <v>0</v>
      </c>
    </row>
    <row r="2099" spans="1:12" x14ac:dyDescent="0.25">
      <c r="A2099">
        <v>30790</v>
      </c>
      <c r="B2099" t="s">
        <v>19</v>
      </c>
      <c r="C2099">
        <v>75</v>
      </c>
      <c r="D2099">
        <v>1</v>
      </c>
      <c r="E2099">
        <v>0</v>
      </c>
      <c r="F2099" t="s">
        <v>13</v>
      </c>
      <c r="G2099" t="s">
        <v>43</v>
      </c>
      <c r="H2099" t="s">
        <v>15</v>
      </c>
      <c r="I2099" t="s">
        <v>1521</v>
      </c>
      <c r="J2099" t="s">
        <v>934</v>
      </c>
      <c r="K2099" t="s">
        <v>24</v>
      </c>
      <c r="L2099">
        <v>0</v>
      </c>
    </row>
    <row r="2100" spans="1:12" x14ac:dyDescent="0.25">
      <c r="A2100">
        <v>30806</v>
      </c>
      <c r="B2100" t="s">
        <v>12</v>
      </c>
      <c r="C2100">
        <v>37</v>
      </c>
      <c r="D2100">
        <v>0</v>
      </c>
      <c r="E2100">
        <v>0</v>
      </c>
      <c r="F2100" t="s">
        <v>13</v>
      </c>
      <c r="G2100" t="s">
        <v>20</v>
      </c>
      <c r="H2100" t="s">
        <v>15</v>
      </c>
      <c r="I2100" t="s">
        <v>2373</v>
      </c>
      <c r="J2100" t="s">
        <v>1209</v>
      </c>
      <c r="K2100" t="s">
        <v>18</v>
      </c>
      <c r="L2100">
        <v>0</v>
      </c>
    </row>
    <row r="2101" spans="1:12" x14ac:dyDescent="0.25">
      <c r="A2101">
        <v>30824</v>
      </c>
      <c r="B2101" t="s">
        <v>12</v>
      </c>
      <c r="C2101">
        <v>12</v>
      </c>
      <c r="D2101">
        <v>0</v>
      </c>
      <c r="E2101">
        <v>0</v>
      </c>
      <c r="F2101" t="s">
        <v>34</v>
      </c>
      <c r="G2101" t="s">
        <v>275</v>
      </c>
      <c r="H2101" t="s">
        <v>21</v>
      </c>
      <c r="I2101" t="s">
        <v>2618</v>
      </c>
      <c r="J2101" t="s">
        <v>204</v>
      </c>
      <c r="K2101" t="s">
        <v>38</v>
      </c>
      <c r="L2101">
        <v>0</v>
      </c>
    </row>
    <row r="2102" spans="1:12" x14ac:dyDescent="0.25">
      <c r="A2102">
        <v>30836</v>
      </c>
      <c r="B2102" t="s">
        <v>19</v>
      </c>
      <c r="C2102">
        <v>53</v>
      </c>
      <c r="D2102">
        <v>0</v>
      </c>
      <c r="E2102">
        <v>0</v>
      </c>
      <c r="F2102" t="s">
        <v>13</v>
      </c>
      <c r="G2102" t="s">
        <v>14</v>
      </c>
      <c r="H2102" t="s">
        <v>15</v>
      </c>
      <c r="I2102" t="s">
        <v>3959</v>
      </c>
      <c r="J2102">
        <v>30</v>
      </c>
      <c r="K2102" t="s">
        <v>24</v>
      </c>
      <c r="L2102">
        <v>0</v>
      </c>
    </row>
    <row r="2103" spans="1:12" x14ac:dyDescent="0.25">
      <c r="A2103">
        <v>30850</v>
      </c>
      <c r="B2103" t="s">
        <v>12</v>
      </c>
      <c r="C2103">
        <v>72</v>
      </c>
      <c r="D2103">
        <v>0</v>
      </c>
      <c r="E2103">
        <v>0</v>
      </c>
      <c r="F2103" t="s">
        <v>13</v>
      </c>
      <c r="G2103" t="s">
        <v>14</v>
      </c>
      <c r="H2103" t="s">
        <v>15</v>
      </c>
      <c r="I2103" t="s">
        <v>2152</v>
      </c>
      <c r="J2103" t="s">
        <v>198</v>
      </c>
      <c r="K2103" t="s">
        <v>38</v>
      </c>
      <c r="L2103">
        <v>0</v>
      </c>
    </row>
    <row r="2104" spans="1:12" x14ac:dyDescent="0.25">
      <c r="A2104">
        <v>30870</v>
      </c>
      <c r="B2104" t="s">
        <v>12</v>
      </c>
      <c r="C2104">
        <v>9</v>
      </c>
      <c r="D2104">
        <v>0</v>
      </c>
      <c r="E2104">
        <v>0</v>
      </c>
      <c r="F2104" t="s">
        <v>34</v>
      </c>
      <c r="G2104" t="s">
        <v>275</v>
      </c>
      <c r="H2104" t="s">
        <v>15</v>
      </c>
      <c r="I2104" t="s">
        <v>1666</v>
      </c>
      <c r="J2104" t="s">
        <v>261</v>
      </c>
      <c r="K2104" t="s">
        <v>38</v>
      </c>
      <c r="L2104">
        <v>0</v>
      </c>
    </row>
    <row r="2105" spans="1:12" x14ac:dyDescent="0.25">
      <c r="A2105">
        <v>30927</v>
      </c>
      <c r="B2105" t="s">
        <v>12</v>
      </c>
      <c r="C2105">
        <v>24</v>
      </c>
      <c r="D2105">
        <v>0</v>
      </c>
      <c r="E2105">
        <v>0</v>
      </c>
      <c r="F2105" t="s">
        <v>34</v>
      </c>
      <c r="G2105" t="s">
        <v>14</v>
      </c>
      <c r="H2105" t="s">
        <v>21</v>
      </c>
      <c r="I2105" t="s">
        <v>2812</v>
      </c>
      <c r="J2105">
        <v>24</v>
      </c>
      <c r="K2105" t="s">
        <v>18</v>
      </c>
      <c r="L2105">
        <v>0</v>
      </c>
    </row>
    <row r="2106" spans="1:12" x14ac:dyDescent="0.25">
      <c r="A2106">
        <v>30944</v>
      </c>
      <c r="B2106" t="s">
        <v>19</v>
      </c>
      <c r="C2106">
        <v>32</v>
      </c>
      <c r="D2106">
        <v>0</v>
      </c>
      <c r="E2106">
        <v>0</v>
      </c>
      <c r="F2106" t="s">
        <v>13</v>
      </c>
      <c r="G2106" t="s">
        <v>14</v>
      </c>
      <c r="H2106" t="s">
        <v>21</v>
      </c>
      <c r="I2106" t="s">
        <v>1401</v>
      </c>
      <c r="J2106" t="s">
        <v>1114</v>
      </c>
      <c r="K2106" t="s">
        <v>24</v>
      </c>
      <c r="L2106">
        <v>0</v>
      </c>
    </row>
    <row r="2107" spans="1:12" x14ac:dyDescent="0.25">
      <c r="A2107">
        <v>30953</v>
      </c>
      <c r="B2107" t="s">
        <v>12</v>
      </c>
      <c r="C2107">
        <v>75</v>
      </c>
      <c r="D2107">
        <v>1</v>
      </c>
      <c r="E2107">
        <v>1</v>
      </c>
      <c r="F2107" t="s">
        <v>13</v>
      </c>
      <c r="G2107" t="s">
        <v>14</v>
      </c>
      <c r="H2107" t="s">
        <v>21</v>
      </c>
      <c r="I2107" t="s">
        <v>2538</v>
      </c>
      <c r="J2107" t="s">
        <v>26</v>
      </c>
      <c r="K2107" t="s">
        <v>38</v>
      </c>
      <c r="L2107">
        <v>0</v>
      </c>
    </row>
    <row r="2108" spans="1:12" x14ac:dyDescent="0.25">
      <c r="A2108">
        <v>30961</v>
      </c>
      <c r="B2108" t="s">
        <v>12</v>
      </c>
      <c r="C2108">
        <v>45</v>
      </c>
      <c r="D2108">
        <v>0</v>
      </c>
      <c r="E2108">
        <v>0</v>
      </c>
      <c r="F2108" t="s">
        <v>13</v>
      </c>
      <c r="G2108" t="s">
        <v>14</v>
      </c>
      <c r="H2108" t="s">
        <v>21</v>
      </c>
      <c r="I2108" t="s">
        <v>2449</v>
      </c>
      <c r="J2108" t="s">
        <v>312</v>
      </c>
      <c r="K2108" t="s">
        <v>29</v>
      </c>
      <c r="L2108">
        <v>0</v>
      </c>
    </row>
    <row r="2109" spans="1:12" x14ac:dyDescent="0.25">
      <c r="A2109">
        <v>30989</v>
      </c>
      <c r="B2109" t="s">
        <v>19</v>
      </c>
      <c r="C2109">
        <v>65</v>
      </c>
      <c r="D2109">
        <v>0</v>
      </c>
      <c r="E2109">
        <v>0</v>
      </c>
      <c r="F2109" t="s">
        <v>13</v>
      </c>
      <c r="G2109" t="s">
        <v>20</v>
      </c>
      <c r="H2109" t="s">
        <v>21</v>
      </c>
      <c r="I2109" t="s">
        <v>1358</v>
      </c>
      <c r="J2109" t="s">
        <v>1359</v>
      </c>
      <c r="K2109" t="s">
        <v>29</v>
      </c>
      <c r="L2109">
        <v>0</v>
      </c>
    </row>
    <row r="2110" spans="1:12" x14ac:dyDescent="0.25">
      <c r="A2110">
        <v>31019</v>
      </c>
      <c r="B2110" t="s">
        <v>19</v>
      </c>
      <c r="C2110">
        <v>56</v>
      </c>
      <c r="D2110">
        <v>0</v>
      </c>
      <c r="E2110">
        <v>0</v>
      </c>
      <c r="F2110" t="s">
        <v>13</v>
      </c>
      <c r="G2110" t="s">
        <v>14</v>
      </c>
      <c r="H2110" t="s">
        <v>15</v>
      </c>
      <c r="I2110" t="s">
        <v>2727</v>
      </c>
      <c r="J2110" t="s">
        <v>502</v>
      </c>
      <c r="K2110" t="s">
        <v>24</v>
      </c>
      <c r="L2110">
        <v>0</v>
      </c>
    </row>
    <row r="2111" spans="1:12" x14ac:dyDescent="0.25">
      <c r="A2111">
        <v>31090</v>
      </c>
      <c r="B2111" t="s">
        <v>12</v>
      </c>
      <c r="C2111">
        <v>15</v>
      </c>
      <c r="D2111">
        <v>0</v>
      </c>
      <c r="E2111">
        <v>0</v>
      </c>
      <c r="F2111" t="s">
        <v>34</v>
      </c>
      <c r="G2111" t="s">
        <v>275</v>
      </c>
      <c r="H2111" t="s">
        <v>21</v>
      </c>
      <c r="I2111" t="s">
        <v>837</v>
      </c>
      <c r="J2111" t="s">
        <v>40</v>
      </c>
      <c r="K2111" t="s">
        <v>24</v>
      </c>
      <c r="L2111">
        <v>0</v>
      </c>
    </row>
    <row r="2112" spans="1:12" x14ac:dyDescent="0.25">
      <c r="A2112">
        <v>31091</v>
      </c>
      <c r="B2112" t="s">
        <v>12</v>
      </c>
      <c r="C2112">
        <v>34</v>
      </c>
      <c r="D2112">
        <v>0</v>
      </c>
      <c r="E2112">
        <v>1</v>
      </c>
      <c r="F2112" t="s">
        <v>13</v>
      </c>
      <c r="G2112" t="s">
        <v>14</v>
      </c>
      <c r="H2112" t="s">
        <v>15</v>
      </c>
      <c r="I2112" t="s">
        <v>524</v>
      </c>
      <c r="J2112" t="s">
        <v>23</v>
      </c>
      <c r="K2112" t="s">
        <v>18</v>
      </c>
      <c r="L2112">
        <v>0</v>
      </c>
    </row>
    <row r="2113" spans="1:12" x14ac:dyDescent="0.25">
      <c r="A2113">
        <v>31092</v>
      </c>
      <c r="B2113" t="s">
        <v>19</v>
      </c>
      <c r="C2113">
        <v>30</v>
      </c>
      <c r="D2113">
        <v>0</v>
      </c>
      <c r="E2113">
        <v>0</v>
      </c>
      <c r="F2113" t="s">
        <v>13</v>
      </c>
      <c r="G2113" t="s">
        <v>14</v>
      </c>
      <c r="H2113" t="s">
        <v>15</v>
      </c>
      <c r="I2113" t="s">
        <v>3818</v>
      </c>
      <c r="J2113" t="s">
        <v>2627</v>
      </c>
      <c r="K2113" t="s">
        <v>24</v>
      </c>
      <c r="L2113">
        <v>0</v>
      </c>
    </row>
    <row r="2114" spans="1:12" x14ac:dyDescent="0.25">
      <c r="A2114">
        <v>31112</v>
      </c>
      <c r="B2114" t="s">
        <v>12</v>
      </c>
      <c r="C2114">
        <v>80</v>
      </c>
      <c r="D2114">
        <v>0</v>
      </c>
      <c r="E2114">
        <v>1</v>
      </c>
      <c r="F2114" t="s">
        <v>13</v>
      </c>
      <c r="G2114" t="s">
        <v>14</v>
      </c>
      <c r="H2114" t="s">
        <v>21</v>
      </c>
      <c r="I2114" t="s">
        <v>25</v>
      </c>
      <c r="J2114" t="s">
        <v>26</v>
      </c>
      <c r="K2114" t="s">
        <v>24</v>
      </c>
      <c r="L2114">
        <v>1</v>
      </c>
    </row>
    <row r="2115" spans="1:12" x14ac:dyDescent="0.25">
      <c r="A2115">
        <v>31125</v>
      </c>
      <c r="B2115" t="s">
        <v>19</v>
      </c>
      <c r="C2115">
        <v>50</v>
      </c>
      <c r="D2115">
        <v>0</v>
      </c>
      <c r="E2115">
        <v>0</v>
      </c>
      <c r="F2115" t="s">
        <v>13</v>
      </c>
      <c r="G2115" t="s">
        <v>14</v>
      </c>
      <c r="H2115" t="s">
        <v>21</v>
      </c>
      <c r="I2115" t="s">
        <v>1575</v>
      </c>
      <c r="J2115" t="s">
        <v>452</v>
      </c>
      <c r="K2115" t="s">
        <v>24</v>
      </c>
      <c r="L2115">
        <v>0</v>
      </c>
    </row>
    <row r="2116" spans="1:12" x14ac:dyDescent="0.25">
      <c r="A2116">
        <v>31131</v>
      </c>
      <c r="B2116" t="s">
        <v>19</v>
      </c>
      <c r="C2116">
        <v>49</v>
      </c>
      <c r="D2116">
        <v>0</v>
      </c>
      <c r="E2116">
        <v>1</v>
      </c>
      <c r="F2116" t="s">
        <v>13</v>
      </c>
      <c r="G2116" t="s">
        <v>14</v>
      </c>
      <c r="H2116" t="s">
        <v>21</v>
      </c>
      <c r="I2116" t="s">
        <v>3743</v>
      </c>
      <c r="J2116" t="s">
        <v>953</v>
      </c>
      <c r="K2116" t="s">
        <v>29</v>
      </c>
      <c r="L2116">
        <v>0</v>
      </c>
    </row>
    <row r="2117" spans="1:12" x14ac:dyDescent="0.25">
      <c r="A2117">
        <v>31143</v>
      </c>
      <c r="B2117" t="s">
        <v>19</v>
      </c>
      <c r="C2117">
        <v>22</v>
      </c>
      <c r="D2117">
        <v>0</v>
      </c>
      <c r="E2117">
        <v>0</v>
      </c>
      <c r="F2117" t="s">
        <v>34</v>
      </c>
      <c r="G2117" t="s">
        <v>14</v>
      </c>
      <c r="H2117" t="s">
        <v>21</v>
      </c>
      <c r="I2117" t="s">
        <v>602</v>
      </c>
      <c r="J2117" t="s">
        <v>603</v>
      </c>
      <c r="K2117" t="s">
        <v>38</v>
      </c>
      <c r="L2117">
        <v>0</v>
      </c>
    </row>
    <row r="2118" spans="1:12" x14ac:dyDescent="0.25">
      <c r="A2118">
        <v>31145</v>
      </c>
      <c r="B2118" t="s">
        <v>19</v>
      </c>
      <c r="C2118">
        <v>17</v>
      </c>
      <c r="D2118">
        <v>0</v>
      </c>
      <c r="E2118">
        <v>0</v>
      </c>
      <c r="F2118" t="s">
        <v>34</v>
      </c>
      <c r="G2118" t="s">
        <v>14</v>
      </c>
      <c r="H2118" t="s">
        <v>15</v>
      </c>
      <c r="I2118" t="s">
        <v>913</v>
      </c>
      <c r="J2118" t="s">
        <v>903</v>
      </c>
      <c r="K2118" t="s">
        <v>24</v>
      </c>
      <c r="L2118">
        <v>0</v>
      </c>
    </row>
    <row r="2119" spans="1:12" x14ac:dyDescent="0.25">
      <c r="A2119">
        <v>31153</v>
      </c>
      <c r="B2119" t="s">
        <v>12</v>
      </c>
      <c r="C2119">
        <v>66</v>
      </c>
      <c r="D2119">
        <v>0</v>
      </c>
      <c r="E2119">
        <v>0</v>
      </c>
      <c r="F2119" t="s">
        <v>13</v>
      </c>
      <c r="G2119" t="s">
        <v>20</v>
      </c>
      <c r="H2119" t="s">
        <v>21</v>
      </c>
      <c r="I2119" t="s">
        <v>3828</v>
      </c>
      <c r="J2119" t="s">
        <v>189</v>
      </c>
      <c r="K2119" t="s">
        <v>18</v>
      </c>
      <c r="L2119">
        <v>0</v>
      </c>
    </row>
    <row r="2120" spans="1:12" x14ac:dyDescent="0.25">
      <c r="A2120">
        <v>31154</v>
      </c>
      <c r="B2120" t="s">
        <v>19</v>
      </c>
      <c r="C2120">
        <v>39</v>
      </c>
      <c r="D2120">
        <v>0</v>
      </c>
      <c r="E2120">
        <v>0</v>
      </c>
      <c r="F2120" t="s">
        <v>13</v>
      </c>
      <c r="G2120" t="s">
        <v>20</v>
      </c>
      <c r="H2120" t="s">
        <v>15</v>
      </c>
      <c r="I2120" t="s">
        <v>362</v>
      </c>
      <c r="J2120" t="s">
        <v>363</v>
      </c>
      <c r="K2120" t="s">
        <v>29</v>
      </c>
      <c r="L2120">
        <v>1</v>
      </c>
    </row>
    <row r="2121" spans="1:12" x14ac:dyDescent="0.25">
      <c r="A2121">
        <v>31156</v>
      </c>
      <c r="B2121" t="s">
        <v>19</v>
      </c>
      <c r="C2121">
        <v>49</v>
      </c>
      <c r="D2121">
        <v>0</v>
      </c>
      <c r="E2121">
        <v>0</v>
      </c>
      <c r="F2121" t="s">
        <v>13</v>
      </c>
      <c r="G2121" t="s">
        <v>14</v>
      </c>
      <c r="H2121" t="s">
        <v>15</v>
      </c>
      <c r="I2121" t="s">
        <v>2972</v>
      </c>
      <c r="J2121" t="s">
        <v>174</v>
      </c>
      <c r="K2121" t="s">
        <v>24</v>
      </c>
      <c r="L2121">
        <v>0</v>
      </c>
    </row>
    <row r="2122" spans="1:12" x14ac:dyDescent="0.25">
      <c r="A2122">
        <v>31161</v>
      </c>
      <c r="B2122" t="s">
        <v>19</v>
      </c>
      <c r="C2122">
        <v>26</v>
      </c>
      <c r="D2122">
        <v>0</v>
      </c>
      <c r="E2122">
        <v>0</v>
      </c>
      <c r="F2122" t="s">
        <v>34</v>
      </c>
      <c r="G2122" t="s">
        <v>43</v>
      </c>
      <c r="H2122" t="s">
        <v>15</v>
      </c>
      <c r="I2122" t="s">
        <v>2992</v>
      </c>
      <c r="J2122" t="s">
        <v>616</v>
      </c>
      <c r="K2122" t="s">
        <v>24</v>
      </c>
      <c r="L2122">
        <v>0</v>
      </c>
    </row>
    <row r="2123" spans="1:12" x14ac:dyDescent="0.25">
      <c r="A2123">
        <v>31164</v>
      </c>
      <c r="B2123" t="s">
        <v>19</v>
      </c>
      <c r="C2123">
        <v>43</v>
      </c>
      <c r="D2123">
        <v>0</v>
      </c>
      <c r="E2123">
        <v>0</v>
      </c>
      <c r="F2123" t="s">
        <v>13</v>
      </c>
      <c r="G2123" t="s">
        <v>14</v>
      </c>
      <c r="H2123" t="s">
        <v>21</v>
      </c>
      <c r="I2123" t="s">
        <v>669</v>
      </c>
      <c r="J2123" t="s">
        <v>247</v>
      </c>
      <c r="K2123" t="s">
        <v>38</v>
      </c>
      <c r="L2123">
        <v>0</v>
      </c>
    </row>
    <row r="2124" spans="1:12" x14ac:dyDescent="0.25">
      <c r="A2124">
        <v>31166</v>
      </c>
      <c r="B2124" t="s">
        <v>19</v>
      </c>
      <c r="C2124">
        <v>36</v>
      </c>
      <c r="D2124">
        <v>0</v>
      </c>
      <c r="E2124">
        <v>0</v>
      </c>
      <c r="F2124" t="s">
        <v>13</v>
      </c>
      <c r="G2124" t="s">
        <v>43</v>
      </c>
      <c r="H2124" t="s">
        <v>21</v>
      </c>
      <c r="I2124" t="s">
        <v>1323</v>
      </c>
      <c r="J2124" t="s">
        <v>1087</v>
      </c>
      <c r="K2124" t="s">
        <v>29</v>
      </c>
      <c r="L2124">
        <v>0</v>
      </c>
    </row>
    <row r="2125" spans="1:12" x14ac:dyDescent="0.25">
      <c r="A2125">
        <v>31179</v>
      </c>
      <c r="B2125" t="s">
        <v>12</v>
      </c>
      <c r="C2125">
        <v>63</v>
      </c>
      <c r="D2125">
        <v>0</v>
      </c>
      <c r="E2125">
        <v>0</v>
      </c>
      <c r="F2125" t="s">
        <v>13</v>
      </c>
      <c r="G2125" t="s">
        <v>14</v>
      </c>
      <c r="H2125" t="s">
        <v>15</v>
      </c>
      <c r="I2125" t="s">
        <v>341</v>
      </c>
      <c r="J2125" t="s">
        <v>342</v>
      </c>
      <c r="K2125" t="s">
        <v>24</v>
      </c>
      <c r="L2125">
        <v>1</v>
      </c>
    </row>
    <row r="2126" spans="1:12" x14ac:dyDescent="0.25">
      <c r="A2126">
        <v>31189</v>
      </c>
      <c r="B2126" t="s">
        <v>12</v>
      </c>
      <c r="C2126">
        <v>54</v>
      </c>
      <c r="D2126">
        <v>0</v>
      </c>
      <c r="E2126">
        <v>0</v>
      </c>
      <c r="F2126" t="s">
        <v>13</v>
      </c>
      <c r="G2126" t="s">
        <v>43</v>
      </c>
      <c r="H2126" t="s">
        <v>15</v>
      </c>
      <c r="I2126" t="s">
        <v>213</v>
      </c>
      <c r="J2126" t="s">
        <v>1428</v>
      </c>
      <c r="K2126" t="s">
        <v>29</v>
      </c>
      <c r="L2126">
        <v>0</v>
      </c>
    </row>
    <row r="2127" spans="1:12" x14ac:dyDescent="0.25">
      <c r="A2127">
        <v>31198</v>
      </c>
      <c r="B2127" t="s">
        <v>19</v>
      </c>
      <c r="C2127">
        <v>63</v>
      </c>
      <c r="D2127">
        <v>0</v>
      </c>
      <c r="E2127">
        <v>0</v>
      </c>
      <c r="F2127" t="s">
        <v>13</v>
      </c>
      <c r="G2127" t="s">
        <v>20</v>
      </c>
      <c r="H2127" t="s">
        <v>21</v>
      </c>
      <c r="I2127" t="s">
        <v>2345</v>
      </c>
      <c r="J2127" t="s">
        <v>90</v>
      </c>
      <c r="K2127" t="s">
        <v>29</v>
      </c>
      <c r="L2127">
        <v>0</v>
      </c>
    </row>
    <row r="2128" spans="1:12" x14ac:dyDescent="0.25">
      <c r="A2128">
        <v>31201</v>
      </c>
      <c r="B2128" t="s">
        <v>19</v>
      </c>
      <c r="C2128">
        <v>79</v>
      </c>
      <c r="D2128">
        <v>0</v>
      </c>
      <c r="E2128">
        <v>0</v>
      </c>
      <c r="F2128" t="s">
        <v>34</v>
      </c>
      <c r="G2128" t="s">
        <v>20</v>
      </c>
      <c r="H2128" t="s">
        <v>15</v>
      </c>
      <c r="I2128" t="s">
        <v>1782</v>
      </c>
      <c r="J2128" t="s">
        <v>377</v>
      </c>
      <c r="K2128" t="s">
        <v>24</v>
      </c>
      <c r="L2128">
        <v>0</v>
      </c>
    </row>
    <row r="2129" spans="1:12" x14ac:dyDescent="0.25">
      <c r="A2129">
        <v>31227</v>
      </c>
      <c r="B2129" t="s">
        <v>12</v>
      </c>
      <c r="C2129">
        <v>8</v>
      </c>
      <c r="D2129">
        <v>0</v>
      </c>
      <c r="E2129">
        <v>0</v>
      </c>
      <c r="F2129" t="s">
        <v>34</v>
      </c>
      <c r="G2129" t="s">
        <v>275</v>
      </c>
      <c r="H2129" t="s">
        <v>21</v>
      </c>
      <c r="I2129" t="s">
        <v>1860</v>
      </c>
      <c r="J2129" t="s">
        <v>572</v>
      </c>
      <c r="K2129" t="s">
        <v>38</v>
      </c>
      <c r="L2129">
        <v>0</v>
      </c>
    </row>
    <row r="2130" spans="1:12" x14ac:dyDescent="0.25">
      <c r="A2130">
        <v>31254</v>
      </c>
      <c r="B2130" t="s">
        <v>19</v>
      </c>
      <c r="C2130">
        <v>20</v>
      </c>
      <c r="D2130">
        <v>0</v>
      </c>
      <c r="E2130">
        <v>0</v>
      </c>
      <c r="F2130" t="s">
        <v>34</v>
      </c>
      <c r="G2130" t="s">
        <v>14</v>
      </c>
      <c r="H2130" t="s">
        <v>15</v>
      </c>
      <c r="I2130" t="s">
        <v>2540</v>
      </c>
      <c r="J2130" t="s">
        <v>254</v>
      </c>
      <c r="K2130" t="s">
        <v>38</v>
      </c>
      <c r="L2130">
        <v>0</v>
      </c>
    </row>
    <row r="2131" spans="1:12" x14ac:dyDescent="0.25">
      <c r="A2131">
        <v>31279</v>
      </c>
      <c r="B2131" t="s">
        <v>12</v>
      </c>
      <c r="C2131">
        <v>22</v>
      </c>
      <c r="D2131">
        <v>0</v>
      </c>
      <c r="E2131">
        <v>0</v>
      </c>
      <c r="F2131" t="s">
        <v>34</v>
      </c>
      <c r="G2131" t="s">
        <v>14</v>
      </c>
      <c r="H2131" t="s">
        <v>15</v>
      </c>
      <c r="I2131" t="s">
        <v>735</v>
      </c>
      <c r="J2131" t="s">
        <v>281</v>
      </c>
      <c r="K2131" t="s">
        <v>29</v>
      </c>
      <c r="L2131">
        <v>0</v>
      </c>
    </row>
    <row r="2132" spans="1:12" x14ac:dyDescent="0.25">
      <c r="A2132">
        <v>31293</v>
      </c>
      <c r="B2132" t="s">
        <v>12</v>
      </c>
      <c r="C2132">
        <v>11</v>
      </c>
      <c r="D2132">
        <v>0</v>
      </c>
      <c r="E2132">
        <v>0</v>
      </c>
      <c r="F2132" t="s">
        <v>34</v>
      </c>
      <c r="G2132" t="s">
        <v>275</v>
      </c>
      <c r="H2132" t="s">
        <v>15</v>
      </c>
      <c r="I2132" t="s">
        <v>1489</v>
      </c>
      <c r="J2132" t="s">
        <v>459</v>
      </c>
      <c r="K2132" t="s">
        <v>38</v>
      </c>
      <c r="L2132">
        <v>0</v>
      </c>
    </row>
    <row r="2133" spans="1:12" x14ac:dyDescent="0.25">
      <c r="A2133">
        <v>31308</v>
      </c>
      <c r="B2133" t="s">
        <v>19</v>
      </c>
      <c r="C2133">
        <v>49</v>
      </c>
      <c r="D2133">
        <v>0</v>
      </c>
      <c r="E2133">
        <v>0</v>
      </c>
      <c r="F2133" t="s">
        <v>13</v>
      </c>
      <c r="G2133" t="s">
        <v>14</v>
      </c>
      <c r="H2133" t="s">
        <v>15</v>
      </c>
      <c r="I2133" t="s">
        <v>975</v>
      </c>
      <c r="J2133" t="s">
        <v>380</v>
      </c>
      <c r="K2133" t="s">
        <v>18</v>
      </c>
      <c r="L2133">
        <v>0</v>
      </c>
    </row>
    <row r="2134" spans="1:12" x14ac:dyDescent="0.25">
      <c r="A2134">
        <v>31344</v>
      </c>
      <c r="B2134" t="s">
        <v>12</v>
      </c>
      <c r="C2134">
        <v>82</v>
      </c>
      <c r="D2134">
        <v>0</v>
      </c>
      <c r="E2134">
        <v>0</v>
      </c>
      <c r="F2134" t="s">
        <v>13</v>
      </c>
      <c r="G2134" t="s">
        <v>20</v>
      </c>
      <c r="H2134" t="s">
        <v>15</v>
      </c>
      <c r="I2134" t="s">
        <v>3230</v>
      </c>
      <c r="J2134">
        <v>24</v>
      </c>
      <c r="K2134" t="s">
        <v>18</v>
      </c>
      <c r="L2134">
        <v>0</v>
      </c>
    </row>
    <row r="2135" spans="1:12" x14ac:dyDescent="0.25">
      <c r="A2135">
        <v>31360</v>
      </c>
      <c r="B2135" t="s">
        <v>19</v>
      </c>
      <c r="C2135">
        <v>31</v>
      </c>
      <c r="D2135">
        <v>0</v>
      </c>
      <c r="E2135">
        <v>0</v>
      </c>
      <c r="F2135" t="s">
        <v>34</v>
      </c>
      <c r="G2135" t="s">
        <v>14</v>
      </c>
      <c r="H2135" t="s">
        <v>15</v>
      </c>
      <c r="I2135" t="s">
        <v>1240</v>
      </c>
      <c r="J2135" t="s">
        <v>2694</v>
      </c>
      <c r="K2135" t="s">
        <v>29</v>
      </c>
      <c r="L2135">
        <v>0</v>
      </c>
    </row>
    <row r="2136" spans="1:12" x14ac:dyDescent="0.25">
      <c r="A2136">
        <v>31364</v>
      </c>
      <c r="B2136" t="s">
        <v>12</v>
      </c>
      <c r="C2136">
        <v>5</v>
      </c>
      <c r="D2136">
        <v>0</v>
      </c>
      <c r="E2136">
        <v>0</v>
      </c>
      <c r="F2136" t="s">
        <v>34</v>
      </c>
      <c r="G2136" t="s">
        <v>275</v>
      </c>
      <c r="H2136" t="s">
        <v>15</v>
      </c>
      <c r="I2136" t="s">
        <v>845</v>
      </c>
      <c r="J2136" t="s">
        <v>572</v>
      </c>
      <c r="K2136" t="s">
        <v>38</v>
      </c>
      <c r="L2136">
        <v>0</v>
      </c>
    </row>
    <row r="2137" spans="1:12" x14ac:dyDescent="0.25">
      <c r="A2137">
        <v>31372</v>
      </c>
      <c r="B2137" t="s">
        <v>19</v>
      </c>
      <c r="C2137">
        <v>41</v>
      </c>
      <c r="D2137">
        <v>0</v>
      </c>
      <c r="E2137">
        <v>0</v>
      </c>
      <c r="F2137" t="s">
        <v>13</v>
      </c>
      <c r="G2137" t="s">
        <v>14</v>
      </c>
      <c r="H2137" t="s">
        <v>21</v>
      </c>
      <c r="I2137" t="s">
        <v>2252</v>
      </c>
      <c r="J2137" t="s">
        <v>346</v>
      </c>
      <c r="K2137" t="s">
        <v>38</v>
      </c>
      <c r="L2137">
        <v>0</v>
      </c>
    </row>
    <row r="2138" spans="1:12" x14ac:dyDescent="0.25">
      <c r="A2138">
        <v>31378</v>
      </c>
      <c r="B2138" t="s">
        <v>19</v>
      </c>
      <c r="C2138">
        <v>50</v>
      </c>
      <c r="D2138">
        <v>0</v>
      </c>
      <c r="E2138">
        <v>0</v>
      </c>
      <c r="F2138" t="s">
        <v>13</v>
      </c>
      <c r="G2138" t="s">
        <v>20</v>
      </c>
      <c r="H2138" t="s">
        <v>21</v>
      </c>
      <c r="I2138" t="s">
        <v>3145</v>
      </c>
      <c r="J2138" t="s">
        <v>759</v>
      </c>
      <c r="K2138" t="s">
        <v>24</v>
      </c>
      <c r="L2138">
        <v>0</v>
      </c>
    </row>
    <row r="2139" spans="1:12" x14ac:dyDescent="0.25">
      <c r="A2139">
        <v>31390</v>
      </c>
      <c r="B2139" t="s">
        <v>19</v>
      </c>
      <c r="C2139">
        <v>61</v>
      </c>
      <c r="D2139">
        <v>0</v>
      </c>
      <c r="E2139">
        <v>0</v>
      </c>
      <c r="F2139" t="s">
        <v>13</v>
      </c>
      <c r="G2139" t="s">
        <v>14</v>
      </c>
      <c r="H2139" t="s">
        <v>21</v>
      </c>
      <c r="I2139" t="s">
        <v>3630</v>
      </c>
      <c r="J2139" t="s">
        <v>581</v>
      </c>
      <c r="K2139" t="s">
        <v>18</v>
      </c>
      <c r="L2139">
        <v>0</v>
      </c>
    </row>
    <row r="2140" spans="1:12" x14ac:dyDescent="0.25">
      <c r="A2140">
        <v>31402</v>
      </c>
      <c r="B2140" t="s">
        <v>19</v>
      </c>
      <c r="C2140">
        <v>62</v>
      </c>
      <c r="D2140">
        <v>0</v>
      </c>
      <c r="E2140">
        <v>0</v>
      </c>
      <c r="F2140" t="s">
        <v>13</v>
      </c>
      <c r="G2140" t="s">
        <v>20</v>
      </c>
      <c r="H2140" t="s">
        <v>21</v>
      </c>
      <c r="I2140" t="s">
        <v>2594</v>
      </c>
      <c r="J2140" t="s">
        <v>616</v>
      </c>
      <c r="K2140" t="s">
        <v>24</v>
      </c>
      <c r="L2140">
        <v>0</v>
      </c>
    </row>
    <row r="2141" spans="1:12" x14ac:dyDescent="0.25">
      <c r="A2141">
        <v>31409</v>
      </c>
      <c r="B2141" t="s">
        <v>12</v>
      </c>
      <c r="C2141">
        <v>38</v>
      </c>
      <c r="D2141">
        <v>0</v>
      </c>
      <c r="E2141">
        <v>0</v>
      </c>
      <c r="F2141" t="s">
        <v>13</v>
      </c>
      <c r="G2141" t="s">
        <v>14</v>
      </c>
      <c r="H2141" t="s">
        <v>21</v>
      </c>
      <c r="I2141" t="s">
        <v>3276</v>
      </c>
      <c r="J2141" t="s">
        <v>305</v>
      </c>
      <c r="K2141" t="s">
        <v>24</v>
      </c>
      <c r="L2141">
        <v>0</v>
      </c>
    </row>
    <row r="2142" spans="1:12" x14ac:dyDescent="0.25">
      <c r="A2142">
        <v>31415</v>
      </c>
      <c r="B2142" t="s">
        <v>19</v>
      </c>
      <c r="C2142">
        <v>54</v>
      </c>
      <c r="D2142">
        <v>0</v>
      </c>
      <c r="E2142">
        <v>0</v>
      </c>
      <c r="F2142" t="s">
        <v>13</v>
      </c>
      <c r="G2142" t="s">
        <v>14</v>
      </c>
      <c r="H2142" t="s">
        <v>15</v>
      </c>
      <c r="I2142" t="s">
        <v>1741</v>
      </c>
      <c r="J2142" t="s">
        <v>107</v>
      </c>
      <c r="K2142" t="s">
        <v>24</v>
      </c>
      <c r="L2142">
        <v>0</v>
      </c>
    </row>
    <row r="2143" spans="1:12" x14ac:dyDescent="0.25">
      <c r="A2143">
        <v>31421</v>
      </c>
      <c r="B2143" t="s">
        <v>12</v>
      </c>
      <c r="C2143">
        <v>73</v>
      </c>
      <c r="D2143">
        <v>0</v>
      </c>
      <c r="E2143">
        <v>1</v>
      </c>
      <c r="F2143" t="s">
        <v>13</v>
      </c>
      <c r="G2143" t="s">
        <v>43</v>
      </c>
      <c r="H2143" t="s">
        <v>21</v>
      </c>
      <c r="I2143" t="s">
        <v>351</v>
      </c>
      <c r="J2143" t="s">
        <v>352</v>
      </c>
      <c r="K2143" t="s">
        <v>24</v>
      </c>
      <c r="L2143">
        <v>1</v>
      </c>
    </row>
    <row r="2144" spans="1:12" x14ac:dyDescent="0.25">
      <c r="A2144">
        <v>31426</v>
      </c>
      <c r="B2144" t="s">
        <v>19</v>
      </c>
      <c r="C2144">
        <v>81</v>
      </c>
      <c r="D2144">
        <v>1</v>
      </c>
      <c r="E2144">
        <v>0</v>
      </c>
      <c r="F2144" t="s">
        <v>13</v>
      </c>
      <c r="G2144" t="s">
        <v>43</v>
      </c>
      <c r="H2144" t="s">
        <v>15</v>
      </c>
      <c r="I2144" t="s">
        <v>3921</v>
      </c>
      <c r="J2144" t="s">
        <v>1188</v>
      </c>
      <c r="K2144" t="s">
        <v>24</v>
      </c>
      <c r="L2144">
        <v>0</v>
      </c>
    </row>
    <row r="2145" spans="1:12" x14ac:dyDescent="0.25">
      <c r="A2145">
        <v>31443</v>
      </c>
      <c r="B2145" t="s">
        <v>19</v>
      </c>
      <c r="C2145">
        <v>30</v>
      </c>
      <c r="D2145">
        <v>0</v>
      </c>
      <c r="E2145">
        <v>0</v>
      </c>
      <c r="F2145" t="s">
        <v>13</v>
      </c>
      <c r="G2145" t="s">
        <v>43</v>
      </c>
      <c r="H2145" t="s">
        <v>15</v>
      </c>
      <c r="I2145" t="s">
        <v>2293</v>
      </c>
      <c r="J2145" t="s">
        <v>95</v>
      </c>
      <c r="K2145" t="s">
        <v>38</v>
      </c>
      <c r="L2145">
        <v>0</v>
      </c>
    </row>
    <row r="2146" spans="1:12" x14ac:dyDescent="0.25">
      <c r="A2146">
        <v>31454</v>
      </c>
      <c r="B2146" t="s">
        <v>19</v>
      </c>
      <c r="C2146">
        <v>38</v>
      </c>
      <c r="D2146">
        <v>0</v>
      </c>
      <c r="E2146">
        <v>0</v>
      </c>
      <c r="F2146" t="s">
        <v>13</v>
      </c>
      <c r="G2146" t="s">
        <v>43</v>
      </c>
      <c r="H2146" t="s">
        <v>21</v>
      </c>
      <c r="I2146" t="s">
        <v>3435</v>
      </c>
      <c r="J2146" t="s">
        <v>346</v>
      </c>
      <c r="K2146" t="s">
        <v>24</v>
      </c>
      <c r="L2146">
        <v>0</v>
      </c>
    </row>
    <row r="2147" spans="1:12" x14ac:dyDescent="0.25">
      <c r="A2147">
        <v>31461</v>
      </c>
      <c r="B2147" t="s">
        <v>19</v>
      </c>
      <c r="C2147">
        <v>48</v>
      </c>
      <c r="D2147">
        <v>0</v>
      </c>
      <c r="E2147">
        <v>1</v>
      </c>
      <c r="F2147" t="s">
        <v>13</v>
      </c>
      <c r="G2147" t="s">
        <v>20</v>
      </c>
      <c r="H2147" t="s">
        <v>15</v>
      </c>
      <c r="I2147" t="s">
        <v>1839</v>
      </c>
      <c r="J2147" t="s">
        <v>23</v>
      </c>
      <c r="K2147" t="s">
        <v>18</v>
      </c>
      <c r="L2147">
        <v>0</v>
      </c>
    </row>
    <row r="2148" spans="1:12" x14ac:dyDescent="0.25">
      <c r="A2148">
        <v>31473</v>
      </c>
      <c r="B2148" t="s">
        <v>12</v>
      </c>
      <c r="C2148">
        <v>6</v>
      </c>
      <c r="D2148">
        <v>0</v>
      </c>
      <c r="E2148">
        <v>0</v>
      </c>
      <c r="F2148" t="s">
        <v>34</v>
      </c>
      <c r="G2148" t="s">
        <v>275</v>
      </c>
      <c r="H2148" t="s">
        <v>21</v>
      </c>
      <c r="I2148" t="s">
        <v>1835</v>
      </c>
      <c r="J2148" t="s">
        <v>1607</v>
      </c>
      <c r="K2148" t="s">
        <v>38</v>
      </c>
      <c r="L2148">
        <v>0</v>
      </c>
    </row>
    <row r="2149" spans="1:12" x14ac:dyDescent="0.25">
      <c r="A2149">
        <v>31517</v>
      </c>
      <c r="B2149" t="s">
        <v>19</v>
      </c>
      <c r="C2149">
        <v>28</v>
      </c>
      <c r="D2149">
        <v>0</v>
      </c>
      <c r="E2149">
        <v>0</v>
      </c>
      <c r="F2149" t="s">
        <v>13</v>
      </c>
      <c r="G2149" t="s">
        <v>14</v>
      </c>
      <c r="H2149" t="s">
        <v>21</v>
      </c>
      <c r="I2149" t="s">
        <v>1387</v>
      </c>
      <c r="J2149" t="s">
        <v>141</v>
      </c>
      <c r="K2149" t="s">
        <v>24</v>
      </c>
      <c r="L2149">
        <v>0</v>
      </c>
    </row>
    <row r="2150" spans="1:12" x14ac:dyDescent="0.25">
      <c r="A2150">
        <v>31563</v>
      </c>
      <c r="B2150" t="s">
        <v>19</v>
      </c>
      <c r="C2150">
        <v>38</v>
      </c>
      <c r="D2150">
        <v>0</v>
      </c>
      <c r="E2150">
        <v>0</v>
      </c>
      <c r="F2150" t="s">
        <v>13</v>
      </c>
      <c r="G2150" t="s">
        <v>14</v>
      </c>
      <c r="H2150" t="s">
        <v>21</v>
      </c>
      <c r="I2150" t="s">
        <v>159</v>
      </c>
      <c r="J2150" t="s">
        <v>23</v>
      </c>
      <c r="K2150" t="s">
        <v>18</v>
      </c>
      <c r="L2150">
        <v>1</v>
      </c>
    </row>
    <row r="2151" spans="1:12" x14ac:dyDescent="0.25">
      <c r="A2151">
        <v>31564</v>
      </c>
      <c r="B2151" t="s">
        <v>19</v>
      </c>
      <c r="C2151">
        <v>25</v>
      </c>
      <c r="D2151">
        <v>0</v>
      </c>
      <c r="E2151">
        <v>0</v>
      </c>
      <c r="F2151" t="s">
        <v>13</v>
      </c>
      <c r="G2151" t="s">
        <v>14</v>
      </c>
      <c r="H2151" t="s">
        <v>21</v>
      </c>
      <c r="I2151" t="s">
        <v>757</v>
      </c>
      <c r="J2151" t="s">
        <v>629</v>
      </c>
      <c r="K2151" t="s">
        <v>38</v>
      </c>
      <c r="L2151">
        <v>0</v>
      </c>
    </row>
    <row r="2152" spans="1:12" x14ac:dyDescent="0.25">
      <c r="A2152">
        <v>31590</v>
      </c>
      <c r="B2152" t="s">
        <v>12</v>
      </c>
      <c r="C2152">
        <v>22</v>
      </c>
      <c r="D2152">
        <v>0</v>
      </c>
      <c r="E2152">
        <v>0</v>
      </c>
      <c r="F2152" t="s">
        <v>34</v>
      </c>
      <c r="G2152" t="s">
        <v>14</v>
      </c>
      <c r="H2152" t="s">
        <v>15</v>
      </c>
      <c r="I2152" t="s">
        <v>3301</v>
      </c>
      <c r="J2152" t="s">
        <v>65</v>
      </c>
      <c r="K2152" t="s">
        <v>24</v>
      </c>
      <c r="L2152">
        <v>0</v>
      </c>
    </row>
    <row r="2153" spans="1:12" x14ac:dyDescent="0.25">
      <c r="A2153">
        <v>31596</v>
      </c>
      <c r="B2153" t="s">
        <v>19</v>
      </c>
      <c r="C2153">
        <v>24</v>
      </c>
      <c r="D2153">
        <v>0</v>
      </c>
      <c r="E2153">
        <v>0</v>
      </c>
      <c r="F2153" t="s">
        <v>34</v>
      </c>
      <c r="G2153" t="s">
        <v>14</v>
      </c>
      <c r="H2153" t="s">
        <v>15</v>
      </c>
      <c r="I2153" t="s">
        <v>4022</v>
      </c>
      <c r="J2153" t="s">
        <v>36</v>
      </c>
      <c r="K2153" t="s">
        <v>24</v>
      </c>
      <c r="L2153">
        <v>0</v>
      </c>
    </row>
    <row r="2154" spans="1:12" x14ac:dyDescent="0.25">
      <c r="A2154">
        <v>31600</v>
      </c>
      <c r="B2154" t="s">
        <v>19</v>
      </c>
      <c r="C2154">
        <v>33</v>
      </c>
      <c r="D2154">
        <v>0</v>
      </c>
      <c r="E2154">
        <v>0</v>
      </c>
      <c r="F2154" t="s">
        <v>34</v>
      </c>
      <c r="G2154" t="s">
        <v>14</v>
      </c>
      <c r="H2154" t="s">
        <v>21</v>
      </c>
      <c r="I2154" t="s">
        <v>2846</v>
      </c>
      <c r="J2154" t="s">
        <v>26</v>
      </c>
      <c r="K2154" t="s">
        <v>18</v>
      </c>
      <c r="L2154">
        <v>0</v>
      </c>
    </row>
    <row r="2155" spans="1:12" x14ac:dyDescent="0.25">
      <c r="A2155">
        <v>31608</v>
      </c>
      <c r="B2155" t="s">
        <v>12</v>
      </c>
      <c r="C2155">
        <v>11</v>
      </c>
      <c r="D2155">
        <v>0</v>
      </c>
      <c r="E2155">
        <v>0</v>
      </c>
      <c r="F2155" t="s">
        <v>34</v>
      </c>
      <c r="G2155" t="s">
        <v>275</v>
      </c>
      <c r="H2155" t="s">
        <v>21</v>
      </c>
      <c r="I2155" t="s">
        <v>3367</v>
      </c>
      <c r="J2155" t="s">
        <v>767</v>
      </c>
      <c r="K2155" t="s">
        <v>38</v>
      </c>
      <c r="L2155">
        <v>0</v>
      </c>
    </row>
    <row r="2156" spans="1:12" x14ac:dyDescent="0.25">
      <c r="A2156">
        <v>31642</v>
      </c>
      <c r="B2156" t="s">
        <v>19</v>
      </c>
      <c r="C2156">
        <v>66</v>
      </c>
      <c r="D2156">
        <v>0</v>
      </c>
      <c r="E2156">
        <v>0</v>
      </c>
      <c r="F2156" t="s">
        <v>13</v>
      </c>
      <c r="G2156" t="s">
        <v>20</v>
      </c>
      <c r="H2156" t="s">
        <v>21</v>
      </c>
      <c r="I2156" t="s">
        <v>3785</v>
      </c>
      <c r="J2156" t="s">
        <v>192</v>
      </c>
      <c r="K2156" t="s">
        <v>24</v>
      </c>
      <c r="L2156">
        <v>0</v>
      </c>
    </row>
    <row r="2157" spans="1:12" x14ac:dyDescent="0.25">
      <c r="A2157">
        <v>31660</v>
      </c>
      <c r="B2157" t="s">
        <v>12</v>
      </c>
      <c r="C2157">
        <v>23</v>
      </c>
      <c r="D2157">
        <v>0</v>
      </c>
      <c r="E2157">
        <v>0</v>
      </c>
      <c r="F2157" t="s">
        <v>34</v>
      </c>
      <c r="G2157" t="s">
        <v>14</v>
      </c>
      <c r="H2157" t="s">
        <v>21</v>
      </c>
      <c r="I2157" t="s">
        <v>1413</v>
      </c>
      <c r="J2157" t="s">
        <v>645</v>
      </c>
      <c r="K2157" t="s">
        <v>38</v>
      </c>
      <c r="L2157">
        <v>0</v>
      </c>
    </row>
    <row r="2158" spans="1:12" x14ac:dyDescent="0.25">
      <c r="A2158">
        <v>31689</v>
      </c>
      <c r="B2158" t="s">
        <v>19</v>
      </c>
      <c r="C2158">
        <v>58</v>
      </c>
      <c r="D2158">
        <v>0</v>
      </c>
      <c r="E2158">
        <v>0</v>
      </c>
      <c r="F2158" t="s">
        <v>13</v>
      </c>
      <c r="G2158" t="s">
        <v>14</v>
      </c>
      <c r="H2158" t="s">
        <v>21</v>
      </c>
      <c r="I2158" t="s">
        <v>2150</v>
      </c>
      <c r="J2158" t="s">
        <v>114</v>
      </c>
      <c r="K2158" t="s">
        <v>38</v>
      </c>
      <c r="L2158">
        <v>0</v>
      </c>
    </row>
    <row r="2159" spans="1:12" x14ac:dyDescent="0.25">
      <c r="A2159">
        <v>31692</v>
      </c>
      <c r="B2159" t="s">
        <v>12</v>
      </c>
      <c r="C2159">
        <v>67</v>
      </c>
      <c r="D2159">
        <v>0</v>
      </c>
      <c r="E2159">
        <v>0</v>
      </c>
      <c r="F2159" t="s">
        <v>13</v>
      </c>
      <c r="G2159" t="s">
        <v>14</v>
      </c>
      <c r="H2159" t="s">
        <v>21</v>
      </c>
      <c r="I2159" t="s">
        <v>2620</v>
      </c>
      <c r="J2159" t="s">
        <v>74</v>
      </c>
      <c r="K2159" t="s">
        <v>24</v>
      </c>
      <c r="L2159">
        <v>0</v>
      </c>
    </row>
    <row r="2160" spans="1:12" x14ac:dyDescent="0.25">
      <c r="A2160">
        <v>31697</v>
      </c>
      <c r="B2160" t="s">
        <v>19</v>
      </c>
      <c r="C2160">
        <v>34</v>
      </c>
      <c r="D2160">
        <v>0</v>
      </c>
      <c r="E2160">
        <v>0</v>
      </c>
      <c r="F2160" t="s">
        <v>13</v>
      </c>
      <c r="G2160" t="s">
        <v>14</v>
      </c>
      <c r="H2160" t="s">
        <v>15</v>
      </c>
      <c r="I2160" t="s">
        <v>3234</v>
      </c>
      <c r="J2160" t="s">
        <v>491</v>
      </c>
      <c r="K2160" t="s">
        <v>29</v>
      </c>
      <c r="L2160">
        <v>0</v>
      </c>
    </row>
    <row r="2161" spans="1:12" x14ac:dyDescent="0.25">
      <c r="A2161">
        <v>31701</v>
      </c>
      <c r="B2161" t="s">
        <v>12</v>
      </c>
      <c r="C2161">
        <v>16</v>
      </c>
      <c r="D2161">
        <v>0</v>
      </c>
      <c r="E2161">
        <v>0</v>
      </c>
      <c r="F2161" t="s">
        <v>34</v>
      </c>
      <c r="G2161" t="s">
        <v>14</v>
      </c>
      <c r="H2161" t="s">
        <v>21</v>
      </c>
      <c r="I2161" t="s">
        <v>3217</v>
      </c>
      <c r="J2161" t="s">
        <v>715</v>
      </c>
      <c r="K2161" t="s">
        <v>24</v>
      </c>
      <c r="L2161">
        <v>0</v>
      </c>
    </row>
    <row r="2162" spans="1:12" x14ac:dyDescent="0.25">
      <c r="A2162">
        <v>31703</v>
      </c>
      <c r="B2162" t="s">
        <v>12</v>
      </c>
      <c r="C2162">
        <v>66</v>
      </c>
      <c r="D2162">
        <v>0</v>
      </c>
      <c r="E2162">
        <v>0</v>
      </c>
      <c r="F2162" t="s">
        <v>13</v>
      </c>
      <c r="G2162" t="s">
        <v>20</v>
      </c>
      <c r="H2162" t="s">
        <v>15</v>
      </c>
      <c r="I2162" t="s">
        <v>1557</v>
      </c>
      <c r="J2162" t="s">
        <v>676</v>
      </c>
      <c r="K2162" t="s">
        <v>24</v>
      </c>
      <c r="L2162">
        <v>0</v>
      </c>
    </row>
    <row r="2163" spans="1:12" x14ac:dyDescent="0.25">
      <c r="A2163">
        <v>31708</v>
      </c>
      <c r="B2163" t="s">
        <v>19</v>
      </c>
      <c r="C2163">
        <v>13</v>
      </c>
      <c r="D2163">
        <v>0</v>
      </c>
      <c r="E2163">
        <v>0</v>
      </c>
      <c r="F2163" t="s">
        <v>34</v>
      </c>
      <c r="G2163" t="s">
        <v>275</v>
      </c>
      <c r="H2163" t="s">
        <v>15</v>
      </c>
      <c r="I2163" t="s">
        <v>85</v>
      </c>
      <c r="J2163" t="s">
        <v>130</v>
      </c>
      <c r="K2163" t="s">
        <v>38</v>
      </c>
      <c r="L2163">
        <v>0</v>
      </c>
    </row>
    <row r="2164" spans="1:12" x14ac:dyDescent="0.25">
      <c r="A2164">
        <v>31712</v>
      </c>
      <c r="B2164" t="s">
        <v>19</v>
      </c>
      <c r="C2164">
        <v>53</v>
      </c>
      <c r="D2164">
        <v>0</v>
      </c>
      <c r="E2164">
        <v>0</v>
      </c>
      <c r="F2164" t="s">
        <v>13</v>
      </c>
      <c r="G2164" t="s">
        <v>14</v>
      </c>
      <c r="H2164" t="s">
        <v>15</v>
      </c>
      <c r="I2164" t="s">
        <v>3039</v>
      </c>
      <c r="J2164" t="s">
        <v>79</v>
      </c>
      <c r="K2164" t="s">
        <v>24</v>
      </c>
      <c r="L2164">
        <v>0</v>
      </c>
    </row>
    <row r="2165" spans="1:12" x14ac:dyDescent="0.25">
      <c r="A2165">
        <v>31720</v>
      </c>
      <c r="B2165" t="s">
        <v>19</v>
      </c>
      <c r="C2165">
        <v>38</v>
      </c>
      <c r="D2165">
        <v>0</v>
      </c>
      <c r="E2165">
        <v>0</v>
      </c>
      <c r="F2165" t="s">
        <v>34</v>
      </c>
      <c r="G2165" t="s">
        <v>20</v>
      </c>
      <c r="H2165" t="s">
        <v>15</v>
      </c>
      <c r="I2165" t="s">
        <v>215</v>
      </c>
      <c r="J2165">
        <v>24</v>
      </c>
      <c r="K2165" t="s">
        <v>18</v>
      </c>
      <c r="L2165">
        <v>1</v>
      </c>
    </row>
    <row r="2166" spans="1:12" x14ac:dyDescent="0.25">
      <c r="A2166">
        <v>31741</v>
      </c>
      <c r="B2166" t="s">
        <v>12</v>
      </c>
      <c r="C2166">
        <v>4</v>
      </c>
      <c r="D2166">
        <v>0</v>
      </c>
      <c r="E2166">
        <v>0</v>
      </c>
      <c r="F2166" t="s">
        <v>34</v>
      </c>
      <c r="G2166" t="s">
        <v>275</v>
      </c>
      <c r="H2166" t="s">
        <v>21</v>
      </c>
      <c r="I2166" t="s">
        <v>571</v>
      </c>
      <c r="J2166" t="s">
        <v>572</v>
      </c>
      <c r="K2166" t="s">
        <v>38</v>
      </c>
      <c r="L2166">
        <v>0</v>
      </c>
    </row>
    <row r="2167" spans="1:12" x14ac:dyDescent="0.25">
      <c r="A2167">
        <v>31746</v>
      </c>
      <c r="B2167" t="s">
        <v>19</v>
      </c>
      <c r="C2167">
        <v>62</v>
      </c>
      <c r="D2167">
        <v>0</v>
      </c>
      <c r="E2167">
        <v>0</v>
      </c>
      <c r="F2167" t="s">
        <v>13</v>
      </c>
      <c r="G2167" t="s">
        <v>14</v>
      </c>
      <c r="H2167" t="s">
        <v>21</v>
      </c>
      <c r="I2167" t="s">
        <v>2172</v>
      </c>
      <c r="J2167" t="s">
        <v>435</v>
      </c>
      <c r="K2167" t="s">
        <v>24</v>
      </c>
      <c r="L2167">
        <v>0</v>
      </c>
    </row>
    <row r="2168" spans="1:12" x14ac:dyDescent="0.25">
      <c r="A2168">
        <v>31766</v>
      </c>
      <c r="B2168" t="s">
        <v>12</v>
      </c>
      <c r="C2168">
        <v>18</v>
      </c>
      <c r="D2168">
        <v>0</v>
      </c>
      <c r="E2168">
        <v>0</v>
      </c>
      <c r="F2168" t="s">
        <v>34</v>
      </c>
      <c r="G2168" t="s">
        <v>14</v>
      </c>
      <c r="H2168" t="s">
        <v>21</v>
      </c>
      <c r="I2168" t="s">
        <v>3112</v>
      </c>
      <c r="J2168" t="s">
        <v>300</v>
      </c>
      <c r="K2168" t="s">
        <v>24</v>
      </c>
      <c r="L2168">
        <v>0</v>
      </c>
    </row>
    <row r="2169" spans="1:12" x14ac:dyDescent="0.25">
      <c r="A2169">
        <v>31795</v>
      </c>
      <c r="B2169" t="s">
        <v>12</v>
      </c>
      <c r="C2169">
        <v>61</v>
      </c>
      <c r="D2169">
        <v>0</v>
      </c>
      <c r="E2169">
        <v>0</v>
      </c>
      <c r="F2169" t="s">
        <v>13</v>
      </c>
      <c r="G2169" t="s">
        <v>20</v>
      </c>
      <c r="H2169" t="s">
        <v>15</v>
      </c>
      <c r="I2169" t="s">
        <v>3700</v>
      </c>
      <c r="J2169" t="s">
        <v>240</v>
      </c>
      <c r="K2169" t="s">
        <v>24</v>
      </c>
      <c r="L2169">
        <v>0</v>
      </c>
    </row>
    <row r="2170" spans="1:12" x14ac:dyDescent="0.25">
      <c r="A2170">
        <v>31806</v>
      </c>
      <c r="B2170" t="s">
        <v>19</v>
      </c>
      <c r="C2170">
        <v>70</v>
      </c>
      <c r="D2170">
        <v>0</v>
      </c>
      <c r="E2170">
        <v>0</v>
      </c>
      <c r="F2170" t="s">
        <v>13</v>
      </c>
      <c r="G2170" t="s">
        <v>14</v>
      </c>
      <c r="H2170" t="s">
        <v>15</v>
      </c>
      <c r="I2170" t="s">
        <v>2075</v>
      </c>
      <c r="J2170">
        <v>36</v>
      </c>
      <c r="K2170" t="s">
        <v>38</v>
      </c>
      <c r="L2170">
        <v>0</v>
      </c>
    </row>
    <row r="2171" spans="1:12" x14ac:dyDescent="0.25">
      <c r="A2171">
        <v>31811</v>
      </c>
      <c r="B2171" t="s">
        <v>19</v>
      </c>
      <c r="C2171">
        <v>52</v>
      </c>
      <c r="D2171">
        <v>0</v>
      </c>
      <c r="E2171">
        <v>1</v>
      </c>
      <c r="F2171" t="s">
        <v>13</v>
      </c>
      <c r="G2171" t="s">
        <v>14</v>
      </c>
      <c r="H2171" t="s">
        <v>15</v>
      </c>
      <c r="I2171" t="s">
        <v>1991</v>
      </c>
      <c r="J2171" t="s">
        <v>415</v>
      </c>
      <c r="K2171" t="s">
        <v>24</v>
      </c>
      <c r="L2171">
        <v>0</v>
      </c>
    </row>
    <row r="2172" spans="1:12" x14ac:dyDescent="0.25">
      <c r="A2172">
        <v>31830</v>
      </c>
      <c r="B2172" t="s">
        <v>12</v>
      </c>
      <c r="C2172">
        <v>59</v>
      </c>
      <c r="D2172">
        <v>0</v>
      </c>
      <c r="E2172">
        <v>0</v>
      </c>
      <c r="F2172" t="s">
        <v>13</v>
      </c>
      <c r="G2172" t="s">
        <v>20</v>
      </c>
      <c r="H2172" t="s">
        <v>15</v>
      </c>
      <c r="I2172" t="s">
        <v>662</v>
      </c>
      <c r="J2172" t="s">
        <v>83</v>
      </c>
      <c r="K2172" t="s">
        <v>38</v>
      </c>
      <c r="L2172">
        <v>0</v>
      </c>
    </row>
    <row r="2173" spans="1:12" x14ac:dyDescent="0.25">
      <c r="A2173">
        <v>31835</v>
      </c>
      <c r="B2173" t="s">
        <v>12</v>
      </c>
      <c r="C2173">
        <v>19</v>
      </c>
      <c r="D2173">
        <v>0</v>
      </c>
      <c r="E2173">
        <v>0</v>
      </c>
      <c r="F2173" t="s">
        <v>34</v>
      </c>
      <c r="G2173" t="s">
        <v>14</v>
      </c>
      <c r="H2173" t="s">
        <v>15</v>
      </c>
      <c r="I2173" t="s">
        <v>1896</v>
      </c>
      <c r="J2173" t="s">
        <v>225</v>
      </c>
      <c r="K2173" t="s">
        <v>24</v>
      </c>
      <c r="L2173">
        <v>0</v>
      </c>
    </row>
    <row r="2174" spans="1:12" x14ac:dyDescent="0.25">
      <c r="A2174">
        <v>31836</v>
      </c>
      <c r="B2174" t="s">
        <v>19</v>
      </c>
      <c r="C2174">
        <v>6</v>
      </c>
      <c r="D2174">
        <v>0</v>
      </c>
      <c r="E2174">
        <v>0</v>
      </c>
      <c r="F2174" t="s">
        <v>34</v>
      </c>
      <c r="G2174" t="s">
        <v>275</v>
      </c>
      <c r="H2174" t="s">
        <v>15</v>
      </c>
      <c r="I2174" t="s">
        <v>3195</v>
      </c>
      <c r="J2174" t="s">
        <v>690</v>
      </c>
      <c r="K2174" t="s">
        <v>38</v>
      </c>
      <c r="L2174">
        <v>0</v>
      </c>
    </row>
    <row r="2175" spans="1:12" x14ac:dyDescent="0.25">
      <c r="A2175">
        <v>31840</v>
      </c>
      <c r="B2175" t="s">
        <v>19</v>
      </c>
      <c r="C2175">
        <v>12</v>
      </c>
      <c r="D2175">
        <v>0</v>
      </c>
      <c r="E2175">
        <v>0</v>
      </c>
      <c r="F2175" t="s">
        <v>34</v>
      </c>
      <c r="G2175" t="s">
        <v>275</v>
      </c>
      <c r="H2175" t="s">
        <v>21</v>
      </c>
      <c r="I2175" t="s">
        <v>937</v>
      </c>
      <c r="J2175" t="s">
        <v>728</v>
      </c>
      <c r="K2175" t="s">
        <v>38</v>
      </c>
      <c r="L2175">
        <v>0</v>
      </c>
    </row>
    <row r="2176" spans="1:12" x14ac:dyDescent="0.25">
      <c r="A2176">
        <v>31849</v>
      </c>
      <c r="B2176" t="s">
        <v>19</v>
      </c>
      <c r="C2176">
        <v>49</v>
      </c>
      <c r="D2176">
        <v>0</v>
      </c>
      <c r="E2176">
        <v>0</v>
      </c>
      <c r="F2176" t="s">
        <v>13</v>
      </c>
      <c r="G2176" t="s">
        <v>14</v>
      </c>
      <c r="H2176" t="s">
        <v>21</v>
      </c>
      <c r="I2176" t="s">
        <v>1626</v>
      </c>
      <c r="J2176" t="s">
        <v>235</v>
      </c>
      <c r="K2176" t="s">
        <v>29</v>
      </c>
      <c r="L2176">
        <v>0</v>
      </c>
    </row>
    <row r="2177" spans="1:12" x14ac:dyDescent="0.25">
      <c r="A2177">
        <v>31850</v>
      </c>
      <c r="B2177" t="s">
        <v>19</v>
      </c>
      <c r="C2177">
        <v>17</v>
      </c>
      <c r="D2177">
        <v>0</v>
      </c>
      <c r="E2177">
        <v>0</v>
      </c>
      <c r="F2177" t="s">
        <v>34</v>
      </c>
      <c r="G2177" t="s">
        <v>14</v>
      </c>
      <c r="H2177" t="s">
        <v>15</v>
      </c>
      <c r="I2177" t="s">
        <v>3089</v>
      </c>
      <c r="J2177" t="s">
        <v>36</v>
      </c>
      <c r="K2177" t="s">
        <v>38</v>
      </c>
      <c r="L2177">
        <v>0</v>
      </c>
    </row>
    <row r="2178" spans="1:12" x14ac:dyDescent="0.25">
      <c r="A2178">
        <v>31857</v>
      </c>
      <c r="B2178" t="s">
        <v>19</v>
      </c>
      <c r="C2178">
        <v>77</v>
      </c>
      <c r="D2178">
        <v>0</v>
      </c>
      <c r="E2178">
        <v>0</v>
      </c>
      <c r="F2178" t="s">
        <v>13</v>
      </c>
      <c r="G2178" t="s">
        <v>20</v>
      </c>
      <c r="H2178" t="s">
        <v>21</v>
      </c>
      <c r="I2178" t="s">
        <v>2315</v>
      </c>
      <c r="J2178" t="s">
        <v>245</v>
      </c>
      <c r="K2178" t="s">
        <v>29</v>
      </c>
      <c r="L2178">
        <v>0</v>
      </c>
    </row>
    <row r="2179" spans="1:12" x14ac:dyDescent="0.25">
      <c r="A2179">
        <v>31867</v>
      </c>
      <c r="B2179" t="s">
        <v>19</v>
      </c>
      <c r="C2179">
        <v>49</v>
      </c>
      <c r="D2179">
        <v>0</v>
      </c>
      <c r="E2179">
        <v>0</v>
      </c>
      <c r="F2179" t="s">
        <v>34</v>
      </c>
      <c r="G2179" t="s">
        <v>14</v>
      </c>
      <c r="H2179" t="s">
        <v>21</v>
      </c>
      <c r="I2179" t="s">
        <v>1216</v>
      </c>
      <c r="J2179" t="s">
        <v>168</v>
      </c>
      <c r="K2179" t="s">
        <v>38</v>
      </c>
      <c r="L2179">
        <v>0</v>
      </c>
    </row>
    <row r="2180" spans="1:12" x14ac:dyDescent="0.25">
      <c r="A2180">
        <v>31887</v>
      </c>
      <c r="B2180" t="s">
        <v>19</v>
      </c>
      <c r="C2180">
        <v>30</v>
      </c>
      <c r="D2180">
        <v>0</v>
      </c>
      <c r="E2180">
        <v>0</v>
      </c>
      <c r="F2180" t="s">
        <v>13</v>
      </c>
      <c r="G2180" t="s">
        <v>14</v>
      </c>
      <c r="H2180" t="s">
        <v>15</v>
      </c>
      <c r="I2180" t="s">
        <v>2418</v>
      </c>
      <c r="J2180" t="s">
        <v>610</v>
      </c>
      <c r="K2180" t="s">
        <v>38</v>
      </c>
      <c r="L2180">
        <v>0</v>
      </c>
    </row>
    <row r="2181" spans="1:12" x14ac:dyDescent="0.25">
      <c r="A2181">
        <v>31893</v>
      </c>
      <c r="B2181" t="s">
        <v>19</v>
      </c>
      <c r="C2181">
        <v>28</v>
      </c>
      <c r="D2181">
        <v>0</v>
      </c>
      <c r="E2181">
        <v>0</v>
      </c>
      <c r="F2181" t="s">
        <v>13</v>
      </c>
      <c r="G2181" t="s">
        <v>14</v>
      </c>
      <c r="H2181" t="s">
        <v>21</v>
      </c>
      <c r="I2181" t="s">
        <v>1000</v>
      </c>
      <c r="J2181" t="s">
        <v>610</v>
      </c>
      <c r="K2181" t="s">
        <v>38</v>
      </c>
      <c r="L2181">
        <v>0</v>
      </c>
    </row>
    <row r="2182" spans="1:12" x14ac:dyDescent="0.25">
      <c r="A2182">
        <v>31911</v>
      </c>
      <c r="B2182" t="s">
        <v>19</v>
      </c>
      <c r="C2182">
        <v>54</v>
      </c>
      <c r="D2182">
        <v>0</v>
      </c>
      <c r="E2182">
        <v>0</v>
      </c>
      <c r="F2182" t="s">
        <v>13</v>
      </c>
      <c r="G2182" t="s">
        <v>43</v>
      </c>
      <c r="H2182" t="s">
        <v>15</v>
      </c>
      <c r="I2182" t="s">
        <v>771</v>
      </c>
      <c r="J2182" t="s">
        <v>56</v>
      </c>
      <c r="K2182" t="s">
        <v>18</v>
      </c>
      <c r="L2182">
        <v>0</v>
      </c>
    </row>
    <row r="2183" spans="1:12" x14ac:dyDescent="0.25">
      <c r="A2183">
        <v>31925</v>
      </c>
      <c r="B2183" t="s">
        <v>19</v>
      </c>
      <c r="C2183">
        <v>62</v>
      </c>
      <c r="D2183">
        <v>0</v>
      </c>
      <c r="E2183">
        <v>0</v>
      </c>
      <c r="F2183" t="s">
        <v>13</v>
      </c>
      <c r="G2183" t="s">
        <v>14</v>
      </c>
      <c r="H2183" t="s">
        <v>21</v>
      </c>
      <c r="I2183" t="s">
        <v>3210</v>
      </c>
      <c r="J2183" t="s">
        <v>310</v>
      </c>
      <c r="K2183" t="s">
        <v>24</v>
      </c>
      <c r="L2183">
        <v>0</v>
      </c>
    </row>
    <row r="2184" spans="1:12" x14ac:dyDescent="0.25">
      <c r="A2184">
        <v>31932</v>
      </c>
      <c r="B2184" t="s">
        <v>19</v>
      </c>
      <c r="C2184">
        <v>13</v>
      </c>
      <c r="D2184">
        <v>0</v>
      </c>
      <c r="E2184">
        <v>0</v>
      </c>
      <c r="F2184" t="s">
        <v>34</v>
      </c>
      <c r="G2184" t="s">
        <v>275</v>
      </c>
      <c r="H2184" t="s">
        <v>15</v>
      </c>
      <c r="I2184" t="s">
        <v>1941</v>
      </c>
      <c r="J2184" t="s">
        <v>165</v>
      </c>
      <c r="K2184" t="s">
        <v>38</v>
      </c>
      <c r="L2184">
        <v>0</v>
      </c>
    </row>
    <row r="2185" spans="1:12" x14ac:dyDescent="0.25">
      <c r="A2185">
        <v>31956</v>
      </c>
      <c r="B2185" t="s">
        <v>19</v>
      </c>
      <c r="C2185">
        <v>58</v>
      </c>
      <c r="D2185">
        <v>0</v>
      </c>
      <c r="E2185">
        <v>0</v>
      </c>
      <c r="F2185" t="s">
        <v>13</v>
      </c>
      <c r="G2185" t="s">
        <v>14</v>
      </c>
      <c r="H2185" t="s">
        <v>15</v>
      </c>
      <c r="I2185" t="s">
        <v>1026</v>
      </c>
      <c r="J2185">
        <v>29</v>
      </c>
      <c r="K2185" t="s">
        <v>24</v>
      </c>
      <c r="L2185">
        <v>0</v>
      </c>
    </row>
    <row r="2186" spans="1:12" x14ac:dyDescent="0.25">
      <c r="A2186">
        <v>31988</v>
      </c>
      <c r="B2186" t="s">
        <v>19</v>
      </c>
      <c r="C2186">
        <v>56</v>
      </c>
      <c r="D2186">
        <v>0</v>
      </c>
      <c r="E2186">
        <v>0</v>
      </c>
      <c r="F2186" t="s">
        <v>13</v>
      </c>
      <c r="G2186" t="s">
        <v>14</v>
      </c>
      <c r="H2186" t="s">
        <v>15</v>
      </c>
      <c r="I2186" t="s">
        <v>830</v>
      </c>
      <c r="J2186" t="s">
        <v>372</v>
      </c>
      <c r="K2186" t="s">
        <v>24</v>
      </c>
      <c r="L2186">
        <v>0</v>
      </c>
    </row>
    <row r="2187" spans="1:12" x14ac:dyDescent="0.25">
      <c r="A2187">
        <v>31999</v>
      </c>
      <c r="B2187" t="s">
        <v>12</v>
      </c>
      <c r="C2187">
        <v>51</v>
      </c>
      <c r="D2187">
        <v>0</v>
      </c>
      <c r="E2187">
        <v>1</v>
      </c>
      <c r="F2187" t="s">
        <v>13</v>
      </c>
      <c r="G2187" t="s">
        <v>14</v>
      </c>
      <c r="H2187" t="s">
        <v>21</v>
      </c>
      <c r="I2187" t="s">
        <v>2119</v>
      </c>
      <c r="J2187" t="s">
        <v>198</v>
      </c>
      <c r="K2187" t="s">
        <v>38</v>
      </c>
      <c r="L2187">
        <v>0</v>
      </c>
    </row>
    <row r="2188" spans="1:12" x14ac:dyDescent="0.25">
      <c r="A2188">
        <v>32016</v>
      </c>
      <c r="B2188" t="s">
        <v>12</v>
      </c>
      <c r="C2188">
        <v>71</v>
      </c>
      <c r="D2188">
        <v>1</v>
      </c>
      <c r="E2188">
        <v>0</v>
      </c>
      <c r="F2188" t="s">
        <v>13</v>
      </c>
      <c r="G2188" t="s">
        <v>14</v>
      </c>
      <c r="H2188" t="s">
        <v>21</v>
      </c>
      <c r="I2188" t="s">
        <v>2127</v>
      </c>
      <c r="J2188" t="s">
        <v>1024</v>
      </c>
      <c r="K2188" t="s">
        <v>24</v>
      </c>
      <c r="L2188">
        <v>0</v>
      </c>
    </row>
    <row r="2189" spans="1:12" x14ac:dyDescent="0.25">
      <c r="A2189">
        <v>32023</v>
      </c>
      <c r="B2189" t="s">
        <v>12</v>
      </c>
      <c r="C2189">
        <v>4</v>
      </c>
      <c r="D2189">
        <v>0</v>
      </c>
      <c r="E2189">
        <v>0</v>
      </c>
      <c r="F2189" t="s">
        <v>34</v>
      </c>
      <c r="G2189" t="s">
        <v>275</v>
      </c>
      <c r="H2189" t="s">
        <v>15</v>
      </c>
      <c r="I2189" t="s">
        <v>2603</v>
      </c>
      <c r="J2189" t="s">
        <v>102</v>
      </c>
      <c r="K2189" t="s">
        <v>38</v>
      </c>
      <c r="L2189">
        <v>0</v>
      </c>
    </row>
    <row r="2190" spans="1:12" x14ac:dyDescent="0.25">
      <c r="A2190">
        <v>32094</v>
      </c>
      <c r="B2190" t="s">
        <v>12</v>
      </c>
      <c r="C2190">
        <v>53</v>
      </c>
      <c r="D2190">
        <v>1</v>
      </c>
      <c r="E2190">
        <v>0</v>
      </c>
      <c r="F2190" t="s">
        <v>13</v>
      </c>
      <c r="G2190" t="s">
        <v>20</v>
      </c>
      <c r="H2190" t="s">
        <v>15</v>
      </c>
      <c r="I2190" t="s">
        <v>1725</v>
      </c>
      <c r="J2190" t="s">
        <v>312</v>
      </c>
      <c r="K2190" t="s">
        <v>24</v>
      </c>
      <c r="L2190">
        <v>0</v>
      </c>
    </row>
    <row r="2191" spans="1:12" x14ac:dyDescent="0.25">
      <c r="A2191">
        <v>32103</v>
      </c>
      <c r="B2191" t="s">
        <v>12</v>
      </c>
      <c r="C2191">
        <v>59</v>
      </c>
      <c r="D2191">
        <v>0</v>
      </c>
      <c r="E2191">
        <v>0</v>
      </c>
      <c r="F2191" t="s">
        <v>13</v>
      </c>
      <c r="G2191" t="s">
        <v>20</v>
      </c>
      <c r="H2191" t="s">
        <v>15</v>
      </c>
      <c r="I2191" t="s">
        <v>2210</v>
      </c>
      <c r="J2191" t="s">
        <v>174</v>
      </c>
      <c r="K2191" t="s">
        <v>24</v>
      </c>
      <c r="L2191">
        <v>0</v>
      </c>
    </row>
    <row r="2192" spans="1:12" x14ac:dyDescent="0.25">
      <c r="A2192">
        <v>32110</v>
      </c>
      <c r="B2192" t="s">
        <v>19</v>
      </c>
      <c r="C2192">
        <v>2</v>
      </c>
      <c r="D2192">
        <v>0</v>
      </c>
      <c r="E2192">
        <v>0</v>
      </c>
      <c r="F2192" t="s">
        <v>34</v>
      </c>
      <c r="G2192" t="s">
        <v>275</v>
      </c>
      <c r="H2192" t="s">
        <v>15</v>
      </c>
      <c r="I2192" t="s">
        <v>3131</v>
      </c>
      <c r="J2192" t="s">
        <v>767</v>
      </c>
      <c r="K2192" t="s">
        <v>38</v>
      </c>
      <c r="L2192">
        <v>0</v>
      </c>
    </row>
    <row r="2193" spans="1:12" x14ac:dyDescent="0.25">
      <c r="A2193">
        <v>32126</v>
      </c>
      <c r="B2193" t="s">
        <v>19</v>
      </c>
      <c r="C2193">
        <v>56</v>
      </c>
      <c r="D2193">
        <v>0</v>
      </c>
      <c r="E2193">
        <v>1</v>
      </c>
      <c r="F2193" t="s">
        <v>13</v>
      </c>
      <c r="G2193" t="s">
        <v>14</v>
      </c>
      <c r="H2193" t="s">
        <v>15</v>
      </c>
      <c r="I2193" t="s">
        <v>3799</v>
      </c>
      <c r="J2193" t="s">
        <v>542</v>
      </c>
      <c r="K2193" t="s">
        <v>29</v>
      </c>
      <c r="L2193">
        <v>0</v>
      </c>
    </row>
    <row r="2194" spans="1:12" x14ac:dyDescent="0.25">
      <c r="A2194">
        <v>32127</v>
      </c>
      <c r="B2194" t="s">
        <v>19</v>
      </c>
      <c r="C2194">
        <v>26</v>
      </c>
      <c r="D2194">
        <v>0</v>
      </c>
      <c r="E2194">
        <v>0</v>
      </c>
      <c r="F2194" t="s">
        <v>13</v>
      </c>
      <c r="G2194" t="s">
        <v>43</v>
      </c>
      <c r="H2194" t="s">
        <v>15</v>
      </c>
      <c r="I2194" t="s">
        <v>2914</v>
      </c>
      <c r="J2194">
        <v>25</v>
      </c>
      <c r="K2194" t="s">
        <v>24</v>
      </c>
      <c r="L2194">
        <v>0</v>
      </c>
    </row>
    <row r="2195" spans="1:12" x14ac:dyDescent="0.25">
      <c r="A2195">
        <v>32150</v>
      </c>
      <c r="B2195" t="s">
        <v>19</v>
      </c>
      <c r="C2195">
        <v>56</v>
      </c>
      <c r="D2195">
        <v>0</v>
      </c>
      <c r="E2195">
        <v>0</v>
      </c>
      <c r="F2195" t="s">
        <v>13</v>
      </c>
      <c r="G2195" t="s">
        <v>20</v>
      </c>
      <c r="H2195" t="s">
        <v>21</v>
      </c>
      <c r="I2195" t="s">
        <v>1844</v>
      </c>
      <c r="J2195" t="s">
        <v>363</v>
      </c>
      <c r="K2195" t="s">
        <v>29</v>
      </c>
      <c r="L2195">
        <v>0</v>
      </c>
    </row>
    <row r="2196" spans="1:12" x14ac:dyDescent="0.25">
      <c r="A2196">
        <v>32157</v>
      </c>
      <c r="B2196" t="s">
        <v>12</v>
      </c>
      <c r="C2196">
        <v>51</v>
      </c>
      <c r="D2196">
        <v>0</v>
      </c>
      <c r="E2196">
        <v>0</v>
      </c>
      <c r="F2196" t="s">
        <v>13</v>
      </c>
      <c r="G2196" t="s">
        <v>14</v>
      </c>
      <c r="H2196" t="s">
        <v>21</v>
      </c>
      <c r="I2196" t="s">
        <v>1452</v>
      </c>
      <c r="J2196" t="s">
        <v>23</v>
      </c>
      <c r="K2196" t="s">
        <v>18</v>
      </c>
      <c r="L2196">
        <v>0</v>
      </c>
    </row>
    <row r="2197" spans="1:12" x14ac:dyDescent="0.25">
      <c r="A2197">
        <v>32166</v>
      </c>
      <c r="B2197" t="s">
        <v>12</v>
      </c>
      <c r="C2197">
        <v>47</v>
      </c>
      <c r="D2197">
        <v>1</v>
      </c>
      <c r="E2197">
        <v>0</v>
      </c>
      <c r="F2197" t="s">
        <v>13</v>
      </c>
      <c r="G2197" t="s">
        <v>14</v>
      </c>
      <c r="H2197" t="s">
        <v>15</v>
      </c>
      <c r="I2197" t="s">
        <v>2367</v>
      </c>
      <c r="J2197" t="s">
        <v>184</v>
      </c>
      <c r="K2197" t="s">
        <v>24</v>
      </c>
      <c r="L2197">
        <v>0</v>
      </c>
    </row>
    <row r="2198" spans="1:12" x14ac:dyDescent="0.25">
      <c r="A2198">
        <v>32183</v>
      </c>
      <c r="B2198" t="s">
        <v>19</v>
      </c>
      <c r="C2198">
        <v>67</v>
      </c>
      <c r="D2198">
        <v>0</v>
      </c>
      <c r="E2198">
        <v>0</v>
      </c>
      <c r="F2198" t="s">
        <v>13</v>
      </c>
      <c r="G2198" t="s">
        <v>14</v>
      </c>
      <c r="H2198" t="s">
        <v>21</v>
      </c>
      <c r="I2198" t="s">
        <v>2639</v>
      </c>
      <c r="J2198" t="s">
        <v>900</v>
      </c>
      <c r="K2198" t="s">
        <v>24</v>
      </c>
      <c r="L2198">
        <v>0</v>
      </c>
    </row>
    <row r="2199" spans="1:12" x14ac:dyDescent="0.25">
      <c r="A2199">
        <v>32202</v>
      </c>
      <c r="B2199" t="s">
        <v>12</v>
      </c>
      <c r="C2199">
        <v>53</v>
      </c>
      <c r="D2199">
        <v>0</v>
      </c>
      <c r="E2199">
        <v>0</v>
      </c>
      <c r="F2199" t="s">
        <v>13</v>
      </c>
      <c r="G2199" t="s">
        <v>14</v>
      </c>
      <c r="H2199" t="s">
        <v>21</v>
      </c>
      <c r="I2199" t="s">
        <v>2862</v>
      </c>
      <c r="J2199">
        <v>26</v>
      </c>
      <c r="K2199" t="s">
        <v>29</v>
      </c>
      <c r="L2199">
        <v>0</v>
      </c>
    </row>
    <row r="2200" spans="1:12" x14ac:dyDescent="0.25">
      <c r="A2200">
        <v>32203</v>
      </c>
      <c r="B2200" t="s">
        <v>19</v>
      </c>
      <c r="C2200">
        <v>57</v>
      </c>
      <c r="D2200">
        <v>0</v>
      </c>
      <c r="E2200">
        <v>0</v>
      </c>
      <c r="F2200" t="s">
        <v>13</v>
      </c>
      <c r="G2200" t="s">
        <v>20</v>
      </c>
      <c r="H2200" t="s">
        <v>21</v>
      </c>
      <c r="I2200" t="s">
        <v>1855</v>
      </c>
      <c r="J2200" t="s">
        <v>750</v>
      </c>
      <c r="K2200" t="s">
        <v>18</v>
      </c>
      <c r="L2200">
        <v>0</v>
      </c>
    </row>
    <row r="2201" spans="1:12" x14ac:dyDescent="0.25">
      <c r="A2201">
        <v>32215</v>
      </c>
      <c r="B2201" t="s">
        <v>19</v>
      </c>
      <c r="C2201">
        <v>40</v>
      </c>
      <c r="D2201">
        <v>0</v>
      </c>
      <c r="E2201">
        <v>0</v>
      </c>
      <c r="F2201" t="s">
        <v>34</v>
      </c>
      <c r="G2201" t="s">
        <v>14</v>
      </c>
      <c r="H2201" t="s">
        <v>15</v>
      </c>
      <c r="I2201" t="s">
        <v>1663</v>
      </c>
      <c r="J2201" t="s">
        <v>491</v>
      </c>
      <c r="K2201" t="s">
        <v>24</v>
      </c>
      <c r="L2201">
        <v>0</v>
      </c>
    </row>
    <row r="2202" spans="1:12" x14ac:dyDescent="0.25">
      <c r="A2202">
        <v>32221</v>
      </c>
      <c r="B2202" t="s">
        <v>12</v>
      </c>
      <c r="C2202">
        <v>60</v>
      </c>
      <c r="D2202">
        <v>0</v>
      </c>
      <c r="E2202">
        <v>1</v>
      </c>
      <c r="F2202" t="s">
        <v>13</v>
      </c>
      <c r="G2202" t="s">
        <v>14</v>
      </c>
      <c r="H2202" t="s">
        <v>15</v>
      </c>
      <c r="I2202" t="s">
        <v>379</v>
      </c>
      <c r="J2202" t="s">
        <v>380</v>
      </c>
      <c r="K2202" t="s">
        <v>29</v>
      </c>
      <c r="L2202">
        <v>1</v>
      </c>
    </row>
    <row r="2203" spans="1:12" x14ac:dyDescent="0.25">
      <c r="A2203">
        <v>32235</v>
      </c>
      <c r="B2203" t="s">
        <v>19</v>
      </c>
      <c r="C2203">
        <v>45</v>
      </c>
      <c r="D2203">
        <v>1</v>
      </c>
      <c r="E2203">
        <v>0</v>
      </c>
      <c r="F2203" t="s">
        <v>13</v>
      </c>
      <c r="G2203" t="s">
        <v>43</v>
      </c>
      <c r="H2203" t="s">
        <v>21</v>
      </c>
      <c r="I2203" t="s">
        <v>4259</v>
      </c>
      <c r="J2203" t="s">
        <v>23</v>
      </c>
      <c r="K2203" t="s">
        <v>29</v>
      </c>
      <c r="L2203">
        <v>0</v>
      </c>
    </row>
    <row r="2204" spans="1:12" x14ac:dyDescent="0.25">
      <c r="A2204">
        <v>32240</v>
      </c>
      <c r="B2204" t="s">
        <v>19</v>
      </c>
      <c r="C2204">
        <v>27</v>
      </c>
      <c r="D2204">
        <v>0</v>
      </c>
      <c r="E2204">
        <v>0</v>
      </c>
      <c r="F2204" t="s">
        <v>34</v>
      </c>
      <c r="G2204" t="s">
        <v>14</v>
      </c>
      <c r="H2204" t="s">
        <v>15</v>
      </c>
      <c r="I2204" t="s">
        <v>1350</v>
      </c>
      <c r="J2204" t="s">
        <v>603</v>
      </c>
      <c r="K2204" t="s">
        <v>24</v>
      </c>
      <c r="L2204">
        <v>0</v>
      </c>
    </row>
    <row r="2205" spans="1:12" x14ac:dyDescent="0.25">
      <c r="A2205">
        <v>32252</v>
      </c>
      <c r="B2205" t="s">
        <v>19</v>
      </c>
      <c r="C2205">
        <v>19</v>
      </c>
      <c r="D2205">
        <v>0</v>
      </c>
      <c r="E2205">
        <v>0</v>
      </c>
      <c r="F2205" t="s">
        <v>34</v>
      </c>
      <c r="G2205" t="s">
        <v>14</v>
      </c>
      <c r="H2205" t="s">
        <v>21</v>
      </c>
      <c r="I2205" t="s">
        <v>2016</v>
      </c>
      <c r="J2205">
        <v>32</v>
      </c>
      <c r="K2205" t="s">
        <v>38</v>
      </c>
      <c r="L2205">
        <v>0</v>
      </c>
    </row>
    <row r="2206" spans="1:12" x14ac:dyDescent="0.25">
      <c r="A2206">
        <v>32257</v>
      </c>
      <c r="B2206" t="s">
        <v>19</v>
      </c>
      <c r="C2206">
        <v>47</v>
      </c>
      <c r="D2206">
        <v>0</v>
      </c>
      <c r="E2206">
        <v>0</v>
      </c>
      <c r="F2206" t="s">
        <v>13</v>
      </c>
      <c r="G2206" t="s">
        <v>14</v>
      </c>
      <c r="H2206" t="s">
        <v>15</v>
      </c>
      <c r="I2206" t="s">
        <v>404</v>
      </c>
      <c r="J2206" t="s">
        <v>405</v>
      </c>
      <c r="K2206" t="s">
        <v>38</v>
      </c>
      <c r="L2206">
        <v>0</v>
      </c>
    </row>
    <row r="2207" spans="1:12" x14ac:dyDescent="0.25">
      <c r="A2207">
        <v>32270</v>
      </c>
      <c r="B2207" t="s">
        <v>12</v>
      </c>
      <c r="C2207">
        <v>53</v>
      </c>
      <c r="D2207">
        <v>0</v>
      </c>
      <c r="E2207">
        <v>0</v>
      </c>
      <c r="F2207" t="s">
        <v>13</v>
      </c>
      <c r="G2207" t="s">
        <v>14</v>
      </c>
      <c r="H2207" t="s">
        <v>21</v>
      </c>
      <c r="I2207" t="s">
        <v>2133</v>
      </c>
      <c r="J2207" t="s">
        <v>2037</v>
      </c>
      <c r="K2207" t="s">
        <v>24</v>
      </c>
      <c r="L2207">
        <v>0</v>
      </c>
    </row>
    <row r="2208" spans="1:12" x14ac:dyDescent="0.25">
      <c r="A2208">
        <v>32317</v>
      </c>
      <c r="B2208" t="s">
        <v>19</v>
      </c>
      <c r="C2208">
        <v>41</v>
      </c>
      <c r="D2208">
        <v>0</v>
      </c>
      <c r="E2208">
        <v>0</v>
      </c>
      <c r="F2208" t="s">
        <v>13</v>
      </c>
      <c r="G2208" t="s">
        <v>14</v>
      </c>
      <c r="H2208" t="s">
        <v>15</v>
      </c>
      <c r="I2208" t="s">
        <v>2221</v>
      </c>
      <c r="J2208" t="s">
        <v>263</v>
      </c>
      <c r="K2208" t="s">
        <v>29</v>
      </c>
      <c r="L2208">
        <v>0</v>
      </c>
    </row>
    <row r="2209" spans="1:12" x14ac:dyDescent="0.25">
      <c r="A2209">
        <v>32320</v>
      </c>
      <c r="B2209" t="s">
        <v>19</v>
      </c>
      <c r="C2209">
        <v>35</v>
      </c>
      <c r="D2209">
        <v>0</v>
      </c>
      <c r="E2209">
        <v>0</v>
      </c>
      <c r="F2209" t="s">
        <v>13</v>
      </c>
      <c r="G2209" t="s">
        <v>20</v>
      </c>
      <c r="H2209" t="s">
        <v>15</v>
      </c>
      <c r="I2209" t="s">
        <v>2170</v>
      </c>
      <c r="J2209" t="s">
        <v>425</v>
      </c>
      <c r="K2209" t="s">
        <v>29</v>
      </c>
      <c r="L2209">
        <v>0</v>
      </c>
    </row>
    <row r="2210" spans="1:12" x14ac:dyDescent="0.25">
      <c r="A2210">
        <v>32352</v>
      </c>
      <c r="B2210" t="s">
        <v>19</v>
      </c>
      <c r="C2210">
        <v>31</v>
      </c>
      <c r="D2210">
        <v>0</v>
      </c>
      <c r="E2210">
        <v>0</v>
      </c>
      <c r="F2210" t="s">
        <v>13</v>
      </c>
      <c r="G2210" t="s">
        <v>43</v>
      </c>
      <c r="H2210" t="s">
        <v>21</v>
      </c>
      <c r="I2210" t="s">
        <v>1066</v>
      </c>
      <c r="J2210" t="s">
        <v>99</v>
      </c>
      <c r="K2210" t="s">
        <v>24</v>
      </c>
      <c r="L2210">
        <v>0</v>
      </c>
    </row>
    <row r="2211" spans="1:12" x14ac:dyDescent="0.25">
      <c r="A2211">
        <v>32361</v>
      </c>
      <c r="B2211" t="s">
        <v>19</v>
      </c>
      <c r="C2211">
        <v>78</v>
      </c>
      <c r="D2211">
        <v>0</v>
      </c>
      <c r="E2211">
        <v>1</v>
      </c>
      <c r="F2211" t="s">
        <v>13</v>
      </c>
      <c r="G2211" t="s">
        <v>20</v>
      </c>
      <c r="H2211" t="s">
        <v>15</v>
      </c>
      <c r="I2211" t="s">
        <v>696</v>
      </c>
      <c r="J2211">
        <v>26</v>
      </c>
      <c r="K2211" t="s">
        <v>38</v>
      </c>
      <c r="L2211">
        <v>0</v>
      </c>
    </row>
    <row r="2212" spans="1:12" x14ac:dyDescent="0.25">
      <c r="A2212">
        <v>32365</v>
      </c>
      <c r="B2212" t="s">
        <v>12</v>
      </c>
      <c r="C2212">
        <v>42</v>
      </c>
      <c r="D2212">
        <v>0</v>
      </c>
      <c r="E2212">
        <v>0</v>
      </c>
      <c r="F2212" t="s">
        <v>13</v>
      </c>
      <c r="G2212" t="s">
        <v>14</v>
      </c>
      <c r="H2212" t="s">
        <v>21</v>
      </c>
      <c r="I2212" t="s">
        <v>57</v>
      </c>
      <c r="J2212" t="s">
        <v>2393</v>
      </c>
      <c r="K2212" t="s">
        <v>38</v>
      </c>
      <c r="L2212">
        <v>0</v>
      </c>
    </row>
    <row r="2213" spans="1:12" x14ac:dyDescent="0.25">
      <c r="A2213">
        <v>32399</v>
      </c>
      <c r="B2213" t="s">
        <v>12</v>
      </c>
      <c r="C2213">
        <v>54</v>
      </c>
      <c r="D2213">
        <v>0</v>
      </c>
      <c r="E2213">
        <v>0</v>
      </c>
      <c r="F2213" t="s">
        <v>13</v>
      </c>
      <c r="G2213" t="s">
        <v>14</v>
      </c>
      <c r="H2213" t="s">
        <v>21</v>
      </c>
      <c r="I2213" t="s">
        <v>164</v>
      </c>
      <c r="J2213" t="s">
        <v>165</v>
      </c>
      <c r="K2213" t="s">
        <v>29</v>
      </c>
      <c r="L2213">
        <v>1</v>
      </c>
    </row>
    <row r="2214" spans="1:12" x14ac:dyDescent="0.25">
      <c r="A2214">
        <v>32430</v>
      </c>
      <c r="B2214" t="s">
        <v>19</v>
      </c>
      <c r="C2214">
        <v>4</v>
      </c>
      <c r="D2214">
        <v>0</v>
      </c>
      <c r="E2214">
        <v>0</v>
      </c>
      <c r="F2214" t="s">
        <v>34</v>
      </c>
      <c r="G2214" t="s">
        <v>275</v>
      </c>
      <c r="H2214" t="s">
        <v>21</v>
      </c>
      <c r="I2214" t="s">
        <v>2876</v>
      </c>
      <c r="J2214" t="s">
        <v>189</v>
      </c>
      <c r="K2214" t="s">
        <v>38</v>
      </c>
      <c r="L2214">
        <v>0</v>
      </c>
    </row>
    <row r="2215" spans="1:12" x14ac:dyDescent="0.25">
      <c r="A2215">
        <v>32437</v>
      </c>
      <c r="B2215" t="s">
        <v>19</v>
      </c>
      <c r="C2215">
        <v>54</v>
      </c>
      <c r="D2215">
        <v>0</v>
      </c>
      <c r="E2215">
        <v>0</v>
      </c>
      <c r="F2215" t="s">
        <v>13</v>
      </c>
      <c r="G2215" t="s">
        <v>20</v>
      </c>
      <c r="H2215" t="s">
        <v>15</v>
      </c>
      <c r="I2215" t="s">
        <v>814</v>
      </c>
      <c r="J2215" t="s">
        <v>392</v>
      </c>
      <c r="K2215" t="s">
        <v>18</v>
      </c>
      <c r="L2215">
        <v>0</v>
      </c>
    </row>
    <row r="2216" spans="1:12" x14ac:dyDescent="0.25">
      <c r="A2216">
        <v>32445</v>
      </c>
      <c r="B2216" t="s">
        <v>19</v>
      </c>
      <c r="C2216">
        <v>78</v>
      </c>
      <c r="D2216">
        <v>0</v>
      </c>
      <c r="E2216">
        <v>0</v>
      </c>
      <c r="F2216" t="s">
        <v>13</v>
      </c>
      <c r="G2216" t="s">
        <v>20</v>
      </c>
      <c r="H2216" t="s">
        <v>15</v>
      </c>
      <c r="I2216" t="s">
        <v>2604</v>
      </c>
      <c r="J2216" t="s">
        <v>823</v>
      </c>
      <c r="K2216" t="s">
        <v>18</v>
      </c>
      <c r="L2216">
        <v>0</v>
      </c>
    </row>
    <row r="2217" spans="1:12" x14ac:dyDescent="0.25">
      <c r="A2217">
        <v>32446</v>
      </c>
      <c r="B2217" t="s">
        <v>19</v>
      </c>
      <c r="C2217">
        <v>44</v>
      </c>
      <c r="D2217">
        <v>0</v>
      </c>
      <c r="E2217">
        <v>0</v>
      </c>
      <c r="F2217" t="s">
        <v>13</v>
      </c>
      <c r="G2217" t="s">
        <v>14</v>
      </c>
      <c r="H2217" t="s">
        <v>21</v>
      </c>
      <c r="I2217" t="s">
        <v>2821</v>
      </c>
      <c r="J2217">
        <v>26</v>
      </c>
      <c r="K2217" t="s">
        <v>24</v>
      </c>
      <c r="L2217">
        <v>0</v>
      </c>
    </row>
    <row r="2218" spans="1:12" x14ac:dyDescent="0.25">
      <c r="A2218">
        <v>32452</v>
      </c>
      <c r="B2218" t="s">
        <v>19</v>
      </c>
      <c r="C2218">
        <v>82</v>
      </c>
      <c r="D2218">
        <v>0</v>
      </c>
      <c r="E2218">
        <v>1</v>
      </c>
      <c r="F2218" t="s">
        <v>13</v>
      </c>
      <c r="G2218" t="s">
        <v>20</v>
      </c>
      <c r="H2218" t="s">
        <v>21</v>
      </c>
      <c r="I2218" t="s">
        <v>1940</v>
      </c>
      <c r="J2218" t="s">
        <v>754</v>
      </c>
      <c r="K2218" t="s">
        <v>24</v>
      </c>
      <c r="L2218">
        <v>0</v>
      </c>
    </row>
    <row r="2219" spans="1:12" x14ac:dyDescent="0.25">
      <c r="A2219">
        <v>32457</v>
      </c>
      <c r="B2219" t="s">
        <v>12</v>
      </c>
      <c r="C2219">
        <v>62</v>
      </c>
      <c r="D2219">
        <v>0</v>
      </c>
      <c r="E2219">
        <v>0</v>
      </c>
      <c r="F2219" t="s">
        <v>13</v>
      </c>
      <c r="G2219" t="s">
        <v>14</v>
      </c>
      <c r="H2219" t="s">
        <v>15</v>
      </c>
      <c r="I2219" t="s">
        <v>2877</v>
      </c>
      <c r="J2219" t="s">
        <v>342</v>
      </c>
      <c r="K2219" t="s">
        <v>18</v>
      </c>
      <c r="L2219">
        <v>0</v>
      </c>
    </row>
    <row r="2220" spans="1:12" x14ac:dyDescent="0.25">
      <c r="A2220">
        <v>32459</v>
      </c>
      <c r="B2220" t="s">
        <v>19</v>
      </c>
      <c r="C2220">
        <v>76</v>
      </c>
      <c r="D2220">
        <v>0</v>
      </c>
      <c r="E2220">
        <v>0</v>
      </c>
      <c r="F2220" t="s">
        <v>13</v>
      </c>
      <c r="G2220" t="s">
        <v>43</v>
      </c>
      <c r="H2220" t="s">
        <v>21</v>
      </c>
      <c r="I2220" t="s">
        <v>1653</v>
      </c>
      <c r="J2220" t="s">
        <v>184</v>
      </c>
      <c r="K2220" t="s">
        <v>24</v>
      </c>
      <c r="L2220">
        <v>0</v>
      </c>
    </row>
    <row r="2221" spans="1:12" x14ac:dyDescent="0.25">
      <c r="A2221">
        <v>32503</v>
      </c>
      <c r="B2221" t="s">
        <v>19</v>
      </c>
      <c r="C2221">
        <v>80</v>
      </c>
      <c r="D2221">
        <v>0</v>
      </c>
      <c r="E2221">
        <v>0</v>
      </c>
      <c r="F2221" t="s">
        <v>13</v>
      </c>
      <c r="G2221" t="s">
        <v>20</v>
      </c>
      <c r="H2221" t="s">
        <v>15</v>
      </c>
      <c r="I2221" t="s">
        <v>262</v>
      </c>
      <c r="J2221" t="s">
        <v>263</v>
      </c>
      <c r="K2221" t="s">
        <v>24</v>
      </c>
      <c r="L2221">
        <v>1</v>
      </c>
    </row>
    <row r="2222" spans="1:12" x14ac:dyDescent="0.25">
      <c r="A2222">
        <v>32522</v>
      </c>
      <c r="B2222" t="s">
        <v>12</v>
      </c>
      <c r="C2222">
        <v>19</v>
      </c>
      <c r="D2222">
        <v>0</v>
      </c>
      <c r="E2222">
        <v>0</v>
      </c>
      <c r="F2222" t="s">
        <v>34</v>
      </c>
      <c r="G2222" t="s">
        <v>14</v>
      </c>
      <c r="H2222" t="s">
        <v>15</v>
      </c>
      <c r="I2222" t="s">
        <v>2856</v>
      </c>
      <c r="J2222" t="s">
        <v>153</v>
      </c>
      <c r="K2222" t="s">
        <v>38</v>
      </c>
      <c r="L2222">
        <v>0</v>
      </c>
    </row>
    <row r="2223" spans="1:12" x14ac:dyDescent="0.25">
      <c r="A2223">
        <v>32523</v>
      </c>
      <c r="B2223" t="s">
        <v>12</v>
      </c>
      <c r="C2223">
        <v>68</v>
      </c>
      <c r="D2223">
        <v>0</v>
      </c>
      <c r="E2223">
        <v>1</v>
      </c>
      <c r="F2223" t="s">
        <v>13</v>
      </c>
      <c r="G2223" t="s">
        <v>14</v>
      </c>
      <c r="H2223" t="s">
        <v>15</v>
      </c>
      <c r="I2223" t="s">
        <v>3665</v>
      </c>
      <c r="J2223" t="s">
        <v>296</v>
      </c>
      <c r="K2223" t="s">
        <v>38</v>
      </c>
      <c r="L2223">
        <v>0</v>
      </c>
    </row>
    <row r="2224" spans="1:12" x14ac:dyDescent="0.25">
      <c r="A2224">
        <v>32554</v>
      </c>
      <c r="B2224" t="s">
        <v>19</v>
      </c>
      <c r="C2224">
        <v>16</v>
      </c>
      <c r="D2224">
        <v>0</v>
      </c>
      <c r="E2224">
        <v>0</v>
      </c>
      <c r="F2224" t="s">
        <v>34</v>
      </c>
      <c r="G2224" t="s">
        <v>275</v>
      </c>
      <c r="H2224" t="s">
        <v>21</v>
      </c>
      <c r="I2224" t="s">
        <v>1161</v>
      </c>
      <c r="J2224" t="s">
        <v>1162</v>
      </c>
      <c r="K2224" t="s">
        <v>38</v>
      </c>
      <c r="L2224">
        <v>0</v>
      </c>
    </row>
    <row r="2225" spans="1:12" x14ac:dyDescent="0.25">
      <c r="A2225">
        <v>32560</v>
      </c>
      <c r="B2225" t="s">
        <v>19</v>
      </c>
      <c r="C2225">
        <v>8</v>
      </c>
      <c r="D2225">
        <v>0</v>
      </c>
      <c r="E2225">
        <v>0</v>
      </c>
      <c r="F2225" t="s">
        <v>34</v>
      </c>
      <c r="G2225" t="s">
        <v>275</v>
      </c>
      <c r="H2225" t="s">
        <v>21</v>
      </c>
      <c r="I2225" t="s">
        <v>2371</v>
      </c>
      <c r="J2225" t="s">
        <v>1814</v>
      </c>
      <c r="K2225" t="s">
        <v>38</v>
      </c>
      <c r="L2225">
        <v>0</v>
      </c>
    </row>
    <row r="2226" spans="1:12" x14ac:dyDescent="0.25">
      <c r="A2226">
        <v>32563</v>
      </c>
      <c r="B2226" t="s">
        <v>12</v>
      </c>
      <c r="C2226">
        <v>55</v>
      </c>
      <c r="D2226">
        <v>0</v>
      </c>
      <c r="E2226">
        <v>0</v>
      </c>
      <c r="F2226" t="s">
        <v>13</v>
      </c>
      <c r="G2226" t="s">
        <v>43</v>
      </c>
      <c r="H2226" t="s">
        <v>15</v>
      </c>
      <c r="I2226" t="s">
        <v>2241</v>
      </c>
      <c r="J2226" t="s">
        <v>17</v>
      </c>
      <c r="K2226" t="s">
        <v>24</v>
      </c>
      <c r="L2226">
        <v>0</v>
      </c>
    </row>
    <row r="2227" spans="1:12" x14ac:dyDescent="0.25">
      <c r="A2227">
        <v>32571</v>
      </c>
      <c r="B2227" t="s">
        <v>12</v>
      </c>
      <c r="C2227">
        <v>33</v>
      </c>
      <c r="D2227">
        <v>0</v>
      </c>
      <c r="E2227">
        <v>0</v>
      </c>
      <c r="F2227" t="s">
        <v>13</v>
      </c>
      <c r="G2227" t="s">
        <v>14</v>
      </c>
      <c r="H2227" t="s">
        <v>15</v>
      </c>
      <c r="I2227" t="s">
        <v>3073</v>
      </c>
      <c r="J2227" t="s">
        <v>56</v>
      </c>
      <c r="K2227" t="s">
        <v>38</v>
      </c>
      <c r="L2227">
        <v>0</v>
      </c>
    </row>
    <row r="2228" spans="1:12" x14ac:dyDescent="0.25">
      <c r="A2228">
        <v>32602</v>
      </c>
      <c r="B2228" t="s">
        <v>12</v>
      </c>
      <c r="C2228">
        <v>78</v>
      </c>
      <c r="D2228">
        <v>0</v>
      </c>
      <c r="E2228">
        <v>1</v>
      </c>
      <c r="F2228" t="s">
        <v>13</v>
      </c>
      <c r="G2228" t="s">
        <v>20</v>
      </c>
      <c r="H2228" t="s">
        <v>15</v>
      </c>
      <c r="I2228" t="s">
        <v>1329</v>
      </c>
      <c r="J2228" t="s">
        <v>300</v>
      </c>
      <c r="K2228" t="s">
        <v>38</v>
      </c>
      <c r="L2228">
        <v>0</v>
      </c>
    </row>
    <row r="2229" spans="1:12" x14ac:dyDescent="0.25">
      <c r="A2229">
        <v>32604</v>
      </c>
      <c r="B2229" t="s">
        <v>12</v>
      </c>
      <c r="C2229">
        <v>49</v>
      </c>
      <c r="D2229">
        <v>0</v>
      </c>
      <c r="E2229">
        <v>0</v>
      </c>
      <c r="F2229" t="s">
        <v>13</v>
      </c>
      <c r="G2229" t="s">
        <v>20</v>
      </c>
      <c r="H2229" t="s">
        <v>21</v>
      </c>
      <c r="I2229" t="s">
        <v>2941</v>
      </c>
      <c r="J2229" t="s">
        <v>2942</v>
      </c>
      <c r="K2229" t="s">
        <v>24</v>
      </c>
      <c r="L2229">
        <v>0</v>
      </c>
    </row>
    <row r="2230" spans="1:12" x14ac:dyDescent="0.25">
      <c r="A2230">
        <v>32610</v>
      </c>
      <c r="B2230" t="s">
        <v>19</v>
      </c>
      <c r="C2230">
        <v>11</v>
      </c>
      <c r="D2230">
        <v>0</v>
      </c>
      <c r="E2230">
        <v>0</v>
      </c>
      <c r="F2230" t="s">
        <v>34</v>
      </c>
      <c r="G2230" t="s">
        <v>275</v>
      </c>
      <c r="H2230" t="s">
        <v>15</v>
      </c>
      <c r="I2230" t="s">
        <v>1465</v>
      </c>
      <c r="J2230" t="s">
        <v>251</v>
      </c>
      <c r="K2230" t="s">
        <v>24</v>
      </c>
      <c r="L2230">
        <v>0</v>
      </c>
    </row>
    <row r="2231" spans="1:12" x14ac:dyDescent="0.25">
      <c r="A2231">
        <v>32617</v>
      </c>
      <c r="B2231" t="s">
        <v>12</v>
      </c>
      <c r="C2231">
        <v>3</v>
      </c>
      <c r="D2231">
        <v>0</v>
      </c>
      <c r="E2231">
        <v>0</v>
      </c>
      <c r="F2231" t="s">
        <v>34</v>
      </c>
      <c r="G2231" t="s">
        <v>275</v>
      </c>
      <c r="H2231" t="s">
        <v>15</v>
      </c>
      <c r="I2231" t="s">
        <v>4130</v>
      </c>
      <c r="J2231">
        <v>18</v>
      </c>
      <c r="K2231" t="s">
        <v>38</v>
      </c>
      <c r="L2231">
        <v>0</v>
      </c>
    </row>
    <row r="2232" spans="1:12" x14ac:dyDescent="0.25">
      <c r="A2232">
        <v>32638</v>
      </c>
      <c r="B2232" t="s">
        <v>19</v>
      </c>
      <c r="C2232">
        <v>73</v>
      </c>
      <c r="D2232">
        <v>1</v>
      </c>
      <c r="E2232">
        <v>0</v>
      </c>
      <c r="F2232" t="s">
        <v>13</v>
      </c>
      <c r="G2232" t="s">
        <v>20</v>
      </c>
      <c r="H2232" t="s">
        <v>21</v>
      </c>
      <c r="I2232" t="s">
        <v>3879</v>
      </c>
      <c r="J2232" t="s">
        <v>570</v>
      </c>
      <c r="K2232" t="s">
        <v>24</v>
      </c>
      <c r="L2232">
        <v>0</v>
      </c>
    </row>
    <row r="2233" spans="1:12" x14ac:dyDescent="0.25">
      <c r="A2233">
        <v>32645</v>
      </c>
      <c r="B2233" t="s">
        <v>19</v>
      </c>
      <c r="C2233">
        <v>44</v>
      </c>
      <c r="D2233">
        <v>0</v>
      </c>
      <c r="E2233">
        <v>0</v>
      </c>
      <c r="F2233" t="s">
        <v>13</v>
      </c>
      <c r="G2233" t="s">
        <v>14</v>
      </c>
      <c r="H2233" t="s">
        <v>21</v>
      </c>
      <c r="I2233" t="s">
        <v>1417</v>
      </c>
      <c r="J2233" t="s">
        <v>83</v>
      </c>
      <c r="K2233" t="s">
        <v>29</v>
      </c>
      <c r="L2233">
        <v>0</v>
      </c>
    </row>
    <row r="2234" spans="1:12" x14ac:dyDescent="0.25">
      <c r="A2234">
        <v>32669</v>
      </c>
      <c r="B2234" t="s">
        <v>12</v>
      </c>
      <c r="C2234">
        <v>6</v>
      </c>
      <c r="D2234">
        <v>0</v>
      </c>
      <c r="E2234">
        <v>0</v>
      </c>
      <c r="F2234" t="s">
        <v>34</v>
      </c>
      <c r="G2234" t="s">
        <v>275</v>
      </c>
      <c r="H2234" t="s">
        <v>15</v>
      </c>
      <c r="I2234" t="s">
        <v>3799</v>
      </c>
      <c r="J2234" t="s">
        <v>61</v>
      </c>
      <c r="K2234" t="s">
        <v>38</v>
      </c>
      <c r="L2234">
        <v>0</v>
      </c>
    </row>
    <row r="2235" spans="1:12" x14ac:dyDescent="0.25">
      <c r="A2235">
        <v>32687</v>
      </c>
      <c r="B2235" t="s">
        <v>12</v>
      </c>
      <c r="C2235">
        <v>37</v>
      </c>
      <c r="D2235">
        <v>0</v>
      </c>
      <c r="E2235">
        <v>0</v>
      </c>
      <c r="F2235" t="s">
        <v>13</v>
      </c>
      <c r="G2235" t="s">
        <v>14</v>
      </c>
      <c r="H2235" t="s">
        <v>21</v>
      </c>
      <c r="I2235" t="s">
        <v>1384</v>
      </c>
      <c r="J2235" t="s">
        <v>93</v>
      </c>
      <c r="K2235" t="s">
        <v>24</v>
      </c>
      <c r="L2235">
        <v>0</v>
      </c>
    </row>
    <row r="2236" spans="1:12" x14ac:dyDescent="0.25">
      <c r="A2236">
        <v>32689</v>
      </c>
      <c r="B2236" t="s">
        <v>19</v>
      </c>
      <c r="C2236">
        <v>48</v>
      </c>
      <c r="D2236">
        <v>0</v>
      </c>
      <c r="E2236">
        <v>0</v>
      </c>
      <c r="F2236" t="s">
        <v>13</v>
      </c>
      <c r="G2236" t="s">
        <v>14</v>
      </c>
      <c r="H2236" t="s">
        <v>15</v>
      </c>
      <c r="I2236" t="s">
        <v>516</v>
      </c>
      <c r="J2236" t="s">
        <v>210</v>
      </c>
      <c r="K2236" t="s">
        <v>38</v>
      </c>
      <c r="L2236">
        <v>0</v>
      </c>
    </row>
    <row r="2237" spans="1:12" x14ac:dyDescent="0.25">
      <c r="A2237">
        <v>32717</v>
      </c>
      <c r="B2237" t="s">
        <v>12</v>
      </c>
      <c r="C2237">
        <v>16</v>
      </c>
      <c r="D2237">
        <v>0</v>
      </c>
      <c r="E2237">
        <v>0</v>
      </c>
      <c r="F2237" t="s">
        <v>34</v>
      </c>
      <c r="G2237" t="s">
        <v>275</v>
      </c>
      <c r="H2237" t="s">
        <v>21</v>
      </c>
      <c r="I2237" t="s">
        <v>3159</v>
      </c>
      <c r="J2237" t="s">
        <v>61</v>
      </c>
      <c r="K2237" t="s">
        <v>38</v>
      </c>
      <c r="L2237">
        <v>0</v>
      </c>
    </row>
    <row r="2238" spans="1:12" x14ac:dyDescent="0.25">
      <c r="A2238">
        <v>32723</v>
      </c>
      <c r="B2238" t="s">
        <v>19</v>
      </c>
      <c r="C2238">
        <v>13</v>
      </c>
      <c r="D2238">
        <v>0</v>
      </c>
      <c r="E2238">
        <v>0</v>
      </c>
      <c r="F2238" t="s">
        <v>34</v>
      </c>
      <c r="G2238" t="s">
        <v>275</v>
      </c>
      <c r="H2238" t="s">
        <v>21</v>
      </c>
      <c r="I2238" t="s">
        <v>1595</v>
      </c>
      <c r="J2238" t="s">
        <v>790</v>
      </c>
      <c r="K2238" t="s">
        <v>24</v>
      </c>
      <c r="L2238">
        <v>0</v>
      </c>
    </row>
    <row r="2239" spans="1:12" x14ac:dyDescent="0.25">
      <c r="A2239">
        <v>32726</v>
      </c>
      <c r="B2239" t="s">
        <v>19</v>
      </c>
      <c r="C2239">
        <v>41</v>
      </c>
      <c r="D2239">
        <v>0</v>
      </c>
      <c r="E2239">
        <v>0</v>
      </c>
      <c r="F2239" t="s">
        <v>34</v>
      </c>
      <c r="G2239" t="s">
        <v>14</v>
      </c>
      <c r="H2239" t="s">
        <v>15</v>
      </c>
      <c r="I2239" t="s">
        <v>3863</v>
      </c>
      <c r="J2239" t="s">
        <v>449</v>
      </c>
      <c r="K2239" t="s">
        <v>24</v>
      </c>
      <c r="L2239">
        <v>0</v>
      </c>
    </row>
    <row r="2240" spans="1:12" x14ac:dyDescent="0.25">
      <c r="A2240">
        <v>32729</v>
      </c>
      <c r="B2240" t="s">
        <v>19</v>
      </c>
      <c r="C2240">
        <v>81</v>
      </c>
      <c r="D2240">
        <v>0</v>
      </c>
      <c r="E2240">
        <v>0</v>
      </c>
      <c r="F2240" t="s">
        <v>13</v>
      </c>
      <c r="G2240" t="s">
        <v>14</v>
      </c>
      <c r="H2240" t="s">
        <v>21</v>
      </c>
      <c r="I2240" t="s">
        <v>360</v>
      </c>
      <c r="J2240" t="s">
        <v>251</v>
      </c>
      <c r="K2240" t="s">
        <v>24</v>
      </c>
      <c r="L2240">
        <v>1</v>
      </c>
    </row>
    <row r="2241" spans="1:12" x14ac:dyDescent="0.25">
      <c r="A2241">
        <v>32733</v>
      </c>
      <c r="B2241" t="s">
        <v>19</v>
      </c>
      <c r="C2241">
        <v>28</v>
      </c>
      <c r="D2241">
        <v>0</v>
      </c>
      <c r="E2241">
        <v>0</v>
      </c>
      <c r="F2241" t="s">
        <v>13</v>
      </c>
      <c r="G2241" t="s">
        <v>14</v>
      </c>
      <c r="H2241" t="s">
        <v>21</v>
      </c>
      <c r="I2241" t="s">
        <v>1182</v>
      </c>
      <c r="J2241" t="s">
        <v>392</v>
      </c>
      <c r="K2241" t="s">
        <v>24</v>
      </c>
      <c r="L2241">
        <v>0</v>
      </c>
    </row>
    <row r="2242" spans="1:12" x14ac:dyDescent="0.25">
      <c r="A2242">
        <v>32766</v>
      </c>
      <c r="B2242" t="s">
        <v>12</v>
      </c>
      <c r="C2242">
        <v>51</v>
      </c>
      <c r="D2242">
        <v>0</v>
      </c>
      <c r="E2242">
        <v>0</v>
      </c>
      <c r="F2242" t="s">
        <v>34</v>
      </c>
      <c r="G2242" t="s">
        <v>14</v>
      </c>
      <c r="H2242" t="s">
        <v>21</v>
      </c>
      <c r="I2242" t="s">
        <v>206</v>
      </c>
      <c r="J2242" t="s">
        <v>575</v>
      </c>
      <c r="K2242" t="s">
        <v>29</v>
      </c>
      <c r="L2242">
        <v>0</v>
      </c>
    </row>
    <row r="2243" spans="1:12" x14ac:dyDescent="0.25">
      <c r="A2243">
        <v>32776</v>
      </c>
      <c r="B2243" t="s">
        <v>12</v>
      </c>
      <c r="C2243">
        <v>63</v>
      </c>
      <c r="D2243">
        <v>0</v>
      </c>
      <c r="E2243">
        <v>0</v>
      </c>
      <c r="F2243" t="s">
        <v>13</v>
      </c>
      <c r="G2243" t="s">
        <v>14</v>
      </c>
      <c r="H2243" t="s">
        <v>15</v>
      </c>
      <c r="I2243" t="s">
        <v>1849</v>
      </c>
      <c r="J2243" t="s">
        <v>97</v>
      </c>
      <c r="K2243" t="s">
        <v>24</v>
      </c>
      <c r="L2243">
        <v>0</v>
      </c>
    </row>
    <row r="2244" spans="1:12" x14ac:dyDescent="0.25">
      <c r="A2244">
        <v>32826</v>
      </c>
      <c r="B2244" t="s">
        <v>12</v>
      </c>
      <c r="C2244">
        <v>6</v>
      </c>
      <c r="D2244">
        <v>0</v>
      </c>
      <c r="E2244">
        <v>0</v>
      </c>
      <c r="F2244" t="s">
        <v>34</v>
      </c>
      <c r="G2244" t="s">
        <v>275</v>
      </c>
      <c r="H2244" t="s">
        <v>15</v>
      </c>
      <c r="I2244" t="s">
        <v>1633</v>
      </c>
      <c r="J2244" t="s">
        <v>407</v>
      </c>
      <c r="K2244" t="s">
        <v>38</v>
      </c>
      <c r="L2244">
        <v>0</v>
      </c>
    </row>
    <row r="2245" spans="1:12" x14ac:dyDescent="0.25">
      <c r="A2245">
        <v>32840</v>
      </c>
      <c r="B2245" t="s">
        <v>19</v>
      </c>
      <c r="C2245">
        <v>52</v>
      </c>
      <c r="D2245">
        <v>0</v>
      </c>
      <c r="E2245">
        <v>0</v>
      </c>
      <c r="F2245" t="s">
        <v>13</v>
      </c>
      <c r="G2245" t="s">
        <v>14</v>
      </c>
      <c r="H2245" t="s">
        <v>15</v>
      </c>
      <c r="I2245" t="s">
        <v>2077</v>
      </c>
      <c r="J2245" t="s">
        <v>247</v>
      </c>
      <c r="K2245" t="s">
        <v>29</v>
      </c>
      <c r="L2245">
        <v>0</v>
      </c>
    </row>
    <row r="2246" spans="1:12" x14ac:dyDescent="0.25">
      <c r="A2246">
        <v>32884</v>
      </c>
      <c r="B2246" t="s">
        <v>19</v>
      </c>
      <c r="C2246">
        <v>80</v>
      </c>
      <c r="D2246">
        <v>1</v>
      </c>
      <c r="E2246">
        <v>0</v>
      </c>
      <c r="F2246" t="s">
        <v>13</v>
      </c>
      <c r="G2246" t="s">
        <v>14</v>
      </c>
      <c r="H2246" t="s">
        <v>15</v>
      </c>
      <c r="I2246" t="s">
        <v>1482</v>
      </c>
      <c r="J2246" t="s">
        <v>645</v>
      </c>
      <c r="K2246" t="s">
        <v>24</v>
      </c>
      <c r="L2246">
        <v>0</v>
      </c>
    </row>
    <row r="2247" spans="1:12" x14ac:dyDescent="0.25">
      <c r="A2247">
        <v>32974</v>
      </c>
      <c r="B2247" t="s">
        <v>12</v>
      </c>
      <c r="C2247">
        <v>67</v>
      </c>
      <c r="D2247">
        <v>0</v>
      </c>
      <c r="E2247">
        <v>0</v>
      </c>
      <c r="F2247" t="s">
        <v>13</v>
      </c>
      <c r="G2247" t="s">
        <v>43</v>
      </c>
      <c r="H2247" t="s">
        <v>15</v>
      </c>
      <c r="I2247" t="s">
        <v>2331</v>
      </c>
      <c r="J2247">
        <v>35</v>
      </c>
      <c r="K2247" t="s">
        <v>29</v>
      </c>
      <c r="L2247">
        <v>0</v>
      </c>
    </row>
    <row r="2248" spans="1:12" x14ac:dyDescent="0.25">
      <c r="A2248">
        <v>33009</v>
      </c>
      <c r="B2248" t="s">
        <v>12</v>
      </c>
      <c r="C2248">
        <v>76</v>
      </c>
      <c r="D2248">
        <v>0</v>
      </c>
      <c r="E2248">
        <v>0</v>
      </c>
      <c r="F2248" t="s">
        <v>13</v>
      </c>
      <c r="G2248" t="s">
        <v>20</v>
      </c>
      <c r="H2248" t="s">
        <v>21</v>
      </c>
      <c r="I2248" t="s">
        <v>2908</v>
      </c>
      <c r="J2248" t="s">
        <v>1258</v>
      </c>
      <c r="K2248" t="s">
        <v>18</v>
      </c>
      <c r="L2248">
        <v>0</v>
      </c>
    </row>
    <row r="2249" spans="1:12" x14ac:dyDescent="0.25">
      <c r="A2249">
        <v>33035</v>
      </c>
      <c r="B2249" t="s">
        <v>19</v>
      </c>
      <c r="C2249">
        <v>20</v>
      </c>
      <c r="D2249">
        <v>0</v>
      </c>
      <c r="E2249">
        <v>0</v>
      </c>
      <c r="F2249" t="s">
        <v>34</v>
      </c>
      <c r="G2249" t="s">
        <v>14</v>
      </c>
      <c r="H2249" t="s">
        <v>15</v>
      </c>
      <c r="I2249" t="s">
        <v>2925</v>
      </c>
      <c r="J2249" t="s">
        <v>1222</v>
      </c>
      <c r="K2249" t="s">
        <v>24</v>
      </c>
      <c r="L2249">
        <v>0</v>
      </c>
    </row>
    <row r="2250" spans="1:12" x14ac:dyDescent="0.25">
      <c r="A2250">
        <v>33051</v>
      </c>
      <c r="B2250" t="s">
        <v>12</v>
      </c>
      <c r="C2250">
        <v>28</v>
      </c>
      <c r="D2250">
        <v>0</v>
      </c>
      <c r="E2250">
        <v>0</v>
      </c>
      <c r="F2250" t="s">
        <v>34</v>
      </c>
      <c r="G2250" t="s">
        <v>14</v>
      </c>
      <c r="H2250" t="s">
        <v>15</v>
      </c>
      <c r="I2250" t="s">
        <v>961</v>
      </c>
      <c r="J2250">
        <v>30</v>
      </c>
      <c r="K2250" t="s">
        <v>38</v>
      </c>
      <c r="L2250">
        <v>0</v>
      </c>
    </row>
    <row r="2251" spans="1:12" x14ac:dyDescent="0.25">
      <c r="A2251">
        <v>33064</v>
      </c>
      <c r="B2251" t="s">
        <v>12</v>
      </c>
      <c r="C2251">
        <v>52</v>
      </c>
      <c r="D2251">
        <v>0</v>
      </c>
      <c r="E2251">
        <v>1</v>
      </c>
      <c r="F2251" t="s">
        <v>13</v>
      </c>
      <c r="G2251" t="s">
        <v>14</v>
      </c>
      <c r="H2251" t="s">
        <v>15</v>
      </c>
      <c r="I2251">
        <v>87</v>
      </c>
      <c r="J2251" t="s">
        <v>52</v>
      </c>
      <c r="K2251" t="s">
        <v>24</v>
      </c>
      <c r="L2251">
        <v>0</v>
      </c>
    </row>
    <row r="2252" spans="1:12" x14ac:dyDescent="0.25">
      <c r="A2252">
        <v>33085</v>
      </c>
      <c r="B2252" t="s">
        <v>19</v>
      </c>
      <c r="C2252">
        <v>20</v>
      </c>
      <c r="D2252">
        <v>0</v>
      </c>
      <c r="E2252">
        <v>0</v>
      </c>
      <c r="F2252" t="s">
        <v>34</v>
      </c>
      <c r="G2252" t="s">
        <v>14</v>
      </c>
      <c r="H2252" t="s">
        <v>21</v>
      </c>
      <c r="I2252" t="s">
        <v>2767</v>
      </c>
      <c r="J2252" t="s">
        <v>515</v>
      </c>
      <c r="K2252" t="s">
        <v>24</v>
      </c>
      <c r="L2252">
        <v>0</v>
      </c>
    </row>
    <row r="2253" spans="1:12" x14ac:dyDescent="0.25">
      <c r="A2253">
        <v>33087</v>
      </c>
      <c r="B2253" t="s">
        <v>19</v>
      </c>
      <c r="C2253">
        <v>10</v>
      </c>
      <c r="D2253">
        <v>0</v>
      </c>
      <c r="E2253">
        <v>0</v>
      </c>
      <c r="F2253" t="s">
        <v>34</v>
      </c>
      <c r="G2253" t="s">
        <v>275</v>
      </c>
      <c r="H2253" t="s">
        <v>15</v>
      </c>
      <c r="I2253" t="s">
        <v>4086</v>
      </c>
      <c r="J2253" t="s">
        <v>232</v>
      </c>
      <c r="K2253" t="s">
        <v>38</v>
      </c>
      <c r="L2253">
        <v>0</v>
      </c>
    </row>
    <row r="2254" spans="1:12" x14ac:dyDescent="0.25">
      <c r="A2254">
        <v>33102</v>
      </c>
      <c r="B2254" t="s">
        <v>12</v>
      </c>
      <c r="C2254">
        <v>10</v>
      </c>
      <c r="D2254">
        <v>0</v>
      </c>
      <c r="E2254">
        <v>0</v>
      </c>
      <c r="F2254" t="s">
        <v>34</v>
      </c>
      <c r="G2254" t="s">
        <v>275</v>
      </c>
      <c r="H2254" t="s">
        <v>21</v>
      </c>
      <c r="I2254" t="s">
        <v>2830</v>
      </c>
      <c r="J2254" t="s">
        <v>70</v>
      </c>
      <c r="K2254" t="s">
        <v>18</v>
      </c>
      <c r="L2254">
        <v>0</v>
      </c>
    </row>
    <row r="2255" spans="1:12" x14ac:dyDescent="0.25">
      <c r="A2255">
        <v>33115</v>
      </c>
      <c r="B2255" t="s">
        <v>12</v>
      </c>
      <c r="C2255">
        <v>32</v>
      </c>
      <c r="D2255">
        <v>0</v>
      </c>
      <c r="E2255">
        <v>0</v>
      </c>
      <c r="F2255" t="s">
        <v>13</v>
      </c>
      <c r="G2255" t="s">
        <v>14</v>
      </c>
      <c r="H2255" t="s">
        <v>21</v>
      </c>
      <c r="I2255" t="s">
        <v>3216</v>
      </c>
      <c r="J2255" t="s">
        <v>581</v>
      </c>
      <c r="K2255" t="s">
        <v>24</v>
      </c>
      <c r="L2255">
        <v>0</v>
      </c>
    </row>
    <row r="2256" spans="1:12" x14ac:dyDescent="0.25">
      <c r="A2256">
        <v>33123</v>
      </c>
      <c r="B2256" t="s">
        <v>19</v>
      </c>
      <c r="C2256">
        <v>68</v>
      </c>
      <c r="D2256">
        <v>0</v>
      </c>
      <c r="E2256">
        <v>0</v>
      </c>
      <c r="F2256" t="s">
        <v>13</v>
      </c>
      <c r="G2256" t="s">
        <v>20</v>
      </c>
      <c r="H2256" t="s">
        <v>21</v>
      </c>
      <c r="I2256" t="s">
        <v>739</v>
      </c>
      <c r="J2256" t="s">
        <v>740</v>
      </c>
      <c r="K2256" t="s">
        <v>18</v>
      </c>
      <c r="L2256">
        <v>0</v>
      </c>
    </row>
    <row r="2257" spans="1:12" x14ac:dyDescent="0.25">
      <c r="A2257">
        <v>33142</v>
      </c>
      <c r="B2257" t="s">
        <v>12</v>
      </c>
      <c r="C2257">
        <v>79</v>
      </c>
      <c r="D2257">
        <v>0</v>
      </c>
      <c r="E2257">
        <v>0</v>
      </c>
      <c r="F2257" t="s">
        <v>13</v>
      </c>
      <c r="G2257" t="s">
        <v>20</v>
      </c>
      <c r="H2257" t="s">
        <v>21</v>
      </c>
      <c r="I2257" t="s">
        <v>1259</v>
      </c>
      <c r="J2257" t="s">
        <v>1201</v>
      </c>
      <c r="K2257" t="s">
        <v>24</v>
      </c>
      <c r="L2257">
        <v>0</v>
      </c>
    </row>
    <row r="2258" spans="1:12" x14ac:dyDescent="0.25">
      <c r="A2258">
        <v>33144</v>
      </c>
      <c r="B2258" t="s">
        <v>19</v>
      </c>
      <c r="C2258">
        <v>68</v>
      </c>
      <c r="D2258">
        <v>0</v>
      </c>
      <c r="E2258">
        <v>0</v>
      </c>
      <c r="F2258" t="s">
        <v>34</v>
      </c>
      <c r="G2258" t="s">
        <v>43</v>
      </c>
      <c r="H2258" t="s">
        <v>15</v>
      </c>
      <c r="I2258" t="s">
        <v>2063</v>
      </c>
      <c r="J2258" t="s">
        <v>165</v>
      </c>
      <c r="K2258" t="s">
        <v>29</v>
      </c>
      <c r="L2258">
        <v>0</v>
      </c>
    </row>
    <row r="2259" spans="1:12" x14ac:dyDescent="0.25">
      <c r="A2259">
        <v>33162</v>
      </c>
      <c r="B2259" t="s">
        <v>19</v>
      </c>
      <c r="C2259">
        <v>23</v>
      </c>
      <c r="D2259">
        <v>0</v>
      </c>
      <c r="E2259">
        <v>0</v>
      </c>
      <c r="F2259" t="s">
        <v>34</v>
      </c>
      <c r="G2259" t="s">
        <v>14</v>
      </c>
      <c r="H2259" t="s">
        <v>21</v>
      </c>
      <c r="I2259" t="s">
        <v>1450</v>
      </c>
      <c r="J2259" t="s">
        <v>447</v>
      </c>
      <c r="K2259" t="s">
        <v>24</v>
      </c>
      <c r="L2259">
        <v>0</v>
      </c>
    </row>
    <row r="2260" spans="1:12" x14ac:dyDescent="0.25">
      <c r="A2260">
        <v>33167</v>
      </c>
      <c r="B2260" t="s">
        <v>19</v>
      </c>
      <c r="C2260">
        <v>59</v>
      </c>
      <c r="D2260">
        <v>0</v>
      </c>
      <c r="E2260">
        <v>0</v>
      </c>
      <c r="F2260" t="s">
        <v>13</v>
      </c>
      <c r="G2260" t="s">
        <v>14</v>
      </c>
      <c r="H2260" t="s">
        <v>15</v>
      </c>
      <c r="I2260" t="s">
        <v>111</v>
      </c>
      <c r="J2260" t="s">
        <v>144</v>
      </c>
      <c r="K2260" t="s">
        <v>38</v>
      </c>
      <c r="L2260">
        <v>0</v>
      </c>
    </row>
    <row r="2261" spans="1:12" x14ac:dyDescent="0.25">
      <c r="A2261">
        <v>33175</v>
      </c>
      <c r="B2261" t="s">
        <v>19</v>
      </c>
      <c r="C2261">
        <v>57</v>
      </c>
      <c r="D2261">
        <v>0</v>
      </c>
      <c r="E2261">
        <v>0</v>
      </c>
      <c r="F2261" t="s">
        <v>13</v>
      </c>
      <c r="G2261" t="s">
        <v>43</v>
      </c>
      <c r="H2261" t="s">
        <v>15</v>
      </c>
      <c r="I2261" t="s">
        <v>195</v>
      </c>
      <c r="J2261" t="s">
        <v>97</v>
      </c>
      <c r="K2261" t="s">
        <v>38</v>
      </c>
      <c r="L2261">
        <v>1</v>
      </c>
    </row>
    <row r="2262" spans="1:12" x14ac:dyDescent="0.25">
      <c r="A2262">
        <v>33185</v>
      </c>
      <c r="B2262" t="s">
        <v>12</v>
      </c>
      <c r="C2262">
        <v>59</v>
      </c>
      <c r="D2262">
        <v>0</v>
      </c>
      <c r="E2262">
        <v>0</v>
      </c>
      <c r="F2262" t="s">
        <v>34</v>
      </c>
      <c r="G2262" t="s">
        <v>43</v>
      </c>
      <c r="H2262" t="s">
        <v>15</v>
      </c>
      <c r="I2262" t="s">
        <v>3564</v>
      </c>
      <c r="J2262" t="s">
        <v>251</v>
      </c>
      <c r="K2262" t="s">
        <v>18</v>
      </c>
      <c r="L2262">
        <v>0</v>
      </c>
    </row>
    <row r="2263" spans="1:12" x14ac:dyDescent="0.25">
      <c r="A2263">
        <v>33187</v>
      </c>
      <c r="B2263" t="s">
        <v>19</v>
      </c>
      <c r="C2263">
        <v>6</v>
      </c>
      <c r="D2263">
        <v>0</v>
      </c>
      <c r="E2263">
        <v>0</v>
      </c>
      <c r="F2263" t="s">
        <v>34</v>
      </c>
      <c r="G2263" t="s">
        <v>275</v>
      </c>
      <c r="H2263" t="s">
        <v>15</v>
      </c>
      <c r="I2263" t="s">
        <v>1517</v>
      </c>
      <c r="J2263" t="s">
        <v>23</v>
      </c>
      <c r="K2263" t="s">
        <v>38</v>
      </c>
      <c r="L2263">
        <v>0</v>
      </c>
    </row>
    <row r="2264" spans="1:12" x14ac:dyDescent="0.25">
      <c r="A2264">
        <v>33247</v>
      </c>
      <c r="B2264" t="s">
        <v>12</v>
      </c>
      <c r="C2264">
        <v>20</v>
      </c>
      <c r="D2264">
        <v>0</v>
      </c>
      <c r="E2264">
        <v>0</v>
      </c>
      <c r="F2264" t="s">
        <v>34</v>
      </c>
      <c r="G2264" t="s">
        <v>14</v>
      </c>
      <c r="H2264" t="s">
        <v>21</v>
      </c>
      <c r="I2264" t="s">
        <v>2762</v>
      </c>
      <c r="J2264" t="s">
        <v>144</v>
      </c>
      <c r="K2264" t="s">
        <v>29</v>
      </c>
      <c r="L2264">
        <v>0</v>
      </c>
    </row>
    <row r="2265" spans="1:12" x14ac:dyDescent="0.25">
      <c r="A2265">
        <v>33252</v>
      </c>
      <c r="B2265" t="s">
        <v>19</v>
      </c>
      <c r="C2265">
        <v>24</v>
      </c>
      <c r="D2265">
        <v>0</v>
      </c>
      <c r="E2265">
        <v>0</v>
      </c>
      <c r="F2265" t="s">
        <v>34</v>
      </c>
      <c r="G2265" t="s">
        <v>14</v>
      </c>
      <c r="H2265" t="s">
        <v>21</v>
      </c>
      <c r="I2265" t="s">
        <v>3247</v>
      </c>
      <c r="J2265" t="s">
        <v>712</v>
      </c>
      <c r="K2265" t="s">
        <v>38</v>
      </c>
      <c r="L2265">
        <v>0</v>
      </c>
    </row>
    <row r="2266" spans="1:12" x14ac:dyDescent="0.25">
      <c r="A2266">
        <v>33284</v>
      </c>
      <c r="B2266" t="s">
        <v>12</v>
      </c>
      <c r="C2266">
        <v>18</v>
      </c>
      <c r="D2266">
        <v>0</v>
      </c>
      <c r="E2266">
        <v>0</v>
      </c>
      <c r="F2266" t="s">
        <v>34</v>
      </c>
      <c r="G2266" t="s">
        <v>14</v>
      </c>
      <c r="H2266" t="s">
        <v>21</v>
      </c>
      <c r="I2266" t="s">
        <v>2361</v>
      </c>
      <c r="J2266" t="s">
        <v>335</v>
      </c>
      <c r="K2266" t="s">
        <v>24</v>
      </c>
      <c r="L2266">
        <v>0</v>
      </c>
    </row>
    <row r="2267" spans="1:12" x14ac:dyDescent="0.25">
      <c r="A2267">
        <v>33298</v>
      </c>
      <c r="B2267" t="s">
        <v>19</v>
      </c>
      <c r="C2267">
        <v>44</v>
      </c>
      <c r="D2267">
        <v>0</v>
      </c>
      <c r="E2267">
        <v>0</v>
      </c>
      <c r="F2267" t="s">
        <v>13</v>
      </c>
      <c r="G2267" t="s">
        <v>14</v>
      </c>
      <c r="H2267" t="s">
        <v>15</v>
      </c>
      <c r="I2267" t="s">
        <v>1775</v>
      </c>
      <c r="J2267" t="s">
        <v>491</v>
      </c>
      <c r="K2267" t="s">
        <v>18</v>
      </c>
      <c r="L2267">
        <v>0</v>
      </c>
    </row>
    <row r="2268" spans="1:12" x14ac:dyDescent="0.25">
      <c r="A2268">
        <v>33308</v>
      </c>
      <c r="B2268" t="s">
        <v>19</v>
      </c>
      <c r="C2268">
        <v>65</v>
      </c>
      <c r="D2268">
        <v>0</v>
      </c>
      <c r="E2268">
        <v>0</v>
      </c>
      <c r="F2268" t="s">
        <v>34</v>
      </c>
      <c r="G2268" t="s">
        <v>14</v>
      </c>
      <c r="H2268" t="s">
        <v>15</v>
      </c>
      <c r="I2268" t="s">
        <v>3506</v>
      </c>
      <c r="J2268" t="s">
        <v>1507</v>
      </c>
      <c r="K2268" t="s">
        <v>18</v>
      </c>
      <c r="L2268">
        <v>0</v>
      </c>
    </row>
    <row r="2269" spans="1:12" x14ac:dyDescent="0.25">
      <c r="A2269">
        <v>33367</v>
      </c>
      <c r="B2269" t="s">
        <v>12</v>
      </c>
      <c r="C2269">
        <v>20</v>
      </c>
      <c r="D2269">
        <v>0</v>
      </c>
      <c r="E2269">
        <v>0</v>
      </c>
      <c r="F2269" t="s">
        <v>34</v>
      </c>
      <c r="G2269" t="s">
        <v>14</v>
      </c>
      <c r="H2269" t="s">
        <v>21</v>
      </c>
      <c r="I2269" t="s">
        <v>2412</v>
      </c>
      <c r="J2269" t="s">
        <v>210</v>
      </c>
      <c r="K2269" t="s">
        <v>24</v>
      </c>
      <c r="L2269">
        <v>0</v>
      </c>
    </row>
    <row r="2270" spans="1:12" x14ac:dyDescent="0.25">
      <c r="A2270">
        <v>33370</v>
      </c>
      <c r="B2270" t="s">
        <v>19</v>
      </c>
      <c r="C2270">
        <v>48</v>
      </c>
      <c r="D2270">
        <v>0</v>
      </c>
      <c r="E2270">
        <v>0</v>
      </c>
      <c r="F2270" t="s">
        <v>13</v>
      </c>
      <c r="G2270" t="s">
        <v>14</v>
      </c>
      <c r="H2270" t="s">
        <v>21</v>
      </c>
      <c r="I2270" t="s">
        <v>4077</v>
      </c>
      <c r="J2270" t="s">
        <v>581</v>
      </c>
      <c r="K2270" t="s">
        <v>38</v>
      </c>
      <c r="L2270">
        <v>0</v>
      </c>
    </row>
    <row r="2271" spans="1:12" x14ac:dyDescent="0.25">
      <c r="A2271">
        <v>33400</v>
      </c>
      <c r="B2271" t="s">
        <v>12</v>
      </c>
      <c r="C2271">
        <v>59</v>
      </c>
      <c r="D2271">
        <v>0</v>
      </c>
      <c r="E2271">
        <v>0</v>
      </c>
      <c r="F2271" t="s">
        <v>13</v>
      </c>
      <c r="G2271" t="s">
        <v>43</v>
      </c>
      <c r="H2271" t="s">
        <v>21</v>
      </c>
      <c r="I2271" t="s">
        <v>1064</v>
      </c>
      <c r="J2271" t="s">
        <v>47</v>
      </c>
      <c r="K2271" t="s">
        <v>29</v>
      </c>
      <c r="L2271">
        <v>0</v>
      </c>
    </row>
    <row r="2272" spans="1:12" x14ac:dyDescent="0.25">
      <c r="A2272">
        <v>33401</v>
      </c>
      <c r="B2272" t="s">
        <v>12</v>
      </c>
      <c r="C2272">
        <v>64</v>
      </c>
      <c r="D2272">
        <v>0</v>
      </c>
      <c r="E2272">
        <v>0</v>
      </c>
      <c r="F2272" t="s">
        <v>13</v>
      </c>
      <c r="G2272" t="s">
        <v>14</v>
      </c>
      <c r="H2272" t="s">
        <v>21</v>
      </c>
      <c r="I2272" t="s">
        <v>1235</v>
      </c>
      <c r="J2272" t="s">
        <v>254</v>
      </c>
      <c r="K2272" t="s">
        <v>38</v>
      </c>
      <c r="L2272">
        <v>0</v>
      </c>
    </row>
    <row r="2273" spans="1:12" x14ac:dyDescent="0.25">
      <c r="A2273">
        <v>33404</v>
      </c>
      <c r="B2273" t="s">
        <v>12</v>
      </c>
      <c r="C2273">
        <v>35</v>
      </c>
      <c r="D2273">
        <v>0</v>
      </c>
      <c r="E2273">
        <v>0</v>
      </c>
      <c r="F2273" t="s">
        <v>13</v>
      </c>
      <c r="G2273" t="s">
        <v>14</v>
      </c>
      <c r="H2273" t="s">
        <v>15</v>
      </c>
      <c r="I2273" t="s">
        <v>703</v>
      </c>
      <c r="J2273" t="s">
        <v>389</v>
      </c>
      <c r="K2273" t="s">
        <v>38</v>
      </c>
      <c r="L2273">
        <v>0</v>
      </c>
    </row>
    <row r="2274" spans="1:12" x14ac:dyDescent="0.25">
      <c r="A2274">
        <v>33410</v>
      </c>
      <c r="B2274" t="s">
        <v>19</v>
      </c>
      <c r="C2274">
        <v>39</v>
      </c>
      <c r="D2274">
        <v>0</v>
      </c>
      <c r="E2274">
        <v>0</v>
      </c>
      <c r="F2274" t="s">
        <v>34</v>
      </c>
      <c r="G2274" t="s">
        <v>43</v>
      </c>
      <c r="H2274" t="s">
        <v>15</v>
      </c>
      <c r="I2274" t="s">
        <v>1078</v>
      </c>
      <c r="J2274" t="s">
        <v>953</v>
      </c>
      <c r="K2274" t="s">
        <v>24</v>
      </c>
      <c r="L2274">
        <v>0</v>
      </c>
    </row>
    <row r="2275" spans="1:12" x14ac:dyDescent="0.25">
      <c r="A2275">
        <v>33412</v>
      </c>
      <c r="B2275" t="s">
        <v>19</v>
      </c>
      <c r="C2275">
        <v>15</v>
      </c>
      <c r="D2275">
        <v>0</v>
      </c>
      <c r="E2275">
        <v>0</v>
      </c>
      <c r="F2275" t="s">
        <v>34</v>
      </c>
      <c r="G2275" t="s">
        <v>14</v>
      </c>
      <c r="H2275" t="s">
        <v>21</v>
      </c>
      <c r="I2275" t="s">
        <v>2097</v>
      </c>
      <c r="J2275" t="s">
        <v>456</v>
      </c>
      <c r="K2275" t="s">
        <v>24</v>
      </c>
      <c r="L2275">
        <v>0</v>
      </c>
    </row>
    <row r="2276" spans="1:12" x14ac:dyDescent="0.25">
      <c r="A2276">
        <v>33439</v>
      </c>
      <c r="B2276" t="s">
        <v>19</v>
      </c>
      <c r="C2276">
        <v>27</v>
      </c>
      <c r="D2276">
        <v>0</v>
      </c>
      <c r="E2276">
        <v>0</v>
      </c>
      <c r="F2276" t="s">
        <v>34</v>
      </c>
      <c r="G2276" t="s">
        <v>14</v>
      </c>
      <c r="H2276" t="s">
        <v>21</v>
      </c>
      <c r="I2276" t="s">
        <v>3442</v>
      </c>
      <c r="J2276" t="s">
        <v>483</v>
      </c>
      <c r="K2276" t="s">
        <v>38</v>
      </c>
      <c r="L2276">
        <v>0</v>
      </c>
    </row>
    <row r="2277" spans="1:12" x14ac:dyDescent="0.25">
      <c r="A2277">
        <v>33454</v>
      </c>
      <c r="B2277" t="s">
        <v>19</v>
      </c>
      <c r="C2277">
        <v>63</v>
      </c>
      <c r="D2277">
        <v>0</v>
      </c>
      <c r="E2277">
        <v>0</v>
      </c>
      <c r="F2277" t="s">
        <v>13</v>
      </c>
      <c r="G2277" t="s">
        <v>43</v>
      </c>
      <c r="H2277" t="s">
        <v>21</v>
      </c>
      <c r="I2277" t="s">
        <v>338</v>
      </c>
      <c r="J2277" t="s">
        <v>95</v>
      </c>
      <c r="K2277" t="s">
        <v>38</v>
      </c>
      <c r="L2277">
        <v>1</v>
      </c>
    </row>
    <row r="2278" spans="1:12" x14ac:dyDescent="0.25">
      <c r="A2278">
        <v>33462</v>
      </c>
      <c r="B2278" t="s">
        <v>12</v>
      </c>
      <c r="C2278">
        <v>39</v>
      </c>
      <c r="D2278">
        <v>0</v>
      </c>
      <c r="E2278">
        <v>0</v>
      </c>
      <c r="F2278" t="s">
        <v>13</v>
      </c>
      <c r="G2278" t="s">
        <v>14</v>
      </c>
      <c r="H2278" t="s">
        <v>15</v>
      </c>
      <c r="I2278" t="s">
        <v>1924</v>
      </c>
      <c r="J2278">
        <v>43</v>
      </c>
      <c r="K2278" t="s">
        <v>24</v>
      </c>
      <c r="L2278">
        <v>0</v>
      </c>
    </row>
    <row r="2279" spans="1:12" x14ac:dyDescent="0.25">
      <c r="A2279">
        <v>33478</v>
      </c>
      <c r="B2279" t="s">
        <v>19</v>
      </c>
      <c r="C2279">
        <v>56</v>
      </c>
      <c r="D2279">
        <v>0</v>
      </c>
      <c r="E2279">
        <v>0</v>
      </c>
      <c r="F2279" t="s">
        <v>34</v>
      </c>
      <c r="G2279" t="s">
        <v>14</v>
      </c>
      <c r="H2279" t="s">
        <v>21</v>
      </c>
      <c r="I2279" t="s">
        <v>2226</v>
      </c>
      <c r="J2279" t="s">
        <v>65</v>
      </c>
      <c r="K2279" t="s">
        <v>29</v>
      </c>
      <c r="L2279">
        <v>0</v>
      </c>
    </row>
    <row r="2280" spans="1:12" x14ac:dyDescent="0.25">
      <c r="A2280">
        <v>33486</v>
      </c>
      <c r="B2280" t="s">
        <v>19</v>
      </c>
      <c r="C2280">
        <v>80</v>
      </c>
      <c r="D2280">
        <v>0</v>
      </c>
      <c r="E2280">
        <v>0</v>
      </c>
      <c r="F2280" t="s">
        <v>13</v>
      </c>
      <c r="G2280" t="s">
        <v>43</v>
      </c>
      <c r="H2280" t="s">
        <v>15</v>
      </c>
      <c r="I2280" t="s">
        <v>297</v>
      </c>
      <c r="J2280" t="s">
        <v>23</v>
      </c>
      <c r="K2280" t="s">
        <v>38</v>
      </c>
      <c r="L2280">
        <v>1</v>
      </c>
    </row>
    <row r="2281" spans="1:12" x14ac:dyDescent="0.25">
      <c r="A2281">
        <v>33525</v>
      </c>
      <c r="B2281" t="s">
        <v>12</v>
      </c>
      <c r="C2281">
        <v>53</v>
      </c>
      <c r="D2281">
        <v>0</v>
      </c>
      <c r="E2281">
        <v>0</v>
      </c>
      <c r="F2281" t="s">
        <v>13</v>
      </c>
      <c r="G2281" t="s">
        <v>43</v>
      </c>
      <c r="H2281" t="s">
        <v>15</v>
      </c>
      <c r="I2281" t="s">
        <v>1815</v>
      </c>
      <c r="J2281" t="s">
        <v>550</v>
      </c>
      <c r="K2281" t="s">
        <v>29</v>
      </c>
      <c r="L2281">
        <v>0</v>
      </c>
    </row>
    <row r="2282" spans="1:12" x14ac:dyDescent="0.25">
      <c r="A2282">
        <v>33526</v>
      </c>
      <c r="B2282" t="s">
        <v>19</v>
      </c>
      <c r="C2282">
        <v>51</v>
      </c>
      <c r="D2282">
        <v>0</v>
      </c>
      <c r="E2282">
        <v>0</v>
      </c>
      <c r="F2282" t="s">
        <v>13</v>
      </c>
      <c r="G2282" t="s">
        <v>20</v>
      </c>
      <c r="H2282" t="s">
        <v>21</v>
      </c>
      <c r="I2282" t="s">
        <v>1541</v>
      </c>
      <c r="J2282" t="s">
        <v>471</v>
      </c>
      <c r="K2282" t="s">
        <v>38</v>
      </c>
      <c r="L2282">
        <v>0</v>
      </c>
    </row>
    <row r="2283" spans="1:12" x14ac:dyDescent="0.25">
      <c r="A2283">
        <v>33528</v>
      </c>
      <c r="B2283" t="s">
        <v>19</v>
      </c>
      <c r="C2283">
        <v>80</v>
      </c>
      <c r="D2283">
        <v>0</v>
      </c>
      <c r="E2283">
        <v>1</v>
      </c>
      <c r="F2283" t="s">
        <v>13</v>
      </c>
      <c r="G2283" t="s">
        <v>20</v>
      </c>
      <c r="H2283" t="s">
        <v>15</v>
      </c>
      <c r="I2283" t="s">
        <v>882</v>
      </c>
      <c r="J2283" t="s">
        <v>36</v>
      </c>
      <c r="K2283" t="s">
        <v>24</v>
      </c>
      <c r="L2283">
        <v>0</v>
      </c>
    </row>
    <row r="2284" spans="1:12" x14ac:dyDescent="0.25">
      <c r="A2284">
        <v>33532</v>
      </c>
      <c r="B2284" t="s">
        <v>19</v>
      </c>
      <c r="C2284">
        <v>73</v>
      </c>
      <c r="D2284">
        <v>0</v>
      </c>
      <c r="E2284">
        <v>1</v>
      </c>
      <c r="F2284" t="s">
        <v>13</v>
      </c>
      <c r="G2284" t="s">
        <v>14</v>
      </c>
      <c r="H2284" t="s">
        <v>21</v>
      </c>
      <c r="I2284" t="s">
        <v>2999</v>
      </c>
      <c r="J2284" t="s">
        <v>42</v>
      </c>
      <c r="K2284" t="s">
        <v>24</v>
      </c>
      <c r="L2284">
        <v>0</v>
      </c>
    </row>
    <row r="2285" spans="1:12" x14ac:dyDescent="0.25">
      <c r="A2285">
        <v>33551</v>
      </c>
      <c r="B2285" t="s">
        <v>19</v>
      </c>
      <c r="C2285">
        <v>51</v>
      </c>
      <c r="D2285">
        <v>1</v>
      </c>
      <c r="E2285">
        <v>0</v>
      </c>
      <c r="F2285" t="s">
        <v>13</v>
      </c>
      <c r="G2285" t="s">
        <v>14</v>
      </c>
      <c r="H2285" t="s">
        <v>15</v>
      </c>
      <c r="I2285" t="s">
        <v>1140</v>
      </c>
      <c r="J2285" t="s">
        <v>83</v>
      </c>
      <c r="K2285" t="s">
        <v>24</v>
      </c>
      <c r="L2285">
        <v>0</v>
      </c>
    </row>
    <row r="2286" spans="1:12" x14ac:dyDescent="0.25">
      <c r="A2286">
        <v>33552</v>
      </c>
      <c r="B2286" t="s">
        <v>12</v>
      </c>
      <c r="C2286">
        <v>31</v>
      </c>
      <c r="D2286">
        <v>0</v>
      </c>
      <c r="E2286">
        <v>0</v>
      </c>
      <c r="F2286" t="s">
        <v>13</v>
      </c>
      <c r="G2286" t="s">
        <v>14</v>
      </c>
      <c r="H2286" t="s">
        <v>21</v>
      </c>
      <c r="I2286" t="s">
        <v>844</v>
      </c>
      <c r="J2286" t="s">
        <v>114</v>
      </c>
      <c r="K2286" t="s">
        <v>29</v>
      </c>
      <c r="L2286">
        <v>0</v>
      </c>
    </row>
    <row r="2287" spans="1:12" x14ac:dyDescent="0.25">
      <c r="A2287">
        <v>33560</v>
      </c>
      <c r="B2287" t="s">
        <v>19</v>
      </c>
      <c r="C2287">
        <v>81</v>
      </c>
      <c r="D2287">
        <v>0</v>
      </c>
      <c r="E2287">
        <v>1</v>
      </c>
      <c r="F2287" t="s">
        <v>13</v>
      </c>
      <c r="G2287" t="s">
        <v>43</v>
      </c>
      <c r="H2287" t="s">
        <v>15</v>
      </c>
      <c r="I2287" t="s">
        <v>3832</v>
      </c>
      <c r="J2287" t="s">
        <v>352</v>
      </c>
      <c r="K2287" t="s">
        <v>24</v>
      </c>
      <c r="L2287">
        <v>0</v>
      </c>
    </row>
    <row r="2288" spans="1:12" x14ac:dyDescent="0.25">
      <c r="A2288">
        <v>33562</v>
      </c>
      <c r="B2288" t="s">
        <v>12</v>
      </c>
      <c r="C2288">
        <v>71</v>
      </c>
      <c r="D2288">
        <v>0</v>
      </c>
      <c r="E2288">
        <v>1</v>
      </c>
      <c r="F2288" t="s">
        <v>13</v>
      </c>
      <c r="G2288" t="s">
        <v>43</v>
      </c>
      <c r="H2288" t="s">
        <v>21</v>
      </c>
      <c r="I2288" t="s">
        <v>2884</v>
      </c>
      <c r="J2288" t="s">
        <v>168</v>
      </c>
      <c r="K2288" t="s">
        <v>18</v>
      </c>
      <c r="L2288">
        <v>0</v>
      </c>
    </row>
    <row r="2289" spans="1:12" x14ac:dyDescent="0.25">
      <c r="A2289">
        <v>33585</v>
      </c>
      <c r="B2289" t="s">
        <v>19</v>
      </c>
      <c r="C2289">
        <v>64</v>
      </c>
      <c r="D2289">
        <v>0</v>
      </c>
      <c r="E2289">
        <v>0</v>
      </c>
      <c r="F2289" t="s">
        <v>13</v>
      </c>
      <c r="G2289" t="s">
        <v>14</v>
      </c>
      <c r="H2289" t="s">
        <v>21</v>
      </c>
      <c r="I2289" t="s">
        <v>996</v>
      </c>
      <c r="J2289" t="s">
        <v>33</v>
      </c>
      <c r="K2289" t="s">
        <v>38</v>
      </c>
      <c r="L2289">
        <v>0</v>
      </c>
    </row>
    <row r="2290" spans="1:12" x14ac:dyDescent="0.25">
      <c r="A2290">
        <v>33622</v>
      </c>
      <c r="B2290" t="s">
        <v>12</v>
      </c>
      <c r="C2290">
        <v>62</v>
      </c>
      <c r="D2290">
        <v>1</v>
      </c>
      <c r="E2290">
        <v>0</v>
      </c>
      <c r="F2290" t="s">
        <v>13</v>
      </c>
      <c r="G2290" t="s">
        <v>14</v>
      </c>
      <c r="H2290" t="s">
        <v>15</v>
      </c>
      <c r="I2290" t="s">
        <v>1402</v>
      </c>
      <c r="J2290" t="s">
        <v>170</v>
      </c>
      <c r="K2290" t="s">
        <v>38</v>
      </c>
      <c r="L2290">
        <v>0</v>
      </c>
    </row>
    <row r="2291" spans="1:12" x14ac:dyDescent="0.25">
      <c r="A2291">
        <v>33657</v>
      </c>
      <c r="B2291" t="s">
        <v>19</v>
      </c>
      <c r="C2291">
        <v>64</v>
      </c>
      <c r="D2291">
        <v>0</v>
      </c>
      <c r="E2291">
        <v>0</v>
      </c>
      <c r="F2291" t="s">
        <v>13</v>
      </c>
      <c r="G2291" t="s">
        <v>14</v>
      </c>
      <c r="H2291" t="s">
        <v>15</v>
      </c>
      <c r="I2291" t="s">
        <v>3444</v>
      </c>
      <c r="J2291" t="s">
        <v>784</v>
      </c>
      <c r="K2291" t="s">
        <v>18</v>
      </c>
      <c r="L2291">
        <v>0</v>
      </c>
    </row>
    <row r="2292" spans="1:12" x14ac:dyDescent="0.25">
      <c r="A2292">
        <v>33674</v>
      </c>
      <c r="B2292" t="s">
        <v>19</v>
      </c>
      <c r="C2292">
        <v>47</v>
      </c>
      <c r="D2292">
        <v>0</v>
      </c>
      <c r="E2292">
        <v>0</v>
      </c>
      <c r="F2292" t="s">
        <v>13</v>
      </c>
      <c r="G2292" t="s">
        <v>14</v>
      </c>
      <c r="H2292" t="s">
        <v>15</v>
      </c>
      <c r="I2292" t="s">
        <v>2026</v>
      </c>
      <c r="J2292" t="s">
        <v>532</v>
      </c>
      <c r="K2292" t="s">
        <v>29</v>
      </c>
      <c r="L2292">
        <v>0</v>
      </c>
    </row>
    <row r="2293" spans="1:12" x14ac:dyDescent="0.25">
      <c r="A2293">
        <v>33692</v>
      </c>
      <c r="B2293" t="s">
        <v>19</v>
      </c>
      <c r="C2293">
        <v>12</v>
      </c>
      <c r="D2293">
        <v>0</v>
      </c>
      <c r="E2293">
        <v>0</v>
      </c>
      <c r="F2293" t="s">
        <v>34</v>
      </c>
      <c r="G2293" t="s">
        <v>275</v>
      </c>
      <c r="H2293" t="s">
        <v>21</v>
      </c>
      <c r="I2293" t="s">
        <v>2014</v>
      </c>
      <c r="J2293" t="s">
        <v>731</v>
      </c>
      <c r="K2293" t="s">
        <v>38</v>
      </c>
      <c r="L2293">
        <v>0</v>
      </c>
    </row>
    <row r="2294" spans="1:12" x14ac:dyDescent="0.25">
      <c r="A2294">
        <v>33697</v>
      </c>
      <c r="B2294" t="s">
        <v>12</v>
      </c>
      <c r="C2294">
        <v>57</v>
      </c>
      <c r="D2294">
        <v>0</v>
      </c>
      <c r="E2294">
        <v>0</v>
      </c>
      <c r="F2294" t="s">
        <v>13</v>
      </c>
      <c r="G2294" t="s">
        <v>14</v>
      </c>
      <c r="H2294" t="s">
        <v>21</v>
      </c>
      <c r="I2294" t="s">
        <v>2798</v>
      </c>
      <c r="J2294" t="s">
        <v>88</v>
      </c>
      <c r="K2294" t="s">
        <v>24</v>
      </c>
      <c r="L2294">
        <v>0</v>
      </c>
    </row>
    <row r="2295" spans="1:12" x14ac:dyDescent="0.25">
      <c r="A2295">
        <v>33704</v>
      </c>
      <c r="B2295" t="s">
        <v>12</v>
      </c>
      <c r="C2295">
        <v>44</v>
      </c>
      <c r="D2295">
        <v>1</v>
      </c>
      <c r="E2295">
        <v>0</v>
      </c>
      <c r="F2295" t="s">
        <v>13</v>
      </c>
      <c r="G2295" t="s">
        <v>14</v>
      </c>
      <c r="H2295" t="s">
        <v>21</v>
      </c>
      <c r="I2295" t="s">
        <v>2738</v>
      </c>
      <c r="J2295" t="s">
        <v>23</v>
      </c>
      <c r="K2295" t="s">
        <v>38</v>
      </c>
      <c r="L2295">
        <v>0</v>
      </c>
    </row>
    <row r="2296" spans="1:12" x14ac:dyDescent="0.25">
      <c r="A2296">
        <v>33723</v>
      </c>
      <c r="B2296" t="s">
        <v>19</v>
      </c>
      <c r="C2296">
        <v>9</v>
      </c>
      <c r="D2296">
        <v>0</v>
      </c>
      <c r="E2296">
        <v>0</v>
      </c>
      <c r="F2296" t="s">
        <v>34</v>
      </c>
      <c r="G2296" t="s">
        <v>275</v>
      </c>
      <c r="H2296" t="s">
        <v>15</v>
      </c>
      <c r="I2296" t="s">
        <v>984</v>
      </c>
      <c r="J2296" t="s">
        <v>23</v>
      </c>
      <c r="K2296" t="s">
        <v>38</v>
      </c>
      <c r="L2296">
        <v>0</v>
      </c>
    </row>
    <row r="2297" spans="1:12" x14ac:dyDescent="0.25">
      <c r="A2297">
        <v>33726</v>
      </c>
      <c r="B2297" t="s">
        <v>19</v>
      </c>
      <c r="C2297">
        <v>8</v>
      </c>
      <c r="D2297">
        <v>0</v>
      </c>
      <c r="E2297">
        <v>0</v>
      </c>
      <c r="F2297" t="s">
        <v>34</v>
      </c>
      <c r="G2297" t="s">
        <v>275</v>
      </c>
      <c r="H2297" t="s">
        <v>15</v>
      </c>
      <c r="I2297" t="s">
        <v>175</v>
      </c>
      <c r="J2297" t="s">
        <v>1777</v>
      </c>
      <c r="K2297" t="s">
        <v>38</v>
      </c>
      <c r="L2297">
        <v>0</v>
      </c>
    </row>
    <row r="2298" spans="1:12" x14ac:dyDescent="0.25">
      <c r="A2298">
        <v>33759</v>
      </c>
      <c r="B2298" t="s">
        <v>19</v>
      </c>
      <c r="C2298">
        <v>3</v>
      </c>
      <c r="D2298">
        <v>0</v>
      </c>
      <c r="E2298">
        <v>0</v>
      </c>
      <c r="F2298" t="s">
        <v>34</v>
      </c>
      <c r="G2298" t="s">
        <v>275</v>
      </c>
      <c r="H2298" t="s">
        <v>15</v>
      </c>
      <c r="I2298" t="s">
        <v>444</v>
      </c>
      <c r="J2298">
        <v>16</v>
      </c>
      <c r="K2298" t="s">
        <v>38</v>
      </c>
      <c r="L2298">
        <v>0</v>
      </c>
    </row>
    <row r="2299" spans="1:12" x14ac:dyDescent="0.25">
      <c r="A2299">
        <v>33768</v>
      </c>
      <c r="B2299" t="s">
        <v>19</v>
      </c>
      <c r="C2299">
        <v>16</v>
      </c>
      <c r="D2299">
        <v>0</v>
      </c>
      <c r="E2299">
        <v>0</v>
      </c>
      <c r="F2299" t="s">
        <v>34</v>
      </c>
      <c r="G2299" t="s">
        <v>20</v>
      </c>
      <c r="H2299" t="s">
        <v>15</v>
      </c>
      <c r="I2299" t="s">
        <v>1919</v>
      </c>
      <c r="J2299" t="s">
        <v>210</v>
      </c>
      <c r="K2299" t="s">
        <v>38</v>
      </c>
      <c r="L2299">
        <v>0</v>
      </c>
    </row>
    <row r="2300" spans="1:12" x14ac:dyDescent="0.25">
      <c r="A2300">
        <v>33779</v>
      </c>
      <c r="B2300" t="s">
        <v>12</v>
      </c>
      <c r="C2300">
        <v>46</v>
      </c>
      <c r="D2300">
        <v>0</v>
      </c>
      <c r="E2300">
        <v>1</v>
      </c>
      <c r="F2300" t="s">
        <v>13</v>
      </c>
      <c r="G2300" t="s">
        <v>43</v>
      </c>
      <c r="H2300" t="s">
        <v>15</v>
      </c>
      <c r="I2300" t="s">
        <v>2852</v>
      </c>
      <c r="J2300">
        <v>33</v>
      </c>
      <c r="K2300" t="s">
        <v>18</v>
      </c>
      <c r="L2300">
        <v>0</v>
      </c>
    </row>
    <row r="2301" spans="1:12" x14ac:dyDescent="0.25">
      <c r="A2301">
        <v>33790</v>
      </c>
      <c r="B2301" t="s">
        <v>19</v>
      </c>
      <c r="C2301">
        <v>23</v>
      </c>
      <c r="D2301">
        <v>0</v>
      </c>
      <c r="E2301">
        <v>0</v>
      </c>
      <c r="F2301" t="s">
        <v>34</v>
      </c>
      <c r="G2301" t="s">
        <v>14</v>
      </c>
      <c r="H2301" t="s">
        <v>21</v>
      </c>
      <c r="I2301" t="s">
        <v>3537</v>
      </c>
      <c r="J2301" t="s">
        <v>352</v>
      </c>
      <c r="K2301" t="s">
        <v>24</v>
      </c>
      <c r="L2301">
        <v>0</v>
      </c>
    </row>
    <row r="2302" spans="1:12" x14ac:dyDescent="0.25">
      <c r="A2302">
        <v>33876</v>
      </c>
      <c r="B2302" t="s">
        <v>12</v>
      </c>
      <c r="C2302">
        <v>10</v>
      </c>
      <c r="D2302">
        <v>0</v>
      </c>
      <c r="E2302">
        <v>0</v>
      </c>
      <c r="F2302" t="s">
        <v>34</v>
      </c>
      <c r="G2302" t="s">
        <v>275</v>
      </c>
      <c r="H2302" t="s">
        <v>15</v>
      </c>
      <c r="I2302" t="s">
        <v>2818</v>
      </c>
      <c r="J2302" t="s">
        <v>1412</v>
      </c>
      <c r="K2302" t="s">
        <v>38</v>
      </c>
      <c r="L2302">
        <v>0</v>
      </c>
    </row>
    <row r="2303" spans="1:12" x14ac:dyDescent="0.25">
      <c r="A2303">
        <v>33879</v>
      </c>
      <c r="B2303" t="s">
        <v>12</v>
      </c>
      <c r="C2303">
        <v>42</v>
      </c>
      <c r="D2303">
        <v>0</v>
      </c>
      <c r="E2303">
        <v>0</v>
      </c>
      <c r="F2303" t="s">
        <v>13</v>
      </c>
      <c r="G2303" t="s">
        <v>14</v>
      </c>
      <c r="H2303" t="s">
        <v>21</v>
      </c>
      <c r="I2303" t="s">
        <v>78</v>
      </c>
      <c r="J2303" t="s">
        <v>79</v>
      </c>
      <c r="K2303" t="s">
        <v>38</v>
      </c>
      <c r="L2303">
        <v>1</v>
      </c>
    </row>
    <row r="2304" spans="1:12" x14ac:dyDescent="0.25">
      <c r="A2304">
        <v>33886</v>
      </c>
      <c r="B2304" t="s">
        <v>19</v>
      </c>
      <c r="C2304">
        <v>30</v>
      </c>
      <c r="D2304">
        <v>0</v>
      </c>
      <c r="E2304">
        <v>0</v>
      </c>
      <c r="F2304" t="s">
        <v>34</v>
      </c>
      <c r="G2304" t="s">
        <v>14</v>
      </c>
      <c r="H2304" t="s">
        <v>21</v>
      </c>
      <c r="I2304" t="s">
        <v>3709</v>
      </c>
      <c r="J2304" t="s">
        <v>146</v>
      </c>
      <c r="K2304" t="s">
        <v>29</v>
      </c>
      <c r="L2304">
        <v>0</v>
      </c>
    </row>
    <row r="2305" spans="1:12" x14ac:dyDescent="0.25">
      <c r="A2305">
        <v>33906</v>
      </c>
      <c r="B2305" t="s">
        <v>12</v>
      </c>
      <c r="C2305">
        <v>51</v>
      </c>
      <c r="D2305">
        <v>0</v>
      </c>
      <c r="E2305">
        <v>0</v>
      </c>
      <c r="F2305" t="s">
        <v>13</v>
      </c>
      <c r="G2305" t="s">
        <v>43</v>
      </c>
      <c r="H2305" t="s">
        <v>15</v>
      </c>
      <c r="I2305" t="s">
        <v>1924</v>
      </c>
      <c r="J2305" t="s">
        <v>712</v>
      </c>
      <c r="K2305" t="s">
        <v>29</v>
      </c>
      <c r="L2305">
        <v>0</v>
      </c>
    </row>
    <row r="2306" spans="1:12" x14ac:dyDescent="0.25">
      <c r="A2306">
        <v>33924</v>
      </c>
      <c r="B2306" t="s">
        <v>19</v>
      </c>
      <c r="C2306">
        <v>26</v>
      </c>
      <c r="D2306">
        <v>0</v>
      </c>
      <c r="E2306">
        <v>0</v>
      </c>
      <c r="F2306" t="s">
        <v>34</v>
      </c>
      <c r="G2306" t="s">
        <v>14</v>
      </c>
      <c r="H2306" t="s">
        <v>15</v>
      </c>
      <c r="I2306" t="s">
        <v>3825</v>
      </c>
      <c r="J2306" t="s">
        <v>81</v>
      </c>
      <c r="K2306" t="s">
        <v>29</v>
      </c>
      <c r="L2306">
        <v>0</v>
      </c>
    </row>
    <row r="2307" spans="1:12" x14ac:dyDescent="0.25">
      <c r="A2307">
        <v>33943</v>
      </c>
      <c r="B2307" t="s">
        <v>19</v>
      </c>
      <c r="C2307">
        <v>39</v>
      </c>
      <c r="D2307">
        <v>0</v>
      </c>
      <c r="E2307">
        <v>0</v>
      </c>
      <c r="F2307" t="s">
        <v>13</v>
      </c>
      <c r="G2307" t="s">
        <v>14</v>
      </c>
      <c r="H2307" t="s">
        <v>15</v>
      </c>
      <c r="I2307" t="s">
        <v>339</v>
      </c>
      <c r="J2307" t="s">
        <v>176</v>
      </c>
      <c r="K2307" t="s">
        <v>24</v>
      </c>
      <c r="L2307">
        <v>1</v>
      </c>
    </row>
    <row r="2308" spans="1:12" x14ac:dyDescent="0.25">
      <c r="A2308">
        <v>33952</v>
      </c>
      <c r="B2308" t="s">
        <v>12</v>
      </c>
      <c r="C2308">
        <v>66</v>
      </c>
      <c r="D2308">
        <v>1</v>
      </c>
      <c r="E2308">
        <v>0</v>
      </c>
      <c r="F2308" t="s">
        <v>13</v>
      </c>
      <c r="G2308" t="s">
        <v>14</v>
      </c>
      <c r="H2308" t="s">
        <v>15</v>
      </c>
      <c r="I2308" t="s">
        <v>1599</v>
      </c>
      <c r="J2308" t="s">
        <v>141</v>
      </c>
      <c r="K2308" t="s">
        <v>18</v>
      </c>
      <c r="L2308">
        <v>0</v>
      </c>
    </row>
    <row r="2309" spans="1:12" x14ac:dyDescent="0.25">
      <c r="A2309">
        <v>33960</v>
      </c>
      <c r="B2309" t="s">
        <v>12</v>
      </c>
      <c r="C2309">
        <v>39</v>
      </c>
      <c r="D2309">
        <v>1</v>
      </c>
      <c r="E2309">
        <v>0</v>
      </c>
      <c r="F2309" t="s">
        <v>13</v>
      </c>
      <c r="G2309" t="s">
        <v>20</v>
      </c>
      <c r="H2309" t="s">
        <v>15</v>
      </c>
      <c r="I2309" t="s">
        <v>3244</v>
      </c>
      <c r="J2309" t="s">
        <v>754</v>
      </c>
      <c r="K2309" t="s">
        <v>24</v>
      </c>
      <c r="L2309">
        <v>0</v>
      </c>
    </row>
    <row r="2310" spans="1:12" x14ac:dyDescent="0.25">
      <c r="A2310">
        <v>33976</v>
      </c>
      <c r="B2310" t="s">
        <v>12</v>
      </c>
      <c r="C2310">
        <v>55</v>
      </c>
      <c r="D2310">
        <v>0</v>
      </c>
      <c r="E2310">
        <v>0</v>
      </c>
      <c r="F2310" t="s">
        <v>13</v>
      </c>
      <c r="G2310" t="s">
        <v>14</v>
      </c>
      <c r="H2310" t="s">
        <v>15</v>
      </c>
      <c r="I2310" t="s">
        <v>2826</v>
      </c>
      <c r="J2310">
        <v>27</v>
      </c>
      <c r="K2310" t="s">
        <v>24</v>
      </c>
      <c r="L2310">
        <v>0</v>
      </c>
    </row>
    <row r="2311" spans="1:12" x14ac:dyDescent="0.25">
      <c r="A2311">
        <v>33983</v>
      </c>
      <c r="B2311" t="s">
        <v>12</v>
      </c>
      <c r="C2311">
        <v>75</v>
      </c>
      <c r="D2311">
        <v>0</v>
      </c>
      <c r="E2311">
        <v>0</v>
      </c>
      <c r="F2311" t="s">
        <v>13</v>
      </c>
      <c r="G2311" t="s">
        <v>43</v>
      </c>
      <c r="H2311" t="s">
        <v>21</v>
      </c>
      <c r="I2311" t="s">
        <v>1624</v>
      </c>
      <c r="J2311" t="s">
        <v>372</v>
      </c>
      <c r="K2311" t="s">
        <v>24</v>
      </c>
      <c r="L2311">
        <v>0</v>
      </c>
    </row>
    <row r="2312" spans="1:12" x14ac:dyDescent="0.25">
      <c r="A2312">
        <v>34001</v>
      </c>
      <c r="B2312" t="s">
        <v>19</v>
      </c>
      <c r="C2312">
        <v>6</v>
      </c>
      <c r="D2312">
        <v>0</v>
      </c>
      <c r="E2312">
        <v>0</v>
      </c>
      <c r="F2312" t="s">
        <v>34</v>
      </c>
      <c r="G2312" t="s">
        <v>275</v>
      </c>
      <c r="H2312" t="s">
        <v>15</v>
      </c>
      <c r="I2312" t="s">
        <v>1840</v>
      </c>
      <c r="J2312" t="s">
        <v>194</v>
      </c>
      <c r="K2312" t="s">
        <v>38</v>
      </c>
      <c r="L2312">
        <v>0</v>
      </c>
    </row>
    <row r="2313" spans="1:12" x14ac:dyDescent="0.25">
      <c r="A2313">
        <v>34026</v>
      </c>
      <c r="B2313" t="s">
        <v>19</v>
      </c>
      <c r="C2313">
        <v>60</v>
      </c>
      <c r="D2313">
        <v>0</v>
      </c>
      <c r="E2313">
        <v>0</v>
      </c>
      <c r="F2313" t="s">
        <v>13</v>
      </c>
      <c r="G2313" t="s">
        <v>14</v>
      </c>
      <c r="H2313" t="s">
        <v>21</v>
      </c>
      <c r="I2313" t="s">
        <v>3779</v>
      </c>
      <c r="J2313" t="s">
        <v>1108</v>
      </c>
      <c r="K2313" t="s">
        <v>24</v>
      </c>
      <c r="L2313">
        <v>0</v>
      </c>
    </row>
    <row r="2314" spans="1:12" x14ac:dyDescent="0.25">
      <c r="A2314">
        <v>34045</v>
      </c>
      <c r="B2314" t="s">
        <v>19</v>
      </c>
      <c r="C2314">
        <v>8</v>
      </c>
      <c r="D2314">
        <v>0</v>
      </c>
      <c r="E2314">
        <v>0</v>
      </c>
      <c r="F2314" t="s">
        <v>34</v>
      </c>
      <c r="G2314" t="s">
        <v>275</v>
      </c>
      <c r="H2314" t="s">
        <v>15</v>
      </c>
      <c r="I2314" t="s">
        <v>3145</v>
      </c>
      <c r="J2314" t="s">
        <v>793</v>
      </c>
      <c r="K2314" t="s">
        <v>38</v>
      </c>
      <c r="L2314">
        <v>0</v>
      </c>
    </row>
    <row r="2315" spans="1:12" x14ac:dyDescent="0.25">
      <c r="A2315">
        <v>34060</v>
      </c>
      <c r="B2315" t="s">
        <v>12</v>
      </c>
      <c r="C2315">
        <v>71</v>
      </c>
      <c r="D2315">
        <v>1</v>
      </c>
      <c r="E2315">
        <v>0</v>
      </c>
      <c r="F2315" t="s">
        <v>13</v>
      </c>
      <c r="G2315" t="s">
        <v>20</v>
      </c>
      <c r="H2315" t="s">
        <v>21</v>
      </c>
      <c r="I2315" t="s">
        <v>393</v>
      </c>
      <c r="J2315" t="s">
        <v>23</v>
      </c>
      <c r="K2315" t="s">
        <v>38</v>
      </c>
      <c r="L2315">
        <v>1</v>
      </c>
    </row>
    <row r="2316" spans="1:12" x14ac:dyDescent="0.25">
      <c r="A2316">
        <v>34068</v>
      </c>
      <c r="B2316" t="s">
        <v>19</v>
      </c>
      <c r="C2316">
        <v>23</v>
      </c>
      <c r="D2316">
        <v>0</v>
      </c>
      <c r="E2316">
        <v>0</v>
      </c>
      <c r="F2316" t="s">
        <v>13</v>
      </c>
      <c r="G2316" t="s">
        <v>43</v>
      </c>
      <c r="H2316" t="s">
        <v>15</v>
      </c>
      <c r="I2316" t="s">
        <v>2833</v>
      </c>
      <c r="J2316" t="s">
        <v>1514</v>
      </c>
      <c r="K2316" t="s">
        <v>18</v>
      </c>
      <c r="L2316">
        <v>0</v>
      </c>
    </row>
    <row r="2317" spans="1:12" x14ac:dyDescent="0.25">
      <c r="A2317">
        <v>34077</v>
      </c>
      <c r="B2317" t="s">
        <v>12</v>
      </c>
      <c r="C2317">
        <v>46</v>
      </c>
      <c r="D2317">
        <v>0</v>
      </c>
      <c r="E2317">
        <v>0</v>
      </c>
      <c r="F2317" t="s">
        <v>13</v>
      </c>
      <c r="G2317" t="s">
        <v>43</v>
      </c>
      <c r="H2317" t="s">
        <v>21</v>
      </c>
      <c r="I2317" t="s">
        <v>1595</v>
      </c>
      <c r="J2317" t="s">
        <v>1108</v>
      </c>
      <c r="K2317" t="s">
        <v>18</v>
      </c>
      <c r="L2317">
        <v>0</v>
      </c>
    </row>
    <row r="2318" spans="1:12" x14ac:dyDescent="0.25">
      <c r="A2318">
        <v>34084</v>
      </c>
      <c r="B2318" t="s">
        <v>12</v>
      </c>
      <c r="C2318">
        <v>7</v>
      </c>
      <c r="D2318">
        <v>0</v>
      </c>
      <c r="E2318">
        <v>0</v>
      </c>
      <c r="F2318" t="s">
        <v>34</v>
      </c>
      <c r="G2318" t="s">
        <v>275</v>
      </c>
      <c r="H2318" t="s">
        <v>15</v>
      </c>
      <c r="I2318" t="s">
        <v>897</v>
      </c>
      <c r="J2318" t="s">
        <v>515</v>
      </c>
      <c r="K2318" t="s">
        <v>38</v>
      </c>
      <c r="L2318">
        <v>0</v>
      </c>
    </row>
    <row r="2319" spans="1:12" x14ac:dyDescent="0.25">
      <c r="A2319">
        <v>34120</v>
      </c>
      <c r="B2319" t="s">
        <v>12</v>
      </c>
      <c r="C2319">
        <v>75</v>
      </c>
      <c r="D2319">
        <v>1</v>
      </c>
      <c r="E2319">
        <v>0</v>
      </c>
      <c r="F2319" t="s">
        <v>13</v>
      </c>
      <c r="G2319" t="s">
        <v>14</v>
      </c>
      <c r="H2319" t="s">
        <v>15</v>
      </c>
      <c r="I2319" t="s">
        <v>55</v>
      </c>
      <c r="J2319" t="s">
        <v>56</v>
      </c>
      <c r="K2319" t="s">
        <v>29</v>
      </c>
      <c r="L2319">
        <v>1</v>
      </c>
    </row>
    <row r="2320" spans="1:12" x14ac:dyDescent="0.25">
      <c r="A2320">
        <v>34122</v>
      </c>
      <c r="B2320" t="s">
        <v>19</v>
      </c>
      <c r="C2320">
        <v>17</v>
      </c>
      <c r="D2320">
        <v>0</v>
      </c>
      <c r="E2320">
        <v>0</v>
      </c>
      <c r="F2320" t="s">
        <v>34</v>
      </c>
      <c r="G2320" t="s">
        <v>14</v>
      </c>
      <c r="H2320" t="s">
        <v>15</v>
      </c>
      <c r="I2320" t="s">
        <v>1627</v>
      </c>
      <c r="J2320" t="s">
        <v>510</v>
      </c>
      <c r="K2320" t="s">
        <v>29</v>
      </c>
      <c r="L2320">
        <v>0</v>
      </c>
    </row>
    <row r="2321" spans="1:12" x14ac:dyDescent="0.25">
      <c r="A2321">
        <v>34130</v>
      </c>
      <c r="B2321" t="s">
        <v>12</v>
      </c>
      <c r="C2321">
        <v>54</v>
      </c>
      <c r="D2321">
        <v>1</v>
      </c>
      <c r="E2321">
        <v>0</v>
      </c>
      <c r="F2321" t="s">
        <v>13</v>
      </c>
      <c r="G2321" t="s">
        <v>14</v>
      </c>
      <c r="H2321" t="s">
        <v>21</v>
      </c>
      <c r="I2321" t="s">
        <v>244</v>
      </c>
      <c r="J2321" t="s">
        <v>435</v>
      </c>
      <c r="K2321" t="s">
        <v>24</v>
      </c>
      <c r="L2321">
        <v>0</v>
      </c>
    </row>
    <row r="2322" spans="1:12" x14ac:dyDescent="0.25">
      <c r="A2322">
        <v>34133</v>
      </c>
      <c r="B2322" t="s">
        <v>19</v>
      </c>
      <c r="C2322">
        <v>20</v>
      </c>
      <c r="D2322">
        <v>0</v>
      </c>
      <c r="E2322">
        <v>0</v>
      </c>
      <c r="F2322" t="s">
        <v>34</v>
      </c>
      <c r="G2322" t="s">
        <v>14</v>
      </c>
      <c r="H2322" t="s">
        <v>21</v>
      </c>
      <c r="I2322" t="s">
        <v>756</v>
      </c>
      <c r="J2322" t="s">
        <v>433</v>
      </c>
      <c r="K2322" t="s">
        <v>38</v>
      </c>
      <c r="L2322">
        <v>0</v>
      </c>
    </row>
    <row r="2323" spans="1:12" x14ac:dyDescent="0.25">
      <c r="A2323">
        <v>34138</v>
      </c>
      <c r="B2323" t="s">
        <v>12</v>
      </c>
      <c r="C2323">
        <v>42</v>
      </c>
      <c r="D2323">
        <v>0</v>
      </c>
      <c r="E2323">
        <v>0</v>
      </c>
      <c r="F2323" t="s">
        <v>13</v>
      </c>
      <c r="G2323" t="s">
        <v>14</v>
      </c>
      <c r="H2323" t="s">
        <v>15</v>
      </c>
      <c r="I2323">
        <v>89</v>
      </c>
      <c r="J2323" t="s">
        <v>616</v>
      </c>
      <c r="K2323" t="s">
        <v>18</v>
      </c>
      <c r="L2323">
        <v>0</v>
      </c>
    </row>
    <row r="2324" spans="1:12" x14ac:dyDescent="0.25">
      <c r="A2324">
        <v>34161</v>
      </c>
      <c r="B2324" t="s">
        <v>12</v>
      </c>
      <c r="C2324">
        <v>33</v>
      </c>
      <c r="D2324">
        <v>1</v>
      </c>
      <c r="E2324">
        <v>0</v>
      </c>
      <c r="F2324" t="s">
        <v>13</v>
      </c>
      <c r="G2324" t="s">
        <v>14</v>
      </c>
      <c r="H2324" t="s">
        <v>21</v>
      </c>
      <c r="I2324" t="s">
        <v>1934</v>
      </c>
      <c r="J2324" t="s">
        <v>26</v>
      </c>
      <c r="K2324" t="s">
        <v>24</v>
      </c>
      <c r="L2324">
        <v>0</v>
      </c>
    </row>
    <row r="2325" spans="1:12" x14ac:dyDescent="0.25">
      <c r="A2325">
        <v>34163</v>
      </c>
      <c r="B2325" t="s">
        <v>12</v>
      </c>
      <c r="C2325">
        <v>54</v>
      </c>
      <c r="D2325">
        <v>0</v>
      </c>
      <c r="E2325">
        <v>0</v>
      </c>
      <c r="F2325" t="s">
        <v>13</v>
      </c>
      <c r="G2325" t="s">
        <v>14</v>
      </c>
      <c r="H2325" t="s">
        <v>21</v>
      </c>
      <c r="I2325" t="s">
        <v>574</v>
      </c>
      <c r="J2325">
        <v>29</v>
      </c>
      <c r="K2325" t="s">
        <v>24</v>
      </c>
      <c r="L2325">
        <v>0</v>
      </c>
    </row>
    <row r="2326" spans="1:12" x14ac:dyDescent="0.25">
      <c r="A2326">
        <v>34184</v>
      </c>
      <c r="B2326" t="s">
        <v>19</v>
      </c>
      <c r="C2326">
        <v>2</v>
      </c>
      <c r="D2326">
        <v>0</v>
      </c>
      <c r="E2326">
        <v>0</v>
      </c>
      <c r="F2326" t="s">
        <v>34</v>
      </c>
      <c r="G2326" t="s">
        <v>275</v>
      </c>
      <c r="H2326" t="s">
        <v>21</v>
      </c>
      <c r="I2326" t="s">
        <v>3668</v>
      </c>
      <c r="J2326" t="s">
        <v>2667</v>
      </c>
      <c r="K2326" t="s">
        <v>38</v>
      </c>
      <c r="L2326">
        <v>0</v>
      </c>
    </row>
    <row r="2327" spans="1:12" x14ac:dyDescent="0.25">
      <c r="A2327">
        <v>34188</v>
      </c>
      <c r="B2327" t="s">
        <v>19</v>
      </c>
      <c r="C2327">
        <v>47</v>
      </c>
      <c r="D2327">
        <v>0</v>
      </c>
      <c r="E2327">
        <v>0</v>
      </c>
      <c r="F2327" t="s">
        <v>13</v>
      </c>
      <c r="G2327" t="s">
        <v>43</v>
      </c>
      <c r="H2327" t="s">
        <v>15</v>
      </c>
      <c r="I2327" t="s">
        <v>2368</v>
      </c>
      <c r="J2327" t="s">
        <v>2096</v>
      </c>
      <c r="K2327" t="s">
        <v>18</v>
      </c>
      <c r="L2327">
        <v>0</v>
      </c>
    </row>
    <row r="2328" spans="1:12" x14ac:dyDescent="0.25">
      <c r="A2328">
        <v>34230</v>
      </c>
      <c r="B2328" t="s">
        <v>19</v>
      </c>
      <c r="C2328">
        <v>35</v>
      </c>
      <c r="D2328">
        <v>0</v>
      </c>
      <c r="E2328">
        <v>0</v>
      </c>
      <c r="F2328" t="s">
        <v>13</v>
      </c>
      <c r="G2328" t="s">
        <v>20</v>
      </c>
      <c r="H2328" t="s">
        <v>15</v>
      </c>
      <c r="I2328" t="s">
        <v>3262</v>
      </c>
      <c r="J2328" t="s">
        <v>65</v>
      </c>
      <c r="K2328" t="s">
        <v>18</v>
      </c>
      <c r="L2328">
        <v>0</v>
      </c>
    </row>
    <row r="2329" spans="1:12" x14ac:dyDescent="0.25">
      <c r="A2329">
        <v>34248</v>
      </c>
      <c r="B2329" t="s">
        <v>12</v>
      </c>
      <c r="C2329">
        <v>50</v>
      </c>
      <c r="D2329">
        <v>1</v>
      </c>
      <c r="E2329">
        <v>0</v>
      </c>
      <c r="F2329" t="s">
        <v>34</v>
      </c>
      <c r="G2329" t="s">
        <v>14</v>
      </c>
      <c r="H2329" t="s">
        <v>15</v>
      </c>
      <c r="I2329" t="s">
        <v>2216</v>
      </c>
      <c r="J2329" t="s">
        <v>23</v>
      </c>
      <c r="K2329" t="s">
        <v>18</v>
      </c>
      <c r="L2329">
        <v>0</v>
      </c>
    </row>
    <row r="2330" spans="1:12" x14ac:dyDescent="0.25">
      <c r="A2330">
        <v>34257</v>
      </c>
      <c r="B2330" t="s">
        <v>12</v>
      </c>
      <c r="C2330">
        <v>17</v>
      </c>
      <c r="D2330">
        <v>0</v>
      </c>
      <c r="E2330">
        <v>0</v>
      </c>
      <c r="F2330" t="s">
        <v>34</v>
      </c>
      <c r="G2330" t="s">
        <v>43</v>
      </c>
      <c r="H2330" t="s">
        <v>15</v>
      </c>
      <c r="I2330" t="s">
        <v>3191</v>
      </c>
      <c r="J2330">
        <v>23</v>
      </c>
      <c r="K2330" t="s">
        <v>38</v>
      </c>
      <c r="L2330">
        <v>0</v>
      </c>
    </row>
    <row r="2331" spans="1:12" x14ac:dyDescent="0.25">
      <c r="A2331">
        <v>34281</v>
      </c>
      <c r="B2331" t="s">
        <v>19</v>
      </c>
      <c r="C2331">
        <v>15</v>
      </c>
      <c r="D2331">
        <v>0</v>
      </c>
      <c r="E2331">
        <v>0</v>
      </c>
      <c r="F2331" t="s">
        <v>34</v>
      </c>
      <c r="G2331" t="s">
        <v>14</v>
      </c>
      <c r="H2331" t="s">
        <v>21</v>
      </c>
      <c r="I2331" t="s">
        <v>1280</v>
      </c>
      <c r="J2331">
        <v>25</v>
      </c>
      <c r="K2331" t="s">
        <v>38</v>
      </c>
      <c r="L2331">
        <v>0</v>
      </c>
    </row>
    <row r="2332" spans="1:12" x14ac:dyDescent="0.25">
      <c r="A2332">
        <v>34285</v>
      </c>
      <c r="B2332" t="s">
        <v>12</v>
      </c>
      <c r="C2332">
        <v>57</v>
      </c>
      <c r="D2332">
        <v>0</v>
      </c>
      <c r="E2332">
        <v>0</v>
      </c>
      <c r="F2332" t="s">
        <v>13</v>
      </c>
      <c r="G2332" t="s">
        <v>14</v>
      </c>
      <c r="H2332" t="s">
        <v>21</v>
      </c>
      <c r="I2332" t="s">
        <v>2241</v>
      </c>
      <c r="J2332" t="s">
        <v>40</v>
      </c>
      <c r="K2332" t="s">
        <v>38</v>
      </c>
      <c r="L2332">
        <v>0</v>
      </c>
    </row>
    <row r="2333" spans="1:12" x14ac:dyDescent="0.25">
      <c r="A2333">
        <v>34287</v>
      </c>
      <c r="B2333" t="s">
        <v>19</v>
      </c>
      <c r="C2333">
        <v>73</v>
      </c>
      <c r="D2333">
        <v>0</v>
      </c>
      <c r="E2333">
        <v>0</v>
      </c>
      <c r="F2333" t="s">
        <v>13</v>
      </c>
      <c r="G2333" t="s">
        <v>20</v>
      </c>
      <c r="H2333" t="s">
        <v>21</v>
      </c>
      <c r="I2333" t="s">
        <v>3412</v>
      </c>
      <c r="J2333" t="s">
        <v>491</v>
      </c>
      <c r="K2333" t="s">
        <v>38</v>
      </c>
      <c r="L2333">
        <v>0</v>
      </c>
    </row>
    <row r="2334" spans="1:12" x14ac:dyDescent="0.25">
      <c r="A2334">
        <v>34299</v>
      </c>
      <c r="B2334" t="s">
        <v>19</v>
      </c>
      <c r="C2334">
        <v>71</v>
      </c>
      <c r="D2334">
        <v>0</v>
      </c>
      <c r="E2334">
        <v>0</v>
      </c>
      <c r="F2334" t="s">
        <v>13</v>
      </c>
      <c r="G2334" t="s">
        <v>14</v>
      </c>
      <c r="H2334" t="s">
        <v>15</v>
      </c>
      <c r="I2334" t="s">
        <v>711</v>
      </c>
      <c r="J2334" t="s">
        <v>712</v>
      </c>
      <c r="K2334" t="s">
        <v>24</v>
      </c>
      <c r="L2334">
        <v>0</v>
      </c>
    </row>
    <row r="2335" spans="1:12" x14ac:dyDescent="0.25">
      <c r="A2335">
        <v>34312</v>
      </c>
      <c r="B2335" t="s">
        <v>19</v>
      </c>
      <c r="C2335">
        <v>47</v>
      </c>
      <c r="D2335">
        <v>0</v>
      </c>
      <c r="E2335">
        <v>0</v>
      </c>
      <c r="F2335" t="s">
        <v>13</v>
      </c>
      <c r="G2335" t="s">
        <v>20</v>
      </c>
      <c r="H2335" t="s">
        <v>15</v>
      </c>
      <c r="I2335">
        <v>73</v>
      </c>
      <c r="J2335" t="s">
        <v>1195</v>
      </c>
      <c r="K2335" t="s">
        <v>24</v>
      </c>
      <c r="L2335">
        <v>0</v>
      </c>
    </row>
    <row r="2336" spans="1:12" x14ac:dyDescent="0.25">
      <c r="A2336">
        <v>34326</v>
      </c>
      <c r="B2336" t="s">
        <v>12</v>
      </c>
      <c r="C2336">
        <v>52</v>
      </c>
      <c r="D2336">
        <v>0</v>
      </c>
      <c r="E2336">
        <v>0</v>
      </c>
      <c r="F2336" t="s">
        <v>13</v>
      </c>
      <c r="G2336" t="s">
        <v>14</v>
      </c>
      <c r="H2336" t="s">
        <v>15</v>
      </c>
      <c r="I2336" t="s">
        <v>1338</v>
      </c>
      <c r="J2336" t="s">
        <v>570</v>
      </c>
      <c r="K2336" t="s">
        <v>18</v>
      </c>
      <c r="L2336">
        <v>0</v>
      </c>
    </row>
    <row r="2337" spans="1:12" x14ac:dyDescent="0.25">
      <c r="A2337">
        <v>34336</v>
      </c>
      <c r="B2337" t="s">
        <v>12</v>
      </c>
      <c r="C2337">
        <v>50</v>
      </c>
      <c r="D2337">
        <v>1</v>
      </c>
      <c r="E2337">
        <v>0</v>
      </c>
      <c r="F2337" t="s">
        <v>13</v>
      </c>
      <c r="G2337" t="s">
        <v>43</v>
      </c>
      <c r="H2337" t="s">
        <v>21</v>
      </c>
      <c r="I2337" t="s">
        <v>2416</v>
      </c>
      <c r="J2337" t="s">
        <v>296</v>
      </c>
      <c r="K2337" t="s">
        <v>29</v>
      </c>
      <c r="L2337">
        <v>0</v>
      </c>
    </row>
    <row r="2338" spans="1:12" x14ac:dyDescent="0.25">
      <c r="A2338">
        <v>34356</v>
      </c>
      <c r="B2338" t="s">
        <v>19</v>
      </c>
      <c r="C2338">
        <v>75</v>
      </c>
      <c r="D2338">
        <v>0</v>
      </c>
      <c r="E2338">
        <v>0</v>
      </c>
      <c r="F2338" t="s">
        <v>13</v>
      </c>
      <c r="G2338" t="s">
        <v>14</v>
      </c>
      <c r="H2338" t="s">
        <v>21</v>
      </c>
      <c r="I2338" t="s">
        <v>3019</v>
      </c>
      <c r="J2338" t="s">
        <v>581</v>
      </c>
      <c r="K2338" t="s">
        <v>18</v>
      </c>
      <c r="L2338">
        <v>0</v>
      </c>
    </row>
    <row r="2339" spans="1:12" x14ac:dyDescent="0.25">
      <c r="A2339">
        <v>34363</v>
      </c>
      <c r="B2339" t="s">
        <v>19</v>
      </c>
      <c r="C2339">
        <v>27</v>
      </c>
      <c r="D2339">
        <v>0</v>
      </c>
      <c r="E2339">
        <v>0</v>
      </c>
      <c r="F2339" t="s">
        <v>13</v>
      </c>
      <c r="G2339" t="s">
        <v>14</v>
      </c>
      <c r="H2339" t="s">
        <v>15</v>
      </c>
      <c r="I2339" t="s">
        <v>396</v>
      </c>
      <c r="J2339">
        <v>27</v>
      </c>
      <c r="K2339" t="s">
        <v>24</v>
      </c>
      <c r="L2339">
        <v>0</v>
      </c>
    </row>
    <row r="2340" spans="1:12" x14ac:dyDescent="0.25">
      <c r="A2340">
        <v>34376</v>
      </c>
      <c r="B2340" t="s">
        <v>19</v>
      </c>
      <c r="C2340">
        <v>16</v>
      </c>
      <c r="D2340">
        <v>0</v>
      </c>
      <c r="E2340">
        <v>0</v>
      </c>
      <c r="F2340" t="s">
        <v>34</v>
      </c>
      <c r="G2340" t="s">
        <v>275</v>
      </c>
      <c r="H2340" t="s">
        <v>21</v>
      </c>
      <c r="I2340" t="s">
        <v>672</v>
      </c>
      <c r="J2340" t="s">
        <v>459</v>
      </c>
      <c r="K2340" t="s">
        <v>38</v>
      </c>
      <c r="L2340">
        <v>0</v>
      </c>
    </row>
    <row r="2341" spans="1:12" x14ac:dyDescent="0.25">
      <c r="A2341">
        <v>34383</v>
      </c>
      <c r="B2341" t="s">
        <v>12</v>
      </c>
      <c r="C2341">
        <v>46</v>
      </c>
      <c r="D2341">
        <v>0</v>
      </c>
      <c r="E2341">
        <v>0</v>
      </c>
      <c r="F2341" t="s">
        <v>13</v>
      </c>
      <c r="G2341" t="s">
        <v>14</v>
      </c>
      <c r="H2341" t="s">
        <v>15</v>
      </c>
      <c r="I2341" t="s">
        <v>2519</v>
      </c>
      <c r="J2341" t="s">
        <v>56</v>
      </c>
      <c r="K2341" t="s">
        <v>38</v>
      </c>
      <c r="L2341">
        <v>0</v>
      </c>
    </row>
    <row r="2342" spans="1:12" x14ac:dyDescent="0.25">
      <c r="A2342">
        <v>34386</v>
      </c>
      <c r="B2342" t="s">
        <v>19</v>
      </c>
      <c r="C2342">
        <v>43</v>
      </c>
      <c r="D2342">
        <v>0</v>
      </c>
      <c r="E2342">
        <v>0</v>
      </c>
      <c r="F2342" t="s">
        <v>13</v>
      </c>
      <c r="G2342" t="s">
        <v>14</v>
      </c>
      <c r="H2342" t="s">
        <v>21</v>
      </c>
      <c r="I2342" t="s">
        <v>1713</v>
      </c>
      <c r="J2342" t="s">
        <v>834</v>
      </c>
      <c r="K2342" t="s">
        <v>24</v>
      </c>
      <c r="L2342">
        <v>0</v>
      </c>
    </row>
    <row r="2343" spans="1:12" x14ac:dyDescent="0.25">
      <c r="A2343">
        <v>34396</v>
      </c>
      <c r="B2343" t="s">
        <v>19</v>
      </c>
      <c r="C2343">
        <v>52</v>
      </c>
      <c r="D2343">
        <v>1</v>
      </c>
      <c r="E2343">
        <v>0</v>
      </c>
      <c r="F2343" t="s">
        <v>13</v>
      </c>
      <c r="G2343" t="s">
        <v>14</v>
      </c>
      <c r="H2343" t="s">
        <v>15</v>
      </c>
      <c r="I2343" t="s">
        <v>2175</v>
      </c>
      <c r="J2343" t="s">
        <v>245</v>
      </c>
      <c r="K2343" t="s">
        <v>24</v>
      </c>
      <c r="L2343">
        <v>0</v>
      </c>
    </row>
    <row r="2344" spans="1:12" x14ac:dyDescent="0.25">
      <c r="A2344">
        <v>34400</v>
      </c>
      <c r="B2344" t="s">
        <v>19</v>
      </c>
      <c r="C2344">
        <v>77</v>
      </c>
      <c r="D2344">
        <v>1</v>
      </c>
      <c r="E2344">
        <v>0</v>
      </c>
      <c r="F2344" t="s">
        <v>13</v>
      </c>
      <c r="G2344" t="s">
        <v>20</v>
      </c>
      <c r="H2344" t="s">
        <v>21</v>
      </c>
      <c r="I2344" t="s">
        <v>2997</v>
      </c>
      <c r="J2344" t="s">
        <v>121</v>
      </c>
      <c r="K2344" t="s">
        <v>24</v>
      </c>
      <c r="L2344">
        <v>0</v>
      </c>
    </row>
    <row r="2345" spans="1:12" x14ac:dyDescent="0.25">
      <c r="A2345">
        <v>34402</v>
      </c>
      <c r="B2345" t="s">
        <v>19</v>
      </c>
      <c r="C2345">
        <v>23</v>
      </c>
      <c r="D2345">
        <v>0</v>
      </c>
      <c r="E2345">
        <v>0</v>
      </c>
      <c r="F2345" t="s">
        <v>13</v>
      </c>
      <c r="G2345" t="s">
        <v>14</v>
      </c>
      <c r="H2345" t="s">
        <v>21</v>
      </c>
      <c r="I2345" t="s">
        <v>562</v>
      </c>
      <c r="J2345" t="s">
        <v>563</v>
      </c>
      <c r="K2345" t="s">
        <v>18</v>
      </c>
      <c r="L2345">
        <v>0</v>
      </c>
    </row>
    <row r="2346" spans="1:12" x14ac:dyDescent="0.25">
      <c r="A2346">
        <v>34415</v>
      </c>
      <c r="B2346" t="s">
        <v>19</v>
      </c>
      <c r="C2346">
        <v>22</v>
      </c>
      <c r="D2346">
        <v>0</v>
      </c>
      <c r="E2346">
        <v>0</v>
      </c>
      <c r="F2346" t="s">
        <v>34</v>
      </c>
      <c r="G2346" t="s">
        <v>43</v>
      </c>
      <c r="H2346" t="s">
        <v>15</v>
      </c>
      <c r="I2346" t="s">
        <v>2481</v>
      </c>
      <c r="J2346" t="s">
        <v>645</v>
      </c>
      <c r="K2346" t="s">
        <v>38</v>
      </c>
      <c r="L2346">
        <v>0</v>
      </c>
    </row>
    <row r="2347" spans="1:12" x14ac:dyDescent="0.25">
      <c r="A2347">
        <v>34416</v>
      </c>
      <c r="B2347" t="s">
        <v>12</v>
      </c>
      <c r="C2347">
        <v>23</v>
      </c>
      <c r="D2347">
        <v>0</v>
      </c>
      <c r="E2347">
        <v>0</v>
      </c>
      <c r="F2347" t="s">
        <v>34</v>
      </c>
      <c r="G2347" t="s">
        <v>14</v>
      </c>
      <c r="H2347" t="s">
        <v>15</v>
      </c>
      <c r="I2347" t="s">
        <v>3947</v>
      </c>
      <c r="J2347" t="s">
        <v>70</v>
      </c>
      <c r="K2347" t="s">
        <v>24</v>
      </c>
      <c r="L2347">
        <v>0</v>
      </c>
    </row>
    <row r="2348" spans="1:12" x14ac:dyDescent="0.25">
      <c r="A2348">
        <v>34436</v>
      </c>
      <c r="B2348" t="s">
        <v>19</v>
      </c>
      <c r="C2348">
        <v>2</v>
      </c>
      <c r="D2348">
        <v>0</v>
      </c>
      <c r="E2348">
        <v>0</v>
      </c>
      <c r="F2348" t="s">
        <v>34</v>
      </c>
      <c r="G2348" t="s">
        <v>275</v>
      </c>
      <c r="H2348" t="s">
        <v>21</v>
      </c>
      <c r="I2348" t="s">
        <v>1326</v>
      </c>
      <c r="J2348" t="s">
        <v>577</v>
      </c>
      <c r="K2348" t="s">
        <v>38</v>
      </c>
      <c r="L2348">
        <v>0</v>
      </c>
    </row>
    <row r="2349" spans="1:12" x14ac:dyDescent="0.25">
      <c r="A2349">
        <v>34448</v>
      </c>
      <c r="B2349" t="s">
        <v>19</v>
      </c>
      <c r="C2349">
        <v>56</v>
      </c>
      <c r="D2349">
        <v>0</v>
      </c>
      <c r="E2349">
        <v>0</v>
      </c>
      <c r="F2349" t="s">
        <v>13</v>
      </c>
      <c r="G2349" t="s">
        <v>20</v>
      </c>
      <c r="H2349" t="s">
        <v>15</v>
      </c>
      <c r="I2349" t="s">
        <v>2290</v>
      </c>
      <c r="J2349" t="s">
        <v>720</v>
      </c>
      <c r="K2349" t="s">
        <v>24</v>
      </c>
      <c r="L2349">
        <v>0</v>
      </c>
    </row>
    <row r="2350" spans="1:12" x14ac:dyDescent="0.25">
      <c r="A2350">
        <v>34496</v>
      </c>
      <c r="B2350" t="s">
        <v>19</v>
      </c>
      <c r="C2350">
        <v>82</v>
      </c>
      <c r="D2350">
        <v>0</v>
      </c>
      <c r="E2350">
        <v>0</v>
      </c>
      <c r="F2350" t="s">
        <v>13</v>
      </c>
      <c r="G2350" t="s">
        <v>14</v>
      </c>
      <c r="H2350" t="s">
        <v>15</v>
      </c>
      <c r="I2350" t="s">
        <v>1736</v>
      </c>
      <c r="J2350" t="s">
        <v>136</v>
      </c>
      <c r="K2350" t="s">
        <v>38</v>
      </c>
      <c r="L2350">
        <v>0</v>
      </c>
    </row>
    <row r="2351" spans="1:12" x14ac:dyDescent="0.25">
      <c r="A2351">
        <v>34511</v>
      </c>
      <c r="B2351" t="s">
        <v>19</v>
      </c>
      <c r="C2351">
        <v>71</v>
      </c>
      <c r="D2351">
        <v>0</v>
      </c>
      <c r="E2351">
        <v>0</v>
      </c>
      <c r="F2351" t="s">
        <v>13</v>
      </c>
      <c r="G2351" t="s">
        <v>14</v>
      </c>
      <c r="H2351" t="s">
        <v>21</v>
      </c>
      <c r="I2351" t="s">
        <v>727</v>
      </c>
      <c r="J2351" t="s">
        <v>728</v>
      </c>
      <c r="K2351" t="s">
        <v>38</v>
      </c>
      <c r="L2351">
        <v>0</v>
      </c>
    </row>
    <row r="2352" spans="1:12" x14ac:dyDescent="0.25">
      <c r="A2352">
        <v>34525</v>
      </c>
      <c r="B2352" t="s">
        <v>19</v>
      </c>
      <c r="C2352">
        <v>27</v>
      </c>
      <c r="D2352">
        <v>0</v>
      </c>
      <c r="E2352">
        <v>0</v>
      </c>
      <c r="F2352" t="s">
        <v>34</v>
      </c>
      <c r="G2352" t="s">
        <v>14</v>
      </c>
      <c r="H2352" t="s">
        <v>21</v>
      </c>
      <c r="I2352" t="s">
        <v>2046</v>
      </c>
      <c r="J2352" t="s">
        <v>81</v>
      </c>
      <c r="K2352" t="s">
        <v>24</v>
      </c>
      <c r="L2352">
        <v>0</v>
      </c>
    </row>
    <row r="2353" spans="1:12" x14ac:dyDescent="0.25">
      <c r="A2353">
        <v>34543</v>
      </c>
      <c r="B2353" t="s">
        <v>19</v>
      </c>
      <c r="C2353">
        <v>82</v>
      </c>
      <c r="D2353">
        <v>0</v>
      </c>
      <c r="E2353">
        <v>0</v>
      </c>
      <c r="F2353" t="s">
        <v>13</v>
      </c>
      <c r="G2353" t="s">
        <v>20</v>
      </c>
      <c r="H2353" t="s">
        <v>21</v>
      </c>
      <c r="I2353" t="s">
        <v>3206</v>
      </c>
      <c r="J2353" t="s">
        <v>502</v>
      </c>
      <c r="K2353" t="s">
        <v>38</v>
      </c>
      <c r="L2353">
        <v>0</v>
      </c>
    </row>
    <row r="2354" spans="1:12" x14ac:dyDescent="0.25">
      <c r="A2354">
        <v>34558</v>
      </c>
      <c r="B2354" t="s">
        <v>12</v>
      </c>
      <c r="C2354">
        <v>33</v>
      </c>
      <c r="D2354">
        <v>0</v>
      </c>
      <c r="E2354">
        <v>0</v>
      </c>
      <c r="F2354" t="s">
        <v>13</v>
      </c>
      <c r="G2354" t="s">
        <v>14</v>
      </c>
      <c r="H2354" t="s">
        <v>21</v>
      </c>
      <c r="I2354" t="s">
        <v>860</v>
      </c>
      <c r="J2354" t="s">
        <v>592</v>
      </c>
      <c r="K2354" t="s">
        <v>24</v>
      </c>
      <c r="L2354">
        <v>0</v>
      </c>
    </row>
    <row r="2355" spans="1:12" x14ac:dyDescent="0.25">
      <c r="A2355">
        <v>34567</v>
      </c>
      <c r="B2355" t="s">
        <v>19</v>
      </c>
      <c r="C2355">
        <v>81</v>
      </c>
      <c r="D2355">
        <v>1</v>
      </c>
      <c r="E2355">
        <v>0</v>
      </c>
      <c r="F2355" t="s">
        <v>13</v>
      </c>
      <c r="G2355" t="s">
        <v>20</v>
      </c>
      <c r="H2355" t="s">
        <v>21</v>
      </c>
      <c r="I2355" t="s">
        <v>272</v>
      </c>
      <c r="J2355">
        <v>25</v>
      </c>
      <c r="K2355" t="s">
        <v>24</v>
      </c>
      <c r="L2355">
        <v>1</v>
      </c>
    </row>
    <row r="2356" spans="1:12" x14ac:dyDescent="0.25">
      <c r="A2356">
        <v>34590</v>
      </c>
      <c r="B2356" t="s">
        <v>12</v>
      </c>
      <c r="C2356">
        <v>45</v>
      </c>
      <c r="D2356">
        <v>0</v>
      </c>
      <c r="E2356">
        <v>0</v>
      </c>
      <c r="F2356" t="s">
        <v>13</v>
      </c>
      <c r="G2356" t="s">
        <v>20</v>
      </c>
      <c r="H2356" t="s">
        <v>21</v>
      </c>
      <c r="I2356" t="s">
        <v>2903</v>
      </c>
      <c r="J2356" t="s">
        <v>491</v>
      </c>
      <c r="K2356" t="s">
        <v>29</v>
      </c>
      <c r="L2356">
        <v>0</v>
      </c>
    </row>
    <row r="2357" spans="1:12" x14ac:dyDescent="0.25">
      <c r="A2357">
        <v>34608</v>
      </c>
      <c r="B2357" t="s">
        <v>12</v>
      </c>
      <c r="C2357">
        <v>57</v>
      </c>
      <c r="D2357">
        <v>0</v>
      </c>
      <c r="E2357">
        <v>0</v>
      </c>
      <c r="F2357" t="s">
        <v>13</v>
      </c>
      <c r="G2357" t="s">
        <v>14</v>
      </c>
      <c r="H2357" t="s">
        <v>21</v>
      </c>
      <c r="I2357" t="s">
        <v>607</v>
      </c>
      <c r="J2357">
        <v>39</v>
      </c>
      <c r="K2357" t="s">
        <v>38</v>
      </c>
      <c r="L2357">
        <v>0</v>
      </c>
    </row>
    <row r="2358" spans="1:12" x14ac:dyDescent="0.25">
      <c r="A2358">
        <v>34612</v>
      </c>
      <c r="B2358" t="s">
        <v>12</v>
      </c>
      <c r="C2358">
        <v>55</v>
      </c>
      <c r="D2358">
        <v>0</v>
      </c>
      <c r="E2358">
        <v>0</v>
      </c>
      <c r="F2358" t="s">
        <v>13</v>
      </c>
      <c r="G2358" t="s">
        <v>43</v>
      </c>
      <c r="H2358" t="s">
        <v>21</v>
      </c>
      <c r="I2358" t="s">
        <v>991</v>
      </c>
      <c r="J2358">
        <v>30</v>
      </c>
      <c r="K2358" t="s">
        <v>24</v>
      </c>
      <c r="L2358">
        <v>0</v>
      </c>
    </row>
    <row r="2359" spans="1:12" x14ac:dyDescent="0.25">
      <c r="A2359">
        <v>34621</v>
      </c>
      <c r="B2359" t="s">
        <v>19</v>
      </c>
      <c r="C2359">
        <v>8</v>
      </c>
      <c r="D2359">
        <v>0</v>
      </c>
      <c r="E2359">
        <v>0</v>
      </c>
      <c r="F2359" t="s">
        <v>34</v>
      </c>
      <c r="G2359" t="s">
        <v>275</v>
      </c>
      <c r="H2359" t="s">
        <v>15</v>
      </c>
      <c r="I2359" t="s">
        <v>1434</v>
      </c>
      <c r="J2359" t="s">
        <v>1756</v>
      </c>
      <c r="K2359" t="s">
        <v>38</v>
      </c>
      <c r="L2359">
        <v>0</v>
      </c>
    </row>
    <row r="2360" spans="1:12" x14ac:dyDescent="0.25">
      <c r="A2360">
        <v>34641</v>
      </c>
      <c r="B2360" t="s">
        <v>12</v>
      </c>
      <c r="C2360">
        <v>40</v>
      </c>
      <c r="D2360">
        <v>0</v>
      </c>
      <c r="E2360">
        <v>0</v>
      </c>
      <c r="F2360" t="s">
        <v>34</v>
      </c>
      <c r="G2360" t="s">
        <v>14</v>
      </c>
      <c r="H2360" t="s">
        <v>21</v>
      </c>
      <c r="I2360" t="s">
        <v>777</v>
      </c>
      <c r="J2360" t="s">
        <v>144</v>
      </c>
      <c r="K2360" t="s">
        <v>24</v>
      </c>
      <c r="L2360">
        <v>0</v>
      </c>
    </row>
    <row r="2361" spans="1:12" x14ac:dyDescent="0.25">
      <c r="A2361">
        <v>34657</v>
      </c>
      <c r="B2361" t="s">
        <v>19</v>
      </c>
      <c r="C2361">
        <v>44</v>
      </c>
      <c r="D2361">
        <v>0</v>
      </c>
      <c r="E2361">
        <v>0</v>
      </c>
      <c r="F2361" t="s">
        <v>13</v>
      </c>
      <c r="G2361" t="s">
        <v>20</v>
      </c>
      <c r="H2361" t="s">
        <v>15</v>
      </c>
      <c r="I2361" t="s">
        <v>3285</v>
      </c>
      <c r="J2361" t="s">
        <v>435</v>
      </c>
      <c r="K2361" t="s">
        <v>24</v>
      </c>
      <c r="L2361">
        <v>0</v>
      </c>
    </row>
    <row r="2362" spans="1:12" x14ac:dyDescent="0.25">
      <c r="A2362">
        <v>34660</v>
      </c>
      <c r="B2362" t="s">
        <v>12</v>
      </c>
      <c r="C2362">
        <v>55</v>
      </c>
      <c r="D2362">
        <v>0</v>
      </c>
      <c r="E2362">
        <v>0</v>
      </c>
      <c r="F2362" t="s">
        <v>13</v>
      </c>
      <c r="G2362" t="s">
        <v>20</v>
      </c>
      <c r="H2362" t="s">
        <v>15</v>
      </c>
      <c r="I2362" t="s">
        <v>3645</v>
      </c>
      <c r="J2362" t="s">
        <v>56</v>
      </c>
      <c r="K2362" t="s">
        <v>18</v>
      </c>
      <c r="L2362">
        <v>0</v>
      </c>
    </row>
    <row r="2363" spans="1:12" x14ac:dyDescent="0.25">
      <c r="A2363">
        <v>34661</v>
      </c>
      <c r="B2363" t="s">
        <v>12</v>
      </c>
      <c r="C2363">
        <v>48</v>
      </c>
      <c r="D2363">
        <v>1</v>
      </c>
      <c r="E2363">
        <v>0</v>
      </c>
      <c r="F2363" t="s">
        <v>13</v>
      </c>
      <c r="G2363" t="s">
        <v>14</v>
      </c>
      <c r="H2363" t="s">
        <v>15</v>
      </c>
      <c r="I2363">
        <v>185</v>
      </c>
      <c r="J2363" t="s">
        <v>258</v>
      </c>
      <c r="K2363" t="s">
        <v>24</v>
      </c>
      <c r="L2363">
        <v>0</v>
      </c>
    </row>
    <row r="2364" spans="1:12" x14ac:dyDescent="0.25">
      <c r="A2364">
        <v>34664</v>
      </c>
      <c r="B2364" t="s">
        <v>12</v>
      </c>
      <c r="C2364">
        <v>67</v>
      </c>
      <c r="D2364">
        <v>0</v>
      </c>
      <c r="E2364">
        <v>0</v>
      </c>
      <c r="F2364" t="s">
        <v>13</v>
      </c>
      <c r="G2364" t="s">
        <v>14</v>
      </c>
      <c r="H2364" t="s">
        <v>15</v>
      </c>
      <c r="I2364" t="s">
        <v>1791</v>
      </c>
      <c r="J2364" t="s">
        <v>449</v>
      </c>
      <c r="K2364" t="s">
        <v>18</v>
      </c>
      <c r="L2364">
        <v>0</v>
      </c>
    </row>
    <row r="2365" spans="1:12" x14ac:dyDescent="0.25">
      <c r="A2365">
        <v>34668</v>
      </c>
      <c r="B2365" t="s">
        <v>19</v>
      </c>
      <c r="C2365">
        <v>56</v>
      </c>
      <c r="D2365">
        <v>0</v>
      </c>
      <c r="E2365">
        <v>0</v>
      </c>
      <c r="F2365" t="s">
        <v>13</v>
      </c>
      <c r="G2365" t="s">
        <v>14</v>
      </c>
      <c r="H2365" t="s">
        <v>15</v>
      </c>
      <c r="I2365" t="s">
        <v>718</v>
      </c>
      <c r="J2365">
        <v>36</v>
      </c>
      <c r="K2365" t="s">
        <v>18</v>
      </c>
      <c r="L2365">
        <v>0</v>
      </c>
    </row>
    <row r="2366" spans="1:12" x14ac:dyDescent="0.25">
      <c r="A2366">
        <v>34700</v>
      </c>
      <c r="B2366" t="s">
        <v>19</v>
      </c>
      <c r="C2366">
        <v>56</v>
      </c>
      <c r="D2366">
        <v>1</v>
      </c>
      <c r="E2366">
        <v>0</v>
      </c>
      <c r="F2366" t="s">
        <v>34</v>
      </c>
      <c r="G2366" t="s">
        <v>20</v>
      </c>
      <c r="H2366" t="s">
        <v>15</v>
      </c>
      <c r="I2366" t="s">
        <v>3417</v>
      </c>
      <c r="J2366" t="s">
        <v>102</v>
      </c>
      <c r="K2366" t="s">
        <v>18</v>
      </c>
      <c r="L2366">
        <v>0</v>
      </c>
    </row>
    <row r="2367" spans="1:12" x14ac:dyDescent="0.25">
      <c r="A2367">
        <v>34719</v>
      </c>
      <c r="B2367" t="s">
        <v>12</v>
      </c>
      <c r="C2367">
        <v>48</v>
      </c>
      <c r="D2367">
        <v>1</v>
      </c>
      <c r="E2367">
        <v>0</v>
      </c>
      <c r="F2367" t="s">
        <v>34</v>
      </c>
      <c r="G2367" t="s">
        <v>14</v>
      </c>
      <c r="H2367" t="s">
        <v>15</v>
      </c>
      <c r="I2367" t="s">
        <v>1967</v>
      </c>
      <c r="J2367" t="s">
        <v>279</v>
      </c>
      <c r="K2367" t="s">
        <v>24</v>
      </c>
      <c r="L2367">
        <v>0</v>
      </c>
    </row>
    <row r="2368" spans="1:12" x14ac:dyDescent="0.25">
      <c r="A2368">
        <v>34720</v>
      </c>
      <c r="B2368" t="s">
        <v>12</v>
      </c>
      <c r="C2368">
        <v>45</v>
      </c>
      <c r="D2368">
        <v>0</v>
      </c>
      <c r="E2368">
        <v>1</v>
      </c>
      <c r="F2368" t="s">
        <v>13</v>
      </c>
      <c r="G2368" t="s">
        <v>14</v>
      </c>
      <c r="H2368" t="s">
        <v>21</v>
      </c>
      <c r="I2368" t="s">
        <v>1858</v>
      </c>
      <c r="J2368" t="s">
        <v>23</v>
      </c>
      <c r="K2368" t="s">
        <v>38</v>
      </c>
      <c r="L2368">
        <v>0</v>
      </c>
    </row>
    <row r="2369" spans="1:12" x14ac:dyDescent="0.25">
      <c r="A2369">
        <v>34721</v>
      </c>
      <c r="B2369" t="s">
        <v>19</v>
      </c>
      <c r="C2369">
        <v>62</v>
      </c>
      <c r="D2369">
        <v>1</v>
      </c>
      <c r="E2369">
        <v>0</v>
      </c>
      <c r="F2369" t="s">
        <v>13</v>
      </c>
      <c r="G2369" t="s">
        <v>43</v>
      </c>
      <c r="H2369" t="s">
        <v>15</v>
      </c>
      <c r="I2369" t="s">
        <v>2282</v>
      </c>
      <c r="J2369" t="s">
        <v>88</v>
      </c>
      <c r="K2369" t="s">
        <v>24</v>
      </c>
      <c r="L2369">
        <v>0</v>
      </c>
    </row>
    <row r="2370" spans="1:12" x14ac:dyDescent="0.25">
      <c r="A2370">
        <v>34728</v>
      </c>
      <c r="B2370" t="s">
        <v>19</v>
      </c>
      <c r="C2370">
        <v>67</v>
      </c>
      <c r="D2370">
        <v>0</v>
      </c>
      <c r="E2370">
        <v>0</v>
      </c>
      <c r="F2370" t="s">
        <v>13</v>
      </c>
      <c r="G2370" t="s">
        <v>14</v>
      </c>
      <c r="H2370" t="s">
        <v>21</v>
      </c>
      <c r="I2370" t="s">
        <v>1377</v>
      </c>
      <c r="J2370" t="s">
        <v>715</v>
      </c>
      <c r="K2370" t="s">
        <v>24</v>
      </c>
      <c r="L2370">
        <v>0</v>
      </c>
    </row>
    <row r="2371" spans="1:12" x14ac:dyDescent="0.25">
      <c r="A2371">
        <v>34764</v>
      </c>
      <c r="B2371" t="s">
        <v>19</v>
      </c>
      <c r="C2371">
        <v>33</v>
      </c>
      <c r="D2371">
        <v>0</v>
      </c>
      <c r="E2371">
        <v>0</v>
      </c>
      <c r="F2371" t="s">
        <v>13</v>
      </c>
      <c r="G2371" t="s">
        <v>14</v>
      </c>
      <c r="H2371" t="s">
        <v>21</v>
      </c>
      <c r="I2371" t="s">
        <v>2317</v>
      </c>
      <c r="J2371" t="s">
        <v>598</v>
      </c>
      <c r="K2371" t="s">
        <v>24</v>
      </c>
      <c r="L2371">
        <v>0</v>
      </c>
    </row>
    <row r="2372" spans="1:12" x14ac:dyDescent="0.25">
      <c r="A2372">
        <v>34772</v>
      </c>
      <c r="B2372" t="s">
        <v>19</v>
      </c>
      <c r="C2372">
        <v>49</v>
      </c>
      <c r="D2372">
        <v>0</v>
      </c>
      <c r="E2372">
        <v>0</v>
      </c>
      <c r="F2372" t="s">
        <v>13</v>
      </c>
      <c r="G2372" t="s">
        <v>14</v>
      </c>
      <c r="H2372" t="s">
        <v>21</v>
      </c>
      <c r="I2372" t="s">
        <v>1531</v>
      </c>
      <c r="J2372" t="s">
        <v>1532</v>
      </c>
      <c r="K2372" t="s">
        <v>29</v>
      </c>
      <c r="L2372">
        <v>0</v>
      </c>
    </row>
    <row r="2373" spans="1:12" x14ac:dyDescent="0.25">
      <c r="A2373">
        <v>34778</v>
      </c>
      <c r="B2373" t="s">
        <v>12</v>
      </c>
      <c r="C2373">
        <v>65</v>
      </c>
      <c r="D2373">
        <v>0</v>
      </c>
      <c r="E2373">
        <v>0</v>
      </c>
      <c r="F2373" t="s">
        <v>13</v>
      </c>
      <c r="G2373" t="s">
        <v>14</v>
      </c>
      <c r="H2373" t="s">
        <v>21</v>
      </c>
      <c r="I2373" t="s">
        <v>3067</v>
      </c>
      <c r="J2373" t="s">
        <v>50</v>
      </c>
      <c r="K2373" t="s">
        <v>18</v>
      </c>
      <c r="L2373">
        <v>0</v>
      </c>
    </row>
    <row r="2374" spans="1:12" x14ac:dyDescent="0.25">
      <c r="A2374">
        <v>34857</v>
      </c>
      <c r="B2374" t="s">
        <v>12</v>
      </c>
      <c r="C2374">
        <v>57</v>
      </c>
      <c r="D2374">
        <v>0</v>
      </c>
      <c r="E2374">
        <v>0</v>
      </c>
      <c r="F2374" t="s">
        <v>13</v>
      </c>
      <c r="G2374" t="s">
        <v>20</v>
      </c>
      <c r="H2374" t="s">
        <v>15</v>
      </c>
      <c r="I2374" t="s">
        <v>1157</v>
      </c>
      <c r="J2374" t="s">
        <v>1017</v>
      </c>
      <c r="K2374" t="s">
        <v>18</v>
      </c>
      <c r="L2374">
        <v>0</v>
      </c>
    </row>
    <row r="2375" spans="1:12" x14ac:dyDescent="0.25">
      <c r="A2375">
        <v>34895</v>
      </c>
      <c r="B2375" t="s">
        <v>12</v>
      </c>
      <c r="C2375">
        <v>61</v>
      </c>
      <c r="D2375">
        <v>0</v>
      </c>
      <c r="E2375">
        <v>0</v>
      </c>
      <c r="F2375" t="s">
        <v>13</v>
      </c>
      <c r="G2375" t="s">
        <v>14</v>
      </c>
      <c r="H2375" t="s">
        <v>15</v>
      </c>
      <c r="I2375" t="s">
        <v>3524</v>
      </c>
      <c r="J2375" t="s">
        <v>1094</v>
      </c>
      <c r="K2375" t="s">
        <v>18</v>
      </c>
      <c r="L2375">
        <v>0</v>
      </c>
    </row>
    <row r="2376" spans="1:12" x14ac:dyDescent="0.25">
      <c r="A2376">
        <v>34896</v>
      </c>
      <c r="B2376" t="s">
        <v>19</v>
      </c>
      <c r="C2376">
        <v>17</v>
      </c>
      <c r="D2376">
        <v>0</v>
      </c>
      <c r="E2376">
        <v>0</v>
      </c>
      <c r="F2376" t="s">
        <v>34</v>
      </c>
      <c r="G2376" t="s">
        <v>14</v>
      </c>
      <c r="H2376" t="s">
        <v>21</v>
      </c>
      <c r="I2376" t="s">
        <v>920</v>
      </c>
      <c r="J2376">
        <v>43</v>
      </c>
      <c r="K2376" t="s">
        <v>24</v>
      </c>
      <c r="L2376">
        <v>0</v>
      </c>
    </row>
    <row r="2377" spans="1:12" x14ac:dyDescent="0.25">
      <c r="A2377">
        <v>34900</v>
      </c>
      <c r="B2377" t="s">
        <v>12</v>
      </c>
      <c r="C2377">
        <v>13</v>
      </c>
      <c r="D2377">
        <v>0</v>
      </c>
      <c r="E2377">
        <v>0</v>
      </c>
      <c r="F2377" t="s">
        <v>34</v>
      </c>
      <c r="G2377" t="s">
        <v>401</v>
      </c>
      <c r="H2377" t="s">
        <v>15</v>
      </c>
      <c r="I2377" t="s">
        <v>3858</v>
      </c>
      <c r="J2377" t="s">
        <v>1054</v>
      </c>
      <c r="K2377" t="s">
        <v>38</v>
      </c>
      <c r="L2377">
        <v>0</v>
      </c>
    </row>
    <row r="2378" spans="1:12" x14ac:dyDescent="0.25">
      <c r="A2378">
        <v>34935</v>
      </c>
      <c r="B2378" t="s">
        <v>19</v>
      </c>
      <c r="C2378">
        <v>18</v>
      </c>
      <c r="D2378">
        <v>0</v>
      </c>
      <c r="E2378">
        <v>0</v>
      </c>
      <c r="F2378" t="s">
        <v>34</v>
      </c>
      <c r="G2378" t="s">
        <v>43</v>
      </c>
      <c r="H2378" t="s">
        <v>15</v>
      </c>
      <c r="I2378" t="s">
        <v>1136</v>
      </c>
      <c r="J2378">
        <v>16</v>
      </c>
      <c r="K2378" t="s">
        <v>24</v>
      </c>
      <c r="L2378">
        <v>0</v>
      </c>
    </row>
    <row r="2379" spans="1:12" x14ac:dyDescent="0.25">
      <c r="A2379">
        <v>34940</v>
      </c>
      <c r="B2379" t="s">
        <v>12</v>
      </c>
      <c r="C2379">
        <v>32</v>
      </c>
      <c r="D2379">
        <v>0</v>
      </c>
      <c r="E2379">
        <v>0</v>
      </c>
      <c r="F2379" t="s">
        <v>13</v>
      </c>
      <c r="G2379" t="s">
        <v>14</v>
      </c>
      <c r="H2379" t="s">
        <v>15</v>
      </c>
      <c r="I2379" t="s">
        <v>3975</v>
      </c>
      <c r="J2379" t="s">
        <v>592</v>
      </c>
      <c r="K2379" t="s">
        <v>24</v>
      </c>
      <c r="L2379">
        <v>0</v>
      </c>
    </row>
    <row r="2380" spans="1:12" x14ac:dyDescent="0.25">
      <c r="A2380">
        <v>34958</v>
      </c>
      <c r="B2380" t="s">
        <v>12</v>
      </c>
      <c r="C2380">
        <v>14</v>
      </c>
      <c r="D2380">
        <v>0</v>
      </c>
      <c r="E2380">
        <v>0</v>
      </c>
      <c r="F2380" t="s">
        <v>34</v>
      </c>
      <c r="G2380" t="s">
        <v>275</v>
      </c>
      <c r="H2380" t="s">
        <v>15</v>
      </c>
      <c r="I2380" t="s">
        <v>1656</v>
      </c>
      <c r="J2380" t="s">
        <v>532</v>
      </c>
      <c r="K2380" t="s">
        <v>18</v>
      </c>
      <c r="L2380">
        <v>0</v>
      </c>
    </row>
    <row r="2381" spans="1:12" x14ac:dyDescent="0.25">
      <c r="A2381">
        <v>34965</v>
      </c>
      <c r="B2381" t="s">
        <v>19</v>
      </c>
      <c r="C2381">
        <v>18</v>
      </c>
      <c r="D2381">
        <v>0</v>
      </c>
      <c r="E2381">
        <v>0</v>
      </c>
      <c r="F2381" t="s">
        <v>34</v>
      </c>
      <c r="G2381" t="s">
        <v>14</v>
      </c>
      <c r="H2381" t="s">
        <v>15</v>
      </c>
      <c r="I2381" t="s">
        <v>3444</v>
      </c>
      <c r="J2381">
        <v>23</v>
      </c>
      <c r="K2381" t="s">
        <v>24</v>
      </c>
      <c r="L2381">
        <v>0</v>
      </c>
    </row>
    <row r="2382" spans="1:12" x14ac:dyDescent="0.25">
      <c r="A2382">
        <v>34966</v>
      </c>
      <c r="B2382" t="s">
        <v>19</v>
      </c>
      <c r="C2382">
        <v>43</v>
      </c>
      <c r="D2382">
        <v>0</v>
      </c>
      <c r="E2382">
        <v>0</v>
      </c>
      <c r="F2382" t="s">
        <v>13</v>
      </c>
      <c r="G2382" t="s">
        <v>20</v>
      </c>
      <c r="H2382" t="s">
        <v>15</v>
      </c>
      <c r="I2382" t="s">
        <v>3315</v>
      </c>
      <c r="J2382" t="s">
        <v>710</v>
      </c>
      <c r="K2382" t="s">
        <v>18</v>
      </c>
      <c r="L2382">
        <v>0</v>
      </c>
    </row>
    <row r="2383" spans="1:12" x14ac:dyDescent="0.25">
      <c r="A2383">
        <v>34974</v>
      </c>
      <c r="B2383" t="s">
        <v>19</v>
      </c>
      <c r="C2383">
        <v>22</v>
      </c>
      <c r="D2383">
        <v>0</v>
      </c>
      <c r="E2383">
        <v>0</v>
      </c>
      <c r="F2383" t="s">
        <v>34</v>
      </c>
      <c r="G2383" t="s">
        <v>14</v>
      </c>
      <c r="H2383" t="s">
        <v>21</v>
      </c>
      <c r="I2383" t="s">
        <v>461</v>
      </c>
      <c r="J2383" t="s">
        <v>114</v>
      </c>
      <c r="K2383" t="s">
        <v>38</v>
      </c>
      <c r="L2383">
        <v>0</v>
      </c>
    </row>
    <row r="2384" spans="1:12" x14ac:dyDescent="0.25">
      <c r="A2384">
        <v>34995</v>
      </c>
      <c r="B2384" t="s">
        <v>19</v>
      </c>
      <c r="C2384">
        <v>77</v>
      </c>
      <c r="D2384">
        <v>0</v>
      </c>
      <c r="E2384">
        <v>0</v>
      </c>
      <c r="F2384" t="s">
        <v>13</v>
      </c>
      <c r="G2384" t="s">
        <v>14</v>
      </c>
      <c r="H2384" t="s">
        <v>21</v>
      </c>
      <c r="I2384" t="s">
        <v>1158</v>
      </c>
      <c r="J2384" t="s">
        <v>256</v>
      </c>
      <c r="K2384" t="s">
        <v>38</v>
      </c>
      <c r="L2384">
        <v>0</v>
      </c>
    </row>
    <row r="2385" spans="1:12" x14ac:dyDescent="0.25">
      <c r="A2385">
        <v>34999</v>
      </c>
      <c r="B2385" t="s">
        <v>12</v>
      </c>
      <c r="C2385">
        <v>26</v>
      </c>
      <c r="D2385">
        <v>0</v>
      </c>
      <c r="E2385">
        <v>0</v>
      </c>
      <c r="F2385" t="s">
        <v>13</v>
      </c>
      <c r="G2385" t="s">
        <v>14</v>
      </c>
      <c r="H2385" t="s">
        <v>15</v>
      </c>
      <c r="I2385" t="s">
        <v>2894</v>
      </c>
      <c r="J2385" t="s">
        <v>510</v>
      </c>
      <c r="K2385" t="s">
        <v>18</v>
      </c>
      <c r="L2385">
        <v>0</v>
      </c>
    </row>
    <row r="2386" spans="1:12" x14ac:dyDescent="0.25">
      <c r="A2386">
        <v>35022</v>
      </c>
      <c r="B2386" t="s">
        <v>19</v>
      </c>
      <c r="C2386">
        <v>69</v>
      </c>
      <c r="D2386">
        <v>0</v>
      </c>
      <c r="E2386">
        <v>0</v>
      </c>
      <c r="F2386" t="s">
        <v>13</v>
      </c>
      <c r="G2386" t="s">
        <v>14</v>
      </c>
      <c r="H2386" t="s">
        <v>15</v>
      </c>
      <c r="I2386" t="s">
        <v>1181</v>
      </c>
      <c r="J2386">
        <v>37</v>
      </c>
      <c r="K2386" t="s">
        <v>29</v>
      </c>
      <c r="L2386">
        <v>0</v>
      </c>
    </row>
    <row r="2387" spans="1:12" x14ac:dyDescent="0.25">
      <c r="A2387">
        <v>35039</v>
      </c>
      <c r="B2387" t="s">
        <v>19</v>
      </c>
      <c r="C2387">
        <v>28</v>
      </c>
      <c r="D2387">
        <v>0</v>
      </c>
      <c r="E2387">
        <v>0</v>
      </c>
      <c r="F2387" t="s">
        <v>34</v>
      </c>
      <c r="G2387" t="s">
        <v>14</v>
      </c>
      <c r="H2387" t="s">
        <v>21</v>
      </c>
      <c r="I2387" t="s">
        <v>2047</v>
      </c>
      <c r="J2387" t="s">
        <v>399</v>
      </c>
      <c r="K2387" t="s">
        <v>24</v>
      </c>
      <c r="L2387">
        <v>0</v>
      </c>
    </row>
    <row r="2388" spans="1:12" x14ac:dyDescent="0.25">
      <c r="A2388">
        <v>35069</v>
      </c>
      <c r="B2388" t="s">
        <v>19</v>
      </c>
      <c r="C2388">
        <v>50</v>
      </c>
      <c r="D2388">
        <v>1</v>
      </c>
      <c r="E2388">
        <v>1</v>
      </c>
      <c r="F2388" t="s">
        <v>34</v>
      </c>
      <c r="G2388" t="s">
        <v>43</v>
      </c>
      <c r="H2388" t="s">
        <v>15</v>
      </c>
      <c r="I2388" t="s">
        <v>162</v>
      </c>
      <c r="J2388" t="s">
        <v>172</v>
      </c>
      <c r="K2388" t="s">
        <v>29</v>
      </c>
      <c r="L2388">
        <v>0</v>
      </c>
    </row>
    <row r="2389" spans="1:12" x14ac:dyDescent="0.25">
      <c r="A2389">
        <v>35085</v>
      </c>
      <c r="B2389" t="s">
        <v>19</v>
      </c>
      <c r="C2389">
        <v>6</v>
      </c>
      <c r="D2389">
        <v>0</v>
      </c>
      <c r="E2389">
        <v>0</v>
      </c>
      <c r="F2389" t="s">
        <v>34</v>
      </c>
      <c r="G2389" t="s">
        <v>275</v>
      </c>
      <c r="H2389" t="s">
        <v>21</v>
      </c>
      <c r="I2389" t="s">
        <v>2146</v>
      </c>
      <c r="J2389" t="s">
        <v>515</v>
      </c>
      <c r="K2389" t="s">
        <v>38</v>
      </c>
      <c r="L2389">
        <v>0</v>
      </c>
    </row>
    <row r="2390" spans="1:12" x14ac:dyDescent="0.25">
      <c r="A2390">
        <v>35095</v>
      </c>
      <c r="B2390" t="s">
        <v>19</v>
      </c>
      <c r="C2390">
        <v>17</v>
      </c>
      <c r="D2390">
        <v>0</v>
      </c>
      <c r="E2390">
        <v>0</v>
      </c>
      <c r="F2390" t="s">
        <v>34</v>
      </c>
      <c r="G2390" t="s">
        <v>14</v>
      </c>
      <c r="H2390" t="s">
        <v>15</v>
      </c>
      <c r="I2390" t="s">
        <v>2302</v>
      </c>
      <c r="J2390" t="s">
        <v>258</v>
      </c>
      <c r="K2390" t="s">
        <v>38</v>
      </c>
      <c r="L2390">
        <v>0</v>
      </c>
    </row>
    <row r="2391" spans="1:12" x14ac:dyDescent="0.25">
      <c r="A2391">
        <v>35106</v>
      </c>
      <c r="B2391" t="s">
        <v>12</v>
      </c>
      <c r="C2391">
        <v>3</v>
      </c>
      <c r="D2391">
        <v>0</v>
      </c>
      <c r="E2391">
        <v>0</v>
      </c>
      <c r="F2391" t="s">
        <v>34</v>
      </c>
      <c r="G2391" t="s">
        <v>275</v>
      </c>
      <c r="H2391" t="s">
        <v>15</v>
      </c>
      <c r="I2391" t="s">
        <v>2718</v>
      </c>
      <c r="J2391" t="s">
        <v>407</v>
      </c>
      <c r="K2391" t="s">
        <v>38</v>
      </c>
      <c r="L2391">
        <v>0</v>
      </c>
    </row>
    <row r="2392" spans="1:12" x14ac:dyDescent="0.25">
      <c r="A2392">
        <v>35117</v>
      </c>
      <c r="B2392" t="s">
        <v>19</v>
      </c>
      <c r="C2392">
        <v>78</v>
      </c>
      <c r="D2392">
        <v>0</v>
      </c>
      <c r="E2392">
        <v>0</v>
      </c>
      <c r="F2392" t="s">
        <v>13</v>
      </c>
      <c r="G2392" t="s">
        <v>20</v>
      </c>
      <c r="H2392" t="s">
        <v>21</v>
      </c>
      <c r="I2392" t="s">
        <v>2003</v>
      </c>
      <c r="J2392" t="s">
        <v>99</v>
      </c>
      <c r="K2392" t="s">
        <v>24</v>
      </c>
      <c r="L2392">
        <v>0</v>
      </c>
    </row>
    <row r="2393" spans="1:12" x14ac:dyDescent="0.25">
      <c r="A2393">
        <v>35140</v>
      </c>
      <c r="B2393" t="s">
        <v>12</v>
      </c>
      <c r="C2393">
        <v>43</v>
      </c>
      <c r="D2393">
        <v>0</v>
      </c>
      <c r="E2393">
        <v>0</v>
      </c>
      <c r="F2393" t="s">
        <v>13</v>
      </c>
      <c r="G2393" t="s">
        <v>43</v>
      </c>
      <c r="H2393" t="s">
        <v>15</v>
      </c>
      <c r="I2393" t="s">
        <v>1425</v>
      </c>
      <c r="J2393" t="s">
        <v>214</v>
      </c>
      <c r="K2393" t="s">
        <v>24</v>
      </c>
      <c r="L2393">
        <v>0</v>
      </c>
    </row>
    <row r="2394" spans="1:12" x14ac:dyDescent="0.25">
      <c r="A2394">
        <v>35143</v>
      </c>
      <c r="B2394" t="s">
        <v>19</v>
      </c>
      <c r="C2394">
        <v>35</v>
      </c>
      <c r="D2394">
        <v>0</v>
      </c>
      <c r="E2394">
        <v>0</v>
      </c>
      <c r="F2394" t="s">
        <v>13</v>
      </c>
      <c r="G2394" t="s">
        <v>14</v>
      </c>
      <c r="H2394" t="s">
        <v>15</v>
      </c>
      <c r="I2394" t="s">
        <v>1899</v>
      </c>
      <c r="J2394" t="s">
        <v>1204</v>
      </c>
      <c r="K2394" t="s">
        <v>38</v>
      </c>
      <c r="L2394">
        <v>0</v>
      </c>
    </row>
    <row r="2395" spans="1:12" x14ac:dyDescent="0.25">
      <c r="A2395">
        <v>35152</v>
      </c>
      <c r="B2395" t="s">
        <v>12</v>
      </c>
      <c r="C2395">
        <v>10</v>
      </c>
      <c r="D2395">
        <v>0</v>
      </c>
      <c r="E2395">
        <v>0</v>
      </c>
      <c r="F2395" t="s">
        <v>34</v>
      </c>
      <c r="G2395" t="s">
        <v>275</v>
      </c>
      <c r="H2395" t="s">
        <v>15</v>
      </c>
      <c r="I2395" t="s">
        <v>2606</v>
      </c>
      <c r="J2395" t="s">
        <v>2607</v>
      </c>
      <c r="K2395" t="s">
        <v>38</v>
      </c>
      <c r="L2395">
        <v>0</v>
      </c>
    </row>
    <row r="2396" spans="1:12" x14ac:dyDescent="0.25">
      <c r="A2396">
        <v>35155</v>
      </c>
      <c r="B2396" t="s">
        <v>19</v>
      </c>
      <c r="C2396">
        <v>50</v>
      </c>
      <c r="D2396">
        <v>0</v>
      </c>
      <c r="E2396">
        <v>0</v>
      </c>
      <c r="F2396" t="s">
        <v>13</v>
      </c>
      <c r="G2396" t="s">
        <v>20</v>
      </c>
      <c r="H2396" t="s">
        <v>15</v>
      </c>
      <c r="I2396" t="s">
        <v>3307</v>
      </c>
      <c r="J2396" t="s">
        <v>843</v>
      </c>
      <c r="K2396" t="s">
        <v>18</v>
      </c>
      <c r="L2396">
        <v>0</v>
      </c>
    </row>
    <row r="2397" spans="1:12" x14ac:dyDescent="0.25">
      <c r="A2397">
        <v>35178</v>
      </c>
      <c r="B2397" t="s">
        <v>12</v>
      </c>
      <c r="C2397">
        <v>7</v>
      </c>
      <c r="D2397">
        <v>0</v>
      </c>
      <c r="E2397">
        <v>0</v>
      </c>
      <c r="F2397" t="s">
        <v>34</v>
      </c>
      <c r="G2397" t="s">
        <v>275</v>
      </c>
      <c r="H2397" t="s">
        <v>15</v>
      </c>
      <c r="I2397" t="s">
        <v>1616</v>
      </c>
      <c r="J2397" t="s">
        <v>767</v>
      </c>
      <c r="K2397" t="s">
        <v>38</v>
      </c>
      <c r="L2397">
        <v>0</v>
      </c>
    </row>
    <row r="2398" spans="1:12" x14ac:dyDescent="0.25">
      <c r="A2398">
        <v>35182</v>
      </c>
      <c r="B2398" t="s">
        <v>19</v>
      </c>
      <c r="C2398">
        <v>62</v>
      </c>
      <c r="D2398">
        <v>0</v>
      </c>
      <c r="E2398">
        <v>0</v>
      </c>
      <c r="F2398" t="s">
        <v>13</v>
      </c>
      <c r="G2398" t="s">
        <v>43</v>
      </c>
      <c r="H2398" t="s">
        <v>21</v>
      </c>
      <c r="I2398" t="s">
        <v>3146</v>
      </c>
      <c r="J2398">
        <v>42</v>
      </c>
      <c r="K2398" t="s">
        <v>38</v>
      </c>
      <c r="L2398">
        <v>0</v>
      </c>
    </row>
    <row r="2399" spans="1:12" x14ac:dyDescent="0.25">
      <c r="A2399">
        <v>35188</v>
      </c>
      <c r="B2399" t="s">
        <v>19</v>
      </c>
      <c r="C2399">
        <v>40</v>
      </c>
      <c r="D2399">
        <v>0</v>
      </c>
      <c r="E2399">
        <v>0</v>
      </c>
      <c r="F2399" t="s">
        <v>34</v>
      </c>
      <c r="G2399" t="s">
        <v>14</v>
      </c>
      <c r="H2399" t="s">
        <v>15</v>
      </c>
      <c r="I2399" t="s">
        <v>1587</v>
      </c>
      <c r="J2399" t="s">
        <v>750</v>
      </c>
      <c r="K2399" t="s">
        <v>29</v>
      </c>
      <c r="L2399">
        <v>0</v>
      </c>
    </row>
    <row r="2400" spans="1:12" x14ac:dyDescent="0.25">
      <c r="A2400">
        <v>35210</v>
      </c>
      <c r="B2400" t="s">
        <v>19</v>
      </c>
      <c r="C2400">
        <v>48</v>
      </c>
      <c r="D2400">
        <v>0</v>
      </c>
      <c r="E2400">
        <v>0</v>
      </c>
      <c r="F2400" t="s">
        <v>13</v>
      </c>
      <c r="G2400" t="s">
        <v>14</v>
      </c>
      <c r="H2400" t="s">
        <v>15</v>
      </c>
      <c r="I2400" t="s">
        <v>1111</v>
      </c>
      <c r="J2400" t="s">
        <v>79</v>
      </c>
      <c r="K2400" t="s">
        <v>24</v>
      </c>
      <c r="L2400">
        <v>0</v>
      </c>
    </row>
    <row r="2401" spans="1:12" x14ac:dyDescent="0.25">
      <c r="A2401">
        <v>35217</v>
      </c>
      <c r="B2401" t="s">
        <v>19</v>
      </c>
      <c r="C2401">
        <v>60</v>
      </c>
      <c r="D2401">
        <v>1</v>
      </c>
      <c r="E2401">
        <v>0</v>
      </c>
      <c r="F2401" t="s">
        <v>13</v>
      </c>
      <c r="G2401" t="s">
        <v>14</v>
      </c>
      <c r="H2401" t="s">
        <v>15</v>
      </c>
      <c r="I2401" t="s">
        <v>3913</v>
      </c>
      <c r="J2401" t="s">
        <v>1114</v>
      </c>
      <c r="K2401" t="s">
        <v>24</v>
      </c>
      <c r="L2401">
        <v>0</v>
      </c>
    </row>
    <row r="2402" spans="1:12" x14ac:dyDescent="0.25">
      <c r="A2402">
        <v>35222</v>
      </c>
      <c r="B2402" t="s">
        <v>19</v>
      </c>
      <c r="C2402">
        <v>75</v>
      </c>
      <c r="D2402">
        <v>0</v>
      </c>
      <c r="E2402">
        <v>0</v>
      </c>
      <c r="F2402" t="s">
        <v>13</v>
      </c>
      <c r="G2402" t="s">
        <v>14</v>
      </c>
      <c r="H2402" t="s">
        <v>15</v>
      </c>
      <c r="I2402" t="s">
        <v>1183</v>
      </c>
      <c r="J2402" t="s">
        <v>1184</v>
      </c>
      <c r="K2402" t="s">
        <v>24</v>
      </c>
      <c r="L2402">
        <v>0</v>
      </c>
    </row>
    <row r="2403" spans="1:12" x14ac:dyDescent="0.25">
      <c r="A2403">
        <v>35229</v>
      </c>
      <c r="B2403" t="s">
        <v>12</v>
      </c>
      <c r="C2403">
        <v>57</v>
      </c>
      <c r="D2403">
        <v>0</v>
      </c>
      <c r="E2403">
        <v>0</v>
      </c>
      <c r="F2403" t="s">
        <v>13</v>
      </c>
      <c r="G2403" t="s">
        <v>43</v>
      </c>
      <c r="H2403" t="s">
        <v>15</v>
      </c>
      <c r="I2403" t="s">
        <v>2384</v>
      </c>
      <c r="J2403" t="s">
        <v>627</v>
      </c>
      <c r="K2403" t="s">
        <v>29</v>
      </c>
      <c r="L2403">
        <v>0</v>
      </c>
    </row>
    <row r="2404" spans="1:12" x14ac:dyDescent="0.25">
      <c r="A2404">
        <v>35231</v>
      </c>
      <c r="B2404" t="s">
        <v>12</v>
      </c>
      <c r="C2404">
        <v>62</v>
      </c>
      <c r="D2404">
        <v>0</v>
      </c>
      <c r="E2404">
        <v>0</v>
      </c>
      <c r="F2404" t="s">
        <v>13</v>
      </c>
      <c r="G2404" t="s">
        <v>43</v>
      </c>
      <c r="H2404" t="s">
        <v>15</v>
      </c>
      <c r="I2404" t="s">
        <v>1375</v>
      </c>
      <c r="J2404" t="s">
        <v>86</v>
      </c>
      <c r="K2404" t="s">
        <v>38</v>
      </c>
      <c r="L2404">
        <v>0</v>
      </c>
    </row>
    <row r="2405" spans="1:12" x14ac:dyDescent="0.25">
      <c r="A2405">
        <v>35276</v>
      </c>
      <c r="B2405" t="s">
        <v>19</v>
      </c>
      <c r="C2405">
        <v>6</v>
      </c>
      <c r="D2405">
        <v>0</v>
      </c>
      <c r="E2405">
        <v>0</v>
      </c>
      <c r="F2405" t="s">
        <v>34</v>
      </c>
      <c r="G2405" t="s">
        <v>275</v>
      </c>
      <c r="H2405" t="s">
        <v>21</v>
      </c>
      <c r="I2405" t="s">
        <v>2738</v>
      </c>
      <c r="J2405" t="s">
        <v>1162</v>
      </c>
      <c r="K2405" t="s">
        <v>38</v>
      </c>
      <c r="L2405">
        <v>0</v>
      </c>
    </row>
    <row r="2406" spans="1:12" x14ac:dyDescent="0.25">
      <c r="A2406">
        <v>35293</v>
      </c>
      <c r="B2406" t="s">
        <v>19</v>
      </c>
      <c r="C2406">
        <v>80</v>
      </c>
      <c r="D2406">
        <v>0</v>
      </c>
      <c r="E2406">
        <v>0</v>
      </c>
      <c r="F2406" t="s">
        <v>13</v>
      </c>
      <c r="G2406" t="s">
        <v>20</v>
      </c>
      <c r="H2406" t="s">
        <v>21</v>
      </c>
      <c r="I2406" t="s">
        <v>1520</v>
      </c>
      <c r="J2406" t="s">
        <v>784</v>
      </c>
      <c r="K2406" t="s">
        <v>18</v>
      </c>
      <c r="L2406">
        <v>0</v>
      </c>
    </row>
    <row r="2407" spans="1:12" x14ac:dyDescent="0.25">
      <c r="A2407">
        <v>35295</v>
      </c>
      <c r="B2407" t="s">
        <v>12</v>
      </c>
      <c r="C2407">
        <v>69</v>
      </c>
      <c r="D2407">
        <v>0</v>
      </c>
      <c r="E2407">
        <v>0</v>
      </c>
      <c r="F2407" t="s">
        <v>13</v>
      </c>
      <c r="G2407" t="s">
        <v>14</v>
      </c>
      <c r="H2407" t="s">
        <v>15</v>
      </c>
      <c r="I2407" t="s">
        <v>1385</v>
      </c>
      <c r="J2407" t="s">
        <v>47</v>
      </c>
      <c r="K2407" t="s">
        <v>18</v>
      </c>
      <c r="L2407">
        <v>0</v>
      </c>
    </row>
    <row r="2408" spans="1:12" x14ac:dyDescent="0.25">
      <c r="A2408">
        <v>35296</v>
      </c>
      <c r="B2408" t="s">
        <v>19</v>
      </c>
      <c r="C2408">
        <v>58</v>
      </c>
      <c r="D2408">
        <v>0</v>
      </c>
      <c r="E2408">
        <v>0</v>
      </c>
      <c r="F2408" t="s">
        <v>13</v>
      </c>
      <c r="G2408" t="s">
        <v>14</v>
      </c>
      <c r="H2408" t="s">
        <v>21</v>
      </c>
      <c r="I2408" t="s">
        <v>2457</v>
      </c>
      <c r="J2408" t="s">
        <v>539</v>
      </c>
      <c r="K2408" t="s">
        <v>29</v>
      </c>
      <c r="L2408">
        <v>0</v>
      </c>
    </row>
    <row r="2409" spans="1:12" x14ac:dyDescent="0.25">
      <c r="A2409">
        <v>35315</v>
      </c>
      <c r="B2409" t="s">
        <v>12</v>
      </c>
      <c r="C2409">
        <v>65</v>
      </c>
      <c r="D2409">
        <v>0</v>
      </c>
      <c r="E2409">
        <v>0</v>
      </c>
      <c r="F2409" t="s">
        <v>13</v>
      </c>
      <c r="G2409" t="s">
        <v>20</v>
      </c>
      <c r="H2409" t="s">
        <v>15</v>
      </c>
      <c r="I2409" t="s">
        <v>1717</v>
      </c>
      <c r="J2409" t="s">
        <v>97</v>
      </c>
      <c r="K2409" t="s">
        <v>24</v>
      </c>
      <c r="L2409">
        <v>0</v>
      </c>
    </row>
    <row r="2410" spans="1:12" x14ac:dyDescent="0.25">
      <c r="A2410">
        <v>35330</v>
      </c>
      <c r="B2410" t="s">
        <v>12</v>
      </c>
      <c r="C2410">
        <v>30</v>
      </c>
      <c r="D2410">
        <v>0</v>
      </c>
      <c r="E2410">
        <v>0</v>
      </c>
      <c r="F2410" t="s">
        <v>13</v>
      </c>
      <c r="G2410" t="s">
        <v>14</v>
      </c>
      <c r="H2410" t="s">
        <v>15</v>
      </c>
      <c r="I2410" t="s">
        <v>2913</v>
      </c>
      <c r="J2410" t="s">
        <v>47</v>
      </c>
      <c r="K2410" t="s">
        <v>29</v>
      </c>
      <c r="L2410">
        <v>0</v>
      </c>
    </row>
    <row r="2411" spans="1:12" x14ac:dyDescent="0.25">
      <c r="A2411">
        <v>35332</v>
      </c>
      <c r="B2411" t="s">
        <v>19</v>
      </c>
      <c r="C2411">
        <v>63</v>
      </c>
      <c r="D2411">
        <v>0</v>
      </c>
      <c r="E2411">
        <v>0</v>
      </c>
      <c r="F2411" t="s">
        <v>13</v>
      </c>
      <c r="G2411" t="s">
        <v>14</v>
      </c>
      <c r="H2411" t="s">
        <v>21</v>
      </c>
      <c r="I2411" t="s">
        <v>1666</v>
      </c>
      <c r="J2411" t="s">
        <v>189</v>
      </c>
      <c r="K2411" t="s">
        <v>24</v>
      </c>
      <c r="L2411">
        <v>0</v>
      </c>
    </row>
    <row r="2412" spans="1:12" x14ac:dyDescent="0.25">
      <c r="A2412">
        <v>35333</v>
      </c>
      <c r="B2412" t="s">
        <v>12</v>
      </c>
      <c r="C2412">
        <v>76</v>
      </c>
      <c r="D2412">
        <v>1</v>
      </c>
      <c r="E2412">
        <v>0</v>
      </c>
      <c r="F2412" t="s">
        <v>13</v>
      </c>
      <c r="G2412" t="s">
        <v>14</v>
      </c>
      <c r="H2412" t="s">
        <v>21</v>
      </c>
      <c r="I2412" t="s">
        <v>1947</v>
      </c>
      <c r="J2412">
        <v>29</v>
      </c>
      <c r="K2412" t="s">
        <v>24</v>
      </c>
      <c r="L2412">
        <v>0</v>
      </c>
    </row>
    <row r="2413" spans="1:12" x14ac:dyDescent="0.25">
      <c r="A2413">
        <v>35372</v>
      </c>
      <c r="B2413" t="s">
        <v>12</v>
      </c>
      <c r="C2413">
        <v>37</v>
      </c>
      <c r="D2413">
        <v>0</v>
      </c>
      <c r="E2413">
        <v>0</v>
      </c>
      <c r="F2413" t="s">
        <v>13</v>
      </c>
      <c r="G2413" t="s">
        <v>43</v>
      </c>
      <c r="H2413" t="s">
        <v>21</v>
      </c>
      <c r="I2413" t="s">
        <v>1625</v>
      </c>
      <c r="J2413" t="s">
        <v>614</v>
      </c>
      <c r="K2413" t="s">
        <v>24</v>
      </c>
      <c r="L2413">
        <v>0</v>
      </c>
    </row>
    <row r="2414" spans="1:12" x14ac:dyDescent="0.25">
      <c r="A2414">
        <v>35378</v>
      </c>
      <c r="B2414" t="s">
        <v>19</v>
      </c>
      <c r="C2414">
        <v>60</v>
      </c>
      <c r="D2414">
        <v>1</v>
      </c>
      <c r="E2414">
        <v>0</v>
      </c>
      <c r="F2414" t="s">
        <v>34</v>
      </c>
      <c r="G2414" t="s">
        <v>14</v>
      </c>
      <c r="H2414" t="s">
        <v>15</v>
      </c>
      <c r="I2414">
        <v>96</v>
      </c>
      <c r="J2414" t="s">
        <v>1525</v>
      </c>
      <c r="K2414" t="s">
        <v>29</v>
      </c>
      <c r="L2414">
        <v>0</v>
      </c>
    </row>
    <row r="2415" spans="1:12" x14ac:dyDescent="0.25">
      <c r="A2415">
        <v>35402</v>
      </c>
      <c r="B2415" t="s">
        <v>12</v>
      </c>
      <c r="C2415">
        <v>14</v>
      </c>
      <c r="D2415">
        <v>0</v>
      </c>
      <c r="E2415">
        <v>0</v>
      </c>
      <c r="F2415" t="s">
        <v>34</v>
      </c>
      <c r="G2415" t="s">
        <v>14</v>
      </c>
      <c r="H2415" t="s">
        <v>15</v>
      </c>
      <c r="I2415" t="s">
        <v>897</v>
      </c>
      <c r="J2415" t="s">
        <v>435</v>
      </c>
      <c r="K2415" t="s">
        <v>18</v>
      </c>
      <c r="L2415">
        <v>0</v>
      </c>
    </row>
    <row r="2416" spans="1:12" x14ac:dyDescent="0.25">
      <c r="A2416">
        <v>35432</v>
      </c>
      <c r="B2416" t="s">
        <v>19</v>
      </c>
      <c r="C2416">
        <v>36</v>
      </c>
      <c r="D2416">
        <v>0</v>
      </c>
      <c r="E2416">
        <v>0</v>
      </c>
      <c r="F2416" t="s">
        <v>13</v>
      </c>
      <c r="G2416" t="s">
        <v>14</v>
      </c>
      <c r="H2416" t="s">
        <v>21</v>
      </c>
      <c r="I2416" t="s">
        <v>1855</v>
      </c>
      <c r="J2416" t="s">
        <v>449</v>
      </c>
      <c r="K2416" t="s">
        <v>24</v>
      </c>
      <c r="L2416">
        <v>0</v>
      </c>
    </row>
    <row r="2417" spans="1:12" x14ac:dyDescent="0.25">
      <c r="A2417">
        <v>35437</v>
      </c>
      <c r="B2417" t="s">
        <v>19</v>
      </c>
      <c r="C2417">
        <v>28</v>
      </c>
      <c r="D2417">
        <v>0</v>
      </c>
      <c r="E2417">
        <v>0</v>
      </c>
      <c r="F2417" t="s">
        <v>13</v>
      </c>
      <c r="G2417" t="s">
        <v>14</v>
      </c>
      <c r="H2417" t="s">
        <v>21</v>
      </c>
      <c r="I2417" t="s">
        <v>2909</v>
      </c>
      <c r="J2417" t="s">
        <v>300</v>
      </c>
      <c r="K2417" t="s">
        <v>38</v>
      </c>
      <c r="L2417">
        <v>0</v>
      </c>
    </row>
    <row r="2418" spans="1:12" x14ac:dyDescent="0.25">
      <c r="A2418">
        <v>35446</v>
      </c>
      <c r="B2418" t="s">
        <v>12</v>
      </c>
      <c r="C2418">
        <v>73</v>
      </c>
      <c r="D2418">
        <v>0</v>
      </c>
      <c r="E2418">
        <v>0</v>
      </c>
      <c r="F2418" t="s">
        <v>13</v>
      </c>
      <c r="G2418" t="s">
        <v>43</v>
      </c>
      <c r="H2418" t="s">
        <v>21</v>
      </c>
      <c r="I2418" t="s">
        <v>4106</v>
      </c>
      <c r="J2418">
        <v>30</v>
      </c>
      <c r="K2418" t="s">
        <v>38</v>
      </c>
      <c r="L2418">
        <v>0</v>
      </c>
    </row>
    <row r="2419" spans="1:12" x14ac:dyDescent="0.25">
      <c r="A2419">
        <v>35450</v>
      </c>
      <c r="B2419" t="s">
        <v>19</v>
      </c>
      <c r="C2419">
        <v>51</v>
      </c>
      <c r="D2419">
        <v>0</v>
      </c>
      <c r="E2419">
        <v>0</v>
      </c>
      <c r="F2419" t="s">
        <v>13</v>
      </c>
      <c r="G2419" t="s">
        <v>14</v>
      </c>
      <c r="H2419" t="s">
        <v>21</v>
      </c>
      <c r="I2419" t="s">
        <v>1307</v>
      </c>
      <c r="J2419" t="s">
        <v>728</v>
      </c>
      <c r="K2419" t="s">
        <v>24</v>
      </c>
      <c r="L2419">
        <v>0</v>
      </c>
    </row>
    <row r="2420" spans="1:12" x14ac:dyDescent="0.25">
      <c r="A2420">
        <v>35463</v>
      </c>
      <c r="B2420" t="s">
        <v>12</v>
      </c>
      <c r="C2420">
        <v>67</v>
      </c>
      <c r="D2420">
        <v>0</v>
      </c>
      <c r="E2420">
        <v>0</v>
      </c>
      <c r="F2420" t="s">
        <v>13</v>
      </c>
      <c r="G2420" t="s">
        <v>14</v>
      </c>
      <c r="H2420" t="s">
        <v>15</v>
      </c>
      <c r="I2420" t="s">
        <v>3541</v>
      </c>
      <c r="J2420" t="s">
        <v>141</v>
      </c>
      <c r="K2420" t="s">
        <v>24</v>
      </c>
      <c r="L2420">
        <v>0</v>
      </c>
    </row>
    <row r="2421" spans="1:12" x14ac:dyDescent="0.25">
      <c r="A2421">
        <v>35512</v>
      </c>
      <c r="B2421" t="s">
        <v>19</v>
      </c>
      <c r="C2421">
        <v>70</v>
      </c>
      <c r="D2421">
        <v>0</v>
      </c>
      <c r="E2421">
        <v>0</v>
      </c>
      <c r="F2421" t="s">
        <v>13</v>
      </c>
      <c r="G2421" t="s">
        <v>20</v>
      </c>
      <c r="H2421" t="s">
        <v>21</v>
      </c>
      <c r="I2421" t="s">
        <v>183</v>
      </c>
      <c r="J2421" t="s">
        <v>184</v>
      </c>
      <c r="K2421" t="s">
        <v>18</v>
      </c>
      <c r="L2421">
        <v>1</v>
      </c>
    </row>
    <row r="2422" spans="1:12" x14ac:dyDescent="0.25">
      <c r="A2422">
        <v>35565</v>
      </c>
      <c r="B2422" t="s">
        <v>12</v>
      </c>
      <c r="C2422">
        <v>43</v>
      </c>
      <c r="D2422">
        <v>0</v>
      </c>
      <c r="E2422">
        <v>0</v>
      </c>
      <c r="F2422" t="s">
        <v>13</v>
      </c>
      <c r="G2422" t="s">
        <v>14</v>
      </c>
      <c r="H2422" t="s">
        <v>15</v>
      </c>
      <c r="I2422" t="s">
        <v>859</v>
      </c>
      <c r="J2422" t="s">
        <v>504</v>
      </c>
      <c r="K2422" t="s">
        <v>29</v>
      </c>
      <c r="L2422">
        <v>0</v>
      </c>
    </row>
    <row r="2423" spans="1:12" x14ac:dyDescent="0.25">
      <c r="A2423">
        <v>35578</v>
      </c>
      <c r="B2423" t="s">
        <v>12</v>
      </c>
      <c r="C2423">
        <v>78</v>
      </c>
      <c r="D2423">
        <v>0</v>
      </c>
      <c r="E2423">
        <v>0</v>
      </c>
      <c r="F2423" t="s">
        <v>34</v>
      </c>
      <c r="G2423" t="s">
        <v>20</v>
      </c>
      <c r="H2423" t="s">
        <v>15</v>
      </c>
      <c r="I2423" t="s">
        <v>336</v>
      </c>
      <c r="J2423" t="s">
        <v>321</v>
      </c>
      <c r="K2423" t="s">
        <v>24</v>
      </c>
      <c r="L2423">
        <v>1</v>
      </c>
    </row>
    <row r="2424" spans="1:12" x14ac:dyDescent="0.25">
      <c r="A2424">
        <v>35584</v>
      </c>
      <c r="B2424" t="s">
        <v>12</v>
      </c>
      <c r="C2424">
        <v>61</v>
      </c>
      <c r="D2424">
        <v>0</v>
      </c>
      <c r="E2424">
        <v>0</v>
      </c>
      <c r="F2424" t="s">
        <v>13</v>
      </c>
      <c r="G2424" t="s">
        <v>14</v>
      </c>
      <c r="H2424" t="s">
        <v>21</v>
      </c>
      <c r="I2424" t="s">
        <v>1798</v>
      </c>
      <c r="J2424" t="s">
        <v>79</v>
      </c>
      <c r="K2424" t="s">
        <v>24</v>
      </c>
      <c r="L2424">
        <v>0</v>
      </c>
    </row>
    <row r="2425" spans="1:12" x14ac:dyDescent="0.25">
      <c r="A2425">
        <v>35602</v>
      </c>
      <c r="B2425" t="s">
        <v>19</v>
      </c>
      <c r="C2425">
        <v>52</v>
      </c>
      <c r="D2425">
        <v>0</v>
      </c>
      <c r="E2425">
        <v>0</v>
      </c>
      <c r="F2425" t="s">
        <v>13</v>
      </c>
      <c r="G2425" t="s">
        <v>43</v>
      </c>
      <c r="H2425" t="s">
        <v>21</v>
      </c>
      <c r="I2425" t="s">
        <v>2308</v>
      </c>
      <c r="J2425">
        <v>22</v>
      </c>
      <c r="K2425" t="s">
        <v>18</v>
      </c>
      <c r="L2425">
        <v>0</v>
      </c>
    </row>
    <row r="2426" spans="1:12" x14ac:dyDescent="0.25">
      <c r="A2426">
        <v>35626</v>
      </c>
      <c r="B2426" t="s">
        <v>12</v>
      </c>
      <c r="C2426">
        <v>81</v>
      </c>
      <c r="D2426">
        <v>0</v>
      </c>
      <c r="E2426">
        <v>0</v>
      </c>
      <c r="F2426" t="s">
        <v>13</v>
      </c>
      <c r="G2426" t="s">
        <v>20</v>
      </c>
      <c r="H2426" t="s">
        <v>15</v>
      </c>
      <c r="I2426" t="s">
        <v>108</v>
      </c>
      <c r="J2426" t="s">
        <v>88</v>
      </c>
      <c r="K2426" t="s">
        <v>24</v>
      </c>
      <c r="L2426">
        <v>1</v>
      </c>
    </row>
    <row r="2427" spans="1:12" x14ac:dyDescent="0.25">
      <c r="A2427">
        <v>35648</v>
      </c>
      <c r="B2427" t="s">
        <v>19</v>
      </c>
      <c r="C2427">
        <v>74</v>
      </c>
      <c r="D2427">
        <v>0</v>
      </c>
      <c r="E2427">
        <v>0</v>
      </c>
      <c r="F2427" t="s">
        <v>13</v>
      </c>
      <c r="G2427" t="s">
        <v>20</v>
      </c>
      <c r="H2427" t="s">
        <v>21</v>
      </c>
      <c r="I2427" t="s">
        <v>3299</v>
      </c>
      <c r="J2427">
        <v>27</v>
      </c>
      <c r="K2427" t="s">
        <v>24</v>
      </c>
      <c r="L2427">
        <v>0</v>
      </c>
    </row>
    <row r="2428" spans="1:12" x14ac:dyDescent="0.25">
      <c r="A2428">
        <v>35651</v>
      </c>
      <c r="B2428" t="s">
        <v>12</v>
      </c>
      <c r="C2428">
        <v>2</v>
      </c>
      <c r="D2428">
        <v>0</v>
      </c>
      <c r="E2428">
        <v>0</v>
      </c>
      <c r="F2428" t="s">
        <v>34</v>
      </c>
      <c r="G2428" t="s">
        <v>275</v>
      </c>
      <c r="H2428" t="s">
        <v>15</v>
      </c>
      <c r="I2428" t="s">
        <v>2124</v>
      </c>
      <c r="J2428" t="s">
        <v>819</v>
      </c>
      <c r="K2428" t="s">
        <v>38</v>
      </c>
      <c r="L2428">
        <v>0</v>
      </c>
    </row>
    <row r="2429" spans="1:12" x14ac:dyDescent="0.25">
      <c r="A2429">
        <v>35660</v>
      </c>
      <c r="B2429" t="s">
        <v>12</v>
      </c>
      <c r="C2429">
        <v>18</v>
      </c>
      <c r="D2429">
        <v>0</v>
      </c>
      <c r="E2429">
        <v>0</v>
      </c>
      <c r="F2429" t="s">
        <v>34</v>
      </c>
      <c r="G2429" t="s">
        <v>14</v>
      </c>
      <c r="H2429" t="s">
        <v>21</v>
      </c>
      <c r="I2429" t="s">
        <v>4045</v>
      </c>
      <c r="J2429" t="s">
        <v>491</v>
      </c>
      <c r="K2429" t="s">
        <v>38</v>
      </c>
      <c r="L2429">
        <v>0</v>
      </c>
    </row>
    <row r="2430" spans="1:12" x14ac:dyDescent="0.25">
      <c r="A2430">
        <v>35684</v>
      </c>
      <c r="B2430" t="s">
        <v>12</v>
      </c>
      <c r="C2430">
        <v>69</v>
      </c>
      <c r="D2430">
        <v>0</v>
      </c>
      <c r="E2430">
        <v>0</v>
      </c>
      <c r="F2430" t="s">
        <v>13</v>
      </c>
      <c r="G2430" t="s">
        <v>14</v>
      </c>
      <c r="H2430" t="s">
        <v>21</v>
      </c>
      <c r="I2430" t="s">
        <v>325</v>
      </c>
      <c r="J2430" t="s">
        <v>97</v>
      </c>
      <c r="K2430" t="s">
        <v>38</v>
      </c>
      <c r="L2430">
        <v>1</v>
      </c>
    </row>
    <row r="2431" spans="1:12" x14ac:dyDescent="0.25">
      <c r="A2431">
        <v>35716</v>
      </c>
      <c r="B2431" t="s">
        <v>19</v>
      </c>
      <c r="C2431">
        <v>55</v>
      </c>
      <c r="D2431">
        <v>1</v>
      </c>
      <c r="E2431">
        <v>0</v>
      </c>
      <c r="F2431" t="s">
        <v>13</v>
      </c>
      <c r="G2431" t="s">
        <v>14</v>
      </c>
      <c r="H2431" t="s">
        <v>15</v>
      </c>
      <c r="I2431" t="s">
        <v>2906</v>
      </c>
      <c r="J2431" t="s">
        <v>127</v>
      </c>
      <c r="K2431" t="s">
        <v>18</v>
      </c>
      <c r="L2431">
        <v>0</v>
      </c>
    </row>
    <row r="2432" spans="1:12" x14ac:dyDescent="0.25">
      <c r="A2432">
        <v>35759</v>
      </c>
      <c r="B2432" t="s">
        <v>19</v>
      </c>
      <c r="C2432">
        <v>16</v>
      </c>
      <c r="D2432">
        <v>0</v>
      </c>
      <c r="E2432">
        <v>0</v>
      </c>
      <c r="F2432" t="s">
        <v>34</v>
      </c>
      <c r="G2432" t="s">
        <v>14</v>
      </c>
      <c r="H2432" t="s">
        <v>21</v>
      </c>
      <c r="I2432" t="s">
        <v>2758</v>
      </c>
      <c r="J2432" t="s">
        <v>518</v>
      </c>
      <c r="K2432" t="s">
        <v>38</v>
      </c>
      <c r="L2432">
        <v>0</v>
      </c>
    </row>
    <row r="2433" spans="1:12" x14ac:dyDescent="0.25">
      <c r="A2433">
        <v>35772</v>
      </c>
      <c r="B2433" t="s">
        <v>12</v>
      </c>
      <c r="C2433">
        <v>17</v>
      </c>
      <c r="D2433">
        <v>0</v>
      </c>
      <c r="E2433">
        <v>0</v>
      </c>
      <c r="F2433" t="s">
        <v>34</v>
      </c>
      <c r="G2433" t="s">
        <v>14</v>
      </c>
      <c r="H2433" t="s">
        <v>15</v>
      </c>
      <c r="I2433" t="s">
        <v>3622</v>
      </c>
      <c r="J2433" t="s">
        <v>172</v>
      </c>
      <c r="K2433" t="s">
        <v>38</v>
      </c>
      <c r="L2433">
        <v>0</v>
      </c>
    </row>
    <row r="2434" spans="1:12" x14ac:dyDescent="0.25">
      <c r="A2434">
        <v>35829</v>
      </c>
      <c r="B2434" t="s">
        <v>19</v>
      </c>
      <c r="C2434">
        <v>33</v>
      </c>
      <c r="D2434">
        <v>0</v>
      </c>
      <c r="E2434">
        <v>0</v>
      </c>
      <c r="F2434" t="s">
        <v>13</v>
      </c>
      <c r="G2434" t="s">
        <v>14</v>
      </c>
      <c r="H2434" t="s">
        <v>15</v>
      </c>
      <c r="I2434" t="s">
        <v>1824</v>
      </c>
      <c r="J2434" t="s">
        <v>1825</v>
      </c>
      <c r="K2434" t="s">
        <v>29</v>
      </c>
      <c r="L2434">
        <v>0</v>
      </c>
    </row>
    <row r="2435" spans="1:12" x14ac:dyDescent="0.25">
      <c r="A2435">
        <v>35846</v>
      </c>
      <c r="B2435" t="s">
        <v>19</v>
      </c>
      <c r="C2435">
        <v>43</v>
      </c>
      <c r="D2435">
        <v>1</v>
      </c>
      <c r="E2435">
        <v>0</v>
      </c>
      <c r="F2435" t="s">
        <v>34</v>
      </c>
      <c r="G2435" t="s">
        <v>20</v>
      </c>
      <c r="H2435" t="s">
        <v>21</v>
      </c>
      <c r="I2435" t="s">
        <v>680</v>
      </c>
      <c r="J2435" t="s">
        <v>251</v>
      </c>
      <c r="K2435" t="s">
        <v>24</v>
      </c>
      <c r="L2435">
        <v>0</v>
      </c>
    </row>
    <row r="2436" spans="1:12" x14ac:dyDescent="0.25">
      <c r="A2436">
        <v>35854</v>
      </c>
      <c r="B2436" t="s">
        <v>19</v>
      </c>
      <c r="C2436">
        <v>23</v>
      </c>
      <c r="D2436">
        <v>0</v>
      </c>
      <c r="E2436">
        <v>0</v>
      </c>
      <c r="F2436" t="s">
        <v>34</v>
      </c>
      <c r="G2436" t="s">
        <v>14</v>
      </c>
      <c r="H2436" t="s">
        <v>15</v>
      </c>
      <c r="I2436" t="s">
        <v>479</v>
      </c>
      <c r="J2436" t="s">
        <v>456</v>
      </c>
      <c r="K2436" t="s">
        <v>24</v>
      </c>
      <c r="L2436">
        <v>0</v>
      </c>
    </row>
    <row r="2437" spans="1:12" x14ac:dyDescent="0.25">
      <c r="A2437">
        <v>35866</v>
      </c>
      <c r="B2437" t="s">
        <v>19</v>
      </c>
      <c r="C2437">
        <v>62</v>
      </c>
      <c r="D2437">
        <v>0</v>
      </c>
      <c r="E2437">
        <v>0</v>
      </c>
      <c r="F2437" t="s">
        <v>13</v>
      </c>
      <c r="G2437" t="s">
        <v>14</v>
      </c>
      <c r="H2437" t="s">
        <v>21</v>
      </c>
      <c r="I2437" t="s">
        <v>640</v>
      </c>
      <c r="J2437" t="s">
        <v>83</v>
      </c>
      <c r="K2437" t="s">
        <v>24</v>
      </c>
      <c r="L2437">
        <v>0</v>
      </c>
    </row>
    <row r="2438" spans="1:12" x14ac:dyDescent="0.25">
      <c r="A2438">
        <v>35893</v>
      </c>
      <c r="B2438" t="s">
        <v>12</v>
      </c>
      <c r="C2438">
        <v>28</v>
      </c>
      <c r="D2438">
        <v>0</v>
      </c>
      <c r="E2438">
        <v>0</v>
      </c>
      <c r="F2438" t="s">
        <v>34</v>
      </c>
      <c r="G2438" t="s">
        <v>14</v>
      </c>
      <c r="H2438" t="s">
        <v>15</v>
      </c>
      <c r="I2438" t="s">
        <v>2531</v>
      </c>
      <c r="J2438" t="s">
        <v>17</v>
      </c>
      <c r="K2438" t="s">
        <v>18</v>
      </c>
      <c r="L2438">
        <v>0</v>
      </c>
    </row>
    <row r="2439" spans="1:12" x14ac:dyDescent="0.25">
      <c r="A2439">
        <v>35913</v>
      </c>
      <c r="B2439" t="s">
        <v>19</v>
      </c>
      <c r="C2439">
        <v>55</v>
      </c>
      <c r="D2439">
        <v>1</v>
      </c>
      <c r="E2439">
        <v>0</v>
      </c>
      <c r="F2439" t="s">
        <v>13</v>
      </c>
      <c r="G2439" t="s">
        <v>14</v>
      </c>
      <c r="H2439" t="s">
        <v>15</v>
      </c>
      <c r="I2439" t="s">
        <v>1561</v>
      </c>
      <c r="J2439" t="s">
        <v>1562</v>
      </c>
      <c r="K2439" t="s">
        <v>24</v>
      </c>
      <c r="L2439">
        <v>0</v>
      </c>
    </row>
    <row r="2440" spans="1:12" x14ac:dyDescent="0.25">
      <c r="A2440">
        <v>35927</v>
      </c>
      <c r="B2440" t="s">
        <v>12</v>
      </c>
      <c r="C2440">
        <v>65</v>
      </c>
      <c r="D2440">
        <v>0</v>
      </c>
      <c r="E2440">
        <v>0</v>
      </c>
      <c r="F2440" t="s">
        <v>13</v>
      </c>
      <c r="G2440" t="s">
        <v>14</v>
      </c>
      <c r="H2440" t="s">
        <v>15</v>
      </c>
      <c r="I2440" t="s">
        <v>1462</v>
      </c>
      <c r="J2440">
        <v>29</v>
      </c>
      <c r="K2440" t="s">
        <v>29</v>
      </c>
      <c r="L2440">
        <v>0</v>
      </c>
    </row>
    <row r="2441" spans="1:12" x14ac:dyDescent="0.25">
      <c r="A2441">
        <v>35941</v>
      </c>
      <c r="B2441" t="s">
        <v>12</v>
      </c>
      <c r="C2441">
        <v>38</v>
      </c>
      <c r="D2441">
        <v>0</v>
      </c>
      <c r="E2441">
        <v>0</v>
      </c>
      <c r="F2441" t="s">
        <v>13</v>
      </c>
      <c r="G2441" t="s">
        <v>14</v>
      </c>
      <c r="H2441" t="s">
        <v>15</v>
      </c>
      <c r="I2441" t="s">
        <v>3727</v>
      </c>
      <c r="J2441" t="s">
        <v>456</v>
      </c>
      <c r="K2441" t="s">
        <v>24</v>
      </c>
      <c r="L2441">
        <v>0</v>
      </c>
    </row>
    <row r="2442" spans="1:12" x14ac:dyDescent="0.25">
      <c r="A2442">
        <v>35974</v>
      </c>
      <c r="B2442" t="s">
        <v>19</v>
      </c>
      <c r="C2442">
        <v>16</v>
      </c>
      <c r="D2442">
        <v>0</v>
      </c>
      <c r="E2442">
        <v>0</v>
      </c>
      <c r="F2442" t="s">
        <v>34</v>
      </c>
      <c r="G2442" t="s">
        <v>14</v>
      </c>
      <c r="H2442" t="s">
        <v>21</v>
      </c>
      <c r="I2442" t="s">
        <v>2440</v>
      </c>
      <c r="J2442" t="s">
        <v>456</v>
      </c>
      <c r="K2442" t="s">
        <v>38</v>
      </c>
      <c r="L2442">
        <v>0</v>
      </c>
    </row>
    <row r="2443" spans="1:12" x14ac:dyDescent="0.25">
      <c r="A2443">
        <v>35997</v>
      </c>
      <c r="B2443" t="s">
        <v>12</v>
      </c>
      <c r="C2443">
        <v>78</v>
      </c>
      <c r="D2443">
        <v>0</v>
      </c>
      <c r="E2443">
        <v>1</v>
      </c>
      <c r="F2443" t="s">
        <v>13</v>
      </c>
      <c r="G2443" t="s">
        <v>20</v>
      </c>
      <c r="H2443" t="s">
        <v>15</v>
      </c>
      <c r="I2443" t="s">
        <v>2518</v>
      </c>
      <c r="J2443" t="s">
        <v>23</v>
      </c>
      <c r="K2443" t="s">
        <v>29</v>
      </c>
      <c r="L2443">
        <v>0</v>
      </c>
    </row>
    <row r="2444" spans="1:12" x14ac:dyDescent="0.25">
      <c r="A2444">
        <v>35999</v>
      </c>
      <c r="B2444" t="s">
        <v>19</v>
      </c>
      <c r="C2444">
        <v>52</v>
      </c>
      <c r="D2444">
        <v>0</v>
      </c>
      <c r="E2444">
        <v>0</v>
      </c>
      <c r="F2444" t="s">
        <v>13</v>
      </c>
      <c r="G2444" t="s">
        <v>14</v>
      </c>
      <c r="H2444" t="s">
        <v>15</v>
      </c>
      <c r="I2444" t="s">
        <v>3821</v>
      </c>
      <c r="J2444" t="s">
        <v>245</v>
      </c>
      <c r="K2444" t="s">
        <v>18</v>
      </c>
      <c r="L2444">
        <v>0</v>
      </c>
    </row>
    <row r="2445" spans="1:12" x14ac:dyDescent="0.25">
      <c r="A2445">
        <v>36007</v>
      </c>
      <c r="B2445" t="s">
        <v>19</v>
      </c>
      <c r="C2445">
        <v>21</v>
      </c>
      <c r="D2445">
        <v>0</v>
      </c>
      <c r="E2445">
        <v>0</v>
      </c>
      <c r="F2445" t="s">
        <v>13</v>
      </c>
      <c r="G2445" t="s">
        <v>14</v>
      </c>
      <c r="H2445" t="s">
        <v>21</v>
      </c>
      <c r="I2445" t="s">
        <v>608</v>
      </c>
      <c r="J2445" t="s">
        <v>584</v>
      </c>
      <c r="K2445" t="s">
        <v>24</v>
      </c>
      <c r="L2445">
        <v>0</v>
      </c>
    </row>
    <row r="2446" spans="1:12" x14ac:dyDescent="0.25">
      <c r="A2446">
        <v>36045</v>
      </c>
      <c r="B2446" t="s">
        <v>19</v>
      </c>
      <c r="C2446">
        <v>35</v>
      </c>
      <c r="D2446">
        <v>0</v>
      </c>
      <c r="E2446">
        <v>0</v>
      </c>
      <c r="F2446" t="s">
        <v>13</v>
      </c>
      <c r="G2446" t="s">
        <v>14</v>
      </c>
      <c r="H2446" t="s">
        <v>21</v>
      </c>
      <c r="I2446" t="s">
        <v>3703</v>
      </c>
      <c r="J2446" t="s">
        <v>161</v>
      </c>
      <c r="K2446" t="s">
        <v>24</v>
      </c>
      <c r="L2446">
        <v>0</v>
      </c>
    </row>
    <row r="2447" spans="1:12" x14ac:dyDescent="0.25">
      <c r="A2447">
        <v>36087</v>
      </c>
      <c r="B2447" t="s">
        <v>19</v>
      </c>
      <c r="C2447">
        <v>20</v>
      </c>
      <c r="D2447">
        <v>0</v>
      </c>
      <c r="E2447">
        <v>0</v>
      </c>
      <c r="F2447" t="s">
        <v>34</v>
      </c>
      <c r="G2447" t="s">
        <v>14</v>
      </c>
      <c r="H2447" t="s">
        <v>21</v>
      </c>
      <c r="I2447" t="s">
        <v>3739</v>
      </c>
      <c r="J2447">
        <v>17</v>
      </c>
      <c r="K2447" t="s">
        <v>18</v>
      </c>
      <c r="L2447">
        <v>0</v>
      </c>
    </row>
    <row r="2448" spans="1:12" x14ac:dyDescent="0.25">
      <c r="A2448">
        <v>36109</v>
      </c>
      <c r="B2448" t="s">
        <v>12</v>
      </c>
      <c r="C2448">
        <v>42</v>
      </c>
      <c r="D2448">
        <v>0</v>
      </c>
      <c r="E2448">
        <v>0</v>
      </c>
      <c r="F2448" t="s">
        <v>13</v>
      </c>
      <c r="G2448" t="s">
        <v>14</v>
      </c>
      <c r="H2448" t="s">
        <v>15</v>
      </c>
      <c r="I2448" t="s">
        <v>979</v>
      </c>
      <c r="J2448" t="s">
        <v>645</v>
      </c>
      <c r="K2448" t="s">
        <v>29</v>
      </c>
      <c r="L2448">
        <v>0</v>
      </c>
    </row>
    <row r="2449" spans="1:12" x14ac:dyDescent="0.25">
      <c r="A2449">
        <v>36155</v>
      </c>
      <c r="B2449" t="s">
        <v>19</v>
      </c>
      <c r="C2449">
        <v>57</v>
      </c>
      <c r="D2449">
        <v>1</v>
      </c>
      <c r="E2449">
        <v>0</v>
      </c>
      <c r="F2449" t="s">
        <v>13</v>
      </c>
      <c r="G2449" t="s">
        <v>14</v>
      </c>
      <c r="H2449" t="s">
        <v>15</v>
      </c>
      <c r="I2449" t="s">
        <v>3628</v>
      </c>
      <c r="J2449" t="s">
        <v>3629</v>
      </c>
      <c r="K2449" t="s">
        <v>18</v>
      </c>
      <c r="L2449">
        <v>0</v>
      </c>
    </row>
    <row r="2450" spans="1:12" x14ac:dyDescent="0.25">
      <c r="A2450">
        <v>36162</v>
      </c>
      <c r="B2450" t="s">
        <v>12</v>
      </c>
      <c r="C2450">
        <v>39</v>
      </c>
      <c r="D2450">
        <v>1</v>
      </c>
      <c r="E2450">
        <v>0</v>
      </c>
      <c r="F2450" t="s">
        <v>13</v>
      </c>
      <c r="G2450" t="s">
        <v>14</v>
      </c>
      <c r="H2450" t="s">
        <v>21</v>
      </c>
      <c r="I2450" t="s">
        <v>3792</v>
      </c>
      <c r="J2450" t="s">
        <v>2096</v>
      </c>
      <c r="K2450" t="s">
        <v>24</v>
      </c>
      <c r="L2450">
        <v>0</v>
      </c>
    </row>
    <row r="2451" spans="1:12" x14ac:dyDescent="0.25">
      <c r="A2451">
        <v>36196</v>
      </c>
      <c r="B2451" t="s">
        <v>12</v>
      </c>
      <c r="C2451">
        <v>21</v>
      </c>
      <c r="D2451">
        <v>0</v>
      </c>
      <c r="E2451">
        <v>0</v>
      </c>
      <c r="F2451" t="s">
        <v>34</v>
      </c>
      <c r="G2451" t="s">
        <v>14</v>
      </c>
      <c r="H2451" t="s">
        <v>21</v>
      </c>
      <c r="I2451" t="s">
        <v>2549</v>
      </c>
      <c r="J2451" t="s">
        <v>17</v>
      </c>
      <c r="K2451" t="s">
        <v>29</v>
      </c>
      <c r="L2451">
        <v>0</v>
      </c>
    </row>
    <row r="2452" spans="1:12" x14ac:dyDescent="0.25">
      <c r="A2452">
        <v>36204</v>
      </c>
      <c r="B2452" t="s">
        <v>12</v>
      </c>
      <c r="C2452">
        <v>15</v>
      </c>
      <c r="D2452">
        <v>0</v>
      </c>
      <c r="E2452">
        <v>0</v>
      </c>
      <c r="F2452" t="s">
        <v>34</v>
      </c>
      <c r="G2452" t="s">
        <v>275</v>
      </c>
      <c r="H2452" t="s">
        <v>21</v>
      </c>
      <c r="I2452" t="s">
        <v>142</v>
      </c>
      <c r="J2452" t="s">
        <v>168</v>
      </c>
      <c r="K2452" t="s">
        <v>24</v>
      </c>
      <c r="L2452">
        <v>0</v>
      </c>
    </row>
    <row r="2453" spans="1:12" x14ac:dyDescent="0.25">
      <c r="A2453">
        <v>36210</v>
      </c>
      <c r="B2453" t="s">
        <v>19</v>
      </c>
      <c r="C2453">
        <v>16</v>
      </c>
      <c r="D2453">
        <v>0</v>
      </c>
      <c r="E2453">
        <v>0</v>
      </c>
      <c r="F2453" t="s">
        <v>34</v>
      </c>
      <c r="G2453" t="s">
        <v>14</v>
      </c>
      <c r="H2453" t="s">
        <v>21</v>
      </c>
      <c r="I2453" t="s">
        <v>3946</v>
      </c>
      <c r="J2453" t="s">
        <v>363</v>
      </c>
      <c r="K2453" t="s">
        <v>24</v>
      </c>
      <c r="L2453">
        <v>0</v>
      </c>
    </row>
    <row r="2454" spans="1:12" x14ac:dyDescent="0.25">
      <c r="A2454">
        <v>36226</v>
      </c>
      <c r="B2454" t="s">
        <v>12</v>
      </c>
      <c r="C2454">
        <v>4</v>
      </c>
      <c r="D2454">
        <v>0</v>
      </c>
      <c r="E2454">
        <v>0</v>
      </c>
      <c r="F2454" t="s">
        <v>34</v>
      </c>
      <c r="G2454" t="s">
        <v>275</v>
      </c>
      <c r="H2454" t="s">
        <v>15</v>
      </c>
      <c r="I2454" t="s">
        <v>1592</v>
      </c>
      <c r="J2454" t="s">
        <v>973</v>
      </c>
      <c r="K2454" t="s">
        <v>38</v>
      </c>
      <c r="L2454">
        <v>0</v>
      </c>
    </row>
    <row r="2455" spans="1:12" x14ac:dyDescent="0.25">
      <c r="A2455">
        <v>36236</v>
      </c>
      <c r="B2455" t="s">
        <v>12</v>
      </c>
      <c r="C2455">
        <v>80</v>
      </c>
      <c r="D2455">
        <v>1</v>
      </c>
      <c r="E2455">
        <v>0</v>
      </c>
      <c r="F2455" t="s">
        <v>13</v>
      </c>
      <c r="G2455" t="s">
        <v>14</v>
      </c>
      <c r="H2455" t="s">
        <v>15</v>
      </c>
      <c r="I2455" t="s">
        <v>151</v>
      </c>
      <c r="J2455">
        <v>27</v>
      </c>
      <c r="K2455" t="s">
        <v>24</v>
      </c>
      <c r="L2455">
        <v>1</v>
      </c>
    </row>
    <row r="2456" spans="1:12" x14ac:dyDescent="0.25">
      <c r="A2456">
        <v>36255</v>
      </c>
      <c r="B2456" t="s">
        <v>12</v>
      </c>
      <c r="C2456">
        <v>59</v>
      </c>
      <c r="D2456">
        <v>0</v>
      </c>
      <c r="E2456">
        <v>0</v>
      </c>
      <c r="F2456" t="s">
        <v>13</v>
      </c>
      <c r="G2456" t="s">
        <v>20</v>
      </c>
      <c r="H2456" t="s">
        <v>21</v>
      </c>
      <c r="I2456" t="s">
        <v>317</v>
      </c>
      <c r="J2456" t="s">
        <v>318</v>
      </c>
      <c r="K2456" t="s">
        <v>29</v>
      </c>
      <c r="L2456">
        <v>1</v>
      </c>
    </row>
    <row r="2457" spans="1:12" x14ac:dyDescent="0.25">
      <c r="A2457">
        <v>36275</v>
      </c>
      <c r="B2457" t="s">
        <v>19</v>
      </c>
      <c r="C2457">
        <v>54</v>
      </c>
      <c r="D2457">
        <v>0</v>
      </c>
      <c r="E2457">
        <v>0</v>
      </c>
      <c r="F2457" t="s">
        <v>13</v>
      </c>
      <c r="G2457" t="s">
        <v>14</v>
      </c>
      <c r="H2457" t="s">
        <v>21</v>
      </c>
      <c r="I2457" t="s">
        <v>438</v>
      </c>
      <c r="J2457" t="s">
        <v>235</v>
      </c>
      <c r="K2457" t="s">
        <v>24</v>
      </c>
      <c r="L2457">
        <v>0</v>
      </c>
    </row>
    <row r="2458" spans="1:12" x14ac:dyDescent="0.25">
      <c r="A2458">
        <v>36298</v>
      </c>
      <c r="B2458" t="s">
        <v>19</v>
      </c>
      <c r="C2458">
        <v>48</v>
      </c>
      <c r="D2458">
        <v>0</v>
      </c>
      <c r="E2458">
        <v>0</v>
      </c>
      <c r="F2458" t="s">
        <v>13</v>
      </c>
      <c r="G2458" t="s">
        <v>20</v>
      </c>
      <c r="H2458" t="s">
        <v>21</v>
      </c>
      <c r="I2458" t="s">
        <v>2976</v>
      </c>
      <c r="J2458" t="s">
        <v>934</v>
      </c>
      <c r="K2458" t="s">
        <v>24</v>
      </c>
      <c r="L2458">
        <v>0</v>
      </c>
    </row>
    <row r="2459" spans="1:12" x14ac:dyDescent="0.25">
      <c r="A2459">
        <v>36317</v>
      </c>
      <c r="B2459" t="s">
        <v>19</v>
      </c>
      <c r="C2459">
        <v>41</v>
      </c>
      <c r="D2459">
        <v>0</v>
      </c>
      <c r="E2459">
        <v>0</v>
      </c>
      <c r="F2459" t="s">
        <v>13</v>
      </c>
      <c r="G2459" t="s">
        <v>14</v>
      </c>
      <c r="H2459" t="s">
        <v>21</v>
      </c>
      <c r="I2459" t="s">
        <v>2445</v>
      </c>
      <c r="J2459" t="s">
        <v>372</v>
      </c>
      <c r="K2459" t="s">
        <v>29</v>
      </c>
      <c r="L2459">
        <v>0</v>
      </c>
    </row>
    <row r="2460" spans="1:12" x14ac:dyDescent="0.25">
      <c r="A2460">
        <v>36331</v>
      </c>
      <c r="B2460" t="s">
        <v>12</v>
      </c>
      <c r="C2460">
        <v>18</v>
      </c>
      <c r="D2460">
        <v>0</v>
      </c>
      <c r="E2460">
        <v>0</v>
      </c>
      <c r="F2460" t="s">
        <v>34</v>
      </c>
      <c r="G2460" t="s">
        <v>14</v>
      </c>
      <c r="H2460" t="s">
        <v>21</v>
      </c>
      <c r="I2460" t="s">
        <v>774</v>
      </c>
      <c r="J2460" t="s">
        <v>40</v>
      </c>
      <c r="K2460" t="s">
        <v>38</v>
      </c>
      <c r="L2460">
        <v>0</v>
      </c>
    </row>
    <row r="2461" spans="1:12" x14ac:dyDescent="0.25">
      <c r="A2461">
        <v>36338</v>
      </c>
      <c r="B2461" t="s">
        <v>19</v>
      </c>
      <c r="C2461">
        <v>39</v>
      </c>
      <c r="D2461">
        <v>1</v>
      </c>
      <c r="E2461">
        <v>0</v>
      </c>
      <c r="F2461" t="s">
        <v>13</v>
      </c>
      <c r="G2461" t="s">
        <v>14</v>
      </c>
      <c r="H2461" t="s">
        <v>21</v>
      </c>
      <c r="I2461" t="s">
        <v>109</v>
      </c>
      <c r="J2461" t="s">
        <v>110</v>
      </c>
      <c r="K2461" t="s">
        <v>29</v>
      </c>
      <c r="L2461">
        <v>1</v>
      </c>
    </row>
    <row r="2462" spans="1:12" x14ac:dyDescent="0.25">
      <c r="A2462">
        <v>36355</v>
      </c>
      <c r="B2462" t="s">
        <v>12</v>
      </c>
      <c r="C2462">
        <v>58</v>
      </c>
      <c r="D2462">
        <v>0</v>
      </c>
      <c r="E2462">
        <v>0</v>
      </c>
      <c r="F2462" t="s">
        <v>13</v>
      </c>
      <c r="G2462" t="s">
        <v>43</v>
      </c>
      <c r="H2462" t="s">
        <v>21</v>
      </c>
      <c r="I2462" t="s">
        <v>872</v>
      </c>
      <c r="J2462" t="s">
        <v>192</v>
      </c>
      <c r="K2462" t="s">
        <v>24</v>
      </c>
      <c r="L2462">
        <v>0</v>
      </c>
    </row>
    <row r="2463" spans="1:12" x14ac:dyDescent="0.25">
      <c r="A2463">
        <v>36366</v>
      </c>
      <c r="B2463" t="s">
        <v>12</v>
      </c>
      <c r="C2463">
        <v>77</v>
      </c>
      <c r="D2463">
        <v>0</v>
      </c>
      <c r="E2463">
        <v>0</v>
      </c>
      <c r="F2463" t="s">
        <v>13</v>
      </c>
      <c r="G2463" t="s">
        <v>43</v>
      </c>
      <c r="H2463" t="s">
        <v>15</v>
      </c>
      <c r="I2463" t="s">
        <v>564</v>
      </c>
      <c r="J2463" t="s">
        <v>676</v>
      </c>
      <c r="K2463" t="s">
        <v>24</v>
      </c>
      <c r="L2463">
        <v>0</v>
      </c>
    </row>
    <row r="2464" spans="1:12" x14ac:dyDescent="0.25">
      <c r="A2464">
        <v>36375</v>
      </c>
      <c r="B2464" t="s">
        <v>12</v>
      </c>
      <c r="C2464">
        <v>50</v>
      </c>
      <c r="D2464">
        <v>0</v>
      </c>
      <c r="E2464">
        <v>0</v>
      </c>
      <c r="F2464" t="s">
        <v>13</v>
      </c>
      <c r="G2464" t="s">
        <v>14</v>
      </c>
      <c r="H2464" t="s">
        <v>21</v>
      </c>
      <c r="I2464" t="s">
        <v>3022</v>
      </c>
      <c r="J2464" t="s">
        <v>65</v>
      </c>
      <c r="K2464" t="s">
        <v>38</v>
      </c>
      <c r="L2464">
        <v>0</v>
      </c>
    </row>
    <row r="2465" spans="1:12" x14ac:dyDescent="0.25">
      <c r="A2465">
        <v>36377</v>
      </c>
      <c r="B2465" t="s">
        <v>19</v>
      </c>
      <c r="C2465">
        <v>44</v>
      </c>
      <c r="D2465">
        <v>0</v>
      </c>
      <c r="E2465">
        <v>0</v>
      </c>
      <c r="F2465" t="s">
        <v>13</v>
      </c>
      <c r="G2465" t="s">
        <v>14</v>
      </c>
      <c r="H2465" t="s">
        <v>21</v>
      </c>
      <c r="I2465" t="s">
        <v>1691</v>
      </c>
      <c r="J2465" t="s">
        <v>664</v>
      </c>
      <c r="K2465" t="s">
        <v>24</v>
      </c>
      <c r="L2465">
        <v>0</v>
      </c>
    </row>
    <row r="2466" spans="1:12" x14ac:dyDescent="0.25">
      <c r="A2466">
        <v>36388</v>
      </c>
      <c r="B2466" t="s">
        <v>12</v>
      </c>
      <c r="C2466">
        <v>44</v>
      </c>
      <c r="D2466">
        <v>1</v>
      </c>
      <c r="E2466">
        <v>0</v>
      </c>
      <c r="F2466" t="s">
        <v>13</v>
      </c>
      <c r="G2466" t="s">
        <v>14</v>
      </c>
      <c r="H2466" t="s">
        <v>21</v>
      </c>
      <c r="I2466" t="s">
        <v>2662</v>
      </c>
      <c r="J2466" t="s">
        <v>86</v>
      </c>
      <c r="K2466" t="s">
        <v>24</v>
      </c>
      <c r="L2466">
        <v>0</v>
      </c>
    </row>
    <row r="2467" spans="1:12" x14ac:dyDescent="0.25">
      <c r="A2467">
        <v>36431</v>
      </c>
      <c r="B2467" t="s">
        <v>12</v>
      </c>
      <c r="C2467">
        <v>39</v>
      </c>
      <c r="D2467">
        <v>0</v>
      </c>
      <c r="E2467">
        <v>0</v>
      </c>
      <c r="F2467" t="s">
        <v>13</v>
      </c>
      <c r="G2467" t="s">
        <v>43</v>
      </c>
      <c r="H2467" t="s">
        <v>21</v>
      </c>
      <c r="I2467" t="s">
        <v>3469</v>
      </c>
      <c r="J2467" t="s">
        <v>900</v>
      </c>
      <c r="K2467" t="s">
        <v>24</v>
      </c>
      <c r="L2467">
        <v>0</v>
      </c>
    </row>
    <row r="2468" spans="1:12" x14ac:dyDescent="0.25">
      <c r="A2468">
        <v>36471</v>
      </c>
      <c r="B2468" t="s">
        <v>12</v>
      </c>
      <c r="C2468">
        <v>65</v>
      </c>
      <c r="D2468">
        <v>0</v>
      </c>
      <c r="E2468">
        <v>0</v>
      </c>
      <c r="F2468" t="s">
        <v>13</v>
      </c>
      <c r="G2468" t="s">
        <v>14</v>
      </c>
      <c r="H2468" t="s">
        <v>15</v>
      </c>
      <c r="I2468" t="s">
        <v>657</v>
      </c>
      <c r="J2468" t="s">
        <v>141</v>
      </c>
      <c r="K2468" t="s">
        <v>38</v>
      </c>
      <c r="L2468">
        <v>0</v>
      </c>
    </row>
    <row r="2469" spans="1:12" x14ac:dyDescent="0.25">
      <c r="A2469">
        <v>36484</v>
      </c>
      <c r="B2469" t="s">
        <v>19</v>
      </c>
      <c r="C2469">
        <v>37</v>
      </c>
      <c r="D2469">
        <v>0</v>
      </c>
      <c r="E2469">
        <v>0</v>
      </c>
      <c r="F2469" t="s">
        <v>13</v>
      </c>
      <c r="G2469" t="s">
        <v>43</v>
      </c>
      <c r="H2469" t="s">
        <v>15</v>
      </c>
      <c r="I2469" t="s">
        <v>1262</v>
      </c>
      <c r="J2469" t="s">
        <v>676</v>
      </c>
      <c r="K2469" t="s">
        <v>24</v>
      </c>
      <c r="L2469">
        <v>0</v>
      </c>
    </row>
    <row r="2470" spans="1:12" x14ac:dyDescent="0.25">
      <c r="A2470">
        <v>36486</v>
      </c>
      <c r="B2470" t="s">
        <v>12</v>
      </c>
      <c r="C2470">
        <v>6</v>
      </c>
      <c r="D2470">
        <v>0</v>
      </c>
      <c r="E2470">
        <v>0</v>
      </c>
      <c r="F2470" t="s">
        <v>34</v>
      </c>
      <c r="G2470" t="s">
        <v>275</v>
      </c>
      <c r="H2470" t="s">
        <v>15</v>
      </c>
      <c r="I2470" t="s">
        <v>2255</v>
      </c>
      <c r="J2470" t="s">
        <v>395</v>
      </c>
      <c r="K2470" t="s">
        <v>38</v>
      </c>
      <c r="L2470">
        <v>0</v>
      </c>
    </row>
    <row r="2471" spans="1:12" x14ac:dyDescent="0.25">
      <c r="A2471">
        <v>36488</v>
      </c>
      <c r="B2471" t="s">
        <v>12</v>
      </c>
      <c r="C2471">
        <v>12</v>
      </c>
      <c r="D2471">
        <v>0</v>
      </c>
      <c r="E2471">
        <v>0</v>
      </c>
      <c r="F2471" t="s">
        <v>34</v>
      </c>
      <c r="G2471" t="s">
        <v>275</v>
      </c>
      <c r="H2471" t="s">
        <v>15</v>
      </c>
      <c r="I2471" t="s">
        <v>2883</v>
      </c>
      <c r="J2471" t="s">
        <v>168</v>
      </c>
      <c r="K2471" t="s">
        <v>24</v>
      </c>
      <c r="L2471">
        <v>0</v>
      </c>
    </row>
    <row r="2472" spans="1:12" x14ac:dyDescent="0.25">
      <c r="A2472">
        <v>36518</v>
      </c>
      <c r="B2472" t="s">
        <v>19</v>
      </c>
      <c r="C2472">
        <v>51</v>
      </c>
      <c r="D2472">
        <v>0</v>
      </c>
      <c r="E2472">
        <v>0</v>
      </c>
      <c r="F2472" t="s">
        <v>13</v>
      </c>
      <c r="G2472" t="s">
        <v>14</v>
      </c>
      <c r="H2472" t="s">
        <v>15</v>
      </c>
      <c r="I2472" t="s">
        <v>2123</v>
      </c>
      <c r="J2472" t="s">
        <v>116</v>
      </c>
      <c r="K2472" t="s">
        <v>38</v>
      </c>
      <c r="L2472">
        <v>0</v>
      </c>
    </row>
    <row r="2473" spans="1:12" x14ac:dyDescent="0.25">
      <c r="A2473">
        <v>36523</v>
      </c>
      <c r="B2473" t="s">
        <v>12</v>
      </c>
      <c r="C2473">
        <v>56</v>
      </c>
      <c r="D2473">
        <v>1</v>
      </c>
      <c r="E2473">
        <v>0</v>
      </c>
      <c r="F2473" t="s">
        <v>13</v>
      </c>
      <c r="G2473" t="s">
        <v>14</v>
      </c>
      <c r="H2473" t="s">
        <v>15</v>
      </c>
      <c r="I2473" t="s">
        <v>1645</v>
      </c>
      <c r="J2473" t="s">
        <v>570</v>
      </c>
      <c r="K2473" t="s">
        <v>24</v>
      </c>
      <c r="L2473">
        <v>0</v>
      </c>
    </row>
    <row r="2474" spans="1:12" x14ac:dyDescent="0.25">
      <c r="A2474">
        <v>36524</v>
      </c>
      <c r="B2474" t="s">
        <v>12</v>
      </c>
      <c r="C2474">
        <v>66</v>
      </c>
      <c r="D2474">
        <v>0</v>
      </c>
      <c r="E2474">
        <v>1</v>
      </c>
      <c r="F2474" t="s">
        <v>13</v>
      </c>
      <c r="G2474" t="s">
        <v>14</v>
      </c>
      <c r="H2474" t="s">
        <v>21</v>
      </c>
      <c r="I2474" t="s">
        <v>3433</v>
      </c>
      <c r="J2474" t="s">
        <v>88</v>
      </c>
      <c r="K2474" t="s">
        <v>18</v>
      </c>
      <c r="L2474">
        <v>0</v>
      </c>
    </row>
    <row r="2475" spans="1:12" x14ac:dyDescent="0.25">
      <c r="A2475">
        <v>36545</v>
      </c>
      <c r="B2475" t="s">
        <v>12</v>
      </c>
      <c r="C2475">
        <v>43</v>
      </c>
      <c r="D2475">
        <v>0</v>
      </c>
      <c r="E2475">
        <v>0</v>
      </c>
      <c r="F2475" t="s">
        <v>13</v>
      </c>
      <c r="G2475" t="s">
        <v>14</v>
      </c>
      <c r="H2475" t="s">
        <v>21</v>
      </c>
      <c r="I2475" t="s">
        <v>1813</v>
      </c>
      <c r="J2475">
        <v>27</v>
      </c>
      <c r="K2475" t="s">
        <v>18</v>
      </c>
      <c r="L2475">
        <v>0</v>
      </c>
    </row>
    <row r="2476" spans="1:12" x14ac:dyDescent="0.25">
      <c r="A2476">
        <v>36548</v>
      </c>
      <c r="B2476" t="s">
        <v>12</v>
      </c>
      <c r="C2476">
        <v>31</v>
      </c>
      <c r="D2476">
        <v>0</v>
      </c>
      <c r="E2476">
        <v>0</v>
      </c>
      <c r="F2476" t="s">
        <v>13</v>
      </c>
      <c r="G2476" t="s">
        <v>43</v>
      </c>
      <c r="H2476" t="s">
        <v>15</v>
      </c>
      <c r="I2476" t="s">
        <v>3521</v>
      </c>
      <c r="J2476" t="s">
        <v>1209</v>
      </c>
      <c r="K2476" t="s">
        <v>18</v>
      </c>
      <c r="L2476">
        <v>0</v>
      </c>
    </row>
    <row r="2477" spans="1:12" x14ac:dyDescent="0.25">
      <c r="A2477">
        <v>36561</v>
      </c>
      <c r="B2477" t="s">
        <v>19</v>
      </c>
      <c r="C2477">
        <v>39</v>
      </c>
      <c r="D2477">
        <v>0</v>
      </c>
      <c r="E2477">
        <v>0</v>
      </c>
      <c r="F2477" t="s">
        <v>13</v>
      </c>
      <c r="G2477" t="s">
        <v>43</v>
      </c>
      <c r="H2477" t="s">
        <v>21</v>
      </c>
      <c r="I2477" t="s">
        <v>791</v>
      </c>
      <c r="J2477" t="s">
        <v>74</v>
      </c>
      <c r="K2477" t="s">
        <v>24</v>
      </c>
      <c r="L2477">
        <v>0</v>
      </c>
    </row>
    <row r="2478" spans="1:12" x14ac:dyDescent="0.25">
      <c r="A2478">
        <v>36589</v>
      </c>
      <c r="B2478" t="s">
        <v>19</v>
      </c>
      <c r="C2478">
        <v>61</v>
      </c>
      <c r="D2478">
        <v>0</v>
      </c>
      <c r="E2478">
        <v>0</v>
      </c>
      <c r="F2478" t="s">
        <v>13</v>
      </c>
      <c r="G2478" t="s">
        <v>20</v>
      </c>
      <c r="H2478" t="s">
        <v>15</v>
      </c>
      <c r="I2478" t="s">
        <v>2365</v>
      </c>
      <c r="J2478" t="s">
        <v>138</v>
      </c>
      <c r="K2478" t="s">
        <v>24</v>
      </c>
      <c r="L2478">
        <v>0</v>
      </c>
    </row>
    <row r="2479" spans="1:12" x14ac:dyDescent="0.25">
      <c r="A2479">
        <v>36593</v>
      </c>
      <c r="B2479" t="s">
        <v>12</v>
      </c>
      <c r="C2479">
        <v>38</v>
      </c>
      <c r="D2479">
        <v>0</v>
      </c>
      <c r="E2479">
        <v>0</v>
      </c>
      <c r="F2479" t="s">
        <v>34</v>
      </c>
      <c r="G2479" t="s">
        <v>14</v>
      </c>
      <c r="H2479" t="s">
        <v>21</v>
      </c>
      <c r="I2479" t="s">
        <v>3384</v>
      </c>
      <c r="J2479" t="s">
        <v>261</v>
      </c>
      <c r="K2479" t="s">
        <v>29</v>
      </c>
      <c r="L2479">
        <v>0</v>
      </c>
    </row>
    <row r="2480" spans="1:12" x14ac:dyDescent="0.25">
      <c r="A2480">
        <v>36618</v>
      </c>
      <c r="B2480" t="s">
        <v>12</v>
      </c>
      <c r="C2480">
        <v>75</v>
      </c>
      <c r="D2480">
        <v>0</v>
      </c>
      <c r="E2480">
        <v>1</v>
      </c>
      <c r="F2480" t="s">
        <v>13</v>
      </c>
      <c r="G2480" t="s">
        <v>20</v>
      </c>
      <c r="H2480" t="s">
        <v>15</v>
      </c>
      <c r="I2480" t="s">
        <v>1170</v>
      </c>
      <c r="J2480" t="s">
        <v>83</v>
      </c>
      <c r="K2480" t="s">
        <v>18</v>
      </c>
      <c r="L2480">
        <v>0</v>
      </c>
    </row>
    <row r="2481" spans="1:12" x14ac:dyDescent="0.25">
      <c r="A2481">
        <v>36620</v>
      </c>
      <c r="B2481" t="s">
        <v>19</v>
      </c>
      <c r="C2481">
        <v>74</v>
      </c>
      <c r="D2481">
        <v>0</v>
      </c>
      <c r="E2481">
        <v>0</v>
      </c>
      <c r="F2481" t="s">
        <v>13</v>
      </c>
      <c r="G2481" t="s">
        <v>14</v>
      </c>
      <c r="H2481" t="s">
        <v>21</v>
      </c>
      <c r="I2481" t="s">
        <v>1779</v>
      </c>
      <c r="J2481" t="s">
        <v>28</v>
      </c>
      <c r="K2481" t="s">
        <v>18</v>
      </c>
      <c r="L2481">
        <v>0</v>
      </c>
    </row>
    <row r="2482" spans="1:12" x14ac:dyDescent="0.25">
      <c r="A2482">
        <v>36638</v>
      </c>
      <c r="B2482" t="s">
        <v>12</v>
      </c>
      <c r="C2482">
        <v>64</v>
      </c>
      <c r="D2482">
        <v>0</v>
      </c>
      <c r="E2482">
        <v>0</v>
      </c>
      <c r="F2482" t="s">
        <v>13</v>
      </c>
      <c r="G2482" t="s">
        <v>14</v>
      </c>
      <c r="H2482" t="s">
        <v>15</v>
      </c>
      <c r="I2482" t="s">
        <v>1168</v>
      </c>
      <c r="J2482">
        <v>23</v>
      </c>
      <c r="K2482" t="s">
        <v>38</v>
      </c>
      <c r="L2482">
        <v>0</v>
      </c>
    </row>
    <row r="2483" spans="1:12" x14ac:dyDescent="0.25">
      <c r="A2483">
        <v>36666</v>
      </c>
      <c r="B2483" t="s">
        <v>12</v>
      </c>
      <c r="C2483">
        <v>14</v>
      </c>
      <c r="D2483">
        <v>0</v>
      </c>
      <c r="E2483">
        <v>0</v>
      </c>
      <c r="F2483" t="s">
        <v>34</v>
      </c>
      <c r="G2483" t="s">
        <v>275</v>
      </c>
      <c r="H2483" t="s">
        <v>15</v>
      </c>
      <c r="I2483" t="s">
        <v>1893</v>
      </c>
      <c r="J2483" t="s">
        <v>579</v>
      </c>
      <c r="K2483" t="s">
        <v>38</v>
      </c>
      <c r="L2483">
        <v>0</v>
      </c>
    </row>
    <row r="2484" spans="1:12" x14ac:dyDescent="0.25">
      <c r="A2484">
        <v>36679</v>
      </c>
      <c r="B2484" t="s">
        <v>19</v>
      </c>
      <c r="C2484">
        <v>22</v>
      </c>
      <c r="D2484">
        <v>1</v>
      </c>
      <c r="E2484">
        <v>0</v>
      </c>
      <c r="F2484" t="s">
        <v>34</v>
      </c>
      <c r="G2484" t="s">
        <v>14</v>
      </c>
      <c r="H2484" t="s">
        <v>15</v>
      </c>
      <c r="I2484" t="s">
        <v>96</v>
      </c>
      <c r="J2484">
        <v>40</v>
      </c>
      <c r="K2484" t="s">
        <v>24</v>
      </c>
      <c r="L2484">
        <v>0</v>
      </c>
    </row>
    <row r="2485" spans="1:12" x14ac:dyDescent="0.25">
      <c r="A2485">
        <v>36698</v>
      </c>
      <c r="B2485" t="s">
        <v>19</v>
      </c>
      <c r="C2485">
        <v>33</v>
      </c>
      <c r="D2485">
        <v>0</v>
      </c>
      <c r="E2485">
        <v>0</v>
      </c>
      <c r="F2485" t="s">
        <v>13</v>
      </c>
      <c r="G2485" t="s">
        <v>14</v>
      </c>
      <c r="H2485" t="s">
        <v>15</v>
      </c>
      <c r="I2485" t="s">
        <v>1189</v>
      </c>
      <c r="J2485" t="s">
        <v>843</v>
      </c>
      <c r="K2485" t="s">
        <v>29</v>
      </c>
      <c r="L2485">
        <v>0</v>
      </c>
    </row>
    <row r="2486" spans="1:12" x14ac:dyDescent="0.25">
      <c r="A2486">
        <v>36704</v>
      </c>
      <c r="B2486" t="s">
        <v>19</v>
      </c>
      <c r="C2486">
        <v>29</v>
      </c>
      <c r="D2486">
        <v>0</v>
      </c>
      <c r="E2486">
        <v>0</v>
      </c>
      <c r="F2486" t="s">
        <v>13</v>
      </c>
      <c r="G2486" t="s">
        <v>20</v>
      </c>
      <c r="H2486" t="s">
        <v>21</v>
      </c>
      <c r="I2486" t="s">
        <v>2103</v>
      </c>
      <c r="J2486" t="s">
        <v>93</v>
      </c>
      <c r="K2486" t="s">
        <v>29</v>
      </c>
      <c r="L2486">
        <v>0</v>
      </c>
    </row>
    <row r="2487" spans="1:12" x14ac:dyDescent="0.25">
      <c r="A2487">
        <v>36706</v>
      </c>
      <c r="B2487" t="s">
        <v>19</v>
      </c>
      <c r="C2487">
        <v>76</v>
      </c>
      <c r="D2487">
        <v>0</v>
      </c>
      <c r="E2487">
        <v>0</v>
      </c>
      <c r="F2487" t="s">
        <v>13</v>
      </c>
      <c r="G2487" t="s">
        <v>20</v>
      </c>
      <c r="H2487" t="s">
        <v>15</v>
      </c>
      <c r="I2487" t="s">
        <v>206</v>
      </c>
      <c r="J2487" t="s">
        <v>23</v>
      </c>
      <c r="K2487" t="s">
        <v>18</v>
      </c>
      <c r="L2487">
        <v>1</v>
      </c>
    </row>
    <row r="2488" spans="1:12" x14ac:dyDescent="0.25">
      <c r="A2488">
        <v>36710</v>
      </c>
      <c r="B2488" t="s">
        <v>12</v>
      </c>
      <c r="C2488">
        <v>64</v>
      </c>
      <c r="D2488">
        <v>0</v>
      </c>
      <c r="E2488">
        <v>0</v>
      </c>
      <c r="F2488" t="s">
        <v>13</v>
      </c>
      <c r="G2488" t="s">
        <v>14</v>
      </c>
      <c r="H2488" t="s">
        <v>15</v>
      </c>
      <c r="I2488" t="s">
        <v>3757</v>
      </c>
      <c r="J2488" t="s">
        <v>74</v>
      </c>
      <c r="K2488" t="s">
        <v>38</v>
      </c>
      <c r="L2488">
        <v>0</v>
      </c>
    </row>
    <row r="2489" spans="1:12" x14ac:dyDescent="0.25">
      <c r="A2489">
        <v>36722</v>
      </c>
      <c r="B2489" t="s">
        <v>19</v>
      </c>
      <c r="C2489">
        <v>30</v>
      </c>
      <c r="D2489">
        <v>0</v>
      </c>
      <c r="E2489">
        <v>0</v>
      </c>
      <c r="F2489" t="s">
        <v>13</v>
      </c>
      <c r="G2489" t="s">
        <v>14</v>
      </c>
      <c r="H2489" t="s">
        <v>15</v>
      </c>
      <c r="I2489" t="s">
        <v>1872</v>
      </c>
      <c r="J2489">
        <v>44</v>
      </c>
      <c r="K2489" t="s">
        <v>29</v>
      </c>
      <c r="L2489">
        <v>0</v>
      </c>
    </row>
    <row r="2490" spans="1:12" x14ac:dyDescent="0.25">
      <c r="A2490">
        <v>36728</v>
      </c>
      <c r="B2490" t="s">
        <v>12</v>
      </c>
      <c r="C2490">
        <v>74</v>
      </c>
      <c r="D2490">
        <v>0</v>
      </c>
      <c r="E2490">
        <v>0</v>
      </c>
      <c r="F2490" t="s">
        <v>13</v>
      </c>
      <c r="G2490" t="s">
        <v>14</v>
      </c>
      <c r="H2490" t="s">
        <v>15</v>
      </c>
      <c r="I2490" t="s">
        <v>1078</v>
      </c>
      <c r="J2490" t="s">
        <v>124</v>
      </c>
      <c r="K2490" t="s">
        <v>24</v>
      </c>
      <c r="L2490">
        <v>0</v>
      </c>
    </row>
    <row r="2491" spans="1:12" x14ac:dyDescent="0.25">
      <c r="A2491">
        <v>36744</v>
      </c>
      <c r="B2491" t="s">
        <v>12</v>
      </c>
      <c r="C2491">
        <v>40</v>
      </c>
      <c r="D2491">
        <v>0</v>
      </c>
      <c r="E2491">
        <v>0</v>
      </c>
      <c r="F2491" t="s">
        <v>13</v>
      </c>
      <c r="G2491" t="s">
        <v>20</v>
      </c>
      <c r="H2491" t="s">
        <v>21</v>
      </c>
      <c r="I2491" t="s">
        <v>3069</v>
      </c>
      <c r="J2491" t="s">
        <v>261</v>
      </c>
      <c r="K2491" t="s">
        <v>24</v>
      </c>
      <c r="L2491">
        <v>0</v>
      </c>
    </row>
    <row r="2492" spans="1:12" x14ac:dyDescent="0.25">
      <c r="A2492">
        <v>36750</v>
      </c>
      <c r="B2492" t="s">
        <v>12</v>
      </c>
      <c r="C2492">
        <v>64</v>
      </c>
      <c r="D2492">
        <v>1</v>
      </c>
      <c r="E2492">
        <v>0</v>
      </c>
      <c r="F2492" t="s">
        <v>13</v>
      </c>
      <c r="G2492" t="s">
        <v>14</v>
      </c>
      <c r="H2492" t="s">
        <v>21</v>
      </c>
      <c r="I2492" t="s">
        <v>2176</v>
      </c>
      <c r="J2492" t="s">
        <v>827</v>
      </c>
      <c r="K2492" t="s">
        <v>18</v>
      </c>
      <c r="L2492">
        <v>0</v>
      </c>
    </row>
    <row r="2493" spans="1:12" x14ac:dyDescent="0.25">
      <c r="A2493">
        <v>36793</v>
      </c>
      <c r="B2493" t="s">
        <v>19</v>
      </c>
      <c r="C2493">
        <v>38</v>
      </c>
      <c r="D2493">
        <v>1</v>
      </c>
      <c r="E2493">
        <v>0</v>
      </c>
      <c r="F2493" t="s">
        <v>13</v>
      </c>
      <c r="G2493" t="s">
        <v>14</v>
      </c>
      <c r="H2493" t="s">
        <v>21</v>
      </c>
      <c r="I2493" t="s">
        <v>3993</v>
      </c>
      <c r="J2493" t="s">
        <v>592</v>
      </c>
      <c r="K2493" t="s">
        <v>24</v>
      </c>
      <c r="L2493">
        <v>0</v>
      </c>
    </row>
    <row r="2494" spans="1:12" x14ac:dyDescent="0.25">
      <c r="A2494">
        <v>36803</v>
      </c>
      <c r="B2494" t="s">
        <v>19</v>
      </c>
      <c r="C2494">
        <v>35</v>
      </c>
      <c r="D2494">
        <v>0</v>
      </c>
      <c r="E2494">
        <v>0</v>
      </c>
      <c r="F2494" t="s">
        <v>34</v>
      </c>
      <c r="G2494" t="s">
        <v>14</v>
      </c>
      <c r="H2494" t="s">
        <v>21</v>
      </c>
      <c r="I2494" t="s">
        <v>2897</v>
      </c>
      <c r="J2494" t="s">
        <v>254</v>
      </c>
      <c r="K2494" t="s">
        <v>24</v>
      </c>
      <c r="L2494">
        <v>0</v>
      </c>
    </row>
    <row r="2495" spans="1:12" x14ac:dyDescent="0.25">
      <c r="A2495">
        <v>36811</v>
      </c>
      <c r="B2495" t="s">
        <v>19</v>
      </c>
      <c r="C2495">
        <v>23</v>
      </c>
      <c r="D2495">
        <v>0</v>
      </c>
      <c r="E2495">
        <v>0</v>
      </c>
      <c r="F2495" t="s">
        <v>34</v>
      </c>
      <c r="G2495" t="s">
        <v>14</v>
      </c>
      <c r="H2495" t="s">
        <v>15</v>
      </c>
      <c r="I2495" t="s">
        <v>450</v>
      </c>
      <c r="J2495" t="s">
        <v>52</v>
      </c>
      <c r="K2495" t="s">
        <v>24</v>
      </c>
      <c r="L2495">
        <v>0</v>
      </c>
    </row>
    <row r="2496" spans="1:12" x14ac:dyDescent="0.25">
      <c r="A2496">
        <v>36814</v>
      </c>
      <c r="B2496" t="s">
        <v>19</v>
      </c>
      <c r="C2496">
        <v>49</v>
      </c>
      <c r="D2496">
        <v>0</v>
      </c>
      <c r="E2496">
        <v>0</v>
      </c>
      <c r="F2496" t="s">
        <v>13</v>
      </c>
      <c r="G2496" t="s">
        <v>14</v>
      </c>
      <c r="H2496" t="s">
        <v>21</v>
      </c>
      <c r="I2496" t="s">
        <v>295</v>
      </c>
      <c r="J2496" t="s">
        <v>754</v>
      </c>
      <c r="K2496" t="s">
        <v>29</v>
      </c>
      <c r="L2496">
        <v>0</v>
      </c>
    </row>
    <row r="2497" spans="1:12" x14ac:dyDescent="0.25">
      <c r="A2497">
        <v>36820</v>
      </c>
      <c r="B2497" t="s">
        <v>12</v>
      </c>
      <c r="C2497">
        <v>64</v>
      </c>
      <c r="D2497">
        <v>1</v>
      </c>
      <c r="E2497">
        <v>0</v>
      </c>
      <c r="F2497" t="s">
        <v>13</v>
      </c>
      <c r="G2497" t="s">
        <v>14</v>
      </c>
      <c r="H2497" t="s">
        <v>21</v>
      </c>
      <c r="I2497" t="s">
        <v>1438</v>
      </c>
      <c r="J2497" t="s">
        <v>132</v>
      </c>
      <c r="K2497" t="s">
        <v>29</v>
      </c>
      <c r="L2497">
        <v>0</v>
      </c>
    </row>
    <row r="2498" spans="1:12" x14ac:dyDescent="0.25">
      <c r="A2498">
        <v>36825</v>
      </c>
      <c r="B2498" t="s">
        <v>19</v>
      </c>
      <c r="C2498">
        <v>39</v>
      </c>
      <c r="D2498">
        <v>0</v>
      </c>
      <c r="E2498">
        <v>0</v>
      </c>
      <c r="F2498" t="s">
        <v>13</v>
      </c>
      <c r="G2498" t="s">
        <v>14</v>
      </c>
      <c r="H2498" t="s">
        <v>21</v>
      </c>
      <c r="I2498" t="s">
        <v>3391</v>
      </c>
      <c r="J2498" t="s">
        <v>93</v>
      </c>
      <c r="K2498" t="s">
        <v>18</v>
      </c>
      <c r="L2498">
        <v>0</v>
      </c>
    </row>
    <row r="2499" spans="1:12" x14ac:dyDescent="0.25">
      <c r="A2499">
        <v>36837</v>
      </c>
      <c r="B2499" t="s">
        <v>19</v>
      </c>
      <c r="C2499">
        <v>61</v>
      </c>
      <c r="D2499">
        <v>0</v>
      </c>
      <c r="E2499">
        <v>0</v>
      </c>
      <c r="F2499" t="s">
        <v>13</v>
      </c>
      <c r="G2499" t="s">
        <v>20</v>
      </c>
      <c r="H2499" t="s">
        <v>15</v>
      </c>
      <c r="I2499" t="s">
        <v>1885</v>
      </c>
      <c r="J2499" t="s">
        <v>210</v>
      </c>
      <c r="K2499" t="s">
        <v>24</v>
      </c>
      <c r="L2499">
        <v>0</v>
      </c>
    </row>
    <row r="2500" spans="1:12" x14ac:dyDescent="0.25">
      <c r="A2500">
        <v>36841</v>
      </c>
      <c r="B2500" t="s">
        <v>12</v>
      </c>
      <c r="C2500">
        <v>78</v>
      </c>
      <c r="D2500">
        <v>1</v>
      </c>
      <c r="E2500">
        <v>0</v>
      </c>
      <c r="F2500" t="s">
        <v>13</v>
      </c>
      <c r="G2500" t="s">
        <v>20</v>
      </c>
      <c r="H2500" t="s">
        <v>21</v>
      </c>
      <c r="I2500" t="s">
        <v>295</v>
      </c>
      <c r="J2500" t="s">
        <v>296</v>
      </c>
      <c r="K2500" t="s">
        <v>18</v>
      </c>
      <c r="L2500">
        <v>1</v>
      </c>
    </row>
    <row r="2501" spans="1:12" x14ac:dyDescent="0.25">
      <c r="A2501">
        <v>36850</v>
      </c>
      <c r="B2501" t="s">
        <v>12</v>
      </c>
      <c r="C2501">
        <v>36</v>
      </c>
      <c r="D2501">
        <v>0</v>
      </c>
      <c r="E2501">
        <v>0</v>
      </c>
      <c r="F2501" t="s">
        <v>13</v>
      </c>
      <c r="G2501" t="s">
        <v>43</v>
      </c>
      <c r="H2501" t="s">
        <v>15</v>
      </c>
      <c r="I2501" t="s">
        <v>3638</v>
      </c>
      <c r="J2501" t="s">
        <v>124</v>
      </c>
      <c r="K2501" t="s">
        <v>38</v>
      </c>
      <c r="L2501">
        <v>0</v>
      </c>
    </row>
    <row r="2502" spans="1:12" x14ac:dyDescent="0.25">
      <c r="A2502">
        <v>36857</v>
      </c>
      <c r="B2502" t="s">
        <v>12</v>
      </c>
      <c r="C2502">
        <v>77</v>
      </c>
      <c r="D2502">
        <v>0</v>
      </c>
      <c r="E2502">
        <v>0</v>
      </c>
      <c r="F2502" t="s">
        <v>13</v>
      </c>
      <c r="G2502" t="s">
        <v>20</v>
      </c>
      <c r="H2502" t="s">
        <v>21</v>
      </c>
      <c r="I2502" t="s">
        <v>376</v>
      </c>
      <c r="J2502" t="s">
        <v>377</v>
      </c>
      <c r="K2502" t="s">
        <v>18</v>
      </c>
      <c r="L2502">
        <v>1</v>
      </c>
    </row>
    <row r="2503" spans="1:12" x14ac:dyDescent="0.25">
      <c r="A2503">
        <v>36858</v>
      </c>
      <c r="B2503" t="s">
        <v>19</v>
      </c>
      <c r="C2503">
        <v>40</v>
      </c>
      <c r="D2503">
        <v>0</v>
      </c>
      <c r="E2503">
        <v>0</v>
      </c>
      <c r="F2503" t="s">
        <v>13</v>
      </c>
      <c r="G2503" t="s">
        <v>14</v>
      </c>
      <c r="H2503" t="s">
        <v>21</v>
      </c>
      <c r="I2503" t="s">
        <v>1661</v>
      </c>
      <c r="J2503">
        <v>24</v>
      </c>
      <c r="K2503" t="s">
        <v>18</v>
      </c>
      <c r="L2503">
        <v>0</v>
      </c>
    </row>
    <row r="2504" spans="1:12" x14ac:dyDescent="0.25">
      <c r="A2504">
        <v>36896</v>
      </c>
      <c r="B2504" t="s">
        <v>12</v>
      </c>
      <c r="C2504">
        <v>25</v>
      </c>
      <c r="D2504">
        <v>0</v>
      </c>
      <c r="E2504">
        <v>0</v>
      </c>
      <c r="F2504" t="s">
        <v>13</v>
      </c>
      <c r="G2504" t="s">
        <v>14</v>
      </c>
      <c r="H2504" t="s">
        <v>21</v>
      </c>
      <c r="I2504" t="s">
        <v>3291</v>
      </c>
      <c r="J2504" t="s">
        <v>581</v>
      </c>
      <c r="K2504" t="s">
        <v>38</v>
      </c>
      <c r="L2504">
        <v>0</v>
      </c>
    </row>
    <row r="2505" spans="1:12" x14ac:dyDescent="0.25">
      <c r="A2505">
        <v>36901</v>
      </c>
      <c r="B2505" t="s">
        <v>19</v>
      </c>
      <c r="C2505">
        <v>45</v>
      </c>
      <c r="D2505">
        <v>0</v>
      </c>
      <c r="E2505">
        <v>0</v>
      </c>
      <c r="F2505" t="s">
        <v>13</v>
      </c>
      <c r="G2505" t="s">
        <v>14</v>
      </c>
      <c r="H2505" t="s">
        <v>15</v>
      </c>
      <c r="I2505" t="s">
        <v>3247</v>
      </c>
      <c r="J2505" t="s">
        <v>435</v>
      </c>
      <c r="K2505" t="s">
        <v>38</v>
      </c>
      <c r="L2505">
        <v>0</v>
      </c>
    </row>
    <row r="2506" spans="1:12" x14ac:dyDescent="0.25">
      <c r="A2506">
        <v>36909</v>
      </c>
      <c r="B2506" t="s">
        <v>19</v>
      </c>
      <c r="C2506">
        <v>66</v>
      </c>
      <c r="D2506">
        <v>0</v>
      </c>
      <c r="E2506">
        <v>0</v>
      </c>
      <c r="F2506" t="s">
        <v>13</v>
      </c>
      <c r="G2506" t="s">
        <v>20</v>
      </c>
      <c r="H2506" t="s">
        <v>21</v>
      </c>
      <c r="I2506" t="s">
        <v>3357</v>
      </c>
      <c r="J2506" t="s">
        <v>54</v>
      </c>
      <c r="K2506" t="s">
        <v>24</v>
      </c>
      <c r="L2506">
        <v>0</v>
      </c>
    </row>
    <row r="2507" spans="1:12" x14ac:dyDescent="0.25">
      <c r="A2507">
        <v>36922</v>
      </c>
      <c r="B2507" t="s">
        <v>12</v>
      </c>
      <c r="C2507">
        <v>56</v>
      </c>
      <c r="D2507">
        <v>0</v>
      </c>
      <c r="E2507">
        <v>0</v>
      </c>
      <c r="F2507" t="s">
        <v>13</v>
      </c>
      <c r="G2507" t="s">
        <v>14</v>
      </c>
      <c r="H2507" t="s">
        <v>21</v>
      </c>
      <c r="I2507" t="s">
        <v>1429</v>
      </c>
      <c r="J2507" t="s">
        <v>819</v>
      </c>
      <c r="K2507" t="s">
        <v>24</v>
      </c>
      <c r="L2507">
        <v>0</v>
      </c>
    </row>
    <row r="2508" spans="1:12" x14ac:dyDescent="0.25">
      <c r="A2508">
        <v>36942</v>
      </c>
      <c r="B2508" t="s">
        <v>12</v>
      </c>
      <c r="C2508">
        <v>27</v>
      </c>
      <c r="D2508">
        <v>0</v>
      </c>
      <c r="E2508">
        <v>0</v>
      </c>
      <c r="F2508" t="s">
        <v>34</v>
      </c>
      <c r="G2508" t="s">
        <v>14</v>
      </c>
      <c r="H2508" t="s">
        <v>15</v>
      </c>
      <c r="I2508" t="s">
        <v>799</v>
      </c>
      <c r="J2508">
        <v>32</v>
      </c>
      <c r="K2508" t="s">
        <v>38</v>
      </c>
      <c r="L2508">
        <v>0</v>
      </c>
    </row>
    <row r="2509" spans="1:12" x14ac:dyDescent="0.25">
      <c r="A2509">
        <v>36946</v>
      </c>
      <c r="B2509" t="s">
        <v>12</v>
      </c>
      <c r="C2509">
        <v>74</v>
      </c>
      <c r="D2509">
        <v>0</v>
      </c>
      <c r="E2509">
        <v>0</v>
      </c>
      <c r="F2509" t="s">
        <v>13</v>
      </c>
      <c r="G2509" t="s">
        <v>14</v>
      </c>
      <c r="H2509" t="s">
        <v>21</v>
      </c>
      <c r="I2509" t="s">
        <v>2192</v>
      </c>
      <c r="J2509" t="s">
        <v>176</v>
      </c>
      <c r="K2509" t="s">
        <v>18</v>
      </c>
      <c r="L2509">
        <v>0</v>
      </c>
    </row>
    <row r="2510" spans="1:12" x14ac:dyDescent="0.25">
      <c r="A2510">
        <v>36958</v>
      </c>
      <c r="B2510" t="s">
        <v>19</v>
      </c>
      <c r="C2510">
        <v>32</v>
      </c>
      <c r="D2510">
        <v>0</v>
      </c>
      <c r="E2510">
        <v>0</v>
      </c>
      <c r="F2510" t="s">
        <v>13</v>
      </c>
      <c r="G2510" t="s">
        <v>14</v>
      </c>
      <c r="H2510" t="s">
        <v>21</v>
      </c>
      <c r="I2510" t="s">
        <v>3086</v>
      </c>
      <c r="J2510" t="s">
        <v>321</v>
      </c>
      <c r="K2510" t="s">
        <v>24</v>
      </c>
      <c r="L2510">
        <v>0</v>
      </c>
    </row>
    <row r="2511" spans="1:12" x14ac:dyDescent="0.25">
      <c r="A2511">
        <v>36960</v>
      </c>
      <c r="B2511" t="s">
        <v>19</v>
      </c>
      <c r="C2511">
        <v>79</v>
      </c>
      <c r="D2511">
        <v>0</v>
      </c>
      <c r="E2511">
        <v>0</v>
      </c>
      <c r="F2511" t="s">
        <v>13</v>
      </c>
      <c r="G2511" t="s">
        <v>14</v>
      </c>
      <c r="H2511" t="s">
        <v>21</v>
      </c>
      <c r="I2511" t="s">
        <v>1670</v>
      </c>
      <c r="J2511" t="s">
        <v>270</v>
      </c>
      <c r="K2511" t="s">
        <v>24</v>
      </c>
      <c r="L2511">
        <v>0</v>
      </c>
    </row>
    <row r="2512" spans="1:12" x14ac:dyDescent="0.25">
      <c r="A2512">
        <v>36969</v>
      </c>
      <c r="B2512" t="s">
        <v>19</v>
      </c>
      <c r="C2512">
        <v>44</v>
      </c>
      <c r="D2512">
        <v>0</v>
      </c>
      <c r="E2512">
        <v>0</v>
      </c>
      <c r="F2512" t="s">
        <v>13</v>
      </c>
      <c r="G2512" t="s">
        <v>14</v>
      </c>
      <c r="H2512" t="s">
        <v>21</v>
      </c>
      <c r="I2512" t="s">
        <v>4096</v>
      </c>
      <c r="J2512" t="s">
        <v>945</v>
      </c>
      <c r="K2512" t="s">
        <v>18</v>
      </c>
      <c r="L2512">
        <v>0</v>
      </c>
    </row>
    <row r="2513" spans="1:12" x14ac:dyDescent="0.25">
      <c r="A2513">
        <v>37011</v>
      </c>
      <c r="B2513" t="s">
        <v>19</v>
      </c>
      <c r="C2513">
        <v>52</v>
      </c>
      <c r="D2513">
        <v>0</v>
      </c>
      <c r="E2513">
        <v>0</v>
      </c>
      <c r="F2513" t="s">
        <v>13</v>
      </c>
      <c r="G2513" t="s">
        <v>14</v>
      </c>
      <c r="H2513" t="s">
        <v>21</v>
      </c>
      <c r="I2513" t="s">
        <v>2976</v>
      </c>
      <c r="J2513" t="s">
        <v>263</v>
      </c>
      <c r="K2513" t="s">
        <v>38</v>
      </c>
      <c r="L2513">
        <v>0</v>
      </c>
    </row>
    <row r="2514" spans="1:12" x14ac:dyDescent="0.25">
      <c r="A2514">
        <v>37025</v>
      </c>
      <c r="B2514" t="s">
        <v>19</v>
      </c>
      <c r="C2514">
        <v>2</v>
      </c>
      <c r="D2514">
        <v>0</v>
      </c>
      <c r="E2514">
        <v>0</v>
      </c>
      <c r="F2514" t="s">
        <v>34</v>
      </c>
      <c r="G2514" t="s">
        <v>275</v>
      </c>
      <c r="H2514" t="s">
        <v>15</v>
      </c>
      <c r="I2514" t="s">
        <v>3129</v>
      </c>
      <c r="J2514" t="s">
        <v>1092</v>
      </c>
      <c r="K2514" t="s">
        <v>38</v>
      </c>
      <c r="L2514">
        <v>0</v>
      </c>
    </row>
    <row r="2515" spans="1:12" x14ac:dyDescent="0.25">
      <c r="A2515">
        <v>37029</v>
      </c>
      <c r="B2515" t="s">
        <v>12</v>
      </c>
      <c r="C2515">
        <v>5</v>
      </c>
      <c r="D2515">
        <v>0</v>
      </c>
      <c r="E2515">
        <v>0</v>
      </c>
      <c r="F2515" t="s">
        <v>34</v>
      </c>
      <c r="G2515" t="s">
        <v>275</v>
      </c>
      <c r="H2515" t="s">
        <v>21</v>
      </c>
      <c r="I2515" t="s">
        <v>4087</v>
      </c>
      <c r="J2515">
        <v>17</v>
      </c>
      <c r="K2515" t="s">
        <v>38</v>
      </c>
      <c r="L2515">
        <v>0</v>
      </c>
    </row>
    <row r="2516" spans="1:12" x14ac:dyDescent="0.25">
      <c r="A2516">
        <v>37031</v>
      </c>
      <c r="B2516" t="s">
        <v>19</v>
      </c>
      <c r="C2516">
        <v>78</v>
      </c>
      <c r="D2516">
        <v>0</v>
      </c>
      <c r="E2516">
        <v>1</v>
      </c>
      <c r="F2516" t="s">
        <v>13</v>
      </c>
      <c r="G2516" t="s">
        <v>43</v>
      </c>
      <c r="H2516" t="s">
        <v>15</v>
      </c>
      <c r="I2516" t="s">
        <v>606</v>
      </c>
      <c r="J2516" t="s">
        <v>452</v>
      </c>
      <c r="K2516" t="s">
        <v>24</v>
      </c>
      <c r="L2516">
        <v>0</v>
      </c>
    </row>
    <row r="2517" spans="1:12" x14ac:dyDescent="0.25">
      <c r="A2517">
        <v>37038</v>
      </c>
      <c r="B2517" t="s">
        <v>12</v>
      </c>
      <c r="C2517">
        <v>15</v>
      </c>
      <c r="D2517">
        <v>0</v>
      </c>
      <c r="E2517">
        <v>0</v>
      </c>
      <c r="F2517" t="s">
        <v>34</v>
      </c>
      <c r="G2517" t="s">
        <v>275</v>
      </c>
      <c r="H2517" t="s">
        <v>15</v>
      </c>
      <c r="I2517" t="s">
        <v>3372</v>
      </c>
      <c r="J2517" t="s">
        <v>1092</v>
      </c>
      <c r="K2517" t="s">
        <v>38</v>
      </c>
      <c r="L2517">
        <v>0</v>
      </c>
    </row>
    <row r="2518" spans="1:12" x14ac:dyDescent="0.25">
      <c r="A2518">
        <v>37053</v>
      </c>
      <c r="B2518" t="s">
        <v>12</v>
      </c>
      <c r="C2518">
        <v>53</v>
      </c>
      <c r="D2518">
        <v>0</v>
      </c>
      <c r="E2518">
        <v>0</v>
      </c>
      <c r="F2518" t="s">
        <v>13</v>
      </c>
      <c r="G2518" t="s">
        <v>43</v>
      </c>
      <c r="H2518" t="s">
        <v>21</v>
      </c>
      <c r="I2518" t="s">
        <v>1472</v>
      </c>
      <c r="J2518" t="s">
        <v>542</v>
      </c>
      <c r="K2518" t="s">
        <v>24</v>
      </c>
      <c r="L2518">
        <v>0</v>
      </c>
    </row>
    <row r="2519" spans="1:12" x14ac:dyDescent="0.25">
      <c r="A2519">
        <v>37060</v>
      </c>
      <c r="B2519" t="s">
        <v>19</v>
      </c>
      <c r="C2519">
        <v>81</v>
      </c>
      <c r="D2519">
        <v>0</v>
      </c>
      <c r="E2519">
        <v>0</v>
      </c>
      <c r="F2519" t="s">
        <v>13</v>
      </c>
      <c r="G2519" t="s">
        <v>14</v>
      </c>
      <c r="H2519" t="s">
        <v>21</v>
      </c>
      <c r="I2519" t="s">
        <v>334</v>
      </c>
      <c r="J2519" t="s">
        <v>335</v>
      </c>
      <c r="K2519" t="s">
        <v>24</v>
      </c>
      <c r="L2519">
        <v>1</v>
      </c>
    </row>
    <row r="2520" spans="1:12" x14ac:dyDescent="0.25">
      <c r="A2520">
        <v>37082</v>
      </c>
      <c r="B2520" t="s">
        <v>19</v>
      </c>
      <c r="C2520">
        <v>38</v>
      </c>
      <c r="D2520">
        <v>0</v>
      </c>
      <c r="E2520">
        <v>0</v>
      </c>
      <c r="F2520" t="s">
        <v>13</v>
      </c>
      <c r="G2520" t="s">
        <v>43</v>
      </c>
      <c r="H2520" t="s">
        <v>15</v>
      </c>
      <c r="I2520" t="s">
        <v>1830</v>
      </c>
      <c r="J2520" t="s">
        <v>296</v>
      </c>
      <c r="K2520" t="s">
        <v>18</v>
      </c>
      <c r="L2520">
        <v>0</v>
      </c>
    </row>
    <row r="2521" spans="1:12" x14ac:dyDescent="0.25">
      <c r="A2521">
        <v>37086</v>
      </c>
      <c r="B2521" t="s">
        <v>12</v>
      </c>
      <c r="C2521">
        <v>17</v>
      </c>
      <c r="D2521">
        <v>0</v>
      </c>
      <c r="E2521">
        <v>0</v>
      </c>
      <c r="F2521" t="s">
        <v>34</v>
      </c>
      <c r="G2521" t="s">
        <v>14</v>
      </c>
      <c r="H2521" t="s">
        <v>21</v>
      </c>
      <c r="I2521" t="s">
        <v>3474</v>
      </c>
      <c r="J2521">
        <v>34</v>
      </c>
      <c r="K2521" t="s">
        <v>38</v>
      </c>
      <c r="L2521">
        <v>0</v>
      </c>
    </row>
    <row r="2522" spans="1:12" x14ac:dyDescent="0.25">
      <c r="A2522">
        <v>37089</v>
      </c>
      <c r="B2522" t="s">
        <v>19</v>
      </c>
      <c r="C2522">
        <v>37</v>
      </c>
      <c r="D2522">
        <v>1</v>
      </c>
      <c r="E2522">
        <v>0</v>
      </c>
      <c r="F2522" t="s">
        <v>13</v>
      </c>
      <c r="G2522" t="s">
        <v>20</v>
      </c>
      <c r="H2522" t="s">
        <v>21</v>
      </c>
      <c r="I2522" t="s">
        <v>488</v>
      </c>
      <c r="J2522">
        <v>36</v>
      </c>
      <c r="K2522" t="s">
        <v>24</v>
      </c>
      <c r="L2522">
        <v>0</v>
      </c>
    </row>
    <row r="2523" spans="1:12" x14ac:dyDescent="0.25">
      <c r="A2523">
        <v>37090</v>
      </c>
      <c r="B2523" t="s">
        <v>19</v>
      </c>
      <c r="C2523">
        <v>70</v>
      </c>
      <c r="D2523">
        <v>0</v>
      </c>
      <c r="E2523">
        <v>0</v>
      </c>
      <c r="F2523" t="s">
        <v>13</v>
      </c>
      <c r="G2523" t="s">
        <v>14</v>
      </c>
      <c r="H2523" t="s">
        <v>21</v>
      </c>
      <c r="I2523" t="s">
        <v>587</v>
      </c>
      <c r="J2523" t="s">
        <v>36</v>
      </c>
      <c r="K2523" t="s">
        <v>18</v>
      </c>
      <c r="L2523">
        <v>0</v>
      </c>
    </row>
    <row r="2524" spans="1:12" x14ac:dyDescent="0.25">
      <c r="A2524">
        <v>37096</v>
      </c>
      <c r="B2524" t="s">
        <v>19</v>
      </c>
      <c r="C2524">
        <v>6</v>
      </c>
      <c r="D2524">
        <v>0</v>
      </c>
      <c r="E2524">
        <v>0</v>
      </c>
      <c r="F2524" t="s">
        <v>34</v>
      </c>
      <c r="G2524" t="s">
        <v>275</v>
      </c>
      <c r="H2524" t="s">
        <v>21</v>
      </c>
      <c r="I2524" t="s">
        <v>2929</v>
      </c>
      <c r="J2524" t="s">
        <v>515</v>
      </c>
      <c r="K2524" t="s">
        <v>38</v>
      </c>
      <c r="L2524">
        <v>0</v>
      </c>
    </row>
    <row r="2525" spans="1:12" x14ac:dyDescent="0.25">
      <c r="A2525">
        <v>37128</v>
      </c>
      <c r="B2525" t="s">
        <v>12</v>
      </c>
      <c r="C2525">
        <v>34</v>
      </c>
      <c r="D2525">
        <v>0</v>
      </c>
      <c r="E2525">
        <v>0</v>
      </c>
      <c r="F2525" t="s">
        <v>13</v>
      </c>
      <c r="G2525" t="s">
        <v>14</v>
      </c>
      <c r="H2525" t="s">
        <v>21</v>
      </c>
      <c r="I2525" t="s">
        <v>2301</v>
      </c>
      <c r="J2525" t="s">
        <v>335</v>
      </c>
      <c r="K2525" t="s">
        <v>24</v>
      </c>
      <c r="L2525">
        <v>0</v>
      </c>
    </row>
    <row r="2526" spans="1:12" x14ac:dyDescent="0.25">
      <c r="A2526">
        <v>37132</v>
      </c>
      <c r="B2526" t="s">
        <v>12</v>
      </c>
      <c r="C2526">
        <v>82</v>
      </c>
      <c r="D2526">
        <v>0</v>
      </c>
      <c r="E2526">
        <v>0</v>
      </c>
      <c r="F2526" t="s">
        <v>13</v>
      </c>
      <c r="G2526" t="s">
        <v>43</v>
      </c>
      <c r="H2526" t="s">
        <v>15</v>
      </c>
      <c r="I2526" t="s">
        <v>228</v>
      </c>
      <c r="J2526">
        <v>29</v>
      </c>
      <c r="K2526" t="s">
        <v>18</v>
      </c>
      <c r="L2526">
        <v>1</v>
      </c>
    </row>
    <row r="2527" spans="1:12" x14ac:dyDescent="0.25">
      <c r="A2527">
        <v>37150</v>
      </c>
      <c r="B2527" t="s">
        <v>19</v>
      </c>
      <c r="C2527">
        <v>34</v>
      </c>
      <c r="D2527">
        <v>0</v>
      </c>
      <c r="E2527">
        <v>0</v>
      </c>
      <c r="F2527" t="s">
        <v>13</v>
      </c>
      <c r="G2527" t="s">
        <v>14</v>
      </c>
      <c r="H2527" t="s">
        <v>21</v>
      </c>
      <c r="I2527" t="s">
        <v>2349</v>
      </c>
      <c r="J2527" t="s">
        <v>1781</v>
      </c>
      <c r="K2527" t="s">
        <v>18</v>
      </c>
      <c r="L2527">
        <v>0</v>
      </c>
    </row>
    <row r="2528" spans="1:12" x14ac:dyDescent="0.25">
      <c r="A2528">
        <v>37154</v>
      </c>
      <c r="B2528" t="s">
        <v>19</v>
      </c>
      <c r="C2528">
        <v>31</v>
      </c>
      <c r="D2528">
        <v>0</v>
      </c>
      <c r="E2528">
        <v>0</v>
      </c>
      <c r="F2528" t="s">
        <v>13</v>
      </c>
      <c r="G2528" t="s">
        <v>14</v>
      </c>
      <c r="H2528" t="s">
        <v>15</v>
      </c>
      <c r="I2528" t="s">
        <v>1106</v>
      </c>
      <c r="J2528" t="s">
        <v>184</v>
      </c>
      <c r="K2528" t="s">
        <v>29</v>
      </c>
      <c r="L2528">
        <v>0</v>
      </c>
    </row>
    <row r="2529" spans="1:12" x14ac:dyDescent="0.25">
      <c r="A2529">
        <v>37192</v>
      </c>
      <c r="B2529" t="s">
        <v>19</v>
      </c>
      <c r="C2529">
        <v>40</v>
      </c>
      <c r="D2529">
        <v>0</v>
      </c>
      <c r="E2529">
        <v>0</v>
      </c>
      <c r="F2529" t="s">
        <v>13</v>
      </c>
      <c r="G2529" t="s">
        <v>14</v>
      </c>
      <c r="H2529" t="s">
        <v>15</v>
      </c>
      <c r="I2529" t="s">
        <v>3948</v>
      </c>
      <c r="J2529" t="s">
        <v>3949</v>
      </c>
      <c r="K2529" t="s">
        <v>38</v>
      </c>
      <c r="L2529">
        <v>0</v>
      </c>
    </row>
    <row r="2530" spans="1:12" x14ac:dyDescent="0.25">
      <c r="A2530">
        <v>37209</v>
      </c>
      <c r="B2530" t="s">
        <v>12</v>
      </c>
      <c r="C2530">
        <v>17</v>
      </c>
      <c r="D2530">
        <v>0</v>
      </c>
      <c r="E2530">
        <v>0</v>
      </c>
      <c r="F2530" t="s">
        <v>34</v>
      </c>
      <c r="G2530" t="s">
        <v>401</v>
      </c>
      <c r="H2530" t="s">
        <v>21</v>
      </c>
      <c r="I2530" t="s">
        <v>3151</v>
      </c>
      <c r="J2530" t="s">
        <v>440</v>
      </c>
      <c r="K2530" t="s">
        <v>24</v>
      </c>
      <c r="L2530">
        <v>0</v>
      </c>
    </row>
    <row r="2531" spans="1:12" x14ac:dyDescent="0.25">
      <c r="A2531">
        <v>37213</v>
      </c>
      <c r="B2531" t="s">
        <v>12</v>
      </c>
      <c r="C2531">
        <v>60</v>
      </c>
      <c r="D2531">
        <v>0</v>
      </c>
      <c r="E2531">
        <v>0</v>
      </c>
      <c r="F2531" t="s">
        <v>13</v>
      </c>
      <c r="G2531" t="s">
        <v>20</v>
      </c>
      <c r="H2531" t="s">
        <v>21</v>
      </c>
      <c r="I2531" t="s">
        <v>3048</v>
      </c>
      <c r="J2531" t="s">
        <v>23</v>
      </c>
      <c r="K2531" t="s">
        <v>38</v>
      </c>
      <c r="L2531">
        <v>0</v>
      </c>
    </row>
    <row r="2532" spans="1:12" x14ac:dyDescent="0.25">
      <c r="A2532">
        <v>37237</v>
      </c>
      <c r="B2532" t="s">
        <v>19</v>
      </c>
      <c r="C2532">
        <v>31</v>
      </c>
      <c r="D2532">
        <v>0</v>
      </c>
      <c r="E2532">
        <v>0</v>
      </c>
      <c r="F2532" t="s">
        <v>34</v>
      </c>
      <c r="G2532" t="s">
        <v>14</v>
      </c>
      <c r="H2532" t="s">
        <v>21</v>
      </c>
      <c r="I2532" t="s">
        <v>2786</v>
      </c>
      <c r="J2532" t="s">
        <v>99</v>
      </c>
      <c r="K2532" t="s">
        <v>29</v>
      </c>
      <c r="L2532">
        <v>0</v>
      </c>
    </row>
    <row r="2533" spans="1:12" x14ac:dyDescent="0.25">
      <c r="A2533">
        <v>37253</v>
      </c>
      <c r="B2533" t="s">
        <v>19</v>
      </c>
      <c r="C2533">
        <v>70</v>
      </c>
      <c r="D2533">
        <v>1</v>
      </c>
      <c r="E2533">
        <v>0</v>
      </c>
      <c r="F2533" t="s">
        <v>13</v>
      </c>
      <c r="G2533" t="s">
        <v>14</v>
      </c>
      <c r="H2533" t="s">
        <v>15</v>
      </c>
      <c r="I2533" t="s">
        <v>2910</v>
      </c>
      <c r="J2533" t="s">
        <v>285</v>
      </c>
      <c r="K2533" t="s">
        <v>18</v>
      </c>
      <c r="L2533">
        <v>0</v>
      </c>
    </row>
    <row r="2534" spans="1:12" x14ac:dyDescent="0.25">
      <c r="A2534">
        <v>37289</v>
      </c>
      <c r="B2534" t="s">
        <v>19</v>
      </c>
      <c r="C2534">
        <v>63</v>
      </c>
      <c r="D2534">
        <v>0</v>
      </c>
      <c r="E2534">
        <v>0</v>
      </c>
      <c r="F2534" t="s">
        <v>13</v>
      </c>
      <c r="G2534" t="s">
        <v>20</v>
      </c>
      <c r="H2534" t="s">
        <v>21</v>
      </c>
      <c r="I2534" t="s">
        <v>276</v>
      </c>
      <c r="J2534" t="s">
        <v>99</v>
      </c>
      <c r="K2534" t="s">
        <v>24</v>
      </c>
      <c r="L2534">
        <v>0</v>
      </c>
    </row>
    <row r="2535" spans="1:12" x14ac:dyDescent="0.25">
      <c r="A2535">
        <v>37290</v>
      </c>
      <c r="B2535" t="s">
        <v>12</v>
      </c>
      <c r="C2535">
        <v>80</v>
      </c>
      <c r="D2535">
        <v>0</v>
      </c>
      <c r="E2535">
        <v>0</v>
      </c>
      <c r="F2535" t="s">
        <v>13</v>
      </c>
      <c r="G2535" t="s">
        <v>20</v>
      </c>
      <c r="H2535" t="s">
        <v>21</v>
      </c>
      <c r="I2535" t="s">
        <v>1171</v>
      </c>
      <c r="J2535" t="s">
        <v>372</v>
      </c>
      <c r="K2535" t="s">
        <v>24</v>
      </c>
      <c r="L2535">
        <v>0</v>
      </c>
    </row>
    <row r="2536" spans="1:12" x14ac:dyDescent="0.25">
      <c r="A2536">
        <v>37299</v>
      </c>
      <c r="B2536" t="s">
        <v>12</v>
      </c>
      <c r="C2536">
        <v>57</v>
      </c>
      <c r="D2536">
        <v>0</v>
      </c>
      <c r="E2536">
        <v>0</v>
      </c>
      <c r="F2536" t="s">
        <v>13</v>
      </c>
      <c r="G2536" t="s">
        <v>14</v>
      </c>
      <c r="H2536" t="s">
        <v>15</v>
      </c>
      <c r="I2536" t="s">
        <v>2761</v>
      </c>
      <c r="J2536" t="s">
        <v>312</v>
      </c>
      <c r="K2536" t="s">
        <v>24</v>
      </c>
      <c r="L2536">
        <v>0</v>
      </c>
    </row>
    <row r="2537" spans="1:12" x14ac:dyDescent="0.25">
      <c r="A2537">
        <v>37307</v>
      </c>
      <c r="B2537" t="s">
        <v>19</v>
      </c>
      <c r="C2537">
        <v>35</v>
      </c>
      <c r="D2537">
        <v>0</v>
      </c>
      <c r="E2537">
        <v>0</v>
      </c>
      <c r="F2537" t="s">
        <v>13</v>
      </c>
      <c r="G2537" t="s">
        <v>14</v>
      </c>
      <c r="H2537" t="s">
        <v>15</v>
      </c>
      <c r="I2537" t="s">
        <v>2590</v>
      </c>
      <c r="J2537" t="s">
        <v>2591</v>
      </c>
      <c r="K2537" t="s">
        <v>24</v>
      </c>
      <c r="L2537">
        <v>0</v>
      </c>
    </row>
    <row r="2538" spans="1:12" x14ac:dyDescent="0.25">
      <c r="A2538">
        <v>37320</v>
      </c>
      <c r="B2538" t="s">
        <v>19</v>
      </c>
      <c r="C2538">
        <v>77</v>
      </c>
      <c r="D2538">
        <v>0</v>
      </c>
      <c r="E2538">
        <v>0</v>
      </c>
      <c r="F2538" t="s">
        <v>13</v>
      </c>
      <c r="G2538" t="s">
        <v>14</v>
      </c>
      <c r="H2538" t="s">
        <v>21</v>
      </c>
      <c r="I2538" t="s">
        <v>1357</v>
      </c>
      <c r="J2538" t="s">
        <v>194</v>
      </c>
      <c r="K2538" t="s">
        <v>38</v>
      </c>
      <c r="L2538">
        <v>0</v>
      </c>
    </row>
    <row r="2539" spans="1:12" x14ac:dyDescent="0.25">
      <c r="A2539">
        <v>37327</v>
      </c>
      <c r="B2539" t="s">
        <v>19</v>
      </c>
      <c r="C2539">
        <v>71</v>
      </c>
      <c r="D2539">
        <v>0</v>
      </c>
      <c r="E2539">
        <v>0</v>
      </c>
      <c r="F2539" t="s">
        <v>13</v>
      </c>
      <c r="G2539" t="s">
        <v>14</v>
      </c>
      <c r="H2539" t="s">
        <v>15</v>
      </c>
      <c r="I2539" t="s">
        <v>1542</v>
      </c>
      <c r="J2539" t="s">
        <v>23</v>
      </c>
      <c r="K2539" t="s">
        <v>38</v>
      </c>
      <c r="L2539">
        <v>0</v>
      </c>
    </row>
    <row r="2540" spans="1:12" x14ac:dyDescent="0.25">
      <c r="A2540">
        <v>37349</v>
      </c>
      <c r="B2540" t="s">
        <v>19</v>
      </c>
      <c r="C2540">
        <v>61</v>
      </c>
      <c r="D2540">
        <v>0</v>
      </c>
      <c r="E2540">
        <v>0</v>
      </c>
      <c r="F2540" t="s">
        <v>13</v>
      </c>
      <c r="G2540" t="s">
        <v>14</v>
      </c>
      <c r="H2540" t="s">
        <v>21</v>
      </c>
      <c r="I2540" t="s">
        <v>1221</v>
      </c>
      <c r="J2540" t="s">
        <v>1222</v>
      </c>
      <c r="K2540" t="s">
        <v>24</v>
      </c>
      <c r="L2540">
        <v>0</v>
      </c>
    </row>
    <row r="2541" spans="1:12" x14ac:dyDescent="0.25">
      <c r="A2541">
        <v>37395</v>
      </c>
      <c r="B2541" t="s">
        <v>19</v>
      </c>
      <c r="C2541">
        <v>16</v>
      </c>
      <c r="D2541">
        <v>0</v>
      </c>
      <c r="E2541">
        <v>0</v>
      </c>
      <c r="F2541" t="s">
        <v>34</v>
      </c>
      <c r="G2541" t="s">
        <v>14</v>
      </c>
      <c r="H2541" t="s">
        <v>15</v>
      </c>
      <c r="I2541" t="s">
        <v>3252</v>
      </c>
      <c r="J2541">
        <v>20</v>
      </c>
      <c r="K2541" t="s">
        <v>29</v>
      </c>
      <c r="L2541">
        <v>0</v>
      </c>
    </row>
    <row r="2542" spans="1:12" x14ac:dyDescent="0.25">
      <c r="A2542">
        <v>37404</v>
      </c>
      <c r="B2542" t="s">
        <v>12</v>
      </c>
      <c r="C2542">
        <v>42</v>
      </c>
      <c r="D2542">
        <v>0</v>
      </c>
      <c r="E2542">
        <v>0</v>
      </c>
      <c r="F2542" t="s">
        <v>13</v>
      </c>
      <c r="G2542" t="s">
        <v>14</v>
      </c>
      <c r="H2542" t="s">
        <v>15</v>
      </c>
      <c r="I2542" t="s">
        <v>1430</v>
      </c>
      <c r="J2542">
        <v>27</v>
      </c>
      <c r="K2542" t="s">
        <v>24</v>
      </c>
      <c r="L2542">
        <v>0</v>
      </c>
    </row>
    <row r="2543" spans="1:12" x14ac:dyDescent="0.25">
      <c r="A2543">
        <v>37413</v>
      </c>
      <c r="B2543" t="s">
        <v>19</v>
      </c>
      <c r="C2543">
        <v>39</v>
      </c>
      <c r="D2543">
        <v>0</v>
      </c>
      <c r="E2543">
        <v>0</v>
      </c>
      <c r="F2543" t="s">
        <v>13</v>
      </c>
      <c r="G2543" t="s">
        <v>14</v>
      </c>
      <c r="H2543" t="s">
        <v>15</v>
      </c>
      <c r="I2543" t="s">
        <v>1001</v>
      </c>
      <c r="J2543" t="s">
        <v>1002</v>
      </c>
      <c r="K2543" t="s">
        <v>38</v>
      </c>
      <c r="L2543">
        <v>0</v>
      </c>
    </row>
    <row r="2544" spans="1:12" x14ac:dyDescent="0.25">
      <c r="A2544">
        <v>37431</v>
      </c>
      <c r="B2544" t="s">
        <v>19</v>
      </c>
      <c r="C2544">
        <v>39</v>
      </c>
      <c r="D2544">
        <v>0</v>
      </c>
      <c r="E2544">
        <v>0</v>
      </c>
      <c r="F2544" t="s">
        <v>13</v>
      </c>
      <c r="G2544" t="s">
        <v>43</v>
      </c>
      <c r="H2544" t="s">
        <v>15</v>
      </c>
      <c r="I2544" t="s">
        <v>927</v>
      </c>
      <c r="J2544" t="s">
        <v>518</v>
      </c>
      <c r="K2544" t="s">
        <v>38</v>
      </c>
      <c r="L2544">
        <v>0</v>
      </c>
    </row>
    <row r="2545" spans="1:12" x14ac:dyDescent="0.25">
      <c r="A2545">
        <v>37440</v>
      </c>
      <c r="B2545" t="s">
        <v>12</v>
      </c>
      <c r="C2545">
        <v>52</v>
      </c>
      <c r="D2545">
        <v>0</v>
      </c>
      <c r="E2545">
        <v>0</v>
      </c>
      <c r="F2545" t="s">
        <v>13</v>
      </c>
      <c r="G2545" t="s">
        <v>43</v>
      </c>
      <c r="H2545" t="s">
        <v>15</v>
      </c>
      <c r="I2545" t="s">
        <v>3907</v>
      </c>
      <c r="J2545">
        <v>36</v>
      </c>
      <c r="K2545" t="s">
        <v>18</v>
      </c>
      <c r="L2545">
        <v>0</v>
      </c>
    </row>
    <row r="2546" spans="1:12" x14ac:dyDescent="0.25">
      <c r="A2546">
        <v>37446</v>
      </c>
      <c r="B2546" t="s">
        <v>12</v>
      </c>
      <c r="C2546">
        <v>78</v>
      </c>
      <c r="D2546">
        <v>0</v>
      </c>
      <c r="E2546">
        <v>0</v>
      </c>
      <c r="F2546" t="s">
        <v>13</v>
      </c>
      <c r="G2546" t="s">
        <v>14</v>
      </c>
      <c r="H2546" t="s">
        <v>21</v>
      </c>
      <c r="I2546" t="s">
        <v>3450</v>
      </c>
      <c r="J2546" t="s">
        <v>510</v>
      </c>
      <c r="K2546" t="s">
        <v>24</v>
      </c>
      <c r="L2546">
        <v>0</v>
      </c>
    </row>
    <row r="2547" spans="1:12" x14ac:dyDescent="0.25">
      <c r="A2547">
        <v>37451</v>
      </c>
      <c r="B2547" t="s">
        <v>19</v>
      </c>
      <c r="C2547">
        <v>47</v>
      </c>
      <c r="D2547">
        <v>0</v>
      </c>
      <c r="E2547">
        <v>0</v>
      </c>
      <c r="F2547" t="s">
        <v>13</v>
      </c>
      <c r="G2547" t="s">
        <v>43</v>
      </c>
      <c r="H2547" t="s">
        <v>21</v>
      </c>
      <c r="I2547" t="s">
        <v>1884</v>
      </c>
      <c r="J2547" t="s">
        <v>47</v>
      </c>
      <c r="K2547" t="s">
        <v>18</v>
      </c>
      <c r="L2547">
        <v>0</v>
      </c>
    </row>
    <row r="2548" spans="1:12" x14ac:dyDescent="0.25">
      <c r="A2548">
        <v>37479</v>
      </c>
      <c r="B2548" t="s">
        <v>19</v>
      </c>
      <c r="C2548">
        <v>54</v>
      </c>
      <c r="D2548">
        <v>0</v>
      </c>
      <c r="E2548">
        <v>0</v>
      </c>
      <c r="F2548" t="s">
        <v>13</v>
      </c>
      <c r="G2548" t="s">
        <v>14</v>
      </c>
      <c r="H2548" t="s">
        <v>15</v>
      </c>
      <c r="I2548" t="s">
        <v>3514</v>
      </c>
      <c r="J2548" t="s">
        <v>1024</v>
      </c>
      <c r="K2548" t="s">
        <v>29</v>
      </c>
      <c r="L2548">
        <v>0</v>
      </c>
    </row>
    <row r="2549" spans="1:12" x14ac:dyDescent="0.25">
      <c r="A2549">
        <v>37483</v>
      </c>
      <c r="B2549" t="s">
        <v>12</v>
      </c>
      <c r="C2549">
        <v>36</v>
      </c>
      <c r="D2549">
        <v>0</v>
      </c>
      <c r="E2549">
        <v>0</v>
      </c>
      <c r="F2549" t="s">
        <v>13</v>
      </c>
      <c r="G2549" t="s">
        <v>14</v>
      </c>
      <c r="H2549" t="s">
        <v>15</v>
      </c>
      <c r="I2549" t="s">
        <v>2469</v>
      </c>
      <c r="J2549" t="s">
        <v>690</v>
      </c>
      <c r="K2549" t="s">
        <v>29</v>
      </c>
      <c r="L2549">
        <v>0</v>
      </c>
    </row>
    <row r="2550" spans="1:12" x14ac:dyDescent="0.25">
      <c r="A2550">
        <v>37492</v>
      </c>
      <c r="B2550" t="s">
        <v>19</v>
      </c>
      <c r="C2550">
        <v>33</v>
      </c>
      <c r="D2550">
        <v>0</v>
      </c>
      <c r="E2550">
        <v>0</v>
      </c>
      <c r="F2550" t="s">
        <v>13</v>
      </c>
      <c r="G2550" t="s">
        <v>14</v>
      </c>
      <c r="H2550" t="s">
        <v>21</v>
      </c>
      <c r="I2550" t="s">
        <v>3994</v>
      </c>
      <c r="J2550" t="s">
        <v>107</v>
      </c>
      <c r="K2550" t="s">
        <v>18</v>
      </c>
      <c r="L2550">
        <v>0</v>
      </c>
    </row>
    <row r="2551" spans="1:12" x14ac:dyDescent="0.25">
      <c r="A2551">
        <v>37507</v>
      </c>
      <c r="B2551" t="s">
        <v>19</v>
      </c>
      <c r="C2551">
        <v>32</v>
      </c>
      <c r="D2551">
        <v>0</v>
      </c>
      <c r="E2551">
        <v>0</v>
      </c>
      <c r="F2551" t="s">
        <v>34</v>
      </c>
      <c r="G2551" t="s">
        <v>14</v>
      </c>
      <c r="H2551" t="s">
        <v>21</v>
      </c>
      <c r="I2551" t="s">
        <v>3997</v>
      </c>
      <c r="J2551" t="s">
        <v>449</v>
      </c>
      <c r="K2551" t="s">
        <v>24</v>
      </c>
      <c r="L2551">
        <v>0</v>
      </c>
    </row>
    <row r="2552" spans="1:12" x14ac:dyDescent="0.25">
      <c r="A2552">
        <v>37515</v>
      </c>
      <c r="B2552" t="s">
        <v>19</v>
      </c>
      <c r="C2552">
        <v>46</v>
      </c>
      <c r="D2552">
        <v>0</v>
      </c>
      <c r="E2552">
        <v>0</v>
      </c>
      <c r="F2552" t="s">
        <v>13</v>
      </c>
      <c r="G2552" t="s">
        <v>43</v>
      </c>
      <c r="H2552" t="s">
        <v>21</v>
      </c>
      <c r="I2552" t="s">
        <v>3956</v>
      </c>
      <c r="J2552" t="s">
        <v>953</v>
      </c>
      <c r="K2552" t="s">
        <v>38</v>
      </c>
      <c r="L2552">
        <v>0</v>
      </c>
    </row>
    <row r="2553" spans="1:12" x14ac:dyDescent="0.25">
      <c r="A2553">
        <v>37526</v>
      </c>
      <c r="B2553" t="s">
        <v>19</v>
      </c>
      <c r="C2553">
        <v>68</v>
      </c>
      <c r="D2553">
        <v>1</v>
      </c>
      <c r="E2553">
        <v>1</v>
      </c>
      <c r="F2553" t="s">
        <v>13</v>
      </c>
      <c r="G2553" t="s">
        <v>14</v>
      </c>
      <c r="H2553" t="s">
        <v>21</v>
      </c>
      <c r="I2553" t="s">
        <v>2800</v>
      </c>
      <c r="J2553" t="s">
        <v>23</v>
      </c>
      <c r="K2553" t="s">
        <v>38</v>
      </c>
      <c r="L2553">
        <v>0</v>
      </c>
    </row>
    <row r="2554" spans="1:12" x14ac:dyDescent="0.25">
      <c r="A2554">
        <v>37544</v>
      </c>
      <c r="B2554" t="s">
        <v>12</v>
      </c>
      <c r="C2554">
        <v>51</v>
      </c>
      <c r="D2554">
        <v>0</v>
      </c>
      <c r="E2554">
        <v>0</v>
      </c>
      <c r="F2554" t="s">
        <v>13</v>
      </c>
      <c r="G2554" t="s">
        <v>14</v>
      </c>
      <c r="H2554" t="s">
        <v>21</v>
      </c>
      <c r="I2554" t="s">
        <v>4264</v>
      </c>
      <c r="J2554" t="s">
        <v>172</v>
      </c>
      <c r="K2554" t="s">
        <v>18</v>
      </c>
      <c r="L2554">
        <v>0</v>
      </c>
    </row>
    <row r="2555" spans="1:12" x14ac:dyDescent="0.25">
      <c r="A2555">
        <v>37545</v>
      </c>
      <c r="B2555" t="s">
        <v>12</v>
      </c>
      <c r="C2555">
        <v>41</v>
      </c>
      <c r="D2555">
        <v>0</v>
      </c>
      <c r="E2555">
        <v>0</v>
      </c>
      <c r="F2555" t="s">
        <v>34</v>
      </c>
      <c r="G2555" t="s">
        <v>43</v>
      </c>
      <c r="H2555" t="s">
        <v>15</v>
      </c>
      <c r="I2555" t="s">
        <v>1053</v>
      </c>
      <c r="J2555" t="s">
        <v>491</v>
      </c>
      <c r="K2555" t="s">
        <v>24</v>
      </c>
      <c r="L2555">
        <v>0</v>
      </c>
    </row>
    <row r="2556" spans="1:12" x14ac:dyDescent="0.25">
      <c r="A2556">
        <v>37553</v>
      </c>
      <c r="B2556" t="s">
        <v>12</v>
      </c>
      <c r="C2556">
        <v>58</v>
      </c>
      <c r="D2556">
        <v>0</v>
      </c>
      <c r="E2556">
        <v>0</v>
      </c>
      <c r="F2556" t="s">
        <v>13</v>
      </c>
      <c r="G2556" t="s">
        <v>14</v>
      </c>
      <c r="H2556" t="s">
        <v>15</v>
      </c>
      <c r="I2556" t="s">
        <v>3968</v>
      </c>
      <c r="J2556" t="s">
        <v>222</v>
      </c>
      <c r="K2556" t="s">
        <v>18</v>
      </c>
      <c r="L2556">
        <v>0</v>
      </c>
    </row>
    <row r="2557" spans="1:12" x14ac:dyDescent="0.25">
      <c r="A2557">
        <v>37608</v>
      </c>
      <c r="B2557" t="s">
        <v>19</v>
      </c>
      <c r="C2557">
        <v>38</v>
      </c>
      <c r="D2557">
        <v>0</v>
      </c>
      <c r="E2557">
        <v>0</v>
      </c>
      <c r="F2557" t="s">
        <v>34</v>
      </c>
      <c r="G2557" t="s">
        <v>14</v>
      </c>
      <c r="H2557" t="s">
        <v>15</v>
      </c>
      <c r="I2557" t="s">
        <v>3556</v>
      </c>
      <c r="J2557" t="s">
        <v>3557</v>
      </c>
      <c r="K2557" t="s">
        <v>18</v>
      </c>
      <c r="L2557">
        <v>0</v>
      </c>
    </row>
    <row r="2558" spans="1:12" x14ac:dyDescent="0.25">
      <c r="A2558">
        <v>37629</v>
      </c>
      <c r="B2558" t="s">
        <v>19</v>
      </c>
      <c r="C2558">
        <v>55</v>
      </c>
      <c r="D2558">
        <v>0</v>
      </c>
      <c r="E2558">
        <v>0</v>
      </c>
      <c r="F2558" t="s">
        <v>34</v>
      </c>
      <c r="G2558" t="s">
        <v>14</v>
      </c>
      <c r="H2558" t="s">
        <v>21</v>
      </c>
      <c r="I2558" t="s">
        <v>785</v>
      </c>
      <c r="J2558" t="s">
        <v>225</v>
      </c>
      <c r="K2558" t="s">
        <v>24</v>
      </c>
      <c r="L2558">
        <v>0</v>
      </c>
    </row>
    <row r="2559" spans="1:12" x14ac:dyDescent="0.25">
      <c r="A2559">
        <v>37631</v>
      </c>
      <c r="B2559" t="s">
        <v>12</v>
      </c>
      <c r="C2559">
        <v>50</v>
      </c>
      <c r="D2559">
        <v>0</v>
      </c>
      <c r="E2559">
        <v>0</v>
      </c>
      <c r="F2559" t="s">
        <v>13</v>
      </c>
      <c r="G2559" t="s">
        <v>43</v>
      </c>
      <c r="H2559" t="s">
        <v>15</v>
      </c>
      <c r="I2559" t="s">
        <v>2894</v>
      </c>
      <c r="J2559" t="s">
        <v>726</v>
      </c>
      <c r="K2559" t="s">
        <v>29</v>
      </c>
      <c r="L2559">
        <v>0</v>
      </c>
    </row>
    <row r="2560" spans="1:12" x14ac:dyDescent="0.25">
      <c r="A2560">
        <v>37634</v>
      </c>
      <c r="B2560" t="s">
        <v>12</v>
      </c>
      <c r="C2560">
        <v>5</v>
      </c>
      <c r="D2560">
        <v>0</v>
      </c>
      <c r="E2560">
        <v>0</v>
      </c>
      <c r="F2560" t="s">
        <v>34</v>
      </c>
      <c r="G2560" t="s">
        <v>275</v>
      </c>
      <c r="H2560" t="s">
        <v>15</v>
      </c>
      <c r="I2560" t="s">
        <v>3235</v>
      </c>
      <c r="J2560" t="s">
        <v>395</v>
      </c>
      <c r="K2560" t="s">
        <v>38</v>
      </c>
      <c r="L2560">
        <v>0</v>
      </c>
    </row>
    <row r="2561" spans="1:12" x14ac:dyDescent="0.25">
      <c r="A2561">
        <v>37640</v>
      </c>
      <c r="B2561" t="s">
        <v>19</v>
      </c>
      <c r="C2561">
        <v>67</v>
      </c>
      <c r="D2561">
        <v>0</v>
      </c>
      <c r="E2561">
        <v>0</v>
      </c>
      <c r="F2561" t="s">
        <v>13</v>
      </c>
      <c r="G2561" t="s">
        <v>43</v>
      </c>
      <c r="H2561" t="s">
        <v>21</v>
      </c>
      <c r="I2561" t="s">
        <v>3985</v>
      </c>
      <c r="J2561" t="s">
        <v>99</v>
      </c>
      <c r="K2561" t="s">
        <v>38</v>
      </c>
      <c r="L2561">
        <v>0</v>
      </c>
    </row>
    <row r="2562" spans="1:12" x14ac:dyDescent="0.25">
      <c r="A2562">
        <v>37651</v>
      </c>
      <c r="B2562" t="s">
        <v>19</v>
      </c>
      <c r="C2562">
        <v>69</v>
      </c>
      <c r="D2562">
        <v>1</v>
      </c>
      <c r="E2562">
        <v>1</v>
      </c>
      <c r="F2562" t="s">
        <v>34</v>
      </c>
      <c r="G2562" t="s">
        <v>20</v>
      </c>
      <c r="H2562" t="s">
        <v>15</v>
      </c>
      <c r="I2562" t="s">
        <v>248</v>
      </c>
      <c r="J2562" t="s">
        <v>45</v>
      </c>
      <c r="K2562" t="s">
        <v>24</v>
      </c>
      <c r="L2562">
        <v>1</v>
      </c>
    </row>
    <row r="2563" spans="1:12" x14ac:dyDescent="0.25">
      <c r="A2563">
        <v>37655</v>
      </c>
      <c r="B2563" t="s">
        <v>12</v>
      </c>
      <c r="C2563">
        <v>45</v>
      </c>
      <c r="D2563">
        <v>0</v>
      </c>
      <c r="E2563">
        <v>0</v>
      </c>
      <c r="F2563" t="s">
        <v>13</v>
      </c>
      <c r="G2563" t="s">
        <v>14</v>
      </c>
      <c r="H2563" t="s">
        <v>21</v>
      </c>
      <c r="I2563" t="s">
        <v>2293</v>
      </c>
      <c r="J2563" t="s">
        <v>1017</v>
      </c>
      <c r="K2563" t="s">
        <v>38</v>
      </c>
      <c r="L2563">
        <v>0</v>
      </c>
    </row>
    <row r="2564" spans="1:12" x14ac:dyDescent="0.25">
      <c r="A2564">
        <v>37660</v>
      </c>
      <c r="B2564" t="s">
        <v>12</v>
      </c>
      <c r="C2564">
        <v>11</v>
      </c>
      <c r="D2564">
        <v>0</v>
      </c>
      <c r="E2564">
        <v>0</v>
      </c>
      <c r="F2564" t="s">
        <v>34</v>
      </c>
      <c r="G2564" t="s">
        <v>275</v>
      </c>
      <c r="H2564" t="s">
        <v>21</v>
      </c>
      <c r="I2564" t="s">
        <v>1907</v>
      </c>
      <c r="J2564" t="s">
        <v>204</v>
      </c>
      <c r="K2564" t="s">
        <v>24</v>
      </c>
      <c r="L2564">
        <v>0</v>
      </c>
    </row>
    <row r="2565" spans="1:12" x14ac:dyDescent="0.25">
      <c r="A2565">
        <v>37668</v>
      </c>
      <c r="B2565" t="s">
        <v>12</v>
      </c>
      <c r="C2565">
        <v>25</v>
      </c>
      <c r="D2565">
        <v>0</v>
      </c>
      <c r="E2565">
        <v>0</v>
      </c>
      <c r="F2565" t="s">
        <v>13</v>
      </c>
      <c r="G2565" t="s">
        <v>43</v>
      </c>
      <c r="H2565" t="s">
        <v>15</v>
      </c>
      <c r="I2565" t="s">
        <v>3977</v>
      </c>
      <c r="J2565" t="s">
        <v>90</v>
      </c>
      <c r="K2565" t="s">
        <v>24</v>
      </c>
      <c r="L2565">
        <v>0</v>
      </c>
    </row>
    <row r="2566" spans="1:12" x14ac:dyDescent="0.25">
      <c r="A2566">
        <v>37680</v>
      </c>
      <c r="B2566" t="s">
        <v>12</v>
      </c>
      <c r="C2566">
        <v>55</v>
      </c>
      <c r="D2566">
        <v>0</v>
      </c>
      <c r="E2566">
        <v>0</v>
      </c>
      <c r="F2566" t="s">
        <v>13</v>
      </c>
      <c r="G2566" t="s">
        <v>43</v>
      </c>
      <c r="H2566" t="s">
        <v>21</v>
      </c>
      <c r="I2566" t="s">
        <v>4251</v>
      </c>
      <c r="J2566" t="s">
        <v>740</v>
      </c>
      <c r="K2566" t="s">
        <v>18</v>
      </c>
      <c r="L2566">
        <v>0</v>
      </c>
    </row>
    <row r="2567" spans="1:12" x14ac:dyDescent="0.25">
      <c r="A2567">
        <v>37698</v>
      </c>
      <c r="B2567" t="s">
        <v>19</v>
      </c>
      <c r="C2567">
        <v>15</v>
      </c>
      <c r="D2567">
        <v>0</v>
      </c>
      <c r="E2567">
        <v>0</v>
      </c>
      <c r="F2567" t="s">
        <v>34</v>
      </c>
      <c r="G2567" t="s">
        <v>275</v>
      </c>
      <c r="H2567" t="s">
        <v>15</v>
      </c>
      <c r="I2567" t="s">
        <v>397</v>
      </c>
      <c r="J2567" t="s">
        <v>346</v>
      </c>
      <c r="K2567" t="s">
        <v>18</v>
      </c>
      <c r="L2567">
        <v>0</v>
      </c>
    </row>
    <row r="2568" spans="1:12" x14ac:dyDescent="0.25">
      <c r="A2568">
        <v>37713</v>
      </c>
      <c r="B2568" t="s">
        <v>12</v>
      </c>
      <c r="C2568">
        <v>29</v>
      </c>
      <c r="D2568">
        <v>0</v>
      </c>
      <c r="E2568">
        <v>0</v>
      </c>
      <c r="F2568" t="s">
        <v>13</v>
      </c>
      <c r="G2568" t="s">
        <v>14</v>
      </c>
      <c r="H2568" t="s">
        <v>15</v>
      </c>
      <c r="I2568" t="s">
        <v>4212</v>
      </c>
      <c r="J2568" t="s">
        <v>214</v>
      </c>
      <c r="K2568" t="s">
        <v>24</v>
      </c>
      <c r="L2568">
        <v>0</v>
      </c>
    </row>
    <row r="2569" spans="1:12" x14ac:dyDescent="0.25">
      <c r="A2569">
        <v>37726</v>
      </c>
      <c r="B2569" t="s">
        <v>19</v>
      </c>
      <c r="C2569">
        <v>80</v>
      </c>
      <c r="D2569">
        <v>1</v>
      </c>
      <c r="E2569">
        <v>0</v>
      </c>
      <c r="F2569" t="s">
        <v>13</v>
      </c>
      <c r="G2569" t="s">
        <v>20</v>
      </c>
      <c r="H2569" t="s">
        <v>15</v>
      </c>
      <c r="I2569" t="s">
        <v>178</v>
      </c>
      <c r="J2569" t="s">
        <v>179</v>
      </c>
      <c r="K2569" t="s">
        <v>38</v>
      </c>
      <c r="L2569">
        <v>1</v>
      </c>
    </row>
    <row r="2570" spans="1:12" x14ac:dyDescent="0.25">
      <c r="A2570">
        <v>37728</v>
      </c>
      <c r="B2570" t="s">
        <v>19</v>
      </c>
      <c r="C2570">
        <v>26</v>
      </c>
      <c r="D2570">
        <v>0</v>
      </c>
      <c r="E2570">
        <v>0</v>
      </c>
      <c r="F2570" t="s">
        <v>13</v>
      </c>
      <c r="G2570" t="s">
        <v>14</v>
      </c>
      <c r="H2570" t="s">
        <v>15</v>
      </c>
      <c r="I2570" t="s">
        <v>3683</v>
      </c>
      <c r="J2570" t="s">
        <v>81</v>
      </c>
      <c r="K2570" t="s">
        <v>24</v>
      </c>
      <c r="L2570">
        <v>0</v>
      </c>
    </row>
    <row r="2571" spans="1:12" x14ac:dyDescent="0.25">
      <c r="A2571">
        <v>37752</v>
      </c>
      <c r="B2571" t="s">
        <v>19</v>
      </c>
      <c r="C2571">
        <v>35</v>
      </c>
      <c r="D2571">
        <v>0</v>
      </c>
      <c r="E2571">
        <v>0</v>
      </c>
      <c r="F2571" t="s">
        <v>13</v>
      </c>
      <c r="G2571" t="s">
        <v>14</v>
      </c>
      <c r="H2571" t="s">
        <v>21</v>
      </c>
      <c r="I2571" t="s">
        <v>2169</v>
      </c>
      <c r="J2571" t="s">
        <v>61</v>
      </c>
      <c r="K2571" t="s">
        <v>24</v>
      </c>
      <c r="L2571">
        <v>0</v>
      </c>
    </row>
    <row r="2572" spans="1:12" x14ac:dyDescent="0.25">
      <c r="A2572">
        <v>37759</v>
      </c>
      <c r="B2572" t="s">
        <v>19</v>
      </c>
      <c r="C2572">
        <v>53</v>
      </c>
      <c r="D2572">
        <v>0</v>
      </c>
      <c r="E2572">
        <v>0</v>
      </c>
      <c r="F2572" t="s">
        <v>13</v>
      </c>
      <c r="G2572" t="s">
        <v>14</v>
      </c>
      <c r="H2572" t="s">
        <v>21</v>
      </c>
      <c r="I2572" t="s">
        <v>1763</v>
      </c>
      <c r="J2572" t="s">
        <v>1764</v>
      </c>
      <c r="K2572" t="s">
        <v>38</v>
      </c>
      <c r="L2572">
        <v>0</v>
      </c>
    </row>
    <row r="2573" spans="1:12" x14ac:dyDescent="0.25">
      <c r="A2573">
        <v>37761</v>
      </c>
      <c r="B2573" t="s">
        <v>19</v>
      </c>
      <c r="C2573">
        <v>38</v>
      </c>
      <c r="D2573">
        <v>0</v>
      </c>
      <c r="E2573">
        <v>0</v>
      </c>
      <c r="F2573" t="s">
        <v>13</v>
      </c>
      <c r="G2573" t="s">
        <v>14</v>
      </c>
      <c r="H2573" t="s">
        <v>15</v>
      </c>
      <c r="I2573" t="s">
        <v>3599</v>
      </c>
      <c r="J2573" t="s">
        <v>300</v>
      </c>
      <c r="K2573" t="s">
        <v>18</v>
      </c>
      <c r="L2573">
        <v>0</v>
      </c>
    </row>
    <row r="2574" spans="1:12" x14ac:dyDescent="0.25">
      <c r="A2574">
        <v>37808</v>
      </c>
      <c r="B2574" t="s">
        <v>19</v>
      </c>
      <c r="C2574">
        <v>34</v>
      </c>
      <c r="D2574">
        <v>0</v>
      </c>
      <c r="E2574">
        <v>0</v>
      </c>
      <c r="F2574" t="s">
        <v>34</v>
      </c>
      <c r="G2574" t="s">
        <v>43</v>
      </c>
      <c r="H2574" t="s">
        <v>15</v>
      </c>
      <c r="I2574" t="s">
        <v>3979</v>
      </c>
      <c r="J2574" t="s">
        <v>506</v>
      </c>
      <c r="K2574" t="s">
        <v>38</v>
      </c>
      <c r="L2574">
        <v>0</v>
      </c>
    </row>
    <row r="2575" spans="1:12" x14ac:dyDescent="0.25">
      <c r="A2575">
        <v>37830</v>
      </c>
      <c r="B2575" t="s">
        <v>19</v>
      </c>
      <c r="C2575">
        <v>29</v>
      </c>
      <c r="D2575">
        <v>0</v>
      </c>
      <c r="E2575">
        <v>0</v>
      </c>
      <c r="F2575" t="s">
        <v>34</v>
      </c>
      <c r="G2575" t="s">
        <v>14</v>
      </c>
      <c r="H2575" t="s">
        <v>15</v>
      </c>
      <c r="I2575" t="s">
        <v>1239</v>
      </c>
      <c r="J2575">
        <v>21</v>
      </c>
      <c r="K2575" t="s">
        <v>38</v>
      </c>
      <c r="L2575">
        <v>0</v>
      </c>
    </row>
    <row r="2576" spans="1:12" x14ac:dyDescent="0.25">
      <c r="A2576">
        <v>37832</v>
      </c>
      <c r="B2576" t="s">
        <v>19</v>
      </c>
      <c r="C2576">
        <v>14</v>
      </c>
      <c r="D2576">
        <v>0</v>
      </c>
      <c r="E2576">
        <v>0</v>
      </c>
      <c r="F2576" t="s">
        <v>34</v>
      </c>
      <c r="G2576" t="s">
        <v>275</v>
      </c>
      <c r="H2576" t="s">
        <v>21</v>
      </c>
      <c r="I2576" t="s">
        <v>714</v>
      </c>
      <c r="J2576" t="s">
        <v>715</v>
      </c>
      <c r="K2576" t="s">
        <v>24</v>
      </c>
      <c r="L2576">
        <v>0</v>
      </c>
    </row>
    <row r="2577" spans="1:12" x14ac:dyDescent="0.25">
      <c r="A2577">
        <v>37865</v>
      </c>
      <c r="B2577" t="s">
        <v>12</v>
      </c>
      <c r="C2577">
        <v>53</v>
      </c>
      <c r="D2577">
        <v>0</v>
      </c>
      <c r="E2577">
        <v>0</v>
      </c>
      <c r="F2577" t="s">
        <v>13</v>
      </c>
      <c r="G2577" t="s">
        <v>14</v>
      </c>
      <c r="H2577" t="s">
        <v>15</v>
      </c>
      <c r="I2577" t="s">
        <v>4092</v>
      </c>
      <c r="J2577" t="s">
        <v>676</v>
      </c>
      <c r="K2577" t="s">
        <v>29</v>
      </c>
      <c r="L2577">
        <v>0</v>
      </c>
    </row>
    <row r="2578" spans="1:12" x14ac:dyDescent="0.25">
      <c r="A2578">
        <v>37866</v>
      </c>
      <c r="B2578" t="s">
        <v>19</v>
      </c>
      <c r="C2578">
        <v>76</v>
      </c>
      <c r="D2578">
        <v>0</v>
      </c>
      <c r="E2578">
        <v>0</v>
      </c>
      <c r="F2578" t="s">
        <v>13</v>
      </c>
      <c r="G2578" t="s">
        <v>20</v>
      </c>
      <c r="H2578" t="s">
        <v>15</v>
      </c>
      <c r="I2578" t="s">
        <v>3833</v>
      </c>
      <c r="J2578" t="s">
        <v>1298</v>
      </c>
      <c r="K2578" t="s">
        <v>24</v>
      </c>
      <c r="L2578">
        <v>0</v>
      </c>
    </row>
    <row r="2579" spans="1:12" x14ac:dyDescent="0.25">
      <c r="A2579">
        <v>37888</v>
      </c>
      <c r="B2579" t="s">
        <v>12</v>
      </c>
      <c r="C2579">
        <v>41</v>
      </c>
      <c r="D2579">
        <v>0</v>
      </c>
      <c r="E2579">
        <v>0</v>
      </c>
      <c r="F2579" t="s">
        <v>13</v>
      </c>
      <c r="G2579" t="s">
        <v>14</v>
      </c>
      <c r="H2579" t="s">
        <v>21</v>
      </c>
      <c r="I2579" t="s">
        <v>1337</v>
      </c>
      <c r="J2579" t="s">
        <v>603</v>
      </c>
      <c r="K2579" t="s">
        <v>38</v>
      </c>
      <c r="L2579">
        <v>0</v>
      </c>
    </row>
    <row r="2580" spans="1:12" x14ac:dyDescent="0.25">
      <c r="A2580">
        <v>37893</v>
      </c>
      <c r="B2580" t="s">
        <v>19</v>
      </c>
      <c r="C2580">
        <v>37</v>
      </c>
      <c r="D2580">
        <v>0</v>
      </c>
      <c r="E2580">
        <v>0</v>
      </c>
      <c r="F2580" t="s">
        <v>13</v>
      </c>
      <c r="G2580" t="s">
        <v>14</v>
      </c>
      <c r="H2580" t="s">
        <v>21</v>
      </c>
      <c r="I2580" t="s">
        <v>416</v>
      </c>
      <c r="J2580" t="s">
        <v>258</v>
      </c>
      <c r="K2580" t="s">
        <v>18</v>
      </c>
      <c r="L2580">
        <v>0</v>
      </c>
    </row>
    <row r="2581" spans="1:12" x14ac:dyDescent="0.25">
      <c r="A2581">
        <v>37907</v>
      </c>
      <c r="B2581" t="s">
        <v>19</v>
      </c>
      <c r="C2581">
        <v>22</v>
      </c>
      <c r="D2581">
        <v>0</v>
      </c>
      <c r="E2581">
        <v>0</v>
      </c>
      <c r="F2581" t="s">
        <v>34</v>
      </c>
      <c r="G2581" t="s">
        <v>14</v>
      </c>
      <c r="H2581" t="s">
        <v>15</v>
      </c>
      <c r="I2581" t="s">
        <v>1682</v>
      </c>
      <c r="J2581" t="s">
        <v>459</v>
      </c>
      <c r="K2581" t="s">
        <v>24</v>
      </c>
      <c r="L2581">
        <v>0</v>
      </c>
    </row>
    <row r="2582" spans="1:12" x14ac:dyDescent="0.25">
      <c r="A2582">
        <v>37937</v>
      </c>
      <c r="B2582" t="s">
        <v>19</v>
      </c>
      <c r="C2582">
        <v>75</v>
      </c>
      <c r="D2582">
        <v>0</v>
      </c>
      <c r="E2582">
        <v>1</v>
      </c>
      <c r="F2582" t="s">
        <v>34</v>
      </c>
      <c r="G2582" t="s">
        <v>20</v>
      </c>
      <c r="H2582" t="s">
        <v>15</v>
      </c>
      <c r="I2582" t="s">
        <v>105</v>
      </c>
      <c r="J2582" t="s">
        <v>23</v>
      </c>
      <c r="K2582" t="s">
        <v>38</v>
      </c>
      <c r="L2582">
        <v>1</v>
      </c>
    </row>
    <row r="2583" spans="1:12" x14ac:dyDescent="0.25">
      <c r="A2583">
        <v>37972</v>
      </c>
      <c r="B2583" t="s">
        <v>19</v>
      </c>
      <c r="C2583">
        <v>52</v>
      </c>
      <c r="D2583">
        <v>0</v>
      </c>
      <c r="E2583">
        <v>0</v>
      </c>
      <c r="F2583" t="s">
        <v>13</v>
      </c>
      <c r="G2583" t="s">
        <v>14</v>
      </c>
      <c r="H2583" t="s">
        <v>21</v>
      </c>
      <c r="I2583" t="s">
        <v>2669</v>
      </c>
      <c r="J2583">
        <v>16</v>
      </c>
      <c r="K2583" t="s">
        <v>38</v>
      </c>
      <c r="L2583">
        <v>0</v>
      </c>
    </row>
    <row r="2584" spans="1:12" x14ac:dyDescent="0.25">
      <c r="A2584">
        <v>37993</v>
      </c>
      <c r="B2584" t="s">
        <v>19</v>
      </c>
      <c r="C2584">
        <v>36</v>
      </c>
      <c r="D2584">
        <v>0</v>
      </c>
      <c r="E2584">
        <v>0</v>
      </c>
      <c r="F2584" t="s">
        <v>13</v>
      </c>
      <c r="G2584" t="s">
        <v>43</v>
      </c>
      <c r="H2584" t="s">
        <v>15</v>
      </c>
      <c r="I2584" t="s">
        <v>3660</v>
      </c>
      <c r="J2584" t="s">
        <v>321</v>
      </c>
      <c r="K2584" t="s">
        <v>24</v>
      </c>
      <c r="L2584">
        <v>0</v>
      </c>
    </row>
    <row r="2585" spans="1:12" x14ac:dyDescent="0.25">
      <c r="A2585">
        <v>38009</v>
      </c>
      <c r="B2585" t="s">
        <v>12</v>
      </c>
      <c r="C2585">
        <v>41</v>
      </c>
      <c r="D2585">
        <v>0</v>
      </c>
      <c r="E2585">
        <v>0</v>
      </c>
      <c r="F2585" t="s">
        <v>13</v>
      </c>
      <c r="G2585" t="s">
        <v>14</v>
      </c>
      <c r="H2585" t="s">
        <v>15</v>
      </c>
      <c r="I2585" t="s">
        <v>4236</v>
      </c>
      <c r="J2585" t="s">
        <v>168</v>
      </c>
      <c r="K2585" t="s">
        <v>24</v>
      </c>
      <c r="L2585">
        <v>0</v>
      </c>
    </row>
    <row r="2586" spans="1:12" x14ac:dyDescent="0.25">
      <c r="A2586">
        <v>38014</v>
      </c>
      <c r="B2586" t="s">
        <v>12</v>
      </c>
      <c r="C2586">
        <v>24</v>
      </c>
      <c r="D2586">
        <v>0</v>
      </c>
      <c r="E2586">
        <v>0</v>
      </c>
      <c r="F2586" t="s">
        <v>13</v>
      </c>
      <c r="G2586" t="s">
        <v>14</v>
      </c>
      <c r="H2586" t="s">
        <v>15</v>
      </c>
      <c r="I2586" t="s">
        <v>3623</v>
      </c>
      <c r="J2586" t="s">
        <v>504</v>
      </c>
      <c r="K2586" t="s">
        <v>29</v>
      </c>
      <c r="L2586">
        <v>0</v>
      </c>
    </row>
    <row r="2587" spans="1:12" x14ac:dyDescent="0.25">
      <c r="A2587">
        <v>38036</v>
      </c>
      <c r="B2587" t="s">
        <v>19</v>
      </c>
      <c r="C2587">
        <v>23</v>
      </c>
      <c r="D2587">
        <v>0</v>
      </c>
      <c r="E2587">
        <v>0</v>
      </c>
      <c r="F2587" t="s">
        <v>34</v>
      </c>
      <c r="G2587" t="s">
        <v>14</v>
      </c>
      <c r="H2587" t="s">
        <v>15</v>
      </c>
      <c r="I2587" t="s">
        <v>1892</v>
      </c>
      <c r="J2587" t="s">
        <v>1222</v>
      </c>
      <c r="K2587" t="s">
        <v>38</v>
      </c>
      <c r="L2587">
        <v>0</v>
      </c>
    </row>
    <row r="2588" spans="1:12" x14ac:dyDescent="0.25">
      <c r="A2588">
        <v>38047</v>
      </c>
      <c r="B2588" t="s">
        <v>19</v>
      </c>
      <c r="C2588">
        <v>65</v>
      </c>
      <c r="D2588">
        <v>0</v>
      </c>
      <c r="E2588">
        <v>0</v>
      </c>
      <c r="F2588" t="s">
        <v>13</v>
      </c>
      <c r="G2588" t="s">
        <v>14</v>
      </c>
      <c r="H2588" t="s">
        <v>21</v>
      </c>
      <c r="I2588" t="s">
        <v>71</v>
      </c>
      <c r="J2588" t="s">
        <v>50</v>
      </c>
      <c r="K2588" t="s">
        <v>18</v>
      </c>
      <c r="L2588">
        <v>1</v>
      </c>
    </row>
    <row r="2589" spans="1:12" x14ac:dyDescent="0.25">
      <c r="A2589">
        <v>38067</v>
      </c>
      <c r="B2589" t="s">
        <v>19</v>
      </c>
      <c r="C2589">
        <v>22</v>
      </c>
      <c r="D2589">
        <v>0</v>
      </c>
      <c r="E2589">
        <v>0</v>
      </c>
      <c r="F2589" t="s">
        <v>34</v>
      </c>
      <c r="G2589" t="s">
        <v>14</v>
      </c>
      <c r="H2589" t="s">
        <v>15</v>
      </c>
      <c r="I2589" t="s">
        <v>2948</v>
      </c>
      <c r="J2589" t="s">
        <v>352</v>
      </c>
      <c r="K2589" t="s">
        <v>18</v>
      </c>
      <c r="L2589">
        <v>0</v>
      </c>
    </row>
    <row r="2590" spans="1:12" x14ac:dyDescent="0.25">
      <c r="A2590">
        <v>38069</v>
      </c>
      <c r="B2590" t="s">
        <v>12</v>
      </c>
      <c r="C2590">
        <v>45</v>
      </c>
      <c r="D2590">
        <v>0</v>
      </c>
      <c r="E2590">
        <v>0</v>
      </c>
      <c r="F2590" t="s">
        <v>13</v>
      </c>
      <c r="G2590" t="s">
        <v>14</v>
      </c>
      <c r="H2590" t="s">
        <v>21</v>
      </c>
      <c r="I2590" t="s">
        <v>2590</v>
      </c>
      <c r="J2590" t="s">
        <v>65</v>
      </c>
      <c r="K2590" t="s">
        <v>38</v>
      </c>
      <c r="L2590">
        <v>0</v>
      </c>
    </row>
    <row r="2591" spans="1:12" x14ac:dyDescent="0.25">
      <c r="A2591">
        <v>38070</v>
      </c>
      <c r="B2591" t="s">
        <v>19</v>
      </c>
      <c r="C2591">
        <v>56</v>
      </c>
      <c r="D2591">
        <v>0</v>
      </c>
      <c r="E2591">
        <v>0</v>
      </c>
      <c r="F2591" t="s">
        <v>13</v>
      </c>
      <c r="G2591" t="s">
        <v>14</v>
      </c>
      <c r="H2591" t="s">
        <v>21</v>
      </c>
      <c r="I2591" t="s">
        <v>3110</v>
      </c>
      <c r="J2591" t="s">
        <v>363</v>
      </c>
      <c r="K2591" t="s">
        <v>24</v>
      </c>
      <c r="L2591">
        <v>0</v>
      </c>
    </row>
    <row r="2592" spans="1:12" x14ac:dyDescent="0.25">
      <c r="A2592">
        <v>38074</v>
      </c>
      <c r="B2592" t="s">
        <v>19</v>
      </c>
      <c r="C2592">
        <v>31</v>
      </c>
      <c r="D2592">
        <v>0</v>
      </c>
      <c r="E2592">
        <v>0</v>
      </c>
      <c r="F2592" t="s">
        <v>13</v>
      </c>
      <c r="G2592" t="s">
        <v>14</v>
      </c>
      <c r="H2592" t="s">
        <v>15</v>
      </c>
      <c r="I2592" t="s">
        <v>3741</v>
      </c>
      <c r="J2592" t="s">
        <v>518</v>
      </c>
      <c r="K2592" t="s">
        <v>29</v>
      </c>
      <c r="L2592">
        <v>0</v>
      </c>
    </row>
    <row r="2593" spans="1:12" x14ac:dyDescent="0.25">
      <c r="A2593">
        <v>38078</v>
      </c>
      <c r="B2593" t="s">
        <v>19</v>
      </c>
      <c r="C2593">
        <v>82</v>
      </c>
      <c r="D2593">
        <v>1</v>
      </c>
      <c r="E2593">
        <v>1</v>
      </c>
      <c r="F2593" t="s">
        <v>13</v>
      </c>
      <c r="G2593" t="s">
        <v>14</v>
      </c>
      <c r="H2593" t="s">
        <v>15</v>
      </c>
      <c r="I2593" t="s">
        <v>3190</v>
      </c>
      <c r="J2593" t="s">
        <v>1201</v>
      </c>
      <c r="K2593" t="s">
        <v>24</v>
      </c>
      <c r="L2593">
        <v>0</v>
      </c>
    </row>
    <row r="2594" spans="1:12" x14ac:dyDescent="0.25">
      <c r="A2594">
        <v>38094</v>
      </c>
      <c r="B2594" t="s">
        <v>12</v>
      </c>
      <c r="C2594">
        <v>15</v>
      </c>
      <c r="D2594">
        <v>0</v>
      </c>
      <c r="E2594">
        <v>0</v>
      </c>
      <c r="F2594" t="s">
        <v>34</v>
      </c>
      <c r="G2594" t="s">
        <v>20</v>
      </c>
      <c r="H2594" t="s">
        <v>15</v>
      </c>
      <c r="I2594" t="s">
        <v>1437</v>
      </c>
      <c r="J2594">
        <v>23</v>
      </c>
      <c r="K2594" t="s">
        <v>24</v>
      </c>
      <c r="L2594">
        <v>0</v>
      </c>
    </row>
    <row r="2595" spans="1:12" x14ac:dyDescent="0.25">
      <c r="A2595">
        <v>38119</v>
      </c>
      <c r="B2595" t="s">
        <v>12</v>
      </c>
      <c r="C2595">
        <v>64</v>
      </c>
      <c r="D2595">
        <v>0</v>
      </c>
      <c r="E2595">
        <v>0</v>
      </c>
      <c r="F2595" t="s">
        <v>13</v>
      </c>
      <c r="G2595" t="s">
        <v>43</v>
      </c>
      <c r="H2595" t="s">
        <v>15</v>
      </c>
      <c r="I2595" t="s">
        <v>643</v>
      </c>
      <c r="J2595" t="s">
        <v>146</v>
      </c>
      <c r="K2595" t="s">
        <v>24</v>
      </c>
      <c r="L2595">
        <v>0</v>
      </c>
    </row>
    <row r="2596" spans="1:12" x14ac:dyDescent="0.25">
      <c r="A2596">
        <v>38123</v>
      </c>
      <c r="B2596" t="s">
        <v>12</v>
      </c>
      <c r="C2596">
        <v>50</v>
      </c>
      <c r="D2596">
        <v>0</v>
      </c>
      <c r="E2596">
        <v>0</v>
      </c>
      <c r="F2596" t="s">
        <v>13</v>
      </c>
      <c r="G2596" t="s">
        <v>14</v>
      </c>
      <c r="H2596" t="s">
        <v>21</v>
      </c>
      <c r="I2596" t="s">
        <v>1554</v>
      </c>
      <c r="J2596" t="s">
        <v>575</v>
      </c>
      <c r="K2596" t="s">
        <v>29</v>
      </c>
      <c r="L2596">
        <v>0</v>
      </c>
    </row>
    <row r="2597" spans="1:12" x14ac:dyDescent="0.25">
      <c r="A2597">
        <v>38131</v>
      </c>
      <c r="B2597" t="s">
        <v>19</v>
      </c>
      <c r="C2597">
        <v>59</v>
      </c>
      <c r="D2597">
        <v>0</v>
      </c>
      <c r="E2597">
        <v>0</v>
      </c>
      <c r="F2597" t="s">
        <v>13</v>
      </c>
      <c r="G2597" t="s">
        <v>20</v>
      </c>
      <c r="H2597" t="s">
        <v>21</v>
      </c>
      <c r="I2597" t="s">
        <v>2523</v>
      </c>
      <c r="J2597" t="s">
        <v>629</v>
      </c>
      <c r="K2597" t="s">
        <v>24</v>
      </c>
      <c r="L2597">
        <v>0</v>
      </c>
    </row>
    <row r="2598" spans="1:12" x14ac:dyDescent="0.25">
      <c r="A2598">
        <v>38132</v>
      </c>
      <c r="B2598" t="s">
        <v>19</v>
      </c>
      <c r="C2598">
        <v>13</v>
      </c>
      <c r="D2598">
        <v>0</v>
      </c>
      <c r="E2598">
        <v>0</v>
      </c>
      <c r="F2598" t="s">
        <v>34</v>
      </c>
      <c r="G2598" t="s">
        <v>14</v>
      </c>
      <c r="H2598" t="s">
        <v>21</v>
      </c>
      <c r="I2598" t="s">
        <v>3561</v>
      </c>
      <c r="J2598" t="s">
        <v>558</v>
      </c>
      <c r="K2598" t="s">
        <v>24</v>
      </c>
      <c r="L2598">
        <v>0</v>
      </c>
    </row>
    <row r="2599" spans="1:12" x14ac:dyDescent="0.25">
      <c r="A2599">
        <v>38143</v>
      </c>
      <c r="B2599" t="s">
        <v>19</v>
      </c>
      <c r="C2599">
        <v>67</v>
      </c>
      <c r="D2599">
        <v>1</v>
      </c>
      <c r="E2599">
        <v>0</v>
      </c>
      <c r="F2599" t="s">
        <v>13</v>
      </c>
      <c r="G2599" t="s">
        <v>14</v>
      </c>
      <c r="H2599" t="s">
        <v>15</v>
      </c>
      <c r="I2599" t="s">
        <v>2266</v>
      </c>
      <c r="J2599" t="s">
        <v>28</v>
      </c>
      <c r="K2599" t="s">
        <v>29</v>
      </c>
      <c r="L2599">
        <v>0</v>
      </c>
    </row>
    <row r="2600" spans="1:12" x14ac:dyDescent="0.25">
      <c r="A2600">
        <v>38165</v>
      </c>
      <c r="B2600" t="s">
        <v>19</v>
      </c>
      <c r="C2600">
        <v>81</v>
      </c>
      <c r="D2600">
        <v>0</v>
      </c>
      <c r="E2600">
        <v>0</v>
      </c>
      <c r="F2600" t="s">
        <v>34</v>
      </c>
      <c r="G2600" t="s">
        <v>14</v>
      </c>
      <c r="H2600" t="s">
        <v>21</v>
      </c>
      <c r="I2600" t="s">
        <v>688</v>
      </c>
      <c r="J2600" t="s">
        <v>377</v>
      </c>
      <c r="K2600" t="s">
        <v>24</v>
      </c>
      <c r="L2600">
        <v>0</v>
      </c>
    </row>
    <row r="2601" spans="1:12" x14ac:dyDescent="0.25">
      <c r="A2601">
        <v>38184</v>
      </c>
      <c r="B2601" t="s">
        <v>19</v>
      </c>
      <c r="C2601">
        <v>79</v>
      </c>
      <c r="D2601">
        <v>1</v>
      </c>
      <c r="E2601">
        <v>0</v>
      </c>
      <c r="F2601" t="s">
        <v>13</v>
      </c>
      <c r="G2601" t="s">
        <v>14</v>
      </c>
      <c r="H2601" t="s">
        <v>21</v>
      </c>
      <c r="I2601" t="s">
        <v>940</v>
      </c>
      <c r="J2601" t="s">
        <v>225</v>
      </c>
      <c r="K2601" t="s">
        <v>24</v>
      </c>
      <c r="L2601">
        <v>0</v>
      </c>
    </row>
    <row r="2602" spans="1:12" x14ac:dyDescent="0.25">
      <c r="A2602">
        <v>38207</v>
      </c>
      <c r="B2602" t="s">
        <v>19</v>
      </c>
      <c r="C2602">
        <v>79</v>
      </c>
      <c r="D2602">
        <v>1</v>
      </c>
      <c r="E2602">
        <v>0</v>
      </c>
      <c r="F2602" t="s">
        <v>13</v>
      </c>
      <c r="G2602" t="s">
        <v>20</v>
      </c>
      <c r="H2602" t="s">
        <v>21</v>
      </c>
      <c r="I2602" t="s">
        <v>3783</v>
      </c>
      <c r="J2602" t="s">
        <v>459</v>
      </c>
      <c r="K2602" t="s">
        <v>24</v>
      </c>
      <c r="L2602">
        <v>0</v>
      </c>
    </row>
    <row r="2603" spans="1:12" x14ac:dyDescent="0.25">
      <c r="A2603">
        <v>38242</v>
      </c>
      <c r="B2603" t="s">
        <v>19</v>
      </c>
      <c r="C2603">
        <v>78</v>
      </c>
      <c r="D2603">
        <v>0</v>
      </c>
      <c r="E2603">
        <v>1</v>
      </c>
      <c r="F2603" t="s">
        <v>13</v>
      </c>
      <c r="G2603" t="s">
        <v>20</v>
      </c>
      <c r="H2603" t="s">
        <v>21</v>
      </c>
      <c r="I2603" t="s">
        <v>1972</v>
      </c>
      <c r="J2603" t="s">
        <v>485</v>
      </c>
      <c r="K2603" t="s">
        <v>38</v>
      </c>
      <c r="L2603">
        <v>0</v>
      </c>
    </row>
    <row r="2604" spans="1:12" x14ac:dyDescent="0.25">
      <c r="A2604">
        <v>38243</v>
      </c>
      <c r="B2604" t="s">
        <v>19</v>
      </c>
      <c r="C2604">
        <v>37</v>
      </c>
      <c r="D2604">
        <v>0</v>
      </c>
      <c r="E2604">
        <v>0</v>
      </c>
      <c r="F2604" t="s">
        <v>13</v>
      </c>
      <c r="G2604" t="s">
        <v>14</v>
      </c>
      <c r="H2604" t="s">
        <v>21</v>
      </c>
      <c r="I2604" t="s">
        <v>2930</v>
      </c>
      <c r="J2604" t="s">
        <v>99</v>
      </c>
      <c r="K2604" t="s">
        <v>38</v>
      </c>
      <c r="L2604">
        <v>0</v>
      </c>
    </row>
    <row r="2605" spans="1:12" x14ac:dyDescent="0.25">
      <c r="A2605">
        <v>38255</v>
      </c>
      <c r="B2605" t="s">
        <v>12</v>
      </c>
      <c r="C2605">
        <v>21</v>
      </c>
      <c r="D2605">
        <v>0</v>
      </c>
      <c r="E2605">
        <v>0</v>
      </c>
      <c r="F2605" t="s">
        <v>34</v>
      </c>
      <c r="G2605" t="s">
        <v>14</v>
      </c>
      <c r="H2605" t="s">
        <v>15</v>
      </c>
      <c r="I2605" t="s">
        <v>1442</v>
      </c>
      <c r="J2605" t="s">
        <v>232</v>
      </c>
      <c r="K2605" t="s">
        <v>18</v>
      </c>
      <c r="L2605">
        <v>0</v>
      </c>
    </row>
    <row r="2606" spans="1:12" x14ac:dyDescent="0.25">
      <c r="A2606">
        <v>38258</v>
      </c>
      <c r="B2606" t="s">
        <v>19</v>
      </c>
      <c r="C2606">
        <v>63</v>
      </c>
      <c r="D2606">
        <v>0</v>
      </c>
      <c r="E2606">
        <v>0</v>
      </c>
      <c r="F2606" t="s">
        <v>13</v>
      </c>
      <c r="G2606" t="s">
        <v>14</v>
      </c>
      <c r="H2606" t="s">
        <v>21</v>
      </c>
      <c r="I2606" t="s">
        <v>2970</v>
      </c>
      <c r="J2606" t="s">
        <v>2096</v>
      </c>
      <c r="K2606" t="s">
        <v>18</v>
      </c>
      <c r="L2606">
        <v>0</v>
      </c>
    </row>
    <row r="2607" spans="1:12" x14ac:dyDescent="0.25">
      <c r="A2607">
        <v>38263</v>
      </c>
      <c r="B2607" t="s">
        <v>19</v>
      </c>
      <c r="C2607">
        <v>32</v>
      </c>
      <c r="D2607">
        <v>0</v>
      </c>
      <c r="E2607">
        <v>0</v>
      </c>
      <c r="F2607" t="s">
        <v>13</v>
      </c>
      <c r="G2607" t="s">
        <v>14</v>
      </c>
      <c r="H2607" t="s">
        <v>21</v>
      </c>
      <c r="I2607" t="s">
        <v>2866</v>
      </c>
      <c r="J2607" t="s">
        <v>731</v>
      </c>
      <c r="K2607" t="s">
        <v>38</v>
      </c>
      <c r="L2607">
        <v>0</v>
      </c>
    </row>
    <row r="2608" spans="1:12" x14ac:dyDescent="0.25">
      <c r="A2608">
        <v>38284</v>
      </c>
      <c r="B2608" t="s">
        <v>12</v>
      </c>
      <c r="C2608">
        <v>8</v>
      </c>
      <c r="D2608">
        <v>0</v>
      </c>
      <c r="E2608">
        <v>0</v>
      </c>
      <c r="F2608" t="s">
        <v>34</v>
      </c>
      <c r="G2608" t="s">
        <v>275</v>
      </c>
      <c r="H2608" t="s">
        <v>21</v>
      </c>
      <c r="I2608" t="s">
        <v>412</v>
      </c>
      <c r="J2608" t="s">
        <v>367</v>
      </c>
      <c r="K2608" t="s">
        <v>38</v>
      </c>
      <c r="L2608">
        <v>0</v>
      </c>
    </row>
    <row r="2609" spans="1:12" x14ac:dyDescent="0.25">
      <c r="A2609">
        <v>38287</v>
      </c>
      <c r="B2609" t="s">
        <v>12</v>
      </c>
      <c r="C2609">
        <v>54</v>
      </c>
      <c r="D2609">
        <v>0</v>
      </c>
      <c r="E2609">
        <v>0</v>
      </c>
      <c r="F2609" t="s">
        <v>13</v>
      </c>
      <c r="G2609" t="s">
        <v>14</v>
      </c>
      <c r="H2609" t="s">
        <v>21</v>
      </c>
      <c r="I2609" t="s">
        <v>3936</v>
      </c>
      <c r="J2609" t="s">
        <v>1209</v>
      </c>
      <c r="K2609" t="s">
        <v>18</v>
      </c>
      <c r="L2609">
        <v>0</v>
      </c>
    </row>
    <row r="2610" spans="1:12" x14ac:dyDescent="0.25">
      <c r="A2610">
        <v>38303</v>
      </c>
      <c r="B2610" t="s">
        <v>19</v>
      </c>
      <c r="C2610">
        <v>66</v>
      </c>
      <c r="D2610">
        <v>0</v>
      </c>
      <c r="E2610">
        <v>0</v>
      </c>
      <c r="F2610" t="s">
        <v>13</v>
      </c>
      <c r="G2610" t="s">
        <v>20</v>
      </c>
      <c r="H2610" t="s">
        <v>15</v>
      </c>
      <c r="I2610" t="s">
        <v>1260</v>
      </c>
      <c r="J2610" t="s">
        <v>74</v>
      </c>
      <c r="K2610" t="s">
        <v>24</v>
      </c>
      <c r="L2610">
        <v>0</v>
      </c>
    </row>
    <row r="2611" spans="1:12" x14ac:dyDescent="0.25">
      <c r="A2611">
        <v>38316</v>
      </c>
      <c r="B2611" t="s">
        <v>12</v>
      </c>
      <c r="C2611">
        <v>55</v>
      </c>
      <c r="D2611">
        <v>0</v>
      </c>
      <c r="E2611">
        <v>0</v>
      </c>
      <c r="F2611" t="s">
        <v>13</v>
      </c>
      <c r="G2611" t="s">
        <v>14</v>
      </c>
      <c r="H2611" t="s">
        <v>21</v>
      </c>
      <c r="I2611" t="s">
        <v>2143</v>
      </c>
      <c r="J2611" t="s">
        <v>99</v>
      </c>
      <c r="K2611" t="s">
        <v>38</v>
      </c>
      <c r="L2611">
        <v>0</v>
      </c>
    </row>
    <row r="2612" spans="1:12" x14ac:dyDescent="0.25">
      <c r="A2612">
        <v>38320</v>
      </c>
      <c r="B2612" t="s">
        <v>12</v>
      </c>
      <c r="C2612">
        <v>45</v>
      </c>
      <c r="D2612">
        <v>1</v>
      </c>
      <c r="E2612">
        <v>0</v>
      </c>
      <c r="F2612" t="s">
        <v>13</v>
      </c>
      <c r="G2612" t="s">
        <v>14</v>
      </c>
      <c r="H2612" t="s">
        <v>21</v>
      </c>
      <c r="I2612" t="s">
        <v>2312</v>
      </c>
      <c r="J2612" t="s">
        <v>245</v>
      </c>
      <c r="K2612" t="s">
        <v>38</v>
      </c>
      <c r="L2612">
        <v>0</v>
      </c>
    </row>
    <row r="2613" spans="1:12" x14ac:dyDescent="0.25">
      <c r="A2613">
        <v>38348</v>
      </c>
      <c r="B2613" t="s">
        <v>19</v>
      </c>
      <c r="C2613">
        <v>66</v>
      </c>
      <c r="D2613">
        <v>0</v>
      </c>
      <c r="E2613">
        <v>0</v>
      </c>
      <c r="F2613" t="s">
        <v>13</v>
      </c>
      <c r="G2613" t="s">
        <v>14</v>
      </c>
      <c r="H2613" t="s">
        <v>15</v>
      </c>
      <c r="I2613" t="s">
        <v>3055</v>
      </c>
      <c r="J2613">
        <v>32</v>
      </c>
      <c r="K2613" t="s">
        <v>24</v>
      </c>
      <c r="L2613">
        <v>0</v>
      </c>
    </row>
    <row r="2614" spans="1:12" x14ac:dyDescent="0.25">
      <c r="A2614">
        <v>38349</v>
      </c>
      <c r="B2614" t="s">
        <v>19</v>
      </c>
      <c r="C2614">
        <v>49</v>
      </c>
      <c r="D2614">
        <v>0</v>
      </c>
      <c r="E2614">
        <v>0</v>
      </c>
      <c r="F2614" t="s">
        <v>13</v>
      </c>
      <c r="G2614" t="s">
        <v>43</v>
      </c>
      <c r="H2614" t="s">
        <v>15</v>
      </c>
      <c r="I2614" t="s">
        <v>3307</v>
      </c>
      <c r="J2614" t="s">
        <v>3855</v>
      </c>
      <c r="K2614" t="s">
        <v>24</v>
      </c>
      <c r="L2614">
        <v>0</v>
      </c>
    </row>
    <row r="2615" spans="1:12" x14ac:dyDescent="0.25">
      <c r="A2615">
        <v>38350</v>
      </c>
      <c r="B2615" t="s">
        <v>19</v>
      </c>
      <c r="C2615">
        <v>81</v>
      </c>
      <c r="D2615">
        <v>0</v>
      </c>
      <c r="E2615">
        <v>0</v>
      </c>
      <c r="F2615" t="s">
        <v>13</v>
      </c>
      <c r="G2615" t="s">
        <v>20</v>
      </c>
      <c r="H2615" t="s">
        <v>15</v>
      </c>
      <c r="I2615" t="s">
        <v>1545</v>
      </c>
      <c r="J2615">
        <v>23</v>
      </c>
      <c r="K2615" t="s">
        <v>38</v>
      </c>
      <c r="L2615">
        <v>0</v>
      </c>
    </row>
    <row r="2616" spans="1:12" x14ac:dyDescent="0.25">
      <c r="A2616">
        <v>38354</v>
      </c>
      <c r="B2616" t="s">
        <v>19</v>
      </c>
      <c r="C2616">
        <v>62</v>
      </c>
      <c r="D2616">
        <v>0</v>
      </c>
      <c r="E2616">
        <v>0</v>
      </c>
      <c r="F2616" t="s">
        <v>13</v>
      </c>
      <c r="G2616" t="s">
        <v>20</v>
      </c>
      <c r="H2616" t="s">
        <v>15</v>
      </c>
      <c r="I2616" t="s">
        <v>2809</v>
      </c>
      <c r="J2616" t="s">
        <v>395</v>
      </c>
      <c r="K2616" t="s">
        <v>38</v>
      </c>
      <c r="L2616">
        <v>0</v>
      </c>
    </row>
    <row r="2617" spans="1:12" x14ac:dyDescent="0.25">
      <c r="A2617">
        <v>38397</v>
      </c>
      <c r="B2617" t="s">
        <v>19</v>
      </c>
      <c r="C2617">
        <v>27</v>
      </c>
      <c r="D2617">
        <v>0</v>
      </c>
      <c r="E2617">
        <v>0</v>
      </c>
      <c r="F2617" t="s">
        <v>34</v>
      </c>
      <c r="G2617" t="s">
        <v>14</v>
      </c>
      <c r="H2617" t="s">
        <v>15</v>
      </c>
      <c r="I2617" t="s">
        <v>1181</v>
      </c>
      <c r="J2617" t="s">
        <v>141</v>
      </c>
      <c r="K2617" t="s">
        <v>24</v>
      </c>
      <c r="L2617">
        <v>0</v>
      </c>
    </row>
    <row r="2618" spans="1:12" x14ac:dyDescent="0.25">
      <c r="A2618">
        <v>38432</v>
      </c>
      <c r="B2618" t="s">
        <v>19</v>
      </c>
      <c r="C2618">
        <v>64</v>
      </c>
      <c r="D2618">
        <v>0</v>
      </c>
      <c r="E2618">
        <v>0</v>
      </c>
      <c r="F2618" t="s">
        <v>13</v>
      </c>
      <c r="G2618" t="s">
        <v>14</v>
      </c>
      <c r="H2618" t="s">
        <v>15</v>
      </c>
      <c r="I2618" t="s">
        <v>2391</v>
      </c>
      <c r="J2618" t="s">
        <v>843</v>
      </c>
      <c r="K2618" t="s">
        <v>18</v>
      </c>
      <c r="L2618">
        <v>0</v>
      </c>
    </row>
    <row r="2619" spans="1:12" x14ac:dyDescent="0.25">
      <c r="A2619">
        <v>38440</v>
      </c>
      <c r="B2619" t="s">
        <v>12</v>
      </c>
      <c r="C2619">
        <v>16</v>
      </c>
      <c r="D2619">
        <v>0</v>
      </c>
      <c r="E2619">
        <v>0</v>
      </c>
      <c r="F2619" t="s">
        <v>34</v>
      </c>
      <c r="G2619" t="s">
        <v>14</v>
      </c>
      <c r="H2619" t="s">
        <v>21</v>
      </c>
      <c r="I2619" t="s">
        <v>1982</v>
      </c>
      <c r="J2619" t="s">
        <v>176</v>
      </c>
      <c r="K2619" t="s">
        <v>38</v>
      </c>
      <c r="L2619">
        <v>0</v>
      </c>
    </row>
    <row r="2620" spans="1:12" x14ac:dyDescent="0.25">
      <c r="A2620">
        <v>38441</v>
      </c>
      <c r="B2620" t="s">
        <v>19</v>
      </c>
      <c r="C2620">
        <v>58</v>
      </c>
      <c r="D2620">
        <v>0</v>
      </c>
      <c r="E2620">
        <v>0</v>
      </c>
      <c r="F2620" t="s">
        <v>13</v>
      </c>
      <c r="G2620" t="s">
        <v>14</v>
      </c>
      <c r="H2620" t="s">
        <v>15</v>
      </c>
      <c r="I2620" t="s">
        <v>4131</v>
      </c>
      <c r="J2620" t="s">
        <v>759</v>
      </c>
      <c r="K2620" t="s">
        <v>24</v>
      </c>
      <c r="L2620">
        <v>0</v>
      </c>
    </row>
    <row r="2621" spans="1:12" x14ac:dyDescent="0.25">
      <c r="A2621">
        <v>38474</v>
      </c>
      <c r="B2621" t="s">
        <v>12</v>
      </c>
      <c r="C2621">
        <v>22</v>
      </c>
      <c r="D2621">
        <v>0</v>
      </c>
      <c r="E2621">
        <v>0</v>
      </c>
      <c r="F2621" t="s">
        <v>13</v>
      </c>
      <c r="G2621" t="s">
        <v>43</v>
      </c>
      <c r="H2621" t="s">
        <v>15</v>
      </c>
      <c r="I2621" t="s">
        <v>2347</v>
      </c>
      <c r="J2621">
        <v>27</v>
      </c>
      <c r="K2621" t="s">
        <v>24</v>
      </c>
      <c r="L2621">
        <v>0</v>
      </c>
    </row>
    <row r="2622" spans="1:12" x14ac:dyDescent="0.25">
      <c r="A2622">
        <v>38488</v>
      </c>
      <c r="B2622" t="s">
        <v>19</v>
      </c>
      <c r="C2622">
        <v>30</v>
      </c>
      <c r="D2622">
        <v>0</v>
      </c>
      <c r="E2622">
        <v>0</v>
      </c>
      <c r="F2622" t="s">
        <v>13</v>
      </c>
      <c r="G2622" t="s">
        <v>14</v>
      </c>
      <c r="H2622" t="s">
        <v>15</v>
      </c>
      <c r="I2622" t="s">
        <v>2030</v>
      </c>
      <c r="J2622" t="s">
        <v>581</v>
      </c>
      <c r="K2622" t="s">
        <v>29</v>
      </c>
      <c r="L2622">
        <v>0</v>
      </c>
    </row>
    <row r="2623" spans="1:12" x14ac:dyDescent="0.25">
      <c r="A2623">
        <v>38493</v>
      </c>
      <c r="B2623" t="s">
        <v>12</v>
      </c>
      <c r="C2623">
        <v>60</v>
      </c>
      <c r="D2623">
        <v>1</v>
      </c>
      <c r="E2623">
        <v>1</v>
      </c>
      <c r="F2623" t="s">
        <v>13</v>
      </c>
      <c r="G2623" t="s">
        <v>14</v>
      </c>
      <c r="H2623" t="s">
        <v>15</v>
      </c>
      <c r="I2623" t="s">
        <v>1703</v>
      </c>
      <c r="J2623">
        <v>28</v>
      </c>
      <c r="K2623" t="s">
        <v>24</v>
      </c>
      <c r="L2623">
        <v>0</v>
      </c>
    </row>
    <row r="2624" spans="1:12" x14ac:dyDescent="0.25">
      <c r="A2624">
        <v>38523</v>
      </c>
      <c r="B2624" t="s">
        <v>19</v>
      </c>
      <c r="C2624">
        <v>65</v>
      </c>
      <c r="D2624">
        <v>0</v>
      </c>
      <c r="E2624">
        <v>0</v>
      </c>
      <c r="F2624" t="s">
        <v>34</v>
      </c>
      <c r="G2624" t="s">
        <v>20</v>
      </c>
      <c r="H2624" t="s">
        <v>21</v>
      </c>
      <c r="I2624" t="s">
        <v>1581</v>
      </c>
      <c r="J2624" t="s">
        <v>1087</v>
      </c>
      <c r="K2624" t="s">
        <v>24</v>
      </c>
      <c r="L2624">
        <v>0</v>
      </c>
    </row>
    <row r="2625" spans="1:12" x14ac:dyDescent="0.25">
      <c r="A2625">
        <v>38541</v>
      </c>
      <c r="B2625" t="s">
        <v>12</v>
      </c>
      <c r="C2625">
        <v>55</v>
      </c>
      <c r="D2625">
        <v>0</v>
      </c>
      <c r="E2625">
        <v>0</v>
      </c>
      <c r="F2625" t="s">
        <v>13</v>
      </c>
      <c r="G2625" t="s">
        <v>14</v>
      </c>
      <c r="H2625" t="s">
        <v>15</v>
      </c>
      <c r="I2625" t="s">
        <v>2561</v>
      </c>
      <c r="J2625" t="s">
        <v>83</v>
      </c>
      <c r="K2625" t="s">
        <v>18</v>
      </c>
      <c r="L2625">
        <v>0</v>
      </c>
    </row>
    <row r="2626" spans="1:12" x14ac:dyDescent="0.25">
      <c r="A2626">
        <v>38549</v>
      </c>
      <c r="B2626" t="s">
        <v>19</v>
      </c>
      <c r="C2626">
        <v>62</v>
      </c>
      <c r="D2626">
        <v>0</v>
      </c>
      <c r="E2626">
        <v>0</v>
      </c>
      <c r="F2626" t="s">
        <v>13</v>
      </c>
      <c r="G2626" t="s">
        <v>14</v>
      </c>
      <c r="H2626" t="s">
        <v>15</v>
      </c>
      <c r="I2626" t="s">
        <v>3651</v>
      </c>
      <c r="J2626" t="s">
        <v>222</v>
      </c>
      <c r="K2626" t="s">
        <v>24</v>
      </c>
      <c r="L2626">
        <v>0</v>
      </c>
    </row>
    <row r="2627" spans="1:12" x14ac:dyDescent="0.25">
      <c r="A2627">
        <v>38560</v>
      </c>
      <c r="B2627" t="s">
        <v>12</v>
      </c>
      <c r="C2627">
        <v>47</v>
      </c>
      <c r="D2627">
        <v>0</v>
      </c>
      <c r="E2627">
        <v>0</v>
      </c>
      <c r="F2627" t="s">
        <v>13</v>
      </c>
      <c r="G2627" t="s">
        <v>14</v>
      </c>
      <c r="H2627" t="s">
        <v>21</v>
      </c>
      <c r="I2627" t="s">
        <v>1549</v>
      </c>
      <c r="J2627">
        <v>33</v>
      </c>
      <c r="K2627" t="s">
        <v>38</v>
      </c>
      <c r="L2627">
        <v>0</v>
      </c>
    </row>
    <row r="2628" spans="1:12" x14ac:dyDescent="0.25">
      <c r="A2628">
        <v>38575</v>
      </c>
      <c r="B2628" t="s">
        <v>12</v>
      </c>
      <c r="C2628">
        <v>58</v>
      </c>
      <c r="D2628">
        <v>1</v>
      </c>
      <c r="E2628">
        <v>0</v>
      </c>
      <c r="F2628" t="s">
        <v>13</v>
      </c>
      <c r="G2628" t="s">
        <v>20</v>
      </c>
      <c r="H2628" t="s">
        <v>21</v>
      </c>
      <c r="I2628" t="s">
        <v>3380</v>
      </c>
      <c r="J2628" t="s">
        <v>3381</v>
      </c>
      <c r="K2628" t="s">
        <v>18</v>
      </c>
      <c r="L2628">
        <v>0</v>
      </c>
    </row>
    <row r="2629" spans="1:12" x14ac:dyDescent="0.25">
      <c r="A2629">
        <v>38578</v>
      </c>
      <c r="B2629" t="s">
        <v>19</v>
      </c>
      <c r="C2629">
        <v>35</v>
      </c>
      <c r="D2629">
        <v>0</v>
      </c>
      <c r="E2629">
        <v>0</v>
      </c>
      <c r="F2629" t="s">
        <v>34</v>
      </c>
      <c r="G2629" t="s">
        <v>14</v>
      </c>
      <c r="H2629" t="s">
        <v>15</v>
      </c>
      <c r="I2629" t="s">
        <v>1935</v>
      </c>
      <c r="J2629" t="s">
        <v>79</v>
      </c>
      <c r="K2629" t="s">
        <v>38</v>
      </c>
      <c r="L2629">
        <v>0</v>
      </c>
    </row>
    <row r="2630" spans="1:12" x14ac:dyDescent="0.25">
      <c r="A2630">
        <v>38605</v>
      </c>
      <c r="B2630" t="s">
        <v>19</v>
      </c>
      <c r="C2630">
        <v>36</v>
      </c>
      <c r="D2630">
        <v>0</v>
      </c>
      <c r="E2630">
        <v>0</v>
      </c>
      <c r="F2630" t="s">
        <v>13</v>
      </c>
      <c r="G2630" t="s">
        <v>14</v>
      </c>
      <c r="H2630" t="s">
        <v>21</v>
      </c>
      <c r="I2630" t="s">
        <v>3070</v>
      </c>
      <c r="J2630" t="s">
        <v>36</v>
      </c>
      <c r="K2630" t="s">
        <v>29</v>
      </c>
      <c r="L2630">
        <v>0</v>
      </c>
    </row>
    <row r="2631" spans="1:12" x14ac:dyDescent="0.25">
      <c r="A2631">
        <v>38609</v>
      </c>
      <c r="B2631" t="s">
        <v>12</v>
      </c>
      <c r="C2631">
        <v>47</v>
      </c>
      <c r="D2631">
        <v>0</v>
      </c>
      <c r="E2631">
        <v>0</v>
      </c>
      <c r="F2631" t="s">
        <v>13</v>
      </c>
      <c r="G2631" t="s">
        <v>43</v>
      </c>
      <c r="H2631" t="s">
        <v>21</v>
      </c>
      <c r="I2631" t="s">
        <v>999</v>
      </c>
      <c r="J2631" t="s">
        <v>70</v>
      </c>
      <c r="K2631" t="s">
        <v>24</v>
      </c>
      <c r="L2631">
        <v>0</v>
      </c>
    </row>
    <row r="2632" spans="1:12" x14ac:dyDescent="0.25">
      <c r="A2632">
        <v>38613</v>
      </c>
      <c r="B2632" t="s">
        <v>19</v>
      </c>
      <c r="C2632">
        <v>50</v>
      </c>
      <c r="D2632">
        <v>0</v>
      </c>
      <c r="E2632">
        <v>0</v>
      </c>
      <c r="F2632" t="s">
        <v>13</v>
      </c>
      <c r="G2632" t="s">
        <v>43</v>
      </c>
      <c r="H2632" t="s">
        <v>21</v>
      </c>
      <c r="I2632" t="s">
        <v>3534</v>
      </c>
      <c r="J2632" t="s">
        <v>363</v>
      </c>
      <c r="K2632" t="s">
        <v>24</v>
      </c>
      <c r="L2632">
        <v>0</v>
      </c>
    </row>
    <row r="2633" spans="1:12" x14ac:dyDescent="0.25">
      <c r="A2633">
        <v>38617</v>
      </c>
      <c r="B2633" t="s">
        <v>12</v>
      </c>
      <c r="C2633">
        <v>28</v>
      </c>
      <c r="D2633">
        <v>0</v>
      </c>
      <c r="E2633">
        <v>0</v>
      </c>
      <c r="F2633" t="s">
        <v>13</v>
      </c>
      <c r="G2633" t="s">
        <v>20</v>
      </c>
      <c r="H2633" t="s">
        <v>15</v>
      </c>
      <c r="I2633" t="s">
        <v>3878</v>
      </c>
      <c r="J2633" t="s">
        <v>93</v>
      </c>
      <c r="K2633" t="s">
        <v>24</v>
      </c>
      <c r="L2633">
        <v>0</v>
      </c>
    </row>
    <row r="2634" spans="1:12" x14ac:dyDescent="0.25">
      <c r="A2634">
        <v>38623</v>
      </c>
      <c r="B2634" t="s">
        <v>12</v>
      </c>
      <c r="C2634">
        <v>39</v>
      </c>
      <c r="D2634">
        <v>0</v>
      </c>
      <c r="E2634">
        <v>0</v>
      </c>
      <c r="F2634" t="s">
        <v>34</v>
      </c>
      <c r="G2634" t="s">
        <v>14</v>
      </c>
      <c r="H2634" t="s">
        <v>15</v>
      </c>
      <c r="I2634" t="s">
        <v>1148</v>
      </c>
      <c r="J2634" t="s">
        <v>491</v>
      </c>
      <c r="K2634" t="s">
        <v>24</v>
      </c>
      <c r="L2634">
        <v>0</v>
      </c>
    </row>
    <row r="2635" spans="1:12" x14ac:dyDescent="0.25">
      <c r="A2635">
        <v>38642</v>
      </c>
      <c r="B2635" t="s">
        <v>12</v>
      </c>
      <c r="C2635">
        <v>55</v>
      </c>
      <c r="D2635">
        <v>0</v>
      </c>
      <c r="E2635">
        <v>0</v>
      </c>
      <c r="F2635" t="s">
        <v>13</v>
      </c>
      <c r="G2635" t="s">
        <v>14</v>
      </c>
      <c r="H2635" t="s">
        <v>15</v>
      </c>
      <c r="I2635" t="s">
        <v>4030</v>
      </c>
      <c r="J2635" t="s">
        <v>93</v>
      </c>
      <c r="K2635" t="s">
        <v>38</v>
      </c>
      <c r="L2635">
        <v>0</v>
      </c>
    </row>
    <row r="2636" spans="1:12" x14ac:dyDescent="0.25">
      <c r="A2636">
        <v>38649</v>
      </c>
      <c r="B2636" t="s">
        <v>19</v>
      </c>
      <c r="C2636">
        <v>23</v>
      </c>
      <c r="D2636">
        <v>0</v>
      </c>
      <c r="E2636">
        <v>0</v>
      </c>
      <c r="F2636" t="s">
        <v>34</v>
      </c>
      <c r="G2636" t="s">
        <v>14</v>
      </c>
      <c r="H2636" t="s">
        <v>21</v>
      </c>
      <c r="I2636" t="s">
        <v>1434</v>
      </c>
      <c r="J2636" t="s">
        <v>202</v>
      </c>
      <c r="K2636" t="s">
        <v>24</v>
      </c>
      <c r="L2636">
        <v>0</v>
      </c>
    </row>
    <row r="2637" spans="1:12" x14ac:dyDescent="0.25">
      <c r="A2637">
        <v>38658</v>
      </c>
      <c r="B2637" t="s">
        <v>19</v>
      </c>
      <c r="C2637">
        <v>62</v>
      </c>
      <c r="D2637">
        <v>0</v>
      </c>
      <c r="E2637">
        <v>0</v>
      </c>
      <c r="F2637" t="s">
        <v>13</v>
      </c>
      <c r="G2637" t="s">
        <v>20</v>
      </c>
      <c r="H2637" t="s">
        <v>21</v>
      </c>
      <c r="I2637" t="s">
        <v>3982</v>
      </c>
      <c r="J2637" t="s">
        <v>586</v>
      </c>
      <c r="K2637" t="s">
        <v>24</v>
      </c>
      <c r="L2637">
        <v>0</v>
      </c>
    </row>
    <row r="2638" spans="1:12" x14ac:dyDescent="0.25">
      <c r="A2638">
        <v>38661</v>
      </c>
      <c r="B2638" t="s">
        <v>19</v>
      </c>
      <c r="C2638">
        <v>29</v>
      </c>
      <c r="D2638">
        <v>0</v>
      </c>
      <c r="E2638">
        <v>0</v>
      </c>
      <c r="F2638" t="s">
        <v>34</v>
      </c>
      <c r="G2638" t="s">
        <v>14</v>
      </c>
      <c r="H2638" t="s">
        <v>15</v>
      </c>
      <c r="I2638" t="s">
        <v>3814</v>
      </c>
      <c r="J2638" t="s">
        <v>742</v>
      </c>
      <c r="K2638" t="s">
        <v>24</v>
      </c>
      <c r="L2638">
        <v>0</v>
      </c>
    </row>
    <row r="2639" spans="1:12" x14ac:dyDescent="0.25">
      <c r="A2639">
        <v>38673</v>
      </c>
      <c r="B2639" t="s">
        <v>19</v>
      </c>
      <c r="C2639">
        <v>51</v>
      </c>
      <c r="D2639">
        <v>0</v>
      </c>
      <c r="E2639">
        <v>0</v>
      </c>
      <c r="F2639" t="s">
        <v>13</v>
      </c>
      <c r="G2639" t="s">
        <v>14</v>
      </c>
      <c r="H2639" t="s">
        <v>21</v>
      </c>
      <c r="I2639" t="s">
        <v>1275</v>
      </c>
      <c r="J2639" t="s">
        <v>124</v>
      </c>
      <c r="K2639" t="s">
        <v>24</v>
      </c>
      <c r="L2639">
        <v>0</v>
      </c>
    </row>
    <row r="2640" spans="1:12" x14ac:dyDescent="0.25">
      <c r="A2640">
        <v>38675</v>
      </c>
      <c r="B2640" t="s">
        <v>19</v>
      </c>
      <c r="C2640">
        <v>18</v>
      </c>
      <c r="D2640">
        <v>0</v>
      </c>
      <c r="E2640">
        <v>0</v>
      </c>
      <c r="F2640" t="s">
        <v>34</v>
      </c>
      <c r="G2640" t="s">
        <v>14</v>
      </c>
      <c r="H2640" t="s">
        <v>15</v>
      </c>
      <c r="I2640" t="s">
        <v>2334</v>
      </c>
      <c r="J2640" t="s">
        <v>330</v>
      </c>
      <c r="K2640" t="s">
        <v>38</v>
      </c>
      <c r="L2640">
        <v>0</v>
      </c>
    </row>
    <row r="2641" spans="1:12" x14ac:dyDescent="0.25">
      <c r="A2641">
        <v>38678</v>
      </c>
      <c r="B2641" t="s">
        <v>19</v>
      </c>
      <c r="C2641">
        <v>66</v>
      </c>
      <c r="D2641">
        <v>0</v>
      </c>
      <c r="E2641">
        <v>0</v>
      </c>
      <c r="F2641" t="s">
        <v>13</v>
      </c>
      <c r="G2641" t="s">
        <v>20</v>
      </c>
      <c r="H2641" t="s">
        <v>21</v>
      </c>
      <c r="I2641" t="s">
        <v>1354</v>
      </c>
      <c r="J2641" t="s">
        <v>627</v>
      </c>
      <c r="K2641" t="s">
        <v>29</v>
      </c>
      <c r="L2641">
        <v>0</v>
      </c>
    </row>
    <row r="2642" spans="1:12" x14ac:dyDescent="0.25">
      <c r="A2642">
        <v>38724</v>
      </c>
      <c r="B2642" t="s">
        <v>19</v>
      </c>
      <c r="C2642">
        <v>49</v>
      </c>
      <c r="D2642">
        <v>1</v>
      </c>
      <c r="E2642">
        <v>0</v>
      </c>
      <c r="F2642" t="s">
        <v>13</v>
      </c>
      <c r="G2642" t="s">
        <v>43</v>
      </c>
      <c r="H2642" t="s">
        <v>15</v>
      </c>
      <c r="I2642" t="s">
        <v>2904</v>
      </c>
      <c r="J2642" t="s">
        <v>415</v>
      </c>
      <c r="K2642" t="s">
        <v>29</v>
      </c>
      <c r="L2642">
        <v>0</v>
      </c>
    </row>
    <row r="2643" spans="1:12" x14ac:dyDescent="0.25">
      <c r="A2643">
        <v>38737</v>
      </c>
      <c r="B2643" t="s">
        <v>12</v>
      </c>
      <c r="C2643">
        <v>77</v>
      </c>
      <c r="D2643">
        <v>0</v>
      </c>
      <c r="E2643">
        <v>0</v>
      </c>
      <c r="F2643" t="s">
        <v>13</v>
      </c>
      <c r="G2643" t="s">
        <v>20</v>
      </c>
      <c r="H2643" t="s">
        <v>15</v>
      </c>
      <c r="I2643" t="s">
        <v>2840</v>
      </c>
      <c r="J2643">
        <v>23</v>
      </c>
      <c r="K2643" t="s">
        <v>29</v>
      </c>
      <c r="L2643">
        <v>0</v>
      </c>
    </row>
    <row r="2644" spans="1:12" x14ac:dyDescent="0.25">
      <c r="A2644">
        <v>38742</v>
      </c>
      <c r="B2644" t="s">
        <v>19</v>
      </c>
      <c r="C2644">
        <v>71</v>
      </c>
      <c r="D2644">
        <v>0</v>
      </c>
      <c r="E2644">
        <v>0</v>
      </c>
      <c r="F2644" t="s">
        <v>13</v>
      </c>
      <c r="G2644" t="s">
        <v>14</v>
      </c>
      <c r="H2644" t="s">
        <v>15</v>
      </c>
      <c r="I2644" t="s">
        <v>3275</v>
      </c>
      <c r="J2644" t="s">
        <v>581</v>
      </c>
      <c r="K2644" t="s">
        <v>24</v>
      </c>
      <c r="L2644">
        <v>0</v>
      </c>
    </row>
    <row r="2645" spans="1:12" x14ac:dyDescent="0.25">
      <c r="A2645">
        <v>38761</v>
      </c>
      <c r="B2645" t="s">
        <v>19</v>
      </c>
      <c r="C2645">
        <v>50</v>
      </c>
      <c r="D2645">
        <v>0</v>
      </c>
      <c r="E2645">
        <v>0</v>
      </c>
      <c r="F2645" t="s">
        <v>13</v>
      </c>
      <c r="G2645" t="s">
        <v>14</v>
      </c>
      <c r="H2645" t="s">
        <v>15</v>
      </c>
      <c r="I2645" t="s">
        <v>1344</v>
      </c>
      <c r="J2645" t="s">
        <v>150</v>
      </c>
      <c r="K2645" t="s">
        <v>24</v>
      </c>
      <c r="L2645">
        <v>0</v>
      </c>
    </row>
    <row r="2646" spans="1:12" x14ac:dyDescent="0.25">
      <c r="A2646">
        <v>38771</v>
      </c>
      <c r="B2646" t="s">
        <v>19</v>
      </c>
      <c r="C2646">
        <v>41</v>
      </c>
      <c r="D2646">
        <v>0</v>
      </c>
      <c r="E2646">
        <v>0</v>
      </c>
      <c r="F2646" t="s">
        <v>34</v>
      </c>
      <c r="G2646" t="s">
        <v>43</v>
      </c>
      <c r="H2646" t="s">
        <v>15</v>
      </c>
      <c r="I2646" t="s">
        <v>1704</v>
      </c>
      <c r="J2646" t="s">
        <v>385</v>
      </c>
      <c r="K2646" t="s">
        <v>38</v>
      </c>
      <c r="L2646">
        <v>0</v>
      </c>
    </row>
    <row r="2647" spans="1:12" x14ac:dyDescent="0.25">
      <c r="A2647">
        <v>38783</v>
      </c>
      <c r="B2647" t="s">
        <v>19</v>
      </c>
      <c r="C2647">
        <v>41</v>
      </c>
      <c r="D2647">
        <v>0</v>
      </c>
      <c r="E2647">
        <v>0</v>
      </c>
      <c r="F2647" t="s">
        <v>13</v>
      </c>
      <c r="G2647" t="s">
        <v>20</v>
      </c>
      <c r="H2647" t="s">
        <v>15</v>
      </c>
      <c r="I2647" t="s">
        <v>3213</v>
      </c>
      <c r="J2647" t="s">
        <v>485</v>
      </c>
      <c r="K2647" t="s">
        <v>38</v>
      </c>
      <c r="L2647">
        <v>0</v>
      </c>
    </row>
    <row r="2648" spans="1:12" x14ac:dyDescent="0.25">
      <c r="A2648">
        <v>38796</v>
      </c>
      <c r="B2648" t="s">
        <v>19</v>
      </c>
      <c r="C2648">
        <v>54</v>
      </c>
      <c r="D2648">
        <v>0</v>
      </c>
      <c r="E2648">
        <v>0</v>
      </c>
      <c r="F2648" t="s">
        <v>13</v>
      </c>
      <c r="G2648" t="s">
        <v>14</v>
      </c>
      <c r="H2648" t="s">
        <v>15</v>
      </c>
      <c r="I2648" t="s">
        <v>2683</v>
      </c>
      <c r="J2648" t="s">
        <v>953</v>
      </c>
      <c r="K2648" t="s">
        <v>18</v>
      </c>
      <c r="L2648">
        <v>0</v>
      </c>
    </row>
    <row r="2649" spans="1:12" x14ac:dyDescent="0.25">
      <c r="A2649">
        <v>38804</v>
      </c>
      <c r="B2649" t="s">
        <v>12</v>
      </c>
      <c r="C2649">
        <v>74</v>
      </c>
      <c r="D2649">
        <v>0</v>
      </c>
      <c r="E2649">
        <v>0</v>
      </c>
      <c r="F2649" t="s">
        <v>13</v>
      </c>
      <c r="G2649" t="s">
        <v>14</v>
      </c>
      <c r="H2649" t="s">
        <v>21</v>
      </c>
      <c r="I2649" t="s">
        <v>1398</v>
      </c>
      <c r="J2649" t="s">
        <v>235</v>
      </c>
      <c r="K2649" t="s">
        <v>38</v>
      </c>
      <c r="L2649">
        <v>0</v>
      </c>
    </row>
    <row r="2650" spans="1:12" x14ac:dyDescent="0.25">
      <c r="A2650">
        <v>38805</v>
      </c>
      <c r="B2650" t="s">
        <v>19</v>
      </c>
      <c r="C2650">
        <v>37</v>
      </c>
      <c r="D2650">
        <v>0</v>
      </c>
      <c r="E2650">
        <v>0</v>
      </c>
      <c r="F2650" t="s">
        <v>13</v>
      </c>
      <c r="G2650" t="s">
        <v>14</v>
      </c>
      <c r="H2650" t="s">
        <v>21</v>
      </c>
      <c r="I2650" t="s">
        <v>522</v>
      </c>
      <c r="J2650" t="s">
        <v>523</v>
      </c>
      <c r="K2650" t="s">
        <v>18</v>
      </c>
      <c r="L2650">
        <v>0</v>
      </c>
    </row>
    <row r="2651" spans="1:12" x14ac:dyDescent="0.25">
      <c r="A2651">
        <v>38829</v>
      </c>
      <c r="B2651" t="s">
        <v>19</v>
      </c>
      <c r="C2651">
        <v>82</v>
      </c>
      <c r="D2651">
        <v>0</v>
      </c>
      <c r="E2651">
        <v>0</v>
      </c>
      <c r="F2651" t="s">
        <v>13</v>
      </c>
      <c r="G2651" t="s">
        <v>14</v>
      </c>
      <c r="H2651" t="s">
        <v>21</v>
      </c>
      <c r="I2651" t="s">
        <v>120</v>
      </c>
      <c r="J2651" t="s">
        <v>121</v>
      </c>
      <c r="K2651" t="s">
        <v>24</v>
      </c>
      <c r="L2651">
        <v>1</v>
      </c>
    </row>
    <row r="2652" spans="1:12" x14ac:dyDescent="0.25">
      <c r="A2652">
        <v>38858</v>
      </c>
      <c r="B2652" t="s">
        <v>12</v>
      </c>
      <c r="C2652">
        <v>2</v>
      </c>
      <c r="D2652">
        <v>0</v>
      </c>
      <c r="E2652">
        <v>0</v>
      </c>
      <c r="F2652" t="s">
        <v>34</v>
      </c>
      <c r="G2652" t="s">
        <v>275</v>
      </c>
      <c r="H2652" t="s">
        <v>21</v>
      </c>
      <c r="I2652" t="s">
        <v>1952</v>
      </c>
      <c r="J2652" t="s">
        <v>558</v>
      </c>
      <c r="K2652" t="s">
        <v>38</v>
      </c>
      <c r="L2652">
        <v>0</v>
      </c>
    </row>
    <row r="2653" spans="1:12" x14ac:dyDescent="0.25">
      <c r="A2653">
        <v>38894</v>
      </c>
      <c r="B2653" t="s">
        <v>19</v>
      </c>
      <c r="C2653">
        <v>35</v>
      </c>
      <c r="D2653">
        <v>0</v>
      </c>
      <c r="E2653">
        <v>0</v>
      </c>
      <c r="F2653" t="s">
        <v>13</v>
      </c>
      <c r="G2653" t="s">
        <v>14</v>
      </c>
      <c r="H2653" t="s">
        <v>15</v>
      </c>
      <c r="I2653" t="s">
        <v>3656</v>
      </c>
      <c r="J2653" t="s">
        <v>47</v>
      </c>
      <c r="K2653" t="s">
        <v>24</v>
      </c>
      <c r="L2653">
        <v>0</v>
      </c>
    </row>
    <row r="2654" spans="1:12" x14ac:dyDescent="0.25">
      <c r="A2654">
        <v>38900</v>
      </c>
      <c r="B2654" t="s">
        <v>19</v>
      </c>
      <c r="C2654">
        <v>52</v>
      </c>
      <c r="D2654">
        <v>0</v>
      </c>
      <c r="E2654">
        <v>0</v>
      </c>
      <c r="F2654" t="s">
        <v>13</v>
      </c>
      <c r="G2654" t="s">
        <v>14</v>
      </c>
      <c r="H2654" t="s">
        <v>15</v>
      </c>
      <c r="I2654" t="s">
        <v>3029</v>
      </c>
      <c r="J2654" t="s">
        <v>258</v>
      </c>
      <c r="K2654" t="s">
        <v>38</v>
      </c>
      <c r="L2654">
        <v>0</v>
      </c>
    </row>
    <row r="2655" spans="1:12" x14ac:dyDescent="0.25">
      <c r="A2655">
        <v>38938</v>
      </c>
      <c r="B2655" t="s">
        <v>19</v>
      </c>
      <c r="C2655">
        <v>24</v>
      </c>
      <c r="D2655">
        <v>0</v>
      </c>
      <c r="E2655">
        <v>0</v>
      </c>
      <c r="F2655" t="s">
        <v>34</v>
      </c>
      <c r="G2655" t="s">
        <v>14</v>
      </c>
      <c r="H2655" t="s">
        <v>21</v>
      </c>
      <c r="I2655" t="s">
        <v>3203</v>
      </c>
      <c r="J2655" t="s">
        <v>502</v>
      </c>
      <c r="K2655" t="s">
        <v>38</v>
      </c>
      <c r="L2655">
        <v>0</v>
      </c>
    </row>
    <row r="2656" spans="1:12" x14ac:dyDescent="0.25">
      <c r="A2656">
        <v>38951</v>
      </c>
      <c r="B2656" t="s">
        <v>19</v>
      </c>
      <c r="C2656">
        <v>50</v>
      </c>
      <c r="D2656">
        <v>0</v>
      </c>
      <c r="E2656">
        <v>0</v>
      </c>
      <c r="F2656" t="s">
        <v>13</v>
      </c>
      <c r="G2656" t="s">
        <v>20</v>
      </c>
      <c r="H2656" t="s">
        <v>21</v>
      </c>
      <c r="I2656" t="s">
        <v>3338</v>
      </c>
      <c r="J2656" t="s">
        <v>225</v>
      </c>
      <c r="K2656" t="s">
        <v>38</v>
      </c>
      <c r="L2656">
        <v>0</v>
      </c>
    </row>
    <row r="2657" spans="1:12" x14ac:dyDescent="0.25">
      <c r="A2657">
        <v>38980</v>
      </c>
      <c r="B2657" t="s">
        <v>12</v>
      </c>
      <c r="C2657">
        <v>61</v>
      </c>
      <c r="D2657">
        <v>0</v>
      </c>
      <c r="E2657">
        <v>0</v>
      </c>
      <c r="F2657" t="s">
        <v>13</v>
      </c>
      <c r="G2657" t="s">
        <v>43</v>
      </c>
      <c r="H2657" t="s">
        <v>15</v>
      </c>
      <c r="I2657" t="s">
        <v>3824</v>
      </c>
      <c r="J2657" t="s">
        <v>99</v>
      </c>
      <c r="K2657" t="s">
        <v>18</v>
      </c>
      <c r="L2657">
        <v>0</v>
      </c>
    </row>
    <row r="2658" spans="1:12" x14ac:dyDescent="0.25">
      <c r="A2658">
        <v>38987</v>
      </c>
      <c r="B2658" t="s">
        <v>12</v>
      </c>
      <c r="C2658">
        <v>65</v>
      </c>
      <c r="D2658">
        <v>0</v>
      </c>
      <c r="E2658">
        <v>1</v>
      </c>
      <c r="F2658" t="s">
        <v>13</v>
      </c>
      <c r="G2658" t="s">
        <v>20</v>
      </c>
      <c r="H2658" t="s">
        <v>15</v>
      </c>
      <c r="I2658" t="s">
        <v>864</v>
      </c>
      <c r="J2658">
        <v>28</v>
      </c>
      <c r="K2658" t="s">
        <v>29</v>
      </c>
      <c r="L2658">
        <v>0</v>
      </c>
    </row>
    <row r="2659" spans="1:12" x14ac:dyDescent="0.25">
      <c r="A2659">
        <v>39011</v>
      </c>
      <c r="B2659" t="s">
        <v>19</v>
      </c>
      <c r="C2659">
        <v>14</v>
      </c>
      <c r="D2659">
        <v>0</v>
      </c>
      <c r="E2659">
        <v>0</v>
      </c>
      <c r="F2659" t="s">
        <v>34</v>
      </c>
      <c r="G2659" t="s">
        <v>275</v>
      </c>
      <c r="H2659" t="s">
        <v>15</v>
      </c>
      <c r="I2659" t="s">
        <v>2090</v>
      </c>
      <c r="J2659" t="s">
        <v>449</v>
      </c>
      <c r="K2659" t="s">
        <v>24</v>
      </c>
      <c r="L2659">
        <v>0</v>
      </c>
    </row>
    <row r="2660" spans="1:12" x14ac:dyDescent="0.25">
      <c r="A2660">
        <v>39017</v>
      </c>
      <c r="B2660" t="s">
        <v>19</v>
      </c>
      <c r="C2660">
        <v>72</v>
      </c>
      <c r="D2660">
        <v>0</v>
      </c>
      <c r="E2660">
        <v>0</v>
      </c>
      <c r="F2660" t="s">
        <v>13</v>
      </c>
      <c r="G2660" t="s">
        <v>43</v>
      </c>
      <c r="H2660" t="s">
        <v>21</v>
      </c>
      <c r="I2660" t="s">
        <v>3204</v>
      </c>
      <c r="J2660" t="s">
        <v>504</v>
      </c>
      <c r="K2660" t="s">
        <v>18</v>
      </c>
      <c r="L2660">
        <v>0</v>
      </c>
    </row>
    <row r="2661" spans="1:12" x14ac:dyDescent="0.25">
      <c r="A2661">
        <v>39038</v>
      </c>
      <c r="B2661" t="s">
        <v>12</v>
      </c>
      <c r="C2661">
        <v>11</v>
      </c>
      <c r="D2661">
        <v>0</v>
      </c>
      <c r="E2661">
        <v>0</v>
      </c>
      <c r="F2661" t="s">
        <v>34</v>
      </c>
      <c r="G2661" t="s">
        <v>275</v>
      </c>
      <c r="H2661" t="s">
        <v>21</v>
      </c>
      <c r="I2661" t="s">
        <v>493</v>
      </c>
      <c r="J2661" t="s">
        <v>494</v>
      </c>
      <c r="K2661" t="s">
        <v>38</v>
      </c>
      <c r="L2661">
        <v>0</v>
      </c>
    </row>
    <row r="2662" spans="1:12" x14ac:dyDescent="0.25">
      <c r="A2662">
        <v>39042</v>
      </c>
      <c r="B2662" t="s">
        <v>12</v>
      </c>
      <c r="C2662">
        <v>2</v>
      </c>
      <c r="D2662">
        <v>0</v>
      </c>
      <c r="E2662">
        <v>0</v>
      </c>
      <c r="F2662" t="s">
        <v>34</v>
      </c>
      <c r="G2662" t="s">
        <v>275</v>
      </c>
      <c r="H2662" t="s">
        <v>15</v>
      </c>
      <c r="I2662" t="s">
        <v>1956</v>
      </c>
      <c r="J2662" t="s">
        <v>138</v>
      </c>
      <c r="K2662" t="s">
        <v>38</v>
      </c>
      <c r="L2662">
        <v>0</v>
      </c>
    </row>
    <row r="2663" spans="1:12" x14ac:dyDescent="0.25">
      <c r="A2663">
        <v>39060</v>
      </c>
      <c r="B2663" t="s">
        <v>19</v>
      </c>
      <c r="C2663">
        <v>41</v>
      </c>
      <c r="D2663">
        <v>0</v>
      </c>
      <c r="E2663">
        <v>0</v>
      </c>
      <c r="F2663" t="s">
        <v>13</v>
      </c>
      <c r="G2663" t="s">
        <v>14</v>
      </c>
      <c r="H2663" t="s">
        <v>15</v>
      </c>
      <c r="I2663" t="s">
        <v>2309</v>
      </c>
      <c r="J2663" t="s">
        <v>335</v>
      </c>
      <c r="K2663" t="s">
        <v>24</v>
      </c>
      <c r="L2663">
        <v>0</v>
      </c>
    </row>
    <row r="2664" spans="1:12" x14ac:dyDescent="0.25">
      <c r="A2664">
        <v>39105</v>
      </c>
      <c r="B2664" t="s">
        <v>12</v>
      </c>
      <c r="C2664">
        <v>74</v>
      </c>
      <c r="D2664">
        <v>0</v>
      </c>
      <c r="E2664">
        <v>0</v>
      </c>
      <c r="F2664" t="s">
        <v>13</v>
      </c>
      <c r="G2664" t="s">
        <v>20</v>
      </c>
      <c r="H2664" t="s">
        <v>21</v>
      </c>
      <c r="I2664" t="s">
        <v>361</v>
      </c>
      <c r="J2664" t="s">
        <v>23</v>
      </c>
      <c r="K2664" t="s">
        <v>24</v>
      </c>
      <c r="L2664">
        <v>1</v>
      </c>
    </row>
    <row r="2665" spans="1:12" x14ac:dyDescent="0.25">
      <c r="A2665">
        <v>39120</v>
      </c>
      <c r="B2665" t="s">
        <v>19</v>
      </c>
      <c r="C2665">
        <v>82</v>
      </c>
      <c r="D2665">
        <v>0</v>
      </c>
      <c r="E2665">
        <v>0</v>
      </c>
      <c r="F2665" t="s">
        <v>34</v>
      </c>
      <c r="G2665" t="s">
        <v>20</v>
      </c>
      <c r="H2665" t="s">
        <v>15</v>
      </c>
      <c r="I2665" t="s">
        <v>1283</v>
      </c>
      <c r="J2665">
        <v>26</v>
      </c>
      <c r="K2665" t="s">
        <v>24</v>
      </c>
      <c r="L2665">
        <v>0</v>
      </c>
    </row>
    <row r="2666" spans="1:12" x14ac:dyDescent="0.25">
      <c r="A2666">
        <v>39123</v>
      </c>
      <c r="B2666" t="s">
        <v>12</v>
      </c>
      <c r="C2666">
        <v>38</v>
      </c>
      <c r="D2666">
        <v>0</v>
      </c>
      <c r="E2666">
        <v>0</v>
      </c>
      <c r="F2666" t="s">
        <v>13</v>
      </c>
      <c r="G2666" t="s">
        <v>14</v>
      </c>
      <c r="H2666" t="s">
        <v>21</v>
      </c>
      <c r="I2666" t="s">
        <v>1529</v>
      </c>
      <c r="J2666">
        <v>44</v>
      </c>
      <c r="K2666" t="s">
        <v>38</v>
      </c>
      <c r="L2666">
        <v>0</v>
      </c>
    </row>
    <row r="2667" spans="1:12" x14ac:dyDescent="0.25">
      <c r="A2667">
        <v>39129</v>
      </c>
      <c r="B2667" t="s">
        <v>12</v>
      </c>
      <c r="C2667">
        <v>53</v>
      </c>
      <c r="D2667">
        <v>0</v>
      </c>
      <c r="E2667">
        <v>0</v>
      </c>
      <c r="F2667" t="s">
        <v>13</v>
      </c>
      <c r="G2667" t="s">
        <v>43</v>
      </c>
      <c r="H2667" t="s">
        <v>21</v>
      </c>
      <c r="I2667">
        <v>86</v>
      </c>
      <c r="J2667" t="s">
        <v>153</v>
      </c>
      <c r="K2667" t="s">
        <v>24</v>
      </c>
      <c r="L2667">
        <v>0</v>
      </c>
    </row>
    <row r="2668" spans="1:12" x14ac:dyDescent="0.25">
      <c r="A2668">
        <v>39139</v>
      </c>
      <c r="B2668" t="s">
        <v>19</v>
      </c>
      <c r="C2668">
        <v>57</v>
      </c>
      <c r="D2668">
        <v>0</v>
      </c>
      <c r="E2668">
        <v>0</v>
      </c>
      <c r="F2668" t="s">
        <v>13</v>
      </c>
      <c r="G2668" t="s">
        <v>14</v>
      </c>
      <c r="H2668" t="s">
        <v>21</v>
      </c>
      <c r="I2668" t="s">
        <v>2166</v>
      </c>
      <c r="J2668" t="s">
        <v>318</v>
      </c>
      <c r="K2668" t="s">
        <v>24</v>
      </c>
      <c r="L2668">
        <v>0</v>
      </c>
    </row>
    <row r="2669" spans="1:12" x14ac:dyDescent="0.25">
      <c r="A2669">
        <v>39186</v>
      </c>
      <c r="B2669" t="s">
        <v>19</v>
      </c>
      <c r="C2669">
        <v>57</v>
      </c>
      <c r="D2669">
        <v>0</v>
      </c>
      <c r="E2669">
        <v>1</v>
      </c>
      <c r="F2669" t="s">
        <v>13</v>
      </c>
      <c r="G2669" t="s">
        <v>14</v>
      </c>
      <c r="H2669" t="s">
        <v>15</v>
      </c>
      <c r="I2669" t="s">
        <v>359</v>
      </c>
      <c r="J2669">
        <v>31</v>
      </c>
      <c r="K2669" t="s">
        <v>38</v>
      </c>
      <c r="L2669">
        <v>1</v>
      </c>
    </row>
    <row r="2670" spans="1:12" x14ac:dyDescent="0.25">
      <c r="A2670">
        <v>39202</v>
      </c>
      <c r="B2670" t="s">
        <v>19</v>
      </c>
      <c r="C2670">
        <v>61</v>
      </c>
      <c r="D2670">
        <v>1</v>
      </c>
      <c r="E2670">
        <v>1</v>
      </c>
      <c r="F2670" t="s">
        <v>13</v>
      </c>
      <c r="G2670" t="s">
        <v>14</v>
      </c>
      <c r="H2670" t="s">
        <v>15</v>
      </c>
      <c r="I2670" t="s">
        <v>1714</v>
      </c>
      <c r="J2670" t="s">
        <v>23</v>
      </c>
      <c r="K2670" t="s">
        <v>18</v>
      </c>
      <c r="L2670">
        <v>0</v>
      </c>
    </row>
    <row r="2671" spans="1:12" x14ac:dyDescent="0.25">
      <c r="A2671">
        <v>39229</v>
      </c>
      <c r="B2671" t="s">
        <v>19</v>
      </c>
      <c r="C2671">
        <v>24</v>
      </c>
      <c r="D2671">
        <v>0</v>
      </c>
      <c r="E2671">
        <v>0</v>
      </c>
      <c r="F2671" t="s">
        <v>13</v>
      </c>
      <c r="G2671" t="s">
        <v>14</v>
      </c>
      <c r="H2671" t="s">
        <v>21</v>
      </c>
      <c r="I2671" t="s">
        <v>3529</v>
      </c>
      <c r="J2671" t="s">
        <v>759</v>
      </c>
      <c r="K2671" t="s">
        <v>24</v>
      </c>
      <c r="L2671">
        <v>0</v>
      </c>
    </row>
    <row r="2672" spans="1:12" x14ac:dyDescent="0.25">
      <c r="A2672">
        <v>39236</v>
      </c>
      <c r="B2672" t="s">
        <v>19</v>
      </c>
      <c r="C2672">
        <v>56</v>
      </c>
      <c r="D2672">
        <v>0</v>
      </c>
      <c r="E2672">
        <v>0</v>
      </c>
      <c r="F2672" t="s">
        <v>34</v>
      </c>
      <c r="G2672" t="s">
        <v>20</v>
      </c>
      <c r="H2672" t="s">
        <v>15</v>
      </c>
      <c r="I2672" t="s">
        <v>1256</v>
      </c>
      <c r="J2672" t="s">
        <v>518</v>
      </c>
      <c r="K2672" t="s">
        <v>29</v>
      </c>
      <c r="L2672">
        <v>0</v>
      </c>
    </row>
    <row r="2673" spans="1:12" x14ac:dyDescent="0.25">
      <c r="A2673">
        <v>39242</v>
      </c>
      <c r="B2673" t="s">
        <v>12</v>
      </c>
      <c r="C2673">
        <v>80</v>
      </c>
      <c r="D2673">
        <v>1</v>
      </c>
      <c r="E2673">
        <v>1</v>
      </c>
      <c r="F2673" t="s">
        <v>13</v>
      </c>
      <c r="G2673" t="s">
        <v>14</v>
      </c>
      <c r="H2673" t="s">
        <v>15</v>
      </c>
      <c r="I2673" t="s">
        <v>2023</v>
      </c>
      <c r="J2673" t="s">
        <v>114</v>
      </c>
      <c r="K2673" t="s">
        <v>18</v>
      </c>
      <c r="L2673">
        <v>0</v>
      </c>
    </row>
    <row r="2674" spans="1:12" x14ac:dyDescent="0.25">
      <c r="A2674">
        <v>39250</v>
      </c>
      <c r="B2674" t="s">
        <v>12</v>
      </c>
      <c r="C2674">
        <v>31</v>
      </c>
      <c r="D2674">
        <v>0</v>
      </c>
      <c r="E2674">
        <v>0</v>
      </c>
      <c r="F2674" t="s">
        <v>13</v>
      </c>
      <c r="G2674" t="s">
        <v>14</v>
      </c>
      <c r="H2674" t="s">
        <v>15</v>
      </c>
      <c r="I2674" t="s">
        <v>1197</v>
      </c>
      <c r="J2674" t="s">
        <v>870</v>
      </c>
      <c r="K2674" t="s">
        <v>29</v>
      </c>
      <c r="L2674">
        <v>0</v>
      </c>
    </row>
    <row r="2675" spans="1:12" x14ac:dyDescent="0.25">
      <c r="A2675">
        <v>39258</v>
      </c>
      <c r="B2675" t="s">
        <v>19</v>
      </c>
      <c r="C2675">
        <v>59</v>
      </c>
      <c r="D2675">
        <v>0</v>
      </c>
      <c r="E2675">
        <v>0</v>
      </c>
      <c r="F2675" t="s">
        <v>13</v>
      </c>
      <c r="G2675" t="s">
        <v>20</v>
      </c>
      <c r="H2675" t="s">
        <v>15</v>
      </c>
      <c r="I2675" t="s">
        <v>1620</v>
      </c>
      <c r="J2675" t="s">
        <v>181</v>
      </c>
      <c r="K2675" t="s">
        <v>24</v>
      </c>
      <c r="L2675">
        <v>0</v>
      </c>
    </row>
    <row r="2676" spans="1:12" x14ac:dyDescent="0.25">
      <c r="A2676">
        <v>39286</v>
      </c>
      <c r="B2676" t="s">
        <v>19</v>
      </c>
      <c r="C2676">
        <v>35</v>
      </c>
      <c r="D2676">
        <v>0</v>
      </c>
      <c r="E2676">
        <v>0</v>
      </c>
      <c r="F2676" t="s">
        <v>13</v>
      </c>
      <c r="G2676" t="s">
        <v>20</v>
      </c>
      <c r="H2676" t="s">
        <v>21</v>
      </c>
      <c r="I2676" t="s">
        <v>1809</v>
      </c>
      <c r="J2676" t="s">
        <v>225</v>
      </c>
      <c r="K2676" t="s">
        <v>38</v>
      </c>
      <c r="L2676">
        <v>0</v>
      </c>
    </row>
    <row r="2677" spans="1:12" x14ac:dyDescent="0.25">
      <c r="A2677">
        <v>39308</v>
      </c>
      <c r="B2677" t="s">
        <v>12</v>
      </c>
      <c r="C2677">
        <v>62</v>
      </c>
      <c r="D2677">
        <v>0</v>
      </c>
      <c r="E2677">
        <v>0</v>
      </c>
      <c r="F2677" t="s">
        <v>13</v>
      </c>
      <c r="G2677" t="s">
        <v>14</v>
      </c>
      <c r="H2677" t="s">
        <v>15</v>
      </c>
      <c r="I2677" t="s">
        <v>2414</v>
      </c>
      <c r="J2677" t="s">
        <v>1024</v>
      </c>
      <c r="K2677" t="s">
        <v>38</v>
      </c>
      <c r="L2677">
        <v>0</v>
      </c>
    </row>
    <row r="2678" spans="1:12" x14ac:dyDescent="0.25">
      <c r="A2678">
        <v>39322</v>
      </c>
      <c r="B2678" t="s">
        <v>12</v>
      </c>
      <c r="C2678">
        <v>18</v>
      </c>
      <c r="D2678">
        <v>0</v>
      </c>
      <c r="E2678">
        <v>0</v>
      </c>
      <c r="F2678" t="s">
        <v>34</v>
      </c>
      <c r="G2678" t="s">
        <v>14</v>
      </c>
      <c r="H2678" t="s">
        <v>15</v>
      </c>
      <c r="I2678" t="s">
        <v>3025</v>
      </c>
      <c r="J2678">
        <v>23</v>
      </c>
      <c r="K2678" t="s">
        <v>38</v>
      </c>
      <c r="L2678">
        <v>0</v>
      </c>
    </row>
    <row r="2679" spans="1:12" x14ac:dyDescent="0.25">
      <c r="A2679">
        <v>39342</v>
      </c>
      <c r="B2679" t="s">
        <v>12</v>
      </c>
      <c r="C2679">
        <v>23</v>
      </c>
      <c r="D2679">
        <v>0</v>
      </c>
      <c r="E2679">
        <v>0</v>
      </c>
      <c r="F2679" t="s">
        <v>34</v>
      </c>
      <c r="G2679" t="s">
        <v>14</v>
      </c>
      <c r="H2679" t="s">
        <v>21</v>
      </c>
      <c r="I2679" t="s">
        <v>3158</v>
      </c>
      <c r="J2679">
        <v>26</v>
      </c>
      <c r="K2679" t="s">
        <v>24</v>
      </c>
      <c r="L2679">
        <v>0</v>
      </c>
    </row>
    <row r="2680" spans="1:12" x14ac:dyDescent="0.25">
      <c r="A2680">
        <v>39373</v>
      </c>
      <c r="B2680" t="s">
        <v>19</v>
      </c>
      <c r="C2680">
        <v>82</v>
      </c>
      <c r="D2680">
        <v>1</v>
      </c>
      <c r="E2680">
        <v>0</v>
      </c>
      <c r="F2680" t="s">
        <v>13</v>
      </c>
      <c r="G2680" t="s">
        <v>20</v>
      </c>
      <c r="H2680" t="s">
        <v>15</v>
      </c>
      <c r="I2680" t="s">
        <v>80</v>
      </c>
      <c r="J2680" t="s">
        <v>81</v>
      </c>
      <c r="K2680" t="s">
        <v>24</v>
      </c>
      <c r="L2680">
        <v>1</v>
      </c>
    </row>
    <row r="2681" spans="1:12" x14ac:dyDescent="0.25">
      <c r="A2681">
        <v>39375</v>
      </c>
      <c r="B2681" t="s">
        <v>19</v>
      </c>
      <c r="C2681">
        <v>40</v>
      </c>
      <c r="D2681">
        <v>0</v>
      </c>
      <c r="E2681">
        <v>0</v>
      </c>
      <c r="F2681" t="s">
        <v>13</v>
      </c>
      <c r="G2681" t="s">
        <v>14</v>
      </c>
      <c r="H2681" t="s">
        <v>21</v>
      </c>
      <c r="I2681" t="s">
        <v>1079</v>
      </c>
      <c r="J2681" t="s">
        <v>192</v>
      </c>
      <c r="K2681" t="s">
        <v>24</v>
      </c>
      <c r="L2681">
        <v>0</v>
      </c>
    </row>
    <row r="2682" spans="1:12" x14ac:dyDescent="0.25">
      <c r="A2682">
        <v>39383</v>
      </c>
      <c r="B2682" t="s">
        <v>19</v>
      </c>
      <c r="C2682">
        <v>30</v>
      </c>
      <c r="D2682">
        <v>0</v>
      </c>
      <c r="E2682">
        <v>0</v>
      </c>
      <c r="F2682" t="s">
        <v>13</v>
      </c>
      <c r="G2682" t="s">
        <v>14</v>
      </c>
      <c r="H2682" t="s">
        <v>15</v>
      </c>
      <c r="I2682" t="s">
        <v>766</v>
      </c>
      <c r="J2682" t="s">
        <v>767</v>
      </c>
      <c r="K2682" t="s">
        <v>24</v>
      </c>
      <c r="L2682">
        <v>0</v>
      </c>
    </row>
    <row r="2683" spans="1:12" x14ac:dyDescent="0.25">
      <c r="A2683">
        <v>39393</v>
      </c>
      <c r="B2683" t="s">
        <v>19</v>
      </c>
      <c r="C2683">
        <v>63</v>
      </c>
      <c r="D2683">
        <v>0</v>
      </c>
      <c r="E2683">
        <v>0</v>
      </c>
      <c r="F2683" t="s">
        <v>13</v>
      </c>
      <c r="G2683" t="s">
        <v>14</v>
      </c>
      <c r="H2683" t="s">
        <v>15</v>
      </c>
      <c r="I2683" t="s">
        <v>4183</v>
      </c>
      <c r="J2683" t="s">
        <v>584</v>
      </c>
      <c r="K2683" t="s">
        <v>24</v>
      </c>
      <c r="L2683">
        <v>0</v>
      </c>
    </row>
    <row r="2684" spans="1:12" x14ac:dyDescent="0.25">
      <c r="A2684">
        <v>39399</v>
      </c>
      <c r="B2684" t="s">
        <v>19</v>
      </c>
      <c r="C2684">
        <v>32</v>
      </c>
      <c r="D2684">
        <v>0</v>
      </c>
      <c r="E2684">
        <v>0</v>
      </c>
      <c r="F2684" t="s">
        <v>34</v>
      </c>
      <c r="G2684" t="s">
        <v>20</v>
      </c>
      <c r="H2684" t="s">
        <v>15</v>
      </c>
      <c r="I2684" t="s">
        <v>802</v>
      </c>
      <c r="J2684" t="s">
        <v>127</v>
      </c>
      <c r="K2684" t="s">
        <v>24</v>
      </c>
      <c r="L2684">
        <v>0</v>
      </c>
    </row>
    <row r="2685" spans="1:12" x14ac:dyDescent="0.25">
      <c r="A2685">
        <v>39423</v>
      </c>
      <c r="B2685" t="s">
        <v>19</v>
      </c>
      <c r="C2685">
        <v>32</v>
      </c>
      <c r="D2685">
        <v>0</v>
      </c>
      <c r="E2685">
        <v>0</v>
      </c>
      <c r="F2685" t="s">
        <v>13</v>
      </c>
      <c r="G2685" t="s">
        <v>14</v>
      </c>
      <c r="H2685" t="s">
        <v>21</v>
      </c>
      <c r="I2685" t="s">
        <v>1444</v>
      </c>
      <c r="J2685" t="s">
        <v>518</v>
      </c>
      <c r="K2685" t="s">
        <v>29</v>
      </c>
      <c r="L2685">
        <v>0</v>
      </c>
    </row>
    <row r="2686" spans="1:12" x14ac:dyDescent="0.25">
      <c r="A2686">
        <v>39450</v>
      </c>
      <c r="B2686" t="s">
        <v>12</v>
      </c>
      <c r="C2686">
        <v>22</v>
      </c>
      <c r="D2686">
        <v>0</v>
      </c>
      <c r="E2686">
        <v>0</v>
      </c>
      <c r="F2686" t="s">
        <v>34</v>
      </c>
      <c r="G2686" t="s">
        <v>14</v>
      </c>
      <c r="H2686" t="s">
        <v>21</v>
      </c>
      <c r="I2686" t="s">
        <v>1943</v>
      </c>
      <c r="J2686" t="s">
        <v>130</v>
      </c>
      <c r="K2686" t="s">
        <v>38</v>
      </c>
      <c r="L2686">
        <v>0</v>
      </c>
    </row>
    <row r="2687" spans="1:12" x14ac:dyDescent="0.25">
      <c r="A2687">
        <v>39467</v>
      </c>
      <c r="B2687" t="s">
        <v>19</v>
      </c>
      <c r="C2687">
        <v>30</v>
      </c>
      <c r="D2687">
        <v>0</v>
      </c>
      <c r="E2687">
        <v>0</v>
      </c>
      <c r="F2687" t="s">
        <v>34</v>
      </c>
      <c r="G2687" t="s">
        <v>14</v>
      </c>
      <c r="H2687" t="s">
        <v>21</v>
      </c>
      <c r="I2687" t="s">
        <v>1455</v>
      </c>
      <c r="J2687" t="s">
        <v>42</v>
      </c>
      <c r="K2687" t="s">
        <v>38</v>
      </c>
      <c r="L2687">
        <v>0</v>
      </c>
    </row>
    <row r="2688" spans="1:12" x14ac:dyDescent="0.25">
      <c r="A2688">
        <v>39518</v>
      </c>
      <c r="B2688" t="s">
        <v>19</v>
      </c>
      <c r="C2688">
        <v>20</v>
      </c>
      <c r="D2688">
        <v>0</v>
      </c>
      <c r="E2688">
        <v>0</v>
      </c>
      <c r="F2688" t="s">
        <v>34</v>
      </c>
      <c r="G2688" t="s">
        <v>14</v>
      </c>
      <c r="H2688" t="s">
        <v>21</v>
      </c>
      <c r="I2688" t="s">
        <v>1431</v>
      </c>
      <c r="J2688" t="s">
        <v>532</v>
      </c>
      <c r="K2688" t="s">
        <v>24</v>
      </c>
      <c r="L2688">
        <v>0</v>
      </c>
    </row>
    <row r="2689" spans="1:12" x14ac:dyDescent="0.25">
      <c r="A2689">
        <v>39531</v>
      </c>
      <c r="B2689" t="s">
        <v>12</v>
      </c>
      <c r="C2689">
        <v>50</v>
      </c>
      <c r="D2689">
        <v>1</v>
      </c>
      <c r="E2689">
        <v>0</v>
      </c>
      <c r="F2689" t="s">
        <v>13</v>
      </c>
      <c r="G2689" t="s">
        <v>14</v>
      </c>
      <c r="H2689" t="s">
        <v>21</v>
      </c>
      <c r="I2689" t="s">
        <v>2232</v>
      </c>
      <c r="J2689" t="s">
        <v>788</v>
      </c>
      <c r="K2689" t="s">
        <v>18</v>
      </c>
      <c r="L2689">
        <v>0</v>
      </c>
    </row>
    <row r="2690" spans="1:12" x14ac:dyDescent="0.25">
      <c r="A2690">
        <v>39556</v>
      </c>
      <c r="B2690" t="s">
        <v>12</v>
      </c>
      <c r="C2690">
        <v>50</v>
      </c>
      <c r="D2690">
        <v>0</v>
      </c>
      <c r="E2690">
        <v>0</v>
      </c>
      <c r="F2690" t="s">
        <v>13</v>
      </c>
      <c r="G2690" t="s">
        <v>20</v>
      </c>
      <c r="H2690" t="s">
        <v>15</v>
      </c>
      <c r="I2690" t="s">
        <v>3487</v>
      </c>
      <c r="J2690" t="s">
        <v>449</v>
      </c>
      <c r="K2690" t="s">
        <v>29</v>
      </c>
      <c r="L2690">
        <v>0</v>
      </c>
    </row>
    <row r="2691" spans="1:12" x14ac:dyDescent="0.25">
      <c r="A2691">
        <v>39563</v>
      </c>
      <c r="B2691" t="s">
        <v>19</v>
      </c>
      <c r="C2691">
        <v>36</v>
      </c>
      <c r="D2691">
        <v>0</v>
      </c>
      <c r="E2691">
        <v>0</v>
      </c>
      <c r="F2691" t="s">
        <v>13</v>
      </c>
      <c r="G2691" t="s">
        <v>14</v>
      </c>
      <c r="H2691" t="s">
        <v>21</v>
      </c>
      <c r="I2691" t="s">
        <v>3327</v>
      </c>
      <c r="J2691" t="s">
        <v>949</v>
      </c>
      <c r="K2691" t="s">
        <v>29</v>
      </c>
      <c r="L2691">
        <v>0</v>
      </c>
    </row>
    <row r="2692" spans="1:12" x14ac:dyDescent="0.25">
      <c r="A2692">
        <v>39593</v>
      </c>
      <c r="B2692" t="s">
        <v>19</v>
      </c>
      <c r="C2692">
        <v>39</v>
      </c>
      <c r="D2692">
        <v>0</v>
      </c>
      <c r="E2692">
        <v>0</v>
      </c>
      <c r="F2692" t="s">
        <v>13</v>
      </c>
      <c r="G2692" t="s">
        <v>14</v>
      </c>
      <c r="H2692" t="s">
        <v>15</v>
      </c>
      <c r="I2692" t="s">
        <v>1124</v>
      </c>
      <c r="J2692">
        <v>36</v>
      </c>
      <c r="K2692" t="s">
        <v>29</v>
      </c>
      <c r="L2692">
        <v>0</v>
      </c>
    </row>
    <row r="2693" spans="1:12" x14ac:dyDescent="0.25">
      <c r="A2693">
        <v>39601</v>
      </c>
      <c r="B2693" t="s">
        <v>19</v>
      </c>
      <c r="C2693">
        <v>33</v>
      </c>
      <c r="D2693">
        <v>0</v>
      </c>
      <c r="E2693">
        <v>0</v>
      </c>
      <c r="F2693" t="s">
        <v>13</v>
      </c>
      <c r="G2693" t="s">
        <v>14</v>
      </c>
      <c r="H2693" t="s">
        <v>15</v>
      </c>
      <c r="I2693" t="s">
        <v>862</v>
      </c>
      <c r="J2693" t="s">
        <v>863</v>
      </c>
      <c r="K2693" t="s">
        <v>24</v>
      </c>
      <c r="L2693">
        <v>0</v>
      </c>
    </row>
    <row r="2694" spans="1:12" x14ac:dyDescent="0.25">
      <c r="A2694">
        <v>39616</v>
      </c>
      <c r="B2694" t="s">
        <v>19</v>
      </c>
      <c r="C2694">
        <v>36</v>
      </c>
      <c r="D2694">
        <v>0</v>
      </c>
      <c r="E2694">
        <v>0</v>
      </c>
      <c r="F2694" t="s">
        <v>13</v>
      </c>
      <c r="G2694" t="s">
        <v>14</v>
      </c>
      <c r="H2694" t="s">
        <v>15</v>
      </c>
      <c r="I2694" t="s">
        <v>3670</v>
      </c>
      <c r="J2694" t="s">
        <v>285</v>
      </c>
      <c r="K2694" t="s">
        <v>29</v>
      </c>
      <c r="L2694">
        <v>0</v>
      </c>
    </row>
    <row r="2695" spans="1:12" x14ac:dyDescent="0.25">
      <c r="A2695">
        <v>39632</v>
      </c>
      <c r="B2695" t="s">
        <v>19</v>
      </c>
      <c r="C2695">
        <v>53</v>
      </c>
      <c r="D2695">
        <v>0</v>
      </c>
      <c r="E2695">
        <v>0</v>
      </c>
      <c r="F2695" t="s">
        <v>13</v>
      </c>
      <c r="G2695" t="s">
        <v>14</v>
      </c>
      <c r="H2695" t="s">
        <v>15</v>
      </c>
      <c r="I2695" t="s">
        <v>2573</v>
      </c>
      <c r="J2695" t="s">
        <v>427</v>
      </c>
      <c r="K2695" t="s">
        <v>24</v>
      </c>
      <c r="L2695">
        <v>0</v>
      </c>
    </row>
    <row r="2696" spans="1:12" x14ac:dyDescent="0.25">
      <c r="A2696">
        <v>39637</v>
      </c>
      <c r="B2696" t="s">
        <v>19</v>
      </c>
      <c r="C2696">
        <v>20</v>
      </c>
      <c r="D2696">
        <v>0</v>
      </c>
      <c r="E2696">
        <v>0</v>
      </c>
      <c r="F2696" t="s">
        <v>34</v>
      </c>
      <c r="G2696" t="s">
        <v>14</v>
      </c>
      <c r="H2696" t="s">
        <v>21</v>
      </c>
      <c r="I2696" t="s">
        <v>2987</v>
      </c>
      <c r="J2696" t="s">
        <v>65</v>
      </c>
      <c r="K2696" t="s">
        <v>38</v>
      </c>
      <c r="L2696">
        <v>0</v>
      </c>
    </row>
    <row r="2697" spans="1:12" x14ac:dyDescent="0.25">
      <c r="A2697">
        <v>39639</v>
      </c>
      <c r="B2697" t="s">
        <v>19</v>
      </c>
      <c r="C2697">
        <v>46</v>
      </c>
      <c r="D2697">
        <v>0</v>
      </c>
      <c r="E2697">
        <v>0</v>
      </c>
      <c r="F2697" t="s">
        <v>13</v>
      </c>
      <c r="G2697" t="s">
        <v>14</v>
      </c>
      <c r="H2697" t="s">
        <v>21</v>
      </c>
      <c r="I2697" t="s">
        <v>833</v>
      </c>
      <c r="J2697" t="s">
        <v>834</v>
      </c>
      <c r="K2697" t="s">
        <v>29</v>
      </c>
      <c r="L2697">
        <v>0</v>
      </c>
    </row>
    <row r="2698" spans="1:12" x14ac:dyDescent="0.25">
      <c r="A2698">
        <v>39659</v>
      </c>
      <c r="B2698" t="s">
        <v>19</v>
      </c>
      <c r="C2698">
        <v>73</v>
      </c>
      <c r="D2698">
        <v>0</v>
      </c>
      <c r="E2698">
        <v>0</v>
      </c>
      <c r="F2698" t="s">
        <v>13</v>
      </c>
      <c r="G2698" t="s">
        <v>43</v>
      </c>
      <c r="H2698" t="s">
        <v>15</v>
      </c>
      <c r="I2698" t="s">
        <v>856</v>
      </c>
      <c r="J2698" t="s">
        <v>788</v>
      </c>
      <c r="K2698" t="s">
        <v>24</v>
      </c>
      <c r="L2698">
        <v>0</v>
      </c>
    </row>
    <row r="2699" spans="1:12" x14ac:dyDescent="0.25">
      <c r="A2699">
        <v>39661</v>
      </c>
      <c r="B2699" t="s">
        <v>12</v>
      </c>
      <c r="C2699">
        <v>18</v>
      </c>
      <c r="D2699">
        <v>0</v>
      </c>
      <c r="E2699">
        <v>0</v>
      </c>
      <c r="F2699" t="s">
        <v>13</v>
      </c>
      <c r="G2699" t="s">
        <v>14</v>
      </c>
      <c r="H2699" t="s">
        <v>21</v>
      </c>
      <c r="I2699" t="s">
        <v>1405</v>
      </c>
      <c r="J2699" t="s">
        <v>33</v>
      </c>
      <c r="K2699" t="s">
        <v>24</v>
      </c>
      <c r="L2699">
        <v>0</v>
      </c>
    </row>
    <row r="2700" spans="1:12" x14ac:dyDescent="0.25">
      <c r="A2700">
        <v>39683</v>
      </c>
      <c r="B2700" t="s">
        <v>12</v>
      </c>
      <c r="C2700">
        <v>26</v>
      </c>
      <c r="D2700">
        <v>0</v>
      </c>
      <c r="E2700">
        <v>0</v>
      </c>
      <c r="F2700" t="s">
        <v>34</v>
      </c>
      <c r="G2700" t="s">
        <v>14</v>
      </c>
      <c r="H2700" t="s">
        <v>21</v>
      </c>
      <c r="I2700" t="s">
        <v>2581</v>
      </c>
      <c r="J2700" t="s">
        <v>352</v>
      </c>
      <c r="K2700" t="s">
        <v>38</v>
      </c>
      <c r="L2700">
        <v>0</v>
      </c>
    </row>
    <row r="2701" spans="1:12" x14ac:dyDescent="0.25">
      <c r="A2701">
        <v>39706</v>
      </c>
      <c r="B2701" t="s">
        <v>12</v>
      </c>
      <c r="C2701">
        <v>41</v>
      </c>
      <c r="D2701">
        <v>0</v>
      </c>
      <c r="E2701">
        <v>0</v>
      </c>
      <c r="F2701" t="s">
        <v>13</v>
      </c>
      <c r="G2701" t="s">
        <v>20</v>
      </c>
      <c r="H2701" t="s">
        <v>21</v>
      </c>
      <c r="I2701" t="s">
        <v>4041</v>
      </c>
      <c r="J2701" t="s">
        <v>258</v>
      </c>
      <c r="K2701" t="s">
        <v>29</v>
      </c>
      <c r="L2701">
        <v>0</v>
      </c>
    </row>
    <row r="2702" spans="1:12" x14ac:dyDescent="0.25">
      <c r="A2702">
        <v>39708</v>
      </c>
      <c r="B2702" t="s">
        <v>12</v>
      </c>
      <c r="C2702">
        <v>55</v>
      </c>
      <c r="D2702">
        <v>0</v>
      </c>
      <c r="E2702">
        <v>0</v>
      </c>
      <c r="F2702" t="s">
        <v>13</v>
      </c>
      <c r="G2702" t="s">
        <v>14</v>
      </c>
      <c r="H2702" t="s">
        <v>21</v>
      </c>
      <c r="I2702" t="s">
        <v>4147</v>
      </c>
      <c r="J2702" t="s">
        <v>141</v>
      </c>
      <c r="K2702" t="s">
        <v>18</v>
      </c>
      <c r="L2702">
        <v>0</v>
      </c>
    </row>
    <row r="2703" spans="1:12" x14ac:dyDescent="0.25">
      <c r="A2703">
        <v>39714</v>
      </c>
      <c r="B2703" t="s">
        <v>12</v>
      </c>
      <c r="C2703">
        <v>12</v>
      </c>
      <c r="D2703">
        <v>0</v>
      </c>
      <c r="E2703">
        <v>0</v>
      </c>
      <c r="F2703" t="s">
        <v>34</v>
      </c>
      <c r="G2703" t="s">
        <v>275</v>
      </c>
      <c r="H2703" t="s">
        <v>15</v>
      </c>
      <c r="I2703" t="s">
        <v>1776</v>
      </c>
      <c r="J2703" t="s">
        <v>1777</v>
      </c>
      <c r="K2703" t="s">
        <v>38</v>
      </c>
      <c r="L2703">
        <v>0</v>
      </c>
    </row>
    <row r="2704" spans="1:12" x14ac:dyDescent="0.25">
      <c r="A2704">
        <v>39745</v>
      </c>
      <c r="B2704" t="s">
        <v>19</v>
      </c>
      <c r="C2704">
        <v>60</v>
      </c>
      <c r="D2704">
        <v>0</v>
      </c>
      <c r="E2704">
        <v>0</v>
      </c>
      <c r="F2704" t="s">
        <v>13</v>
      </c>
      <c r="G2704" t="s">
        <v>20</v>
      </c>
      <c r="H2704" t="s">
        <v>21</v>
      </c>
      <c r="I2704" t="s">
        <v>869</v>
      </c>
      <c r="J2704" t="s">
        <v>870</v>
      </c>
      <c r="K2704" t="s">
        <v>24</v>
      </c>
      <c r="L2704">
        <v>0</v>
      </c>
    </row>
    <row r="2705" spans="1:12" x14ac:dyDescent="0.25">
      <c r="A2705">
        <v>39769</v>
      </c>
      <c r="B2705" t="s">
        <v>19</v>
      </c>
      <c r="C2705">
        <v>59</v>
      </c>
      <c r="D2705">
        <v>0</v>
      </c>
      <c r="E2705">
        <v>0</v>
      </c>
      <c r="F2705" t="s">
        <v>13</v>
      </c>
      <c r="G2705" t="s">
        <v>20</v>
      </c>
      <c r="H2705" t="s">
        <v>15</v>
      </c>
      <c r="I2705" t="s">
        <v>3605</v>
      </c>
      <c r="J2705" t="s">
        <v>570</v>
      </c>
      <c r="K2705" t="s">
        <v>29</v>
      </c>
      <c r="L2705">
        <v>0</v>
      </c>
    </row>
    <row r="2706" spans="1:12" x14ac:dyDescent="0.25">
      <c r="A2706">
        <v>39784</v>
      </c>
      <c r="B2706" t="s">
        <v>19</v>
      </c>
      <c r="C2706">
        <v>72</v>
      </c>
      <c r="D2706">
        <v>0</v>
      </c>
      <c r="E2706">
        <v>0</v>
      </c>
      <c r="F2706" t="s">
        <v>13</v>
      </c>
      <c r="G2706" t="s">
        <v>20</v>
      </c>
      <c r="H2706" t="s">
        <v>15</v>
      </c>
      <c r="I2706" t="s">
        <v>991</v>
      </c>
      <c r="J2706" t="s">
        <v>74</v>
      </c>
      <c r="K2706" t="s">
        <v>24</v>
      </c>
      <c r="L2706">
        <v>0</v>
      </c>
    </row>
    <row r="2707" spans="1:12" x14ac:dyDescent="0.25">
      <c r="A2707">
        <v>39796</v>
      </c>
      <c r="B2707" t="s">
        <v>12</v>
      </c>
      <c r="C2707">
        <v>41</v>
      </c>
      <c r="D2707">
        <v>0</v>
      </c>
      <c r="E2707">
        <v>0</v>
      </c>
      <c r="F2707" t="s">
        <v>34</v>
      </c>
      <c r="G2707" t="s">
        <v>20</v>
      </c>
      <c r="H2707" t="s">
        <v>21</v>
      </c>
      <c r="I2707" t="s">
        <v>3876</v>
      </c>
      <c r="J2707">
        <v>28</v>
      </c>
      <c r="K2707" t="s">
        <v>24</v>
      </c>
      <c r="L2707">
        <v>0</v>
      </c>
    </row>
    <row r="2708" spans="1:12" x14ac:dyDescent="0.25">
      <c r="A2708">
        <v>39823</v>
      </c>
      <c r="B2708" t="s">
        <v>19</v>
      </c>
      <c r="C2708">
        <v>41</v>
      </c>
      <c r="D2708">
        <v>0</v>
      </c>
      <c r="E2708">
        <v>0</v>
      </c>
      <c r="F2708" t="s">
        <v>13</v>
      </c>
      <c r="G2708" t="s">
        <v>43</v>
      </c>
      <c r="H2708" t="s">
        <v>21</v>
      </c>
      <c r="I2708" t="s">
        <v>1471</v>
      </c>
      <c r="J2708" t="s">
        <v>627</v>
      </c>
      <c r="K2708" t="s">
        <v>29</v>
      </c>
      <c r="L2708">
        <v>0</v>
      </c>
    </row>
    <row r="2709" spans="1:12" x14ac:dyDescent="0.25">
      <c r="A2709">
        <v>39834</v>
      </c>
      <c r="B2709" t="s">
        <v>12</v>
      </c>
      <c r="C2709">
        <v>28</v>
      </c>
      <c r="D2709">
        <v>0</v>
      </c>
      <c r="E2709">
        <v>0</v>
      </c>
      <c r="F2709" t="s">
        <v>34</v>
      </c>
      <c r="G2709" t="s">
        <v>14</v>
      </c>
      <c r="H2709" t="s">
        <v>15</v>
      </c>
      <c r="I2709" t="s">
        <v>2156</v>
      </c>
      <c r="J2709" t="s">
        <v>79</v>
      </c>
      <c r="K2709" t="s">
        <v>29</v>
      </c>
      <c r="L2709">
        <v>0</v>
      </c>
    </row>
    <row r="2710" spans="1:12" x14ac:dyDescent="0.25">
      <c r="A2710">
        <v>39849</v>
      </c>
      <c r="B2710" t="s">
        <v>12</v>
      </c>
      <c r="C2710">
        <v>39</v>
      </c>
      <c r="D2710">
        <v>1</v>
      </c>
      <c r="E2710">
        <v>0</v>
      </c>
      <c r="F2710" t="s">
        <v>34</v>
      </c>
      <c r="G2710" t="s">
        <v>14</v>
      </c>
      <c r="H2710" t="s">
        <v>15</v>
      </c>
      <c r="I2710" t="s">
        <v>2051</v>
      </c>
      <c r="J2710" t="s">
        <v>1300</v>
      </c>
      <c r="K2710" t="s">
        <v>38</v>
      </c>
      <c r="L2710">
        <v>0</v>
      </c>
    </row>
    <row r="2711" spans="1:12" x14ac:dyDescent="0.25">
      <c r="A2711">
        <v>39852</v>
      </c>
      <c r="B2711" t="s">
        <v>12</v>
      </c>
      <c r="C2711">
        <v>59</v>
      </c>
      <c r="D2711">
        <v>1</v>
      </c>
      <c r="E2711">
        <v>1</v>
      </c>
      <c r="F2711" t="s">
        <v>13</v>
      </c>
      <c r="G2711" t="s">
        <v>43</v>
      </c>
      <c r="H2711" t="s">
        <v>21</v>
      </c>
      <c r="I2711" t="s">
        <v>467</v>
      </c>
      <c r="J2711" t="s">
        <v>377</v>
      </c>
      <c r="K2711" t="s">
        <v>24</v>
      </c>
      <c r="L2711">
        <v>0</v>
      </c>
    </row>
    <row r="2712" spans="1:12" x14ac:dyDescent="0.25">
      <c r="A2712">
        <v>39912</v>
      </c>
      <c r="B2712" t="s">
        <v>19</v>
      </c>
      <c r="C2712">
        <v>32</v>
      </c>
      <c r="D2712">
        <v>0</v>
      </c>
      <c r="E2712">
        <v>0</v>
      </c>
      <c r="F2712" t="s">
        <v>13</v>
      </c>
      <c r="G2712" t="s">
        <v>14</v>
      </c>
      <c r="H2712" t="s">
        <v>21</v>
      </c>
      <c r="I2712" t="s">
        <v>302</v>
      </c>
      <c r="J2712" t="s">
        <v>93</v>
      </c>
      <c r="K2712" t="s">
        <v>29</v>
      </c>
      <c r="L2712">
        <v>1</v>
      </c>
    </row>
    <row r="2713" spans="1:12" x14ac:dyDescent="0.25">
      <c r="A2713">
        <v>39927</v>
      </c>
      <c r="B2713" t="s">
        <v>12</v>
      </c>
      <c r="C2713">
        <v>40</v>
      </c>
      <c r="D2713">
        <v>0</v>
      </c>
      <c r="E2713">
        <v>0</v>
      </c>
      <c r="F2713" t="s">
        <v>13</v>
      </c>
      <c r="G2713" t="s">
        <v>14</v>
      </c>
      <c r="H2713" t="s">
        <v>21</v>
      </c>
      <c r="I2713" t="s">
        <v>1309</v>
      </c>
      <c r="J2713" t="s">
        <v>65</v>
      </c>
      <c r="K2713" t="s">
        <v>24</v>
      </c>
      <c r="L2713">
        <v>0</v>
      </c>
    </row>
    <row r="2714" spans="1:12" x14ac:dyDescent="0.25">
      <c r="A2714">
        <v>39935</v>
      </c>
      <c r="B2714" t="s">
        <v>19</v>
      </c>
      <c r="C2714">
        <v>34</v>
      </c>
      <c r="D2714">
        <v>0</v>
      </c>
      <c r="E2714">
        <v>0</v>
      </c>
      <c r="F2714" t="s">
        <v>13</v>
      </c>
      <c r="G2714" t="s">
        <v>14</v>
      </c>
      <c r="H2714" t="s">
        <v>21</v>
      </c>
      <c r="I2714" t="s">
        <v>4248</v>
      </c>
      <c r="J2714">
        <v>23</v>
      </c>
      <c r="K2714" t="s">
        <v>24</v>
      </c>
      <c r="L2714">
        <v>0</v>
      </c>
    </row>
    <row r="2715" spans="1:12" x14ac:dyDescent="0.25">
      <c r="A2715">
        <v>39936</v>
      </c>
      <c r="B2715" t="s">
        <v>19</v>
      </c>
      <c r="C2715">
        <v>49</v>
      </c>
      <c r="D2715">
        <v>0</v>
      </c>
      <c r="E2715">
        <v>0</v>
      </c>
      <c r="F2715" t="s">
        <v>13</v>
      </c>
      <c r="G2715" t="s">
        <v>14</v>
      </c>
      <c r="H2715" t="s">
        <v>21</v>
      </c>
      <c r="I2715" t="s">
        <v>4136</v>
      </c>
      <c r="J2715" t="s">
        <v>584</v>
      </c>
      <c r="K2715" t="s">
        <v>18</v>
      </c>
      <c r="L2715">
        <v>0</v>
      </c>
    </row>
    <row r="2716" spans="1:12" x14ac:dyDescent="0.25">
      <c r="A2716">
        <v>39940</v>
      </c>
      <c r="B2716" t="s">
        <v>19</v>
      </c>
      <c r="C2716">
        <v>33</v>
      </c>
      <c r="D2716">
        <v>0</v>
      </c>
      <c r="E2716">
        <v>0</v>
      </c>
      <c r="F2716" t="s">
        <v>13</v>
      </c>
      <c r="G2716" t="s">
        <v>14</v>
      </c>
      <c r="H2716" t="s">
        <v>15</v>
      </c>
      <c r="I2716" t="s">
        <v>3692</v>
      </c>
      <c r="J2716" t="s">
        <v>47</v>
      </c>
      <c r="K2716" t="s">
        <v>24</v>
      </c>
      <c r="L2716">
        <v>0</v>
      </c>
    </row>
    <row r="2717" spans="1:12" x14ac:dyDescent="0.25">
      <c r="A2717">
        <v>39956</v>
      </c>
      <c r="B2717" t="s">
        <v>19</v>
      </c>
      <c r="C2717">
        <v>34</v>
      </c>
      <c r="D2717">
        <v>0</v>
      </c>
      <c r="E2717">
        <v>0</v>
      </c>
      <c r="F2717" t="s">
        <v>34</v>
      </c>
      <c r="G2717" t="s">
        <v>14</v>
      </c>
      <c r="H2717" t="s">
        <v>21</v>
      </c>
      <c r="I2717" t="s">
        <v>2376</v>
      </c>
      <c r="J2717" t="s">
        <v>506</v>
      </c>
      <c r="K2717" t="s">
        <v>38</v>
      </c>
      <c r="L2717">
        <v>0</v>
      </c>
    </row>
    <row r="2718" spans="1:12" x14ac:dyDescent="0.25">
      <c r="A2718">
        <v>39958</v>
      </c>
      <c r="B2718" t="s">
        <v>12</v>
      </c>
      <c r="C2718">
        <v>18</v>
      </c>
      <c r="D2718">
        <v>0</v>
      </c>
      <c r="E2718">
        <v>0</v>
      </c>
      <c r="F2718" t="s">
        <v>34</v>
      </c>
      <c r="G2718" t="s">
        <v>14</v>
      </c>
      <c r="H2718" t="s">
        <v>21</v>
      </c>
      <c r="I2718" t="s">
        <v>3530</v>
      </c>
      <c r="J2718" t="s">
        <v>61</v>
      </c>
      <c r="K2718" t="s">
        <v>24</v>
      </c>
      <c r="L2718">
        <v>0</v>
      </c>
    </row>
    <row r="2719" spans="1:12" x14ac:dyDescent="0.25">
      <c r="A2719">
        <v>39977</v>
      </c>
      <c r="B2719" t="s">
        <v>19</v>
      </c>
      <c r="C2719">
        <v>22</v>
      </c>
      <c r="D2719">
        <v>0</v>
      </c>
      <c r="E2719">
        <v>0</v>
      </c>
      <c r="F2719" t="s">
        <v>34</v>
      </c>
      <c r="G2719" t="s">
        <v>14</v>
      </c>
      <c r="H2719" t="s">
        <v>15</v>
      </c>
      <c r="I2719" t="s">
        <v>3751</v>
      </c>
      <c r="J2719" t="s">
        <v>726</v>
      </c>
      <c r="K2719" t="s">
        <v>24</v>
      </c>
      <c r="L2719">
        <v>0</v>
      </c>
    </row>
    <row r="2720" spans="1:12" x14ac:dyDescent="0.25">
      <c r="A2720">
        <v>39984</v>
      </c>
      <c r="B2720" t="s">
        <v>19</v>
      </c>
      <c r="C2720">
        <v>42</v>
      </c>
      <c r="D2720">
        <v>0</v>
      </c>
      <c r="E2720">
        <v>0</v>
      </c>
      <c r="F2720" t="s">
        <v>13</v>
      </c>
      <c r="G2720" t="s">
        <v>43</v>
      </c>
      <c r="H2720" t="s">
        <v>21</v>
      </c>
      <c r="I2720" t="s">
        <v>3001</v>
      </c>
      <c r="J2720" t="s">
        <v>953</v>
      </c>
      <c r="K2720" t="s">
        <v>18</v>
      </c>
      <c r="L2720">
        <v>0</v>
      </c>
    </row>
    <row r="2721" spans="1:12" x14ac:dyDescent="0.25">
      <c r="A2721">
        <v>40041</v>
      </c>
      <c r="B2721" t="s">
        <v>12</v>
      </c>
      <c r="C2721">
        <v>31</v>
      </c>
      <c r="D2721">
        <v>0</v>
      </c>
      <c r="E2721">
        <v>0</v>
      </c>
      <c r="F2721" t="s">
        <v>34</v>
      </c>
      <c r="G2721" t="s">
        <v>20</v>
      </c>
      <c r="H2721" t="s">
        <v>21</v>
      </c>
      <c r="I2721" t="s">
        <v>4012</v>
      </c>
      <c r="J2721">
        <v>23</v>
      </c>
      <c r="K2721" t="s">
        <v>38</v>
      </c>
      <c r="L2721">
        <v>0</v>
      </c>
    </row>
    <row r="2722" spans="1:12" x14ac:dyDescent="0.25">
      <c r="A2722">
        <v>40055</v>
      </c>
      <c r="B2722" t="s">
        <v>19</v>
      </c>
      <c r="C2722">
        <v>17</v>
      </c>
      <c r="D2722">
        <v>0</v>
      </c>
      <c r="E2722">
        <v>0</v>
      </c>
      <c r="F2722" t="s">
        <v>34</v>
      </c>
      <c r="G2722" t="s">
        <v>14</v>
      </c>
      <c r="H2722" t="s">
        <v>21</v>
      </c>
      <c r="I2722" t="s">
        <v>1005</v>
      </c>
      <c r="J2722" t="s">
        <v>172</v>
      </c>
      <c r="K2722" t="s">
        <v>29</v>
      </c>
      <c r="L2722">
        <v>0</v>
      </c>
    </row>
    <row r="2723" spans="1:12" x14ac:dyDescent="0.25">
      <c r="A2723">
        <v>40076</v>
      </c>
      <c r="B2723" t="s">
        <v>19</v>
      </c>
      <c r="C2723">
        <v>46</v>
      </c>
      <c r="D2723">
        <v>0</v>
      </c>
      <c r="E2723">
        <v>0</v>
      </c>
      <c r="F2723" t="s">
        <v>13</v>
      </c>
      <c r="G2723" t="s">
        <v>14</v>
      </c>
      <c r="H2723" t="s">
        <v>21</v>
      </c>
      <c r="I2723" t="s">
        <v>3249</v>
      </c>
      <c r="J2723" t="s">
        <v>40</v>
      </c>
      <c r="K2723" t="s">
        <v>24</v>
      </c>
      <c r="L2723">
        <v>0</v>
      </c>
    </row>
    <row r="2724" spans="1:12" x14ac:dyDescent="0.25">
      <c r="A2724">
        <v>40087</v>
      </c>
      <c r="B2724" t="s">
        <v>12</v>
      </c>
      <c r="C2724">
        <v>65</v>
      </c>
      <c r="D2724">
        <v>0</v>
      </c>
      <c r="E2724">
        <v>0</v>
      </c>
      <c r="F2724" t="s">
        <v>13</v>
      </c>
      <c r="G2724" t="s">
        <v>14</v>
      </c>
      <c r="H2724" t="s">
        <v>21</v>
      </c>
      <c r="I2724" t="s">
        <v>3981</v>
      </c>
      <c r="J2724" t="s">
        <v>28</v>
      </c>
      <c r="K2724" t="s">
        <v>24</v>
      </c>
      <c r="L2724">
        <v>0</v>
      </c>
    </row>
    <row r="2725" spans="1:12" x14ac:dyDescent="0.25">
      <c r="A2725">
        <v>40112</v>
      </c>
      <c r="B2725" t="s">
        <v>19</v>
      </c>
      <c r="C2725">
        <v>37</v>
      </c>
      <c r="D2725">
        <v>0</v>
      </c>
      <c r="E2725">
        <v>0</v>
      </c>
      <c r="F2725" t="s">
        <v>34</v>
      </c>
      <c r="G2725" t="s">
        <v>14</v>
      </c>
      <c r="H2725" t="s">
        <v>15</v>
      </c>
      <c r="I2725" t="s">
        <v>4241</v>
      </c>
      <c r="J2725" t="s">
        <v>449</v>
      </c>
      <c r="K2725" t="s">
        <v>24</v>
      </c>
      <c r="L2725">
        <v>0</v>
      </c>
    </row>
    <row r="2726" spans="1:12" x14ac:dyDescent="0.25">
      <c r="A2726">
        <v>40124</v>
      </c>
      <c r="B2726" t="s">
        <v>12</v>
      </c>
      <c r="C2726">
        <v>72</v>
      </c>
      <c r="D2726">
        <v>0</v>
      </c>
      <c r="E2726">
        <v>0</v>
      </c>
      <c r="F2726" t="s">
        <v>13</v>
      </c>
      <c r="G2726" t="s">
        <v>20</v>
      </c>
      <c r="H2726" t="s">
        <v>21</v>
      </c>
      <c r="I2726" t="s">
        <v>1585</v>
      </c>
      <c r="J2726" t="s">
        <v>23</v>
      </c>
      <c r="K2726" t="s">
        <v>29</v>
      </c>
      <c r="L2726">
        <v>0</v>
      </c>
    </row>
    <row r="2727" spans="1:12" x14ac:dyDescent="0.25">
      <c r="A2727">
        <v>40137</v>
      </c>
      <c r="B2727" t="s">
        <v>19</v>
      </c>
      <c r="C2727">
        <v>56</v>
      </c>
      <c r="D2727">
        <v>0</v>
      </c>
      <c r="E2727">
        <v>0</v>
      </c>
      <c r="F2727" t="s">
        <v>13</v>
      </c>
      <c r="G2727" t="s">
        <v>20</v>
      </c>
      <c r="H2727" t="s">
        <v>21</v>
      </c>
      <c r="I2727" t="s">
        <v>2340</v>
      </c>
      <c r="J2727" t="s">
        <v>510</v>
      </c>
      <c r="K2727" t="s">
        <v>38</v>
      </c>
      <c r="L2727">
        <v>0</v>
      </c>
    </row>
    <row r="2728" spans="1:12" x14ac:dyDescent="0.25">
      <c r="A2728">
        <v>40144</v>
      </c>
      <c r="B2728" t="s">
        <v>19</v>
      </c>
      <c r="C2728">
        <v>32</v>
      </c>
      <c r="D2728">
        <v>0</v>
      </c>
      <c r="E2728">
        <v>0</v>
      </c>
      <c r="F2728" t="s">
        <v>34</v>
      </c>
      <c r="G2728" t="s">
        <v>20</v>
      </c>
      <c r="H2728" t="s">
        <v>21</v>
      </c>
      <c r="I2728" t="s">
        <v>1608</v>
      </c>
      <c r="J2728" t="s">
        <v>251</v>
      </c>
      <c r="K2728" t="s">
        <v>29</v>
      </c>
      <c r="L2728">
        <v>0</v>
      </c>
    </row>
    <row r="2729" spans="1:12" x14ac:dyDescent="0.25">
      <c r="A2729">
        <v>40163</v>
      </c>
      <c r="B2729" t="s">
        <v>19</v>
      </c>
      <c r="C2729">
        <v>82</v>
      </c>
      <c r="D2729">
        <v>1</v>
      </c>
      <c r="E2729">
        <v>0</v>
      </c>
      <c r="F2729" t="s">
        <v>13</v>
      </c>
      <c r="G2729" t="s">
        <v>14</v>
      </c>
      <c r="H2729" t="s">
        <v>15</v>
      </c>
      <c r="I2729" t="s">
        <v>3689</v>
      </c>
      <c r="J2729" t="s">
        <v>23</v>
      </c>
      <c r="K2729" t="s">
        <v>18</v>
      </c>
      <c r="L2729">
        <v>0</v>
      </c>
    </row>
    <row r="2730" spans="1:12" x14ac:dyDescent="0.25">
      <c r="A2730">
        <v>40167</v>
      </c>
      <c r="B2730" t="s">
        <v>19</v>
      </c>
      <c r="C2730">
        <v>79</v>
      </c>
      <c r="D2730">
        <v>1</v>
      </c>
      <c r="E2730">
        <v>1</v>
      </c>
      <c r="F2730" t="s">
        <v>13</v>
      </c>
      <c r="G2730" t="s">
        <v>43</v>
      </c>
      <c r="H2730" t="s">
        <v>21</v>
      </c>
      <c r="I2730" t="s">
        <v>3189</v>
      </c>
      <c r="J2730" t="s">
        <v>483</v>
      </c>
      <c r="K2730" t="s">
        <v>29</v>
      </c>
      <c r="L2730">
        <v>0</v>
      </c>
    </row>
    <row r="2731" spans="1:12" x14ac:dyDescent="0.25">
      <c r="A2731">
        <v>40181</v>
      </c>
      <c r="B2731" t="s">
        <v>19</v>
      </c>
      <c r="C2731">
        <v>30</v>
      </c>
      <c r="D2731">
        <v>0</v>
      </c>
      <c r="E2731">
        <v>0</v>
      </c>
      <c r="F2731" t="s">
        <v>13</v>
      </c>
      <c r="G2731" t="s">
        <v>14</v>
      </c>
      <c r="H2731" t="s">
        <v>15</v>
      </c>
      <c r="I2731" t="s">
        <v>478</v>
      </c>
      <c r="J2731" t="s">
        <v>389</v>
      </c>
      <c r="K2731" t="s">
        <v>29</v>
      </c>
      <c r="L2731">
        <v>0</v>
      </c>
    </row>
    <row r="2732" spans="1:12" x14ac:dyDescent="0.25">
      <c r="A2732">
        <v>40210</v>
      </c>
      <c r="B2732" t="s">
        <v>12</v>
      </c>
      <c r="C2732">
        <v>78</v>
      </c>
      <c r="D2732">
        <v>0</v>
      </c>
      <c r="E2732">
        <v>1</v>
      </c>
      <c r="F2732" t="s">
        <v>13</v>
      </c>
      <c r="G2732" t="s">
        <v>20</v>
      </c>
      <c r="H2732" t="s">
        <v>21</v>
      </c>
      <c r="I2732" t="s">
        <v>3345</v>
      </c>
      <c r="J2732">
        <v>28</v>
      </c>
      <c r="K2732" t="s">
        <v>18</v>
      </c>
      <c r="L2732">
        <v>0</v>
      </c>
    </row>
    <row r="2733" spans="1:12" x14ac:dyDescent="0.25">
      <c r="A2733">
        <v>40213</v>
      </c>
      <c r="B2733" t="s">
        <v>12</v>
      </c>
      <c r="C2733">
        <v>31</v>
      </c>
      <c r="D2733">
        <v>0</v>
      </c>
      <c r="E2733">
        <v>0</v>
      </c>
      <c r="F2733" t="s">
        <v>34</v>
      </c>
      <c r="G2733" t="s">
        <v>14</v>
      </c>
      <c r="H2733" t="s">
        <v>21</v>
      </c>
      <c r="I2733" t="s">
        <v>2449</v>
      </c>
      <c r="J2733">
        <v>32</v>
      </c>
      <c r="K2733" t="s">
        <v>29</v>
      </c>
      <c r="L2733">
        <v>0</v>
      </c>
    </row>
    <row r="2734" spans="1:12" x14ac:dyDescent="0.25">
      <c r="A2734">
        <v>40220</v>
      </c>
      <c r="B2734" t="s">
        <v>12</v>
      </c>
      <c r="C2734">
        <v>32</v>
      </c>
      <c r="D2734">
        <v>0</v>
      </c>
      <c r="E2734">
        <v>0</v>
      </c>
      <c r="F2734" t="s">
        <v>34</v>
      </c>
      <c r="G2734" t="s">
        <v>14</v>
      </c>
      <c r="H2734" t="s">
        <v>21</v>
      </c>
      <c r="I2734" t="s">
        <v>4227</v>
      </c>
      <c r="J2734" t="s">
        <v>179</v>
      </c>
      <c r="K2734" t="s">
        <v>18</v>
      </c>
      <c r="L2734">
        <v>0</v>
      </c>
    </row>
    <row r="2735" spans="1:12" x14ac:dyDescent="0.25">
      <c r="A2735">
        <v>40237</v>
      </c>
      <c r="B2735" t="s">
        <v>19</v>
      </c>
      <c r="C2735">
        <v>11</v>
      </c>
      <c r="D2735">
        <v>0</v>
      </c>
      <c r="E2735">
        <v>0</v>
      </c>
      <c r="F2735" t="s">
        <v>34</v>
      </c>
      <c r="G2735" t="s">
        <v>275</v>
      </c>
      <c r="H2735" t="s">
        <v>15</v>
      </c>
      <c r="I2735" t="s">
        <v>1644</v>
      </c>
      <c r="J2735" t="s">
        <v>344</v>
      </c>
      <c r="K2735" t="s">
        <v>24</v>
      </c>
      <c r="L2735">
        <v>0</v>
      </c>
    </row>
    <row r="2736" spans="1:12" x14ac:dyDescent="0.25">
      <c r="A2736">
        <v>40240</v>
      </c>
      <c r="B2736" t="s">
        <v>12</v>
      </c>
      <c r="C2736">
        <v>40</v>
      </c>
      <c r="D2736">
        <v>1</v>
      </c>
      <c r="E2736">
        <v>0</v>
      </c>
      <c r="F2736" t="s">
        <v>13</v>
      </c>
      <c r="G2736" t="s">
        <v>20</v>
      </c>
      <c r="H2736" t="s">
        <v>15</v>
      </c>
      <c r="I2736" t="s">
        <v>3352</v>
      </c>
      <c r="J2736" t="s">
        <v>452</v>
      </c>
      <c r="K2736" t="s">
        <v>29</v>
      </c>
      <c r="L2736">
        <v>0</v>
      </c>
    </row>
    <row r="2737" spans="1:12" x14ac:dyDescent="0.25">
      <c r="A2737">
        <v>40242</v>
      </c>
      <c r="B2737" t="s">
        <v>12</v>
      </c>
      <c r="C2737">
        <v>5</v>
      </c>
      <c r="D2737">
        <v>0</v>
      </c>
      <c r="E2737">
        <v>0</v>
      </c>
      <c r="F2737" t="s">
        <v>34</v>
      </c>
      <c r="G2737" t="s">
        <v>275</v>
      </c>
      <c r="H2737" t="s">
        <v>21</v>
      </c>
      <c r="I2737" t="s">
        <v>1066</v>
      </c>
      <c r="J2737" t="s">
        <v>973</v>
      </c>
      <c r="K2737" t="s">
        <v>38</v>
      </c>
      <c r="L2737">
        <v>0</v>
      </c>
    </row>
    <row r="2738" spans="1:12" x14ac:dyDescent="0.25">
      <c r="A2738">
        <v>40251</v>
      </c>
      <c r="B2738" t="s">
        <v>19</v>
      </c>
      <c r="C2738">
        <v>23</v>
      </c>
      <c r="D2738">
        <v>0</v>
      </c>
      <c r="E2738">
        <v>0</v>
      </c>
      <c r="F2738" t="s">
        <v>34</v>
      </c>
      <c r="G2738" t="s">
        <v>14</v>
      </c>
      <c r="H2738" t="s">
        <v>21</v>
      </c>
      <c r="I2738" t="s">
        <v>1708</v>
      </c>
      <c r="J2738" t="s">
        <v>346</v>
      </c>
      <c r="K2738" t="s">
        <v>24</v>
      </c>
      <c r="L2738">
        <v>0</v>
      </c>
    </row>
    <row r="2739" spans="1:12" x14ac:dyDescent="0.25">
      <c r="A2739">
        <v>40253</v>
      </c>
      <c r="B2739" t="s">
        <v>12</v>
      </c>
      <c r="C2739">
        <v>27</v>
      </c>
      <c r="D2739">
        <v>0</v>
      </c>
      <c r="E2739">
        <v>0</v>
      </c>
      <c r="F2739" t="s">
        <v>34</v>
      </c>
      <c r="G2739" t="s">
        <v>14</v>
      </c>
      <c r="H2739" t="s">
        <v>21</v>
      </c>
      <c r="I2739" t="s">
        <v>1676</v>
      </c>
      <c r="J2739" t="s">
        <v>23</v>
      </c>
      <c r="K2739" t="s">
        <v>29</v>
      </c>
      <c r="L2739">
        <v>0</v>
      </c>
    </row>
    <row r="2740" spans="1:12" x14ac:dyDescent="0.25">
      <c r="A2740">
        <v>40264</v>
      </c>
      <c r="B2740" t="s">
        <v>19</v>
      </c>
      <c r="C2740">
        <v>17</v>
      </c>
      <c r="D2740">
        <v>0</v>
      </c>
      <c r="E2740">
        <v>0</v>
      </c>
      <c r="F2740" t="s">
        <v>34</v>
      </c>
      <c r="G2740" t="s">
        <v>14</v>
      </c>
      <c r="H2740" t="s">
        <v>21</v>
      </c>
      <c r="I2740" t="s">
        <v>1404</v>
      </c>
      <c r="J2740" t="s">
        <v>382</v>
      </c>
      <c r="K2740" t="s">
        <v>38</v>
      </c>
      <c r="L2740">
        <v>0</v>
      </c>
    </row>
    <row r="2741" spans="1:12" x14ac:dyDescent="0.25">
      <c r="A2741">
        <v>40311</v>
      </c>
      <c r="B2741" t="s">
        <v>19</v>
      </c>
      <c r="C2741">
        <v>58</v>
      </c>
      <c r="D2741">
        <v>0</v>
      </c>
      <c r="E2741">
        <v>0</v>
      </c>
      <c r="F2741" t="s">
        <v>13</v>
      </c>
      <c r="G2741" t="s">
        <v>14</v>
      </c>
      <c r="H2741" t="s">
        <v>15</v>
      </c>
      <c r="I2741" t="s">
        <v>445</v>
      </c>
      <c r="J2741">
        <v>27</v>
      </c>
      <c r="K2741" t="s">
        <v>38</v>
      </c>
      <c r="L2741">
        <v>0</v>
      </c>
    </row>
    <row r="2742" spans="1:12" x14ac:dyDescent="0.25">
      <c r="A2742">
        <v>40323</v>
      </c>
      <c r="B2742" t="s">
        <v>19</v>
      </c>
      <c r="C2742">
        <v>18</v>
      </c>
      <c r="D2742">
        <v>0</v>
      </c>
      <c r="E2742">
        <v>0</v>
      </c>
      <c r="F2742" t="s">
        <v>34</v>
      </c>
      <c r="G2742" t="s">
        <v>14</v>
      </c>
      <c r="H2742" t="s">
        <v>15</v>
      </c>
      <c r="I2742" t="s">
        <v>3964</v>
      </c>
      <c r="J2742" t="s">
        <v>1162</v>
      </c>
      <c r="K2742" t="s">
        <v>24</v>
      </c>
      <c r="L2742">
        <v>0</v>
      </c>
    </row>
    <row r="2743" spans="1:12" x14ac:dyDescent="0.25">
      <c r="A2743">
        <v>40350</v>
      </c>
      <c r="B2743" t="s">
        <v>19</v>
      </c>
      <c r="C2743">
        <v>51</v>
      </c>
      <c r="D2743">
        <v>0</v>
      </c>
      <c r="E2743">
        <v>0</v>
      </c>
      <c r="F2743" t="s">
        <v>34</v>
      </c>
      <c r="G2743" t="s">
        <v>14</v>
      </c>
      <c r="H2743" t="s">
        <v>15</v>
      </c>
      <c r="I2743" t="s">
        <v>1077</v>
      </c>
      <c r="J2743" t="s">
        <v>742</v>
      </c>
      <c r="K2743" t="s">
        <v>18</v>
      </c>
      <c r="L2743">
        <v>0</v>
      </c>
    </row>
    <row r="2744" spans="1:12" x14ac:dyDescent="0.25">
      <c r="A2744">
        <v>40353</v>
      </c>
      <c r="B2744" t="s">
        <v>19</v>
      </c>
      <c r="C2744">
        <v>61</v>
      </c>
      <c r="D2744">
        <v>0</v>
      </c>
      <c r="E2744">
        <v>0</v>
      </c>
      <c r="F2744" t="s">
        <v>13</v>
      </c>
      <c r="G2744" t="s">
        <v>14</v>
      </c>
      <c r="H2744" t="s">
        <v>15</v>
      </c>
      <c r="I2744" t="s">
        <v>3365</v>
      </c>
      <c r="J2744" t="s">
        <v>502</v>
      </c>
      <c r="K2744" t="s">
        <v>24</v>
      </c>
      <c r="L2744">
        <v>0</v>
      </c>
    </row>
    <row r="2745" spans="1:12" x14ac:dyDescent="0.25">
      <c r="A2745">
        <v>40371</v>
      </c>
      <c r="B2745" t="s">
        <v>19</v>
      </c>
      <c r="C2745">
        <v>47</v>
      </c>
      <c r="D2745">
        <v>0</v>
      </c>
      <c r="E2745">
        <v>0</v>
      </c>
      <c r="F2745" t="s">
        <v>13</v>
      </c>
      <c r="G2745" t="s">
        <v>14</v>
      </c>
      <c r="H2745" t="s">
        <v>15</v>
      </c>
      <c r="I2745" t="s">
        <v>2089</v>
      </c>
      <c r="J2745" t="s">
        <v>86</v>
      </c>
      <c r="K2745" t="s">
        <v>24</v>
      </c>
      <c r="L2745">
        <v>0</v>
      </c>
    </row>
    <row r="2746" spans="1:12" x14ac:dyDescent="0.25">
      <c r="A2746">
        <v>40378</v>
      </c>
      <c r="B2746" t="s">
        <v>12</v>
      </c>
      <c r="C2746">
        <v>45</v>
      </c>
      <c r="D2746">
        <v>1</v>
      </c>
      <c r="E2746">
        <v>0</v>
      </c>
      <c r="F2746" t="s">
        <v>13</v>
      </c>
      <c r="G2746" t="s">
        <v>20</v>
      </c>
      <c r="H2746" t="s">
        <v>15</v>
      </c>
      <c r="I2746" t="s">
        <v>1730</v>
      </c>
      <c r="J2746" t="s">
        <v>710</v>
      </c>
      <c r="K2746" t="s">
        <v>29</v>
      </c>
      <c r="L2746">
        <v>0</v>
      </c>
    </row>
    <row r="2747" spans="1:12" x14ac:dyDescent="0.25">
      <c r="A2747">
        <v>40379</v>
      </c>
      <c r="B2747" t="s">
        <v>19</v>
      </c>
      <c r="C2747">
        <v>57</v>
      </c>
      <c r="D2747">
        <v>0</v>
      </c>
      <c r="E2747">
        <v>0</v>
      </c>
      <c r="F2747" t="s">
        <v>13</v>
      </c>
      <c r="G2747" t="s">
        <v>14</v>
      </c>
      <c r="H2747" t="s">
        <v>21</v>
      </c>
      <c r="I2747" t="s">
        <v>3027</v>
      </c>
      <c r="J2747" t="s">
        <v>447</v>
      </c>
      <c r="K2747" t="s">
        <v>24</v>
      </c>
      <c r="L2747">
        <v>0</v>
      </c>
    </row>
    <row r="2748" spans="1:12" x14ac:dyDescent="0.25">
      <c r="A2748">
        <v>40387</v>
      </c>
      <c r="B2748" t="s">
        <v>19</v>
      </c>
      <c r="C2748">
        <v>17</v>
      </c>
      <c r="D2748">
        <v>0</v>
      </c>
      <c r="E2748">
        <v>0</v>
      </c>
      <c r="F2748" t="s">
        <v>34</v>
      </c>
      <c r="G2748" t="s">
        <v>14</v>
      </c>
      <c r="H2748" t="s">
        <v>21</v>
      </c>
      <c r="I2748" t="s">
        <v>914</v>
      </c>
      <c r="J2748">
        <v>24</v>
      </c>
      <c r="K2748" t="s">
        <v>38</v>
      </c>
      <c r="L2748">
        <v>0</v>
      </c>
    </row>
    <row r="2749" spans="1:12" x14ac:dyDescent="0.25">
      <c r="A2749">
        <v>40390</v>
      </c>
      <c r="B2749" t="s">
        <v>19</v>
      </c>
      <c r="C2749">
        <v>12</v>
      </c>
      <c r="D2749">
        <v>0</v>
      </c>
      <c r="E2749">
        <v>0</v>
      </c>
      <c r="F2749" t="s">
        <v>34</v>
      </c>
      <c r="G2749" t="s">
        <v>275</v>
      </c>
      <c r="H2749" t="s">
        <v>21</v>
      </c>
      <c r="I2749" t="s">
        <v>2695</v>
      </c>
      <c r="J2749" t="s">
        <v>50</v>
      </c>
      <c r="K2749" t="s">
        <v>24</v>
      </c>
      <c r="L2749">
        <v>0</v>
      </c>
    </row>
    <row r="2750" spans="1:12" x14ac:dyDescent="0.25">
      <c r="A2750">
        <v>40393</v>
      </c>
      <c r="B2750" t="s">
        <v>19</v>
      </c>
      <c r="C2750">
        <v>32</v>
      </c>
      <c r="D2750">
        <v>0</v>
      </c>
      <c r="E2750">
        <v>0</v>
      </c>
      <c r="F2750" t="s">
        <v>34</v>
      </c>
      <c r="G2750" t="s">
        <v>14</v>
      </c>
      <c r="H2750" t="s">
        <v>15</v>
      </c>
      <c r="I2750" t="s">
        <v>658</v>
      </c>
      <c r="J2750" t="s">
        <v>823</v>
      </c>
      <c r="K2750" t="s">
        <v>24</v>
      </c>
      <c r="L2750">
        <v>0</v>
      </c>
    </row>
    <row r="2751" spans="1:12" x14ac:dyDescent="0.25">
      <c r="A2751">
        <v>40447</v>
      </c>
      <c r="B2751" t="s">
        <v>19</v>
      </c>
      <c r="C2751">
        <v>59</v>
      </c>
      <c r="D2751">
        <v>0</v>
      </c>
      <c r="E2751">
        <v>0</v>
      </c>
      <c r="F2751" t="s">
        <v>13</v>
      </c>
      <c r="G2751" t="s">
        <v>14</v>
      </c>
      <c r="H2751" t="s">
        <v>21</v>
      </c>
      <c r="I2751" t="s">
        <v>3901</v>
      </c>
      <c r="J2751" t="s">
        <v>189</v>
      </c>
      <c r="K2751" t="s">
        <v>24</v>
      </c>
      <c r="L2751">
        <v>0</v>
      </c>
    </row>
    <row r="2752" spans="1:12" x14ac:dyDescent="0.25">
      <c r="A2752">
        <v>40448</v>
      </c>
      <c r="B2752" t="s">
        <v>12</v>
      </c>
      <c r="C2752">
        <v>54</v>
      </c>
      <c r="D2752">
        <v>0</v>
      </c>
      <c r="E2752">
        <v>0</v>
      </c>
      <c r="F2752" t="s">
        <v>13</v>
      </c>
      <c r="G2752" t="s">
        <v>14</v>
      </c>
      <c r="H2752" t="s">
        <v>15</v>
      </c>
      <c r="I2752" t="s">
        <v>805</v>
      </c>
      <c r="J2752" t="s">
        <v>99</v>
      </c>
      <c r="K2752" t="s">
        <v>18</v>
      </c>
      <c r="L2752">
        <v>0</v>
      </c>
    </row>
    <row r="2753" spans="1:12" x14ac:dyDescent="0.25">
      <c r="A2753">
        <v>40460</v>
      </c>
      <c r="B2753" t="s">
        <v>19</v>
      </c>
      <c r="C2753">
        <v>68</v>
      </c>
      <c r="D2753">
        <v>1</v>
      </c>
      <c r="E2753">
        <v>1</v>
      </c>
      <c r="F2753" t="s">
        <v>13</v>
      </c>
      <c r="G2753" t="s">
        <v>14</v>
      </c>
      <c r="H2753" t="s">
        <v>15</v>
      </c>
      <c r="I2753" t="s">
        <v>386</v>
      </c>
      <c r="J2753" t="s">
        <v>387</v>
      </c>
      <c r="K2753" t="s">
        <v>18</v>
      </c>
      <c r="L2753">
        <v>1</v>
      </c>
    </row>
    <row r="2754" spans="1:12" x14ac:dyDescent="0.25">
      <c r="A2754">
        <v>40471</v>
      </c>
      <c r="B2754" t="s">
        <v>19</v>
      </c>
      <c r="C2754">
        <v>18</v>
      </c>
      <c r="D2754">
        <v>0</v>
      </c>
      <c r="E2754">
        <v>0</v>
      </c>
      <c r="F2754" t="s">
        <v>34</v>
      </c>
      <c r="G2754" t="s">
        <v>14</v>
      </c>
      <c r="H2754" t="s">
        <v>15</v>
      </c>
      <c r="I2754" t="s">
        <v>923</v>
      </c>
      <c r="J2754" t="s">
        <v>1607</v>
      </c>
      <c r="K2754" t="s">
        <v>38</v>
      </c>
      <c r="L2754">
        <v>0</v>
      </c>
    </row>
    <row r="2755" spans="1:12" x14ac:dyDescent="0.25">
      <c r="A2755">
        <v>40503</v>
      </c>
      <c r="B2755" t="s">
        <v>12</v>
      </c>
      <c r="C2755">
        <v>21</v>
      </c>
      <c r="D2755">
        <v>0</v>
      </c>
      <c r="E2755">
        <v>0</v>
      </c>
      <c r="F2755" t="s">
        <v>34</v>
      </c>
      <c r="G2755" t="s">
        <v>14</v>
      </c>
      <c r="H2755" t="s">
        <v>21</v>
      </c>
      <c r="I2755" t="s">
        <v>3043</v>
      </c>
      <c r="J2755" t="s">
        <v>179</v>
      </c>
      <c r="K2755" t="s">
        <v>24</v>
      </c>
      <c r="L2755">
        <v>0</v>
      </c>
    </row>
    <row r="2756" spans="1:12" x14ac:dyDescent="0.25">
      <c r="A2756">
        <v>40509</v>
      </c>
      <c r="B2756" t="s">
        <v>19</v>
      </c>
      <c r="C2756">
        <v>23</v>
      </c>
      <c r="D2756">
        <v>0</v>
      </c>
      <c r="E2756">
        <v>0</v>
      </c>
      <c r="F2756" t="s">
        <v>34</v>
      </c>
      <c r="G2756" t="s">
        <v>14</v>
      </c>
      <c r="H2756" t="s">
        <v>15</v>
      </c>
      <c r="I2756" t="s">
        <v>3228</v>
      </c>
      <c r="J2756" t="s">
        <v>74</v>
      </c>
      <c r="K2756" t="s">
        <v>24</v>
      </c>
      <c r="L2756">
        <v>0</v>
      </c>
    </row>
    <row r="2757" spans="1:12" x14ac:dyDescent="0.25">
      <c r="A2757">
        <v>40513</v>
      </c>
      <c r="B2757" t="s">
        <v>19</v>
      </c>
      <c r="C2757">
        <v>21</v>
      </c>
      <c r="D2757">
        <v>0</v>
      </c>
      <c r="E2757">
        <v>0</v>
      </c>
      <c r="F2757" t="s">
        <v>34</v>
      </c>
      <c r="G2757" t="s">
        <v>14</v>
      </c>
      <c r="H2757" t="s">
        <v>15</v>
      </c>
      <c r="I2757" t="s">
        <v>1621</v>
      </c>
      <c r="J2757" t="s">
        <v>141</v>
      </c>
      <c r="K2757" t="s">
        <v>29</v>
      </c>
      <c r="L2757">
        <v>0</v>
      </c>
    </row>
    <row r="2758" spans="1:12" x14ac:dyDescent="0.25">
      <c r="A2758">
        <v>40546</v>
      </c>
      <c r="B2758" t="s">
        <v>12</v>
      </c>
      <c r="C2758">
        <v>5</v>
      </c>
      <c r="D2758">
        <v>0</v>
      </c>
      <c r="E2758">
        <v>0</v>
      </c>
      <c r="F2758" t="s">
        <v>34</v>
      </c>
      <c r="G2758" t="s">
        <v>275</v>
      </c>
      <c r="H2758" t="s">
        <v>15</v>
      </c>
      <c r="I2758" t="s">
        <v>3286</v>
      </c>
      <c r="J2758" t="s">
        <v>558</v>
      </c>
      <c r="K2758" t="s">
        <v>38</v>
      </c>
      <c r="L2758">
        <v>0</v>
      </c>
    </row>
    <row r="2759" spans="1:12" x14ac:dyDescent="0.25">
      <c r="A2759">
        <v>40548</v>
      </c>
      <c r="B2759" t="s">
        <v>12</v>
      </c>
      <c r="C2759">
        <v>52</v>
      </c>
      <c r="D2759">
        <v>0</v>
      </c>
      <c r="E2759">
        <v>0</v>
      </c>
      <c r="F2759" t="s">
        <v>13</v>
      </c>
      <c r="G2759" t="s">
        <v>14</v>
      </c>
      <c r="H2759" t="s">
        <v>21</v>
      </c>
      <c r="I2759" t="s">
        <v>2788</v>
      </c>
      <c r="J2759" t="s">
        <v>222</v>
      </c>
      <c r="K2759" t="s">
        <v>24</v>
      </c>
      <c r="L2759">
        <v>0</v>
      </c>
    </row>
    <row r="2760" spans="1:12" x14ac:dyDescent="0.25">
      <c r="A2760">
        <v>40568</v>
      </c>
      <c r="B2760" t="s">
        <v>19</v>
      </c>
      <c r="C2760">
        <v>10</v>
      </c>
      <c r="D2760">
        <v>0</v>
      </c>
      <c r="E2760">
        <v>0</v>
      </c>
      <c r="F2760" t="s">
        <v>34</v>
      </c>
      <c r="G2760" t="s">
        <v>275</v>
      </c>
      <c r="H2760" t="s">
        <v>15</v>
      </c>
      <c r="I2760" t="s">
        <v>650</v>
      </c>
      <c r="J2760" t="s">
        <v>515</v>
      </c>
      <c r="K2760" t="s">
        <v>18</v>
      </c>
      <c r="L2760">
        <v>0</v>
      </c>
    </row>
    <row r="2761" spans="1:12" x14ac:dyDescent="0.25">
      <c r="A2761">
        <v>40571</v>
      </c>
      <c r="B2761" t="s">
        <v>12</v>
      </c>
      <c r="C2761">
        <v>29</v>
      </c>
      <c r="D2761">
        <v>0</v>
      </c>
      <c r="E2761">
        <v>0</v>
      </c>
      <c r="F2761" t="s">
        <v>34</v>
      </c>
      <c r="G2761" t="s">
        <v>14</v>
      </c>
      <c r="H2761" t="s">
        <v>15</v>
      </c>
      <c r="I2761" t="s">
        <v>1064</v>
      </c>
      <c r="J2761" t="s">
        <v>74</v>
      </c>
      <c r="K2761" t="s">
        <v>24</v>
      </c>
      <c r="L2761">
        <v>0</v>
      </c>
    </row>
    <row r="2762" spans="1:12" x14ac:dyDescent="0.25">
      <c r="A2762">
        <v>40602</v>
      </c>
      <c r="B2762" t="s">
        <v>19</v>
      </c>
      <c r="C2762">
        <v>22</v>
      </c>
      <c r="D2762">
        <v>0</v>
      </c>
      <c r="E2762">
        <v>0</v>
      </c>
      <c r="F2762" t="s">
        <v>34</v>
      </c>
      <c r="G2762" t="s">
        <v>14</v>
      </c>
      <c r="H2762" t="s">
        <v>15</v>
      </c>
      <c r="I2762" t="s">
        <v>2933</v>
      </c>
      <c r="J2762" t="s">
        <v>664</v>
      </c>
      <c r="K2762" t="s">
        <v>24</v>
      </c>
      <c r="L2762">
        <v>0</v>
      </c>
    </row>
    <row r="2763" spans="1:12" x14ac:dyDescent="0.25">
      <c r="A2763">
        <v>40622</v>
      </c>
      <c r="B2763" t="s">
        <v>19</v>
      </c>
      <c r="C2763">
        <v>43</v>
      </c>
      <c r="D2763">
        <v>0</v>
      </c>
      <c r="E2763">
        <v>0</v>
      </c>
      <c r="F2763" t="s">
        <v>13</v>
      </c>
      <c r="G2763" t="s">
        <v>14</v>
      </c>
      <c r="H2763" t="s">
        <v>21</v>
      </c>
      <c r="I2763" t="s">
        <v>764</v>
      </c>
      <c r="J2763" t="s">
        <v>765</v>
      </c>
      <c r="K2763" t="s">
        <v>38</v>
      </c>
      <c r="L2763">
        <v>0</v>
      </c>
    </row>
    <row r="2764" spans="1:12" x14ac:dyDescent="0.25">
      <c r="A2764">
        <v>40624</v>
      </c>
      <c r="B2764" t="s">
        <v>19</v>
      </c>
      <c r="C2764">
        <v>37</v>
      </c>
      <c r="D2764">
        <v>0</v>
      </c>
      <c r="E2764">
        <v>0</v>
      </c>
      <c r="F2764" t="s">
        <v>13</v>
      </c>
      <c r="G2764" t="s">
        <v>14</v>
      </c>
      <c r="H2764" t="s">
        <v>21</v>
      </c>
      <c r="I2764" t="s">
        <v>1566</v>
      </c>
      <c r="J2764" t="s">
        <v>267</v>
      </c>
      <c r="K2764" t="s">
        <v>24</v>
      </c>
      <c r="L2764">
        <v>0</v>
      </c>
    </row>
    <row r="2765" spans="1:12" x14ac:dyDescent="0.25">
      <c r="A2765">
        <v>40670</v>
      </c>
      <c r="B2765" t="s">
        <v>19</v>
      </c>
      <c r="C2765">
        <v>20</v>
      </c>
      <c r="D2765">
        <v>0</v>
      </c>
      <c r="E2765">
        <v>0</v>
      </c>
      <c r="F2765" t="s">
        <v>34</v>
      </c>
      <c r="G2765" t="s">
        <v>14</v>
      </c>
      <c r="H2765" t="s">
        <v>21</v>
      </c>
      <c r="I2765" t="s">
        <v>535</v>
      </c>
      <c r="J2765" t="s">
        <v>263</v>
      </c>
      <c r="K2765" t="s">
        <v>24</v>
      </c>
      <c r="L2765">
        <v>0</v>
      </c>
    </row>
    <row r="2766" spans="1:12" x14ac:dyDescent="0.25">
      <c r="A2766">
        <v>40702</v>
      </c>
      <c r="B2766" t="s">
        <v>19</v>
      </c>
      <c r="C2766">
        <v>65</v>
      </c>
      <c r="D2766">
        <v>0</v>
      </c>
      <c r="E2766">
        <v>0</v>
      </c>
      <c r="F2766" t="s">
        <v>34</v>
      </c>
      <c r="G2766" t="s">
        <v>43</v>
      </c>
      <c r="H2766" t="s">
        <v>15</v>
      </c>
      <c r="I2766" t="s">
        <v>3305</v>
      </c>
      <c r="J2766" t="s">
        <v>214</v>
      </c>
      <c r="K2766" t="s">
        <v>24</v>
      </c>
      <c r="L2766">
        <v>0</v>
      </c>
    </row>
    <row r="2767" spans="1:12" x14ac:dyDescent="0.25">
      <c r="A2767">
        <v>40704</v>
      </c>
      <c r="B2767" t="s">
        <v>12</v>
      </c>
      <c r="C2767">
        <v>80</v>
      </c>
      <c r="D2767">
        <v>0</v>
      </c>
      <c r="E2767">
        <v>0</v>
      </c>
      <c r="F2767" t="s">
        <v>34</v>
      </c>
      <c r="G2767" t="s">
        <v>14</v>
      </c>
      <c r="H2767" t="s">
        <v>15</v>
      </c>
      <c r="I2767" t="s">
        <v>908</v>
      </c>
      <c r="J2767" t="s">
        <v>172</v>
      </c>
      <c r="K2767" t="s">
        <v>38</v>
      </c>
      <c r="L2767">
        <v>0</v>
      </c>
    </row>
    <row r="2768" spans="1:12" x14ac:dyDescent="0.25">
      <c r="A2768">
        <v>40705</v>
      </c>
      <c r="B2768" t="s">
        <v>19</v>
      </c>
      <c r="C2768">
        <v>47</v>
      </c>
      <c r="D2768">
        <v>0</v>
      </c>
      <c r="E2768">
        <v>0</v>
      </c>
      <c r="F2768" t="s">
        <v>13</v>
      </c>
      <c r="G2768" t="s">
        <v>20</v>
      </c>
      <c r="H2768" t="s">
        <v>21</v>
      </c>
      <c r="I2768" t="s">
        <v>3265</v>
      </c>
      <c r="J2768" t="s">
        <v>330</v>
      </c>
      <c r="K2768" t="s">
        <v>24</v>
      </c>
      <c r="L2768">
        <v>0</v>
      </c>
    </row>
    <row r="2769" spans="1:12" x14ac:dyDescent="0.25">
      <c r="A2769">
        <v>40732</v>
      </c>
      <c r="B2769" t="s">
        <v>19</v>
      </c>
      <c r="C2769">
        <v>50</v>
      </c>
      <c r="D2769">
        <v>0</v>
      </c>
      <c r="E2769">
        <v>0</v>
      </c>
      <c r="F2769" t="s">
        <v>13</v>
      </c>
      <c r="G2769" t="s">
        <v>20</v>
      </c>
      <c r="H2769" t="s">
        <v>21</v>
      </c>
      <c r="I2769" t="s">
        <v>4209</v>
      </c>
      <c r="J2769" t="s">
        <v>1505</v>
      </c>
      <c r="K2769" t="s">
        <v>18</v>
      </c>
      <c r="L2769">
        <v>0</v>
      </c>
    </row>
    <row r="2770" spans="1:12" x14ac:dyDescent="0.25">
      <c r="A2770">
        <v>40791</v>
      </c>
      <c r="B2770" t="s">
        <v>19</v>
      </c>
      <c r="C2770">
        <v>13</v>
      </c>
      <c r="D2770">
        <v>0</v>
      </c>
      <c r="E2770">
        <v>0</v>
      </c>
      <c r="F2770" t="s">
        <v>34</v>
      </c>
      <c r="G2770" t="s">
        <v>275</v>
      </c>
      <c r="H2770" t="s">
        <v>21</v>
      </c>
      <c r="I2770" t="s">
        <v>960</v>
      </c>
      <c r="J2770" t="s">
        <v>459</v>
      </c>
      <c r="K2770" t="s">
        <v>38</v>
      </c>
      <c r="L2770">
        <v>0</v>
      </c>
    </row>
    <row r="2771" spans="1:12" x14ac:dyDescent="0.25">
      <c r="A2771">
        <v>40824</v>
      </c>
      <c r="B2771" t="s">
        <v>12</v>
      </c>
      <c r="C2771">
        <v>47</v>
      </c>
      <c r="D2771">
        <v>0</v>
      </c>
      <c r="E2771">
        <v>0</v>
      </c>
      <c r="F2771" t="s">
        <v>13</v>
      </c>
      <c r="G2771" t="s">
        <v>14</v>
      </c>
      <c r="H2771" t="s">
        <v>21</v>
      </c>
      <c r="I2771" t="s">
        <v>1353</v>
      </c>
      <c r="J2771">
        <v>30</v>
      </c>
      <c r="K2771" t="s">
        <v>38</v>
      </c>
      <c r="L2771">
        <v>0</v>
      </c>
    </row>
    <row r="2772" spans="1:12" x14ac:dyDescent="0.25">
      <c r="A2772">
        <v>40826</v>
      </c>
      <c r="B2772" t="s">
        <v>19</v>
      </c>
      <c r="C2772">
        <v>42</v>
      </c>
      <c r="D2772">
        <v>0</v>
      </c>
      <c r="E2772">
        <v>0</v>
      </c>
      <c r="F2772" t="s">
        <v>34</v>
      </c>
      <c r="G2772" t="s">
        <v>14</v>
      </c>
      <c r="H2772" t="s">
        <v>15</v>
      </c>
      <c r="I2772" t="s">
        <v>4138</v>
      </c>
      <c r="J2772">
        <v>27</v>
      </c>
      <c r="K2772" t="s">
        <v>24</v>
      </c>
      <c r="L2772">
        <v>0</v>
      </c>
    </row>
    <row r="2773" spans="1:12" x14ac:dyDescent="0.25">
      <c r="A2773">
        <v>40837</v>
      </c>
      <c r="B2773" t="s">
        <v>12</v>
      </c>
      <c r="C2773">
        <v>52</v>
      </c>
      <c r="D2773">
        <v>0</v>
      </c>
      <c r="E2773">
        <v>0</v>
      </c>
      <c r="F2773" t="s">
        <v>13</v>
      </c>
      <c r="G2773" t="s">
        <v>43</v>
      </c>
      <c r="H2773" t="s">
        <v>15</v>
      </c>
      <c r="I2773" t="s">
        <v>2452</v>
      </c>
      <c r="J2773">
        <v>25</v>
      </c>
      <c r="K2773" t="s">
        <v>24</v>
      </c>
      <c r="L2773">
        <v>0</v>
      </c>
    </row>
    <row r="2774" spans="1:12" x14ac:dyDescent="0.25">
      <c r="A2774">
        <v>40840</v>
      </c>
      <c r="B2774" t="s">
        <v>19</v>
      </c>
      <c r="C2774">
        <v>49</v>
      </c>
      <c r="D2774">
        <v>0</v>
      </c>
      <c r="E2774">
        <v>0</v>
      </c>
      <c r="F2774" t="s">
        <v>13</v>
      </c>
      <c r="G2774" t="s">
        <v>14</v>
      </c>
      <c r="H2774" t="s">
        <v>21</v>
      </c>
      <c r="I2774" t="s">
        <v>520</v>
      </c>
      <c r="J2774" t="s">
        <v>194</v>
      </c>
      <c r="K2774" t="s">
        <v>24</v>
      </c>
      <c r="L2774">
        <v>0</v>
      </c>
    </row>
    <row r="2775" spans="1:12" x14ac:dyDescent="0.25">
      <c r="A2775">
        <v>40842</v>
      </c>
      <c r="B2775" t="s">
        <v>19</v>
      </c>
      <c r="C2775">
        <v>29</v>
      </c>
      <c r="D2775">
        <v>0</v>
      </c>
      <c r="E2775">
        <v>0</v>
      </c>
      <c r="F2775" t="s">
        <v>13</v>
      </c>
      <c r="G2775" t="s">
        <v>14</v>
      </c>
      <c r="H2775" t="s">
        <v>21</v>
      </c>
      <c r="I2775" t="s">
        <v>3965</v>
      </c>
      <c r="J2775" t="s">
        <v>449</v>
      </c>
      <c r="K2775" t="s">
        <v>18</v>
      </c>
      <c r="L2775">
        <v>0</v>
      </c>
    </row>
    <row r="2776" spans="1:12" x14ac:dyDescent="0.25">
      <c r="A2776">
        <v>40850</v>
      </c>
      <c r="B2776" t="s">
        <v>19</v>
      </c>
      <c r="C2776">
        <v>74</v>
      </c>
      <c r="D2776">
        <v>0</v>
      </c>
      <c r="E2776">
        <v>0</v>
      </c>
      <c r="F2776" t="s">
        <v>13</v>
      </c>
      <c r="G2776" t="s">
        <v>43</v>
      </c>
      <c r="H2776" t="s">
        <v>15</v>
      </c>
      <c r="I2776" t="s">
        <v>3333</v>
      </c>
      <c r="J2776" t="s">
        <v>150</v>
      </c>
      <c r="K2776" t="s">
        <v>24</v>
      </c>
      <c r="L2776">
        <v>0</v>
      </c>
    </row>
    <row r="2777" spans="1:12" x14ac:dyDescent="0.25">
      <c r="A2777">
        <v>40866</v>
      </c>
      <c r="B2777" t="s">
        <v>19</v>
      </c>
      <c r="C2777">
        <v>79</v>
      </c>
      <c r="D2777">
        <v>0</v>
      </c>
      <c r="E2777">
        <v>0</v>
      </c>
      <c r="F2777" t="s">
        <v>13</v>
      </c>
      <c r="G2777" t="s">
        <v>20</v>
      </c>
      <c r="H2777" t="s">
        <v>21</v>
      </c>
      <c r="I2777" t="s">
        <v>951</v>
      </c>
      <c r="J2777" t="s">
        <v>510</v>
      </c>
      <c r="K2777" t="s">
        <v>38</v>
      </c>
      <c r="L2777">
        <v>0</v>
      </c>
    </row>
    <row r="2778" spans="1:12" x14ac:dyDescent="0.25">
      <c r="A2778">
        <v>40870</v>
      </c>
      <c r="B2778" t="s">
        <v>19</v>
      </c>
      <c r="C2778">
        <v>75</v>
      </c>
      <c r="D2778">
        <v>0</v>
      </c>
      <c r="E2778">
        <v>0</v>
      </c>
      <c r="F2778" t="s">
        <v>13</v>
      </c>
      <c r="G2778" t="s">
        <v>43</v>
      </c>
      <c r="H2778" t="s">
        <v>15</v>
      </c>
      <c r="I2778" t="s">
        <v>2878</v>
      </c>
      <c r="J2778" t="s">
        <v>629</v>
      </c>
      <c r="K2778" t="s">
        <v>38</v>
      </c>
      <c r="L2778">
        <v>0</v>
      </c>
    </row>
    <row r="2779" spans="1:12" x14ac:dyDescent="0.25">
      <c r="A2779">
        <v>40878</v>
      </c>
      <c r="B2779" t="s">
        <v>12</v>
      </c>
      <c r="C2779">
        <v>71</v>
      </c>
      <c r="D2779">
        <v>0</v>
      </c>
      <c r="E2779">
        <v>0</v>
      </c>
      <c r="F2779" t="s">
        <v>13</v>
      </c>
      <c r="G2779" t="s">
        <v>20</v>
      </c>
      <c r="H2779" t="s">
        <v>21</v>
      </c>
      <c r="I2779" t="s">
        <v>2034</v>
      </c>
      <c r="J2779" t="s">
        <v>581</v>
      </c>
      <c r="K2779" t="s">
        <v>18</v>
      </c>
      <c r="L2779">
        <v>0</v>
      </c>
    </row>
    <row r="2780" spans="1:12" x14ac:dyDescent="0.25">
      <c r="A2780">
        <v>40887</v>
      </c>
      <c r="B2780" t="s">
        <v>12</v>
      </c>
      <c r="C2780">
        <v>16</v>
      </c>
      <c r="D2780">
        <v>0</v>
      </c>
      <c r="E2780">
        <v>0</v>
      </c>
      <c r="F2780" t="s">
        <v>34</v>
      </c>
      <c r="G2780" t="s">
        <v>275</v>
      </c>
      <c r="H2780" t="s">
        <v>15</v>
      </c>
      <c r="I2780" t="s">
        <v>3935</v>
      </c>
      <c r="J2780" t="s">
        <v>550</v>
      </c>
      <c r="K2780" t="s">
        <v>24</v>
      </c>
      <c r="L2780">
        <v>0</v>
      </c>
    </row>
    <row r="2781" spans="1:12" x14ac:dyDescent="0.25">
      <c r="A2781">
        <v>40889</v>
      </c>
      <c r="B2781" t="s">
        <v>12</v>
      </c>
      <c r="C2781">
        <v>33</v>
      </c>
      <c r="D2781">
        <v>0</v>
      </c>
      <c r="E2781">
        <v>0</v>
      </c>
      <c r="F2781" t="s">
        <v>34</v>
      </c>
      <c r="G2781" t="s">
        <v>14</v>
      </c>
      <c r="H2781" t="s">
        <v>21</v>
      </c>
      <c r="I2781" t="s">
        <v>1206</v>
      </c>
      <c r="J2781" t="s">
        <v>258</v>
      </c>
      <c r="K2781" t="s">
        <v>38</v>
      </c>
      <c r="L2781">
        <v>0</v>
      </c>
    </row>
    <row r="2782" spans="1:12" x14ac:dyDescent="0.25">
      <c r="A2782">
        <v>40899</v>
      </c>
      <c r="B2782" t="s">
        <v>19</v>
      </c>
      <c r="C2782">
        <v>78</v>
      </c>
      <c r="D2782">
        <v>0</v>
      </c>
      <c r="E2782">
        <v>0</v>
      </c>
      <c r="F2782" t="s">
        <v>13</v>
      </c>
      <c r="G2782" t="s">
        <v>20</v>
      </c>
      <c r="H2782" t="s">
        <v>21</v>
      </c>
      <c r="I2782" t="s">
        <v>291</v>
      </c>
      <c r="J2782" t="s">
        <v>23</v>
      </c>
      <c r="K2782" t="s">
        <v>18</v>
      </c>
      <c r="L2782">
        <v>1</v>
      </c>
    </row>
    <row r="2783" spans="1:12" x14ac:dyDescent="0.25">
      <c r="A2783">
        <v>40931</v>
      </c>
      <c r="B2783" t="s">
        <v>19</v>
      </c>
      <c r="C2783">
        <v>41</v>
      </c>
      <c r="D2783">
        <v>0</v>
      </c>
      <c r="E2783">
        <v>0</v>
      </c>
      <c r="F2783" t="s">
        <v>13</v>
      </c>
      <c r="G2783" t="s">
        <v>43</v>
      </c>
      <c r="H2783" t="s">
        <v>15</v>
      </c>
      <c r="I2783" t="s">
        <v>1792</v>
      </c>
      <c r="J2783" t="s">
        <v>742</v>
      </c>
      <c r="K2783" t="s">
        <v>29</v>
      </c>
      <c r="L2783">
        <v>0</v>
      </c>
    </row>
    <row r="2784" spans="1:12" x14ac:dyDescent="0.25">
      <c r="A2784">
        <v>40970</v>
      </c>
      <c r="B2784" t="s">
        <v>12</v>
      </c>
      <c r="C2784">
        <v>43</v>
      </c>
      <c r="D2784">
        <v>0</v>
      </c>
      <c r="E2784">
        <v>0</v>
      </c>
      <c r="F2784" t="s">
        <v>13</v>
      </c>
      <c r="G2784" t="s">
        <v>14</v>
      </c>
      <c r="H2784" t="s">
        <v>15</v>
      </c>
      <c r="I2784" t="s">
        <v>1102</v>
      </c>
      <c r="J2784" t="s">
        <v>380</v>
      </c>
      <c r="K2784" t="s">
        <v>29</v>
      </c>
      <c r="L2784">
        <v>0</v>
      </c>
    </row>
    <row r="2785" spans="1:12" x14ac:dyDescent="0.25">
      <c r="A2785">
        <v>40977</v>
      </c>
      <c r="B2785" t="s">
        <v>12</v>
      </c>
      <c r="C2785">
        <v>51</v>
      </c>
      <c r="D2785">
        <v>0</v>
      </c>
      <c r="E2785">
        <v>0</v>
      </c>
      <c r="F2785" t="s">
        <v>13</v>
      </c>
      <c r="G2785" t="s">
        <v>14</v>
      </c>
      <c r="H2785" t="s">
        <v>21</v>
      </c>
      <c r="I2785" t="s">
        <v>2451</v>
      </c>
      <c r="J2785" t="s">
        <v>1195</v>
      </c>
      <c r="K2785" t="s">
        <v>38</v>
      </c>
      <c r="L2785">
        <v>0</v>
      </c>
    </row>
    <row r="2786" spans="1:12" x14ac:dyDescent="0.25">
      <c r="A2786">
        <v>40980</v>
      </c>
      <c r="B2786" t="s">
        <v>12</v>
      </c>
      <c r="C2786">
        <v>79</v>
      </c>
      <c r="D2786">
        <v>1</v>
      </c>
      <c r="E2786">
        <v>0</v>
      </c>
      <c r="F2786" t="s">
        <v>13</v>
      </c>
      <c r="G2786" t="s">
        <v>20</v>
      </c>
      <c r="H2786" t="s">
        <v>15</v>
      </c>
      <c r="I2786" t="s">
        <v>3679</v>
      </c>
      <c r="J2786" t="s">
        <v>281</v>
      </c>
      <c r="K2786" t="s">
        <v>18</v>
      </c>
      <c r="L2786">
        <v>0</v>
      </c>
    </row>
    <row r="2787" spans="1:12" x14ac:dyDescent="0.25">
      <c r="A2787">
        <v>40998</v>
      </c>
      <c r="B2787" t="s">
        <v>19</v>
      </c>
      <c r="C2787">
        <v>81</v>
      </c>
      <c r="D2787">
        <v>0</v>
      </c>
      <c r="E2787">
        <v>0</v>
      </c>
      <c r="F2787" t="s">
        <v>13</v>
      </c>
      <c r="G2787" t="s">
        <v>20</v>
      </c>
      <c r="H2787" t="s">
        <v>21</v>
      </c>
      <c r="I2787" t="s">
        <v>3471</v>
      </c>
      <c r="J2787" t="s">
        <v>676</v>
      </c>
      <c r="K2787" t="s">
        <v>24</v>
      </c>
      <c r="L2787">
        <v>0</v>
      </c>
    </row>
    <row r="2788" spans="1:12" x14ac:dyDescent="0.25">
      <c r="A2788">
        <v>41007</v>
      </c>
      <c r="B2788" t="s">
        <v>19</v>
      </c>
      <c r="C2788">
        <v>39</v>
      </c>
      <c r="D2788">
        <v>0</v>
      </c>
      <c r="E2788">
        <v>0</v>
      </c>
      <c r="F2788" t="s">
        <v>13</v>
      </c>
      <c r="G2788" t="s">
        <v>14</v>
      </c>
      <c r="H2788" t="s">
        <v>15</v>
      </c>
      <c r="I2788" t="s">
        <v>1921</v>
      </c>
      <c r="J2788" t="s">
        <v>279</v>
      </c>
      <c r="K2788" t="s">
        <v>24</v>
      </c>
      <c r="L2788">
        <v>0</v>
      </c>
    </row>
    <row r="2789" spans="1:12" x14ac:dyDescent="0.25">
      <c r="A2789">
        <v>41033</v>
      </c>
      <c r="B2789" t="s">
        <v>19</v>
      </c>
      <c r="C2789">
        <v>31</v>
      </c>
      <c r="D2789">
        <v>0</v>
      </c>
      <c r="E2789">
        <v>0</v>
      </c>
      <c r="F2789" t="s">
        <v>13</v>
      </c>
      <c r="G2789" t="s">
        <v>43</v>
      </c>
      <c r="H2789" t="s">
        <v>21</v>
      </c>
      <c r="I2789" t="s">
        <v>1018</v>
      </c>
      <c r="J2789" t="s">
        <v>26</v>
      </c>
      <c r="K2789" t="s">
        <v>18</v>
      </c>
      <c r="L2789">
        <v>0</v>
      </c>
    </row>
    <row r="2790" spans="1:12" x14ac:dyDescent="0.25">
      <c r="A2790">
        <v>41049</v>
      </c>
      <c r="B2790" t="s">
        <v>19</v>
      </c>
      <c r="C2790">
        <v>30</v>
      </c>
      <c r="D2790">
        <v>0</v>
      </c>
      <c r="E2790">
        <v>0</v>
      </c>
      <c r="F2790" t="s">
        <v>13</v>
      </c>
      <c r="G2790" t="s">
        <v>14</v>
      </c>
      <c r="H2790" t="s">
        <v>21</v>
      </c>
      <c r="I2790" t="s">
        <v>2753</v>
      </c>
      <c r="J2790" t="s">
        <v>483</v>
      </c>
      <c r="K2790" t="s">
        <v>24</v>
      </c>
      <c r="L2790">
        <v>0</v>
      </c>
    </row>
    <row r="2791" spans="1:12" x14ac:dyDescent="0.25">
      <c r="A2791">
        <v>41069</v>
      </c>
      <c r="B2791" t="s">
        <v>19</v>
      </c>
      <c r="C2791">
        <v>45</v>
      </c>
      <c r="D2791">
        <v>0</v>
      </c>
      <c r="E2791">
        <v>0</v>
      </c>
      <c r="F2791" t="s">
        <v>13</v>
      </c>
      <c r="G2791" t="s">
        <v>14</v>
      </c>
      <c r="H2791" t="s">
        <v>21</v>
      </c>
      <c r="I2791" t="s">
        <v>207</v>
      </c>
      <c r="J2791" t="s">
        <v>208</v>
      </c>
      <c r="K2791" t="s">
        <v>24</v>
      </c>
      <c r="L2791">
        <v>1</v>
      </c>
    </row>
    <row r="2792" spans="1:12" x14ac:dyDescent="0.25">
      <c r="A2792">
        <v>41081</v>
      </c>
      <c r="B2792" t="s">
        <v>12</v>
      </c>
      <c r="C2792">
        <v>63</v>
      </c>
      <c r="D2792">
        <v>0</v>
      </c>
      <c r="E2792">
        <v>0</v>
      </c>
      <c r="F2792" t="s">
        <v>13</v>
      </c>
      <c r="G2792" t="s">
        <v>14</v>
      </c>
      <c r="H2792" t="s">
        <v>21</v>
      </c>
      <c r="I2792" t="s">
        <v>306</v>
      </c>
      <c r="J2792" t="s">
        <v>220</v>
      </c>
      <c r="K2792" t="s">
        <v>18</v>
      </c>
      <c r="L2792">
        <v>1</v>
      </c>
    </row>
    <row r="2793" spans="1:12" x14ac:dyDescent="0.25">
      <c r="A2793">
        <v>41097</v>
      </c>
      <c r="B2793" t="s">
        <v>19</v>
      </c>
      <c r="C2793">
        <v>23</v>
      </c>
      <c r="D2793">
        <v>1</v>
      </c>
      <c r="E2793">
        <v>0</v>
      </c>
      <c r="F2793" t="s">
        <v>34</v>
      </c>
      <c r="G2793" t="s">
        <v>14</v>
      </c>
      <c r="H2793" t="s">
        <v>15</v>
      </c>
      <c r="I2793" t="s">
        <v>1169</v>
      </c>
      <c r="J2793">
        <v>78</v>
      </c>
      <c r="K2793" t="s">
        <v>29</v>
      </c>
      <c r="L2793">
        <v>0</v>
      </c>
    </row>
    <row r="2794" spans="1:12" x14ac:dyDescent="0.25">
      <c r="A2794">
        <v>41122</v>
      </c>
      <c r="B2794" t="s">
        <v>19</v>
      </c>
      <c r="C2794">
        <v>62</v>
      </c>
      <c r="D2794">
        <v>0</v>
      </c>
      <c r="E2794">
        <v>0</v>
      </c>
      <c r="F2794" t="s">
        <v>13</v>
      </c>
      <c r="G2794" t="s">
        <v>14</v>
      </c>
      <c r="H2794" t="s">
        <v>21</v>
      </c>
      <c r="I2794" t="s">
        <v>3316</v>
      </c>
      <c r="J2794" t="s">
        <v>3317</v>
      </c>
      <c r="K2794" t="s">
        <v>24</v>
      </c>
      <c r="L2794">
        <v>0</v>
      </c>
    </row>
    <row r="2795" spans="1:12" x14ac:dyDescent="0.25">
      <c r="A2795">
        <v>41146</v>
      </c>
      <c r="B2795" t="s">
        <v>12</v>
      </c>
      <c r="C2795">
        <v>41</v>
      </c>
      <c r="D2795">
        <v>0</v>
      </c>
      <c r="E2795">
        <v>0</v>
      </c>
      <c r="F2795" t="s">
        <v>13</v>
      </c>
      <c r="G2795" t="s">
        <v>14</v>
      </c>
      <c r="H2795" t="s">
        <v>21</v>
      </c>
      <c r="I2795" t="s">
        <v>3064</v>
      </c>
      <c r="J2795" t="s">
        <v>2140</v>
      </c>
      <c r="K2795" t="s">
        <v>24</v>
      </c>
      <c r="L2795">
        <v>0</v>
      </c>
    </row>
    <row r="2796" spans="1:12" x14ac:dyDescent="0.25">
      <c r="A2796">
        <v>41148</v>
      </c>
      <c r="B2796" t="s">
        <v>12</v>
      </c>
      <c r="C2796">
        <v>71</v>
      </c>
      <c r="D2796">
        <v>0</v>
      </c>
      <c r="E2796">
        <v>1</v>
      </c>
      <c r="F2796" t="s">
        <v>13</v>
      </c>
      <c r="G2796" t="s">
        <v>14</v>
      </c>
      <c r="H2796" t="s">
        <v>15</v>
      </c>
      <c r="I2796" t="s">
        <v>1143</v>
      </c>
      <c r="J2796" t="s">
        <v>870</v>
      </c>
      <c r="K2796" t="s">
        <v>24</v>
      </c>
      <c r="L2796">
        <v>0</v>
      </c>
    </row>
    <row r="2797" spans="1:12" x14ac:dyDescent="0.25">
      <c r="A2797">
        <v>41153</v>
      </c>
      <c r="B2797" t="s">
        <v>19</v>
      </c>
      <c r="C2797">
        <v>32</v>
      </c>
      <c r="D2797">
        <v>0</v>
      </c>
      <c r="E2797">
        <v>0</v>
      </c>
      <c r="F2797" t="s">
        <v>13</v>
      </c>
      <c r="G2797" t="s">
        <v>14</v>
      </c>
      <c r="H2797" t="s">
        <v>15</v>
      </c>
      <c r="I2797" t="s">
        <v>3465</v>
      </c>
      <c r="J2797" t="s">
        <v>1359</v>
      </c>
      <c r="K2797" t="s">
        <v>24</v>
      </c>
      <c r="L2797">
        <v>0</v>
      </c>
    </row>
    <row r="2798" spans="1:12" x14ac:dyDescent="0.25">
      <c r="A2798">
        <v>41175</v>
      </c>
      <c r="B2798" t="s">
        <v>19</v>
      </c>
      <c r="C2798">
        <v>22</v>
      </c>
      <c r="D2798">
        <v>0</v>
      </c>
      <c r="E2798">
        <v>0</v>
      </c>
      <c r="F2798" t="s">
        <v>34</v>
      </c>
      <c r="G2798" t="s">
        <v>43</v>
      </c>
      <c r="H2798" t="s">
        <v>15</v>
      </c>
      <c r="I2798" t="s">
        <v>2592</v>
      </c>
      <c r="J2798" t="s">
        <v>715</v>
      </c>
      <c r="K2798" t="s">
        <v>38</v>
      </c>
      <c r="L2798">
        <v>0</v>
      </c>
    </row>
    <row r="2799" spans="1:12" x14ac:dyDescent="0.25">
      <c r="A2799">
        <v>41181</v>
      </c>
      <c r="B2799" t="s">
        <v>12</v>
      </c>
      <c r="C2799">
        <v>36</v>
      </c>
      <c r="D2799">
        <v>0</v>
      </c>
      <c r="E2799">
        <v>0</v>
      </c>
      <c r="F2799" t="s">
        <v>13</v>
      </c>
      <c r="G2799" t="s">
        <v>14</v>
      </c>
      <c r="H2799" t="s">
        <v>15</v>
      </c>
      <c r="I2799" t="s">
        <v>3592</v>
      </c>
      <c r="J2799" t="s">
        <v>52</v>
      </c>
      <c r="K2799" t="s">
        <v>24</v>
      </c>
      <c r="L2799">
        <v>0</v>
      </c>
    </row>
    <row r="2800" spans="1:12" x14ac:dyDescent="0.25">
      <c r="A2800">
        <v>41182</v>
      </c>
      <c r="B2800" t="s">
        <v>19</v>
      </c>
      <c r="C2800">
        <v>35</v>
      </c>
      <c r="D2800">
        <v>1</v>
      </c>
      <c r="E2800">
        <v>0</v>
      </c>
      <c r="F2800" t="s">
        <v>13</v>
      </c>
      <c r="G2800" t="s">
        <v>14</v>
      </c>
      <c r="H2800" t="s">
        <v>15</v>
      </c>
      <c r="I2800" t="s">
        <v>3084</v>
      </c>
      <c r="J2800" t="s">
        <v>28</v>
      </c>
      <c r="K2800" t="s">
        <v>29</v>
      </c>
      <c r="L2800">
        <v>0</v>
      </c>
    </row>
    <row r="2801" spans="1:12" x14ac:dyDescent="0.25">
      <c r="A2801">
        <v>41191</v>
      </c>
      <c r="B2801" t="s">
        <v>12</v>
      </c>
      <c r="C2801">
        <v>40</v>
      </c>
      <c r="D2801">
        <v>0</v>
      </c>
      <c r="E2801">
        <v>0</v>
      </c>
      <c r="F2801" t="s">
        <v>13</v>
      </c>
      <c r="G2801" t="s">
        <v>14</v>
      </c>
      <c r="H2801" t="s">
        <v>21</v>
      </c>
      <c r="I2801" t="s">
        <v>3634</v>
      </c>
      <c r="J2801" t="s">
        <v>65</v>
      </c>
      <c r="K2801" t="s">
        <v>24</v>
      </c>
      <c r="L2801">
        <v>0</v>
      </c>
    </row>
    <row r="2802" spans="1:12" x14ac:dyDescent="0.25">
      <c r="A2802">
        <v>41210</v>
      </c>
      <c r="B2802" t="s">
        <v>12</v>
      </c>
      <c r="C2802">
        <v>44</v>
      </c>
      <c r="D2802">
        <v>0</v>
      </c>
      <c r="E2802">
        <v>0</v>
      </c>
      <c r="F2802" t="s">
        <v>34</v>
      </c>
      <c r="G2802" t="s">
        <v>20</v>
      </c>
      <c r="H2802" t="s">
        <v>15</v>
      </c>
      <c r="I2802" t="s">
        <v>1391</v>
      </c>
      <c r="J2802" t="s">
        <v>750</v>
      </c>
      <c r="K2802" t="s">
        <v>18</v>
      </c>
      <c r="L2802">
        <v>0</v>
      </c>
    </row>
    <row r="2803" spans="1:12" x14ac:dyDescent="0.25">
      <c r="A2803">
        <v>41238</v>
      </c>
      <c r="B2803" t="s">
        <v>19</v>
      </c>
      <c r="C2803">
        <v>36</v>
      </c>
      <c r="D2803">
        <v>0</v>
      </c>
      <c r="E2803">
        <v>0</v>
      </c>
      <c r="F2803" t="s">
        <v>13</v>
      </c>
      <c r="G2803" t="s">
        <v>14</v>
      </c>
      <c r="H2803" t="s">
        <v>15</v>
      </c>
      <c r="I2803" t="s">
        <v>3657</v>
      </c>
      <c r="J2803" t="s">
        <v>610</v>
      </c>
      <c r="K2803" t="s">
        <v>24</v>
      </c>
      <c r="L2803">
        <v>0</v>
      </c>
    </row>
    <row r="2804" spans="1:12" x14ac:dyDescent="0.25">
      <c r="A2804">
        <v>41241</v>
      </c>
      <c r="B2804" t="s">
        <v>12</v>
      </c>
      <c r="C2804">
        <v>65</v>
      </c>
      <c r="D2804">
        <v>0</v>
      </c>
      <c r="E2804">
        <v>0</v>
      </c>
      <c r="F2804" t="s">
        <v>13</v>
      </c>
      <c r="G2804" t="s">
        <v>20</v>
      </c>
      <c r="H2804" t="s">
        <v>15</v>
      </c>
      <c r="I2804" t="s">
        <v>252</v>
      </c>
      <c r="J2804" t="s">
        <v>23</v>
      </c>
      <c r="K2804" t="s">
        <v>18</v>
      </c>
      <c r="L2804">
        <v>1</v>
      </c>
    </row>
    <row r="2805" spans="1:12" x14ac:dyDescent="0.25">
      <c r="A2805">
        <v>41244</v>
      </c>
      <c r="B2805" t="s">
        <v>19</v>
      </c>
      <c r="C2805">
        <v>7</v>
      </c>
      <c r="D2805">
        <v>0</v>
      </c>
      <c r="E2805">
        <v>0</v>
      </c>
      <c r="F2805" t="s">
        <v>34</v>
      </c>
      <c r="G2805" t="s">
        <v>275</v>
      </c>
      <c r="H2805" t="s">
        <v>15</v>
      </c>
      <c r="I2805" t="s">
        <v>632</v>
      </c>
      <c r="J2805" t="s">
        <v>566</v>
      </c>
      <c r="K2805" t="s">
        <v>38</v>
      </c>
      <c r="L2805">
        <v>0</v>
      </c>
    </row>
    <row r="2806" spans="1:12" x14ac:dyDescent="0.25">
      <c r="A2806">
        <v>41250</v>
      </c>
      <c r="B2806" t="s">
        <v>19</v>
      </c>
      <c r="C2806">
        <v>54</v>
      </c>
      <c r="D2806">
        <v>0</v>
      </c>
      <c r="E2806">
        <v>0</v>
      </c>
      <c r="F2806" t="s">
        <v>13</v>
      </c>
      <c r="G2806" t="s">
        <v>14</v>
      </c>
      <c r="H2806" t="s">
        <v>21</v>
      </c>
      <c r="I2806" t="s">
        <v>2874</v>
      </c>
      <c r="J2806" t="s">
        <v>759</v>
      </c>
      <c r="K2806" t="s">
        <v>29</v>
      </c>
      <c r="L2806">
        <v>0</v>
      </c>
    </row>
    <row r="2807" spans="1:12" x14ac:dyDescent="0.25">
      <c r="A2807">
        <v>41263</v>
      </c>
      <c r="B2807" t="s">
        <v>19</v>
      </c>
      <c r="C2807">
        <v>16</v>
      </c>
      <c r="D2807">
        <v>0</v>
      </c>
      <c r="E2807">
        <v>0</v>
      </c>
      <c r="F2807" t="s">
        <v>34</v>
      </c>
      <c r="G2807" t="s">
        <v>14</v>
      </c>
      <c r="H2807" t="s">
        <v>15</v>
      </c>
      <c r="I2807" t="s">
        <v>1339</v>
      </c>
      <c r="J2807" t="s">
        <v>70</v>
      </c>
      <c r="K2807" t="s">
        <v>24</v>
      </c>
      <c r="L2807">
        <v>0</v>
      </c>
    </row>
    <row r="2808" spans="1:12" x14ac:dyDescent="0.25">
      <c r="A2808">
        <v>41271</v>
      </c>
      <c r="B2808" t="s">
        <v>12</v>
      </c>
      <c r="C2808">
        <v>68</v>
      </c>
      <c r="D2808">
        <v>1</v>
      </c>
      <c r="E2808">
        <v>0</v>
      </c>
      <c r="F2808" t="s">
        <v>13</v>
      </c>
      <c r="G2808" t="s">
        <v>43</v>
      </c>
      <c r="H2808" t="s">
        <v>15</v>
      </c>
      <c r="I2808" t="s">
        <v>1691</v>
      </c>
      <c r="J2808" t="s">
        <v>870</v>
      </c>
      <c r="K2808" t="s">
        <v>24</v>
      </c>
      <c r="L2808">
        <v>0</v>
      </c>
    </row>
    <row r="2809" spans="1:12" x14ac:dyDescent="0.25">
      <c r="A2809">
        <v>41284</v>
      </c>
      <c r="B2809" t="s">
        <v>12</v>
      </c>
      <c r="C2809">
        <v>4</v>
      </c>
      <c r="D2809">
        <v>0</v>
      </c>
      <c r="E2809">
        <v>0</v>
      </c>
      <c r="F2809" t="s">
        <v>34</v>
      </c>
      <c r="G2809" t="s">
        <v>275</v>
      </c>
      <c r="H2809" t="s">
        <v>21</v>
      </c>
      <c r="I2809" t="s">
        <v>229</v>
      </c>
      <c r="J2809" t="s">
        <v>1600</v>
      </c>
      <c r="K2809" t="s">
        <v>38</v>
      </c>
      <c r="L2809">
        <v>0</v>
      </c>
    </row>
    <row r="2810" spans="1:12" x14ac:dyDescent="0.25">
      <c r="A2810">
        <v>41291</v>
      </c>
      <c r="B2810" t="s">
        <v>19</v>
      </c>
      <c r="C2810">
        <v>46</v>
      </c>
      <c r="D2810">
        <v>0</v>
      </c>
      <c r="E2810">
        <v>0</v>
      </c>
      <c r="F2810" t="s">
        <v>13</v>
      </c>
      <c r="G2810" t="s">
        <v>14</v>
      </c>
      <c r="H2810" t="s">
        <v>21</v>
      </c>
      <c r="I2810" t="s">
        <v>1394</v>
      </c>
      <c r="J2810" t="s">
        <v>312</v>
      </c>
      <c r="K2810" t="s">
        <v>24</v>
      </c>
      <c r="L2810">
        <v>0</v>
      </c>
    </row>
    <row r="2811" spans="1:12" x14ac:dyDescent="0.25">
      <c r="A2811">
        <v>41362</v>
      </c>
      <c r="B2811" t="s">
        <v>19</v>
      </c>
      <c r="C2811">
        <v>74</v>
      </c>
      <c r="D2811">
        <v>0</v>
      </c>
      <c r="E2811">
        <v>0</v>
      </c>
      <c r="F2811" t="s">
        <v>13</v>
      </c>
      <c r="G2811" t="s">
        <v>20</v>
      </c>
      <c r="H2811" t="s">
        <v>21</v>
      </c>
      <c r="I2811" t="s">
        <v>3368</v>
      </c>
      <c r="J2811" t="s">
        <v>225</v>
      </c>
      <c r="K2811" t="s">
        <v>24</v>
      </c>
      <c r="L2811">
        <v>0</v>
      </c>
    </row>
    <row r="2812" spans="1:12" x14ac:dyDescent="0.25">
      <c r="A2812">
        <v>41395</v>
      </c>
      <c r="B2812" t="s">
        <v>12</v>
      </c>
      <c r="C2812">
        <v>9</v>
      </c>
      <c r="D2812">
        <v>0</v>
      </c>
      <c r="E2812">
        <v>0</v>
      </c>
      <c r="F2812" t="s">
        <v>34</v>
      </c>
      <c r="G2812" t="s">
        <v>275</v>
      </c>
      <c r="H2812" t="s">
        <v>15</v>
      </c>
      <c r="I2812" t="s">
        <v>2717</v>
      </c>
      <c r="J2812">
        <v>17</v>
      </c>
      <c r="K2812" t="s">
        <v>38</v>
      </c>
      <c r="L2812">
        <v>0</v>
      </c>
    </row>
    <row r="2813" spans="1:12" x14ac:dyDescent="0.25">
      <c r="A2813">
        <v>41402</v>
      </c>
      <c r="B2813" t="s">
        <v>12</v>
      </c>
      <c r="C2813">
        <v>62</v>
      </c>
      <c r="D2813">
        <v>0</v>
      </c>
      <c r="E2813">
        <v>0</v>
      </c>
      <c r="F2813" t="s">
        <v>13</v>
      </c>
      <c r="G2813" t="s">
        <v>20</v>
      </c>
      <c r="H2813" t="s">
        <v>15</v>
      </c>
      <c r="I2813" t="s">
        <v>1675</v>
      </c>
      <c r="J2813" t="s">
        <v>324</v>
      </c>
      <c r="K2813" t="s">
        <v>24</v>
      </c>
      <c r="L2813">
        <v>0</v>
      </c>
    </row>
    <row r="2814" spans="1:12" x14ac:dyDescent="0.25">
      <c r="A2814">
        <v>41404</v>
      </c>
      <c r="B2814" t="s">
        <v>19</v>
      </c>
      <c r="C2814">
        <v>37</v>
      </c>
      <c r="D2814">
        <v>0</v>
      </c>
      <c r="E2814">
        <v>0</v>
      </c>
      <c r="F2814" t="s">
        <v>13</v>
      </c>
      <c r="G2814" t="s">
        <v>14</v>
      </c>
      <c r="H2814" t="s">
        <v>21</v>
      </c>
      <c r="I2814" t="s">
        <v>3243</v>
      </c>
      <c r="J2814" t="s">
        <v>285</v>
      </c>
      <c r="K2814" t="s">
        <v>24</v>
      </c>
      <c r="L2814">
        <v>0</v>
      </c>
    </row>
    <row r="2815" spans="1:12" x14ac:dyDescent="0.25">
      <c r="A2815">
        <v>41413</v>
      </c>
      <c r="B2815" t="s">
        <v>19</v>
      </c>
      <c r="C2815">
        <v>75</v>
      </c>
      <c r="D2815">
        <v>0</v>
      </c>
      <c r="E2815">
        <v>1</v>
      </c>
      <c r="F2815" t="s">
        <v>13</v>
      </c>
      <c r="G2815" t="s">
        <v>20</v>
      </c>
      <c r="H2815" t="s">
        <v>21</v>
      </c>
      <c r="I2815" t="s">
        <v>408</v>
      </c>
      <c r="J2815">
        <v>27</v>
      </c>
      <c r="K2815" t="s">
        <v>24</v>
      </c>
      <c r="L2815">
        <v>0</v>
      </c>
    </row>
    <row r="2816" spans="1:12" x14ac:dyDescent="0.25">
      <c r="A2816">
        <v>41424</v>
      </c>
      <c r="B2816" t="s">
        <v>12</v>
      </c>
      <c r="C2816">
        <v>59</v>
      </c>
      <c r="D2816">
        <v>0</v>
      </c>
      <c r="E2816">
        <v>1</v>
      </c>
      <c r="F2816" t="s">
        <v>13</v>
      </c>
      <c r="G2816" t="s">
        <v>20</v>
      </c>
      <c r="H2816" t="s">
        <v>21</v>
      </c>
      <c r="I2816" t="s">
        <v>1754</v>
      </c>
      <c r="J2816" t="s">
        <v>1209</v>
      </c>
      <c r="K2816" t="s">
        <v>38</v>
      </c>
      <c r="L2816">
        <v>0</v>
      </c>
    </row>
    <row r="2817" spans="1:12" x14ac:dyDescent="0.25">
      <c r="A2817">
        <v>41481</v>
      </c>
      <c r="B2817" t="s">
        <v>19</v>
      </c>
      <c r="C2817">
        <v>5</v>
      </c>
      <c r="D2817">
        <v>0</v>
      </c>
      <c r="E2817">
        <v>0</v>
      </c>
      <c r="F2817" t="s">
        <v>34</v>
      </c>
      <c r="G2817" t="s">
        <v>275</v>
      </c>
      <c r="H2817" t="s">
        <v>21</v>
      </c>
      <c r="I2817" t="s">
        <v>1622</v>
      </c>
      <c r="J2817" t="s">
        <v>150</v>
      </c>
      <c r="K2817" t="s">
        <v>38</v>
      </c>
      <c r="L2817">
        <v>0</v>
      </c>
    </row>
    <row r="2818" spans="1:12" x14ac:dyDescent="0.25">
      <c r="A2818">
        <v>41501</v>
      </c>
      <c r="B2818" t="s">
        <v>19</v>
      </c>
      <c r="C2818">
        <v>47</v>
      </c>
      <c r="D2818">
        <v>0</v>
      </c>
      <c r="E2818">
        <v>0</v>
      </c>
      <c r="F2818" t="s">
        <v>13</v>
      </c>
      <c r="G2818" t="s">
        <v>43</v>
      </c>
      <c r="H2818" t="s">
        <v>15</v>
      </c>
      <c r="I2818" t="s">
        <v>2260</v>
      </c>
      <c r="J2818" t="s">
        <v>95</v>
      </c>
      <c r="K2818" t="s">
        <v>38</v>
      </c>
      <c r="L2818">
        <v>0</v>
      </c>
    </row>
    <row r="2819" spans="1:12" x14ac:dyDescent="0.25">
      <c r="A2819">
        <v>41512</v>
      </c>
      <c r="B2819" t="s">
        <v>12</v>
      </c>
      <c r="C2819">
        <v>57</v>
      </c>
      <c r="D2819">
        <v>0</v>
      </c>
      <c r="E2819">
        <v>0</v>
      </c>
      <c r="F2819" t="s">
        <v>13</v>
      </c>
      <c r="G2819" t="s">
        <v>43</v>
      </c>
      <c r="H2819" t="s">
        <v>21</v>
      </c>
      <c r="I2819" t="s">
        <v>4260</v>
      </c>
      <c r="J2819" t="s">
        <v>50</v>
      </c>
      <c r="K2819" t="s">
        <v>24</v>
      </c>
      <c r="L2819">
        <v>0</v>
      </c>
    </row>
    <row r="2820" spans="1:12" x14ac:dyDescent="0.25">
      <c r="A2820">
        <v>41513</v>
      </c>
      <c r="B2820" t="s">
        <v>19</v>
      </c>
      <c r="C2820">
        <v>20</v>
      </c>
      <c r="D2820">
        <v>0</v>
      </c>
      <c r="E2820">
        <v>0</v>
      </c>
      <c r="F2820" t="s">
        <v>13</v>
      </c>
      <c r="G2820" t="s">
        <v>14</v>
      </c>
      <c r="H2820" t="s">
        <v>15</v>
      </c>
      <c r="I2820" t="s">
        <v>272</v>
      </c>
      <c r="J2820" t="s">
        <v>285</v>
      </c>
      <c r="K2820" t="s">
        <v>24</v>
      </c>
      <c r="L2820">
        <v>0</v>
      </c>
    </row>
    <row r="2821" spans="1:12" x14ac:dyDescent="0.25">
      <c r="A2821">
        <v>41523</v>
      </c>
      <c r="B2821" t="s">
        <v>12</v>
      </c>
      <c r="C2821">
        <v>9</v>
      </c>
      <c r="D2821">
        <v>0</v>
      </c>
      <c r="E2821">
        <v>0</v>
      </c>
      <c r="F2821" t="s">
        <v>34</v>
      </c>
      <c r="G2821" t="s">
        <v>275</v>
      </c>
      <c r="H2821" t="s">
        <v>21</v>
      </c>
      <c r="I2821" t="s">
        <v>697</v>
      </c>
      <c r="J2821">
        <v>20</v>
      </c>
      <c r="K2821" t="s">
        <v>38</v>
      </c>
      <c r="L2821">
        <v>0</v>
      </c>
    </row>
    <row r="2822" spans="1:12" x14ac:dyDescent="0.25">
      <c r="A2822">
        <v>41527</v>
      </c>
      <c r="B2822" t="s">
        <v>12</v>
      </c>
      <c r="C2822">
        <v>46</v>
      </c>
      <c r="D2822">
        <v>0</v>
      </c>
      <c r="E2822">
        <v>0</v>
      </c>
      <c r="F2822" t="s">
        <v>13</v>
      </c>
      <c r="G2822" t="s">
        <v>14</v>
      </c>
      <c r="H2822" t="s">
        <v>15</v>
      </c>
      <c r="I2822" t="s">
        <v>3349</v>
      </c>
      <c r="J2822" t="s">
        <v>312</v>
      </c>
      <c r="K2822" t="s">
        <v>29</v>
      </c>
      <c r="L2822">
        <v>0</v>
      </c>
    </row>
    <row r="2823" spans="1:12" x14ac:dyDescent="0.25">
      <c r="A2823">
        <v>41536</v>
      </c>
      <c r="B2823" t="s">
        <v>19</v>
      </c>
      <c r="C2823">
        <v>33</v>
      </c>
      <c r="D2823">
        <v>0</v>
      </c>
      <c r="E2823">
        <v>0</v>
      </c>
      <c r="F2823" t="s">
        <v>13</v>
      </c>
      <c r="G2823" t="s">
        <v>43</v>
      </c>
      <c r="H2823" t="s">
        <v>21</v>
      </c>
      <c r="I2823" t="s">
        <v>273</v>
      </c>
      <c r="J2823" t="s">
        <v>285</v>
      </c>
      <c r="K2823" t="s">
        <v>38</v>
      </c>
      <c r="L2823">
        <v>0</v>
      </c>
    </row>
    <row r="2824" spans="1:12" x14ac:dyDescent="0.25">
      <c r="A2824">
        <v>41537</v>
      </c>
      <c r="B2824" t="s">
        <v>19</v>
      </c>
      <c r="C2824">
        <v>17</v>
      </c>
      <c r="D2824">
        <v>0</v>
      </c>
      <c r="E2824">
        <v>0</v>
      </c>
      <c r="F2824" t="s">
        <v>34</v>
      </c>
      <c r="G2824" t="s">
        <v>14</v>
      </c>
      <c r="H2824" t="s">
        <v>21</v>
      </c>
      <c r="I2824" t="s">
        <v>1095</v>
      </c>
      <c r="J2824" t="s">
        <v>321</v>
      </c>
      <c r="K2824" t="s">
        <v>24</v>
      </c>
      <c r="L2824">
        <v>0</v>
      </c>
    </row>
    <row r="2825" spans="1:12" x14ac:dyDescent="0.25">
      <c r="A2825">
        <v>41554</v>
      </c>
      <c r="B2825" t="s">
        <v>19</v>
      </c>
      <c r="C2825">
        <v>50</v>
      </c>
      <c r="D2825">
        <v>0</v>
      </c>
      <c r="E2825">
        <v>0</v>
      </c>
      <c r="F2825" t="s">
        <v>13</v>
      </c>
      <c r="G2825" t="s">
        <v>14</v>
      </c>
      <c r="H2825" t="s">
        <v>21</v>
      </c>
      <c r="I2825" t="s">
        <v>3510</v>
      </c>
      <c r="J2825" t="s">
        <v>79</v>
      </c>
      <c r="K2825" t="s">
        <v>29</v>
      </c>
      <c r="L2825">
        <v>0</v>
      </c>
    </row>
    <row r="2826" spans="1:12" x14ac:dyDescent="0.25">
      <c r="A2826">
        <v>41565</v>
      </c>
      <c r="B2826" t="s">
        <v>19</v>
      </c>
      <c r="C2826">
        <v>33</v>
      </c>
      <c r="D2826">
        <v>0</v>
      </c>
      <c r="E2826">
        <v>0</v>
      </c>
      <c r="F2826" t="s">
        <v>34</v>
      </c>
      <c r="G2826" t="s">
        <v>14</v>
      </c>
      <c r="H2826" t="s">
        <v>15</v>
      </c>
      <c r="I2826" t="s">
        <v>1443</v>
      </c>
      <c r="J2826" t="s">
        <v>690</v>
      </c>
      <c r="K2826" t="s">
        <v>24</v>
      </c>
      <c r="L2826">
        <v>0</v>
      </c>
    </row>
    <row r="2827" spans="1:12" x14ac:dyDescent="0.25">
      <c r="A2827">
        <v>41593</v>
      </c>
      <c r="B2827" t="s">
        <v>19</v>
      </c>
      <c r="C2827">
        <v>76</v>
      </c>
      <c r="D2827">
        <v>0</v>
      </c>
      <c r="E2827">
        <v>0</v>
      </c>
      <c r="F2827" t="s">
        <v>13</v>
      </c>
      <c r="G2827" t="s">
        <v>20</v>
      </c>
      <c r="H2827" t="s">
        <v>21</v>
      </c>
      <c r="I2827" t="s">
        <v>3080</v>
      </c>
      <c r="J2827" t="s">
        <v>1222</v>
      </c>
      <c r="K2827" t="s">
        <v>18</v>
      </c>
      <c r="L2827">
        <v>0</v>
      </c>
    </row>
    <row r="2828" spans="1:12" x14ac:dyDescent="0.25">
      <c r="A2828">
        <v>41600</v>
      </c>
      <c r="B2828" t="s">
        <v>12</v>
      </c>
      <c r="C2828">
        <v>52</v>
      </c>
      <c r="D2828">
        <v>0</v>
      </c>
      <c r="E2828">
        <v>0</v>
      </c>
      <c r="F2828" t="s">
        <v>13</v>
      </c>
      <c r="G2828" t="s">
        <v>14</v>
      </c>
      <c r="H2828" t="s">
        <v>21</v>
      </c>
      <c r="I2828" t="s">
        <v>1727</v>
      </c>
      <c r="J2828" t="s">
        <v>146</v>
      </c>
      <c r="K2828" t="s">
        <v>24</v>
      </c>
      <c r="L2828">
        <v>0</v>
      </c>
    </row>
    <row r="2829" spans="1:12" x14ac:dyDescent="0.25">
      <c r="A2829">
        <v>41618</v>
      </c>
      <c r="B2829" t="s">
        <v>12</v>
      </c>
      <c r="C2829">
        <v>61</v>
      </c>
      <c r="D2829">
        <v>0</v>
      </c>
      <c r="E2829">
        <v>0</v>
      </c>
      <c r="F2829" t="s">
        <v>34</v>
      </c>
      <c r="G2829" t="s">
        <v>14</v>
      </c>
      <c r="H2829" t="s">
        <v>21</v>
      </c>
      <c r="I2829" t="s">
        <v>2935</v>
      </c>
      <c r="J2829" t="s">
        <v>312</v>
      </c>
      <c r="K2829" t="s">
        <v>24</v>
      </c>
      <c r="L2829">
        <v>0</v>
      </c>
    </row>
    <row r="2830" spans="1:12" x14ac:dyDescent="0.25">
      <c r="A2830">
        <v>41648</v>
      </c>
      <c r="B2830" t="s">
        <v>12</v>
      </c>
      <c r="C2830">
        <v>27</v>
      </c>
      <c r="D2830">
        <v>0</v>
      </c>
      <c r="E2830">
        <v>0</v>
      </c>
      <c r="F2830" t="s">
        <v>13</v>
      </c>
      <c r="G2830" t="s">
        <v>14</v>
      </c>
      <c r="H2830" t="s">
        <v>21</v>
      </c>
      <c r="I2830" t="s">
        <v>472</v>
      </c>
      <c r="J2830" t="s">
        <v>99</v>
      </c>
      <c r="K2830" t="s">
        <v>29</v>
      </c>
      <c r="L2830">
        <v>0</v>
      </c>
    </row>
    <row r="2831" spans="1:12" x14ac:dyDescent="0.25">
      <c r="A2831">
        <v>41652</v>
      </c>
      <c r="B2831" t="s">
        <v>19</v>
      </c>
      <c r="C2831">
        <v>31</v>
      </c>
      <c r="D2831">
        <v>0</v>
      </c>
      <c r="E2831">
        <v>0</v>
      </c>
      <c r="F2831" t="s">
        <v>34</v>
      </c>
      <c r="G2831" t="s">
        <v>14</v>
      </c>
      <c r="H2831" t="s">
        <v>15</v>
      </c>
      <c r="I2831" t="s">
        <v>4101</v>
      </c>
      <c r="J2831" t="s">
        <v>296</v>
      </c>
      <c r="K2831" t="s">
        <v>18</v>
      </c>
      <c r="L2831">
        <v>0</v>
      </c>
    </row>
    <row r="2832" spans="1:12" x14ac:dyDescent="0.25">
      <c r="A2832">
        <v>41654</v>
      </c>
      <c r="B2832" t="s">
        <v>12</v>
      </c>
      <c r="C2832">
        <v>3</v>
      </c>
      <c r="D2832">
        <v>0</v>
      </c>
      <c r="E2832">
        <v>0</v>
      </c>
      <c r="F2832" t="s">
        <v>34</v>
      </c>
      <c r="G2832" t="s">
        <v>275</v>
      </c>
      <c r="H2832" t="s">
        <v>21</v>
      </c>
      <c r="I2832" t="s">
        <v>3891</v>
      </c>
      <c r="J2832" t="s">
        <v>247</v>
      </c>
      <c r="K2832" t="s">
        <v>38</v>
      </c>
      <c r="L2832">
        <v>0</v>
      </c>
    </row>
    <row r="2833" spans="1:12" x14ac:dyDescent="0.25">
      <c r="A2833">
        <v>41665</v>
      </c>
      <c r="B2833" t="s">
        <v>12</v>
      </c>
      <c r="C2833">
        <v>53</v>
      </c>
      <c r="D2833">
        <v>0</v>
      </c>
      <c r="E2833">
        <v>0</v>
      </c>
      <c r="F2833" t="s">
        <v>13</v>
      </c>
      <c r="G2833" t="s">
        <v>43</v>
      </c>
      <c r="H2833" t="s">
        <v>21</v>
      </c>
      <c r="I2833" t="s">
        <v>3135</v>
      </c>
      <c r="J2833" t="s">
        <v>581</v>
      </c>
      <c r="K2833" t="s">
        <v>24</v>
      </c>
      <c r="L2833">
        <v>0</v>
      </c>
    </row>
    <row r="2834" spans="1:12" x14ac:dyDescent="0.25">
      <c r="A2834">
        <v>41673</v>
      </c>
      <c r="B2834" t="s">
        <v>19</v>
      </c>
      <c r="C2834">
        <v>45</v>
      </c>
      <c r="D2834">
        <v>0</v>
      </c>
      <c r="E2834">
        <v>0</v>
      </c>
      <c r="F2834" t="s">
        <v>13</v>
      </c>
      <c r="G2834" t="s">
        <v>14</v>
      </c>
      <c r="H2834" t="s">
        <v>21</v>
      </c>
      <c r="I2834" t="s">
        <v>942</v>
      </c>
      <c r="J2834" t="s">
        <v>90</v>
      </c>
      <c r="K2834" t="s">
        <v>24</v>
      </c>
      <c r="L2834">
        <v>0</v>
      </c>
    </row>
    <row r="2835" spans="1:12" x14ac:dyDescent="0.25">
      <c r="A2835">
        <v>41715</v>
      </c>
      <c r="B2835" t="s">
        <v>19</v>
      </c>
      <c r="C2835">
        <v>79</v>
      </c>
      <c r="D2835">
        <v>1</v>
      </c>
      <c r="E2835">
        <v>0</v>
      </c>
      <c r="F2835" t="s">
        <v>13</v>
      </c>
      <c r="G2835" t="s">
        <v>20</v>
      </c>
      <c r="H2835" t="s">
        <v>21</v>
      </c>
      <c r="I2835">
        <v>74</v>
      </c>
      <c r="J2835" t="s">
        <v>363</v>
      </c>
      <c r="K2835" t="s">
        <v>24</v>
      </c>
      <c r="L2835">
        <v>0</v>
      </c>
    </row>
    <row r="2836" spans="1:12" x14ac:dyDescent="0.25">
      <c r="A2836">
        <v>41730</v>
      </c>
      <c r="B2836" t="s">
        <v>19</v>
      </c>
      <c r="C2836">
        <v>46</v>
      </c>
      <c r="D2836">
        <v>0</v>
      </c>
      <c r="E2836">
        <v>0</v>
      </c>
      <c r="F2836" t="s">
        <v>34</v>
      </c>
      <c r="G2836" t="s">
        <v>43</v>
      </c>
      <c r="H2836" t="s">
        <v>21</v>
      </c>
      <c r="I2836" t="s">
        <v>2676</v>
      </c>
      <c r="J2836" t="s">
        <v>70</v>
      </c>
      <c r="K2836" t="s">
        <v>38</v>
      </c>
      <c r="L2836">
        <v>0</v>
      </c>
    </row>
    <row r="2837" spans="1:12" x14ac:dyDescent="0.25">
      <c r="A2837">
        <v>41800</v>
      </c>
      <c r="B2837" t="s">
        <v>19</v>
      </c>
      <c r="C2837">
        <v>23</v>
      </c>
      <c r="D2837">
        <v>0</v>
      </c>
      <c r="E2837">
        <v>0</v>
      </c>
      <c r="F2837" t="s">
        <v>13</v>
      </c>
      <c r="G2837" t="s">
        <v>14</v>
      </c>
      <c r="H2837" t="s">
        <v>21</v>
      </c>
      <c r="I2837" t="s">
        <v>752</v>
      </c>
      <c r="J2837" t="s">
        <v>415</v>
      </c>
      <c r="K2837" t="s">
        <v>18</v>
      </c>
      <c r="L2837">
        <v>0</v>
      </c>
    </row>
    <row r="2838" spans="1:12" x14ac:dyDescent="0.25">
      <c r="A2838">
        <v>41820</v>
      </c>
      <c r="B2838" t="s">
        <v>19</v>
      </c>
      <c r="C2838">
        <v>35</v>
      </c>
      <c r="D2838">
        <v>0</v>
      </c>
      <c r="E2838">
        <v>0</v>
      </c>
      <c r="F2838" t="s">
        <v>13</v>
      </c>
      <c r="G2838" t="s">
        <v>43</v>
      </c>
      <c r="H2838" t="s">
        <v>21</v>
      </c>
      <c r="I2838" t="s">
        <v>1240</v>
      </c>
      <c r="J2838" t="s">
        <v>184</v>
      </c>
      <c r="K2838" t="s">
        <v>24</v>
      </c>
      <c r="L2838">
        <v>0</v>
      </c>
    </row>
    <row r="2839" spans="1:12" x14ac:dyDescent="0.25">
      <c r="A2839">
        <v>41827</v>
      </c>
      <c r="B2839" t="s">
        <v>12</v>
      </c>
      <c r="C2839">
        <v>58</v>
      </c>
      <c r="D2839">
        <v>0</v>
      </c>
      <c r="E2839">
        <v>0</v>
      </c>
      <c r="F2839" t="s">
        <v>13</v>
      </c>
      <c r="G2839" t="s">
        <v>14</v>
      </c>
      <c r="H2839" t="s">
        <v>21</v>
      </c>
      <c r="I2839" t="s">
        <v>2101</v>
      </c>
      <c r="J2839" t="s">
        <v>90</v>
      </c>
      <c r="K2839" t="s">
        <v>18</v>
      </c>
      <c r="L2839">
        <v>0</v>
      </c>
    </row>
    <row r="2840" spans="1:12" x14ac:dyDescent="0.25">
      <c r="A2840">
        <v>41842</v>
      </c>
      <c r="B2840" t="s">
        <v>12</v>
      </c>
      <c r="C2840">
        <v>75</v>
      </c>
      <c r="D2840">
        <v>0</v>
      </c>
      <c r="E2840">
        <v>0</v>
      </c>
      <c r="F2840" t="s">
        <v>13</v>
      </c>
      <c r="G2840" t="s">
        <v>43</v>
      </c>
      <c r="H2840" t="s">
        <v>21</v>
      </c>
      <c r="I2840" t="s">
        <v>4151</v>
      </c>
      <c r="J2840" t="s">
        <v>141</v>
      </c>
      <c r="K2840" t="s">
        <v>38</v>
      </c>
      <c r="L2840">
        <v>0</v>
      </c>
    </row>
    <row r="2841" spans="1:12" x14ac:dyDescent="0.25">
      <c r="A2841">
        <v>41858</v>
      </c>
      <c r="B2841" t="s">
        <v>19</v>
      </c>
      <c r="C2841">
        <v>63</v>
      </c>
      <c r="D2841">
        <v>0</v>
      </c>
      <c r="E2841">
        <v>1</v>
      </c>
      <c r="F2841" t="s">
        <v>13</v>
      </c>
      <c r="G2841" t="s">
        <v>14</v>
      </c>
      <c r="H2841" t="s">
        <v>21</v>
      </c>
      <c r="I2841" t="s">
        <v>3442</v>
      </c>
      <c r="J2841" t="s">
        <v>2149</v>
      </c>
      <c r="K2841" t="s">
        <v>24</v>
      </c>
      <c r="L2841">
        <v>0</v>
      </c>
    </row>
    <row r="2842" spans="1:12" x14ac:dyDescent="0.25">
      <c r="A2842">
        <v>41861</v>
      </c>
      <c r="B2842" t="s">
        <v>19</v>
      </c>
      <c r="C2842">
        <v>23</v>
      </c>
      <c r="D2842">
        <v>0</v>
      </c>
      <c r="E2842">
        <v>0</v>
      </c>
      <c r="F2842" t="s">
        <v>34</v>
      </c>
      <c r="G2842" t="s">
        <v>14</v>
      </c>
      <c r="H2842" t="s">
        <v>21</v>
      </c>
      <c r="I2842" t="s">
        <v>1335</v>
      </c>
      <c r="J2842" t="s">
        <v>172</v>
      </c>
      <c r="K2842" t="s">
        <v>29</v>
      </c>
      <c r="L2842">
        <v>0</v>
      </c>
    </row>
    <row r="2843" spans="1:12" x14ac:dyDescent="0.25">
      <c r="A2843">
        <v>41870</v>
      </c>
      <c r="B2843" t="s">
        <v>12</v>
      </c>
      <c r="C2843">
        <v>17</v>
      </c>
      <c r="D2843">
        <v>0</v>
      </c>
      <c r="E2843">
        <v>0</v>
      </c>
      <c r="F2843" t="s">
        <v>34</v>
      </c>
      <c r="G2843" t="s">
        <v>401</v>
      </c>
      <c r="H2843" t="s">
        <v>21</v>
      </c>
      <c r="I2843" t="s">
        <v>1681</v>
      </c>
      <c r="J2843" t="s">
        <v>26</v>
      </c>
      <c r="K2843" t="s">
        <v>38</v>
      </c>
      <c r="L2843">
        <v>0</v>
      </c>
    </row>
    <row r="2844" spans="1:12" x14ac:dyDescent="0.25">
      <c r="A2844">
        <v>41875</v>
      </c>
      <c r="B2844" t="s">
        <v>19</v>
      </c>
      <c r="C2844">
        <v>45</v>
      </c>
      <c r="D2844">
        <v>0</v>
      </c>
      <c r="E2844">
        <v>0</v>
      </c>
      <c r="F2844" t="s">
        <v>13</v>
      </c>
      <c r="G2844" t="s">
        <v>14</v>
      </c>
      <c r="H2844" t="s">
        <v>15</v>
      </c>
      <c r="I2844" t="s">
        <v>3630</v>
      </c>
      <c r="J2844" t="s">
        <v>225</v>
      </c>
      <c r="K2844" t="s">
        <v>29</v>
      </c>
      <c r="L2844">
        <v>0</v>
      </c>
    </row>
    <row r="2845" spans="1:12" x14ac:dyDescent="0.25">
      <c r="A2845">
        <v>41911</v>
      </c>
      <c r="B2845" t="s">
        <v>19</v>
      </c>
      <c r="C2845">
        <v>21</v>
      </c>
      <c r="D2845">
        <v>0</v>
      </c>
      <c r="E2845">
        <v>0</v>
      </c>
      <c r="F2845" t="s">
        <v>13</v>
      </c>
      <c r="G2845" t="s">
        <v>14</v>
      </c>
      <c r="H2845" t="s">
        <v>21</v>
      </c>
      <c r="I2845" t="s">
        <v>2074</v>
      </c>
      <c r="J2845" t="s">
        <v>335</v>
      </c>
      <c r="K2845" t="s">
        <v>38</v>
      </c>
      <c r="L2845">
        <v>0</v>
      </c>
    </row>
    <row r="2846" spans="1:12" x14ac:dyDescent="0.25">
      <c r="A2846">
        <v>41917</v>
      </c>
      <c r="B2846" t="s">
        <v>19</v>
      </c>
      <c r="C2846">
        <v>29</v>
      </c>
      <c r="D2846">
        <v>0</v>
      </c>
      <c r="E2846">
        <v>0</v>
      </c>
      <c r="F2846" t="s">
        <v>34</v>
      </c>
      <c r="G2846" t="s">
        <v>14</v>
      </c>
      <c r="H2846" t="s">
        <v>15</v>
      </c>
      <c r="I2846" t="s">
        <v>3416</v>
      </c>
      <c r="J2846" t="s">
        <v>382</v>
      </c>
      <c r="K2846" t="s">
        <v>24</v>
      </c>
      <c r="L2846">
        <v>0</v>
      </c>
    </row>
    <row r="2847" spans="1:12" x14ac:dyDescent="0.25">
      <c r="A2847">
        <v>41927</v>
      </c>
      <c r="B2847" t="s">
        <v>19</v>
      </c>
      <c r="C2847">
        <v>28</v>
      </c>
      <c r="D2847">
        <v>0</v>
      </c>
      <c r="E2847">
        <v>0</v>
      </c>
      <c r="F2847" t="s">
        <v>13</v>
      </c>
      <c r="G2847" t="s">
        <v>14</v>
      </c>
      <c r="H2847" t="s">
        <v>21</v>
      </c>
      <c r="I2847" t="s">
        <v>894</v>
      </c>
      <c r="J2847" t="s">
        <v>690</v>
      </c>
      <c r="K2847" t="s">
        <v>24</v>
      </c>
      <c r="L2847">
        <v>0</v>
      </c>
    </row>
    <row r="2848" spans="1:12" x14ac:dyDescent="0.25">
      <c r="A2848">
        <v>41930</v>
      </c>
      <c r="B2848" t="s">
        <v>12</v>
      </c>
      <c r="C2848">
        <v>15</v>
      </c>
      <c r="D2848">
        <v>0</v>
      </c>
      <c r="E2848">
        <v>0</v>
      </c>
      <c r="F2848" t="s">
        <v>34</v>
      </c>
      <c r="G2848" t="s">
        <v>14</v>
      </c>
      <c r="H2848" t="s">
        <v>21</v>
      </c>
      <c r="I2848" t="s">
        <v>4026</v>
      </c>
      <c r="J2848" t="s">
        <v>153</v>
      </c>
      <c r="K2848" t="s">
        <v>24</v>
      </c>
      <c r="L2848">
        <v>0</v>
      </c>
    </row>
    <row r="2849" spans="1:12" x14ac:dyDescent="0.25">
      <c r="A2849">
        <v>41935</v>
      </c>
      <c r="B2849" t="s">
        <v>12</v>
      </c>
      <c r="C2849">
        <v>34</v>
      </c>
      <c r="D2849">
        <v>0</v>
      </c>
      <c r="E2849">
        <v>0</v>
      </c>
      <c r="F2849" t="s">
        <v>34</v>
      </c>
      <c r="G2849" t="s">
        <v>14</v>
      </c>
      <c r="H2849" t="s">
        <v>21</v>
      </c>
      <c r="I2849" t="s">
        <v>1955</v>
      </c>
      <c r="J2849" t="s">
        <v>1514</v>
      </c>
      <c r="K2849" t="s">
        <v>24</v>
      </c>
      <c r="L2849">
        <v>0</v>
      </c>
    </row>
    <row r="2850" spans="1:12" x14ac:dyDescent="0.25">
      <c r="A2850">
        <v>41940</v>
      </c>
      <c r="B2850" t="s">
        <v>12</v>
      </c>
      <c r="C2850">
        <v>57</v>
      </c>
      <c r="D2850">
        <v>0</v>
      </c>
      <c r="E2850">
        <v>1</v>
      </c>
      <c r="F2850" t="s">
        <v>13</v>
      </c>
      <c r="G2850" t="s">
        <v>14</v>
      </c>
      <c r="H2850" t="s">
        <v>21</v>
      </c>
      <c r="I2850" t="s">
        <v>486</v>
      </c>
      <c r="J2850">
        <v>31</v>
      </c>
      <c r="K2850" t="s">
        <v>18</v>
      </c>
      <c r="L2850">
        <v>0</v>
      </c>
    </row>
    <row r="2851" spans="1:12" x14ac:dyDescent="0.25">
      <c r="A2851">
        <v>41942</v>
      </c>
      <c r="B2851" t="s">
        <v>19</v>
      </c>
      <c r="C2851">
        <v>37</v>
      </c>
      <c r="D2851">
        <v>0</v>
      </c>
      <c r="E2851">
        <v>0</v>
      </c>
      <c r="F2851" t="s">
        <v>13</v>
      </c>
      <c r="G2851" t="s">
        <v>14</v>
      </c>
      <c r="H2851" t="s">
        <v>15</v>
      </c>
      <c r="I2851" t="s">
        <v>3881</v>
      </c>
      <c r="J2851" t="s">
        <v>1184</v>
      </c>
      <c r="K2851" t="s">
        <v>24</v>
      </c>
      <c r="L2851">
        <v>0</v>
      </c>
    </row>
    <row r="2852" spans="1:12" x14ac:dyDescent="0.25">
      <c r="A2852">
        <v>41962</v>
      </c>
      <c r="B2852" t="s">
        <v>19</v>
      </c>
      <c r="C2852">
        <v>32</v>
      </c>
      <c r="D2852">
        <v>0</v>
      </c>
      <c r="E2852">
        <v>0</v>
      </c>
      <c r="F2852" t="s">
        <v>13</v>
      </c>
      <c r="G2852" t="s">
        <v>14</v>
      </c>
      <c r="H2852" t="s">
        <v>21</v>
      </c>
      <c r="I2852" t="s">
        <v>2495</v>
      </c>
      <c r="J2852">
        <v>24</v>
      </c>
      <c r="K2852" t="s">
        <v>38</v>
      </c>
      <c r="L2852">
        <v>0</v>
      </c>
    </row>
    <row r="2853" spans="1:12" x14ac:dyDescent="0.25">
      <c r="A2853">
        <v>41970</v>
      </c>
      <c r="B2853" t="s">
        <v>12</v>
      </c>
      <c r="C2853">
        <v>30</v>
      </c>
      <c r="D2853">
        <v>0</v>
      </c>
      <c r="E2853">
        <v>0</v>
      </c>
      <c r="F2853" t="s">
        <v>34</v>
      </c>
      <c r="G2853" t="s">
        <v>14</v>
      </c>
      <c r="H2853" t="s">
        <v>15</v>
      </c>
      <c r="I2853" t="s">
        <v>2387</v>
      </c>
      <c r="J2853" t="s">
        <v>235</v>
      </c>
      <c r="K2853" t="s">
        <v>38</v>
      </c>
      <c r="L2853">
        <v>0</v>
      </c>
    </row>
    <row r="2854" spans="1:12" x14ac:dyDescent="0.25">
      <c r="A2854">
        <v>42007</v>
      </c>
      <c r="B2854" t="s">
        <v>12</v>
      </c>
      <c r="C2854">
        <v>41</v>
      </c>
      <c r="D2854">
        <v>0</v>
      </c>
      <c r="E2854">
        <v>0</v>
      </c>
      <c r="F2854" t="s">
        <v>34</v>
      </c>
      <c r="G2854" t="s">
        <v>14</v>
      </c>
      <c r="H2854" t="s">
        <v>21</v>
      </c>
      <c r="I2854" t="s">
        <v>1688</v>
      </c>
      <c r="J2854" t="s">
        <v>23</v>
      </c>
      <c r="K2854" t="s">
        <v>18</v>
      </c>
      <c r="L2854">
        <v>0</v>
      </c>
    </row>
    <row r="2855" spans="1:12" x14ac:dyDescent="0.25">
      <c r="A2855">
        <v>42040</v>
      </c>
      <c r="B2855" t="s">
        <v>19</v>
      </c>
      <c r="C2855">
        <v>48</v>
      </c>
      <c r="D2855">
        <v>0</v>
      </c>
      <c r="E2855">
        <v>0</v>
      </c>
      <c r="F2855" t="s">
        <v>13</v>
      </c>
      <c r="G2855" t="s">
        <v>43</v>
      </c>
      <c r="H2855" t="s">
        <v>15</v>
      </c>
      <c r="I2855" t="s">
        <v>2313</v>
      </c>
      <c r="J2855" t="s">
        <v>2314</v>
      </c>
      <c r="K2855" t="s">
        <v>24</v>
      </c>
      <c r="L2855">
        <v>0</v>
      </c>
    </row>
    <row r="2856" spans="1:12" x14ac:dyDescent="0.25">
      <c r="A2856">
        <v>42041</v>
      </c>
      <c r="B2856" t="s">
        <v>19</v>
      </c>
      <c r="C2856">
        <v>38</v>
      </c>
      <c r="D2856">
        <v>0</v>
      </c>
      <c r="E2856">
        <v>0</v>
      </c>
      <c r="F2856" t="s">
        <v>13</v>
      </c>
      <c r="G2856" t="s">
        <v>14</v>
      </c>
      <c r="H2856" t="s">
        <v>21</v>
      </c>
      <c r="I2856" t="s">
        <v>2716</v>
      </c>
      <c r="J2856" t="s">
        <v>23</v>
      </c>
      <c r="K2856" t="s">
        <v>29</v>
      </c>
      <c r="L2856">
        <v>0</v>
      </c>
    </row>
    <row r="2857" spans="1:12" x14ac:dyDescent="0.25">
      <c r="A2857">
        <v>42047</v>
      </c>
      <c r="B2857" t="s">
        <v>19</v>
      </c>
      <c r="C2857">
        <v>55</v>
      </c>
      <c r="D2857">
        <v>0</v>
      </c>
      <c r="E2857">
        <v>0</v>
      </c>
      <c r="F2857" t="s">
        <v>13</v>
      </c>
      <c r="G2857" t="s">
        <v>20</v>
      </c>
      <c r="H2857" t="s">
        <v>15</v>
      </c>
      <c r="I2857" t="s">
        <v>1451</v>
      </c>
      <c r="J2857" t="s">
        <v>1094</v>
      </c>
      <c r="K2857" t="s">
        <v>24</v>
      </c>
      <c r="L2857">
        <v>0</v>
      </c>
    </row>
    <row r="2858" spans="1:12" x14ac:dyDescent="0.25">
      <c r="A2858">
        <v>42072</v>
      </c>
      <c r="B2858" t="s">
        <v>19</v>
      </c>
      <c r="C2858">
        <v>50</v>
      </c>
      <c r="D2858">
        <v>1</v>
      </c>
      <c r="E2858">
        <v>0</v>
      </c>
      <c r="F2858" t="s">
        <v>13</v>
      </c>
      <c r="G2858" t="s">
        <v>14</v>
      </c>
      <c r="H2858" t="s">
        <v>21</v>
      </c>
      <c r="I2858" t="s">
        <v>197</v>
      </c>
      <c r="J2858" t="s">
        <v>198</v>
      </c>
      <c r="K2858" t="s">
        <v>18</v>
      </c>
      <c r="L2858">
        <v>1</v>
      </c>
    </row>
    <row r="2859" spans="1:12" x14ac:dyDescent="0.25">
      <c r="A2859">
        <v>42082</v>
      </c>
      <c r="B2859" t="s">
        <v>12</v>
      </c>
      <c r="C2859">
        <v>13</v>
      </c>
      <c r="D2859">
        <v>0</v>
      </c>
      <c r="E2859">
        <v>0</v>
      </c>
      <c r="F2859" t="s">
        <v>34</v>
      </c>
      <c r="G2859" t="s">
        <v>275</v>
      </c>
      <c r="H2859" t="s">
        <v>21</v>
      </c>
      <c r="I2859" t="s">
        <v>1909</v>
      </c>
      <c r="J2859" t="s">
        <v>70</v>
      </c>
      <c r="K2859" t="s">
        <v>38</v>
      </c>
      <c r="L2859">
        <v>0</v>
      </c>
    </row>
    <row r="2860" spans="1:12" x14ac:dyDescent="0.25">
      <c r="A2860">
        <v>42091</v>
      </c>
      <c r="B2860" t="s">
        <v>12</v>
      </c>
      <c r="C2860">
        <v>32</v>
      </c>
      <c r="D2860">
        <v>0</v>
      </c>
      <c r="E2860">
        <v>0</v>
      </c>
      <c r="F2860" t="s">
        <v>13</v>
      </c>
      <c r="G2860" t="s">
        <v>43</v>
      </c>
      <c r="H2860" t="s">
        <v>21</v>
      </c>
      <c r="I2860" t="s">
        <v>4103</v>
      </c>
      <c r="J2860" t="s">
        <v>56</v>
      </c>
      <c r="K2860" t="s">
        <v>29</v>
      </c>
      <c r="L2860">
        <v>0</v>
      </c>
    </row>
    <row r="2861" spans="1:12" x14ac:dyDescent="0.25">
      <c r="A2861">
        <v>42108</v>
      </c>
      <c r="B2861" t="s">
        <v>19</v>
      </c>
      <c r="C2861">
        <v>24</v>
      </c>
      <c r="D2861">
        <v>0</v>
      </c>
      <c r="E2861">
        <v>0</v>
      </c>
      <c r="F2861" t="s">
        <v>34</v>
      </c>
      <c r="G2861" t="s">
        <v>43</v>
      </c>
      <c r="H2861" t="s">
        <v>21</v>
      </c>
      <c r="I2861" t="s">
        <v>1173</v>
      </c>
      <c r="J2861" t="s">
        <v>310</v>
      </c>
      <c r="K2861" t="s">
        <v>24</v>
      </c>
      <c r="L2861">
        <v>0</v>
      </c>
    </row>
    <row r="2862" spans="1:12" x14ac:dyDescent="0.25">
      <c r="A2862">
        <v>42117</v>
      </c>
      <c r="B2862" t="s">
        <v>12</v>
      </c>
      <c r="C2862">
        <v>43</v>
      </c>
      <c r="D2862">
        <v>0</v>
      </c>
      <c r="E2862">
        <v>0</v>
      </c>
      <c r="F2862" t="s">
        <v>13</v>
      </c>
      <c r="G2862" t="s">
        <v>20</v>
      </c>
      <c r="H2862" t="s">
        <v>15</v>
      </c>
      <c r="I2862" t="s">
        <v>155</v>
      </c>
      <c r="J2862" t="s">
        <v>156</v>
      </c>
      <c r="K2862" t="s">
        <v>38</v>
      </c>
      <c r="L2862">
        <v>1</v>
      </c>
    </row>
    <row r="2863" spans="1:12" x14ac:dyDescent="0.25">
      <c r="A2863">
        <v>42133</v>
      </c>
      <c r="B2863" t="s">
        <v>19</v>
      </c>
      <c r="C2863">
        <v>53</v>
      </c>
      <c r="D2863">
        <v>0</v>
      </c>
      <c r="E2863">
        <v>0</v>
      </c>
      <c r="F2863" t="s">
        <v>13</v>
      </c>
      <c r="G2863" t="s">
        <v>20</v>
      </c>
      <c r="H2863" t="s">
        <v>15</v>
      </c>
      <c r="I2863" t="s">
        <v>1294</v>
      </c>
      <c r="J2863" t="s">
        <v>510</v>
      </c>
      <c r="K2863" t="s">
        <v>24</v>
      </c>
      <c r="L2863">
        <v>0</v>
      </c>
    </row>
    <row r="2864" spans="1:12" x14ac:dyDescent="0.25">
      <c r="A2864">
        <v>42159</v>
      </c>
      <c r="B2864" t="s">
        <v>19</v>
      </c>
      <c r="C2864">
        <v>81</v>
      </c>
      <c r="D2864">
        <v>1</v>
      </c>
      <c r="E2864">
        <v>0</v>
      </c>
      <c r="F2864" t="s">
        <v>13</v>
      </c>
      <c r="G2864" t="s">
        <v>20</v>
      </c>
      <c r="H2864" t="s">
        <v>15</v>
      </c>
      <c r="I2864" t="s">
        <v>1550</v>
      </c>
      <c r="J2864" t="s">
        <v>389</v>
      </c>
      <c r="K2864" t="s">
        <v>24</v>
      </c>
      <c r="L2864">
        <v>0</v>
      </c>
    </row>
    <row r="2865" spans="1:12" x14ac:dyDescent="0.25">
      <c r="A2865">
        <v>42161</v>
      </c>
      <c r="B2865" t="s">
        <v>19</v>
      </c>
      <c r="C2865">
        <v>30</v>
      </c>
      <c r="D2865">
        <v>0</v>
      </c>
      <c r="E2865">
        <v>0</v>
      </c>
      <c r="F2865" t="s">
        <v>13</v>
      </c>
      <c r="G2865" t="s">
        <v>14</v>
      </c>
      <c r="H2865" t="s">
        <v>15</v>
      </c>
      <c r="I2865" t="s">
        <v>1324</v>
      </c>
      <c r="J2865" t="s">
        <v>124</v>
      </c>
      <c r="K2865" t="s">
        <v>38</v>
      </c>
      <c r="L2865">
        <v>0</v>
      </c>
    </row>
    <row r="2866" spans="1:12" x14ac:dyDescent="0.25">
      <c r="A2866">
        <v>42172</v>
      </c>
      <c r="B2866" t="s">
        <v>19</v>
      </c>
      <c r="C2866">
        <v>24</v>
      </c>
      <c r="D2866">
        <v>0</v>
      </c>
      <c r="E2866">
        <v>0</v>
      </c>
      <c r="F2866" t="s">
        <v>13</v>
      </c>
      <c r="G2866" t="s">
        <v>20</v>
      </c>
      <c r="H2866" t="s">
        <v>21</v>
      </c>
      <c r="I2866" t="s">
        <v>2552</v>
      </c>
      <c r="J2866" t="s">
        <v>363</v>
      </c>
      <c r="K2866" t="s">
        <v>24</v>
      </c>
      <c r="L2866">
        <v>0</v>
      </c>
    </row>
    <row r="2867" spans="1:12" x14ac:dyDescent="0.25">
      <c r="A2867">
        <v>42184</v>
      </c>
      <c r="B2867" t="s">
        <v>12</v>
      </c>
      <c r="C2867">
        <v>43</v>
      </c>
      <c r="D2867">
        <v>0</v>
      </c>
      <c r="E2867">
        <v>0</v>
      </c>
      <c r="F2867" t="s">
        <v>13</v>
      </c>
      <c r="G2867" t="s">
        <v>20</v>
      </c>
      <c r="H2867" t="s">
        <v>21</v>
      </c>
      <c r="I2867" t="s">
        <v>2009</v>
      </c>
      <c r="J2867" t="s">
        <v>447</v>
      </c>
      <c r="K2867" t="s">
        <v>24</v>
      </c>
      <c r="L2867">
        <v>0</v>
      </c>
    </row>
    <row r="2868" spans="1:12" x14ac:dyDescent="0.25">
      <c r="A2868">
        <v>42191</v>
      </c>
      <c r="B2868" t="s">
        <v>19</v>
      </c>
      <c r="C2868">
        <v>52</v>
      </c>
      <c r="D2868">
        <v>0</v>
      </c>
      <c r="E2868">
        <v>0</v>
      </c>
      <c r="F2868" t="s">
        <v>13</v>
      </c>
      <c r="G2868" t="s">
        <v>43</v>
      </c>
      <c r="H2868" t="s">
        <v>15</v>
      </c>
      <c r="I2868" t="s">
        <v>1665</v>
      </c>
      <c r="J2868" t="s">
        <v>550</v>
      </c>
      <c r="K2868" t="s">
        <v>24</v>
      </c>
      <c r="L2868">
        <v>0</v>
      </c>
    </row>
    <row r="2869" spans="1:12" x14ac:dyDescent="0.25">
      <c r="A2869">
        <v>42201</v>
      </c>
      <c r="B2869" t="s">
        <v>12</v>
      </c>
      <c r="C2869">
        <v>53</v>
      </c>
      <c r="D2869">
        <v>0</v>
      </c>
      <c r="E2869">
        <v>0</v>
      </c>
      <c r="F2869" t="s">
        <v>13</v>
      </c>
      <c r="G2869" t="s">
        <v>14</v>
      </c>
      <c r="H2869" t="s">
        <v>15</v>
      </c>
      <c r="I2869" t="s">
        <v>1468</v>
      </c>
      <c r="J2869" t="s">
        <v>220</v>
      </c>
      <c r="K2869" t="s">
        <v>24</v>
      </c>
      <c r="L2869">
        <v>0</v>
      </c>
    </row>
    <row r="2870" spans="1:12" x14ac:dyDescent="0.25">
      <c r="A2870">
        <v>42203</v>
      </c>
      <c r="B2870" t="s">
        <v>12</v>
      </c>
      <c r="C2870">
        <v>59</v>
      </c>
      <c r="D2870">
        <v>0</v>
      </c>
      <c r="E2870">
        <v>0</v>
      </c>
      <c r="F2870" t="s">
        <v>13</v>
      </c>
      <c r="G2870" t="s">
        <v>14</v>
      </c>
      <c r="H2870" t="s">
        <v>15</v>
      </c>
      <c r="I2870" t="s">
        <v>454</v>
      </c>
      <c r="J2870" t="s">
        <v>181</v>
      </c>
      <c r="K2870" t="s">
        <v>29</v>
      </c>
      <c r="L2870">
        <v>0</v>
      </c>
    </row>
    <row r="2871" spans="1:12" x14ac:dyDescent="0.25">
      <c r="A2871">
        <v>42212</v>
      </c>
      <c r="B2871" t="s">
        <v>19</v>
      </c>
      <c r="C2871">
        <v>38</v>
      </c>
      <c r="D2871">
        <v>0</v>
      </c>
      <c r="E2871">
        <v>0</v>
      </c>
      <c r="F2871" t="s">
        <v>13</v>
      </c>
      <c r="G2871" t="s">
        <v>14</v>
      </c>
      <c r="H2871" t="s">
        <v>15</v>
      </c>
      <c r="I2871" t="s">
        <v>2270</v>
      </c>
      <c r="J2871" t="s">
        <v>88</v>
      </c>
      <c r="K2871" t="s">
        <v>18</v>
      </c>
      <c r="L2871">
        <v>0</v>
      </c>
    </row>
    <row r="2872" spans="1:12" x14ac:dyDescent="0.25">
      <c r="A2872">
        <v>42225</v>
      </c>
      <c r="B2872" t="s">
        <v>19</v>
      </c>
      <c r="C2872">
        <v>80</v>
      </c>
      <c r="D2872">
        <v>0</v>
      </c>
      <c r="E2872">
        <v>0</v>
      </c>
      <c r="F2872" t="s">
        <v>13</v>
      </c>
      <c r="G2872" t="s">
        <v>20</v>
      </c>
      <c r="H2872" t="s">
        <v>15</v>
      </c>
      <c r="I2872" t="s">
        <v>2483</v>
      </c>
      <c r="J2872" t="s">
        <v>387</v>
      </c>
      <c r="K2872" t="s">
        <v>24</v>
      </c>
      <c r="L2872">
        <v>0</v>
      </c>
    </row>
    <row r="2873" spans="1:12" x14ac:dyDescent="0.25">
      <c r="A2873">
        <v>42229</v>
      </c>
      <c r="B2873" t="s">
        <v>19</v>
      </c>
      <c r="C2873">
        <v>68</v>
      </c>
      <c r="D2873">
        <v>0</v>
      </c>
      <c r="E2873">
        <v>0</v>
      </c>
      <c r="F2873" t="s">
        <v>13</v>
      </c>
      <c r="G2873" t="s">
        <v>20</v>
      </c>
      <c r="H2873" t="s">
        <v>21</v>
      </c>
      <c r="I2873" t="s">
        <v>2006</v>
      </c>
      <c r="J2873" t="s">
        <v>518</v>
      </c>
      <c r="K2873" t="s">
        <v>24</v>
      </c>
      <c r="L2873">
        <v>0</v>
      </c>
    </row>
    <row r="2874" spans="1:12" x14ac:dyDescent="0.25">
      <c r="A2874">
        <v>42251</v>
      </c>
      <c r="B2874" t="s">
        <v>12</v>
      </c>
      <c r="C2874">
        <v>71</v>
      </c>
      <c r="D2874">
        <v>1</v>
      </c>
      <c r="E2874">
        <v>1</v>
      </c>
      <c r="F2874" t="s">
        <v>13</v>
      </c>
      <c r="G2874" t="s">
        <v>20</v>
      </c>
      <c r="H2874" t="s">
        <v>21</v>
      </c>
      <c r="I2874" t="s">
        <v>792</v>
      </c>
      <c r="J2874" t="s">
        <v>235</v>
      </c>
      <c r="K2874" t="s">
        <v>29</v>
      </c>
      <c r="L2874">
        <v>0</v>
      </c>
    </row>
    <row r="2875" spans="1:12" x14ac:dyDescent="0.25">
      <c r="A2875">
        <v>42284</v>
      </c>
      <c r="B2875" t="s">
        <v>12</v>
      </c>
      <c r="C2875">
        <v>71</v>
      </c>
      <c r="D2875">
        <v>1</v>
      </c>
      <c r="E2875">
        <v>0</v>
      </c>
      <c r="F2875" t="s">
        <v>13</v>
      </c>
      <c r="G2875" t="s">
        <v>20</v>
      </c>
      <c r="H2875" t="s">
        <v>21</v>
      </c>
      <c r="I2875" t="s">
        <v>2804</v>
      </c>
      <c r="J2875" t="s">
        <v>321</v>
      </c>
      <c r="K2875" t="s">
        <v>38</v>
      </c>
      <c r="L2875">
        <v>0</v>
      </c>
    </row>
    <row r="2876" spans="1:12" x14ac:dyDescent="0.25">
      <c r="A2876">
        <v>42297</v>
      </c>
      <c r="B2876" t="s">
        <v>19</v>
      </c>
      <c r="C2876">
        <v>36</v>
      </c>
      <c r="D2876">
        <v>0</v>
      </c>
      <c r="E2876">
        <v>0</v>
      </c>
      <c r="F2876" t="s">
        <v>13</v>
      </c>
      <c r="G2876" t="s">
        <v>14</v>
      </c>
      <c r="H2876" t="s">
        <v>15</v>
      </c>
      <c r="I2876" t="s">
        <v>4187</v>
      </c>
      <c r="J2876" t="s">
        <v>99</v>
      </c>
      <c r="K2876" t="s">
        <v>38</v>
      </c>
      <c r="L2876">
        <v>0</v>
      </c>
    </row>
    <row r="2877" spans="1:12" x14ac:dyDescent="0.25">
      <c r="A2877">
        <v>42305</v>
      </c>
      <c r="B2877" t="s">
        <v>19</v>
      </c>
      <c r="C2877">
        <v>41</v>
      </c>
      <c r="D2877">
        <v>0</v>
      </c>
      <c r="E2877">
        <v>0</v>
      </c>
      <c r="F2877" t="s">
        <v>34</v>
      </c>
      <c r="G2877" t="s">
        <v>14</v>
      </c>
      <c r="H2877" t="s">
        <v>21</v>
      </c>
      <c r="I2877" t="s">
        <v>2703</v>
      </c>
      <c r="J2877" t="s">
        <v>68</v>
      </c>
      <c r="K2877" t="s">
        <v>24</v>
      </c>
      <c r="L2877">
        <v>0</v>
      </c>
    </row>
    <row r="2878" spans="1:12" x14ac:dyDescent="0.25">
      <c r="A2878">
        <v>42309</v>
      </c>
      <c r="B2878" t="s">
        <v>19</v>
      </c>
      <c r="C2878">
        <v>42</v>
      </c>
      <c r="D2878">
        <v>0</v>
      </c>
      <c r="E2878">
        <v>0</v>
      </c>
      <c r="F2878" t="s">
        <v>13</v>
      </c>
      <c r="G2878" t="s">
        <v>14</v>
      </c>
      <c r="H2878" t="s">
        <v>15</v>
      </c>
      <c r="I2878" t="s">
        <v>2974</v>
      </c>
      <c r="J2878" t="s">
        <v>23</v>
      </c>
      <c r="K2878" t="s">
        <v>29</v>
      </c>
      <c r="L2878">
        <v>0</v>
      </c>
    </row>
    <row r="2879" spans="1:12" x14ac:dyDescent="0.25">
      <c r="A2879">
        <v>42323</v>
      </c>
      <c r="B2879" t="s">
        <v>12</v>
      </c>
      <c r="C2879">
        <v>59</v>
      </c>
      <c r="D2879">
        <v>0</v>
      </c>
      <c r="E2879">
        <v>0</v>
      </c>
      <c r="F2879" t="s">
        <v>13</v>
      </c>
      <c r="G2879" t="s">
        <v>43</v>
      </c>
      <c r="H2879" t="s">
        <v>21</v>
      </c>
      <c r="I2879" t="s">
        <v>2611</v>
      </c>
      <c r="J2879" t="s">
        <v>121</v>
      </c>
      <c r="K2879" t="s">
        <v>24</v>
      </c>
      <c r="L2879">
        <v>0</v>
      </c>
    </row>
    <row r="2880" spans="1:12" x14ac:dyDescent="0.25">
      <c r="A2880">
        <v>42329</v>
      </c>
      <c r="B2880" t="s">
        <v>19</v>
      </c>
      <c r="C2880">
        <v>77</v>
      </c>
      <c r="D2880">
        <v>0</v>
      </c>
      <c r="E2880">
        <v>0</v>
      </c>
      <c r="F2880" t="s">
        <v>13</v>
      </c>
      <c r="G2880" t="s">
        <v>14</v>
      </c>
      <c r="H2880" t="s">
        <v>21</v>
      </c>
      <c r="I2880" t="s">
        <v>1339</v>
      </c>
      <c r="J2880">
        <v>22</v>
      </c>
      <c r="K2880" t="s">
        <v>38</v>
      </c>
      <c r="L2880">
        <v>0</v>
      </c>
    </row>
    <row r="2881" spans="1:12" x14ac:dyDescent="0.25">
      <c r="A2881">
        <v>42330</v>
      </c>
      <c r="B2881" t="s">
        <v>19</v>
      </c>
      <c r="C2881">
        <v>48</v>
      </c>
      <c r="D2881">
        <v>0</v>
      </c>
      <c r="E2881">
        <v>0</v>
      </c>
      <c r="F2881" t="s">
        <v>13</v>
      </c>
      <c r="G2881" t="s">
        <v>14</v>
      </c>
      <c r="H2881" t="s">
        <v>21</v>
      </c>
      <c r="I2881" t="s">
        <v>3099</v>
      </c>
      <c r="J2881" t="s">
        <v>210</v>
      </c>
      <c r="K2881" t="s">
        <v>29</v>
      </c>
      <c r="L2881">
        <v>0</v>
      </c>
    </row>
    <row r="2882" spans="1:12" x14ac:dyDescent="0.25">
      <c r="A2882">
        <v>42348</v>
      </c>
      <c r="B2882" t="s">
        <v>12</v>
      </c>
      <c r="C2882">
        <v>72</v>
      </c>
      <c r="D2882">
        <v>0</v>
      </c>
      <c r="E2882">
        <v>1</v>
      </c>
      <c r="F2882" t="s">
        <v>13</v>
      </c>
      <c r="G2882" t="s">
        <v>20</v>
      </c>
      <c r="H2882" t="s">
        <v>15</v>
      </c>
      <c r="I2882" t="s">
        <v>3142</v>
      </c>
      <c r="J2882" t="s">
        <v>312</v>
      </c>
      <c r="K2882" t="s">
        <v>29</v>
      </c>
      <c r="L2882">
        <v>0</v>
      </c>
    </row>
    <row r="2883" spans="1:12" x14ac:dyDescent="0.25">
      <c r="A2883">
        <v>42359</v>
      </c>
      <c r="B2883" t="s">
        <v>12</v>
      </c>
      <c r="C2883">
        <v>9</v>
      </c>
      <c r="D2883">
        <v>0</v>
      </c>
      <c r="E2883">
        <v>0</v>
      </c>
      <c r="F2883" t="s">
        <v>34</v>
      </c>
      <c r="G2883" t="s">
        <v>275</v>
      </c>
      <c r="H2883" t="s">
        <v>15</v>
      </c>
      <c r="I2883" t="s">
        <v>775</v>
      </c>
      <c r="J2883" t="s">
        <v>407</v>
      </c>
      <c r="K2883" t="s">
        <v>38</v>
      </c>
      <c r="L2883">
        <v>0</v>
      </c>
    </row>
    <row r="2884" spans="1:12" x14ac:dyDescent="0.25">
      <c r="A2884">
        <v>42393</v>
      </c>
      <c r="B2884" t="s">
        <v>12</v>
      </c>
      <c r="C2884">
        <v>14</v>
      </c>
      <c r="D2884">
        <v>0</v>
      </c>
      <c r="E2884">
        <v>0</v>
      </c>
      <c r="F2884" t="s">
        <v>34</v>
      </c>
      <c r="G2884" t="s">
        <v>275</v>
      </c>
      <c r="H2884" t="s">
        <v>21</v>
      </c>
      <c r="I2884" t="s">
        <v>2697</v>
      </c>
      <c r="J2884" t="s">
        <v>399</v>
      </c>
      <c r="K2884" t="s">
        <v>24</v>
      </c>
      <c r="L2884">
        <v>0</v>
      </c>
    </row>
    <row r="2885" spans="1:12" x14ac:dyDescent="0.25">
      <c r="A2885">
        <v>42400</v>
      </c>
      <c r="B2885" t="s">
        <v>19</v>
      </c>
      <c r="C2885">
        <v>2</v>
      </c>
      <c r="D2885">
        <v>0</v>
      </c>
      <c r="E2885">
        <v>0</v>
      </c>
      <c r="F2885" t="s">
        <v>34</v>
      </c>
      <c r="G2885" t="s">
        <v>275</v>
      </c>
      <c r="H2885" t="s">
        <v>15</v>
      </c>
      <c r="I2885" t="s">
        <v>970</v>
      </c>
      <c r="J2885" t="s">
        <v>767</v>
      </c>
      <c r="K2885" t="s">
        <v>38</v>
      </c>
      <c r="L2885">
        <v>0</v>
      </c>
    </row>
    <row r="2886" spans="1:12" x14ac:dyDescent="0.25">
      <c r="A2886">
        <v>42412</v>
      </c>
      <c r="B2886" t="s">
        <v>19</v>
      </c>
      <c r="C2886">
        <v>18</v>
      </c>
      <c r="D2886">
        <v>0</v>
      </c>
      <c r="E2886">
        <v>0</v>
      </c>
      <c r="F2886" t="s">
        <v>34</v>
      </c>
      <c r="G2886" t="s">
        <v>14</v>
      </c>
      <c r="H2886" t="s">
        <v>15</v>
      </c>
      <c r="I2886" t="s">
        <v>2645</v>
      </c>
      <c r="J2886" t="s">
        <v>114</v>
      </c>
      <c r="K2886" t="s">
        <v>38</v>
      </c>
      <c r="L2886">
        <v>0</v>
      </c>
    </row>
    <row r="2887" spans="1:12" x14ac:dyDescent="0.25">
      <c r="A2887">
        <v>42441</v>
      </c>
      <c r="B2887" t="s">
        <v>12</v>
      </c>
      <c r="C2887">
        <v>7</v>
      </c>
      <c r="D2887">
        <v>0</v>
      </c>
      <c r="E2887">
        <v>0</v>
      </c>
      <c r="F2887" t="s">
        <v>34</v>
      </c>
      <c r="G2887" t="s">
        <v>275</v>
      </c>
      <c r="H2887" t="s">
        <v>15</v>
      </c>
      <c r="I2887" t="s">
        <v>1023</v>
      </c>
      <c r="J2887" t="s">
        <v>407</v>
      </c>
      <c r="K2887" t="s">
        <v>38</v>
      </c>
      <c r="L2887">
        <v>0</v>
      </c>
    </row>
    <row r="2888" spans="1:12" x14ac:dyDescent="0.25">
      <c r="A2888">
        <v>42460</v>
      </c>
      <c r="B2888" t="s">
        <v>12</v>
      </c>
      <c r="C2888">
        <v>48</v>
      </c>
      <c r="D2888">
        <v>0</v>
      </c>
      <c r="E2888">
        <v>0</v>
      </c>
      <c r="F2888" t="s">
        <v>13</v>
      </c>
      <c r="G2888" t="s">
        <v>20</v>
      </c>
      <c r="H2888" t="s">
        <v>21</v>
      </c>
      <c r="I2888" t="s">
        <v>1687</v>
      </c>
      <c r="J2888" t="s">
        <v>23</v>
      </c>
      <c r="K2888" t="s">
        <v>29</v>
      </c>
      <c r="L2888">
        <v>0</v>
      </c>
    </row>
    <row r="2889" spans="1:12" x14ac:dyDescent="0.25">
      <c r="A2889">
        <v>42465</v>
      </c>
      <c r="B2889" t="s">
        <v>19</v>
      </c>
      <c r="C2889">
        <v>78</v>
      </c>
      <c r="D2889">
        <v>1</v>
      </c>
      <c r="E2889">
        <v>0</v>
      </c>
      <c r="F2889" t="s">
        <v>13</v>
      </c>
      <c r="G2889" t="s">
        <v>14</v>
      </c>
      <c r="H2889" t="s">
        <v>21</v>
      </c>
      <c r="I2889" t="s">
        <v>1975</v>
      </c>
      <c r="J2889" t="s">
        <v>577</v>
      </c>
      <c r="K2889" t="s">
        <v>24</v>
      </c>
      <c r="L2889">
        <v>0</v>
      </c>
    </row>
    <row r="2890" spans="1:12" x14ac:dyDescent="0.25">
      <c r="A2890">
        <v>42481</v>
      </c>
      <c r="B2890" t="s">
        <v>12</v>
      </c>
      <c r="C2890">
        <v>27</v>
      </c>
      <c r="D2890">
        <v>0</v>
      </c>
      <c r="E2890">
        <v>0</v>
      </c>
      <c r="F2890" t="s">
        <v>13</v>
      </c>
      <c r="G2890" t="s">
        <v>14</v>
      </c>
      <c r="H2890" t="s">
        <v>15</v>
      </c>
      <c r="I2890" t="s">
        <v>844</v>
      </c>
      <c r="J2890" t="s">
        <v>144</v>
      </c>
      <c r="K2890" t="s">
        <v>38</v>
      </c>
      <c r="L2890">
        <v>0</v>
      </c>
    </row>
    <row r="2891" spans="1:12" x14ac:dyDescent="0.25">
      <c r="A2891">
        <v>42482</v>
      </c>
      <c r="B2891" t="s">
        <v>19</v>
      </c>
      <c r="C2891">
        <v>4</v>
      </c>
      <c r="D2891">
        <v>0</v>
      </c>
      <c r="E2891">
        <v>0</v>
      </c>
      <c r="F2891" t="s">
        <v>34</v>
      </c>
      <c r="G2891" t="s">
        <v>275</v>
      </c>
      <c r="H2891" t="s">
        <v>15</v>
      </c>
      <c r="I2891" t="s">
        <v>1138</v>
      </c>
      <c r="J2891" t="s">
        <v>382</v>
      </c>
      <c r="K2891" t="s">
        <v>38</v>
      </c>
      <c r="L2891">
        <v>0</v>
      </c>
    </row>
    <row r="2892" spans="1:12" x14ac:dyDescent="0.25">
      <c r="A2892">
        <v>42503</v>
      </c>
      <c r="B2892" t="s">
        <v>19</v>
      </c>
      <c r="C2892">
        <v>56</v>
      </c>
      <c r="D2892">
        <v>0</v>
      </c>
      <c r="E2892">
        <v>0</v>
      </c>
      <c r="F2892" t="s">
        <v>13</v>
      </c>
      <c r="G2892" t="s">
        <v>14</v>
      </c>
      <c r="H2892" t="s">
        <v>21</v>
      </c>
      <c r="I2892" t="s">
        <v>1008</v>
      </c>
      <c r="J2892" t="s">
        <v>715</v>
      </c>
      <c r="K2892" t="s">
        <v>24</v>
      </c>
      <c r="L2892">
        <v>0</v>
      </c>
    </row>
    <row r="2893" spans="1:12" x14ac:dyDescent="0.25">
      <c r="A2893">
        <v>42545</v>
      </c>
      <c r="B2893" t="s">
        <v>12</v>
      </c>
      <c r="C2893">
        <v>29</v>
      </c>
      <c r="D2893">
        <v>1</v>
      </c>
      <c r="E2893">
        <v>0</v>
      </c>
      <c r="F2893" t="s">
        <v>13</v>
      </c>
      <c r="G2893" t="s">
        <v>14</v>
      </c>
      <c r="H2893" t="s">
        <v>15</v>
      </c>
      <c r="I2893" t="s">
        <v>2556</v>
      </c>
      <c r="J2893" t="s">
        <v>23</v>
      </c>
      <c r="K2893" t="s">
        <v>18</v>
      </c>
      <c r="L2893">
        <v>0</v>
      </c>
    </row>
    <row r="2894" spans="1:12" x14ac:dyDescent="0.25">
      <c r="A2894">
        <v>42550</v>
      </c>
      <c r="B2894" t="s">
        <v>19</v>
      </c>
      <c r="C2894">
        <v>81</v>
      </c>
      <c r="D2894">
        <v>0</v>
      </c>
      <c r="E2894">
        <v>0</v>
      </c>
      <c r="F2894" t="s">
        <v>13</v>
      </c>
      <c r="G2894" t="s">
        <v>20</v>
      </c>
      <c r="H2894" t="s">
        <v>21</v>
      </c>
      <c r="I2894" t="s">
        <v>1313</v>
      </c>
      <c r="J2894" t="s">
        <v>823</v>
      </c>
      <c r="K2894" t="s">
        <v>24</v>
      </c>
      <c r="L2894">
        <v>0</v>
      </c>
    </row>
    <row r="2895" spans="1:12" x14ac:dyDescent="0.25">
      <c r="A2895">
        <v>42553</v>
      </c>
      <c r="B2895" t="s">
        <v>19</v>
      </c>
      <c r="C2895">
        <v>80</v>
      </c>
      <c r="D2895">
        <v>0</v>
      </c>
      <c r="E2895">
        <v>0</v>
      </c>
      <c r="F2895" t="s">
        <v>13</v>
      </c>
      <c r="G2895" t="s">
        <v>14</v>
      </c>
      <c r="H2895" t="s">
        <v>21</v>
      </c>
      <c r="I2895" t="s">
        <v>861</v>
      </c>
      <c r="J2895" t="s">
        <v>74</v>
      </c>
      <c r="K2895" t="s">
        <v>24</v>
      </c>
      <c r="L2895">
        <v>0</v>
      </c>
    </row>
    <row r="2896" spans="1:12" x14ac:dyDescent="0.25">
      <c r="A2896">
        <v>42556</v>
      </c>
      <c r="B2896" t="s">
        <v>12</v>
      </c>
      <c r="C2896">
        <v>27</v>
      </c>
      <c r="D2896">
        <v>0</v>
      </c>
      <c r="E2896">
        <v>0</v>
      </c>
      <c r="F2896" t="s">
        <v>13</v>
      </c>
      <c r="G2896" t="s">
        <v>14</v>
      </c>
      <c r="H2896" t="s">
        <v>15</v>
      </c>
      <c r="I2896" t="s">
        <v>2567</v>
      </c>
      <c r="J2896" t="s">
        <v>130</v>
      </c>
      <c r="K2896" t="s">
        <v>24</v>
      </c>
      <c r="L2896">
        <v>0</v>
      </c>
    </row>
    <row r="2897" spans="1:12" x14ac:dyDescent="0.25">
      <c r="A2897">
        <v>42563</v>
      </c>
      <c r="B2897" t="s">
        <v>19</v>
      </c>
      <c r="C2897">
        <v>57</v>
      </c>
      <c r="D2897">
        <v>1</v>
      </c>
      <c r="E2897">
        <v>1</v>
      </c>
      <c r="F2897" t="s">
        <v>13</v>
      </c>
      <c r="G2897" t="s">
        <v>14</v>
      </c>
      <c r="H2897" t="s">
        <v>21</v>
      </c>
      <c r="I2897" t="s">
        <v>4117</v>
      </c>
      <c r="J2897" t="s">
        <v>277</v>
      </c>
      <c r="K2897" t="s">
        <v>18</v>
      </c>
      <c r="L2897">
        <v>0</v>
      </c>
    </row>
    <row r="2898" spans="1:12" x14ac:dyDescent="0.25">
      <c r="A2898">
        <v>42594</v>
      </c>
      <c r="B2898" t="s">
        <v>12</v>
      </c>
      <c r="C2898">
        <v>80</v>
      </c>
      <c r="D2898">
        <v>1</v>
      </c>
      <c r="E2898">
        <v>0</v>
      </c>
      <c r="F2898" t="s">
        <v>13</v>
      </c>
      <c r="G2898" t="s">
        <v>43</v>
      </c>
      <c r="H2898" t="s">
        <v>15</v>
      </c>
      <c r="I2898" t="s">
        <v>3365</v>
      </c>
      <c r="J2898" t="s">
        <v>870</v>
      </c>
      <c r="K2898" t="s">
        <v>24</v>
      </c>
      <c r="L2898">
        <v>0</v>
      </c>
    </row>
    <row r="2899" spans="1:12" x14ac:dyDescent="0.25">
      <c r="A2899">
        <v>42599</v>
      </c>
      <c r="B2899" t="s">
        <v>19</v>
      </c>
      <c r="C2899">
        <v>78</v>
      </c>
      <c r="D2899">
        <v>0</v>
      </c>
      <c r="E2899">
        <v>1</v>
      </c>
      <c r="F2899" t="s">
        <v>13</v>
      </c>
      <c r="G2899" t="s">
        <v>14</v>
      </c>
      <c r="H2899" t="s">
        <v>15</v>
      </c>
      <c r="I2899" t="s">
        <v>1446</v>
      </c>
      <c r="J2899" t="s">
        <v>50</v>
      </c>
      <c r="K2899" t="s">
        <v>24</v>
      </c>
      <c r="L2899">
        <v>0</v>
      </c>
    </row>
    <row r="2900" spans="1:12" x14ac:dyDescent="0.25">
      <c r="A2900">
        <v>42624</v>
      </c>
      <c r="B2900" t="s">
        <v>19</v>
      </c>
      <c r="C2900">
        <v>52</v>
      </c>
      <c r="D2900">
        <v>0</v>
      </c>
      <c r="E2900">
        <v>0</v>
      </c>
      <c r="F2900" t="s">
        <v>13</v>
      </c>
      <c r="G2900" t="s">
        <v>14</v>
      </c>
      <c r="H2900" t="s">
        <v>15</v>
      </c>
      <c r="I2900" t="s">
        <v>2211</v>
      </c>
      <c r="J2900" t="s">
        <v>26</v>
      </c>
      <c r="K2900" t="s">
        <v>24</v>
      </c>
      <c r="L2900">
        <v>0</v>
      </c>
    </row>
    <row r="2901" spans="1:12" x14ac:dyDescent="0.25">
      <c r="A2901">
        <v>42626</v>
      </c>
      <c r="B2901" t="s">
        <v>19</v>
      </c>
      <c r="C2901">
        <v>76</v>
      </c>
      <c r="D2901">
        <v>1</v>
      </c>
      <c r="E2901">
        <v>0</v>
      </c>
      <c r="F2901" t="s">
        <v>13</v>
      </c>
      <c r="G2901" t="s">
        <v>43</v>
      </c>
      <c r="H2901" t="s">
        <v>21</v>
      </c>
      <c r="I2901" t="s">
        <v>4068</v>
      </c>
      <c r="J2901" t="s">
        <v>50</v>
      </c>
      <c r="K2901" t="s">
        <v>24</v>
      </c>
      <c r="L2901">
        <v>0</v>
      </c>
    </row>
    <row r="2902" spans="1:12" x14ac:dyDescent="0.25">
      <c r="A2902">
        <v>42628</v>
      </c>
      <c r="B2902" t="s">
        <v>19</v>
      </c>
      <c r="C2902">
        <v>69</v>
      </c>
      <c r="D2902">
        <v>0</v>
      </c>
      <c r="E2902">
        <v>1</v>
      </c>
      <c r="F2902" t="s">
        <v>34</v>
      </c>
      <c r="G2902" t="s">
        <v>14</v>
      </c>
      <c r="H2902" t="s">
        <v>15</v>
      </c>
      <c r="I2902" t="s">
        <v>3441</v>
      </c>
      <c r="J2902" t="s">
        <v>308</v>
      </c>
      <c r="K2902" t="s">
        <v>24</v>
      </c>
      <c r="L2902">
        <v>0</v>
      </c>
    </row>
    <row r="2903" spans="1:12" x14ac:dyDescent="0.25">
      <c r="A2903">
        <v>42647</v>
      </c>
      <c r="B2903" t="s">
        <v>19</v>
      </c>
      <c r="C2903">
        <v>59</v>
      </c>
      <c r="D2903">
        <v>0</v>
      </c>
      <c r="E2903">
        <v>0</v>
      </c>
      <c r="F2903" t="s">
        <v>13</v>
      </c>
      <c r="G2903" t="s">
        <v>43</v>
      </c>
      <c r="H2903" t="s">
        <v>15</v>
      </c>
      <c r="I2903" t="s">
        <v>3424</v>
      </c>
      <c r="J2903" t="s">
        <v>93</v>
      </c>
      <c r="K2903" t="s">
        <v>18</v>
      </c>
      <c r="L2903">
        <v>0</v>
      </c>
    </row>
    <row r="2904" spans="1:12" x14ac:dyDescent="0.25">
      <c r="A2904">
        <v>42681</v>
      </c>
      <c r="B2904" t="s">
        <v>19</v>
      </c>
      <c r="C2904">
        <v>58</v>
      </c>
      <c r="D2904">
        <v>0</v>
      </c>
      <c r="E2904">
        <v>0</v>
      </c>
      <c r="F2904" t="s">
        <v>13</v>
      </c>
      <c r="G2904" t="s">
        <v>43</v>
      </c>
      <c r="H2904" t="s">
        <v>21</v>
      </c>
      <c r="I2904" t="s">
        <v>1905</v>
      </c>
      <c r="J2904" t="s">
        <v>17</v>
      </c>
      <c r="K2904" t="s">
        <v>18</v>
      </c>
      <c r="L2904">
        <v>0</v>
      </c>
    </row>
    <row r="2905" spans="1:12" x14ac:dyDescent="0.25">
      <c r="A2905">
        <v>42700</v>
      </c>
      <c r="B2905" t="s">
        <v>19</v>
      </c>
      <c r="C2905">
        <v>52</v>
      </c>
      <c r="D2905">
        <v>0</v>
      </c>
      <c r="E2905">
        <v>0</v>
      </c>
      <c r="F2905" t="s">
        <v>13</v>
      </c>
      <c r="G2905" t="s">
        <v>14</v>
      </c>
      <c r="H2905" t="s">
        <v>21</v>
      </c>
      <c r="I2905" t="s">
        <v>3573</v>
      </c>
      <c r="J2905">
        <v>25</v>
      </c>
      <c r="K2905" t="s">
        <v>38</v>
      </c>
      <c r="L2905">
        <v>0</v>
      </c>
    </row>
    <row r="2906" spans="1:12" x14ac:dyDescent="0.25">
      <c r="A2906">
        <v>42703</v>
      </c>
      <c r="B2906" t="s">
        <v>12</v>
      </c>
      <c r="C2906">
        <v>74</v>
      </c>
      <c r="D2906">
        <v>0</v>
      </c>
      <c r="E2906">
        <v>0</v>
      </c>
      <c r="F2906" t="s">
        <v>13</v>
      </c>
      <c r="G2906" t="s">
        <v>20</v>
      </c>
      <c r="H2906" t="s">
        <v>15</v>
      </c>
      <c r="I2906" t="s">
        <v>1619</v>
      </c>
      <c r="J2906" t="s">
        <v>56</v>
      </c>
      <c r="K2906" t="s">
        <v>38</v>
      </c>
      <c r="L2906">
        <v>0</v>
      </c>
    </row>
    <row r="2907" spans="1:12" x14ac:dyDescent="0.25">
      <c r="A2907">
        <v>42710</v>
      </c>
      <c r="B2907" t="s">
        <v>19</v>
      </c>
      <c r="C2907">
        <v>23</v>
      </c>
      <c r="D2907">
        <v>0</v>
      </c>
      <c r="E2907">
        <v>0</v>
      </c>
      <c r="F2907" t="s">
        <v>34</v>
      </c>
      <c r="G2907" t="s">
        <v>14</v>
      </c>
      <c r="H2907" t="s">
        <v>15</v>
      </c>
      <c r="I2907" t="s">
        <v>1038</v>
      </c>
      <c r="J2907" t="s">
        <v>491</v>
      </c>
      <c r="K2907" t="s">
        <v>24</v>
      </c>
      <c r="L2907">
        <v>0</v>
      </c>
    </row>
    <row r="2908" spans="1:12" x14ac:dyDescent="0.25">
      <c r="A2908">
        <v>42713</v>
      </c>
      <c r="B2908" t="s">
        <v>19</v>
      </c>
      <c r="C2908">
        <v>45</v>
      </c>
      <c r="D2908">
        <v>0</v>
      </c>
      <c r="E2908">
        <v>0</v>
      </c>
      <c r="F2908" t="s">
        <v>13</v>
      </c>
      <c r="G2908" t="s">
        <v>14</v>
      </c>
      <c r="H2908" t="s">
        <v>15</v>
      </c>
      <c r="I2908" t="s">
        <v>2012</v>
      </c>
      <c r="J2908">
        <v>28</v>
      </c>
      <c r="K2908" t="s">
        <v>24</v>
      </c>
      <c r="L2908">
        <v>0</v>
      </c>
    </row>
    <row r="2909" spans="1:12" x14ac:dyDescent="0.25">
      <c r="A2909">
        <v>42727</v>
      </c>
      <c r="B2909" t="s">
        <v>19</v>
      </c>
      <c r="C2909">
        <v>61</v>
      </c>
      <c r="D2909">
        <v>0</v>
      </c>
      <c r="E2909">
        <v>0</v>
      </c>
      <c r="F2909" t="s">
        <v>13</v>
      </c>
      <c r="G2909" t="s">
        <v>14</v>
      </c>
      <c r="H2909" t="s">
        <v>21</v>
      </c>
      <c r="I2909" t="s">
        <v>92</v>
      </c>
      <c r="J2909" t="s">
        <v>174</v>
      </c>
      <c r="K2909" t="s">
        <v>38</v>
      </c>
      <c r="L2909">
        <v>0</v>
      </c>
    </row>
    <row r="2910" spans="1:12" x14ac:dyDescent="0.25">
      <c r="A2910">
        <v>42743</v>
      </c>
      <c r="B2910" t="s">
        <v>19</v>
      </c>
      <c r="C2910">
        <v>20</v>
      </c>
      <c r="D2910">
        <v>0</v>
      </c>
      <c r="E2910">
        <v>0</v>
      </c>
      <c r="F2910" t="s">
        <v>34</v>
      </c>
      <c r="G2910" t="s">
        <v>14</v>
      </c>
      <c r="H2910" t="s">
        <v>15</v>
      </c>
      <c r="I2910" t="s">
        <v>1880</v>
      </c>
      <c r="J2910" t="s">
        <v>214</v>
      </c>
      <c r="K2910" t="s">
        <v>38</v>
      </c>
      <c r="L2910">
        <v>0</v>
      </c>
    </row>
    <row r="2911" spans="1:12" x14ac:dyDescent="0.25">
      <c r="A2911">
        <v>42760</v>
      </c>
      <c r="B2911" t="s">
        <v>19</v>
      </c>
      <c r="C2911">
        <v>27</v>
      </c>
      <c r="D2911">
        <v>0</v>
      </c>
      <c r="E2911">
        <v>0</v>
      </c>
      <c r="F2911" t="s">
        <v>13</v>
      </c>
      <c r="G2911" t="s">
        <v>14</v>
      </c>
      <c r="H2911" t="s">
        <v>15</v>
      </c>
      <c r="I2911" t="s">
        <v>3701</v>
      </c>
      <c r="J2911">
        <v>23</v>
      </c>
      <c r="K2911" t="s">
        <v>29</v>
      </c>
      <c r="L2911">
        <v>0</v>
      </c>
    </row>
    <row r="2912" spans="1:12" x14ac:dyDescent="0.25">
      <c r="A2912">
        <v>42786</v>
      </c>
      <c r="B2912" t="s">
        <v>12</v>
      </c>
      <c r="C2912">
        <v>82</v>
      </c>
      <c r="D2912">
        <v>0</v>
      </c>
      <c r="E2912">
        <v>1</v>
      </c>
      <c r="F2912" t="s">
        <v>13</v>
      </c>
      <c r="G2912" t="s">
        <v>20</v>
      </c>
      <c r="H2912" t="s">
        <v>21</v>
      </c>
      <c r="I2912" t="s">
        <v>1234</v>
      </c>
      <c r="J2912" t="s">
        <v>210</v>
      </c>
      <c r="K2912" t="s">
        <v>18</v>
      </c>
      <c r="L2912">
        <v>0</v>
      </c>
    </row>
    <row r="2913" spans="1:12" x14ac:dyDescent="0.25">
      <c r="A2913">
        <v>42806</v>
      </c>
      <c r="B2913" t="s">
        <v>19</v>
      </c>
      <c r="C2913">
        <v>60</v>
      </c>
      <c r="D2913">
        <v>1</v>
      </c>
      <c r="E2913">
        <v>0</v>
      </c>
      <c r="F2913" t="s">
        <v>13</v>
      </c>
      <c r="G2913" t="s">
        <v>14</v>
      </c>
      <c r="H2913" t="s">
        <v>21</v>
      </c>
      <c r="I2913" t="s">
        <v>3802</v>
      </c>
      <c r="J2913" t="s">
        <v>616</v>
      </c>
      <c r="K2913" t="s">
        <v>29</v>
      </c>
      <c r="L2913">
        <v>0</v>
      </c>
    </row>
    <row r="2914" spans="1:12" x14ac:dyDescent="0.25">
      <c r="A2914">
        <v>42807</v>
      </c>
      <c r="B2914" t="s">
        <v>12</v>
      </c>
      <c r="C2914">
        <v>51</v>
      </c>
      <c r="D2914">
        <v>0</v>
      </c>
      <c r="E2914">
        <v>0</v>
      </c>
      <c r="F2914" t="s">
        <v>13</v>
      </c>
      <c r="G2914" t="s">
        <v>43</v>
      </c>
      <c r="H2914" t="s">
        <v>15</v>
      </c>
      <c r="I2914" t="s">
        <v>476</v>
      </c>
      <c r="J2914" t="s">
        <v>477</v>
      </c>
      <c r="K2914" t="s">
        <v>38</v>
      </c>
      <c r="L2914">
        <v>0</v>
      </c>
    </row>
    <row r="2915" spans="1:12" x14ac:dyDescent="0.25">
      <c r="A2915">
        <v>42821</v>
      </c>
      <c r="B2915" t="s">
        <v>19</v>
      </c>
      <c r="C2915">
        <v>13</v>
      </c>
      <c r="D2915">
        <v>0</v>
      </c>
      <c r="E2915">
        <v>0</v>
      </c>
      <c r="F2915" t="s">
        <v>34</v>
      </c>
      <c r="G2915" t="s">
        <v>14</v>
      </c>
      <c r="H2915" t="s">
        <v>21</v>
      </c>
      <c r="I2915" t="s">
        <v>1306</v>
      </c>
      <c r="J2915">
        <v>24</v>
      </c>
      <c r="K2915" t="s">
        <v>29</v>
      </c>
      <c r="L2915">
        <v>0</v>
      </c>
    </row>
    <row r="2916" spans="1:12" x14ac:dyDescent="0.25">
      <c r="A2916">
        <v>42830</v>
      </c>
      <c r="B2916" t="s">
        <v>12</v>
      </c>
      <c r="C2916">
        <v>80</v>
      </c>
      <c r="D2916">
        <v>0</v>
      </c>
      <c r="E2916">
        <v>1</v>
      </c>
      <c r="F2916" t="s">
        <v>13</v>
      </c>
      <c r="G2916" t="s">
        <v>14</v>
      </c>
      <c r="H2916" t="s">
        <v>15</v>
      </c>
      <c r="I2916" t="s">
        <v>2281</v>
      </c>
      <c r="J2916" t="s">
        <v>342</v>
      </c>
      <c r="K2916" t="s">
        <v>24</v>
      </c>
      <c r="L2916">
        <v>0</v>
      </c>
    </row>
    <row r="2917" spans="1:12" x14ac:dyDescent="0.25">
      <c r="A2917">
        <v>42841</v>
      </c>
      <c r="B2917" t="s">
        <v>12</v>
      </c>
      <c r="C2917">
        <v>59</v>
      </c>
      <c r="D2917">
        <v>0</v>
      </c>
      <c r="E2917">
        <v>0</v>
      </c>
      <c r="F2917" t="s">
        <v>13</v>
      </c>
      <c r="G2917" t="s">
        <v>14</v>
      </c>
      <c r="H2917" t="s">
        <v>21</v>
      </c>
      <c r="I2917" t="s">
        <v>899</v>
      </c>
      <c r="J2917" t="s">
        <v>321</v>
      </c>
      <c r="K2917" t="s">
        <v>18</v>
      </c>
      <c r="L2917">
        <v>0</v>
      </c>
    </row>
    <row r="2918" spans="1:12" x14ac:dyDescent="0.25">
      <c r="A2918">
        <v>42856</v>
      </c>
      <c r="B2918" t="s">
        <v>12</v>
      </c>
      <c r="C2918">
        <v>61</v>
      </c>
      <c r="D2918">
        <v>0</v>
      </c>
      <c r="E2918">
        <v>0</v>
      </c>
      <c r="F2918" t="s">
        <v>13</v>
      </c>
      <c r="G2918" t="s">
        <v>14</v>
      </c>
      <c r="H2918" t="s">
        <v>15</v>
      </c>
      <c r="I2918" t="s">
        <v>1291</v>
      </c>
      <c r="J2918" t="s">
        <v>65</v>
      </c>
      <c r="K2918" t="s">
        <v>29</v>
      </c>
      <c r="L2918">
        <v>0</v>
      </c>
    </row>
    <row r="2919" spans="1:12" x14ac:dyDescent="0.25">
      <c r="A2919">
        <v>42859</v>
      </c>
      <c r="B2919" t="s">
        <v>19</v>
      </c>
      <c r="C2919">
        <v>57</v>
      </c>
      <c r="D2919">
        <v>0</v>
      </c>
      <c r="E2919">
        <v>0</v>
      </c>
      <c r="F2919" t="s">
        <v>13</v>
      </c>
      <c r="G2919" t="s">
        <v>14</v>
      </c>
      <c r="H2919" t="s">
        <v>15</v>
      </c>
      <c r="I2919" t="s">
        <v>3239</v>
      </c>
      <c r="J2919" t="s">
        <v>168</v>
      </c>
      <c r="K2919" t="s">
        <v>24</v>
      </c>
      <c r="L2919">
        <v>0</v>
      </c>
    </row>
    <row r="2920" spans="1:12" x14ac:dyDescent="0.25">
      <c r="A2920">
        <v>42899</v>
      </c>
      <c r="B2920" t="s">
        <v>12</v>
      </c>
      <c r="C2920">
        <v>78</v>
      </c>
      <c r="D2920">
        <v>0</v>
      </c>
      <c r="E2920">
        <v>0</v>
      </c>
      <c r="F2920" t="s">
        <v>13</v>
      </c>
      <c r="G2920" t="s">
        <v>20</v>
      </c>
      <c r="H2920" t="s">
        <v>15</v>
      </c>
      <c r="I2920" t="s">
        <v>280</v>
      </c>
      <c r="J2920" t="s">
        <v>281</v>
      </c>
      <c r="K2920" t="s">
        <v>18</v>
      </c>
      <c r="L2920">
        <v>1</v>
      </c>
    </row>
    <row r="2921" spans="1:12" x14ac:dyDescent="0.25">
      <c r="A2921">
        <v>42902</v>
      </c>
      <c r="B2921" t="s">
        <v>12</v>
      </c>
      <c r="C2921">
        <v>35</v>
      </c>
      <c r="D2921">
        <v>0</v>
      </c>
      <c r="E2921">
        <v>0</v>
      </c>
      <c r="F2921" t="s">
        <v>13</v>
      </c>
      <c r="G2921" t="s">
        <v>14</v>
      </c>
      <c r="H2921" t="s">
        <v>21</v>
      </c>
      <c r="I2921" t="s">
        <v>846</v>
      </c>
      <c r="J2921" t="s">
        <v>485</v>
      </c>
      <c r="K2921" t="s">
        <v>24</v>
      </c>
      <c r="L2921">
        <v>0</v>
      </c>
    </row>
    <row r="2922" spans="1:12" x14ac:dyDescent="0.25">
      <c r="A2922">
        <v>42929</v>
      </c>
      <c r="B2922" t="s">
        <v>19</v>
      </c>
      <c r="C2922">
        <v>58</v>
      </c>
      <c r="D2922">
        <v>0</v>
      </c>
      <c r="E2922">
        <v>0</v>
      </c>
      <c r="F2922" t="s">
        <v>13</v>
      </c>
      <c r="G2922" t="s">
        <v>20</v>
      </c>
      <c r="H2922" t="s">
        <v>21</v>
      </c>
      <c r="I2922" t="s">
        <v>2732</v>
      </c>
      <c r="J2922" t="s">
        <v>581</v>
      </c>
      <c r="K2922" t="s">
        <v>18</v>
      </c>
      <c r="L2922">
        <v>0</v>
      </c>
    </row>
    <row r="2923" spans="1:12" x14ac:dyDescent="0.25">
      <c r="A2923">
        <v>42996</v>
      </c>
      <c r="B2923" t="s">
        <v>19</v>
      </c>
      <c r="C2923">
        <v>36</v>
      </c>
      <c r="D2923">
        <v>0</v>
      </c>
      <c r="E2923">
        <v>0</v>
      </c>
      <c r="F2923" t="s">
        <v>34</v>
      </c>
      <c r="G2923" t="s">
        <v>43</v>
      </c>
      <c r="H2923" t="s">
        <v>21</v>
      </c>
      <c r="I2923" t="s">
        <v>541</v>
      </c>
      <c r="J2923" t="s">
        <v>542</v>
      </c>
      <c r="K2923" t="s">
        <v>24</v>
      </c>
      <c r="L2923">
        <v>0</v>
      </c>
    </row>
    <row r="2924" spans="1:12" x14ac:dyDescent="0.25">
      <c r="A2924">
        <v>42999</v>
      </c>
      <c r="B2924" t="s">
        <v>19</v>
      </c>
      <c r="C2924">
        <v>68</v>
      </c>
      <c r="D2924">
        <v>0</v>
      </c>
      <c r="E2924">
        <v>0</v>
      </c>
      <c r="F2924" t="s">
        <v>13</v>
      </c>
      <c r="G2924" t="s">
        <v>14</v>
      </c>
      <c r="H2924" t="s">
        <v>15</v>
      </c>
      <c r="I2924" t="s">
        <v>3117</v>
      </c>
      <c r="J2924" t="s">
        <v>214</v>
      </c>
      <c r="K2924" t="s">
        <v>24</v>
      </c>
      <c r="L2924">
        <v>0</v>
      </c>
    </row>
    <row r="2925" spans="1:12" x14ac:dyDescent="0.25">
      <c r="A2925">
        <v>43016</v>
      </c>
      <c r="B2925" t="s">
        <v>12</v>
      </c>
      <c r="C2925">
        <v>10</v>
      </c>
      <c r="D2925">
        <v>0</v>
      </c>
      <c r="E2925">
        <v>0</v>
      </c>
      <c r="F2925" t="s">
        <v>34</v>
      </c>
      <c r="G2925" t="s">
        <v>275</v>
      </c>
      <c r="H2925" t="s">
        <v>15</v>
      </c>
      <c r="I2925" t="s">
        <v>3000</v>
      </c>
      <c r="J2925" t="s">
        <v>79</v>
      </c>
      <c r="K2925" t="s">
        <v>38</v>
      </c>
      <c r="L2925">
        <v>0</v>
      </c>
    </row>
    <row r="2926" spans="1:12" x14ac:dyDescent="0.25">
      <c r="A2926">
        <v>43024</v>
      </c>
      <c r="B2926" t="s">
        <v>12</v>
      </c>
      <c r="C2926">
        <v>9</v>
      </c>
      <c r="D2926">
        <v>0</v>
      </c>
      <c r="E2926">
        <v>0</v>
      </c>
      <c r="F2926" t="s">
        <v>34</v>
      </c>
      <c r="G2926" t="s">
        <v>275</v>
      </c>
      <c r="H2926" t="s">
        <v>21</v>
      </c>
      <c r="I2926" t="s">
        <v>3598</v>
      </c>
      <c r="J2926">
        <v>18</v>
      </c>
      <c r="K2926" t="s">
        <v>38</v>
      </c>
      <c r="L2926">
        <v>0</v>
      </c>
    </row>
    <row r="2927" spans="1:12" x14ac:dyDescent="0.25">
      <c r="A2927">
        <v>43028</v>
      </c>
      <c r="B2927" t="s">
        <v>12</v>
      </c>
      <c r="C2927">
        <v>66</v>
      </c>
      <c r="D2927">
        <v>0</v>
      </c>
      <c r="E2927">
        <v>0</v>
      </c>
      <c r="F2927" t="s">
        <v>13</v>
      </c>
      <c r="G2927" t="s">
        <v>20</v>
      </c>
      <c r="H2927" t="s">
        <v>21</v>
      </c>
      <c r="I2927" t="s">
        <v>3655</v>
      </c>
      <c r="J2927" t="s">
        <v>141</v>
      </c>
      <c r="K2927" t="s">
        <v>38</v>
      </c>
      <c r="L2927">
        <v>0</v>
      </c>
    </row>
    <row r="2928" spans="1:12" x14ac:dyDescent="0.25">
      <c r="A2928">
        <v>43035</v>
      </c>
      <c r="B2928" t="s">
        <v>12</v>
      </c>
      <c r="C2928">
        <v>35</v>
      </c>
      <c r="D2928">
        <v>0</v>
      </c>
      <c r="E2928">
        <v>0</v>
      </c>
      <c r="F2928" t="s">
        <v>13</v>
      </c>
      <c r="G2928" t="s">
        <v>14</v>
      </c>
      <c r="H2928" t="s">
        <v>21</v>
      </c>
      <c r="I2928" t="s">
        <v>3932</v>
      </c>
      <c r="J2928" t="s">
        <v>377</v>
      </c>
      <c r="K2928" t="s">
        <v>29</v>
      </c>
      <c r="L2928">
        <v>0</v>
      </c>
    </row>
    <row r="2929" spans="1:12" x14ac:dyDescent="0.25">
      <c r="A2929">
        <v>43039</v>
      </c>
      <c r="B2929" t="s">
        <v>19</v>
      </c>
      <c r="C2929">
        <v>63</v>
      </c>
      <c r="D2929">
        <v>0</v>
      </c>
      <c r="E2929">
        <v>0</v>
      </c>
      <c r="F2929" t="s">
        <v>13</v>
      </c>
      <c r="G2929" t="s">
        <v>14</v>
      </c>
      <c r="H2929" t="s">
        <v>21</v>
      </c>
      <c r="I2929" t="s">
        <v>2658</v>
      </c>
      <c r="J2929">
        <v>28</v>
      </c>
      <c r="K2929" t="s">
        <v>18</v>
      </c>
      <c r="L2929">
        <v>0</v>
      </c>
    </row>
    <row r="2930" spans="1:12" x14ac:dyDescent="0.25">
      <c r="A2930">
        <v>43054</v>
      </c>
      <c r="B2930" t="s">
        <v>19</v>
      </c>
      <c r="C2930">
        <v>50</v>
      </c>
      <c r="D2930">
        <v>0</v>
      </c>
      <c r="E2930">
        <v>0</v>
      </c>
      <c r="F2930" t="s">
        <v>13</v>
      </c>
      <c r="G2930" t="s">
        <v>14</v>
      </c>
      <c r="H2930" t="s">
        <v>21</v>
      </c>
      <c r="I2930" t="s">
        <v>268</v>
      </c>
      <c r="J2930" t="s">
        <v>116</v>
      </c>
      <c r="K2930" t="s">
        <v>29</v>
      </c>
      <c r="L2930">
        <v>1</v>
      </c>
    </row>
    <row r="2931" spans="1:12" x14ac:dyDescent="0.25">
      <c r="A2931">
        <v>43059</v>
      </c>
      <c r="B2931" t="s">
        <v>19</v>
      </c>
      <c r="C2931">
        <v>71</v>
      </c>
      <c r="D2931">
        <v>0</v>
      </c>
      <c r="E2931">
        <v>0</v>
      </c>
      <c r="F2931" t="s">
        <v>13</v>
      </c>
      <c r="G2931" t="s">
        <v>20</v>
      </c>
      <c r="H2931" t="s">
        <v>21</v>
      </c>
      <c r="I2931" t="s">
        <v>1697</v>
      </c>
      <c r="J2931" t="s">
        <v>176</v>
      </c>
      <c r="K2931" t="s">
        <v>24</v>
      </c>
      <c r="L2931">
        <v>0</v>
      </c>
    </row>
    <row r="2932" spans="1:12" x14ac:dyDescent="0.25">
      <c r="A2932">
        <v>43088</v>
      </c>
      <c r="B2932" t="s">
        <v>12</v>
      </c>
      <c r="C2932">
        <v>37</v>
      </c>
      <c r="D2932">
        <v>0</v>
      </c>
      <c r="E2932">
        <v>0</v>
      </c>
      <c r="F2932" t="s">
        <v>34</v>
      </c>
      <c r="G2932" t="s">
        <v>14</v>
      </c>
      <c r="H2932" t="s">
        <v>15</v>
      </c>
      <c r="I2932" t="s">
        <v>1504</v>
      </c>
      <c r="J2932" t="s">
        <v>1505</v>
      </c>
      <c r="K2932" t="s">
        <v>18</v>
      </c>
      <c r="L2932">
        <v>0</v>
      </c>
    </row>
    <row r="2933" spans="1:12" x14ac:dyDescent="0.25">
      <c r="A2933">
        <v>43090</v>
      </c>
      <c r="B2933" t="s">
        <v>19</v>
      </c>
      <c r="C2933">
        <v>62</v>
      </c>
      <c r="D2933">
        <v>1</v>
      </c>
      <c r="E2933">
        <v>0</v>
      </c>
      <c r="F2933" t="s">
        <v>13</v>
      </c>
      <c r="G2933" t="s">
        <v>20</v>
      </c>
      <c r="H2933" t="s">
        <v>21</v>
      </c>
      <c r="I2933" t="s">
        <v>2428</v>
      </c>
      <c r="J2933">
        <v>34</v>
      </c>
      <c r="K2933" t="s">
        <v>24</v>
      </c>
      <c r="L2933">
        <v>0</v>
      </c>
    </row>
    <row r="2934" spans="1:12" x14ac:dyDescent="0.25">
      <c r="A2934">
        <v>43124</v>
      </c>
      <c r="B2934" t="s">
        <v>19</v>
      </c>
      <c r="C2934">
        <v>50</v>
      </c>
      <c r="D2934">
        <v>0</v>
      </c>
      <c r="E2934">
        <v>0</v>
      </c>
      <c r="F2934" t="s">
        <v>13</v>
      </c>
      <c r="G2934" t="s">
        <v>43</v>
      </c>
      <c r="H2934" t="s">
        <v>15</v>
      </c>
      <c r="I2934" t="s">
        <v>1533</v>
      </c>
      <c r="J2934" t="s">
        <v>97</v>
      </c>
      <c r="K2934" t="s">
        <v>24</v>
      </c>
      <c r="L2934">
        <v>0</v>
      </c>
    </row>
    <row r="2935" spans="1:12" x14ac:dyDescent="0.25">
      <c r="A2935">
        <v>43134</v>
      </c>
      <c r="B2935" t="s">
        <v>19</v>
      </c>
      <c r="C2935">
        <v>16</v>
      </c>
      <c r="D2935">
        <v>0</v>
      </c>
      <c r="E2935">
        <v>0</v>
      </c>
      <c r="F2935" t="s">
        <v>34</v>
      </c>
      <c r="G2935" t="s">
        <v>14</v>
      </c>
      <c r="H2935" t="s">
        <v>21</v>
      </c>
      <c r="I2935" t="s">
        <v>763</v>
      </c>
      <c r="J2935" t="s">
        <v>47</v>
      </c>
      <c r="K2935" t="s">
        <v>24</v>
      </c>
      <c r="L2935">
        <v>0</v>
      </c>
    </row>
    <row r="2936" spans="1:12" x14ac:dyDescent="0.25">
      <c r="A2936">
        <v>43138</v>
      </c>
      <c r="B2936" t="s">
        <v>12</v>
      </c>
      <c r="C2936">
        <v>15</v>
      </c>
      <c r="D2936">
        <v>0</v>
      </c>
      <c r="E2936">
        <v>0</v>
      </c>
      <c r="F2936" t="s">
        <v>34</v>
      </c>
      <c r="G2936" t="s">
        <v>14</v>
      </c>
      <c r="H2936" t="s">
        <v>15</v>
      </c>
      <c r="I2936" t="s">
        <v>3827</v>
      </c>
      <c r="J2936" t="s">
        <v>715</v>
      </c>
      <c r="K2936" t="s">
        <v>24</v>
      </c>
      <c r="L2936">
        <v>0</v>
      </c>
    </row>
    <row r="2937" spans="1:12" x14ac:dyDescent="0.25">
      <c r="A2937">
        <v>43146</v>
      </c>
      <c r="B2937" t="s">
        <v>12</v>
      </c>
      <c r="C2937">
        <v>8</v>
      </c>
      <c r="D2937">
        <v>0</v>
      </c>
      <c r="E2937">
        <v>0</v>
      </c>
      <c r="F2937" t="s">
        <v>34</v>
      </c>
      <c r="G2937" t="s">
        <v>275</v>
      </c>
      <c r="H2937" t="s">
        <v>15</v>
      </c>
      <c r="I2937" t="s">
        <v>1317</v>
      </c>
      <c r="J2937" t="s">
        <v>456</v>
      </c>
      <c r="K2937" t="s">
        <v>38</v>
      </c>
      <c r="L2937">
        <v>0</v>
      </c>
    </row>
    <row r="2938" spans="1:12" x14ac:dyDescent="0.25">
      <c r="A2938">
        <v>43155</v>
      </c>
      <c r="B2938" t="s">
        <v>19</v>
      </c>
      <c r="C2938">
        <v>13</v>
      </c>
      <c r="D2938">
        <v>0</v>
      </c>
      <c r="E2938">
        <v>0</v>
      </c>
      <c r="F2938" t="s">
        <v>34</v>
      </c>
      <c r="G2938" t="s">
        <v>275</v>
      </c>
      <c r="H2938" t="s">
        <v>21</v>
      </c>
      <c r="I2938" t="s">
        <v>1509</v>
      </c>
      <c r="J2938" t="s">
        <v>237</v>
      </c>
      <c r="K2938" t="s">
        <v>38</v>
      </c>
      <c r="L2938">
        <v>0</v>
      </c>
    </row>
    <row r="2939" spans="1:12" x14ac:dyDescent="0.25">
      <c r="A2939">
        <v>43172</v>
      </c>
      <c r="B2939" t="s">
        <v>19</v>
      </c>
      <c r="C2939">
        <v>60</v>
      </c>
      <c r="D2939">
        <v>0</v>
      </c>
      <c r="E2939">
        <v>0</v>
      </c>
      <c r="F2939" t="s">
        <v>13</v>
      </c>
      <c r="G2939" t="s">
        <v>14</v>
      </c>
      <c r="H2939" t="s">
        <v>15</v>
      </c>
      <c r="I2939" t="s">
        <v>1508</v>
      </c>
      <c r="J2939" t="s">
        <v>52</v>
      </c>
      <c r="K2939" t="s">
        <v>18</v>
      </c>
      <c r="L2939">
        <v>0</v>
      </c>
    </row>
    <row r="2940" spans="1:12" x14ac:dyDescent="0.25">
      <c r="A2940">
        <v>43174</v>
      </c>
      <c r="B2940" t="s">
        <v>19</v>
      </c>
      <c r="C2940">
        <v>56</v>
      </c>
      <c r="D2940">
        <v>0</v>
      </c>
      <c r="E2940">
        <v>0</v>
      </c>
      <c r="F2940" t="s">
        <v>13</v>
      </c>
      <c r="G2940" t="s">
        <v>14</v>
      </c>
      <c r="H2940" t="s">
        <v>15</v>
      </c>
      <c r="I2940" t="s">
        <v>891</v>
      </c>
      <c r="J2940" t="s">
        <v>387</v>
      </c>
      <c r="K2940" t="s">
        <v>18</v>
      </c>
      <c r="L2940">
        <v>0</v>
      </c>
    </row>
    <row r="2941" spans="1:12" x14ac:dyDescent="0.25">
      <c r="A2941">
        <v>43196</v>
      </c>
      <c r="B2941" t="s">
        <v>19</v>
      </c>
      <c r="C2941">
        <v>52</v>
      </c>
      <c r="D2941">
        <v>0</v>
      </c>
      <c r="E2941">
        <v>0</v>
      </c>
      <c r="F2941" t="s">
        <v>13</v>
      </c>
      <c r="G2941" t="s">
        <v>20</v>
      </c>
      <c r="H2941" t="s">
        <v>15</v>
      </c>
      <c r="I2941" t="s">
        <v>931</v>
      </c>
      <c r="J2941" t="s">
        <v>356</v>
      </c>
      <c r="K2941" t="s">
        <v>38</v>
      </c>
      <c r="L2941">
        <v>0</v>
      </c>
    </row>
    <row r="2942" spans="1:12" x14ac:dyDescent="0.25">
      <c r="A2942">
        <v>43208</v>
      </c>
      <c r="B2942" t="s">
        <v>19</v>
      </c>
      <c r="C2942">
        <v>19</v>
      </c>
      <c r="D2942">
        <v>0</v>
      </c>
      <c r="E2942">
        <v>0</v>
      </c>
      <c r="F2942" t="s">
        <v>34</v>
      </c>
      <c r="G2942" t="s">
        <v>14</v>
      </c>
      <c r="H2942" t="s">
        <v>15</v>
      </c>
      <c r="I2942" t="s">
        <v>1671</v>
      </c>
      <c r="J2942" t="s">
        <v>335</v>
      </c>
      <c r="K2942" t="s">
        <v>38</v>
      </c>
      <c r="L2942">
        <v>0</v>
      </c>
    </row>
    <row r="2943" spans="1:12" x14ac:dyDescent="0.25">
      <c r="A2943">
        <v>43232</v>
      </c>
      <c r="B2943" t="s">
        <v>19</v>
      </c>
      <c r="C2943">
        <v>18</v>
      </c>
      <c r="D2943">
        <v>0</v>
      </c>
      <c r="E2943">
        <v>0</v>
      </c>
      <c r="F2943" t="s">
        <v>34</v>
      </c>
      <c r="G2943" t="s">
        <v>14</v>
      </c>
      <c r="H2943" t="s">
        <v>15</v>
      </c>
      <c r="I2943" t="s">
        <v>560</v>
      </c>
      <c r="J2943" t="s">
        <v>40</v>
      </c>
      <c r="K2943" t="s">
        <v>24</v>
      </c>
      <c r="L2943">
        <v>0</v>
      </c>
    </row>
    <row r="2944" spans="1:12" x14ac:dyDescent="0.25">
      <c r="A2944">
        <v>43244</v>
      </c>
      <c r="B2944" t="s">
        <v>19</v>
      </c>
      <c r="C2944">
        <v>40</v>
      </c>
      <c r="D2944">
        <v>0</v>
      </c>
      <c r="E2944">
        <v>0</v>
      </c>
      <c r="F2944" t="s">
        <v>13</v>
      </c>
      <c r="G2944" t="s">
        <v>14</v>
      </c>
      <c r="H2944" t="s">
        <v>21</v>
      </c>
      <c r="I2944" t="s">
        <v>2344</v>
      </c>
      <c r="J2944" t="s">
        <v>54</v>
      </c>
      <c r="K2944" t="s">
        <v>24</v>
      </c>
      <c r="L2944">
        <v>0</v>
      </c>
    </row>
    <row r="2945" spans="1:12" x14ac:dyDescent="0.25">
      <c r="A2945">
        <v>43268</v>
      </c>
      <c r="B2945" t="s">
        <v>19</v>
      </c>
      <c r="C2945">
        <v>52</v>
      </c>
      <c r="D2945">
        <v>1</v>
      </c>
      <c r="E2945">
        <v>0</v>
      </c>
      <c r="F2945" t="s">
        <v>34</v>
      </c>
      <c r="G2945" t="s">
        <v>14</v>
      </c>
      <c r="H2945" t="s">
        <v>15</v>
      </c>
      <c r="I2945">
        <v>73</v>
      </c>
      <c r="J2945" t="s">
        <v>425</v>
      </c>
      <c r="K2945" t="s">
        <v>29</v>
      </c>
      <c r="L2945">
        <v>0</v>
      </c>
    </row>
    <row r="2946" spans="1:12" x14ac:dyDescent="0.25">
      <c r="A2946">
        <v>43271</v>
      </c>
      <c r="B2946" t="s">
        <v>19</v>
      </c>
      <c r="C2946">
        <v>24</v>
      </c>
      <c r="D2946">
        <v>0</v>
      </c>
      <c r="E2946">
        <v>0</v>
      </c>
      <c r="F2946" t="s">
        <v>34</v>
      </c>
      <c r="G2946" t="s">
        <v>43</v>
      </c>
      <c r="H2946" t="s">
        <v>15</v>
      </c>
      <c r="I2946" t="s">
        <v>1774</v>
      </c>
      <c r="J2946" t="s">
        <v>138</v>
      </c>
      <c r="K2946" t="s">
        <v>29</v>
      </c>
      <c r="L2946">
        <v>0</v>
      </c>
    </row>
    <row r="2947" spans="1:12" x14ac:dyDescent="0.25">
      <c r="A2947">
        <v>43364</v>
      </c>
      <c r="B2947" t="s">
        <v>12</v>
      </c>
      <c r="C2947">
        <v>79</v>
      </c>
      <c r="D2947">
        <v>1</v>
      </c>
      <c r="E2947">
        <v>0</v>
      </c>
      <c r="F2947" t="s">
        <v>13</v>
      </c>
      <c r="G2947" t="s">
        <v>14</v>
      </c>
      <c r="H2947" t="s">
        <v>21</v>
      </c>
      <c r="I2947" t="s">
        <v>283</v>
      </c>
      <c r="J2947" t="s">
        <v>23</v>
      </c>
      <c r="K2947" t="s">
        <v>24</v>
      </c>
      <c r="L2947">
        <v>1</v>
      </c>
    </row>
    <row r="2948" spans="1:12" x14ac:dyDescent="0.25">
      <c r="A2948">
        <v>43397</v>
      </c>
      <c r="B2948" t="s">
        <v>12</v>
      </c>
      <c r="C2948">
        <v>81</v>
      </c>
      <c r="D2948">
        <v>0</v>
      </c>
      <c r="E2948">
        <v>1</v>
      </c>
      <c r="F2948" t="s">
        <v>13</v>
      </c>
      <c r="G2948" t="s">
        <v>20</v>
      </c>
      <c r="H2948" t="s">
        <v>21</v>
      </c>
      <c r="I2948" t="s">
        <v>3258</v>
      </c>
      <c r="J2948">
        <v>25</v>
      </c>
      <c r="K2948" t="s">
        <v>38</v>
      </c>
      <c r="L2948">
        <v>0</v>
      </c>
    </row>
    <row r="2949" spans="1:12" x14ac:dyDescent="0.25">
      <c r="A2949">
        <v>43424</v>
      </c>
      <c r="B2949" t="s">
        <v>19</v>
      </c>
      <c r="C2949">
        <v>78</v>
      </c>
      <c r="D2949">
        <v>0</v>
      </c>
      <c r="E2949">
        <v>0</v>
      </c>
      <c r="F2949" t="s">
        <v>13</v>
      </c>
      <c r="G2949" t="s">
        <v>14</v>
      </c>
      <c r="H2949" t="s">
        <v>21</v>
      </c>
      <c r="I2949" t="s">
        <v>394</v>
      </c>
      <c r="J2949" t="s">
        <v>395</v>
      </c>
      <c r="K2949" t="s">
        <v>38</v>
      </c>
      <c r="L2949">
        <v>1</v>
      </c>
    </row>
    <row r="2950" spans="1:12" x14ac:dyDescent="0.25">
      <c r="A2950">
        <v>43433</v>
      </c>
      <c r="B2950" t="s">
        <v>19</v>
      </c>
      <c r="C2950">
        <v>52</v>
      </c>
      <c r="D2950">
        <v>0</v>
      </c>
      <c r="E2950">
        <v>0</v>
      </c>
      <c r="F2950" t="s">
        <v>13</v>
      </c>
      <c r="G2950" t="s">
        <v>20</v>
      </c>
      <c r="H2950" t="s">
        <v>21</v>
      </c>
      <c r="I2950" t="s">
        <v>2995</v>
      </c>
      <c r="J2950" t="s">
        <v>3730</v>
      </c>
      <c r="K2950" t="s">
        <v>38</v>
      </c>
      <c r="L2950">
        <v>0</v>
      </c>
    </row>
    <row r="2951" spans="1:12" x14ac:dyDescent="0.25">
      <c r="A2951">
        <v>43454</v>
      </c>
      <c r="B2951" t="s">
        <v>19</v>
      </c>
      <c r="C2951">
        <v>78</v>
      </c>
      <c r="D2951">
        <v>0</v>
      </c>
      <c r="E2951">
        <v>0</v>
      </c>
      <c r="F2951" t="s">
        <v>34</v>
      </c>
      <c r="G2951" t="s">
        <v>20</v>
      </c>
      <c r="H2951" t="s">
        <v>15</v>
      </c>
      <c r="I2951" t="s">
        <v>468</v>
      </c>
      <c r="J2951" t="s">
        <v>240</v>
      </c>
      <c r="K2951" t="s">
        <v>18</v>
      </c>
      <c r="L2951">
        <v>0</v>
      </c>
    </row>
    <row r="2952" spans="1:12" x14ac:dyDescent="0.25">
      <c r="A2952">
        <v>43478</v>
      </c>
      <c r="B2952" t="s">
        <v>12</v>
      </c>
      <c r="C2952">
        <v>34</v>
      </c>
      <c r="D2952">
        <v>0</v>
      </c>
      <c r="E2952">
        <v>0</v>
      </c>
      <c r="F2952" t="s">
        <v>13</v>
      </c>
      <c r="G2952" t="s">
        <v>14</v>
      </c>
      <c r="H2952" t="s">
        <v>15</v>
      </c>
      <c r="I2952" t="s">
        <v>2529</v>
      </c>
      <c r="J2952" t="s">
        <v>225</v>
      </c>
      <c r="K2952" t="s">
        <v>18</v>
      </c>
      <c r="L2952">
        <v>0</v>
      </c>
    </row>
    <row r="2953" spans="1:12" x14ac:dyDescent="0.25">
      <c r="A2953">
        <v>43487</v>
      </c>
      <c r="B2953" t="s">
        <v>19</v>
      </c>
      <c r="C2953">
        <v>14</v>
      </c>
      <c r="D2953">
        <v>0</v>
      </c>
      <c r="E2953">
        <v>0</v>
      </c>
      <c r="F2953" t="s">
        <v>34</v>
      </c>
      <c r="G2953" t="s">
        <v>275</v>
      </c>
      <c r="H2953" t="s">
        <v>15</v>
      </c>
      <c r="I2953" t="s">
        <v>3897</v>
      </c>
      <c r="J2953" t="s">
        <v>61</v>
      </c>
      <c r="K2953" t="s">
        <v>38</v>
      </c>
      <c r="L2953">
        <v>0</v>
      </c>
    </row>
    <row r="2954" spans="1:12" x14ac:dyDescent="0.25">
      <c r="A2954">
        <v>43492</v>
      </c>
      <c r="B2954" t="s">
        <v>19</v>
      </c>
      <c r="C2954">
        <v>7</v>
      </c>
      <c r="D2954">
        <v>0</v>
      </c>
      <c r="E2954">
        <v>0</v>
      </c>
      <c r="F2954" t="s">
        <v>34</v>
      </c>
      <c r="G2954" t="s">
        <v>275</v>
      </c>
      <c r="H2954" t="s">
        <v>15</v>
      </c>
      <c r="I2954" t="s">
        <v>3397</v>
      </c>
      <c r="J2954">
        <v>16</v>
      </c>
      <c r="K2954" t="s">
        <v>38</v>
      </c>
      <c r="L2954">
        <v>0</v>
      </c>
    </row>
    <row r="2955" spans="1:12" x14ac:dyDescent="0.25">
      <c r="A2955">
        <v>43496</v>
      </c>
      <c r="B2955" t="s">
        <v>19</v>
      </c>
      <c r="C2955">
        <v>46</v>
      </c>
      <c r="D2955">
        <v>0</v>
      </c>
      <c r="E2955">
        <v>0</v>
      </c>
      <c r="F2955" t="s">
        <v>13</v>
      </c>
      <c r="G2955" t="s">
        <v>43</v>
      </c>
      <c r="H2955" t="s">
        <v>15</v>
      </c>
      <c r="I2955" t="s">
        <v>4232</v>
      </c>
      <c r="J2955" t="s">
        <v>676</v>
      </c>
      <c r="K2955" t="s">
        <v>24</v>
      </c>
      <c r="L2955">
        <v>0</v>
      </c>
    </row>
    <row r="2956" spans="1:12" x14ac:dyDescent="0.25">
      <c r="A2956">
        <v>43507</v>
      </c>
      <c r="B2956" t="s">
        <v>19</v>
      </c>
      <c r="C2956">
        <v>60</v>
      </c>
      <c r="D2956">
        <v>0</v>
      </c>
      <c r="E2956">
        <v>0</v>
      </c>
      <c r="F2956" t="s">
        <v>13</v>
      </c>
      <c r="G2956" t="s">
        <v>14</v>
      </c>
      <c r="H2956" t="s">
        <v>21</v>
      </c>
      <c r="I2956" t="s">
        <v>3931</v>
      </c>
      <c r="J2956" t="s">
        <v>870</v>
      </c>
      <c r="K2956" t="s">
        <v>24</v>
      </c>
      <c r="L2956">
        <v>0</v>
      </c>
    </row>
    <row r="2957" spans="1:12" x14ac:dyDescent="0.25">
      <c r="A2957">
        <v>43510</v>
      </c>
      <c r="B2957" t="s">
        <v>19</v>
      </c>
      <c r="C2957">
        <v>50</v>
      </c>
      <c r="D2957">
        <v>1</v>
      </c>
      <c r="E2957">
        <v>0</v>
      </c>
      <c r="F2957" t="s">
        <v>13</v>
      </c>
      <c r="G2957" t="s">
        <v>43</v>
      </c>
      <c r="H2957" t="s">
        <v>15</v>
      </c>
      <c r="I2957" t="s">
        <v>1925</v>
      </c>
      <c r="J2957" t="s">
        <v>296</v>
      </c>
      <c r="K2957" t="s">
        <v>24</v>
      </c>
      <c r="L2957">
        <v>0</v>
      </c>
    </row>
    <row r="2958" spans="1:12" x14ac:dyDescent="0.25">
      <c r="A2958">
        <v>43549</v>
      </c>
      <c r="B2958" t="s">
        <v>19</v>
      </c>
      <c r="C2958">
        <v>40</v>
      </c>
      <c r="D2958">
        <v>1</v>
      </c>
      <c r="E2958">
        <v>0</v>
      </c>
      <c r="F2958" t="s">
        <v>13</v>
      </c>
      <c r="G2958" t="s">
        <v>14</v>
      </c>
      <c r="H2958" t="s">
        <v>21</v>
      </c>
      <c r="I2958" t="s">
        <v>1062</v>
      </c>
      <c r="J2958" t="s">
        <v>68</v>
      </c>
      <c r="K2958" t="s">
        <v>24</v>
      </c>
      <c r="L2958">
        <v>0</v>
      </c>
    </row>
    <row r="2959" spans="1:12" x14ac:dyDescent="0.25">
      <c r="A2959">
        <v>43590</v>
      </c>
      <c r="B2959" t="s">
        <v>19</v>
      </c>
      <c r="C2959">
        <v>26</v>
      </c>
      <c r="D2959">
        <v>0</v>
      </c>
      <c r="E2959">
        <v>0</v>
      </c>
      <c r="F2959" t="s">
        <v>13</v>
      </c>
      <c r="G2959" t="s">
        <v>14</v>
      </c>
      <c r="H2959" t="s">
        <v>21</v>
      </c>
      <c r="I2959" t="s">
        <v>2243</v>
      </c>
      <c r="J2959" t="s">
        <v>399</v>
      </c>
      <c r="K2959" t="s">
        <v>24</v>
      </c>
      <c r="L2959">
        <v>0</v>
      </c>
    </row>
    <row r="2960" spans="1:12" x14ac:dyDescent="0.25">
      <c r="A2960">
        <v>43615</v>
      </c>
      <c r="B2960" t="s">
        <v>19</v>
      </c>
      <c r="C2960">
        <v>49</v>
      </c>
      <c r="D2960">
        <v>0</v>
      </c>
      <c r="E2960">
        <v>0</v>
      </c>
      <c r="F2960" t="s">
        <v>13</v>
      </c>
      <c r="G2960" t="s">
        <v>20</v>
      </c>
      <c r="H2960" t="s">
        <v>15</v>
      </c>
      <c r="I2960" t="s">
        <v>3575</v>
      </c>
      <c r="J2960">
        <v>25</v>
      </c>
      <c r="K2960" t="s">
        <v>38</v>
      </c>
      <c r="L2960">
        <v>0</v>
      </c>
    </row>
    <row r="2961" spans="1:12" x14ac:dyDescent="0.25">
      <c r="A2961">
        <v>43656</v>
      </c>
      <c r="B2961" t="s">
        <v>12</v>
      </c>
      <c r="C2961">
        <v>59</v>
      </c>
      <c r="D2961">
        <v>1</v>
      </c>
      <c r="E2961">
        <v>0</v>
      </c>
      <c r="F2961" t="s">
        <v>13</v>
      </c>
      <c r="G2961" t="s">
        <v>43</v>
      </c>
      <c r="H2961" t="s">
        <v>21</v>
      </c>
      <c r="I2961" t="s">
        <v>3775</v>
      </c>
      <c r="J2961" t="s">
        <v>23</v>
      </c>
      <c r="K2961" t="s">
        <v>18</v>
      </c>
      <c r="L2961">
        <v>0</v>
      </c>
    </row>
    <row r="2962" spans="1:12" x14ac:dyDescent="0.25">
      <c r="A2962">
        <v>43657</v>
      </c>
      <c r="B2962" t="s">
        <v>12</v>
      </c>
      <c r="C2962">
        <v>64</v>
      </c>
      <c r="D2962">
        <v>0</v>
      </c>
      <c r="E2962">
        <v>0</v>
      </c>
      <c r="F2962" t="s">
        <v>13</v>
      </c>
      <c r="G2962" t="s">
        <v>43</v>
      </c>
      <c r="H2962" t="s">
        <v>21</v>
      </c>
      <c r="I2962" t="s">
        <v>1994</v>
      </c>
      <c r="J2962" t="s">
        <v>168</v>
      </c>
      <c r="K2962" t="s">
        <v>24</v>
      </c>
      <c r="L2962">
        <v>0</v>
      </c>
    </row>
    <row r="2963" spans="1:12" x14ac:dyDescent="0.25">
      <c r="A2963">
        <v>43672</v>
      </c>
      <c r="B2963" t="s">
        <v>19</v>
      </c>
      <c r="C2963">
        <v>45</v>
      </c>
      <c r="D2963">
        <v>0</v>
      </c>
      <c r="E2963">
        <v>0</v>
      </c>
      <c r="F2963" t="s">
        <v>13</v>
      </c>
      <c r="G2963" t="s">
        <v>14</v>
      </c>
      <c r="H2963" t="s">
        <v>15</v>
      </c>
      <c r="I2963" t="s">
        <v>1807</v>
      </c>
      <c r="J2963" t="s">
        <v>36</v>
      </c>
      <c r="K2963" t="s">
        <v>18</v>
      </c>
      <c r="L2963">
        <v>0</v>
      </c>
    </row>
    <row r="2964" spans="1:12" x14ac:dyDescent="0.25">
      <c r="A2964">
        <v>43675</v>
      </c>
      <c r="B2964" t="s">
        <v>19</v>
      </c>
      <c r="C2964">
        <v>7</v>
      </c>
      <c r="D2964">
        <v>0</v>
      </c>
      <c r="E2964">
        <v>0</v>
      </c>
      <c r="F2964" t="s">
        <v>34</v>
      </c>
      <c r="G2964" t="s">
        <v>275</v>
      </c>
      <c r="H2964" t="s">
        <v>15</v>
      </c>
      <c r="I2964" t="s">
        <v>1817</v>
      </c>
      <c r="J2964" t="s">
        <v>867</v>
      </c>
      <c r="K2964" t="s">
        <v>38</v>
      </c>
      <c r="L2964">
        <v>0</v>
      </c>
    </row>
    <row r="2965" spans="1:12" x14ac:dyDescent="0.25">
      <c r="A2965">
        <v>43698</v>
      </c>
      <c r="B2965" t="s">
        <v>19</v>
      </c>
      <c r="C2965">
        <v>27</v>
      </c>
      <c r="D2965">
        <v>0</v>
      </c>
      <c r="E2965">
        <v>0</v>
      </c>
      <c r="F2965" t="s">
        <v>34</v>
      </c>
      <c r="G2965" t="s">
        <v>43</v>
      </c>
      <c r="H2965" t="s">
        <v>21</v>
      </c>
      <c r="I2965" t="s">
        <v>3640</v>
      </c>
      <c r="J2965" t="s">
        <v>68</v>
      </c>
      <c r="K2965" t="s">
        <v>38</v>
      </c>
      <c r="L2965">
        <v>0</v>
      </c>
    </row>
    <row r="2966" spans="1:12" x14ac:dyDescent="0.25">
      <c r="A2966">
        <v>43717</v>
      </c>
      <c r="B2966" t="s">
        <v>12</v>
      </c>
      <c r="C2966">
        <v>57</v>
      </c>
      <c r="D2966">
        <v>1</v>
      </c>
      <c r="E2966">
        <v>0</v>
      </c>
      <c r="F2966" t="s">
        <v>13</v>
      </c>
      <c r="G2966" t="s">
        <v>14</v>
      </c>
      <c r="H2966" t="s">
        <v>15</v>
      </c>
      <c r="I2966" t="s">
        <v>76</v>
      </c>
      <c r="J2966" t="s">
        <v>77</v>
      </c>
      <c r="K2966" t="s">
        <v>29</v>
      </c>
      <c r="L2966">
        <v>1</v>
      </c>
    </row>
    <row r="2967" spans="1:12" x14ac:dyDescent="0.25">
      <c r="A2967">
        <v>43734</v>
      </c>
      <c r="B2967" t="s">
        <v>12</v>
      </c>
      <c r="C2967">
        <v>15</v>
      </c>
      <c r="D2967">
        <v>0</v>
      </c>
      <c r="E2967">
        <v>0</v>
      </c>
      <c r="F2967" t="s">
        <v>34</v>
      </c>
      <c r="G2967" t="s">
        <v>14</v>
      </c>
      <c r="H2967" t="s">
        <v>21</v>
      </c>
      <c r="I2967" t="s">
        <v>2411</v>
      </c>
      <c r="J2967">
        <v>21</v>
      </c>
      <c r="K2967" t="s">
        <v>24</v>
      </c>
      <c r="L2967">
        <v>0</v>
      </c>
    </row>
    <row r="2968" spans="1:12" x14ac:dyDescent="0.25">
      <c r="A2968">
        <v>43772</v>
      </c>
      <c r="B2968" t="s">
        <v>19</v>
      </c>
      <c r="C2968">
        <v>28</v>
      </c>
      <c r="D2968">
        <v>0</v>
      </c>
      <c r="E2968">
        <v>0</v>
      </c>
      <c r="F2968" t="s">
        <v>34</v>
      </c>
      <c r="G2968" t="s">
        <v>14</v>
      </c>
      <c r="H2968" t="s">
        <v>15</v>
      </c>
      <c r="I2968" t="s">
        <v>673</v>
      </c>
      <c r="J2968" t="s">
        <v>281</v>
      </c>
      <c r="K2968" t="s">
        <v>38</v>
      </c>
      <c r="L2968">
        <v>0</v>
      </c>
    </row>
    <row r="2969" spans="1:12" x14ac:dyDescent="0.25">
      <c r="A2969">
        <v>43773</v>
      </c>
      <c r="B2969" t="s">
        <v>12</v>
      </c>
      <c r="C2969">
        <v>8</v>
      </c>
      <c r="D2969">
        <v>0</v>
      </c>
      <c r="E2969">
        <v>0</v>
      </c>
      <c r="F2969" t="s">
        <v>34</v>
      </c>
      <c r="G2969" t="s">
        <v>275</v>
      </c>
      <c r="H2969" t="s">
        <v>15</v>
      </c>
      <c r="I2969" t="s">
        <v>4004</v>
      </c>
      <c r="J2969" t="s">
        <v>403</v>
      </c>
      <c r="K2969" t="s">
        <v>38</v>
      </c>
      <c r="L2969">
        <v>0</v>
      </c>
    </row>
    <row r="2970" spans="1:12" x14ac:dyDescent="0.25">
      <c r="A2970">
        <v>43803</v>
      </c>
      <c r="B2970" t="s">
        <v>19</v>
      </c>
      <c r="C2970">
        <v>64</v>
      </c>
      <c r="D2970">
        <v>0</v>
      </c>
      <c r="E2970">
        <v>0</v>
      </c>
      <c r="F2970" t="s">
        <v>13</v>
      </c>
      <c r="G2970" t="s">
        <v>14</v>
      </c>
      <c r="H2970" t="s">
        <v>15</v>
      </c>
      <c r="I2970" t="s">
        <v>4080</v>
      </c>
      <c r="J2970" t="s">
        <v>1201</v>
      </c>
      <c r="K2970" t="s">
        <v>29</v>
      </c>
      <c r="L2970">
        <v>0</v>
      </c>
    </row>
    <row r="2971" spans="1:12" x14ac:dyDescent="0.25">
      <c r="A2971">
        <v>43806</v>
      </c>
      <c r="B2971" t="s">
        <v>12</v>
      </c>
      <c r="C2971">
        <v>44</v>
      </c>
      <c r="D2971">
        <v>0</v>
      </c>
      <c r="E2971">
        <v>0</v>
      </c>
      <c r="F2971" t="s">
        <v>13</v>
      </c>
      <c r="G2971" t="s">
        <v>14</v>
      </c>
      <c r="H2971" t="s">
        <v>15</v>
      </c>
      <c r="I2971" t="s">
        <v>2050</v>
      </c>
      <c r="J2971" t="s">
        <v>165</v>
      </c>
      <c r="K2971" t="s">
        <v>29</v>
      </c>
      <c r="L2971">
        <v>0</v>
      </c>
    </row>
    <row r="2972" spans="1:12" x14ac:dyDescent="0.25">
      <c r="A2972">
        <v>43821</v>
      </c>
      <c r="B2972" t="s">
        <v>19</v>
      </c>
      <c r="C2972">
        <v>63</v>
      </c>
      <c r="D2972">
        <v>1</v>
      </c>
      <c r="E2972">
        <v>0</v>
      </c>
      <c r="F2972" t="s">
        <v>13</v>
      </c>
      <c r="G2972" t="s">
        <v>14</v>
      </c>
      <c r="H2972" t="s">
        <v>21</v>
      </c>
      <c r="I2972" t="s">
        <v>4099</v>
      </c>
      <c r="J2972" t="s">
        <v>2096</v>
      </c>
      <c r="K2972" t="s">
        <v>24</v>
      </c>
      <c r="L2972">
        <v>0</v>
      </c>
    </row>
    <row r="2973" spans="1:12" x14ac:dyDescent="0.25">
      <c r="A2973">
        <v>43827</v>
      </c>
      <c r="B2973" t="s">
        <v>19</v>
      </c>
      <c r="C2973">
        <v>27</v>
      </c>
      <c r="D2973">
        <v>0</v>
      </c>
      <c r="E2973">
        <v>0</v>
      </c>
      <c r="F2973" t="s">
        <v>13</v>
      </c>
      <c r="G2973" t="s">
        <v>14</v>
      </c>
      <c r="H2973" t="s">
        <v>15</v>
      </c>
      <c r="I2973" t="s">
        <v>2427</v>
      </c>
      <c r="J2973" t="s">
        <v>502</v>
      </c>
      <c r="K2973" t="s">
        <v>29</v>
      </c>
      <c r="L2973">
        <v>0</v>
      </c>
    </row>
    <row r="2974" spans="1:12" x14ac:dyDescent="0.25">
      <c r="A2974">
        <v>43837</v>
      </c>
      <c r="B2974" t="s">
        <v>12</v>
      </c>
      <c r="C2974">
        <v>33</v>
      </c>
      <c r="D2974">
        <v>0</v>
      </c>
      <c r="E2974">
        <v>0</v>
      </c>
      <c r="F2974" t="s">
        <v>13</v>
      </c>
      <c r="G2974" t="s">
        <v>14</v>
      </c>
      <c r="H2974" t="s">
        <v>15</v>
      </c>
      <c r="I2974" t="s">
        <v>2823</v>
      </c>
      <c r="J2974" t="s">
        <v>405</v>
      </c>
      <c r="K2974" t="s">
        <v>29</v>
      </c>
      <c r="L2974">
        <v>0</v>
      </c>
    </row>
    <row r="2975" spans="1:12" x14ac:dyDescent="0.25">
      <c r="A2975">
        <v>43872</v>
      </c>
      <c r="B2975" t="s">
        <v>19</v>
      </c>
      <c r="C2975">
        <v>78</v>
      </c>
      <c r="D2975">
        <v>0</v>
      </c>
      <c r="E2975">
        <v>0</v>
      </c>
      <c r="F2975" t="s">
        <v>13</v>
      </c>
      <c r="G2975" t="s">
        <v>14</v>
      </c>
      <c r="H2975" t="s">
        <v>21</v>
      </c>
      <c r="I2975" t="s">
        <v>2342</v>
      </c>
      <c r="J2975" t="s">
        <v>251</v>
      </c>
      <c r="K2975" t="s">
        <v>38</v>
      </c>
      <c r="L2975">
        <v>0</v>
      </c>
    </row>
    <row r="2976" spans="1:12" x14ac:dyDescent="0.25">
      <c r="A2976">
        <v>43892</v>
      </c>
      <c r="B2976" t="s">
        <v>19</v>
      </c>
      <c r="C2976">
        <v>73</v>
      </c>
      <c r="D2976">
        <v>0</v>
      </c>
      <c r="E2976">
        <v>0</v>
      </c>
      <c r="F2976" t="s">
        <v>13</v>
      </c>
      <c r="G2976" t="s">
        <v>14</v>
      </c>
      <c r="H2976" t="s">
        <v>21</v>
      </c>
      <c r="I2976" t="s">
        <v>3493</v>
      </c>
      <c r="J2976" t="s">
        <v>189</v>
      </c>
      <c r="K2976" t="s">
        <v>24</v>
      </c>
      <c r="L2976">
        <v>0</v>
      </c>
    </row>
    <row r="2977" spans="1:12" x14ac:dyDescent="0.25">
      <c r="A2977">
        <v>43903</v>
      </c>
      <c r="B2977" t="s">
        <v>12</v>
      </c>
      <c r="C2977">
        <v>79</v>
      </c>
      <c r="D2977">
        <v>0</v>
      </c>
      <c r="E2977">
        <v>0</v>
      </c>
      <c r="F2977" t="s">
        <v>13</v>
      </c>
      <c r="G2977" t="s">
        <v>20</v>
      </c>
      <c r="H2977" t="s">
        <v>21</v>
      </c>
      <c r="I2977" t="s">
        <v>970</v>
      </c>
      <c r="J2977" t="s">
        <v>261</v>
      </c>
      <c r="K2977" t="s">
        <v>38</v>
      </c>
      <c r="L2977">
        <v>0</v>
      </c>
    </row>
    <row r="2978" spans="1:12" x14ac:dyDescent="0.25">
      <c r="A2978">
        <v>43905</v>
      </c>
      <c r="B2978" t="s">
        <v>19</v>
      </c>
      <c r="C2978">
        <v>64</v>
      </c>
      <c r="D2978">
        <v>0</v>
      </c>
      <c r="E2978">
        <v>0</v>
      </c>
      <c r="F2978" t="s">
        <v>34</v>
      </c>
      <c r="G2978" t="s">
        <v>43</v>
      </c>
      <c r="H2978" t="s">
        <v>21</v>
      </c>
      <c r="I2978" t="s">
        <v>1606</v>
      </c>
      <c r="J2978" t="s">
        <v>1607</v>
      </c>
      <c r="K2978" t="s">
        <v>24</v>
      </c>
      <c r="L2978">
        <v>0</v>
      </c>
    </row>
    <row r="2979" spans="1:12" x14ac:dyDescent="0.25">
      <c r="A2979">
        <v>43913</v>
      </c>
      <c r="B2979" t="s">
        <v>19</v>
      </c>
      <c r="C2979">
        <v>21</v>
      </c>
      <c r="D2979">
        <v>0</v>
      </c>
      <c r="E2979">
        <v>0</v>
      </c>
      <c r="F2979" t="s">
        <v>34</v>
      </c>
      <c r="G2979" t="s">
        <v>14</v>
      </c>
      <c r="H2979" t="s">
        <v>21</v>
      </c>
      <c r="I2979" t="s">
        <v>1680</v>
      </c>
      <c r="J2979" t="s">
        <v>321</v>
      </c>
      <c r="K2979" t="s">
        <v>24</v>
      </c>
      <c r="L2979">
        <v>0</v>
      </c>
    </row>
    <row r="2980" spans="1:12" x14ac:dyDescent="0.25">
      <c r="A2980">
        <v>44001</v>
      </c>
      <c r="B2980" t="s">
        <v>19</v>
      </c>
      <c r="C2980">
        <v>39</v>
      </c>
      <c r="D2980">
        <v>0</v>
      </c>
      <c r="E2980">
        <v>0</v>
      </c>
      <c r="F2980" t="s">
        <v>13</v>
      </c>
      <c r="G2980" t="s">
        <v>14</v>
      </c>
      <c r="H2980" t="s">
        <v>15</v>
      </c>
      <c r="I2980" t="s">
        <v>3408</v>
      </c>
      <c r="J2980" t="s">
        <v>330</v>
      </c>
      <c r="K2980" t="s">
        <v>38</v>
      </c>
      <c r="L2980">
        <v>0</v>
      </c>
    </row>
    <row r="2981" spans="1:12" x14ac:dyDescent="0.25">
      <c r="A2981">
        <v>44010</v>
      </c>
      <c r="B2981" t="s">
        <v>19</v>
      </c>
      <c r="C2981">
        <v>3</v>
      </c>
      <c r="D2981">
        <v>0</v>
      </c>
      <c r="E2981">
        <v>0</v>
      </c>
      <c r="F2981" t="s">
        <v>34</v>
      </c>
      <c r="G2981" t="s">
        <v>275</v>
      </c>
      <c r="H2981" t="s">
        <v>15</v>
      </c>
      <c r="I2981" t="s">
        <v>423</v>
      </c>
      <c r="J2981" t="s">
        <v>622</v>
      </c>
      <c r="K2981" t="s">
        <v>38</v>
      </c>
      <c r="L2981">
        <v>0</v>
      </c>
    </row>
    <row r="2982" spans="1:12" x14ac:dyDescent="0.25">
      <c r="A2982">
        <v>44024</v>
      </c>
      <c r="B2982" t="s">
        <v>19</v>
      </c>
      <c r="C2982">
        <v>14</v>
      </c>
      <c r="D2982">
        <v>0</v>
      </c>
      <c r="E2982">
        <v>0</v>
      </c>
      <c r="F2982" t="s">
        <v>34</v>
      </c>
      <c r="G2982" t="s">
        <v>14</v>
      </c>
      <c r="H2982" t="s">
        <v>21</v>
      </c>
      <c r="I2982" t="s">
        <v>3359</v>
      </c>
      <c r="J2982" t="s">
        <v>83</v>
      </c>
      <c r="K2982" t="s">
        <v>24</v>
      </c>
      <c r="L2982">
        <v>0</v>
      </c>
    </row>
    <row r="2983" spans="1:12" x14ac:dyDescent="0.25">
      <c r="A2983">
        <v>44033</v>
      </c>
      <c r="B2983" t="s">
        <v>12</v>
      </c>
      <c r="C2983">
        <v>56</v>
      </c>
      <c r="D2983">
        <v>1</v>
      </c>
      <c r="E2983">
        <v>0</v>
      </c>
      <c r="F2983" t="s">
        <v>13</v>
      </c>
      <c r="G2983" t="s">
        <v>14</v>
      </c>
      <c r="H2983" t="s">
        <v>21</v>
      </c>
      <c r="I2983" t="s">
        <v>221</v>
      </c>
      <c r="J2983" t="s">
        <v>222</v>
      </c>
      <c r="K2983" t="s">
        <v>24</v>
      </c>
      <c r="L2983">
        <v>1</v>
      </c>
    </row>
    <row r="2984" spans="1:12" x14ac:dyDescent="0.25">
      <c r="A2984">
        <v>44047</v>
      </c>
      <c r="B2984" t="s">
        <v>12</v>
      </c>
      <c r="C2984">
        <v>37</v>
      </c>
      <c r="D2984">
        <v>0</v>
      </c>
      <c r="E2984">
        <v>0</v>
      </c>
      <c r="F2984" t="s">
        <v>13</v>
      </c>
      <c r="G2984" t="s">
        <v>43</v>
      </c>
      <c r="H2984" t="s">
        <v>21</v>
      </c>
      <c r="I2984" t="s">
        <v>3667</v>
      </c>
      <c r="J2984" t="s">
        <v>52</v>
      </c>
      <c r="K2984" t="s">
        <v>24</v>
      </c>
      <c r="L2984">
        <v>0</v>
      </c>
    </row>
    <row r="2985" spans="1:12" x14ac:dyDescent="0.25">
      <c r="A2985">
        <v>44105</v>
      </c>
      <c r="B2985" t="s">
        <v>19</v>
      </c>
      <c r="C2985">
        <v>69</v>
      </c>
      <c r="D2985">
        <v>1</v>
      </c>
      <c r="E2985">
        <v>0</v>
      </c>
      <c r="F2985" t="s">
        <v>13</v>
      </c>
      <c r="G2985" t="s">
        <v>20</v>
      </c>
      <c r="H2985" t="s">
        <v>15</v>
      </c>
      <c r="I2985" t="s">
        <v>1185</v>
      </c>
      <c r="J2985" t="s">
        <v>293</v>
      </c>
      <c r="K2985" t="s">
        <v>38</v>
      </c>
      <c r="L2985">
        <v>0</v>
      </c>
    </row>
    <row r="2986" spans="1:12" x14ac:dyDescent="0.25">
      <c r="A2986">
        <v>44112</v>
      </c>
      <c r="B2986" t="s">
        <v>19</v>
      </c>
      <c r="C2986">
        <v>51</v>
      </c>
      <c r="D2986">
        <v>0</v>
      </c>
      <c r="E2986">
        <v>0</v>
      </c>
      <c r="F2986" t="s">
        <v>13</v>
      </c>
      <c r="G2986" t="s">
        <v>20</v>
      </c>
      <c r="H2986" t="s">
        <v>15</v>
      </c>
      <c r="I2986" t="s">
        <v>2602</v>
      </c>
      <c r="J2986" t="s">
        <v>1201</v>
      </c>
      <c r="K2986" t="s">
        <v>18</v>
      </c>
      <c r="L2986">
        <v>0</v>
      </c>
    </row>
    <row r="2987" spans="1:12" x14ac:dyDescent="0.25">
      <c r="A2987">
        <v>44142</v>
      </c>
      <c r="B2987" t="s">
        <v>12</v>
      </c>
      <c r="C2987">
        <v>25</v>
      </c>
      <c r="D2987">
        <v>0</v>
      </c>
      <c r="E2987">
        <v>0</v>
      </c>
      <c r="F2987" t="s">
        <v>34</v>
      </c>
      <c r="G2987" t="s">
        <v>14</v>
      </c>
      <c r="H2987" t="s">
        <v>21</v>
      </c>
      <c r="I2987" t="s">
        <v>977</v>
      </c>
      <c r="J2987">
        <v>28</v>
      </c>
      <c r="K2987" t="s">
        <v>24</v>
      </c>
      <c r="L2987">
        <v>0</v>
      </c>
    </row>
    <row r="2988" spans="1:12" x14ac:dyDescent="0.25">
      <c r="A2988">
        <v>44155</v>
      </c>
      <c r="B2988" t="s">
        <v>19</v>
      </c>
      <c r="C2988">
        <v>55</v>
      </c>
      <c r="D2988">
        <v>0</v>
      </c>
      <c r="E2988">
        <v>0</v>
      </c>
      <c r="F2988" t="s">
        <v>13</v>
      </c>
      <c r="G2988" t="s">
        <v>43</v>
      </c>
      <c r="H2988" t="s">
        <v>15</v>
      </c>
      <c r="I2988" t="s">
        <v>4115</v>
      </c>
      <c r="J2988" t="s">
        <v>258</v>
      </c>
      <c r="K2988" t="s">
        <v>18</v>
      </c>
      <c r="L2988">
        <v>0</v>
      </c>
    </row>
    <row r="2989" spans="1:12" x14ac:dyDescent="0.25">
      <c r="A2989">
        <v>44171</v>
      </c>
      <c r="B2989" t="s">
        <v>12</v>
      </c>
      <c r="C2989">
        <v>62</v>
      </c>
      <c r="D2989">
        <v>0</v>
      </c>
      <c r="E2989">
        <v>0</v>
      </c>
      <c r="F2989" t="s">
        <v>13</v>
      </c>
      <c r="G2989" t="s">
        <v>14</v>
      </c>
      <c r="H2989" t="s">
        <v>21</v>
      </c>
      <c r="I2989" t="s">
        <v>1877</v>
      </c>
      <c r="J2989" t="s">
        <v>168</v>
      </c>
      <c r="K2989" t="s">
        <v>24</v>
      </c>
      <c r="L2989">
        <v>0</v>
      </c>
    </row>
    <row r="2990" spans="1:12" x14ac:dyDescent="0.25">
      <c r="A2990">
        <v>44177</v>
      </c>
      <c r="B2990" t="s">
        <v>19</v>
      </c>
      <c r="C2990">
        <v>60</v>
      </c>
      <c r="D2990">
        <v>0</v>
      </c>
      <c r="E2990">
        <v>0</v>
      </c>
      <c r="F2990" t="s">
        <v>13</v>
      </c>
      <c r="G2990" t="s">
        <v>20</v>
      </c>
      <c r="H2990" t="s">
        <v>21</v>
      </c>
      <c r="I2990" t="s">
        <v>2067</v>
      </c>
      <c r="J2990" t="s">
        <v>300</v>
      </c>
      <c r="K2990" t="s">
        <v>38</v>
      </c>
      <c r="L2990">
        <v>0</v>
      </c>
    </row>
    <row r="2991" spans="1:12" x14ac:dyDescent="0.25">
      <c r="A2991">
        <v>44179</v>
      </c>
      <c r="B2991" t="s">
        <v>19</v>
      </c>
      <c r="C2991">
        <v>41</v>
      </c>
      <c r="D2991">
        <v>0</v>
      </c>
      <c r="E2991">
        <v>0</v>
      </c>
      <c r="F2991" t="s">
        <v>13</v>
      </c>
      <c r="G2991" t="s">
        <v>14</v>
      </c>
      <c r="H2991" t="s">
        <v>15</v>
      </c>
      <c r="I2991" t="s">
        <v>1640</v>
      </c>
      <c r="J2991" t="s">
        <v>823</v>
      </c>
      <c r="K2991" t="s">
        <v>24</v>
      </c>
      <c r="L2991">
        <v>0</v>
      </c>
    </row>
    <row r="2992" spans="1:12" x14ac:dyDescent="0.25">
      <c r="A2992">
        <v>44192</v>
      </c>
      <c r="B2992" t="s">
        <v>19</v>
      </c>
      <c r="C2992">
        <v>11</v>
      </c>
      <c r="D2992">
        <v>0</v>
      </c>
      <c r="E2992">
        <v>0</v>
      </c>
      <c r="F2992" t="s">
        <v>34</v>
      </c>
      <c r="G2992" t="s">
        <v>275</v>
      </c>
      <c r="H2992" t="s">
        <v>15</v>
      </c>
      <c r="I2992" t="s">
        <v>1518</v>
      </c>
      <c r="J2992" t="s">
        <v>790</v>
      </c>
      <c r="K2992" t="s">
        <v>38</v>
      </c>
      <c r="L2992">
        <v>0</v>
      </c>
    </row>
    <row r="2993" spans="1:12" x14ac:dyDescent="0.25">
      <c r="A2993">
        <v>44202</v>
      </c>
      <c r="B2993" t="s">
        <v>19</v>
      </c>
      <c r="C2993">
        <v>25</v>
      </c>
      <c r="D2993">
        <v>0</v>
      </c>
      <c r="E2993">
        <v>0</v>
      </c>
      <c r="F2993" t="s">
        <v>13</v>
      </c>
      <c r="G2993" t="s">
        <v>14</v>
      </c>
      <c r="H2993" t="s">
        <v>15</v>
      </c>
      <c r="I2993" t="s">
        <v>2120</v>
      </c>
      <c r="J2993" t="s">
        <v>1201</v>
      </c>
      <c r="K2993" t="s">
        <v>24</v>
      </c>
      <c r="L2993">
        <v>0</v>
      </c>
    </row>
    <row r="2994" spans="1:12" x14ac:dyDescent="0.25">
      <c r="A2994">
        <v>44224</v>
      </c>
      <c r="B2994" t="s">
        <v>12</v>
      </c>
      <c r="C2994">
        <v>15</v>
      </c>
      <c r="D2994">
        <v>0</v>
      </c>
      <c r="E2994">
        <v>0</v>
      </c>
      <c r="F2994" t="s">
        <v>34</v>
      </c>
      <c r="G2994" t="s">
        <v>14</v>
      </c>
      <c r="H2994" t="s">
        <v>21</v>
      </c>
      <c r="I2994" t="s">
        <v>1480</v>
      </c>
      <c r="J2994" t="s">
        <v>676</v>
      </c>
      <c r="K2994" t="s">
        <v>24</v>
      </c>
      <c r="L2994">
        <v>0</v>
      </c>
    </row>
    <row r="2995" spans="1:12" x14ac:dyDescent="0.25">
      <c r="A2995">
        <v>44233</v>
      </c>
      <c r="B2995" t="s">
        <v>19</v>
      </c>
      <c r="C2995">
        <v>45</v>
      </c>
      <c r="D2995">
        <v>0</v>
      </c>
      <c r="E2995">
        <v>0</v>
      </c>
      <c r="F2995" t="s">
        <v>13</v>
      </c>
      <c r="G2995" t="s">
        <v>43</v>
      </c>
      <c r="H2995" t="s">
        <v>21</v>
      </c>
      <c r="I2995" t="s">
        <v>3988</v>
      </c>
      <c r="J2995" t="s">
        <v>365</v>
      </c>
      <c r="K2995" t="s">
        <v>38</v>
      </c>
      <c r="L2995">
        <v>0</v>
      </c>
    </row>
    <row r="2996" spans="1:12" x14ac:dyDescent="0.25">
      <c r="A2996">
        <v>44243</v>
      </c>
      <c r="B2996" t="s">
        <v>19</v>
      </c>
      <c r="C2996">
        <v>29</v>
      </c>
      <c r="D2996">
        <v>0</v>
      </c>
      <c r="E2996">
        <v>0</v>
      </c>
      <c r="F2996" t="s">
        <v>34</v>
      </c>
      <c r="G2996" t="s">
        <v>14</v>
      </c>
      <c r="H2996" t="s">
        <v>21</v>
      </c>
      <c r="I2996" t="s">
        <v>3188</v>
      </c>
      <c r="J2996" t="s">
        <v>258</v>
      </c>
      <c r="K2996" t="s">
        <v>24</v>
      </c>
      <c r="L2996">
        <v>0</v>
      </c>
    </row>
    <row r="2997" spans="1:12" x14ac:dyDescent="0.25">
      <c r="A2997">
        <v>44259</v>
      </c>
      <c r="B2997" t="s">
        <v>19</v>
      </c>
      <c r="C2997">
        <v>74</v>
      </c>
      <c r="D2997">
        <v>0</v>
      </c>
      <c r="E2997">
        <v>0</v>
      </c>
      <c r="F2997" t="s">
        <v>13</v>
      </c>
      <c r="G2997" t="s">
        <v>14</v>
      </c>
      <c r="H2997" t="s">
        <v>15</v>
      </c>
      <c r="I2997" t="s">
        <v>3448</v>
      </c>
      <c r="J2997" t="s">
        <v>176</v>
      </c>
      <c r="K2997" t="s">
        <v>38</v>
      </c>
      <c r="L2997">
        <v>0</v>
      </c>
    </row>
    <row r="2998" spans="1:12" x14ac:dyDescent="0.25">
      <c r="A2998">
        <v>44281</v>
      </c>
      <c r="B2998" t="s">
        <v>12</v>
      </c>
      <c r="C2998">
        <v>34</v>
      </c>
      <c r="D2998">
        <v>0</v>
      </c>
      <c r="E2998">
        <v>0</v>
      </c>
      <c r="F2998" t="s">
        <v>34</v>
      </c>
      <c r="G2998" t="s">
        <v>14</v>
      </c>
      <c r="H2998" t="s">
        <v>21</v>
      </c>
      <c r="I2998" t="s">
        <v>1223</v>
      </c>
      <c r="J2998" t="s">
        <v>610</v>
      </c>
      <c r="K2998" t="s">
        <v>29</v>
      </c>
      <c r="L2998">
        <v>0</v>
      </c>
    </row>
    <row r="2999" spans="1:12" x14ac:dyDescent="0.25">
      <c r="A2999">
        <v>44288</v>
      </c>
      <c r="B2999" t="s">
        <v>12</v>
      </c>
      <c r="C2999">
        <v>43</v>
      </c>
      <c r="D2999">
        <v>0</v>
      </c>
      <c r="E2999">
        <v>0</v>
      </c>
      <c r="F2999" t="s">
        <v>13</v>
      </c>
      <c r="G2999" t="s">
        <v>14</v>
      </c>
      <c r="H2999" t="s">
        <v>21</v>
      </c>
      <c r="I2999" t="s">
        <v>3716</v>
      </c>
      <c r="J2999" t="s">
        <v>312</v>
      </c>
      <c r="K2999" t="s">
        <v>18</v>
      </c>
      <c r="L2999">
        <v>0</v>
      </c>
    </row>
    <row r="3000" spans="1:12" x14ac:dyDescent="0.25">
      <c r="A3000">
        <v>44300</v>
      </c>
      <c r="B3000" t="s">
        <v>19</v>
      </c>
      <c r="C3000">
        <v>66</v>
      </c>
      <c r="D3000">
        <v>0</v>
      </c>
      <c r="E3000">
        <v>0</v>
      </c>
      <c r="F3000" t="s">
        <v>13</v>
      </c>
      <c r="G3000" t="s">
        <v>43</v>
      </c>
      <c r="H3000" t="s">
        <v>15</v>
      </c>
      <c r="I3000" t="s">
        <v>866</v>
      </c>
      <c r="J3000" t="s">
        <v>90</v>
      </c>
      <c r="K3000" t="s">
        <v>24</v>
      </c>
      <c r="L3000">
        <v>0</v>
      </c>
    </row>
    <row r="3001" spans="1:12" x14ac:dyDescent="0.25">
      <c r="A3001">
        <v>44315</v>
      </c>
      <c r="B3001" t="s">
        <v>12</v>
      </c>
      <c r="C3001">
        <v>18</v>
      </c>
      <c r="D3001">
        <v>0</v>
      </c>
      <c r="E3001">
        <v>0</v>
      </c>
      <c r="F3001" t="s">
        <v>34</v>
      </c>
      <c r="G3001" t="s">
        <v>20</v>
      </c>
      <c r="H3001" t="s">
        <v>21</v>
      </c>
      <c r="I3001" t="s">
        <v>815</v>
      </c>
      <c r="J3001">
        <v>21</v>
      </c>
      <c r="K3001" t="s">
        <v>38</v>
      </c>
      <c r="L3001">
        <v>0</v>
      </c>
    </row>
    <row r="3002" spans="1:12" x14ac:dyDescent="0.25">
      <c r="A3002">
        <v>44325</v>
      </c>
      <c r="B3002" t="s">
        <v>12</v>
      </c>
      <c r="C3002">
        <v>78</v>
      </c>
      <c r="D3002">
        <v>0</v>
      </c>
      <c r="E3002">
        <v>0</v>
      </c>
      <c r="F3002" t="s">
        <v>13</v>
      </c>
      <c r="G3002" t="s">
        <v>20</v>
      </c>
      <c r="H3002" t="s">
        <v>21</v>
      </c>
      <c r="I3002" t="s">
        <v>2512</v>
      </c>
      <c r="J3002" t="s">
        <v>715</v>
      </c>
      <c r="K3002" t="s">
        <v>29</v>
      </c>
      <c r="L3002">
        <v>0</v>
      </c>
    </row>
    <row r="3003" spans="1:12" x14ac:dyDescent="0.25">
      <c r="A3003">
        <v>44338</v>
      </c>
      <c r="B3003" t="s">
        <v>19</v>
      </c>
      <c r="C3003">
        <v>16</v>
      </c>
      <c r="D3003">
        <v>0</v>
      </c>
      <c r="E3003">
        <v>0</v>
      </c>
      <c r="F3003" t="s">
        <v>34</v>
      </c>
      <c r="G3003" t="s">
        <v>275</v>
      </c>
      <c r="H3003" t="s">
        <v>21</v>
      </c>
      <c r="I3003" t="s">
        <v>458</v>
      </c>
      <c r="J3003" t="s">
        <v>459</v>
      </c>
      <c r="K3003" t="s">
        <v>38</v>
      </c>
      <c r="L3003">
        <v>0</v>
      </c>
    </row>
    <row r="3004" spans="1:12" x14ac:dyDescent="0.25">
      <c r="A3004">
        <v>44355</v>
      </c>
      <c r="B3004" t="s">
        <v>19</v>
      </c>
      <c r="C3004">
        <v>48</v>
      </c>
      <c r="D3004">
        <v>0</v>
      </c>
      <c r="E3004">
        <v>0</v>
      </c>
      <c r="F3004" t="s">
        <v>13</v>
      </c>
      <c r="G3004" t="s">
        <v>14</v>
      </c>
      <c r="H3004" t="s">
        <v>21</v>
      </c>
      <c r="I3004" t="s">
        <v>4015</v>
      </c>
      <c r="J3004" t="s">
        <v>1600</v>
      </c>
      <c r="K3004" t="s">
        <v>24</v>
      </c>
      <c r="L3004">
        <v>0</v>
      </c>
    </row>
    <row r="3005" spans="1:12" x14ac:dyDescent="0.25">
      <c r="A3005">
        <v>44375</v>
      </c>
      <c r="B3005" t="s">
        <v>19</v>
      </c>
      <c r="C3005">
        <v>57</v>
      </c>
      <c r="D3005">
        <v>1</v>
      </c>
      <c r="E3005">
        <v>0</v>
      </c>
      <c r="F3005" t="s">
        <v>13</v>
      </c>
      <c r="G3005" t="s">
        <v>20</v>
      </c>
      <c r="H3005" t="s">
        <v>21</v>
      </c>
      <c r="I3005" t="s">
        <v>2990</v>
      </c>
      <c r="J3005" t="s">
        <v>222</v>
      </c>
      <c r="K3005" t="s">
        <v>29</v>
      </c>
      <c r="L3005">
        <v>0</v>
      </c>
    </row>
    <row r="3006" spans="1:12" x14ac:dyDescent="0.25">
      <c r="A3006">
        <v>44391</v>
      </c>
      <c r="B3006" t="s">
        <v>12</v>
      </c>
      <c r="C3006">
        <v>54</v>
      </c>
      <c r="D3006">
        <v>0</v>
      </c>
      <c r="E3006">
        <v>0</v>
      </c>
      <c r="F3006" t="s">
        <v>13</v>
      </c>
      <c r="G3006" t="s">
        <v>14</v>
      </c>
      <c r="H3006" t="s">
        <v>15</v>
      </c>
      <c r="I3006" t="s">
        <v>2130</v>
      </c>
      <c r="J3006" t="s">
        <v>483</v>
      </c>
      <c r="K3006" t="s">
        <v>24</v>
      </c>
      <c r="L3006">
        <v>0</v>
      </c>
    </row>
    <row r="3007" spans="1:12" x14ac:dyDescent="0.25">
      <c r="A3007">
        <v>44426</v>
      </c>
      <c r="B3007" t="s">
        <v>19</v>
      </c>
      <c r="C3007">
        <v>21</v>
      </c>
      <c r="D3007">
        <v>0</v>
      </c>
      <c r="E3007">
        <v>0</v>
      </c>
      <c r="F3007" t="s">
        <v>13</v>
      </c>
      <c r="G3007" t="s">
        <v>14</v>
      </c>
      <c r="H3007" t="s">
        <v>15</v>
      </c>
      <c r="I3007" t="s">
        <v>1059</v>
      </c>
      <c r="J3007" t="s">
        <v>321</v>
      </c>
      <c r="K3007" t="s">
        <v>24</v>
      </c>
      <c r="L3007">
        <v>0</v>
      </c>
    </row>
    <row r="3008" spans="1:12" x14ac:dyDescent="0.25">
      <c r="A3008">
        <v>44447</v>
      </c>
      <c r="B3008" t="s">
        <v>12</v>
      </c>
      <c r="C3008">
        <v>49</v>
      </c>
      <c r="D3008">
        <v>0</v>
      </c>
      <c r="E3008">
        <v>0</v>
      </c>
      <c r="F3008" t="s">
        <v>13</v>
      </c>
      <c r="G3008" t="s">
        <v>14</v>
      </c>
      <c r="H3008" t="s">
        <v>15</v>
      </c>
      <c r="I3008" t="s">
        <v>3248</v>
      </c>
      <c r="J3008" t="s">
        <v>363</v>
      </c>
      <c r="K3008" t="s">
        <v>29</v>
      </c>
      <c r="L3008">
        <v>0</v>
      </c>
    </row>
    <row r="3009" spans="1:12" x14ac:dyDescent="0.25">
      <c r="A3009">
        <v>44472</v>
      </c>
      <c r="B3009" t="s">
        <v>12</v>
      </c>
      <c r="C3009">
        <v>32</v>
      </c>
      <c r="D3009">
        <v>0</v>
      </c>
      <c r="E3009">
        <v>0</v>
      </c>
      <c r="F3009" t="s">
        <v>13</v>
      </c>
      <c r="G3009" t="s">
        <v>20</v>
      </c>
      <c r="H3009" t="s">
        <v>15</v>
      </c>
      <c r="I3009" t="s">
        <v>2739</v>
      </c>
      <c r="J3009" t="s">
        <v>767</v>
      </c>
      <c r="K3009" t="s">
        <v>29</v>
      </c>
      <c r="L3009">
        <v>0</v>
      </c>
    </row>
    <row r="3010" spans="1:12" x14ac:dyDescent="0.25">
      <c r="A3010">
        <v>44481</v>
      </c>
      <c r="B3010" t="s">
        <v>19</v>
      </c>
      <c r="C3010">
        <v>19</v>
      </c>
      <c r="D3010">
        <v>0</v>
      </c>
      <c r="E3010">
        <v>0</v>
      </c>
      <c r="F3010" t="s">
        <v>34</v>
      </c>
      <c r="G3010" t="s">
        <v>14</v>
      </c>
      <c r="H3010" t="s">
        <v>21</v>
      </c>
      <c r="I3010" t="s">
        <v>1212</v>
      </c>
      <c r="J3010" t="s">
        <v>953</v>
      </c>
      <c r="K3010" t="s">
        <v>24</v>
      </c>
      <c r="L3010">
        <v>0</v>
      </c>
    </row>
    <row r="3011" spans="1:12" x14ac:dyDescent="0.25">
      <c r="A3011">
        <v>44494</v>
      </c>
      <c r="B3011" t="s">
        <v>19</v>
      </c>
      <c r="C3011">
        <v>38</v>
      </c>
      <c r="D3011">
        <v>0</v>
      </c>
      <c r="E3011">
        <v>0</v>
      </c>
      <c r="F3011" t="s">
        <v>13</v>
      </c>
      <c r="G3011" t="s">
        <v>14</v>
      </c>
      <c r="H3011" t="s">
        <v>21</v>
      </c>
      <c r="I3011" t="s">
        <v>998</v>
      </c>
      <c r="J3011" t="s">
        <v>510</v>
      </c>
      <c r="K3011" t="s">
        <v>29</v>
      </c>
      <c r="L3011">
        <v>0</v>
      </c>
    </row>
    <row r="3012" spans="1:12" x14ac:dyDescent="0.25">
      <c r="A3012">
        <v>44503</v>
      </c>
      <c r="B3012" t="s">
        <v>19</v>
      </c>
      <c r="C3012">
        <v>25</v>
      </c>
      <c r="D3012">
        <v>0</v>
      </c>
      <c r="E3012">
        <v>0</v>
      </c>
      <c r="F3012" t="s">
        <v>34</v>
      </c>
      <c r="G3012" t="s">
        <v>14</v>
      </c>
      <c r="H3012" t="s">
        <v>21</v>
      </c>
      <c r="I3012" t="s">
        <v>2088</v>
      </c>
      <c r="J3012">
        <v>35</v>
      </c>
      <c r="K3012" t="s">
        <v>24</v>
      </c>
      <c r="L3012">
        <v>0</v>
      </c>
    </row>
    <row r="3013" spans="1:12" x14ac:dyDescent="0.25">
      <c r="A3013">
        <v>44510</v>
      </c>
      <c r="B3013" t="s">
        <v>19</v>
      </c>
      <c r="C3013">
        <v>56</v>
      </c>
      <c r="D3013">
        <v>0</v>
      </c>
      <c r="E3013">
        <v>0</v>
      </c>
      <c r="F3013" t="s">
        <v>13</v>
      </c>
      <c r="G3013" t="s">
        <v>14</v>
      </c>
      <c r="H3013" t="s">
        <v>21</v>
      </c>
      <c r="I3013" t="s">
        <v>2454</v>
      </c>
      <c r="J3013" t="s">
        <v>491</v>
      </c>
      <c r="K3013" t="s">
        <v>24</v>
      </c>
      <c r="L3013">
        <v>0</v>
      </c>
    </row>
    <row r="3014" spans="1:12" x14ac:dyDescent="0.25">
      <c r="A3014">
        <v>44526</v>
      </c>
      <c r="B3014" t="s">
        <v>12</v>
      </c>
      <c r="C3014">
        <v>58</v>
      </c>
      <c r="D3014">
        <v>0</v>
      </c>
      <c r="E3014">
        <v>0</v>
      </c>
      <c r="F3014" t="s">
        <v>13</v>
      </c>
      <c r="G3014" t="s">
        <v>43</v>
      </c>
      <c r="H3014" t="s">
        <v>15</v>
      </c>
      <c r="I3014" t="s">
        <v>3602</v>
      </c>
      <c r="J3014" t="s">
        <v>308</v>
      </c>
      <c r="K3014" t="s">
        <v>24</v>
      </c>
      <c r="L3014">
        <v>0</v>
      </c>
    </row>
    <row r="3015" spans="1:12" x14ac:dyDescent="0.25">
      <c r="A3015">
        <v>44531</v>
      </c>
      <c r="B3015" t="s">
        <v>12</v>
      </c>
      <c r="C3015">
        <v>36</v>
      </c>
      <c r="D3015">
        <v>0</v>
      </c>
      <c r="E3015">
        <v>0</v>
      </c>
      <c r="F3015" t="s">
        <v>13</v>
      </c>
      <c r="G3015" t="s">
        <v>14</v>
      </c>
      <c r="H3015" t="s">
        <v>15</v>
      </c>
      <c r="I3015" t="s">
        <v>1238</v>
      </c>
      <c r="J3015" t="s">
        <v>363</v>
      </c>
      <c r="K3015" t="s">
        <v>24</v>
      </c>
      <c r="L3015">
        <v>0</v>
      </c>
    </row>
    <row r="3016" spans="1:12" x14ac:dyDescent="0.25">
      <c r="A3016">
        <v>44583</v>
      </c>
      <c r="B3016" t="s">
        <v>19</v>
      </c>
      <c r="C3016">
        <v>56</v>
      </c>
      <c r="D3016">
        <v>0</v>
      </c>
      <c r="E3016">
        <v>1</v>
      </c>
      <c r="F3016" t="s">
        <v>13</v>
      </c>
      <c r="G3016" t="s">
        <v>14</v>
      </c>
      <c r="H3016" t="s">
        <v>21</v>
      </c>
      <c r="I3016" t="s">
        <v>987</v>
      </c>
      <c r="J3016" t="s">
        <v>168</v>
      </c>
      <c r="K3016" t="s">
        <v>24</v>
      </c>
      <c r="L3016">
        <v>0</v>
      </c>
    </row>
    <row r="3017" spans="1:12" x14ac:dyDescent="0.25">
      <c r="A3017">
        <v>44591</v>
      </c>
      <c r="B3017" t="s">
        <v>12</v>
      </c>
      <c r="C3017">
        <v>79</v>
      </c>
      <c r="D3017">
        <v>0</v>
      </c>
      <c r="E3017">
        <v>0</v>
      </c>
      <c r="F3017" t="s">
        <v>13</v>
      </c>
      <c r="G3017" t="s">
        <v>14</v>
      </c>
      <c r="H3017" t="s">
        <v>15</v>
      </c>
      <c r="I3017" t="s">
        <v>2494</v>
      </c>
      <c r="J3017" t="s">
        <v>198</v>
      </c>
      <c r="K3017" t="s">
        <v>24</v>
      </c>
      <c r="L3017">
        <v>0</v>
      </c>
    </row>
    <row r="3018" spans="1:12" x14ac:dyDescent="0.25">
      <c r="A3018">
        <v>44628</v>
      </c>
      <c r="B3018" t="s">
        <v>19</v>
      </c>
      <c r="C3018">
        <v>38</v>
      </c>
      <c r="D3018">
        <v>0</v>
      </c>
      <c r="E3018">
        <v>0</v>
      </c>
      <c r="F3018" t="s">
        <v>13</v>
      </c>
      <c r="G3018" t="s">
        <v>14</v>
      </c>
      <c r="H3018" t="s">
        <v>21</v>
      </c>
      <c r="I3018" t="s">
        <v>3538</v>
      </c>
      <c r="J3018" t="s">
        <v>81</v>
      </c>
      <c r="K3018" t="s">
        <v>24</v>
      </c>
      <c r="L3018">
        <v>0</v>
      </c>
    </row>
    <row r="3019" spans="1:12" x14ac:dyDescent="0.25">
      <c r="A3019">
        <v>44635</v>
      </c>
      <c r="B3019" t="s">
        <v>19</v>
      </c>
      <c r="C3019">
        <v>8</v>
      </c>
      <c r="D3019">
        <v>0</v>
      </c>
      <c r="E3019">
        <v>0</v>
      </c>
      <c r="F3019" t="s">
        <v>34</v>
      </c>
      <c r="G3019" t="s">
        <v>275</v>
      </c>
      <c r="H3019" t="s">
        <v>15</v>
      </c>
      <c r="I3019" t="s">
        <v>3446</v>
      </c>
      <c r="J3019" t="s">
        <v>767</v>
      </c>
      <c r="K3019" t="s">
        <v>38</v>
      </c>
      <c r="L3019">
        <v>0</v>
      </c>
    </row>
    <row r="3020" spans="1:12" x14ac:dyDescent="0.25">
      <c r="A3020">
        <v>44642</v>
      </c>
      <c r="B3020" t="s">
        <v>12</v>
      </c>
      <c r="C3020">
        <v>52</v>
      </c>
      <c r="D3020">
        <v>0</v>
      </c>
      <c r="E3020">
        <v>0</v>
      </c>
      <c r="F3020" t="s">
        <v>13</v>
      </c>
      <c r="G3020" t="s">
        <v>43</v>
      </c>
      <c r="H3020" t="s">
        <v>15</v>
      </c>
      <c r="I3020" t="s">
        <v>711</v>
      </c>
      <c r="J3020" t="s">
        <v>616</v>
      </c>
      <c r="K3020" t="s">
        <v>24</v>
      </c>
      <c r="L3020">
        <v>0</v>
      </c>
    </row>
    <row r="3021" spans="1:12" x14ac:dyDescent="0.25">
      <c r="A3021">
        <v>44647</v>
      </c>
      <c r="B3021" t="s">
        <v>12</v>
      </c>
      <c r="C3021">
        <v>62</v>
      </c>
      <c r="D3021">
        <v>0</v>
      </c>
      <c r="E3021">
        <v>0</v>
      </c>
      <c r="F3021" t="s">
        <v>34</v>
      </c>
      <c r="G3021" t="s">
        <v>43</v>
      </c>
      <c r="H3021" t="s">
        <v>21</v>
      </c>
      <c r="I3021" t="s">
        <v>4023</v>
      </c>
      <c r="J3021" t="s">
        <v>83</v>
      </c>
      <c r="K3021" t="s">
        <v>24</v>
      </c>
      <c r="L3021">
        <v>0</v>
      </c>
    </row>
    <row r="3022" spans="1:12" x14ac:dyDescent="0.25">
      <c r="A3022">
        <v>44655</v>
      </c>
      <c r="B3022" t="s">
        <v>19</v>
      </c>
      <c r="C3022">
        <v>34</v>
      </c>
      <c r="D3022">
        <v>0</v>
      </c>
      <c r="E3022">
        <v>0</v>
      </c>
      <c r="F3022" t="s">
        <v>13</v>
      </c>
      <c r="G3022" t="s">
        <v>14</v>
      </c>
      <c r="H3022" t="s">
        <v>21</v>
      </c>
      <c r="I3022" t="s">
        <v>1055</v>
      </c>
      <c r="J3022" t="s">
        <v>110</v>
      </c>
      <c r="K3022" t="s">
        <v>24</v>
      </c>
      <c r="L3022">
        <v>0</v>
      </c>
    </row>
    <row r="3023" spans="1:12" x14ac:dyDescent="0.25">
      <c r="A3023">
        <v>44656</v>
      </c>
      <c r="B3023" t="s">
        <v>19</v>
      </c>
      <c r="C3023">
        <v>69</v>
      </c>
      <c r="D3023">
        <v>1</v>
      </c>
      <c r="E3023">
        <v>0</v>
      </c>
      <c r="F3023" t="s">
        <v>13</v>
      </c>
      <c r="G3023" t="s">
        <v>14</v>
      </c>
      <c r="H3023" t="s">
        <v>21</v>
      </c>
      <c r="I3023" t="s">
        <v>3313</v>
      </c>
      <c r="J3023" t="s">
        <v>1201</v>
      </c>
      <c r="K3023" t="s">
        <v>18</v>
      </c>
      <c r="L3023">
        <v>0</v>
      </c>
    </row>
    <row r="3024" spans="1:12" x14ac:dyDescent="0.25">
      <c r="A3024">
        <v>44662</v>
      </c>
      <c r="B3024" t="s">
        <v>19</v>
      </c>
      <c r="C3024">
        <v>45</v>
      </c>
      <c r="D3024">
        <v>0</v>
      </c>
      <c r="E3024">
        <v>0</v>
      </c>
      <c r="F3024" t="s">
        <v>13</v>
      </c>
      <c r="G3024" t="s">
        <v>43</v>
      </c>
      <c r="H3024" t="s">
        <v>21</v>
      </c>
      <c r="I3024" t="s">
        <v>3813</v>
      </c>
      <c r="J3024" t="s">
        <v>1017</v>
      </c>
      <c r="K3024" t="s">
        <v>38</v>
      </c>
      <c r="L3024">
        <v>0</v>
      </c>
    </row>
    <row r="3025" spans="1:12" x14ac:dyDescent="0.25">
      <c r="A3025">
        <v>44679</v>
      </c>
      <c r="B3025" t="s">
        <v>19</v>
      </c>
      <c r="C3025">
        <v>44</v>
      </c>
      <c r="D3025">
        <v>0</v>
      </c>
      <c r="E3025">
        <v>0</v>
      </c>
      <c r="F3025" t="s">
        <v>13</v>
      </c>
      <c r="G3025" t="s">
        <v>43</v>
      </c>
      <c r="H3025" t="s">
        <v>15</v>
      </c>
      <c r="I3025" t="s">
        <v>4265</v>
      </c>
      <c r="J3025" t="s">
        <v>179</v>
      </c>
      <c r="K3025" t="s">
        <v>38</v>
      </c>
      <c r="L3025">
        <v>0</v>
      </c>
    </row>
    <row r="3026" spans="1:12" x14ac:dyDescent="0.25">
      <c r="A3026">
        <v>44749</v>
      </c>
      <c r="B3026" t="s">
        <v>19</v>
      </c>
      <c r="C3026">
        <v>64</v>
      </c>
      <c r="D3026">
        <v>0</v>
      </c>
      <c r="E3026">
        <v>0</v>
      </c>
      <c r="F3026" t="s">
        <v>34</v>
      </c>
      <c r="G3026" t="s">
        <v>43</v>
      </c>
      <c r="H3026" t="s">
        <v>21</v>
      </c>
      <c r="I3026" t="s">
        <v>615</v>
      </c>
      <c r="J3026" t="s">
        <v>616</v>
      </c>
      <c r="K3026" t="s">
        <v>29</v>
      </c>
      <c r="L3026">
        <v>0</v>
      </c>
    </row>
    <row r="3027" spans="1:12" x14ac:dyDescent="0.25">
      <c r="A3027">
        <v>44759</v>
      </c>
      <c r="B3027" t="s">
        <v>12</v>
      </c>
      <c r="C3027">
        <v>57</v>
      </c>
      <c r="D3027">
        <v>0</v>
      </c>
      <c r="E3027">
        <v>0</v>
      </c>
      <c r="F3027" t="s">
        <v>13</v>
      </c>
      <c r="G3027" t="s">
        <v>14</v>
      </c>
      <c r="H3027" t="s">
        <v>15</v>
      </c>
      <c r="I3027" t="s">
        <v>3176</v>
      </c>
      <c r="J3027" t="s">
        <v>33</v>
      </c>
      <c r="K3027" t="s">
        <v>29</v>
      </c>
      <c r="L3027">
        <v>0</v>
      </c>
    </row>
    <row r="3028" spans="1:12" x14ac:dyDescent="0.25">
      <c r="A3028">
        <v>44764</v>
      </c>
      <c r="B3028" t="s">
        <v>19</v>
      </c>
      <c r="C3028">
        <v>78</v>
      </c>
      <c r="D3028">
        <v>1</v>
      </c>
      <c r="E3028">
        <v>0</v>
      </c>
      <c r="F3028" t="s">
        <v>13</v>
      </c>
      <c r="G3028" t="s">
        <v>20</v>
      </c>
      <c r="H3028" t="s">
        <v>21</v>
      </c>
      <c r="I3028" t="s">
        <v>1451</v>
      </c>
      <c r="J3028" t="s">
        <v>165</v>
      </c>
      <c r="K3028" t="s">
        <v>38</v>
      </c>
      <c r="L3028">
        <v>0</v>
      </c>
    </row>
    <row r="3029" spans="1:12" x14ac:dyDescent="0.25">
      <c r="A3029">
        <v>44777</v>
      </c>
      <c r="B3029" t="s">
        <v>12</v>
      </c>
      <c r="C3029">
        <v>67</v>
      </c>
      <c r="D3029">
        <v>0</v>
      </c>
      <c r="E3029">
        <v>0</v>
      </c>
      <c r="F3029" t="s">
        <v>13</v>
      </c>
      <c r="G3029" t="s">
        <v>14</v>
      </c>
      <c r="H3029" t="s">
        <v>21</v>
      </c>
      <c r="I3029" t="s">
        <v>2228</v>
      </c>
      <c r="J3029" t="s">
        <v>235</v>
      </c>
      <c r="K3029" t="s">
        <v>38</v>
      </c>
      <c r="L3029">
        <v>0</v>
      </c>
    </row>
    <row r="3030" spans="1:12" x14ac:dyDescent="0.25">
      <c r="A3030">
        <v>44781</v>
      </c>
      <c r="B3030" t="s">
        <v>19</v>
      </c>
      <c r="C3030">
        <v>60</v>
      </c>
      <c r="D3030">
        <v>0</v>
      </c>
      <c r="E3030">
        <v>1</v>
      </c>
      <c r="F3030" t="s">
        <v>13</v>
      </c>
      <c r="G3030" t="s">
        <v>14</v>
      </c>
      <c r="H3030" t="s">
        <v>15</v>
      </c>
      <c r="I3030" t="s">
        <v>1845</v>
      </c>
      <c r="J3030" t="s">
        <v>471</v>
      </c>
      <c r="K3030" t="s">
        <v>29</v>
      </c>
      <c r="L3030">
        <v>0</v>
      </c>
    </row>
    <row r="3031" spans="1:12" x14ac:dyDescent="0.25">
      <c r="A3031">
        <v>44799</v>
      </c>
      <c r="B3031" t="s">
        <v>19</v>
      </c>
      <c r="C3031">
        <v>32</v>
      </c>
      <c r="D3031">
        <v>0</v>
      </c>
      <c r="E3031">
        <v>0</v>
      </c>
      <c r="F3031" t="s">
        <v>13</v>
      </c>
      <c r="G3031" t="s">
        <v>14</v>
      </c>
      <c r="H3031" t="s">
        <v>21</v>
      </c>
      <c r="I3031" t="s">
        <v>530</v>
      </c>
      <c r="J3031" t="s">
        <v>136</v>
      </c>
      <c r="K3031" t="s">
        <v>24</v>
      </c>
      <c r="L3031">
        <v>0</v>
      </c>
    </row>
    <row r="3032" spans="1:12" x14ac:dyDescent="0.25">
      <c r="A3032">
        <v>44813</v>
      </c>
      <c r="B3032" t="s">
        <v>19</v>
      </c>
      <c r="C3032">
        <v>34</v>
      </c>
      <c r="D3032">
        <v>0</v>
      </c>
      <c r="E3032">
        <v>0</v>
      </c>
      <c r="F3032" t="s">
        <v>34</v>
      </c>
      <c r="G3032" t="s">
        <v>14</v>
      </c>
      <c r="H3032" t="s">
        <v>21</v>
      </c>
      <c r="I3032" t="s">
        <v>4149</v>
      </c>
      <c r="J3032">
        <v>29</v>
      </c>
      <c r="K3032" t="s">
        <v>29</v>
      </c>
      <c r="L3032">
        <v>0</v>
      </c>
    </row>
    <row r="3033" spans="1:12" x14ac:dyDescent="0.25">
      <c r="A3033">
        <v>44831</v>
      </c>
      <c r="B3033" t="s">
        <v>19</v>
      </c>
      <c r="C3033">
        <v>69</v>
      </c>
      <c r="D3033">
        <v>0</v>
      </c>
      <c r="E3033">
        <v>0</v>
      </c>
      <c r="F3033" t="s">
        <v>34</v>
      </c>
      <c r="G3033" t="s">
        <v>14</v>
      </c>
      <c r="H3033" t="s">
        <v>15</v>
      </c>
      <c r="I3033" t="s">
        <v>3395</v>
      </c>
      <c r="J3033" t="s">
        <v>116</v>
      </c>
      <c r="K3033" t="s">
        <v>29</v>
      </c>
      <c r="L3033">
        <v>0</v>
      </c>
    </row>
    <row r="3034" spans="1:12" x14ac:dyDescent="0.25">
      <c r="A3034">
        <v>44834</v>
      </c>
      <c r="B3034" t="s">
        <v>19</v>
      </c>
      <c r="C3034">
        <v>38</v>
      </c>
      <c r="D3034">
        <v>0</v>
      </c>
      <c r="E3034">
        <v>0</v>
      </c>
      <c r="F3034" t="s">
        <v>13</v>
      </c>
      <c r="G3034" t="s">
        <v>14</v>
      </c>
      <c r="H3034" t="s">
        <v>21</v>
      </c>
      <c r="I3034" t="s">
        <v>3265</v>
      </c>
      <c r="J3034" t="s">
        <v>2395</v>
      </c>
      <c r="K3034" t="s">
        <v>38</v>
      </c>
      <c r="L3034">
        <v>0</v>
      </c>
    </row>
    <row r="3035" spans="1:12" x14ac:dyDescent="0.25">
      <c r="A3035">
        <v>44862</v>
      </c>
      <c r="B3035" t="s">
        <v>19</v>
      </c>
      <c r="C3035">
        <v>39</v>
      </c>
      <c r="D3035">
        <v>0</v>
      </c>
      <c r="E3035">
        <v>0</v>
      </c>
      <c r="F3035" t="s">
        <v>13</v>
      </c>
      <c r="G3035" t="s">
        <v>14</v>
      </c>
      <c r="H3035" t="s">
        <v>21</v>
      </c>
      <c r="I3035" t="s">
        <v>590</v>
      </c>
      <c r="J3035" t="s">
        <v>99</v>
      </c>
      <c r="K3035" t="s">
        <v>24</v>
      </c>
      <c r="L3035">
        <v>0</v>
      </c>
    </row>
    <row r="3036" spans="1:12" x14ac:dyDescent="0.25">
      <c r="A3036">
        <v>44873</v>
      </c>
      <c r="B3036" t="s">
        <v>19</v>
      </c>
      <c r="C3036">
        <v>81</v>
      </c>
      <c r="D3036">
        <v>0</v>
      </c>
      <c r="E3036">
        <v>0</v>
      </c>
      <c r="F3036" t="s">
        <v>13</v>
      </c>
      <c r="G3036" t="s">
        <v>20</v>
      </c>
      <c r="H3036" t="s">
        <v>15</v>
      </c>
      <c r="I3036" t="s">
        <v>4262</v>
      </c>
      <c r="J3036">
        <v>40</v>
      </c>
      <c r="K3036" t="s">
        <v>24</v>
      </c>
      <c r="L3036">
        <v>0</v>
      </c>
    </row>
    <row r="3037" spans="1:12" x14ac:dyDescent="0.25">
      <c r="A3037">
        <v>44878</v>
      </c>
      <c r="B3037" t="s">
        <v>12</v>
      </c>
      <c r="C3037">
        <v>53</v>
      </c>
      <c r="D3037">
        <v>0</v>
      </c>
      <c r="E3037">
        <v>0</v>
      </c>
      <c r="F3037" t="s">
        <v>13</v>
      </c>
      <c r="G3037" t="s">
        <v>14</v>
      </c>
      <c r="H3037" t="s">
        <v>21</v>
      </c>
      <c r="I3037" t="s">
        <v>4226</v>
      </c>
      <c r="J3037" t="s">
        <v>321</v>
      </c>
      <c r="K3037" t="s">
        <v>29</v>
      </c>
      <c r="L3037">
        <v>0</v>
      </c>
    </row>
    <row r="3038" spans="1:12" x14ac:dyDescent="0.25">
      <c r="A3038">
        <v>44886</v>
      </c>
      <c r="B3038" t="s">
        <v>12</v>
      </c>
      <c r="C3038">
        <v>69</v>
      </c>
      <c r="D3038">
        <v>1</v>
      </c>
      <c r="E3038">
        <v>0</v>
      </c>
      <c r="F3038" t="s">
        <v>13</v>
      </c>
      <c r="G3038" t="s">
        <v>20</v>
      </c>
      <c r="H3038" t="s">
        <v>21</v>
      </c>
      <c r="I3038" t="s">
        <v>3322</v>
      </c>
      <c r="J3038" t="s">
        <v>731</v>
      </c>
      <c r="K3038" t="s">
        <v>18</v>
      </c>
      <c r="L3038">
        <v>0</v>
      </c>
    </row>
    <row r="3039" spans="1:12" x14ac:dyDescent="0.25">
      <c r="A3039">
        <v>44912</v>
      </c>
      <c r="B3039" t="s">
        <v>12</v>
      </c>
      <c r="C3039">
        <v>12</v>
      </c>
      <c r="D3039">
        <v>0</v>
      </c>
      <c r="E3039">
        <v>0</v>
      </c>
      <c r="F3039" t="s">
        <v>34</v>
      </c>
      <c r="G3039" t="s">
        <v>275</v>
      </c>
      <c r="H3039" t="s">
        <v>15</v>
      </c>
      <c r="I3039" t="s">
        <v>792</v>
      </c>
      <c r="J3039" t="s">
        <v>793</v>
      </c>
      <c r="K3039" t="s">
        <v>38</v>
      </c>
      <c r="L3039">
        <v>0</v>
      </c>
    </row>
    <row r="3040" spans="1:12" x14ac:dyDescent="0.25">
      <c r="A3040">
        <v>44927</v>
      </c>
      <c r="B3040" t="s">
        <v>19</v>
      </c>
      <c r="C3040">
        <v>50</v>
      </c>
      <c r="D3040">
        <v>0</v>
      </c>
      <c r="E3040">
        <v>0</v>
      </c>
      <c r="F3040" t="s">
        <v>13</v>
      </c>
      <c r="G3040" t="s">
        <v>43</v>
      </c>
      <c r="H3040" t="s">
        <v>21</v>
      </c>
      <c r="I3040" t="s">
        <v>2965</v>
      </c>
      <c r="J3040" t="s">
        <v>33</v>
      </c>
      <c r="K3040" t="s">
        <v>38</v>
      </c>
      <c r="L3040">
        <v>0</v>
      </c>
    </row>
    <row r="3041" spans="1:12" x14ac:dyDescent="0.25">
      <c r="A3041">
        <v>44937</v>
      </c>
      <c r="B3041" t="s">
        <v>19</v>
      </c>
      <c r="C3041">
        <v>51</v>
      </c>
      <c r="D3041">
        <v>0</v>
      </c>
      <c r="E3041">
        <v>0</v>
      </c>
      <c r="F3041" t="s">
        <v>13</v>
      </c>
      <c r="G3041" t="s">
        <v>43</v>
      </c>
      <c r="H3041" t="s">
        <v>15</v>
      </c>
      <c r="I3041" t="s">
        <v>3097</v>
      </c>
      <c r="J3041" t="s">
        <v>953</v>
      </c>
      <c r="K3041" t="s">
        <v>24</v>
      </c>
      <c r="L3041">
        <v>0</v>
      </c>
    </row>
    <row r="3042" spans="1:12" x14ac:dyDescent="0.25">
      <c r="A3042">
        <v>44950</v>
      </c>
      <c r="B3042" t="s">
        <v>12</v>
      </c>
      <c r="C3042">
        <v>51</v>
      </c>
      <c r="D3042">
        <v>1</v>
      </c>
      <c r="E3042">
        <v>0</v>
      </c>
      <c r="F3042" t="s">
        <v>13</v>
      </c>
      <c r="G3042" t="s">
        <v>14</v>
      </c>
      <c r="H3042" t="s">
        <v>21</v>
      </c>
      <c r="I3042" t="s">
        <v>1685</v>
      </c>
      <c r="J3042" t="s">
        <v>23</v>
      </c>
      <c r="K3042" t="s">
        <v>18</v>
      </c>
      <c r="L3042">
        <v>0</v>
      </c>
    </row>
    <row r="3043" spans="1:12" x14ac:dyDescent="0.25">
      <c r="A3043">
        <v>44962</v>
      </c>
      <c r="B3043" t="s">
        <v>12</v>
      </c>
      <c r="C3043">
        <v>71</v>
      </c>
      <c r="D3043">
        <v>0</v>
      </c>
      <c r="E3043">
        <v>0</v>
      </c>
      <c r="F3043" t="s">
        <v>13</v>
      </c>
      <c r="G3043" t="s">
        <v>43</v>
      </c>
      <c r="H3043" t="s">
        <v>15</v>
      </c>
      <c r="I3043" t="s">
        <v>2500</v>
      </c>
      <c r="J3043" t="s">
        <v>742</v>
      </c>
      <c r="K3043" t="s">
        <v>38</v>
      </c>
      <c r="L3043">
        <v>0</v>
      </c>
    </row>
    <row r="3044" spans="1:12" x14ac:dyDescent="0.25">
      <c r="A3044">
        <v>44965</v>
      </c>
      <c r="B3044" t="s">
        <v>19</v>
      </c>
      <c r="C3044">
        <v>14</v>
      </c>
      <c r="D3044">
        <v>0</v>
      </c>
      <c r="E3044">
        <v>0</v>
      </c>
      <c r="F3044" t="s">
        <v>34</v>
      </c>
      <c r="G3044" t="s">
        <v>20</v>
      </c>
      <c r="H3044" t="s">
        <v>15</v>
      </c>
      <c r="I3044" t="s">
        <v>3650</v>
      </c>
      <c r="J3044">
        <v>34</v>
      </c>
      <c r="K3044" t="s">
        <v>38</v>
      </c>
      <c r="L3044">
        <v>0</v>
      </c>
    </row>
    <row r="3045" spans="1:12" x14ac:dyDescent="0.25">
      <c r="A3045">
        <v>44978</v>
      </c>
      <c r="B3045" t="s">
        <v>12</v>
      </c>
      <c r="C3045">
        <v>39</v>
      </c>
      <c r="D3045">
        <v>0</v>
      </c>
      <c r="E3045">
        <v>0</v>
      </c>
      <c r="F3045" t="s">
        <v>13</v>
      </c>
      <c r="G3045" t="s">
        <v>43</v>
      </c>
      <c r="H3045" t="s">
        <v>21</v>
      </c>
      <c r="I3045" t="s">
        <v>1245</v>
      </c>
      <c r="J3045" t="s">
        <v>1246</v>
      </c>
      <c r="K3045" t="s">
        <v>18</v>
      </c>
      <c r="L3045">
        <v>0</v>
      </c>
    </row>
    <row r="3046" spans="1:12" x14ac:dyDescent="0.25">
      <c r="A3046">
        <v>44986</v>
      </c>
      <c r="B3046" t="s">
        <v>19</v>
      </c>
      <c r="C3046">
        <v>79</v>
      </c>
      <c r="D3046">
        <v>0</v>
      </c>
      <c r="E3046">
        <v>0</v>
      </c>
      <c r="F3046" t="s">
        <v>13</v>
      </c>
      <c r="G3046" t="s">
        <v>20</v>
      </c>
      <c r="H3046" t="s">
        <v>15</v>
      </c>
      <c r="I3046" t="s">
        <v>3101</v>
      </c>
      <c r="J3046">
        <v>32</v>
      </c>
      <c r="K3046" t="s">
        <v>38</v>
      </c>
      <c r="L3046">
        <v>0</v>
      </c>
    </row>
    <row r="3047" spans="1:12" x14ac:dyDescent="0.25">
      <c r="A3047">
        <v>44992</v>
      </c>
      <c r="B3047" t="s">
        <v>12</v>
      </c>
      <c r="C3047">
        <v>14</v>
      </c>
      <c r="D3047">
        <v>0</v>
      </c>
      <c r="E3047">
        <v>0</v>
      </c>
      <c r="F3047" t="s">
        <v>34</v>
      </c>
      <c r="G3047" t="s">
        <v>14</v>
      </c>
      <c r="H3047" t="s">
        <v>15</v>
      </c>
      <c r="I3047" t="s">
        <v>3902</v>
      </c>
      <c r="J3047" t="s">
        <v>510</v>
      </c>
      <c r="K3047" t="s">
        <v>18</v>
      </c>
      <c r="L3047">
        <v>0</v>
      </c>
    </row>
    <row r="3048" spans="1:12" x14ac:dyDescent="0.25">
      <c r="A3048">
        <v>44993</v>
      </c>
      <c r="B3048" t="s">
        <v>19</v>
      </c>
      <c r="C3048">
        <v>79</v>
      </c>
      <c r="D3048">
        <v>1</v>
      </c>
      <c r="E3048">
        <v>0</v>
      </c>
      <c r="F3048" t="s">
        <v>34</v>
      </c>
      <c r="G3048" t="s">
        <v>43</v>
      </c>
      <c r="H3048" t="s">
        <v>15</v>
      </c>
      <c r="I3048" t="s">
        <v>284</v>
      </c>
      <c r="J3048" t="s">
        <v>285</v>
      </c>
      <c r="K3048" t="s">
        <v>18</v>
      </c>
      <c r="L3048">
        <v>1</v>
      </c>
    </row>
    <row r="3049" spans="1:12" x14ac:dyDescent="0.25">
      <c r="A3049">
        <v>45010</v>
      </c>
      <c r="B3049" t="s">
        <v>19</v>
      </c>
      <c r="C3049">
        <v>57</v>
      </c>
      <c r="D3049">
        <v>0</v>
      </c>
      <c r="E3049">
        <v>0</v>
      </c>
      <c r="F3049" t="s">
        <v>13</v>
      </c>
      <c r="G3049" t="s">
        <v>14</v>
      </c>
      <c r="H3049" t="s">
        <v>21</v>
      </c>
      <c r="I3049" t="s">
        <v>1276</v>
      </c>
      <c r="J3049" t="s">
        <v>150</v>
      </c>
      <c r="K3049" t="s">
        <v>24</v>
      </c>
      <c r="L3049">
        <v>0</v>
      </c>
    </row>
    <row r="3050" spans="1:12" x14ac:dyDescent="0.25">
      <c r="A3050">
        <v>45033</v>
      </c>
      <c r="B3050" t="s">
        <v>12</v>
      </c>
      <c r="C3050">
        <v>59</v>
      </c>
      <c r="D3050">
        <v>0</v>
      </c>
      <c r="E3050">
        <v>0</v>
      </c>
      <c r="F3050" t="s">
        <v>13</v>
      </c>
      <c r="G3050" t="s">
        <v>43</v>
      </c>
      <c r="H3050" t="s">
        <v>15</v>
      </c>
      <c r="I3050">
        <v>216</v>
      </c>
      <c r="J3050" t="s">
        <v>389</v>
      </c>
      <c r="K3050" t="s">
        <v>29</v>
      </c>
      <c r="L3050">
        <v>0</v>
      </c>
    </row>
    <row r="3051" spans="1:12" x14ac:dyDescent="0.25">
      <c r="A3051">
        <v>45040</v>
      </c>
      <c r="B3051" t="s">
        <v>12</v>
      </c>
      <c r="C3051">
        <v>55</v>
      </c>
      <c r="D3051">
        <v>0</v>
      </c>
      <c r="E3051">
        <v>0</v>
      </c>
      <c r="F3051" t="s">
        <v>13</v>
      </c>
      <c r="G3051" t="s">
        <v>14</v>
      </c>
      <c r="H3051" t="s">
        <v>15</v>
      </c>
      <c r="I3051" t="s">
        <v>623</v>
      </c>
      <c r="J3051" t="s">
        <v>1514</v>
      </c>
      <c r="K3051" t="s">
        <v>18</v>
      </c>
      <c r="L3051">
        <v>0</v>
      </c>
    </row>
    <row r="3052" spans="1:12" x14ac:dyDescent="0.25">
      <c r="A3052">
        <v>45048</v>
      </c>
      <c r="B3052" t="s">
        <v>19</v>
      </c>
      <c r="C3052">
        <v>21</v>
      </c>
      <c r="D3052">
        <v>0</v>
      </c>
      <c r="E3052">
        <v>0</v>
      </c>
      <c r="F3052" t="s">
        <v>34</v>
      </c>
      <c r="G3052" t="s">
        <v>14</v>
      </c>
      <c r="H3052" t="s">
        <v>15</v>
      </c>
      <c r="I3052" t="s">
        <v>1556</v>
      </c>
      <c r="J3052" t="s">
        <v>165</v>
      </c>
      <c r="K3052" t="s">
        <v>24</v>
      </c>
      <c r="L3052">
        <v>0</v>
      </c>
    </row>
    <row r="3053" spans="1:12" x14ac:dyDescent="0.25">
      <c r="A3053">
        <v>45053</v>
      </c>
      <c r="B3053" t="s">
        <v>12</v>
      </c>
      <c r="C3053">
        <v>64</v>
      </c>
      <c r="D3053">
        <v>0</v>
      </c>
      <c r="E3053">
        <v>0</v>
      </c>
      <c r="F3053" t="s">
        <v>13</v>
      </c>
      <c r="G3053" t="s">
        <v>43</v>
      </c>
      <c r="H3053" t="s">
        <v>15</v>
      </c>
      <c r="I3053" t="s">
        <v>525</v>
      </c>
      <c r="J3053" t="s">
        <v>192</v>
      </c>
      <c r="K3053" t="s">
        <v>18</v>
      </c>
      <c r="L3053">
        <v>0</v>
      </c>
    </row>
    <row r="3054" spans="1:12" x14ac:dyDescent="0.25">
      <c r="A3054">
        <v>45099</v>
      </c>
      <c r="B3054" t="s">
        <v>12</v>
      </c>
      <c r="C3054">
        <v>25</v>
      </c>
      <c r="D3054">
        <v>0</v>
      </c>
      <c r="E3054">
        <v>0</v>
      </c>
      <c r="F3054" t="s">
        <v>13</v>
      </c>
      <c r="G3054" t="s">
        <v>20</v>
      </c>
      <c r="H3054" t="s">
        <v>15</v>
      </c>
      <c r="I3054" t="s">
        <v>2842</v>
      </c>
      <c r="J3054" t="s">
        <v>330</v>
      </c>
      <c r="K3054" t="s">
        <v>38</v>
      </c>
      <c r="L3054">
        <v>0</v>
      </c>
    </row>
    <row r="3055" spans="1:12" x14ac:dyDescent="0.25">
      <c r="A3055">
        <v>45112</v>
      </c>
      <c r="B3055" t="s">
        <v>12</v>
      </c>
      <c r="C3055">
        <v>40</v>
      </c>
      <c r="D3055">
        <v>0</v>
      </c>
      <c r="E3055">
        <v>0</v>
      </c>
      <c r="F3055" t="s">
        <v>34</v>
      </c>
      <c r="G3055" t="s">
        <v>43</v>
      </c>
      <c r="H3055" t="s">
        <v>15</v>
      </c>
      <c r="I3055" t="s">
        <v>3280</v>
      </c>
      <c r="J3055" t="s">
        <v>95</v>
      </c>
      <c r="K3055" t="s">
        <v>24</v>
      </c>
      <c r="L3055">
        <v>0</v>
      </c>
    </row>
    <row r="3056" spans="1:12" x14ac:dyDescent="0.25">
      <c r="A3056">
        <v>45139</v>
      </c>
      <c r="B3056" t="s">
        <v>19</v>
      </c>
      <c r="C3056">
        <v>79</v>
      </c>
      <c r="D3056">
        <v>0</v>
      </c>
      <c r="E3056">
        <v>1</v>
      </c>
      <c r="F3056" t="s">
        <v>13</v>
      </c>
      <c r="G3056" t="s">
        <v>14</v>
      </c>
      <c r="H3056" t="s">
        <v>21</v>
      </c>
      <c r="I3056" t="s">
        <v>2808</v>
      </c>
      <c r="J3056" t="s">
        <v>146</v>
      </c>
      <c r="K3056" t="s">
        <v>24</v>
      </c>
      <c r="L3056">
        <v>0</v>
      </c>
    </row>
    <row r="3057" spans="1:12" x14ac:dyDescent="0.25">
      <c r="A3057">
        <v>45160</v>
      </c>
      <c r="B3057" t="s">
        <v>12</v>
      </c>
      <c r="C3057">
        <v>3</v>
      </c>
      <c r="D3057">
        <v>0</v>
      </c>
      <c r="E3057">
        <v>0</v>
      </c>
      <c r="F3057" t="s">
        <v>34</v>
      </c>
      <c r="G3057" t="s">
        <v>275</v>
      </c>
      <c r="H3057" t="s">
        <v>21</v>
      </c>
      <c r="I3057" t="s">
        <v>2681</v>
      </c>
      <c r="J3057" t="s">
        <v>797</v>
      </c>
      <c r="K3057" t="s">
        <v>38</v>
      </c>
      <c r="L3057">
        <v>0</v>
      </c>
    </row>
    <row r="3058" spans="1:12" x14ac:dyDescent="0.25">
      <c r="A3058">
        <v>45163</v>
      </c>
      <c r="B3058" t="s">
        <v>19</v>
      </c>
      <c r="C3058">
        <v>47</v>
      </c>
      <c r="D3058">
        <v>0</v>
      </c>
      <c r="E3058">
        <v>0</v>
      </c>
      <c r="F3058" t="s">
        <v>13</v>
      </c>
      <c r="G3058" t="s">
        <v>14</v>
      </c>
      <c r="H3058" t="s">
        <v>15</v>
      </c>
      <c r="I3058" t="s">
        <v>4128</v>
      </c>
      <c r="J3058" t="s">
        <v>245</v>
      </c>
      <c r="K3058" t="s">
        <v>29</v>
      </c>
      <c r="L3058">
        <v>0</v>
      </c>
    </row>
    <row r="3059" spans="1:12" x14ac:dyDescent="0.25">
      <c r="A3059">
        <v>45175</v>
      </c>
      <c r="B3059" t="s">
        <v>12</v>
      </c>
      <c r="C3059">
        <v>18</v>
      </c>
      <c r="D3059">
        <v>0</v>
      </c>
      <c r="E3059">
        <v>0</v>
      </c>
      <c r="F3059" t="s">
        <v>34</v>
      </c>
      <c r="G3059" t="s">
        <v>14</v>
      </c>
      <c r="H3059" t="s">
        <v>15</v>
      </c>
      <c r="I3059" t="s">
        <v>2401</v>
      </c>
      <c r="J3059" t="s">
        <v>285</v>
      </c>
      <c r="K3059" t="s">
        <v>38</v>
      </c>
      <c r="L3059">
        <v>0</v>
      </c>
    </row>
    <row r="3060" spans="1:12" x14ac:dyDescent="0.25">
      <c r="A3060">
        <v>45209</v>
      </c>
      <c r="B3060" t="s">
        <v>19</v>
      </c>
      <c r="C3060">
        <v>14</v>
      </c>
      <c r="D3060">
        <v>0</v>
      </c>
      <c r="E3060">
        <v>0</v>
      </c>
      <c r="F3060" t="s">
        <v>34</v>
      </c>
      <c r="G3060" t="s">
        <v>14</v>
      </c>
      <c r="H3060" t="s">
        <v>21</v>
      </c>
      <c r="I3060" t="s">
        <v>1501</v>
      </c>
      <c r="J3060" t="s">
        <v>742</v>
      </c>
      <c r="K3060" t="s">
        <v>38</v>
      </c>
      <c r="L3060">
        <v>0</v>
      </c>
    </row>
    <row r="3061" spans="1:12" x14ac:dyDescent="0.25">
      <c r="A3061">
        <v>45222</v>
      </c>
      <c r="B3061" t="s">
        <v>12</v>
      </c>
      <c r="C3061">
        <v>58</v>
      </c>
      <c r="D3061">
        <v>1</v>
      </c>
      <c r="E3061">
        <v>0</v>
      </c>
      <c r="F3061" t="s">
        <v>34</v>
      </c>
      <c r="G3061" t="s">
        <v>14</v>
      </c>
      <c r="H3061" t="s">
        <v>15</v>
      </c>
      <c r="I3061" t="s">
        <v>443</v>
      </c>
      <c r="J3061" t="s">
        <v>251</v>
      </c>
      <c r="K3061" t="s">
        <v>29</v>
      </c>
      <c r="L3061">
        <v>0</v>
      </c>
    </row>
    <row r="3062" spans="1:12" x14ac:dyDescent="0.25">
      <c r="A3062">
        <v>45224</v>
      </c>
      <c r="B3062" t="s">
        <v>19</v>
      </c>
      <c r="C3062">
        <v>46</v>
      </c>
      <c r="D3062">
        <v>0</v>
      </c>
      <c r="E3062">
        <v>0</v>
      </c>
      <c r="F3062" t="s">
        <v>13</v>
      </c>
      <c r="G3062" t="s">
        <v>14</v>
      </c>
      <c r="H3062" t="s">
        <v>21</v>
      </c>
      <c r="I3062" t="s">
        <v>1225</v>
      </c>
      <c r="J3062" t="s">
        <v>232</v>
      </c>
      <c r="K3062" t="s">
        <v>24</v>
      </c>
      <c r="L3062">
        <v>0</v>
      </c>
    </row>
    <row r="3063" spans="1:12" x14ac:dyDescent="0.25">
      <c r="A3063">
        <v>45252</v>
      </c>
      <c r="B3063" t="s">
        <v>12</v>
      </c>
      <c r="C3063">
        <v>54</v>
      </c>
      <c r="D3063">
        <v>0</v>
      </c>
      <c r="E3063">
        <v>0</v>
      </c>
      <c r="F3063" t="s">
        <v>13</v>
      </c>
      <c r="G3063" t="s">
        <v>14</v>
      </c>
      <c r="H3063" t="s">
        <v>15</v>
      </c>
      <c r="I3063" t="s">
        <v>3835</v>
      </c>
      <c r="J3063" t="s">
        <v>70</v>
      </c>
      <c r="K3063" t="s">
        <v>24</v>
      </c>
      <c r="L3063">
        <v>0</v>
      </c>
    </row>
    <row r="3064" spans="1:12" x14ac:dyDescent="0.25">
      <c r="A3064">
        <v>45257</v>
      </c>
      <c r="B3064" t="s">
        <v>19</v>
      </c>
      <c r="C3064">
        <v>38</v>
      </c>
      <c r="D3064">
        <v>0</v>
      </c>
      <c r="E3064">
        <v>0</v>
      </c>
      <c r="F3064" t="s">
        <v>13</v>
      </c>
      <c r="G3064" t="s">
        <v>14</v>
      </c>
      <c r="H3064" t="s">
        <v>21</v>
      </c>
      <c r="I3064" t="s">
        <v>1712</v>
      </c>
      <c r="J3064" t="s">
        <v>121</v>
      </c>
      <c r="K3064" t="s">
        <v>29</v>
      </c>
      <c r="L3064">
        <v>0</v>
      </c>
    </row>
    <row r="3065" spans="1:12" x14ac:dyDescent="0.25">
      <c r="A3065">
        <v>45259</v>
      </c>
      <c r="B3065" t="s">
        <v>12</v>
      </c>
      <c r="C3065">
        <v>47</v>
      </c>
      <c r="D3065">
        <v>0</v>
      </c>
      <c r="E3065">
        <v>0</v>
      </c>
      <c r="F3065" t="s">
        <v>13</v>
      </c>
      <c r="G3065" t="s">
        <v>14</v>
      </c>
      <c r="H3065" t="s">
        <v>21</v>
      </c>
      <c r="I3065" t="s">
        <v>2432</v>
      </c>
      <c r="J3065" t="s">
        <v>870</v>
      </c>
      <c r="K3065" t="s">
        <v>38</v>
      </c>
      <c r="L3065">
        <v>0</v>
      </c>
    </row>
    <row r="3066" spans="1:12" x14ac:dyDescent="0.25">
      <c r="A3066">
        <v>45260</v>
      </c>
      <c r="B3066" t="s">
        <v>19</v>
      </c>
      <c r="C3066">
        <v>68</v>
      </c>
      <c r="D3066">
        <v>0</v>
      </c>
      <c r="E3066">
        <v>0</v>
      </c>
      <c r="F3066" t="s">
        <v>13</v>
      </c>
      <c r="G3066" t="s">
        <v>20</v>
      </c>
      <c r="H3066" t="s">
        <v>15</v>
      </c>
      <c r="I3066" t="s">
        <v>3512</v>
      </c>
      <c r="J3066" t="s">
        <v>346</v>
      </c>
      <c r="K3066" t="s">
        <v>24</v>
      </c>
      <c r="L3066">
        <v>0</v>
      </c>
    </row>
    <row r="3067" spans="1:12" x14ac:dyDescent="0.25">
      <c r="A3067">
        <v>45277</v>
      </c>
      <c r="B3067" t="s">
        <v>19</v>
      </c>
      <c r="C3067">
        <v>74</v>
      </c>
      <c r="D3067">
        <v>0</v>
      </c>
      <c r="E3067">
        <v>0</v>
      </c>
      <c r="F3067" t="s">
        <v>13</v>
      </c>
      <c r="G3067" t="s">
        <v>14</v>
      </c>
      <c r="H3067" t="s">
        <v>21</v>
      </c>
      <c r="I3067" t="s">
        <v>191</v>
      </c>
      <c r="J3067" t="s">
        <v>192</v>
      </c>
      <c r="K3067" t="s">
        <v>18</v>
      </c>
      <c r="L3067">
        <v>1</v>
      </c>
    </row>
    <row r="3068" spans="1:12" x14ac:dyDescent="0.25">
      <c r="A3068">
        <v>45279</v>
      </c>
      <c r="B3068" t="s">
        <v>19</v>
      </c>
      <c r="C3068">
        <v>10</v>
      </c>
      <c r="D3068">
        <v>0</v>
      </c>
      <c r="E3068">
        <v>0</v>
      </c>
      <c r="F3068" t="s">
        <v>34</v>
      </c>
      <c r="G3068" t="s">
        <v>275</v>
      </c>
      <c r="H3068" t="s">
        <v>21</v>
      </c>
      <c r="I3068" t="s">
        <v>3893</v>
      </c>
      <c r="J3068" t="s">
        <v>1522</v>
      </c>
      <c r="K3068" t="s">
        <v>38</v>
      </c>
      <c r="L3068">
        <v>0</v>
      </c>
    </row>
    <row r="3069" spans="1:12" x14ac:dyDescent="0.25">
      <c r="A3069">
        <v>45283</v>
      </c>
      <c r="B3069" t="s">
        <v>19</v>
      </c>
      <c r="C3069">
        <v>31</v>
      </c>
      <c r="D3069">
        <v>0</v>
      </c>
      <c r="E3069">
        <v>0</v>
      </c>
      <c r="F3069" t="s">
        <v>13</v>
      </c>
      <c r="G3069" t="s">
        <v>14</v>
      </c>
      <c r="H3069" t="s">
        <v>15</v>
      </c>
      <c r="I3069" t="s">
        <v>1007</v>
      </c>
      <c r="J3069">
        <v>27</v>
      </c>
      <c r="K3069" t="s">
        <v>29</v>
      </c>
      <c r="L3069">
        <v>0</v>
      </c>
    </row>
    <row r="3070" spans="1:12" x14ac:dyDescent="0.25">
      <c r="A3070">
        <v>45285</v>
      </c>
      <c r="B3070" t="s">
        <v>12</v>
      </c>
      <c r="C3070">
        <v>37</v>
      </c>
      <c r="D3070">
        <v>0</v>
      </c>
      <c r="E3070">
        <v>0</v>
      </c>
      <c r="F3070" t="s">
        <v>13</v>
      </c>
      <c r="G3070" t="s">
        <v>14</v>
      </c>
      <c r="H3070" t="s">
        <v>15</v>
      </c>
      <c r="I3070" t="s">
        <v>3961</v>
      </c>
      <c r="J3070" t="s">
        <v>710</v>
      </c>
      <c r="K3070" t="s">
        <v>38</v>
      </c>
      <c r="L3070">
        <v>0</v>
      </c>
    </row>
    <row r="3071" spans="1:12" x14ac:dyDescent="0.25">
      <c r="A3071">
        <v>45289</v>
      </c>
      <c r="B3071" t="s">
        <v>19</v>
      </c>
      <c r="C3071">
        <v>9</v>
      </c>
      <c r="D3071">
        <v>0</v>
      </c>
      <c r="E3071">
        <v>0</v>
      </c>
      <c r="F3071" t="s">
        <v>34</v>
      </c>
      <c r="G3071" t="s">
        <v>275</v>
      </c>
      <c r="H3071" t="s">
        <v>15</v>
      </c>
      <c r="I3071" t="s">
        <v>1081</v>
      </c>
      <c r="J3071" t="s">
        <v>33</v>
      </c>
      <c r="K3071" t="s">
        <v>38</v>
      </c>
      <c r="L3071">
        <v>0</v>
      </c>
    </row>
    <row r="3072" spans="1:12" x14ac:dyDescent="0.25">
      <c r="A3072">
        <v>45297</v>
      </c>
      <c r="B3072" t="s">
        <v>12</v>
      </c>
      <c r="C3072">
        <v>68</v>
      </c>
      <c r="D3072">
        <v>1</v>
      </c>
      <c r="E3072">
        <v>0</v>
      </c>
      <c r="F3072" t="s">
        <v>13</v>
      </c>
      <c r="G3072" t="s">
        <v>14</v>
      </c>
      <c r="H3072" t="s">
        <v>21</v>
      </c>
      <c r="I3072" t="s">
        <v>1707</v>
      </c>
      <c r="J3072" t="s">
        <v>251</v>
      </c>
      <c r="K3072" t="s">
        <v>24</v>
      </c>
      <c r="L3072">
        <v>0</v>
      </c>
    </row>
    <row r="3073" spans="1:12" x14ac:dyDescent="0.25">
      <c r="A3073">
        <v>45323</v>
      </c>
      <c r="B3073" t="s">
        <v>19</v>
      </c>
      <c r="C3073">
        <v>51</v>
      </c>
      <c r="D3073">
        <v>0</v>
      </c>
      <c r="E3073">
        <v>0</v>
      </c>
      <c r="F3073" t="s">
        <v>13</v>
      </c>
      <c r="G3073" t="s">
        <v>14</v>
      </c>
      <c r="H3073" t="s">
        <v>15</v>
      </c>
      <c r="I3073" t="s">
        <v>1279</v>
      </c>
      <c r="J3073">
        <v>23</v>
      </c>
      <c r="K3073" t="s">
        <v>24</v>
      </c>
      <c r="L3073">
        <v>0</v>
      </c>
    </row>
    <row r="3074" spans="1:12" x14ac:dyDescent="0.25">
      <c r="A3074">
        <v>45325</v>
      </c>
      <c r="B3074" t="s">
        <v>19</v>
      </c>
      <c r="C3074">
        <v>29</v>
      </c>
      <c r="D3074">
        <v>0</v>
      </c>
      <c r="E3074">
        <v>0</v>
      </c>
      <c r="F3074" t="s">
        <v>34</v>
      </c>
      <c r="G3074" t="s">
        <v>14</v>
      </c>
      <c r="H3074" t="s">
        <v>15</v>
      </c>
      <c r="I3074" t="s">
        <v>3817</v>
      </c>
      <c r="J3074">
        <v>26</v>
      </c>
      <c r="K3074" t="s">
        <v>24</v>
      </c>
      <c r="L3074">
        <v>0</v>
      </c>
    </row>
    <row r="3075" spans="1:12" x14ac:dyDescent="0.25">
      <c r="A3075">
        <v>45372</v>
      </c>
      <c r="B3075" t="s">
        <v>12</v>
      </c>
      <c r="C3075">
        <v>68</v>
      </c>
      <c r="D3075">
        <v>0</v>
      </c>
      <c r="E3075">
        <v>0</v>
      </c>
      <c r="F3075" t="s">
        <v>13</v>
      </c>
      <c r="G3075" t="s">
        <v>20</v>
      </c>
      <c r="H3075" t="s">
        <v>21</v>
      </c>
      <c r="I3075" t="s">
        <v>3734</v>
      </c>
      <c r="J3075">
        <v>26</v>
      </c>
      <c r="K3075" t="s">
        <v>29</v>
      </c>
      <c r="L3075">
        <v>0</v>
      </c>
    </row>
    <row r="3076" spans="1:12" x14ac:dyDescent="0.25">
      <c r="A3076">
        <v>45395</v>
      </c>
      <c r="B3076" t="s">
        <v>19</v>
      </c>
      <c r="C3076">
        <v>43</v>
      </c>
      <c r="D3076">
        <v>0</v>
      </c>
      <c r="E3076">
        <v>0</v>
      </c>
      <c r="F3076" t="s">
        <v>13</v>
      </c>
      <c r="G3076" t="s">
        <v>14</v>
      </c>
      <c r="H3076" t="s">
        <v>15</v>
      </c>
      <c r="I3076" t="s">
        <v>3750</v>
      </c>
      <c r="J3076" t="s">
        <v>452</v>
      </c>
      <c r="K3076" t="s">
        <v>29</v>
      </c>
      <c r="L3076">
        <v>0</v>
      </c>
    </row>
    <row r="3077" spans="1:12" x14ac:dyDescent="0.25">
      <c r="A3077">
        <v>45399</v>
      </c>
      <c r="B3077" t="s">
        <v>12</v>
      </c>
      <c r="C3077">
        <v>60</v>
      </c>
      <c r="D3077">
        <v>0</v>
      </c>
      <c r="E3077">
        <v>0</v>
      </c>
      <c r="F3077" t="s">
        <v>13</v>
      </c>
      <c r="G3077" t="s">
        <v>14</v>
      </c>
      <c r="H3077" t="s">
        <v>15</v>
      </c>
      <c r="I3077" t="s">
        <v>2134</v>
      </c>
      <c r="J3077" t="s">
        <v>114</v>
      </c>
      <c r="K3077" t="s">
        <v>38</v>
      </c>
      <c r="L3077">
        <v>0</v>
      </c>
    </row>
    <row r="3078" spans="1:12" x14ac:dyDescent="0.25">
      <c r="A3078">
        <v>45404</v>
      </c>
      <c r="B3078" t="s">
        <v>19</v>
      </c>
      <c r="C3078">
        <v>75</v>
      </c>
      <c r="D3078">
        <v>0</v>
      </c>
      <c r="E3078">
        <v>0</v>
      </c>
      <c r="F3078" t="s">
        <v>13</v>
      </c>
      <c r="G3078" t="s">
        <v>14</v>
      </c>
      <c r="H3078" t="s">
        <v>21</v>
      </c>
      <c r="I3078" t="s">
        <v>2522</v>
      </c>
      <c r="J3078" t="s">
        <v>945</v>
      </c>
      <c r="K3078" t="s">
        <v>38</v>
      </c>
      <c r="L3078">
        <v>0</v>
      </c>
    </row>
    <row r="3079" spans="1:12" x14ac:dyDescent="0.25">
      <c r="A3079">
        <v>45461</v>
      </c>
      <c r="B3079" t="s">
        <v>19</v>
      </c>
      <c r="C3079">
        <v>70</v>
      </c>
      <c r="D3079">
        <v>0</v>
      </c>
      <c r="E3079">
        <v>0</v>
      </c>
      <c r="F3079" t="s">
        <v>13</v>
      </c>
      <c r="G3079" t="s">
        <v>14</v>
      </c>
      <c r="H3079" t="s">
        <v>15</v>
      </c>
      <c r="I3079" t="s">
        <v>2662</v>
      </c>
      <c r="J3079" t="s">
        <v>870</v>
      </c>
      <c r="K3079" t="s">
        <v>38</v>
      </c>
      <c r="L3079">
        <v>0</v>
      </c>
    </row>
    <row r="3080" spans="1:12" x14ac:dyDescent="0.25">
      <c r="A3080">
        <v>45469</v>
      </c>
      <c r="B3080" t="s">
        <v>12</v>
      </c>
      <c r="C3080">
        <v>16</v>
      </c>
      <c r="D3080">
        <v>0</v>
      </c>
      <c r="E3080">
        <v>0</v>
      </c>
      <c r="F3080" t="s">
        <v>34</v>
      </c>
      <c r="G3080" t="s">
        <v>275</v>
      </c>
      <c r="H3080" t="s">
        <v>21</v>
      </c>
      <c r="I3080" t="s">
        <v>2545</v>
      </c>
      <c r="J3080" t="s">
        <v>770</v>
      </c>
      <c r="K3080" t="s">
        <v>38</v>
      </c>
      <c r="L3080">
        <v>0</v>
      </c>
    </row>
    <row r="3081" spans="1:12" x14ac:dyDescent="0.25">
      <c r="A3081">
        <v>45472</v>
      </c>
      <c r="B3081" t="s">
        <v>12</v>
      </c>
      <c r="C3081">
        <v>22</v>
      </c>
      <c r="D3081">
        <v>0</v>
      </c>
      <c r="E3081">
        <v>0</v>
      </c>
      <c r="F3081" t="s">
        <v>13</v>
      </c>
      <c r="G3081" t="s">
        <v>14</v>
      </c>
      <c r="H3081" t="s">
        <v>15</v>
      </c>
      <c r="I3081" t="s">
        <v>3421</v>
      </c>
      <c r="J3081">
        <v>24</v>
      </c>
      <c r="K3081" t="s">
        <v>24</v>
      </c>
      <c r="L3081">
        <v>0</v>
      </c>
    </row>
    <row r="3082" spans="1:12" x14ac:dyDescent="0.25">
      <c r="A3082">
        <v>45485</v>
      </c>
      <c r="B3082" t="s">
        <v>19</v>
      </c>
      <c r="C3082">
        <v>45</v>
      </c>
      <c r="D3082">
        <v>0</v>
      </c>
      <c r="E3082">
        <v>0</v>
      </c>
      <c r="F3082" t="s">
        <v>13</v>
      </c>
      <c r="G3082" t="s">
        <v>20</v>
      </c>
      <c r="H3082" t="s">
        <v>15</v>
      </c>
      <c r="I3082" t="s">
        <v>3635</v>
      </c>
      <c r="J3082" t="s">
        <v>285</v>
      </c>
      <c r="K3082" t="s">
        <v>38</v>
      </c>
      <c r="L3082">
        <v>0</v>
      </c>
    </row>
    <row r="3083" spans="1:12" x14ac:dyDescent="0.25">
      <c r="A3083">
        <v>45497</v>
      </c>
      <c r="B3083" t="s">
        <v>19</v>
      </c>
      <c r="C3083">
        <v>55</v>
      </c>
      <c r="D3083">
        <v>0</v>
      </c>
      <c r="E3083">
        <v>0</v>
      </c>
      <c r="F3083" t="s">
        <v>34</v>
      </c>
      <c r="G3083" t="s">
        <v>14</v>
      </c>
      <c r="H3083" t="s">
        <v>21</v>
      </c>
      <c r="I3083" t="s">
        <v>1380</v>
      </c>
      <c r="J3083" t="s">
        <v>1381</v>
      </c>
      <c r="K3083" t="s">
        <v>24</v>
      </c>
      <c r="L3083">
        <v>0</v>
      </c>
    </row>
    <row r="3084" spans="1:12" x14ac:dyDescent="0.25">
      <c r="A3084">
        <v>45530</v>
      </c>
      <c r="B3084" t="s">
        <v>19</v>
      </c>
      <c r="C3084">
        <v>19</v>
      </c>
      <c r="D3084">
        <v>0</v>
      </c>
      <c r="E3084">
        <v>0</v>
      </c>
      <c r="F3084" t="s">
        <v>34</v>
      </c>
      <c r="G3084" t="s">
        <v>14</v>
      </c>
      <c r="H3084" t="s">
        <v>15</v>
      </c>
      <c r="I3084" t="s">
        <v>1085</v>
      </c>
      <c r="J3084" t="s">
        <v>690</v>
      </c>
      <c r="K3084" t="s">
        <v>24</v>
      </c>
      <c r="L3084">
        <v>0</v>
      </c>
    </row>
    <row r="3085" spans="1:12" x14ac:dyDescent="0.25">
      <c r="A3085">
        <v>45535</v>
      </c>
      <c r="B3085" t="s">
        <v>12</v>
      </c>
      <c r="C3085">
        <v>68</v>
      </c>
      <c r="D3085">
        <v>0</v>
      </c>
      <c r="E3085">
        <v>0</v>
      </c>
      <c r="F3085" t="s">
        <v>13</v>
      </c>
      <c r="G3085" t="s">
        <v>14</v>
      </c>
      <c r="H3085" t="s">
        <v>21</v>
      </c>
      <c r="I3085" t="s">
        <v>384</v>
      </c>
      <c r="J3085" t="s">
        <v>385</v>
      </c>
      <c r="K3085" t="s">
        <v>24</v>
      </c>
      <c r="L3085">
        <v>1</v>
      </c>
    </row>
    <row r="3086" spans="1:12" x14ac:dyDescent="0.25">
      <c r="A3086">
        <v>45538</v>
      </c>
      <c r="B3086" t="s">
        <v>19</v>
      </c>
      <c r="C3086">
        <v>43</v>
      </c>
      <c r="D3086">
        <v>0</v>
      </c>
      <c r="E3086">
        <v>0</v>
      </c>
      <c r="F3086" t="s">
        <v>13</v>
      </c>
      <c r="G3086" t="s">
        <v>20</v>
      </c>
      <c r="H3086" t="s">
        <v>21</v>
      </c>
      <c r="I3086" t="s">
        <v>480</v>
      </c>
      <c r="J3086" t="s">
        <v>382</v>
      </c>
      <c r="K3086" t="s">
        <v>38</v>
      </c>
      <c r="L3086">
        <v>0</v>
      </c>
    </row>
    <row r="3087" spans="1:12" x14ac:dyDescent="0.25">
      <c r="A3087">
        <v>45563</v>
      </c>
      <c r="B3087" t="s">
        <v>19</v>
      </c>
      <c r="C3087">
        <v>72</v>
      </c>
      <c r="D3087">
        <v>0</v>
      </c>
      <c r="E3087">
        <v>1</v>
      </c>
      <c r="F3087" t="s">
        <v>13</v>
      </c>
      <c r="G3087" t="s">
        <v>20</v>
      </c>
      <c r="H3087" t="s">
        <v>15</v>
      </c>
      <c r="I3087" t="s">
        <v>3687</v>
      </c>
      <c r="J3087" t="s">
        <v>256</v>
      </c>
      <c r="K3087" t="s">
        <v>29</v>
      </c>
      <c r="L3087">
        <v>0</v>
      </c>
    </row>
    <row r="3088" spans="1:12" x14ac:dyDescent="0.25">
      <c r="A3088">
        <v>45565</v>
      </c>
      <c r="B3088" t="s">
        <v>19</v>
      </c>
      <c r="C3088">
        <v>40</v>
      </c>
      <c r="D3088">
        <v>0</v>
      </c>
      <c r="E3088">
        <v>0</v>
      </c>
      <c r="F3088" t="s">
        <v>13</v>
      </c>
      <c r="G3088" t="s">
        <v>14</v>
      </c>
      <c r="H3088" t="s">
        <v>15</v>
      </c>
      <c r="I3088" t="s">
        <v>3468</v>
      </c>
      <c r="J3088">
        <v>38</v>
      </c>
      <c r="K3088" t="s">
        <v>24</v>
      </c>
      <c r="L3088">
        <v>0</v>
      </c>
    </row>
    <row r="3089" spans="1:12" x14ac:dyDescent="0.25">
      <c r="A3089">
        <v>45573</v>
      </c>
      <c r="B3089" t="s">
        <v>19</v>
      </c>
      <c r="C3089">
        <v>50</v>
      </c>
      <c r="D3089">
        <v>0</v>
      </c>
      <c r="E3089">
        <v>0</v>
      </c>
      <c r="F3089" t="s">
        <v>13</v>
      </c>
      <c r="G3089" t="s">
        <v>14</v>
      </c>
      <c r="H3089" t="s">
        <v>21</v>
      </c>
      <c r="I3089" t="s">
        <v>1941</v>
      </c>
      <c r="J3089">
        <v>29</v>
      </c>
      <c r="K3089" t="s">
        <v>29</v>
      </c>
      <c r="L3089">
        <v>0</v>
      </c>
    </row>
    <row r="3090" spans="1:12" x14ac:dyDescent="0.25">
      <c r="A3090">
        <v>45585</v>
      </c>
      <c r="B3090" t="s">
        <v>19</v>
      </c>
      <c r="C3090">
        <v>63</v>
      </c>
      <c r="D3090">
        <v>1</v>
      </c>
      <c r="E3090">
        <v>0</v>
      </c>
      <c r="F3090" t="s">
        <v>13</v>
      </c>
      <c r="G3090" t="s">
        <v>14</v>
      </c>
      <c r="H3090" t="s">
        <v>15</v>
      </c>
      <c r="I3090" t="s">
        <v>832</v>
      </c>
      <c r="J3090" t="s">
        <v>70</v>
      </c>
      <c r="K3090" t="s">
        <v>29</v>
      </c>
      <c r="L3090">
        <v>0</v>
      </c>
    </row>
    <row r="3091" spans="1:12" x14ac:dyDescent="0.25">
      <c r="A3091">
        <v>45622</v>
      </c>
      <c r="B3091" t="s">
        <v>19</v>
      </c>
      <c r="C3091">
        <v>25</v>
      </c>
      <c r="D3091">
        <v>0</v>
      </c>
      <c r="E3091">
        <v>0</v>
      </c>
      <c r="F3091" t="s">
        <v>34</v>
      </c>
      <c r="G3091" t="s">
        <v>14</v>
      </c>
      <c r="H3091" t="s">
        <v>21</v>
      </c>
      <c r="I3091" t="s">
        <v>3626</v>
      </c>
      <c r="J3091" t="s">
        <v>245</v>
      </c>
      <c r="K3091" t="s">
        <v>29</v>
      </c>
      <c r="L3091">
        <v>0</v>
      </c>
    </row>
    <row r="3092" spans="1:12" x14ac:dyDescent="0.25">
      <c r="A3092">
        <v>45627</v>
      </c>
      <c r="B3092" t="s">
        <v>12</v>
      </c>
      <c r="C3092">
        <v>60</v>
      </c>
      <c r="D3092">
        <v>0</v>
      </c>
      <c r="E3092">
        <v>0</v>
      </c>
      <c r="F3092" t="s">
        <v>13</v>
      </c>
      <c r="G3092" t="s">
        <v>14</v>
      </c>
      <c r="H3092" t="s">
        <v>21</v>
      </c>
      <c r="I3092" t="s">
        <v>2547</v>
      </c>
      <c r="J3092" t="s">
        <v>86</v>
      </c>
      <c r="K3092" t="s">
        <v>18</v>
      </c>
      <c r="L3092">
        <v>0</v>
      </c>
    </row>
    <row r="3093" spans="1:12" x14ac:dyDescent="0.25">
      <c r="A3093">
        <v>45658</v>
      </c>
      <c r="B3093" t="s">
        <v>12</v>
      </c>
      <c r="C3093">
        <v>14</v>
      </c>
      <c r="D3093">
        <v>0</v>
      </c>
      <c r="E3093">
        <v>0</v>
      </c>
      <c r="F3093" t="s">
        <v>34</v>
      </c>
      <c r="G3093" t="s">
        <v>14</v>
      </c>
      <c r="H3093" t="s">
        <v>21</v>
      </c>
      <c r="I3093" t="s">
        <v>3995</v>
      </c>
      <c r="J3093" t="s">
        <v>1514</v>
      </c>
      <c r="K3093" t="s">
        <v>24</v>
      </c>
      <c r="L3093">
        <v>0</v>
      </c>
    </row>
    <row r="3094" spans="1:12" x14ac:dyDescent="0.25">
      <c r="A3094">
        <v>45669</v>
      </c>
      <c r="B3094" t="s">
        <v>12</v>
      </c>
      <c r="C3094">
        <v>22</v>
      </c>
      <c r="D3094">
        <v>0</v>
      </c>
      <c r="E3094">
        <v>0</v>
      </c>
      <c r="F3094" t="s">
        <v>34</v>
      </c>
      <c r="G3094" t="s">
        <v>14</v>
      </c>
      <c r="H3094" t="s">
        <v>15</v>
      </c>
      <c r="I3094" t="s">
        <v>1511</v>
      </c>
      <c r="J3094" t="s">
        <v>132</v>
      </c>
      <c r="K3094" t="s">
        <v>38</v>
      </c>
      <c r="L3094">
        <v>0</v>
      </c>
    </row>
    <row r="3095" spans="1:12" x14ac:dyDescent="0.25">
      <c r="A3095">
        <v>45673</v>
      </c>
      <c r="B3095" t="s">
        <v>19</v>
      </c>
      <c r="C3095">
        <v>34</v>
      </c>
      <c r="D3095">
        <v>0</v>
      </c>
      <c r="E3095">
        <v>0</v>
      </c>
      <c r="F3095" t="s">
        <v>13</v>
      </c>
      <c r="G3095" t="s">
        <v>14</v>
      </c>
      <c r="H3095" t="s">
        <v>21</v>
      </c>
      <c r="I3095" t="s">
        <v>3548</v>
      </c>
      <c r="J3095" t="s">
        <v>949</v>
      </c>
      <c r="K3095" t="s">
        <v>38</v>
      </c>
      <c r="L3095">
        <v>0</v>
      </c>
    </row>
    <row r="3096" spans="1:12" x14ac:dyDescent="0.25">
      <c r="A3096">
        <v>45701</v>
      </c>
      <c r="B3096" t="s">
        <v>19</v>
      </c>
      <c r="C3096">
        <v>72</v>
      </c>
      <c r="D3096">
        <v>0</v>
      </c>
      <c r="E3096">
        <v>1</v>
      </c>
      <c r="F3096" t="s">
        <v>34</v>
      </c>
      <c r="G3096" t="s">
        <v>20</v>
      </c>
      <c r="H3096" t="s">
        <v>21</v>
      </c>
      <c r="I3096" t="s">
        <v>3151</v>
      </c>
      <c r="J3096" t="s">
        <v>335</v>
      </c>
      <c r="K3096" t="s">
        <v>18</v>
      </c>
      <c r="L3096">
        <v>0</v>
      </c>
    </row>
    <row r="3097" spans="1:12" x14ac:dyDescent="0.25">
      <c r="A3097">
        <v>45710</v>
      </c>
      <c r="B3097" t="s">
        <v>19</v>
      </c>
      <c r="C3097">
        <v>37</v>
      </c>
      <c r="D3097">
        <v>0</v>
      </c>
      <c r="E3097">
        <v>0</v>
      </c>
      <c r="F3097" t="s">
        <v>13</v>
      </c>
      <c r="G3097" t="s">
        <v>43</v>
      </c>
      <c r="H3097" t="s">
        <v>21</v>
      </c>
      <c r="I3097" t="s">
        <v>4201</v>
      </c>
      <c r="J3097" t="s">
        <v>65</v>
      </c>
      <c r="K3097" t="s">
        <v>38</v>
      </c>
      <c r="L3097">
        <v>0</v>
      </c>
    </row>
    <row r="3098" spans="1:12" x14ac:dyDescent="0.25">
      <c r="A3098">
        <v>45713</v>
      </c>
      <c r="B3098" t="s">
        <v>19</v>
      </c>
      <c r="C3098">
        <v>57</v>
      </c>
      <c r="D3098">
        <v>0</v>
      </c>
      <c r="E3098">
        <v>0</v>
      </c>
      <c r="F3098" t="s">
        <v>13</v>
      </c>
      <c r="G3098" t="s">
        <v>43</v>
      </c>
      <c r="H3098" t="s">
        <v>15</v>
      </c>
      <c r="I3098" t="s">
        <v>1906</v>
      </c>
      <c r="J3098" t="s">
        <v>945</v>
      </c>
      <c r="K3098" t="s">
        <v>18</v>
      </c>
      <c r="L3098">
        <v>0</v>
      </c>
    </row>
    <row r="3099" spans="1:12" x14ac:dyDescent="0.25">
      <c r="A3099">
        <v>45719</v>
      </c>
      <c r="B3099" t="s">
        <v>19</v>
      </c>
      <c r="C3099">
        <v>22</v>
      </c>
      <c r="D3099">
        <v>0</v>
      </c>
      <c r="E3099">
        <v>0</v>
      </c>
      <c r="F3099" t="s">
        <v>34</v>
      </c>
      <c r="G3099" t="s">
        <v>14</v>
      </c>
      <c r="H3099" t="s">
        <v>21</v>
      </c>
      <c r="I3099">
        <v>82</v>
      </c>
      <c r="J3099" t="s">
        <v>99</v>
      </c>
      <c r="K3099" t="s">
        <v>24</v>
      </c>
      <c r="L3099">
        <v>0</v>
      </c>
    </row>
    <row r="3100" spans="1:12" x14ac:dyDescent="0.25">
      <c r="A3100">
        <v>45751</v>
      </c>
      <c r="B3100" t="s">
        <v>12</v>
      </c>
      <c r="C3100">
        <v>73</v>
      </c>
      <c r="D3100">
        <v>1</v>
      </c>
      <c r="E3100">
        <v>0</v>
      </c>
      <c r="F3100" t="s">
        <v>13</v>
      </c>
      <c r="G3100" t="s">
        <v>20</v>
      </c>
      <c r="H3100" t="s">
        <v>21</v>
      </c>
      <c r="I3100" t="s">
        <v>2564</v>
      </c>
      <c r="J3100" t="s">
        <v>305</v>
      </c>
      <c r="K3100" t="s">
        <v>24</v>
      </c>
      <c r="L3100">
        <v>0</v>
      </c>
    </row>
    <row r="3101" spans="1:12" x14ac:dyDescent="0.25">
      <c r="A3101">
        <v>45754</v>
      </c>
      <c r="B3101" t="s">
        <v>19</v>
      </c>
      <c r="C3101">
        <v>20</v>
      </c>
      <c r="D3101">
        <v>0</v>
      </c>
      <c r="E3101">
        <v>0</v>
      </c>
      <c r="F3101" t="s">
        <v>34</v>
      </c>
      <c r="G3101" t="s">
        <v>14</v>
      </c>
      <c r="H3101" t="s">
        <v>15</v>
      </c>
      <c r="I3101" t="s">
        <v>1828</v>
      </c>
      <c r="J3101" t="s">
        <v>74</v>
      </c>
      <c r="K3101" t="s">
        <v>24</v>
      </c>
      <c r="L3101">
        <v>0</v>
      </c>
    </row>
    <row r="3102" spans="1:12" x14ac:dyDescent="0.25">
      <c r="A3102">
        <v>45759</v>
      </c>
      <c r="B3102" t="s">
        <v>19</v>
      </c>
      <c r="C3102">
        <v>32</v>
      </c>
      <c r="D3102">
        <v>0</v>
      </c>
      <c r="E3102">
        <v>0</v>
      </c>
      <c r="F3102" t="s">
        <v>13</v>
      </c>
      <c r="G3102" t="s">
        <v>14</v>
      </c>
      <c r="H3102" t="s">
        <v>21</v>
      </c>
      <c r="I3102" t="s">
        <v>1098</v>
      </c>
      <c r="J3102" t="s">
        <v>491</v>
      </c>
      <c r="K3102" t="s">
        <v>29</v>
      </c>
      <c r="L3102">
        <v>0</v>
      </c>
    </row>
    <row r="3103" spans="1:12" x14ac:dyDescent="0.25">
      <c r="A3103">
        <v>45787</v>
      </c>
      <c r="B3103" t="s">
        <v>12</v>
      </c>
      <c r="C3103">
        <v>13</v>
      </c>
      <c r="D3103">
        <v>0</v>
      </c>
      <c r="E3103">
        <v>0</v>
      </c>
      <c r="F3103" t="s">
        <v>34</v>
      </c>
      <c r="G3103" t="s">
        <v>275</v>
      </c>
      <c r="H3103" t="s">
        <v>15</v>
      </c>
      <c r="I3103" t="s">
        <v>3201</v>
      </c>
      <c r="J3103" t="s">
        <v>138</v>
      </c>
      <c r="K3103" t="s">
        <v>38</v>
      </c>
      <c r="L3103">
        <v>0</v>
      </c>
    </row>
    <row r="3104" spans="1:12" x14ac:dyDescent="0.25">
      <c r="A3104">
        <v>45788</v>
      </c>
      <c r="B3104" t="s">
        <v>12</v>
      </c>
      <c r="C3104">
        <v>53</v>
      </c>
      <c r="D3104">
        <v>0</v>
      </c>
      <c r="E3104">
        <v>1</v>
      </c>
      <c r="F3104" t="s">
        <v>13</v>
      </c>
      <c r="G3104" t="s">
        <v>14</v>
      </c>
      <c r="H3104" t="s">
        <v>21</v>
      </c>
      <c r="I3104" t="s">
        <v>1523</v>
      </c>
      <c r="J3104">
        <v>32</v>
      </c>
      <c r="K3104" t="s">
        <v>38</v>
      </c>
      <c r="L3104">
        <v>0</v>
      </c>
    </row>
    <row r="3105" spans="1:12" x14ac:dyDescent="0.25">
      <c r="A3105">
        <v>45795</v>
      </c>
      <c r="B3105" t="s">
        <v>19</v>
      </c>
      <c r="C3105">
        <v>74</v>
      </c>
      <c r="D3105">
        <v>0</v>
      </c>
      <c r="E3105">
        <v>0</v>
      </c>
      <c r="F3105" t="s">
        <v>13</v>
      </c>
      <c r="G3105" t="s">
        <v>14</v>
      </c>
      <c r="H3105" t="s">
        <v>15</v>
      </c>
      <c r="I3105" t="s">
        <v>3615</v>
      </c>
      <c r="J3105" t="s">
        <v>750</v>
      </c>
      <c r="K3105" t="s">
        <v>18</v>
      </c>
      <c r="L3105">
        <v>0</v>
      </c>
    </row>
    <row r="3106" spans="1:12" x14ac:dyDescent="0.25">
      <c r="A3106">
        <v>45796</v>
      </c>
      <c r="B3106" t="s">
        <v>19</v>
      </c>
      <c r="C3106">
        <v>29</v>
      </c>
      <c r="D3106">
        <v>0</v>
      </c>
      <c r="E3106">
        <v>0</v>
      </c>
      <c r="F3106" t="s">
        <v>13</v>
      </c>
      <c r="G3106" t="s">
        <v>14</v>
      </c>
      <c r="H3106" t="s">
        <v>21</v>
      </c>
      <c r="I3106" t="s">
        <v>936</v>
      </c>
      <c r="J3106" t="s">
        <v>40</v>
      </c>
      <c r="K3106" t="s">
        <v>24</v>
      </c>
      <c r="L3106">
        <v>0</v>
      </c>
    </row>
    <row r="3107" spans="1:12" x14ac:dyDescent="0.25">
      <c r="A3107">
        <v>45801</v>
      </c>
      <c r="B3107" t="s">
        <v>19</v>
      </c>
      <c r="C3107">
        <v>38</v>
      </c>
      <c r="D3107">
        <v>0</v>
      </c>
      <c r="E3107">
        <v>0</v>
      </c>
      <c r="F3107" t="s">
        <v>34</v>
      </c>
      <c r="G3107" t="s">
        <v>14</v>
      </c>
      <c r="H3107" t="s">
        <v>21</v>
      </c>
      <c r="I3107" t="s">
        <v>437</v>
      </c>
      <c r="J3107" t="s">
        <v>321</v>
      </c>
      <c r="K3107" t="s">
        <v>24</v>
      </c>
      <c r="L3107">
        <v>0</v>
      </c>
    </row>
    <row r="3108" spans="1:12" x14ac:dyDescent="0.25">
      <c r="A3108">
        <v>45805</v>
      </c>
      <c r="B3108" t="s">
        <v>19</v>
      </c>
      <c r="C3108">
        <v>51</v>
      </c>
      <c r="D3108">
        <v>0</v>
      </c>
      <c r="E3108">
        <v>0</v>
      </c>
      <c r="F3108" t="s">
        <v>13</v>
      </c>
      <c r="G3108" t="s">
        <v>14</v>
      </c>
      <c r="H3108" t="s">
        <v>15</v>
      </c>
      <c r="I3108" t="s">
        <v>154</v>
      </c>
      <c r="J3108" t="s">
        <v>23</v>
      </c>
      <c r="K3108" t="s">
        <v>24</v>
      </c>
      <c r="L3108">
        <v>1</v>
      </c>
    </row>
    <row r="3109" spans="1:12" x14ac:dyDescent="0.25">
      <c r="A3109">
        <v>45817</v>
      </c>
      <c r="B3109" t="s">
        <v>19</v>
      </c>
      <c r="C3109">
        <v>59</v>
      </c>
      <c r="D3109">
        <v>0</v>
      </c>
      <c r="E3109">
        <v>0</v>
      </c>
      <c r="F3109" t="s">
        <v>13</v>
      </c>
      <c r="G3109" t="s">
        <v>14</v>
      </c>
      <c r="H3109" t="s">
        <v>21</v>
      </c>
      <c r="I3109" t="s">
        <v>3674</v>
      </c>
      <c r="J3109">
        <v>20</v>
      </c>
      <c r="K3109" t="s">
        <v>24</v>
      </c>
      <c r="L3109">
        <v>0</v>
      </c>
    </row>
    <row r="3110" spans="1:12" x14ac:dyDescent="0.25">
      <c r="A3110">
        <v>45824</v>
      </c>
      <c r="B3110" t="s">
        <v>19</v>
      </c>
      <c r="C3110">
        <v>77</v>
      </c>
      <c r="D3110">
        <v>1</v>
      </c>
      <c r="E3110">
        <v>0</v>
      </c>
      <c r="F3110" t="s">
        <v>13</v>
      </c>
      <c r="G3110" t="s">
        <v>20</v>
      </c>
      <c r="H3110" t="s">
        <v>15</v>
      </c>
      <c r="I3110" t="s">
        <v>1255</v>
      </c>
      <c r="J3110" t="s">
        <v>312</v>
      </c>
      <c r="K3110" t="s">
        <v>38</v>
      </c>
      <c r="L3110">
        <v>0</v>
      </c>
    </row>
    <row r="3111" spans="1:12" x14ac:dyDescent="0.25">
      <c r="A3111">
        <v>45864</v>
      </c>
      <c r="B3111" t="s">
        <v>19</v>
      </c>
      <c r="C3111">
        <v>36</v>
      </c>
      <c r="D3111">
        <v>0</v>
      </c>
      <c r="E3111">
        <v>0</v>
      </c>
      <c r="F3111" t="s">
        <v>34</v>
      </c>
      <c r="G3111" t="s">
        <v>14</v>
      </c>
      <c r="H3111" t="s">
        <v>21</v>
      </c>
      <c r="I3111" t="s">
        <v>2497</v>
      </c>
      <c r="J3111">
        <v>30</v>
      </c>
      <c r="K3111" t="s">
        <v>24</v>
      </c>
      <c r="L3111">
        <v>0</v>
      </c>
    </row>
    <row r="3112" spans="1:12" x14ac:dyDescent="0.25">
      <c r="A3112">
        <v>45893</v>
      </c>
      <c r="B3112" t="s">
        <v>19</v>
      </c>
      <c r="C3112">
        <v>8</v>
      </c>
      <c r="D3112">
        <v>0</v>
      </c>
      <c r="E3112">
        <v>0</v>
      </c>
      <c r="F3112" t="s">
        <v>34</v>
      </c>
      <c r="G3112" t="s">
        <v>275</v>
      </c>
      <c r="H3112" t="s">
        <v>15</v>
      </c>
      <c r="I3112" t="s">
        <v>1016</v>
      </c>
      <c r="J3112" t="s">
        <v>1163</v>
      </c>
      <c r="K3112" t="s">
        <v>38</v>
      </c>
      <c r="L3112">
        <v>0</v>
      </c>
    </row>
    <row r="3113" spans="1:12" x14ac:dyDescent="0.25">
      <c r="A3113">
        <v>45915</v>
      </c>
      <c r="B3113" t="s">
        <v>19</v>
      </c>
      <c r="C3113">
        <v>40</v>
      </c>
      <c r="D3113">
        <v>0</v>
      </c>
      <c r="E3113">
        <v>0</v>
      </c>
      <c r="F3113" t="s">
        <v>34</v>
      </c>
      <c r="G3113" t="s">
        <v>14</v>
      </c>
      <c r="H3113" t="s">
        <v>21</v>
      </c>
      <c r="I3113" t="s">
        <v>2108</v>
      </c>
      <c r="J3113" t="s">
        <v>1002</v>
      </c>
      <c r="K3113" t="s">
        <v>18</v>
      </c>
      <c r="L3113">
        <v>0</v>
      </c>
    </row>
    <row r="3114" spans="1:12" x14ac:dyDescent="0.25">
      <c r="A3114">
        <v>45922</v>
      </c>
      <c r="B3114" t="s">
        <v>19</v>
      </c>
      <c r="C3114">
        <v>23</v>
      </c>
      <c r="D3114">
        <v>0</v>
      </c>
      <c r="E3114">
        <v>0</v>
      </c>
      <c r="F3114" t="s">
        <v>34</v>
      </c>
      <c r="G3114" t="s">
        <v>14</v>
      </c>
      <c r="H3114" t="s">
        <v>15</v>
      </c>
      <c r="I3114" t="s">
        <v>4027</v>
      </c>
      <c r="J3114" t="s">
        <v>79</v>
      </c>
      <c r="K3114" t="s">
        <v>24</v>
      </c>
      <c r="L3114">
        <v>0</v>
      </c>
    </row>
    <row r="3115" spans="1:12" x14ac:dyDescent="0.25">
      <c r="A3115">
        <v>45931</v>
      </c>
      <c r="B3115" t="s">
        <v>12</v>
      </c>
      <c r="C3115">
        <v>9</v>
      </c>
      <c r="D3115">
        <v>0</v>
      </c>
      <c r="E3115">
        <v>0</v>
      </c>
      <c r="F3115" t="s">
        <v>34</v>
      </c>
      <c r="G3115" t="s">
        <v>275</v>
      </c>
      <c r="H3115" t="s">
        <v>15</v>
      </c>
      <c r="I3115" t="s">
        <v>2700</v>
      </c>
      <c r="J3115" t="s">
        <v>184</v>
      </c>
      <c r="K3115" t="s">
        <v>38</v>
      </c>
      <c r="L3115">
        <v>0</v>
      </c>
    </row>
    <row r="3116" spans="1:12" x14ac:dyDescent="0.25">
      <c r="A3116">
        <v>45945</v>
      </c>
      <c r="B3116" t="s">
        <v>12</v>
      </c>
      <c r="C3116">
        <v>46</v>
      </c>
      <c r="D3116">
        <v>0</v>
      </c>
      <c r="E3116">
        <v>1</v>
      </c>
      <c r="F3116" t="s">
        <v>13</v>
      </c>
      <c r="G3116" t="s">
        <v>14</v>
      </c>
      <c r="H3116" t="s">
        <v>15</v>
      </c>
      <c r="I3116" t="s">
        <v>1573</v>
      </c>
      <c r="J3116" t="s">
        <v>153</v>
      </c>
      <c r="K3116" t="s">
        <v>24</v>
      </c>
      <c r="L3116">
        <v>0</v>
      </c>
    </row>
    <row r="3117" spans="1:12" x14ac:dyDescent="0.25">
      <c r="A3117">
        <v>45955</v>
      </c>
      <c r="B3117" t="s">
        <v>19</v>
      </c>
      <c r="C3117">
        <v>45</v>
      </c>
      <c r="D3117">
        <v>0</v>
      </c>
      <c r="E3117">
        <v>0</v>
      </c>
      <c r="F3117" t="s">
        <v>13</v>
      </c>
      <c r="G3117" t="s">
        <v>14</v>
      </c>
      <c r="H3117" t="s">
        <v>15</v>
      </c>
      <c r="I3117" t="s">
        <v>1392</v>
      </c>
      <c r="J3117" t="s">
        <v>90</v>
      </c>
      <c r="K3117" t="s">
        <v>29</v>
      </c>
      <c r="L3117">
        <v>0</v>
      </c>
    </row>
    <row r="3118" spans="1:12" x14ac:dyDescent="0.25">
      <c r="A3118">
        <v>45961</v>
      </c>
      <c r="B3118" t="s">
        <v>19</v>
      </c>
      <c r="C3118">
        <v>78</v>
      </c>
      <c r="D3118">
        <v>0</v>
      </c>
      <c r="E3118">
        <v>0</v>
      </c>
      <c r="F3118" t="s">
        <v>13</v>
      </c>
      <c r="G3118" t="s">
        <v>14</v>
      </c>
      <c r="H3118" t="s">
        <v>15</v>
      </c>
      <c r="I3118" t="s">
        <v>3214</v>
      </c>
      <c r="J3118" t="s">
        <v>235</v>
      </c>
      <c r="K3118" t="s">
        <v>24</v>
      </c>
      <c r="L3118">
        <v>0</v>
      </c>
    </row>
    <row r="3119" spans="1:12" x14ac:dyDescent="0.25">
      <c r="A3119">
        <v>45965</v>
      </c>
      <c r="B3119" t="s">
        <v>19</v>
      </c>
      <c r="C3119">
        <v>59</v>
      </c>
      <c r="D3119">
        <v>0</v>
      </c>
      <c r="E3119">
        <v>0</v>
      </c>
      <c r="F3119" t="s">
        <v>13</v>
      </c>
      <c r="G3119" t="s">
        <v>14</v>
      </c>
      <c r="H3119" t="s">
        <v>21</v>
      </c>
      <c r="I3119" t="s">
        <v>244</v>
      </c>
      <c r="J3119" t="s">
        <v>245</v>
      </c>
      <c r="K3119" t="s">
        <v>29</v>
      </c>
      <c r="L3119">
        <v>1</v>
      </c>
    </row>
    <row r="3120" spans="1:12" x14ac:dyDescent="0.25">
      <c r="A3120">
        <v>45976</v>
      </c>
      <c r="B3120" t="s">
        <v>12</v>
      </c>
      <c r="C3120">
        <v>56</v>
      </c>
      <c r="D3120">
        <v>0</v>
      </c>
      <c r="E3120">
        <v>0</v>
      </c>
      <c r="F3120" t="s">
        <v>13</v>
      </c>
      <c r="G3120" t="s">
        <v>14</v>
      </c>
      <c r="H3120" t="s">
        <v>15</v>
      </c>
      <c r="I3120" t="s">
        <v>1312</v>
      </c>
      <c r="J3120" t="s">
        <v>690</v>
      </c>
      <c r="K3120" t="s">
        <v>38</v>
      </c>
      <c r="L3120">
        <v>0</v>
      </c>
    </row>
    <row r="3121" spans="1:12" x14ac:dyDescent="0.25">
      <c r="A3121">
        <v>45983</v>
      </c>
      <c r="B3121" t="s">
        <v>12</v>
      </c>
      <c r="C3121">
        <v>21</v>
      </c>
      <c r="D3121">
        <v>0</v>
      </c>
      <c r="E3121">
        <v>0</v>
      </c>
      <c r="F3121" t="s">
        <v>34</v>
      </c>
      <c r="G3121" t="s">
        <v>14</v>
      </c>
      <c r="H3121" t="s">
        <v>15</v>
      </c>
      <c r="I3121" t="s">
        <v>3501</v>
      </c>
      <c r="J3121" t="s">
        <v>767</v>
      </c>
      <c r="K3121" t="s">
        <v>38</v>
      </c>
      <c r="L3121">
        <v>0</v>
      </c>
    </row>
    <row r="3122" spans="1:12" x14ac:dyDescent="0.25">
      <c r="A3122">
        <v>46015</v>
      </c>
      <c r="B3122" t="s">
        <v>19</v>
      </c>
      <c r="C3122">
        <v>29</v>
      </c>
      <c r="D3122">
        <v>0</v>
      </c>
      <c r="E3122">
        <v>0</v>
      </c>
      <c r="F3122" t="s">
        <v>34</v>
      </c>
      <c r="G3122" t="s">
        <v>14</v>
      </c>
      <c r="H3122" t="s">
        <v>15</v>
      </c>
      <c r="I3122" t="s">
        <v>4039</v>
      </c>
      <c r="J3122" t="s">
        <v>422</v>
      </c>
      <c r="K3122" t="s">
        <v>29</v>
      </c>
      <c r="L3122">
        <v>0</v>
      </c>
    </row>
    <row r="3123" spans="1:12" x14ac:dyDescent="0.25">
      <c r="A3123">
        <v>46035</v>
      </c>
      <c r="B3123" t="s">
        <v>12</v>
      </c>
      <c r="C3123">
        <v>1</v>
      </c>
      <c r="D3123">
        <v>0</v>
      </c>
      <c r="E3123">
        <v>0</v>
      </c>
      <c r="F3123" t="s">
        <v>34</v>
      </c>
      <c r="G3123" t="s">
        <v>275</v>
      </c>
      <c r="H3123" t="s">
        <v>15</v>
      </c>
      <c r="I3123" t="s">
        <v>1961</v>
      </c>
      <c r="J3123" t="s">
        <v>138</v>
      </c>
      <c r="K3123" t="s">
        <v>38</v>
      </c>
      <c r="L3123">
        <v>0</v>
      </c>
    </row>
    <row r="3124" spans="1:12" x14ac:dyDescent="0.25">
      <c r="A3124">
        <v>46048</v>
      </c>
      <c r="B3124" t="s">
        <v>12</v>
      </c>
      <c r="C3124">
        <v>60</v>
      </c>
      <c r="D3124">
        <v>0</v>
      </c>
      <c r="E3124">
        <v>0</v>
      </c>
      <c r="F3124" t="s">
        <v>13</v>
      </c>
      <c r="G3124" t="s">
        <v>43</v>
      </c>
      <c r="H3124" t="s">
        <v>21</v>
      </c>
      <c r="I3124" t="s">
        <v>3912</v>
      </c>
      <c r="J3124" t="s">
        <v>42</v>
      </c>
      <c r="K3124" t="s">
        <v>24</v>
      </c>
      <c r="L3124">
        <v>0</v>
      </c>
    </row>
    <row r="3125" spans="1:12" x14ac:dyDescent="0.25">
      <c r="A3125">
        <v>46068</v>
      </c>
      <c r="B3125" t="s">
        <v>12</v>
      </c>
      <c r="C3125">
        <v>58</v>
      </c>
      <c r="D3125">
        <v>0</v>
      </c>
      <c r="E3125">
        <v>0</v>
      </c>
      <c r="F3125" t="s">
        <v>34</v>
      </c>
      <c r="G3125" t="s">
        <v>20</v>
      </c>
      <c r="H3125" t="s">
        <v>21</v>
      </c>
      <c r="I3125" t="s">
        <v>2429</v>
      </c>
      <c r="J3125" t="s">
        <v>342</v>
      </c>
      <c r="K3125" t="s">
        <v>38</v>
      </c>
      <c r="L3125">
        <v>0</v>
      </c>
    </row>
    <row r="3126" spans="1:12" x14ac:dyDescent="0.25">
      <c r="A3126">
        <v>46072</v>
      </c>
      <c r="B3126" t="s">
        <v>12</v>
      </c>
      <c r="C3126">
        <v>2</v>
      </c>
      <c r="D3126">
        <v>0</v>
      </c>
      <c r="E3126">
        <v>0</v>
      </c>
      <c r="F3126" t="s">
        <v>34</v>
      </c>
      <c r="G3126" t="s">
        <v>275</v>
      </c>
      <c r="H3126" t="s">
        <v>21</v>
      </c>
      <c r="I3126" t="s">
        <v>1372</v>
      </c>
      <c r="J3126" t="s">
        <v>194</v>
      </c>
      <c r="K3126" t="s">
        <v>38</v>
      </c>
      <c r="L3126">
        <v>0</v>
      </c>
    </row>
    <row r="3127" spans="1:12" x14ac:dyDescent="0.25">
      <c r="A3127">
        <v>46079</v>
      </c>
      <c r="B3127" t="s">
        <v>12</v>
      </c>
      <c r="C3127">
        <v>31</v>
      </c>
      <c r="D3127">
        <v>0</v>
      </c>
      <c r="E3127">
        <v>0</v>
      </c>
      <c r="F3127" t="s">
        <v>34</v>
      </c>
      <c r="G3127" t="s">
        <v>14</v>
      </c>
      <c r="H3127" t="s">
        <v>15</v>
      </c>
      <c r="I3127" t="s">
        <v>391</v>
      </c>
      <c r="J3127" t="s">
        <v>754</v>
      </c>
      <c r="K3127" t="s">
        <v>29</v>
      </c>
      <c r="L3127">
        <v>0</v>
      </c>
    </row>
    <row r="3128" spans="1:12" x14ac:dyDescent="0.25">
      <c r="A3128">
        <v>46086</v>
      </c>
      <c r="B3128" t="s">
        <v>19</v>
      </c>
      <c r="C3128">
        <v>59</v>
      </c>
      <c r="D3128">
        <v>0</v>
      </c>
      <c r="E3128">
        <v>0</v>
      </c>
      <c r="F3128" t="s">
        <v>13</v>
      </c>
      <c r="G3128" t="s">
        <v>14</v>
      </c>
      <c r="H3128" t="s">
        <v>15</v>
      </c>
      <c r="I3128" t="s">
        <v>3512</v>
      </c>
      <c r="J3128" t="s">
        <v>144</v>
      </c>
      <c r="K3128" t="s">
        <v>24</v>
      </c>
      <c r="L3128">
        <v>0</v>
      </c>
    </row>
    <row r="3129" spans="1:12" x14ac:dyDescent="0.25">
      <c r="A3129">
        <v>46093</v>
      </c>
      <c r="B3129" t="s">
        <v>19</v>
      </c>
      <c r="C3129">
        <v>28</v>
      </c>
      <c r="D3129">
        <v>0</v>
      </c>
      <c r="E3129">
        <v>0</v>
      </c>
      <c r="F3129" t="s">
        <v>13</v>
      </c>
      <c r="G3129" t="s">
        <v>14</v>
      </c>
      <c r="H3129" t="s">
        <v>21</v>
      </c>
      <c r="I3129" t="s">
        <v>1368</v>
      </c>
      <c r="J3129" t="s">
        <v>953</v>
      </c>
      <c r="K3129" t="s">
        <v>24</v>
      </c>
      <c r="L3129">
        <v>0</v>
      </c>
    </row>
    <row r="3130" spans="1:12" x14ac:dyDescent="0.25">
      <c r="A3130">
        <v>46130</v>
      </c>
      <c r="B3130" t="s">
        <v>19</v>
      </c>
      <c r="C3130">
        <v>57</v>
      </c>
      <c r="D3130">
        <v>0</v>
      </c>
      <c r="E3130">
        <v>0</v>
      </c>
      <c r="F3130" t="s">
        <v>13</v>
      </c>
      <c r="G3130" t="s">
        <v>20</v>
      </c>
      <c r="H3130" t="s">
        <v>15</v>
      </c>
      <c r="I3130" t="s">
        <v>2050</v>
      </c>
      <c r="J3130" t="s">
        <v>627</v>
      </c>
      <c r="K3130" t="s">
        <v>29</v>
      </c>
      <c r="L3130">
        <v>0</v>
      </c>
    </row>
    <row r="3131" spans="1:12" x14ac:dyDescent="0.25">
      <c r="A3131">
        <v>46136</v>
      </c>
      <c r="B3131" t="s">
        <v>12</v>
      </c>
      <c r="C3131">
        <v>14</v>
      </c>
      <c r="D3131">
        <v>0</v>
      </c>
      <c r="E3131">
        <v>0</v>
      </c>
      <c r="F3131" t="s">
        <v>34</v>
      </c>
      <c r="G3131" t="s">
        <v>401</v>
      </c>
      <c r="H3131" t="s">
        <v>21</v>
      </c>
      <c r="I3131" t="s">
        <v>402</v>
      </c>
      <c r="J3131" t="s">
        <v>403</v>
      </c>
      <c r="K3131" t="s">
        <v>38</v>
      </c>
      <c r="L3131">
        <v>0</v>
      </c>
    </row>
    <row r="3132" spans="1:12" x14ac:dyDescent="0.25">
      <c r="A3132">
        <v>46141</v>
      </c>
      <c r="B3132" t="s">
        <v>19</v>
      </c>
      <c r="C3132">
        <v>24</v>
      </c>
      <c r="D3132">
        <v>0</v>
      </c>
      <c r="E3132">
        <v>0</v>
      </c>
      <c r="F3132" t="s">
        <v>34</v>
      </c>
      <c r="G3132" t="s">
        <v>14</v>
      </c>
      <c r="H3132" t="s">
        <v>21</v>
      </c>
      <c r="I3132" t="s">
        <v>3588</v>
      </c>
      <c r="J3132" t="s">
        <v>483</v>
      </c>
      <c r="K3132" t="s">
        <v>38</v>
      </c>
      <c r="L3132">
        <v>0</v>
      </c>
    </row>
    <row r="3133" spans="1:12" x14ac:dyDescent="0.25">
      <c r="A3133">
        <v>46171</v>
      </c>
      <c r="B3133" t="s">
        <v>12</v>
      </c>
      <c r="C3133">
        <v>28</v>
      </c>
      <c r="D3133">
        <v>0</v>
      </c>
      <c r="E3133">
        <v>0</v>
      </c>
      <c r="F3133" t="s">
        <v>13</v>
      </c>
      <c r="G3133" t="s">
        <v>14</v>
      </c>
      <c r="H3133" t="s">
        <v>15</v>
      </c>
      <c r="I3133" t="s">
        <v>2911</v>
      </c>
      <c r="J3133" t="s">
        <v>310</v>
      </c>
      <c r="K3133" t="s">
        <v>38</v>
      </c>
      <c r="L3133">
        <v>0</v>
      </c>
    </row>
    <row r="3134" spans="1:12" x14ac:dyDescent="0.25">
      <c r="A3134">
        <v>46210</v>
      </c>
      <c r="B3134" t="s">
        <v>19</v>
      </c>
      <c r="C3134">
        <v>65</v>
      </c>
      <c r="D3134">
        <v>0</v>
      </c>
      <c r="E3134">
        <v>0</v>
      </c>
      <c r="F3134" t="s">
        <v>13</v>
      </c>
      <c r="G3134" t="s">
        <v>20</v>
      </c>
      <c r="H3134" t="s">
        <v>21</v>
      </c>
      <c r="I3134" t="s">
        <v>1775</v>
      </c>
      <c r="J3134" t="s">
        <v>449</v>
      </c>
      <c r="K3134" t="s">
        <v>18</v>
      </c>
      <c r="L3134">
        <v>0</v>
      </c>
    </row>
    <row r="3135" spans="1:12" x14ac:dyDescent="0.25">
      <c r="A3135">
        <v>46218</v>
      </c>
      <c r="B3135" t="s">
        <v>19</v>
      </c>
      <c r="C3135">
        <v>51</v>
      </c>
      <c r="D3135">
        <v>0</v>
      </c>
      <c r="E3135">
        <v>0</v>
      </c>
      <c r="F3135" t="s">
        <v>13</v>
      </c>
      <c r="G3135" t="s">
        <v>20</v>
      </c>
      <c r="H3135" t="s">
        <v>15</v>
      </c>
      <c r="I3135" t="s">
        <v>868</v>
      </c>
      <c r="J3135" t="s">
        <v>263</v>
      </c>
      <c r="K3135" t="s">
        <v>29</v>
      </c>
      <c r="L3135">
        <v>0</v>
      </c>
    </row>
    <row r="3136" spans="1:12" x14ac:dyDescent="0.25">
      <c r="A3136">
        <v>46256</v>
      </c>
      <c r="B3136" t="s">
        <v>12</v>
      </c>
      <c r="C3136">
        <v>15</v>
      </c>
      <c r="D3136">
        <v>0</v>
      </c>
      <c r="E3136">
        <v>0</v>
      </c>
      <c r="F3136" t="s">
        <v>34</v>
      </c>
      <c r="G3136" t="s">
        <v>14</v>
      </c>
      <c r="H3136" t="s">
        <v>15</v>
      </c>
      <c r="I3136" t="s">
        <v>2556</v>
      </c>
      <c r="J3136" t="s">
        <v>452</v>
      </c>
      <c r="K3136" t="s">
        <v>38</v>
      </c>
      <c r="L3136">
        <v>0</v>
      </c>
    </row>
    <row r="3137" spans="1:12" x14ac:dyDescent="0.25">
      <c r="A3137">
        <v>46261</v>
      </c>
      <c r="B3137" t="s">
        <v>12</v>
      </c>
      <c r="C3137">
        <v>55</v>
      </c>
      <c r="D3137">
        <v>0</v>
      </c>
      <c r="E3137">
        <v>0</v>
      </c>
      <c r="F3137" t="s">
        <v>13</v>
      </c>
      <c r="G3137" t="s">
        <v>14</v>
      </c>
      <c r="H3137" t="s">
        <v>15</v>
      </c>
      <c r="I3137" t="s">
        <v>2210</v>
      </c>
      <c r="J3137" t="s">
        <v>712</v>
      </c>
      <c r="K3137" t="s">
        <v>38</v>
      </c>
      <c r="L3137">
        <v>0</v>
      </c>
    </row>
    <row r="3138" spans="1:12" x14ac:dyDescent="0.25">
      <c r="A3138">
        <v>46284</v>
      </c>
      <c r="B3138" t="s">
        <v>12</v>
      </c>
      <c r="C3138">
        <v>53</v>
      </c>
      <c r="D3138">
        <v>1</v>
      </c>
      <c r="E3138">
        <v>0</v>
      </c>
      <c r="F3138" t="s">
        <v>13</v>
      </c>
      <c r="G3138" t="s">
        <v>20</v>
      </c>
      <c r="H3138" t="s">
        <v>15</v>
      </c>
      <c r="I3138" t="s">
        <v>1701</v>
      </c>
      <c r="J3138" t="s">
        <v>712</v>
      </c>
      <c r="K3138" t="s">
        <v>18</v>
      </c>
      <c r="L3138">
        <v>0</v>
      </c>
    </row>
    <row r="3139" spans="1:12" x14ac:dyDescent="0.25">
      <c r="A3139">
        <v>46292</v>
      </c>
      <c r="B3139" t="s">
        <v>12</v>
      </c>
      <c r="C3139">
        <v>64</v>
      </c>
      <c r="D3139">
        <v>0</v>
      </c>
      <c r="E3139">
        <v>0</v>
      </c>
      <c r="F3139" t="s">
        <v>13</v>
      </c>
      <c r="G3139" t="s">
        <v>14</v>
      </c>
      <c r="H3139" t="s">
        <v>21</v>
      </c>
      <c r="I3139" t="s">
        <v>630</v>
      </c>
      <c r="J3139" t="s">
        <v>352</v>
      </c>
      <c r="K3139" t="s">
        <v>24</v>
      </c>
      <c r="L3139">
        <v>0</v>
      </c>
    </row>
    <row r="3140" spans="1:12" x14ac:dyDescent="0.25">
      <c r="A3140">
        <v>46323</v>
      </c>
      <c r="B3140" t="s">
        <v>19</v>
      </c>
      <c r="C3140">
        <v>2</v>
      </c>
      <c r="D3140">
        <v>0</v>
      </c>
      <c r="E3140">
        <v>0</v>
      </c>
      <c r="F3140" t="s">
        <v>34</v>
      </c>
      <c r="G3140" t="s">
        <v>275</v>
      </c>
      <c r="H3140" t="s">
        <v>21</v>
      </c>
      <c r="I3140" t="s">
        <v>1229</v>
      </c>
      <c r="J3140">
        <v>18</v>
      </c>
      <c r="K3140" t="s">
        <v>38</v>
      </c>
      <c r="L3140">
        <v>0</v>
      </c>
    </row>
    <row r="3141" spans="1:12" x14ac:dyDescent="0.25">
      <c r="A3141">
        <v>46343</v>
      </c>
      <c r="B3141" t="s">
        <v>19</v>
      </c>
      <c r="C3141">
        <v>79</v>
      </c>
      <c r="D3141">
        <v>0</v>
      </c>
      <c r="E3141">
        <v>0</v>
      </c>
      <c r="F3141" t="s">
        <v>13</v>
      </c>
      <c r="G3141" t="s">
        <v>14</v>
      </c>
      <c r="H3141" t="s">
        <v>15</v>
      </c>
      <c r="I3141" t="s">
        <v>3604</v>
      </c>
      <c r="J3141" t="s">
        <v>1222</v>
      </c>
      <c r="K3141" t="s">
        <v>38</v>
      </c>
      <c r="L3141">
        <v>0</v>
      </c>
    </row>
    <row r="3142" spans="1:12" x14ac:dyDescent="0.25">
      <c r="A3142">
        <v>46363</v>
      </c>
      <c r="B3142" t="s">
        <v>12</v>
      </c>
      <c r="C3142">
        <v>37</v>
      </c>
      <c r="D3142">
        <v>0</v>
      </c>
      <c r="E3142">
        <v>0</v>
      </c>
      <c r="F3142" t="s">
        <v>13</v>
      </c>
      <c r="G3142" t="s">
        <v>14</v>
      </c>
      <c r="H3142" t="s">
        <v>21</v>
      </c>
      <c r="I3142" t="s">
        <v>2229</v>
      </c>
      <c r="J3142" t="s">
        <v>258</v>
      </c>
      <c r="K3142" t="s">
        <v>24</v>
      </c>
      <c r="L3142">
        <v>0</v>
      </c>
    </row>
    <row r="3143" spans="1:12" x14ac:dyDescent="0.25">
      <c r="A3143">
        <v>46373</v>
      </c>
      <c r="B3143" t="s">
        <v>19</v>
      </c>
      <c r="C3143">
        <v>57</v>
      </c>
      <c r="D3143">
        <v>0</v>
      </c>
      <c r="E3143">
        <v>0</v>
      </c>
      <c r="F3143" t="s">
        <v>13</v>
      </c>
      <c r="G3143" t="s">
        <v>14</v>
      </c>
      <c r="H3143" t="s">
        <v>21</v>
      </c>
      <c r="I3143" t="s">
        <v>1651</v>
      </c>
      <c r="J3143" t="s">
        <v>56</v>
      </c>
      <c r="K3143" t="s">
        <v>24</v>
      </c>
      <c r="L3143">
        <v>0</v>
      </c>
    </row>
    <row r="3144" spans="1:12" x14ac:dyDescent="0.25">
      <c r="A3144">
        <v>46385</v>
      </c>
      <c r="B3144" t="s">
        <v>19</v>
      </c>
      <c r="C3144">
        <v>21</v>
      </c>
      <c r="D3144">
        <v>0</v>
      </c>
      <c r="E3144">
        <v>0</v>
      </c>
      <c r="F3144" t="s">
        <v>13</v>
      </c>
      <c r="G3144" t="s">
        <v>14</v>
      </c>
      <c r="H3144" t="s">
        <v>15</v>
      </c>
      <c r="I3144" t="s">
        <v>1228</v>
      </c>
      <c r="J3144" t="s">
        <v>204</v>
      </c>
      <c r="K3144" t="s">
        <v>24</v>
      </c>
      <c r="L3144">
        <v>0</v>
      </c>
    </row>
    <row r="3145" spans="1:12" x14ac:dyDescent="0.25">
      <c r="A3145">
        <v>46434</v>
      </c>
      <c r="B3145" t="s">
        <v>12</v>
      </c>
      <c r="C3145">
        <v>52</v>
      </c>
      <c r="D3145">
        <v>1</v>
      </c>
      <c r="E3145">
        <v>0</v>
      </c>
      <c r="F3145" t="s">
        <v>13</v>
      </c>
      <c r="G3145" t="s">
        <v>43</v>
      </c>
      <c r="H3145" t="s">
        <v>15</v>
      </c>
      <c r="I3145" t="s">
        <v>3125</v>
      </c>
      <c r="J3145" t="s">
        <v>1120</v>
      </c>
      <c r="K3145" t="s">
        <v>29</v>
      </c>
      <c r="L3145">
        <v>0</v>
      </c>
    </row>
    <row r="3146" spans="1:12" x14ac:dyDescent="0.25">
      <c r="A3146">
        <v>46436</v>
      </c>
      <c r="B3146" t="s">
        <v>12</v>
      </c>
      <c r="C3146">
        <v>13</v>
      </c>
      <c r="D3146">
        <v>0</v>
      </c>
      <c r="E3146">
        <v>0</v>
      </c>
      <c r="F3146" t="s">
        <v>34</v>
      </c>
      <c r="G3146" t="s">
        <v>275</v>
      </c>
      <c r="H3146" t="s">
        <v>15</v>
      </c>
      <c r="I3146" t="s">
        <v>660</v>
      </c>
      <c r="J3146" t="s">
        <v>661</v>
      </c>
      <c r="K3146" t="s">
        <v>24</v>
      </c>
      <c r="L3146">
        <v>0</v>
      </c>
    </row>
    <row r="3147" spans="1:12" x14ac:dyDescent="0.25">
      <c r="A3147">
        <v>46438</v>
      </c>
      <c r="B3147" t="s">
        <v>19</v>
      </c>
      <c r="C3147">
        <v>54</v>
      </c>
      <c r="D3147">
        <v>0</v>
      </c>
      <c r="E3147">
        <v>0</v>
      </c>
      <c r="F3147" t="s">
        <v>13</v>
      </c>
      <c r="G3147" t="s">
        <v>20</v>
      </c>
      <c r="H3147" t="s">
        <v>15</v>
      </c>
      <c r="I3147" t="s">
        <v>769</v>
      </c>
      <c r="J3147" t="s">
        <v>770</v>
      </c>
      <c r="K3147" t="s">
        <v>18</v>
      </c>
      <c r="L3147">
        <v>0</v>
      </c>
    </row>
    <row r="3148" spans="1:12" x14ac:dyDescent="0.25">
      <c r="A3148">
        <v>46454</v>
      </c>
      <c r="B3148" t="s">
        <v>19</v>
      </c>
      <c r="C3148">
        <v>79</v>
      </c>
      <c r="D3148">
        <v>0</v>
      </c>
      <c r="E3148">
        <v>0</v>
      </c>
      <c r="F3148" t="s">
        <v>13</v>
      </c>
      <c r="G3148" t="s">
        <v>43</v>
      </c>
      <c r="H3148" t="s">
        <v>15</v>
      </c>
      <c r="I3148" t="s">
        <v>3699</v>
      </c>
      <c r="J3148" t="s">
        <v>750</v>
      </c>
      <c r="K3148" t="s">
        <v>24</v>
      </c>
      <c r="L3148">
        <v>0</v>
      </c>
    </row>
    <row r="3149" spans="1:12" x14ac:dyDescent="0.25">
      <c r="A3149">
        <v>46455</v>
      </c>
      <c r="B3149" t="s">
        <v>19</v>
      </c>
      <c r="C3149">
        <v>61</v>
      </c>
      <c r="D3149">
        <v>0</v>
      </c>
      <c r="E3149">
        <v>0</v>
      </c>
      <c r="F3149" t="s">
        <v>13</v>
      </c>
      <c r="G3149" t="s">
        <v>14</v>
      </c>
      <c r="H3149" t="s">
        <v>15</v>
      </c>
      <c r="I3149" t="s">
        <v>2946</v>
      </c>
      <c r="J3149" t="s">
        <v>377</v>
      </c>
      <c r="K3149" t="s">
        <v>38</v>
      </c>
      <c r="L3149">
        <v>0</v>
      </c>
    </row>
    <row r="3150" spans="1:12" x14ac:dyDescent="0.25">
      <c r="A3150">
        <v>46461</v>
      </c>
      <c r="B3150" t="s">
        <v>19</v>
      </c>
      <c r="C3150">
        <v>52</v>
      </c>
      <c r="D3150">
        <v>0</v>
      </c>
      <c r="E3150">
        <v>0</v>
      </c>
      <c r="F3150" t="s">
        <v>13</v>
      </c>
      <c r="G3150" t="s">
        <v>14</v>
      </c>
      <c r="H3150" t="s">
        <v>15</v>
      </c>
      <c r="I3150" t="s">
        <v>3178</v>
      </c>
      <c r="J3150">
        <v>35</v>
      </c>
      <c r="K3150" t="s">
        <v>29</v>
      </c>
      <c r="L3150">
        <v>0</v>
      </c>
    </row>
    <row r="3151" spans="1:12" x14ac:dyDescent="0.25">
      <c r="A3151">
        <v>46468</v>
      </c>
      <c r="B3151" t="s">
        <v>19</v>
      </c>
      <c r="C3151">
        <v>38</v>
      </c>
      <c r="D3151">
        <v>0</v>
      </c>
      <c r="E3151">
        <v>0</v>
      </c>
      <c r="F3151" t="s">
        <v>13</v>
      </c>
      <c r="G3151" t="s">
        <v>20</v>
      </c>
      <c r="H3151" t="s">
        <v>15</v>
      </c>
      <c r="I3151" t="s">
        <v>617</v>
      </c>
      <c r="J3151" t="s">
        <v>387</v>
      </c>
      <c r="K3151" t="s">
        <v>38</v>
      </c>
      <c r="L3151">
        <v>0</v>
      </c>
    </row>
    <row r="3152" spans="1:12" x14ac:dyDescent="0.25">
      <c r="A3152">
        <v>46474</v>
      </c>
      <c r="B3152" t="s">
        <v>12</v>
      </c>
      <c r="C3152">
        <v>26</v>
      </c>
      <c r="D3152">
        <v>0</v>
      </c>
      <c r="E3152">
        <v>0</v>
      </c>
      <c r="F3152" t="s">
        <v>13</v>
      </c>
      <c r="G3152" t="s">
        <v>14</v>
      </c>
      <c r="H3152" t="s">
        <v>21</v>
      </c>
      <c r="I3152" t="s">
        <v>683</v>
      </c>
      <c r="J3152" t="s">
        <v>33</v>
      </c>
      <c r="K3152" t="s">
        <v>24</v>
      </c>
      <c r="L3152">
        <v>0</v>
      </c>
    </row>
    <row r="3153" spans="1:12" x14ac:dyDescent="0.25">
      <c r="A3153">
        <v>46483</v>
      </c>
      <c r="B3153" t="s">
        <v>12</v>
      </c>
      <c r="C3153">
        <v>23</v>
      </c>
      <c r="D3153">
        <v>0</v>
      </c>
      <c r="E3153">
        <v>0</v>
      </c>
      <c r="F3153" t="s">
        <v>34</v>
      </c>
      <c r="G3153" t="s">
        <v>14</v>
      </c>
      <c r="H3153" t="s">
        <v>15</v>
      </c>
      <c r="I3153" t="s">
        <v>2360</v>
      </c>
      <c r="J3153" t="s">
        <v>2096</v>
      </c>
      <c r="K3153" t="s">
        <v>29</v>
      </c>
      <c r="L3153">
        <v>0</v>
      </c>
    </row>
    <row r="3154" spans="1:12" x14ac:dyDescent="0.25">
      <c r="A3154">
        <v>46488</v>
      </c>
      <c r="B3154" t="s">
        <v>12</v>
      </c>
      <c r="C3154">
        <v>35</v>
      </c>
      <c r="D3154">
        <v>0</v>
      </c>
      <c r="E3154">
        <v>0</v>
      </c>
      <c r="F3154" t="s">
        <v>13</v>
      </c>
      <c r="G3154" t="s">
        <v>14</v>
      </c>
      <c r="H3154" t="s">
        <v>21</v>
      </c>
      <c r="I3154" t="s">
        <v>2441</v>
      </c>
      <c r="J3154" t="s">
        <v>1376</v>
      </c>
      <c r="K3154" t="s">
        <v>24</v>
      </c>
      <c r="L3154">
        <v>0</v>
      </c>
    </row>
    <row r="3155" spans="1:12" x14ac:dyDescent="0.25">
      <c r="A3155">
        <v>46498</v>
      </c>
      <c r="B3155" t="s">
        <v>19</v>
      </c>
      <c r="C3155">
        <v>57</v>
      </c>
      <c r="D3155">
        <v>0</v>
      </c>
      <c r="E3155">
        <v>0</v>
      </c>
      <c r="F3155" t="s">
        <v>13</v>
      </c>
      <c r="G3155" t="s">
        <v>14</v>
      </c>
      <c r="H3155" t="s">
        <v>15</v>
      </c>
      <c r="I3155" t="s">
        <v>2684</v>
      </c>
      <c r="J3155" t="s">
        <v>17</v>
      </c>
      <c r="K3155" t="s">
        <v>24</v>
      </c>
      <c r="L3155">
        <v>0</v>
      </c>
    </row>
    <row r="3156" spans="1:12" x14ac:dyDescent="0.25">
      <c r="A3156">
        <v>46503</v>
      </c>
      <c r="B3156" t="s">
        <v>19</v>
      </c>
      <c r="C3156">
        <v>16</v>
      </c>
      <c r="D3156">
        <v>0</v>
      </c>
      <c r="E3156">
        <v>0</v>
      </c>
      <c r="F3156" t="s">
        <v>34</v>
      </c>
      <c r="G3156" t="s">
        <v>14</v>
      </c>
      <c r="H3156" t="s">
        <v>21</v>
      </c>
      <c r="I3156" t="s">
        <v>3838</v>
      </c>
      <c r="J3156" t="s">
        <v>867</v>
      </c>
      <c r="K3156" t="s">
        <v>24</v>
      </c>
      <c r="L3156">
        <v>0</v>
      </c>
    </row>
    <row r="3157" spans="1:12" x14ac:dyDescent="0.25">
      <c r="A3157">
        <v>46514</v>
      </c>
      <c r="B3157" t="s">
        <v>19</v>
      </c>
      <c r="C3157">
        <v>50</v>
      </c>
      <c r="D3157">
        <v>0</v>
      </c>
      <c r="E3157">
        <v>0</v>
      </c>
      <c r="F3157" t="s">
        <v>13</v>
      </c>
      <c r="G3157" t="s">
        <v>43</v>
      </c>
      <c r="H3157" t="s">
        <v>15</v>
      </c>
      <c r="I3157" t="s">
        <v>4016</v>
      </c>
      <c r="J3157" t="s">
        <v>1002</v>
      </c>
      <c r="K3157" t="s">
        <v>24</v>
      </c>
      <c r="L3157">
        <v>0</v>
      </c>
    </row>
    <row r="3158" spans="1:12" x14ac:dyDescent="0.25">
      <c r="A3158">
        <v>46517</v>
      </c>
      <c r="B3158" t="s">
        <v>19</v>
      </c>
      <c r="C3158">
        <v>66</v>
      </c>
      <c r="D3158">
        <v>0</v>
      </c>
      <c r="E3158">
        <v>1</v>
      </c>
      <c r="F3158" t="s">
        <v>13</v>
      </c>
      <c r="G3158" t="s">
        <v>14</v>
      </c>
      <c r="H3158" t="s">
        <v>21</v>
      </c>
      <c r="I3158" t="s">
        <v>3826</v>
      </c>
      <c r="J3158" t="s">
        <v>575</v>
      </c>
      <c r="K3158" t="s">
        <v>18</v>
      </c>
      <c r="L3158">
        <v>0</v>
      </c>
    </row>
    <row r="3159" spans="1:12" x14ac:dyDescent="0.25">
      <c r="A3159">
        <v>46527</v>
      </c>
      <c r="B3159" t="s">
        <v>12</v>
      </c>
      <c r="C3159">
        <v>53</v>
      </c>
      <c r="D3159">
        <v>1</v>
      </c>
      <c r="E3159">
        <v>1</v>
      </c>
      <c r="F3159" t="s">
        <v>13</v>
      </c>
      <c r="G3159" t="s">
        <v>43</v>
      </c>
      <c r="H3159" t="s">
        <v>21</v>
      </c>
      <c r="I3159" t="s">
        <v>574</v>
      </c>
      <c r="J3159" t="s">
        <v>575</v>
      </c>
      <c r="K3159" t="s">
        <v>24</v>
      </c>
      <c r="L3159">
        <v>0</v>
      </c>
    </row>
    <row r="3160" spans="1:12" x14ac:dyDescent="0.25">
      <c r="A3160">
        <v>46576</v>
      </c>
      <c r="B3160" t="s">
        <v>12</v>
      </c>
      <c r="C3160">
        <v>2</v>
      </c>
      <c r="D3160">
        <v>0</v>
      </c>
      <c r="E3160">
        <v>0</v>
      </c>
      <c r="F3160" t="s">
        <v>34</v>
      </c>
      <c r="G3160" t="s">
        <v>275</v>
      </c>
      <c r="H3160" t="s">
        <v>21</v>
      </c>
      <c r="I3160" t="s">
        <v>745</v>
      </c>
      <c r="J3160" t="s">
        <v>867</v>
      </c>
      <c r="K3160" t="s">
        <v>38</v>
      </c>
      <c r="L3160">
        <v>0</v>
      </c>
    </row>
    <row r="3161" spans="1:12" x14ac:dyDescent="0.25">
      <c r="A3161">
        <v>46577</v>
      </c>
      <c r="B3161" t="s">
        <v>19</v>
      </c>
      <c r="C3161">
        <v>13</v>
      </c>
      <c r="D3161">
        <v>0</v>
      </c>
      <c r="E3161">
        <v>0</v>
      </c>
      <c r="F3161" t="s">
        <v>34</v>
      </c>
      <c r="G3161" t="s">
        <v>14</v>
      </c>
      <c r="H3161" t="s">
        <v>15</v>
      </c>
      <c r="I3161" t="s">
        <v>2113</v>
      </c>
      <c r="J3161" t="s">
        <v>220</v>
      </c>
      <c r="K3161" t="s">
        <v>24</v>
      </c>
      <c r="L3161">
        <v>0</v>
      </c>
    </row>
    <row r="3162" spans="1:12" x14ac:dyDescent="0.25">
      <c r="A3162">
        <v>46643</v>
      </c>
      <c r="B3162" t="s">
        <v>19</v>
      </c>
      <c r="C3162">
        <v>62</v>
      </c>
      <c r="D3162">
        <v>0</v>
      </c>
      <c r="E3162">
        <v>0</v>
      </c>
      <c r="F3162" t="s">
        <v>13</v>
      </c>
      <c r="G3162" t="s">
        <v>14</v>
      </c>
      <c r="H3162" t="s">
        <v>21</v>
      </c>
      <c r="I3162" t="s">
        <v>1418</v>
      </c>
      <c r="J3162">
        <v>36</v>
      </c>
      <c r="K3162" t="s">
        <v>18</v>
      </c>
      <c r="L3162">
        <v>0</v>
      </c>
    </row>
    <row r="3163" spans="1:12" x14ac:dyDescent="0.25">
      <c r="A3163">
        <v>46647</v>
      </c>
      <c r="B3163" t="s">
        <v>19</v>
      </c>
      <c r="C3163">
        <v>36</v>
      </c>
      <c r="D3163">
        <v>0</v>
      </c>
      <c r="E3163">
        <v>0</v>
      </c>
      <c r="F3163" t="s">
        <v>34</v>
      </c>
      <c r="G3163" t="s">
        <v>14</v>
      </c>
      <c r="H3163" t="s">
        <v>15</v>
      </c>
      <c r="I3163" t="s">
        <v>3804</v>
      </c>
      <c r="J3163" t="s">
        <v>308</v>
      </c>
      <c r="K3163" t="s">
        <v>24</v>
      </c>
      <c r="L3163">
        <v>0</v>
      </c>
    </row>
    <row r="3164" spans="1:12" x14ac:dyDescent="0.25">
      <c r="A3164">
        <v>46653</v>
      </c>
      <c r="B3164" t="s">
        <v>19</v>
      </c>
      <c r="C3164">
        <v>81</v>
      </c>
      <c r="D3164">
        <v>1</v>
      </c>
      <c r="E3164">
        <v>1</v>
      </c>
      <c r="F3164" t="s">
        <v>13</v>
      </c>
      <c r="G3164" t="s">
        <v>14</v>
      </c>
      <c r="H3164" t="s">
        <v>21</v>
      </c>
      <c r="I3164" t="s">
        <v>1203</v>
      </c>
      <c r="J3164" t="s">
        <v>144</v>
      </c>
      <c r="K3164" t="s">
        <v>24</v>
      </c>
      <c r="L3164">
        <v>0</v>
      </c>
    </row>
    <row r="3165" spans="1:12" x14ac:dyDescent="0.25">
      <c r="A3165">
        <v>46670</v>
      </c>
      <c r="B3165" t="s">
        <v>19</v>
      </c>
      <c r="C3165">
        <v>75</v>
      </c>
      <c r="D3165">
        <v>1</v>
      </c>
      <c r="E3165">
        <v>0</v>
      </c>
      <c r="F3165" t="s">
        <v>13</v>
      </c>
      <c r="G3165" t="s">
        <v>20</v>
      </c>
      <c r="H3165" t="s">
        <v>21</v>
      </c>
      <c r="I3165" t="s">
        <v>3920</v>
      </c>
      <c r="J3165" t="s">
        <v>258</v>
      </c>
      <c r="K3165" t="s">
        <v>24</v>
      </c>
      <c r="L3165">
        <v>0</v>
      </c>
    </row>
    <row r="3166" spans="1:12" x14ac:dyDescent="0.25">
      <c r="A3166">
        <v>46683</v>
      </c>
      <c r="B3166" t="s">
        <v>19</v>
      </c>
      <c r="C3166">
        <v>25</v>
      </c>
      <c r="D3166">
        <v>0</v>
      </c>
      <c r="E3166">
        <v>0</v>
      </c>
      <c r="F3166" t="s">
        <v>34</v>
      </c>
      <c r="G3166" t="s">
        <v>14</v>
      </c>
      <c r="H3166" t="s">
        <v>15</v>
      </c>
      <c r="I3166" t="s">
        <v>1039</v>
      </c>
      <c r="J3166">
        <v>27</v>
      </c>
      <c r="K3166" t="s">
        <v>29</v>
      </c>
      <c r="L3166">
        <v>0</v>
      </c>
    </row>
    <row r="3167" spans="1:12" x14ac:dyDescent="0.25">
      <c r="A3167">
        <v>46688</v>
      </c>
      <c r="B3167" t="s">
        <v>19</v>
      </c>
      <c r="C3167">
        <v>44</v>
      </c>
      <c r="D3167">
        <v>0</v>
      </c>
      <c r="E3167">
        <v>0</v>
      </c>
      <c r="F3167" t="s">
        <v>34</v>
      </c>
      <c r="G3167" t="s">
        <v>14</v>
      </c>
      <c r="H3167" t="s">
        <v>15</v>
      </c>
      <c r="I3167" t="s">
        <v>2527</v>
      </c>
      <c r="J3167" t="s">
        <v>174</v>
      </c>
      <c r="K3167" t="s">
        <v>29</v>
      </c>
      <c r="L3167">
        <v>0</v>
      </c>
    </row>
    <row r="3168" spans="1:12" x14ac:dyDescent="0.25">
      <c r="A3168">
        <v>46691</v>
      </c>
      <c r="B3168" t="s">
        <v>12</v>
      </c>
      <c r="C3168">
        <v>16</v>
      </c>
      <c r="D3168">
        <v>0</v>
      </c>
      <c r="E3168">
        <v>0</v>
      </c>
      <c r="F3168" t="s">
        <v>34</v>
      </c>
      <c r="G3168" t="s">
        <v>275</v>
      </c>
      <c r="H3168" t="s">
        <v>15</v>
      </c>
      <c r="I3168" t="s">
        <v>238</v>
      </c>
      <c r="J3168" t="s">
        <v>237</v>
      </c>
      <c r="K3168" t="s">
        <v>24</v>
      </c>
      <c r="L3168">
        <v>0</v>
      </c>
    </row>
    <row r="3169" spans="1:12" x14ac:dyDescent="0.25">
      <c r="A3169">
        <v>46699</v>
      </c>
      <c r="B3169" t="s">
        <v>19</v>
      </c>
      <c r="C3169">
        <v>18</v>
      </c>
      <c r="D3169">
        <v>0</v>
      </c>
      <c r="E3169">
        <v>0</v>
      </c>
      <c r="F3169" t="s">
        <v>34</v>
      </c>
      <c r="G3169" t="s">
        <v>14</v>
      </c>
      <c r="H3169" t="s">
        <v>21</v>
      </c>
      <c r="I3169" t="s">
        <v>2709</v>
      </c>
      <c r="J3169" t="s">
        <v>28</v>
      </c>
      <c r="K3169" t="s">
        <v>38</v>
      </c>
      <c r="L3169">
        <v>0</v>
      </c>
    </row>
    <row r="3170" spans="1:12" x14ac:dyDescent="0.25">
      <c r="A3170">
        <v>46703</v>
      </c>
      <c r="B3170" t="s">
        <v>12</v>
      </c>
      <c r="C3170">
        <v>68</v>
      </c>
      <c r="D3170">
        <v>0</v>
      </c>
      <c r="E3170">
        <v>1</v>
      </c>
      <c r="F3170" t="s">
        <v>13</v>
      </c>
      <c r="G3170" t="s">
        <v>14</v>
      </c>
      <c r="H3170" t="s">
        <v>15</v>
      </c>
      <c r="I3170" t="s">
        <v>260</v>
      </c>
      <c r="J3170" t="s">
        <v>261</v>
      </c>
      <c r="K3170" t="s">
        <v>18</v>
      </c>
      <c r="L3170">
        <v>1</v>
      </c>
    </row>
    <row r="3171" spans="1:12" x14ac:dyDescent="0.25">
      <c r="A3171">
        <v>46745</v>
      </c>
      <c r="B3171" t="s">
        <v>12</v>
      </c>
      <c r="C3171">
        <v>22</v>
      </c>
      <c r="D3171">
        <v>0</v>
      </c>
      <c r="E3171">
        <v>0</v>
      </c>
      <c r="F3171" t="s">
        <v>13</v>
      </c>
      <c r="G3171" t="s">
        <v>43</v>
      </c>
      <c r="H3171" t="s">
        <v>21</v>
      </c>
      <c r="I3171" t="s">
        <v>1014</v>
      </c>
      <c r="J3171" t="s">
        <v>86</v>
      </c>
      <c r="K3171" t="s">
        <v>24</v>
      </c>
      <c r="L3171">
        <v>0</v>
      </c>
    </row>
    <row r="3172" spans="1:12" x14ac:dyDescent="0.25">
      <c r="A3172">
        <v>46767</v>
      </c>
      <c r="B3172" t="s">
        <v>19</v>
      </c>
      <c r="C3172">
        <v>8</v>
      </c>
      <c r="D3172">
        <v>0</v>
      </c>
      <c r="E3172">
        <v>0</v>
      </c>
      <c r="F3172" t="s">
        <v>34</v>
      </c>
      <c r="G3172" t="s">
        <v>275</v>
      </c>
      <c r="H3172" t="s">
        <v>21</v>
      </c>
      <c r="I3172" t="s">
        <v>424</v>
      </c>
      <c r="J3172">
        <v>24</v>
      </c>
      <c r="K3172" t="s">
        <v>38</v>
      </c>
      <c r="L3172">
        <v>0</v>
      </c>
    </row>
    <row r="3173" spans="1:12" x14ac:dyDescent="0.25">
      <c r="A3173">
        <v>46785</v>
      </c>
      <c r="B3173" t="s">
        <v>19</v>
      </c>
      <c r="C3173">
        <v>29</v>
      </c>
      <c r="D3173">
        <v>0</v>
      </c>
      <c r="E3173">
        <v>0</v>
      </c>
      <c r="F3173" t="s">
        <v>13</v>
      </c>
      <c r="G3173" t="s">
        <v>14</v>
      </c>
      <c r="H3173" t="s">
        <v>15</v>
      </c>
      <c r="I3173" t="s">
        <v>545</v>
      </c>
      <c r="J3173" t="s">
        <v>144</v>
      </c>
      <c r="K3173" t="s">
        <v>29</v>
      </c>
      <c r="L3173">
        <v>0</v>
      </c>
    </row>
    <row r="3174" spans="1:12" x14ac:dyDescent="0.25">
      <c r="A3174">
        <v>46797</v>
      </c>
      <c r="B3174" t="s">
        <v>19</v>
      </c>
      <c r="C3174">
        <v>31</v>
      </c>
      <c r="D3174">
        <v>0</v>
      </c>
      <c r="E3174">
        <v>0</v>
      </c>
      <c r="F3174" t="s">
        <v>13</v>
      </c>
      <c r="G3174" t="s">
        <v>14</v>
      </c>
      <c r="H3174" t="s">
        <v>21</v>
      </c>
      <c r="I3174" t="s">
        <v>3182</v>
      </c>
      <c r="J3174" t="s">
        <v>165</v>
      </c>
      <c r="K3174" t="s">
        <v>24</v>
      </c>
      <c r="L3174">
        <v>0</v>
      </c>
    </row>
    <row r="3175" spans="1:12" x14ac:dyDescent="0.25">
      <c r="A3175">
        <v>46809</v>
      </c>
      <c r="B3175" t="s">
        <v>12</v>
      </c>
      <c r="C3175">
        <v>48</v>
      </c>
      <c r="D3175">
        <v>0</v>
      </c>
      <c r="E3175">
        <v>0</v>
      </c>
      <c r="F3175" t="s">
        <v>13</v>
      </c>
      <c r="G3175" t="s">
        <v>14</v>
      </c>
      <c r="H3175" t="s">
        <v>21</v>
      </c>
      <c r="I3175" t="s">
        <v>851</v>
      </c>
      <c r="J3175" t="s">
        <v>285</v>
      </c>
      <c r="K3175" t="s">
        <v>38</v>
      </c>
      <c r="L3175">
        <v>0</v>
      </c>
    </row>
    <row r="3176" spans="1:12" x14ac:dyDescent="0.25">
      <c r="A3176">
        <v>46854</v>
      </c>
      <c r="B3176" t="s">
        <v>19</v>
      </c>
      <c r="C3176">
        <v>9</v>
      </c>
      <c r="D3176">
        <v>0</v>
      </c>
      <c r="E3176">
        <v>0</v>
      </c>
      <c r="F3176" t="s">
        <v>34</v>
      </c>
      <c r="G3176" t="s">
        <v>275</v>
      </c>
      <c r="H3176" t="s">
        <v>15</v>
      </c>
      <c r="I3176" t="s">
        <v>3139</v>
      </c>
      <c r="J3176" t="s">
        <v>3140</v>
      </c>
      <c r="K3176" t="s">
        <v>38</v>
      </c>
      <c r="L3176">
        <v>0</v>
      </c>
    </row>
    <row r="3177" spans="1:12" x14ac:dyDescent="0.25">
      <c r="A3177">
        <v>46864</v>
      </c>
      <c r="B3177" t="s">
        <v>12</v>
      </c>
      <c r="C3177">
        <v>54</v>
      </c>
      <c r="D3177">
        <v>0</v>
      </c>
      <c r="E3177">
        <v>1</v>
      </c>
      <c r="F3177" t="s">
        <v>13</v>
      </c>
      <c r="G3177" t="s">
        <v>43</v>
      </c>
      <c r="H3177" t="s">
        <v>15</v>
      </c>
      <c r="I3177" t="s">
        <v>2041</v>
      </c>
      <c r="J3177" t="s">
        <v>731</v>
      </c>
      <c r="K3177" t="s">
        <v>24</v>
      </c>
      <c r="L3177">
        <v>0</v>
      </c>
    </row>
    <row r="3178" spans="1:12" x14ac:dyDescent="0.25">
      <c r="A3178">
        <v>46875</v>
      </c>
      <c r="B3178" t="s">
        <v>12</v>
      </c>
      <c r="C3178">
        <v>35</v>
      </c>
      <c r="D3178">
        <v>0</v>
      </c>
      <c r="E3178">
        <v>0</v>
      </c>
      <c r="F3178" t="s">
        <v>13</v>
      </c>
      <c r="G3178" t="s">
        <v>14</v>
      </c>
      <c r="H3178" t="s">
        <v>15</v>
      </c>
      <c r="I3178" t="s">
        <v>1242</v>
      </c>
      <c r="J3178" t="s">
        <v>168</v>
      </c>
      <c r="K3178" t="s">
        <v>24</v>
      </c>
      <c r="L3178">
        <v>0</v>
      </c>
    </row>
    <row r="3179" spans="1:12" x14ac:dyDescent="0.25">
      <c r="A3179">
        <v>46891</v>
      </c>
      <c r="B3179" t="s">
        <v>19</v>
      </c>
      <c r="C3179">
        <v>74</v>
      </c>
      <c r="D3179">
        <v>0</v>
      </c>
      <c r="E3179">
        <v>0</v>
      </c>
      <c r="F3179" t="s">
        <v>13</v>
      </c>
      <c r="G3179" t="s">
        <v>14</v>
      </c>
      <c r="H3179" t="s">
        <v>21</v>
      </c>
      <c r="I3179" t="s">
        <v>587</v>
      </c>
      <c r="J3179" t="s">
        <v>374</v>
      </c>
      <c r="K3179" t="s">
        <v>38</v>
      </c>
      <c r="L3179">
        <v>0</v>
      </c>
    </row>
    <row r="3180" spans="1:12" x14ac:dyDescent="0.25">
      <c r="A3180">
        <v>46895</v>
      </c>
      <c r="B3180" t="s">
        <v>12</v>
      </c>
      <c r="C3180">
        <v>60</v>
      </c>
      <c r="D3180">
        <v>0</v>
      </c>
      <c r="E3180">
        <v>0</v>
      </c>
      <c r="F3180" t="s">
        <v>13</v>
      </c>
      <c r="G3180" t="s">
        <v>14</v>
      </c>
      <c r="H3180" t="s">
        <v>21</v>
      </c>
      <c r="I3180" t="s">
        <v>1138</v>
      </c>
      <c r="J3180" t="s">
        <v>342</v>
      </c>
      <c r="K3180" t="s">
        <v>24</v>
      </c>
      <c r="L3180">
        <v>0</v>
      </c>
    </row>
    <row r="3181" spans="1:12" x14ac:dyDescent="0.25">
      <c r="A3181">
        <v>46903</v>
      </c>
      <c r="B3181" t="s">
        <v>19</v>
      </c>
      <c r="C3181">
        <v>62</v>
      </c>
      <c r="D3181">
        <v>0</v>
      </c>
      <c r="E3181">
        <v>0</v>
      </c>
      <c r="F3181" t="s">
        <v>13</v>
      </c>
      <c r="G3181" t="s">
        <v>14</v>
      </c>
      <c r="H3181" t="s">
        <v>15</v>
      </c>
      <c r="I3181" t="s">
        <v>3348</v>
      </c>
      <c r="J3181" t="s">
        <v>141</v>
      </c>
      <c r="K3181" t="s">
        <v>24</v>
      </c>
      <c r="L3181">
        <v>0</v>
      </c>
    </row>
    <row r="3182" spans="1:12" x14ac:dyDescent="0.25">
      <c r="A3182">
        <v>46923</v>
      </c>
      <c r="B3182" t="s">
        <v>12</v>
      </c>
      <c r="C3182">
        <v>64</v>
      </c>
      <c r="D3182">
        <v>0</v>
      </c>
      <c r="E3182">
        <v>1</v>
      </c>
      <c r="F3182" t="s">
        <v>13</v>
      </c>
      <c r="G3182" t="s">
        <v>14</v>
      </c>
      <c r="H3182" t="s">
        <v>21</v>
      </c>
      <c r="I3182" t="s">
        <v>2354</v>
      </c>
      <c r="J3182" t="s">
        <v>312</v>
      </c>
      <c r="K3182" t="s">
        <v>24</v>
      </c>
      <c r="L3182">
        <v>0</v>
      </c>
    </row>
    <row r="3183" spans="1:12" x14ac:dyDescent="0.25">
      <c r="A3183">
        <v>46987</v>
      </c>
      <c r="B3183" t="s">
        <v>19</v>
      </c>
      <c r="C3183">
        <v>65</v>
      </c>
      <c r="D3183">
        <v>0</v>
      </c>
      <c r="E3183">
        <v>1</v>
      </c>
      <c r="F3183" t="s">
        <v>13</v>
      </c>
      <c r="G3183" t="s">
        <v>14</v>
      </c>
      <c r="H3183" t="s">
        <v>21</v>
      </c>
      <c r="I3183" t="s">
        <v>3942</v>
      </c>
      <c r="J3183" t="s">
        <v>23</v>
      </c>
      <c r="K3183" t="s">
        <v>18</v>
      </c>
      <c r="L3183">
        <v>0</v>
      </c>
    </row>
    <row r="3184" spans="1:12" x14ac:dyDescent="0.25">
      <c r="A3184">
        <v>47005</v>
      </c>
      <c r="B3184" t="s">
        <v>19</v>
      </c>
      <c r="C3184">
        <v>47</v>
      </c>
      <c r="D3184">
        <v>0</v>
      </c>
      <c r="E3184">
        <v>0</v>
      </c>
      <c r="F3184" t="s">
        <v>13</v>
      </c>
      <c r="G3184" t="s">
        <v>14</v>
      </c>
      <c r="H3184" t="s">
        <v>15</v>
      </c>
      <c r="I3184" t="s">
        <v>2507</v>
      </c>
      <c r="J3184" t="s">
        <v>715</v>
      </c>
      <c r="K3184" t="s">
        <v>24</v>
      </c>
      <c r="L3184">
        <v>0</v>
      </c>
    </row>
    <row r="3185" spans="1:12" x14ac:dyDescent="0.25">
      <c r="A3185">
        <v>47037</v>
      </c>
      <c r="B3185" t="s">
        <v>19</v>
      </c>
      <c r="C3185">
        <v>67</v>
      </c>
      <c r="D3185">
        <v>0</v>
      </c>
      <c r="E3185">
        <v>0</v>
      </c>
      <c r="F3185" t="s">
        <v>13</v>
      </c>
      <c r="G3185" t="s">
        <v>14</v>
      </c>
      <c r="H3185" t="s">
        <v>15</v>
      </c>
      <c r="I3185" t="s">
        <v>1832</v>
      </c>
      <c r="J3185" t="s">
        <v>1120</v>
      </c>
      <c r="K3185" t="s">
        <v>18</v>
      </c>
      <c r="L3185">
        <v>0</v>
      </c>
    </row>
    <row r="3186" spans="1:12" x14ac:dyDescent="0.25">
      <c r="A3186">
        <v>47057</v>
      </c>
      <c r="B3186" t="s">
        <v>12</v>
      </c>
      <c r="C3186">
        <v>55</v>
      </c>
      <c r="D3186">
        <v>0</v>
      </c>
      <c r="E3186">
        <v>0</v>
      </c>
      <c r="F3186" t="s">
        <v>13</v>
      </c>
      <c r="G3186" t="s">
        <v>20</v>
      </c>
      <c r="H3186" t="s">
        <v>15</v>
      </c>
      <c r="I3186" t="s">
        <v>3904</v>
      </c>
      <c r="J3186" t="s">
        <v>770</v>
      </c>
      <c r="K3186" t="s">
        <v>38</v>
      </c>
      <c r="L3186">
        <v>0</v>
      </c>
    </row>
    <row r="3187" spans="1:12" x14ac:dyDescent="0.25">
      <c r="A3187">
        <v>47113</v>
      </c>
      <c r="B3187" t="s">
        <v>19</v>
      </c>
      <c r="C3187">
        <v>67</v>
      </c>
      <c r="D3187">
        <v>0</v>
      </c>
      <c r="E3187">
        <v>0</v>
      </c>
      <c r="F3187" t="s">
        <v>13</v>
      </c>
      <c r="G3187" t="s">
        <v>20</v>
      </c>
      <c r="H3187" t="s">
        <v>21</v>
      </c>
      <c r="I3187" t="s">
        <v>2705</v>
      </c>
      <c r="J3187" t="s">
        <v>518</v>
      </c>
      <c r="K3187" t="s">
        <v>24</v>
      </c>
      <c r="L3187">
        <v>0</v>
      </c>
    </row>
    <row r="3188" spans="1:12" x14ac:dyDescent="0.25">
      <c r="A3188">
        <v>47144</v>
      </c>
      <c r="B3188" t="s">
        <v>19</v>
      </c>
      <c r="C3188">
        <v>74</v>
      </c>
      <c r="D3188">
        <v>0</v>
      </c>
      <c r="E3188">
        <v>0</v>
      </c>
      <c r="F3188" t="s">
        <v>13</v>
      </c>
      <c r="G3188" t="s">
        <v>20</v>
      </c>
      <c r="H3188" t="s">
        <v>15</v>
      </c>
      <c r="I3188" t="s">
        <v>3883</v>
      </c>
      <c r="J3188" t="s">
        <v>97</v>
      </c>
      <c r="K3188" t="s">
        <v>18</v>
      </c>
      <c r="L3188">
        <v>0</v>
      </c>
    </row>
    <row r="3189" spans="1:12" x14ac:dyDescent="0.25">
      <c r="A3189">
        <v>47153</v>
      </c>
      <c r="B3189" t="s">
        <v>19</v>
      </c>
      <c r="C3189">
        <v>80</v>
      </c>
      <c r="D3189">
        <v>0</v>
      </c>
      <c r="E3189">
        <v>0</v>
      </c>
      <c r="F3189" t="s">
        <v>13</v>
      </c>
      <c r="G3189" t="s">
        <v>14</v>
      </c>
      <c r="H3189" t="s">
        <v>15</v>
      </c>
      <c r="I3189" t="s">
        <v>2878</v>
      </c>
      <c r="J3189" t="s">
        <v>235</v>
      </c>
      <c r="K3189" t="s">
        <v>18</v>
      </c>
      <c r="L3189">
        <v>0</v>
      </c>
    </row>
    <row r="3190" spans="1:12" x14ac:dyDescent="0.25">
      <c r="A3190">
        <v>47159</v>
      </c>
      <c r="B3190" t="s">
        <v>12</v>
      </c>
      <c r="C3190">
        <v>68</v>
      </c>
      <c r="D3190">
        <v>0</v>
      </c>
      <c r="E3190">
        <v>0</v>
      </c>
      <c r="F3190" t="s">
        <v>13</v>
      </c>
      <c r="G3190" t="s">
        <v>14</v>
      </c>
      <c r="H3190" t="s">
        <v>15</v>
      </c>
      <c r="I3190" t="s">
        <v>1590</v>
      </c>
      <c r="J3190" t="s">
        <v>318</v>
      </c>
      <c r="K3190" t="s">
        <v>24</v>
      </c>
      <c r="L3190">
        <v>0</v>
      </c>
    </row>
    <row r="3191" spans="1:12" x14ac:dyDescent="0.25">
      <c r="A3191">
        <v>47167</v>
      </c>
      <c r="B3191" t="s">
        <v>19</v>
      </c>
      <c r="C3191">
        <v>77</v>
      </c>
      <c r="D3191">
        <v>1</v>
      </c>
      <c r="E3191">
        <v>0</v>
      </c>
      <c r="F3191" t="s">
        <v>13</v>
      </c>
      <c r="G3191" t="s">
        <v>20</v>
      </c>
      <c r="H3191" t="s">
        <v>15</v>
      </c>
      <c r="I3191" t="s">
        <v>115</v>
      </c>
      <c r="J3191" t="s">
        <v>116</v>
      </c>
      <c r="K3191" t="s">
        <v>24</v>
      </c>
      <c r="L3191">
        <v>1</v>
      </c>
    </row>
    <row r="3192" spans="1:12" x14ac:dyDescent="0.25">
      <c r="A3192">
        <v>47175</v>
      </c>
      <c r="B3192" t="s">
        <v>19</v>
      </c>
      <c r="C3192">
        <v>49</v>
      </c>
      <c r="D3192">
        <v>0</v>
      </c>
      <c r="E3192">
        <v>0</v>
      </c>
      <c r="F3192" t="s">
        <v>13</v>
      </c>
      <c r="G3192" t="s">
        <v>14</v>
      </c>
      <c r="H3192" t="s">
        <v>21</v>
      </c>
      <c r="I3192" t="s">
        <v>430</v>
      </c>
      <c r="J3192" t="s">
        <v>330</v>
      </c>
      <c r="K3192" t="s">
        <v>29</v>
      </c>
      <c r="L3192">
        <v>0</v>
      </c>
    </row>
    <row r="3193" spans="1:12" x14ac:dyDescent="0.25">
      <c r="A3193">
        <v>47181</v>
      </c>
      <c r="B3193" t="s">
        <v>19</v>
      </c>
      <c r="C3193">
        <v>68</v>
      </c>
      <c r="D3193">
        <v>0</v>
      </c>
      <c r="E3193">
        <v>0</v>
      </c>
      <c r="F3193" t="s">
        <v>13</v>
      </c>
      <c r="G3193" t="s">
        <v>14</v>
      </c>
      <c r="H3193" t="s">
        <v>15</v>
      </c>
      <c r="I3193" t="s">
        <v>1854</v>
      </c>
      <c r="J3193" t="s">
        <v>380</v>
      </c>
      <c r="K3193" t="s">
        <v>24</v>
      </c>
      <c r="L3193">
        <v>0</v>
      </c>
    </row>
    <row r="3194" spans="1:12" x14ac:dyDescent="0.25">
      <c r="A3194">
        <v>47196</v>
      </c>
      <c r="B3194" t="s">
        <v>12</v>
      </c>
      <c r="C3194">
        <v>42</v>
      </c>
      <c r="D3194">
        <v>0</v>
      </c>
      <c r="E3194">
        <v>0</v>
      </c>
      <c r="F3194" t="s">
        <v>13</v>
      </c>
      <c r="G3194" t="s">
        <v>14</v>
      </c>
      <c r="H3194" t="s">
        <v>21</v>
      </c>
      <c r="I3194" t="s">
        <v>1791</v>
      </c>
      <c r="J3194" t="s">
        <v>750</v>
      </c>
      <c r="K3194" t="s">
        <v>18</v>
      </c>
      <c r="L3194">
        <v>0</v>
      </c>
    </row>
    <row r="3195" spans="1:12" x14ac:dyDescent="0.25">
      <c r="A3195">
        <v>47208</v>
      </c>
      <c r="B3195" t="s">
        <v>19</v>
      </c>
      <c r="C3195">
        <v>70</v>
      </c>
      <c r="D3195">
        <v>0</v>
      </c>
      <c r="E3195">
        <v>0</v>
      </c>
      <c r="F3195" t="s">
        <v>13</v>
      </c>
      <c r="G3195" t="s">
        <v>20</v>
      </c>
      <c r="H3195" t="s">
        <v>21</v>
      </c>
      <c r="I3195" t="s">
        <v>2085</v>
      </c>
      <c r="J3195" t="s">
        <v>114</v>
      </c>
      <c r="K3195" t="s">
        <v>24</v>
      </c>
      <c r="L3195">
        <v>0</v>
      </c>
    </row>
    <row r="3196" spans="1:12" x14ac:dyDescent="0.25">
      <c r="A3196">
        <v>47216</v>
      </c>
      <c r="B3196" t="s">
        <v>12</v>
      </c>
      <c r="C3196">
        <v>47</v>
      </c>
      <c r="D3196">
        <v>0</v>
      </c>
      <c r="E3196">
        <v>0</v>
      </c>
      <c r="F3196" t="s">
        <v>13</v>
      </c>
      <c r="G3196" t="s">
        <v>14</v>
      </c>
      <c r="H3196" t="s">
        <v>21</v>
      </c>
      <c r="I3196" t="s">
        <v>4018</v>
      </c>
      <c r="J3196" t="s">
        <v>83</v>
      </c>
      <c r="K3196" t="s">
        <v>29</v>
      </c>
      <c r="L3196">
        <v>0</v>
      </c>
    </row>
    <row r="3197" spans="1:12" x14ac:dyDescent="0.25">
      <c r="A3197">
        <v>47236</v>
      </c>
      <c r="B3197" t="s">
        <v>19</v>
      </c>
      <c r="C3197">
        <v>50</v>
      </c>
      <c r="D3197">
        <v>0</v>
      </c>
      <c r="E3197">
        <v>0</v>
      </c>
      <c r="F3197" t="s">
        <v>13</v>
      </c>
      <c r="G3197" t="s">
        <v>14</v>
      </c>
      <c r="H3197" t="s">
        <v>15</v>
      </c>
      <c r="I3197" t="s">
        <v>4175</v>
      </c>
      <c r="J3197" t="s">
        <v>945</v>
      </c>
      <c r="K3197" t="s">
        <v>24</v>
      </c>
      <c r="L3197">
        <v>0</v>
      </c>
    </row>
    <row r="3198" spans="1:12" x14ac:dyDescent="0.25">
      <c r="A3198">
        <v>47269</v>
      </c>
      <c r="B3198" t="s">
        <v>12</v>
      </c>
      <c r="C3198">
        <v>74</v>
      </c>
      <c r="D3198">
        <v>0</v>
      </c>
      <c r="E3198">
        <v>0</v>
      </c>
      <c r="F3198" t="s">
        <v>13</v>
      </c>
      <c r="G3198" t="s">
        <v>14</v>
      </c>
      <c r="H3198" t="s">
        <v>21</v>
      </c>
      <c r="I3198" t="s">
        <v>87</v>
      </c>
      <c r="J3198" t="s">
        <v>88</v>
      </c>
      <c r="K3198" t="s">
        <v>18</v>
      </c>
      <c r="L3198">
        <v>1</v>
      </c>
    </row>
    <row r="3199" spans="1:12" x14ac:dyDescent="0.25">
      <c r="A3199">
        <v>47271</v>
      </c>
      <c r="B3199" t="s">
        <v>12</v>
      </c>
      <c r="C3199">
        <v>38</v>
      </c>
      <c r="D3199">
        <v>0</v>
      </c>
      <c r="E3199">
        <v>0</v>
      </c>
      <c r="F3199" t="s">
        <v>13</v>
      </c>
      <c r="G3199" t="s">
        <v>43</v>
      </c>
      <c r="H3199" t="s">
        <v>15</v>
      </c>
      <c r="I3199" t="s">
        <v>3625</v>
      </c>
      <c r="J3199" t="s">
        <v>770</v>
      </c>
      <c r="K3199" t="s">
        <v>38</v>
      </c>
      <c r="L3199">
        <v>0</v>
      </c>
    </row>
    <row r="3200" spans="1:12" x14ac:dyDescent="0.25">
      <c r="A3200">
        <v>47306</v>
      </c>
      <c r="B3200" t="s">
        <v>12</v>
      </c>
      <c r="C3200">
        <v>58</v>
      </c>
      <c r="D3200">
        <v>0</v>
      </c>
      <c r="E3200">
        <v>0</v>
      </c>
      <c r="F3200" t="s">
        <v>34</v>
      </c>
      <c r="G3200" t="s">
        <v>14</v>
      </c>
      <c r="H3200" t="s">
        <v>21</v>
      </c>
      <c r="I3200" t="s">
        <v>91</v>
      </c>
      <c r="J3200">
        <v>32</v>
      </c>
      <c r="K3200" t="s">
        <v>38</v>
      </c>
      <c r="L3200">
        <v>1</v>
      </c>
    </row>
    <row r="3201" spans="1:12" x14ac:dyDescent="0.25">
      <c r="A3201">
        <v>47309</v>
      </c>
      <c r="B3201" t="s">
        <v>12</v>
      </c>
      <c r="C3201">
        <v>9</v>
      </c>
      <c r="D3201">
        <v>0</v>
      </c>
      <c r="E3201">
        <v>0</v>
      </c>
      <c r="F3201" t="s">
        <v>34</v>
      </c>
      <c r="G3201" t="s">
        <v>275</v>
      </c>
      <c r="H3201" t="s">
        <v>15</v>
      </c>
      <c r="I3201" t="s">
        <v>1633</v>
      </c>
      <c r="J3201" t="s">
        <v>579</v>
      </c>
      <c r="K3201" t="s">
        <v>38</v>
      </c>
      <c r="L3201">
        <v>0</v>
      </c>
    </row>
    <row r="3202" spans="1:12" x14ac:dyDescent="0.25">
      <c r="A3202">
        <v>47321</v>
      </c>
      <c r="B3202" t="s">
        <v>19</v>
      </c>
      <c r="C3202">
        <v>74</v>
      </c>
      <c r="D3202">
        <v>0</v>
      </c>
      <c r="E3202">
        <v>0</v>
      </c>
      <c r="F3202" t="s">
        <v>13</v>
      </c>
      <c r="G3202" t="s">
        <v>14</v>
      </c>
      <c r="H3202" t="s">
        <v>21</v>
      </c>
      <c r="I3202" t="s">
        <v>2958</v>
      </c>
      <c r="J3202" t="s">
        <v>1777</v>
      </c>
      <c r="K3202" t="s">
        <v>24</v>
      </c>
      <c r="L3202">
        <v>0</v>
      </c>
    </row>
    <row r="3203" spans="1:12" x14ac:dyDescent="0.25">
      <c r="A3203">
        <v>47330</v>
      </c>
      <c r="B3203" t="s">
        <v>12</v>
      </c>
      <c r="C3203">
        <v>9</v>
      </c>
      <c r="D3203">
        <v>0</v>
      </c>
      <c r="E3203">
        <v>0</v>
      </c>
      <c r="F3203" t="s">
        <v>34</v>
      </c>
      <c r="G3203" t="s">
        <v>275</v>
      </c>
      <c r="H3203" t="s">
        <v>21</v>
      </c>
      <c r="I3203" t="s">
        <v>1664</v>
      </c>
      <c r="J3203" t="s">
        <v>577</v>
      </c>
      <c r="K3203" t="s">
        <v>38</v>
      </c>
      <c r="L3203">
        <v>0</v>
      </c>
    </row>
    <row r="3204" spans="1:12" x14ac:dyDescent="0.25">
      <c r="A3204">
        <v>47345</v>
      </c>
      <c r="B3204" t="s">
        <v>12</v>
      </c>
      <c r="C3204">
        <v>45</v>
      </c>
      <c r="D3204">
        <v>0</v>
      </c>
      <c r="E3204">
        <v>0</v>
      </c>
      <c r="F3204" t="s">
        <v>13</v>
      </c>
      <c r="G3204" t="s">
        <v>14</v>
      </c>
      <c r="H3204" t="s">
        <v>21</v>
      </c>
      <c r="I3204" t="s">
        <v>1555</v>
      </c>
      <c r="J3204" t="s">
        <v>581</v>
      </c>
      <c r="K3204" t="s">
        <v>24</v>
      </c>
      <c r="L3204">
        <v>0</v>
      </c>
    </row>
    <row r="3205" spans="1:12" x14ac:dyDescent="0.25">
      <c r="A3205">
        <v>47348</v>
      </c>
      <c r="B3205" t="s">
        <v>19</v>
      </c>
      <c r="C3205">
        <v>61</v>
      </c>
      <c r="D3205">
        <v>0</v>
      </c>
      <c r="E3205">
        <v>0</v>
      </c>
      <c r="F3205" t="s">
        <v>13</v>
      </c>
      <c r="G3205" t="s">
        <v>14</v>
      </c>
      <c r="H3205" t="s">
        <v>15</v>
      </c>
      <c r="I3205" t="s">
        <v>1367</v>
      </c>
      <c r="J3205" t="s">
        <v>342</v>
      </c>
      <c r="K3205" t="s">
        <v>18</v>
      </c>
      <c r="L3205">
        <v>0</v>
      </c>
    </row>
    <row r="3206" spans="1:12" x14ac:dyDescent="0.25">
      <c r="A3206">
        <v>47356</v>
      </c>
      <c r="B3206" t="s">
        <v>19</v>
      </c>
      <c r="C3206">
        <v>42</v>
      </c>
      <c r="D3206">
        <v>0</v>
      </c>
      <c r="E3206">
        <v>0</v>
      </c>
      <c r="F3206" t="s">
        <v>13</v>
      </c>
      <c r="G3206" t="s">
        <v>14</v>
      </c>
      <c r="H3206" t="s">
        <v>15</v>
      </c>
      <c r="I3206" t="s">
        <v>3751</v>
      </c>
      <c r="J3206" t="s">
        <v>435</v>
      </c>
      <c r="K3206" t="s">
        <v>18</v>
      </c>
      <c r="L3206">
        <v>0</v>
      </c>
    </row>
    <row r="3207" spans="1:12" x14ac:dyDescent="0.25">
      <c r="A3207">
        <v>47357</v>
      </c>
      <c r="B3207" t="s">
        <v>19</v>
      </c>
      <c r="C3207">
        <v>60</v>
      </c>
      <c r="D3207">
        <v>0</v>
      </c>
      <c r="E3207">
        <v>0</v>
      </c>
      <c r="F3207" t="s">
        <v>13</v>
      </c>
      <c r="G3207" t="s">
        <v>14</v>
      </c>
      <c r="H3207" t="s">
        <v>21</v>
      </c>
      <c r="I3207" t="s">
        <v>1593</v>
      </c>
      <c r="J3207" t="s">
        <v>886</v>
      </c>
      <c r="K3207" t="s">
        <v>38</v>
      </c>
      <c r="L3207">
        <v>0</v>
      </c>
    </row>
    <row r="3208" spans="1:12" x14ac:dyDescent="0.25">
      <c r="A3208">
        <v>47405</v>
      </c>
      <c r="B3208" t="s">
        <v>19</v>
      </c>
      <c r="C3208">
        <v>2</v>
      </c>
      <c r="D3208">
        <v>0</v>
      </c>
      <c r="E3208">
        <v>0</v>
      </c>
      <c r="F3208" t="s">
        <v>34</v>
      </c>
      <c r="G3208" t="s">
        <v>275</v>
      </c>
      <c r="H3208" t="s">
        <v>21</v>
      </c>
      <c r="I3208" t="s">
        <v>2672</v>
      </c>
      <c r="J3208" t="s">
        <v>1522</v>
      </c>
      <c r="K3208" t="s">
        <v>38</v>
      </c>
      <c r="L3208">
        <v>0</v>
      </c>
    </row>
    <row r="3209" spans="1:12" x14ac:dyDescent="0.25">
      <c r="A3209">
        <v>47410</v>
      </c>
      <c r="B3209" t="s">
        <v>19</v>
      </c>
      <c r="C3209">
        <v>14</v>
      </c>
      <c r="D3209">
        <v>0</v>
      </c>
      <c r="E3209">
        <v>0</v>
      </c>
      <c r="F3209" t="s">
        <v>34</v>
      </c>
      <c r="G3209" t="s">
        <v>275</v>
      </c>
      <c r="H3209" t="s">
        <v>21</v>
      </c>
      <c r="I3209" t="s">
        <v>3684</v>
      </c>
      <c r="J3209" t="s">
        <v>452</v>
      </c>
      <c r="K3209" t="s">
        <v>38</v>
      </c>
      <c r="L3209">
        <v>0</v>
      </c>
    </row>
    <row r="3210" spans="1:12" x14ac:dyDescent="0.25">
      <c r="A3210">
        <v>47414</v>
      </c>
      <c r="B3210" t="s">
        <v>19</v>
      </c>
      <c r="C3210">
        <v>71</v>
      </c>
      <c r="D3210">
        <v>1</v>
      </c>
      <c r="E3210">
        <v>0</v>
      </c>
      <c r="F3210" t="s">
        <v>13</v>
      </c>
      <c r="G3210" t="s">
        <v>14</v>
      </c>
      <c r="H3210" t="s">
        <v>15</v>
      </c>
      <c r="I3210" t="s">
        <v>1397</v>
      </c>
      <c r="J3210" t="s">
        <v>256</v>
      </c>
      <c r="K3210" t="s">
        <v>18</v>
      </c>
      <c r="L3210">
        <v>0</v>
      </c>
    </row>
    <row r="3211" spans="1:12" x14ac:dyDescent="0.25">
      <c r="A3211">
        <v>47427</v>
      </c>
      <c r="B3211" t="s">
        <v>12</v>
      </c>
      <c r="C3211">
        <v>49</v>
      </c>
      <c r="D3211">
        <v>0</v>
      </c>
      <c r="E3211">
        <v>0</v>
      </c>
      <c r="F3211" t="s">
        <v>13</v>
      </c>
      <c r="G3211" t="s">
        <v>20</v>
      </c>
      <c r="H3211" t="s">
        <v>15</v>
      </c>
      <c r="I3211" t="s">
        <v>2860</v>
      </c>
      <c r="J3211" t="s">
        <v>47</v>
      </c>
      <c r="K3211" t="s">
        <v>18</v>
      </c>
      <c r="L3211">
        <v>0</v>
      </c>
    </row>
    <row r="3212" spans="1:12" x14ac:dyDescent="0.25">
      <c r="A3212">
        <v>47456</v>
      </c>
      <c r="B3212" t="s">
        <v>12</v>
      </c>
      <c r="C3212">
        <v>30</v>
      </c>
      <c r="D3212">
        <v>0</v>
      </c>
      <c r="E3212">
        <v>0</v>
      </c>
      <c r="F3212" t="s">
        <v>13</v>
      </c>
      <c r="G3212" t="s">
        <v>14</v>
      </c>
      <c r="H3212" t="s">
        <v>21</v>
      </c>
      <c r="I3212" t="s">
        <v>3676</v>
      </c>
      <c r="J3212" t="s">
        <v>258</v>
      </c>
      <c r="K3212" t="s">
        <v>18</v>
      </c>
      <c r="L3212">
        <v>0</v>
      </c>
    </row>
    <row r="3213" spans="1:12" x14ac:dyDescent="0.25">
      <c r="A3213">
        <v>47461</v>
      </c>
      <c r="B3213" t="s">
        <v>19</v>
      </c>
      <c r="C3213">
        <v>35</v>
      </c>
      <c r="D3213">
        <v>0</v>
      </c>
      <c r="E3213">
        <v>0</v>
      </c>
      <c r="F3213" t="s">
        <v>13</v>
      </c>
      <c r="G3213" t="s">
        <v>14</v>
      </c>
      <c r="H3213" t="s">
        <v>15</v>
      </c>
      <c r="I3213" t="s">
        <v>4217</v>
      </c>
      <c r="J3213" t="s">
        <v>93</v>
      </c>
      <c r="K3213" t="s">
        <v>38</v>
      </c>
      <c r="L3213">
        <v>0</v>
      </c>
    </row>
    <row r="3214" spans="1:12" x14ac:dyDescent="0.25">
      <c r="A3214">
        <v>47472</v>
      </c>
      <c r="B3214" t="s">
        <v>19</v>
      </c>
      <c r="C3214">
        <v>58</v>
      </c>
      <c r="D3214">
        <v>0</v>
      </c>
      <c r="E3214">
        <v>0</v>
      </c>
      <c r="F3214" t="s">
        <v>13</v>
      </c>
      <c r="G3214" t="s">
        <v>14</v>
      </c>
      <c r="H3214" t="s">
        <v>15</v>
      </c>
      <c r="I3214" t="s">
        <v>106</v>
      </c>
      <c r="J3214" t="s">
        <v>107</v>
      </c>
      <c r="K3214" t="s">
        <v>18</v>
      </c>
      <c r="L3214">
        <v>1</v>
      </c>
    </row>
    <row r="3215" spans="1:12" x14ac:dyDescent="0.25">
      <c r="A3215">
        <v>47499</v>
      </c>
      <c r="B3215" t="s">
        <v>19</v>
      </c>
      <c r="C3215">
        <v>48</v>
      </c>
      <c r="D3215">
        <v>0</v>
      </c>
      <c r="E3215">
        <v>0</v>
      </c>
      <c r="F3215" t="s">
        <v>13</v>
      </c>
      <c r="G3215" t="s">
        <v>43</v>
      </c>
      <c r="H3215" t="s">
        <v>21</v>
      </c>
      <c r="I3215" t="s">
        <v>2556</v>
      </c>
      <c r="J3215" t="s">
        <v>179</v>
      </c>
      <c r="K3215" t="s">
        <v>38</v>
      </c>
      <c r="L3215">
        <v>0</v>
      </c>
    </row>
    <row r="3216" spans="1:12" x14ac:dyDescent="0.25">
      <c r="A3216">
        <v>47501</v>
      </c>
      <c r="B3216" t="s">
        <v>19</v>
      </c>
      <c r="C3216">
        <v>57</v>
      </c>
      <c r="D3216">
        <v>0</v>
      </c>
      <c r="E3216">
        <v>0</v>
      </c>
      <c r="F3216" t="s">
        <v>13</v>
      </c>
      <c r="G3216" t="s">
        <v>14</v>
      </c>
      <c r="H3216" t="s">
        <v>15</v>
      </c>
      <c r="I3216" t="s">
        <v>2755</v>
      </c>
      <c r="J3216" t="s">
        <v>202</v>
      </c>
      <c r="K3216" t="s">
        <v>24</v>
      </c>
      <c r="L3216">
        <v>0</v>
      </c>
    </row>
    <row r="3217" spans="1:12" x14ac:dyDescent="0.25">
      <c r="A3217">
        <v>47521</v>
      </c>
      <c r="B3217" t="s">
        <v>19</v>
      </c>
      <c r="C3217">
        <v>55</v>
      </c>
      <c r="D3217">
        <v>1</v>
      </c>
      <c r="E3217">
        <v>0</v>
      </c>
      <c r="F3217" t="s">
        <v>13</v>
      </c>
      <c r="G3217" t="s">
        <v>43</v>
      </c>
      <c r="H3217" t="s">
        <v>15</v>
      </c>
      <c r="I3217" t="s">
        <v>2259</v>
      </c>
      <c r="J3217">
        <v>28</v>
      </c>
      <c r="K3217" t="s">
        <v>24</v>
      </c>
      <c r="L3217">
        <v>0</v>
      </c>
    </row>
    <row r="3218" spans="1:12" x14ac:dyDescent="0.25">
      <c r="A3218">
        <v>47523</v>
      </c>
      <c r="B3218" t="s">
        <v>19</v>
      </c>
      <c r="C3218">
        <v>37</v>
      </c>
      <c r="D3218">
        <v>0</v>
      </c>
      <c r="E3218">
        <v>0</v>
      </c>
      <c r="F3218" t="s">
        <v>34</v>
      </c>
      <c r="G3218" t="s">
        <v>20</v>
      </c>
      <c r="H3218" t="s">
        <v>21</v>
      </c>
      <c r="I3218" t="s">
        <v>952</v>
      </c>
      <c r="J3218" t="s">
        <v>953</v>
      </c>
      <c r="K3218" t="s">
        <v>18</v>
      </c>
      <c r="L3218">
        <v>0</v>
      </c>
    </row>
    <row r="3219" spans="1:12" x14ac:dyDescent="0.25">
      <c r="A3219">
        <v>47537</v>
      </c>
      <c r="B3219" t="s">
        <v>19</v>
      </c>
      <c r="C3219">
        <v>17</v>
      </c>
      <c r="D3219">
        <v>0</v>
      </c>
      <c r="E3219">
        <v>0</v>
      </c>
      <c r="F3219" t="s">
        <v>34</v>
      </c>
      <c r="G3219" t="s">
        <v>14</v>
      </c>
      <c r="H3219" t="s">
        <v>21</v>
      </c>
      <c r="I3219" t="s">
        <v>1572</v>
      </c>
      <c r="J3219" t="s">
        <v>754</v>
      </c>
      <c r="K3219" t="s">
        <v>24</v>
      </c>
      <c r="L3219">
        <v>0</v>
      </c>
    </row>
    <row r="3220" spans="1:12" x14ac:dyDescent="0.25">
      <c r="A3220">
        <v>47558</v>
      </c>
      <c r="B3220" t="s">
        <v>12</v>
      </c>
      <c r="C3220">
        <v>62</v>
      </c>
      <c r="D3220">
        <v>1</v>
      </c>
      <c r="E3220">
        <v>1</v>
      </c>
      <c r="F3220" t="s">
        <v>13</v>
      </c>
      <c r="G3220" t="s">
        <v>14</v>
      </c>
      <c r="H3220" t="s">
        <v>15</v>
      </c>
      <c r="I3220" t="s">
        <v>1766</v>
      </c>
      <c r="J3220" t="s">
        <v>726</v>
      </c>
      <c r="K3220" t="s">
        <v>18</v>
      </c>
      <c r="L3220">
        <v>0</v>
      </c>
    </row>
    <row r="3221" spans="1:12" x14ac:dyDescent="0.25">
      <c r="A3221">
        <v>47563</v>
      </c>
      <c r="B3221" t="s">
        <v>19</v>
      </c>
      <c r="C3221">
        <v>17</v>
      </c>
      <c r="D3221">
        <v>0</v>
      </c>
      <c r="E3221">
        <v>0</v>
      </c>
      <c r="F3221" t="s">
        <v>34</v>
      </c>
      <c r="G3221" t="s">
        <v>14</v>
      </c>
      <c r="H3221" t="s">
        <v>21</v>
      </c>
      <c r="I3221" t="s">
        <v>2128</v>
      </c>
      <c r="J3221" t="s">
        <v>550</v>
      </c>
      <c r="K3221" t="s">
        <v>24</v>
      </c>
      <c r="L3221">
        <v>0</v>
      </c>
    </row>
    <row r="3222" spans="1:12" x14ac:dyDescent="0.25">
      <c r="A3222">
        <v>47582</v>
      </c>
      <c r="B3222" t="s">
        <v>12</v>
      </c>
      <c r="C3222">
        <v>3</v>
      </c>
      <c r="D3222">
        <v>0</v>
      </c>
      <c r="E3222">
        <v>0</v>
      </c>
      <c r="F3222" t="s">
        <v>34</v>
      </c>
      <c r="G3222" t="s">
        <v>275</v>
      </c>
      <c r="H3222" t="s">
        <v>15</v>
      </c>
      <c r="I3222" t="s">
        <v>1716</v>
      </c>
      <c r="J3222" t="s">
        <v>558</v>
      </c>
      <c r="K3222" t="s">
        <v>38</v>
      </c>
      <c r="L3222">
        <v>0</v>
      </c>
    </row>
    <row r="3223" spans="1:12" x14ac:dyDescent="0.25">
      <c r="A3223">
        <v>47585</v>
      </c>
      <c r="B3223" t="s">
        <v>19</v>
      </c>
      <c r="C3223">
        <v>31</v>
      </c>
      <c r="D3223">
        <v>0</v>
      </c>
      <c r="E3223">
        <v>0</v>
      </c>
      <c r="F3223" t="s">
        <v>34</v>
      </c>
      <c r="G3223" t="s">
        <v>20</v>
      </c>
      <c r="H3223" t="s">
        <v>15</v>
      </c>
      <c r="I3223" t="s">
        <v>1429</v>
      </c>
      <c r="J3223" t="s">
        <v>222</v>
      </c>
      <c r="K3223" t="s">
        <v>24</v>
      </c>
      <c r="L3223">
        <v>0</v>
      </c>
    </row>
    <row r="3224" spans="1:12" x14ac:dyDescent="0.25">
      <c r="A3224">
        <v>47600</v>
      </c>
      <c r="B3224" t="s">
        <v>19</v>
      </c>
      <c r="C3224">
        <v>47</v>
      </c>
      <c r="D3224">
        <v>0</v>
      </c>
      <c r="E3224">
        <v>0</v>
      </c>
      <c r="F3224" t="s">
        <v>13</v>
      </c>
      <c r="G3224" t="s">
        <v>14</v>
      </c>
      <c r="H3224" t="s">
        <v>15</v>
      </c>
      <c r="I3224" t="s">
        <v>2335</v>
      </c>
      <c r="J3224" t="s">
        <v>581</v>
      </c>
      <c r="K3224" t="s">
        <v>38</v>
      </c>
      <c r="L3224">
        <v>0</v>
      </c>
    </row>
    <row r="3225" spans="1:12" x14ac:dyDescent="0.25">
      <c r="A3225">
        <v>47607</v>
      </c>
      <c r="B3225" t="s">
        <v>12</v>
      </c>
      <c r="C3225">
        <v>5</v>
      </c>
      <c r="D3225">
        <v>0</v>
      </c>
      <c r="E3225">
        <v>0</v>
      </c>
      <c r="F3225" t="s">
        <v>34</v>
      </c>
      <c r="G3225" t="s">
        <v>275</v>
      </c>
      <c r="H3225" t="s">
        <v>21</v>
      </c>
      <c r="I3225" t="s">
        <v>2271</v>
      </c>
      <c r="J3225">
        <v>18</v>
      </c>
      <c r="K3225" t="s">
        <v>38</v>
      </c>
      <c r="L3225">
        <v>0</v>
      </c>
    </row>
    <row r="3226" spans="1:12" x14ac:dyDescent="0.25">
      <c r="A3226">
        <v>47608</v>
      </c>
      <c r="B3226" t="s">
        <v>19</v>
      </c>
      <c r="C3226">
        <v>21</v>
      </c>
      <c r="D3226">
        <v>0</v>
      </c>
      <c r="E3226">
        <v>0</v>
      </c>
      <c r="F3226" t="s">
        <v>34</v>
      </c>
      <c r="G3226" t="s">
        <v>14</v>
      </c>
      <c r="H3226" t="s">
        <v>15</v>
      </c>
      <c r="I3226" t="s">
        <v>1981</v>
      </c>
      <c r="J3226" t="s">
        <v>518</v>
      </c>
      <c r="K3226" t="s">
        <v>24</v>
      </c>
      <c r="L3226">
        <v>0</v>
      </c>
    </row>
    <row r="3227" spans="1:12" x14ac:dyDescent="0.25">
      <c r="A3227">
        <v>47622</v>
      </c>
      <c r="B3227" t="s">
        <v>12</v>
      </c>
      <c r="C3227">
        <v>78</v>
      </c>
      <c r="D3227">
        <v>0</v>
      </c>
      <c r="E3227">
        <v>1</v>
      </c>
      <c r="F3227" t="s">
        <v>13</v>
      </c>
      <c r="G3227" t="s">
        <v>20</v>
      </c>
      <c r="H3227" t="s">
        <v>15</v>
      </c>
      <c r="I3227" t="s">
        <v>64</v>
      </c>
      <c r="J3227">
        <v>34</v>
      </c>
      <c r="K3227" t="s">
        <v>38</v>
      </c>
      <c r="L3227">
        <v>0</v>
      </c>
    </row>
    <row r="3228" spans="1:12" x14ac:dyDescent="0.25">
      <c r="A3228">
        <v>47627</v>
      </c>
      <c r="B3228" t="s">
        <v>12</v>
      </c>
      <c r="C3228">
        <v>8</v>
      </c>
      <c r="D3228">
        <v>0</v>
      </c>
      <c r="E3228">
        <v>0</v>
      </c>
      <c r="F3228" t="s">
        <v>34</v>
      </c>
      <c r="G3228" t="s">
        <v>275</v>
      </c>
      <c r="H3228" t="s">
        <v>15</v>
      </c>
      <c r="I3228" t="s">
        <v>1686</v>
      </c>
      <c r="J3228" t="s">
        <v>138</v>
      </c>
      <c r="K3228" t="s">
        <v>38</v>
      </c>
      <c r="L3228">
        <v>0</v>
      </c>
    </row>
    <row r="3229" spans="1:12" x14ac:dyDescent="0.25">
      <c r="A3229">
        <v>47662</v>
      </c>
      <c r="B3229" t="s">
        <v>19</v>
      </c>
      <c r="C3229">
        <v>36</v>
      </c>
      <c r="D3229">
        <v>0</v>
      </c>
      <c r="E3229">
        <v>0</v>
      </c>
      <c r="F3229" t="s">
        <v>34</v>
      </c>
      <c r="G3229" t="s">
        <v>20</v>
      </c>
      <c r="H3229" t="s">
        <v>15</v>
      </c>
      <c r="I3229" t="s">
        <v>4090</v>
      </c>
      <c r="J3229" t="s">
        <v>563</v>
      </c>
      <c r="K3229" t="s">
        <v>29</v>
      </c>
      <c r="L3229">
        <v>0</v>
      </c>
    </row>
    <row r="3230" spans="1:12" x14ac:dyDescent="0.25">
      <c r="A3230">
        <v>47668</v>
      </c>
      <c r="B3230" t="s">
        <v>19</v>
      </c>
      <c r="C3230">
        <v>49</v>
      </c>
      <c r="D3230">
        <v>0</v>
      </c>
      <c r="E3230">
        <v>0</v>
      </c>
      <c r="F3230" t="s">
        <v>13</v>
      </c>
      <c r="G3230" t="s">
        <v>14</v>
      </c>
      <c r="H3230" t="s">
        <v>21</v>
      </c>
      <c r="I3230" t="s">
        <v>3680</v>
      </c>
      <c r="J3230" t="s">
        <v>3681</v>
      </c>
      <c r="K3230" t="s">
        <v>38</v>
      </c>
      <c r="L3230">
        <v>0</v>
      </c>
    </row>
    <row r="3231" spans="1:12" x14ac:dyDescent="0.25">
      <c r="A3231">
        <v>47691</v>
      </c>
      <c r="B3231" t="s">
        <v>12</v>
      </c>
      <c r="C3231">
        <v>16</v>
      </c>
      <c r="D3231">
        <v>0</v>
      </c>
      <c r="E3231">
        <v>0</v>
      </c>
      <c r="F3231" t="s">
        <v>34</v>
      </c>
      <c r="G3231" t="s">
        <v>14</v>
      </c>
      <c r="H3231" t="s">
        <v>21</v>
      </c>
      <c r="I3231" t="s">
        <v>2297</v>
      </c>
      <c r="J3231" t="s">
        <v>770</v>
      </c>
      <c r="K3231" t="s">
        <v>24</v>
      </c>
      <c r="L3231">
        <v>0</v>
      </c>
    </row>
    <row r="3232" spans="1:12" x14ac:dyDescent="0.25">
      <c r="A3232">
        <v>47696</v>
      </c>
      <c r="B3232" t="s">
        <v>12</v>
      </c>
      <c r="C3232">
        <v>44</v>
      </c>
      <c r="D3232">
        <v>0</v>
      </c>
      <c r="E3232">
        <v>0</v>
      </c>
      <c r="F3232" t="s">
        <v>13</v>
      </c>
      <c r="G3232" t="s">
        <v>14</v>
      </c>
      <c r="H3232" t="s">
        <v>21</v>
      </c>
      <c r="I3232" t="s">
        <v>2886</v>
      </c>
      <c r="J3232">
        <v>25</v>
      </c>
      <c r="K3232" t="s">
        <v>24</v>
      </c>
      <c r="L3232">
        <v>0</v>
      </c>
    </row>
    <row r="3233" spans="1:12" x14ac:dyDescent="0.25">
      <c r="A3233">
        <v>47701</v>
      </c>
      <c r="B3233" t="s">
        <v>12</v>
      </c>
      <c r="C3233">
        <v>8</v>
      </c>
      <c r="D3233">
        <v>0</v>
      </c>
      <c r="E3233">
        <v>0</v>
      </c>
      <c r="F3233" t="s">
        <v>34</v>
      </c>
      <c r="G3233" t="s">
        <v>275</v>
      </c>
      <c r="H3233" t="s">
        <v>15</v>
      </c>
      <c r="I3233" t="s">
        <v>46</v>
      </c>
      <c r="J3233" t="s">
        <v>1195</v>
      </c>
      <c r="K3233" t="s">
        <v>38</v>
      </c>
      <c r="L3233">
        <v>0</v>
      </c>
    </row>
    <row r="3234" spans="1:12" x14ac:dyDescent="0.25">
      <c r="A3234">
        <v>47730</v>
      </c>
      <c r="B3234" t="s">
        <v>19</v>
      </c>
      <c r="C3234">
        <v>41</v>
      </c>
      <c r="D3234">
        <v>0</v>
      </c>
      <c r="E3234">
        <v>0</v>
      </c>
      <c r="F3234" t="s">
        <v>34</v>
      </c>
      <c r="G3234" t="s">
        <v>14</v>
      </c>
      <c r="H3234" t="s">
        <v>15</v>
      </c>
      <c r="I3234" t="s">
        <v>2719</v>
      </c>
      <c r="J3234" t="s">
        <v>99</v>
      </c>
      <c r="K3234" t="s">
        <v>24</v>
      </c>
      <c r="L3234">
        <v>0</v>
      </c>
    </row>
    <row r="3235" spans="1:12" x14ac:dyDescent="0.25">
      <c r="A3235">
        <v>47732</v>
      </c>
      <c r="B3235" t="s">
        <v>12</v>
      </c>
      <c r="C3235">
        <v>5</v>
      </c>
      <c r="D3235">
        <v>0</v>
      </c>
      <c r="E3235">
        <v>0</v>
      </c>
      <c r="F3235" t="s">
        <v>34</v>
      </c>
      <c r="G3235" t="s">
        <v>275</v>
      </c>
      <c r="H3235" t="s">
        <v>21</v>
      </c>
      <c r="I3235" t="s">
        <v>818</v>
      </c>
      <c r="J3235" t="s">
        <v>819</v>
      </c>
      <c r="K3235" t="s">
        <v>38</v>
      </c>
      <c r="L3235">
        <v>0</v>
      </c>
    </row>
    <row r="3236" spans="1:12" x14ac:dyDescent="0.25">
      <c r="A3236">
        <v>47735</v>
      </c>
      <c r="B3236" t="s">
        <v>19</v>
      </c>
      <c r="C3236">
        <v>59</v>
      </c>
      <c r="D3236">
        <v>0</v>
      </c>
      <c r="E3236">
        <v>0</v>
      </c>
      <c r="F3236" t="s">
        <v>13</v>
      </c>
      <c r="G3236" t="s">
        <v>14</v>
      </c>
      <c r="H3236" t="s">
        <v>21</v>
      </c>
      <c r="I3236" t="s">
        <v>1409</v>
      </c>
      <c r="J3236" t="s">
        <v>1410</v>
      </c>
      <c r="K3236" t="s">
        <v>24</v>
      </c>
      <c r="L3236">
        <v>0</v>
      </c>
    </row>
    <row r="3237" spans="1:12" x14ac:dyDescent="0.25">
      <c r="A3237">
        <v>47751</v>
      </c>
      <c r="B3237" t="s">
        <v>19</v>
      </c>
      <c r="C3237">
        <v>19</v>
      </c>
      <c r="D3237">
        <v>0</v>
      </c>
      <c r="E3237">
        <v>0</v>
      </c>
      <c r="F3237" t="s">
        <v>34</v>
      </c>
      <c r="G3237" t="s">
        <v>14</v>
      </c>
      <c r="H3237" t="s">
        <v>15</v>
      </c>
      <c r="I3237" t="s">
        <v>2043</v>
      </c>
      <c r="J3237" t="s">
        <v>823</v>
      </c>
      <c r="K3237" t="s">
        <v>38</v>
      </c>
      <c r="L3237">
        <v>0</v>
      </c>
    </row>
    <row r="3238" spans="1:12" x14ac:dyDescent="0.25">
      <c r="A3238">
        <v>47770</v>
      </c>
      <c r="B3238" t="s">
        <v>12</v>
      </c>
      <c r="C3238">
        <v>2</v>
      </c>
      <c r="D3238">
        <v>0</v>
      </c>
      <c r="E3238">
        <v>0</v>
      </c>
      <c r="F3238" t="s">
        <v>34</v>
      </c>
      <c r="G3238" t="s">
        <v>275</v>
      </c>
      <c r="H3238" t="s">
        <v>15</v>
      </c>
      <c r="I3238" t="s">
        <v>705</v>
      </c>
      <c r="J3238" t="s">
        <v>1600</v>
      </c>
      <c r="K3238" t="s">
        <v>38</v>
      </c>
      <c r="L3238">
        <v>0</v>
      </c>
    </row>
    <row r="3239" spans="1:12" x14ac:dyDescent="0.25">
      <c r="A3239">
        <v>47776</v>
      </c>
      <c r="B3239" t="s">
        <v>19</v>
      </c>
      <c r="C3239">
        <v>57</v>
      </c>
      <c r="D3239">
        <v>0</v>
      </c>
      <c r="E3239">
        <v>0</v>
      </c>
      <c r="F3239" t="s">
        <v>13</v>
      </c>
      <c r="G3239" t="s">
        <v>43</v>
      </c>
      <c r="H3239" t="s">
        <v>21</v>
      </c>
      <c r="I3239" t="s">
        <v>3077</v>
      </c>
      <c r="J3239" t="s">
        <v>3078</v>
      </c>
      <c r="K3239" t="s">
        <v>24</v>
      </c>
      <c r="L3239">
        <v>0</v>
      </c>
    </row>
    <row r="3240" spans="1:12" x14ac:dyDescent="0.25">
      <c r="A3240">
        <v>47784</v>
      </c>
      <c r="B3240" t="s">
        <v>19</v>
      </c>
      <c r="C3240">
        <v>5</v>
      </c>
      <c r="D3240">
        <v>0</v>
      </c>
      <c r="E3240">
        <v>0</v>
      </c>
      <c r="F3240" t="s">
        <v>34</v>
      </c>
      <c r="G3240" t="s">
        <v>275</v>
      </c>
      <c r="H3240" t="s">
        <v>21</v>
      </c>
      <c r="I3240" t="s">
        <v>1721</v>
      </c>
      <c r="J3240" t="s">
        <v>459</v>
      </c>
      <c r="K3240" t="s">
        <v>38</v>
      </c>
      <c r="L3240">
        <v>0</v>
      </c>
    </row>
    <row r="3241" spans="1:12" x14ac:dyDescent="0.25">
      <c r="A3241">
        <v>47799</v>
      </c>
      <c r="B3241" t="s">
        <v>19</v>
      </c>
      <c r="C3241">
        <v>42</v>
      </c>
      <c r="D3241">
        <v>0</v>
      </c>
      <c r="E3241">
        <v>0</v>
      </c>
      <c r="F3241" t="s">
        <v>13</v>
      </c>
      <c r="G3241" t="s">
        <v>14</v>
      </c>
      <c r="H3241" t="s">
        <v>15</v>
      </c>
      <c r="I3241" t="s">
        <v>3880</v>
      </c>
      <c r="J3241" t="s">
        <v>310</v>
      </c>
      <c r="K3241" t="s">
        <v>24</v>
      </c>
      <c r="L3241">
        <v>0</v>
      </c>
    </row>
    <row r="3242" spans="1:12" x14ac:dyDescent="0.25">
      <c r="A3242">
        <v>47802</v>
      </c>
      <c r="B3242" t="s">
        <v>12</v>
      </c>
      <c r="C3242">
        <v>28</v>
      </c>
      <c r="D3242">
        <v>0</v>
      </c>
      <c r="E3242">
        <v>0</v>
      </c>
      <c r="F3242" t="s">
        <v>34</v>
      </c>
      <c r="G3242" t="s">
        <v>14</v>
      </c>
      <c r="H3242" t="s">
        <v>15</v>
      </c>
      <c r="I3242" t="s">
        <v>3896</v>
      </c>
      <c r="J3242" t="s">
        <v>335</v>
      </c>
      <c r="K3242" t="s">
        <v>18</v>
      </c>
      <c r="L3242">
        <v>0</v>
      </c>
    </row>
    <row r="3243" spans="1:12" x14ac:dyDescent="0.25">
      <c r="A3243">
        <v>47803</v>
      </c>
      <c r="B3243" t="s">
        <v>12</v>
      </c>
      <c r="C3243">
        <v>37</v>
      </c>
      <c r="D3243">
        <v>0</v>
      </c>
      <c r="E3243">
        <v>0</v>
      </c>
      <c r="F3243" t="s">
        <v>13</v>
      </c>
      <c r="G3243" t="s">
        <v>43</v>
      </c>
      <c r="H3243" t="s">
        <v>15</v>
      </c>
      <c r="I3243" t="s">
        <v>3509</v>
      </c>
      <c r="J3243" t="s">
        <v>176</v>
      </c>
      <c r="K3243" t="s">
        <v>38</v>
      </c>
      <c r="L3243">
        <v>0</v>
      </c>
    </row>
    <row r="3244" spans="1:12" x14ac:dyDescent="0.25">
      <c r="A3244">
        <v>47810</v>
      </c>
      <c r="B3244" t="s">
        <v>12</v>
      </c>
      <c r="C3244">
        <v>8</v>
      </c>
      <c r="D3244">
        <v>0</v>
      </c>
      <c r="E3244">
        <v>0</v>
      </c>
      <c r="F3244" t="s">
        <v>34</v>
      </c>
      <c r="G3244" t="s">
        <v>275</v>
      </c>
      <c r="H3244" t="s">
        <v>21</v>
      </c>
      <c r="I3244" t="s">
        <v>2839</v>
      </c>
      <c r="J3244" t="s">
        <v>235</v>
      </c>
      <c r="K3244" t="s">
        <v>38</v>
      </c>
      <c r="L3244">
        <v>0</v>
      </c>
    </row>
    <row r="3245" spans="1:12" x14ac:dyDescent="0.25">
      <c r="A3245">
        <v>47811</v>
      </c>
      <c r="B3245" t="s">
        <v>19</v>
      </c>
      <c r="C3245">
        <v>72</v>
      </c>
      <c r="D3245">
        <v>0</v>
      </c>
      <c r="E3245">
        <v>0</v>
      </c>
      <c r="F3245" t="s">
        <v>13</v>
      </c>
      <c r="G3245" t="s">
        <v>20</v>
      </c>
      <c r="H3245" t="s">
        <v>15</v>
      </c>
      <c r="I3245" t="s">
        <v>795</v>
      </c>
      <c r="J3245" t="s">
        <v>222</v>
      </c>
      <c r="K3245" t="s">
        <v>24</v>
      </c>
      <c r="L3245">
        <v>0</v>
      </c>
    </row>
    <row r="3246" spans="1:12" x14ac:dyDescent="0.25">
      <c r="A3246">
        <v>47831</v>
      </c>
      <c r="B3246" t="s">
        <v>12</v>
      </c>
      <c r="C3246">
        <v>60</v>
      </c>
      <c r="D3246">
        <v>1</v>
      </c>
      <c r="E3246">
        <v>0</v>
      </c>
      <c r="F3246" t="s">
        <v>34</v>
      </c>
      <c r="G3246" t="s">
        <v>14</v>
      </c>
      <c r="H3246" t="s">
        <v>15</v>
      </c>
      <c r="I3246" t="s">
        <v>2450</v>
      </c>
      <c r="J3246" t="s">
        <v>829</v>
      </c>
      <c r="K3246" t="s">
        <v>24</v>
      </c>
      <c r="L3246">
        <v>0</v>
      </c>
    </row>
    <row r="3247" spans="1:12" x14ac:dyDescent="0.25">
      <c r="A3247">
        <v>47844</v>
      </c>
      <c r="B3247" t="s">
        <v>19</v>
      </c>
      <c r="C3247">
        <v>38</v>
      </c>
      <c r="D3247">
        <v>0</v>
      </c>
      <c r="E3247">
        <v>0</v>
      </c>
      <c r="F3247" t="s">
        <v>13</v>
      </c>
      <c r="G3247" t="s">
        <v>14</v>
      </c>
      <c r="H3247" t="s">
        <v>15</v>
      </c>
      <c r="I3247" t="s">
        <v>1500</v>
      </c>
      <c r="J3247" t="s">
        <v>1114</v>
      </c>
      <c r="K3247" t="s">
        <v>24</v>
      </c>
      <c r="L3247">
        <v>0</v>
      </c>
    </row>
    <row r="3248" spans="1:12" x14ac:dyDescent="0.25">
      <c r="A3248">
        <v>47861</v>
      </c>
      <c r="B3248" t="s">
        <v>12</v>
      </c>
      <c r="C3248">
        <v>81</v>
      </c>
      <c r="D3248">
        <v>0</v>
      </c>
      <c r="E3248">
        <v>0</v>
      </c>
      <c r="F3248" t="s">
        <v>13</v>
      </c>
      <c r="G3248" t="s">
        <v>14</v>
      </c>
      <c r="H3248" t="s">
        <v>15</v>
      </c>
      <c r="I3248" t="s">
        <v>2539</v>
      </c>
      <c r="J3248" t="s">
        <v>144</v>
      </c>
      <c r="K3248" t="s">
        <v>38</v>
      </c>
      <c r="L3248">
        <v>0</v>
      </c>
    </row>
    <row r="3249" spans="1:12" x14ac:dyDescent="0.25">
      <c r="A3249">
        <v>47876</v>
      </c>
      <c r="B3249" t="s">
        <v>12</v>
      </c>
      <c r="C3249">
        <v>1</v>
      </c>
      <c r="D3249">
        <v>0</v>
      </c>
      <c r="E3249">
        <v>0</v>
      </c>
      <c r="F3249" t="s">
        <v>34</v>
      </c>
      <c r="G3249" t="s">
        <v>275</v>
      </c>
      <c r="H3249" t="s">
        <v>21</v>
      </c>
      <c r="I3249" t="s">
        <v>1085</v>
      </c>
      <c r="J3249" t="s">
        <v>483</v>
      </c>
      <c r="K3249" t="s">
        <v>38</v>
      </c>
      <c r="L3249">
        <v>0</v>
      </c>
    </row>
    <row r="3250" spans="1:12" x14ac:dyDescent="0.25">
      <c r="A3250">
        <v>47885</v>
      </c>
      <c r="B3250" t="s">
        <v>12</v>
      </c>
      <c r="C3250">
        <v>37</v>
      </c>
      <c r="D3250">
        <v>0</v>
      </c>
      <c r="E3250">
        <v>0</v>
      </c>
      <c r="F3250" t="s">
        <v>13</v>
      </c>
      <c r="G3250" t="s">
        <v>20</v>
      </c>
      <c r="H3250" t="s">
        <v>15</v>
      </c>
      <c r="I3250">
        <v>160</v>
      </c>
      <c r="J3250" t="s">
        <v>261</v>
      </c>
      <c r="K3250" t="s">
        <v>18</v>
      </c>
      <c r="L3250">
        <v>0</v>
      </c>
    </row>
    <row r="3251" spans="1:12" x14ac:dyDescent="0.25">
      <c r="A3251">
        <v>47886</v>
      </c>
      <c r="B3251" t="s">
        <v>19</v>
      </c>
      <c r="C3251">
        <v>43</v>
      </c>
      <c r="D3251">
        <v>1</v>
      </c>
      <c r="E3251">
        <v>0</v>
      </c>
      <c r="F3251" t="s">
        <v>13</v>
      </c>
      <c r="G3251" t="s">
        <v>43</v>
      </c>
      <c r="H3251" t="s">
        <v>21</v>
      </c>
      <c r="I3251" t="s">
        <v>3778</v>
      </c>
      <c r="J3251" t="s">
        <v>2627</v>
      </c>
      <c r="K3251" t="s">
        <v>38</v>
      </c>
      <c r="L3251">
        <v>0</v>
      </c>
    </row>
    <row r="3252" spans="1:12" x14ac:dyDescent="0.25">
      <c r="A3252">
        <v>47893</v>
      </c>
      <c r="B3252" t="s">
        <v>12</v>
      </c>
      <c r="C3252">
        <v>63</v>
      </c>
      <c r="D3252">
        <v>0</v>
      </c>
      <c r="E3252">
        <v>0</v>
      </c>
      <c r="F3252" t="s">
        <v>13</v>
      </c>
      <c r="G3252" t="s">
        <v>14</v>
      </c>
      <c r="H3252" t="s">
        <v>21</v>
      </c>
      <c r="I3252" t="s">
        <v>1768</v>
      </c>
      <c r="J3252" t="s">
        <v>770</v>
      </c>
      <c r="K3252" t="s">
        <v>24</v>
      </c>
      <c r="L3252">
        <v>0</v>
      </c>
    </row>
    <row r="3253" spans="1:12" x14ac:dyDescent="0.25">
      <c r="A3253">
        <v>47917</v>
      </c>
      <c r="B3253" t="s">
        <v>19</v>
      </c>
      <c r="C3253">
        <v>82</v>
      </c>
      <c r="D3253">
        <v>1</v>
      </c>
      <c r="E3253">
        <v>0</v>
      </c>
      <c r="F3253" t="s">
        <v>34</v>
      </c>
      <c r="G3253" t="s">
        <v>14</v>
      </c>
      <c r="H3253" t="s">
        <v>21</v>
      </c>
      <c r="I3253" t="s">
        <v>3044</v>
      </c>
      <c r="J3253" t="s">
        <v>161</v>
      </c>
      <c r="K3253" t="s">
        <v>24</v>
      </c>
      <c r="L3253">
        <v>0</v>
      </c>
    </row>
    <row r="3254" spans="1:12" x14ac:dyDescent="0.25">
      <c r="A3254">
        <v>47924</v>
      </c>
      <c r="B3254" t="s">
        <v>12</v>
      </c>
      <c r="C3254">
        <v>24</v>
      </c>
      <c r="D3254">
        <v>0</v>
      </c>
      <c r="E3254">
        <v>0</v>
      </c>
      <c r="F3254" t="s">
        <v>34</v>
      </c>
      <c r="G3254" t="s">
        <v>14</v>
      </c>
      <c r="H3254" t="s">
        <v>15</v>
      </c>
      <c r="I3254" t="s">
        <v>1203</v>
      </c>
      <c r="J3254" t="s">
        <v>1204</v>
      </c>
      <c r="K3254" t="s">
        <v>24</v>
      </c>
      <c r="L3254">
        <v>0</v>
      </c>
    </row>
    <row r="3255" spans="1:12" x14ac:dyDescent="0.25">
      <c r="A3255">
        <v>47937</v>
      </c>
      <c r="B3255" t="s">
        <v>19</v>
      </c>
      <c r="C3255">
        <v>57</v>
      </c>
      <c r="D3255">
        <v>0</v>
      </c>
      <c r="E3255">
        <v>0</v>
      </c>
      <c r="F3255" t="s">
        <v>13</v>
      </c>
      <c r="G3255" t="s">
        <v>20</v>
      </c>
      <c r="H3255" t="s">
        <v>21</v>
      </c>
      <c r="I3255" t="s">
        <v>2488</v>
      </c>
      <c r="J3255" t="s">
        <v>222</v>
      </c>
      <c r="K3255" t="s">
        <v>24</v>
      </c>
      <c r="L3255">
        <v>0</v>
      </c>
    </row>
    <row r="3256" spans="1:12" x14ac:dyDescent="0.25">
      <c r="A3256">
        <v>47947</v>
      </c>
      <c r="B3256" t="s">
        <v>19</v>
      </c>
      <c r="C3256">
        <v>64</v>
      </c>
      <c r="D3256">
        <v>0</v>
      </c>
      <c r="E3256">
        <v>0</v>
      </c>
      <c r="F3256" t="s">
        <v>13</v>
      </c>
      <c r="G3256" t="s">
        <v>20</v>
      </c>
      <c r="H3256" t="s">
        <v>21</v>
      </c>
      <c r="I3256" t="s">
        <v>1842</v>
      </c>
      <c r="J3256" t="s">
        <v>447</v>
      </c>
      <c r="K3256" t="s">
        <v>29</v>
      </c>
      <c r="L3256">
        <v>0</v>
      </c>
    </row>
    <row r="3257" spans="1:12" x14ac:dyDescent="0.25">
      <c r="A3257">
        <v>47949</v>
      </c>
      <c r="B3257" t="s">
        <v>12</v>
      </c>
      <c r="C3257">
        <v>14</v>
      </c>
      <c r="D3257">
        <v>0</v>
      </c>
      <c r="E3257">
        <v>0</v>
      </c>
      <c r="F3257" t="s">
        <v>34</v>
      </c>
      <c r="G3257" t="s">
        <v>275</v>
      </c>
      <c r="H3257" t="s">
        <v>21</v>
      </c>
      <c r="I3257" t="s">
        <v>3010</v>
      </c>
      <c r="J3257" t="s">
        <v>629</v>
      </c>
      <c r="K3257" t="s">
        <v>38</v>
      </c>
      <c r="L3257">
        <v>0</v>
      </c>
    </row>
    <row r="3258" spans="1:12" x14ac:dyDescent="0.25">
      <c r="A3258">
        <v>47950</v>
      </c>
      <c r="B3258" t="s">
        <v>19</v>
      </c>
      <c r="C3258">
        <v>49</v>
      </c>
      <c r="D3258">
        <v>0</v>
      </c>
      <c r="E3258">
        <v>0</v>
      </c>
      <c r="F3258" t="s">
        <v>13</v>
      </c>
      <c r="G3258" t="s">
        <v>20</v>
      </c>
      <c r="H3258" t="s">
        <v>15</v>
      </c>
      <c r="I3258" t="s">
        <v>1144</v>
      </c>
      <c r="J3258" t="s">
        <v>42</v>
      </c>
      <c r="K3258" t="s">
        <v>38</v>
      </c>
      <c r="L3258">
        <v>0</v>
      </c>
    </row>
    <row r="3259" spans="1:12" x14ac:dyDescent="0.25">
      <c r="A3259">
        <v>47972</v>
      </c>
      <c r="B3259" t="s">
        <v>19</v>
      </c>
      <c r="C3259">
        <v>25</v>
      </c>
      <c r="D3259">
        <v>0</v>
      </c>
      <c r="E3259">
        <v>0</v>
      </c>
      <c r="F3259" t="s">
        <v>34</v>
      </c>
      <c r="G3259" t="s">
        <v>43</v>
      </c>
      <c r="H3259" t="s">
        <v>21</v>
      </c>
      <c r="I3259" t="s">
        <v>343</v>
      </c>
      <c r="J3259" t="s">
        <v>263</v>
      </c>
      <c r="K3259" t="s">
        <v>29</v>
      </c>
      <c r="L3259">
        <v>0</v>
      </c>
    </row>
    <row r="3260" spans="1:12" x14ac:dyDescent="0.25">
      <c r="A3260">
        <v>48017</v>
      </c>
      <c r="B3260" t="s">
        <v>12</v>
      </c>
      <c r="C3260">
        <v>55</v>
      </c>
      <c r="D3260">
        <v>0</v>
      </c>
      <c r="E3260">
        <v>0</v>
      </c>
      <c r="F3260" t="s">
        <v>13</v>
      </c>
      <c r="G3260" t="s">
        <v>14</v>
      </c>
      <c r="H3260" t="s">
        <v>15</v>
      </c>
      <c r="I3260" t="s">
        <v>1877</v>
      </c>
      <c r="J3260" t="s">
        <v>352</v>
      </c>
      <c r="K3260" t="s">
        <v>24</v>
      </c>
      <c r="L3260">
        <v>0</v>
      </c>
    </row>
    <row r="3261" spans="1:12" x14ac:dyDescent="0.25">
      <c r="A3261">
        <v>48064</v>
      </c>
      <c r="B3261" t="s">
        <v>12</v>
      </c>
      <c r="C3261">
        <v>11</v>
      </c>
      <c r="D3261">
        <v>0</v>
      </c>
      <c r="E3261">
        <v>0</v>
      </c>
      <c r="F3261" t="s">
        <v>34</v>
      </c>
      <c r="G3261" t="s">
        <v>275</v>
      </c>
      <c r="H3261" t="s">
        <v>21</v>
      </c>
      <c r="I3261" t="s">
        <v>3006</v>
      </c>
      <c r="J3261" t="s">
        <v>346</v>
      </c>
      <c r="K3261" t="s">
        <v>24</v>
      </c>
      <c r="L3261">
        <v>0</v>
      </c>
    </row>
    <row r="3262" spans="1:12" x14ac:dyDescent="0.25">
      <c r="A3262">
        <v>48069</v>
      </c>
      <c r="B3262" t="s">
        <v>19</v>
      </c>
      <c r="C3262">
        <v>61</v>
      </c>
      <c r="D3262">
        <v>0</v>
      </c>
      <c r="E3262">
        <v>0</v>
      </c>
      <c r="F3262" t="s">
        <v>13</v>
      </c>
      <c r="G3262" t="s">
        <v>14</v>
      </c>
      <c r="H3262" t="s">
        <v>21</v>
      </c>
      <c r="I3262" t="s">
        <v>2021</v>
      </c>
      <c r="J3262">
        <v>45</v>
      </c>
      <c r="K3262" t="s">
        <v>24</v>
      </c>
      <c r="L3262">
        <v>0</v>
      </c>
    </row>
    <row r="3263" spans="1:12" x14ac:dyDescent="0.25">
      <c r="A3263">
        <v>48072</v>
      </c>
      <c r="B3263" t="s">
        <v>19</v>
      </c>
      <c r="C3263">
        <v>53</v>
      </c>
      <c r="D3263">
        <v>1</v>
      </c>
      <c r="E3263">
        <v>0</v>
      </c>
      <c r="F3263" t="s">
        <v>13</v>
      </c>
      <c r="G3263" t="s">
        <v>14</v>
      </c>
      <c r="H3263" t="s">
        <v>15</v>
      </c>
      <c r="I3263" t="s">
        <v>1848</v>
      </c>
      <c r="J3263" t="s">
        <v>97</v>
      </c>
      <c r="K3263" t="s">
        <v>38</v>
      </c>
      <c r="L3263">
        <v>0</v>
      </c>
    </row>
    <row r="3264" spans="1:12" x14ac:dyDescent="0.25">
      <c r="A3264">
        <v>48073</v>
      </c>
      <c r="B3264" t="s">
        <v>12</v>
      </c>
      <c r="C3264">
        <v>67</v>
      </c>
      <c r="D3264">
        <v>0</v>
      </c>
      <c r="E3264">
        <v>0</v>
      </c>
      <c r="F3264" t="s">
        <v>13</v>
      </c>
      <c r="G3264" t="s">
        <v>43</v>
      </c>
      <c r="H3264" t="s">
        <v>21</v>
      </c>
      <c r="I3264" t="s">
        <v>1474</v>
      </c>
      <c r="J3264" t="s">
        <v>440</v>
      </c>
      <c r="K3264" t="s">
        <v>18</v>
      </c>
      <c r="L3264">
        <v>0</v>
      </c>
    </row>
    <row r="3265" spans="1:12" x14ac:dyDescent="0.25">
      <c r="A3265">
        <v>48109</v>
      </c>
      <c r="B3265" t="s">
        <v>19</v>
      </c>
      <c r="C3265">
        <v>79</v>
      </c>
      <c r="D3265">
        <v>0</v>
      </c>
      <c r="E3265">
        <v>1</v>
      </c>
      <c r="F3265" t="s">
        <v>13</v>
      </c>
      <c r="G3265" t="s">
        <v>14</v>
      </c>
      <c r="H3265" t="s">
        <v>21</v>
      </c>
      <c r="I3265" t="s">
        <v>3222</v>
      </c>
      <c r="J3265" t="s">
        <v>435</v>
      </c>
      <c r="K3265" t="s">
        <v>24</v>
      </c>
      <c r="L3265">
        <v>0</v>
      </c>
    </row>
    <row r="3266" spans="1:12" x14ac:dyDescent="0.25">
      <c r="A3266">
        <v>48118</v>
      </c>
      <c r="B3266" t="s">
        <v>19</v>
      </c>
      <c r="C3266">
        <v>82</v>
      </c>
      <c r="D3266">
        <v>0</v>
      </c>
      <c r="E3266">
        <v>0</v>
      </c>
      <c r="F3266" t="s">
        <v>13</v>
      </c>
      <c r="G3266" t="s">
        <v>20</v>
      </c>
      <c r="H3266" t="s">
        <v>15</v>
      </c>
      <c r="I3266" t="s">
        <v>4097</v>
      </c>
      <c r="J3266" t="s">
        <v>198</v>
      </c>
      <c r="K3266" t="s">
        <v>24</v>
      </c>
      <c r="L3266">
        <v>0</v>
      </c>
    </row>
    <row r="3267" spans="1:12" x14ac:dyDescent="0.25">
      <c r="A3267">
        <v>48127</v>
      </c>
      <c r="B3267" t="s">
        <v>12</v>
      </c>
      <c r="C3267">
        <v>53</v>
      </c>
      <c r="D3267">
        <v>0</v>
      </c>
      <c r="E3267">
        <v>0</v>
      </c>
      <c r="F3267" t="s">
        <v>13</v>
      </c>
      <c r="G3267" t="s">
        <v>20</v>
      </c>
      <c r="H3267" t="s">
        <v>15</v>
      </c>
      <c r="I3267" t="s">
        <v>4074</v>
      </c>
      <c r="J3267" t="s">
        <v>176</v>
      </c>
      <c r="K3267" t="s">
        <v>29</v>
      </c>
      <c r="L3267">
        <v>0</v>
      </c>
    </row>
    <row r="3268" spans="1:12" x14ac:dyDescent="0.25">
      <c r="A3268">
        <v>48129</v>
      </c>
      <c r="B3268" t="s">
        <v>19</v>
      </c>
      <c r="C3268">
        <v>56</v>
      </c>
      <c r="D3268">
        <v>0</v>
      </c>
      <c r="E3268">
        <v>0</v>
      </c>
      <c r="F3268" t="s">
        <v>13</v>
      </c>
      <c r="G3268" t="s">
        <v>14</v>
      </c>
      <c r="H3268" t="s">
        <v>15</v>
      </c>
      <c r="I3268" t="s">
        <v>2142</v>
      </c>
      <c r="J3268" t="s">
        <v>172</v>
      </c>
      <c r="K3268" t="s">
        <v>24</v>
      </c>
      <c r="L3268">
        <v>0</v>
      </c>
    </row>
    <row r="3269" spans="1:12" x14ac:dyDescent="0.25">
      <c r="A3269">
        <v>48144</v>
      </c>
      <c r="B3269" t="s">
        <v>19</v>
      </c>
      <c r="C3269">
        <v>20</v>
      </c>
      <c r="D3269">
        <v>0</v>
      </c>
      <c r="E3269">
        <v>0</v>
      </c>
      <c r="F3269" t="s">
        <v>34</v>
      </c>
      <c r="G3269" t="s">
        <v>43</v>
      </c>
      <c r="H3269" t="s">
        <v>21</v>
      </c>
      <c r="I3269">
        <v>73</v>
      </c>
      <c r="J3269" t="s">
        <v>867</v>
      </c>
      <c r="K3269" t="s">
        <v>24</v>
      </c>
      <c r="L3269">
        <v>0</v>
      </c>
    </row>
    <row r="3270" spans="1:12" x14ac:dyDescent="0.25">
      <c r="A3270">
        <v>48146</v>
      </c>
      <c r="B3270" t="s">
        <v>12</v>
      </c>
      <c r="C3270">
        <v>70</v>
      </c>
      <c r="D3270">
        <v>0</v>
      </c>
      <c r="E3270">
        <v>1</v>
      </c>
      <c r="F3270" t="s">
        <v>13</v>
      </c>
      <c r="G3270" t="s">
        <v>14</v>
      </c>
      <c r="H3270" t="s">
        <v>21</v>
      </c>
      <c r="I3270" t="s">
        <v>2629</v>
      </c>
      <c r="J3270" t="s">
        <v>1017</v>
      </c>
      <c r="K3270" t="s">
        <v>18</v>
      </c>
      <c r="L3270">
        <v>0</v>
      </c>
    </row>
    <row r="3271" spans="1:12" x14ac:dyDescent="0.25">
      <c r="A3271">
        <v>48169</v>
      </c>
      <c r="B3271" t="s">
        <v>19</v>
      </c>
      <c r="C3271">
        <v>61</v>
      </c>
      <c r="D3271">
        <v>0</v>
      </c>
      <c r="E3271">
        <v>0</v>
      </c>
      <c r="F3271" t="s">
        <v>13</v>
      </c>
      <c r="G3271" t="s">
        <v>20</v>
      </c>
      <c r="H3271" t="s">
        <v>15</v>
      </c>
      <c r="I3271" t="s">
        <v>3491</v>
      </c>
      <c r="J3271" t="s">
        <v>114</v>
      </c>
      <c r="K3271" t="s">
        <v>38</v>
      </c>
      <c r="L3271">
        <v>0</v>
      </c>
    </row>
    <row r="3272" spans="1:12" x14ac:dyDescent="0.25">
      <c r="A3272">
        <v>48184</v>
      </c>
      <c r="B3272" t="s">
        <v>12</v>
      </c>
      <c r="C3272">
        <v>62</v>
      </c>
      <c r="D3272">
        <v>0</v>
      </c>
      <c r="E3272">
        <v>0</v>
      </c>
      <c r="F3272" t="s">
        <v>13</v>
      </c>
      <c r="G3272" t="s">
        <v>14</v>
      </c>
      <c r="H3272" t="s">
        <v>21</v>
      </c>
      <c r="I3272" t="s">
        <v>1732</v>
      </c>
      <c r="J3272" t="s">
        <v>42</v>
      </c>
      <c r="K3272" t="s">
        <v>29</v>
      </c>
      <c r="L3272">
        <v>0</v>
      </c>
    </row>
    <row r="3273" spans="1:12" x14ac:dyDescent="0.25">
      <c r="A3273">
        <v>48210</v>
      </c>
      <c r="B3273" t="s">
        <v>12</v>
      </c>
      <c r="C3273">
        <v>59</v>
      </c>
      <c r="D3273">
        <v>0</v>
      </c>
      <c r="E3273">
        <v>0</v>
      </c>
      <c r="F3273" t="s">
        <v>13</v>
      </c>
      <c r="G3273" t="s">
        <v>14</v>
      </c>
      <c r="H3273" t="s">
        <v>21</v>
      </c>
      <c r="I3273" t="s">
        <v>1847</v>
      </c>
      <c r="J3273" t="s">
        <v>330</v>
      </c>
      <c r="K3273" t="s">
        <v>24</v>
      </c>
      <c r="L3273">
        <v>0</v>
      </c>
    </row>
    <row r="3274" spans="1:12" x14ac:dyDescent="0.25">
      <c r="A3274">
        <v>48226</v>
      </c>
      <c r="B3274" t="s">
        <v>19</v>
      </c>
      <c r="C3274">
        <v>5</v>
      </c>
      <c r="D3274">
        <v>0</v>
      </c>
      <c r="E3274">
        <v>0</v>
      </c>
      <c r="F3274" t="s">
        <v>34</v>
      </c>
      <c r="G3274" t="s">
        <v>275</v>
      </c>
      <c r="H3274" t="s">
        <v>21</v>
      </c>
      <c r="I3274" t="s">
        <v>2056</v>
      </c>
      <c r="J3274" t="s">
        <v>579</v>
      </c>
      <c r="K3274" t="s">
        <v>38</v>
      </c>
      <c r="L3274">
        <v>0</v>
      </c>
    </row>
    <row r="3275" spans="1:12" x14ac:dyDescent="0.25">
      <c r="A3275">
        <v>48244</v>
      </c>
      <c r="B3275" t="s">
        <v>19</v>
      </c>
      <c r="C3275">
        <v>38</v>
      </c>
      <c r="D3275">
        <v>0</v>
      </c>
      <c r="E3275">
        <v>0</v>
      </c>
      <c r="F3275" t="s">
        <v>34</v>
      </c>
      <c r="G3275" t="s">
        <v>14</v>
      </c>
      <c r="H3275" t="s">
        <v>21</v>
      </c>
      <c r="I3275" t="s">
        <v>3566</v>
      </c>
      <c r="J3275" t="s">
        <v>267</v>
      </c>
      <c r="K3275" t="s">
        <v>29</v>
      </c>
      <c r="L3275">
        <v>0</v>
      </c>
    </row>
    <row r="3276" spans="1:12" x14ac:dyDescent="0.25">
      <c r="A3276">
        <v>48246</v>
      </c>
      <c r="B3276" t="s">
        <v>12</v>
      </c>
      <c r="C3276">
        <v>59</v>
      </c>
      <c r="D3276">
        <v>0</v>
      </c>
      <c r="E3276">
        <v>0</v>
      </c>
      <c r="F3276" t="s">
        <v>13</v>
      </c>
      <c r="G3276" t="s">
        <v>14</v>
      </c>
      <c r="H3276" t="s">
        <v>15</v>
      </c>
      <c r="I3276" t="s">
        <v>2336</v>
      </c>
      <c r="J3276" t="s">
        <v>510</v>
      </c>
      <c r="K3276" t="s">
        <v>18</v>
      </c>
      <c r="L3276">
        <v>0</v>
      </c>
    </row>
    <row r="3277" spans="1:12" x14ac:dyDescent="0.25">
      <c r="A3277">
        <v>48265</v>
      </c>
      <c r="B3277" t="s">
        <v>12</v>
      </c>
      <c r="C3277">
        <v>65</v>
      </c>
      <c r="D3277">
        <v>0</v>
      </c>
      <c r="E3277">
        <v>0</v>
      </c>
      <c r="F3277" t="s">
        <v>13</v>
      </c>
      <c r="G3277" t="s">
        <v>43</v>
      </c>
      <c r="H3277" t="s">
        <v>21</v>
      </c>
      <c r="I3277" t="s">
        <v>888</v>
      </c>
      <c r="J3277" t="s">
        <v>235</v>
      </c>
      <c r="K3277" t="s">
        <v>24</v>
      </c>
      <c r="L3277">
        <v>0</v>
      </c>
    </row>
    <row r="3278" spans="1:12" x14ac:dyDescent="0.25">
      <c r="A3278">
        <v>48272</v>
      </c>
      <c r="B3278" t="s">
        <v>19</v>
      </c>
      <c r="C3278">
        <v>11</v>
      </c>
      <c r="D3278">
        <v>0</v>
      </c>
      <c r="E3278">
        <v>0</v>
      </c>
      <c r="F3278" t="s">
        <v>34</v>
      </c>
      <c r="G3278" t="s">
        <v>275</v>
      </c>
      <c r="H3278" t="s">
        <v>21</v>
      </c>
      <c r="I3278" t="s">
        <v>670</v>
      </c>
      <c r="J3278" t="s">
        <v>184</v>
      </c>
      <c r="K3278" t="s">
        <v>38</v>
      </c>
      <c r="L3278">
        <v>0</v>
      </c>
    </row>
    <row r="3279" spans="1:12" x14ac:dyDescent="0.25">
      <c r="A3279">
        <v>48298</v>
      </c>
      <c r="B3279" t="s">
        <v>19</v>
      </c>
      <c r="C3279">
        <v>80</v>
      </c>
      <c r="D3279">
        <v>0</v>
      </c>
      <c r="E3279">
        <v>0</v>
      </c>
      <c r="F3279" t="s">
        <v>13</v>
      </c>
      <c r="G3279" t="s">
        <v>14</v>
      </c>
      <c r="H3279" t="s">
        <v>21</v>
      </c>
      <c r="I3279" t="s">
        <v>609</v>
      </c>
      <c r="J3279" t="s">
        <v>610</v>
      </c>
      <c r="K3279" t="s">
        <v>38</v>
      </c>
      <c r="L3279">
        <v>0</v>
      </c>
    </row>
    <row r="3280" spans="1:12" x14ac:dyDescent="0.25">
      <c r="A3280">
        <v>48303</v>
      </c>
      <c r="B3280" t="s">
        <v>12</v>
      </c>
      <c r="C3280">
        <v>39</v>
      </c>
      <c r="D3280">
        <v>0</v>
      </c>
      <c r="E3280">
        <v>0</v>
      </c>
      <c r="F3280" t="s">
        <v>13</v>
      </c>
      <c r="G3280" t="s">
        <v>14</v>
      </c>
      <c r="H3280" t="s">
        <v>21</v>
      </c>
      <c r="I3280" t="s">
        <v>2593</v>
      </c>
      <c r="J3280" t="s">
        <v>712</v>
      </c>
      <c r="K3280" t="s">
        <v>24</v>
      </c>
      <c r="L3280">
        <v>0</v>
      </c>
    </row>
    <row r="3281" spans="1:12" x14ac:dyDescent="0.25">
      <c r="A3281">
        <v>48323</v>
      </c>
      <c r="B3281" t="s">
        <v>12</v>
      </c>
      <c r="C3281">
        <v>53</v>
      </c>
      <c r="D3281">
        <v>0</v>
      </c>
      <c r="E3281">
        <v>0</v>
      </c>
      <c r="F3281" t="s">
        <v>13</v>
      </c>
      <c r="G3281" t="s">
        <v>43</v>
      </c>
      <c r="H3281" t="s">
        <v>21</v>
      </c>
      <c r="I3281" t="s">
        <v>3306</v>
      </c>
      <c r="J3281" t="s">
        <v>235</v>
      </c>
      <c r="K3281" t="s">
        <v>38</v>
      </c>
      <c r="L3281">
        <v>0</v>
      </c>
    </row>
    <row r="3282" spans="1:12" x14ac:dyDescent="0.25">
      <c r="A3282">
        <v>48359</v>
      </c>
      <c r="B3282" t="s">
        <v>19</v>
      </c>
      <c r="C3282">
        <v>43</v>
      </c>
      <c r="D3282">
        <v>0</v>
      </c>
      <c r="E3282">
        <v>0</v>
      </c>
      <c r="F3282" t="s">
        <v>13</v>
      </c>
      <c r="G3282" t="s">
        <v>14</v>
      </c>
      <c r="H3282" t="s">
        <v>21</v>
      </c>
      <c r="I3282" t="s">
        <v>1260</v>
      </c>
      <c r="J3282" t="s">
        <v>225</v>
      </c>
      <c r="K3282" t="s">
        <v>29</v>
      </c>
      <c r="L3282">
        <v>0</v>
      </c>
    </row>
    <row r="3283" spans="1:12" x14ac:dyDescent="0.25">
      <c r="A3283">
        <v>48364</v>
      </c>
      <c r="B3283" t="s">
        <v>12</v>
      </c>
      <c r="C3283">
        <v>52</v>
      </c>
      <c r="D3283">
        <v>0</v>
      </c>
      <c r="E3283">
        <v>0</v>
      </c>
      <c r="F3283" t="s">
        <v>13</v>
      </c>
      <c r="G3283" t="s">
        <v>43</v>
      </c>
      <c r="H3283" t="s">
        <v>15</v>
      </c>
      <c r="I3283" t="s">
        <v>2092</v>
      </c>
      <c r="J3283" t="s">
        <v>47</v>
      </c>
      <c r="K3283" t="s">
        <v>18</v>
      </c>
      <c r="L3283">
        <v>0</v>
      </c>
    </row>
    <row r="3284" spans="1:12" x14ac:dyDescent="0.25">
      <c r="A3284">
        <v>48368</v>
      </c>
      <c r="B3284" t="s">
        <v>19</v>
      </c>
      <c r="C3284">
        <v>65</v>
      </c>
      <c r="D3284">
        <v>0</v>
      </c>
      <c r="E3284">
        <v>0</v>
      </c>
      <c r="F3284" t="s">
        <v>13</v>
      </c>
      <c r="G3284" t="s">
        <v>20</v>
      </c>
      <c r="H3284" t="s">
        <v>21</v>
      </c>
      <c r="I3284" t="s">
        <v>656</v>
      </c>
      <c r="J3284" t="s">
        <v>45</v>
      </c>
      <c r="K3284" t="s">
        <v>24</v>
      </c>
      <c r="L3284">
        <v>0</v>
      </c>
    </row>
    <row r="3285" spans="1:12" x14ac:dyDescent="0.25">
      <c r="A3285">
        <v>48405</v>
      </c>
      <c r="B3285" t="s">
        <v>12</v>
      </c>
      <c r="C3285">
        <v>80</v>
      </c>
      <c r="D3285">
        <v>0</v>
      </c>
      <c r="E3285">
        <v>1</v>
      </c>
      <c r="F3285" t="s">
        <v>13</v>
      </c>
      <c r="G3285" t="s">
        <v>14</v>
      </c>
      <c r="H3285" t="s">
        <v>15</v>
      </c>
      <c r="I3285" t="s">
        <v>205</v>
      </c>
      <c r="J3285" t="s">
        <v>40</v>
      </c>
      <c r="K3285" t="s">
        <v>29</v>
      </c>
      <c r="L3285">
        <v>1</v>
      </c>
    </row>
    <row r="3286" spans="1:12" x14ac:dyDescent="0.25">
      <c r="A3286">
        <v>48425</v>
      </c>
      <c r="B3286" t="s">
        <v>12</v>
      </c>
      <c r="C3286">
        <v>21</v>
      </c>
      <c r="D3286">
        <v>0</v>
      </c>
      <c r="E3286">
        <v>0</v>
      </c>
      <c r="F3286" t="s">
        <v>34</v>
      </c>
      <c r="G3286" t="s">
        <v>14</v>
      </c>
      <c r="H3286" t="s">
        <v>21</v>
      </c>
      <c r="I3286" t="s">
        <v>4234</v>
      </c>
      <c r="J3286" t="s">
        <v>335</v>
      </c>
      <c r="K3286" t="s">
        <v>24</v>
      </c>
      <c r="L3286">
        <v>0</v>
      </c>
    </row>
    <row r="3287" spans="1:12" x14ac:dyDescent="0.25">
      <c r="A3287">
        <v>48435</v>
      </c>
      <c r="B3287" t="s">
        <v>19</v>
      </c>
      <c r="C3287">
        <v>2</v>
      </c>
      <c r="D3287">
        <v>0</v>
      </c>
      <c r="E3287">
        <v>0</v>
      </c>
      <c r="F3287" t="s">
        <v>34</v>
      </c>
      <c r="G3287" t="s">
        <v>275</v>
      </c>
      <c r="H3287" t="s">
        <v>21</v>
      </c>
      <c r="I3287" t="s">
        <v>2268</v>
      </c>
      <c r="J3287" t="s">
        <v>2269</v>
      </c>
      <c r="K3287" t="s">
        <v>38</v>
      </c>
      <c r="L3287">
        <v>0</v>
      </c>
    </row>
    <row r="3288" spans="1:12" x14ac:dyDescent="0.25">
      <c r="A3288">
        <v>48453</v>
      </c>
      <c r="B3288" t="s">
        <v>19</v>
      </c>
      <c r="C3288">
        <v>52</v>
      </c>
      <c r="D3288">
        <v>0</v>
      </c>
      <c r="E3288">
        <v>0</v>
      </c>
      <c r="F3288" t="s">
        <v>13</v>
      </c>
      <c r="G3288" t="s">
        <v>14</v>
      </c>
      <c r="H3288" t="s">
        <v>15</v>
      </c>
      <c r="I3288" t="s">
        <v>2164</v>
      </c>
      <c r="J3288" t="s">
        <v>50</v>
      </c>
      <c r="K3288" t="s">
        <v>38</v>
      </c>
      <c r="L3288">
        <v>0</v>
      </c>
    </row>
    <row r="3289" spans="1:12" x14ac:dyDescent="0.25">
      <c r="A3289">
        <v>48455</v>
      </c>
      <c r="B3289" t="s">
        <v>19</v>
      </c>
      <c r="C3289">
        <v>37</v>
      </c>
      <c r="D3289">
        <v>0</v>
      </c>
      <c r="E3289">
        <v>0</v>
      </c>
      <c r="F3289" t="s">
        <v>13</v>
      </c>
      <c r="G3289" t="s">
        <v>14</v>
      </c>
      <c r="H3289" t="s">
        <v>15</v>
      </c>
      <c r="I3289" t="s">
        <v>2848</v>
      </c>
      <c r="J3289" t="s">
        <v>153</v>
      </c>
      <c r="K3289" t="s">
        <v>38</v>
      </c>
      <c r="L3289">
        <v>0</v>
      </c>
    </row>
    <row r="3290" spans="1:12" x14ac:dyDescent="0.25">
      <c r="A3290">
        <v>48459</v>
      </c>
      <c r="B3290" t="s">
        <v>12</v>
      </c>
      <c r="C3290">
        <v>61</v>
      </c>
      <c r="D3290">
        <v>0</v>
      </c>
      <c r="E3290">
        <v>0</v>
      </c>
      <c r="F3290" t="s">
        <v>13</v>
      </c>
      <c r="G3290" t="s">
        <v>20</v>
      </c>
      <c r="H3290" t="s">
        <v>15</v>
      </c>
      <c r="I3290" t="s">
        <v>3333</v>
      </c>
      <c r="J3290" t="s">
        <v>86</v>
      </c>
      <c r="K3290" t="s">
        <v>29</v>
      </c>
      <c r="L3290">
        <v>0</v>
      </c>
    </row>
    <row r="3291" spans="1:12" x14ac:dyDescent="0.25">
      <c r="A3291">
        <v>48472</v>
      </c>
      <c r="B3291" t="s">
        <v>12</v>
      </c>
      <c r="C3291">
        <v>57</v>
      </c>
      <c r="D3291">
        <v>0</v>
      </c>
      <c r="E3291">
        <v>0</v>
      </c>
      <c r="F3291" t="s">
        <v>13</v>
      </c>
      <c r="G3291" t="s">
        <v>14</v>
      </c>
      <c r="H3291" t="s">
        <v>21</v>
      </c>
      <c r="I3291" t="s">
        <v>2307</v>
      </c>
      <c r="J3291" t="s">
        <v>116</v>
      </c>
      <c r="K3291" t="s">
        <v>18</v>
      </c>
      <c r="L3291">
        <v>0</v>
      </c>
    </row>
    <row r="3292" spans="1:12" x14ac:dyDescent="0.25">
      <c r="A3292">
        <v>48518</v>
      </c>
      <c r="B3292" t="s">
        <v>12</v>
      </c>
      <c r="C3292">
        <v>44</v>
      </c>
      <c r="D3292">
        <v>0</v>
      </c>
      <c r="E3292">
        <v>0</v>
      </c>
      <c r="F3292" t="s">
        <v>13</v>
      </c>
      <c r="G3292" t="s">
        <v>20</v>
      </c>
      <c r="H3292" t="s">
        <v>21</v>
      </c>
      <c r="I3292" t="s">
        <v>3116</v>
      </c>
      <c r="J3292" t="s">
        <v>204</v>
      </c>
      <c r="K3292" t="s">
        <v>24</v>
      </c>
      <c r="L3292">
        <v>0</v>
      </c>
    </row>
    <row r="3293" spans="1:12" x14ac:dyDescent="0.25">
      <c r="A3293">
        <v>48588</v>
      </c>
      <c r="B3293" t="s">
        <v>19</v>
      </c>
      <c r="C3293">
        <v>59</v>
      </c>
      <c r="D3293">
        <v>0</v>
      </c>
      <c r="E3293">
        <v>0</v>
      </c>
      <c r="F3293" t="s">
        <v>13</v>
      </c>
      <c r="G3293" t="s">
        <v>14</v>
      </c>
      <c r="H3293" t="s">
        <v>15</v>
      </c>
      <c r="I3293" t="s">
        <v>432</v>
      </c>
      <c r="J3293" t="s">
        <v>433</v>
      </c>
      <c r="K3293" t="s">
        <v>24</v>
      </c>
      <c r="L3293">
        <v>0</v>
      </c>
    </row>
    <row r="3294" spans="1:12" x14ac:dyDescent="0.25">
      <c r="A3294">
        <v>48609</v>
      </c>
      <c r="B3294" t="s">
        <v>19</v>
      </c>
      <c r="C3294">
        <v>81</v>
      </c>
      <c r="D3294">
        <v>0</v>
      </c>
      <c r="E3294">
        <v>1</v>
      </c>
      <c r="F3294" t="s">
        <v>13</v>
      </c>
      <c r="G3294" t="s">
        <v>14</v>
      </c>
      <c r="H3294" t="s">
        <v>21</v>
      </c>
      <c r="I3294" t="s">
        <v>1721</v>
      </c>
      <c r="J3294" t="s">
        <v>342</v>
      </c>
      <c r="K3294" t="s">
        <v>29</v>
      </c>
      <c r="L3294">
        <v>0</v>
      </c>
    </row>
    <row r="3295" spans="1:12" x14ac:dyDescent="0.25">
      <c r="A3295">
        <v>48614</v>
      </c>
      <c r="B3295" t="s">
        <v>12</v>
      </c>
      <c r="C3295">
        <v>59</v>
      </c>
      <c r="D3295">
        <v>0</v>
      </c>
      <c r="E3295">
        <v>0</v>
      </c>
      <c r="F3295" t="s">
        <v>13</v>
      </c>
      <c r="G3295" t="s">
        <v>43</v>
      </c>
      <c r="H3295" t="s">
        <v>15</v>
      </c>
      <c r="I3295" t="s">
        <v>1833</v>
      </c>
      <c r="J3295" t="s">
        <v>189</v>
      </c>
      <c r="K3295" t="s">
        <v>29</v>
      </c>
      <c r="L3295">
        <v>0</v>
      </c>
    </row>
    <row r="3296" spans="1:12" x14ac:dyDescent="0.25">
      <c r="A3296">
        <v>48644</v>
      </c>
      <c r="B3296" t="s">
        <v>19</v>
      </c>
      <c r="C3296">
        <v>47</v>
      </c>
      <c r="D3296">
        <v>0</v>
      </c>
      <c r="E3296">
        <v>0</v>
      </c>
      <c r="F3296" t="s">
        <v>13</v>
      </c>
      <c r="G3296" t="s">
        <v>20</v>
      </c>
      <c r="H3296" t="s">
        <v>21</v>
      </c>
      <c r="I3296" t="s">
        <v>4063</v>
      </c>
      <c r="J3296" t="s">
        <v>81</v>
      </c>
      <c r="K3296" t="s">
        <v>18</v>
      </c>
      <c r="L3296">
        <v>0</v>
      </c>
    </row>
    <row r="3297" spans="1:12" x14ac:dyDescent="0.25">
      <c r="A3297">
        <v>48648</v>
      </c>
      <c r="B3297" t="s">
        <v>19</v>
      </c>
      <c r="C3297">
        <v>55</v>
      </c>
      <c r="D3297">
        <v>0</v>
      </c>
      <c r="E3297">
        <v>0</v>
      </c>
      <c r="F3297" t="s">
        <v>13</v>
      </c>
      <c r="G3297" t="s">
        <v>14</v>
      </c>
      <c r="H3297" t="s">
        <v>15</v>
      </c>
      <c r="I3297" t="s">
        <v>1622</v>
      </c>
      <c r="J3297" t="s">
        <v>235</v>
      </c>
      <c r="K3297" t="s">
        <v>24</v>
      </c>
      <c r="L3297">
        <v>0</v>
      </c>
    </row>
    <row r="3298" spans="1:12" x14ac:dyDescent="0.25">
      <c r="A3298">
        <v>48652</v>
      </c>
      <c r="B3298" t="s">
        <v>19</v>
      </c>
      <c r="C3298">
        <v>8</v>
      </c>
      <c r="D3298">
        <v>0</v>
      </c>
      <c r="E3298">
        <v>0</v>
      </c>
      <c r="F3298" t="s">
        <v>34</v>
      </c>
      <c r="G3298" t="s">
        <v>275</v>
      </c>
      <c r="H3298" t="s">
        <v>15</v>
      </c>
      <c r="I3298" t="s">
        <v>3394</v>
      </c>
      <c r="J3298" t="s">
        <v>61</v>
      </c>
      <c r="K3298" t="s">
        <v>38</v>
      </c>
      <c r="L3298">
        <v>0</v>
      </c>
    </row>
    <row r="3299" spans="1:12" x14ac:dyDescent="0.25">
      <c r="A3299">
        <v>48693</v>
      </c>
      <c r="B3299" t="s">
        <v>19</v>
      </c>
      <c r="C3299">
        <v>43</v>
      </c>
      <c r="D3299">
        <v>0</v>
      </c>
      <c r="E3299">
        <v>0</v>
      </c>
      <c r="F3299" t="s">
        <v>13</v>
      </c>
      <c r="G3299" t="s">
        <v>14</v>
      </c>
      <c r="H3299" t="s">
        <v>21</v>
      </c>
      <c r="I3299" t="s">
        <v>2069</v>
      </c>
      <c r="J3299" t="s">
        <v>1002</v>
      </c>
      <c r="K3299" t="s">
        <v>18</v>
      </c>
      <c r="L3299">
        <v>0</v>
      </c>
    </row>
    <row r="3300" spans="1:12" x14ac:dyDescent="0.25">
      <c r="A3300">
        <v>48721</v>
      </c>
      <c r="B3300" t="s">
        <v>12</v>
      </c>
      <c r="C3300">
        <v>26</v>
      </c>
      <c r="D3300">
        <v>0</v>
      </c>
      <c r="E3300">
        <v>0</v>
      </c>
      <c r="F3300" t="s">
        <v>34</v>
      </c>
      <c r="G3300" t="s">
        <v>14</v>
      </c>
      <c r="H3300" t="s">
        <v>15</v>
      </c>
      <c r="I3300" t="s">
        <v>3915</v>
      </c>
      <c r="J3300" t="s">
        <v>102</v>
      </c>
      <c r="K3300" t="s">
        <v>24</v>
      </c>
      <c r="L3300">
        <v>0</v>
      </c>
    </row>
    <row r="3301" spans="1:12" x14ac:dyDescent="0.25">
      <c r="A3301">
        <v>48722</v>
      </c>
      <c r="B3301" t="s">
        <v>19</v>
      </c>
      <c r="C3301">
        <v>54</v>
      </c>
      <c r="D3301">
        <v>0</v>
      </c>
      <c r="E3301">
        <v>0</v>
      </c>
      <c r="F3301" t="s">
        <v>13</v>
      </c>
      <c r="G3301" t="s">
        <v>14</v>
      </c>
      <c r="H3301" t="s">
        <v>15</v>
      </c>
      <c r="I3301" t="s">
        <v>1865</v>
      </c>
      <c r="J3301" t="s">
        <v>1108</v>
      </c>
      <c r="K3301" t="s">
        <v>18</v>
      </c>
      <c r="L3301">
        <v>0</v>
      </c>
    </row>
    <row r="3302" spans="1:12" x14ac:dyDescent="0.25">
      <c r="A3302">
        <v>48739</v>
      </c>
      <c r="B3302" t="s">
        <v>12</v>
      </c>
      <c r="C3302">
        <v>47</v>
      </c>
      <c r="D3302">
        <v>0</v>
      </c>
      <c r="E3302">
        <v>0</v>
      </c>
      <c r="F3302" t="s">
        <v>13</v>
      </c>
      <c r="G3302" t="s">
        <v>20</v>
      </c>
      <c r="H3302" t="s">
        <v>15</v>
      </c>
      <c r="I3302" t="s">
        <v>2031</v>
      </c>
      <c r="J3302">
        <v>36</v>
      </c>
      <c r="K3302" t="s">
        <v>29</v>
      </c>
      <c r="L3302">
        <v>0</v>
      </c>
    </row>
    <row r="3303" spans="1:12" x14ac:dyDescent="0.25">
      <c r="A3303">
        <v>48748</v>
      </c>
      <c r="B3303" t="s">
        <v>19</v>
      </c>
      <c r="C3303">
        <v>69</v>
      </c>
      <c r="D3303">
        <v>0</v>
      </c>
      <c r="E3303">
        <v>0</v>
      </c>
      <c r="F3303" t="s">
        <v>13</v>
      </c>
      <c r="G3303" t="s">
        <v>14</v>
      </c>
      <c r="H3303" t="s">
        <v>21</v>
      </c>
      <c r="I3303" t="s">
        <v>1152</v>
      </c>
      <c r="J3303" t="s">
        <v>542</v>
      </c>
      <c r="K3303" t="s">
        <v>29</v>
      </c>
      <c r="L3303">
        <v>0</v>
      </c>
    </row>
    <row r="3304" spans="1:12" x14ac:dyDescent="0.25">
      <c r="A3304">
        <v>48755</v>
      </c>
      <c r="B3304" t="s">
        <v>12</v>
      </c>
      <c r="C3304">
        <v>27</v>
      </c>
      <c r="D3304">
        <v>0</v>
      </c>
      <c r="E3304">
        <v>0</v>
      </c>
      <c r="F3304" t="s">
        <v>13</v>
      </c>
      <c r="G3304" t="s">
        <v>14</v>
      </c>
      <c r="H3304" t="s">
        <v>21</v>
      </c>
      <c r="I3304" t="s">
        <v>700</v>
      </c>
      <c r="J3304" t="s">
        <v>886</v>
      </c>
      <c r="K3304" t="s">
        <v>29</v>
      </c>
      <c r="L3304">
        <v>0</v>
      </c>
    </row>
    <row r="3305" spans="1:12" x14ac:dyDescent="0.25">
      <c r="A3305">
        <v>48759</v>
      </c>
      <c r="B3305" t="s">
        <v>19</v>
      </c>
      <c r="C3305">
        <v>45</v>
      </c>
      <c r="D3305">
        <v>0</v>
      </c>
      <c r="E3305">
        <v>0</v>
      </c>
      <c r="F3305" t="s">
        <v>13</v>
      </c>
      <c r="G3305" t="s">
        <v>14</v>
      </c>
      <c r="H3305" t="s">
        <v>21</v>
      </c>
      <c r="I3305" t="s">
        <v>1932</v>
      </c>
      <c r="J3305">
        <v>24</v>
      </c>
      <c r="K3305" t="s">
        <v>18</v>
      </c>
      <c r="L3305">
        <v>0</v>
      </c>
    </row>
    <row r="3306" spans="1:12" x14ac:dyDescent="0.25">
      <c r="A3306">
        <v>48769</v>
      </c>
      <c r="B3306" t="s">
        <v>19</v>
      </c>
      <c r="C3306">
        <v>38</v>
      </c>
      <c r="D3306">
        <v>0</v>
      </c>
      <c r="E3306">
        <v>0</v>
      </c>
      <c r="F3306" t="s">
        <v>13</v>
      </c>
      <c r="G3306" t="s">
        <v>14</v>
      </c>
      <c r="H3306" t="s">
        <v>21</v>
      </c>
      <c r="I3306" t="s">
        <v>1968</v>
      </c>
      <c r="J3306">
        <v>29</v>
      </c>
      <c r="K3306" t="s">
        <v>38</v>
      </c>
      <c r="L3306">
        <v>0</v>
      </c>
    </row>
    <row r="3307" spans="1:12" x14ac:dyDescent="0.25">
      <c r="A3307">
        <v>48775</v>
      </c>
      <c r="B3307" t="s">
        <v>19</v>
      </c>
      <c r="C3307">
        <v>78</v>
      </c>
      <c r="D3307">
        <v>1</v>
      </c>
      <c r="E3307">
        <v>0</v>
      </c>
      <c r="F3307" t="s">
        <v>13</v>
      </c>
      <c r="G3307" t="s">
        <v>20</v>
      </c>
      <c r="H3307" t="s">
        <v>21</v>
      </c>
      <c r="I3307" t="s">
        <v>2109</v>
      </c>
      <c r="J3307" t="s">
        <v>247</v>
      </c>
      <c r="K3307" t="s">
        <v>38</v>
      </c>
      <c r="L3307">
        <v>0</v>
      </c>
    </row>
    <row r="3308" spans="1:12" x14ac:dyDescent="0.25">
      <c r="A3308">
        <v>48781</v>
      </c>
      <c r="B3308" t="s">
        <v>12</v>
      </c>
      <c r="C3308">
        <v>67</v>
      </c>
      <c r="D3308">
        <v>0</v>
      </c>
      <c r="E3308">
        <v>0</v>
      </c>
      <c r="F3308" t="s">
        <v>13</v>
      </c>
      <c r="G3308" t="s">
        <v>14</v>
      </c>
      <c r="H3308" t="s">
        <v>21</v>
      </c>
      <c r="I3308" t="s">
        <v>1498</v>
      </c>
      <c r="J3308" t="s">
        <v>176</v>
      </c>
      <c r="K3308" t="s">
        <v>18</v>
      </c>
      <c r="L3308">
        <v>0</v>
      </c>
    </row>
    <row r="3309" spans="1:12" x14ac:dyDescent="0.25">
      <c r="A3309">
        <v>48796</v>
      </c>
      <c r="B3309" t="s">
        <v>19</v>
      </c>
      <c r="C3309">
        <v>75</v>
      </c>
      <c r="D3309">
        <v>0</v>
      </c>
      <c r="E3309">
        <v>0</v>
      </c>
      <c r="F3309" t="s">
        <v>13</v>
      </c>
      <c r="G3309" t="s">
        <v>43</v>
      </c>
      <c r="H3309" t="s">
        <v>15</v>
      </c>
      <c r="I3309" t="s">
        <v>229</v>
      </c>
      <c r="J3309" t="s">
        <v>23</v>
      </c>
      <c r="K3309" t="s">
        <v>38</v>
      </c>
      <c r="L3309">
        <v>1</v>
      </c>
    </row>
    <row r="3310" spans="1:12" x14ac:dyDescent="0.25">
      <c r="A3310">
        <v>48824</v>
      </c>
      <c r="B3310" t="s">
        <v>19</v>
      </c>
      <c r="C3310">
        <v>20</v>
      </c>
      <c r="D3310">
        <v>0</v>
      </c>
      <c r="E3310">
        <v>0</v>
      </c>
      <c r="F3310" t="s">
        <v>34</v>
      </c>
      <c r="G3310" t="s">
        <v>14</v>
      </c>
      <c r="H3310" t="s">
        <v>21</v>
      </c>
      <c r="I3310" t="s">
        <v>3705</v>
      </c>
      <c r="J3310" t="s">
        <v>715</v>
      </c>
      <c r="K3310" t="s">
        <v>24</v>
      </c>
      <c r="L3310">
        <v>0</v>
      </c>
    </row>
    <row r="3311" spans="1:12" x14ac:dyDescent="0.25">
      <c r="A3311">
        <v>48830</v>
      </c>
      <c r="B3311" t="s">
        <v>12</v>
      </c>
      <c r="C3311">
        <v>30</v>
      </c>
      <c r="D3311">
        <v>0</v>
      </c>
      <c r="E3311">
        <v>0</v>
      </c>
      <c r="F3311" t="s">
        <v>13</v>
      </c>
      <c r="G3311" t="s">
        <v>14</v>
      </c>
      <c r="H3311" t="s">
        <v>15</v>
      </c>
      <c r="I3311" t="s">
        <v>1200</v>
      </c>
      <c r="J3311" t="s">
        <v>1201</v>
      </c>
      <c r="K3311" t="s">
        <v>29</v>
      </c>
      <c r="L3311">
        <v>0</v>
      </c>
    </row>
    <row r="3312" spans="1:12" x14ac:dyDescent="0.25">
      <c r="A3312">
        <v>48836</v>
      </c>
      <c r="B3312" t="s">
        <v>19</v>
      </c>
      <c r="C3312">
        <v>14</v>
      </c>
      <c r="D3312">
        <v>0</v>
      </c>
      <c r="E3312">
        <v>0</v>
      </c>
      <c r="F3312" t="s">
        <v>34</v>
      </c>
      <c r="G3312" t="s">
        <v>275</v>
      </c>
      <c r="H3312" t="s">
        <v>15</v>
      </c>
      <c r="I3312" t="s">
        <v>1623</v>
      </c>
      <c r="J3312" t="s">
        <v>676</v>
      </c>
      <c r="K3312" t="s">
        <v>24</v>
      </c>
      <c r="L3312">
        <v>0</v>
      </c>
    </row>
    <row r="3313" spans="1:12" x14ac:dyDescent="0.25">
      <c r="A3313">
        <v>48843</v>
      </c>
      <c r="B3313" t="s">
        <v>19</v>
      </c>
      <c r="C3313">
        <v>27</v>
      </c>
      <c r="D3313">
        <v>0</v>
      </c>
      <c r="E3313">
        <v>0</v>
      </c>
      <c r="F3313" t="s">
        <v>34</v>
      </c>
      <c r="G3313" t="s">
        <v>14</v>
      </c>
      <c r="H3313" t="s">
        <v>15</v>
      </c>
      <c r="I3313" t="s">
        <v>1208</v>
      </c>
      <c r="J3313" t="s">
        <v>1209</v>
      </c>
      <c r="K3313" t="s">
        <v>24</v>
      </c>
      <c r="L3313">
        <v>0</v>
      </c>
    </row>
    <row r="3314" spans="1:12" x14ac:dyDescent="0.25">
      <c r="A3314">
        <v>48851</v>
      </c>
      <c r="B3314" t="s">
        <v>19</v>
      </c>
      <c r="C3314">
        <v>9</v>
      </c>
      <c r="D3314">
        <v>0</v>
      </c>
      <c r="E3314">
        <v>0</v>
      </c>
      <c r="F3314" t="s">
        <v>34</v>
      </c>
      <c r="G3314" t="s">
        <v>275</v>
      </c>
      <c r="H3314" t="s">
        <v>21</v>
      </c>
      <c r="I3314" t="s">
        <v>409</v>
      </c>
      <c r="J3314" t="s">
        <v>399</v>
      </c>
      <c r="K3314" t="s">
        <v>38</v>
      </c>
      <c r="L3314">
        <v>0</v>
      </c>
    </row>
    <row r="3315" spans="1:12" x14ac:dyDescent="0.25">
      <c r="A3315">
        <v>48871</v>
      </c>
      <c r="B3315" t="s">
        <v>19</v>
      </c>
      <c r="C3315">
        <v>54</v>
      </c>
      <c r="D3315">
        <v>0</v>
      </c>
      <c r="E3315">
        <v>0</v>
      </c>
      <c r="F3315" t="s">
        <v>13</v>
      </c>
      <c r="G3315" t="s">
        <v>14</v>
      </c>
      <c r="H3315" t="s">
        <v>21</v>
      </c>
      <c r="I3315" t="s">
        <v>3490</v>
      </c>
      <c r="J3315" t="s">
        <v>1875</v>
      </c>
      <c r="K3315" t="s">
        <v>29</v>
      </c>
      <c r="L3315">
        <v>0</v>
      </c>
    </row>
    <row r="3316" spans="1:12" x14ac:dyDescent="0.25">
      <c r="A3316">
        <v>48875</v>
      </c>
      <c r="B3316" t="s">
        <v>12</v>
      </c>
      <c r="C3316">
        <v>12</v>
      </c>
      <c r="D3316">
        <v>0</v>
      </c>
      <c r="E3316">
        <v>0</v>
      </c>
      <c r="F3316" t="s">
        <v>34</v>
      </c>
      <c r="G3316" t="s">
        <v>275</v>
      </c>
      <c r="H3316" t="s">
        <v>21</v>
      </c>
      <c r="I3316" t="s">
        <v>2364</v>
      </c>
      <c r="J3316" t="s">
        <v>420</v>
      </c>
      <c r="K3316" t="s">
        <v>38</v>
      </c>
      <c r="L3316">
        <v>0</v>
      </c>
    </row>
    <row r="3317" spans="1:12" x14ac:dyDescent="0.25">
      <c r="A3317">
        <v>48883</v>
      </c>
      <c r="B3317" t="s">
        <v>12</v>
      </c>
      <c r="C3317">
        <v>61</v>
      </c>
      <c r="D3317">
        <v>0</v>
      </c>
      <c r="E3317">
        <v>0</v>
      </c>
      <c r="F3317" t="s">
        <v>13</v>
      </c>
      <c r="G3317" t="s">
        <v>43</v>
      </c>
      <c r="H3317" t="s">
        <v>21</v>
      </c>
      <c r="I3317" t="s">
        <v>3290</v>
      </c>
      <c r="J3317" t="s">
        <v>198</v>
      </c>
      <c r="K3317" t="s">
        <v>24</v>
      </c>
      <c r="L3317">
        <v>0</v>
      </c>
    </row>
    <row r="3318" spans="1:12" x14ac:dyDescent="0.25">
      <c r="A3318">
        <v>48922</v>
      </c>
      <c r="B3318" t="s">
        <v>12</v>
      </c>
      <c r="C3318">
        <v>55</v>
      </c>
      <c r="D3318">
        <v>1</v>
      </c>
      <c r="E3318">
        <v>1</v>
      </c>
      <c r="F3318" t="s">
        <v>13</v>
      </c>
      <c r="G3318" t="s">
        <v>14</v>
      </c>
      <c r="H3318" t="s">
        <v>21</v>
      </c>
      <c r="I3318" t="s">
        <v>2402</v>
      </c>
      <c r="J3318" t="s">
        <v>759</v>
      </c>
      <c r="K3318" t="s">
        <v>29</v>
      </c>
      <c r="L3318">
        <v>0</v>
      </c>
    </row>
    <row r="3319" spans="1:12" x14ac:dyDescent="0.25">
      <c r="A3319">
        <v>48964</v>
      </c>
      <c r="B3319" t="s">
        <v>12</v>
      </c>
      <c r="C3319">
        <v>21</v>
      </c>
      <c r="D3319">
        <v>0</v>
      </c>
      <c r="E3319">
        <v>0</v>
      </c>
      <c r="F3319" t="s">
        <v>34</v>
      </c>
      <c r="G3319" t="s">
        <v>14</v>
      </c>
      <c r="H3319" t="s">
        <v>21</v>
      </c>
      <c r="I3319" t="s">
        <v>1841</v>
      </c>
      <c r="J3319" t="s">
        <v>179</v>
      </c>
      <c r="K3319" t="s">
        <v>24</v>
      </c>
      <c r="L3319">
        <v>0</v>
      </c>
    </row>
    <row r="3320" spans="1:12" x14ac:dyDescent="0.25">
      <c r="A3320">
        <v>48989</v>
      </c>
      <c r="B3320" t="s">
        <v>19</v>
      </c>
      <c r="C3320">
        <v>34</v>
      </c>
      <c r="D3320">
        <v>0</v>
      </c>
      <c r="E3320">
        <v>0</v>
      </c>
      <c r="F3320" t="s">
        <v>34</v>
      </c>
      <c r="G3320" t="s">
        <v>43</v>
      </c>
      <c r="H3320" t="s">
        <v>21</v>
      </c>
      <c r="I3320" t="s">
        <v>1407</v>
      </c>
      <c r="J3320">
        <v>33</v>
      </c>
      <c r="K3320" t="s">
        <v>24</v>
      </c>
      <c r="L3320">
        <v>0</v>
      </c>
    </row>
    <row r="3321" spans="1:12" x14ac:dyDescent="0.25">
      <c r="A3321">
        <v>48993</v>
      </c>
      <c r="B3321" t="s">
        <v>19</v>
      </c>
      <c r="C3321">
        <v>56</v>
      </c>
      <c r="D3321">
        <v>0</v>
      </c>
      <c r="E3321">
        <v>0</v>
      </c>
      <c r="F3321" t="s">
        <v>13</v>
      </c>
      <c r="G3321" t="s">
        <v>14</v>
      </c>
      <c r="H3321" t="s">
        <v>21</v>
      </c>
      <c r="I3321" t="s">
        <v>849</v>
      </c>
      <c r="J3321" t="s">
        <v>165</v>
      </c>
      <c r="K3321" t="s">
        <v>38</v>
      </c>
      <c r="L3321">
        <v>0</v>
      </c>
    </row>
    <row r="3322" spans="1:12" x14ac:dyDescent="0.25">
      <c r="A3322">
        <v>49003</v>
      </c>
      <c r="B3322" t="s">
        <v>12</v>
      </c>
      <c r="C3322">
        <v>43</v>
      </c>
      <c r="D3322">
        <v>0</v>
      </c>
      <c r="E3322">
        <v>0</v>
      </c>
      <c r="F3322" t="s">
        <v>13</v>
      </c>
      <c r="G3322" t="s">
        <v>14</v>
      </c>
      <c r="H3322" t="s">
        <v>15</v>
      </c>
      <c r="I3322" t="s">
        <v>473</v>
      </c>
      <c r="J3322" t="s">
        <v>330</v>
      </c>
      <c r="K3322" t="s">
        <v>29</v>
      </c>
      <c r="L3322">
        <v>0</v>
      </c>
    </row>
    <row r="3323" spans="1:12" x14ac:dyDescent="0.25">
      <c r="A3323">
        <v>49014</v>
      </c>
      <c r="B3323" t="s">
        <v>19</v>
      </c>
      <c r="C3323">
        <v>76</v>
      </c>
      <c r="D3323">
        <v>0</v>
      </c>
      <c r="E3323">
        <v>0</v>
      </c>
      <c r="F3323" t="s">
        <v>13</v>
      </c>
      <c r="G3323" t="s">
        <v>43</v>
      </c>
      <c r="H3323" t="s">
        <v>15</v>
      </c>
      <c r="I3323" t="s">
        <v>2028</v>
      </c>
      <c r="J3323" t="s">
        <v>70</v>
      </c>
      <c r="K3323" t="s">
        <v>24</v>
      </c>
      <c r="L3323">
        <v>0</v>
      </c>
    </row>
    <row r="3324" spans="1:12" x14ac:dyDescent="0.25">
      <c r="A3324">
        <v>49023</v>
      </c>
      <c r="B3324" t="s">
        <v>12</v>
      </c>
      <c r="C3324">
        <v>61</v>
      </c>
      <c r="D3324">
        <v>1</v>
      </c>
      <c r="E3324">
        <v>0</v>
      </c>
      <c r="F3324" t="s">
        <v>13</v>
      </c>
      <c r="G3324" t="s">
        <v>20</v>
      </c>
      <c r="H3324" t="s">
        <v>21</v>
      </c>
      <c r="I3324" t="s">
        <v>1750</v>
      </c>
      <c r="J3324" t="s">
        <v>387</v>
      </c>
      <c r="K3324" t="s">
        <v>24</v>
      </c>
      <c r="L3324">
        <v>0</v>
      </c>
    </row>
    <row r="3325" spans="1:12" x14ac:dyDescent="0.25">
      <c r="A3325">
        <v>49042</v>
      </c>
      <c r="B3325" t="s">
        <v>19</v>
      </c>
      <c r="C3325">
        <v>59</v>
      </c>
      <c r="D3325">
        <v>1</v>
      </c>
      <c r="E3325">
        <v>0</v>
      </c>
      <c r="F3325" t="s">
        <v>34</v>
      </c>
      <c r="G3325" t="s">
        <v>14</v>
      </c>
      <c r="H3325" t="s">
        <v>21</v>
      </c>
      <c r="I3325" t="s">
        <v>1366</v>
      </c>
      <c r="J3325" t="s">
        <v>70</v>
      </c>
      <c r="K3325" t="s">
        <v>24</v>
      </c>
      <c r="L3325">
        <v>0</v>
      </c>
    </row>
    <row r="3326" spans="1:12" x14ac:dyDescent="0.25">
      <c r="A3326">
        <v>49053</v>
      </c>
      <c r="B3326" t="s">
        <v>19</v>
      </c>
      <c r="C3326">
        <v>45</v>
      </c>
      <c r="D3326">
        <v>0</v>
      </c>
      <c r="E3326">
        <v>0</v>
      </c>
      <c r="F3326" t="s">
        <v>34</v>
      </c>
      <c r="G3326" t="s">
        <v>14</v>
      </c>
      <c r="H3326" t="s">
        <v>21</v>
      </c>
      <c r="I3326" t="s">
        <v>3933</v>
      </c>
      <c r="J3326" t="s">
        <v>447</v>
      </c>
      <c r="K3326" t="s">
        <v>24</v>
      </c>
      <c r="L3326">
        <v>0</v>
      </c>
    </row>
    <row r="3327" spans="1:12" x14ac:dyDescent="0.25">
      <c r="A3327">
        <v>49057</v>
      </c>
      <c r="B3327" t="s">
        <v>19</v>
      </c>
      <c r="C3327">
        <v>32</v>
      </c>
      <c r="D3327">
        <v>0</v>
      </c>
      <c r="E3327">
        <v>0</v>
      </c>
      <c r="F3327" t="s">
        <v>34</v>
      </c>
      <c r="G3327" t="s">
        <v>14</v>
      </c>
      <c r="H3327" t="s">
        <v>21</v>
      </c>
      <c r="I3327" t="s">
        <v>1727</v>
      </c>
      <c r="J3327" t="s">
        <v>36</v>
      </c>
      <c r="K3327" t="s">
        <v>29</v>
      </c>
      <c r="L3327">
        <v>0</v>
      </c>
    </row>
    <row r="3328" spans="1:12" x14ac:dyDescent="0.25">
      <c r="A3328">
        <v>49084</v>
      </c>
      <c r="B3328" t="s">
        <v>12</v>
      </c>
      <c r="C3328">
        <v>20</v>
      </c>
      <c r="D3328">
        <v>0</v>
      </c>
      <c r="E3328">
        <v>0</v>
      </c>
      <c r="F3328" t="s">
        <v>34</v>
      </c>
      <c r="G3328" t="s">
        <v>14</v>
      </c>
      <c r="H3328" t="s">
        <v>15</v>
      </c>
      <c r="I3328" t="s">
        <v>1130</v>
      </c>
      <c r="J3328" t="s">
        <v>483</v>
      </c>
      <c r="K3328" t="s">
        <v>38</v>
      </c>
      <c r="L3328">
        <v>0</v>
      </c>
    </row>
    <row r="3329" spans="1:12" x14ac:dyDescent="0.25">
      <c r="A3329">
        <v>49086</v>
      </c>
      <c r="B3329" t="s">
        <v>19</v>
      </c>
      <c r="C3329">
        <v>23</v>
      </c>
      <c r="D3329">
        <v>0</v>
      </c>
      <c r="E3329">
        <v>0</v>
      </c>
      <c r="F3329" t="s">
        <v>34</v>
      </c>
      <c r="G3329" t="s">
        <v>14</v>
      </c>
      <c r="H3329" t="s">
        <v>15</v>
      </c>
      <c r="I3329" t="s">
        <v>950</v>
      </c>
      <c r="J3329" t="s">
        <v>210</v>
      </c>
      <c r="K3329" t="s">
        <v>18</v>
      </c>
      <c r="L3329">
        <v>0</v>
      </c>
    </row>
    <row r="3330" spans="1:12" x14ac:dyDescent="0.25">
      <c r="A3330">
        <v>49095</v>
      </c>
      <c r="B3330" t="s">
        <v>19</v>
      </c>
      <c r="C3330">
        <v>16</v>
      </c>
      <c r="D3330">
        <v>0</v>
      </c>
      <c r="E3330">
        <v>0</v>
      </c>
      <c r="F3330" t="s">
        <v>34</v>
      </c>
      <c r="G3330" t="s">
        <v>275</v>
      </c>
      <c r="H3330" t="s">
        <v>15</v>
      </c>
      <c r="I3330" t="s">
        <v>1847</v>
      </c>
      <c r="J3330" t="s">
        <v>382</v>
      </c>
      <c r="K3330" t="s">
        <v>38</v>
      </c>
      <c r="L3330">
        <v>0</v>
      </c>
    </row>
    <row r="3331" spans="1:12" x14ac:dyDescent="0.25">
      <c r="A3331">
        <v>49120</v>
      </c>
      <c r="B3331" t="s">
        <v>19</v>
      </c>
      <c r="C3331">
        <v>39</v>
      </c>
      <c r="D3331">
        <v>0</v>
      </c>
      <c r="E3331">
        <v>0</v>
      </c>
      <c r="F3331" t="s">
        <v>13</v>
      </c>
      <c r="G3331" t="s">
        <v>43</v>
      </c>
      <c r="H3331" t="s">
        <v>21</v>
      </c>
      <c r="I3331" t="s">
        <v>1821</v>
      </c>
      <c r="J3331" t="s">
        <v>690</v>
      </c>
      <c r="K3331" t="s">
        <v>38</v>
      </c>
      <c r="L3331">
        <v>0</v>
      </c>
    </row>
    <row r="3332" spans="1:12" x14ac:dyDescent="0.25">
      <c r="A3332">
        <v>49130</v>
      </c>
      <c r="B3332" t="s">
        <v>12</v>
      </c>
      <c r="C3332">
        <v>74</v>
      </c>
      <c r="D3332">
        <v>0</v>
      </c>
      <c r="E3332">
        <v>0</v>
      </c>
      <c r="F3332" t="s">
        <v>13</v>
      </c>
      <c r="G3332" t="s">
        <v>14</v>
      </c>
      <c r="H3332" t="s">
        <v>15</v>
      </c>
      <c r="I3332" t="s">
        <v>171</v>
      </c>
      <c r="J3332" t="s">
        <v>172</v>
      </c>
      <c r="K3332" t="s">
        <v>38</v>
      </c>
      <c r="L3332">
        <v>1</v>
      </c>
    </row>
    <row r="3333" spans="1:12" x14ac:dyDescent="0.25">
      <c r="A3333">
        <v>49152</v>
      </c>
      <c r="B3333" t="s">
        <v>19</v>
      </c>
      <c r="C3333">
        <v>40</v>
      </c>
      <c r="D3333">
        <v>0</v>
      </c>
      <c r="E3333">
        <v>0</v>
      </c>
      <c r="F3333" t="s">
        <v>34</v>
      </c>
      <c r="G3333" t="s">
        <v>14</v>
      </c>
      <c r="H3333" t="s">
        <v>21</v>
      </c>
      <c r="I3333" t="s">
        <v>1805</v>
      </c>
      <c r="J3333" t="s">
        <v>542</v>
      </c>
      <c r="K3333" t="s">
        <v>29</v>
      </c>
      <c r="L3333">
        <v>0</v>
      </c>
    </row>
    <row r="3334" spans="1:12" x14ac:dyDescent="0.25">
      <c r="A3334">
        <v>49179</v>
      </c>
      <c r="B3334" t="s">
        <v>12</v>
      </c>
      <c r="C3334">
        <v>10</v>
      </c>
      <c r="D3334">
        <v>0</v>
      </c>
      <c r="E3334">
        <v>0</v>
      </c>
      <c r="F3334" t="s">
        <v>34</v>
      </c>
      <c r="G3334" t="s">
        <v>275</v>
      </c>
      <c r="H3334" t="s">
        <v>21</v>
      </c>
      <c r="I3334" t="s">
        <v>4065</v>
      </c>
      <c r="J3334" t="s">
        <v>622</v>
      </c>
      <c r="K3334" t="s">
        <v>24</v>
      </c>
      <c r="L3334">
        <v>0</v>
      </c>
    </row>
    <row r="3335" spans="1:12" x14ac:dyDescent="0.25">
      <c r="A3335">
        <v>49190</v>
      </c>
      <c r="B3335" t="s">
        <v>19</v>
      </c>
      <c r="C3335">
        <v>45</v>
      </c>
      <c r="D3335">
        <v>0</v>
      </c>
      <c r="E3335">
        <v>0</v>
      </c>
      <c r="F3335" t="s">
        <v>13</v>
      </c>
      <c r="G3335" t="s">
        <v>14</v>
      </c>
      <c r="H3335" t="s">
        <v>21</v>
      </c>
      <c r="I3335" t="s">
        <v>3856</v>
      </c>
      <c r="J3335" t="s">
        <v>759</v>
      </c>
      <c r="K3335" t="s">
        <v>24</v>
      </c>
      <c r="L3335">
        <v>0</v>
      </c>
    </row>
    <row r="3336" spans="1:12" x14ac:dyDescent="0.25">
      <c r="A3336">
        <v>49196</v>
      </c>
      <c r="B3336" t="s">
        <v>19</v>
      </c>
      <c r="C3336">
        <v>27</v>
      </c>
      <c r="D3336">
        <v>0</v>
      </c>
      <c r="E3336">
        <v>0</v>
      </c>
      <c r="F3336" t="s">
        <v>13</v>
      </c>
      <c r="G3336" t="s">
        <v>14</v>
      </c>
      <c r="H3336" t="s">
        <v>15</v>
      </c>
      <c r="I3336" t="s">
        <v>3103</v>
      </c>
      <c r="J3336" t="s">
        <v>335</v>
      </c>
      <c r="K3336" t="s">
        <v>38</v>
      </c>
      <c r="L3336">
        <v>0</v>
      </c>
    </row>
    <row r="3337" spans="1:12" x14ac:dyDescent="0.25">
      <c r="A3337">
        <v>49229</v>
      </c>
      <c r="B3337" t="s">
        <v>12</v>
      </c>
      <c r="C3337">
        <v>52</v>
      </c>
      <c r="D3337">
        <v>0</v>
      </c>
      <c r="E3337">
        <v>0</v>
      </c>
      <c r="F3337" t="s">
        <v>34</v>
      </c>
      <c r="G3337" t="s">
        <v>43</v>
      </c>
      <c r="H3337" t="s">
        <v>21</v>
      </c>
      <c r="I3337" t="s">
        <v>2692</v>
      </c>
      <c r="J3337" t="s">
        <v>267</v>
      </c>
      <c r="K3337" t="s">
        <v>18</v>
      </c>
      <c r="L3337">
        <v>0</v>
      </c>
    </row>
    <row r="3338" spans="1:12" x14ac:dyDescent="0.25">
      <c r="A3338">
        <v>49254</v>
      </c>
      <c r="B3338" t="s">
        <v>12</v>
      </c>
      <c r="C3338">
        <v>57</v>
      </c>
      <c r="D3338">
        <v>1</v>
      </c>
      <c r="E3338">
        <v>0</v>
      </c>
      <c r="F3338" t="s">
        <v>13</v>
      </c>
      <c r="G3338" t="s">
        <v>14</v>
      </c>
      <c r="H3338" t="s">
        <v>15</v>
      </c>
      <c r="I3338" t="s">
        <v>2221</v>
      </c>
      <c r="J3338" t="s">
        <v>202</v>
      </c>
      <c r="K3338" t="s">
        <v>18</v>
      </c>
      <c r="L3338">
        <v>0</v>
      </c>
    </row>
    <row r="3339" spans="1:12" x14ac:dyDescent="0.25">
      <c r="A3339">
        <v>49261</v>
      </c>
      <c r="B3339" t="s">
        <v>12</v>
      </c>
      <c r="C3339">
        <v>54</v>
      </c>
      <c r="D3339">
        <v>0</v>
      </c>
      <c r="E3339">
        <v>0</v>
      </c>
      <c r="F3339" t="s">
        <v>34</v>
      </c>
      <c r="G3339" t="s">
        <v>14</v>
      </c>
      <c r="H3339" t="s">
        <v>21</v>
      </c>
      <c r="I3339" t="s">
        <v>3905</v>
      </c>
      <c r="J3339" t="s">
        <v>33</v>
      </c>
      <c r="K3339" t="s">
        <v>18</v>
      </c>
      <c r="L3339">
        <v>0</v>
      </c>
    </row>
    <row r="3340" spans="1:12" x14ac:dyDescent="0.25">
      <c r="A3340">
        <v>49265</v>
      </c>
      <c r="B3340" t="s">
        <v>19</v>
      </c>
      <c r="C3340">
        <v>63</v>
      </c>
      <c r="D3340">
        <v>0</v>
      </c>
      <c r="E3340">
        <v>0</v>
      </c>
      <c r="F3340" t="s">
        <v>13</v>
      </c>
      <c r="G3340" t="s">
        <v>14</v>
      </c>
      <c r="H3340" t="s">
        <v>21</v>
      </c>
      <c r="I3340" t="s">
        <v>1268</v>
      </c>
      <c r="J3340" t="s">
        <v>65</v>
      </c>
      <c r="K3340" t="s">
        <v>29</v>
      </c>
      <c r="L3340">
        <v>0</v>
      </c>
    </row>
    <row r="3341" spans="1:12" x14ac:dyDescent="0.25">
      <c r="A3341">
        <v>49267</v>
      </c>
      <c r="B3341" t="s">
        <v>19</v>
      </c>
      <c r="C3341">
        <v>55</v>
      </c>
      <c r="D3341">
        <v>0</v>
      </c>
      <c r="E3341">
        <v>0</v>
      </c>
      <c r="F3341" t="s">
        <v>13</v>
      </c>
      <c r="G3341" t="s">
        <v>14</v>
      </c>
      <c r="H3341" t="s">
        <v>15</v>
      </c>
      <c r="I3341" t="s">
        <v>3266</v>
      </c>
      <c r="J3341" t="s">
        <v>422</v>
      </c>
      <c r="K3341" t="s">
        <v>18</v>
      </c>
      <c r="L3341">
        <v>0</v>
      </c>
    </row>
    <row r="3342" spans="1:12" x14ac:dyDescent="0.25">
      <c r="A3342">
        <v>49270</v>
      </c>
      <c r="B3342" t="s">
        <v>19</v>
      </c>
      <c r="C3342">
        <v>81</v>
      </c>
      <c r="D3342">
        <v>0</v>
      </c>
      <c r="E3342">
        <v>0</v>
      </c>
      <c r="F3342" t="s">
        <v>13</v>
      </c>
      <c r="G3342" t="s">
        <v>14</v>
      </c>
      <c r="H3342" t="s">
        <v>15</v>
      </c>
      <c r="I3342" t="s">
        <v>1001</v>
      </c>
      <c r="J3342" t="s">
        <v>945</v>
      </c>
      <c r="K3342" t="s">
        <v>38</v>
      </c>
      <c r="L3342">
        <v>0</v>
      </c>
    </row>
    <row r="3343" spans="1:12" x14ac:dyDescent="0.25">
      <c r="A3343">
        <v>49272</v>
      </c>
      <c r="B3343" t="s">
        <v>12</v>
      </c>
      <c r="C3343">
        <v>59</v>
      </c>
      <c r="D3343">
        <v>0</v>
      </c>
      <c r="E3343">
        <v>0</v>
      </c>
      <c r="F3343" t="s">
        <v>13</v>
      </c>
      <c r="G3343" t="s">
        <v>43</v>
      </c>
      <c r="H3343" t="s">
        <v>15</v>
      </c>
      <c r="I3343" t="s">
        <v>3593</v>
      </c>
      <c r="J3343" t="s">
        <v>770</v>
      </c>
      <c r="K3343" t="s">
        <v>24</v>
      </c>
      <c r="L3343">
        <v>0</v>
      </c>
    </row>
    <row r="3344" spans="1:12" x14ac:dyDescent="0.25">
      <c r="A3344">
        <v>49277</v>
      </c>
      <c r="B3344" t="s">
        <v>19</v>
      </c>
      <c r="C3344">
        <v>34</v>
      </c>
      <c r="D3344">
        <v>0</v>
      </c>
      <c r="E3344">
        <v>0</v>
      </c>
      <c r="F3344" t="s">
        <v>34</v>
      </c>
      <c r="G3344" t="s">
        <v>14</v>
      </c>
      <c r="H3344" t="s">
        <v>15</v>
      </c>
      <c r="I3344" t="s">
        <v>1567</v>
      </c>
      <c r="J3344" t="s">
        <v>903</v>
      </c>
      <c r="K3344" t="s">
        <v>18</v>
      </c>
      <c r="L3344">
        <v>0</v>
      </c>
    </row>
    <row r="3345" spans="1:12" x14ac:dyDescent="0.25">
      <c r="A3345">
        <v>49279</v>
      </c>
      <c r="B3345" t="s">
        <v>12</v>
      </c>
      <c r="C3345">
        <v>57</v>
      </c>
      <c r="D3345">
        <v>0</v>
      </c>
      <c r="E3345">
        <v>1</v>
      </c>
      <c r="F3345" t="s">
        <v>13</v>
      </c>
      <c r="G3345" t="s">
        <v>14</v>
      </c>
      <c r="H3345" t="s">
        <v>15</v>
      </c>
      <c r="I3345" t="s">
        <v>1289</v>
      </c>
      <c r="J3345" t="s">
        <v>581</v>
      </c>
      <c r="K3345" t="s">
        <v>18</v>
      </c>
      <c r="L3345">
        <v>0</v>
      </c>
    </row>
    <row r="3346" spans="1:12" x14ac:dyDescent="0.25">
      <c r="A3346">
        <v>49341</v>
      </c>
      <c r="B3346" t="s">
        <v>19</v>
      </c>
      <c r="C3346">
        <v>78</v>
      </c>
      <c r="D3346">
        <v>0</v>
      </c>
      <c r="E3346">
        <v>0</v>
      </c>
      <c r="F3346" t="s">
        <v>13</v>
      </c>
      <c r="G3346" t="s">
        <v>14</v>
      </c>
      <c r="H3346" t="s">
        <v>21</v>
      </c>
      <c r="I3346" t="s">
        <v>1667</v>
      </c>
      <c r="J3346" t="s">
        <v>399</v>
      </c>
      <c r="K3346" t="s">
        <v>24</v>
      </c>
      <c r="L3346">
        <v>0</v>
      </c>
    </row>
    <row r="3347" spans="1:12" x14ac:dyDescent="0.25">
      <c r="A3347">
        <v>49400</v>
      </c>
      <c r="B3347" t="s">
        <v>12</v>
      </c>
      <c r="C3347">
        <v>75</v>
      </c>
      <c r="D3347">
        <v>0</v>
      </c>
      <c r="E3347">
        <v>0</v>
      </c>
      <c r="F3347" t="s">
        <v>13</v>
      </c>
      <c r="G3347" t="s">
        <v>14</v>
      </c>
      <c r="H3347" t="s">
        <v>21</v>
      </c>
      <c r="I3347" t="s">
        <v>3560</v>
      </c>
      <c r="J3347" t="s">
        <v>225</v>
      </c>
      <c r="K3347" t="s">
        <v>24</v>
      </c>
      <c r="L3347">
        <v>0</v>
      </c>
    </row>
    <row r="3348" spans="1:12" x14ac:dyDescent="0.25">
      <c r="A3348">
        <v>49412</v>
      </c>
      <c r="B3348" t="s">
        <v>12</v>
      </c>
      <c r="C3348">
        <v>63</v>
      </c>
      <c r="D3348">
        <v>0</v>
      </c>
      <c r="E3348">
        <v>0</v>
      </c>
      <c r="F3348" t="s">
        <v>13</v>
      </c>
      <c r="G3348" t="s">
        <v>43</v>
      </c>
      <c r="H3348" t="s">
        <v>15</v>
      </c>
      <c r="I3348" t="s">
        <v>1502</v>
      </c>
      <c r="J3348" t="s">
        <v>1503</v>
      </c>
      <c r="K3348" t="s">
        <v>24</v>
      </c>
      <c r="L3348">
        <v>0</v>
      </c>
    </row>
    <row r="3349" spans="1:12" x14ac:dyDescent="0.25">
      <c r="A3349">
        <v>49421</v>
      </c>
      <c r="B3349" t="s">
        <v>19</v>
      </c>
      <c r="C3349">
        <v>66</v>
      </c>
      <c r="D3349">
        <v>1</v>
      </c>
      <c r="E3349">
        <v>0</v>
      </c>
      <c r="F3349" t="s">
        <v>13</v>
      </c>
      <c r="G3349" t="s">
        <v>14</v>
      </c>
      <c r="H3349" t="s">
        <v>21</v>
      </c>
      <c r="I3349" t="s">
        <v>538</v>
      </c>
      <c r="J3349" t="s">
        <v>539</v>
      </c>
      <c r="K3349" t="s">
        <v>24</v>
      </c>
      <c r="L3349">
        <v>0</v>
      </c>
    </row>
    <row r="3350" spans="1:12" x14ac:dyDescent="0.25">
      <c r="A3350">
        <v>49451</v>
      </c>
      <c r="B3350" t="s">
        <v>19</v>
      </c>
      <c r="C3350">
        <v>53</v>
      </c>
      <c r="D3350">
        <v>0</v>
      </c>
      <c r="E3350">
        <v>0</v>
      </c>
      <c r="F3350" t="s">
        <v>13</v>
      </c>
      <c r="G3350" t="s">
        <v>14</v>
      </c>
      <c r="H3350" t="s">
        <v>21</v>
      </c>
      <c r="I3350" t="s">
        <v>2293</v>
      </c>
      <c r="J3350" t="s">
        <v>17</v>
      </c>
      <c r="K3350" t="s">
        <v>38</v>
      </c>
      <c r="L3350">
        <v>0</v>
      </c>
    </row>
    <row r="3351" spans="1:12" x14ac:dyDescent="0.25">
      <c r="A3351">
        <v>49459</v>
      </c>
      <c r="B3351" t="s">
        <v>12</v>
      </c>
      <c r="C3351">
        <v>9</v>
      </c>
      <c r="D3351">
        <v>0</v>
      </c>
      <c r="E3351">
        <v>0</v>
      </c>
      <c r="F3351" t="s">
        <v>34</v>
      </c>
      <c r="G3351" t="s">
        <v>275</v>
      </c>
      <c r="H3351" t="s">
        <v>21</v>
      </c>
      <c r="I3351" t="s">
        <v>3149</v>
      </c>
      <c r="J3351" t="s">
        <v>797</v>
      </c>
      <c r="K3351" t="s">
        <v>38</v>
      </c>
      <c r="L3351">
        <v>0</v>
      </c>
    </row>
    <row r="3352" spans="1:12" x14ac:dyDescent="0.25">
      <c r="A3352">
        <v>49465</v>
      </c>
      <c r="B3352" t="s">
        <v>19</v>
      </c>
      <c r="C3352">
        <v>13</v>
      </c>
      <c r="D3352">
        <v>0</v>
      </c>
      <c r="E3352">
        <v>0</v>
      </c>
      <c r="F3352" t="s">
        <v>34</v>
      </c>
      <c r="G3352" t="s">
        <v>275</v>
      </c>
      <c r="H3352" t="s">
        <v>15</v>
      </c>
      <c r="I3352" t="s">
        <v>601</v>
      </c>
      <c r="J3352" t="s">
        <v>382</v>
      </c>
      <c r="K3352" t="s">
        <v>24</v>
      </c>
      <c r="L3352">
        <v>0</v>
      </c>
    </row>
    <row r="3353" spans="1:12" x14ac:dyDescent="0.25">
      <c r="A3353">
        <v>49480</v>
      </c>
      <c r="B3353" t="s">
        <v>19</v>
      </c>
      <c r="C3353">
        <v>31</v>
      </c>
      <c r="D3353">
        <v>0</v>
      </c>
      <c r="E3353">
        <v>0</v>
      </c>
      <c r="F3353" t="s">
        <v>34</v>
      </c>
      <c r="G3353" t="s">
        <v>14</v>
      </c>
      <c r="H3353" t="s">
        <v>15</v>
      </c>
      <c r="I3353" t="s">
        <v>2102</v>
      </c>
      <c r="J3353" t="s">
        <v>61</v>
      </c>
      <c r="K3353" t="s">
        <v>24</v>
      </c>
      <c r="L3353">
        <v>0</v>
      </c>
    </row>
    <row r="3354" spans="1:12" x14ac:dyDescent="0.25">
      <c r="A3354">
        <v>49485</v>
      </c>
      <c r="B3354" t="s">
        <v>19</v>
      </c>
      <c r="C3354">
        <v>26</v>
      </c>
      <c r="D3354">
        <v>0</v>
      </c>
      <c r="E3354">
        <v>0</v>
      </c>
      <c r="F3354" t="s">
        <v>34</v>
      </c>
      <c r="G3354" t="s">
        <v>14</v>
      </c>
      <c r="H3354" t="s">
        <v>21</v>
      </c>
      <c r="I3354" t="s">
        <v>1999</v>
      </c>
      <c r="J3354" t="s">
        <v>99</v>
      </c>
      <c r="K3354" t="s">
        <v>38</v>
      </c>
      <c r="L3354">
        <v>0</v>
      </c>
    </row>
    <row r="3355" spans="1:12" x14ac:dyDescent="0.25">
      <c r="A3355">
        <v>49495</v>
      </c>
      <c r="B3355" t="s">
        <v>19</v>
      </c>
      <c r="C3355">
        <v>18</v>
      </c>
      <c r="D3355">
        <v>0</v>
      </c>
      <c r="E3355">
        <v>0</v>
      </c>
      <c r="F3355" t="s">
        <v>34</v>
      </c>
      <c r="G3355" t="s">
        <v>14</v>
      </c>
      <c r="H3355" t="s">
        <v>21</v>
      </c>
      <c r="I3355" t="s">
        <v>1780</v>
      </c>
      <c r="J3355" t="s">
        <v>1781</v>
      </c>
      <c r="K3355" t="s">
        <v>24</v>
      </c>
      <c r="L3355">
        <v>0</v>
      </c>
    </row>
    <row r="3356" spans="1:12" x14ac:dyDescent="0.25">
      <c r="A3356">
        <v>49509</v>
      </c>
      <c r="B3356" t="s">
        <v>19</v>
      </c>
      <c r="C3356">
        <v>25</v>
      </c>
      <c r="D3356">
        <v>0</v>
      </c>
      <c r="E3356">
        <v>0</v>
      </c>
      <c r="F3356" t="s">
        <v>13</v>
      </c>
      <c r="G3356" t="s">
        <v>14</v>
      </c>
      <c r="H3356" t="s">
        <v>21</v>
      </c>
      <c r="I3356" t="s">
        <v>3666</v>
      </c>
      <c r="J3356" t="s">
        <v>352</v>
      </c>
      <c r="K3356" t="s">
        <v>24</v>
      </c>
      <c r="L3356">
        <v>0</v>
      </c>
    </row>
    <row r="3357" spans="1:12" x14ac:dyDescent="0.25">
      <c r="A3357">
        <v>49521</v>
      </c>
      <c r="B3357" t="s">
        <v>19</v>
      </c>
      <c r="C3357">
        <v>33</v>
      </c>
      <c r="D3357">
        <v>0</v>
      </c>
      <c r="E3357">
        <v>0</v>
      </c>
      <c r="F3357" t="s">
        <v>13</v>
      </c>
      <c r="G3357" t="s">
        <v>14</v>
      </c>
      <c r="H3357" t="s">
        <v>15</v>
      </c>
      <c r="I3357" t="s">
        <v>1071</v>
      </c>
      <c r="J3357" t="s">
        <v>116</v>
      </c>
      <c r="K3357" t="s">
        <v>38</v>
      </c>
      <c r="L3357">
        <v>0</v>
      </c>
    </row>
    <row r="3358" spans="1:12" x14ac:dyDescent="0.25">
      <c r="A3358">
        <v>49537</v>
      </c>
      <c r="B3358" t="s">
        <v>12</v>
      </c>
      <c r="C3358">
        <v>14</v>
      </c>
      <c r="D3358">
        <v>0</v>
      </c>
      <c r="E3358">
        <v>0</v>
      </c>
      <c r="F3358" t="s">
        <v>34</v>
      </c>
      <c r="G3358" t="s">
        <v>14</v>
      </c>
      <c r="H3358" t="s">
        <v>21</v>
      </c>
      <c r="I3358" t="s">
        <v>2749</v>
      </c>
      <c r="J3358" t="s">
        <v>90</v>
      </c>
      <c r="K3358" t="s">
        <v>24</v>
      </c>
      <c r="L3358">
        <v>0</v>
      </c>
    </row>
    <row r="3359" spans="1:12" x14ac:dyDescent="0.25">
      <c r="A3359">
        <v>49554</v>
      </c>
      <c r="B3359" t="s">
        <v>12</v>
      </c>
      <c r="C3359">
        <v>67</v>
      </c>
      <c r="D3359">
        <v>0</v>
      </c>
      <c r="E3359">
        <v>0</v>
      </c>
      <c r="F3359" t="s">
        <v>13</v>
      </c>
      <c r="G3359" t="s">
        <v>14</v>
      </c>
      <c r="H3359" t="s">
        <v>21</v>
      </c>
      <c r="I3359" t="s">
        <v>1618</v>
      </c>
      <c r="J3359" t="s">
        <v>121</v>
      </c>
      <c r="K3359" t="s">
        <v>18</v>
      </c>
      <c r="L3359">
        <v>0</v>
      </c>
    </row>
    <row r="3360" spans="1:12" x14ac:dyDescent="0.25">
      <c r="A3360">
        <v>49555</v>
      </c>
      <c r="B3360" t="s">
        <v>19</v>
      </c>
      <c r="C3360">
        <v>34</v>
      </c>
      <c r="D3360">
        <v>0</v>
      </c>
      <c r="E3360">
        <v>0</v>
      </c>
      <c r="F3360" t="s">
        <v>13</v>
      </c>
      <c r="G3360" t="s">
        <v>43</v>
      </c>
      <c r="H3360" t="s">
        <v>15</v>
      </c>
      <c r="I3360" t="s">
        <v>1393</v>
      </c>
      <c r="J3360">
        <v>30</v>
      </c>
      <c r="K3360" t="s">
        <v>24</v>
      </c>
      <c r="L3360">
        <v>0</v>
      </c>
    </row>
    <row r="3361" spans="1:12" x14ac:dyDescent="0.25">
      <c r="A3361">
        <v>49556</v>
      </c>
      <c r="B3361" t="s">
        <v>19</v>
      </c>
      <c r="C3361">
        <v>37</v>
      </c>
      <c r="D3361">
        <v>0</v>
      </c>
      <c r="E3361">
        <v>0</v>
      </c>
      <c r="F3361" t="s">
        <v>13</v>
      </c>
      <c r="G3361" t="s">
        <v>43</v>
      </c>
      <c r="H3361" t="s">
        <v>15</v>
      </c>
      <c r="I3361" t="s">
        <v>3122</v>
      </c>
      <c r="J3361" t="s">
        <v>945</v>
      </c>
      <c r="K3361" t="s">
        <v>38</v>
      </c>
      <c r="L3361">
        <v>0</v>
      </c>
    </row>
    <row r="3362" spans="1:12" x14ac:dyDescent="0.25">
      <c r="A3362">
        <v>49574</v>
      </c>
      <c r="B3362" t="s">
        <v>19</v>
      </c>
      <c r="C3362">
        <v>56</v>
      </c>
      <c r="D3362">
        <v>0</v>
      </c>
      <c r="E3362">
        <v>0</v>
      </c>
      <c r="F3362" t="s">
        <v>13</v>
      </c>
      <c r="G3362" t="s">
        <v>14</v>
      </c>
      <c r="H3362" t="s">
        <v>21</v>
      </c>
      <c r="I3362" t="s">
        <v>2476</v>
      </c>
      <c r="J3362">
        <v>23</v>
      </c>
      <c r="K3362" t="s">
        <v>29</v>
      </c>
      <c r="L3362">
        <v>0</v>
      </c>
    </row>
    <row r="3363" spans="1:12" x14ac:dyDescent="0.25">
      <c r="A3363">
        <v>49589</v>
      </c>
      <c r="B3363" t="s">
        <v>19</v>
      </c>
      <c r="C3363">
        <v>44</v>
      </c>
      <c r="D3363">
        <v>0</v>
      </c>
      <c r="E3363">
        <v>0</v>
      </c>
      <c r="F3363" t="s">
        <v>13</v>
      </c>
      <c r="G3363" t="s">
        <v>43</v>
      </c>
      <c r="H3363" t="s">
        <v>15</v>
      </c>
      <c r="I3363" t="s">
        <v>423</v>
      </c>
      <c r="J3363" t="s">
        <v>254</v>
      </c>
      <c r="K3363" t="s">
        <v>29</v>
      </c>
      <c r="L3363">
        <v>0</v>
      </c>
    </row>
    <row r="3364" spans="1:12" x14ac:dyDescent="0.25">
      <c r="A3364">
        <v>49598</v>
      </c>
      <c r="B3364" t="s">
        <v>12</v>
      </c>
      <c r="C3364">
        <v>80</v>
      </c>
      <c r="D3364">
        <v>0</v>
      </c>
      <c r="E3364">
        <v>0</v>
      </c>
      <c r="F3364" t="s">
        <v>13</v>
      </c>
      <c r="G3364" t="s">
        <v>20</v>
      </c>
      <c r="H3364" t="s">
        <v>15</v>
      </c>
      <c r="I3364" t="s">
        <v>4243</v>
      </c>
      <c r="J3364" t="s">
        <v>498</v>
      </c>
      <c r="K3364" t="s">
        <v>18</v>
      </c>
      <c r="L3364">
        <v>0</v>
      </c>
    </row>
    <row r="3365" spans="1:12" x14ac:dyDescent="0.25">
      <c r="A3365">
        <v>49605</v>
      </c>
      <c r="B3365" t="s">
        <v>12</v>
      </c>
      <c r="C3365">
        <v>63</v>
      </c>
      <c r="D3365">
        <v>0</v>
      </c>
      <c r="E3365">
        <v>0</v>
      </c>
      <c r="F3365" t="s">
        <v>13</v>
      </c>
      <c r="G3365" t="s">
        <v>14</v>
      </c>
      <c r="H3365" t="s">
        <v>15</v>
      </c>
      <c r="I3365" t="s">
        <v>3806</v>
      </c>
      <c r="J3365">
        <v>31</v>
      </c>
      <c r="K3365" t="s">
        <v>18</v>
      </c>
      <c r="L3365">
        <v>0</v>
      </c>
    </row>
    <row r="3366" spans="1:12" x14ac:dyDescent="0.25">
      <c r="A3366">
        <v>49615</v>
      </c>
      <c r="B3366" t="s">
        <v>19</v>
      </c>
      <c r="C3366">
        <v>12</v>
      </c>
      <c r="D3366">
        <v>0</v>
      </c>
      <c r="E3366">
        <v>0</v>
      </c>
      <c r="F3366" t="s">
        <v>34</v>
      </c>
      <c r="G3366" t="s">
        <v>275</v>
      </c>
      <c r="H3366" t="s">
        <v>15</v>
      </c>
      <c r="I3366" t="s">
        <v>2188</v>
      </c>
      <c r="J3366" t="s">
        <v>715</v>
      </c>
      <c r="K3366" t="s">
        <v>24</v>
      </c>
      <c r="L3366">
        <v>0</v>
      </c>
    </row>
    <row r="3367" spans="1:12" x14ac:dyDescent="0.25">
      <c r="A3367">
        <v>49620</v>
      </c>
      <c r="B3367" t="s">
        <v>12</v>
      </c>
      <c r="C3367">
        <v>75</v>
      </c>
      <c r="D3367">
        <v>0</v>
      </c>
      <c r="E3367">
        <v>0</v>
      </c>
      <c r="F3367" t="s">
        <v>13</v>
      </c>
      <c r="G3367" t="s">
        <v>14</v>
      </c>
      <c r="H3367" t="s">
        <v>21</v>
      </c>
      <c r="I3367" t="s">
        <v>4051</v>
      </c>
      <c r="J3367" t="s">
        <v>435</v>
      </c>
      <c r="K3367" t="s">
        <v>18</v>
      </c>
      <c r="L3367">
        <v>0</v>
      </c>
    </row>
    <row r="3368" spans="1:12" x14ac:dyDescent="0.25">
      <c r="A3368">
        <v>49624</v>
      </c>
      <c r="B3368" t="s">
        <v>12</v>
      </c>
      <c r="C3368">
        <v>69</v>
      </c>
      <c r="D3368">
        <v>0</v>
      </c>
      <c r="E3368">
        <v>0</v>
      </c>
      <c r="F3368" t="s">
        <v>13</v>
      </c>
      <c r="G3368" t="s">
        <v>14</v>
      </c>
      <c r="H3368" t="s">
        <v>15</v>
      </c>
      <c r="I3368" t="s">
        <v>1020</v>
      </c>
      <c r="J3368" t="s">
        <v>95</v>
      </c>
      <c r="K3368" t="s">
        <v>18</v>
      </c>
      <c r="L3368">
        <v>0</v>
      </c>
    </row>
    <row r="3369" spans="1:12" x14ac:dyDescent="0.25">
      <c r="A3369">
        <v>49627</v>
      </c>
      <c r="B3369" t="s">
        <v>19</v>
      </c>
      <c r="C3369">
        <v>12</v>
      </c>
      <c r="D3369">
        <v>0</v>
      </c>
      <c r="E3369">
        <v>0</v>
      </c>
      <c r="F3369" t="s">
        <v>34</v>
      </c>
      <c r="G3369" t="s">
        <v>275</v>
      </c>
      <c r="H3369" t="s">
        <v>15</v>
      </c>
      <c r="I3369" t="s">
        <v>1413</v>
      </c>
      <c r="J3369" t="s">
        <v>579</v>
      </c>
      <c r="K3369" t="s">
        <v>24</v>
      </c>
      <c r="L3369">
        <v>0</v>
      </c>
    </row>
    <row r="3370" spans="1:12" x14ac:dyDescent="0.25">
      <c r="A3370">
        <v>49645</v>
      </c>
      <c r="B3370" t="s">
        <v>12</v>
      </c>
      <c r="C3370">
        <v>58</v>
      </c>
      <c r="D3370">
        <v>0</v>
      </c>
      <c r="E3370">
        <v>0</v>
      </c>
      <c r="F3370" t="s">
        <v>34</v>
      </c>
      <c r="G3370" t="s">
        <v>14</v>
      </c>
      <c r="H3370" t="s">
        <v>21</v>
      </c>
      <c r="I3370" t="s">
        <v>1914</v>
      </c>
      <c r="J3370" t="s">
        <v>81</v>
      </c>
      <c r="K3370" t="s">
        <v>18</v>
      </c>
      <c r="L3370">
        <v>0</v>
      </c>
    </row>
    <row r="3371" spans="1:12" x14ac:dyDescent="0.25">
      <c r="A3371">
        <v>49646</v>
      </c>
      <c r="B3371" t="s">
        <v>12</v>
      </c>
      <c r="C3371">
        <v>72</v>
      </c>
      <c r="D3371">
        <v>0</v>
      </c>
      <c r="E3371">
        <v>1</v>
      </c>
      <c r="F3371" t="s">
        <v>13</v>
      </c>
      <c r="G3371" t="s">
        <v>20</v>
      </c>
      <c r="H3371" t="s">
        <v>21</v>
      </c>
      <c r="I3371" t="s">
        <v>462</v>
      </c>
      <c r="J3371" t="s">
        <v>86</v>
      </c>
      <c r="K3371" t="s">
        <v>38</v>
      </c>
      <c r="L3371">
        <v>0</v>
      </c>
    </row>
    <row r="3372" spans="1:12" x14ac:dyDescent="0.25">
      <c r="A3372">
        <v>49661</v>
      </c>
      <c r="B3372" t="s">
        <v>12</v>
      </c>
      <c r="C3372">
        <v>53</v>
      </c>
      <c r="D3372">
        <v>0</v>
      </c>
      <c r="E3372">
        <v>0</v>
      </c>
      <c r="F3372" t="s">
        <v>13</v>
      </c>
      <c r="G3372" t="s">
        <v>43</v>
      </c>
      <c r="H3372" t="s">
        <v>15</v>
      </c>
      <c r="I3372" t="s">
        <v>1965</v>
      </c>
      <c r="J3372" t="s">
        <v>581</v>
      </c>
      <c r="K3372" t="s">
        <v>24</v>
      </c>
      <c r="L3372">
        <v>0</v>
      </c>
    </row>
    <row r="3373" spans="1:12" x14ac:dyDescent="0.25">
      <c r="A3373">
        <v>49666</v>
      </c>
      <c r="B3373" t="s">
        <v>12</v>
      </c>
      <c r="C3373">
        <v>47</v>
      </c>
      <c r="D3373">
        <v>0</v>
      </c>
      <c r="E3373">
        <v>0</v>
      </c>
      <c r="F3373" t="s">
        <v>13</v>
      </c>
      <c r="G3373" t="s">
        <v>20</v>
      </c>
      <c r="H3373" t="s">
        <v>15</v>
      </c>
      <c r="I3373" t="s">
        <v>2392</v>
      </c>
      <c r="J3373" t="s">
        <v>592</v>
      </c>
      <c r="K3373" t="s">
        <v>24</v>
      </c>
      <c r="L3373">
        <v>0</v>
      </c>
    </row>
    <row r="3374" spans="1:12" x14ac:dyDescent="0.25">
      <c r="A3374">
        <v>49669</v>
      </c>
      <c r="B3374" t="s">
        <v>19</v>
      </c>
      <c r="C3374">
        <v>14</v>
      </c>
      <c r="D3374">
        <v>0</v>
      </c>
      <c r="E3374">
        <v>0</v>
      </c>
      <c r="F3374" t="s">
        <v>34</v>
      </c>
      <c r="G3374" t="s">
        <v>275</v>
      </c>
      <c r="H3374" t="s">
        <v>21</v>
      </c>
      <c r="I3374" t="s">
        <v>390</v>
      </c>
      <c r="J3374" t="s">
        <v>52</v>
      </c>
      <c r="K3374" t="s">
        <v>38</v>
      </c>
      <c r="L3374">
        <v>1</v>
      </c>
    </row>
    <row r="3375" spans="1:12" x14ac:dyDescent="0.25">
      <c r="A3375">
        <v>49672</v>
      </c>
      <c r="B3375" t="s">
        <v>19</v>
      </c>
      <c r="C3375">
        <v>66</v>
      </c>
      <c r="D3375">
        <v>0</v>
      </c>
      <c r="E3375">
        <v>0</v>
      </c>
      <c r="F3375" t="s">
        <v>13</v>
      </c>
      <c r="G3375" t="s">
        <v>43</v>
      </c>
      <c r="H3375" t="s">
        <v>21</v>
      </c>
      <c r="I3375" t="s">
        <v>2294</v>
      </c>
      <c r="J3375" t="s">
        <v>77</v>
      </c>
      <c r="K3375" t="s">
        <v>18</v>
      </c>
      <c r="L3375">
        <v>0</v>
      </c>
    </row>
    <row r="3376" spans="1:12" x14ac:dyDescent="0.25">
      <c r="A3376">
        <v>49702</v>
      </c>
      <c r="B3376" t="s">
        <v>19</v>
      </c>
      <c r="C3376">
        <v>81</v>
      </c>
      <c r="D3376">
        <v>0</v>
      </c>
      <c r="E3376">
        <v>0</v>
      </c>
      <c r="F3376" t="s">
        <v>13</v>
      </c>
      <c r="G3376" t="s">
        <v>20</v>
      </c>
      <c r="H3376" t="s">
        <v>21</v>
      </c>
      <c r="I3376" t="s">
        <v>2659</v>
      </c>
      <c r="J3376" t="s">
        <v>363</v>
      </c>
      <c r="K3376" t="s">
        <v>18</v>
      </c>
      <c r="L3376">
        <v>0</v>
      </c>
    </row>
    <row r="3377" spans="1:12" x14ac:dyDescent="0.25">
      <c r="A3377">
        <v>49709</v>
      </c>
      <c r="B3377" t="s">
        <v>19</v>
      </c>
      <c r="C3377">
        <v>77</v>
      </c>
      <c r="D3377">
        <v>1</v>
      </c>
      <c r="E3377">
        <v>0</v>
      </c>
      <c r="F3377" t="s">
        <v>13</v>
      </c>
      <c r="G3377" t="s">
        <v>20</v>
      </c>
      <c r="H3377" t="s">
        <v>21</v>
      </c>
      <c r="I3377" t="s">
        <v>1738</v>
      </c>
      <c r="J3377" t="s">
        <v>770</v>
      </c>
      <c r="K3377" t="s">
        <v>24</v>
      </c>
      <c r="L3377">
        <v>0</v>
      </c>
    </row>
    <row r="3378" spans="1:12" x14ac:dyDescent="0.25">
      <c r="A3378">
        <v>49713</v>
      </c>
      <c r="B3378" t="s">
        <v>12</v>
      </c>
      <c r="C3378">
        <v>68</v>
      </c>
      <c r="D3378">
        <v>0</v>
      </c>
      <c r="E3378">
        <v>0</v>
      </c>
      <c r="F3378" t="s">
        <v>13</v>
      </c>
      <c r="G3378" t="s">
        <v>14</v>
      </c>
      <c r="H3378" t="s">
        <v>21</v>
      </c>
      <c r="I3378" t="s">
        <v>528</v>
      </c>
      <c r="J3378" t="s">
        <v>258</v>
      </c>
      <c r="K3378" t="s">
        <v>24</v>
      </c>
      <c r="L3378">
        <v>0</v>
      </c>
    </row>
    <row r="3379" spans="1:12" x14ac:dyDescent="0.25">
      <c r="A3379">
        <v>49744</v>
      </c>
      <c r="B3379" t="s">
        <v>19</v>
      </c>
      <c r="C3379">
        <v>59</v>
      </c>
      <c r="D3379">
        <v>0</v>
      </c>
      <c r="E3379">
        <v>0</v>
      </c>
      <c r="F3379" t="s">
        <v>13</v>
      </c>
      <c r="G3379" t="s">
        <v>14</v>
      </c>
      <c r="H3379" t="s">
        <v>15</v>
      </c>
      <c r="I3379" t="s">
        <v>948</v>
      </c>
      <c r="J3379" t="s">
        <v>949</v>
      </c>
      <c r="K3379" t="s">
        <v>18</v>
      </c>
      <c r="L3379">
        <v>0</v>
      </c>
    </row>
    <row r="3380" spans="1:12" x14ac:dyDescent="0.25">
      <c r="A3380">
        <v>49753</v>
      </c>
      <c r="B3380" t="s">
        <v>12</v>
      </c>
      <c r="C3380">
        <v>34</v>
      </c>
      <c r="D3380">
        <v>0</v>
      </c>
      <c r="E3380">
        <v>0</v>
      </c>
      <c r="F3380" t="s">
        <v>34</v>
      </c>
      <c r="G3380" t="s">
        <v>20</v>
      </c>
      <c r="H3380" t="s">
        <v>21</v>
      </c>
      <c r="I3380" t="s">
        <v>1983</v>
      </c>
      <c r="J3380" t="s">
        <v>645</v>
      </c>
      <c r="K3380" t="s">
        <v>18</v>
      </c>
      <c r="L3380">
        <v>0</v>
      </c>
    </row>
    <row r="3381" spans="1:12" x14ac:dyDescent="0.25">
      <c r="A3381">
        <v>49760</v>
      </c>
      <c r="B3381" t="s">
        <v>19</v>
      </c>
      <c r="C3381">
        <v>63</v>
      </c>
      <c r="D3381">
        <v>0</v>
      </c>
      <c r="E3381">
        <v>0</v>
      </c>
      <c r="F3381" t="s">
        <v>13</v>
      </c>
      <c r="G3381" t="s">
        <v>14</v>
      </c>
      <c r="H3381" t="s">
        <v>21</v>
      </c>
      <c r="I3381" t="s">
        <v>2570</v>
      </c>
      <c r="J3381" t="s">
        <v>352</v>
      </c>
      <c r="K3381" t="s">
        <v>24</v>
      </c>
      <c r="L3381">
        <v>0</v>
      </c>
    </row>
    <row r="3382" spans="1:12" x14ac:dyDescent="0.25">
      <c r="A3382">
        <v>49762</v>
      </c>
      <c r="B3382" t="s">
        <v>19</v>
      </c>
      <c r="C3382">
        <v>24</v>
      </c>
      <c r="D3382">
        <v>0</v>
      </c>
      <c r="E3382">
        <v>0</v>
      </c>
      <c r="F3382" t="s">
        <v>34</v>
      </c>
      <c r="G3382" t="s">
        <v>14</v>
      </c>
      <c r="H3382" t="s">
        <v>21</v>
      </c>
      <c r="I3382" t="s">
        <v>3722</v>
      </c>
      <c r="J3382" t="s">
        <v>153</v>
      </c>
      <c r="K3382" t="s">
        <v>29</v>
      </c>
      <c r="L3382">
        <v>0</v>
      </c>
    </row>
    <row r="3383" spans="1:12" x14ac:dyDescent="0.25">
      <c r="A3383">
        <v>49773</v>
      </c>
      <c r="B3383" t="s">
        <v>19</v>
      </c>
      <c r="C3383">
        <v>78</v>
      </c>
      <c r="D3383">
        <v>0</v>
      </c>
      <c r="E3383">
        <v>0</v>
      </c>
      <c r="F3383" t="s">
        <v>13</v>
      </c>
      <c r="G3383" t="s">
        <v>14</v>
      </c>
      <c r="H3383" t="s">
        <v>15</v>
      </c>
      <c r="I3383" t="s">
        <v>4223</v>
      </c>
      <c r="J3383" t="s">
        <v>754</v>
      </c>
      <c r="K3383" t="s">
        <v>18</v>
      </c>
      <c r="L3383">
        <v>0</v>
      </c>
    </row>
    <row r="3384" spans="1:12" x14ac:dyDescent="0.25">
      <c r="A3384">
        <v>49775</v>
      </c>
      <c r="B3384" t="s">
        <v>12</v>
      </c>
      <c r="C3384">
        <v>40</v>
      </c>
      <c r="D3384">
        <v>0</v>
      </c>
      <c r="E3384">
        <v>0</v>
      </c>
      <c r="F3384" t="s">
        <v>13</v>
      </c>
      <c r="G3384" t="s">
        <v>14</v>
      </c>
      <c r="H3384" t="s">
        <v>21</v>
      </c>
      <c r="I3384" t="s">
        <v>2105</v>
      </c>
      <c r="J3384" t="s">
        <v>754</v>
      </c>
      <c r="K3384" t="s">
        <v>38</v>
      </c>
      <c r="L3384">
        <v>0</v>
      </c>
    </row>
    <row r="3385" spans="1:12" x14ac:dyDescent="0.25">
      <c r="A3385">
        <v>49785</v>
      </c>
      <c r="B3385" t="s">
        <v>19</v>
      </c>
      <c r="C3385">
        <v>18</v>
      </c>
      <c r="D3385">
        <v>0</v>
      </c>
      <c r="E3385">
        <v>0</v>
      </c>
      <c r="F3385" t="s">
        <v>34</v>
      </c>
      <c r="G3385" t="s">
        <v>14</v>
      </c>
      <c r="H3385" t="s">
        <v>21</v>
      </c>
      <c r="I3385" t="s">
        <v>997</v>
      </c>
      <c r="J3385" t="s">
        <v>70</v>
      </c>
      <c r="K3385" t="s">
        <v>38</v>
      </c>
      <c r="L3385">
        <v>0</v>
      </c>
    </row>
    <row r="3386" spans="1:12" x14ac:dyDescent="0.25">
      <c r="A3386">
        <v>49789</v>
      </c>
      <c r="B3386" t="s">
        <v>19</v>
      </c>
      <c r="C3386">
        <v>73</v>
      </c>
      <c r="D3386">
        <v>0</v>
      </c>
      <c r="E3386">
        <v>0</v>
      </c>
      <c r="F3386" t="s">
        <v>34</v>
      </c>
      <c r="G3386" t="s">
        <v>43</v>
      </c>
      <c r="H3386" t="s">
        <v>15</v>
      </c>
      <c r="I3386" t="s">
        <v>1813</v>
      </c>
      <c r="J3386" t="s">
        <v>79</v>
      </c>
      <c r="K3386" t="s">
        <v>18</v>
      </c>
      <c r="L3386">
        <v>0</v>
      </c>
    </row>
    <row r="3387" spans="1:12" x14ac:dyDescent="0.25">
      <c r="A3387">
        <v>49797</v>
      </c>
      <c r="B3387" t="s">
        <v>19</v>
      </c>
      <c r="C3387">
        <v>28</v>
      </c>
      <c r="D3387">
        <v>0</v>
      </c>
      <c r="E3387">
        <v>0</v>
      </c>
      <c r="F3387" t="s">
        <v>34</v>
      </c>
      <c r="G3387" t="s">
        <v>14</v>
      </c>
      <c r="H3387" t="s">
        <v>21</v>
      </c>
      <c r="I3387" t="s">
        <v>2078</v>
      </c>
      <c r="J3387" t="s">
        <v>240</v>
      </c>
      <c r="K3387" t="s">
        <v>24</v>
      </c>
      <c r="L3387">
        <v>0</v>
      </c>
    </row>
    <row r="3388" spans="1:12" x14ac:dyDescent="0.25">
      <c r="A3388">
        <v>49815</v>
      </c>
      <c r="B3388" t="s">
        <v>19</v>
      </c>
      <c r="C3388">
        <v>17</v>
      </c>
      <c r="D3388">
        <v>0</v>
      </c>
      <c r="E3388">
        <v>0</v>
      </c>
      <c r="F3388" t="s">
        <v>34</v>
      </c>
      <c r="G3388" t="s">
        <v>43</v>
      </c>
      <c r="H3388" t="s">
        <v>21</v>
      </c>
      <c r="I3388" t="s">
        <v>1794</v>
      </c>
      <c r="J3388" t="s">
        <v>542</v>
      </c>
      <c r="K3388" t="s">
        <v>24</v>
      </c>
      <c r="L3388">
        <v>0</v>
      </c>
    </row>
    <row r="3389" spans="1:12" x14ac:dyDescent="0.25">
      <c r="A3389">
        <v>49833</v>
      </c>
      <c r="B3389" t="s">
        <v>19</v>
      </c>
      <c r="C3389">
        <v>42</v>
      </c>
      <c r="D3389">
        <v>0</v>
      </c>
      <c r="E3389">
        <v>0</v>
      </c>
      <c r="F3389" t="s">
        <v>13</v>
      </c>
      <c r="G3389" t="s">
        <v>43</v>
      </c>
      <c r="H3389" t="s">
        <v>21</v>
      </c>
      <c r="I3389" t="s">
        <v>1322</v>
      </c>
      <c r="J3389" t="s">
        <v>1359</v>
      </c>
      <c r="K3389" t="s">
        <v>18</v>
      </c>
      <c r="L3389">
        <v>0</v>
      </c>
    </row>
    <row r="3390" spans="1:12" x14ac:dyDescent="0.25">
      <c r="A3390">
        <v>49848</v>
      </c>
      <c r="B3390" t="s">
        <v>12</v>
      </c>
      <c r="C3390">
        <v>52</v>
      </c>
      <c r="D3390">
        <v>0</v>
      </c>
      <c r="E3390">
        <v>0</v>
      </c>
      <c r="F3390" t="s">
        <v>13</v>
      </c>
      <c r="G3390" t="s">
        <v>14</v>
      </c>
      <c r="H3390" t="s">
        <v>21</v>
      </c>
      <c r="I3390" t="s">
        <v>1294</v>
      </c>
      <c r="J3390" t="s">
        <v>93</v>
      </c>
      <c r="K3390" t="s">
        <v>24</v>
      </c>
      <c r="L3390">
        <v>0</v>
      </c>
    </row>
    <row r="3391" spans="1:12" x14ac:dyDescent="0.25">
      <c r="A3391">
        <v>49849</v>
      </c>
      <c r="B3391" t="s">
        <v>19</v>
      </c>
      <c r="C3391">
        <v>82</v>
      </c>
      <c r="D3391">
        <v>0</v>
      </c>
      <c r="E3391">
        <v>0</v>
      </c>
      <c r="F3391" t="s">
        <v>13</v>
      </c>
      <c r="G3391" t="s">
        <v>14</v>
      </c>
      <c r="H3391" t="s">
        <v>21</v>
      </c>
      <c r="I3391" t="s">
        <v>3023</v>
      </c>
      <c r="J3391" t="s">
        <v>88</v>
      </c>
      <c r="K3391" t="s">
        <v>18</v>
      </c>
      <c r="L3391">
        <v>0</v>
      </c>
    </row>
    <row r="3392" spans="1:12" x14ac:dyDescent="0.25">
      <c r="A3392">
        <v>49883</v>
      </c>
      <c r="B3392" t="s">
        <v>19</v>
      </c>
      <c r="C3392">
        <v>41</v>
      </c>
      <c r="D3392">
        <v>0</v>
      </c>
      <c r="E3392">
        <v>0</v>
      </c>
      <c r="F3392" t="s">
        <v>13</v>
      </c>
      <c r="G3392" t="s">
        <v>14</v>
      </c>
      <c r="H3392" t="s">
        <v>21</v>
      </c>
      <c r="I3392" t="s">
        <v>2943</v>
      </c>
      <c r="J3392" t="s">
        <v>267</v>
      </c>
      <c r="K3392" t="s">
        <v>18</v>
      </c>
      <c r="L3392">
        <v>0</v>
      </c>
    </row>
    <row r="3393" spans="1:12" x14ac:dyDescent="0.25">
      <c r="A3393">
        <v>49894</v>
      </c>
      <c r="B3393" t="s">
        <v>19</v>
      </c>
      <c r="C3393">
        <v>78</v>
      </c>
      <c r="D3393">
        <v>1</v>
      </c>
      <c r="E3393">
        <v>1</v>
      </c>
      <c r="F3393" t="s">
        <v>13</v>
      </c>
      <c r="G3393" t="s">
        <v>14</v>
      </c>
      <c r="H3393" t="s">
        <v>21</v>
      </c>
      <c r="I3393" t="s">
        <v>4009</v>
      </c>
      <c r="J3393" t="s">
        <v>23</v>
      </c>
      <c r="K3393" t="s">
        <v>24</v>
      </c>
      <c r="L3393">
        <v>0</v>
      </c>
    </row>
    <row r="3394" spans="1:12" x14ac:dyDescent="0.25">
      <c r="A3394">
        <v>49900</v>
      </c>
      <c r="B3394" t="s">
        <v>12</v>
      </c>
      <c r="C3394">
        <v>7</v>
      </c>
      <c r="D3394">
        <v>0</v>
      </c>
      <c r="E3394">
        <v>0</v>
      </c>
      <c r="F3394" t="s">
        <v>34</v>
      </c>
      <c r="G3394" t="s">
        <v>275</v>
      </c>
      <c r="H3394" t="s">
        <v>15</v>
      </c>
      <c r="I3394" t="s">
        <v>3427</v>
      </c>
      <c r="J3394" t="s">
        <v>1125</v>
      </c>
      <c r="K3394" t="s">
        <v>38</v>
      </c>
      <c r="L3394">
        <v>0</v>
      </c>
    </row>
    <row r="3395" spans="1:12" x14ac:dyDescent="0.25">
      <c r="A3395">
        <v>49901</v>
      </c>
      <c r="B3395" t="s">
        <v>12</v>
      </c>
      <c r="C3395">
        <v>55</v>
      </c>
      <c r="D3395">
        <v>0</v>
      </c>
      <c r="E3395">
        <v>0</v>
      </c>
      <c r="F3395" t="s">
        <v>13</v>
      </c>
      <c r="G3395" t="s">
        <v>43</v>
      </c>
      <c r="H3395" t="s">
        <v>15</v>
      </c>
      <c r="I3395" t="s">
        <v>3641</v>
      </c>
      <c r="J3395" t="s">
        <v>447</v>
      </c>
      <c r="K3395" t="s">
        <v>29</v>
      </c>
      <c r="L3395">
        <v>0</v>
      </c>
    </row>
    <row r="3396" spans="1:12" x14ac:dyDescent="0.25">
      <c r="A3396">
        <v>49903</v>
      </c>
      <c r="B3396" t="s">
        <v>12</v>
      </c>
      <c r="C3396">
        <v>27</v>
      </c>
      <c r="D3396">
        <v>0</v>
      </c>
      <c r="E3396">
        <v>0</v>
      </c>
      <c r="F3396" t="s">
        <v>34</v>
      </c>
      <c r="G3396" t="s">
        <v>14</v>
      </c>
      <c r="H3396" t="s">
        <v>15</v>
      </c>
      <c r="I3396" t="s">
        <v>1530</v>
      </c>
      <c r="J3396" t="s">
        <v>969</v>
      </c>
      <c r="K3396" t="s">
        <v>24</v>
      </c>
      <c r="L3396">
        <v>0</v>
      </c>
    </row>
    <row r="3397" spans="1:12" x14ac:dyDescent="0.25">
      <c r="A3397">
        <v>49916</v>
      </c>
      <c r="B3397" t="s">
        <v>12</v>
      </c>
      <c r="C3397">
        <v>76</v>
      </c>
      <c r="D3397">
        <v>0</v>
      </c>
      <c r="E3397">
        <v>0</v>
      </c>
      <c r="F3397" t="s">
        <v>13</v>
      </c>
      <c r="G3397" t="s">
        <v>14</v>
      </c>
      <c r="H3397" t="s">
        <v>21</v>
      </c>
      <c r="I3397" t="s">
        <v>548</v>
      </c>
      <c r="J3397" t="s">
        <v>174</v>
      </c>
      <c r="K3397" t="s">
        <v>18</v>
      </c>
      <c r="L3397">
        <v>0</v>
      </c>
    </row>
    <row r="3398" spans="1:12" x14ac:dyDescent="0.25">
      <c r="A3398">
        <v>49925</v>
      </c>
      <c r="B3398" t="s">
        <v>19</v>
      </c>
      <c r="C3398">
        <v>60</v>
      </c>
      <c r="D3398">
        <v>0</v>
      </c>
      <c r="E3398">
        <v>0</v>
      </c>
      <c r="F3398" t="s">
        <v>13</v>
      </c>
      <c r="G3398" t="s">
        <v>14</v>
      </c>
      <c r="H3398" t="s">
        <v>21</v>
      </c>
      <c r="I3398" t="s">
        <v>4145</v>
      </c>
      <c r="J3398" t="s">
        <v>335</v>
      </c>
      <c r="K3398" t="s">
        <v>29</v>
      </c>
      <c r="L3398">
        <v>0</v>
      </c>
    </row>
    <row r="3399" spans="1:12" x14ac:dyDescent="0.25">
      <c r="A3399">
        <v>49928</v>
      </c>
      <c r="B3399" t="s">
        <v>19</v>
      </c>
      <c r="C3399">
        <v>59</v>
      </c>
      <c r="D3399">
        <v>0</v>
      </c>
      <c r="E3399">
        <v>0</v>
      </c>
      <c r="F3399" t="s">
        <v>13</v>
      </c>
      <c r="G3399" t="s">
        <v>43</v>
      </c>
      <c r="H3399" t="s">
        <v>21</v>
      </c>
      <c r="I3399" t="s">
        <v>1129</v>
      </c>
      <c r="J3399" t="s">
        <v>318</v>
      </c>
      <c r="K3399" t="s">
        <v>18</v>
      </c>
      <c r="L3399">
        <v>0</v>
      </c>
    </row>
    <row r="3400" spans="1:12" x14ac:dyDescent="0.25">
      <c r="A3400">
        <v>49929</v>
      </c>
      <c r="B3400" t="s">
        <v>12</v>
      </c>
      <c r="C3400">
        <v>20</v>
      </c>
      <c r="D3400">
        <v>0</v>
      </c>
      <c r="E3400">
        <v>0</v>
      </c>
      <c r="F3400" t="s">
        <v>34</v>
      </c>
      <c r="G3400" t="s">
        <v>14</v>
      </c>
      <c r="H3400" t="s">
        <v>21</v>
      </c>
      <c r="I3400" t="s">
        <v>4204</v>
      </c>
      <c r="J3400" t="s">
        <v>47</v>
      </c>
      <c r="K3400" t="s">
        <v>24</v>
      </c>
      <c r="L3400">
        <v>0</v>
      </c>
    </row>
    <row r="3401" spans="1:12" x14ac:dyDescent="0.25">
      <c r="A3401">
        <v>49930</v>
      </c>
      <c r="B3401" t="s">
        <v>19</v>
      </c>
      <c r="C3401">
        <v>68</v>
      </c>
      <c r="D3401">
        <v>0</v>
      </c>
      <c r="E3401">
        <v>0</v>
      </c>
      <c r="F3401" t="s">
        <v>13</v>
      </c>
      <c r="G3401" t="s">
        <v>14</v>
      </c>
      <c r="H3401" t="s">
        <v>21</v>
      </c>
      <c r="I3401" t="s">
        <v>3816</v>
      </c>
      <c r="J3401" t="s">
        <v>97</v>
      </c>
      <c r="K3401" t="s">
        <v>24</v>
      </c>
      <c r="L3401">
        <v>0</v>
      </c>
    </row>
    <row r="3402" spans="1:12" x14ac:dyDescent="0.25">
      <c r="A3402">
        <v>49939</v>
      </c>
      <c r="B3402" t="s">
        <v>19</v>
      </c>
      <c r="C3402">
        <v>54</v>
      </c>
      <c r="D3402">
        <v>0</v>
      </c>
      <c r="E3402">
        <v>0</v>
      </c>
      <c r="F3402" t="s">
        <v>13</v>
      </c>
      <c r="G3402" t="s">
        <v>20</v>
      </c>
      <c r="H3402" t="s">
        <v>15</v>
      </c>
      <c r="I3402" t="s">
        <v>911</v>
      </c>
      <c r="J3402" t="s">
        <v>321</v>
      </c>
      <c r="K3402" t="s">
        <v>24</v>
      </c>
      <c r="L3402">
        <v>0</v>
      </c>
    </row>
    <row r="3403" spans="1:12" x14ac:dyDescent="0.25">
      <c r="A3403">
        <v>49949</v>
      </c>
      <c r="B3403" t="s">
        <v>12</v>
      </c>
      <c r="C3403">
        <v>44</v>
      </c>
      <c r="D3403">
        <v>0</v>
      </c>
      <c r="E3403">
        <v>0</v>
      </c>
      <c r="F3403" t="s">
        <v>13</v>
      </c>
      <c r="G3403" t="s">
        <v>14</v>
      </c>
      <c r="H3403" t="s">
        <v>15</v>
      </c>
      <c r="I3403" t="s">
        <v>1089</v>
      </c>
      <c r="J3403" t="s">
        <v>184</v>
      </c>
      <c r="K3403" t="s">
        <v>24</v>
      </c>
      <c r="L3403">
        <v>0</v>
      </c>
    </row>
    <row r="3404" spans="1:12" x14ac:dyDescent="0.25">
      <c r="A3404">
        <v>49955</v>
      </c>
      <c r="B3404" t="s">
        <v>12</v>
      </c>
      <c r="C3404">
        <v>43</v>
      </c>
      <c r="D3404">
        <v>0</v>
      </c>
      <c r="E3404">
        <v>0</v>
      </c>
      <c r="F3404" t="s">
        <v>34</v>
      </c>
      <c r="G3404" t="s">
        <v>14</v>
      </c>
      <c r="H3404" t="s">
        <v>15</v>
      </c>
      <c r="I3404" t="s">
        <v>1709</v>
      </c>
      <c r="J3404" t="s">
        <v>214</v>
      </c>
      <c r="K3404" t="s">
        <v>18</v>
      </c>
      <c r="L3404">
        <v>0</v>
      </c>
    </row>
    <row r="3405" spans="1:12" x14ac:dyDescent="0.25">
      <c r="A3405">
        <v>49972</v>
      </c>
      <c r="B3405" t="s">
        <v>12</v>
      </c>
      <c r="C3405">
        <v>63</v>
      </c>
      <c r="D3405">
        <v>0</v>
      </c>
      <c r="E3405">
        <v>0</v>
      </c>
      <c r="F3405" t="s">
        <v>13</v>
      </c>
      <c r="G3405" t="s">
        <v>20</v>
      </c>
      <c r="H3405" t="s">
        <v>21</v>
      </c>
      <c r="I3405" t="s">
        <v>2613</v>
      </c>
      <c r="J3405" t="s">
        <v>308</v>
      </c>
      <c r="K3405" t="s">
        <v>24</v>
      </c>
      <c r="L3405">
        <v>0</v>
      </c>
    </row>
    <row r="3406" spans="1:12" x14ac:dyDescent="0.25">
      <c r="A3406">
        <v>49974</v>
      </c>
      <c r="B3406" t="s">
        <v>12</v>
      </c>
      <c r="C3406">
        <v>49</v>
      </c>
      <c r="D3406">
        <v>0</v>
      </c>
      <c r="E3406">
        <v>0</v>
      </c>
      <c r="F3406" t="s">
        <v>13</v>
      </c>
      <c r="G3406" t="s">
        <v>14</v>
      </c>
      <c r="H3406" t="s">
        <v>21</v>
      </c>
      <c r="I3406" t="s">
        <v>3156</v>
      </c>
      <c r="J3406" t="s">
        <v>1222</v>
      </c>
      <c r="K3406" t="s">
        <v>38</v>
      </c>
      <c r="L3406">
        <v>0</v>
      </c>
    </row>
    <row r="3407" spans="1:12" x14ac:dyDescent="0.25">
      <c r="A3407">
        <v>49976</v>
      </c>
      <c r="B3407" t="s">
        <v>19</v>
      </c>
      <c r="C3407">
        <v>54</v>
      </c>
      <c r="D3407">
        <v>0</v>
      </c>
      <c r="E3407">
        <v>1</v>
      </c>
      <c r="F3407" t="s">
        <v>13</v>
      </c>
      <c r="G3407" t="s">
        <v>14</v>
      </c>
      <c r="H3407" t="s">
        <v>15</v>
      </c>
      <c r="I3407" t="s">
        <v>1657</v>
      </c>
      <c r="J3407" t="s">
        <v>293</v>
      </c>
      <c r="K3407" t="s">
        <v>18</v>
      </c>
      <c r="L3407">
        <v>0</v>
      </c>
    </row>
    <row r="3408" spans="1:12" x14ac:dyDescent="0.25">
      <c r="A3408">
        <v>50001</v>
      </c>
      <c r="B3408" t="s">
        <v>19</v>
      </c>
      <c r="C3408">
        <v>34</v>
      </c>
      <c r="D3408">
        <v>0</v>
      </c>
      <c r="E3408">
        <v>0</v>
      </c>
      <c r="F3408" t="s">
        <v>13</v>
      </c>
      <c r="G3408" t="s">
        <v>43</v>
      </c>
      <c r="H3408" t="s">
        <v>21</v>
      </c>
      <c r="I3408" t="s">
        <v>2431</v>
      </c>
      <c r="J3408" t="s">
        <v>759</v>
      </c>
      <c r="K3408" t="s">
        <v>29</v>
      </c>
      <c r="L3408">
        <v>0</v>
      </c>
    </row>
    <row r="3409" spans="1:12" x14ac:dyDescent="0.25">
      <c r="A3409">
        <v>50009</v>
      </c>
      <c r="B3409" t="s">
        <v>19</v>
      </c>
      <c r="C3409">
        <v>17</v>
      </c>
      <c r="D3409">
        <v>0</v>
      </c>
      <c r="E3409">
        <v>0</v>
      </c>
      <c r="F3409" t="s">
        <v>34</v>
      </c>
      <c r="G3409" t="s">
        <v>14</v>
      </c>
      <c r="H3409" t="s">
        <v>15</v>
      </c>
      <c r="I3409" t="s">
        <v>467</v>
      </c>
      <c r="J3409" t="s">
        <v>459</v>
      </c>
      <c r="K3409" t="s">
        <v>18</v>
      </c>
      <c r="L3409">
        <v>0</v>
      </c>
    </row>
    <row r="3410" spans="1:12" x14ac:dyDescent="0.25">
      <c r="A3410">
        <v>50053</v>
      </c>
      <c r="B3410" t="s">
        <v>12</v>
      </c>
      <c r="C3410">
        <v>17</v>
      </c>
      <c r="D3410">
        <v>0</v>
      </c>
      <c r="E3410">
        <v>0</v>
      </c>
      <c r="F3410" t="s">
        <v>34</v>
      </c>
      <c r="G3410" t="s">
        <v>14</v>
      </c>
      <c r="H3410" t="s">
        <v>15</v>
      </c>
      <c r="I3410" t="s">
        <v>1032</v>
      </c>
      <c r="J3410" t="s">
        <v>1033</v>
      </c>
      <c r="K3410" t="s">
        <v>24</v>
      </c>
      <c r="L3410">
        <v>0</v>
      </c>
    </row>
    <row r="3411" spans="1:12" x14ac:dyDescent="0.25">
      <c r="A3411">
        <v>50070</v>
      </c>
      <c r="B3411" t="s">
        <v>19</v>
      </c>
      <c r="C3411">
        <v>62</v>
      </c>
      <c r="D3411">
        <v>1</v>
      </c>
      <c r="E3411">
        <v>0</v>
      </c>
      <c r="F3411" t="s">
        <v>13</v>
      </c>
      <c r="G3411" t="s">
        <v>20</v>
      </c>
      <c r="H3411" t="s">
        <v>21</v>
      </c>
      <c r="I3411" t="s">
        <v>3890</v>
      </c>
      <c r="J3411">
        <v>43</v>
      </c>
      <c r="K3411" t="s">
        <v>18</v>
      </c>
      <c r="L3411">
        <v>0</v>
      </c>
    </row>
    <row r="3412" spans="1:12" x14ac:dyDescent="0.25">
      <c r="A3412">
        <v>50072</v>
      </c>
      <c r="B3412" t="s">
        <v>19</v>
      </c>
      <c r="C3412">
        <v>26</v>
      </c>
      <c r="D3412">
        <v>0</v>
      </c>
      <c r="E3412">
        <v>0</v>
      </c>
      <c r="F3412" t="s">
        <v>34</v>
      </c>
      <c r="G3412" t="s">
        <v>14</v>
      </c>
      <c r="H3412" t="s">
        <v>21</v>
      </c>
      <c r="I3412" t="s">
        <v>3617</v>
      </c>
      <c r="J3412">
        <v>29</v>
      </c>
      <c r="K3412" t="s">
        <v>24</v>
      </c>
      <c r="L3412">
        <v>0</v>
      </c>
    </row>
    <row r="3413" spans="1:12" x14ac:dyDescent="0.25">
      <c r="A3413">
        <v>50073</v>
      </c>
      <c r="B3413" t="s">
        <v>19</v>
      </c>
      <c r="C3413">
        <v>41</v>
      </c>
      <c r="D3413">
        <v>0</v>
      </c>
      <c r="E3413">
        <v>1</v>
      </c>
      <c r="F3413" t="s">
        <v>34</v>
      </c>
      <c r="G3413" t="s">
        <v>14</v>
      </c>
      <c r="H3413" t="s">
        <v>21</v>
      </c>
      <c r="I3413" t="s">
        <v>3620</v>
      </c>
      <c r="J3413">
        <v>39</v>
      </c>
      <c r="K3413" t="s">
        <v>18</v>
      </c>
      <c r="L3413">
        <v>0</v>
      </c>
    </row>
    <row r="3414" spans="1:12" x14ac:dyDescent="0.25">
      <c r="A3414">
        <v>50091</v>
      </c>
      <c r="B3414" t="s">
        <v>19</v>
      </c>
      <c r="C3414">
        <v>38</v>
      </c>
      <c r="D3414">
        <v>0</v>
      </c>
      <c r="E3414">
        <v>0</v>
      </c>
      <c r="F3414" t="s">
        <v>34</v>
      </c>
      <c r="G3414" t="s">
        <v>43</v>
      </c>
      <c r="H3414" t="s">
        <v>15</v>
      </c>
      <c r="I3414" t="s">
        <v>4218</v>
      </c>
      <c r="J3414" t="s">
        <v>132</v>
      </c>
      <c r="K3414" t="s">
        <v>29</v>
      </c>
      <c r="L3414">
        <v>0</v>
      </c>
    </row>
    <row r="3415" spans="1:12" x14ac:dyDescent="0.25">
      <c r="A3415">
        <v>50098</v>
      </c>
      <c r="B3415" t="s">
        <v>12</v>
      </c>
      <c r="C3415">
        <v>54</v>
      </c>
      <c r="D3415">
        <v>0</v>
      </c>
      <c r="E3415">
        <v>0</v>
      </c>
      <c r="F3415" t="s">
        <v>13</v>
      </c>
      <c r="G3415" t="s">
        <v>14</v>
      </c>
      <c r="H3415" t="s">
        <v>21</v>
      </c>
      <c r="I3415" t="s">
        <v>1641</v>
      </c>
      <c r="J3415" t="s">
        <v>664</v>
      </c>
      <c r="K3415" t="s">
        <v>29</v>
      </c>
      <c r="L3415">
        <v>0</v>
      </c>
    </row>
    <row r="3416" spans="1:12" x14ac:dyDescent="0.25">
      <c r="A3416">
        <v>50118</v>
      </c>
      <c r="B3416" t="s">
        <v>19</v>
      </c>
      <c r="C3416">
        <v>65</v>
      </c>
      <c r="D3416">
        <v>0</v>
      </c>
      <c r="E3416">
        <v>1</v>
      </c>
      <c r="F3416" t="s">
        <v>13</v>
      </c>
      <c r="G3416" t="s">
        <v>14</v>
      </c>
      <c r="H3416" t="s">
        <v>21</v>
      </c>
      <c r="I3416" t="s">
        <v>820</v>
      </c>
      <c r="J3416" t="s">
        <v>308</v>
      </c>
      <c r="K3416" t="s">
        <v>18</v>
      </c>
      <c r="L3416">
        <v>0</v>
      </c>
    </row>
    <row r="3417" spans="1:12" x14ac:dyDescent="0.25">
      <c r="A3417">
        <v>50136</v>
      </c>
      <c r="B3417" t="s">
        <v>19</v>
      </c>
      <c r="C3417">
        <v>54</v>
      </c>
      <c r="D3417">
        <v>1</v>
      </c>
      <c r="E3417">
        <v>0</v>
      </c>
      <c r="F3417" t="s">
        <v>13</v>
      </c>
      <c r="G3417" t="s">
        <v>14</v>
      </c>
      <c r="H3417" t="s">
        <v>15</v>
      </c>
      <c r="I3417" t="s">
        <v>3562</v>
      </c>
      <c r="J3417" t="s">
        <v>550</v>
      </c>
      <c r="K3417" t="s">
        <v>29</v>
      </c>
      <c r="L3417">
        <v>0</v>
      </c>
    </row>
    <row r="3418" spans="1:12" x14ac:dyDescent="0.25">
      <c r="A3418">
        <v>50140</v>
      </c>
      <c r="B3418" t="s">
        <v>19</v>
      </c>
      <c r="C3418">
        <v>44</v>
      </c>
      <c r="D3418">
        <v>0</v>
      </c>
      <c r="E3418">
        <v>0</v>
      </c>
      <c r="F3418" t="s">
        <v>13</v>
      </c>
      <c r="G3418" t="s">
        <v>43</v>
      </c>
      <c r="H3418" t="s">
        <v>21</v>
      </c>
      <c r="I3418" t="s">
        <v>2887</v>
      </c>
      <c r="J3418">
        <v>45</v>
      </c>
      <c r="K3418" t="s">
        <v>29</v>
      </c>
      <c r="L3418">
        <v>0</v>
      </c>
    </row>
    <row r="3419" spans="1:12" x14ac:dyDescent="0.25">
      <c r="A3419">
        <v>50141</v>
      </c>
      <c r="B3419" t="s">
        <v>19</v>
      </c>
      <c r="C3419">
        <v>5</v>
      </c>
      <c r="D3419">
        <v>0</v>
      </c>
      <c r="E3419">
        <v>0</v>
      </c>
      <c r="F3419" t="s">
        <v>34</v>
      </c>
      <c r="G3419" t="s">
        <v>275</v>
      </c>
      <c r="H3419" t="s">
        <v>15</v>
      </c>
      <c r="I3419" t="s">
        <v>3770</v>
      </c>
      <c r="J3419" t="s">
        <v>532</v>
      </c>
      <c r="K3419" t="s">
        <v>38</v>
      </c>
      <c r="L3419">
        <v>0</v>
      </c>
    </row>
    <row r="3420" spans="1:12" x14ac:dyDescent="0.25">
      <c r="A3420">
        <v>50206</v>
      </c>
      <c r="B3420" t="s">
        <v>19</v>
      </c>
      <c r="C3420">
        <v>34</v>
      </c>
      <c r="D3420">
        <v>0</v>
      </c>
      <c r="E3420">
        <v>0</v>
      </c>
      <c r="F3420" t="s">
        <v>13</v>
      </c>
      <c r="G3420" t="s">
        <v>14</v>
      </c>
      <c r="H3420" t="s">
        <v>21</v>
      </c>
      <c r="I3420" t="s">
        <v>3633</v>
      </c>
      <c r="J3420" t="s">
        <v>270</v>
      </c>
      <c r="K3420" t="s">
        <v>18</v>
      </c>
      <c r="L3420">
        <v>0</v>
      </c>
    </row>
    <row r="3421" spans="1:12" x14ac:dyDescent="0.25">
      <c r="A3421">
        <v>50210</v>
      </c>
      <c r="B3421" t="s">
        <v>12</v>
      </c>
      <c r="C3421">
        <v>79</v>
      </c>
      <c r="D3421">
        <v>0</v>
      </c>
      <c r="E3421">
        <v>0</v>
      </c>
      <c r="F3421" t="s">
        <v>13</v>
      </c>
      <c r="G3421" t="s">
        <v>20</v>
      </c>
      <c r="H3421" t="s">
        <v>15</v>
      </c>
      <c r="I3421" t="s">
        <v>3663</v>
      </c>
      <c r="J3421">
        <v>35</v>
      </c>
      <c r="K3421" t="s">
        <v>24</v>
      </c>
      <c r="L3421">
        <v>0</v>
      </c>
    </row>
    <row r="3422" spans="1:12" x14ac:dyDescent="0.25">
      <c r="A3422">
        <v>50215</v>
      </c>
      <c r="B3422" t="s">
        <v>12</v>
      </c>
      <c r="C3422">
        <v>42</v>
      </c>
      <c r="D3422">
        <v>0</v>
      </c>
      <c r="E3422">
        <v>0</v>
      </c>
      <c r="F3422" t="s">
        <v>34</v>
      </c>
      <c r="G3422" t="s">
        <v>43</v>
      </c>
      <c r="H3422" t="s">
        <v>21</v>
      </c>
      <c r="I3422" t="s">
        <v>2764</v>
      </c>
      <c r="J3422" t="s">
        <v>1740</v>
      </c>
      <c r="K3422" t="s">
        <v>24</v>
      </c>
      <c r="L3422">
        <v>0</v>
      </c>
    </row>
    <row r="3423" spans="1:12" x14ac:dyDescent="0.25">
      <c r="A3423">
        <v>50216</v>
      </c>
      <c r="B3423" t="s">
        <v>12</v>
      </c>
      <c r="C3423">
        <v>44</v>
      </c>
      <c r="D3423">
        <v>1</v>
      </c>
      <c r="E3423">
        <v>0</v>
      </c>
      <c r="F3423" t="s">
        <v>13</v>
      </c>
      <c r="G3423" t="s">
        <v>20</v>
      </c>
      <c r="H3423" t="s">
        <v>21</v>
      </c>
      <c r="I3423" t="s">
        <v>3256</v>
      </c>
      <c r="J3423" t="s">
        <v>1258</v>
      </c>
      <c r="K3423" t="s">
        <v>18</v>
      </c>
      <c r="L3423">
        <v>0</v>
      </c>
    </row>
    <row r="3424" spans="1:12" x14ac:dyDescent="0.25">
      <c r="A3424">
        <v>50222</v>
      </c>
      <c r="B3424" t="s">
        <v>19</v>
      </c>
      <c r="C3424">
        <v>22</v>
      </c>
      <c r="D3424">
        <v>0</v>
      </c>
      <c r="E3424">
        <v>0</v>
      </c>
      <c r="F3424" t="s">
        <v>34</v>
      </c>
      <c r="G3424" t="s">
        <v>14</v>
      </c>
      <c r="H3424" t="s">
        <v>21</v>
      </c>
      <c r="I3424" t="s">
        <v>4104</v>
      </c>
      <c r="J3424" t="s">
        <v>310</v>
      </c>
      <c r="K3424" t="s">
        <v>29</v>
      </c>
      <c r="L3424">
        <v>0</v>
      </c>
    </row>
    <row r="3425" spans="1:12" x14ac:dyDescent="0.25">
      <c r="A3425">
        <v>50238</v>
      </c>
      <c r="B3425" t="s">
        <v>12</v>
      </c>
      <c r="C3425">
        <v>10</v>
      </c>
      <c r="D3425">
        <v>0</v>
      </c>
      <c r="E3425">
        <v>0</v>
      </c>
      <c r="F3425" t="s">
        <v>34</v>
      </c>
      <c r="G3425" t="s">
        <v>275</v>
      </c>
      <c r="H3425" t="s">
        <v>15</v>
      </c>
      <c r="I3425" t="s">
        <v>981</v>
      </c>
      <c r="J3425" t="s">
        <v>661</v>
      </c>
      <c r="K3425" t="s">
        <v>38</v>
      </c>
      <c r="L3425">
        <v>0</v>
      </c>
    </row>
    <row r="3426" spans="1:12" x14ac:dyDescent="0.25">
      <c r="A3426">
        <v>50277</v>
      </c>
      <c r="B3426" t="s">
        <v>19</v>
      </c>
      <c r="C3426">
        <v>51</v>
      </c>
      <c r="D3426">
        <v>0</v>
      </c>
      <c r="E3426">
        <v>0</v>
      </c>
      <c r="F3426" t="s">
        <v>13</v>
      </c>
      <c r="G3426" t="s">
        <v>20</v>
      </c>
      <c r="H3426" t="s">
        <v>21</v>
      </c>
      <c r="I3426" t="s">
        <v>967</v>
      </c>
      <c r="J3426" t="s">
        <v>181</v>
      </c>
      <c r="K3426" t="s">
        <v>29</v>
      </c>
      <c r="L3426">
        <v>0</v>
      </c>
    </row>
    <row r="3427" spans="1:12" x14ac:dyDescent="0.25">
      <c r="A3427">
        <v>50283</v>
      </c>
      <c r="B3427" t="s">
        <v>19</v>
      </c>
      <c r="C3427">
        <v>51</v>
      </c>
      <c r="D3427">
        <v>0</v>
      </c>
      <c r="E3427">
        <v>0</v>
      </c>
      <c r="F3427" t="s">
        <v>13</v>
      </c>
      <c r="G3427" t="s">
        <v>14</v>
      </c>
      <c r="H3427" t="s">
        <v>15</v>
      </c>
      <c r="I3427" t="s">
        <v>2869</v>
      </c>
      <c r="J3427" t="s">
        <v>475</v>
      </c>
      <c r="K3427" t="s">
        <v>29</v>
      </c>
      <c r="L3427">
        <v>0</v>
      </c>
    </row>
    <row r="3428" spans="1:12" x14ac:dyDescent="0.25">
      <c r="A3428">
        <v>50295</v>
      </c>
      <c r="B3428" t="s">
        <v>19</v>
      </c>
      <c r="C3428">
        <v>45</v>
      </c>
      <c r="D3428">
        <v>0</v>
      </c>
      <c r="E3428">
        <v>0</v>
      </c>
      <c r="F3428" t="s">
        <v>13</v>
      </c>
      <c r="G3428" t="s">
        <v>14</v>
      </c>
      <c r="H3428" t="s">
        <v>15</v>
      </c>
      <c r="I3428" t="s">
        <v>1153</v>
      </c>
      <c r="J3428" t="s">
        <v>374</v>
      </c>
      <c r="K3428" t="s">
        <v>24</v>
      </c>
      <c r="L3428">
        <v>0</v>
      </c>
    </row>
    <row r="3429" spans="1:12" x14ac:dyDescent="0.25">
      <c r="A3429">
        <v>50305</v>
      </c>
      <c r="B3429" t="s">
        <v>19</v>
      </c>
      <c r="C3429">
        <v>56</v>
      </c>
      <c r="D3429">
        <v>1</v>
      </c>
      <c r="E3429">
        <v>0</v>
      </c>
      <c r="F3429" t="s">
        <v>13</v>
      </c>
      <c r="G3429" t="s">
        <v>14</v>
      </c>
      <c r="H3429" t="s">
        <v>21</v>
      </c>
      <c r="I3429" t="s">
        <v>635</v>
      </c>
      <c r="J3429" t="s">
        <v>598</v>
      </c>
      <c r="K3429" t="s">
        <v>24</v>
      </c>
      <c r="L3429">
        <v>0</v>
      </c>
    </row>
    <row r="3430" spans="1:12" x14ac:dyDescent="0.25">
      <c r="A3430">
        <v>50309</v>
      </c>
      <c r="B3430" t="s">
        <v>19</v>
      </c>
      <c r="C3430">
        <v>37</v>
      </c>
      <c r="D3430">
        <v>0</v>
      </c>
      <c r="E3430">
        <v>0</v>
      </c>
      <c r="F3430" t="s">
        <v>34</v>
      </c>
      <c r="G3430" t="s">
        <v>43</v>
      </c>
      <c r="H3430" t="s">
        <v>21</v>
      </c>
      <c r="I3430" t="s">
        <v>2466</v>
      </c>
      <c r="J3430" t="s">
        <v>483</v>
      </c>
      <c r="K3430" t="s">
        <v>24</v>
      </c>
      <c r="L3430">
        <v>0</v>
      </c>
    </row>
    <row r="3431" spans="1:12" x14ac:dyDescent="0.25">
      <c r="A3431">
        <v>50338</v>
      </c>
      <c r="B3431" t="s">
        <v>19</v>
      </c>
      <c r="C3431">
        <v>34</v>
      </c>
      <c r="D3431">
        <v>0</v>
      </c>
      <c r="E3431">
        <v>0</v>
      </c>
      <c r="F3431" t="s">
        <v>13</v>
      </c>
      <c r="G3431" t="s">
        <v>14</v>
      </c>
      <c r="H3431" t="s">
        <v>15</v>
      </c>
      <c r="I3431" t="s">
        <v>2283</v>
      </c>
      <c r="J3431">
        <v>28</v>
      </c>
      <c r="K3431" t="s">
        <v>18</v>
      </c>
      <c r="L3431">
        <v>0</v>
      </c>
    </row>
    <row r="3432" spans="1:12" x14ac:dyDescent="0.25">
      <c r="A3432">
        <v>50363</v>
      </c>
      <c r="B3432" t="s">
        <v>19</v>
      </c>
      <c r="C3432">
        <v>73</v>
      </c>
      <c r="D3432">
        <v>1</v>
      </c>
      <c r="E3432">
        <v>0</v>
      </c>
      <c r="F3432" t="s">
        <v>13</v>
      </c>
      <c r="G3432" t="s">
        <v>14</v>
      </c>
      <c r="H3432" t="s">
        <v>21</v>
      </c>
      <c r="I3432" t="s">
        <v>361</v>
      </c>
      <c r="J3432" t="s">
        <v>93</v>
      </c>
      <c r="K3432" t="s">
        <v>18</v>
      </c>
      <c r="L3432">
        <v>0</v>
      </c>
    </row>
    <row r="3433" spans="1:12" x14ac:dyDescent="0.25">
      <c r="A3433">
        <v>50371</v>
      </c>
      <c r="B3433" t="s">
        <v>12</v>
      </c>
      <c r="C3433">
        <v>56</v>
      </c>
      <c r="D3433">
        <v>0</v>
      </c>
      <c r="E3433">
        <v>0</v>
      </c>
      <c r="F3433" t="s">
        <v>13</v>
      </c>
      <c r="G3433" t="s">
        <v>14</v>
      </c>
      <c r="H3433" t="s">
        <v>15</v>
      </c>
      <c r="I3433" t="s">
        <v>1383</v>
      </c>
      <c r="J3433" t="s">
        <v>330</v>
      </c>
      <c r="K3433" t="s">
        <v>38</v>
      </c>
      <c r="L3433">
        <v>0</v>
      </c>
    </row>
    <row r="3434" spans="1:12" x14ac:dyDescent="0.25">
      <c r="A3434">
        <v>50372</v>
      </c>
      <c r="B3434" t="s">
        <v>12</v>
      </c>
      <c r="C3434">
        <v>57</v>
      </c>
      <c r="D3434">
        <v>0</v>
      </c>
      <c r="E3434">
        <v>0</v>
      </c>
      <c r="F3434" t="s">
        <v>13</v>
      </c>
      <c r="G3434" t="s">
        <v>14</v>
      </c>
      <c r="H3434" t="s">
        <v>21</v>
      </c>
      <c r="I3434" t="s">
        <v>3589</v>
      </c>
      <c r="J3434" t="s">
        <v>318</v>
      </c>
      <c r="K3434" t="s">
        <v>24</v>
      </c>
      <c r="L3434">
        <v>0</v>
      </c>
    </row>
    <row r="3435" spans="1:12" x14ac:dyDescent="0.25">
      <c r="A3435">
        <v>50373</v>
      </c>
      <c r="B3435" t="s">
        <v>19</v>
      </c>
      <c r="C3435">
        <v>3</v>
      </c>
      <c r="D3435">
        <v>0</v>
      </c>
      <c r="E3435">
        <v>0</v>
      </c>
      <c r="F3435" t="s">
        <v>34</v>
      </c>
      <c r="G3435" t="s">
        <v>275</v>
      </c>
      <c r="H3435" t="s">
        <v>21</v>
      </c>
      <c r="I3435" t="s">
        <v>587</v>
      </c>
      <c r="J3435">
        <v>18</v>
      </c>
      <c r="K3435" t="s">
        <v>38</v>
      </c>
      <c r="L3435">
        <v>0</v>
      </c>
    </row>
    <row r="3436" spans="1:12" x14ac:dyDescent="0.25">
      <c r="A3436">
        <v>50402</v>
      </c>
      <c r="B3436" t="s">
        <v>19</v>
      </c>
      <c r="C3436">
        <v>79</v>
      </c>
      <c r="D3436">
        <v>0</v>
      </c>
      <c r="E3436">
        <v>0</v>
      </c>
      <c r="F3436" t="s">
        <v>13</v>
      </c>
      <c r="G3436" t="s">
        <v>14</v>
      </c>
      <c r="H3436" t="s">
        <v>15</v>
      </c>
      <c r="I3436" t="s">
        <v>2444</v>
      </c>
      <c r="J3436">
        <v>26</v>
      </c>
      <c r="K3436" t="s">
        <v>18</v>
      </c>
      <c r="L3436">
        <v>0</v>
      </c>
    </row>
    <row r="3437" spans="1:12" x14ac:dyDescent="0.25">
      <c r="A3437">
        <v>50410</v>
      </c>
      <c r="B3437" t="s">
        <v>19</v>
      </c>
      <c r="C3437">
        <v>78</v>
      </c>
      <c r="D3437">
        <v>0</v>
      </c>
      <c r="E3437">
        <v>0</v>
      </c>
      <c r="F3437" t="s">
        <v>34</v>
      </c>
      <c r="G3437" t="s">
        <v>43</v>
      </c>
      <c r="H3437" t="s">
        <v>21</v>
      </c>
      <c r="I3437" t="s">
        <v>3783</v>
      </c>
      <c r="J3437" t="s">
        <v>192</v>
      </c>
      <c r="K3437" t="s">
        <v>24</v>
      </c>
      <c r="L3437">
        <v>0</v>
      </c>
    </row>
    <row r="3438" spans="1:12" x14ac:dyDescent="0.25">
      <c r="A3438">
        <v>50412</v>
      </c>
      <c r="B3438" t="s">
        <v>19</v>
      </c>
      <c r="C3438">
        <v>17</v>
      </c>
      <c r="D3438">
        <v>0</v>
      </c>
      <c r="E3438">
        <v>0</v>
      </c>
      <c r="F3438" t="s">
        <v>34</v>
      </c>
      <c r="G3438" t="s">
        <v>14</v>
      </c>
      <c r="H3438" t="s">
        <v>15</v>
      </c>
      <c r="I3438" t="s">
        <v>3767</v>
      </c>
      <c r="J3438" t="s">
        <v>172</v>
      </c>
      <c r="K3438" t="s">
        <v>38</v>
      </c>
      <c r="L3438">
        <v>0</v>
      </c>
    </row>
    <row r="3439" spans="1:12" x14ac:dyDescent="0.25">
      <c r="A3439">
        <v>50428</v>
      </c>
      <c r="B3439" t="s">
        <v>12</v>
      </c>
      <c r="C3439">
        <v>2</v>
      </c>
      <c r="D3439">
        <v>0</v>
      </c>
      <c r="E3439">
        <v>0</v>
      </c>
      <c r="F3439" t="s">
        <v>34</v>
      </c>
      <c r="G3439" t="s">
        <v>275</v>
      </c>
      <c r="H3439" t="s">
        <v>21</v>
      </c>
      <c r="I3439" t="s">
        <v>3120</v>
      </c>
      <c r="J3439" t="s">
        <v>407</v>
      </c>
      <c r="K3439" t="s">
        <v>38</v>
      </c>
      <c r="L3439">
        <v>0</v>
      </c>
    </row>
    <row r="3440" spans="1:12" x14ac:dyDescent="0.25">
      <c r="A3440">
        <v>50434</v>
      </c>
      <c r="B3440" t="s">
        <v>12</v>
      </c>
      <c r="C3440">
        <v>38</v>
      </c>
      <c r="D3440">
        <v>0</v>
      </c>
      <c r="E3440">
        <v>0</v>
      </c>
      <c r="F3440" t="s">
        <v>13</v>
      </c>
      <c r="G3440" t="s">
        <v>43</v>
      </c>
      <c r="H3440" t="s">
        <v>21</v>
      </c>
      <c r="I3440" t="s">
        <v>3155</v>
      </c>
      <c r="J3440" t="s">
        <v>214</v>
      </c>
      <c r="K3440" t="s">
        <v>18</v>
      </c>
      <c r="L3440">
        <v>0</v>
      </c>
    </row>
    <row r="3441" spans="1:12" x14ac:dyDescent="0.25">
      <c r="A3441">
        <v>50441</v>
      </c>
      <c r="B3441" t="s">
        <v>12</v>
      </c>
      <c r="C3441">
        <v>20</v>
      </c>
      <c r="D3441">
        <v>0</v>
      </c>
      <c r="E3441">
        <v>0</v>
      </c>
      <c r="F3441" t="s">
        <v>34</v>
      </c>
      <c r="G3441" t="s">
        <v>14</v>
      </c>
      <c r="H3441" t="s">
        <v>21</v>
      </c>
      <c r="I3441" t="s">
        <v>700</v>
      </c>
      <c r="J3441" t="s">
        <v>150</v>
      </c>
      <c r="K3441" t="s">
        <v>24</v>
      </c>
      <c r="L3441">
        <v>0</v>
      </c>
    </row>
    <row r="3442" spans="1:12" x14ac:dyDescent="0.25">
      <c r="A3442">
        <v>50453</v>
      </c>
      <c r="B3442" t="s">
        <v>12</v>
      </c>
      <c r="C3442">
        <v>2</v>
      </c>
      <c r="D3442">
        <v>0</v>
      </c>
      <c r="E3442">
        <v>0</v>
      </c>
      <c r="F3442" t="s">
        <v>34</v>
      </c>
      <c r="G3442" t="s">
        <v>275</v>
      </c>
      <c r="H3442" t="s">
        <v>15</v>
      </c>
      <c r="I3442" t="s">
        <v>1601</v>
      </c>
      <c r="J3442">
        <v>18</v>
      </c>
      <c r="K3442" t="s">
        <v>38</v>
      </c>
      <c r="L3442">
        <v>0</v>
      </c>
    </row>
    <row r="3443" spans="1:12" x14ac:dyDescent="0.25">
      <c r="A3443">
        <v>50455</v>
      </c>
      <c r="B3443" t="s">
        <v>19</v>
      </c>
      <c r="C3443">
        <v>67</v>
      </c>
      <c r="D3443">
        <v>0</v>
      </c>
      <c r="E3443">
        <v>0</v>
      </c>
      <c r="F3443" t="s">
        <v>13</v>
      </c>
      <c r="G3443" t="s">
        <v>20</v>
      </c>
      <c r="H3443" t="s">
        <v>15</v>
      </c>
      <c r="I3443" t="s">
        <v>3111</v>
      </c>
      <c r="J3443" t="s">
        <v>754</v>
      </c>
      <c r="K3443" t="s">
        <v>24</v>
      </c>
      <c r="L3443">
        <v>0</v>
      </c>
    </row>
    <row r="3444" spans="1:12" x14ac:dyDescent="0.25">
      <c r="A3444">
        <v>50463</v>
      </c>
      <c r="B3444" t="s">
        <v>19</v>
      </c>
      <c r="C3444">
        <v>41</v>
      </c>
      <c r="D3444">
        <v>0</v>
      </c>
      <c r="E3444">
        <v>0</v>
      </c>
      <c r="F3444" t="s">
        <v>13</v>
      </c>
      <c r="G3444" t="s">
        <v>14</v>
      </c>
      <c r="H3444" t="s">
        <v>15</v>
      </c>
      <c r="I3444" t="s">
        <v>2774</v>
      </c>
      <c r="J3444" t="s">
        <v>827</v>
      </c>
      <c r="K3444" t="s">
        <v>29</v>
      </c>
      <c r="L3444">
        <v>0</v>
      </c>
    </row>
    <row r="3445" spans="1:12" x14ac:dyDescent="0.25">
      <c r="A3445">
        <v>50485</v>
      </c>
      <c r="B3445" t="s">
        <v>12</v>
      </c>
      <c r="C3445">
        <v>54</v>
      </c>
      <c r="D3445">
        <v>0</v>
      </c>
      <c r="E3445">
        <v>0</v>
      </c>
      <c r="F3445" t="s">
        <v>13</v>
      </c>
      <c r="G3445" t="s">
        <v>14</v>
      </c>
      <c r="H3445" t="s">
        <v>21</v>
      </c>
      <c r="I3445" t="s">
        <v>2671</v>
      </c>
      <c r="J3445" t="s">
        <v>1222</v>
      </c>
      <c r="K3445" t="s">
        <v>29</v>
      </c>
      <c r="L3445">
        <v>0</v>
      </c>
    </row>
    <row r="3446" spans="1:12" x14ac:dyDescent="0.25">
      <c r="A3446">
        <v>50489</v>
      </c>
      <c r="B3446" t="s">
        <v>19</v>
      </c>
      <c r="C3446">
        <v>56</v>
      </c>
      <c r="D3446">
        <v>0</v>
      </c>
      <c r="E3446">
        <v>0</v>
      </c>
      <c r="F3446" t="s">
        <v>13</v>
      </c>
      <c r="G3446" t="s">
        <v>43</v>
      </c>
      <c r="H3446" t="s">
        <v>15</v>
      </c>
      <c r="I3446" t="s">
        <v>3012</v>
      </c>
      <c r="J3446" t="s">
        <v>452</v>
      </c>
      <c r="K3446" t="s">
        <v>24</v>
      </c>
      <c r="L3446">
        <v>0</v>
      </c>
    </row>
    <row r="3447" spans="1:12" x14ac:dyDescent="0.25">
      <c r="A3447">
        <v>50491</v>
      </c>
      <c r="B3447" t="s">
        <v>12</v>
      </c>
      <c r="C3447">
        <v>78</v>
      </c>
      <c r="D3447">
        <v>0</v>
      </c>
      <c r="E3447">
        <v>0</v>
      </c>
      <c r="F3447" t="s">
        <v>13</v>
      </c>
      <c r="G3447" t="s">
        <v>20</v>
      </c>
      <c r="H3447" t="s">
        <v>15</v>
      </c>
      <c r="I3447" t="s">
        <v>898</v>
      </c>
      <c r="J3447" t="s">
        <v>363</v>
      </c>
      <c r="K3447" t="s">
        <v>29</v>
      </c>
      <c r="L3447">
        <v>0</v>
      </c>
    </row>
    <row r="3448" spans="1:12" x14ac:dyDescent="0.25">
      <c r="A3448">
        <v>50495</v>
      </c>
      <c r="B3448" t="s">
        <v>12</v>
      </c>
      <c r="C3448">
        <v>58</v>
      </c>
      <c r="D3448">
        <v>1</v>
      </c>
      <c r="E3448">
        <v>0</v>
      </c>
      <c r="F3448" t="s">
        <v>13</v>
      </c>
      <c r="G3448" t="s">
        <v>14</v>
      </c>
      <c r="H3448" t="s">
        <v>21</v>
      </c>
      <c r="I3448" t="s">
        <v>3473</v>
      </c>
      <c r="J3448" t="s">
        <v>352</v>
      </c>
      <c r="K3448" t="s">
        <v>24</v>
      </c>
      <c r="L3448">
        <v>0</v>
      </c>
    </row>
    <row r="3449" spans="1:12" x14ac:dyDescent="0.25">
      <c r="A3449">
        <v>50499</v>
      </c>
      <c r="B3449" t="s">
        <v>19</v>
      </c>
      <c r="C3449">
        <v>32</v>
      </c>
      <c r="D3449">
        <v>0</v>
      </c>
      <c r="E3449">
        <v>0</v>
      </c>
      <c r="F3449" t="s">
        <v>13</v>
      </c>
      <c r="G3449" t="s">
        <v>14</v>
      </c>
      <c r="H3449" t="s">
        <v>21</v>
      </c>
      <c r="I3449" t="s">
        <v>2955</v>
      </c>
      <c r="J3449" t="s">
        <v>86</v>
      </c>
      <c r="K3449" t="s">
        <v>24</v>
      </c>
      <c r="L3449">
        <v>0</v>
      </c>
    </row>
    <row r="3450" spans="1:12" x14ac:dyDescent="0.25">
      <c r="A3450">
        <v>50508</v>
      </c>
      <c r="B3450" t="s">
        <v>19</v>
      </c>
      <c r="C3450">
        <v>63</v>
      </c>
      <c r="D3450">
        <v>0</v>
      </c>
      <c r="E3450">
        <v>1</v>
      </c>
      <c r="F3450" t="s">
        <v>13</v>
      </c>
      <c r="G3450" t="s">
        <v>20</v>
      </c>
      <c r="H3450" t="s">
        <v>21</v>
      </c>
      <c r="I3450" t="s">
        <v>2836</v>
      </c>
      <c r="J3450" t="s">
        <v>829</v>
      </c>
      <c r="K3450" t="s">
        <v>29</v>
      </c>
      <c r="L3450">
        <v>0</v>
      </c>
    </row>
    <row r="3451" spans="1:12" x14ac:dyDescent="0.25">
      <c r="A3451">
        <v>50522</v>
      </c>
      <c r="B3451" t="s">
        <v>19</v>
      </c>
      <c r="C3451">
        <v>72</v>
      </c>
      <c r="D3451">
        <v>0</v>
      </c>
      <c r="E3451">
        <v>0</v>
      </c>
      <c r="F3451" t="s">
        <v>13</v>
      </c>
      <c r="G3451" t="s">
        <v>43</v>
      </c>
      <c r="H3451" t="s">
        <v>15</v>
      </c>
      <c r="I3451" t="s">
        <v>224</v>
      </c>
      <c r="J3451" t="s">
        <v>225</v>
      </c>
      <c r="K3451" t="s">
        <v>24</v>
      </c>
      <c r="L3451">
        <v>1</v>
      </c>
    </row>
    <row r="3452" spans="1:12" x14ac:dyDescent="0.25">
      <c r="A3452">
        <v>50536</v>
      </c>
      <c r="B3452" t="s">
        <v>19</v>
      </c>
      <c r="C3452">
        <v>62</v>
      </c>
      <c r="D3452">
        <v>0</v>
      </c>
      <c r="E3452">
        <v>1</v>
      </c>
      <c r="F3452" t="s">
        <v>13</v>
      </c>
      <c r="G3452" t="s">
        <v>43</v>
      </c>
      <c r="H3452" t="s">
        <v>15</v>
      </c>
      <c r="I3452" t="s">
        <v>2753</v>
      </c>
      <c r="J3452" t="s">
        <v>74</v>
      </c>
      <c r="K3452" t="s">
        <v>24</v>
      </c>
      <c r="L3452">
        <v>0</v>
      </c>
    </row>
    <row r="3453" spans="1:12" x14ac:dyDescent="0.25">
      <c r="A3453">
        <v>50541</v>
      </c>
      <c r="B3453" t="s">
        <v>12</v>
      </c>
      <c r="C3453">
        <v>47</v>
      </c>
      <c r="D3453">
        <v>0</v>
      </c>
      <c r="E3453">
        <v>0</v>
      </c>
      <c r="F3453" t="s">
        <v>13</v>
      </c>
      <c r="G3453" t="s">
        <v>43</v>
      </c>
      <c r="H3453" t="s">
        <v>15</v>
      </c>
      <c r="I3453" t="s">
        <v>2637</v>
      </c>
      <c r="J3453" t="s">
        <v>240</v>
      </c>
      <c r="K3453" t="s">
        <v>29</v>
      </c>
      <c r="L3453">
        <v>0</v>
      </c>
    </row>
    <row r="3454" spans="1:12" x14ac:dyDescent="0.25">
      <c r="A3454">
        <v>50545</v>
      </c>
      <c r="B3454" t="s">
        <v>12</v>
      </c>
      <c r="C3454">
        <v>41</v>
      </c>
      <c r="D3454">
        <v>0</v>
      </c>
      <c r="E3454">
        <v>0</v>
      </c>
      <c r="F3454" t="s">
        <v>13</v>
      </c>
      <c r="G3454" t="s">
        <v>43</v>
      </c>
      <c r="H3454" t="s">
        <v>15</v>
      </c>
      <c r="I3454" t="s">
        <v>2738</v>
      </c>
      <c r="J3454" t="s">
        <v>392</v>
      </c>
      <c r="K3454" t="s">
        <v>24</v>
      </c>
      <c r="L3454">
        <v>0</v>
      </c>
    </row>
    <row r="3455" spans="1:12" x14ac:dyDescent="0.25">
      <c r="A3455">
        <v>50557</v>
      </c>
      <c r="B3455" t="s">
        <v>19</v>
      </c>
      <c r="C3455">
        <v>68</v>
      </c>
      <c r="D3455">
        <v>0</v>
      </c>
      <c r="E3455">
        <v>0</v>
      </c>
      <c r="F3455" t="s">
        <v>13</v>
      </c>
      <c r="G3455" t="s">
        <v>20</v>
      </c>
      <c r="H3455" t="s">
        <v>15</v>
      </c>
      <c r="I3455" t="s">
        <v>3998</v>
      </c>
      <c r="J3455" t="s">
        <v>305</v>
      </c>
      <c r="K3455" t="s">
        <v>29</v>
      </c>
      <c r="L3455">
        <v>0</v>
      </c>
    </row>
    <row r="3456" spans="1:12" x14ac:dyDescent="0.25">
      <c r="A3456">
        <v>50605</v>
      </c>
      <c r="B3456" t="s">
        <v>19</v>
      </c>
      <c r="C3456">
        <v>35</v>
      </c>
      <c r="D3456">
        <v>0</v>
      </c>
      <c r="E3456">
        <v>0</v>
      </c>
      <c r="F3456" t="s">
        <v>13</v>
      </c>
      <c r="G3456" t="s">
        <v>14</v>
      </c>
      <c r="H3456" t="s">
        <v>21</v>
      </c>
      <c r="I3456" t="s">
        <v>4046</v>
      </c>
      <c r="J3456" t="s">
        <v>754</v>
      </c>
      <c r="K3456" t="s">
        <v>24</v>
      </c>
      <c r="L3456">
        <v>0</v>
      </c>
    </row>
    <row r="3457" spans="1:12" x14ac:dyDescent="0.25">
      <c r="A3457">
        <v>50611</v>
      </c>
      <c r="B3457" t="s">
        <v>12</v>
      </c>
      <c r="C3457">
        <v>4</v>
      </c>
      <c r="D3457">
        <v>0</v>
      </c>
      <c r="E3457">
        <v>0</v>
      </c>
      <c r="F3457" t="s">
        <v>34</v>
      </c>
      <c r="G3457" t="s">
        <v>275</v>
      </c>
      <c r="H3457" t="s">
        <v>21</v>
      </c>
      <c r="I3457" t="s">
        <v>578</v>
      </c>
      <c r="J3457" t="s">
        <v>579</v>
      </c>
      <c r="K3457" t="s">
        <v>38</v>
      </c>
      <c r="L3457">
        <v>0</v>
      </c>
    </row>
    <row r="3458" spans="1:12" x14ac:dyDescent="0.25">
      <c r="A3458">
        <v>50638</v>
      </c>
      <c r="B3458" t="s">
        <v>19</v>
      </c>
      <c r="C3458">
        <v>66</v>
      </c>
      <c r="D3458">
        <v>0</v>
      </c>
      <c r="E3458">
        <v>0</v>
      </c>
      <c r="F3458" t="s">
        <v>13</v>
      </c>
      <c r="G3458" t="s">
        <v>43</v>
      </c>
      <c r="H3458" t="s">
        <v>15</v>
      </c>
      <c r="I3458" t="s">
        <v>3492</v>
      </c>
      <c r="J3458" t="s">
        <v>130</v>
      </c>
      <c r="K3458" t="s">
        <v>29</v>
      </c>
      <c r="L3458">
        <v>0</v>
      </c>
    </row>
    <row r="3459" spans="1:12" x14ac:dyDescent="0.25">
      <c r="A3459">
        <v>50644</v>
      </c>
      <c r="B3459" t="s">
        <v>12</v>
      </c>
      <c r="C3459">
        <v>37</v>
      </c>
      <c r="D3459">
        <v>0</v>
      </c>
      <c r="E3459">
        <v>0</v>
      </c>
      <c r="F3459" t="s">
        <v>13</v>
      </c>
      <c r="G3459" t="s">
        <v>14</v>
      </c>
      <c r="H3459" t="s">
        <v>15</v>
      </c>
      <c r="I3459" t="s">
        <v>3167</v>
      </c>
      <c r="J3459">
        <v>28</v>
      </c>
      <c r="K3459" t="s">
        <v>38</v>
      </c>
      <c r="L3459">
        <v>0</v>
      </c>
    </row>
    <row r="3460" spans="1:12" x14ac:dyDescent="0.25">
      <c r="A3460">
        <v>50650</v>
      </c>
      <c r="B3460" t="s">
        <v>12</v>
      </c>
      <c r="C3460">
        <v>30</v>
      </c>
      <c r="D3460">
        <v>0</v>
      </c>
      <c r="E3460">
        <v>0</v>
      </c>
      <c r="F3460" t="s">
        <v>34</v>
      </c>
      <c r="G3460" t="s">
        <v>14</v>
      </c>
      <c r="H3460" t="s">
        <v>21</v>
      </c>
      <c r="I3460" t="s">
        <v>1560</v>
      </c>
      <c r="J3460" t="s">
        <v>79</v>
      </c>
      <c r="K3460" t="s">
        <v>18</v>
      </c>
      <c r="L3460">
        <v>0</v>
      </c>
    </row>
    <row r="3461" spans="1:12" x14ac:dyDescent="0.25">
      <c r="A3461">
        <v>50651</v>
      </c>
      <c r="B3461" t="s">
        <v>19</v>
      </c>
      <c r="C3461">
        <v>45</v>
      </c>
      <c r="D3461">
        <v>0</v>
      </c>
      <c r="E3461">
        <v>0</v>
      </c>
      <c r="F3461" t="s">
        <v>34</v>
      </c>
      <c r="G3461" t="s">
        <v>14</v>
      </c>
      <c r="H3461" t="s">
        <v>21</v>
      </c>
      <c r="I3461" t="s">
        <v>3081</v>
      </c>
      <c r="J3461" t="s">
        <v>40</v>
      </c>
      <c r="K3461" t="s">
        <v>38</v>
      </c>
      <c r="L3461">
        <v>0</v>
      </c>
    </row>
    <row r="3462" spans="1:12" x14ac:dyDescent="0.25">
      <c r="A3462">
        <v>50663</v>
      </c>
      <c r="B3462" t="s">
        <v>19</v>
      </c>
      <c r="C3462">
        <v>62</v>
      </c>
      <c r="D3462">
        <v>0</v>
      </c>
      <c r="E3462">
        <v>0</v>
      </c>
      <c r="F3462" t="s">
        <v>13</v>
      </c>
      <c r="G3462" t="s">
        <v>43</v>
      </c>
      <c r="H3462" t="s">
        <v>15</v>
      </c>
      <c r="I3462" t="s">
        <v>4133</v>
      </c>
      <c r="J3462" t="s">
        <v>335</v>
      </c>
      <c r="K3462" t="s">
        <v>29</v>
      </c>
      <c r="L3462">
        <v>0</v>
      </c>
    </row>
    <row r="3463" spans="1:12" x14ac:dyDescent="0.25">
      <c r="A3463">
        <v>50671</v>
      </c>
      <c r="B3463" t="s">
        <v>12</v>
      </c>
      <c r="C3463">
        <v>78</v>
      </c>
      <c r="D3463">
        <v>1</v>
      </c>
      <c r="E3463">
        <v>1</v>
      </c>
      <c r="F3463" t="s">
        <v>13</v>
      </c>
      <c r="G3463" t="s">
        <v>20</v>
      </c>
      <c r="H3463" t="s">
        <v>21</v>
      </c>
      <c r="I3463" t="s">
        <v>2213</v>
      </c>
      <c r="J3463" t="s">
        <v>363</v>
      </c>
      <c r="K3463" t="s">
        <v>18</v>
      </c>
      <c r="L3463">
        <v>0</v>
      </c>
    </row>
    <row r="3464" spans="1:12" x14ac:dyDescent="0.25">
      <c r="A3464">
        <v>50681</v>
      </c>
      <c r="B3464" t="s">
        <v>19</v>
      </c>
      <c r="C3464">
        <v>36</v>
      </c>
      <c r="D3464">
        <v>0</v>
      </c>
      <c r="E3464">
        <v>0</v>
      </c>
      <c r="F3464" t="s">
        <v>13</v>
      </c>
      <c r="G3464" t="s">
        <v>14</v>
      </c>
      <c r="H3464" t="s">
        <v>21</v>
      </c>
      <c r="I3464" t="s">
        <v>2708</v>
      </c>
      <c r="J3464" t="s">
        <v>754</v>
      </c>
      <c r="K3464" t="s">
        <v>18</v>
      </c>
      <c r="L3464">
        <v>0</v>
      </c>
    </row>
    <row r="3465" spans="1:12" x14ac:dyDescent="0.25">
      <c r="A3465">
        <v>50723</v>
      </c>
      <c r="B3465" t="s">
        <v>12</v>
      </c>
      <c r="C3465">
        <v>47</v>
      </c>
      <c r="D3465">
        <v>0</v>
      </c>
      <c r="E3465">
        <v>0</v>
      </c>
      <c r="F3465" t="s">
        <v>13</v>
      </c>
      <c r="G3465" t="s">
        <v>14</v>
      </c>
      <c r="H3465" t="s">
        <v>21</v>
      </c>
      <c r="I3465" t="s">
        <v>3237</v>
      </c>
      <c r="J3465" t="s">
        <v>74</v>
      </c>
      <c r="K3465" t="s">
        <v>29</v>
      </c>
      <c r="L3465">
        <v>0</v>
      </c>
    </row>
    <row r="3466" spans="1:12" x14ac:dyDescent="0.25">
      <c r="A3466">
        <v>50726</v>
      </c>
      <c r="B3466" t="s">
        <v>12</v>
      </c>
      <c r="C3466">
        <v>61</v>
      </c>
      <c r="D3466">
        <v>0</v>
      </c>
      <c r="E3466">
        <v>0</v>
      </c>
      <c r="F3466" t="s">
        <v>13</v>
      </c>
      <c r="G3466" t="s">
        <v>14</v>
      </c>
      <c r="H3466" t="s">
        <v>21</v>
      </c>
      <c r="I3466" t="s">
        <v>3114</v>
      </c>
      <c r="J3466">
        <v>34</v>
      </c>
      <c r="K3466" t="s">
        <v>29</v>
      </c>
      <c r="L3466">
        <v>0</v>
      </c>
    </row>
    <row r="3467" spans="1:12" x14ac:dyDescent="0.25">
      <c r="A3467">
        <v>50763</v>
      </c>
      <c r="B3467" t="s">
        <v>12</v>
      </c>
      <c r="C3467">
        <v>42</v>
      </c>
      <c r="D3467">
        <v>0</v>
      </c>
      <c r="E3467">
        <v>0</v>
      </c>
      <c r="F3467" t="s">
        <v>13</v>
      </c>
      <c r="G3467" t="s">
        <v>43</v>
      </c>
      <c r="H3467" t="s">
        <v>15</v>
      </c>
      <c r="I3467" t="s">
        <v>2825</v>
      </c>
      <c r="J3467" t="s">
        <v>498</v>
      </c>
      <c r="K3467" t="s">
        <v>24</v>
      </c>
      <c r="L3467">
        <v>0</v>
      </c>
    </row>
    <row r="3468" spans="1:12" x14ac:dyDescent="0.25">
      <c r="A3468">
        <v>50775</v>
      </c>
      <c r="B3468" t="s">
        <v>12</v>
      </c>
      <c r="C3468">
        <v>46</v>
      </c>
      <c r="D3468">
        <v>0</v>
      </c>
      <c r="E3468">
        <v>0</v>
      </c>
      <c r="F3468" t="s">
        <v>34</v>
      </c>
      <c r="G3468" t="s">
        <v>14</v>
      </c>
      <c r="H3468" t="s">
        <v>15</v>
      </c>
      <c r="I3468" t="s">
        <v>1630</v>
      </c>
      <c r="J3468" t="s">
        <v>305</v>
      </c>
      <c r="K3468" t="s">
        <v>38</v>
      </c>
      <c r="L3468">
        <v>0</v>
      </c>
    </row>
    <row r="3469" spans="1:12" x14ac:dyDescent="0.25">
      <c r="A3469">
        <v>50784</v>
      </c>
      <c r="B3469" t="s">
        <v>12</v>
      </c>
      <c r="C3469">
        <v>63</v>
      </c>
      <c r="D3469">
        <v>0</v>
      </c>
      <c r="E3469">
        <v>0</v>
      </c>
      <c r="F3469" t="s">
        <v>13</v>
      </c>
      <c r="G3469" t="s">
        <v>14</v>
      </c>
      <c r="H3469" t="s">
        <v>21</v>
      </c>
      <c r="I3469" t="s">
        <v>147</v>
      </c>
      <c r="J3469" t="s">
        <v>33</v>
      </c>
      <c r="K3469" t="s">
        <v>24</v>
      </c>
      <c r="L3469">
        <v>1</v>
      </c>
    </row>
    <row r="3470" spans="1:12" x14ac:dyDescent="0.25">
      <c r="A3470">
        <v>50785</v>
      </c>
      <c r="B3470" t="s">
        <v>12</v>
      </c>
      <c r="C3470">
        <v>17</v>
      </c>
      <c r="D3470">
        <v>0</v>
      </c>
      <c r="E3470">
        <v>0</v>
      </c>
      <c r="F3470" t="s">
        <v>34</v>
      </c>
      <c r="G3470" t="s">
        <v>14</v>
      </c>
      <c r="H3470" t="s">
        <v>21</v>
      </c>
      <c r="I3470" t="s">
        <v>2046</v>
      </c>
      <c r="J3470" t="s">
        <v>256</v>
      </c>
      <c r="K3470" t="s">
        <v>24</v>
      </c>
      <c r="L3470">
        <v>0</v>
      </c>
    </row>
    <row r="3471" spans="1:12" x14ac:dyDescent="0.25">
      <c r="A3471">
        <v>50804</v>
      </c>
      <c r="B3471" t="s">
        <v>12</v>
      </c>
      <c r="C3471">
        <v>2</v>
      </c>
      <c r="D3471">
        <v>0</v>
      </c>
      <c r="E3471">
        <v>0</v>
      </c>
      <c r="F3471" t="s">
        <v>34</v>
      </c>
      <c r="G3471" t="s">
        <v>275</v>
      </c>
      <c r="H3471" t="s">
        <v>21</v>
      </c>
      <c r="I3471" t="s">
        <v>1720</v>
      </c>
      <c r="J3471" t="s">
        <v>793</v>
      </c>
      <c r="K3471" t="s">
        <v>38</v>
      </c>
      <c r="L3471">
        <v>0</v>
      </c>
    </row>
    <row r="3472" spans="1:12" x14ac:dyDescent="0.25">
      <c r="A3472">
        <v>50805</v>
      </c>
      <c r="B3472" t="s">
        <v>19</v>
      </c>
      <c r="C3472">
        <v>55</v>
      </c>
      <c r="D3472">
        <v>0</v>
      </c>
      <c r="E3472">
        <v>0</v>
      </c>
      <c r="F3472" t="s">
        <v>13</v>
      </c>
      <c r="G3472" t="s">
        <v>14</v>
      </c>
      <c r="H3472" t="s">
        <v>15</v>
      </c>
      <c r="I3472" t="s">
        <v>2951</v>
      </c>
      <c r="J3472" t="s">
        <v>40</v>
      </c>
      <c r="K3472" t="s">
        <v>24</v>
      </c>
      <c r="L3472">
        <v>0</v>
      </c>
    </row>
    <row r="3473" spans="1:12" x14ac:dyDescent="0.25">
      <c r="A3473">
        <v>50810</v>
      </c>
      <c r="B3473" t="s">
        <v>12</v>
      </c>
      <c r="C3473">
        <v>20</v>
      </c>
      <c r="D3473">
        <v>0</v>
      </c>
      <c r="E3473">
        <v>0</v>
      </c>
      <c r="F3473" t="s">
        <v>34</v>
      </c>
      <c r="G3473" t="s">
        <v>14</v>
      </c>
      <c r="H3473" t="s">
        <v>21</v>
      </c>
      <c r="I3473" t="s">
        <v>3549</v>
      </c>
      <c r="J3473" t="s">
        <v>47</v>
      </c>
      <c r="K3473" t="s">
        <v>38</v>
      </c>
      <c r="L3473">
        <v>0</v>
      </c>
    </row>
    <row r="3474" spans="1:12" x14ac:dyDescent="0.25">
      <c r="A3474">
        <v>50811</v>
      </c>
      <c r="B3474" t="s">
        <v>12</v>
      </c>
      <c r="C3474">
        <v>24</v>
      </c>
      <c r="D3474">
        <v>0</v>
      </c>
      <c r="E3474">
        <v>0</v>
      </c>
      <c r="F3474" t="s">
        <v>34</v>
      </c>
      <c r="G3474" t="s">
        <v>14</v>
      </c>
      <c r="H3474" t="s">
        <v>15</v>
      </c>
      <c r="I3474" t="s">
        <v>968</v>
      </c>
      <c r="J3474" t="s">
        <v>969</v>
      </c>
      <c r="K3474" t="s">
        <v>24</v>
      </c>
      <c r="L3474">
        <v>0</v>
      </c>
    </row>
    <row r="3475" spans="1:12" x14ac:dyDescent="0.25">
      <c r="A3475">
        <v>50826</v>
      </c>
      <c r="B3475" t="s">
        <v>19</v>
      </c>
      <c r="C3475">
        <v>53</v>
      </c>
      <c r="D3475">
        <v>0</v>
      </c>
      <c r="E3475">
        <v>0</v>
      </c>
      <c r="F3475" t="s">
        <v>13</v>
      </c>
      <c r="G3475" t="s">
        <v>43</v>
      </c>
      <c r="H3475" t="s">
        <v>21</v>
      </c>
      <c r="I3475" t="s">
        <v>1090</v>
      </c>
      <c r="J3475" t="s">
        <v>56</v>
      </c>
      <c r="K3475" t="s">
        <v>38</v>
      </c>
      <c r="L3475">
        <v>0</v>
      </c>
    </row>
    <row r="3476" spans="1:12" x14ac:dyDescent="0.25">
      <c r="A3476">
        <v>50837</v>
      </c>
      <c r="B3476" t="s">
        <v>12</v>
      </c>
      <c r="C3476">
        <v>41</v>
      </c>
      <c r="D3476">
        <v>0</v>
      </c>
      <c r="E3476">
        <v>0</v>
      </c>
      <c r="F3476" t="s">
        <v>13</v>
      </c>
      <c r="G3476" t="s">
        <v>20</v>
      </c>
      <c r="H3476" t="s">
        <v>21</v>
      </c>
      <c r="I3476" t="s">
        <v>2242</v>
      </c>
      <c r="J3476" t="s">
        <v>1222</v>
      </c>
      <c r="K3476" t="s">
        <v>18</v>
      </c>
      <c r="L3476">
        <v>0</v>
      </c>
    </row>
    <row r="3477" spans="1:12" x14ac:dyDescent="0.25">
      <c r="A3477">
        <v>50841</v>
      </c>
      <c r="B3477" t="s">
        <v>19</v>
      </c>
      <c r="C3477">
        <v>40</v>
      </c>
      <c r="D3477">
        <v>0</v>
      </c>
      <c r="E3477">
        <v>0</v>
      </c>
      <c r="F3477" t="s">
        <v>13</v>
      </c>
      <c r="G3477" t="s">
        <v>14</v>
      </c>
      <c r="H3477" t="s">
        <v>21</v>
      </c>
      <c r="I3477" t="s">
        <v>1856</v>
      </c>
      <c r="J3477" t="s">
        <v>310</v>
      </c>
      <c r="K3477" t="s">
        <v>29</v>
      </c>
      <c r="L3477">
        <v>0</v>
      </c>
    </row>
    <row r="3478" spans="1:12" x14ac:dyDescent="0.25">
      <c r="A3478">
        <v>50843</v>
      </c>
      <c r="B3478" t="s">
        <v>12</v>
      </c>
      <c r="C3478">
        <v>20</v>
      </c>
      <c r="D3478">
        <v>0</v>
      </c>
      <c r="E3478">
        <v>0</v>
      </c>
      <c r="F3478" t="s">
        <v>34</v>
      </c>
      <c r="G3478" t="s">
        <v>14</v>
      </c>
      <c r="H3478" t="s">
        <v>21</v>
      </c>
      <c r="I3478" t="s">
        <v>1231</v>
      </c>
      <c r="J3478" t="s">
        <v>676</v>
      </c>
      <c r="K3478" t="s">
        <v>38</v>
      </c>
      <c r="L3478">
        <v>0</v>
      </c>
    </row>
    <row r="3479" spans="1:12" x14ac:dyDescent="0.25">
      <c r="A3479">
        <v>50845</v>
      </c>
      <c r="B3479" t="s">
        <v>19</v>
      </c>
      <c r="C3479">
        <v>32</v>
      </c>
      <c r="D3479">
        <v>0</v>
      </c>
      <c r="E3479">
        <v>0</v>
      </c>
      <c r="F3479" t="s">
        <v>13</v>
      </c>
      <c r="G3479" t="s">
        <v>43</v>
      </c>
      <c r="H3479" t="s">
        <v>15</v>
      </c>
      <c r="I3479" t="s">
        <v>2417</v>
      </c>
      <c r="J3479" t="s">
        <v>949</v>
      </c>
      <c r="K3479" t="s">
        <v>18</v>
      </c>
      <c r="L3479">
        <v>0</v>
      </c>
    </row>
    <row r="3480" spans="1:12" x14ac:dyDescent="0.25">
      <c r="A3480">
        <v>50889</v>
      </c>
      <c r="B3480" t="s">
        <v>19</v>
      </c>
      <c r="C3480">
        <v>21</v>
      </c>
      <c r="D3480">
        <v>0</v>
      </c>
      <c r="E3480">
        <v>0</v>
      </c>
      <c r="F3480" t="s">
        <v>34</v>
      </c>
      <c r="G3480" t="s">
        <v>43</v>
      </c>
      <c r="H3480" t="s">
        <v>21</v>
      </c>
      <c r="I3480" t="s">
        <v>1836</v>
      </c>
      <c r="J3480" t="s">
        <v>674</v>
      </c>
      <c r="K3480" t="s">
        <v>24</v>
      </c>
      <c r="L3480">
        <v>0</v>
      </c>
    </row>
    <row r="3481" spans="1:12" x14ac:dyDescent="0.25">
      <c r="A3481">
        <v>50903</v>
      </c>
      <c r="B3481" t="s">
        <v>19</v>
      </c>
      <c r="C3481">
        <v>29</v>
      </c>
      <c r="D3481">
        <v>0</v>
      </c>
      <c r="E3481">
        <v>0</v>
      </c>
      <c r="F3481" t="s">
        <v>13</v>
      </c>
      <c r="G3481" t="s">
        <v>14</v>
      </c>
      <c r="H3481" t="s">
        <v>15</v>
      </c>
      <c r="I3481" t="s">
        <v>2737</v>
      </c>
      <c r="J3481" t="s">
        <v>335</v>
      </c>
      <c r="K3481" t="s">
        <v>24</v>
      </c>
      <c r="L3481">
        <v>0</v>
      </c>
    </row>
    <row r="3482" spans="1:12" x14ac:dyDescent="0.25">
      <c r="A3482">
        <v>50931</v>
      </c>
      <c r="B3482" t="s">
        <v>19</v>
      </c>
      <c r="C3482">
        <v>76</v>
      </c>
      <c r="D3482">
        <v>0</v>
      </c>
      <c r="E3482">
        <v>0</v>
      </c>
      <c r="F3482" t="s">
        <v>13</v>
      </c>
      <c r="G3482" t="s">
        <v>14</v>
      </c>
      <c r="H3482" t="s">
        <v>15</v>
      </c>
      <c r="I3482" t="s">
        <v>273</v>
      </c>
      <c r="J3482" t="s">
        <v>23</v>
      </c>
      <c r="K3482" t="s">
        <v>18</v>
      </c>
      <c r="L3482">
        <v>1</v>
      </c>
    </row>
    <row r="3483" spans="1:12" x14ac:dyDescent="0.25">
      <c r="A3483">
        <v>50947</v>
      </c>
      <c r="B3483" t="s">
        <v>12</v>
      </c>
      <c r="C3483">
        <v>48</v>
      </c>
      <c r="D3483">
        <v>0</v>
      </c>
      <c r="E3483">
        <v>0</v>
      </c>
      <c r="F3483" t="s">
        <v>13</v>
      </c>
      <c r="G3483" t="s">
        <v>14</v>
      </c>
      <c r="H3483" t="s">
        <v>15</v>
      </c>
      <c r="I3483" t="s">
        <v>1499</v>
      </c>
      <c r="J3483" t="s">
        <v>86</v>
      </c>
      <c r="K3483" t="s">
        <v>29</v>
      </c>
      <c r="L3483">
        <v>0</v>
      </c>
    </row>
    <row r="3484" spans="1:12" x14ac:dyDescent="0.25">
      <c r="A3484">
        <v>50965</v>
      </c>
      <c r="B3484" t="s">
        <v>12</v>
      </c>
      <c r="C3484">
        <v>53</v>
      </c>
      <c r="D3484">
        <v>0</v>
      </c>
      <c r="E3484">
        <v>0</v>
      </c>
      <c r="F3484" t="s">
        <v>34</v>
      </c>
      <c r="G3484" t="s">
        <v>14</v>
      </c>
      <c r="H3484" t="s">
        <v>21</v>
      </c>
      <c r="I3484" t="s">
        <v>704</v>
      </c>
      <c r="J3484" t="s">
        <v>141</v>
      </c>
      <c r="K3484" t="s">
        <v>38</v>
      </c>
      <c r="L3484">
        <v>0</v>
      </c>
    </row>
    <row r="3485" spans="1:12" x14ac:dyDescent="0.25">
      <c r="A3485">
        <v>50975</v>
      </c>
      <c r="B3485" t="s">
        <v>12</v>
      </c>
      <c r="C3485">
        <v>49</v>
      </c>
      <c r="D3485">
        <v>0</v>
      </c>
      <c r="E3485">
        <v>0</v>
      </c>
      <c r="F3485" t="s">
        <v>13</v>
      </c>
      <c r="G3485" t="s">
        <v>14</v>
      </c>
      <c r="H3485" t="s">
        <v>21</v>
      </c>
      <c r="I3485" t="s">
        <v>4064</v>
      </c>
      <c r="J3485">
        <v>27</v>
      </c>
      <c r="K3485" t="s">
        <v>24</v>
      </c>
      <c r="L3485">
        <v>0</v>
      </c>
    </row>
    <row r="3486" spans="1:12" x14ac:dyDescent="0.25">
      <c r="A3486">
        <v>50978</v>
      </c>
      <c r="B3486" t="s">
        <v>19</v>
      </c>
      <c r="C3486">
        <v>31</v>
      </c>
      <c r="D3486">
        <v>0</v>
      </c>
      <c r="E3486">
        <v>0</v>
      </c>
      <c r="F3486" t="s">
        <v>13</v>
      </c>
      <c r="G3486" t="s">
        <v>43</v>
      </c>
      <c r="H3486" t="s">
        <v>15</v>
      </c>
      <c r="I3486" t="s">
        <v>1937</v>
      </c>
      <c r="J3486" t="s">
        <v>1300</v>
      </c>
      <c r="K3486" t="s">
        <v>38</v>
      </c>
      <c r="L3486">
        <v>0</v>
      </c>
    </row>
    <row r="3487" spans="1:12" x14ac:dyDescent="0.25">
      <c r="A3487">
        <v>50983</v>
      </c>
      <c r="B3487" t="s">
        <v>12</v>
      </c>
      <c r="C3487">
        <v>35</v>
      </c>
      <c r="D3487">
        <v>0</v>
      </c>
      <c r="E3487">
        <v>0</v>
      </c>
      <c r="F3487" t="s">
        <v>13</v>
      </c>
      <c r="G3487" t="s">
        <v>14</v>
      </c>
      <c r="H3487" t="s">
        <v>21</v>
      </c>
      <c r="I3487" t="s">
        <v>1237</v>
      </c>
      <c r="J3487" t="s">
        <v>235</v>
      </c>
      <c r="K3487" t="s">
        <v>24</v>
      </c>
      <c r="L3487">
        <v>0</v>
      </c>
    </row>
    <row r="3488" spans="1:12" x14ac:dyDescent="0.25">
      <c r="A3488">
        <v>51020</v>
      </c>
      <c r="B3488" t="s">
        <v>19</v>
      </c>
      <c r="C3488">
        <v>55</v>
      </c>
      <c r="D3488">
        <v>0</v>
      </c>
      <c r="E3488">
        <v>0</v>
      </c>
      <c r="F3488" t="s">
        <v>13</v>
      </c>
      <c r="G3488" t="s">
        <v>14</v>
      </c>
      <c r="H3488" t="s">
        <v>21</v>
      </c>
      <c r="I3488" t="s">
        <v>1751</v>
      </c>
      <c r="J3488" t="s">
        <v>425</v>
      </c>
      <c r="K3488" t="s">
        <v>18</v>
      </c>
      <c r="L3488">
        <v>0</v>
      </c>
    </row>
    <row r="3489" spans="1:12" x14ac:dyDescent="0.25">
      <c r="A3489">
        <v>51024</v>
      </c>
      <c r="B3489" t="s">
        <v>19</v>
      </c>
      <c r="C3489">
        <v>24</v>
      </c>
      <c r="D3489">
        <v>0</v>
      </c>
      <c r="E3489">
        <v>0</v>
      </c>
      <c r="F3489" t="s">
        <v>13</v>
      </c>
      <c r="G3489" t="s">
        <v>14</v>
      </c>
      <c r="H3489" t="s">
        <v>15</v>
      </c>
      <c r="I3489" t="s">
        <v>3587</v>
      </c>
      <c r="J3489" t="s">
        <v>258</v>
      </c>
      <c r="K3489" t="s">
        <v>24</v>
      </c>
      <c r="L3489">
        <v>0</v>
      </c>
    </row>
    <row r="3490" spans="1:12" x14ac:dyDescent="0.25">
      <c r="A3490">
        <v>51073</v>
      </c>
      <c r="B3490" t="s">
        <v>19</v>
      </c>
      <c r="C3490">
        <v>34</v>
      </c>
      <c r="D3490">
        <v>0</v>
      </c>
      <c r="E3490">
        <v>0</v>
      </c>
      <c r="F3490" t="s">
        <v>13</v>
      </c>
      <c r="G3490" t="s">
        <v>20</v>
      </c>
      <c r="H3490" t="s">
        <v>15</v>
      </c>
      <c r="I3490" t="s">
        <v>3314</v>
      </c>
      <c r="J3490" t="s">
        <v>104</v>
      </c>
      <c r="K3490" t="s">
        <v>24</v>
      </c>
      <c r="L3490">
        <v>0</v>
      </c>
    </row>
    <row r="3491" spans="1:12" x14ac:dyDescent="0.25">
      <c r="A3491">
        <v>51084</v>
      </c>
      <c r="B3491" t="s">
        <v>19</v>
      </c>
      <c r="C3491">
        <v>80</v>
      </c>
      <c r="D3491">
        <v>0</v>
      </c>
      <c r="E3491">
        <v>0</v>
      </c>
      <c r="F3491" t="s">
        <v>13</v>
      </c>
      <c r="G3491" t="s">
        <v>14</v>
      </c>
      <c r="H3491" t="s">
        <v>15</v>
      </c>
      <c r="I3491" t="s">
        <v>2734</v>
      </c>
      <c r="J3491" t="s">
        <v>90</v>
      </c>
      <c r="K3491" t="s">
        <v>18</v>
      </c>
      <c r="L3491">
        <v>0</v>
      </c>
    </row>
    <row r="3492" spans="1:12" x14ac:dyDescent="0.25">
      <c r="A3492">
        <v>51085</v>
      </c>
      <c r="B3492" t="s">
        <v>19</v>
      </c>
      <c r="C3492">
        <v>25</v>
      </c>
      <c r="D3492">
        <v>0</v>
      </c>
      <c r="E3492">
        <v>0</v>
      </c>
      <c r="F3492" t="s">
        <v>34</v>
      </c>
      <c r="G3492" t="s">
        <v>14</v>
      </c>
      <c r="H3492" t="s">
        <v>15</v>
      </c>
      <c r="I3492" t="s">
        <v>2859</v>
      </c>
      <c r="J3492" t="s">
        <v>222</v>
      </c>
      <c r="K3492" t="s">
        <v>24</v>
      </c>
      <c r="L3492">
        <v>0</v>
      </c>
    </row>
    <row r="3493" spans="1:12" x14ac:dyDescent="0.25">
      <c r="A3493">
        <v>51100</v>
      </c>
      <c r="B3493" t="s">
        <v>12</v>
      </c>
      <c r="C3493">
        <v>62</v>
      </c>
      <c r="D3493">
        <v>0</v>
      </c>
      <c r="E3493">
        <v>0</v>
      </c>
      <c r="F3493" t="s">
        <v>13</v>
      </c>
      <c r="G3493" t="s">
        <v>43</v>
      </c>
      <c r="H3493" t="s">
        <v>21</v>
      </c>
      <c r="I3493" t="s">
        <v>4053</v>
      </c>
      <c r="J3493">
        <v>30</v>
      </c>
      <c r="K3493" t="s">
        <v>38</v>
      </c>
      <c r="L3493">
        <v>0</v>
      </c>
    </row>
    <row r="3494" spans="1:12" x14ac:dyDescent="0.25">
      <c r="A3494">
        <v>51109</v>
      </c>
      <c r="B3494" t="s">
        <v>19</v>
      </c>
      <c r="C3494">
        <v>6</v>
      </c>
      <c r="D3494">
        <v>0</v>
      </c>
      <c r="E3494">
        <v>0</v>
      </c>
      <c r="F3494" t="s">
        <v>34</v>
      </c>
      <c r="G3494" t="s">
        <v>275</v>
      </c>
      <c r="H3494" t="s">
        <v>21</v>
      </c>
      <c r="I3494" t="s">
        <v>1649</v>
      </c>
      <c r="J3494" t="s">
        <v>1073</v>
      </c>
      <c r="K3494" t="s">
        <v>38</v>
      </c>
      <c r="L3494">
        <v>0</v>
      </c>
    </row>
    <row r="3495" spans="1:12" x14ac:dyDescent="0.25">
      <c r="A3495">
        <v>51110</v>
      </c>
      <c r="B3495" t="s">
        <v>19</v>
      </c>
      <c r="C3495">
        <v>51</v>
      </c>
      <c r="D3495">
        <v>0</v>
      </c>
      <c r="E3495">
        <v>0</v>
      </c>
      <c r="F3495" t="s">
        <v>13</v>
      </c>
      <c r="G3495" t="s">
        <v>20</v>
      </c>
      <c r="H3495" t="s">
        <v>15</v>
      </c>
      <c r="I3495" t="s">
        <v>4095</v>
      </c>
      <c r="J3495" t="s">
        <v>1087</v>
      </c>
      <c r="K3495" t="s">
        <v>18</v>
      </c>
      <c r="L3495">
        <v>0</v>
      </c>
    </row>
    <row r="3496" spans="1:12" x14ac:dyDescent="0.25">
      <c r="A3496">
        <v>51112</v>
      </c>
      <c r="B3496" t="s">
        <v>12</v>
      </c>
      <c r="C3496">
        <v>29</v>
      </c>
      <c r="D3496">
        <v>0</v>
      </c>
      <c r="E3496">
        <v>0</v>
      </c>
      <c r="F3496" t="s">
        <v>13</v>
      </c>
      <c r="G3496" t="s">
        <v>20</v>
      </c>
      <c r="H3496" t="s">
        <v>15</v>
      </c>
      <c r="I3496" t="s">
        <v>722</v>
      </c>
      <c r="J3496" t="s">
        <v>121</v>
      </c>
      <c r="K3496" t="s">
        <v>38</v>
      </c>
      <c r="L3496">
        <v>0</v>
      </c>
    </row>
    <row r="3497" spans="1:12" x14ac:dyDescent="0.25">
      <c r="A3497">
        <v>51116</v>
      </c>
      <c r="B3497" t="s">
        <v>19</v>
      </c>
      <c r="C3497">
        <v>40</v>
      </c>
      <c r="D3497">
        <v>0</v>
      </c>
      <c r="E3497">
        <v>0</v>
      </c>
      <c r="F3497" t="s">
        <v>13</v>
      </c>
      <c r="G3497" t="s">
        <v>20</v>
      </c>
      <c r="H3497" t="s">
        <v>15</v>
      </c>
      <c r="I3497" t="s">
        <v>1569</v>
      </c>
      <c r="J3497">
        <v>25</v>
      </c>
      <c r="K3497" t="s">
        <v>18</v>
      </c>
      <c r="L3497">
        <v>0</v>
      </c>
    </row>
    <row r="3498" spans="1:12" x14ac:dyDescent="0.25">
      <c r="A3498">
        <v>51124</v>
      </c>
      <c r="B3498" t="s">
        <v>12</v>
      </c>
      <c r="C3498">
        <v>81</v>
      </c>
      <c r="D3498">
        <v>0</v>
      </c>
      <c r="E3498">
        <v>0</v>
      </c>
      <c r="F3498" t="s">
        <v>13</v>
      </c>
      <c r="G3498" t="s">
        <v>20</v>
      </c>
      <c r="H3498" t="s">
        <v>15</v>
      </c>
      <c r="I3498" t="s">
        <v>1662</v>
      </c>
      <c r="J3498" t="s">
        <v>491</v>
      </c>
      <c r="K3498" t="s">
        <v>29</v>
      </c>
      <c r="L3498">
        <v>0</v>
      </c>
    </row>
    <row r="3499" spans="1:12" x14ac:dyDescent="0.25">
      <c r="A3499">
        <v>51125</v>
      </c>
      <c r="B3499" t="s">
        <v>19</v>
      </c>
      <c r="C3499">
        <v>66</v>
      </c>
      <c r="D3499">
        <v>0</v>
      </c>
      <c r="E3499">
        <v>0</v>
      </c>
      <c r="F3499" t="s">
        <v>13</v>
      </c>
      <c r="G3499" t="s">
        <v>14</v>
      </c>
      <c r="H3499" t="s">
        <v>15</v>
      </c>
      <c r="I3499" t="s">
        <v>1041</v>
      </c>
      <c r="J3499" t="s">
        <v>240</v>
      </c>
      <c r="K3499" t="s">
        <v>29</v>
      </c>
      <c r="L3499">
        <v>0</v>
      </c>
    </row>
    <row r="3500" spans="1:12" x14ac:dyDescent="0.25">
      <c r="A3500">
        <v>51149</v>
      </c>
      <c r="B3500" t="s">
        <v>12</v>
      </c>
      <c r="C3500">
        <v>70</v>
      </c>
      <c r="D3500">
        <v>0</v>
      </c>
      <c r="E3500">
        <v>0</v>
      </c>
      <c r="F3500" t="s">
        <v>13</v>
      </c>
      <c r="G3500" t="s">
        <v>14</v>
      </c>
      <c r="H3500" t="s">
        <v>15</v>
      </c>
      <c r="I3500" t="s">
        <v>1843</v>
      </c>
      <c r="J3500" t="s">
        <v>392</v>
      </c>
      <c r="K3500" t="s">
        <v>38</v>
      </c>
      <c r="L3500">
        <v>0</v>
      </c>
    </row>
    <row r="3501" spans="1:12" x14ac:dyDescent="0.25">
      <c r="A3501">
        <v>51159</v>
      </c>
      <c r="B3501" t="s">
        <v>19</v>
      </c>
      <c r="C3501">
        <v>32</v>
      </c>
      <c r="D3501">
        <v>0</v>
      </c>
      <c r="E3501">
        <v>0</v>
      </c>
      <c r="F3501" t="s">
        <v>34</v>
      </c>
      <c r="G3501" t="s">
        <v>43</v>
      </c>
      <c r="H3501" t="s">
        <v>15</v>
      </c>
      <c r="I3501" t="s">
        <v>1457</v>
      </c>
      <c r="J3501" t="s">
        <v>335</v>
      </c>
      <c r="K3501" t="s">
        <v>18</v>
      </c>
      <c r="L3501">
        <v>0</v>
      </c>
    </row>
    <row r="3502" spans="1:12" x14ac:dyDescent="0.25">
      <c r="A3502">
        <v>51162</v>
      </c>
      <c r="B3502" t="s">
        <v>19</v>
      </c>
      <c r="C3502">
        <v>11</v>
      </c>
      <c r="D3502">
        <v>0</v>
      </c>
      <c r="E3502">
        <v>0</v>
      </c>
      <c r="F3502" t="s">
        <v>34</v>
      </c>
      <c r="G3502" t="s">
        <v>275</v>
      </c>
      <c r="H3502" t="s">
        <v>21</v>
      </c>
      <c r="I3502" t="s">
        <v>1411</v>
      </c>
      <c r="J3502" t="s">
        <v>1412</v>
      </c>
      <c r="K3502" t="s">
        <v>38</v>
      </c>
      <c r="L3502">
        <v>0</v>
      </c>
    </row>
    <row r="3503" spans="1:12" x14ac:dyDescent="0.25">
      <c r="A3503">
        <v>51169</v>
      </c>
      <c r="B3503" t="s">
        <v>12</v>
      </c>
      <c r="C3503">
        <v>81</v>
      </c>
      <c r="D3503">
        <v>0</v>
      </c>
      <c r="E3503">
        <v>0</v>
      </c>
      <c r="F3503" t="s">
        <v>13</v>
      </c>
      <c r="G3503" t="s">
        <v>14</v>
      </c>
      <c r="H3503" t="s">
        <v>15</v>
      </c>
      <c r="I3503" t="s">
        <v>175</v>
      </c>
      <c r="J3503" t="s">
        <v>176</v>
      </c>
      <c r="K3503" t="s">
        <v>24</v>
      </c>
      <c r="L3503">
        <v>1</v>
      </c>
    </row>
    <row r="3504" spans="1:12" x14ac:dyDescent="0.25">
      <c r="A3504">
        <v>51177</v>
      </c>
      <c r="B3504" t="s">
        <v>19</v>
      </c>
      <c r="C3504">
        <v>49</v>
      </c>
      <c r="D3504">
        <v>0</v>
      </c>
      <c r="E3504">
        <v>0</v>
      </c>
      <c r="F3504" t="s">
        <v>13</v>
      </c>
      <c r="G3504" t="s">
        <v>14</v>
      </c>
      <c r="H3504" t="s">
        <v>15</v>
      </c>
      <c r="I3504" t="s">
        <v>2956</v>
      </c>
      <c r="J3504" t="s">
        <v>452</v>
      </c>
      <c r="K3504" t="s">
        <v>18</v>
      </c>
      <c r="L3504">
        <v>0</v>
      </c>
    </row>
    <row r="3505" spans="1:12" x14ac:dyDescent="0.25">
      <c r="A3505">
        <v>51254</v>
      </c>
      <c r="B3505" t="s">
        <v>19</v>
      </c>
      <c r="C3505">
        <v>65</v>
      </c>
      <c r="D3505">
        <v>0</v>
      </c>
      <c r="E3505">
        <v>0</v>
      </c>
      <c r="F3505" t="s">
        <v>34</v>
      </c>
      <c r="G3505" t="s">
        <v>14</v>
      </c>
      <c r="H3505" t="s">
        <v>15</v>
      </c>
      <c r="I3505" t="s">
        <v>2484</v>
      </c>
      <c r="J3505">
        <v>32</v>
      </c>
      <c r="K3505" t="s">
        <v>24</v>
      </c>
      <c r="L3505">
        <v>0</v>
      </c>
    </row>
    <row r="3506" spans="1:12" x14ac:dyDescent="0.25">
      <c r="A3506">
        <v>51257</v>
      </c>
      <c r="B3506" t="s">
        <v>12</v>
      </c>
      <c r="C3506">
        <v>32</v>
      </c>
      <c r="D3506">
        <v>0</v>
      </c>
      <c r="E3506">
        <v>0</v>
      </c>
      <c r="F3506" t="s">
        <v>34</v>
      </c>
      <c r="G3506" t="s">
        <v>14</v>
      </c>
      <c r="H3506" t="s">
        <v>21</v>
      </c>
      <c r="I3506" t="s">
        <v>2838</v>
      </c>
      <c r="J3506" t="s">
        <v>610</v>
      </c>
      <c r="K3506" t="s">
        <v>24</v>
      </c>
      <c r="L3506">
        <v>0</v>
      </c>
    </row>
    <row r="3507" spans="1:12" x14ac:dyDescent="0.25">
      <c r="A3507">
        <v>51275</v>
      </c>
      <c r="B3507" t="s">
        <v>19</v>
      </c>
      <c r="C3507">
        <v>10</v>
      </c>
      <c r="D3507">
        <v>0</v>
      </c>
      <c r="E3507">
        <v>0</v>
      </c>
      <c r="F3507" t="s">
        <v>34</v>
      </c>
      <c r="G3507" t="s">
        <v>275</v>
      </c>
      <c r="H3507" t="s">
        <v>15</v>
      </c>
      <c r="I3507" t="s">
        <v>2437</v>
      </c>
      <c r="J3507" t="s">
        <v>403</v>
      </c>
      <c r="K3507" t="s">
        <v>38</v>
      </c>
      <c r="L3507">
        <v>0</v>
      </c>
    </row>
    <row r="3508" spans="1:12" x14ac:dyDescent="0.25">
      <c r="A3508">
        <v>51285</v>
      </c>
      <c r="B3508" t="s">
        <v>19</v>
      </c>
      <c r="C3508">
        <v>46</v>
      </c>
      <c r="D3508">
        <v>0</v>
      </c>
      <c r="E3508">
        <v>0</v>
      </c>
      <c r="F3508" t="s">
        <v>13</v>
      </c>
      <c r="G3508" t="s">
        <v>14</v>
      </c>
      <c r="H3508" t="s">
        <v>15</v>
      </c>
      <c r="I3508" t="s">
        <v>1185</v>
      </c>
      <c r="J3508" t="s">
        <v>296</v>
      </c>
      <c r="K3508" t="s">
        <v>38</v>
      </c>
      <c r="L3508">
        <v>0</v>
      </c>
    </row>
    <row r="3509" spans="1:12" x14ac:dyDescent="0.25">
      <c r="A3509">
        <v>51314</v>
      </c>
      <c r="B3509" t="s">
        <v>19</v>
      </c>
      <c r="C3509">
        <v>78</v>
      </c>
      <c r="D3509">
        <v>0</v>
      </c>
      <c r="E3509">
        <v>0</v>
      </c>
      <c r="F3509" t="s">
        <v>13</v>
      </c>
      <c r="G3509" t="s">
        <v>14</v>
      </c>
      <c r="H3509" t="s">
        <v>15</v>
      </c>
      <c r="I3509" t="s">
        <v>333</v>
      </c>
      <c r="J3509">
        <v>33</v>
      </c>
      <c r="K3509" t="s">
        <v>18</v>
      </c>
      <c r="L3509">
        <v>1</v>
      </c>
    </row>
    <row r="3510" spans="1:12" x14ac:dyDescent="0.25">
      <c r="A3510">
        <v>51329</v>
      </c>
      <c r="B3510" t="s">
        <v>19</v>
      </c>
      <c r="C3510">
        <v>48</v>
      </c>
      <c r="D3510">
        <v>0</v>
      </c>
      <c r="E3510">
        <v>0</v>
      </c>
      <c r="F3510" t="s">
        <v>13</v>
      </c>
      <c r="G3510" t="s">
        <v>14</v>
      </c>
      <c r="H3510" t="s">
        <v>21</v>
      </c>
      <c r="I3510" t="s">
        <v>3831</v>
      </c>
      <c r="J3510" t="s">
        <v>114</v>
      </c>
      <c r="K3510" t="s">
        <v>24</v>
      </c>
      <c r="L3510">
        <v>0</v>
      </c>
    </row>
    <row r="3511" spans="1:12" x14ac:dyDescent="0.25">
      <c r="A3511">
        <v>51339</v>
      </c>
      <c r="B3511" t="s">
        <v>12</v>
      </c>
      <c r="C3511">
        <v>12</v>
      </c>
      <c r="D3511">
        <v>0</v>
      </c>
      <c r="E3511">
        <v>0</v>
      </c>
      <c r="F3511" t="s">
        <v>34</v>
      </c>
      <c r="G3511" t="s">
        <v>275</v>
      </c>
      <c r="H3511" t="s">
        <v>21</v>
      </c>
      <c r="I3511" t="s">
        <v>1080</v>
      </c>
      <c r="J3511" t="s">
        <v>141</v>
      </c>
      <c r="K3511" t="s">
        <v>38</v>
      </c>
      <c r="L3511">
        <v>0</v>
      </c>
    </row>
    <row r="3512" spans="1:12" x14ac:dyDescent="0.25">
      <c r="A3512">
        <v>51342</v>
      </c>
      <c r="B3512" t="s">
        <v>19</v>
      </c>
      <c r="C3512">
        <v>69</v>
      </c>
      <c r="D3512">
        <v>0</v>
      </c>
      <c r="E3512">
        <v>0</v>
      </c>
      <c r="F3512" t="s">
        <v>13</v>
      </c>
      <c r="G3512" t="s">
        <v>43</v>
      </c>
      <c r="H3512" t="s">
        <v>21</v>
      </c>
      <c r="I3512" t="s">
        <v>2757</v>
      </c>
      <c r="J3512">
        <v>30</v>
      </c>
      <c r="K3512" t="s">
        <v>38</v>
      </c>
      <c r="L3512">
        <v>0</v>
      </c>
    </row>
    <row r="3513" spans="1:12" x14ac:dyDescent="0.25">
      <c r="A3513">
        <v>51343</v>
      </c>
      <c r="B3513" t="s">
        <v>12</v>
      </c>
      <c r="C3513">
        <v>7</v>
      </c>
      <c r="D3513">
        <v>0</v>
      </c>
      <c r="E3513">
        <v>0</v>
      </c>
      <c r="F3513" t="s">
        <v>34</v>
      </c>
      <c r="G3513" t="s">
        <v>275</v>
      </c>
      <c r="H3513" t="s">
        <v>21</v>
      </c>
      <c r="I3513" t="s">
        <v>2254</v>
      </c>
      <c r="J3513" t="s">
        <v>793</v>
      </c>
      <c r="K3513" t="s">
        <v>38</v>
      </c>
      <c r="L3513">
        <v>0</v>
      </c>
    </row>
    <row r="3514" spans="1:12" x14ac:dyDescent="0.25">
      <c r="A3514">
        <v>51374</v>
      </c>
      <c r="B3514" t="s">
        <v>19</v>
      </c>
      <c r="C3514">
        <v>13</v>
      </c>
      <c r="D3514">
        <v>0</v>
      </c>
      <c r="E3514">
        <v>0</v>
      </c>
      <c r="F3514" t="s">
        <v>34</v>
      </c>
      <c r="G3514" t="s">
        <v>275</v>
      </c>
      <c r="H3514" t="s">
        <v>21</v>
      </c>
      <c r="I3514" t="s">
        <v>3724</v>
      </c>
      <c r="J3514" t="s">
        <v>726</v>
      </c>
      <c r="K3514" t="s">
        <v>38</v>
      </c>
      <c r="L3514">
        <v>0</v>
      </c>
    </row>
    <row r="3515" spans="1:12" x14ac:dyDescent="0.25">
      <c r="A3515">
        <v>51385</v>
      </c>
      <c r="B3515" t="s">
        <v>12</v>
      </c>
      <c r="C3515">
        <v>61</v>
      </c>
      <c r="D3515">
        <v>0</v>
      </c>
      <c r="E3515">
        <v>0</v>
      </c>
      <c r="F3515" t="s">
        <v>13</v>
      </c>
      <c r="G3515" t="s">
        <v>14</v>
      </c>
      <c r="H3515" t="s">
        <v>21</v>
      </c>
      <c r="I3515" t="s">
        <v>2913</v>
      </c>
      <c r="J3515" t="s">
        <v>1188</v>
      </c>
      <c r="K3515" t="s">
        <v>29</v>
      </c>
      <c r="L3515">
        <v>0</v>
      </c>
    </row>
    <row r="3516" spans="1:12" x14ac:dyDescent="0.25">
      <c r="A3516">
        <v>51408</v>
      </c>
      <c r="B3516" t="s">
        <v>12</v>
      </c>
      <c r="C3516">
        <v>33</v>
      </c>
      <c r="D3516">
        <v>0</v>
      </c>
      <c r="E3516">
        <v>0</v>
      </c>
      <c r="F3516" t="s">
        <v>13</v>
      </c>
      <c r="G3516" t="s">
        <v>43</v>
      </c>
      <c r="H3516" t="s">
        <v>21</v>
      </c>
      <c r="I3516" t="s">
        <v>3682</v>
      </c>
      <c r="J3516" t="s">
        <v>754</v>
      </c>
      <c r="K3516" t="s">
        <v>24</v>
      </c>
      <c r="L3516">
        <v>0</v>
      </c>
    </row>
    <row r="3517" spans="1:12" x14ac:dyDescent="0.25">
      <c r="A3517">
        <v>51421</v>
      </c>
      <c r="B3517" t="s">
        <v>19</v>
      </c>
      <c r="C3517">
        <v>54</v>
      </c>
      <c r="D3517">
        <v>0</v>
      </c>
      <c r="E3517">
        <v>0</v>
      </c>
      <c r="F3517" t="s">
        <v>13</v>
      </c>
      <c r="G3517" t="s">
        <v>14</v>
      </c>
      <c r="H3517" t="s">
        <v>21</v>
      </c>
      <c r="I3517" t="s">
        <v>719</v>
      </c>
      <c r="J3517" t="s">
        <v>510</v>
      </c>
      <c r="K3517" t="s">
        <v>38</v>
      </c>
      <c r="L3517">
        <v>0</v>
      </c>
    </row>
    <row r="3518" spans="1:12" x14ac:dyDescent="0.25">
      <c r="A3518">
        <v>51422</v>
      </c>
      <c r="B3518" t="s">
        <v>19</v>
      </c>
      <c r="C3518">
        <v>70</v>
      </c>
      <c r="D3518">
        <v>1</v>
      </c>
      <c r="E3518">
        <v>0</v>
      </c>
      <c r="F3518" t="s">
        <v>13</v>
      </c>
      <c r="G3518" t="s">
        <v>14</v>
      </c>
      <c r="H3518" t="s">
        <v>21</v>
      </c>
      <c r="I3518" t="s">
        <v>955</v>
      </c>
      <c r="J3518" t="s">
        <v>172</v>
      </c>
      <c r="K3518" t="s">
        <v>18</v>
      </c>
      <c r="L3518">
        <v>0</v>
      </c>
    </row>
    <row r="3519" spans="1:12" x14ac:dyDescent="0.25">
      <c r="A3519">
        <v>51476</v>
      </c>
      <c r="B3519" t="s">
        <v>12</v>
      </c>
      <c r="C3519">
        <v>48</v>
      </c>
      <c r="D3519">
        <v>0</v>
      </c>
      <c r="E3519">
        <v>0</v>
      </c>
      <c r="F3519" t="s">
        <v>13</v>
      </c>
      <c r="G3519" t="s">
        <v>14</v>
      </c>
      <c r="H3519" t="s">
        <v>15</v>
      </c>
      <c r="I3519" t="s">
        <v>1584</v>
      </c>
      <c r="J3519" t="s">
        <v>1204</v>
      </c>
      <c r="K3519" t="s">
        <v>24</v>
      </c>
      <c r="L3519">
        <v>0</v>
      </c>
    </row>
    <row r="3520" spans="1:12" x14ac:dyDescent="0.25">
      <c r="A3520">
        <v>51486</v>
      </c>
      <c r="B3520" t="s">
        <v>19</v>
      </c>
      <c r="C3520">
        <v>61</v>
      </c>
      <c r="D3520">
        <v>0</v>
      </c>
      <c r="E3520">
        <v>0</v>
      </c>
      <c r="F3520" t="s">
        <v>13</v>
      </c>
      <c r="G3520" t="s">
        <v>14</v>
      </c>
      <c r="H3520" t="s">
        <v>21</v>
      </c>
      <c r="I3520" t="s">
        <v>4024</v>
      </c>
      <c r="J3520" t="s">
        <v>380</v>
      </c>
      <c r="K3520" t="s">
        <v>18</v>
      </c>
      <c r="L3520">
        <v>0</v>
      </c>
    </row>
    <row r="3521" spans="1:12" x14ac:dyDescent="0.25">
      <c r="A3521">
        <v>51497</v>
      </c>
      <c r="B3521" t="s">
        <v>12</v>
      </c>
      <c r="C3521">
        <v>28</v>
      </c>
      <c r="D3521">
        <v>0</v>
      </c>
      <c r="E3521">
        <v>0</v>
      </c>
      <c r="F3521" t="s">
        <v>13</v>
      </c>
      <c r="G3521" t="s">
        <v>20</v>
      </c>
      <c r="H3521" t="s">
        <v>15</v>
      </c>
      <c r="I3521" t="s">
        <v>2847</v>
      </c>
      <c r="J3521" t="s">
        <v>498</v>
      </c>
      <c r="K3521" t="s">
        <v>24</v>
      </c>
      <c r="L3521">
        <v>0</v>
      </c>
    </row>
    <row r="3522" spans="1:12" x14ac:dyDescent="0.25">
      <c r="A3522">
        <v>51512</v>
      </c>
      <c r="B3522" t="s">
        <v>19</v>
      </c>
      <c r="C3522">
        <v>19</v>
      </c>
      <c r="D3522">
        <v>0</v>
      </c>
      <c r="E3522">
        <v>0</v>
      </c>
      <c r="F3522" t="s">
        <v>34</v>
      </c>
      <c r="G3522" t="s">
        <v>14</v>
      </c>
      <c r="H3522" t="s">
        <v>21</v>
      </c>
      <c r="I3522" t="s">
        <v>3887</v>
      </c>
      <c r="J3522" t="s">
        <v>161</v>
      </c>
      <c r="K3522" t="s">
        <v>38</v>
      </c>
      <c r="L3522">
        <v>0</v>
      </c>
    </row>
    <row r="3523" spans="1:12" x14ac:dyDescent="0.25">
      <c r="A3523">
        <v>51514</v>
      </c>
      <c r="B3523" t="s">
        <v>19</v>
      </c>
      <c r="C3523">
        <v>13</v>
      </c>
      <c r="D3523">
        <v>0</v>
      </c>
      <c r="E3523">
        <v>0</v>
      </c>
      <c r="F3523" t="s">
        <v>34</v>
      </c>
      <c r="G3523" t="s">
        <v>275</v>
      </c>
      <c r="H3523" t="s">
        <v>15</v>
      </c>
      <c r="I3523" t="s">
        <v>933</v>
      </c>
      <c r="J3523" t="s">
        <v>934</v>
      </c>
      <c r="K3523" t="s">
        <v>24</v>
      </c>
      <c r="L3523">
        <v>0</v>
      </c>
    </row>
    <row r="3524" spans="1:12" x14ac:dyDescent="0.25">
      <c r="A3524">
        <v>51524</v>
      </c>
      <c r="B3524" t="s">
        <v>19</v>
      </c>
      <c r="C3524">
        <v>34</v>
      </c>
      <c r="D3524">
        <v>0</v>
      </c>
      <c r="E3524">
        <v>0</v>
      </c>
      <c r="F3524" t="s">
        <v>13</v>
      </c>
      <c r="G3524" t="s">
        <v>14</v>
      </c>
      <c r="H3524" t="s">
        <v>21</v>
      </c>
      <c r="I3524" t="s">
        <v>2636</v>
      </c>
      <c r="J3524" t="s">
        <v>279</v>
      </c>
      <c r="K3524" t="s">
        <v>38</v>
      </c>
      <c r="L3524">
        <v>0</v>
      </c>
    </row>
    <row r="3525" spans="1:12" x14ac:dyDescent="0.25">
      <c r="A3525">
        <v>51532</v>
      </c>
      <c r="B3525" t="s">
        <v>19</v>
      </c>
      <c r="C3525">
        <v>53</v>
      </c>
      <c r="D3525">
        <v>0</v>
      </c>
      <c r="E3525">
        <v>0</v>
      </c>
      <c r="F3525" t="s">
        <v>13</v>
      </c>
      <c r="G3525" t="s">
        <v>43</v>
      </c>
      <c r="H3525" t="s">
        <v>21</v>
      </c>
      <c r="I3525" t="s">
        <v>3889</v>
      </c>
      <c r="J3525" t="s">
        <v>2456</v>
      </c>
      <c r="K3525" t="s">
        <v>24</v>
      </c>
      <c r="L3525">
        <v>0</v>
      </c>
    </row>
    <row r="3526" spans="1:12" x14ac:dyDescent="0.25">
      <c r="A3526">
        <v>51554</v>
      </c>
      <c r="B3526" t="s">
        <v>12</v>
      </c>
      <c r="C3526">
        <v>42</v>
      </c>
      <c r="D3526">
        <v>0</v>
      </c>
      <c r="E3526">
        <v>0</v>
      </c>
      <c r="F3526" t="s">
        <v>13</v>
      </c>
      <c r="G3526" t="s">
        <v>14</v>
      </c>
      <c r="H3526" t="s">
        <v>15</v>
      </c>
      <c r="I3526" t="s">
        <v>3020</v>
      </c>
      <c r="J3526" t="s">
        <v>23</v>
      </c>
      <c r="K3526" t="s">
        <v>38</v>
      </c>
      <c r="L3526">
        <v>0</v>
      </c>
    </row>
    <row r="3527" spans="1:12" x14ac:dyDescent="0.25">
      <c r="A3527">
        <v>51564</v>
      </c>
      <c r="B3527" t="s">
        <v>19</v>
      </c>
      <c r="C3527">
        <v>24</v>
      </c>
      <c r="D3527">
        <v>0</v>
      </c>
      <c r="E3527">
        <v>0</v>
      </c>
      <c r="F3527" t="s">
        <v>34</v>
      </c>
      <c r="G3527" t="s">
        <v>43</v>
      </c>
      <c r="H3527" t="s">
        <v>15</v>
      </c>
      <c r="I3527" t="s">
        <v>358</v>
      </c>
      <c r="J3527" t="s">
        <v>1162</v>
      </c>
      <c r="K3527" t="s">
        <v>24</v>
      </c>
      <c r="L3527">
        <v>0</v>
      </c>
    </row>
    <row r="3528" spans="1:12" x14ac:dyDescent="0.25">
      <c r="A3528">
        <v>51579</v>
      </c>
      <c r="B3528" t="s">
        <v>12</v>
      </c>
      <c r="C3528">
        <v>27</v>
      </c>
      <c r="D3528">
        <v>0</v>
      </c>
      <c r="E3528">
        <v>0</v>
      </c>
      <c r="F3528" t="s">
        <v>34</v>
      </c>
      <c r="G3528" t="s">
        <v>20</v>
      </c>
      <c r="H3528" t="s">
        <v>21</v>
      </c>
      <c r="I3528" t="s">
        <v>1292</v>
      </c>
      <c r="J3528" t="s">
        <v>321</v>
      </c>
      <c r="K3528" t="s">
        <v>24</v>
      </c>
      <c r="L3528">
        <v>0</v>
      </c>
    </row>
    <row r="3529" spans="1:12" x14ac:dyDescent="0.25">
      <c r="A3529">
        <v>51584</v>
      </c>
      <c r="B3529" t="s">
        <v>12</v>
      </c>
      <c r="C3529">
        <v>26</v>
      </c>
      <c r="D3529">
        <v>0</v>
      </c>
      <c r="E3529">
        <v>0</v>
      </c>
      <c r="F3529" t="s">
        <v>34</v>
      </c>
      <c r="G3529" t="s">
        <v>14</v>
      </c>
      <c r="H3529" t="s">
        <v>15</v>
      </c>
      <c r="I3529" t="s">
        <v>2979</v>
      </c>
      <c r="J3529" t="s">
        <v>198</v>
      </c>
      <c r="K3529" t="s">
        <v>29</v>
      </c>
      <c r="L3529">
        <v>0</v>
      </c>
    </row>
    <row r="3530" spans="1:12" x14ac:dyDescent="0.25">
      <c r="A3530">
        <v>51651</v>
      </c>
      <c r="B3530" t="s">
        <v>12</v>
      </c>
      <c r="C3530">
        <v>46</v>
      </c>
      <c r="D3530">
        <v>0</v>
      </c>
      <c r="E3530">
        <v>0</v>
      </c>
      <c r="F3530" t="s">
        <v>13</v>
      </c>
      <c r="G3530" t="s">
        <v>14</v>
      </c>
      <c r="H3530" t="s">
        <v>21</v>
      </c>
      <c r="I3530" t="s">
        <v>3691</v>
      </c>
      <c r="J3530" t="s">
        <v>742</v>
      </c>
      <c r="K3530" t="s">
        <v>18</v>
      </c>
      <c r="L3530">
        <v>0</v>
      </c>
    </row>
    <row r="3531" spans="1:12" x14ac:dyDescent="0.25">
      <c r="A3531">
        <v>51660</v>
      </c>
      <c r="B3531" t="s">
        <v>19</v>
      </c>
      <c r="C3531">
        <v>69</v>
      </c>
      <c r="D3531">
        <v>0</v>
      </c>
      <c r="E3531">
        <v>0</v>
      </c>
      <c r="F3531" t="s">
        <v>13</v>
      </c>
      <c r="G3531" t="s">
        <v>20</v>
      </c>
      <c r="H3531" t="s">
        <v>21</v>
      </c>
      <c r="I3531" t="s">
        <v>1910</v>
      </c>
      <c r="J3531" t="s">
        <v>829</v>
      </c>
      <c r="K3531" t="s">
        <v>24</v>
      </c>
      <c r="L3531">
        <v>0</v>
      </c>
    </row>
    <row r="3532" spans="1:12" x14ac:dyDescent="0.25">
      <c r="A3532">
        <v>51676</v>
      </c>
      <c r="B3532" t="s">
        <v>19</v>
      </c>
      <c r="C3532">
        <v>61</v>
      </c>
      <c r="D3532">
        <v>0</v>
      </c>
      <c r="E3532">
        <v>0</v>
      </c>
      <c r="F3532" t="s">
        <v>13</v>
      </c>
      <c r="G3532" t="s">
        <v>20</v>
      </c>
      <c r="H3532" t="s">
        <v>21</v>
      </c>
      <c r="I3532" t="s">
        <v>22</v>
      </c>
      <c r="J3532" t="s">
        <v>23</v>
      </c>
      <c r="K3532" t="s">
        <v>24</v>
      </c>
      <c r="L3532">
        <v>1</v>
      </c>
    </row>
    <row r="3533" spans="1:12" x14ac:dyDescent="0.25">
      <c r="A3533">
        <v>51693</v>
      </c>
      <c r="B3533" t="s">
        <v>19</v>
      </c>
      <c r="C3533">
        <v>52</v>
      </c>
      <c r="D3533">
        <v>0</v>
      </c>
      <c r="E3533">
        <v>0</v>
      </c>
      <c r="F3533" t="s">
        <v>13</v>
      </c>
      <c r="G3533" t="s">
        <v>14</v>
      </c>
      <c r="H3533" t="s">
        <v>21</v>
      </c>
      <c r="I3533" t="s">
        <v>3472</v>
      </c>
      <c r="J3533" t="s">
        <v>222</v>
      </c>
      <c r="K3533" t="s">
        <v>24</v>
      </c>
      <c r="L3533">
        <v>0</v>
      </c>
    </row>
    <row r="3534" spans="1:12" x14ac:dyDescent="0.25">
      <c r="A3534">
        <v>51740</v>
      </c>
      <c r="B3534" t="s">
        <v>19</v>
      </c>
      <c r="C3534">
        <v>3</v>
      </c>
      <c r="D3534">
        <v>0</v>
      </c>
      <c r="E3534">
        <v>0</v>
      </c>
      <c r="F3534" t="s">
        <v>34</v>
      </c>
      <c r="G3534" t="s">
        <v>275</v>
      </c>
      <c r="H3534" t="s">
        <v>15</v>
      </c>
      <c r="I3534" t="s">
        <v>2618</v>
      </c>
      <c r="J3534" t="s">
        <v>612</v>
      </c>
      <c r="K3534" t="s">
        <v>38</v>
      </c>
      <c r="L3534">
        <v>0</v>
      </c>
    </row>
    <row r="3535" spans="1:12" x14ac:dyDescent="0.25">
      <c r="A3535">
        <v>51746</v>
      </c>
      <c r="B3535" t="s">
        <v>19</v>
      </c>
      <c r="C3535">
        <v>37</v>
      </c>
      <c r="D3535">
        <v>0</v>
      </c>
      <c r="E3535">
        <v>0</v>
      </c>
      <c r="F3535" t="s">
        <v>13</v>
      </c>
      <c r="G3535" t="s">
        <v>43</v>
      </c>
      <c r="H3535" t="s">
        <v>21</v>
      </c>
      <c r="I3535" t="s">
        <v>2796</v>
      </c>
      <c r="J3535" t="s">
        <v>33</v>
      </c>
      <c r="K3535" t="s">
        <v>24</v>
      </c>
      <c r="L3535">
        <v>0</v>
      </c>
    </row>
    <row r="3536" spans="1:12" x14ac:dyDescent="0.25">
      <c r="A3536">
        <v>51762</v>
      </c>
      <c r="B3536" t="s">
        <v>19</v>
      </c>
      <c r="C3536">
        <v>59</v>
      </c>
      <c r="D3536">
        <v>0</v>
      </c>
      <c r="E3536">
        <v>0</v>
      </c>
      <c r="F3536" t="s">
        <v>13</v>
      </c>
      <c r="G3536" t="s">
        <v>14</v>
      </c>
      <c r="H3536" t="s">
        <v>21</v>
      </c>
      <c r="I3536" t="s">
        <v>3147</v>
      </c>
      <c r="J3536" t="s">
        <v>189</v>
      </c>
      <c r="K3536" t="s">
        <v>38</v>
      </c>
      <c r="L3536">
        <v>0</v>
      </c>
    </row>
    <row r="3537" spans="1:12" x14ac:dyDescent="0.25">
      <c r="A3537">
        <v>51797</v>
      </c>
      <c r="B3537" t="s">
        <v>19</v>
      </c>
      <c r="C3537">
        <v>35</v>
      </c>
      <c r="D3537">
        <v>0</v>
      </c>
      <c r="E3537">
        <v>0</v>
      </c>
      <c r="F3537" t="s">
        <v>13</v>
      </c>
      <c r="G3537" t="s">
        <v>14</v>
      </c>
      <c r="H3537" t="s">
        <v>15</v>
      </c>
      <c r="I3537" t="s">
        <v>1369</v>
      </c>
      <c r="J3537" t="s">
        <v>502</v>
      </c>
      <c r="K3537" t="s">
        <v>38</v>
      </c>
      <c r="L3537">
        <v>0</v>
      </c>
    </row>
    <row r="3538" spans="1:12" x14ac:dyDescent="0.25">
      <c r="A3538">
        <v>51806</v>
      </c>
      <c r="B3538" t="s">
        <v>12</v>
      </c>
      <c r="C3538">
        <v>31</v>
      </c>
      <c r="D3538">
        <v>0</v>
      </c>
      <c r="E3538">
        <v>0</v>
      </c>
      <c r="F3538" t="s">
        <v>13</v>
      </c>
      <c r="G3538" t="s">
        <v>14</v>
      </c>
      <c r="H3538" t="s">
        <v>21</v>
      </c>
      <c r="I3538" t="s">
        <v>1694</v>
      </c>
      <c r="J3538" t="s">
        <v>510</v>
      </c>
      <c r="K3538" t="s">
        <v>29</v>
      </c>
      <c r="L3538">
        <v>0</v>
      </c>
    </row>
    <row r="3539" spans="1:12" x14ac:dyDescent="0.25">
      <c r="A3539">
        <v>51809</v>
      </c>
      <c r="B3539" t="s">
        <v>19</v>
      </c>
      <c r="C3539">
        <v>60</v>
      </c>
      <c r="D3539">
        <v>0</v>
      </c>
      <c r="E3539">
        <v>0</v>
      </c>
      <c r="F3539" t="s">
        <v>13</v>
      </c>
      <c r="G3539" t="s">
        <v>20</v>
      </c>
      <c r="H3539" t="s">
        <v>21</v>
      </c>
      <c r="I3539" t="s">
        <v>2932</v>
      </c>
      <c r="J3539" t="s">
        <v>759</v>
      </c>
      <c r="K3539" t="s">
        <v>18</v>
      </c>
      <c r="L3539">
        <v>0</v>
      </c>
    </row>
    <row r="3540" spans="1:12" x14ac:dyDescent="0.25">
      <c r="A3540">
        <v>51823</v>
      </c>
      <c r="B3540" t="s">
        <v>12</v>
      </c>
      <c r="C3540">
        <v>72</v>
      </c>
      <c r="D3540">
        <v>0</v>
      </c>
      <c r="E3540">
        <v>0</v>
      </c>
      <c r="F3540" t="s">
        <v>13</v>
      </c>
      <c r="G3540" t="s">
        <v>20</v>
      </c>
      <c r="H3540" t="s">
        <v>15</v>
      </c>
      <c r="I3540" t="s">
        <v>3673</v>
      </c>
      <c r="J3540" t="s">
        <v>79</v>
      </c>
      <c r="K3540" t="s">
        <v>29</v>
      </c>
      <c r="L3540">
        <v>0</v>
      </c>
    </row>
    <row r="3541" spans="1:12" x14ac:dyDescent="0.25">
      <c r="A3541">
        <v>51828</v>
      </c>
      <c r="B3541" t="s">
        <v>12</v>
      </c>
      <c r="C3541">
        <v>35</v>
      </c>
      <c r="D3541">
        <v>0</v>
      </c>
      <c r="E3541">
        <v>0</v>
      </c>
      <c r="F3541" t="s">
        <v>13</v>
      </c>
      <c r="G3541" t="s">
        <v>14</v>
      </c>
      <c r="H3541" t="s">
        <v>21</v>
      </c>
      <c r="I3541" t="s">
        <v>3658</v>
      </c>
      <c r="J3541" t="s">
        <v>279</v>
      </c>
      <c r="K3541" t="s">
        <v>38</v>
      </c>
      <c r="L3541">
        <v>0</v>
      </c>
    </row>
    <row r="3542" spans="1:12" x14ac:dyDescent="0.25">
      <c r="A3542">
        <v>51845</v>
      </c>
      <c r="B3542" t="s">
        <v>12</v>
      </c>
      <c r="C3542">
        <v>50</v>
      </c>
      <c r="D3542">
        <v>0</v>
      </c>
      <c r="E3542">
        <v>0</v>
      </c>
      <c r="F3542" t="s">
        <v>13</v>
      </c>
      <c r="G3542" t="s">
        <v>43</v>
      </c>
      <c r="H3542" t="s">
        <v>21</v>
      </c>
      <c r="I3542" t="s">
        <v>2179</v>
      </c>
      <c r="J3542" t="s">
        <v>827</v>
      </c>
      <c r="K3542" t="s">
        <v>18</v>
      </c>
      <c r="L3542">
        <v>0</v>
      </c>
    </row>
    <row r="3543" spans="1:12" x14ac:dyDescent="0.25">
      <c r="A3543">
        <v>51852</v>
      </c>
      <c r="B3543" t="s">
        <v>19</v>
      </c>
      <c r="C3543">
        <v>13</v>
      </c>
      <c r="D3543">
        <v>0</v>
      </c>
      <c r="E3543">
        <v>0</v>
      </c>
      <c r="F3543" t="s">
        <v>34</v>
      </c>
      <c r="G3543" t="s">
        <v>275</v>
      </c>
      <c r="H3543" t="s">
        <v>21</v>
      </c>
      <c r="I3543" t="s">
        <v>3409</v>
      </c>
      <c r="J3543" t="s">
        <v>23</v>
      </c>
      <c r="K3543" t="s">
        <v>38</v>
      </c>
      <c r="L3543">
        <v>0</v>
      </c>
    </row>
    <row r="3544" spans="1:12" x14ac:dyDescent="0.25">
      <c r="A3544">
        <v>51856</v>
      </c>
      <c r="B3544" t="s">
        <v>12</v>
      </c>
      <c r="C3544">
        <v>38</v>
      </c>
      <c r="D3544">
        <v>1</v>
      </c>
      <c r="E3544">
        <v>0</v>
      </c>
      <c r="F3544" t="s">
        <v>13</v>
      </c>
      <c r="G3544" t="s">
        <v>14</v>
      </c>
      <c r="H3544" t="s">
        <v>21</v>
      </c>
      <c r="I3544" t="s">
        <v>2303</v>
      </c>
      <c r="J3544">
        <v>92</v>
      </c>
      <c r="K3544" t="s">
        <v>24</v>
      </c>
      <c r="L3544">
        <v>0</v>
      </c>
    </row>
    <row r="3545" spans="1:12" x14ac:dyDescent="0.25">
      <c r="A3545">
        <v>51883</v>
      </c>
      <c r="B3545" t="s">
        <v>19</v>
      </c>
      <c r="C3545">
        <v>52</v>
      </c>
      <c r="D3545">
        <v>0</v>
      </c>
      <c r="E3545">
        <v>0</v>
      </c>
      <c r="F3545" t="s">
        <v>13</v>
      </c>
      <c r="G3545" t="s">
        <v>43</v>
      </c>
      <c r="H3545" t="s">
        <v>21</v>
      </c>
      <c r="I3545" t="s">
        <v>1852</v>
      </c>
      <c r="J3545" t="s">
        <v>627</v>
      </c>
      <c r="K3545" t="s">
        <v>24</v>
      </c>
      <c r="L3545">
        <v>0</v>
      </c>
    </row>
    <row r="3546" spans="1:12" x14ac:dyDescent="0.25">
      <c r="A3546">
        <v>51889</v>
      </c>
      <c r="B3546" t="s">
        <v>19</v>
      </c>
      <c r="C3546">
        <v>40</v>
      </c>
      <c r="D3546">
        <v>0</v>
      </c>
      <c r="E3546">
        <v>0</v>
      </c>
      <c r="F3546" t="s">
        <v>13</v>
      </c>
      <c r="G3546" t="s">
        <v>14</v>
      </c>
      <c r="H3546" t="s">
        <v>15</v>
      </c>
      <c r="I3546" t="s">
        <v>3970</v>
      </c>
      <c r="J3546">
        <v>33</v>
      </c>
      <c r="K3546" t="s">
        <v>24</v>
      </c>
      <c r="L3546">
        <v>0</v>
      </c>
    </row>
    <row r="3547" spans="1:12" x14ac:dyDescent="0.25">
      <c r="A3547">
        <v>51894</v>
      </c>
      <c r="B3547" t="s">
        <v>19</v>
      </c>
      <c r="C3547">
        <v>65</v>
      </c>
      <c r="D3547">
        <v>0</v>
      </c>
      <c r="E3547">
        <v>0</v>
      </c>
      <c r="F3547" t="s">
        <v>13</v>
      </c>
      <c r="G3547" t="s">
        <v>14</v>
      </c>
      <c r="H3547" t="s">
        <v>21</v>
      </c>
      <c r="I3547" t="s">
        <v>3531</v>
      </c>
      <c r="J3547">
        <v>32</v>
      </c>
      <c r="K3547" t="s">
        <v>29</v>
      </c>
      <c r="L3547">
        <v>0</v>
      </c>
    </row>
    <row r="3548" spans="1:12" x14ac:dyDescent="0.25">
      <c r="A3548">
        <v>51897</v>
      </c>
      <c r="B3548" t="s">
        <v>12</v>
      </c>
      <c r="C3548">
        <v>36</v>
      </c>
      <c r="D3548">
        <v>0</v>
      </c>
      <c r="E3548">
        <v>0</v>
      </c>
      <c r="F3548" t="s">
        <v>13</v>
      </c>
      <c r="G3548" t="s">
        <v>14</v>
      </c>
      <c r="H3548" t="s">
        <v>21</v>
      </c>
      <c r="I3548">
        <v>161</v>
      </c>
      <c r="J3548">
        <v>29</v>
      </c>
      <c r="K3548" t="s">
        <v>29</v>
      </c>
      <c r="L3548">
        <v>0</v>
      </c>
    </row>
    <row r="3549" spans="1:12" x14ac:dyDescent="0.25">
      <c r="A3549">
        <v>51907</v>
      </c>
      <c r="B3549" t="s">
        <v>19</v>
      </c>
      <c r="C3549">
        <v>50</v>
      </c>
      <c r="D3549">
        <v>0</v>
      </c>
      <c r="E3549">
        <v>0</v>
      </c>
      <c r="F3549" t="s">
        <v>13</v>
      </c>
      <c r="G3549" t="s">
        <v>20</v>
      </c>
      <c r="H3549" t="s">
        <v>15</v>
      </c>
      <c r="I3549" t="s">
        <v>1328</v>
      </c>
      <c r="J3549" t="s">
        <v>36</v>
      </c>
      <c r="K3549" t="s">
        <v>24</v>
      </c>
      <c r="L3549">
        <v>0</v>
      </c>
    </row>
    <row r="3550" spans="1:12" x14ac:dyDescent="0.25">
      <c r="A3550">
        <v>51916</v>
      </c>
      <c r="B3550" t="s">
        <v>12</v>
      </c>
      <c r="C3550">
        <v>13</v>
      </c>
      <c r="D3550">
        <v>0</v>
      </c>
      <c r="E3550">
        <v>0</v>
      </c>
      <c r="F3550" t="s">
        <v>34</v>
      </c>
      <c r="G3550" t="s">
        <v>275</v>
      </c>
      <c r="H3550" t="s">
        <v>21</v>
      </c>
      <c r="I3550" t="s">
        <v>1534</v>
      </c>
      <c r="J3550" t="s">
        <v>399</v>
      </c>
      <c r="K3550" t="s">
        <v>38</v>
      </c>
      <c r="L3550">
        <v>0</v>
      </c>
    </row>
    <row r="3551" spans="1:12" x14ac:dyDescent="0.25">
      <c r="A3551">
        <v>51935</v>
      </c>
      <c r="B3551" t="s">
        <v>12</v>
      </c>
      <c r="C3551">
        <v>16</v>
      </c>
      <c r="D3551">
        <v>0</v>
      </c>
      <c r="E3551">
        <v>0</v>
      </c>
      <c r="F3551" t="s">
        <v>34</v>
      </c>
      <c r="G3551" t="s">
        <v>401</v>
      </c>
      <c r="H3551" t="s">
        <v>15</v>
      </c>
      <c r="I3551" t="s">
        <v>2066</v>
      </c>
      <c r="J3551" t="s">
        <v>50</v>
      </c>
      <c r="K3551" t="s">
        <v>24</v>
      </c>
      <c r="L3551">
        <v>0</v>
      </c>
    </row>
    <row r="3552" spans="1:12" x14ac:dyDescent="0.25">
      <c r="A3552">
        <v>51958</v>
      </c>
      <c r="B3552" t="s">
        <v>19</v>
      </c>
      <c r="C3552">
        <v>62</v>
      </c>
      <c r="D3552">
        <v>1</v>
      </c>
      <c r="E3552">
        <v>0</v>
      </c>
      <c r="F3552" t="s">
        <v>34</v>
      </c>
      <c r="G3552" t="s">
        <v>14</v>
      </c>
      <c r="H3552" t="s">
        <v>15</v>
      </c>
      <c r="I3552" t="s">
        <v>3960</v>
      </c>
      <c r="J3552" t="s">
        <v>668</v>
      </c>
      <c r="K3552" t="s">
        <v>38</v>
      </c>
      <c r="L3552">
        <v>0</v>
      </c>
    </row>
    <row r="3553" spans="1:12" x14ac:dyDescent="0.25">
      <c r="A3553">
        <v>51959</v>
      </c>
      <c r="B3553" t="s">
        <v>12</v>
      </c>
      <c r="C3553">
        <v>12</v>
      </c>
      <c r="D3553">
        <v>0</v>
      </c>
      <c r="E3553">
        <v>0</v>
      </c>
      <c r="F3553" t="s">
        <v>34</v>
      </c>
      <c r="G3553" t="s">
        <v>275</v>
      </c>
      <c r="H3553" t="s">
        <v>21</v>
      </c>
      <c r="I3553" t="s">
        <v>1615</v>
      </c>
      <c r="J3553" t="s">
        <v>74</v>
      </c>
      <c r="K3553" t="s">
        <v>38</v>
      </c>
      <c r="L3553">
        <v>0</v>
      </c>
    </row>
    <row r="3554" spans="1:12" x14ac:dyDescent="0.25">
      <c r="A3554">
        <v>51963</v>
      </c>
      <c r="B3554" t="s">
        <v>12</v>
      </c>
      <c r="C3554">
        <v>58</v>
      </c>
      <c r="D3554">
        <v>0</v>
      </c>
      <c r="E3554">
        <v>0</v>
      </c>
      <c r="F3554" t="s">
        <v>13</v>
      </c>
      <c r="G3554" t="s">
        <v>14</v>
      </c>
      <c r="H3554" t="s">
        <v>15</v>
      </c>
      <c r="I3554" t="s">
        <v>708</v>
      </c>
      <c r="J3554" t="s">
        <v>491</v>
      </c>
      <c r="K3554" t="s">
        <v>24</v>
      </c>
      <c r="L3554">
        <v>0</v>
      </c>
    </row>
    <row r="3555" spans="1:12" x14ac:dyDescent="0.25">
      <c r="A3555">
        <v>51983</v>
      </c>
      <c r="B3555" t="s">
        <v>19</v>
      </c>
      <c r="C3555">
        <v>33</v>
      </c>
      <c r="D3555">
        <v>0</v>
      </c>
      <c r="E3555">
        <v>0</v>
      </c>
      <c r="F3555" t="s">
        <v>13</v>
      </c>
      <c r="G3555" t="s">
        <v>14</v>
      </c>
      <c r="H3555" t="s">
        <v>21</v>
      </c>
      <c r="I3555" t="s">
        <v>619</v>
      </c>
      <c r="J3555" t="s">
        <v>620</v>
      </c>
      <c r="K3555" t="s">
        <v>29</v>
      </c>
      <c r="L3555">
        <v>0</v>
      </c>
    </row>
    <row r="3556" spans="1:12" x14ac:dyDescent="0.25">
      <c r="A3556">
        <v>51988</v>
      </c>
      <c r="B3556" t="s">
        <v>19</v>
      </c>
      <c r="C3556">
        <v>25</v>
      </c>
      <c r="D3556">
        <v>0</v>
      </c>
      <c r="E3556">
        <v>0</v>
      </c>
      <c r="F3556" t="s">
        <v>13</v>
      </c>
      <c r="G3556" t="s">
        <v>14</v>
      </c>
      <c r="H3556" t="s">
        <v>21</v>
      </c>
      <c r="I3556" t="s">
        <v>3214</v>
      </c>
      <c r="J3556" t="s">
        <v>17</v>
      </c>
      <c r="K3556" t="s">
        <v>38</v>
      </c>
      <c r="L3556">
        <v>0</v>
      </c>
    </row>
    <row r="3557" spans="1:12" x14ac:dyDescent="0.25">
      <c r="A3557">
        <v>52024</v>
      </c>
      <c r="B3557" t="s">
        <v>19</v>
      </c>
      <c r="C3557">
        <v>61</v>
      </c>
      <c r="D3557">
        <v>0</v>
      </c>
      <c r="E3557">
        <v>0</v>
      </c>
      <c r="F3557" t="s">
        <v>13</v>
      </c>
      <c r="G3557" t="s">
        <v>43</v>
      </c>
      <c r="H3557" t="s">
        <v>15</v>
      </c>
      <c r="I3557" t="s">
        <v>3594</v>
      </c>
      <c r="J3557" t="s">
        <v>403</v>
      </c>
      <c r="K3557" t="s">
        <v>18</v>
      </c>
      <c r="L3557">
        <v>0</v>
      </c>
    </row>
    <row r="3558" spans="1:12" x14ac:dyDescent="0.25">
      <c r="A3558">
        <v>52034</v>
      </c>
      <c r="B3558" t="s">
        <v>12</v>
      </c>
      <c r="C3558">
        <v>31</v>
      </c>
      <c r="D3558">
        <v>0</v>
      </c>
      <c r="E3558">
        <v>0</v>
      </c>
      <c r="F3558" t="s">
        <v>13</v>
      </c>
      <c r="G3558" t="s">
        <v>14</v>
      </c>
      <c r="H3558" t="s">
        <v>15</v>
      </c>
      <c r="I3558" t="s">
        <v>1797</v>
      </c>
      <c r="J3558" t="s">
        <v>56</v>
      </c>
      <c r="K3558" t="s">
        <v>24</v>
      </c>
      <c r="L3558">
        <v>0</v>
      </c>
    </row>
    <row r="3559" spans="1:12" x14ac:dyDescent="0.25">
      <c r="A3559">
        <v>52050</v>
      </c>
      <c r="B3559" t="s">
        <v>12</v>
      </c>
      <c r="C3559">
        <v>20</v>
      </c>
      <c r="D3559">
        <v>0</v>
      </c>
      <c r="E3559">
        <v>0</v>
      </c>
      <c r="F3559" t="s">
        <v>34</v>
      </c>
      <c r="G3559" t="s">
        <v>14</v>
      </c>
      <c r="H3559" t="s">
        <v>15</v>
      </c>
      <c r="I3559" t="s">
        <v>3570</v>
      </c>
      <c r="J3559" t="s">
        <v>114</v>
      </c>
      <c r="K3559" t="s">
        <v>24</v>
      </c>
      <c r="L3559">
        <v>0</v>
      </c>
    </row>
    <row r="3560" spans="1:12" x14ac:dyDescent="0.25">
      <c r="A3560">
        <v>52051</v>
      </c>
      <c r="B3560" t="s">
        <v>19</v>
      </c>
      <c r="C3560">
        <v>75</v>
      </c>
      <c r="D3560">
        <v>0</v>
      </c>
      <c r="E3560">
        <v>0</v>
      </c>
      <c r="F3560" t="s">
        <v>13</v>
      </c>
      <c r="G3560" t="s">
        <v>20</v>
      </c>
      <c r="H3560" t="s">
        <v>15</v>
      </c>
      <c r="I3560" t="s">
        <v>1921</v>
      </c>
      <c r="J3560" t="s">
        <v>127</v>
      </c>
      <c r="K3560" t="s">
        <v>29</v>
      </c>
      <c r="L3560">
        <v>0</v>
      </c>
    </row>
    <row r="3561" spans="1:12" x14ac:dyDescent="0.25">
      <c r="A3561">
        <v>52063</v>
      </c>
      <c r="B3561" t="s">
        <v>19</v>
      </c>
      <c r="C3561">
        <v>53</v>
      </c>
      <c r="D3561">
        <v>0</v>
      </c>
      <c r="E3561">
        <v>0</v>
      </c>
      <c r="F3561" t="s">
        <v>13</v>
      </c>
      <c r="G3561" t="s">
        <v>20</v>
      </c>
      <c r="H3561" t="s">
        <v>15</v>
      </c>
      <c r="I3561" t="s">
        <v>835</v>
      </c>
      <c r="J3561" t="s">
        <v>258</v>
      </c>
      <c r="K3561" t="s">
        <v>18</v>
      </c>
      <c r="L3561">
        <v>0</v>
      </c>
    </row>
    <row r="3562" spans="1:12" x14ac:dyDescent="0.25">
      <c r="A3562">
        <v>52080</v>
      </c>
      <c r="B3562" t="s">
        <v>19</v>
      </c>
      <c r="C3562">
        <v>26</v>
      </c>
      <c r="D3562">
        <v>0</v>
      </c>
      <c r="E3562">
        <v>0</v>
      </c>
      <c r="F3562" t="s">
        <v>34</v>
      </c>
      <c r="G3562" t="s">
        <v>14</v>
      </c>
      <c r="H3562" t="s">
        <v>21</v>
      </c>
      <c r="I3562" t="s">
        <v>3073</v>
      </c>
      <c r="J3562" t="s">
        <v>254</v>
      </c>
      <c r="K3562" t="s">
        <v>24</v>
      </c>
      <c r="L3562">
        <v>0</v>
      </c>
    </row>
    <row r="3563" spans="1:12" x14ac:dyDescent="0.25">
      <c r="A3563">
        <v>52089</v>
      </c>
      <c r="B3563" t="s">
        <v>19</v>
      </c>
      <c r="C3563">
        <v>23</v>
      </c>
      <c r="D3563">
        <v>0</v>
      </c>
      <c r="E3563">
        <v>0</v>
      </c>
      <c r="F3563" t="s">
        <v>34</v>
      </c>
      <c r="G3563" t="s">
        <v>14</v>
      </c>
      <c r="H3563" t="s">
        <v>15</v>
      </c>
      <c r="I3563" t="s">
        <v>1752</v>
      </c>
      <c r="J3563" t="s">
        <v>754</v>
      </c>
      <c r="K3563" t="s">
        <v>29</v>
      </c>
      <c r="L3563">
        <v>0</v>
      </c>
    </row>
    <row r="3564" spans="1:12" x14ac:dyDescent="0.25">
      <c r="A3564">
        <v>52092</v>
      </c>
      <c r="B3564" t="s">
        <v>19</v>
      </c>
      <c r="C3564">
        <v>2</v>
      </c>
      <c r="D3564">
        <v>0</v>
      </c>
      <c r="E3564">
        <v>0</v>
      </c>
      <c r="F3564" t="s">
        <v>34</v>
      </c>
      <c r="G3564" t="s">
        <v>275</v>
      </c>
      <c r="H3564" t="s">
        <v>21</v>
      </c>
      <c r="I3564" t="s">
        <v>3733</v>
      </c>
      <c r="J3564" t="s">
        <v>1162</v>
      </c>
      <c r="K3564" t="s">
        <v>38</v>
      </c>
      <c r="L3564">
        <v>0</v>
      </c>
    </row>
    <row r="3565" spans="1:12" x14ac:dyDescent="0.25">
      <c r="A3565">
        <v>52134</v>
      </c>
      <c r="B3565" t="s">
        <v>12</v>
      </c>
      <c r="C3565">
        <v>53</v>
      </c>
      <c r="D3565">
        <v>0</v>
      </c>
      <c r="E3565">
        <v>0</v>
      </c>
      <c r="F3565" t="s">
        <v>13</v>
      </c>
      <c r="G3565" t="s">
        <v>14</v>
      </c>
      <c r="H3565" t="s">
        <v>21</v>
      </c>
      <c r="I3565" t="s">
        <v>496</v>
      </c>
      <c r="J3565" t="s">
        <v>365</v>
      </c>
      <c r="K3565" t="s">
        <v>38</v>
      </c>
      <c r="L3565">
        <v>0</v>
      </c>
    </row>
    <row r="3566" spans="1:12" x14ac:dyDescent="0.25">
      <c r="A3566">
        <v>52150</v>
      </c>
      <c r="B3566" t="s">
        <v>12</v>
      </c>
      <c r="C3566">
        <v>63</v>
      </c>
      <c r="D3566">
        <v>1</v>
      </c>
      <c r="E3566">
        <v>1</v>
      </c>
      <c r="F3566" t="s">
        <v>13</v>
      </c>
      <c r="G3566" t="s">
        <v>14</v>
      </c>
      <c r="H3566" t="s">
        <v>15</v>
      </c>
      <c r="I3566" t="s">
        <v>1524</v>
      </c>
      <c r="J3566" t="s">
        <v>1525</v>
      </c>
      <c r="K3566" t="s">
        <v>18</v>
      </c>
      <c r="L3566">
        <v>0</v>
      </c>
    </row>
    <row r="3567" spans="1:12" x14ac:dyDescent="0.25">
      <c r="A3567">
        <v>52164</v>
      </c>
      <c r="B3567" t="s">
        <v>12</v>
      </c>
      <c r="C3567">
        <v>29</v>
      </c>
      <c r="D3567">
        <v>0</v>
      </c>
      <c r="E3567">
        <v>0</v>
      </c>
      <c r="F3567" t="s">
        <v>13</v>
      </c>
      <c r="G3567" t="s">
        <v>14</v>
      </c>
      <c r="H3567" t="s">
        <v>15</v>
      </c>
      <c r="I3567" t="s">
        <v>2819</v>
      </c>
      <c r="J3567" t="s">
        <v>2820</v>
      </c>
      <c r="K3567" t="s">
        <v>24</v>
      </c>
      <c r="L3567">
        <v>0</v>
      </c>
    </row>
    <row r="3568" spans="1:12" x14ac:dyDescent="0.25">
      <c r="A3568">
        <v>52172</v>
      </c>
      <c r="B3568" t="s">
        <v>19</v>
      </c>
      <c r="C3568">
        <v>44</v>
      </c>
      <c r="D3568">
        <v>0</v>
      </c>
      <c r="E3568">
        <v>0</v>
      </c>
      <c r="F3568" t="s">
        <v>13</v>
      </c>
      <c r="G3568" t="s">
        <v>14</v>
      </c>
      <c r="H3568" t="s">
        <v>21</v>
      </c>
      <c r="I3568" t="s">
        <v>2789</v>
      </c>
      <c r="J3568" t="s">
        <v>759</v>
      </c>
      <c r="K3568" t="s">
        <v>38</v>
      </c>
      <c r="L3568">
        <v>0</v>
      </c>
    </row>
    <row r="3569" spans="1:12" x14ac:dyDescent="0.25">
      <c r="A3569">
        <v>52173</v>
      </c>
      <c r="B3569" t="s">
        <v>12</v>
      </c>
      <c r="C3569">
        <v>38</v>
      </c>
      <c r="D3569">
        <v>0</v>
      </c>
      <c r="E3569">
        <v>0</v>
      </c>
      <c r="F3569" t="s">
        <v>34</v>
      </c>
      <c r="G3569" t="s">
        <v>20</v>
      </c>
      <c r="H3569" t="s">
        <v>15</v>
      </c>
      <c r="I3569" t="s">
        <v>591</v>
      </c>
      <c r="J3569" t="s">
        <v>592</v>
      </c>
      <c r="K3569" t="s">
        <v>24</v>
      </c>
      <c r="L3569">
        <v>0</v>
      </c>
    </row>
    <row r="3570" spans="1:12" x14ac:dyDescent="0.25">
      <c r="A3570">
        <v>52207</v>
      </c>
      <c r="B3570" t="s">
        <v>19</v>
      </c>
      <c r="C3570">
        <v>59</v>
      </c>
      <c r="D3570">
        <v>0</v>
      </c>
      <c r="E3570">
        <v>0</v>
      </c>
      <c r="F3570" t="s">
        <v>13</v>
      </c>
      <c r="G3570" t="s">
        <v>20</v>
      </c>
      <c r="H3570" t="s">
        <v>15</v>
      </c>
      <c r="I3570" t="s">
        <v>2714</v>
      </c>
      <c r="J3570" t="s">
        <v>754</v>
      </c>
      <c r="K3570" t="s">
        <v>18</v>
      </c>
      <c r="L3570">
        <v>0</v>
      </c>
    </row>
    <row r="3571" spans="1:12" x14ac:dyDescent="0.25">
      <c r="A3571">
        <v>52216</v>
      </c>
      <c r="B3571" t="s">
        <v>19</v>
      </c>
      <c r="C3571">
        <v>35</v>
      </c>
      <c r="D3571">
        <v>0</v>
      </c>
      <c r="E3571">
        <v>0</v>
      </c>
      <c r="F3571" t="s">
        <v>13</v>
      </c>
      <c r="G3571" t="s">
        <v>14</v>
      </c>
      <c r="H3571" t="s">
        <v>15</v>
      </c>
      <c r="I3571" t="s">
        <v>1627</v>
      </c>
      <c r="J3571" t="s">
        <v>715</v>
      </c>
      <c r="K3571" t="s">
        <v>24</v>
      </c>
      <c r="L3571">
        <v>0</v>
      </c>
    </row>
    <row r="3572" spans="1:12" x14ac:dyDescent="0.25">
      <c r="A3572">
        <v>52220</v>
      </c>
      <c r="B3572" t="s">
        <v>19</v>
      </c>
      <c r="C3572">
        <v>26</v>
      </c>
      <c r="D3572">
        <v>0</v>
      </c>
      <c r="E3572">
        <v>0</v>
      </c>
      <c r="F3572" t="s">
        <v>34</v>
      </c>
      <c r="G3572" t="s">
        <v>14</v>
      </c>
      <c r="H3572" t="s">
        <v>21</v>
      </c>
      <c r="I3572" t="s">
        <v>2054</v>
      </c>
      <c r="J3572" t="s">
        <v>102</v>
      </c>
      <c r="K3572" t="s">
        <v>18</v>
      </c>
      <c r="L3572">
        <v>0</v>
      </c>
    </row>
    <row r="3573" spans="1:12" x14ac:dyDescent="0.25">
      <c r="A3573">
        <v>52225</v>
      </c>
      <c r="B3573" t="s">
        <v>12</v>
      </c>
      <c r="C3573">
        <v>24</v>
      </c>
      <c r="D3573">
        <v>0</v>
      </c>
      <c r="E3573">
        <v>0</v>
      </c>
      <c r="F3573" t="s">
        <v>34</v>
      </c>
      <c r="G3573" t="s">
        <v>14</v>
      </c>
      <c r="H3573" t="s">
        <v>15</v>
      </c>
      <c r="I3573" t="s">
        <v>2773</v>
      </c>
      <c r="J3573" t="s">
        <v>54</v>
      </c>
      <c r="K3573" t="s">
        <v>29</v>
      </c>
      <c r="L3573">
        <v>0</v>
      </c>
    </row>
    <row r="3574" spans="1:12" x14ac:dyDescent="0.25">
      <c r="A3574">
        <v>52234</v>
      </c>
      <c r="B3574" t="s">
        <v>19</v>
      </c>
      <c r="C3574">
        <v>72</v>
      </c>
      <c r="D3574">
        <v>0</v>
      </c>
      <c r="E3574">
        <v>0</v>
      </c>
      <c r="F3574" t="s">
        <v>13</v>
      </c>
      <c r="G3574" t="s">
        <v>43</v>
      </c>
      <c r="H3574" t="s">
        <v>15</v>
      </c>
      <c r="I3574" t="s">
        <v>3177</v>
      </c>
      <c r="J3574" t="s">
        <v>1201</v>
      </c>
      <c r="K3574" t="s">
        <v>24</v>
      </c>
      <c r="L3574">
        <v>0</v>
      </c>
    </row>
    <row r="3575" spans="1:12" x14ac:dyDescent="0.25">
      <c r="A3575">
        <v>52236</v>
      </c>
      <c r="B3575" t="s">
        <v>19</v>
      </c>
      <c r="C3575">
        <v>60</v>
      </c>
      <c r="D3575">
        <v>0</v>
      </c>
      <c r="E3575">
        <v>0</v>
      </c>
      <c r="F3575" t="s">
        <v>13</v>
      </c>
      <c r="G3575" t="s">
        <v>14</v>
      </c>
      <c r="H3575" t="s">
        <v>21</v>
      </c>
      <c r="I3575" t="s">
        <v>2888</v>
      </c>
      <c r="J3575" t="s">
        <v>1017</v>
      </c>
      <c r="K3575" t="s">
        <v>24</v>
      </c>
      <c r="L3575">
        <v>0</v>
      </c>
    </row>
    <row r="3576" spans="1:12" x14ac:dyDescent="0.25">
      <c r="A3576">
        <v>52242</v>
      </c>
      <c r="B3576" t="s">
        <v>19</v>
      </c>
      <c r="C3576">
        <v>58</v>
      </c>
      <c r="D3576">
        <v>1</v>
      </c>
      <c r="E3576">
        <v>0</v>
      </c>
      <c r="F3576" t="s">
        <v>13</v>
      </c>
      <c r="G3576" t="s">
        <v>43</v>
      </c>
      <c r="H3576" t="s">
        <v>21</v>
      </c>
      <c r="I3576" t="s">
        <v>2399</v>
      </c>
      <c r="J3576" t="s">
        <v>121</v>
      </c>
      <c r="K3576" t="s">
        <v>24</v>
      </c>
      <c r="L3576">
        <v>0</v>
      </c>
    </row>
    <row r="3577" spans="1:12" x14ac:dyDescent="0.25">
      <c r="A3577">
        <v>52247</v>
      </c>
      <c r="B3577" t="s">
        <v>19</v>
      </c>
      <c r="C3577">
        <v>75</v>
      </c>
      <c r="D3577">
        <v>0</v>
      </c>
      <c r="E3577">
        <v>0</v>
      </c>
      <c r="F3577" t="s">
        <v>13</v>
      </c>
      <c r="G3577" t="s">
        <v>43</v>
      </c>
      <c r="H3577" t="s">
        <v>15</v>
      </c>
      <c r="I3577" t="s">
        <v>1223</v>
      </c>
      <c r="J3577" t="s">
        <v>237</v>
      </c>
      <c r="K3577" t="s">
        <v>24</v>
      </c>
      <c r="L3577">
        <v>0</v>
      </c>
    </row>
    <row r="3578" spans="1:12" x14ac:dyDescent="0.25">
      <c r="A3578">
        <v>52282</v>
      </c>
      <c r="B3578" t="s">
        <v>12</v>
      </c>
      <c r="C3578">
        <v>57</v>
      </c>
      <c r="D3578">
        <v>0</v>
      </c>
      <c r="E3578">
        <v>0</v>
      </c>
      <c r="F3578" t="s">
        <v>13</v>
      </c>
      <c r="G3578" t="s">
        <v>14</v>
      </c>
      <c r="H3578" t="s">
        <v>21</v>
      </c>
      <c r="I3578" t="s">
        <v>383</v>
      </c>
      <c r="J3578" t="s">
        <v>308</v>
      </c>
      <c r="K3578" t="s">
        <v>18</v>
      </c>
      <c r="L3578">
        <v>1</v>
      </c>
    </row>
    <row r="3579" spans="1:12" x14ac:dyDescent="0.25">
      <c r="A3579">
        <v>52305</v>
      </c>
      <c r="B3579" t="s">
        <v>19</v>
      </c>
      <c r="C3579">
        <v>8</v>
      </c>
      <c r="D3579">
        <v>0</v>
      </c>
      <c r="E3579">
        <v>0</v>
      </c>
      <c r="F3579" t="s">
        <v>34</v>
      </c>
      <c r="G3579" t="s">
        <v>275</v>
      </c>
      <c r="H3579" t="s">
        <v>21</v>
      </c>
      <c r="I3579" t="s">
        <v>1713</v>
      </c>
      <c r="J3579" t="s">
        <v>973</v>
      </c>
      <c r="K3579" t="s">
        <v>38</v>
      </c>
      <c r="L3579">
        <v>0</v>
      </c>
    </row>
    <row r="3580" spans="1:12" x14ac:dyDescent="0.25">
      <c r="A3580">
        <v>52306</v>
      </c>
      <c r="B3580" t="s">
        <v>12</v>
      </c>
      <c r="C3580">
        <v>57</v>
      </c>
      <c r="D3580">
        <v>0</v>
      </c>
      <c r="E3580">
        <v>0</v>
      </c>
      <c r="F3580" t="s">
        <v>13</v>
      </c>
      <c r="G3580" t="s">
        <v>20</v>
      </c>
      <c r="H3580" t="s">
        <v>15</v>
      </c>
      <c r="I3580" t="s">
        <v>967</v>
      </c>
      <c r="J3580" t="s">
        <v>310</v>
      </c>
      <c r="K3580" t="s">
        <v>24</v>
      </c>
      <c r="L3580">
        <v>0</v>
      </c>
    </row>
    <row r="3581" spans="1:12" x14ac:dyDescent="0.25">
      <c r="A3581">
        <v>52340</v>
      </c>
      <c r="B3581" t="s">
        <v>12</v>
      </c>
      <c r="C3581">
        <v>55</v>
      </c>
      <c r="D3581">
        <v>0</v>
      </c>
      <c r="E3581">
        <v>0</v>
      </c>
      <c r="F3581" t="s">
        <v>13</v>
      </c>
      <c r="G3581" t="s">
        <v>14</v>
      </c>
      <c r="H3581" t="s">
        <v>15</v>
      </c>
      <c r="I3581" t="s">
        <v>2765</v>
      </c>
      <c r="J3581" t="s">
        <v>170</v>
      </c>
      <c r="K3581" t="s">
        <v>29</v>
      </c>
      <c r="L3581">
        <v>0</v>
      </c>
    </row>
    <row r="3582" spans="1:12" x14ac:dyDescent="0.25">
      <c r="A3582">
        <v>52342</v>
      </c>
      <c r="B3582" t="s">
        <v>19</v>
      </c>
      <c r="C3582">
        <v>43</v>
      </c>
      <c r="D3582">
        <v>0</v>
      </c>
      <c r="E3582">
        <v>0</v>
      </c>
      <c r="F3582" t="s">
        <v>13</v>
      </c>
      <c r="G3582" t="s">
        <v>14</v>
      </c>
      <c r="H3582" t="s">
        <v>21</v>
      </c>
      <c r="I3582" t="s">
        <v>636</v>
      </c>
      <c r="J3582" t="s">
        <v>225</v>
      </c>
      <c r="K3582" t="s">
        <v>29</v>
      </c>
      <c r="L3582">
        <v>0</v>
      </c>
    </row>
    <row r="3583" spans="1:12" x14ac:dyDescent="0.25">
      <c r="A3583">
        <v>52361</v>
      </c>
      <c r="B3583" t="s">
        <v>12</v>
      </c>
      <c r="C3583">
        <v>69</v>
      </c>
      <c r="D3583">
        <v>1</v>
      </c>
      <c r="E3583">
        <v>1</v>
      </c>
      <c r="F3583" t="s">
        <v>13</v>
      </c>
      <c r="G3583" t="s">
        <v>14</v>
      </c>
      <c r="H3583" t="s">
        <v>15</v>
      </c>
      <c r="I3583" t="s">
        <v>1172</v>
      </c>
      <c r="J3583" t="s">
        <v>712</v>
      </c>
      <c r="K3583" t="s">
        <v>18</v>
      </c>
      <c r="L3583">
        <v>0</v>
      </c>
    </row>
    <row r="3584" spans="1:12" x14ac:dyDescent="0.25">
      <c r="A3584">
        <v>52367</v>
      </c>
      <c r="B3584" t="s">
        <v>12</v>
      </c>
      <c r="C3584">
        <v>46</v>
      </c>
      <c r="D3584">
        <v>0</v>
      </c>
      <c r="E3584">
        <v>0</v>
      </c>
      <c r="F3584" t="s">
        <v>13</v>
      </c>
      <c r="G3584" t="s">
        <v>14</v>
      </c>
      <c r="H3584" t="s">
        <v>15</v>
      </c>
      <c r="I3584" t="s">
        <v>2853</v>
      </c>
      <c r="J3584" t="s">
        <v>742</v>
      </c>
      <c r="K3584" t="s">
        <v>18</v>
      </c>
      <c r="L3584">
        <v>0</v>
      </c>
    </row>
    <row r="3585" spans="1:12" x14ac:dyDescent="0.25">
      <c r="A3585">
        <v>52368</v>
      </c>
      <c r="B3585" t="s">
        <v>12</v>
      </c>
      <c r="C3585">
        <v>46</v>
      </c>
      <c r="D3585">
        <v>0</v>
      </c>
      <c r="E3585">
        <v>0</v>
      </c>
      <c r="F3585" t="s">
        <v>13</v>
      </c>
      <c r="G3585" t="s">
        <v>14</v>
      </c>
      <c r="H3585" t="s">
        <v>15</v>
      </c>
      <c r="I3585" t="s">
        <v>2886</v>
      </c>
      <c r="J3585" t="s">
        <v>1024</v>
      </c>
      <c r="K3585" t="s">
        <v>29</v>
      </c>
      <c r="L3585">
        <v>0</v>
      </c>
    </row>
    <row r="3586" spans="1:12" x14ac:dyDescent="0.25">
      <c r="A3586">
        <v>52410</v>
      </c>
      <c r="B3586" t="s">
        <v>19</v>
      </c>
      <c r="C3586">
        <v>16</v>
      </c>
      <c r="D3586">
        <v>0</v>
      </c>
      <c r="E3586">
        <v>0</v>
      </c>
      <c r="F3586" t="s">
        <v>34</v>
      </c>
      <c r="G3586" t="s">
        <v>14</v>
      </c>
      <c r="H3586" t="s">
        <v>15</v>
      </c>
      <c r="I3586" t="s">
        <v>2783</v>
      </c>
      <c r="J3586" t="s">
        <v>204</v>
      </c>
      <c r="K3586" t="s">
        <v>38</v>
      </c>
      <c r="L3586">
        <v>0</v>
      </c>
    </row>
    <row r="3587" spans="1:12" x14ac:dyDescent="0.25">
      <c r="A3587">
        <v>52419</v>
      </c>
      <c r="B3587" t="s">
        <v>12</v>
      </c>
      <c r="C3587">
        <v>66</v>
      </c>
      <c r="D3587">
        <v>0</v>
      </c>
      <c r="E3587">
        <v>0</v>
      </c>
      <c r="F3587" t="s">
        <v>13</v>
      </c>
      <c r="G3587" t="s">
        <v>14</v>
      </c>
      <c r="H3587" t="s">
        <v>15</v>
      </c>
      <c r="I3587" t="s">
        <v>1868</v>
      </c>
      <c r="J3587" t="s">
        <v>23</v>
      </c>
      <c r="K3587" t="s">
        <v>18</v>
      </c>
      <c r="L3587">
        <v>0</v>
      </c>
    </row>
    <row r="3588" spans="1:12" x14ac:dyDescent="0.25">
      <c r="A3588">
        <v>52428</v>
      </c>
      <c r="B3588" t="s">
        <v>12</v>
      </c>
      <c r="C3588">
        <v>25</v>
      </c>
      <c r="D3588">
        <v>0</v>
      </c>
      <c r="E3588">
        <v>0</v>
      </c>
      <c r="F3588" t="s">
        <v>34</v>
      </c>
      <c r="G3588" t="s">
        <v>14</v>
      </c>
      <c r="H3588" t="s">
        <v>15</v>
      </c>
      <c r="I3588" t="s">
        <v>2032</v>
      </c>
      <c r="J3588" t="s">
        <v>767</v>
      </c>
      <c r="K3588" t="s">
        <v>29</v>
      </c>
      <c r="L3588">
        <v>0</v>
      </c>
    </row>
    <row r="3589" spans="1:12" x14ac:dyDescent="0.25">
      <c r="A3589">
        <v>52439</v>
      </c>
      <c r="B3589" t="s">
        <v>12</v>
      </c>
      <c r="C3589">
        <v>68</v>
      </c>
      <c r="D3589">
        <v>0</v>
      </c>
      <c r="E3589">
        <v>1</v>
      </c>
      <c r="F3589" t="s">
        <v>13</v>
      </c>
      <c r="G3589" t="s">
        <v>14</v>
      </c>
      <c r="H3589" t="s">
        <v>21</v>
      </c>
      <c r="I3589" t="s">
        <v>3621</v>
      </c>
      <c r="J3589" t="s">
        <v>235</v>
      </c>
      <c r="K3589" t="s">
        <v>24</v>
      </c>
      <c r="L3589">
        <v>0</v>
      </c>
    </row>
    <row r="3590" spans="1:12" x14ac:dyDescent="0.25">
      <c r="A3590">
        <v>52447</v>
      </c>
      <c r="B3590" t="s">
        <v>19</v>
      </c>
      <c r="C3590">
        <v>3</v>
      </c>
      <c r="D3590">
        <v>0</v>
      </c>
      <c r="E3590">
        <v>0</v>
      </c>
      <c r="F3590" t="s">
        <v>34</v>
      </c>
      <c r="G3590" t="s">
        <v>275</v>
      </c>
      <c r="H3590" t="s">
        <v>21</v>
      </c>
      <c r="I3590" t="s">
        <v>3711</v>
      </c>
      <c r="J3590" t="s">
        <v>1814</v>
      </c>
      <c r="K3590" t="s">
        <v>38</v>
      </c>
      <c r="L3590">
        <v>0</v>
      </c>
    </row>
    <row r="3591" spans="1:12" x14ac:dyDescent="0.25">
      <c r="A3591">
        <v>52454</v>
      </c>
      <c r="B3591" t="s">
        <v>12</v>
      </c>
      <c r="C3591">
        <v>9</v>
      </c>
      <c r="D3591">
        <v>0</v>
      </c>
      <c r="E3591">
        <v>0</v>
      </c>
      <c r="F3591" t="s">
        <v>34</v>
      </c>
      <c r="G3591" t="s">
        <v>275</v>
      </c>
      <c r="H3591" t="s">
        <v>21</v>
      </c>
      <c r="I3591" t="s">
        <v>963</v>
      </c>
      <c r="J3591" t="s">
        <v>843</v>
      </c>
      <c r="K3591" t="s">
        <v>38</v>
      </c>
      <c r="L3591">
        <v>0</v>
      </c>
    </row>
    <row r="3592" spans="1:12" x14ac:dyDescent="0.25">
      <c r="A3592">
        <v>52457</v>
      </c>
      <c r="B3592" t="s">
        <v>19</v>
      </c>
      <c r="C3592">
        <v>58</v>
      </c>
      <c r="D3592">
        <v>0</v>
      </c>
      <c r="E3592">
        <v>1</v>
      </c>
      <c r="F3592" t="s">
        <v>13</v>
      </c>
      <c r="G3592" t="s">
        <v>14</v>
      </c>
      <c r="H3592" t="s">
        <v>21</v>
      </c>
      <c r="I3592" t="s">
        <v>1559</v>
      </c>
      <c r="J3592">
        <v>26</v>
      </c>
      <c r="K3592" t="s">
        <v>29</v>
      </c>
      <c r="L3592">
        <v>0</v>
      </c>
    </row>
    <row r="3593" spans="1:12" x14ac:dyDescent="0.25">
      <c r="A3593">
        <v>52461</v>
      </c>
      <c r="B3593" t="s">
        <v>12</v>
      </c>
      <c r="C3593">
        <v>57</v>
      </c>
      <c r="D3593">
        <v>0</v>
      </c>
      <c r="E3593">
        <v>0</v>
      </c>
      <c r="F3593" t="s">
        <v>13</v>
      </c>
      <c r="G3593" t="s">
        <v>14</v>
      </c>
      <c r="H3593" t="s">
        <v>15</v>
      </c>
      <c r="I3593" t="s">
        <v>3664</v>
      </c>
      <c r="J3593" t="s">
        <v>310</v>
      </c>
      <c r="K3593" t="s">
        <v>24</v>
      </c>
      <c r="L3593">
        <v>0</v>
      </c>
    </row>
    <row r="3594" spans="1:12" x14ac:dyDescent="0.25">
      <c r="A3594">
        <v>52472</v>
      </c>
      <c r="B3594" t="s">
        <v>12</v>
      </c>
      <c r="C3594">
        <v>14</v>
      </c>
      <c r="D3594">
        <v>0</v>
      </c>
      <c r="E3594">
        <v>0</v>
      </c>
      <c r="F3594" t="s">
        <v>34</v>
      </c>
      <c r="G3594" t="s">
        <v>275</v>
      </c>
      <c r="H3594" t="s">
        <v>15</v>
      </c>
      <c r="I3594" t="s">
        <v>3238</v>
      </c>
      <c r="J3594" t="s">
        <v>425</v>
      </c>
      <c r="K3594" t="s">
        <v>38</v>
      </c>
      <c r="L3594">
        <v>0</v>
      </c>
    </row>
    <row r="3595" spans="1:12" x14ac:dyDescent="0.25">
      <c r="A3595">
        <v>52489</v>
      </c>
      <c r="B3595" t="s">
        <v>19</v>
      </c>
      <c r="C3595">
        <v>18</v>
      </c>
      <c r="D3595">
        <v>0</v>
      </c>
      <c r="E3595">
        <v>0</v>
      </c>
      <c r="F3595" t="s">
        <v>34</v>
      </c>
      <c r="G3595" t="s">
        <v>14</v>
      </c>
      <c r="H3595" t="s">
        <v>15</v>
      </c>
      <c r="I3595" t="s">
        <v>2511</v>
      </c>
      <c r="J3595" t="s">
        <v>70</v>
      </c>
      <c r="K3595" t="s">
        <v>38</v>
      </c>
      <c r="L3595">
        <v>0</v>
      </c>
    </row>
    <row r="3596" spans="1:12" x14ac:dyDescent="0.25">
      <c r="A3596">
        <v>52500</v>
      </c>
      <c r="B3596" t="s">
        <v>19</v>
      </c>
      <c r="C3596">
        <v>42</v>
      </c>
      <c r="D3596">
        <v>0</v>
      </c>
      <c r="E3596">
        <v>0</v>
      </c>
      <c r="F3596" t="s">
        <v>13</v>
      </c>
      <c r="G3596" t="s">
        <v>43</v>
      </c>
      <c r="H3596" t="s">
        <v>15</v>
      </c>
      <c r="I3596" t="s">
        <v>3639</v>
      </c>
      <c r="J3596" t="s">
        <v>79</v>
      </c>
      <c r="K3596" t="s">
        <v>24</v>
      </c>
      <c r="L3596">
        <v>0</v>
      </c>
    </row>
    <row r="3597" spans="1:12" x14ac:dyDescent="0.25">
      <c r="A3597">
        <v>52512</v>
      </c>
      <c r="B3597" t="s">
        <v>12</v>
      </c>
      <c r="C3597">
        <v>57</v>
      </c>
      <c r="D3597">
        <v>0</v>
      </c>
      <c r="E3597">
        <v>0</v>
      </c>
      <c r="F3597" t="s">
        <v>13</v>
      </c>
      <c r="G3597" t="s">
        <v>14</v>
      </c>
      <c r="H3597" t="s">
        <v>21</v>
      </c>
      <c r="I3597" t="s">
        <v>875</v>
      </c>
      <c r="J3597" t="s">
        <v>132</v>
      </c>
      <c r="K3597" t="s">
        <v>24</v>
      </c>
      <c r="L3597">
        <v>0</v>
      </c>
    </row>
    <row r="3598" spans="1:12" x14ac:dyDescent="0.25">
      <c r="A3598">
        <v>52519</v>
      </c>
      <c r="B3598" t="s">
        <v>12</v>
      </c>
      <c r="C3598">
        <v>62</v>
      </c>
      <c r="D3598">
        <v>0</v>
      </c>
      <c r="E3598">
        <v>0</v>
      </c>
      <c r="F3598" t="s">
        <v>13</v>
      </c>
      <c r="G3598" t="s">
        <v>14</v>
      </c>
      <c r="H3598" t="s">
        <v>21</v>
      </c>
      <c r="I3598" t="s">
        <v>2056</v>
      </c>
      <c r="J3598" t="s">
        <v>26</v>
      </c>
      <c r="K3598" t="s">
        <v>38</v>
      </c>
      <c r="L3598">
        <v>0</v>
      </c>
    </row>
    <row r="3599" spans="1:12" x14ac:dyDescent="0.25">
      <c r="A3599">
        <v>52530</v>
      </c>
      <c r="B3599" t="s">
        <v>12</v>
      </c>
      <c r="C3599">
        <v>55</v>
      </c>
      <c r="D3599">
        <v>0</v>
      </c>
      <c r="E3599">
        <v>0</v>
      </c>
      <c r="F3599" t="s">
        <v>13</v>
      </c>
      <c r="G3599" t="s">
        <v>43</v>
      </c>
      <c r="H3599" t="s">
        <v>15</v>
      </c>
      <c r="I3599" t="s">
        <v>3618</v>
      </c>
      <c r="J3599" t="s">
        <v>285</v>
      </c>
      <c r="K3599" t="s">
        <v>24</v>
      </c>
      <c r="L3599">
        <v>0</v>
      </c>
    </row>
    <row r="3600" spans="1:12" x14ac:dyDescent="0.25">
      <c r="A3600">
        <v>52549</v>
      </c>
      <c r="B3600" t="s">
        <v>12</v>
      </c>
      <c r="C3600">
        <v>59</v>
      </c>
      <c r="D3600">
        <v>0</v>
      </c>
      <c r="E3600">
        <v>0</v>
      </c>
      <c r="F3600" t="s">
        <v>13</v>
      </c>
      <c r="G3600" t="s">
        <v>43</v>
      </c>
      <c r="H3600" t="s">
        <v>21</v>
      </c>
      <c r="I3600" t="s">
        <v>1219</v>
      </c>
      <c r="J3600">
        <v>38</v>
      </c>
      <c r="K3600" t="s">
        <v>18</v>
      </c>
      <c r="L3600">
        <v>0</v>
      </c>
    </row>
    <row r="3601" spans="1:12" x14ac:dyDescent="0.25">
      <c r="A3601">
        <v>52550</v>
      </c>
      <c r="B3601" t="s">
        <v>19</v>
      </c>
      <c r="C3601">
        <v>79</v>
      </c>
      <c r="D3601">
        <v>0</v>
      </c>
      <c r="E3601">
        <v>0</v>
      </c>
      <c r="F3601" t="s">
        <v>13</v>
      </c>
      <c r="G3601" t="s">
        <v>43</v>
      </c>
      <c r="H3601" t="s">
        <v>15</v>
      </c>
      <c r="I3601" t="s">
        <v>1396</v>
      </c>
      <c r="J3601" t="s">
        <v>754</v>
      </c>
      <c r="K3601" t="s">
        <v>29</v>
      </c>
      <c r="L3601">
        <v>0</v>
      </c>
    </row>
    <row r="3602" spans="1:12" x14ac:dyDescent="0.25">
      <c r="A3602">
        <v>52554</v>
      </c>
      <c r="B3602" t="s">
        <v>12</v>
      </c>
      <c r="C3602">
        <v>19</v>
      </c>
      <c r="D3602">
        <v>0</v>
      </c>
      <c r="E3602">
        <v>0</v>
      </c>
      <c r="F3602" t="s">
        <v>34</v>
      </c>
      <c r="G3602" t="s">
        <v>14</v>
      </c>
      <c r="H3602" t="s">
        <v>21</v>
      </c>
      <c r="I3602" t="s">
        <v>2402</v>
      </c>
      <c r="J3602" t="s">
        <v>422</v>
      </c>
      <c r="K3602" t="s">
        <v>38</v>
      </c>
      <c r="L3602">
        <v>0</v>
      </c>
    </row>
    <row r="3603" spans="1:12" x14ac:dyDescent="0.25">
      <c r="A3603">
        <v>52559</v>
      </c>
      <c r="B3603" t="s">
        <v>12</v>
      </c>
      <c r="C3603">
        <v>18</v>
      </c>
      <c r="D3603">
        <v>0</v>
      </c>
      <c r="E3603">
        <v>0</v>
      </c>
      <c r="F3603" t="s">
        <v>34</v>
      </c>
      <c r="G3603" t="s">
        <v>14</v>
      </c>
      <c r="H3603" t="s">
        <v>15</v>
      </c>
      <c r="I3603" t="s">
        <v>1689</v>
      </c>
      <c r="J3603" t="s">
        <v>127</v>
      </c>
      <c r="K3603" t="s">
        <v>38</v>
      </c>
      <c r="L3603">
        <v>0</v>
      </c>
    </row>
    <row r="3604" spans="1:12" x14ac:dyDescent="0.25">
      <c r="A3604">
        <v>52579</v>
      </c>
      <c r="B3604" t="s">
        <v>19</v>
      </c>
      <c r="C3604">
        <v>51</v>
      </c>
      <c r="D3604">
        <v>0</v>
      </c>
      <c r="E3604">
        <v>0</v>
      </c>
      <c r="F3604" t="s">
        <v>13</v>
      </c>
      <c r="G3604" t="s">
        <v>20</v>
      </c>
      <c r="H3604" t="s">
        <v>21</v>
      </c>
      <c r="I3604" t="s">
        <v>3268</v>
      </c>
      <c r="J3604" t="s">
        <v>346</v>
      </c>
      <c r="K3604" t="s">
        <v>24</v>
      </c>
      <c r="L3604">
        <v>0</v>
      </c>
    </row>
    <row r="3605" spans="1:12" x14ac:dyDescent="0.25">
      <c r="A3605">
        <v>52580</v>
      </c>
      <c r="B3605" t="s">
        <v>19</v>
      </c>
      <c r="C3605">
        <v>27</v>
      </c>
      <c r="D3605">
        <v>0</v>
      </c>
      <c r="E3605">
        <v>0</v>
      </c>
      <c r="F3605" t="s">
        <v>34</v>
      </c>
      <c r="G3605" t="s">
        <v>14</v>
      </c>
      <c r="H3605" t="s">
        <v>21</v>
      </c>
      <c r="I3605" t="s">
        <v>982</v>
      </c>
      <c r="J3605" t="s">
        <v>435</v>
      </c>
      <c r="K3605" t="s">
        <v>24</v>
      </c>
      <c r="L3605">
        <v>0</v>
      </c>
    </row>
    <row r="3606" spans="1:12" x14ac:dyDescent="0.25">
      <c r="A3606">
        <v>52588</v>
      </c>
      <c r="B3606" t="s">
        <v>19</v>
      </c>
      <c r="C3606">
        <v>63</v>
      </c>
      <c r="D3606">
        <v>0</v>
      </c>
      <c r="E3606">
        <v>0</v>
      </c>
      <c r="F3606" t="s">
        <v>13</v>
      </c>
      <c r="G3606" t="s">
        <v>14</v>
      </c>
      <c r="H3606" t="s">
        <v>21</v>
      </c>
      <c r="I3606" t="s">
        <v>2396</v>
      </c>
      <c r="J3606" t="s">
        <v>570</v>
      </c>
      <c r="K3606" t="s">
        <v>24</v>
      </c>
      <c r="L3606">
        <v>0</v>
      </c>
    </row>
    <row r="3607" spans="1:12" x14ac:dyDescent="0.25">
      <c r="A3607">
        <v>52593</v>
      </c>
      <c r="B3607" t="s">
        <v>12</v>
      </c>
      <c r="C3607">
        <v>78</v>
      </c>
      <c r="D3607">
        <v>0</v>
      </c>
      <c r="E3607">
        <v>1</v>
      </c>
      <c r="F3607" t="s">
        <v>13</v>
      </c>
      <c r="G3607" t="s">
        <v>14</v>
      </c>
      <c r="H3607" t="s">
        <v>15</v>
      </c>
      <c r="I3607" t="s">
        <v>2542</v>
      </c>
      <c r="J3607" t="s">
        <v>372</v>
      </c>
      <c r="K3607" t="s">
        <v>18</v>
      </c>
      <c r="L3607">
        <v>0</v>
      </c>
    </row>
    <row r="3608" spans="1:12" x14ac:dyDescent="0.25">
      <c r="A3608">
        <v>52619</v>
      </c>
      <c r="B3608" t="s">
        <v>19</v>
      </c>
      <c r="C3608">
        <v>65</v>
      </c>
      <c r="D3608">
        <v>0</v>
      </c>
      <c r="E3608">
        <v>0</v>
      </c>
      <c r="F3608" t="s">
        <v>13</v>
      </c>
      <c r="G3608" t="s">
        <v>14</v>
      </c>
      <c r="H3608" t="s">
        <v>21</v>
      </c>
      <c r="I3608" t="s">
        <v>3791</v>
      </c>
      <c r="J3608" t="s">
        <v>934</v>
      </c>
      <c r="K3608" t="s">
        <v>24</v>
      </c>
      <c r="L3608">
        <v>0</v>
      </c>
    </row>
    <row r="3609" spans="1:12" x14ac:dyDescent="0.25">
      <c r="A3609">
        <v>52652</v>
      </c>
      <c r="B3609" t="s">
        <v>12</v>
      </c>
      <c r="C3609">
        <v>81</v>
      </c>
      <c r="D3609">
        <v>0</v>
      </c>
      <c r="E3609">
        <v>0</v>
      </c>
      <c r="F3609" t="s">
        <v>13</v>
      </c>
      <c r="G3609" t="s">
        <v>14</v>
      </c>
      <c r="H3609" t="s">
        <v>21</v>
      </c>
      <c r="I3609" t="s">
        <v>4246</v>
      </c>
      <c r="J3609" t="s">
        <v>222</v>
      </c>
      <c r="K3609" t="s">
        <v>38</v>
      </c>
      <c r="L3609">
        <v>0</v>
      </c>
    </row>
    <row r="3610" spans="1:12" x14ac:dyDescent="0.25">
      <c r="A3610">
        <v>52668</v>
      </c>
      <c r="B3610" t="s">
        <v>19</v>
      </c>
      <c r="C3610">
        <v>24</v>
      </c>
      <c r="D3610">
        <v>0</v>
      </c>
      <c r="E3610">
        <v>0</v>
      </c>
      <c r="F3610" t="s">
        <v>34</v>
      </c>
      <c r="G3610" t="s">
        <v>14</v>
      </c>
      <c r="H3610" t="s">
        <v>15</v>
      </c>
      <c r="I3610" t="s">
        <v>3449</v>
      </c>
      <c r="J3610" t="s">
        <v>281</v>
      </c>
      <c r="K3610" t="s">
        <v>24</v>
      </c>
      <c r="L3610">
        <v>0</v>
      </c>
    </row>
    <row r="3611" spans="1:12" x14ac:dyDescent="0.25">
      <c r="A3611">
        <v>52677</v>
      </c>
      <c r="B3611" t="s">
        <v>19</v>
      </c>
      <c r="C3611">
        <v>47</v>
      </c>
      <c r="D3611">
        <v>0</v>
      </c>
      <c r="E3611">
        <v>0</v>
      </c>
      <c r="F3611" t="s">
        <v>13</v>
      </c>
      <c r="G3611" t="s">
        <v>14</v>
      </c>
      <c r="H3611" t="s">
        <v>15</v>
      </c>
      <c r="I3611" t="s">
        <v>3944</v>
      </c>
      <c r="J3611" t="s">
        <v>742</v>
      </c>
      <c r="K3611" t="s">
        <v>24</v>
      </c>
      <c r="L3611">
        <v>0</v>
      </c>
    </row>
    <row r="3612" spans="1:12" x14ac:dyDescent="0.25">
      <c r="A3612">
        <v>52679</v>
      </c>
      <c r="B3612" t="s">
        <v>19</v>
      </c>
      <c r="C3612">
        <v>82</v>
      </c>
      <c r="D3612">
        <v>0</v>
      </c>
      <c r="E3612">
        <v>0</v>
      </c>
      <c r="F3612" t="s">
        <v>13</v>
      </c>
      <c r="G3612" t="s">
        <v>20</v>
      </c>
      <c r="H3612" t="s">
        <v>21</v>
      </c>
      <c r="I3612">
        <v>78</v>
      </c>
      <c r="J3612" t="s">
        <v>214</v>
      </c>
      <c r="K3612" t="s">
        <v>18</v>
      </c>
      <c r="L3612">
        <v>0</v>
      </c>
    </row>
    <row r="3613" spans="1:12" x14ac:dyDescent="0.25">
      <c r="A3613">
        <v>52681</v>
      </c>
      <c r="B3613" t="s">
        <v>19</v>
      </c>
      <c r="C3613">
        <v>39</v>
      </c>
      <c r="D3613">
        <v>0</v>
      </c>
      <c r="E3613">
        <v>0</v>
      </c>
      <c r="F3613" t="s">
        <v>13</v>
      </c>
      <c r="G3613" t="s">
        <v>14</v>
      </c>
      <c r="H3613" t="s">
        <v>15</v>
      </c>
      <c r="I3613" t="s">
        <v>3823</v>
      </c>
      <c r="J3613" t="s">
        <v>318</v>
      </c>
      <c r="K3613" t="s">
        <v>29</v>
      </c>
      <c r="L3613">
        <v>0</v>
      </c>
    </row>
    <row r="3614" spans="1:12" x14ac:dyDescent="0.25">
      <c r="A3614">
        <v>52688</v>
      </c>
      <c r="B3614" t="s">
        <v>12</v>
      </c>
      <c r="C3614">
        <v>74</v>
      </c>
      <c r="D3614">
        <v>1</v>
      </c>
      <c r="E3614">
        <v>0</v>
      </c>
      <c r="F3614" t="s">
        <v>13</v>
      </c>
      <c r="G3614" t="s">
        <v>14</v>
      </c>
      <c r="H3614" t="s">
        <v>21</v>
      </c>
      <c r="I3614" t="s">
        <v>1130</v>
      </c>
      <c r="J3614" t="s">
        <v>220</v>
      </c>
      <c r="K3614" t="s">
        <v>29</v>
      </c>
      <c r="L3614">
        <v>0</v>
      </c>
    </row>
    <row r="3615" spans="1:12" x14ac:dyDescent="0.25">
      <c r="A3615">
        <v>52790</v>
      </c>
      <c r="B3615" t="s">
        <v>19</v>
      </c>
      <c r="C3615">
        <v>26</v>
      </c>
      <c r="D3615">
        <v>0</v>
      </c>
      <c r="E3615">
        <v>0</v>
      </c>
      <c r="F3615" t="s">
        <v>34</v>
      </c>
      <c r="G3615" t="s">
        <v>43</v>
      </c>
      <c r="H3615" t="s">
        <v>15</v>
      </c>
      <c r="I3615" t="s">
        <v>2797</v>
      </c>
      <c r="J3615">
        <v>39</v>
      </c>
      <c r="K3615" t="s">
        <v>24</v>
      </c>
      <c r="L3615">
        <v>0</v>
      </c>
    </row>
    <row r="3616" spans="1:12" x14ac:dyDescent="0.25">
      <c r="A3616">
        <v>52792</v>
      </c>
      <c r="B3616" t="s">
        <v>19</v>
      </c>
      <c r="C3616">
        <v>39</v>
      </c>
      <c r="D3616">
        <v>0</v>
      </c>
      <c r="E3616">
        <v>0</v>
      </c>
      <c r="F3616" t="s">
        <v>13</v>
      </c>
      <c r="G3616" t="s">
        <v>14</v>
      </c>
      <c r="H3616" t="s">
        <v>15</v>
      </c>
      <c r="I3616" t="s">
        <v>3539</v>
      </c>
      <c r="J3616" t="s">
        <v>433</v>
      </c>
      <c r="K3616" t="s">
        <v>29</v>
      </c>
      <c r="L3616">
        <v>0</v>
      </c>
    </row>
    <row r="3617" spans="1:12" x14ac:dyDescent="0.25">
      <c r="A3617">
        <v>52800</v>
      </c>
      <c r="B3617" t="s">
        <v>19</v>
      </c>
      <c r="C3617">
        <v>52</v>
      </c>
      <c r="D3617">
        <v>0</v>
      </c>
      <c r="E3617">
        <v>0</v>
      </c>
      <c r="F3617" t="s">
        <v>13</v>
      </c>
      <c r="G3617" t="s">
        <v>14</v>
      </c>
      <c r="H3617" t="s">
        <v>15</v>
      </c>
      <c r="I3617" t="s">
        <v>406</v>
      </c>
      <c r="J3617" t="s">
        <v>407</v>
      </c>
      <c r="K3617" t="s">
        <v>18</v>
      </c>
      <c r="L3617">
        <v>0</v>
      </c>
    </row>
    <row r="3618" spans="1:12" x14ac:dyDescent="0.25">
      <c r="A3618">
        <v>52808</v>
      </c>
      <c r="B3618" t="s">
        <v>12</v>
      </c>
      <c r="C3618">
        <v>73</v>
      </c>
      <c r="D3618">
        <v>0</v>
      </c>
      <c r="E3618">
        <v>0</v>
      </c>
      <c r="F3618" t="s">
        <v>13</v>
      </c>
      <c r="G3618" t="s">
        <v>14</v>
      </c>
      <c r="H3618" t="s">
        <v>15</v>
      </c>
      <c r="I3618" t="s">
        <v>978</v>
      </c>
      <c r="J3618" t="s">
        <v>310</v>
      </c>
      <c r="K3618" t="s">
        <v>24</v>
      </c>
      <c r="L3618">
        <v>0</v>
      </c>
    </row>
    <row r="3619" spans="1:12" x14ac:dyDescent="0.25">
      <c r="A3619">
        <v>52826</v>
      </c>
      <c r="B3619" t="s">
        <v>12</v>
      </c>
      <c r="C3619">
        <v>60</v>
      </c>
      <c r="D3619">
        <v>0</v>
      </c>
      <c r="E3619">
        <v>0</v>
      </c>
      <c r="F3619" t="s">
        <v>13</v>
      </c>
      <c r="G3619" t="s">
        <v>14</v>
      </c>
      <c r="H3619" t="s">
        <v>21</v>
      </c>
      <c r="I3619" t="s">
        <v>448</v>
      </c>
      <c r="J3619" t="s">
        <v>1209</v>
      </c>
      <c r="K3619" t="s">
        <v>38</v>
      </c>
      <c r="L3619">
        <v>0</v>
      </c>
    </row>
    <row r="3620" spans="1:12" x14ac:dyDescent="0.25">
      <c r="A3620">
        <v>52838</v>
      </c>
      <c r="B3620" t="s">
        <v>12</v>
      </c>
      <c r="C3620">
        <v>13</v>
      </c>
      <c r="D3620">
        <v>0</v>
      </c>
      <c r="E3620">
        <v>0</v>
      </c>
      <c r="F3620" t="s">
        <v>34</v>
      </c>
      <c r="G3620" t="s">
        <v>275</v>
      </c>
      <c r="H3620" t="s">
        <v>15</v>
      </c>
      <c r="I3620" t="s">
        <v>3597</v>
      </c>
      <c r="J3620" t="s">
        <v>367</v>
      </c>
      <c r="K3620" t="s">
        <v>24</v>
      </c>
      <c r="L3620">
        <v>0</v>
      </c>
    </row>
    <row r="3621" spans="1:12" x14ac:dyDescent="0.25">
      <c r="A3621">
        <v>52843</v>
      </c>
      <c r="B3621" t="s">
        <v>19</v>
      </c>
      <c r="C3621">
        <v>60</v>
      </c>
      <c r="D3621">
        <v>1</v>
      </c>
      <c r="E3621">
        <v>1</v>
      </c>
      <c r="F3621" t="s">
        <v>13</v>
      </c>
      <c r="G3621" t="s">
        <v>14</v>
      </c>
      <c r="H3621" t="s">
        <v>15</v>
      </c>
      <c r="I3621" t="s">
        <v>2949</v>
      </c>
      <c r="J3621" t="s">
        <v>45</v>
      </c>
      <c r="K3621" t="s">
        <v>24</v>
      </c>
      <c r="L3621">
        <v>0</v>
      </c>
    </row>
    <row r="3622" spans="1:12" x14ac:dyDescent="0.25">
      <c r="A3622">
        <v>52847</v>
      </c>
      <c r="B3622" t="s">
        <v>19</v>
      </c>
      <c r="C3622">
        <v>55</v>
      </c>
      <c r="D3622">
        <v>0</v>
      </c>
      <c r="E3622">
        <v>0</v>
      </c>
      <c r="F3622" t="s">
        <v>13</v>
      </c>
      <c r="G3622" t="s">
        <v>14</v>
      </c>
      <c r="H3622" t="s">
        <v>21</v>
      </c>
      <c r="I3622" t="s">
        <v>2960</v>
      </c>
      <c r="J3622" t="s">
        <v>47</v>
      </c>
      <c r="K3622" t="s">
        <v>24</v>
      </c>
      <c r="L3622">
        <v>0</v>
      </c>
    </row>
    <row r="3623" spans="1:12" x14ac:dyDescent="0.25">
      <c r="A3623">
        <v>52859</v>
      </c>
      <c r="B3623" t="s">
        <v>19</v>
      </c>
      <c r="C3623">
        <v>4</v>
      </c>
      <c r="D3623">
        <v>0</v>
      </c>
      <c r="E3623">
        <v>0</v>
      </c>
      <c r="F3623" t="s">
        <v>34</v>
      </c>
      <c r="G3623" t="s">
        <v>275</v>
      </c>
      <c r="H3623" t="s">
        <v>15</v>
      </c>
      <c r="I3623" t="s">
        <v>3338</v>
      </c>
      <c r="J3623" t="s">
        <v>3339</v>
      </c>
      <c r="K3623" t="s">
        <v>38</v>
      </c>
      <c r="L3623">
        <v>0</v>
      </c>
    </row>
    <row r="3624" spans="1:12" x14ac:dyDescent="0.25">
      <c r="A3624">
        <v>52882</v>
      </c>
      <c r="B3624" t="s">
        <v>19</v>
      </c>
      <c r="C3624">
        <v>60</v>
      </c>
      <c r="D3624">
        <v>0</v>
      </c>
      <c r="E3624">
        <v>0</v>
      </c>
      <c r="F3624" t="s">
        <v>13</v>
      </c>
      <c r="G3624" t="s">
        <v>43</v>
      </c>
      <c r="H3624" t="s">
        <v>21</v>
      </c>
      <c r="I3624" t="s">
        <v>4055</v>
      </c>
      <c r="J3624" t="s">
        <v>281</v>
      </c>
      <c r="K3624" t="s">
        <v>29</v>
      </c>
      <c r="L3624">
        <v>0</v>
      </c>
    </row>
    <row r="3625" spans="1:12" x14ac:dyDescent="0.25">
      <c r="A3625">
        <v>52897</v>
      </c>
      <c r="B3625" t="s">
        <v>12</v>
      </c>
      <c r="C3625">
        <v>35</v>
      </c>
      <c r="D3625">
        <v>0</v>
      </c>
      <c r="E3625">
        <v>0</v>
      </c>
      <c r="F3625" t="s">
        <v>34</v>
      </c>
      <c r="G3625" t="s">
        <v>14</v>
      </c>
      <c r="H3625" t="s">
        <v>15</v>
      </c>
      <c r="I3625" t="s">
        <v>1753</v>
      </c>
      <c r="J3625" t="s">
        <v>97</v>
      </c>
      <c r="K3625" t="s">
        <v>29</v>
      </c>
      <c r="L3625">
        <v>0</v>
      </c>
    </row>
    <row r="3626" spans="1:12" x14ac:dyDescent="0.25">
      <c r="A3626">
        <v>52924</v>
      </c>
      <c r="B3626" t="s">
        <v>19</v>
      </c>
      <c r="C3626">
        <v>48</v>
      </c>
      <c r="D3626">
        <v>0</v>
      </c>
      <c r="E3626">
        <v>0</v>
      </c>
      <c r="F3626" t="s">
        <v>13</v>
      </c>
      <c r="G3626" t="s">
        <v>14</v>
      </c>
      <c r="H3626" t="s">
        <v>15</v>
      </c>
      <c r="I3626" t="s">
        <v>3010</v>
      </c>
      <c r="J3626" t="s">
        <v>491</v>
      </c>
      <c r="K3626" t="s">
        <v>18</v>
      </c>
      <c r="L3626">
        <v>0</v>
      </c>
    </row>
    <row r="3627" spans="1:12" x14ac:dyDescent="0.25">
      <c r="A3627">
        <v>52934</v>
      </c>
      <c r="B3627" t="s">
        <v>12</v>
      </c>
      <c r="C3627">
        <v>79</v>
      </c>
      <c r="D3627">
        <v>0</v>
      </c>
      <c r="E3627">
        <v>0</v>
      </c>
      <c r="F3627" t="s">
        <v>13</v>
      </c>
      <c r="G3627" t="s">
        <v>20</v>
      </c>
      <c r="H3627" t="s">
        <v>15</v>
      </c>
      <c r="I3627" t="s">
        <v>4028</v>
      </c>
      <c r="J3627" t="s">
        <v>296</v>
      </c>
      <c r="K3627" t="s">
        <v>24</v>
      </c>
      <c r="L3627">
        <v>0</v>
      </c>
    </row>
    <row r="3628" spans="1:12" x14ac:dyDescent="0.25">
      <c r="A3628">
        <v>52960</v>
      </c>
      <c r="B3628" t="s">
        <v>19</v>
      </c>
      <c r="C3628">
        <v>56</v>
      </c>
      <c r="D3628">
        <v>0</v>
      </c>
      <c r="E3628">
        <v>0</v>
      </c>
      <c r="F3628" t="s">
        <v>13</v>
      </c>
      <c r="G3628" t="s">
        <v>20</v>
      </c>
      <c r="H3628" t="s">
        <v>15</v>
      </c>
      <c r="I3628" t="s">
        <v>3146</v>
      </c>
      <c r="J3628" t="s">
        <v>1002</v>
      </c>
      <c r="K3628" t="s">
        <v>18</v>
      </c>
      <c r="L3628">
        <v>0</v>
      </c>
    </row>
    <row r="3629" spans="1:12" x14ac:dyDescent="0.25">
      <c r="A3629">
        <v>52968</v>
      </c>
      <c r="B3629" t="s">
        <v>19</v>
      </c>
      <c r="C3629">
        <v>45</v>
      </c>
      <c r="D3629">
        <v>0</v>
      </c>
      <c r="E3629">
        <v>0</v>
      </c>
      <c r="F3629" t="s">
        <v>13</v>
      </c>
      <c r="G3629" t="s">
        <v>20</v>
      </c>
      <c r="H3629" t="s">
        <v>21</v>
      </c>
      <c r="I3629" t="s">
        <v>2905</v>
      </c>
      <c r="J3629" t="s">
        <v>1201</v>
      </c>
      <c r="K3629" t="s">
        <v>38</v>
      </c>
      <c r="L3629">
        <v>0</v>
      </c>
    </row>
    <row r="3630" spans="1:12" x14ac:dyDescent="0.25">
      <c r="A3630">
        <v>52978</v>
      </c>
      <c r="B3630" t="s">
        <v>19</v>
      </c>
      <c r="C3630">
        <v>30</v>
      </c>
      <c r="D3630">
        <v>0</v>
      </c>
      <c r="E3630">
        <v>0</v>
      </c>
      <c r="F3630" t="s">
        <v>13</v>
      </c>
      <c r="G3630" t="s">
        <v>14</v>
      </c>
      <c r="H3630" t="s">
        <v>15</v>
      </c>
      <c r="I3630" t="s">
        <v>4113</v>
      </c>
      <c r="J3630" t="s">
        <v>863</v>
      </c>
      <c r="K3630" t="s">
        <v>24</v>
      </c>
      <c r="L3630">
        <v>0</v>
      </c>
    </row>
    <row r="3631" spans="1:12" x14ac:dyDescent="0.25">
      <c r="A3631">
        <v>52987</v>
      </c>
      <c r="B3631" t="s">
        <v>19</v>
      </c>
      <c r="C3631">
        <v>34</v>
      </c>
      <c r="D3631">
        <v>0</v>
      </c>
      <c r="E3631">
        <v>0</v>
      </c>
      <c r="F3631" t="s">
        <v>13</v>
      </c>
      <c r="G3631" t="s">
        <v>43</v>
      </c>
      <c r="H3631" t="s">
        <v>21</v>
      </c>
      <c r="I3631" t="s">
        <v>1718</v>
      </c>
      <c r="J3631" t="s">
        <v>518</v>
      </c>
      <c r="K3631" t="s">
        <v>38</v>
      </c>
      <c r="L3631">
        <v>0</v>
      </c>
    </row>
    <row r="3632" spans="1:12" x14ac:dyDescent="0.25">
      <c r="A3632">
        <v>53004</v>
      </c>
      <c r="B3632" t="s">
        <v>19</v>
      </c>
      <c r="C3632">
        <v>54</v>
      </c>
      <c r="D3632">
        <v>0</v>
      </c>
      <c r="E3632">
        <v>0</v>
      </c>
      <c r="F3632" t="s">
        <v>13</v>
      </c>
      <c r="G3632" t="s">
        <v>43</v>
      </c>
      <c r="H3632" t="s">
        <v>21</v>
      </c>
      <c r="I3632" t="s">
        <v>3780</v>
      </c>
      <c r="J3632">
        <v>46</v>
      </c>
      <c r="K3632" t="s">
        <v>24</v>
      </c>
      <c r="L3632">
        <v>0</v>
      </c>
    </row>
    <row r="3633" spans="1:12" x14ac:dyDescent="0.25">
      <c r="A3633">
        <v>53010</v>
      </c>
      <c r="B3633" t="s">
        <v>12</v>
      </c>
      <c r="C3633">
        <v>82</v>
      </c>
      <c r="D3633">
        <v>0</v>
      </c>
      <c r="E3633">
        <v>0</v>
      </c>
      <c r="F3633" t="s">
        <v>13</v>
      </c>
      <c r="G3633" t="s">
        <v>20</v>
      </c>
      <c r="H3633" t="s">
        <v>21</v>
      </c>
      <c r="I3633" t="s">
        <v>911</v>
      </c>
      <c r="J3633">
        <v>21</v>
      </c>
      <c r="K3633" t="s">
        <v>24</v>
      </c>
      <c r="L3633">
        <v>0</v>
      </c>
    </row>
    <row r="3634" spans="1:12" x14ac:dyDescent="0.25">
      <c r="A3634">
        <v>53028</v>
      </c>
      <c r="B3634" t="s">
        <v>19</v>
      </c>
      <c r="C3634">
        <v>39</v>
      </c>
      <c r="D3634">
        <v>0</v>
      </c>
      <c r="E3634">
        <v>0</v>
      </c>
      <c r="F3634" t="s">
        <v>13</v>
      </c>
      <c r="G3634" t="s">
        <v>14</v>
      </c>
      <c r="H3634" t="s">
        <v>21</v>
      </c>
      <c r="I3634" t="s">
        <v>2569</v>
      </c>
      <c r="J3634" t="s">
        <v>712</v>
      </c>
      <c r="K3634" t="s">
        <v>24</v>
      </c>
      <c r="L3634">
        <v>0</v>
      </c>
    </row>
    <row r="3635" spans="1:12" x14ac:dyDescent="0.25">
      <c r="A3635">
        <v>53032</v>
      </c>
      <c r="B3635" t="s">
        <v>12</v>
      </c>
      <c r="C3635">
        <v>40</v>
      </c>
      <c r="D3635">
        <v>0</v>
      </c>
      <c r="E3635">
        <v>0</v>
      </c>
      <c r="F3635" t="s">
        <v>13</v>
      </c>
      <c r="G3635" t="s">
        <v>14</v>
      </c>
      <c r="H3635" t="s">
        <v>21</v>
      </c>
      <c r="I3635" t="s">
        <v>2263</v>
      </c>
      <c r="J3635" t="s">
        <v>198</v>
      </c>
      <c r="K3635" t="s">
        <v>18</v>
      </c>
      <c r="L3635">
        <v>0</v>
      </c>
    </row>
    <row r="3636" spans="1:12" x14ac:dyDescent="0.25">
      <c r="A3636">
        <v>53095</v>
      </c>
      <c r="B3636" t="s">
        <v>12</v>
      </c>
      <c r="C3636">
        <v>8</v>
      </c>
      <c r="D3636">
        <v>0</v>
      </c>
      <c r="E3636">
        <v>0</v>
      </c>
      <c r="F3636" t="s">
        <v>34</v>
      </c>
      <c r="G3636" t="s">
        <v>275</v>
      </c>
      <c r="H3636" t="s">
        <v>21</v>
      </c>
      <c r="I3636" t="s">
        <v>4005</v>
      </c>
      <c r="J3636" t="s">
        <v>247</v>
      </c>
      <c r="K3636" t="s">
        <v>38</v>
      </c>
      <c r="L3636">
        <v>0</v>
      </c>
    </row>
    <row r="3637" spans="1:12" x14ac:dyDescent="0.25">
      <c r="A3637">
        <v>53105</v>
      </c>
      <c r="B3637" t="s">
        <v>19</v>
      </c>
      <c r="C3637">
        <v>29</v>
      </c>
      <c r="D3637">
        <v>0</v>
      </c>
      <c r="E3637">
        <v>0</v>
      </c>
      <c r="F3637" t="s">
        <v>13</v>
      </c>
      <c r="G3637" t="s">
        <v>14</v>
      </c>
      <c r="H3637" t="s">
        <v>15</v>
      </c>
      <c r="I3637" t="s">
        <v>3774</v>
      </c>
      <c r="J3637" t="s">
        <v>1532</v>
      </c>
      <c r="K3637" t="s">
        <v>29</v>
      </c>
      <c r="L3637">
        <v>0</v>
      </c>
    </row>
    <row r="3638" spans="1:12" x14ac:dyDescent="0.25">
      <c r="A3638">
        <v>53115</v>
      </c>
      <c r="B3638" t="s">
        <v>19</v>
      </c>
      <c r="C3638">
        <v>78</v>
      </c>
      <c r="D3638">
        <v>0</v>
      </c>
      <c r="E3638">
        <v>0</v>
      </c>
      <c r="F3638" t="s">
        <v>13</v>
      </c>
      <c r="G3638" t="s">
        <v>43</v>
      </c>
      <c r="H3638" t="s">
        <v>15</v>
      </c>
      <c r="I3638" t="s">
        <v>3099</v>
      </c>
      <c r="J3638" t="s">
        <v>251</v>
      </c>
      <c r="K3638" t="s">
        <v>18</v>
      </c>
      <c r="L3638">
        <v>0</v>
      </c>
    </row>
    <row r="3639" spans="1:12" x14ac:dyDescent="0.25">
      <c r="A3639">
        <v>53121</v>
      </c>
      <c r="B3639" t="s">
        <v>12</v>
      </c>
      <c r="C3639">
        <v>44</v>
      </c>
      <c r="D3639">
        <v>0</v>
      </c>
      <c r="E3639">
        <v>0</v>
      </c>
      <c r="F3639" t="s">
        <v>13</v>
      </c>
      <c r="G3639" t="s">
        <v>14</v>
      </c>
      <c r="H3639" t="s">
        <v>15</v>
      </c>
      <c r="I3639" t="s">
        <v>2851</v>
      </c>
      <c r="J3639" t="s">
        <v>270</v>
      </c>
      <c r="K3639" t="s">
        <v>24</v>
      </c>
      <c r="L3639">
        <v>0</v>
      </c>
    </row>
    <row r="3640" spans="1:12" x14ac:dyDescent="0.25">
      <c r="A3640">
        <v>53141</v>
      </c>
      <c r="B3640" t="s">
        <v>19</v>
      </c>
      <c r="C3640">
        <v>25</v>
      </c>
      <c r="D3640">
        <v>0</v>
      </c>
      <c r="E3640">
        <v>0</v>
      </c>
      <c r="F3640" t="s">
        <v>34</v>
      </c>
      <c r="G3640" t="s">
        <v>14</v>
      </c>
      <c r="H3640" t="s">
        <v>21</v>
      </c>
      <c r="I3640" t="s">
        <v>3079</v>
      </c>
      <c r="J3640" t="s">
        <v>204</v>
      </c>
      <c r="K3640" t="s">
        <v>24</v>
      </c>
      <c r="L3640">
        <v>0</v>
      </c>
    </row>
    <row r="3641" spans="1:12" x14ac:dyDescent="0.25">
      <c r="A3641">
        <v>53144</v>
      </c>
      <c r="B3641" t="s">
        <v>19</v>
      </c>
      <c r="C3641">
        <v>52</v>
      </c>
      <c r="D3641">
        <v>0</v>
      </c>
      <c r="E3641">
        <v>1</v>
      </c>
      <c r="F3641" t="s">
        <v>13</v>
      </c>
      <c r="G3641" t="s">
        <v>14</v>
      </c>
      <c r="H3641" t="s">
        <v>15</v>
      </c>
      <c r="I3641" t="s">
        <v>639</v>
      </c>
      <c r="J3641" t="s">
        <v>512</v>
      </c>
      <c r="K3641" t="s">
        <v>24</v>
      </c>
      <c r="L3641">
        <v>0</v>
      </c>
    </row>
    <row r="3642" spans="1:12" x14ac:dyDescent="0.25">
      <c r="A3642">
        <v>53195</v>
      </c>
      <c r="B3642" t="s">
        <v>12</v>
      </c>
      <c r="C3642">
        <v>30</v>
      </c>
      <c r="D3642">
        <v>0</v>
      </c>
      <c r="E3642">
        <v>0</v>
      </c>
      <c r="F3642" t="s">
        <v>34</v>
      </c>
      <c r="G3642" t="s">
        <v>14</v>
      </c>
      <c r="H3642" t="s">
        <v>15</v>
      </c>
      <c r="I3642" t="s">
        <v>2791</v>
      </c>
      <c r="J3642" t="s">
        <v>261</v>
      </c>
      <c r="K3642" t="s">
        <v>24</v>
      </c>
      <c r="L3642">
        <v>0</v>
      </c>
    </row>
    <row r="3643" spans="1:12" x14ac:dyDescent="0.25">
      <c r="A3643">
        <v>53217</v>
      </c>
      <c r="B3643" t="s">
        <v>19</v>
      </c>
      <c r="C3643">
        <v>18</v>
      </c>
      <c r="D3643">
        <v>0</v>
      </c>
      <c r="E3643">
        <v>0</v>
      </c>
      <c r="F3643" t="s">
        <v>34</v>
      </c>
      <c r="G3643" t="s">
        <v>14</v>
      </c>
      <c r="H3643" t="s">
        <v>21</v>
      </c>
      <c r="I3643" t="s">
        <v>3163</v>
      </c>
      <c r="J3643" t="s">
        <v>153</v>
      </c>
      <c r="K3643" t="s">
        <v>38</v>
      </c>
      <c r="L3643">
        <v>0</v>
      </c>
    </row>
    <row r="3644" spans="1:12" x14ac:dyDescent="0.25">
      <c r="A3644">
        <v>53219</v>
      </c>
      <c r="B3644" t="s">
        <v>12</v>
      </c>
      <c r="C3644">
        <v>47</v>
      </c>
      <c r="D3644">
        <v>0</v>
      </c>
      <c r="E3644">
        <v>0</v>
      </c>
      <c r="F3644" t="s">
        <v>13</v>
      </c>
      <c r="G3644" t="s">
        <v>14</v>
      </c>
      <c r="H3644" t="s">
        <v>15</v>
      </c>
      <c r="I3644" t="s">
        <v>2541</v>
      </c>
      <c r="J3644" t="s">
        <v>372</v>
      </c>
      <c r="K3644" t="s">
        <v>29</v>
      </c>
      <c r="L3644">
        <v>0</v>
      </c>
    </row>
    <row r="3645" spans="1:12" x14ac:dyDescent="0.25">
      <c r="A3645">
        <v>53252</v>
      </c>
      <c r="B3645" t="s">
        <v>12</v>
      </c>
      <c r="C3645">
        <v>82</v>
      </c>
      <c r="D3645">
        <v>0</v>
      </c>
      <c r="E3645">
        <v>0</v>
      </c>
      <c r="F3645" t="s">
        <v>34</v>
      </c>
      <c r="G3645" t="s">
        <v>20</v>
      </c>
      <c r="H3645" t="s">
        <v>15</v>
      </c>
      <c r="I3645" t="s">
        <v>2978</v>
      </c>
      <c r="J3645" t="s">
        <v>300</v>
      </c>
      <c r="K3645" t="s">
        <v>24</v>
      </c>
      <c r="L3645">
        <v>0</v>
      </c>
    </row>
    <row r="3646" spans="1:12" x14ac:dyDescent="0.25">
      <c r="A3646">
        <v>53265</v>
      </c>
      <c r="B3646" t="s">
        <v>19</v>
      </c>
      <c r="C3646">
        <v>33</v>
      </c>
      <c r="D3646">
        <v>0</v>
      </c>
      <c r="E3646">
        <v>0</v>
      </c>
      <c r="F3646" t="s">
        <v>13</v>
      </c>
      <c r="G3646" t="s">
        <v>20</v>
      </c>
      <c r="H3646" t="s">
        <v>15</v>
      </c>
      <c r="I3646" t="s">
        <v>3026</v>
      </c>
      <c r="J3646" t="s">
        <v>102</v>
      </c>
      <c r="K3646" t="s">
        <v>38</v>
      </c>
      <c r="L3646">
        <v>0</v>
      </c>
    </row>
    <row r="3647" spans="1:12" x14ac:dyDescent="0.25">
      <c r="A3647">
        <v>53266</v>
      </c>
      <c r="B3647" t="s">
        <v>19</v>
      </c>
      <c r="C3647">
        <v>33</v>
      </c>
      <c r="D3647">
        <v>0</v>
      </c>
      <c r="E3647">
        <v>0</v>
      </c>
      <c r="F3647" t="s">
        <v>13</v>
      </c>
      <c r="G3647" t="s">
        <v>14</v>
      </c>
      <c r="H3647" t="s">
        <v>15</v>
      </c>
      <c r="I3647" t="s">
        <v>1435</v>
      </c>
      <c r="J3647" t="s">
        <v>1201</v>
      </c>
      <c r="K3647" t="s">
        <v>24</v>
      </c>
      <c r="L3647">
        <v>0</v>
      </c>
    </row>
    <row r="3648" spans="1:12" x14ac:dyDescent="0.25">
      <c r="A3648">
        <v>53271</v>
      </c>
      <c r="B3648" t="s">
        <v>12</v>
      </c>
      <c r="C3648">
        <v>36</v>
      </c>
      <c r="D3648">
        <v>0</v>
      </c>
      <c r="E3648">
        <v>0</v>
      </c>
      <c r="F3648" t="s">
        <v>13</v>
      </c>
      <c r="G3648" t="s">
        <v>14</v>
      </c>
      <c r="H3648" t="s">
        <v>21</v>
      </c>
      <c r="I3648" t="s">
        <v>89</v>
      </c>
      <c r="J3648" t="s">
        <v>447</v>
      </c>
      <c r="K3648" t="s">
        <v>18</v>
      </c>
      <c r="L3648">
        <v>0</v>
      </c>
    </row>
    <row r="3649" spans="1:12" x14ac:dyDescent="0.25">
      <c r="A3649">
        <v>53276</v>
      </c>
      <c r="B3649" t="s">
        <v>19</v>
      </c>
      <c r="C3649">
        <v>49</v>
      </c>
      <c r="D3649">
        <v>0</v>
      </c>
      <c r="E3649">
        <v>0</v>
      </c>
      <c r="F3649" t="s">
        <v>13</v>
      </c>
      <c r="G3649" t="s">
        <v>14</v>
      </c>
      <c r="H3649" t="s">
        <v>15</v>
      </c>
      <c r="I3649" t="s">
        <v>1400</v>
      </c>
      <c r="J3649" t="s">
        <v>399</v>
      </c>
      <c r="K3649" t="s">
        <v>18</v>
      </c>
      <c r="L3649">
        <v>0</v>
      </c>
    </row>
    <row r="3650" spans="1:12" x14ac:dyDescent="0.25">
      <c r="A3650">
        <v>53302</v>
      </c>
      <c r="B3650" t="s">
        <v>19</v>
      </c>
      <c r="C3650">
        <v>24</v>
      </c>
      <c r="D3650">
        <v>0</v>
      </c>
      <c r="E3650">
        <v>0</v>
      </c>
      <c r="F3650" t="s">
        <v>13</v>
      </c>
      <c r="G3650" t="s">
        <v>14</v>
      </c>
      <c r="H3650" t="s">
        <v>21</v>
      </c>
      <c r="I3650">
        <v>130</v>
      </c>
      <c r="J3650" t="s">
        <v>510</v>
      </c>
      <c r="K3650" t="s">
        <v>18</v>
      </c>
      <c r="L3650">
        <v>0</v>
      </c>
    </row>
    <row r="3651" spans="1:12" x14ac:dyDescent="0.25">
      <c r="A3651">
        <v>53323</v>
      </c>
      <c r="B3651" t="s">
        <v>19</v>
      </c>
      <c r="C3651">
        <v>34</v>
      </c>
      <c r="D3651">
        <v>0</v>
      </c>
      <c r="E3651">
        <v>0</v>
      </c>
      <c r="F3651" t="s">
        <v>34</v>
      </c>
      <c r="G3651" t="s">
        <v>43</v>
      </c>
      <c r="H3651" t="s">
        <v>15</v>
      </c>
      <c r="I3651" t="s">
        <v>4003</v>
      </c>
      <c r="J3651" t="s">
        <v>4139</v>
      </c>
      <c r="K3651" t="s">
        <v>24</v>
      </c>
      <c r="L3651">
        <v>0</v>
      </c>
    </row>
    <row r="3652" spans="1:12" x14ac:dyDescent="0.25">
      <c r="A3652">
        <v>53328</v>
      </c>
      <c r="B3652" t="s">
        <v>19</v>
      </c>
      <c r="C3652">
        <v>14</v>
      </c>
      <c r="D3652">
        <v>0</v>
      </c>
      <c r="E3652">
        <v>0</v>
      </c>
      <c r="F3652" t="s">
        <v>34</v>
      </c>
      <c r="G3652" t="s">
        <v>14</v>
      </c>
      <c r="H3652" t="s">
        <v>21</v>
      </c>
      <c r="I3652" t="s">
        <v>2511</v>
      </c>
      <c r="J3652" t="s">
        <v>184</v>
      </c>
      <c r="K3652" t="s">
        <v>18</v>
      </c>
      <c r="L3652">
        <v>0</v>
      </c>
    </row>
    <row r="3653" spans="1:12" x14ac:dyDescent="0.25">
      <c r="A3653">
        <v>53336</v>
      </c>
      <c r="B3653" t="s">
        <v>19</v>
      </c>
      <c r="C3653">
        <v>79</v>
      </c>
      <c r="D3653">
        <v>0</v>
      </c>
      <c r="E3653">
        <v>0</v>
      </c>
      <c r="F3653" t="s">
        <v>13</v>
      </c>
      <c r="G3653" t="s">
        <v>43</v>
      </c>
      <c r="H3653" t="s">
        <v>15</v>
      </c>
      <c r="I3653" t="s">
        <v>980</v>
      </c>
      <c r="J3653" t="s">
        <v>42</v>
      </c>
      <c r="K3653" t="s">
        <v>38</v>
      </c>
      <c r="L3653">
        <v>0</v>
      </c>
    </row>
    <row r="3654" spans="1:12" x14ac:dyDescent="0.25">
      <c r="A3654">
        <v>53346</v>
      </c>
      <c r="B3654" t="s">
        <v>19</v>
      </c>
      <c r="C3654">
        <v>24</v>
      </c>
      <c r="D3654">
        <v>0</v>
      </c>
      <c r="E3654">
        <v>0</v>
      </c>
      <c r="F3654" t="s">
        <v>13</v>
      </c>
      <c r="G3654" t="s">
        <v>14</v>
      </c>
      <c r="H3654" t="s">
        <v>21</v>
      </c>
      <c r="I3654" t="s">
        <v>4000</v>
      </c>
      <c r="J3654">
        <v>27</v>
      </c>
      <c r="K3654" t="s">
        <v>18</v>
      </c>
      <c r="L3654">
        <v>0</v>
      </c>
    </row>
    <row r="3655" spans="1:12" x14ac:dyDescent="0.25">
      <c r="A3655">
        <v>53399</v>
      </c>
      <c r="B3655" t="s">
        <v>12</v>
      </c>
      <c r="C3655">
        <v>74</v>
      </c>
      <c r="D3655">
        <v>0</v>
      </c>
      <c r="E3655">
        <v>0</v>
      </c>
      <c r="F3655" t="s">
        <v>13</v>
      </c>
      <c r="G3655" t="s">
        <v>14</v>
      </c>
      <c r="H3655" t="s">
        <v>21</v>
      </c>
      <c r="I3655" t="s">
        <v>2191</v>
      </c>
      <c r="J3655" t="s">
        <v>50</v>
      </c>
      <c r="K3655" t="s">
        <v>24</v>
      </c>
      <c r="L3655">
        <v>0</v>
      </c>
    </row>
    <row r="3656" spans="1:12" x14ac:dyDescent="0.25">
      <c r="A3656">
        <v>53401</v>
      </c>
      <c r="B3656" t="s">
        <v>12</v>
      </c>
      <c r="C3656">
        <v>71</v>
      </c>
      <c r="D3656">
        <v>1</v>
      </c>
      <c r="E3656">
        <v>1</v>
      </c>
      <c r="F3656" t="s">
        <v>34</v>
      </c>
      <c r="G3656" t="s">
        <v>43</v>
      </c>
      <c r="H3656" t="s">
        <v>21</v>
      </c>
      <c r="I3656" t="s">
        <v>211</v>
      </c>
      <c r="J3656" t="s">
        <v>52</v>
      </c>
      <c r="K3656" t="s">
        <v>24</v>
      </c>
      <c r="L3656">
        <v>1</v>
      </c>
    </row>
    <row r="3657" spans="1:12" x14ac:dyDescent="0.25">
      <c r="A3657">
        <v>53422</v>
      </c>
      <c r="B3657" t="s">
        <v>12</v>
      </c>
      <c r="C3657">
        <v>52</v>
      </c>
      <c r="D3657">
        <v>0</v>
      </c>
      <c r="E3657">
        <v>0</v>
      </c>
      <c r="F3657" t="s">
        <v>13</v>
      </c>
      <c r="G3657" t="s">
        <v>14</v>
      </c>
      <c r="H3657" t="s">
        <v>21</v>
      </c>
      <c r="I3657" t="s">
        <v>2237</v>
      </c>
      <c r="J3657" t="s">
        <v>258</v>
      </c>
      <c r="K3657" t="s">
        <v>29</v>
      </c>
      <c r="L3657">
        <v>0</v>
      </c>
    </row>
    <row r="3658" spans="1:12" x14ac:dyDescent="0.25">
      <c r="A3658">
        <v>53426</v>
      </c>
      <c r="B3658" t="s">
        <v>12</v>
      </c>
      <c r="C3658">
        <v>49</v>
      </c>
      <c r="D3658">
        <v>0</v>
      </c>
      <c r="E3658">
        <v>0</v>
      </c>
      <c r="F3658" t="s">
        <v>13</v>
      </c>
      <c r="G3658" t="s">
        <v>14</v>
      </c>
      <c r="H3658" t="s">
        <v>21</v>
      </c>
      <c r="I3658" t="s">
        <v>2853</v>
      </c>
      <c r="J3658" t="s">
        <v>124</v>
      </c>
      <c r="K3658" t="s">
        <v>18</v>
      </c>
      <c r="L3658">
        <v>0</v>
      </c>
    </row>
    <row r="3659" spans="1:12" x14ac:dyDescent="0.25">
      <c r="A3659">
        <v>53440</v>
      </c>
      <c r="B3659" t="s">
        <v>19</v>
      </c>
      <c r="C3659">
        <v>73</v>
      </c>
      <c r="D3659">
        <v>1</v>
      </c>
      <c r="E3659">
        <v>0</v>
      </c>
      <c r="F3659" t="s">
        <v>13</v>
      </c>
      <c r="G3659" t="s">
        <v>14</v>
      </c>
      <c r="H3659" t="s">
        <v>21</v>
      </c>
      <c r="I3659" t="s">
        <v>230</v>
      </c>
      <c r="J3659" t="s">
        <v>119</v>
      </c>
      <c r="K3659" t="s">
        <v>24</v>
      </c>
      <c r="L3659">
        <v>1</v>
      </c>
    </row>
    <row r="3660" spans="1:12" x14ac:dyDescent="0.25">
      <c r="A3660">
        <v>53476</v>
      </c>
      <c r="B3660" t="s">
        <v>19</v>
      </c>
      <c r="C3660">
        <v>31</v>
      </c>
      <c r="D3660">
        <v>0</v>
      </c>
      <c r="E3660">
        <v>0</v>
      </c>
      <c r="F3660" t="s">
        <v>13</v>
      </c>
      <c r="G3660" t="s">
        <v>14</v>
      </c>
      <c r="H3660" t="s">
        <v>15</v>
      </c>
      <c r="I3660">
        <v>90</v>
      </c>
      <c r="J3660" t="s">
        <v>107</v>
      </c>
      <c r="K3660" t="s">
        <v>24</v>
      </c>
      <c r="L3660">
        <v>0</v>
      </c>
    </row>
    <row r="3661" spans="1:12" x14ac:dyDescent="0.25">
      <c r="A3661">
        <v>53478</v>
      </c>
      <c r="B3661" t="s">
        <v>19</v>
      </c>
      <c r="C3661">
        <v>40</v>
      </c>
      <c r="D3661">
        <v>0</v>
      </c>
      <c r="E3661">
        <v>0</v>
      </c>
      <c r="F3661" t="s">
        <v>13</v>
      </c>
      <c r="G3661" t="s">
        <v>14</v>
      </c>
      <c r="H3661" t="s">
        <v>15</v>
      </c>
      <c r="I3661" t="s">
        <v>2004</v>
      </c>
      <c r="J3661" t="s">
        <v>720</v>
      </c>
      <c r="K3661" t="s">
        <v>18</v>
      </c>
      <c r="L3661">
        <v>0</v>
      </c>
    </row>
    <row r="3662" spans="1:12" x14ac:dyDescent="0.25">
      <c r="A3662">
        <v>53482</v>
      </c>
      <c r="B3662" t="s">
        <v>12</v>
      </c>
      <c r="C3662">
        <v>32</v>
      </c>
      <c r="D3662">
        <v>0</v>
      </c>
      <c r="E3662">
        <v>0</v>
      </c>
      <c r="F3662" t="s">
        <v>34</v>
      </c>
      <c r="G3662" t="s">
        <v>20</v>
      </c>
      <c r="H3662" t="s">
        <v>21</v>
      </c>
      <c r="I3662" t="s">
        <v>2994</v>
      </c>
      <c r="J3662" t="s">
        <v>380</v>
      </c>
      <c r="K3662" t="s">
        <v>18</v>
      </c>
      <c r="L3662">
        <v>0</v>
      </c>
    </row>
    <row r="3663" spans="1:12" x14ac:dyDescent="0.25">
      <c r="A3663">
        <v>53489</v>
      </c>
      <c r="B3663" t="s">
        <v>12</v>
      </c>
      <c r="C3663">
        <v>11</v>
      </c>
      <c r="D3663">
        <v>0</v>
      </c>
      <c r="E3663">
        <v>0</v>
      </c>
      <c r="F3663" t="s">
        <v>34</v>
      </c>
      <c r="G3663" t="s">
        <v>275</v>
      </c>
      <c r="H3663" t="s">
        <v>21</v>
      </c>
      <c r="I3663" t="s">
        <v>2803</v>
      </c>
      <c r="J3663" t="s">
        <v>790</v>
      </c>
      <c r="K3663" t="s">
        <v>24</v>
      </c>
      <c r="L3663">
        <v>0</v>
      </c>
    </row>
    <row r="3664" spans="1:12" x14ac:dyDescent="0.25">
      <c r="A3664">
        <v>53494</v>
      </c>
      <c r="B3664" t="s">
        <v>19</v>
      </c>
      <c r="C3664">
        <v>9</v>
      </c>
      <c r="D3664">
        <v>0</v>
      </c>
      <c r="E3664">
        <v>0</v>
      </c>
      <c r="F3664" t="s">
        <v>34</v>
      </c>
      <c r="G3664" t="s">
        <v>275</v>
      </c>
      <c r="H3664" t="s">
        <v>21</v>
      </c>
      <c r="I3664" t="s">
        <v>2325</v>
      </c>
      <c r="J3664" t="s">
        <v>2326</v>
      </c>
      <c r="K3664" t="s">
        <v>38</v>
      </c>
      <c r="L3664">
        <v>0</v>
      </c>
    </row>
    <row r="3665" spans="1:12" x14ac:dyDescent="0.25">
      <c r="A3665">
        <v>53515</v>
      </c>
      <c r="B3665" t="s">
        <v>12</v>
      </c>
      <c r="C3665">
        <v>61</v>
      </c>
      <c r="D3665">
        <v>0</v>
      </c>
      <c r="E3665">
        <v>0</v>
      </c>
      <c r="F3665" t="s">
        <v>13</v>
      </c>
      <c r="G3665" t="s">
        <v>14</v>
      </c>
      <c r="H3665" t="s">
        <v>21</v>
      </c>
      <c r="I3665" t="s">
        <v>881</v>
      </c>
      <c r="J3665" t="s">
        <v>181</v>
      </c>
      <c r="K3665" t="s">
        <v>18</v>
      </c>
      <c r="L3665">
        <v>0</v>
      </c>
    </row>
    <row r="3666" spans="1:12" x14ac:dyDescent="0.25">
      <c r="A3666">
        <v>53525</v>
      </c>
      <c r="B3666" t="s">
        <v>19</v>
      </c>
      <c r="C3666">
        <v>72</v>
      </c>
      <c r="D3666">
        <v>0</v>
      </c>
      <c r="E3666">
        <v>0</v>
      </c>
      <c r="F3666" t="s">
        <v>13</v>
      </c>
      <c r="G3666" t="s">
        <v>14</v>
      </c>
      <c r="H3666" t="s">
        <v>15</v>
      </c>
      <c r="I3666" t="s">
        <v>2586</v>
      </c>
      <c r="J3666" t="s">
        <v>1087</v>
      </c>
      <c r="K3666" t="s">
        <v>18</v>
      </c>
      <c r="L3666">
        <v>0</v>
      </c>
    </row>
    <row r="3667" spans="1:12" x14ac:dyDescent="0.25">
      <c r="A3667">
        <v>53538</v>
      </c>
      <c r="B3667" t="s">
        <v>19</v>
      </c>
      <c r="C3667">
        <v>7</v>
      </c>
      <c r="D3667">
        <v>0</v>
      </c>
      <c r="E3667">
        <v>0</v>
      </c>
      <c r="F3667" t="s">
        <v>34</v>
      </c>
      <c r="G3667" t="s">
        <v>275</v>
      </c>
      <c r="H3667" t="s">
        <v>15</v>
      </c>
      <c r="I3667" t="s">
        <v>1166</v>
      </c>
      <c r="J3667" t="s">
        <v>577</v>
      </c>
      <c r="K3667" t="s">
        <v>38</v>
      </c>
      <c r="L3667">
        <v>0</v>
      </c>
    </row>
    <row r="3668" spans="1:12" x14ac:dyDescent="0.25">
      <c r="A3668">
        <v>53552</v>
      </c>
      <c r="B3668" t="s">
        <v>19</v>
      </c>
      <c r="C3668">
        <v>62</v>
      </c>
      <c r="D3668">
        <v>0</v>
      </c>
      <c r="E3668">
        <v>0</v>
      </c>
      <c r="F3668" t="s">
        <v>13</v>
      </c>
      <c r="G3668" t="s">
        <v>14</v>
      </c>
      <c r="H3668" t="s">
        <v>15</v>
      </c>
      <c r="I3668" t="s">
        <v>3424</v>
      </c>
      <c r="J3668" t="s">
        <v>335</v>
      </c>
      <c r="K3668" t="s">
        <v>24</v>
      </c>
      <c r="L3668">
        <v>0</v>
      </c>
    </row>
    <row r="3669" spans="1:12" x14ac:dyDescent="0.25">
      <c r="A3669">
        <v>53610</v>
      </c>
      <c r="B3669" t="s">
        <v>12</v>
      </c>
      <c r="C3669">
        <v>53</v>
      </c>
      <c r="D3669">
        <v>0</v>
      </c>
      <c r="E3669">
        <v>0</v>
      </c>
      <c r="F3669" t="s">
        <v>13</v>
      </c>
      <c r="G3669" t="s">
        <v>14</v>
      </c>
      <c r="H3669" t="s">
        <v>15</v>
      </c>
      <c r="I3669" t="s">
        <v>588</v>
      </c>
      <c r="J3669">
        <v>39</v>
      </c>
      <c r="K3669" t="s">
        <v>18</v>
      </c>
      <c r="L3669">
        <v>0</v>
      </c>
    </row>
    <row r="3670" spans="1:12" x14ac:dyDescent="0.25">
      <c r="A3670">
        <v>53632</v>
      </c>
      <c r="B3670" t="s">
        <v>12</v>
      </c>
      <c r="C3670">
        <v>34</v>
      </c>
      <c r="D3670">
        <v>0</v>
      </c>
      <c r="E3670">
        <v>0</v>
      </c>
      <c r="F3670" t="s">
        <v>34</v>
      </c>
      <c r="G3670" t="s">
        <v>43</v>
      </c>
      <c r="H3670" t="s">
        <v>15</v>
      </c>
      <c r="I3670" t="s">
        <v>2861</v>
      </c>
      <c r="J3670" t="s">
        <v>81</v>
      </c>
      <c r="K3670" t="s">
        <v>38</v>
      </c>
      <c r="L3670">
        <v>0</v>
      </c>
    </row>
    <row r="3671" spans="1:12" x14ac:dyDescent="0.25">
      <c r="A3671">
        <v>53636</v>
      </c>
      <c r="B3671" t="s">
        <v>19</v>
      </c>
      <c r="C3671">
        <v>11</v>
      </c>
      <c r="D3671">
        <v>0</v>
      </c>
      <c r="E3671">
        <v>0</v>
      </c>
      <c r="F3671" t="s">
        <v>34</v>
      </c>
      <c r="G3671" t="s">
        <v>275</v>
      </c>
      <c r="H3671" t="s">
        <v>15</v>
      </c>
      <c r="I3671" t="s">
        <v>2470</v>
      </c>
      <c r="J3671" t="s">
        <v>715</v>
      </c>
      <c r="K3671" t="s">
        <v>24</v>
      </c>
      <c r="L3671">
        <v>0</v>
      </c>
    </row>
    <row r="3672" spans="1:12" x14ac:dyDescent="0.25">
      <c r="A3672">
        <v>53646</v>
      </c>
      <c r="B3672" t="s">
        <v>19</v>
      </c>
      <c r="C3672">
        <v>33</v>
      </c>
      <c r="D3672">
        <v>1</v>
      </c>
      <c r="E3672">
        <v>0</v>
      </c>
      <c r="F3672" t="s">
        <v>34</v>
      </c>
      <c r="G3672" t="s">
        <v>14</v>
      </c>
      <c r="H3672" t="s">
        <v>21</v>
      </c>
      <c r="I3672" t="s">
        <v>2807</v>
      </c>
      <c r="J3672" t="s">
        <v>23</v>
      </c>
      <c r="K3672" t="s">
        <v>29</v>
      </c>
      <c r="L3672">
        <v>0</v>
      </c>
    </row>
    <row r="3673" spans="1:12" x14ac:dyDescent="0.25">
      <c r="A3673">
        <v>53660</v>
      </c>
      <c r="B3673" t="s">
        <v>12</v>
      </c>
      <c r="C3673">
        <v>57</v>
      </c>
      <c r="D3673">
        <v>0</v>
      </c>
      <c r="E3673">
        <v>0</v>
      </c>
      <c r="F3673" t="s">
        <v>13</v>
      </c>
      <c r="G3673" t="s">
        <v>14</v>
      </c>
      <c r="H3673" t="s">
        <v>15</v>
      </c>
      <c r="I3673" t="s">
        <v>825</v>
      </c>
      <c r="J3673" t="s">
        <v>194</v>
      </c>
      <c r="K3673" t="s">
        <v>29</v>
      </c>
      <c r="L3673">
        <v>0</v>
      </c>
    </row>
    <row r="3674" spans="1:12" x14ac:dyDescent="0.25">
      <c r="A3674">
        <v>53694</v>
      </c>
      <c r="B3674" t="s">
        <v>12</v>
      </c>
      <c r="C3674">
        <v>79</v>
      </c>
      <c r="D3674">
        <v>0</v>
      </c>
      <c r="E3674">
        <v>0</v>
      </c>
      <c r="F3674" t="s">
        <v>34</v>
      </c>
      <c r="G3674" t="s">
        <v>20</v>
      </c>
      <c r="H3674" t="s">
        <v>15</v>
      </c>
      <c r="I3674" t="s">
        <v>2129</v>
      </c>
      <c r="J3674">
        <v>31</v>
      </c>
      <c r="K3674" t="s">
        <v>38</v>
      </c>
      <c r="L3674">
        <v>0</v>
      </c>
    </row>
    <row r="3675" spans="1:12" x14ac:dyDescent="0.25">
      <c r="A3675">
        <v>53695</v>
      </c>
      <c r="B3675" t="s">
        <v>12</v>
      </c>
      <c r="C3675">
        <v>70</v>
      </c>
      <c r="D3675">
        <v>0</v>
      </c>
      <c r="E3675">
        <v>0</v>
      </c>
      <c r="F3675" t="s">
        <v>13</v>
      </c>
      <c r="G3675" t="s">
        <v>43</v>
      </c>
      <c r="H3675" t="s">
        <v>15</v>
      </c>
      <c r="I3675" t="s">
        <v>1062</v>
      </c>
      <c r="J3675" t="s">
        <v>68</v>
      </c>
      <c r="K3675" t="s">
        <v>24</v>
      </c>
      <c r="L3675">
        <v>0</v>
      </c>
    </row>
    <row r="3676" spans="1:12" x14ac:dyDescent="0.25">
      <c r="A3676">
        <v>53697</v>
      </c>
      <c r="B3676" t="s">
        <v>12</v>
      </c>
      <c r="C3676">
        <v>58</v>
      </c>
      <c r="D3676">
        <v>0</v>
      </c>
      <c r="E3676">
        <v>1</v>
      </c>
      <c r="F3676" t="s">
        <v>13</v>
      </c>
      <c r="G3676" t="s">
        <v>14</v>
      </c>
      <c r="H3676" t="s">
        <v>21</v>
      </c>
      <c r="I3676" t="s">
        <v>4196</v>
      </c>
      <c r="J3676" t="s">
        <v>86</v>
      </c>
      <c r="K3676" t="s">
        <v>29</v>
      </c>
      <c r="L3676">
        <v>0</v>
      </c>
    </row>
    <row r="3677" spans="1:12" x14ac:dyDescent="0.25">
      <c r="A3677">
        <v>53748</v>
      </c>
      <c r="B3677" t="s">
        <v>12</v>
      </c>
      <c r="C3677">
        <v>77</v>
      </c>
      <c r="D3677">
        <v>0</v>
      </c>
      <c r="E3677">
        <v>0</v>
      </c>
      <c r="F3677" t="s">
        <v>13</v>
      </c>
      <c r="G3677" t="s">
        <v>20</v>
      </c>
      <c r="H3677" t="s">
        <v>15</v>
      </c>
      <c r="I3677" t="s">
        <v>3508</v>
      </c>
      <c r="J3677" t="s">
        <v>829</v>
      </c>
      <c r="K3677" t="s">
        <v>38</v>
      </c>
      <c r="L3677">
        <v>0</v>
      </c>
    </row>
    <row r="3678" spans="1:12" x14ac:dyDescent="0.25">
      <c r="A3678">
        <v>53759</v>
      </c>
      <c r="B3678" t="s">
        <v>12</v>
      </c>
      <c r="C3678">
        <v>56</v>
      </c>
      <c r="D3678">
        <v>0</v>
      </c>
      <c r="E3678">
        <v>0</v>
      </c>
      <c r="F3678" t="s">
        <v>13</v>
      </c>
      <c r="G3678" t="s">
        <v>20</v>
      </c>
      <c r="H3678" t="s">
        <v>15</v>
      </c>
      <c r="I3678" t="s">
        <v>3477</v>
      </c>
      <c r="J3678" t="s">
        <v>54</v>
      </c>
      <c r="K3678" t="s">
        <v>18</v>
      </c>
      <c r="L3678">
        <v>0</v>
      </c>
    </row>
    <row r="3679" spans="1:12" x14ac:dyDescent="0.25">
      <c r="A3679">
        <v>53802</v>
      </c>
      <c r="B3679" t="s">
        <v>12</v>
      </c>
      <c r="C3679">
        <v>80</v>
      </c>
      <c r="D3679">
        <v>0</v>
      </c>
      <c r="E3679">
        <v>1</v>
      </c>
      <c r="F3679" t="s">
        <v>13</v>
      </c>
      <c r="G3679" t="s">
        <v>14</v>
      </c>
      <c r="H3679" t="s">
        <v>21</v>
      </c>
      <c r="I3679" t="s">
        <v>3810</v>
      </c>
      <c r="J3679" t="s">
        <v>256</v>
      </c>
      <c r="K3679" t="s">
        <v>38</v>
      </c>
      <c r="L3679">
        <v>0</v>
      </c>
    </row>
    <row r="3680" spans="1:12" x14ac:dyDescent="0.25">
      <c r="A3680">
        <v>53815</v>
      </c>
      <c r="B3680" t="s">
        <v>19</v>
      </c>
      <c r="C3680">
        <v>31</v>
      </c>
      <c r="D3680">
        <v>0</v>
      </c>
      <c r="E3680">
        <v>0</v>
      </c>
      <c r="F3680" t="s">
        <v>34</v>
      </c>
      <c r="G3680" t="s">
        <v>14</v>
      </c>
      <c r="H3680" t="s">
        <v>15</v>
      </c>
      <c r="I3680" t="s">
        <v>1290</v>
      </c>
      <c r="J3680" t="s">
        <v>144</v>
      </c>
      <c r="K3680" t="s">
        <v>24</v>
      </c>
      <c r="L3680">
        <v>0</v>
      </c>
    </row>
    <row r="3681" spans="1:12" x14ac:dyDescent="0.25">
      <c r="A3681">
        <v>53817</v>
      </c>
      <c r="B3681" t="s">
        <v>19</v>
      </c>
      <c r="C3681">
        <v>71</v>
      </c>
      <c r="D3681">
        <v>1</v>
      </c>
      <c r="E3681">
        <v>0</v>
      </c>
      <c r="F3681" t="s">
        <v>13</v>
      </c>
      <c r="G3681" t="s">
        <v>20</v>
      </c>
      <c r="H3681" t="s">
        <v>21</v>
      </c>
      <c r="I3681" t="s">
        <v>1347</v>
      </c>
      <c r="J3681" t="s">
        <v>23</v>
      </c>
      <c r="K3681" t="s">
        <v>24</v>
      </c>
      <c r="L3681">
        <v>0</v>
      </c>
    </row>
    <row r="3682" spans="1:12" x14ac:dyDescent="0.25">
      <c r="A3682">
        <v>53821</v>
      </c>
      <c r="B3682" t="s">
        <v>12</v>
      </c>
      <c r="C3682">
        <v>18</v>
      </c>
      <c r="D3682">
        <v>0</v>
      </c>
      <c r="E3682">
        <v>0</v>
      </c>
      <c r="F3682" t="s">
        <v>34</v>
      </c>
      <c r="G3682" t="s">
        <v>14</v>
      </c>
      <c r="H3682" t="s">
        <v>21</v>
      </c>
      <c r="I3682" t="s">
        <v>3888</v>
      </c>
      <c r="J3682" t="s">
        <v>261</v>
      </c>
      <c r="K3682" t="s">
        <v>24</v>
      </c>
      <c r="L3682">
        <v>0</v>
      </c>
    </row>
    <row r="3683" spans="1:12" x14ac:dyDescent="0.25">
      <c r="A3683">
        <v>53862</v>
      </c>
      <c r="B3683" t="s">
        <v>19</v>
      </c>
      <c r="C3683">
        <v>41</v>
      </c>
      <c r="D3683">
        <v>0</v>
      </c>
      <c r="E3683">
        <v>0</v>
      </c>
      <c r="F3683" t="s">
        <v>13</v>
      </c>
      <c r="G3683" t="s">
        <v>43</v>
      </c>
      <c r="H3683" t="s">
        <v>21</v>
      </c>
      <c r="I3683" t="s">
        <v>1123</v>
      </c>
      <c r="J3683" t="s">
        <v>258</v>
      </c>
      <c r="K3683" t="s">
        <v>24</v>
      </c>
      <c r="L3683">
        <v>0</v>
      </c>
    </row>
    <row r="3684" spans="1:12" x14ac:dyDescent="0.25">
      <c r="A3684">
        <v>53882</v>
      </c>
      <c r="B3684" t="s">
        <v>12</v>
      </c>
      <c r="C3684">
        <v>74</v>
      </c>
      <c r="D3684">
        <v>1</v>
      </c>
      <c r="E3684">
        <v>1</v>
      </c>
      <c r="F3684" t="s">
        <v>13</v>
      </c>
      <c r="G3684" t="s">
        <v>14</v>
      </c>
      <c r="H3684" t="s">
        <v>21</v>
      </c>
      <c r="I3684" t="s">
        <v>32</v>
      </c>
      <c r="J3684" t="s">
        <v>33</v>
      </c>
      <c r="K3684" t="s">
        <v>24</v>
      </c>
      <c r="L3684">
        <v>1</v>
      </c>
    </row>
    <row r="3685" spans="1:12" x14ac:dyDescent="0.25">
      <c r="A3685">
        <v>53896</v>
      </c>
      <c r="B3685" t="s">
        <v>19</v>
      </c>
      <c r="C3685">
        <v>23</v>
      </c>
      <c r="D3685">
        <v>0</v>
      </c>
      <c r="E3685">
        <v>0</v>
      </c>
      <c r="F3685" t="s">
        <v>34</v>
      </c>
      <c r="G3685" t="s">
        <v>14</v>
      </c>
      <c r="H3685" t="s">
        <v>21</v>
      </c>
      <c r="I3685" t="s">
        <v>4078</v>
      </c>
      <c r="J3685" t="s">
        <v>504</v>
      </c>
      <c r="K3685" t="s">
        <v>29</v>
      </c>
      <c r="L3685">
        <v>0</v>
      </c>
    </row>
    <row r="3686" spans="1:12" x14ac:dyDescent="0.25">
      <c r="A3686">
        <v>53897</v>
      </c>
      <c r="B3686" t="s">
        <v>19</v>
      </c>
      <c r="C3686">
        <v>61</v>
      </c>
      <c r="D3686">
        <v>0</v>
      </c>
      <c r="E3686">
        <v>0</v>
      </c>
      <c r="F3686" t="s">
        <v>13</v>
      </c>
      <c r="G3686" t="s">
        <v>14</v>
      </c>
      <c r="H3686" t="s">
        <v>15</v>
      </c>
      <c r="I3686" t="s">
        <v>3277</v>
      </c>
      <c r="J3686" t="s">
        <v>403</v>
      </c>
      <c r="K3686" t="s">
        <v>24</v>
      </c>
      <c r="L3686">
        <v>0</v>
      </c>
    </row>
    <row r="3687" spans="1:12" x14ac:dyDescent="0.25">
      <c r="A3687">
        <v>53909</v>
      </c>
      <c r="B3687" t="s">
        <v>19</v>
      </c>
      <c r="C3687">
        <v>53</v>
      </c>
      <c r="D3687">
        <v>1</v>
      </c>
      <c r="E3687">
        <v>0</v>
      </c>
      <c r="F3687" t="s">
        <v>13</v>
      </c>
      <c r="G3687" t="s">
        <v>14</v>
      </c>
      <c r="H3687" t="s">
        <v>15</v>
      </c>
      <c r="I3687" t="s">
        <v>1826</v>
      </c>
      <c r="J3687" t="s">
        <v>263</v>
      </c>
      <c r="K3687" t="s">
        <v>29</v>
      </c>
      <c r="L3687">
        <v>0</v>
      </c>
    </row>
    <row r="3688" spans="1:12" x14ac:dyDescent="0.25">
      <c r="A3688">
        <v>53910</v>
      </c>
      <c r="B3688" t="s">
        <v>19</v>
      </c>
      <c r="C3688">
        <v>48</v>
      </c>
      <c r="D3688">
        <v>0</v>
      </c>
      <c r="E3688">
        <v>0</v>
      </c>
      <c r="F3688" t="s">
        <v>13</v>
      </c>
      <c r="G3688" t="s">
        <v>20</v>
      </c>
      <c r="H3688" t="s">
        <v>21</v>
      </c>
      <c r="I3688" t="s">
        <v>698</v>
      </c>
      <c r="J3688" t="s">
        <v>447</v>
      </c>
      <c r="K3688" t="s">
        <v>29</v>
      </c>
      <c r="L3688">
        <v>0</v>
      </c>
    </row>
    <row r="3689" spans="1:12" x14ac:dyDescent="0.25">
      <c r="A3689">
        <v>53923</v>
      </c>
      <c r="B3689" t="s">
        <v>19</v>
      </c>
      <c r="C3689">
        <v>22</v>
      </c>
      <c r="D3689">
        <v>0</v>
      </c>
      <c r="E3689">
        <v>0</v>
      </c>
      <c r="F3689" t="s">
        <v>34</v>
      </c>
      <c r="G3689" t="s">
        <v>14</v>
      </c>
      <c r="H3689" t="s">
        <v>15</v>
      </c>
      <c r="I3689" t="s">
        <v>2875</v>
      </c>
      <c r="J3689" t="s">
        <v>1162</v>
      </c>
      <c r="K3689" t="s">
        <v>38</v>
      </c>
      <c r="L3689">
        <v>0</v>
      </c>
    </row>
    <row r="3690" spans="1:12" x14ac:dyDescent="0.25">
      <c r="A3690">
        <v>53943</v>
      </c>
      <c r="B3690" t="s">
        <v>19</v>
      </c>
      <c r="C3690">
        <v>3</v>
      </c>
      <c r="D3690">
        <v>0</v>
      </c>
      <c r="E3690">
        <v>0</v>
      </c>
      <c r="F3690" t="s">
        <v>34</v>
      </c>
      <c r="G3690" t="s">
        <v>275</v>
      </c>
      <c r="H3690" t="s">
        <v>21</v>
      </c>
      <c r="I3690" t="s">
        <v>1395</v>
      </c>
      <c r="J3690" t="s">
        <v>456</v>
      </c>
      <c r="K3690" t="s">
        <v>38</v>
      </c>
      <c r="L3690">
        <v>0</v>
      </c>
    </row>
    <row r="3691" spans="1:12" x14ac:dyDescent="0.25">
      <c r="A3691">
        <v>53954</v>
      </c>
      <c r="B3691" t="s">
        <v>12</v>
      </c>
      <c r="C3691">
        <v>17</v>
      </c>
      <c r="D3691">
        <v>0</v>
      </c>
      <c r="E3691">
        <v>0</v>
      </c>
      <c r="F3691" t="s">
        <v>34</v>
      </c>
      <c r="G3691" t="s">
        <v>14</v>
      </c>
      <c r="H3691" t="s">
        <v>21</v>
      </c>
      <c r="I3691" t="s">
        <v>3746</v>
      </c>
      <c r="J3691" t="s">
        <v>491</v>
      </c>
      <c r="K3691" t="s">
        <v>38</v>
      </c>
      <c r="L3691">
        <v>0</v>
      </c>
    </row>
    <row r="3692" spans="1:12" x14ac:dyDescent="0.25">
      <c r="A3692">
        <v>53957</v>
      </c>
      <c r="B3692" t="s">
        <v>12</v>
      </c>
      <c r="C3692">
        <v>71</v>
      </c>
      <c r="D3692">
        <v>0</v>
      </c>
      <c r="E3692">
        <v>0</v>
      </c>
      <c r="F3692" t="s">
        <v>13</v>
      </c>
      <c r="G3692" t="s">
        <v>20</v>
      </c>
      <c r="H3692" t="s">
        <v>15</v>
      </c>
      <c r="I3692" t="s">
        <v>2335</v>
      </c>
      <c r="J3692" t="s">
        <v>2339</v>
      </c>
      <c r="K3692" t="s">
        <v>18</v>
      </c>
      <c r="L3692">
        <v>0</v>
      </c>
    </row>
    <row r="3693" spans="1:12" x14ac:dyDescent="0.25">
      <c r="A3693">
        <v>53967</v>
      </c>
      <c r="B3693" t="s">
        <v>19</v>
      </c>
      <c r="C3693">
        <v>80</v>
      </c>
      <c r="D3693">
        <v>0</v>
      </c>
      <c r="E3693">
        <v>0</v>
      </c>
      <c r="F3693" t="s">
        <v>13</v>
      </c>
      <c r="G3693" t="s">
        <v>20</v>
      </c>
      <c r="H3693" t="s">
        <v>21</v>
      </c>
      <c r="I3693" t="s">
        <v>1530</v>
      </c>
      <c r="J3693" t="s">
        <v>491</v>
      </c>
      <c r="K3693" t="s">
        <v>24</v>
      </c>
      <c r="L3693">
        <v>0</v>
      </c>
    </row>
    <row r="3694" spans="1:12" x14ac:dyDescent="0.25">
      <c r="A3694">
        <v>53976</v>
      </c>
      <c r="B3694" t="s">
        <v>19</v>
      </c>
      <c r="C3694">
        <v>37</v>
      </c>
      <c r="D3694">
        <v>0</v>
      </c>
      <c r="E3694">
        <v>0</v>
      </c>
      <c r="F3694" t="s">
        <v>34</v>
      </c>
      <c r="G3694" t="s">
        <v>14</v>
      </c>
      <c r="H3694" t="s">
        <v>21</v>
      </c>
      <c r="I3694" t="s">
        <v>2189</v>
      </c>
      <c r="J3694" t="s">
        <v>449</v>
      </c>
      <c r="K3694" t="s">
        <v>38</v>
      </c>
      <c r="L3694">
        <v>0</v>
      </c>
    </row>
    <row r="3695" spans="1:12" x14ac:dyDescent="0.25">
      <c r="A3695">
        <v>53990</v>
      </c>
      <c r="B3695" t="s">
        <v>12</v>
      </c>
      <c r="C3695">
        <v>64</v>
      </c>
      <c r="D3695">
        <v>0</v>
      </c>
      <c r="E3695">
        <v>1</v>
      </c>
      <c r="F3695" t="s">
        <v>13</v>
      </c>
      <c r="G3695" t="s">
        <v>14</v>
      </c>
      <c r="H3695" t="s">
        <v>15</v>
      </c>
      <c r="I3695" t="s">
        <v>2277</v>
      </c>
      <c r="J3695" t="s">
        <v>342</v>
      </c>
      <c r="K3695" t="s">
        <v>18</v>
      </c>
      <c r="L3695">
        <v>0</v>
      </c>
    </row>
    <row r="3696" spans="1:12" x14ac:dyDescent="0.25">
      <c r="A3696">
        <v>53998</v>
      </c>
      <c r="B3696" t="s">
        <v>19</v>
      </c>
      <c r="C3696">
        <v>21</v>
      </c>
      <c r="D3696">
        <v>0</v>
      </c>
      <c r="E3696">
        <v>0</v>
      </c>
      <c r="F3696" t="s">
        <v>34</v>
      </c>
      <c r="G3696" t="s">
        <v>14</v>
      </c>
      <c r="H3696" t="s">
        <v>15</v>
      </c>
      <c r="I3696" t="s">
        <v>1975</v>
      </c>
      <c r="J3696" t="s">
        <v>214</v>
      </c>
      <c r="K3696" t="s">
        <v>24</v>
      </c>
      <c r="L3696">
        <v>0</v>
      </c>
    </row>
    <row r="3697" spans="1:12" x14ac:dyDescent="0.25">
      <c r="A3697">
        <v>54012</v>
      </c>
      <c r="B3697" t="s">
        <v>19</v>
      </c>
      <c r="C3697">
        <v>3</v>
      </c>
      <c r="D3697">
        <v>0</v>
      </c>
      <c r="E3697">
        <v>0</v>
      </c>
      <c r="F3697" t="s">
        <v>34</v>
      </c>
      <c r="G3697" t="s">
        <v>275</v>
      </c>
      <c r="H3697" t="s">
        <v>15</v>
      </c>
      <c r="I3697" t="s">
        <v>2492</v>
      </c>
      <c r="J3697" t="s">
        <v>836</v>
      </c>
      <c r="K3697" t="s">
        <v>38</v>
      </c>
      <c r="L3697">
        <v>0</v>
      </c>
    </row>
    <row r="3698" spans="1:12" x14ac:dyDescent="0.25">
      <c r="A3698">
        <v>54022</v>
      </c>
      <c r="B3698" t="s">
        <v>19</v>
      </c>
      <c r="C3698">
        <v>78</v>
      </c>
      <c r="D3698">
        <v>0</v>
      </c>
      <c r="E3698">
        <v>0</v>
      </c>
      <c r="F3698" t="s">
        <v>13</v>
      </c>
      <c r="G3698" t="s">
        <v>20</v>
      </c>
      <c r="H3698" t="s">
        <v>21</v>
      </c>
      <c r="I3698" t="s">
        <v>4044</v>
      </c>
      <c r="J3698" t="s">
        <v>471</v>
      </c>
      <c r="K3698" t="s">
        <v>24</v>
      </c>
      <c r="L3698">
        <v>0</v>
      </c>
    </row>
    <row r="3699" spans="1:12" x14ac:dyDescent="0.25">
      <c r="A3699">
        <v>54053</v>
      </c>
      <c r="B3699" t="s">
        <v>12</v>
      </c>
      <c r="C3699">
        <v>46</v>
      </c>
      <c r="D3699">
        <v>0</v>
      </c>
      <c r="E3699">
        <v>0</v>
      </c>
      <c r="F3699" t="s">
        <v>13</v>
      </c>
      <c r="G3699" t="s">
        <v>14</v>
      </c>
      <c r="H3699" t="s">
        <v>21</v>
      </c>
      <c r="I3699" t="s">
        <v>3054</v>
      </c>
      <c r="J3699" t="s">
        <v>389</v>
      </c>
      <c r="K3699" t="s">
        <v>18</v>
      </c>
      <c r="L3699">
        <v>0</v>
      </c>
    </row>
    <row r="3700" spans="1:12" x14ac:dyDescent="0.25">
      <c r="A3700">
        <v>54058</v>
      </c>
      <c r="B3700" t="s">
        <v>19</v>
      </c>
      <c r="C3700">
        <v>22</v>
      </c>
      <c r="D3700">
        <v>0</v>
      </c>
      <c r="E3700">
        <v>0</v>
      </c>
      <c r="F3700" t="s">
        <v>34</v>
      </c>
      <c r="G3700" t="s">
        <v>14</v>
      </c>
      <c r="H3700" t="s">
        <v>15</v>
      </c>
      <c r="I3700" t="s">
        <v>1912</v>
      </c>
      <c r="J3700" t="s">
        <v>93</v>
      </c>
      <c r="K3700" t="s">
        <v>29</v>
      </c>
      <c r="L3700">
        <v>0</v>
      </c>
    </row>
    <row r="3701" spans="1:12" x14ac:dyDescent="0.25">
      <c r="A3701">
        <v>54065</v>
      </c>
      <c r="B3701" t="s">
        <v>19</v>
      </c>
      <c r="C3701">
        <v>45</v>
      </c>
      <c r="D3701">
        <v>0</v>
      </c>
      <c r="E3701">
        <v>0</v>
      </c>
      <c r="F3701" t="s">
        <v>13</v>
      </c>
      <c r="G3701" t="s">
        <v>14</v>
      </c>
      <c r="H3701" t="s">
        <v>15</v>
      </c>
      <c r="I3701" t="s">
        <v>3504</v>
      </c>
      <c r="J3701" t="s">
        <v>823</v>
      </c>
      <c r="K3701" t="s">
        <v>24</v>
      </c>
      <c r="L3701">
        <v>0</v>
      </c>
    </row>
    <row r="3702" spans="1:12" x14ac:dyDescent="0.25">
      <c r="A3702">
        <v>54067</v>
      </c>
      <c r="B3702" t="s">
        <v>19</v>
      </c>
      <c r="C3702">
        <v>26</v>
      </c>
      <c r="D3702">
        <v>0</v>
      </c>
      <c r="E3702">
        <v>0</v>
      </c>
      <c r="F3702" t="s">
        <v>34</v>
      </c>
      <c r="G3702" t="s">
        <v>14</v>
      </c>
      <c r="H3702" t="s">
        <v>21</v>
      </c>
      <c r="I3702" t="s">
        <v>4165</v>
      </c>
      <c r="J3702" t="s">
        <v>247</v>
      </c>
      <c r="K3702" t="s">
        <v>18</v>
      </c>
      <c r="L3702">
        <v>0</v>
      </c>
    </row>
    <row r="3703" spans="1:12" x14ac:dyDescent="0.25">
      <c r="A3703">
        <v>54071</v>
      </c>
      <c r="B3703" t="s">
        <v>19</v>
      </c>
      <c r="C3703">
        <v>51</v>
      </c>
      <c r="D3703">
        <v>0</v>
      </c>
      <c r="E3703">
        <v>0</v>
      </c>
      <c r="F3703" t="s">
        <v>13</v>
      </c>
      <c r="G3703" t="s">
        <v>14</v>
      </c>
      <c r="H3703" t="s">
        <v>15</v>
      </c>
      <c r="I3703" t="s">
        <v>1113</v>
      </c>
      <c r="J3703" t="s">
        <v>1114</v>
      </c>
      <c r="K3703" t="s">
        <v>38</v>
      </c>
      <c r="L3703">
        <v>0</v>
      </c>
    </row>
    <row r="3704" spans="1:12" x14ac:dyDescent="0.25">
      <c r="A3704">
        <v>54072</v>
      </c>
      <c r="B3704" t="s">
        <v>19</v>
      </c>
      <c r="C3704">
        <v>11</v>
      </c>
      <c r="D3704">
        <v>0</v>
      </c>
      <c r="E3704">
        <v>0</v>
      </c>
      <c r="F3704" t="s">
        <v>34</v>
      </c>
      <c r="G3704" t="s">
        <v>275</v>
      </c>
      <c r="H3704" t="s">
        <v>15</v>
      </c>
      <c r="I3704" t="s">
        <v>2569</v>
      </c>
      <c r="J3704" t="s">
        <v>1381</v>
      </c>
      <c r="K3704" t="s">
        <v>24</v>
      </c>
      <c r="L3704">
        <v>0</v>
      </c>
    </row>
    <row r="3705" spans="1:12" x14ac:dyDescent="0.25">
      <c r="A3705">
        <v>54101</v>
      </c>
      <c r="B3705" t="s">
        <v>19</v>
      </c>
      <c r="C3705">
        <v>58</v>
      </c>
      <c r="D3705">
        <v>0</v>
      </c>
      <c r="E3705">
        <v>0</v>
      </c>
      <c r="F3705" t="s">
        <v>13</v>
      </c>
      <c r="G3705" t="s">
        <v>20</v>
      </c>
      <c r="H3705" t="s">
        <v>21</v>
      </c>
      <c r="I3705" t="s">
        <v>901</v>
      </c>
      <c r="J3705" t="s">
        <v>372</v>
      </c>
      <c r="K3705" t="s">
        <v>38</v>
      </c>
      <c r="L3705">
        <v>0</v>
      </c>
    </row>
    <row r="3706" spans="1:12" x14ac:dyDescent="0.25">
      <c r="A3706">
        <v>54111</v>
      </c>
      <c r="B3706" t="s">
        <v>19</v>
      </c>
      <c r="C3706">
        <v>3</v>
      </c>
      <c r="D3706">
        <v>0</v>
      </c>
      <c r="E3706">
        <v>0</v>
      </c>
      <c r="F3706" t="s">
        <v>34</v>
      </c>
      <c r="G3706" t="s">
        <v>275</v>
      </c>
      <c r="H3706" t="s">
        <v>15</v>
      </c>
      <c r="I3706" t="s">
        <v>91</v>
      </c>
      <c r="J3706" t="s">
        <v>2326</v>
      </c>
      <c r="K3706" t="s">
        <v>38</v>
      </c>
      <c r="L3706">
        <v>0</v>
      </c>
    </row>
    <row r="3707" spans="1:12" x14ac:dyDescent="0.25">
      <c r="A3707">
        <v>54117</v>
      </c>
      <c r="B3707" t="s">
        <v>12</v>
      </c>
      <c r="C3707">
        <v>7</v>
      </c>
      <c r="D3707">
        <v>0</v>
      </c>
      <c r="E3707">
        <v>0</v>
      </c>
      <c r="F3707" t="s">
        <v>34</v>
      </c>
      <c r="G3707" t="s">
        <v>275</v>
      </c>
      <c r="H3707" t="s">
        <v>21</v>
      </c>
      <c r="I3707" t="s">
        <v>3873</v>
      </c>
      <c r="J3707">
        <v>19</v>
      </c>
      <c r="K3707" t="s">
        <v>38</v>
      </c>
      <c r="L3707">
        <v>0</v>
      </c>
    </row>
    <row r="3708" spans="1:12" x14ac:dyDescent="0.25">
      <c r="A3708">
        <v>54127</v>
      </c>
      <c r="B3708" t="s">
        <v>19</v>
      </c>
      <c r="C3708">
        <v>40</v>
      </c>
      <c r="D3708">
        <v>0</v>
      </c>
      <c r="E3708">
        <v>0</v>
      </c>
      <c r="F3708" t="s">
        <v>13</v>
      </c>
      <c r="G3708" t="s">
        <v>20</v>
      </c>
      <c r="H3708" t="s">
        <v>15</v>
      </c>
      <c r="I3708" t="s">
        <v>3842</v>
      </c>
      <c r="J3708" t="s">
        <v>153</v>
      </c>
      <c r="K3708" t="s">
        <v>18</v>
      </c>
      <c r="L3708">
        <v>0</v>
      </c>
    </row>
    <row r="3709" spans="1:12" x14ac:dyDescent="0.25">
      <c r="A3709">
        <v>54139</v>
      </c>
      <c r="B3709" t="s">
        <v>19</v>
      </c>
      <c r="C3709">
        <v>21</v>
      </c>
      <c r="D3709">
        <v>0</v>
      </c>
      <c r="E3709">
        <v>0</v>
      </c>
      <c r="F3709" t="s">
        <v>34</v>
      </c>
      <c r="G3709" t="s">
        <v>14</v>
      </c>
      <c r="H3709" t="s">
        <v>21</v>
      </c>
      <c r="I3709" t="s">
        <v>2309</v>
      </c>
      <c r="J3709" t="s">
        <v>130</v>
      </c>
      <c r="K3709" t="s">
        <v>18</v>
      </c>
      <c r="L3709">
        <v>0</v>
      </c>
    </row>
    <row r="3710" spans="1:12" x14ac:dyDescent="0.25">
      <c r="A3710">
        <v>54162</v>
      </c>
      <c r="B3710" t="s">
        <v>12</v>
      </c>
      <c r="C3710">
        <v>43</v>
      </c>
      <c r="D3710">
        <v>0</v>
      </c>
      <c r="E3710">
        <v>0</v>
      </c>
      <c r="F3710" t="s">
        <v>13</v>
      </c>
      <c r="G3710" t="s">
        <v>14</v>
      </c>
      <c r="H3710" t="s">
        <v>21</v>
      </c>
      <c r="I3710" t="s">
        <v>4120</v>
      </c>
      <c r="J3710" t="s">
        <v>28</v>
      </c>
      <c r="K3710" t="s">
        <v>38</v>
      </c>
      <c r="L3710">
        <v>0</v>
      </c>
    </row>
    <row r="3711" spans="1:12" x14ac:dyDescent="0.25">
      <c r="A3711">
        <v>54172</v>
      </c>
      <c r="B3711" t="s">
        <v>19</v>
      </c>
      <c r="C3711">
        <v>41</v>
      </c>
      <c r="D3711">
        <v>0</v>
      </c>
      <c r="E3711">
        <v>0</v>
      </c>
      <c r="F3711" t="s">
        <v>13</v>
      </c>
      <c r="G3711" t="s">
        <v>14</v>
      </c>
      <c r="H3711" t="s">
        <v>15</v>
      </c>
      <c r="I3711" t="s">
        <v>2442</v>
      </c>
      <c r="J3711" t="s">
        <v>620</v>
      </c>
      <c r="K3711" t="s">
        <v>38</v>
      </c>
      <c r="L3711">
        <v>0</v>
      </c>
    </row>
    <row r="3712" spans="1:12" x14ac:dyDescent="0.25">
      <c r="A3712">
        <v>54177</v>
      </c>
      <c r="B3712" t="s">
        <v>19</v>
      </c>
      <c r="C3712">
        <v>49</v>
      </c>
      <c r="D3712">
        <v>1</v>
      </c>
      <c r="E3712">
        <v>0</v>
      </c>
      <c r="F3712" t="s">
        <v>13</v>
      </c>
      <c r="G3712" t="s">
        <v>43</v>
      </c>
      <c r="H3712" t="s">
        <v>21</v>
      </c>
      <c r="I3712" t="s">
        <v>3060</v>
      </c>
      <c r="J3712" t="s">
        <v>542</v>
      </c>
      <c r="K3712" t="s">
        <v>18</v>
      </c>
      <c r="L3712">
        <v>0</v>
      </c>
    </row>
    <row r="3713" spans="1:12" x14ac:dyDescent="0.25">
      <c r="A3713">
        <v>54182</v>
      </c>
      <c r="B3713" t="s">
        <v>19</v>
      </c>
      <c r="C3713">
        <v>16</v>
      </c>
      <c r="D3713">
        <v>0</v>
      </c>
      <c r="E3713">
        <v>0</v>
      </c>
      <c r="F3713" t="s">
        <v>34</v>
      </c>
      <c r="G3713" t="s">
        <v>14</v>
      </c>
      <c r="H3713" t="s">
        <v>21</v>
      </c>
      <c r="I3713" t="s">
        <v>921</v>
      </c>
      <c r="J3713" t="s">
        <v>483</v>
      </c>
      <c r="K3713" t="s">
        <v>24</v>
      </c>
      <c r="L3713">
        <v>0</v>
      </c>
    </row>
    <row r="3714" spans="1:12" x14ac:dyDescent="0.25">
      <c r="A3714">
        <v>54184</v>
      </c>
      <c r="B3714" t="s">
        <v>19</v>
      </c>
      <c r="C3714">
        <v>22</v>
      </c>
      <c r="D3714">
        <v>0</v>
      </c>
      <c r="E3714">
        <v>0</v>
      </c>
      <c r="F3714" t="s">
        <v>34</v>
      </c>
      <c r="G3714" t="s">
        <v>14</v>
      </c>
      <c r="H3714" t="s">
        <v>15</v>
      </c>
      <c r="I3714" t="s">
        <v>1551</v>
      </c>
      <c r="J3714" t="s">
        <v>86</v>
      </c>
      <c r="K3714" t="s">
        <v>24</v>
      </c>
      <c r="L3714">
        <v>0</v>
      </c>
    </row>
    <row r="3715" spans="1:12" x14ac:dyDescent="0.25">
      <c r="A3715">
        <v>54206</v>
      </c>
      <c r="B3715" t="s">
        <v>19</v>
      </c>
      <c r="C3715">
        <v>31</v>
      </c>
      <c r="D3715">
        <v>0</v>
      </c>
      <c r="E3715">
        <v>0</v>
      </c>
      <c r="F3715" t="s">
        <v>34</v>
      </c>
      <c r="G3715" t="s">
        <v>43</v>
      </c>
      <c r="H3715" t="s">
        <v>15</v>
      </c>
      <c r="I3715" t="s">
        <v>604</v>
      </c>
      <c r="J3715" t="s">
        <v>392</v>
      </c>
      <c r="K3715" t="s">
        <v>18</v>
      </c>
      <c r="L3715">
        <v>0</v>
      </c>
    </row>
    <row r="3716" spans="1:12" x14ac:dyDescent="0.25">
      <c r="A3716">
        <v>54240</v>
      </c>
      <c r="B3716" t="s">
        <v>19</v>
      </c>
      <c r="C3716">
        <v>30</v>
      </c>
      <c r="D3716">
        <v>0</v>
      </c>
      <c r="E3716">
        <v>0</v>
      </c>
      <c r="F3716" t="s">
        <v>13</v>
      </c>
      <c r="G3716" t="s">
        <v>43</v>
      </c>
      <c r="H3716" t="s">
        <v>15</v>
      </c>
      <c r="I3716" t="s">
        <v>786</v>
      </c>
      <c r="J3716">
        <v>24</v>
      </c>
      <c r="K3716" t="s">
        <v>38</v>
      </c>
      <c r="L3716">
        <v>0</v>
      </c>
    </row>
    <row r="3717" spans="1:12" x14ac:dyDescent="0.25">
      <c r="A3717">
        <v>54253</v>
      </c>
      <c r="B3717" t="s">
        <v>12</v>
      </c>
      <c r="C3717">
        <v>11</v>
      </c>
      <c r="D3717">
        <v>0</v>
      </c>
      <c r="E3717">
        <v>0</v>
      </c>
      <c r="F3717" t="s">
        <v>34</v>
      </c>
      <c r="G3717" t="s">
        <v>275</v>
      </c>
      <c r="H3717" t="s">
        <v>15</v>
      </c>
      <c r="I3717" t="s">
        <v>2487</v>
      </c>
      <c r="J3717" t="s">
        <v>797</v>
      </c>
      <c r="K3717" t="s">
        <v>18</v>
      </c>
      <c r="L3717">
        <v>0</v>
      </c>
    </row>
    <row r="3718" spans="1:12" x14ac:dyDescent="0.25">
      <c r="A3718">
        <v>54264</v>
      </c>
      <c r="B3718" t="s">
        <v>19</v>
      </c>
      <c r="C3718">
        <v>81</v>
      </c>
      <c r="D3718">
        <v>1</v>
      </c>
      <c r="E3718">
        <v>0</v>
      </c>
      <c r="F3718" t="s">
        <v>13</v>
      </c>
      <c r="G3718" t="s">
        <v>14</v>
      </c>
      <c r="H3718" t="s">
        <v>15</v>
      </c>
      <c r="I3718" t="s">
        <v>1767</v>
      </c>
      <c r="J3718" t="s">
        <v>308</v>
      </c>
      <c r="K3718" t="s">
        <v>24</v>
      </c>
      <c r="L3718">
        <v>0</v>
      </c>
    </row>
    <row r="3719" spans="1:12" x14ac:dyDescent="0.25">
      <c r="A3719">
        <v>54294</v>
      </c>
      <c r="B3719" t="s">
        <v>19</v>
      </c>
      <c r="C3719">
        <v>65</v>
      </c>
      <c r="D3719">
        <v>0</v>
      </c>
      <c r="E3719">
        <v>0</v>
      </c>
      <c r="F3719" t="s">
        <v>13</v>
      </c>
      <c r="G3719" t="s">
        <v>43</v>
      </c>
      <c r="H3719" t="s">
        <v>15</v>
      </c>
      <c r="I3719" t="s">
        <v>1038</v>
      </c>
      <c r="J3719" t="s">
        <v>330</v>
      </c>
      <c r="K3719" t="s">
        <v>18</v>
      </c>
      <c r="L3719">
        <v>0</v>
      </c>
    </row>
    <row r="3720" spans="1:12" x14ac:dyDescent="0.25">
      <c r="A3720">
        <v>54296</v>
      </c>
      <c r="B3720" t="s">
        <v>12</v>
      </c>
      <c r="C3720">
        <v>58</v>
      </c>
      <c r="D3720">
        <v>0</v>
      </c>
      <c r="E3720">
        <v>0</v>
      </c>
      <c r="F3720" t="s">
        <v>13</v>
      </c>
      <c r="G3720" t="s">
        <v>20</v>
      </c>
      <c r="H3720" t="s">
        <v>21</v>
      </c>
      <c r="I3720" t="s">
        <v>2267</v>
      </c>
      <c r="J3720" t="s">
        <v>1114</v>
      </c>
      <c r="K3720" t="s">
        <v>18</v>
      </c>
      <c r="L3720">
        <v>0</v>
      </c>
    </row>
    <row r="3721" spans="1:12" x14ac:dyDescent="0.25">
      <c r="A3721">
        <v>54297</v>
      </c>
      <c r="B3721" t="s">
        <v>12</v>
      </c>
      <c r="C3721">
        <v>19</v>
      </c>
      <c r="D3721">
        <v>0</v>
      </c>
      <c r="E3721">
        <v>0</v>
      </c>
      <c r="F3721" t="s">
        <v>34</v>
      </c>
      <c r="G3721" t="s">
        <v>14</v>
      </c>
      <c r="H3721" t="s">
        <v>21</v>
      </c>
      <c r="I3721" t="s">
        <v>44</v>
      </c>
      <c r="J3721" t="s">
        <v>81</v>
      </c>
      <c r="K3721" t="s">
        <v>38</v>
      </c>
      <c r="L3721">
        <v>0</v>
      </c>
    </row>
    <row r="3722" spans="1:12" x14ac:dyDescent="0.25">
      <c r="A3722">
        <v>54301</v>
      </c>
      <c r="B3722" t="s">
        <v>12</v>
      </c>
      <c r="C3722">
        <v>54</v>
      </c>
      <c r="D3722">
        <v>0</v>
      </c>
      <c r="E3722">
        <v>0</v>
      </c>
      <c r="F3722" t="s">
        <v>13</v>
      </c>
      <c r="G3722" t="s">
        <v>14</v>
      </c>
      <c r="H3722" t="s">
        <v>21</v>
      </c>
      <c r="I3722" t="s">
        <v>2400</v>
      </c>
      <c r="J3722" t="s">
        <v>365</v>
      </c>
      <c r="K3722" t="s">
        <v>29</v>
      </c>
      <c r="L3722">
        <v>0</v>
      </c>
    </row>
    <row r="3723" spans="1:12" x14ac:dyDescent="0.25">
      <c r="A3723">
        <v>54304</v>
      </c>
      <c r="B3723" t="s">
        <v>19</v>
      </c>
      <c r="C3723">
        <v>22</v>
      </c>
      <c r="D3723">
        <v>0</v>
      </c>
      <c r="E3723">
        <v>0</v>
      </c>
      <c r="F3723" t="s">
        <v>13</v>
      </c>
      <c r="G3723" t="s">
        <v>14</v>
      </c>
      <c r="H3723" t="s">
        <v>15</v>
      </c>
      <c r="I3723" t="s">
        <v>961</v>
      </c>
      <c r="J3723" t="s">
        <v>440</v>
      </c>
      <c r="K3723" t="s">
        <v>24</v>
      </c>
      <c r="L3723">
        <v>0</v>
      </c>
    </row>
    <row r="3724" spans="1:12" x14ac:dyDescent="0.25">
      <c r="A3724">
        <v>54312</v>
      </c>
      <c r="B3724" t="s">
        <v>19</v>
      </c>
      <c r="C3724">
        <v>76</v>
      </c>
      <c r="D3724">
        <v>1</v>
      </c>
      <c r="E3724">
        <v>0</v>
      </c>
      <c r="F3724" t="s">
        <v>13</v>
      </c>
      <c r="G3724" t="s">
        <v>20</v>
      </c>
      <c r="H3724" t="s">
        <v>15</v>
      </c>
      <c r="I3724" t="s">
        <v>546</v>
      </c>
      <c r="J3724" t="s">
        <v>23</v>
      </c>
      <c r="K3724" t="s">
        <v>24</v>
      </c>
      <c r="L3724">
        <v>0</v>
      </c>
    </row>
    <row r="3725" spans="1:12" x14ac:dyDescent="0.25">
      <c r="A3725">
        <v>54324</v>
      </c>
      <c r="B3725" t="s">
        <v>19</v>
      </c>
      <c r="C3725">
        <v>54</v>
      </c>
      <c r="D3725">
        <v>1</v>
      </c>
      <c r="E3725">
        <v>0</v>
      </c>
      <c r="F3725" t="s">
        <v>34</v>
      </c>
      <c r="G3725" t="s">
        <v>43</v>
      </c>
      <c r="H3725" t="s">
        <v>15</v>
      </c>
      <c r="I3725" t="s">
        <v>4094</v>
      </c>
      <c r="J3725" t="s">
        <v>377</v>
      </c>
      <c r="K3725" t="s">
        <v>18</v>
      </c>
      <c r="L3725">
        <v>0</v>
      </c>
    </row>
    <row r="3726" spans="1:12" x14ac:dyDescent="0.25">
      <c r="A3726">
        <v>54338</v>
      </c>
      <c r="B3726" t="s">
        <v>19</v>
      </c>
      <c r="C3726">
        <v>58</v>
      </c>
      <c r="D3726">
        <v>0</v>
      </c>
      <c r="E3726">
        <v>0</v>
      </c>
      <c r="F3726" t="s">
        <v>13</v>
      </c>
      <c r="G3726" t="s">
        <v>43</v>
      </c>
      <c r="H3726" t="s">
        <v>21</v>
      </c>
      <c r="I3726" t="s">
        <v>914</v>
      </c>
      <c r="J3726" t="s">
        <v>491</v>
      </c>
      <c r="K3726" t="s">
        <v>24</v>
      </c>
      <c r="L3726">
        <v>0</v>
      </c>
    </row>
    <row r="3727" spans="1:12" x14ac:dyDescent="0.25">
      <c r="A3727">
        <v>54344</v>
      </c>
      <c r="B3727" t="s">
        <v>19</v>
      </c>
      <c r="C3727">
        <v>12</v>
      </c>
      <c r="D3727">
        <v>0</v>
      </c>
      <c r="E3727">
        <v>0</v>
      </c>
      <c r="F3727" t="s">
        <v>34</v>
      </c>
      <c r="G3727" t="s">
        <v>275</v>
      </c>
      <c r="H3727" t="s">
        <v>21</v>
      </c>
      <c r="I3727" t="s">
        <v>4056</v>
      </c>
      <c r="J3727" t="s">
        <v>232</v>
      </c>
      <c r="K3727" t="s">
        <v>38</v>
      </c>
      <c r="L3727">
        <v>0</v>
      </c>
    </row>
    <row r="3728" spans="1:12" x14ac:dyDescent="0.25">
      <c r="A3728">
        <v>54347</v>
      </c>
      <c r="B3728" t="s">
        <v>12</v>
      </c>
      <c r="C3728">
        <v>61</v>
      </c>
      <c r="D3728">
        <v>0</v>
      </c>
      <c r="E3728">
        <v>0</v>
      </c>
      <c r="F3728" t="s">
        <v>13</v>
      </c>
      <c r="G3728" t="s">
        <v>20</v>
      </c>
      <c r="H3728" t="s">
        <v>21</v>
      </c>
      <c r="I3728" t="s">
        <v>1915</v>
      </c>
      <c r="J3728" t="s">
        <v>65</v>
      </c>
      <c r="K3728" t="s">
        <v>18</v>
      </c>
      <c r="L3728">
        <v>0</v>
      </c>
    </row>
    <row r="3729" spans="1:12" x14ac:dyDescent="0.25">
      <c r="A3729">
        <v>54353</v>
      </c>
      <c r="B3729" t="s">
        <v>19</v>
      </c>
      <c r="C3729">
        <v>78</v>
      </c>
      <c r="D3729">
        <v>1</v>
      </c>
      <c r="E3729">
        <v>1</v>
      </c>
      <c r="F3729" t="s">
        <v>13</v>
      </c>
      <c r="G3729" t="s">
        <v>14</v>
      </c>
      <c r="H3729" t="s">
        <v>15</v>
      </c>
      <c r="I3729" t="s">
        <v>1917</v>
      </c>
      <c r="J3729" t="s">
        <v>934</v>
      </c>
      <c r="K3729" t="s">
        <v>24</v>
      </c>
      <c r="L3729">
        <v>0</v>
      </c>
    </row>
    <row r="3730" spans="1:12" x14ac:dyDescent="0.25">
      <c r="A3730">
        <v>54371</v>
      </c>
      <c r="B3730" t="s">
        <v>12</v>
      </c>
      <c r="C3730">
        <v>78</v>
      </c>
      <c r="D3730">
        <v>0</v>
      </c>
      <c r="E3730">
        <v>0</v>
      </c>
      <c r="F3730" t="s">
        <v>13</v>
      </c>
      <c r="G3730" t="s">
        <v>43</v>
      </c>
      <c r="H3730" t="s">
        <v>15</v>
      </c>
      <c r="I3730" t="s">
        <v>2743</v>
      </c>
      <c r="J3730" t="s">
        <v>491</v>
      </c>
      <c r="K3730" t="s">
        <v>18</v>
      </c>
      <c r="L3730">
        <v>0</v>
      </c>
    </row>
    <row r="3731" spans="1:12" x14ac:dyDescent="0.25">
      <c r="A3731">
        <v>54375</v>
      </c>
      <c r="B3731" t="s">
        <v>12</v>
      </c>
      <c r="C3731">
        <v>5</v>
      </c>
      <c r="D3731">
        <v>0</v>
      </c>
      <c r="E3731">
        <v>0</v>
      </c>
      <c r="F3731" t="s">
        <v>34</v>
      </c>
      <c r="G3731" t="s">
        <v>275</v>
      </c>
      <c r="H3731" t="s">
        <v>21</v>
      </c>
      <c r="I3731" t="s">
        <v>713</v>
      </c>
      <c r="J3731">
        <v>35</v>
      </c>
      <c r="K3731" t="s">
        <v>38</v>
      </c>
      <c r="L3731">
        <v>0</v>
      </c>
    </row>
    <row r="3732" spans="1:12" x14ac:dyDescent="0.25">
      <c r="A3732">
        <v>54378</v>
      </c>
      <c r="B3732" t="s">
        <v>19</v>
      </c>
      <c r="C3732">
        <v>48</v>
      </c>
      <c r="D3732">
        <v>0</v>
      </c>
      <c r="E3732">
        <v>0</v>
      </c>
      <c r="F3732" t="s">
        <v>13</v>
      </c>
      <c r="G3732" t="s">
        <v>20</v>
      </c>
      <c r="H3732" t="s">
        <v>15</v>
      </c>
      <c r="I3732" t="s">
        <v>3986</v>
      </c>
      <c r="J3732" t="s">
        <v>3987</v>
      </c>
      <c r="K3732" t="s">
        <v>24</v>
      </c>
      <c r="L3732">
        <v>0</v>
      </c>
    </row>
    <row r="3733" spans="1:12" x14ac:dyDescent="0.25">
      <c r="A3733">
        <v>54383</v>
      </c>
      <c r="B3733" t="s">
        <v>12</v>
      </c>
      <c r="C3733">
        <v>60</v>
      </c>
      <c r="D3733">
        <v>0</v>
      </c>
      <c r="E3733">
        <v>0</v>
      </c>
      <c r="F3733" t="s">
        <v>13</v>
      </c>
      <c r="G3733" t="s">
        <v>14</v>
      </c>
      <c r="H3733" t="s">
        <v>21</v>
      </c>
      <c r="I3733" t="s">
        <v>1537</v>
      </c>
      <c r="J3733" t="s">
        <v>124</v>
      </c>
      <c r="K3733" t="s">
        <v>24</v>
      </c>
      <c r="L3733">
        <v>0</v>
      </c>
    </row>
    <row r="3734" spans="1:12" x14ac:dyDescent="0.25">
      <c r="A3734">
        <v>54385</v>
      </c>
      <c r="B3734" t="s">
        <v>12</v>
      </c>
      <c r="C3734">
        <v>45</v>
      </c>
      <c r="D3734">
        <v>0</v>
      </c>
      <c r="E3734">
        <v>0</v>
      </c>
      <c r="F3734" t="s">
        <v>13</v>
      </c>
      <c r="G3734" t="s">
        <v>14</v>
      </c>
      <c r="H3734" t="s">
        <v>21</v>
      </c>
      <c r="I3734" t="s">
        <v>180</v>
      </c>
      <c r="J3734" t="s">
        <v>181</v>
      </c>
      <c r="K3734" t="s">
        <v>24</v>
      </c>
      <c r="L3734">
        <v>1</v>
      </c>
    </row>
    <row r="3735" spans="1:12" x14ac:dyDescent="0.25">
      <c r="A3735">
        <v>54395</v>
      </c>
      <c r="B3735" t="s">
        <v>19</v>
      </c>
      <c r="C3735">
        <v>78</v>
      </c>
      <c r="D3735">
        <v>1</v>
      </c>
      <c r="E3735">
        <v>0</v>
      </c>
      <c r="F3735" t="s">
        <v>13</v>
      </c>
      <c r="G3735" t="s">
        <v>20</v>
      </c>
      <c r="H3735" t="s">
        <v>21</v>
      </c>
      <c r="I3735" t="s">
        <v>4036</v>
      </c>
      <c r="J3735" t="s">
        <v>645</v>
      </c>
      <c r="K3735" t="s">
        <v>24</v>
      </c>
      <c r="L3735">
        <v>0</v>
      </c>
    </row>
    <row r="3736" spans="1:12" x14ac:dyDescent="0.25">
      <c r="A3736">
        <v>54400</v>
      </c>
      <c r="B3736" t="s">
        <v>19</v>
      </c>
      <c r="C3736">
        <v>62</v>
      </c>
      <c r="D3736">
        <v>0</v>
      </c>
      <c r="E3736">
        <v>0</v>
      </c>
      <c r="F3736" t="s">
        <v>13</v>
      </c>
      <c r="G3736" t="s">
        <v>20</v>
      </c>
      <c r="H3736" t="s">
        <v>21</v>
      </c>
      <c r="I3736" t="s">
        <v>3908</v>
      </c>
      <c r="J3736" t="s">
        <v>452</v>
      </c>
      <c r="K3736" t="s">
        <v>24</v>
      </c>
      <c r="L3736">
        <v>0</v>
      </c>
    </row>
    <row r="3737" spans="1:12" x14ac:dyDescent="0.25">
      <c r="A3737">
        <v>54401</v>
      </c>
      <c r="B3737" t="s">
        <v>12</v>
      </c>
      <c r="C3737">
        <v>80</v>
      </c>
      <c r="D3737">
        <v>0</v>
      </c>
      <c r="E3737">
        <v>1</v>
      </c>
      <c r="F3737" t="s">
        <v>13</v>
      </c>
      <c r="G3737" t="s">
        <v>20</v>
      </c>
      <c r="H3737" t="s">
        <v>15</v>
      </c>
      <c r="I3737" t="s">
        <v>82</v>
      </c>
      <c r="J3737" t="s">
        <v>83</v>
      </c>
      <c r="K3737" t="s">
        <v>18</v>
      </c>
      <c r="L3737">
        <v>1</v>
      </c>
    </row>
    <row r="3738" spans="1:12" x14ac:dyDescent="0.25">
      <c r="A3738">
        <v>54437</v>
      </c>
      <c r="B3738" t="s">
        <v>12</v>
      </c>
      <c r="C3738">
        <v>62</v>
      </c>
      <c r="D3738">
        <v>0</v>
      </c>
      <c r="E3738">
        <v>0</v>
      </c>
      <c r="F3738" t="s">
        <v>13</v>
      </c>
      <c r="G3738" t="s">
        <v>20</v>
      </c>
      <c r="H3738" t="s">
        <v>21</v>
      </c>
      <c r="I3738" t="s">
        <v>4083</v>
      </c>
      <c r="J3738" t="s">
        <v>829</v>
      </c>
      <c r="K3738" t="s">
        <v>38</v>
      </c>
      <c r="L3738">
        <v>0</v>
      </c>
    </row>
    <row r="3739" spans="1:12" x14ac:dyDescent="0.25">
      <c r="A3739">
        <v>54497</v>
      </c>
      <c r="B3739" t="s">
        <v>19</v>
      </c>
      <c r="C3739">
        <v>61</v>
      </c>
      <c r="D3739">
        <v>0</v>
      </c>
      <c r="E3739">
        <v>0</v>
      </c>
      <c r="F3739" t="s">
        <v>13</v>
      </c>
      <c r="G3739" t="s">
        <v>14</v>
      </c>
      <c r="H3739" t="s">
        <v>21</v>
      </c>
      <c r="I3739" t="s">
        <v>3648</v>
      </c>
      <c r="J3739" t="s">
        <v>415</v>
      </c>
      <c r="K3739" t="s">
        <v>38</v>
      </c>
      <c r="L3739">
        <v>0</v>
      </c>
    </row>
    <row r="3740" spans="1:12" x14ac:dyDescent="0.25">
      <c r="A3740">
        <v>54526</v>
      </c>
      <c r="B3740" t="s">
        <v>12</v>
      </c>
      <c r="C3740">
        <v>76</v>
      </c>
      <c r="D3740">
        <v>1</v>
      </c>
      <c r="E3740">
        <v>0</v>
      </c>
      <c r="F3740" t="s">
        <v>13</v>
      </c>
      <c r="G3740" t="s">
        <v>20</v>
      </c>
      <c r="H3740" t="s">
        <v>21</v>
      </c>
      <c r="I3740" t="s">
        <v>1577</v>
      </c>
      <c r="J3740" t="s">
        <v>726</v>
      </c>
      <c r="K3740" t="s">
        <v>18</v>
      </c>
      <c r="L3740">
        <v>0</v>
      </c>
    </row>
    <row r="3741" spans="1:12" x14ac:dyDescent="0.25">
      <c r="A3741">
        <v>54540</v>
      </c>
      <c r="B3741" t="s">
        <v>12</v>
      </c>
      <c r="C3741">
        <v>46</v>
      </c>
      <c r="D3741">
        <v>0</v>
      </c>
      <c r="E3741">
        <v>0</v>
      </c>
      <c r="F3741" t="s">
        <v>13</v>
      </c>
      <c r="G3741" t="s">
        <v>14</v>
      </c>
      <c r="H3741" t="s">
        <v>21</v>
      </c>
      <c r="I3741" t="s">
        <v>1388</v>
      </c>
      <c r="J3741" t="s">
        <v>498</v>
      </c>
      <c r="K3741" t="s">
        <v>24</v>
      </c>
      <c r="L3741">
        <v>0</v>
      </c>
    </row>
    <row r="3742" spans="1:12" x14ac:dyDescent="0.25">
      <c r="A3742">
        <v>54553</v>
      </c>
      <c r="B3742" t="s">
        <v>12</v>
      </c>
      <c r="C3742">
        <v>70</v>
      </c>
      <c r="D3742">
        <v>1</v>
      </c>
      <c r="E3742">
        <v>0</v>
      </c>
      <c r="F3742" t="s">
        <v>13</v>
      </c>
      <c r="G3742" t="s">
        <v>14</v>
      </c>
      <c r="H3742" t="s">
        <v>15</v>
      </c>
      <c r="I3742" t="s">
        <v>1344</v>
      </c>
      <c r="J3742">
        <v>33</v>
      </c>
      <c r="K3742" t="s">
        <v>18</v>
      </c>
      <c r="L3742">
        <v>0</v>
      </c>
    </row>
    <row r="3743" spans="1:12" x14ac:dyDescent="0.25">
      <c r="A3743">
        <v>54567</v>
      </c>
      <c r="B3743" t="s">
        <v>19</v>
      </c>
      <c r="C3743">
        <v>46</v>
      </c>
      <c r="D3743">
        <v>0</v>
      </c>
      <c r="E3743">
        <v>0</v>
      </c>
      <c r="F3743" t="s">
        <v>13</v>
      </c>
      <c r="G3743" t="s">
        <v>14</v>
      </c>
      <c r="H3743" t="s">
        <v>15</v>
      </c>
      <c r="I3743" t="s">
        <v>299</v>
      </c>
      <c r="J3743" t="s">
        <v>300</v>
      </c>
      <c r="K3743" t="s">
        <v>24</v>
      </c>
      <c r="L3743">
        <v>1</v>
      </c>
    </row>
    <row r="3744" spans="1:12" x14ac:dyDescent="0.25">
      <c r="A3744">
        <v>54574</v>
      </c>
      <c r="B3744" t="s">
        <v>19</v>
      </c>
      <c r="C3744">
        <v>20</v>
      </c>
      <c r="D3744">
        <v>0</v>
      </c>
      <c r="E3744">
        <v>0</v>
      </c>
      <c r="F3744" t="s">
        <v>34</v>
      </c>
      <c r="G3744" t="s">
        <v>14</v>
      </c>
      <c r="H3744" t="s">
        <v>15</v>
      </c>
      <c r="I3744" t="s">
        <v>3157</v>
      </c>
      <c r="J3744" t="s">
        <v>581</v>
      </c>
      <c r="K3744" t="s">
        <v>24</v>
      </c>
      <c r="L3744">
        <v>0</v>
      </c>
    </row>
    <row r="3745" spans="1:12" x14ac:dyDescent="0.25">
      <c r="A3745">
        <v>54579</v>
      </c>
      <c r="B3745" t="s">
        <v>19</v>
      </c>
      <c r="C3745">
        <v>75</v>
      </c>
      <c r="D3745">
        <v>0</v>
      </c>
      <c r="E3745">
        <v>0</v>
      </c>
      <c r="F3745" t="s">
        <v>13</v>
      </c>
      <c r="G3745" t="s">
        <v>20</v>
      </c>
      <c r="H3745" t="s">
        <v>15</v>
      </c>
      <c r="I3745" t="s">
        <v>1954</v>
      </c>
      <c r="J3745" t="s">
        <v>251</v>
      </c>
      <c r="K3745" t="s">
        <v>18</v>
      </c>
      <c r="L3745">
        <v>0</v>
      </c>
    </row>
    <row r="3746" spans="1:12" x14ac:dyDescent="0.25">
      <c r="A3746">
        <v>54590</v>
      </c>
      <c r="B3746" t="s">
        <v>19</v>
      </c>
      <c r="C3746">
        <v>21</v>
      </c>
      <c r="D3746">
        <v>0</v>
      </c>
      <c r="E3746">
        <v>0</v>
      </c>
      <c r="F3746" t="s">
        <v>34</v>
      </c>
      <c r="G3746" t="s">
        <v>14</v>
      </c>
      <c r="H3746" t="s">
        <v>21</v>
      </c>
      <c r="I3746" t="s">
        <v>2399</v>
      </c>
      <c r="J3746" t="s">
        <v>88</v>
      </c>
      <c r="K3746" t="s">
        <v>24</v>
      </c>
      <c r="L3746">
        <v>0</v>
      </c>
    </row>
    <row r="3747" spans="1:12" x14ac:dyDescent="0.25">
      <c r="A3747">
        <v>54620</v>
      </c>
      <c r="B3747" t="s">
        <v>12</v>
      </c>
      <c r="C3747">
        <v>40</v>
      </c>
      <c r="D3747">
        <v>0</v>
      </c>
      <c r="E3747">
        <v>0</v>
      </c>
      <c r="F3747" t="s">
        <v>13</v>
      </c>
      <c r="G3747" t="s">
        <v>14</v>
      </c>
      <c r="H3747" t="s">
        <v>15</v>
      </c>
      <c r="I3747" t="s">
        <v>1172</v>
      </c>
      <c r="J3747" t="s">
        <v>471</v>
      </c>
      <c r="K3747" t="s">
        <v>24</v>
      </c>
      <c r="L3747">
        <v>0</v>
      </c>
    </row>
    <row r="3748" spans="1:12" x14ac:dyDescent="0.25">
      <c r="A3748">
        <v>54643</v>
      </c>
      <c r="B3748" t="s">
        <v>12</v>
      </c>
      <c r="C3748">
        <v>5</v>
      </c>
      <c r="D3748">
        <v>0</v>
      </c>
      <c r="E3748">
        <v>0</v>
      </c>
      <c r="F3748" t="s">
        <v>34</v>
      </c>
      <c r="G3748" t="s">
        <v>275</v>
      </c>
      <c r="H3748" t="s">
        <v>21</v>
      </c>
      <c r="I3748" t="s">
        <v>1072</v>
      </c>
      <c r="J3748" t="s">
        <v>1073</v>
      </c>
      <c r="K3748" t="s">
        <v>38</v>
      </c>
      <c r="L3748">
        <v>0</v>
      </c>
    </row>
    <row r="3749" spans="1:12" x14ac:dyDescent="0.25">
      <c r="A3749">
        <v>54695</v>
      </c>
      <c r="B3749" t="s">
        <v>12</v>
      </c>
      <c r="C3749">
        <v>74</v>
      </c>
      <c r="D3749">
        <v>0</v>
      </c>
      <c r="E3749">
        <v>0</v>
      </c>
      <c r="F3749" t="s">
        <v>13</v>
      </c>
      <c r="G3749" t="s">
        <v>14</v>
      </c>
      <c r="H3749" t="s">
        <v>15</v>
      </c>
      <c r="I3749" t="s">
        <v>328</v>
      </c>
      <c r="J3749" t="s">
        <v>23</v>
      </c>
      <c r="K3749" t="s">
        <v>38</v>
      </c>
      <c r="L3749">
        <v>1</v>
      </c>
    </row>
    <row r="3750" spans="1:12" x14ac:dyDescent="0.25">
      <c r="A3750">
        <v>54724</v>
      </c>
      <c r="B3750" t="s">
        <v>19</v>
      </c>
      <c r="C3750">
        <v>81</v>
      </c>
      <c r="D3750">
        <v>0</v>
      </c>
      <c r="E3750">
        <v>0</v>
      </c>
      <c r="F3750" t="s">
        <v>34</v>
      </c>
      <c r="G3750" t="s">
        <v>43</v>
      </c>
      <c r="H3750" t="s">
        <v>15</v>
      </c>
      <c r="I3750" t="s">
        <v>357</v>
      </c>
      <c r="J3750" t="s">
        <v>56</v>
      </c>
      <c r="K3750" t="s">
        <v>29</v>
      </c>
      <c r="L3750">
        <v>1</v>
      </c>
    </row>
    <row r="3751" spans="1:12" x14ac:dyDescent="0.25">
      <c r="A3751">
        <v>54726</v>
      </c>
      <c r="B3751" t="s">
        <v>19</v>
      </c>
      <c r="C3751">
        <v>37</v>
      </c>
      <c r="D3751">
        <v>0</v>
      </c>
      <c r="E3751">
        <v>0</v>
      </c>
      <c r="F3751" t="s">
        <v>13</v>
      </c>
      <c r="G3751" t="s">
        <v>14</v>
      </c>
      <c r="H3751" t="s">
        <v>15</v>
      </c>
      <c r="I3751" t="s">
        <v>3319</v>
      </c>
      <c r="J3751">
        <v>33</v>
      </c>
      <c r="K3751" t="s">
        <v>24</v>
      </c>
      <c r="L3751">
        <v>0</v>
      </c>
    </row>
    <row r="3752" spans="1:12" x14ac:dyDescent="0.25">
      <c r="A3752">
        <v>54756</v>
      </c>
      <c r="B3752" t="s">
        <v>19</v>
      </c>
      <c r="C3752">
        <v>59</v>
      </c>
      <c r="D3752">
        <v>0</v>
      </c>
      <c r="E3752">
        <v>0</v>
      </c>
      <c r="F3752" t="s">
        <v>13</v>
      </c>
      <c r="G3752" t="s">
        <v>14</v>
      </c>
      <c r="H3752" t="s">
        <v>21</v>
      </c>
      <c r="I3752" t="s">
        <v>2680</v>
      </c>
      <c r="J3752" t="s">
        <v>870</v>
      </c>
      <c r="K3752" t="s">
        <v>18</v>
      </c>
      <c r="L3752">
        <v>0</v>
      </c>
    </row>
    <row r="3753" spans="1:12" x14ac:dyDescent="0.25">
      <c r="A3753">
        <v>54769</v>
      </c>
      <c r="B3753" t="s">
        <v>12</v>
      </c>
      <c r="C3753">
        <v>15</v>
      </c>
      <c r="D3753">
        <v>0</v>
      </c>
      <c r="E3753">
        <v>0</v>
      </c>
      <c r="F3753" t="s">
        <v>34</v>
      </c>
      <c r="G3753" t="s">
        <v>14</v>
      </c>
      <c r="H3753" t="s">
        <v>15</v>
      </c>
      <c r="I3753" t="s">
        <v>1192</v>
      </c>
      <c r="J3753" t="s">
        <v>934</v>
      </c>
      <c r="K3753" t="s">
        <v>38</v>
      </c>
      <c r="L3753">
        <v>0</v>
      </c>
    </row>
    <row r="3754" spans="1:12" x14ac:dyDescent="0.25">
      <c r="A3754">
        <v>54776</v>
      </c>
      <c r="B3754" t="s">
        <v>12</v>
      </c>
      <c r="C3754">
        <v>41</v>
      </c>
      <c r="D3754">
        <v>0</v>
      </c>
      <c r="E3754">
        <v>0</v>
      </c>
      <c r="F3754" t="s">
        <v>34</v>
      </c>
      <c r="G3754" t="s">
        <v>14</v>
      </c>
      <c r="H3754" t="s">
        <v>15</v>
      </c>
      <c r="I3754" t="s">
        <v>3150</v>
      </c>
      <c r="J3754" t="s">
        <v>77</v>
      </c>
      <c r="K3754" t="s">
        <v>38</v>
      </c>
      <c r="L3754">
        <v>0</v>
      </c>
    </row>
    <row r="3755" spans="1:12" x14ac:dyDescent="0.25">
      <c r="A3755">
        <v>54782</v>
      </c>
      <c r="B3755" t="s">
        <v>19</v>
      </c>
      <c r="C3755">
        <v>30</v>
      </c>
      <c r="D3755">
        <v>0</v>
      </c>
      <c r="E3755">
        <v>0</v>
      </c>
      <c r="F3755" t="s">
        <v>34</v>
      </c>
      <c r="G3755" t="s">
        <v>20</v>
      </c>
      <c r="H3755" t="s">
        <v>21</v>
      </c>
      <c r="I3755" t="s">
        <v>1309</v>
      </c>
      <c r="J3755" t="s">
        <v>214</v>
      </c>
      <c r="K3755" t="s">
        <v>24</v>
      </c>
      <c r="L3755">
        <v>0</v>
      </c>
    </row>
    <row r="3756" spans="1:12" x14ac:dyDescent="0.25">
      <c r="A3756">
        <v>54795</v>
      </c>
      <c r="B3756" t="s">
        <v>19</v>
      </c>
      <c r="C3756">
        <v>12</v>
      </c>
      <c r="D3756">
        <v>0</v>
      </c>
      <c r="E3756">
        <v>0</v>
      </c>
      <c r="F3756" t="s">
        <v>34</v>
      </c>
      <c r="G3756" t="s">
        <v>275</v>
      </c>
      <c r="H3756" t="s">
        <v>21</v>
      </c>
      <c r="I3756" t="s">
        <v>4141</v>
      </c>
      <c r="J3756" t="s">
        <v>797</v>
      </c>
      <c r="K3756" t="s">
        <v>24</v>
      </c>
      <c r="L3756">
        <v>0</v>
      </c>
    </row>
    <row r="3757" spans="1:12" x14ac:dyDescent="0.25">
      <c r="A3757">
        <v>54805</v>
      </c>
      <c r="B3757" t="s">
        <v>19</v>
      </c>
      <c r="C3757">
        <v>27</v>
      </c>
      <c r="D3757">
        <v>0</v>
      </c>
      <c r="E3757">
        <v>0</v>
      </c>
      <c r="F3757" t="s">
        <v>34</v>
      </c>
      <c r="G3757" t="s">
        <v>20</v>
      </c>
      <c r="H3757" t="s">
        <v>15</v>
      </c>
      <c r="I3757" t="s">
        <v>2790</v>
      </c>
      <c r="J3757" t="s">
        <v>452</v>
      </c>
      <c r="K3757" t="s">
        <v>38</v>
      </c>
      <c r="L3757">
        <v>0</v>
      </c>
    </row>
    <row r="3758" spans="1:12" x14ac:dyDescent="0.25">
      <c r="A3758">
        <v>54807</v>
      </c>
      <c r="B3758" t="s">
        <v>12</v>
      </c>
      <c r="C3758">
        <v>62</v>
      </c>
      <c r="D3758">
        <v>1</v>
      </c>
      <c r="E3758">
        <v>1</v>
      </c>
      <c r="F3758" t="s">
        <v>13</v>
      </c>
      <c r="G3758" t="s">
        <v>14</v>
      </c>
      <c r="H3758" t="s">
        <v>21</v>
      </c>
      <c r="I3758" t="s">
        <v>2533</v>
      </c>
      <c r="J3758" t="s">
        <v>23</v>
      </c>
      <c r="K3758" t="s">
        <v>24</v>
      </c>
      <c r="L3758">
        <v>0</v>
      </c>
    </row>
    <row r="3759" spans="1:12" x14ac:dyDescent="0.25">
      <c r="A3759">
        <v>54815</v>
      </c>
      <c r="B3759" t="s">
        <v>19</v>
      </c>
      <c r="C3759">
        <v>49</v>
      </c>
      <c r="D3759">
        <v>0</v>
      </c>
      <c r="E3759">
        <v>0</v>
      </c>
      <c r="F3759" t="s">
        <v>13</v>
      </c>
      <c r="G3759" t="s">
        <v>14</v>
      </c>
      <c r="H3759" t="s">
        <v>15</v>
      </c>
      <c r="I3759" t="s">
        <v>2772</v>
      </c>
      <c r="J3759" t="s">
        <v>42</v>
      </c>
      <c r="K3759" t="s">
        <v>18</v>
      </c>
      <c r="L3759">
        <v>0</v>
      </c>
    </row>
    <row r="3760" spans="1:12" x14ac:dyDescent="0.25">
      <c r="A3760">
        <v>54816</v>
      </c>
      <c r="B3760" t="s">
        <v>19</v>
      </c>
      <c r="C3760">
        <v>14</v>
      </c>
      <c r="D3760">
        <v>0</v>
      </c>
      <c r="E3760">
        <v>0</v>
      </c>
      <c r="F3760" t="s">
        <v>34</v>
      </c>
      <c r="G3760" t="s">
        <v>275</v>
      </c>
      <c r="H3760" t="s">
        <v>21</v>
      </c>
      <c r="I3760" t="s">
        <v>3403</v>
      </c>
      <c r="J3760" t="s">
        <v>198</v>
      </c>
      <c r="K3760" t="s">
        <v>24</v>
      </c>
      <c r="L3760">
        <v>0</v>
      </c>
    </row>
    <row r="3761" spans="1:12" x14ac:dyDescent="0.25">
      <c r="A3761">
        <v>54827</v>
      </c>
      <c r="B3761" t="s">
        <v>12</v>
      </c>
      <c r="C3761">
        <v>69</v>
      </c>
      <c r="D3761">
        <v>0</v>
      </c>
      <c r="E3761">
        <v>1</v>
      </c>
      <c r="F3761" t="s">
        <v>13</v>
      </c>
      <c r="G3761" t="s">
        <v>20</v>
      </c>
      <c r="H3761" t="s">
        <v>15</v>
      </c>
      <c r="I3761" t="s">
        <v>73</v>
      </c>
      <c r="J3761" t="s">
        <v>74</v>
      </c>
      <c r="K3761" t="s">
        <v>29</v>
      </c>
      <c r="L3761">
        <v>1</v>
      </c>
    </row>
    <row r="3762" spans="1:12" x14ac:dyDescent="0.25">
      <c r="A3762">
        <v>54858</v>
      </c>
      <c r="B3762" t="s">
        <v>12</v>
      </c>
      <c r="C3762">
        <v>66</v>
      </c>
      <c r="D3762">
        <v>0</v>
      </c>
      <c r="E3762">
        <v>0</v>
      </c>
      <c r="F3762" t="s">
        <v>13</v>
      </c>
      <c r="G3762" t="s">
        <v>43</v>
      </c>
      <c r="H3762" t="s">
        <v>21</v>
      </c>
      <c r="I3762" t="s">
        <v>1760</v>
      </c>
      <c r="J3762" t="s">
        <v>1108</v>
      </c>
      <c r="K3762" t="s">
        <v>29</v>
      </c>
      <c r="L3762">
        <v>0</v>
      </c>
    </row>
    <row r="3763" spans="1:12" x14ac:dyDescent="0.25">
      <c r="A3763">
        <v>54866</v>
      </c>
      <c r="B3763" t="s">
        <v>19</v>
      </c>
      <c r="C3763">
        <v>9</v>
      </c>
      <c r="D3763">
        <v>0</v>
      </c>
      <c r="E3763">
        <v>0</v>
      </c>
      <c r="F3763" t="s">
        <v>34</v>
      </c>
      <c r="G3763" t="s">
        <v>275</v>
      </c>
      <c r="H3763" t="s">
        <v>21</v>
      </c>
      <c r="I3763" t="s">
        <v>895</v>
      </c>
      <c r="J3763">
        <v>28</v>
      </c>
      <c r="K3763" t="s">
        <v>38</v>
      </c>
      <c r="L3763">
        <v>0</v>
      </c>
    </row>
    <row r="3764" spans="1:12" x14ac:dyDescent="0.25">
      <c r="A3764">
        <v>54869</v>
      </c>
      <c r="B3764" t="s">
        <v>19</v>
      </c>
      <c r="C3764">
        <v>30</v>
      </c>
      <c r="D3764">
        <v>0</v>
      </c>
      <c r="E3764">
        <v>0</v>
      </c>
      <c r="F3764" t="s">
        <v>13</v>
      </c>
      <c r="G3764" t="s">
        <v>14</v>
      </c>
      <c r="H3764" t="s">
        <v>15</v>
      </c>
      <c r="I3764" t="s">
        <v>2737</v>
      </c>
      <c r="J3764">
        <v>26</v>
      </c>
      <c r="K3764" t="s">
        <v>24</v>
      </c>
      <c r="L3764">
        <v>0</v>
      </c>
    </row>
    <row r="3765" spans="1:12" x14ac:dyDescent="0.25">
      <c r="A3765">
        <v>54871</v>
      </c>
      <c r="B3765" t="s">
        <v>19</v>
      </c>
      <c r="C3765">
        <v>78</v>
      </c>
      <c r="D3765">
        <v>0</v>
      </c>
      <c r="E3765">
        <v>0</v>
      </c>
      <c r="F3765" t="s">
        <v>13</v>
      </c>
      <c r="G3765" t="s">
        <v>14</v>
      </c>
      <c r="H3765" t="s">
        <v>15</v>
      </c>
      <c r="I3765" t="s">
        <v>3704</v>
      </c>
      <c r="J3765">
        <v>25</v>
      </c>
      <c r="K3765" t="s">
        <v>24</v>
      </c>
      <c r="L3765">
        <v>0</v>
      </c>
    </row>
    <row r="3766" spans="1:12" x14ac:dyDescent="0.25">
      <c r="A3766">
        <v>54918</v>
      </c>
      <c r="B3766" t="s">
        <v>19</v>
      </c>
      <c r="C3766">
        <v>18</v>
      </c>
      <c r="D3766">
        <v>0</v>
      </c>
      <c r="E3766">
        <v>0</v>
      </c>
      <c r="F3766" t="s">
        <v>34</v>
      </c>
      <c r="G3766" t="s">
        <v>14</v>
      </c>
      <c r="H3766" t="s">
        <v>21</v>
      </c>
      <c r="I3766" t="s">
        <v>505</v>
      </c>
      <c r="J3766" t="s">
        <v>506</v>
      </c>
      <c r="K3766" t="s">
        <v>29</v>
      </c>
      <c r="L3766">
        <v>0</v>
      </c>
    </row>
    <row r="3767" spans="1:12" x14ac:dyDescent="0.25">
      <c r="A3767">
        <v>54921</v>
      </c>
      <c r="B3767" t="s">
        <v>12</v>
      </c>
      <c r="C3767">
        <v>78</v>
      </c>
      <c r="D3767">
        <v>1</v>
      </c>
      <c r="E3767">
        <v>0</v>
      </c>
      <c r="F3767" t="s">
        <v>13</v>
      </c>
      <c r="G3767" t="s">
        <v>20</v>
      </c>
      <c r="H3767" t="s">
        <v>21</v>
      </c>
      <c r="I3767" t="s">
        <v>337</v>
      </c>
      <c r="J3767" t="s">
        <v>104</v>
      </c>
      <c r="K3767" t="s">
        <v>38</v>
      </c>
      <c r="L3767">
        <v>1</v>
      </c>
    </row>
    <row r="3768" spans="1:12" x14ac:dyDescent="0.25">
      <c r="A3768">
        <v>54946</v>
      </c>
      <c r="B3768" t="s">
        <v>19</v>
      </c>
      <c r="C3768">
        <v>26</v>
      </c>
      <c r="D3768">
        <v>0</v>
      </c>
      <c r="E3768">
        <v>0</v>
      </c>
      <c r="F3768" t="s">
        <v>34</v>
      </c>
      <c r="G3768" t="s">
        <v>14</v>
      </c>
      <c r="H3768" t="s">
        <v>15</v>
      </c>
      <c r="I3768" t="s">
        <v>1780</v>
      </c>
      <c r="J3768" t="s">
        <v>161</v>
      </c>
      <c r="K3768" t="s">
        <v>24</v>
      </c>
      <c r="L3768">
        <v>0</v>
      </c>
    </row>
    <row r="3769" spans="1:12" x14ac:dyDescent="0.25">
      <c r="A3769">
        <v>54962</v>
      </c>
      <c r="B3769" t="s">
        <v>19</v>
      </c>
      <c r="C3769">
        <v>27</v>
      </c>
      <c r="D3769">
        <v>0</v>
      </c>
      <c r="E3769">
        <v>0</v>
      </c>
      <c r="F3769" t="s">
        <v>34</v>
      </c>
      <c r="G3769" t="s">
        <v>14</v>
      </c>
      <c r="H3769" t="s">
        <v>15</v>
      </c>
      <c r="I3769" t="s">
        <v>3324</v>
      </c>
      <c r="J3769">
        <v>21</v>
      </c>
      <c r="K3769" t="s">
        <v>38</v>
      </c>
      <c r="L3769">
        <v>0</v>
      </c>
    </row>
    <row r="3770" spans="1:12" x14ac:dyDescent="0.25">
      <c r="A3770">
        <v>54975</v>
      </c>
      <c r="B3770" t="s">
        <v>12</v>
      </c>
      <c r="C3770">
        <v>7</v>
      </c>
      <c r="D3770">
        <v>0</v>
      </c>
      <c r="E3770">
        <v>0</v>
      </c>
      <c r="F3770" t="s">
        <v>34</v>
      </c>
      <c r="G3770" t="s">
        <v>20</v>
      </c>
      <c r="H3770" t="s">
        <v>21</v>
      </c>
      <c r="I3770" t="s">
        <v>611</v>
      </c>
      <c r="J3770" t="s">
        <v>612</v>
      </c>
      <c r="K3770" t="s">
        <v>38</v>
      </c>
      <c r="L3770">
        <v>0</v>
      </c>
    </row>
    <row r="3771" spans="1:12" x14ac:dyDescent="0.25">
      <c r="A3771">
        <v>54982</v>
      </c>
      <c r="B3771" t="s">
        <v>19</v>
      </c>
      <c r="C3771">
        <v>7</v>
      </c>
      <c r="D3771">
        <v>0</v>
      </c>
      <c r="E3771">
        <v>0</v>
      </c>
      <c r="F3771" t="s">
        <v>34</v>
      </c>
      <c r="G3771" t="s">
        <v>275</v>
      </c>
      <c r="H3771" t="s">
        <v>21</v>
      </c>
      <c r="I3771" t="s">
        <v>1748</v>
      </c>
      <c r="J3771">
        <v>17</v>
      </c>
      <c r="K3771" t="s">
        <v>38</v>
      </c>
      <c r="L3771">
        <v>0</v>
      </c>
    </row>
    <row r="3772" spans="1:12" x14ac:dyDescent="0.25">
      <c r="A3772">
        <v>54985</v>
      </c>
      <c r="B3772" t="s">
        <v>19</v>
      </c>
      <c r="C3772">
        <v>1</v>
      </c>
      <c r="D3772">
        <v>0</v>
      </c>
      <c r="E3772">
        <v>0</v>
      </c>
      <c r="F3772" t="s">
        <v>34</v>
      </c>
      <c r="G3772" t="s">
        <v>275</v>
      </c>
      <c r="H3772" t="s">
        <v>15</v>
      </c>
      <c r="I3772" t="s">
        <v>2320</v>
      </c>
      <c r="J3772" t="s">
        <v>435</v>
      </c>
      <c r="K3772" t="s">
        <v>38</v>
      </c>
      <c r="L3772">
        <v>0</v>
      </c>
    </row>
    <row r="3773" spans="1:12" x14ac:dyDescent="0.25">
      <c r="A3773">
        <v>54997</v>
      </c>
      <c r="B3773" t="s">
        <v>19</v>
      </c>
      <c r="C3773">
        <v>53</v>
      </c>
      <c r="D3773">
        <v>0</v>
      </c>
      <c r="E3773">
        <v>0</v>
      </c>
      <c r="F3773" t="s">
        <v>13</v>
      </c>
      <c r="G3773" t="s">
        <v>20</v>
      </c>
      <c r="H3773" t="s">
        <v>21</v>
      </c>
      <c r="I3773" t="s">
        <v>1245</v>
      </c>
      <c r="J3773" t="s">
        <v>969</v>
      </c>
      <c r="K3773" t="s">
        <v>24</v>
      </c>
      <c r="L3773">
        <v>0</v>
      </c>
    </row>
    <row r="3774" spans="1:12" x14ac:dyDescent="0.25">
      <c r="A3774">
        <v>55051</v>
      </c>
      <c r="B3774" t="s">
        <v>12</v>
      </c>
      <c r="C3774">
        <v>26</v>
      </c>
      <c r="D3774">
        <v>0</v>
      </c>
      <c r="E3774">
        <v>0</v>
      </c>
      <c r="F3774" t="s">
        <v>13</v>
      </c>
      <c r="G3774" t="s">
        <v>14</v>
      </c>
      <c r="H3774" t="s">
        <v>21</v>
      </c>
      <c r="I3774" t="s">
        <v>2433</v>
      </c>
      <c r="J3774" t="s">
        <v>56</v>
      </c>
      <c r="K3774" t="s">
        <v>24</v>
      </c>
      <c r="L3774">
        <v>0</v>
      </c>
    </row>
    <row r="3775" spans="1:12" x14ac:dyDescent="0.25">
      <c r="A3775">
        <v>55137</v>
      </c>
      <c r="B3775" t="s">
        <v>19</v>
      </c>
      <c r="C3775">
        <v>25</v>
      </c>
      <c r="D3775">
        <v>0</v>
      </c>
      <c r="E3775">
        <v>0</v>
      </c>
      <c r="F3775" t="s">
        <v>34</v>
      </c>
      <c r="G3775" t="s">
        <v>14</v>
      </c>
      <c r="H3775" t="s">
        <v>15</v>
      </c>
      <c r="I3775" t="s">
        <v>3429</v>
      </c>
      <c r="J3775">
        <v>21</v>
      </c>
      <c r="K3775" t="s">
        <v>29</v>
      </c>
      <c r="L3775">
        <v>0</v>
      </c>
    </row>
    <row r="3776" spans="1:12" x14ac:dyDescent="0.25">
      <c r="A3776">
        <v>55138</v>
      </c>
      <c r="B3776" t="s">
        <v>19</v>
      </c>
      <c r="C3776">
        <v>81</v>
      </c>
      <c r="D3776">
        <v>0</v>
      </c>
      <c r="E3776">
        <v>0</v>
      </c>
      <c r="F3776" t="s">
        <v>34</v>
      </c>
      <c r="G3776" t="s">
        <v>20</v>
      </c>
      <c r="H3776" t="s">
        <v>15</v>
      </c>
      <c r="I3776" t="s">
        <v>801</v>
      </c>
      <c r="J3776" t="s">
        <v>728</v>
      </c>
      <c r="K3776" t="s">
        <v>38</v>
      </c>
      <c r="L3776">
        <v>0</v>
      </c>
    </row>
    <row r="3777" spans="1:12" x14ac:dyDescent="0.25">
      <c r="A3777">
        <v>55140</v>
      </c>
      <c r="B3777" t="s">
        <v>12</v>
      </c>
      <c r="C3777">
        <v>69</v>
      </c>
      <c r="D3777">
        <v>1</v>
      </c>
      <c r="E3777">
        <v>0</v>
      </c>
      <c r="F3777" t="s">
        <v>34</v>
      </c>
      <c r="G3777" t="s">
        <v>14</v>
      </c>
      <c r="H3777" t="s">
        <v>15</v>
      </c>
      <c r="I3777" t="s">
        <v>4054</v>
      </c>
      <c r="J3777" t="s">
        <v>352</v>
      </c>
      <c r="K3777" t="s">
        <v>24</v>
      </c>
      <c r="L3777">
        <v>0</v>
      </c>
    </row>
    <row r="3778" spans="1:12" x14ac:dyDescent="0.25">
      <c r="A3778">
        <v>55169</v>
      </c>
      <c r="B3778" t="s">
        <v>12</v>
      </c>
      <c r="C3778">
        <v>34</v>
      </c>
      <c r="D3778">
        <v>0</v>
      </c>
      <c r="E3778">
        <v>0</v>
      </c>
      <c r="F3778" t="s">
        <v>13</v>
      </c>
      <c r="G3778" t="s">
        <v>14</v>
      </c>
      <c r="H3778" t="s">
        <v>21</v>
      </c>
      <c r="I3778" t="s">
        <v>3231</v>
      </c>
      <c r="J3778" t="s">
        <v>750</v>
      </c>
      <c r="K3778" t="s">
        <v>24</v>
      </c>
      <c r="L3778">
        <v>0</v>
      </c>
    </row>
    <row r="3779" spans="1:12" x14ac:dyDescent="0.25">
      <c r="A3779">
        <v>55220</v>
      </c>
      <c r="B3779" t="s">
        <v>12</v>
      </c>
      <c r="C3779">
        <v>53</v>
      </c>
      <c r="D3779">
        <v>0</v>
      </c>
      <c r="E3779">
        <v>0</v>
      </c>
      <c r="F3779" t="s">
        <v>13</v>
      </c>
      <c r="G3779" t="s">
        <v>14</v>
      </c>
      <c r="H3779" t="s">
        <v>15</v>
      </c>
      <c r="I3779" t="s">
        <v>2233</v>
      </c>
      <c r="J3779" t="s">
        <v>47</v>
      </c>
      <c r="K3779" t="s">
        <v>24</v>
      </c>
      <c r="L3779">
        <v>0</v>
      </c>
    </row>
    <row r="3780" spans="1:12" x14ac:dyDescent="0.25">
      <c r="A3780">
        <v>55232</v>
      </c>
      <c r="B3780" t="s">
        <v>19</v>
      </c>
      <c r="C3780">
        <v>38</v>
      </c>
      <c r="D3780">
        <v>0</v>
      </c>
      <c r="E3780">
        <v>0</v>
      </c>
      <c r="F3780" t="s">
        <v>13</v>
      </c>
      <c r="G3780" t="s">
        <v>14</v>
      </c>
      <c r="H3780" t="s">
        <v>21</v>
      </c>
      <c r="I3780" t="s">
        <v>484</v>
      </c>
      <c r="J3780" t="s">
        <v>310</v>
      </c>
      <c r="K3780" t="s">
        <v>29</v>
      </c>
      <c r="L3780">
        <v>0</v>
      </c>
    </row>
    <row r="3781" spans="1:12" x14ac:dyDescent="0.25">
      <c r="A3781">
        <v>55235</v>
      </c>
      <c r="B3781" t="s">
        <v>19</v>
      </c>
      <c r="C3781">
        <v>50</v>
      </c>
      <c r="D3781">
        <v>0</v>
      </c>
      <c r="E3781">
        <v>0</v>
      </c>
      <c r="F3781" t="s">
        <v>13</v>
      </c>
      <c r="G3781" t="s">
        <v>20</v>
      </c>
      <c r="H3781" t="s">
        <v>15</v>
      </c>
      <c r="I3781" t="s">
        <v>1873</v>
      </c>
      <c r="J3781" t="s">
        <v>270</v>
      </c>
      <c r="K3781" t="s">
        <v>29</v>
      </c>
      <c r="L3781">
        <v>0</v>
      </c>
    </row>
    <row r="3782" spans="1:12" x14ac:dyDescent="0.25">
      <c r="A3782">
        <v>55244</v>
      </c>
      <c r="B3782" t="s">
        <v>12</v>
      </c>
      <c r="C3782">
        <v>40</v>
      </c>
      <c r="D3782">
        <v>0</v>
      </c>
      <c r="E3782">
        <v>0</v>
      </c>
      <c r="F3782" t="s">
        <v>13</v>
      </c>
      <c r="G3782" t="s">
        <v>20</v>
      </c>
      <c r="H3782" t="s">
        <v>21</v>
      </c>
      <c r="I3782" t="s">
        <v>1788</v>
      </c>
      <c r="J3782" t="s">
        <v>74</v>
      </c>
      <c r="K3782" t="s">
        <v>24</v>
      </c>
      <c r="L3782">
        <v>0</v>
      </c>
    </row>
    <row r="3783" spans="1:12" x14ac:dyDescent="0.25">
      <c r="A3783">
        <v>55262</v>
      </c>
      <c r="B3783" t="s">
        <v>12</v>
      </c>
      <c r="C3783">
        <v>25</v>
      </c>
      <c r="D3783">
        <v>0</v>
      </c>
      <c r="E3783">
        <v>0</v>
      </c>
      <c r="F3783" t="s">
        <v>13</v>
      </c>
      <c r="G3783" t="s">
        <v>14</v>
      </c>
      <c r="H3783" t="s">
        <v>21</v>
      </c>
      <c r="I3783" t="s">
        <v>684</v>
      </c>
      <c r="J3783" t="s">
        <v>498</v>
      </c>
      <c r="K3783" t="s">
        <v>29</v>
      </c>
      <c r="L3783">
        <v>0</v>
      </c>
    </row>
    <row r="3784" spans="1:12" x14ac:dyDescent="0.25">
      <c r="A3784">
        <v>55315</v>
      </c>
      <c r="B3784" t="s">
        <v>12</v>
      </c>
      <c r="C3784">
        <v>63</v>
      </c>
      <c r="D3784">
        <v>0</v>
      </c>
      <c r="E3784">
        <v>0</v>
      </c>
      <c r="F3784" t="s">
        <v>13</v>
      </c>
      <c r="G3784" t="s">
        <v>14</v>
      </c>
      <c r="H3784" t="s">
        <v>21</v>
      </c>
      <c r="I3784" t="s">
        <v>264</v>
      </c>
      <c r="J3784" t="s">
        <v>198</v>
      </c>
      <c r="K3784" t="s">
        <v>38</v>
      </c>
      <c r="L3784">
        <v>0</v>
      </c>
    </row>
    <row r="3785" spans="1:12" x14ac:dyDescent="0.25">
      <c r="A3785">
        <v>55337</v>
      </c>
      <c r="B3785" t="s">
        <v>19</v>
      </c>
      <c r="C3785">
        <v>2</v>
      </c>
      <c r="D3785">
        <v>0</v>
      </c>
      <c r="E3785">
        <v>0</v>
      </c>
      <c r="F3785" t="s">
        <v>34</v>
      </c>
      <c r="G3785" t="s">
        <v>275</v>
      </c>
      <c r="H3785" t="s">
        <v>21</v>
      </c>
      <c r="I3785" t="s">
        <v>3772</v>
      </c>
      <c r="J3785" t="s">
        <v>452</v>
      </c>
      <c r="K3785" t="s">
        <v>38</v>
      </c>
      <c r="L3785">
        <v>0</v>
      </c>
    </row>
    <row r="3786" spans="1:12" x14ac:dyDescent="0.25">
      <c r="A3786">
        <v>55351</v>
      </c>
      <c r="B3786" t="s">
        <v>12</v>
      </c>
      <c r="C3786">
        <v>63</v>
      </c>
      <c r="D3786">
        <v>0</v>
      </c>
      <c r="E3786">
        <v>0</v>
      </c>
      <c r="F3786" t="s">
        <v>13</v>
      </c>
      <c r="G3786" t="s">
        <v>14</v>
      </c>
      <c r="H3786" t="s">
        <v>15</v>
      </c>
      <c r="I3786" t="s">
        <v>630</v>
      </c>
      <c r="J3786" t="s">
        <v>45</v>
      </c>
      <c r="K3786" t="s">
        <v>38</v>
      </c>
      <c r="L3786">
        <v>0</v>
      </c>
    </row>
    <row r="3787" spans="1:12" x14ac:dyDescent="0.25">
      <c r="A3787">
        <v>55356</v>
      </c>
      <c r="B3787" t="s">
        <v>19</v>
      </c>
      <c r="C3787">
        <v>80</v>
      </c>
      <c r="D3787">
        <v>0</v>
      </c>
      <c r="E3787">
        <v>0</v>
      </c>
      <c r="F3787" t="s">
        <v>13</v>
      </c>
      <c r="G3787" t="s">
        <v>20</v>
      </c>
      <c r="H3787" t="s">
        <v>15</v>
      </c>
      <c r="I3787" t="s">
        <v>3559</v>
      </c>
      <c r="J3787" t="s">
        <v>79</v>
      </c>
      <c r="K3787" t="s">
        <v>24</v>
      </c>
      <c r="L3787">
        <v>0</v>
      </c>
    </row>
    <row r="3788" spans="1:12" x14ac:dyDescent="0.25">
      <c r="A3788">
        <v>55361</v>
      </c>
      <c r="B3788" t="s">
        <v>19</v>
      </c>
      <c r="C3788">
        <v>36</v>
      </c>
      <c r="D3788">
        <v>0</v>
      </c>
      <c r="E3788">
        <v>0</v>
      </c>
      <c r="F3788" t="s">
        <v>13</v>
      </c>
      <c r="G3788" t="s">
        <v>20</v>
      </c>
      <c r="H3788" t="s">
        <v>15</v>
      </c>
      <c r="I3788" t="s">
        <v>3769</v>
      </c>
      <c r="J3788" t="s">
        <v>184</v>
      </c>
      <c r="K3788" t="s">
        <v>24</v>
      </c>
      <c r="L3788">
        <v>0</v>
      </c>
    </row>
    <row r="3789" spans="1:12" x14ac:dyDescent="0.25">
      <c r="A3789">
        <v>55370</v>
      </c>
      <c r="B3789" t="s">
        <v>19</v>
      </c>
      <c r="C3789">
        <v>53</v>
      </c>
      <c r="D3789">
        <v>0</v>
      </c>
      <c r="E3789">
        <v>0</v>
      </c>
      <c r="F3789" t="s">
        <v>13</v>
      </c>
      <c r="G3789" t="s">
        <v>14</v>
      </c>
      <c r="H3789" t="s">
        <v>15</v>
      </c>
      <c r="I3789" t="s">
        <v>3208</v>
      </c>
      <c r="J3789" t="s">
        <v>750</v>
      </c>
      <c r="K3789" t="s">
        <v>38</v>
      </c>
      <c r="L3789">
        <v>0</v>
      </c>
    </row>
    <row r="3790" spans="1:12" x14ac:dyDescent="0.25">
      <c r="A3790">
        <v>55375</v>
      </c>
      <c r="B3790" t="s">
        <v>12</v>
      </c>
      <c r="C3790">
        <v>69</v>
      </c>
      <c r="D3790">
        <v>1</v>
      </c>
      <c r="E3790">
        <v>0</v>
      </c>
      <c r="F3790" t="s">
        <v>13</v>
      </c>
      <c r="G3790" t="s">
        <v>14</v>
      </c>
      <c r="H3790" t="s">
        <v>21</v>
      </c>
      <c r="I3790" t="s">
        <v>2388</v>
      </c>
      <c r="J3790" t="s">
        <v>181</v>
      </c>
      <c r="K3790" t="s">
        <v>24</v>
      </c>
      <c r="L3790">
        <v>0</v>
      </c>
    </row>
    <row r="3791" spans="1:12" x14ac:dyDescent="0.25">
      <c r="A3791">
        <v>55386</v>
      </c>
      <c r="B3791" t="s">
        <v>12</v>
      </c>
      <c r="C3791">
        <v>42</v>
      </c>
      <c r="D3791">
        <v>0</v>
      </c>
      <c r="E3791">
        <v>0</v>
      </c>
      <c r="F3791" t="s">
        <v>13</v>
      </c>
      <c r="G3791" t="s">
        <v>14</v>
      </c>
      <c r="H3791" t="s">
        <v>21</v>
      </c>
      <c r="I3791" t="s">
        <v>1012</v>
      </c>
      <c r="J3791" t="s">
        <v>258</v>
      </c>
      <c r="K3791" t="s">
        <v>29</v>
      </c>
      <c r="L3791">
        <v>0</v>
      </c>
    </row>
    <row r="3792" spans="1:12" x14ac:dyDescent="0.25">
      <c r="A3792">
        <v>55400</v>
      </c>
      <c r="B3792" t="s">
        <v>19</v>
      </c>
      <c r="C3792">
        <v>5</v>
      </c>
      <c r="D3792">
        <v>0</v>
      </c>
      <c r="E3792">
        <v>0</v>
      </c>
      <c r="F3792" t="s">
        <v>34</v>
      </c>
      <c r="G3792" t="s">
        <v>275</v>
      </c>
      <c r="H3792" t="s">
        <v>21</v>
      </c>
      <c r="I3792" t="s">
        <v>3104</v>
      </c>
      <c r="J3792" t="s">
        <v>790</v>
      </c>
      <c r="K3792" t="s">
        <v>38</v>
      </c>
      <c r="L3792">
        <v>0</v>
      </c>
    </row>
    <row r="3793" spans="1:12" x14ac:dyDescent="0.25">
      <c r="A3793">
        <v>55407</v>
      </c>
      <c r="B3793" t="s">
        <v>19</v>
      </c>
      <c r="C3793">
        <v>47</v>
      </c>
      <c r="D3793">
        <v>0</v>
      </c>
      <c r="E3793">
        <v>0</v>
      </c>
      <c r="F3793" t="s">
        <v>13</v>
      </c>
      <c r="G3793" t="s">
        <v>14</v>
      </c>
      <c r="H3793" t="s">
        <v>15</v>
      </c>
      <c r="I3793" t="s">
        <v>3068</v>
      </c>
      <c r="J3793" t="s">
        <v>1184</v>
      </c>
      <c r="K3793" t="s">
        <v>18</v>
      </c>
      <c r="L3793">
        <v>0</v>
      </c>
    </row>
    <row r="3794" spans="1:12" x14ac:dyDescent="0.25">
      <c r="A3794">
        <v>55410</v>
      </c>
      <c r="B3794" t="s">
        <v>19</v>
      </c>
      <c r="C3794">
        <v>50</v>
      </c>
      <c r="D3794">
        <v>0</v>
      </c>
      <c r="E3794">
        <v>0</v>
      </c>
      <c r="F3794" t="s">
        <v>13</v>
      </c>
      <c r="G3794" t="s">
        <v>20</v>
      </c>
      <c r="H3794" t="s">
        <v>15</v>
      </c>
      <c r="I3794" t="s">
        <v>4178</v>
      </c>
      <c r="J3794" t="s">
        <v>335</v>
      </c>
      <c r="K3794" t="s">
        <v>24</v>
      </c>
      <c r="L3794">
        <v>0</v>
      </c>
    </row>
    <row r="3795" spans="1:12" x14ac:dyDescent="0.25">
      <c r="A3795">
        <v>55420</v>
      </c>
      <c r="B3795" t="s">
        <v>19</v>
      </c>
      <c r="C3795">
        <v>42</v>
      </c>
      <c r="D3795">
        <v>0</v>
      </c>
      <c r="E3795">
        <v>0</v>
      </c>
      <c r="F3795" t="s">
        <v>34</v>
      </c>
      <c r="G3795" t="s">
        <v>14</v>
      </c>
      <c r="H3795" t="s">
        <v>21</v>
      </c>
      <c r="I3795" t="s">
        <v>821</v>
      </c>
      <c r="J3795" t="s">
        <v>114</v>
      </c>
      <c r="K3795" t="s">
        <v>38</v>
      </c>
      <c r="L3795">
        <v>0</v>
      </c>
    </row>
    <row r="3796" spans="1:12" x14ac:dyDescent="0.25">
      <c r="A3796">
        <v>55424</v>
      </c>
      <c r="B3796" t="s">
        <v>19</v>
      </c>
      <c r="C3796">
        <v>64</v>
      </c>
      <c r="D3796">
        <v>1</v>
      </c>
      <c r="E3796">
        <v>0</v>
      </c>
      <c r="F3796" t="s">
        <v>13</v>
      </c>
      <c r="G3796" t="s">
        <v>14</v>
      </c>
      <c r="H3796" t="s">
        <v>21</v>
      </c>
      <c r="I3796" t="s">
        <v>798</v>
      </c>
      <c r="J3796" t="s">
        <v>254</v>
      </c>
      <c r="K3796" t="s">
        <v>24</v>
      </c>
      <c r="L3796">
        <v>0</v>
      </c>
    </row>
    <row r="3797" spans="1:12" x14ac:dyDescent="0.25">
      <c r="A3797">
        <v>55455</v>
      </c>
      <c r="B3797" t="s">
        <v>12</v>
      </c>
      <c r="C3797">
        <v>27</v>
      </c>
      <c r="D3797">
        <v>0</v>
      </c>
      <c r="E3797">
        <v>0</v>
      </c>
      <c r="F3797" t="s">
        <v>34</v>
      </c>
      <c r="G3797" t="s">
        <v>14</v>
      </c>
      <c r="H3797" t="s">
        <v>21</v>
      </c>
      <c r="I3797" t="s">
        <v>3261</v>
      </c>
      <c r="J3797" t="s">
        <v>88</v>
      </c>
      <c r="K3797" t="s">
        <v>24</v>
      </c>
      <c r="L3797">
        <v>0</v>
      </c>
    </row>
    <row r="3798" spans="1:12" x14ac:dyDescent="0.25">
      <c r="A3798">
        <v>55457</v>
      </c>
      <c r="B3798" t="s">
        <v>19</v>
      </c>
      <c r="C3798">
        <v>48</v>
      </c>
      <c r="D3798">
        <v>0</v>
      </c>
      <c r="E3798">
        <v>0</v>
      </c>
      <c r="F3798" t="s">
        <v>13</v>
      </c>
      <c r="G3798" t="s">
        <v>14</v>
      </c>
      <c r="H3798" t="s">
        <v>15</v>
      </c>
      <c r="I3798" t="s">
        <v>2731</v>
      </c>
      <c r="J3798" t="s">
        <v>198</v>
      </c>
      <c r="K3798" t="s">
        <v>29</v>
      </c>
      <c r="L3798">
        <v>0</v>
      </c>
    </row>
    <row r="3799" spans="1:12" x14ac:dyDescent="0.25">
      <c r="A3799">
        <v>55459</v>
      </c>
      <c r="B3799" t="s">
        <v>19</v>
      </c>
      <c r="C3799">
        <v>60</v>
      </c>
      <c r="D3799">
        <v>0</v>
      </c>
      <c r="E3799">
        <v>0</v>
      </c>
      <c r="F3799" t="s">
        <v>34</v>
      </c>
      <c r="G3799" t="s">
        <v>14</v>
      </c>
      <c r="H3799" t="s">
        <v>21</v>
      </c>
      <c r="I3799" t="s">
        <v>2809</v>
      </c>
      <c r="J3799" t="s">
        <v>74</v>
      </c>
      <c r="K3799" t="s">
        <v>18</v>
      </c>
      <c r="L3799">
        <v>0</v>
      </c>
    </row>
    <row r="3800" spans="1:12" x14ac:dyDescent="0.25">
      <c r="A3800">
        <v>55462</v>
      </c>
      <c r="B3800" t="s">
        <v>12</v>
      </c>
      <c r="C3800">
        <v>6</v>
      </c>
      <c r="D3800">
        <v>0</v>
      </c>
      <c r="E3800">
        <v>0</v>
      </c>
      <c r="F3800" t="s">
        <v>34</v>
      </c>
      <c r="G3800" t="s">
        <v>275</v>
      </c>
      <c r="H3800" t="s">
        <v>15</v>
      </c>
      <c r="I3800" t="s">
        <v>2795</v>
      </c>
      <c r="J3800" t="s">
        <v>1756</v>
      </c>
      <c r="K3800" t="s">
        <v>38</v>
      </c>
      <c r="L3800">
        <v>0</v>
      </c>
    </row>
    <row r="3801" spans="1:12" x14ac:dyDescent="0.25">
      <c r="A3801">
        <v>55465</v>
      </c>
      <c r="B3801" t="s">
        <v>19</v>
      </c>
      <c r="C3801">
        <v>31</v>
      </c>
      <c r="D3801">
        <v>0</v>
      </c>
      <c r="E3801">
        <v>0</v>
      </c>
      <c r="F3801" t="s">
        <v>13</v>
      </c>
      <c r="G3801" t="s">
        <v>14</v>
      </c>
      <c r="H3801" t="s">
        <v>21</v>
      </c>
      <c r="I3801" t="s">
        <v>2390</v>
      </c>
      <c r="J3801" t="s">
        <v>146</v>
      </c>
      <c r="K3801" t="s">
        <v>38</v>
      </c>
      <c r="L3801">
        <v>0</v>
      </c>
    </row>
    <row r="3802" spans="1:12" x14ac:dyDescent="0.25">
      <c r="A3802">
        <v>55466</v>
      </c>
      <c r="B3802" t="s">
        <v>19</v>
      </c>
      <c r="C3802">
        <v>69</v>
      </c>
      <c r="D3802">
        <v>0</v>
      </c>
      <c r="E3802">
        <v>1</v>
      </c>
      <c r="F3802" t="s">
        <v>13</v>
      </c>
      <c r="G3802" t="s">
        <v>14</v>
      </c>
      <c r="H3802" t="s">
        <v>15</v>
      </c>
      <c r="I3802" t="s">
        <v>2288</v>
      </c>
      <c r="J3802" t="s">
        <v>130</v>
      </c>
      <c r="K3802" t="s">
        <v>24</v>
      </c>
      <c r="L3802">
        <v>0</v>
      </c>
    </row>
    <row r="3803" spans="1:12" x14ac:dyDescent="0.25">
      <c r="A3803">
        <v>55522</v>
      </c>
      <c r="B3803" t="s">
        <v>19</v>
      </c>
      <c r="C3803">
        <v>4</v>
      </c>
      <c r="D3803">
        <v>0</v>
      </c>
      <c r="E3803">
        <v>0</v>
      </c>
      <c r="F3803" t="s">
        <v>34</v>
      </c>
      <c r="G3803" t="s">
        <v>275</v>
      </c>
      <c r="H3803" t="s">
        <v>21</v>
      </c>
      <c r="I3803" t="s">
        <v>1303</v>
      </c>
      <c r="J3803">
        <v>17</v>
      </c>
      <c r="K3803" t="s">
        <v>38</v>
      </c>
      <c r="L3803">
        <v>0</v>
      </c>
    </row>
    <row r="3804" spans="1:12" x14ac:dyDescent="0.25">
      <c r="A3804">
        <v>55526</v>
      </c>
      <c r="B3804" t="s">
        <v>12</v>
      </c>
      <c r="C3804">
        <v>46</v>
      </c>
      <c r="D3804">
        <v>0</v>
      </c>
      <c r="E3804">
        <v>0</v>
      </c>
      <c r="F3804" t="s">
        <v>13</v>
      </c>
      <c r="G3804" t="s">
        <v>43</v>
      </c>
      <c r="H3804" t="s">
        <v>15</v>
      </c>
      <c r="I3804" t="s">
        <v>636</v>
      </c>
      <c r="J3804" t="s">
        <v>471</v>
      </c>
      <c r="K3804" t="s">
        <v>24</v>
      </c>
      <c r="L3804">
        <v>0</v>
      </c>
    </row>
    <row r="3805" spans="1:12" x14ac:dyDescent="0.25">
      <c r="A3805">
        <v>55529</v>
      </c>
      <c r="B3805" t="s">
        <v>12</v>
      </c>
      <c r="C3805">
        <v>39</v>
      </c>
      <c r="D3805">
        <v>0</v>
      </c>
      <c r="E3805">
        <v>0</v>
      </c>
      <c r="F3805" t="s">
        <v>13</v>
      </c>
      <c r="G3805" t="s">
        <v>14</v>
      </c>
      <c r="H3805" t="s">
        <v>21</v>
      </c>
      <c r="I3805" t="s">
        <v>844</v>
      </c>
      <c r="J3805" t="s">
        <v>99</v>
      </c>
      <c r="K3805" t="s">
        <v>24</v>
      </c>
      <c r="L3805">
        <v>0</v>
      </c>
    </row>
    <row r="3806" spans="1:12" x14ac:dyDescent="0.25">
      <c r="A3806">
        <v>55545</v>
      </c>
      <c r="B3806" t="s">
        <v>19</v>
      </c>
      <c r="C3806">
        <v>66</v>
      </c>
      <c r="D3806">
        <v>0</v>
      </c>
      <c r="E3806">
        <v>0</v>
      </c>
      <c r="F3806" t="s">
        <v>13</v>
      </c>
      <c r="G3806" t="s">
        <v>20</v>
      </c>
      <c r="H3806" t="s">
        <v>21</v>
      </c>
      <c r="I3806" t="s">
        <v>1011</v>
      </c>
      <c r="J3806" t="s">
        <v>377</v>
      </c>
      <c r="K3806" t="s">
        <v>24</v>
      </c>
      <c r="L3806">
        <v>0</v>
      </c>
    </row>
    <row r="3807" spans="1:12" x14ac:dyDescent="0.25">
      <c r="A3807">
        <v>55566</v>
      </c>
      <c r="B3807" t="s">
        <v>19</v>
      </c>
      <c r="C3807">
        <v>34</v>
      </c>
      <c r="D3807">
        <v>0</v>
      </c>
      <c r="E3807">
        <v>0</v>
      </c>
      <c r="F3807" t="s">
        <v>13</v>
      </c>
      <c r="G3807" t="s">
        <v>14</v>
      </c>
      <c r="H3807" t="s">
        <v>21</v>
      </c>
      <c r="I3807" t="s">
        <v>2353</v>
      </c>
      <c r="J3807" t="s">
        <v>1532</v>
      </c>
      <c r="K3807" t="s">
        <v>24</v>
      </c>
      <c r="L3807">
        <v>0</v>
      </c>
    </row>
    <row r="3808" spans="1:12" x14ac:dyDescent="0.25">
      <c r="A3808">
        <v>55567</v>
      </c>
      <c r="B3808" t="s">
        <v>19</v>
      </c>
      <c r="C3808">
        <v>76</v>
      </c>
      <c r="D3808">
        <v>0</v>
      </c>
      <c r="E3808">
        <v>1</v>
      </c>
      <c r="F3808" t="s">
        <v>13</v>
      </c>
      <c r="G3808" t="s">
        <v>14</v>
      </c>
      <c r="H3808" t="s">
        <v>21</v>
      </c>
      <c r="I3808" t="s">
        <v>1596</v>
      </c>
      <c r="J3808" t="s">
        <v>144</v>
      </c>
      <c r="K3808" t="s">
        <v>24</v>
      </c>
      <c r="L3808">
        <v>0</v>
      </c>
    </row>
    <row r="3809" spans="1:12" x14ac:dyDescent="0.25">
      <c r="A3809">
        <v>55591</v>
      </c>
      <c r="B3809" t="s">
        <v>12</v>
      </c>
      <c r="C3809">
        <v>50</v>
      </c>
      <c r="D3809">
        <v>0</v>
      </c>
      <c r="E3809">
        <v>0</v>
      </c>
      <c r="F3809" t="s">
        <v>13</v>
      </c>
      <c r="G3809" t="s">
        <v>14</v>
      </c>
      <c r="H3809" t="s">
        <v>15</v>
      </c>
      <c r="I3809" t="s">
        <v>4019</v>
      </c>
      <c r="J3809" t="s">
        <v>198</v>
      </c>
      <c r="K3809" t="s">
        <v>24</v>
      </c>
      <c r="L3809">
        <v>0</v>
      </c>
    </row>
    <row r="3810" spans="1:12" x14ac:dyDescent="0.25">
      <c r="A3810">
        <v>55592</v>
      </c>
      <c r="B3810" t="s">
        <v>12</v>
      </c>
      <c r="C3810">
        <v>71</v>
      </c>
      <c r="D3810">
        <v>0</v>
      </c>
      <c r="E3810">
        <v>0</v>
      </c>
      <c r="F3810" t="s">
        <v>13</v>
      </c>
      <c r="G3810" t="s">
        <v>14</v>
      </c>
      <c r="H3810" t="s">
        <v>21</v>
      </c>
      <c r="I3810" t="s">
        <v>983</v>
      </c>
      <c r="J3810" t="s">
        <v>141</v>
      </c>
      <c r="K3810" t="s">
        <v>24</v>
      </c>
      <c r="L3810">
        <v>0</v>
      </c>
    </row>
    <row r="3811" spans="1:12" x14ac:dyDescent="0.25">
      <c r="A3811">
        <v>55599</v>
      </c>
      <c r="B3811" t="s">
        <v>19</v>
      </c>
      <c r="C3811">
        <v>9</v>
      </c>
      <c r="D3811">
        <v>0</v>
      </c>
      <c r="E3811">
        <v>0</v>
      </c>
      <c r="F3811" t="s">
        <v>34</v>
      </c>
      <c r="G3811" t="s">
        <v>275</v>
      </c>
      <c r="H3811" t="s">
        <v>21</v>
      </c>
      <c r="I3811" t="s">
        <v>1224</v>
      </c>
      <c r="J3811">
        <v>18</v>
      </c>
      <c r="K3811" t="s">
        <v>38</v>
      </c>
      <c r="L3811">
        <v>0</v>
      </c>
    </row>
    <row r="3812" spans="1:12" x14ac:dyDescent="0.25">
      <c r="A3812">
        <v>55607</v>
      </c>
      <c r="B3812" t="s">
        <v>12</v>
      </c>
      <c r="C3812">
        <v>38</v>
      </c>
      <c r="D3812">
        <v>0</v>
      </c>
      <c r="E3812">
        <v>0</v>
      </c>
      <c r="F3812" t="s">
        <v>13</v>
      </c>
      <c r="G3812" t="s">
        <v>14</v>
      </c>
      <c r="H3812" t="s">
        <v>15</v>
      </c>
      <c r="I3812" t="s">
        <v>1772</v>
      </c>
      <c r="J3812">
        <v>27</v>
      </c>
      <c r="K3812" t="s">
        <v>18</v>
      </c>
      <c r="L3812">
        <v>0</v>
      </c>
    </row>
    <row r="3813" spans="1:12" x14ac:dyDescent="0.25">
      <c r="A3813">
        <v>55631</v>
      </c>
      <c r="B3813" t="s">
        <v>12</v>
      </c>
      <c r="C3813">
        <v>38</v>
      </c>
      <c r="D3813">
        <v>0</v>
      </c>
      <c r="E3813">
        <v>0</v>
      </c>
      <c r="F3813" t="s">
        <v>13</v>
      </c>
      <c r="G3813" t="s">
        <v>14</v>
      </c>
      <c r="H3813" t="s">
        <v>21</v>
      </c>
      <c r="I3813" t="s">
        <v>3340</v>
      </c>
      <c r="J3813" t="s">
        <v>425</v>
      </c>
      <c r="K3813" t="s">
        <v>24</v>
      </c>
      <c r="L3813">
        <v>0</v>
      </c>
    </row>
    <row r="3814" spans="1:12" x14ac:dyDescent="0.25">
      <c r="A3814">
        <v>55680</v>
      </c>
      <c r="B3814" t="s">
        <v>12</v>
      </c>
      <c r="C3814">
        <v>13</v>
      </c>
      <c r="D3814">
        <v>0</v>
      </c>
      <c r="E3814">
        <v>0</v>
      </c>
      <c r="F3814" t="s">
        <v>34</v>
      </c>
      <c r="G3814" t="s">
        <v>275</v>
      </c>
      <c r="H3814" t="s">
        <v>15</v>
      </c>
      <c r="I3814" t="s">
        <v>455</v>
      </c>
      <c r="J3814" t="s">
        <v>456</v>
      </c>
      <c r="K3814" t="s">
        <v>38</v>
      </c>
      <c r="L3814">
        <v>0</v>
      </c>
    </row>
    <row r="3815" spans="1:12" x14ac:dyDescent="0.25">
      <c r="A3815">
        <v>55681</v>
      </c>
      <c r="B3815" t="s">
        <v>19</v>
      </c>
      <c r="C3815">
        <v>7</v>
      </c>
      <c r="D3815">
        <v>0</v>
      </c>
      <c r="E3815">
        <v>0</v>
      </c>
      <c r="F3815" t="s">
        <v>34</v>
      </c>
      <c r="G3815" t="s">
        <v>275</v>
      </c>
      <c r="H3815" t="s">
        <v>21</v>
      </c>
      <c r="I3815" t="s">
        <v>2541</v>
      </c>
      <c r="J3815">
        <v>23</v>
      </c>
      <c r="K3815" t="s">
        <v>38</v>
      </c>
      <c r="L3815">
        <v>0</v>
      </c>
    </row>
    <row r="3816" spans="1:12" x14ac:dyDescent="0.25">
      <c r="A3816">
        <v>55709</v>
      </c>
      <c r="B3816" t="s">
        <v>19</v>
      </c>
      <c r="C3816">
        <v>47</v>
      </c>
      <c r="D3816">
        <v>0</v>
      </c>
      <c r="E3816">
        <v>0</v>
      </c>
      <c r="F3816" t="s">
        <v>13</v>
      </c>
      <c r="G3816" t="s">
        <v>20</v>
      </c>
      <c r="H3816" t="s">
        <v>15</v>
      </c>
      <c r="I3816" t="s">
        <v>822</v>
      </c>
      <c r="J3816" t="s">
        <v>823</v>
      </c>
      <c r="K3816" t="s">
        <v>24</v>
      </c>
      <c r="L3816">
        <v>0</v>
      </c>
    </row>
    <row r="3817" spans="1:12" x14ac:dyDescent="0.25">
      <c r="A3817">
        <v>55721</v>
      </c>
      <c r="B3817" t="s">
        <v>12</v>
      </c>
      <c r="C3817">
        <v>62</v>
      </c>
      <c r="D3817">
        <v>0</v>
      </c>
      <c r="E3817">
        <v>1</v>
      </c>
      <c r="F3817" t="s">
        <v>13</v>
      </c>
      <c r="G3817" t="s">
        <v>20</v>
      </c>
      <c r="H3817" t="s">
        <v>15</v>
      </c>
      <c r="I3817" t="s">
        <v>1135</v>
      </c>
      <c r="J3817" t="s">
        <v>498</v>
      </c>
      <c r="K3817" t="s">
        <v>18</v>
      </c>
      <c r="L3817">
        <v>0</v>
      </c>
    </row>
    <row r="3818" spans="1:12" x14ac:dyDescent="0.25">
      <c r="A3818">
        <v>55740</v>
      </c>
      <c r="B3818" t="s">
        <v>19</v>
      </c>
      <c r="C3818">
        <v>8</v>
      </c>
      <c r="D3818">
        <v>0</v>
      </c>
      <c r="E3818">
        <v>0</v>
      </c>
      <c r="F3818" t="s">
        <v>34</v>
      </c>
      <c r="G3818" t="s">
        <v>275</v>
      </c>
      <c r="H3818" t="s">
        <v>15</v>
      </c>
      <c r="I3818" t="s">
        <v>3232</v>
      </c>
      <c r="J3818" t="s">
        <v>754</v>
      </c>
      <c r="K3818" t="s">
        <v>38</v>
      </c>
      <c r="L3818">
        <v>0</v>
      </c>
    </row>
    <row r="3819" spans="1:12" x14ac:dyDescent="0.25">
      <c r="A3819">
        <v>55744</v>
      </c>
      <c r="B3819" t="s">
        <v>12</v>
      </c>
      <c r="C3819">
        <v>2</v>
      </c>
      <c r="D3819">
        <v>0</v>
      </c>
      <c r="E3819">
        <v>0</v>
      </c>
      <c r="F3819" t="s">
        <v>34</v>
      </c>
      <c r="G3819" t="s">
        <v>275</v>
      </c>
      <c r="H3819" t="s">
        <v>15</v>
      </c>
      <c r="I3819" t="s">
        <v>1483</v>
      </c>
      <c r="J3819" t="s">
        <v>232</v>
      </c>
      <c r="K3819" t="s">
        <v>38</v>
      </c>
      <c r="L3819">
        <v>0</v>
      </c>
    </row>
    <row r="3820" spans="1:12" x14ac:dyDescent="0.25">
      <c r="A3820">
        <v>55766</v>
      </c>
      <c r="B3820" t="s">
        <v>12</v>
      </c>
      <c r="C3820">
        <v>41</v>
      </c>
      <c r="D3820">
        <v>0</v>
      </c>
      <c r="E3820">
        <v>0</v>
      </c>
      <c r="F3820" t="s">
        <v>13</v>
      </c>
      <c r="G3820" t="s">
        <v>14</v>
      </c>
      <c r="H3820" t="s">
        <v>21</v>
      </c>
      <c r="I3820" t="s">
        <v>3398</v>
      </c>
      <c r="J3820" t="s">
        <v>770</v>
      </c>
      <c r="K3820" t="s">
        <v>38</v>
      </c>
      <c r="L3820">
        <v>0</v>
      </c>
    </row>
    <row r="3821" spans="1:12" x14ac:dyDescent="0.25">
      <c r="A3821">
        <v>55775</v>
      </c>
      <c r="B3821" t="s">
        <v>19</v>
      </c>
      <c r="C3821">
        <v>59</v>
      </c>
      <c r="D3821">
        <v>0</v>
      </c>
      <c r="E3821">
        <v>0</v>
      </c>
      <c r="F3821" t="s">
        <v>13</v>
      </c>
      <c r="G3821" t="s">
        <v>14</v>
      </c>
      <c r="H3821" t="s">
        <v>21</v>
      </c>
      <c r="I3821" t="s">
        <v>1416</v>
      </c>
      <c r="J3821" t="s">
        <v>124</v>
      </c>
      <c r="K3821" t="s">
        <v>18</v>
      </c>
      <c r="L3821">
        <v>0</v>
      </c>
    </row>
    <row r="3822" spans="1:12" x14ac:dyDescent="0.25">
      <c r="A3822">
        <v>55790</v>
      </c>
      <c r="B3822" t="s">
        <v>19</v>
      </c>
      <c r="C3822">
        <v>45</v>
      </c>
      <c r="D3822">
        <v>0</v>
      </c>
      <c r="E3822">
        <v>0</v>
      </c>
      <c r="F3822" t="s">
        <v>13</v>
      </c>
      <c r="G3822" t="s">
        <v>14</v>
      </c>
      <c r="H3822" t="s">
        <v>15</v>
      </c>
      <c r="I3822" t="s">
        <v>2560</v>
      </c>
      <c r="J3822" t="s">
        <v>759</v>
      </c>
      <c r="K3822" t="s">
        <v>18</v>
      </c>
      <c r="L3822">
        <v>0</v>
      </c>
    </row>
    <row r="3823" spans="1:12" x14ac:dyDescent="0.25">
      <c r="A3823">
        <v>55810</v>
      </c>
      <c r="B3823" t="s">
        <v>19</v>
      </c>
      <c r="C3823">
        <v>61</v>
      </c>
      <c r="D3823">
        <v>0</v>
      </c>
      <c r="E3823">
        <v>0</v>
      </c>
      <c r="F3823" t="s">
        <v>13</v>
      </c>
      <c r="G3823" t="s">
        <v>20</v>
      </c>
      <c r="H3823" t="s">
        <v>21</v>
      </c>
      <c r="I3823" t="s">
        <v>605</v>
      </c>
      <c r="J3823" t="s">
        <v>433</v>
      </c>
      <c r="K3823" t="s">
        <v>38</v>
      </c>
      <c r="L3823">
        <v>0</v>
      </c>
    </row>
    <row r="3824" spans="1:12" x14ac:dyDescent="0.25">
      <c r="A3824">
        <v>55824</v>
      </c>
      <c r="B3824" t="s">
        <v>12</v>
      </c>
      <c r="C3824">
        <v>76</v>
      </c>
      <c r="D3824">
        <v>0</v>
      </c>
      <c r="E3824">
        <v>0</v>
      </c>
      <c r="F3824" t="s">
        <v>13</v>
      </c>
      <c r="G3824" t="s">
        <v>14</v>
      </c>
      <c r="H3824" t="s">
        <v>15</v>
      </c>
      <c r="I3824" t="s">
        <v>238</v>
      </c>
      <c r="J3824" t="s">
        <v>93</v>
      </c>
      <c r="K3824" t="s">
        <v>18</v>
      </c>
      <c r="L3824">
        <v>1</v>
      </c>
    </row>
    <row r="3825" spans="1:12" x14ac:dyDescent="0.25">
      <c r="A3825">
        <v>55847</v>
      </c>
      <c r="B3825" t="s">
        <v>12</v>
      </c>
      <c r="C3825">
        <v>19</v>
      </c>
      <c r="D3825">
        <v>0</v>
      </c>
      <c r="E3825">
        <v>0</v>
      </c>
      <c r="F3825" t="s">
        <v>34</v>
      </c>
      <c r="G3825" t="s">
        <v>14</v>
      </c>
      <c r="H3825" t="s">
        <v>21</v>
      </c>
      <c r="I3825" t="s">
        <v>1022</v>
      </c>
      <c r="J3825">
        <v>24</v>
      </c>
      <c r="K3825" t="s">
        <v>24</v>
      </c>
      <c r="L3825">
        <v>0</v>
      </c>
    </row>
    <row r="3826" spans="1:12" x14ac:dyDescent="0.25">
      <c r="A3826">
        <v>55856</v>
      </c>
      <c r="B3826" t="s">
        <v>19</v>
      </c>
      <c r="C3826">
        <v>60</v>
      </c>
      <c r="D3826">
        <v>0</v>
      </c>
      <c r="E3826">
        <v>0</v>
      </c>
      <c r="F3826" t="s">
        <v>13</v>
      </c>
      <c r="G3826" t="s">
        <v>14</v>
      </c>
      <c r="H3826" t="s">
        <v>21</v>
      </c>
      <c r="I3826" t="s">
        <v>2620</v>
      </c>
      <c r="J3826" t="s">
        <v>42</v>
      </c>
      <c r="K3826" t="s">
        <v>29</v>
      </c>
      <c r="L3826">
        <v>0</v>
      </c>
    </row>
    <row r="3827" spans="1:12" x14ac:dyDescent="0.25">
      <c r="A3827">
        <v>55862</v>
      </c>
      <c r="B3827" t="s">
        <v>12</v>
      </c>
      <c r="C3827">
        <v>67</v>
      </c>
      <c r="D3827">
        <v>1</v>
      </c>
      <c r="E3827">
        <v>1</v>
      </c>
      <c r="F3827" t="s">
        <v>13</v>
      </c>
      <c r="G3827" t="s">
        <v>14</v>
      </c>
      <c r="H3827" t="s">
        <v>21</v>
      </c>
      <c r="I3827" t="s">
        <v>1310</v>
      </c>
      <c r="J3827">
        <v>31</v>
      </c>
      <c r="K3827" t="s">
        <v>24</v>
      </c>
      <c r="L3827">
        <v>0</v>
      </c>
    </row>
    <row r="3828" spans="1:12" x14ac:dyDescent="0.25">
      <c r="A3828">
        <v>55885</v>
      </c>
      <c r="B3828" t="s">
        <v>12</v>
      </c>
      <c r="C3828">
        <v>19</v>
      </c>
      <c r="D3828">
        <v>0</v>
      </c>
      <c r="E3828">
        <v>0</v>
      </c>
      <c r="F3828" t="s">
        <v>34</v>
      </c>
      <c r="G3828" t="s">
        <v>14</v>
      </c>
      <c r="H3828" t="s">
        <v>15</v>
      </c>
      <c r="I3828" t="s">
        <v>3437</v>
      </c>
      <c r="J3828" t="s">
        <v>452</v>
      </c>
      <c r="K3828" t="s">
        <v>38</v>
      </c>
      <c r="L3828">
        <v>0</v>
      </c>
    </row>
    <row r="3829" spans="1:12" x14ac:dyDescent="0.25">
      <c r="A3829">
        <v>55927</v>
      </c>
      <c r="B3829" t="s">
        <v>19</v>
      </c>
      <c r="C3829">
        <v>80</v>
      </c>
      <c r="D3829">
        <v>1</v>
      </c>
      <c r="E3829">
        <v>0</v>
      </c>
      <c r="F3829" t="s">
        <v>13</v>
      </c>
      <c r="G3829" t="s">
        <v>14</v>
      </c>
      <c r="H3829" t="s">
        <v>21</v>
      </c>
      <c r="I3829" t="s">
        <v>128</v>
      </c>
      <c r="J3829" t="s">
        <v>81</v>
      </c>
      <c r="K3829" t="s">
        <v>24</v>
      </c>
      <c r="L3829">
        <v>1</v>
      </c>
    </row>
    <row r="3830" spans="1:12" x14ac:dyDescent="0.25">
      <c r="A3830">
        <v>55975</v>
      </c>
      <c r="B3830" t="s">
        <v>19</v>
      </c>
      <c r="C3830">
        <v>44</v>
      </c>
      <c r="D3830">
        <v>0</v>
      </c>
      <c r="E3830">
        <v>0</v>
      </c>
      <c r="F3830" t="s">
        <v>13</v>
      </c>
      <c r="G3830" t="s">
        <v>43</v>
      </c>
      <c r="H3830" t="s">
        <v>21</v>
      </c>
      <c r="I3830" t="s">
        <v>4069</v>
      </c>
      <c r="J3830" t="s">
        <v>102</v>
      </c>
      <c r="K3830" t="s">
        <v>24</v>
      </c>
      <c r="L3830">
        <v>0</v>
      </c>
    </row>
    <row r="3831" spans="1:12" x14ac:dyDescent="0.25">
      <c r="A3831">
        <v>55976</v>
      </c>
      <c r="B3831" t="s">
        <v>12</v>
      </c>
      <c r="C3831">
        <v>5</v>
      </c>
      <c r="D3831">
        <v>0</v>
      </c>
      <c r="E3831">
        <v>0</v>
      </c>
      <c r="F3831" t="s">
        <v>34</v>
      </c>
      <c r="G3831" t="s">
        <v>275</v>
      </c>
      <c r="H3831" t="s">
        <v>21</v>
      </c>
      <c r="I3831" t="s">
        <v>1543</v>
      </c>
      <c r="J3831" t="s">
        <v>1092</v>
      </c>
      <c r="K3831" t="s">
        <v>38</v>
      </c>
      <c r="L3831">
        <v>0</v>
      </c>
    </row>
    <row r="3832" spans="1:12" x14ac:dyDescent="0.25">
      <c r="A3832">
        <v>55982</v>
      </c>
      <c r="B3832" t="s">
        <v>19</v>
      </c>
      <c r="C3832">
        <v>63</v>
      </c>
      <c r="D3832">
        <v>0</v>
      </c>
      <c r="E3832">
        <v>0</v>
      </c>
      <c r="F3832" t="s">
        <v>13</v>
      </c>
      <c r="G3832" t="s">
        <v>20</v>
      </c>
      <c r="H3832" t="s">
        <v>15</v>
      </c>
      <c r="I3832" t="s">
        <v>2389</v>
      </c>
      <c r="J3832" t="s">
        <v>581</v>
      </c>
      <c r="K3832" t="s">
        <v>29</v>
      </c>
      <c r="L3832">
        <v>0</v>
      </c>
    </row>
    <row r="3833" spans="1:12" x14ac:dyDescent="0.25">
      <c r="A3833">
        <v>56001</v>
      </c>
      <c r="B3833" t="s">
        <v>12</v>
      </c>
      <c r="C3833">
        <v>57</v>
      </c>
      <c r="D3833">
        <v>0</v>
      </c>
      <c r="E3833">
        <v>0</v>
      </c>
      <c r="F3833" t="s">
        <v>13</v>
      </c>
      <c r="G3833" t="s">
        <v>14</v>
      </c>
      <c r="H3833" t="s">
        <v>21</v>
      </c>
      <c r="I3833" t="s">
        <v>1869</v>
      </c>
      <c r="J3833" t="s">
        <v>742</v>
      </c>
      <c r="K3833" t="s">
        <v>38</v>
      </c>
      <c r="L3833">
        <v>0</v>
      </c>
    </row>
    <row r="3834" spans="1:12" x14ac:dyDescent="0.25">
      <c r="A3834">
        <v>56019</v>
      </c>
      <c r="B3834" t="s">
        <v>19</v>
      </c>
      <c r="C3834">
        <v>20</v>
      </c>
      <c r="D3834">
        <v>0</v>
      </c>
      <c r="E3834">
        <v>0</v>
      </c>
      <c r="F3834" t="s">
        <v>34</v>
      </c>
      <c r="G3834" t="s">
        <v>14</v>
      </c>
      <c r="H3834" t="s">
        <v>15</v>
      </c>
      <c r="I3834" t="s">
        <v>2048</v>
      </c>
      <c r="J3834" t="s">
        <v>179</v>
      </c>
      <c r="K3834" t="s">
        <v>24</v>
      </c>
      <c r="L3834">
        <v>0</v>
      </c>
    </row>
    <row r="3835" spans="1:12" x14ac:dyDescent="0.25">
      <c r="A3835">
        <v>56021</v>
      </c>
      <c r="B3835" t="s">
        <v>19</v>
      </c>
      <c r="C3835">
        <v>63</v>
      </c>
      <c r="D3835">
        <v>1</v>
      </c>
      <c r="E3835">
        <v>0</v>
      </c>
      <c r="F3835" t="s">
        <v>13</v>
      </c>
      <c r="G3835" t="s">
        <v>14</v>
      </c>
      <c r="H3835" t="s">
        <v>15</v>
      </c>
      <c r="I3835" t="s">
        <v>3989</v>
      </c>
      <c r="J3835" t="s">
        <v>281</v>
      </c>
      <c r="K3835" t="s">
        <v>24</v>
      </c>
      <c r="L3835">
        <v>0</v>
      </c>
    </row>
    <row r="3836" spans="1:12" x14ac:dyDescent="0.25">
      <c r="A3836">
        <v>56075</v>
      </c>
      <c r="B3836" t="s">
        <v>19</v>
      </c>
      <c r="C3836">
        <v>58</v>
      </c>
      <c r="D3836">
        <v>0</v>
      </c>
      <c r="E3836">
        <v>0</v>
      </c>
      <c r="F3836" t="s">
        <v>13</v>
      </c>
      <c r="G3836" t="s">
        <v>14</v>
      </c>
      <c r="H3836" t="s">
        <v>21</v>
      </c>
      <c r="I3836" t="s">
        <v>3386</v>
      </c>
      <c r="J3836" t="s">
        <v>1428</v>
      </c>
      <c r="K3836" t="s">
        <v>24</v>
      </c>
      <c r="L3836">
        <v>0</v>
      </c>
    </row>
    <row r="3837" spans="1:12" x14ac:dyDescent="0.25">
      <c r="A3837">
        <v>56089</v>
      </c>
      <c r="B3837" t="s">
        <v>19</v>
      </c>
      <c r="C3837">
        <v>25</v>
      </c>
      <c r="D3837">
        <v>0</v>
      </c>
      <c r="E3837">
        <v>0</v>
      </c>
      <c r="F3837" t="s">
        <v>13</v>
      </c>
      <c r="G3837" t="s">
        <v>14</v>
      </c>
      <c r="H3837" t="s">
        <v>21</v>
      </c>
      <c r="I3837" t="s">
        <v>1146</v>
      </c>
      <c r="J3837" t="s">
        <v>214</v>
      </c>
      <c r="K3837" t="s">
        <v>18</v>
      </c>
      <c r="L3837">
        <v>0</v>
      </c>
    </row>
    <row r="3838" spans="1:12" x14ac:dyDescent="0.25">
      <c r="A3838">
        <v>56090</v>
      </c>
      <c r="B3838" t="s">
        <v>19</v>
      </c>
      <c r="C3838">
        <v>65</v>
      </c>
      <c r="D3838">
        <v>0</v>
      </c>
      <c r="E3838">
        <v>0</v>
      </c>
      <c r="F3838" t="s">
        <v>13</v>
      </c>
      <c r="G3838" t="s">
        <v>20</v>
      </c>
      <c r="H3838" t="s">
        <v>21</v>
      </c>
      <c r="I3838" t="s">
        <v>1544</v>
      </c>
      <c r="J3838" t="s">
        <v>210</v>
      </c>
      <c r="K3838" t="s">
        <v>24</v>
      </c>
      <c r="L3838">
        <v>0</v>
      </c>
    </row>
    <row r="3839" spans="1:12" x14ac:dyDescent="0.25">
      <c r="A3839">
        <v>56112</v>
      </c>
      <c r="B3839" t="s">
        <v>12</v>
      </c>
      <c r="C3839">
        <v>64</v>
      </c>
      <c r="D3839">
        <v>0</v>
      </c>
      <c r="E3839">
        <v>1</v>
      </c>
      <c r="F3839" t="s">
        <v>13</v>
      </c>
      <c r="G3839" t="s">
        <v>14</v>
      </c>
      <c r="H3839" t="s">
        <v>15</v>
      </c>
      <c r="I3839" t="s">
        <v>53</v>
      </c>
      <c r="J3839" t="s">
        <v>54</v>
      </c>
      <c r="K3839" t="s">
        <v>29</v>
      </c>
      <c r="L3839">
        <v>1</v>
      </c>
    </row>
    <row r="3840" spans="1:12" x14ac:dyDescent="0.25">
      <c r="A3840">
        <v>56137</v>
      </c>
      <c r="B3840" t="s">
        <v>19</v>
      </c>
      <c r="C3840">
        <v>62</v>
      </c>
      <c r="D3840">
        <v>0</v>
      </c>
      <c r="E3840">
        <v>0</v>
      </c>
      <c r="F3840" t="s">
        <v>13</v>
      </c>
      <c r="G3840" t="s">
        <v>14</v>
      </c>
      <c r="H3840" t="s">
        <v>15</v>
      </c>
      <c r="I3840" t="s">
        <v>3532</v>
      </c>
      <c r="J3840" t="s">
        <v>616</v>
      </c>
      <c r="K3840" t="s">
        <v>38</v>
      </c>
      <c r="L3840">
        <v>0</v>
      </c>
    </row>
    <row r="3841" spans="1:12" x14ac:dyDescent="0.25">
      <c r="A3841">
        <v>56139</v>
      </c>
      <c r="B3841" t="s">
        <v>12</v>
      </c>
      <c r="C3841">
        <v>8</v>
      </c>
      <c r="D3841">
        <v>0</v>
      </c>
      <c r="E3841">
        <v>0</v>
      </c>
      <c r="F3841" t="s">
        <v>34</v>
      </c>
      <c r="G3841" t="s">
        <v>275</v>
      </c>
      <c r="H3841" t="s">
        <v>15</v>
      </c>
      <c r="I3841" t="s">
        <v>3677</v>
      </c>
      <c r="J3841" t="s">
        <v>728</v>
      </c>
      <c r="K3841" t="s">
        <v>38</v>
      </c>
      <c r="L3841">
        <v>0</v>
      </c>
    </row>
    <row r="3842" spans="1:12" x14ac:dyDescent="0.25">
      <c r="A3842">
        <v>56156</v>
      </c>
      <c r="B3842" t="s">
        <v>2984</v>
      </c>
      <c r="C3842">
        <v>26</v>
      </c>
      <c r="D3842">
        <v>0</v>
      </c>
      <c r="E3842">
        <v>0</v>
      </c>
      <c r="F3842" t="s">
        <v>34</v>
      </c>
      <c r="G3842" t="s">
        <v>14</v>
      </c>
      <c r="H3842" t="s">
        <v>21</v>
      </c>
      <c r="I3842" t="s">
        <v>2985</v>
      </c>
      <c r="J3842" t="s">
        <v>61</v>
      </c>
      <c r="K3842" t="s">
        <v>18</v>
      </c>
      <c r="L3842">
        <v>0</v>
      </c>
    </row>
    <row r="3843" spans="1:12" x14ac:dyDescent="0.25">
      <c r="A3843">
        <v>56166</v>
      </c>
      <c r="B3843" t="s">
        <v>19</v>
      </c>
      <c r="C3843">
        <v>30</v>
      </c>
      <c r="D3843">
        <v>0</v>
      </c>
      <c r="E3843">
        <v>0</v>
      </c>
      <c r="F3843" t="s">
        <v>13</v>
      </c>
      <c r="G3843" t="s">
        <v>43</v>
      </c>
      <c r="H3843" t="s">
        <v>21</v>
      </c>
      <c r="I3843" t="s">
        <v>1589</v>
      </c>
      <c r="J3843" t="s">
        <v>88</v>
      </c>
      <c r="K3843" t="s">
        <v>24</v>
      </c>
      <c r="L3843">
        <v>0</v>
      </c>
    </row>
    <row r="3844" spans="1:12" x14ac:dyDescent="0.25">
      <c r="A3844">
        <v>56179</v>
      </c>
      <c r="B3844" t="s">
        <v>12</v>
      </c>
      <c r="C3844">
        <v>29</v>
      </c>
      <c r="D3844">
        <v>0</v>
      </c>
      <c r="E3844">
        <v>0</v>
      </c>
      <c r="F3844" t="s">
        <v>34</v>
      </c>
      <c r="G3844" t="s">
        <v>14</v>
      </c>
      <c r="H3844" t="s">
        <v>15</v>
      </c>
      <c r="I3844" t="s">
        <v>809</v>
      </c>
      <c r="J3844" t="s">
        <v>36</v>
      </c>
      <c r="K3844" t="s">
        <v>29</v>
      </c>
      <c r="L3844">
        <v>0</v>
      </c>
    </row>
    <row r="3845" spans="1:12" x14ac:dyDescent="0.25">
      <c r="A3845">
        <v>56185</v>
      </c>
      <c r="B3845" t="s">
        <v>19</v>
      </c>
      <c r="C3845">
        <v>28</v>
      </c>
      <c r="D3845">
        <v>0</v>
      </c>
      <c r="E3845">
        <v>0</v>
      </c>
      <c r="F3845" t="s">
        <v>34</v>
      </c>
      <c r="G3845" t="s">
        <v>14</v>
      </c>
      <c r="H3845" t="s">
        <v>15</v>
      </c>
      <c r="I3845" t="s">
        <v>621</v>
      </c>
      <c r="J3845" t="s">
        <v>86</v>
      </c>
      <c r="K3845" t="s">
        <v>29</v>
      </c>
      <c r="L3845">
        <v>0</v>
      </c>
    </row>
    <row r="3846" spans="1:12" x14ac:dyDescent="0.25">
      <c r="A3846">
        <v>56189</v>
      </c>
      <c r="B3846" t="s">
        <v>12</v>
      </c>
      <c r="C3846">
        <v>43</v>
      </c>
      <c r="D3846">
        <v>0</v>
      </c>
      <c r="E3846">
        <v>0</v>
      </c>
      <c r="F3846" t="s">
        <v>34</v>
      </c>
      <c r="G3846" t="s">
        <v>43</v>
      </c>
      <c r="H3846" t="s">
        <v>15</v>
      </c>
      <c r="I3846" t="s">
        <v>3107</v>
      </c>
      <c r="J3846">
        <v>30</v>
      </c>
      <c r="K3846" t="s">
        <v>29</v>
      </c>
      <c r="L3846">
        <v>0</v>
      </c>
    </row>
    <row r="3847" spans="1:12" x14ac:dyDescent="0.25">
      <c r="A3847">
        <v>56195</v>
      </c>
      <c r="B3847" t="s">
        <v>12</v>
      </c>
      <c r="C3847">
        <v>37</v>
      </c>
      <c r="D3847">
        <v>0</v>
      </c>
      <c r="E3847">
        <v>0</v>
      </c>
      <c r="F3847" t="s">
        <v>13</v>
      </c>
      <c r="G3847" t="s">
        <v>43</v>
      </c>
      <c r="H3847" t="s">
        <v>15</v>
      </c>
      <c r="I3847" t="s">
        <v>3613</v>
      </c>
      <c r="J3847" t="s">
        <v>627</v>
      </c>
      <c r="K3847" t="s">
        <v>24</v>
      </c>
      <c r="L3847">
        <v>0</v>
      </c>
    </row>
    <row r="3848" spans="1:12" x14ac:dyDescent="0.25">
      <c r="A3848">
        <v>56228</v>
      </c>
      <c r="B3848" t="s">
        <v>12</v>
      </c>
      <c r="C3848">
        <v>76</v>
      </c>
      <c r="D3848">
        <v>0</v>
      </c>
      <c r="E3848">
        <v>1</v>
      </c>
      <c r="F3848" t="s">
        <v>13</v>
      </c>
      <c r="G3848" t="s">
        <v>20</v>
      </c>
      <c r="H3848" t="s">
        <v>15</v>
      </c>
      <c r="I3848" t="s">
        <v>2525</v>
      </c>
      <c r="J3848" t="s">
        <v>23</v>
      </c>
      <c r="K3848" t="s">
        <v>24</v>
      </c>
      <c r="L3848">
        <v>0</v>
      </c>
    </row>
    <row r="3849" spans="1:12" x14ac:dyDescent="0.25">
      <c r="A3849">
        <v>56233</v>
      </c>
      <c r="B3849" t="s">
        <v>19</v>
      </c>
      <c r="C3849">
        <v>44</v>
      </c>
      <c r="D3849">
        <v>0</v>
      </c>
      <c r="E3849">
        <v>0</v>
      </c>
      <c r="F3849" t="s">
        <v>34</v>
      </c>
      <c r="G3849" t="s">
        <v>14</v>
      </c>
      <c r="H3849" t="s">
        <v>21</v>
      </c>
      <c r="I3849" t="s">
        <v>4189</v>
      </c>
      <c r="J3849" t="s">
        <v>258</v>
      </c>
      <c r="K3849" t="s">
        <v>24</v>
      </c>
      <c r="L3849">
        <v>0</v>
      </c>
    </row>
    <row r="3850" spans="1:12" x14ac:dyDescent="0.25">
      <c r="A3850">
        <v>56245</v>
      </c>
      <c r="B3850" t="s">
        <v>19</v>
      </c>
      <c r="C3850">
        <v>21</v>
      </c>
      <c r="D3850">
        <v>0</v>
      </c>
      <c r="E3850">
        <v>0</v>
      </c>
      <c r="F3850" t="s">
        <v>34</v>
      </c>
      <c r="G3850" t="s">
        <v>14</v>
      </c>
      <c r="H3850" t="s">
        <v>15</v>
      </c>
      <c r="I3850" t="s">
        <v>1390</v>
      </c>
      <c r="J3850" t="s">
        <v>50</v>
      </c>
      <c r="K3850" t="s">
        <v>24</v>
      </c>
      <c r="L3850">
        <v>0</v>
      </c>
    </row>
    <row r="3851" spans="1:12" x14ac:dyDescent="0.25">
      <c r="A3851">
        <v>56254</v>
      </c>
      <c r="B3851" t="s">
        <v>19</v>
      </c>
      <c r="C3851">
        <v>25</v>
      </c>
      <c r="D3851">
        <v>0</v>
      </c>
      <c r="E3851">
        <v>0</v>
      </c>
      <c r="F3851" t="s">
        <v>34</v>
      </c>
      <c r="G3851" t="s">
        <v>14</v>
      </c>
      <c r="H3851" t="s">
        <v>21</v>
      </c>
      <c r="I3851" t="s">
        <v>3922</v>
      </c>
      <c r="J3851" t="s">
        <v>1033</v>
      </c>
      <c r="K3851" t="s">
        <v>29</v>
      </c>
      <c r="L3851">
        <v>0</v>
      </c>
    </row>
    <row r="3852" spans="1:12" x14ac:dyDescent="0.25">
      <c r="A3852">
        <v>56255</v>
      </c>
      <c r="B3852" t="s">
        <v>19</v>
      </c>
      <c r="C3852">
        <v>24</v>
      </c>
      <c r="D3852">
        <v>0</v>
      </c>
      <c r="E3852">
        <v>0</v>
      </c>
      <c r="F3852" t="s">
        <v>34</v>
      </c>
      <c r="G3852" t="s">
        <v>14</v>
      </c>
      <c r="H3852" t="s">
        <v>15</v>
      </c>
      <c r="I3852" t="s">
        <v>2945</v>
      </c>
      <c r="J3852" t="s">
        <v>90</v>
      </c>
      <c r="K3852" t="s">
        <v>24</v>
      </c>
      <c r="L3852">
        <v>0</v>
      </c>
    </row>
    <row r="3853" spans="1:12" x14ac:dyDescent="0.25">
      <c r="A3853">
        <v>56277</v>
      </c>
      <c r="B3853" t="s">
        <v>19</v>
      </c>
      <c r="C3853">
        <v>38</v>
      </c>
      <c r="D3853">
        <v>0</v>
      </c>
      <c r="E3853">
        <v>0</v>
      </c>
      <c r="F3853" t="s">
        <v>13</v>
      </c>
      <c r="G3853" t="s">
        <v>14</v>
      </c>
      <c r="H3853" t="s">
        <v>21</v>
      </c>
      <c r="I3853" t="s">
        <v>3847</v>
      </c>
      <c r="J3853" t="s">
        <v>40</v>
      </c>
      <c r="K3853" t="s">
        <v>29</v>
      </c>
      <c r="L3853">
        <v>0</v>
      </c>
    </row>
    <row r="3854" spans="1:12" x14ac:dyDescent="0.25">
      <c r="A3854">
        <v>56282</v>
      </c>
      <c r="B3854" t="s">
        <v>12</v>
      </c>
      <c r="C3854">
        <v>13</v>
      </c>
      <c r="D3854">
        <v>0</v>
      </c>
      <c r="E3854">
        <v>0</v>
      </c>
      <c r="F3854" t="s">
        <v>34</v>
      </c>
      <c r="G3854" t="s">
        <v>14</v>
      </c>
      <c r="H3854" t="s">
        <v>21</v>
      </c>
      <c r="I3854" t="s">
        <v>3144</v>
      </c>
      <c r="J3854" t="s">
        <v>367</v>
      </c>
      <c r="K3854" t="s">
        <v>24</v>
      </c>
      <c r="L3854">
        <v>0</v>
      </c>
    </row>
    <row r="3855" spans="1:12" x14ac:dyDescent="0.25">
      <c r="A3855">
        <v>56286</v>
      </c>
      <c r="B3855" t="s">
        <v>12</v>
      </c>
      <c r="C3855">
        <v>49</v>
      </c>
      <c r="D3855">
        <v>0</v>
      </c>
      <c r="E3855">
        <v>0</v>
      </c>
      <c r="F3855" t="s">
        <v>13</v>
      </c>
      <c r="G3855" t="s">
        <v>14</v>
      </c>
      <c r="H3855" t="s">
        <v>15</v>
      </c>
      <c r="I3855" t="s">
        <v>3267</v>
      </c>
      <c r="J3855">
        <v>41</v>
      </c>
      <c r="K3855" t="s">
        <v>38</v>
      </c>
      <c r="L3855">
        <v>0</v>
      </c>
    </row>
    <row r="3856" spans="1:12" x14ac:dyDescent="0.25">
      <c r="A3856">
        <v>56309</v>
      </c>
      <c r="B3856" t="s">
        <v>19</v>
      </c>
      <c r="C3856">
        <v>25</v>
      </c>
      <c r="D3856">
        <v>0</v>
      </c>
      <c r="E3856">
        <v>0</v>
      </c>
      <c r="F3856" t="s">
        <v>13</v>
      </c>
      <c r="G3856" t="s">
        <v>14</v>
      </c>
      <c r="H3856" t="s">
        <v>21</v>
      </c>
      <c r="I3856" t="s">
        <v>708</v>
      </c>
      <c r="J3856" t="s">
        <v>65</v>
      </c>
      <c r="K3856" t="s">
        <v>24</v>
      </c>
      <c r="L3856">
        <v>0</v>
      </c>
    </row>
    <row r="3857" spans="1:12" x14ac:dyDescent="0.25">
      <c r="A3857">
        <v>56311</v>
      </c>
      <c r="B3857" t="s">
        <v>19</v>
      </c>
      <c r="C3857">
        <v>16</v>
      </c>
      <c r="D3857">
        <v>0</v>
      </c>
      <c r="E3857">
        <v>0</v>
      </c>
      <c r="F3857" t="s">
        <v>34</v>
      </c>
      <c r="G3857" t="s">
        <v>14</v>
      </c>
      <c r="H3857" t="s">
        <v>21</v>
      </c>
      <c r="I3857" t="s">
        <v>2916</v>
      </c>
      <c r="J3857" t="s">
        <v>953</v>
      </c>
      <c r="K3857" t="s">
        <v>38</v>
      </c>
      <c r="L3857">
        <v>0</v>
      </c>
    </row>
    <row r="3858" spans="1:12" x14ac:dyDescent="0.25">
      <c r="A3858">
        <v>56312</v>
      </c>
      <c r="B3858" t="s">
        <v>12</v>
      </c>
      <c r="C3858">
        <v>47</v>
      </c>
      <c r="D3858">
        <v>0</v>
      </c>
      <c r="E3858">
        <v>0</v>
      </c>
      <c r="F3858" t="s">
        <v>34</v>
      </c>
      <c r="G3858" t="s">
        <v>14</v>
      </c>
      <c r="H3858" t="s">
        <v>21</v>
      </c>
      <c r="I3858" t="s">
        <v>868</v>
      </c>
      <c r="J3858" t="s">
        <v>245</v>
      </c>
      <c r="K3858" t="s">
        <v>24</v>
      </c>
      <c r="L3858">
        <v>0</v>
      </c>
    </row>
    <row r="3859" spans="1:12" x14ac:dyDescent="0.25">
      <c r="A3859">
        <v>56322</v>
      </c>
      <c r="B3859" t="s">
        <v>12</v>
      </c>
      <c r="C3859">
        <v>49</v>
      </c>
      <c r="D3859">
        <v>0</v>
      </c>
      <c r="E3859">
        <v>1</v>
      </c>
      <c r="F3859" t="s">
        <v>13</v>
      </c>
      <c r="G3859" t="s">
        <v>43</v>
      </c>
      <c r="H3859" t="s">
        <v>21</v>
      </c>
      <c r="I3859" t="s">
        <v>941</v>
      </c>
      <c r="J3859" t="s">
        <v>377</v>
      </c>
      <c r="K3859" t="s">
        <v>24</v>
      </c>
      <c r="L3859">
        <v>0</v>
      </c>
    </row>
    <row r="3860" spans="1:12" x14ac:dyDescent="0.25">
      <c r="A3860">
        <v>56324</v>
      </c>
      <c r="B3860" t="s">
        <v>19</v>
      </c>
      <c r="C3860">
        <v>53</v>
      </c>
      <c r="D3860">
        <v>0</v>
      </c>
      <c r="E3860">
        <v>0</v>
      </c>
      <c r="F3860" t="s">
        <v>13</v>
      </c>
      <c r="G3860" t="s">
        <v>20</v>
      </c>
      <c r="H3860" t="s">
        <v>21</v>
      </c>
      <c r="I3860" t="s">
        <v>274</v>
      </c>
      <c r="J3860" t="s">
        <v>485</v>
      </c>
      <c r="K3860" t="s">
        <v>18</v>
      </c>
      <c r="L3860">
        <v>0</v>
      </c>
    </row>
    <row r="3861" spans="1:12" x14ac:dyDescent="0.25">
      <c r="A3861">
        <v>56328</v>
      </c>
      <c r="B3861" t="s">
        <v>19</v>
      </c>
      <c r="C3861">
        <v>70</v>
      </c>
      <c r="D3861">
        <v>0</v>
      </c>
      <c r="E3861">
        <v>0</v>
      </c>
      <c r="F3861" t="s">
        <v>13</v>
      </c>
      <c r="G3861" t="s">
        <v>14</v>
      </c>
      <c r="H3861" t="s">
        <v>21</v>
      </c>
      <c r="I3861" t="s">
        <v>4205</v>
      </c>
      <c r="J3861" t="s">
        <v>726</v>
      </c>
      <c r="K3861" t="s">
        <v>24</v>
      </c>
      <c r="L3861">
        <v>0</v>
      </c>
    </row>
    <row r="3862" spans="1:12" x14ac:dyDescent="0.25">
      <c r="A3862">
        <v>56339</v>
      </c>
      <c r="B3862" t="s">
        <v>19</v>
      </c>
      <c r="C3862">
        <v>79</v>
      </c>
      <c r="D3862">
        <v>0</v>
      </c>
      <c r="E3862">
        <v>0</v>
      </c>
      <c r="F3862" t="s">
        <v>13</v>
      </c>
      <c r="G3862" t="s">
        <v>20</v>
      </c>
      <c r="H3862" t="s">
        <v>21</v>
      </c>
      <c r="I3862" t="s">
        <v>3846</v>
      </c>
      <c r="J3862" t="s">
        <v>258</v>
      </c>
      <c r="K3862" t="s">
        <v>38</v>
      </c>
      <c r="L3862">
        <v>0</v>
      </c>
    </row>
    <row r="3863" spans="1:12" x14ac:dyDescent="0.25">
      <c r="A3863">
        <v>56357</v>
      </c>
      <c r="B3863" t="s">
        <v>19</v>
      </c>
      <c r="C3863">
        <v>82</v>
      </c>
      <c r="D3863">
        <v>0</v>
      </c>
      <c r="E3863">
        <v>1</v>
      </c>
      <c r="F3863" t="s">
        <v>34</v>
      </c>
      <c r="G3863" t="s">
        <v>14</v>
      </c>
      <c r="H3863" t="s">
        <v>15</v>
      </c>
      <c r="I3863" t="s">
        <v>517</v>
      </c>
      <c r="J3863" t="s">
        <v>518</v>
      </c>
      <c r="K3863" t="s">
        <v>24</v>
      </c>
      <c r="L3863">
        <v>0</v>
      </c>
    </row>
    <row r="3864" spans="1:12" x14ac:dyDescent="0.25">
      <c r="A3864">
        <v>56420</v>
      </c>
      <c r="B3864" t="s">
        <v>12</v>
      </c>
      <c r="C3864">
        <v>17</v>
      </c>
      <c r="D3864">
        <v>1</v>
      </c>
      <c r="E3864">
        <v>0</v>
      </c>
      <c r="F3864" t="s">
        <v>34</v>
      </c>
      <c r="G3864" t="s">
        <v>14</v>
      </c>
      <c r="H3864" t="s">
        <v>21</v>
      </c>
      <c r="I3864" t="s">
        <v>2231</v>
      </c>
      <c r="J3864" t="s">
        <v>1553</v>
      </c>
      <c r="K3864" t="s">
        <v>38</v>
      </c>
      <c r="L3864">
        <v>0</v>
      </c>
    </row>
    <row r="3865" spans="1:12" x14ac:dyDescent="0.25">
      <c r="A3865">
        <v>56425</v>
      </c>
      <c r="B3865" t="s">
        <v>19</v>
      </c>
      <c r="C3865">
        <v>78</v>
      </c>
      <c r="D3865">
        <v>0</v>
      </c>
      <c r="E3865">
        <v>0</v>
      </c>
      <c r="F3865" t="s">
        <v>13</v>
      </c>
      <c r="G3865" t="s">
        <v>43</v>
      </c>
      <c r="H3865" t="s">
        <v>21</v>
      </c>
      <c r="I3865" t="s">
        <v>3973</v>
      </c>
      <c r="J3865" t="s">
        <v>498</v>
      </c>
      <c r="K3865" t="s">
        <v>38</v>
      </c>
      <c r="L3865">
        <v>0</v>
      </c>
    </row>
    <row r="3866" spans="1:12" x14ac:dyDescent="0.25">
      <c r="A3866">
        <v>56450</v>
      </c>
      <c r="B3866" t="s">
        <v>12</v>
      </c>
      <c r="C3866">
        <v>25</v>
      </c>
      <c r="D3866">
        <v>0</v>
      </c>
      <c r="E3866">
        <v>0</v>
      </c>
      <c r="F3866" t="s">
        <v>34</v>
      </c>
      <c r="G3866" t="s">
        <v>14</v>
      </c>
      <c r="H3866" t="s">
        <v>21</v>
      </c>
      <c r="I3866" t="s">
        <v>1153</v>
      </c>
      <c r="J3866" t="s">
        <v>742</v>
      </c>
      <c r="K3866" t="s">
        <v>24</v>
      </c>
      <c r="L3866">
        <v>0</v>
      </c>
    </row>
    <row r="3867" spans="1:12" x14ac:dyDescent="0.25">
      <c r="A3867">
        <v>56459</v>
      </c>
      <c r="B3867" t="s">
        <v>12</v>
      </c>
      <c r="C3867">
        <v>41</v>
      </c>
      <c r="D3867">
        <v>0</v>
      </c>
      <c r="E3867">
        <v>0</v>
      </c>
      <c r="F3867" t="s">
        <v>13</v>
      </c>
      <c r="G3867" t="s">
        <v>14</v>
      </c>
      <c r="H3867" t="s">
        <v>21</v>
      </c>
      <c r="I3867" t="s">
        <v>1837</v>
      </c>
      <c r="J3867" t="s">
        <v>485</v>
      </c>
      <c r="K3867" t="s">
        <v>18</v>
      </c>
      <c r="L3867">
        <v>0</v>
      </c>
    </row>
    <row r="3868" spans="1:12" x14ac:dyDescent="0.25">
      <c r="A3868">
        <v>56469</v>
      </c>
      <c r="B3868" t="s">
        <v>12</v>
      </c>
      <c r="C3868">
        <v>67</v>
      </c>
      <c r="D3868">
        <v>0</v>
      </c>
      <c r="E3868">
        <v>0</v>
      </c>
      <c r="F3868" t="s">
        <v>13</v>
      </c>
      <c r="G3868" t="s">
        <v>14</v>
      </c>
      <c r="H3868" t="s">
        <v>15</v>
      </c>
      <c r="I3868" t="s">
        <v>3241</v>
      </c>
      <c r="J3868" t="s">
        <v>731</v>
      </c>
      <c r="K3868" t="s">
        <v>18</v>
      </c>
      <c r="L3868">
        <v>0</v>
      </c>
    </row>
    <row r="3869" spans="1:12" x14ac:dyDescent="0.25">
      <c r="A3869">
        <v>56476</v>
      </c>
      <c r="B3869" t="s">
        <v>12</v>
      </c>
      <c r="C3869">
        <v>36</v>
      </c>
      <c r="D3869">
        <v>0</v>
      </c>
      <c r="E3869">
        <v>0</v>
      </c>
      <c r="F3869" t="s">
        <v>13</v>
      </c>
      <c r="G3869" t="s">
        <v>14</v>
      </c>
      <c r="H3869" t="s">
        <v>21</v>
      </c>
      <c r="I3869" t="s">
        <v>3500</v>
      </c>
      <c r="J3869" t="s">
        <v>676</v>
      </c>
      <c r="K3869" t="s">
        <v>24</v>
      </c>
      <c r="L3869">
        <v>0</v>
      </c>
    </row>
    <row r="3870" spans="1:12" x14ac:dyDescent="0.25">
      <c r="A3870">
        <v>56543</v>
      </c>
      <c r="B3870" t="s">
        <v>19</v>
      </c>
      <c r="C3870">
        <v>70</v>
      </c>
      <c r="D3870">
        <v>0</v>
      </c>
      <c r="E3870">
        <v>0</v>
      </c>
      <c r="F3870" t="s">
        <v>13</v>
      </c>
      <c r="G3870" t="s">
        <v>14</v>
      </c>
      <c r="H3870" t="s">
        <v>21</v>
      </c>
      <c r="I3870" t="s">
        <v>400</v>
      </c>
      <c r="J3870" t="s">
        <v>380</v>
      </c>
      <c r="K3870" t="s">
        <v>18</v>
      </c>
      <c r="L3870">
        <v>0</v>
      </c>
    </row>
    <row r="3871" spans="1:12" x14ac:dyDescent="0.25">
      <c r="A3871">
        <v>56546</v>
      </c>
      <c r="B3871" t="s">
        <v>12</v>
      </c>
      <c r="C3871">
        <v>79</v>
      </c>
      <c r="D3871">
        <v>0</v>
      </c>
      <c r="E3871">
        <v>1</v>
      </c>
      <c r="F3871" t="s">
        <v>13</v>
      </c>
      <c r="G3871" t="s">
        <v>14</v>
      </c>
      <c r="H3871" t="s">
        <v>21</v>
      </c>
      <c r="I3871" t="s">
        <v>203</v>
      </c>
      <c r="J3871" t="s">
        <v>204</v>
      </c>
      <c r="K3871" t="s">
        <v>18</v>
      </c>
      <c r="L3871">
        <v>1</v>
      </c>
    </row>
    <row r="3872" spans="1:12" x14ac:dyDescent="0.25">
      <c r="A3872">
        <v>56547</v>
      </c>
      <c r="B3872" t="s">
        <v>12</v>
      </c>
      <c r="C3872">
        <v>54</v>
      </c>
      <c r="D3872">
        <v>0</v>
      </c>
      <c r="E3872">
        <v>0</v>
      </c>
      <c r="F3872" t="s">
        <v>13</v>
      </c>
      <c r="G3872" t="s">
        <v>14</v>
      </c>
      <c r="H3872" t="s">
        <v>21</v>
      </c>
      <c r="I3872" t="s">
        <v>3909</v>
      </c>
      <c r="J3872" t="s">
        <v>251</v>
      </c>
      <c r="K3872" t="s">
        <v>24</v>
      </c>
      <c r="L3872">
        <v>0</v>
      </c>
    </row>
    <row r="3873" spans="1:12" x14ac:dyDescent="0.25">
      <c r="A3873">
        <v>56553</v>
      </c>
      <c r="B3873" t="s">
        <v>12</v>
      </c>
      <c r="C3873">
        <v>51</v>
      </c>
      <c r="D3873">
        <v>0</v>
      </c>
      <c r="E3873">
        <v>0</v>
      </c>
      <c r="F3873" t="s">
        <v>13</v>
      </c>
      <c r="G3873" t="s">
        <v>14</v>
      </c>
      <c r="H3873" t="s">
        <v>15</v>
      </c>
      <c r="I3873" t="s">
        <v>826</v>
      </c>
      <c r="J3873" t="s">
        <v>827</v>
      </c>
      <c r="K3873" t="s">
        <v>38</v>
      </c>
      <c r="L3873">
        <v>0</v>
      </c>
    </row>
    <row r="3874" spans="1:12" x14ac:dyDescent="0.25">
      <c r="A3874">
        <v>56567</v>
      </c>
      <c r="B3874" t="s">
        <v>12</v>
      </c>
      <c r="C3874">
        <v>14</v>
      </c>
      <c r="D3874">
        <v>0</v>
      </c>
      <c r="E3874">
        <v>0</v>
      </c>
      <c r="F3874" t="s">
        <v>34</v>
      </c>
      <c r="G3874" t="s">
        <v>275</v>
      </c>
      <c r="H3874" t="s">
        <v>15</v>
      </c>
      <c r="I3874" t="s">
        <v>3305</v>
      </c>
      <c r="J3874" t="s">
        <v>515</v>
      </c>
      <c r="K3874" t="s">
        <v>38</v>
      </c>
      <c r="L3874">
        <v>0</v>
      </c>
    </row>
    <row r="3875" spans="1:12" x14ac:dyDescent="0.25">
      <c r="A3875">
        <v>56573</v>
      </c>
      <c r="B3875" t="s">
        <v>12</v>
      </c>
      <c r="C3875">
        <v>73</v>
      </c>
      <c r="D3875">
        <v>0</v>
      </c>
      <c r="E3875">
        <v>0</v>
      </c>
      <c r="F3875" t="s">
        <v>13</v>
      </c>
      <c r="G3875" t="s">
        <v>14</v>
      </c>
      <c r="H3875" t="s">
        <v>21</v>
      </c>
      <c r="I3875" t="s">
        <v>4072</v>
      </c>
      <c r="J3875" t="s">
        <v>198</v>
      </c>
      <c r="K3875" t="s">
        <v>18</v>
      </c>
      <c r="L3875">
        <v>0</v>
      </c>
    </row>
    <row r="3876" spans="1:12" x14ac:dyDescent="0.25">
      <c r="A3876">
        <v>56575</v>
      </c>
      <c r="B3876" t="s">
        <v>19</v>
      </c>
      <c r="C3876">
        <v>51</v>
      </c>
      <c r="D3876">
        <v>1</v>
      </c>
      <c r="E3876">
        <v>0</v>
      </c>
      <c r="F3876" t="s">
        <v>13</v>
      </c>
      <c r="G3876" t="s">
        <v>43</v>
      </c>
      <c r="H3876" t="s">
        <v>15</v>
      </c>
      <c r="I3876" t="s">
        <v>495</v>
      </c>
      <c r="J3876" t="s">
        <v>1024</v>
      </c>
      <c r="K3876" t="s">
        <v>29</v>
      </c>
      <c r="L3876">
        <v>0</v>
      </c>
    </row>
    <row r="3877" spans="1:12" x14ac:dyDescent="0.25">
      <c r="A3877">
        <v>56584</v>
      </c>
      <c r="B3877" t="s">
        <v>19</v>
      </c>
      <c r="C3877">
        <v>22</v>
      </c>
      <c r="D3877">
        <v>0</v>
      </c>
      <c r="E3877">
        <v>0</v>
      </c>
      <c r="F3877" t="s">
        <v>34</v>
      </c>
      <c r="G3877" t="s">
        <v>14</v>
      </c>
      <c r="H3877" t="s">
        <v>21</v>
      </c>
      <c r="I3877">
        <v>62</v>
      </c>
      <c r="J3877" t="s">
        <v>1002</v>
      </c>
      <c r="K3877" t="s">
        <v>29</v>
      </c>
      <c r="L3877">
        <v>0</v>
      </c>
    </row>
    <row r="3878" spans="1:12" x14ac:dyDescent="0.25">
      <c r="A3878">
        <v>56594</v>
      </c>
      <c r="B3878" t="s">
        <v>19</v>
      </c>
      <c r="C3878">
        <v>70</v>
      </c>
      <c r="D3878">
        <v>0</v>
      </c>
      <c r="E3878">
        <v>0</v>
      </c>
      <c r="F3878" t="s">
        <v>13</v>
      </c>
      <c r="G3878" t="s">
        <v>14</v>
      </c>
      <c r="H3878" t="s">
        <v>15</v>
      </c>
      <c r="I3878" t="s">
        <v>3796</v>
      </c>
      <c r="J3878" t="s">
        <v>945</v>
      </c>
      <c r="K3878" t="s">
        <v>29</v>
      </c>
      <c r="L3878">
        <v>0</v>
      </c>
    </row>
    <row r="3879" spans="1:12" x14ac:dyDescent="0.25">
      <c r="A3879">
        <v>56600</v>
      </c>
      <c r="B3879" t="s">
        <v>19</v>
      </c>
      <c r="C3879">
        <v>43</v>
      </c>
      <c r="D3879">
        <v>0</v>
      </c>
      <c r="E3879">
        <v>0</v>
      </c>
      <c r="F3879" t="s">
        <v>13</v>
      </c>
      <c r="G3879" t="s">
        <v>14</v>
      </c>
      <c r="H3879" t="s">
        <v>21</v>
      </c>
      <c r="I3879" t="s">
        <v>3944</v>
      </c>
      <c r="J3879" t="s">
        <v>770</v>
      </c>
      <c r="K3879" t="s">
        <v>38</v>
      </c>
      <c r="L3879">
        <v>0</v>
      </c>
    </row>
    <row r="3880" spans="1:12" x14ac:dyDescent="0.25">
      <c r="A3880">
        <v>56606</v>
      </c>
      <c r="B3880" t="s">
        <v>19</v>
      </c>
      <c r="C3880">
        <v>78</v>
      </c>
      <c r="D3880">
        <v>0</v>
      </c>
      <c r="E3880">
        <v>0</v>
      </c>
      <c r="F3880" t="s">
        <v>13</v>
      </c>
      <c r="G3880" t="s">
        <v>20</v>
      </c>
      <c r="H3880" t="s">
        <v>15</v>
      </c>
      <c r="I3880" t="s">
        <v>3085</v>
      </c>
      <c r="J3880">
        <v>26</v>
      </c>
      <c r="K3880" t="s">
        <v>38</v>
      </c>
      <c r="L3880">
        <v>0</v>
      </c>
    </row>
    <row r="3881" spans="1:12" x14ac:dyDescent="0.25">
      <c r="A3881">
        <v>56616</v>
      </c>
      <c r="B3881" t="s">
        <v>12</v>
      </c>
      <c r="C3881">
        <v>39</v>
      </c>
      <c r="D3881">
        <v>0</v>
      </c>
      <c r="E3881">
        <v>0</v>
      </c>
      <c r="F3881" t="s">
        <v>13</v>
      </c>
      <c r="G3881" t="s">
        <v>14</v>
      </c>
      <c r="H3881" t="s">
        <v>21</v>
      </c>
      <c r="I3881" t="s">
        <v>3581</v>
      </c>
      <c r="J3881" t="s">
        <v>518</v>
      </c>
      <c r="K3881" t="s">
        <v>18</v>
      </c>
      <c r="L3881">
        <v>0</v>
      </c>
    </row>
    <row r="3882" spans="1:12" x14ac:dyDescent="0.25">
      <c r="A3882">
        <v>56629</v>
      </c>
      <c r="B3882" t="s">
        <v>19</v>
      </c>
      <c r="C3882">
        <v>14</v>
      </c>
      <c r="D3882">
        <v>0</v>
      </c>
      <c r="E3882">
        <v>0</v>
      </c>
      <c r="F3882" t="s">
        <v>34</v>
      </c>
      <c r="G3882" t="s">
        <v>14</v>
      </c>
      <c r="H3882" t="s">
        <v>21</v>
      </c>
      <c r="I3882" t="s">
        <v>1396</v>
      </c>
      <c r="J3882" t="s">
        <v>1087</v>
      </c>
      <c r="K3882" t="s">
        <v>38</v>
      </c>
      <c r="L3882">
        <v>0</v>
      </c>
    </row>
    <row r="3883" spans="1:12" x14ac:dyDescent="0.25">
      <c r="A3883">
        <v>56635</v>
      </c>
      <c r="B3883" t="s">
        <v>12</v>
      </c>
      <c r="C3883">
        <v>76</v>
      </c>
      <c r="D3883">
        <v>1</v>
      </c>
      <c r="E3883">
        <v>0</v>
      </c>
      <c r="F3883" t="s">
        <v>13</v>
      </c>
      <c r="G3883" t="s">
        <v>20</v>
      </c>
      <c r="H3883" t="s">
        <v>21</v>
      </c>
      <c r="I3883" t="s">
        <v>3074</v>
      </c>
      <c r="J3883" t="s">
        <v>308</v>
      </c>
      <c r="K3883" t="s">
        <v>18</v>
      </c>
      <c r="L3883">
        <v>0</v>
      </c>
    </row>
    <row r="3884" spans="1:12" x14ac:dyDescent="0.25">
      <c r="A3884">
        <v>56645</v>
      </c>
      <c r="B3884" t="s">
        <v>19</v>
      </c>
      <c r="C3884">
        <v>79</v>
      </c>
      <c r="D3884">
        <v>0</v>
      </c>
      <c r="E3884">
        <v>0</v>
      </c>
      <c r="F3884" t="s">
        <v>13</v>
      </c>
      <c r="G3884" t="s">
        <v>43</v>
      </c>
      <c r="H3884" t="s">
        <v>21</v>
      </c>
      <c r="I3884" t="s">
        <v>2603</v>
      </c>
      <c r="J3884" t="s">
        <v>726</v>
      </c>
      <c r="K3884" t="s">
        <v>18</v>
      </c>
      <c r="L3884">
        <v>0</v>
      </c>
    </row>
    <row r="3885" spans="1:12" x14ac:dyDescent="0.25">
      <c r="A3885">
        <v>56669</v>
      </c>
      <c r="B3885" t="s">
        <v>12</v>
      </c>
      <c r="C3885">
        <v>81</v>
      </c>
      <c r="D3885">
        <v>0</v>
      </c>
      <c r="E3885">
        <v>0</v>
      </c>
      <c r="F3885" t="s">
        <v>13</v>
      </c>
      <c r="G3885" t="s">
        <v>14</v>
      </c>
      <c r="H3885" t="s">
        <v>15</v>
      </c>
      <c r="I3885" t="s">
        <v>31</v>
      </c>
      <c r="J3885">
        <v>29</v>
      </c>
      <c r="K3885" t="s">
        <v>18</v>
      </c>
      <c r="L3885">
        <v>1</v>
      </c>
    </row>
    <row r="3886" spans="1:12" x14ac:dyDescent="0.25">
      <c r="A3886">
        <v>56679</v>
      </c>
      <c r="B3886" t="s">
        <v>12</v>
      </c>
      <c r="C3886">
        <v>19</v>
      </c>
      <c r="D3886">
        <v>0</v>
      </c>
      <c r="E3886">
        <v>0</v>
      </c>
      <c r="F3886" t="s">
        <v>34</v>
      </c>
      <c r="G3886" t="s">
        <v>14</v>
      </c>
      <c r="H3886" t="s">
        <v>21</v>
      </c>
      <c r="I3886" t="s">
        <v>1179</v>
      </c>
      <c r="J3886" t="s">
        <v>36</v>
      </c>
      <c r="K3886" t="s">
        <v>38</v>
      </c>
      <c r="L3886">
        <v>0</v>
      </c>
    </row>
    <row r="3887" spans="1:12" x14ac:dyDescent="0.25">
      <c r="A3887">
        <v>56681</v>
      </c>
      <c r="B3887" t="s">
        <v>19</v>
      </c>
      <c r="C3887">
        <v>22</v>
      </c>
      <c r="D3887">
        <v>0</v>
      </c>
      <c r="E3887">
        <v>0</v>
      </c>
      <c r="F3887" t="s">
        <v>34</v>
      </c>
      <c r="G3887" t="s">
        <v>14</v>
      </c>
      <c r="H3887" t="s">
        <v>15</v>
      </c>
      <c r="I3887" t="s">
        <v>649</v>
      </c>
      <c r="J3887">
        <v>22</v>
      </c>
      <c r="K3887" t="s">
        <v>24</v>
      </c>
      <c r="L3887">
        <v>0</v>
      </c>
    </row>
    <row r="3888" spans="1:12" x14ac:dyDescent="0.25">
      <c r="A3888">
        <v>56692</v>
      </c>
      <c r="B3888" t="s">
        <v>19</v>
      </c>
      <c r="C3888">
        <v>65</v>
      </c>
      <c r="D3888">
        <v>0</v>
      </c>
      <c r="E3888">
        <v>0</v>
      </c>
      <c r="F3888" t="s">
        <v>13</v>
      </c>
      <c r="G3888" t="s">
        <v>20</v>
      </c>
      <c r="H3888" t="s">
        <v>15</v>
      </c>
      <c r="I3888" t="s">
        <v>3749</v>
      </c>
      <c r="J3888">
        <v>27</v>
      </c>
      <c r="K3888" t="s">
        <v>29</v>
      </c>
      <c r="L3888">
        <v>0</v>
      </c>
    </row>
    <row r="3889" spans="1:12" x14ac:dyDescent="0.25">
      <c r="A3889">
        <v>56716</v>
      </c>
      <c r="B3889" t="s">
        <v>19</v>
      </c>
      <c r="C3889">
        <v>26</v>
      </c>
      <c r="D3889">
        <v>0</v>
      </c>
      <c r="E3889">
        <v>0</v>
      </c>
      <c r="F3889" t="s">
        <v>34</v>
      </c>
      <c r="G3889" t="s">
        <v>14</v>
      </c>
      <c r="H3889" t="s">
        <v>15</v>
      </c>
      <c r="I3889" t="s">
        <v>650</v>
      </c>
      <c r="J3889" t="s">
        <v>181</v>
      </c>
      <c r="K3889" t="s">
        <v>24</v>
      </c>
      <c r="L3889">
        <v>0</v>
      </c>
    </row>
    <row r="3890" spans="1:12" x14ac:dyDescent="0.25">
      <c r="A3890">
        <v>56734</v>
      </c>
      <c r="B3890" t="s">
        <v>12</v>
      </c>
      <c r="C3890">
        <v>33</v>
      </c>
      <c r="D3890">
        <v>0</v>
      </c>
      <c r="E3890">
        <v>0</v>
      </c>
      <c r="F3890" t="s">
        <v>13</v>
      </c>
      <c r="G3890" t="s">
        <v>43</v>
      </c>
      <c r="H3890" t="s">
        <v>15</v>
      </c>
      <c r="I3890" t="s">
        <v>1349</v>
      </c>
      <c r="J3890" t="s">
        <v>79</v>
      </c>
      <c r="K3890" t="s">
        <v>38</v>
      </c>
      <c r="L3890">
        <v>0</v>
      </c>
    </row>
    <row r="3891" spans="1:12" x14ac:dyDescent="0.25">
      <c r="A3891">
        <v>56735</v>
      </c>
      <c r="B3891" t="s">
        <v>19</v>
      </c>
      <c r="C3891">
        <v>78</v>
      </c>
      <c r="D3891">
        <v>0</v>
      </c>
      <c r="E3891">
        <v>0</v>
      </c>
      <c r="F3891" t="s">
        <v>13</v>
      </c>
      <c r="G3891" t="s">
        <v>20</v>
      </c>
      <c r="H3891" t="s">
        <v>21</v>
      </c>
      <c r="I3891" t="s">
        <v>675</v>
      </c>
      <c r="J3891" t="s">
        <v>676</v>
      </c>
      <c r="K3891" t="s">
        <v>24</v>
      </c>
      <c r="L3891">
        <v>0</v>
      </c>
    </row>
    <row r="3892" spans="1:12" x14ac:dyDescent="0.25">
      <c r="A3892">
        <v>56736</v>
      </c>
      <c r="B3892" t="s">
        <v>12</v>
      </c>
      <c r="C3892">
        <v>18</v>
      </c>
      <c r="D3892">
        <v>0</v>
      </c>
      <c r="E3892">
        <v>0</v>
      </c>
      <c r="F3892" t="s">
        <v>34</v>
      </c>
      <c r="G3892" t="s">
        <v>14</v>
      </c>
      <c r="H3892" t="s">
        <v>21</v>
      </c>
      <c r="I3892" t="s">
        <v>2100</v>
      </c>
      <c r="J3892" t="s">
        <v>245</v>
      </c>
      <c r="K3892" t="s">
        <v>38</v>
      </c>
      <c r="L3892">
        <v>0</v>
      </c>
    </row>
    <row r="3893" spans="1:12" x14ac:dyDescent="0.25">
      <c r="A3893">
        <v>56746</v>
      </c>
      <c r="B3893" t="s">
        <v>12</v>
      </c>
      <c r="C3893">
        <v>46</v>
      </c>
      <c r="D3893">
        <v>1</v>
      </c>
      <c r="E3893">
        <v>0</v>
      </c>
      <c r="F3893" t="s">
        <v>13</v>
      </c>
      <c r="G3893" t="s">
        <v>14</v>
      </c>
      <c r="H3893" t="s">
        <v>15</v>
      </c>
      <c r="I3893" t="s">
        <v>2568</v>
      </c>
      <c r="J3893" t="s">
        <v>342</v>
      </c>
      <c r="K3893" t="s">
        <v>24</v>
      </c>
      <c r="L3893">
        <v>0</v>
      </c>
    </row>
    <row r="3894" spans="1:12" x14ac:dyDescent="0.25">
      <c r="A3894">
        <v>56755</v>
      </c>
      <c r="B3894" t="s">
        <v>12</v>
      </c>
      <c r="C3894">
        <v>41</v>
      </c>
      <c r="D3894">
        <v>0</v>
      </c>
      <c r="E3894">
        <v>0</v>
      </c>
      <c r="F3894" t="s">
        <v>13</v>
      </c>
      <c r="G3894" t="s">
        <v>14</v>
      </c>
      <c r="H3894" t="s">
        <v>21</v>
      </c>
      <c r="I3894" t="s">
        <v>3287</v>
      </c>
      <c r="J3894">
        <v>24</v>
      </c>
      <c r="K3894" t="s">
        <v>24</v>
      </c>
      <c r="L3894">
        <v>0</v>
      </c>
    </row>
    <row r="3895" spans="1:12" x14ac:dyDescent="0.25">
      <c r="A3895">
        <v>56778</v>
      </c>
      <c r="B3895" t="s">
        <v>12</v>
      </c>
      <c r="C3895">
        <v>64</v>
      </c>
      <c r="D3895">
        <v>1</v>
      </c>
      <c r="E3895">
        <v>0</v>
      </c>
      <c r="F3895" t="s">
        <v>13</v>
      </c>
      <c r="G3895" t="s">
        <v>14</v>
      </c>
      <c r="H3895" t="s">
        <v>15</v>
      </c>
      <c r="I3895" t="s">
        <v>3464</v>
      </c>
      <c r="J3895">
        <v>28</v>
      </c>
      <c r="K3895" t="s">
        <v>29</v>
      </c>
      <c r="L3895">
        <v>0</v>
      </c>
    </row>
    <row r="3896" spans="1:12" x14ac:dyDescent="0.25">
      <c r="A3896">
        <v>56791</v>
      </c>
      <c r="B3896" t="s">
        <v>12</v>
      </c>
      <c r="C3896">
        <v>9</v>
      </c>
      <c r="D3896">
        <v>0</v>
      </c>
      <c r="E3896">
        <v>0</v>
      </c>
      <c r="F3896" t="s">
        <v>34</v>
      </c>
      <c r="G3896" t="s">
        <v>275</v>
      </c>
      <c r="H3896" t="s">
        <v>15</v>
      </c>
      <c r="I3896" t="s">
        <v>2264</v>
      </c>
      <c r="J3896">
        <v>20</v>
      </c>
      <c r="K3896" t="s">
        <v>38</v>
      </c>
      <c r="L3896">
        <v>0</v>
      </c>
    </row>
    <row r="3897" spans="1:12" x14ac:dyDescent="0.25">
      <c r="A3897">
        <v>56799</v>
      </c>
      <c r="B3897" t="s">
        <v>12</v>
      </c>
      <c r="C3897">
        <v>76</v>
      </c>
      <c r="D3897">
        <v>0</v>
      </c>
      <c r="E3897">
        <v>0</v>
      </c>
      <c r="F3897" t="s">
        <v>13</v>
      </c>
      <c r="G3897" t="s">
        <v>43</v>
      </c>
      <c r="H3897" t="s">
        <v>15</v>
      </c>
      <c r="I3897" t="s">
        <v>2802</v>
      </c>
      <c r="J3897" t="s">
        <v>1108</v>
      </c>
      <c r="K3897" t="s">
        <v>24</v>
      </c>
      <c r="L3897">
        <v>0</v>
      </c>
    </row>
    <row r="3898" spans="1:12" x14ac:dyDescent="0.25">
      <c r="A3898">
        <v>56804</v>
      </c>
      <c r="B3898" t="s">
        <v>19</v>
      </c>
      <c r="C3898">
        <v>34</v>
      </c>
      <c r="D3898">
        <v>0</v>
      </c>
      <c r="E3898">
        <v>0</v>
      </c>
      <c r="F3898" t="s">
        <v>34</v>
      </c>
      <c r="G3898" t="s">
        <v>43</v>
      </c>
      <c r="H3898" t="s">
        <v>15</v>
      </c>
      <c r="I3898" t="s">
        <v>2841</v>
      </c>
      <c r="J3898" t="s">
        <v>153</v>
      </c>
      <c r="K3898" t="s">
        <v>24</v>
      </c>
      <c r="L3898">
        <v>0</v>
      </c>
    </row>
    <row r="3899" spans="1:12" x14ac:dyDescent="0.25">
      <c r="A3899">
        <v>56831</v>
      </c>
      <c r="B3899" t="s">
        <v>19</v>
      </c>
      <c r="C3899">
        <v>55</v>
      </c>
      <c r="D3899">
        <v>0</v>
      </c>
      <c r="E3899">
        <v>0</v>
      </c>
      <c r="F3899" t="s">
        <v>13</v>
      </c>
      <c r="G3899" t="s">
        <v>14</v>
      </c>
      <c r="H3899" t="s">
        <v>15</v>
      </c>
      <c r="I3899" t="s">
        <v>981</v>
      </c>
      <c r="J3899" t="s">
        <v>210</v>
      </c>
      <c r="K3899" t="s">
        <v>29</v>
      </c>
      <c r="L3899">
        <v>0</v>
      </c>
    </row>
    <row r="3900" spans="1:12" x14ac:dyDescent="0.25">
      <c r="A3900">
        <v>56841</v>
      </c>
      <c r="B3900" t="s">
        <v>12</v>
      </c>
      <c r="C3900">
        <v>58</v>
      </c>
      <c r="D3900">
        <v>0</v>
      </c>
      <c r="E3900">
        <v>1</v>
      </c>
      <c r="F3900" t="s">
        <v>13</v>
      </c>
      <c r="G3900" t="s">
        <v>14</v>
      </c>
      <c r="H3900" t="s">
        <v>21</v>
      </c>
      <c r="I3900" t="s">
        <v>185</v>
      </c>
      <c r="J3900" t="s">
        <v>116</v>
      </c>
      <c r="K3900" t="s">
        <v>29</v>
      </c>
      <c r="L3900">
        <v>1</v>
      </c>
    </row>
    <row r="3901" spans="1:12" x14ac:dyDescent="0.25">
      <c r="A3901">
        <v>56855</v>
      </c>
      <c r="B3901" t="s">
        <v>12</v>
      </c>
      <c r="C3901">
        <v>46</v>
      </c>
      <c r="D3901">
        <v>0</v>
      </c>
      <c r="E3901">
        <v>0</v>
      </c>
      <c r="F3901" t="s">
        <v>13</v>
      </c>
      <c r="G3901" t="s">
        <v>14</v>
      </c>
      <c r="H3901" t="s">
        <v>15</v>
      </c>
      <c r="I3901" t="s">
        <v>2822</v>
      </c>
      <c r="J3901" t="s">
        <v>392</v>
      </c>
      <c r="K3901" t="s">
        <v>24</v>
      </c>
      <c r="L3901">
        <v>0</v>
      </c>
    </row>
    <row r="3902" spans="1:12" x14ac:dyDescent="0.25">
      <c r="A3902">
        <v>56857</v>
      </c>
      <c r="B3902" t="s">
        <v>12</v>
      </c>
      <c r="C3902">
        <v>46</v>
      </c>
      <c r="D3902">
        <v>1</v>
      </c>
      <c r="E3902">
        <v>0</v>
      </c>
      <c r="F3902" t="s">
        <v>13</v>
      </c>
      <c r="G3902" t="s">
        <v>43</v>
      </c>
      <c r="H3902" t="s">
        <v>15</v>
      </c>
      <c r="I3902" t="s">
        <v>1074</v>
      </c>
      <c r="J3902" t="s">
        <v>1087</v>
      </c>
      <c r="K3902" t="s">
        <v>18</v>
      </c>
      <c r="L3902">
        <v>0</v>
      </c>
    </row>
    <row r="3903" spans="1:12" x14ac:dyDescent="0.25">
      <c r="A3903">
        <v>56870</v>
      </c>
      <c r="B3903" t="s">
        <v>19</v>
      </c>
      <c r="C3903">
        <v>34</v>
      </c>
      <c r="D3903">
        <v>0</v>
      </c>
      <c r="E3903">
        <v>0</v>
      </c>
      <c r="F3903" t="s">
        <v>34</v>
      </c>
      <c r="G3903" t="s">
        <v>14</v>
      </c>
      <c r="H3903" t="s">
        <v>21</v>
      </c>
      <c r="I3903" t="s">
        <v>956</v>
      </c>
      <c r="J3903" t="s">
        <v>225</v>
      </c>
      <c r="K3903" t="s">
        <v>38</v>
      </c>
      <c r="L3903">
        <v>0</v>
      </c>
    </row>
    <row r="3904" spans="1:12" x14ac:dyDescent="0.25">
      <c r="A3904">
        <v>56875</v>
      </c>
      <c r="B3904" t="s">
        <v>19</v>
      </c>
      <c r="C3904">
        <v>46</v>
      </c>
      <c r="D3904">
        <v>0</v>
      </c>
      <c r="E3904">
        <v>0</v>
      </c>
      <c r="F3904" t="s">
        <v>13</v>
      </c>
      <c r="G3904" t="s">
        <v>43</v>
      </c>
      <c r="H3904" t="s">
        <v>15</v>
      </c>
      <c r="I3904" t="s">
        <v>3270</v>
      </c>
      <c r="J3904" t="s">
        <v>498</v>
      </c>
      <c r="K3904" t="s">
        <v>29</v>
      </c>
      <c r="L3904">
        <v>0</v>
      </c>
    </row>
    <row r="3905" spans="1:12" x14ac:dyDescent="0.25">
      <c r="A3905">
        <v>56889</v>
      </c>
      <c r="B3905" t="s">
        <v>12</v>
      </c>
      <c r="C3905">
        <v>45</v>
      </c>
      <c r="D3905">
        <v>1</v>
      </c>
      <c r="E3905">
        <v>0</v>
      </c>
      <c r="F3905" t="s">
        <v>13</v>
      </c>
      <c r="G3905" t="s">
        <v>14</v>
      </c>
      <c r="H3905" t="s">
        <v>15</v>
      </c>
      <c r="I3905" t="s">
        <v>2112</v>
      </c>
      <c r="J3905" t="s">
        <v>124</v>
      </c>
      <c r="K3905" t="s">
        <v>38</v>
      </c>
      <c r="L3905">
        <v>0</v>
      </c>
    </row>
    <row r="3906" spans="1:12" x14ac:dyDescent="0.25">
      <c r="A3906">
        <v>56923</v>
      </c>
      <c r="B3906" t="s">
        <v>12</v>
      </c>
      <c r="C3906">
        <v>52</v>
      </c>
      <c r="D3906">
        <v>1</v>
      </c>
      <c r="E3906">
        <v>0</v>
      </c>
      <c r="F3906" t="s">
        <v>13</v>
      </c>
      <c r="G3906" t="s">
        <v>14</v>
      </c>
      <c r="H3906" t="s">
        <v>21</v>
      </c>
      <c r="I3906" t="s">
        <v>3407</v>
      </c>
      <c r="J3906" t="s">
        <v>124</v>
      </c>
      <c r="K3906" t="s">
        <v>29</v>
      </c>
      <c r="L3906">
        <v>0</v>
      </c>
    </row>
    <row r="3907" spans="1:12" x14ac:dyDescent="0.25">
      <c r="A3907">
        <v>56939</v>
      </c>
      <c r="B3907" t="s">
        <v>19</v>
      </c>
      <c r="C3907">
        <v>55</v>
      </c>
      <c r="D3907">
        <v>0</v>
      </c>
      <c r="E3907">
        <v>0</v>
      </c>
      <c r="F3907" t="s">
        <v>13</v>
      </c>
      <c r="G3907" t="s">
        <v>20</v>
      </c>
      <c r="H3907" t="s">
        <v>21</v>
      </c>
      <c r="I3907" t="s">
        <v>265</v>
      </c>
      <c r="J3907" t="s">
        <v>172</v>
      </c>
      <c r="K3907" t="s">
        <v>24</v>
      </c>
      <c r="L3907">
        <v>1</v>
      </c>
    </row>
    <row r="3908" spans="1:12" x14ac:dyDescent="0.25">
      <c r="A3908">
        <v>56961</v>
      </c>
      <c r="B3908" t="s">
        <v>19</v>
      </c>
      <c r="C3908">
        <v>40</v>
      </c>
      <c r="D3908">
        <v>0</v>
      </c>
      <c r="E3908">
        <v>0</v>
      </c>
      <c r="F3908" t="s">
        <v>34</v>
      </c>
      <c r="G3908" t="s">
        <v>43</v>
      </c>
      <c r="H3908" t="s">
        <v>21</v>
      </c>
      <c r="I3908" t="s">
        <v>3094</v>
      </c>
      <c r="J3908" t="s">
        <v>168</v>
      </c>
      <c r="K3908" t="s">
        <v>24</v>
      </c>
      <c r="L3908">
        <v>0</v>
      </c>
    </row>
    <row r="3909" spans="1:12" x14ac:dyDescent="0.25">
      <c r="A3909">
        <v>56974</v>
      </c>
      <c r="B3909" t="s">
        <v>19</v>
      </c>
      <c r="C3909">
        <v>38</v>
      </c>
      <c r="D3909">
        <v>0</v>
      </c>
      <c r="E3909">
        <v>0</v>
      </c>
      <c r="F3909" t="s">
        <v>13</v>
      </c>
      <c r="G3909" t="s">
        <v>43</v>
      </c>
      <c r="H3909" t="s">
        <v>15</v>
      </c>
      <c r="I3909" t="s">
        <v>747</v>
      </c>
      <c r="J3909" t="s">
        <v>603</v>
      </c>
      <c r="K3909" t="s">
        <v>24</v>
      </c>
      <c r="L3909">
        <v>0</v>
      </c>
    </row>
    <row r="3910" spans="1:12" x14ac:dyDescent="0.25">
      <c r="A3910">
        <v>56976</v>
      </c>
      <c r="B3910" t="s">
        <v>19</v>
      </c>
      <c r="C3910">
        <v>42</v>
      </c>
      <c r="D3910">
        <v>0</v>
      </c>
      <c r="E3910">
        <v>0</v>
      </c>
      <c r="F3910" t="s">
        <v>13</v>
      </c>
      <c r="G3910" t="s">
        <v>14</v>
      </c>
      <c r="H3910" t="s">
        <v>15</v>
      </c>
      <c r="I3910" t="s">
        <v>2760</v>
      </c>
      <c r="J3910" t="s">
        <v>237</v>
      </c>
      <c r="K3910" t="s">
        <v>38</v>
      </c>
      <c r="L3910">
        <v>0</v>
      </c>
    </row>
    <row r="3911" spans="1:12" x14ac:dyDescent="0.25">
      <c r="A3911">
        <v>56979</v>
      </c>
      <c r="B3911" t="s">
        <v>12</v>
      </c>
      <c r="C3911">
        <v>55</v>
      </c>
      <c r="D3911">
        <v>0</v>
      </c>
      <c r="E3911">
        <v>0</v>
      </c>
      <c r="F3911" t="s">
        <v>13</v>
      </c>
      <c r="G3911" t="s">
        <v>14</v>
      </c>
      <c r="H3911" t="s">
        <v>21</v>
      </c>
      <c r="I3911" t="s">
        <v>1817</v>
      </c>
      <c r="J3911" t="s">
        <v>1024</v>
      </c>
      <c r="K3911" t="s">
        <v>29</v>
      </c>
      <c r="L3911">
        <v>0</v>
      </c>
    </row>
    <row r="3912" spans="1:12" x14ac:dyDescent="0.25">
      <c r="A3912">
        <v>56986</v>
      </c>
      <c r="B3912" t="s">
        <v>12</v>
      </c>
      <c r="C3912">
        <v>17</v>
      </c>
      <c r="D3912">
        <v>0</v>
      </c>
      <c r="E3912">
        <v>0</v>
      </c>
      <c r="F3912" t="s">
        <v>34</v>
      </c>
      <c r="G3912" t="s">
        <v>401</v>
      </c>
      <c r="H3912" t="s">
        <v>15</v>
      </c>
      <c r="I3912" t="s">
        <v>1202</v>
      </c>
      <c r="J3912" t="s">
        <v>335</v>
      </c>
      <c r="K3912" t="s">
        <v>24</v>
      </c>
      <c r="L3912">
        <v>0</v>
      </c>
    </row>
    <row r="3913" spans="1:12" x14ac:dyDescent="0.25">
      <c r="A3913">
        <v>56995</v>
      </c>
      <c r="B3913" t="s">
        <v>19</v>
      </c>
      <c r="C3913">
        <v>81</v>
      </c>
      <c r="D3913">
        <v>0</v>
      </c>
      <c r="E3913">
        <v>0</v>
      </c>
      <c r="F3913" t="s">
        <v>13</v>
      </c>
      <c r="G3913" t="s">
        <v>14</v>
      </c>
      <c r="H3913" t="s">
        <v>15</v>
      </c>
      <c r="I3913" t="s">
        <v>2806</v>
      </c>
      <c r="J3913">
        <v>25</v>
      </c>
      <c r="K3913" t="s">
        <v>24</v>
      </c>
      <c r="L3913">
        <v>0</v>
      </c>
    </row>
    <row r="3914" spans="1:12" x14ac:dyDescent="0.25">
      <c r="A3914">
        <v>56996</v>
      </c>
      <c r="B3914" t="s">
        <v>12</v>
      </c>
      <c r="C3914">
        <v>44</v>
      </c>
      <c r="D3914">
        <v>0</v>
      </c>
      <c r="E3914">
        <v>0</v>
      </c>
      <c r="F3914" t="s">
        <v>13</v>
      </c>
      <c r="G3914" t="s">
        <v>14</v>
      </c>
      <c r="H3914" t="s">
        <v>15</v>
      </c>
      <c r="I3914" t="s">
        <v>2565</v>
      </c>
      <c r="J3914" t="s">
        <v>452</v>
      </c>
      <c r="K3914" t="s">
        <v>29</v>
      </c>
      <c r="L3914">
        <v>0</v>
      </c>
    </row>
    <row r="3915" spans="1:12" x14ac:dyDescent="0.25">
      <c r="A3915">
        <v>56998</v>
      </c>
      <c r="B3915" t="s">
        <v>19</v>
      </c>
      <c r="C3915">
        <v>12</v>
      </c>
      <c r="D3915">
        <v>0</v>
      </c>
      <c r="E3915">
        <v>0</v>
      </c>
      <c r="F3915" t="s">
        <v>34</v>
      </c>
      <c r="G3915" t="s">
        <v>275</v>
      </c>
      <c r="H3915" t="s">
        <v>15</v>
      </c>
      <c r="I3915" t="s">
        <v>761</v>
      </c>
      <c r="J3915" t="s">
        <v>90</v>
      </c>
      <c r="K3915" t="s">
        <v>38</v>
      </c>
      <c r="L3915">
        <v>0</v>
      </c>
    </row>
    <row r="3916" spans="1:12" x14ac:dyDescent="0.25">
      <c r="A3916">
        <v>57011</v>
      </c>
      <c r="B3916" t="s">
        <v>19</v>
      </c>
      <c r="C3916">
        <v>54</v>
      </c>
      <c r="D3916">
        <v>0</v>
      </c>
      <c r="E3916">
        <v>0</v>
      </c>
      <c r="F3916" t="s">
        <v>13</v>
      </c>
      <c r="G3916" t="s">
        <v>14</v>
      </c>
      <c r="H3916" t="s">
        <v>21</v>
      </c>
      <c r="I3916" t="s">
        <v>1030</v>
      </c>
      <c r="J3916" t="s">
        <v>146</v>
      </c>
      <c r="K3916" t="s">
        <v>24</v>
      </c>
      <c r="L3916">
        <v>0</v>
      </c>
    </row>
    <row r="3917" spans="1:12" x14ac:dyDescent="0.25">
      <c r="A3917">
        <v>57034</v>
      </c>
      <c r="B3917" t="s">
        <v>19</v>
      </c>
      <c r="C3917">
        <v>37</v>
      </c>
      <c r="D3917">
        <v>0</v>
      </c>
      <c r="E3917">
        <v>0</v>
      </c>
      <c r="F3917" t="s">
        <v>34</v>
      </c>
      <c r="G3917" t="s">
        <v>14</v>
      </c>
      <c r="H3917" t="s">
        <v>21</v>
      </c>
      <c r="I3917" t="s">
        <v>4215</v>
      </c>
      <c r="J3917" t="s">
        <v>214</v>
      </c>
      <c r="K3917" t="s">
        <v>24</v>
      </c>
      <c r="L3917">
        <v>0</v>
      </c>
    </row>
    <row r="3918" spans="1:12" x14ac:dyDescent="0.25">
      <c r="A3918">
        <v>57043</v>
      </c>
      <c r="B3918" t="s">
        <v>19</v>
      </c>
      <c r="C3918">
        <v>66</v>
      </c>
      <c r="D3918">
        <v>0</v>
      </c>
      <c r="E3918">
        <v>0</v>
      </c>
      <c r="F3918" t="s">
        <v>13</v>
      </c>
      <c r="G3918" t="s">
        <v>20</v>
      </c>
      <c r="H3918" t="s">
        <v>15</v>
      </c>
      <c r="I3918" t="s">
        <v>4006</v>
      </c>
      <c r="J3918">
        <v>35</v>
      </c>
      <c r="K3918" t="s">
        <v>18</v>
      </c>
      <c r="L3918">
        <v>0</v>
      </c>
    </row>
    <row r="3919" spans="1:12" x14ac:dyDescent="0.25">
      <c r="A3919">
        <v>57044</v>
      </c>
      <c r="B3919" t="s">
        <v>12</v>
      </c>
      <c r="C3919">
        <v>58</v>
      </c>
      <c r="D3919">
        <v>0</v>
      </c>
      <c r="E3919">
        <v>0</v>
      </c>
      <c r="F3919" t="s">
        <v>13</v>
      </c>
      <c r="G3919" t="s">
        <v>14</v>
      </c>
      <c r="H3919" t="s">
        <v>15</v>
      </c>
      <c r="I3919" t="s">
        <v>3430</v>
      </c>
      <c r="J3919" t="s">
        <v>770</v>
      </c>
      <c r="K3919" t="s">
        <v>38</v>
      </c>
      <c r="L3919">
        <v>0</v>
      </c>
    </row>
    <row r="3920" spans="1:12" x14ac:dyDescent="0.25">
      <c r="A3920">
        <v>57047</v>
      </c>
      <c r="B3920" t="s">
        <v>19</v>
      </c>
      <c r="C3920">
        <v>43</v>
      </c>
      <c r="D3920">
        <v>0</v>
      </c>
      <c r="E3920">
        <v>0</v>
      </c>
      <c r="F3920" t="s">
        <v>13</v>
      </c>
      <c r="G3920" t="s">
        <v>14</v>
      </c>
      <c r="H3920" t="s">
        <v>15</v>
      </c>
      <c r="I3920" t="s">
        <v>2705</v>
      </c>
      <c r="J3920" t="s">
        <v>377</v>
      </c>
      <c r="K3920" t="s">
        <v>29</v>
      </c>
      <c r="L3920">
        <v>0</v>
      </c>
    </row>
    <row r="3921" spans="1:12" x14ac:dyDescent="0.25">
      <c r="A3921">
        <v>57080</v>
      </c>
      <c r="B3921" t="s">
        <v>19</v>
      </c>
      <c r="C3921">
        <v>81</v>
      </c>
      <c r="D3921">
        <v>1</v>
      </c>
      <c r="E3921">
        <v>1</v>
      </c>
      <c r="F3921" t="s">
        <v>13</v>
      </c>
      <c r="G3921" t="s">
        <v>20</v>
      </c>
      <c r="H3921" t="s">
        <v>15</v>
      </c>
      <c r="I3921" t="s">
        <v>3675</v>
      </c>
      <c r="J3921" t="s">
        <v>532</v>
      </c>
      <c r="K3921" t="s">
        <v>18</v>
      </c>
      <c r="L3921">
        <v>0</v>
      </c>
    </row>
    <row r="3922" spans="1:12" x14ac:dyDescent="0.25">
      <c r="A3922">
        <v>57086</v>
      </c>
      <c r="B3922" t="s">
        <v>19</v>
      </c>
      <c r="C3922">
        <v>52</v>
      </c>
      <c r="D3922">
        <v>0</v>
      </c>
      <c r="E3922">
        <v>0</v>
      </c>
      <c r="F3922" t="s">
        <v>13</v>
      </c>
      <c r="G3922" t="s">
        <v>14</v>
      </c>
      <c r="H3922" t="s">
        <v>15</v>
      </c>
      <c r="I3922" t="s">
        <v>2600</v>
      </c>
      <c r="J3922" t="s">
        <v>144</v>
      </c>
      <c r="K3922" t="s">
        <v>24</v>
      </c>
      <c r="L3922">
        <v>0</v>
      </c>
    </row>
    <row r="3923" spans="1:12" x14ac:dyDescent="0.25">
      <c r="A3923">
        <v>57109</v>
      </c>
      <c r="B3923" t="s">
        <v>19</v>
      </c>
      <c r="C3923">
        <v>12</v>
      </c>
      <c r="D3923">
        <v>0</v>
      </c>
      <c r="E3923">
        <v>0</v>
      </c>
      <c r="F3923" t="s">
        <v>34</v>
      </c>
      <c r="G3923" t="s">
        <v>275</v>
      </c>
      <c r="H3923" t="s">
        <v>21</v>
      </c>
      <c r="I3923" t="s">
        <v>1944</v>
      </c>
      <c r="J3923" t="s">
        <v>70</v>
      </c>
      <c r="K3923" t="s">
        <v>18</v>
      </c>
      <c r="L3923">
        <v>0</v>
      </c>
    </row>
    <row r="3924" spans="1:12" x14ac:dyDescent="0.25">
      <c r="A3924">
        <v>57124</v>
      </c>
      <c r="B3924" t="s">
        <v>12</v>
      </c>
      <c r="C3924">
        <v>37</v>
      </c>
      <c r="D3924">
        <v>0</v>
      </c>
      <c r="E3924">
        <v>0</v>
      </c>
      <c r="F3924" t="s">
        <v>13</v>
      </c>
      <c r="G3924" t="s">
        <v>14</v>
      </c>
      <c r="H3924" t="s">
        <v>15</v>
      </c>
      <c r="I3924" t="s">
        <v>1638</v>
      </c>
      <c r="J3924" t="s">
        <v>1514</v>
      </c>
      <c r="K3924" t="s">
        <v>29</v>
      </c>
      <c r="L3924">
        <v>0</v>
      </c>
    </row>
    <row r="3925" spans="1:12" x14ac:dyDescent="0.25">
      <c r="A3925">
        <v>57134</v>
      </c>
      <c r="B3925" t="s">
        <v>12</v>
      </c>
      <c r="C3925">
        <v>15</v>
      </c>
      <c r="D3925">
        <v>0</v>
      </c>
      <c r="E3925">
        <v>0</v>
      </c>
      <c r="F3925" t="s">
        <v>34</v>
      </c>
      <c r="G3925" t="s">
        <v>275</v>
      </c>
      <c r="H3925" t="s">
        <v>15</v>
      </c>
      <c r="I3925" t="s">
        <v>2844</v>
      </c>
      <c r="J3925" t="s">
        <v>433</v>
      </c>
      <c r="K3925" t="s">
        <v>24</v>
      </c>
      <c r="L3925">
        <v>0</v>
      </c>
    </row>
    <row r="3926" spans="1:12" x14ac:dyDescent="0.25">
      <c r="A3926">
        <v>57137</v>
      </c>
      <c r="B3926" t="s">
        <v>12</v>
      </c>
      <c r="C3926">
        <v>65</v>
      </c>
      <c r="D3926">
        <v>0</v>
      </c>
      <c r="E3926">
        <v>0</v>
      </c>
      <c r="F3926" t="s">
        <v>13</v>
      </c>
      <c r="G3926" t="s">
        <v>14</v>
      </c>
      <c r="H3926" t="s">
        <v>15</v>
      </c>
      <c r="I3926" t="s">
        <v>1660</v>
      </c>
      <c r="J3926" t="s">
        <v>97</v>
      </c>
      <c r="K3926" t="s">
        <v>29</v>
      </c>
      <c r="L3926">
        <v>0</v>
      </c>
    </row>
    <row r="3927" spans="1:12" x14ac:dyDescent="0.25">
      <c r="A3927">
        <v>57159</v>
      </c>
      <c r="B3927" t="s">
        <v>12</v>
      </c>
      <c r="C3927">
        <v>56</v>
      </c>
      <c r="D3927">
        <v>0</v>
      </c>
      <c r="E3927">
        <v>0</v>
      </c>
      <c r="F3927" t="s">
        <v>13</v>
      </c>
      <c r="G3927" t="s">
        <v>20</v>
      </c>
      <c r="H3927" t="s">
        <v>21</v>
      </c>
      <c r="I3927" t="s">
        <v>4224</v>
      </c>
      <c r="J3927" t="s">
        <v>254</v>
      </c>
      <c r="K3927" t="s">
        <v>24</v>
      </c>
      <c r="L3927">
        <v>0</v>
      </c>
    </row>
    <row r="3928" spans="1:12" x14ac:dyDescent="0.25">
      <c r="A3928">
        <v>57166</v>
      </c>
      <c r="B3928" t="s">
        <v>19</v>
      </c>
      <c r="C3928">
        <v>21</v>
      </c>
      <c r="D3928">
        <v>0</v>
      </c>
      <c r="E3928">
        <v>0</v>
      </c>
      <c r="F3928" t="s">
        <v>34</v>
      </c>
      <c r="G3928" t="s">
        <v>14</v>
      </c>
      <c r="H3928" t="s">
        <v>21</v>
      </c>
      <c r="I3928" t="s">
        <v>1684</v>
      </c>
      <c r="J3928">
        <v>21</v>
      </c>
      <c r="K3928" t="s">
        <v>38</v>
      </c>
      <c r="L3928">
        <v>0</v>
      </c>
    </row>
    <row r="3929" spans="1:12" x14ac:dyDescent="0.25">
      <c r="A3929">
        <v>57183</v>
      </c>
      <c r="B3929" t="s">
        <v>12</v>
      </c>
      <c r="C3929">
        <v>13</v>
      </c>
      <c r="D3929">
        <v>0</v>
      </c>
      <c r="E3929">
        <v>0</v>
      </c>
      <c r="F3929" t="s">
        <v>34</v>
      </c>
      <c r="G3929" t="s">
        <v>275</v>
      </c>
      <c r="H3929" t="s">
        <v>21</v>
      </c>
      <c r="I3929" t="s">
        <v>2939</v>
      </c>
      <c r="J3929" t="s">
        <v>285</v>
      </c>
      <c r="K3929" t="s">
        <v>38</v>
      </c>
      <c r="L3929">
        <v>0</v>
      </c>
    </row>
    <row r="3930" spans="1:12" x14ac:dyDescent="0.25">
      <c r="A3930">
        <v>57209</v>
      </c>
      <c r="B3930" t="s">
        <v>12</v>
      </c>
      <c r="C3930">
        <v>42</v>
      </c>
      <c r="D3930">
        <v>0</v>
      </c>
      <c r="E3930">
        <v>0</v>
      </c>
      <c r="F3930" t="s">
        <v>13</v>
      </c>
      <c r="G3930" t="s">
        <v>43</v>
      </c>
      <c r="H3930" t="s">
        <v>21</v>
      </c>
      <c r="I3930" t="s">
        <v>3460</v>
      </c>
      <c r="J3930">
        <v>32</v>
      </c>
      <c r="K3930" t="s">
        <v>38</v>
      </c>
      <c r="L3930">
        <v>0</v>
      </c>
    </row>
    <row r="3931" spans="1:12" x14ac:dyDescent="0.25">
      <c r="A3931">
        <v>57210</v>
      </c>
      <c r="B3931" t="s">
        <v>19</v>
      </c>
      <c r="C3931">
        <v>28</v>
      </c>
      <c r="D3931">
        <v>0</v>
      </c>
      <c r="E3931">
        <v>0</v>
      </c>
      <c r="F3931" t="s">
        <v>13</v>
      </c>
      <c r="G3931" t="s">
        <v>14</v>
      </c>
      <c r="H3931" t="s">
        <v>21</v>
      </c>
      <c r="I3931" t="s">
        <v>2928</v>
      </c>
      <c r="J3931" t="s">
        <v>198</v>
      </c>
      <c r="K3931" t="s">
        <v>24</v>
      </c>
      <c r="L3931">
        <v>0</v>
      </c>
    </row>
    <row r="3932" spans="1:12" x14ac:dyDescent="0.25">
      <c r="A3932">
        <v>57212</v>
      </c>
      <c r="B3932" t="s">
        <v>12</v>
      </c>
      <c r="C3932">
        <v>49</v>
      </c>
      <c r="D3932">
        <v>0</v>
      </c>
      <c r="E3932">
        <v>0</v>
      </c>
      <c r="F3932" t="s">
        <v>34</v>
      </c>
      <c r="G3932" t="s">
        <v>14</v>
      </c>
      <c r="H3932" t="s">
        <v>15</v>
      </c>
      <c r="I3932" t="s">
        <v>794</v>
      </c>
      <c r="J3932" t="s">
        <v>342</v>
      </c>
      <c r="K3932" t="s">
        <v>29</v>
      </c>
      <c r="L3932">
        <v>0</v>
      </c>
    </row>
    <row r="3933" spans="1:12" x14ac:dyDescent="0.25">
      <c r="A3933">
        <v>57236</v>
      </c>
      <c r="B3933" t="s">
        <v>12</v>
      </c>
      <c r="C3933">
        <v>2</v>
      </c>
      <c r="D3933">
        <v>0</v>
      </c>
      <c r="E3933">
        <v>0</v>
      </c>
      <c r="F3933" t="s">
        <v>34</v>
      </c>
      <c r="G3933" t="s">
        <v>275</v>
      </c>
      <c r="H3933" t="s">
        <v>21</v>
      </c>
      <c r="I3933" t="s">
        <v>2163</v>
      </c>
      <c r="J3933">
        <v>18</v>
      </c>
      <c r="K3933" t="s">
        <v>38</v>
      </c>
      <c r="L3933">
        <v>0</v>
      </c>
    </row>
    <row r="3934" spans="1:12" x14ac:dyDescent="0.25">
      <c r="A3934">
        <v>57254</v>
      </c>
      <c r="B3934" t="s">
        <v>19</v>
      </c>
      <c r="C3934">
        <v>57</v>
      </c>
      <c r="D3934">
        <v>0</v>
      </c>
      <c r="E3934">
        <v>0</v>
      </c>
      <c r="F3934" t="s">
        <v>13</v>
      </c>
      <c r="G3934" t="s">
        <v>14</v>
      </c>
      <c r="H3934" t="s">
        <v>21</v>
      </c>
      <c r="I3934" t="s">
        <v>4129</v>
      </c>
      <c r="J3934" t="s">
        <v>900</v>
      </c>
      <c r="K3934" t="s">
        <v>18</v>
      </c>
      <c r="L3934">
        <v>0</v>
      </c>
    </row>
    <row r="3935" spans="1:12" x14ac:dyDescent="0.25">
      <c r="A3935">
        <v>57263</v>
      </c>
      <c r="B3935" t="s">
        <v>19</v>
      </c>
      <c r="C3935">
        <v>54</v>
      </c>
      <c r="D3935">
        <v>0</v>
      </c>
      <c r="E3935">
        <v>0</v>
      </c>
      <c r="F3935" t="s">
        <v>13</v>
      </c>
      <c r="G3935" t="s">
        <v>14</v>
      </c>
      <c r="H3935" t="s">
        <v>15</v>
      </c>
      <c r="I3935" t="s">
        <v>2154</v>
      </c>
      <c r="J3935" t="s">
        <v>132</v>
      </c>
      <c r="K3935" t="s">
        <v>24</v>
      </c>
      <c r="L3935">
        <v>0</v>
      </c>
    </row>
    <row r="3936" spans="1:12" x14ac:dyDescent="0.25">
      <c r="A3936">
        <v>57270</v>
      </c>
      <c r="B3936" t="s">
        <v>19</v>
      </c>
      <c r="C3936">
        <v>57</v>
      </c>
      <c r="D3936">
        <v>0</v>
      </c>
      <c r="E3936">
        <v>0</v>
      </c>
      <c r="F3936" t="s">
        <v>13</v>
      </c>
      <c r="G3936" t="s">
        <v>14</v>
      </c>
      <c r="H3936" t="s">
        <v>21</v>
      </c>
      <c r="I3936" t="s">
        <v>2274</v>
      </c>
      <c r="J3936" t="s">
        <v>222</v>
      </c>
      <c r="K3936" t="s">
        <v>24</v>
      </c>
      <c r="L3936">
        <v>0</v>
      </c>
    </row>
    <row r="3937" spans="1:12" x14ac:dyDescent="0.25">
      <c r="A3937">
        <v>57274</v>
      </c>
      <c r="B3937" t="s">
        <v>12</v>
      </c>
      <c r="C3937">
        <v>14</v>
      </c>
      <c r="D3937">
        <v>0</v>
      </c>
      <c r="E3937">
        <v>0</v>
      </c>
      <c r="F3937" t="s">
        <v>34</v>
      </c>
      <c r="G3937" t="s">
        <v>401</v>
      </c>
      <c r="H3937" t="s">
        <v>15</v>
      </c>
      <c r="I3937" t="s">
        <v>3047</v>
      </c>
      <c r="J3937" t="s">
        <v>427</v>
      </c>
      <c r="K3937" t="s">
        <v>24</v>
      </c>
      <c r="L3937">
        <v>0</v>
      </c>
    </row>
    <row r="3938" spans="1:12" x14ac:dyDescent="0.25">
      <c r="A3938">
        <v>57285</v>
      </c>
      <c r="B3938" t="s">
        <v>12</v>
      </c>
      <c r="C3938">
        <v>56</v>
      </c>
      <c r="D3938">
        <v>0</v>
      </c>
      <c r="E3938">
        <v>0</v>
      </c>
      <c r="F3938" t="s">
        <v>34</v>
      </c>
      <c r="G3938" t="s">
        <v>14</v>
      </c>
      <c r="H3938" t="s">
        <v>21</v>
      </c>
      <c r="I3938" t="s">
        <v>448</v>
      </c>
      <c r="J3938" t="s">
        <v>1514</v>
      </c>
      <c r="K3938" t="s">
        <v>24</v>
      </c>
      <c r="L3938">
        <v>0</v>
      </c>
    </row>
    <row r="3939" spans="1:12" x14ac:dyDescent="0.25">
      <c r="A3939">
        <v>57288</v>
      </c>
      <c r="B3939" t="s">
        <v>19</v>
      </c>
      <c r="C3939">
        <v>78</v>
      </c>
      <c r="D3939">
        <v>0</v>
      </c>
      <c r="E3939">
        <v>0</v>
      </c>
      <c r="F3939" t="s">
        <v>13</v>
      </c>
      <c r="G3939" t="s">
        <v>14</v>
      </c>
      <c r="H3939" t="s">
        <v>21</v>
      </c>
      <c r="I3939" t="s">
        <v>3209</v>
      </c>
      <c r="J3939" t="s">
        <v>17</v>
      </c>
      <c r="K3939" t="s">
        <v>24</v>
      </c>
      <c r="L3939">
        <v>0</v>
      </c>
    </row>
    <row r="3940" spans="1:12" x14ac:dyDescent="0.25">
      <c r="A3940">
        <v>57302</v>
      </c>
      <c r="B3940" t="s">
        <v>19</v>
      </c>
      <c r="C3940">
        <v>64</v>
      </c>
      <c r="D3940">
        <v>1</v>
      </c>
      <c r="E3940">
        <v>0</v>
      </c>
      <c r="F3940" t="s">
        <v>13</v>
      </c>
      <c r="G3940" t="s">
        <v>14</v>
      </c>
      <c r="H3940" t="s">
        <v>21</v>
      </c>
      <c r="I3940" t="s">
        <v>3526</v>
      </c>
      <c r="J3940" t="s">
        <v>110</v>
      </c>
      <c r="K3940" t="s">
        <v>38</v>
      </c>
      <c r="L3940">
        <v>0</v>
      </c>
    </row>
    <row r="3941" spans="1:12" x14ac:dyDescent="0.25">
      <c r="A3941">
        <v>57308</v>
      </c>
      <c r="B3941" t="s">
        <v>12</v>
      </c>
      <c r="C3941">
        <v>20</v>
      </c>
      <c r="D3941">
        <v>0</v>
      </c>
      <c r="E3941">
        <v>0</v>
      </c>
      <c r="F3941" t="s">
        <v>34</v>
      </c>
      <c r="G3941" t="s">
        <v>14</v>
      </c>
      <c r="H3941" t="s">
        <v>15</v>
      </c>
      <c r="I3941" t="s">
        <v>2655</v>
      </c>
      <c r="J3941" t="s">
        <v>194</v>
      </c>
      <c r="K3941" t="s">
        <v>24</v>
      </c>
      <c r="L3941">
        <v>0</v>
      </c>
    </row>
    <row r="3942" spans="1:12" x14ac:dyDescent="0.25">
      <c r="A3942">
        <v>57322</v>
      </c>
      <c r="B3942" t="s">
        <v>12</v>
      </c>
      <c r="C3942">
        <v>10</v>
      </c>
      <c r="D3942">
        <v>0</v>
      </c>
      <c r="E3942">
        <v>0</v>
      </c>
      <c r="F3942" t="s">
        <v>34</v>
      </c>
      <c r="G3942" t="s">
        <v>275</v>
      </c>
      <c r="H3942" t="s">
        <v>15</v>
      </c>
      <c r="I3942" t="s">
        <v>2094</v>
      </c>
      <c r="J3942" t="s">
        <v>403</v>
      </c>
      <c r="K3942" t="s">
        <v>38</v>
      </c>
      <c r="L3942">
        <v>0</v>
      </c>
    </row>
    <row r="3943" spans="1:12" x14ac:dyDescent="0.25">
      <c r="A3943">
        <v>57333</v>
      </c>
      <c r="B3943" t="s">
        <v>19</v>
      </c>
      <c r="C3943">
        <v>58</v>
      </c>
      <c r="D3943">
        <v>0</v>
      </c>
      <c r="E3943">
        <v>0</v>
      </c>
      <c r="F3943" t="s">
        <v>13</v>
      </c>
      <c r="G3943" t="s">
        <v>43</v>
      </c>
      <c r="H3943" t="s">
        <v>21</v>
      </c>
      <c r="I3943" t="s">
        <v>3016</v>
      </c>
      <c r="J3943" t="s">
        <v>74</v>
      </c>
      <c r="K3943" t="s">
        <v>38</v>
      </c>
      <c r="L3943">
        <v>0</v>
      </c>
    </row>
    <row r="3944" spans="1:12" x14ac:dyDescent="0.25">
      <c r="A3944">
        <v>57343</v>
      </c>
      <c r="B3944" t="s">
        <v>19</v>
      </c>
      <c r="C3944">
        <v>71</v>
      </c>
      <c r="D3944">
        <v>0</v>
      </c>
      <c r="E3944">
        <v>0</v>
      </c>
      <c r="F3944" t="s">
        <v>13</v>
      </c>
      <c r="G3944" t="s">
        <v>14</v>
      </c>
      <c r="H3944" t="s">
        <v>15</v>
      </c>
      <c r="I3944" t="s">
        <v>3776</v>
      </c>
      <c r="J3944" t="s">
        <v>750</v>
      </c>
      <c r="K3944" t="s">
        <v>38</v>
      </c>
      <c r="L3944">
        <v>0</v>
      </c>
    </row>
    <row r="3945" spans="1:12" x14ac:dyDescent="0.25">
      <c r="A3945">
        <v>57347</v>
      </c>
      <c r="B3945" t="s">
        <v>19</v>
      </c>
      <c r="C3945">
        <v>29</v>
      </c>
      <c r="D3945">
        <v>0</v>
      </c>
      <c r="E3945">
        <v>0</v>
      </c>
      <c r="F3945" t="s">
        <v>34</v>
      </c>
      <c r="G3945" t="s">
        <v>43</v>
      </c>
      <c r="H3945" t="s">
        <v>21</v>
      </c>
      <c r="I3945" t="s">
        <v>1414</v>
      </c>
      <c r="J3945">
        <v>43</v>
      </c>
      <c r="K3945" t="s">
        <v>18</v>
      </c>
      <c r="L3945">
        <v>0</v>
      </c>
    </row>
    <row r="3946" spans="1:12" x14ac:dyDescent="0.25">
      <c r="A3946">
        <v>57372</v>
      </c>
      <c r="B3946" t="s">
        <v>12</v>
      </c>
      <c r="C3946">
        <v>1</v>
      </c>
      <c r="D3946">
        <v>0</v>
      </c>
      <c r="E3946">
        <v>0</v>
      </c>
      <c r="F3946" t="s">
        <v>34</v>
      </c>
      <c r="G3946" t="s">
        <v>275</v>
      </c>
      <c r="H3946" t="s">
        <v>21</v>
      </c>
      <c r="I3946" t="s">
        <v>1193</v>
      </c>
      <c r="J3946" t="s">
        <v>1194</v>
      </c>
      <c r="K3946" t="s">
        <v>38</v>
      </c>
      <c r="L3946">
        <v>0</v>
      </c>
    </row>
    <row r="3947" spans="1:12" x14ac:dyDescent="0.25">
      <c r="A3947">
        <v>57405</v>
      </c>
      <c r="B3947" t="s">
        <v>12</v>
      </c>
      <c r="C3947">
        <v>53</v>
      </c>
      <c r="D3947">
        <v>0</v>
      </c>
      <c r="E3947">
        <v>0</v>
      </c>
      <c r="F3947" t="s">
        <v>13</v>
      </c>
      <c r="G3947" t="s">
        <v>20</v>
      </c>
      <c r="H3947" t="s">
        <v>15</v>
      </c>
      <c r="I3947" t="s">
        <v>3293</v>
      </c>
      <c r="J3947" t="s">
        <v>321</v>
      </c>
      <c r="K3947" t="s">
        <v>18</v>
      </c>
      <c r="L3947">
        <v>0</v>
      </c>
    </row>
    <row r="3948" spans="1:12" x14ac:dyDescent="0.25">
      <c r="A3948">
        <v>57419</v>
      </c>
      <c r="B3948" t="s">
        <v>12</v>
      </c>
      <c r="C3948">
        <v>59</v>
      </c>
      <c r="D3948">
        <v>0</v>
      </c>
      <c r="E3948">
        <v>0</v>
      </c>
      <c r="F3948" t="s">
        <v>13</v>
      </c>
      <c r="G3948" t="s">
        <v>14</v>
      </c>
      <c r="H3948" t="s">
        <v>21</v>
      </c>
      <c r="I3948" t="s">
        <v>157</v>
      </c>
      <c r="J3948" t="s">
        <v>158</v>
      </c>
      <c r="K3948" t="s">
        <v>38</v>
      </c>
      <c r="L3948">
        <v>1</v>
      </c>
    </row>
    <row r="3949" spans="1:12" x14ac:dyDescent="0.25">
      <c r="A3949">
        <v>57468</v>
      </c>
      <c r="B3949" t="s">
        <v>19</v>
      </c>
      <c r="C3949">
        <v>44</v>
      </c>
      <c r="D3949">
        <v>0</v>
      </c>
      <c r="E3949">
        <v>0</v>
      </c>
      <c r="F3949" t="s">
        <v>13</v>
      </c>
      <c r="G3949" t="s">
        <v>14</v>
      </c>
      <c r="H3949" t="s">
        <v>21</v>
      </c>
      <c r="I3949" t="s">
        <v>1786</v>
      </c>
      <c r="J3949" t="s">
        <v>449</v>
      </c>
      <c r="K3949" t="s">
        <v>24</v>
      </c>
      <c r="L3949">
        <v>0</v>
      </c>
    </row>
    <row r="3950" spans="1:12" x14ac:dyDescent="0.25">
      <c r="A3950">
        <v>57494</v>
      </c>
      <c r="B3950" t="s">
        <v>19</v>
      </c>
      <c r="C3950">
        <v>82</v>
      </c>
      <c r="D3950">
        <v>1</v>
      </c>
      <c r="E3950">
        <v>0</v>
      </c>
      <c r="F3950" t="s">
        <v>13</v>
      </c>
      <c r="G3950" t="s">
        <v>20</v>
      </c>
      <c r="H3950" t="s">
        <v>15</v>
      </c>
      <c r="I3950" t="s">
        <v>2879</v>
      </c>
      <c r="J3950">
        <v>27</v>
      </c>
      <c r="K3950" t="s">
        <v>18</v>
      </c>
      <c r="L3950">
        <v>0</v>
      </c>
    </row>
    <row r="3951" spans="1:12" x14ac:dyDescent="0.25">
      <c r="A3951">
        <v>57497</v>
      </c>
      <c r="B3951" t="s">
        <v>12</v>
      </c>
      <c r="C3951">
        <v>27</v>
      </c>
      <c r="D3951">
        <v>0</v>
      </c>
      <c r="E3951">
        <v>0</v>
      </c>
      <c r="F3951" t="s">
        <v>34</v>
      </c>
      <c r="G3951" t="s">
        <v>14</v>
      </c>
      <c r="H3951" t="s">
        <v>21</v>
      </c>
      <c r="I3951" t="s">
        <v>1319</v>
      </c>
      <c r="J3951" t="s">
        <v>47</v>
      </c>
      <c r="K3951" t="s">
        <v>24</v>
      </c>
      <c r="L3951">
        <v>0</v>
      </c>
    </row>
    <row r="3952" spans="1:12" x14ac:dyDescent="0.25">
      <c r="A3952">
        <v>57523</v>
      </c>
      <c r="B3952" t="s">
        <v>19</v>
      </c>
      <c r="C3952">
        <v>26</v>
      </c>
      <c r="D3952">
        <v>0</v>
      </c>
      <c r="E3952">
        <v>0</v>
      </c>
      <c r="F3952" t="s">
        <v>13</v>
      </c>
      <c r="G3952" t="s">
        <v>14</v>
      </c>
      <c r="H3952" t="s">
        <v>15</v>
      </c>
      <c r="I3952" t="s">
        <v>917</v>
      </c>
      <c r="J3952" t="s">
        <v>504</v>
      </c>
      <c r="K3952" t="s">
        <v>18</v>
      </c>
      <c r="L3952">
        <v>0</v>
      </c>
    </row>
    <row r="3953" spans="1:12" x14ac:dyDescent="0.25">
      <c r="A3953">
        <v>57533</v>
      </c>
      <c r="B3953" t="s">
        <v>12</v>
      </c>
      <c r="C3953">
        <v>61</v>
      </c>
      <c r="D3953">
        <v>1</v>
      </c>
      <c r="E3953">
        <v>0</v>
      </c>
      <c r="F3953" t="s">
        <v>13</v>
      </c>
      <c r="G3953" t="s">
        <v>14</v>
      </c>
      <c r="H3953" t="s">
        <v>15</v>
      </c>
      <c r="I3953" t="s">
        <v>1987</v>
      </c>
      <c r="J3953" t="s">
        <v>74</v>
      </c>
      <c r="K3953" t="s">
        <v>18</v>
      </c>
      <c r="L3953">
        <v>0</v>
      </c>
    </row>
    <row r="3954" spans="1:12" x14ac:dyDescent="0.25">
      <c r="A3954">
        <v>57539</v>
      </c>
      <c r="B3954" t="s">
        <v>19</v>
      </c>
      <c r="C3954">
        <v>68</v>
      </c>
      <c r="D3954">
        <v>0</v>
      </c>
      <c r="E3954">
        <v>0</v>
      </c>
      <c r="F3954" t="s">
        <v>13</v>
      </c>
      <c r="G3954" t="s">
        <v>14</v>
      </c>
      <c r="H3954" t="s">
        <v>21</v>
      </c>
      <c r="I3954" t="s">
        <v>3246</v>
      </c>
      <c r="J3954" t="s">
        <v>949</v>
      </c>
      <c r="K3954" t="s">
        <v>24</v>
      </c>
      <c r="L3954">
        <v>0</v>
      </c>
    </row>
    <row r="3955" spans="1:12" x14ac:dyDescent="0.25">
      <c r="A3955">
        <v>57549</v>
      </c>
      <c r="B3955" t="s">
        <v>19</v>
      </c>
      <c r="C3955">
        <v>76</v>
      </c>
      <c r="D3955">
        <v>0</v>
      </c>
      <c r="E3955">
        <v>0</v>
      </c>
      <c r="F3955" t="s">
        <v>13</v>
      </c>
      <c r="G3955" t="s">
        <v>20</v>
      </c>
      <c r="H3955" t="s">
        <v>15</v>
      </c>
      <c r="I3955" t="s">
        <v>2380</v>
      </c>
      <c r="J3955" t="s">
        <v>645</v>
      </c>
      <c r="K3955" t="s">
        <v>24</v>
      </c>
      <c r="L3955">
        <v>0</v>
      </c>
    </row>
    <row r="3956" spans="1:12" x14ac:dyDescent="0.25">
      <c r="A3956">
        <v>57569</v>
      </c>
      <c r="B3956" t="s">
        <v>12</v>
      </c>
      <c r="C3956">
        <v>48</v>
      </c>
      <c r="D3956">
        <v>0</v>
      </c>
      <c r="E3956">
        <v>0</v>
      </c>
      <c r="F3956" t="s">
        <v>13</v>
      </c>
      <c r="G3956" t="s">
        <v>14</v>
      </c>
      <c r="H3956" t="s">
        <v>21</v>
      </c>
      <c r="I3956" t="s">
        <v>333</v>
      </c>
      <c r="J3956" t="s">
        <v>88</v>
      </c>
      <c r="K3956" t="s">
        <v>18</v>
      </c>
      <c r="L3956">
        <v>0</v>
      </c>
    </row>
    <row r="3957" spans="1:12" x14ac:dyDescent="0.25">
      <c r="A3957">
        <v>57598</v>
      </c>
      <c r="B3957" t="s">
        <v>19</v>
      </c>
      <c r="C3957">
        <v>64</v>
      </c>
      <c r="D3957">
        <v>0</v>
      </c>
      <c r="E3957">
        <v>0</v>
      </c>
      <c r="F3957" t="s">
        <v>13</v>
      </c>
      <c r="G3957" t="s">
        <v>14</v>
      </c>
      <c r="H3957" t="s">
        <v>21</v>
      </c>
      <c r="I3957" t="s">
        <v>3330</v>
      </c>
      <c r="J3957">
        <v>27</v>
      </c>
      <c r="K3957" t="s">
        <v>18</v>
      </c>
      <c r="L3957">
        <v>0</v>
      </c>
    </row>
    <row r="3958" spans="1:12" x14ac:dyDescent="0.25">
      <c r="A3958">
        <v>57602</v>
      </c>
      <c r="B3958" t="s">
        <v>12</v>
      </c>
      <c r="C3958">
        <v>6</v>
      </c>
      <c r="D3958">
        <v>0</v>
      </c>
      <c r="E3958">
        <v>0</v>
      </c>
      <c r="F3958" t="s">
        <v>34</v>
      </c>
      <c r="G3958" t="s">
        <v>275</v>
      </c>
      <c r="H3958" t="s">
        <v>21</v>
      </c>
      <c r="I3958" t="s">
        <v>3361</v>
      </c>
      <c r="J3958" t="s">
        <v>728</v>
      </c>
      <c r="K3958" t="s">
        <v>38</v>
      </c>
      <c r="L3958">
        <v>0</v>
      </c>
    </row>
    <row r="3959" spans="1:12" x14ac:dyDescent="0.25">
      <c r="A3959">
        <v>57612</v>
      </c>
      <c r="B3959" t="s">
        <v>12</v>
      </c>
      <c r="C3959">
        <v>62</v>
      </c>
      <c r="D3959">
        <v>0</v>
      </c>
      <c r="E3959">
        <v>0</v>
      </c>
      <c r="F3959" t="s">
        <v>13</v>
      </c>
      <c r="G3959" t="s">
        <v>14</v>
      </c>
      <c r="H3959" t="s">
        <v>15</v>
      </c>
      <c r="I3959" t="s">
        <v>1141</v>
      </c>
      <c r="J3959" t="s">
        <v>664</v>
      </c>
      <c r="K3959" t="s">
        <v>24</v>
      </c>
      <c r="L3959">
        <v>0</v>
      </c>
    </row>
    <row r="3960" spans="1:12" x14ac:dyDescent="0.25">
      <c r="A3960">
        <v>57618</v>
      </c>
      <c r="B3960" t="s">
        <v>19</v>
      </c>
      <c r="C3960">
        <v>47</v>
      </c>
      <c r="D3960">
        <v>0</v>
      </c>
      <c r="E3960">
        <v>0</v>
      </c>
      <c r="F3960" t="s">
        <v>13</v>
      </c>
      <c r="G3960" t="s">
        <v>20</v>
      </c>
      <c r="H3960" t="s">
        <v>21</v>
      </c>
      <c r="I3960" t="s">
        <v>2024</v>
      </c>
      <c r="J3960" t="s">
        <v>296</v>
      </c>
      <c r="K3960" t="s">
        <v>24</v>
      </c>
      <c r="L3960">
        <v>0</v>
      </c>
    </row>
    <row r="3961" spans="1:12" x14ac:dyDescent="0.25">
      <c r="A3961">
        <v>57622</v>
      </c>
      <c r="B3961" t="s">
        <v>19</v>
      </c>
      <c r="C3961">
        <v>30</v>
      </c>
      <c r="D3961">
        <v>0</v>
      </c>
      <c r="E3961">
        <v>0</v>
      </c>
      <c r="F3961" t="s">
        <v>13</v>
      </c>
      <c r="G3961" t="s">
        <v>43</v>
      </c>
      <c r="H3961" t="s">
        <v>21</v>
      </c>
      <c r="I3961" t="s">
        <v>1282</v>
      </c>
      <c r="J3961" t="s">
        <v>52</v>
      </c>
      <c r="K3961" t="s">
        <v>29</v>
      </c>
      <c r="L3961">
        <v>0</v>
      </c>
    </row>
    <row r="3962" spans="1:12" x14ac:dyDescent="0.25">
      <c r="A3962">
        <v>57645</v>
      </c>
      <c r="B3962" t="s">
        <v>19</v>
      </c>
      <c r="C3962">
        <v>75</v>
      </c>
      <c r="D3962">
        <v>0</v>
      </c>
      <c r="E3962">
        <v>0</v>
      </c>
      <c r="F3962" t="s">
        <v>13</v>
      </c>
      <c r="G3962" t="s">
        <v>43</v>
      </c>
      <c r="H3962" t="s">
        <v>21</v>
      </c>
      <c r="I3962" t="s">
        <v>3781</v>
      </c>
      <c r="J3962" t="s">
        <v>179</v>
      </c>
      <c r="K3962" t="s">
        <v>38</v>
      </c>
      <c r="L3962">
        <v>0</v>
      </c>
    </row>
    <row r="3963" spans="1:12" x14ac:dyDescent="0.25">
      <c r="A3963">
        <v>57667</v>
      </c>
      <c r="B3963" t="s">
        <v>12</v>
      </c>
      <c r="C3963">
        <v>12</v>
      </c>
      <c r="D3963">
        <v>0</v>
      </c>
      <c r="E3963">
        <v>0</v>
      </c>
      <c r="F3963" t="s">
        <v>34</v>
      </c>
      <c r="G3963" t="s">
        <v>275</v>
      </c>
      <c r="H3963" t="s">
        <v>15</v>
      </c>
      <c r="I3963" t="s">
        <v>3451</v>
      </c>
      <c r="J3963" t="s">
        <v>435</v>
      </c>
      <c r="K3963" t="s">
        <v>18</v>
      </c>
      <c r="L3963">
        <v>0</v>
      </c>
    </row>
    <row r="3964" spans="1:12" x14ac:dyDescent="0.25">
      <c r="A3964">
        <v>57668</v>
      </c>
      <c r="B3964" t="s">
        <v>12</v>
      </c>
      <c r="C3964">
        <v>49</v>
      </c>
      <c r="D3964">
        <v>0</v>
      </c>
      <c r="E3964">
        <v>0</v>
      </c>
      <c r="F3964" t="s">
        <v>13</v>
      </c>
      <c r="G3964" t="s">
        <v>43</v>
      </c>
      <c r="H3964" t="s">
        <v>15</v>
      </c>
      <c r="I3964" t="s">
        <v>1549</v>
      </c>
      <c r="J3964" t="s">
        <v>198</v>
      </c>
      <c r="K3964" t="s">
        <v>18</v>
      </c>
      <c r="L3964">
        <v>0</v>
      </c>
    </row>
    <row r="3965" spans="1:12" x14ac:dyDescent="0.25">
      <c r="A3965">
        <v>57710</v>
      </c>
      <c r="B3965" t="s">
        <v>19</v>
      </c>
      <c r="C3965">
        <v>50</v>
      </c>
      <c r="D3965">
        <v>0</v>
      </c>
      <c r="E3965">
        <v>0</v>
      </c>
      <c r="F3965" t="s">
        <v>13</v>
      </c>
      <c r="G3965" t="s">
        <v>14</v>
      </c>
      <c r="H3965" t="s">
        <v>21</v>
      </c>
      <c r="I3965" t="s">
        <v>4184</v>
      </c>
      <c r="J3965" t="s">
        <v>563</v>
      </c>
      <c r="K3965" t="s">
        <v>38</v>
      </c>
      <c r="L3965">
        <v>0</v>
      </c>
    </row>
    <row r="3966" spans="1:12" x14ac:dyDescent="0.25">
      <c r="A3966">
        <v>57757</v>
      </c>
      <c r="B3966" t="s">
        <v>19</v>
      </c>
      <c r="C3966">
        <v>77</v>
      </c>
      <c r="D3966">
        <v>0</v>
      </c>
      <c r="E3966">
        <v>0</v>
      </c>
      <c r="F3966" t="s">
        <v>13</v>
      </c>
      <c r="G3966" t="s">
        <v>20</v>
      </c>
      <c r="H3966" t="s">
        <v>21</v>
      </c>
      <c r="I3966" t="s">
        <v>2529</v>
      </c>
      <c r="J3966" t="s">
        <v>456</v>
      </c>
      <c r="K3966" t="s">
        <v>24</v>
      </c>
      <c r="L3966">
        <v>0</v>
      </c>
    </row>
    <row r="3967" spans="1:12" x14ac:dyDescent="0.25">
      <c r="A3967">
        <v>57765</v>
      </c>
      <c r="B3967" t="s">
        <v>19</v>
      </c>
      <c r="C3967">
        <v>41</v>
      </c>
      <c r="D3967">
        <v>0</v>
      </c>
      <c r="E3967">
        <v>0</v>
      </c>
      <c r="F3967" t="s">
        <v>13</v>
      </c>
      <c r="G3967" t="s">
        <v>43</v>
      </c>
      <c r="H3967" t="s">
        <v>21</v>
      </c>
      <c r="I3967" t="s">
        <v>3661</v>
      </c>
      <c r="J3967" t="s">
        <v>93</v>
      </c>
      <c r="K3967" t="s">
        <v>24</v>
      </c>
      <c r="L3967">
        <v>0</v>
      </c>
    </row>
    <row r="3968" spans="1:12" x14ac:dyDescent="0.25">
      <c r="A3968">
        <v>57772</v>
      </c>
      <c r="B3968" t="s">
        <v>19</v>
      </c>
      <c r="C3968">
        <v>75</v>
      </c>
      <c r="D3968">
        <v>0</v>
      </c>
      <c r="E3968">
        <v>0</v>
      </c>
      <c r="F3968" t="s">
        <v>13</v>
      </c>
      <c r="G3968" t="s">
        <v>43</v>
      </c>
      <c r="H3968" t="s">
        <v>21</v>
      </c>
      <c r="I3968" t="s">
        <v>906</v>
      </c>
      <c r="J3968" t="s">
        <v>130</v>
      </c>
      <c r="K3968" t="s">
        <v>24</v>
      </c>
      <c r="L3968">
        <v>0</v>
      </c>
    </row>
    <row r="3969" spans="1:12" x14ac:dyDescent="0.25">
      <c r="A3969">
        <v>57774</v>
      </c>
      <c r="B3969" t="s">
        <v>12</v>
      </c>
      <c r="C3969">
        <v>50</v>
      </c>
      <c r="D3969">
        <v>0</v>
      </c>
      <c r="E3969">
        <v>0</v>
      </c>
      <c r="F3969" t="s">
        <v>13</v>
      </c>
      <c r="G3969" t="s">
        <v>14</v>
      </c>
      <c r="H3969" t="s">
        <v>21</v>
      </c>
      <c r="I3969" t="s">
        <v>2302</v>
      </c>
      <c r="J3969" t="s">
        <v>312</v>
      </c>
      <c r="K3969" t="s">
        <v>24</v>
      </c>
      <c r="L3969">
        <v>0</v>
      </c>
    </row>
    <row r="3970" spans="1:12" x14ac:dyDescent="0.25">
      <c r="A3970">
        <v>57777</v>
      </c>
      <c r="B3970" t="s">
        <v>19</v>
      </c>
      <c r="C3970">
        <v>59</v>
      </c>
      <c r="D3970">
        <v>0</v>
      </c>
      <c r="E3970">
        <v>0</v>
      </c>
      <c r="F3970" t="s">
        <v>13</v>
      </c>
      <c r="G3970" t="s">
        <v>20</v>
      </c>
      <c r="H3970" t="s">
        <v>15</v>
      </c>
      <c r="I3970" t="s">
        <v>1378</v>
      </c>
      <c r="J3970" t="s">
        <v>141</v>
      </c>
      <c r="K3970" t="s">
        <v>29</v>
      </c>
      <c r="L3970">
        <v>0</v>
      </c>
    </row>
    <row r="3971" spans="1:12" x14ac:dyDescent="0.25">
      <c r="A3971">
        <v>57798</v>
      </c>
      <c r="B3971" t="s">
        <v>12</v>
      </c>
      <c r="C3971">
        <v>12</v>
      </c>
      <c r="D3971">
        <v>0</v>
      </c>
      <c r="E3971">
        <v>0</v>
      </c>
      <c r="F3971" t="s">
        <v>34</v>
      </c>
      <c r="G3971" t="s">
        <v>275</v>
      </c>
      <c r="H3971" t="s">
        <v>21</v>
      </c>
      <c r="I3971" t="s">
        <v>1762</v>
      </c>
      <c r="J3971" t="s">
        <v>50</v>
      </c>
      <c r="K3971" t="s">
        <v>38</v>
      </c>
      <c r="L3971">
        <v>0</v>
      </c>
    </row>
    <row r="3972" spans="1:12" x14ac:dyDescent="0.25">
      <c r="A3972">
        <v>57813</v>
      </c>
      <c r="B3972" t="s">
        <v>19</v>
      </c>
      <c r="C3972">
        <v>55</v>
      </c>
      <c r="D3972">
        <v>0</v>
      </c>
      <c r="E3972">
        <v>0</v>
      </c>
      <c r="F3972" t="s">
        <v>13</v>
      </c>
      <c r="G3972" t="s">
        <v>14</v>
      </c>
      <c r="H3972" t="s">
        <v>15</v>
      </c>
      <c r="I3972" t="s">
        <v>1800</v>
      </c>
      <c r="J3972" t="s">
        <v>202</v>
      </c>
      <c r="K3972" t="s">
        <v>24</v>
      </c>
      <c r="L3972">
        <v>0</v>
      </c>
    </row>
    <row r="3973" spans="1:12" x14ac:dyDescent="0.25">
      <c r="A3973">
        <v>57870</v>
      </c>
      <c r="B3973" t="s">
        <v>12</v>
      </c>
      <c r="C3973">
        <v>54</v>
      </c>
      <c r="D3973">
        <v>0</v>
      </c>
      <c r="E3973">
        <v>0</v>
      </c>
      <c r="F3973" t="s">
        <v>13</v>
      </c>
      <c r="G3973" t="s">
        <v>14</v>
      </c>
      <c r="H3973" t="s">
        <v>21</v>
      </c>
      <c r="I3973" t="s">
        <v>3894</v>
      </c>
      <c r="J3973" t="s">
        <v>385</v>
      </c>
      <c r="K3973" t="s">
        <v>29</v>
      </c>
      <c r="L3973">
        <v>0</v>
      </c>
    </row>
    <row r="3974" spans="1:12" x14ac:dyDescent="0.25">
      <c r="A3974">
        <v>57879</v>
      </c>
      <c r="B3974" t="s">
        <v>19</v>
      </c>
      <c r="C3974">
        <v>74</v>
      </c>
      <c r="D3974">
        <v>0</v>
      </c>
      <c r="E3974">
        <v>0</v>
      </c>
      <c r="F3974" t="s">
        <v>13</v>
      </c>
      <c r="G3974" t="s">
        <v>14</v>
      </c>
      <c r="H3974" t="s">
        <v>15</v>
      </c>
      <c r="I3974" t="s">
        <v>1165</v>
      </c>
      <c r="J3974" t="s">
        <v>452</v>
      </c>
      <c r="K3974" t="s">
        <v>24</v>
      </c>
      <c r="L3974">
        <v>0</v>
      </c>
    </row>
    <row r="3975" spans="1:12" x14ac:dyDescent="0.25">
      <c r="A3975">
        <v>57896</v>
      </c>
      <c r="B3975" t="s">
        <v>12</v>
      </c>
      <c r="C3975">
        <v>32</v>
      </c>
      <c r="D3975">
        <v>0</v>
      </c>
      <c r="E3975">
        <v>0</v>
      </c>
      <c r="F3975" t="s">
        <v>13</v>
      </c>
      <c r="G3975" t="s">
        <v>14</v>
      </c>
      <c r="H3975" t="s">
        <v>15</v>
      </c>
      <c r="I3975" t="s">
        <v>3003</v>
      </c>
      <c r="J3975" t="s">
        <v>245</v>
      </c>
      <c r="K3975" t="s">
        <v>29</v>
      </c>
      <c r="L3975">
        <v>0</v>
      </c>
    </row>
    <row r="3976" spans="1:12" x14ac:dyDescent="0.25">
      <c r="A3976">
        <v>57903</v>
      </c>
      <c r="B3976" t="s">
        <v>19</v>
      </c>
      <c r="C3976">
        <v>52</v>
      </c>
      <c r="D3976">
        <v>1</v>
      </c>
      <c r="E3976">
        <v>0</v>
      </c>
      <c r="F3976" t="s">
        <v>13</v>
      </c>
      <c r="G3976" t="s">
        <v>20</v>
      </c>
      <c r="H3976" t="s">
        <v>21</v>
      </c>
      <c r="I3976" t="s">
        <v>505</v>
      </c>
      <c r="J3976" t="s">
        <v>23</v>
      </c>
      <c r="K3976" t="s">
        <v>29</v>
      </c>
      <c r="L3976">
        <v>0</v>
      </c>
    </row>
    <row r="3977" spans="1:12" x14ac:dyDescent="0.25">
      <c r="A3977">
        <v>57904</v>
      </c>
      <c r="B3977" t="s">
        <v>12</v>
      </c>
      <c r="C3977">
        <v>15</v>
      </c>
      <c r="D3977">
        <v>0</v>
      </c>
      <c r="E3977">
        <v>0</v>
      </c>
      <c r="F3977" t="s">
        <v>34</v>
      </c>
      <c r="G3977" t="s">
        <v>14</v>
      </c>
      <c r="H3977" t="s">
        <v>15</v>
      </c>
      <c r="I3977" t="s">
        <v>2664</v>
      </c>
      <c r="J3977" t="s">
        <v>532</v>
      </c>
      <c r="K3977" t="s">
        <v>24</v>
      </c>
      <c r="L3977">
        <v>0</v>
      </c>
    </row>
    <row r="3978" spans="1:12" x14ac:dyDescent="0.25">
      <c r="A3978">
        <v>57917</v>
      </c>
      <c r="B3978" t="s">
        <v>19</v>
      </c>
      <c r="C3978">
        <v>47</v>
      </c>
      <c r="D3978">
        <v>0</v>
      </c>
      <c r="E3978">
        <v>0</v>
      </c>
      <c r="F3978" t="s">
        <v>13</v>
      </c>
      <c r="G3978" t="s">
        <v>14</v>
      </c>
      <c r="H3978" t="s">
        <v>15</v>
      </c>
      <c r="I3978" t="s">
        <v>1748</v>
      </c>
      <c r="J3978" t="s">
        <v>258</v>
      </c>
      <c r="K3978" t="s">
        <v>29</v>
      </c>
      <c r="L3978">
        <v>0</v>
      </c>
    </row>
    <row r="3979" spans="1:12" x14ac:dyDescent="0.25">
      <c r="A3979">
        <v>57924</v>
      </c>
      <c r="B3979" t="s">
        <v>19</v>
      </c>
      <c r="C3979">
        <v>45</v>
      </c>
      <c r="D3979">
        <v>0</v>
      </c>
      <c r="E3979">
        <v>0</v>
      </c>
      <c r="F3979" t="s">
        <v>13</v>
      </c>
      <c r="G3979" t="s">
        <v>43</v>
      </c>
      <c r="H3979" t="s">
        <v>21</v>
      </c>
      <c r="I3979" t="s">
        <v>3489</v>
      </c>
      <c r="J3979" t="s">
        <v>330</v>
      </c>
      <c r="K3979" t="s">
        <v>24</v>
      </c>
      <c r="L3979">
        <v>0</v>
      </c>
    </row>
    <row r="3980" spans="1:12" x14ac:dyDescent="0.25">
      <c r="A3980">
        <v>57944</v>
      </c>
      <c r="B3980" t="s">
        <v>19</v>
      </c>
      <c r="C3980">
        <v>35</v>
      </c>
      <c r="D3980">
        <v>0</v>
      </c>
      <c r="E3980">
        <v>0</v>
      </c>
      <c r="F3980" t="s">
        <v>13</v>
      </c>
      <c r="G3980" t="s">
        <v>43</v>
      </c>
      <c r="H3980" t="s">
        <v>21</v>
      </c>
      <c r="I3980" t="s">
        <v>2500</v>
      </c>
      <c r="J3980" t="s">
        <v>40</v>
      </c>
      <c r="K3980" t="s">
        <v>29</v>
      </c>
      <c r="L3980">
        <v>0</v>
      </c>
    </row>
    <row r="3981" spans="1:12" x14ac:dyDescent="0.25">
      <c r="A3981">
        <v>57953</v>
      </c>
      <c r="B3981" t="s">
        <v>19</v>
      </c>
      <c r="C3981">
        <v>5</v>
      </c>
      <c r="D3981">
        <v>0</v>
      </c>
      <c r="E3981">
        <v>0</v>
      </c>
      <c r="F3981" t="s">
        <v>34</v>
      </c>
      <c r="G3981" t="s">
        <v>275</v>
      </c>
      <c r="H3981" t="s">
        <v>15</v>
      </c>
      <c r="I3981" t="s">
        <v>1704</v>
      </c>
      <c r="J3981" t="s">
        <v>790</v>
      </c>
      <c r="K3981" t="s">
        <v>38</v>
      </c>
      <c r="L3981">
        <v>0</v>
      </c>
    </row>
    <row r="3982" spans="1:12" x14ac:dyDescent="0.25">
      <c r="A3982">
        <v>57968</v>
      </c>
      <c r="B3982" t="s">
        <v>19</v>
      </c>
      <c r="C3982">
        <v>11</v>
      </c>
      <c r="D3982">
        <v>0</v>
      </c>
      <c r="E3982">
        <v>0</v>
      </c>
      <c r="F3982" t="s">
        <v>34</v>
      </c>
      <c r="G3982" t="s">
        <v>275</v>
      </c>
      <c r="H3982" t="s">
        <v>15</v>
      </c>
      <c r="I3982" t="s">
        <v>1446</v>
      </c>
      <c r="J3982" t="s">
        <v>491</v>
      </c>
      <c r="K3982" t="s">
        <v>38</v>
      </c>
      <c r="L3982">
        <v>0</v>
      </c>
    </row>
    <row r="3983" spans="1:12" x14ac:dyDescent="0.25">
      <c r="A3983">
        <v>57979</v>
      </c>
      <c r="B3983" t="s">
        <v>12</v>
      </c>
      <c r="C3983">
        <v>8</v>
      </c>
      <c r="D3983">
        <v>0</v>
      </c>
      <c r="E3983">
        <v>0</v>
      </c>
      <c r="F3983" t="s">
        <v>34</v>
      </c>
      <c r="G3983" t="s">
        <v>275</v>
      </c>
      <c r="H3983" t="s">
        <v>21</v>
      </c>
      <c r="I3983" t="s">
        <v>4082</v>
      </c>
      <c r="J3983" t="s">
        <v>1054</v>
      </c>
      <c r="K3983" t="s">
        <v>38</v>
      </c>
      <c r="L3983">
        <v>0</v>
      </c>
    </row>
    <row r="3984" spans="1:12" x14ac:dyDescent="0.25">
      <c r="A3984">
        <v>57983</v>
      </c>
      <c r="B3984" t="s">
        <v>12</v>
      </c>
      <c r="C3984">
        <v>50</v>
      </c>
      <c r="D3984">
        <v>0</v>
      </c>
      <c r="E3984">
        <v>0</v>
      </c>
      <c r="F3984" t="s">
        <v>13</v>
      </c>
      <c r="G3984" t="s">
        <v>43</v>
      </c>
      <c r="H3984" t="s">
        <v>15</v>
      </c>
      <c r="I3984" t="s">
        <v>2899</v>
      </c>
      <c r="J3984" t="s">
        <v>2096</v>
      </c>
      <c r="K3984" t="s">
        <v>18</v>
      </c>
      <c r="L3984">
        <v>0</v>
      </c>
    </row>
    <row r="3985" spans="1:12" x14ac:dyDescent="0.25">
      <c r="A3985">
        <v>57985</v>
      </c>
      <c r="B3985" t="s">
        <v>19</v>
      </c>
      <c r="C3985">
        <v>27</v>
      </c>
      <c r="D3985">
        <v>0</v>
      </c>
      <c r="E3985">
        <v>0</v>
      </c>
      <c r="F3985" t="s">
        <v>13</v>
      </c>
      <c r="G3985" t="s">
        <v>14</v>
      </c>
      <c r="H3985" t="s">
        <v>15</v>
      </c>
      <c r="I3985" t="s">
        <v>2727</v>
      </c>
      <c r="J3985" t="s">
        <v>33</v>
      </c>
      <c r="K3985" t="s">
        <v>18</v>
      </c>
      <c r="L3985">
        <v>0</v>
      </c>
    </row>
    <row r="3986" spans="1:12" x14ac:dyDescent="0.25">
      <c r="A3986">
        <v>58007</v>
      </c>
      <c r="B3986" t="s">
        <v>19</v>
      </c>
      <c r="C3986">
        <v>36</v>
      </c>
      <c r="D3986">
        <v>0</v>
      </c>
      <c r="E3986">
        <v>0</v>
      </c>
      <c r="F3986" t="s">
        <v>13</v>
      </c>
      <c r="G3986" t="s">
        <v>14</v>
      </c>
      <c r="H3986" t="s">
        <v>15</v>
      </c>
      <c r="I3986" t="s">
        <v>806</v>
      </c>
      <c r="J3986" t="s">
        <v>712</v>
      </c>
      <c r="K3986" t="s">
        <v>29</v>
      </c>
      <c r="L3986">
        <v>0</v>
      </c>
    </row>
    <row r="3987" spans="1:12" x14ac:dyDescent="0.25">
      <c r="A3987">
        <v>58015</v>
      </c>
      <c r="B3987" t="s">
        <v>19</v>
      </c>
      <c r="C3987">
        <v>44</v>
      </c>
      <c r="D3987">
        <v>0</v>
      </c>
      <c r="E3987">
        <v>0</v>
      </c>
      <c r="F3987" t="s">
        <v>34</v>
      </c>
      <c r="G3987" t="s">
        <v>14</v>
      </c>
      <c r="H3987" t="s">
        <v>21</v>
      </c>
      <c r="I3987" t="s">
        <v>802</v>
      </c>
      <c r="J3987" t="s">
        <v>690</v>
      </c>
      <c r="K3987" t="s">
        <v>29</v>
      </c>
      <c r="L3987">
        <v>0</v>
      </c>
    </row>
    <row r="3988" spans="1:12" x14ac:dyDescent="0.25">
      <c r="A3988">
        <v>58037</v>
      </c>
      <c r="B3988" t="s">
        <v>12</v>
      </c>
      <c r="C3988">
        <v>21</v>
      </c>
      <c r="D3988">
        <v>0</v>
      </c>
      <c r="E3988">
        <v>0</v>
      </c>
      <c r="F3988" t="s">
        <v>34</v>
      </c>
      <c r="G3988" t="s">
        <v>14</v>
      </c>
      <c r="H3988" t="s">
        <v>21</v>
      </c>
      <c r="I3988" t="s">
        <v>1278</v>
      </c>
      <c r="J3988" t="s">
        <v>68</v>
      </c>
      <c r="K3988" t="s">
        <v>24</v>
      </c>
      <c r="L3988">
        <v>0</v>
      </c>
    </row>
    <row r="3989" spans="1:12" x14ac:dyDescent="0.25">
      <c r="A3989">
        <v>58061</v>
      </c>
      <c r="B3989" t="s">
        <v>19</v>
      </c>
      <c r="C3989">
        <v>70</v>
      </c>
      <c r="D3989">
        <v>1</v>
      </c>
      <c r="E3989">
        <v>0</v>
      </c>
      <c r="F3989" t="s">
        <v>13</v>
      </c>
      <c r="G3989" t="s">
        <v>20</v>
      </c>
      <c r="H3989" t="s">
        <v>21</v>
      </c>
      <c r="I3989" t="s">
        <v>2868</v>
      </c>
      <c r="J3989" t="s">
        <v>97</v>
      </c>
      <c r="K3989" t="s">
        <v>18</v>
      </c>
      <c r="L3989">
        <v>0</v>
      </c>
    </row>
    <row r="3990" spans="1:12" x14ac:dyDescent="0.25">
      <c r="A3990">
        <v>58086</v>
      </c>
      <c r="B3990" t="s">
        <v>12</v>
      </c>
      <c r="C3990">
        <v>67</v>
      </c>
      <c r="D3990">
        <v>0</v>
      </c>
      <c r="E3990">
        <v>0</v>
      </c>
      <c r="F3990" t="s">
        <v>13</v>
      </c>
      <c r="G3990" t="s">
        <v>14</v>
      </c>
      <c r="H3990" t="s">
        <v>15</v>
      </c>
      <c r="I3990" t="s">
        <v>2338</v>
      </c>
      <c r="J3990" t="s">
        <v>1209</v>
      </c>
      <c r="K3990" t="s">
        <v>18</v>
      </c>
      <c r="L3990">
        <v>0</v>
      </c>
    </row>
    <row r="3991" spans="1:12" x14ac:dyDescent="0.25">
      <c r="A3991">
        <v>58101</v>
      </c>
      <c r="B3991" t="s">
        <v>19</v>
      </c>
      <c r="C3991">
        <v>56</v>
      </c>
      <c r="D3991">
        <v>0</v>
      </c>
      <c r="E3991">
        <v>1</v>
      </c>
      <c r="F3991" t="s">
        <v>13</v>
      </c>
      <c r="G3991" t="s">
        <v>14</v>
      </c>
      <c r="H3991" t="s">
        <v>21</v>
      </c>
      <c r="I3991" t="s">
        <v>1569</v>
      </c>
      <c r="J3991" t="s">
        <v>235</v>
      </c>
      <c r="K3991" t="s">
        <v>18</v>
      </c>
      <c r="L3991">
        <v>0</v>
      </c>
    </row>
    <row r="3992" spans="1:12" x14ac:dyDescent="0.25">
      <c r="A3992">
        <v>58107</v>
      </c>
      <c r="B3992" t="s">
        <v>19</v>
      </c>
      <c r="C3992">
        <v>59</v>
      </c>
      <c r="D3992">
        <v>0</v>
      </c>
      <c r="E3992">
        <v>0</v>
      </c>
      <c r="F3992" t="s">
        <v>13</v>
      </c>
      <c r="G3992" t="s">
        <v>14</v>
      </c>
      <c r="H3992" t="s">
        <v>21</v>
      </c>
      <c r="I3992" t="s">
        <v>1739</v>
      </c>
      <c r="J3992">
        <v>30</v>
      </c>
      <c r="K3992" t="s">
        <v>38</v>
      </c>
      <c r="L3992">
        <v>0</v>
      </c>
    </row>
    <row r="3993" spans="1:12" x14ac:dyDescent="0.25">
      <c r="A3993">
        <v>58138</v>
      </c>
      <c r="B3993" t="s">
        <v>12</v>
      </c>
      <c r="C3993">
        <v>57</v>
      </c>
      <c r="D3993">
        <v>0</v>
      </c>
      <c r="E3993">
        <v>0</v>
      </c>
      <c r="F3993" t="s">
        <v>13</v>
      </c>
      <c r="G3993" t="s">
        <v>14</v>
      </c>
      <c r="H3993" t="s">
        <v>21</v>
      </c>
      <c r="I3993" t="s">
        <v>1296</v>
      </c>
      <c r="J3993" t="s">
        <v>330</v>
      </c>
      <c r="K3993" t="s">
        <v>24</v>
      </c>
      <c r="L3993">
        <v>0</v>
      </c>
    </row>
    <row r="3994" spans="1:12" x14ac:dyDescent="0.25">
      <c r="A3994">
        <v>58149</v>
      </c>
      <c r="B3994" t="s">
        <v>19</v>
      </c>
      <c r="C3994">
        <v>21</v>
      </c>
      <c r="D3994">
        <v>0</v>
      </c>
      <c r="E3994">
        <v>0</v>
      </c>
      <c r="F3994" t="s">
        <v>34</v>
      </c>
      <c r="G3994" t="s">
        <v>14</v>
      </c>
      <c r="H3994" t="s">
        <v>21</v>
      </c>
      <c r="I3994" t="s">
        <v>3274</v>
      </c>
      <c r="J3994" t="s">
        <v>365</v>
      </c>
      <c r="K3994" t="s">
        <v>38</v>
      </c>
      <c r="L3994">
        <v>0</v>
      </c>
    </row>
    <row r="3995" spans="1:12" x14ac:dyDescent="0.25">
      <c r="A3995">
        <v>58153</v>
      </c>
      <c r="B3995" t="s">
        <v>19</v>
      </c>
      <c r="C3995">
        <v>18</v>
      </c>
      <c r="D3995">
        <v>0</v>
      </c>
      <c r="E3995">
        <v>0</v>
      </c>
      <c r="F3995" t="s">
        <v>34</v>
      </c>
      <c r="G3995" t="s">
        <v>14</v>
      </c>
      <c r="H3995" t="s">
        <v>15</v>
      </c>
      <c r="I3995" t="s">
        <v>2717</v>
      </c>
      <c r="J3995" t="s">
        <v>81</v>
      </c>
      <c r="K3995" t="s">
        <v>24</v>
      </c>
      <c r="L3995">
        <v>0</v>
      </c>
    </row>
    <row r="3996" spans="1:12" x14ac:dyDescent="0.25">
      <c r="A3996">
        <v>58154</v>
      </c>
      <c r="B3996" t="s">
        <v>19</v>
      </c>
      <c r="C3996">
        <v>20</v>
      </c>
      <c r="D3996">
        <v>0</v>
      </c>
      <c r="E3996">
        <v>0</v>
      </c>
      <c r="F3996" t="s">
        <v>34</v>
      </c>
      <c r="G3996" t="s">
        <v>14</v>
      </c>
      <c r="H3996" t="s">
        <v>15</v>
      </c>
      <c r="I3996" t="s">
        <v>3156</v>
      </c>
      <c r="J3996" t="s">
        <v>321</v>
      </c>
      <c r="K3996" t="s">
        <v>29</v>
      </c>
      <c r="L3996">
        <v>0</v>
      </c>
    </row>
    <row r="3997" spans="1:12" x14ac:dyDescent="0.25">
      <c r="A3997">
        <v>58202</v>
      </c>
      <c r="B3997" t="s">
        <v>19</v>
      </c>
      <c r="C3997">
        <v>50</v>
      </c>
      <c r="D3997">
        <v>1</v>
      </c>
      <c r="E3997">
        <v>0</v>
      </c>
      <c r="F3997" t="s">
        <v>13</v>
      </c>
      <c r="G3997" t="s">
        <v>20</v>
      </c>
      <c r="H3997" t="s">
        <v>21</v>
      </c>
      <c r="I3997" t="s">
        <v>51</v>
      </c>
      <c r="J3997" t="s">
        <v>52</v>
      </c>
      <c r="K3997" t="s">
        <v>24</v>
      </c>
      <c r="L3997">
        <v>1</v>
      </c>
    </row>
    <row r="3998" spans="1:12" x14ac:dyDescent="0.25">
      <c r="A3998">
        <v>58203</v>
      </c>
      <c r="B3998" t="s">
        <v>12</v>
      </c>
      <c r="C3998">
        <v>9</v>
      </c>
      <c r="D3998">
        <v>0</v>
      </c>
      <c r="E3998">
        <v>0</v>
      </c>
      <c r="F3998" t="s">
        <v>34</v>
      </c>
      <c r="G3998" t="s">
        <v>275</v>
      </c>
      <c r="H3998" t="s">
        <v>15</v>
      </c>
      <c r="I3998" t="s">
        <v>1297</v>
      </c>
      <c r="J3998" t="s">
        <v>542</v>
      </c>
      <c r="K3998" t="s">
        <v>38</v>
      </c>
      <c r="L3998">
        <v>0</v>
      </c>
    </row>
    <row r="3999" spans="1:12" x14ac:dyDescent="0.25">
      <c r="A3999">
        <v>58209</v>
      </c>
      <c r="B3999" t="s">
        <v>19</v>
      </c>
      <c r="C3999">
        <v>22</v>
      </c>
      <c r="D3999">
        <v>0</v>
      </c>
      <c r="E3999">
        <v>0</v>
      </c>
      <c r="F3999" t="s">
        <v>34</v>
      </c>
      <c r="G3999" t="s">
        <v>14</v>
      </c>
      <c r="H3999" t="s">
        <v>15</v>
      </c>
      <c r="I3999" t="s">
        <v>4181</v>
      </c>
      <c r="J3999" t="s">
        <v>823</v>
      </c>
      <c r="K3999" t="s">
        <v>24</v>
      </c>
      <c r="L3999">
        <v>0</v>
      </c>
    </row>
    <row r="4000" spans="1:12" x14ac:dyDescent="0.25">
      <c r="A4000">
        <v>58227</v>
      </c>
      <c r="B4000" t="s">
        <v>19</v>
      </c>
      <c r="C4000">
        <v>64</v>
      </c>
      <c r="D4000">
        <v>0</v>
      </c>
      <c r="E4000">
        <v>0</v>
      </c>
      <c r="F4000" t="s">
        <v>13</v>
      </c>
      <c r="G4000" t="s">
        <v>43</v>
      </c>
      <c r="H4000" t="s">
        <v>21</v>
      </c>
      <c r="I4000" t="s">
        <v>989</v>
      </c>
      <c r="J4000">
        <v>30</v>
      </c>
      <c r="K4000" t="s">
        <v>24</v>
      </c>
      <c r="L4000">
        <v>0</v>
      </c>
    </row>
    <row r="4001" spans="1:12" x14ac:dyDescent="0.25">
      <c r="A4001">
        <v>58235</v>
      </c>
      <c r="B4001" t="s">
        <v>12</v>
      </c>
      <c r="C4001">
        <v>76</v>
      </c>
      <c r="D4001">
        <v>0</v>
      </c>
      <c r="E4001">
        <v>0</v>
      </c>
      <c r="F4001" t="s">
        <v>13</v>
      </c>
      <c r="G4001" t="s">
        <v>14</v>
      </c>
      <c r="H4001" t="s">
        <v>15</v>
      </c>
      <c r="I4001" t="s">
        <v>869</v>
      </c>
      <c r="J4001" t="s">
        <v>172</v>
      </c>
      <c r="K4001" t="s">
        <v>29</v>
      </c>
      <c r="L4001">
        <v>0</v>
      </c>
    </row>
    <row r="4002" spans="1:12" x14ac:dyDescent="0.25">
      <c r="A4002">
        <v>58253</v>
      </c>
      <c r="B4002" t="s">
        <v>12</v>
      </c>
      <c r="C4002">
        <v>5</v>
      </c>
      <c r="D4002">
        <v>0</v>
      </c>
      <c r="E4002">
        <v>0</v>
      </c>
      <c r="F4002" t="s">
        <v>34</v>
      </c>
      <c r="G4002" t="s">
        <v>275</v>
      </c>
      <c r="H4002" t="s">
        <v>15</v>
      </c>
      <c r="I4002" t="s">
        <v>2375</v>
      </c>
      <c r="J4002" t="s">
        <v>1777</v>
      </c>
      <c r="K4002" t="s">
        <v>38</v>
      </c>
      <c r="L4002">
        <v>0</v>
      </c>
    </row>
    <row r="4003" spans="1:12" x14ac:dyDescent="0.25">
      <c r="A4003">
        <v>58257</v>
      </c>
      <c r="B4003" t="s">
        <v>12</v>
      </c>
      <c r="C4003">
        <v>9</v>
      </c>
      <c r="D4003">
        <v>0</v>
      </c>
      <c r="E4003">
        <v>0</v>
      </c>
      <c r="F4003" t="s">
        <v>34</v>
      </c>
      <c r="G4003" t="s">
        <v>275</v>
      </c>
      <c r="H4003" t="s">
        <v>15</v>
      </c>
      <c r="I4003" t="s">
        <v>2505</v>
      </c>
      <c r="J4003" t="s">
        <v>1522</v>
      </c>
      <c r="K4003" t="s">
        <v>38</v>
      </c>
      <c r="L4003">
        <v>0</v>
      </c>
    </row>
    <row r="4004" spans="1:12" x14ac:dyDescent="0.25">
      <c r="A4004">
        <v>58261</v>
      </c>
      <c r="B4004" t="s">
        <v>19</v>
      </c>
      <c r="C4004">
        <v>66</v>
      </c>
      <c r="D4004">
        <v>0</v>
      </c>
      <c r="E4004">
        <v>0</v>
      </c>
      <c r="F4004" t="s">
        <v>13</v>
      </c>
      <c r="G4004" t="s">
        <v>14</v>
      </c>
      <c r="H4004" t="s">
        <v>21</v>
      </c>
      <c r="I4004" t="s">
        <v>463</v>
      </c>
      <c r="J4004" t="s">
        <v>97</v>
      </c>
      <c r="K4004" t="s">
        <v>24</v>
      </c>
      <c r="L4004">
        <v>0</v>
      </c>
    </row>
    <row r="4005" spans="1:12" x14ac:dyDescent="0.25">
      <c r="A4005">
        <v>58267</v>
      </c>
      <c r="B4005" t="s">
        <v>12</v>
      </c>
      <c r="C4005">
        <v>70</v>
      </c>
      <c r="D4005">
        <v>1</v>
      </c>
      <c r="E4005">
        <v>0</v>
      </c>
      <c r="F4005" t="s">
        <v>13</v>
      </c>
      <c r="G4005" t="s">
        <v>14</v>
      </c>
      <c r="H4005" t="s">
        <v>21</v>
      </c>
      <c r="I4005" t="s">
        <v>323</v>
      </c>
      <c r="J4005" t="s">
        <v>324</v>
      </c>
      <c r="K4005" t="s">
        <v>18</v>
      </c>
      <c r="L4005">
        <v>1</v>
      </c>
    </row>
    <row r="4006" spans="1:12" x14ac:dyDescent="0.25">
      <c r="A4006">
        <v>58282</v>
      </c>
      <c r="B4006" t="s">
        <v>19</v>
      </c>
      <c r="C4006">
        <v>53</v>
      </c>
      <c r="D4006">
        <v>0</v>
      </c>
      <c r="E4006">
        <v>0</v>
      </c>
      <c r="F4006" t="s">
        <v>13</v>
      </c>
      <c r="G4006" t="s">
        <v>43</v>
      </c>
      <c r="H4006" t="s">
        <v>21</v>
      </c>
      <c r="I4006" t="s">
        <v>564</v>
      </c>
      <c r="J4006">
        <v>31</v>
      </c>
      <c r="K4006" t="s">
        <v>29</v>
      </c>
      <c r="L4006">
        <v>0</v>
      </c>
    </row>
    <row r="4007" spans="1:12" x14ac:dyDescent="0.25">
      <c r="A4007">
        <v>58291</v>
      </c>
      <c r="B4007" t="s">
        <v>19</v>
      </c>
      <c r="C4007">
        <v>52</v>
      </c>
      <c r="D4007">
        <v>0</v>
      </c>
      <c r="E4007">
        <v>0</v>
      </c>
      <c r="F4007" t="s">
        <v>13</v>
      </c>
      <c r="G4007" t="s">
        <v>14</v>
      </c>
      <c r="H4007" t="s">
        <v>21</v>
      </c>
      <c r="I4007" t="s">
        <v>1043</v>
      </c>
      <c r="J4007" t="s">
        <v>168</v>
      </c>
      <c r="K4007" t="s">
        <v>18</v>
      </c>
      <c r="L4007">
        <v>0</v>
      </c>
    </row>
    <row r="4008" spans="1:12" x14ac:dyDescent="0.25">
      <c r="A4008">
        <v>58313</v>
      </c>
      <c r="B4008" t="s">
        <v>19</v>
      </c>
      <c r="C4008">
        <v>63</v>
      </c>
      <c r="D4008">
        <v>0</v>
      </c>
      <c r="E4008">
        <v>0</v>
      </c>
      <c r="F4008" t="s">
        <v>13</v>
      </c>
      <c r="G4008" t="s">
        <v>20</v>
      </c>
      <c r="H4008" t="s">
        <v>15</v>
      </c>
      <c r="I4008" t="s">
        <v>291</v>
      </c>
      <c r="J4008" t="s">
        <v>141</v>
      </c>
      <c r="K4008" t="s">
        <v>18</v>
      </c>
      <c r="L4008">
        <v>0</v>
      </c>
    </row>
    <row r="4009" spans="1:12" x14ac:dyDescent="0.25">
      <c r="A4009">
        <v>58350</v>
      </c>
      <c r="B4009" t="s">
        <v>19</v>
      </c>
      <c r="C4009">
        <v>26</v>
      </c>
      <c r="D4009">
        <v>0</v>
      </c>
      <c r="E4009">
        <v>0</v>
      </c>
      <c r="F4009" t="s">
        <v>34</v>
      </c>
      <c r="G4009" t="s">
        <v>43</v>
      </c>
      <c r="H4009" t="s">
        <v>21</v>
      </c>
      <c r="I4009" t="s">
        <v>2249</v>
      </c>
      <c r="J4009" t="s">
        <v>102</v>
      </c>
      <c r="K4009" t="s">
        <v>24</v>
      </c>
      <c r="L4009">
        <v>0</v>
      </c>
    </row>
    <row r="4010" spans="1:12" x14ac:dyDescent="0.25">
      <c r="A4010">
        <v>58359</v>
      </c>
      <c r="B4010" t="s">
        <v>19</v>
      </c>
      <c r="C4010">
        <v>71</v>
      </c>
      <c r="D4010">
        <v>1</v>
      </c>
      <c r="E4010">
        <v>0</v>
      </c>
      <c r="F4010" t="s">
        <v>13</v>
      </c>
      <c r="G4010" t="s">
        <v>14</v>
      </c>
      <c r="H4010" t="s">
        <v>15</v>
      </c>
      <c r="I4010" t="s">
        <v>2369</v>
      </c>
      <c r="J4010" t="s">
        <v>77</v>
      </c>
      <c r="K4010" t="s">
        <v>29</v>
      </c>
      <c r="L4010">
        <v>0</v>
      </c>
    </row>
    <row r="4011" spans="1:12" x14ac:dyDescent="0.25">
      <c r="A4011">
        <v>58422</v>
      </c>
      <c r="B4011" t="s">
        <v>12</v>
      </c>
      <c r="C4011">
        <v>43</v>
      </c>
      <c r="D4011">
        <v>0</v>
      </c>
      <c r="E4011">
        <v>0</v>
      </c>
      <c r="F4011" t="s">
        <v>13</v>
      </c>
      <c r="G4011" t="s">
        <v>43</v>
      </c>
      <c r="H4011" t="s">
        <v>21</v>
      </c>
      <c r="I4011" t="s">
        <v>2994</v>
      </c>
      <c r="J4011" t="s">
        <v>95</v>
      </c>
      <c r="K4011" t="s">
        <v>38</v>
      </c>
      <c r="L4011">
        <v>0</v>
      </c>
    </row>
    <row r="4012" spans="1:12" x14ac:dyDescent="0.25">
      <c r="A4012">
        <v>58438</v>
      </c>
      <c r="B4012" t="s">
        <v>12</v>
      </c>
      <c r="C4012">
        <v>36</v>
      </c>
      <c r="D4012">
        <v>0</v>
      </c>
      <c r="E4012">
        <v>0</v>
      </c>
      <c r="F4012" t="s">
        <v>34</v>
      </c>
      <c r="G4012" t="s">
        <v>14</v>
      </c>
      <c r="H4012" t="s">
        <v>21</v>
      </c>
      <c r="I4012" t="s">
        <v>1889</v>
      </c>
      <c r="J4012" t="s">
        <v>788</v>
      </c>
      <c r="K4012" t="s">
        <v>24</v>
      </c>
      <c r="L4012">
        <v>0</v>
      </c>
    </row>
    <row r="4013" spans="1:12" x14ac:dyDescent="0.25">
      <c r="A4013">
        <v>58439</v>
      </c>
      <c r="B4013" t="s">
        <v>12</v>
      </c>
      <c r="C4013">
        <v>36</v>
      </c>
      <c r="D4013">
        <v>0</v>
      </c>
      <c r="E4013">
        <v>0</v>
      </c>
      <c r="F4013" t="s">
        <v>34</v>
      </c>
      <c r="G4013" t="s">
        <v>14</v>
      </c>
      <c r="H4013" t="s">
        <v>15</v>
      </c>
      <c r="I4013" t="s">
        <v>786</v>
      </c>
      <c r="J4013" t="s">
        <v>235</v>
      </c>
      <c r="K4013" t="s">
        <v>24</v>
      </c>
      <c r="L4013">
        <v>0</v>
      </c>
    </row>
    <row r="4014" spans="1:12" x14ac:dyDescent="0.25">
      <c r="A4014">
        <v>58466</v>
      </c>
      <c r="B4014" t="s">
        <v>12</v>
      </c>
      <c r="C4014">
        <v>77</v>
      </c>
      <c r="D4014">
        <v>0</v>
      </c>
      <c r="E4014">
        <v>0</v>
      </c>
      <c r="F4014" t="s">
        <v>13</v>
      </c>
      <c r="G4014" t="s">
        <v>14</v>
      </c>
      <c r="H4014" t="s">
        <v>21</v>
      </c>
      <c r="I4014" t="s">
        <v>3154</v>
      </c>
      <c r="J4014" t="s">
        <v>47</v>
      </c>
      <c r="K4014" t="s">
        <v>38</v>
      </c>
      <c r="L4014">
        <v>0</v>
      </c>
    </row>
    <row r="4015" spans="1:12" x14ac:dyDescent="0.25">
      <c r="A4015">
        <v>58477</v>
      </c>
      <c r="B4015" t="s">
        <v>19</v>
      </c>
      <c r="C4015">
        <v>45</v>
      </c>
      <c r="D4015">
        <v>0</v>
      </c>
      <c r="E4015">
        <v>0</v>
      </c>
      <c r="F4015" t="s">
        <v>13</v>
      </c>
      <c r="G4015" t="s">
        <v>14</v>
      </c>
      <c r="H4015" t="s">
        <v>15</v>
      </c>
      <c r="I4015" t="s">
        <v>3707</v>
      </c>
      <c r="J4015">
        <v>37</v>
      </c>
      <c r="K4015" t="s">
        <v>24</v>
      </c>
      <c r="L4015">
        <v>0</v>
      </c>
    </row>
    <row r="4016" spans="1:12" x14ac:dyDescent="0.25">
      <c r="A4016">
        <v>58495</v>
      </c>
      <c r="B4016" t="s">
        <v>12</v>
      </c>
      <c r="C4016">
        <v>34</v>
      </c>
      <c r="D4016">
        <v>0</v>
      </c>
      <c r="E4016">
        <v>0</v>
      </c>
      <c r="F4016" t="s">
        <v>13</v>
      </c>
      <c r="G4016" t="s">
        <v>14</v>
      </c>
      <c r="H4016" t="s">
        <v>21</v>
      </c>
      <c r="I4016" t="s">
        <v>1281</v>
      </c>
      <c r="J4016" t="s">
        <v>256</v>
      </c>
      <c r="K4016" t="s">
        <v>24</v>
      </c>
      <c r="L4016">
        <v>0</v>
      </c>
    </row>
    <row r="4017" spans="1:12" x14ac:dyDescent="0.25">
      <c r="A4017">
        <v>58508</v>
      </c>
      <c r="B4017" t="s">
        <v>19</v>
      </c>
      <c r="C4017">
        <v>18</v>
      </c>
      <c r="D4017">
        <v>0</v>
      </c>
      <c r="E4017">
        <v>0</v>
      </c>
      <c r="F4017" t="s">
        <v>34</v>
      </c>
      <c r="G4017" t="s">
        <v>43</v>
      </c>
      <c r="H4017" t="s">
        <v>21</v>
      </c>
      <c r="I4017" t="s">
        <v>3595</v>
      </c>
      <c r="J4017" t="s">
        <v>610</v>
      </c>
      <c r="K4017" t="s">
        <v>18</v>
      </c>
      <c r="L4017">
        <v>0</v>
      </c>
    </row>
    <row r="4018" spans="1:12" x14ac:dyDescent="0.25">
      <c r="A4018">
        <v>58543</v>
      </c>
      <c r="B4018" t="s">
        <v>19</v>
      </c>
      <c r="C4018">
        <v>50</v>
      </c>
      <c r="D4018">
        <v>0</v>
      </c>
      <c r="E4018">
        <v>0</v>
      </c>
      <c r="F4018" t="s">
        <v>13</v>
      </c>
      <c r="G4018" t="s">
        <v>43</v>
      </c>
      <c r="H4018" t="s">
        <v>15</v>
      </c>
      <c r="I4018" t="s">
        <v>2377</v>
      </c>
      <c r="J4018" t="s">
        <v>63</v>
      </c>
      <c r="K4018" t="s">
        <v>18</v>
      </c>
      <c r="L4018">
        <v>0</v>
      </c>
    </row>
    <row r="4019" spans="1:12" x14ac:dyDescent="0.25">
      <c r="A4019">
        <v>58567</v>
      </c>
      <c r="B4019" t="s">
        <v>19</v>
      </c>
      <c r="C4019">
        <v>42</v>
      </c>
      <c r="D4019">
        <v>0</v>
      </c>
      <c r="E4019">
        <v>0</v>
      </c>
      <c r="F4019" t="s">
        <v>13</v>
      </c>
      <c r="G4019" t="s">
        <v>14</v>
      </c>
      <c r="H4019" t="s">
        <v>21</v>
      </c>
      <c r="I4019" t="s">
        <v>1250</v>
      </c>
      <c r="J4019" t="s">
        <v>36</v>
      </c>
      <c r="K4019" t="s">
        <v>38</v>
      </c>
      <c r="L4019">
        <v>0</v>
      </c>
    </row>
    <row r="4020" spans="1:12" x14ac:dyDescent="0.25">
      <c r="A4020">
        <v>58568</v>
      </c>
      <c r="B4020" t="s">
        <v>19</v>
      </c>
      <c r="C4020">
        <v>58</v>
      </c>
      <c r="D4020">
        <v>0</v>
      </c>
      <c r="E4020">
        <v>0</v>
      </c>
      <c r="F4020" t="s">
        <v>13</v>
      </c>
      <c r="G4020" t="s">
        <v>14</v>
      </c>
      <c r="H4020" t="s">
        <v>21</v>
      </c>
      <c r="I4020" t="s">
        <v>2532</v>
      </c>
      <c r="J4020" t="s">
        <v>1087</v>
      </c>
      <c r="K4020" t="s">
        <v>29</v>
      </c>
      <c r="L4020">
        <v>0</v>
      </c>
    </row>
    <row r="4021" spans="1:12" x14ac:dyDescent="0.25">
      <c r="A4021">
        <v>58577</v>
      </c>
      <c r="B4021" t="s">
        <v>19</v>
      </c>
      <c r="C4021">
        <v>38</v>
      </c>
      <c r="D4021">
        <v>0</v>
      </c>
      <c r="E4021">
        <v>0</v>
      </c>
      <c r="F4021" t="s">
        <v>13</v>
      </c>
      <c r="G4021" t="s">
        <v>43</v>
      </c>
      <c r="H4021" t="s">
        <v>21</v>
      </c>
      <c r="I4021" t="s">
        <v>3600</v>
      </c>
      <c r="J4021" t="s">
        <v>47</v>
      </c>
      <c r="K4021" t="s">
        <v>24</v>
      </c>
      <c r="L4021">
        <v>0</v>
      </c>
    </row>
    <row r="4022" spans="1:12" x14ac:dyDescent="0.25">
      <c r="A4022">
        <v>58586</v>
      </c>
      <c r="B4022" t="s">
        <v>12</v>
      </c>
      <c r="C4022">
        <v>77</v>
      </c>
      <c r="D4022">
        <v>1</v>
      </c>
      <c r="E4022">
        <v>1</v>
      </c>
      <c r="F4022" t="s">
        <v>13</v>
      </c>
      <c r="G4022" t="s">
        <v>20</v>
      </c>
      <c r="H4022" t="s">
        <v>15</v>
      </c>
      <c r="I4022" t="s">
        <v>1448</v>
      </c>
      <c r="J4022" t="s">
        <v>141</v>
      </c>
      <c r="K4022" t="s">
        <v>29</v>
      </c>
      <c r="L4022">
        <v>0</v>
      </c>
    </row>
    <row r="4023" spans="1:12" x14ac:dyDescent="0.25">
      <c r="A4023">
        <v>58587</v>
      </c>
      <c r="B4023" t="s">
        <v>12</v>
      </c>
      <c r="C4023">
        <v>61</v>
      </c>
      <c r="D4023">
        <v>0</v>
      </c>
      <c r="E4023">
        <v>0</v>
      </c>
      <c r="F4023" t="s">
        <v>13</v>
      </c>
      <c r="G4023" t="s">
        <v>14</v>
      </c>
      <c r="H4023" t="s">
        <v>15</v>
      </c>
      <c r="I4023" t="s">
        <v>1977</v>
      </c>
      <c r="J4023" t="s">
        <v>433</v>
      </c>
      <c r="K4023" t="s">
        <v>29</v>
      </c>
      <c r="L4023">
        <v>0</v>
      </c>
    </row>
    <row r="4024" spans="1:12" x14ac:dyDescent="0.25">
      <c r="A4024">
        <v>58591</v>
      </c>
      <c r="B4024" t="s">
        <v>19</v>
      </c>
      <c r="C4024">
        <v>25</v>
      </c>
      <c r="D4024">
        <v>0</v>
      </c>
      <c r="E4024">
        <v>0</v>
      </c>
      <c r="F4024" t="s">
        <v>34</v>
      </c>
      <c r="G4024" t="s">
        <v>14</v>
      </c>
      <c r="H4024" t="s">
        <v>21</v>
      </c>
      <c r="I4024" t="s">
        <v>2227</v>
      </c>
      <c r="J4024" t="s">
        <v>459</v>
      </c>
      <c r="K4024" t="s">
        <v>38</v>
      </c>
      <c r="L4024">
        <v>0</v>
      </c>
    </row>
    <row r="4025" spans="1:12" x14ac:dyDescent="0.25">
      <c r="A4025">
        <v>58599</v>
      </c>
      <c r="B4025" t="s">
        <v>19</v>
      </c>
      <c r="C4025">
        <v>67</v>
      </c>
      <c r="D4025">
        <v>0</v>
      </c>
      <c r="E4025">
        <v>0</v>
      </c>
      <c r="F4025" t="s">
        <v>13</v>
      </c>
      <c r="G4025" t="s">
        <v>14</v>
      </c>
      <c r="H4025" t="s">
        <v>21</v>
      </c>
      <c r="I4025" t="s">
        <v>2410</v>
      </c>
      <c r="J4025">
        <v>28</v>
      </c>
      <c r="K4025" t="s">
        <v>18</v>
      </c>
      <c r="L4025">
        <v>0</v>
      </c>
    </row>
    <row r="4026" spans="1:12" x14ac:dyDescent="0.25">
      <c r="A4026">
        <v>58600</v>
      </c>
      <c r="B4026" t="s">
        <v>12</v>
      </c>
      <c r="C4026">
        <v>65</v>
      </c>
      <c r="D4026">
        <v>1</v>
      </c>
      <c r="E4026">
        <v>0</v>
      </c>
      <c r="F4026" t="s">
        <v>13</v>
      </c>
      <c r="G4026" t="s">
        <v>14</v>
      </c>
      <c r="H4026" t="s">
        <v>15</v>
      </c>
      <c r="I4026" t="s">
        <v>648</v>
      </c>
      <c r="J4026" t="s">
        <v>312</v>
      </c>
      <c r="K4026" t="s">
        <v>24</v>
      </c>
      <c r="L4026">
        <v>0</v>
      </c>
    </row>
    <row r="4027" spans="1:12" x14ac:dyDescent="0.25">
      <c r="A4027">
        <v>58610</v>
      </c>
      <c r="B4027" t="s">
        <v>19</v>
      </c>
      <c r="C4027">
        <v>55</v>
      </c>
      <c r="D4027">
        <v>0</v>
      </c>
      <c r="E4027">
        <v>0</v>
      </c>
      <c r="F4027" t="s">
        <v>13</v>
      </c>
      <c r="G4027" t="s">
        <v>14</v>
      </c>
      <c r="H4027" t="s">
        <v>15</v>
      </c>
      <c r="I4027" t="s">
        <v>4058</v>
      </c>
      <c r="J4027" t="s">
        <v>263</v>
      </c>
      <c r="K4027" t="s">
        <v>29</v>
      </c>
      <c r="L4027">
        <v>0</v>
      </c>
    </row>
    <row r="4028" spans="1:12" x14ac:dyDescent="0.25">
      <c r="A4028">
        <v>58617</v>
      </c>
      <c r="B4028" t="s">
        <v>19</v>
      </c>
      <c r="C4028">
        <v>43</v>
      </c>
      <c r="D4028">
        <v>0</v>
      </c>
      <c r="E4028">
        <v>0</v>
      </c>
      <c r="F4028" t="s">
        <v>13</v>
      </c>
      <c r="G4028" t="s">
        <v>20</v>
      </c>
      <c r="H4028" t="s">
        <v>21</v>
      </c>
      <c r="I4028" t="s">
        <v>552</v>
      </c>
      <c r="J4028" t="s">
        <v>553</v>
      </c>
      <c r="K4028" t="s">
        <v>24</v>
      </c>
      <c r="L4028">
        <v>0</v>
      </c>
    </row>
    <row r="4029" spans="1:12" x14ac:dyDescent="0.25">
      <c r="A4029">
        <v>58631</v>
      </c>
      <c r="B4029" t="s">
        <v>12</v>
      </c>
      <c r="C4029">
        <v>73</v>
      </c>
      <c r="D4029">
        <v>1</v>
      </c>
      <c r="E4029">
        <v>0</v>
      </c>
      <c r="F4029" t="s">
        <v>13</v>
      </c>
      <c r="G4029" t="s">
        <v>20</v>
      </c>
      <c r="H4029" t="s">
        <v>15</v>
      </c>
      <c r="I4029" t="s">
        <v>123</v>
      </c>
      <c r="J4029" t="s">
        <v>124</v>
      </c>
      <c r="K4029" t="s">
        <v>24</v>
      </c>
      <c r="L4029">
        <v>1</v>
      </c>
    </row>
    <row r="4030" spans="1:12" x14ac:dyDescent="0.25">
      <c r="A4030">
        <v>58635</v>
      </c>
      <c r="B4030" t="s">
        <v>19</v>
      </c>
      <c r="C4030">
        <v>72</v>
      </c>
      <c r="D4030">
        <v>0</v>
      </c>
      <c r="E4030">
        <v>0</v>
      </c>
      <c r="F4030" t="s">
        <v>13</v>
      </c>
      <c r="G4030" t="s">
        <v>20</v>
      </c>
      <c r="H4030" t="s">
        <v>15</v>
      </c>
      <c r="I4030" t="s">
        <v>4210</v>
      </c>
      <c r="J4030" t="s">
        <v>318</v>
      </c>
      <c r="K4030" t="s">
        <v>18</v>
      </c>
      <c r="L4030">
        <v>0</v>
      </c>
    </row>
    <row r="4031" spans="1:12" x14ac:dyDescent="0.25">
      <c r="A4031">
        <v>58645</v>
      </c>
      <c r="B4031" t="s">
        <v>19</v>
      </c>
      <c r="C4031">
        <v>76</v>
      </c>
      <c r="D4031">
        <v>0</v>
      </c>
      <c r="E4031">
        <v>0</v>
      </c>
      <c r="F4031" t="s">
        <v>13</v>
      </c>
      <c r="G4031" t="s">
        <v>14</v>
      </c>
      <c r="H4031" t="s">
        <v>21</v>
      </c>
      <c r="I4031" t="s">
        <v>2323</v>
      </c>
      <c r="J4031" t="s">
        <v>79</v>
      </c>
      <c r="K4031" t="s">
        <v>24</v>
      </c>
      <c r="L4031">
        <v>0</v>
      </c>
    </row>
    <row r="4032" spans="1:12" x14ac:dyDescent="0.25">
      <c r="A4032">
        <v>58652</v>
      </c>
      <c r="B4032" t="s">
        <v>19</v>
      </c>
      <c r="C4032">
        <v>16</v>
      </c>
      <c r="D4032">
        <v>0</v>
      </c>
      <c r="E4032">
        <v>0</v>
      </c>
      <c r="F4032" t="s">
        <v>34</v>
      </c>
      <c r="G4032" t="s">
        <v>401</v>
      </c>
      <c r="H4032" t="s">
        <v>21</v>
      </c>
      <c r="I4032" t="s">
        <v>3258</v>
      </c>
      <c r="J4032" t="s">
        <v>767</v>
      </c>
      <c r="K4032" t="s">
        <v>24</v>
      </c>
      <c r="L4032">
        <v>0</v>
      </c>
    </row>
    <row r="4033" spans="1:12" x14ac:dyDescent="0.25">
      <c r="A4033">
        <v>58761</v>
      </c>
      <c r="B4033" t="s">
        <v>12</v>
      </c>
      <c r="C4033">
        <v>52</v>
      </c>
      <c r="D4033">
        <v>0</v>
      </c>
      <c r="E4033">
        <v>0</v>
      </c>
      <c r="F4033" t="s">
        <v>13</v>
      </c>
      <c r="G4033" t="s">
        <v>14</v>
      </c>
      <c r="H4033" t="s">
        <v>15</v>
      </c>
      <c r="I4033" t="s">
        <v>670</v>
      </c>
      <c r="J4033" t="s">
        <v>83</v>
      </c>
      <c r="K4033" t="s">
        <v>18</v>
      </c>
      <c r="L4033">
        <v>0</v>
      </c>
    </row>
    <row r="4034" spans="1:12" x14ac:dyDescent="0.25">
      <c r="A4034">
        <v>58767</v>
      </c>
      <c r="B4034" t="s">
        <v>19</v>
      </c>
      <c r="C4034">
        <v>37</v>
      </c>
      <c r="D4034">
        <v>0</v>
      </c>
      <c r="E4034">
        <v>0</v>
      </c>
      <c r="F4034" t="s">
        <v>13</v>
      </c>
      <c r="G4034" t="s">
        <v>14</v>
      </c>
      <c r="H4034" t="s">
        <v>15</v>
      </c>
      <c r="I4034" t="s">
        <v>936</v>
      </c>
      <c r="J4034" t="s">
        <v>56</v>
      </c>
      <c r="K4034" t="s">
        <v>38</v>
      </c>
      <c r="L4034">
        <v>0</v>
      </c>
    </row>
    <row r="4035" spans="1:12" x14ac:dyDescent="0.25">
      <c r="A4035">
        <v>58820</v>
      </c>
      <c r="B4035" t="s">
        <v>12</v>
      </c>
      <c r="C4035">
        <v>56</v>
      </c>
      <c r="D4035">
        <v>0</v>
      </c>
      <c r="E4035">
        <v>0</v>
      </c>
      <c r="F4035" t="s">
        <v>13</v>
      </c>
      <c r="G4035" t="s">
        <v>14</v>
      </c>
      <c r="H4035" t="s">
        <v>21</v>
      </c>
      <c r="I4035" t="s">
        <v>2431</v>
      </c>
      <c r="J4035" t="s">
        <v>114</v>
      </c>
      <c r="K4035" t="s">
        <v>18</v>
      </c>
      <c r="L4035">
        <v>0</v>
      </c>
    </row>
    <row r="4036" spans="1:12" x14ac:dyDescent="0.25">
      <c r="A4036">
        <v>58833</v>
      </c>
      <c r="B4036" t="s">
        <v>12</v>
      </c>
      <c r="C4036">
        <v>14</v>
      </c>
      <c r="D4036">
        <v>0</v>
      </c>
      <c r="E4036">
        <v>0</v>
      </c>
      <c r="F4036" t="s">
        <v>34</v>
      </c>
      <c r="G4036" t="s">
        <v>14</v>
      </c>
      <c r="H4036" t="s">
        <v>21</v>
      </c>
      <c r="I4036" t="s">
        <v>2793</v>
      </c>
      <c r="J4036" t="s">
        <v>399</v>
      </c>
      <c r="K4036" t="s">
        <v>38</v>
      </c>
      <c r="L4036">
        <v>0</v>
      </c>
    </row>
    <row r="4037" spans="1:12" x14ac:dyDescent="0.25">
      <c r="A4037">
        <v>58834</v>
      </c>
      <c r="B4037" t="s">
        <v>12</v>
      </c>
      <c r="C4037">
        <v>55</v>
      </c>
      <c r="D4037">
        <v>0</v>
      </c>
      <c r="E4037">
        <v>0</v>
      </c>
      <c r="F4037" t="s">
        <v>13</v>
      </c>
      <c r="G4037" t="s">
        <v>43</v>
      </c>
      <c r="H4037" t="s">
        <v>15</v>
      </c>
      <c r="I4037" t="s">
        <v>2843</v>
      </c>
      <c r="J4037" t="s">
        <v>42</v>
      </c>
      <c r="K4037" t="s">
        <v>38</v>
      </c>
      <c r="L4037">
        <v>0</v>
      </c>
    </row>
    <row r="4038" spans="1:12" x14ac:dyDescent="0.25">
      <c r="A4038">
        <v>58909</v>
      </c>
      <c r="B4038" t="s">
        <v>19</v>
      </c>
      <c r="C4038">
        <v>14</v>
      </c>
      <c r="D4038">
        <v>0</v>
      </c>
      <c r="E4038">
        <v>0</v>
      </c>
      <c r="F4038" t="s">
        <v>34</v>
      </c>
      <c r="G4038" t="s">
        <v>275</v>
      </c>
      <c r="H4038" t="s">
        <v>21</v>
      </c>
      <c r="I4038" t="s">
        <v>1040</v>
      </c>
      <c r="J4038" t="s">
        <v>99</v>
      </c>
      <c r="K4038" t="s">
        <v>38</v>
      </c>
      <c r="L4038">
        <v>0</v>
      </c>
    </row>
    <row r="4039" spans="1:12" x14ac:dyDescent="0.25">
      <c r="A4039">
        <v>58936</v>
      </c>
      <c r="B4039" t="s">
        <v>12</v>
      </c>
      <c r="C4039">
        <v>59</v>
      </c>
      <c r="D4039">
        <v>0</v>
      </c>
      <c r="E4039">
        <v>0</v>
      </c>
      <c r="F4039" t="s">
        <v>13</v>
      </c>
      <c r="G4039" t="s">
        <v>14</v>
      </c>
      <c r="H4039" t="s">
        <v>21</v>
      </c>
      <c r="I4039" t="s">
        <v>2577</v>
      </c>
      <c r="J4039" t="s">
        <v>1188</v>
      </c>
      <c r="K4039" t="s">
        <v>38</v>
      </c>
      <c r="L4039">
        <v>0</v>
      </c>
    </row>
    <row r="4040" spans="1:12" x14ac:dyDescent="0.25">
      <c r="A4040">
        <v>58978</v>
      </c>
      <c r="B4040" t="s">
        <v>19</v>
      </c>
      <c r="C4040">
        <v>70</v>
      </c>
      <c r="D4040">
        <v>0</v>
      </c>
      <c r="E4040">
        <v>1</v>
      </c>
      <c r="F4040" t="s">
        <v>13</v>
      </c>
      <c r="G4040" t="s">
        <v>14</v>
      </c>
      <c r="H4040" t="s">
        <v>21</v>
      </c>
      <c r="I4040" t="s">
        <v>257</v>
      </c>
      <c r="J4040" t="s">
        <v>258</v>
      </c>
      <c r="K4040" t="s">
        <v>24</v>
      </c>
      <c r="L4040">
        <v>1</v>
      </c>
    </row>
    <row r="4041" spans="1:12" x14ac:dyDescent="0.25">
      <c r="A4041">
        <v>58999</v>
      </c>
      <c r="B4041" t="s">
        <v>12</v>
      </c>
      <c r="C4041">
        <v>60</v>
      </c>
      <c r="D4041">
        <v>0</v>
      </c>
      <c r="E4041">
        <v>0</v>
      </c>
      <c r="F4041" t="s">
        <v>13</v>
      </c>
      <c r="G4041" t="s">
        <v>43</v>
      </c>
      <c r="H4041" t="s">
        <v>15</v>
      </c>
      <c r="I4041" t="s">
        <v>871</v>
      </c>
      <c r="J4041" t="s">
        <v>870</v>
      </c>
      <c r="K4041" t="s">
        <v>24</v>
      </c>
      <c r="L4041">
        <v>0</v>
      </c>
    </row>
    <row r="4042" spans="1:12" x14ac:dyDescent="0.25">
      <c r="A4042">
        <v>59000</v>
      </c>
      <c r="B4042" t="s">
        <v>19</v>
      </c>
      <c r="C4042">
        <v>42</v>
      </c>
      <c r="D4042">
        <v>0</v>
      </c>
      <c r="E4042">
        <v>0</v>
      </c>
      <c r="F4042" t="s">
        <v>13</v>
      </c>
      <c r="G4042" t="s">
        <v>43</v>
      </c>
      <c r="H4042" t="s">
        <v>15</v>
      </c>
      <c r="I4042" t="s">
        <v>2453</v>
      </c>
      <c r="J4042" t="s">
        <v>425</v>
      </c>
      <c r="K4042" t="s">
        <v>38</v>
      </c>
      <c r="L4042">
        <v>0</v>
      </c>
    </row>
    <row r="4043" spans="1:12" x14ac:dyDescent="0.25">
      <c r="A4043">
        <v>59027</v>
      </c>
      <c r="B4043" t="s">
        <v>19</v>
      </c>
      <c r="C4043">
        <v>12</v>
      </c>
      <c r="D4043">
        <v>0</v>
      </c>
      <c r="E4043">
        <v>0</v>
      </c>
      <c r="F4043" t="s">
        <v>34</v>
      </c>
      <c r="G4043" t="s">
        <v>275</v>
      </c>
      <c r="H4043" t="s">
        <v>21</v>
      </c>
      <c r="I4043" t="s">
        <v>3747</v>
      </c>
      <c r="J4043" t="s">
        <v>335</v>
      </c>
      <c r="K4043" t="s">
        <v>24</v>
      </c>
      <c r="L4043">
        <v>0</v>
      </c>
    </row>
    <row r="4044" spans="1:12" x14ac:dyDescent="0.25">
      <c r="A4044">
        <v>59045</v>
      </c>
      <c r="B4044" t="s">
        <v>19</v>
      </c>
      <c r="C4044">
        <v>52</v>
      </c>
      <c r="D4044">
        <v>0</v>
      </c>
      <c r="E4044">
        <v>0</v>
      </c>
      <c r="F4044" t="s">
        <v>13</v>
      </c>
      <c r="G4044" t="s">
        <v>14</v>
      </c>
      <c r="H4044" t="s">
        <v>15</v>
      </c>
      <c r="I4044" t="s">
        <v>3366</v>
      </c>
      <c r="J4044" t="s">
        <v>616</v>
      </c>
      <c r="K4044" t="s">
        <v>24</v>
      </c>
      <c r="L4044">
        <v>0</v>
      </c>
    </row>
    <row r="4045" spans="1:12" x14ac:dyDescent="0.25">
      <c r="A4045">
        <v>59049</v>
      </c>
      <c r="B4045" t="s">
        <v>19</v>
      </c>
      <c r="C4045">
        <v>17</v>
      </c>
      <c r="D4045">
        <v>0</v>
      </c>
      <c r="E4045">
        <v>0</v>
      </c>
      <c r="F4045" t="s">
        <v>34</v>
      </c>
      <c r="G4045" t="s">
        <v>14</v>
      </c>
      <c r="H4045" t="s">
        <v>21</v>
      </c>
      <c r="I4045" t="s">
        <v>2265</v>
      </c>
      <c r="J4045" t="s">
        <v>456</v>
      </c>
      <c r="K4045" t="s">
        <v>24</v>
      </c>
      <c r="L4045">
        <v>0</v>
      </c>
    </row>
    <row r="4046" spans="1:12" x14ac:dyDescent="0.25">
      <c r="A4046">
        <v>59054</v>
      </c>
      <c r="B4046" t="s">
        <v>12</v>
      </c>
      <c r="C4046">
        <v>17</v>
      </c>
      <c r="D4046">
        <v>0</v>
      </c>
      <c r="E4046">
        <v>0</v>
      </c>
      <c r="F4046" t="s">
        <v>34</v>
      </c>
      <c r="G4046" t="s">
        <v>14</v>
      </c>
      <c r="H4046" t="s">
        <v>21</v>
      </c>
      <c r="I4046" t="s">
        <v>3611</v>
      </c>
      <c r="J4046" t="s">
        <v>281</v>
      </c>
      <c r="K4046" t="s">
        <v>38</v>
      </c>
      <c r="L4046">
        <v>0</v>
      </c>
    </row>
    <row r="4047" spans="1:12" x14ac:dyDescent="0.25">
      <c r="A4047">
        <v>59058</v>
      </c>
      <c r="B4047" t="s">
        <v>19</v>
      </c>
      <c r="C4047">
        <v>45</v>
      </c>
      <c r="D4047">
        <v>0</v>
      </c>
      <c r="E4047">
        <v>0</v>
      </c>
      <c r="F4047" t="s">
        <v>13</v>
      </c>
      <c r="G4047" t="s">
        <v>43</v>
      </c>
      <c r="H4047" t="s">
        <v>21</v>
      </c>
      <c r="I4047" t="s">
        <v>2128</v>
      </c>
      <c r="J4047" t="s">
        <v>130</v>
      </c>
      <c r="K4047" t="s">
        <v>24</v>
      </c>
      <c r="L4047">
        <v>0</v>
      </c>
    </row>
    <row r="4048" spans="1:12" x14ac:dyDescent="0.25">
      <c r="A4048">
        <v>59125</v>
      </c>
      <c r="B4048" t="s">
        <v>19</v>
      </c>
      <c r="C4048">
        <v>53</v>
      </c>
      <c r="D4048">
        <v>0</v>
      </c>
      <c r="E4048">
        <v>0</v>
      </c>
      <c r="F4048" t="s">
        <v>13</v>
      </c>
      <c r="G4048" t="s">
        <v>43</v>
      </c>
      <c r="H4048" t="s">
        <v>15</v>
      </c>
      <c r="I4048" t="s">
        <v>201</v>
      </c>
      <c r="J4048" t="s">
        <v>202</v>
      </c>
      <c r="K4048" t="s">
        <v>24</v>
      </c>
      <c r="L4048">
        <v>1</v>
      </c>
    </row>
    <row r="4049" spans="1:12" x14ac:dyDescent="0.25">
      <c r="A4049">
        <v>59126</v>
      </c>
      <c r="B4049" t="s">
        <v>19</v>
      </c>
      <c r="C4049">
        <v>27</v>
      </c>
      <c r="D4049">
        <v>0</v>
      </c>
      <c r="E4049">
        <v>0</v>
      </c>
      <c r="F4049" t="s">
        <v>34</v>
      </c>
      <c r="G4049" t="s">
        <v>14</v>
      </c>
      <c r="H4049" t="s">
        <v>15</v>
      </c>
      <c r="I4049" t="s">
        <v>3710</v>
      </c>
      <c r="J4049" t="s">
        <v>449</v>
      </c>
      <c r="K4049" t="s">
        <v>38</v>
      </c>
      <c r="L4049">
        <v>0</v>
      </c>
    </row>
    <row r="4050" spans="1:12" x14ac:dyDescent="0.25">
      <c r="A4050">
        <v>59130</v>
      </c>
      <c r="B4050" t="s">
        <v>19</v>
      </c>
      <c r="C4050">
        <v>27</v>
      </c>
      <c r="D4050">
        <v>0</v>
      </c>
      <c r="E4050">
        <v>0</v>
      </c>
      <c r="F4050" t="s">
        <v>34</v>
      </c>
      <c r="G4050" t="s">
        <v>14</v>
      </c>
      <c r="H4050" t="s">
        <v>21</v>
      </c>
      <c r="I4050" t="s">
        <v>2306</v>
      </c>
      <c r="J4050" t="s">
        <v>141</v>
      </c>
      <c r="K4050" t="s">
        <v>38</v>
      </c>
      <c r="L4050">
        <v>0</v>
      </c>
    </row>
    <row r="4051" spans="1:12" x14ac:dyDescent="0.25">
      <c r="A4051">
        <v>59147</v>
      </c>
      <c r="B4051" t="s">
        <v>12</v>
      </c>
      <c r="C4051">
        <v>20</v>
      </c>
      <c r="D4051">
        <v>0</v>
      </c>
      <c r="E4051">
        <v>0</v>
      </c>
      <c r="F4051" t="s">
        <v>34</v>
      </c>
      <c r="G4051" t="s">
        <v>14</v>
      </c>
      <c r="H4051" t="s">
        <v>15</v>
      </c>
      <c r="I4051" t="s">
        <v>1459</v>
      </c>
      <c r="J4051" t="s">
        <v>346</v>
      </c>
      <c r="K4051" t="s">
        <v>24</v>
      </c>
      <c r="L4051">
        <v>0</v>
      </c>
    </row>
    <row r="4052" spans="1:12" x14ac:dyDescent="0.25">
      <c r="A4052">
        <v>59157</v>
      </c>
      <c r="B4052" t="s">
        <v>12</v>
      </c>
      <c r="C4052">
        <v>73</v>
      </c>
      <c r="D4052">
        <v>1</v>
      </c>
      <c r="E4052">
        <v>0</v>
      </c>
      <c r="F4052" t="s">
        <v>13</v>
      </c>
      <c r="G4052" t="s">
        <v>14</v>
      </c>
      <c r="H4052" t="s">
        <v>15</v>
      </c>
      <c r="I4052" t="s">
        <v>1536</v>
      </c>
      <c r="J4052" t="s">
        <v>251</v>
      </c>
      <c r="K4052" t="s">
        <v>24</v>
      </c>
      <c r="L4052">
        <v>0</v>
      </c>
    </row>
    <row r="4053" spans="1:12" x14ac:dyDescent="0.25">
      <c r="A4053">
        <v>59164</v>
      </c>
      <c r="B4053" t="s">
        <v>19</v>
      </c>
      <c r="C4053">
        <v>24</v>
      </c>
      <c r="D4053">
        <v>0</v>
      </c>
      <c r="E4053">
        <v>0</v>
      </c>
      <c r="F4053" t="s">
        <v>34</v>
      </c>
      <c r="G4053" t="s">
        <v>14</v>
      </c>
      <c r="H4053" t="s">
        <v>15</v>
      </c>
      <c r="I4053" t="s">
        <v>2485</v>
      </c>
      <c r="J4053" t="s">
        <v>344</v>
      </c>
      <c r="K4053" t="s">
        <v>38</v>
      </c>
      <c r="L4053">
        <v>0</v>
      </c>
    </row>
    <row r="4054" spans="1:12" x14ac:dyDescent="0.25">
      <c r="A4054">
        <v>59178</v>
      </c>
      <c r="B4054" t="s">
        <v>19</v>
      </c>
      <c r="C4054">
        <v>7</v>
      </c>
      <c r="D4054">
        <v>0</v>
      </c>
      <c r="E4054">
        <v>0</v>
      </c>
      <c r="F4054" t="s">
        <v>34</v>
      </c>
      <c r="G4054" t="s">
        <v>275</v>
      </c>
      <c r="H4054" t="s">
        <v>15</v>
      </c>
      <c r="I4054" t="s">
        <v>1220</v>
      </c>
      <c r="J4054" t="s">
        <v>285</v>
      </c>
      <c r="K4054" t="s">
        <v>38</v>
      </c>
      <c r="L4054">
        <v>0</v>
      </c>
    </row>
    <row r="4055" spans="1:12" x14ac:dyDescent="0.25">
      <c r="A4055">
        <v>59190</v>
      </c>
      <c r="B4055" t="s">
        <v>19</v>
      </c>
      <c r="C4055">
        <v>79</v>
      </c>
      <c r="D4055">
        <v>0</v>
      </c>
      <c r="E4055">
        <v>1</v>
      </c>
      <c r="F4055" t="s">
        <v>13</v>
      </c>
      <c r="G4055" t="s">
        <v>14</v>
      </c>
      <c r="H4055" t="s">
        <v>21</v>
      </c>
      <c r="I4055" t="s">
        <v>113</v>
      </c>
      <c r="J4055" t="s">
        <v>114</v>
      </c>
      <c r="K4055" t="s">
        <v>24</v>
      </c>
      <c r="L4055">
        <v>1</v>
      </c>
    </row>
    <row r="4056" spans="1:12" x14ac:dyDescent="0.25">
      <c r="A4056">
        <v>59200</v>
      </c>
      <c r="B4056" t="s">
        <v>12</v>
      </c>
      <c r="C4056">
        <v>18</v>
      </c>
      <c r="D4056">
        <v>0</v>
      </c>
      <c r="E4056">
        <v>0</v>
      </c>
      <c r="F4056" t="s">
        <v>34</v>
      </c>
      <c r="G4056" t="s">
        <v>14</v>
      </c>
      <c r="H4056" t="s">
        <v>15</v>
      </c>
      <c r="I4056" t="s">
        <v>2381</v>
      </c>
      <c r="J4056">
        <v>33</v>
      </c>
      <c r="K4056" t="s">
        <v>24</v>
      </c>
      <c r="L4056">
        <v>0</v>
      </c>
    </row>
    <row r="4057" spans="1:12" x14ac:dyDescent="0.25">
      <c r="A4057">
        <v>59223</v>
      </c>
      <c r="B4057" t="s">
        <v>12</v>
      </c>
      <c r="C4057">
        <v>48</v>
      </c>
      <c r="D4057">
        <v>0</v>
      </c>
      <c r="E4057">
        <v>0</v>
      </c>
      <c r="F4057" t="s">
        <v>13</v>
      </c>
      <c r="G4057" t="s">
        <v>14</v>
      </c>
      <c r="H4057" t="s">
        <v>15</v>
      </c>
      <c r="I4057" t="s">
        <v>2811</v>
      </c>
      <c r="J4057">
        <v>38</v>
      </c>
      <c r="K4057" t="s">
        <v>18</v>
      </c>
      <c r="L4057">
        <v>0</v>
      </c>
    </row>
    <row r="4058" spans="1:12" x14ac:dyDescent="0.25">
      <c r="A4058">
        <v>59232</v>
      </c>
      <c r="B4058" t="s">
        <v>19</v>
      </c>
      <c r="C4058">
        <v>52</v>
      </c>
      <c r="D4058">
        <v>0</v>
      </c>
      <c r="E4058">
        <v>0</v>
      </c>
      <c r="F4058" t="s">
        <v>13</v>
      </c>
      <c r="G4058" t="s">
        <v>20</v>
      </c>
      <c r="H4058" t="s">
        <v>15</v>
      </c>
      <c r="I4058" t="s">
        <v>3002</v>
      </c>
      <c r="J4058" t="s">
        <v>251</v>
      </c>
      <c r="K4058" t="s">
        <v>38</v>
      </c>
      <c r="L4058">
        <v>0</v>
      </c>
    </row>
    <row r="4059" spans="1:12" x14ac:dyDescent="0.25">
      <c r="A4059">
        <v>59250</v>
      </c>
      <c r="B4059" t="s">
        <v>19</v>
      </c>
      <c r="C4059">
        <v>78</v>
      </c>
      <c r="D4059">
        <v>0</v>
      </c>
      <c r="E4059">
        <v>0</v>
      </c>
      <c r="F4059" t="s">
        <v>13</v>
      </c>
      <c r="G4059" t="s">
        <v>43</v>
      </c>
      <c r="H4059" t="s">
        <v>15</v>
      </c>
      <c r="I4059" t="s">
        <v>2010</v>
      </c>
      <c r="J4059" t="s">
        <v>222</v>
      </c>
      <c r="K4059" t="s">
        <v>38</v>
      </c>
      <c r="L4059">
        <v>0</v>
      </c>
    </row>
    <row r="4060" spans="1:12" x14ac:dyDescent="0.25">
      <c r="A4060">
        <v>59272</v>
      </c>
      <c r="B4060" t="s">
        <v>12</v>
      </c>
      <c r="C4060">
        <v>38</v>
      </c>
      <c r="D4060">
        <v>0</v>
      </c>
      <c r="E4060">
        <v>0</v>
      </c>
      <c r="F4060" t="s">
        <v>13</v>
      </c>
      <c r="G4060" t="s">
        <v>14</v>
      </c>
      <c r="H4060" t="s">
        <v>21</v>
      </c>
      <c r="I4060" t="s">
        <v>3686</v>
      </c>
      <c r="J4060" t="s">
        <v>726</v>
      </c>
      <c r="K4060" t="s">
        <v>29</v>
      </c>
      <c r="L4060">
        <v>0</v>
      </c>
    </row>
    <row r="4061" spans="1:12" x14ac:dyDescent="0.25">
      <c r="A4061">
        <v>59274</v>
      </c>
      <c r="B4061" t="s">
        <v>19</v>
      </c>
      <c r="C4061">
        <v>33</v>
      </c>
      <c r="D4061">
        <v>0</v>
      </c>
      <c r="E4061">
        <v>0</v>
      </c>
      <c r="F4061" t="s">
        <v>13</v>
      </c>
      <c r="G4061" t="s">
        <v>43</v>
      </c>
      <c r="H4061" t="s">
        <v>21</v>
      </c>
      <c r="I4061" t="s">
        <v>227</v>
      </c>
      <c r="J4061" t="s">
        <v>17</v>
      </c>
      <c r="K4061" t="s">
        <v>29</v>
      </c>
      <c r="L4061">
        <v>0</v>
      </c>
    </row>
    <row r="4062" spans="1:12" x14ac:dyDescent="0.25">
      <c r="A4062">
        <v>59275</v>
      </c>
      <c r="B4062" t="s">
        <v>12</v>
      </c>
      <c r="C4062">
        <v>10</v>
      </c>
      <c r="D4062">
        <v>0</v>
      </c>
      <c r="E4062">
        <v>0</v>
      </c>
      <c r="F4062" t="s">
        <v>34</v>
      </c>
      <c r="G4062" t="s">
        <v>275</v>
      </c>
      <c r="H4062" t="s">
        <v>21</v>
      </c>
      <c r="I4062" t="s">
        <v>1379</v>
      </c>
      <c r="J4062" t="s">
        <v>627</v>
      </c>
      <c r="K4062" t="s">
        <v>38</v>
      </c>
      <c r="L4062">
        <v>0</v>
      </c>
    </row>
    <row r="4063" spans="1:12" x14ac:dyDescent="0.25">
      <c r="A4063">
        <v>59292</v>
      </c>
      <c r="B4063" t="s">
        <v>19</v>
      </c>
      <c r="C4063">
        <v>60</v>
      </c>
      <c r="D4063">
        <v>0</v>
      </c>
      <c r="E4063">
        <v>0</v>
      </c>
      <c r="F4063" t="s">
        <v>13</v>
      </c>
      <c r="G4063" t="s">
        <v>20</v>
      </c>
      <c r="H4063" t="s">
        <v>21</v>
      </c>
      <c r="I4063" t="s">
        <v>3383</v>
      </c>
      <c r="J4063" t="s">
        <v>435</v>
      </c>
      <c r="K4063" t="s">
        <v>24</v>
      </c>
      <c r="L4063">
        <v>0</v>
      </c>
    </row>
    <row r="4064" spans="1:12" x14ac:dyDescent="0.25">
      <c r="A4064">
        <v>59309</v>
      </c>
      <c r="B4064" t="s">
        <v>12</v>
      </c>
      <c r="C4064">
        <v>18</v>
      </c>
      <c r="D4064">
        <v>0</v>
      </c>
      <c r="E4064">
        <v>0</v>
      </c>
      <c r="F4064" t="s">
        <v>34</v>
      </c>
      <c r="G4064" t="s">
        <v>20</v>
      </c>
      <c r="H4064" t="s">
        <v>15</v>
      </c>
      <c r="I4064">
        <v>74</v>
      </c>
      <c r="J4064" t="s">
        <v>433</v>
      </c>
      <c r="K4064" t="s">
        <v>38</v>
      </c>
      <c r="L4064">
        <v>0</v>
      </c>
    </row>
    <row r="4065" spans="1:12" x14ac:dyDescent="0.25">
      <c r="A4065">
        <v>59335</v>
      </c>
      <c r="B4065" t="s">
        <v>12</v>
      </c>
      <c r="C4065">
        <v>38</v>
      </c>
      <c r="D4065">
        <v>0</v>
      </c>
      <c r="E4065">
        <v>0</v>
      </c>
      <c r="F4065" t="s">
        <v>13</v>
      </c>
      <c r="G4065" t="s">
        <v>43</v>
      </c>
      <c r="H4065" t="s">
        <v>21</v>
      </c>
      <c r="I4065" t="s">
        <v>1885</v>
      </c>
      <c r="J4065" t="s">
        <v>310</v>
      </c>
      <c r="K4065" t="s">
        <v>29</v>
      </c>
      <c r="L4065">
        <v>0</v>
      </c>
    </row>
    <row r="4066" spans="1:12" x14ac:dyDescent="0.25">
      <c r="A4066">
        <v>59336</v>
      </c>
      <c r="B4066" t="s">
        <v>12</v>
      </c>
      <c r="C4066">
        <v>66</v>
      </c>
      <c r="D4066">
        <v>1</v>
      </c>
      <c r="E4066">
        <v>0</v>
      </c>
      <c r="F4066" t="s">
        <v>13</v>
      </c>
      <c r="G4066" t="s">
        <v>14</v>
      </c>
      <c r="H4066" t="s">
        <v>21</v>
      </c>
      <c r="I4066" t="s">
        <v>128</v>
      </c>
      <c r="J4066" t="s">
        <v>759</v>
      </c>
      <c r="K4066" t="s">
        <v>24</v>
      </c>
      <c r="L4066">
        <v>0</v>
      </c>
    </row>
    <row r="4067" spans="1:12" x14ac:dyDescent="0.25">
      <c r="A4067">
        <v>59339</v>
      </c>
      <c r="B4067" t="s">
        <v>12</v>
      </c>
      <c r="C4067">
        <v>5</v>
      </c>
      <c r="D4067">
        <v>0</v>
      </c>
      <c r="E4067">
        <v>0</v>
      </c>
      <c r="F4067" t="s">
        <v>34</v>
      </c>
      <c r="G4067" t="s">
        <v>275</v>
      </c>
      <c r="H4067" t="s">
        <v>15</v>
      </c>
      <c r="I4067" t="s">
        <v>1531</v>
      </c>
      <c r="J4067" t="s">
        <v>819</v>
      </c>
      <c r="K4067" t="s">
        <v>38</v>
      </c>
      <c r="L4067">
        <v>0</v>
      </c>
    </row>
    <row r="4068" spans="1:12" x14ac:dyDescent="0.25">
      <c r="A4068">
        <v>59347</v>
      </c>
      <c r="B4068" t="s">
        <v>12</v>
      </c>
      <c r="C4068">
        <v>62</v>
      </c>
      <c r="D4068">
        <v>0</v>
      </c>
      <c r="E4068">
        <v>0</v>
      </c>
      <c r="F4068" t="s">
        <v>13</v>
      </c>
      <c r="G4068" t="s">
        <v>14</v>
      </c>
      <c r="H4068" t="s">
        <v>15</v>
      </c>
      <c r="I4068" t="s">
        <v>2370</v>
      </c>
      <c r="J4068" t="s">
        <v>1222</v>
      </c>
      <c r="K4068" t="s">
        <v>24</v>
      </c>
      <c r="L4068">
        <v>0</v>
      </c>
    </row>
    <row r="4069" spans="1:12" x14ac:dyDescent="0.25">
      <c r="A4069">
        <v>59359</v>
      </c>
      <c r="B4069" t="s">
        <v>12</v>
      </c>
      <c r="C4069">
        <v>79</v>
      </c>
      <c r="D4069">
        <v>0</v>
      </c>
      <c r="E4069">
        <v>0</v>
      </c>
      <c r="F4069" t="s">
        <v>13</v>
      </c>
      <c r="G4069" t="s">
        <v>20</v>
      </c>
      <c r="H4069" t="s">
        <v>15</v>
      </c>
      <c r="I4069" t="s">
        <v>2726</v>
      </c>
      <c r="J4069" t="s">
        <v>425</v>
      </c>
      <c r="K4069" t="s">
        <v>24</v>
      </c>
      <c r="L4069">
        <v>0</v>
      </c>
    </row>
    <row r="4070" spans="1:12" x14ac:dyDescent="0.25">
      <c r="A4070">
        <v>59368</v>
      </c>
      <c r="B4070" t="s">
        <v>19</v>
      </c>
      <c r="C4070">
        <v>78</v>
      </c>
      <c r="D4070">
        <v>0</v>
      </c>
      <c r="E4070">
        <v>0</v>
      </c>
      <c r="F4070" t="s">
        <v>13</v>
      </c>
      <c r="G4070" t="s">
        <v>14</v>
      </c>
      <c r="H4070" t="s">
        <v>15</v>
      </c>
      <c r="I4070" t="s">
        <v>507</v>
      </c>
      <c r="J4070" t="s">
        <v>258</v>
      </c>
      <c r="K4070" t="s">
        <v>24</v>
      </c>
      <c r="L4070">
        <v>0</v>
      </c>
    </row>
    <row r="4071" spans="1:12" x14ac:dyDescent="0.25">
      <c r="A4071">
        <v>59370</v>
      </c>
      <c r="B4071" t="s">
        <v>19</v>
      </c>
      <c r="C4071">
        <v>60</v>
      </c>
      <c r="D4071">
        <v>0</v>
      </c>
      <c r="E4071">
        <v>0</v>
      </c>
      <c r="F4071" t="s">
        <v>13</v>
      </c>
      <c r="G4071" t="s">
        <v>14</v>
      </c>
      <c r="H4071" t="s">
        <v>15</v>
      </c>
      <c r="I4071" t="s">
        <v>1988</v>
      </c>
      <c r="J4071" t="s">
        <v>251</v>
      </c>
      <c r="K4071" t="s">
        <v>38</v>
      </c>
      <c r="L4071">
        <v>0</v>
      </c>
    </row>
    <row r="4072" spans="1:12" x14ac:dyDescent="0.25">
      <c r="A4072">
        <v>59405</v>
      </c>
      <c r="B4072" t="s">
        <v>19</v>
      </c>
      <c r="C4072">
        <v>68</v>
      </c>
      <c r="D4072">
        <v>1</v>
      </c>
      <c r="E4072">
        <v>0</v>
      </c>
      <c r="F4072" t="s">
        <v>13</v>
      </c>
      <c r="G4072" t="s">
        <v>14</v>
      </c>
      <c r="H4072" t="s">
        <v>15</v>
      </c>
      <c r="I4072" t="s">
        <v>3934</v>
      </c>
      <c r="J4072" t="s">
        <v>598</v>
      </c>
      <c r="K4072" t="s">
        <v>38</v>
      </c>
      <c r="L4072">
        <v>0</v>
      </c>
    </row>
    <row r="4073" spans="1:12" x14ac:dyDescent="0.25">
      <c r="A4073">
        <v>59412</v>
      </c>
      <c r="B4073" t="s">
        <v>19</v>
      </c>
      <c r="C4073">
        <v>25</v>
      </c>
      <c r="D4073">
        <v>0</v>
      </c>
      <c r="E4073">
        <v>0</v>
      </c>
      <c r="F4073" t="s">
        <v>13</v>
      </c>
      <c r="G4073" t="s">
        <v>14</v>
      </c>
      <c r="H4073" t="s">
        <v>15</v>
      </c>
      <c r="I4073" t="s">
        <v>1695</v>
      </c>
      <c r="J4073" t="s">
        <v>433</v>
      </c>
      <c r="K4073" t="s">
        <v>24</v>
      </c>
      <c r="L4073">
        <v>0</v>
      </c>
    </row>
    <row r="4074" spans="1:12" x14ac:dyDescent="0.25">
      <c r="A4074">
        <v>59437</v>
      </c>
      <c r="B4074" t="s">
        <v>19</v>
      </c>
      <c r="C4074">
        <v>57</v>
      </c>
      <c r="D4074">
        <v>0</v>
      </c>
      <c r="E4074">
        <v>0</v>
      </c>
      <c r="F4074" t="s">
        <v>13</v>
      </c>
      <c r="G4074" t="s">
        <v>14</v>
      </c>
      <c r="H4074" t="s">
        <v>15</v>
      </c>
      <c r="I4074" t="s">
        <v>269</v>
      </c>
      <c r="J4074" t="s">
        <v>270</v>
      </c>
      <c r="K4074" t="s">
        <v>29</v>
      </c>
      <c r="L4074">
        <v>1</v>
      </c>
    </row>
    <row r="4075" spans="1:12" x14ac:dyDescent="0.25">
      <c r="A4075">
        <v>59451</v>
      </c>
      <c r="B4075" t="s">
        <v>12</v>
      </c>
      <c r="C4075">
        <v>58</v>
      </c>
      <c r="D4075">
        <v>0</v>
      </c>
      <c r="E4075">
        <v>0</v>
      </c>
      <c r="F4075" t="s">
        <v>13</v>
      </c>
      <c r="G4075" t="s">
        <v>14</v>
      </c>
      <c r="H4075" t="s">
        <v>15</v>
      </c>
      <c r="I4075" t="s">
        <v>3269</v>
      </c>
      <c r="J4075" t="s">
        <v>510</v>
      </c>
      <c r="K4075" t="s">
        <v>24</v>
      </c>
      <c r="L4075">
        <v>0</v>
      </c>
    </row>
    <row r="4076" spans="1:12" x14ac:dyDescent="0.25">
      <c r="A4076">
        <v>59454</v>
      </c>
      <c r="B4076" t="s">
        <v>19</v>
      </c>
      <c r="C4076">
        <v>79</v>
      </c>
      <c r="D4076">
        <v>0</v>
      </c>
      <c r="E4076">
        <v>0</v>
      </c>
      <c r="F4076" t="s">
        <v>13</v>
      </c>
      <c r="G4076" t="s">
        <v>20</v>
      </c>
      <c r="H4076" t="s">
        <v>15</v>
      </c>
      <c r="I4076" t="s">
        <v>2226</v>
      </c>
      <c r="J4076" t="s">
        <v>97</v>
      </c>
      <c r="K4076" t="s">
        <v>18</v>
      </c>
      <c r="L4076">
        <v>0</v>
      </c>
    </row>
    <row r="4077" spans="1:12" x14ac:dyDescent="0.25">
      <c r="A4077">
        <v>59464</v>
      </c>
      <c r="B4077" t="s">
        <v>19</v>
      </c>
      <c r="C4077">
        <v>18</v>
      </c>
      <c r="D4077">
        <v>0</v>
      </c>
      <c r="E4077">
        <v>0</v>
      </c>
      <c r="F4077" t="s">
        <v>34</v>
      </c>
      <c r="G4077" t="s">
        <v>14</v>
      </c>
      <c r="H4077" t="s">
        <v>21</v>
      </c>
      <c r="I4077" t="s">
        <v>2031</v>
      </c>
      <c r="J4077" t="s">
        <v>335</v>
      </c>
      <c r="K4077" t="s">
        <v>24</v>
      </c>
      <c r="L4077">
        <v>0</v>
      </c>
    </row>
    <row r="4078" spans="1:12" x14ac:dyDescent="0.25">
      <c r="A4078">
        <v>59506</v>
      </c>
      <c r="B4078" t="s">
        <v>12</v>
      </c>
      <c r="C4078">
        <v>14</v>
      </c>
      <c r="D4078">
        <v>0</v>
      </c>
      <c r="E4078">
        <v>0</v>
      </c>
      <c r="F4078" t="s">
        <v>34</v>
      </c>
      <c r="G4078" t="s">
        <v>14</v>
      </c>
      <c r="H4078" t="s">
        <v>21</v>
      </c>
      <c r="I4078" t="s">
        <v>3257</v>
      </c>
      <c r="J4078" t="s">
        <v>176</v>
      </c>
      <c r="K4078" t="s">
        <v>38</v>
      </c>
      <c r="L4078">
        <v>0</v>
      </c>
    </row>
    <row r="4079" spans="1:12" x14ac:dyDescent="0.25">
      <c r="A4079">
        <v>59521</v>
      </c>
      <c r="B4079" t="s">
        <v>12</v>
      </c>
      <c r="C4079">
        <v>33</v>
      </c>
      <c r="D4079">
        <v>0</v>
      </c>
      <c r="E4079">
        <v>0</v>
      </c>
      <c r="F4079" t="s">
        <v>13</v>
      </c>
      <c r="G4079" t="s">
        <v>14</v>
      </c>
      <c r="H4079" t="s">
        <v>21</v>
      </c>
      <c r="I4079" t="s">
        <v>1011</v>
      </c>
      <c r="J4079" t="s">
        <v>447</v>
      </c>
      <c r="K4079" t="s">
        <v>29</v>
      </c>
      <c r="L4079">
        <v>0</v>
      </c>
    </row>
    <row r="4080" spans="1:12" x14ac:dyDescent="0.25">
      <c r="A4080">
        <v>59522</v>
      </c>
      <c r="B4080" t="s">
        <v>12</v>
      </c>
      <c r="C4080">
        <v>71</v>
      </c>
      <c r="D4080">
        <v>1</v>
      </c>
      <c r="E4080">
        <v>0</v>
      </c>
      <c r="F4080" t="s">
        <v>13</v>
      </c>
      <c r="G4080" t="s">
        <v>14</v>
      </c>
      <c r="H4080" t="s">
        <v>21</v>
      </c>
      <c r="I4080" t="s">
        <v>3886</v>
      </c>
      <c r="J4080" t="s">
        <v>1209</v>
      </c>
      <c r="K4080" t="s">
        <v>24</v>
      </c>
      <c r="L4080">
        <v>0</v>
      </c>
    </row>
    <row r="4081" spans="1:12" x14ac:dyDescent="0.25">
      <c r="A4081">
        <v>59540</v>
      </c>
      <c r="B4081" t="s">
        <v>19</v>
      </c>
      <c r="C4081">
        <v>19</v>
      </c>
      <c r="D4081">
        <v>0</v>
      </c>
      <c r="E4081">
        <v>0</v>
      </c>
      <c r="F4081" t="s">
        <v>34</v>
      </c>
      <c r="G4081" t="s">
        <v>14</v>
      </c>
      <c r="H4081" t="s">
        <v>21</v>
      </c>
      <c r="I4081" t="s">
        <v>3488</v>
      </c>
      <c r="J4081" t="s">
        <v>823</v>
      </c>
      <c r="K4081" t="s">
        <v>24</v>
      </c>
      <c r="L4081">
        <v>0</v>
      </c>
    </row>
    <row r="4082" spans="1:12" x14ac:dyDescent="0.25">
      <c r="A4082">
        <v>59604</v>
      </c>
      <c r="B4082" t="s">
        <v>19</v>
      </c>
      <c r="C4082">
        <v>28</v>
      </c>
      <c r="D4082">
        <v>0</v>
      </c>
      <c r="E4082">
        <v>0</v>
      </c>
      <c r="F4082" t="s">
        <v>13</v>
      </c>
      <c r="G4082" t="s">
        <v>14</v>
      </c>
      <c r="H4082" t="s">
        <v>21</v>
      </c>
      <c r="I4082" t="s">
        <v>1515</v>
      </c>
      <c r="J4082" t="s">
        <v>352</v>
      </c>
      <c r="K4082" t="s">
        <v>24</v>
      </c>
      <c r="L4082">
        <v>0</v>
      </c>
    </row>
    <row r="4083" spans="1:12" x14ac:dyDescent="0.25">
      <c r="A4083">
        <v>59642</v>
      </c>
      <c r="B4083" t="s">
        <v>19</v>
      </c>
      <c r="C4083">
        <v>45</v>
      </c>
      <c r="D4083">
        <v>0</v>
      </c>
      <c r="E4083">
        <v>0</v>
      </c>
      <c r="F4083" t="s">
        <v>13</v>
      </c>
      <c r="G4083" t="s">
        <v>14</v>
      </c>
      <c r="H4083" t="s">
        <v>15</v>
      </c>
      <c r="I4083" t="s">
        <v>1635</v>
      </c>
      <c r="J4083" t="s">
        <v>363</v>
      </c>
      <c r="K4083" t="s">
        <v>24</v>
      </c>
      <c r="L4083">
        <v>0</v>
      </c>
    </row>
    <row r="4084" spans="1:12" x14ac:dyDescent="0.25">
      <c r="A4084">
        <v>59663</v>
      </c>
      <c r="B4084" t="s">
        <v>19</v>
      </c>
      <c r="C4084">
        <v>28</v>
      </c>
      <c r="D4084">
        <v>0</v>
      </c>
      <c r="E4084">
        <v>0</v>
      </c>
      <c r="F4084" t="s">
        <v>34</v>
      </c>
      <c r="G4084" t="s">
        <v>14</v>
      </c>
      <c r="H4084" t="s">
        <v>15</v>
      </c>
      <c r="I4084" t="s">
        <v>3425</v>
      </c>
      <c r="J4084" t="s">
        <v>969</v>
      </c>
      <c r="K4084" t="s">
        <v>24</v>
      </c>
      <c r="L4084">
        <v>0</v>
      </c>
    </row>
    <row r="4085" spans="1:12" x14ac:dyDescent="0.25">
      <c r="A4085">
        <v>59669</v>
      </c>
      <c r="B4085" t="s">
        <v>19</v>
      </c>
      <c r="C4085">
        <v>28</v>
      </c>
      <c r="D4085">
        <v>0</v>
      </c>
      <c r="E4085">
        <v>0</v>
      </c>
      <c r="F4085" t="s">
        <v>13</v>
      </c>
      <c r="G4085" t="s">
        <v>14</v>
      </c>
      <c r="H4085" t="s">
        <v>21</v>
      </c>
      <c r="I4085" t="s">
        <v>2615</v>
      </c>
      <c r="J4085">
        <v>21</v>
      </c>
      <c r="K4085" t="s">
        <v>38</v>
      </c>
      <c r="L4085">
        <v>0</v>
      </c>
    </row>
    <row r="4086" spans="1:12" x14ac:dyDescent="0.25">
      <c r="A4086">
        <v>59671</v>
      </c>
      <c r="B4086" t="s">
        <v>19</v>
      </c>
      <c r="C4086">
        <v>39</v>
      </c>
      <c r="D4086">
        <v>0</v>
      </c>
      <c r="E4086">
        <v>0</v>
      </c>
      <c r="F4086" t="s">
        <v>34</v>
      </c>
      <c r="G4086" t="s">
        <v>14</v>
      </c>
      <c r="H4086" t="s">
        <v>21</v>
      </c>
      <c r="I4086" t="s">
        <v>3164</v>
      </c>
      <c r="J4086" t="s">
        <v>121</v>
      </c>
      <c r="K4086" t="s">
        <v>38</v>
      </c>
      <c r="L4086">
        <v>0</v>
      </c>
    </row>
    <row r="4087" spans="1:12" x14ac:dyDescent="0.25">
      <c r="A4087">
        <v>59684</v>
      </c>
      <c r="B4087" t="s">
        <v>19</v>
      </c>
      <c r="C4087">
        <v>3</v>
      </c>
      <c r="D4087">
        <v>0</v>
      </c>
      <c r="E4087">
        <v>0</v>
      </c>
      <c r="F4087" t="s">
        <v>34</v>
      </c>
      <c r="G4087" t="s">
        <v>275</v>
      </c>
      <c r="H4087" t="s">
        <v>15</v>
      </c>
      <c r="I4087" t="s">
        <v>1199</v>
      </c>
      <c r="J4087" t="s">
        <v>1194</v>
      </c>
      <c r="K4087" t="s">
        <v>38</v>
      </c>
      <c r="L4087">
        <v>0</v>
      </c>
    </row>
    <row r="4088" spans="1:12" x14ac:dyDescent="0.25">
      <c r="A4088">
        <v>59691</v>
      </c>
      <c r="B4088" t="s">
        <v>19</v>
      </c>
      <c r="C4088">
        <v>56</v>
      </c>
      <c r="D4088">
        <v>0</v>
      </c>
      <c r="E4088">
        <v>0</v>
      </c>
      <c r="F4088" t="s">
        <v>13</v>
      </c>
      <c r="G4088" t="s">
        <v>43</v>
      </c>
      <c r="H4088" t="s">
        <v>15</v>
      </c>
      <c r="I4088" t="s">
        <v>1715</v>
      </c>
      <c r="J4088" t="s">
        <v>26</v>
      </c>
      <c r="K4088" t="s">
        <v>38</v>
      </c>
      <c r="L4088">
        <v>0</v>
      </c>
    </row>
    <row r="4089" spans="1:12" x14ac:dyDescent="0.25">
      <c r="A4089">
        <v>59718</v>
      </c>
      <c r="B4089" t="s">
        <v>19</v>
      </c>
      <c r="C4089">
        <v>33</v>
      </c>
      <c r="D4089">
        <v>0</v>
      </c>
      <c r="E4089">
        <v>0</v>
      </c>
      <c r="F4089" t="s">
        <v>13</v>
      </c>
      <c r="G4089" t="s">
        <v>14</v>
      </c>
      <c r="H4089" t="s">
        <v>21</v>
      </c>
      <c r="I4089" t="s">
        <v>2230</v>
      </c>
      <c r="J4089" t="s">
        <v>1507</v>
      </c>
      <c r="K4089" t="s">
        <v>24</v>
      </c>
      <c r="L4089">
        <v>0</v>
      </c>
    </row>
    <row r="4090" spans="1:12" x14ac:dyDescent="0.25">
      <c r="A4090">
        <v>59729</v>
      </c>
      <c r="B4090" t="s">
        <v>12</v>
      </c>
      <c r="C4090">
        <v>53</v>
      </c>
      <c r="D4090">
        <v>0</v>
      </c>
      <c r="E4090">
        <v>0</v>
      </c>
      <c r="F4090" t="s">
        <v>13</v>
      </c>
      <c r="G4090" t="s">
        <v>14</v>
      </c>
      <c r="H4090" t="s">
        <v>15</v>
      </c>
      <c r="I4090" t="s">
        <v>638</v>
      </c>
      <c r="J4090" t="s">
        <v>279</v>
      </c>
      <c r="K4090" t="s">
        <v>18</v>
      </c>
      <c r="L4090">
        <v>0</v>
      </c>
    </row>
    <row r="4091" spans="1:12" x14ac:dyDescent="0.25">
      <c r="A4091">
        <v>59737</v>
      </c>
      <c r="B4091" t="s">
        <v>19</v>
      </c>
      <c r="C4091">
        <v>65</v>
      </c>
      <c r="D4091">
        <v>0</v>
      </c>
      <c r="E4091">
        <v>0</v>
      </c>
      <c r="F4091" t="s">
        <v>13</v>
      </c>
      <c r="G4091" t="s">
        <v>14</v>
      </c>
      <c r="H4091" t="s">
        <v>15</v>
      </c>
      <c r="I4091" t="s">
        <v>2159</v>
      </c>
      <c r="J4091" t="s">
        <v>754</v>
      </c>
      <c r="K4091" t="s">
        <v>29</v>
      </c>
      <c r="L4091">
        <v>0</v>
      </c>
    </row>
    <row r="4092" spans="1:12" x14ac:dyDescent="0.25">
      <c r="A4092">
        <v>59743</v>
      </c>
      <c r="B4092" t="s">
        <v>12</v>
      </c>
      <c r="C4092">
        <v>64</v>
      </c>
      <c r="D4092">
        <v>0</v>
      </c>
      <c r="E4092">
        <v>1</v>
      </c>
      <c r="F4092" t="s">
        <v>13</v>
      </c>
      <c r="G4092" t="s">
        <v>20</v>
      </c>
      <c r="H4092" t="s">
        <v>21</v>
      </c>
      <c r="I4092" t="s">
        <v>2729</v>
      </c>
      <c r="J4092" t="s">
        <v>107</v>
      </c>
      <c r="K4092" t="s">
        <v>18</v>
      </c>
      <c r="L4092">
        <v>0</v>
      </c>
    </row>
    <row r="4093" spans="1:12" x14ac:dyDescent="0.25">
      <c r="A4093">
        <v>59745</v>
      </c>
      <c r="B4093" t="s">
        <v>19</v>
      </c>
      <c r="C4093">
        <v>27</v>
      </c>
      <c r="D4093">
        <v>0</v>
      </c>
      <c r="E4093">
        <v>0</v>
      </c>
      <c r="F4093" t="s">
        <v>13</v>
      </c>
      <c r="G4093" t="s">
        <v>14</v>
      </c>
      <c r="H4093" t="s">
        <v>15</v>
      </c>
      <c r="I4093" t="s">
        <v>2238</v>
      </c>
      <c r="J4093" t="s">
        <v>2239</v>
      </c>
      <c r="K4093" t="s">
        <v>38</v>
      </c>
      <c r="L4093">
        <v>0</v>
      </c>
    </row>
    <row r="4094" spans="1:12" x14ac:dyDescent="0.25">
      <c r="A4094">
        <v>59749</v>
      </c>
      <c r="B4094" t="s">
        <v>12</v>
      </c>
      <c r="C4094">
        <v>81</v>
      </c>
      <c r="D4094">
        <v>0</v>
      </c>
      <c r="E4094">
        <v>0</v>
      </c>
      <c r="F4094" t="s">
        <v>13</v>
      </c>
      <c r="G4094" t="s">
        <v>14</v>
      </c>
      <c r="H4094" t="s">
        <v>15</v>
      </c>
      <c r="I4094" t="s">
        <v>3354</v>
      </c>
      <c r="J4094" t="s">
        <v>130</v>
      </c>
      <c r="K4094" t="s">
        <v>18</v>
      </c>
      <c r="L4094">
        <v>0</v>
      </c>
    </row>
    <row r="4095" spans="1:12" x14ac:dyDescent="0.25">
      <c r="A4095">
        <v>59752</v>
      </c>
      <c r="B4095" t="s">
        <v>12</v>
      </c>
      <c r="C4095">
        <v>62</v>
      </c>
      <c r="D4095">
        <v>0</v>
      </c>
      <c r="E4095">
        <v>0</v>
      </c>
      <c r="F4095" t="s">
        <v>13</v>
      </c>
      <c r="G4095" t="s">
        <v>14</v>
      </c>
      <c r="H4095" t="s">
        <v>15</v>
      </c>
      <c r="I4095" t="s">
        <v>2889</v>
      </c>
      <c r="J4095" t="s">
        <v>422</v>
      </c>
      <c r="K4095" t="s">
        <v>18</v>
      </c>
      <c r="L4095">
        <v>0</v>
      </c>
    </row>
    <row r="4096" spans="1:12" x14ac:dyDescent="0.25">
      <c r="A4096">
        <v>59762</v>
      </c>
      <c r="B4096" t="s">
        <v>12</v>
      </c>
      <c r="C4096">
        <v>61</v>
      </c>
      <c r="D4096">
        <v>0</v>
      </c>
      <c r="E4096">
        <v>0</v>
      </c>
      <c r="F4096" t="s">
        <v>13</v>
      </c>
      <c r="G4096" t="s">
        <v>14</v>
      </c>
      <c r="H4096" t="s">
        <v>15</v>
      </c>
      <c r="I4096" t="s">
        <v>2654</v>
      </c>
      <c r="J4096" t="s">
        <v>2305</v>
      </c>
      <c r="K4096" t="s">
        <v>38</v>
      </c>
      <c r="L4096">
        <v>0</v>
      </c>
    </row>
    <row r="4097" spans="1:12" x14ac:dyDescent="0.25">
      <c r="A4097">
        <v>59801</v>
      </c>
      <c r="B4097" t="s">
        <v>19</v>
      </c>
      <c r="C4097">
        <v>61</v>
      </c>
      <c r="D4097">
        <v>0</v>
      </c>
      <c r="E4097">
        <v>0</v>
      </c>
      <c r="F4097" t="s">
        <v>13</v>
      </c>
      <c r="G4097" t="s">
        <v>14</v>
      </c>
      <c r="H4097" t="s">
        <v>15</v>
      </c>
      <c r="I4097" t="s">
        <v>2295</v>
      </c>
      <c r="J4097" t="s">
        <v>435</v>
      </c>
      <c r="K4097" t="s">
        <v>24</v>
      </c>
      <c r="L4097">
        <v>0</v>
      </c>
    </row>
    <row r="4098" spans="1:12" x14ac:dyDescent="0.25">
      <c r="A4098">
        <v>59807</v>
      </c>
      <c r="B4098" t="s">
        <v>19</v>
      </c>
      <c r="C4098">
        <v>30</v>
      </c>
      <c r="D4098">
        <v>0</v>
      </c>
      <c r="E4098">
        <v>0</v>
      </c>
      <c r="F4098" t="s">
        <v>13</v>
      </c>
      <c r="G4098" t="s">
        <v>14</v>
      </c>
      <c r="H4098" t="s">
        <v>15</v>
      </c>
      <c r="I4098" t="s">
        <v>831</v>
      </c>
      <c r="J4098" t="s">
        <v>79</v>
      </c>
      <c r="K4098" t="s">
        <v>24</v>
      </c>
      <c r="L4098">
        <v>0</v>
      </c>
    </row>
    <row r="4099" spans="1:12" x14ac:dyDescent="0.25">
      <c r="A4099">
        <v>59829</v>
      </c>
      <c r="B4099" t="s">
        <v>12</v>
      </c>
      <c r="C4099">
        <v>67</v>
      </c>
      <c r="D4099">
        <v>0</v>
      </c>
      <c r="E4099">
        <v>1</v>
      </c>
      <c r="F4099" t="s">
        <v>13</v>
      </c>
      <c r="G4099" t="s">
        <v>14</v>
      </c>
      <c r="H4099" t="s">
        <v>15</v>
      </c>
      <c r="I4099" t="s">
        <v>794</v>
      </c>
      <c r="J4099" t="s">
        <v>491</v>
      </c>
      <c r="K4099" t="s">
        <v>24</v>
      </c>
      <c r="L4099">
        <v>0</v>
      </c>
    </row>
    <row r="4100" spans="1:12" x14ac:dyDescent="0.25">
      <c r="A4100">
        <v>59847</v>
      </c>
      <c r="B4100" t="s">
        <v>19</v>
      </c>
      <c r="C4100">
        <v>12</v>
      </c>
      <c r="D4100">
        <v>0</v>
      </c>
      <c r="E4100">
        <v>0</v>
      </c>
      <c r="F4100" t="s">
        <v>34</v>
      </c>
      <c r="G4100" t="s">
        <v>275</v>
      </c>
      <c r="H4100" t="s">
        <v>21</v>
      </c>
      <c r="I4100" t="s">
        <v>2475</v>
      </c>
      <c r="J4100" t="s">
        <v>281</v>
      </c>
      <c r="K4100" t="s">
        <v>24</v>
      </c>
      <c r="L4100">
        <v>0</v>
      </c>
    </row>
    <row r="4101" spans="1:12" x14ac:dyDescent="0.25">
      <c r="A4101">
        <v>59872</v>
      </c>
      <c r="B4101" t="s">
        <v>19</v>
      </c>
      <c r="C4101">
        <v>38</v>
      </c>
      <c r="D4101">
        <v>0</v>
      </c>
      <c r="E4101">
        <v>0</v>
      </c>
      <c r="F4101" t="s">
        <v>13</v>
      </c>
      <c r="G4101" t="s">
        <v>14</v>
      </c>
      <c r="H4101" t="s">
        <v>21</v>
      </c>
      <c r="I4101" t="s">
        <v>2317</v>
      </c>
      <c r="J4101" t="s">
        <v>2140</v>
      </c>
      <c r="K4101" t="s">
        <v>24</v>
      </c>
      <c r="L4101">
        <v>0</v>
      </c>
    </row>
    <row r="4102" spans="1:12" x14ac:dyDescent="0.25">
      <c r="A4102">
        <v>59878</v>
      </c>
      <c r="B4102" t="s">
        <v>19</v>
      </c>
      <c r="C4102">
        <v>56</v>
      </c>
      <c r="D4102">
        <v>0</v>
      </c>
      <c r="E4102">
        <v>0</v>
      </c>
      <c r="F4102" t="s">
        <v>13</v>
      </c>
      <c r="G4102" t="s">
        <v>20</v>
      </c>
      <c r="H4102" t="s">
        <v>15</v>
      </c>
      <c r="I4102" t="s">
        <v>1468</v>
      </c>
      <c r="J4102">
        <v>23</v>
      </c>
      <c r="K4102" t="s">
        <v>24</v>
      </c>
      <c r="L4102">
        <v>0</v>
      </c>
    </row>
    <row r="4103" spans="1:12" x14ac:dyDescent="0.25">
      <c r="A4103">
        <v>59880</v>
      </c>
      <c r="B4103" t="s">
        <v>12</v>
      </c>
      <c r="C4103">
        <v>45</v>
      </c>
      <c r="D4103">
        <v>0</v>
      </c>
      <c r="E4103">
        <v>0</v>
      </c>
      <c r="F4103" t="s">
        <v>13</v>
      </c>
      <c r="G4103" t="s">
        <v>14</v>
      </c>
      <c r="H4103" t="s">
        <v>21</v>
      </c>
      <c r="I4103" t="s">
        <v>3404</v>
      </c>
      <c r="J4103" t="s">
        <v>52</v>
      </c>
      <c r="K4103" t="s">
        <v>38</v>
      </c>
      <c r="L4103">
        <v>0</v>
      </c>
    </row>
    <row r="4104" spans="1:12" x14ac:dyDescent="0.25">
      <c r="A4104">
        <v>59894</v>
      </c>
      <c r="B4104" t="s">
        <v>19</v>
      </c>
      <c r="C4104">
        <v>58</v>
      </c>
      <c r="D4104">
        <v>0</v>
      </c>
      <c r="E4104">
        <v>0</v>
      </c>
      <c r="F4104" t="s">
        <v>13</v>
      </c>
      <c r="G4104" t="s">
        <v>43</v>
      </c>
      <c r="H4104" t="s">
        <v>21</v>
      </c>
      <c r="I4104" t="s">
        <v>1326</v>
      </c>
      <c r="J4104" t="s">
        <v>90</v>
      </c>
      <c r="K4104" t="s">
        <v>24</v>
      </c>
      <c r="L4104">
        <v>0</v>
      </c>
    </row>
    <row r="4105" spans="1:12" x14ac:dyDescent="0.25">
      <c r="A4105">
        <v>59906</v>
      </c>
      <c r="B4105" t="s">
        <v>19</v>
      </c>
      <c r="C4105">
        <v>40</v>
      </c>
      <c r="D4105">
        <v>0</v>
      </c>
      <c r="E4105">
        <v>0</v>
      </c>
      <c r="F4105" t="s">
        <v>13</v>
      </c>
      <c r="G4105" t="s">
        <v>14</v>
      </c>
      <c r="H4105" t="s">
        <v>21</v>
      </c>
      <c r="I4105" t="s">
        <v>637</v>
      </c>
      <c r="J4105" t="s">
        <v>220</v>
      </c>
      <c r="K4105" t="s">
        <v>29</v>
      </c>
      <c r="L4105">
        <v>0</v>
      </c>
    </row>
    <row r="4106" spans="1:12" x14ac:dyDescent="0.25">
      <c r="A4106">
        <v>59908</v>
      </c>
      <c r="B4106" t="s">
        <v>19</v>
      </c>
      <c r="C4106">
        <v>11</v>
      </c>
      <c r="D4106">
        <v>0</v>
      </c>
      <c r="E4106">
        <v>0</v>
      </c>
      <c r="F4106" t="s">
        <v>34</v>
      </c>
      <c r="G4106" t="s">
        <v>275</v>
      </c>
      <c r="H4106" t="s">
        <v>21</v>
      </c>
      <c r="I4106" t="s">
        <v>3924</v>
      </c>
      <c r="J4106" t="s">
        <v>258</v>
      </c>
      <c r="K4106" t="s">
        <v>38</v>
      </c>
      <c r="L4106">
        <v>0</v>
      </c>
    </row>
    <row r="4107" spans="1:12" x14ac:dyDescent="0.25">
      <c r="A4107">
        <v>59911</v>
      </c>
      <c r="B4107" t="s">
        <v>12</v>
      </c>
      <c r="C4107">
        <v>12</v>
      </c>
      <c r="D4107">
        <v>0</v>
      </c>
      <c r="E4107">
        <v>0</v>
      </c>
      <c r="F4107" t="s">
        <v>34</v>
      </c>
      <c r="G4107" t="s">
        <v>275</v>
      </c>
      <c r="H4107" t="s">
        <v>15</v>
      </c>
      <c r="I4107" t="s">
        <v>4124</v>
      </c>
      <c r="J4107" t="s">
        <v>515</v>
      </c>
      <c r="K4107" t="s">
        <v>38</v>
      </c>
      <c r="L4107">
        <v>0</v>
      </c>
    </row>
    <row r="4108" spans="1:12" x14ac:dyDescent="0.25">
      <c r="A4108">
        <v>59915</v>
      </c>
      <c r="B4108" t="s">
        <v>19</v>
      </c>
      <c r="C4108">
        <v>53</v>
      </c>
      <c r="D4108">
        <v>0</v>
      </c>
      <c r="E4108">
        <v>0</v>
      </c>
      <c r="F4108" t="s">
        <v>34</v>
      </c>
      <c r="G4108" t="s">
        <v>14</v>
      </c>
      <c r="H4108" t="s">
        <v>15</v>
      </c>
      <c r="I4108" t="s">
        <v>2650</v>
      </c>
      <c r="J4108" t="s">
        <v>363</v>
      </c>
      <c r="K4108" t="s">
        <v>24</v>
      </c>
      <c r="L4108">
        <v>0</v>
      </c>
    </row>
    <row r="4109" spans="1:12" x14ac:dyDescent="0.25">
      <c r="A4109">
        <v>59916</v>
      </c>
      <c r="B4109" t="s">
        <v>19</v>
      </c>
      <c r="C4109">
        <v>56</v>
      </c>
      <c r="D4109">
        <v>0</v>
      </c>
      <c r="E4109">
        <v>0</v>
      </c>
      <c r="F4109" t="s">
        <v>13</v>
      </c>
      <c r="G4109" t="s">
        <v>14</v>
      </c>
      <c r="H4109" t="s">
        <v>21</v>
      </c>
      <c r="I4109" t="s">
        <v>3601</v>
      </c>
      <c r="J4109" t="s">
        <v>1209</v>
      </c>
      <c r="K4109" t="s">
        <v>29</v>
      </c>
      <c r="L4109">
        <v>0</v>
      </c>
    </row>
    <row r="4110" spans="1:12" x14ac:dyDescent="0.25">
      <c r="A4110">
        <v>59928</v>
      </c>
      <c r="B4110" t="s">
        <v>19</v>
      </c>
      <c r="C4110">
        <v>41</v>
      </c>
      <c r="D4110">
        <v>0</v>
      </c>
      <c r="E4110">
        <v>0</v>
      </c>
      <c r="F4110" t="s">
        <v>13</v>
      </c>
      <c r="G4110" t="s">
        <v>20</v>
      </c>
      <c r="H4110" t="s">
        <v>21</v>
      </c>
      <c r="I4110" t="s">
        <v>2296</v>
      </c>
      <c r="J4110" t="s">
        <v>305</v>
      </c>
      <c r="K4110" t="s">
        <v>18</v>
      </c>
      <c r="L4110">
        <v>0</v>
      </c>
    </row>
    <row r="4111" spans="1:12" x14ac:dyDescent="0.25">
      <c r="A4111">
        <v>59933</v>
      </c>
      <c r="B4111" t="s">
        <v>19</v>
      </c>
      <c r="C4111">
        <v>29</v>
      </c>
      <c r="D4111">
        <v>0</v>
      </c>
      <c r="E4111">
        <v>0</v>
      </c>
      <c r="F4111" t="s">
        <v>34</v>
      </c>
      <c r="G4111" t="s">
        <v>14</v>
      </c>
      <c r="H4111" t="s">
        <v>21</v>
      </c>
      <c r="I4111" t="s">
        <v>2145</v>
      </c>
      <c r="J4111" t="s">
        <v>153</v>
      </c>
      <c r="K4111" t="s">
        <v>38</v>
      </c>
      <c r="L4111">
        <v>0</v>
      </c>
    </row>
    <row r="4112" spans="1:12" x14ac:dyDescent="0.25">
      <c r="A4112">
        <v>59940</v>
      </c>
      <c r="B4112" t="s">
        <v>12</v>
      </c>
      <c r="C4112">
        <v>15</v>
      </c>
      <c r="D4112">
        <v>0</v>
      </c>
      <c r="E4112">
        <v>0</v>
      </c>
      <c r="F4112" t="s">
        <v>34</v>
      </c>
      <c r="G4112" t="s">
        <v>275</v>
      </c>
      <c r="H4112" t="s">
        <v>15</v>
      </c>
      <c r="I4112" t="s">
        <v>1365</v>
      </c>
      <c r="J4112" t="s">
        <v>676</v>
      </c>
      <c r="K4112" t="s">
        <v>38</v>
      </c>
      <c r="L4112">
        <v>0</v>
      </c>
    </row>
    <row r="4113" spans="1:12" x14ac:dyDescent="0.25">
      <c r="A4113">
        <v>59945</v>
      </c>
      <c r="B4113" t="s">
        <v>19</v>
      </c>
      <c r="C4113">
        <v>23</v>
      </c>
      <c r="D4113">
        <v>0</v>
      </c>
      <c r="E4113">
        <v>0</v>
      </c>
      <c r="F4113" t="s">
        <v>34</v>
      </c>
      <c r="G4113" t="s">
        <v>14</v>
      </c>
      <c r="H4113" t="s">
        <v>15</v>
      </c>
      <c r="I4113" t="s">
        <v>4171</v>
      </c>
      <c r="J4113" t="s">
        <v>518</v>
      </c>
      <c r="K4113" t="s">
        <v>24</v>
      </c>
      <c r="L4113">
        <v>0</v>
      </c>
    </row>
    <row r="4114" spans="1:12" x14ac:dyDescent="0.25">
      <c r="A4114">
        <v>59953</v>
      </c>
      <c r="B4114" t="s">
        <v>19</v>
      </c>
      <c r="C4114">
        <v>15</v>
      </c>
      <c r="D4114">
        <v>0</v>
      </c>
      <c r="E4114">
        <v>0</v>
      </c>
      <c r="F4114" t="s">
        <v>34</v>
      </c>
      <c r="G4114" t="s">
        <v>14</v>
      </c>
      <c r="H4114" t="s">
        <v>21</v>
      </c>
      <c r="I4114" t="s">
        <v>1821</v>
      </c>
      <c r="J4114" t="s">
        <v>225</v>
      </c>
      <c r="K4114" t="s">
        <v>24</v>
      </c>
      <c r="L4114">
        <v>0</v>
      </c>
    </row>
    <row r="4115" spans="1:12" x14ac:dyDescent="0.25">
      <c r="A4115">
        <v>59988</v>
      </c>
      <c r="B4115" t="s">
        <v>19</v>
      </c>
      <c r="C4115">
        <v>26</v>
      </c>
      <c r="D4115">
        <v>1</v>
      </c>
      <c r="E4115">
        <v>0</v>
      </c>
      <c r="F4115" t="s">
        <v>13</v>
      </c>
      <c r="G4115" t="s">
        <v>14</v>
      </c>
      <c r="H4115" t="s">
        <v>15</v>
      </c>
      <c r="I4115" t="s">
        <v>2736</v>
      </c>
      <c r="J4115" t="s">
        <v>1087</v>
      </c>
      <c r="K4115" t="s">
        <v>29</v>
      </c>
      <c r="L4115">
        <v>0</v>
      </c>
    </row>
    <row r="4116" spans="1:12" x14ac:dyDescent="0.25">
      <c r="A4116">
        <v>59992</v>
      </c>
      <c r="B4116" t="s">
        <v>19</v>
      </c>
      <c r="C4116">
        <v>63</v>
      </c>
      <c r="D4116">
        <v>1</v>
      </c>
      <c r="E4116">
        <v>0</v>
      </c>
      <c r="F4116" t="s">
        <v>13</v>
      </c>
      <c r="G4116" t="s">
        <v>20</v>
      </c>
      <c r="H4116" t="s">
        <v>15</v>
      </c>
      <c r="I4116" t="s">
        <v>3049</v>
      </c>
      <c r="J4116" t="s">
        <v>1428</v>
      </c>
      <c r="K4116" t="s">
        <v>24</v>
      </c>
      <c r="L4116">
        <v>0</v>
      </c>
    </row>
    <row r="4117" spans="1:12" x14ac:dyDescent="0.25">
      <c r="A4117">
        <v>59993</v>
      </c>
      <c r="B4117" t="s">
        <v>12</v>
      </c>
      <c r="C4117">
        <v>40</v>
      </c>
      <c r="D4117">
        <v>0</v>
      </c>
      <c r="E4117">
        <v>0</v>
      </c>
      <c r="F4117" t="s">
        <v>13</v>
      </c>
      <c r="G4117" t="s">
        <v>14</v>
      </c>
      <c r="H4117" t="s">
        <v>21</v>
      </c>
      <c r="I4117" t="s">
        <v>2279</v>
      </c>
      <c r="J4117" t="s">
        <v>2280</v>
      </c>
      <c r="K4117" t="s">
        <v>24</v>
      </c>
      <c r="L4117">
        <v>0</v>
      </c>
    </row>
    <row r="4118" spans="1:12" x14ac:dyDescent="0.25">
      <c r="A4118">
        <v>60001</v>
      </c>
      <c r="B4118" t="s">
        <v>19</v>
      </c>
      <c r="C4118">
        <v>58</v>
      </c>
      <c r="D4118">
        <v>0</v>
      </c>
      <c r="E4118">
        <v>0</v>
      </c>
      <c r="F4118" t="s">
        <v>13</v>
      </c>
      <c r="G4118" t="s">
        <v>14</v>
      </c>
      <c r="H4118" t="s">
        <v>21</v>
      </c>
      <c r="I4118" t="s">
        <v>2087</v>
      </c>
      <c r="J4118" t="s">
        <v>50</v>
      </c>
      <c r="K4118" t="s">
        <v>29</v>
      </c>
      <c r="L4118">
        <v>0</v>
      </c>
    </row>
    <row r="4119" spans="1:12" x14ac:dyDescent="0.25">
      <c r="A4119">
        <v>60003</v>
      </c>
      <c r="B4119" t="s">
        <v>12</v>
      </c>
      <c r="C4119">
        <v>81</v>
      </c>
      <c r="D4119">
        <v>0</v>
      </c>
      <c r="E4119">
        <v>0</v>
      </c>
      <c r="F4119" t="s">
        <v>13</v>
      </c>
      <c r="G4119" t="s">
        <v>43</v>
      </c>
      <c r="H4119" t="s">
        <v>21</v>
      </c>
      <c r="I4119" t="s">
        <v>2689</v>
      </c>
      <c r="J4119" t="s">
        <v>321</v>
      </c>
      <c r="K4119" t="s">
        <v>24</v>
      </c>
      <c r="L4119">
        <v>0</v>
      </c>
    </row>
    <row r="4120" spans="1:12" x14ac:dyDescent="0.25">
      <c r="A4120">
        <v>60047</v>
      </c>
      <c r="B4120" t="s">
        <v>12</v>
      </c>
      <c r="C4120">
        <v>22</v>
      </c>
      <c r="D4120">
        <v>0</v>
      </c>
      <c r="E4120">
        <v>0</v>
      </c>
      <c r="F4120" t="s">
        <v>34</v>
      </c>
      <c r="G4120" t="s">
        <v>14</v>
      </c>
      <c r="H4120" t="s">
        <v>21</v>
      </c>
      <c r="I4120" t="s">
        <v>1263</v>
      </c>
      <c r="J4120">
        <v>36</v>
      </c>
      <c r="K4120" t="s">
        <v>24</v>
      </c>
      <c r="L4120">
        <v>0</v>
      </c>
    </row>
    <row r="4121" spans="1:12" x14ac:dyDescent="0.25">
      <c r="A4121">
        <v>60050</v>
      </c>
      <c r="B4121" t="s">
        <v>19</v>
      </c>
      <c r="C4121">
        <v>53</v>
      </c>
      <c r="D4121">
        <v>0</v>
      </c>
      <c r="E4121">
        <v>0</v>
      </c>
      <c r="F4121" t="s">
        <v>13</v>
      </c>
      <c r="G4121" t="s">
        <v>20</v>
      </c>
      <c r="H4121" t="s">
        <v>15</v>
      </c>
      <c r="I4121" t="s">
        <v>2020</v>
      </c>
      <c r="J4121" t="s">
        <v>447</v>
      </c>
      <c r="K4121" t="s">
        <v>29</v>
      </c>
      <c r="L4121">
        <v>0</v>
      </c>
    </row>
    <row r="4122" spans="1:12" x14ac:dyDescent="0.25">
      <c r="A4122">
        <v>60056</v>
      </c>
      <c r="B4122" t="s">
        <v>12</v>
      </c>
      <c r="C4122">
        <v>53</v>
      </c>
      <c r="D4122">
        <v>0</v>
      </c>
      <c r="E4122">
        <v>0</v>
      </c>
      <c r="F4122" t="s">
        <v>13</v>
      </c>
      <c r="G4122" t="s">
        <v>14</v>
      </c>
      <c r="H4122" t="s">
        <v>15</v>
      </c>
      <c r="I4122" t="s">
        <v>1175</v>
      </c>
      <c r="J4122" t="s">
        <v>352</v>
      </c>
      <c r="K4122" t="s">
        <v>29</v>
      </c>
      <c r="L4122">
        <v>0</v>
      </c>
    </row>
    <row r="4123" spans="1:12" x14ac:dyDescent="0.25">
      <c r="A4123">
        <v>60088</v>
      </c>
      <c r="B4123" t="s">
        <v>12</v>
      </c>
      <c r="C4123">
        <v>49</v>
      </c>
      <c r="D4123">
        <v>1</v>
      </c>
      <c r="E4123">
        <v>0</v>
      </c>
      <c r="F4123" t="s">
        <v>13</v>
      </c>
      <c r="G4123" t="s">
        <v>20</v>
      </c>
      <c r="H4123" t="s">
        <v>21</v>
      </c>
      <c r="I4123" t="s">
        <v>2019</v>
      </c>
      <c r="J4123" t="s">
        <v>1087</v>
      </c>
      <c r="K4123" t="s">
        <v>18</v>
      </c>
      <c r="L4123">
        <v>0</v>
      </c>
    </row>
    <row r="4124" spans="1:12" x14ac:dyDescent="0.25">
      <c r="A4124">
        <v>60104</v>
      </c>
      <c r="B4124" t="s">
        <v>12</v>
      </c>
      <c r="C4124">
        <v>44</v>
      </c>
      <c r="D4124">
        <v>0</v>
      </c>
      <c r="E4124">
        <v>0</v>
      </c>
      <c r="F4124" t="s">
        <v>13</v>
      </c>
      <c r="G4124" t="s">
        <v>14</v>
      </c>
      <c r="H4124" t="s">
        <v>15</v>
      </c>
      <c r="I4124" t="s">
        <v>1864</v>
      </c>
      <c r="J4124" t="s">
        <v>144</v>
      </c>
      <c r="K4124" t="s">
        <v>29</v>
      </c>
      <c r="L4124">
        <v>0</v>
      </c>
    </row>
    <row r="4125" spans="1:12" x14ac:dyDescent="0.25">
      <c r="A4125">
        <v>60117</v>
      </c>
      <c r="B4125" t="s">
        <v>12</v>
      </c>
      <c r="C4125">
        <v>30</v>
      </c>
      <c r="D4125">
        <v>0</v>
      </c>
      <c r="E4125">
        <v>0</v>
      </c>
      <c r="F4125" t="s">
        <v>34</v>
      </c>
      <c r="G4125" t="s">
        <v>14</v>
      </c>
      <c r="H4125" t="s">
        <v>21</v>
      </c>
      <c r="I4125" t="s">
        <v>2887</v>
      </c>
      <c r="J4125" t="s">
        <v>141</v>
      </c>
      <c r="K4125" t="s">
        <v>24</v>
      </c>
      <c r="L4125">
        <v>0</v>
      </c>
    </row>
    <row r="4126" spans="1:12" x14ac:dyDescent="0.25">
      <c r="A4126">
        <v>60126</v>
      </c>
      <c r="B4126" t="s">
        <v>19</v>
      </c>
      <c r="C4126">
        <v>79</v>
      </c>
      <c r="D4126">
        <v>0</v>
      </c>
      <c r="E4126">
        <v>0</v>
      </c>
      <c r="F4126" t="s">
        <v>13</v>
      </c>
      <c r="G4126" t="s">
        <v>14</v>
      </c>
      <c r="H4126" t="s">
        <v>15</v>
      </c>
      <c r="I4126" t="s">
        <v>1992</v>
      </c>
      <c r="J4126" t="s">
        <v>40</v>
      </c>
      <c r="K4126" t="s">
        <v>29</v>
      </c>
      <c r="L4126">
        <v>0</v>
      </c>
    </row>
    <row r="4127" spans="1:12" x14ac:dyDescent="0.25">
      <c r="A4127">
        <v>60139</v>
      </c>
      <c r="B4127" t="s">
        <v>19</v>
      </c>
      <c r="C4127">
        <v>32</v>
      </c>
      <c r="D4127">
        <v>0</v>
      </c>
      <c r="E4127">
        <v>0</v>
      </c>
      <c r="F4127" t="s">
        <v>13</v>
      </c>
      <c r="G4127" t="s">
        <v>20</v>
      </c>
      <c r="H4127" t="s">
        <v>21</v>
      </c>
      <c r="I4127" t="s">
        <v>2129</v>
      </c>
      <c r="J4127" t="s">
        <v>176</v>
      </c>
      <c r="K4127" t="s">
        <v>29</v>
      </c>
      <c r="L4127">
        <v>0</v>
      </c>
    </row>
    <row r="4128" spans="1:12" x14ac:dyDescent="0.25">
      <c r="A4128">
        <v>60145</v>
      </c>
      <c r="B4128" t="s">
        <v>19</v>
      </c>
      <c r="C4128">
        <v>38</v>
      </c>
      <c r="D4128">
        <v>0</v>
      </c>
      <c r="E4128">
        <v>0</v>
      </c>
      <c r="F4128" t="s">
        <v>13</v>
      </c>
      <c r="G4128" t="s">
        <v>14</v>
      </c>
      <c r="H4128" t="s">
        <v>15</v>
      </c>
      <c r="I4128" t="s">
        <v>2834</v>
      </c>
      <c r="J4128" t="s">
        <v>114</v>
      </c>
      <c r="K4128" t="s">
        <v>24</v>
      </c>
      <c r="L4128">
        <v>0</v>
      </c>
    </row>
    <row r="4129" spans="1:12" x14ac:dyDescent="0.25">
      <c r="A4129">
        <v>60148</v>
      </c>
      <c r="B4129" t="s">
        <v>12</v>
      </c>
      <c r="C4129">
        <v>34</v>
      </c>
      <c r="D4129">
        <v>0</v>
      </c>
      <c r="E4129">
        <v>0</v>
      </c>
      <c r="F4129" t="s">
        <v>13</v>
      </c>
      <c r="G4129" t="s">
        <v>14</v>
      </c>
      <c r="H4129" t="s">
        <v>15</v>
      </c>
      <c r="I4129" t="s">
        <v>588</v>
      </c>
      <c r="J4129" t="s">
        <v>121</v>
      </c>
      <c r="K4129" t="s">
        <v>24</v>
      </c>
      <c r="L4129">
        <v>0</v>
      </c>
    </row>
    <row r="4130" spans="1:12" x14ac:dyDescent="0.25">
      <c r="A4130">
        <v>60158</v>
      </c>
      <c r="B4130" t="s">
        <v>19</v>
      </c>
      <c r="C4130">
        <v>28</v>
      </c>
      <c r="D4130">
        <v>0</v>
      </c>
      <c r="E4130">
        <v>0</v>
      </c>
      <c r="F4130" t="s">
        <v>34</v>
      </c>
      <c r="G4130" t="s">
        <v>14</v>
      </c>
      <c r="H4130" t="s">
        <v>21</v>
      </c>
      <c r="I4130" t="s">
        <v>2423</v>
      </c>
      <c r="J4130">
        <v>29</v>
      </c>
      <c r="K4130" t="s">
        <v>38</v>
      </c>
      <c r="L4130">
        <v>0</v>
      </c>
    </row>
    <row r="4131" spans="1:12" x14ac:dyDescent="0.25">
      <c r="A4131">
        <v>60159</v>
      </c>
      <c r="B4131" t="s">
        <v>19</v>
      </c>
      <c r="C4131">
        <v>29</v>
      </c>
      <c r="D4131">
        <v>0</v>
      </c>
      <c r="E4131">
        <v>0</v>
      </c>
      <c r="F4131" t="s">
        <v>34</v>
      </c>
      <c r="G4131" t="s">
        <v>43</v>
      </c>
      <c r="H4131" t="s">
        <v>21</v>
      </c>
      <c r="I4131" t="s">
        <v>2435</v>
      </c>
      <c r="J4131" t="s">
        <v>86</v>
      </c>
      <c r="K4131" t="s">
        <v>24</v>
      </c>
      <c r="L4131">
        <v>0</v>
      </c>
    </row>
    <row r="4132" spans="1:12" x14ac:dyDescent="0.25">
      <c r="A4132">
        <v>60182</v>
      </c>
      <c r="B4132" t="s">
        <v>19</v>
      </c>
      <c r="C4132">
        <v>49</v>
      </c>
      <c r="D4132">
        <v>0</v>
      </c>
      <c r="E4132">
        <v>0</v>
      </c>
      <c r="F4132" t="s">
        <v>13</v>
      </c>
      <c r="G4132" t="s">
        <v>14</v>
      </c>
      <c r="H4132" t="s">
        <v>15</v>
      </c>
      <c r="I4132" t="s">
        <v>27</v>
      </c>
      <c r="J4132" t="s">
        <v>28</v>
      </c>
      <c r="K4132" t="s">
        <v>29</v>
      </c>
      <c r="L4132">
        <v>1</v>
      </c>
    </row>
    <row r="4133" spans="1:12" x14ac:dyDescent="0.25">
      <c r="A4133">
        <v>60210</v>
      </c>
      <c r="B4133" t="s">
        <v>19</v>
      </c>
      <c r="C4133">
        <v>22</v>
      </c>
      <c r="D4133">
        <v>0</v>
      </c>
      <c r="E4133">
        <v>0</v>
      </c>
      <c r="F4133" t="s">
        <v>34</v>
      </c>
      <c r="G4133" t="s">
        <v>14</v>
      </c>
      <c r="H4133" t="s">
        <v>15</v>
      </c>
      <c r="I4133" t="s">
        <v>416</v>
      </c>
      <c r="J4133" t="s">
        <v>1033</v>
      </c>
      <c r="K4133" t="s">
        <v>29</v>
      </c>
      <c r="L4133">
        <v>0</v>
      </c>
    </row>
    <row r="4134" spans="1:12" x14ac:dyDescent="0.25">
      <c r="A4134">
        <v>60226</v>
      </c>
      <c r="B4134" t="s">
        <v>19</v>
      </c>
      <c r="C4134">
        <v>35</v>
      </c>
      <c r="D4134">
        <v>0</v>
      </c>
      <c r="E4134">
        <v>0</v>
      </c>
      <c r="F4134" t="s">
        <v>13</v>
      </c>
      <c r="G4134" t="s">
        <v>14</v>
      </c>
      <c r="H4134" t="s">
        <v>15</v>
      </c>
      <c r="I4134">
        <v>76</v>
      </c>
      <c r="J4134" t="s">
        <v>584</v>
      </c>
      <c r="K4134" t="s">
        <v>38</v>
      </c>
      <c r="L4134">
        <v>0</v>
      </c>
    </row>
    <row r="4135" spans="1:12" x14ac:dyDescent="0.25">
      <c r="A4135">
        <v>60235</v>
      </c>
      <c r="B4135" t="s">
        <v>12</v>
      </c>
      <c r="C4135">
        <v>73</v>
      </c>
      <c r="D4135">
        <v>0</v>
      </c>
      <c r="E4135">
        <v>1</v>
      </c>
      <c r="F4135" t="s">
        <v>13</v>
      </c>
      <c r="G4135" t="s">
        <v>14</v>
      </c>
      <c r="H4135" t="s">
        <v>21</v>
      </c>
      <c r="I4135" t="s">
        <v>2961</v>
      </c>
      <c r="J4135" t="s">
        <v>491</v>
      </c>
      <c r="K4135" t="s">
        <v>24</v>
      </c>
      <c r="L4135">
        <v>0</v>
      </c>
    </row>
    <row r="4136" spans="1:12" x14ac:dyDescent="0.25">
      <c r="A4136">
        <v>60249</v>
      </c>
      <c r="B4136" t="s">
        <v>12</v>
      </c>
      <c r="C4136">
        <v>13</v>
      </c>
      <c r="D4136">
        <v>0</v>
      </c>
      <c r="E4136">
        <v>0</v>
      </c>
      <c r="F4136" t="s">
        <v>34</v>
      </c>
      <c r="G4136" t="s">
        <v>14</v>
      </c>
      <c r="H4136" t="s">
        <v>15</v>
      </c>
      <c r="I4136" t="s">
        <v>3200</v>
      </c>
      <c r="J4136">
        <v>24</v>
      </c>
      <c r="K4136" t="s">
        <v>38</v>
      </c>
      <c r="L4136">
        <v>0</v>
      </c>
    </row>
    <row r="4137" spans="1:12" x14ac:dyDescent="0.25">
      <c r="A4137">
        <v>60255</v>
      </c>
      <c r="B4137" t="s">
        <v>19</v>
      </c>
      <c r="C4137">
        <v>34</v>
      </c>
      <c r="D4137">
        <v>0</v>
      </c>
      <c r="E4137">
        <v>0</v>
      </c>
      <c r="F4137" t="s">
        <v>34</v>
      </c>
      <c r="G4137" t="s">
        <v>14</v>
      </c>
      <c r="H4137" t="s">
        <v>21</v>
      </c>
      <c r="I4137" t="s">
        <v>340</v>
      </c>
      <c r="J4137" t="s">
        <v>553</v>
      </c>
      <c r="K4137" t="s">
        <v>29</v>
      </c>
      <c r="L4137">
        <v>0</v>
      </c>
    </row>
    <row r="4138" spans="1:12" x14ac:dyDescent="0.25">
      <c r="A4138">
        <v>60258</v>
      </c>
      <c r="B4138" t="s">
        <v>19</v>
      </c>
      <c r="C4138">
        <v>80</v>
      </c>
      <c r="D4138">
        <v>0</v>
      </c>
      <c r="E4138">
        <v>1</v>
      </c>
      <c r="F4138" t="s">
        <v>13</v>
      </c>
      <c r="G4138" t="s">
        <v>20</v>
      </c>
      <c r="H4138" t="s">
        <v>21</v>
      </c>
      <c r="I4138" t="s">
        <v>2419</v>
      </c>
      <c r="J4138" t="s">
        <v>81</v>
      </c>
      <c r="K4138" t="s">
        <v>29</v>
      </c>
      <c r="L4138">
        <v>0</v>
      </c>
    </row>
    <row r="4139" spans="1:12" x14ac:dyDescent="0.25">
      <c r="A4139">
        <v>60266</v>
      </c>
      <c r="B4139" t="s">
        <v>12</v>
      </c>
      <c r="C4139">
        <v>6</v>
      </c>
      <c r="D4139">
        <v>0</v>
      </c>
      <c r="E4139">
        <v>0</v>
      </c>
      <c r="F4139" t="s">
        <v>34</v>
      </c>
      <c r="G4139" t="s">
        <v>275</v>
      </c>
      <c r="H4139" t="s">
        <v>21</v>
      </c>
      <c r="I4139" t="s">
        <v>2098</v>
      </c>
      <c r="J4139" t="s">
        <v>790</v>
      </c>
      <c r="K4139" t="s">
        <v>38</v>
      </c>
      <c r="L4139">
        <v>0</v>
      </c>
    </row>
    <row r="4140" spans="1:12" x14ac:dyDescent="0.25">
      <c r="A4140">
        <v>60271</v>
      </c>
      <c r="B4140" t="s">
        <v>12</v>
      </c>
      <c r="C4140">
        <v>78</v>
      </c>
      <c r="D4140">
        <v>0</v>
      </c>
      <c r="E4140">
        <v>0</v>
      </c>
      <c r="F4140" t="s">
        <v>13</v>
      </c>
      <c r="G4140" t="s">
        <v>14</v>
      </c>
      <c r="H4140" t="s">
        <v>15</v>
      </c>
      <c r="I4140" t="s">
        <v>430</v>
      </c>
      <c r="J4140" t="s">
        <v>42</v>
      </c>
      <c r="K4140" t="s">
        <v>18</v>
      </c>
      <c r="L4140">
        <v>0</v>
      </c>
    </row>
    <row r="4141" spans="1:12" x14ac:dyDescent="0.25">
      <c r="A4141">
        <v>60276</v>
      </c>
      <c r="B4141" t="s">
        <v>12</v>
      </c>
      <c r="C4141">
        <v>78</v>
      </c>
      <c r="D4141">
        <v>1</v>
      </c>
      <c r="E4141">
        <v>1</v>
      </c>
      <c r="F4141" t="s">
        <v>13</v>
      </c>
      <c r="G4141" t="s">
        <v>20</v>
      </c>
      <c r="H4141" t="s">
        <v>21</v>
      </c>
      <c r="I4141" t="s">
        <v>206</v>
      </c>
      <c r="J4141" t="s">
        <v>47</v>
      </c>
      <c r="K4141" t="s">
        <v>24</v>
      </c>
      <c r="L4141">
        <v>0</v>
      </c>
    </row>
    <row r="4142" spans="1:12" x14ac:dyDescent="0.25">
      <c r="A4142">
        <v>60358</v>
      </c>
      <c r="B4142" t="s">
        <v>19</v>
      </c>
      <c r="C4142">
        <v>51</v>
      </c>
      <c r="D4142">
        <v>0</v>
      </c>
      <c r="E4142">
        <v>0</v>
      </c>
      <c r="F4142" t="s">
        <v>13</v>
      </c>
      <c r="G4142" t="s">
        <v>14</v>
      </c>
      <c r="H4142" t="s">
        <v>15</v>
      </c>
      <c r="I4142" t="s">
        <v>2953</v>
      </c>
      <c r="J4142" t="s">
        <v>90</v>
      </c>
      <c r="K4142" t="s">
        <v>24</v>
      </c>
      <c r="L4142">
        <v>0</v>
      </c>
    </row>
    <row r="4143" spans="1:12" x14ac:dyDescent="0.25">
      <c r="A4143">
        <v>60399</v>
      </c>
      <c r="B4143" t="s">
        <v>12</v>
      </c>
      <c r="C4143">
        <v>53</v>
      </c>
      <c r="D4143">
        <v>0</v>
      </c>
      <c r="E4143">
        <v>0</v>
      </c>
      <c r="F4143" t="s">
        <v>13</v>
      </c>
      <c r="G4143" t="s">
        <v>20</v>
      </c>
      <c r="H4143" t="s">
        <v>21</v>
      </c>
      <c r="I4143" t="s">
        <v>1513</v>
      </c>
      <c r="J4143" t="s">
        <v>1514</v>
      </c>
      <c r="K4143" t="s">
        <v>38</v>
      </c>
      <c r="L4143">
        <v>0</v>
      </c>
    </row>
    <row r="4144" spans="1:12" x14ac:dyDescent="0.25">
      <c r="A4144">
        <v>60416</v>
      </c>
      <c r="B4144" t="s">
        <v>19</v>
      </c>
      <c r="C4144">
        <v>57</v>
      </c>
      <c r="D4144">
        <v>0</v>
      </c>
      <c r="E4144">
        <v>0</v>
      </c>
      <c r="F4144" t="s">
        <v>13</v>
      </c>
      <c r="G4144" t="s">
        <v>20</v>
      </c>
      <c r="H4144" t="s">
        <v>15</v>
      </c>
      <c r="I4144" t="s">
        <v>3643</v>
      </c>
      <c r="J4144" t="s">
        <v>363</v>
      </c>
      <c r="K4144" t="s">
        <v>24</v>
      </c>
      <c r="L4144">
        <v>0</v>
      </c>
    </row>
    <row r="4145" spans="1:12" x14ac:dyDescent="0.25">
      <c r="A4145">
        <v>60426</v>
      </c>
      <c r="B4145" t="s">
        <v>19</v>
      </c>
      <c r="C4145">
        <v>69</v>
      </c>
      <c r="D4145">
        <v>0</v>
      </c>
      <c r="E4145">
        <v>0</v>
      </c>
      <c r="F4145" t="s">
        <v>13</v>
      </c>
      <c r="G4145" t="s">
        <v>20</v>
      </c>
      <c r="H4145" t="s">
        <v>15</v>
      </c>
      <c r="I4145" t="s">
        <v>1400</v>
      </c>
      <c r="J4145" t="s">
        <v>2037</v>
      </c>
      <c r="K4145" t="s">
        <v>38</v>
      </c>
      <c r="L4145">
        <v>0</v>
      </c>
    </row>
    <row r="4146" spans="1:12" x14ac:dyDescent="0.25">
      <c r="A4146">
        <v>60455</v>
      </c>
      <c r="B4146" t="s">
        <v>12</v>
      </c>
      <c r="C4146">
        <v>48</v>
      </c>
      <c r="D4146">
        <v>0</v>
      </c>
      <c r="E4146">
        <v>0</v>
      </c>
      <c r="F4146" t="s">
        <v>13</v>
      </c>
      <c r="G4146" t="s">
        <v>14</v>
      </c>
      <c r="H4146" t="s">
        <v>15</v>
      </c>
      <c r="I4146" t="s">
        <v>2777</v>
      </c>
      <c r="J4146" t="s">
        <v>97</v>
      </c>
      <c r="K4146" t="s">
        <v>24</v>
      </c>
      <c r="L4146">
        <v>0</v>
      </c>
    </row>
    <row r="4147" spans="1:12" x14ac:dyDescent="0.25">
      <c r="A4147">
        <v>60464</v>
      </c>
      <c r="B4147" t="s">
        <v>12</v>
      </c>
      <c r="C4147">
        <v>52</v>
      </c>
      <c r="D4147">
        <v>0</v>
      </c>
      <c r="E4147">
        <v>0</v>
      </c>
      <c r="F4147" t="s">
        <v>13</v>
      </c>
      <c r="G4147" t="s">
        <v>14</v>
      </c>
      <c r="H4147" t="s">
        <v>15</v>
      </c>
      <c r="I4147" t="s">
        <v>3186</v>
      </c>
      <c r="J4147" t="s">
        <v>86</v>
      </c>
      <c r="K4147" t="s">
        <v>29</v>
      </c>
      <c r="L4147">
        <v>0</v>
      </c>
    </row>
    <row r="4148" spans="1:12" x14ac:dyDescent="0.25">
      <c r="A4148">
        <v>60491</v>
      </c>
      <c r="B4148" t="s">
        <v>19</v>
      </c>
      <c r="C4148">
        <v>78</v>
      </c>
      <c r="D4148">
        <v>0</v>
      </c>
      <c r="E4148">
        <v>0</v>
      </c>
      <c r="F4148" t="s">
        <v>13</v>
      </c>
      <c r="G4148" t="s">
        <v>14</v>
      </c>
      <c r="H4148" t="s">
        <v>15</v>
      </c>
      <c r="I4148" t="s">
        <v>39</v>
      </c>
      <c r="J4148" t="s">
        <v>40</v>
      </c>
      <c r="K4148" t="s">
        <v>38</v>
      </c>
      <c r="L4148">
        <v>1</v>
      </c>
    </row>
    <row r="4149" spans="1:12" x14ac:dyDescent="0.25">
      <c r="A4149">
        <v>60533</v>
      </c>
      <c r="B4149" t="s">
        <v>19</v>
      </c>
      <c r="C4149">
        <v>23</v>
      </c>
      <c r="D4149">
        <v>0</v>
      </c>
      <c r="E4149">
        <v>0</v>
      </c>
      <c r="F4149" t="s">
        <v>34</v>
      </c>
      <c r="G4149" t="s">
        <v>14</v>
      </c>
      <c r="H4149" t="s">
        <v>21</v>
      </c>
      <c r="I4149" t="s">
        <v>2989</v>
      </c>
      <c r="J4149">
        <v>23</v>
      </c>
      <c r="K4149" t="s">
        <v>38</v>
      </c>
      <c r="L4149">
        <v>0</v>
      </c>
    </row>
    <row r="4150" spans="1:12" x14ac:dyDescent="0.25">
      <c r="A4150">
        <v>60562</v>
      </c>
      <c r="B4150" t="s">
        <v>19</v>
      </c>
      <c r="C4150">
        <v>21</v>
      </c>
      <c r="D4150">
        <v>0</v>
      </c>
      <c r="E4150">
        <v>0</v>
      </c>
      <c r="F4150" t="s">
        <v>34</v>
      </c>
      <c r="G4150" t="s">
        <v>14</v>
      </c>
      <c r="H4150" t="s">
        <v>21</v>
      </c>
      <c r="I4150" t="s">
        <v>4134</v>
      </c>
      <c r="J4150" t="s">
        <v>247</v>
      </c>
      <c r="K4150" t="s">
        <v>24</v>
      </c>
      <c r="L4150">
        <v>0</v>
      </c>
    </row>
    <row r="4151" spans="1:12" x14ac:dyDescent="0.25">
      <c r="A4151">
        <v>60586</v>
      </c>
      <c r="B4151" t="s">
        <v>19</v>
      </c>
      <c r="C4151">
        <v>68</v>
      </c>
      <c r="D4151">
        <v>0</v>
      </c>
      <c r="E4151">
        <v>0</v>
      </c>
      <c r="F4151" t="s">
        <v>13</v>
      </c>
      <c r="G4151" t="s">
        <v>14</v>
      </c>
      <c r="H4151" t="s">
        <v>21</v>
      </c>
      <c r="I4151" t="s">
        <v>1270</v>
      </c>
      <c r="J4151" t="s">
        <v>210</v>
      </c>
      <c r="K4151" t="s">
        <v>18</v>
      </c>
      <c r="L4151">
        <v>0</v>
      </c>
    </row>
    <row r="4152" spans="1:12" x14ac:dyDescent="0.25">
      <c r="A4152">
        <v>60602</v>
      </c>
      <c r="B4152" t="s">
        <v>19</v>
      </c>
      <c r="C4152">
        <v>49</v>
      </c>
      <c r="D4152">
        <v>0</v>
      </c>
      <c r="E4152">
        <v>0</v>
      </c>
      <c r="F4152" t="s">
        <v>13</v>
      </c>
      <c r="G4152" t="s">
        <v>43</v>
      </c>
      <c r="H4152" t="s">
        <v>15</v>
      </c>
      <c r="I4152" t="s">
        <v>3720</v>
      </c>
      <c r="J4152" t="s">
        <v>189</v>
      </c>
      <c r="K4152" t="s">
        <v>24</v>
      </c>
      <c r="L4152">
        <v>0</v>
      </c>
    </row>
    <row r="4153" spans="1:12" x14ac:dyDescent="0.25">
      <c r="A4153">
        <v>60603</v>
      </c>
      <c r="B4153" t="s">
        <v>19</v>
      </c>
      <c r="C4153">
        <v>51</v>
      </c>
      <c r="D4153">
        <v>0</v>
      </c>
      <c r="E4153">
        <v>0</v>
      </c>
      <c r="F4153" t="s">
        <v>34</v>
      </c>
      <c r="G4153" t="s">
        <v>14</v>
      </c>
      <c r="H4153" t="s">
        <v>21</v>
      </c>
      <c r="I4153" t="s">
        <v>2331</v>
      </c>
      <c r="J4153" t="s">
        <v>312</v>
      </c>
      <c r="K4153" t="s">
        <v>24</v>
      </c>
      <c r="L4153">
        <v>0</v>
      </c>
    </row>
    <row r="4154" spans="1:12" x14ac:dyDescent="0.25">
      <c r="A4154">
        <v>60635</v>
      </c>
      <c r="B4154" t="s">
        <v>12</v>
      </c>
      <c r="C4154">
        <v>48</v>
      </c>
      <c r="D4154">
        <v>0</v>
      </c>
      <c r="E4154">
        <v>0</v>
      </c>
      <c r="F4154" t="s">
        <v>13</v>
      </c>
      <c r="G4154" t="s">
        <v>14</v>
      </c>
      <c r="H4154" t="s">
        <v>21</v>
      </c>
      <c r="I4154" t="s">
        <v>1755</v>
      </c>
      <c r="J4154" t="s">
        <v>425</v>
      </c>
      <c r="K4154" t="s">
        <v>24</v>
      </c>
      <c r="L4154">
        <v>0</v>
      </c>
    </row>
    <row r="4155" spans="1:12" x14ac:dyDescent="0.25">
      <c r="A4155">
        <v>60663</v>
      </c>
      <c r="B4155" t="s">
        <v>12</v>
      </c>
      <c r="C4155">
        <v>70</v>
      </c>
      <c r="D4155">
        <v>1</v>
      </c>
      <c r="E4155">
        <v>0</v>
      </c>
      <c r="F4155" t="s">
        <v>13</v>
      </c>
      <c r="G4155" t="s">
        <v>14</v>
      </c>
      <c r="H4155" t="s">
        <v>21</v>
      </c>
      <c r="I4155" t="s">
        <v>1241</v>
      </c>
      <c r="J4155" t="s">
        <v>165</v>
      </c>
      <c r="K4155" t="s">
        <v>24</v>
      </c>
      <c r="L4155">
        <v>0</v>
      </c>
    </row>
    <row r="4156" spans="1:12" x14ac:dyDescent="0.25">
      <c r="A4156">
        <v>60665</v>
      </c>
      <c r="B4156" t="s">
        <v>12</v>
      </c>
      <c r="C4156">
        <v>29</v>
      </c>
      <c r="D4156">
        <v>0</v>
      </c>
      <c r="E4156">
        <v>0</v>
      </c>
      <c r="F4156" t="s">
        <v>34</v>
      </c>
      <c r="G4156" t="s">
        <v>14</v>
      </c>
      <c r="H4156" t="s">
        <v>15</v>
      </c>
      <c r="I4156" t="s">
        <v>959</v>
      </c>
      <c r="J4156" t="s">
        <v>222</v>
      </c>
      <c r="K4156" t="s">
        <v>29</v>
      </c>
      <c r="L4156">
        <v>0</v>
      </c>
    </row>
    <row r="4157" spans="1:12" x14ac:dyDescent="0.25">
      <c r="A4157">
        <v>60675</v>
      </c>
      <c r="B4157" t="s">
        <v>19</v>
      </c>
      <c r="C4157">
        <v>48</v>
      </c>
      <c r="D4157">
        <v>1</v>
      </c>
      <c r="E4157">
        <v>0</v>
      </c>
      <c r="F4157" t="s">
        <v>13</v>
      </c>
      <c r="G4157" t="s">
        <v>43</v>
      </c>
      <c r="H4157" t="s">
        <v>21</v>
      </c>
      <c r="I4157" t="s">
        <v>3898</v>
      </c>
      <c r="J4157" t="s">
        <v>3681</v>
      </c>
      <c r="K4157" t="s">
        <v>24</v>
      </c>
      <c r="L4157">
        <v>0</v>
      </c>
    </row>
    <row r="4158" spans="1:12" x14ac:dyDescent="0.25">
      <c r="A4158">
        <v>60683</v>
      </c>
      <c r="B4158" t="s">
        <v>12</v>
      </c>
      <c r="C4158">
        <v>53</v>
      </c>
      <c r="D4158">
        <v>0</v>
      </c>
      <c r="E4158">
        <v>1</v>
      </c>
      <c r="F4158" t="s">
        <v>13</v>
      </c>
      <c r="G4158" t="s">
        <v>43</v>
      </c>
      <c r="H4158" t="s">
        <v>15</v>
      </c>
      <c r="I4158" t="s">
        <v>2596</v>
      </c>
      <c r="J4158" t="s">
        <v>1222</v>
      </c>
      <c r="K4158" t="s">
        <v>24</v>
      </c>
      <c r="L4158">
        <v>0</v>
      </c>
    </row>
    <row r="4159" spans="1:12" x14ac:dyDescent="0.25">
      <c r="A4159">
        <v>60732</v>
      </c>
      <c r="B4159" t="s">
        <v>12</v>
      </c>
      <c r="C4159">
        <v>2</v>
      </c>
      <c r="D4159">
        <v>0</v>
      </c>
      <c r="E4159">
        <v>0</v>
      </c>
      <c r="F4159" t="s">
        <v>34</v>
      </c>
      <c r="G4159" t="s">
        <v>275</v>
      </c>
      <c r="H4159" t="s">
        <v>15</v>
      </c>
      <c r="I4159" t="s">
        <v>703</v>
      </c>
      <c r="J4159" t="s">
        <v>790</v>
      </c>
      <c r="K4159" t="s">
        <v>38</v>
      </c>
      <c r="L4159">
        <v>0</v>
      </c>
    </row>
    <row r="4160" spans="1:12" x14ac:dyDescent="0.25">
      <c r="A4160">
        <v>60739</v>
      </c>
      <c r="B4160" t="s">
        <v>19</v>
      </c>
      <c r="C4160">
        <v>79</v>
      </c>
      <c r="D4160">
        <v>1</v>
      </c>
      <c r="E4160">
        <v>1</v>
      </c>
      <c r="F4160" t="s">
        <v>34</v>
      </c>
      <c r="G4160" t="s">
        <v>20</v>
      </c>
      <c r="H4160" t="s">
        <v>21</v>
      </c>
      <c r="I4160" t="s">
        <v>288</v>
      </c>
      <c r="J4160" t="s">
        <v>23</v>
      </c>
      <c r="K4160" t="s">
        <v>24</v>
      </c>
      <c r="L4160">
        <v>1</v>
      </c>
    </row>
    <row r="4161" spans="1:12" x14ac:dyDescent="0.25">
      <c r="A4161">
        <v>60744</v>
      </c>
      <c r="B4161" t="s">
        <v>12</v>
      </c>
      <c r="C4161">
        <v>61</v>
      </c>
      <c r="D4161">
        <v>1</v>
      </c>
      <c r="E4161">
        <v>0</v>
      </c>
      <c r="F4161" t="s">
        <v>13</v>
      </c>
      <c r="G4161" t="s">
        <v>20</v>
      </c>
      <c r="H4161" t="s">
        <v>21</v>
      </c>
      <c r="I4161" t="s">
        <v>212</v>
      </c>
      <c r="J4161" t="s">
        <v>47</v>
      </c>
      <c r="K4161" t="s">
        <v>29</v>
      </c>
      <c r="L4161">
        <v>1</v>
      </c>
    </row>
    <row r="4162" spans="1:12" x14ac:dyDescent="0.25">
      <c r="A4162">
        <v>60777</v>
      </c>
      <c r="B4162" t="s">
        <v>19</v>
      </c>
      <c r="C4162">
        <v>31</v>
      </c>
      <c r="D4162">
        <v>0</v>
      </c>
      <c r="E4162">
        <v>0</v>
      </c>
      <c r="F4162" t="s">
        <v>13</v>
      </c>
      <c r="G4162" t="s">
        <v>43</v>
      </c>
      <c r="H4162" t="s">
        <v>21</v>
      </c>
      <c r="I4162" t="s">
        <v>1036</v>
      </c>
      <c r="J4162" t="s">
        <v>344</v>
      </c>
      <c r="K4162" t="s">
        <v>18</v>
      </c>
      <c r="L4162">
        <v>0</v>
      </c>
    </row>
    <row r="4163" spans="1:12" x14ac:dyDescent="0.25">
      <c r="A4163">
        <v>60810</v>
      </c>
      <c r="B4163" t="s">
        <v>12</v>
      </c>
      <c r="C4163">
        <v>46</v>
      </c>
      <c r="D4163">
        <v>0</v>
      </c>
      <c r="E4163">
        <v>0</v>
      </c>
      <c r="F4163" t="s">
        <v>13</v>
      </c>
      <c r="G4163" t="s">
        <v>20</v>
      </c>
      <c r="H4163" t="s">
        <v>15</v>
      </c>
      <c r="I4163" t="s">
        <v>990</v>
      </c>
      <c r="J4163" t="s">
        <v>99</v>
      </c>
      <c r="K4163" t="s">
        <v>24</v>
      </c>
      <c r="L4163">
        <v>0</v>
      </c>
    </row>
    <row r="4164" spans="1:12" x14ac:dyDescent="0.25">
      <c r="A4164">
        <v>60816</v>
      </c>
      <c r="B4164" t="s">
        <v>19</v>
      </c>
      <c r="C4164">
        <v>82</v>
      </c>
      <c r="D4164">
        <v>1</v>
      </c>
      <c r="E4164">
        <v>0</v>
      </c>
      <c r="F4164" t="s">
        <v>13</v>
      </c>
      <c r="G4164" t="s">
        <v>14</v>
      </c>
      <c r="H4164" t="s">
        <v>15</v>
      </c>
      <c r="I4164" t="s">
        <v>1583</v>
      </c>
      <c r="J4164" t="s">
        <v>138</v>
      </c>
      <c r="K4164" t="s">
        <v>18</v>
      </c>
      <c r="L4164">
        <v>0</v>
      </c>
    </row>
    <row r="4165" spans="1:12" x14ac:dyDescent="0.25">
      <c r="A4165">
        <v>60896</v>
      </c>
      <c r="B4165" t="s">
        <v>12</v>
      </c>
      <c r="C4165">
        <v>68</v>
      </c>
      <c r="D4165">
        <v>0</v>
      </c>
      <c r="E4165">
        <v>1</v>
      </c>
      <c r="F4165" t="s">
        <v>13</v>
      </c>
      <c r="G4165" t="s">
        <v>14</v>
      </c>
      <c r="H4165" t="s">
        <v>21</v>
      </c>
      <c r="I4165" t="s">
        <v>3636</v>
      </c>
      <c r="J4165" t="s">
        <v>330</v>
      </c>
      <c r="K4165" t="s">
        <v>24</v>
      </c>
      <c r="L4165">
        <v>0</v>
      </c>
    </row>
    <row r="4166" spans="1:12" x14ac:dyDescent="0.25">
      <c r="A4166">
        <v>60899</v>
      </c>
      <c r="B4166" t="s">
        <v>19</v>
      </c>
      <c r="C4166">
        <v>47</v>
      </c>
      <c r="D4166">
        <v>0</v>
      </c>
      <c r="E4166">
        <v>0</v>
      </c>
      <c r="F4166" t="s">
        <v>13</v>
      </c>
      <c r="G4166" t="s">
        <v>14</v>
      </c>
      <c r="H4166" t="s">
        <v>15</v>
      </c>
      <c r="I4166" t="s">
        <v>4007</v>
      </c>
      <c r="J4166" t="s">
        <v>95</v>
      </c>
      <c r="K4166" t="s">
        <v>24</v>
      </c>
      <c r="L4166">
        <v>0</v>
      </c>
    </row>
    <row r="4167" spans="1:12" x14ac:dyDescent="0.25">
      <c r="A4167">
        <v>60902</v>
      </c>
      <c r="B4167" t="s">
        <v>12</v>
      </c>
      <c r="C4167">
        <v>5</v>
      </c>
      <c r="D4167">
        <v>0</v>
      </c>
      <c r="E4167">
        <v>0</v>
      </c>
      <c r="F4167" t="s">
        <v>34</v>
      </c>
      <c r="G4167" t="s">
        <v>275</v>
      </c>
      <c r="H4167" t="s">
        <v>21</v>
      </c>
      <c r="I4167" t="s">
        <v>783</v>
      </c>
      <c r="J4167" t="s">
        <v>784</v>
      </c>
      <c r="K4167" t="s">
        <v>38</v>
      </c>
      <c r="L4167">
        <v>0</v>
      </c>
    </row>
    <row r="4168" spans="1:12" x14ac:dyDescent="0.25">
      <c r="A4168">
        <v>60907</v>
      </c>
      <c r="B4168" t="s">
        <v>12</v>
      </c>
      <c r="C4168">
        <v>48</v>
      </c>
      <c r="D4168">
        <v>0</v>
      </c>
      <c r="E4168">
        <v>0</v>
      </c>
      <c r="F4168" t="s">
        <v>13</v>
      </c>
      <c r="G4168" t="s">
        <v>14</v>
      </c>
      <c r="H4168" t="s">
        <v>21</v>
      </c>
      <c r="I4168" t="s">
        <v>2741</v>
      </c>
      <c r="J4168">
        <v>35</v>
      </c>
      <c r="K4168" t="s">
        <v>38</v>
      </c>
      <c r="L4168">
        <v>0</v>
      </c>
    </row>
    <row r="4169" spans="1:12" x14ac:dyDescent="0.25">
      <c r="A4169">
        <v>60926</v>
      </c>
      <c r="B4169" t="s">
        <v>12</v>
      </c>
      <c r="C4169">
        <v>5</v>
      </c>
      <c r="D4169">
        <v>0</v>
      </c>
      <c r="E4169">
        <v>0</v>
      </c>
      <c r="F4169" t="s">
        <v>34</v>
      </c>
      <c r="G4169" t="s">
        <v>275</v>
      </c>
      <c r="H4169" t="s">
        <v>15</v>
      </c>
      <c r="I4169" t="s">
        <v>923</v>
      </c>
      <c r="J4169" t="s">
        <v>634</v>
      </c>
      <c r="K4169" t="s">
        <v>38</v>
      </c>
      <c r="L4169">
        <v>0</v>
      </c>
    </row>
    <row r="4170" spans="1:12" x14ac:dyDescent="0.25">
      <c r="A4170">
        <v>60934</v>
      </c>
      <c r="B4170" t="s">
        <v>12</v>
      </c>
      <c r="C4170">
        <v>39</v>
      </c>
      <c r="D4170">
        <v>0</v>
      </c>
      <c r="E4170">
        <v>0</v>
      </c>
      <c r="F4170" t="s">
        <v>13</v>
      </c>
      <c r="G4170" t="s">
        <v>14</v>
      </c>
      <c r="H4170" t="s">
        <v>15</v>
      </c>
      <c r="I4170" t="s">
        <v>3766</v>
      </c>
      <c r="J4170" t="s">
        <v>427</v>
      </c>
      <c r="K4170" t="s">
        <v>18</v>
      </c>
      <c r="L4170">
        <v>0</v>
      </c>
    </row>
    <row r="4171" spans="1:12" x14ac:dyDescent="0.25">
      <c r="A4171">
        <v>60957</v>
      </c>
      <c r="B4171" t="s">
        <v>12</v>
      </c>
      <c r="C4171">
        <v>45</v>
      </c>
      <c r="D4171">
        <v>0</v>
      </c>
      <c r="E4171">
        <v>0</v>
      </c>
      <c r="F4171" t="s">
        <v>13</v>
      </c>
      <c r="G4171" t="s">
        <v>14</v>
      </c>
      <c r="H4171" t="s">
        <v>21</v>
      </c>
      <c r="I4171" t="s">
        <v>1122</v>
      </c>
      <c r="J4171" t="s">
        <v>452</v>
      </c>
      <c r="K4171" t="s">
        <v>18</v>
      </c>
      <c r="L4171">
        <v>0</v>
      </c>
    </row>
    <row r="4172" spans="1:12" x14ac:dyDescent="0.25">
      <c r="A4172">
        <v>60963</v>
      </c>
      <c r="B4172" t="s">
        <v>19</v>
      </c>
      <c r="C4172">
        <v>54</v>
      </c>
      <c r="D4172">
        <v>0</v>
      </c>
      <c r="E4172">
        <v>0</v>
      </c>
      <c r="F4172" t="s">
        <v>13</v>
      </c>
      <c r="G4172" t="s">
        <v>14</v>
      </c>
      <c r="H4172" t="s">
        <v>21</v>
      </c>
      <c r="I4172" t="s">
        <v>2147</v>
      </c>
      <c r="J4172" t="s">
        <v>52</v>
      </c>
      <c r="K4172" t="s">
        <v>18</v>
      </c>
      <c r="L4172">
        <v>0</v>
      </c>
    </row>
    <row r="4173" spans="1:12" x14ac:dyDescent="0.25">
      <c r="A4173">
        <v>60964</v>
      </c>
      <c r="B4173" t="s">
        <v>19</v>
      </c>
      <c r="C4173">
        <v>71</v>
      </c>
      <c r="D4173">
        <v>1</v>
      </c>
      <c r="E4173">
        <v>0</v>
      </c>
      <c r="F4173" t="s">
        <v>13</v>
      </c>
      <c r="G4173" t="s">
        <v>43</v>
      </c>
      <c r="H4173" t="s">
        <v>21</v>
      </c>
      <c r="I4173" t="s">
        <v>3869</v>
      </c>
      <c r="J4173" t="s">
        <v>165</v>
      </c>
      <c r="K4173" t="s">
        <v>18</v>
      </c>
      <c r="L4173">
        <v>0</v>
      </c>
    </row>
    <row r="4174" spans="1:12" x14ac:dyDescent="0.25">
      <c r="A4174">
        <v>60973</v>
      </c>
      <c r="B4174" t="s">
        <v>12</v>
      </c>
      <c r="C4174">
        <v>51</v>
      </c>
      <c r="D4174">
        <v>0</v>
      </c>
      <c r="E4174">
        <v>0</v>
      </c>
      <c r="F4174" t="s">
        <v>13</v>
      </c>
      <c r="G4174" t="s">
        <v>14</v>
      </c>
      <c r="H4174" t="s">
        <v>15</v>
      </c>
      <c r="I4174" t="s">
        <v>1822</v>
      </c>
      <c r="J4174" t="s">
        <v>176</v>
      </c>
      <c r="K4174" t="s">
        <v>24</v>
      </c>
      <c r="L4174">
        <v>0</v>
      </c>
    </row>
    <row r="4175" spans="1:12" x14ac:dyDescent="0.25">
      <c r="A4175">
        <v>60981</v>
      </c>
      <c r="B4175" t="s">
        <v>19</v>
      </c>
      <c r="C4175">
        <v>26</v>
      </c>
      <c r="D4175">
        <v>0</v>
      </c>
      <c r="E4175">
        <v>0</v>
      </c>
      <c r="F4175" t="s">
        <v>34</v>
      </c>
      <c r="G4175" t="s">
        <v>14</v>
      </c>
      <c r="H4175" t="s">
        <v>21</v>
      </c>
      <c r="I4175" t="s">
        <v>2327</v>
      </c>
      <c r="J4175" t="s">
        <v>1087</v>
      </c>
      <c r="K4175" t="s">
        <v>24</v>
      </c>
      <c r="L4175">
        <v>0</v>
      </c>
    </row>
    <row r="4176" spans="1:12" x14ac:dyDescent="0.25">
      <c r="A4176">
        <v>60983</v>
      </c>
      <c r="B4176" t="s">
        <v>12</v>
      </c>
      <c r="C4176">
        <v>70</v>
      </c>
      <c r="D4176">
        <v>0</v>
      </c>
      <c r="E4176">
        <v>0</v>
      </c>
      <c r="F4176" t="s">
        <v>13</v>
      </c>
      <c r="G4176" t="s">
        <v>14</v>
      </c>
      <c r="H4176" t="s">
        <v>15</v>
      </c>
      <c r="I4176" t="s">
        <v>965</v>
      </c>
      <c r="J4176" t="s">
        <v>181</v>
      </c>
      <c r="K4176" t="s">
        <v>29</v>
      </c>
      <c r="L4176">
        <v>0</v>
      </c>
    </row>
    <row r="4177" spans="1:12" x14ac:dyDescent="0.25">
      <c r="A4177">
        <v>61000</v>
      </c>
      <c r="B4177" t="s">
        <v>19</v>
      </c>
      <c r="C4177">
        <v>69</v>
      </c>
      <c r="D4177">
        <v>0</v>
      </c>
      <c r="E4177">
        <v>1</v>
      </c>
      <c r="F4177" t="s">
        <v>34</v>
      </c>
      <c r="G4177" t="s">
        <v>14</v>
      </c>
      <c r="H4177" t="s">
        <v>15</v>
      </c>
      <c r="I4177" t="s">
        <v>2394</v>
      </c>
      <c r="J4177" t="s">
        <v>2395</v>
      </c>
      <c r="K4177" t="s">
        <v>29</v>
      </c>
      <c r="L4177">
        <v>0</v>
      </c>
    </row>
    <row r="4178" spans="1:12" x14ac:dyDescent="0.25">
      <c r="A4178">
        <v>61010</v>
      </c>
      <c r="B4178" t="s">
        <v>19</v>
      </c>
      <c r="C4178">
        <v>60</v>
      </c>
      <c r="D4178">
        <v>0</v>
      </c>
      <c r="E4178">
        <v>0</v>
      </c>
      <c r="F4178" t="s">
        <v>13</v>
      </c>
      <c r="G4178" t="s">
        <v>14</v>
      </c>
      <c r="H4178" t="s">
        <v>15</v>
      </c>
      <c r="I4178" t="s">
        <v>2475</v>
      </c>
      <c r="J4178" t="s">
        <v>198</v>
      </c>
      <c r="K4178" t="s">
        <v>29</v>
      </c>
      <c r="L4178">
        <v>0</v>
      </c>
    </row>
    <row r="4179" spans="1:12" x14ac:dyDescent="0.25">
      <c r="A4179">
        <v>61013</v>
      </c>
      <c r="B4179" t="s">
        <v>12</v>
      </c>
      <c r="C4179">
        <v>52</v>
      </c>
      <c r="D4179">
        <v>0</v>
      </c>
      <c r="E4179">
        <v>0</v>
      </c>
      <c r="F4179" t="s">
        <v>34</v>
      </c>
      <c r="G4179" t="s">
        <v>14</v>
      </c>
      <c r="H4179" t="s">
        <v>21</v>
      </c>
      <c r="I4179" t="s">
        <v>899</v>
      </c>
      <c r="J4179" t="s">
        <v>900</v>
      </c>
      <c r="K4179" t="s">
        <v>38</v>
      </c>
      <c r="L4179">
        <v>0</v>
      </c>
    </row>
    <row r="4180" spans="1:12" x14ac:dyDescent="0.25">
      <c r="A4180">
        <v>61017</v>
      </c>
      <c r="B4180" t="s">
        <v>19</v>
      </c>
      <c r="C4180">
        <v>12</v>
      </c>
      <c r="D4180">
        <v>0</v>
      </c>
      <c r="E4180">
        <v>0</v>
      </c>
      <c r="F4180" t="s">
        <v>34</v>
      </c>
      <c r="G4180" t="s">
        <v>275</v>
      </c>
      <c r="H4180" t="s">
        <v>15</v>
      </c>
      <c r="I4180" t="s">
        <v>3051</v>
      </c>
      <c r="J4180" t="s">
        <v>563</v>
      </c>
      <c r="K4180" t="s">
        <v>38</v>
      </c>
      <c r="L4180">
        <v>0</v>
      </c>
    </row>
    <row r="4181" spans="1:12" x14ac:dyDescent="0.25">
      <c r="A4181">
        <v>61050</v>
      </c>
      <c r="B4181" t="s">
        <v>12</v>
      </c>
      <c r="C4181">
        <v>37</v>
      </c>
      <c r="D4181">
        <v>0</v>
      </c>
      <c r="E4181">
        <v>0</v>
      </c>
      <c r="F4181" t="s">
        <v>13</v>
      </c>
      <c r="G4181" t="s">
        <v>43</v>
      </c>
      <c r="H4181" t="s">
        <v>21</v>
      </c>
      <c r="I4181" t="s">
        <v>3523</v>
      </c>
      <c r="J4181" t="s">
        <v>130</v>
      </c>
      <c r="K4181" t="s">
        <v>24</v>
      </c>
      <c r="L4181">
        <v>0</v>
      </c>
    </row>
    <row r="4182" spans="1:12" x14ac:dyDescent="0.25">
      <c r="A4182">
        <v>61096</v>
      </c>
      <c r="B4182" t="s">
        <v>12</v>
      </c>
      <c r="C4182">
        <v>57</v>
      </c>
      <c r="D4182">
        <v>0</v>
      </c>
      <c r="E4182">
        <v>0</v>
      </c>
      <c r="F4182" t="s">
        <v>13</v>
      </c>
      <c r="G4182" t="s">
        <v>14</v>
      </c>
      <c r="H4182" t="s">
        <v>21</v>
      </c>
      <c r="I4182" t="s">
        <v>601</v>
      </c>
      <c r="J4182" t="s">
        <v>56</v>
      </c>
      <c r="K4182" t="s">
        <v>18</v>
      </c>
      <c r="L4182">
        <v>0</v>
      </c>
    </row>
    <row r="4183" spans="1:12" x14ac:dyDescent="0.25">
      <c r="A4183">
        <v>61103</v>
      </c>
      <c r="B4183" t="s">
        <v>19</v>
      </c>
      <c r="C4183">
        <v>64</v>
      </c>
      <c r="D4183">
        <v>1</v>
      </c>
      <c r="E4183">
        <v>0</v>
      </c>
      <c r="F4183" t="s">
        <v>13</v>
      </c>
      <c r="G4183" t="s">
        <v>20</v>
      </c>
      <c r="H4183" t="s">
        <v>15</v>
      </c>
      <c r="I4183" t="s">
        <v>2685</v>
      </c>
      <c r="J4183" t="s">
        <v>116</v>
      </c>
      <c r="K4183" t="s">
        <v>24</v>
      </c>
      <c r="L4183">
        <v>0</v>
      </c>
    </row>
    <row r="4184" spans="1:12" x14ac:dyDescent="0.25">
      <c r="A4184">
        <v>61171</v>
      </c>
      <c r="B4184" t="s">
        <v>19</v>
      </c>
      <c r="C4184">
        <v>31</v>
      </c>
      <c r="D4184">
        <v>0</v>
      </c>
      <c r="E4184">
        <v>0</v>
      </c>
      <c r="F4184" t="s">
        <v>34</v>
      </c>
      <c r="G4184" t="s">
        <v>14</v>
      </c>
      <c r="H4184" t="s">
        <v>21</v>
      </c>
      <c r="I4184" t="s">
        <v>2033</v>
      </c>
      <c r="J4184" t="s">
        <v>1600</v>
      </c>
      <c r="K4184" t="s">
        <v>24</v>
      </c>
      <c r="L4184">
        <v>0</v>
      </c>
    </row>
    <row r="4185" spans="1:12" x14ac:dyDescent="0.25">
      <c r="A4185">
        <v>61178</v>
      </c>
      <c r="B4185" t="s">
        <v>12</v>
      </c>
      <c r="C4185">
        <v>39</v>
      </c>
      <c r="D4185">
        <v>0</v>
      </c>
      <c r="E4185">
        <v>0</v>
      </c>
      <c r="F4185" t="s">
        <v>13</v>
      </c>
      <c r="G4185" t="s">
        <v>14</v>
      </c>
      <c r="H4185" t="s">
        <v>15</v>
      </c>
      <c r="I4185" t="s">
        <v>2055</v>
      </c>
      <c r="J4185" t="s">
        <v>945</v>
      </c>
      <c r="K4185" t="s">
        <v>38</v>
      </c>
      <c r="L4185">
        <v>0</v>
      </c>
    </row>
    <row r="4186" spans="1:12" x14ac:dyDescent="0.25">
      <c r="A4186">
        <v>61219</v>
      </c>
      <c r="B4186" t="s">
        <v>19</v>
      </c>
      <c r="C4186">
        <v>14</v>
      </c>
      <c r="D4186">
        <v>0</v>
      </c>
      <c r="E4186">
        <v>0</v>
      </c>
      <c r="F4186" t="s">
        <v>34</v>
      </c>
      <c r="G4186" t="s">
        <v>401</v>
      </c>
      <c r="H4186" t="s">
        <v>15</v>
      </c>
      <c r="I4186" t="s">
        <v>2405</v>
      </c>
      <c r="J4186" t="s">
        <v>953</v>
      </c>
      <c r="K4186" t="s">
        <v>24</v>
      </c>
      <c r="L4186">
        <v>0</v>
      </c>
    </row>
    <row r="4187" spans="1:12" x14ac:dyDescent="0.25">
      <c r="A4187">
        <v>61238</v>
      </c>
      <c r="B4187" t="s">
        <v>19</v>
      </c>
      <c r="C4187">
        <v>40</v>
      </c>
      <c r="D4187">
        <v>0</v>
      </c>
      <c r="E4187">
        <v>0</v>
      </c>
      <c r="F4187" t="s">
        <v>13</v>
      </c>
      <c r="G4187" t="s">
        <v>14</v>
      </c>
      <c r="H4187" t="s">
        <v>21</v>
      </c>
      <c r="I4187" t="s">
        <v>3762</v>
      </c>
      <c r="J4187" t="s">
        <v>83</v>
      </c>
      <c r="K4187" t="s">
        <v>38</v>
      </c>
      <c r="L4187">
        <v>0</v>
      </c>
    </row>
    <row r="4188" spans="1:12" x14ac:dyDescent="0.25">
      <c r="A4188">
        <v>61242</v>
      </c>
      <c r="B4188" t="s">
        <v>19</v>
      </c>
      <c r="C4188">
        <v>41</v>
      </c>
      <c r="D4188">
        <v>1</v>
      </c>
      <c r="E4188">
        <v>0</v>
      </c>
      <c r="F4188" t="s">
        <v>13</v>
      </c>
      <c r="G4188" t="s">
        <v>43</v>
      </c>
      <c r="H4188" t="s">
        <v>21</v>
      </c>
      <c r="I4188" t="s">
        <v>2186</v>
      </c>
      <c r="J4188">
        <v>54</v>
      </c>
      <c r="K4188" t="s">
        <v>24</v>
      </c>
      <c r="L4188">
        <v>0</v>
      </c>
    </row>
    <row r="4189" spans="1:12" x14ac:dyDescent="0.25">
      <c r="A4189">
        <v>61245</v>
      </c>
      <c r="B4189" t="s">
        <v>12</v>
      </c>
      <c r="C4189">
        <v>75</v>
      </c>
      <c r="D4189">
        <v>0</v>
      </c>
      <c r="E4189">
        <v>0</v>
      </c>
      <c r="F4189" t="s">
        <v>13</v>
      </c>
      <c r="G4189" t="s">
        <v>20</v>
      </c>
      <c r="H4189" t="s">
        <v>21</v>
      </c>
      <c r="I4189" t="s">
        <v>2802</v>
      </c>
      <c r="J4189" t="s">
        <v>130</v>
      </c>
      <c r="K4189" t="s">
        <v>24</v>
      </c>
      <c r="L4189">
        <v>0</v>
      </c>
    </row>
    <row r="4190" spans="1:12" x14ac:dyDescent="0.25">
      <c r="A4190">
        <v>61247</v>
      </c>
      <c r="B4190" t="s">
        <v>19</v>
      </c>
      <c r="C4190">
        <v>32</v>
      </c>
      <c r="D4190">
        <v>0</v>
      </c>
      <c r="E4190">
        <v>0</v>
      </c>
      <c r="F4190" t="s">
        <v>34</v>
      </c>
      <c r="G4190" t="s">
        <v>14</v>
      </c>
      <c r="H4190" t="s">
        <v>21</v>
      </c>
      <c r="I4190" t="s">
        <v>2035</v>
      </c>
      <c r="J4190" t="s">
        <v>310</v>
      </c>
      <c r="K4190" t="s">
        <v>24</v>
      </c>
      <c r="L4190">
        <v>0</v>
      </c>
    </row>
    <row r="4191" spans="1:12" x14ac:dyDescent="0.25">
      <c r="A4191">
        <v>61252</v>
      </c>
      <c r="B4191" t="s">
        <v>12</v>
      </c>
      <c r="C4191">
        <v>79</v>
      </c>
      <c r="D4191">
        <v>0</v>
      </c>
      <c r="E4191">
        <v>1</v>
      </c>
      <c r="F4191" t="s">
        <v>13</v>
      </c>
      <c r="G4191" t="s">
        <v>14</v>
      </c>
      <c r="H4191" t="s">
        <v>21</v>
      </c>
      <c r="I4191" t="s">
        <v>2554</v>
      </c>
      <c r="J4191" t="s">
        <v>23</v>
      </c>
      <c r="K4191" t="s">
        <v>24</v>
      </c>
      <c r="L4191">
        <v>0</v>
      </c>
    </row>
    <row r="4192" spans="1:12" x14ac:dyDescent="0.25">
      <c r="A4192">
        <v>61291</v>
      </c>
      <c r="B4192" t="s">
        <v>12</v>
      </c>
      <c r="C4192">
        <v>28</v>
      </c>
      <c r="D4192">
        <v>0</v>
      </c>
      <c r="E4192">
        <v>0</v>
      </c>
      <c r="F4192" t="s">
        <v>13</v>
      </c>
      <c r="G4192" t="s">
        <v>14</v>
      </c>
      <c r="H4192" t="s">
        <v>21</v>
      </c>
      <c r="I4192" t="s">
        <v>2262</v>
      </c>
      <c r="J4192" t="s">
        <v>68</v>
      </c>
      <c r="K4192" t="s">
        <v>38</v>
      </c>
      <c r="L4192">
        <v>0</v>
      </c>
    </row>
    <row r="4193" spans="1:12" x14ac:dyDescent="0.25">
      <c r="A4193">
        <v>61299</v>
      </c>
      <c r="B4193" t="s">
        <v>19</v>
      </c>
      <c r="C4193">
        <v>79</v>
      </c>
      <c r="D4193">
        <v>1</v>
      </c>
      <c r="E4193">
        <v>0</v>
      </c>
      <c r="F4193" t="s">
        <v>13</v>
      </c>
      <c r="G4193" t="s">
        <v>14</v>
      </c>
      <c r="H4193" t="s">
        <v>21</v>
      </c>
      <c r="I4193" t="s">
        <v>1996</v>
      </c>
      <c r="J4193">
        <v>39</v>
      </c>
      <c r="K4193" t="s">
        <v>38</v>
      </c>
      <c r="L4193">
        <v>0</v>
      </c>
    </row>
    <row r="4194" spans="1:12" x14ac:dyDescent="0.25">
      <c r="A4194">
        <v>61300</v>
      </c>
      <c r="B4194" t="s">
        <v>12</v>
      </c>
      <c r="C4194">
        <v>20</v>
      </c>
      <c r="D4194">
        <v>0</v>
      </c>
      <c r="E4194">
        <v>0</v>
      </c>
      <c r="F4194" t="s">
        <v>34</v>
      </c>
      <c r="G4194" t="s">
        <v>14</v>
      </c>
      <c r="H4194" t="s">
        <v>15</v>
      </c>
      <c r="I4194" t="s">
        <v>922</v>
      </c>
      <c r="J4194" t="s">
        <v>767</v>
      </c>
      <c r="K4194" t="s">
        <v>24</v>
      </c>
      <c r="L4194">
        <v>0</v>
      </c>
    </row>
    <row r="4195" spans="1:12" x14ac:dyDescent="0.25">
      <c r="A4195">
        <v>61333</v>
      </c>
      <c r="B4195" t="s">
        <v>19</v>
      </c>
      <c r="C4195">
        <v>78</v>
      </c>
      <c r="D4195">
        <v>0</v>
      </c>
      <c r="E4195">
        <v>0</v>
      </c>
      <c r="F4195" t="s">
        <v>34</v>
      </c>
      <c r="G4195" t="s">
        <v>20</v>
      </c>
      <c r="H4195" t="s">
        <v>21</v>
      </c>
      <c r="I4195" t="s">
        <v>1070</v>
      </c>
      <c r="J4195" t="s">
        <v>116</v>
      </c>
      <c r="K4195" t="s">
        <v>38</v>
      </c>
      <c r="L4195">
        <v>0</v>
      </c>
    </row>
    <row r="4196" spans="1:12" x14ac:dyDescent="0.25">
      <c r="A4196">
        <v>61336</v>
      </c>
      <c r="B4196" t="s">
        <v>19</v>
      </c>
      <c r="C4196">
        <v>69</v>
      </c>
      <c r="D4196">
        <v>0</v>
      </c>
      <c r="E4196">
        <v>0</v>
      </c>
      <c r="F4196" t="s">
        <v>13</v>
      </c>
      <c r="G4196" t="s">
        <v>20</v>
      </c>
      <c r="H4196" t="s">
        <v>15</v>
      </c>
      <c r="I4196" t="s">
        <v>3377</v>
      </c>
      <c r="J4196" t="s">
        <v>380</v>
      </c>
      <c r="K4196" t="s">
        <v>24</v>
      </c>
      <c r="L4196">
        <v>0</v>
      </c>
    </row>
    <row r="4197" spans="1:12" x14ac:dyDescent="0.25">
      <c r="A4197">
        <v>61338</v>
      </c>
      <c r="B4197" t="s">
        <v>19</v>
      </c>
      <c r="C4197">
        <v>40</v>
      </c>
      <c r="D4197">
        <v>0</v>
      </c>
      <c r="E4197">
        <v>0</v>
      </c>
      <c r="F4197" t="s">
        <v>13</v>
      </c>
      <c r="G4197" t="s">
        <v>14</v>
      </c>
      <c r="H4197" t="s">
        <v>21</v>
      </c>
      <c r="I4197" t="s">
        <v>1290</v>
      </c>
      <c r="J4197" t="s">
        <v>153</v>
      </c>
      <c r="K4197" t="s">
        <v>29</v>
      </c>
      <c r="L4197">
        <v>0</v>
      </c>
    </row>
    <row r="4198" spans="1:12" x14ac:dyDescent="0.25">
      <c r="A4198">
        <v>61339</v>
      </c>
      <c r="B4198" t="s">
        <v>12</v>
      </c>
      <c r="C4198">
        <v>47</v>
      </c>
      <c r="D4198">
        <v>0</v>
      </c>
      <c r="E4198">
        <v>0</v>
      </c>
      <c r="F4198" t="s">
        <v>13</v>
      </c>
      <c r="G4198" t="s">
        <v>20</v>
      </c>
      <c r="H4198" t="s">
        <v>15</v>
      </c>
      <c r="I4198" t="s">
        <v>417</v>
      </c>
      <c r="J4198" t="s">
        <v>754</v>
      </c>
      <c r="K4198" t="s">
        <v>24</v>
      </c>
      <c r="L4198">
        <v>0</v>
      </c>
    </row>
    <row r="4199" spans="1:12" x14ac:dyDescent="0.25">
      <c r="A4199">
        <v>61350</v>
      </c>
      <c r="B4199" t="s">
        <v>12</v>
      </c>
      <c r="C4199">
        <v>20</v>
      </c>
      <c r="D4199">
        <v>0</v>
      </c>
      <c r="E4199">
        <v>0</v>
      </c>
      <c r="F4199" t="s">
        <v>34</v>
      </c>
      <c r="G4199" t="s">
        <v>43</v>
      </c>
      <c r="H4199" t="s">
        <v>21</v>
      </c>
      <c r="I4199" t="s">
        <v>652</v>
      </c>
      <c r="J4199" t="s">
        <v>179</v>
      </c>
      <c r="K4199" t="s">
        <v>38</v>
      </c>
      <c r="L4199">
        <v>0</v>
      </c>
    </row>
    <row r="4200" spans="1:12" x14ac:dyDescent="0.25">
      <c r="A4200">
        <v>61365</v>
      </c>
      <c r="B4200" t="s">
        <v>12</v>
      </c>
      <c r="C4200">
        <v>45</v>
      </c>
      <c r="D4200">
        <v>0</v>
      </c>
      <c r="E4200">
        <v>0</v>
      </c>
      <c r="F4200" t="s">
        <v>13</v>
      </c>
      <c r="G4200" t="s">
        <v>14</v>
      </c>
      <c r="H4200" t="s">
        <v>21</v>
      </c>
      <c r="I4200" t="s">
        <v>1894</v>
      </c>
      <c r="J4200">
        <v>24</v>
      </c>
      <c r="K4200" t="s">
        <v>29</v>
      </c>
      <c r="L4200">
        <v>0</v>
      </c>
    </row>
    <row r="4201" spans="1:12" x14ac:dyDescent="0.25">
      <c r="A4201">
        <v>61376</v>
      </c>
      <c r="B4201" t="s">
        <v>12</v>
      </c>
      <c r="C4201">
        <v>38</v>
      </c>
      <c r="D4201">
        <v>0</v>
      </c>
      <c r="E4201">
        <v>0</v>
      </c>
      <c r="F4201" t="s">
        <v>13</v>
      </c>
      <c r="G4201" t="s">
        <v>14</v>
      </c>
      <c r="H4201" t="s">
        <v>15</v>
      </c>
      <c r="I4201" t="s">
        <v>4174</v>
      </c>
      <c r="J4201" t="s">
        <v>107</v>
      </c>
      <c r="K4201" t="s">
        <v>18</v>
      </c>
      <c r="L4201">
        <v>0</v>
      </c>
    </row>
    <row r="4202" spans="1:12" x14ac:dyDescent="0.25">
      <c r="A4202">
        <v>61384</v>
      </c>
      <c r="B4202" t="s">
        <v>12</v>
      </c>
      <c r="C4202">
        <v>81</v>
      </c>
      <c r="D4202">
        <v>1</v>
      </c>
      <c r="E4202">
        <v>0</v>
      </c>
      <c r="F4202" t="s">
        <v>13</v>
      </c>
      <c r="G4202" t="s">
        <v>14</v>
      </c>
      <c r="H4202" t="s">
        <v>15</v>
      </c>
      <c r="I4202" t="s">
        <v>3760</v>
      </c>
      <c r="J4202" t="s">
        <v>210</v>
      </c>
      <c r="K4202" t="s">
        <v>24</v>
      </c>
      <c r="L4202">
        <v>0</v>
      </c>
    </row>
    <row r="4203" spans="1:12" x14ac:dyDescent="0.25">
      <c r="A4203">
        <v>61408</v>
      </c>
      <c r="B4203" t="s">
        <v>12</v>
      </c>
      <c r="C4203">
        <v>23</v>
      </c>
      <c r="D4203">
        <v>0</v>
      </c>
      <c r="E4203">
        <v>0</v>
      </c>
      <c r="F4203" t="s">
        <v>34</v>
      </c>
      <c r="G4203" t="s">
        <v>401</v>
      </c>
      <c r="H4203" t="s">
        <v>15</v>
      </c>
      <c r="I4203" t="s">
        <v>842</v>
      </c>
      <c r="J4203" t="s">
        <v>843</v>
      </c>
      <c r="K4203" t="s">
        <v>24</v>
      </c>
      <c r="L4203">
        <v>0</v>
      </c>
    </row>
    <row r="4204" spans="1:12" x14ac:dyDescent="0.25">
      <c r="A4204">
        <v>61409</v>
      </c>
      <c r="B4204" t="s">
        <v>12</v>
      </c>
      <c r="C4204">
        <v>32</v>
      </c>
      <c r="D4204">
        <v>1</v>
      </c>
      <c r="E4204">
        <v>0</v>
      </c>
      <c r="F4204" t="s">
        <v>34</v>
      </c>
      <c r="G4204" t="s">
        <v>43</v>
      </c>
      <c r="H4204" t="s">
        <v>15</v>
      </c>
      <c r="I4204" t="s">
        <v>3498</v>
      </c>
      <c r="J4204" t="s">
        <v>23</v>
      </c>
      <c r="K4204" t="s">
        <v>18</v>
      </c>
      <c r="L4204">
        <v>0</v>
      </c>
    </row>
    <row r="4205" spans="1:12" x14ac:dyDescent="0.25">
      <c r="A4205">
        <v>61418</v>
      </c>
      <c r="B4205" t="s">
        <v>12</v>
      </c>
      <c r="C4205">
        <v>13</v>
      </c>
      <c r="D4205">
        <v>0</v>
      </c>
      <c r="E4205">
        <v>0</v>
      </c>
      <c r="F4205" t="s">
        <v>34</v>
      </c>
      <c r="G4205" t="s">
        <v>275</v>
      </c>
      <c r="H4205" t="s">
        <v>21</v>
      </c>
      <c r="I4205" t="s">
        <v>2480</v>
      </c>
      <c r="J4205" t="s">
        <v>95</v>
      </c>
      <c r="K4205" t="s">
        <v>38</v>
      </c>
      <c r="L4205">
        <v>0</v>
      </c>
    </row>
    <row r="4206" spans="1:12" x14ac:dyDescent="0.25">
      <c r="A4206">
        <v>61437</v>
      </c>
      <c r="B4206" t="s">
        <v>12</v>
      </c>
      <c r="C4206">
        <v>15</v>
      </c>
      <c r="D4206">
        <v>0</v>
      </c>
      <c r="E4206">
        <v>0</v>
      </c>
      <c r="F4206" t="s">
        <v>34</v>
      </c>
      <c r="G4206" t="s">
        <v>43</v>
      </c>
      <c r="H4206" t="s">
        <v>21</v>
      </c>
      <c r="I4206" t="s">
        <v>3119</v>
      </c>
      <c r="J4206" t="s">
        <v>491</v>
      </c>
      <c r="K4206" t="s">
        <v>24</v>
      </c>
      <c r="L4206">
        <v>0</v>
      </c>
    </row>
    <row r="4207" spans="1:12" x14ac:dyDescent="0.25">
      <c r="A4207">
        <v>61465</v>
      </c>
      <c r="B4207" t="s">
        <v>12</v>
      </c>
      <c r="C4207">
        <v>13</v>
      </c>
      <c r="D4207">
        <v>0</v>
      </c>
      <c r="E4207">
        <v>0</v>
      </c>
      <c r="F4207" t="s">
        <v>34</v>
      </c>
      <c r="G4207" t="s">
        <v>275</v>
      </c>
      <c r="H4207" t="s">
        <v>21</v>
      </c>
      <c r="I4207" t="s">
        <v>654</v>
      </c>
      <c r="J4207" t="s">
        <v>610</v>
      </c>
      <c r="K4207" t="s">
        <v>38</v>
      </c>
      <c r="L4207">
        <v>0</v>
      </c>
    </row>
    <row r="4208" spans="1:12" x14ac:dyDescent="0.25">
      <c r="A4208">
        <v>61475</v>
      </c>
      <c r="B4208" t="s">
        <v>19</v>
      </c>
      <c r="C4208">
        <v>51</v>
      </c>
      <c r="D4208">
        <v>1</v>
      </c>
      <c r="E4208">
        <v>0</v>
      </c>
      <c r="F4208" t="s">
        <v>13</v>
      </c>
      <c r="G4208" t="s">
        <v>14</v>
      </c>
      <c r="H4208" t="s">
        <v>21</v>
      </c>
      <c r="I4208" t="s">
        <v>576</v>
      </c>
      <c r="J4208" t="s">
        <v>645</v>
      </c>
      <c r="K4208" t="s">
        <v>24</v>
      </c>
      <c r="L4208">
        <v>0</v>
      </c>
    </row>
    <row r="4209" spans="1:12" x14ac:dyDescent="0.25">
      <c r="A4209">
        <v>61477</v>
      </c>
      <c r="B4209" t="s">
        <v>19</v>
      </c>
      <c r="C4209">
        <v>25</v>
      </c>
      <c r="D4209">
        <v>0</v>
      </c>
      <c r="E4209">
        <v>0</v>
      </c>
      <c r="F4209" t="s">
        <v>34</v>
      </c>
      <c r="G4209" t="s">
        <v>14</v>
      </c>
      <c r="H4209" t="s">
        <v>15</v>
      </c>
      <c r="I4209" t="s">
        <v>3939</v>
      </c>
      <c r="J4209" t="s">
        <v>515</v>
      </c>
      <c r="K4209" t="s">
        <v>29</v>
      </c>
      <c r="L4209">
        <v>0</v>
      </c>
    </row>
    <row r="4210" spans="1:12" x14ac:dyDescent="0.25">
      <c r="A4210">
        <v>61505</v>
      </c>
      <c r="B4210" t="s">
        <v>19</v>
      </c>
      <c r="C4210">
        <v>24</v>
      </c>
      <c r="D4210">
        <v>0</v>
      </c>
      <c r="E4210">
        <v>0</v>
      </c>
      <c r="F4210" t="s">
        <v>34</v>
      </c>
      <c r="G4210" t="s">
        <v>14</v>
      </c>
      <c r="H4210" t="s">
        <v>21</v>
      </c>
      <c r="I4210" t="s">
        <v>4049</v>
      </c>
      <c r="J4210" t="s">
        <v>518</v>
      </c>
      <c r="K4210" t="s">
        <v>29</v>
      </c>
      <c r="L4210">
        <v>0</v>
      </c>
    </row>
    <row r="4211" spans="1:12" x14ac:dyDescent="0.25">
      <c r="A4211">
        <v>61512</v>
      </c>
      <c r="B4211" t="s">
        <v>19</v>
      </c>
      <c r="C4211">
        <v>71</v>
      </c>
      <c r="D4211">
        <v>0</v>
      </c>
      <c r="E4211">
        <v>0</v>
      </c>
      <c r="F4211" t="s">
        <v>13</v>
      </c>
      <c r="G4211" t="s">
        <v>20</v>
      </c>
      <c r="H4211" t="s">
        <v>15</v>
      </c>
      <c r="I4211" t="s">
        <v>1698</v>
      </c>
      <c r="J4211" t="s">
        <v>690</v>
      </c>
      <c r="K4211" t="s">
        <v>18</v>
      </c>
      <c r="L4211">
        <v>0</v>
      </c>
    </row>
    <row r="4212" spans="1:12" x14ac:dyDescent="0.25">
      <c r="A4212">
        <v>61528</v>
      </c>
      <c r="B4212" t="s">
        <v>19</v>
      </c>
      <c r="C4212">
        <v>45</v>
      </c>
      <c r="D4212">
        <v>0</v>
      </c>
      <c r="E4212">
        <v>0</v>
      </c>
      <c r="F4212" t="s">
        <v>13</v>
      </c>
      <c r="G4212" t="s">
        <v>43</v>
      </c>
      <c r="H4212" t="s">
        <v>15</v>
      </c>
      <c r="I4212" t="s">
        <v>796</v>
      </c>
      <c r="J4212" t="s">
        <v>263</v>
      </c>
      <c r="K4212" t="s">
        <v>24</v>
      </c>
      <c r="L4212">
        <v>0</v>
      </c>
    </row>
    <row r="4213" spans="1:12" x14ac:dyDescent="0.25">
      <c r="A4213">
        <v>61536</v>
      </c>
      <c r="B4213" t="s">
        <v>19</v>
      </c>
      <c r="C4213">
        <v>8</v>
      </c>
      <c r="D4213">
        <v>0</v>
      </c>
      <c r="E4213">
        <v>0</v>
      </c>
      <c r="F4213" t="s">
        <v>34</v>
      </c>
      <c r="G4213" t="s">
        <v>275</v>
      </c>
      <c r="H4213" t="s">
        <v>21</v>
      </c>
      <c r="I4213" t="s">
        <v>3480</v>
      </c>
      <c r="J4213" t="s">
        <v>194</v>
      </c>
      <c r="K4213" t="s">
        <v>38</v>
      </c>
      <c r="L4213">
        <v>0</v>
      </c>
    </row>
    <row r="4214" spans="1:12" x14ac:dyDescent="0.25">
      <c r="A4214">
        <v>61559</v>
      </c>
      <c r="B4214" t="s">
        <v>12</v>
      </c>
      <c r="C4214">
        <v>7</v>
      </c>
      <c r="D4214">
        <v>0</v>
      </c>
      <c r="E4214">
        <v>0</v>
      </c>
      <c r="F4214" t="s">
        <v>34</v>
      </c>
      <c r="G4214" t="s">
        <v>275</v>
      </c>
      <c r="H4214" t="s">
        <v>15</v>
      </c>
      <c r="I4214" t="s">
        <v>1050</v>
      </c>
      <c r="J4214" t="s">
        <v>579</v>
      </c>
      <c r="K4214" t="s">
        <v>38</v>
      </c>
      <c r="L4214">
        <v>0</v>
      </c>
    </row>
    <row r="4215" spans="1:12" x14ac:dyDescent="0.25">
      <c r="A4215">
        <v>61573</v>
      </c>
      <c r="B4215" t="s">
        <v>12</v>
      </c>
      <c r="C4215">
        <v>25</v>
      </c>
      <c r="D4215">
        <v>0</v>
      </c>
      <c r="E4215">
        <v>0</v>
      </c>
      <c r="F4215" t="s">
        <v>34</v>
      </c>
      <c r="G4215" t="s">
        <v>14</v>
      </c>
      <c r="H4215" t="s">
        <v>21</v>
      </c>
      <c r="I4215" t="s">
        <v>2426</v>
      </c>
      <c r="J4215" t="s">
        <v>433</v>
      </c>
      <c r="K4215" t="s">
        <v>29</v>
      </c>
      <c r="L4215">
        <v>0</v>
      </c>
    </row>
    <row r="4216" spans="1:12" x14ac:dyDescent="0.25">
      <c r="A4216">
        <v>61641</v>
      </c>
      <c r="B4216" t="s">
        <v>12</v>
      </c>
      <c r="C4216">
        <v>14</v>
      </c>
      <c r="D4216">
        <v>0</v>
      </c>
      <c r="E4216">
        <v>0</v>
      </c>
      <c r="F4216" t="s">
        <v>34</v>
      </c>
      <c r="G4216" t="s">
        <v>275</v>
      </c>
      <c r="H4216" t="s">
        <v>21</v>
      </c>
      <c r="I4216" t="s">
        <v>2000</v>
      </c>
      <c r="J4216" t="s">
        <v>1195</v>
      </c>
      <c r="K4216" t="s">
        <v>38</v>
      </c>
      <c r="L4216">
        <v>0</v>
      </c>
    </row>
    <row r="4217" spans="1:12" x14ac:dyDescent="0.25">
      <c r="A4217">
        <v>61651</v>
      </c>
      <c r="B4217" t="s">
        <v>12</v>
      </c>
      <c r="C4217">
        <v>48</v>
      </c>
      <c r="D4217">
        <v>0</v>
      </c>
      <c r="E4217">
        <v>0</v>
      </c>
      <c r="F4217" t="s">
        <v>13</v>
      </c>
      <c r="G4217" t="s">
        <v>14</v>
      </c>
      <c r="H4217" t="s">
        <v>21</v>
      </c>
      <c r="I4217" t="s">
        <v>3336</v>
      </c>
      <c r="J4217" t="s">
        <v>504</v>
      </c>
      <c r="K4217" t="s">
        <v>24</v>
      </c>
      <c r="L4217">
        <v>0</v>
      </c>
    </row>
    <row r="4218" spans="1:12" x14ac:dyDescent="0.25">
      <c r="A4218">
        <v>61667</v>
      </c>
      <c r="B4218" t="s">
        <v>19</v>
      </c>
      <c r="C4218">
        <v>61</v>
      </c>
      <c r="D4218">
        <v>0</v>
      </c>
      <c r="E4218">
        <v>0</v>
      </c>
      <c r="F4218" t="s">
        <v>13</v>
      </c>
      <c r="G4218" t="s">
        <v>14</v>
      </c>
      <c r="H4218" t="s">
        <v>21</v>
      </c>
      <c r="I4218" t="s">
        <v>3868</v>
      </c>
      <c r="J4218" t="s">
        <v>174</v>
      </c>
      <c r="K4218" t="s">
        <v>24</v>
      </c>
      <c r="L4218">
        <v>0</v>
      </c>
    </row>
    <row r="4219" spans="1:12" x14ac:dyDescent="0.25">
      <c r="A4219">
        <v>61672</v>
      </c>
      <c r="B4219" t="s">
        <v>19</v>
      </c>
      <c r="C4219">
        <v>11</v>
      </c>
      <c r="D4219">
        <v>0</v>
      </c>
      <c r="E4219">
        <v>0</v>
      </c>
      <c r="F4219" t="s">
        <v>34</v>
      </c>
      <c r="G4219" t="s">
        <v>275</v>
      </c>
      <c r="H4219" t="s">
        <v>15</v>
      </c>
      <c r="I4219" t="s">
        <v>3271</v>
      </c>
      <c r="J4219" t="s">
        <v>924</v>
      </c>
      <c r="K4219" t="s">
        <v>38</v>
      </c>
      <c r="L4219">
        <v>0</v>
      </c>
    </row>
    <row r="4220" spans="1:12" x14ac:dyDescent="0.25">
      <c r="A4220">
        <v>61676</v>
      </c>
      <c r="B4220" t="s">
        <v>12</v>
      </c>
      <c r="C4220">
        <v>77</v>
      </c>
      <c r="D4220">
        <v>0</v>
      </c>
      <c r="E4220">
        <v>0</v>
      </c>
      <c r="F4220" t="s">
        <v>13</v>
      </c>
      <c r="G4220" t="s">
        <v>20</v>
      </c>
      <c r="H4220" t="s">
        <v>15</v>
      </c>
      <c r="I4220" t="s">
        <v>2522</v>
      </c>
      <c r="J4220" t="s">
        <v>449</v>
      </c>
      <c r="K4220" t="s">
        <v>38</v>
      </c>
      <c r="L4220">
        <v>0</v>
      </c>
    </row>
    <row r="4221" spans="1:12" x14ac:dyDescent="0.25">
      <c r="A4221">
        <v>61684</v>
      </c>
      <c r="B4221" t="s">
        <v>19</v>
      </c>
      <c r="C4221">
        <v>38</v>
      </c>
      <c r="D4221">
        <v>0</v>
      </c>
      <c r="E4221">
        <v>0</v>
      </c>
      <c r="F4221" t="s">
        <v>13</v>
      </c>
      <c r="G4221" t="s">
        <v>14</v>
      </c>
      <c r="H4221" t="s">
        <v>15</v>
      </c>
      <c r="I4221" t="s">
        <v>3860</v>
      </c>
      <c r="J4221" t="s">
        <v>1195</v>
      </c>
      <c r="K4221" t="s">
        <v>24</v>
      </c>
      <c r="L4221">
        <v>0</v>
      </c>
    </row>
    <row r="4222" spans="1:12" x14ac:dyDescent="0.25">
      <c r="A4222">
        <v>61694</v>
      </c>
      <c r="B4222" t="s">
        <v>12</v>
      </c>
      <c r="C4222">
        <v>55</v>
      </c>
      <c r="D4222">
        <v>0</v>
      </c>
      <c r="E4222">
        <v>0</v>
      </c>
      <c r="F4222" t="s">
        <v>13</v>
      </c>
      <c r="G4222" t="s">
        <v>20</v>
      </c>
      <c r="H4222" t="s">
        <v>21</v>
      </c>
      <c r="I4222" t="s">
        <v>4167</v>
      </c>
      <c r="J4222" t="s">
        <v>104</v>
      </c>
      <c r="K4222" t="s">
        <v>24</v>
      </c>
      <c r="L4222">
        <v>0</v>
      </c>
    </row>
    <row r="4223" spans="1:12" x14ac:dyDescent="0.25">
      <c r="A4223">
        <v>61697</v>
      </c>
      <c r="B4223" t="s">
        <v>12</v>
      </c>
      <c r="C4223">
        <v>25</v>
      </c>
      <c r="D4223">
        <v>0</v>
      </c>
      <c r="E4223">
        <v>0</v>
      </c>
      <c r="F4223" t="s">
        <v>34</v>
      </c>
      <c r="G4223" t="s">
        <v>14</v>
      </c>
      <c r="H4223" t="s">
        <v>21</v>
      </c>
      <c r="I4223" t="s">
        <v>800</v>
      </c>
      <c r="J4223" t="s">
        <v>471</v>
      </c>
      <c r="K4223" t="s">
        <v>18</v>
      </c>
      <c r="L4223">
        <v>0</v>
      </c>
    </row>
    <row r="4224" spans="1:12" x14ac:dyDescent="0.25">
      <c r="A4224">
        <v>61699</v>
      </c>
      <c r="B4224" t="s">
        <v>12</v>
      </c>
      <c r="C4224">
        <v>80</v>
      </c>
      <c r="D4224">
        <v>0</v>
      </c>
      <c r="E4224">
        <v>0</v>
      </c>
      <c r="F4224" t="s">
        <v>13</v>
      </c>
      <c r="G4224" t="s">
        <v>14</v>
      </c>
      <c r="H4224" t="s">
        <v>21</v>
      </c>
      <c r="I4224" t="s">
        <v>3052</v>
      </c>
      <c r="J4224" t="s">
        <v>690</v>
      </c>
      <c r="K4224" t="s">
        <v>18</v>
      </c>
      <c r="L4224">
        <v>0</v>
      </c>
    </row>
    <row r="4225" spans="1:12" x14ac:dyDescent="0.25">
      <c r="A4225">
        <v>61715</v>
      </c>
      <c r="B4225" t="s">
        <v>12</v>
      </c>
      <c r="C4225">
        <v>55</v>
      </c>
      <c r="D4225">
        <v>0</v>
      </c>
      <c r="E4225">
        <v>0</v>
      </c>
      <c r="F4225" t="s">
        <v>13</v>
      </c>
      <c r="G4225" t="s">
        <v>14</v>
      </c>
      <c r="H4225" t="s">
        <v>21</v>
      </c>
      <c r="I4225" t="s">
        <v>1238</v>
      </c>
      <c r="J4225" t="s">
        <v>645</v>
      </c>
      <c r="K4225" t="s">
        <v>24</v>
      </c>
      <c r="L4225">
        <v>0</v>
      </c>
    </row>
    <row r="4226" spans="1:12" x14ac:dyDescent="0.25">
      <c r="A4226">
        <v>61742</v>
      </c>
      <c r="B4226" t="s">
        <v>12</v>
      </c>
      <c r="C4226">
        <v>26</v>
      </c>
      <c r="D4226">
        <v>0</v>
      </c>
      <c r="E4226">
        <v>0</v>
      </c>
      <c r="F4226" t="s">
        <v>34</v>
      </c>
      <c r="G4226" t="s">
        <v>14</v>
      </c>
      <c r="H4226" t="s">
        <v>15</v>
      </c>
      <c r="I4226" t="s">
        <v>1126</v>
      </c>
      <c r="J4226" t="s">
        <v>116</v>
      </c>
      <c r="K4226" t="s">
        <v>24</v>
      </c>
      <c r="L4226">
        <v>0</v>
      </c>
    </row>
    <row r="4227" spans="1:12" x14ac:dyDescent="0.25">
      <c r="A4227">
        <v>61743</v>
      </c>
      <c r="B4227" t="s">
        <v>12</v>
      </c>
      <c r="C4227">
        <v>28</v>
      </c>
      <c r="D4227">
        <v>0</v>
      </c>
      <c r="E4227">
        <v>0</v>
      </c>
      <c r="F4227" t="s">
        <v>34</v>
      </c>
      <c r="G4227" t="s">
        <v>43</v>
      </c>
      <c r="H4227" t="s">
        <v>15</v>
      </c>
      <c r="I4227" t="s">
        <v>2337</v>
      </c>
      <c r="J4227" t="s">
        <v>168</v>
      </c>
      <c r="K4227" t="s">
        <v>24</v>
      </c>
      <c r="L4227">
        <v>0</v>
      </c>
    </row>
    <row r="4228" spans="1:12" x14ac:dyDescent="0.25">
      <c r="A4228">
        <v>61757</v>
      </c>
      <c r="B4228" t="s">
        <v>12</v>
      </c>
      <c r="C4228">
        <v>31</v>
      </c>
      <c r="D4228">
        <v>0</v>
      </c>
      <c r="E4228">
        <v>0</v>
      </c>
      <c r="F4228" t="s">
        <v>13</v>
      </c>
      <c r="G4228" t="s">
        <v>20</v>
      </c>
      <c r="H4228" t="s">
        <v>21</v>
      </c>
      <c r="I4228" t="s">
        <v>1662</v>
      </c>
      <c r="J4228" t="s">
        <v>86</v>
      </c>
      <c r="K4228" t="s">
        <v>24</v>
      </c>
      <c r="L4228">
        <v>0</v>
      </c>
    </row>
    <row r="4229" spans="1:12" x14ac:dyDescent="0.25">
      <c r="A4229">
        <v>61764</v>
      </c>
      <c r="B4229" t="s">
        <v>19</v>
      </c>
      <c r="C4229">
        <v>63</v>
      </c>
      <c r="D4229">
        <v>0</v>
      </c>
      <c r="E4229">
        <v>0</v>
      </c>
      <c r="F4229" t="s">
        <v>13</v>
      </c>
      <c r="G4229" t="s">
        <v>14</v>
      </c>
      <c r="H4229" t="s">
        <v>21</v>
      </c>
      <c r="I4229">
        <v>85</v>
      </c>
      <c r="J4229" t="s">
        <v>99</v>
      </c>
      <c r="K4229" t="s">
        <v>29</v>
      </c>
      <c r="L4229">
        <v>0</v>
      </c>
    </row>
    <row r="4230" spans="1:12" x14ac:dyDescent="0.25">
      <c r="A4230">
        <v>61769</v>
      </c>
      <c r="B4230" t="s">
        <v>12</v>
      </c>
      <c r="C4230">
        <v>30</v>
      </c>
      <c r="D4230">
        <v>0</v>
      </c>
      <c r="E4230">
        <v>0</v>
      </c>
      <c r="F4230" t="s">
        <v>34</v>
      </c>
      <c r="G4230" t="s">
        <v>14</v>
      </c>
      <c r="H4230" t="s">
        <v>15</v>
      </c>
      <c r="I4230" t="s">
        <v>1332</v>
      </c>
      <c r="J4230" t="s">
        <v>81</v>
      </c>
      <c r="K4230" t="s">
        <v>24</v>
      </c>
      <c r="L4230">
        <v>0</v>
      </c>
    </row>
    <row r="4231" spans="1:12" x14ac:dyDescent="0.25">
      <c r="A4231">
        <v>61785</v>
      </c>
      <c r="B4231" t="s">
        <v>19</v>
      </c>
      <c r="C4231">
        <v>40</v>
      </c>
      <c r="D4231">
        <v>0</v>
      </c>
      <c r="E4231">
        <v>0</v>
      </c>
      <c r="F4231" t="s">
        <v>34</v>
      </c>
      <c r="G4231" t="s">
        <v>14</v>
      </c>
      <c r="H4231" t="s">
        <v>21</v>
      </c>
      <c r="I4231" t="s">
        <v>2746</v>
      </c>
      <c r="J4231" t="s">
        <v>214</v>
      </c>
      <c r="K4231" t="s">
        <v>29</v>
      </c>
      <c r="L4231">
        <v>0</v>
      </c>
    </row>
    <row r="4232" spans="1:12" x14ac:dyDescent="0.25">
      <c r="A4232">
        <v>61787</v>
      </c>
      <c r="B4232" t="s">
        <v>12</v>
      </c>
      <c r="C4232">
        <v>54</v>
      </c>
      <c r="D4232">
        <v>0</v>
      </c>
      <c r="E4232">
        <v>0</v>
      </c>
      <c r="F4232" t="s">
        <v>13</v>
      </c>
      <c r="G4232" t="s">
        <v>20</v>
      </c>
      <c r="H4232" t="s">
        <v>15</v>
      </c>
      <c r="I4232" t="s">
        <v>2993</v>
      </c>
      <c r="J4232" t="s">
        <v>475</v>
      </c>
      <c r="K4232" t="s">
        <v>18</v>
      </c>
      <c r="L4232">
        <v>0</v>
      </c>
    </row>
    <row r="4233" spans="1:12" x14ac:dyDescent="0.25">
      <c r="A4233">
        <v>61801</v>
      </c>
      <c r="B4233" t="s">
        <v>12</v>
      </c>
      <c r="C4233">
        <v>15</v>
      </c>
      <c r="D4233">
        <v>0</v>
      </c>
      <c r="E4233">
        <v>0</v>
      </c>
      <c r="F4233" t="s">
        <v>34</v>
      </c>
      <c r="G4233" t="s">
        <v>14</v>
      </c>
      <c r="H4233" t="s">
        <v>15</v>
      </c>
      <c r="I4233" t="s">
        <v>4192</v>
      </c>
      <c r="J4233" t="s">
        <v>254</v>
      </c>
      <c r="K4233" t="s">
        <v>38</v>
      </c>
      <c r="L4233">
        <v>0</v>
      </c>
    </row>
    <row r="4234" spans="1:12" x14ac:dyDescent="0.25">
      <c r="A4234">
        <v>61821</v>
      </c>
      <c r="B4234" t="s">
        <v>19</v>
      </c>
      <c r="C4234">
        <v>59</v>
      </c>
      <c r="D4234">
        <v>0</v>
      </c>
      <c r="E4234">
        <v>0</v>
      </c>
      <c r="F4234" t="s">
        <v>13</v>
      </c>
      <c r="G4234" t="s">
        <v>14</v>
      </c>
      <c r="H4234" t="s">
        <v>21</v>
      </c>
      <c r="I4234" t="s">
        <v>2571</v>
      </c>
      <c r="J4234" t="s">
        <v>251</v>
      </c>
      <c r="K4234" t="s">
        <v>38</v>
      </c>
      <c r="L4234">
        <v>0</v>
      </c>
    </row>
    <row r="4235" spans="1:12" x14ac:dyDescent="0.25">
      <c r="A4235">
        <v>61827</v>
      </c>
      <c r="B4235" t="s">
        <v>12</v>
      </c>
      <c r="C4235">
        <v>80</v>
      </c>
      <c r="D4235">
        <v>0</v>
      </c>
      <c r="E4235">
        <v>0</v>
      </c>
      <c r="F4235" t="s">
        <v>13</v>
      </c>
      <c r="G4235" t="s">
        <v>20</v>
      </c>
      <c r="H4235" t="s">
        <v>21</v>
      </c>
      <c r="I4235" t="s">
        <v>3434</v>
      </c>
      <c r="J4235">
        <v>31</v>
      </c>
      <c r="K4235" t="s">
        <v>18</v>
      </c>
      <c r="L4235">
        <v>0</v>
      </c>
    </row>
    <row r="4236" spans="1:12" x14ac:dyDescent="0.25">
      <c r="A4236">
        <v>61830</v>
      </c>
      <c r="B4236" t="s">
        <v>12</v>
      </c>
      <c r="C4236">
        <v>51</v>
      </c>
      <c r="D4236">
        <v>0</v>
      </c>
      <c r="E4236">
        <v>0</v>
      </c>
      <c r="F4236" t="s">
        <v>13</v>
      </c>
      <c r="G4236" t="s">
        <v>14</v>
      </c>
      <c r="H4236" t="s">
        <v>21</v>
      </c>
      <c r="I4236" t="s">
        <v>501</v>
      </c>
      <c r="J4236" t="s">
        <v>116</v>
      </c>
      <c r="K4236" t="s">
        <v>24</v>
      </c>
      <c r="L4236">
        <v>0</v>
      </c>
    </row>
    <row r="4237" spans="1:12" x14ac:dyDescent="0.25">
      <c r="A4237">
        <v>61837</v>
      </c>
      <c r="B4237" t="s">
        <v>19</v>
      </c>
      <c r="C4237">
        <v>66</v>
      </c>
      <c r="D4237">
        <v>0</v>
      </c>
      <c r="E4237">
        <v>0</v>
      </c>
      <c r="F4237" t="s">
        <v>13</v>
      </c>
      <c r="G4237" t="s">
        <v>20</v>
      </c>
      <c r="H4237" t="s">
        <v>15</v>
      </c>
      <c r="I4237" t="s">
        <v>526</v>
      </c>
      <c r="J4237" t="s">
        <v>254</v>
      </c>
      <c r="K4237" t="s">
        <v>24</v>
      </c>
      <c r="L4237">
        <v>0</v>
      </c>
    </row>
    <row r="4238" spans="1:12" x14ac:dyDescent="0.25">
      <c r="A4238">
        <v>61838</v>
      </c>
      <c r="B4238" t="s">
        <v>19</v>
      </c>
      <c r="C4238">
        <v>50</v>
      </c>
      <c r="D4238">
        <v>0</v>
      </c>
      <c r="E4238">
        <v>0</v>
      </c>
      <c r="F4238" t="s">
        <v>13</v>
      </c>
      <c r="G4238" t="s">
        <v>43</v>
      </c>
      <c r="H4238" t="s">
        <v>15</v>
      </c>
      <c r="I4238" t="s">
        <v>1256</v>
      </c>
      <c r="J4238" t="s">
        <v>90</v>
      </c>
      <c r="K4238" t="s">
        <v>38</v>
      </c>
      <c r="L4238">
        <v>0</v>
      </c>
    </row>
    <row r="4239" spans="1:12" x14ac:dyDescent="0.25">
      <c r="A4239">
        <v>61843</v>
      </c>
      <c r="B4239" t="s">
        <v>12</v>
      </c>
      <c r="C4239">
        <v>58</v>
      </c>
      <c r="D4239">
        <v>0</v>
      </c>
      <c r="E4239">
        <v>0</v>
      </c>
      <c r="F4239" t="s">
        <v>13</v>
      </c>
      <c r="G4239" t="s">
        <v>14</v>
      </c>
      <c r="H4239" t="s">
        <v>21</v>
      </c>
      <c r="I4239" t="s">
        <v>72</v>
      </c>
      <c r="J4239" t="s">
        <v>23</v>
      </c>
      <c r="K4239" t="s">
        <v>38</v>
      </c>
      <c r="L4239">
        <v>1</v>
      </c>
    </row>
    <row r="4240" spans="1:12" x14ac:dyDescent="0.25">
      <c r="A4240">
        <v>61848</v>
      </c>
      <c r="B4240" t="s">
        <v>19</v>
      </c>
      <c r="C4240">
        <v>48</v>
      </c>
      <c r="D4240">
        <v>0</v>
      </c>
      <c r="E4240">
        <v>0</v>
      </c>
      <c r="F4240" t="s">
        <v>13</v>
      </c>
      <c r="G4240" t="s">
        <v>14</v>
      </c>
      <c r="H4240" t="s">
        <v>15</v>
      </c>
      <c r="I4240" t="s">
        <v>2524</v>
      </c>
      <c r="J4240" t="s">
        <v>141</v>
      </c>
      <c r="K4240" t="s">
        <v>24</v>
      </c>
      <c r="L4240">
        <v>0</v>
      </c>
    </row>
    <row r="4241" spans="1:12" x14ac:dyDescent="0.25">
      <c r="A4241">
        <v>61868</v>
      </c>
      <c r="B4241" t="s">
        <v>19</v>
      </c>
      <c r="C4241">
        <v>62</v>
      </c>
      <c r="D4241">
        <v>0</v>
      </c>
      <c r="E4241">
        <v>0</v>
      </c>
      <c r="F4241" t="s">
        <v>13</v>
      </c>
      <c r="G4241" t="s">
        <v>14</v>
      </c>
      <c r="H4241" t="s">
        <v>15</v>
      </c>
      <c r="I4241" t="s">
        <v>4163</v>
      </c>
      <c r="J4241" t="s">
        <v>247</v>
      </c>
      <c r="K4241" t="s">
        <v>18</v>
      </c>
      <c r="L4241">
        <v>0</v>
      </c>
    </row>
    <row r="4242" spans="1:12" x14ac:dyDescent="0.25">
      <c r="A4242">
        <v>61881</v>
      </c>
      <c r="B4242" t="s">
        <v>12</v>
      </c>
      <c r="C4242">
        <v>56</v>
      </c>
      <c r="D4242">
        <v>0</v>
      </c>
      <c r="E4242">
        <v>0</v>
      </c>
      <c r="F4242" t="s">
        <v>34</v>
      </c>
      <c r="G4242" t="s">
        <v>20</v>
      </c>
      <c r="H4242" t="s">
        <v>15</v>
      </c>
      <c r="I4242" t="s">
        <v>4060</v>
      </c>
      <c r="J4242" t="s">
        <v>440</v>
      </c>
      <c r="K4242" t="s">
        <v>29</v>
      </c>
      <c r="L4242">
        <v>0</v>
      </c>
    </row>
    <row r="4243" spans="1:12" x14ac:dyDescent="0.25">
      <c r="A4243">
        <v>61889</v>
      </c>
      <c r="B4243" t="s">
        <v>12</v>
      </c>
      <c r="C4243">
        <v>34</v>
      </c>
      <c r="D4243">
        <v>0</v>
      </c>
      <c r="E4243">
        <v>0</v>
      </c>
      <c r="F4243" t="s">
        <v>13</v>
      </c>
      <c r="G4243" t="s">
        <v>14</v>
      </c>
      <c r="H4243" t="s">
        <v>15</v>
      </c>
      <c r="I4243" t="s">
        <v>2775</v>
      </c>
      <c r="J4243" t="s">
        <v>392</v>
      </c>
      <c r="K4243" t="s">
        <v>24</v>
      </c>
      <c r="L4243">
        <v>0</v>
      </c>
    </row>
    <row r="4244" spans="1:12" x14ac:dyDescent="0.25">
      <c r="A4244">
        <v>61895</v>
      </c>
      <c r="B4244" t="s">
        <v>19</v>
      </c>
      <c r="C4244">
        <v>65</v>
      </c>
      <c r="D4244">
        <v>0</v>
      </c>
      <c r="E4244">
        <v>0</v>
      </c>
      <c r="F4244" t="s">
        <v>13</v>
      </c>
      <c r="G4244" t="s">
        <v>14</v>
      </c>
      <c r="H4244" t="s">
        <v>21</v>
      </c>
      <c r="I4244" t="s">
        <v>2362</v>
      </c>
      <c r="J4244" t="s">
        <v>2363</v>
      </c>
      <c r="K4244" t="s">
        <v>24</v>
      </c>
      <c r="L4244">
        <v>0</v>
      </c>
    </row>
    <row r="4245" spans="1:12" x14ac:dyDescent="0.25">
      <c r="A4245">
        <v>61903</v>
      </c>
      <c r="B4245" t="s">
        <v>12</v>
      </c>
      <c r="C4245">
        <v>58</v>
      </c>
      <c r="D4245">
        <v>0</v>
      </c>
      <c r="E4245">
        <v>0</v>
      </c>
      <c r="F4245" t="s">
        <v>34</v>
      </c>
      <c r="G4245" t="s">
        <v>43</v>
      </c>
      <c r="H4245" t="s">
        <v>21</v>
      </c>
      <c r="I4245" t="s">
        <v>2160</v>
      </c>
      <c r="J4245" t="s">
        <v>969</v>
      </c>
      <c r="K4245" t="s">
        <v>29</v>
      </c>
      <c r="L4245">
        <v>0</v>
      </c>
    </row>
    <row r="4246" spans="1:12" x14ac:dyDescent="0.25">
      <c r="A4246">
        <v>61924</v>
      </c>
      <c r="B4246" t="s">
        <v>12</v>
      </c>
      <c r="C4246">
        <v>8</v>
      </c>
      <c r="D4246">
        <v>0</v>
      </c>
      <c r="E4246">
        <v>0</v>
      </c>
      <c r="F4246" t="s">
        <v>34</v>
      </c>
      <c r="G4246" t="s">
        <v>275</v>
      </c>
      <c r="H4246" t="s">
        <v>21</v>
      </c>
      <c r="I4246" t="s">
        <v>1771</v>
      </c>
      <c r="J4246" t="s">
        <v>1381</v>
      </c>
      <c r="K4246" t="s">
        <v>38</v>
      </c>
      <c r="L4246">
        <v>0</v>
      </c>
    </row>
    <row r="4247" spans="1:12" x14ac:dyDescent="0.25">
      <c r="A4247">
        <v>61960</v>
      </c>
      <c r="B4247" t="s">
        <v>12</v>
      </c>
      <c r="C4247">
        <v>82</v>
      </c>
      <c r="D4247">
        <v>0</v>
      </c>
      <c r="E4247">
        <v>1</v>
      </c>
      <c r="F4247" t="s">
        <v>13</v>
      </c>
      <c r="G4247" t="s">
        <v>14</v>
      </c>
      <c r="H4247" t="s">
        <v>15</v>
      </c>
      <c r="I4247" t="s">
        <v>98</v>
      </c>
      <c r="J4247" t="s">
        <v>99</v>
      </c>
      <c r="K4247" t="s">
        <v>29</v>
      </c>
      <c r="L4247">
        <v>1</v>
      </c>
    </row>
    <row r="4248" spans="1:12" x14ac:dyDescent="0.25">
      <c r="A4248">
        <v>61973</v>
      </c>
      <c r="B4248" t="s">
        <v>19</v>
      </c>
      <c r="C4248">
        <v>80</v>
      </c>
      <c r="D4248">
        <v>1</v>
      </c>
      <c r="E4248">
        <v>1</v>
      </c>
      <c r="F4248" t="s">
        <v>13</v>
      </c>
      <c r="G4248" t="s">
        <v>14</v>
      </c>
      <c r="H4248" t="s">
        <v>21</v>
      </c>
      <c r="I4248" t="s">
        <v>1305</v>
      </c>
      <c r="J4248" t="s">
        <v>28</v>
      </c>
      <c r="K4248" t="s">
        <v>38</v>
      </c>
      <c r="L4248">
        <v>0</v>
      </c>
    </row>
    <row r="4249" spans="1:12" x14ac:dyDescent="0.25">
      <c r="A4249">
        <v>61979</v>
      </c>
      <c r="B4249" t="s">
        <v>19</v>
      </c>
      <c r="C4249">
        <v>61</v>
      </c>
      <c r="D4249">
        <v>0</v>
      </c>
      <c r="E4249">
        <v>0</v>
      </c>
      <c r="F4249" t="s">
        <v>13</v>
      </c>
      <c r="G4249" t="s">
        <v>43</v>
      </c>
      <c r="H4249" t="s">
        <v>15</v>
      </c>
      <c r="I4249" t="s">
        <v>2651</v>
      </c>
      <c r="J4249">
        <v>34</v>
      </c>
      <c r="K4249" t="s">
        <v>29</v>
      </c>
      <c r="L4249">
        <v>0</v>
      </c>
    </row>
    <row r="4250" spans="1:12" x14ac:dyDescent="0.25">
      <c r="A4250">
        <v>61983</v>
      </c>
      <c r="B4250" t="s">
        <v>19</v>
      </c>
      <c r="C4250">
        <v>41</v>
      </c>
      <c r="D4250">
        <v>0</v>
      </c>
      <c r="E4250">
        <v>0</v>
      </c>
      <c r="F4250" t="s">
        <v>13</v>
      </c>
      <c r="G4250" t="s">
        <v>14</v>
      </c>
      <c r="H4250" t="s">
        <v>15</v>
      </c>
      <c r="I4250" t="s">
        <v>1453</v>
      </c>
      <c r="J4250" t="s">
        <v>1188</v>
      </c>
      <c r="K4250" t="s">
        <v>29</v>
      </c>
      <c r="L4250">
        <v>0</v>
      </c>
    </row>
    <row r="4251" spans="1:12" x14ac:dyDescent="0.25">
      <c r="A4251">
        <v>61987</v>
      </c>
      <c r="B4251" t="s">
        <v>19</v>
      </c>
      <c r="C4251">
        <v>40</v>
      </c>
      <c r="D4251">
        <v>0</v>
      </c>
      <c r="E4251">
        <v>0</v>
      </c>
      <c r="F4251" t="s">
        <v>13</v>
      </c>
      <c r="G4251" t="s">
        <v>14</v>
      </c>
      <c r="H4251" t="s">
        <v>15</v>
      </c>
      <c r="I4251" t="s">
        <v>3829</v>
      </c>
      <c r="J4251" t="s">
        <v>168</v>
      </c>
      <c r="K4251" t="s">
        <v>29</v>
      </c>
      <c r="L4251">
        <v>0</v>
      </c>
    </row>
    <row r="4252" spans="1:12" x14ac:dyDescent="0.25">
      <c r="A4252">
        <v>61997</v>
      </c>
      <c r="B4252" t="s">
        <v>19</v>
      </c>
      <c r="C4252">
        <v>50</v>
      </c>
      <c r="D4252">
        <v>0</v>
      </c>
      <c r="E4252">
        <v>0</v>
      </c>
      <c r="F4252" t="s">
        <v>13</v>
      </c>
      <c r="G4252" t="s">
        <v>14</v>
      </c>
      <c r="H4252" t="s">
        <v>15</v>
      </c>
      <c r="I4252" t="s">
        <v>3940</v>
      </c>
      <c r="J4252" t="s">
        <v>74</v>
      </c>
      <c r="K4252" t="s">
        <v>38</v>
      </c>
      <c r="L4252">
        <v>0</v>
      </c>
    </row>
    <row r="4253" spans="1:12" x14ac:dyDescent="0.25">
      <c r="A4253">
        <v>62019</v>
      </c>
      <c r="B4253" t="s">
        <v>12</v>
      </c>
      <c r="C4253">
        <v>54</v>
      </c>
      <c r="D4253">
        <v>0</v>
      </c>
      <c r="E4253">
        <v>0</v>
      </c>
      <c r="F4253" t="s">
        <v>13</v>
      </c>
      <c r="G4253" t="s">
        <v>43</v>
      </c>
      <c r="H4253" t="s">
        <v>21</v>
      </c>
      <c r="I4253" t="s">
        <v>332</v>
      </c>
      <c r="J4253" t="s">
        <v>146</v>
      </c>
      <c r="K4253" t="s">
        <v>29</v>
      </c>
      <c r="L4253">
        <v>1</v>
      </c>
    </row>
    <row r="4254" spans="1:12" x14ac:dyDescent="0.25">
      <c r="A4254">
        <v>62059</v>
      </c>
      <c r="B4254" t="s">
        <v>12</v>
      </c>
      <c r="C4254">
        <v>60</v>
      </c>
      <c r="D4254">
        <v>0</v>
      </c>
      <c r="E4254">
        <v>0</v>
      </c>
      <c r="F4254" t="s">
        <v>13</v>
      </c>
      <c r="G4254" t="s">
        <v>14</v>
      </c>
      <c r="H4254" t="s">
        <v>21</v>
      </c>
      <c r="I4254" t="s">
        <v>2830</v>
      </c>
      <c r="J4254" t="s">
        <v>52</v>
      </c>
      <c r="K4254" t="s">
        <v>24</v>
      </c>
      <c r="L4254">
        <v>0</v>
      </c>
    </row>
    <row r="4255" spans="1:12" x14ac:dyDescent="0.25">
      <c r="A4255">
        <v>62075</v>
      </c>
      <c r="B4255" t="s">
        <v>19</v>
      </c>
      <c r="C4255">
        <v>40</v>
      </c>
      <c r="D4255">
        <v>0</v>
      </c>
      <c r="E4255">
        <v>0</v>
      </c>
      <c r="F4255" t="s">
        <v>13</v>
      </c>
      <c r="G4255" t="s">
        <v>14</v>
      </c>
      <c r="H4255" t="s">
        <v>15</v>
      </c>
      <c r="I4255" t="s">
        <v>2750</v>
      </c>
      <c r="J4255" t="s">
        <v>1025</v>
      </c>
      <c r="K4255" t="s">
        <v>18</v>
      </c>
      <c r="L4255">
        <v>0</v>
      </c>
    </row>
    <row r="4256" spans="1:12" x14ac:dyDescent="0.25">
      <c r="A4256">
        <v>62076</v>
      </c>
      <c r="B4256" t="s">
        <v>12</v>
      </c>
      <c r="C4256">
        <v>48</v>
      </c>
      <c r="D4256">
        <v>0</v>
      </c>
      <c r="E4256">
        <v>0</v>
      </c>
      <c r="F4256" t="s">
        <v>13</v>
      </c>
      <c r="G4256" t="s">
        <v>14</v>
      </c>
      <c r="H4256" t="s">
        <v>21</v>
      </c>
      <c r="I4256" t="s">
        <v>2920</v>
      </c>
      <c r="J4256" t="s">
        <v>363</v>
      </c>
      <c r="K4256" t="s">
        <v>38</v>
      </c>
      <c r="L4256">
        <v>0</v>
      </c>
    </row>
    <row r="4257" spans="1:12" x14ac:dyDescent="0.25">
      <c r="A4257">
        <v>62090</v>
      </c>
      <c r="B4257" t="s">
        <v>12</v>
      </c>
      <c r="C4257">
        <v>51</v>
      </c>
      <c r="D4257">
        <v>0</v>
      </c>
      <c r="E4257">
        <v>0</v>
      </c>
      <c r="F4257" t="s">
        <v>34</v>
      </c>
      <c r="G4257" t="s">
        <v>20</v>
      </c>
      <c r="H4257" t="s">
        <v>21</v>
      </c>
      <c r="I4257" t="s">
        <v>3173</v>
      </c>
      <c r="J4257" t="s">
        <v>174</v>
      </c>
      <c r="K4257" t="s">
        <v>24</v>
      </c>
      <c r="L4257">
        <v>0</v>
      </c>
    </row>
    <row r="4258" spans="1:12" x14ac:dyDescent="0.25">
      <c r="A4258">
        <v>62126</v>
      </c>
      <c r="B4258" t="s">
        <v>19</v>
      </c>
      <c r="C4258">
        <v>19</v>
      </c>
      <c r="D4258">
        <v>1</v>
      </c>
      <c r="E4258">
        <v>0</v>
      </c>
      <c r="F4258" t="s">
        <v>34</v>
      </c>
      <c r="G4258" t="s">
        <v>14</v>
      </c>
      <c r="H4258" t="s">
        <v>21</v>
      </c>
      <c r="I4258" t="s">
        <v>1669</v>
      </c>
      <c r="J4258">
        <v>29</v>
      </c>
      <c r="K4258" t="s">
        <v>24</v>
      </c>
      <c r="L4258">
        <v>0</v>
      </c>
    </row>
    <row r="4259" spans="1:12" x14ac:dyDescent="0.25">
      <c r="A4259">
        <v>62167</v>
      </c>
      <c r="B4259" t="s">
        <v>19</v>
      </c>
      <c r="C4259">
        <v>47</v>
      </c>
      <c r="D4259">
        <v>0</v>
      </c>
      <c r="E4259">
        <v>0</v>
      </c>
      <c r="F4259" t="s">
        <v>13</v>
      </c>
      <c r="G4259" t="s">
        <v>14</v>
      </c>
      <c r="H4259" t="s">
        <v>21</v>
      </c>
      <c r="I4259" t="s">
        <v>1415</v>
      </c>
      <c r="J4259" t="s">
        <v>491</v>
      </c>
      <c r="K4259" t="s">
        <v>38</v>
      </c>
      <c r="L4259">
        <v>0</v>
      </c>
    </row>
    <row r="4260" spans="1:12" x14ac:dyDescent="0.25">
      <c r="A4260">
        <v>62182</v>
      </c>
      <c r="B4260" t="s">
        <v>19</v>
      </c>
      <c r="C4260">
        <v>17</v>
      </c>
      <c r="D4260">
        <v>0</v>
      </c>
      <c r="E4260">
        <v>0</v>
      </c>
      <c r="F4260" t="s">
        <v>34</v>
      </c>
      <c r="G4260" t="s">
        <v>14</v>
      </c>
      <c r="H4260" t="s">
        <v>21</v>
      </c>
      <c r="I4260" t="s">
        <v>4070</v>
      </c>
      <c r="J4260" t="s">
        <v>81</v>
      </c>
      <c r="K4260" t="s">
        <v>18</v>
      </c>
      <c r="L4260">
        <v>0</v>
      </c>
    </row>
    <row r="4261" spans="1:12" x14ac:dyDescent="0.25">
      <c r="A4261">
        <v>62187</v>
      </c>
      <c r="B4261" t="s">
        <v>12</v>
      </c>
      <c r="C4261">
        <v>9</v>
      </c>
      <c r="D4261">
        <v>0</v>
      </c>
      <c r="E4261">
        <v>0</v>
      </c>
      <c r="F4261" t="s">
        <v>34</v>
      </c>
      <c r="G4261" t="s">
        <v>275</v>
      </c>
      <c r="H4261" t="s">
        <v>15</v>
      </c>
      <c r="I4261" t="s">
        <v>1251</v>
      </c>
      <c r="J4261" t="s">
        <v>296</v>
      </c>
      <c r="K4261" t="s">
        <v>38</v>
      </c>
      <c r="L4261">
        <v>0</v>
      </c>
    </row>
    <row r="4262" spans="1:12" x14ac:dyDescent="0.25">
      <c r="A4262">
        <v>62233</v>
      </c>
      <c r="B4262" t="s">
        <v>19</v>
      </c>
      <c r="C4262">
        <v>70</v>
      </c>
      <c r="D4262">
        <v>0</v>
      </c>
      <c r="E4262">
        <v>0</v>
      </c>
      <c r="F4262" t="s">
        <v>34</v>
      </c>
      <c r="G4262" t="s">
        <v>20</v>
      </c>
      <c r="H4262" t="s">
        <v>15</v>
      </c>
      <c r="I4262" t="s">
        <v>885</v>
      </c>
      <c r="J4262" t="s">
        <v>886</v>
      </c>
      <c r="K4262" t="s">
        <v>18</v>
      </c>
      <c r="L4262">
        <v>0</v>
      </c>
    </row>
    <row r="4263" spans="1:12" x14ac:dyDescent="0.25">
      <c r="A4263">
        <v>62238</v>
      </c>
      <c r="B4263" t="s">
        <v>19</v>
      </c>
      <c r="C4263">
        <v>42</v>
      </c>
      <c r="D4263">
        <v>0</v>
      </c>
      <c r="E4263">
        <v>0</v>
      </c>
      <c r="F4263" t="s">
        <v>34</v>
      </c>
      <c r="G4263" t="s">
        <v>14</v>
      </c>
      <c r="H4263" t="s">
        <v>15</v>
      </c>
      <c r="I4263" t="s">
        <v>2082</v>
      </c>
      <c r="J4263" t="s">
        <v>141</v>
      </c>
      <c r="K4263" t="s">
        <v>24</v>
      </c>
      <c r="L4263">
        <v>0</v>
      </c>
    </row>
    <row r="4264" spans="1:12" x14ac:dyDescent="0.25">
      <c r="A4264">
        <v>62272</v>
      </c>
      <c r="B4264" t="s">
        <v>19</v>
      </c>
      <c r="C4264">
        <v>78</v>
      </c>
      <c r="D4264">
        <v>0</v>
      </c>
      <c r="E4264">
        <v>0</v>
      </c>
      <c r="F4264" t="s">
        <v>13</v>
      </c>
      <c r="G4264" t="s">
        <v>14</v>
      </c>
      <c r="H4264" t="s">
        <v>15</v>
      </c>
      <c r="I4264" t="s">
        <v>1611</v>
      </c>
      <c r="J4264">
        <v>31</v>
      </c>
      <c r="K4264" t="s">
        <v>24</v>
      </c>
      <c r="L4264">
        <v>0</v>
      </c>
    </row>
    <row r="4265" spans="1:12" x14ac:dyDescent="0.25">
      <c r="A4265">
        <v>62284</v>
      </c>
      <c r="B4265" t="s">
        <v>12</v>
      </c>
      <c r="C4265">
        <v>63</v>
      </c>
      <c r="D4265">
        <v>0</v>
      </c>
      <c r="E4265">
        <v>0</v>
      </c>
      <c r="F4265" t="s">
        <v>13</v>
      </c>
      <c r="G4265" t="s">
        <v>20</v>
      </c>
      <c r="H4265" t="s">
        <v>21</v>
      </c>
      <c r="I4265" t="s">
        <v>1438</v>
      </c>
      <c r="J4265" t="s">
        <v>1381</v>
      </c>
      <c r="K4265" t="s">
        <v>24</v>
      </c>
      <c r="L4265">
        <v>0</v>
      </c>
    </row>
    <row r="4266" spans="1:12" x14ac:dyDescent="0.25">
      <c r="A4266">
        <v>62289</v>
      </c>
      <c r="B4266" t="s">
        <v>19</v>
      </c>
      <c r="C4266">
        <v>34</v>
      </c>
      <c r="D4266">
        <v>0</v>
      </c>
      <c r="E4266">
        <v>0</v>
      </c>
      <c r="F4266" t="s">
        <v>13</v>
      </c>
      <c r="G4266" t="s">
        <v>14</v>
      </c>
      <c r="H4266" t="s">
        <v>15</v>
      </c>
      <c r="I4266" t="s">
        <v>2297</v>
      </c>
      <c r="J4266" t="s">
        <v>251</v>
      </c>
      <c r="K4266" t="s">
        <v>38</v>
      </c>
      <c r="L4266">
        <v>0</v>
      </c>
    </row>
    <row r="4267" spans="1:12" x14ac:dyDescent="0.25">
      <c r="A4267">
        <v>62296</v>
      </c>
      <c r="B4267" t="s">
        <v>19</v>
      </c>
      <c r="C4267">
        <v>44</v>
      </c>
      <c r="D4267">
        <v>0</v>
      </c>
      <c r="E4267">
        <v>0</v>
      </c>
      <c r="F4267" t="s">
        <v>13</v>
      </c>
      <c r="G4267" t="s">
        <v>43</v>
      </c>
      <c r="H4267" t="s">
        <v>21</v>
      </c>
      <c r="I4267" t="s">
        <v>3830</v>
      </c>
      <c r="J4267" t="s">
        <v>114</v>
      </c>
      <c r="K4267" t="s">
        <v>38</v>
      </c>
      <c r="L4267">
        <v>0</v>
      </c>
    </row>
    <row r="4268" spans="1:12" x14ac:dyDescent="0.25">
      <c r="A4268">
        <v>62306</v>
      </c>
      <c r="B4268" t="s">
        <v>19</v>
      </c>
      <c r="C4268">
        <v>69</v>
      </c>
      <c r="D4268">
        <v>1</v>
      </c>
      <c r="E4268">
        <v>0</v>
      </c>
      <c r="F4268" t="s">
        <v>13</v>
      </c>
      <c r="G4268" t="s">
        <v>20</v>
      </c>
      <c r="H4268" t="s">
        <v>15</v>
      </c>
      <c r="I4268" t="s">
        <v>166</v>
      </c>
      <c r="J4268" t="s">
        <v>258</v>
      </c>
      <c r="K4268" t="s">
        <v>18</v>
      </c>
      <c r="L4268">
        <v>0</v>
      </c>
    </row>
    <row r="4269" spans="1:12" x14ac:dyDescent="0.25">
      <c r="A4269">
        <v>62332</v>
      </c>
      <c r="B4269" t="s">
        <v>19</v>
      </c>
      <c r="C4269">
        <v>40</v>
      </c>
      <c r="D4269">
        <v>0</v>
      </c>
      <c r="E4269">
        <v>0</v>
      </c>
      <c r="F4269" t="s">
        <v>13</v>
      </c>
      <c r="G4269" t="s">
        <v>14</v>
      </c>
      <c r="H4269" t="s">
        <v>21</v>
      </c>
      <c r="I4269" t="s">
        <v>1096</v>
      </c>
      <c r="J4269" t="s">
        <v>17</v>
      </c>
      <c r="K4269" t="s">
        <v>24</v>
      </c>
      <c r="L4269">
        <v>0</v>
      </c>
    </row>
    <row r="4270" spans="1:12" x14ac:dyDescent="0.25">
      <c r="A4270">
        <v>62340</v>
      </c>
      <c r="B4270" t="s">
        <v>12</v>
      </c>
      <c r="C4270">
        <v>54</v>
      </c>
      <c r="D4270">
        <v>0</v>
      </c>
      <c r="E4270">
        <v>0</v>
      </c>
      <c r="F4270" t="s">
        <v>13</v>
      </c>
      <c r="G4270" t="s">
        <v>14</v>
      </c>
      <c r="H4270" t="s">
        <v>15</v>
      </c>
      <c r="I4270" t="s">
        <v>1598</v>
      </c>
      <c r="J4270" t="s">
        <v>261</v>
      </c>
      <c r="K4270" t="s">
        <v>24</v>
      </c>
      <c r="L4270">
        <v>0</v>
      </c>
    </row>
    <row r="4271" spans="1:12" x14ac:dyDescent="0.25">
      <c r="A4271">
        <v>62382</v>
      </c>
      <c r="B4271" t="s">
        <v>12</v>
      </c>
      <c r="C4271">
        <v>82</v>
      </c>
      <c r="D4271">
        <v>0</v>
      </c>
      <c r="E4271">
        <v>0</v>
      </c>
      <c r="F4271" t="s">
        <v>13</v>
      </c>
      <c r="G4271" t="s">
        <v>14</v>
      </c>
      <c r="H4271" t="s">
        <v>15</v>
      </c>
      <c r="I4271" t="s">
        <v>1010</v>
      </c>
      <c r="J4271" t="s">
        <v>312</v>
      </c>
      <c r="K4271" t="s">
        <v>38</v>
      </c>
      <c r="L4271">
        <v>0</v>
      </c>
    </row>
    <row r="4272" spans="1:12" x14ac:dyDescent="0.25">
      <c r="A4272">
        <v>62384</v>
      </c>
      <c r="B4272" t="s">
        <v>12</v>
      </c>
      <c r="C4272">
        <v>52</v>
      </c>
      <c r="D4272">
        <v>0</v>
      </c>
      <c r="E4272">
        <v>1</v>
      </c>
      <c r="F4272" t="s">
        <v>34</v>
      </c>
      <c r="G4272" t="s">
        <v>20</v>
      </c>
      <c r="H4272" t="s">
        <v>21</v>
      </c>
      <c r="I4272" t="s">
        <v>461</v>
      </c>
      <c r="J4272" t="s">
        <v>23</v>
      </c>
      <c r="K4272" t="s">
        <v>18</v>
      </c>
      <c r="L4272">
        <v>0</v>
      </c>
    </row>
    <row r="4273" spans="1:12" x14ac:dyDescent="0.25">
      <c r="A4273">
        <v>62387</v>
      </c>
      <c r="B4273" t="s">
        <v>19</v>
      </c>
      <c r="C4273">
        <v>45</v>
      </c>
      <c r="D4273">
        <v>0</v>
      </c>
      <c r="E4273">
        <v>0</v>
      </c>
      <c r="F4273" t="s">
        <v>13</v>
      </c>
      <c r="G4273" t="s">
        <v>14</v>
      </c>
      <c r="H4273" t="s">
        <v>15</v>
      </c>
      <c r="I4273" t="s">
        <v>1629</v>
      </c>
      <c r="J4273">
        <v>21</v>
      </c>
      <c r="K4273" t="s">
        <v>24</v>
      </c>
      <c r="L4273">
        <v>0</v>
      </c>
    </row>
    <row r="4274" spans="1:12" x14ac:dyDescent="0.25">
      <c r="A4274">
        <v>62395</v>
      </c>
      <c r="B4274" t="s">
        <v>12</v>
      </c>
      <c r="C4274">
        <v>33</v>
      </c>
      <c r="D4274">
        <v>0</v>
      </c>
      <c r="E4274">
        <v>0</v>
      </c>
      <c r="F4274" t="s">
        <v>13</v>
      </c>
      <c r="G4274" t="s">
        <v>14</v>
      </c>
      <c r="H4274" t="s">
        <v>15</v>
      </c>
      <c r="I4274" t="s">
        <v>1438</v>
      </c>
      <c r="J4274" t="s">
        <v>1114</v>
      </c>
      <c r="K4274" t="s">
        <v>29</v>
      </c>
      <c r="L4274">
        <v>0</v>
      </c>
    </row>
    <row r="4275" spans="1:12" x14ac:dyDescent="0.25">
      <c r="A4275">
        <v>62396</v>
      </c>
      <c r="B4275" t="s">
        <v>19</v>
      </c>
      <c r="C4275">
        <v>27</v>
      </c>
      <c r="D4275">
        <v>0</v>
      </c>
      <c r="E4275">
        <v>0</v>
      </c>
      <c r="F4275" t="s">
        <v>13</v>
      </c>
      <c r="G4275" t="s">
        <v>14</v>
      </c>
      <c r="H4275" t="s">
        <v>15</v>
      </c>
      <c r="I4275" t="s">
        <v>3585</v>
      </c>
      <c r="J4275" t="s">
        <v>900</v>
      </c>
      <c r="K4275" t="s">
        <v>24</v>
      </c>
      <c r="L4275">
        <v>0</v>
      </c>
    </row>
    <row r="4276" spans="1:12" x14ac:dyDescent="0.25">
      <c r="A4276">
        <v>62414</v>
      </c>
      <c r="B4276" t="s">
        <v>12</v>
      </c>
      <c r="C4276">
        <v>80</v>
      </c>
      <c r="D4276">
        <v>1</v>
      </c>
      <c r="E4276">
        <v>0</v>
      </c>
      <c r="F4276" t="s">
        <v>13</v>
      </c>
      <c r="G4276" t="s">
        <v>20</v>
      </c>
      <c r="H4276" t="s">
        <v>15</v>
      </c>
      <c r="I4276" t="s">
        <v>2670</v>
      </c>
      <c r="J4276" t="s">
        <v>33</v>
      </c>
      <c r="K4276" t="s">
        <v>38</v>
      </c>
      <c r="L4276">
        <v>0</v>
      </c>
    </row>
    <row r="4277" spans="1:12" x14ac:dyDescent="0.25">
      <c r="A4277">
        <v>62416</v>
      </c>
      <c r="B4277" t="s">
        <v>19</v>
      </c>
      <c r="C4277">
        <v>26</v>
      </c>
      <c r="D4277">
        <v>0</v>
      </c>
      <c r="E4277">
        <v>0</v>
      </c>
      <c r="F4277" t="s">
        <v>13</v>
      </c>
      <c r="G4277" t="s">
        <v>14</v>
      </c>
      <c r="H4277" t="s">
        <v>21</v>
      </c>
      <c r="I4277" t="s">
        <v>2388</v>
      </c>
      <c r="J4277" t="s">
        <v>676</v>
      </c>
      <c r="K4277" t="s">
        <v>24</v>
      </c>
      <c r="L4277">
        <v>0</v>
      </c>
    </row>
    <row r="4278" spans="1:12" x14ac:dyDescent="0.25">
      <c r="A4278">
        <v>62425</v>
      </c>
      <c r="B4278" t="s">
        <v>19</v>
      </c>
      <c r="C4278">
        <v>5</v>
      </c>
      <c r="D4278">
        <v>0</v>
      </c>
      <c r="E4278">
        <v>0</v>
      </c>
      <c r="F4278" t="s">
        <v>34</v>
      </c>
      <c r="G4278" t="s">
        <v>275</v>
      </c>
      <c r="H4278" t="s">
        <v>15</v>
      </c>
      <c r="I4278" t="s">
        <v>4245</v>
      </c>
      <c r="J4278" t="s">
        <v>622</v>
      </c>
      <c r="K4278" t="s">
        <v>38</v>
      </c>
      <c r="L4278">
        <v>0</v>
      </c>
    </row>
    <row r="4279" spans="1:12" x14ac:dyDescent="0.25">
      <c r="A4279">
        <v>62439</v>
      </c>
      <c r="B4279" t="s">
        <v>19</v>
      </c>
      <c r="C4279">
        <v>51</v>
      </c>
      <c r="D4279">
        <v>0</v>
      </c>
      <c r="E4279">
        <v>0</v>
      </c>
      <c r="F4279" t="s">
        <v>13</v>
      </c>
      <c r="G4279" t="s">
        <v>43</v>
      </c>
      <c r="H4279" t="s">
        <v>21</v>
      </c>
      <c r="I4279" t="s">
        <v>340</v>
      </c>
      <c r="J4279" t="s">
        <v>47</v>
      </c>
      <c r="K4279" t="s">
        <v>18</v>
      </c>
      <c r="L4279">
        <v>1</v>
      </c>
    </row>
    <row r="4280" spans="1:12" x14ac:dyDescent="0.25">
      <c r="A4280">
        <v>62452</v>
      </c>
      <c r="B4280" t="s">
        <v>12</v>
      </c>
      <c r="C4280">
        <v>82</v>
      </c>
      <c r="D4280">
        <v>1</v>
      </c>
      <c r="E4280">
        <v>0</v>
      </c>
      <c r="F4280" t="s">
        <v>13</v>
      </c>
      <c r="G4280" t="s">
        <v>14</v>
      </c>
      <c r="H4280" t="s">
        <v>21</v>
      </c>
      <c r="I4280" t="s">
        <v>1637</v>
      </c>
      <c r="J4280" t="s">
        <v>1024</v>
      </c>
      <c r="K4280" t="s">
        <v>24</v>
      </c>
      <c r="L4280">
        <v>0</v>
      </c>
    </row>
    <row r="4281" spans="1:12" x14ac:dyDescent="0.25">
      <c r="A4281">
        <v>62454</v>
      </c>
      <c r="B4281" t="s">
        <v>19</v>
      </c>
      <c r="C4281">
        <v>12</v>
      </c>
      <c r="D4281">
        <v>0</v>
      </c>
      <c r="E4281">
        <v>0</v>
      </c>
      <c r="F4281" t="s">
        <v>34</v>
      </c>
      <c r="G4281" t="s">
        <v>275</v>
      </c>
      <c r="H4281" t="s">
        <v>15</v>
      </c>
      <c r="I4281" t="s">
        <v>2541</v>
      </c>
      <c r="J4281" t="s">
        <v>382</v>
      </c>
      <c r="K4281" t="s">
        <v>18</v>
      </c>
      <c r="L4281">
        <v>0</v>
      </c>
    </row>
    <row r="4282" spans="1:12" x14ac:dyDescent="0.25">
      <c r="A4282">
        <v>62456</v>
      </c>
      <c r="B4282" t="s">
        <v>19</v>
      </c>
      <c r="C4282">
        <v>72</v>
      </c>
      <c r="D4282">
        <v>0</v>
      </c>
      <c r="E4282">
        <v>0</v>
      </c>
      <c r="F4282" t="s">
        <v>13</v>
      </c>
      <c r="G4282" t="s">
        <v>20</v>
      </c>
      <c r="H4282" t="s">
        <v>15</v>
      </c>
      <c r="I4282" t="s">
        <v>2256</v>
      </c>
      <c r="J4282" t="s">
        <v>389</v>
      </c>
      <c r="K4282" t="s">
        <v>18</v>
      </c>
      <c r="L4282">
        <v>0</v>
      </c>
    </row>
    <row r="4283" spans="1:12" x14ac:dyDescent="0.25">
      <c r="A4283">
        <v>62460</v>
      </c>
      <c r="B4283" t="s">
        <v>12</v>
      </c>
      <c r="C4283">
        <v>62</v>
      </c>
      <c r="D4283">
        <v>0</v>
      </c>
      <c r="E4283">
        <v>0</v>
      </c>
      <c r="F4283" t="s">
        <v>13</v>
      </c>
      <c r="G4283" t="s">
        <v>14</v>
      </c>
      <c r="H4283" t="s">
        <v>21</v>
      </c>
      <c r="I4283" t="s">
        <v>1673</v>
      </c>
      <c r="J4283">
        <v>30</v>
      </c>
      <c r="K4283" t="s">
        <v>29</v>
      </c>
      <c r="L4283">
        <v>0</v>
      </c>
    </row>
    <row r="4284" spans="1:12" x14ac:dyDescent="0.25">
      <c r="A4284">
        <v>62466</v>
      </c>
      <c r="B4284" t="s">
        <v>19</v>
      </c>
      <c r="C4284">
        <v>80</v>
      </c>
      <c r="D4284">
        <v>0</v>
      </c>
      <c r="E4284">
        <v>0</v>
      </c>
      <c r="F4284" t="s">
        <v>13</v>
      </c>
      <c r="G4284" t="s">
        <v>14</v>
      </c>
      <c r="H4284" t="s">
        <v>15</v>
      </c>
      <c r="I4284" t="s">
        <v>294</v>
      </c>
      <c r="J4284">
        <v>45</v>
      </c>
      <c r="K4284" t="s">
        <v>24</v>
      </c>
      <c r="L4284">
        <v>1</v>
      </c>
    </row>
    <row r="4285" spans="1:12" x14ac:dyDescent="0.25">
      <c r="A4285">
        <v>62471</v>
      </c>
      <c r="B4285" t="s">
        <v>19</v>
      </c>
      <c r="C4285">
        <v>34</v>
      </c>
      <c r="D4285">
        <v>0</v>
      </c>
      <c r="E4285">
        <v>0</v>
      </c>
      <c r="F4285" t="s">
        <v>13</v>
      </c>
      <c r="G4285" t="s">
        <v>20</v>
      </c>
      <c r="H4285" t="s">
        <v>21</v>
      </c>
      <c r="I4285" t="s">
        <v>205</v>
      </c>
      <c r="J4285" t="s">
        <v>42</v>
      </c>
      <c r="K4285" t="s">
        <v>24</v>
      </c>
      <c r="L4285">
        <v>0</v>
      </c>
    </row>
    <row r="4286" spans="1:12" x14ac:dyDescent="0.25">
      <c r="A4286">
        <v>62475</v>
      </c>
      <c r="B4286" t="s">
        <v>12</v>
      </c>
      <c r="C4286">
        <v>39</v>
      </c>
      <c r="D4286">
        <v>1</v>
      </c>
      <c r="E4286">
        <v>0</v>
      </c>
      <c r="F4286" t="s">
        <v>13</v>
      </c>
      <c r="G4286" t="s">
        <v>14</v>
      </c>
      <c r="H4286" t="s">
        <v>21</v>
      </c>
      <c r="I4286" t="s">
        <v>3298</v>
      </c>
      <c r="J4286" t="s">
        <v>1201</v>
      </c>
      <c r="K4286" t="s">
        <v>29</v>
      </c>
      <c r="L4286">
        <v>0</v>
      </c>
    </row>
    <row r="4287" spans="1:12" x14ac:dyDescent="0.25">
      <c r="A4287">
        <v>62507</v>
      </c>
      <c r="B4287" t="s">
        <v>19</v>
      </c>
      <c r="C4287">
        <v>57</v>
      </c>
      <c r="D4287">
        <v>0</v>
      </c>
      <c r="E4287">
        <v>0</v>
      </c>
      <c r="F4287" t="s">
        <v>13</v>
      </c>
      <c r="G4287" t="s">
        <v>14</v>
      </c>
      <c r="H4287" t="s">
        <v>15</v>
      </c>
      <c r="I4287" t="s">
        <v>1097</v>
      </c>
      <c r="J4287">
        <v>33</v>
      </c>
      <c r="K4287" t="s">
        <v>24</v>
      </c>
      <c r="L4287">
        <v>0</v>
      </c>
    </row>
    <row r="4288" spans="1:12" x14ac:dyDescent="0.25">
      <c r="A4288">
        <v>62513</v>
      </c>
      <c r="B4288" t="s">
        <v>19</v>
      </c>
      <c r="C4288">
        <v>28</v>
      </c>
      <c r="D4288">
        <v>0</v>
      </c>
      <c r="E4288">
        <v>0</v>
      </c>
      <c r="F4288" t="s">
        <v>13</v>
      </c>
      <c r="G4288" t="s">
        <v>14</v>
      </c>
      <c r="H4288" t="s">
        <v>21</v>
      </c>
      <c r="I4288" t="s">
        <v>3233</v>
      </c>
      <c r="J4288" t="s">
        <v>389</v>
      </c>
      <c r="K4288" t="s">
        <v>24</v>
      </c>
      <c r="L4288">
        <v>0</v>
      </c>
    </row>
    <row r="4289" spans="1:12" x14ac:dyDescent="0.25">
      <c r="A4289">
        <v>62552</v>
      </c>
      <c r="B4289" t="s">
        <v>19</v>
      </c>
      <c r="C4289">
        <v>9</v>
      </c>
      <c r="D4289">
        <v>0</v>
      </c>
      <c r="E4289">
        <v>0</v>
      </c>
      <c r="F4289" t="s">
        <v>34</v>
      </c>
      <c r="G4289" t="s">
        <v>275</v>
      </c>
      <c r="H4289" t="s">
        <v>21</v>
      </c>
      <c r="I4289" t="s">
        <v>2708</v>
      </c>
      <c r="J4289" t="s">
        <v>843</v>
      </c>
      <c r="K4289" t="s">
        <v>38</v>
      </c>
      <c r="L4289">
        <v>0</v>
      </c>
    </row>
    <row r="4290" spans="1:12" x14ac:dyDescent="0.25">
      <c r="A4290">
        <v>62576</v>
      </c>
      <c r="B4290" t="s">
        <v>19</v>
      </c>
      <c r="C4290">
        <v>56</v>
      </c>
      <c r="D4290">
        <v>0</v>
      </c>
      <c r="E4290">
        <v>0</v>
      </c>
      <c r="F4290" t="s">
        <v>13</v>
      </c>
      <c r="G4290" t="s">
        <v>14</v>
      </c>
      <c r="H4290" t="s">
        <v>15</v>
      </c>
      <c r="I4290" t="s">
        <v>1779</v>
      </c>
      <c r="J4290" t="s">
        <v>335</v>
      </c>
      <c r="K4290" t="s">
        <v>24</v>
      </c>
      <c r="L4290">
        <v>0</v>
      </c>
    </row>
    <row r="4291" spans="1:12" x14ac:dyDescent="0.25">
      <c r="A4291">
        <v>62602</v>
      </c>
      <c r="B4291" t="s">
        <v>19</v>
      </c>
      <c r="C4291">
        <v>49</v>
      </c>
      <c r="D4291">
        <v>0</v>
      </c>
      <c r="E4291">
        <v>0</v>
      </c>
      <c r="F4291" t="s">
        <v>13</v>
      </c>
      <c r="G4291" t="s">
        <v>14</v>
      </c>
      <c r="H4291" t="s">
        <v>15</v>
      </c>
      <c r="I4291" t="s">
        <v>92</v>
      </c>
      <c r="J4291" t="s">
        <v>93</v>
      </c>
      <c r="K4291" t="s">
        <v>24</v>
      </c>
      <c r="L4291">
        <v>1</v>
      </c>
    </row>
    <row r="4292" spans="1:12" x14ac:dyDescent="0.25">
      <c r="A4292">
        <v>62607</v>
      </c>
      <c r="B4292" t="s">
        <v>12</v>
      </c>
      <c r="C4292">
        <v>15</v>
      </c>
      <c r="D4292">
        <v>0</v>
      </c>
      <c r="E4292">
        <v>0</v>
      </c>
      <c r="F4292" t="s">
        <v>34</v>
      </c>
      <c r="G4292" t="s">
        <v>14</v>
      </c>
      <c r="H4292" t="s">
        <v>15</v>
      </c>
      <c r="I4292" t="s">
        <v>2204</v>
      </c>
      <c r="J4292">
        <v>38</v>
      </c>
      <c r="K4292" t="s">
        <v>24</v>
      </c>
      <c r="L4292">
        <v>0</v>
      </c>
    </row>
    <row r="4293" spans="1:12" x14ac:dyDescent="0.25">
      <c r="A4293">
        <v>62608</v>
      </c>
      <c r="B4293" t="s">
        <v>19</v>
      </c>
      <c r="C4293">
        <v>47</v>
      </c>
      <c r="D4293">
        <v>0</v>
      </c>
      <c r="E4293">
        <v>0</v>
      </c>
      <c r="F4293" t="s">
        <v>13</v>
      </c>
      <c r="G4293" t="s">
        <v>14</v>
      </c>
      <c r="H4293" t="s">
        <v>15</v>
      </c>
      <c r="I4293" t="s">
        <v>534</v>
      </c>
      <c r="J4293" t="s">
        <v>270</v>
      </c>
      <c r="K4293" t="s">
        <v>24</v>
      </c>
      <c r="L4293">
        <v>0</v>
      </c>
    </row>
    <row r="4294" spans="1:12" x14ac:dyDescent="0.25">
      <c r="A4294">
        <v>62610</v>
      </c>
      <c r="B4294" t="s">
        <v>12</v>
      </c>
      <c r="C4294">
        <v>32</v>
      </c>
      <c r="D4294">
        <v>0</v>
      </c>
      <c r="E4294">
        <v>0</v>
      </c>
      <c r="F4294" t="s">
        <v>13</v>
      </c>
      <c r="G4294" t="s">
        <v>14</v>
      </c>
      <c r="H4294" t="s">
        <v>15</v>
      </c>
      <c r="I4294" t="s">
        <v>3219</v>
      </c>
      <c r="J4294" t="s">
        <v>52</v>
      </c>
      <c r="K4294" t="s">
        <v>29</v>
      </c>
      <c r="L4294">
        <v>0</v>
      </c>
    </row>
    <row r="4295" spans="1:12" x14ac:dyDescent="0.25">
      <c r="A4295">
        <v>62629</v>
      </c>
      <c r="B4295" t="s">
        <v>12</v>
      </c>
      <c r="C4295">
        <v>37</v>
      </c>
      <c r="D4295">
        <v>1</v>
      </c>
      <c r="E4295">
        <v>0</v>
      </c>
      <c r="F4295" t="s">
        <v>13</v>
      </c>
      <c r="G4295" t="s">
        <v>14</v>
      </c>
      <c r="H4295" t="s">
        <v>15</v>
      </c>
      <c r="I4295" t="s">
        <v>2464</v>
      </c>
      <c r="J4295" t="s">
        <v>168</v>
      </c>
      <c r="K4295" t="s">
        <v>24</v>
      </c>
      <c r="L4295">
        <v>0</v>
      </c>
    </row>
    <row r="4296" spans="1:12" x14ac:dyDescent="0.25">
      <c r="A4296">
        <v>62656</v>
      </c>
      <c r="B4296" t="s">
        <v>19</v>
      </c>
      <c r="C4296">
        <v>14</v>
      </c>
      <c r="D4296">
        <v>0</v>
      </c>
      <c r="E4296">
        <v>0</v>
      </c>
      <c r="F4296" t="s">
        <v>34</v>
      </c>
      <c r="G4296" t="s">
        <v>275</v>
      </c>
      <c r="H4296" t="s">
        <v>21</v>
      </c>
      <c r="I4296" t="s">
        <v>4116</v>
      </c>
      <c r="J4296" t="s">
        <v>130</v>
      </c>
      <c r="K4296" t="s">
        <v>24</v>
      </c>
      <c r="L4296">
        <v>0</v>
      </c>
    </row>
    <row r="4297" spans="1:12" x14ac:dyDescent="0.25">
      <c r="A4297">
        <v>62668</v>
      </c>
      <c r="B4297" t="s">
        <v>19</v>
      </c>
      <c r="C4297">
        <v>51</v>
      </c>
      <c r="D4297">
        <v>0</v>
      </c>
      <c r="E4297">
        <v>0</v>
      </c>
      <c r="F4297" t="s">
        <v>13</v>
      </c>
      <c r="G4297" t="s">
        <v>20</v>
      </c>
      <c r="H4297" t="s">
        <v>15</v>
      </c>
      <c r="I4297" t="s">
        <v>1257</v>
      </c>
      <c r="J4297" t="s">
        <v>1258</v>
      </c>
      <c r="K4297" t="s">
        <v>18</v>
      </c>
      <c r="L4297">
        <v>0</v>
      </c>
    </row>
    <row r="4298" spans="1:12" x14ac:dyDescent="0.25">
      <c r="A4298">
        <v>62681</v>
      </c>
      <c r="B4298" t="s">
        <v>19</v>
      </c>
      <c r="C4298">
        <v>38</v>
      </c>
      <c r="D4298">
        <v>1</v>
      </c>
      <c r="E4298">
        <v>0</v>
      </c>
      <c r="F4298" t="s">
        <v>13</v>
      </c>
      <c r="G4298" t="s">
        <v>14</v>
      </c>
      <c r="H4298" t="s">
        <v>15</v>
      </c>
      <c r="I4298" t="s">
        <v>1920</v>
      </c>
      <c r="J4298" t="s">
        <v>427</v>
      </c>
      <c r="K4298" t="s">
        <v>24</v>
      </c>
      <c r="L4298">
        <v>0</v>
      </c>
    </row>
    <row r="4299" spans="1:12" x14ac:dyDescent="0.25">
      <c r="A4299">
        <v>62709</v>
      </c>
      <c r="B4299" t="s">
        <v>19</v>
      </c>
      <c r="C4299">
        <v>47</v>
      </c>
      <c r="D4299">
        <v>0</v>
      </c>
      <c r="E4299">
        <v>0</v>
      </c>
      <c r="F4299" t="s">
        <v>13</v>
      </c>
      <c r="G4299" t="s">
        <v>14</v>
      </c>
      <c r="H4299" t="s">
        <v>21</v>
      </c>
      <c r="I4299" t="s">
        <v>1187</v>
      </c>
      <c r="J4299" t="s">
        <v>1188</v>
      </c>
      <c r="K4299" t="s">
        <v>24</v>
      </c>
      <c r="L4299">
        <v>0</v>
      </c>
    </row>
    <row r="4300" spans="1:12" x14ac:dyDescent="0.25">
      <c r="A4300">
        <v>62715</v>
      </c>
      <c r="B4300" t="s">
        <v>12</v>
      </c>
      <c r="C4300">
        <v>82</v>
      </c>
      <c r="D4300">
        <v>0</v>
      </c>
      <c r="E4300">
        <v>1</v>
      </c>
      <c r="F4300" t="s">
        <v>13</v>
      </c>
      <c r="G4300" t="s">
        <v>14</v>
      </c>
      <c r="H4300" t="s">
        <v>15</v>
      </c>
      <c r="I4300" t="s">
        <v>3909</v>
      </c>
      <c r="J4300" t="s">
        <v>251</v>
      </c>
      <c r="K4300" t="s">
        <v>24</v>
      </c>
      <c r="L4300">
        <v>0</v>
      </c>
    </row>
    <row r="4301" spans="1:12" x14ac:dyDescent="0.25">
      <c r="A4301">
        <v>62716</v>
      </c>
      <c r="B4301" t="s">
        <v>19</v>
      </c>
      <c r="C4301">
        <v>59</v>
      </c>
      <c r="D4301">
        <v>0</v>
      </c>
      <c r="E4301">
        <v>0</v>
      </c>
      <c r="F4301" t="s">
        <v>13</v>
      </c>
      <c r="G4301" t="s">
        <v>20</v>
      </c>
      <c r="H4301" t="s">
        <v>15</v>
      </c>
      <c r="I4301" t="s">
        <v>1141</v>
      </c>
      <c r="J4301" t="s">
        <v>124</v>
      </c>
      <c r="K4301" t="s">
        <v>38</v>
      </c>
      <c r="L4301">
        <v>0</v>
      </c>
    </row>
    <row r="4302" spans="1:12" x14ac:dyDescent="0.25">
      <c r="A4302">
        <v>62738</v>
      </c>
      <c r="B4302" t="s">
        <v>12</v>
      </c>
      <c r="C4302">
        <v>71</v>
      </c>
      <c r="D4302">
        <v>0</v>
      </c>
      <c r="E4302">
        <v>1</v>
      </c>
      <c r="F4302" t="s">
        <v>13</v>
      </c>
      <c r="G4302" t="s">
        <v>14</v>
      </c>
      <c r="H4302" t="s">
        <v>21</v>
      </c>
      <c r="I4302" t="s">
        <v>3690</v>
      </c>
      <c r="J4302">
        <v>25</v>
      </c>
      <c r="K4302" t="s">
        <v>29</v>
      </c>
      <c r="L4302">
        <v>0</v>
      </c>
    </row>
    <row r="4303" spans="1:12" x14ac:dyDescent="0.25">
      <c r="A4303">
        <v>62756</v>
      </c>
      <c r="B4303" t="s">
        <v>19</v>
      </c>
      <c r="C4303">
        <v>69</v>
      </c>
      <c r="D4303">
        <v>0</v>
      </c>
      <c r="E4303">
        <v>0</v>
      </c>
      <c r="F4303" t="s">
        <v>13</v>
      </c>
      <c r="G4303" t="s">
        <v>20</v>
      </c>
      <c r="H4303" t="s">
        <v>15</v>
      </c>
      <c r="I4303" t="s">
        <v>1362</v>
      </c>
      <c r="J4303" t="s">
        <v>953</v>
      </c>
      <c r="K4303" t="s">
        <v>24</v>
      </c>
      <c r="L4303">
        <v>0</v>
      </c>
    </row>
    <row r="4304" spans="1:12" x14ac:dyDescent="0.25">
      <c r="A4304">
        <v>62767</v>
      </c>
      <c r="B4304" t="s">
        <v>19</v>
      </c>
      <c r="C4304">
        <v>24</v>
      </c>
      <c r="D4304">
        <v>0</v>
      </c>
      <c r="E4304">
        <v>0</v>
      </c>
      <c r="F4304" t="s">
        <v>13</v>
      </c>
      <c r="G4304" t="s">
        <v>14</v>
      </c>
      <c r="H4304" t="s">
        <v>15</v>
      </c>
      <c r="I4304" t="s">
        <v>1223</v>
      </c>
      <c r="J4304" t="s">
        <v>237</v>
      </c>
      <c r="K4304" t="s">
        <v>24</v>
      </c>
      <c r="L4304">
        <v>0</v>
      </c>
    </row>
    <row r="4305" spans="1:12" x14ac:dyDescent="0.25">
      <c r="A4305">
        <v>62783</v>
      </c>
      <c r="B4305" t="s">
        <v>19</v>
      </c>
      <c r="C4305">
        <v>76</v>
      </c>
      <c r="D4305">
        <v>0</v>
      </c>
      <c r="E4305">
        <v>0</v>
      </c>
      <c r="F4305" t="s">
        <v>13</v>
      </c>
      <c r="G4305" t="s">
        <v>14</v>
      </c>
      <c r="H4305" t="s">
        <v>15</v>
      </c>
      <c r="I4305" t="s">
        <v>1439</v>
      </c>
      <c r="J4305" t="s">
        <v>237</v>
      </c>
      <c r="K4305" t="s">
        <v>38</v>
      </c>
      <c r="L4305">
        <v>0</v>
      </c>
    </row>
    <row r="4306" spans="1:12" x14ac:dyDescent="0.25">
      <c r="A4306">
        <v>62791</v>
      </c>
      <c r="B4306" t="s">
        <v>12</v>
      </c>
      <c r="C4306">
        <v>79</v>
      </c>
      <c r="D4306">
        <v>1</v>
      </c>
      <c r="E4306">
        <v>1</v>
      </c>
      <c r="F4306" t="s">
        <v>13</v>
      </c>
      <c r="G4306" t="s">
        <v>20</v>
      </c>
      <c r="H4306" t="s">
        <v>21</v>
      </c>
      <c r="I4306" t="s">
        <v>538</v>
      </c>
      <c r="J4306">
        <v>22</v>
      </c>
      <c r="K4306" t="s">
        <v>24</v>
      </c>
      <c r="L4306">
        <v>0</v>
      </c>
    </row>
    <row r="4307" spans="1:12" x14ac:dyDescent="0.25">
      <c r="A4307">
        <v>62793</v>
      </c>
      <c r="B4307" t="s">
        <v>12</v>
      </c>
      <c r="C4307">
        <v>37</v>
      </c>
      <c r="D4307">
        <v>0</v>
      </c>
      <c r="E4307">
        <v>0</v>
      </c>
      <c r="F4307" t="s">
        <v>13</v>
      </c>
      <c r="G4307" t="s">
        <v>14</v>
      </c>
      <c r="H4307" t="s">
        <v>15</v>
      </c>
      <c r="I4307" t="s">
        <v>1922</v>
      </c>
      <c r="J4307" t="s">
        <v>425</v>
      </c>
      <c r="K4307" t="s">
        <v>24</v>
      </c>
      <c r="L4307">
        <v>0</v>
      </c>
    </row>
    <row r="4308" spans="1:12" x14ac:dyDescent="0.25">
      <c r="A4308">
        <v>62798</v>
      </c>
      <c r="B4308" t="s">
        <v>19</v>
      </c>
      <c r="C4308">
        <v>78</v>
      </c>
      <c r="D4308">
        <v>1</v>
      </c>
      <c r="E4308">
        <v>0</v>
      </c>
      <c r="F4308" t="s">
        <v>13</v>
      </c>
      <c r="G4308" t="s">
        <v>14</v>
      </c>
      <c r="H4308" t="s">
        <v>21</v>
      </c>
      <c r="I4308" t="s">
        <v>871</v>
      </c>
      <c r="J4308" t="s">
        <v>759</v>
      </c>
      <c r="K4308" t="s">
        <v>29</v>
      </c>
      <c r="L4308">
        <v>0</v>
      </c>
    </row>
    <row r="4309" spans="1:12" x14ac:dyDescent="0.25">
      <c r="A4309">
        <v>62814</v>
      </c>
      <c r="B4309" t="s">
        <v>12</v>
      </c>
      <c r="C4309">
        <v>58</v>
      </c>
      <c r="D4309">
        <v>0</v>
      </c>
      <c r="E4309">
        <v>0</v>
      </c>
      <c r="F4309" t="s">
        <v>34</v>
      </c>
      <c r="G4309" t="s">
        <v>14</v>
      </c>
      <c r="H4309" t="s">
        <v>21</v>
      </c>
      <c r="I4309" t="s">
        <v>1891</v>
      </c>
      <c r="J4309" t="s">
        <v>2751</v>
      </c>
      <c r="K4309" t="s">
        <v>18</v>
      </c>
      <c r="L4309">
        <v>0</v>
      </c>
    </row>
    <row r="4310" spans="1:12" x14ac:dyDescent="0.25">
      <c r="A4310">
        <v>62817</v>
      </c>
      <c r="B4310" t="s">
        <v>12</v>
      </c>
      <c r="C4310">
        <v>60</v>
      </c>
      <c r="D4310">
        <v>0</v>
      </c>
      <c r="E4310">
        <v>0</v>
      </c>
      <c r="F4310" t="s">
        <v>13</v>
      </c>
      <c r="G4310" t="s">
        <v>14</v>
      </c>
      <c r="H4310" t="s">
        <v>15</v>
      </c>
      <c r="I4310" t="s">
        <v>749</v>
      </c>
      <c r="J4310" t="s">
        <v>104</v>
      </c>
      <c r="K4310" t="s">
        <v>29</v>
      </c>
      <c r="L4310">
        <v>0</v>
      </c>
    </row>
    <row r="4311" spans="1:12" x14ac:dyDescent="0.25">
      <c r="A4311">
        <v>62833</v>
      </c>
      <c r="B4311" t="s">
        <v>19</v>
      </c>
      <c r="C4311">
        <v>6</v>
      </c>
      <c r="D4311">
        <v>0</v>
      </c>
      <c r="E4311">
        <v>0</v>
      </c>
      <c r="F4311" t="s">
        <v>34</v>
      </c>
      <c r="G4311" t="s">
        <v>275</v>
      </c>
      <c r="H4311" t="s">
        <v>15</v>
      </c>
      <c r="I4311" t="s">
        <v>1626</v>
      </c>
      <c r="J4311" t="s">
        <v>407</v>
      </c>
      <c r="K4311" t="s">
        <v>38</v>
      </c>
      <c r="L4311">
        <v>0</v>
      </c>
    </row>
    <row r="4312" spans="1:12" x14ac:dyDescent="0.25">
      <c r="A4312">
        <v>62834</v>
      </c>
      <c r="B4312" t="s">
        <v>19</v>
      </c>
      <c r="C4312">
        <v>32</v>
      </c>
      <c r="D4312">
        <v>0</v>
      </c>
      <c r="E4312">
        <v>0</v>
      </c>
      <c r="F4312" t="s">
        <v>13</v>
      </c>
      <c r="G4312" t="s">
        <v>14</v>
      </c>
      <c r="H4312" t="s">
        <v>15</v>
      </c>
      <c r="I4312" t="s">
        <v>2351</v>
      </c>
      <c r="J4312">
        <v>20</v>
      </c>
      <c r="K4312" t="s">
        <v>38</v>
      </c>
      <c r="L4312">
        <v>0</v>
      </c>
    </row>
    <row r="4313" spans="1:12" x14ac:dyDescent="0.25">
      <c r="A4313">
        <v>62861</v>
      </c>
      <c r="B4313" t="s">
        <v>19</v>
      </c>
      <c r="C4313">
        <v>78</v>
      </c>
      <c r="D4313">
        <v>0</v>
      </c>
      <c r="E4313">
        <v>0</v>
      </c>
      <c r="F4313" t="s">
        <v>13</v>
      </c>
      <c r="G4313" t="s">
        <v>14</v>
      </c>
      <c r="H4313" t="s">
        <v>15</v>
      </c>
      <c r="I4313" t="s">
        <v>253</v>
      </c>
      <c r="J4313" t="s">
        <v>254</v>
      </c>
      <c r="K4313" t="s">
        <v>24</v>
      </c>
      <c r="L4313">
        <v>1</v>
      </c>
    </row>
    <row r="4314" spans="1:12" x14ac:dyDescent="0.25">
      <c r="A4314">
        <v>62914</v>
      </c>
      <c r="B4314" t="s">
        <v>12</v>
      </c>
      <c r="C4314">
        <v>62</v>
      </c>
      <c r="D4314">
        <v>0</v>
      </c>
      <c r="E4314">
        <v>0</v>
      </c>
      <c r="F4314" t="s">
        <v>13</v>
      </c>
      <c r="G4314" t="s">
        <v>14</v>
      </c>
      <c r="H4314" t="s">
        <v>21</v>
      </c>
      <c r="I4314" t="s">
        <v>1664</v>
      </c>
      <c r="J4314" t="s">
        <v>321</v>
      </c>
      <c r="K4314" t="s">
        <v>38</v>
      </c>
      <c r="L4314">
        <v>0</v>
      </c>
    </row>
    <row r="4315" spans="1:12" x14ac:dyDescent="0.25">
      <c r="A4315">
        <v>62923</v>
      </c>
      <c r="B4315" t="s">
        <v>19</v>
      </c>
      <c r="C4315">
        <v>17</v>
      </c>
      <c r="D4315">
        <v>0</v>
      </c>
      <c r="E4315">
        <v>0</v>
      </c>
      <c r="F4315" t="s">
        <v>34</v>
      </c>
      <c r="G4315" t="s">
        <v>14</v>
      </c>
      <c r="H4315" t="s">
        <v>15</v>
      </c>
      <c r="I4315" t="s">
        <v>2814</v>
      </c>
      <c r="J4315" t="s">
        <v>254</v>
      </c>
      <c r="K4315" t="s">
        <v>38</v>
      </c>
      <c r="L4315">
        <v>0</v>
      </c>
    </row>
    <row r="4316" spans="1:12" x14ac:dyDescent="0.25">
      <c r="A4316">
        <v>62936</v>
      </c>
      <c r="B4316" t="s">
        <v>12</v>
      </c>
      <c r="C4316">
        <v>46</v>
      </c>
      <c r="D4316">
        <v>0</v>
      </c>
      <c r="E4316">
        <v>0</v>
      </c>
      <c r="F4316" t="s">
        <v>13</v>
      </c>
      <c r="G4316" t="s">
        <v>14</v>
      </c>
      <c r="H4316" t="s">
        <v>15</v>
      </c>
      <c r="I4316" t="s">
        <v>787</v>
      </c>
      <c r="J4316" t="s">
        <v>788</v>
      </c>
      <c r="K4316" t="s">
        <v>38</v>
      </c>
      <c r="L4316">
        <v>0</v>
      </c>
    </row>
    <row r="4317" spans="1:12" x14ac:dyDescent="0.25">
      <c r="A4317">
        <v>62951</v>
      </c>
      <c r="B4317" t="s">
        <v>19</v>
      </c>
      <c r="C4317">
        <v>32</v>
      </c>
      <c r="D4317">
        <v>0</v>
      </c>
      <c r="E4317">
        <v>0</v>
      </c>
      <c r="F4317" t="s">
        <v>13</v>
      </c>
      <c r="G4317" t="s">
        <v>14</v>
      </c>
      <c r="H4317" t="s">
        <v>21</v>
      </c>
      <c r="I4317" t="s">
        <v>2343</v>
      </c>
      <c r="J4317" t="s">
        <v>214</v>
      </c>
      <c r="K4317" t="s">
        <v>24</v>
      </c>
      <c r="L4317">
        <v>0</v>
      </c>
    </row>
    <row r="4318" spans="1:12" x14ac:dyDescent="0.25">
      <c r="A4318">
        <v>62983</v>
      </c>
      <c r="B4318" t="s">
        <v>19</v>
      </c>
      <c r="C4318">
        <v>26</v>
      </c>
      <c r="D4318">
        <v>0</v>
      </c>
      <c r="E4318">
        <v>0</v>
      </c>
      <c r="F4318" t="s">
        <v>13</v>
      </c>
      <c r="G4318" t="s">
        <v>14</v>
      </c>
      <c r="H4318" t="s">
        <v>15</v>
      </c>
      <c r="I4318" t="s">
        <v>3264</v>
      </c>
      <c r="J4318" t="s">
        <v>138</v>
      </c>
      <c r="K4318" t="s">
        <v>29</v>
      </c>
      <c r="L4318">
        <v>0</v>
      </c>
    </row>
    <row r="4319" spans="1:12" x14ac:dyDescent="0.25">
      <c r="A4319">
        <v>62986</v>
      </c>
      <c r="B4319" t="s">
        <v>19</v>
      </c>
      <c r="C4319">
        <v>60</v>
      </c>
      <c r="D4319">
        <v>1</v>
      </c>
      <c r="E4319">
        <v>0</v>
      </c>
      <c r="F4319" t="s">
        <v>13</v>
      </c>
      <c r="G4319" t="s">
        <v>14</v>
      </c>
      <c r="H4319" t="s">
        <v>21</v>
      </c>
      <c r="I4319" t="s">
        <v>1840</v>
      </c>
      <c r="J4319" t="s">
        <v>934</v>
      </c>
      <c r="K4319" t="s">
        <v>18</v>
      </c>
      <c r="L4319">
        <v>0</v>
      </c>
    </row>
    <row r="4320" spans="1:12" x14ac:dyDescent="0.25">
      <c r="A4320">
        <v>62990</v>
      </c>
      <c r="B4320" t="s">
        <v>19</v>
      </c>
      <c r="C4320">
        <v>55</v>
      </c>
      <c r="D4320">
        <v>0</v>
      </c>
      <c r="E4320">
        <v>0</v>
      </c>
      <c r="F4320" t="s">
        <v>13</v>
      </c>
      <c r="G4320" t="s">
        <v>43</v>
      </c>
      <c r="H4320" t="s">
        <v>21</v>
      </c>
      <c r="I4320" t="s">
        <v>3552</v>
      </c>
      <c r="J4320" t="s">
        <v>232</v>
      </c>
      <c r="K4320" t="s">
        <v>18</v>
      </c>
      <c r="L4320">
        <v>0</v>
      </c>
    </row>
    <row r="4321" spans="1:12" x14ac:dyDescent="0.25">
      <c r="A4321">
        <v>62999</v>
      </c>
      <c r="B4321" t="s">
        <v>12</v>
      </c>
      <c r="C4321">
        <v>10</v>
      </c>
      <c r="D4321">
        <v>0</v>
      </c>
      <c r="E4321">
        <v>0</v>
      </c>
      <c r="F4321" t="s">
        <v>34</v>
      </c>
      <c r="G4321" t="s">
        <v>275</v>
      </c>
      <c r="H4321" t="s">
        <v>21</v>
      </c>
      <c r="I4321" t="s">
        <v>908</v>
      </c>
      <c r="J4321" t="s">
        <v>456</v>
      </c>
      <c r="K4321" t="s">
        <v>38</v>
      </c>
      <c r="L4321">
        <v>0</v>
      </c>
    </row>
    <row r="4322" spans="1:12" x14ac:dyDescent="0.25">
      <c r="A4322">
        <v>63022</v>
      </c>
      <c r="B4322" t="s">
        <v>19</v>
      </c>
      <c r="C4322">
        <v>59</v>
      </c>
      <c r="D4322">
        <v>0</v>
      </c>
      <c r="E4322">
        <v>0</v>
      </c>
      <c r="F4322" t="s">
        <v>13</v>
      </c>
      <c r="G4322" t="s">
        <v>20</v>
      </c>
      <c r="H4322" t="s">
        <v>15</v>
      </c>
      <c r="I4322" t="s">
        <v>4011</v>
      </c>
      <c r="J4322" t="s">
        <v>342</v>
      </c>
      <c r="K4322" t="s">
        <v>24</v>
      </c>
      <c r="L4322">
        <v>0</v>
      </c>
    </row>
    <row r="4323" spans="1:12" x14ac:dyDescent="0.25">
      <c r="A4323">
        <v>63026</v>
      </c>
      <c r="B4323" t="s">
        <v>12</v>
      </c>
      <c r="C4323">
        <v>5</v>
      </c>
      <c r="D4323">
        <v>0</v>
      </c>
      <c r="E4323">
        <v>0</v>
      </c>
      <c r="F4323" t="s">
        <v>34</v>
      </c>
      <c r="G4323" t="s">
        <v>275</v>
      </c>
      <c r="H4323" t="s">
        <v>21</v>
      </c>
      <c r="I4323" t="s">
        <v>1434</v>
      </c>
      <c r="J4323">
        <v>15</v>
      </c>
      <c r="K4323" t="s">
        <v>38</v>
      </c>
      <c r="L4323">
        <v>0</v>
      </c>
    </row>
    <row r="4324" spans="1:12" x14ac:dyDescent="0.25">
      <c r="A4324">
        <v>63029</v>
      </c>
      <c r="B4324" t="s">
        <v>12</v>
      </c>
      <c r="C4324">
        <v>32</v>
      </c>
      <c r="D4324">
        <v>0</v>
      </c>
      <c r="E4324">
        <v>0</v>
      </c>
      <c r="F4324" t="s">
        <v>13</v>
      </c>
      <c r="G4324" t="s">
        <v>14</v>
      </c>
      <c r="H4324" t="s">
        <v>21</v>
      </c>
      <c r="I4324" t="s">
        <v>2687</v>
      </c>
      <c r="J4324" t="s">
        <v>1024</v>
      </c>
      <c r="K4324" t="s">
        <v>24</v>
      </c>
      <c r="L4324">
        <v>0</v>
      </c>
    </row>
    <row r="4325" spans="1:12" x14ac:dyDescent="0.25">
      <c r="A4325">
        <v>63043</v>
      </c>
      <c r="B4325" t="s">
        <v>19</v>
      </c>
      <c r="C4325">
        <v>27</v>
      </c>
      <c r="D4325">
        <v>0</v>
      </c>
      <c r="E4325">
        <v>0</v>
      </c>
      <c r="F4325" t="s">
        <v>34</v>
      </c>
      <c r="G4325" t="s">
        <v>14</v>
      </c>
      <c r="H4325" t="s">
        <v>15</v>
      </c>
      <c r="I4325" t="s">
        <v>3735</v>
      </c>
      <c r="J4325" t="s">
        <v>372</v>
      </c>
      <c r="K4325" t="s">
        <v>18</v>
      </c>
      <c r="L4325">
        <v>0</v>
      </c>
    </row>
    <row r="4326" spans="1:12" x14ac:dyDescent="0.25">
      <c r="A4326">
        <v>63050</v>
      </c>
      <c r="B4326" t="s">
        <v>12</v>
      </c>
      <c r="C4326">
        <v>25</v>
      </c>
      <c r="D4326">
        <v>0</v>
      </c>
      <c r="E4326">
        <v>0</v>
      </c>
      <c r="F4326" t="s">
        <v>34</v>
      </c>
      <c r="G4326" t="s">
        <v>14</v>
      </c>
      <c r="H4326" t="s">
        <v>21</v>
      </c>
      <c r="I4326" t="s">
        <v>689</v>
      </c>
      <c r="J4326" t="s">
        <v>690</v>
      </c>
      <c r="K4326" t="s">
        <v>38</v>
      </c>
      <c r="L4326">
        <v>0</v>
      </c>
    </row>
    <row r="4327" spans="1:12" x14ac:dyDescent="0.25">
      <c r="A4327">
        <v>63058</v>
      </c>
      <c r="B4327" t="s">
        <v>19</v>
      </c>
      <c r="C4327">
        <v>77</v>
      </c>
      <c r="D4327">
        <v>0</v>
      </c>
      <c r="E4327">
        <v>1</v>
      </c>
      <c r="F4327" t="s">
        <v>13</v>
      </c>
      <c r="G4327" t="s">
        <v>14</v>
      </c>
      <c r="H4327" t="s">
        <v>21</v>
      </c>
      <c r="I4327" t="s">
        <v>1112</v>
      </c>
      <c r="J4327" t="s">
        <v>23</v>
      </c>
      <c r="K4327" t="s">
        <v>24</v>
      </c>
      <c r="L4327">
        <v>0</v>
      </c>
    </row>
    <row r="4328" spans="1:12" x14ac:dyDescent="0.25">
      <c r="A4328">
        <v>63144</v>
      </c>
      <c r="B4328" t="s">
        <v>12</v>
      </c>
      <c r="C4328">
        <v>17</v>
      </c>
      <c r="D4328">
        <v>0</v>
      </c>
      <c r="E4328">
        <v>0</v>
      </c>
      <c r="F4328" t="s">
        <v>34</v>
      </c>
      <c r="G4328" t="s">
        <v>43</v>
      </c>
      <c r="H4328" t="s">
        <v>15</v>
      </c>
      <c r="I4328" t="s">
        <v>2711</v>
      </c>
      <c r="J4328" t="s">
        <v>363</v>
      </c>
      <c r="K4328" t="s">
        <v>24</v>
      </c>
      <c r="L4328">
        <v>0</v>
      </c>
    </row>
    <row r="4329" spans="1:12" x14ac:dyDescent="0.25">
      <c r="A4329">
        <v>63158</v>
      </c>
      <c r="B4329" t="s">
        <v>12</v>
      </c>
      <c r="C4329">
        <v>17</v>
      </c>
      <c r="D4329">
        <v>0</v>
      </c>
      <c r="E4329">
        <v>0</v>
      </c>
      <c r="F4329" t="s">
        <v>34</v>
      </c>
      <c r="G4329" t="s">
        <v>14</v>
      </c>
      <c r="H4329" t="s">
        <v>15</v>
      </c>
      <c r="I4329" t="s">
        <v>4068</v>
      </c>
      <c r="J4329" t="s">
        <v>1017</v>
      </c>
      <c r="K4329" t="s">
        <v>38</v>
      </c>
      <c r="L4329">
        <v>0</v>
      </c>
    </row>
    <row r="4330" spans="1:12" x14ac:dyDescent="0.25">
      <c r="A4330">
        <v>63193</v>
      </c>
      <c r="B4330" t="s">
        <v>19</v>
      </c>
      <c r="C4330">
        <v>44</v>
      </c>
      <c r="D4330">
        <v>0</v>
      </c>
      <c r="E4330">
        <v>0</v>
      </c>
      <c r="F4330" t="s">
        <v>13</v>
      </c>
      <c r="G4330" t="s">
        <v>14</v>
      </c>
      <c r="H4330" t="s">
        <v>21</v>
      </c>
      <c r="I4330" t="s">
        <v>2597</v>
      </c>
      <c r="J4330" t="s">
        <v>172</v>
      </c>
      <c r="K4330" t="s">
        <v>38</v>
      </c>
      <c r="L4330">
        <v>0</v>
      </c>
    </row>
    <row r="4331" spans="1:12" x14ac:dyDescent="0.25">
      <c r="A4331">
        <v>63236</v>
      </c>
      <c r="B4331" t="s">
        <v>12</v>
      </c>
      <c r="C4331">
        <v>65</v>
      </c>
      <c r="D4331">
        <v>0</v>
      </c>
      <c r="E4331">
        <v>0</v>
      </c>
      <c r="F4331" t="s">
        <v>13</v>
      </c>
      <c r="G4331" t="s">
        <v>14</v>
      </c>
      <c r="H4331" t="s">
        <v>15</v>
      </c>
      <c r="I4331" t="s">
        <v>2829</v>
      </c>
      <c r="J4331" t="s">
        <v>720</v>
      </c>
      <c r="K4331" t="s">
        <v>29</v>
      </c>
      <c r="L4331">
        <v>0</v>
      </c>
    </row>
    <row r="4332" spans="1:12" x14ac:dyDescent="0.25">
      <c r="A4332">
        <v>63280</v>
      </c>
      <c r="B4332" t="s">
        <v>19</v>
      </c>
      <c r="C4332">
        <v>65</v>
      </c>
      <c r="D4332">
        <v>0</v>
      </c>
      <c r="E4332">
        <v>0</v>
      </c>
      <c r="F4332" t="s">
        <v>13</v>
      </c>
      <c r="G4332" t="s">
        <v>14</v>
      </c>
      <c r="H4332" t="s">
        <v>21</v>
      </c>
      <c r="I4332" t="s">
        <v>1349</v>
      </c>
      <c r="J4332" t="s">
        <v>676</v>
      </c>
      <c r="K4332" t="s">
        <v>18</v>
      </c>
      <c r="L4332">
        <v>0</v>
      </c>
    </row>
    <row r="4333" spans="1:12" x14ac:dyDescent="0.25">
      <c r="A4333">
        <v>63282</v>
      </c>
      <c r="B4333" t="s">
        <v>19</v>
      </c>
      <c r="C4333">
        <v>51</v>
      </c>
      <c r="D4333">
        <v>0</v>
      </c>
      <c r="E4333">
        <v>0</v>
      </c>
      <c r="F4333" t="s">
        <v>13</v>
      </c>
      <c r="G4333" t="s">
        <v>43</v>
      </c>
      <c r="H4333" t="s">
        <v>21</v>
      </c>
      <c r="I4333" t="s">
        <v>1177</v>
      </c>
      <c r="J4333" t="s">
        <v>95</v>
      </c>
      <c r="K4333" t="s">
        <v>24</v>
      </c>
      <c r="L4333">
        <v>0</v>
      </c>
    </row>
    <row r="4334" spans="1:12" x14ac:dyDescent="0.25">
      <c r="A4334">
        <v>63287</v>
      </c>
      <c r="B4334" t="s">
        <v>19</v>
      </c>
      <c r="C4334">
        <v>49</v>
      </c>
      <c r="D4334">
        <v>0</v>
      </c>
      <c r="E4334">
        <v>0</v>
      </c>
      <c r="F4334" t="s">
        <v>13</v>
      </c>
      <c r="G4334" t="s">
        <v>14</v>
      </c>
      <c r="H4334" t="s">
        <v>15</v>
      </c>
      <c r="I4334" t="s">
        <v>1276</v>
      </c>
      <c r="J4334" t="s">
        <v>2149</v>
      </c>
      <c r="K4334" t="s">
        <v>29</v>
      </c>
      <c r="L4334">
        <v>0</v>
      </c>
    </row>
    <row r="4335" spans="1:12" x14ac:dyDescent="0.25">
      <c r="A4335">
        <v>63303</v>
      </c>
      <c r="B4335" t="s">
        <v>12</v>
      </c>
      <c r="C4335">
        <v>28</v>
      </c>
      <c r="D4335">
        <v>0</v>
      </c>
      <c r="E4335">
        <v>0</v>
      </c>
      <c r="F4335" t="s">
        <v>34</v>
      </c>
      <c r="G4335" t="s">
        <v>14</v>
      </c>
      <c r="H4335" t="s">
        <v>15</v>
      </c>
      <c r="I4335" t="s">
        <v>2117</v>
      </c>
      <c r="J4335">
        <v>27</v>
      </c>
      <c r="K4335" t="s">
        <v>29</v>
      </c>
      <c r="L4335">
        <v>0</v>
      </c>
    </row>
    <row r="4336" spans="1:12" x14ac:dyDescent="0.25">
      <c r="A4336">
        <v>63312</v>
      </c>
      <c r="B4336" t="s">
        <v>12</v>
      </c>
      <c r="C4336">
        <v>16</v>
      </c>
      <c r="D4336">
        <v>0</v>
      </c>
      <c r="E4336">
        <v>0</v>
      </c>
      <c r="F4336" t="s">
        <v>34</v>
      </c>
      <c r="G4336" t="s">
        <v>14</v>
      </c>
      <c r="H4336" t="s">
        <v>15</v>
      </c>
      <c r="I4336" t="s">
        <v>2986</v>
      </c>
      <c r="J4336" t="s">
        <v>70</v>
      </c>
      <c r="K4336" t="s">
        <v>29</v>
      </c>
      <c r="L4336">
        <v>0</v>
      </c>
    </row>
    <row r="4337" spans="1:12" x14ac:dyDescent="0.25">
      <c r="A4337">
        <v>63323</v>
      </c>
      <c r="B4337" t="s">
        <v>12</v>
      </c>
      <c r="C4337">
        <v>49</v>
      </c>
      <c r="D4337">
        <v>1</v>
      </c>
      <c r="E4337">
        <v>0</v>
      </c>
      <c r="F4337" t="s">
        <v>13</v>
      </c>
      <c r="G4337" t="s">
        <v>20</v>
      </c>
      <c r="H4337" t="s">
        <v>21</v>
      </c>
      <c r="I4337" t="s">
        <v>4105</v>
      </c>
      <c r="J4337" t="s">
        <v>1209</v>
      </c>
      <c r="K4337" t="s">
        <v>18</v>
      </c>
      <c r="L4337">
        <v>0</v>
      </c>
    </row>
    <row r="4338" spans="1:12" x14ac:dyDescent="0.25">
      <c r="A4338">
        <v>63333</v>
      </c>
      <c r="B4338" t="s">
        <v>19</v>
      </c>
      <c r="C4338">
        <v>32</v>
      </c>
      <c r="D4338">
        <v>0</v>
      </c>
      <c r="E4338">
        <v>0</v>
      </c>
      <c r="F4338" t="s">
        <v>13</v>
      </c>
      <c r="G4338" t="s">
        <v>20</v>
      </c>
      <c r="H4338" t="s">
        <v>15</v>
      </c>
      <c r="I4338" t="s">
        <v>2893</v>
      </c>
      <c r="J4338">
        <v>24</v>
      </c>
      <c r="K4338" t="s">
        <v>29</v>
      </c>
      <c r="L4338">
        <v>0</v>
      </c>
    </row>
    <row r="4339" spans="1:12" x14ac:dyDescent="0.25">
      <c r="A4339">
        <v>63337</v>
      </c>
      <c r="B4339" t="s">
        <v>19</v>
      </c>
      <c r="C4339">
        <v>42</v>
      </c>
      <c r="D4339">
        <v>0</v>
      </c>
      <c r="E4339">
        <v>0</v>
      </c>
      <c r="F4339" t="s">
        <v>13</v>
      </c>
      <c r="G4339" t="s">
        <v>14</v>
      </c>
      <c r="H4339" t="s">
        <v>21</v>
      </c>
      <c r="I4339" t="s">
        <v>2642</v>
      </c>
      <c r="J4339">
        <v>46</v>
      </c>
      <c r="K4339" t="s">
        <v>29</v>
      </c>
      <c r="L4339">
        <v>0</v>
      </c>
    </row>
    <row r="4340" spans="1:12" x14ac:dyDescent="0.25">
      <c r="A4340">
        <v>63362</v>
      </c>
      <c r="B4340" t="s">
        <v>19</v>
      </c>
      <c r="C4340">
        <v>37</v>
      </c>
      <c r="D4340">
        <v>0</v>
      </c>
      <c r="E4340">
        <v>0</v>
      </c>
      <c r="F4340" t="s">
        <v>13</v>
      </c>
      <c r="G4340" t="s">
        <v>14</v>
      </c>
      <c r="H4340" t="s">
        <v>15</v>
      </c>
      <c r="I4340" t="s">
        <v>2295</v>
      </c>
      <c r="J4340" t="s">
        <v>731</v>
      </c>
      <c r="K4340" t="s">
        <v>18</v>
      </c>
      <c r="L4340">
        <v>0</v>
      </c>
    </row>
    <row r="4341" spans="1:12" x14ac:dyDescent="0.25">
      <c r="A4341">
        <v>63401</v>
      </c>
      <c r="B4341" t="s">
        <v>19</v>
      </c>
      <c r="C4341">
        <v>71</v>
      </c>
      <c r="D4341">
        <v>0</v>
      </c>
      <c r="E4341">
        <v>0</v>
      </c>
      <c r="F4341" t="s">
        <v>13</v>
      </c>
      <c r="G4341" t="s">
        <v>20</v>
      </c>
      <c r="H4341" t="s">
        <v>21</v>
      </c>
      <c r="I4341" t="s">
        <v>2275</v>
      </c>
      <c r="J4341" t="s">
        <v>198</v>
      </c>
      <c r="K4341" t="s">
        <v>29</v>
      </c>
      <c r="L4341">
        <v>0</v>
      </c>
    </row>
    <row r="4342" spans="1:12" x14ac:dyDescent="0.25">
      <c r="A4342">
        <v>63404</v>
      </c>
      <c r="B4342" t="s">
        <v>19</v>
      </c>
      <c r="C4342">
        <v>44</v>
      </c>
      <c r="D4342">
        <v>0</v>
      </c>
      <c r="E4342">
        <v>0</v>
      </c>
      <c r="F4342" t="s">
        <v>13</v>
      </c>
      <c r="G4342" t="s">
        <v>14</v>
      </c>
      <c r="H4342" t="s">
        <v>21</v>
      </c>
      <c r="I4342" t="s">
        <v>3714</v>
      </c>
      <c r="J4342">
        <v>34</v>
      </c>
      <c r="K4342" t="s">
        <v>18</v>
      </c>
      <c r="L4342">
        <v>0</v>
      </c>
    </row>
    <row r="4343" spans="1:12" x14ac:dyDescent="0.25">
      <c r="A4343">
        <v>63409</v>
      </c>
      <c r="B4343" t="s">
        <v>19</v>
      </c>
      <c r="C4343">
        <v>49</v>
      </c>
      <c r="D4343">
        <v>0</v>
      </c>
      <c r="E4343">
        <v>0</v>
      </c>
      <c r="F4343" t="s">
        <v>13</v>
      </c>
      <c r="G4343" t="s">
        <v>14</v>
      </c>
      <c r="H4343" t="s">
        <v>15</v>
      </c>
      <c r="I4343" t="s">
        <v>891</v>
      </c>
      <c r="J4343" t="s">
        <v>945</v>
      </c>
      <c r="K4343" t="s">
        <v>29</v>
      </c>
      <c r="L4343">
        <v>0</v>
      </c>
    </row>
    <row r="4344" spans="1:12" x14ac:dyDescent="0.25">
      <c r="A4344">
        <v>63411</v>
      </c>
      <c r="B4344" t="s">
        <v>19</v>
      </c>
      <c r="C4344">
        <v>60</v>
      </c>
      <c r="D4344">
        <v>0</v>
      </c>
      <c r="E4344">
        <v>0</v>
      </c>
      <c r="F4344" t="s">
        <v>13</v>
      </c>
      <c r="G4344" t="s">
        <v>14</v>
      </c>
      <c r="H4344" t="s">
        <v>21</v>
      </c>
      <c r="I4344" t="s">
        <v>482</v>
      </c>
      <c r="J4344" t="s">
        <v>308</v>
      </c>
      <c r="K4344" t="s">
        <v>38</v>
      </c>
      <c r="L4344">
        <v>0</v>
      </c>
    </row>
    <row r="4345" spans="1:12" x14ac:dyDescent="0.25">
      <c r="A4345">
        <v>63416</v>
      </c>
      <c r="B4345" t="s">
        <v>19</v>
      </c>
      <c r="C4345">
        <v>16</v>
      </c>
      <c r="D4345">
        <v>0</v>
      </c>
      <c r="E4345">
        <v>0</v>
      </c>
      <c r="F4345" t="s">
        <v>34</v>
      </c>
      <c r="G4345" t="s">
        <v>14</v>
      </c>
      <c r="H4345" t="s">
        <v>15</v>
      </c>
      <c r="I4345" t="s">
        <v>1908</v>
      </c>
      <c r="J4345" t="s">
        <v>422</v>
      </c>
      <c r="K4345" t="s">
        <v>38</v>
      </c>
      <c r="L4345">
        <v>0</v>
      </c>
    </row>
    <row r="4346" spans="1:12" x14ac:dyDescent="0.25">
      <c r="A4346">
        <v>63420</v>
      </c>
      <c r="B4346" t="s">
        <v>12</v>
      </c>
      <c r="C4346">
        <v>64</v>
      </c>
      <c r="D4346">
        <v>1</v>
      </c>
      <c r="E4346">
        <v>0</v>
      </c>
      <c r="F4346" t="s">
        <v>13</v>
      </c>
      <c r="G4346" t="s">
        <v>14</v>
      </c>
      <c r="H4346" t="s">
        <v>15</v>
      </c>
      <c r="I4346" t="s">
        <v>2770</v>
      </c>
      <c r="J4346" t="s">
        <v>214</v>
      </c>
      <c r="K4346" t="s">
        <v>18</v>
      </c>
      <c r="L4346">
        <v>0</v>
      </c>
    </row>
    <row r="4347" spans="1:12" x14ac:dyDescent="0.25">
      <c r="A4347">
        <v>63423</v>
      </c>
      <c r="B4347" t="s">
        <v>12</v>
      </c>
      <c r="C4347">
        <v>11</v>
      </c>
      <c r="D4347">
        <v>0</v>
      </c>
      <c r="E4347">
        <v>0</v>
      </c>
      <c r="F4347" t="s">
        <v>34</v>
      </c>
      <c r="G4347" t="s">
        <v>275</v>
      </c>
      <c r="H4347" t="s">
        <v>21</v>
      </c>
      <c r="I4347" t="s">
        <v>3282</v>
      </c>
      <c r="J4347" t="s">
        <v>1777</v>
      </c>
      <c r="K4347" t="s">
        <v>38</v>
      </c>
      <c r="L4347">
        <v>0</v>
      </c>
    </row>
    <row r="4348" spans="1:12" x14ac:dyDescent="0.25">
      <c r="A4348">
        <v>63450</v>
      </c>
      <c r="B4348" t="s">
        <v>19</v>
      </c>
      <c r="C4348">
        <v>64</v>
      </c>
      <c r="D4348">
        <v>0</v>
      </c>
      <c r="E4348">
        <v>0</v>
      </c>
      <c r="F4348" t="s">
        <v>13</v>
      </c>
      <c r="G4348" t="s">
        <v>20</v>
      </c>
      <c r="H4348" t="s">
        <v>21</v>
      </c>
      <c r="I4348" t="s">
        <v>2420</v>
      </c>
      <c r="J4348">
        <v>34</v>
      </c>
      <c r="K4348" t="s">
        <v>29</v>
      </c>
      <c r="L4348">
        <v>0</v>
      </c>
    </row>
    <row r="4349" spans="1:12" x14ac:dyDescent="0.25">
      <c r="A4349">
        <v>63453</v>
      </c>
      <c r="B4349" t="s">
        <v>19</v>
      </c>
      <c r="C4349">
        <v>56</v>
      </c>
      <c r="D4349">
        <v>0</v>
      </c>
      <c r="E4349">
        <v>0</v>
      </c>
      <c r="F4349" t="s">
        <v>13</v>
      </c>
      <c r="G4349" t="s">
        <v>43</v>
      </c>
      <c r="H4349" t="s">
        <v>21</v>
      </c>
      <c r="I4349" t="s">
        <v>282</v>
      </c>
      <c r="J4349" t="s">
        <v>47</v>
      </c>
      <c r="K4349" t="s">
        <v>38</v>
      </c>
      <c r="L4349">
        <v>1</v>
      </c>
    </row>
    <row r="4350" spans="1:12" x14ac:dyDescent="0.25">
      <c r="A4350">
        <v>63455</v>
      </c>
      <c r="B4350" t="s">
        <v>12</v>
      </c>
      <c r="C4350">
        <v>26</v>
      </c>
      <c r="D4350">
        <v>0</v>
      </c>
      <c r="E4350">
        <v>0</v>
      </c>
      <c r="F4350" t="s">
        <v>13</v>
      </c>
      <c r="G4350" t="s">
        <v>14</v>
      </c>
      <c r="H4350" t="s">
        <v>15</v>
      </c>
      <c r="I4350" t="s">
        <v>2114</v>
      </c>
      <c r="J4350">
        <v>20</v>
      </c>
      <c r="K4350" t="s">
        <v>24</v>
      </c>
      <c r="L4350">
        <v>0</v>
      </c>
    </row>
    <row r="4351" spans="1:12" x14ac:dyDescent="0.25">
      <c r="A4351">
        <v>63457</v>
      </c>
      <c r="B4351" t="s">
        <v>19</v>
      </c>
      <c r="C4351">
        <v>78</v>
      </c>
      <c r="D4351">
        <v>0</v>
      </c>
      <c r="E4351">
        <v>1</v>
      </c>
      <c r="F4351" t="s">
        <v>34</v>
      </c>
      <c r="G4351" t="s">
        <v>20</v>
      </c>
      <c r="H4351" t="s">
        <v>15</v>
      </c>
      <c r="I4351" t="s">
        <v>2582</v>
      </c>
      <c r="J4351" t="s">
        <v>161</v>
      </c>
      <c r="K4351" t="s">
        <v>24</v>
      </c>
      <c r="L4351">
        <v>0</v>
      </c>
    </row>
    <row r="4352" spans="1:12" x14ac:dyDescent="0.25">
      <c r="A4352">
        <v>63467</v>
      </c>
      <c r="B4352" t="s">
        <v>12</v>
      </c>
      <c r="C4352">
        <v>9</v>
      </c>
      <c r="D4352">
        <v>0</v>
      </c>
      <c r="E4352">
        <v>0</v>
      </c>
      <c r="F4352" t="s">
        <v>34</v>
      </c>
      <c r="G4352" t="s">
        <v>275</v>
      </c>
      <c r="H4352" t="s">
        <v>15</v>
      </c>
      <c r="I4352">
        <v>150</v>
      </c>
      <c r="J4352" t="s">
        <v>1025</v>
      </c>
      <c r="K4352" t="s">
        <v>38</v>
      </c>
      <c r="L4352">
        <v>0</v>
      </c>
    </row>
    <row r="4353" spans="1:12" x14ac:dyDescent="0.25">
      <c r="A4353">
        <v>63478</v>
      </c>
      <c r="B4353" t="s">
        <v>19</v>
      </c>
      <c r="C4353">
        <v>41</v>
      </c>
      <c r="D4353">
        <v>0</v>
      </c>
      <c r="E4353">
        <v>0</v>
      </c>
      <c r="F4353" t="s">
        <v>13</v>
      </c>
      <c r="G4353" t="s">
        <v>14</v>
      </c>
      <c r="H4353" t="s">
        <v>15</v>
      </c>
      <c r="I4353" t="s">
        <v>183</v>
      </c>
      <c r="J4353">
        <v>28</v>
      </c>
      <c r="K4353" t="s">
        <v>38</v>
      </c>
      <c r="L4353">
        <v>0</v>
      </c>
    </row>
    <row r="4354" spans="1:12" x14ac:dyDescent="0.25">
      <c r="A4354">
        <v>63491</v>
      </c>
      <c r="B4354" t="s">
        <v>19</v>
      </c>
      <c r="C4354">
        <v>63</v>
      </c>
      <c r="D4354">
        <v>0</v>
      </c>
      <c r="E4354">
        <v>0</v>
      </c>
      <c r="F4354" t="s">
        <v>13</v>
      </c>
      <c r="G4354" t="s">
        <v>14</v>
      </c>
      <c r="H4354" t="s">
        <v>15</v>
      </c>
      <c r="I4354" t="s">
        <v>1851</v>
      </c>
      <c r="J4354" t="s">
        <v>352</v>
      </c>
      <c r="K4354" t="s">
        <v>18</v>
      </c>
      <c r="L4354">
        <v>0</v>
      </c>
    </row>
    <row r="4355" spans="1:12" x14ac:dyDescent="0.25">
      <c r="A4355">
        <v>63561</v>
      </c>
      <c r="B4355" t="s">
        <v>12</v>
      </c>
      <c r="C4355">
        <v>78</v>
      </c>
      <c r="D4355">
        <v>0</v>
      </c>
      <c r="E4355">
        <v>0</v>
      </c>
      <c r="F4355" t="s">
        <v>13</v>
      </c>
      <c r="G4355" t="s">
        <v>14</v>
      </c>
      <c r="H4355" t="s">
        <v>15</v>
      </c>
      <c r="I4355" t="s">
        <v>954</v>
      </c>
      <c r="J4355" t="s">
        <v>210</v>
      </c>
      <c r="K4355" t="s">
        <v>24</v>
      </c>
      <c r="L4355">
        <v>0</v>
      </c>
    </row>
    <row r="4356" spans="1:12" x14ac:dyDescent="0.25">
      <c r="A4356">
        <v>63562</v>
      </c>
      <c r="B4356" t="s">
        <v>12</v>
      </c>
      <c r="C4356">
        <v>7</v>
      </c>
      <c r="D4356">
        <v>0</v>
      </c>
      <c r="E4356">
        <v>0</v>
      </c>
      <c r="F4356" t="s">
        <v>34</v>
      </c>
      <c r="G4356" t="s">
        <v>275</v>
      </c>
      <c r="H4356" t="s">
        <v>21</v>
      </c>
      <c r="I4356" t="s">
        <v>3358</v>
      </c>
      <c r="J4356" t="s">
        <v>2607</v>
      </c>
      <c r="K4356" t="s">
        <v>38</v>
      </c>
      <c r="L4356">
        <v>0</v>
      </c>
    </row>
    <row r="4357" spans="1:12" x14ac:dyDescent="0.25">
      <c r="A4357">
        <v>63565</v>
      </c>
      <c r="B4357" t="s">
        <v>19</v>
      </c>
      <c r="C4357">
        <v>2</v>
      </c>
      <c r="D4357">
        <v>0</v>
      </c>
      <c r="E4357">
        <v>0</v>
      </c>
      <c r="F4357" t="s">
        <v>34</v>
      </c>
      <c r="G4357" t="s">
        <v>275</v>
      </c>
      <c r="H4357" t="s">
        <v>21</v>
      </c>
      <c r="I4357" t="s">
        <v>1420</v>
      </c>
      <c r="J4357" t="s">
        <v>232</v>
      </c>
      <c r="K4357" t="s">
        <v>38</v>
      </c>
      <c r="L4357">
        <v>0</v>
      </c>
    </row>
    <row r="4358" spans="1:12" x14ac:dyDescent="0.25">
      <c r="A4358">
        <v>63575</v>
      </c>
      <c r="B4358" t="s">
        <v>12</v>
      </c>
      <c r="C4358">
        <v>9</v>
      </c>
      <c r="D4358">
        <v>0</v>
      </c>
      <c r="E4358">
        <v>0</v>
      </c>
      <c r="F4358" t="s">
        <v>34</v>
      </c>
      <c r="G4358" t="s">
        <v>275</v>
      </c>
      <c r="H4358" t="s">
        <v>15</v>
      </c>
      <c r="I4358" t="s">
        <v>2179</v>
      </c>
      <c r="J4358" t="s">
        <v>4159</v>
      </c>
      <c r="K4358" t="s">
        <v>38</v>
      </c>
      <c r="L4358">
        <v>0</v>
      </c>
    </row>
    <row r="4359" spans="1:12" x14ac:dyDescent="0.25">
      <c r="A4359">
        <v>63577</v>
      </c>
      <c r="B4359" t="s">
        <v>19</v>
      </c>
      <c r="C4359">
        <v>50</v>
      </c>
      <c r="D4359">
        <v>1</v>
      </c>
      <c r="E4359">
        <v>0</v>
      </c>
      <c r="F4359" t="s">
        <v>13</v>
      </c>
      <c r="G4359" t="s">
        <v>20</v>
      </c>
      <c r="H4359" t="s">
        <v>21</v>
      </c>
      <c r="I4359" t="s">
        <v>1677</v>
      </c>
      <c r="J4359" t="s">
        <v>240</v>
      </c>
      <c r="K4359" t="s">
        <v>24</v>
      </c>
      <c r="L4359">
        <v>0</v>
      </c>
    </row>
    <row r="4360" spans="1:12" x14ac:dyDescent="0.25">
      <c r="A4360">
        <v>63597</v>
      </c>
      <c r="B4360" t="s">
        <v>19</v>
      </c>
      <c r="C4360">
        <v>60</v>
      </c>
      <c r="D4360">
        <v>0</v>
      </c>
      <c r="E4360">
        <v>0</v>
      </c>
      <c r="F4360" t="s">
        <v>13</v>
      </c>
      <c r="G4360" t="s">
        <v>14</v>
      </c>
      <c r="H4360" t="s">
        <v>15</v>
      </c>
      <c r="I4360" t="s">
        <v>1986</v>
      </c>
      <c r="J4360" t="s">
        <v>374</v>
      </c>
      <c r="K4360" t="s">
        <v>24</v>
      </c>
      <c r="L4360">
        <v>0</v>
      </c>
    </row>
    <row r="4361" spans="1:12" x14ac:dyDescent="0.25">
      <c r="A4361">
        <v>63606</v>
      </c>
      <c r="B4361" t="s">
        <v>12</v>
      </c>
      <c r="C4361">
        <v>29</v>
      </c>
      <c r="D4361">
        <v>0</v>
      </c>
      <c r="E4361">
        <v>0</v>
      </c>
      <c r="F4361" t="s">
        <v>13</v>
      </c>
      <c r="G4361" t="s">
        <v>43</v>
      </c>
      <c r="H4361" t="s">
        <v>15</v>
      </c>
      <c r="I4361" t="s">
        <v>768</v>
      </c>
      <c r="J4361" t="s">
        <v>363</v>
      </c>
      <c r="K4361" t="s">
        <v>18</v>
      </c>
      <c r="L4361">
        <v>0</v>
      </c>
    </row>
    <row r="4362" spans="1:12" x14ac:dyDescent="0.25">
      <c r="A4362">
        <v>63650</v>
      </c>
      <c r="B4362" t="s">
        <v>19</v>
      </c>
      <c r="C4362">
        <v>47</v>
      </c>
      <c r="D4362">
        <v>0</v>
      </c>
      <c r="E4362">
        <v>0</v>
      </c>
      <c r="F4362" t="s">
        <v>13</v>
      </c>
      <c r="G4362" t="s">
        <v>43</v>
      </c>
      <c r="H4362" t="s">
        <v>15</v>
      </c>
      <c r="I4362" t="s">
        <v>4154</v>
      </c>
      <c r="J4362" t="s">
        <v>759</v>
      </c>
      <c r="K4362" t="s">
        <v>18</v>
      </c>
      <c r="L4362">
        <v>0</v>
      </c>
    </row>
    <row r="4363" spans="1:12" x14ac:dyDescent="0.25">
      <c r="A4363">
        <v>63656</v>
      </c>
      <c r="B4363" t="s">
        <v>19</v>
      </c>
      <c r="C4363">
        <v>18</v>
      </c>
      <c r="D4363">
        <v>0</v>
      </c>
      <c r="E4363">
        <v>0</v>
      </c>
      <c r="F4363" t="s">
        <v>34</v>
      </c>
      <c r="G4363" t="s">
        <v>14</v>
      </c>
      <c r="H4363" t="s">
        <v>15</v>
      </c>
      <c r="I4363" t="s">
        <v>4188</v>
      </c>
      <c r="J4363">
        <v>46</v>
      </c>
      <c r="K4363" t="s">
        <v>18</v>
      </c>
      <c r="L4363">
        <v>0</v>
      </c>
    </row>
    <row r="4364" spans="1:12" x14ac:dyDescent="0.25">
      <c r="A4364">
        <v>63663</v>
      </c>
      <c r="B4364" t="s">
        <v>12</v>
      </c>
      <c r="C4364">
        <v>47</v>
      </c>
      <c r="D4364">
        <v>0</v>
      </c>
      <c r="E4364">
        <v>0</v>
      </c>
      <c r="F4364" t="s">
        <v>13</v>
      </c>
      <c r="G4364" t="s">
        <v>14</v>
      </c>
      <c r="H4364" t="s">
        <v>15</v>
      </c>
      <c r="I4364" t="s">
        <v>1803</v>
      </c>
      <c r="J4364" t="s">
        <v>114</v>
      </c>
      <c r="K4364" t="s">
        <v>24</v>
      </c>
      <c r="L4364">
        <v>0</v>
      </c>
    </row>
    <row r="4365" spans="1:12" x14ac:dyDescent="0.25">
      <c r="A4365">
        <v>63665</v>
      </c>
      <c r="B4365" t="s">
        <v>19</v>
      </c>
      <c r="C4365">
        <v>31</v>
      </c>
      <c r="D4365">
        <v>0</v>
      </c>
      <c r="E4365">
        <v>0</v>
      </c>
      <c r="F4365" t="s">
        <v>13</v>
      </c>
      <c r="G4365" t="s">
        <v>14</v>
      </c>
      <c r="H4365" t="s">
        <v>15</v>
      </c>
      <c r="I4365" t="s">
        <v>2461</v>
      </c>
      <c r="J4365" t="s">
        <v>296</v>
      </c>
      <c r="K4365" t="s">
        <v>29</v>
      </c>
      <c r="L4365">
        <v>0</v>
      </c>
    </row>
    <row r="4366" spans="1:12" x14ac:dyDescent="0.25">
      <c r="A4366">
        <v>63668</v>
      </c>
      <c r="B4366" t="s">
        <v>12</v>
      </c>
      <c r="C4366">
        <v>22</v>
      </c>
      <c r="D4366">
        <v>0</v>
      </c>
      <c r="E4366">
        <v>0</v>
      </c>
      <c r="F4366" t="s">
        <v>34</v>
      </c>
      <c r="G4366" t="s">
        <v>14</v>
      </c>
      <c r="H4366" t="s">
        <v>21</v>
      </c>
      <c r="I4366" t="s">
        <v>1340</v>
      </c>
      <c r="J4366" t="s">
        <v>40</v>
      </c>
      <c r="K4366" t="s">
        <v>18</v>
      </c>
      <c r="L4366">
        <v>0</v>
      </c>
    </row>
    <row r="4367" spans="1:12" x14ac:dyDescent="0.25">
      <c r="A4367">
        <v>63693</v>
      </c>
      <c r="B4367" t="s">
        <v>12</v>
      </c>
      <c r="C4367">
        <v>37</v>
      </c>
      <c r="D4367">
        <v>0</v>
      </c>
      <c r="E4367">
        <v>0</v>
      </c>
      <c r="F4367" t="s">
        <v>34</v>
      </c>
      <c r="G4367" t="s">
        <v>14</v>
      </c>
      <c r="H4367" t="s">
        <v>15</v>
      </c>
      <c r="I4367" t="s">
        <v>879</v>
      </c>
      <c r="J4367" t="s">
        <v>570</v>
      </c>
      <c r="K4367" t="s">
        <v>38</v>
      </c>
      <c r="L4367">
        <v>0</v>
      </c>
    </row>
    <row r="4368" spans="1:12" x14ac:dyDescent="0.25">
      <c r="A4368">
        <v>63725</v>
      </c>
      <c r="B4368" t="s">
        <v>12</v>
      </c>
      <c r="C4368">
        <v>23</v>
      </c>
      <c r="D4368">
        <v>0</v>
      </c>
      <c r="E4368">
        <v>0</v>
      </c>
      <c r="F4368" t="s">
        <v>34</v>
      </c>
      <c r="G4368" t="s">
        <v>14</v>
      </c>
      <c r="H4368" t="s">
        <v>15</v>
      </c>
      <c r="I4368">
        <v>62</v>
      </c>
      <c r="J4368" t="s">
        <v>452</v>
      </c>
      <c r="K4368" t="s">
        <v>18</v>
      </c>
      <c r="L4368">
        <v>0</v>
      </c>
    </row>
    <row r="4369" spans="1:12" x14ac:dyDescent="0.25">
      <c r="A4369">
        <v>63729</v>
      </c>
      <c r="B4369" t="s">
        <v>19</v>
      </c>
      <c r="C4369">
        <v>19</v>
      </c>
      <c r="D4369">
        <v>0</v>
      </c>
      <c r="E4369">
        <v>0</v>
      </c>
      <c r="F4369" t="s">
        <v>34</v>
      </c>
      <c r="G4369" t="s">
        <v>14</v>
      </c>
      <c r="H4369" t="s">
        <v>15</v>
      </c>
      <c r="I4369" t="s">
        <v>3438</v>
      </c>
      <c r="J4369" t="s">
        <v>352</v>
      </c>
      <c r="K4369" t="s">
        <v>29</v>
      </c>
      <c r="L4369">
        <v>0</v>
      </c>
    </row>
    <row r="4370" spans="1:12" x14ac:dyDescent="0.25">
      <c r="A4370">
        <v>63732</v>
      </c>
      <c r="B4370" t="s">
        <v>12</v>
      </c>
      <c r="C4370">
        <v>70</v>
      </c>
      <c r="D4370">
        <v>1</v>
      </c>
      <c r="E4370">
        <v>0</v>
      </c>
      <c r="F4370" t="s">
        <v>13</v>
      </c>
      <c r="G4370" t="s">
        <v>20</v>
      </c>
      <c r="H4370" t="s">
        <v>15</v>
      </c>
      <c r="I4370" t="s">
        <v>582</v>
      </c>
      <c r="J4370" t="s">
        <v>210</v>
      </c>
      <c r="K4370" t="s">
        <v>24</v>
      </c>
      <c r="L4370">
        <v>0</v>
      </c>
    </row>
    <row r="4371" spans="1:12" x14ac:dyDescent="0.25">
      <c r="A4371">
        <v>63764</v>
      </c>
      <c r="B4371" t="s">
        <v>12</v>
      </c>
      <c r="C4371">
        <v>23</v>
      </c>
      <c r="D4371">
        <v>0</v>
      </c>
      <c r="E4371">
        <v>0</v>
      </c>
      <c r="F4371" t="s">
        <v>34</v>
      </c>
      <c r="G4371" t="s">
        <v>14</v>
      </c>
      <c r="H4371" t="s">
        <v>15</v>
      </c>
      <c r="I4371" t="s">
        <v>3193</v>
      </c>
      <c r="J4371" t="s">
        <v>335</v>
      </c>
      <c r="K4371" t="s">
        <v>24</v>
      </c>
      <c r="L4371">
        <v>0</v>
      </c>
    </row>
    <row r="4372" spans="1:12" x14ac:dyDescent="0.25">
      <c r="A4372">
        <v>63773</v>
      </c>
      <c r="B4372" t="s">
        <v>19</v>
      </c>
      <c r="C4372">
        <v>13</v>
      </c>
      <c r="D4372">
        <v>0</v>
      </c>
      <c r="E4372">
        <v>0</v>
      </c>
      <c r="F4372" t="s">
        <v>34</v>
      </c>
      <c r="G4372" t="s">
        <v>275</v>
      </c>
      <c r="H4372" t="s">
        <v>21</v>
      </c>
      <c r="I4372" t="s">
        <v>3871</v>
      </c>
      <c r="J4372" t="s">
        <v>36</v>
      </c>
      <c r="K4372" t="s">
        <v>24</v>
      </c>
      <c r="L4372">
        <v>0</v>
      </c>
    </row>
    <row r="4373" spans="1:12" x14ac:dyDescent="0.25">
      <c r="A4373">
        <v>63779</v>
      </c>
      <c r="B4373" t="s">
        <v>19</v>
      </c>
      <c r="C4373">
        <v>16</v>
      </c>
      <c r="D4373">
        <v>0</v>
      </c>
      <c r="E4373">
        <v>0</v>
      </c>
      <c r="F4373" t="s">
        <v>34</v>
      </c>
      <c r="G4373" t="s">
        <v>14</v>
      </c>
      <c r="H4373" t="s">
        <v>21</v>
      </c>
      <c r="I4373" t="s">
        <v>493</v>
      </c>
      <c r="J4373" t="s">
        <v>392</v>
      </c>
      <c r="K4373" t="s">
        <v>38</v>
      </c>
      <c r="L4373">
        <v>0</v>
      </c>
    </row>
    <row r="4374" spans="1:12" x14ac:dyDescent="0.25">
      <c r="A4374">
        <v>63804</v>
      </c>
      <c r="B4374" t="s">
        <v>19</v>
      </c>
      <c r="C4374">
        <v>27</v>
      </c>
      <c r="D4374">
        <v>0</v>
      </c>
      <c r="E4374">
        <v>0</v>
      </c>
      <c r="F4374" t="s">
        <v>34</v>
      </c>
      <c r="G4374" t="s">
        <v>14</v>
      </c>
      <c r="H4374" t="s">
        <v>21</v>
      </c>
      <c r="I4374" t="s">
        <v>3844</v>
      </c>
      <c r="J4374" t="s">
        <v>138</v>
      </c>
      <c r="K4374" t="s">
        <v>29</v>
      </c>
      <c r="L4374">
        <v>0</v>
      </c>
    </row>
    <row r="4375" spans="1:12" x14ac:dyDescent="0.25">
      <c r="A4375">
        <v>63836</v>
      </c>
      <c r="B4375" t="s">
        <v>12</v>
      </c>
      <c r="C4375">
        <v>81</v>
      </c>
      <c r="D4375">
        <v>1</v>
      </c>
      <c r="E4375">
        <v>1</v>
      </c>
      <c r="F4375" t="s">
        <v>13</v>
      </c>
      <c r="G4375" t="s">
        <v>43</v>
      </c>
      <c r="H4375" t="s">
        <v>21</v>
      </c>
      <c r="I4375" t="s">
        <v>3503</v>
      </c>
      <c r="J4375" t="s">
        <v>153</v>
      </c>
      <c r="K4375" t="s">
        <v>18</v>
      </c>
      <c r="L4375">
        <v>0</v>
      </c>
    </row>
    <row r="4376" spans="1:12" x14ac:dyDescent="0.25">
      <c r="A4376">
        <v>63864</v>
      </c>
      <c r="B4376" t="s">
        <v>12</v>
      </c>
      <c r="C4376">
        <v>62</v>
      </c>
      <c r="D4376">
        <v>0</v>
      </c>
      <c r="E4376">
        <v>0</v>
      </c>
      <c r="F4376" t="s">
        <v>13</v>
      </c>
      <c r="G4376" t="s">
        <v>14</v>
      </c>
      <c r="H4376" t="s">
        <v>21</v>
      </c>
      <c r="I4376" t="s">
        <v>3046</v>
      </c>
      <c r="J4376" t="s">
        <v>214</v>
      </c>
      <c r="K4376" t="s">
        <v>38</v>
      </c>
      <c r="L4376">
        <v>0</v>
      </c>
    </row>
    <row r="4377" spans="1:12" x14ac:dyDescent="0.25">
      <c r="A4377">
        <v>63880</v>
      </c>
      <c r="B4377" t="s">
        <v>19</v>
      </c>
      <c r="C4377">
        <v>69</v>
      </c>
      <c r="D4377">
        <v>0</v>
      </c>
      <c r="E4377">
        <v>0</v>
      </c>
      <c r="F4377" t="s">
        <v>13</v>
      </c>
      <c r="G4377" t="s">
        <v>20</v>
      </c>
      <c r="H4377" t="s">
        <v>15</v>
      </c>
      <c r="I4377">
        <v>70</v>
      </c>
      <c r="J4377">
        <v>36</v>
      </c>
      <c r="K4377" t="s">
        <v>24</v>
      </c>
      <c r="L4377">
        <v>0</v>
      </c>
    </row>
    <row r="4378" spans="1:12" x14ac:dyDescent="0.25">
      <c r="A4378">
        <v>63884</v>
      </c>
      <c r="B4378" t="s">
        <v>19</v>
      </c>
      <c r="C4378">
        <v>37</v>
      </c>
      <c r="D4378">
        <v>0</v>
      </c>
      <c r="E4378">
        <v>0</v>
      </c>
      <c r="F4378" t="s">
        <v>13</v>
      </c>
      <c r="G4378" t="s">
        <v>14</v>
      </c>
      <c r="H4378" t="s">
        <v>21</v>
      </c>
      <c r="I4378" t="s">
        <v>414</v>
      </c>
      <c r="J4378" t="s">
        <v>415</v>
      </c>
      <c r="K4378" t="s">
        <v>24</v>
      </c>
      <c r="L4378">
        <v>0</v>
      </c>
    </row>
    <row r="4379" spans="1:12" x14ac:dyDescent="0.25">
      <c r="A4379">
        <v>63898</v>
      </c>
      <c r="B4379" t="s">
        <v>19</v>
      </c>
      <c r="C4379">
        <v>53</v>
      </c>
      <c r="D4379">
        <v>1</v>
      </c>
      <c r="E4379">
        <v>0</v>
      </c>
      <c r="F4379" t="s">
        <v>13</v>
      </c>
      <c r="G4379" t="s">
        <v>14</v>
      </c>
      <c r="H4379" t="s">
        <v>15</v>
      </c>
      <c r="I4379" t="s">
        <v>3183</v>
      </c>
      <c r="J4379" t="s">
        <v>261</v>
      </c>
      <c r="K4379" t="s">
        <v>24</v>
      </c>
      <c r="L4379">
        <v>0</v>
      </c>
    </row>
    <row r="4380" spans="1:12" x14ac:dyDescent="0.25">
      <c r="A4380">
        <v>63912</v>
      </c>
      <c r="B4380" t="s">
        <v>19</v>
      </c>
      <c r="C4380">
        <v>77</v>
      </c>
      <c r="D4380">
        <v>0</v>
      </c>
      <c r="E4380">
        <v>0</v>
      </c>
      <c r="F4380" t="s">
        <v>13</v>
      </c>
      <c r="G4380" t="s">
        <v>43</v>
      </c>
      <c r="H4380" t="s">
        <v>21</v>
      </c>
      <c r="I4380" t="s">
        <v>2468</v>
      </c>
      <c r="J4380" t="s">
        <v>485</v>
      </c>
      <c r="K4380" t="s">
        <v>18</v>
      </c>
      <c r="L4380">
        <v>0</v>
      </c>
    </row>
    <row r="4381" spans="1:12" x14ac:dyDescent="0.25">
      <c r="A4381">
        <v>63915</v>
      </c>
      <c r="B4381" t="s">
        <v>19</v>
      </c>
      <c r="C4381">
        <v>39</v>
      </c>
      <c r="D4381">
        <v>0</v>
      </c>
      <c r="E4381">
        <v>0</v>
      </c>
      <c r="F4381" t="s">
        <v>13</v>
      </c>
      <c r="G4381" t="s">
        <v>14</v>
      </c>
      <c r="H4381" t="s">
        <v>15</v>
      </c>
      <c r="I4381" t="s">
        <v>2814</v>
      </c>
      <c r="J4381" t="s">
        <v>3820</v>
      </c>
      <c r="K4381" t="s">
        <v>24</v>
      </c>
      <c r="L4381">
        <v>0</v>
      </c>
    </row>
    <row r="4382" spans="1:12" x14ac:dyDescent="0.25">
      <c r="A4382">
        <v>63936</v>
      </c>
      <c r="B4382" t="s">
        <v>19</v>
      </c>
      <c r="C4382">
        <v>30</v>
      </c>
      <c r="D4382">
        <v>0</v>
      </c>
      <c r="E4382">
        <v>0</v>
      </c>
      <c r="F4382" t="s">
        <v>34</v>
      </c>
      <c r="G4382" t="s">
        <v>14</v>
      </c>
      <c r="H4382" t="s">
        <v>15</v>
      </c>
      <c r="I4382" t="s">
        <v>2696</v>
      </c>
      <c r="J4382" t="s">
        <v>222</v>
      </c>
      <c r="K4382" t="s">
        <v>18</v>
      </c>
      <c r="L4382">
        <v>0</v>
      </c>
    </row>
    <row r="4383" spans="1:12" x14ac:dyDescent="0.25">
      <c r="A4383">
        <v>63938</v>
      </c>
      <c r="B4383" t="s">
        <v>19</v>
      </c>
      <c r="C4383">
        <v>49</v>
      </c>
      <c r="D4383">
        <v>0</v>
      </c>
      <c r="E4383">
        <v>0</v>
      </c>
      <c r="F4383" t="s">
        <v>13</v>
      </c>
      <c r="G4383" t="s">
        <v>20</v>
      </c>
      <c r="H4383" t="s">
        <v>15</v>
      </c>
      <c r="I4383" t="s">
        <v>2261</v>
      </c>
      <c r="J4383" t="s">
        <v>1410</v>
      </c>
      <c r="K4383" t="s">
        <v>29</v>
      </c>
      <c r="L4383">
        <v>0</v>
      </c>
    </row>
    <row r="4384" spans="1:12" x14ac:dyDescent="0.25">
      <c r="A4384">
        <v>63949</v>
      </c>
      <c r="B4384" t="s">
        <v>19</v>
      </c>
      <c r="C4384">
        <v>33</v>
      </c>
      <c r="D4384">
        <v>0</v>
      </c>
      <c r="E4384">
        <v>0</v>
      </c>
      <c r="F4384" t="s">
        <v>13</v>
      </c>
      <c r="G4384" t="s">
        <v>43</v>
      </c>
      <c r="H4384" t="s">
        <v>15</v>
      </c>
      <c r="I4384" t="s">
        <v>3297</v>
      </c>
      <c r="J4384" t="s">
        <v>1258</v>
      </c>
      <c r="K4384" t="s">
        <v>24</v>
      </c>
      <c r="L4384">
        <v>0</v>
      </c>
    </row>
    <row r="4385" spans="1:12" x14ac:dyDescent="0.25">
      <c r="A4385">
        <v>63958</v>
      </c>
      <c r="B4385" t="s">
        <v>19</v>
      </c>
      <c r="C4385">
        <v>42</v>
      </c>
      <c r="D4385">
        <v>0</v>
      </c>
      <c r="E4385">
        <v>0</v>
      </c>
      <c r="F4385" t="s">
        <v>13</v>
      </c>
      <c r="G4385" t="s">
        <v>14</v>
      </c>
      <c r="H4385" t="s">
        <v>15</v>
      </c>
      <c r="I4385" t="s">
        <v>725</v>
      </c>
      <c r="J4385" t="s">
        <v>726</v>
      </c>
      <c r="K4385" t="s">
        <v>18</v>
      </c>
      <c r="L4385">
        <v>0</v>
      </c>
    </row>
    <row r="4386" spans="1:12" x14ac:dyDescent="0.25">
      <c r="A4386">
        <v>63973</v>
      </c>
      <c r="B4386" t="s">
        <v>19</v>
      </c>
      <c r="C4386">
        <v>77</v>
      </c>
      <c r="D4386">
        <v>0</v>
      </c>
      <c r="E4386">
        <v>0</v>
      </c>
      <c r="F4386" t="s">
        <v>13</v>
      </c>
      <c r="G4386" t="s">
        <v>43</v>
      </c>
      <c r="H4386" t="s">
        <v>21</v>
      </c>
      <c r="I4386" t="s">
        <v>190</v>
      </c>
      <c r="J4386" t="s">
        <v>116</v>
      </c>
      <c r="K4386" t="s">
        <v>24</v>
      </c>
      <c r="L4386">
        <v>1</v>
      </c>
    </row>
    <row r="4387" spans="1:12" x14ac:dyDescent="0.25">
      <c r="A4387">
        <v>63984</v>
      </c>
      <c r="B4387" t="s">
        <v>12</v>
      </c>
      <c r="C4387">
        <v>39</v>
      </c>
      <c r="D4387">
        <v>0</v>
      </c>
      <c r="E4387">
        <v>0</v>
      </c>
      <c r="F4387" t="s">
        <v>13</v>
      </c>
      <c r="G4387" t="s">
        <v>14</v>
      </c>
      <c r="H4387" t="s">
        <v>21</v>
      </c>
      <c r="I4387" t="s">
        <v>314</v>
      </c>
      <c r="J4387" t="s">
        <v>153</v>
      </c>
      <c r="K4387" t="s">
        <v>24</v>
      </c>
      <c r="L4387">
        <v>0</v>
      </c>
    </row>
    <row r="4388" spans="1:12" x14ac:dyDescent="0.25">
      <c r="A4388">
        <v>63986</v>
      </c>
      <c r="B4388" t="s">
        <v>12</v>
      </c>
      <c r="C4388">
        <v>60</v>
      </c>
      <c r="D4388">
        <v>0</v>
      </c>
      <c r="E4388">
        <v>0</v>
      </c>
      <c r="F4388" t="s">
        <v>13</v>
      </c>
      <c r="G4388" t="s">
        <v>14</v>
      </c>
      <c r="H4388" t="s">
        <v>21</v>
      </c>
      <c r="I4388" t="s">
        <v>4177</v>
      </c>
      <c r="J4388" t="s">
        <v>270</v>
      </c>
      <c r="K4388" t="s">
        <v>24</v>
      </c>
      <c r="L4388">
        <v>0</v>
      </c>
    </row>
    <row r="4389" spans="1:12" x14ac:dyDescent="0.25">
      <c r="A4389">
        <v>63990</v>
      </c>
      <c r="B4389" t="s">
        <v>12</v>
      </c>
      <c r="C4389">
        <v>52</v>
      </c>
      <c r="D4389">
        <v>1</v>
      </c>
      <c r="E4389">
        <v>0</v>
      </c>
      <c r="F4389" t="s">
        <v>13</v>
      </c>
      <c r="G4389" t="s">
        <v>20</v>
      </c>
      <c r="H4389" t="s">
        <v>21</v>
      </c>
      <c r="I4389" t="s">
        <v>2355</v>
      </c>
      <c r="J4389" t="s">
        <v>2356</v>
      </c>
      <c r="K4389" t="s">
        <v>24</v>
      </c>
      <c r="L4389">
        <v>0</v>
      </c>
    </row>
    <row r="4390" spans="1:12" x14ac:dyDescent="0.25">
      <c r="A4390">
        <v>63997</v>
      </c>
      <c r="B4390" t="s">
        <v>12</v>
      </c>
      <c r="C4390">
        <v>70</v>
      </c>
      <c r="D4390">
        <v>0</v>
      </c>
      <c r="E4390">
        <v>0</v>
      </c>
      <c r="F4390" t="s">
        <v>13</v>
      </c>
      <c r="G4390" t="s">
        <v>14</v>
      </c>
      <c r="H4390" t="s">
        <v>15</v>
      </c>
      <c r="I4390" t="s">
        <v>1713</v>
      </c>
      <c r="J4390" t="s">
        <v>58</v>
      </c>
      <c r="K4390" t="s">
        <v>38</v>
      </c>
      <c r="L4390">
        <v>0</v>
      </c>
    </row>
    <row r="4391" spans="1:12" x14ac:dyDescent="0.25">
      <c r="A4391">
        <v>64006</v>
      </c>
      <c r="B4391" t="s">
        <v>19</v>
      </c>
      <c r="C4391">
        <v>15</v>
      </c>
      <c r="D4391">
        <v>0</v>
      </c>
      <c r="E4391">
        <v>0</v>
      </c>
      <c r="F4391" t="s">
        <v>34</v>
      </c>
      <c r="G4391" t="s">
        <v>14</v>
      </c>
      <c r="H4391" t="s">
        <v>15</v>
      </c>
      <c r="I4391" t="s">
        <v>2178</v>
      </c>
      <c r="J4391" t="s">
        <v>36</v>
      </c>
      <c r="K4391" t="s">
        <v>24</v>
      </c>
      <c r="L4391">
        <v>0</v>
      </c>
    </row>
    <row r="4392" spans="1:12" x14ac:dyDescent="0.25">
      <c r="A4392">
        <v>64029</v>
      </c>
      <c r="B4392" t="s">
        <v>12</v>
      </c>
      <c r="C4392">
        <v>55</v>
      </c>
      <c r="D4392">
        <v>1</v>
      </c>
      <c r="E4392">
        <v>0</v>
      </c>
      <c r="F4392" t="s">
        <v>13</v>
      </c>
      <c r="G4392" t="s">
        <v>14</v>
      </c>
      <c r="H4392" t="s">
        <v>15</v>
      </c>
      <c r="I4392" t="s">
        <v>2534</v>
      </c>
      <c r="J4392" t="s">
        <v>70</v>
      </c>
      <c r="K4392" t="s">
        <v>29</v>
      </c>
      <c r="L4392">
        <v>0</v>
      </c>
    </row>
    <row r="4393" spans="1:12" x14ac:dyDescent="0.25">
      <c r="A4393">
        <v>64033</v>
      </c>
      <c r="B4393" t="s">
        <v>12</v>
      </c>
      <c r="C4393">
        <v>55</v>
      </c>
      <c r="D4393">
        <v>0</v>
      </c>
      <c r="E4393">
        <v>1</v>
      </c>
      <c r="F4393" t="s">
        <v>34</v>
      </c>
      <c r="G4393" t="s">
        <v>14</v>
      </c>
      <c r="H4393" t="s">
        <v>15</v>
      </c>
      <c r="I4393" t="s">
        <v>2303</v>
      </c>
      <c r="J4393" t="s">
        <v>50</v>
      </c>
      <c r="K4393" t="s">
        <v>24</v>
      </c>
      <c r="L4393">
        <v>0</v>
      </c>
    </row>
    <row r="4394" spans="1:12" x14ac:dyDescent="0.25">
      <c r="A4394">
        <v>64128</v>
      </c>
      <c r="B4394" t="s">
        <v>12</v>
      </c>
      <c r="C4394">
        <v>10</v>
      </c>
      <c r="D4394">
        <v>0</v>
      </c>
      <c r="E4394">
        <v>0</v>
      </c>
      <c r="F4394" t="s">
        <v>34</v>
      </c>
      <c r="G4394" t="s">
        <v>275</v>
      </c>
      <c r="H4394" t="s">
        <v>15</v>
      </c>
      <c r="I4394" t="s">
        <v>2137</v>
      </c>
      <c r="J4394" t="s">
        <v>344</v>
      </c>
      <c r="K4394" t="s">
        <v>29</v>
      </c>
      <c r="L4394">
        <v>0</v>
      </c>
    </row>
    <row r="4395" spans="1:12" x14ac:dyDescent="0.25">
      <c r="A4395">
        <v>64132</v>
      </c>
      <c r="B4395" t="s">
        <v>12</v>
      </c>
      <c r="C4395">
        <v>67</v>
      </c>
      <c r="D4395">
        <v>0</v>
      </c>
      <c r="E4395">
        <v>1</v>
      </c>
      <c r="F4395" t="s">
        <v>13</v>
      </c>
      <c r="G4395" t="s">
        <v>20</v>
      </c>
      <c r="H4395" t="s">
        <v>21</v>
      </c>
      <c r="I4395" t="s">
        <v>1717</v>
      </c>
      <c r="J4395" t="s">
        <v>261</v>
      </c>
      <c r="K4395" t="s">
        <v>38</v>
      </c>
      <c r="L4395">
        <v>0</v>
      </c>
    </row>
    <row r="4396" spans="1:12" x14ac:dyDescent="0.25">
      <c r="A4396">
        <v>64155</v>
      </c>
      <c r="B4396" t="s">
        <v>12</v>
      </c>
      <c r="C4396">
        <v>60</v>
      </c>
      <c r="D4396">
        <v>0</v>
      </c>
      <c r="E4396">
        <v>0</v>
      </c>
      <c r="F4396" t="s">
        <v>13</v>
      </c>
      <c r="G4396" t="s">
        <v>43</v>
      </c>
      <c r="H4396" t="s">
        <v>21</v>
      </c>
      <c r="I4396" t="s">
        <v>3953</v>
      </c>
      <c r="J4396" t="s">
        <v>1087</v>
      </c>
      <c r="K4396" t="s">
        <v>24</v>
      </c>
      <c r="L4396">
        <v>0</v>
      </c>
    </row>
    <row r="4397" spans="1:12" x14ac:dyDescent="0.25">
      <c r="A4397">
        <v>64159</v>
      </c>
      <c r="B4397" t="s">
        <v>19</v>
      </c>
      <c r="C4397">
        <v>44</v>
      </c>
      <c r="D4397">
        <v>0</v>
      </c>
      <c r="E4397">
        <v>0</v>
      </c>
      <c r="F4397" t="s">
        <v>13</v>
      </c>
      <c r="G4397" t="s">
        <v>14</v>
      </c>
      <c r="H4397" t="s">
        <v>21</v>
      </c>
      <c r="I4397" t="s">
        <v>3111</v>
      </c>
      <c r="J4397" t="s">
        <v>83</v>
      </c>
      <c r="K4397" t="s">
        <v>29</v>
      </c>
      <c r="L4397">
        <v>0</v>
      </c>
    </row>
    <row r="4398" spans="1:12" x14ac:dyDescent="0.25">
      <c r="A4398">
        <v>64165</v>
      </c>
      <c r="B4398" t="s">
        <v>19</v>
      </c>
      <c r="C4398">
        <v>24</v>
      </c>
      <c r="D4398">
        <v>0</v>
      </c>
      <c r="E4398">
        <v>0</v>
      </c>
      <c r="F4398" t="s">
        <v>34</v>
      </c>
      <c r="G4398" t="s">
        <v>14</v>
      </c>
      <c r="H4398" t="s">
        <v>15</v>
      </c>
      <c r="I4398" t="s">
        <v>1857</v>
      </c>
      <c r="J4398">
        <v>22</v>
      </c>
      <c r="K4398" t="s">
        <v>18</v>
      </c>
      <c r="L4398">
        <v>0</v>
      </c>
    </row>
    <row r="4399" spans="1:12" x14ac:dyDescent="0.25">
      <c r="A4399">
        <v>64174</v>
      </c>
      <c r="B4399" t="s">
        <v>19</v>
      </c>
      <c r="C4399">
        <v>59</v>
      </c>
      <c r="D4399">
        <v>1</v>
      </c>
      <c r="E4399">
        <v>0</v>
      </c>
      <c r="F4399" t="s">
        <v>13</v>
      </c>
      <c r="G4399" t="s">
        <v>14</v>
      </c>
      <c r="H4399" t="s">
        <v>15</v>
      </c>
      <c r="I4399" t="s">
        <v>838</v>
      </c>
      <c r="J4399" t="s">
        <v>300</v>
      </c>
      <c r="K4399" t="s">
        <v>24</v>
      </c>
      <c r="L4399">
        <v>0</v>
      </c>
    </row>
    <row r="4400" spans="1:12" x14ac:dyDescent="0.25">
      <c r="A4400">
        <v>64189</v>
      </c>
      <c r="B4400" t="s">
        <v>12</v>
      </c>
      <c r="C4400">
        <v>61</v>
      </c>
      <c r="D4400">
        <v>0</v>
      </c>
      <c r="E4400">
        <v>0</v>
      </c>
      <c r="F4400" t="s">
        <v>13</v>
      </c>
      <c r="G4400" t="s">
        <v>20</v>
      </c>
      <c r="H4400" t="s">
        <v>21</v>
      </c>
      <c r="I4400" t="s">
        <v>3400</v>
      </c>
      <c r="J4400" t="s">
        <v>352</v>
      </c>
      <c r="K4400" t="s">
        <v>38</v>
      </c>
      <c r="L4400">
        <v>0</v>
      </c>
    </row>
    <row r="4401" spans="1:12" x14ac:dyDescent="0.25">
      <c r="A4401">
        <v>64196</v>
      </c>
      <c r="B4401" t="s">
        <v>12</v>
      </c>
      <c r="C4401">
        <v>26</v>
      </c>
      <c r="D4401">
        <v>0</v>
      </c>
      <c r="E4401">
        <v>0</v>
      </c>
      <c r="F4401" t="s">
        <v>34</v>
      </c>
      <c r="G4401" t="s">
        <v>14</v>
      </c>
      <c r="H4401" t="s">
        <v>15</v>
      </c>
      <c r="I4401" t="s">
        <v>3659</v>
      </c>
      <c r="J4401" t="s">
        <v>542</v>
      </c>
      <c r="K4401" t="s">
        <v>29</v>
      </c>
      <c r="L4401">
        <v>0</v>
      </c>
    </row>
    <row r="4402" spans="1:12" x14ac:dyDescent="0.25">
      <c r="A4402">
        <v>64202</v>
      </c>
      <c r="B4402" t="s">
        <v>12</v>
      </c>
      <c r="C4402">
        <v>50</v>
      </c>
      <c r="D4402">
        <v>0</v>
      </c>
      <c r="E4402">
        <v>0</v>
      </c>
      <c r="F4402" t="s">
        <v>13</v>
      </c>
      <c r="G4402" t="s">
        <v>14</v>
      </c>
      <c r="H4402" t="s">
        <v>21</v>
      </c>
      <c r="I4402" t="s">
        <v>3569</v>
      </c>
      <c r="J4402" t="s">
        <v>70</v>
      </c>
      <c r="K4402" t="s">
        <v>38</v>
      </c>
      <c r="L4402">
        <v>0</v>
      </c>
    </row>
    <row r="4403" spans="1:12" x14ac:dyDescent="0.25">
      <c r="A4403">
        <v>64371</v>
      </c>
      <c r="B4403" t="s">
        <v>19</v>
      </c>
      <c r="C4403">
        <v>49</v>
      </c>
      <c r="D4403">
        <v>0</v>
      </c>
      <c r="E4403">
        <v>0</v>
      </c>
      <c r="F4403" t="s">
        <v>13</v>
      </c>
      <c r="G4403" t="s">
        <v>20</v>
      </c>
      <c r="H4403" t="s">
        <v>21</v>
      </c>
      <c r="I4403" t="s">
        <v>2322</v>
      </c>
      <c r="J4403">
        <v>23</v>
      </c>
      <c r="K4403" t="s">
        <v>29</v>
      </c>
      <c r="L4403">
        <v>0</v>
      </c>
    </row>
    <row r="4404" spans="1:12" x14ac:dyDescent="0.25">
      <c r="A4404">
        <v>64373</v>
      </c>
      <c r="B4404" t="s">
        <v>12</v>
      </c>
      <c r="C4404">
        <v>59</v>
      </c>
      <c r="D4404">
        <v>0</v>
      </c>
      <c r="E4404">
        <v>0</v>
      </c>
      <c r="F4404" t="s">
        <v>13</v>
      </c>
      <c r="G4404" t="s">
        <v>14</v>
      </c>
      <c r="H4404" t="s">
        <v>15</v>
      </c>
      <c r="I4404" t="s">
        <v>322</v>
      </c>
      <c r="J4404" t="s">
        <v>222</v>
      </c>
      <c r="K4404" t="s">
        <v>18</v>
      </c>
      <c r="L4404">
        <v>1</v>
      </c>
    </row>
    <row r="4405" spans="1:12" x14ac:dyDescent="0.25">
      <c r="A4405">
        <v>64393</v>
      </c>
      <c r="B4405" t="s">
        <v>12</v>
      </c>
      <c r="C4405">
        <v>56</v>
      </c>
      <c r="D4405">
        <v>0</v>
      </c>
      <c r="E4405">
        <v>0</v>
      </c>
      <c r="F4405" t="s">
        <v>34</v>
      </c>
      <c r="G4405" t="s">
        <v>20</v>
      </c>
      <c r="H4405" t="s">
        <v>21</v>
      </c>
      <c r="I4405" t="s">
        <v>2155</v>
      </c>
      <c r="J4405" t="s">
        <v>425</v>
      </c>
      <c r="K4405" t="s">
        <v>24</v>
      </c>
      <c r="L4405">
        <v>0</v>
      </c>
    </row>
    <row r="4406" spans="1:12" x14ac:dyDescent="0.25">
      <c r="A4406">
        <v>64412</v>
      </c>
      <c r="B4406" t="s">
        <v>19</v>
      </c>
      <c r="C4406">
        <v>47</v>
      </c>
      <c r="D4406">
        <v>0</v>
      </c>
      <c r="E4406">
        <v>0</v>
      </c>
      <c r="F4406" t="s">
        <v>13</v>
      </c>
      <c r="G4406" t="s">
        <v>14</v>
      </c>
      <c r="H4406" t="s">
        <v>15</v>
      </c>
      <c r="I4406" t="s">
        <v>1942</v>
      </c>
      <c r="J4406" t="s">
        <v>184</v>
      </c>
      <c r="K4406" t="s">
        <v>24</v>
      </c>
      <c r="L4406">
        <v>0</v>
      </c>
    </row>
    <row r="4407" spans="1:12" x14ac:dyDescent="0.25">
      <c r="A4407">
        <v>64416</v>
      </c>
      <c r="B4407" t="s">
        <v>19</v>
      </c>
      <c r="C4407">
        <v>52</v>
      </c>
      <c r="D4407">
        <v>0</v>
      </c>
      <c r="E4407">
        <v>0</v>
      </c>
      <c r="F4407" t="s">
        <v>13</v>
      </c>
      <c r="G4407" t="s">
        <v>43</v>
      </c>
      <c r="H4407" t="s">
        <v>21</v>
      </c>
      <c r="I4407" t="s">
        <v>2410</v>
      </c>
      <c r="J4407" t="s">
        <v>584</v>
      </c>
      <c r="K4407" t="s">
        <v>38</v>
      </c>
      <c r="L4407">
        <v>0</v>
      </c>
    </row>
    <row r="4408" spans="1:12" x14ac:dyDescent="0.25">
      <c r="A4408">
        <v>64420</v>
      </c>
      <c r="B4408" t="s">
        <v>19</v>
      </c>
      <c r="C4408">
        <v>61</v>
      </c>
      <c r="D4408">
        <v>0</v>
      </c>
      <c r="E4408">
        <v>0</v>
      </c>
      <c r="F4408" t="s">
        <v>13</v>
      </c>
      <c r="G4408" t="s">
        <v>43</v>
      </c>
      <c r="H4408" t="s">
        <v>21</v>
      </c>
      <c r="I4408" t="s">
        <v>4235</v>
      </c>
      <c r="J4408" t="s">
        <v>953</v>
      </c>
      <c r="K4408" t="s">
        <v>38</v>
      </c>
      <c r="L4408">
        <v>0</v>
      </c>
    </row>
    <row r="4409" spans="1:12" x14ac:dyDescent="0.25">
      <c r="A4409">
        <v>64433</v>
      </c>
      <c r="B4409" t="s">
        <v>12</v>
      </c>
      <c r="C4409">
        <v>54</v>
      </c>
      <c r="D4409">
        <v>0</v>
      </c>
      <c r="E4409">
        <v>0</v>
      </c>
      <c r="F4409" t="s">
        <v>13</v>
      </c>
      <c r="G4409" t="s">
        <v>14</v>
      </c>
      <c r="H4409" t="s">
        <v>15</v>
      </c>
      <c r="I4409" t="s">
        <v>3616</v>
      </c>
      <c r="J4409" t="s">
        <v>614</v>
      </c>
      <c r="K4409" t="s">
        <v>18</v>
      </c>
      <c r="L4409">
        <v>0</v>
      </c>
    </row>
    <row r="4410" spans="1:12" x14ac:dyDescent="0.25">
      <c r="A4410">
        <v>64435</v>
      </c>
      <c r="B4410" t="s">
        <v>19</v>
      </c>
      <c r="C4410">
        <v>37</v>
      </c>
      <c r="D4410">
        <v>0</v>
      </c>
      <c r="E4410">
        <v>0</v>
      </c>
      <c r="F4410" t="s">
        <v>13</v>
      </c>
      <c r="G4410" t="s">
        <v>14</v>
      </c>
      <c r="H4410" t="s">
        <v>21</v>
      </c>
      <c r="I4410" t="s">
        <v>2233</v>
      </c>
      <c r="J4410" t="s">
        <v>121</v>
      </c>
      <c r="K4410" t="s">
        <v>24</v>
      </c>
      <c r="L4410">
        <v>0</v>
      </c>
    </row>
    <row r="4411" spans="1:12" x14ac:dyDescent="0.25">
      <c r="A4411">
        <v>64464</v>
      </c>
      <c r="B4411" t="s">
        <v>12</v>
      </c>
      <c r="C4411">
        <v>50</v>
      </c>
      <c r="D4411">
        <v>0</v>
      </c>
      <c r="E4411">
        <v>0</v>
      </c>
      <c r="F4411" t="s">
        <v>13</v>
      </c>
      <c r="G4411" t="s">
        <v>14</v>
      </c>
      <c r="H4411" t="s">
        <v>15</v>
      </c>
      <c r="I4411" t="s">
        <v>390</v>
      </c>
      <c r="J4411" t="s">
        <v>491</v>
      </c>
      <c r="K4411" t="s">
        <v>38</v>
      </c>
      <c r="L4411">
        <v>0</v>
      </c>
    </row>
    <row r="4412" spans="1:12" x14ac:dyDescent="0.25">
      <c r="A4412">
        <v>64489</v>
      </c>
      <c r="B4412" t="s">
        <v>12</v>
      </c>
      <c r="C4412">
        <v>56</v>
      </c>
      <c r="D4412">
        <v>0</v>
      </c>
      <c r="E4412">
        <v>0</v>
      </c>
      <c r="F4412" t="s">
        <v>13</v>
      </c>
      <c r="G4412" t="s">
        <v>43</v>
      </c>
      <c r="H4412" t="s">
        <v>21</v>
      </c>
      <c r="I4412" t="s">
        <v>565</v>
      </c>
      <c r="J4412" t="s">
        <v>146</v>
      </c>
      <c r="K4412" t="s">
        <v>24</v>
      </c>
      <c r="L4412">
        <v>0</v>
      </c>
    </row>
    <row r="4413" spans="1:12" x14ac:dyDescent="0.25">
      <c r="A4413">
        <v>64494</v>
      </c>
      <c r="B4413" t="s">
        <v>19</v>
      </c>
      <c r="C4413">
        <v>34</v>
      </c>
      <c r="D4413">
        <v>0</v>
      </c>
      <c r="E4413">
        <v>0</v>
      </c>
      <c r="F4413" t="s">
        <v>13</v>
      </c>
      <c r="G4413" t="s">
        <v>14</v>
      </c>
      <c r="H4413" t="s">
        <v>15</v>
      </c>
      <c r="I4413" t="s">
        <v>2316</v>
      </c>
      <c r="J4413" t="s">
        <v>767</v>
      </c>
      <c r="K4413" t="s">
        <v>24</v>
      </c>
      <c r="L4413">
        <v>0</v>
      </c>
    </row>
    <row r="4414" spans="1:12" x14ac:dyDescent="0.25">
      <c r="A4414">
        <v>64498</v>
      </c>
      <c r="B4414" t="s">
        <v>19</v>
      </c>
      <c r="C4414">
        <v>53</v>
      </c>
      <c r="D4414">
        <v>0</v>
      </c>
      <c r="E4414">
        <v>0</v>
      </c>
      <c r="F4414" t="s">
        <v>13</v>
      </c>
      <c r="G4414" t="s">
        <v>14</v>
      </c>
      <c r="H4414" t="s">
        <v>21</v>
      </c>
      <c r="I4414" t="s">
        <v>757</v>
      </c>
      <c r="J4414" t="s">
        <v>690</v>
      </c>
      <c r="K4414" t="s">
        <v>18</v>
      </c>
      <c r="L4414">
        <v>0</v>
      </c>
    </row>
    <row r="4415" spans="1:12" x14ac:dyDescent="0.25">
      <c r="A4415">
        <v>64508</v>
      </c>
      <c r="B4415" t="s">
        <v>19</v>
      </c>
      <c r="C4415">
        <v>10</v>
      </c>
      <c r="D4415">
        <v>0</v>
      </c>
      <c r="E4415">
        <v>0</v>
      </c>
      <c r="F4415" t="s">
        <v>34</v>
      </c>
      <c r="G4415" t="s">
        <v>275</v>
      </c>
      <c r="H4415" t="s">
        <v>15</v>
      </c>
      <c r="I4415" t="s">
        <v>2284</v>
      </c>
      <c r="J4415" t="s">
        <v>102</v>
      </c>
      <c r="K4415" t="s">
        <v>38</v>
      </c>
      <c r="L4415">
        <v>0</v>
      </c>
    </row>
    <row r="4416" spans="1:12" x14ac:dyDescent="0.25">
      <c r="A4416">
        <v>64520</v>
      </c>
      <c r="B4416" t="s">
        <v>12</v>
      </c>
      <c r="C4416">
        <v>68</v>
      </c>
      <c r="D4416">
        <v>0</v>
      </c>
      <c r="E4416">
        <v>0</v>
      </c>
      <c r="F4416" t="s">
        <v>13</v>
      </c>
      <c r="G4416" t="s">
        <v>20</v>
      </c>
      <c r="H4416" t="s">
        <v>15</v>
      </c>
      <c r="I4416" t="s">
        <v>1375</v>
      </c>
      <c r="J4416" t="s">
        <v>740</v>
      </c>
      <c r="K4416" t="s">
        <v>38</v>
      </c>
      <c r="L4416">
        <v>0</v>
      </c>
    </row>
    <row r="4417" spans="1:12" x14ac:dyDescent="0.25">
      <c r="A4417">
        <v>64523</v>
      </c>
      <c r="B4417" t="s">
        <v>12</v>
      </c>
      <c r="C4417">
        <v>54</v>
      </c>
      <c r="D4417">
        <v>1</v>
      </c>
      <c r="E4417">
        <v>0</v>
      </c>
      <c r="F4417" t="s">
        <v>13</v>
      </c>
      <c r="G4417" t="s">
        <v>14</v>
      </c>
      <c r="H4417" t="s">
        <v>15</v>
      </c>
      <c r="I4417" t="s">
        <v>1957</v>
      </c>
      <c r="J4417" t="s">
        <v>759</v>
      </c>
      <c r="K4417" t="s">
        <v>24</v>
      </c>
      <c r="L4417">
        <v>0</v>
      </c>
    </row>
    <row r="4418" spans="1:12" x14ac:dyDescent="0.25">
      <c r="A4418">
        <v>64534</v>
      </c>
      <c r="B4418" t="s">
        <v>19</v>
      </c>
      <c r="C4418">
        <v>25</v>
      </c>
      <c r="D4418">
        <v>0</v>
      </c>
      <c r="E4418">
        <v>0</v>
      </c>
      <c r="F4418" t="s">
        <v>13</v>
      </c>
      <c r="G4418" t="s">
        <v>14</v>
      </c>
      <c r="H4418" t="s">
        <v>15</v>
      </c>
      <c r="I4418" t="s">
        <v>3223</v>
      </c>
      <c r="J4418" t="s">
        <v>95</v>
      </c>
      <c r="K4418" t="s">
        <v>24</v>
      </c>
      <c r="L4418">
        <v>0</v>
      </c>
    </row>
    <row r="4419" spans="1:12" x14ac:dyDescent="0.25">
      <c r="A4419">
        <v>64541</v>
      </c>
      <c r="B4419" t="s">
        <v>12</v>
      </c>
      <c r="C4419">
        <v>23</v>
      </c>
      <c r="D4419">
        <v>0</v>
      </c>
      <c r="E4419">
        <v>0</v>
      </c>
      <c r="F4419" t="s">
        <v>13</v>
      </c>
      <c r="G4419" t="s">
        <v>14</v>
      </c>
      <c r="H4419" t="s">
        <v>15</v>
      </c>
      <c r="I4419" t="s">
        <v>1831</v>
      </c>
      <c r="J4419" t="s">
        <v>130</v>
      </c>
      <c r="K4419" t="s">
        <v>24</v>
      </c>
      <c r="L4419">
        <v>0</v>
      </c>
    </row>
    <row r="4420" spans="1:12" x14ac:dyDescent="0.25">
      <c r="A4420">
        <v>64553</v>
      </c>
      <c r="B4420" t="s">
        <v>19</v>
      </c>
      <c r="C4420">
        <v>53</v>
      </c>
      <c r="D4420">
        <v>0</v>
      </c>
      <c r="E4420">
        <v>0</v>
      </c>
      <c r="F4420" t="s">
        <v>13</v>
      </c>
      <c r="G4420" t="s">
        <v>14</v>
      </c>
      <c r="H4420" t="s">
        <v>21</v>
      </c>
      <c r="I4420" t="s">
        <v>569</v>
      </c>
      <c r="J4420" t="s">
        <v>570</v>
      </c>
      <c r="K4420" t="s">
        <v>18</v>
      </c>
      <c r="L4420">
        <v>0</v>
      </c>
    </row>
    <row r="4421" spans="1:12" x14ac:dyDescent="0.25">
      <c r="A4421">
        <v>64582</v>
      </c>
      <c r="B4421" t="s">
        <v>12</v>
      </c>
      <c r="C4421">
        <v>40</v>
      </c>
      <c r="D4421">
        <v>1</v>
      </c>
      <c r="E4421">
        <v>0</v>
      </c>
      <c r="F4421" t="s">
        <v>13</v>
      </c>
      <c r="G4421" t="s">
        <v>43</v>
      </c>
      <c r="H4421" t="s">
        <v>21</v>
      </c>
      <c r="I4421" t="s">
        <v>1056</v>
      </c>
      <c r="J4421" t="s">
        <v>225</v>
      </c>
      <c r="K4421" t="s">
        <v>24</v>
      </c>
      <c r="L4421">
        <v>0</v>
      </c>
    </row>
    <row r="4422" spans="1:12" x14ac:dyDescent="0.25">
      <c r="A4422">
        <v>64597</v>
      </c>
      <c r="B4422" t="s">
        <v>19</v>
      </c>
      <c r="C4422">
        <v>33</v>
      </c>
      <c r="D4422">
        <v>0</v>
      </c>
      <c r="E4422">
        <v>0</v>
      </c>
      <c r="F4422" t="s">
        <v>13</v>
      </c>
      <c r="G4422" t="s">
        <v>14</v>
      </c>
      <c r="H4422" t="s">
        <v>21</v>
      </c>
      <c r="I4422" t="s">
        <v>621</v>
      </c>
      <c r="J4422" t="s">
        <v>141</v>
      </c>
      <c r="K4422" t="s">
        <v>38</v>
      </c>
      <c r="L4422">
        <v>0</v>
      </c>
    </row>
    <row r="4423" spans="1:12" x14ac:dyDescent="0.25">
      <c r="A4423">
        <v>64633</v>
      </c>
      <c r="B4423" t="s">
        <v>19</v>
      </c>
      <c r="C4423">
        <v>48</v>
      </c>
      <c r="D4423">
        <v>0</v>
      </c>
      <c r="E4423">
        <v>0</v>
      </c>
      <c r="F4423" t="s">
        <v>13</v>
      </c>
      <c r="G4423" t="s">
        <v>14</v>
      </c>
      <c r="H4423" t="s">
        <v>15</v>
      </c>
      <c r="I4423" t="s">
        <v>1049</v>
      </c>
      <c r="J4423" t="s">
        <v>1002</v>
      </c>
      <c r="K4423" t="s">
        <v>24</v>
      </c>
      <c r="L4423">
        <v>0</v>
      </c>
    </row>
    <row r="4424" spans="1:12" x14ac:dyDescent="0.25">
      <c r="A4424">
        <v>64652</v>
      </c>
      <c r="B4424" t="s">
        <v>19</v>
      </c>
      <c r="C4424">
        <v>44</v>
      </c>
      <c r="D4424">
        <v>0</v>
      </c>
      <c r="E4424">
        <v>0</v>
      </c>
      <c r="F4424" t="s">
        <v>13</v>
      </c>
      <c r="G4424" t="s">
        <v>14</v>
      </c>
      <c r="H4424" t="s">
        <v>21</v>
      </c>
      <c r="I4424" t="s">
        <v>3488</v>
      </c>
      <c r="J4424" t="s">
        <v>184</v>
      </c>
      <c r="K4424" t="s">
        <v>24</v>
      </c>
      <c r="L4424">
        <v>0</v>
      </c>
    </row>
    <row r="4425" spans="1:12" x14ac:dyDescent="0.25">
      <c r="A4425">
        <v>64661</v>
      </c>
      <c r="B4425" t="s">
        <v>19</v>
      </c>
      <c r="C4425">
        <v>81</v>
      </c>
      <c r="D4425">
        <v>0</v>
      </c>
      <c r="E4425">
        <v>0</v>
      </c>
      <c r="F4425" t="s">
        <v>34</v>
      </c>
      <c r="G4425" t="s">
        <v>20</v>
      </c>
      <c r="H4425" t="s">
        <v>15</v>
      </c>
      <c r="I4425" t="s">
        <v>3464</v>
      </c>
      <c r="J4425" t="s">
        <v>88</v>
      </c>
      <c r="K4425" t="s">
        <v>24</v>
      </c>
      <c r="L4425">
        <v>0</v>
      </c>
    </row>
    <row r="4426" spans="1:12" x14ac:dyDescent="0.25">
      <c r="A4426">
        <v>64662</v>
      </c>
      <c r="B4426" t="s">
        <v>19</v>
      </c>
      <c r="C4426">
        <v>23</v>
      </c>
      <c r="D4426">
        <v>0</v>
      </c>
      <c r="E4426">
        <v>0</v>
      </c>
      <c r="F4426" t="s">
        <v>34</v>
      </c>
      <c r="G4426" t="s">
        <v>14</v>
      </c>
      <c r="H4426" t="s">
        <v>21</v>
      </c>
      <c r="I4426" t="s">
        <v>3471</v>
      </c>
      <c r="J4426" t="s">
        <v>471</v>
      </c>
      <c r="K4426" t="s">
        <v>24</v>
      </c>
      <c r="L4426">
        <v>0</v>
      </c>
    </row>
    <row r="4427" spans="1:12" x14ac:dyDescent="0.25">
      <c r="A4427">
        <v>64670</v>
      </c>
      <c r="B4427" t="s">
        <v>19</v>
      </c>
      <c r="C4427">
        <v>55</v>
      </c>
      <c r="D4427">
        <v>0</v>
      </c>
      <c r="E4427">
        <v>0</v>
      </c>
      <c r="F4427" t="s">
        <v>13</v>
      </c>
      <c r="G4427" t="s">
        <v>43</v>
      </c>
      <c r="H4427" t="s">
        <v>15</v>
      </c>
      <c r="I4427" t="s">
        <v>3726</v>
      </c>
      <c r="J4427">
        <v>43</v>
      </c>
      <c r="K4427" t="s">
        <v>18</v>
      </c>
      <c r="L4427">
        <v>0</v>
      </c>
    </row>
    <row r="4428" spans="1:12" x14ac:dyDescent="0.25">
      <c r="A4428">
        <v>64732</v>
      </c>
      <c r="B4428" t="s">
        <v>19</v>
      </c>
      <c r="C4428">
        <v>29</v>
      </c>
      <c r="D4428">
        <v>0</v>
      </c>
      <c r="E4428">
        <v>0</v>
      </c>
      <c r="F4428" t="s">
        <v>34</v>
      </c>
      <c r="G4428" t="s">
        <v>14</v>
      </c>
      <c r="H4428" t="s">
        <v>15</v>
      </c>
      <c r="I4428" t="s">
        <v>1037</v>
      </c>
      <c r="J4428" t="s">
        <v>767</v>
      </c>
      <c r="K4428" t="s">
        <v>24</v>
      </c>
      <c r="L4428">
        <v>0</v>
      </c>
    </row>
    <row r="4429" spans="1:12" x14ac:dyDescent="0.25">
      <c r="A4429">
        <v>64742</v>
      </c>
      <c r="B4429" t="s">
        <v>12</v>
      </c>
      <c r="C4429">
        <v>48</v>
      </c>
      <c r="D4429">
        <v>0</v>
      </c>
      <c r="E4429">
        <v>0</v>
      </c>
      <c r="F4429" t="s">
        <v>34</v>
      </c>
      <c r="G4429" t="s">
        <v>20</v>
      </c>
      <c r="H4429" t="s">
        <v>21</v>
      </c>
      <c r="I4429" t="s">
        <v>3115</v>
      </c>
      <c r="J4429" t="s">
        <v>759</v>
      </c>
      <c r="K4429" t="s">
        <v>24</v>
      </c>
      <c r="L4429">
        <v>0</v>
      </c>
    </row>
    <row r="4430" spans="1:12" x14ac:dyDescent="0.25">
      <c r="A4430">
        <v>64750</v>
      </c>
      <c r="B4430" t="s">
        <v>19</v>
      </c>
      <c r="C4430">
        <v>22</v>
      </c>
      <c r="D4430">
        <v>0</v>
      </c>
      <c r="E4430">
        <v>0</v>
      </c>
      <c r="F4430" t="s">
        <v>34</v>
      </c>
      <c r="G4430" t="s">
        <v>14</v>
      </c>
      <c r="H4430" t="s">
        <v>21</v>
      </c>
      <c r="I4430" t="s">
        <v>1668</v>
      </c>
      <c r="J4430" t="s">
        <v>715</v>
      </c>
      <c r="K4430" t="s">
        <v>24</v>
      </c>
      <c r="L4430">
        <v>0</v>
      </c>
    </row>
    <row r="4431" spans="1:12" x14ac:dyDescent="0.25">
      <c r="A4431">
        <v>64752</v>
      </c>
      <c r="B4431" t="s">
        <v>19</v>
      </c>
      <c r="C4431">
        <v>29</v>
      </c>
      <c r="D4431">
        <v>0</v>
      </c>
      <c r="E4431">
        <v>0</v>
      </c>
      <c r="F4431" t="s">
        <v>34</v>
      </c>
      <c r="G4431" t="s">
        <v>14</v>
      </c>
      <c r="H4431" t="s">
        <v>15</v>
      </c>
      <c r="I4431" t="s">
        <v>1564</v>
      </c>
      <c r="J4431">
        <v>34</v>
      </c>
      <c r="K4431" t="s">
        <v>18</v>
      </c>
      <c r="L4431">
        <v>0</v>
      </c>
    </row>
    <row r="4432" spans="1:12" x14ac:dyDescent="0.25">
      <c r="A4432">
        <v>64778</v>
      </c>
      <c r="B4432" t="s">
        <v>12</v>
      </c>
      <c r="C4432">
        <v>82</v>
      </c>
      <c r="D4432">
        <v>0</v>
      </c>
      <c r="E4432">
        <v>1</v>
      </c>
      <c r="F4432" t="s">
        <v>13</v>
      </c>
      <c r="G4432" t="s">
        <v>14</v>
      </c>
      <c r="H4432" t="s">
        <v>21</v>
      </c>
      <c r="I4432" t="s">
        <v>66</v>
      </c>
      <c r="J4432" t="s">
        <v>26</v>
      </c>
      <c r="K4432" t="s">
        <v>38</v>
      </c>
      <c r="L4432">
        <v>1</v>
      </c>
    </row>
    <row r="4433" spans="1:12" x14ac:dyDescent="0.25">
      <c r="A4433">
        <v>64817</v>
      </c>
      <c r="B4433" t="s">
        <v>12</v>
      </c>
      <c r="C4433">
        <v>39</v>
      </c>
      <c r="D4433">
        <v>0</v>
      </c>
      <c r="E4433">
        <v>0</v>
      </c>
      <c r="F4433" t="s">
        <v>13</v>
      </c>
      <c r="G4433" t="s">
        <v>20</v>
      </c>
      <c r="H4433" t="s">
        <v>21</v>
      </c>
      <c r="I4433" t="s">
        <v>2319</v>
      </c>
      <c r="J4433" t="s">
        <v>485</v>
      </c>
      <c r="K4433" t="s">
        <v>24</v>
      </c>
      <c r="L4433">
        <v>0</v>
      </c>
    </row>
    <row r="4434" spans="1:12" x14ac:dyDescent="0.25">
      <c r="A4434">
        <v>64849</v>
      </c>
      <c r="B4434" t="s">
        <v>19</v>
      </c>
      <c r="C4434">
        <v>42</v>
      </c>
      <c r="D4434">
        <v>0</v>
      </c>
      <c r="E4434">
        <v>0</v>
      </c>
      <c r="F4434" t="s">
        <v>13</v>
      </c>
      <c r="G4434" t="s">
        <v>14</v>
      </c>
      <c r="H4434" t="s">
        <v>15</v>
      </c>
      <c r="I4434" t="s">
        <v>855</v>
      </c>
      <c r="J4434" t="s">
        <v>279</v>
      </c>
      <c r="K4434" t="s">
        <v>38</v>
      </c>
      <c r="L4434">
        <v>0</v>
      </c>
    </row>
    <row r="4435" spans="1:12" x14ac:dyDescent="0.25">
      <c r="A4435">
        <v>64864</v>
      </c>
      <c r="B4435" t="s">
        <v>12</v>
      </c>
      <c r="C4435">
        <v>63</v>
      </c>
      <c r="D4435">
        <v>1</v>
      </c>
      <c r="E4435">
        <v>0</v>
      </c>
      <c r="F4435" t="s">
        <v>13</v>
      </c>
      <c r="G4435" t="s">
        <v>14</v>
      </c>
      <c r="H4435" t="s">
        <v>21</v>
      </c>
      <c r="I4435" t="s">
        <v>3899</v>
      </c>
      <c r="J4435" t="s">
        <v>70</v>
      </c>
      <c r="K4435" t="s">
        <v>29</v>
      </c>
      <c r="L4435">
        <v>0</v>
      </c>
    </row>
    <row r="4436" spans="1:12" x14ac:dyDescent="0.25">
      <c r="A4436">
        <v>64879</v>
      </c>
      <c r="B4436" t="s">
        <v>19</v>
      </c>
      <c r="C4436">
        <v>8</v>
      </c>
      <c r="D4436">
        <v>0</v>
      </c>
      <c r="E4436">
        <v>0</v>
      </c>
      <c r="F4436" t="s">
        <v>34</v>
      </c>
      <c r="G4436" t="s">
        <v>275</v>
      </c>
      <c r="H4436" t="s">
        <v>21</v>
      </c>
      <c r="I4436" t="s">
        <v>4042</v>
      </c>
      <c r="J4436" t="s">
        <v>70</v>
      </c>
      <c r="K4436" t="s">
        <v>38</v>
      </c>
      <c r="L4436">
        <v>0</v>
      </c>
    </row>
    <row r="4437" spans="1:12" x14ac:dyDescent="0.25">
      <c r="A4437">
        <v>64895</v>
      </c>
      <c r="B4437" t="s">
        <v>12</v>
      </c>
      <c r="C4437">
        <v>54</v>
      </c>
      <c r="D4437">
        <v>1</v>
      </c>
      <c r="E4437">
        <v>0</v>
      </c>
      <c r="F4437" t="s">
        <v>13</v>
      </c>
      <c r="G4437" t="s">
        <v>20</v>
      </c>
      <c r="H4437" t="s">
        <v>21</v>
      </c>
      <c r="I4437" t="s">
        <v>2310</v>
      </c>
      <c r="J4437" t="s">
        <v>1298</v>
      </c>
      <c r="K4437" t="s">
        <v>29</v>
      </c>
      <c r="L4437">
        <v>0</v>
      </c>
    </row>
    <row r="4438" spans="1:12" x14ac:dyDescent="0.25">
      <c r="A4438">
        <v>64908</v>
      </c>
      <c r="B4438" t="s">
        <v>12</v>
      </c>
      <c r="C4438">
        <v>79</v>
      </c>
      <c r="D4438">
        <v>0</v>
      </c>
      <c r="E4438">
        <v>1</v>
      </c>
      <c r="F4438" t="s">
        <v>13</v>
      </c>
      <c r="G4438" t="s">
        <v>14</v>
      </c>
      <c r="H4438" t="s">
        <v>15</v>
      </c>
      <c r="I4438" t="s">
        <v>413</v>
      </c>
      <c r="J4438">
        <v>22</v>
      </c>
      <c r="K4438" t="s">
        <v>18</v>
      </c>
      <c r="L4438">
        <v>0</v>
      </c>
    </row>
    <row r="4439" spans="1:12" x14ac:dyDescent="0.25">
      <c r="A4439">
        <v>64912</v>
      </c>
      <c r="B4439" t="s">
        <v>19</v>
      </c>
      <c r="C4439">
        <v>59</v>
      </c>
      <c r="D4439">
        <v>0</v>
      </c>
      <c r="E4439">
        <v>0</v>
      </c>
      <c r="F4439" t="s">
        <v>13</v>
      </c>
      <c r="G4439" t="s">
        <v>20</v>
      </c>
      <c r="H4439" t="s">
        <v>21</v>
      </c>
      <c r="I4439" t="s">
        <v>2584</v>
      </c>
      <c r="J4439" t="s">
        <v>1094</v>
      </c>
      <c r="K4439" t="s">
        <v>29</v>
      </c>
      <c r="L4439">
        <v>0</v>
      </c>
    </row>
    <row r="4440" spans="1:12" x14ac:dyDescent="0.25">
      <c r="A4440">
        <v>64931</v>
      </c>
      <c r="B4440" t="s">
        <v>12</v>
      </c>
      <c r="C4440">
        <v>37</v>
      </c>
      <c r="D4440">
        <v>0</v>
      </c>
      <c r="E4440">
        <v>0</v>
      </c>
      <c r="F4440" t="s">
        <v>13</v>
      </c>
      <c r="G4440" t="s">
        <v>14</v>
      </c>
      <c r="H4440" t="s">
        <v>21</v>
      </c>
      <c r="I4440" t="s">
        <v>3728</v>
      </c>
      <c r="J4440" t="s">
        <v>68</v>
      </c>
      <c r="K4440" t="s">
        <v>24</v>
      </c>
      <c r="L4440">
        <v>0</v>
      </c>
    </row>
    <row r="4441" spans="1:12" x14ac:dyDescent="0.25">
      <c r="A4441">
        <v>64972</v>
      </c>
      <c r="B4441" t="s">
        <v>12</v>
      </c>
      <c r="C4441">
        <v>47</v>
      </c>
      <c r="D4441">
        <v>0</v>
      </c>
      <c r="E4441">
        <v>0</v>
      </c>
      <c r="F4441" t="s">
        <v>13</v>
      </c>
      <c r="G4441" t="s">
        <v>14</v>
      </c>
      <c r="H4441" t="s">
        <v>21</v>
      </c>
      <c r="I4441" t="s">
        <v>2748</v>
      </c>
      <c r="J4441" t="s">
        <v>121</v>
      </c>
      <c r="K4441" t="s">
        <v>29</v>
      </c>
      <c r="L4441">
        <v>0</v>
      </c>
    </row>
    <row r="4442" spans="1:12" x14ac:dyDescent="0.25">
      <c r="A4442">
        <v>64980</v>
      </c>
      <c r="B4442" t="s">
        <v>19</v>
      </c>
      <c r="C4442">
        <v>42</v>
      </c>
      <c r="D4442">
        <v>0</v>
      </c>
      <c r="E4442">
        <v>0</v>
      </c>
      <c r="F4442" t="s">
        <v>13</v>
      </c>
      <c r="G4442" t="s">
        <v>43</v>
      </c>
      <c r="H4442" t="s">
        <v>15</v>
      </c>
      <c r="I4442" t="s">
        <v>2257</v>
      </c>
      <c r="J4442" t="s">
        <v>88</v>
      </c>
      <c r="K4442" t="s">
        <v>24</v>
      </c>
      <c r="L4442">
        <v>0</v>
      </c>
    </row>
    <row r="4443" spans="1:12" x14ac:dyDescent="0.25">
      <c r="A4443">
        <v>64986</v>
      </c>
      <c r="B4443" t="s">
        <v>12</v>
      </c>
      <c r="C4443">
        <v>55</v>
      </c>
      <c r="D4443">
        <v>0</v>
      </c>
      <c r="E4443">
        <v>0</v>
      </c>
      <c r="F4443" t="s">
        <v>13</v>
      </c>
      <c r="G4443" t="s">
        <v>14</v>
      </c>
      <c r="H4443" t="s">
        <v>15</v>
      </c>
      <c r="I4443" t="s">
        <v>3008</v>
      </c>
      <c r="J4443" t="s">
        <v>312</v>
      </c>
      <c r="K4443" t="s">
        <v>24</v>
      </c>
      <c r="L4443">
        <v>0</v>
      </c>
    </row>
    <row r="4444" spans="1:12" x14ac:dyDescent="0.25">
      <c r="A4444">
        <v>65038</v>
      </c>
      <c r="B4444" t="s">
        <v>19</v>
      </c>
      <c r="C4444">
        <v>33</v>
      </c>
      <c r="D4444">
        <v>0</v>
      </c>
      <c r="E4444">
        <v>0</v>
      </c>
      <c r="F4444" t="s">
        <v>13</v>
      </c>
      <c r="G4444" t="s">
        <v>14</v>
      </c>
      <c r="H4444" t="s">
        <v>21</v>
      </c>
      <c r="I4444" t="s">
        <v>3990</v>
      </c>
      <c r="J4444" t="s">
        <v>1087</v>
      </c>
      <c r="K4444" t="s">
        <v>24</v>
      </c>
      <c r="L4444">
        <v>0</v>
      </c>
    </row>
    <row r="4445" spans="1:12" x14ac:dyDescent="0.25">
      <c r="A4445">
        <v>65053</v>
      </c>
      <c r="B4445" t="s">
        <v>19</v>
      </c>
      <c r="C4445">
        <v>34</v>
      </c>
      <c r="D4445">
        <v>0</v>
      </c>
      <c r="E4445">
        <v>0</v>
      </c>
      <c r="F4445" t="s">
        <v>13</v>
      </c>
      <c r="G4445" t="s">
        <v>14</v>
      </c>
      <c r="H4445" t="s">
        <v>15</v>
      </c>
      <c r="I4445" t="s">
        <v>134</v>
      </c>
      <c r="J4445" t="s">
        <v>1298</v>
      </c>
      <c r="K4445" t="s">
        <v>24</v>
      </c>
      <c r="L4445">
        <v>0</v>
      </c>
    </row>
    <row r="4446" spans="1:12" x14ac:dyDescent="0.25">
      <c r="A4446">
        <v>65093</v>
      </c>
      <c r="B4446" t="s">
        <v>19</v>
      </c>
      <c r="C4446">
        <v>43</v>
      </c>
      <c r="D4446">
        <v>0</v>
      </c>
      <c r="E4446">
        <v>0</v>
      </c>
      <c r="F4446" t="s">
        <v>13</v>
      </c>
      <c r="G4446" t="s">
        <v>20</v>
      </c>
      <c r="H4446" t="s">
        <v>15</v>
      </c>
      <c r="I4446" t="s">
        <v>2204</v>
      </c>
      <c r="J4446" t="s">
        <v>767</v>
      </c>
      <c r="K4446" t="s">
        <v>18</v>
      </c>
      <c r="L4446">
        <v>0</v>
      </c>
    </row>
    <row r="4447" spans="1:12" x14ac:dyDescent="0.25">
      <c r="A4447">
        <v>65103</v>
      </c>
      <c r="B4447" t="s">
        <v>19</v>
      </c>
      <c r="C4447">
        <v>59</v>
      </c>
      <c r="D4447">
        <v>0</v>
      </c>
      <c r="E4447">
        <v>0</v>
      </c>
      <c r="F4447" t="s">
        <v>13</v>
      </c>
      <c r="G4447" t="s">
        <v>14</v>
      </c>
      <c r="H4447" t="s">
        <v>15</v>
      </c>
      <c r="I4447" t="s">
        <v>467</v>
      </c>
      <c r="J4447" t="s">
        <v>172</v>
      </c>
      <c r="K4447" t="s">
        <v>18</v>
      </c>
      <c r="L4447">
        <v>0</v>
      </c>
    </row>
    <row r="4448" spans="1:12" x14ac:dyDescent="0.25">
      <c r="A4448">
        <v>65105</v>
      </c>
      <c r="B4448" t="s">
        <v>12</v>
      </c>
      <c r="C4448">
        <v>81</v>
      </c>
      <c r="D4448">
        <v>0</v>
      </c>
      <c r="E4448">
        <v>0</v>
      </c>
      <c r="F4448" t="s">
        <v>13</v>
      </c>
      <c r="G4448" t="s">
        <v>14</v>
      </c>
      <c r="H4448" t="s">
        <v>15</v>
      </c>
      <c r="I4448" t="s">
        <v>298</v>
      </c>
      <c r="J4448" t="s">
        <v>258</v>
      </c>
      <c r="K4448" t="s">
        <v>38</v>
      </c>
      <c r="L4448">
        <v>1</v>
      </c>
    </row>
    <row r="4449" spans="1:12" x14ac:dyDescent="0.25">
      <c r="A4449">
        <v>65109</v>
      </c>
      <c r="B4449" t="s">
        <v>12</v>
      </c>
      <c r="C4449">
        <v>47</v>
      </c>
      <c r="D4449">
        <v>0</v>
      </c>
      <c r="E4449">
        <v>0</v>
      </c>
      <c r="F4449" t="s">
        <v>13</v>
      </c>
      <c r="G4449" t="s">
        <v>14</v>
      </c>
      <c r="H4449" t="s">
        <v>15</v>
      </c>
      <c r="I4449" t="s">
        <v>2185</v>
      </c>
      <c r="J4449" t="s">
        <v>240</v>
      </c>
      <c r="K4449" t="s">
        <v>29</v>
      </c>
      <c r="L4449">
        <v>0</v>
      </c>
    </row>
    <row r="4450" spans="1:12" x14ac:dyDescent="0.25">
      <c r="A4450">
        <v>65116</v>
      </c>
      <c r="B4450" t="s">
        <v>19</v>
      </c>
      <c r="C4450">
        <v>62</v>
      </c>
      <c r="D4450">
        <v>1</v>
      </c>
      <c r="E4450">
        <v>0</v>
      </c>
      <c r="F4450" t="s">
        <v>13</v>
      </c>
      <c r="G4450" t="s">
        <v>20</v>
      </c>
      <c r="H4450" t="s">
        <v>15</v>
      </c>
      <c r="I4450" t="s">
        <v>2766</v>
      </c>
      <c r="J4450" t="s">
        <v>23</v>
      </c>
      <c r="K4450" t="s">
        <v>29</v>
      </c>
      <c r="L4450">
        <v>0</v>
      </c>
    </row>
    <row r="4451" spans="1:12" x14ac:dyDescent="0.25">
      <c r="A4451">
        <v>65127</v>
      </c>
      <c r="B4451" t="s">
        <v>19</v>
      </c>
      <c r="C4451">
        <v>35</v>
      </c>
      <c r="D4451">
        <v>0</v>
      </c>
      <c r="E4451">
        <v>0</v>
      </c>
      <c r="F4451" t="s">
        <v>13</v>
      </c>
      <c r="G4451" t="s">
        <v>14</v>
      </c>
      <c r="H4451" t="s">
        <v>15</v>
      </c>
      <c r="I4451" t="s">
        <v>2891</v>
      </c>
      <c r="J4451" t="s">
        <v>189</v>
      </c>
      <c r="K4451" t="s">
        <v>29</v>
      </c>
      <c r="L4451">
        <v>0</v>
      </c>
    </row>
    <row r="4452" spans="1:12" x14ac:dyDescent="0.25">
      <c r="A4452">
        <v>65130</v>
      </c>
      <c r="B4452" t="s">
        <v>12</v>
      </c>
      <c r="C4452">
        <v>40</v>
      </c>
      <c r="D4452">
        <v>0</v>
      </c>
      <c r="E4452">
        <v>0</v>
      </c>
      <c r="F4452" t="s">
        <v>13</v>
      </c>
      <c r="G4452" t="s">
        <v>14</v>
      </c>
      <c r="H4452" t="s">
        <v>21</v>
      </c>
      <c r="I4452" t="s">
        <v>847</v>
      </c>
      <c r="J4452" t="s">
        <v>174</v>
      </c>
      <c r="K4452" t="s">
        <v>29</v>
      </c>
      <c r="L4452">
        <v>0</v>
      </c>
    </row>
    <row r="4453" spans="1:12" x14ac:dyDescent="0.25">
      <c r="A4453">
        <v>65144</v>
      </c>
      <c r="B4453" t="s">
        <v>19</v>
      </c>
      <c r="C4453">
        <v>57</v>
      </c>
      <c r="D4453">
        <v>0</v>
      </c>
      <c r="E4453">
        <v>0</v>
      </c>
      <c r="F4453" t="s">
        <v>13</v>
      </c>
      <c r="G4453" t="s">
        <v>20</v>
      </c>
      <c r="H4453" t="s">
        <v>15</v>
      </c>
      <c r="I4453" t="s">
        <v>771</v>
      </c>
      <c r="J4453" t="s">
        <v>104</v>
      </c>
      <c r="K4453" t="s">
        <v>38</v>
      </c>
      <c r="L4453">
        <v>0</v>
      </c>
    </row>
    <row r="4454" spans="1:12" x14ac:dyDescent="0.25">
      <c r="A4454">
        <v>65154</v>
      </c>
      <c r="B4454" t="s">
        <v>19</v>
      </c>
      <c r="C4454">
        <v>30</v>
      </c>
      <c r="D4454">
        <v>0</v>
      </c>
      <c r="E4454">
        <v>0</v>
      </c>
      <c r="F4454" t="s">
        <v>13</v>
      </c>
      <c r="G4454" t="s">
        <v>14</v>
      </c>
      <c r="H4454" t="s">
        <v>15</v>
      </c>
      <c r="I4454" t="s">
        <v>2415</v>
      </c>
      <c r="J4454" t="s">
        <v>1304</v>
      </c>
      <c r="K4454" t="s">
        <v>24</v>
      </c>
      <c r="L4454">
        <v>0</v>
      </c>
    </row>
    <row r="4455" spans="1:12" x14ac:dyDescent="0.25">
      <c r="A4455">
        <v>65196</v>
      </c>
      <c r="B4455" t="s">
        <v>12</v>
      </c>
      <c r="C4455">
        <v>75</v>
      </c>
      <c r="D4455">
        <v>1</v>
      </c>
      <c r="E4455">
        <v>0</v>
      </c>
      <c r="F4455" t="s">
        <v>13</v>
      </c>
      <c r="G4455" t="s">
        <v>14</v>
      </c>
      <c r="H4455" t="s">
        <v>21</v>
      </c>
      <c r="I4455" t="s">
        <v>2792</v>
      </c>
      <c r="J4455" t="s">
        <v>23</v>
      </c>
      <c r="K4455" t="s">
        <v>29</v>
      </c>
      <c r="L4455">
        <v>0</v>
      </c>
    </row>
    <row r="4456" spans="1:12" x14ac:dyDescent="0.25">
      <c r="A4456">
        <v>65199</v>
      </c>
      <c r="B4456" t="s">
        <v>19</v>
      </c>
      <c r="C4456">
        <v>53</v>
      </c>
      <c r="D4456">
        <v>0</v>
      </c>
      <c r="E4456">
        <v>0</v>
      </c>
      <c r="F4456" t="s">
        <v>13</v>
      </c>
      <c r="G4456" t="s">
        <v>20</v>
      </c>
      <c r="H4456" t="s">
        <v>15</v>
      </c>
      <c r="I4456" t="s">
        <v>467</v>
      </c>
      <c r="J4456" t="s">
        <v>97</v>
      </c>
      <c r="K4456" t="s">
        <v>38</v>
      </c>
      <c r="L4456">
        <v>0</v>
      </c>
    </row>
    <row r="4457" spans="1:12" x14ac:dyDescent="0.25">
      <c r="A4457">
        <v>65218</v>
      </c>
      <c r="B4457" t="s">
        <v>12</v>
      </c>
      <c r="C4457">
        <v>2</v>
      </c>
      <c r="D4457">
        <v>0</v>
      </c>
      <c r="E4457">
        <v>0</v>
      </c>
      <c r="F4457" t="s">
        <v>34</v>
      </c>
      <c r="G4457" t="s">
        <v>275</v>
      </c>
      <c r="H4457" t="s">
        <v>21</v>
      </c>
      <c r="I4457" t="s">
        <v>1069</v>
      </c>
      <c r="J4457">
        <v>20</v>
      </c>
      <c r="K4457" t="s">
        <v>38</v>
      </c>
      <c r="L4457">
        <v>0</v>
      </c>
    </row>
    <row r="4458" spans="1:12" x14ac:dyDescent="0.25">
      <c r="A4458">
        <v>65229</v>
      </c>
      <c r="B4458" t="s">
        <v>19</v>
      </c>
      <c r="C4458">
        <v>17</v>
      </c>
      <c r="D4458">
        <v>0</v>
      </c>
      <c r="E4458">
        <v>0</v>
      </c>
      <c r="F4458" t="s">
        <v>34</v>
      </c>
      <c r="G4458" t="s">
        <v>14</v>
      </c>
      <c r="H4458" t="s">
        <v>21</v>
      </c>
      <c r="I4458" t="s">
        <v>2111</v>
      </c>
      <c r="J4458" t="s">
        <v>79</v>
      </c>
      <c r="K4458" t="s">
        <v>38</v>
      </c>
      <c r="L4458">
        <v>0</v>
      </c>
    </row>
    <row r="4459" spans="1:12" x14ac:dyDescent="0.25">
      <c r="A4459">
        <v>65252</v>
      </c>
      <c r="B4459" t="s">
        <v>19</v>
      </c>
      <c r="C4459">
        <v>63</v>
      </c>
      <c r="D4459">
        <v>0</v>
      </c>
      <c r="E4459">
        <v>0</v>
      </c>
      <c r="F4459" t="s">
        <v>13</v>
      </c>
      <c r="G4459" t="s">
        <v>43</v>
      </c>
      <c r="H4459" t="s">
        <v>21</v>
      </c>
      <c r="I4459" t="s">
        <v>2187</v>
      </c>
      <c r="J4459" t="s">
        <v>372</v>
      </c>
      <c r="K4459" t="s">
        <v>18</v>
      </c>
      <c r="L4459">
        <v>0</v>
      </c>
    </row>
    <row r="4460" spans="1:12" x14ac:dyDescent="0.25">
      <c r="A4460">
        <v>65256</v>
      </c>
      <c r="B4460" t="s">
        <v>19</v>
      </c>
      <c r="C4460">
        <v>57</v>
      </c>
      <c r="D4460">
        <v>0</v>
      </c>
      <c r="E4460">
        <v>0</v>
      </c>
      <c r="F4460" t="s">
        <v>13</v>
      </c>
      <c r="G4460" t="s">
        <v>20</v>
      </c>
      <c r="H4460" t="s">
        <v>21</v>
      </c>
      <c r="I4460" t="s">
        <v>1186</v>
      </c>
      <c r="J4460" t="s">
        <v>279</v>
      </c>
      <c r="K4460" t="s">
        <v>24</v>
      </c>
      <c r="L4460">
        <v>0</v>
      </c>
    </row>
    <row r="4461" spans="1:12" x14ac:dyDescent="0.25">
      <c r="A4461">
        <v>65257</v>
      </c>
      <c r="B4461" t="s">
        <v>12</v>
      </c>
      <c r="C4461">
        <v>59</v>
      </c>
      <c r="D4461">
        <v>0</v>
      </c>
      <c r="E4461">
        <v>0</v>
      </c>
      <c r="F4461" t="s">
        <v>13</v>
      </c>
      <c r="G4461" t="s">
        <v>14</v>
      </c>
      <c r="H4461" t="s">
        <v>15</v>
      </c>
      <c r="I4461" t="s">
        <v>3607</v>
      </c>
      <c r="J4461" t="s">
        <v>47</v>
      </c>
      <c r="K4461" t="s">
        <v>24</v>
      </c>
      <c r="L4461">
        <v>0</v>
      </c>
    </row>
    <row r="4462" spans="1:12" x14ac:dyDescent="0.25">
      <c r="A4462">
        <v>65258</v>
      </c>
      <c r="B4462" t="s">
        <v>12</v>
      </c>
      <c r="C4462">
        <v>53</v>
      </c>
      <c r="D4462">
        <v>0</v>
      </c>
      <c r="E4462">
        <v>0</v>
      </c>
      <c r="F4462" t="s">
        <v>13</v>
      </c>
      <c r="G4462" t="s">
        <v>14</v>
      </c>
      <c r="H4462" t="s">
        <v>15</v>
      </c>
      <c r="I4462" t="s">
        <v>1360</v>
      </c>
      <c r="J4462" t="s">
        <v>258</v>
      </c>
      <c r="K4462" t="s">
        <v>38</v>
      </c>
      <c r="L4462">
        <v>0</v>
      </c>
    </row>
    <row r="4463" spans="1:12" x14ac:dyDescent="0.25">
      <c r="A4463">
        <v>65277</v>
      </c>
      <c r="B4463" t="s">
        <v>19</v>
      </c>
      <c r="C4463">
        <v>78</v>
      </c>
      <c r="D4463">
        <v>1</v>
      </c>
      <c r="E4463">
        <v>0</v>
      </c>
      <c r="F4463" t="s">
        <v>34</v>
      </c>
      <c r="G4463" t="s">
        <v>20</v>
      </c>
      <c r="H4463" t="s">
        <v>21</v>
      </c>
      <c r="I4463" t="s">
        <v>3181</v>
      </c>
      <c r="J4463" t="s">
        <v>165</v>
      </c>
      <c r="K4463" t="s">
        <v>24</v>
      </c>
      <c r="L4463">
        <v>0</v>
      </c>
    </row>
    <row r="4464" spans="1:12" x14ac:dyDescent="0.25">
      <c r="A4464">
        <v>65321</v>
      </c>
      <c r="B4464" t="s">
        <v>12</v>
      </c>
      <c r="C4464">
        <v>6</v>
      </c>
      <c r="D4464">
        <v>0</v>
      </c>
      <c r="E4464">
        <v>0</v>
      </c>
      <c r="F4464" t="s">
        <v>34</v>
      </c>
      <c r="G4464" t="s">
        <v>275</v>
      </c>
      <c r="H4464" t="s">
        <v>21</v>
      </c>
      <c r="I4464" t="s">
        <v>2406</v>
      </c>
      <c r="J4464" t="s">
        <v>1025</v>
      </c>
      <c r="K4464" t="s">
        <v>38</v>
      </c>
      <c r="L4464">
        <v>0</v>
      </c>
    </row>
    <row r="4465" spans="1:12" x14ac:dyDescent="0.25">
      <c r="A4465">
        <v>65324</v>
      </c>
      <c r="B4465" t="s">
        <v>19</v>
      </c>
      <c r="C4465">
        <v>48</v>
      </c>
      <c r="D4465">
        <v>0</v>
      </c>
      <c r="E4465">
        <v>0</v>
      </c>
      <c r="F4465" t="s">
        <v>13</v>
      </c>
      <c r="G4465" t="s">
        <v>43</v>
      </c>
      <c r="H4465" t="s">
        <v>21</v>
      </c>
      <c r="I4465" t="s">
        <v>2516</v>
      </c>
      <c r="J4465" t="s">
        <v>676</v>
      </c>
      <c r="K4465" t="s">
        <v>38</v>
      </c>
      <c r="L4465">
        <v>0</v>
      </c>
    </row>
    <row r="4466" spans="1:12" x14ac:dyDescent="0.25">
      <c r="A4466">
        <v>65333</v>
      </c>
      <c r="B4466" t="s">
        <v>19</v>
      </c>
      <c r="C4466">
        <v>31</v>
      </c>
      <c r="D4466">
        <v>0</v>
      </c>
      <c r="E4466">
        <v>0</v>
      </c>
      <c r="F4466" t="s">
        <v>13</v>
      </c>
      <c r="G4466" t="s">
        <v>14</v>
      </c>
      <c r="H4466" t="s">
        <v>21</v>
      </c>
      <c r="I4466" t="s">
        <v>4144</v>
      </c>
      <c r="J4466" t="s">
        <v>153</v>
      </c>
      <c r="K4466" t="s">
        <v>38</v>
      </c>
      <c r="L4466">
        <v>0</v>
      </c>
    </row>
    <row r="4467" spans="1:12" x14ac:dyDescent="0.25">
      <c r="A4467">
        <v>65336</v>
      </c>
      <c r="B4467" t="s">
        <v>19</v>
      </c>
      <c r="C4467">
        <v>27</v>
      </c>
      <c r="D4467">
        <v>0</v>
      </c>
      <c r="E4467">
        <v>0</v>
      </c>
      <c r="F4467" t="s">
        <v>13</v>
      </c>
      <c r="G4467" t="s">
        <v>14</v>
      </c>
      <c r="H4467" t="s">
        <v>15</v>
      </c>
      <c r="I4467" t="s">
        <v>2217</v>
      </c>
      <c r="J4467" t="s">
        <v>258</v>
      </c>
      <c r="K4467" t="s">
        <v>18</v>
      </c>
      <c r="L4467">
        <v>0</v>
      </c>
    </row>
    <row r="4468" spans="1:12" x14ac:dyDescent="0.25">
      <c r="A4468">
        <v>65339</v>
      </c>
      <c r="B4468" t="s">
        <v>19</v>
      </c>
      <c r="C4468">
        <v>46</v>
      </c>
      <c r="D4468">
        <v>0</v>
      </c>
      <c r="E4468">
        <v>0</v>
      </c>
      <c r="F4468" t="s">
        <v>13</v>
      </c>
      <c r="G4468" t="s">
        <v>14</v>
      </c>
      <c r="H4468" t="s">
        <v>15</v>
      </c>
      <c r="I4468" t="s">
        <v>1512</v>
      </c>
      <c r="J4468" t="s">
        <v>83</v>
      </c>
      <c r="K4468" t="s">
        <v>24</v>
      </c>
      <c r="L4468">
        <v>0</v>
      </c>
    </row>
    <row r="4469" spans="1:12" x14ac:dyDescent="0.25">
      <c r="A4469">
        <v>65351</v>
      </c>
      <c r="B4469" t="s">
        <v>12</v>
      </c>
      <c r="C4469">
        <v>11</v>
      </c>
      <c r="D4469">
        <v>0</v>
      </c>
      <c r="E4469">
        <v>0</v>
      </c>
      <c r="F4469" t="s">
        <v>34</v>
      </c>
      <c r="G4469" t="s">
        <v>275</v>
      </c>
      <c r="H4469" t="s">
        <v>15</v>
      </c>
      <c r="I4469" t="s">
        <v>3938</v>
      </c>
      <c r="J4469" t="s">
        <v>542</v>
      </c>
      <c r="K4469" t="s">
        <v>38</v>
      </c>
      <c r="L4469">
        <v>0</v>
      </c>
    </row>
    <row r="4470" spans="1:12" x14ac:dyDescent="0.25">
      <c r="A4470">
        <v>65357</v>
      </c>
      <c r="B4470" t="s">
        <v>19</v>
      </c>
      <c r="C4470">
        <v>5</v>
      </c>
      <c r="D4470">
        <v>0</v>
      </c>
      <c r="E4470">
        <v>0</v>
      </c>
      <c r="F4470" t="s">
        <v>34</v>
      </c>
      <c r="G4470" t="s">
        <v>275</v>
      </c>
      <c r="H4470" t="s">
        <v>21</v>
      </c>
      <c r="I4470" t="s">
        <v>600</v>
      </c>
      <c r="J4470" t="s">
        <v>407</v>
      </c>
      <c r="K4470" t="s">
        <v>38</v>
      </c>
      <c r="L4470">
        <v>0</v>
      </c>
    </row>
    <row r="4471" spans="1:12" x14ac:dyDescent="0.25">
      <c r="A4471">
        <v>65358</v>
      </c>
      <c r="B4471" t="s">
        <v>19</v>
      </c>
      <c r="C4471">
        <v>31</v>
      </c>
      <c r="D4471">
        <v>0</v>
      </c>
      <c r="E4471">
        <v>0</v>
      </c>
      <c r="F4471" t="s">
        <v>13</v>
      </c>
      <c r="G4471" t="s">
        <v>14</v>
      </c>
      <c r="H4471" t="s">
        <v>21</v>
      </c>
      <c r="I4471" t="s">
        <v>2882</v>
      </c>
      <c r="J4471" t="s">
        <v>247</v>
      </c>
      <c r="K4471" t="s">
        <v>18</v>
      </c>
      <c r="L4471">
        <v>0</v>
      </c>
    </row>
    <row r="4472" spans="1:12" x14ac:dyDescent="0.25">
      <c r="A4472">
        <v>65376</v>
      </c>
      <c r="B4472" t="s">
        <v>19</v>
      </c>
      <c r="C4472">
        <v>65</v>
      </c>
      <c r="D4472">
        <v>0</v>
      </c>
      <c r="E4472">
        <v>0</v>
      </c>
      <c r="F4472" t="s">
        <v>13</v>
      </c>
      <c r="G4472" t="s">
        <v>20</v>
      </c>
      <c r="H4472" t="s">
        <v>15</v>
      </c>
      <c r="I4472" t="s">
        <v>1265</v>
      </c>
      <c r="J4472" t="s">
        <v>296</v>
      </c>
      <c r="K4472" t="s">
        <v>29</v>
      </c>
      <c r="L4472">
        <v>0</v>
      </c>
    </row>
    <row r="4473" spans="1:12" x14ac:dyDescent="0.25">
      <c r="A4473">
        <v>65379</v>
      </c>
      <c r="B4473" t="s">
        <v>12</v>
      </c>
      <c r="C4473">
        <v>9</v>
      </c>
      <c r="D4473">
        <v>0</v>
      </c>
      <c r="E4473">
        <v>0</v>
      </c>
      <c r="F4473" t="s">
        <v>34</v>
      </c>
      <c r="G4473" t="s">
        <v>275</v>
      </c>
      <c r="H4473" t="s">
        <v>15</v>
      </c>
      <c r="I4473" t="s">
        <v>1272</v>
      </c>
      <c r="J4473" t="s">
        <v>40</v>
      </c>
      <c r="K4473" t="s">
        <v>38</v>
      </c>
      <c r="L4473">
        <v>0</v>
      </c>
    </row>
    <row r="4474" spans="1:12" x14ac:dyDescent="0.25">
      <c r="A4474">
        <v>65388</v>
      </c>
      <c r="B4474" t="s">
        <v>19</v>
      </c>
      <c r="C4474">
        <v>40</v>
      </c>
      <c r="D4474">
        <v>0</v>
      </c>
      <c r="E4474">
        <v>0</v>
      </c>
      <c r="F4474" t="s">
        <v>34</v>
      </c>
      <c r="G4474" t="s">
        <v>14</v>
      </c>
      <c r="H4474" t="s">
        <v>15</v>
      </c>
      <c r="I4474" t="s">
        <v>1582</v>
      </c>
      <c r="J4474" t="s">
        <v>47</v>
      </c>
      <c r="K4474" t="s">
        <v>29</v>
      </c>
      <c r="L4474">
        <v>0</v>
      </c>
    </row>
    <row r="4475" spans="1:12" x14ac:dyDescent="0.25">
      <c r="A4475">
        <v>65396</v>
      </c>
      <c r="B4475" t="s">
        <v>19</v>
      </c>
      <c r="C4475">
        <v>36</v>
      </c>
      <c r="D4475">
        <v>0</v>
      </c>
      <c r="E4475">
        <v>0</v>
      </c>
      <c r="F4475" t="s">
        <v>13</v>
      </c>
      <c r="G4475" t="s">
        <v>14</v>
      </c>
      <c r="H4475" t="s">
        <v>21</v>
      </c>
      <c r="I4475" t="s">
        <v>1984</v>
      </c>
      <c r="J4475" t="s">
        <v>592</v>
      </c>
      <c r="K4475" t="s">
        <v>24</v>
      </c>
      <c r="L4475">
        <v>0</v>
      </c>
    </row>
    <row r="4476" spans="1:12" x14ac:dyDescent="0.25">
      <c r="A4476">
        <v>65405</v>
      </c>
      <c r="B4476" t="s">
        <v>19</v>
      </c>
      <c r="C4476">
        <v>79</v>
      </c>
      <c r="D4476">
        <v>0</v>
      </c>
      <c r="E4476">
        <v>0</v>
      </c>
      <c r="F4476" t="s">
        <v>34</v>
      </c>
      <c r="G4476" t="s">
        <v>14</v>
      </c>
      <c r="H4476" t="s">
        <v>15</v>
      </c>
      <c r="I4476" t="s">
        <v>4222</v>
      </c>
      <c r="J4476" t="s">
        <v>189</v>
      </c>
      <c r="K4476" t="s">
        <v>18</v>
      </c>
      <c r="L4476">
        <v>0</v>
      </c>
    </row>
    <row r="4477" spans="1:12" x14ac:dyDescent="0.25">
      <c r="A4477">
        <v>65407</v>
      </c>
      <c r="B4477" t="s">
        <v>19</v>
      </c>
      <c r="C4477">
        <v>64</v>
      </c>
      <c r="D4477">
        <v>0</v>
      </c>
      <c r="E4477">
        <v>0</v>
      </c>
      <c r="F4477" t="s">
        <v>13</v>
      </c>
      <c r="G4477" t="s">
        <v>20</v>
      </c>
      <c r="H4477" t="s">
        <v>21</v>
      </c>
      <c r="I4477" t="s">
        <v>3236</v>
      </c>
      <c r="J4477" t="s">
        <v>26</v>
      </c>
      <c r="K4477" t="s">
        <v>18</v>
      </c>
      <c r="L4477">
        <v>0</v>
      </c>
    </row>
    <row r="4478" spans="1:12" x14ac:dyDescent="0.25">
      <c r="A4478">
        <v>65411</v>
      </c>
      <c r="B4478" t="s">
        <v>19</v>
      </c>
      <c r="C4478">
        <v>51</v>
      </c>
      <c r="D4478">
        <v>0</v>
      </c>
      <c r="E4478">
        <v>0</v>
      </c>
      <c r="F4478" t="s">
        <v>13</v>
      </c>
      <c r="G4478" t="s">
        <v>14</v>
      </c>
      <c r="H4478" t="s">
        <v>15</v>
      </c>
      <c r="I4478" t="s">
        <v>4255</v>
      </c>
      <c r="J4478" t="s">
        <v>247</v>
      </c>
      <c r="K4478" t="s">
        <v>38</v>
      </c>
      <c r="L4478">
        <v>0</v>
      </c>
    </row>
    <row r="4479" spans="1:12" x14ac:dyDescent="0.25">
      <c r="A4479">
        <v>65413</v>
      </c>
      <c r="B4479" t="s">
        <v>19</v>
      </c>
      <c r="C4479">
        <v>64</v>
      </c>
      <c r="D4479">
        <v>0</v>
      </c>
      <c r="E4479">
        <v>0</v>
      </c>
      <c r="F4479" t="s">
        <v>13</v>
      </c>
      <c r="G4479" t="s">
        <v>14</v>
      </c>
      <c r="H4479" t="s">
        <v>15</v>
      </c>
      <c r="I4479" t="s">
        <v>2991</v>
      </c>
      <c r="J4479" t="s">
        <v>1188</v>
      </c>
      <c r="K4479" t="s">
        <v>24</v>
      </c>
      <c r="L4479">
        <v>0</v>
      </c>
    </row>
    <row r="4480" spans="1:12" x14ac:dyDescent="0.25">
      <c r="A4480">
        <v>65419</v>
      </c>
      <c r="B4480" t="s">
        <v>12</v>
      </c>
      <c r="C4480">
        <v>73</v>
      </c>
      <c r="D4480">
        <v>0</v>
      </c>
      <c r="E4480">
        <v>1</v>
      </c>
      <c r="F4480" t="s">
        <v>13</v>
      </c>
      <c r="G4480" t="s">
        <v>43</v>
      </c>
      <c r="H4480" t="s">
        <v>21</v>
      </c>
      <c r="I4480" t="s">
        <v>2289</v>
      </c>
      <c r="J4480" t="s">
        <v>144</v>
      </c>
      <c r="K4480" t="s">
        <v>24</v>
      </c>
      <c r="L4480">
        <v>0</v>
      </c>
    </row>
    <row r="4481" spans="1:12" x14ac:dyDescent="0.25">
      <c r="A4481">
        <v>65429</v>
      </c>
      <c r="B4481" t="s">
        <v>19</v>
      </c>
      <c r="C4481">
        <v>66</v>
      </c>
      <c r="D4481">
        <v>0</v>
      </c>
      <c r="E4481">
        <v>0</v>
      </c>
      <c r="F4481" t="s">
        <v>13</v>
      </c>
      <c r="G4481" t="s">
        <v>43</v>
      </c>
      <c r="H4481" t="s">
        <v>21</v>
      </c>
      <c r="I4481" t="s">
        <v>1315</v>
      </c>
      <c r="J4481" t="s">
        <v>114</v>
      </c>
      <c r="K4481" t="s">
        <v>24</v>
      </c>
      <c r="L4481">
        <v>0</v>
      </c>
    </row>
    <row r="4482" spans="1:12" x14ac:dyDescent="0.25">
      <c r="A4482">
        <v>65453</v>
      </c>
      <c r="B4482" t="s">
        <v>19</v>
      </c>
      <c r="C4482">
        <v>56</v>
      </c>
      <c r="D4482">
        <v>1</v>
      </c>
      <c r="E4482">
        <v>0</v>
      </c>
      <c r="F4482" t="s">
        <v>13</v>
      </c>
      <c r="G4482" t="s">
        <v>43</v>
      </c>
      <c r="H4482" t="s">
        <v>15</v>
      </c>
      <c r="I4482" t="s">
        <v>1356</v>
      </c>
      <c r="J4482" t="s">
        <v>676</v>
      </c>
      <c r="K4482" t="s">
        <v>29</v>
      </c>
      <c r="L4482">
        <v>0</v>
      </c>
    </row>
    <row r="4483" spans="1:12" x14ac:dyDescent="0.25">
      <c r="A4483">
        <v>65460</v>
      </c>
      <c r="B4483" t="s">
        <v>19</v>
      </c>
      <c r="C4483">
        <v>32</v>
      </c>
      <c r="D4483">
        <v>0</v>
      </c>
      <c r="E4483">
        <v>0</v>
      </c>
      <c r="F4483" t="s">
        <v>13</v>
      </c>
      <c r="G4483" t="s">
        <v>14</v>
      </c>
      <c r="H4483" t="s">
        <v>21</v>
      </c>
      <c r="I4483" t="s">
        <v>448</v>
      </c>
      <c r="J4483" t="s">
        <v>449</v>
      </c>
      <c r="K4483" t="s">
        <v>18</v>
      </c>
      <c r="L4483">
        <v>0</v>
      </c>
    </row>
    <row r="4484" spans="1:12" x14ac:dyDescent="0.25">
      <c r="A4484">
        <v>65469</v>
      </c>
      <c r="B4484" t="s">
        <v>12</v>
      </c>
      <c r="C4484">
        <v>11</v>
      </c>
      <c r="D4484">
        <v>0</v>
      </c>
      <c r="E4484">
        <v>0</v>
      </c>
      <c r="F4484" t="s">
        <v>34</v>
      </c>
      <c r="G4484" t="s">
        <v>275</v>
      </c>
      <c r="H4484" t="s">
        <v>21</v>
      </c>
      <c r="I4484" t="s">
        <v>4158</v>
      </c>
      <c r="J4484" t="s">
        <v>335</v>
      </c>
      <c r="K4484" t="s">
        <v>24</v>
      </c>
      <c r="L4484">
        <v>0</v>
      </c>
    </row>
    <row r="4485" spans="1:12" x14ac:dyDescent="0.25">
      <c r="A4485">
        <v>65473</v>
      </c>
      <c r="B4485" t="s">
        <v>12</v>
      </c>
      <c r="C4485">
        <v>23</v>
      </c>
      <c r="D4485">
        <v>0</v>
      </c>
      <c r="E4485">
        <v>0</v>
      </c>
      <c r="F4485" t="s">
        <v>34</v>
      </c>
      <c r="G4485" t="s">
        <v>14</v>
      </c>
      <c r="H4485" t="s">
        <v>15</v>
      </c>
      <c r="I4485" t="s">
        <v>2837</v>
      </c>
      <c r="J4485">
        <v>22</v>
      </c>
      <c r="K4485" t="s">
        <v>29</v>
      </c>
      <c r="L4485">
        <v>0</v>
      </c>
    </row>
    <row r="4486" spans="1:12" x14ac:dyDescent="0.25">
      <c r="A4486">
        <v>65481</v>
      </c>
      <c r="B4486" t="s">
        <v>12</v>
      </c>
      <c r="C4486">
        <v>57</v>
      </c>
      <c r="D4486">
        <v>0</v>
      </c>
      <c r="E4486">
        <v>0</v>
      </c>
      <c r="F4486" t="s">
        <v>13</v>
      </c>
      <c r="G4486" t="s">
        <v>14</v>
      </c>
      <c r="H4486" t="s">
        <v>15</v>
      </c>
      <c r="I4486" t="s">
        <v>1351</v>
      </c>
      <c r="J4486" t="s">
        <v>86</v>
      </c>
      <c r="K4486" t="s">
        <v>24</v>
      </c>
      <c r="L4486">
        <v>0</v>
      </c>
    </row>
    <row r="4487" spans="1:12" x14ac:dyDescent="0.25">
      <c r="A4487">
        <v>65507</v>
      </c>
      <c r="B4487" t="s">
        <v>12</v>
      </c>
      <c r="C4487">
        <v>33</v>
      </c>
      <c r="D4487">
        <v>0</v>
      </c>
      <c r="E4487">
        <v>0</v>
      </c>
      <c r="F4487" t="s">
        <v>13</v>
      </c>
      <c r="G4487" t="s">
        <v>14</v>
      </c>
      <c r="H4487" t="s">
        <v>21</v>
      </c>
      <c r="I4487" t="s">
        <v>3296</v>
      </c>
      <c r="J4487" t="s">
        <v>664</v>
      </c>
      <c r="K4487" t="s">
        <v>24</v>
      </c>
      <c r="L4487">
        <v>0</v>
      </c>
    </row>
    <row r="4488" spans="1:12" x14ac:dyDescent="0.25">
      <c r="A4488">
        <v>65508</v>
      </c>
      <c r="B4488" t="s">
        <v>12</v>
      </c>
      <c r="C4488">
        <v>80</v>
      </c>
      <c r="D4488">
        <v>0</v>
      </c>
      <c r="E4488">
        <v>0</v>
      </c>
      <c r="F4488" t="s">
        <v>13</v>
      </c>
      <c r="G4488" t="s">
        <v>43</v>
      </c>
      <c r="H4488" t="s">
        <v>15</v>
      </c>
      <c r="I4488" t="s">
        <v>3152</v>
      </c>
      <c r="J4488" t="s">
        <v>754</v>
      </c>
      <c r="K4488" t="s">
        <v>24</v>
      </c>
      <c r="L4488">
        <v>0</v>
      </c>
    </row>
    <row r="4489" spans="1:12" x14ac:dyDescent="0.25">
      <c r="A4489">
        <v>65526</v>
      </c>
      <c r="B4489" t="s">
        <v>19</v>
      </c>
      <c r="C4489">
        <v>47</v>
      </c>
      <c r="D4489">
        <v>0</v>
      </c>
      <c r="E4489">
        <v>0</v>
      </c>
      <c r="F4489" t="s">
        <v>13</v>
      </c>
      <c r="G4489" t="s">
        <v>14</v>
      </c>
      <c r="H4489" t="s">
        <v>15</v>
      </c>
      <c r="I4489" t="s">
        <v>1456</v>
      </c>
      <c r="J4489" t="s">
        <v>198</v>
      </c>
      <c r="K4489" t="s">
        <v>18</v>
      </c>
      <c r="L4489">
        <v>0</v>
      </c>
    </row>
    <row r="4490" spans="1:12" x14ac:dyDescent="0.25">
      <c r="A4490">
        <v>65535</v>
      </c>
      <c r="B4490" t="s">
        <v>12</v>
      </c>
      <c r="C4490">
        <v>8</v>
      </c>
      <c r="D4490">
        <v>0</v>
      </c>
      <c r="E4490">
        <v>0</v>
      </c>
      <c r="F4490" t="s">
        <v>34</v>
      </c>
      <c r="G4490" t="s">
        <v>275</v>
      </c>
      <c r="H4490" t="s">
        <v>21</v>
      </c>
      <c r="I4490" t="s">
        <v>501</v>
      </c>
      <c r="J4490" t="s">
        <v>502</v>
      </c>
      <c r="K4490" t="s">
        <v>38</v>
      </c>
      <c r="L4490">
        <v>0</v>
      </c>
    </row>
    <row r="4491" spans="1:12" x14ac:dyDescent="0.25">
      <c r="A4491">
        <v>65564</v>
      </c>
      <c r="B4491" t="s">
        <v>19</v>
      </c>
      <c r="C4491">
        <v>48</v>
      </c>
      <c r="D4491">
        <v>0</v>
      </c>
      <c r="E4491">
        <v>0</v>
      </c>
      <c r="F4491" t="s">
        <v>13</v>
      </c>
      <c r="G4491" t="s">
        <v>14</v>
      </c>
      <c r="H4491" t="s">
        <v>15</v>
      </c>
      <c r="I4491" t="s">
        <v>2574</v>
      </c>
      <c r="J4491" t="s">
        <v>2575</v>
      </c>
      <c r="K4491" t="s">
        <v>18</v>
      </c>
      <c r="L4491">
        <v>0</v>
      </c>
    </row>
    <row r="4492" spans="1:12" x14ac:dyDescent="0.25">
      <c r="A4492">
        <v>65574</v>
      </c>
      <c r="B4492" t="s">
        <v>19</v>
      </c>
      <c r="C4492">
        <v>54</v>
      </c>
      <c r="D4492">
        <v>0</v>
      </c>
      <c r="E4492">
        <v>0</v>
      </c>
      <c r="F4492" t="s">
        <v>13</v>
      </c>
      <c r="G4492" t="s">
        <v>14</v>
      </c>
      <c r="H4492" t="s">
        <v>15</v>
      </c>
      <c r="I4492" t="s">
        <v>749</v>
      </c>
      <c r="J4492" t="s">
        <v>750</v>
      </c>
      <c r="K4492" t="s">
        <v>24</v>
      </c>
      <c r="L4492">
        <v>0</v>
      </c>
    </row>
    <row r="4493" spans="1:12" x14ac:dyDescent="0.25">
      <c r="A4493">
        <v>65632</v>
      </c>
      <c r="B4493" t="s">
        <v>12</v>
      </c>
      <c r="C4493">
        <v>42</v>
      </c>
      <c r="D4493">
        <v>0</v>
      </c>
      <c r="E4493">
        <v>0</v>
      </c>
      <c r="F4493" t="s">
        <v>13</v>
      </c>
      <c r="G4493" t="s">
        <v>14</v>
      </c>
      <c r="H4493" t="s">
        <v>21</v>
      </c>
      <c r="I4493" t="s">
        <v>2350</v>
      </c>
      <c r="J4493" t="s">
        <v>645</v>
      </c>
      <c r="K4493" t="s">
        <v>18</v>
      </c>
      <c r="L4493">
        <v>0</v>
      </c>
    </row>
    <row r="4494" spans="1:12" x14ac:dyDescent="0.25">
      <c r="A4494">
        <v>65636</v>
      </c>
      <c r="B4494" t="s">
        <v>12</v>
      </c>
      <c r="C4494">
        <v>55</v>
      </c>
      <c r="D4494">
        <v>0</v>
      </c>
      <c r="E4494">
        <v>0</v>
      </c>
      <c r="F4494" t="s">
        <v>13</v>
      </c>
      <c r="G4494" t="s">
        <v>14</v>
      </c>
      <c r="H4494" t="s">
        <v>15</v>
      </c>
      <c r="I4494" t="s">
        <v>1862</v>
      </c>
      <c r="J4494" t="s">
        <v>754</v>
      </c>
      <c r="K4494" t="s">
        <v>38</v>
      </c>
      <c r="L4494">
        <v>0</v>
      </c>
    </row>
    <row r="4495" spans="1:12" x14ac:dyDescent="0.25">
      <c r="A4495">
        <v>65643</v>
      </c>
      <c r="B4495" t="s">
        <v>19</v>
      </c>
      <c r="C4495">
        <v>7</v>
      </c>
      <c r="D4495">
        <v>0</v>
      </c>
      <c r="E4495">
        <v>0</v>
      </c>
      <c r="F4495" t="s">
        <v>34</v>
      </c>
      <c r="G4495" t="s">
        <v>275</v>
      </c>
      <c r="H4495" t="s">
        <v>15</v>
      </c>
      <c r="I4495" t="s">
        <v>2509</v>
      </c>
      <c r="J4495" t="s">
        <v>883</v>
      </c>
      <c r="K4495" t="s">
        <v>38</v>
      </c>
      <c r="L4495">
        <v>0</v>
      </c>
    </row>
    <row r="4496" spans="1:12" x14ac:dyDescent="0.25">
      <c r="A4496">
        <v>65644</v>
      </c>
      <c r="B4496" t="s">
        <v>12</v>
      </c>
      <c r="C4496">
        <v>3</v>
      </c>
      <c r="D4496">
        <v>0</v>
      </c>
      <c r="E4496">
        <v>0</v>
      </c>
      <c r="F4496" t="s">
        <v>34</v>
      </c>
      <c r="G4496" t="s">
        <v>275</v>
      </c>
      <c r="H4496" t="s">
        <v>15</v>
      </c>
      <c r="I4496" t="s">
        <v>1414</v>
      </c>
      <c r="J4496" t="s">
        <v>793</v>
      </c>
      <c r="K4496" t="s">
        <v>38</v>
      </c>
      <c r="L4496">
        <v>0</v>
      </c>
    </row>
    <row r="4497" spans="1:12" x14ac:dyDescent="0.25">
      <c r="A4497">
        <v>65667</v>
      </c>
      <c r="B4497" t="s">
        <v>19</v>
      </c>
      <c r="C4497">
        <v>48</v>
      </c>
      <c r="D4497">
        <v>0</v>
      </c>
      <c r="E4497">
        <v>0</v>
      </c>
      <c r="F4497" t="s">
        <v>13</v>
      </c>
      <c r="G4497" t="s">
        <v>14</v>
      </c>
      <c r="H4497" t="s">
        <v>21</v>
      </c>
      <c r="I4497" t="s">
        <v>1373</v>
      </c>
      <c r="J4497" t="s">
        <v>50</v>
      </c>
      <c r="K4497" t="s">
        <v>29</v>
      </c>
      <c r="L4497">
        <v>0</v>
      </c>
    </row>
    <row r="4498" spans="1:12" x14ac:dyDescent="0.25">
      <c r="A4498">
        <v>65673</v>
      </c>
      <c r="B4498" t="s">
        <v>19</v>
      </c>
      <c r="C4498">
        <v>55</v>
      </c>
      <c r="D4498">
        <v>0</v>
      </c>
      <c r="E4498">
        <v>0</v>
      </c>
      <c r="F4498" t="s">
        <v>34</v>
      </c>
      <c r="G4498" t="s">
        <v>20</v>
      </c>
      <c r="H4498" t="s">
        <v>21</v>
      </c>
      <c r="I4498" t="s">
        <v>3470</v>
      </c>
      <c r="J4498" t="s">
        <v>116</v>
      </c>
      <c r="K4498" t="s">
        <v>24</v>
      </c>
      <c r="L4498">
        <v>0</v>
      </c>
    </row>
    <row r="4499" spans="1:12" x14ac:dyDescent="0.25">
      <c r="A4499">
        <v>65680</v>
      </c>
      <c r="B4499" t="s">
        <v>12</v>
      </c>
      <c r="C4499">
        <v>58</v>
      </c>
      <c r="D4499">
        <v>0</v>
      </c>
      <c r="E4499">
        <v>1</v>
      </c>
      <c r="F4499" t="s">
        <v>13</v>
      </c>
      <c r="G4499" t="s">
        <v>20</v>
      </c>
      <c r="H4499" t="s">
        <v>15</v>
      </c>
      <c r="I4499" t="s">
        <v>2330</v>
      </c>
      <c r="J4499">
        <v>33</v>
      </c>
      <c r="K4499" t="s">
        <v>18</v>
      </c>
      <c r="L4499">
        <v>0</v>
      </c>
    </row>
    <row r="4500" spans="1:12" x14ac:dyDescent="0.25">
      <c r="A4500">
        <v>65688</v>
      </c>
      <c r="B4500" t="s">
        <v>12</v>
      </c>
      <c r="C4500">
        <v>2</v>
      </c>
      <c r="D4500">
        <v>0</v>
      </c>
      <c r="E4500">
        <v>1</v>
      </c>
      <c r="F4500" t="s">
        <v>34</v>
      </c>
      <c r="G4500" t="s">
        <v>275</v>
      </c>
      <c r="H4500" t="s">
        <v>15</v>
      </c>
      <c r="I4500" t="s">
        <v>2920</v>
      </c>
      <c r="J4500" t="s">
        <v>181</v>
      </c>
      <c r="K4500" t="s">
        <v>38</v>
      </c>
      <c r="L4500">
        <v>0</v>
      </c>
    </row>
    <row r="4501" spans="1:12" x14ac:dyDescent="0.25">
      <c r="A4501">
        <v>65693</v>
      </c>
      <c r="B4501" t="s">
        <v>12</v>
      </c>
      <c r="C4501">
        <v>67</v>
      </c>
      <c r="D4501">
        <v>0</v>
      </c>
      <c r="E4501">
        <v>0</v>
      </c>
      <c r="F4501" t="s">
        <v>13</v>
      </c>
      <c r="G4501" t="s">
        <v>43</v>
      </c>
      <c r="H4501" t="s">
        <v>21</v>
      </c>
      <c r="I4501">
        <v>59</v>
      </c>
      <c r="J4501" t="s">
        <v>312</v>
      </c>
      <c r="K4501" t="s">
        <v>38</v>
      </c>
      <c r="L4501">
        <v>0</v>
      </c>
    </row>
    <row r="4502" spans="1:12" x14ac:dyDescent="0.25">
      <c r="A4502">
        <v>65697</v>
      </c>
      <c r="B4502" t="s">
        <v>19</v>
      </c>
      <c r="C4502">
        <v>39</v>
      </c>
      <c r="D4502">
        <v>0</v>
      </c>
      <c r="E4502">
        <v>0</v>
      </c>
      <c r="F4502" t="s">
        <v>13</v>
      </c>
      <c r="G4502" t="s">
        <v>14</v>
      </c>
      <c r="H4502" t="s">
        <v>15</v>
      </c>
      <c r="I4502" t="s">
        <v>2110</v>
      </c>
      <c r="J4502" t="s">
        <v>731</v>
      </c>
      <c r="K4502" t="s">
        <v>24</v>
      </c>
      <c r="L4502">
        <v>0</v>
      </c>
    </row>
    <row r="4503" spans="1:12" x14ac:dyDescent="0.25">
      <c r="A4503">
        <v>65698</v>
      </c>
      <c r="B4503" t="s">
        <v>19</v>
      </c>
      <c r="C4503">
        <v>62</v>
      </c>
      <c r="D4503">
        <v>0</v>
      </c>
      <c r="E4503">
        <v>0</v>
      </c>
      <c r="F4503" t="s">
        <v>13</v>
      </c>
      <c r="G4503" t="s">
        <v>14</v>
      </c>
      <c r="H4503" t="s">
        <v>15</v>
      </c>
      <c r="I4503" t="s">
        <v>679</v>
      </c>
      <c r="J4503" t="s">
        <v>114</v>
      </c>
      <c r="K4503" t="s">
        <v>18</v>
      </c>
      <c r="L4503">
        <v>0</v>
      </c>
    </row>
    <row r="4504" spans="1:12" x14ac:dyDescent="0.25">
      <c r="A4504">
        <v>65712</v>
      </c>
      <c r="B4504" t="s">
        <v>12</v>
      </c>
      <c r="C4504">
        <v>19</v>
      </c>
      <c r="D4504">
        <v>0</v>
      </c>
      <c r="E4504">
        <v>0</v>
      </c>
      <c r="F4504" t="s">
        <v>34</v>
      </c>
      <c r="G4504" t="s">
        <v>14</v>
      </c>
      <c r="H4504" t="s">
        <v>15</v>
      </c>
      <c r="I4504" t="s">
        <v>2181</v>
      </c>
      <c r="J4504">
        <v>23</v>
      </c>
      <c r="K4504" t="s">
        <v>24</v>
      </c>
      <c r="L4504">
        <v>0</v>
      </c>
    </row>
    <row r="4505" spans="1:12" x14ac:dyDescent="0.25">
      <c r="A4505">
        <v>65729</v>
      </c>
      <c r="B4505" t="s">
        <v>19</v>
      </c>
      <c r="C4505">
        <v>26</v>
      </c>
      <c r="D4505">
        <v>0</v>
      </c>
      <c r="E4505">
        <v>0</v>
      </c>
      <c r="F4505" t="s">
        <v>13</v>
      </c>
      <c r="G4505" t="s">
        <v>14</v>
      </c>
      <c r="H4505" t="s">
        <v>21</v>
      </c>
      <c r="I4505" t="s">
        <v>3864</v>
      </c>
      <c r="J4505" t="s">
        <v>870</v>
      </c>
      <c r="K4505" t="s">
        <v>24</v>
      </c>
      <c r="L4505">
        <v>0</v>
      </c>
    </row>
    <row r="4506" spans="1:12" x14ac:dyDescent="0.25">
      <c r="A4506">
        <v>65731</v>
      </c>
      <c r="B4506" t="s">
        <v>12</v>
      </c>
      <c r="C4506">
        <v>57</v>
      </c>
      <c r="D4506">
        <v>0</v>
      </c>
      <c r="E4506">
        <v>0</v>
      </c>
      <c r="F4506" t="s">
        <v>13</v>
      </c>
      <c r="G4506" t="s">
        <v>20</v>
      </c>
      <c r="H4506" t="s">
        <v>15</v>
      </c>
      <c r="I4506" t="s">
        <v>3245</v>
      </c>
      <c r="J4506" t="s">
        <v>181</v>
      </c>
      <c r="K4506" t="s">
        <v>29</v>
      </c>
      <c r="L4506">
        <v>0</v>
      </c>
    </row>
    <row r="4507" spans="1:12" x14ac:dyDescent="0.25">
      <c r="A4507">
        <v>65748</v>
      </c>
      <c r="B4507" t="s">
        <v>19</v>
      </c>
      <c r="C4507">
        <v>46</v>
      </c>
      <c r="D4507">
        <v>0</v>
      </c>
      <c r="E4507">
        <v>0</v>
      </c>
      <c r="F4507" t="s">
        <v>13</v>
      </c>
      <c r="G4507" t="s">
        <v>14</v>
      </c>
      <c r="H4507" t="s">
        <v>15</v>
      </c>
      <c r="I4507" t="s">
        <v>3445</v>
      </c>
      <c r="J4507" t="s">
        <v>422</v>
      </c>
      <c r="K4507" t="s">
        <v>24</v>
      </c>
      <c r="L4507">
        <v>0</v>
      </c>
    </row>
    <row r="4508" spans="1:12" x14ac:dyDescent="0.25">
      <c r="A4508">
        <v>65766</v>
      </c>
      <c r="B4508" t="s">
        <v>19</v>
      </c>
      <c r="C4508">
        <v>27</v>
      </c>
      <c r="D4508">
        <v>0</v>
      </c>
      <c r="E4508">
        <v>0</v>
      </c>
      <c r="F4508" t="s">
        <v>34</v>
      </c>
      <c r="G4508" t="s">
        <v>14</v>
      </c>
      <c r="H4508" t="s">
        <v>21</v>
      </c>
      <c r="I4508" t="s">
        <v>1137</v>
      </c>
      <c r="J4508" t="s">
        <v>232</v>
      </c>
      <c r="K4508" t="s">
        <v>24</v>
      </c>
      <c r="L4508">
        <v>0</v>
      </c>
    </row>
    <row r="4509" spans="1:12" x14ac:dyDescent="0.25">
      <c r="A4509">
        <v>65794</v>
      </c>
      <c r="B4509" t="s">
        <v>19</v>
      </c>
      <c r="C4509">
        <v>81</v>
      </c>
      <c r="D4509">
        <v>1</v>
      </c>
      <c r="E4509">
        <v>0</v>
      </c>
      <c r="F4509" t="s">
        <v>13</v>
      </c>
      <c r="G4509" t="s">
        <v>14</v>
      </c>
      <c r="H4509" t="s">
        <v>21</v>
      </c>
      <c r="I4509" t="s">
        <v>3133</v>
      </c>
      <c r="J4509" t="s">
        <v>308</v>
      </c>
      <c r="K4509" t="s">
        <v>24</v>
      </c>
      <c r="L4509">
        <v>0</v>
      </c>
    </row>
    <row r="4510" spans="1:12" x14ac:dyDescent="0.25">
      <c r="A4510">
        <v>65801</v>
      </c>
      <c r="B4510" t="s">
        <v>19</v>
      </c>
      <c r="C4510">
        <v>20</v>
      </c>
      <c r="D4510">
        <v>0</v>
      </c>
      <c r="E4510">
        <v>0</v>
      </c>
      <c r="F4510" t="s">
        <v>34</v>
      </c>
      <c r="G4510" t="s">
        <v>14</v>
      </c>
      <c r="H4510" t="s">
        <v>15</v>
      </c>
      <c r="I4510" t="s">
        <v>1820</v>
      </c>
      <c r="J4510" t="s">
        <v>558</v>
      </c>
      <c r="K4510" t="s">
        <v>38</v>
      </c>
      <c r="L4510">
        <v>0</v>
      </c>
    </row>
    <row r="4511" spans="1:12" x14ac:dyDescent="0.25">
      <c r="A4511">
        <v>65814</v>
      </c>
      <c r="B4511" t="s">
        <v>12</v>
      </c>
      <c r="C4511">
        <v>21</v>
      </c>
      <c r="D4511">
        <v>0</v>
      </c>
      <c r="E4511">
        <v>0</v>
      </c>
      <c r="F4511" t="s">
        <v>34</v>
      </c>
      <c r="G4511" t="s">
        <v>14</v>
      </c>
      <c r="H4511" t="s">
        <v>15</v>
      </c>
      <c r="I4511" t="s">
        <v>4242</v>
      </c>
      <c r="J4511" t="s">
        <v>498</v>
      </c>
      <c r="K4511" t="s">
        <v>24</v>
      </c>
      <c r="L4511">
        <v>0</v>
      </c>
    </row>
    <row r="4512" spans="1:12" x14ac:dyDescent="0.25">
      <c r="A4512">
        <v>65836</v>
      </c>
      <c r="B4512" t="s">
        <v>19</v>
      </c>
      <c r="C4512">
        <v>78</v>
      </c>
      <c r="D4512">
        <v>1</v>
      </c>
      <c r="E4512">
        <v>0</v>
      </c>
      <c r="F4512" t="s">
        <v>13</v>
      </c>
      <c r="G4512" t="s">
        <v>14</v>
      </c>
      <c r="H4512" t="s">
        <v>15</v>
      </c>
      <c r="I4512" t="s">
        <v>508</v>
      </c>
      <c r="J4512" t="s">
        <v>83</v>
      </c>
      <c r="K4512" t="s">
        <v>18</v>
      </c>
      <c r="L4512">
        <v>0</v>
      </c>
    </row>
    <row r="4513" spans="1:12" x14ac:dyDescent="0.25">
      <c r="A4513">
        <v>65842</v>
      </c>
      <c r="B4513" t="s">
        <v>19</v>
      </c>
      <c r="C4513">
        <v>67</v>
      </c>
      <c r="D4513">
        <v>1</v>
      </c>
      <c r="E4513">
        <v>0</v>
      </c>
      <c r="F4513" t="s">
        <v>13</v>
      </c>
      <c r="G4513" t="s">
        <v>20</v>
      </c>
      <c r="H4513" t="s">
        <v>21</v>
      </c>
      <c r="I4513" t="s">
        <v>129</v>
      </c>
      <c r="J4513" t="s">
        <v>130</v>
      </c>
      <c r="K4513" t="s">
        <v>29</v>
      </c>
      <c r="L4513">
        <v>1</v>
      </c>
    </row>
    <row r="4514" spans="1:12" x14ac:dyDescent="0.25">
      <c r="A4514">
        <v>65849</v>
      </c>
      <c r="B4514" t="s">
        <v>19</v>
      </c>
      <c r="C4514">
        <v>47</v>
      </c>
      <c r="D4514">
        <v>0</v>
      </c>
      <c r="E4514">
        <v>0</v>
      </c>
      <c r="F4514" t="s">
        <v>13</v>
      </c>
      <c r="G4514" t="s">
        <v>14</v>
      </c>
      <c r="H4514" t="s">
        <v>21</v>
      </c>
      <c r="I4514" t="s">
        <v>1574</v>
      </c>
      <c r="J4514" t="s">
        <v>130</v>
      </c>
      <c r="K4514" t="s">
        <v>24</v>
      </c>
      <c r="L4514">
        <v>0</v>
      </c>
    </row>
    <row r="4515" spans="1:12" x14ac:dyDescent="0.25">
      <c r="A4515">
        <v>65888</v>
      </c>
      <c r="B4515" t="s">
        <v>12</v>
      </c>
      <c r="C4515">
        <v>12</v>
      </c>
      <c r="D4515">
        <v>0</v>
      </c>
      <c r="E4515">
        <v>0</v>
      </c>
      <c r="F4515" t="s">
        <v>34</v>
      </c>
      <c r="G4515" t="s">
        <v>275</v>
      </c>
      <c r="H4515" t="s">
        <v>21</v>
      </c>
      <c r="I4515" t="s">
        <v>3497</v>
      </c>
      <c r="J4515" t="s">
        <v>1092</v>
      </c>
      <c r="K4515" t="s">
        <v>38</v>
      </c>
      <c r="L4515">
        <v>0</v>
      </c>
    </row>
    <row r="4516" spans="1:12" x14ac:dyDescent="0.25">
      <c r="A4516">
        <v>65892</v>
      </c>
      <c r="B4516" t="s">
        <v>19</v>
      </c>
      <c r="C4516">
        <v>58</v>
      </c>
      <c r="D4516">
        <v>0</v>
      </c>
      <c r="E4516">
        <v>0</v>
      </c>
      <c r="F4516" t="s">
        <v>13</v>
      </c>
      <c r="G4516" t="s">
        <v>20</v>
      </c>
      <c r="H4516" t="s">
        <v>15</v>
      </c>
      <c r="I4516" t="s">
        <v>4075</v>
      </c>
      <c r="J4516" t="s">
        <v>4076</v>
      </c>
      <c r="K4516" t="s">
        <v>24</v>
      </c>
      <c r="L4516">
        <v>0</v>
      </c>
    </row>
    <row r="4517" spans="1:12" x14ac:dyDescent="0.25">
      <c r="A4517">
        <v>65894</v>
      </c>
      <c r="B4517" t="s">
        <v>19</v>
      </c>
      <c r="C4517">
        <v>2</v>
      </c>
      <c r="D4517">
        <v>0</v>
      </c>
      <c r="E4517">
        <v>0</v>
      </c>
      <c r="F4517" t="s">
        <v>34</v>
      </c>
      <c r="G4517" t="s">
        <v>275</v>
      </c>
      <c r="H4517" t="s">
        <v>15</v>
      </c>
      <c r="I4517" t="s">
        <v>196</v>
      </c>
      <c r="J4517" t="s">
        <v>1381</v>
      </c>
      <c r="K4517" t="s">
        <v>38</v>
      </c>
      <c r="L4517">
        <v>0</v>
      </c>
    </row>
    <row r="4518" spans="1:12" x14ac:dyDescent="0.25">
      <c r="A4518">
        <v>65895</v>
      </c>
      <c r="B4518" t="s">
        <v>19</v>
      </c>
      <c r="C4518">
        <v>52</v>
      </c>
      <c r="D4518">
        <v>0</v>
      </c>
      <c r="E4518">
        <v>0</v>
      </c>
      <c r="F4518" t="s">
        <v>13</v>
      </c>
      <c r="G4518" t="s">
        <v>14</v>
      </c>
      <c r="H4518" t="s">
        <v>15</v>
      </c>
      <c r="I4518" t="s">
        <v>2779</v>
      </c>
      <c r="J4518" t="s">
        <v>2780</v>
      </c>
      <c r="K4518" t="s">
        <v>38</v>
      </c>
      <c r="L4518">
        <v>0</v>
      </c>
    </row>
    <row r="4519" spans="1:12" x14ac:dyDescent="0.25">
      <c r="A4519">
        <v>65907</v>
      </c>
      <c r="B4519" t="s">
        <v>19</v>
      </c>
      <c r="C4519">
        <v>49</v>
      </c>
      <c r="D4519">
        <v>0</v>
      </c>
      <c r="E4519">
        <v>0</v>
      </c>
      <c r="F4519" t="s">
        <v>13</v>
      </c>
      <c r="G4519" t="s">
        <v>14</v>
      </c>
      <c r="H4519" t="s">
        <v>15</v>
      </c>
      <c r="I4519" t="s">
        <v>4009</v>
      </c>
      <c r="J4519" t="s">
        <v>1525</v>
      </c>
      <c r="K4519" t="s">
        <v>29</v>
      </c>
      <c r="L4519">
        <v>0</v>
      </c>
    </row>
    <row r="4520" spans="1:12" x14ac:dyDescent="0.25">
      <c r="A4520">
        <v>65944</v>
      </c>
      <c r="B4520" t="s">
        <v>19</v>
      </c>
      <c r="C4520">
        <v>47</v>
      </c>
      <c r="D4520">
        <v>0</v>
      </c>
      <c r="E4520">
        <v>0</v>
      </c>
      <c r="F4520" t="s">
        <v>13</v>
      </c>
      <c r="G4520" t="s">
        <v>20</v>
      </c>
      <c r="H4520" t="s">
        <v>15</v>
      </c>
      <c r="I4520" t="s">
        <v>3502</v>
      </c>
      <c r="J4520" t="s">
        <v>1120</v>
      </c>
      <c r="K4520" t="s">
        <v>29</v>
      </c>
      <c r="L4520">
        <v>0</v>
      </c>
    </row>
    <row r="4521" spans="1:12" x14ac:dyDescent="0.25">
      <c r="A4521">
        <v>65946</v>
      </c>
      <c r="B4521" t="s">
        <v>12</v>
      </c>
      <c r="C4521">
        <v>53</v>
      </c>
      <c r="D4521">
        <v>0</v>
      </c>
      <c r="E4521">
        <v>0</v>
      </c>
      <c r="F4521" t="s">
        <v>13</v>
      </c>
      <c r="G4521" t="s">
        <v>14</v>
      </c>
      <c r="H4521" t="s">
        <v>21</v>
      </c>
      <c r="I4521" t="s">
        <v>651</v>
      </c>
      <c r="J4521" t="s">
        <v>189</v>
      </c>
      <c r="K4521" t="s">
        <v>38</v>
      </c>
      <c r="L4521">
        <v>0</v>
      </c>
    </row>
    <row r="4522" spans="1:12" x14ac:dyDescent="0.25">
      <c r="A4522">
        <v>65955</v>
      </c>
      <c r="B4522" t="s">
        <v>12</v>
      </c>
      <c r="C4522">
        <v>81</v>
      </c>
      <c r="D4522">
        <v>1</v>
      </c>
      <c r="E4522">
        <v>1</v>
      </c>
      <c r="F4522" t="s">
        <v>34</v>
      </c>
      <c r="G4522" t="s">
        <v>14</v>
      </c>
      <c r="H4522" t="s">
        <v>21</v>
      </c>
      <c r="I4522" t="s">
        <v>3134</v>
      </c>
      <c r="J4522">
        <v>30</v>
      </c>
      <c r="K4522" t="s">
        <v>24</v>
      </c>
      <c r="L4522">
        <v>0</v>
      </c>
    </row>
    <row r="4523" spans="1:12" x14ac:dyDescent="0.25">
      <c r="A4523">
        <v>65962</v>
      </c>
      <c r="B4523" t="s">
        <v>12</v>
      </c>
      <c r="C4523">
        <v>50</v>
      </c>
      <c r="D4523">
        <v>0</v>
      </c>
      <c r="E4523">
        <v>0</v>
      </c>
      <c r="F4523" t="s">
        <v>13</v>
      </c>
      <c r="G4523" t="s">
        <v>14</v>
      </c>
      <c r="H4523" t="s">
        <v>15</v>
      </c>
      <c r="I4523" t="s">
        <v>2258</v>
      </c>
      <c r="J4523" t="s">
        <v>1108</v>
      </c>
      <c r="K4523" t="s">
        <v>29</v>
      </c>
      <c r="L4523">
        <v>0</v>
      </c>
    </row>
    <row r="4524" spans="1:12" x14ac:dyDescent="0.25">
      <c r="A4524">
        <v>65966</v>
      </c>
      <c r="B4524" t="s">
        <v>19</v>
      </c>
      <c r="C4524">
        <v>16</v>
      </c>
      <c r="D4524">
        <v>0</v>
      </c>
      <c r="E4524">
        <v>0</v>
      </c>
      <c r="F4524" t="s">
        <v>34</v>
      </c>
      <c r="G4524" t="s">
        <v>14</v>
      </c>
      <c r="H4524" t="s">
        <v>15</v>
      </c>
      <c r="I4524" t="s">
        <v>2296</v>
      </c>
      <c r="J4524" t="s">
        <v>204</v>
      </c>
      <c r="K4524" t="s">
        <v>18</v>
      </c>
      <c r="L4524">
        <v>0</v>
      </c>
    </row>
    <row r="4525" spans="1:12" x14ac:dyDescent="0.25">
      <c r="A4525">
        <v>65969</v>
      </c>
      <c r="B4525" t="s">
        <v>12</v>
      </c>
      <c r="C4525">
        <v>8</v>
      </c>
      <c r="D4525">
        <v>0</v>
      </c>
      <c r="E4525">
        <v>0</v>
      </c>
      <c r="F4525" t="s">
        <v>34</v>
      </c>
      <c r="G4525" t="s">
        <v>275</v>
      </c>
      <c r="H4525" t="s">
        <v>21</v>
      </c>
      <c r="I4525" t="s">
        <v>3406</v>
      </c>
      <c r="J4525" t="s">
        <v>395</v>
      </c>
      <c r="K4525" t="s">
        <v>38</v>
      </c>
      <c r="L4525">
        <v>0</v>
      </c>
    </row>
    <row r="4526" spans="1:12" x14ac:dyDescent="0.25">
      <c r="A4526">
        <v>65970</v>
      </c>
      <c r="B4526" t="s">
        <v>19</v>
      </c>
      <c r="C4526">
        <v>5</v>
      </c>
      <c r="D4526">
        <v>0</v>
      </c>
      <c r="E4526">
        <v>0</v>
      </c>
      <c r="F4526" t="s">
        <v>34</v>
      </c>
      <c r="G4526" t="s">
        <v>275</v>
      </c>
      <c r="H4526" t="s">
        <v>21</v>
      </c>
      <c r="I4526" t="s">
        <v>1646</v>
      </c>
      <c r="J4526" t="s">
        <v>1647</v>
      </c>
      <c r="K4526" t="s">
        <v>38</v>
      </c>
      <c r="L4526">
        <v>0</v>
      </c>
    </row>
    <row r="4527" spans="1:12" x14ac:dyDescent="0.25">
      <c r="A4527">
        <v>65988</v>
      </c>
      <c r="B4527" t="s">
        <v>19</v>
      </c>
      <c r="C4527">
        <v>26</v>
      </c>
      <c r="D4527">
        <v>0</v>
      </c>
      <c r="E4527">
        <v>0</v>
      </c>
      <c r="F4527" t="s">
        <v>34</v>
      </c>
      <c r="G4527" t="s">
        <v>14</v>
      </c>
      <c r="H4527" t="s">
        <v>21</v>
      </c>
      <c r="I4527" t="s">
        <v>3087</v>
      </c>
      <c r="J4527" t="s">
        <v>742</v>
      </c>
      <c r="K4527" t="s">
        <v>38</v>
      </c>
      <c r="L4527">
        <v>0</v>
      </c>
    </row>
    <row r="4528" spans="1:12" x14ac:dyDescent="0.25">
      <c r="A4528">
        <v>65998</v>
      </c>
      <c r="B4528" t="s">
        <v>12</v>
      </c>
      <c r="C4528">
        <v>5</v>
      </c>
      <c r="D4528">
        <v>0</v>
      </c>
      <c r="E4528">
        <v>0</v>
      </c>
      <c r="F4528" t="s">
        <v>34</v>
      </c>
      <c r="G4528" t="s">
        <v>275</v>
      </c>
      <c r="H4528" t="s">
        <v>21</v>
      </c>
      <c r="I4528" t="s">
        <v>1654</v>
      </c>
      <c r="J4528">
        <v>20</v>
      </c>
      <c r="K4528" t="s">
        <v>38</v>
      </c>
      <c r="L4528">
        <v>0</v>
      </c>
    </row>
    <row r="4529" spans="1:12" x14ac:dyDescent="0.25">
      <c r="A4529">
        <v>66006</v>
      </c>
      <c r="B4529" t="s">
        <v>19</v>
      </c>
      <c r="C4529">
        <v>43</v>
      </c>
      <c r="D4529">
        <v>0</v>
      </c>
      <c r="E4529">
        <v>0</v>
      </c>
      <c r="F4529" t="s">
        <v>13</v>
      </c>
      <c r="G4529" t="s">
        <v>14</v>
      </c>
      <c r="H4529" t="s">
        <v>15</v>
      </c>
      <c r="I4529" t="s">
        <v>607</v>
      </c>
      <c r="J4529" t="s">
        <v>1024</v>
      </c>
      <c r="K4529" t="s">
        <v>24</v>
      </c>
      <c r="L4529">
        <v>0</v>
      </c>
    </row>
    <row r="4530" spans="1:12" x14ac:dyDescent="0.25">
      <c r="A4530">
        <v>66014</v>
      </c>
      <c r="B4530" t="s">
        <v>19</v>
      </c>
      <c r="C4530">
        <v>14</v>
      </c>
      <c r="D4530">
        <v>0</v>
      </c>
      <c r="E4530">
        <v>0</v>
      </c>
      <c r="F4530" t="s">
        <v>34</v>
      </c>
      <c r="G4530" t="s">
        <v>275</v>
      </c>
      <c r="H4530" t="s">
        <v>15</v>
      </c>
      <c r="I4530" t="s">
        <v>2955</v>
      </c>
      <c r="J4530" t="s">
        <v>1381</v>
      </c>
      <c r="K4530" t="s">
        <v>38</v>
      </c>
      <c r="L4530">
        <v>0</v>
      </c>
    </row>
    <row r="4531" spans="1:12" x14ac:dyDescent="0.25">
      <c r="A4531">
        <v>66051</v>
      </c>
      <c r="B4531" t="s">
        <v>12</v>
      </c>
      <c r="C4531">
        <v>43</v>
      </c>
      <c r="D4531">
        <v>0</v>
      </c>
      <c r="E4531">
        <v>0</v>
      </c>
      <c r="F4531" t="s">
        <v>13</v>
      </c>
      <c r="G4531" t="s">
        <v>20</v>
      </c>
      <c r="H4531" t="s">
        <v>21</v>
      </c>
      <c r="I4531" t="s">
        <v>2245</v>
      </c>
      <c r="J4531" t="s">
        <v>645</v>
      </c>
      <c r="K4531" t="s">
        <v>38</v>
      </c>
      <c r="L4531">
        <v>0</v>
      </c>
    </row>
    <row r="4532" spans="1:12" x14ac:dyDescent="0.25">
      <c r="A4532">
        <v>66065</v>
      </c>
      <c r="B4532" t="s">
        <v>12</v>
      </c>
      <c r="C4532">
        <v>13</v>
      </c>
      <c r="D4532">
        <v>0</v>
      </c>
      <c r="E4532">
        <v>0</v>
      </c>
      <c r="F4532" t="s">
        <v>34</v>
      </c>
      <c r="G4532" t="s">
        <v>275</v>
      </c>
      <c r="H4532" t="s">
        <v>21</v>
      </c>
      <c r="I4532" t="s">
        <v>1958</v>
      </c>
      <c r="J4532" t="s">
        <v>1777</v>
      </c>
      <c r="K4532" t="s">
        <v>38</v>
      </c>
      <c r="L4532">
        <v>0</v>
      </c>
    </row>
    <row r="4533" spans="1:12" x14ac:dyDescent="0.25">
      <c r="A4533">
        <v>66067</v>
      </c>
      <c r="B4533" t="s">
        <v>12</v>
      </c>
      <c r="C4533">
        <v>66</v>
      </c>
      <c r="D4533">
        <v>0</v>
      </c>
      <c r="E4533">
        <v>0</v>
      </c>
      <c r="F4533" t="s">
        <v>13</v>
      </c>
      <c r="G4533" t="s">
        <v>14</v>
      </c>
      <c r="H4533" t="s">
        <v>21</v>
      </c>
      <c r="I4533" t="s">
        <v>1727</v>
      </c>
      <c r="J4533" t="s">
        <v>146</v>
      </c>
      <c r="K4533" t="s">
        <v>18</v>
      </c>
      <c r="L4533">
        <v>0</v>
      </c>
    </row>
    <row r="4534" spans="1:12" x14ac:dyDescent="0.25">
      <c r="A4534">
        <v>66071</v>
      </c>
      <c r="B4534" t="s">
        <v>12</v>
      </c>
      <c r="C4534">
        <v>51</v>
      </c>
      <c r="D4534">
        <v>1</v>
      </c>
      <c r="E4534">
        <v>0</v>
      </c>
      <c r="F4534" t="s">
        <v>13</v>
      </c>
      <c r="G4534" t="s">
        <v>14</v>
      </c>
      <c r="H4534" t="s">
        <v>15</v>
      </c>
      <c r="I4534" t="s">
        <v>315</v>
      </c>
      <c r="J4534" t="s">
        <v>316</v>
      </c>
      <c r="K4534" t="s">
        <v>18</v>
      </c>
      <c r="L4534">
        <v>1</v>
      </c>
    </row>
    <row r="4535" spans="1:12" x14ac:dyDescent="0.25">
      <c r="A4535">
        <v>66080</v>
      </c>
      <c r="B4535" t="s">
        <v>19</v>
      </c>
      <c r="C4535">
        <v>32</v>
      </c>
      <c r="D4535">
        <v>0</v>
      </c>
      <c r="E4535">
        <v>0</v>
      </c>
      <c r="F4535" t="s">
        <v>34</v>
      </c>
      <c r="G4535" t="s">
        <v>14</v>
      </c>
      <c r="H4535" t="s">
        <v>15</v>
      </c>
      <c r="I4535" t="s">
        <v>2153</v>
      </c>
      <c r="J4535" t="s">
        <v>58</v>
      </c>
      <c r="K4535" t="s">
        <v>38</v>
      </c>
      <c r="L4535">
        <v>0</v>
      </c>
    </row>
    <row r="4536" spans="1:12" x14ac:dyDescent="0.25">
      <c r="A4536">
        <v>66083</v>
      </c>
      <c r="B4536" t="s">
        <v>12</v>
      </c>
      <c r="C4536">
        <v>62</v>
      </c>
      <c r="D4536">
        <v>0</v>
      </c>
      <c r="E4536">
        <v>0</v>
      </c>
      <c r="F4536" t="s">
        <v>13</v>
      </c>
      <c r="G4536" t="s">
        <v>14</v>
      </c>
      <c r="H4536" t="s">
        <v>21</v>
      </c>
      <c r="I4536" t="s">
        <v>3482</v>
      </c>
      <c r="J4536" t="s">
        <v>475</v>
      </c>
      <c r="K4536" t="s">
        <v>24</v>
      </c>
      <c r="L4536">
        <v>0</v>
      </c>
    </row>
    <row r="4537" spans="1:12" x14ac:dyDescent="0.25">
      <c r="A4537">
        <v>66110</v>
      </c>
      <c r="B4537" t="s">
        <v>19</v>
      </c>
      <c r="C4537">
        <v>55</v>
      </c>
      <c r="D4537">
        <v>0</v>
      </c>
      <c r="E4537">
        <v>0</v>
      </c>
      <c r="F4537" t="s">
        <v>13</v>
      </c>
      <c r="G4537" t="s">
        <v>14</v>
      </c>
      <c r="H4537" t="s">
        <v>21</v>
      </c>
      <c r="I4537" t="s">
        <v>2018</v>
      </c>
      <c r="J4537" t="s">
        <v>676</v>
      </c>
      <c r="K4537" t="s">
        <v>38</v>
      </c>
      <c r="L4537">
        <v>0</v>
      </c>
    </row>
    <row r="4538" spans="1:12" x14ac:dyDescent="0.25">
      <c r="A4538">
        <v>66159</v>
      </c>
      <c r="B4538" t="s">
        <v>19</v>
      </c>
      <c r="C4538">
        <v>80</v>
      </c>
      <c r="D4538">
        <v>0</v>
      </c>
      <c r="E4538">
        <v>1</v>
      </c>
      <c r="F4538" t="s">
        <v>13</v>
      </c>
      <c r="G4538" t="s">
        <v>20</v>
      </c>
      <c r="H4538" t="s">
        <v>21</v>
      </c>
      <c r="I4538" t="s">
        <v>149</v>
      </c>
      <c r="J4538" t="s">
        <v>150</v>
      </c>
      <c r="K4538" t="s">
        <v>18</v>
      </c>
      <c r="L4538">
        <v>1</v>
      </c>
    </row>
    <row r="4539" spans="1:12" x14ac:dyDescent="0.25">
      <c r="A4539">
        <v>66174</v>
      </c>
      <c r="B4539" t="s">
        <v>12</v>
      </c>
      <c r="C4539">
        <v>46</v>
      </c>
      <c r="D4539">
        <v>0</v>
      </c>
      <c r="E4539">
        <v>0</v>
      </c>
      <c r="F4539" t="s">
        <v>13</v>
      </c>
      <c r="G4539" t="s">
        <v>20</v>
      </c>
      <c r="H4539" t="s">
        <v>21</v>
      </c>
      <c r="I4539" t="s">
        <v>479</v>
      </c>
      <c r="J4539" t="s">
        <v>392</v>
      </c>
      <c r="K4539" t="s">
        <v>18</v>
      </c>
      <c r="L4539">
        <v>0</v>
      </c>
    </row>
    <row r="4540" spans="1:12" x14ac:dyDescent="0.25">
      <c r="A4540">
        <v>66184</v>
      </c>
      <c r="B4540" t="s">
        <v>12</v>
      </c>
      <c r="C4540">
        <v>40</v>
      </c>
      <c r="D4540">
        <v>0</v>
      </c>
      <c r="E4540">
        <v>0</v>
      </c>
      <c r="F4540" t="s">
        <v>13</v>
      </c>
      <c r="G4540" t="s">
        <v>43</v>
      </c>
      <c r="H4540" t="s">
        <v>21</v>
      </c>
      <c r="I4540" t="s">
        <v>910</v>
      </c>
      <c r="J4540">
        <v>26</v>
      </c>
      <c r="K4540" t="s">
        <v>38</v>
      </c>
      <c r="L4540">
        <v>0</v>
      </c>
    </row>
    <row r="4541" spans="1:12" x14ac:dyDescent="0.25">
      <c r="A4541">
        <v>66196</v>
      </c>
      <c r="B4541" t="s">
        <v>12</v>
      </c>
      <c r="C4541">
        <v>75</v>
      </c>
      <c r="D4541">
        <v>0</v>
      </c>
      <c r="E4541">
        <v>1</v>
      </c>
      <c r="F4541" t="s">
        <v>34</v>
      </c>
      <c r="G4541" t="s">
        <v>14</v>
      </c>
      <c r="H4541" t="s">
        <v>21</v>
      </c>
      <c r="I4541" t="s">
        <v>666</v>
      </c>
      <c r="J4541" t="s">
        <v>132</v>
      </c>
      <c r="K4541" t="s">
        <v>18</v>
      </c>
      <c r="L4541">
        <v>0</v>
      </c>
    </row>
    <row r="4542" spans="1:12" x14ac:dyDescent="0.25">
      <c r="A4542">
        <v>66204</v>
      </c>
      <c r="B4542" t="s">
        <v>12</v>
      </c>
      <c r="C4542">
        <v>59</v>
      </c>
      <c r="D4542">
        <v>0</v>
      </c>
      <c r="E4542">
        <v>0</v>
      </c>
      <c r="F4542" t="s">
        <v>13</v>
      </c>
      <c r="G4542" t="s">
        <v>14</v>
      </c>
      <c r="H4542" t="s">
        <v>15</v>
      </c>
      <c r="I4542" t="s">
        <v>301</v>
      </c>
      <c r="J4542">
        <v>32</v>
      </c>
      <c r="K4542" t="s">
        <v>18</v>
      </c>
      <c r="L4542">
        <v>1</v>
      </c>
    </row>
    <row r="4543" spans="1:12" x14ac:dyDescent="0.25">
      <c r="A4543">
        <v>66220</v>
      </c>
      <c r="B4543" t="s">
        <v>12</v>
      </c>
      <c r="C4543">
        <v>53</v>
      </c>
      <c r="D4543">
        <v>0</v>
      </c>
      <c r="E4543">
        <v>0</v>
      </c>
      <c r="F4543" t="s">
        <v>13</v>
      </c>
      <c r="G4543" t="s">
        <v>14</v>
      </c>
      <c r="H4543" t="s">
        <v>15</v>
      </c>
      <c r="I4543" t="s">
        <v>1059</v>
      </c>
      <c r="J4543" t="s">
        <v>425</v>
      </c>
      <c r="K4543" t="s">
        <v>24</v>
      </c>
      <c r="L4543">
        <v>0</v>
      </c>
    </row>
    <row r="4544" spans="1:12" x14ac:dyDescent="0.25">
      <c r="A4544">
        <v>66258</v>
      </c>
      <c r="B4544" t="s">
        <v>19</v>
      </c>
      <c r="C4544">
        <v>71</v>
      </c>
      <c r="D4544">
        <v>0</v>
      </c>
      <c r="E4544">
        <v>0</v>
      </c>
      <c r="F4544" t="s">
        <v>13</v>
      </c>
      <c r="G4544" t="s">
        <v>20</v>
      </c>
      <c r="H4544" t="s">
        <v>15</v>
      </c>
      <c r="I4544" t="s">
        <v>271</v>
      </c>
      <c r="J4544" t="s">
        <v>263</v>
      </c>
      <c r="K4544" t="s">
        <v>18</v>
      </c>
      <c r="L4544">
        <v>1</v>
      </c>
    </row>
    <row r="4545" spans="1:12" x14ac:dyDescent="0.25">
      <c r="A4545">
        <v>66264</v>
      </c>
      <c r="B4545" t="s">
        <v>12</v>
      </c>
      <c r="C4545">
        <v>29</v>
      </c>
      <c r="D4545">
        <v>0</v>
      </c>
      <c r="E4545">
        <v>0</v>
      </c>
      <c r="F4545" t="s">
        <v>13</v>
      </c>
      <c r="G4545" t="s">
        <v>43</v>
      </c>
      <c r="H4545" t="s">
        <v>15</v>
      </c>
      <c r="I4545" t="s">
        <v>2643</v>
      </c>
      <c r="J4545" t="s">
        <v>321</v>
      </c>
      <c r="K4545" t="s">
        <v>29</v>
      </c>
      <c r="L4545">
        <v>0</v>
      </c>
    </row>
    <row r="4546" spans="1:12" x14ac:dyDescent="0.25">
      <c r="A4546">
        <v>66270</v>
      </c>
      <c r="B4546" t="s">
        <v>19</v>
      </c>
      <c r="C4546">
        <v>57</v>
      </c>
      <c r="D4546">
        <v>0</v>
      </c>
      <c r="E4546">
        <v>0</v>
      </c>
      <c r="F4546" t="s">
        <v>13</v>
      </c>
      <c r="G4546" t="s">
        <v>14</v>
      </c>
      <c r="H4546" t="s">
        <v>21</v>
      </c>
      <c r="I4546" t="s">
        <v>862</v>
      </c>
      <c r="J4546">
        <v>24</v>
      </c>
      <c r="K4546" t="s">
        <v>38</v>
      </c>
      <c r="L4546">
        <v>0</v>
      </c>
    </row>
    <row r="4547" spans="1:12" x14ac:dyDescent="0.25">
      <c r="A4547">
        <v>66287</v>
      </c>
      <c r="B4547" t="s">
        <v>12</v>
      </c>
      <c r="C4547">
        <v>33</v>
      </c>
      <c r="D4547">
        <v>0</v>
      </c>
      <c r="E4547">
        <v>0</v>
      </c>
      <c r="F4547" t="s">
        <v>13</v>
      </c>
      <c r="G4547" t="s">
        <v>14</v>
      </c>
      <c r="H4547" t="s">
        <v>21</v>
      </c>
      <c r="I4547" t="s">
        <v>853</v>
      </c>
      <c r="J4547" t="s">
        <v>198</v>
      </c>
      <c r="K4547" t="s">
        <v>18</v>
      </c>
      <c r="L4547">
        <v>0</v>
      </c>
    </row>
    <row r="4548" spans="1:12" x14ac:dyDescent="0.25">
      <c r="A4548">
        <v>66306</v>
      </c>
      <c r="B4548" t="s">
        <v>19</v>
      </c>
      <c r="C4548">
        <v>43</v>
      </c>
      <c r="D4548">
        <v>0</v>
      </c>
      <c r="E4548">
        <v>0</v>
      </c>
      <c r="F4548" t="s">
        <v>13</v>
      </c>
      <c r="G4548" t="s">
        <v>14</v>
      </c>
      <c r="H4548" t="s">
        <v>21</v>
      </c>
      <c r="I4548" t="s">
        <v>1418</v>
      </c>
      <c r="J4548" t="s">
        <v>165</v>
      </c>
      <c r="K4548" t="s">
        <v>24</v>
      </c>
      <c r="L4548">
        <v>0</v>
      </c>
    </row>
    <row r="4549" spans="1:12" x14ac:dyDescent="0.25">
      <c r="A4549">
        <v>66310</v>
      </c>
      <c r="B4549" t="s">
        <v>12</v>
      </c>
      <c r="C4549">
        <v>54</v>
      </c>
      <c r="D4549">
        <v>0</v>
      </c>
      <c r="E4549">
        <v>0</v>
      </c>
      <c r="F4549" t="s">
        <v>13</v>
      </c>
      <c r="G4549" t="s">
        <v>20</v>
      </c>
      <c r="H4549" t="s">
        <v>21</v>
      </c>
      <c r="I4549" t="s">
        <v>1568</v>
      </c>
      <c r="J4549" t="s">
        <v>330</v>
      </c>
      <c r="K4549" t="s">
        <v>24</v>
      </c>
      <c r="L4549">
        <v>0</v>
      </c>
    </row>
    <row r="4550" spans="1:12" x14ac:dyDescent="0.25">
      <c r="A4550">
        <v>66315</v>
      </c>
      <c r="B4550" t="s">
        <v>19</v>
      </c>
      <c r="C4550">
        <v>57</v>
      </c>
      <c r="D4550">
        <v>0</v>
      </c>
      <c r="E4550">
        <v>0</v>
      </c>
      <c r="F4550" t="s">
        <v>34</v>
      </c>
      <c r="G4550" t="s">
        <v>20</v>
      </c>
      <c r="H4550" t="s">
        <v>15</v>
      </c>
      <c r="I4550" t="s">
        <v>177</v>
      </c>
      <c r="J4550" t="s">
        <v>54</v>
      </c>
      <c r="K4550" t="s">
        <v>24</v>
      </c>
      <c r="L4550">
        <v>1</v>
      </c>
    </row>
    <row r="4551" spans="1:12" x14ac:dyDescent="0.25">
      <c r="A4551">
        <v>66321</v>
      </c>
      <c r="B4551" t="s">
        <v>12</v>
      </c>
      <c r="C4551">
        <v>47</v>
      </c>
      <c r="D4551">
        <v>0</v>
      </c>
      <c r="E4551">
        <v>0</v>
      </c>
      <c r="F4551" t="s">
        <v>13</v>
      </c>
      <c r="G4551" t="s">
        <v>43</v>
      </c>
      <c r="H4551" t="s">
        <v>15</v>
      </c>
      <c r="I4551" t="s">
        <v>1346</v>
      </c>
      <c r="J4551" t="s">
        <v>121</v>
      </c>
      <c r="K4551" t="s">
        <v>24</v>
      </c>
      <c r="L4551">
        <v>0</v>
      </c>
    </row>
    <row r="4552" spans="1:12" x14ac:dyDescent="0.25">
      <c r="A4552">
        <v>66333</v>
      </c>
      <c r="B4552" t="s">
        <v>12</v>
      </c>
      <c r="C4552">
        <v>52</v>
      </c>
      <c r="D4552">
        <v>0</v>
      </c>
      <c r="E4552">
        <v>0</v>
      </c>
      <c r="F4552" t="s">
        <v>13</v>
      </c>
      <c r="G4552" t="s">
        <v>20</v>
      </c>
      <c r="H4552" t="s">
        <v>15</v>
      </c>
      <c r="I4552" t="s">
        <v>543</v>
      </c>
      <c r="J4552" t="s">
        <v>544</v>
      </c>
      <c r="K4552" t="s">
        <v>24</v>
      </c>
      <c r="L4552">
        <v>0</v>
      </c>
    </row>
    <row r="4553" spans="1:12" x14ac:dyDescent="0.25">
      <c r="A4553">
        <v>66362</v>
      </c>
      <c r="B4553" t="s">
        <v>19</v>
      </c>
      <c r="C4553">
        <v>61</v>
      </c>
      <c r="D4553">
        <v>0</v>
      </c>
      <c r="E4553">
        <v>0</v>
      </c>
      <c r="F4553" t="s">
        <v>13</v>
      </c>
      <c r="G4553" t="s">
        <v>14</v>
      </c>
      <c r="H4553" t="s">
        <v>15</v>
      </c>
      <c r="I4553" t="s">
        <v>1367</v>
      </c>
      <c r="J4553" t="s">
        <v>720</v>
      </c>
      <c r="K4553" t="s">
        <v>38</v>
      </c>
      <c r="L4553">
        <v>0</v>
      </c>
    </row>
    <row r="4554" spans="1:12" x14ac:dyDescent="0.25">
      <c r="A4554">
        <v>66370</v>
      </c>
      <c r="B4554" t="s">
        <v>19</v>
      </c>
      <c r="C4554">
        <v>5</v>
      </c>
      <c r="D4554">
        <v>0</v>
      </c>
      <c r="E4554">
        <v>0</v>
      </c>
      <c r="F4554" t="s">
        <v>34</v>
      </c>
      <c r="G4554" t="s">
        <v>275</v>
      </c>
      <c r="H4554" t="s">
        <v>21</v>
      </c>
      <c r="I4554" t="s">
        <v>2864</v>
      </c>
      <c r="J4554" t="s">
        <v>1125</v>
      </c>
      <c r="K4554" t="s">
        <v>38</v>
      </c>
      <c r="L4554">
        <v>0</v>
      </c>
    </row>
    <row r="4555" spans="1:12" x14ac:dyDescent="0.25">
      <c r="A4555">
        <v>66400</v>
      </c>
      <c r="B4555" t="s">
        <v>12</v>
      </c>
      <c r="C4555">
        <v>78</v>
      </c>
      <c r="D4555">
        <v>0</v>
      </c>
      <c r="E4555">
        <v>0</v>
      </c>
      <c r="F4555" t="s">
        <v>13</v>
      </c>
      <c r="G4555" t="s">
        <v>14</v>
      </c>
      <c r="H4555" t="s">
        <v>15</v>
      </c>
      <c r="I4555" t="s">
        <v>122</v>
      </c>
      <c r="J4555" t="s">
        <v>23</v>
      </c>
      <c r="K4555" t="s">
        <v>18</v>
      </c>
      <c r="L4555">
        <v>1</v>
      </c>
    </row>
    <row r="4556" spans="1:12" x14ac:dyDescent="0.25">
      <c r="A4556">
        <v>66405</v>
      </c>
      <c r="B4556" t="s">
        <v>19</v>
      </c>
      <c r="C4556">
        <v>31</v>
      </c>
      <c r="D4556">
        <v>0</v>
      </c>
      <c r="E4556">
        <v>0</v>
      </c>
      <c r="F4556" t="s">
        <v>13</v>
      </c>
      <c r="G4556" t="s">
        <v>14</v>
      </c>
      <c r="H4556" t="s">
        <v>15</v>
      </c>
      <c r="I4556" t="s">
        <v>4168</v>
      </c>
      <c r="J4556" t="s">
        <v>225</v>
      </c>
      <c r="K4556" t="s">
        <v>24</v>
      </c>
      <c r="L4556">
        <v>0</v>
      </c>
    </row>
    <row r="4557" spans="1:12" x14ac:dyDescent="0.25">
      <c r="A4557">
        <v>66419</v>
      </c>
      <c r="B4557" t="s">
        <v>12</v>
      </c>
      <c r="C4557">
        <v>25</v>
      </c>
      <c r="D4557">
        <v>0</v>
      </c>
      <c r="E4557">
        <v>0</v>
      </c>
      <c r="F4557" t="s">
        <v>13</v>
      </c>
      <c r="G4557" t="s">
        <v>14</v>
      </c>
      <c r="H4557" t="s">
        <v>21</v>
      </c>
      <c r="I4557" t="s">
        <v>1785</v>
      </c>
      <c r="J4557" t="s">
        <v>114</v>
      </c>
      <c r="K4557" t="s">
        <v>24</v>
      </c>
      <c r="L4557">
        <v>0</v>
      </c>
    </row>
    <row r="4558" spans="1:12" x14ac:dyDescent="0.25">
      <c r="A4558">
        <v>66431</v>
      </c>
      <c r="B4558" t="s">
        <v>12</v>
      </c>
      <c r="C4558">
        <v>49</v>
      </c>
      <c r="D4558">
        <v>0</v>
      </c>
      <c r="E4558">
        <v>0</v>
      </c>
      <c r="F4558" t="s">
        <v>13</v>
      </c>
      <c r="G4558" t="s">
        <v>14</v>
      </c>
      <c r="H4558" t="s">
        <v>15</v>
      </c>
      <c r="I4558" t="s">
        <v>2162</v>
      </c>
      <c r="J4558" t="s">
        <v>1094</v>
      </c>
      <c r="K4558" t="s">
        <v>38</v>
      </c>
      <c r="L4558">
        <v>0</v>
      </c>
    </row>
    <row r="4559" spans="1:12" x14ac:dyDescent="0.25">
      <c r="A4559">
        <v>66435</v>
      </c>
      <c r="B4559" t="s">
        <v>19</v>
      </c>
      <c r="C4559">
        <v>28</v>
      </c>
      <c r="D4559">
        <v>0</v>
      </c>
      <c r="E4559">
        <v>0</v>
      </c>
      <c r="F4559" t="s">
        <v>13</v>
      </c>
      <c r="G4559" t="s">
        <v>14</v>
      </c>
      <c r="H4559" t="s">
        <v>21</v>
      </c>
      <c r="I4559" t="s">
        <v>3005</v>
      </c>
      <c r="J4559" t="s">
        <v>68</v>
      </c>
      <c r="K4559" t="s">
        <v>24</v>
      </c>
      <c r="L4559">
        <v>0</v>
      </c>
    </row>
    <row r="4560" spans="1:12" x14ac:dyDescent="0.25">
      <c r="A4560">
        <v>66464</v>
      </c>
      <c r="B4560" t="s">
        <v>12</v>
      </c>
      <c r="C4560">
        <v>63</v>
      </c>
      <c r="D4560">
        <v>0</v>
      </c>
      <c r="E4560">
        <v>0</v>
      </c>
      <c r="F4560" t="s">
        <v>13</v>
      </c>
      <c r="G4560" t="s">
        <v>14</v>
      </c>
      <c r="H4560" t="s">
        <v>15</v>
      </c>
      <c r="I4560" t="s">
        <v>2787</v>
      </c>
      <c r="J4560">
        <v>37</v>
      </c>
      <c r="K4560" t="s">
        <v>18</v>
      </c>
      <c r="L4560">
        <v>0</v>
      </c>
    </row>
    <row r="4561" spans="1:12" x14ac:dyDescent="0.25">
      <c r="A4561">
        <v>66490</v>
      </c>
      <c r="B4561" t="s">
        <v>12</v>
      </c>
      <c r="C4561">
        <v>42</v>
      </c>
      <c r="D4561">
        <v>1</v>
      </c>
      <c r="E4561">
        <v>0</v>
      </c>
      <c r="F4561" t="s">
        <v>13</v>
      </c>
      <c r="G4561" t="s">
        <v>43</v>
      </c>
      <c r="H4561" t="s">
        <v>15</v>
      </c>
      <c r="I4561" t="s">
        <v>529</v>
      </c>
      <c r="J4561">
        <v>41</v>
      </c>
      <c r="K4561" t="s">
        <v>29</v>
      </c>
      <c r="L4561">
        <v>0</v>
      </c>
    </row>
    <row r="4562" spans="1:12" x14ac:dyDescent="0.25">
      <c r="A4562">
        <v>66494</v>
      </c>
      <c r="B4562" t="s">
        <v>12</v>
      </c>
      <c r="C4562">
        <v>48</v>
      </c>
      <c r="D4562">
        <v>0</v>
      </c>
      <c r="E4562">
        <v>0</v>
      </c>
      <c r="F4562" t="s">
        <v>13</v>
      </c>
      <c r="G4562" t="s">
        <v>14</v>
      </c>
      <c r="H4562" t="s">
        <v>15</v>
      </c>
      <c r="I4562" t="s">
        <v>1233</v>
      </c>
      <c r="J4562" t="s">
        <v>518</v>
      </c>
      <c r="K4562" t="s">
        <v>38</v>
      </c>
      <c r="L4562">
        <v>0</v>
      </c>
    </row>
    <row r="4563" spans="1:12" x14ac:dyDescent="0.25">
      <c r="A4563">
        <v>66502</v>
      </c>
      <c r="B4563" t="s">
        <v>12</v>
      </c>
      <c r="C4563">
        <v>16</v>
      </c>
      <c r="D4563">
        <v>0</v>
      </c>
      <c r="E4563">
        <v>0</v>
      </c>
      <c r="F4563" t="s">
        <v>34</v>
      </c>
      <c r="G4563" t="s">
        <v>14</v>
      </c>
      <c r="H4563" t="s">
        <v>21</v>
      </c>
      <c r="I4563" t="s">
        <v>1936</v>
      </c>
      <c r="J4563" t="s">
        <v>829</v>
      </c>
      <c r="K4563" t="s">
        <v>24</v>
      </c>
      <c r="L4563">
        <v>0</v>
      </c>
    </row>
    <row r="4564" spans="1:12" x14ac:dyDescent="0.25">
      <c r="A4564">
        <v>66530</v>
      </c>
      <c r="B4564" t="s">
        <v>19</v>
      </c>
      <c r="C4564">
        <v>38</v>
      </c>
      <c r="D4564">
        <v>0</v>
      </c>
      <c r="E4564">
        <v>0</v>
      </c>
      <c r="F4564" t="s">
        <v>13</v>
      </c>
      <c r="G4564" t="s">
        <v>14</v>
      </c>
      <c r="H4564" t="s">
        <v>15</v>
      </c>
      <c r="I4564" t="s">
        <v>1316</v>
      </c>
      <c r="J4564" t="s">
        <v>281</v>
      </c>
      <c r="K4564" t="s">
        <v>24</v>
      </c>
      <c r="L4564">
        <v>0</v>
      </c>
    </row>
    <row r="4565" spans="1:12" x14ac:dyDescent="0.25">
      <c r="A4565">
        <v>66546</v>
      </c>
      <c r="B4565" t="s">
        <v>19</v>
      </c>
      <c r="C4565">
        <v>20</v>
      </c>
      <c r="D4565">
        <v>0</v>
      </c>
      <c r="E4565">
        <v>0</v>
      </c>
      <c r="F4565" t="s">
        <v>34</v>
      </c>
      <c r="G4565" t="s">
        <v>14</v>
      </c>
      <c r="H4565" t="s">
        <v>15</v>
      </c>
      <c r="I4565" t="s">
        <v>2142</v>
      </c>
      <c r="J4565" t="s">
        <v>449</v>
      </c>
      <c r="K4565" t="s">
        <v>24</v>
      </c>
      <c r="L4565">
        <v>0</v>
      </c>
    </row>
    <row r="4566" spans="1:12" x14ac:dyDescent="0.25">
      <c r="A4566">
        <v>66570</v>
      </c>
      <c r="B4566" t="s">
        <v>19</v>
      </c>
      <c r="C4566">
        <v>23</v>
      </c>
      <c r="D4566">
        <v>0</v>
      </c>
      <c r="E4566">
        <v>0</v>
      </c>
      <c r="F4566" t="s">
        <v>34</v>
      </c>
      <c r="G4566" t="s">
        <v>14</v>
      </c>
      <c r="H4566" t="s">
        <v>21</v>
      </c>
      <c r="I4566" t="s">
        <v>708</v>
      </c>
      <c r="J4566">
        <v>51</v>
      </c>
      <c r="K4566" t="s">
        <v>24</v>
      </c>
      <c r="L4566">
        <v>0</v>
      </c>
    </row>
    <row r="4567" spans="1:12" x14ac:dyDescent="0.25">
      <c r="A4567">
        <v>66581</v>
      </c>
      <c r="B4567" t="s">
        <v>19</v>
      </c>
      <c r="C4567">
        <v>34</v>
      </c>
      <c r="D4567">
        <v>0</v>
      </c>
      <c r="E4567">
        <v>0</v>
      </c>
      <c r="F4567" t="s">
        <v>13</v>
      </c>
      <c r="G4567" t="s">
        <v>14</v>
      </c>
      <c r="H4567" t="s">
        <v>21</v>
      </c>
      <c r="I4567" t="s">
        <v>3461</v>
      </c>
      <c r="J4567" t="s">
        <v>475</v>
      </c>
      <c r="K4567" t="s">
        <v>24</v>
      </c>
      <c r="L4567">
        <v>0</v>
      </c>
    </row>
    <row r="4568" spans="1:12" x14ac:dyDescent="0.25">
      <c r="A4568">
        <v>66590</v>
      </c>
      <c r="B4568" t="s">
        <v>19</v>
      </c>
      <c r="C4568">
        <v>43</v>
      </c>
      <c r="D4568">
        <v>0</v>
      </c>
      <c r="E4568">
        <v>0</v>
      </c>
      <c r="F4568" t="s">
        <v>13</v>
      </c>
      <c r="G4568" t="s">
        <v>20</v>
      </c>
      <c r="H4568" t="s">
        <v>15</v>
      </c>
      <c r="I4568" t="s">
        <v>2648</v>
      </c>
      <c r="J4568" t="s">
        <v>767</v>
      </c>
      <c r="K4568" t="s">
        <v>18</v>
      </c>
      <c r="L4568">
        <v>0</v>
      </c>
    </row>
    <row r="4569" spans="1:12" x14ac:dyDescent="0.25">
      <c r="A4569">
        <v>66592</v>
      </c>
      <c r="B4569" t="s">
        <v>12</v>
      </c>
      <c r="C4569">
        <v>16</v>
      </c>
      <c r="D4569">
        <v>0</v>
      </c>
      <c r="E4569">
        <v>0</v>
      </c>
      <c r="F4569" t="s">
        <v>34</v>
      </c>
      <c r="G4569" t="s">
        <v>14</v>
      </c>
      <c r="H4569" t="s">
        <v>21</v>
      </c>
      <c r="I4569" t="s">
        <v>1923</v>
      </c>
      <c r="J4569" t="s">
        <v>843</v>
      </c>
      <c r="K4569" t="s">
        <v>24</v>
      </c>
      <c r="L4569">
        <v>0</v>
      </c>
    </row>
    <row r="4570" spans="1:12" x14ac:dyDescent="0.25">
      <c r="A4570">
        <v>66637</v>
      </c>
      <c r="B4570" t="s">
        <v>19</v>
      </c>
      <c r="C4570">
        <v>49</v>
      </c>
      <c r="D4570">
        <v>0</v>
      </c>
      <c r="E4570">
        <v>0</v>
      </c>
      <c r="F4570" t="s">
        <v>13</v>
      </c>
      <c r="G4570" t="s">
        <v>43</v>
      </c>
      <c r="H4570" t="s">
        <v>15</v>
      </c>
      <c r="I4570" t="s">
        <v>2472</v>
      </c>
      <c r="J4570" t="s">
        <v>563</v>
      </c>
      <c r="K4570" t="s">
        <v>24</v>
      </c>
      <c r="L4570">
        <v>0</v>
      </c>
    </row>
    <row r="4571" spans="1:12" x14ac:dyDescent="0.25">
      <c r="A4571">
        <v>66638</v>
      </c>
      <c r="B4571" t="s">
        <v>19</v>
      </c>
      <c r="C4571">
        <v>68</v>
      </c>
      <c r="D4571">
        <v>1</v>
      </c>
      <c r="E4571">
        <v>0</v>
      </c>
      <c r="F4571" t="s">
        <v>34</v>
      </c>
      <c r="G4571" t="s">
        <v>20</v>
      </c>
      <c r="H4571" t="s">
        <v>15</v>
      </c>
      <c r="I4571" t="s">
        <v>162</v>
      </c>
      <c r="J4571" t="s">
        <v>42</v>
      </c>
      <c r="K4571" t="s">
        <v>24</v>
      </c>
      <c r="L4571">
        <v>1</v>
      </c>
    </row>
    <row r="4572" spans="1:12" x14ac:dyDescent="0.25">
      <c r="A4572">
        <v>66647</v>
      </c>
      <c r="B4572" t="s">
        <v>12</v>
      </c>
      <c r="C4572">
        <v>31</v>
      </c>
      <c r="D4572">
        <v>0</v>
      </c>
      <c r="E4572">
        <v>0</v>
      </c>
      <c r="F4572" t="s">
        <v>13</v>
      </c>
      <c r="G4572" t="s">
        <v>14</v>
      </c>
      <c r="H4572" t="s">
        <v>21</v>
      </c>
      <c r="I4572" t="s">
        <v>789</v>
      </c>
      <c r="J4572" t="s">
        <v>93</v>
      </c>
      <c r="K4572" t="s">
        <v>38</v>
      </c>
      <c r="L4572">
        <v>0</v>
      </c>
    </row>
    <row r="4573" spans="1:12" x14ac:dyDescent="0.25">
      <c r="A4573">
        <v>66650</v>
      </c>
      <c r="B4573" t="s">
        <v>19</v>
      </c>
      <c r="C4573">
        <v>17</v>
      </c>
      <c r="D4573">
        <v>0</v>
      </c>
      <c r="E4573">
        <v>0</v>
      </c>
      <c r="F4573" t="s">
        <v>34</v>
      </c>
      <c r="G4573" t="s">
        <v>14</v>
      </c>
      <c r="H4573" t="s">
        <v>15</v>
      </c>
      <c r="I4573" t="s">
        <v>4170</v>
      </c>
      <c r="J4573" t="s">
        <v>170</v>
      </c>
      <c r="K4573" t="s">
        <v>24</v>
      </c>
      <c r="L4573">
        <v>0</v>
      </c>
    </row>
    <row r="4574" spans="1:12" x14ac:dyDescent="0.25">
      <c r="A4574">
        <v>66677</v>
      </c>
      <c r="B4574" t="s">
        <v>12</v>
      </c>
      <c r="C4574">
        <v>78</v>
      </c>
      <c r="D4574">
        <v>0</v>
      </c>
      <c r="E4574">
        <v>0</v>
      </c>
      <c r="F4574" t="s">
        <v>13</v>
      </c>
      <c r="G4574" t="s">
        <v>14</v>
      </c>
      <c r="H4574" t="s">
        <v>21</v>
      </c>
      <c r="I4574" t="s">
        <v>2273</v>
      </c>
      <c r="J4574" t="s">
        <v>247</v>
      </c>
      <c r="K4574" t="s">
        <v>24</v>
      </c>
      <c r="L4574">
        <v>0</v>
      </c>
    </row>
    <row r="4575" spans="1:12" x14ac:dyDescent="0.25">
      <c r="A4575">
        <v>66678</v>
      </c>
      <c r="B4575" t="s">
        <v>19</v>
      </c>
      <c r="C4575">
        <v>22</v>
      </c>
      <c r="D4575">
        <v>0</v>
      </c>
      <c r="E4575">
        <v>0</v>
      </c>
      <c r="F4575" t="s">
        <v>34</v>
      </c>
      <c r="G4575" t="s">
        <v>14</v>
      </c>
      <c r="H4575" t="s">
        <v>15</v>
      </c>
      <c r="I4575" t="s">
        <v>1348</v>
      </c>
      <c r="J4575" t="s">
        <v>563</v>
      </c>
      <c r="K4575" t="s">
        <v>24</v>
      </c>
      <c r="L4575">
        <v>0</v>
      </c>
    </row>
    <row r="4576" spans="1:12" x14ac:dyDescent="0.25">
      <c r="A4576">
        <v>66680</v>
      </c>
      <c r="B4576" t="s">
        <v>19</v>
      </c>
      <c r="C4576">
        <v>49</v>
      </c>
      <c r="D4576">
        <v>1</v>
      </c>
      <c r="E4576">
        <v>0</v>
      </c>
      <c r="F4576" t="s">
        <v>13</v>
      </c>
      <c r="G4576" t="s">
        <v>14</v>
      </c>
      <c r="H4576" t="s">
        <v>21</v>
      </c>
      <c r="I4576" t="s">
        <v>2215</v>
      </c>
      <c r="J4576" t="s">
        <v>415</v>
      </c>
      <c r="K4576" t="s">
        <v>24</v>
      </c>
      <c r="L4576">
        <v>0</v>
      </c>
    </row>
    <row r="4577" spans="1:12" x14ac:dyDescent="0.25">
      <c r="A4577">
        <v>66684</v>
      </c>
      <c r="B4577" t="s">
        <v>12</v>
      </c>
      <c r="C4577">
        <v>70</v>
      </c>
      <c r="D4577">
        <v>0</v>
      </c>
      <c r="E4577">
        <v>0</v>
      </c>
      <c r="F4577" t="s">
        <v>13</v>
      </c>
      <c r="G4577" t="s">
        <v>20</v>
      </c>
      <c r="H4577" t="s">
        <v>21</v>
      </c>
      <c r="I4577" t="s">
        <v>4239</v>
      </c>
      <c r="J4577" t="s">
        <v>498</v>
      </c>
      <c r="K4577" t="s">
        <v>38</v>
      </c>
      <c r="L4577">
        <v>0</v>
      </c>
    </row>
    <row r="4578" spans="1:12" x14ac:dyDescent="0.25">
      <c r="A4578">
        <v>66690</v>
      </c>
      <c r="B4578" t="s">
        <v>19</v>
      </c>
      <c r="C4578">
        <v>63</v>
      </c>
      <c r="D4578">
        <v>0</v>
      </c>
      <c r="E4578">
        <v>0</v>
      </c>
      <c r="F4578" t="s">
        <v>13</v>
      </c>
      <c r="G4578" t="s">
        <v>20</v>
      </c>
      <c r="H4578" t="s">
        <v>15</v>
      </c>
      <c r="I4578" t="s">
        <v>3742</v>
      </c>
      <c r="J4578" t="s">
        <v>65</v>
      </c>
      <c r="K4578" t="s">
        <v>24</v>
      </c>
      <c r="L4578">
        <v>0</v>
      </c>
    </row>
    <row r="4579" spans="1:12" x14ac:dyDescent="0.25">
      <c r="A4579">
        <v>66752</v>
      </c>
      <c r="B4579" t="s">
        <v>19</v>
      </c>
      <c r="C4579">
        <v>79</v>
      </c>
      <c r="D4579">
        <v>0</v>
      </c>
      <c r="E4579">
        <v>0</v>
      </c>
      <c r="F4579" t="s">
        <v>13</v>
      </c>
      <c r="G4579" t="s">
        <v>43</v>
      </c>
      <c r="H4579" t="s">
        <v>15</v>
      </c>
      <c r="I4579" t="s">
        <v>1285</v>
      </c>
      <c r="J4579" t="s">
        <v>1209</v>
      </c>
      <c r="K4579" t="s">
        <v>24</v>
      </c>
      <c r="L4579">
        <v>0</v>
      </c>
    </row>
    <row r="4580" spans="1:12" x14ac:dyDescent="0.25">
      <c r="A4580">
        <v>66767</v>
      </c>
      <c r="B4580" t="s">
        <v>19</v>
      </c>
      <c r="C4580">
        <v>67</v>
      </c>
      <c r="D4580">
        <v>0</v>
      </c>
      <c r="E4580">
        <v>0</v>
      </c>
      <c r="F4580" t="s">
        <v>13</v>
      </c>
      <c r="G4580" t="s">
        <v>43</v>
      </c>
      <c r="H4580" t="s">
        <v>21</v>
      </c>
      <c r="I4580" t="s">
        <v>436</v>
      </c>
      <c r="J4580" t="s">
        <v>225</v>
      </c>
      <c r="K4580" t="s">
        <v>29</v>
      </c>
      <c r="L4580">
        <v>0</v>
      </c>
    </row>
    <row r="4581" spans="1:12" x14ac:dyDescent="0.25">
      <c r="A4581">
        <v>66786</v>
      </c>
      <c r="B4581" t="s">
        <v>19</v>
      </c>
      <c r="C4581">
        <v>53</v>
      </c>
      <c r="D4581">
        <v>0</v>
      </c>
      <c r="E4581">
        <v>0</v>
      </c>
      <c r="F4581" t="s">
        <v>13</v>
      </c>
      <c r="G4581" t="s">
        <v>14</v>
      </c>
      <c r="H4581" t="s">
        <v>21</v>
      </c>
      <c r="I4581" t="s">
        <v>3951</v>
      </c>
      <c r="J4581" t="s">
        <v>114</v>
      </c>
      <c r="K4581" t="s">
        <v>29</v>
      </c>
      <c r="L4581">
        <v>0</v>
      </c>
    </row>
    <row r="4582" spans="1:12" x14ac:dyDescent="0.25">
      <c r="A4582">
        <v>66794</v>
      </c>
      <c r="B4582" t="s">
        <v>19</v>
      </c>
      <c r="C4582">
        <v>44</v>
      </c>
      <c r="D4582">
        <v>0</v>
      </c>
      <c r="E4582">
        <v>0</v>
      </c>
      <c r="F4582" t="s">
        <v>13</v>
      </c>
      <c r="G4582" t="s">
        <v>43</v>
      </c>
      <c r="H4582" t="s">
        <v>21</v>
      </c>
      <c r="I4582" t="s">
        <v>2740</v>
      </c>
      <c r="J4582" t="s">
        <v>263</v>
      </c>
      <c r="K4582" t="s">
        <v>24</v>
      </c>
      <c r="L4582">
        <v>0</v>
      </c>
    </row>
    <row r="4583" spans="1:12" x14ac:dyDescent="0.25">
      <c r="A4583">
        <v>66818</v>
      </c>
      <c r="B4583" t="s">
        <v>12</v>
      </c>
      <c r="C4583">
        <v>75</v>
      </c>
      <c r="D4583">
        <v>0</v>
      </c>
      <c r="E4583">
        <v>0</v>
      </c>
      <c r="F4583" t="s">
        <v>13</v>
      </c>
      <c r="G4583" t="s">
        <v>43</v>
      </c>
      <c r="H4583" t="s">
        <v>15</v>
      </c>
      <c r="I4583" t="s">
        <v>1726</v>
      </c>
      <c r="J4583" t="s">
        <v>184</v>
      </c>
      <c r="K4583" t="s">
        <v>24</v>
      </c>
      <c r="L4583">
        <v>0</v>
      </c>
    </row>
    <row r="4584" spans="1:12" x14ac:dyDescent="0.25">
      <c r="A4584">
        <v>66841</v>
      </c>
      <c r="B4584" t="s">
        <v>12</v>
      </c>
      <c r="C4584">
        <v>30</v>
      </c>
      <c r="D4584">
        <v>0</v>
      </c>
      <c r="E4584">
        <v>0</v>
      </c>
      <c r="F4584" t="s">
        <v>34</v>
      </c>
      <c r="G4584" t="s">
        <v>14</v>
      </c>
      <c r="H4584" t="s">
        <v>21</v>
      </c>
      <c r="I4584" t="s">
        <v>3028</v>
      </c>
      <c r="J4584" t="s">
        <v>95</v>
      </c>
      <c r="K4584" t="s">
        <v>38</v>
      </c>
      <c r="L4584">
        <v>0</v>
      </c>
    </row>
    <row r="4585" spans="1:12" x14ac:dyDescent="0.25">
      <c r="A4585">
        <v>66866</v>
      </c>
      <c r="B4585" t="s">
        <v>19</v>
      </c>
      <c r="C4585">
        <v>48</v>
      </c>
      <c r="D4585">
        <v>0</v>
      </c>
      <c r="E4585">
        <v>0</v>
      </c>
      <c r="F4585" t="s">
        <v>13</v>
      </c>
      <c r="G4585" t="s">
        <v>14</v>
      </c>
      <c r="H4585" t="s">
        <v>15</v>
      </c>
      <c r="I4585" t="s">
        <v>343</v>
      </c>
      <c r="J4585" t="s">
        <v>344</v>
      </c>
      <c r="K4585" t="s">
        <v>24</v>
      </c>
      <c r="L4585">
        <v>1</v>
      </c>
    </row>
    <row r="4586" spans="1:12" x14ac:dyDescent="0.25">
      <c r="A4586">
        <v>66882</v>
      </c>
      <c r="B4586" t="s">
        <v>19</v>
      </c>
      <c r="C4586">
        <v>19</v>
      </c>
      <c r="D4586">
        <v>0</v>
      </c>
      <c r="E4586">
        <v>0</v>
      </c>
      <c r="F4586" t="s">
        <v>34</v>
      </c>
      <c r="G4586" t="s">
        <v>43</v>
      </c>
      <c r="H4586" t="s">
        <v>15</v>
      </c>
      <c r="I4586" t="s">
        <v>2489</v>
      </c>
      <c r="J4586">
        <v>24</v>
      </c>
      <c r="K4586" t="s">
        <v>24</v>
      </c>
      <c r="L4586">
        <v>0</v>
      </c>
    </row>
    <row r="4587" spans="1:12" x14ac:dyDescent="0.25">
      <c r="A4587">
        <v>66883</v>
      </c>
      <c r="B4587" t="s">
        <v>19</v>
      </c>
      <c r="C4587">
        <v>42</v>
      </c>
      <c r="D4587">
        <v>0</v>
      </c>
      <c r="E4587">
        <v>0</v>
      </c>
      <c r="F4587" t="s">
        <v>13</v>
      </c>
      <c r="G4587" t="s">
        <v>20</v>
      </c>
      <c r="H4587" t="s">
        <v>15</v>
      </c>
      <c r="I4587" t="s">
        <v>930</v>
      </c>
      <c r="J4587">
        <v>43</v>
      </c>
      <c r="K4587" t="s">
        <v>24</v>
      </c>
      <c r="L4587">
        <v>0</v>
      </c>
    </row>
    <row r="4588" spans="1:12" x14ac:dyDescent="0.25">
      <c r="A4588">
        <v>66893</v>
      </c>
      <c r="B4588" t="s">
        <v>12</v>
      </c>
      <c r="C4588">
        <v>49</v>
      </c>
      <c r="D4588">
        <v>1</v>
      </c>
      <c r="E4588">
        <v>0</v>
      </c>
      <c r="F4588" t="s">
        <v>13</v>
      </c>
      <c r="G4588" t="s">
        <v>43</v>
      </c>
      <c r="H4588" t="s">
        <v>15</v>
      </c>
      <c r="I4588" t="s">
        <v>1692</v>
      </c>
      <c r="J4588" t="s">
        <v>1017</v>
      </c>
      <c r="K4588" t="s">
        <v>18</v>
      </c>
      <c r="L4588">
        <v>0</v>
      </c>
    </row>
    <row r="4589" spans="1:12" x14ac:dyDescent="0.25">
      <c r="A4589">
        <v>66922</v>
      </c>
      <c r="B4589" t="s">
        <v>12</v>
      </c>
      <c r="C4589">
        <v>61</v>
      </c>
      <c r="D4589">
        <v>1</v>
      </c>
      <c r="E4589">
        <v>1</v>
      </c>
      <c r="F4589" t="s">
        <v>34</v>
      </c>
      <c r="G4589" t="s">
        <v>14</v>
      </c>
      <c r="H4589" t="s">
        <v>21</v>
      </c>
      <c r="I4589" t="s">
        <v>1232</v>
      </c>
      <c r="J4589" t="s">
        <v>829</v>
      </c>
      <c r="K4589" t="s">
        <v>18</v>
      </c>
      <c r="L4589">
        <v>0</v>
      </c>
    </row>
    <row r="4590" spans="1:12" x14ac:dyDescent="0.25">
      <c r="A4590">
        <v>66945</v>
      </c>
      <c r="B4590" t="s">
        <v>19</v>
      </c>
      <c r="C4590">
        <v>49</v>
      </c>
      <c r="D4590">
        <v>0</v>
      </c>
      <c r="E4590">
        <v>0</v>
      </c>
      <c r="F4590" t="s">
        <v>13</v>
      </c>
      <c r="G4590" t="s">
        <v>14</v>
      </c>
      <c r="H4590" t="s">
        <v>15</v>
      </c>
      <c r="I4590" t="s">
        <v>1580</v>
      </c>
      <c r="J4590" t="s">
        <v>296</v>
      </c>
      <c r="K4590" t="s">
        <v>24</v>
      </c>
      <c r="L4590">
        <v>0</v>
      </c>
    </row>
    <row r="4591" spans="1:12" x14ac:dyDescent="0.25">
      <c r="A4591">
        <v>66951</v>
      </c>
      <c r="B4591" t="s">
        <v>19</v>
      </c>
      <c r="C4591">
        <v>72</v>
      </c>
      <c r="D4591">
        <v>0</v>
      </c>
      <c r="E4591">
        <v>0</v>
      </c>
      <c r="F4591" t="s">
        <v>13</v>
      </c>
      <c r="G4591" t="s">
        <v>14</v>
      </c>
      <c r="H4591" t="s">
        <v>15</v>
      </c>
      <c r="I4591" t="s">
        <v>4219</v>
      </c>
      <c r="J4591" t="s">
        <v>176</v>
      </c>
      <c r="K4591" t="s">
        <v>24</v>
      </c>
      <c r="L4591">
        <v>0</v>
      </c>
    </row>
    <row r="4592" spans="1:12" x14ac:dyDescent="0.25">
      <c r="A4592">
        <v>66955</v>
      </c>
      <c r="B4592" t="s">
        <v>12</v>
      </c>
      <c r="C4592">
        <v>61</v>
      </c>
      <c r="D4592">
        <v>0</v>
      </c>
      <c r="E4592">
        <v>1</v>
      </c>
      <c r="F4592" t="s">
        <v>13</v>
      </c>
      <c r="G4592" t="s">
        <v>14</v>
      </c>
      <c r="H4592" t="s">
        <v>15</v>
      </c>
      <c r="I4592" t="s">
        <v>313</v>
      </c>
      <c r="J4592" t="s">
        <v>23</v>
      </c>
      <c r="K4592" t="s">
        <v>38</v>
      </c>
      <c r="L4592">
        <v>1</v>
      </c>
    </row>
    <row r="4593" spans="1:12" x14ac:dyDescent="0.25">
      <c r="A4593">
        <v>66972</v>
      </c>
      <c r="B4593" t="s">
        <v>19</v>
      </c>
      <c r="C4593">
        <v>52</v>
      </c>
      <c r="D4593">
        <v>0</v>
      </c>
      <c r="E4593">
        <v>0</v>
      </c>
      <c r="F4593" t="s">
        <v>13</v>
      </c>
      <c r="G4593" t="s">
        <v>43</v>
      </c>
      <c r="H4593" t="s">
        <v>15</v>
      </c>
      <c r="I4593" t="s">
        <v>604</v>
      </c>
      <c r="J4593" t="s">
        <v>245</v>
      </c>
      <c r="K4593" t="s">
        <v>29</v>
      </c>
      <c r="L4593">
        <v>0</v>
      </c>
    </row>
    <row r="4594" spans="1:12" x14ac:dyDescent="0.25">
      <c r="A4594">
        <v>66973</v>
      </c>
      <c r="B4594" t="s">
        <v>12</v>
      </c>
      <c r="C4594">
        <v>43</v>
      </c>
      <c r="D4594">
        <v>0</v>
      </c>
      <c r="E4594">
        <v>0</v>
      </c>
      <c r="F4594" t="s">
        <v>13</v>
      </c>
      <c r="G4594" t="s">
        <v>14</v>
      </c>
      <c r="H4594" t="s">
        <v>15</v>
      </c>
      <c r="I4594" t="s">
        <v>3163</v>
      </c>
      <c r="J4594" t="s">
        <v>83</v>
      </c>
      <c r="K4594" t="s">
        <v>18</v>
      </c>
      <c r="L4594">
        <v>0</v>
      </c>
    </row>
    <row r="4595" spans="1:12" x14ac:dyDescent="0.25">
      <c r="A4595">
        <v>67012</v>
      </c>
      <c r="B4595" t="s">
        <v>12</v>
      </c>
      <c r="C4595">
        <v>64</v>
      </c>
      <c r="D4595">
        <v>1</v>
      </c>
      <c r="E4595">
        <v>0</v>
      </c>
      <c r="F4595" t="s">
        <v>13</v>
      </c>
      <c r="G4595" t="s">
        <v>14</v>
      </c>
      <c r="H4595" t="s">
        <v>21</v>
      </c>
      <c r="I4595" t="s">
        <v>4197</v>
      </c>
      <c r="J4595" t="s">
        <v>308</v>
      </c>
      <c r="K4595" t="s">
        <v>38</v>
      </c>
      <c r="L4595">
        <v>0</v>
      </c>
    </row>
    <row r="4596" spans="1:12" x14ac:dyDescent="0.25">
      <c r="A4596">
        <v>67032</v>
      </c>
      <c r="B4596" t="s">
        <v>12</v>
      </c>
      <c r="C4596">
        <v>42</v>
      </c>
      <c r="D4596">
        <v>0</v>
      </c>
      <c r="E4596">
        <v>0</v>
      </c>
      <c r="F4596" t="s">
        <v>34</v>
      </c>
      <c r="G4596" t="s">
        <v>43</v>
      </c>
      <c r="H4596" t="s">
        <v>15</v>
      </c>
      <c r="I4596" t="s">
        <v>2983</v>
      </c>
      <c r="J4596" t="s">
        <v>754</v>
      </c>
      <c r="K4596" t="s">
        <v>38</v>
      </c>
      <c r="L4596">
        <v>0</v>
      </c>
    </row>
    <row r="4597" spans="1:12" x14ac:dyDescent="0.25">
      <c r="A4597">
        <v>67052</v>
      </c>
      <c r="B4597" t="s">
        <v>19</v>
      </c>
      <c r="C4597">
        <v>36</v>
      </c>
      <c r="D4597">
        <v>0</v>
      </c>
      <c r="E4597">
        <v>0</v>
      </c>
      <c r="F4597" t="s">
        <v>13</v>
      </c>
      <c r="G4597" t="s">
        <v>14</v>
      </c>
      <c r="H4597" t="s">
        <v>15</v>
      </c>
      <c r="I4597" t="s">
        <v>1361</v>
      </c>
      <c r="J4597" t="s">
        <v>563</v>
      </c>
      <c r="K4597" t="s">
        <v>24</v>
      </c>
      <c r="L4597">
        <v>0</v>
      </c>
    </row>
    <row r="4598" spans="1:12" x14ac:dyDescent="0.25">
      <c r="A4598">
        <v>67055</v>
      </c>
      <c r="B4598" t="s">
        <v>19</v>
      </c>
      <c r="C4598">
        <v>31</v>
      </c>
      <c r="D4598">
        <v>0</v>
      </c>
      <c r="E4598">
        <v>0</v>
      </c>
      <c r="F4598" t="s">
        <v>13</v>
      </c>
      <c r="G4598" t="s">
        <v>14</v>
      </c>
      <c r="H4598" t="s">
        <v>21</v>
      </c>
      <c r="I4598" t="s">
        <v>3586</v>
      </c>
      <c r="J4598" t="s">
        <v>214</v>
      </c>
      <c r="K4598" t="s">
        <v>18</v>
      </c>
      <c r="L4598">
        <v>0</v>
      </c>
    </row>
    <row r="4599" spans="1:12" x14ac:dyDescent="0.25">
      <c r="A4599">
        <v>67063</v>
      </c>
      <c r="B4599" t="s">
        <v>12</v>
      </c>
      <c r="C4599">
        <v>62</v>
      </c>
      <c r="D4599">
        <v>0</v>
      </c>
      <c r="E4599">
        <v>0</v>
      </c>
      <c r="F4599" t="s">
        <v>13</v>
      </c>
      <c r="G4599" t="s">
        <v>20</v>
      </c>
      <c r="H4599" t="s">
        <v>15</v>
      </c>
      <c r="I4599" t="s">
        <v>2029</v>
      </c>
      <c r="J4599" t="s">
        <v>614</v>
      </c>
      <c r="K4599" t="s">
        <v>38</v>
      </c>
      <c r="L4599">
        <v>0</v>
      </c>
    </row>
    <row r="4600" spans="1:12" x14ac:dyDescent="0.25">
      <c r="A4600">
        <v>67078</v>
      </c>
      <c r="B4600" t="s">
        <v>19</v>
      </c>
      <c r="C4600">
        <v>36</v>
      </c>
      <c r="D4600">
        <v>1</v>
      </c>
      <c r="E4600">
        <v>0</v>
      </c>
      <c r="F4600" t="s">
        <v>13</v>
      </c>
      <c r="G4600" t="s">
        <v>14</v>
      </c>
      <c r="H4600" t="s">
        <v>15</v>
      </c>
      <c r="I4600" t="s">
        <v>1065</v>
      </c>
      <c r="J4600" t="s">
        <v>356</v>
      </c>
      <c r="K4600" t="s">
        <v>24</v>
      </c>
      <c r="L4600">
        <v>0</v>
      </c>
    </row>
    <row r="4601" spans="1:12" x14ac:dyDescent="0.25">
      <c r="A4601">
        <v>67112</v>
      </c>
      <c r="B4601" t="s">
        <v>19</v>
      </c>
      <c r="C4601">
        <v>56</v>
      </c>
      <c r="D4601">
        <v>0</v>
      </c>
      <c r="E4601">
        <v>0</v>
      </c>
      <c r="F4601" t="s">
        <v>13</v>
      </c>
      <c r="G4601" t="s">
        <v>14</v>
      </c>
      <c r="H4601" t="s">
        <v>21</v>
      </c>
      <c r="I4601" t="s">
        <v>2610</v>
      </c>
      <c r="J4601" t="s">
        <v>740</v>
      </c>
      <c r="K4601" t="s">
        <v>24</v>
      </c>
      <c r="L4601">
        <v>0</v>
      </c>
    </row>
    <row r="4602" spans="1:12" x14ac:dyDescent="0.25">
      <c r="A4602">
        <v>67144</v>
      </c>
      <c r="B4602" t="s">
        <v>19</v>
      </c>
      <c r="C4602">
        <v>65</v>
      </c>
      <c r="D4602">
        <v>0</v>
      </c>
      <c r="E4602">
        <v>0</v>
      </c>
      <c r="F4602" t="s">
        <v>13</v>
      </c>
      <c r="G4602" t="s">
        <v>20</v>
      </c>
      <c r="H4602" t="s">
        <v>15</v>
      </c>
      <c r="I4602" t="s">
        <v>1283</v>
      </c>
      <c r="J4602" t="s">
        <v>179</v>
      </c>
      <c r="K4602" t="s">
        <v>38</v>
      </c>
      <c r="L4602">
        <v>0</v>
      </c>
    </row>
    <row r="4603" spans="1:12" x14ac:dyDescent="0.25">
      <c r="A4603">
        <v>67159</v>
      </c>
      <c r="B4603" t="s">
        <v>12</v>
      </c>
      <c r="C4603">
        <v>73</v>
      </c>
      <c r="D4603">
        <v>1</v>
      </c>
      <c r="E4603">
        <v>0</v>
      </c>
      <c r="F4603" t="s">
        <v>34</v>
      </c>
      <c r="G4603" t="s">
        <v>43</v>
      </c>
      <c r="H4603" t="s">
        <v>15</v>
      </c>
      <c r="I4603" t="s">
        <v>4084</v>
      </c>
      <c r="J4603" t="s">
        <v>1428</v>
      </c>
      <c r="K4603" t="s">
        <v>24</v>
      </c>
      <c r="L4603">
        <v>0</v>
      </c>
    </row>
    <row r="4604" spans="1:12" x14ac:dyDescent="0.25">
      <c r="A4604">
        <v>67177</v>
      </c>
      <c r="B4604" t="s">
        <v>12</v>
      </c>
      <c r="C4604">
        <v>53</v>
      </c>
      <c r="D4604">
        <v>0</v>
      </c>
      <c r="E4604">
        <v>0</v>
      </c>
      <c r="F4604" t="s">
        <v>13</v>
      </c>
      <c r="G4604" t="s">
        <v>14</v>
      </c>
      <c r="H4604" t="s">
        <v>21</v>
      </c>
      <c r="I4604" t="s">
        <v>647</v>
      </c>
      <c r="J4604" t="s">
        <v>97</v>
      </c>
      <c r="K4604" t="s">
        <v>18</v>
      </c>
      <c r="L4604">
        <v>0</v>
      </c>
    </row>
    <row r="4605" spans="1:12" x14ac:dyDescent="0.25">
      <c r="A4605">
        <v>67210</v>
      </c>
      <c r="B4605" t="s">
        <v>12</v>
      </c>
      <c r="C4605">
        <v>27</v>
      </c>
      <c r="D4605">
        <v>0</v>
      </c>
      <c r="E4605">
        <v>0</v>
      </c>
      <c r="F4605" t="s">
        <v>13</v>
      </c>
      <c r="G4605" t="s">
        <v>20</v>
      </c>
      <c r="H4605" t="s">
        <v>15</v>
      </c>
      <c r="I4605" t="s">
        <v>441</v>
      </c>
      <c r="J4605">
        <v>25</v>
      </c>
      <c r="K4605" t="s">
        <v>38</v>
      </c>
      <c r="L4605">
        <v>0</v>
      </c>
    </row>
    <row r="4606" spans="1:12" x14ac:dyDescent="0.25">
      <c r="A4606">
        <v>67217</v>
      </c>
      <c r="B4606" t="s">
        <v>19</v>
      </c>
      <c r="C4606">
        <v>45</v>
      </c>
      <c r="D4606">
        <v>0</v>
      </c>
      <c r="E4606">
        <v>0</v>
      </c>
      <c r="F4606" t="s">
        <v>13</v>
      </c>
      <c r="G4606" t="s">
        <v>14</v>
      </c>
      <c r="H4606" t="s">
        <v>15</v>
      </c>
      <c r="I4606" t="s">
        <v>1656</v>
      </c>
      <c r="J4606" t="s">
        <v>550</v>
      </c>
      <c r="K4606" t="s">
        <v>18</v>
      </c>
      <c r="L4606">
        <v>0</v>
      </c>
    </row>
    <row r="4607" spans="1:12" x14ac:dyDescent="0.25">
      <c r="A4607">
        <v>67243</v>
      </c>
      <c r="B4607" t="s">
        <v>19</v>
      </c>
      <c r="C4607">
        <v>75</v>
      </c>
      <c r="D4607">
        <v>0</v>
      </c>
      <c r="E4607">
        <v>1</v>
      </c>
      <c r="F4607" t="s">
        <v>13</v>
      </c>
      <c r="G4607" t="s">
        <v>14</v>
      </c>
      <c r="H4607" t="s">
        <v>15</v>
      </c>
      <c r="I4607" t="s">
        <v>2588</v>
      </c>
      <c r="J4607" t="s">
        <v>79</v>
      </c>
      <c r="K4607" t="s">
        <v>24</v>
      </c>
      <c r="L4607">
        <v>0</v>
      </c>
    </row>
    <row r="4608" spans="1:12" x14ac:dyDescent="0.25">
      <c r="A4608">
        <v>67277</v>
      </c>
      <c r="B4608" t="s">
        <v>12</v>
      </c>
      <c r="C4608">
        <v>42</v>
      </c>
      <c r="D4608">
        <v>0</v>
      </c>
      <c r="E4608">
        <v>0</v>
      </c>
      <c r="F4608" t="s">
        <v>13</v>
      </c>
      <c r="G4608" t="s">
        <v>14</v>
      </c>
      <c r="H4608" t="s">
        <v>21</v>
      </c>
      <c r="I4608" t="s">
        <v>3591</v>
      </c>
      <c r="J4608">
        <v>30</v>
      </c>
      <c r="K4608" t="s">
        <v>24</v>
      </c>
      <c r="L4608">
        <v>0</v>
      </c>
    </row>
    <row r="4609" spans="1:12" x14ac:dyDescent="0.25">
      <c r="A4609">
        <v>67309</v>
      </c>
      <c r="B4609" t="s">
        <v>12</v>
      </c>
      <c r="C4609">
        <v>47</v>
      </c>
      <c r="D4609">
        <v>0</v>
      </c>
      <c r="E4609">
        <v>0</v>
      </c>
      <c r="F4609" t="s">
        <v>13</v>
      </c>
      <c r="G4609" t="s">
        <v>14</v>
      </c>
      <c r="H4609" t="s">
        <v>21</v>
      </c>
      <c r="I4609" t="s">
        <v>1578</v>
      </c>
      <c r="J4609" t="s">
        <v>110</v>
      </c>
      <c r="K4609" t="s">
        <v>29</v>
      </c>
      <c r="L4609">
        <v>0</v>
      </c>
    </row>
    <row r="4610" spans="1:12" x14ac:dyDescent="0.25">
      <c r="A4610">
        <v>67318</v>
      </c>
      <c r="B4610" t="s">
        <v>12</v>
      </c>
      <c r="C4610">
        <v>58</v>
      </c>
      <c r="D4610">
        <v>1</v>
      </c>
      <c r="E4610">
        <v>0</v>
      </c>
      <c r="F4610" t="s">
        <v>13</v>
      </c>
      <c r="G4610" t="s">
        <v>43</v>
      </c>
      <c r="H4610" t="s">
        <v>21</v>
      </c>
      <c r="I4610" t="s">
        <v>464</v>
      </c>
      <c r="J4610" t="s">
        <v>372</v>
      </c>
      <c r="K4610" t="s">
        <v>29</v>
      </c>
      <c r="L4610">
        <v>0</v>
      </c>
    </row>
    <row r="4611" spans="1:12" x14ac:dyDescent="0.25">
      <c r="A4611">
        <v>67343</v>
      </c>
      <c r="B4611" t="s">
        <v>19</v>
      </c>
      <c r="C4611">
        <v>57</v>
      </c>
      <c r="D4611">
        <v>0</v>
      </c>
      <c r="E4611">
        <v>0</v>
      </c>
      <c r="F4611" t="s">
        <v>13</v>
      </c>
      <c r="G4611" t="s">
        <v>14</v>
      </c>
      <c r="H4611" t="s">
        <v>21</v>
      </c>
      <c r="I4611" t="s">
        <v>2950</v>
      </c>
      <c r="J4611" t="s">
        <v>222</v>
      </c>
      <c r="K4611" t="s">
        <v>24</v>
      </c>
      <c r="L4611">
        <v>0</v>
      </c>
    </row>
    <row r="4612" spans="1:12" x14ac:dyDescent="0.25">
      <c r="A4612">
        <v>67350</v>
      </c>
      <c r="B4612" t="s">
        <v>19</v>
      </c>
      <c r="C4612">
        <v>64</v>
      </c>
      <c r="D4612">
        <v>0</v>
      </c>
      <c r="E4612">
        <v>0</v>
      </c>
      <c r="F4612" t="s">
        <v>13</v>
      </c>
      <c r="G4612" t="s">
        <v>43</v>
      </c>
      <c r="H4612" t="s">
        <v>21</v>
      </c>
      <c r="I4612" t="s">
        <v>1584</v>
      </c>
      <c r="J4612" t="s">
        <v>1514</v>
      </c>
      <c r="K4612" t="s">
        <v>24</v>
      </c>
      <c r="L4612">
        <v>0</v>
      </c>
    </row>
    <row r="4613" spans="1:12" x14ac:dyDescent="0.25">
      <c r="A4613">
        <v>67356</v>
      </c>
      <c r="B4613" t="s">
        <v>19</v>
      </c>
      <c r="C4613">
        <v>43</v>
      </c>
      <c r="D4613">
        <v>0</v>
      </c>
      <c r="E4613">
        <v>0</v>
      </c>
      <c r="F4613" t="s">
        <v>13</v>
      </c>
      <c r="G4613" t="s">
        <v>14</v>
      </c>
      <c r="H4613" t="s">
        <v>15</v>
      </c>
      <c r="I4613" t="s">
        <v>1874</v>
      </c>
      <c r="J4613" t="s">
        <v>1075</v>
      </c>
      <c r="K4613" t="s">
        <v>24</v>
      </c>
      <c r="L4613">
        <v>0</v>
      </c>
    </row>
    <row r="4614" spans="1:12" x14ac:dyDescent="0.25">
      <c r="A4614">
        <v>67405</v>
      </c>
      <c r="B4614" t="s">
        <v>19</v>
      </c>
      <c r="C4614">
        <v>37</v>
      </c>
      <c r="D4614">
        <v>0</v>
      </c>
      <c r="E4614">
        <v>0</v>
      </c>
      <c r="F4614" t="s">
        <v>13</v>
      </c>
      <c r="G4614" t="s">
        <v>14</v>
      </c>
      <c r="H4614" t="s">
        <v>15</v>
      </c>
      <c r="I4614" t="s">
        <v>1115</v>
      </c>
      <c r="J4614">
        <v>27</v>
      </c>
      <c r="K4614" t="s">
        <v>24</v>
      </c>
      <c r="L4614">
        <v>0</v>
      </c>
    </row>
    <row r="4615" spans="1:12" x14ac:dyDescent="0.25">
      <c r="A4615">
        <v>67411</v>
      </c>
      <c r="B4615" t="s">
        <v>12</v>
      </c>
      <c r="C4615">
        <v>29</v>
      </c>
      <c r="D4615">
        <v>0</v>
      </c>
      <c r="E4615">
        <v>0</v>
      </c>
      <c r="F4615" t="s">
        <v>34</v>
      </c>
      <c r="G4615" t="s">
        <v>14</v>
      </c>
      <c r="H4615" t="s">
        <v>21</v>
      </c>
      <c r="I4615" t="s">
        <v>1907</v>
      </c>
      <c r="J4615" t="s">
        <v>50</v>
      </c>
      <c r="K4615" t="s">
        <v>29</v>
      </c>
      <c r="L4615">
        <v>0</v>
      </c>
    </row>
    <row r="4616" spans="1:12" x14ac:dyDescent="0.25">
      <c r="A4616">
        <v>67412</v>
      </c>
      <c r="B4616" t="s">
        <v>19</v>
      </c>
      <c r="C4616">
        <v>39</v>
      </c>
      <c r="D4616">
        <v>0</v>
      </c>
      <c r="E4616">
        <v>0</v>
      </c>
      <c r="F4616" t="s">
        <v>13</v>
      </c>
      <c r="G4616" t="s">
        <v>14</v>
      </c>
      <c r="H4616" t="s">
        <v>21</v>
      </c>
      <c r="I4616" t="s">
        <v>1052</v>
      </c>
      <c r="J4616" t="s">
        <v>198</v>
      </c>
      <c r="K4616" t="s">
        <v>24</v>
      </c>
      <c r="L4616">
        <v>0</v>
      </c>
    </row>
    <row r="4617" spans="1:12" x14ac:dyDescent="0.25">
      <c r="A4617">
        <v>67431</v>
      </c>
      <c r="B4617" t="s">
        <v>19</v>
      </c>
      <c r="C4617">
        <v>52</v>
      </c>
      <c r="D4617">
        <v>0</v>
      </c>
      <c r="E4617">
        <v>0</v>
      </c>
      <c r="F4617" t="s">
        <v>13</v>
      </c>
      <c r="G4617" t="s">
        <v>14</v>
      </c>
      <c r="H4617" t="s">
        <v>15</v>
      </c>
      <c r="I4617" t="s">
        <v>631</v>
      </c>
      <c r="J4617" t="s">
        <v>28</v>
      </c>
      <c r="K4617" t="s">
        <v>18</v>
      </c>
      <c r="L4617">
        <v>0</v>
      </c>
    </row>
    <row r="4618" spans="1:12" x14ac:dyDescent="0.25">
      <c r="A4618">
        <v>67432</v>
      </c>
      <c r="B4618" t="s">
        <v>19</v>
      </c>
      <c r="C4618">
        <v>60</v>
      </c>
      <c r="D4618">
        <v>0</v>
      </c>
      <c r="E4618">
        <v>0</v>
      </c>
      <c r="F4618" t="s">
        <v>13</v>
      </c>
      <c r="G4618" t="s">
        <v>14</v>
      </c>
      <c r="H4618" t="s">
        <v>15</v>
      </c>
      <c r="I4618" t="s">
        <v>289</v>
      </c>
      <c r="J4618" t="s">
        <v>99</v>
      </c>
      <c r="K4618" t="s">
        <v>29</v>
      </c>
      <c r="L4618">
        <v>1</v>
      </c>
    </row>
    <row r="4619" spans="1:12" x14ac:dyDescent="0.25">
      <c r="A4619">
        <v>67438</v>
      </c>
      <c r="B4619" t="s">
        <v>19</v>
      </c>
      <c r="C4619">
        <v>60</v>
      </c>
      <c r="D4619">
        <v>0</v>
      </c>
      <c r="E4619">
        <v>0</v>
      </c>
      <c r="F4619" t="s">
        <v>13</v>
      </c>
      <c r="G4619" t="s">
        <v>43</v>
      </c>
      <c r="H4619" t="s">
        <v>21</v>
      </c>
      <c r="I4619" t="s">
        <v>3432</v>
      </c>
      <c r="J4619" t="s">
        <v>581</v>
      </c>
      <c r="K4619" t="s">
        <v>38</v>
      </c>
      <c r="L4619">
        <v>0</v>
      </c>
    </row>
    <row r="4620" spans="1:12" x14ac:dyDescent="0.25">
      <c r="A4620">
        <v>67465</v>
      </c>
      <c r="B4620" t="s">
        <v>19</v>
      </c>
      <c r="C4620">
        <v>20</v>
      </c>
      <c r="D4620">
        <v>0</v>
      </c>
      <c r="E4620">
        <v>0</v>
      </c>
      <c r="F4620" t="s">
        <v>34</v>
      </c>
      <c r="G4620" t="s">
        <v>14</v>
      </c>
      <c r="H4620" t="s">
        <v>21</v>
      </c>
      <c r="I4620" t="s">
        <v>4220</v>
      </c>
      <c r="J4620" t="s">
        <v>579</v>
      </c>
      <c r="K4620" t="s">
        <v>24</v>
      </c>
      <c r="L4620">
        <v>0</v>
      </c>
    </row>
    <row r="4621" spans="1:12" x14ac:dyDescent="0.25">
      <c r="A4621">
        <v>67466</v>
      </c>
      <c r="B4621" t="s">
        <v>12</v>
      </c>
      <c r="C4621">
        <v>63</v>
      </c>
      <c r="D4621">
        <v>1</v>
      </c>
      <c r="E4621">
        <v>0</v>
      </c>
      <c r="F4621" t="s">
        <v>13</v>
      </c>
      <c r="G4621" t="s">
        <v>14</v>
      </c>
      <c r="H4621" t="s">
        <v>15</v>
      </c>
      <c r="I4621" t="s">
        <v>4017</v>
      </c>
      <c r="J4621" t="s">
        <v>645</v>
      </c>
      <c r="K4621" t="s">
        <v>18</v>
      </c>
      <c r="L4621">
        <v>0</v>
      </c>
    </row>
    <row r="4622" spans="1:12" x14ac:dyDescent="0.25">
      <c r="A4622">
        <v>67483</v>
      </c>
      <c r="B4622" t="s">
        <v>12</v>
      </c>
      <c r="C4622">
        <v>31</v>
      </c>
      <c r="D4622">
        <v>1</v>
      </c>
      <c r="E4622">
        <v>0</v>
      </c>
      <c r="F4622" t="s">
        <v>13</v>
      </c>
      <c r="G4622" t="s">
        <v>14</v>
      </c>
      <c r="H4622" t="s">
        <v>15</v>
      </c>
      <c r="I4622" t="s">
        <v>2665</v>
      </c>
      <c r="J4622" t="s">
        <v>2339</v>
      </c>
      <c r="K4622" t="s">
        <v>24</v>
      </c>
      <c r="L4622">
        <v>0</v>
      </c>
    </row>
    <row r="4623" spans="1:12" x14ac:dyDescent="0.25">
      <c r="A4623">
        <v>67499</v>
      </c>
      <c r="B4623" t="s">
        <v>12</v>
      </c>
      <c r="C4623">
        <v>10</v>
      </c>
      <c r="D4623">
        <v>0</v>
      </c>
      <c r="E4623">
        <v>0</v>
      </c>
      <c r="F4623" t="s">
        <v>34</v>
      </c>
      <c r="G4623" t="s">
        <v>275</v>
      </c>
      <c r="H4623" t="s">
        <v>21</v>
      </c>
      <c r="I4623" t="s">
        <v>3414</v>
      </c>
      <c r="J4623" t="s">
        <v>823</v>
      </c>
      <c r="K4623" t="s">
        <v>24</v>
      </c>
      <c r="L4623">
        <v>0</v>
      </c>
    </row>
    <row r="4624" spans="1:12" x14ac:dyDescent="0.25">
      <c r="A4624">
        <v>67521</v>
      </c>
      <c r="B4624" t="s">
        <v>19</v>
      </c>
      <c r="C4624">
        <v>40</v>
      </c>
      <c r="D4624">
        <v>1</v>
      </c>
      <c r="E4624">
        <v>0</v>
      </c>
      <c r="F4624" t="s">
        <v>13</v>
      </c>
      <c r="G4624" t="s">
        <v>14</v>
      </c>
      <c r="H4624" t="s">
        <v>15</v>
      </c>
      <c r="I4624" t="s">
        <v>2919</v>
      </c>
      <c r="J4624" t="s">
        <v>969</v>
      </c>
      <c r="K4624" t="s">
        <v>38</v>
      </c>
      <c r="L4624">
        <v>0</v>
      </c>
    </row>
    <row r="4625" spans="1:12" x14ac:dyDescent="0.25">
      <c r="A4625">
        <v>67548</v>
      </c>
      <c r="B4625" t="s">
        <v>19</v>
      </c>
      <c r="C4625">
        <v>31</v>
      </c>
      <c r="D4625">
        <v>0</v>
      </c>
      <c r="E4625">
        <v>0</v>
      </c>
      <c r="F4625" t="s">
        <v>13</v>
      </c>
      <c r="G4625" t="s">
        <v>14</v>
      </c>
      <c r="H4625" t="s">
        <v>15</v>
      </c>
      <c r="I4625" t="s">
        <v>699</v>
      </c>
      <c r="J4625" t="s">
        <v>440</v>
      </c>
      <c r="K4625" t="s">
        <v>24</v>
      </c>
      <c r="L4625">
        <v>0</v>
      </c>
    </row>
    <row r="4626" spans="1:12" x14ac:dyDescent="0.25">
      <c r="A4626">
        <v>67602</v>
      </c>
      <c r="B4626" t="s">
        <v>19</v>
      </c>
      <c r="C4626">
        <v>17</v>
      </c>
      <c r="D4626">
        <v>0</v>
      </c>
      <c r="E4626">
        <v>0</v>
      </c>
      <c r="F4626" t="s">
        <v>34</v>
      </c>
      <c r="G4626" t="s">
        <v>14</v>
      </c>
      <c r="H4626" t="s">
        <v>15</v>
      </c>
      <c r="I4626" t="s">
        <v>4093</v>
      </c>
      <c r="J4626" t="s">
        <v>153</v>
      </c>
      <c r="K4626" t="s">
        <v>38</v>
      </c>
      <c r="L4626">
        <v>0</v>
      </c>
    </row>
    <row r="4627" spans="1:12" x14ac:dyDescent="0.25">
      <c r="A4627">
        <v>67603</v>
      </c>
      <c r="B4627" t="s">
        <v>12</v>
      </c>
      <c r="C4627">
        <v>70</v>
      </c>
      <c r="D4627">
        <v>0</v>
      </c>
      <c r="E4627">
        <v>0</v>
      </c>
      <c r="F4627" t="s">
        <v>13</v>
      </c>
      <c r="G4627" t="s">
        <v>20</v>
      </c>
      <c r="H4627" t="s">
        <v>15</v>
      </c>
      <c r="I4627" t="s">
        <v>1334</v>
      </c>
      <c r="J4627" t="s">
        <v>485</v>
      </c>
      <c r="K4627" t="s">
        <v>18</v>
      </c>
      <c r="L4627">
        <v>0</v>
      </c>
    </row>
    <row r="4628" spans="1:12" x14ac:dyDescent="0.25">
      <c r="A4628">
        <v>67620</v>
      </c>
      <c r="B4628" t="s">
        <v>12</v>
      </c>
      <c r="C4628">
        <v>30</v>
      </c>
      <c r="D4628">
        <v>0</v>
      </c>
      <c r="E4628">
        <v>0</v>
      </c>
      <c r="F4628" t="s">
        <v>13</v>
      </c>
      <c r="G4628" t="s">
        <v>43</v>
      </c>
      <c r="H4628" t="s">
        <v>21</v>
      </c>
      <c r="I4628" t="s">
        <v>2459</v>
      </c>
      <c r="J4628" t="s">
        <v>176</v>
      </c>
      <c r="K4628" t="s">
        <v>29</v>
      </c>
      <c r="L4628">
        <v>0</v>
      </c>
    </row>
    <row r="4629" spans="1:12" x14ac:dyDescent="0.25">
      <c r="A4629">
        <v>67635</v>
      </c>
      <c r="B4629" t="s">
        <v>12</v>
      </c>
      <c r="C4629">
        <v>24</v>
      </c>
      <c r="D4629">
        <v>0</v>
      </c>
      <c r="E4629">
        <v>0</v>
      </c>
      <c r="F4629" t="s">
        <v>34</v>
      </c>
      <c r="G4629" t="s">
        <v>14</v>
      </c>
      <c r="H4629" t="s">
        <v>15</v>
      </c>
      <c r="I4629">
        <v>90</v>
      </c>
      <c r="J4629" t="s">
        <v>296</v>
      </c>
      <c r="K4629" t="s">
        <v>24</v>
      </c>
      <c r="L4629">
        <v>0</v>
      </c>
    </row>
    <row r="4630" spans="1:12" x14ac:dyDescent="0.25">
      <c r="A4630">
        <v>67654</v>
      </c>
      <c r="B4630" t="s">
        <v>19</v>
      </c>
      <c r="C4630">
        <v>5</v>
      </c>
      <c r="D4630">
        <v>0</v>
      </c>
      <c r="E4630">
        <v>0</v>
      </c>
      <c r="F4630" t="s">
        <v>34</v>
      </c>
      <c r="G4630" t="s">
        <v>275</v>
      </c>
      <c r="H4630" t="s">
        <v>21</v>
      </c>
      <c r="I4630" t="s">
        <v>3123</v>
      </c>
      <c r="J4630" t="s">
        <v>399</v>
      </c>
      <c r="K4630" t="s">
        <v>38</v>
      </c>
      <c r="L4630">
        <v>0</v>
      </c>
    </row>
    <row r="4631" spans="1:12" x14ac:dyDescent="0.25">
      <c r="A4631">
        <v>67665</v>
      </c>
      <c r="B4631" t="s">
        <v>12</v>
      </c>
      <c r="C4631">
        <v>2</v>
      </c>
      <c r="D4631">
        <v>0</v>
      </c>
      <c r="E4631">
        <v>0</v>
      </c>
      <c r="F4631" t="s">
        <v>34</v>
      </c>
      <c r="G4631" t="s">
        <v>275</v>
      </c>
      <c r="H4631" t="s">
        <v>15</v>
      </c>
      <c r="I4631" t="s">
        <v>3491</v>
      </c>
      <c r="J4631" t="s">
        <v>790</v>
      </c>
      <c r="K4631" t="s">
        <v>38</v>
      </c>
      <c r="L4631">
        <v>0</v>
      </c>
    </row>
    <row r="4632" spans="1:12" x14ac:dyDescent="0.25">
      <c r="A4632">
        <v>67667</v>
      </c>
      <c r="B4632" t="s">
        <v>19</v>
      </c>
      <c r="C4632">
        <v>72</v>
      </c>
      <c r="D4632">
        <v>1</v>
      </c>
      <c r="E4632">
        <v>0</v>
      </c>
      <c r="F4632" t="s">
        <v>13</v>
      </c>
      <c r="G4632" t="s">
        <v>20</v>
      </c>
      <c r="H4632" t="s">
        <v>21</v>
      </c>
      <c r="I4632" t="s">
        <v>2578</v>
      </c>
      <c r="J4632" t="s">
        <v>83</v>
      </c>
      <c r="K4632" t="s">
        <v>24</v>
      </c>
      <c r="L4632">
        <v>0</v>
      </c>
    </row>
    <row r="4633" spans="1:12" x14ac:dyDescent="0.25">
      <c r="A4633">
        <v>67689</v>
      </c>
      <c r="B4633" t="s">
        <v>12</v>
      </c>
      <c r="C4633">
        <v>37</v>
      </c>
      <c r="D4633">
        <v>0</v>
      </c>
      <c r="E4633">
        <v>0</v>
      </c>
      <c r="F4633" t="s">
        <v>13</v>
      </c>
      <c r="G4633" t="s">
        <v>20</v>
      </c>
      <c r="H4633" t="s">
        <v>21</v>
      </c>
      <c r="I4633" t="s">
        <v>2148</v>
      </c>
      <c r="J4633" t="s">
        <v>2149</v>
      </c>
      <c r="K4633" t="s">
        <v>38</v>
      </c>
      <c r="L4633">
        <v>0</v>
      </c>
    </row>
    <row r="4634" spans="1:12" x14ac:dyDescent="0.25">
      <c r="A4634">
        <v>67711</v>
      </c>
      <c r="B4634" t="s">
        <v>19</v>
      </c>
      <c r="C4634">
        <v>18</v>
      </c>
      <c r="D4634">
        <v>0</v>
      </c>
      <c r="E4634">
        <v>0</v>
      </c>
      <c r="F4634" t="s">
        <v>34</v>
      </c>
      <c r="G4634" t="s">
        <v>14</v>
      </c>
      <c r="H4634" t="s">
        <v>21</v>
      </c>
      <c r="I4634" t="s">
        <v>1919</v>
      </c>
      <c r="J4634" t="s">
        <v>900</v>
      </c>
      <c r="K4634" t="s">
        <v>38</v>
      </c>
      <c r="L4634">
        <v>0</v>
      </c>
    </row>
    <row r="4635" spans="1:12" x14ac:dyDescent="0.25">
      <c r="A4635">
        <v>67724</v>
      </c>
      <c r="B4635" t="s">
        <v>19</v>
      </c>
      <c r="C4635">
        <v>65</v>
      </c>
      <c r="D4635">
        <v>0</v>
      </c>
      <c r="E4635">
        <v>0</v>
      </c>
      <c r="F4635" t="s">
        <v>13</v>
      </c>
      <c r="G4635" t="s">
        <v>14</v>
      </c>
      <c r="H4635" t="s">
        <v>21</v>
      </c>
      <c r="I4635" t="s">
        <v>2621</v>
      </c>
      <c r="J4635" t="s">
        <v>222</v>
      </c>
      <c r="K4635" t="s">
        <v>38</v>
      </c>
      <c r="L4635">
        <v>0</v>
      </c>
    </row>
    <row r="4636" spans="1:12" x14ac:dyDescent="0.25">
      <c r="A4636">
        <v>67733</v>
      </c>
      <c r="B4636" t="s">
        <v>19</v>
      </c>
      <c r="C4636">
        <v>28</v>
      </c>
      <c r="D4636">
        <v>0</v>
      </c>
      <c r="E4636">
        <v>0</v>
      </c>
      <c r="F4636" t="s">
        <v>13</v>
      </c>
      <c r="G4636" t="s">
        <v>14</v>
      </c>
      <c r="H4636" t="s">
        <v>15</v>
      </c>
      <c r="I4636" t="s">
        <v>737</v>
      </c>
      <c r="J4636" t="s">
        <v>387</v>
      </c>
      <c r="K4636" t="s">
        <v>29</v>
      </c>
      <c r="L4636">
        <v>0</v>
      </c>
    </row>
    <row r="4637" spans="1:12" x14ac:dyDescent="0.25">
      <c r="A4637">
        <v>67744</v>
      </c>
      <c r="B4637" t="s">
        <v>19</v>
      </c>
      <c r="C4637">
        <v>23</v>
      </c>
      <c r="D4637">
        <v>0</v>
      </c>
      <c r="E4637">
        <v>0</v>
      </c>
      <c r="F4637" t="s">
        <v>34</v>
      </c>
      <c r="G4637" t="s">
        <v>14</v>
      </c>
      <c r="H4637" t="s">
        <v>15</v>
      </c>
      <c r="I4637" t="s">
        <v>811</v>
      </c>
      <c r="J4637" t="s">
        <v>570</v>
      </c>
      <c r="K4637" t="s">
        <v>18</v>
      </c>
      <c r="L4637">
        <v>0</v>
      </c>
    </row>
    <row r="4638" spans="1:12" x14ac:dyDescent="0.25">
      <c r="A4638">
        <v>67758</v>
      </c>
      <c r="B4638" t="s">
        <v>12</v>
      </c>
      <c r="C4638">
        <v>9</v>
      </c>
      <c r="D4638">
        <v>0</v>
      </c>
      <c r="E4638">
        <v>0</v>
      </c>
      <c r="F4638" t="s">
        <v>34</v>
      </c>
      <c r="G4638" t="s">
        <v>275</v>
      </c>
      <c r="H4638" t="s">
        <v>15</v>
      </c>
      <c r="I4638" t="s">
        <v>2465</v>
      </c>
      <c r="J4638" t="s">
        <v>1381</v>
      </c>
      <c r="K4638" t="s">
        <v>38</v>
      </c>
      <c r="L4638">
        <v>0</v>
      </c>
    </row>
    <row r="4639" spans="1:12" x14ac:dyDescent="0.25">
      <c r="A4639">
        <v>67773</v>
      </c>
      <c r="B4639" t="s">
        <v>19</v>
      </c>
      <c r="C4639">
        <v>14</v>
      </c>
      <c r="D4639">
        <v>0</v>
      </c>
      <c r="E4639">
        <v>0</v>
      </c>
      <c r="F4639" t="s">
        <v>34</v>
      </c>
      <c r="G4639" t="s">
        <v>275</v>
      </c>
      <c r="H4639" t="s">
        <v>15</v>
      </c>
      <c r="I4639" t="s">
        <v>3609</v>
      </c>
      <c r="J4639" t="s">
        <v>321</v>
      </c>
      <c r="K4639" t="s">
        <v>38</v>
      </c>
      <c r="L4639">
        <v>0</v>
      </c>
    </row>
    <row r="4640" spans="1:12" x14ac:dyDescent="0.25">
      <c r="A4640">
        <v>67780</v>
      </c>
      <c r="B4640" t="s">
        <v>19</v>
      </c>
      <c r="C4640">
        <v>76</v>
      </c>
      <c r="D4640">
        <v>0</v>
      </c>
      <c r="E4640">
        <v>0</v>
      </c>
      <c r="F4640" t="s">
        <v>13</v>
      </c>
      <c r="G4640" t="s">
        <v>14</v>
      </c>
      <c r="H4640" t="s">
        <v>15</v>
      </c>
      <c r="I4640" t="s">
        <v>780</v>
      </c>
      <c r="J4640" t="s">
        <v>539</v>
      </c>
      <c r="K4640" t="s">
        <v>18</v>
      </c>
      <c r="L4640">
        <v>0</v>
      </c>
    </row>
    <row r="4641" spans="1:12" x14ac:dyDescent="0.25">
      <c r="A4641">
        <v>67786</v>
      </c>
      <c r="B4641" t="s">
        <v>19</v>
      </c>
      <c r="C4641">
        <v>13</v>
      </c>
      <c r="D4641">
        <v>0</v>
      </c>
      <c r="E4641">
        <v>0</v>
      </c>
      <c r="F4641" t="s">
        <v>34</v>
      </c>
      <c r="G4641" t="s">
        <v>275</v>
      </c>
      <c r="H4641" t="s">
        <v>21</v>
      </c>
      <c r="I4641" t="s">
        <v>688</v>
      </c>
      <c r="J4641" t="s">
        <v>335</v>
      </c>
      <c r="K4641" t="s">
        <v>38</v>
      </c>
      <c r="L4641">
        <v>0</v>
      </c>
    </row>
    <row r="4642" spans="1:12" x14ac:dyDescent="0.25">
      <c r="A4642">
        <v>67800</v>
      </c>
      <c r="B4642" t="s">
        <v>19</v>
      </c>
      <c r="C4642">
        <v>13</v>
      </c>
      <c r="D4642">
        <v>0</v>
      </c>
      <c r="E4642">
        <v>0</v>
      </c>
      <c r="F4642" t="s">
        <v>34</v>
      </c>
      <c r="G4642" t="s">
        <v>275</v>
      </c>
      <c r="H4642" t="s">
        <v>21</v>
      </c>
      <c r="I4642" t="s">
        <v>2556</v>
      </c>
      <c r="J4642" t="s">
        <v>715</v>
      </c>
      <c r="K4642" t="s">
        <v>38</v>
      </c>
      <c r="L4642">
        <v>0</v>
      </c>
    </row>
    <row r="4643" spans="1:12" x14ac:dyDescent="0.25">
      <c r="A4643">
        <v>67814</v>
      </c>
      <c r="B4643" t="s">
        <v>12</v>
      </c>
      <c r="C4643">
        <v>43</v>
      </c>
      <c r="D4643">
        <v>0</v>
      </c>
      <c r="E4643">
        <v>0</v>
      </c>
      <c r="F4643" t="s">
        <v>13</v>
      </c>
      <c r="G4643" t="s">
        <v>43</v>
      </c>
      <c r="H4643" t="s">
        <v>21</v>
      </c>
      <c r="I4643" t="s">
        <v>641</v>
      </c>
      <c r="J4643" t="s">
        <v>300</v>
      </c>
      <c r="K4643" t="s">
        <v>18</v>
      </c>
      <c r="L4643">
        <v>0</v>
      </c>
    </row>
    <row r="4644" spans="1:12" x14ac:dyDescent="0.25">
      <c r="A4644">
        <v>67855</v>
      </c>
      <c r="B4644" t="s">
        <v>19</v>
      </c>
      <c r="C4644">
        <v>40</v>
      </c>
      <c r="D4644">
        <v>0</v>
      </c>
      <c r="E4644">
        <v>0</v>
      </c>
      <c r="F4644" t="s">
        <v>13</v>
      </c>
      <c r="G4644" t="s">
        <v>14</v>
      </c>
      <c r="H4644" t="s">
        <v>21</v>
      </c>
      <c r="I4644" t="s">
        <v>417</v>
      </c>
      <c r="J4644" t="s">
        <v>385</v>
      </c>
      <c r="K4644" t="s">
        <v>24</v>
      </c>
      <c r="L4644">
        <v>0</v>
      </c>
    </row>
    <row r="4645" spans="1:12" x14ac:dyDescent="0.25">
      <c r="A4645">
        <v>67864</v>
      </c>
      <c r="B4645" t="s">
        <v>12</v>
      </c>
      <c r="C4645">
        <v>63</v>
      </c>
      <c r="D4645">
        <v>0</v>
      </c>
      <c r="E4645">
        <v>0</v>
      </c>
      <c r="F4645" t="s">
        <v>13</v>
      </c>
      <c r="G4645" t="s">
        <v>14</v>
      </c>
      <c r="H4645" t="s">
        <v>21</v>
      </c>
      <c r="I4645" t="s">
        <v>1156</v>
      </c>
      <c r="J4645" t="s">
        <v>189</v>
      </c>
      <c r="K4645" t="s">
        <v>18</v>
      </c>
      <c r="L4645">
        <v>0</v>
      </c>
    </row>
    <row r="4646" spans="1:12" x14ac:dyDescent="0.25">
      <c r="A4646">
        <v>67880</v>
      </c>
      <c r="B4646" t="s">
        <v>12</v>
      </c>
      <c r="C4646">
        <v>5</v>
      </c>
      <c r="D4646">
        <v>0</v>
      </c>
      <c r="E4646">
        <v>0</v>
      </c>
      <c r="F4646" t="s">
        <v>34</v>
      </c>
      <c r="G4646" t="s">
        <v>275</v>
      </c>
      <c r="H4646" t="s">
        <v>15</v>
      </c>
      <c r="I4646" t="s">
        <v>2771</v>
      </c>
      <c r="J4646" t="s">
        <v>1195</v>
      </c>
      <c r="K4646" t="s">
        <v>38</v>
      </c>
      <c r="L4646">
        <v>0</v>
      </c>
    </row>
    <row r="4647" spans="1:12" x14ac:dyDescent="0.25">
      <c r="A4647">
        <v>67890</v>
      </c>
      <c r="B4647" t="s">
        <v>12</v>
      </c>
      <c r="C4647">
        <v>77</v>
      </c>
      <c r="D4647">
        <v>0</v>
      </c>
      <c r="E4647">
        <v>1</v>
      </c>
      <c r="F4647" t="s">
        <v>13</v>
      </c>
      <c r="G4647" t="s">
        <v>14</v>
      </c>
      <c r="H4647" t="s">
        <v>15</v>
      </c>
      <c r="I4647" t="s">
        <v>2220</v>
      </c>
      <c r="J4647" t="s">
        <v>629</v>
      </c>
      <c r="K4647" t="s">
        <v>18</v>
      </c>
      <c r="L4647">
        <v>0</v>
      </c>
    </row>
    <row r="4648" spans="1:12" x14ac:dyDescent="0.25">
      <c r="A4648">
        <v>67895</v>
      </c>
      <c r="B4648" t="s">
        <v>19</v>
      </c>
      <c r="C4648">
        <v>82</v>
      </c>
      <c r="D4648">
        <v>1</v>
      </c>
      <c r="E4648">
        <v>1</v>
      </c>
      <c r="F4648" t="s">
        <v>13</v>
      </c>
      <c r="G4648" t="s">
        <v>43</v>
      </c>
      <c r="H4648" t="s">
        <v>15</v>
      </c>
      <c r="I4648" t="s">
        <v>309</v>
      </c>
      <c r="J4648" t="s">
        <v>310</v>
      </c>
      <c r="K4648" t="s">
        <v>18</v>
      </c>
      <c r="L4648">
        <v>1</v>
      </c>
    </row>
    <row r="4649" spans="1:12" x14ac:dyDescent="0.25">
      <c r="A4649">
        <v>67911</v>
      </c>
      <c r="B4649" t="s">
        <v>12</v>
      </c>
      <c r="C4649">
        <v>80</v>
      </c>
      <c r="D4649">
        <v>0</v>
      </c>
      <c r="E4649">
        <v>0</v>
      </c>
      <c r="F4649" t="s">
        <v>34</v>
      </c>
      <c r="G4649" t="s">
        <v>20</v>
      </c>
      <c r="H4649" t="s">
        <v>21</v>
      </c>
      <c r="I4649" t="s">
        <v>2668</v>
      </c>
      <c r="J4649" t="s">
        <v>305</v>
      </c>
      <c r="K4649" t="s">
        <v>18</v>
      </c>
      <c r="L4649">
        <v>0</v>
      </c>
    </row>
    <row r="4650" spans="1:12" x14ac:dyDescent="0.25">
      <c r="A4650">
        <v>67921</v>
      </c>
      <c r="B4650" t="s">
        <v>19</v>
      </c>
      <c r="C4650">
        <v>5</v>
      </c>
      <c r="D4650">
        <v>0</v>
      </c>
      <c r="E4650">
        <v>0</v>
      </c>
      <c r="F4650" t="s">
        <v>34</v>
      </c>
      <c r="G4650" t="s">
        <v>275</v>
      </c>
      <c r="H4650" t="s">
        <v>15</v>
      </c>
      <c r="I4650" t="s">
        <v>3694</v>
      </c>
      <c r="J4650" t="s">
        <v>953</v>
      </c>
      <c r="K4650" t="s">
        <v>38</v>
      </c>
      <c r="L4650">
        <v>0</v>
      </c>
    </row>
    <row r="4651" spans="1:12" x14ac:dyDescent="0.25">
      <c r="A4651">
        <v>67932</v>
      </c>
      <c r="B4651" t="s">
        <v>19</v>
      </c>
      <c r="C4651">
        <v>48</v>
      </c>
      <c r="D4651">
        <v>0</v>
      </c>
      <c r="E4651">
        <v>0</v>
      </c>
      <c r="F4651" t="s">
        <v>13</v>
      </c>
      <c r="G4651" t="s">
        <v>14</v>
      </c>
      <c r="H4651" t="s">
        <v>21</v>
      </c>
      <c r="I4651" t="s">
        <v>918</v>
      </c>
      <c r="J4651" t="s">
        <v>189</v>
      </c>
      <c r="K4651" t="s">
        <v>29</v>
      </c>
      <c r="L4651">
        <v>0</v>
      </c>
    </row>
    <row r="4652" spans="1:12" x14ac:dyDescent="0.25">
      <c r="A4652">
        <v>67940</v>
      </c>
      <c r="B4652" t="s">
        <v>19</v>
      </c>
      <c r="C4652">
        <v>46</v>
      </c>
      <c r="D4652">
        <v>0</v>
      </c>
      <c r="E4652">
        <v>0</v>
      </c>
      <c r="F4652" t="s">
        <v>13</v>
      </c>
      <c r="G4652" t="s">
        <v>43</v>
      </c>
      <c r="H4652" t="s">
        <v>21</v>
      </c>
      <c r="I4652" t="s">
        <v>3545</v>
      </c>
      <c r="J4652" t="s">
        <v>210</v>
      </c>
      <c r="K4652" t="s">
        <v>24</v>
      </c>
      <c r="L4652">
        <v>0</v>
      </c>
    </row>
    <row r="4653" spans="1:12" x14ac:dyDescent="0.25">
      <c r="A4653">
        <v>67941</v>
      </c>
      <c r="B4653" t="s">
        <v>19</v>
      </c>
      <c r="C4653">
        <v>29</v>
      </c>
      <c r="D4653">
        <v>0</v>
      </c>
      <c r="E4653">
        <v>0</v>
      </c>
      <c r="F4653" t="s">
        <v>34</v>
      </c>
      <c r="G4653" t="s">
        <v>20</v>
      </c>
      <c r="H4653" t="s">
        <v>21</v>
      </c>
      <c r="I4653" t="s">
        <v>2089</v>
      </c>
      <c r="J4653" t="s">
        <v>28</v>
      </c>
      <c r="K4653" t="s">
        <v>18</v>
      </c>
      <c r="L4653">
        <v>0</v>
      </c>
    </row>
    <row r="4654" spans="1:12" x14ac:dyDescent="0.25">
      <c r="A4654">
        <v>67942</v>
      </c>
      <c r="B4654" t="s">
        <v>12</v>
      </c>
      <c r="C4654">
        <v>21</v>
      </c>
      <c r="D4654">
        <v>0</v>
      </c>
      <c r="E4654">
        <v>0</v>
      </c>
      <c r="F4654" t="s">
        <v>34</v>
      </c>
      <c r="G4654" t="s">
        <v>14</v>
      </c>
      <c r="H4654" t="s">
        <v>21</v>
      </c>
      <c r="I4654" t="s">
        <v>2049</v>
      </c>
      <c r="J4654" t="s">
        <v>70</v>
      </c>
      <c r="K4654" t="s">
        <v>24</v>
      </c>
      <c r="L4654">
        <v>0</v>
      </c>
    </row>
    <row r="4655" spans="1:12" x14ac:dyDescent="0.25">
      <c r="A4655">
        <v>67956</v>
      </c>
      <c r="B4655" t="s">
        <v>19</v>
      </c>
      <c r="C4655">
        <v>73</v>
      </c>
      <c r="D4655">
        <v>0</v>
      </c>
      <c r="E4655">
        <v>0</v>
      </c>
      <c r="F4655" t="s">
        <v>13</v>
      </c>
      <c r="G4655" t="s">
        <v>14</v>
      </c>
      <c r="H4655" t="s">
        <v>15</v>
      </c>
      <c r="I4655" t="s">
        <v>2266</v>
      </c>
      <c r="J4655" t="s">
        <v>750</v>
      </c>
      <c r="K4655" t="s">
        <v>18</v>
      </c>
      <c r="L4655">
        <v>0</v>
      </c>
    </row>
    <row r="4656" spans="1:12" x14ac:dyDescent="0.25">
      <c r="A4656">
        <v>67963</v>
      </c>
      <c r="B4656" t="s">
        <v>19</v>
      </c>
      <c r="C4656">
        <v>62</v>
      </c>
      <c r="D4656">
        <v>1</v>
      </c>
      <c r="E4656">
        <v>0</v>
      </c>
      <c r="F4656" t="s">
        <v>34</v>
      </c>
      <c r="G4656" t="s">
        <v>14</v>
      </c>
      <c r="H4656" t="s">
        <v>21</v>
      </c>
      <c r="I4656" t="s">
        <v>1117</v>
      </c>
      <c r="J4656" t="s">
        <v>945</v>
      </c>
      <c r="K4656" t="s">
        <v>18</v>
      </c>
      <c r="L4656">
        <v>0</v>
      </c>
    </row>
    <row r="4657" spans="1:12" x14ac:dyDescent="0.25">
      <c r="A4657">
        <v>67981</v>
      </c>
      <c r="B4657" t="s">
        <v>12</v>
      </c>
      <c r="C4657">
        <v>66</v>
      </c>
      <c r="D4657">
        <v>0</v>
      </c>
      <c r="E4657">
        <v>0</v>
      </c>
      <c r="F4657" t="s">
        <v>13</v>
      </c>
      <c r="G4657" t="s">
        <v>14</v>
      </c>
      <c r="H4657" t="s">
        <v>15</v>
      </c>
      <c r="I4657" t="s">
        <v>250</v>
      </c>
      <c r="J4657" t="s">
        <v>251</v>
      </c>
      <c r="K4657" t="s">
        <v>18</v>
      </c>
      <c r="L4657">
        <v>1</v>
      </c>
    </row>
    <row r="4658" spans="1:12" x14ac:dyDescent="0.25">
      <c r="A4658">
        <v>68003</v>
      </c>
      <c r="B4658" t="s">
        <v>12</v>
      </c>
      <c r="C4658">
        <v>46</v>
      </c>
      <c r="D4658">
        <v>1</v>
      </c>
      <c r="E4658">
        <v>0</v>
      </c>
      <c r="F4658" t="s">
        <v>13</v>
      </c>
      <c r="G4658" t="s">
        <v>14</v>
      </c>
      <c r="H4658" t="s">
        <v>21</v>
      </c>
      <c r="I4658" t="s">
        <v>1535</v>
      </c>
      <c r="J4658" t="s">
        <v>23</v>
      </c>
      <c r="K4658" t="s">
        <v>29</v>
      </c>
      <c r="L4658">
        <v>0</v>
      </c>
    </row>
    <row r="4659" spans="1:12" x14ac:dyDescent="0.25">
      <c r="A4659">
        <v>68020</v>
      </c>
      <c r="B4659" t="s">
        <v>12</v>
      </c>
      <c r="C4659">
        <v>47</v>
      </c>
      <c r="D4659">
        <v>0</v>
      </c>
      <c r="E4659">
        <v>0</v>
      </c>
      <c r="F4659" t="s">
        <v>13</v>
      </c>
      <c r="G4659" t="s">
        <v>14</v>
      </c>
      <c r="H4659" t="s">
        <v>15</v>
      </c>
      <c r="I4659" t="s">
        <v>3718</v>
      </c>
      <c r="J4659" t="s">
        <v>88</v>
      </c>
      <c r="K4659" t="s">
        <v>38</v>
      </c>
      <c r="L4659">
        <v>0</v>
      </c>
    </row>
    <row r="4660" spans="1:12" x14ac:dyDescent="0.25">
      <c r="A4660">
        <v>68023</v>
      </c>
      <c r="B4660" t="s">
        <v>12</v>
      </c>
      <c r="C4660">
        <v>79</v>
      </c>
      <c r="D4660">
        <v>0</v>
      </c>
      <c r="E4660">
        <v>0</v>
      </c>
      <c r="F4660" t="s">
        <v>13</v>
      </c>
      <c r="G4660" t="s">
        <v>14</v>
      </c>
      <c r="H4660" t="s">
        <v>21</v>
      </c>
      <c r="I4660" t="s">
        <v>354</v>
      </c>
      <c r="J4660" t="s">
        <v>225</v>
      </c>
      <c r="K4660" t="s">
        <v>24</v>
      </c>
      <c r="L4660">
        <v>1</v>
      </c>
    </row>
    <row r="4661" spans="1:12" x14ac:dyDescent="0.25">
      <c r="A4661">
        <v>68025</v>
      </c>
      <c r="B4661" t="s">
        <v>19</v>
      </c>
      <c r="C4661">
        <v>79</v>
      </c>
      <c r="D4661">
        <v>0</v>
      </c>
      <c r="E4661">
        <v>1</v>
      </c>
      <c r="F4661" t="s">
        <v>34</v>
      </c>
      <c r="G4661" t="s">
        <v>14</v>
      </c>
      <c r="H4661" t="s">
        <v>15</v>
      </c>
      <c r="I4661" t="s">
        <v>347</v>
      </c>
      <c r="J4661">
        <v>31</v>
      </c>
      <c r="K4661" t="s">
        <v>29</v>
      </c>
      <c r="L4661">
        <v>1</v>
      </c>
    </row>
    <row r="4662" spans="1:12" x14ac:dyDescent="0.25">
      <c r="A4662">
        <v>68034</v>
      </c>
      <c r="B4662" t="s">
        <v>19</v>
      </c>
      <c r="C4662">
        <v>53</v>
      </c>
      <c r="D4662">
        <v>1</v>
      </c>
      <c r="E4662">
        <v>0</v>
      </c>
      <c r="F4662" t="s">
        <v>13</v>
      </c>
      <c r="G4662" t="s">
        <v>43</v>
      </c>
      <c r="H4662" t="s">
        <v>15</v>
      </c>
      <c r="I4662" t="s">
        <v>3737</v>
      </c>
      <c r="J4662" t="s">
        <v>26</v>
      </c>
      <c r="K4662" t="s">
        <v>24</v>
      </c>
      <c r="L4662">
        <v>0</v>
      </c>
    </row>
    <row r="4663" spans="1:12" x14ac:dyDescent="0.25">
      <c r="A4663">
        <v>68059</v>
      </c>
      <c r="B4663" t="s">
        <v>12</v>
      </c>
      <c r="C4663">
        <v>35</v>
      </c>
      <c r="D4663">
        <v>0</v>
      </c>
      <c r="E4663">
        <v>0</v>
      </c>
      <c r="F4663" t="s">
        <v>13</v>
      </c>
      <c r="G4663" t="s">
        <v>43</v>
      </c>
      <c r="H4663" t="s">
        <v>21</v>
      </c>
      <c r="I4663" t="s">
        <v>3849</v>
      </c>
      <c r="J4663" t="s">
        <v>202</v>
      </c>
      <c r="K4663" t="s">
        <v>29</v>
      </c>
      <c r="L4663">
        <v>0</v>
      </c>
    </row>
    <row r="4664" spans="1:12" x14ac:dyDescent="0.25">
      <c r="A4664">
        <v>68060</v>
      </c>
      <c r="B4664" t="s">
        <v>12</v>
      </c>
      <c r="C4664">
        <v>4</v>
      </c>
      <c r="D4664">
        <v>0</v>
      </c>
      <c r="E4664">
        <v>0</v>
      </c>
      <c r="F4664" t="s">
        <v>34</v>
      </c>
      <c r="G4664" t="s">
        <v>275</v>
      </c>
      <c r="H4664" t="s">
        <v>15</v>
      </c>
      <c r="I4664" t="s">
        <v>2599</v>
      </c>
      <c r="J4664" t="s">
        <v>515</v>
      </c>
      <c r="K4664" t="s">
        <v>38</v>
      </c>
      <c r="L4664">
        <v>0</v>
      </c>
    </row>
    <row r="4665" spans="1:12" x14ac:dyDescent="0.25">
      <c r="A4665">
        <v>68074</v>
      </c>
      <c r="B4665" t="s">
        <v>12</v>
      </c>
      <c r="C4665">
        <v>54</v>
      </c>
      <c r="D4665">
        <v>0</v>
      </c>
      <c r="E4665">
        <v>0</v>
      </c>
      <c r="F4665" t="s">
        <v>13</v>
      </c>
      <c r="G4665" t="s">
        <v>14</v>
      </c>
      <c r="H4665" t="s">
        <v>21</v>
      </c>
      <c r="I4665" t="s">
        <v>3888</v>
      </c>
      <c r="J4665" t="s">
        <v>834</v>
      </c>
      <c r="K4665" t="s">
        <v>18</v>
      </c>
      <c r="L4665">
        <v>0</v>
      </c>
    </row>
    <row r="4666" spans="1:12" x14ac:dyDescent="0.25">
      <c r="A4666">
        <v>68089</v>
      </c>
      <c r="B4666" t="s">
        <v>19</v>
      </c>
      <c r="C4666">
        <v>44</v>
      </c>
      <c r="D4666">
        <v>0</v>
      </c>
      <c r="E4666">
        <v>0</v>
      </c>
      <c r="F4666" t="s">
        <v>13</v>
      </c>
      <c r="G4666" t="s">
        <v>14</v>
      </c>
      <c r="H4666" t="s">
        <v>15</v>
      </c>
      <c r="I4666" t="s">
        <v>2900</v>
      </c>
      <c r="J4666" t="s">
        <v>127</v>
      </c>
      <c r="K4666" t="s">
        <v>38</v>
      </c>
      <c r="L4666">
        <v>0</v>
      </c>
    </row>
    <row r="4667" spans="1:12" x14ac:dyDescent="0.25">
      <c r="A4667">
        <v>68094</v>
      </c>
      <c r="B4667" t="s">
        <v>19</v>
      </c>
      <c r="C4667">
        <v>46</v>
      </c>
      <c r="D4667">
        <v>0</v>
      </c>
      <c r="E4667">
        <v>0</v>
      </c>
      <c r="F4667" t="s">
        <v>13</v>
      </c>
      <c r="G4667" t="s">
        <v>14</v>
      </c>
      <c r="H4667" t="s">
        <v>21</v>
      </c>
      <c r="I4667" t="s">
        <v>4173</v>
      </c>
      <c r="J4667" t="s">
        <v>189</v>
      </c>
      <c r="K4667" t="s">
        <v>38</v>
      </c>
      <c r="L4667">
        <v>0</v>
      </c>
    </row>
    <row r="4668" spans="1:12" x14ac:dyDescent="0.25">
      <c r="A4668">
        <v>68131</v>
      </c>
      <c r="B4668" t="s">
        <v>19</v>
      </c>
      <c r="C4668">
        <v>27</v>
      </c>
      <c r="D4668">
        <v>0</v>
      </c>
      <c r="E4668">
        <v>0</v>
      </c>
      <c r="F4668" t="s">
        <v>34</v>
      </c>
      <c r="G4668" t="s">
        <v>14</v>
      </c>
      <c r="H4668" t="s">
        <v>21</v>
      </c>
      <c r="I4668" t="s">
        <v>919</v>
      </c>
      <c r="J4668" t="s">
        <v>510</v>
      </c>
      <c r="K4668" t="s">
        <v>24</v>
      </c>
      <c r="L4668">
        <v>0</v>
      </c>
    </row>
    <row r="4669" spans="1:12" x14ac:dyDescent="0.25">
      <c r="A4669">
        <v>68138</v>
      </c>
      <c r="B4669" t="s">
        <v>12</v>
      </c>
      <c r="C4669">
        <v>49</v>
      </c>
      <c r="D4669">
        <v>0</v>
      </c>
      <c r="E4669">
        <v>0</v>
      </c>
      <c r="F4669" t="s">
        <v>13</v>
      </c>
      <c r="G4669" t="s">
        <v>14</v>
      </c>
      <c r="H4669" t="s">
        <v>15</v>
      </c>
      <c r="I4669" t="s">
        <v>2579</v>
      </c>
      <c r="J4669" t="s">
        <v>2037</v>
      </c>
      <c r="K4669" t="s">
        <v>24</v>
      </c>
      <c r="L4669">
        <v>0</v>
      </c>
    </row>
    <row r="4670" spans="1:12" x14ac:dyDescent="0.25">
      <c r="A4670">
        <v>68141</v>
      </c>
      <c r="B4670" t="s">
        <v>19</v>
      </c>
      <c r="C4670">
        <v>58</v>
      </c>
      <c r="D4670">
        <v>0</v>
      </c>
      <c r="E4670">
        <v>0</v>
      </c>
      <c r="F4670" t="s">
        <v>13</v>
      </c>
      <c r="G4670" t="s">
        <v>14</v>
      </c>
      <c r="H4670" t="s">
        <v>21</v>
      </c>
      <c r="I4670" t="s">
        <v>2257</v>
      </c>
      <c r="J4670" t="s">
        <v>254</v>
      </c>
      <c r="K4670" t="s">
        <v>18</v>
      </c>
      <c r="L4670">
        <v>0</v>
      </c>
    </row>
    <row r="4671" spans="1:12" x14ac:dyDescent="0.25">
      <c r="A4671">
        <v>68171</v>
      </c>
      <c r="B4671" t="s">
        <v>12</v>
      </c>
      <c r="C4671">
        <v>61</v>
      </c>
      <c r="D4671">
        <v>0</v>
      </c>
      <c r="E4671">
        <v>0</v>
      </c>
      <c r="F4671" t="s">
        <v>13</v>
      </c>
      <c r="G4671" t="s">
        <v>20</v>
      </c>
      <c r="H4671" t="s">
        <v>15</v>
      </c>
      <c r="I4671" t="s">
        <v>3546</v>
      </c>
      <c r="J4671" t="s">
        <v>1300</v>
      </c>
      <c r="K4671" t="s">
        <v>18</v>
      </c>
      <c r="L4671">
        <v>0</v>
      </c>
    </row>
    <row r="4672" spans="1:12" x14ac:dyDescent="0.25">
      <c r="A4672">
        <v>68193</v>
      </c>
      <c r="B4672" t="s">
        <v>12</v>
      </c>
      <c r="C4672">
        <v>63</v>
      </c>
      <c r="D4672">
        <v>0</v>
      </c>
      <c r="E4672">
        <v>0</v>
      </c>
      <c r="F4672" t="s">
        <v>13</v>
      </c>
      <c r="G4672" t="s">
        <v>20</v>
      </c>
      <c r="H4672" t="s">
        <v>15</v>
      </c>
      <c r="I4672" t="s">
        <v>3148</v>
      </c>
      <c r="J4672" t="s">
        <v>829</v>
      </c>
      <c r="K4672" t="s">
        <v>29</v>
      </c>
      <c r="L4672">
        <v>0</v>
      </c>
    </row>
    <row r="4673" spans="1:12" x14ac:dyDescent="0.25">
      <c r="A4673">
        <v>68209</v>
      </c>
      <c r="B4673" t="s">
        <v>12</v>
      </c>
      <c r="C4673">
        <v>47</v>
      </c>
      <c r="D4673">
        <v>0</v>
      </c>
      <c r="E4673">
        <v>0</v>
      </c>
      <c r="F4673" t="s">
        <v>13</v>
      </c>
      <c r="G4673" t="s">
        <v>43</v>
      </c>
      <c r="H4673" t="s">
        <v>21</v>
      </c>
      <c r="I4673" t="s">
        <v>3969</v>
      </c>
      <c r="J4673" t="s">
        <v>116</v>
      </c>
      <c r="K4673" t="s">
        <v>18</v>
      </c>
      <c r="L4673">
        <v>0</v>
      </c>
    </row>
    <row r="4674" spans="1:12" x14ac:dyDescent="0.25">
      <c r="A4674">
        <v>68224</v>
      </c>
      <c r="B4674" t="s">
        <v>12</v>
      </c>
      <c r="C4674">
        <v>54</v>
      </c>
      <c r="D4674">
        <v>0</v>
      </c>
      <c r="E4674">
        <v>0</v>
      </c>
      <c r="F4674" t="s">
        <v>13</v>
      </c>
      <c r="G4674" t="s">
        <v>14</v>
      </c>
      <c r="H4674" t="s">
        <v>21</v>
      </c>
      <c r="I4674" t="s">
        <v>2573</v>
      </c>
      <c r="J4674" t="s">
        <v>584</v>
      </c>
      <c r="K4674" t="s">
        <v>18</v>
      </c>
      <c r="L4674">
        <v>0</v>
      </c>
    </row>
    <row r="4675" spans="1:12" x14ac:dyDescent="0.25">
      <c r="A4675">
        <v>68235</v>
      </c>
      <c r="B4675" t="s">
        <v>12</v>
      </c>
      <c r="C4675">
        <v>12</v>
      </c>
      <c r="D4675">
        <v>0</v>
      </c>
      <c r="E4675">
        <v>0</v>
      </c>
      <c r="F4675" t="s">
        <v>34</v>
      </c>
      <c r="G4675" t="s">
        <v>275</v>
      </c>
      <c r="H4675" t="s">
        <v>21</v>
      </c>
      <c r="I4675">
        <v>86</v>
      </c>
      <c r="J4675" t="s">
        <v>232</v>
      </c>
      <c r="K4675" t="s">
        <v>18</v>
      </c>
      <c r="L4675">
        <v>0</v>
      </c>
    </row>
    <row r="4676" spans="1:12" x14ac:dyDescent="0.25">
      <c r="A4676">
        <v>68241</v>
      </c>
      <c r="B4676" t="s">
        <v>19</v>
      </c>
      <c r="C4676">
        <v>15</v>
      </c>
      <c r="D4676">
        <v>0</v>
      </c>
      <c r="E4676">
        <v>0</v>
      </c>
      <c r="F4676" t="s">
        <v>34</v>
      </c>
      <c r="G4676" t="s">
        <v>275</v>
      </c>
      <c r="H4676" t="s">
        <v>15</v>
      </c>
      <c r="I4676" t="s">
        <v>779</v>
      </c>
      <c r="J4676" t="s">
        <v>754</v>
      </c>
      <c r="K4676" t="s">
        <v>38</v>
      </c>
      <c r="L4676">
        <v>0</v>
      </c>
    </row>
    <row r="4677" spans="1:12" x14ac:dyDescent="0.25">
      <c r="A4677">
        <v>68242</v>
      </c>
      <c r="B4677" t="s">
        <v>12</v>
      </c>
      <c r="C4677">
        <v>56</v>
      </c>
      <c r="D4677">
        <v>0</v>
      </c>
      <c r="E4677">
        <v>0</v>
      </c>
      <c r="F4677" t="s">
        <v>13</v>
      </c>
      <c r="G4677" t="s">
        <v>14</v>
      </c>
      <c r="H4677" t="s">
        <v>15</v>
      </c>
      <c r="I4677" t="s">
        <v>2944</v>
      </c>
      <c r="J4677" t="s">
        <v>949</v>
      </c>
      <c r="K4677" t="s">
        <v>24</v>
      </c>
      <c r="L4677">
        <v>0</v>
      </c>
    </row>
    <row r="4678" spans="1:12" x14ac:dyDescent="0.25">
      <c r="A4678">
        <v>68245</v>
      </c>
      <c r="B4678" t="s">
        <v>19</v>
      </c>
      <c r="C4678">
        <v>26</v>
      </c>
      <c r="D4678">
        <v>0</v>
      </c>
      <c r="E4678">
        <v>0</v>
      </c>
      <c r="F4678" t="s">
        <v>13</v>
      </c>
      <c r="G4678" t="s">
        <v>14</v>
      </c>
      <c r="H4678" t="s">
        <v>21</v>
      </c>
      <c r="I4678" t="s">
        <v>816</v>
      </c>
      <c r="J4678">
        <v>20</v>
      </c>
      <c r="K4678" t="s">
        <v>38</v>
      </c>
      <c r="L4678">
        <v>0</v>
      </c>
    </row>
    <row r="4679" spans="1:12" x14ac:dyDescent="0.25">
      <c r="A4679">
        <v>68249</v>
      </c>
      <c r="B4679" t="s">
        <v>19</v>
      </c>
      <c r="C4679">
        <v>27</v>
      </c>
      <c r="D4679">
        <v>0</v>
      </c>
      <c r="E4679">
        <v>0</v>
      </c>
      <c r="F4679" t="s">
        <v>13</v>
      </c>
      <c r="G4679" t="s">
        <v>14</v>
      </c>
      <c r="H4679" t="s">
        <v>21</v>
      </c>
      <c r="I4679" t="s">
        <v>482</v>
      </c>
      <c r="J4679" t="s">
        <v>483</v>
      </c>
      <c r="K4679" t="s">
        <v>38</v>
      </c>
      <c r="L4679">
        <v>0</v>
      </c>
    </row>
    <row r="4680" spans="1:12" x14ac:dyDescent="0.25">
      <c r="A4680">
        <v>68268</v>
      </c>
      <c r="B4680" t="s">
        <v>19</v>
      </c>
      <c r="C4680">
        <v>63</v>
      </c>
      <c r="D4680">
        <v>0</v>
      </c>
      <c r="E4680">
        <v>0</v>
      </c>
      <c r="F4680" t="s">
        <v>13</v>
      </c>
      <c r="G4680" t="s">
        <v>20</v>
      </c>
      <c r="H4680" t="s">
        <v>15</v>
      </c>
      <c r="I4680" t="s">
        <v>684</v>
      </c>
      <c r="J4680" t="s">
        <v>726</v>
      </c>
      <c r="K4680" t="s">
        <v>38</v>
      </c>
      <c r="L4680">
        <v>0</v>
      </c>
    </row>
    <row r="4681" spans="1:12" x14ac:dyDescent="0.25">
      <c r="A4681">
        <v>68275</v>
      </c>
      <c r="B4681" t="s">
        <v>12</v>
      </c>
      <c r="C4681">
        <v>52</v>
      </c>
      <c r="D4681">
        <v>0</v>
      </c>
      <c r="E4681">
        <v>0</v>
      </c>
      <c r="F4681" t="s">
        <v>13</v>
      </c>
      <c r="G4681" t="s">
        <v>14</v>
      </c>
      <c r="H4681" t="s">
        <v>15</v>
      </c>
      <c r="I4681" t="s">
        <v>781</v>
      </c>
      <c r="J4681" t="s">
        <v>550</v>
      </c>
      <c r="K4681" t="s">
        <v>38</v>
      </c>
      <c r="L4681">
        <v>0</v>
      </c>
    </row>
    <row r="4682" spans="1:12" x14ac:dyDescent="0.25">
      <c r="A4682">
        <v>68281</v>
      </c>
      <c r="B4682" t="s">
        <v>19</v>
      </c>
      <c r="C4682">
        <v>54</v>
      </c>
      <c r="D4682">
        <v>0</v>
      </c>
      <c r="E4682">
        <v>0</v>
      </c>
      <c r="F4682" t="s">
        <v>13</v>
      </c>
      <c r="G4682" t="s">
        <v>43</v>
      </c>
      <c r="H4682" t="s">
        <v>15</v>
      </c>
      <c r="I4682" t="s">
        <v>1076</v>
      </c>
      <c r="J4682" t="s">
        <v>144</v>
      </c>
      <c r="K4682" t="s">
        <v>18</v>
      </c>
      <c r="L4682">
        <v>0</v>
      </c>
    </row>
    <row r="4683" spans="1:12" x14ac:dyDescent="0.25">
      <c r="A4683">
        <v>68291</v>
      </c>
      <c r="B4683" t="s">
        <v>12</v>
      </c>
      <c r="C4683">
        <v>76</v>
      </c>
      <c r="D4683">
        <v>0</v>
      </c>
      <c r="E4683">
        <v>0</v>
      </c>
      <c r="F4683" t="s">
        <v>13</v>
      </c>
      <c r="G4683" t="s">
        <v>14</v>
      </c>
      <c r="H4683" t="s">
        <v>15</v>
      </c>
      <c r="I4683" t="s">
        <v>3578</v>
      </c>
      <c r="J4683" t="s">
        <v>754</v>
      </c>
      <c r="K4683" t="s">
        <v>38</v>
      </c>
      <c r="L4683">
        <v>0</v>
      </c>
    </row>
    <row r="4684" spans="1:12" x14ac:dyDescent="0.25">
      <c r="A4684">
        <v>68302</v>
      </c>
      <c r="B4684" t="s">
        <v>19</v>
      </c>
      <c r="C4684">
        <v>40</v>
      </c>
      <c r="D4684">
        <v>0</v>
      </c>
      <c r="E4684">
        <v>0</v>
      </c>
      <c r="F4684" t="s">
        <v>13</v>
      </c>
      <c r="G4684" t="s">
        <v>14</v>
      </c>
      <c r="H4684" t="s">
        <v>15</v>
      </c>
      <c r="I4684" t="s">
        <v>2426</v>
      </c>
      <c r="J4684" t="s">
        <v>440</v>
      </c>
      <c r="K4684" t="s">
        <v>24</v>
      </c>
      <c r="L4684">
        <v>0</v>
      </c>
    </row>
    <row r="4685" spans="1:12" x14ac:dyDescent="0.25">
      <c r="A4685">
        <v>68306</v>
      </c>
      <c r="B4685" t="s">
        <v>12</v>
      </c>
      <c r="C4685">
        <v>17</v>
      </c>
      <c r="D4685">
        <v>0</v>
      </c>
      <c r="E4685">
        <v>0</v>
      </c>
      <c r="F4685" t="s">
        <v>34</v>
      </c>
      <c r="G4685" t="s">
        <v>14</v>
      </c>
      <c r="H4685" t="s">
        <v>21</v>
      </c>
      <c r="I4685" t="s">
        <v>3437</v>
      </c>
      <c r="J4685">
        <v>25</v>
      </c>
      <c r="K4685" t="s">
        <v>24</v>
      </c>
      <c r="L4685">
        <v>0</v>
      </c>
    </row>
    <row r="4686" spans="1:12" x14ac:dyDescent="0.25">
      <c r="A4686">
        <v>68330</v>
      </c>
      <c r="B4686" t="s">
        <v>19</v>
      </c>
      <c r="C4686">
        <v>69</v>
      </c>
      <c r="D4686">
        <v>0</v>
      </c>
      <c r="E4686">
        <v>0</v>
      </c>
      <c r="F4686" t="s">
        <v>13</v>
      </c>
      <c r="G4686" t="s">
        <v>20</v>
      </c>
      <c r="H4686" t="s">
        <v>21</v>
      </c>
      <c r="I4686" t="s">
        <v>3624</v>
      </c>
      <c r="J4686" t="s">
        <v>510</v>
      </c>
      <c r="K4686" t="s">
        <v>24</v>
      </c>
      <c r="L4686">
        <v>0</v>
      </c>
    </row>
    <row r="4687" spans="1:12" x14ac:dyDescent="0.25">
      <c r="A4687">
        <v>68333</v>
      </c>
      <c r="B4687" t="s">
        <v>19</v>
      </c>
      <c r="C4687">
        <v>52</v>
      </c>
      <c r="D4687">
        <v>1</v>
      </c>
      <c r="E4687">
        <v>0</v>
      </c>
      <c r="F4687" t="s">
        <v>34</v>
      </c>
      <c r="G4687" t="s">
        <v>14</v>
      </c>
      <c r="H4687" t="s">
        <v>21</v>
      </c>
      <c r="I4687" t="s">
        <v>2218</v>
      </c>
      <c r="J4687" t="s">
        <v>68</v>
      </c>
      <c r="K4687" t="s">
        <v>18</v>
      </c>
      <c r="L4687">
        <v>0</v>
      </c>
    </row>
    <row r="4688" spans="1:12" x14ac:dyDescent="0.25">
      <c r="A4688">
        <v>68344</v>
      </c>
      <c r="B4688" t="s">
        <v>19</v>
      </c>
      <c r="C4688">
        <v>62</v>
      </c>
      <c r="D4688">
        <v>0</v>
      </c>
      <c r="E4688">
        <v>0</v>
      </c>
      <c r="F4688" t="s">
        <v>13</v>
      </c>
      <c r="G4688" t="s">
        <v>14</v>
      </c>
      <c r="H4688" t="s">
        <v>15</v>
      </c>
      <c r="I4688" t="s">
        <v>1284</v>
      </c>
      <c r="J4688" t="s">
        <v>68</v>
      </c>
      <c r="K4688" t="s">
        <v>18</v>
      </c>
      <c r="L4688">
        <v>0</v>
      </c>
    </row>
    <row r="4689" spans="1:12" x14ac:dyDescent="0.25">
      <c r="A4689">
        <v>68356</v>
      </c>
      <c r="B4689" t="s">
        <v>19</v>
      </c>
      <c r="C4689">
        <v>73</v>
      </c>
      <c r="D4689">
        <v>0</v>
      </c>
      <c r="E4689">
        <v>0</v>
      </c>
      <c r="F4689" t="s">
        <v>13</v>
      </c>
      <c r="G4689" t="s">
        <v>20</v>
      </c>
      <c r="H4689" t="s">
        <v>15</v>
      </c>
      <c r="I4689" t="s">
        <v>369</v>
      </c>
      <c r="J4689" t="s">
        <v>28</v>
      </c>
      <c r="K4689" t="s">
        <v>24</v>
      </c>
      <c r="L4689">
        <v>1</v>
      </c>
    </row>
    <row r="4690" spans="1:12" x14ac:dyDescent="0.25">
      <c r="A4690">
        <v>68370</v>
      </c>
      <c r="B4690" t="s">
        <v>12</v>
      </c>
      <c r="C4690">
        <v>49</v>
      </c>
      <c r="D4690">
        <v>0</v>
      </c>
      <c r="E4690">
        <v>0</v>
      </c>
      <c r="F4690" t="s">
        <v>13</v>
      </c>
      <c r="G4690" t="s">
        <v>14</v>
      </c>
      <c r="H4690" t="s">
        <v>15</v>
      </c>
      <c r="I4690" t="s">
        <v>2327</v>
      </c>
      <c r="J4690">
        <v>26</v>
      </c>
      <c r="K4690" t="s">
        <v>24</v>
      </c>
      <c r="L4690">
        <v>0</v>
      </c>
    </row>
    <row r="4691" spans="1:12" x14ac:dyDescent="0.25">
      <c r="A4691">
        <v>68371</v>
      </c>
      <c r="B4691" t="s">
        <v>12</v>
      </c>
      <c r="C4691">
        <v>57</v>
      </c>
      <c r="D4691">
        <v>0</v>
      </c>
      <c r="E4691">
        <v>0</v>
      </c>
      <c r="F4691" t="s">
        <v>13</v>
      </c>
      <c r="G4691" t="s">
        <v>14</v>
      </c>
      <c r="H4691" t="s">
        <v>15</v>
      </c>
      <c r="I4691" t="s">
        <v>3793</v>
      </c>
      <c r="J4691" t="s">
        <v>165</v>
      </c>
      <c r="K4691" t="s">
        <v>38</v>
      </c>
      <c r="L4691">
        <v>0</v>
      </c>
    </row>
    <row r="4692" spans="1:12" x14ac:dyDescent="0.25">
      <c r="A4692">
        <v>68398</v>
      </c>
      <c r="B4692" t="s">
        <v>12</v>
      </c>
      <c r="C4692">
        <v>82</v>
      </c>
      <c r="D4692">
        <v>1</v>
      </c>
      <c r="E4692">
        <v>0</v>
      </c>
      <c r="F4692" t="s">
        <v>13</v>
      </c>
      <c r="G4692" t="s">
        <v>20</v>
      </c>
      <c r="H4692" t="s">
        <v>21</v>
      </c>
      <c r="I4692" t="s">
        <v>3005</v>
      </c>
      <c r="J4692" t="s">
        <v>74</v>
      </c>
      <c r="K4692" t="s">
        <v>24</v>
      </c>
      <c r="L4692">
        <v>0</v>
      </c>
    </row>
    <row r="4693" spans="1:12" x14ac:dyDescent="0.25">
      <c r="A4693">
        <v>68407</v>
      </c>
      <c r="B4693" t="s">
        <v>12</v>
      </c>
      <c r="C4693">
        <v>30</v>
      </c>
      <c r="D4693">
        <v>0</v>
      </c>
      <c r="E4693">
        <v>0</v>
      </c>
      <c r="F4693" t="s">
        <v>13</v>
      </c>
      <c r="G4693" t="s">
        <v>43</v>
      </c>
      <c r="H4693" t="s">
        <v>15</v>
      </c>
      <c r="I4693" t="s">
        <v>3299</v>
      </c>
      <c r="J4693" t="s">
        <v>146</v>
      </c>
      <c r="K4693" t="s">
        <v>24</v>
      </c>
      <c r="L4693">
        <v>0</v>
      </c>
    </row>
    <row r="4694" spans="1:12" x14ac:dyDescent="0.25">
      <c r="A4694">
        <v>68408</v>
      </c>
      <c r="B4694" t="s">
        <v>12</v>
      </c>
      <c r="C4694">
        <v>24</v>
      </c>
      <c r="D4694">
        <v>0</v>
      </c>
      <c r="E4694">
        <v>0</v>
      </c>
      <c r="F4694" t="s">
        <v>34</v>
      </c>
      <c r="G4694" t="s">
        <v>14</v>
      </c>
      <c r="H4694" t="s">
        <v>15</v>
      </c>
      <c r="I4694" t="s">
        <v>3039</v>
      </c>
      <c r="J4694" t="s">
        <v>232</v>
      </c>
      <c r="K4694" t="s">
        <v>29</v>
      </c>
      <c r="L4694">
        <v>0</v>
      </c>
    </row>
    <row r="4695" spans="1:12" x14ac:dyDescent="0.25">
      <c r="A4695">
        <v>68417</v>
      </c>
      <c r="B4695" t="s">
        <v>19</v>
      </c>
      <c r="C4695">
        <v>19</v>
      </c>
      <c r="D4695">
        <v>0</v>
      </c>
      <c r="E4695">
        <v>0</v>
      </c>
      <c r="F4695" t="s">
        <v>34</v>
      </c>
      <c r="G4695" t="s">
        <v>14</v>
      </c>
      <c r="H4695" t="s">
        <v>21</v>
      </c>
      <c r="I4695" t="s">
        <v>4032</v>
      </c>
      <c r="J4695" t="s">
        <v>742</v>
      </c>
      <c r="K4695" t="s">
        <v>24</v>
      </c>
      <c r="L4695">
        <v>0</v>
      </c>
    </row>
    <row r="4696" spans="1:12" x14ac:dyDescent="0.25">
      <c r="A4696">
        <v>68420</v>
      </c>
      <c r="B4696" t="s">
        <v>19</v>
      </c>
      <c r="C4696">
        <v>13</v>
      </c>
      <c r="D4696">
        <v>0</v>
      </c>
      <c r="E4696">
        <v>0</v>
      </c>
      <c r="F4696" t="s">
        <v>34</v>
      </c>
      <c r="G4696" t="s">
        <v>275</v>
      </c>
      <c r="H4696" t="s">
        <v>15</v>
      </c>
      <c r="I4696" t="s">
        <v>3396</v>
      </c>
      <c r="J4696" t="s">
        <v>1522</v>
      </c>
      <c r="K4696" t="s">
        <v>18</v>
      </c>
      <c r="L4696">
        <v>0</v>
      </c>
    </row>
    <row r="4697" spans="1:12" x14ac:dyDescent="0.25">
      <c r="A4697">
        <v>68438</v>
      </c>
      <c r="B4697" t="s">
        <v>19</v>
      </c>
      <c r="C4697">
        <v>51</v>
      </c>
      <c r="D4697">
        <v>0</v>
      </c>
      <c r="E4697">
        <v>0</v>
      </c>
      <c r="F4697" t="s">
        <v>13</v>
      </c>
      <c r="G4697" t="s">
        <v>14</v>
      </c>
      <c r="H4697" t="s">
        <v>21</v>
      </c>
      <c r="I4697" t="s">
        <v>1142</v>
      </c>
      <c r="J4697" t="s">
        <v>168</v>
      </c>
      <c r="K4697" t="s">
        <v>24</v>
      </c>
      <c r="L4697">
        <v>0</v>
      </c>
    </row>
    <row r="4698" spans="1:12" x14ac:dyDescent="0.25">
      <c r="A4698">
        <v>68447</v>
      </c>
      <c r="B4698" t="s">
        <v>19</v>
      </c>
      <c r="C4698">
        <v>50</v>
      </c>
      <c r="D4698">
        <v>0</v>
      </c>
      <c r="E4698">
        <v>0</v>
      </c>
      <c r="F4698" t="s">
        <v>34</v>
      </c>
      <c r="G4698" t="s">
        <v>14</v>
      </c>
      <c r="H4698" t="s">
        <v>15</v>
      </c>
      <c r="I4698" t="s">
        <v>3342</v>
      </c>
      <c r="J4698" t="s">
        <v>330</v>
      </c>
      <c r="K4698" t="s">
        <v>38</v>
      </c>
      <c r="L4698">
        <v>0</v>
      </c>
    </row>
    <row r="4699" spans="1:12" x14ac:dyDescent="0.25">
      <c r="A4699">
        <v>68483</v>
      </c>
      <c r="B4699" t="s">
        <v>19</v>
      </c>
      <c r="C4699">
        <v>60</v>
      </c>
      <c r="D4699">
        <v>0</v>
      </c>
      <c r="E4699">
        <v>0</v>
      </c>
      <c r="F4699" t="s">
        <v>13</v>
      </c>
      <c r="G4699" t="s">
        <v>14</v>
      </c>
      <c r="H4699" t="s">
        <v>15</v>
      </c>
      <c r="I4699" t="s">
        <v>719</v>
      </c>
      <c r="J4699" t="s">
        <v>720</v>
      </c>
      <c r="K4699" t="s">
        <v>18</v>
      </c>
      <c r="L4699">
        <v>0</v>
      </c>
    </row>
    <row r="4700" spans="1:12" x14ac:dyDescent="0.25">
      <c r="A4700">
        <v>68524</v>
      </c>
      <c r="B4700" t="s">
        <v>19</v>
      </c>
      <c r="C4700">
        <v>38</v>
      </c>
      <c r="D4700">
        <v>0</v>
      </c>
      <c r="E4700">
        <v>0</v>
      </c>
      <c r="F4700" t="s">
        <v>13</v>
      </c>
      <c r="G4700" t="s">
        <v>14</v>
      </c>
      <c r="H4700" t="s">
        <v>15</v>
      </c>
      <c r="I4700" t="s">
        <v>2508</v>
      </c>
      <c r="J4700">
        <v>28</v>
      </c>
      <c r="K4700" t="s">
        <v>24</v>
      </c>
      <c r="L4700">
        <v>0</v>
      </c>
    </row>
    <row r="4701" spans="1:12" x14ac:dyDescent="0.25">
      <c r="A4701">
        <v>68539</v>
      </c>
      <c r="B4701" t="s">
        <v>19</v>
      </c>
      <c r="C4701">
        <v>19</v>
      </c>
      <c r="D4701">
        <v>0</v>
      </c>
      <c r="E4701">
        <v>0</v>
      </c>
      <c r="F4701" t="s">
        <v>34</v>
      </c>
      <c r="G4701" t="s">
        <v>14</v>
      </c>
      <c r="H4701" t="s">
        <v>15</v>
      </c>
      <c r="I4701" t="s">
        <v>3153</v>
      </c>
      <c r="J4701" t="s">
        <v>281</v>
      </c>
      <c r="K4701" t="s">
        <v>38</v>
      </c>
      <c r="L4701">
        <v>0</v>
      </c>
    </row>
    <row r="4702" spans="1:12" x14ac:dyDescent="0.25">
      <c r="A4702">
        <v>68568</v>
      </c>
      <c r="B4702" t="s">
        <v>19</v>
      </c>
      <c r="C4702">
        <v>72</v>
      </c>
      <c r="D4702">
        <v>0</v>
      </c>
      <c r="E4702">
        <v>0</v>
      </c>
      <c r="F4702" t="s">
        <v>13</v>
      </c>
      <c r="G4702" t="s">
        <v>20</v>
      </c>
      <c r="H4702" t="s">
        <v>21</v>
      </c>
      <c r="I4702" t="s">
        <v>2850</v>
      </c>
      <c r="J4702" t="s">
        <v>95</v>
      </c>
      <c r="K4702" t="s">
        <v>24</v>
      </c>
      <c r="L4702">
        <v>0</v>
      </c>
    </row>
    <row r="4703" spans="1:12" x14ac:dyDescent="0.25">
      <c r="A4703">
        <v>68596</v>
      </c>
      <c r="B4703" t="s">
        <v>19</v>
      </c>
      <c r="C4703">
        <v>19</v>
      </c>
      <c r="D4703">
        <v>0</v>
      </c>
      <c r="E4703">
        <v>0</v>
      </c>
      <c r="F4703" t="s">
        <v>34</v>
      </c>
      <c r="G4703" t="s">
        <v>14</v>
      </c>
      <c r="H4703" t="s">
        <v>15</v>
      </c>
      <c r="I4703" t="s">
        <v>1208</v>
      </c>
      <c r="J4703" t="s">
        <v>50</v>
      </c>
      <c r="K4703" t="s">
        <v>24</v>
      </c>
      <c r="L4703">
        <v>0</v>
      </c>
    </row>
    <row r="4704" spans="1:12" x14ac:dyDescent="0.25">
      <c r="A4704">
        <v>68601</v>
      </c>
      <c r="B4704" t="s">
        <v>19</v>
      </c>
      <c r="C4704">
        <v>18</v>
      </c>
      <c r="D4704">
        <v>0</v>
      </c>
      <c r="E4704">
        <v>0</v>
      </c>
      <c r="F4704" t="s">
        <v>34</v>
      </c>
      <c r="G4704" t="s">
        <v>14</v>
      </c>
      <c r="H4704" t="s">
        <v>15</v>
      </c>
      <c r="I4704" t="s">
        <v>1727</v>
      </c>
      <c r="J4704" t="s">
        <v>194</v>
      </c>
      <c r="K4704" t="s">
        <v>24</v>
      </c>
      <c r="L4704">
        <v>0</v>
      </c>
    </row>
    <row r="4705" spans="1:12" x14ac:dyDescent="0.25">
      <c r="A4705">
        <v>68614</v>
      </c>
      <c r="B4705" t="s">
        <v>19</v>
      </c>
      <c r="C4705">
        <v>48</v>
      </c>
      <c r="D4705">
        <v>0</v>
      </c>
      <c r="E4705">
        <v>0</v>
      </c>
      <c r="F4705" t="s">
        <v>13</v>
      </c>
      <c r="G4705" t="s">
        <v>14</v>
      </c>
      <c r="H4705" t="s">
        <v>21</v>
      </c>
      <c r="I4705" t="s">
        <v>489</v>
      </c>
      <c r="J4705" t="s">
        <v>237</v>
      </c>
      <c r="K4705" t="s">
        <v>18</v>
      </c>
      <c r="L4705">
        <v>0</v>
      </c>
    </row>
    <row r="4706" spans="1:12" x14ac:dyDescent="0.25">
      <c r="A4706">
        <v>68627</v>
      </c>
      <c r="B4706" t="s">
        <v>12</v>
      </c>
      <c r="C4706">
        <v>80</v>
      </c>
      <c r="D4706">
        <v>1</v>
      </c>
      <c r="E4706">
        <v>1</v>
      </c>
      <c r="F4706" t="s">
        <v>13</v>
      </c>
      <c r="G4706" t="s">
        <v>14</v>
      </c>
      <c r="H4706" t="s">
        <v>15</v>
      </c>
      <c r="I4706" t="s">
        <v>329</v>
      </c>
      <c r="J4706" t="s">
        <v>330</v>
      </c>
      <c r="K4706" t="s">
        <v>18</v>
      </c>
      <c r="L4706">
        <v>1</v>
      </c>
    </row>
    <row r="4707" spans="1:12" x14ac:dyDescent="0.25">
      <c r="A4707">
        <v>68631</v>
      </c>
      <c r="B4707" t="s">
        <v>19</v>
      </c>
      <c r="C4707">
        <v>50</v>
      </c>
      <c r="D4707">
        <v>0</v>
      </c>
      <c r="E4707">
        <v>0</v>
      </c>
      <c r="F4707" t="s">
        <v>13</v>
      </c>
      <c r="G4707" t="s">
        <v>14</v>
      </c>
      <c r="H4707" t="s">
        <v>21</v>
      </c>
      <c r="I4707" t="s">
        <v>3426</v>
      </c>
      <c r="J4707" t="s">
        <v>563</v>
      </c>
      <c r="K4707" t="s">
        <v>38</v>
      </c>
      <c r="L4707">
        <v>0</v>
      </c>
    </row>
    <row r="4708" spans="1:12" x14ac:dyDescent="0.25">
      <c r="A4708">
        <v>68650</v>
      </c>
      <c r="B4708" t="s">
        <v>12</v>
      </c>
      <c r="C4708">
        <v>69</v>
      </c>
      <c r="D4708">
        <v>0</v>
      </c>
      <c r="E4708">
        <v>1</v>
      </c>
      <c r="F4708" t="s">
        <v>13</v>
      </c>
      <c r="G4708" t="s">
        <v>14</v>
      </c>
      <c r="H4708" t="s">
        <v>21</v>
      </c>
      <c r="I4708" t="s">
        <v>41</v>
      </c>
      <c r="J4708" t="s">
        <v>581</v>
      </c>
      <c r="K4708" t="s">
        <v>38</v>
      </c>
      <c r="L4708">
        <v>0</v>
      </c>
    </row>
    <row r="4709" spans="1:12" x14ac:dyDescent="0.25">
      <c r="A4709">
        <v>68685</v>
      </c>
      <c r="B4709" t="s">
        <v>12</v>
      </c>
      <c r="C4709">
        <v>36</v>
      </c>
      <c r="D4709">
        <v>0</v>
      </c>
      <c r="E4709">
        <v>0</v>
      </c>
      <c r="F4709" t="s">
        <v>13</v>
      </c>
      <c r="G4709" t="s">
        <v>43</v>
      </c>
      <c r="H4709" t="s">
        <v>15</v>
      </c>
      <c r="I4709" t="s">
        <v>2498</v>
      </c>
      <c r="J4709" t="s">
        <v>829</v>
      </c>
      <c r="K4709" t="s">
        <v>18</v>
      </c>
      <c r="L4709">
        <v>0</v>
      </c>
    </row>
    <row r="4710" spans="1:12" x14ac:dyDescent="0.25">
      <c r="A4710">
        <v>68692</v>
      </c>
      <c r="B4710" t="s">
        <v>12</v>
      </c>
      <c r="C4710">
        <v>61</v>
      </c>
      <c r="D4710">
        <v>1</v>
      </c>
      <c r="E4710">
        <v>0</v>
      </c>
      <c r="F4710" t="s">
        <v>13</v>
      </c>
      <c r="G4710" t="s">
        <v>14</v>
      </c>
      <c r="H4710" t="s">
        <v>15</v>
      </c>
      <c r="I4710" t="s">
        <v>3127</v>
      </c>
      <c r="J4710" t="s">
        <v>330</v>
      </c>
      <c r="K4710" t="s">
        <v>18</v>
      </c>
      <c r="L4710">
        <v>0</v>
      </c>
    </row>
    <row r="4711" spans="1:12" x14ac:dyDescent="0.25">
      <c r="A4711">
        <v>68708</v>
      </c>
      <c r="B4711" t="s">
        <v>19</v>
      </c>
      <c r="C4711">
        <v>23</v>
      </c>
      <c r="D4711">
        <v>0</v>
      </c>
      <c r="E4711">
        <v>0</v>
      </c>
      <c r="F4711" t="s">
        <v>34</v>
      </c>
      <c r="G4711" t="s">
        <v>14</v>
      </c>
      <c r="H4711" t="s">
        <v>15</v>
      </c>
      <c r="I4711" t="s">
        <v>1973</v>
      </c>
      <c r="J4711" t="s">
        <v>1162</v>
      </c>
      <c r="K4711" t="s">
        <v>38</v>
      </c>
      <c r="L4711">
        <v>0</v>
      </c>
    </row>
    <row r="4712" spans="1:12" x14ac:dyDescent="0.25">
      <c r="A4712">
        <v>68721</v>
      </c>
      <c r="B4712" t="s">
        <v>19</v>
      </c>
      <c r="C4712">
        <v>78</v>
      </c>
      <c r="D4712">
        <v>0</v>
      </c>
      <c r="E4712">
        <v>0</v>
      </c>
      <c r="F4712" t="s">
        <v>13</v>
      </c>
      <c r="G4712" t="s">
        <v>14</v>
      </c>
      <c r="H4712" t="s">
        <v>21</v>
      </c>
      <c r="I4712" t="s">
        <v>3418</v>
      </c>
      <c r="J4712" t="s">
        <v>40</v>
      </c>
      <c r="K4712" t="s">
        <v>38</v>
      </c>
      <c r="L4712">
        <v>0</v>
      </c>
    </row>
    <row r="4713" spans="1:12" x14ac:dyDescent="0.25">
      <c r="A4713">
        <v>68725</v>
      </c>
      <c r="B4713" t="s">
        <v>19</v>
      </c>
      <c r="C4713">
        <v>80</v>
      </c>
      <c r="D4713">
        <v>0</v>
      </c>
      <c r="E4713">
        <v>0</v>
      </c>
      <c r="F4713" t="s">
        <v>13</v>
      </c>
      <c r="G4713" t="s">
        <v>14</v>
      </c>
      <c r="H4713" t="s">
        <v>15</v>
      </c>
      <c r="I4713" t="s">
        <v>2481</v>
      </c>
      <c r="J4713" t="s">
        <v>321</v>
      </c>
      <c r="K4713" t="s">
        <v>24</v>
      </c>
      <c r="L4713">
        <v>0</v>
      </c>
    </row>
    <row r="4714" spans="1:12" x14ac:dyDescent="0.25">
      <c r="A4714">
        <v>68739</v>
      </c>
      <c r="B4714" t="s">
        <v>12</v>
      </c>
      <c r="C4714">
        <v>34</v>
      </c>
      <c r="D4714">
        <v>0</v>
      </c>
      <c r="E4714">
        <v>0</v>
      </c>
      <c r="F4714" t="s">
        <v>13</v>
      </c>
      <c r="G4714" t="s">
        <v>14</v>
      </c>
      <c r="H4714" t="s">
        <v>15</v>
      </c>
      <c r="I4714" t="s">
        <v>1823</v>
      </c>
      <c r="J4714" t="s">
        <v>415</v>
      </c>
      <c r="K4714" t="s">
        <v>18</v>
      </c>
      <c r="L4714">
        <v>0</v>
      </c>
    </row>
    <row r="4715" spans="1:12" x14ac:dyDescent="0.25">
      <c r="A4715">
        <v>68750</v>
      </c>
      <c r="B4715" t="s">
        <v>12</v>
      </c>
      <c r="C4715">
        <v>57</v>
      </c>
      <c r="D4715">
        <v>0</v>
      </c>
      <c r="E4715">
        <v>0</v>
      </c>
      <c r="F4715" t="s">
        <v>13</v>
      </c>
      <c r="G4715" t="s">
        <v>14</v>
      </c>
      <c r="H4715" t="s">
        <v>21</v>
      </c>
      <c r="I4715" t="s">
        <v>2076</v>
      </c>
      <c r="J4715" t="s">
        <v>570</v>
      </c>
      <c r="K4715" t="s">
        <v>24</v>
      </c>
      <c r="L4715">
        <v>0</v>
      </c>
    </row>
    <row r="4716" spans="1:12" x14ac:dyDescent="0.25">
      <c r="A4716">
        <v>68789</v>
      </c>
      <c r="B4716" t="s">
        <v>19</v>
      </c>
      <c r="C4716">
        <v>28</v>
      </c>
      <c r="D4716">
        <v>0</v>
      </c>
      <c r="E4716">
        <v>0</v>
      </c>
      <c r="F4716" t="s">
        <v>34</v>
      </c>
      <c r="G4716" t="s">
        <v>14</v>
      </c>
      <c r="H4716" t="s">
        <v>15</v>
      </c>
      <c r="I4716" t="s">
        <v>2537</v>
      </c>
      <c r="J4716" t="s">
        <v>1359</v>
      </c>
      <c r="K4716" t="s">
        <v>38</v>
      </c>
      <c r="L4716">
        <v>0</v>
      </c>
    </row>
    <row r="4717" spans="1:12" x14ac:dyDescent="0.25">
      <c r="A4717">
        <v>68794</v>
      </c>
      <c r="B4717" t="s">
        <v>19</v>
      </c>
      <c r="C4717">
        <v>79</v>
      </c>
      <c r="D4717">
        <v>0</v>
      </c>
      <c r="E4717">
        <v>0</v>
      </c>
      <c r="F4717" t="s">
        <v>13</v>
      </c>
      <c r="G4717" t="s">
        <v>20</v>
      </c>
      <c r="H4717" t="s">
        <v>15</v>
      </c>
      <c r="I4717" t="s">
        <v>64</v>
      </c>
      <c r="J4717" t="s">
        <v>65</v>
      </c>
      <c r="K4717" t="s">
        <v>24</v>
      </c>
      <c r="L4717">
        <v>1</v>
      </c>
    </row>
    <row r="4718" spans="1:12" x14ac:dyDescent="0.25">
      <c r="A4718">
        <v>68798</v>
      </c>
      <c r="B4718" t="s">
        <v>19</v>
      </c>
      <c r="C4718">
        <v>58</v>
      </c>
      <c r="D4718">
        <v>0</v>
      </c>
      <c r="E4718">
        <v>0</v>
      </c>
      <c r="F4718" t="s">
        <v>13</v>
      </c>
      <c r="G4718" t="s">
        <v>14</v>
      </c>
      <c r="H4718" t="s">
        <v>21</v>
      </c>
      <c r="I4718" t="s">
        <v>217</v>
      </c>
      <c r="J4718">
        <v>28</v>
      </c>
      <c r="K4718" t="s">
        <v>18</v>
      </c>
      <c r="L4718">
        <v>1</v>
      </c>
    </row>
    <row r="4719" spans="1:12" x14ac:dyDescent="0.25">
      <c r="A4719">
        <v>68816</v>
      </c>
      <c r="B4719" t="s">
        <v>12</v>
      </c>
      <c r="C4719">
        <v>59</v>
      </c>
      <c r="D4719">
        <v>0</v>
      </c>
      <c r="E4719">
        <v>0</v>
      </c>
      <c r="F4719" t="s">
        <v>13</v>
      </c>
      <c r="G4719" t="s">
        <v>14</v>
      </c>
      <c r="H4719" t="s">
        <v>21</v>
      </c>
      <c r="I4719" t="s">
        <v>2177</v>
      </c>
      <c r="J4719" t="s">
        <v>356</v>
      </c>
      <c r="K4719" t="s">
        <v>24</v>
      </c>
      <c r="L4719">
        <v>0</v>
      </c>
    </row>
    <row r="4720" spans="1:12" x14ac:dyDescent="0.25">
      <c r="A4720">
        <v>68843</v>
      </c>
      <c r="B4720" t="s">
        <v>12</v>
      </c>
      <c r="C4720">
        <v>30</v>
      </c>
      <c r="D4720">
        <v>0</v>
      </c>
      <c r="E4720">
        <v>0</v>
      </c>
      <c r="F4720" t="s">
        <v>13</v>
      </c>
      <c r="G4720" t="s">
        <v>14</v>
      </c>
      <c r="H4720" t="s">
        <v>21</v>
      </c>
      <c r="I4720" t="s">
        <v>3334</v>
      </c>
      <c r="J4720" t="s">
        <v>728</v>
      </c>
      <c r="K4720" t="s">
        <v>29</v>
      </c>
      <c r="L4720">
        <v>0</v>
      </c>
    </row>
    <row r="4721" spans="1:12" x14ac:dyDescent="0.25">
      <c r="A4721">
        <v>68853</v>
      </c>
      <c r="B4721" t="s">
        <v>19</v>
      </c>
      <c r="C4721">
        <v>70</v>
      </c>
      <c r="D4721">
        <v>0</v>
      </c>
      <c r="E4721">
        <v>0</v>
      </c>
      <c r="F4721" t="s">
        <v>13</v>
      </c>
      <c r="G4721" t="s">
        <v>14</v>
      </c>
      <c r="H4721" t="s">
        <v>21</v>
      </c>
      <c r="I4721" t="s">
        <v>3854</v>
      </c>
      <c r="J4721" t="s">
        <v>3855</v>
      </c>
      <c r="K4721" t="s">
        <v>38</v>
      </c>
      <c r="L4721">
        <v>0</v>
      </c>
    </row>
    <row r="4722" spans="1:12" x14ac:dyDescent="0.25">
      <c r="A4722">
        <v>68965</v>
      </c>
      <c r="B4722" t="s">
        <v>12</v>
      </c>
      <c r="C4722">
        <v>43</v>
      </c>
      <c r="D4722">
        <v>0</v>
      </c>
      <c r="E4722">
        <v>0</v>
      </c>
      <c r="F4722" t="s">
        <v>13</v>
      </c>
      <c r="G4722" t="s">
        <v>14</v>
      </c>
      <c r="H4722" t="s">
        <v>15</v>
      </c>
      <c r="I4722" t="s">
        <v>3130</v>
      </c>
      <c r="J4722" t="s">
        <v>900</v>
      </c>
      <c r="K4722" t="s">
        <v>29</v>
      </c>
      <c r="L4722">
        <v>0</v>
      </c>
    </row>
    <row r="4723" spans="1:12" x14ac:dyDescent="0.25">
      <c r="A4723">
        <v>68967</v>
      </c>
      <c r="B4723" t="s">
        <v>12</v>
      </c>
      <c r="C4723">
        <v>39</v>
      </c>
      <c r="D4723">
        <v>0</v>
      </c>
      <c r="E4723">
        <v>0</v>
      </c>
      <c r="F4723" t="s">
        <v>13</v>
      </c>
      <c r="G4723" t="s">
        <v>14</v>
      </c>
      <c r="H4723" t="s">
        <v>15</v>
      </c>
      <c r="I4723" t="s">
        <v>4238</v>
      </c>
      <c r="J4723" t="s">
        <v>114</v>
      </c>
      <c r="K4723" t="s">
        <v>38</v>
      </c>
      <c r="L4723">
        <v>0</v>
      </c>
    </row>
    <row r="4724" spans="1:12" x14ac:dyDescent="0.25">
      <c r="A4724">
        <v>68970</v>
      </c>
      <c r="B4724" t="s">
        <v>19</v>
      </c>
      <c r="C4724">
        <v>24</v>
      </c>
      <c r="D4724">
        <v>0</v>
      </c>
      <c r="E4724">
        <v>0</v>
      </c>
      <c r="F4724" t="s">
        <v>34</v>
      </c>
      <c r="G4724" t="s">
        <v>14</v>
      </c>
      <c r="H4724" t="s">
        <v>15</v>
      </c>
      <c r="I4724" t="s">
        <v>1605</v>
      </c>
      <c r="J4724" t="s">
        <v>422</v>
      </c>
      <c r="K4724" t="s">
        <v>38</v>
      </c>
      <c r="L4724">
        <v>0</v>
      </c>
    </row>
    <row r="4725" spans="1:12" x14ac:dyDescent="0.25">
      <c r="A4725">
        <v>68981</v>
      </c>
      <c r="B4725" t="s">
        <v>19</v>
      </c>
      <c r="C4725">
        <v>71</v>
      </c>
      <c r="D4725">
        <v>1</v>
      </c>
      <c r="E4725">
        <v>0</v>
      </c>
      <c r="F4725" t="s">
        <v>13</v>
      </c>
      <c r="G4725" t="s">
        <v>43</v>
      </c>
      <c r="H4725" t="s">
        <v>15</v>
      </c>
      <c r="I4725" t="s">
        <v>4048</v>
      </c>
      <c r="J4725" t="s">
        <v>279</v>
      </c>
      <c r="K4725" t="s">
        <v>18</v>
      </c>
      <c r="L4725">
        <v>0</v>
      </c>
    </row>
    <row r="4726" spans="1:12" x14ac:dyDescent="0.25">
      <c r="A4726">
        <v>68994</v>
      </c>
      <c r="B4726" t="s">
        <v>12</v>
      </c>
      <c r="C4726">
        <v>65</v>
      </c>
      <c r="D4726">
        <v>0</v>
      </c>
      <c r="E4726">
        <v>0</v>
      </c>
      <c r="F4726" t="s">
        <v>13</v>
      </c>
      <c r="G4726" t="s">
        <v>14</v>
      </c>
      <c r="H4726" t="s">
        <v>15</v>
      </c>
      <c r="I4726" t="s">
        <v>1757</v>
      </c>
      <c r="J4726" t="s">
        <v>17</v>
      </c>
      <c r="K4726" t="s">
        <v>24</v>
      </c>
      <c r="L4726">
        <v>0</v>
      </c>
    </row>
    <row r="4727" spans="1:12" x14ac:dyDescent="0.25">
      <c r="A4727">
        <v>68995</v>
      </c>
      <c r="B4727" t="s">
        <v>19</v>
      </c>
      <c r="C4727">
        <v>48</v>
      </c>
      <c r="D4727">
        <v>1</v>
      </c>
      <c r="E4727">
        <v>0</v>
      </c>
      <c r="F4727" t="s">
        <v>34</v>
      </c>
      <c r="G4727" t="s">
        <v>14</v>
      </c>
      <c r="H4727" t="s">
        <v>21</v>
      </c>
      <c r="I4727" t="s">
        <v>909</v>
      </c>
      <c r="J4727" t="s">
        <v>23</v>
      </c>
      <c r="K4727" t="s">
        <v>18</v>
      </c>
      <c r="L4727">
        <v>0</v>
      </c>
    </row>
    <row r="4728" spans="1:12" x14ac:dyDescent="0.25">
      <c r="A4728">
        <v>69010</v>
      </c>
      <c r="B4728" t="s">
        <v>12</v>
      </c>
      <c r="C4728">
        <v>78</v>
      </c>
      <c r="D4728">
        <v>0</v>
      </c>
      <c r="E4728">
        <v>0</v>
      </c>
      <c r="F4728" t="s">
        <v>13</v>
      </c>
      <c r="G4728" t="s">
        <v>14</v>
      </c>
      <c r="H4728" t="s">
        <v>21</v>
      </c>
      <c r="I4728" t="s">
        <v>3882</v>
      </c>
      <c r="J4728" t="s">
        <v>382</v>
      </c>
      <c r="K4728" t="s">
        <v>18</v>
      </c>
      <c r="L4728">
        <v>0</v>
      </c>
    </row>
    <row r="4729" spans="1:12" x14ac:dyDescent="0.25">
      <c r="A4729">
        <v>69020</v>
      </c>
      <c r="B4729" t="s">
        <v>19</v>
      </c>
      <c r="C4729">
        <v>74</v>
      </c>
      <c r="D4729">
        <v>0</v>
      </c>
      <c r="E4729">
        <v>0</v>
      </c>
      <c r="F4729" t="s">
        <v>13</v>
      </c>
      <c r="G4729" t="s">
        <v>14</v>
      </c>
      <c r="H4729" t="s">
        <v>15</v>
      </c>
      <c r="I4729" t="s">
        <v>1398</v>
      </c>
      <c r="J4729" t="s">
        <v>56</v>
      </c>
      <c r="K4729" t="s">
        <v>24</v>
      </c>
      <c r="L4729">
        <v>0</v>
      </c>
    </row>
    <row r="4730" spans="1:12" x14ac:dyDescent="0.25">
      <c r="A4730">
        <v>69037</v>
      </c>
      <c r="B4730" t="s">
        <v>19</v>
      </c>
      <c r="C4730">
        <v>72</v>
      </c>
      <c r="D4730">
        <v>0</v>
      </c>
      <c r="E4730">
        <v>0</v>
      </c>
      <c r="F4730" t="s">
        <v>13</v>
      </c>
      <c r="G4730" t="s">
        <v>14</v>
      </c>
      <c r="H4730" t="s">
        <v>21</v>
      </c>
      <c r="I4730" t="s">
        <v>551</v>
      </c>
      <c r="J4730" t="s">
        <v>168</v>
      </c>
      <c r="K4730" t="s">
        <v>18</v>
      </c>
      <c r="L4730">
        <v>0</v>
      </c>
    </row>
    <row r="4731" spans="1:12" x14ac:dyDescent="0.25">
      <c r="A4731">
        <v>69047</v>
      </c>
      <c r="B4731" t="s">
        <v>19</v>
      </c>
      <c r="C4731">
        <v>59</v>
      </c>
      <c r="D4731">
        <v>0</v>
      </c>
      <c r="E4731">
        <v>0</v>
      </c>
      <c r="F4731" t="s">
        <v>13</v>
      </c>
      <c r="G4731" t="s">
        <v>43</v>
      </c>
      <c r="H4731" t="s">
        <v>15</v>
      </c>
      <c r="I4731" t="s">
        <v>4040</v>
      </c>
      <c r="J4731" t="s">
        <v>174</v>
      </c>
      <c r="K4731" t="s">
        <v>18</v>
      </c>
      <c r="L4731">
        <v>0</v>
      </c>
    </row>
    <row r="4732" spans="1:12" x14ac:dyDescent="0.25">
      <c r="A4732">
        <v>69050</v>
      </c>
      <c r="B4732" t="s">
        <v>12</v>
      </c>
      <c r="C4732">
        <v>54</v>
      </c>
      <c r="D4732">
        <v>0</v>
      </c>
      <c r="E4732">
        <v>0</v>
      </c>
      <c r="F4732" t="s">
        <v>13</v>
      </c>
      <c r="G4732" t="s">
        <v>14</v>
      </c>
      <c r="H4732" t="s">
        <v>15</v>
      </c>
      <c r="I4732" t="s">
        <v>2396</v>
      </c>
      <c r="J4732" t="s">
        <v>150</v>
      </c>
      <c r="K4732" t="s">
        <v>18</v>
      </c>
      <c r="L4732">
        <v>0</v>
      </c>
    </row>
    <row r="4733" spans="1:12" x14ac:dyDescent="0.25">
      <c r="A4733">
        <v>69059</v>
      </c>
      <c r="B4733" t="s">
        <v>19</v>
      </c>
      <c r="C4733">
        <v>42</v>
      </c>
      <c r="D4733">
        <v>0</v>
      </c>
      <c r="E4733">
        <v>0</v>
      </c>
      <c r="F4733" t="s">
        <v>13</v>
      </c>
      <c r="G4733" t="s">
        <v>14</v>
      </c>
      <c r="H4733" t="s">
        <v>15</v>
      </c>
      <c r="I4733" t="s">
        <v>375</v>
      </c>
      <c r="J4733" t="s">
        <v>232</v>
      </c>
      <c r="K4733" t="s">
        <v>24</v>
      </c>
      <c r="L4733">
        <v>0</v>
      </c>
    </row>
    <row r="4734" spans="1:12" x14ac:dyDescent="0.25">
      <c r="A4734">
        <v>69064</v>
      </c>
      <c r="B4734" t="s">
        <v>19</v>
      </c>
      <c r="C4734">
        <v>57</v>
      </c>
      <c r="D4734">
        <v>0</v>
      </c>
      <c r="E4734">
        <v>0</v>
      </c>
      <c r="F4734" t="s">
        <v>34</v>
      </c>
      <c r="G4734" t="s">
        <v>20</v>
      </c>
      <c r="H4734" t="s">
        <v>21</v>
      </c>
      <c r="I4734" t="s">
        <v>554</v>
      </c>
      <c r="J4734">
        <v>21</v>
      </c>
      <c r="K4734" t="s">
        <v>24</v>
      </c>
      <c r="L4734">
        <v>0</v>
      </c>
    </row>
    <row r="4735" spans="1:12" x14ac:dyDescent="0.25">
      <c r="A4735">
        <v>69069</v>
      </c>
      <c r="B4735" t="s">
        <v>19</v>
      </c>
      <c r="C4735">
        <v>48</v>
      </c>
      <c r="D4735">
        <v>0</v>
      </c>
      <c r="E4735">
        <v>1</v>
      </c>
      <c r="F4735" t="s">
        <v>34</v>
      </c>
      <c r="G4735" t="s">
        <v>14</v>
      </c>
      <c r="H4735" t="s">
        <v>21</v>
      </c>
      <c r="I4735" t="s">
        <v>2196</v>
      </c>
      <c r="J4735" t="s">
        <v>449</v>
      </c>
      <c r="K4735" t="s">
        <v>29</v>
      </c>
      <c r="L4735">
        <v>0</v>
      </c>
    </row>
    <row r="4736" spans="1:12" x14ac:dyDescent="0.25">
      <c r="A4736">
        <v>69089</v>
      </c>
      <c r="B4736" t="s">
        <v>19</v>
      </c>
      <c r="C4736">
        <v>40</v>
      </c>
      <c r="D4736">
        <v>0</v>
      </c>
      <c r="E4736">
        <v>0</v>
      </c>
      <c r="F4736" t="s">
        <v>13</v>
      </c>
      <c r="G4736" t="s">
        <v>14</v>
      </c>
      <c r="H4736" t="s">
        <v>21</v>
      </c>
      <c r="I4736" t="s">
        <v>1980</v>
      </c>
      <c r="J4736">
        <v>32</v>
      </c>
      <c r="K4736" t="s">
        <v>29</v>
      </c>
      <c r="L4736">
        <v>0</v>
      </c>
    </row>
    <row r="4737" spans="1:12" x14ac:dyDescent="0.25">
      <c r="A4737">
        <v>69091</v>
      </c>
      <c r="B4737" t="s">
        <v>19</v>
      </c>
      <c r="C4737">
        <v>80</v>
      </c>
      <c r="D4737">
        <v>0</v>
      </c>
      <c r="E4737">
        <v>1</v>
      </c>
      <c r="F4737" t="s">
        <v>13</v>
      </c>
      <c r="G4737" t="s">
        <v>14</v>
      </c>
      <c r="H4737" t="s">
        <v>21</v>
      </c>
      <c r="I4737" t="s">
        <v>1243</v>
      </c>
      <c r="J4737" t="s">
        <v>181</v>
      </c>
      <c r="K4737" t="s">
        <v>24</v>
      </c>
      <c r="L4737">
        <v>0</v>
      </c>
    </row>
    <row r="4738" spans="1:12" x14ac:dyDescent="0.25">
      <c r="A4738">
        <v>69112</v>
      </c>
      <c r="B4738" t="s">
        <v>12</v>
      </c>
      <c r="C4738">
        <v>68</v>
      </c>
      <c r="D4738">
        <v>1</v>
      </c>
      <c r="E4738">
        <v>1</v>
      </c>
      <c r="F4738" t="s">
        <v>13</v>
      </c>
      <c r="G4738" t="s">
        <v>14</v>
      </c>
      <c r="H4738" t="s">
        <v>21</v>
      </c>
      <c r="I4738" t="s">
        <v>319</v>
      </c>
      <c r="J4738" t="s">
        <v>146</v>
      </c>
      <c r="K4738" t="s">
        <v>29</v>
      </c>
      <c r="L4738">
        <v>1</v>
      </c>
    </row>
    <row r="4739" spans="1:12" x14ac:dyDescent="0.25">
      <c r="A4739">
        <v>69120</v>
      </c>
      <c r="B4739" t="s">
        <v>19</v>
      </c>
      <c r="C4739">
        <v>31</v>
      </c>
      <c r="D4739">
        <v>0</v>
      </c>
      <c r="E4739">
        <v>0</v>
      </c>
      <c r="F4739" t="s">
        <v>13</v>
      </c>
      <c r="G4739" t="s">
        <v>20</v>
      </c>
      <c r="H4739" t="s">
        <v>21</v>
      </c>
      <c r="I4739" t="s">
        <v>3642</v>
      </c>
      <c r="J4739" t="s">
        <v>592</v>
      </c>
      <c r="K4739" t="s">
        <v>24</v>
      </c>
      <c r="L4739">
        <v>0</v>
      </c>
    </row>
    <row r="4740" spans="1:12" x14ac:dyDescent="0.25">
      <c r="A4740">
        <v>69143</v>
      </c>
      <c r="B4740" t="s">
        <v>19</v>
      </c>
      <c r="C4740">
        <v>45</v>
      </c>
      <c r="D4740">
        <v>0</v>
      </c>
      <c r="E4740">
        <v>0</v>
      </c>
      <c r="F4740" t="s">
        <v>34</v>
      </c>
      <c r="G4740" t="s">
        <v>14</v>
      </c>
      <c r="H4740" t="s">
        <v>21</v>
      </c>
      <c r="I4740" t="s">
        <v>1331</v>
      </c>
      <c r="J4740" t="s">
        <v>389</v>
      </c>
      <c r="K4740" t="s">
        <v>38</v>
      </c>
      <c r="L4740">
        <v>0</v>
      </c>
    </row>
    <row r="4741" spans="1:12" x14ac:dyDescent="0.25">
      <c r="A4741">
        <v>69160</v>
      </c>
      <c r="B4741" t="s">
        <v>12</v>
      </c>
      <c r="C4741">
        <v>59</v>
      </c>
      <c r="D4741">
        <v>0</v>
      </c>
      <c r="E4741">
        <v>0</v>
      </c>
      <c r="F4741" t="s">
        <v>13</v>
      </c>
      <c r="G4741" t="s">
        <v>14</v>
      </c>
      <c r="H4741" t="s">
        <v>21</v>
      </c>
      <c r="I4741" t="s">
        <v>75</v>
      </c>
      <c r="J4741" t="s">
        <v>23</v>
      </c>
      <c r="K4741" t="s">
        <v>18</v>
      </c>
      <c r="L4741">
        <v>1</v>
      </c>
    </row>
    <row r="4742" spans="1:12" x14ac:dyDescent="0.25">
      <c r="A4742">
        <v>69177</v>
      </c>
      <c r="B4742" t="s">
        <v>19</v>
      </c>
      <c r="C4742">
        <v>79</v>
      </c>
      <c r="D4742">
        <v>0</v>
      </c>
      <c r="E4742">
        <v>0</v>
      </c>
      <c r="F4742" t="s">
        <v>13</v>
      </c>
      <c r="G4742" t="s">
        <v>14</v>
      </c>
      <c r="H4742" t="s">
        <v>21</v>
      </c>
      <c r="I4742" t="s">
        <v>1449</v>
      </c>
      <c r="J4742" t="s">
        <v>422</v>
      </c>
      <c r="K4742" t="s">
        <v>24</v>
      </c>
      <c r="L4742">
        <v>0</v>
      </c>
    </row>
    <row r="4743" spans="1:12" x14ac:dyDescent="0.25">
      <c r="A4743">
        <v>69183</v>
      </c>
      <c r="B4743" t="s">
        <v>12</v>
      </c>
      <c r="C4743">
        <v>49</v>
      </c>
      <c r="D4743">
        <v>0</v>
      </c>
      <c r="E4743">
        <v>0</v>
      </c>
      <c r="F4743" t="s">
        <v>34</v>
      </c>
      <c r="G4743" t="s">
        <v>14</v>
      </c>
      <c r="H4743" t="s">
        <v>15</v>
      </c>
      <c r="I4743" t="s">
        <v>3544</v>
      </c>
      <c r="J4743">
        <v>24</v>
      </c>
      <c r="K4743" t="s">
        <v>38</v>
      </c>
      <c r="L4743">
        <v>0</v>
      </c>
    </row>
    <row r="4744" spans="1:12" x14ac:dyDescent="0.25">
      <c r="A4744">
        <v>69213</v>
      </c>
      <c r="B4744" t="s">
        <v>12</v>
      </c>
      <c r="C4744">
        <v>35</v>
      </c>
      <c r="D4744">
        <v>0</v>
      </c>
      <c r="E4744">
        <v>0</v>
      </c>
      <c r="F4744" t="s">
        <v>34</v>
      </c>
      <c r="G4744" t="s">
        <v>14</v>
      </c>
      <c r="H4744" t="s">
        <v>21</v>
      </c>
      <c r="I4744" t="s">
        <v>3533</v>
      </c>
      <c r="J4744" t="s">
        <v>33</v>
      </c>
      <c r="K4744" t="s">
        <v>24</v>
      </c>
      <c r="L4744">
        <v>0</v>
      </c>
    </row>
    <row r="4745" spans="1:12" x14ac:dyDescent="0.25">
      <c r="A4745">
        <v>69224</v>
      </c>
      <c r="B4745" t="s">
        <v>12</v>
      </c>
      <c r="C4745">
        <v>19</v>
      </c>
      <c r="D4745">
        <v>0</v>
      </c>
      <c r="E4745">
        <v>0</v>
      </c>
      <c r="F4745" t="s">
        <v>34</v>
      </c>
      <c r="G4745" t="s">
        <v>14</v>
      </c>
      <c r="H4745" t="s">
        <v>21</v>
      </c>
      <c r="I4745" t="s">
        <v>1363</v>
      </c>
      <c r="J4745" t="s">
        <v>132</v>
      </c>
      <c r="K4745" t="s">
        <v>18</v>
      </c>
      <c r="L4745">
        <v>0</v>
      </c>
    </row>
    <row r="4746" spans="1:12" x14ac:dyDescent="0.25">
      <c r="A4746">
        <v>69239</v>
      </c>
      <c r="B4746" t="s">
        <v>19</v>
      </c>
      <c r="C4746">
        <v>43</v>
      </c>
      <c r="D4746">
        <v>0</v>
      </c>
      <c r="E4746">
        <v>0</v>
      </c>
      <c r="F4746" t="s">
        <v>13</v>
      </c>
      <c r="G4746" t="s">
        <v>20</v>
      </c>
      <c r="H4746" t="s">
        <v>21</v>
      </c>
      <c r="I4746" t="s">
        <v>1617</v>
      </c>
      <c r="J4746" t="s">
        <v>1507</v>
      </c>
      <c r="K4746" t="s">
        <v>29</v>
      </c>
      <c r="L4746">
        <v>0</v>
      </c>
    </row>
    <row r="4747" spans="1:12" x14ac:dyDescent="0.25">
      <c r="A4747">
        <v>69249</v>
      </c>
      <c r="B4747" t="s">
        <v>19</v>
      </c>
      <c r="C4747">
        <v>3</v>
      </c>
      <c r="D4747">
        <v>0</v>
      </c>
      <c r="E4747">
        <v>0</v>
      </c>
      <c r="F4747" t="s">
        <v>34</v>
      </c>
      <c r="G4747" t="s">
        <v>275</v>
      </c>
      <c r="H4747" t="s">
        <v>15</v>
      </c>
      <c r="I4747" t="s">
        <v>1892</v>
      </c>
      <c r="J4747" t="s">
        <v>577</v>
      </c>
      <c r="K4747" t="s">
        <v>38</v>
      </c>
      <c r="L4747">
        <v>0</v>
      </c>
    </row>
    <row r="4748" spans="1:12" x14ac:dyDescent="0.25">
      <c r="A4748">
        <v>69259</v>
      </c>
      <c r="B4748" t="s">
        <v>19</v>
      </c>
      <c r="C4748">
        <v>77</v>
      </c>
      <c r="D4748">
        <v>0</v>
      </c>
      <c r="E4748">
        <v>0</v>
      </c>
      <c r="F4748" t="s">
        <v>13</v>
      </c>
      <c r="G4748" t="s">
        <v>14</v>
      </c>
      <c r="H4748" t="s">
        <v>21</v>
      </c>
      <c r="I4748" t="s">
        <v>1632</v>
      </c>
      <c r="J4748" t="s">
        <v>312</v>
      </c>
      <c r="K4748" t="s">
        <v>29</v>
      </c>
      <c r="L4748">
        <v>0</v>
      </c>
    </row>
    <row r="4749" spans="1:12" x14ac:dyDescent="0.25">
      <c r="A4749">
        <v>69284</v>
      </c>
      <c r="B4749" t="s">
        <v>19</v>
      </c>
      <c r="C4749">
        <v>81</v>
      </c>
      <c r="D4749">
        <v>1</v>
      </c>
      <c r="E4749">
        <v>0</v>
      </c>
      <c r="F4749" t="s">
        <v>13</v>
      </c>
      <c r="G4749" t="s">
        <v>20</v>
      </c>
      <c r="H4749" t="s">
        <v>15</v>
      </c>
      <c r="I4749" t="s">
        <v>4037</v>
      </c>
      <c r="J4749" t="s">
        <v>99</v>
      </c>
      <c r="K4749" t="s">
        <v>24</v>
      </c>
      <c r="L4749">
        <v>0</v>
      </c>
    </row>
    <row r="4750" spans="1:12" x14ac:dyDescent="0.25">
      <c r="A4750">
        <v>69285</v>
      </c>
      <c r="B4750" t="s">
        <v>19</v>
      </c>
      <c r="C4750">
        <v>45</v>
      </c>
      <c r="D4750">
        <v>0</v>
      </c>
      <c r="E4750">
        <v>0</v>
      </c>
      <c r="F4750" t="s">
        <v>13</v>
      </c>
      <c r="G4750" t="s">
        <v>14</v>
      </c>
      <c r="H4750" t="s">
        <v>15</v>
      </c>
      <c r="I4750" t="s">
        <v>2156</v>
      </c>
      <c r="J4750" t="s">
        <v>81</v>
      </c>
      <c r="K4750" t="s">
        <v>29</v>
      </c>
      <c r="L4750">
        <v>0</v>
      </c>
    </row>
    <row r="4751" spans="1:12" x14ac:dyDescent="0.25">
      <c r="A4751">
        <v>69312</v>
      </c>
      <c r="B4751" t="s">
        <v>19</v>
      </c>
      <c r="C4751">
        <v>48</v>
      </c>
      <c r="D4751">
        <v>0</v>
      </c>
      <c r="E4751">
        <v>0</v>
      </c>
      <c r="F4751" t="s">
        <v>13</v>
      </c>
      <c r="G4751" t="s">
        <v>20</v>
      </c>
      <c r="H4751" t="s">
        <v>15</v>
      </c>
      <c r="I4751" t="s">
        <v>1404</v>
      </c>
      <c r="J4751" t="s">
        <v>440</v>
      </c>
      <c r="K4751" t="s">
        <v>24</v>
      </c>
      <c r="L4751">
        <v>0</v>
      </c>
    </row>
    <row r="4752" spans="1:12" x14ac:dyDescent="0.25">
      <c r="A4752">
        <v>69329</v>
      </c>
      <c r="B4752" t="s">
        <v>19</v>
      </c>
      <c r="C4752">
        <v>62</v>
      </c>
      <c r="D4752">
        <v>0</v>
      </c>
      <c r="E4752">
        <v>0</v>
      </c>
      <c r="F4752" t="s">
        <v>13</v>
      </c>
      <c r="G4752" t="s">
        <v>14</v>
      </c>
      <c r="H4752" t="s">
        <v>21</v>
      </c>
      <c r="I4752" t="s">
        <v>2881</v>
      </c>
      <c r="J4752" t="s">
        <v>165</v>
      </c>
      <c r="K4752" t="s">
        <v>38</v>
      </c>
      <c r="L4752">
        <v>0</v>
      </c>
    </row>
    <row r="4753" spans="1:12" x14ac:dyDescent="0.25">
      <c r="A4753">
        <v>69330</v>
      </c>
      <c r="B4753" t="s">
        <v>12</v>
      </c>
      <c r="C4753">
        <v>56</v>
      </c>
      <c r="D4753">
        <v>0</v>
      </c>
      <c r="E4753">
        <v>0</v>
      </c>
      <c r="F4753" t="s">
        <v>13</v>
      </c>
      <c r="G4753" t="s">
        <v>14</v>
      </c>
      <c r="H4753" t="s">
        <v>21</v>
      </c>
      <c r="I4753" t="s">
        <v>1271</v>
      </c>
      <c r="J4753" t="s">
        <v>130</v>
      </c>
      <c r="K4753" t="s">
        <v>29</v>
      </c>
      <c r="L4753">
        <v>0</v>
      </c>
    </row>
    <row r="4754" spans="1:12" x14ac:dyDescent="0.25">
      <c r="A4754">
        <v>69339</v>
      </c>
      <c r="B4754" t="s">
        <v>12</v>
      </c>
      <c r="C4754">
        <v>11</v>
      </c>
      <c r="D4754">
        <v>0</v>
      </c>
      <c r="E4754">
        <v>0</v>
      </c>
      <c r="F4754" t="s">
        <v>34</v>
      </c>
      <c r="G4754" t="s">
        <v>275</v>
      </c>
      <c r="H4754" t="s">
        <v>15</v>
      </c>
      <c r="I4754" t="s">
        <v>2138</v>
      </c>
      <c r="J4754" t="s">
        <v>102</v>
      </c>
      <c r="K4754" t="s">
        <v>38</v>
      </c>
      <c r="L4754">
        <v>0</v>
      </c>
    </row>
    <row r="4755" spans="1:12" x14ac:dyDescent="0.25">
      <c r="A4755">
        <v>69355</v>
      </c>
      <c r="B4755" t="s">
        <v>12</v>
      </c>
      <c r="C4755">
        <v>3</v>
      </c>
      <c r="D4755">
        <v>0</v>
      </c>
      <c r="E4755">
        <v>0</v>
      </c>
      <c r="F4755" t="s">
        <v>34</v>
      </c>
      <c r="G4755" t="s">
        <v>275</v>
      </c>
      <c r="H4755" t="s">
        <v>21</v>
      </c>
      <c r="I4755" t="s">
        <v>1469</v>
      </c>
      <c r="J4755" t="s">
        <v>36</v>
      </c>
      <c r="K4755" t="s">
        <v>38</v>
      </c>
      <c r="L4755">
        <v>0</v>
      </c>
    </row>
    <row r="4756" spans="1:12" x14ac:dyDescent="0.25">
      <c r="A4756">
        <v>69370</v>
      </c>
      <c r="B4756" t="s">
        <v>12</v>
      </c>
      <c r="C4756">
        <v>78</v>
      </c>
      <c r="D4756">
        <v>0</v>
      </c>
      <c r="E4756">
        <v>0</v>
      </c>
      <c r="F4756" t="s">
        <v>13</v>
      </c>
      <c r="G4756" t="s">
        <v>43</v>
      </c>
      <c r="H4756" t="s">
        <v>15</v>
      </c>
      <c r="I4756" t="s">
        <v>3349</v>
      </c>
      <c r="J4756">
        <v>27</v>
      </c>
      <c r="K4756" t="s">
        <v>18</v>
      </c>
      <c r="L4756">
        <v>0</v>
      </c>
    </row>
    <row r="4757" spans="1:12" x14ac:dyDescent="0.25">
      <c r="A4757">
        <v>69379</v>
      </c>
      <c r="B4757" t="s">
        <v>19</v>
      </c>
      <c r="C4757">
        <v>64</v>
      </c>
      <c r="D4757">
        <v>1</v>
      </c>
      <c r="E4757">
        <v>0</v>
      </c>
      <c r="F4757" t="s">
        <v>13</v>
      </c>
      <c r="G4757" t="s">
        <v>20</v>
      </c>
      <c r="H4757" t="s">
        <v>15</v>
      </c>
      <c r="I4757" t="s">
        <v>3066</v>
      </c>
      <c r="J4757" t="s">
        <v>184</v>
      </c>
      <c r="K4757" t="s">
        <v>24</v>
      </c>
      <c r="L4757">
        <v>0</v>
      </c>
    </row>
    <row r="4758" spans="1:12" x14ac:dyDescent="0.25">
      <c r="A4758">
        <v>69404</v>
      </c>
      <c r="B4758" t="s">
        <v>12</v>
      </c>
      <c r="C4758">
        <v>73</v>
      </c>
      <c r="D4758">
        <v>0</v>
      </c>
      <c r="E4758">
        <v>0</v>
      </c>
      <c r="F4758" t="s">
        <v>13</v>
      </c>
      <c r="G4758" t="s">
        <v>43</v>
      </c>
      <c r="H4758" t="s">
        <v>21</v>
      </c>
      <c r="I4758" t="s">
        <v>3572</v>
      </c>
      <c r="J4758" t="s">
        <v>754</v>
      </c>
      <c r="K4758" t="s">
        <v>38</v>
      </c>
      <c r="L4758">
        <v>0</v>
      </c>
    </row>
    <row r="4759" spans="1:12" x14ac:dyDescent="0.25">
      <c r="A4759">
        <v>69427</v>
      </c>
      <c r="B4759" t="s">
        <v>19</v>
      </c>
      <c r="C4759">
        <v>29</v>
      </c>
      <c r="D4759">
        <v>0</v>
      </c>
      <c r="E4759">
        <v>0</v>
      </c>
      <c r="F4759" t="s">
        <v>34</v>
      </c>
      <c r="G4759" t="s">
        <v>14</v>
      </c>
      <c r="H4759" t="s">
        <v>15</v>
      </c>
      <c r="I4759" t="s">
        <v>1034</v>
      </c>
      <c r="J4759" t="s">
        <v>953</v>
      </c>
      <c r="K4759" t="s">
        <v>24</v>
      </c>
      <c r="L4759">
        <v>0</v>
      </c>
    </row>
    <row r="4760" spans="1:12" x14ac:dyDescent="0.25">
      <c r="A4760">
        <v>69461</v>
      </c>
      <c r="B4760" t="s">
        <v>19</v>
      </c>
      <c r="C4760">
        <v>49</v>
      </c>
      <c r="D4760">
        <v>0</v>
      </c>
      <c r="E4760">
        <v>0</v>
      </c>
      <c r="F4760" t="s">
        <v>13</v>
      </c>
      <c r="G4760" t="s">
        <v>43</v>
      </c>
      <c r="H4760" t="s">
        <v>15</v>
      </c>
      <c r="I4760" t="s">
        <v>937</v>
      </c>
      <c r="J4760" t="s">
        <v>610</v>
      </c>
      <c r="K4760" t="s">
        <v>38</v>
      </c>
      <c r="L4760">
        <v>0</v>
      </c>
    </row>
    <row r="4761" spans="1:12" x14ac:dyDescent="0.25">
      <c r="A4761">
        <v>69462</v>
      </c>
      <c r="B4761" t="s">
        <v>19</v>
      </c>
      <c r="C4761">
        <v>4</v>
      </c>
      <c r="D4761">
        <v>0</v>
      </c>
      <c r="E4761">
        <v>0</v>
      </c>
      <c r="F4761" t="s">
        <v>34</v>
      </c>
      <c r="G4761" t="s">
        <v>275</v>
      </c>
      <c r="H4761" t="s">
        <v>21</v>
      </c>
      <c r="I4761" t="s">
        <v>3374</v>
      </c>
      <c r="J4761" t="s">
        <v>1607</v>
      </c>
      <c r="K4761" t="s">
        <v>38</v>
      </c>
      <c r="L4761">
        <v>0</v>
      </c>
    </row>
    <row r="4762" spans="1:12" x14ac:dyDescent="0.25">
      <c r="A4762">
        <v>69482</v>
      </c>
      <c r="B4762" t="s">
        <v>19</v>
      </c>
      <c r="C4762">
        <v>31</v>
      </c>
      <c r="D4762">
        <v>0</v>
      </c>
      <c r="E4762">
        <v>0</v>
      </c>
      <c r="F4762" t="s">
        <v>13</v>
      </c>
      <c r="G4762" t="s">
        <v>43</v>
      </c>
      <c r="H4762" t="s">
        <v>15</v>
      </c>
      <c r="I4762" t="s">
        <v>2132</v>
      </c>
      <c r="J4762" t="s">
        <v>1002</v>
      </c>
      <c r="K4762" t="s">
        <v>38</v>
      </c>
      <c r="L4762">
        <v>0</v>
      </c>
    </row>
    <row r="4763" spans="1:12" x14ac:dyDescent="0.25">
      <c r="A4763">
        <v>69487</v>
      </c>
      <c r="B4763" t="s">
        <v>19</v>
      </c>
      <c r="C4763">
        <v>79</v>
      </c>
      <c r="D4763">
        <v>0</v>
      </c>
      <c r="E4763">
        <v>0</v>
      </c>
      <c r="F4763" t="s">
        <v>13</v>
      </c>
      <c r="G4763" t="s">
        <v>20</v>
      </c>
      <c r="H4763" t="s">
        <v>15</v>
      </c>
      <c r="I4763" t="s">
        <v>3100</v>
      </c>
      <c r="J4763" t="s">
        <v>153</v>
      </c>
      <c r="K4763" t="s">
        <v>18</v>
      </c>
      <c r="L4763">
        <v>0</v>
      </c>
    </row>
    <row r="4764" spans="1:12" x14ac:dyDescent="0.25">
      <c r="A4764">
        <v>69502</v>
      </c>
      <c r="B4764" t="s">
        <v>19</v>
      </c>
      <c r="C4764">
        <v>52</v>
      </c>
      <c r="D4764">
        <v>1</v>
      </c>
      <c r="E4764">
        <v>0</v>
      </c>
      <c r="F4764" t="s">
        <v>13</v>
      </c>
      <c r="G4764" t="s">
        <v>14</v>
      </c>
      <c r="H4764" t="s">
        <v>15</v>
      </c>
      <c r="I4764" t="s">
        <v>2458</v>
      </c>
      <c r="J4764" t="s">
        <v>68</v>
      </c>
      <c r="K4764" t="s">
        <v>29</v>
      </c>
      <c r="L4764">
        <v>0</v>
      </c>
    </row>
    <row r="4765" spans="1:12" x14ac:dyDescent="0.25">
      <c r="A4765">
        <v>69510</v>
      </c>
      <c r="B4765" t="s">
        <v>12</v>
      </c>
      <c r="C4765">
        <v>39</v>
      </c>
      <c r="D4765">
        <v>0</v>
      </c>
      <c r="E4765">
        <v>0</v>
      </c>
      <c r="F4765" t="s">
        <v>13</v>
      </c>
      <c r="G4765" t="s">
        <v>14</v>
      </c>
      <c r="H4765" t="s">
        <v>21</v>
      </c>
      <c r="I4765" t="s">
        <v>2585</v>
      </c>
      <c r="J4765" t="s">
        <v>372</v>
      </c>
      <c r="K4765" t="s">
        <v>24</v>
      </c>
      <c r="L4765">
        <v>0</v>
      </c>
    </row>
    <row r="4766" spans="1:12" x14ac:dyDescent="0.25">
      <c r="A4766">
        <v>69524</v>
      </c>
      <c r="B4766" t="s">
        <v>12</v>
      </c>
      <c r="C4766">
        <v>56</v>
      </c>
      <c r="D4766">
        <v>0</v>
      </c>
      <c r="E4766">
        <v>0</v>
      </c>
      <c r="F4766" t="s">
        <v>13</v>
      </c>
      <c r="G4766" t="s">
        <v>20</v>
      </c>
      <c r="H4766" t="s">
        <v>15</v>
      </c>
      <c r="I4766" t="s">
        <v>1933</v>
      </c>
      <c r="J4766" t="s">
        <v>330</v>
      </c>
      <c r="K4766" t="s">
        <v>24</v>
      </c>
      <c r="L4766">
        <v>0</v>
      </c>
    </row>
    <row r="4767" spans="1:12" x14ac:dyDescent="0.25">
      <c r="A4767">
        <v>69528</v>
      </c>
      <c r="B4767" t="s">
        <v>19</v>
      </c>
      <c r="C4767">
        <v>31</v>
      </c>
      <c r="D4767">
        <v>0</v>
      </c>
      <c r="E4767">
        <v>0</v>
      </c>
      <c r="F4767" t="s">
        <v>13</v>
      </c>
      <c r="G4767" t="s">
        <v>14</v>
      </c>
      <c r="H4767" t="s">
        <v>15</v>
      </c>
      <c r="I4767" t="s">
        <v>1299</v>
      </c>
      <c r="J4767" t="s">
        <v>179</v>
      </c>
      <c r="K4767" t="s">
        <v>18</v>
      </c>
      <c r="L4767">
        <v>0</v>
      </c>
    </row>
    <row r="4768" spans="1:12" x14ac:dyDescent="0.25">
      <c r="A4768">
        <v>69551</v>
      </c>
      <c r="B4768" t="s">
        <v>12</v>
      </c>
      <c r="C4768">
        <v>69</v>
      </c>
      <c r="D4768">
        <v>1</v>
      </c>
      <c r="E4768">
        <v>0</v>
      </c>
      <c r="F4768" t="s">
        <v>34</v>
      </c>
      <c r="G4768" t="s">
        <v>14</v>
      </c>
      <c r="H4768" t="s">
        <v>21</v>
      </c>
      <c r="I4768" t="s">
        <v>233</v>
      </c>
      <c r="J4768" t="s">
        <v>119</v>
      </c>
      <c r="K4768" t="s">
        <v>24</v>
      </c>
      <c r="L4768">
        <v>1</v>
      </c>
    </row>
    <row r="4769" spans="1:12" x14ac:dyDescent="0.25">
      <c r="A4769">
        <v>69553</v>
      </c>
      <c r="B4769" t="s">
        <v>19</v>
      </c>
      <c r="C4769">
        <v>29</v>
      </c>
      <c r="D4769">
        <v>0</v>
      </c>
      <c r="E4769">
        <v>0</v>
      </c>
      <c r="F4769" t="s">
        <v>13</v>
      </c>
      <c r="G4769" t="s">
        <v>14</v>
      </c>
      <c r="H4769" t="s">
        <v>21</v>
      </c>
      <c r="I4769" t="s">
        <v>1888</v>
      </c>
      <c r="J4769">
        <v>20</v>
      </c>
      <c r="K4769" t="s">
        <v>24</v>
      </c>
      <c r="L4769">
        <v>0</v>
      </c>
    </row>
    <row r="4770" spans="1:12" x14ac:dyDescent="0.25">
      <c r="A4770">
        <v>69559</v>
      </c>
      <c r="B4770" t="s">
        <v>12</v>
      </c>
      <c r="C4770">
        <v>15</v>
      </c>
      <c r="D4770">
        <v>0</v>
      </c>
      <c r="E4770">
        <v>0</v>
      </c>
      <c r="F4770" t="s">
        <v>34</v>
      </c>
      <c r="G4770" t="s">
        <v>401</v>
      </c>
      <c r="H4770" t="s">
        <v>15</v>
      </c>
      <c r="I4770" t="s">
        <v>3567</v>
      </c>
      <c r="J4770" t="s">
        <v>572</v>
      </c>
      <c r="K4770" t="s">
        <v>38</v>
      </c>
      <c r="L4770">
        <v>0</v>
      </c>
    </row>
    <row r="4771" spans="1:12" x14ac:dyDescent="0.25">
      <c r="A4771">
        <v>69622</v>
      </c>
      <c r="B4771" t="s">
        <v>19</v>
      </c>
      <c r="C4771">
        <v>8</v>
      </c>
      <c r="D4771">
        <v>0</v>
      </c>
      <c r="E4771">
        <v>0</v>
      </c>
      <c r="F4771" t="s">
        <v>34</v>
      </c>
      <c r="G4771" t="s">
        <v>275</v>
      </c>
      <c r="H4771" t="s">
        <v>15</v>
      </c>
      <c r="I4771" t="s">
        <v>1273</v>
      </c>
      <c r="J4771" t="s">
        <v>819</v>
      </c>
      <c r="K4771" t="s">
        <v>38</v>
      </c>
      <c r="L4771">
        <v>0</v>
      </c>
    </row>
    <row r="4772" spans="1:12" x14ac:dyDescent="0.25">
      <c r="A4772">
        <v>69623</v>
      </c>
      <c r="B4772" t="s">
        <v>12</v>
      </c>
      <c r="C4772">
        <v>46</v>
      </c>
      <c r="D4772">
        <v>0</v>
      </c>
      <c r="E4772">
        <v>0</v>
      </c>
      <c r="F4772" t="s">
        <v>13</v>
      </c>
      <c r="G4772" t="s">
        <v>14</v>
      </c>
      <c r="H4772" t="s">
        <v>15</v>
      </c>
      <c r="I4772" t="s">
        <v>576</v>
      </c>
      <c r="J4772" t="s">
        <v>270</v>
      </c>
      <c r="K4772" t="s">
        <v>24</v>
      </c>
      <c r="L4772">
        <v>0</v>
      </c>
    </row>
    <row r="4773" spans="1:12" x14ac:dyDescent="0.25">
      <c r="A4773">
        <v>69643</v>
      </c>
      <c r="B4773" t="s">
        <v>12</v>
      </c>
      <c r="C4773">
        <v>81</v>
      </c>
      <c r="D4773">
        <v>0</v>
      </c>
      <c r="E4773">
        <v>0</v>
      </c>
      <c r="F4773" t="s">
        <v>13</v>
      </c>
      <c r="G4773" t="s">
        <v>14</v>
      </c>
      <c r="H4773" t="s">
        <v>21</v>
      </c>
      <c r="I4773" t="s">
        <v>2973</v>
      </c>
      <c r="J4773" t="s">
        <v>141</v>
      </c>
      <c r="K4773" t="s">
        <v>18</v>
      </c>
      <c r="L4773">
        <v>0</v>
      </c>
    </row>
    <row r="4774" spans="1:12" x14ac:dyDescent="0.25">
      <c r="A4774">
        <v>69645</v>
      </c>
      <c r="B4774" t="s">
        <v>12</v>
      </c>
      <c r="C4774">
        <v>61</v>
      </c>
      <c r="D4774">
        <v>0</v>
      </c>
      <c r="E4774">
        <v>0</v>
      </c>
      <c r="F4774" t="s">
        <v>13</v>
      </c>
      <c r="G4774" t="s">
        <v>43</v>
      </c>
      <c r="H4774" t="s">
        <v>21</v>
      </c>
      <c r="I4774" t="s">
        <v>1061</v>
      </c>
      <c r="J4774" t="s">
        <v>81</v>
      </c>
      <c r="K4774" t="s">
        <v>18</v>
      </c>
      <c r="L4774">
        <v>0</v>
      </c>
    </row>
    <row r="4775" spans="1:12" x14ac:dyDescent="0.25">
      <c r="A4775">
        <v>69647</v>
      </c>
      <c r="B4775" t="s">
        <v>12</v>
      </c>
      <c r="C4775">
        <v>30</v>
      </c>
      <c r="D4775">
        <v>0</v>
      </c>
      <c r="E4775">
        <v>0</v>
      </c>
      <c r="F4775" t="s">
        <v>34</v>
      </c>
      <c r="G4775" t="s">
        <v>14</v>
      </c>
      <c r="H4775" t="s">
        <v>15</v>
      </c>
      <c r="I4775" t="s">
        <v>3786</v>
      </c>
      <c r="J4775">
        <v>28</v>
      </c>
      <c r="K4775" t="s">
        <v>24</v>
      </c>
      <c r="L4775">
        <v>0</v>
      </c>
    </row>
    <row r="4776" spans="1:12" x14ac:dyDescent="0.25">
      <c r="A4776">
        <v>69665</v>
      </c>
      <c r="B4776" t="s">
        <v>19</v>
      </c>
      <c r="C4776">
        <v>63</v>
      </c>
      <c r="D4776">
        <v>0</v>
      </c>
      <c r="E4776">
        <v>0</v>
      </c>
      <c r="F4776" t="s">
        <v>13</v>
      </c>
      <c r="G4776" t="s">
        <v>14</v>
      </c>
      <c r="H4776" t="s">
        <v>21</v>
      </c>
      <c r="I4776" t="s">
        <v>430</v>
      </c>
      <c r="J4776" t="s">
        <v>581</v>
      </c>
      <c r="K4776" t="s">
        <v>24</v>
      </c>
      <c r="L4776">
        <v>0</v>
      </c>
    </row>
    <row r="4777" spans="1:12" x14ac:dyDescent="0.25">
      <c r="A4777">
        <v>69666</v>
      </c>
      <c r="B4777" t="s">
        <v>19</v>
      </c>
      <c r="C4777">
        <v>27</v>
      </c>
      <c r="D4777">
        <v>0</v>
      </c>
      <c r="E4777">
        <v>0</v>
      </c>
      <c r="F4777" t="s">
        <v>13</v>
      </c>
      <c r="G4777" t="s">
        <v>20</v>
      </c>
      <c r="H4777" t="s">
        <v>15</v>
      </c>
      <c r="I4777" t="s">
        <v>941</v>
      </c>
      <c r="J4777" t="s">
        <v>189</v>
      </c>
      <c r="K4777" t="s">
        <v>24</v>
      </c>
      <c r="L4777">
        <v>0</v>
      </c>
    </row>
    <row r="4778" spans="1:12" x14ac:dyDescent="0.25">
      <c r="A4778">
        <v>69668</v>
      </c>
      <c r="B4778" t="s">
        <v>19</v>
      </c>
      <c r="C4778">
        <v>33</v>
      </c>
      <c r="D4778">
        <v>0</v>
      </c>
      <c r="E4778">
        <v>0</v>
      </c>
      <c r="F4778" t="s">
        <v>13</v>
      </c>
      <c r="G4778" t="s">
        <v>20</v>
      </c>
      <c r="H4778" t="s">
        <v>21</v>
      </c>
      <c r="I4778" t="s">
        <v>2447</v>
      </c>
      <c r="J4778">
        <v>43</v>
      </c>
      <c r="K4778" t="s">
        <v>24</v>
      </c>
      <c r="L4778">
        <v>0</v>
      </c>
    </row>
    <row r="4779" spans="1:12" x14ac:dyDescent="0.25">
      <c r="A4779">
        <v>69673</v>
      </c>
      <c r="B4779" t="s">
        <v>19</v>
      </c>
      <c r="C4779">
        <v>76</v>
      </c>
      <c r="D4779">
        <v>0</v>
      </c>
      <c r="E4779">
        <v>0</v>
      </c>
      <c r="F4779" t="s">
        <v>13</v>
      </c>
      <c r="G4779" t="s">
        <v>43</v>
      </c>
      <c r="H4779" t="s">
        <v>15</v>
      </c>
      <c r="I4779" t="s">
        <v>723</v>
      </c>
      <c r="J4779" t="s">
        <v>79</v>
      </c>
      <c r="K4779" t="s">
        <v>29</v>
      </c>
      <c r="L4779">
        <v>0</v>
      </c>
    </row>
    <row r="4780" spans="1:12" x14ac:dyDescent="0.25">
      <c r="A4780">
        <v>69687</v>
      </c>
      <c r="B4780" t="s">
        <v>19</v>
      </c>
      <c r="C4780">
        <v>18</v>
      </c>
      <c r="D4780">
        <v>0</v>
      </c>
      <c r="E4780">
        <v>0</v>
      </c>
      <c r="F4780" t="s">
        <v>34</v>
      </c>
      <c r="G4780" t="s">
        <v>20</v>
      </c>
      <c r="H4780" t="s">
        <v>21</v>
      </c>
      <c r="I4780" t="s">
        <v>684</v>
      </c>
      <c r="J4780" t="s">
        <v>81</v>
      </c>
      <c r="K4780" t="s">
        <v>24</v>
      </c>
      <c r="L4780">
        <v>0</v>
      </c>
    </row>
    <row r="4781" spans="1:12" x14ac:dyDescent="0.25">
      <c r="A4781">
        <v>69710</v>
      </c>
      <c r="B4781" t="s">
        <v>19</v>
      </c>
      <c r="C4781">
        <v>46</v>
      </c>
      <c r="D4781">
        <v>0</v>
      </c>
      <c r="E4781">
        <v>0</v>
      </c>
      <c r="F4781" t="s">
        <v>34</v>
      </c>
      <c r="G4781" t="s">
        <v>20</v>
      </c>
      <c r="H4781" t="s">
        <v>21</v>
      </c>
      <c r="I4781" t="s">
        <v>4225</v>
      </c>
      <c r="J4781" t="s">
        <v>130</v>
      </c>
      <c r="K4781" t="s">
        <v>24</v>
      </c>
      <c r="L4781">
        <v>0</v>
      </c>
    </row>
    <row r="4782" spans="1:12" x14ac:dyDescent="0.25">
      <c r="A4782">
        <v>69723</v>
      </c>
      <c r="B4782" t="s">
        <v>12</v>
      </c>
      <c r="C4782">
        <v>15</v>
      </c>
      <c r="D4782">
        <v>0</v>
      </c>
      <c r="E4782">
        <v>0</v>
      </c>
      <c r="F4782" t="s">
        <v>34</v>
      </c>
      <c r="G4782" t="s">
        <v>14</v>
      </c>
      <c r="H4782" t="s">
        <v>15</v>
      </c>
      <c r="I4782" t="s">
        <v>4089</v>
      </c>
      <c r="J4782" t="s">
        <v>784</v>
      </c>
      <c r="K4782" t="s">
        <v>24</v>
      </c>
      <c r="L4782">
        <v>0</v>
      </c>
    </row>
    <row r="4783" spans="1:12" x14ac:dyDescent="0.25">
      <c r="A4783">
        <v>69732</v>
      </c>
      <c r="B4783" t="s">
        <v>12</v>
      </c>
      <c r="C4783">
        <v>65</v>
      </c>
      <c r="D4783">
        <v>0</v>
      </c>
      <c r="E4783">
        <v>0</v>
      </c>
      <c r="F4783" t="s">
        <v>13</v>
      </c>
      <c r="G4783" t="s">
        <v>20</v>
      </c>
      <c r="H4783" t="s">
        <v>15</v>
      </c>
      <c r="I4783" t="s">
        <v>3761</v>
      </c>
      <c r="J4783" t="s">
        <v>346</v>
      </c>
      <c r="K4783" t="s">
        <v>24</v>
      </c>
      <c r="L4783">
        <v>0</v>
      </c>
    </row>
    <row r="4784" spans="1:12" x14ac:dyDescent="0.25">
      <c r="A4784">
        <v>69750</v>
      </c>
      <c r="B4784" t="s">
        <v>19</v>
      </c>
      <c r="C4784">
        <v>77</v>
      </c>
      <c r="D4784">
        <v>0</v>
      </c>
      <c r="E4784">
        <v>0</v>
      </c>
      <c r="F4784" t="s">
        <v>13</v>
      </c>
      <c r="G4784" t="s">
        <v>20</v>
      </c>
      <c r="H4784" t="s">
        <v>15</v>
      </c>
      <c r="I4784" t="s">
        <v>3260</v>
      </c>
      <c r="J4784" t="s">
        <v>518</v>
      </c>
      <c r="K4784" t="s">
        <v>24</v>
      </c>
      <c r="L4784">
        <v>0</v>
      </c>
    </row>
    <row r="4785" spans="1:12" x14ac:dyDescent="0.25">
      <c r="A4785">
        <v>69789</v>
      </c>
      <c r="B4785" t="s">
        <v>19</v>
      </c>
      <c r="C4785">
        <v>44</v>
      </c>
      <c r="D4785">
        <v>0</v>
      </c>
      <c r="E4785">
        <v>0</v>
      </c>
      <c r="F4785" t="s">
        <v>13</v>
      </c>
      <c r="G4785" t="s">
        <v>14</v>
      </c>
      <c r="H4785" t="s">
        <v>21</v>
      </c>
      <c r="I4785" t="s">
        <v>3248</v>
      </c>
      <c r="J4785" t="s">
        <v>293</v>
      </c>
      <c r="K4785" t="s">
        <v>38</v>
      </c>
      <c r="L4785">
        <v>0</v>
      </c>
    </row>
    <row r="4786" spans="1:12" x14ac:dyDescent="0.25">
      <c r="A4786">
        <v>69792</v>
      </c>
      <c r="B4786" t="s">
        <v>19</v>
      </c>
      <c r="C4786">
        <v>37</v>
      </c>
      <c r="D4786">
        <v>0</v>
      </c>
      <c r="E4786">
        <v>0</v>
      </c>
      <c r="F4786" t="s">
        <v>13</v>
      </c>
      <c r="G4786" t="s">
        <v>43</v>
      </c>
      <c r="H4786" t="s">
        <v>15</v>
      </c>
      <c r="I4786" t="s">
        <v>1788</v>
      </c>
      <c r="J4786" t="s">
        <v>256</v>
      </c>
      <c r="K4786" t="s">
        <v>24</v>
      </c>
      <c r="L4786">
        <v>0</v>
      </c>
    </row>
    <row r="4787" spans="1:12" x14ac:dyDescent="0.25">
      <c r="A4787">
        <v>69824</v>
      </c>
      <c r="B4787" t="s">
        <v>12</v>
      </c>
      <c r="C4787">
        <v>52</v>
      </c>
      <c r="D4787">
        <v>0</v>
      </c>
      <c r="E4787">
        <v>0</v>
      </c>
      <c r="F4787" t="s">
        <v>13</v>
      </c>
      <c r="G4787" t="s">
        <v>14</v>
      </c>
      <c r="H4787" t="s">
        <v>21</v>
      </c>
      <c r="I4787" t="s">
        <v>301</v>
      </c>
      <c r="J4787">
        <v>30</v>
      </c>
      <c r="K4787" t="s">
        <v>24</v>
      </c>
      <c r="L4787">
        <v>0</v>
      </c>
    </row>
    <row r="4788" spans="1:12" x14ac:dyDescent="0.25">
      <c r="A4788">
        <v>69834</v>
      </c>
      <c r="B4788" t="s">
        <v>19</v>
      </c>
      <c r="C4788">
        <v>57</v>
      </c>
      <c r="D4788">
        <v>0</v>
      </c>
      <c r="E4788">
        <v>0</v>
      </c>
      <c r="F4788" t="s">
        <v>13</v>
      </c>
      <c r="G4788" t="s">
        <v>43</v>
      </c>
      <c r="H4788" t="s">
        <v>21</v>
      </c>
      <c r="I4788" t="s">
        <v>2097</v>
      </c>
      <c r="J4788" t="s">
        <v>2915</v>
      </c>
      <c r="K4788" t="s">
        <v>29</v>
      </c>
      <c r="L4788">
        <v>0</v>
      </c>
    </row>
    <row r="4789" spans="1:12" x14ac:dyDescent="0.25">
      <c r="A4789">
        <v>69835</v>
      </c>
      <c r="B4789" t="s">
        <v>19</v>
      </c>
      <c r="C4789">
        <v>57</v>
      </c>
      <c r="D4789">
        <v>0</v>
      </c>
      <c r="E4789">
        <v>0</v>
      </c>
      <c r="F4789" t="s">
        <v>13</v>
      </c>
      <c r="G4789" t="s">
        <v>14</v>
      </c>
      <c r="H4789" t="s">
        <v>21</v>
      </c>
      <c r="I4789" t="s">
        <v>2493</v>
      </c>
      <c r="J4789" t="s">
        <v>168</v>
      </c>
      <c r="K4789" t="s">
        <v>24</v>
      </c>
      <c r="L4789">
        <v>0</v>
      </c>
    </row>
    <row r="4790" spans="1:12" x14ac:dyDescent="0.25">
      <c r="A4790">
        <v>69847</v>
      </c>
      <c r="B4790" t="s">
        <v>19</v>
      </c>
      <c r="C4790">
        <v>30</v>
      </c>
      <c r="D4790">
        <v>0</v>
      </c>
      <c r="E4790">
        <v>0</v>
      </c>
      <c r="F4790" t="s">
        <v>13</v>
      </c>
      <c r="G4790" t="s">
        <v>20</v>
      </c>
      <c r="H4790" t="s">
        <v>15</v>
      </c>
      <c r="I4790" t="s">
        <v>3390</v>
      </c>
      <c r="J4790" t="s">
        <v>40</v>
      </c>
      <c r="K4790" t="s">
        <v>24</v>
      </c>
      <c r="L4790">
        <v>0</v>
      </c>
    </row>
    <row r="4791" spans="1:12" x14ac:dyDescent="0.25">
      <c r="A4791">
        <v>69900</v>
      </c>
      <c r="B4791" t="s">
        <v>19</v>
      </c>
      <c r="C4791">
        <v>46</v>
      </c>
      <c r="D4791">
        <v>0</v>
      </c>
      <c r="E4791">
        <v>0</v>
      </c>
      <c r="F4791" t="s">
        <v>13</v>
      </c>
      <c r="G4791" t="s">
        <v>43</v>
      </c>
      <c r="H4791" t="s">
        <v>15</v>
      </c>
      <c r="I4791" t="s">
        <v>2616</v>
      </c>
      <c r="J4791" t="s">
        <v>245</v>
      </c>
      <c r="K4791" t="s">
        <v>29</v>
      </c>
      <c r="L4791">
        <v>0</v>
      </c>
    </row>
    <row r="4792" spans="1:12" x14ac:dyDescent="0.25">
      <c r="A4792">
        <v>69918</v>
      </c>
      <c r="B4792" t="s">
        <v>19</v>
      </c>
      <c r="C4792">
        <v>38</v>
      </c>
      <c r="D4792">
        <v>1</v>
      </c>
      <c r="E4792">
        <v>0</v>
      </c>
      <c r="F4792" t="s">
        <v>13</v>
      </c>
      <c r="G4792" t="s">
        <v>14</v>
      </c>
      <c r="H4792" t="s">
        <v>21</v>
      </c>
      <c r="I4792" t="s">
        <v>2964</v>
      </c>
      <c r="J4792" t="s">
        <v>202</v>
      </c>
      <c r="K4792" t="s">
        <v>24</v>
      </c>
      <c r="L4792">
        <v>0</v>
      </c>
    </row>
    <row r="4793" spans="1:12" x14ac:dyDescent="0.25">
      <c r="A4793">
        <v>69936</v>
      </c>
      <c r="B4793" t="s">
        <v>19</v>
      </c>
      <c r="C4793">
        <v>39</v>
      </c>
      <c r="D4793">
        <v>0</v>
      </c>
      <c r="E4793">
        <v>0</v>
      </c>
      <c r="F4793" t="s">
        <v>13</v>
      </c>
      <c r="G4793" t="s">
        <v>14</v>
      </c>
      <c r="H4793" t="s">
        <v>15</v>
      </c>
      <c r="I4793" t="s">
        <v>573</v>
      </c>
      <c r="J4793" t="s">
        <v>427</v>
      </c>
      <c r="K4793" t="s">
        <v>24</v>
      </c>
      <c r="L4793">
        <v>0</v>
      </c>
    </row>
    <row r="4794" spans="1:12" x14ac:dyDescent="0.25">
      <c r="A4794">
        <v>69959</v>
      </c>
      <c r="B4794" t="s">
        <v>19</v>
      </c>
      <c r="C4794">
        <v>80</v>
      </c>
      <c r="D4794">
        <v>1</v>
      </c>
      <c r="E4794">
        <v>0</v>
      </c>
      <c r="F4794" t="s">
        <v>34</v>
      </c>
      <c r="G4794" t="s">
        <v>14</v>
      </c>
      <c r="H4794" t="s">
        <v>15</v>
      </c>
      <c r="I4794" t="s">
        <v>364</v>
      </c>
      <c r="J4794" t="s">
        <v>365</v>
      </c>
      <c r="K4794" t="s">
        <v>24</v>
      </c>
      <c r="L4794">
        <v>1</v>
      </c>
    </row>
    <row r="4795" spans="1:12" x14ac:dyDescent="0.25">
      <c r="A4795">
        <v>69972</v>
      </c>
      <c r="B4795" t="s">
        <v>19</v>
      </c>
      <c r="C4795">
        <v>55</v>
      </c>
      <c r="D4795">
        <v>0</v>
      </c>
      <c r="E4795">
        <v>0</v>
      </c>
      <c r="F4795" t="s">
        <v>13</v>
      </c>
      <c r="G4795" t="s">
        <v>14</v>
      </c>
      <c r="H4795" t="s">
        <v>21</v>
      </c>
      <c r="I4795" t="s">
        <v>295</v>
      </c>
      <c r="J4795" t="s">
        <v>750</v>
      </c>
      <c r="K4795" t="s">
        <v>18</v>
      </c>
      <c r="L4795">
        <v>0</v>
      </c>
    </row>
    <row r="4796" spans="1:12" x14ac:dyDescent="0.25">
      <c r="A4796">
        <v>69979</v>
      </c>
      <c r="B4796" t="s">
        <v>12</v>
      </c>
      <c r="C4796">
        <v>73</v>
      </c>
      <c r="D4796">
        <v>0</v>
      </c>
      <c r="E4796">
        <v>0</v>
      </c>
      <c r="F4796" t="s">
        <v>13</v>
      </c>
      <c r="G4796" t="s">
        <v>20</v>
      </c>
      <c r="H4796" t="s">
        <v>21</v>
      </c>
      <c r="I4796" t="s">
        <v>3011</v>
      </c>
      <c r="J4796">
        <v>23</v>
      </c>
      <c r="K4796" t="s">
        <v>29</v>
      </c>
      <c r="L4796">
        <v>0</v>
      </c>
    </row>
    <row r="4797" spans="1:12" x14ac:dyDescent="0.25">
      <c r="A4797">
        <v>70022</v>
      </c>
      <c r="B4797" t="s">
        <v>12</v>
      </c>
      <c r="C4797">
        <v>32</v>
      </c>
      <c r="D4797">
        <v>0</v>
      </c>
      <c r="E4797">
        <v>0</v>
      </c>
      <c r="F4797" t="s">
        <v>34</v>
      </c>
      <c r="G4797" t="s">
        <v>14</v>
      </c>
      <c r="H4797" t="s">
        <v>21</v>
      </c>
      <c r="I4797" t="s">
        <v>2775</v>
      </c>
      <c r="J4797" t="s">
        <v>1002</v>
      </c>
      <c r="K4797" t="s">
        <v>24</v>
      </c>
      <c r="L4797">
        <v>0</v>
      </c>
    </row>
    <row r="4798" spans="1:12" x14ac:dyDescent="0.25">
      <c r="A4798">
        <v>70031</v>
      </c>
      <c r="B4798" t="s">
        <v>19</v>
      </c>
      <c r="C4798">
        <v>71</v>
      </c>
      <c r="D4798">
        <v>1</v>
      </c>
      <c r="E4798">
        <v>0</v>
      </c>
      <c r="F4798" t="s">
        <v>13</v>
      </c>
      <c r="G4798" t="s">
        <v>14</v>
      </c>
      <c r="H4798" t="s">
        <v>21</v>
      </c>
      <c r="I4798" t="s">
        <v>1487</v>
      </c>
      <c r="J4798" t="s">
        <v>1024</v>
      </c>
      <c r="K4798" t="s">
        <v>24</v>
      </c>
      <c r="L4798">
        <v>0</v>
      </c>
    </row>
    <row r="4799" spans="1:12" x14ac:dyDescent="0.25">
      <c r="A4799">
        <v>70042</v>
      </c>
      <c r="B4799" t="s">
        <v>12</v>
      </c>
      <c r="C4799">
        <v>58</v>
      </c>
      <c r="D4799">
        <v>0</v>
      </c>
      <c r="E4799">
        <v>0</v>
      </c>
      <c r="F4799" t="s">
        <v>13</v>
      </c>
      <c r="G4799" t="s">
        <v>14</v>
      </c>
      <c r="H4799" t="s">
        <v>15</v>
      </c>
      <c r="I4799" t="s">
        <v>163</v>
      </c>
      <c r="J4799" t="s">
        <v>23</v>
      </c>
      <c r="K4799" t="s">
        <v>38</v>
      </c>
      <c r="L4799">
        <v>1</v>
      </c>
    </row>
    <row r="4800" spans="1:12" x14ac:dyDescent="0.25">
      <c r="A4800">
        <v>70058</v>
      </c>
      <c r="B4800" t="s">
        <v>19</v>
      </c>
      <c r="C4800">
        <v>62</v>
      </c>
      <c r="D4800">
        <v>1</v>
      </c>
      <c r="E4800">
        <v>0</v>
      </c>
      <c r="F4800" t="s">
        <v>13</v>
      </c>
      <c r="G4800" t="s">
        <v>20</v>
      </c>
      <c r="H4800" t="s">
        <v>15</v>
      </c>
      <c r="I4800" t="s">
        <v>4162</v>
      </c>
      <c r="J4800" t="s">
        <v>627</v>
      </c>
      <c r="K4800" t="s">
        <v>29</v>
      </c>
      <c r="L4800">
        <v>0</v>
      </c>
    </row>
    <row r="4801" spans="1:12" x14ac:dyDescent="0.25">
      <c r="A4801">
        <v>70081</v>
      </c>
      <c r="B4801" t="s">
        <v>12</v>
      </c>
      <c r="C4801">
        <v>42</v>
      </c>
      <c r="D4801">
        <v>1</v>
      </c>
      <c r="E4801">
        <v>0</v>
      </c>
      <c r="F4801" t="s">
        <v>13</v>
      </c>
      <c r="G4801" t="s">
        <v>20</v>
      </c>
      <c r="H4801" t="s">
        <v>21</v>
      </c>
      <c r="I4801" t="s">
        <v>2608</v>
      </c>
      <c r="J4801" t="s">
        <v>720</v>
      </c>
      <c r="K4801" t="s">
        <v>38</v>
      </c>
      <c r="L4801">
        <v>0</v>
      </c>
    </row>
    <row r="4802" spans="1:12" x14ac:dyDescent="0.25">
      <c r="A4802">
        <v>70106</v>
      </c>
      <c r="B4802" t="s">
        <v>19</v>
      </c>
      <c r="C4802">
        <v>64</v>
      </c>
      <c r="D4802">
        <v>0</v>
      </c>
      <c r="E4802">
        <v>1</v>
      </c>
      <c r="F4802" t="s">
        <v>13</v>
      </c>
      <c r="G4802" t="s">
        <v>14</v>
      </c>
      <c r="H4802" t="s">
        <v>21</v>
      </c>
      <c r="I4802" t="s">
        <v>3337</v>
      </c>
      <c r="J4802" t="s">
        <v>770</v>
      </c>
      <c r="K4802" t="s">
        <v>24</v>
      </c>
      <c r="L4802">
        <v>0</v>
      </c>
    </row>
    <row r="4803" spans="1:12" x14ac:dyDescent="0.25">
      <c r="A4803">
        <v>70122</v>
      </c>
      <c r="B4803" t="s">
        <v>19</v>
      </c>
      <c r="C4803">
        <v>29</v>
      </c>
      <c r="D4803">
        <v>0</v>
      </c>
      <c r="E4803">
        <v>0</v>
      </c>
      <c r="F4803" t="s">
        <v>13</v>
      </c>
      <c r="G4803" t="s">
        <v>14</v>
      </c>
      <c r="H4803" t="s">
        <v>21</v>
      </c>
      <c r="I4803" t="s">
        <v>2016</v>
      </c>
      <c r="J4803" t="s">
        <v>1514</v>
      </c>
      <c r="K4803" t="s">
        <v>24</v>
      </c>
      <c r="L4803">
        <v>0</v>
      </c>
    </row>
    <row r="4804" spans="1:12" x14ac:dyDescent="0.25">
      <c r="A4804">
        <v>70230</v>
      </c>
      <c r="B4804" t="s">
        <v>19</v>
      </c>
      <c r="C4804">
        <v>14</v>
      </c>
      <c r="D4804">
        <v>0</v>
      </c>
      <c r="E4804">
        <v>0</v>
      </c>
      <c r="F4804" t="s">
        <v>34</v>
      </c>
      <c r="G4804" t="s">
        <v>20</v>
      </c>
      <c r="H4804" t="s">
        <v>21</v>
      </c>
      <c r="I4804" t="s">
        <v>1295</v>
      </c>
      <c r="J4804" t="s">
        <v>504</v>
      </c>
      <c r="K4804" t="s">
        <v>24</v>
      </c>
      <c r="L4804">
        <v>0</v>
      </c>
    </row>
    <row r="4805" spans="1:12" x14ac:dyDescent="0.25">
      <c r="A4805">
        <v>70241</v>
      </c>
      <c r="B4805" t="s">
        <v>19</v>
      </c>
      <c r="C4805">
        <v>22</v>
      </c>
      <c r="D4805">
        <v>0</v>
      </c>
      <c r="E4805">
        <v>0</v>
      </c>
      <c r="F4805" t="s">
        <v>34</v>
      </c>
      <c r="G4805" t="s">
        <v>14</v>
      </c>
      <c r="H4805" t="s">
        <v>15</v>
      </c>
      <c r="I4805" t="s">
        <v>1939</v>
      </c>
      <c r="J4805" t="s">
        <v>344</v>
      </c>
      <c r="K4805" t="s">
        <v>29</v>
      </c>
      <c r="L4805">
        <v>0</v>
      </c>
    </row>
    <row r="4806" spans="1:12" x14ac:dyDescent="0.25">
      <c r="A4806">
        <v>70259</v>
      </c>
      <c r="B4806" t="s">
        <v>19</v>
      </c>
      <c r="C4806">
        <v>2</v>
      </c>
      <c r="D4806">
        <v>0</v>
      </c>
      <c r="E4806">
        <v>0</v>
      </c>
      <c r="F4806" t="s">
        <v>34</v>
      </c>
      <c r="G4806" t="s">
        <v>275</v>
      </c>
      <c r="H4806" t="s">
        <v>21</v>
      </c>
      <c r="I4806" t="s">
        <v>1669</v>
      </c>
      <c r="J4806" t="s">
        <v>420</v>
      </c>
      <c r="K4806" t="s">
        <v>38</v>
      </c>
      <c r="L4806">
        <v>0</v>
      </c>
    </row>
    <row r="4807" spans="1:12" x14ac:dyDescent="0.25">
      <c r="A4807">
        <v>70267</v>
      </c>
      <c r="B4807" t="s">
        <v>12</v>
      </c>
      <c r="C4807">
        <v>65</v>
      </c>
      <c r="D4807">
        <v>0</v>
      </c>
      <c r="E4807">
        <v>0</v>
      </c>
      <c r="F4807" t="s">
        <v>13</v>
      </c>
      <c r="G4807" t="s">
        <v>14</v>
      </c>
      <c r="H4807" t="s">
        <v>21</v>
      </c>
      <c r="I4807" t="s">
        <v>4142</v>
      </c>
      <c r="J4807" t="s">
        <v>121</v>
      </c>
      <c r="K4807" t="s">
        <v>18</v>
      </c>
      <c r="L4807">
        <v>0</v>
      </c>
    </row>
    <row r="4808" spans="1:12" x14ac:dyDescent="0.25">
      <c r="A4808">
        <v>70268</v>
      </c>
      <c r="B4808" t="s">
        <v>12</v>
      </c>
      <c r="C4808">
        <v>82</v>
      </c>
      <c r="D4808">
        <v>0</v>
      </c>
      <c r="E4808">
        <v>0</v>
      </c>
      <c r="F4808" t="s">
        <v>13</v>
      </c>
      <c r="G4808" t="s">
        <v>14</v>
      </c>
      <c r="H4808" t="s">
        <v>15</v>
      </c>
      <c r="I4808" t="s">
        <v>3351</v>
      </c>
      <c r="J4808" t="s">
        <v>130</v>
      </c>
      <c r="K4808" t="s">
        <v>18</v>
      </c>
      <c r="L4808">
        <v>0</v>
      </c>
    </row>
    <row r="4809" spans="1:12" x14ac:dyDescent="0.25">
      <c r="A4809">
        <v>70297</v>
      </c>
      <c r="B4809" t="s">
        <v>19</v>
      </c>
      <c r="C4809">
        <v>36</v>
      </c>
      <c r="D4809">
        <v>0</v>
      </c>
      <c r="E4809">
        <v>0</v>
      </c>
      <c r="F4809" t="s">
        <v>13</v>
      </c>
      <c r="G4809" t="s">
        <v>14</v>
      </c>
      <c r="H4809" t="s">
        <v>15</v>
      </c>
      <c r="I4809" t="s">
        <v>1155</v>
      </c>
      <c r="J4809" t="s">
        <v>93</v>
      </c>
      <c r="K4809" t="s">
        <v>24</v>
      </c>
      <c r="L4809">
        <v>0</v>
      </c>
    </row>
    <row r="4810" spans="1:12" x14ac:dyDescent="0.25">
      <c r="A4810">
        <v>70318</v>
      </c>
      <c r="B4810" t="s">
        <v>12</v>
      </c>
      <c r="C4810">
        <v>23</v>
      </c>
      <c r="D4810">
        <v>0</v>
      </c>
      <c r="E4810">
        <v>0</v>
      </c>
      <c r="F4810" t="s">
        <v>34</v>
      </c>
      <c r="G4810" t="s">
        <v>14</v>
      </c>
      <c r="H4810" t="s">
        <v>21</v>
      </c>
      <c r="I4810" t="s">
        <v>3748</v>
      </c>
      <c r="J4810" t="s">
        <v>130</v>
      </c>
      <c r="K4810" t="s">
        <v>38</v>
      </c>
      <c r="L4810">
        <v>0</v>
      </c>
    </row>
    <row r="4811" spans="1:12" x14ac:dyDescent="0.25">
      <c r="A4811">
        <v>70336</v>
      </c>
      <c r="B4811" t="s">
        <v>19</v>
      </c>
      <c r="C4811">
        <v>25</v>
      </c>
      <c r="D4811">
        <v>0</v>
      </c>
      <c r="E4811">
        <v>0</v>
      </c>
      <c r="F4811" t="s">
        <v>13</v>
      </c>
      <c r="G4811" t="s">
        <v>14</v>
      </c>
      <c r="H4811" t="s">
        <v>15</v>
      </c>
      <c r="I4811" t="s">
        <v>434</v>
      </c>
      <c r="J4811" t="s">
        <v>435</v>
      </c>
      <c r="K4811" t="s">
        <v>24</v>
      </c>
      <c r="L4811">
        <v>0</v>
      </c>
    </row>
    <row r="4812" spans="1:12" x14ac:dyDescent="0.25">
      <c r="A4812">
        <v>70344</v>
      </c>
      <c r="B4812" t="s">
        <v>12</v>
      </c>
      <c r="C4812">
        <v>82</v>
      </c>
      <c r="D4812">
        <v>0</v>
      </c>
      <c r="E4812">
        <v>0</v>
      </c>
      <c r="F4812" t="s">
        <v>13</v>
      </c>
      <c r="G4812" t="s">
        <v>14</v>
      </c>
      <c r="H4812" t="s">
        <v>15</v>
      </c>
      <c r="I4812" t="s">
        <v>1878</v>
      </c>
      <c r="J4812" t="s">
        <v>365</v>
      </c>
      <c r="K4812" t="s">
        <v>29</v>
      </c>
      <c r="L4812">
        <v>0</v>
      </c>
    </row>
    <row r="4813" spans="1:12" x14ac:dyDescent="0.25">
      <c r="A4813">
        <v>70365</v>
      </c>
      <c r="B4813" t="s">
        <v>19</v>
      </c>
      <c r="C4813">
        <v>15</v>
      </c>
      <c r="D4813">
        <v>0</v>
      </c>
      <c r="E4813">
        <v>0</v>
      </c>
      <c r="F4813" t="s">
        <v>34</v>
      </c>
      <c r="G4813" t="s">
        <v>14</v>
      </c>
      <c r="H4813" t="s">
        <v>15</v>
      </c>
      <c r="I4813" t="s">
        <v>3331</v>
      </c>
      <c r="J4813" t="s">
        <v>181</v>
      </c>
      <c r="K4813" t="s">
        <v>38</v>
      </c>
      <c r="L4813">
        <v>0</v>
      </c>
    </row>
    <row r="4814" spans="1:12" x14ac:dyDescent="0.25">
      <c r="A4814">
        <v>70374</v>
      </c>
      <c r="B4814" t="s">
        <v>19</v>
      </c>
      <c r="C4814">
        <v>31</v>
      </c>
      <c r="D4814">
        <v>0</v>
      </c>
      <c r="E4814">
        <v>0</v>
      </c>
      <c r="F4814" t="s">
        <v>13</v>
      </c>
      <c r="G4814" t="s">
        <v>14</v>
      </c>
      <c r="H4814" t="s">
        <v>21</v>
      </c>
      <c r="I4814" t="s">
        <v>597</v>
      </c>
      <c r="J4814" t="s">
        <v>598</v>
      </c>
      <c r="K4814" t="s">
        <v>29</v>
      </c>
      <c r="L4814">
        <v>0</v>
      </c>
    </row>
    <row r="4815" spans="1:12" x14ac:dyDescent="0.25">
      <c r="A4815">
        <v>70380</v>
      </c>
      <c r="B4815" t="s">
        <v>19</v>
      </c>
      <c r="C4815">
        <v>20</v>
      </c>
      <c r="D4815">
        <v>0</v>
      </c>
      <c r="E4815">
        <v>0</v>
      </c>
      <c r="F4815" t="s">
        <v>34</v>
      </c>
      <c r="G4815" t="s">
        <v>14</v>
      </c>
      <c r="H4815" t="s">
        <v>15</v>
      </c>
      <c r="I4815" t="s">
        <v>1111</v>
      </c>
      <c r="J4815" t="s">
        <v>251</v>
      </c>
      <c r="K4815" t="s">
        <v>24</v>
      </c>
      <c r="L4815">
        <v>0</v>
      </c>
    </row>
    <row r="4816" spans="1:12" x14ac:dyDescent="0.25">
      <c r="A4816">
        <v>70392</v>
      </c>
      <c r="B4816" t="s">
        <v>12</v>
      </c>
      <c r="C4816">
        <v>34</v>
      </c>
      <c r="D4816">
        <v>0</v>
      </c>
      <c r="E4816">
        <v>0</v>
      </c>
      <c r="F4816" t="s">
        <v>13</v>
      </c>
      <c r="G4816" t="s">
        <v>14</v>
      </c>
      <c r="H4816" t="s">
        <v>21</v>
      </c>
      <c r="I4816" t="s">
        <v>3128</v>
      </c>
      <c r="J4816" t="s">
        <v>194</v>
      </c>
      <c r="K4816" t="s">
        <v>38</v>
      </c>
      <c r="L4816">
        <v>0</v>
      </c>
    </row>
    <row r="4817" spans="1:12" x14ac:dyDescent="0.25">
      <c r="A4817">
        <v>70428</v>
      </c>
      <c r="B4817" t="s">
        <v>19</v>
      </c>
      <c r="C4817">
        <v>37</v>
      </c>
      <c r="D4817">
        <v>0</v>
      </c>
      <c r="E4817">
        <v>0</v>
      </c>
      <c r="F4817" t="s">
        <v>13</v>
      </c>
      <c r="G4817" t="s">
        <v>43</v>
      </c>
      <c r="H4817" t="s">
        <v>15</v>
      </c>
      <c r="I4817" t="s">
        <v>3943</v>
      </c>
      <c r="J4817" t="s">
        <v>712</v>
      </c>
      <c r="K4817" t="s">
        <v>24</v>
      </c>
      <c r="L4817">
        <v>0</v>
      </c>
    </row>
    <row r="4818" spans="1:12" x14ac:dyDescent="0.25">
      <c r="A4818">
        <v>70429</v>
      </c>
      <c r="B4818" t="s">
        <v>19</v>
      </c>
      <c r="C4818">
        <v>33</v>
      </c>
      <c r="D4818">
        <v>0</v>
      </c>
      <c r="E4818">
        <v>0</v>
      </c>
      <c r="F4818" t="s">
        <v>13</v>
      </c>
      <c r="G4818" t="s">
        <v>14</v>
      </c>
      <c r="H4818" t="s">
        <v>15</v>
      </c>
      <c r="I4818" t="s">
        <v>2486</v>
      </c>
      <c r="J4818" t="s">
        <v>1525</v>
      </c>
      <c r="K4818" t="s">
        <v>24</v>
      </c>
      <c r="L4818">
        <v>0</v>
      </c>
    </row>
    <row r="4819" spans="1:12" x14ac:dyDescent="0.25">
      <c r="A4819">
        <v>70447</v>
      </c>
      <c r="B4819" t="s">
        <v>12</v>
      </c>
      <c r="C4819">
        <v>50</v>
      </c>
      <c r="D4819">
        <v>0</v>
      </c>
      <c r="E4819">
        <v>0</v>
      </c>
      <c r="F4819" t="s">
        <v>13</v>
      </c>
      <c r="G4819" t="s">
        <v>14</v>
      </c>
      <c r="H4819" t="s">
        <v>21</v>
      </c>
      <c r="I4819" t="s">
        <v>1882</v>
      </c>
      <c r="J4819" t="s">
        <v>380</v>
      </c>
      <c r="K4819" t="s">
        <v>29</v>
      </c>
      <c r="L4819">
        <v>0</v>
      </c>
    </row>
    <row r="4820" spans="1:12" x14ac:dyDescent="0.25">
      <c r="A4820">
        <v>70455</v>
      </c>
      <c r="B4820" t="s">
        <v>19</v>
      </c>
      <c r="C4820">
        <v>52</v>
      </c>
      <c r="D4820">
        <v>0</v>
      </c>
      <c r="E4820">
        <v>0</v>
      </c>
      <c r="F4820" t="s">
        <v>13</v>
      </c>
      <c r="G4820" t="s">
        <v>43</v>
      </c>
      <c r="H4820" t="s">
        <v>15</v>
      </c>
      <c r="I4820" t="s">
        <v>2934</v>
      </c>
      <c r="J4820" t="s">
        <v>2149</v>
      </c>
      <c r="K4820" t="s">
        <v>18</v>
      </c>
      <c r="L4820">
        <v>0</v>
      </c>
    </row>
    <row r="4821" spans="1:12" x14ac:dyDescent="0.25">
      <c r="A4821">
        <v>70497</v>
      </c>
      <c r="B4821" t="s">
        <v>19</v>
      </c>
      <c r="C4821">
        <v>81</v>
      </c>
      <c r="D4821">
        <v>1</v>
      </c>
      <c r="E4821">
        <v>1</v>
      </c>
      <c r="F4821" t="s">
        <v>13</v>
      </c>
      <c r="G4821" t="s">
        <v>14</v>
      </c>
      <c r="H4821" t="s">
        <v>21</v>
      </c>
      <c r="I4821" t="s">
        <v>1665</v>
      </c>
      <c r="J4821" t="s">
        <v>33</v>
      </c>
      <c r="K4821" t="s">
        <v>29</v>
      </c>
      <c r="L4821">
        <v>0</v>
      </c>
    </row>
    <row r="4822" spans="1:12" x14ac:dyDescent="0.25">
      <c r="A4822">
        <v>70500</v>
      </c>
      <c r="B4822" t="s">
        <v>19</v>
      </c>
      <c r="C4822">
        <v>44</v>
      </c>
      <c r="D4822">
        <v>0</v>
      </c>
      <c r="E4822">
        <v>0</v>
      </c>
      <c r="F4822" t="s">
        <v>34</v>
      </c>
      <c r="G4822" t="s">
        <v>14</v>
      </c>
      <c r="H4822" t="s">
        <v>21</v>
      </c>
      <c r="I4822" t="s">
        <v>2341</v>
      </c>
      <c r="J4822" t="s">
        <v>17</v>
      </c>
      <c r="K4822" t="s">
        <v>24</v>
      </c>
      <c r="L4822">
        <v>0</v>
      </c>
    </row>
    <row r="4823" spans="1:12" x14ac:dyDescent="0.25">
      <c r="A4823">
        <v>70537</v>
      </c>
      <c r="B4823" t="s">
        <v>12</v>
      </c>
      <c r="C4823">
        <v>5</v>
      </c>
      <c r="D4823">
        <v>0</v>
      </c>
      <c r="E4823">
        <v>0</v>
      </c>
      <c r="F4823" t="s">
        <v>34</v>
      </c>
      <c r="G4823" t="s">
        <v>275</v>
      </c>
      <c r="H4823" t="s">
        <v>21</v>
      </c>
      <c r="I4823" t="s">
        <v>1571</v>
      </c>
      <c r="J4823" t="s">
        <v>194</v>
      </c>
      <c r="K4823" t="s">
        <v>38</v>
      </c>
      <c r="L4823">
        <v>0</v>
      </c>
    </row>
    <row r="4824" spans="1:12" x14ac:dyDescent="0.25">
      <c r="A4824">
        <v>70540</v>
      </c>
      <c r="B4824" t="s">
        <v>19</v>
      </c>
      <c r="C4824">
        <v>39</v>
      </c>
      <c r="D4824">
        <v>0</v>
      </c>
      <c r="E4824">
        <v>0</v>
      </c>
      <c r="F4824" t="s">
        <v>13</v>
      </c>
      <c r="G4824" t="s">
        <v>14</v>
      </c>
      <c r="H4824" t="s">
        <v>15</v>
      </c>
      <c r="I4824" t="s">
        <v>4148</v>
      </c>
      <c r="J4824" t="s">
        <v>1359</v>
      </c>
      <c r="K4824" t="s">
        <v>29</v>
      </c>
      <c r="L4824">
        <v>0</v>
      </c>
    </row>
    <row r="4825" spans="1:12" x14ac:dyDescent="0.25">
      <c r="A4825">
        <v>70593</v>
      </c>
      <c r="B4825" t="s">
        <v>19</v>
      </c>
      <c r="C4825">
        <v>38</v>
      </c>
      <c r="D4825">
        <v>0</v>
      </c>
      <c r="E4825">
        <v>0</v>
      </c>
      <c r="F4825" t="s">
        <v>13</v>
      </c>
      <c r="G4825" t="s">
        <v>14</v>
      </c>
      <c r="H4825" t="s">
        <v>21</v>
      </c>
      <c r="I4825" t="s">
        <v>4208</v>
      </c>
      <c r="J4825" t="s">
        <v>2037</v>
      </c>
      <c r="K4825" t="s">
        <v>18</v>
      </c>
      <c r="L4825">
        <v>0</v>
      </c>
    </row>
    <row r="4826" spans="1:12" x14ac:dyDescent="0.25">
      <c r="A4826">
        <v>70602</v>
      </c>
      <c r="B4826" t="s">
        <v>19</v>
      </c>
      <c r="C4826">
        <v>29</v>
      </c>
      <c r="D4826">
        <v>0</v>
      </c>
      <c r="E4826">
        <v>0</v>
      </c>
      <c r="F4826" t="s">
        <v>34</v>
      </c>
      <c r="G4826" t="s">
        <v>14</v>
      </c>
      <c r="H4826" t="s">
        <v>21</v>
      </c>
      <c r="I4826" t="s">
        <v>2971</v>
      </c>
      <c r="J4826">
        <v>29</v>
      </c>
      <c r="K4826" t="s">
        <v>29</v>
      </c>
      <c r="L4826">
        <v>0</v>
      </c>
    </row>
    <row r="4827" spans="1:12" x14ac:dyDescent="0.25">
      <c r="A4827">
        <v>70610</v>
      </c>
      <c r="B4827" t="s">
        <v>19</v>
      </c>
      <c r="C4827">
        <v>45</v>
      </c>
      <c r="D4827">
        <v>0</v>
      </c>
      <c r="E4827">
        <v>0</v>
      </c>
      <c r="F4827" t="s">
        <v>13</v>
      </c>
      <c r="G4827" t="s">
        <v>14</v>
      </c>
      <c r="H4827" t="s">
        <v>21</v>
      </c>
      <c r="I4827" t="s">
        <v>1490</v>
      </c>
      <c r="J4827">
        <v>39</v>
      </c>
      <c r="K4827" t="s">
        <v>24</v>
      </c>
      <c r="L4827">
        <v>0</v>
      </c>
    </row>
    <row r="4828" spans="1:12" x14ac:dyDescent="0.25">
      <c r="A4828">
        <v>70615</v>
      </c>
      <c r="B4828" t="s">
        <v>19</v>
      </c>
      <c r="C4828">
        <v>56</v>
      </c>
      <c r="D4828">
        <v>0</v>
      </c>
      <c r="E4828">
        <v>0</v>
      </c>
      <c r="F4828" t="s">
        <v>13</v>
      </c>
      <c r="G4828" t="s">
        <v>43</v>
      </c>
      <c r="H4828" t="s">
        <v>15</v>
      </c>
      <c r="I4828" t="s">
        <v>3930</v>
      </c>
      <c r="J4828" t="s">
        <v>471</v>
      </c>
      <c r="K4828" t="s">
        <v>38</v>
      </c>
      <c r="L4828">
        <v>0</v>
      </c>
    </row>
    <row r="4829" spans="1:12" x14ac:dyDescent="0.25">
      <c r="A4829">
        <v>70625</v>
      </c>
      <c r="B4829" t="s">
        <v>12</v>
      </c>
      <c r="C4829">
        <v>18</v>
      </c>
      <c r="D4829">
        <v>0</v>
      </c>
      <c r="E4829">
        <v>0</v>
      </c>
      <c r="F4829" t="s">
        <v>34</v>
      </c>
      <c r="G4829" t="s">
        <v>14</v>
      </c>
      <c r="H4829" t="s">
        <v>15</v>
      </c>
      <c r="I4829" t="s">
        <v>752</v>
      </c>
      <c r="J4829" t="s">
        <v>281</v>
      </c>
      <c r="K4829" t="s">
        <v>38</v>
      </c>
      <c r="L4829">
        <v>0</v>
      </c>
    </row>
    <row r="4830" spans="1:12" x14ac:dyDescent="0.25">
      <c r="A4830">
        <v>70630</v>
      </c>
      <c r="B4830" t="s">
        <v>19</v>
      </c>
      <c r="C4830">
        <v>71</v>
      </c>
      <c r="D4830">
        <v>0</v>
      </c>
      <c r="E4830">
        <v>0</v>
      </c>
      <c r="F4830" t="s">
        <v>13</v>
      </c>
      <c r="G4830" t="s">
        <v>43</v>
      </c>
      <c r="H4830" t="s">
        <v>21</v>
      </c>
      <c r="I4830" t="s">
        <v>60</v>
      </c>
      <c r="J4830" t="s">
        <v>61</v>
      </c>
      <c r="K4830" t="s">
        <v>29</v>
      </c>
      <c r="L4830">
        <v>1</v>
      </c>
    </row>
    <row r="4831" spans="1:12" x14ac:dyDescent="0.25">
      <c r="A4831">
        <v>70654</v>
      </c>
      <c r="B4831" t="s">
        <v>19</v>
      </c>
      <c r="C4831">
        <v>25</v>
      </c>
      <c r="D4831">
        <v>0</v>
      </c>
      <c r="E4831">
        <v>0</v>
      </c>
      <c r="F4831" t="s">
        <v>34</v>
      </c>
      <c r="G4831" t="s">
        <v>14</v>
      </c>
      <c r="H4831" t="s">
        <v>21</v>
      </c>
      <c r="I4831" t="s">
        <v>1998</v>
      </c>
      <c r="J4831" t="s">
        <v>261</v>
      </c>
      <c r="K4831" t="s">
        <v>38</v>
      </c>
      <c r="L4831">
        <v>0</v>
      </c>
    </row>
    <row r="4832" spans="1:12" x14ac:dyDescent="0.25">
      <c r="A4832">
        <v>70661</v>
      </c>
      <c r="B4832" t="s">
        <v>19</v>
      </c>
      <c r="C4832">
        <v>28</v>
      </c>
      <c r="D4832">
        <v>0</v>
      </c>
      <c r="E4832">
        <v>0</v>
      </c>
      <c r="F4832" t="s">
        <v>34</v>
      </c>
      <c r="G4832" t="s">
        <v>14</v>
      </c>
      <c r="H4832" t="s">
        <v>21</v>
      </c>
      <c r="I4832" t="s">
        <v>3579</v>
      </c>
      <c r="J4832" t="s">
        <v>189</v>
      </c>
      <c r="K4832" t="s">
        <v>18</v>
      </c>
      <c r="L4832">
        <v>0</v>
      </c>
    </row>
    <row r="4833" spans="1:12" x14ac:dyDescent="0.25">
      <c r="A4833">
        <v>70670</v>
      </c>
      <c r="B4833" t="s">
        <v>19</v>
      </c>
      <c r="C4833">
        <v>27</v>
      </c>
      <c r="D4833">
        <v>0</v>
      </c>
      <c r="E4833">
        <v>0</v>
      </c>
      <c r="F4833" t="s">
        <v>13</v>
      </c>
      <c r="G4833" t="s">
        <v>14</v>
      </c>
      <c r="H4833" t="s">
        <v>21</v>
      </c>
      <c r="I4833" t="s">
        <v>3706</v>
      </c>
      <c r="J4833" t="s">
        <v>564</v>
      </c>
      <c r="K4833" t="s">
        <v>24</v>
      </c>
      <c r="L4833">
        <v>0</v>
      </c>
    </row>
    <row r="4834" spans="1:12" x14ac:dyDescent="0.25">
      <c r="A4834">
        <v>70674</v>
      </c>
      <c r="B4834" t="s">
        <v>12</v>
      </c>
      <c r="C4834">
        <v>60</v>
      </c>
      <c r="D4834">
        <v>0</v>
      </c>
      <c r="E4834">
        <v>0</v>
      </c>
      <c r="F4834" t="s">
        <v>13</v>
      </c>
      <c r="G4834" t="s">
        <v>20</v>
      </c>
      <c r="H4834" t="s">
        <v>15</v>
      </c>
      <c r="I4834" t="s">
        <v>3136</v>
      </c>
      <c r="J4834" t="s">
        <v>179</v>
      </c>
      <c r="K4834" t="s">
        <v>24</v>
      </c>
      <c r="L4834">
        <v>0</v>
      </c>
    </row>
    <row r="4835" spans="1:12" x14ac:dyDescent="0.25">
      <c r="A4835">
        <v>70676</v>
      </c>
      <c r="B4835" t="s">
        <v>19</v>
      </c>
      <c r="C4835">
        <v>76</v>
      </c>
      <c r="D4835">
        <v>0</v>
      </c>
      <c r="E4835">
        <v>0</v>
      </c>
      <c r="F4835" t="s">
        <v>13</v>
      </c>
      <c r="G4835" t="s">
        <v>43</v>
      </c>
      <c r="H4835" t="s">
        <v>21</v>
      </c>
      <c r="I4835" t="s">
        <v>142</v>
      </c>
      <c r="J4835" t="s">
        <v>23</v>
      </c>
      <c r="K4835" t="s">
        <v>18</v>
      </c>
      <c r="L4835">
        <v>1</v>
      </c>
    </row>
    <row r="4836" spans="1:12" x14ac:dyDescent="0.25">
      <c r="A4836">
        <v>70677</v>
      </c>
      <c r="B4836" t="s">
        <v>12</v>
      </c>
      <c r="C4836">
        <v>60</v>
      </c>
      <c r="D4836">
        <v>0</v>
      </c>
      <c r="E4836">
        <v>0</v>
      </c>
      <c r="F4836" t="s">
        <v>13</v>
      </c>
      <c r="G4836" t="s">
        <v>14</v>
      </c>
      <c r="H4836" t="s">
        <v>21</v>
      </c>
      <c r="I4836" t="s">
        <v>4050</v>
      </c>
      <c r="J4836" t="s">
        <v>45</v>
      </c>
      <c r="K4836" t="s">
        <v>18</v>
      </c>
      <c r="L4836">
        <v>0</v>
      </c>
    </row>
    <row r="4837" spans="1:12" x14ac:dyDescent="0.25">
      <c r="A4837">
        <v>70678</v>
      </c>
      <c r="B4837" t="s">
        <v>19</v>
      </c>
      <c r="C4837">
        <v>55</v>
      </c>
      <c r="D4837">
        <v>0</v>
      </c>
      <c r="E4837">
        <v>1</v>
      </c>
      <c r="F4837" t="s">
        <v>34</v>
      </c>
      <c r="G4837" t="s">
        <v>14</v>
      </c>
      <c r="H4837" t="s">
        <v>21</v>
      </c>
      <c r="I4837" t="s">
        <v>1432</v>
      </c>
      <c r="J4837" t="s">
        <v>81</v>
      </c>
      <c r="K4837" t="s">
        <v>29</v>
      </c>
      <c r="L4837">
        <v>0</v>
      </c>
    </row>
    <row r="4838" spans="1:12" x14ac:dyDescent="0.25">
      <c r="A4838">
        <v>70693</v>
      </c>
      <c r="B4838" t="s">
        <v>19</v>
      </c>
      <c r="C4838">
        <v>28</v>
      </c>
      <c r="D4838">
        <v>0</v>
      </c>
      <c r="E4838">
        <v>1</v>
      </c>
      <c r="F4838" t="s">
        <v>13</v>
      </c>
      <c r="G4838" t="s">
        <v>14</v>
      </c>
      <c r="H4838" t="s">
        <v>21</v>
      </c>
      <c r="I4838" t="s">
        <v>2321</v>
      </c>
      <c r="J4838" t="s">
        <v>403</v>
      </c>
      <c r="K4838" t="s">
        <v>29</v>
      </c>
      <c r="L4838">
        <v>0</v>
      </c>
    </row>
    <row r="4839" spans="1:12" x14ac:dyDescent="0.25">
      <c r="A4839">
        <v>70718</v>
      </c>
      <c r="B4839" t="s">
        <v>12</v>
      </c>
      <c r="C4839">
        <v>33</v>
      </c>
      <c r="D4839">
        <v>0</v>
      </c>
      <c r="E4839">
        <v>0</v>
      </c>
      <c r="F4839" t="s">
        <v>13</v>
      </c>
      <c r="G4839" t="s">
        <v>14</v>
      </c>
      <c r="H4839" t="s">
        <v>21</v>
      </c>
      <c r="I4839" t="s">
        <v>4216</v>
      </c>
      <c r="J4839" t="s">
        <v>330</v>
      </c>
      <c r="K4839" t="s">
        <v>24</v>
      </c>
      <c r="L4839">
        <v>0</v>
      </c>
    </row>
    <row r="4840" spans="1:12" x14ac:dyDescent="0.25">
      <c r="A4840">
        <v>70752</v>
      </c>
      <c r="B4840" t="s">
        <v>12</v>
      </c>
      <c r="C4840">
        <v>37</v>
      </c>
      <c r="D4840">
        <v>0</v>
      </c>
      <c r="E4840">
        <v>0</v>
      </c>
      <c r="F4840" t="s">
        <v>13</v>
      </c>
      <c r="G4840" t="s">
        <v>14</v>
      </c>
      <c r="H4840" t="s">
        <v>15</v>
      </c>
      <c r="I4840" t="s">
        <v>1867</v>
      </c>
      <c r="J4840" t="s">
        <v>235</v>
      </c>
      <c r="K4840" t="s">
        <v>38</v>
      </c>
      <c r="L4840">
        <v>0</v>
      </c>
    </row>
    <row r="4841" spans="1:12" x14ac:dyDescent="0.25">
      <c r="A4841">
        <v>70783</v>
      </c>
      <c r="B4841" t="s">
        <v>19</v>
      </c>
      <c r="C4841">
        <v>43</v>
      </c>
      <c r="D4841">
        <v>0</v>
      </c>
      <c r="E4841">
        <v>0</v>
      </c>
      <c r="F4841" t="s">
        <v>13</v>
      </c>
      <c r="G4841" t="s">
        <v>14</v>
      </c>
      <c r="H4841" t="s">
        <v>15</v>
      </c>
      <c r="I4841" t="s">
        <v>2246</v>
      </c>
      <c r="J4841" t="s">
        <v>144</v>
      </c>
      <c r="K4841" t="s">
        <v>29</v>
      </c>
      <c r="L4841">
        <v>0</v>
      </c>
    </row>
    <row r="4842" spans="1:12" x14ac:dyDescent="0.25">
      <c r="A4842">
        <v>70822</v>
      </c>
      <c r="B4842" t="s">
        <v>12</v>
      </c>
      <c r="C4842">
        <v>80</v>
      </c>
      <c r="D4842">
        <v>0</v>
      </c>
      <c r="E4842">
        <v>0</v>
      </c>
      <c r="F4842" t="s">
        <v>13</v>
      </c>
      <c r="G4842" t="s">
        <v>20</v>
      </c>
      <c r="H4842" t="s">
        <v>21</v>
      </c>
      <c r="I4842" t="s">
        <v>69</v>
      </c>
      <c r="J4842" t="s">
        <v>70</v>
      </c>
      <c r="K4842" t="s">
        <v>24</v>
      </c>
      <c r="L4842">
        <v>1</v>
      </c>
    </row>
    <row r="4843" spans="1:12" x14ac:dyDescent="0.25">
      <c r="A4843">
        <v>70823</v>
      </c>
      <c r="B4843" t="s">
        <v>19</v>
      </c>
      <c r="C4843">
        <v>10</v>
      </c>
      <c r="D4843">
        <v>0</v>
      </c>
      <c r="E4843">
        <v>0</v>
      </c>
      <c r="F4843" t="s">
        <v>34</v>
      </c>
      <c r="G4843" t="s">
        <v>275</v>
      </c>
      <c r="H4843" t="s">
        <v>15</v>
      </c>
      <c r="I4843" t="s">
        <v>2850</v>
      </c>
      <c r="J4843" t="s">
        <v>2326</v>
      </c>
      <c r="K4843" t="s">
        <v>24</v>
      </c>
      <c r="L4843">
        <v>0</v>
      </c>
    </row>
    <row r="4844" spans="1:12" x14ac:dyDescent="0.25">
      <c r="A4844">
        <v>70833</v>
      </c>
      <c r="B4844" t="s">
        <v>19</v>
      </c>
      <c r="C4844">
        <v>13</v>
      </c>
      <c r="D4844">
        <v>0</v>
      </c>
      <c r="E4844">
        <v>0</v>
      </c>
      <c r="F4844" t="s">
        <v>34</v>
      </c>
      <c r="G4844" t="s">
        <v>14</v>
      </c>
      <c r="H4844" t="s">
        <v>15</v>
      </c>
      <c r="I4844" t="s">
        <v>142</v>
      </c>
      <c r="J4844" t="s">
        <v>629</v>
      </c>
      <c r="K4844" t="s">
        <v>38</v>
      </c>
      <c r="L4844">
        <v>0</v>
      </c>
    </row>
    <row r="4845" spans="1:12" x14ac:dyDescent="0.25">
      <c r="A4845">
        <v>70845</v>
      </c>
      <c r="B4845" t="s">
        <v>12</v>
      </c>
      <c r="C4845">
        <v>73</v>
      </c>
      <c r="D4845">
        <v>0</v>
      </c>
      <c r="E4845">
        <v>1</v>
      </c>
      <c r="F4845" t="s">
        <v>13</v>
      </c>
      <c r="G4845" t="s">
        <v>14</v>
      </c>
      <c r="H4845" t="s">
        <v>21</v>
      </c>
      <c r="I4845" t="s">
        <v>2537</v>
      </c>
      <c r="J4845" t="s">
        <v>425</v>
      </c>
      <c r="K4845" t="s">
        <v>29</v>
      </c>
      <c r="L4845">
        <v>0</v>
      </c>
    </row>
    <row r="4846" spans="1:12" x14ac:dyDescent="0.25">
      <c r="A4846">
        <v>70852</v>
      </c>
      <c r="B4846" t="s">
        <v>12</v>
      </c>
      <c r="C4846">
        <v>80</v>
      </c>
      <c r="D4846">
        <v>0</v>
      </c>
      <c r="E4846">
        <v>0</v>
      </c>
      <c r="F4846" t="s">
        <v>13</v>
      </c>
      <c r="G4846" t="s">
        <v>14</v>
      </c>
      <c r="H4846" t="s">
        <v>21</v>
      </c>
      <c r="I4846" t="s">
        <v>1121</v>
      </c>
      <c r="J4846" t="s">
        <v>235</v>
      </c>
      <c r="K4846" t="s">
        <v>24</v>
      </c>
      <c r="L4846">
        <v>0</v>
      </c>
    </row>
    <row r="4847" spans="1:12" x14ac:dyDescent="0.25">
      <c r="A4847">
        <v>70857</v>
      </c>
      <c r="B4847" t="s">
        <v>19</v>
      </c>
      <c r="C4847">
        <v>55</v>
      </c>
      <c r="D4847">
        <v>0</v>
      </c>
      <c r="E4847">
        <v>0</v>
      </c>
      <c r="F4847" t="s">
        <v>13</v>
      </c>
      <c r="G4847" t="s">
        <v>43</v>
      </c>
      <c r="H4847" t="s">
        <v>15</v>
      </c>
      <c r="I4847" t="s">
        <v>2005</v>
      </c>
      <c r="J4847" t="s">
        <v>165</v>
      </c>
      <c r="K4847" t="s">
        <v>29</v>
      </c>
      <c r="L4847">
        <v>0</v>
      </c>
    </row>
    <row r="4848" spans="1:12" x14ac:dyDescent="0.25">
      <c r="A4848">
        <v>70874</v>
      </c>
      <c r="B4848" t="s">
        <v>12</v>
      </c>
      <c r="C4848">
        <v>71</v>
      </c>
      <c r="D4848">
        <v>1</v>
      </c>
      <c r="E4848">
        <v>0</v>
      </c>
      <c r="F4848" t="s">
        <v>13</v>
      </c>
      <c r="G4848" t="s">
        <v>43</v>
      </c>
      <c r="H4848" t="s">
        <v>15</v>
      </c>
      <c r="I4848" t="s">
        <v>3411</v>
      </c>
      <c r="J4848" t="s">
        <v>346</v>
      </c>
      <c r="K4848" t="s">
        <v>38</v>
      </c>
      <c r="L4848">
        <v>0</v>
      </c>
    </row>
    <row r="4849" spans="1:12" x14ac:dyDescent="0.25">
      <c r="A4849">
        <v>70884</v>
      </c>
      <c r="B4849" t="s">
        <v>19</v>
      </c>
      <c r="C4849">
        <v>34</v>
      </c>
      <c r="D4849">
        <v>0</v>
      </c>
      <c r="E4849">
        <v>0</v>
      </c>
      <c r="F4849" t="s">
        <v>13</v>
      </c>
      <c r="G4849" t="s">
        <v>14</v>
      </c>
      <c r="H4849" t="s">
        <v>15</v>
      </c>
      <c r="I4849" t="s">
        <v>1043</v>
      </c>
      <c r="J4849" t="s">
        <v>305</v>
      </c>
      <c r="K4849" t="s">
        <v>29</v>
      </c>
      <c r="L4849">
        <v>0</v>
      </c>
    </row>
    <row r="4850" spans="1:12" x14ac:dyDescent="0.25">
      <c r="A4850">
        <v>70886</v>
      </c>
      <c r="B4850" t="s">
        <v>19</v>
      </c>
      <c r="C4850">
        <v>7</v>
      </c>
      <c r="D4850">
        <v>0</v>
      </c>
      <c r="E4850">
        <v>0</v>
      </c>
      <c r="F4850" t="s">
        <v>34</v>
      </c>
      <c r="G4850" t="s">
        <v>275</v>
      </c>
      <c r="H4850" t="s">
        <v>21</v>
      </c>
      <c r="I4850" t="s">
        <v>2652</v>
      </c>
      <c r="J4850" t="s">
        <v>1024</v>
      </c>
      <c r="K4850" t="s">
        <v>38</v>
      </c>
      <c r="L4850">
        <v>0</v>
      </c>
    </row>
    <row r="4851" spans="1:12" x14ac:dyDescent="0.25">
      <c r="A4851">
        <v>70928</v>
      </c>
      <c r="B4851" t="s">
        <v>12</v>
      </c>
      <c r="C4851">
        <v>39</v>
      </c>
      <c r="D4851">
        <v>0</v>
      </c>
      <c r="E4851">
        <v>0</v>
      </c>
      <c r="F4851" t="s">
        <v>13</v>
      </c>
      <c r="G4851" t="s">
        <v>43</v>
      </c>
      <c r="H4851" t="s">
        <v>15</v>
      </c>
      <c r="I4851" t="s">
        <v>992</v>
      </c>
      <c r="J4851" t="s">
        <v>1222</v>
      </c>
      <c r="K4851" t="s">
        <v>38</v>
      </c>
      <c r="L4851">
        <v>0</v>
      </c>
    </row>
    <row r="4852" spans="1:12" x14ac:dyDescent="0.25">
      <c r="A4852">
        <v>70943</v>
      </c>
      <c r="B4852" t="s">
        <v>19</v>
      </c>
      <c r="C4852">
        <v>80</v>
      </c>
      <c r="D4852">
        <v>0</v>
      </c>
      <c r="E4852">
        <v>0</v>
      </c>
      <c r="F4852" t="s">
        <v>13</v>
      </c>
      <c r="G4852" t="s">
        <v>14</v>
      </c>
      <c r="H4852" t="s">
        <v>15</v>
      </c>
      <c r="I4852" t="s">
        <v>227</v>
      </c>
      <c r="J4852">
        <v>24</v>
      </c>
      <c r="K4852" t="s">
        <v>38</v>
      </c>
      <c r="L4852">
        <v>1</v>
      </c>
    </row>
    <row r="4853" spans="1:12" x14ac:dyDescent="0.25">
      <c r="A4853">
        <v>70965</v>
      </c>
      <c r="B4853" t="s">
        <v>12</v>
      </c>
      <c r="C4853">
        <v>3</v>
      </c>
      <c r="D4853">
        <v>0</v>
      </c>
      <c r="E4853">
        <v>0</v>
      </c>
      <c r="F4853" t="s">
        <v>34</v>
      </c>
      <c r="G4853" t="s">
        <v>275</v>
      </c>
      <c r="H4853" t="s">
        <v>15</v>
      </c>
      <c r="I4853" t="s">
        <v>2099</v>
      </c>
      <c r="J4853" t="s">
        <v>867</v>
      </c>
      <c r="K4853" t="s">
        <v>38</v>
      </c>
      <c r="L4853">
        <v>0</v>
      </c>
    </row>
    <row r="4854" spans="1:12" x14ac:dyDescent="0.25">
      <c r="A4854">
        <v>70970</v>
      </c>
      <c r="B4854" t="s">
        <v>19</v>
      </c>
      <c r="C4854">
        <v>17</v>
      </c>
      <c r="D4854">
        <v>0</v>
      </c>
      <c r="E4854">
        <v>0</v>
      </c>
      <c r="F4854" t="s">
        <v>34</v>
      </c>
      <c r="G4854" t="s">
        <v>20</v>
      </c>
      <c r="H4854" t="s">
        <v>15</v>
      </c>
      <c r="I4854" t="s">
        <v>453</v>
      </c>
      <c r="J4854" t="s">
        <v>335</v>
      </c>
      <c r="K4854" t="s">
        <v>38</v>
      </c>
      <c r="L4854">
        <v>0</v>
      </c>
    </row>
    <row r="4855" spans="1:12" x14ac:dyDescent="0.25">
      <c r="A4855">
        <v>70973</v>
      </c>
      <c r="B4855" t="s">
        <v>19</v>
      </c>
      <c r="C4855">
        <v>50</v>
      </c>
      <c r="D4855">
        <v>0</v>
      </c>
      <c r="E4855">
        <v>0</v>
      </c>
      <c r="F4855" t="s">
        <v>13</v>
      </c>
      <c r="G4855" t="s">
        <v>43</v>
      </c>
      <c r="H4855" t="s">
        <v>15</v>
      </c>
      <c r="I4855" t="s">
        <v>1809</v>
      </c>
      <c r="J4855" t="s">
        <v>330</v>
      </c>
      <c r="K4855" t="s">
        <v>24</v>
      </c>
      <c r="L4855">
        <v>0</v>
      </c>
    </row>
    <row r="4856" spans="1:12" x14ac:dyDescent="0.25">
      <c r="A4856">
        <v>70992</v>
      </c>
      <c r="B4856" t="s">
        <v>19</v>
      </c>
      <c r="C4856">
        <v>8</v>
      </c>
      <c r="D4856">
        <v>0</v>
      </c>
      <c r="E4856">
        <v>0</v>
      </c>
      <c r="F4856" t="s">
        <v>34</v>
      </c>
      <c r="G4856" t="s">
        <v>275</v>
      </c>
      <c r="H4856" t="s">
        <v>15</v>
      </c>
      <c r="I4856" t="s">
        <v>3483</v>
      </c>
      <c r="J4856" t="s">
        <v>422</v>
      </c>
      <c r="K4856" t="s">
        <v>38</v>
      </c>
      <c r="L4856">
        <v>0</v>
      </c>
    </row>
    <row r="4857" spans="1:12" x14ac:dyDescent="0.25">
      <c r="A4857">
        <v>71010</v>
      </c>
      <c r="B4857" t="s">
        <v>19</v>
      </c>
      <c r="C4857">
        <v>80</v>
      </c>
      <c r="D4857">
        <v>0</v>
      </c>
      <c r="E4857">
        <v>0</v>
      </c>
      <c r="F4857" t="s">
        <v>34</v>
      </c>
      <c r="G4857" t="s">
        <v>20</v>
      </c>
      <c r="H4857" t="s">
        <v>15</v>
      </c>
      <c r="I4857" t="s">
        <v>901</v>
      </c>
      <c r="J4857" t="s">
        <v>36</v>
      </c>
      <c r="K4857" t="s">
        <v>24</v>
      </c>
      <c r="L4857">
        <v>0</v>
      </c>
    </row>
    <row r="4858" spans="1:12" x14ac:dyDescent="0.25">
      <c r="A4858">
        <v>71016</v>
      </c>
      <c r="B4858" t="s">
        <v>19</v>
      </c>
      <c r="C4858">
        <v>68</v>
      </c>
      <c r="D4858">
        <v>0</v>
      </c>
      <c r="E4858">
        <v>0</v>
      </c>
      <c r="F4858" t="s">
        <v>13</v>
      </c>
      <c r="G4858" t="s">
        <v>14</v>
      </c>
      <c r="H4858" t="s">
        <v>21</v>
      </c>
      <c r="I4858" t="s">
        <v>1918</v>
      </c>
      <c r="J4858" t="s">
        <v>179</v>
      </c>
      <c r="K4858" t="s">
        <v>18</v>
      </c>
      <c r="L4858">
        <v>0</v>
      </c>
    </row>
    <row r="4859" spans="1:12" x14ac:dyDescent="0.25">
      <c r="A4859">
        <v>71038</v>
      </c>
      <c r="B4859" t="s">
        <v>12</v>
      </c>
      <c r="C4859">
        <v>34</v>
      </c>
      <c r="D4859">
        <v>0</v>
      </c>
      <c r="E4859">
        <v>0</v>
      </c>
      <c r="F4859" t="s">
        <v>13</v>
      </c>
      <c r="G4859" t="s">
        <v>14</v>
      </c>
      <c r="H4859" t="s">
        <v>15</v>
      </c>
      <c r="I4859" t="s">
        <v>549</v>
      </c>
      <c r="J4859" t="s">
        <v>550</v>
      </c>
      <c r="K4859" t="s">
        <v>38</v>
      </c>
      <c r="L4859">
        <v>0</v>
      </c>
    </row>
    <row r="4860" spans="1:12" x14ac:dyDescent="0.25">
      <c r="A4860">
        <v>71044</v>
      </c>
      <c r="B4860" t="s">
        <v>19</v>
      </c>
      <c r="C4860">
        <v>8</v>
      </c>
      <c r="D4860">
        <v>0</v>
      </c>
      <c r="E4860">
        <v>0</v>
      </c>
      <c r="F4860" t="s">
        <v>34</v>
      </c>
      <c r="G4860" t="s">
        <v>275</v>
      </c>
      <c r="H4860" t="s">
        <v>21</v>
      </c>
      <c r="I4860" t="s">
        <v>1857</v>
      </c>
      <c r="J4860" t="s">
        <v>973</v>
      </c>
      <c r="K4860" t="s">
        <v>38</v>
      </c>
      <c r="L4860">
        <v>0</v>
      </c>
    </row>
    <row r="4861" spans="1:12" x14ac:dyDescent="0.25">
      <c r="A4861">
        <v>71057</v>
      </c>
      <c r="B4861" t="s">
        <v>19</v>
      </c>
      <c r="C4861">
        <v>54</v>
      </c>
      <c r="D4861">
        <v>0</v>
      </c>
      <c r="E4861">
        <v>0</v>
      </c>
      <c r="F4861" t="s">
        <v>13</v>
      </c>
      <c r="G4861" t="s">
        <v>14</v>
      </c>
      <c r="H4861" t="s">
        <v>21</v>
      </c>
      <c r="I4861" t="s">
        <v>3693</v>
      </c>
      <c r="J4861" t="s">
        <v>2149</v>
      </c>
      <c r="K4861" t="s">
        <v>29</v>
      </c>
      <c r="L4861">
        <v>0</v>
      </c>
    </row>
    <row r="4862" spans="1:12" x14ac:dyDescent="0.25">
      <c r="A4862">
        <v>71061</v>
      </c>
      <c r="B4862" t="s">
        <v>12</v>
      </c>
      <c r="C4862">
        <v>59</v>
      </c>
      <c r="D4862">
        <v>0</v>
      </c>
      <c r="E4862">
        <v>0</v>
      </c>
      <c r="F4862" t="s">
        <v>13</v>
      </c>
      <c r="G4862" t="s">
        <v>43</v>
      </c>
      <c r="H4862" t="s">
        <v>15</v>
      </c>
      <c r="I4862" t="s">
        <v>2873</v>
      </c>
      <c r="J4862" t="s">
        <v>116</v>
      </c>
      <c r="K4862" t="s">
        <v>24</v>
      </c>
      <c r="L4862">
        <v>0</v>
      </c>
    </row>
    <row r="4863" spans="1:12" x14ac:dyDescent="0.25">
      <c r="A4863">
        <v>71062</v>
      </c>
      <c r="B4863" t="s">
        <v>19</v>
      </c>
      <c r="C4863">
        <v>62</v>
      </c>
      <c r="D4863">
        <v>0</v>
      </c>
      <c r="E4863">
        <v>0</v>
      </c>
      <c r="F4863" t="s">
        <v>13</v>
      </c>
      <c r="G4863" t="s">
        <v>14</v>
      </c>
      <c r="H4863" t="s">
        <v>21</v>
      </c>
      <c r="I4863" t="s">
        <v>1594</v>
      </c>
      <c r="J4863" t="s">
        <v>181</v>
      </c>
      <c r="K4863" t="s">
        <v>18</v>
      </c>
      <c r="L4863">
        <v>0</v>
      </c>
    </row>
    <row r="4864" spans="1:12" x14ac:dyDescent="0.25">
      <c r="A4864">
        <v>71097</v>
      </c>
      <c r="B4864" t="s">
        <v>19</v>
      </c>
      <c r="C4864">
        <v>23</v>
      </c>
      <c r="D4864">
        <v>0</v>
      </c>
      <c r="E4864">
        <v>0</v>
      </c>
      <c r="F4864" t="s">
        <v>34</v>
      </c>
      <c r="G4864" t="s">
        <v>14</v>
      </c>
      <c r="H4864" t="s">
        <v>15</v>
      </c>
      <c r="I4864" t="s">
        <v>3288</v>
      </c>
      <c r="J4864" t="s">
        <v>1381</v>
      </c>
      <c r="K4864" t="s">
        <v>24</v>
      </c>
      <c r="L4864">
        <v>0</v>
      </c>
    </row>
    <row r="4865" spans="1:12" x14ac:dyDescent="0.25">
      <c r="A4865">
        <v>71099</v>
      </c>
      <c r="B4865" t="s">
        <v>19</v>
      </c>
      <c r="C4865">
        <v>51</v>
      </c>
      <c r="D4865">
        <v>0</v>
      </c>
      <c r="E4865">
        <v>0</v>
      </c>
      <c r="F4865" t="s">
        <v>13</v>
      </c>
      <c r="G4865" t="s">
        <v>20</v>
      </c>
      <c r="H4865" t="s">
        <v>15</v>
      </c>
      <c r="I4865" t="s">
        <v>3172</v>
      </c>
      <c r="J4865" t="s">
        <v>225</v>
      </c>
      <c r="K4865" t="s">
        <v>24</v>
      </c>
      <c r="L4865">
        <v>0</v>
      </c>
    </row>
    <row r="4866" spans="1:12" x14ac:dyDescent="0.25">
      <c r="A4866">
        <v>71143</v>
      </c>
      <c r="B4866" t="s">
        <v>12</v>
      </c>
      <c r="C4866">
        <v>65</v>
      </c>
      <c r="D4866">
        <v>0</v>
      </c>
      <c r="E4866">
        <v>0</v>
      </c>
      <c r="F4866" t="s">
        <v>13</v>
      </c>
      <c r="G4866" t="s">
        <v>20</v>
      </c>
      <c r="H4866" t="s">
        <v>15</v>
      </c>
      <c r="I4866" t="s">
        <v>3798</v>
      </c>
      <c r="J4866" t="s">
        <v>342</v>
      </c>
      <c r="K4866" t="s">
        <v>18</v>
      </c>
      <c r="L4866">
        <v>0</v>
      </c>
    </row>
    <row r="4867" spans="1:12" x14ac:dyDescent="0.25">
      <c r="A4867">
        <v>71151</v>
      </c>
      <c r="B4867" t="s">
        <v>12</v>
      </c>
      <c r="C4867">
        <v>56</v>
      </c>
      <c r="D4867">
        <v>0</v>
      </c>
      <c r="E4867">
        <v>0</v>
      </c>
      <c r="F4867" t="s">
        <v>13</v>
      </c>
      <c r="G4867" t="s">
        <v>14</v>
      </c>
      <c r="H4867" t="s">
        <v>15</v>
      </c>
      <c r="I4867" t="s">
        <v>3139</v>
      </c>
      <c r="J4867">
        <v>31</v>
      </c>
      <c r="K4867" t="s">
        <v>24</v>
      </c>
      <c r="L4867">
        <v>0</v>
      </c>
    </row>
    <row r="4868" spans="1:12" x14ac:dyDescent="0.25">
      <c r="A4868">
        <v>71182</v>
      </c>
      <c r="B4868" t="s">
        <v>19</v>
      </c>
      <c r="C4868">
        <v>61</v>
      </c>
      <c r="D4868">
        <v>1</v>
      </c>
      <c r="E4868">
        <v>0</v>
      </c>
      <c r="F4868" t="s">
        <v>13</v>
      </c>
      <c r="G4868" t="s">
        <v>43</v>
      </c>
      <c r="H4868" t="s">
        <v>15</v>
      </c>
      <c r="I4868" t="s">
        <v>2095</v>
      </c>
      <c r="J4868" t="s">
        <v>2096</v>
      </c>
      <c r="K4868" t="s">
        <v>24</v>
      </c>
      <c r="L4868">
        <v>0</v>
      </c>
    </row>
    <row r="4869" spans="1:12" x14ac:dyDescent="0.25">
      <c r="A4869">
        <v>71192</v>
      </c>
      <c r="B4869" t="s">
        <v>12</v>
      </c>
      <c r="C4869">
        <v>11</v>
      </c>
      <c r="D4869">
        <v>0</v>
      </c>
      <c r="E4869">
        <v>0</v>
      </c>
      <c r="F4869" t="s">
        <v>34</v>
      </c>
      <c r="G4869" t="s">
        <v>275</v>
      </c>
      <c r="H4869" t="s">
        <v>21</v>
      </c>
      <c r="I4869" t="s">
        <v>2998</v>
      </c>
      <c r="J4869" t="s">
        <v>1092</v>
      </c>
      <c r="K4869" t="s">
        <v>38</v>
      </c>
      <c r="L4869">
        <v>0</v>
      </c>
    </row>
    <row r="4870" spans="1:12" x14ac:dyDescent="0.25">
      <c r="A4870">
        <v>71221</v>
      </c>
      <c r="B4870" t="s">
        <v>19</v>
      </c>
      <c r="C4870">
        <v>42</v>
      </c>
      <c r="D4870">
        <v>0</v>
      </c>
      <c r="E4870">
        <v>0</v>
      </c>
      <c r="F4870" t="s">
        <v>13</v>
      </c>
      <c r="G4870" t="s">
        <v>43</v>
      </c>
      <c r="H4870" t="s">
        <v>15</v>
      </c>
      <c r="I4870" t="s">
        <v>3481</v>
      </c>
      <c r="J4870" t="s">
        <v>1222</v>
      </c>
      <c r="K4870" t="s">
        <v>24</v>
      </c>
      <c r="L4870">
        <v>0</v>
      </c>
    </row>
    <row r="4871" spans="1:12" x14ac:dyDescent="0.25">
      <c r="A4871">
        <v>71222</v>
      </c>
      <c r="B4871" t="s">
        <v>12</v>
      </c>
      <c r="C4871">
        <v>75</v>
      </c>
      <c r="D4871">
        <v>1</v>
      </c>
      <c r="E4871">
        <v>0</v>
      </c>
      <c r="F4871" t="s">
        <v>13</v>
      </c>
      <c r="G4871" t="s">
        <v>14</v>
      </c>
      <c r="H4871" t="s">
        <v>15</v>
      </c>
      <c r="I4871" t="s">
        <v>4091</v>
      </c>
      <c r="J4871" t="s">
        <v>68</v>
      </c>
      <c r="K4871" t="s">
        <v>18</v>
      </c>
      <c r="L4871">
        <v>0</v>
      </c>
    </row>
    <row r="4872" spans="1:12" x14ac:dyDescent="0.25">
      <c r="A4872">
        <v>71238</v>
      </c>
      <c r="B4872" t="s">
        <v>12</v>
      </c>
      <c r="C4872">
        <v>52</v>
      </c>
      <c r="D4872">
        <v>1</v>
      </c>
      <c r="E4872">
        <v>0</v>
      </c>
      <c r="F4872" t="s">
        <v>13</v>
      </c>
      <c r="G4872" t="s">
        <v>14</v>
      </c>
      <c r="H4872" t="s">
        <v>21</v>
      </c>
      <c r="I4872" t="s">
        <v>724</v>
      </c>
      <c r="J4872" t="s">
        <v>342</v>
      </c>
      <c r="K4872" t="s">
        <v>29</v>
      </c>
      <c r="L4872">
        <v>0</v>
      </c>
    </row>
    <row r="4873" spans="1:12" x14ac:dyDescent="0.25">
      <c r="A4873">
        <v>71250</v>
      </c>
      <c r="B4873" t="s">
        <v>19</v>
      </c>
      <c r="C4873">
        <v>29</v>
      </c>
      <c r="D4873">
        <v>0</v>
      </c>
      <c r="E4873">
        <v>0</v>
      </c>
      <c r="F4873" t="s">
        <v>13</v>
      </c>
      <c r="G4873" t="s">
        <v>14</v>
      </c>
      <c r="H4873" t="s">
        <v>21</v>
      </c>
      <c r="I4873" t="s">
        <v>229</v>
      </c>
      <c r="J4873" t="s">
        <v>312</v>
      </c>
      <c r="K4873" t="s">
        <v>24</v>
      </c>
      <c r="L4873">
        <v>0</v>
      </c>
    </row>
    <row r="4874" spans="1:12" x14ac:dyDescent="0.25">
      <c r="A4874">
        <v>71279</v>
      </c>
      <c r="B4874" t="s">
        <v>19</v>
      </c>
      <c r="C4874">
        <v>71</v>
      </c>
      <c r="D4874">
        <v>0</v>
      </c>
      <c r="E4874">
        <v>0</v>
      </c>
      <c r="F4874" t="s">
        <v>13</v>
      </c>
      <c r="G4874" t="s">
        <v>43</v>
      </c>
      <c r="H4874" t="s">
        <v>15</v>
      </c>
      <c r="I4874" t="s">
        <v>236</v>
      </c>
      <c r="J4874" t="s">
        <v>237</v>
      </c>
      <c r="K4874" t="s">
        <v>24</v>
      </c>
      <c r="L4874">
        <v>1</v>
      </c>
    </row>
    <row r="4875" spans="1:12" x14ac:dyDescent="0.25">
      <c r="A4875">
        <v>71297</v>
      </c>
      <c r="B4875" t="s">
        <v>19</v>
      </c>
      <c r="C4875">
        <v>80</v>
      </c>
      <c r="D4875">
        <v>1</v>
      </c>
      <c r="E4875">
        <v>0</v>
      </c>
      <c r="F4875" t="s">
        <v>13</v>
      </c>
      <c r="G4875" t="s">
        <v>14</v>
      </c>
      <c r="H4875" t="s">
        <v>15</v>
      </c>
      <c r="I4875" t="s">
        <v>3217</v>
      </c>
      <c r="J4875" t="s">
        <v>141</v>
      </c>
      <c r="K4875" t="s">
        <v>29</v>
      </c>
      <c r="L4875">
        <v>0</v>
      </c>
    </row>
    <row r="4876" spans="1:12" x14ac:dyDescent="0.25">
      <c r="A4876">
        <v>71298</v>
      </c>
      <c r="B4876" t="s">
        <v>19</v>
      </c>
      <c r="C4876">
        <v>17</v>
      </c>
      <c r="D4876">
        <v>0</v>
      </c>
      <c r="E4876">
        <v>0</v>
      </c>
      <c r="F4876" t="s">
        <v>34</v>
      </c>
      <c r="G4876" t="s">
        <v>14</v>
      </c>
      <c r="H4876" t="s">
        <v>21</v>
      </c>
      <c r="I4876" t="s">
        <v>3647</v>
      </c>
      <c r="J4876" t="s">
        <v>176</v>
      </c>
      <c r="K4876" t="s">
        <v>24</v>
      </c>
      <c r="L4876">
        <v>0</v>
      </c>
    </row>
    <row r="4877" spans="1:12" x14ac:dyDescent="0.25">
      <c r="A4877">
        <v>71304</v>
      </c>
      <c r="B4877" t="s">
        <v>12</v>
      </c>
      <c r="C4877">
        <v>5</v>
      </c>
      <c r="D4877">
        <v>0</v>
      </c>
      <c r="E4877">
        <v>0</v>
      </c>
      <c r="F4877" t="s">
        <v>34</v>
      </c>
      <c r="G4877" t="s">
        <v>275</v>
      </c>
      <c r="H4877" t="s">
        <v>15</v>
      </c>
      <c r="I4877" t="s">
        <v>2647</v>
      </c>
      <c r="J4877" t="s">
        <v>953</v>
      </c>
      <c r="K4877" t="s">
        <v>38</v>
      </c>
      <c r="L4877">
        <v>0</v>
      </c>
    </row>
    <row r="4878" spans="1:12" x14ac:dyDescent="0.25">
      <c r="A4878">
        <v>71318</v>
      </c>
      <c r="B4878" t="s">
        <v>12</v>
      </c>
      <c r="C4878">
        <v>67</v>
      </c>
      <c r="D4878">
        <v>0</v>
      </c>
      <c r="E4878">
        <v>0</v>
      </c>
      <c r="F4878" t="s">
        <v>13</v>
      </c>
      <c r="G4878" t="s">
        <v>43</v>
      </c>
      <c r="H4878" t="s">
        <v>21</v>
      </c>
      <c r="I4878" t="s">
        <v>1658</v>
      </c>
      <c r="J4878" t="s">
        <v>181</v>
      </c>
      <c r="K4878" t="s">
        <v>18</v>
      </c>
      <c r="L4878">
        <v>0</v>
      </c>
    </row>
    <row r="4879" spans="1:12" x14ac:dyDescent="0.25">
      <c r="A4879">
        <v>71319</v>
      </c>
      <c r="B4879" t="s">
        <v>12</v>
      </c>
      <c r="C4879">
        <v>15</v>
      </c>
      <c r="D4879">
        <v>0</v>
      </c>
      <c r="E4879">
        <v>0</v>
      </c>
      <c r="F4879" t="s">
        <v>34</v>
      </c>
      <c r="G4879" t="s">
        <v>14</v>
      </c>
      <c r="H4879" t="s">
        <v>21</v>
      </c>
      <c r="I4879" t="s">
        <v>1486</v>
      </c>
      <c r="J4879" t="s">
        <v>449</v>
      </c>
      <c r="K4879" t="s">
        <v>38</v>
      </c>
      <c r="L4879">
        <v>0</v>
      </c>
    </row>
    <row r="4880" spans="1:12" x14ac:dyDescent="0.25">
      <c r="A4880">
        <v>71322</v>
      </c>
      <c r="B4880" t="s">
        <v>19</v>
      </c>
      <c r="C4880">
        <v>38</v>
      </c>
      <c r="D4880">
        <v>0</v>
      </c>
      <c r="E4880">
        <v>0</v>
      </c>
      <c r="F4880" t="s">
        <v>13</v>
      </c>
      <c r="G4880" t="s">
        <v>14</v>
      </c>
      <c r="H4880" t="s">
        <v>21</v>
      </c>
      <c r="I4880" t="s">
        <v>1742</v>
      </c>
      <c r="J4880" t="s">
        <v>124</v>
      </c>
      <c r="K4880" t="s">
        <v>24</v>
      </c>
      <c r="L4880">
        <v>0</v>
      </c>
    </row>
    <row r="4881" spans="1:12" x14ac:dyDescent="0.25">
      <c r="A4881">
        <v>71327</v>
      </c>
      <c r="B4881" t="s">
        <v>19</v>
      </c>
      <c r="C4881">
        <v>47</v>
      </c>
      <c r="D4881">
        <v>0</v>
      </c>
      <c r="E4881">
        <v>0</v>
      </c>
      <c r="F4881" t="s">
        <v>34</v>
      </c>
      <c r="G4881" t="s">
        <v>14</v>
      </c>
      <c r="H4881" t="s">
        <v>21</v>
      </c>
      <c r="I4881" t="s">
        <v>1723</v>
      </c>
      <c r="J4881" t="s">
        <v>245</v>
      </c>
      <c r="K4881" t="s">
        <v>24</v>
      </c>
      <c r="L4881">
        <v>0</v>
      </c>
    </row>
    <row r="4882" spans="1:12" x14ac:dyDescent="0.25">
      <c r="A4882">
        <v>71339</v>
      </c>
      <c r="B4882" t="s">
        <v>19</v>
      </c>
      <c r="C4882">
        <v>40</v>
      </c>
      <c r="D4882">
        <v>0</v>
      </c>
      <c r="E4882">
        <v>0</v>
      </c>
      <c r="F4882" t="s">
        <v>13</v>
      </c>
      <c r="G4882" t="s">
        <v>43</v>
      </c>
      <c r="H4882" t="s">
        <v>15</v>
      </c>
      <c r="I4882" t="s">
        <v>844</v>
      </c>
      <c r="J4882" t="s">
        <v>74</v>
      </c>
      <c r="K4882" t="s">
        <v>29</v>
      </c>
      <c r="L4882">
        <v>0</v>
      </c>
    </row>
    <row r="4883" spans="1:12" x14ac:dyDescent="0.25">
      <c r="A4883">
        <v>71379</v>
      </c>
      <c r="B4883" t="s">
        <v>19</v>
      </c>
      <c r="C4883">
        <v>45</v>
      </c>
      <c r="D4883">
        <v>0</v>
      </c>
      <c r="E4883">
        <v>0</v>
      </c>
      <c r="F4883" t="s">
        <v>13</v>
      </c>
      <c r="G4883" t="s">
        <v>43</v>
      </c>
      <c r="H4883" t="s">
        <v>15</v>
      </c>
      <c r="I4883" t="s">
        <v>462</v>
      </c>
      <c r="J4883" t="s">
        <v>251</v>
      </c>
      <c r="K4883" t="s">
        <v>29</v>
      </c>
      <c r="L4883">
        <v>0</v>
      </c>
    </row>
    <row r="4884" spans="1:12" x14ac:dyDescent="0.25">
      <c r="A4884">
        <v>71387</v>
      </c>
      <c r="B4884" t="s">
        <v>19</v>
      </c>
      <c r="C4884">
        <v>66</v>
      </c>
      <c r="D4884">
        <v>0</v>
      </c>
      <c r="E4884">
        <v>0</v>
      </c>
      <c r="F4884" t="s">
        <v>13</v>
      </c>
      <c r="G4884" t="s">
        <v>43</v>
      </c>
      <c r="H4884" t="s">
        <v>21</v>
      </c>
      <c r="I4884" t="s">
        <v>2995</v>
      </c>
      <c r="J4884" t="s">
        <v>750</v>
      </c>
      <c r="K4884" t="s">
        <v>24</v>
      </c>
      <c r="L4884">
        <v>0</v>
      </c>
    </row>
    <row r="4885" spans="1:12" x14ac:dyDescent="0.25">
      <c r="A4885">
        <v>71396</v>
      </c>
      <c r="B4885" t="s">
        <v>12</v>
      </c>
      <c r="C4885">
        <v>3</v>
      </c>
      <c r="D4885">
        <v>0</v>
      </c>
      <c r="E4885">
        <v>0</v>
      </c>
      <c r="F4885" t="s">
        <v>34</v>
      </c>
      <c r="G4885" t="s">
        <v>275</v>
      </c>
      <c r="H4885" t="s">
        <v>15</v>
      </c>
      <c r="I4885" t="s">
        <v>3475</v>
      </c>
      <c r="J4885" t="s">
        <v>566</v>
      </c>
      <c r="K4885" t="s">
        <v>38</v>
      </c>
      <c r="L4885">
        <v>0</v>
      </c>
    </row>
    <row r="4886" spans="1:12" x14ac:dyDescent="0.25">
      <c r="A4886">
        <v>71414</v>
      </c>
      <c r="B4886" t="s">
        <v>19</v>
      </c>
      <c r="C4886">
        <v>2</v>
      </c>
      <c r="D4886">
        <v>0</v>
      </c>
      <c r="E4886">
        <v>0</v>
      </c>
      <c r="F4886" t="s">
        <v>34</v>
      </c>
      <c r="G4886" t="s">
        <v>275</v>
      </c>
      <c r="H4886" t="s">
        <v>15</v>
      </c>
      <c r="I4886" t="s">
        <v>3071</v>
      </c>
      <c r="J4886" t="s">
        <v>1162</v>
      </c>
      <c r="K4886" t="s">
        <v>38</v>
      </c>
      <c r="L4886">
        <v>0</v>
      </c>
    </row>
    <row r="4887" spans="1:12" x14ac:dyDescent="0.25">
      <c r="A4887">
        <v>71417</v>
      </c>
      <c r="B4887" t="s">
        <v>12</v>
      </c>
      <c r="C4887">
        <v>46</v>
      </c>
      <c r="D4887">
        <v>0</v>
      </c>
      <c r="E4887">
        <v>0</v>
      </c>
      <c r="F4887" t="s">
        <v>34</v>
      </c>
      <c r="G4887" t="s">
        <v>14</v>
      </c>
      <c r="H4887" t="s">
        <v>15</v>
      </c>
      <c r="I4887" t="s">
        <v>3513</v>
      </c>
      <c r="J4887" t="s">
        <v>270</v>
      </c>
      <c r="K4887" t="s">
        <v>24</v>
      </c>
      <c r="L4887">
        <v>0</v>
      </c>
    </row>
    <row r="4888" spans="1:12" x14ac:dyDescent="0.25">
      <c r="A4888">
        <v>71419</v>
      </c>
      <c r="B4888" t="s">
        <v>12</v>
      </c>
      <c r="C4888">
        <v>12</v>
      </c>
      <c r="D4888">
        <v>0</v>
      </c>
      <c r="E4888">
        <v>0</v>
      </c>
      <c r="F4888" t="s">
        <v>34</v>
      </c>
      <c r="G4888" t="s">
        <v>275</v>
      </c>
      <c r="H4888" t="s">
        <v>15</v>
      </c>
      <c r="I4888" t="s">
        <v>2968</v>
      </c>
      <c r="J4888" t="s">
        <v>270</v>
      </c>
      <c r="K4888" t="s">
        <v>38</v>
      </c>
      <c r="L4888">
        <v>0</v>
      </c>
    </row>
    <row r="4889" spans="1:12" x14ac:dyDescent="0.25">
      <c r="A4889">
        <v>71420</v>
      </c>
      <c r="B4889" t="s">
        <v>12</v>
      </c>
      <c r="C4889">
        <v>27</v>
      </c>
      <c r="D4889">
        <v>0</v>
      </c>
      <c r="E4889">
        <v>0</v>
      </c>
      <c r="F4889" t="s">
        <v>34</v>
      </c>
      <c r="G4889" t="s">
        <v>43</v>
      </c>
      <c r="H4889" t="s">
        <v>21</v>
      </c>
      <c r="I4889" t="s">
        <v>991</v>
      </c>
      <c r="J4889" t="s">
        <v>170</v>
      </c>
      <c r="K4889" t="s">
        <v>29</v>
      </c>
      <c r="L4889">
        <v>0</v>
      </c>
    </row>
    <row r="4890" spans="1:12" x14ac:dyDescent="0.25">
      <c r="A4890">
        <v>71424</v>
      </c>
      <c r="B4890" t="s">
        <v>19</v>
      </c>
      <c r="C4890">
        <v>75</v>
      </c>
      <c r="D4890">
        <v>1</v>
      </c>
      <c r="E4890">
        <v>0</v>
      </c>
      <c r="F4890" t="s">
        <v>13</v>
      </c>
      <c r="G4890" t="s">
        <v>20</v>
      </c>
      <c r="H4890" t="s">
        <v>15</v>
      </c>
      <c r="I4890" t="s">
        <v>3175</v>
      </c>
      <c r="J4890" t="s">
        <v>726</v>
      </c>
      <c r="K4890" t="s">
        <v>24</v>
      </c>
      <c r="L4890">
        <v>0</v>
      </c>
    </row>
    <row r="4891" spans="1:12" x14ac:dyDescent="0.25">
      <c r="A4891">
        <v>71440</v>
      </c>
      <c r="B4891" t="s">
        <v>19</v>
      </c>
      <c r="C4891">
        <v>26</v>
      </c>
      <c r="D4891">
        <v>0</v>
      </c>
      <c r="E4891">
        <v>0</v>
      </c>
      <c r="F4891" t="s">
        <v>13</v>
      </c>
      <c r="G4891" t="s">
        <v>14</v>
      </c>
      <c r="H4891" t="s">
        <v>15</v>
      </c>
      <c r="I4891" t="s">
        <v>1374</v>
      </c>
      <c r="J4891" t="s">
        <v>68</v>
      </c>
      <c r="K4891" t="s">
        <v>38</v>
      </c>
      <c r="L4891">
        <v>0</v>
      </c>
    </row>
    <row r="4892" spans="1:12" x14ac:dyDescent="0.25">
      <c r="A4892">
        <v>71442</v>
      </c>
      <c r="B4892" t="s">
        <v>19</v>
      </c>
      <c r="C4892">
        <v>30</v>
      </c>
      <c r="D4892">
        <v>0</v>
      </c>
      <c r="E4892">
        <v>0</v>
      </c>
      <c r="F4892" t="s">
        <v>13</v>
      </c>
      <c r="G4892" t="s">
        <v>14</v>
      </c>
      <c r="H4892" t="s">
        <v>21</v>
      </c>
      <c r="I4892" t="s">
        <v>1019</v>
      </c>
      <c r="J4892" t="s">
        <v>26</v>
      </c>
      <c r="K4892" t="s">
        <v>24</v>
      </c>
      <c r="L4892">
        <v>0</v>
      </c>
    </row>
    <row r="4893" spans="1:12" x14ac:dyDescent="0.25">
      <c r="A4893">
        <v>71444</v>
      </c>
      <c r="B4893" t="s">
        <v>19</v>
      </c>
      <c r="C4893">
        <v>53</v>
      </c>
      <c r="D4893">
        <v>0</v>
      </c>
      <c r="E4893">
        <v>0</v>
      </c>
      <c r="F4893" t="s">
        <v>13</v>
      </c>
      <c r="G4893" t="s">
        <v>14</v>
      </c>
      <c r="H4893" t="s">
        <v>21</v>
      </c>
      <c r="I4893" t="s">
        <v>841</v>
      </c>
      <c r="J4893" t="s">
        <v>237</v>
      </c>
      <c r="K4893" t="s">
        <v>18</v>
      </c>
      <c r="L4893">
        <v>0</v>
      </c>
    </row>
    <row r="4894" spans="1:12" x14ac:dyDescent="0.25">
      <c r="A4894">
        <v>71447</v>
      </c>
      <c r="B4894" t="s">
        <v>12</v>
      </c>
      <c r="C4894">
        <v>52</v>
      </c>
      <c r="D4894">
        <v>0</v>
      </c>
      <c r="E4894">
        <v>1</v>
      </c>
      <c r="F4894" t="s">
        <v>13</v>
      </c>
      <c r="G4894" t="s">
        <v>14</v>
      </c>
      <c r="H4894" t="s">
        <v>15</v>
      </c>
      <c r="I4894" t="s">
        <v>3118</v>
      </c>
      <c r="J4894">
        <v>29</v>
      </c>
      <c r="K4894" t="s">
        <v>24</v>
      </c>
      <c r="L4894">
        <v>0</v>
      </c>
    </row>
    <row r="4895" spans="1:12" x14ac:dyDescent="0.25">
      <c r="A4895">
        <v>71496</v>
      </c>
      <c r="B4895" t="s">
        <v>19</v>
      </c>
      <c r="C4895">
        <v>55</v>
      </c>
      <c r="D4895">
        <v>0</v>
      </c>
      <c r="E4895">
        <v>0</v>
      </c>
      <c r="F4895" t="s">
        <v>13</v>
      </c>
      <c r="G4895" t="s">
        <v>14</v>
      </c>
      <c r="H4895" t="s">
        <v>15</v>
      </c>
      <c r="I4895" t="s">
        <v>3095</v>
      </c>
      <c r="J4895" t="s">
        <v>382</v>
      </c>
      <c r="K4895" t="s">
        <v>24</v>
      </c>
      <c r="L4895">
        <v>0</v>
      </c>
    </row>
    <row r="4896" spans="1:12" x14ac:dyDescent="0.25">
      <c r="A4896">
        <v>71515</v>
      </c>
      <c r="B4896" t="s">
        <v>19</v>
      </c>
      <c r="C4896">
        <v>66</v>
      </c>
      <c r="D4896">
        <v>0</v>
      </c>
      <c r="E4896">
        <v>0</v>
      </c>
      <c r="F4896" t="s">
        <v>13</v>
      </c>
      <c r="G4896" t="s">
        <v>14</v>
      </c>
      <c r="H4896" t="s">
        <v>21</v>
      </c>
      <c r="I4896" t="s">
        <v>3812</v>
      </c>
      <c r="J4896" t="s">
        <v>491</v>
      </c>
      <c r="K4896" t="s">
        <v>24</v>
      </c>
      <c r="L4896">
        <v>0</v>
      </c>
    </row>
    <row r="4897" spans="1:12" x14ac:dyDescent="0.25">
      <c r="A4897">
        <v>71533</v>
      </c>
      <c r="B4897" t="s">
        <v>12</v>
      </c>
      <c r="C4897">
        <v>50</v>
      </c>
      <c r="D4897">
        <v>0</v>
      </c>
      <c r="E4897">
        <v>0</v>
      </c>
      <c r="F4897" t="s">
        <v>13</v>
      </c>
      <c r="G4897" t="s">
        <v>14</v>
      </c>
      <c r="H4897" t="s">
        <v>15</v>
      </c>
      <c r="I4897" t="s">
        <v>858</v>
      </c>
      <c r="J4897" t="s">
        <v>124</v>
      </c>
      <c r="K4897" t="s">
        <v>18</v>
      </c>
      <c r="L4897">
        <v>0</v>
      </c>
    </row>
    <row r="4898" spans="1:12" x14ac:dyDescent="0.25">
      <c r="A4898">
        <v>71539</v>
      </c>
      <c r="B4898" t="s">
        <v>12</v>
      </c>
      <c r="C4898">
        <v>25</v>
      </c>
      <c r="D4898">
        <v>0</v>
      </c>
      <c r="E4898">
        <v>0</v>
      </c>
      <c r="F4898" t="s">
        <v>34</v>
      </c>
      <c r="G4898" t="s">
        <v>14</v>
      </c>
      <c r="H4898" t="s">
        <v>15</v>
      </c>
      <c r="I4898" t="s">
        <v>567</v>
      </c>
      <c r="J4898" t="s">
        <v>47</v>
      </c>
      <c r="K4898" t="s">
        <v>38</v>
      </c>
      <c r="L4898">
        <v>0</v>
      </c>
    </row>
    <row r="4899" spans="1:12" x14ac:dyDescent="0.25">
      <c r="A4899">
        <v>71548</v>
      </c>
      <c r="B4899" t="s">
        <v>12</v>
      </c>
      <c r="C4899">
        <v>45</v>
      </c>
      <c r="D4899">
        <v>0</v>
      </c>
      <c r="E4899">
        <v>0</v>
      </c>
      <c r="F4899" t="s">
        <v>13</v>
      </c>
      <c r="G4899" t="s">
        <v>43</v>
      </c>
      <c r="H4899" t="s">
        <v>15</v>
      </c>
      <c r="I4899" t="s">
        <v>3431</v>
      </c>
      <c r="J4899" t="s">
        <v>1162</v>
      </c>
      <c r="K4899" t="s">
        <v>29</v>
      </c>
      <c r="L4899">
        <v>0</v>
      </c>
    </row>
    <row r="4900" spans="1:12" x14ac:dyDescent="0.25">
      <c r="A4900">
        <v>71551</v>
      </c>
      <c r="B4900" t="s">
        <v>19</v>
      </c>
      <c r="C4900">
        <v>54</v>
      </c>
      <c r="D4900">
        <v>0</v>
      </c>
      <c r="E4900">
        <v>0</v>
      </c>
      <c r="F4900" t="s">
        <v>34</v>
      </c>
      <c r="G4900" t="s">
        <v>14</v>
      </c>
      <c r="H4900" t="s">
        <v>15</v>
      </c>
      <c r="I4900" t="s">
        <v>1605</v>
      </c>
      <c r="J4900" t="s">
        <v>504</v>
      </c>
      <c r="K4900" t="s">
        <v>38</v>
      </c>
      <c r="L4900">
        <v>0</v>
      </c>
    </row>
    <row r="4901" spans="1:12" x14ac:dyDescent="0.25">
      <c r="A4901">
        <v>71585</v>
      </c>
      <c r="B4901" t="s">
        <v>19</v>
      </c>
      <c r="C4901">
        <v>66</v>
      </c>
      <c r="D4901">
        <v>0</v>
      </c>
      <c r="E4901">
        <v>0</v>
      </c>
      <c r="F4901" t="s">
        <v>13</v>
      </c>
      <c r="G4901" t="s">
        <v>43</v>
      </c>
      <c r="H4901" t="s">
        <v>15</v>
      </c>
      <c r="I4901" t="s">
        <v>692</v>
      </c>
      <c r="J4901" t="s">
        <v>422</v>
      </c>
      <c r="K4901" t="s">
        <v>18</v>
      </c>
      <c r="L4901">
        <v>0</v>
      </c>
    </row>
    <row r="4902" spans="1:12" x14ac:dyDescent="0.25">
      <c r="A4902">
        <v>71590</v>
      </c>
      <c r="B4902" t="s">
        <v>19</v>
      </c>
      <c r="C4902">
        <v>5</v>
      </c>
      <c r="D4902">
        <v>0</v>
      </c>
      <c r="E4902">
        <v>0</v>
      </c>
      <c r="F4902" t="s">
        <v>34</v>
      </c>
      <c r="G4902" t="s">
        <v>275</v>
      </c>
      <c r="H4902" t="s">
        <v>21</v>
      </c>
      <c r="I4902" t="s">
        <v>2071</v>
      </c>
      <c r="J4902" t="s">
        <v>1522</v>
      </c>
      <c r="K4902" t="s">
        <v>38</v>
      </c>
      <c r="L4902">
        <v>0</v>
      </c>
    </row>
    <row r="4903" spans="1:12" x14ac:dyDescent="0.25">
      <c r="A4903">
        <v>71591</v>
      </c>
      <c r="B4903" t="s">
        <v>19</v>
      </c>
      <c r="C4903">
        <v>58</v>
      </c>
      <c r="D4903">
        <v>0</v>
      </c>
      <c r="E4903">
        <v>0</v>
      </c>
      <c r="F4903" t="s">
        <v>13</v>
      </c>
      <c r="G4903" t="s">
        <v>14</v>
      </c>
      <c r="H4903" t="s">
        <v>15</v>
      </c>
      <c r="I4903" t="s">
        <v>1154</v>
      </c>
      <c r="J4903">
        <v>30</v>
      </c>
      <c r="K4903" t="s">
        <v>29</v>
      </c>
      <c r="L4903">
        <v>0</v>
      </c>
    </row>
    <row r="4904" spans="1:12" x14ac:dyDescent="0.25">
      <c r="A4904">
        <v>71596</v>
      </c>
      <c r="B4904" t="s">
        <v>19</v>
      </c>
      <c r="C4904">
        <v>47</v>
      </c>
      <c r="D4904">
        <v>0</v>
      </c>
      <c r="E4904">
        <v>0</v>
      </c>
      <c r="F4904" t="s">
        <v>13</v>
      </c>
      <c r="G4904" t="s">
        <v>14</v>
      </c>
      <c r="H4904" t="s">
        <v>15</v>
      </c>
      <c r="I4904" t="s">
        <v>3522</v>
      </c>
      <c r="J4904" t="s">
        <v>285</v>
      </c>
      <c r="K4904" t="s">
        <v>38</v>
      </c>
      <c r="L4904">
        <v>0</v>
      </c>
    </row>
    <row r="4905" spans="1:12" x14ac:dyDescent="0.25">
      <c r="A4905">
        <v>71597</v>
      </c>
      <c r="B4905" t="s">
        <v>19</v>
      </c>
      <c r="C4905">
        <v>79</v>
      </c>
      <c r="D4905">
        <v>1</v>
      </c>
      <c r="E4905">
        <v>0</v>
      </c>
      <c r="F4905" t="s">
        <v>13</v>
      </c>
      <c r="G4905" t="s">
        <v>14</v>
      </c>
      <c r="H4905" t="s">
        <v>21</v>
      </c>
      <c r="I4905" t="s">
        <v>294</v>
      </c>
      <c r="J4905" t="s">
        <v>321</v>
      </c>
      <c r="K4905" t="s">
        <v>18</v>
      </c>
      <c r="L4905">
        <v>0</v>
      </c>
    </row>
    <row r="4906" spans="1:12" x14ac:dyDescent="0.25">
      <c r="A4906">
        <v>71622</v>
      </c>
      <c r="B4906" t="s">
        <v>19</v>
      </c>
      <c r="C4906">
        <v>56</v>
      </c>
      <c r="D4906">
        <v>0</v>
      </c>
      <c r="E4906">
        <v>0</v>
      </c>
      <c r="F4906" t="s">
        <v>13</v>
      </c>
      <c r="G4906" t="s">
        <v>14</v>
      </c>
      <c r="H4906" t="s">
        <v>15</v>
      </c>
      <c r="I4906" t="s">
        <v>3926</v>
      </c>
      <c r="J4906" t="s">
        <v>581</v>
      </c>
      <c r="K4906" t="s">
        <v>24</v>
      </c>
      <c r="L4906">
        <v>0</v>
      </c>
    </row>
    <row r="4907" spans="1:12" x14ac:dyDescent="0.25">
      <c r="A4907">
        <v>71639</v>
      </c>
      <c r="B4907" t="s">
        <v>19</v>
      </c>
      <c r="C4907">
        <v>68</v>
      </c>
      <c r="D4907">
        <v>0</v>
      </c>
      <c r="E4907">
        <v>0</v>
      </c>
      <c r="F4907" t="s">
        <v>34</v>
      </c>
      <c r="G4907" t="s">
        <v>43</v>
      </c>
      <c r="H4907" t="s">
        <v>15</v>
      </c>
      <c r="I4907" t="s">
        <v>209</v>
      </c>
      <c r="J4907" t="s">
        <v>210</v>
      </c>
      <c r="K4907" t="s">
        <v>38</v>
      </c>
      <c r="L4907">
        <v>1</v>
      </c>
    </row>
    <row r="4908" spans="1:12" x14ac:dyDescent="0.25">
      <c r="A4908">
        <v>71659</v>
      </c>
      <c r="B4908" t="s">
        <v>19</v>
      </c>
      <c r="C4908">
        <v>70</v>
      </c>
      <c r="D4908">
        <v>0</v>
      </c>
      <c r="E4908">
        <v>0</v>
      </c>
      <c r="F4908" t="s">
        <v>13</v>
      </c>
      <c r="G4908" t="s">
        <v>43</v>
      </c>
      <c r="H4908" t="s">
        <v>21</v>
      </c>
      <c r="I4908" t="s">
        <v>3631</v>
      </c>
      <c r="J4908" t="s">
        <v>1201</v>
      </c>
      <c r="K4908" t="s">
        <v>24</v>
      </c>
      <c r="L4908">
        <v>0</v>
      </c>
    </row>
    <row r="4909" spans="1:12" x14ac:dyDescent="0.25">
      <c r="A4909">
        <v>71669</v>
      </c>
      <c r="B4909" t="s">
        <v>12</v>
      </c>
      <c r="C4909">
        <v>60</v>
      </c>
      <c r="D4909">
        <v>0</v>
      </c>
      <c r="E4909">
        <v>0</v>
      </c>
      <c r="F4909" t="s">
        <v>13</v>
      </c>
      <c r="G4909" t="s">
        <v>14</v>
      </c>
      <c r="H4909" t="s">
        <v>21</v>
      </c>
      <c r="I4909" t="s">
        <v>2896</v>
      </c>
      <c r="J4909" t="s">
        <v>300</v>
      </c>
      <c r="K4909" t="s">
        <v>24</v>
      </c>
      <c r="L4909">
        <v>0</v>
      </c>
    </row>
    <row r="4910" spans="1:12" x14ac:dyDescent="0.25">
      <c r="A4910">
        <v>71673</v>
      </c>
      <c r="B4910" t="s">
        <v>19</v>
      </c>
      <c r="C4910">
        <v>79</v>
      </c>
      <c r="D4910">
        <v>0</v>
      </c>
      <c r="E4910">
        <v>0</v>
      </c>
      <c r="F4910" t="s">
        <v>13</v>
      </c>
      <c r="G4910" t="s">
        <v>14</v>
      </c>
      <c r="H4910" t="s">
        <v>15</v>
      </c>
      <c r="I4910" t="s">
        <v>152</v>
      </c>
      <c r="J4910" t="s">
        <v>153</v>
      </c>
      <c r="K4910" t="s">
        <v>18</v>
      </c>
      <c r="L4910">
        <v>1</v>
      </c>
    </row>
    <row r="4911" spans="1:12" x14ac:dyDescent="0.25">
      <c r="A4911">
        <v>71719</v>
      </c>
      <c r="B4911" t="s">
        <v>12</v>
      </c>
      <c r="C4911">
        <v>66</v>
      </c>
      <c r="D4911">
        <v>0</v>
      </c>
      <c r="E4911">
        <v>0</v>
      </c>
      <c r="F4911" t="s">
        <v>13</v>
      </c>
      <c r="G4911" t="s">
        <v>43</v>
      </c>
      <c r="H4911" t="s">
        <v>21</v>
      </c>
      <c r="I4911" t="s">
        <v>3108</v>
      </c>
      <c r="J4911" t="s">
        <v>296</v>
      </c>
      <c r="K4911" t="s">
        <v>18</v>
      </c>
      <c r="L4911">
        <v>0</v>
      </c>
    </row>
    <row r="4912" spans="1:12" x14ac:dyDescent="0.25">
      <c r="A4912">
        <v>71721</v>
      </c>
      <c r="B4912" t="s">
        <v>19</v>
      </c>
      <c r="C4912">
        <v>18</v>
      </c>
      <c r="D4912">
        <v>0</v>
      </c>
      <c r="E4912">
        <v>0</v>
      </c>
      <c r="F4912" t="s">
        <v>34</v>
      </c>
      <c r="G4912" t="s">
        <v>14</v>
      </c>
      <c r="H4912" t="s">
        <v>21</v>
      </c>
      <c r="I4912" t="s">
        <v>1812</v>
      </c>
      <c r="J4912" t="s">
        <v>645</v>
      </c>
      <c r="K4912" t="s">
        <v>38</v>
      </c>
      <c r="L4912">
        <v>0</v>
      </c>
    </row>
    <row r="4913" spans="1:12" x14ac:dyDescent="0.25">
      <c r="A4913">
        <v>71724</v>
      </c>
      <c r="B4913" t="s">
        <v>19</v>
      </c>
      <c r="C4913">
        <v>23</v>
      </c>
      <c r="D4913">
        <v>0</v>
      </c>
      <c r="E4913">
        <v>0</v>
      </c>
      <c r="F4913" t="s">
        <v>34</v>
      </c>
      <c r="G4913" t="s">
        <v>14</v>
      </c>
      <c r="H4913" t="s">
        <v>15</v>
      </c>
      <c r="I4913" t="s">
        <v>3161</v>
      </c>
      <c r="J4913" t="s">
        <v>563</v>
      </c>
      <c r="K4913" t="s">
        <v>24</v>
      </c>
      <c r="L4913">
        <v>0</v>
      </c>
    </row>
    <row r="4914" spans="1:12" x14ac:dyDescent="0.25">
      <c r="A4914">
        <v>71750</v>
      </c>
      <c r="B4914" t="s">
        <v>19</v>
      </c>
      <c r="C4914">
        <v>55</v>
      </c>
      <c r="D4914">
        <v>0</v>
      </c>
      <c r="E4914">
        <v>0</v>
      </c>
      <c r="F4914" t="s">
        <v>13</v>
      </c>
      <c r="G4914" t="s">
        <v>14</v>
      </c>
      <c r="H4914" t="s">
        <v>15</v>
      </c>
      <c r="I4914" t="s">
        <v>451</v>
      </c>
      <c r="J4914" t="s">
        <v>452</v>
      </c>
      <c r="K4914" t="s">
        <v>38</v>
      </c>
      <c r="L4914">
        <v>0</v>
      </c>
    </row>
    <row r="4915" spans="1:12" x14ac:dyDescent="0.25">
      <c r="A4915">
        <v>71777</v>
      </c>
      <c r="B4915" t="s">
        <v>12</v>
      </c>
      <c r="C4915">
        <v>74</v>
      </c>
      <c r="D4915">
        <v>1</v>
      </c>
      <c r="E4915">
        <v>1</v>
      </c>
      <c r="F4915" t="s">
        <v>13</v>
      </c>
      <c r="G4915" t="s">
        <v>14</v>
      </c>
      <c r="H4915" t="s">
        <v>21</v>
      </c>
      <c r="I4915" t="s">
        <v>1149</v>
      </c>
      <c r="J4915" t="s">
        <v>176</v>
      </c>
      <c r="K4915" t="s">
        <v>24</v>
      </c>
      <c r="L4915">
        <v>0</v>
      </c>
    </row>
    <row r="4916" spans="1:12" x14ac:dyDescent="0.25">
      <c r="A4916">
        <v>71784</v>
      </c>
      <c r="B4916" t="s">
        <v>12</v>
      </c>
      <c r="C4916">
        <v>17</v>
      </c>
      <c r="D4916">
        <v>0</v>
      </c>
      <c r="E4916">
        <v>0</v>
      </c>
      <c r="F4916" t="s">
        <v>34</v>
      </c>
      <c r="G4916" t="s">
        <v>14</v>
      </c>
      <c r="H4916" t="s">
        <v>21</v>
      </c>
      <c r="I4916" t="s">
        <v>4081</v>
      </c>
      <c r="J4916" t="s">
        <v>194</v>
      </c>
      <c r="K4916" t="s">
        <v>29</v>
      </c>
      <c r="L4916">
        <v>0</v>
      </c>
    </row>
    <row r="4917" spans="1:12" x14ac:dyDescent="0.25">
      <c r="A4917">
        <v>71793</v>
      </c>
      <c r="B4917" t="s">
        <v>19</v>
      </c>
      <c r="C4917">
        <v>21</v>
      </c>
      <c r="D4917">
        <v>0</v>
      </c>
      <c r="E4917">
        <v>0</v>
      </c>
      <c r="F4917" t="s">
        <v>34</v>
      </c>
      <c r="G4917" t="s">
        <v>14</v>
      </c>
      <c r="H4917" t="s">
        <v>15</v>
      </c>
      <c r="I4917" t="s">
        <v>749</v>
      </c>
      <c r="J4917" t="s">
        <v>28</v>
      </c>
      <c r="K4917" t="s">
        <v>38</v>
      </c>
      <c r="L4917">
        <v>0</v>
      </c>
    </row>
    <row r="4918" spans="1:12" x14ac:dyDescent="0.25">
      <c r="A4918">
        <v>71796</v>
      </c>
      <c r="B4918" t="s">
        <v>19</v>
      </c>
      <c r="C4918">
        <v>70</v>
      </c>
      <c r="D4918">
        <v>0</v>
      </c>
      <c r="E4918">
        <v>1</v>
      </c>
      <c r="F4918" t="s">
        <v>13</v>
      </c>
      <c r="G4918" t="s">
        <v>14</v>
      </c>
      <c r="H4918" t="s">
        <v>21</v>
      </c>
      <c r="I4918" t="s">
        <v>167</v>
      </c>
      <c r="J4918" t="s">
        <v>168</v>
      </c>
      <c r="K4918" t="s">
        <v>18</v>
      </c>
      <c r="L4918">
        <v>1</v>
      </c>
    </row>
    <row r="4919" spans="1:12" x14ac:dyDescent="0.25">
      <c r="A4919">
        <v>71808</v>
      </c>
      <c r="B4919" t="s">
        <v>19</v>
      </c>
      <c r="C4919">
        <v>20</v>
      </c>
      <c r="D4919">
        <v>0</v>
      </c>
      <c r="E4919">
        <v>0</v>
      </c>
      <c r="F4919" t="s">
        <v>34</v>
      </c>
      <c r="G4919" t="s">
        <v>14</v>
      </c>
      <c r="H4919" t="s">
        <v>15</v>
      </c>
      <c r="I4919" t="s">
        <v>760</v>
      </c>
      <c r="J4919">
        <v>31</v>
      </c>
      <c r="K4919" t="s">
        <v>38</v>
      </c>
      <c r="L4919">
        <v>0</v>
      </c>
    </row>
    <row r="4920" spans="1:12" x14ac:dyDescent="0.25">
      <c r="A4920">
        <v>71846</v>
      </c>
      <c r="B4920" t="s">
        <v>19</v>
      </c>
      <c r="C4920">
        <v>76</v>
      </c>
      <c r="D4920">
        <v>0</v>
      </c>
      <c r="E4920">
        <v>0</v>
      </c>
      <c r="F4920" t="s">
        <v>13</v>
      </c>
      <c r="G4920" t="s">
        <v>43</v>
      </c>
      <c r="H4920" t="s">
        <v>15</v>
      </c>
      <c r="I4920" t="s">
        <v>3955</v>
      </c>
      <c r="J4920" t="s">
        <v>210</v>
      </c>
      <c r="K4920" t="s">
        <v>29</v>
      </c>
      <c r="L4920">
        <v>0</v>
      </c>
    </row>
    <row r="4921" spans="1:12" x14ac:dyDescent="0.25">
      <c r="A4921">
        <v>71869</v>
      </c>
      <c r="B4921" t="s">
        <v>19</v>
      </c>
      <c r="C4921">
        <v>24</v>
      </c>
      <c r="D4921">
        <v>0</v>
      </c>
      <c r="E4921">
        <v>0</v>
      </c>
      <c r="F4921" t="s">
        <v>34</v>
      </c>
      <c r="G4921" t="s">
        <v>14</v>
      </c>
      <c r="H4921" t="s">
        <v>21</v>
      </c>
      <c r="I4921" t="s">
        <v>1959</v>
      </c>
      <c r="J4921" t="s">
        <v>132</v>
      </c>
      <c r="K4921" t="s">
        <v>18</v>
      </c>
      <c r="L4921">
        <v>0</v>
      </c>
    </row>
    <row r="4922" spans="1:12" x14ac:dyDescent="0.25">
      <c r="A4922">
        <v>71896</v>
      </c>
      <c r="B4922" t="s">
        <v>19</v>
      </c>
      <c r="C4922">
        <v>68</v>
      </c>
      <c r="D4922">
        <v>0</v>
      </c>
      <c r="E4922">
        <v>0</v>
      </c>
      <c r="F4922" t="s">
        <v>13</v>
      </c>
      <c r="G4922" t="s">
        <v>14</v>
      </c>
      <c r="H4922" t="s">
        <v>21</v>
      </c>
      <c r="I4922" t="s">
        <v>1147</v>
      </c>
      <c r="J4922" t="s">
        <v>627</v>
      </c>
      <c r="K4922" t="s">
        <v>18</v>
      </c>
      <c r="L4922">
        <v>0</v>
      </c>
    </row>
    <row r="4923" spans="1:12" x14ac:dyDescent="0.25">
      <c r="A4923">
        <v>71900</v>
      </c>
      <c r="B4923" t="s">
        <v>19</v>
      </c>
      <c r="C4923">
        <v>10</v>
      </c>
      <c r="D4923">
        <v>0</v>
      </c>
      <c r="E4923">
        <v>0</v>
      </c>
      <c r="F4923" t="s">
        <v>34</v>
      </c>
      <c r="G4923" t="s">
        <v>275</v>
      </c>
      <c r="H4923" t="s">
        <v>15</v>
      </c>
      <c r="I4923" t="s">
        <v>3752</v>
      </c>
      <c r="J4923" t="s">
        <v>797</v>
      </c>
      <c r="K4923" t="s">
        <v>38</v>
      </c>
      <c r="L4923">
        <v>0</v>
      </c>
    </row>
    <row r="4924" spans="1:12" x14ac:dyDescent="0.25">
      <c r="A4924">
        <v>71917</v>
      </c>
      <c r="B4924" t="s">
        <v>12</v>
      </c>
      <c r="C4924">
        <v>12</v>
      </c>
      <c r="D4924">
        <v>0</v>
      </c>
      <c r="E4924">
        <v>0</v>
      </c>
      <c r="F4924" t="s">
        <v>34</v>
      </c>
      <c r="G4924" t="s">
        <v>275</v>
      </c>
      <c r="H4924" t="s">
        <v>21</v>
      </c>
      <c r="I4924" t="s">
        <v>1995</v>
      </c>
      <c r="J4924" t="s">
        <v>130</v>
      </c>
      <c r="K4924" t="s">
        <v>24</v>
      </c>
      <c r="L4924">
        <v>0</v>
      </c>
    </row>
    <row r="4925" spans="1:12" x14ac:dyDescent="0.25">
      <c r="A4925">
        <v>71929</v>
      </c>
      <c r="B4925" t="s">
        <v>12</v>
      </c>
      <c r="C4925">
        <v>2</v>
      </c>
      <c r="D4925">
        <v>0</v>
      </c>
      <c r="E4925">
        <v>0</v>
      </c>
      <c r="F4925" t="s">
        <v>34</v>
      </c>
      <c r="G4925" t="s">
        <v>275</v>
      </c>
      <c r="H4925" t="s">
        <v>21</v>
      </c>
      <c r="I4925" t="s">
        <v>1099</v>
      </c>
      <c r="J4925" t="s">
        <v>629</v>
      </c>
      <c r="K4925" t="s">
        <v>38</v>
      </c>
      <c r="L4925">
        <v>0</v>
      </c>
    </row>
    <row r="4926" spans="1:12" x14ac:dyDescent="0.25">
      <c r="A4926">
        <v>71957</v>
      </c>
      <c r="B4926" t="s">
        <v>19</v>
      </c>
      <c r="C4926">
        <v>35</v>
      </c>
      <c r="D4926">
        <v>0</v>
      </c>
      <c r="E4926">
        <v>0</v>
      </c>
      <c r="F4926" t="s">
        <v>13</v>
      </c>
      <c r="G4926" t="s">
        <v>14</v>
      </c>
      <c r="H4926" t="s">
        <v>21</v>
      </c>
      <c r="I4926" t="s">
        <v>4247</v>
      </c>
      <c r="J4926">
        <v>40</v>
      </c>
      <c r="K4926" t="s">
        <v>29</v>
      </c>
      <c r="L4926">
        <v>0</v>
      </c>
    </row>
    <row r="4927" spans="1:12" x14ac:dyDescent="0.25">
      <c r="A4927">
        <v>71966</v>
      </c>
      <c r="B4927" t="s">
        <v>19</v>
      </c>
      <c r="C4927">
        <v>18</v>
      </c>
      <c r="D4927">
        <v>0</v>
      </c>
      <c r="E4927">
        <v>0</v>
      </c>
      <c r="F4927" t="s">
        <v>34</v>
      </c>
      <c r="G4927" t="s">
        <v>401</v>
      </c>
      <c r="H4927" t="s">
        <v>15</v>
      </c>
      <c r="I4927" t="s">
        <v>3168</v>
      </c>
      <c r="J4927" t="s">
        <v>563</v>
      </c>
      <c r="K4927" t="s">
        <v>24</v>
      </c>
      <c r="L4927">
        <v>0</v>
      </c>
    </row>
    <row r="4928" spans="1:12" x14ac:dyDescent="0.25">
      <c r="A4928">
        <v>71978</v>
      </c>
      <c r="B4928" t="s">
        <v>19</v>
      </c>
      <c r="C4928">
        <v>50</v>
      </c>
      <c r="D4928">
        <v>0</v>
      </c>
      <c r="E4928">
        <v>0</v>
      </c>
      <c r="F4928" t="s">
        <v>13</v>
      </c>
      <c r="G4928" t="s">
        <v>14</v>
      </c>
      <c r="H4928" t="s">
        <v>15</v>
      </c>
      <c r="I4928" t="s">
        <v>977</v>
      </c>
      <c r="J4928" t="s">
        <v>179</v>
      </c>
      <c r="K4928" t="s">
        <v>18</v>
      </c>
      <c r="L4928">
        <v>0</v>
      </c>
    </row>
    <row r="4929" spans="1:12" x14ac:dyDescent="0.25">
      <c r="A4929">
        <v>72011</v>
      </c>
      <c r="B4929" t="s">
        <v>12</v>
      </c>
      <c r="C4929">
        <v>51</v>
      </c>
      <c r="D4929">
        <v>0</v>
      </c>
      <c r="E4929">
        <v>0</v>
      </c>
      <c r="F4929" t="s">
        <v>34</v>
      </c>
      <c r="G4929" t="s">
        <v>20</v>
      </c>
      <c r="H4929" t="s">
        <v>21</v>
      </c>
      <c r="I4929" t="s">
        <v>3145</v>
      </c>
      <c r="J4929" t="s">
        <v>99</v>
      </c>
      <c r="K4929" t="s">
        <v>18</v>
      </c>
      <c r="L4929">
        <v>0</v>
      </c>
    </row>
    <row r="4930" spans="1:12" x14ac:dyDescent="0.25">
      <c r="A4930">
        <v>72020</v>
      </c>
      <c r="B4930" t="s">
        <v>12</v>
      </c>
      <c r="C4930">
        <v>71</v>
      </c>
      <c r="D4930">
        <v>0</v>
      </c>
      <c r="E4930">
        <v>1</v>
      </c>
      <c r="F4930" t="s">
        <v>13</v>
      </c>
      <c r="G4930" t="s">
        <v>20</v>
      </c>
      <c r="H4930" t="s">
        <v>21</v>
      </c>
      <c r="I4930" t="s">
        <v>1164</v>
      </c>
      <c r="J4930" t="s">
        <v>750</v>
      </c>
      <c r="K4930" t="s">
        <v>29</v>
      </c>
      <c r="L4930">
        <v>0</v>
      </c>
    </row>
    <row r="4931" spans="1:12" x14ac:dyDescent="0.25">
      <c r="A4931">
        <v>72041</v>
      </c>
      <c r="B4931" t="s">
        <v>12</v>
      </c>
      <c r="C4931">
        <v>23</v>
      </c>
      <c r="D4931">
        <v>0</v>
      </c>
      <c r="E4931">
        <v>0</v>
      </c>
      <c r="F4931" t="s">
        <v>34</v>
      </c>
      <c r="G4931" t="s">
        <v>14</v>
      </c>
      <c r="H4931" t="s">
        <v>15</v>
      </c>
      <c r="I4931" t="s">
        <v>3499</v>
      </c>
      <c r="J4931" t="s">
        <v>532</v>
      </c>
      <c r="K4931" t="s">
        <v>29</v>
      </c>
      <c r="L4931">
        <v>0</v>
      </c>
    </row>
    <row r="4932" spans="1:12" x14ac:dyDescent="0.25">
      <c r="A4932">
        <v>72081</v>
      </c>
      <c r="B4932" t="s">
        <v>19</v>
      </c>
      <c r="C4932">
        <v>57</v>
      </c>
      <c r="D4932">
        <v>1</v>
      </c>
      <c r="E4932">
        <v>0</v>
      </c>
      <c r="F4932" t="s">
        <v>13</v>
      </c>
      <c r="G4932" t="s">
        <v>43</v>
      </c>
      <c r="H4932" t="s">
        <v>21</v>
      </c>
      <c r="I4932" t="s">
        <v>255</v>
      </c>
      <c r="J4932" t="s">
        <v>256</v>
      </c>
      <c r="K4932" t="s">
        <v>24</v>
      </c>
      <c r="L4932">
        <v>1</v>
      </c>
    </row>
    <row r="4933" spans="1:12" x14ac:dyDescent="0.25">
      <c r="A4933">
        <v>72082</v>
      </c>
      <c r="B4933" t="s">
        <v>19</v>
      </c>
      <c r="C4933">
        <v>45</v>
      </c>
      <c r="D4933">
        <v>0</v>
      </c>
      <c r="E4933">
        <v>0</v>
      </c>
      <c r="F4933" t="s">
        <v>13</v>
      </c>
      <c r="G4933" t="s">
        <v>20</v>
      </c>
      <c r="H4933" t="s">
        <v>21</v>
      </c>
      <c r="I4933" t="s">
        <v>3098</v>
      </c>
      <c r="J4933" t="s">
        <v>130</v>
      </c>
      <c r="K4933" t="s">
        <v>29</v>
      </c>
      <c r="L4933">
        <v>0</v>
      </c>
    </row>
    <row r="4934" spans="1:12" x14ac:dyDescent="0.25">
      <c r="A4934">
        <v>72096</v>
      </c>
      <c r="B4934" t="s">
        <v>19</v>
      </c>
      <c r="C4934">
        <v>41</v>
      </c>
      <c r="D4934">
        <v>0</v>
      </c>
      <c r="E4934">
        <v>0</v>
      </c>
      <c r="F4934" t="s">
        <v>13</v>
      </c>
      <c r="G4934" t="s">
        <v>14</v>
      </c>
      <c r="H4934" t="s">
        <v>21</v>
      </c>
      <c r="I4934" t="s">
        <v>2079</v>
      </c>
      <c r="J4934" t="s">
        <v>767</v>
      </c>
      <c r="K4934" t="s">
        <v>24</v>
      </c>
      <c r="L4934">
        <v>0</v>
      </c>
    </row>
    <row r="4935" spans="1:12" x14ac:dyDescent="0.25">
      <c r="A4935">
        <v>72108</v>
      </c>
      <c r="B4935" t="s">
        <v>12</v>
      </c>
      <c r="C4935">
        <v>8</v>
      </c>
      <c r="D4935">
        <v>0</v>
      </c>
      <c r="E4935">
        <v>0</v>
      </c>
      <c r="F4935" t="s">
        <v>34</v>
      </c>
      <c r="G4935" t="s">
        <v>275</v>
      </c>
      <c r="H4935" t="s">
        <v>21</v>
      </c>
      <c r="I4935" t="s">
        <v>1342</v>
      </c>
      <c r="J4935">
        <v>18</v>
      </c>
      <c r="K4935" t="s">
        <v>38</v>
      </c>
      <c r="L4935">
        <v>0</v>
      </c>
    </row>
    <row r="4936" spans="1:12" x14ac:dyDescent="0.25">
      <c r="A4936">
        <v>72132</v>
      </c>
      <c r="B4936" t="s">
        <v>12</v>
      </c>
      <c r="C4936">
        <v>16</v>
      </c>
      <c r="D4936">
        <v>0</v>
      </c>
      <c r="E4936">
        <v>0</v>
      </c>
      <c r="F4936" t="s">
        <v>34</v>
      </c>
      <c r="G4936" t="s">
        <v>275</v>
      </c>
      <c r="H4936" t="s">
        <v>15</v>
      </c>
      <c r="I4936" t="s">
        <v>1674</v>
      </c>
      <c r="J4936" t="s">
        <v>504</v>
      </c>
      <c r="K4936" t="s">
        <v>38</v>
      </c>
      <c r="L4936">
        <v>0</v>
      </c>
    </row>
    <row r="4937" spans="1:12" x14ac:dyDescent="0.25">
      <c r="A4937">
        <v>72160</v>
      </c>
      <c r="B4937" t="s">
        <v>12</v>
      </c>
      <c r="C4937">
        <v>72</v>
      </c>
      <c r="D4937">
        <v>1</v>
      </c>
      <c r="E4937">
        <v>1</v>
      </c>
      <c r="F4937" t="s">
        <v>13</v>
      </c>
      <c r="G4937" t="s">
        <v>14</v>
      </c>
      <c r="H4937" t="s">
        <v>21</v>
      </c>
      <c r="I4937" t="s">
        <v>361</v>
      </c>
      <c r="J4937" t="s">
        <v>240</v>
      </c>
      <c r="K4937" t="s">
        <v>18</v>
      </c>
      <c r="L4937">
        <v>0</v>
      </c>
    </row>
    <row r="4938" spans="1:12" x14ac:dyDescent="0.25">
      <c r="A4938">
        <v>72178</v>
      </c>
      <c r="B4938" t="s">
        <v>19</v>
      </c>
      <c r="C4938">
        <v>4</v>
      </c>
      <c r="D4938">
        <v>0</v>
      </c>
      <c r="E4938">
        <v>0</v>
      </c>
      <c r="F4938" t="s">
        <v>34</v>
      </c>
      <c r="G4938" t="s">
        <v>275</v>
      </c>
      <c r="H4938" t="s">
        <v>15</v>
      </c>
      <c r="I4938" t="s">
        <v>2979</v>
      </c>
      <c r="J4938" t="s">
        <v>1381</v>
      </c>
      <c r="K4938" t="s">
        <v>38</v>
      </c>
      <c r="L4938">
        <v>0</v>
      </c>
    </row>
    <row r="4939" spans="1:12" x14ac:dyDescent="0.25">
      <c r="A4939">
        <v>72184</v>
      </c>
      <c r="B4939" t="s">
        <v>19</v>
      </c>
      <c r="C4939">
        <v>43</v>
      </c>
      <c r="D4939">
        <v>0</v>
      </c>
      <c r="E4939">
        <v>0</v>
      </c>
      <c r="F4939" t="s">
        <v>13</v>
      </c>
      <c r="G4939" t="s">
        <v>20</v>
      </c>
      <c r="H4939" t="s">
        <v>15</v>
      </c>
      <c r="I4939" t="s">
        <v>3906</v>
      </c>
      <c r="J4939" t="s">
        <v>70</v>
      </c>
      <c r="K4939" t="s">
        <v>18</v>
      </c>
      <c r="L4939">
        <v>0</v>
      </c>
    </row>
    <row r="4940" spans="1:12" x14ac:dyDescent="0.25">
      <c r="A4940">
        <v>72186</v>
      </c>
      <c r="B4940" t="s">
        <v>19</v>
      </c>
      <c r="C4940">
        <v>15</v>
      </c>
      <c r="D4940">
        <v>0</v>
      </c>
      <c r="E4940">
        <v>0</v>
      </c>
      <c r="F4940" t="s">
        <v>34</v>
      </c>
      <c r="G4940" t="s">
        <v>14</v>
      </c>
      <c r="H4940" t="s">
        <v>21</v>
      </c>
      <c r="I4940" t="s">
        <v>4155</v>
      </c>
      <c r="J4940" t="s">
        <v>387</v>
      </c>
      <c r="K4940" t="s">
        <v>24</v>
      </c>
      <c r="L4940">
        <v>0</v>
      </c>
    </row>
    <row r="4941" spans="1:12" x14ac:dyDescent="0.25">
      <c r="A4941">
        <v>72188</v>
      </c>
      <c r="B4941" t="s">
        <v>12</v>
      </c>
      <c r="C4941">
        <v>33</v>
      </c>
      <c r="D4941">
        <v>0</v>
      </c>
      <c r="E4941">
        <v>0</v>
      </c>
      <c r="F4941" t="s">
        <v>34</v>
      </c>
      <c r="G4941" t="s">
        <v>14</v>
      </c>
      <c r="H4941" t="s">
        <v>15</v>
      </c>
      <c r="I4941" t="s">
        <v>814</v>
      </c>
      <c r="J4941" t="s">
        <v>235</v>
      </c>
      <c r="K4941" t="s">
        <v>24</v>
      </c>
      <c r="L4941">
        <v>0</v>
      </c>
    </row>
    <row r="4942" spans="1:12" x14ac:dyDescent="0.25">
      <c r="A4942">
        <v>72214</v>
      </c>
      <c r="B4942" t="s">
        <v>12</v>
      </c>
      <c r="C4942">
        <v>61</v>
      </c>
      <c r="D4942">
        <v>0</v>
      </c>
      <c r="E4942">
        <v>0</v>
      </c>
      <c r="F4942" t="s">
        <v>13</v>
      </c>
      <c r="G4942" t="s">
        <v>20</v>
      </c>
      <c r="H4942" t="s">
        <v>15</v>
      </c>
      <c r="I4942" t="s">
        <v>487</v>
      </c>
      <c r="J4942" t="s">
        <v>114</v>
      </c>
      <c r="K4942" t="s">
        <v>18</v>
      </c>
      <c r="L4942">
        <v>0</v>
      </c>
    </row>
    <row r="4943" spans="1:12" x14ac:dyDescent="0.25">
      <c r="A4943">
        <v>72215</v>
      </c>
      <c r="B4943" t="s">
        <v>19</v>
      </c>
      <c r="C4943">
        <v>66</v>
      </c>
      <c r="D4943">
        <v>0</v>
      </c>
      <c r="E4943">
        <v>0</v>
      </c>
      <c r="F4943" t="s">
        <v>13</v>
      </c>
      <c r="G4943" t="s">
        <v>20</v>
      </c>
      <c r="H4943" t="s">
        <v>21</v>
      </c>
      <c r="I4943" t="s">
        <v>3875</v>
      </c>
      <c r="J4943" t="s">
        <v>483</v>
      </c>
      <c r="K4943" t="s">
        <v>24</v>
      </c>
      <c r="L4943">
        <v>0</v>
      </c>
    </row>
    <row r="4944" spans="1:12" x14ac:dyDescent="0.25">
      <c r="A4944">
        <v>72231</v>
      </c>
      <c r="B4944" t="s">
        <v>19</v>
      </c>
      <c r="C4944">
        <v>47</v>
      </c>
      <c r="D4944">
        <v>0</v>
      </c>
      <c r="E4944">
        <v>0</v>
      </c>
      <c r="F4944" t="s">
        <v>13</v>
      </c>
      <c r="G4944" t="s">
        <v>20</v>
      </c>
      <c r="H4944" t="s">
        <v>21</v>
      </c>
      <c r="I4944" t="s">
        <v>2954</v>
      </c>
      <c r="J4944" t="s">
        <v>23</v>
      </c>
      <c r="K4944" t="s">
        <v>24</v>
      </c>
      <c r="L4944">
        <v>0</v>
      </c>
    </row>
    <row r="4945" spans="1:12" x14ac:dyDescent="0.25">
      <c r="A4945">
        <v>72268</v>
      </c>
      <c r="B4945" t="s">
        <v>12</v>
      </c>
      <c r="C4945">
        <v>68</v>
      </c>
      <c r="D4945">
        <v>0</v>
      </c>
      <c r="E4945">
        <v>0</v>
      </c>
      <c r="F4945" t="s">
        <v>13</v>
      </c>
      <c r="G4945" t="s">
        <v>20</v>
      </c>
      <c r="H4945" t="s">
        <v>15</v>
      </c>
      <c r="I4945" t="s">
        <v>1454</v>
      </c>
      <c r="J4945" t="s">
        <v>86</v>
      </c>
      <c r="K4945" t="s">
        <v>18</v>
      </c>
      <c r="L4945">
        <v>0</v>
      </c>
    </row>
    <row r="4946" spans="1:12" x14ac:dyDescent="0.25">
      <c r="A4946">
        <v>72276</v>
      </c>
      <c r="B4946" t="s">
        <v>12</v>
      </c>
      <c r="C4946">
        <v>38</v>
      </c>
      <c r="D4946">
        <v>0</v>
      </c>
      <c r="E4946">
        <v>0</v>
      </c>
      <c r="F4946" t="s">
        <v>13</v>
      </c>
      <c r="G4946" t="s">
        <v>14</v>
      </c>
      <c r="H4946" t="s">
        <v>15</v>
      </c>
      <c r="I4946" t="s">
        <v>3300</v>
      </c>
      <c r="J4946" t="s">
        <v>146</v>
      </c>
      <c r="K4946" t="s">
        <v>24</v>
      </c>
      <c r="L4946">
        <v>0</v>
      </c>
    </row>
    <row r="4947" spans="1:12" x14ac:dyDescent="0.25">
      <c r="A4947">
        <v>72284</v>
      </c>
      <c r="B4947" t="s">
        <v>19</v>
      </c>
      <c r="C4947">
        <v>53</v>
      </c>
      <c r="D4947">
        <v>0</v>
      </c>
      <c r="E4947">
        <v>0</v>
      </c>
      <c r="F4947" t="s">
        <v>13</v>
      </c>
      <c r="G4947" t="s">
        <v>14</v>
      </c>
      <c r="H4947" t="s">
        <v>21</v>
      </c>
      <c r="I4947" t="s">
        <v>2840</v>
      </c>
      <c r="J4947" t="s">
        <v>754</v>
      </c>
      <c r="K4947" t="s">
        <v>29</v>
      </c>
      <c r="L4947">
        <v>0</v>
      </c>
    </row>
    <row r="4948" spans="1:12" x14ac:dyDescent="0.25">
      <c r="A4948">
        <v>72289</v>
      </c>
      <c r="B4948" t="s">
        <v>19</v>
      </c>
      <c r="C4948">
        <v>44</v>
      </c>
      <c r="D4948">
        <v>0</v>
      </c>
      <c r="E4948">
        <v>0</v>
      </c>
      <c r="F4948" t="s">
        <v>13</v>
      </c>
      <c r="G4948" t="s">
        <v>14</v>
      </c>
      <c r="H4948" t="s">
        <v>21</v>
      </c>
      <c r="I4948" t="s">
        <v>3983</v>
      </c>
      <c r="J4948" t="s">
        <v>1204</v>
      </c>
      <c r="K4948" t="s">
        <v>29</v>
      </c>
      <c r="L4948">
        <v>0</v>
      </c>
    </row>
    <row r="4949" spans="1:12" x14ac:dyDescent="0.25">
      <c r="A4949">
        <v>72310</v>
      </c>
      <c r="B4949" t="s">
        <v>12</v>
      </c>
      <c r="C4949">
        <v>80</v>
      </c>
      <c r="D4949">
        <v>1</v>
      </c>
      <c r="E4949">
        <v>1</v>
      </c>
      <c r="F4949" t="s">
        <v>13</v>
      </c>
      <c r="G4949" t="s">
        <v>20</v>
      </c>
      <c r="H4949" t="s">
        <v>15</v>
      </c>
      <c r="I4949" t="s">
        <v>998</v>
      </c>
      <c r="J4949" t="s">
        <v>198</v>
      </c>
      <c r="K4949" t="s">
        <v>29</v>
      </c>
      <c r="L4949">
        <v>0</v>
      </c>
    </row>
    <row r="4950" spans="1:12" x14ac:dyDescent="0.25">
      <c r="A4950">
        <v>72311</v>
      </c>
      <c r="B4950" t="s">
        <v>12</v>
      </c>
      <c r="C4950">
        <v>18</v>
      </c>
      <c r="D4950">
        <v>0</v>
      </c>
      <c r="E4950">
        <v>0</v>
      </c>
      <c r="F4950" t="s">
        <v>34</v>
      </c>
      <c r="G4950" t="s">
        <v>14</v>
      </c>
      <c r="H4950" t="s">
        <v>15</v>
      </c>
      <c r="I4950" t="s">
        <v>2121</v>
      </c>
      <c r="J4950" t="s">
        <v>518</v>
      </c>
      <c r="K4950" t="s">
        <v>38</v>
      </c>
      <c r="L4950">
        <v>0</v>
      </c>
    </row>
    <row r="4951" spans="1:12" x14ac:dyDescent="0.25">
      <c r="A4951">
        <v>72337</v>
      </c>
      <c r="B4951" t="s">
        <v>19</v>
      </c>
      <c r="C4951">
        <v>55</v>
      </c>
      <c r="D4951">
        <v>0</v>
      </c>
      <c r="E4951">
        <v>0</v>
      </c>
      <c r="F4951" t="s">
        <v>13</v>
      </c>
      <c r="G4951" t="s">
        <v>14</v>
      </c>
      <c r="H4951" t="s">
        <v>15</v>
      </c>
      <c r="I4951" t="s">
        <v>1743</v>
      </c>
      <c r="J4951" t="s">
        <v>1410</v>
      </c>
      <c r="K4951" t="s">
        <v>24</v>
      </c>
      <c r="L4951">
        <v>0</v>
      </c>
    </row>
    <row r="4952" spans="1:12" x14ac:dyDescent="0.25">
      <c r="A4952">
        <v>72340</v>
      </c>
      <c r="B4952" t="s">
        <v>12</v>
      </c>
      <c r="C4952">
        <v>21</v>
      </c>
      <c r="D4952">
        <v>0</v>
      </c>
      <c r="E4952">
        <v>0</v>
      </c>
      <c r="F4952" t="s">
        <v>34</v>
      </c>
      <c r="G4952" t="s">
        <v>14</v>
      </c>
      <c r="H4952" t="s">
        <v>15</v>
      </c>
      <c r="I4952" t="s">
        <v>2609</v>
      </c>
      <c r="J4952" t="s">
        <v>42</v>
      </c>
      <c r="K4952" t="s">
        <v>18</v>
      </c>
      <c r="L4952">
        <v>0</v>
      </c>
    </row>
    <row r="4953" spans="1:12" x14ac:dyDescent="0.25">
      <c r="A4953">
        <v>72348</v>
      </c>
      <c r="B4953" t="s">
        <v>19</v>
      </c>
      <c r="C4953">
        <v>22</v>
      </c>
      <c r="D4953">
        <v>0</v>
      </c>
      <c r="E4953">
        <v>0</v>
      </c>
      <c r="F4953" t="s">
        <v>34</v>
      </c>
      <c r="G4953" t="s">
        <v>14</v>
      </c>
      <c r="H4953" t="s">
        <v>15</v>
      </c>
      <c r="I4953" t="s">
        <v>2922</v>
      </c>
      <c r="J4953" t="s">
        <v>1195</v>
      </c>
      <c r="K4953" t="s">
        <v>38</v>
      </c>
      <c r="L4953">
        <v>0</v>
      </c>
    </row>
    <row r="4954" spans="1:12" x14ac:dyDescent="0.25">
      <c r="A4954">
        <v>72354</v>
      </c>
      <c r="B4954" t="s">
        <v>19</v>
      </c>
      <c r="C4954">
        <v>80</v>
      </c>
      <c r="D4954">
        <v>1</v>
      </c>
      <c r="E4954">
        <v>0</v>
      </c>
      <c r="F4954" t="s">
        <v>13</v>
      </c>
      <c r="G4954" t="s">
        <v>20</v>
      </c>
      <c r="H4954" t="s">
        <v>21</v>
      </c>
      <c r="I4954" t="s">
        <v>3202</v>
      </c>
      <c r="J4954" t="s">
        <v>433</v>
      </c>
      <c r="K4954" t="s">
        <v>24</v>
      </c>
      <c r="L4954">
        <v>0</v>
      </c>
    </row>
    <row r="4955" spans="1:12" x14ac:dyDescent="0.25">
      <c r="A4955">
        <v>72361</v>
      </c>
      <c r="B4955" t="s">
        <v>19</v>
      </c>
      <c r="C4955">
        <v>37</v>
      </c>
      <c r="D4955">
        <v>0</v>
      </c>
      <c r="E4955">
        <v>0</v>
      </c>
      <c r="F4955" t="s">
        <v>13</v>
      </c>
      <c r="G4955" t="s">
        <v>14</v>
      </c>
      <c r="H4955" t="s">
        <v>15</v>
      </c>
      <c r="I4955" t="s">
        <v>1643</v>
      </c>
      <c r="J4955" t="s">
        <v>222</v>
      </c>
      <c r="K4955" t="s">
        <v>38</v>
      </c>
      <c r="L4955">
        <v>0</v>
      </c>
    </row>
    <row r="4956" spans="1:12" x14ac:dyDescent="0.25">
      <c r="A4956">
        <v>72366</v>
      </c>
      <c r="B4956" t="s">
        <v>12</v>
      </c>
      <c r="C4956">
        <v>76</v>
      </c>
      <c r="D4956">
        <v>0</v>
      </c>
      <c r="E4956">
        <v>0</v>
      </c>
      <c r="F4956" t="s">
        <v>13</v>
      </c>
      <c r="G4956" t="s">
        <v>14</v>
      </c>
      <c r="H4956" t="s">
        <v>15</v>
      </c>
      <c r="I4956" t="s">
        <v>137</v>
      </c>
      <c r="J4956" t="s">
        <v>138</v>
      </c>
      <c r="K4956" t="s">
        <v>38</v>
      </c>
      <c r="L4956">
        <v>1</v>
      </c>
    </row>
    <row r="4957" spans="1:12" x14ac:dyDescent="0.25">
      <c r="A4957">
        <v>72369</v>
      </c>
      <c r="B4957" t="s">
        <v>19</v>
      </c>
      <c r="C4957">
        <v>14</v>
      </c>
      <c r="D4957">
        <v>0</v>
      </c>
      <c r="E4957">
        <v>0</v>
      </c>
      <c r="F4957" t="s">
        <v>34</v>
      </c>
      <c r="G4957" t="s">
        <v>275</v>
      </c>
      <c r="H4957" t="s">
        <v>21</v>
      </c>
      <c r="I4957" t="s">
        <v>2565</v>
      </c>
      <c r="J4957" t="s">
        <v>459</v>
      </c>
      <c r="K4957" t="s">
        <v>38</v>
      </c>
      <c r="L4957">
        <v>0</v>
      </c>
    </row>
    <row r="4958" spans="1:12" x14ac:dyDescent="0.25">
      <c r="A4958">
        <v>72386</v>
      </c>
      <c r="B4958" t="s">
        <v>19</v>
      </c>
      <c r="C4958">
        <v>20</v>
      </c>
      <c r="D4958">
        <v>0</v>
      </c>
      <c r="E4958">
        <v>0</v>
      </c>
      <c r="F4958" t="s">
        <v>34</v>
      </c>
      <c r="G4958" t="s">
        <v>14</v>
      </c>
      <c r="H4958" t="s">
        <v>15</v>
      </c>
      <c r="I4958" t="s">
        <v>1968</v>
      </c>
      <c r="J4958" t="s">
        <v>232</v>
      </c>
      <c r="K4958" t="s">
        <v>24</v>
      </c>
      <c r="L4958">
        <v>0</v>
      </c>
    </row>
    <row r="4959" spans="1:12" x14ac:dyDescent="0.25">
      <c r="A4959">
        <v>72393</v>
      </c>
      <c r="B4959" t="s">
        <v>19</v>
      </c>
      <c r="C4959">
        <v>23</v>
      </c>
      <c r="D4959">
        <v>0</v>
      </c>
      <c r="E4959">
        <v>0</v>
      </c>
      <c r="F4959" t="s">
        <v>13</v>
      </c>
      <c r="G4959" t="s">
        <v>43</v>
      </c>
      <c r="H4959" t="s">
        <v>21</v>
      </c>
      <c r="I4959" t="s">
        <v>1288</v>
      </c>
      <c r="J4959" t="s">
        <v>40</v>
      </c>
      <c r="K4959" t="s">
        <v>24</v>
      </c>
      <c r="L4959">
        <v>0</v>
      </c>
    </row>
    <row r="4960" spans="1:12" x14ac:dyDescent="0.25">
      <c r="A4960">
        <v>72398</v>
      </c>
      <c r="B4960" t="s">
        <v>19</v>
      </c>
      <c r="C4960">
        <v>73</v>
      </c>
      <c r="D4960">
        <v>1</v>
      </c>
      <c r="E4960">
        <v>0</v>
      </c>
      <c r="F4960" t="s">
        <v>13</v>
      </c>
      <c r="G4960" t="s">
        <v>14</v>
      </c>
      <c r="H4960" t="s">
        <v>15</v>
      </c>
      <c r="I4960" t="s">
        <v>2432</v>
      </c>
      <c r="J4960" t="s">
        <v>176</v>
      </c>
      <c r="K4960" t="s">
        <v>24</v>
      </c>
      <c r="L4960">
        <v>0</v>
      </c>
    </row>
    <row r="4961" spans="1:12" x14ac:dyDescent="0.25">
      <c r="A4961">
        <v>72414</v>
      </c>
      <c r="B4961" t="s">
        <v>12</v>
      </c>
      <c r="C4961">
        <v>16</v>
      </c>
      <c r="D4961">
        <v>0</v>
      </c>
      <c r="E4961">
        <v>0</v>
      </c>
      <c r="F4961" t="s">
        <v>34</v>
      </c>
      <c r="G4961" t="s">
        <v>14</v>
      </c>
      <c r="H4961" t="s">
        <v>15</v>
      </c>
      <c r="I4961" t="s">
        <v>337</v>
      </c>
      <c r="J4961" t="s">
        <v>61</v>
      </c>
      <c r="K4961" t="s">
        <v>24</v>
      </c>
      <c r="L4961">
        <v>0</v>
      </c>
    </row>
    <row r="4962" spans="1:12" x14ac:dyDescent="0.25">
      <c r="A4962">
        <v>72435</v>
      </c>
      <c r="B4962" t="s">
        <v>19</v>
      </c>
      <c r="C4962">
        <v>37</v>
      </c>
      <c r="D4962">
        <v>0</v>
      </c>
      <c r="E4962">
        <v>0</v>
      </c>
      <c r="F4962" t="s">
        <v>13</v>
      </c>
      <c r="G4962" t="s">
        <v>14</v>
      </c>
      <c r="H4962" t="s">
        <v>15</v>
      </c>
      <c r="I4962" t="s">
        <v>2040</v>
      </c>
      <c r="J4962" t="s">
        <v>165</v>
      </c>
      <c r="K4962" t="s">
        <v>24</v>
      </c>
      <c r="L4962">
        <v>0</v>
      </c>
    </row>
    <row r="4963" spans="1:12" x14ac:dyDescent="0.25">
      <c r="A4963">
        <v>72450</v>
      </c>
      <c r="B4963" t="s">
        <v>12</v>
      </c>
      <c r="C4963">
        <v>40</v>
      </c>
      <c r="D4963">
        <v>0</v>
      </c>
      <c r="E4963">
        <v>0</v>
      </c>
      <c r="F4963" t="s">
        <v>13</v>
      </c>
      <c r="G4963" t="s">
        <v>14</v>
      </c>
      <c r="H4963" t="s">
        <v>21</v>
      </c>
      <c r="I4963" t="s">
        <v>1219</v>
      </c>
      <c r="J4963" t="s">
        <v>1002</v>
      </c>
      <c r="K4963" t="s">
        <v>38</v>
      </c>
      <c r="L4963">
        <v>0</v>
      </c>
    </row>
    <row r="4964" spans="1:12" x14ac:dyDescent="0.25">
      <c r="A4964">
        <v>72451</v>
      </c>
      <c r="B4964" t="s">
        <v>19</v>
      </c>
      <c r="C4964">
        <v>45</v>
      </c>
      <c r="D4964">
        <v>0</v>
      </c>
      <c r="E4964">
        <v>0</v>
      </c>
      <c r="F4964" t="s">
        <v>13</v>
      </c>
      <c r="G4964" t="s">
        <v>14</v>
      </c>
      <c r="H4964" t="s">
        <v>21</v>
      </c>
      <c r="I4964" t="s">
        <v>1335</v>
      </c>
      <c r="J4964">
        <v>32</v>
      </c>
      <c r="K4964" t="s">
        <v>38</v>
      </c>
      <c r="L4964">
        <v>0</v>
      </c>
    </row>
    <row r="4965" spans="1:12" x14ac:dyDescent="0.25">
      <c r="A4965">
        <v>72474</v>
      </c>
      <c r="B4965" t="s">
        <v>19</v>
      </c>
      <c r="C4965">
        <v>82</v>
      </c>
      <c r="D4965">
        <v>0</v>
      </c>
      <c r="E4965">
        <v>0</v>
      </c>
      <c r="F4965" t="s">
        <v>13</v>
      </c>
      <c r="G4965" t="s">
        <v>43</v>
      </c>
      <c r="H4965" t="s">
        <v>21</v>
      </c>
      <c r="I4965" t="s">
        <v>1724</v>
      </c>
      <c r="J4965" t="s">
        <v>767</v>
      </c>
      <c r="K4965" t="s">
        <v>24</v>
      </c>
      <c r="L4965">
        <v>0</v>
      </c>
    </row>
    <row r="4966" spans="1:12" x14ac:dyDescent="0.25">
      <c r="A4966">
        <v>72491</v>
      </c>
      <c r="B4966" t="s">
        <v>12</v>
      </c>
      <c r="C4966">
        <v>53</v>
      </c>
      <c r="D4966">
        <v>0</v>
      </c>
      <c r="E4966">
        <v>0</v>
      </c>
      <c r="F4966" t="s">
        <v>13</v>
      </c>
      <c r="G4966" t="s">
        <v>14</v>
      </c>
      <c r="H4966" t="s">
        <v>15</v>
      </c>
      <c r="I4966" t="s">
        <v>3790</v>
      </c>
      <c r="J4966" t="s">
        <v>581</v>
      </c>
      <c r="K4966" t="s">
        <v>29</v>
      </c>
      <c r="L4966">
        <v>0</v>
      </c>
    </row>
    <row r="4967" spans="1:12" x14ac:dyDescent="0.25">
      <c r="A4967">
        <v>72497</v>
      </c>
      <c r="B4967" t="s">
        <v>19</v>
      </c>
      <c r="C4967">
        <v>5</v>
      </c>
      <c r="D4967">
        <v>0</v>
      </c>
      <c r="E4967">
        <v>0</v>
      </c>
      <c r="F4967" t="s">
        <v>34</v>
      </c>
      <c r="G4967" t="s">
        <v>275</v>
      </c>
      <c r="H4967" t="s">
        <v>21</v>
      </c>
      <c r="I4967" t="s">
        <v>2064</v>
      </c>
      <c r="J4967" t="s">
        <v>281</v>
      </c>
      <c r="K4967" t="s">
        <v>38</v>
      </c>
      <c r="L4967">
        <v>0</v>
      </c>
    </row>
    <row r="4968" spans="1:12" x14ac:dyDescent="0.25">
      <c r="A4968">
        <v>72512</v>
      </c>
      <c r="B4968" t="s">
        <v>19</v>
      </c>
      <c r="C4968">
        <v>48</v>
      </c>
      <c r="D4968">
        <v>0</v>
      </c>
      <c r="E4968">
        <v>0</v>
      </c>
      <c r="F4968" t="s">
        <v>13</v>
      </c>
      <c r="G4968" t="s">
        <v>20</v>
      </c>
      <c r="H4968" t="s">
        <v>15</v>
      </c>
      <c r="I4968" t="s">
        <v>3612</v>
      </c>
      <c r="J4968">
        <v>38</v>
      </c>
      <c r="K4968" t="s">
        <v>29</v>
      </c>
      <c r="L4968">
        <v>0</v>
      </c>
    </row>
    <row r="4969" spans="1:12" x14ac:dyDescent="0.25">
      <c r="A4969">
        <v>72514</v>
      </c>
      <c r="B4969" t="s">
        <v>12</v>
      </c>
      <c r="C4969">
        <v>18</v>
      </c>
      <c r="D4969">
        <v>0</v>
      </c>
      <c r="E4969">
        <v>0</v>
      </c>
      <c r="F4969" t="s">
        <v>34</v>
      </c>
      <c r="G4969" t="s">
        <v>14</v>
      </c>
      <c r="H4969" t="s">
        <v>21</v>
      </c>
      <c r="I4969" t="s">
        <v>2265</v>
      </c>
      <c r="J4969" t="s">
        <v>346</v>
      </c>
      <c r="K4969" t="s">
        <v>24</v>
      </c>
      <c r="L4969">
        <v>0</v>
      </c>
    </row>
    <row r="4970" spans="1:12" x14ac:dyDescent="0.25">
      <c r="A4970">
        <v>72525</v>
      </c>
      <c r="B4970" t="s">
        <v>19</v>
      </c>
      <c r="C4970">
        <v>39</v>
      </c>
      <c r="D4970">
        <v>0</v>
      </c>
      <c r="E4970">
        <v>0</v>
      </c>
      <c r="F4970" t="s">
        <v>13</v>
      </c>
      <c r="G4970" t="s">
        <v>14</v>
      </c>
      <c r="H4970" t="s">
        <v>15</v>
      </c>
      <c r="I4970" t="s">
        <v>2907</v>
      </c>
      <c r="J4970" t="s">
        <v>491</v>
      </c>
      <c r="K4970" t="s">
        <v>29</v>
      </c>
      <c r="L4970">
        <v>0</v>
      </c>
    </row>
    <row r="4971" spans="1:12" x14ac:dyDescent="0.25">
      <c r="A4971">
        <v>72547</v>
      </c>
      <c r="B4971" t="s">
        <v>12</v>
      </c>
      <c r="C4971">
        <v>61</v>
      </c>
      <c r="D4971">
        <v>0</v>
      </c>
      <c r="E4971">
        <v>0</v>
      </c>
      <c r="F4971" t="s">
        <v>13</v>
      </c>
      <c r="G4971" t="s">
        <v>14</v>
      </c>
      <c r="H4971" t="s">
        <v>21</v>
      </c>
      <c r="I4971" t="s">
        <v>1015</v>
      </c>
      <c r="J4971" t="s">
        <v>121</v>
      </c>
      <c r="K4971" t="s">
        <v>38</v>
      </c>
      <c r="L4971">
        <v>0</v>
      </c>
    </row>
    <row r="4972" spans="1:12" x14ac:dyDescent="0.25">
      <c r="A4972">
        <v>72562</v>
      </c>
      <c r="B4972" t="s">
        <v>19</v>
      </c>
      <c r="C4972">
        <v>57</v>
      </c>
      <c r="D4972">
        <v>0</v>
      </c>
      <c r="E4972">
        <v>0</v>
      </c>
      <c r="F4972" t="s">
        <v>13</v>
      </c>
      <c r="G4972" t="s">
        <v>14</v>
      </c>
      <c r="H4972" t="s">
        <v>21</v>
      </c>
      <c r="I4972" t="s">
        <v>3870</v>
      </c>
      <c r="J4972" t="s">
        <v>124</v>
      </c>
      <c r="K4972" t="s">
        <v>24</v>
      </c>
      <c r="L4972">
        <v>0</v>
      </c>
    </row>
    <row r="4973" spans="1:12" x14ac:dyDescent="0.25">
      <c r="A4973">
        <v>72594</v>
      </c>
      <c r="B4973" t="s">
        <v>12</v>
      </c>
      <c r="C4973">
        <v>63</v>
      </c>
      <c r="D4973">
        <v>0</v>
      </c>
      <c r="E4973">
        <v>0</v>
      </c>
      <c r="F4973" t="s">
        <v>13</v>
      </c>
      <c r="G4973" t="s">
        <v>14</v>
      </c>
      <c r="H4973" t="s">
        <v>15</v>
      </c>
      <c r="I4973" t="s">
        <v>3058</v>
      </c>
      <c r="J4973" t="s">
        <v>447</v>
      </c>
      <c r="K4973" t="s">
        <v>29</v>
      </c>
      <c r="L4973">
        <v>0</v>
      </c>
    </row>
    <row r="4974" spans="1:12" x14ac:dyDescent="0.25">
      <c r="A4974">
        <v>72642</v>
      </c>
      <c r="B4974" t="s">
        <v>12</v>
      </c>
      <c r="C4974">
        <v>67</v>
      </c>
      <c r="D4974">
        <v>0</v>
      </c>
      <c r="E4974">
        <v>0</v>
      </c>
      <c r="F4974" t="s">
        <v>13</v>
      </c>
      <c r="G4974" t="s">
        <v>43</v>
      </c>
      <c r="H4974" t="s">
        <v>15</v>
      </c>
      <c r="I4974" t="s">
        <v>1308</v>
      </c>
      <c r="J4974">
        <v>26</v>
      </c>
      <c r="K4974" t="s">
        <v>18</v>
      </c>
      <c r="L4974">
        <v>0</v>
      </c>
    </row>
    <row r="4975" spans="1:12" x14ac:dyDescent="0.25">
      <c r="A4975">
        <v>72696</v>
      </c>
      <c r="B4975" t="s">
        <v>19</v>
      </c>
      <c r="C4975">
        <v>53</v>
      </c>
      <c r="D4975">
        <v>0</v>
      </c>
      <c r="E4975">
        <v>0</v>
      </c>
      <c r="F4975" t="s">
        <v>13</v>
      </c>
      <c r="G4975" t="s">
        <v>14</v>
      </c>
      <c r="H4975" t="s">
        <v>15</v>
      </c>
      <c r="I4975" t="s">
        <v>3653</v>
      </c>
      <c r="J4975" t="s">
        <v>4146</v>
      </c>
      <c r="K4975" t="s">
        <v>24</v>
      </c>
      <c r="L4975">
        <v>0</v>
      </c>
    </row>
    <row r="4976" spans="1:12" x14ac:dyDescent="0.25">
      <c r="A4976">
        <v>72701</v>
      </c>
      <c r="B4976" t="s">
        <v>12</v>
      </c>
      <c r="C4976">
        <v>2</v>
      </c>
      <c r="D4976">
        <v>0</v>
      </c>
      <c r="E4976">
        <v>0</v>
      </c>
      <c r="F4976" t="s">
        <v>34</v>
      </c>
      <c r="G4976" t="s">
        <v>275</v>
      </c>
      <c r="H4976" t="s">
        <v>21</v>
      </c>
      <c r="I4976" t="s">
        <v>2304</v>
      </c>
      <c r="J4976" t="s">
        <v>2305</v>
      </c>
      <c r="K4976" t="s">
        <v>38</v>
      </c>
      <c r="L4976">
        <v>0</v>
      </c>
    </row>
    <row r="4977" spans="1:12" x14ac:dyDescent="0.25">
      <c r="A4977">
        <v>72703</v>
      </c>
      <c r="B4977" t="s">
        <v>19</v>
      </c>
      <c r="C4977">
        <v>54</v>
      </c>
      <c r="D4977">
        <v>0</v>
      </c>
      <c r="E4977">
        <v>0</v>
      </c>
      <c r="F4977" t="s">
        <v>13</v>
      </c>
      <c r="G4977" t="s">
        <v>14</v>
      </c>
      <c r="H4977" t="s">
        <v>15</v>
      </c>
      <c r="I4977" t="s">
        <v>2535</v>
      </c>
      <c r="J4977" t="s">
        <v>754</v>
      </c>
      <c r="K4977" t="s">
        <v>18</v>
      </c>
      <c r="L4977">
        <v>0</v>
      </c>
    </row>
    <row r="4978" spans="1:12" x14ac:dyDescent="0.25">
      <c r="A4978">
        <v>72715</v>
      </c>
      <c r="B4978" t="s">
        <v>19</v>
      </c>
      <c r="C4978">
        <v>50</v>
      </c>
      <c r="D4978">
        <v>0</v>
      </c>
      <c r="E4978">
        <v>1</v>
      </c>
      <c r="F4978" t="s">
        <v>13</v>
      </c>
      <c r="G4978" t="s">
        <v>14</v>
      </c>
      <c r="H4978" t="s">
        <v>15</v>
      </c>
      <c r="I4978" t="s">
        <v>4123</v>
      </c>
      <c r="J4978" t="s">
        <v>99</v>
      </c>
      <c r="K4978" t="s">
        <v>24</v>
      </c>
      <c r="L4978">
        <v>0</v>
      </c>
    </row>
    <row r="4979" spans="1:12" x14ac:dyDescent="0.25">
      <c r="A4979">
        <v>72725</v>
      </c>
      <c r="B4979" t="s">
        <v>19</v>
      </c>
      <c r="C4979">
        <v>26</v>
      </c>
      <c r="D4979">
        <v>0</v>
      </c>
      <c r="E4979">
        <v>0</v>
      </c>
      <c r="F4979" t="s">
        <v>34</v>
      </c>
      <c r="G4979" t="s">
        <v>43</v>
      </c>
      <c r="H4979" t="s">
        <v>15</v>
      </c>
      <c r="I4979" t="s">
        <v>3570</v>
      </c>
      <c r="J4979" t="s">
        <v>435</v>
      </c>
      <c r="K4979" t="s">
        <v>29</v>
      </c>
      <c r="L4979">
        <v>0</v>
      </c>
    </row>
    <row r="4980" spans="1:12" x14ac:dyDescent="0.25">
      <c r="A4980">
        <v>72776</v>
      </c>
      <c r="B4980" t="s">
        <v>12</v>
      </c>
      <c r="C4980">
        <v>26</v>
      </c>
      <c r="D4980">
        <v>0</v>
      </c>
      <c r="E4980">
        <v>0</v>
      </c>
      <c r="F4980" t="s">
        <v>13</v>
      </c>
      <c r="G4980" t="s">
        <v>43</v>
      </c>
      <c r="H4980" t="s">
        <v>15</v>
      </c>
      <c r="I4980" t="s">
        <v>2733</v>
      </c>
      <c r="J4980" t="s">
        <v>581</v>
      </c>
      <c r="K4980" t="s">
        <v>18</v>
      </c>
      <c r="L4980">
        <v>0</v>
      </c>
    </row>
    <row r="4981" spans="1:12" x14ac:dyDescent="0.25">
      <c r="A4981">
        <v>72779</v>
      </c>
      <c r="B4981" t="s">
        <v>19</v>
      </c>
      <c r="C4981">
        <v>14</v>
      </c>
      <c r="D4981">
        <v>0</v>
      </c>
      <c r="E4981">
        <v>0</v>
      </c>
      <c r="F4981" t="s">
        <v>34</v>
      </c>
      <c r="G4981" t="s">
        <v>275</v>
      </c>
      <c r="H4981" t="s">
        <v>15</v>
      </c>
      <c r="I4981" t="s">
        <v>1254</v>
      </c>
      <c r="J4981">
        <v>31</v>
      </c>
      <c r="K4981" t="s">
        <v>38</v>
      </c>
      <c r="L4981">
        <v>0</v>
      </c>
    </row>
    <row r="4982" spans="1:12" x14ac:dyDescent="0.25">
      <c r="A4982">
        <v>72784</v>
      </c>
      <c r="B4982" t="s">
        <v>19</v>
      </c>
      <c r="C4982">
        <v>52</v>
      </c>
      <c r="D4982">
        <v>0</v>
      </c>
      <c r="E4982">
        <v>0</v>
      </c>
      <c r="F4982" t="s">
        <v>13</v>
      </c>
      <c r="G4982" t="s">
        <v>14</v>
      </c>
      <c r="H4982" t="s">
        <v>21</v>
      </c>
      <c r="I4982" t="s">
        <v>3466</v>
      </c>
      <c r="J4982" t="s">
        <v>3467</v>
      </c>
      <c r="K4982" t="s">
        <v>29</v>
      </c>
      <c r="L4982">
        <v>0</v>
      </c>
    </row>
    <row r="4983" spans="1:12" x14ac:dyDescent="0.25">
      <c r="A4983">
        <v>72792</v>
      </c>
      <c r="B4983" t="s">
        <v>19</v>
      </c>
      <c r="C4983">
        <v>53</v>
      </c>
      <c r="D4983">
        <v>1</v>
      </c>
      <c r="E4983">
        <v>0</v>
      </c>
      <c r="F4983" t="s">
        <v>13</v>
      </c>
      <c r="G4983" t="s">
        <v>14</v>
      </c>
      <c r="H4983" t="s">
        <v>21</v>
      </c>
      <c r="I4983" t="s">
        <v>3682</v>
      </c>
      <c r="J4983">
        <v>33</v>
      </c>
      <c r="K4983" t="s">
        <v>24</v>
      </c>
      <c r="L4983">
        <v>0</v>
      </c>
    </row>
    <row r="4984" spans="1:12" x14ac:dyDescent="0.25">
      <c r="A4984">
        <v>72818</v>
      </c>
      <c r="B4984" t="s">
        <v>19</v>
      </c>
      <c r="C4984">
        <v>26</v>
      </c>
      <c r="D4984">
        <v>0</v>
      </c>
      <c r="E4984">
        <v>0</v>
      </c>
      <c r="F4984" t="s">
        <v>34</v>
      </c>
      <c r="G4984" t="s">
        <v>14</v>
      </c>
      <c r="H4984" t="s">
        <v>21</v>
      </c>
      <c r="I4984" t="s">
        <v>2798</v>
      </c>
      <c r="J4984" t="s">
        <v>293</v>
      </c>
      <c r="K4984" t="s">
        <v>38</v>
      </c>
      <c r="L4984">
        <v>0</v>
      </c>
    </row>
    <row r="4985" spans="1:12" x14ac:dyDescent="0.25">
      <c r="A4985">
        <v>72819</v>
      </c>
      <c r="B4985" t="s">
        <v>19</v>
      </c>
      <c r="C4985">
        <v>82</v>
      </c>
      <c r="D4985">
        <v>0</v>
      </c>
      <c r="E4985">
        <v>0</v>
      </c>
      <c r="F4985" t="s">
        <v>13</v>
      </c>
      <c r="G4985" t="s">
        <v>20</v>
      </c>
      <c r="H4985" t="s">
        <v>15</v>
      </c>
      <c r="I4985" t="s">
        <v>2630</v>
      </c>
      <c r="J4985" t="s">
        <v>498</v>
      </c>
      <c r="K4985" t="s">
        <v>24</v>
      </c>
      <c r="L4985">
        <v>0</v>
      </c>
    </row>
    <row r="4986" spans="1:12" x14ac:dyDescent="0.25">
      <c r="A4986">
        <v>72823</v>
      </c>
      <c r="B4986" t="s">
        <v>19</v>
      </c>
      <c r="C4986">
        <v>79</v>
      </c>
      <c r="D4986">
        <v>0</v>
      </c>
      <c r="E4986">
        <v>0</v>
      </c>
      <c r="F4986" t="s">
        <v>13</v>
      </c>
      <c r="G4986" t="s">
        <v>14</v>
      </c>
      <c r="H4986" t="s">
        <v>15</v>
      </c>
      <c r="I4986" t="s">
        <v>892</v>
      </c>
      <c r="J4986">
        <v>23</v>
      </c>
      <c r="K4986" t="s">
        <v>18</v>
      </c>
      <c r="L4986">
        <v>0</v>
      </c>
    </row>
    <row r="4987" spans="1:12" x14ac:dyDescent="0.25">
      <c r="A4987">
        <v>72824</v>
      </c>
      <c r="B4987" t="s">
        <v>12</v>
      </c>
      <c r="C4987">
        <v>46</v>
      </c>
      <c r="D4987">
        <v>0</v>
      </c>
      <c r="E4987">
        <v>0</v>
      </c>
      <c r="F4987" t="s">
        <v>13</v>
      </c>
      <c r="G4987" t="s">
        <v>14</v>
      </c>
      <c r="H4987" t="s">
        <v>21</v>
      </c>
      <c r="I4987" t="s">
        <v>1716</v>
      </c>
      <c r="J4987" t="s">
        <v>74</v>
      </c>
      <c r="K4987" t="s">
        <v>18</v>
      </c>
      <c r="L4987">
        <v>0</v>
      </c>
    </row>
    <row r="4988" spans="1:12" x14ac:dyDescent="0.25">
      <c r="A4988">
        <v>72836</v>
      </c>
      <c r="B4988" t="s">
        <v>19</v>
      </c>
      <c r="C4988">
        <v>59</v>
      </c>
      <c r="D4988">
        <v>0</v>
      </c>
      <c r="E4988">
        <v>0</v>
      </c>
      <c r="F4988" t="s">
        <v>13</v>
      </c>
      <c r="G4988" t="s">
        <v>14</v>
      </c>
      <c r="H4988" t="s">
        <v>15</v>
      </c>
      <c r="I4988" t="s">
        <v>1344</v>
      </c>
      <c r="J4988" t="s">
        <v>146</v>
      </c>
      <c r="K4988" t="s">
        <v>38</v>
      </c>
      <c r="L4988">
        <v>0</v>
      </c>
    </row>
    <row r="4989" spans="1:12" x14ac:dyDescent="0.25">
      <c r="A4989">
        <v>72861</v>
      </c>
      <c r="B4989" t="s">
        <v>19</v>
      </c>
      <c r="C4989">
        <v>52</v>
      </c>
      <c r="D4989">
        <v>0</v>
      </c>
      <c r="E4989">
        <v>0</v>
      </c>
      <c r="F4989" t="s">
        <v>13</v>
      </c>
      <c r="G4989" t="s">
        <v>14</v>
      </c>
      <c r="H4989" t="s">
        <v>15</v>
      </c>
      <c r="I4989" t="s">
        <v>1399</v>
      </c>
      <c r="J4989" t="s">
        <v>232</v>
      </c>
      <c r="K4989" t="s">
        <v>24</v>
      </c>
      <c r="L4989">
        <v>0</v>
      </c>
    </row>
    <row r="4990" spans="1:12" x14ac:dyDescent="0.25">
      <c r="A4990">
        <v>72867</v>
      </c>
      <c r="B4990" t="s">
        <v>12</v>
      </c>
      <c r="C4990">
        <v>16</v>
      </c>
      <c r="D4990">
        <v>0</v>
      </c>
      <c r="E4990">
        <v>0</v>
      </c>
      <c r="F4990" t="s">
        <v>34</v>
      </c>
      <c r="G4990" t="s">
        <v>14</v>
      </c>
      <c r="H4990" t="s">
        <v>21</v>
      </c>
      <c r="I4990" t="s">
        <v>2463</v>
      </c>
      <c r="J4990">
        <v>22</v>
      </c>
      <c r="K4990" t="s">
        <v>38</v>
      </c>
      <c r="L4990">
        <v>0</v>
      </c>
    </row>
    <row r="4991" spans="1:12" x14ac:dyDescent="0.25">
      <c r="A4991">
        <v>72882</v>
      </c>
      <c r="B4991" t="s">
        <v>12</v>
      </c>
      <c r="C4991">
        <v>47</v>
      </c>
      <c r="D4991">
        <v>0</v>
      </c>
      <c r="E4991">
        <v>0</v>
      </c>
      <c r="F4991" t="s">
        <v>13</v>
      </c>
      <c r="G4991" t="s">
        <v>14</v>
      </c>
      <c r="H4991" t="s">
        <v>21</v>
      </c>
      <c r="I4991" t="s">
        <v>947</v>
      </c>
      <c r="J4991">
        <v>25</v>
      </c>
      <c r="K4991" t="s">
        <v>18</v>
      </c>
      <c r="L4991">
        <v>0</v>
      </c>
    </row>
    <row r="4992" spans="1:12" x14ac:dyDescent="0.25">
      <c r="A4992">
        <v>72911</v>
      </c>
      <c r="B4992" t="s">
        <v>19</v>
      </c>
      <c r="C4992">
        <v>57</v>
      </c>
      <c r="D4992">
        <v>1</v>
      </c>
      <c r="E4992">
        <v>0</v>
      </c>
      <c r="F4992" t="s">
        <v>13</v>
      </c>
      <c r="G4992" t="s">
        <v>14</v>
      </c>
      <c r="H4992" t="s">
        <v>21</v>
      </c>
      <c r="I4992" t="s">
        <v>428</v>
      </c>
      <c r="J4992" t="s">
        <v>429</v>
      </c>
      <c r="K4992" t="s">
        <v>29</v>
      </c>
      <c r="L4992">
        <v>0</v>
      </c>
    </row>
    <row r="4993" spans="1:12" x14ac:dyDescent="0.25">
      <c r="A4993">
        <v>72914</v>
      </c>
      <c r="B4993" t="s">
        <v>19</v>
      </c>
      <c r="C4993">
        <v>19</v>
      </c>
      <c r="D4993">
        <v>0</v>
      </c>
      <c r="E4993">
        <v>0</v>
      </c>
      <c r="F4993" t="s">
        <v>34</v>
      </c>
      <c r="G4993" t="s">
        <v>14</v>
      </c>
      <c r="H4993" t="s">
        <v>15</v>
      </c>
      <c r="I4993" t="s">
        <v>4253</v>
      </c>
      <c r="J4993" t="s">
        <v>40</v>
      </c>
      <c r="K4993" t="s">
        <v>38</v>
      </c>
      <c r="L4993">
        <v>0</v>
      </c>
    </row>
    <row r="4994" spans="1:12" x14ac:dyDescent="0.25">
      <c r="A4994">
        <v>72915</v>
      </c>
      <c r="B4994" t="s">
        <v>19</v>
      </c>
      <c r="C4994">
        <v>45</v>
      </c>
      <c r="D4994">
        <v>0</v>
      </c>
      <c r="E4994">
        <v>0</v>
      </c>
      <c r="F4994" t="s">
        <v>13</v>
      </c>
      <c r="G4994" t="s">
        <v>14</v>
      </c>
      <c r="H4994" t="s">
        <v>15</v>
      </c>
      <c r="I4994" t="s">
        <v>2626</v>
      </c>
      <c r="J4994" t="s">
        <v>2627</v>
      </c>
      <c r="K4994" t="s">
        <v>18</v>
      </c>
      <c r="L4994">
        <v>0</v>
      </c>
    </row>
    <row r="4995" spans="1:12" x14ac:dyDescent="0.25">
      <c r="A4995">
        <v>72918</v>
      </c>
      <c r="B4995" t="s">
        <v>19</v>
      </c>
      <c r="C4995">
        <v>53</v>
      </c>
      <c r="D4995">
        <v>1</v>
      </c>
      <c r="E4995">
        <v>0</v>
      </c>
      <c r="F4995" t="s">
        <v>13</v>
      </c>
      <c r="G4995" t="s">
        <v>14</v>
      </c>
      <c r="H4995" t="s">
        <v>15</v>
      </c>
      <c r="I4995" t="s">
        <v>218</v>
      </c>
      <c r="J4995" t="s">
        <v>198</v>
      </c>
      <c r="K4995" t="s">
        <v>38</v>
      </c>
      <c r="L4995">
        <v>1</v>
      </c>
    </row>
    <row r="4996" spans="1:12" x14ac:dyDescent="0.25">
      <c r="A4996">
        <v>72940</v>
      </c>
      <c r="B4996" t="s">
        <v>19</v>
      </c>
      <c r="C4996">
        <v>2</v>
      </c>
      <c r="D4996">
        <v>0</v>
      </c>
      <c r="E4996">
        <v>0</v>
      </c>
      <c r="F4996" t="s">
        <v>34</v>
      </c>
      <c r="G4996" t="s">
        <v>275</v>
      </c>
      <c r="H4996" t="s">
        <v>15</v>
      </c>
      <c r="I4996" t="s">
        <v>3807</v>
      </c>
      <c r="J4996" t="s">
        <v>399</v>
      </c>
      <c r="K4996" t="s">
        <v>38</v>
      </c>
      <c r="L499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97B1-391D-4D82-99FD-F32E4C0DEA97}">
  <dimension ref="A1:O4996"/>
  <sheetViews>
    <sheetView workbookViewId="0">
      <selection activeCell="F28" sqref="F28"/>
    </sheetView>
  </sheetViews>
  <sheetFormatPr defaultRowHeight="15" x14ac:dyDescent="0.25"/>
  <cols>
    <col min="1" max="1" width="6" bestFit="1" customWidth="1"/>
    <col min="2" max="2" width="9.5703125" bestFit="1" customWidth="1"/>
    <col min="3" max="3" width="6.42578125" bestFit="1" customWidth="1"/>
    <col min="4" max="4" width="15.85546875" bestFit="1" customWidth="1"/>
    <col min="5" max="5" width="15.140625" bestFit="1" customWidth="1"/>
    <col min="6" max="6" width="15.85546875" bestFit="1" customWidth="1"/>
    <col min="7" max="7" width="15.42578125" bestFit="1" customWidth="1"/>
    <col min="8" max="8" width="14.28515625" bestFit="1" customWidth="1"/>
    <col min="9" max="9" width="17.5703125" bestFit="1" customWidth="1"/>
    <col min="10" max="10" width="19.7109375" style="5" bestFit="1" customWidth="1"/>
    <col min="11" max="11" width="6.7109375" style="5" bestFit="1" customWidth="1"/>
    <col min="12" max="12" width="10" style="4" bestFit="1" customWidth="1"/>
    <col min="13" max="13" width="14.42578125" style="5" bestFit="1" customWidth="1"/>
    <col min="14" max="14" width="17.140625" bestFit="1" customWidth="1"/>
    <col min="15" max="15" width="8.85546875" bestFit="1" customWidth="1"/>
  </cols>
  <sheetData>
    <row r="1" spans="1:15" x14ac:dyDescent="0.25">
      <c r="A1" t="s">
        <v>0</v>
      </c>
      <c r="B1" t="s">
        <v>1</v>
      </c>
      <c r="C1" t="s">
        <v>2</v>
      </c>
      <c r="D1" t="s">
        <v>4277</v>
      </c>
      <c r="E1" t="s">
        <v>3</v>
      </c>
      <c r="F1" t="s">
        <v>4</v>
      </c>
      <c r="G1" t="s">
        <v>5</v>
      </c>
      <c r="H1" t="s">
        <v>6</v>
      </c>
      <c r="I1" t="s">
        <v>7</v>
      </c>
      <c r="J1" s="5" t="s">
        <v>8</v>
      </c>
      <c r="K1" s="5" t="s">
        <v>9</v>
      </c>
      <c r="L1" s="4" t="s">
        <v>4266</v>
      </c>
      <c r="M1" s="5" t="s">
        <v>4267</v>
      </c>
      <c r="N1" t="s">
        <v>10</v>
      </c>
      <c r="O1" t="s">
        <v>11</v>
      </c>
    </row>
    <row r="2" spans="1:15" x14ac:dyDescent="0.25">
      <c r="A2">
        <v>12687</v>
      </c>
      <c r="B2" t="s">
        <v>12</v>
      </c>
      <c r="C2">
        <v>0</v>
      </c>
      <c r="D2" t="str">
        <f t="shared" ref="D2:D65" si="0">_xlfn.IFS(
C2&lt;18,"1–17 Age Group",
C2&lt;40,"18–39 Age Group",
C2&lt;60,"40–59 Age Group",
C2&lt;80,"60–79 Age Group",
TRUE,"80+ Age Group"
)</f>
        <v>1–17 Age Group</v>
      </c>
      <c r="E2" t="s">
        <v>34</v>
      </c>
      <c r="F2" t="s">
        <v>34</v>
      </c>
      <c r="G2" t="s">
        <v>34</v>
      </c>
      <c r="H2" t="s">
        <v>275</v>
      </c>
      <c r="I2" t="s">
        <v>15</v>
      </c>
      <c r="J2" s="5">
        <v>101.31</v>
      </c>
      <c r="K2" s="5">
        <v>18.3</v>
      </c>
      <c r="L2" s="4">
        <f t="shared" ref="L2:L65" si="1">MEDIAN(K:K)</f>
        <v>28.25</v>
      </c>
      <c r="M2" s="5">
        <f t="shared" ref="M2:M65" si="2">IF(K:K="",$L2,$K2)</f>
        <v>18.3</v>
      </c>
      <c r="N2" t="s">
        <v>38</v>
      </c>
      <c r="O2" t="s">
        <v>34</v>
      </c>
    </row>
    <row r="3" spans="1:15" x14ac:dyDescent="0.25">
      <c r="A3">
        <v>46035</v>
      </c>
      <c r="B3" t="s">
        <v>12</v>
      </c>
      <c r="C3">
        <v>1</v>
      </c>
      <c r="D3" t="str">
        <f t="shared" si="0"/>
        <v>1–17 Age Group</v>
      </c>
      <c r="E3" t="s">
        <v>34</v>
      </c>
      <c r="F3" t="s">
        <v>34</v>
      </c>
      <c r="G3" t="s">
        <v>34</v>
      </c>
      <c r="H3" t="s">
        <v>275</v>
      </c>
      <c r="I3" t="s">
        <v>15</v>
      </c>
      <c r="J3" s="5">
        <v>84.85</v>
      </c>
      <c r="K3" s="5">
        <v>20.3</v>
      </c>
      <c r="L3" s="4">
        <f t="shared" si="1"/>
        <v>28.25</v>
      </c>
      <c r="M3" s="5">
        <f t="shared" si="2"/>
        <v>20.3</v>
      </c>
      <c r="N3" t="s">
        <v>38</v>
      </c>
      <c r="O3" t="s">
        <v>34</v>
      </c>
    </row>
    <row r="4" spans="1:15" x14ac:dyDescent="0.25">
      <c r="A4">
        <v>47876</v>
      </c>
      <c r="B4" t="s">
        <v>12</v>
      </c>
      <c r="C4">
        <v>1</v>
      </c>
      <c r="D4" t="str">
        <f t="shared" si="0"/>
        <v>1–17 Age Group</v>
      </c>
      <c r="E4" t="s">
        <v>34</v>
      </c>
      <c r="F4" t="s">
        <v>34</v>
      </c>
      <c r="G4" t="s">
        <v>34</v>
      </c>
      <c r="H4" t="s">
        <v>275</v>
      </c>
      <c r="I4" t="s">
        <v>21</v>
      </c>
      <c r="J4" s="5">
        <v>89.3</v>
      </c>
      <c r="K4" s="5">
        <v>21.4</v>
      </c>
      <c r="L4" s="4">
        <f t="shared" si="1"/>
        <v>28.25</v>
      </c>
      <c r="M4" s="5">
        <f t="shared" si="2"/>
        <v>21.4</v>
      </c>
      <c r="N4" t="s">
        <v>38</v>
      </c>
      <c r="O4" t="s">
        <v>34</v>
      </c>
    </row>
    <row r="5" spans="1:15" x14ac:dyDescent="0.25">
      <c r="A5">
        <v>54985</v>
      </c>
      <c r="B5" t="s">
        <v>19</v>
      </c>
      <c r="C5">
        <v>1</v>
      </c>
      <c r="D5" t="str">
        <f t="shared" si="0"/>
        <v>1–17 Age Group</v>
      </c>
      <c r="E5" t="s">
        <v>34</v>
      </c>
      <c r="F5" t="s">
        <v>34</v>
      </c>
      <c r="G5" t="s">
        <v>34</v>
      </c>
      <c r="H5" t="s">
        <v>275</v>
      </c>
      <c r="I5" t="s">
        <v>15</v>
      </c>
      <c r="J5" s="5">
        <v>199.83</v>
      </c>
      <c r="K5" s="5">
        <v>24.5</v>
      </c>
      <c r="L5" s="4">
        <f t="shared" si="1"/>
        <v>28.25</v>
      </c>
      <c r="M5" s="5">
        <f t="shared" si="2"/>
        <v>24.5</v>
      </c>
      <c r="N5" t="s">
        <v>38</v>
      </c>
      <c r="O5" t="s">
        <v>34</v>
      </c>
    </row>
    <row r="6" spans="1:15" x14ac:dyDescent="0.25">
      <c r="A6">
        <v>57372</v>
      </c>
      <c r="B6" t="s">
        <v>12</v>
      </c>
      <c r="C6">
        <v>1</v>
      </c>
      <c r="D6" t="str">
        <f t="shared" si="0"/>
        <v>1–17 Age Group</v>
      </c>
      <c r="E6" t="s">
        <v>34</v>
      </c>
      <c r="F6" t="s">
        <v>34</v>
      </c>
      <c r="G6" t="s">
        <v>34</v>
      </c>
      <c r="H6" t="s">
        <v>275</v>
      </c>
      <c r="I6" t="s">
        <v>21</v>
      </c>
      <c r="J6" s="5">
        <v>123.21</v>
      </c>
      <c r="K6" s="5">
        <v>15.1</v>
      </c>
      <c r="L6" s="4">
        <f t="shared" si="1"/>
        <v>28.25</v>
      </c>
      <c r="M6" s="5">
        <f t="shared" si="2"/>
        <v>15.1</v>
      </c>
      <c r="N6" t="s">
        <v>38</v>
      </c>
      <c r="O6" t="s">
        <v>34</v>
      </c>
    </row>
    <row r="7" spans="1:15" x14ac:dyDescent="0.25">
      <c r="A7">
        <v>3701</v>
      </c>
      <c r="B7" t="s">
        <v>19</v>
      </c>
      <c r="C7">
        <v>2</v>
      </c>
      <c r="D7" t="str">
        <f t="shared" si="0"/>
        <v>1–17 Age Group</v>
      </c>
      <c r="E7" t="s">
        <v>34</v>
      </c>
      <c r="F7" t="s">
        <v>34</v>
      </c>
      <c r="G7" t="s">
        <v>34</v>
      </c>
      <c r="H7" t="s">
        <v>275</v>
      </c>
      <c r="I7" t="s">
        <v>15</v>
      </c>
      <c r="J7" s="5">
        <v>84.12</v>
      </c>
      <c r="K7" s="5">
        <v>15.3</v>
      </c>
      <c r="L7" s="4">
        <f t="shared" si="1"/>
        <v>28.25</v>
      </c>
      <c r="M7" s="5">
        <f t="shared" si="2"/>
        <v>15.3</v>
      </c>
      <c r="N7" t="s">
        <v>38</v>
      </c>
      <c r="O7" t="s">
        <v>34</v>
      </c>
    </row>
    <row r="8" spans="1:15" x14ac:dyDescent="0.25">
      <c r="A8">
        <v>3720</v>
      </c>
      <c r="B8" t="s">
        <v>19</v>
      </c>
      <c r="C8">
        <v>2</v>
      </c>
      <c r="D8" t="str">
        <f t="shared" si="0"/>
        <v>1–17 Age Group</v>
      </c>
      <c r="E8" t="s">
        <v>34</v>
      </c>
      <c r="F8" t="s">
        <v>34</v>
      </c>
      <c r="G8" t="s">
        <v>34</v>
      </c>
      <c r="H8" t="s">
        <v>275</v>
      </c>
      <c r="I8" t="s">
        <v>21</v>
      </c>
      <c r="J8" s="5">
        <v>80.3</v>
      </c>
      <c r="K8" s="5">
        <v>21.2</v>
      </c>
      <c r="L8" s="4">
        <f t="shared" si="1"/>
        <v>28.25</v>
      </c>
      <c r="M8" s="5">
        <f t="shared" si="2"/>
        <v>21.2</v>
      </c>
      <c r="N8" t="s">
        <v>38</v>
      </c>
      <c r="O8" t="s">
        <v>34</v>
      </c>
    </row>
    <row r="9" spans="1:15" x14ac:dyDescent="0.25">
      <c r="A9">
        <v>5010</v>
      </c>
      <c r="B9" t="s">
        <v>19</v>
      </c>
      <c r="C9">
        <v>2</v>
      </c>
      <c r="D9" t="str">
        <f t="shared" si="0"/>
        <v>1–17 Age Group</v>
      </c>
      <c r="E9" t="s">
        <v>34</v>
      </c>
      <c r="F9" t="s">
        <v>34</v>
      </c>
      <c r="G9" t="s">
        <v>34</v>
      </c>
      <c r="H9" t="s">
        <v>275</v>
      </c>
      <c r="I9" t="s">
        <v>21</v>
      </c>
      <c r="J9" s="5">
        <v>92.48</v>
      </c>
      <c r="K9" s="5">
        <v>18</v>
      </c>
      <c r="L9" s="4">
        <f t="shared" si="1"/>
        <v>28.25</v>
      </c>
      <c r="M9" s="5">
        <f t="shared" si="2"/>
        <v>18</v>
      </c>
      <c r="N9" t="s">
        <v>38</v>
      </c>
      <c r="O9" t="s">
        <v>34</v>
      </c>
    </row>
    <row r="10" spans="1:15" x14ac:dyDescent="0.25">
      <c r="A10">
        <v>5646</v>
      </c>
      <c r="B10" t="s">
        <v>19</v>
      </c>
      <c r="C10">
        <v>2</v>
      </c>
      <c r="D10" t="str">
        <f t="shared" si="0"/>
        <v>1–17 Age Group</v>
      </c>
      <c r="E10" t="s">
        <v>34</v>
      </c>
      <c r="F10" t="s">
        <v>34</v>
      </c>
      <c r="G10" t="s">
        <v>34</v>
      </c>
      <c r="H10" t="s">
        <v>275</v>
      </c>
      <c r="I10" t="s">
        <v>21</v>
      </c>
      <c r="J10" s="5">
        <v>92.3</v>
      </c>
      <c r="K10" s="5">
        <v>14.8</v>
      </c>
      <c r="L10" s="4">
        <f t="shared" si="1"/>
        <v>28.25</v>
      </c>
      <c r="M10" s="5">
        <f t="shared" si="2"/>
        <v>14.8</v>
      </c>
      <c r="N10" t="s">
        <v>38</v>
      </c>
      <c r="O10" t="s">
        <v>34</v>
      </c>
    </row>
    <row r="11" spans="1:15" x14ac:dyDescent="0.25">
      <c r="A11">
        <v>6128</v>
      </c>
      <c r="B11" t="s">
        <v>12</v>
      </c>
      <c r="C11">
        <v>2</v>
      </c>
      <c r="D11" t="str">
        <f t="shared" si="0"/>
        <v>1–17 Age Group</v>
      </c>
      <c r="E11" t="s">
        <v>34</v>
      </c>
      <c r="F11" t="s">
        <v>34</v>
      </c>
      <c r="G11" t="s">
        <v>34</v>
      </c>
      <c r="H11" t="s">
        <v>275</v>
      </c>
      <c r="I11" t="s">
        <v>21</v>
      </c>
      <c r="J11" s="5">
        <v>93.74</v>
      </c>
      <c r="K11" s="5">
        <v>18.399999999999999</v>
      </c>
      <c r="L11" s="4">
        <f t="shared" si="1"/>
        <v>28.25</v>
      </c>
      <c r="M11" s="5">
        <f t="shared" si="2"/>
        <v>18.399999999999999</v>
      </c>
      <c r="N11" t="s">
        <v>38</v>
      </c>
      <c r="O11" t="s">
        <v>34</v>
      </c>
    </row>
    <row r="12" spans="1:15" x14ac:dyDescent="0.25">
      <c r="A12">
        <v>6613</v>
      </c>
      <c r="B12" t="s">
        <v>12</v>
      </c>
      <c r="C12">
        <v>2</v>
      </c>
      <c r="D12" t="str">
        <f t="shared" si="0"/>
        <v>1–17 Age Group</v>
      </c>
      <c r="E12" t="s">
        <v>34</v>
      </c>
      <c r="F12" t="s">
        <v>34</v>
      </c>
      <c r="G12" t="s">
        <v>34</v>
      </c>
      <c r="H12" t="s">
        <v>275</v>
      </c>
      <c r="I12" t="s">
        <v>15</v>
      </c>
      <c r="J12" s="5">
        <v>89.85</v>
      </c>
      <c r="K12" s="5">
        <v>23.3</v>
      </c>
      <c r="L12" s="4">
        <f t="shared" si="1"/>
        <v>28.25</v>
      </c>
      <c r="M12" s="5">
        <f t="shared" si="2"/>
        <v>23.3</v>
      </c>
      <c r="N12" t="s">
        <v>38</v>
      </c>
      <c r="O12" t="s">
        <v>34</v>
      </c>
    </row>
    <row r="13" spans="1:15" x14ac:dyDescent="0.25">
      <c r="A13">
        <v>6968</v>
      </c>
      <c r="B13" t="s">
        <v>12</v>
      </c>
      <c r="C13">
        <v>2</v>
      </c>
      <c r="D13" t="str">
        <f t="shared" si="0"/>
        <v>1–17 Age Group</v>
      </c>
      <c r="E13" t="s">
        <v>34</v>
      </c>
      <c r="F13" t="s">
        <v>34</v>
      </c>
      <c r="G13" t="s">
        <v>34</v>
      </c>
      <c r="H13" t="s">
        <v>275</v>
      </c>
      <c r="I13" t="s">
        <v>21</v>
      </c>
      <c r="J13" s="5">
        <v>111.32</v>
      </c>
      <c r="K13" s="5">
        <v>18.2</v>
      </c>
      <c r="L13" s="4">
        <f t="shared" si="1"/>
        <v>28.25</v>
      </c>
      <c r="M13" s="5">
        <f t="shared" si="2"/>
        <v>18.2</v>
      </c>
      <c r="N13" t="s">
        <v>38</v>
      </c>
      <c r="O13" t="s">
        <v>34</v>
      </c>
    </row>
    <row r="14" spans="1:15" x14ac:dyDescent="0.25">
      <c r="A14">
        <v>8320</v>
      </c>
      <c r="B14" t="s">
        <v>12</v>
      </c>
      <c r="C14">
        <v>2</v>
      </c>
      <c r="D14" t="str">
        <f t="shared" si="0"/>
        <v>1–17 Age Group</v>
      </c>
      <c r="E14" t="s">
        <v>34</v>
      </c>
      <c r="F14" t="s">
        <v>34</v>
      </c>
      <c r="G14" t="s">
        <v>34</v>
      </c>
      <c r="H14" t="s">
        <v>275</v>
      </c>
      <c r="I14" t="s">
        <v>21</v>
      </c>
      <c r="J14" s="5">
        <v>73.62</v>
      </c>
      <c r="K14" s="5">
        <v>20.8</v>
      </c>
      <c r="L14" s="4">
        <f t="shared" si="1"/>
        <v>28.25</v>
      </c>
      <c r="M14" s="5">
        <f t="shared" si="2"/>
        <v>20.8</v>
      </c>
      <c r="N14" t="s">
        <v>38</v>
      </c>
      <c r="O14" t="s">
        <v>34</v>
      </c>
    </row>
    <row r="15" spans="1:15" x14ac:dyDescent="0.25">
      <c r="A15">
        <v>8579</v>
      </c>
      <c r="B15" t="s">
        <v>19</v>
      </c>
      <c r="C15">
        <v>2</v>
      </c>
      <c r="D15" t="str">
        <f t="shared" si="0"/>
        <v>1–17 Age Group</v>
      </c>
      <c r="E15" t="s">
        <v>34</v>
      </c>
      <c r="F15" t="s">
        <v>34</v>
      </c>
      <c r="G15" t="s">
        <v>34</v>
      </c>
      <c r="H15" t="s">
        <v>275</v>
      </c>
      <c r="I15" t="s">
        <v>21</v>
      </c>
      <c r="J15" s="5">
        <v>89.72</v>
      </c>
      <c r="K15" s="5">
        <v>17.8</v>
      </c>
      <c r="L15" s="4">
        <f t="shared" si="1"/>
        <v>28.25</v>
      </c>
      <c r="M15" s="5">
        <f t="shared" si="2"/>
        <v>17.8</v>
      </c>
      <c r="N15" t="s">
        <v>38</v>
      </c>
      <c r="O15" t="s">
        <v>34</v>
      </c>
    </row>
    <row r="16" spans="1:15" x14ac:dyDescent="0.25">
      <c r="A16">
        <v>10950</v>
      </c>
      <c r="B16" t="s">
        <v>19</v>
      </c>
      <c r="C16">
        <v>2</v>
      </c>
      <c r="D16" t="str">
        <f t="shared" si="0"/>
        <v>1–17 Age Group</v>
      </c>
      <c r="E16" t="s">
        <v>34</v>
      </c>
      <c r="F16" t="s">
        <v>34</v>
      </c>
      <c r="G16" t="s">
        <v>34</v>
      </c>
      <c r="H16" t="s">
        <v>275</v>
      </c>
      <c r="I16" t="s">
        <v>15</v>
      </c>
      <c r="J16" s="5">
        <v>112.75</v>
      </c>
      <c r="K16" s="5">
        <v>25.1</v>
      </c>
      <c r="L16" s="4">
        <f t="shared" si="1"/>
        <v>28.25</v>
      </c>
      <c r="M16" s="5">
        <f t="shared" si="2"/>
        <v>25.1</v>
      </c>
      <c r="N16" t="s">
        <v>38</v>
      </c>
      <c r="O16" t="s">
        <v>34</v>
      </c>
    </row>
    <row r="17" spans="1:15" x14ac:dyDescent="0.25">
      <c r="A17">
        <v>11208</v>
      </c>
      <c r="B17" t="s">
        <v>19</v>
      </c>
      <c r="C17">
        <v>2</v>
      </c>
      <c r="D17" t="str">
        <f t="shared" si="0"/>
        <v>1–17 Age Group</v>
      </c>
      <c r="E17" t="s">
        <v>34</v>
      </c>
      <c r="F17" t="s">
        <v>34</v>
      </c>
      <c r="G17" t="s">
        <v>34</v>
      </c>
      <c r="H17" t="s">
        <v>275</v>
      </c>
      <c r="I17" t="s">
        <v>21</v>
      </c>
      <c r="J17" s="5">
        <v>70.25</v>
      </c>
      <c r="K17" s="5">
        <v>17</v>
      </c>
      <c r="L17" s="4">
        <f t="shared" si="1"/>
        <v>28.25</v>
      </c>
      <c r="M17" s="5">
        <f t="shared" si="2"/>
        <v>17</v>
      </c>
      <c r="N17" t="s">
        <v>38</v>
      </c>
      <c r="O17" t="s">
        <v>34</v>
      </c>
    </row>
    <row r="18" spans="1:15" x14ac:dyDescent="0.25">
      <c r="A18">
        <v>13440</v>
      </c>
      <c r="B18" t="s">
        <v>12</v>
      </c>
      <c r="C18">
        <v>2</v>
      </c>
      <c r="D18" t="str">
        <f t="shared" si="0"/>
        <v>1–17 Age Group</v>
      </c>
      <c r="E18" t="s">
        <v>34</v>
      </c>
      <c r="F18" t="s">
        <v>34</v>
      </c>
      <c r="G18" t="s">
        <v>34</v>
      </c>
      <c r="H18" t="s">
        <v>275</v>
      </c>
      <c r="I18" t="s">
        <v>15</v>
      </c>
      <c r="J18" s="5">
        <v>107.83</v>
      </c>
      <c r="K18" s="5">
        <v>21.2</v>
      </c>
      <c r="L18" s="4">
        <f t="shared" si="1"/>
        <v>28.25</v>
      </c>
      <c r="M18" s="5">
        <f t="shared" si="2"/>
        <v>21.2</v>
      </c>
      <c r="N18" t="s">
        <v>38</v>
      </c>
      <c r="O18" t="s">
        <v>34</v>
      </c>
    </row>
    <row r="19" spans="1:15" x14ac:dyDescent="0.25">
      <c r="A19">
        <v>14387</v>
      </c>
      <c r="B19" t="s">
        <v>12</v>
      </c>
      <c r="C19">
        <v>2</v>
      </c>
      <c r="D19" t="str">
        <f t="shared" si="0"/>
        <v>1–17 Age Group</v>
      </c>
      <c r="E19" t="s">
        <v>34</v>
      </c>
      <c r="F19" t="s">
        <v>34</v>
      </c>
      <c r="G19" t="s">
        <v>34</v>
      </c>
      <c r="H19" t="s">
        <v>275</v>
      </c>
      <c r="I19" t="s">
        <v>15</v>
      </c>
      <c r="J19" s="5">
        <v>93.88</v>
      </c>
      <c r="K19" s="5">
        <v>17.399999999999999</v>
      </c>
      <c r="L19" s="4">
        <f t="shared" si="1"/>
        <v>28.25</v>
      </c>
      <c r="M19" s="5">
        <f t="shared" si="2"/>
        <v>17.399999999999999</v>
      </c>
      <c r="N19" t="s">
        <v>38</v>
      </c>
      <c r="O19" t="s">
        <v>34</v>
      </c>
    </row>
    <row r="20" spans="1:15" x14ac:dyDescent="0.25">
      <c r="A20">
        <v>15274</v>
      </c>
      <c r="B20" t="s">
        <v>19</v>
      </c>
      <c r="C20">
        <v>2</v>
      </c>
      <c r="D20" t="str">
        <f t="shared" si="0"/>
        <v>1–17 Age Group</v>
      </c>
      <c r="E20" t="s">
        <v>34</v>
      </c>
      <c r="F20" t="s">
        <v>34</v>
      </c>
      <c r="G20" t="s">
        <v>34</v>
      </c>
      <c r="H20" t="s">
        <v>275</v>
      </c>
      <c r="I20" t="s">
        <v>21</v>
      </c>
      <c r="J20" s="5">
        <v>79.89</v>
      </c>
      <c r="K20" s="5">
        <v>31.6</v>
      </c>
      <c r="L20" s="4">
        <f t="shared" si="1"/>
        <v>28.25</v>
      </c>
      <c r="M20" s="5">
        <f t="shared" si="2"/>
        <v>31.6</v>
      </c>
      <c r="N20" t="s">
        <v>38</v>
      </c>
      <c r="O20" t="s">
        <v>34</v>
      </c>
    </row>
    <row r="21" spans="1:15" x14ac:dyDescent="0.25">
      <c r="A21">
        <v>16329</v>
      </c>
      <c r="B21" t="s">
        <v>19</v>
      </c>
      <c r="C21">
        <v>2</v>
      </c>
      <c r="D21" t="str">
        <f t="shared" si="0"/>
        <v>1–17 Age Group</v>
      </c>
      <c r="E21" t="s">
        <v>34</v>
      </c>
      <c r="F21" t="s">
        <v>34</v>
      </c>
      <c r="G21" t="s">
        <v>34</v>
      </c>
      <c r="H21" t="s">
        <v>275</v>
      </c>
      <c r="I21" t="s">
        <v>15</v>
      </c>
      <c r="J21" s="5">
        <v>105.75</v>
      </c>
      <c r="K21" s="5">
        <v>19.8</v>
      </c>
      <c r="L21" s="4">
        <f t="shared" si="1"/>
        <v>28.25</v>
      </c>
      <c r="M21" s="5">
        <f t="shared" si="2"/>
        <v>19.8</v>
      </c>
      <c r="N21" t="s">
        <v>38</v>
      </c>
      <c r="O21" t="s">
        <v>34</v>
      </c>
    </row>
    <row r="22" spans="1:15" x14ac:dyDescent="0.25">
      <c r="A22">
        <v>16446</v>
      </c>
      <c r="B22" t="s">
        <v>12</v>
      </c>
      <c r="C22">
        <v>2</v>
      </c>
      <c r="D22" t="str">
        <f t="shared" si="0"/>
        <v>1–17 Age Group</v>
      </c>
      <c r="E22" t="s">
        <v>34</v>
      </c>
      <c r="F22" t="s">
        <v>34</v>
      </c>
      <c r="G22" t="s">
        <v>34</v>
      </c>
      <c r="H22" t="s">
        <v>275</v>
      </c>
      <c r="I22" t="s">
        <v>21</v>
      </c>
      <c r="J22" s="5">
        <v>76.12</v>
      </c>
      <c r="K22" s="5">
        <v>16.8</v>
      </c>
      <c r="L22" s="4">
        <f t="shared" si="1"/>
        <v>28.25</v>
      </c>
      <c r="M22" s="5">
        <f t="shared" si="2"/>
        <v>16.8</v>
      </c>
      <c r="N22" t="s">
        <v>38</v>
      </c>
      <c r="O22" t="s">
        <v>34</v>
      </c>
    </row>
    <row r="23" spans="1:15" x14ac:dyDescent="0.25">
      <c r="A23">
        <v>21852</v>
      </c>
      <c r="B23" t="s">
        <v>12</v>
      </c>
      <c r="C23">
        <v>2</v>
      </c>
      <c r="D23" t="str">
        <f t="shared" si="0"/>
        <v>1–17 Age Group</v>
      </c>
      <c r="E23" t="s">
        <v>34</v>
      </c>
      <c r="F23" t="s">
        <v>34</v>
      </c>
      <c r="G23" t="s">
        <v>34</v>
      </c>
      <c r="H23" t="s">
        <v>275</v>
      </c>
      <c r="I23" t="s">
        <v>21</v>
      </c>
      <c r="J23" s="5">
        <v>96.47</v>
      </c>
      <c r="K23" s="5">
        <v>19.5</v>
      </c>
      <c r="L23" s="4">
        <f t="shared" si="1"/>
        <v>28.25</v>
      </c>
      <c r="M23" s="5">
        <f t="shared" si="2"/>
        <v>19.5</v>
      </c>
      <c r="N23" t="s">
        <v>38</v>
      </c>
      <c r="O23" t="s">
        <v>34</v>
      </c>
    </row>
    <row r="24" spans="1:15" x14ac:dyDescent="0.25">
      <c r="A24">
        <v>24074</v>
      </c>
      <c r="B24" t="s">
        <v>19</v>
      </c>
      <c r="C24">
        <v>2</v>
      </c>
      <c r="D24" t="str">
        <f t="shared" si="0"/>
        <v>1–17 Age Group</v>
      </c>
      <c r="E24" t="s">
        <v>34</v>
      </c>
      <c r="F24" t="s">
        <v>34</v>
      </c>
      <c r="G24" t="s">
        <v>34</v>
      </c>
      <c r="H24" t="s">
        <v>275</v>
      </c>
      <c r="I24" t="s">
        <v>21</v>
      </c>
      <c r="J24" s="5">
        <v>99.75</v>
      </c>
      <c r="K24" s="5">
        <v>16</v>
      </c>
      <c r="L24" s="4">
        <f t="shared" si="1"/>
        <v>28.25</v>
      </c>
      <c r="M24" s="5">
        <f t="shared" si="2"/>
        <v>16</v>
      </c>
      <c r="N24" t="s">
        <v>38</v>
      </c>
      <c r="O24" t="s">
        <v>34</v>
      </c>
    </row>
    <row r="25" spans="1:15" x14ac:dyDescent="0.25">
      <c r="A25">
        <v>26389</v>
      </c>
      <c r="B25" t="s">
        <v>19</v>
      </c>
      <c r="C25">
        <v>2</v>
      </c>
      <c r="D25" t="str">
        <f t="shared" si="0"/>
        <v>1–17 Age Group</v>
      </c>
      <c r="E25" t="s">
        <v>34</v>
      </c>
      <c r="F25" t="s">
        <v>34</v>
      </c>
      <c r="G25" t="s">
        <v>34</v>
      </c>
      <c r="H25" t="s">
        <v>275</v>
      </c>
      <c r="I25" t="s">
        <v>15</v>
      </c>
      <c r="J25" s="5">
        <v>120.85</v>
      </c>
      <c r="K25" s="5">
        <v>16.2</v>
      </c>
      <c r="L25" s="4">
        <f t="shared" si="1"/>
        <v>28.25</v>
      </c>
      <c r="M25" s="5">
        <f t="shared" si="2"/>
        <v>16.2</v>
      </c>
      <c r="N25" t="s">
        <v>38</v>
      </c>
      <c r="O25" t="s">
        <v>34</v>
      </c>
    </row>
    <row r="26" spans="1:15" x14ac:dyDescent="0.25">
      <c r="A26">
        <v>27013</v>
      </c>
      <c r="B26" t="s">
        <v>12</v>
      </c>
      <c r="C26">
        <v>2</v>
      </c>
      <c r="D26" t="str">
        <f t="shared" si="0"/>
        <v>1–17 Age Group</v>
      </c>
      <c r="E26" t="s">
        <v>34</v>
      </c>
      <c r="F26" t="s">
        <v>34</v>
      </c>
      <c r="G26" t="s">
        <v>34</v>
      </c>
      <c r="H26" t="s">
        <v>275</v>
      </c>
      <c r="I26" t="s">
        <v>15</v>
      </c>
      <c r="J26" s="5">
        <v>78.98</v>
      </c>
      <c r="K26" s="5">
        <v>15.1</v>
      </c>
      <c r="L26" s="4">
        <f t="shared" si="1"/>
        <v>28.25</v>
      </c>
      <c r="M26" s="5">
        <f t="shared" si="2"/>
        <v>15.1</v>
      </c>
      <c r="N26" t="s">
        <v>38</v>
      </c>
      <c r="O26" t="s">
        <v>34</v>
      </c>
    </row>
    <row r="27" spans="1:15" x14ac:dyDescent="0.25">
      <c r="A27">
        <v>28559</v>
      </c>
      <c r="B27" t="s">
        <v>12</v>
      </c>
      <c r="C27">
        <v>2</v>
      </c>
      <c r="D27" t="str">
        <f t="shared" si="0"/>
        <v>1–17 Age Group</v>
      </c>
      <c r="E27" t="s">
        <v>34</v>
      </c>
      <c r="F27" t="s">
        <v>34</v>
      </c>
      <c r="G27" t="s">
        <v>34</v>
      </c>
      <c r="H27" t="s">
        <v>275</v>
      </c>
      <c r="I27" t="s">
        <v>15</v>
      </c>
      <c r="J27" s="5">
        <v>88.54</v>
      </c>
      <c r="K27" s="5">
        <v>17.5</v>
      </c>
      <c r="L27" s="4">
        <f t="shared" si="1"/>
        <v>28.25</v>
      </c>
      <c r="M27" s="5">
        <f t="shared" si="2"/>
        <v>17.5</v>
      </c>
      <c r="N27" t="s">
        <v>38</v>
      </c>
      <c r="O27" t="s">
        <v>34</v>
      </c>
    </row>
    <row r="28" spans="1:15" x14ac:dyDescent="0.25">
      <c r="A28">
        <v>29017</v>
      </c>
      <c r="B28" t="s">
        <v>12</v>
      </c>
      <c r="C28">
        <v>2</v>
      </c>
      <c r="D28" t="str">
        <f t="shared" si="0"/>
        <v>1–17 Age Group</v>
      </c>
      <c r="E28" t="s">
        <v>34</v>
      </c>
      <c r="F28" t="s">
        <v>34</v>
      </c>
      <c r="G28" t="s">
        <v>34</v>
      </c>
      <c r="H28" t="s">
        <v>275</v>
      </c>
      <c r="I28" t="s">
        <v>15</v>
      </c>
      <c r="J28" s="5">
        <v>93.55</v>
      </c>
      <c r="K28" s="5">
        <v>23.3</v>
      </c>
      <c r="L28" s="4">
        <f t="shared" si="1"/>
        <v>28.25</v>
      </c>
      <c r="M28" s="5">
        <f t="shared" si="2"/>
        <v>23.3</v>
      </c>
      <c r="N28" t="s">
        <v>38</v>
      </c>
      <c r="O28" t="s">
        <v>34</v>
      </c>
    </row>
    <row r="29" spans="1:15" x14ac:dyDescent="0.25">
      <c r="A29">
        <v>29233</v>
      </c>
      <c r="B29" t="s">
        <v>12</v>
      </c>
      <c r="C29">
        <v>2</v>
      </c>
      <c r="D29" t="str">
        <f t="shared" si="0"/>
        <v>1–17 Age Group</v>
      </c>
      <c r="E29" t="s">
        <v>34</v>
      </c>
      <c r="F29" t="s">
        <v>34</v>
      </c>
      <c r="G29" t="s">
        <v>34</v>
      </c>
      <c r="H29" t="s">
        <v>275</v>
      </c>
      <c r="I29" t="s">
        <v>21</v>
      </c>
      <c r="J29" s="5">
        <v>111.02</v>
      </c>
      <c r="K29" s="5">
        <v>20.5</v>
      </c>
      <c r="L29" s="4">
        <f t="shared" si="1"/>
        <v>28.25</v>
      </c>
      <c r="M29" s="5">
        <f t="shared" si="2"/>
        <v>20.5</v>
      </c>
      <c r="N29" t="s">
        <v>38</v>
      </c>
      <c r="O29" t="s">
        <v>34</v>
      </c>
    </row>
    <row r="30" spans="1:15" x14ac:dyDescent="0.25">
      <c r="A30">
        <v>32110</v>
      </c>
      <c r="B30" t="s">
        <v>19</v>
      </c>
      <c r="C30">
        <v>2</v>
      </c>
      <c r="D30" t="str">
        <f t="shared" si="0"/>
        <v>1–17 Age Group</v>
      </c>
      <c r="E30" t="s">
        <v>34</v>
      </c>
      <c r="F30" t="s">
        <v>34</v>
      </c>
      <c r="G30" t="s">
        <v>34</v>
      </c>
      <c r="H30" t="s">
        <v>275</v>
      </c>
      <c r="I30" t="s">
        <v>15</v>
      </c>
      <c r="J30" s="5">
        <v>105.05</v>
      </c>
      <c r="K30" s="5">
        <v>20.399999999999999</v>
      </c>
      <c r="L30" s="4">
        <f t="shared" si="1"/>
        <v>28.25</v>
      </c>
      <c r="M30" s="5">
        <f t="shared" si="2"/>
        <v>20.399999999999999</v>
      </c>
      <c r="N30" t="s">
        <v>38</v>
      </c>
      <c r="O30" t="s">
        <v>34</v>
      </c>
    </row>
    <row r="31" spans="1:15" x14ac:dyDescent="0.25">
      <c r="A31">
        <v>34184</v>
      </c>
      <c r="B31" t="s">
        <v>19</v>
      </c>
      <c r="C31">
        <v>2</v>
      </c>
      <c r="D31" t="str">
        <f t="shared" si="0"/>
        <v>1–17 Age Group</v>
      </c>
      <c r="E31" t="s">
        <v>34</v>
      </c>
      <c r="F31" t="s">
        <v>34</v>
      </c>
      <c r="G31" t="s">
        <v>34</v>
      </c>
      <c r="H31" t="s">
        <v>275</v>
      </c>
      <c r="I31" t="s">
        <v>21</v>
      </c>
      <c r="J31" s="5">
        <v>76.52</v>
      </c>
      <c r="K31" s="5">
        <v>14.8</v>
      </c>
      <c r="L31" s="4">
        <f t="shared" si="1"/>
        <v>28.25</v>
      </c>
      <c r="M31" s="5">
        <f t="shared" si="2"/>
        <v>14.8</v>
      </c>
      <c r="N31" t="s">
        <v>38</v>
      </c>
      <c r="O31" t="s">
        <v>34</v>
      </c>
    </row>
    <row r="32" spans="1:15" x14ac:dyDescent="0.25">
      <c r="A32">
        <v>34436</v>
      </c>
      <c r="B32" t="s">
        <v>19</v>
      </c>
      <c r="C32">
        <v>2</v>
      </c>
      <c r="D32" t="str">
        <f t="shared" si="0"/>
        <v>1–17 Age Group</v>
      </c>
      <c r="E32" t="s">
        <v>34</v>
      </c>
      <c r="F32" t="s">
        <v>34</v>
      </c>
      <c r="G32" t="s">
        <v>34</v>
      </c>
      <c r="H32" t="s">
        <v>275</v>
      </c>
      <c r="I32" t="s">
        <v>21</v>
      </c>
      <c r="J32" s="5">
        <v>109.56</v>
      </c>
      <c r="K32" s="5">
        <v>16.399999999999999</v>
      </c>
      <c r="L32" s="4">
        <f t="shared" si="1"/>
        <v>28.25</v>
      </c>
      <c r="M32" s="5">
        <f t="shared" si="2"/>
        <v>16.399999999999999</v>
      </c>
      <c r="N32" t="s">
        <v>38</v>
      </c>
      <c r="O32" t="s">
        <v>34</v>
      </c>
    </row>
    <row r="33" spans="1:15" x14ac:dyDescent="0.25">
      <c r="A33">
        <v>35651</v>
      </c>
      <c r="B33" t="s">
        <v>12</v>
      </c>
      <c r="C33">
        <v>2</v>
      </c>
      <c r="D33" t="str">
        <f t="shared" si="0"/>
        <v>1–17 Age Group</v>
      </c>
      <c r="E33" t="s">
        <v>34</v>
      </c>
      <c r="F33" t="s">
        <v>34</v>
      </c>
      <c r="G33" t="s">
        <v>34</v>
      </c>
      <c r="H33" t="s">
        <v>275</v>
      </c>
      <c r="I33" t="s">
        <v>15</v>
      </c>
      <c r="J33" s="5">
        <v>112.92</v>
      </c>
      <c r="K33" s="5">
        <v>18.399999999999999</v>
      </c>
      <c r="L33" s="4">
        <f t="shared" si="1"/>
        <v>28.25</v>
      </c>
      <c r="M33" s="5">
        <f t="shared" si="2"/>
        <v>18.399999999999999</v>
      </c>
      <c r="N33" t="s">
        <v>38</v>
      </c>
      <c r="O33" t="s">
        <v>34</v>
      </c>
    </row>
    <row r="34" spans="1:15" x14ac:dyDescent="0.25">
      <c r="A34">
        <v>37025</v>
      </c>
      <c r="B34" t="s">
        <v>19</v>
      </c>
      <c r="C34">
        <v>2</v>
      </c>
      <c r="D34" t="str">
        <f t="shared" si="0"/>
        <v>1–17 Age Group</v>
      </c>
      <c r="E34" t="s">
        <v>34</v>
      </c>
      <c r="F34" t="s">
        <v>34</v>
      </c>
      <c r="G34" t="s">
        <v>34</v>
      </c>
      <c r="H34" t="s">
        <v>275</v>
      </c>
      <c r="I34" t="s">
        <v>15</v>
      </c>
      <c r="J34" s="5">
        <v>114.02</v>
      </c>
      <c r="K34" s="5">
        <v>18.100000000000001</v>
      </c>
      <c r="L34" s="4">
        <f t="shared" si="1"/>
        <v>28.25</v>
      </c>
      <c r="M34" s="5">
        <f t="shared" si="2"/>
        <v>18.100000000000001</v>
      </c>
      <c r="N34" t="s">
        <v>38</v>
      </c>
      <c r="O34" t="s">
        <v>34</v>
      </c>
    </row>
    <row r="35" spans="1:15" x14ac:dyDescent="0.25">
      <c r="A35">
        <v>38858</v>
      </c>
      <c r="B35" t="s">
        <v>12</v>
      </c>
      <c r="C35">
        <v>2</v>
      </c>
      <c r="D35" t="str">
        <f t="shared" si="0"/>
        <v>1–17 Age Group</v>
      </c>
      <c r="E35" t="s">
        <v>34</v>
      </c>
      <c r="F35" t="s">
        <v>34</v>
      </c>
      <c r="G35" t="s">
        <v>34</v>
      </c>
      <c r="H35" t="s">
        <v>275</v>
      </c>
      <c r="I35" t="s">
        <v>21</v>
      </c>
      <c r="J35" s="5">
        <v>65.67</v>
      </c>
      <c r="K35" s="5">
        <v>16.600000000000001</v>
      </c>
      <c r="L35" s="4">
        <f t="shared" si="1"/>
        <v>28.25</v>
      </c>
      <c r="M35" s="5">
        <f t="shared" si="2"/>
        <v>16.600000000000001</v>
      </c>
      <c r="N35" t="s">
        <v>38</v>
      </c>
      <c r="O35" t="s">
        <v>34</v>
      </c>
    </row>
    <row r="36" spans="1:15" x14ac:dyDescent="0.25">
      <c r="A36">
        <v>39042</v>
      </c>
      <c r="B36" t="s">
        <v>12</v>
      </c>
      <c r="C36">
        <v>2</v>
      </c>
      <c r="D36" t="str">
        <f t="shared" si="0"/>
        <v>1–17 Age Group</v>
      </c>
      <c r="E36" t="s">
        <v>34</v>
      </c>
      <c r="F36" t="s">
        <v>34</v>
      </c>
      <c r="G36" t="s">
        <v>34</v>
      </c>
      <c r="H36" t="s">
        <v>275</v>
      </c>
      <c r="I36" t="s">
        <v>15</v>
      </c>
      <c r="J36" s="5">
        <v>70.930000000000007</v>
      </c>
      <c r="K36" s="5">
        <v>20.3</v>
      </c>
      <c r="L36" s="4">
        <f t="shared" si="1"/>
        <v>28.25</v>
      </c>
      <c r="M36" s="5">
        <f t="shared" si="2"/>
        <v>20.3</v>
      </c>
      <c r="N36" t="s">
        <v>38</v>
      </c>
      <c r="O36" t="s">
        <v>34</v>
      </c>
    </row>
    <row r="37" spans="1:15" x14ac:dyDescent="0.25">
      <c r="A37">
        <v>42400</v>
      </c>
      <c r="B37" t="s">
        <v>19</v>
      </c>
      <c r="C37">
        <v>2</v>
      </c>
      <c r="D37" t="str">
        <f t="shared" si="0"/>
        <v>1–17 Age Group</v>
      </c>
      <c r="E37" t="s">
        <v>34</v>
      </c>
      <c r="F37" t="s">
        <v>34</v>
      </c>
      <c r="G37" t="s">
        <v>34</v>
      </c>
      <c r="H37" t="s">
        <v>275</v>
      </c>
      <c r="I37" t="s">
        <v>15</v>
      </c>
      <c r="J37" s="5">
        <v>94.92</v>
      </c>
      <c r="K37" s="5">
        <v>20.399999999999999</v>
      </c>
      <c r="L37" s="4">
        <f t="shared" si="1"/>
        <v>28.25</v>
      </c>
      <c r="M37" s="5">
        <f t="shared" si="2"/>
        <v>20.399999999999999</v>
      </c>
      <c r="N37" t="s">
        <v>38</v>
      </c>
      <c r="O37" t="s">
        <v>34</v>
      </c>
    </row>
    <row r="38" spans="1:15" x14ac:dyDescent="0.25">
      <c r="A38">
        <v>46072</v>
      </c>
      <c r="B38" t="s">
        <v>12</v>
      </c>
      <c r="C38">
        <v>2</v>
      </c>
      <c r="D38" t="str">
        <f t="shared" si="0"/>
        <v>1–17 Age Group</v>
      </c>
      <c r="E38" t="s">
        <v>34</v>
      </c>
      <c r="F38" t="s">
        <v>34</v>
      </c>
      <c r="G38" t="s">
        <v>34</v>
      </c>
      <c r="H38" t="s">
        <v>275</v>
      </c>
      <c r="I38" t="s">
        <v>21</v>
      </c>
      <c r="J38" s="5">
        <v>103.25</v>
      </c>
      <c r="K38" s="5">
        <v>19.399999999999999</v>
      </c>
      <c r="L38" s="4">
        <f t="shared" si="1"/>
        <v>28.25</v>
      </c>
      <c r="M38" s="5">
        <f t="shared" si="2"/>
        <v>19.399999999999999</v>
      </c>
      <c r="N38" t="s">
        <v>38</v>
      </c>
      <c r="O38" t="s">
        <v>34</v>
      </c>
    </row>
    <row r="39" spans="1:15" x14ac:dyDescent="0.25">
      <c r="A39">
        <v>46323</v>
      </c>
      <c r="B39" t="s">
        <v>19</v>
      </c>
      <c r="C39">
        <v>2</v>
      </c>
      <c r="D39" t="str">
        <f t="shared" si="0"/>
        <v>1–17 Age Group</v>
      </c>
      <c r="E39" t="s">
        <v>34</v>
      </c>
      <c r="F39" t="s">
        <v>34</v>
      </c>
      <c r="G39" t="s">
        <v>34</v>
      </c>
      <c r="H39" t="s">
        <v>275</v>
      </c>
      <c r="I39" t="s">
        <v>21</v>
      </c>
      <c r="J39" s="5">
        <v>165.11</v>
      </c>
      <c r="K39" s="5">
        <v>18</v>
      </c>
      <c r="L39" s="4">
        <f t="shared" si="1"/>
        <v>28.25</v>
      </c>
      <c r="M39" s="5">
        <f t="shared" si="2"/>
        <v>18</v>
      </c>
      <c r="N39" t="s">
        <v>38</v>
      </c>
      <c r="O39" t="s">
        <v>34</v>
      </c>
    </row>
    <row r="40" spans="1:15" x14ac:dyDescent="0.25">
      <c r="A40">
        <v>46576</v>
      </c>
      <c r="B40" t="s">
        <v>12</v>
      </c>
      <c r="C40">
        <v>2</v>
      </c>
      <c r="D40" t="str">
        <f t="shared" si="0"/>
        <v>1–17 Age Group</v>
      </c>
      <c r="E40" t="s">
        <v>34</v>
      </c>
      <c r="F40" t="s">
        <v>34</v>
      </c>
      <c r="G40" t="s">
        <v>34</v>
      </c>
      <c r="H40" t="s">
        <v>275</v>
      </c>
      <c r="I40" t="s">
        <v>21</v>
      </c>
      <c r="J40" s="5">
        <v>68.52</v>
      </c>
      <c r="K40" s="5">
        <v>20.8</v>
      </c>
      <c r="L40" s="4">
        <f t="shared" si="1"/>
        <v>28.25</v>
      </c>
      <c r="M40" s="5">
        <f t="shared" si="2"/>
        <v>20.8</v>
      </c>
      <c r="N40" t="s">
        <v>38</v>
      </c>
      <c r="O40" t="s">
        <v>34</v>
      </c>
    </row>
    <row r="41" spans="1:15" x14ac:dyDescent="0.25">
      <c r="A41">
        <v>47405</v>
      </c>
      <c r="B41" t="s">
        <v>19</v>
      </c>
      <c r="C41">
        <v>2</v>
      </c>
      <c r="D41" t="str">
        <f t="shared" si="0"/>
        <v>1–17 Age Group</v>
      </c>
      <c r="E41" t="s">
        <v>34</v>
      </c>
      <c r="F41" t="s">
        <v>34</v>
      </c>
      <c r="G41" t="s">
        <v>34</v>
      </c>
      <c r="H41" t="s">
        <v>275</v>
      </c>
      <c r="I41" t="s">
        <v>21</v>
      </c>
      <c r="J41" s="5">
        <v>100.66</v>
      </c>
      <c r="K41" s="5">
        <v>18.5</v>
      </c>
      <c r="L41" s="4">
        <f t="shared" si="1"/>
        <v>28.25</v>
      </c>
      <c r="M41" s="5">
        <f t="shared" si="2"/>
        <v>18.5</v>
      </c>
      <c r="N41" t="s">
        <v>38</v>
      </c>
      <c r="O41" t="s">
        <v>34</v>
      </c>
    </row>
    <row r="42" spans="1:15" x14ac:dyDescent="0.25">
      <c r="A42">
        <v>47770</v>
      </c>
      <c r="B42" t="s">
        <v>12</v>
      </c>
      <c r="C42">
        <v>2</v>
      </c>
      <c r="D42" t="str">
        <f t="shared" si="0"/>
        <v>1–17 Age Group</v>
      </c>
      <c r="E42" t="s">
        <v>34</v>
      </c>
      <c r="F42" t="s">
        <v>34</v>
      </c>
      <c r="G42" t="s">
        <v>34</v>
      </c>
      <c r="H42" t="s">
        <v>275</v>
      </c>
      <c r="I42" t="s">
        <v>15</v>
      </c>
      <c r="J42" s="5">
        <v>80.98</v>
      </c>
      <c r="K42" s="5">
        <v>19.899999999999999</v>
      </c>
      <c r="L42" s="4">
        <f t="shared" si="1"/>
        <v>28.25</v>
      </c>
      <c r="M42" s="5">
        <f t="shared" si="2"/>
        <v>19.899999999999999</v>
      </c>
      <c r="N42" t="s">
        <v>38</v>
      </c>
      <c r="O42" t="s">
        <v>34</v>
      </c>
    </row>
    <row r="43" spans="1:15" x14ac:dyDescent="0.25">
      <c r="A43">
        <v>48435</v>
      </c>
      <c r="B43" t="s">
        <v>19</v>
      </c>
      <c r="C43">
        <v>2</v>
      </c>
      <c r="D43" t="str">
        <f t="shared" si="0"/>
        <v>1–17 Age Group</v>
      </c>
      <c r="E43" t="s">
        <v>34</v>
      </c>
      <c r="F43" t="s">
        <v>34</v>
      </c>
      <c r="G43" t="s">
        <v>34</v>
      </c>
      <c r="H43" t="s">
        <v>275</v>
      </c>
      <c r="I43" t="s">
        <v>21</v>
      </c>
      <c r="J43" s="5">
        <v>155.13999999999999</v>
      </c>
      <c r="K43" s="5">
        <v>13.7</v>
      </c>
      <c r="L43" s="4">
        <f t="shared" si="1"/>
        <v>28.25</v>
      </c>
      <c r="M43" s="5">
        <f t="shared" si="2"/>
        <v>13.7</v>
      </c>
      <c r="N43" t="s">
        <v>38</v>
      </c>
      <c r="O43" t="s">
        <v>34</v>
      </c>
    </row>
    <row r="44" spans="1:15" x14ac:dyDescent="0.25">
      <c r="A44">
        <v>50428</v>
      </c>
      <c r="B44" t="s">
        <v>12</v>
      </c>
      <c r="C44">
        <v>2</v>
      </c>
      <c r="D44" t="str">
        <f t="shared" si="0"/>
        <v>1–17 Age Group</v>
      </c>
      <c r="E44" t="s">
        <v>34</v>
      </c>
      <c r="F44" t="s">
        <v>34</v>
      </c>
      <c r="G44" t="s">
        <v>34</v>
      </c>
      <c r="H44" t="s">
        <v>275</v>
      </c>
      <c r="I44" t="s">
        <v>21</v>
      </c>
      <c r="J44" s="5">
        <v>75.69</v>
      </c>
      <c r="K44" s="5">
        <v>17.7</v>
      </c>
      <c r="L44" s="4">
        <f t="shared" si="1"/>
        <v>28.25</v>
      </c>
      <c r="M44" s="5">
        <f t="shared" si="2"/>
        <v>17.7</v>
      </c>
      <c r="N44" t="s">
        <v>38</v>
      </c>
      <c r="O44" t="s">
        <v>34</v>
      </c>
    </row>
    <row r="45" spans="1:15" x14ac:dyDescent="0.25">
      <c r="A45">
        <v>50453</v>
      </c>
      <c r="B45" t="s">
        <v>12</v>
      </c>
      <c r="C45">
        <v>2</v>
      </c>
      <c r="D45" t="str">
        <f t="shared" si="0"/>
        <v>1–17 Age Group</v>
      </c>
      <c r="E45" t="s">
        <v>34</v>
      </c>
      <c r="F45" t="s">
        <v>34</v>
      </c>
      <c r="G45" t="s">
        <v>34</v>
      </c>
      <c r="H45" t="s">
        <v>275</v>
      </c>
      <c r="I45" t="s">
        <v>15</v>
      </c>
      <c r="J45" s="5">
        <v>94.75</v>
      </c>
      <c r="K45" s="5">
        <v>18</v>
      </c>
      <c r="L45" s="4">
        <f t="shared" si="1"/>
        <v>28.25</v>
      </c>
      <c r="M45" s="5">
        <f t="shared" si="2"/>
        <v>18</v>
      </c>
      <c r="N45" t="s">
        <v>38</v>
      </c>
      <c r="O45" t="s">
        <v>34</v>
      </c>
    </row>
    <row r="46" spans="1:15" x14ac:dyDescent="0.25">
      <c r="A46">
        <v>50804</v>
      </c>
      <c r="B46" t="s">
        <v>12</v>
      </c>
      <c r="C46">
        <v>2</v>
      </c>
      <c r="D46" t="str">
        <f t="shared" si="0"/>
        <v>1–17 Age Group</v>
      </c>
      <c r="E46" t="s">
        <v>34</v>
      </c>
      <c r="F46" t="s">
        <v>34</v>
      </c>
      <c r="G46" t="s">
        <v>34</v>
      </c>
      <c r="H46" t="s">
        <v>275</v>
      </c>
      <c r="I46" t="s">
        <v>21</v>
      </c>
      <c r="J46" s="5">
        <v>65.84</v>
      </c>
      <c r="K46" s="5">
        <v>16.100000000000001</v>
      </c>
      <c r="L46" s="4">
        <f t="shared" si="1"/>
        <v>28.25</v>
      </c>
      <c r="M46" s="5">
        <f t="shared" si="2"/>
        <v>16.100000000000001</v>
      </c>
      <c r="N46" t="s">
        <v>38</v>
      </c>
      <c r="O46" t="s">
        <v>34</v>
      </c>
    </row>
    <row r="47" spans="1:15" x14ac:dyDescent="0.25">
      <c r="A47">
        <v>52092</v>
      </c>
      <c r="B47" t="s">
        <v>19</v>
      </c>
      <c r="C47">
        <v>2</v>
      </c>
      <c r="D47" t="str">
        <f t="shared" si="0"/>
        <v>1–17 Age Group</v>
      </c>
      <c r="E47" t="s">
        <v>34</v>
      </c>
      <c r="F47" t="s">
        <v>34</v>
      </c>
      <c r="G47" t="s">
        <v>34</v>
      </c>
      <c r="H47" t="s">
        <v>275</v>
      </c>
      <c r="I47" t="s">
        <v>21</v>
      </c>
      <c r="J47" s="5">
        <v>77.72</v>
      </c>
      <c r="K47" s="5">
        <v>19.8</v>
      </c>
      <c r="L47" s="4">
        <f t="shared" si="1"/>
        <v>28.25</v>
      </c>
      <c r="M47" s="5">
        <f t="shared" si="2"/>
        <v>19.8</v>
      </c>
      <c r="N47" t="s">
        <v>38</v>
      </c>
      <c r="O47" t="s">
        <v>34</v>
      </c>
    </row>
    <row r="48" spans="1:15" x14ac:dyDescent="0.25">
      <c r="A48">
        <v>55337</v>
      </c>
      <c r="B48" t="s">
        <v>19</v>
      </c>
      <c r="C48">
        <v>2</v>
      </c>
      <c r="D48" t="str">
        <f t="shared" si="0"/>
        <v>1–17 Age Group</v>
      </c>
      <c r="E48" t="s">
        <v>34</v>
      </c>
      <c r="F48" t="s">
        <v>34</v>
      </c>
      <c r="G48" t="s">
        <v>34</v>
      </c>
      <c r="H48" t="s">
        <v>275</v>
      </c>
      <c r="I48" t="s">
        <v>21</v>
      </c>
      <c r="J48" s="5">
        <v>126.12</v>
      </c>
      <c r="K48" s="5">
        <v>24.8</v>
      </c>
      <c r="L48" s="4">
        <f t="shared" si="1"/>
        <v>28.25</v>
      </c>
      <c r="M48" s="5">
        <f t="shared" si="2"/>
        <v>24.8</v>
      </c>
      <c r="N48" t="s">
        <v>38</v>
      </c>
      <c r="O48" t="s">
        <v>34</v>
      </c>
    </row>
    <row r="49" spans="1:15" x14ac:dyDescent="0.25">
      <c r="A49">
        <v>55744</v>
      </c>
      <c r="B49" t="s">
        <v>12</v>
      </c>
      <c r="C49">
        <v>2</v>
      </c>
      <c r="D49" t="str">
        <f t="shared" si="0"/>
        <v>1–17 Age Group</v>
      </c>
      <c r="E49" t="s">
        <v>34</v>
      </c>
      <c r="F49" t="s">
        <v>34</v>
      </c>
      <c r="G49" t="s">
        <v>34</v>
      </c>
      <c r="H49" t="s">
        <v>275</v>
      </c>
      <c r="I49" t="s">
        <v>15</v>
      </c>
      <c r="J49" s="5">
        <v>76.25</v>
      </c>
      <c r="K49" s="5">
        <v>20.100000000000001</v>
      </c>
      <c r="L49" s="4">
        <f t="shared" si="1"/>
        <v>28.25</v>
      </c>
      <c r="M49" s="5">
        <f t="shared" si="2"/>
        <v>20.100000000000001</v>
      </c>
      <c r="N49" t="s">
        <v>38</v>
      </c>
      <c r="O49" t="s">
        <v>34</v>
      </c>
    </row>
    <row r="50" spans="1:15" x14ac:dyDescent="0.25">
      <c r="A50">
        <v>57236</v>
      </c>
      <c r="B50" t="s">
        <v>12</v>
      </c>
      <c r="C50">
        <v>2</v>
      </c>
      <c r="D50" t="str">
        <f t="shared" si="0"/>
        <v>1–17 Age Group</v>
      </c>
      <c r="E50" t="s">
        <v>34</v>
      </c>
      <c r="F50" t="s">
        <v>34</v>
      </c>
      <c r="G50" t="s">
        <v>34</v>
      </c>
      <c r="H50" t="s">
        <v>275</v>
      </c>
      <c r="I50" t="s">
        <v>21</v>
      </c>
      <c r="J50" s="5">
        <v>86.57</v>
      </c>
      <c r="K50" s="5">
        <v>18</v>
      </c>
      <c r="L50" s="4">
        <f t="shared" si="1"/>
        <v>28.25</v>
      </c>
      <c r="M50" s="5">
        <f t="shared" si="2"/>
        <v>18</v>
      </c>
      <c r="N50" t="s">
        <v>38</v>
      </c>
      <c r="O50" t="s">
        <v>34</v>
      </c>
    </row>
    <row r="51" spans="1:15" x14ac:dyDescent="0.25">
      <c r="A51">
        <v>60732</v>
      </c>
      <c r="B51" t="s">
        <v>12</v>
      </c>
      <c r="C51">
        <v>2</v>
      </c>
      <c r="D51" t="str">
        <f t="shared" si="0"/>
        <v>1–17 Age Group</v>
      </c>
      <c r="E51" t="s">
        <v>34</v>
      </c>
      <c r="F51" t="s">
        <v>34</v>
      </c>
      <c r="G51" t="s">
        <v>34</v>
      </c>
      <c r="H51" t="s">
        <v>275</v>
      </c>
      <c r="I51" t="s">
        <v>15</v>
      </c>
      <c r="J51" s="5">
        <v>89.32</v>
      </c>
      <c r="K51" s="5">
        <v>17.2</v>
      </c>
      <c r="L51" s="4">
        <f t="shared" si="1"/>
        <v>28.25</v>
      </c>
      <c r="M51" s="5">
        <f t="shared" si="2"/>
        <v>17.2</v>
      </c>
      <c r="N51" t="s">
        <v>38</v>
      </c>
      <c r="O51" t="s">
        <v>34</v>
      </c>
    </row>
    <row r="52" spans="1:15" x14ac:dyDescent="0.25">
      <c r="A52">
        <v>63565</v>
      </c>
      <c r="B52" t="s">
        <v>19</v>
      </c>
      <c r="C52">
        <v>2</v>
      </c>
      <c r="D52" t="str">
        <f t="shared" si="0"/>
        <v>1–17 Age Group</v>
      </c>
      <c r="E52" t="s">
        <v>34</v>
      </c>
      <c r="F52" t="s">
        <v>34</v>
      </c>
      <c r="G52" t="s">
        <v>34</v>
      </c>
      <c r="H52" t="s">
        <v>275</v>
      </c>
      <c r="I52" t="s">
        <v>21</v>
      </c>
      <c r="J52" s="5">
        <v>125.68</v>
      </c>
      <c r="K52" s="5">
        <v>20.100000000000001</v>
      </c>
      <c r="L52" s="4">
        <f t="shared" si="1"/>
        <v>28.25</v>
      </c>
      <c r="M52" s="5">
        <f t="shared" si="2"/>
        <v>20.100000000000001</v>
      </c>
      <c r="N52" t="s">
        <v>38</v>
      </c>
      <c r="O52" t="s">
        <v>34</v>
      </c>
    </row>
    <row r="53" spans="1:15" x14ac:dyDescent="0.25">
      <c r="A53">
        <v>65218</v>
      </c>
      <c r="B53" t="s">
        <v>12</v>
      </c>
      <c r="C53">
        <v>2</v>
      </c>
      <c r="D53" t="str">
        <f t="shared" si="0"/>
        <v>1–17 Age Group</v>
      </c>
      <c r="E53" t="s">
        <v>34</v>
      </c>
      <c r="F53" t="s">
        <v>34</v>
      </c>
      <c r="G53" t="s">
        <v>34</v>
      </c>
      <c r="H53" t="s">
        <v>275</v>
      </c>
      <c r="I53" t="s">
        <v>21</v>
      </c>
      <c r="J53" s="5">
        <v>109.1</v>
      </c>
      <c r="K53" s="5">
        <v>20</v>
      </c>
      <c r="L53" s="4">
        <f t="shared" si="1"/>
        <v>28.25</v>
      </c>
      <c r="M53" s="5">
        <f t="shared" si="2"/>
        <v>20</v>
      </c>
      <c r="N53" t="s">
        <v>38</v>
      </c>
      <c r="O53" t="s">
        <v>34</v>
      </c>
    </row>
    <row r="54" spans="1:15" x14ac:dyDescent="0.25">
      <c r="A54">
        <v>65688</v>
      </c>
      <c r="B54" t="s">
        <v>12</v>
      </c>
      <c r="C54">
        <v>2</v>
      </c>
      <c r="D54" t="str">
        <f t="shared" si="0"/>
        <v>1–17 Age Group</v>
      </c>
      <c r="E54" t="s">
        <v>34</v>
      </c>
      <c r="F54" t="s">
        <v>13</v>
      </c>
      <c r="G54" t="s">
        <v>34</v>
      </c>
      <c r="H54" t="s">
        <v>275</v>
      </c>
      <c r="I54" t="s">
        <v>15</v>
      </c>
      <c r="J54" s="5">
        <v>62.89</v>
      </c>
      <c r="K54" s="5">
        <v>29.4</v>
      </c>
      <c r="L54" s="4">
        <f t="shared" si="1"/>
        <v>28.25</v>
      </c>
      <c r="M54" s="5">
        <f t="shared" si="2"/>
        <v>29.4</v>
      </c>
      <c r="N54" t="s">
        <v>38</v>
      </c>
      <c r="O54" t="s">
        <v>34</v>
      </c>
    </row>
    <row r="55" spans="1:15" x14ac:dyDescent="0.25">
      <c r="A55">
        <v>65894</v>
      </c>
      <c r="B55" t="s">
        <v>19</v>
      </c>
      <c r="C55">
        <v>2</v>
      </c>
      <c r="D55" t="str">
        <f t="shared" si="0"/>
        <v>1–17 Age Group</v>
      </c>
      <c r="E55" t="s">
        <v>34</v>
      </c>
      <c r="F55" t="s">
        <v>34</v>
      </c>
      <c r="G55" t="s">
        <v>34</v>
      </c>
      <c r="H55" t="s">
        <v>275</v>
      </c>
      <c r="I55" t="s">
        <v>15</v>
      </c>
      <c r="J55" s="5">
        <v>82.3</v>
      </c>
      <c r="K55" s="5">
        <v>18.8</v>
      </c>
      <c r="L55" s="4">
        <f t="shared" si="1"/>
        <v>28.25</v>
      </c>
      <c r="M55" s="5">
        <f t="shared" si="2"/>
        <v>18.8</v>
      </c>
      <c r="N55" t="s">
        <v>38</v>
      </c>
      <c r="O55" t="s">
        <v>34</v>
      </c>
    </row>
    <row r="56" spans="1:15" x14ac:dyDescent="0.25">
      <c r="A56">
        <v>67665</v>
      </c>
      <c r="B56" t="s">
        <v>12</v>
      </c>
      <c r="C56">
        <v>2</v>
      </c>
      <c r="D56" t="str">
        <f t="shared" si="0"/>
        <v>1–17 Age Group</v>
      </c>
      <c r="E56" t="s">
        <v>34</v>
      </c>
      <c r="F56" t="s">
        <v>34</v>
      </c>
      <c r="G56" t="s">
        <v>34</v>
      </c>
      <c r="H56" t="s">
        <v>275</v>
      </c>
      <c r="I56" t="s">
        <v>15</v>
      </c>
      <c r="J56" s="5">
        <v>65.209999999999994</v>
      </c>
      <c r="K56" s="5">
        <v>17.2</v>
      </c>
      <c r="L56" s="4">
        <f t="shared" si="1"/>
        <v>28.25</v>
      </c>
      <c r="M56" s="5">
        <f t="shared" si="2"/>
        <v>17.2</v>
      </c>
      <c r="N56" t="s">
        <v>38</v>
      </c>
      <c r="O56" t="s">
        <v>34</v>
      </c>
    </row>
    <row r="57" spans="1:15" x14ac:dyDescent="0.25">
      <c r="A57">
        <v>70259</v>
      </c>
      <c r="B57" t="s">
        <v>19</v>
      </c>
      <c r="C57">
        <v>2</v>
      </c>
      <c r="D57" t="str">
        <f t="shared" si="0"/>
        <v>1–17 Age Group</v>
      </c>
      <c r="E57" t="s">
        <v>34</v>
      </c>
      <c r="F57" t="s">
        <v>34</v>
      </c>
      <c r="G57" t="s">
        <v>34</v>
      </c>
      <c r="H57" t="s">
        <v>275</v>
      </c>
      <c r="I57" t="s">
        <v>21</v>
      </c>
      <c r="J57" s="5">
        <v>65.959999999999994</v>
      </c>
      <c r="K57" s="5">
        <v>19.7</v>
      </c>
      <c r="L57" s="4">
        <f t="shared" si="1"/>
        <v>28.25</v>
      </c>
      <c r="M57" s="5">
        <f t="shared" si="2"/>
        <v>19.7</v>
      </c>
      <c r="N57" t="s">
        <v>38</v>
      </c>
      <c r="O57" t="s">
        <v>34</v>
      </c>
    </row>
    <row r="58" spans="1:15" x14ac:dyDescent="0.25">
      <c r="A58">
        <v>71414</v>
      </c>
      <c r="B58" t="s">
        <v>19</v>
      </c>
      <c r="C58">
        <v>2</v>
      </c>
      <c r="D58" t="str">
        <f t="shared" si="0"/>
        <v>1–17 Age Group</v>
      </c>
      <c r="E58" t="s">
        <v>34</v>
      </c>
      <c r="F58" t="s">
        <v>34</v>
      </c>
      <c r="G58" t="s">
        <v>34</v>
      </c>
      <c r="H58" t="s">
        <v>275</v>
      </c>
      <c r="I58" t="s">
        <v>15</v>
      </c>
      <c r="J58" s="5">
        <v>125.03</v>
      </c>
      <c r="K58" s="5">
        <v>19.8</v>
      </c>
      <c r="L58" s="4">
        <f t="shared" si="1"/>
        <v>28.25</v>
      </c>
      <c r="M58" s="5">
        <f t="shared" si="2"/>
        <v>19.8</v>
      </c>
      <c r="N58" t="s">
        <v>38</v>
      </c>
      <c r="O58" t="s">
        <v>34</v>
      </c>
    </row>
    <row r="59" spans="1:15" x14ac:dyDescent="0.25">
      <c r="A59">
        <v>71929</v>
      </c>
      <c r="B59" t="s">
        <v>12</v>
      </c>
      <c r="C59">
        <v>2</v>
      </c>
      <c r="D59" t="str">
        <f t="shared" si="0"/>
        <v>1–17 Age Group</v>
      </c>
      <c r="E59" t="s">
        <v>34</v>
      </c>
      <c r="F59" t="s">
        <v>34</v>
      </c>
      <c r="G59" t="s">
        <v>34</v>
      </c>
      <c r="H59" t="s">
        <v>275</v>
      </c>
      <c r="I59" t="s">
        <v>21</v>
      </c>
      <c r="J59" s="5">
        <v>56.77</v>
      </c>
      <c r="K59" s="5">
        <v>20.9</v>
      </c>
      <c r="L59" s="4">
        <f t="shared" si="1"/>
        <v>28.25</v>
      </c>
      <c r="M59" s="5">
        <f t="shared" si="2"/>
        <v>20.9</v>
      </c>
      <c r="N59" t="s">
        <v>38</v>
      </c>
      <c r="O59" t="s">
        <v>34</v>
      </c>
    </row>
    <row r="60" spans="1:15" x14ac:dyDescent="0.25">
      <c r="A60">
        <v>72701</v>
      </c>
      <c r="B60" t="s">
        <v>12</v>
      </c>
      <c r="C60">
        <v>2</v>
      </c>
      <c r="D60" t="str">
        <f t="shared" si="0"/>
        <v>1–17 Age Group</v>
      </c>
      <c r="E60" t="s">
        <v>34</v>
      </c>
      <c r="F60" t="s">
        <v>34</v>
      </c>
      <c r="G60" t="s">
        <v>34</v>
      </c>
      <c r="H60" t="s">
        <v>275</v>
      </c>
      <c r="I60" t="s">
        <v>21</v>
      </c>
      <c r="J60" s="5">
        <v>112.66</v>
      </c>
      <c r="K60" s="5">
        <v>14.2</v>
      </c>
      <c r="L60" s="4">
        <f t="shared" si="1"/>
        <v>28.25</v>
      </c>
      <c r="M60" s="5">
        <f t="shared" si="2"/>
        <v>14.2</v>
      </c>
      <c r="N60" t="s">
        <v>38</v>
      </c>
      <c r="O60" t="s">
        <v>34</v>
      </c>
    </row>
    <row r="61" spans="1:15" x14ac:dyDescent="0.25">
      <c r="A61">
        <v>72940</v>
      </c>
      <c r="B61" t="s">
        <v>19</v>
      </c>
      <c r="C61">
        <v>2</v>
      </c>
      <c r="D61" t="str">
        <f t="shared" si="0"/>
        <v>1–17 Age Group</v>
      </c>
      <c r="E61" t="s">
        <v>34</v>
      </c>
      <c r="F61" t="s">
        <v>34</v>
      </c>
      <c r="G61" t="s">
        <v>34</v>
      </c>
      <c r="H61" t="s">
        <v>275</v>
      </c>
      <c r="I61" t="s">
        <v>15</v>
      </c>
      <c r="J61" s="5">
        <v>102.92</v>
      </c>
      <c r="K61" s="5">
        <v>17.600000000000001</v>
      </c>
      <c r="L61" s="4">
        <f t="shared" si="1"/>
        <v>28.25</v>
      </c>
      <c r="M61" s="5">
        <f t="shared" si="2"/>
        <v>17.600000000000001</v>
      </c>
      <c r="N61" t="s">
        <v>38</v>
      </c>
      <c r="O61" t="s">
        <v>34</v>
      </c>
    </row>
    <row r="62" spans="1:15" x14ac:dyDescent="0.25">
      <c r="A62">
        <v>533</v>
      </c>
      <c r="B62" t="s">
        <v>19</v>
      </c>
      <c r="C62">
        <v>3</v>
      </c>
      <c r="D62" t="str">
        <f t="shared" si="0"/>
        <v>1–17 Age Group</v>
      </c>
      <c r="E62" t="s">
        <v>34</v>
      </c>
      <c r="F62" t="s">
        <v>34</v>
      </c>
      <c r="G62" t="s">
        <v>34</v>
      </c>
      <c r="H62" t="s">
        <v>275</v>
      </c>
      <c r="I62" t="s">
        <v>21</v>
      </c>
      <c r="J62" s="5">
        <v>94.12</v>
      </c>
      <c r="K62" s="5">
        <v>21.4</v>
      </c>
      <c r="L62" s="4">
        <f t="shared" si="1"/>
        <v>28.25</v>
      </c>
      <c r="M62" s="5">
        <f t="shared" si="2"/>
        <v>21.4</v>
      </c>
      <c r="N62" t="s">
        <v>38</v>
      </c>
      <c r="O62" t="s">
        <v>34</v>
      </c>
    </row>
    <row r="63" spans="1:15" x14ac:dyDescent="0.25">
      <c r="A63">
        <v>542</v>
      </c>
      <c r="B63" t="s">
        <v>19</v>
      </c>
      <c r="C63">
        <v>3</v>
      </c>
      <c r="D63" t="str">
        <f t="shared" si="0"/>
        <v>1–17 Age Group</v>
      </c>
      <c r="E63" t="s">
        <v>34</v>
      </c>
      <c r="F63" t="s">
        <v>34</v>
      </c>
      <c r="G63" t="s">
        <v>34</v>
      </c>
      <c r="H63" t="s">
        <v>275</v>
      </c>
      <c r="I63" t="s">
        <v>15</v>
      </c>
      <c r="J63" s="5">
        <v>79.63</v>
      </c>
      <c r="K63" s="5" t="s">
        <v>4270</v>
      </c>
      <c r="L63" s="4">
        <f t="shared" si="1"/>
        <v>28.25</v>
      </c>
      <c r="M63" s="5">
        <f t="shared" si="2"/>
        <v>28.25</v>
      </c>
      <c r="N63" t="s">
        <v>38</v>
      </c>
      <c r="O63" t="s">
        <v>34</v>
      </c>
    </row>
    <row r="64" spans="1:15" x14ac:dyDescent="0.25">
      <c r="A64">
        <v>897</v>
      </c>
      <c r="B64" t="s">
        <v>12</v>
      </c>
      <c r="C64">
        <v>3</v>
      </c>
      <c r="D64" t="str">
        <f t="shared" si="0"/>
        <v>1–17 Age Group</v>
      </c>
      <c r="E64" t="s">
        <v>34</v>
      </c>
      <c r="F64" t="s">
        <v>34</v>
      </c>
      <c r="G64" t="s">
        <v>34</v>
      </c>
      <c r="H64" t="s">
        <v>275</v>
      </c>
      <c r="I64" t="s">
        <v>21</v>
      </c>
      <c r="J64" s="5">
        <v>65.849999999999994</v>
      </c>
      <c r="K64" s="5">
        <v>17</v>
      </c>
      <c r="L64" s="4">
        <f t="shared" si="1"/>
        <v>28.25</v>
      </c>
      <c r="M64" s="5">
        <f t="shared" si="2"/>
        <v>17</v>
      </c>
      <c r="N64" t="s">
        <v>38</v>
      </c>
      <c r="O64" t="s">
        <v>34</v>
      </c>
    </row>
    <row r="65" spans="1:15" x14ac:dyDescent="0.25">
      <c r="A65">
        <v>3115</v>
      </c>
      <c r="B65" t="s">
        <v>19</v>
      </c>
      <c r="C65">
        <v>3</v>
      </c>
      <c r="D65" t="str">
        <f t="shared" si="0"/>
        <v>1–17 Age Group</v>
      </c>
      <c r="E65" t="s">
        <v>34</v>
      </c>
      <c r="F65" t="s">
        <v>34</v>
      </c>
      <c r="G65" t="s">
        <v>34</v>
      </c>
      <c r="H65" t="s">
        <v>275</v>
      </c>
      <c r="I65" t="s">
        <v>15</v>
      </c>
      <c r="J65" s="5">
        <v>116.6</v>
      </c>
      <c r="K65" s="5">
        <v>17.100000000000001</v>
      </c>
      <c r="L65" s="4">
        <f t="shared" si="1"/>
        <v>28.25</v>
      </c>
      <c r="M65" s="5">
        <f t="shared" si="2"/>
        <v>17.100000000000001</v>
      </c>
      <c r="N65" t="s">
        <v>38</v>
      </c>
      <c r="O65" t="s">
        <v>34</v>
      </c>
    </row>
    <row r="66" spans="1:15" x14ac:dyDescent="0.25">
      <c r="A66">
        <v>4702</v>
      </c>
      <c r="B66" t="s">
        <v>19</v>
      </c>
      <c r="C66">
        <v>3</v>
      </c>
      <c r="D66" t="str">
        <f t="shared" ref="D66:D129" si="3">_xlfn.IFS(
C66&lt;18,"1–17 Age Group",
C66&lt;40,"18–39 Age Group",
C66&lt;60,"40–59 Age Group",
C66&lt;80,"60–79 Age Group",
TRUE,"80+ Age Group"
)</f>
        <v>1–17 Age Group</v>
      </c>
      <c r="E66" t="s">
        <v>34</v>
      </c>
      <c r="F66" t="s">
        <v>34</v>
      </c>
      <c r="G66" t="s">
        <v>34</v>
      </c>
      <c r="H66" t="s">
        <v>275</v>
      </c>
      <c r="I66" t="s">
        <v>21</v>
      </c>
      <c r="J66" s="5">
        <v>97.6</v>
      </c>
      <c r="K66" s="5">
        <v>25.8</v>
      </c>
      <c r="L66" s="4">
        <f t="shared" ref="L66:L129" si="4">MEDIAN(K:K)</f>
        <v>28.25</v>
      </c>
      <c r="M66" s="5">
        <f t="shared" ref="M66:M129" si="5">IF(K:K="",$L66,$K66)</f>
        <v>25.8</v>
      </c>
      <c r="N66" t="s">
        <v>38</v>
      </c>
      <c r="O66" t="s">
        <v>34</v>
      </c>
    </row>
    <row r="67" spans="1:15" x14ac:dyDescent="0.25">
      <c r="A67">
        <v>6850</v>
      </c>
      <c r="B67" t="s">
        <v>12</v>
      </c>
      <c r="C67">
        <v>3</v>
      </c>
      <c r="D67" t="str">
        <f t="shared" si="3"/>
        <v>1–17 Age Group</v>
      </c>
      <c r="E67" t="s">
        <v>34</v>
      </c>
      <c r="F67" t="s">
        <v>34</v>
      </c>
      <c r="G67" t="s">
        <v>34</v>
      </c>
      <c r="H67" t="s">
        <v>275</v>
      </c>
      <c r="I67" t="s">
        <v>15</v>
      </c>
      <c r="J67" s="5">
        <v>93.21</v>
      </c>
      <c r="K67" s="5">
        <v>27.3</v>
      </c>
      <c r="L67" s="4">
        <f t="shared" si="4"/>
        <v>28.25</v>
      </c>
      <c r="M67" s="5">
        <f t="shared" si="5"/>
        <v>27.3</v>
      </c>
      <c r="N67" t="s">
        <v>38</v>
      </c>
      <c r="O67" t="s">
        <v>34</v>
      </c>
    </row>
    <row r="68" spans="1:15" x14ac:dyDescent="0.25">
      <c r="A68">
        <v>7129</v>
      </c>
      <c r="B68" t="s">
        <v>12</v>
      </c>
      <c r="C68">
        <v>3</v>
      </c>
      <c r="D68" t="str">
        <f t="shared" si="3"/>
        <v>1–17 Age Group</v>
      </c>
      <c r="E68" t="s">
        <v>34</v>
      </c>
      <c r="F68" t="s">
        <v>34</v>
      </c>
      <c r="G68" t="s">
        <v>34</v>
      </c>
      <c r="H68" t="s">
        <v>275</v>
      </c>
      <c r="I68" t="s">
        <v>15</v>
      </c>
      <c r="J68" s="5">
        <v>107.52</v>
      </c>
      <c r="K68" s="5">
        <v>17.600000000000001</v>
      </c>
      <c r="L68" s="4">
        <f t="shared" si="4"/>
        <v>28.25</v>
      </c>
      <c r="M68" s="5">
        <f t="shared" si="5"/>
        <v>17.600000000000001</v>
      </c>
      <c r="N68" t="s">
        <v>38</v>
      </c>
      <c r="O68" t="s">
        <v>34</v>
      </c>
    </row>
    <row r="69" spans="1:15" x14ac:dyDescent="0.25">
      <c r="A69">
        <v>8277</v>
      </c>
      <c r="B69" t="s">
        <v>19</v>
      </c>
      <c r="C69">
        <v>3</v>
      </c>
      <c r="D69" t="str">
        <f t="shared" si="3"/>
        <v>1–17 Age Group</v>
      </c>
      <c r="E69" t="s">
        <v>34</v>
      </c>
      <c r="F69" t="s">
        <v>34</v>
      </c>
      <c r="G69" t="s">
        <v>34</v>
      </c>
      <c r="H69" t="s">
        <v>275</v>
      </c>
      <c r="I69" t="s">
        <v>15</v>
      </c>
      <c r="J69" s="5">
        <v>93.3</v>
      </c>
      <c r="K69" s="5">
        <v>19.5</v>
      </c>
      <c r="L69" s="4">
        <f t="shared" si="4"/>
        <v>28.25</v>
      </c>
      <c r="M69" s="5">
        <f t="shared" si="5"/>
        <v>19.5</v>
      </c>
      <c r="N69" t="s">
        <v>38</v>
      </c>
      <c r="O69" t="s">
        <v>34</v>
      </c>
    </row>
    <row r="70" spans="1:15" x14ac:dyDescent="0.25">
      <c r="A70">
        <v>8623</v>
      </c>
      <c r="B70" t="s">
        <v>19</v>
      </c>
      <c r="C70">
        <v>3</v>
      </c>
      <c r="D70" t="str">
        <f t="shared" si="3"/>
        <v>1–17 Age Group</v>
      </c>
      <c r="E70" t="s">
        <v>34</v>
      </c>
      <c r="F70" t="s">
        <v>34</v>
      </c>
      <c r="G70" t="s">
        <v>34</v>
      </c>
      <c r="H70" t="s">
        <v>275</v>
      </c>
      <c r="I70" t="s">
        <v>15</v>
      </c>
      <c r="J70" s="5">
        <v>78.790000000000006</v>
      </c>
      <c r="K70" s="5">
        <v>22.6</v>
      </c>
      <c r="L70" s="4">
        <f t="shared" si="4"/>
        <v>28.25</v>
      </c>
      <c r="M70" s="5">
        <f t="shared" si="5"/>
        <v>22.6</v>
      </c>
      <c r="N70" t="s">
        <v>38</v>
      </c>
      <c r="O70" t="s">
        <v>34</v>
      </c>
    </row>
    <row r="71" spans="1:15" x14ac:dyDescent="0.25">
      <c r="A71">
        <v>10782</v>
      </c>
      <c r="B71" t="s">
        <v>19</v>
      </c>
      <c r="C71">
        <v>3</v>
      </c>
      <c r="D71" t="str">
        <f t="shared" si="3"/>
        <v>1–17 Age Group</v>
      </c>
      <c r="E71" t="s">
        <v>34</v>
      </c>
      <c r="F71" t="s">
        <v>34</v>
      </c>
      <c r="G71" t="s">
        <v>34</v>
      </c>
      <c r="H71" t="s">
        <v>275</v>
      </c>
      <c r="I71" t="s">
        <v>21</v>
      </c>
      <c r="J71" s="5">
        <v>80.63</v>
      </c>
      <c r="K71" s="5">
        <v>15.9</v>
      </c>
      <c r="L71" s="4">
        <f t="shared" si="4"/>
        <v>28.25</v>
      </c>
      <c r="M71" s="5">
        <f t="shared" si="5"/>
        <v>15.9</v>
      </c>
      <c r="N71" t="s">
        <v>38</v>
      </c>
      <c r="O71" t="s">
        <v>34</v>
      </c>
    </row>
    <row r="72" spans="1:15" x14ac:dyDescent="0.25">
      <c r="A72">
        <v>13286</v>
      </c>
      <c r="B72" t="s">
        <v>12</v>
      </c>
      <c r="C72">
        <v>3</v>
      </c>
      <c r="D72" t="str">
        <f t="shared" si="3"/>
        <v>1–17 Age Group</v>
      </c>
      <c r="E72" t="s">
        <v>34</v>
      </c>
      <c r="F72" t="s">
        <v>34</v>
      </c>
      <c r="G72" t="s">
        <v>34</v>
      </c>
      <c r="H72" t="s">
        <v>275</v>
      </c>
      <c r="I72" t="s">
        <v>21</v>
      </c>
      <c r="J72" s="5">
        <v>81</v>
      </c>
      <c r="K72" s="5">
        <v>20.7</v>
      </c>
      <c r="L72" s="4">
        <f t="shared" si="4"/>
        <v>28.25</v>
      </c>
      <c r="M72" s="5">
        <f t="shared" si="5"/>
        <v>20.7</v>
      </c>
      <c r="N72" t="s">
        <v>38</v>
      </c>
      <c r="O72" t="s">
        <v>34</v>
      </c>
    </row>
    <row r="73" spans="1:15" x14ac:dyDescent="0.25">
      <c r="A73">
        <v>13323</v>
      </c>
      <c r="B73" t="s">
        <v>12</v>
      </c>
      <c r="C73">
        <v>3</v>
      </c>
      <c r="D73" t="str">
        <f t="shared" si="3"/>
        <v>1–17 Age Group</v>
      </c>
      <c r="E73" t="s">
        <v>34</v>
      </c>
      <c r="F73" t="s">
        <v>34</v>
      </c>
      <c r="G73" t="s">
        <v>34</v>
      </c>
      <c r="H73" t="s">
        <v>275</v>
      </c>
      <c r="I73" t="s">
        <v>15</v>
      </c>
      <c r="J73" s="5">
        <v>100.91</v>
      </c>
      <c r="K73" s="5">
        <v>18</v>
      </c>
      <c r="L73" s="4">
        <f t="shared" si="4"/>
        <v>28.25</v>
      </c>
      <c r="M73" s="5">
        <f t="shared" si="5"/>
        <v>18</v>
      </c>
      <c r="N73" t="s">
        <v>38</v>
      </c>
      <c r="O73" t="s">
        <v>34</v>
      </c>
    </row>
    <row r="74" spans="1:15" x14ac:dyDescent="0.25">
      <c r="A74">
        <v>14599</v>
      </c>
      <c r="B74" t="s">
        <v>19</v>
      </c>
      <c r="C74">
        <v>3</v>
      </c>
      <c r="D74" t="str">
        <f t="shared" si="3"/>
        <v>1–17 Age Group</v>
      </c>
      <c r="E74" t="s">
        <v>34</v>
      </c>
      <c r="F74" t="s">
        <v>34</v>
      </c>
      <c r="G74" t="s">
        <v>34</v>
      </c>
      <c r="H74" t="s">
        <v>275</v>
      </c>
      <c r="I74" t="s">
        <v>21</v>
      </c>
      <c r="J74" s="5">
        <v>77.87</v>
      </c>
      <c r="K74" s="5">
        <v>18.3</v>
      </c>
      <c r="L74" s="4">
        <f t="shared" si="4"/>
        <v>28.25</v>
      </c>
      <c r="M74" s="5">
        <f t="shared" si="5"/>
        <v>18.3</v>
      </c>
      <c r="N74" t="s">
        <v>38</v>
      </c>
      <c r="O74" t="s">
        <v>34</v>
      </c>
    </row>
    <row r="75" spans="1:15" x14ac:dyDescent="0.25">
      <c r="A75">
        <v>15742</v>
      </c>
      <c r="B75" t="s">
        <v>19</v>
      </c>
      <c r="C75">
        <v>3</v>
      </c>
      <c r="D75" t="str">
        <f t="shared" si="3"/>
        <v>1–17 Age Group</v>
      </c>
      <c r="E75" t="s">
        <v>34</v>
      </c>
      <c r="F75" t="s">
        <v>34</v>
      </c>
      <c r="G75" t="s">
        <v>34</v>
      </c>
      <c r="H75" t="s">
        <v>275</v>
      </c>
      <c r="I75" t="s">
        <v>21</v>
      </c>
      <c r="J75" s="5">
        <v>75.41</v>
      </c>
      <c r="K75" s="5">
        <v>21.9</v>
      </c>
      <c r="L75" s="4">
        <f t="shared" si="4"/>
        <v>28.25</v>
      </c>
      <c r="M75" s="5">
        <f t="shared" si="5"/>
        <v>21.9</v>
      </c>
      <c r="N75" t="s">
        <v>38</v>
      </c>
      <c r="O75" t="s">
        <v>34</v>
      </c>
    </row>
    <row r="76" spans="1:15" x14ac:dyDescent="0.25">
      <c r="A76">
        <v>17236</v>
      </c>
      <c r="B76" t="s">
        <v>19</v>
      </c>
      <c r="C76">
        <v>3</v>
      </c>
      <c r="D76" t="str">
        <f t="shared" si="3"/>
        <v>1–17 Age Group</v>
      </c>
      <c r="E76" t="s">
        <v>34</v>
      </c>
      <c r="F76" t="s">
        <v>34</v>
      </c>
      <c r="G76" t="s">
        <v>34</v>
      </c>
      <c r="H76" t="s">
        <v>275</v>
      </c>
      <c r="I76" t="s">
        <v>15</v>
      </c>
      <c r="J76" s="5">
        <v>66.61</v>
      </c>
      <c r="K76" s="5">
        <v>17.399999999999999</v>
      </c>
      <c r="L76" s="4">
        <f t="shared" si="4"/>
        <v>28.25</v>
      </c>
      <c r="M76" s="5">
        <f t="shared" si="5"/>
        <v>17.399999999999999</v>
      </c>
      <c r="N76" t="s">
        <v>38</v>
      </c>
      <c r="O76" t="s">
        <v>34</v>
      </c>
    </row>
    <row r="77" spans="1:15" x14ac:dyDescent="0.25">
      <c r="A77">
        <v>17492</v>
      </c>
      <c r="B77" t="s">
        <v>19</v>
      </c>
      <c r="C77">
        <v>3</v>
      </c>
      <c r="D77" t="str">
        <f t="shared" si="3"/>
        <v>1–17 Age Group</v>
      </c>
      <c r="E77" t="s">
        <v>34</v>
      </c>
      <c r="F77" t="s">
        <v>34</v>
      </c>
      <c r="G77" t="s">
        <v>34</v>
      </c>
      <c r="H77" t="s">
        <v>275</v>
      </c>
      <c r="I77" t="s">
        <v>15</v>
      </c>
      <c r="J77" s="5">
        <v>101.3</v>
      </c>
      <c r="K77" s="5">
        <v>24.8</v>
      </c>
      <c r="L77" s="4">
        <f t="shared" si="4"/>
        <v>28.25</v>
      </c>
      <c r="M77" s="5">
        <f t="shared" si="5"/>
        <v>24.8</v>
      </c>
      <c r="N77" t="s">
        <v>38</v>
      </c>
      <c r="O77" t="s">
        <v>34</v>
      </c>
    </row>
    <row r="78" spans="1:15" x14ac:dyDescent="0.25">
      <c r="A78">
        <v>17762</v>
      </c>
      <c r="B78" t="s">
        <v>19</v>
      </c>
      <c r="C78">
        <v>3</v>
      </c>
      <c r="D78" t="str">
        <f t="shared" si="3"/>
        <v>1–17 Age Group</v>
      </c>
      <c r="E78" t="s">
        <v>34</v>
      </c>
      <c r="F78" t="s">
        <v>34</v>
      </c>
      <c r="G78" t="s">
        <v>34</v>
      </c>
      <c r="H78" t="s">
        <v>275</v>
      </c>
      <c r="I78" t="s">
        <v>21</v>
      </c>
      <c r="J78" s="5">
        <v>114.88</v>
      </c>
      <c r="K78" s="5">
        <v>19.100000000000001</v>
      </c>
      <c r="L78" s="4">
        <f t="shared" si="4"/>
        <v>28.25</v>
      </c>
      <c r="M78" s="5">
        <f t="shared" si="5"/>
        <v>19.100000000000001</v>
      </c>
      <c r="N78" t="s">
        <v>38</v>
      </c>
      <c r="O78" t="s">
        <v>34</v>
      </c>
    </row>
    <row r="79" spans="1:15" x14ac:dyDescent="0.25">
      <c r="A79">
        <v>18180</v>
      </c>
      <c r="B79" t="s">
        <v>19</v>
      </c>
      <c r="C79">
        <v>3</v>
      </c>
      <c r="D79" t="str">
        <f t="shared" si="3"/>
        <v>1–17 Age Group</v>
      </c>
      <c r="E79" t="s">
        <v>34</v>
      </c>
      <c r="F79" t="s">
        <v>34</v>
      </c>
      <c r="G79" t="s">
        <v>34</v>
      </c>
      <c r="H79" t="s">
        <v>275</v>
      </c>
      <c r="I79" t="s">
        <v>15</v>
      </c>
      <c r="J79" s="5">
        <v>66.25</v>
      </c>
      <c r="K79" s="5">
        <v>15.8</v>
      </c>
      <c r="L79" s="4">
        <f t="shared" si="4"/>
        <v>28.25</v>
      </c>
      <c r="M79" s="5">
        <f t="shared" si="5"/>
        <v>15.8</v>
      </c>
      <c r="N79" t="s">
        <v>38</v>
      </c>
      <c r="O79" t="s">
        <v>34</v>
      </c>
    </row>
    <row r="80" spans="1:15" x14ac:dyDescent="0.25">
      <c r="A80">
        <v>18352</v>
      </c>
      <c r="B80" t="s">
        <v>19</v>
      </c>
      <c r="C80">
        <v>3</v>
      </c>
      <c r="D80" t="str">
        <f t="shared" si="3"/>
        <v>1–17 Age Group</v>
      </c>
      <c r="E80" t="s">
        <v>34</v>
      </c>
      <c r="F80" t="s">
        <v>34</v>
      </c>
      <c r="G80" t="s">
        <v>34</v>
      </c>
      <c r="H80" t="s">
        <v>275</v>
      </c>
      <c r="I80" t="s">
        <v>21</v>
      </c>
      <c r="J80" s="5">
        <v>108.32</v>
      </c>
      <c r="K80" s="5">
        <v>14.2</v>
      </c>
      <c r="L80" s="4">
        <f t="shared" si="4"/>
        <v>28.25</v>
      </c>
      <c r="M80" s="5">
        <f t="shared" si="5"/>
        <v>14.2</v>
      </c>
      <c r="N80" t="s">
        <v>38</v>
      </c>
      <c r="O80" t="s">
        <v>34</v>
      </c>
    </row>
    <row r="81" spans="1:15" x14ac:dyDescent="0.25">
      <c r="A81">
        <v>23339</v>
      </c>
      <c r="B81" t="s">
        <v>12</v>
      </c>
      <c r="C81">
        <v>3</v>
      </c>
      <c r="D81" t="str">
        <f t="shared" si="3"/>
        <v>1–17 Age Group</v>
      </c>
      <c r="E81" t="s">
        <v>34</v>
      </c>
      <c r="F81" t="s">
        <v>34</v>
      </c>
      <c r="G81" t="s">
        <v>34</v>
      </c>
      <c r="H81" t="s">
        <v>275</v>
      </c>
      <c r="I81" t="s">
        <v>21</v>
      </c>
      <c r="J81" s="5">
        <v>194.75</v>
      </c>
      <c r="K81" s="5" t="s">
        <v>4270</v>
      </c>
      <c r="L81" s="4">
        <f t="shared" si="4"/>
        <v>28.25</v>
      </c>
      <c r="M81" s="5">
        <f t="shared" si="5"/>
        <v>28.25</v>
      </c>
      <c r="N81" t="s">
        <v>38</v>
      </c>
      <c r="O81" t="s">
        <v>34</v>
      </c>
    </row>
    <row r="82" spans="1:15" x14ac:dyDescent="0.25">
      <c r="A82">
        <v>23946</v>
      </c>
      <c r="B82" t="s">
        <v>19</v>
      </c>
      <c r="C82">
        <v>3</v>
      </c>
      <c r="D82" t="str">
        <f t="shared" si="3"/>
        <v>1–17 Age Group</v>
      </c>
      <c r="E82" t="s">
        <v>34</v>
      </c>
      <c r="F82" t="s">
        <v>34</v>
      </c>
      <c r="G82" t="s">
        <v>34</v>
      </c>
      <c r="H82" t="s">
        <v>275</v>
      </c>
      <c r="I82" t="s">
        <v>21</v>
      </c>
      <c r="J82" s="5">
        <v>97.31</v>
      </c>
      <c r="K82" s="5">
        <v>22.2</v>
      </c>
      <c r="L82" s="4">
        <f t="shared" si="4"/>
        <v>28.25</v>
      </c>
      <c r="M82" s="5">
        <f t="shared" si="5"/>
        <v>22.2</v>
      </c>
      <c r="N82" t="s">
        <v>38</v>
      </c>
      <c r="O82" t="s">
        <v>34</v>
      </c>
    </row>
    <row r="83" spans="1:15" x14ac:dyDescent="0.25">
      <c r="A83">
        <v>25149</v>
      </c>
      <c r="B83" t="s">
        <v>19</v>
      </c>
      <c r="C83">
        <v>3</v>
      </c>
      <c r="D83" t="str">
        <f t="shared" si="3"/>
        <v>1–17 Age Group</v>
      </c>
      <c r="E83" t="s">
        <v>34</v>
      </c>
      <c r="F83" t="s">
        <v>34</v>
      </c>
      <c r="G83" t="s">
        <v>34</v>
      </c>
      <c r="H83" t="s">
        <v>275</v>
      </c>
      <c r="I83" t="s">
        <v>21</v>
      </c>
      <c r="J83" s="5">
        <v>79.760000000000005</v>
      </c>
      <c r="K83" s="5">
        <v>15.6</v>
      </c>
      <c r="L83" s="4">
        <f t="shared" si="4"/>
        <v>28.25</v>
      </c>
      <c r="M83" s="5">
        <f t="shared" si="5"/>
        <v>15.6</v>
      </c>
      <c r="N83" t="s">
        <v>38</v>
      </c>
      <c r="O83" t="s">
        <v>34</v>
      </c>
    </row>
    <row r="84" spans="1:15" x14ac:dyDescent="0.25">
      <c r="A84">
        <v>27029</v>
      </c>
      <c r="B84" t="s">
        <v>19</v>
      </c>
      <c r="C84">
        <v>3</v>
      </c>
      <c r="D84" t="str">
        <f t="shared" si="3"/>
        <v>1–17 Age Group</v>
      </c>
      <c r="E84" t="s">
        <v>34</v>
      </c>
      <c r="F84" t="s">
        <v>34</v>
      </c>
      <c r="G84" t="s">
        <v>34</v>
      </c>
      <c r="H84" t="s">
        <v>275</v>
      </c>
      <c r="I84" t="s">
        <v>15</v>
      </c>
      <c r="J84" s="5">
        <v>73.2</v>
      </c>
      <c r="K84" s="5">
        <v>16.8</v>
      </c>
      <c r="L84" s="4">
        <f t="shared" si="4"/>
        <v>28.25</v>
      </c>
      <c r="M84" s="5">
        <f t="shared" si="5"/>
        <v>16.8</v>
      </c>
      <c r="N84" t="s">
        <v>38</v>
      </c>
      <c r="O84" t="s">
        <v>34</v>
      </c>
    </row>
    <row r="85" spans="1:15" x14ac:dyDescent="0.25">
      <c r="A85">
        <v>29276</v>
      </c>
      <c r="B85" t="s">
        <v>12</v>
      </c>
      <c r="C85">
        <v>3</v>
      </c>
      <c r="D85" t="str">
        <f t="shared" si="3"/>
        <v>1–17 Age Group</v>
      </c>
      <c r="E85" t="s">
        <v>34</v>
      </c>
      <c r="F85" t="s">
        <v>34</v>
      </c>
      <c r="G85" t="s">
        <v>34</v>
      </c>
      <c r="H85" t="s">
        <v>275</v>
      </c>
      <c r="I85" t="s">
        <v>15</v>
      </c>
      <c r="J85" s="5">
        <v>72.760000000000005</v>
      </c>
      <c r="K85" s="5">
        <v>18.8</v>
      </c>
      <c r="L85" s="4">
        <f t="shared" si="4"/>
        <v>28.25</v>
      </c>
      <c r="M85" s="5">
        <f t="shared" si="5"/>
        <v>18.8</v>
      </c>
      <c r="N85" t="s">
        <v>38</v>
      </c>
      <c r="O85" t="s">
        <v>34</v>
      </c>
    </row>
    <row r="86" spans="1:15" x14ac:dyDescent="0.25">
      <c r="A86">
        <v>29855</v>
      </c>
      <c r="B86" t="s">
        <v>19</v>
      </c>
      <c r="C86">
        <v>3</v>
      </c>
      <c r="D86" t="str">
        <f t="shared" si="3"/>
        <v>1–17 Age Group</v>
      </c>
      <c r="E86" t="s">
        <v>34</v>
      </c>
      <c r="F86" t="s">
        <v>34</v>
      </c>
      <c r="G86" t="s">
        <v>34</v>
      </c>
      <c r="H86" t="s">
        <v>275</v>
      </c>
      <c r="I86" t="s">
        <v>15</v>
      </c>
      <c r="J86" s="5">
        <v>88.79</v>
      </c>
      <c r="K86" s="5">
        <v>21.5</v>
      </c>
      <c r="L86" s="4">
        <f t="shared" si="4"/>
        <v>28.25</v>
      </c>
      <c r="M86" s="5">
        <f t="shared" si="5"/>
        <v>21.5</v>
      </c>
      <c r="N86" t="s">
        <v>38</v>
      </c>
      <c r="O86" t="s">
        <v>34</v>
      </c>
    </row>
    <row r="87" spans="1:15" x14ac:dyDescent="0.25">
      <c r="A87">
        <v>30669</v>
      </c>
      <c r="B87" t="s">
        <v>12</v>
      </c>
      <c r="C87">
        <v>3</v>
      </c>
      <c r="D87" t="str">
        <f t="shared" si="3"/>
        <v>1–17 Age Group</v>
      </c>
      <c r="E87" t="s">
        <v>34</v>
      </c>
      <c r="F87" t="s">
        <v>34</v>
      </c>
      <c r="G87" t="s">
        <v>34</v>
      </c>
      <c r="H87" t="s">
        <v>275</v>
      </c>
      <c r="I87" t="s">
        <v>21</v>
      </c>
      <c r="J87" s="5">
        <v>95.12</v>
      </c>
      <c r="K87" s="5">
        <v>18</v>
      </c>
      <c r="L87" s="4">
        <f t="shared" si="4"/>
        <v>28.25</v>
      </c>
      <c r="M87" s="5">
        <f t="shared" si="5"/>
        <v>18</v>
      </c>
      <c r="N87" t="s">
        <v>38</v>
      </c>
      <c r="O87" t="s">
        <v>34</v>
      </c>
    </row>
    <row r="88" spans="1:15" x14ac:dyDescent="0.25">
      <c r="A88">
        <v>30677</v>
      </c>
      <c r="B88" t="s">
        <v>19</v>
      </c>
      <c r="C88">
        <v>3</v>
      </c>
      <c r="D88" t="str">
        <f t="shared" si="3"/>
        <v>1–17 Age Group</v>
      </c>
      <c r="E88" t="s">
        <v>34</v>
      </c>
      <c r="F88" t="s">
        <v>34</v>
      </c>
      <c r="G88" t="s">
        <v>34</v>
      </c>
      <c r="H88" t="s">
        <v>275</v>
      </c>
      <c r="I88" t="s">
        <v>15</v>
      </c>
      <c r="J88" s="5">
        <v>82.91</v>
      </c>
      <c r="K88" s="5">
        <v>19.899999999999999</v>
      </c>
      <c r="L88" s="4">
        <f t="shared" si="4"/>
        <v>28.25</v>
      </c>
      <c r="M88" s="5">
        <f t="shared" si="5"/>
        <v>19.899999999999999</v>
      </c>
      <c r="N88" t="s">
        <v>38</v>
      </c>
      <c r="O88" t="s">
        <v>34</v>
      </c>
    </row>
    <row r="89" spans="1:15" x14ac:dyDescent="0.25">
      <c r="A89">
        <v>32617</v>
      </c>
      <c r="B89" t="s">
        <v>12</v>
      </c>
      <c r="C89">
        <v>3</v>
      </c>
      <c r="D89" t="str">
        <f t="shared" si="3"/>
        <v>1–17 Age Group</v>
      </c>
      <c r="E89" t="s">
        <v>34</v>
      </c>
      <c r="F89" t="s">
        <v>34</v>
      </c>
      <c r="G89" t="s">
        <v>34</v>
      </c>
      <c r="H89" t="s">
        <v>275</v>
      </c>
      <c r="I89" t="s">
        <v>15</v>
      </c>
      <c r="J89" s="5">
        <v>81.88</v>
      </c>
      <c r="K89" s="5">
        <v>18</v>
      </c>
      <c r="L89" s="4">
        <f t="shared" si="4"/>
        <v>28.25</v>
      </c>
      <c r="M89" s="5">
        <f t="shared" si="5"/>
        <v>18</v>
      </c>
      <c r="N89" t="s">
        <v>38</v>
      </c>
      <c r="O89" t="s">
        <v>34</v>
      </c>
    </row>
    <row r="90" spans="1:15" x14ac:dyDescent="0.25">
      <c r="A90">
        <v>33759</v>
      </c>
      <c r="B90" t="s">
        <v>19</v>
      </c>
      <c r="C90">
        <v>3</v>
      </c>
      <c r="D90" t="str">
        <f t="shared" si="3"/>
        <v>1–17 Age Group</v>
      </c>
      <c r="E90" t="s">
        <v>34</v>
      </c>
      <c r="F90" t="s">
        <v>34</v>
      </c>
      <c r="G90" t="s">
        <v>34</v>
      </c>
      <c r="H90" t="s">
        <v>275</v>
      </c>
      <c r="I90" t="s">
        <v>15</v>
      </c>
      <c r="J90" s="5">
        <v>73.739999999999995</v>
      </c>
      <c r="K90" s="5">
        <v>16</v>
      </c>
      <c r="L90" s="4">
        <f t="shared" si="4"/>
        <v>28.25</v>
      </c>
      <c r="M90" s="5">
        <f t="shared" si="5"/>
        <v>16</v>
      </c>
      <c r="N90" t="s">
        <v>38</v>
      </c>
      <c r="O90" t="s">
        <v>34</v>
      </c>
    </row>
    <row r="91" spans="1:15" x14ac:dyDescent="0.25">
      <c r="A91">
        <v>35106</v>
      </c>
      <c r="B91" t="s">
        <v>12</v>
      </c>
      <c r="C91">
        <v>3</v>
      </c>
      <c r="D91" t="str">
        <f t="shared" si="3"/>
        <v>1–17 Age Group</v>
      </c>
      <c r="E91" t="s">
        <v>34</v>
      </c>
      <c r="F91" t="s">
        <v>34</v>
      </c>
      <c r="G91" t="s">
        <v>34</v>
      </c>
      <c r="H91" t="s">
        <v>275</v>
      </c>
      <c r="I91" t="s">
        <v>15</v>
      </c>
      <c r="J91" s="5">
        <v>88.43</v>
      </c>
      <c r="K91" s="5">
        <v>17.7</v>
      </c>
      <c r="L91" s="4">
        <f t="shared" si="4"/>
        <v>28.25</v>
      </c>
      <c r="M91" s="5">
        <f t="shared" si="5"/>
        <v>17.7</v>
      </c>
      <c r="N91" t="s">
        <v>38</v>
      </c>
      <c r="O91" t="s">
        <v>34</v>
      </c>
    </row>
    <row r="92" spans="1:15" x14ac:dyDescent="0.25">
      <c r="A92">
        <v>41654</v>
      </c>
      <c r="B92" t="s">
        <v>12</v>
      </c>
      <c r="C92">
        <v>3</v>
      </c>
      <c r="D92" t="str">
        <f t="shared" si="3"/>
        <v>1–17 Age Group</v>
      </c>
      <c r="E92" t="s">
        <v>34</v>
      </c>
      <c r="F92" t="s">
        <v>34</v>
      </c>
      <c r="G92" t="s">
        <v>34</v>
      </c>
      <c r="H92" t="s">
        <v>275</v>
      </c>
      <c r="I92" t="s">
        <v>21</v>
      </c>
      <c r="J92" s="5">
        <v>110.2</v>
      </c>
      <c r="K92" s="5">
        <v>21.8</v>
      </c>
      <c r="L92" s="4">
        <f t="shared" si="4"/>
        <v>28.25</v>
      </c>
      <c r="M92" s="5">
        <f t="shared" si="5"/>
        <v>21.8</v>
      </c>
      <c r="N92" t="s">
        <v>38</v>
      </c>
      <c r="O92" t="s">
        <v>34</v>
      </c>
    </row>
    <row r="93" spans="1:15" x14ac:dyDescent="0.25">
      <c r="A93">
        <v>44010</v>
      </c>
      <c r="B93" t="s">
        <v>19</v>
      </c>
      <c r="C93">
        <v>3</v>
      </c>
      <c r="D93" t="str">
        <f t="shared" si="3"/>
        <v>1–17 Age Group</v>
      </c>
      <c r="E93" t="s">
        <v>34</v>
      </c>
      <c r="F93" t="s">
        <v>34</v>
      </c>
      <c r="G93" t="s">
        <v>34</v>
      </c>
      <c r="H93" t="s">
        <v>275</v>
      </c>
      <c r="I93" t="s">
        <v>15</v>
      </c>
      <c r="J93" s="5">
        <v>57.33</v>
      </c>
      <c r="K93" s="5">
        <v>16.8</v>
      </c>
      <c r="L93" s="4">
        <f t="shared" si="4"/>
        <v>28.25</v>
      </c>
      <c r="M93" s="5">
        <f t="shared" si="5"/>
        <v>16.8</v>
      </c>
      <c r="N93" t="s">
        <v>38</v>
      </c>
      <c r="O93" t="s">
        <v>34</v>
      </c>
    </row>
    <row r="94" spans="1:15" x14ac:dyDescent="0.25">
      <c r="A94">
        <v>45160</v>
      </c>
      <c r="B94" t="s">
        <v>12</v>
      </c>
      <c r="C94">
        <v>3</v>
      </c>
      <c r="D94" t="str">
        <f t="shared" si="3"/>
        <v>1–17 Age Group</v>
      </c>
      <c r="E94" t="s">
        <v>34</v>
      </c>
      <c r="F94" t="s">
        <v>34</v>
      </c>
      <c r="G94" t="s">
        <v>34</v>
      </c>
      <c r="H94" t="s">
        <v>275</v>
      </c>
      <c r="I94" t="s">
        <v>21</v>
      </c>
      <c r="J94" s="5">
        <v>78.239999999999995</v>
      </c>
      <c r="K94" s="5">
        <v>16.2</v>
      </c>
      <c r="L94" s="4">
        <f t="shared" si="4"/>
        <v>28.25</v>
      </c>
      <c r="M94" s="5">
        <f t="shared" si="5"/>
        <v>16.2</v>
      </c>
      <c r="N94" t="s">
        <v>38</v>
      </c>
      <c r="O94" t="s">
        <v>34</v>
      </c>
    </row>
    <row r="95" spans="1:15" x14ac:dyDescent="0.25">
      <c r="A95">
        <v>47582</v>
      </c>
      <c r="B95" t="s">
        <v>12</v>
      </c>
      <c r="C95">
        <v>3</v>
      </c>
      <c r="D95" t="str">
        <f t="shared" si="3"/>
        <v>1–17 Age Group</v>
      </c>
      <c r="E95" t="s">
        <v>34</v>
      </c>
      <c r="F95" t="s">
        <v>34</v>
      </c>
      <c r="G95" t="s">
        <v>34</v>
      </c>
      <c r="H95" t="s">
        <v>275</v>
      </c>
      <c r="I95" t="s">
        <v>15</v>
      </c>
      <c r="J95" s="5">
        <v>59.05</v>
      </c>
      <c r="K95" s="5">
        <v>16.600000000000001</v>
      </c>
      <c r="L95" s="4">
        <f t="shared" si="4"/>
        <v>28.25</v>
      </c>
      <c r="M95" s="5">
        <f t="shared" si="5"/>
        <v>16.600000000000001</v>
      </c>
      <c r="N95" t="s">
        <v>38</v>
      </c>
      <c r="O95" t="s">
        <v>34</v>
      </c>
    </row>
    <row r="96" spans="1:15" x14ac:dyDescent="0.25">
      <c r="A96">
        <v>50373</v>
      </c>
      <c r="B96" t="s">
        <v>19</v>
      </c>
      <c r="C96">
        <v>3</v>
      </c>
      <c r="D96" t="str">
        <f t="shared" si="3"/>
        <v>1–17 Age Group</v>
      </c>
      <c r="E96" t="s">
        <v>34</v>
      </c>
      <c r="F96" t="s">
        <v>34</v>
      </c>
      <c r="G96" t="s">
        <v>34</v>
      </c>
      <c r="H96" t="s">
        <v>275</v>
      </c>
      <c r="I96" t="s">
        <v>21</v>
      </c>
      <c r="J96" s="5">
        <v>68.34</v>
      </c>
      <c r="K96" s="5">
        <v>18</v>
      </c>
      <c r="L96" s="4">
        <f t="shared" si="4"/>
        <v>28.25</v>
      </c>
      <c r="M96" s="5">
        <f t="shared" si="5"/>
        <v>18</v>
      </c>
      <c r="N96" t="s">
        <v>38</v>
      </c>
      <c r="O96" t="s">
        <v>34</v>
      </c>
    </row>
    <row r="97" spans="1:15" x14ac:dyDescent="0.25">
      <c r="A97">
        <v>51740</v>
      </c>
      <c r="B97" t="s">
        <v>19</v>
      </c>
      <c r="C97">
        <v>3</v>
      </c>
      <c r="D97" t="str">
        <f t="shared" si="3"/>
        <v>1–17 Age Group</v>
      </c>
      <c r="E97" t="s">
        <v>34</v>
      </c>
      <c r="F97" t="s">
        <v>34</v>
      </c>
      <c r="G97" t="s">
        <v>34</v>
      </c>
      <c r="H97" t="s">
        <v>275</v>
      </c>
      <c r="I97" t="s">
        <v>15</v>
      </c>
      <c r="J97" s="5">
        <v>115.47</v>
      </c>
      <c r="K97" s="5">
        <v>18.899999999999999</v>
      </c>
      <c r="L97" s="4">
        <f t="shared" si="4"/>
        <v>28.25</v>
      </c>
      <c r="M97" s="5">
        <f t="shared" si="5"/>
        <v>18.899999999999999</v>
      </c>
      <c r="N97" t="s">
        <v>38</v>
      </c>
      <c r="O97" t="s">
        <v>34</v>
      </c>
    </row>
    <row r="98" spans="1:15" x14ac:dyDescent="0.25">
      <c r="A98">
        <v>52447</v>
      </c>
      <c r="B98" t="s">
        <v>19</v>
      </c>
      <c r="C98">
        <v>3</v>
      </c>
      <c r="D98" t="str">
        <f t="shared" si="3"/>
        <v>1–17 Age Group</v>
      </c>
      <c r="E98" t="s">
        <v>34</v>
      </c>
      <c r="F98" t="s">
        <v>34</v>
      </c>
      <c r="G98" t="s">
        <v>34</v>
      </c>
      <c r="H98" t="s">
        <v>275</v>
      </c>
      <c r="I98" t="s">
        <v>21</v>
      </c>
      <c r="J98" s="5">
        <v>131.81</v>
      </c>
      <c r="K98" s="5">
        <v>14.1</v>
      </c>
      <c r="L98" s="4">
        <f t="shared" si="4"/>
        <v>28.25</v>
      </c>
      <c r="M98" s="5">
        <f t="shared" si="5"/>
        <v>14.1</v>
      </c>
      <c r="N98" t="s">
        <v>38</v>
      </c>
      <c r="O98" t="s">
        <v>34</v>
      </c>
    </row>
    <row r="99" spans="1:15" x14ac:dyDescent="0.25">
      <c r="A99">
        <v>53943</v>
      </c>
      <c r="B99" t="s">
        <v>19</v>
      </c>
      <c r="C99">
        <v>3</v>
      </c>
      <c r="D99" t="str">
        <f t="shared" si="3"/>
        <v>1–17 Age Group</v>
      </c>
      <c r="E99" t="s">
        <v>34</v>
      </c>
      <c r="F99" t="s">
        <v>34</v>
      </c>
      <c r="G99" t="s">
        <v>34</v>
      </c>
      <c r="H99" t="s">
        <v>275</v>
      </c>
      <c r="I99" t="s">
        <v>21</v>
      </c>
      <c r="J99" s="5">
        <v>111.21</v>
      </c>
      <c r="K99" s="5">
        <v>18.3</v>
      </c>
      <c r="L99" s="4">
        <f t="shared" si="4"/>
        <v>28.25</v>
      </c>
      <c r="M99" s="5">
        <f t="shared" si="5"/>
        <v>18.3</v>
      </c>
      <c r="N99" t="s">
        <v>38</v>
      </c>
      <c r="O99" t="s">
        <v>34</v>
      </c>
    </row>
    <row r="100" spans="1:15" x14ac:dyDescent="0.25">
      <c r="A100">
        <v>54012</v>
      </c>
      <c r="B100" t="s">
        <v>19</v>
      </c>
      <c r="C100">
        <v>3</v>
      </c>
      <c r="D100" t="str">
        <f t="shared" si="3"/>
        <v>1–17 Age Group</v>
      </c>
      <c r="E100" t="s">
        <v>34</v>
      </c>
      <c r="F100" t="s">
        <v>34</v>
      </c>
      <c r="G100" t="s">
        <v>34</v>
      </c>
      <c r="H100" t="s">
        <v>275</v>
      </c>
      <c r="I100" t="s">
        <v>15</v>
      </c>
      <c r="J100" s="5">
        <v>74.52</v>
      </c>
      <c r="K100" s="5">
        <v>17.5</v>
      </c>
      <c r="L100" s="4">
        <f t="shared" si="4"/>
        <v>28.25</v>
      </c>
      <c r="M100" s="5">
        <f t="shared" si="5"/>
        <v>17.5</v>
      </c>
      <c r="N100" t="s">
        <v>38</v>
      </c>
      <c r="O100" t="s">
        <v>34</v>
      </c>
    </row>
    <row r="101" spans="1:15" x14ac:dyDescent="0.25">
      <c r="A101">
        <v>54111</v>
      </c>
      <c r="B101" t="s">
        <v>19</v>
      </c>
      <c r="C101">
        <v>3</v>
      </c>
      <c r="D101" t="str">
        <f t="shared" si="3"/>
        <v>1–17 Age Group</v>
      </c>
      <c r="E101" t="s">
        <v>34</v>
      </c>
      <c r="F101" t="s">
        <v>34</v>
      </c>
      <c r="G101" t="s">
        <v>34</v>
      </c>
      <c r="H101" t="s">
        <v>275</v>
      </c>
      <c r="I101" t="s">
        <v>15</v>
      </c>
      <c r="J101" s="5">
        <v>92.62</v>
      </c>
      <c r="K101" s="5">
        <v>15.4</v>
      </c>
      <c r="L101" s="4">
        <f t="shared" si="4"/>
        <v>28.25</v>
      </c>
      <c r="M101" s="5">
        <f t="shared" si="5"/>
        <v>15.4</v>
      </c>
      <c r="N101" t="s">
        <v>38</v>
      </c>
      <c r="O101" t="s">
        <v>34</v>
      </c>
    </row>
    <row r="102" spans="1:15" x14ac:dyDescent="0.25">
      <c r="A102">
        <v>59684</v>
      </c>
      <c r="B102" t="s">
        <v>19</v>
      </c>
      <c r="C102">
        <v>3</v>
      </c>
      <c r="D102" t="str">
        <f t="shared" si="3"/>
        <v>1–17 Age Group</v>
      </c>
      <c r="E102" t="s">
        <v>34</v>
      </c>
      <c r="F102" t="s">
        <v>34</v>
      </c>
      <c r="G102" t="s">
        <v>34</v>
      </c>
      <c r="H102" t="s">
        <v>275</v>
      </c>
      <c r="I102" t="s">
        <v>15</v>
      </c>
      <c r="J102" s="5">
        <v>65.150000000000006</v>
      </c>
      <c r="K102" s="5">
        <v>15.1</v>
      </c>
      <c r="L102" s="4">
        <f t="shared" si="4"/>
        <v>28.25</v>
      </c>
      <c r="M102" s="5">
        <f t="shared" si="5"/>
        <v>15.1</v>
      </c>
      <c r="N102" t="s">
        <v>38</v>
      </c>
      <c r="O102" t="s">
        <v>34</v>
      </c>
    </row>
    <row r="103" spans="1:15" x14ac:dyDescent="0.25">
      <c r="A103">
        <v>65644</v>
      </c>
      <c r="B103" t="s">
        <v>12</v>
      </c>
      <c r="C103">
        <v>3</v>
      </c>
      <c r="D103" t="str">
        <f t="shared" si="3"/>
        <v>1–17 Age Group</v>
      </c>
      <c r="E103" t="s">
        <v>34</v>
      </c>
      <c r="F103" t="s">
        <v>34</v>
      </c>
      <c r="G103" t="s">
        <v>34</v>
      </c>
      <c r="H103" t="s">
        <v>275</v>
      </c>
      <c r="I103" t="s">
        <v>15</v>
      </c>
      <c r="J103" s="5">
        <v>57.02</v>
      </c>
      <c r="K103" s="5">
        <v>16.100000000000001</v>
      </c>
      <c r="L103" s="4">
        <f t="shared" si="4"/>
        <v>28.25</v>
      </c>
      <c r="M103" s="5">
        <f t="shared" si="5"/>
        <v>16.100000000000001</v>
      </c>
      <c r="N103" t="s">
        <v>38</v>
      </c>
      <c r="O103" t="s">
        <v>34</v>
      </c>
    </row>
    <row r="104" spans="1:15" x14ac:dyDescent="0.25">
      <c r="A104">
        <v>69249</v>
      </c>
      <c r="B104" t="s">
        <v>19</v>
      </c>
      <c r="C104">
        <v>3</v>
      </c>
      <c r="D104" t="str">
        <f t="shared" si="3"/>
        <v>1–17 Age Group</v>
      </c>
      <c r="E104" t="s">
        <v>34</v>
      </c>
      <c r="F104" t="s">
        <v>34</v>
      </c>
      <c r="G104" t="s">
        <v>34</v>
      </c>
      <c r="H104" t="s">
        <v>275</v>
      </c>
      <c r="I104" t="s">
        <v>15</v>
      </c>
      <c r="J104" s="5">
        <v>124.5</v>
      </c>
      <c r="K104" s="5">
        <v>16.399999999999999</v>
      </c>
      <c r="L104" s="4">
        <f t="shared" si="4"/>
        <v>28.25</v>
      </c>
      <c r="M104" s="5">
        <f t="shared" si="5"/>
        <v>16.399999999999999</v>
      </c>
      <c r="N104" t="s">
        <v>38</v>
      </c>
      <c r="O104" t="s">
        <v>34</v>
      </c>
    </row>
    <row r="105" spans="1:15" x14ac:dyDescent="0.25">
      <c r="A105">
        <v>69355</v>
      </c>
      <c r="B105" t="s">
        <v>12</v>
      </c>
      <c r="C105">
        <v>3</v>
      </c>
      <c r="D105" t="str">
        <f t="shared" si="3"/>
        <v>1–17 Age Group</v>
      </c>
      <c r="E105" t="s">
        <v>34</v>
      </c>
      <c r="F105" t="s">
        <v>34</v>
      </c>
      <c r="G105" t="s">
        <v>34</v>
      </c>
      <c r="H105" t="s">
        <v>275</v>
      </c>
      <c r="I105" t="s">
        <v>21</v>
      </c>
      <c r="J105" s="5">
        <v>86.38</v>
      </c>
      <c r="K105" s="5">
        <v>22.8</v>
      </c>
      <c r="L105" s="4">
        <f t="shared" si="4"/>
        <v>28.25</v>
      </c>
      <c r="M105" s="5">
        <f t="shared" si="5"/>
        <v>22.8</v>
      </c>
      <c r="N105" t="s">
        <v>38</v>
      </c>
      <c r="O105" t="s">
        <v>34</v>
      </c>
    </row>
    <row r="106" spans="1:15" x14ac:dyDescent="0.25">
      <c r="A106">
        <v>70965</v>
      </c>
      <c r="B106" t="s">
        <v>12</v>
      </c>
      <c r="C106">
        <v>3</v>
      </c>
      <c r="D106" t="str">
        <f t="shared" si="3"/>
        <v>1–17 Age Group</v>
      </c>
      <c r="E106" t="s">
        <v>34</v>
      </c>
      <c r="F106" t="s">
        <v>34</v>
      </c>
      <c r="G106" t="s">
        <v>34</v>
      </c>
      <c r="H106" t="s">
        <v>275</v>
      </c>
      <c r="I106" t="s">
        <v>15</v>
      </c>
      <c r="J106" s="5">
        <v>82.73</v>
      </c>
      <c r="K106" s="5">
        <v>20.8</v>
      </c>
      <c r="L106" s="4">
        <f t="shared" si="4"/>
        <v>28.25</v>
      </c>
      <c r="M106" s="5">
        <f t="shared" si="5"/>
        <v>20.8</v>
      </c>
      <c r="N106" t="s">
        <v>38</v>
      </c>
      <c r="O106" t="s">
        <v>34</v>
      </c>
    </row>
    <row r="107" spans="1:15" x14ac:dyDescent="0.25">
      <c r="A107">
        <v>71396</v>
      </c>
      <c r="B107" t="s">
        <v>12</v>
      </c>
      <c r="C107">
        <v>3</v>
      </c>
      <c r="D107" t="str">
        <f t="shared" si="3"/>
        <v>1–17 Age Group</v>
      </c>
      <c r="E107" t="s">
        <v>34</v>
      </c>
      <c r="F107" t="s">
        <v>34</v>
      </c>
      <c r="G107" t="s">
        <v>34</v>
      </c>
      <c r="H107" t="s">
        <v>275</v>
      </c>
      <c r="I107" t="s">
        <v>15</v>
      </c>
      <c r="J107" s="5">
        <v>105.34</v>
      </c>
      <c r="K107" s="5">
        <v>15.5</v>
      </c>
      <c r="L107" s="4">
        <f t="shared" si="4"/>
        <v>28.25</v>
      </c>
      <c r="M107" s="5">
        <f t="shared" si="5"/>
        <v>15.5</v>
      </c>
      <c r="N107" t="s">
        <v>38</v>
      </c>
      <c r="O107" t="s">
        <v>34</v>
      </c>
    </row>
    <row r="108" spans="1:15" x14ac:dyDescent="0.25">
      <c r="A108">
        <v>242</v>
      </c>
      <c r="B108" t="s">
        <v>12</v>
      </c>
      <c r="C108">
        <v>4</v>
      </c>
      <c r="D108" t="str">
        <f t="shared" si="3"/>
        <v>1–17 Age Group</v>
      </c>
      <c r="E108" t="s">
        <v>34</v>
      </c>
      <c r="F108" t="s">
        <v>34</v>
      </c>
      <c r="G108" t="s">
        <v>34</v>
      </c>
      <c r="H108" t="s">
        <v>275</v>
      </c>
      <c r="I108" t="s">
        <v>15</v>
      </c>
      <c r="J108" s="5">
        <v>98.56</v>
      </c>
      <c r="K108" s="5">
        <v>17.5</v>
      </c>
      <c r="L108" s="4">
        <f t="shared" si="4"/>
        <v>28.25</v>
      </c>
      <c r="M108" s="5">
        <f t="shared" si="5"/>
        <v>17.5</v>
      </c>
      <c r="N108" t="s">
        <v>38</v>
      </c>
      <c r="O108" t="s">
        <v>34</v>
      </c>
    </row>
    <row r="109" spans="1:15" x14ac:dyDescent="0.25">
      <c r="A109">
        <v>2454</v>
      </c>
      <c r="B109" t="s">
        <v>12</v>
      </c>
      <c r="C109">
        <v>4</v>
      </c>
      <c r="D109" t="str">
        <f t="shared" si="3"/>
        <v>1–17 Age Group</v>
      </c>
      <c r="E109" t="s">
        <v>34</v>
      </c>
      <c r="F109" t="s">
        <v>34</v>
      </c>
      <c r="G109" t="s">
        <v>34</v>
      </c>
      <c r="H109" t="s">
        <v>275</v>
      </c>
      <c r="I109" t="s">
        <v>21</v>
      </c>
      <c r="J109" s="5">
        <v>89.11</v>
      </c>
      <c r="K109" s="5">
        <v>20.100000000000001</v>
      </c>
      <c r="L109" s="4">
        <f t="shared" si="4"/>
        <v>28.25</v>
      </c>
      <c r="M109" s="5">
        <f t="shared" si="5"/>
        <v>20.100000000000001</v>
      </c>
      <c r="N109" t="s">
        <v>38</v>
      </c>
      <c r="O109" t="s">
        <v>34</v>
      </c>
    </row>
    <row r="110" spans="1:15" x14ac:dyDescent="0.25">
      <c r="A110">
        <v>5655</v>
      </c>
      <c r="B110" t="s">
        <v>12</v>
      </c>
      <c r="C110">
        <v>4</v>
      </c>
      <c r="D110" t="str">
        <f t="shared" si="3"/>
        <v>1–17 Age Group</v>
      </c>
      <c r="E110" t="s">
        <v>34</v>
      </c>
      <c r="F110" t="s">
        <v>34</v>
      </c>
      <c r="G110" t="s">
        <v>34</v>
      </c>
      <c r="H110" t="s">
        <v>275</v>
      </c>
      <c r="I110" t="s">
        <v>15</v>
      </c>
      <c r="J110" s="5">
        <v>83.13</v>
      </c>
      <c r="K110" s="5">
        <v>16.8</v>
      </c>
      <c r="L110" s="4">
        <f t="shared" si="4"/>
        <v>28.25</v>
      </c>
      <c r="M110" s="5">
        <f t="shared" si="5"/>
        <v>16.8</v>
      </c>
      <c r="N110" t="s">
        <v>38</v>
      </c>
      <c r="O110" t="s">
        <v>34</v>
      </c>
    </row>
    <row r="111" spans="1:15" x14ac:dyDescent="0.25">
      <c r="A111">
        <v>6132</v>
      </c>
      <c r="B111" t="s">
        <v>12</v>
      </c>
      <c r="C111">
        <v>4</v>
      </c>
      <c r="D111" t="str">
        <f t="shared" si="3"/>
        <v>1–17 Age Group</v>
      </c>
      <c r="E111" t="s">
        <v>34</v>
      </c>
      <c r="F111" t="s">
        <v>34</v>
      </c>
      <c r="G111" t="s">
        <v>34</v>
      </c>
      <c r="H111" t="s">
        <v>275</v>
      </c>
      <c r="I111" t="s">
        <v>15</v>
      </c>
      <c r="J111" s="5">
        <v>103.34</v>
      </c>
      <c r="K111" s="5">
        <v>18.8</v>
      </c>
      <c r="L111" s="4">
        <f t="shared" si="4"/>
        <v>28.25</v>
      </c>
      <c r="M111" s="5">
        <f t="shared" si="5"/>
        <v>18.8</v>
      </c>
      <c r="N111" t="s">
        <v>38</v>
      </c>
      <c r="O111" t="s">
        <v>34</v>
      </c>
    </row>
    <row r="112" spans="1:15" x14ac:dyDescent="0.25">
      <c r="A112">
        <v>6202</v>
      </c>
      <c r="B112" t="s">
        <v>12</v>
      </c>
      <c r="C112">
        <v>4</v>
      </c>
      <c r="D112" t="str">
        <f t="shared" si="3"/>
        <v>1–17 Age Group</v>
      </c>
      <c r="E112" t="s">
        <v>34</v>
      </c>
      <c r="F112" t="s">
        <v>34</v>
      </c>
      <c r="G112" t="s">
        <v>34</v>
      </c>
      <c r="H112" t="s">
        <v>275</v>
      </c>
      <c r="I112" t="s">
        <v>15</v>
      </c>
      <c r="J112" s="5">
        <v>87</v>
      </c>
      <c r="K112" s="5">
        <v>19</v>
      </c>
      <c r="L112" s="4">
        <f t="shared" si="4"/>
        <v>28.25</v>
      </c>
      <c r="M112" s="5">
        <f t="shared" si="5"/>
        <v>19</v>
      </c>
      <c r="N112" t="s">
        <v>38</v>
      </c>
      <c r="O112" t="s">
        <v>34</v>
      </c>
    </row>
    <row r="113" spans="1:15" x14ac:dyDescent="0.25">
      <c r="A113">
        <v>6639</v>
      </c>
      <c r="B113" t="s">
        <v>12</v>
      </c>
      <c r="C113">
        <v>4</v>
      </c>
      <c r="D113" t="str">
        <f t="shared" si="3"/>
        <v>1–17 Age Group</v>
      </c>
      <c r="E113" t="s">
        <v>34</v>
      </c>
      <c r="F113" t="s">
        <v>34</v>
      </c>
      <c r="G113" t="s">
        <v>34</v>
      </c>
      <c r="H113" t="s">
        <v>275</v>
      </c>
      <c r="I113" t="s">
        <v>21</v>
      </c>
      <c r="J113" s="5">
        <v>100.19</v>
      </c>
      <c r="K113" s="5">
        <v>18.7</v>
      </c>
      <c r="L113" s="4">
        <f t="shared" si="4"/>
        <v>28.25</v>
      </c>
      <c r="M113" s="5">
        <f t="shared" si="5"/>
        <v>18.7</v>
      </c>
      <c r="N113" t="s">
        <v>38</v>
      </c>
      <c r="O113" t="s">
        <v>34</v>
      </c>
    </row>
    <row r="114" spans="1:15" x14ac:dyDescent="0.25">
      <c r="A114">
        <v>7054</v>
      </c>
      <c r="B114" t="s">
        <v>12</v>
      </c>
      <c r="C114">
        <v>4</v>
      </c>
      <c r="D114" t="str">
        <f t="shared" si="3"/>
        <v>1–17 Age Group</v>
      </c>
      <c r="E114" t="s">
        <v>34</v>
      </c>
      <c r="F114" t="s">
        <v>34</v>
      </c>
      <c r="G114" t="s">
        <v>34</v>
      </c>
      <c r="H114" t="s">
        <v>275</v>
      </c>
      <c r="I114" t="s">
        <v>21</v>
      </c>
      <c r="J114" s="5">
        <v>112.83</v>
      </c>
      <c r="K114" s="5">
        <v>18.2</v>
      </c>
      <c r="L114" s="4">
        <f t="shared" si="4"/>
        <v>28.25</v>
      </c>
      <c r="M114" s="5">
        <f t="shared" si="5"/>
        <v>18.2</v>
      </c>
      <c r="N114" t="s">
        <v>38</v>
      </c>
      <c r="O114" t="s">
        <v>34</v>
      </c>
    </row>
    <row r="115" spans="1:15" x14ac:dyDescent="0.25">
      <c r="A115">
        <v>7297</v>
      </c>
      <c r="B115" t="s">
        <v>12</v>
      </c>
      <c r="C115">
        <v>4</v>
      </c>
      <c r="D115" t="str">
        <f t="shared" si="3"/>
        <v>1–17 Age Group</v>
      </c>
      <c r="E115" t="s">
        <v>34</v>
      </c>
      <c r="F115" t="s">
        <v>34</v>
      </c>
      <c r="G115" t="s">
        <v>34</v>
      </c>
      <c r="H115" t="s">
        <v>275</v>
      </c>
      <c r="I115" t="s">
        <v>21</v>
      </c>
      <c r="J115" s="5">
        <v>99.96</v>
      </c>
      <c r="K115" s="5">
        <v>15.2</v>
      </c>
      <c r="L115" s="4">
        <f t="shared" si="4"/>
        <v>28.25</v>
      </c>
      <c r="M115" s="5">
        <f t="shared" si="5"/>
        <v>15.2</v>
      </c>
      <c r="N115" t="s">
        <v>38</v>
      </c>
      <c r="O115" t="s">
        <v>34</v>
      </c>
    </row>
    <row r="116" spans="1:15" x14ac:dyDescent="0.25">
      <c r="A116">
        <v>7581</v>
      </c>
      <c r="B116" t="s">
        <v>12</v>
      </c>
      <c r="C116">
        <v>4</v>
      </c>
      <c r="D116" t="str">
        <f t="shared" si="3"/>
        <v>1–17 Age Group</v>
      </c>
      <c r="E116" t="s">
        <v>34</v>
      </c>
      <c r="F116" t="s">
        <v>34</v>
      </c>
      <c r="G116" t="s">
        <v>34</v>
      </c>
      <c r="H116" t="s">
        <v>275</v>
      </c>
      <c r="I116" t="s">
        <v>15</v>
      </c>
      <c r="J116" s="5">
        <v>81.87</v>
      </c>
      <c r="K116" s="5">
        <v>18.600000000000001</v>
      </c>
      <c r="L116" s="4">
        <f t="shared" si="4"/>
        <v>28.25</v>
      </c>
      <c r="M116" s="5">
        <f t="shared" si="5"/>
        <v>18.600000000000001</v>
      </c>
      <c r="N116" t="s">
        <v>38</v>
      </c>
      <c r="O116" t="s">
        <v>34</v>
      </c>
    </row>
    <row r="117" spans="1:15" x14ac:dyDescent="0.25">
      <c r="A117">
        <v>8171</v>
      </c>
      <c r="B117" t="s">
        <v>19</v>
      </c>
      <c r="C117">
        <v>4</v>
      </c>
      <c r="D117" t="str">
        <f t="shared" si="3"/>
        <v>1–17 Age Group</v>
      </c>
      <c r="E117" t="s">
        <v>34</v>
      </c>
      <c r="F117" t="s">
        <v>34</v>
      </c>
      <c r="G117" t="s">
        <v>34</v>
      </c>
      <c r="H117" t="s">
        <v>275</v>
      </c>
      <c r="I117" t="s">
        <v>21</v>
      </c>
      <c r="J117" s="5">
        <v>93.25</v>
      </c>
      <c r="K117" s="5">
        <v>16.600000000000001</v>
      </c>
      <c r="L117" s="4">
        <f t="shared" si="4"/>
        <v>28.25</v>
      </c>
      <c r="M117" s="5">
        <f t="shared" si="5"/>
        <v>16.600000000000001</v>
      </c>
      <c r="N117" t="s">
        <v>38</v>
      </c>
      <c r="O117" t="s">
        <v>34</v>
      </c>
    </row>
    <row r="118" spans="1:15" x14ac:dyDescent="0.25">
      <c r="A118">
        <v>9225</v>
      </c>
      <c r="B118" t="s">
        <v>12</v>
      </c>
      <c r="C118">
        <v>4</v>
      </c>
      <c r="D118" t="str">
        <f t="shared" si="3"/>
        <v>1–17 Age Group</v>
      </c>
      <c r="E118" t="s">
        <v>34</v>
      </c>
      <c r="F118" t="s">
        <v>34</v>
      </c>
      <c r="G118" t="s">
        <v>34</v>
      </c>
      <c r="H118" t="s">
        <v>275</v>
      </c>
      <c r="I118" t="s">
        <v>21</v>
      </c>
      <c r="J118" s="5">
        <v>105.76</v>
      </c>
      <c r="K118" s="5">
        <v>18.399999999999999</v>
      </c>
      <c r="L118" s="4">
        <f t="shared" si="4"/>
        <v>28.25</v>
      </c>
      <c r="M118" s="5">
        <f t="shared" si="5"/>
        <v>18.399999999999999</v>
      </c>
      <c r="N118" t="s">
        <v>38</v>
      </c>
      <c r="O118" t="s">
        <v>34</v>
      </c>
    </row>
    <row r="119" spans="1:15" x14ac:dyDescent="0.25">
      <c r="A119">
        <v>11014</v>
      </c>
      <c r="B119" t="s">
        <v>12</v>
      </c>
      <c r="C119">
        <v>4</v>
      </c>
      <c r="D119" t="str">
        <f t="shared" si="3"/>
        <v>1–17 Age Group</v>
      </c>
      <c r="E119" t="s">
        <v>34</v>
      </c>
      <c r="F119" t="s">
        <v>34</v>
      </c>
      <c r="G119" t="s">
        <v>34</v>
      </c>
      <c r="H119" t="s">
        <v>275</v>
      </c>
      <c r="I119" t="s">
        <v>21</v>
      </c>
      <c r="J119" s="5">
        <v>79.17</v>
      </c>
      <c r="K119" s="5">
        <v>20</v>
      </c>
      <c r="L119" s="4">
        <f t="shared" si="4"/>
        <v>28.25</v>
      </c>
      <c r="M119" s="5">
        <f t="shared" si="5"/>
        <v>20</v>
      </c>
      <c r="N119" t="s">
        <v>38</v>
      </c>
      <c r="O119" t="s">
        <v>34</v>
      </c>
    </row>
    <row r="120" spans="1:15" x14ac:dyDescent="0.25">
      <c r="A120">
        <v>15978</v>
      </c>
      <c r="B120" t="s">
        <v>12</v>
      </c>
      <c r="C120">
        <v>4</v>
      </c>
      <c r="D120" t="str">
        <f t="shared" si="3"/>
        <v>1–17 Age Group</v>
      </c>
      <c r="E120" t="s">
        <v>34</v>
      </c>
      <c r="F120" t="s">
        <v>34</v>
      </c>
      <c r="G120" t="s">
        <v>34</v>
      </c>
      <c r="H120" t="s">
        <v>275</v>
      </c>
      <c r="I120" t="s">
        <v>15</v>
      </c>
      <c r="J120" s="5">
        <v>80.48</v>
      </c>
      <c r="K120" s="5">
        <v>17.7</v>
      </c>
      <c r="L120" s="4">
        <f t="shared" si="4"/>
        <v>28.25</v>
      </c>
      <c r="M120" s="5">
        <f t="shared" si="5"/>
        <v>17.7</v>
      </c>
      <c r="N120" t="s">
        <v>38</v>
      </c>
      <c r="O120" t="s">
        <v>34</v>
      </c>
    </row>
    <row r="121" spans="1:15" x14ac:dyDescent="0.25">
      <c r="A121">
        <v>17277</v>
      </c>
      <c r="B121" t="s">
        <v>12</v>
      </c>
      <c r="C121">
        <v>4</v>
      </c>
      <c r="D121" t="str">
        <f t="shared" si="3"/>
        <v>1–17 Age Group</v>
      </c>
      <c r="E121" t="s">
        <v>34</v>
      </c>
      <c r="F121" t="s">
        <v>34</v>
      </c>
      <c r="G121" t="s">
        <v>34</v>
      </c>
      <c r="H121" t="s">
        <v>275</v>
      </c>
      <c r="I121" t="s">
        <v>15</v>
      </c>
      <c r="J121" s="5">
        <v>97.51</v>
      </c>
      <c r="K121" s="5">
        <v>22</v>
      </c>
      <c r="L121" s="4">
        <f t="shared" si="4"/>
        <v>28.25</v>
      </c>
      <c r="M121" s="5">
        <f t="shared" si="5"/>
        <v>22</v>
      </c>
      <c r="N121" t="s">
        <v>38</v>
      </c>
      <c r="O121" t="s">
        <v>34</v>
      </c>
    </row>
    <row r="122" spans="1:15" x14ac:dyDescent="0.25">
      <c r="A122">
        <v>20364</v>
      </c>
      <c r="B122" t="s">
        <v>19</v>
      </c>
      <c r="C122">
        <v>4</v>
      </c>
      <c r="D122" t="str">
        <f t="shared" si="3"/>
        <v>1–17 Age Group</v>
      </c>
      <c r="E122" t="s">
        <v>34</v>
      </c>
      <c r="F122" t="s">
        <v>34</v>
      </c>
      <c r="G122" t="s">
        <v>34</v>
      </c>
      <c r="H122" t="s">
        <v>275</v>
      </c>
      <c r="I122" t="s">
        <v>15</v>
      </c>
      <c r="J122" s="5">
        <v>107.25</v>
      </c>
      <c r="K122" s="5">
        <v>12</v>
      </c>
      <c r="L122" s="4">
        <f t="shared" si="4"/>
        <v>28.25</v>
      </c>
      <c r="M122" s="5">
        <f t="shared" si="5"/>
        <v>12</v>
      </c>
      <c r="N122" t="s">
        <v>38</v>
      </c>
      <c r="O122" t="s">
        <v>34</v>
      </c>
    </row>
    <row r="123" spans="1:15" x14ac:dyDescent="0.25">
      <c r="A123">
        <v>21743</v>
      </c>
      <c r="B123" t="s">
        <v>12</v>
      </c>
      <c r="C123">
        <v>4</v>
      </c>
      <c r="D123" t="str">
        <f t="shared" si="3"/>
        <v>1–17 Age Group</v>
      </c>
      <c r="E123" t="s">
        <v>34</v>
      </c>
      <c r="F123" t="s">
        <v>34</v>
      </c>
      <c r="G123" t="s">
        <v>34</v>
      </c>
      <c r="H123" t="s">
        <v>275</v>
      </c>
      <c r="I123" t="s">
        <v>15</v>
      </c>
      <c r="J123" s="5">
        <v>85.88</v>
      </c>
      <c r="K123" s="5">
        <v>17.7</v>
      </c>
      <c r="L123" s="4">
        <f t="shared" si="4"/>
        <v>28.25</v>
      </c>
      <c r="M123" s="5">
        <f t="shared" si="5"/>
        <v>17.7</v>
      </c>
      <c r="N123" t="s">
        <v>38</v>
      </c>
      <c r="O123" t="s">
        <v>34</v>
      </c>
    </row>
    <row r="124" spans="1:15" x14ac:dyDescent="0.25">
      <c r="A124">
        <v>22591</v>
      </c>
      <c r="B124" t="s">
        <v>19</v>
      </c>
      <c r="C124">
        <v>4</v>
      </c>
      <c r="D124" t="str">
        <f t="shared" si="3"/>
        <v>1–17 Age Group</v>
      </c>
      <c r="E124" t="s">
        <v>34</v>
      </c>
      <c r="F124" t="s">
        <v>34</v>
      </c>
      <c r="G124" t="s">
        <v>34</v>
      </c>
      <c r="H124" t="s">
        <v>275</v>
      </c>
      <c r="I124" t="s">
        <v>15</v>
      </c>
      <c r="J124" s="5">
        <v>99.76</v>
      </c>
      <c r="K124" s="5">
        <v>23.2</v>
      </c>
      <c r="L124" s="4">
        <f t="shared" si="4"/>
        <v>28.25</v>
      </c>
      <c r="M124" s="5">
        <f t="shared" si="5"/>
        <v>23.2</v>
      </c>
      <c r="N124" t="s">
        <v>38</v>
      </c>
      <c r="O124" t="s">
        <v>34</v>
      </c>
    </row>
    <row r="125" spans="1:15" x14ac:dyDescent="0.25">
      <c r="A125">
        <v>23604</v>
      </c>
      <c r="B125" t="s">
        <v>12</v>
      </c>
      <c r="C125">
        <v>4</v>
      </c>
      <c r="D125" t="str">
        <f t="shared" si="3"/>
        <v>1–17 Age Group</v>
      </c>
      <c r="E125" t="s">
        <v>34</v>
      </c>
      <c r="F125" t="s">
        <v>34</v>
      </c>
      <c r="G125" t="s">
        <v>34</v>
      </c>
      <c r="H125" t="s">
        <v>275</v>
      </c>
      <c r="I125" t="s">
        <v>21</v>
      </c>
      <c r="J125" s="5">
        <v>103.76</v>
      </c>
      <c r="K125" s="5">
        <v>15.9</v>
      </c>
      <c r="L125" s="4">
        <f t="shared" si="4"/>
        <v>28.25</v>
      </c>
      <c r="M125" s="5">
        <f t="shared" si="5"/>
        <v>15.9</v>
      </c>
      <c r="N125" t="s">
        <v>38</v>
      </c>
      <c r="O125" t="s">
        <v>34</v>
      </c>
    </row>
    <row r="126" spans="1:15" x14ac:dyDescent="0.25">
      <c r="A126">
        <v>24009</v>
      </c>
      <c r="B126" t="s">
        <v>12</v>
      </c>
      <c r="C126">
        <v>4</v>
      </c>
      <c r="D126" t="str">
        <f t="shared" si="3"/>
        <v>1–17 Age Group</v>
      </c>
      <c r="E126" t="s">
        <v>34</v>
      </c>
      <c r="F126" t="s">
        <v>34</v>
      </c>
      <c r="G126" t="s">
        <v>34</v>
      </c>
      <c r="H126" t="s">
        <v>275</v>
      </c>
      <c r="I126" t="s">
        <v>15</v>
      </c>
      <c r="J126" s="5">
        <v>94.23</v>
      </c>
      <c r="K126" s="5">
        <v>16.2</v>
      </c>
      <c r="L126" s="4">
        <f t="shared" si="4"/>
        <v>28.25</v>
      </c>
      <c r="M126" s="5">
        <f t="shared" si="5"/>
        <v>16.2</v>
      </c>
      <c r="N126" t="s">
        <v>38</v>
      </c>
      <c r="O126" t="s">
        <v>34</v>
      </c>
    </row>
    <row r="127" spans="1:15" x14ac:dyDescent="0.25">
      <c r="A127">
        <v>24257</v>
      </c>
      <c r="B127" t="s">
        <v>12</v>
      </c>
      <c r="C127">
        <v>4</v>
      </c>
      <c r="D127" t="str">
        <f t="shared" si="3"/>
        <v>1–17 Age Group</v>
      </c>
      <c r="E127" t="s">
        <v>34</v>
      </c>
      <c r="F127" t="s">
        <v>34</v>
      </c>
      <c r="G127" t="s">
        <v>34</v>
      </c>
      <c r="H127" t="s">
        <v>275</v>
      </c>
      <c r="I127" t="s">
        <v>21</v>
      </c>
      <c r="J127" s="5">
        <v>90.42</v>
      </c>
      <c r="K127" s="5">
        <v>16.2</v>
      </c>
      <c r="L127" s="4">
        <f t="shared" si="4"/>
        <v>28.25</v>
      </c>
      <c r="M127" s="5">
        <f t="shared" si="5"/>
        <v>16.2</v>
      </c>
      <c r="N127" t="s">
        <v>38</v>
      </c>
      <c r="O127" t="s">
        <v>34</v>
      </c>
    </row>
    <row r="128" spans="1:15" x14ac:dyDescent="0.25">
      <c r="A128">
        <v>24736</v>
      </c>
      <c r="B128" t="s">
        <v>19</v>
      </c>
      <c r="C128">
        <v>4</v>
      </c>
      <c r="D128" t="str">
        <f t="shared" si="3"/>
        <v>1–17 Age Group</v>
      </c>
      <c r="E128" t="s">
        <v>34</v>
      </c>
      <c r="F128" t="s">
        <v>34</v>
      </c>
      <c r="G128" t="s">
        <v>34</v>
      </c>
      <c r="H128" t="s">
        <v>275</v>
      </c>
      <c r="I128" t="s">
        <v>15</v>
      </c>
      <c r="J128" s="5">
        <v>94.27</v>
      </c>
      <c r="K128" s="5">
        <v>14</v>
      </c>
      <c r="L128" s="4">
        <f t="shared" si="4"/>
        <v>28.25</v>
      </c>
      <c r="M128" s="5">
        <f t="shared" si="5"/>
        <v>14</v>
      </c>
      <c r="N128" t="s">
        <v>38</v>
      </c>
      <c r="O128" t="s">
        <v>34</v>
      </c>
    </row>
    <row r="129" spans="1:15" x14ac:dyDescent="0.25">
      <c r="A129">
        <v>25942</v>
      </c>
      <c r="B129" t="s">
        <v>19</v>
      </c>
      <c r="C129">
        <v>4</v>
      </c>
      <c r="D129" t="str">
        <f t="shared" si="3"/>
        <v>1–17 Age Group</v>
      </c>
      <c r="E129" t="s">
        <v>34</v>
      </c>
      <c r="F129" t="s">
        <v>34</v>
      </c>
      <c r="G129" t="s">
        <v>34</v>
      </c>
      <c r="H129" t="s">
        <v>275</v>
      </c>
      <c r="I129" t="s">
        <v>15</v>
      </c>
      <c r="J129" s="5">
        <v>72.489999999999995</v>
      </c>
      <c r="K129" s="5">
        <v>16.899999999999999</v>
      </c>
      <c r="L129" s="4">
        <f t="shared" si="4"/>
        <v>28.25</v>
      </c>
      <c r="M129" s="5">
        <f t="shared" si="5"/>
        <v>16.899999999999999</v>
      </c>
      <c r="N129" t="s">
        <v>38</v>
      </c>
      <c r="O129" t="s">
        <v>34</v>
      </c>
    </row>
    <row r="130" spans="1:15" x14ac:dyDescent="0.25">
      <c r="A130">
        <v>31741</v>
      </c>
      <c r="B130" t="s">
        <v>12</v>
      </c>
      <c r="C130">
        <v>4</v>
      </c>
      <c r="D130" t="str">
        <f t="shared" ref="D130:D193" si="6">_xlfn.IFS(
C130&lt;18,"1–17 Age Group",
C130&lt;40,"18–39 Age Group",
C130&lt;60,"40–59 Age Group",
C130&lt;80,"60–79 Age Group",
TRUE,"80+ Age Group"
)</f>
        <v>1–17 Age Group</v>
      </c>
      <c r="E130" t="s">
        <v>34</v>
      </c>
      <c r="F130" t="s">
        <v>34</v>
      </c>
      <c r="G130" t="s">
        <v>34</v>
      </c>
      <c r="H130" t="s">
        <v>275</v>
      </c>
      <c r="I130" t="s">
        <v>21</v>
      </c>
      <c r="J130" s="5">
        <v>106.22</v>
      </c>
      <c r="K130" s="5">
        <v>16.7</v>
      </c>
      <c r="L130" s="4">
        <f t="shared" ref="L130:L193" si="7">MEDIAN(K:K)</f>
        <v>28.25</v>
      </c>
      <c r="M130" s="5">
        <f t="shared" ref="M130:M193" si="8">IF(K:K="",$L130,$K130)</f>
        <v>16.7</v>
      </c>
      <c r="N130" t="s">
        <v>38</v>
      </c>
      <c r="O130" t="s">
        <v>34</v>
      </c>
    </row>
    <row r="131" spans="1:15" x14ac:dyDescent="0.25">
      <c r="A131">
        <v>32023</v>
      </c>
      <c r="B131" t="s">
        <v>12</v>
      </c>
      <c r="C131">
        <v>4</v>
      </c>
      <c r="D131" t="str">
        <f t="shared" si="6"/>
        <v>1–17 Age Group</v>
      </c>
      <c r="E131" t="s">
        <v>34</v>
      </c>
      <c r="F131" t="s">
        <v>34</v>
      </c>
      <c r="G131" t="s">
        <v>34</v>
      </c>
      <c r="H131" t="s">
        <v>275</v>
      </c>
      <c r="I131" t="s">
        <v>15</v>
      </c>
      <c r="J131" s="5">
        <v>79.16</v>
      </c>
      <c r="K131" s="5">
        <v>20.2</v>
      </c>
      <c r="L131" s="4">
        <f t="shared" si="7"/>
        <v>28.25</v>
      </c>
      <c r="M131" s="5">
        <f t="shared" si="8"/>
        <v>20.2</v>
      </c>
      <c r="N131" t="s">
        <v>38</v>
      </c>
      <c r="O131" t="s">
        <v>34</v>
      </c>
    </row>
    <row r="132" spans="1:15" x14ac:dyDescent="0.25">
      <c r="A132">
        <v>32430</v>
      </c>
      <c r="B132" t="s">
        <v>19</v>
      </c>
      <c r="C132">
        <v>4</v>
      </c>
      <c r="D132" t="str">
        <f t="shared" si="6"/>
        <v>1–17 Age Group</v>
      </c>
      <c r="E132" t="s">
        <v>34</v>
      </c>
      <c r="F132" t="s">
        <v>34</v>
      </c>
      <c r="G132" t="s">
        <v>34</v>
      </c>
      <c r="H132" t="s">
        <v>275</v>
      </c>
      <c r="I132" t="s">
        <v>21</v>
      </c>
      <c r="J132" s="5">
        <v>104.95</v>
      </c>
      <c r="K132" s="5">
        <v>28.8</v>
      </c>
      <c r="L132" s="4">
        <f t="shared" si="7"/>
        <v>28.25</v>
      </c>
      <c r="M132" s="5">
        <f t="shared" si="8"/>
        <v>28.8</v>
      </c>
      <c r="N132" t="s">
        <v>38</v>
      </c>
      <c r="O132" t="s">
        <v>34</v>
      </c>
    </row>
    <row r="133" spans="1:15" x14ac:dyDescent="0.25">
      <c r="A133">
        <v>36226</v>
      </c>
      <c r="B133" t="s">
        <v>12</v>
      </c>
      <c r="C133">
        <v>4</v>
      </c>
      <c r="D133" t="str">
        <f t="shared" si="6"/>
        <v>1–17 Age Group</v>
      </c>
      <c r="E133" t="s">
        <v>34</v>
      </c>
      <c r="F133" t="s">
        <v>34</v>
      </c>
      <c r="G133" t="s">
        <v>34</v>
      </c>
      <c r="H133" t="s">
        <v>275</v>
      </c>
      <c r="I133" t="s">
        <v>15</v>
      </c>
      <c r="J133" s="5">
        <v>132.41</v>
      </c>
      <c r="K133" s="5">
        <v>16.3</v>
      </c>
      <c r="L133" s="4">
        <f t="shared" si="7"/>
        <v>28.25</v>
      </c>
      <c r="M133" s="5">
        <f t="shared" si="8"/>
        <v>16.3</v>
      </c>
      <c r="N133" t="s">
        <v>38</v>
      </c>
      <c r="O133" t="s">
        <v>34</v>
      </c>
    </row>
    <row r="134" spans="1:15" x14ac:dyDescent="0.25">
      <c r="A134">
        <v>41284</v>
      </c>
      <c r="B134" t="s">
        <v>12</v>
      </c>
      <c r="C134">
        <v>4</v>
      </c>
      <c r="D134" t="str">
        <f t="shared" si="6"/>
        <v>1–17 Age Group</v>
      </c>
      <c r="E134" t="s">
        <v>34</v>
      </c>
      <c r="F134" t="s">
        <v>34</v>
      </c>
      <c r="G134" t="s">
        <v>34</v>
      </c>
      <c r="H134" t="s">
        <v>275</v>
      </c>
      <c r="I134" t="s">
        <v>21</v>
      </c>
      <c r="J134" s="5">
        <v>62.48</v>
      </c>
      <c r="K134" s="5">
        <v>19.899999999999999</v>
      </c>
      <c r="L134" s="4">
        <f t="shared" si="7"/>
        <v>28.25</v>
      </c>
      <c r="M134" s="5">
        <f t="shared" si="8"/>
        <v>19.899999999999999</v>
      </c>
      <c r="N134" t="s">
        <v>38</v>
      </c>
      <c r="O134" t="s">
        <v>34</v>
      </c>
    </row>
    <row r="135" spans="1:15" x14ac:dyDescent="0.25">
      <c r="A135">
        <v>42482</v>
      </c>
      <c r="B135" t="s">
        <v>19</v>
      </c>
      <c r="C135">
        <v>4</v>
      </c>
      <c r="D135" t="str">
        <f t="shared" si="6"/>
        <v>1–17 Age Group</v>
      </c>
      <c r="E135" t="s">
        <v>34</v>
      </c>
      <c r="F135" t="s">
        <v>34</v>
      </c>
      <c r="G135" t="s">
        <v>34</v>
      </c>
      <c r="H135" t="s">
        <v>275</v>
      </c>
      <c r="I135" t="s">
        <v>15</v>
      </c>
      <c r="J135" s="5">
        <v>62.61</v>
      </c>
      <c r="K135" s="5">
        <v>21.2</v>
      </c>
      <c r="L135" s="4">
        <f t="shared" si="7"/>
        <v>28.25</v>
      </c>
      <c r="M135" s="5">
        <f t="shared" si="8"/>
        <v>21.2</v>
      </c>
      <c r="N135" t="s">
        <v>38</v>
      </c>
      <c r="O135" t="s">
        <v>34</v>
      </c>
    </row>
    <row r="136" spans="1:15" x14ac:dyDescent="0.25">
      <c r="A136">
        <v>50611</v>
      </c>
      <c r="B136" t="s">
        <v>12</v>
      </c>
      <c r="C136">
        <v>4</v>
      </c>
      <c r="D136" t="str">
        <f t="shared" si="6"/>
        <v>1–17 Age Group</v>
      </c>
      <c r="E136" t="s">
        <v>34</v>
      </c>
      <c r="F136" t="s">
        <v>34</v>
      </c>
      <c r="G136" t="s">
        <v>34</v>
      </c>
      <c r="H136" t="s">
        <v>275</v>
      </c>
      <c r="I136" t="s">
        <v>21</v>
      </c>
      <c r="J136" s="5">
        <v>110.15</v>
      </c>
      <c r="K136" s="5">
        <v>17.100000000000001</v>
      </c>
      <c r="L136" s="4">
        <f t="shared" si="7"/>
        <v>28.25</v>
      </c>
      <c r="M136" s="5">
        <f t="shared" si="8"/>
        <v>17.100000000000001</v>
      </c>
      <c r="N136" t="s">
        <v>38</v>
      </c>
      <c r="O136" t="s">
        <v>34</v>
      </c>
    </row>
    <row r="137" spans="1:15" x14ac:dyDescent="0.25">
      <c r="A137">
        <v>52859</v>
      </c>
      <c r="B137" t="s">
        <v>19</v>
      </c>
      <c r="C137">
        <v>4</v>
      </c>
      <c r="D137" t="str">
        <f t="shared" si="6"/>
        <v>1–17 Age Group</v>
      </c>
      <c r="E137" t="s">
        <v>34</v>
      </c>
      <c r="F137" t="s">
        <v>34</v>
      </c>
      <c r="G137" t="s">
        <v>34</v>
      </c>
      <c r="H137" t="s">
        <v>275</v>
      </c>
      <c r="I137" t="s">
        <v>15</v>
      </c>
      <c r="J137" s="5">
        <v>61.54</v>
      </c>
      <c r="K137" s="5">
        <v>13.2</v>
      </c>
      <c r="L137" s="4">
        <f t="shared" si="7"/>
        <v>28.25</v>
      </c>
      <c r="M137" s="5">
        <f t="shared" si="8"/>
        <v>13.2</v>
      </c>
      <c r="N137" t="s">
        <v>38</v>
      </c>
      <c r="O137" t="s">
        <v>34</v>
      </c>
    </row>
    <row r="138" spans="1:15" x14ac:dyDescent="0.25">
      <c r="A138">
        <v>55522</v>
      </c>
      <c r="B138" t="s">
        <v>19</v>
      </c>
      <c r="C138">
        <v>4</v>
      </c>
      <c r="D138" t="str">
        <f t="shared" si="6"/>
        <v>1–17 Age Group</v>
      </c>
      <c r="E138" t="s">
        <v>34</v>
      </c>
      <c r="F138" t="s">
        <v>34</v>
      </c>
      <c r="G138" t="s">
        <v>34</v>
      </c>
      <c r="H138" t="s">
        <v>275</v>
      </c>
      <c r="I138" t="s">
        <v>21</v>
      </c>
      <c r="J138" s="5">
        <v>206.25</v>
      </c>
      <c r="K138" s="5">
        <v>17</v>
      </c>
      <c r="L138" s="4">
        <f t="shared" si="7"/>
        <v>28.25</v>
      </c>
      <c r="M138" s="5">
        <f t="shared" si="8"/>
        <v>17</v>
      </c>
      <c r="N138" t="s">
        <v>38</v>
      </c>
      <c r="O138" t="s">
        <v>34</v>
      </c>
    </row>
    <row r="139" spans="1:15" x14ac:dyDescent="0.25">
      <c r="A139">
        <v>68060</v>
      </c>
      <c r="B139" t="s">
        <v>12</v>
      </c>
      <c r="C139">
        <v>4</v>
      </c>
      <c r="D139" t="str">
        <f t="shared" si="6"/>
        <v>1–17 Age Group</v>
      </c>
      <c r="E139" t="s">
        <v>34</v>
      </c>
      <c r="F139" t="s">
        <v>34</v>
      </c>
      <c r="G139" t="s">
        <v>34</v>
      </c>
      <c r="H139" t="s">
        <v>275</v>
      </c>
      <c r="I139" t="s">
        <v>15</v>
      </c>
      <c r="J139" s="5">
        <v>81.33</v>
      </c>
      <c r="K139" s="5">
        <v>18.600000000000001</v>
      </c>
      <c r="L139" s="4">
        <f t="shared" si="7"/>
        <v>28.25</v>
      </c>
      <c r="M139" s="5">
        <f t="shared" si="8"/>
        <v>18.600000000000001</v>
      </c>
      <c r="N139" t="s">
        <v>38</v>
      </c>
      <c r="O139" t="s">
        <v>34</v>
      </c>
    </row>
    <row r="140" spans="1:15" x14ac:dyDescent="0.25">
      <c r="A140">
        <v>69462</v>
      </c>
      <c r="B140" t="s">
        <v>19</v>
      </c>
      <c r="C140">
        <v>4</v>
      </c>
      <c r="D140" t="str">
        <f t="shared" si="6"/>
        <v>1–17 Age Group</v>
      </c>
      <c r="E140" t="s">
        <v>34</v>
      </c>
      <c r="F140" t="s">
        <v>34</v>
      </c>
      <c r="G140" t="s">
        <v>34</v>
      </c>
      <c r="H140" t="s">
        <v>275</v>
      </c>
      <c r="I140" t="s">
        <v>21</v>
      </c>
      <c r="J140" s="5">
        <v>109.81</v>
      </c>
      <c r="K140" s="5">
        <v>17.899999999999999</v>
      </c>
      <c r="L140" s="4">
        <f t="shared" si="7"/>
        <v>28.25</v>
      </c>
      <c r="M140" s="5">
        <f t="shared" si="8"/>
        <v>17.899999999999999</v>
      </c>
      <c r="N140" t="s">
        <v>38</v>
      </c>
      <c r="O140" t="s">
        <v>34</v>
      </c>
    </row>
    <row r="141" spans="1:15" x14ac:dyDescent="0.25">
      <c r="A141">
        <v>72178</v>
      </c>
      <c r="B141" t="s">
        <v>19</v>
      </c>
      <c r="C141">
        <v>4</v>
      </c>
      <c r="D141" t="str">
        <f t="shared" si="6"/>
        <v>1–17 Age Group</v>
      </c>
      <c r="E141" t="s">
        <v>34</v>
      </c>
      <c r="F141" t="s">
        <v>34</v>
      </c>
      <c r="G141" t="s">
        <v>34</v>
      </c>
      <c r="H141" t="s">
        <v>275</v>
      </c>
      <c r="I141" t="s">
        <v>15</v>
      </c>
      <c r="J141" s="5">
        <v>71.25</v>
      </c>
      <c r="K141" s="5">
        <v>18.8</v>
      </c>
      <c r="L141" s="4">
        <f t="shared" si="7"/>
        <v>28.25</v>
      </c>
      <c r="M141" s="5">
        <f t="shared" si="8"/>
        <v>18.8</v>
      </c>
      <c r="N141" t="s">
        <v>38</v>
      </c>
      <c r="O141" t="s">
        <v>34</v>
      </c>
    </row>
    <row r="142" spans="1:15" x14ac:dyDescent="0.25">
      <c r="A142">
        <v>751</v>
      </c>
      <c r="B142" t="s">
        <v>19</v>
      </c>
      <c r="C142">
        <v>5</v>
      </c>
      <c r="D142" t="str">
        <f t="shared" si="6"/>
        <v>1–17 Age Group</v>
      </c>
      <c r="E142" t="s">
        <v>34</v>
      </c>
      <c r="F142" t="s">
        <v>34</v>
      </c>
      <c r="G142" t="s">
        <v>34</v>
      </c>
      <c r="H142" t="s">
        <v>275</v>
      </c>
      <c r="I142" t="s">
        <v>21</v>
      </c>
      <c r="J142" s="5">
        <v>75.099999999999994</v>
      </c>
      <c r="K142" s="5">
        <v>20.7</v>
      </c>
      <c r="L142" s="4">
        <f t="shared" si="7"/>
        <v>28.25</v>
      </c>
      <c r="M142" s="5">
        <f t="shared" si="8"/>
        <v>20.7</v>
      </c>
      <c r="N142" t="s">
        <v>38</v>
      </c>
      <c r="O142" t="s">
        <v>34</v>
      </c>
    </row>
    <row r="143" spans="1:15" x14ac:dyDescent="0.25">
      <c r="A143">
        <v>2538</v>
      </c>
      <c r="B143" t="s">
        <v>19</v>
      </c>
      <c r="C143">
        <v>5</v>
      </c>
      <c r="D143" t="str">
        <f t="shared" si="6"/>
        <v>1–17 Age Group</v>
      </c>
      <c r="E143" t="s">
        <v>34</v>
      </c>
      <c r="F143" t="s">
        <v>34</v>
      </c>
      <c r="G143" t="s">
        <v>34</v>
      </c>
      <c r="H143" t="s">
        <v>275</v>
      </c>
      <c r="I143" t="s">
        <v>21</v>
      </c>
      <c r="J143" s="5">
        <v>105.18</v>
      </c>
      <c r="K143" s="5" t="s">
        <v>4270</v>
      </c>
      <c r="L143" s="4">
        <f t="shared" si="7"/>
        <v>28.25</v>
      </c>
      <c r="M143" s="5">
        <f t="shared" si="8"/>
        <v>28.25</v>
      </c>
      <c r="N143" t="s">
        <v>38</v>
      </c>
      <c r="O143" t="s">
        <v>34</v>
      </c>
    </row>
    <row r="144" spans="1:15" x14ac:dyDescent="0.25">
      <c r="A144">
        <v>4959</v>
      </c>
      <c r="B144" t="s">
        <v>19</v>
      </c>
      <c r="C144">
        <v>5</v>
      </c>
      <c r="D144" t="str">
        <f t="shared" si="6"/>
        <v>1–17 Age Group</v>
      </c>
      <c r="E144" t="s">
        <v>34</v>
      </c>
      <c r="F144" t="s">
        <v>34</v>
      </c>
      <c r="G144" t="s">
        <v>34</v>
      </c>
      <c r="H144" t="s">
        <v>275</v>
      </c>
      <c r="I144" t="s">
        <v>15</v>
      </c>
      <c r="J144" s="5">
        <v>82.56</v>
      </c>
      <c r="K144" s="5">
        <v>16.600000000000001</v>
      </c>
      <c r="L144" s="4">
        <f t="shared" si="7"/>
        <v>28.25</v>
      </c>
      <c r="M144" s="5">
        <f t="shared" si="8"/>
        <v>16.600000000000001</v>
      </c>
      <c r="N144" t="s">
        <v>38</v>
      </c>
      <c r="O144" t="s">
        <v>34</v>
      </c>
    </row>
    <row r="145" spans="1:15" x14ac:dyDescent="0.25">
      <c r="A145">
        <v>6049</v>
      </c>
      <c r="B145" t="s">
        <v>19</v>
      </c>
      <c r="C145">
        <v>5</v>
      </c>
      <c r="D145" t="str">
        <f t="shared" si="6"/>
        <v>1–17 Age Group</v>
      </c>
      <c r="E145" t="s">
        <v>34</v>
      </c>
      <c r="F145" t="s">
        <v>34</v>
      </c>
      <c r="G145" t="s">
        <v>34</v>
      </c>
      <c r="H145" t="s">
        <v>275</v>
      </c>
      <c r="I145" t="s">
        <v>21</v>
      </c>
      <c r="J145" s="5">
        <v>73.69</v>
      </c>
      <c r="K145" s="5">
        <v>24.8</v>
      </c>
      <c r="L145" s="4">
        <f t="shared" si="7"/>
        <v>28.25</v>
      </c>
      <c r="M145" s="5">
        <f t="shared" si="8"/>
        <v>24.8</v>
      </c>
      <c r="N145" t="s">
        <v>38</v>
      </c>
      <c r="O145" t="s">
        <v>34</v>
      </c>
    </row>
    <row r="146" spans="1:15" x14ac:dyDescent="0.25">
      <c r="A146">
        <v>6107</v>
      </c>
      <c r="B146" t="s">
        <v>19</v>
      </c>
      <c r="C146">
        <v>5</v>
      </c>
      <c r="D146" t="str">
        <f t="shared" si="6"/>
        <v>1–17 Age Group</v>
      </c>
      <c r="E146" t="s">
        <v>34</v>
      </c>
      <c r="F146" t="s">
        <v>34</v>
      </c>
      <c r="G146" t="s">
        <v>34</v>
      </c>
      <c r="H146" t="s">
        <v>275</v>
      </c>
      <c r="I146" t="s">
        <v>15</v>
      </c>
      <c r="J146" s="5">
        <v>77.88</v>
      </c>
      <c r="K146" s="5">
        <v>13.8</v>
      </c>
      <c r="L146" s="4">
        <f t="shared" si="7"/>
        <v>28.25</v>
      </c>
      <c r="M146" s="5">
        <f t="shared" si="8"/>
        <v>13.8</v>
      </c>
      <c r="N146" t="s">
        <v>38</v>
      </c>
      <c r="O146" t="s">
        <v>34</v>
      </c>
    </row>
    <row r="147" spans="1:15" x14ac:dyDescent="0.25">
      <c r="A147">
        <v>6278</v>
      </c>
      <c r="B147" t="s">
        <v>12</v>
      </c>
      <c r="C147">
        <v>5</v>
      </c>
      <c r="D147" t="str">
        <f t="shared" si="6"/>
        <v>1–17 Age Group</v>
      </c>
      <c r="E147" t="s">
        <v>34</v>
      </c>
      <c r="F147" t="s">
        <v>34</v>
      </c>
      <c r="G147" t="s">
        <v>34</v>
      </c>
      <c r="H147" t="s">
        <v>275</v>
      </c>
      <c r="I147" t="s">
        <v>15</v>
      </c>
      <c r="J147" s="5">
        <v>97.46</v>
      </c>
      <c r="K147" s="5">
        <v>17.600000000000001</v>
      </c>
      <c r="L147" s="4">
        <f t="shared" si="7"/>
        <v>28.25</v>
      </c>
      <c r="M147" s="5">
        <f t="shared" si="8"/>
        <v>17.600000000000001</v>
      </c>
      <c r="N147" t="s">
        <v>38</v>
      </c>
      <c r="O147" t="s">
        <v>34</v>
      </c>
    </row>
    <row r="148" spans="1:15" x14ac:dyDescent="0.25">
      <c r="A148">
        <v>8584</v>
      </c>
      <c r="B148" t="s">
        <v>19</v>
      </c>
      <c r="C148">
        <v>5</v>
      </c>
      <c r="D148" t="str">
        <f t="shared" si="6"/>
        <v>1–17 Age Group</v>
      </c>
      <c r="E148" t="s">
        <v>34</v>
      </c>
      <c r="F148" t="s">
        <v>34</v>
      </c>
      <c r="G148" t="s">
        <v>34</v>
      </c>
      <c r="H148" t="s">
        <v>275</v>
      </c>
      <c r="I148" t="s">
        <v>21</v>
      </c>
      <c r="J148" s="5">
        <v>92</v>
      </c>
      <c r="K148" s="5">
        <v>17.899999999999999</v>
      </c>
      <c r="L148" s="4">
        <f t="shared" si="7"/>
        <v>28.25</v>
      </c>
      <c r="M148" s="5">
        <f t="shared" si="8"/>
        <v>17.899999999999999</v>
      </c>
      <c r="N148" t="s">
        <v>38</v>
      </c>
      <c r="O148" t="s">
        <v>34</v>
      </c>
    </row>
    <row r="149" spans="1:15" x14ac:dyDescent="0.25">
      <c r="A149">
        <v>8884</v>
      </c>
      <c r="B149" t="s">
        <v>19</v>
      </c>
      <c r="C149">
        <v>5</v>
      </c>
      <c r="D149" t="str">
        <f t="shared" si="6"/>
        <v>1–17 Age Group</v>
      </c>
      <c r="E149" t="s">
        <v>34</v>
      </c>
      <c r="F149" t="s">
        <v>34</v>
      </c>
      <c r="G149" t="s">
        <v>34</v>
      </c>
      <c r="H149" t="s">
        <v>275</v>
      </c>
      <c r="I149" t="s">
        <v>21</v>
      </c>
      <c r="J149" s="5">
        <v>109.4</v>
      </c>
      <c r="K149" s="5">
        <v>20</v>
      </c>
      <c r="L149" s="4">
        <f t="shared" si="7"/>
        <v>28.25</v>
      </c>
      <c r="M149" s="5">
        <f t="shared" si="8"/>
        <v>20</v>
      </c>
      <c r="N149" t="s">
        <v>38</v>
      </c>
      <c r="O149" t="s">
        <v>34</v>
      </c>
    </row>
    <row r="150" spans="1:15" x14ac:dyDescent="0.25">
      <c r="A150">
        <v>9034</v>
      </c>
      <c r="B150" t="s">
        <v>12</v>
      </c>
      <c r="C150">
        <v>5</v>
      </c>
      <c r="D150" t="str">
        <f t="shared" si="6"/>
        <v>1–17 Age Group</v>
      </c>
      <c r="E150" t="s">
        <v>34</v>
      </c>
      <c r="F150" t="s">
        <v>34</v>
      </c>
      <c r="G150" t="s">
        <v>34</v>
      </c>
      <c r="H150" t="s">
        <v>275</v>
      </c>
      <c r="I150" t="s">
        <v>15</v>
      </c>
      <c r="J150" s="5">
        <v>70</v>
      </c>
      <c r="K150" s="5">
        <v>18.600000000000001</v>
      </c>
      <c r="L150" s="4">
        <f t="shared" si="7"/>
        <v>28.25</v>
      </c>
      <c r="M150" s="5">
        <f t="shared" si="8"/>
        <v>18.600000000000001</v>
      </c>
      <c r="N150" t="s">
        <v>38</v>
      </c>
      <c r="O150" t="s">
        <v>34</v>
      </c>
    </row>
    <row r="151" spans="1:15" x14ac:dyDescent="0.25">
      <c r="A151">
        <v>10324</v>
      </c>
      <c r="B151" t="s">
        <v>19</v>
      </c>
      <c r="C151">
        <v>5</v>
      </c>
      <c r="D151" t="str">
        <f t="shared" si="6"/>
        <v>1–17 Age Group</v>
      </c>
      <c r="E151" t="s">
        <v>34</v>
      </c>
      <c r="F151" t="s">
        <v>34</v>
      </c>
      <c r="G151" t="s">
        <v>34</v>
      </c>
      <c r="H151" t="s">
        <v>275</v>
      </c>
      <c r="I151" t="s">
        <v>15</v>
      </c>
      <c r="J151" s="5">
        <v>93.88</v>
      </c>
      <c r="K151" s="5">
        <v>14.6</v>
      </c>
      <c r="L151" s="4">
        <f t="shared" si="7"/>
        <v>28.25</v>
      </c>
      <c r="M151" s="5">
        <f t="shared" si="8"/>
        <v>14.6</v>
      </c>
      <c r="N151" t="s">
        <v>38</v>
      </c>
      <c r="O151" t="s">
        <v>34</v>
      </c>
    </row>
    <row r="152" spans="1:15" x14ac:dyDescent="0.25">
      <c r="A152">
        <v>10367</v>
      </c>
      <c r="B152" t="s">
        <v>12</v>
      </c>
      <c r="C152">
        <v>5</v>
      </c>
      <c r="D152" t="str">
        <f t="shared" si="6"/>
        <v>1–17 Age Group</v>
      </c>
      <c r="E152" t="s">
        <v>34</v>
      </c>
      <c r="F152" t="s">
        <v>34</v>
      </c>
      <c r="G152" t="s">
        <v>34</v>
      </c>
      <c r="H152" t="s">
        <v>275</v>
      </c>
      <c r="I152" t="s">
        <v>21</v>
      </c>
      <c r="J152" s="5">
        <v>84.3</v>
      </c>
      <c r="K152" s="5">
        <v>16</v>
      </c>
      <c r="L152" s="4">
        <f t="shared" si="7"/>
        <v>28.25</v>
      </c>
      <c r="M152" s="5">
        <f t="shared" si="8"/>
        <v>16</v>
      </c>
      <c r="N152" t="s">
        <v>38</v>
      </c>
      <c r="O152" t="s">
        <v>34</v>
      </c>
    </row>
    <row r="153" spans="1:15" x14ac:dyDescent="0.25">
      <c r="A153">
        <v>10511</v>
      </c>
      <c r="B153" t="s">
        <v>12</v>
      </c>
      <c r="C153">
        <v>5</v>
      </c>
      <c r="D153" t="str">
        <f t="shared" si="6"/>
        <v>1–17 Age Group</v>
      </c>
      <c r="E153" t="s">
        <v>34</v>
      </c>
      <c r="F153" t="s">
        <v>34</v>
      </c>
      <c r="G153" t="s">
        <v>34</v>
      </c>
      <c r="H153" t="s">
        <v>275</v>
      </c>
      <c r="I153" t="s">
        <v>15</v>
      </c>
      <c r="J153" s="5">
        <v>101.61</v>
      </c>
      <c r="K153" s="5">
        <v>33.1</v>
      </c>
      <c r="L153" s="4">
        <f t="shared" si="7"/>
        <v>28.25</v>
      </c>
      <c r="M153" s="5">
        <f t="shared" si="8"/>
        <v>33.1</v>
      </c>
      <c r="N153" t="s">
        <v>38</v>
      </c>
      <c r="O153" t="s">
        <v>34</v>
      </c>
    </row>
    <row r="154" spans="1:15" x14ac:dyDescent="0.25">
      <c r="A154">
        <v>11872</v>
      </c>
      <c r="B154" t="s">
        <v>12</v>
      </c>
      <c r="C154">
        <v>5</v>
      </c>
      <c r="D154" t="str">
        <f t="shared" si="6"/>
        <v>1–17 Age Group</v>
      </c>
      <c r="E154" t="s">
        <v>34</v>
      </c>
      <c r="F154" t="s">
        <v>34</v>
      </c>
      <c r="G154" t="s">
        <v>34</v>
      </c>
      <c r="H154" t="s">
        <v>275</v>
      </c>
      <c r="I154" t="s">
        <v>15</v>
      </c>
      <c r="J154" s="5">
        <v>69.239999999999995</v>
      </c>
      <c r="K154" s="5">
        <v>16.7</v>
      </c>
      <c r="L154" s="4">
        <f t="shared" si="7"/>
        <v>28.25</v>
      </c>
      <c r="M154" s="5">
        <f t="shared" si="8"/>
        <v>16.7</v>
      </c>
      <c r="N154" t="s">
        <v>38</v>
      </c>
      <c r="O154" t="s">
        <v>34</v>
      </c>
    </row>
    <row r="155" spans="1:15" x14ac:dyDescent="0.25">
      <c r="A155">
        <v>13219</v>
      </c>
      <c r="B155" t="s">
        <v>12</v>
      </c>
      <c r="C155">
        <v>5</v>
      </c>
      <c r="D155" t="str">
        <f t="shared" si="6"/>
        <v>1–17 Age Group</v>
      </c>
      <c r="E155" t="s">
        <v>34</v>
      </c>
      <c r="F155" t="s">
        <v>34</v>
      </c>
      <c r="G155" t="s">
        <v>34</v>
      </c>
      <c r="H155" t="s">
        <v>275</v>
      </c>
      <c r="I155" t="s">
        <v>15</v>
      </c>
      <c r="J155" s="5">
        <v>84.5</v>
      </c>
      <c r="K155" s="5">
        <v>15.8</v>
      </c>
      <c r="L155" s="4">
        <f t="shared" si="7"/>
        <v>28.25</v>
      </c>
      <c r="M155" s="5">
        <f t="shared" si="8"/>
        <v>15.8</v>
      </c>
      <c r="N155" t="s">
        <v>38</v>
      </c>
      <c r="O155" t="s">
        <v>34</v>
      </c>
    </row>
    <row r="156" spans="1:15" x14ac:dyDescent="0.25">
      <c r="A156">
        <v>13319</v>
      </c>
      <c r="B156" t="s">
        <v>19</v>
      </c>
      <c r="C156">
        <v>5</v>
      </c>
      <c r="D156" t="str">
        <f t="shared" si="6"/>
        <v>1–17 Age Group</v>
      </c>
      <c r="E156" t="s">
        <v>34</v>
      </c>
      <c r="F156" t="s">
        <v>34</v>
      </c>
      <c r="G156" t="s">
        <v>34</v>
      </c>
      <c r="H156" t="s">
        <v>275</v>
      </c>
      <c r="I156" t="s">
        <v>21</v>
      </c>
      <c r="J156" s="5">
        <v>84.93</v>
      </c>
      <c r="K156" s="5">
        <v>17.600000000000001</v>
      </c>
      <c r="L156" s="4">
        <f t="shared" si="7"/>
        <v>28.25</v>
      </c>
      <c r="M156" s="5">
        <f t="shared" si="8"/>
        <v>17.600000000000001</v>
      </c>
      <c r="N156" t="s">
        <v>38</v>
      </c>
      <c r="O156" t="s">
        <v>34</v>
      </c>
    </row>
    <row r="157" spans="1:15" x14ac:dyDescent="0.25">
      <c r="A157">
        <v>13583</v>
      </c>
      <c r="B157" t="s">
        <v>19</v>
      </c>
      <c r="C157">
        <v>5</v>
      </c>
      <c r="D157" t="str">
        <f t="shared" si="6"/>
        <v>1–17 Age Group</v>
      </c>
      <c r="E157" t="s">
        <v>34</v>
      </c>
      <c r="F157" t="s">
        <v>34</v>
      </c>
      <c r="G157" t="s">
        <v>34</v>
      </c>
      <c r="H157" t="s">
        <v>275</v>
      </c>
      <c r="I157" t="s">
        <v>21</v>
      </c>
      <c r="J157" s="5">
        <v>88.44</v>
      </c>
      <c r="K157" s="5">
        <v>18</v>
      </c>
      <c r="L157" s="4">
        <f t="shared" si="7"/>
        <v>28.25</v>
      </c>
      <c r="M157" s="5">
        <f t="shared" si="8"/>
        <v>18</v>
      </c>
      <c r="N157" t="s">
        <v>38</v>
      </c>
      <c r="O157" t="s">
        <v>34</v>
      </c>
    </row>
    <row r="158" spans="1:15" x14ac:dyDescent="0.25">
      <c r="A158">
        <v>13755</v>
      </c>
      <c r="B158" t="s">
        <v>12</v>
      </c>
      <c r="C158">
        <v>5</v>
      </c>
      <c r="D158" t="str">
        <f t="shared" si="6"/>
        <v>1–17 Age Group</v>
      </c>
      <c r="E158" t="s">
        <v>34</v>
      </c>
      <c r="F158" t="s">
        <v>34</v>
      </c>
      <c r="G158" t="s">
        <v>34</v>
      </c>
      <c r="H158" t="s">
        <v>275</v>
      </c>
      <c r="I158" t="s">
        <v>21</v>
      </c>
      <c r="J158" s="5">
        <v>99.07</v>
      </c>
      <c r="K158" s="5">
        <v>20.5</v>
      </c>
      <c r="L158" s="4">
        <f t="shared" si="7"/>
        <v>28.25</v>
      </c>
      <c r="M158" s="5">
        <f t="shared" si="8"/>
        <v>20.5</v>
      </c>
      <c r="N158" t="s">
        <v>38</v>
      </c>
      <c r="O158" t="s">
        <v>34</v>
      </c>
    </row>
    <row r="159" spans="1:15" x14ac:dyDescent="0.25">
      <c r="A159">
        <v>14993</v>
      </c>
      <c r="B159" t="s">
        <v>12</v>
      </c>
      <c r="C159">
        <v>5</v>
      </c>
      <c r="D159" t="str">
        <f t="shared" si="6"/>
        <v>1–17 Age Group</v>
      </c>
      <c r="E159" t="s">
        <v>34</v>
      </c>
      <c r="F159" t="s">
        <v>34</v>
      </c>
      <c r="G159" t="s">
        <v>34</v>
      </c>
      <c r="H159" t="s">
        <v>275</v>
      </c>
      <c r="I159" t="s">
        <v>21</v>
      </c>
      <c r="J159" s="5">
        <v>67.28</v>
      </c>
      <c r="K159" s="5">
        <v>17.7</v>
      </c>
      <c r="L159" s="4">
        <f t="shared" si="7"/>
        <v>28.25</v>
      </c>
      <c r="M159" s="5">
        <f t="shared" si="8"/>
        <v>17.7</v>
      </c>
      <c r="N159" t="s">
        <v>38</v>
      </c>
      <c r="O159" t="s">
        <v>34</v>
      </c>
    </row>
    <row r="160" spans="1:15" x14ac:dyDescent="0.25">
      <c r="A160">
        <v>15581</v>
      </c>
      <c r="B160" t="s">
        <v>12</v>
      </c>
      <c r="C160">
        <v>5</v>
      </c>
      <c r="D160" t="str">
        <f t="shared" si="6"/>
        <v>1–17 Age Group</v>
      </c>
      <c r="E160" t="s">
        <v>34</v>
      </c>
      <c r="F160" t="s">
        <v>34</v>
      </c>
      <c r="G160" t="s">
        <v>34</v>
      </c>
      <c r="H160" t="s">
        <v>275</v>
      </c>
      <c r="I160" t="s">
        <v>15</v>
      </c>
      <c r="J160" s="5">
        <v>101.87</v>
      </c>
      <c r="K160" s="5">
        <v>19.3</v>
      </c>
      <c r="L160" s="4">
        <f t="shared" si="7"/>
        <v>28.25</v>
      </c>
      <c r="M160" s="5">
        <f t="shared" si="8"/>
        <v>19.3</v>
      </c>
      <c r="N160" t="s">
        <v>38</v>
      </c>
      <c r="O160" t="s">
        <v>34</v>
      </c>
    </row>
    <row r="161" spans="1:15" x14ac:dyDescent="0.25">
      <c r="A161">
        <v>16402</v>
      </c>
      <c r="B161" t="s">
        <v>19</v>
      </c>
      <c r="C161">
        <v>5</v>
      </c>
      <c r="D161" t="str">
        <f t="shared" si="6"/>
        <v>1–17 Age Group</v>
      </c>
      <c r="E161" t="s">
        <v>34</v>
      </c>
      <c r="F161" t="s">
        <v>34</v>
      </c>
      <c r="G161" t="s">
        <v>34</v>
      </c>
      <c r="H161" t="s">
        <v>275</v>
      </c>
      <c r="I161" t="s">
        <v>15</v>
      </c>
      <c r="J161" s="5">
        <v>93.07</v>
      </c>
      <c r="K161" s="5">
        <v>19.100000000000001</v>
      </c>
      <c r="L161" s="4">
        <f t="shared" si="7"/>
        <v>28.25</v>
      </c>
      <c r="M161" s="5">
        <f t="shared" si="8"/>
        <v>19.100000000000001</v>
      </c>
      <c r="N161" t="s">
        <v>38</v>
      </c>
      <c r="O161" t="s">
        <v>34</v>
      </c>
    </row>
    <row r="162" spans="1:15" x14ac:dyDescent="0.25">
      <c r="A162">
        <v>20290</v>
      </c>
      <c r="B162" t="s">
        <v>19</v>
      </c>
      <c r="C162">
        <v>5</v>
      </c>
      <c r="D162" t="str">
        <f t="shared" si="6"/>
        <v>1–17 Age Group</v>
      </c>
      <c r="E162" t="s">
        <v>34</v>
      </c>
      <c r="F162" t="s">
        <v>34</v>
      </c>
      <c r="G162" t="s">
        <v>34</v>
      </c>
      <c r="H162" t="s">
        <v>275</v>
      </c>
      <c r="I162" t="s">
        <v>21</v>
      </c>
      <c r="J162" s="5">
        <v>93.03</v>
      </c>
      <c r="K162" s="5">
        <v>16.3</v>
      </c>
      <c r="L162" s="4">
        <f t="shared" si="7"/>
        <v>28.25</v>
      </c>
      <c r="M162" s="5">
        <f t="shared" si="8"/>
        <v>16.3</v>
      </c>
      <c r="N162" t="s">
        <v>38</v>
      </c>
      <c r="O162" t="s">
        <v>34</v>
      </c>
    </row>
    <row r="163" spans="1:15" x14ac:dyDescent="0.25">
      <c r="A163">
        <v>21762</v>
      </c>
      <c r="B163" t="s">
        <v>12</v>
      </c>
      <c r="C163">
        <v>5</v>
      </c>
      <c r="D163" t="str">
        <f t="shared" si="6"/>
        <v>1–17 Age Group</v>
      </c>
      <c r="E163" t="s">
        <v>34</v>
      </c>
      <c r="F163" t="s">
        <v>34</v>
      </c>
      <c r="G163" t="s">
        <v>34</v>
      </c>
      <c r="H163" t="s">
        <v>275</v>
      </c>
      <c r="I163" t="s">
        <v>21</v>
      </c>
      <c r="J163" s="5">
        <v>100.98</v>
      </c>
      <c r="K163" s="5">
        <v>19</v>
      </c>
      <c r="L163" s="4">
        <f t="shared" si="7"/>
        <v>28.25</v>
      </c>
      <c r="M163" s="5">
        <f t="shared" si="8"/>
        <v>19</v>
      </c>
      <c r="N163" t="s">
        <v>38</v>
      </c>
      <c r="O163" t="s">
        <v>34</v>
      </c>
    </row>
    <row r="164" spans="1:15" x14ac:dyDescent="0.25">
      <c r="A164">
        <v>21857</v>
      </c>
      <c r="B164" t="s">
        <v>19</v>
      </c>
      <c r="C164">
        <v>5</v>
      </c>
      <c r="D164" t="str">
        <f t="shared" si="6"/>
        <v>1–17 Age Group</v>
      </c>
      <c r="E164" t="s">
        <v>34</v>
      </c>
      <c r="F164" t="s">
        <v>34</v>
      </c>
      <c r="G164" t="s">
        <v>34</v>
      </c>
      <c r="H164" t="s">
        <v>275</v>
      </c>
      <c r="I164" t="s">
        <v>15</v>
      </c>
      <c r="J164" s="5">
        <v>84.91</v>
      </c>
      <c r="K164" s="5">
        <v>26.1</v>
      </c>
      <c r="L164" s="4">
        <f t="shared" si="7"/>
        <v>28.25</v>
      </c>
      <c r="M164" s="5">
        <f t="shared" si="8"/>
        <v>26.1</v>
      </c>
      <c r="N164" t="s">
        <v>38</v>
      </c>
      <c r="O164" t="s">
        <v>34</v>
      </c>
    </row>
    <row r="165" spans="1:15" x14ac:dyDescent="0.25">
      <c r="A165">
        <v>22417</v>
      </c>
      <c r="B165" t="s">
        <v>19</v>
      </c>
      <c r="C165">
        <v>5</v>
      </c>
      <c r="D165" t="str">
        <f t="shared" si="6"/>
        <v>1–17 Age Group</v>
      </c>
      <c r="E165" t="s">
        <v>34</v>
      </c>
      <c r="F165" t="s">
        <v>34</v>
      </c>
      <c r="G165" t="s">
        <v>34</v>
      </c>
      <c r="H165" t="s">
        <v>275</v>
      </c>
      <c r="I165" t="s">
        <v>21</v>
      </c>
      <c r="J165" s="5">
        <v>80.930000000000007</v>
      </c>
      <c r="K165" s="5">
        <v>24.8</v>
      </c>
      <c r="L165" s="4">
        <f t="shared" si="7"/>
        <v>28.25</v>
      </c>
      <c r="M165" s="5">
        <f t="shared" si="8"/>
        <v>24.8</v>
      </c>
      <c r="N165" t="s">
        <v>38</v>
      </c>
      <c r="O165" t="s">
        <v>34</v>
      </c>
    </row>
    <row r="166" spans="1:15" x14ac:dyDescent="0.25">
      <c r="A166">
        <v>22537</v>
      </c>
      <c r="B166" t="s">
        <v>12</v>
      </c>
      <c r="C166">
        <v>5</v>
      </c>
      <c r="D166" t="str">
        <f t="shared" si="6"/>
        <v>1–17 Age Group</v>
      </c>
      <c r="E166" t="s">
        <v>34</v>
      </c>
      <c r="F166" t="s">
        <v>34</v>
      </c>
      <c r="G166" t="s">
        <v>34</v>
      </c>
      <c r="H166" t="s">
        <v>275</v>
      </c>
      <c r="I166" t="s">
        <v>21</v>
      </c>
      <c r="J166" s="5">
        <v>85.84</v>
      </c>
      <c r="K166" s="5">
        <v>16.399999999999999</v>
      </c>
      <c r="L166" s="4">
        <f t="shared" si="7"/>
        <v>28.25</v>
      </c>
      <c r="M166" s="5">
        <f t="shared" si="8"/>
        <v>16.399999999999999</v>
      </c>
      <c r="N166" t="s">
        <v>38</v>
      </c>
      <c r="O166" t="s">
        <v>34</v>
      </c>
    </row>
    <row r="167" spans="1:15" x14ac:dyDescent="0.25">
      <c r="A167">
        <v>22590</v>
      </c>
      <c r="B167" t="s">
        <v>12</v>
      </c>
      <c r="C167">
        <v>5</v>
      </c>
      <c r="D167" t="str">
        <f t="shared" si="6"/>
        <v>1–17 Age Group</v>
      </c>
      <c r="E167" t="s">
        <v>34</v>
      </c>
      <c r="F167" t="s">
        <v>34</v>
      </c>
      <c r="G167" t="s">
        <v>34</v>
      </c>
      <c r="H167" t="s">
        <v>275</v>
      </c>
      <c r="I167" t="s">
        <v>15</v>
      </c>
      <c r="J167" s="5">
        <v>83.75</v>
      </c>
      <c r="K167" s="5">
        <v>18.100000000000001</v>
      </c>
      <c r="L167" s="4">
        <f t="shared" si="7"/>
        <v>28.25</v>
      </c>
      <c r="M167" s="5">
        <f t="shared" si="8"/>
        <v>18.100000000000001</v>
      </c>
      <c r="N167" t="s">
        <v>38</v>
      </c>
      <c r="O167" t="s">
        <v>34</v>
      </c>
    </row>
    <row r="168" spans="1:15" x14ac:dyDescent="0.25">
      <c r="A168">
        <v>23659</v>
      </c>
      <c r="B168" t="s">
        <v>19</v>
      </c>
      <c r="C168">
        <v>5</v>
      </c>
      <c r="D168" t="str">
        <f t="shared" si="6"/>
        <v>1–17 Age Group</v>
      </c>
      <c r="E168" t="s">
        <v>34</v>
      </c>
      <c r="F168" t="s">
        <v>34</v>
      </c>
      <c r="G168" t="s">
        <v>34</v>
      </c>
      <c r="H168" t="s">
        <v>275</v>
      </c>
      <c r="I168" t="s">
        <v>15</v>
      </c>
      <c r="J168" s="5">
        <v>75.86</v>
      </c>
      <c r="K168" s="5">
        <v>20</v>
      </c>
      <c r="L168" s="4">
        <f t="shared" si="7"/>
        <v>28.25</v>
      </c>
      <c r="M168" s="5">
        <f t="shared" si="8"/>
        <v>20</v>
      </c>
      <c r="N168" t="s">
        <v>38</v>
      </c>
      <c r="O168" t="s">
        <v>34</v>
      </c>
    </row>
    <row r="169" spans="1:15" x14ac:dyDescent="0.25">
      <c r="A169">
        <v>25495</v>
      </c>
      <c r="B169" t="s">
        <v>12</v>
      </c>
      <c r="C169">
        <v>5</v>
      </c>
      <c r="D169" t="str">
        <f t="shared" si="6"/>
        <v>1–17 Age Group</v>
      </c>
      <c r="E169" t="s">
        <v>34</v>
      </c>
      <c r="F169" t="s">
        <v>34</v>
      </c>
      <c r="G169" t="s">
        <v>34</v>
      </c>
      <c r="H169" t="s">
        <v>275</v>
      </c>
      <c r="I169" t="s">
        <v>15</v>
      </c>
      <c r="J169" s="5">
        <v>112.11</v>
      </c>
      <c r="K169" s="5">
        <v>20.100000000000001</v>
      </c>
      <c r="L169" s="4">
        <f t="shared" si="7"/>
        <v>28.25</v>
      </c>
      <c r="M169" s="5">
        <f t="shared" si="8"/>
        <v>20.100000000000001</v>
      </c>
      <c r="N169" t="s">
        <v>38</v>
      </c>
      <c r="O169" t="s">
        <v>34</v>
      </c>
    </row>
    <row r="170" spans="1:15" x14ac:dyDescent="0.25">
      <c r="A170">
        <v>27849</v>
      </c>
      <c r="B170" t="s">
        <v>19</v>
      </c>
      <c r="C170">
        <v>5</v>
      </c>
      <c r="D170" t="str">
        <f t="shared" si="6"/>
        <v>1–17 Age Group</v>
      </c>
      <c r="E170" t="s">
        <v>34</v>
      </c>
      <c r="F170" t="s">
        <v>34</v>
      </c>
      <c r="G170" t="s">
        <v>34</v>
      </c>
      <c r="H170" t="s">
        <v>275</v>
      </c>
      <c r="I170" t="s">
        <v>15</v>
      </c>
      <c r="J170" s="5">
        <v>122.25</v>
      </c>
      <c r="K170" s="5">
        <v>16.7</v>
      </c>
      <c r="L170" s="4">
        <f t="shared" si="7"/>
        <v>28.25</v>
      </c>
      <c r="M170" s="5">
        <f t="shared" si="8"/>
        <v>16.7</v>
      </c>
      <c r="N170" t="s">
        <v>38</v>
      </c>
      <c r="O170" t="s">
        <v>34</v>
      </c>
    </row>
    <row r="171" spans="1:15" x14ac:dyDescent="0.25">
      <c r="A171">
        <v>29010</v>
      </c>
      <c r="B171" t="s">
        <v>12</v>
      </c>
      <c r="C171">
        <v>5</v>
      </c>
      <c r="D171" t="str">
        <f t="shared" si="6"/>
        <v>1–17 Age Group</v>
      </c>
      <c r="E171" t="s">
        <v>34</v>
      </c>
      <c r="F171" t="s">
        <v>34</v>
      </c>
      <c r="G171" t="s">
        <v>34</v>
      </c>
      <c r="H171" t="s">
        <v>275</v>
      </c>
      <c r="I171" t="s">
        <v>21</v>
      </c>
      <c r="J171" s="5">
        <v>100.52</v>
      </c>
      <c r="K171" s="5">
        <v>17.2</v>
      </c>
      <c r="L171" s="4">
        <f t="shared" si="7"/>
        <v>28.25</v>
      </c>
      <c r="M171" s="5">
        <f t="shared" si="8"/>
        <v>17.2</v>
      </c>
      <c r="N171" t="s">
        <v>38</v>
      </c>
      <c r="O171" t="s">
        <v>34</v>
      </c>
    </row>
    <row r="172" spans="1:15" x14ac:dyDescent="0.25">
      <c r="A172">
        <v>29933</v>
      </c>
      <c r="B172" t="s">
        <v>19</v>
      </c>
      <c r="C172">
        <v>5</v>
      </c>
      <c r="D172" t="str">
        <f t="shared" si="6"/>
        <v>1–17 Age Group</v>
      </c>
      <c r="E172" t="s">
        <v>34</v>
      </c>
      <c r="F172" t="s">
        <v>34</v>
      </c>
      <c r="G172" t="s">
        <v>34</v>
      </c>
      <c r="H172" t="s">
        <v>275</v>
      </c>
      <c r="I172" t="s">
        <v>21</v>
      </c>
      <c r="J172" s="5">
        <v>86.11</v>
      </c>
      <c r="K172" s="5">
        <v>19</v>
      </c>
      <c r="L172" s="4">
        <f t="shared" si="7"/>
        <v>28.25</v>
      </c>
      <c r="M172" s="5">
        <f t="shared" si="8"/>
        <v>19</v>
      </c>
      <c r="N172" t="s">
        <v>38</v>
      </c>
      <c r="O172" t="s">
        <v>34</v>
      </c>
    </row>
    <row r="173" spans="1:15" x14ac:dyDescent="0.25">
      <c r="A173">
        <v>30186</v>
      </c>
      <c r="B173" t="s">
        <v>19</v>
      </c>
      <c r="C173">
        <v>5</v>
      </c>
      <c r="D173" t="str">
        <f t="shared" si="6"/>
        <v>1–17 Age Group</v>
      </c>
      <c r="E173" t="s">
        <v>34</v>
      </c>
      <c r="F173" t="s">
        <v>34</v>
      </c>
      <c r="G173" t="s">
        <v>34</v>
      </c>
      <c r="H173" t="s">
        <v>275</v>
      </c>
      <c r="I173" t="s">
        <v>15</v>
      </c>
      <c r="J173" s="5">
        <v>81.66</v>
      </c>
      <c r="K173" s="5">
        <v>17.2</v>
      </c>
      <c r="L173" s="4">
        <f t="shared" si="7"/>
        <v>28.25</v>
      </c>
      <c r="M173" s="5">
        <f t="shared" si="8"/>
        <v>17.2</v>
      </c>
      <c r="N173" t="s">
        <v>38</v>
      </c>
      <c r="O173" t="s">
        <v>34</v>
      </c>
    </row>
    <row r="174" spans="1:15" x14ac:dyDescent="0.25">
      <c r="A174">
        <v>31364</v>
      </c>
      <c r="B174" t="s">
        <v>12</v>
      </c>
      <c r="C174">
        <v>5</v>
      </c>
      <c r="D174" t="str">
        <f t="shared" si="6"/>
        <v>1–17 Age Group</v>
      </c>
      <c r="E174" t="s">
        <v>34</v>
      </c>
      <c r="F174" t="s">
        <v>34</v>
      </c>
      <c r="G174" t="s">
        <v>34</v>
      </c>
      <c r="H174" t="s">
        <v>275</v>
      </c>
      <c r="I174" t="s">
        <v>15</v>
      </c>
      <c r="J174" s="5">
        <v>92.23</v>
      </c>
      <c r="K174" s="5">
        <v>16.7</v>
      </c>
      <c r="L174" s="4">
        <f t="shared" si="7"/>
        <v>28.25</v>
      </c>
      <c r="M174" s="5">
        <f t="shared" si="8"/>
        <v>16.7</v>
      </c>
      <c r="N174" t="s">
        <v>38</v>
      </c>
      <c r="O174" t="s">
        <v>34</v>
      </c>
    </row>
    <row r="175" spans="1:15" x14ac:dyDescent="0.25">
      <c r="A175">
        <v>37029</v>
      </c>
      <c r="B175" t="s">
        <v>12</v>
      </c>
      <c r="C175">
        <v>5</v>
      </c>
      <c r="D175" t="str">
        <f t="shared" si="6"/>
        <v>1–17 Age Group</v>
      </c>
      <c r="E175" t="s">
        <v>34</v>
      </c>
      <c r="F175" t="s">
        <v>34</v>
      </c>
      <c r="G175" t="s">
        <v>34</v>
      </c>
      <c r="H175" t="s">
        <v>275</v>
      </c>
      <c r="I175" t="s">
        <v>21</v>
      </c>
      <c r="J175" s="5">
        <v>97.64</v>
      </c>
      <c r="K175" s="5">
        <v>17</v>
      </c>
      <c r="L175" s="4">
        <f t="shared" si="7"/>
        <v>28.25</v>
      </c>
      <c r="M175" s="5">
        <f t="shared" si="8"/>
        <v>17</v>
      </c>
      <c r="N175" t="s">
        <v>38</v>
      </c>
      <c r="O175" t="s">
        <v>34</v>
      </c>
    </row>
    <row r="176" spans="1:15" x14ac:dyDescent="0.25">
      <c r="A176">
        <v>37634</v>
      </c>
      <c r="B176" t="s">
        <v>12</v>
      </c>
      <c r="C176">
        <v>5</v>
      </c>
      <c r="D176" t="str">
        <f t="shared" si="6"/>
        <v>1–17 Age Group</v>
      </c>
      <c r="E176" t="s">
        <v>34</v>
      </c>
      <c r="F176" t="s">
        <v>34</v>
      </c>
      <c r="G176" t="s">
        <v>34</v>
      </c>
      <c r="H176" t="s">
        <v>275</v>
      </c>
      <c r="I176" t="s">
        <v>15</v>
      </c>
      <c r="J176" s="5">
        <v>60.09</v>
      </c>
      <c r="K176" s="5">
        <v>19.600000000000001</v>
      </c>
      <c r="L176" s="4">
        <f t="shared" si="7"/>
        <v>28.25</v>
      </c>
      <c r="M176" s="5">
        <f t="shared" si="8"/>
        <v>19.600000000000001</v>
      </c>
      <c r="N176" t="s">
        <v>38</v>
      </c>
      <c r="O176" t="s">
        <v>34</v>
      </c>
    </row>
    <row r="177" spans="1:15" x14ac:dyDescent="0.25">
      <c r="A177">
        <v>40242</v>
      </c>
      <c r="B177" t="s">
        <v>12</v>
      </c>
      <c r="C177">
        <v>5</v>
      </c>
      <c r="D177" t="str">
        <f t="shared" si="6"/>
        <v>1–17 Age Group</v>
      </c>
      <c r="E177" t="s">
        <v>34</v>
      </c>
      <c r="F177" t="s">
        <v>34</v>
      </c>
      <c r="G177" t="s">
        <v>34</v>
      </c>
      <c r="H177" t="s">
        <v>275</v>
      </c>
      <c r="I177" t="s">
        <v>21</v>
      </c>
      <c r="J177" s="5">
        <v>104.55</v>
      </c>
      <c r="K177" s="5">
        <v>16.3</v>
      </c>
      <c r="L177" s="4">
        <f t="shared" si="7"/>
        <v>28.25</v>
      </c>
      <c r="M177" s="5">
        <f t="shared" si="8"/>
        <v>16.3</v>
      </c>
      <c r="N177" t="s">
        <v>38</v>
      </c>
      <c r="O177" t="s">
        <v>34</v>
      </c>
    </row>
    <row r="178" spans="1:15" x14ac:dyDescent="0.25">
      <c r="A178">
        <v>40546</v>
      </c>
      <c r="B178" t="s">
        <v>12</v>
      </c>
      <c r="C178">
        <v>5</v>
      </c>
      <c r="D178" t="str">
        <f t="shared" si="6"/>
        <v>1–17 Age Group</v>
      </c>
      <c r="E178" t="s">
        <v>34</v>
      </c>
      <c r="F178" t="s">
        <v>34</v>
      </c>
      <c r="G178" t="s">
        <v>34</v>
      </c>
      <c r="H178" t="s">
        <v>275</v>
      </c>
      <c r="I178" t="s">
        <v>15</v>
      </c>
      <c r="J178" s="5">
        <v>94.49</v>
      </c>
      <c r="K178" s="5">
        <v>16.600000000000001</v>
      </c>
      <c r="L178" s="4">
        <f t="shared" si="7"/>
        <v>28.25</v>
      </c>
      <c r="M178" s="5">
        <f t="shared" si="8"/>
        <v>16.600000000000001</v>
      </c>
      <c r="N178" t="s">
        <v>38</v>
      </c>
      <c r="O178" t="s">
        <v>34</v>
      </c>
    </row>
    <row r="179" spans="1:15" x14ac:dyDescent="0.25">
      <c r="A179">
        <v>41481</v>
      </c>
      <c r="B179" t="s">
        <v>19</v>
      </c>
      <c r="C179">
        <v>5</v>
      </c>
      <c r="D179" t="str">
        <f t="shared" si="6"/>
        <v>1–17 Age Group</v>
      </c>
      <c r="E179" t="s">
        <v>34</v>
      </c>
      <c r="F179" t="s">
        <v>34</v>
      </c>
      <c r="G179" t="s">
        <v>34</v>
      </c>
      <c r="H179" t="s">
        <v>275</v>
      </c>
      <c r="I179" t="s">
        <v>21</v>
      </c>
      <c r="J179" s="5">
        <v>64.45</v>
      </c>
      <c r="K179" s="5">
        <v>21.7</v>
      </c>
      <c r="L179" s="4">
        <f t="shared" si="7"/>
        <v>28.25</v>
      </c>
      <c r="M179" s="5">
        <f t="shared" si="8"/>
        <v>21.7</v>
      </c>
      <c r="N179" t="s">
        <v>38</v>
      </c>
      <c r="O179" t="s">
        <v>34</v>
      </c>
    </row>
    <row r="180" spans="1:15" x14ac:dyDescent="0.25">
      <c r="A180">
        <v>47607</v>
      </c>
      <c r="B180" t="s">
        <v>12</v>
      </c>
      <c r="C180">
        <v>5</v>
      </c>
      <c r="D180" t="str">
        <f t="shared" si="6"/>
        <v>1–17 Age Group</v>
      </c>
      <c r="E180" t="s">
        <v>34</v>
      </c>
      <c r="F180" t="s">
        <v>34</v>
      </c>
      <c r="G180" t="s">
        <v>34</v>
      </c>
      <c r="H180" t="s">
        <v>275</v>
      </c>
      <c r="I180" t="s">
        <v>21</v>
      </c>
      <c r="J180" s="5">
        <v>92.56</v>
      </c>
      <c r="K180" s="5">
        <v>18</v>
      </c>
      <c r="L180" s="4">
        <f t="shared" si="7"/>
        <v>28.25</v>
      </c>
      <c r="M180" s="5">
        <f t="shared" si="8"/>
        <v>18</v>
      </c>
      <c r="N180" t="s">
        <v>38</v>
      </c>
      <c r="O180" t="s">
        <v>34</v>
      </c>
    </row>
    <row r="181" spans="1:15" x14ac:dyDescent="0.25">
      <c r="A181">
        <v>47732</v>
      </c>
      <c r="B181" t="s">
        <v>12</v>
      </c>
      <c r="C181">
        <v>5</v>
      </c>
      <c r="D181" t="str">
        <f t="shared" si="6"/>
        <v>1–17 Age Group</v>
      </c>
      <c r="E181" t="s">
        <v>34</v>
      </c>
      <c r="F181" t="s">
        <v>34</v>
      </c>
      <c r="G181" t="s">
        <v>34</v>
      </c>
      <c r="H181" t="s">
        <v>275</v>
      </c>
      <c r="I181" t="s">
        <v>21</v>
      </c>
      <c r="J181" s="5">
        <v>163.69999999999999</v>
      </c>
      <c r="K181" s="5">
        <v>18.399999999999999</v>
      </c>
      <c r="L181" s="4">
        <f t="shared" si="7"/>
        <v>28.25</v>
      </c>
      <c r="M181" s="5">
        <f t="shared" si="8"/>
        <v>18.399999999999999</v>
      </c>
      <c r="N181" t="s">
        <v>38</v>
      </c>
      <c r="O181" t="s">
        <v>34</v>
      </c>
    </row>
    <row r="182" spans="1:15" x14ac:dyDescent="0.25">
      <c r="A182">
        <v>47784</v>
      </c>
      <c r="B182" t="s">
        <v>19</v>
      </c>
      <c r="C182">
        <v>5</v>
      </c>
      <c r="D182" t="str">
        <f t="shared" si="6"/>
        <v>1–17 Age Group</v>
      </c>
      <c r="E182" t="s">
        <v>34</v>
      </c>
      <c r="F182" t="s">
        <v>34</v>
      </c>
      <c r="G182" t="s">
        <v>34</v>
      </c>
      <c r="H182" t="s">
        <v>275</v>
      </c>
      <c r="I182" t="s">
        <v>21</v>
      </c>
      <c r="J182" s="5">
        <v>123.49</v>
      </c>
      <c r="K182" s="5">
        <v>19.5</v>
      </c>
      <c r="L182" s="4">
        <f t="shared" si="7"/>
        <v>28.25</v>
      </c>
      <c r="M182" s="5">
        <f t="shared" si="8"/>
        <v>19.5</v>
      </c>
      <c r="N182" t="s">
        <v>38</v>
      </c>
      <c r="O182" t="s">
        <v>34</v>
      </c>
    </row>
    <row r="183" spans="1:15" x14ac:dyDescent="0.25">
      <c r="A183">
        <v>48226</v>
      </c>
      <c r="B183" t="s">
        <v>19</v>
      </c>
      <c r="C183">
        <v>5</v>
      </c>
      <c r="D183" t="str">
        <f t="shared" si="6"/>
        <v>1–17 Age Group</v>
      </c>
      <c r="E183" t="s">
        <v>34</v>
      </c>
      <c r="F183" t="s">
        <v>34</v>
      </c>
      <c r="G183" t="s">
        <v>34</v>
      </c>
      <c r="H183" t="s">
        <v>275</v>
      </c>
      <c r="I183" t="s">
        <v>21</v>
      </c>
      <c r="J183" s="5">
        <v>59.61</v>
      </c>
      <c r="K183" s="5">
        <v>17.100000000000001</v>
      </c>
      <c r="L183" s="4">
        <f t="shared" si="7"/>
        <v>28.25</v>
      </c>
      <c r="M183" s="5">
        <f t="shared" si="8"/>
        <v>17.100000000000001</v>
      </c>
      <c r="N183" t="s">
        <v>38</v>
      </c>
      <c r="O183" t="s">
        <v>34</v>
      </c>
    </row>
    <row r="184" spans="1:15" x14ac:dyDescent="0.25">
      <c r="A184">
        <v>50141</v>
      </c>
      <c r="B184" t="s">
        <v>19</v>
      </c>
      <c r="C184">
        <v>5</v>
      </c>
      <c r="D184" t="str">
        <f t="shared" si="6"/>
        <v>1–17 Age Group</v>
      </c>
      <c r="E184" t="s">
        <v>34</v>
      </c>
      <c r="F184" t="s">
        <v>34</v>
      </c>
      <c r="G184" t="s">
        <v>34</v>
      </c>
      <c r="H184" t="s">
        <v>275</v>
      </c>
      <c r="I184" t="s">
        <v>15</v>
      </c>
      <c r="J184" s="5">
        <v>91.3</v>
      </c>
      <c r="K184" s="5">
        <v>20.7</v>
      </c>
      <c r="L184" s="4">
        <f t="shared" si="7"/>
        <v>28.25</v>
      </c>
      <c r="M184" s="5">
        <f t="shared" si="8"/>
        <v>20.7</v>
      </c>
      <c r="N184" t="s">
        <v>38</v>
      </c>
      <c r="O184" t="s">
        <v>34</v>
      </c>
    </row>
    <row r="185" spans="1:15" x14ac:dyDescent="0.25">
      <c r="A185">
        <v>54375</v>
      </c>
      <c r="B185" t="s">
        <v>12</v>
      </c>
      <c r="C185">
        <v>5</v>
      </c>
      <c r="D185" t="str">
        <f t="shared" si="6"/>
        <v>1–17 Age Group</v>
      </c>
      <c r="E185" t="s">
        <v>34</v>
      </c>
      <c r="F185" t="s">
        <v>34</v>
      </c>
      <c r="G185" t="s">
        <v>34</v>
      </c>
      <c r="H185" t="s">
        <v>275</v>
      </c>
      <c r="I185" t="s">
        <v>21</v>
      </c>
      <c r="J185" s="5">
        <v>122.19</v>
      </c>
      <c r="K185" s="5">
        <v>35</v>
      </c>
      <c r="L185" s="4">
        <f t="shared" si="7"/>
        <v>28.25</v>
      </c>
      <c r="M185" s="5">
        <f t="shared" si="8"/>
        <v>35</v>
      </c>
      <c r="N185" t="s">
        <v>38</v>
      </c>
      <c r="O185" t="s">
        <v>34</v>
      </c>
    </row>
    <row r="186" spans="1:15" x14ac:dyDescent="0.25">
      <c r="A186">
        <v>54643</v>
      </c>
      <c r="B186" t="s">
        <v>12</v>
      </c>
      <c r="C186">
        <v>5</v>
      </c>
      <c r="D186" t="str">
        <f t="shared" si="6"/>
        <v>1–17 Age Group</v>
      </c>
      <c r="E186" t="s">
        <v>34</v>
      </c>
      <c r="F186" t="s">
        <v>34</v>
      </c>
      <c r="G186" t="s">
        <v>34</v>
      </c>
      <c r="H186" t="s">
        <v>275</v>
      </c>
      <c r="I186" t="s">
        <v>21</v>
      </c>
      <c r="J186" s="5">
        <v>160.83000000000001</v>
      </c>
      <c r="K186" s="5">
        <v>17.8</v>
      </c>
      <c r="L186" s="4">
        <f t="shared" si="7"/>
        <v>28.25</v>
      </c>
      <c r="M186" s="5">
        <f t="shared" si="8"/>
        <v>17.8</v>
      </c>
      <c r="N186" t="s">
        <v>38</v>
      </c>
      <c r="O186" t="s">
        <v>34</v>
      </c>
    </row>
    <row r="187" spans="1:15" x14ac:dyDescent="0.25">
      <c r="A187">
        <v>55400</v>
      </c>
      <c r="B187" t="s">
        <v>19</v>
      </c>
      <c r="C187">
        <v>5</v>
      </c>
      <c r="D187" t="str">
        <f t="shared" si="6"/>
        <v>1–17 Age Group</v>
      </c>
      <c r="E187" t="s">
        <v>34</v>
      </c>
      <c r="F187" t="s">
        <v>34</v>
      </c>
      <c r="G187" t="s">
        <v>34</v>
      </c>
      <c r="H187" t="s">
        <v>275</v>
      </c>
      <c r="I187" t="s">
        <v>21</v>
      </c>
      <c r="J187" s="5">
        <v>73.92</v>
      </c>
      <c r="K187" s="5">
        <v>17.2</v>
      </c>
      <c r="L187" s="4">
        <f t="shared" si="7"/>
        <v>28.25</v>
      </c>
      <c r="M187" s="5">
        <f t="shared" si="8"/>
        <v>17.2</v>
      </c>
      <c r="N187" t="s">
        <v>38</v>
      </c>
      <c r="O187" t="s">
        <v>34</v>
      </c>
    </row>
    <row r="188" spans="1:15" x14ac:dyDescent="0.25">
      <c r="A188">
        <v>55976</v>
      </c>
      <c r="B188" t="s">
        <v>12</v>
      </c>
      <c r="C188">
        <v>5</v>
      </c>
      <c r="D188" t="str">
        <f t="shared" si="6"/>
        <v>1–17 Age Group</v>
      </c>
      <c r="E188" t="s">
        <v>34</v>
      </c>
      <c r="F188" t="s">
        <v>34</v>
      </c>
      <c r="G188" t="s">
        <v>34</v>
      </c>
      <c r="H188" t="s">
        <v>275</v>
      </c>
      <c r="I188" t="s">
        <v>21</v>
      </c>
      <c r="J188" s="5">
        <v>145.71</v>
      </c>
      <c r="K188" s="5">
        <v>18.100000000000001</v>
      </c>
      <c r="L188" s="4">
        <f t="shared" si="7"/>
        <v>28.25</v>
      </c>
      <c r="M188" s="5">
        <f t="shared" si="8"/>
        <v>18.100000000000001</v>
      </c>
      <c r="N188" t="s">
        <v>38</v>
      </c>
      <c r="O188" t="s">
        <v>34</v>
      </c>
    </row>
    <row r="189" spans="1:15" x14ac:dyDescent="0.25">
      <c r="A189">
        <v>57953</v>
      </c>
      <c r="B189" t="s">
        <v>19</v>
      </c>
      <c r="C189">
        <v>5</v>
      </c>
      <c r="D189" t="str">
        <f t="shared" si="6"/>
        <v>1–17 Age Group</v>
      </c>
      <c r="E189" t="s">
        <v>34</v>
      </c>
      <c r="F189" t="s">
        <v>34</v>
      </c>
      <c r="G189" t="s">
        <v>34</v>
      </c>
      <c r="H189" t="s">
        <v>275</v>
      </c>
      <c r="I189" t="s">
        <v>15</v>
      </c>
      <c r="J189" s="5">
        <v>129.01</v>
      </c>
      <c r="K189" s="5">
        <v>17.2</v>
      </c>
      <c r="L189" s="4">
        <f t="shared" si="7"/>
        <v>28.25</v>
      </c>
      <c r="M189" s="5">
        <f t="shared" si="8"/>
        <v>17.2</v>
      </c>
      <c r="N189" t="s">
        <v>38</v>
      </c>
      <c r="O189" t="s">
        <v>34</v>
      </c>
    </row>
    <row r="190" spans="1:15" x14ac:dyDescent="0.25">
      <c r="A190">
        <v>58253</v>
      </c>
      <c r="B190" t="s">
        <v>12</v>
      </c>
      <c r="C190">
        <v>5</v>
      </c>
      <c r="D190" t="str">
        <f t="shared" si="6"/>
        <v>1–17 Age Group</v>
      </c>
      <c r="E190" t="s">
        <v>34</v>
      </c>
      <c r="F190" t="s">
        <v>34</v>
      </c>
      <c r="G190" t="s">
        <v>34</v>
      </c>
      <c r="H190" t="s">
        <v>275</v>
      </c>
      <c r="I190" t="s">
        <v>15</v>
      </c>
      <c r="J190" s="5">
        <v>71.92</v>
      </c>
      <c r="K190" s="5">
        <v>18.2</v>
      </c>
      <c r="L190" s="4">
        <f t="shared" si="7"/>
        <v>28.25</v>
      </c>
      <c r="M190" s="5">
        <f t="shared" si="8"/>
        <v>18.2</v>
      </c>
      <c r="N190" t="s">
        <v>38</v>
      </c>
      <c r="O190" t="s">
        <v>34</v>
      </c>
    </row>
    <row r="191" spans="1:15" x14ac:dyDescent="0.25">
      <c r="A191">
        <v>59339</v>
      </c>
      <c r="B191" t="s">
        <v>12</v>
      </c>
      <c r="C191">
        <v>5</v>
      </c>
      <c r="D191" t="str">
        <f t="shared" si="6"/>
        <v>1–17 Age Group</v>
      </c>
      <c r="E191" t="s">
        <v>34</v>
      </c>
      <c r="F191" t="s">
        <v>34</v>
      </c>
      <c r="G191" t="s">
        <v>34</v>
      </c>
      <c r="H191" t="s">
        <v>275</v>
      </c>
      <c r="I191" t="s">
        <v>15</v>
      </c>
      <c r="J191" s="5">
        <v>82.41</v>
      </c>
      <c r="K191" s="5">
        <v>18.399999999999999</v>
      </c>
      <c r="L191" s="4">
        <f t="shared" si="7"/>
        <v>28.25</v>
      </c>
      <c r="M191" s="5">
        <f t="shared" si="8"/>
        <v>18.399999999999999</v>
      </c>
      <c r="N191" t="s">
        <v>38</v>
      </c>
      <c r="O191" t="s">
        <v>34</v>
      </c>
    </row>
    <row r="192" spans="1:15" x14ac:dyDescent="0.25">
      <c r="A192">
        <v>60902</v>
      </c>
      <c r="B192" t="s">
        <v>12</v>
      </c>
      <c r="C192">
        <v>5</v>
      </c>
      <c r="D192" t="str">
        <f t="shared" si="6"/>
        <v>1–17 Age Group</v>
      </c>
      <c r="E192" t="s">
        <v>34</v>
      </c>
      <c r="F192" t="s">
        <v>34</v>
      </c>
      <c r="G192" t="s">
        <v>34</v>
      </c>
      <c r="H192" t="s">
        <v>275</v>
      </c>
      <c r="I192" t="s">
        <v>21</v>
      </c>
      <c r="J192" s="5">
        <v>71.430000000000007</v>
      </c>
      <c r="K192" s="5">
        <v>19.3</v>
      </c>
      <c r="L192" s="4">
        <f t="shared" si="7"/>
        <v>28.25</v>
      </c>
      <c r="M192" s="5">
        <f t="shared" si="8"/>
        <v>19.3</v>
      </c>
      <c r="N192" t="s">
        <v>38</v>
      </c>
      <c r="O192" t="s">
        <v>34</v>
      </c>
    </row>
    <row r="193" spans="1:15" x14ac:dyDescent="0.25">
      <c r="A193">
        <v>60926</v>
      </c>
      <c r="B193" t="s">
        <v>12</v>
      </c>
      <c r="C193">
        <v>5</v>
      </c>
      <c r="D193" t="str">
        <f t="shared" si="6"/>
        <v>1–17 Age Group</v>
      </c>
      <c r="E193" t="s">
        <v>34</v>
      </c>
      <c r="F193" t="s">
        <v>34</v>
      </c>
      <c r="G193" t="s">
        <v>34</v>
      </c>
      <c r="H193" t="s">
        <v>275</v>
      </c>
      <c r="I193" t="s">
        <v>15</v>
      </c>
      <c r="J193" s="5">
        <v>79.89</v>
      </c>
      <c r="K193" s="5">
        <v>13.8</v>
      </c>
      <c r="L193" s="4">
        <f t="shared" si="7"/>
        <v>28.25</v>
      </c>
      <c r="M193" s="5">
        <f t="shared" si="8"/>
        <v>13.8</v>
      </c>
      <c r="N193" t="s">
        <v>38</v>
      </c>
      <c r="O193" t="s">
        <v>34</v>
      </c>
    </row>
    <row r="194" spans="1:15" x14ac:dyDescent="0.25">
      <c r="A194">
        <v>62425</v>
      </c>
      <c r="B194" t="s">
        <v>19</v>
      </c>
      <c r="C194">
        <v>5</v>
      </c>
      <c r="D194" t="str">
        <f t="shared" ref="D194:D257" si="9">_xlfn.IFS(
C194&lt;18,"1–17 Age Group",
C194&lt;40,"18–39 Age Group",
C194&lt;60,"40–59 Age Group",
C194&lt;80,"60–79 Age Group",
TRUE,"80+ Age Group"
)</f>
        <v>1–17 Age Group</v>
      </c>
      <c r="E194" t="s">
        <v>34</v>
      </c>
      <c r="F194" t="s">
        <v>34</v>
      </c>
      <c r="G194" t="s">
        <v>34</v>
      </c>
      <c r="H194" t="s">
        <v>275</v>
      </c>
      <c r="I194" t="s">
        <v>15</v>
      </c>
      <c r="J194" s="5">
        <v>61.98</v>
      </c>
      <c r="K194" s="5">
        <v>16.8</v>
      </c>
      <c r="L194" s="4">
        <f t="shared" ref="L194:L257" si="10">MEDIAN(K:K)</f>
        <v>28.25</v>
      </c>
      <c r="M194" s="5">
        <f t="shared" ref="M194:M257" si="11">IF(K:K="",$L194,$K194)</f>
        <v>16.8</v>
      </c>
      <c r="N194" t="s">
        <v>38</v>
      </c>
      <c r="O194" t="s">
        <v>34</v>
      </c>
    </row>
    <row r="195" spans="1:15" x14ac:dyDescent="0.25">
      <c r="A195">
        <v>63026</v>
      </c>
      <c r="B195" t="s">
        <v>12</v>
      </c>
      <c r="C195">
        <v>5</v>
      </c>
      <c r="D195" t="str">
        <f t="shared" si="9"/>
        <v>1–17 Age Group</v>
      </c>
      <c r="E195" t="s">
        <v>34</v>
      </c>
      <c r="F195" t="s">
        <v>34</v>
      </c>
      <c r="G195" t="s">
        <v>34</v>
      </c>
      <c r="H195" t="s">
        <v>275</v>
      </c>
      <c r="I195" t="s">
        <v>21</v>
      </c>
      <c r="J195" s="5">
        <v>79.33</v>
      </c>
      <c r="K195" s="5">
        <v>15</v>
      </c>
      <c r="L195" s="4">
        <f t="shared" si="10"/>
        <v>28.25</v>
      </c>
      <c r="M195" s="5">
        <f t="shared" si="11"/>
        <v>15</v>
      </c>
      <c r="N195" t="s">
        <v>38</v>
      </c>
      <c r="O195" t="s">
        <v>34</v>
      </c>
    </row>
    <row r="196" spans="1:15" x14ac:dyDescent="0.25">
      <c r="A196">
        <v>65357</v>
      </c>
      <c r="B196" t="s">
        <v>19</v>
      </c>
      <c r="C196">
        <v>5</v>
      </c>
      <c r="D196" t="str">
        <f t="shared" si="9"/>
        <v>1–17 Age Group</v>
      </c>
      <c r="E196" t="s">
        <v>34</v>
      </c>
      <c r="F196" t="s">
        <v>34</v>
      </c>
      <c r="G196" t="s">
        <v>34</v>
      </c>
      <c r="H196" t="s">
        <v>275</v>
      </c>
      <c r="I196" t="s">
        <v>21</v>
      </c>
      <c r="J196" s="5">
        <v>84.59</v>
      </c>
      <c r="K196" s="5">
        <v>17.7</v>
      </c>
      <c r="L196" s="4">
        <f t="shared" si="10"/>
        <v>28.25</v>
      </c>
      <c r="M196" s="5">
        <f t="shared" si="11"/>
        <v>17.7</v>
      </c>
      <c r="N196" t="s">
        <v>38</v>
      </c>
      <c r="O196" t="s">
        <v>34</v>
      </c>
    </row>
    <row r="197" spans="1:15" x14ac:dyDescent="0.25">
      <c r="A197">
        <v>65970</v>
      </c>
      <c r="B197" t="s">
        <v>19</v>
      </c>
      <c r="C197">
        <v>5</v>
      </c>
      <c r="D197" t="str">
        <f t="shared" si="9"/>
        <v>1–17 Age Group</v>
      </c>
      <c r="E197" t="s">
        <v>34</v>
      </c>
      <c r="F197" t="s">
        <v>34</v>
      </c>
      <c r="G197" t="s">
        <v>34</v>
      </c>
      <c r="H197" t="s">
        <v>275</v>
      </c>
      <c r="I197" t="s">
        <v>21</v>
      </c>
      <c r="J197" s="5">
        <v>77.83</v>
      </c>
      <c r="K197" s="5">
        <v>15.6</v>
      </c>
      <c r="L197" s="4">
        <f t="shared" si="10"/>
        <v>28.25</v>
      </c>
      <c r="M197" s="5">
        <f t="shared" si="11"/>
        <v>15.6</v>
      </c>
      <c r="N197" t="s">
        <v>38</v>
      </c>
      <c r="O197" t="s">
        <v>34</v>
      </c>
    </row>
    <row r="198" spans="1:15" x14ac:dyDescent="0.25">
      <c r="A198">
        <v>65998</v>
      </c>
      <c r="B198" t="s">
        <v>12</v>
      </c>
      <c r="C198">
        <v>5</v>
      </c>
      <c r="D198" t="str">
        <f t="shared" si="9"/>
        <v>1–17 Age Group</v>
      </c>
      <c r="E198" t="s">
        <v>34</v>
      </c>
      <c r="F198" t="s">
        <v>34</v>
      </c>
      <c r="G198" t="s">
        <v>34</v>
      </c>
      <c r="H198" t="s">
        <v>275</v>
      </c>
      <c r="I198" t="s">
        <v>21</v>
      </c>
      <c r="J198" s="5">
        <v>101.31</v>
      </c>
      <c r="K198" s="5">
        <v>20</v>
      </c>
      <c r="L198" s="4">
        <f t="shared" si="10"/>
        <v>28.25</v>
      </c>
      <c r="M198" s="5">
        <f t="shared" si="11"/>
        <v>20</v>
      </c>
      <c r="N198" t="s">
        <v>38</v>
      </c>
      <c r="O198" t="s">
        <v>34</v>
      </c>
    </row>
    <row r="199" spans="1:15" x14ac:dyDescent="0.25">
      <c r="A199">
        <v>66370</v>
      </c>
      <c r="B199" t="s">
        <v>19</v>
      </c>
      <c r="C199">
        <v>5</v>
      </c>
      <c r="D199" t="str">
        <f t="shared" si="9"/>
        <v>1–17 Age Group</v>
      </c>
      <c r="E199" t="s">
        <v>34</v>
      </c>
      <c r="F199" t="s">
        <v>34</v>
      </c>
      <c r="G199" t="s">
        <v>34</v>
      </c>
      <c r="H199" t="s">
        <v>275</v>
      </c>
      <c r="I199" t="s">
        <v>21</v>
      </c>
      <c r="J199" s="5">
        <v>59.78</v>
      </c>
      <c r="K199" s="5">
        <v>15.9</v>
      </c>
      <c r="L199" s="4">
        <f t="shared" si="10"/>
        <v>28.25</v>
      </c>
      <c r="M199" s="5">
        <f t="shared" si="11"/>
        <v>15.9</v>
      </c>
      <c r="N199" t="s">
        <v>38</v>
      </c>
      <c r="O199" t="s">
        <v>34</v>
      </c>
    </row>
    <row r="200" spans="1:15" x14ac:dyDescent="0.25">
      <c r="A200">
        <v>67654</v>
      </c>
      <c r="B200" t="s">
        <v>19</v>
      </c>
      <c r="C200">
        <v>5</v>
      </c>
      <c r="D200" t="str">
        <f t="shared" si="9"/>
        <v>1–17 Age Group</v>
      </c>
      <c r="E200" t="s">
        <v>34</v>
      </c>
      <c r="F200" t="s">
        <v>34</v>
      </c>
      <c r="G200" t="s">
        <v>34</v>
      </c>
      <c r="H200" t="s">
        <v>275</v>
      </c>
      <c r="I200" t="s">
        <v>21</v>
      </c>
      <c r="J200" s="5">
        <v>57.8</v>
      </c>
      <c r="K200" s="5">
        <v>17.600000000000001</v>
      </c>
      <c r="L200" s="4">
        <f t="shared" si="10"/>
        <v>28.25</v>
      </c>
      <c r="M200" s="5">
        <f t="shared" si="11"/>
        <v>17.600000000000001</v>
      </c>
      <c r="N200" t="s">
        <v>38</v>
      </c>
      <c r="O200" t="s">
        <v>34</v>
      </c>
    </row>
    <row r="201" spans="1:15" x14ac:dyDescent="0.25">
      <c r="A201">
        <v>67880</v>
      </c>
      <c r="B201" t="s">
        <v>12</v>
      </c>
      <c r="C201">
        <v>5</v>
      </c>
      <c r="D201" t="str">
        <f t="shared" si="9"/>
        <v>1–17 Age Group</v>
      </c>
      <c r="E201" t="s">
        <v>34</v>
      </c>
      <c r="F201" t="s">
        <v>34</v>
      </c>
      <c r="G201" t="s">
        <v>34</v>
      </c>
      <c r="H201" t="s">
        <v>275</v>
      </c>
      <c r="I201" t="s">
        <v>15</v>
      </c>
      <c r="J201" s="5">
        <v>148.52000000000001</v>
      </c>
      <c r="K201" s="5">
        <v>20.6</v>
      </c>
      <c r="L201" s="4">
        <f t="shared" si="10"/>
        <v>28.25</v>
      </c>
      <c r="M201" s="5">
        <f t="shared" si="11"/>
        <v>20.6</v>
      </c>
      <c r="N201" t="s">
        <v>38</v>
      </c>
      <c r="O201" t="s">
        <v>34</v>
      </c>
    </row>
    <row r="202" spans="1:15" x14ac:dyDescent="0.25">
      <c r="A202">
        <v>67921</v>
      </c>
      <c r="B202" t="s">
        <v>19</v>
      </c>
      <c r="C202">
        <v>5</v>
      </c>
      <c r="D202" t="str">
        <f t="shared" si="9"/>
        <v>1–17 Age Group</v>
      </c>
      <c r="E202" t="s">
        <v>34</v>
      </c>
      <c r="F202" t="s">
        <v>34</v>
      </c>
      <c r="G202" t="s">
        <v>34</v>
      </c>
      <c r="H202" t="s">
        <v>275</v>
      </c>
      <c r="I202" t="s">
        <v>15</v>
      </c>
      <c r="J202" s="5">
        <v>55.35</v>
      </c>
      <c r="K202" s="5">
        <v>22.7</v>
      </c>
      <c r="L202" s="4">
        <f t="shared" si="10"/>
        <v>28.25</v>
      </c>
      <c r="M202" s="5">
        <f t="shared" si="11"/>
        <v>22.7</v>
      </c>
      <c r="N202" t="s">
        <v>38</v>
      </c>
      <c r="O202" t="s">
        <v>34</v>
      </c>
    </row>
    <row r="203" spans="1:15" x14ac:dyDescent="0.25">
      <c r="A203">
        <v>70537</v>
      </c>
      <c r="B203" t="s">
        <v>12</v>
      </c>
      <c r="C203">
        <v>5</v>
      </c>
      <c r="D203" t="str">
        <f t="shared" si="9"/>
        <v>1–17 Age Group</v>
      </c>
      <c r="E203" t="s">
        <v>34</v>
      </c>
      <c r="F203" t="s">
        <v>34</v>
      </c>
      <c r="G203" t="s">
        <v>34</v>
      </c>
      <c r="H203" t="s">
        <v>275</v>
      </c>
      <c r="I203" t="s">
        <v>21</v>
      </c>
      <c r="J203" s="5">
        <v>74.790000000000006</v>
      </c>
      <c r="K203" s="5">
        <v>19.399999999999999</v>
      </c>
      <c r="L203" s="4">
        <f t="shared" si="10"/>
        <v>28.25</v>
      </c>
      <c r="M203" s="5">
        <f t="shared" si="11"/>
        <v>19.399999999999999</v>
      </c>
      <c r="N203" t="s">
        <v>38</v>
      </c>
      <c r="O203" t="s">
        <v>34</v>
      </c>
    </row>
    <row r="204" spans="1:15" x14ac:dyDescent="0.25">
      <c r="A204">
        <v>71304</v>
      </c>
      <c r="B204" t="s">
        <v>12</v>
      </c>
      <c r="C204">
        <v>5</v>
      </c>
      <c r="D204" t="str">
        <f t="shared" si="9"/>
        <v>1–17 Age Group</v>
      </c>
      <c r="E204" t="s">
        <v>34</v>
      </c>
      <c r="F204" t="s">
        <v>34</v>
      </c>
      <c r="G204" t="s">
        <v>34</v>
      </c>
      <c r="H204" t="s">
        <v>275</v>
      </c>
      <c r="I204" t="s">
        <v>15</v>
      </c>
      <c r="J204" s="5">
        <v>101.83</v>
      </c>
      <c r="K204" s="5">
        <v>22.7</v>
      </c>
      <c r="L204" s="4">
        <f t="shared" si="10"/>
        <v>28.25</v>
      </c>
      <c r="M204" s="5">
        <f t="shared" si="11"/>
        <v>22.7</v>
      </c>
      <c r="N204" t="s">
        <v>38</v>
      </c>
      <c r="O204" t="s">
        <v>34</v>
      </c>
    </row>
    <row r="205" spans="1:15" x14ac:dyDescent="0.25">
      <c r="A205">
        <v>71590</v>
      </c>
      <c r="B205" t="s">
        <v>19</v>
      </c>
      <c r="C205">
        <v>5</v>
      </c>
      <c r="D205" t="str">
        <f t="shared" si="9"/>
        <v>1–17 Age Group</v>
      </c>
      <c r="E205" t="s">
        <v>34</v>
      </c>
      <c r="F205" t="s">
        <v>34</v>
      </c>
      <c r="G205" t="s">
        <v>34</v>
      </c>
      <c r="H205" t="s">
        <v>275</v>
      </c>
      <c r="I205" t="s">
        <v>21</v>
      </c>
      <c r="J205" s="5">
        <v>102.04</v>
      </c>
      <c r="K205" s="5">
        <v>18.5</v>
      </c>
      <c r="L205" s="4">
        <f t="shared" si="10"/>
        <v>28.25</v>
      </c>
      <c r="M205" s="5">
        <f t="shared" si="11"/>
        <v>18.5</v>
      </c>
      <c r="N205" t="s">
        <v>38</v>
      </c>
      <c r="O205" t="s">
        <v>34</v>
      </c>
    </row>
    <row r="206" spans="1:15" x14ac:dyDescent="0.25">
      <c r="A206">
        <v>72497</v>
      </c>
      <c r="B206" t="s">
        <v>19</v>
      </c>
      <c r="C206">
        <v>5</v>
      </c>
      <c r="D206" t="str">
        <f t="shared" si="9"/>
        <v>1–17 Age Group</v>
      </c>
      <c r="E206" t="s">
        <v>34</v>
      </c>
      <c r="F206" t="s">
        <v>34</v>
      </c>
      <c r="G206" t="s">
        <v>34</v>
      </c>
      <c r="H206" t="s">
        <v>275</v>
      </c>
      <c r="I206" t="s">
        <v>21</v>
      </c>
      <c r="J206" s="5">
        <v>111.92</v>
      </c>
      <c r="K206" s="5">
        <v>23.6</v>
      </c>
      <c r="L206" s="4">
        <f t="shared" si="10"/>
        <v>28.25</v>
      </c>
      <c r="M206" s="5">
        <f t="shared" si="11"/>
        <v>23.6</v>
      </c>
      <c r="N206" t="s">
        <v>38</v>
      </c>
      <c r="O206" t="s">
        <v>34</v>
      </c>
    </row>
    <row r="207" spans="1:15" x14ac:dyDescent="0.25">
      <c r="A207">
        <v>6171</v>
      </c>
      <c r="B207" t="s">
        <v>12</v>
      </c>
      <c r="C207">
        <v>6</v>
      </c>
      <c r="D207" t="str">
        <f t="shared" si="9"/>
        <v>1–17 Age Group</v>
      </c>
      <c r="E207" t="s">
        <v>34</v>
      </c>
      <c r="F207" t="s">
        <v>34</v>
      </c>
      <c r="G207" t="s">
        <v>34</v>
      </c>
      <c r="H207" t="s">
        <v>275</v>
      </c>
      <c r="I207" t="s">
        <v>15</v>
      </c>
      <c r="J207" s="5">
        <v>90.6</v>
      </c>
      <c r="K207" s="5">
        <v>16.600000000000001</v>
      </c>
      <c r="L207" s="4">
        <f t="shared" si="10"/>
        <v>28.25</v>
      </c>
      <c r="M207" s="5">
        <f t="shared" si="11"/>
        <v>16.600000000000001</v>
      </c>
      <c r="N207" t="s">
        <v>38</v>
      </c>
      <c r="O207" t="s">
        <v>34</v>
      </c>
    </row>
    <row r="208" spans="1:15" x14ac:dyDescent="0.25">
      <c r="A208">
        <v>6355</v>
      </c>
      <c r="B208" t="s">
        <v>19</v>
      </c>
      <c r="C208">
        <v>6</v>
      </c>
      <c r="D208" t="str">
        <f t="shared" si="9"/>
        <v>1–17 Age Group</v>
      </c>
      <c r="E208" t="s">
        <v>34</v>
      </c>
      <c r="F208" t="s">
        <v>34</v>
      </c>
      <c r="G208" t="s">
        <v>34</v>
      </c>
      <c r="H208" t="s">
        <v>275</v>
      </c>
      <c r="I208" t="s">
        <v>21</v>
      </c>
      <c r="J208" s="5">
        <v>72.069999999999993</v>
      </c>
      <c r="K208" s="5">
        <v>19.5</v>
      </c>
      <c r="L208" s="4">
        <f t="shared" si="10"/>
        <v>28.25</v>
      </c>
      <c r="M208" s="5">
        <f t="shared" si="11"/>
        <v>19.5</v>
      </c>
      <c r="N208" t="s">
        <v>38</v>
      </c>
      <c r="O208" t="s">
        <v>34</v>
      </c>
    </row>
    <row r="209" spans="1:15" x14ac:dyDescent="0.25">
      <c r="A209">
        <v>9612</v>
      </c>
      <c r="B209" t="s">
        <v>12</v>
      </c>
      <c r="C209">
        <v>6</v>
      </c>
      <c r="D209" t="str">
        <f t="shared" si="9"/>
        <v>1–17 Age Group</v>
      </c>
      <c r="E209" t="s">
        <v>34</v>
      </c>
      <c r="F209" t="s">
        <v>34</v>
      </c>
      <c r="G209" t="s">
        <v>34</v>
      </c>
      <c r="H209" t="s">
        <v>275</v>
      </c>
      <c r="I209" t="s">
        <v>15</v>
      </c>
      <c r="J209" s="5">
        <v>70.78</v>
      </c>
      <c r="K209" s="5">
        <v>20.3</v>
      </c>
      <c r="L209" s="4">
        <f t="shared" si="10"/>
        <v>28.25</v>
      </c>
      <c r="M209" s="5">
        <f t="shared" si="11"/>
        <v>20.3</v>
      </c>
      <c r="N209" t="s">
        <v>38</v>
      </c>
      <c r="O209" t="s">
        <v>34</v>
      </c>
    </row>
    <row r="210" spans="1:15" x14ac:dyDescent="0.25">
      <c r="A210">
        <v>9948</v>
      </c>
      <c r="B210" t="s">
        <v>12</v>
      </c>
      <c r="C210">
        <v>6</v>
      </c>
      <c r="D210" t="str">
        <f t="shared" si="9"/>
        <v>1–17 Age Group</v>
      </c>
      <c r="E210" t="s">
        <v>34</v>
      </c>
      <c r="F210" t="s">
        <v>34</v>
      </c>
      <c r="G210" t="s">
        <v>34</v>
      </c>
      <c r="H210" t="s">
        <v>275</v>
      </c>
      <c r="I210" t="s">
        <v>15</v>
      </c>
      <c r="J210" s="5">
        <v>83.16</v>
      </c>
      <c r="K210" s="5">
        <v>15.1</v>
      </c>
      <c r="L210" s="4">
        <f t="shared" si="10"/>
        <v>28.25</v>
      </c>
      <c r="M210" s="5">
        <f t="shared" si="11"/>
        <v>15.1</v>
      </c>
      <c r="N210" t="s">
        <v>38</v>
      </c>
      <c r="O210" t="s">
        <v>34</v>
      </c>
    </row>
    <row r="211" spans="1:15" x14ac:dyDescent="0.25">
      <c r="A211">
        <v>12436</v>
      </c>
      <c r="B211" t="s">
        <v>12</v>
      </c>
      <c r="C211">
        <v>6</v>
      </c>
      <c r="D211" t="str">
        <f t="shared" si="9"/>
        <v>1–17 Age Group</v>
      </c>
      <c r="E211" t="s">
        <v>34</v>
      </c>
      <c r="F211" t="s">
        <v>34</v>
      </c>
      <c r="G211" t="s">
        <v>34</v>
      </c>
      <c r="H211" t="s">
        <v>275</v>
      </c>
      <c r="I211" t="s">
        <v>15</v>
      </c>
      <c r="J211" s="5">
        <v>97.46</v>
      </c>
      <c r="K211" s="5">
        <v>21.3</v>
      </c>
      <c r="L211" s="4">
        <f t="shared" si="10"/>
        <v>28.25</v>
      </c>
      <c r="M211" s="5">
        <f t="shared" si="11"/>
        <v>21.3</v>
      </c>
      <c r="N211" t="s">
        <v>38</v>
      </c>
      <c r="O211" t="s">
        <v>34</v>
      </c>
    </row>
    <row r="212" spans="1:15" x14ac:dyDescent="0.25">
      <c r="A212">
        <v>13622</v>
      </c>
      <c r="B212" t="s">
        <v>12</v>
      </c>
      <c r="C212">
        <v>6</v>
      </c>
      <c r="D212" t="str">
        <f t="shared" si="9"/>
        <v>1–17 Age Group</v>
      </c>
      <c r="E212" t="s">
        <v>34</v>
      </c>
      <c r="F212" t="s">
        <v>34</v>
      </c>
      <c r="G212" t="s">
        <v>34</v>
      </c>
      <c r="H212" t="s">
        <v>275</v>
      </c>
      <c r="I212" t="s">
        <v>21</v>
      </c>
      <c r="J212" s="5">
        <v>92.98</v>
      </c>
      <c r="K212" s="5">
        <v>18.899999999999999</v>
      </c>
      <c r="L212" s="4">
        <f t="shared" si="10"/>
        <v>28.25</v>
      </c>
      <c r="M212" s="5">
        <f t="shared" si="11"/>
        <v>18.899999999999999</v>
      </c>
      <c r="N212" t="s">
        <v>38</v>
      </c>
      <c r="O212" t="s">
        <v>34</v>
      </c>
    </row>
    <row r="213" spans="1:15" x14ac:dyDescent="0.25">
      <c r="A213">
        <v>24428</v>
      </c>
      <c r="B213" t="s">
        <v>12</v>
      </c>
      <c r="C213">
        <v>6</v>
      </c>
      <c r="D213" t="str">
        <f t="shared" si="9"/>
        <v>1–17 Age Group</v>
      </c>
      <c r="E213" t="s">
        <v>34</v>
      </c>
      <c r="F213" t="s">
        <v>34</v>
      </c>
      <c r="G213" t="s">
        <v>34</v>
      </c>
      <c r="H213" t="s">
        <v>275</v>
      </c>
      <c r="I213" t="s">
        <v>21</v>
      </c>
      <c r="J213" s="5">
        <v>131.43</v>
      </c>
      <c r="K213" s="5">
        <v>17.7</v>
      </c>
      <c r="L213" s="4">
        <f t="shared" si="10"/>
        <v>28.25</v>
      </c>
      <c r="M213" s="5">
        <f t="shared" si="11"/>
        <v>17.7</v>
      </c>
      <c r="N213" t="s">
        <v>38</v>
      </c>
      <c r="O213" t="s">
        <v>34</v>
      </c>
    </row>
    <row r="214" spans="1:15" x14ac:dyDescent="0.25">
      <c r="A214">
        <v>26242</v>
      </c>
      <c r="B214" t="s">
        <v>12</v>
      </c>
      <c r="C214">
        <v>6</v>
      </c>
      <c r="D214" t="str">
        <f t="shared" si="9"/>
        <v>1–17 Age Group</v>
      </c>
      <c r="E214" t="s">
        <v>34</v>
      </c>
      <c r="F214" t="s">
        <v>34</v>
      </c>
      <c r="G214" t="s">
        <v>34</v>
      </c>
      <c r="H214" t="s">
        <v>275</v>
      </c>
      <c r="I214" t="s">
        <v>15</v>
      </c>
      <c r="J214" s="5">
        <v>83.28</v>
      </c>
      <c r="K214" s="5">
        <v>20</v>
      </c>
      <c r="L214" s="4">
        <f t="shared" si="10"/>
        <v>28.25</v>
      </c>
      <c r="M214" s="5">
        <f t="shared" si="11"/>
        <v>20</v>
      </c>
      <c r="N214" t="s">
        <v>38</v>
      </c>
      <c r="O214" t="s">
        <v>34</v>
      </c>
    </row>
    <row r="215" spans="1:15" x14ac:dyDescent="0.25">
      <c r="A215">
        <v>31473</v>
      </c>
      <c r="B215" t="s">
        <v>12</v>
      </c>
      <c r="C215">
        <v>6</v>
      </c>
      <c r="D215" t="str">
        <f t="shared" si="9"/>
        <v>1–17 Age Group</v>
      </c>
      <c r="E215" t="s">
        <v>34</v>
      </c>
      <c r="F215" t="s">
        <v>34</v>
      </c>
      <c r="G215" t="s">
        <v>34</v>
      </c>
      <c r="H215" t="s">
        <v>275</v>
      </c>
      <c r="I215" t="s">
        <v>21</v>
      </c>
      <c r="J215" s="5">
        <v>79.05</v>
      </c>
      <c r="K215" s="5">
        <v>17.899999999999999</v>
      </c>
      <c r="L215" s="4">
        <f t="shared" si="10"/>
        <v>28.25</v>
      </c>
      <c r="M215" s="5">
        <f t="shared" si="11"/>
        <v>17.899999999999999</v>
      </c>
      <c r="N215" t="s">
        <v>38</v>
      </c>
      <c r="O215" t="s">
        <v>34</v>
      </c>
    </row>
    <row r="216" spans="1:15" x14ac:dyDescent="0.25">
      <c r="A216">
        <v>31836</v>
      </c>
      <c r="B216" t="s">
        <v>19</v>
      </c>
      <c r="C216">
        <v>6</v>
      </c>
      <c r="D216" t="str">
        <f t="shared" si="9"/>
        <v>1–17 Age Group</v>
      </c>
      <c r="E216" t="s">
        <v>34</v>
      </c>
      <c r="F216" t="s">
        <v>34</v>
      </c>
      <c r="G216" t="s">
        <v>34</v>
      </c>
      <c r="H216" t="s">
        <v>275</v>
      </c>
      <c r="I216" t="s">
        <v>15</v>
      </c>
      <c r="J216" s="5">
        <v>91.05</v>
      </c>
      <c r="K216" s="5">
        <v>22.1</v>
      </c>
      <c r="L216" s="4">
        <f t="shared" si="10"/>
        <v>28.25</v>
      </c>
      <c r="M216" s="5">
        <f t="shared" si="11"/>
        <v>22.1</v>
      </c>
      <c r="N216" t="s">
        <v>38</v>
      </c>
      <c r="O216" t="s">
        <v>34</v>
      </c>
    </row>
    <row r="217" spans="1:15" x14ac:dyDescent="0.25">
      <c r="A217">
        <v>32669</v>
      </c>
      <c r="B217" t="s">
        <v>12</v>
      </c>
      <c r="C217">
        <v>6</v>
      </c>
      <c r="D217" t="str">
        <f t="shared" si="9"/>
        <v>1–17 Age Group</v>
      </c>
      <c r="E217" t="s">
        <v>34</v>
      </c>
      <c r="F217" t="s">
        <v>34</v>
      </c>
      <c r="G217" t="s">
        <v>34</v>
      </c>
      <c r="H217" t="s">
        <v>275</v>
      </c>
      <c r="I217" t="s">
        <v>15</v>
      </c>
      <c r="J217" s="5">
        <v>91.89</v>
      </c>
      <c r="K217" s="5">
        <v>22.4</v>
      </c>
      <c r="L217" s="4">
        <f t="shared" si="10"/>
        <v>28.25</v>
      </c>
      <c r="M217" s="5">
        <f t="shared" si="11"/>
        <v>22.4</v>
      </c>
      <c r="N217" t="s">
        <v>38</v>
      </c>
      <c r="O217" t="s">
        <v>34</v>
      </c>
    </row>
    <row r="218" spans="1:15" x14ac:dyDescent="0.25">
      <c r="A218">
        <v>32826</v>
      </c>
      <c r="B218" t="s">
        <v>12</v>
      </c>
      <c r="C218">
        <v>6</v>
      </c>
      <c r="D218" t="str">
        <f t="shared" si="9"/>
        <v>1–17 Age Group</v>
      </c>
      <c r="E218" t="s">
        <v>34</v>
      </c>
      <c r="F218" t="s">
        <v>34</v>
      </c>
      <c r="G218" t="s">
        <v>34</v>
      </c>
      <c r="H218" t="s">
        <v>275</v>
      </c>
      <c r="I218" t="s">
        <v>15</v>
      </c>
      <c r="J218" s="5">
        <v>87.74</v>
      </c>
      <c r="K218" s="5">
        <v>17.7</v>
      </c>
      <c r="L218" s="4">
        <f t="shared" si="10"/>
        <v>28.25</v>
      </c>
      <c r="M218" s="5">
        <f t="shared" si="11"/>
        <v>17.7</v>
      </c>
      <c r="N218" t="s">
        <v>38</v>
      </c>
      <c r="O218" t="s">
        <v>34</v>
      </c>
    </row>
    <row r="219" spans="1:15" x14ac:dyDescent="0.25">
      <c r="A219">
        <v>33187</v>
      </c>
      <c r="B219" t="s">
        <v>19</v>
      </c>
      <c r="C219">
        <v>6</v>
      </c>
      <c r="D219" t="str">
        <f t="shared" si="9"/>
        <v>1–17 Age Group</v>
      </c>
      <c r="E219" t="s">
        <v>34</v>
      </c>
      <c r="F219" t="s">
        <v>34</v>
      </c>
      <c r="G219" t="s">
        <v>34</v>
      </c>
      <c r="H219" t="s">
        <v>275</v>
      </c>
      <c r="I219" t="s">
        <v>15</v>
      </c>
      <c r="J219" s="5">
        <v>201.25</v>
      </c>
      <c r="K219" s="5" t="s">
        <v>4270</v>
      </c>
      <c r="L219" s="4">
        <f t="shared" si="10"/>
        <v>28.25</v>
      </c>
      <c r="M219" s="5">
        <f t="shared" si="11"/>
        <v>28.25</v>
      </c>
      <c r="N219" t="s">
        <v>38</v>
      </c>
      <c r="O219" t="s">
        <v>34</v>
      </c>
    </row>
    <row r="220" spans="1:15" x14ac:dyDescent="0.25">
      <c r="A220">
        <v>34001</v>
      </c>
      <c r="B220" t="s">
        <v>19</v>
      </c>
      <c r="C220">
        <v>6</v>
      </c>
      <c r="D220" t="str">
        <f t="shared" si="9"/>
        <v>1–17 Age Group</v>
      </c>
      <c r="E220" t="s">
        <v>34</v>
      </c>
      <c r="F220" t="s">
        <v>34</v>
      </c>
      <c r="G220" t="s">
        <v>34</v>
      </c>
      <c r="H220" t="s">
        <v>275</v>
      </c>
      <c r="I220" t="s">
        <v>15</v>
      </c>
      <c r="J220" s="5">
        <v>78.260000000000005</v>
      </c>
      <c r="K220" s="5">
        <v>19.399999999999999</v>
      </c>
      <c r="L220" s="4">
        <f t="shared" si="10"/>
        <v>28.25</v>
      </c>
      <c r="M220" s="5">
        <f t="shared" si="11"/>
        <v>19.399999999999999</v>
      </c>
      <c r="N220" t="s">
        <v>38</v>
      </c>
      <c r="O220" t="s">
        <v>34</v>
      </c>
    </row>
    <row r="221" spans="1:15" x14ac:dyDescent="0.25">
      <c r="A221">
        <v>35085</v>
      </c>
      <c r="B221" t="s">
        <v>19</v>
      </c>
      <c r="C221">
        <v>6</v>
      </c>
      <c r="D221" t="str">
        <f t="shared" si="9"/>
        <v>1–17 Age Group</v>
      </c>
      <c r="E221" t="s">
        <v>34</v>
      </c>
      <c r="F221" t="s">
        <v>34</v>
      </c>
      <c r="G221" t="s">
        <v>34</v>
      </c>
      <c r="H221" t="s">
        <v>275</v>
      </c>
      <c r="I221" t="s">
        <v>21</v>
      </c>
      <c r="J221" s="5">
        <v>108.23</v>
      </c>
      <c r="K221" s="5">
        <v>18.600000000000001</v>
      </c>
      <c r="L221" s="4">
        <f t="shared" si="10"/>
        <v>28.25</v>
      </c>
      <c r="M221" s="5">
        <f t="shared" si="11"/>
        <v>18.600000000000001</v>
      </c>
      <c r="N221" t="s">
        <v>38</v>
      </c>
      <c r="O221" t="s">
        <v>34</v>
      </c>
    </row>
    <row r="222" spans="1:15" x14ac:dyDescent="0.25">
      <c r="A222">
        <v>35276</v>
      </c>
      <c r="B222" t="s">
        <v>19</v>
      </c>
      <c r="C222">
        <v>6</v>
      </c>
      <c r="D222" t="str">
        <f t="shared" si="9"/>
        <v>1–17 Age Group</v>
      </c>
      <c r="E222" t="s">
        <v>34</v>
      </c>
      <c r="F222" t="s">
        <v>34</v>
      </c>
      <c r="G222" t="s">
        <v>34</v>
      </c>
      <c r="H222" t="s">
        <v>275</v>
      </c>
      <c r="I222" t="s">
        <v>21</v>
      </c>
      <c r="J222" s="5">
        <v>84.1</v>
      </c>
      <c r="K222" s="5">
        <v>19.8</v>
      </c>
      <c r="L222" s="4">
        <f t="shared" si="10"/>
        <v>28.25</v>
      </c>
      <c r="M222" s="5">
        <f t="shared" si="11"/>
        <v>19.8</v>
      </c>
      <c r="N222" t="s">
        <v>38</v>
      </c>
      <c r="O222" t="s">
        <v>34</v>
      </c>
    </row>
    <row r="223" spans="1:15" x14ac:dyDescent="0.25">
      <c r="A223">
        <v>36486</v>
      </c>
      <c r="B223" t="s">
        <v>12</v>
      </c>
      <c r="C223">
        <v>6</v>
      </c>
      <c r="D223" t="str">
        <f t="shared" si="9"/>
        <v>1–17 Age Group</v>
      </c>
      <c r="E223" t="s">
        <v>34</v>
      </c>
      <c r="F223" t="s">
        <v>34</v>
      </c>
      <c r="G223" t="s">
        <v>34</v>
      </c>
      <c r="H223" t="s">
        <v>275</v>
      </c>
      <c r="I223" t="s">
        <v>15</v>
      </c>
      <c r="J223" s="5">
        <v>55.61</v>
      </c>
      <c r="K223" s="5">
        <v>19.600000000000001</v>
      </c>
      <c r="L223" s="4">
        <f t="shared" si="10"/>
        <v>28.25</v>
      </c>
      <c r="M223" s="5">
        <f t="shared" si="11"/>
        <v>19.600000000000001</v>
      </c>
      <c r="N223" t="s">
        <v>38</v>
      </c>
      <c r="O223" t="s">
        <v>34</v>
      </c>
    </row>
    <row r="224" spans="1:15" x14ac:dyDescent="0.25">
      <c r="A224">
        <v>37096</v>
      </c>
      <c r="B224" t="s">
        <v>19</v>
      </c>
      <c r="C224">
        <v>6</v>
      </c>
      <c r="D224" t="str">
        <f t="shared" si="9"/>
        <v>1–17 Age Group</v>
      </c>
      <c r="E224" t="s">
        <v>34</v>
      </c>
      <c r="F224" t="s">
        <v>34</v>
      </c>
      <c r="G224" t="s">
        <v>34</v>
      </c>
      <c r="H224" t="s">
        <v>275</v>
      </c>
      <c r="I224" t="s">
        <v>21</v>
      </c>
      <c r="J224" s="5">
        <v>66.33</v>
      </c>
      <c r="K224" s="5">
        <v>18.600000000000001</v>
      </c>
      <c r="L224" s="4">
        <f t="shared" si="10"/>
        <v>28.25</v>
      </c>
      <c r="M224" s="5">
        <f t="shared" si="11"/>
        <v>18.600000000000001</v>
      </c>
      <c r="N224" t="s">
        <v>38</v>
      </c>
      <c r="O224" t="s">
        <v>34</v>
      </c>
    </row>
    <row r="225" spans="1:15" x14ac:dyDescent="0.25">
      <c r="A225">
        <v>51109</v>
      </c>
      <c r="B225" t="s">
        <v>19</v>
      </c>
      <c r="C225">
        <v>6</v>
      </c>
      <c r="D225" t="str">
        <f t="shared" si="9"/>
        <v>1–17 Age Group</v>
      </c>
      <c r="E225" t="s">
        <v>34</v>
      </c>
      <c r="F225" t="s">
        <v>34</v>
      </c>
      <c r="G225" t="s">
        <v>34</v>
      </c>
      <c r="H225" t="s">
        <v>275</v>
      </c>
      <c r="I225" t="s">
        <v>21</v>
      </c>
      <c r="J225" s="5">
        <v>119.88</v>
      </c>
      <c r="K225" s="5">
        <v>17.8</v>
      </c>
      <c r="L225" s="4">
        <f t="shared" si="10"/>
        <v>28.25</v>
      </c>
      <c r="M225" s="5">
        <f t="shared" si="11"/>
        <v>17.8</v>
      </c>
      <c r="N225" t="s">
        <v>38</v>
      </c>
      <c r="O225" t="s">
        <v>34</v>
      </c>
    </row>
    <row r="226" spans="1:15" x14ac:dyDescent="0.25">
      <c r="A226">
        <v>55462</v>
      </c>
      <c r="B226" t="s">
        <v>12</v>
      </c>
      <c r="C226">
        <v>6</v>
      </c>
      <c r="D226" t="str">
        <f t="shared" si="9"/>
        <v>1–17 Age Group</v>
      </c>
      <c r="E226" t="s">
        <v>34</v>
      </c>
      <c r="F226" t="s">
        <v>34</v>
      </c>
      <c r="G226" t="s">
        <v>34</v>
      </c>
      <c r="H226" t="s">
        <v>275</v>
      </c>
      <c r="I226" t="s">
        <v>15</v>
      </c>
      <c r="J226" s="5">
        <v>123.39</v>
      </c>
      <c r="K226" s="5">
        <v>15.2</v>
      </c>
      <c r="L226" s="4">
        <f t="shared" si="10"/>
        <v>28.25</v>
      </c>
      <c r="M226" s="5">
        <f t="shared" si="11"/>
        <v>15.2</v>
      </c>
      <c r="N226" t="s">
        <v>38</v>
      </c>
      <c r="O226" t="s">
        <v>34</v>
      </c>
    </row>
    <row r="227" spans="1:15" x14ac:dyDescent="0.25">
      <c r="A227">
        <v>57602</v>
      </c>
      <c r="B227" t="s">
        <v>12</v>
      </c>
      <c r="C227">
        <v>6</v>
      </c>
      <c r="D227" t="str">
        <f t="shared" si="9"/>
        <v>1–17 Age Group</v>
      </c>
      <c r="E227" t="s">
        <v>34</v>
      </c>
      <c r="F227" t="s">
        <v>34</v>
      </c>
      <c r="G227" t="s">
        <v>34</v>
      </c>
      <c r="H227" t="s">
        <v>275</v>
      </c>
      <c r="I227" t="s">
        <v>21</v>
      </c>
      <c r="J227" s="5">
        <v>115.4</v>
      </c>
      <c r="K227" s="5">
        <v>19.2</v>
      </c>
      <c r="L227" s="4">
        <f t="shared" si="10"/>
        <v>28.25</v>
      </c>
      <c r="M227" s="5">
        <f t="shared" si="11"/>
        <v>19.2</v>
      </c>
      <c r="N227" t="s">
        <v>38</v>
      </c>
      <c r="O227" t="s">
        <v>34</v>
      </c>
    </row>
    <row r="228" spans="1:15" x14ac:dyDescent="0.25">
      <c r="A228">
        <v>60266</v>
      </c>
      <c r="B228" t="s">
        <v>12</v>
      </c>
      <c r="C228">
        <v>6</v>
      </c>
      <c r="D228" t="str">
        <f t="shared" si="9"/>
        <v>1–17 Age Group</v>
      </c>
      <c r="E228" t="s">
        <v>34</v>
      </c>
      <c r="F228" t="s">
        <v>34</v>
      </c>
      <c r="G228" t="s">
        <v>34</v>
      </c>
      <c r="H228" t="s">
        <v>275</v>
      </c>
      <c r="I228" t="s">
        <v>21</v>
      </c>
      <c r="J228" s="5">
        <v>94.88</v>
      </c>
      <c r="K228" s="5">
        <v>17.2</v>
      </c>
      <c r="L228" s="4">
        <f t="shared" si="10"/>
        <v>28.25</v>
      </c>
      <c r="M228" s="5">
        <f t="shared" si="11"/>
        <v>17.2</v>
      </c>
      <c r="N228" t="s">
        <v>38</v>
      </c>
      <c r="O228" t="s">
        <v>34</v>
      </c>
    </row>
    <row r="229" spans="1:15" x14ac:dyDescent="0.25">
      <c r="A229">
        <v>62833</v>
      </c>
      <c r="B229" t="s">
        <v>19</v>
      </c>
      <c r="C229">
        <v>6</v>
      </c>
      <c r="D229" t="str">
        <f t="shared" si="9"/>
        <v>1–17 Age Group</v>
      </c>
      <c r="E229" t="s">
        <v>34</v>
      </c>
      <c r="F229" t="s">
        <v>34</v>
      </c>
      <c r="G229" t="s">
        <v>34</v>
      </c>
      <c r="H229" t="s">
        <v>275</v>
      </c>
      <c r="I229" t="s">
        <v>15</v>
      </c>
      <c r="J229" s="5">
        <v>107.4</v>
      </c>
      <c r="K229" s="5">
        <v>17.7</v>
      </c>
      <c r="L229" s="4">
        <f t="shared" si="10"/>
        <v>28.25</v>
      </c>
      <c r="M229" s="5">
        <f t="shared" si="11"/>
        <v>17.7</v>
      </c>
      <c r="N229" t="s">
        <v>38</v>
      </c>
      <c r="O229" t="s">
        <v>34</v>
      </c>
    </row>
    <row r="230" spans="1:15" x14ac:dyDescent="0.25">
      <c r="A230">
        <v>65321</v>
      </c>
      <c r="B230" t="s">
        <v>12</v>
      </c>
      <c r="C230">
        <v>6</v>
      </c>
      <c r="D230" t="str">
        <f t="shared" si="9"/>
        <v>1–17 Age Group</v>
      </c>
      <c r="E230" t="s">
        <v>34</v>
      </c>
      <c r="F230" t="s">
        <v>34</v>
      </c>
      <c r="G230" t="s">
        <v>34</v>
      </c>
      <c r="H230" t="s">
        <v>275</v>
      </c>
      <c r="I230" t="s">
        <v>21</v>
      </c>
      <c r="J230" s="5">
        <v>64.55</v>
      </c>
      <c r="K230" s="5">
        <v>17.399999999999999</v>
      </c>
      <c r="L230" s="4">
        <f t="shared" si="10"/>
        <v>28.25</v>
      </c>
      <c r="M230" s="5">
        <f t="shared" si="11"/>
        <v>17.399999999999999</v>
      </c>
      <c r="N230" t="s">
        <v>38</v>
      </c>
      <c r="O230" t="s">
        <v>34</v>
      </c>
    </row>
    <row r="231" spans="1:15" x14ac:dyDescent="0.25">
      <c r="A231">
        <v>937</v>
      </c>
      <c r="B231" t="s">
        <v>12</v>
      </c>
      <c r="C231">
        <v>7</v>
      </c>
      <c r="D231" t="str">
        <f t="shared" si="9"/>
        <v>1–17 Age Group</v>
      </c>
      <c r="E231" t="s">
        <v>34</v>
      </c>
      <c r="F231" t="s">
        <v>34</v>
      </c>
      <c r="G231" t="s">
        <v>34</v>
      </c>
      <c r="H231" t="s">
        <v>275</v>
      </c>
      <c r="I231" t="s">
        <v>15</v>
      </c>
      <c r="J231" s="5">
        <v>87.94</v>
      </c>
      <c r="K231" s="5" t="s">
        <v>4270</v>
      </c>
      <c r="L231" s="4">
        <f t="shared" si="10"/>
        <v>28.25</v>
      </c>
      <c r="M231" s="5">
        <f t="shared" si="11"/>
        <v>28.25</v>
      </c>
      <c r="N231" t="s">
        <v>38</v>
      </c>
      <c r="O231" t="s">
        <v>34</v>
      </c>
    </row>
    <row r="232" spans="1:15" x14ac:dyDescent="0.25">
      <c r="A232">
        <v>2893</v>
      </c>
      <c r="B232" t="s">
        <v>19</v>
      </c>
      <c r="C232">
        <v>7</v>
      </c>
      <c r="D232" t="str">
        <f t="shared" si="9"/>
        <v>1–17 Age Group</v>
      </c>
      <c r="E232" t="s">
        <v>34</v>
      </c>
      <c r="F232" t="s">
        <v>34</v>
      </c>
      <c r="G232" t="s">
        <v>34</v>
      </c>
      <c r="H232" t="s">
        <v>275</v>
      </c>
      <c r="I232" t="s">
        <v>21</v>
      </c>
      <c r="J232" s="5">
        <v>72.349999999999994</v>
      </c>
      <c r="K232" s="5">
        <v>17</v>
      </c>
      <c r="L232" s="4">
        <f t="shared" si="10"/>
        <v>28.25</v>
      </c>
      <c r="M232" s="5">
        <f t="shared" si="11"/>
        <v>17</v>
      </c>
      <c r="N232" t="s">
        <v>38</v>
      </c>
      <c r="O232" t="s">
        <v>34</v>
      </c>
    </row>
    <row r="233" spans="1:15" x14ac:dyDescent="0.25">
      <c r="A233">
        <v>6104</v>
      </c>
      <c r="B233" t="s">
        <v>19</v>
      </c>
      <c r="C233">
        <v>7</v>
      </c>
      <c r="D233" t="str">
        <f t="shared" si="9"/>
        <v>1–17 Age Group</v>
      </c>
      <c r="E233" t="s">
        <v>34</v>
      </c>
      <c r="F233" t="s">
        <v>34</v>
      </c>
      <c r="G233" t="s">
        <v>34</v>
      </c>
      <c r="H233" t="s">
        <v>275</v>
      </c>
      <c r="I233" t="s">
        <v>21</v>
      </c>
      <c r="J233" s="5">
        <v>85.15</v>
      </c>
      <c r="K233" s="5">
        <v>15.1</v>
      </c>
      <c r="L233" s="4">
        <f t="shared" si="10"/>
        <v>28.25</v>
      </c>
      <c r="M233" s="5">
        <f t="shared" si="11"/>
        <v>15.1</v>
      </c>
      <c r="N233" t="s">
        <v>38</v>
      </c>
      <c r="O233" t="s">
        <v>34</v>
      </c>
    </row>
    <row r="234" spans="1:15" x14ac:dyDescent="0.25">
      <c r="A234">
        <v>14553</v>
      </c>
      <c r="B234" t="s">
        <v>12</v>
      </c>
      <c r="C234">
        <v>7</v>
      </c>
      <c r="D234" t="str">
        <f t="shared" si="9"/>
        <v>1–17 Age Group</v>
      </c>
      <c r="E234" t="s">
        <v>34</v>
      </c>
      <c r="F234" t="s">
        <v>34</v>
      </c>
      <c r="G234" t="s">
        <v>34</v>
      </c>
      <c r="H234" t="s">
        <v>275</v>
      </c>
      <c r="I234" t="s">
        <v>15</v>
      </c>
      <c r="J234" s="5">
        <v>76.63</v>
      </c>
      <c r="K234" s="5">
        <v>17.3</v>
      </c>
      <c r="L234" s="4">
        <f t="shared" si="10"/>
        <v>28.25</v>
      </c>
      <c r="M234" s="5">
        <f t="shared" si="11"/>
        <v>17.3</v>
      </c>
      <c r="N234" t="s">
        <v>38</v>
      </c>
      <c r="O234" t="s">
        <v>34</v>
      </c>
    </row>
    <row r="235" spans="1:15" x14ac:dyDescent="0.25">
      <c r="A235">
        <v>15593</v>
      </c>
      <c r="B235" t="s">
        <v>19</v>
      </c>
      <c r="C235">
        <v>7</v>
      </c>
      <c r="D235" t="str">
        <f t="shared" si="9"/>
        <v>1–17 Age Group</v>
      </c>
      <c r="E235" t="s">
        <v>34</v>
      </c>
      <c r="F235" t="s">
        <v>34</v>
      </c>
      <c r="G235" t="s">
        <v>34</v>
      </c>
      <c r="H235" t="s">
        <v>275</v>
      </c>
      <c r="I235" t="s">
        <v>15</v>
      </c>
      <c r="J235" s="5">
        <v>128.16999999999999</v>
      </c>
      <c r="K235" s="5">
        <v>18.899999999999999</v>
      </c>
      <c r="L235" s="4">
        <f t="shared" si="10"/>
        <v>28.25</v>
      </c>
      <c r="M235" s="5">
        <f t="shared" si="11"/>
        <v>18.899999999999999</v>
      </c>
      <c r="N235" t="s">
        <v>38</v>
      </c>
      <c r="O235" t="s">
        <v>34</v>
      </c>
    </row>
    <row r="236" spans="1:15" x14ac:dyDescent="0.25">
      <c r="A236">
        <v>16145</v>
      </c>
      <c r="B236" t="s">
        <v>19</v>
      </c>
      <c r="C236">
        <v>7</v>
      </c>
      <c r="D236" t="str">
        <f t="shared" si="9"/>
        <v>1–17 Age Group</v>
      </c>
      <c r="E236" t="s">
        <v>34</v>
      </c>
      <c r="F236" t="s">
        <v>34</v>
      </c>
      <c r="G236" t="s">
        <v>34</v>
      </c>
      <c r="H236" t="s">
        <v>275</v>
      </c>
      <c r="I236" t="s">
        <v>21</v>
      </c>
      <c r="J236" s="5">
        <v>73.27</v>
      </c>
      <c r="K236" s="5">
        <v>19.5</v>
      </c>
      <c r="L236" s="4">
        <f t="shared" si="10"/>
        <v>28.25</v>
      </c>
      <c r="M236" s="5">
        <f t="shared" si="11"/>
        <v>19.5</v>
      </c>
      <c r="N236" t="s">
        <v>38</v>
      </c>
      <c r="O236" t="s">
        <v>34</v>
      </c>
    </row>
    <row r="237" spans="1:15" x14ac:dyDescent="0.25">
      <c r="A237">
        <v>19364</v>
      </c>
      <c r="B237" t="s">
        <v>19</v>
      </c>
      <c r="C237">
        <v>7</v>
      </c>
      <c r="D237" t="str">
        <f t="shared" si="9"/>
        <v>1–17 Age Group</v>
      </c>
      <c r="E237" t="s">
        <v>34</v>
      </c>
      <c r="F237" t="s">
        <v>34</v>
      </c>
      <c r="G237" t="s">
        <v>34</v>
      </c>
      <c r="H237" t="s">
        <v>275</v>
      </c>
      <c r="I237" t="s">
        <v>21</v>
      </c>
      <c r="J237" s="5">
        <v>74.959999999999994</v>
      </c>
      <c r="K237" s="5">
        <v>18.8</v>
      </c>
      <c r="L237" s="4">
        <f t="shared" si="10"/>
        <v>28.25</v>
      </c>
      <c r="M237" s="5">
        <f t="shared" si="11"/>
        <v>18.8</v>
      </c>
      <c r="N237" t="s">
        <v>38</v>
      </c>
      <c r="O237" t="s">
        <v>34</v>
      </c>
    </row>
    <row r="238" spans="1:15" x14ac:dyDescent="0.25">
      <c r="A238">
        <v>19996</v>
      </c>
      <c r="B238" t="s">
        <v>19</v>
      </c>
      <c r="C238">
        <v>7</v>
      </c>
      <c r="D238" t="str">
        <f t="shared" si="9"/>
        <v>1–17 Age Group</v>
      </c>
      <c r="E238" t="s">
        <v>34</v>
      </c>
      <c r="F238" t="s">
        <v>34</v>
      </c>
      <c r="G238" t="s">
        <v>34</v>
      </c>
      <c r="H238" t="s">
        <v>275</v>
      </c>
      <c r="I238" t="s">
        <v>15</v>
      </c>
      <c r="J238" s="5">
        <v>88.6</v>
      </c>
      <c r="K238" s="5">
        <v>17.399999999999999</v>
      </c>
      <c r="L238" s="4">
        <f t="shared" si="10"/>
        <v>28.25</v>
      </c>
      <c r="M238" s="5">
        <f t="shared" si="11"/>
        <v>17.399999999999999</v>
      </c>
      <c r="N238" t="s">
        <v>38</v>
      </c>
      <c r="O238" t="s">
        <v>34</v>
      </c>
    </row>
    <row r="239" spans="1:15" x14ac:dyDescent="0.25">
      <c r="A239">
        <v>21025</v>
      </c>
      <c r="B239" t="s">
        <v>19</v>
      </c>
      <c r="C239">
        <v>7</v>
      </c>
      <c r="D239" t="str">
        <f t="shared" si="9"/>
        <v>1–17 Age Group</v>
      </c>
      <c r="E239" t="s">
        <v>34</v>
      </c>
      <c r="F239" t="s">
        <v>34</v>
      </c>
      <c r="G239" t="s">
        <v>34</v>
      </c>
      <c r="H239" t="s">
        <v>275</v>
      </c>
      <c r="I239" t="s">
        <v>15</v>
      </c>
      <c r="J239" s="5">
        <v>98.22</v>
      </c>
      <c r="K239" s="5">
        <v>34</v>
      </c>
      <c r="L239" s="4">
        <f t="shared" si="10"/>
        <v>28.25</v>
      </c>
      <c r="M239" s="5">
        <f t="shared" si="11"/>
        <v>34</v>
      </c>
      <c r="N239" t="s">
        <v>38</v>
      </c>
      <c r="O239" t="s">
        <v>34</v>
      </c>
    </row>
    <row r="240" spans="1:15" x14ac:dyDescent="0.25">
      <c r="A240">
        <v>24246</v>
      </c>
      <c r="B240" t="s">
        <v>12</v>
      </c>
      <c r="C240">
        <v>7</v>
      </c>
      <c r="D240" t="str">
        <f t="shared" si="9"/>
        <v>1–17 Age Group</v>
      </c>
      <c r="E240" t="s">
        <v>34</v>
      </c>
      <c r="F240" t="s">
        <v>34</v>
      </c>
      <c r="G240" t="s">
        <v>34</v>
      </c>
      <c r="H240" t="s">
        <v>275</v>
      </c>
      <c r="I240" t="s">
        <v>15</v>
      </c>
      <c r="J240" s="5">
        <v>77.760000000000005</v>
      </c>
      <c r="K240" s="5">
        <v>18.100000000000001</v>
      </c>
      <c r="L240" s="4">
        <f t="shared" si="10"/>
        <v>28.25</v>
      </c>
      <c r="M240" s="5">
        <f t="shared" si="11"/>
        <v>18.100000000000001</v>
      </c>
      <c r="N240" t="s">
        <v>38</v>
      </c>
      <c r="O240" t="s">
        <v>34</v>
      </c>
    </row>
    <row r="241" spans="1:15" x14ac:dyDescent="0.25">
      <c r="A241">
        <v>25676</v>
      </c>
      <c r="B241" t="s">
        <v>19</v>
      </c>
      <c r="C241">
        <v>7</v>
      </c>
      <c r="D241" t="str">
        <f t="shared" si="9"/>
        <v>1–17 Age Group</v>
      </c>
      <c r="E241" t="s">
        <v>34</v>
      </c>
      <c r="F241" t="s">
        <v>34</v>
      </c>
      <c r="G241" t="s">
        <v>34</v>
      </c>
      <c r="H241" t="s">
        <v>275</v>
      </c>
      <c r="I241" t="s">
        <v>21</v>
      </c>
      <c r="J241" s="5">
        <v>89.38</v>
      </c>
      <c r="K241" s="5">
        <v>19</v>
      </c>
      <c r="L241" s="4">
        <f t="shared" si="10"/>
        <v>28.25</v>
      </c>
      <c r="M241" s="5">
        <f t="shared" si="11"/>
        <v>19</v>
      </c>
      <c r="N241" t="s">
        <v>38</v>
      </c>
      <c r="O241" t="s">
        <v>34</v>
      </c>
    </row>
    <row r="242" spans="1:15" x14ac:dyDescent="0.25">
      <c r="A242">
        <v>27675</v>
      </c>
      <c r="B242" t="s">
        <v>19</v>
      </c>
      <c r="C242">
        <v>7</v>
      </c>
      <c r="D242" t="str">
        <f t="shared" si="9"/>
        <v>1–17 Age Group</v>
      </c>
      <c r="E242" t="s">
        <v>34</v>
      </c>
      <c r="F242" t="s">
        <v>34</v>
      </c>
      <c r="G242" t="s">
        <v>34</v>
      </c>
      <c r="H242" t="s">
        <v>275</v>
      </c>
      <c r="I242" t="s">
        <v>15</v>
      </c>
      <c r="J242" s="5">
        <v>103.11</v>
      </c>
      <c r="K242" s="5">
        <v>18.3</v>
      </c>
      <c r="L242" s="4">
        <f t="shared" si="10"/>
        <v>28.25</v>
      </c>
      <c r="M242" s="5">
        <f t="shared" si="11"/>
        <v>18.3</v>
      </c>
      <c r="N242" t="s">
        <v>38</v>
      </c>
      <c r="O242" t="s">
        <v>34</v>
      </c>
    </row>
    <row r="243" spans="1:15" x14ac:dyDescent="0.25">
      <c r="A243">
        <v>27794</v>
      </c>
      <c r="B243" t="s">
        <v>12</v>
      </c>
      <c r="C243">
        <v>7</v>
      </c>
      <c r="D243" t="str">
        <f t="shared" si="9"/>
        <v>1–17 Age Group</v>
      </c>
      <c r="E243" t="s">
        <v>34</v>
      </c>
      <c r="F243" t="s">
        <v>34</v>
      </c>
      <c r="G243" t="s">
        <v>34</v>
      </c>
      <c r="H243" t="s">
        <v>275</v>
      </c>
      <c r="I243" t="s">
        <v>21</v>
      </c>
      <c r="J243" s="5">
        <v>88.39</v>
      </c>
      <c r="K243" s="5">
        <v>19.7</v>
      </c>
      <c r="L243" s="4">
        <f t="shared" si="10"/>
        <v>28.25</v>
      </c>
      <c r="M243" s="5">
        <f t="shared" si="11"/>
        <v>19.7</v>
      </c>
      <c r="N243" t="s">
        <v>38</v>
      </c>
      <c r="O243" t="s">
        <v>34</v>
      </c>
    </row>
    <row r="244" spans="1:15" x14ac:dyDescent="0.25">
      <c r="A244">
        <v>28367</v>
      </c>
      <c r="B244" t="s">
        <v>19</v>
      </c>
      <c r="C244">
        <v>7</v>
      </c>
      <c r="D244" t="str">
        <f t="shared" si="9"/>
        <v>1–17 Age Group</v>
      </c>
      <c r="E244" t="s">
        <v>34</v>
      </c>
      <c r="F244" t="s">
        <v>34</v>
      </c>
      <c r="G244" t="s">
        <v>34</v>
      </c>
      <c r="H244" t="s">
        <v>275</v>
      </c>
      <c r="I244" t="s">
        <v>21</v>
      </c>
      <c r="J244" s="5">
        <v>69.47</v>
      </c>
      <c r="K244" s="5">
        <v>18.899999999999999</v>
      </c>
      <c r="L244" s="4">
        <f t="shared" si="10"/>
        <v>28.25</v>
      </c>
      <c r="M244" s="5">
        <f t="shared" si="11"/>
        <v>18.899999999999999</v>
      </c>
      <c r="N244" t="s">
        <v>38</v>
      </c>
      <c r="O244" t="s">
        <v>34</v>
      </c>
    </row>
    <row r="245" spans="1:15" x14ac:dyDescent="0.25">
      <c r="A245">
        <v>34084</v>
      </c>
      <c r="B245" t="s">
        <v>12</v>
      </c>
      <c r="C245">
        <v>7</v>
      </c>
      <c r="D245" t="str">
        <f t="shared" si="9"/>
        <v>1–17 Age Group</v>
      </c>
      <c r="E245" t="s">
        <v>34</v>
      </c>
      <c r="F245" t="s">
        <v>34</v>
      </c>
      <c r="G245" t="s">
        <v>34</v>
      </c>
      <c r="H245" t="s">
        <v>275</v>
      </c>
      <c r="I245" t="s">
        <v>15</v>
      </c>
      <c r="J245" s="5">
        <v>77.12</v>
      </c>
      <c r="K245" s="5">
        <v>18.600000000000001</v>
      </c>
      <c r="L245" s="4">
        <f t="shared" si="10"/>
        <v>28.25</v>
      </c>
      <c r="M245" s="5">
        <f t="shared" si="11"/>
        <v>18.600000000000001</v>
      </c>
      <c r="N245" t="s">
        <v>38</v>
      </c>
      <c r="O245" t="s">
        <v>34</v>
      </c>
    </row>
    <row r="246" spans="1:15" x14ac:dyDescent="0.25">
      <c r="A246">
        <v>35178</v>
      </c>
      <c r="B246" t="s">
        <v>12</v>
      </c>
      <c r="C246">
        <v>7</v>
      </c>
      <c r="D246" t="str">
        <f t="shared" si="9"/>
        <v>1–17 Age Group</v>
      </c>
      <c r="E246" t="s">
        <v>34</v>
      </c>
      <c r="F246" t="s">
        <v>34</v>
      </c>
      <c r="G246" t="s">
        <v>34</v>
      </c>
      <c r="H246" t="s">
        <v>275</v>
      </c>
      <c r="I246" t="s">
        <v>15</v>
      </c>
      <c r="J246" s="5">
        <v>98.12</v>
      </c>
      <c r="K246" s="5">
        <v>20.399999999999999</v>
      </c>
      <c r="L246" s="4">
        <f t="shared" si="10"/>
        <v>28.25</v>
      </c>
      <c r="M246" s="5">
        <f t="shared" si="11"/>
        <v>20.399999999999999</v>
      </c>
      <c r="N246" t="s">
        <v>38</v>
      </c>
      <c r="O246" t="s">
        <v>34</v>
      </c>
    </row>
    <row r="247" spans="1:15" x14ac:dyDescent="0.25">
      <c r="A247">
        <v>41244</v>
      </c>
      <c r="B247" t="s">
        <v>19</v>
      </c>
      <c r="C247">
        <v>7</v>
      </c>
      <c r="D247" t="str">
        <f t="shared" si="9"/>
        <v>1–17 Age Group</v>
      </c>
      <c r="E247" t="s">
        <v>34</v>
      </c>
      <c r="F247" t="s">
        <v>34</v>
      </c>
      <c r="G247" t="s">
        <v>34</v>
      </c>
      <c r="H247" t="s">
        <v>275</v>
      </c>
      <c r="I247" t="s">
        <v>15</v>
      </c>
      <c r="J247" s="5">
        <v>79.58</v>
      </c>
      <c r="K247" s="5">
        <v>15.5</v>
      </c>
      <c r="L247" s="4">
        <f t="shared" si="10"/>
        <v>28.25</v>
      </c>
      <c r="M247" s="5">
        <f t="shared" si="11"/>
        <v>15.5</v>
      </c>
      <c r="N247" t="s">
        <v>38</v>
      </c>
      <c r="O247" t="s">
        <v>34</v>
      </c>
    </row>
    <row r="248" spans="1:15" x14ac:dyDescent="0.25">
      <c r="A248">
        <v>42441</v>
      </c>
      <c r="B248" t="s">
        <v>12</v>
      </c>
      <c r="C248">
        <v>7</v>
      </c>
      <c r="D248" t="str">
        <f t="shared" si="9"/>
        <v>1–17 Age Group</v>
      </c>
      <c r="E248" t="s">
        <v>34</v>
      </c>
      <c r="F248" t="s">
        <v>34</v>
      </c>
      <c r="G248" t="s">
        <v>34</v>
      </c>
      <c r="H248" t="s">
        <v>275</v>
      </c>
      <c r="I248" t="s">
        <v>15</v>
      </c>
      <c r="J248" s="5">
        <v>152.81</v>
      </c>
      <c r="K248" s="5">
        <v>17.7</v>
      </c>
      <c r="L248" s="4">
        <f t="shared" si="10"/>
        <v>28.25</v>
      </c>
      <c r="M248" s="5">
        <f t="shared" si="11"/>
        <v>17.7</v>
      </c>
      <c r="N248" t="s">
        <v>38</v>
      </c>
      <c r="O248" t="s">
        <v>34</v>
      </c>
    </row>
    <row r="249" spans="1:15" x14ac:dyDescent="0.25">
      <c r="A249">
        <v>43492</v>
      </c>
      <c r="B249" t="s">
        <v>19</v>
      </c>
      <c r="C249">
        <v>7</v>
      </c>
      <c r="D249" t="str">
        <f t="shared" si="9"/>
        <v>1–17 Age Group</v>
      </c>
      <c r="E249" t="s">
        <v>34</v>
      </c>
      <c r="F249" t="s">
        <v>34</v>
      </c>
      <c r="G249" t="s">
        <v>34</v>
      </c>
      <c r="H249" t="s">
        <v>275</v>
      </c>
      <c r="I249" t="s">
        <v>15</v>
      </c>
      <c r="J249" s="5">
        <v>113.95</v>
      </c>
      <c r="K249" s="5">
        <v>16</v>
      </c>
      <c r="L249" s="4">
        <f t="shared" si="10"/>
        <v>28.25</v>
      </c>
      <c r="M249" s="5">
        <f t="shared" si="11"/>
        <v>16</v>
      </c>
      <c r="N249" t="s">
        <v>38</v>
      </c>
      <c r="O249" t="s">
        <v>34</v>
      </c>
    </row>
    <row r="250" spans="1:15" x14ac:dyDescent="0.25">
      <c r="A250">
        <v>43675</v>
      </c>
      <c r="B250" t="s">
        <v>19</v>
      </c>
      <c r="C250">
        <v>7</v>
      </c>
      <c r="D250" t="str">
        <f t="shared" si="9"/>
        <v>1–17 Age Group</v>
      </c>
      <c r="E250" t="s">
        <v>34</v>
      </c>
      <c r="F250" t="s">
        <v>34</v>
      </c>
      <c r="G250" t="s">
        <v>34</v>
      </c>
      <c r="H250" t="s">
        <v>275</v>
      </c>
      <c r="I250" t="s">
        <v>15</v>
      </c>
      <c r="J250" s="5">
        <v>61.42</v>
      </c>
      <c r="K250" s="5">
        <v>20.8</v>
      </c>
      <c r="L250" s="4">
        <f t="shared" si="10"/>
        <v>28.25</v>
      </c>
      <c r="M250" s="5">
        <f t="shared" si="11"/>
        <v>20.8</v>
      </c>
      <c r="N250" t="s">
        <v>38</v>
      </c>
      <c r="O250" t="s">
        <v>34</v>
      </c>
    </row>
    <row r="251" spans="1:15" x14ac:dyDescent="0.25">
      <c r="A251">
        <v>49900</v>
      </c>
      <c r="B251" t="s">
        <v>12</v>
      </c>
      <c r="C251">
        <v>7</v>
      </c>
      <c r="D251" t="str">
        <f t="shared" si="9"/>
        <v>1–17 Age Group</v>
      </c>
      <c r="E251" t="s">
        <v>34</v>
      </c>
      <c r="F251" t="s">
        <v>34</v>
      </c>
      <c r="G251" t="s">
        <v>34</v>
      </c>
      <c r="H251" t="s">
        <v>275</v>
      </c>
      <c r="I251" t="s">
        <v>15</v>
      </c>
      <c r="J251" s="5">
        <v>56.32</v>
      </c>
      <c r="K251" s="5">
        <v>15.9</v>
      </c>
      <c r="L251" s="4">
        <f t="shared" si="10"/>
        <v>28.25</v>
      </c>
      <c r="M251" s="5">
        <f t="shared" si="11"/>
        <v>15.9</v>
      </c>
      <c r="N251" t="s">
        <v>38</v>
      </c>
      <c r="O251" t="s">
        <v>34</v>
      </c>
    </row>
    <row r="252" spans="1:15" x14ac:dyDescent="0.25">
      <c r="A252">
        <v>51343</v>
      </c>
      <c r="B252" t="s">
        <v>12</v>
      </c>
      <c r="C252">
        <v>7</v>
      </c>
      <c r="D252" t="str">
        <f t="shared" si="9"/>
        <v>1–17 Age Group</v>
      </c>
      <c r="E252" t="s">
        <v>34</v>
      </c>
      <c r="F252" t="s">
        <v>34</v>
      </c>
      <c r="G252" t="s">
        <v>34</v>
      </c>
      <c r="H252" t="s">
        <v>275</v>
      </c>
      <c r="I252" t="s">
        <v>21</v>
      </c>
      <c r="J252" s="5">
        <v>62.08</v>
      </c>
      <c r="K252" s="5">
        <v>16.100000000000001</v>
      </c>
      <c r="L252" s="4">
        <f t="shared" si="10"/>
        <v>28.25</v>
      </c>
      <c r="M252" s="5">
        <f t="shared" si="11"/>
        <v>16.100000000000001</v>
      </c>
      <c r="N252" t="s">
        <v>38</v>
      </c>
      <c r="O252" t="s">
        <v>34</v>
      </c>
    </row>
    <row r="253" spans="1:15" x14ac:dyDescent="0.25">
      <c r="A253">
        <v>53538</v>
      </c>
      <c r="B253" t="s">
        <v>19</v>
      </c>
      <c r="C253">
        <v>7</v>
      </c>
      <c r="D253" t="str">
        <f t="shared" si="9"/>
        <v>1–17 Age Group</v>
      </c>
      <c r="E253" t="s">
        <v>34</v>
      </c>
      <c r="F253" t="s">
        <v>34</v>
      </c>
      <c r="G253" t="s">
        <v>34</v>
      </c>
      <c r="H253" t="s">
        <v>275</v>
      </c>
      <c r="I253" t="s">
        <v>15</v>
      </c>
      <c r="J253" s="5">
        <v>61.68</v>
      </c>
      <c r="K253" s="5">
        <v>16.399999999999999</v>
      </c>
      <c r="L253" s="4">
        <f t="shared" si="10"/>
        <v>28.25</v>
      </c>
      <c r="M253" s="5">
        <f t="shared" si="11"/>
        <v>16.399999999999999</v>
      </c>
      <c r="N253" t="s">
        <v>38</v>
      </c>
      <c r="O253" t="s">
        <v>34</v>
      </c>
    </row>
    <row r="254" spans="1:15" x14ac:dyDescent="0.25">
      <c r="A254">
        <v>54117</v>
      </c>
      <c r="B254" t="s">
        <v>12</v>
      </c>
      <c r="C254">
        <v>7</v>
      </c>
      <c r="D254" t="str">
        <f t="shared" si="9"/>
        <v>1–17 Age Group</v>
      </c>
      <c r="E254" t="s">
        <v>34</v>
      </c>
      <c r="F254" t="s">
        <v>34</v>
      </c>
      <c r="G254" t="s">
        <v>34</v>
      </c>
      <c r="H254" t="s">
        <v>275</v>
      </c>
      <c r="I254" t="s">
        <v>21</v>
      </c>
      <c r="J254" s="5">
        <v>103.5</v>
      </c>
      <c r="K254" s="5">
        <v>19</v>
      </c>
      <c r="L254" s="4">
        <f t="shared" si="10"/>
        <v>28.25</v>
      </c>
      <c r="M254" s="5">
        <f t="shared" si="11"/>
        <v>19</v>
      </c>
      <c r="N254" t="s">
        <v>38</v>
      </c>
      <c r="O254" t="s">
        <v>34</v>
      </c>
    </row>
    <row r="255" spans="1:15" x14ac:dyDescent="0.25">
      <c r="A255">
        <v>54975</v>
      </c>
      <c r="B255" t="s">
        <v>12</v>
      </c>
      <c r="C255">
        <v>7</v>
      </c>
      <c r="D255" t="str">
        <f t="shared" si="9"/>
        <v>1–17 Age Group</v>
      </c>
      <c r="E255" t="s">
        <v>34</v>
      </c>
      <c r="F255" t="s">
        <v>34</v>
      </c>
      <c r="G255" t="s">
        <v>34</v>
      </c>
      <c r="H255" t="s">
        <v>20</v>
      </c>
      <c r="I255" t="s">
        <v>21</v>
      </c>
      <c r="J255" s="5">
        <v>64.06</v>
      </c>
      <c r="K255" s="5">
        <v>18.899999999999999</v>
      </c>
      <c r="L255" s="4">
        <f t="shared" si="10"/>
        <v>28.25</v>
      </c>
      <c r="M255" s="5">
        <f t="shared" si="11"/>
        <v>18.899999999999999</v>
      </c>
      <c r="N255" t="s">
        <v>38</v>
      </c>
      <c r="O255" t="s">
        <v>34</v>
      </c>
    </row>
    <row r="256" spans="1:15" x14ac:dyDescent="0.25">
      <c r="A256">
        <v>54982</v>
      </c>
      <c r="B256" t="s">
        <v>19</v>
      </c>
      <c r="C256">
        <v>7</v>
      </c>
      <c r="D256" t="str">
        <f t="shared" si="9"/>
        <v>1–17 Age Group</v>
      </c>
      <c r="E256" t="s">
        <v>34</v>
      </c>
      <c r="F256" t="s">
        <v>34</v>
      </c>
      <c r="G256" t="s">
        <v>34</v>
      </c>
      <c r="H256" t="s">
        <v>275</v>
      </c>
      <c r="I256" t="s">
        <v>21</v>
      </c>
      <c r="J256" s="5">
        <v>157.01</v>
      </c>
      <c r="K256" s="5">
        <v>17</v>
      </c>
      <c r="L256" s="4">
        <f t="shared" si="10"/>
        <v>28.25</v>
      </c>
      <c r="M256" s="5">
        <f t="shared" si="11"/>
        <v>17</v>
      </c>
      <c r="N256" t="s">
        <v>38</v>
      </c>
      <c r="O256" t="s">
        <v>34</v>
      </c>
    </row>
    <row r="257" spans="1:15" x14ac:dyDescent="0.25">
      <c r="A257">
        <v>55681</v>
      </c>
      <c r="B257" t="s">
        <v>19</v>
      </c>
      <c r="C257">
        <v>7</v>
      </c>
      <c r="D257" t="str">
        <f t="shared" si="9"/>
        <v>1–17 Age Group</v>
      </c>
      <c r="E257" t="s">
        <v>34</v>
      </c>
      <c r="F257" t="s">
        <v>34</v>
      </c>
      <c r="G257" t="s">
        <v>34</v>
      </c>
      <c r="H257" t="s">
        <v>275</v>
      </c>
      <c r="I257" t="s">
        <v>21</v>
      </c>
      <c r="J257" s="5">
        <v>63.98</v>
      </c>
      <c r="K257" s="5">
        <v>23</v>
      </c>
      <c r="L257" s="4">
        <f t="shared" si="10"/>
        <v>28.25</v>
      </c>
      <c r="M257" s="5">
        <f t="shared" si="11"/>
        <v>23</v>
      </c>
      <c r="N257" t="s">
        <v>38</v>
      </c>
      <c r="O257" t="s">
        <v>34</v>
      </c>
    </row>
    <row r="258" spans="1:15" x14ac:dyDescent="0.25">
      <c r="A258">
        <v>59178</v>
      </c>
      <c r="B258" t="s">
        <v>19</v>
      </c>
      <c r="C258">
        <v>7</v>
      </c>
      <c r="D258" t="str">
        <f t="shared" ref="D258:D321" si="12">_xlfn.IFS(
C258&lt;18,"1–17 Age Group",
C258&lt;40,"18–39 Age Group",
C258&lt;60,"40–59 Age Group",
C258&lt;80,"60–79 Age Group",
TRUE,"80+ Age Group"
)</f>
        <v>1–17 Age Group</v>
      </c>
      <c r="E258" t="s">
        <v>34</v>
      </c>
      <c r="F258" t="s">
        <v>34</v>
      </c>
      <c r="G258" t="s">
        <v>34</v>
      </c>
      <c r="H258" t="s">
        <v>275</v>
      </c>
      <c r="I258" t="s">
        <v>15</v>
      </c>
      <c r="J258" s="5">
        <v>86.75</v>
      </c>
      <c r="K258" s="5">
        <v>22.3</v>
      </c>
      <c r="L258" s="4">
        <f t="shared" ref="L258:L321" si="13">MEDIAN(K:K)</f>
        <v>28.25</v>
      </c>
      <c r="M258" s="5">
        <f t="shared" ref="M258:M321" si="14">IF(K:K="",$L258,$K258)</f>
        <v>22.3</v>
      </c>
      <c r="N258" t="s">
        <v>38</v>
      </c>
      <c r="O258" t="s">
        <v>34</v>
      </c>
    </row>
    <row r="259" spans="1:15" x14ac:dyDescent="0.25">
      <c r="A259">
        <v>61559</v>
      </c>
      <c r="B259" t="s">
        <v>12</v>
      </c>
      <c r="C259">
        <v>7</v>
      </c>
      <c r="D259" t="str">
        <f t="shared" si="12"/>
        <v>1–17 Age Group</v>
      </c>
      <c r="E259" t="s">
        <v>34</v>
      </c>
      <c r="F259" t="s">
        <v>34</v>
      </c>
      <c r="G259" t="s">
        <v>34</v>
      </c>
      <c r="H259" t="s">
        <v>275</v>
      </c>
      <c r="I259" t="s">
        <v>15</v>
      </c>
      <c r="J259" s="5">
        <v>86.6</v>
      </c>
      <c r="K259" s="5">
        <v>17.100000000000001</v>
      </c>
      <c r="L259" s="4">
        <f t="shared" si="13"/>
        <v>28.25</v>
      </c>
      <c r="M259" s="5">
        <f t="shared" si="14"/>
        <v>17.100000000000001</v>
      </c>
      <c r="N259" t="s">
        <v>38</v>
      </c>
      <c r="O259" t="s">
        <v>34</v>
      </c>
    </row>
    <row r="260" spans="1:15" x14ac:dyDescent="0.25">
      <c r="A260">
        <v>63562</v>
      </c>
      <c r="B260" t="s">
        <v>12</v>
      </c>
      <c r="C260">
        <v>7</v>
      </c>
      <c r="D260" t="str">
        <f t="shared" si="12"/>
        <v>1–17 Age Group</v>
      </c>
      <c r="E260" t="s">
        <v>34</v>
      </c>
      <c r="F260" t="s">
        <v>34</v>
      </c>
      <c r="G260" t="s">
        <v>34</v>
      </c>
      <c r="H260" t="s">
        <v>275</v>
      </c>
      <c r="I260" t="s">
        <v>21</v>
      </c>
      <c r="J260" s="5">
        <v>91.81</v>
      </c>
      <c r="K260" s="5">
        <v>15.8</v>
      </c>
      <c r="L260" s="4">
        <f t="shared" si="13"/>
        <v>28.25</v>
      </c>
      <c r="M260" s="5">
        <f t="shared" si="14"/>
        <v>15.8</v>
      </c>
      <c r="N260" t="s">
        <v>38</v>
      </c>
      <c r="O260" t="s">
        <v>34</v>
      </c>
    </row>
    <row r="261" spans="1:15" x14ac:dyDescent="0.25">
      <c r="A261">
        <v>65643</v>
      </c>
      <c r="B261" t="s">
        <v>19</v>
      </c>
      <c r="C261">
        <v>7</v>
      </c>
      <c r="D261" t="str">
        <f t="shared" si="12"/>
        <v>1–17 Age Group</v>
      </c>
      <c r="E261" t="s">
        <v>34</v>
      </c>
      <c r="F261" t="s">
        <v>34</v>
      </c>
      <c r="G261" t="s">
        <v>34</v>
      </c>
      <c r="H261" t="s">
        <v>275</v>
      </c>
      <c r="I261" t="s">
        <v>15</v>
      </c>
      <c r="J261" s="5">
        <v>156.82</v>
      </c>
      <c r="K261" s="5">
        <v>17.3</v>
      </c>
      <c r="L261" s="4">
        <f t="shared" si="13"/>
        <v>28.25</v>
      </c>
      <c r="M261" s="5">
        <f t="shared" si="14"/>
        <v>17.3</v>
      </c>
      <c r="N261" t="s">
        <v>38</v>
      </c>
      <c r="O261" t="s">
        <v>34</v>
      </c>
    </row>
    <row r="262" spans="1:15" x14ac:dyDescent="0.25">
      <c r="A262">
        <v>70886</v>
      </c>
      <c r="B262" t="s">
        <v>19</v>
      </c>
      <c r="C262">
        <v>7</v>
      </c>
      <c r="D262" t="str">
        <f t="shared" si="12"/>
        <v>1–17 Age Group</v>
      </c>
      <c r="E262" t="s">
        <v>34</v>
      </c>
      <c r="F262" t="s">
        <v>34</v>
      </c>
      <c r="G262" t="s">
        <v>34</v>
      </c>
      <c r="H262" t="s">
        <v>275</v>
      </c>
      <c r="I262" t="s">
        <v>21</v>
      </c>
      <c r="J262" s="5">
        <v>114.82</v>
      </c>
      <c r="K262" s="5">
        <v>33.299999999999997</v>
      </c>
      <c r="L262" s="4">
        <f t="shared" si="13"/>
        <v>28.25</v>
      </c>
      <c r="M262" s="5">
        <f t="shared" si="14"/>
        <v>33.299999999999997</v>
      </c>
      <c r="N262" t="s">
        <v>38</v>
      </c>
      <c r="O262" t="s">
        <v>34</v>
      </c>
    </row>
    <row r="263" spans="1:15" x14ac:dyDescent="0.25">
      <c r="A263">
        <v>172</v>
      </c>
      <c r="B263" t="s">
        <v>12</v>
      </c>
      <c r="C263">
        <v>8</v>
      </c>
      <c r="D263" t="str">
        <f t="shared" si="12"/>
        <v>1–17 Age Group</v>
      </c>
      <c r="E263" t="s">
        <v>34</v>
      </c>
      <c r="F263" t="s">
        <v>34</v>
      </c>
      <c r="G263" t="s">
        <v>34</v>
      </c>
      <c r="H263" t="s">
        <v>275</v>
      </c>
      <c r="I263" t="s">
        <v>15</v>
      </c>
      <c r="J263" s="5">
        <v>78.760000000000005</v>
      </c>
      <c r="K263" s="5" t="s">
        <v>4270</v>
      </c>
      <c r="L263" s="4">
        <f t="shared" si="13"/>
        <v>28.25</v>
      </c>
      <c r="M263" s="5">
        <f t="shared" si="14"/>
        <v>28.25</v>
      </c>
      <c r="N263" t="s">
        <v>38</v>
      </c>
      <c r="O263" t="s">
        <v>34</v>
      </c>
    </row>
    <row r="264" spans="1:15" x14ac:dyDescent="0.25">
      <c r="A264">
        <v>355</v>
      </c>
      <c r="B264" t="s">
        <v>12</v>
      </c>
      <c r="C264">
        <v>8</v>
      </c>
      <c r="D264" t="str">
        <f t="shared" si="12"/>
        <v>1–17 Age Group</v>
      </c>
      <c r="E264" t="s">
        <v>34</v>
      </c>
      <c r="F264" t="s">
        <v>34</v>
      </c>
      <c r="G264" t="s">
        <v>34</v>
      </c>
      <c r="H264" t="s">
        <v>275</v>
      </c>
      <c r="I264" t="s">
        <v>21</v>
      </c>
      <c r="J264" s="5">
        <v>96.43</v>
      </c>
      <c r="K264" s="5">
        <v>25.7</v>
      </c>
      <c r="L264" s="4">
        <f t="shared" si="13"/>
        <v>28.25</v>
      </c>
      <c r="M264" s="5">
        <f t="shared" si="14"/>
        <v>25.7</v>
      </c>
      <c r="N264" t="s">
        <v>38</v>
      </c>
      <c r="O264" t="s">
        <v>34</v>
      </c>
    </row>
    <row r="265" spans="1:15" x14ac:dyDescent="0.25">
      <c r="A265">
        <v>728</v>
      </c>
      <c r="B265" t="s">
        <v>12</v>
      </c>
      <c r="C265">
        <v>8</v>
      </c>
      <c r="D265" t="str">
        <f t="shared" si="12"/>
        <v>1–17 Age Group</v>
      </c>
      <c r="E265" t="s">
        <v>34</v>
      </c>
      <c r="F265" t="s">
        <v>34</v>
      </c>
      <c r="G265" t="s">
        <v>34</v>
      </c>
      <c r="H265" t="s">
        <v>275</v>
      </c>
      <c r="I265" t="s">
        <v>15</v>
      </c>
      <c r="J265" s="5">
        <v>88.83</v>
      </c>
      <c r="K265" s="5">
        <v>18.5</v>
      </c>
      <c r="L265" s="4">
        <f t="shared" si="13"/>
        <v>28.25</v>
      </c>
      <c r="M265" s="5">
        <f t="shared" si="14"/>
        <v>18.5</v>
      </c>
      <c r="N265" t="s">
        <v>38</v>
      </c>
      <c r="O265" t="s">
        <v>34</v>
      </c>
    </row>
    <row r="266" spans="1:15" x14ac:dyDescent="0.25">
      <c r="A266">
        <v>2109</v>
      </c>
      <c r="B266" t="s">
        <v>19</v>
      </c>
      <c r="C266">
        <v>8</v>
      </c>
      <c r="D266" t="str">
        <f t="shared" si="12"/>
        <v>1–17 Age Group</v>
      </c>
      <c r="E266" t="s">
        <v>34</v>
      </c>
      <c r="F266" t="s">
        <v>34</v>
      </c>
      <c r="G266" t="s">
        <v>34</v>
      </c>
      <c r="H266" t="s">
        <v>275</v>
      </c>
      <c r="I266" t="s">
        <v>15</v>
      </c>
      <c r="J266" s="5">
        <v>125.14</v>
      </c>
      <c r="K266" s="5">
        <v>29.7</v>
      </c>
      <c r="L266" s="4">
        <f t="shared" si="13"/>
        <v>28.25</v>
      </c>
      <c r="M266" s="5">
        <f t="shared" si="14"/>
        <v>29.7</v>
      </c>
      <c r="N266" t="s">
        <v>38</v>
      </c>
      <c r="O266" t="s">
        <v>34</v>
      </c>
    </row>
    <row r="267" spans="1:15" x14ac:dyDescent="0.25">
      <c r="A267">
        <v>3606</v>
      </c>
      <c r="B267" t="s">
        <v>12</v>
      </c>
      <c r="C267">
        <v>8</v>
      </c>
      <c r="D267" t="str">
        <f t="shared" si="12"/>
        <v>1–17 Age Group</v>
      </c>
      <c r="E267" t="s">
        <v>34</v>
      </c>
      <c r="F267" t="s">
        <v>34</v>
      </c>
      <c r="G267" t="s">
        <v>34</v>
      </c>
      <c r="H267" t="s">
        <v>275</v>
      </c>
      <c r="I267" t="s">
        <v>15</v>
      </c>
      <c r="J267" s="5">
        <v>111.02</v>
      </c>
      <c r="K267" s="5">
        <v>22.4</v>
      </c>
      <c r="L267" s="4">
        <f t="shared" si="13"/>
        <v>28.25</v>
      </c>
      <c r="M267" s="5">
        <f t="shared" si="14"/>
        <v>22.4</v>
      </c>
      <c r="N267" t="s">
        <v>38</v>
      </c>
      <c r="O267" t="s">
        <v>34</v>
      </c>
    </row>
    <row r="268" spans="1:15" x14ac:dyDescent="0.25">
      <c r="A268">
        <v>4789</v>
      </c>
      <c r="B268" t="s">
        <v>12</v>
      </c>
      <c r="C268">
        <v>8</v>
      </c>
      <c r="D268" t="str">
        <f t="shared" si="12"/>
        <v>1–17 Age Group</v>
      </c>
      <c r="E268" t="s">
        <v>34</v>
      </c>
      <c r="F268" t="s">
        <v>34</v>
      </c>
      <c r="G268" t="s">
        <v>34</v>
      </c>
      <c r="H268" t="s">
        <v>275</v>
      </c>
      <c r="I268" t="s">
        <v>21</v>
      </c>
      <c r="J268" s="5">
        <v>91.54</v>
      </c>
      <c r="K268" s="5">
        <v>13.4</v>
      </c>
      <c r="L268" s="4">
        <f t="shared" si="13"/>
        <v>28.25</v>
      </c>
      <c r="M268" s="5">
        <f t="shared" si="14"/>
        <v>13.4</v>
      </c>
      <c r="N268" t="s">
        <v>38</v>
      </c>
      <c r="O268" t="s">
        <v>34</v>
      </c>
    </row>
    <row r="269" spans="1:15" x14ac:dyDescent="0.25">
      <c r="A269">
        <v>4929</v>
      </c>
      <c r="B269" t="s">
        <v>12</v>
      </c>
      <c r="C269">
        <v>8</v>
      </c>
      <c r="D269" t="str">
        <f t="shared" si="12"/>
        <v>1–17 Age Group</v>
      </c>
      <c r="E269" t="s">
        <v>34</v>
      </c>
      <c r="F269" t="s">
        <v>34</v>
      </c>
      <c r="G269" t="s">
        <v>34</v>
      </c>
      <c r="H269" t="s">
        <v>275</v>
      </c>
      <c r="I269" t="s">
        <v>15</v>
      </c>
      <c r="J269" s="5">
        <v>78.48</v>
      </c>
      <c r="K269" s="5">
        <v>16.100000000000001</v>
      </c>
      <c r="L269" s="4">
        <f t="shared" si="13"/>
        <v>28.25</v>
      </c>
      <c r="M269" s="5">
        <f t="shared" si="14"/>
        <v>16.100000000000001</v>
      </c>
      <c r="N269" t="s">
        <v>38</v>
      </c>
      <c r="O269" t="s">
        <v>34</v>
      </c>
    </row>
    <row r="270" spans="1:15" x14ac:dyDescent="0.25">
      <c r="A270">
        <v>6948</v>
      </c>
      <c r="B270" t="s">
        <v>12</v>
      </c>
      <c r="C270">
        <v>8</v>
      </c>
      <c r="D270" t="str">
        <f t="shared" si="12"/>
        <v>1–17 Age Group</v>
      </c>
      <c r="E270" t="s">
        <v>34</v>
      </c>
      <c r="F270" t="s">
        <v>34</v>
      </c>
      <c r="G270" t="s">
        <v>34</v>
      </c>
      <c r="H270" t="s">
        <v>275</v>
      </c>
      <c r="I270" t="s">
        <v>15</v>
      </c>
      <c r="J270" s="5">
        <v>91.53</v>
      </c>
      <c r="K270" s="5">
        <v>18</v>
      </c>
      <c r="L270" s="4">
        <f t="shared" si="13"/>
        <v>28.25</v>
      </c>
      <c r="M270" s="5">
        <f t="shared" si="14"/>
        <v>18</v>
      </c>
      <c r="N270" t="s">
        <v>38</v>
      </c>
      <c r="O270" t="s">
        <v>34</v>
      </c>
    </row>
    <row r="271" spans="1:15" x14ac:dyDescent="0.25">
      <c r="A271">
        <v>8050</v>
      </c>
      <c r="B271" t="s">
        <v>12</v>
      </c>
      <c r="C271">
        <v>8</v>
      </c>
      <c r="D271" t="str">
        <f t="shared" si="12"/>
        <v>1–17 Age Group</v>
      </c>
      <c r="E271" t="s">
        <v>34</v>
      </c>
      <c r="F271" t="s">
        <v>34</v>
      </c>
      <c r="G271" t="s">
        <v>34</v>
      </c>
      <c r="H271" t="s">
        <v>275</v>
      </c>
      <c r="I271" t="s">
        <v>15</v>
      </c>
      <c r="J271" s="5">
        <v>84.6</v>
      </c>
      <c r="K271" s="5">
        <v>18.399999999999999</v>
      </c>
      <c r="L271" s="4">
        <f t="shared" si="13"/>
        <v>28.25</v>
      </c>
      <c r="M271" s="5">
        <f t="shared" si="14"/>
        <v>18.399999999999999</v>
      </c>
      <c r="N271" t="s">
        <v>38</v>
      </c>
      <c r="O271" t="s">
        <v>34</v>
      </c>
    </row>
    <row r="272" spans="1:15" x14ac:dyDescent="0.25">
      <c r="A272">
        <v>8410</v>
      </c>
      <c r="B272" t="s">
        <v>19</v>
      </c>
      <c r="C272">
        <v>8</v>
      </c>
      <c r="D272" t="str">
        <f t="shared" si="12"/>
        <v>1–17 Age Group</v>
      </c>
      <c r="E272" t="s">
        <v>34</v>
      </c>
      <c r="F272" t="s">
        <v>34</v>
      </c>
      <c r="G272" t="s">
        <v>34</v>
      </c>
      <c r="H272" t="s">
        <v>275</v>
      </c>
      <c r="I272" t="s">
        <v>21</v>
      </c>
      <c r="J272" s="5">
        <v>98.9</v>
      </c>
      <c r="K272" s="5">
        <v>18.8</v>
      </c>
      <c r="L272" s="4">
        <f t="shared" si="13"/>
        <v>28.25</v>
      </c>
      <c r="M272" s="5">
        <f t="shared" si="14"/>
        <v>18.8</v>
      </c>
      <c r="N272" t="s">
        <v>38</v>
      </c>
      <c r="O272" t="s">
        <v>34</v>
      </c>
    </row>
    <row r="273" spans="1:15" x14ac:dyDescent="0.25">
      <c r="A273">
        <v>9107</v>
      </c>
      <c r="B273" t="s">
        <v>19</v>
      </c>
      <c r="C273">
        <v>8</v>
      </c>
      <c r="D273" t="str">
        <f t="shared" si="12"/>
        <v>1–17 Age Group</v>
      </c>
      <c r="E273" t="s">
        <v>34</v>
      </c>
      <c r="F273" t="s">
        <v>34</v>
      </c>
      <c r="G273" t="s">
        <v>34</v>
      </c>
      <c r="H273" t="s">
        <v>275</v>
      </c>
      <c r="I273" t="s">
        <v>21</v>
      </c>
      <c r="J273" s="5">
        <v>92.65</v>
      </c>
      <c r="K273" s="5">
        <v>17.5</v>
      </c>
      <c r="L273" s="4">
        <f t="shared" si="13"/>
        <v>28.25</v>
      </c>
      <c r="M273" s="5">
        <f t="shared" si="14"/>
        <v>17.5</v>
      </c>
      <c r="N273" t="s">
        <v>38</v>
      </c>
      <c r="O273" t="s">
        <v>34</v>
      </c>
    </row>
    <row r="274" spans="1:15" x14ac:dyDescent="0.25">
      <c r="A274">
        <v>9197</v>
      </c>
      <c r="B274" t="s">
        <v>19</v>
      </c>
      <c r="C274">
        <v>8</v>
      </c>
      <c r="D274" t="str">
        <f t="shared" si="12"/>
        <v>1–17 Age Group</v>
      </c>
      <c r="E274" t="s">
        <v>34</v>
      </c>
      <c r="F274" t="s">
        <v>34</v>
      </c>
      <c r="G274" t="s">
        <v>34</v>
      </c>
      <c r="H274" t="s">
        <v>275</v>
      </c>
      <c r="I274" t="s">
        <v>15</v>
      </c>
      <c r="J274" s="5">
        <v>80.47</v>
      </c>
      <c r="K274" s="5">
        <v>20.6</v>
      </c>
      <c r="L274" s="4">
        <f t="shared" si="13"/>
        <v>28.25</v>
      </c>
      <c r="M274" s="5">
        <f t="shared" si="14"/>
        <v>20.6</v>
      </c>
      <c r="N274" t="s">
        <v>38</v>
      </c>
      <c r="O274" t="s">
        <v>34</v>
      </c>
    </row>
    <row r="275" spans="1:15" x14ac:dyDescent="0.25">
      <c r="A275">
        <v>9995</v>
      </c>
      <c r="B275" t="s">
        <v>12</v>
      </c>
      <c r="C275">
        <v>8</v>
      </c>
      <c r="D275" t="str">
        <f t="shared" si="12"/>
        <v>1–17 Age Group</v>
      </c>
      <c r="E275" t="s">
        <v>34</v>
      </c>
      <c r="F275" t="s">
        <v>34</v>
      </c>
      <c r="G275" t="s">
        <v>34</v>
      </c>
      <c r="H275" t="s">
        <v>275</v>
      </c>
      <c r="I275" t="s">
        <v>15</v>
      </c>
      <c r="J275" s="5">
        <v>118.66</v>
      </c>
      <c r="K275" s="5">
        <v>16.100000000000001</v>
      </c>
      <c r="L275" s="4">
        <f t="shared" si="13"/>
        <v>28.25</v>
      </c>
      <c r="M275" s="5">
        <f t="shared" si="14"/>
        <v>16.100000000000001</v>
      </c>
      <c r="N275" t="s">
        <v>38</v>
      </c>
      <c r="O275" t="s">
        <v>34</v>
      </c>
    </row>
    <row r="276" spans="1:15" x14ac:dyDescent="0.25">
      <c r="A276">
        <v>10390</v>
      </c>
      <c r="B276" t="s">
        <v>19</v>
      </c>
      <c r="C276">
        <v>8</v>
      </c>
      <c r="D276" t="str">
        <f t="shared" si="12"/>
        <v>1–17 Age Group</v>
      </c>
      <c r="E276" t="s">
        <v>34</v>
      </c>
      <c r="F276" t="s">
        <v>34</v>
      </c>
      <c r="G276" t="s">
        <v>34</v>
      </c>
      <c r="H276" t="s">
        <v>275</v>
      </c>
      <c r="I276" t="s">
        <v>15</v>
      </c>
      <c r="J276" s="5">
        <v>67.33</v>
      </c>
      <c r="K276" s="5">
        <v>16.7</v>
      </c>
      <c r="L276" s="4">
        <f t="shared" si="13"/>
        <v>28.25</v>
      </c>
      <c r="M276" s="5">
        <f t="shared" si="14"/>
        <v>16.7</v>
      </c>
      <c r="N276" t="s">
        <v>38</v>
      </c>
      <c r="O276" t="s">
        <v>34</v>
      </c>
    </row>
    <row r="277" spans="1:15" x14ac:dyDescent="0.25">
      <c r="A277">
        <v>10584</v>
      </c>
      <c r="B277" t="s">
        <v>12</v>
      </c>
      <c r="C277">
        <v>8</v>
      </c>
      <c r="D277" t="str">
        <f t="shared" si="12"/>
        <v>1–17 Age Group</v>
      </c>
      <c r="E277" t="s">
        <v>34</v>
      </c>
      <c r="F277" t="s">
        <v>34</v>
      </c>
      <c r="G277" t="s">
        <v>34</v>
      </c>
      <c r="H277" t="s">
        <v>275</v>
      </c>
      <c r="I277" t="s">
        <v>15</v>
      </c>
      <c r="J277" s="5">
        <v>88.02</v>
      </c>
      <c r="K277" s="5">
        <v>16.399999999999999</v>
      </c>
      <c r="L277" s="4">
        <f t="shared" si="13"/>
        <v>28.25</v>
      </c>
      <c r="M277" s="5">
        <f t="shared" si="14"/>
        <v>16.399999999999999</v>
      </c>
      <c r="N277" t="s">
        <v>38</v>
      </c>
      <c r="O277" t="s">
        <v>34</v>
      </c>
    </row>
    <row r="278" spans="1:15" x14ac:dyDescent="0.25">
      <c r="A278">
        <v>10659</v>
      </c>
      <c r="B278" t="s">
        <v>19</v>
      </c>
      <c r="C278">
        <v>8</v>
      </c>
      <c r="D278" t="str">
        <f t="shared" si="12"/>
        <v>1–17 Age Group</v>
      </c>
      <c r="E278" t="s">
        <v>34</v>
      </c>
      <c r="F278" t="s">
        <v>34</v>
      </c>
      <c r="G278" t="s">
        <v>34</v>
      </c>
      <c r="H278" t="s">
        <v>275</v>
      </c>
      <c r="I278" t="s">
        <v>15</v>
      </c>
      <c r="J278" s="5">
        <v>81.53</v>
      </c>
      <c r="K278" s="5">
        <v>14.8</v>
      </c>
      <c r="L278" s="4">
        <f t="shared" si="13"/>
        <v>28.25</v>
      </c>
      <c r="M278" s="5">
        <f t="shared" si="14"/>
        <v>14.8</v>
      </c>
      <c r="N278" t="s">
        <v>38</v>
      </c>
      <c r="O278" t="s">
        <v>34</v>
      </c>
    </row>
    <row r="279" spans="1:15" x14ac:dyDescent="0.25">
      <c r="A279">
        <v>11145</v>
      </c>
      <c r="B279" t="s">
        <v>19</v>
      </c>
      <c r="C279">
        <v>8</v>
      </c>
      <c r="D279" t="str">
        <f t="shared" si="12"/>
        <v>1–17 Age Group</v>
      </c>
      <c r="E279" t="s">
        <v>34</v>
      </c>
      <c r="F279" t="s">
        <v>34</v>
      </c>
      <c r="G279" t="s">
        <v>34</v>
      </c>
      <c r="H279" t="s">
        <v>275</v>
      </c>
      <c r="I279" t="s">
        <v>15</v>
      </c>
      <c r="J279" s="5">
        <v>104.03</v>
      </c>
      <c r="K279" s="5">
        <v>18.399999999999999</v>
      </c>
      <c r="L279" s="4">
        <f t="shared" si="13"/>
        <v>28.25</v>
      </c>
      <c r="M279" s="5">
        <f t="shared" si="14"/>
        <v>18.399999999999999</v>
      </c>
      <c r="N279" t="s">
        <v>38</v>
      </c>
      <c r="O279" t="s">
        <v>34</v>
      </c>
    </row>
    <row r="280" spans="1:15" x14ac:dyDescent="0.25">
      <c r="A280">
        <v>12117</v>
      </c>
      <c r="B280" t="s">
        <v>12</v>
      </c>
      <c r="C280">
        <v>8</v>
      </c>
      <c r="D280" t="str">
        <f t="shared" si="12"/>
        <v>1–17 Age Group</v>
      </c>
      <c r="E280" t="s">
        <v>34</v>
      </c>
      <c r="F280" t="s">
        <v>34</v>
      </c>
      <c r="G280" t="s">
        <v>34</v>
      </c>
      <c r="H280" t="s">
        <v>275</v>
      </c>
      <c r="I280" t="s">
        <v>15</v>
      </c>
      <c r="J280" s="5">
        <v>84.68</v>
      </c>
      <c r="K280" s="5">
        <v>14.5</v>
      </c>
      <c r="L280" s="4">
        <f t="shared" si="13"/>
        <v>28.25</v>
      </c>
      <c r="M280" s="5">
        <f t="shared" si="14"/>
        <v>14.5</v>
      </c>
      <c r="N280" t="s">
        <v>38</v>
      </c>
      <c r="O280" t="s">
        <v>34</v>
      </c>
    </row>
    <row r="281" spans="1:15" x14ac:dyDescent="0.25">
      <c r="A281">
        <v>13728</v>
      </c>
      <c r="B281" t="s">
        <v>12</v>
      </c>
      <c r="C281">
        <v>8</v>
      </c>
      <c r="D281" t="str">
        <f t="shared" si="12"/>
        <v>1–17 Age Group</v>
      </c>
      <c r="E281" t="s">
        <v>34</v>
      </c>
      <c r="F281" t="s">
        <v>34</v>
      </c>
      <c r="G281" t="s">
        <v>34</v>
      </c>
      <c r="H281" t="s">
        <v>275</v>
      </c>
      <c r="I281" t="s">
        <v>21</v>
      </c>
      <c r="J281" s="5">
        <v>90.26</v>
      </c>
      <c r="K281" s="5">
        <v>18.100000000000001</v>
      </c>
      <c r="L281" s="4">
        <f t="shared" si="13"/>
        <v>28.25</v>
      </c>
      <c r="M281" s="5">
        <f t="shared" si="14"/>
        <v>18.100000000000001</v>
      </c>
      <c r="N281" t="s">
        <v>38</v>
      </c>
      <c r="O281" t="s">
        <v>34</v>
      </c>
    </row>
    <row r="282" spans="1:15" x14ac:dyDescent="0.25">
      <c r="A282">
        <v>14049</v>
      </c>
      <c r="B282" t="s">
        <v>12</v>
      </c>
      <c r="C282">
        <v>8</v>
      </c>
      <c r="D282" t="str">
        <f t="shared" si="12"/>
        <v>1–17 Age Group</v>
      </c>
      <c r="E282" t="s">
        <v>34</v>
      </c>
      <c r="F282" t="s">
        <v>34</v>
      </c>
      <c r="G282" t="s">
        <v>34</v>
      </c>
      <c r="H282" t="s">
        <v>275</v>
      </c>
      <c r="I282" t="s">
        <v>21</v>
      </c>
      <c r="J282" s="5">
        <v>115.54</v>
      </c>
      <c r="K282" s="5">
        <v>28.5</v>
      </c>
      <c r="L282" s="4">
        <f t="shared" si="13"/>
        <v>28.25</v>
      </c>
      <c r="M282" s="5">
        <f t="shared" si="14"/>
        <v>28.5</v>
      </c>
      <c r="N282" t="s">
        <v>38</v>
      </c>
      <c r="O282" t="s">
        <v>34</v>
      </c>
    </row>
    <row r="283" spans="1:15" x14ac:dyDescent="0.25">
      <c r="A283">
        <v>16523</v>
      </c>
      <c r="B283" t="s">
        <v>19</v>
      </c>
      <c r="C283">
        <v>8</v>
      </c>
      <c r="D283" t="str">
        <f t="shared" si="12"/>
        <v>1–17 Age Group</v>
      </c>
      <c r="E283" t="s">
        <v>34</v>
      </c>
      <c r="F283" t="s">
        <v>34</v>
      </c>
      <c r="G283" t="s">
        <v>34</v>
      </c>
      <c r="H283" t="s">
        <v>14</v>
      </c>
      <c r="I283" t="s">
        <v>15</v>
      </c>
      <c r="J283" s="5">
        <v>110.89</v>
      </c>
      <c r="K283" s="5">
        <v>17.600000000000001</v>
      </c>
      <c r="L283" s="4">
        <f t="shared" si="13"/>
        <v>28.25</v>
      </c>
      <c r="M283" s="5">
        <f t="shared" si="14"/>
        <v>17.600000000000001</v>
      </c>
      <c r="N283" t="s">
        <v>38</v>
      </c>
      <c r="O283" t="s">
        <v>34</v>
      </c>
    </row>
    <row r="284" spans="1:15" x14ac:dyDescent="0.25">
      <c r="A284">
        <v>16863</v>
      </c>
      <c r="B284" t="s">
        <v>19</v>
      </c>
      <c r="C284">
        <v>8</v>
      </c>
      <c r="D284" t="str">
        <f t="shared" si="12"/>
        <v>1–17 Age Group</v>
      </c>
      <c r="E284" t="s">
        <v>34</v>
      </c>
      <c r="F284" t="s">
        <v>34</v>
      </c>
      <c r="G284" t="s">
        <v>34</v>
      </c>
      <c r="H284" t="s">
        <v>275</v>
      </c>
      <c r="I284" t="s">
        <v>21</v>
      </c>
      <c r="J284" s="5">
        <v>104.75</v>
      </c>
      <c r="K284" s="5">
        <v>17.100000000000001</v>
      </c>
      <c r="L284" s="4">
        <f t="shared" si="13"/>
        <v>28.25</v>
      </c>
      <c r="M284" s="5">
        <f t="shared" si="14"/>
        <v>17.100000000000001</v>
      </c>
      <c r="N284" t="s">
        <v>38</v>
      </c>
      <c r="O284" t="s">
        <v>34</v>
      </c>
    </row>
    <row r="285" spans="1:15" x14ac:dyDescent="0.25">
      <c r="A285">
        <v>16987</v>
      </c>
      <c r="B285" t="s">
        <v>19</v>
      </c>
      <c r="C285">
        <v>8</v>
      </c>
      <c r="D285" t="str">
        <f t="shared" si="12"/>
        <v>1–17 Age Group</v>
      </c>
      <c r="E285" t="s">
        <v>34</v>
      </c>
      <c r="F285" t="s">
        <v>34</v>
      </c>
      <c r="G285" t="s">
        <v>34</v>
      </c>
      <c r="H285" t="s">
        <v>275</v>
      </c>
      <c r="I285" t="s">
        <v>15</v>
      </c>
      <c r="J285" s="5">
        <v>96.62</v>
      </c>
      <c r="K285" s="5">
        <v>16.399999999999999</v>
      </c>
      <c r="L285" s="4">
        <f t="shared" si="13"/>
        <v>28.25</v>
      </c>
      <c r="M285" s="5">
        <f t="shared" si="14"/>
        <v>16.399999999999999</v>
      </c>
      <c r="N285" t="s">
        <v>38</v>
      </c>
      <c r="O285" t="s">
        <v>34</v>
      </c>
    </row>
    <row r="286" spans="1:15" x14ac:dyDescent="0.25">
      <c r="A286">
        <v>19088</v>
      </c>
      <c r="B286" t="s">
        <v>12</v>
      </c>
      <c r="C286">
        <v>8</v>
      </c>
      <c r="D286" t="str">
        <f t="shared" si="12"/>
        <v>1–17 Age Group</v>
      </c>
      <c r="E286" t="s">
        <v>34</v>
      </c>
      <c r="F286" t="s">
        <v>34</v>
      </c>
      <c r="G286" t="s">
        <v>34</v>
      </c>
      <c r="H286" t="s">
        <v>275</v>
      </c>
      <c r="I286" t="s">
        <v>15</v>
      </c>
      <c r="J286" s="5">
        <v>105.63</v>
      </c>
      <c r="K286" s="5">
        <v>19.2</v>
      </c>
      <c r="L286" s="4">
        <f t="shared" si="13"/>
        <v>28.25</v>
      </c>
      <c r="M286" s="5">
        <f t="shared" si="14"/>
        <v>19.2</v>
      </c>
      <c r="N286" t="s">
        <v>38</v>
      </c>
      <c r="O286" t="s">
        <v>34</v>
      </c>
    </row>
    <row r="287" spans="1:15" x14ac:dyDescent="0.25">
      <c r="A287">
        <v>21653</v>
      </c>
      <c r="B287" t="s">
        <v>12</v>
      </c>
      <c r="C287">
        <v>8</v>
      </c>
      <c r="D287" t="str">
        <f t="shared" si="12"/>
        <v>1–17 Age Group</v>
      </c>
      <c r="E287" t="s">
        <v>34</v>
      </c>
      <c r="F287" t="s">
        <v>34</v>
      </c>
      <c r="G287" t="s">
        <v>34</v>
      </c>
      <c r="H287" t="s">
        <v>275</v>
      </c>
      <c r="I287" t="s">
        <v>21</v>
      </c>
      <c r="J287" s="5">
        <v>104.3</v>
      </c>
      <c r="K287" s="5">
        <v>18.5</v>
      </c>
      <c r="L287" s="4">
        <f t="shared" si="13"/>
        <v>28.25</v>
      </c>
      <c r="M287" s="5">
        <f t="shared" si="14"/>
        <v>18.5</v>
      </c>
      <c r="N287" t="s">
        <v>38</v>
      </c>
      <c r="O287" t="s">
        <v>34</v>
      </c>
    </row>
    <row r="288" spans="1:15" x14ac:dyDescent="0.25">
      <c r="A288">
        <v>21969</v>
      </c>
      <c r="B288" t="s">
        <v>12</v>
      </c>
      <c r="C288">
        <v>8</v>
      </c>
      <c r="D288" t="str">
        <f t="shared" si="12"/>
        <v>1–17 Age Group</v>
      </c>
      <c r="E288" t="s">
        <v>34</v>
      </c>
      <c r="F288" t="s">
        <v>34</v>
      </c>
      <c r="G288" t="s">
        <v>34</v>
      </c>
      <c r="H288" t="s">
        <v>275</v>
      </c>
      <c r="I288" t="s">
        <v>15</v>
      </c>
      <c r="J288" s="5">
        <v>89.57</v>
      </c>
      <c r="K288" s="5">
        <v>18.8</v>
      </c>
      <c r="L288" s="4">
        <f t="shared" si="13"/>
        <v>28.25</v>
      </c>
      <c r="M288" s="5">
        <f t="shared" si="14"/>
        <v>18.8</v>
      </c>
      <c r="N288" t="s">
        <v>38</v>
      </c>
      <c r="O288" t="s">
        <v>34</v>
      </c>
    </row>
    <row r="289" spans="1:15" x14ac:dyDescent="0.25">
      <c r="A289">
        <v>26893</v>
      </c>
      <c r="B289" t="s">
        <v>12</v>
      </c>
      <c r="C289">
        <v>8</v>
      </c>
      <c r="D289" t="str">
        <f t="shared" si="12"/>
        <v>1–17 Age Group</v>
      </c>
      <c r="E289" t="s">
        <v>34</v>
      </c>
      <c r="F289" t="s">
        <v>34</v>
      </c>
      <c r="G289" t="s">
        <v>34</v>
      </c>
      <c r="H289" t="s">
        <v>275</v>
      </c>
      <c r="I289" t="s">
        <v>15</v>
      </c>
      <c r="J289" s="5">
        <v>101.26</v>
      </c>
      <c r="K289" s="5">
        <v>33.799999999999997</v>
      </c>
      <c r="L289" s="4">
        <f t="shared" si="13"/>
        <v>28.25</v>
      </c>
      <c r="M289" s="5">
        <f t="shared" si="14"/>
        <v>33.799999999999997</v>
      </c>
      <c r="N289" t="s">
        <v>38</v>
      </c>
      <c r="O289" t="s">
        <v>34</v>
      </c>
    </row>
    <row r="290" spans="1:15" x14ac:dyDescent="0.25">
      <c r="A290">
        <v>27446</v>
      </c>
      <c r="B290" t="s">
        <v>19</v>
      </c>
      <c r="C290">
        <v>8</v>
      </c>
      <c r="D290" t="str">
        <f t="shared" si="12"/>
        <v>1–17 Age Group</v>
      </c>
      <c r="E290" t="s">
        <v>34</v>
      </c>
      <c r="F290" t="s">
        <v>34</v>
      </c>
      <c r="G290" t="s">
        <v>34</v>
      </c>
      <c r="H290" t="s">
        <v>275</v>
      </c>
      <c r="I290" t="s">
        <v>15</v>
      </c>
      <c r="J290" s="5">
        <v>76.31</v>
      </c>
      <c r="K290" s="5">
        <v>15.5</v>
      </c>
      <c r="L290" s="4">
        <f t="shared" si="13"/>
        <v>28.25</v>
      </c>
      <c r="M290" s="5">
        <f t="shared" si="14"/>
        <v>15.5</v>
      </c>
      <c r="N290" t="s">
        <v>38</v>
      </c>
      <c r="O290" t="s">
        <v>34</v>
      </c>
    </row>
    <row r="291" spans="1:15" x14ac:dyDescent="0.25">
      <c r="A291">
        <v>28952</v>
      </c>
      <c r="B291" t="s">
        <v>12</v>
      </c>
      <c r="C291">
        <v>8</v>
      </c>
      <c r="D291" t="str">
        <f t="shared" si="12"/>
        <v>1–17 Age Group</v>
      </c>
      <c r="E291" t="s">
        <v>34</v>
      </c>
      <c r="F291" t="s">
        <v>34</v>
      </c>
      <c r="G291" t="s">
        <v>34</v>
      </c>
      <c r="H291" t="s">
        <v>275</v>
      </c>
      <c r="I291" t="s">
        <v>21</v>
      </c>
      <c r="J291" s="5">
        <v>86.84</v>
      </c>
      <c r="K291" s="5">
        <v>18.3</v>
      </c>
      <c r="L291" s="4">
        <f t="shared" si="13"/>
        <v>28.25</v>
      </c>
      <c r="M291" s="5">
        <f t="shared" si="14"/>
        <v>18.3</v>
      </c>
      <c r="N291" t="s">
        <v>38</v>
      </c>
      <c r="O291" t="s">
        <v>34</v>
      </c>
    </row>
    <row r="292" spans="1:15" x14ac:dyDescent="0.25">
      <c r="A292">
        <v>31227</v>
      </c>
      <c r="B292" t="s">
        <v>12</v>
      </c>
      <c r="C292">
        <v>8</v>
      </c>
      <c r="D292" t="str">
        <f t="shared" si="12"/>
        <v>1–17 Age Group</v>
      </c>
      <c r="E292" t="s">
        <v>34</v>
      </c>
      <c r="F292" t="s">
        <v>34</v>
      </c>
      <c r="G292" t="s">
        <v>34</v>
      </c>
      <c r="H292" t="s">
        <v>275</v>
      </c>
      <c r="I292" t="s">
        <v>21</v>
      </c>
      <c r="J292" s="5">
        <v>89.24</v>
      </c>
      <c r="K292" s="5">
        <v>16.7</v>
      </c>
      <c r="L292" s="4">
        <f t="shared" si="13"/>
        <v>28.25</v>
      </c>
      <c r="M292" s="5">
        <f t="shared" si="14"/>
        <v>16.7</v>
      </c>
      <c r="N292" t="s">
        <v>38</v>
      </c>
      <c r="O292" t="s">
        <v>34</v>
      </c>
    </row>
    <row r="293" spans="1:15" x14ac:dyDescent="0.25">
      <c r="A293">
        <v>32560</v>
      </c>
      <c r="B293" t="s">
        <v>19</v>
      </c>
      <c r="C293">
        <v>8</v>
      </c>
      <c r="D293" t="str">
        <f t="shared" si="12"/>
        <v>1–17 Age Group</v>
      </c>
      <c r="E293" t="s">
        <v>34</v>
      </c>
      <c r="F293" t="s">
        <v>34</v>
      </c>
      <c r="G293" t="s">
        <v>34</v>
      </c>
      <c r="H293" t="s">
        <v>275</v>
      </c>
      <c r="I293" t="s">
        <v>21</v>
      </c>
      <c r="J293" s="5">
        <v>87.92</v>
      </c>
      <c r="K293" s="5">
        <v>14.1</v>
      </c>
      <c r="L293" s="4">
        <f t="shared" si="13"/>
        <v>28.25</v>
      </c>
      <c r="M293" s="5">
        <f t="shared" si="14"/>
        <v>14.1</v>
      </c>
      <c r="N293" t="s">
        <v>38</v>
      </c>
      <c r="O293" t="s">
        <v>34</v>
      </c>
    </row>
    <row r="294" spans="1:15" x14ac:dyDescent="0.25">
      <c r="A294">
        <v>33726</v>
      </c>
      <c r="B294" t="s">
        <v>19</v>
      </c>
      <c r="C294">
        <v>8</v>
      </c>
      <c r="D294" t="str">
        <f t="shared" si="12"/>
        <v>1–17 Age Group</v>
      </c>
      <c r="E294" t="s">
        <v>34</v>
      </c>
      <c r="F294" t="s">
        <v>34</v>
      </c>
      <c r="G294" t="s">
        <v>34</v>
      </c>
      <c r="H294" t="s">
        <v>275</v>
      </c>
      <c r="I294" t="s">
        <v>15</v>
      </c>
      <c r="J294" s="5">
        <v>72.81</v>
      </c>
      <c r="K294" s="5">
        <v>18.2</v>
      </c>
      <c r="L294" s="4">
        <f t="shared" si="13"/>
        <v>28.25</v>
      </c>
      <c r="M294" s="5">
        <f t="shared" si="14"/>
        <v>18.2</v>
      </c>
      <c r="N294" t="s">
        <v>38</v>
      </c>
      <c r="O294" t="s">
        <v>34</v>
      </c>
    </row>
    <row r="295" spans="1:15" x14ac:dyDescent="0.25">
      <c r="A295">
        <v>34045</v>
      </c>
      <c r="B295" t="s">
        <v>19</v>
      </c>
      <c r="C295">
        <v>8</v>
      </c>
      <c r="D295" t="str">
        <f t="shared" si="12"/>
        <v>1–17 Age Group</v>
      </c>
      <c r="E295" t="s">
        <v>34</v>
      </c>
      <c r="F295" t="s">
        <v>34</v>
      </c>
      <c r="G295" t="s">
        <v>34</v>
      </c>
      <c r="H295" t="s">
        <v>275</v>
      </c>
      <c r="I295" t="s">
        <v>15</v>
      </c>
      <c r="J295" s="5">
        <v>87.15</v>
      </c>
      <c r="K295" s="5">
        <v>16.100000000000001</v>
      </c>
      <c r="L295" s="4">
        <f t="shared" si="13"/>
        <v>28.25</v>
      </c>
      <c r="M295" s="5">
        <f t="shared" si="14"/>
        <v>16.100000000000001</v>
      </c>
      <c r="N295" t="s">
        <v>38</v>
      </c>
      <c r="O295" t="s">
        <v>34</v>
      </c>
    </row>
    <row r="296" spans="1:15" x14ac:dyDescent="0.25">
      <c r="A296">
        <v>34621</v>
      </c>
      <c r="B296" t="s">
        <v>19</v>
      </c>
      <c r="C296">
        <v>8</v>
      </c>
      <c r="D296" t="str">
        <f t="shared" si="12"/>
        <v>1–17 Age Group</v>
      </c>
      <c r="E296" t="s">
        <v>34</v>
      </c>
      <c r="F296" t="s">
        <v>34</v>
      </c>
      <c r="G296" t="s">
        <v>34</v>
      </c>
      <c r="H296" t="s">
        <v>275</v>
      </c>
      <c r="I296" t="s">
        <v>15</v>
      </c>
      <c r="J296" s="5">
        <v>79.33</v>
      </c>
      <c r="K296" s="5">
        <v>15.2</v>
      </c>
      <c r="L296" s="4">
        <f t="shared" si="13"/>
        <v>28.25</v>
      </c>
      <c r="M296" s="5">
        <f t="shared" si="14"/>
        <v>15.2</v>
      </c>
      <c r="N296" t="s">
        <v>38</v>
      </c>
      <c r="O296" t="s">
        <v>34</v>
      </c>
    </row>
    <row r="297" spans="1:15" x14ac:dyDescent="0.25">
      <c r="A297">
        <v>38284</v>
      </c>
      <c r="B297" t="s">
        <v>12</v>
      </c>
      <c r="C297">
        <v>8</v>
      </c>
      <c r="D297" t="str">
        <f t="shared" si="12"/>
        <v>1–17 Age Group</v>
      </c>
      <c r="E297" t="s">
        <v>34</v>
      </c>
      <c r="F297" t="s">
        <v>34</v>
      </c>
      <c r="G297" t="s">
        <v>34</v>
      </c>
      <c r="H297" t="s">
        <v>275</v>
      </c>
      <c r="I297" t="s">
        <v>21</v>
      </c>
      <c r="J297" s="5">
        <v>77.08</v>
      </c>
      <c r="K297" s="5">
        <v>16.899999999999999</v>
      </c>
      <c r="L297" s="4">
        <f t="shared" si="13"/>
        <v>28.25</v>
      </c>
      <c r="M297" s="5">
        <f t="shared" si="14"/>
        <v>16.899999999999999</v>
      </c>
      <c r="N297" t="s">
        <v>38</v>
      </c>
      <c r="O297" t="s">
        <v>34</v>
      </c>
    </row>
    <row r="298" spans="1:15" x14ac:dyDescent="0.25">
      <c r="A298">
        <v>43146</v>
      </c>
      <c r="B298" t="s">
        <v>12</v>
      </c>
      <c r="C298">
        <v>8</v>
      </c>
      <c r="D298" t="str">
        <f t="shared" si="12"/>
        <v>1–17 Age Group</v>
      </c>
      <c r="E298" t="s">
        <v>34</v>
      </c>
      <c r="F298" t="s">
        <v>34</v>
      </c>
      <c r="G298" t="s">
        <v>34</v>
      </c>
      <c r="H298" t="s">
        <v>275</v>
      </c>
      <c r="I298" t="s">
        <v>15</v>
      </c>
      <c r="J298" s="5">
        <v>106.4</v>
      </c>
      <c r="K298" s="5">
        <v>18.3</v>
      </c>
      <c r="L298" s="4">
        <f t="shared" si="13"/>
        <v>28.25</v>
      </c>
      <c r="M298" s="5">
        <f t="shared" si="14"/>
        <v>18.3</v>
      </c>
      <c r="N298" t="s">
        <v>38</v>
      </c>
      <c r="O298" t="s">
        <v>34</v>
      </c>
    </row>
    <row r="299" spans="1:15" x14ac:dyDescent="0.25">
      <c r="A299">
        <v>43773</v>
      </c>
      <c r="B299" t="s">
        <v>12</v>
      </c>
      <c r="C299">
        <v>8</v>
      </c>
      <c r="D299" t="str">
        <f t="shared" si="12"/>
        <v>1–17 Age Group</v>
      </c>
      <c r="E299" t="s">
        <v>34</v>
      </c>
      <c r="F299" t="s">
        <v>34</v>
      </c>
      <c r="G299" t="s">
        <v>34</v>
      </c>
      <c r="H299" t="s">
        <v>275</v>
      </c>
      <c r="I299" t="s">
        <v>15</v>
      </c>
      <c r="J299" s="5">
        <v>61.07</v>
      </c>
      <c r="K299" s="5">
        <v>19.100000000000001</v>
      </c>
      <c r="L299" s="4">
        <f t="shared" si="13"/>
        <v>28.25</v>
      </c>
      <c r="M299" s="5">
        <f t="shared" si="14"/>
        <v>19.100000000000001</v>
      </c>
      <c r="N299" t="s">
        <v>38</v>
      </c>
      <c r="O299" t="s">
        <v>34</v>
      </c>
    </row>
    <row r="300" spans="1:15" x14ac:dyDescent="0.25">
      <c r="A300">
        <v>44635</v>
      </c>
      <c r="B300" t="s">
        <v>19</v>
      </c>
      <c r="C300">
        <v>8</v>
      </c>
      <c r="D300" t="str">
        <f t="shared" si="12"/>
        <v>1–17 Age Group</v>
      </c>
      <c r="E300" t="s">
        <v>34</v>
      </c>
      <c r="F300" t="s">
        <v>34</v>
      </c>
      <c r="G300" t="s">
        <v>34</v>
      </c>
      <c r="H300" t="s">
        <v>275</v>
      </c>
      <c r="I300" t="s">
        <v>15</v>
      </c>
      <c r="J300" s="5">
        <v>95.39</v>
      </c>
      <c r="K300" s="5">
        <v>20.399999999999999</v>
      </c>
      <c r="L300" s="4">
        <f t="shared" si="13"/>
        <v>28.25</v>
      </c>
      <c r="M300" s="5">
        <f t="shared" si="14"/>
        <v>20.399999999999999</v>
      </c>
      <c r="N300" t="s">
        <v>38</v>
      </c>
      <c r="O300" t="s">
        <v>34</v>
      </c>
    </row>
    <row r="301" spans="1:15" x14ac:dyDescent="0.25">
      <c r="A301">
        <v>45893</v>
      </c>
      <c r="B301" t="s">
        <v>19</v>
      </c>
      <c r="C301">
        <v>8</v>
      </c>
      <c r="D301" t="str">
        <f t="shared" si="12"/>
        <v>1–17 Age Group</v>
      </c>
      <c r="E301" t="s">
        <v>34</v>
      </c>
      <c r="F301" t="s">
        <v>34</v>
      </c>
      <c r="G301" t="s">
        <v>34</v>
      </c>
      <c r="H301" t="s">
        <v>275</v>
      </c>
      <c r="I301" t="s">
        <v>15</v>
      </c>
      <c r="J301" s="5">
        <v>106.51</v>
      </c>
      <c r="K301" s="5">
        <v>12.3</v>
      </c>
      <c r="L301" s="4">
        <f t="shared" si="13"/>
        <v>28.25</v>
      </c>
      <c r="M301" s="5">
        <f t="shared" si="14"/>
        <v>12.3</v>
      </c>
      <c r="N301" t="s">
        <v>38</v>
      </c>
      <c r="O301" t="s">
        <v>34</v>
      </c>
    </row>
    <row r="302" spans="1:15" x14ac:dyDescent="0.25">
      <c r="A302">
        <v>46767</v>
      </c>
      <c r="B302" t="s">
        <v>19</v>
      </c>
      <c r="C302">
        <v>8</v>
      </c>
      <c r="D302" t="str">
        <f t="shared" si="12"/>
        <v>1–17 Age Group</v>
      </c>
      <c r="E302" t="s">
        <v>34</v>
      </c>
      <c r="F302" t="s">
        <v>34</v>
      </c>
      <c r="G302" t="s">
        <v>34</v>
      </c>
      <c r="H302" t="s">
        <v>275</v>
      </c>
      <c r="I302" t="s">
        <v>21</v>
      </c>
      <c r="J302" s="5">
        <v>67.84</v>
      </c>
      <c r="K302" s="5">
        <v>24</v>
      </c>
      <c r="L302" s="4">
        <f t="shared" si="13"/>
        <v>28.25</v>
      </c>
      <c r="M302" s="5">
        <f t="shared" si="14"/>
        <v>24</v>
      </c>
      <c r="N302" t="s">
        <v>38</v>
      </c>
      <c r="O302" t="s">
        <v>34</v>
      </c>
    </row>
    <row r="303" spans="1:15" x14ac:dyDescent="0.25">
      <c r="A303">
        <v>47627</v>
      </c>
      <c r="B303" t="s">
        <v>12</v>
      </c>
      <c r="C303">
        <v>8</v>
      </c>
      <c r="D303" t="str">
        <f t="shared" si="12"/>
        <v>1–17 Age Group</v>
      </c>
      <c r="E303" t="s">
        <v>34</v>
      </c>
      <c r="F303" t="s">
        <v>34</v>
      </c>
      <c r="G303" t="s">
        <v>34</v>
      </c>
      <c r="H303" t="s">
        <v>275</v>
      </c>
      <c r="I303" t="s">
        <v>15</v>
      </c>
      <c r="J303" s="5">
        <v>107.69</v>
      </c>
      <c r="K303" s="5">
        <v>20.3</v>
      </c>
      <c r="L303" s="4">
        <f t="shared" si="13"/>
        <v>28.25</v>
      </c>
      <c r="M303" s="5">
        <f t="shared" si="14"/>
        <v>20.3</v>
      </c>
      <c r="N303" t="s">
        <v>38</v>
      </c>
      <c r="O303" t="s">
        <v>34</v>
      </c>
    </row>
    <row r="304" spans="1:15" x14ac:dyDescent="0.25">
      <c r="A304">
        <v>47701</v>
      </c>
      <c r="B304" t="s">
        <v>12</v>
      </c>
      <c r="C304">
        <v>8</v>
      </c>
      <c r="D304" t="str">
        <f t="shared" si="12"/>
        <v>1–17 Age Group</v>
      </c>
      <c r="E304" t="s">
        <v>34</v>
      </c>
      <c r="F304" t="s">
        <v>34</v>
      </c>
      <c r="G304" t="s">
        <v>34</v>
      </c>
      <c r="H304" t="s">
        <v>275</v>
      </c>
      <c r="I304" t="s">
        <v>15</v>
      </c>
      <c r="J304" s="5">
        <v>104.51</v>
      </c>
      <c r="K304" s="5">
        <v>20.6</v>
      </c>
      <c r="L304" s="4">
        <f t="shared" si="13"/>
        <v>28.25</v>
      </c>
      <c r="M304" s="5">
        <f t="shared" si="14"/>
        <v>20.6</v>
      </c>
      <c r="N304" t="s">
        <v>38</v>
      </c>
      <c r="O304" t="s">
        <v>34</v>
      </c>
    </row>
    <row r="305" spans="1:15" x14ac:dyDescent="0.25">
      <c r="A305">
        <v>47810</v>
      </c>
      <c r="B305" t="s">
        <v>12</v>
      </c>
      <c r="C305">
        <v>8</v>
      </c>
      <c r="D305" t="str">
        <f t="shared" si="12"/>
        <v>1–17 Age Group</v>
      </c>
      <c r="E305" t="s">
        <v>34</v>
      </c>
      <c r="F305" t="s">
        <v>34</v>
      </c>
      <c r="G305" t="s">
        <v>34</v>
      </c>
      <c r="H305" t="s">
        <v>275</v>
      </c>
      <c r="I305" t="s">
        <v>21</v>
      </c>
      <c r="J305" s="5">
        <v>107.97</v>
      </c>
      <c r="K305" s="5">
        <v>26.7</v>
      </c>
      <c r="L305" s="4">
        <f t="shared" si="13"/>
        <v>28.25</v>
      </c>
      <c r="M305" s="5">
        <f t="shared" si="14"/>
        <v>26.7</v>
      </c>
      <c r="N305" t="s">
        <v>38</v>
      </c>
      <c r="O305" t="s">
        <v>34</v>
      </c>
    </row>
    <row r="306" spans="1:15" x14ac:dyDescent="0.25">
      <c r="A306">
        <v>48652</v>
      </c>
      <c r="B306" t="s">
        <v>19</v>
      </c>
      <c r="C306">
        <v>8</v>
      </c>
      <c r="D306" t="str">
        <f t="shared" si="12"/>
        <v>1–17 Age Group</v>
      </c>
      <c r="E306" t="s">
        <v>34</v>
      </c>
      <c r="F306" t="s">
        <v>34</v>
      </c>
      <c r="G306" t="s">
        <v>34</v>
      </c>
      <c r="H306" t="s">
        <v>275</v>
      </c>
      <c r="I306" t="s">
        <v>15</v>
      </c>
      <c r="J306" s="5">
        <v>83.55</v>
      </c>
      <c r="K306" s="5">
        <v>22.4</v>
      </c>
      <c r="L306" s="4">
        <f t="shared" si="13"/>
        <v>28.25</v>
      </c>
      <c r="M306" s="5">
        <f t="shared" si="14"/>
        <v>22.4</v>
      </c>
      <c r="N306" t="s">
        <v>38</v>
      </c>
      <c r="O306" t="s">
        <v>34</v>
      </c>
    </row>
    <row r="307" spans="1:15" x14ac:dyDescent="0.25">
      <c r="A307">
        <v>52305</v>
      </c>
      <c r="B307" t="s">
        <v>19</v>
      </c>
      <c r="C307">
        <v>8</v>
      </c>
      <c r="D307" t="str">
        <f t="shared" si="12"/>
        <v>1–17 Age Group</v>
      </c>
      <c r="E307" t="s">
        <v>34</v>
      </c>
      <c r="F307" t="s">
        <v>34</v>
      </c>
      <c r="G307" t="s">
        <v>34</v>
      </c>
      <c r="H307" t="s">
        <v>275</v>
      </c>
      <c r="I307" t="s">
        <v>21</v>
      </c>
      <c r="J307" s="5">
        <v>102.5</v>
      </c>
      <c r="K307" s="5">
        <v>16.3</v>
      </c>
      <c r="L307" s="4">
        <f t="shared" si="13"/>
        <v>28.25</v>
      </c>
      <c r="M307" s="5">
        <f t="shared" si="14"/>
        <v>16.3</v>
      </c>
      <c r="N307" t="s">
        <v>38</v>
      </c>
      <c r="O307" t="s">
        <v>34</v>
      </c>
    </row>
    <row r="308" spans="1:15" x14ac:dyDescent="0.25">
      <c r="A308">
        <v>53095</v>
      </c>
      <c r="B308" t="s">
        <v>12</v>
      </c>
      <c r="C308">
        <v>8</v>
      </c>
      <c r="D308" t="str">
        <f t="shared" si="12"/>
        <v>1–17 Age Group</v>
      </c>
      <c r="E308" t="s">
        <v>34</v>
      </c>
      <c r="F308" t="s">
        <v>34</v>
      </c>
      <c r="G308" t="s">
        <v>34</v>
      </c>
      <c r="H308" t="s">
        <v>275</v>
      </c>
      <c r="I308" t="s">
        <v>21</v>
      </c>
      <c r="J308" s="5">
        <v>63.43</v>
      </c>
      <c r="K308" s="5">
        <v>21.8</v>
      </c>
      <c r="L308" s="4">
        <f t="shared" si="13"/>
        <v>28.25</v>
      </c>
      <c r="M308" s="5">
        <f t="shared" si="14"/>
        <v>21.8</v>
      </c>
      <c r="N308" t="s">
        <v>38</v>
      </c>
      <c r="O308" t="s">
        <v>34</v>
      </c>
    </row>
    <row r="309" spans="1:15" x14ac:dyDescent="0.25">
      <c r="A309">
        <v>55740</v>
      </c>
      <c r="B309" t="s">
        <v>19</v>
      </c>
      <c r="C309">
        <v>8</v>
      </c>
      <c r="D309" t="str">
        <f t="shared" si="12"/>
        <v>1–17 Age Group</v>
      </c>
      <c r="E309" t="s">
        <v>34</v>
      </c>
      <c r="F309" t="s">
        <v>34</v>
      </c>
      <c r="G309" t="s">
        <v>34</v>
      </c>
      <c r="H309" t="s">
        <v>275</v>
      </c>
      <c r="I309" t="s">
        <v>15</v>
      </c>
      <c r="J309" s="5">
        <v>62.69</v>
      </c>
      <c r="K309" s="5">
        <v>28.7</v>
      </c>
      <c r="L309" s="4">
        <f t="shared" si="13"/>
        <v>28.25</v>
      </c>
      <c r="M309" s="5">
        <f t="shared" si="14"/>
        <v>28.7</v>
      </c>
      <c r="N309" t="s">
        <v>38</v>
      </c>
      <c r="O309" t="s">
        <v>34</v>
      </c>
    </row>
    <row r="310" spans="1:15" x14ac:dyDescent="0.25">
      <c r="A310">
        <v>56139</v>
      </c>
      <c r="B310" t="s">
        <v>12</v>
      </c>
      <c r="C310">
        <v>8</v>
      </c>
      <c r="D310" t="str">
        <f t="shared" si="12"/>
        <v>1–17 Age Group</v>
      </c>
      <c r="E310" t="s">
        <v>34</v>
      </c>
      <c r="F310" t="s">
        <v>34</v>
      </c>
      <c r="G310" t="s">
        <v>34</v>
      </c>
      <c r="H310" t="s">
        <v>275</v>
      </c>
      <c r="I310" t="s">
        <v>15</v>
      </c>
      <c r="J310" s="5">
        <v>129.66</v>
      </c>
      <c r="K310" s="5">
        <v>19.2</v>
      </c>
      <c r="L310" s="4">
        <f t="shared" si="13"/>
        <v>28.25</v>
      </c>
      <c r="M310" s="5">
        <f t="shared" si="14"/>
        <v>19.2</v>
      </c>
      <c r="N310" t="s">
        <v>38</v>
      </c>
      <c r="O310" t="s">
        <v>34</v>
      </c>
    </row>
    <row r="311" spans="1:15" x14ac:dyDescent="0.25">
      <c r="A311">
        <v>57979</v>
      </c>
      <c r="B311" t="s">
        <v>12</v>
      </c>
      <c r="C311">
        <v>8</v>
      </c>
      <c r="D311" t="str">
        <f t="shared" si="12"/>
        <v>1–17 Age Group</v>
      </c>
      <c r="E311" t="s">
        <v>34</v>
      </c>
      <c r="F311" t="s">
        <v>34</v>
      </c>
      <c r="G311" t="s">
        <v>34</v>
      </c>
      <c r="H311" t="s">
        <v>275</v>
      </c>
      <c r="I311" t="s">
        <v>21</v>
      </c>
      <c r="J311" s="5">
        <v>108.06</v>
      </c>
      <c r="K311" s="5">
        <v>14.6</v>
      </c>
      <c r="L311" s="4">
        <f t="shared" si="13"/>
        <v>28.25</v>
      </c>
      <c r="M311" s="5">
        <f t="shared" si="14"/>
        <v>14.6</v>
      </c>
      <c r="N311" t="s">
        <v>38</v>
      </c>
      <c r="O311" t="s">
        <v>34</v>
      </c>
    </row>
    <row r="312" spans="1:15" x14ac:dyDescent="0.25">
      <c r="A312">
        <v>61536</v>
      </c>
      <c r="B312" t="s">
        <v>19</v>
      </c>
      <c r="C312">
        <v>8</v>
      </c>
      <c r="D312" t="str">
        <f t="shared" si="12"/>
        <v>1–17 Age Group</v>
      </c>
      <c r="E312" t="s">
        <v>34</v>
      </c>
      <c r="F312" t="s">
        <v>34</v>
      </c>
      <c r="G312" t="s">
        <v>34</v>
      </c>
      <c r="H312" t="s">
        <v>275</v>
      </c>
      <c r="I312" t="s">
        <v>21</v>
      </c>
      <c r="J312" s="5">
        <v>76.12</v>
      </c>
      <c r="K312" s="5">
        <v>19.399999999999999</v>
      </c>
      <c r="L312" s="4">
        <f t="shared" si="13"/>
        <v>28.25</v>
      </c>
      <c r="M312" s="5">
        <f t="shared" si="14"/>
        <v>19.399999999999999</v>
      </c>
      <c r="N312" t="s">
        <v>38</v>
      </c>
      <c r="O312" t="s">
        <v>34</v>
      </c>
    </row>
    <row r="313" spans="1:15" x14ac:dyDescent="0.25">
      <c r="A313">
        <v>61924</v>
      </c>
      <c r="B313" t="s">
        <v>12</v>
      </c>
      <c r="C313">
        <v>8</v>
      </c>
      <c r="D313" t="str">
        <f t="shared" si="12"/>
        <v>1–17 Age Group</v>
      </c>
      <c r="E313" t="s">
        <v>34</v>
      </c>
      <c r="F313" t="s">
        <v>34</v>
      </c>
      <c r="G313" t="s">
        <v>34</v>
      </c>
      <c r="H313" t="s">
        <v>275</v>
      </c>
      <c r="I313" t="s">
        <v>21</v>
      </c>
      <c r="J313" s="5">
        <v>133.63</v>
      </c>
      <c r="K313" s="5">
        <v>18.8</v>
      </c>
      <c r="L313" s="4">
        <f t="shared" si="13"/>
        <v>28.25</v>
      </c>
      <c r="M313" s="5">
        <f t="shared" si="14"/>
        <v>18.8</v>
      </c>
      <c r="N313" t="s">
        <v>38</v>
      </c>
      <c r="O313" t="s">
        <v>34</v>
      </c>
    </row>
    <row r="314" spans="1:15" x14ac:dyDescent="0.25">
      <c r="A314">
        <v>64879</v>
      </c>
      <c r="B314" t="s">
        <v>19</v>
      </c>
      <c r="C314">
        <v>8</v>
      </c>
      <c r="D314" t="str">
        <f t="shared" si="12"/>
        <v>1–17 Age Group</v>
      </c>
      <c r="E314" t="s">
        <v>34</v>
      </c>
      <c r="F314" t="s">
        <v>34</v>
      </c>
      <c r="G314" t="s">
        <v>34</v>
      </c>
      <c r="H314" t="s">
        <v>275</v>
      </c>
      <c r="I314" t="s">
        <v>21</v>
      </c>
      <c r="J314" s="5">
        <v>120.43</v>
      </c>
      <c r="K314" s="5">
        <v>23.5</v>
      </c>
      <c r="L314" s="4">
        <f t="shared" si="13"/>
        <v>28.25</v>
      </c>
      <c r="M314" s="5">
        <f t="shared" si="14"/>
        <v>23.5</v>
      </c>
      <c r="N314" t="s">
        <v>38</v>
      </c>
      <c r="O314" t="s">
        <v>34</v>
      </c>
    </row>
    <row r="315" spans="1:15" x14ac:dyDescent="0.25">
      <c r="A315">
        <v>65535</v>
      </c>
      <c r="B315" t="s">
        <v>12</v>
      </c>
      <c r="C315">
        <v>8</v>
      </c>
      <c r="D315" t="str">
        <f t="shared" si="12"/>
        <v>1–17 Age Group</v>
      </c>
      <c r="E315" t="s">
        <v>34</v>
      </c>
      <c r="F315" t="s">
        <v>34</v>
      </c>
      <c r="G315" t="s">
        <v>34</v>
      </c>
      <c r="H315" t="s">
        <v>275</v>
      </c>
      <c r="I315" t="s">
        <v>21</v>
      </c>
      <c r="J315" s="5">
        <v>78.05</v>
      </c>
      <c r="K315" s="5">
        <v>25.7</v>
      </c>
      <c r="L315" s="4">
        <f t="shared" si="13"/>
        <v>28.25</v>
      </c>
      <c r="M315" s="5">
        <f t="shared" si="14"/>
        <v>25.7</v>
      </c>
      <c r="N315" t="s">
        <v>38</v>
      </c>
      <c r="O315" t="s">
        <v>34</v>
      </c>
    </row>
    <row r="316" spans="1:15" x14ac:dyDescent="0.25">
      <c r="A316">
        <v>65969</v>
      </c>
      <c r="B316" t="s">
        <v>12</v>
      </c>
      <c r="C316">
        <v>8</v>
      </c>
      <c r="D316" t="str">
        <f t="shared" si="12"/>
        <v>1–17 Age Group</v>
      </c>
      <c r="E316" t="s">
        <v>34</v>
      </c>
      <c r="F316" t="s">
        <v>34</v>
      </c>
      <c r="G316" t="s">
        <v>34</v>
      </c>
      <c r="H316" t="s">
        <v>275</v>
      </c>
      <c r="I316" t="s">
        <v>21</v>
      </c>
      <c r="J316" s="5">
        <v>121.99</v>
      </c>
      <c r="K316" s="5">
        <v>19.600000000000001</v>
      </c>
      <c r="L316" s="4">
        <f t="shared" si="13"/>
        <v>28.25</v>
      </c>
      <c r="M316" s="5">
        <f t="shared" si="14"/>
        <v>19.600000000000001</v>
      </c>
      <c r="N316" t="s">
        <v>38</v>
      </c>
      <c r="O316" t="s">
        <v>34</v>
      </c>
    </row>
    <row r="317" spans="1:15" x14ac:dyDescent="0.25">
      <c r="A317">
        <v>69622</v>
      </c>
      <c r="B317" t="s">
        <v>19</v>
      </c>
      <c r="C317">
        <v>8</v>
      </c>
      <c r="D317" t="str">
        <f t="shared" si="12"/>
        <v>1–17 Age Group</v>
      </c>
      <c r="E317" t="s">
        <v>34</v>
      </c>
      <c r="F317" t="s">
        <v>34</v>
      </c>
      <c r="G317" t="s">
        <v>34</v>
      </c>
      <c r="H317" t="s">
        <v>275</v>
      </c>
      <c r="I317" t="s">
        <v>15</v>
      </c>
      <c r="J317" s="5">
        <v>65.319999999999993</v>
      </c>
      <c r="K317" s="5">
        <v>18.399999999999999</v>
      </c>
      <c r="L317" s="4">
        <f t="shared" si="13"/>
        <v>28.25</v>
      </c>
      <c r="M317" s="5">
        <f t="shared" si="14"/>
        <v>18.399999999999999</v>
      </c>
      <c r="N317" t="s">
        <v>38</v>
      </c>
      <c r="O317" t="s">
        <v>34</v>
      </c>
    </row>
    <row r="318" spans="1:15" x14ac:dyDescent="0.25">
      <c r="A318">
        <v>70992</v>
      </c>
      <c r="B318" t="s">
        <v>19</v>
      </c>
      <c r="C318">
        <v>8</v>
      </c>
      <c r="D318" t="str">
        <f t="shared" si="12"/>
        <v>1–17 Age Group</v>
      </c>
      <c r="E318" t="s">
        <v>34</v>
      </c>
      <c r="F318" t="s">
        <v>34</v>
      </c>
      <c r="G318" t="s">
        <v>34</v>
      </c>
      <c r="H318" t="s">
        <v>275</v>
      </c>
      <c r="I318" t="s">
        <v>15</v>
      </c>
      <c r="J318" s="5">
        <v>74.42</v>
      </c>
      <c r="K318" s="5">
        <v>22.5</v>
      </c>
      <c r="L318" s="4">
        <f t="shared" si="13"/>
        <v>28.25</v>
      </c>
      <c r="M318" s="5">
        <f t="shared" si="14"/>
        <v>22.5</v>
      </c>
      <c r="N318" t="s">
        <v>38</v>
      </c>
      <c r="O318" t="s">
        <v>34</v>
      </c>
    </row>
    <row r="319" spans="1:15" x14ac:dyDescent="0.25">
      <c r="A319">
        <v>71044</v>
      </c>
      <c r="B319" t="s">
        <v>19</v>
      </c>
      <c r="C319">
        <v>8</v>
      </c>
      <c r="D319" t="str">
        <f t="shared" si="12"/>
        <v>1–17 Age Group</v>
      </c>
      <c r="E319" t="s">
        <v>34</v>
      </c>
      <c r="F319" t="s">
        <v>34</v>
      </c>
      <c r="G319" t="s">
        <v>34</v>
      </c>
      <c r="H319" t="s">
        <v>275</v>
      </c>
      <c r="I319" t="s">
        <v>21</v>
      </c>
      <c r="J319" s="5">
        <v>71.63</v>
      </c>
      <c r="K319" s="5">
        <v>16.3</v>
      </c>
      <c r="L319" s="4">
        <f t="shared" si="13"/>
        <v>28.25</v>
      </c>
      <c r="M319" s="5">
        <f t="shared" si="14"/>
        <v>16.3</v>
      </c>
      <c r="N319" t="s">
        <v>38</v>
      </c>
      <c r="O319" t="s">
        <v>34</v>
      </c>
    </row>
    <row r="320" spans="1:15" x14ac:dyDescent="0.25">
      <c r="A320">
        <v>72108</v>
      </c>
      <c r="B320" t="s">
        <v>12</v>
      </c>
      <c r="C320">
        <v>8</v>
      </c>
      <c r="D320" t="str">
        <f t="shared" si="12"/>
        <v>1–17 Age Group</v>
      </c>
      <c r="E320" t="s">
        <v>34</v>
      </c>
      <c r="F320" t="s">
        <v>34</v>
      </c>
      <c r="G320" t="s">
        <v>34</v>
      </c>
      <c r="H320" t="s">
        <v>275</v>
      </c>
      <c r="I320" t="s">
        <v>21</v>
      </c>
      <c r="J320" s="5">
        <v>56.3</v>
      </c>
      <c r="K320" s="5">
        <v>18</v>
      </c>
      <c r="L320" s="4">
        <f t="shared" si="13"/>
        <v>28.25</v>
      </c>
      <c r="M320" s="5">
        <f t="shared" si="14"/>
        <v>18</v>
      </c>
      <c r="N320" t="s">
        <v>38</v>
      </c>
      <c r="O320" t="s">
        <v>34</v>
      </c>
    </row>
    <row r="321" spans="1:15" x14ac:dyDescent="0.25">
      <c r="A321">
        <v>579</v>
      </c>
      <c r="B321" t="s">
        <v>12</v>
      </c>
      <c r="C321">
        <v>9</v>
      </c>
      <c r="D321" t="str">
        <f t="shared" si="12"/>
        <v>1–17 Age Group</v>
      </c>
      <c r="E321" t="s">
        <v>34</v>
      </c>
      <c r="F321" t="s">
        <v>34</v>
      </c>
      <c r="G321" t="s">
        <v>34</v>
      </c>
      <c r="H321" t="s">
        <v>275</v>
      </c>
      <c r="I321" t="s">
        <v>15</v>
      </c>
      <c r="J321" s="5">
        <v>71.88</v>
      </c>
      <c r="K321" s="5">
        <v>17.5</v>
      </c>
      <c r="L321" s="4">
        <f t="shared" si="13"/>
        <v>28.25</v>
      </c>
      <c r="M321" s="5">
        <f t="shared" si="14"/>
        <v>17.5</v>
      </c>
      <c r="N321" t="s">
        <v>38</v>
      </c>
      <c r="O321" t="s">
        <v>34</v>
      </c>
    </row>
    <row r="322" spans="1:15" x14ac:dyDescent="0.25">
      <c r="A322">
        <v>6011</v>
      </c>
      <c r="B322" t="s">
        <v>12</v>
      </c>
      <c r="C322">
        <v>9</v>
      </c>
      <c r="D322" t="str">
        <f t="shared" ref="D322:D385" si="15">_xlfn.IFS(
C322&lt;18,"1–17 Age Group",
C322&lt;40,"18–39 Age Group",
C322&lt;60,"40–59 Age Group",
C322&lt;80,"60–79 Age Group",
TRUE,"80+ Age Group"
)</f>
        <v>1–17 Age Group</v>
      </c>
      <c r="E322" t="s">
        <v>34</v>
      </c>
      <c r="F322" t="s">
        <v>34</v>
      </c>
      <c r="G322" t="s">
        <v>34</v>
      </c>
      <c r="H322" t="s">
        <v>275</v>
      </c>
      <c r="I322" t="s">
        <v>15</v>
      </c>
      <c r="J322" s="5">
        <v>78.239999999999995</v>
      </c>
      <c r="K322" s="5">
        <v>15.3</v>
      </c>
      <c r="L322" s="4">
        <f t="shared" ref="L322:L385" si="16">MEDIAN(K:K)</f>
        <v>28.25</v>
      </c>
      <c r="M322" s="5">
        <f t="shared" ref="M322:M385" si="17">IF(K:K="",$L322,$K322)</f>
        <v>15.3</v>
      </c>
      <c r="N322" t="s">
        <v>38</v>
      </c>
      <c r="O322" t="s">
        <v>34</v>
      </c>
    </row>
    <row r="323" spans="1:15" x14ac:dyDescent="0.25">
      <c r="A323">
        <v>11176</v>
      </c>
      <c r="B323" t="s">
        <v>12</v>
      </c>
      <c r="C323">
        <v>9</v>
      </c>
      <c r="D323" t="str">
        <f t="shared" si="15"/>
        <v>1–17 Age Group</v>
      </c>
      <c r="E323" t="s">
        <v>34</v>
      </c>
      <c r="F323" t="s">
        <v>34</v>
      </c>
      <c r="G323" t="s">
        <v>34</v>
      </c>
      <c r="H323" t="s">
        <v>275</v>
      </c>
      <c r="I323" t="s">
        <v>21</v>
      </c>
      <c r="J323" s="5">
        <v>85.02</v>
      </c>
      <c r="K323" s="5">
        <v>16.3</v>
      </c>
      <c r="L323" s="4">
        <f t="shared" si="16"/>
        <v>28.25</v>
      </c>
      <c r="M323" s="5">
        <f t="shared" si="17"/>
        <v>16.3</v>
      </c>
      <c r="N323" t="s">
        <v>38</v>
      </c>
      <c r="O323" t="s">
        <v>34</v>
      </c>
    </row>
    <row r="324" spans="1:15" x14ac:dyDescent="0.25">
      <c r="A324">
        <v>11935</v>
      </c>
      <c r="B324" t="s">
        <v>19</v>
      </c>
      <c r="C324">
        <v>9</v>
      </c>
      <c r="D324" t="str">
        <f t="shared" si="15"/>
        <v>1–17 Age Group</v>
      </c>
      <c r="E324" t="s">
        <v>34</v>
      </c>
      <c r="F324" t="s">
        <v>34</v>
      </c>
      <c r="G324" t="s">
        <v>34</v>
      </c>
      <c r="H324" t="s">
        <v>275</v>
      </c>
      <c r="I324" t="s">
        <v>21</v>
      </c>
      <c r="J324" s="5">
        <v>110.97</v>
      </c>
      <c r="K324" s="5">
        <v>17.7</v>
      </c>
      <c r="L324" s="4">
        <f t="shared" si="16"/>
        <v>28.25</v>
      </c>
      <c r="M324" s="5">
        <f t="shared" si="17"/>
        <v>17.7</v>
      </c>
      <c r="N324" t="s">
        <v>38</v>
      </c>
      <c r="O324" t="s">
        <v>34</v>
      </c>
    </row>
    <row r="325" spans="1:15" x14ac:dyDescent="0.25">
      <c r="A325">
        <v>12990</v>
      </c>
      <c r="B325" t="s">
        <v>12</v>
      </c>
      <c r="C325">
        <v>9</v>
      </c>
      <c r="D325" t="str">
        <f t="shared" si="15"/>
        <v>1–17 Age Group</v>
      </c>
      <c r="E325" t="s">
        <v>34</v>
      </c>
      <c r="F325" t="s">
        <v>34</v>
      </c>
      <c r="G325" t="s">
        <v>34</v>
      </c>
      <c r="H325" t="s">
        <v>275</v>
      </c>
      <c r="I325" t="s">
        <v>21</v>
      </c>
      <c r="J325" s="5">
        <v>84.17</v>
      </c>
      <c r="K325" s="5">
        <v>17.399999999999999</v>
      </c>
      <c r="L325" s="4">
        <f t="shared" si="16"/>
        <v>28.25</v>
      </c>
      <c r="M325" s="5">
        <f t="shared" si="17"/>
        <v>17.399999999999999</v>
      </c>
      <c r="N325" t="s">
        <v>38</v>
      </c>
      <c r="O325" t="s">
        <v>34</v>
      </c>
    </row>
    <row r="326" spans="1:15" x14ac:dyDescent="0.25">
      <c r="A326">
        <v>14563</v>
      </c>
      <c r="B326" t="s">
        <v>12</v>
      </c>
      <c r="C326">
        <v>9</v>
      </c>
      <c r="D326" t="str">
        <f t="shared" si="15"/>
        <v>1–17 Age Group</v>
      </c>
      <c r="E326" t="s">
        <v>34</v>
      </c>
      <c r="F326" t="s">
        <v>34</v>
      </c>
      <c r="G326" t="s">
        <v>34</v>
      </c>
      <c r="H326" t="s">
        <v>275</v>
      </c>
      <c r="I326" t="s">
        <v>15</v>
      </c>
      <c r="J326" s="5">
        <v>83.83</v>
      </c>
      <c r="K326" s="5">
        <v>27.1</v>
      </c>
      <c r="L326" s="4">
        <f t="shared" si="16"/>
        <v>28.25</v>
      </c>
      <c r="M326" s="5">
        <f t="shared" si="17"/>
        <v>27.1</v>
      </c>
      <c r="N326" t="s">
        <v>38</v>
      </c>
      <c r="O326" t="s">
        <v>34</v>
      </c>
    </row>
    <row r="327" spans="1:15" x14ac:dyDescent="0.25">
      <c r="A327">
        <v>15230</v>
      </c>
      <c r="B327" t="s">
        <v>19</v>
      </c>
      <c r="C327">
        <v>9</v>
      </c>
      <c r="D327" t="str">
        <f t="shared" si="15"/>
        <v>1–17 Age Group</v>
      </c>
      <c r="E327" t="s">
        <v>34</v>
      </c>
      <c r="F327" t="s">
        <v>34</v>
      </c>
      <c r="G327" t="s">
        <v>34</v>
      </c>
      <c r="H327" t="s">
        <v>275</v>
      </c>
      <c r="I327" t="s">
        <v>21</v>
      </c>
      <c r="J327" s="5">
        <v>80.55</v>
      </c>
      <c r="K327" s="5">
        <v>15.1</v>
      </c>
      <c r="L327" s="4">
        <f t="shared" si="16"/>
        <v>28.25</v>
      </c>
      <c r="M327" s="5">
        <f t="shared" si="17"/>
        <v>15.1</v>
      </c>
      <c r="N327" t="s">
        <v>38</v>
      </c>
      <c r="O327" t="s">
        <v>34</v>
      </c>
    </row>
    <row r="328" spans="1:15" x14ac:dyDescent="0.25">
      <c r="A328">
        <v>16566</v>
      </c>
      <c r="B328" t="s">
        <v>12</v>
      </c>
      <c r="C328">
        <v>9</v>
      </c>
      <c r="D328" t="str">
        <f t="shared" si="15"/>
        <v>1–17 Age Group</v>
      </c>
      <c r="E328" t="s">
        <v>34</v>
      </c>
      <c r="F328" t="s">
        <v>34</v>
      </c>
      <c r="G328" t="s">
        <v>34</v>
      </c>
      <c r="H328" t="s">
        <v>275</v>
      </c>
      <c r="I328" t="s">
        <v>15</v>
      </c>
      <c r="J328" s="5">
        <v>75.84</v>
      </c>
      <c r="K328" s="5">
        <v>21.5</v>
      </c>
      <c r="L328" s="4">
        <f t="shared" si="16"/>
        <v>28.25</v>
      </c>
      <c r="M328" s="5">
        <f t="shared" si="17"/>
        <v>21.5</v>
      </c>
      <c r="N328" t="s">
        <v>38</v>
      </c>
      <c r="O328" t="s">
        <v>34</v>
      </c>
    </row>
    <row r="329" spans="1:15" x14ac:dyDescent="0.25">
      <c r="A329">
        <v>16600</v>
      </c>
      <c r="B329" t="s">
        <v>12</v>
      </c>
      <c r="C329">
        <v>9</v>
      </c>
      <c r="D329" t="str">
        <f t="shared" si="15"/>
        <v>1–17 Age Group</v>
      </c>
      <c r="E329" t="s">
        <v>34</v>
      </c>
      <c r="F329" t="s">
        <v>34</v>
      </c>
      <c r="G329" t="s">
        <v>34</v>
      </c>
      <c r="H329" t="s">
        <v>275</v>
      </c>
      <c r="I329" t="s">
        <v>21</v>
      </c>
      <c r="J329" s="5">
        <v>65.52</v>
      </c>
      <c r="K329" s="5">
        <v>33.5</v>
      </c>
      <c r="L329" s="4">
        <f t="shared" si="16"/>
        <v>28.25</v>
      </c>
      <c r="M329" s="5">
        <f t="shared" si="17"/>
        <v>33.5</v>
      </c>
      <c r="N329" t="s">
        <v>38</v>
      </c>
      <c r="O329" t="s">
        <v>34</v>
      </c>
    </row>
    <row r="330" spans="1:15" x14ac:dyDescent="0.25">
      <c r="A330">
        <v>17238</v>
      </c>
      <c r="B330" t="s">
        <v>19</v>
      </c>
      <c r="C330">
        <v>9</v>
      </c>
      <c r="D330" t="str">
        <f t="shared" si="15"/>
        <v>1–17 Age Group</v>
      </c>
      <c r="E330" t="s">
        <v>34</v>
      </c>
      <c r="F330" t="s">
        <v>34</v>
      </c>
      <c r="G330" t="s">
        <v>34</v>
      </c>
      <c r="H330" t="s">
        <v>275</v>
      </c>
      <c r="I330" t="s">
        <v>15</v>
      </c>
      <c r="J330" s="5">
        <v>85</v>
      </c>
      <c r="K330" s="5">
        <v>16</v>
      </c>
      <c r="L330" s="4">
        <f t="shared" si="16"/>
        <v>28.25</v>
      </c>
      <c r="M330" s="5">
        <f t="shared" si="17"/>
        <v>16</v>
      </c>
      <c r="N330" t="s">
        <v>38</v>
      </c>
      <c r="O330" t="s">
        <v>34</v>
      </c>
    </row>
    <row r="331" spans="1:15" x14ac:dyDescent="0.25">
      <c r="A331">
        <v>17515</v>
      </c>
      <c r="B331" t="s">
        <v>19</v>
      </c>
      <c r="C331">
        <v>9</v>
      </c>
      <c r="D331" t="str">
        <f t="shared" si="15"/>
        <v>1–17 Age Group</v>
      </c>
      <c r="E331" t="s">
        <v>34</v>
      </c>
      <c r="F331" t="s">
        <v>34</v>
      </c>
      <c r="G331" t="s">
        <v>34</v>
      </c>
      <c r="H331" t="s">
        <v>275</v>
      </c>
      <c r="I331" t="s">
        <v>21</v>
      </c>
      <c r="J331" s="5">
        <v>81.180000000000007</v>
      </c>
      <c r="K331" s="5">
        <v>20</v>
      </c>
      <c r="L331" s="4">
        <f t="shared" si="16"/>
        <v>28.25</v>
      </c>
      <c r="M331" s="5">
        <f t="shared" si="17"/>
        <v>20</v>
      </c>
      <c r="N331" t="s">
        <v>38</v>
      </c>
      <c r="O331" t="s">
        <v>34</v>
      </c>
    </row>
    <row r="332" spans="1:15" x14ac:dyDescent="0.25">
      <c r="A332">
        <v>21980</v>
      </c>
      <c r="B332" t="s">
        <v>12</v>
      </c>
      <c r="C332">
        <v>9</v>
      </c>
      <c r="D332" t="str">
        <f t="shared" si="15"/>
        <v>1–17 Age Group</v>
      </c>
      <c r="E332" t="s">
        <v>34</v>
      </c>
      <c r="F332" t="s">
        <v>34</v>
      </c>
      <c r="G332" t="s">
        <v>34</v>
      </c>
      <c r="H332" t="s">
        <v>275</v>
      </c>
      <c r="I332" t="s">
        <v>15</v>
      </c>
      <c r="J332" s="5">
        <v>66.11</v>
      </c>
      <c r="K332" s="5">
        <v>16.3</v>
      </c>
      <c r="L332" s="4">
        <f t="shared" si="16"/>
        <v>28.25</v>
      </c>
      <c r="M332" s="5">
        <f t="shared" si="17"/>
        <v>16.3</v>
      </c>
      <c r="N332" t="s">
        <v>38</v>
      </c>
      <c r="O332" t="s">
        <v>34</v>
      </c>
    </row>
    <row r="333" spans="1:15" x14ac:dyDescent="0.25">
      <c r="A333">
        <v>30870</v>
      </c>
      <c r="B333" t="s">
        <v>12</v>
      </c>
      <c r="C333">
        <v>9</v>
      </c>
      <c r="D333" t="str">
        <f t="shared" si="15"/>
        <v>1–17 Age Group</v>
      </c>
      <c r="E333" t="s">
        <v>34</v>
      </c>
      <c r="F333" t="s">
        <v>34</v>
      </c>
      <c r="G333" t="s">
        <v>34</v>
      </c>
      <c r="H333" t="s">
        <v>275</v>
      </c>
      <c r="I333" t="s">
        <v>15</v>
      </c>
      <c r="J333" s="5">
        <v>93.24</v>
      </c>
      <c r="K333" s="5">
        <v>31.9</v>
      </c>
      <c r="L333" s="4">
        <f t="shared" si="16"/>
        <v>28.25</v>
      </c>
      <c r="M333" s="5">
        <f t="shared" si="17"/>
        <v>31.9</v>
      </c>
      <c r="N333" t="s">
        <v>38</v>
      </c>
      <c r="O333" t="s">
        <v>34</v>
      </c>
    </row>
    <row r="334" spans="1:15" x14ac:dyDescent="0.25">
      <c r="A334">
        <v>33723</v>
      </c>
      <c r="B334" t="s">
        <v>19</v>
      </c>
      <c r="C334">
        <v>9</v>
      </c>
      <c r="D334" t="str">
        <f t="shared" si="15"/>
        <v>1–17 Age Group</v>
      </c>
      <c r="E334" t="s">
        <v>34</v>
      </c>
      <c r="F334" t="s">
        <v>34</v>
      </c>
      <c r="G334" t="s">
        <v>34</v>
      </c>
      <c r="H334" t="s">
        <v>275</v>
      </c>
      <c r="I334" t="s">
        <v>15</v>
      </c>
      <c r="J334" s="5">
        <v>95.81</v>
      </c>
      <c r="K334" s="5" t="s">
        <v>4270</v>
      </c>
      <c r="L334" s="4">
        <f t="shared" si="16"/>
        <v>28.25</v>
      </c>
      <c r="M334" s="5">
        <f t="shared" si="17"/>
        <v>28.25</v>
      </c>
      <c r="N334" t="s">
        <v>38</v>
      </c>
      <c r="O334" t="s">
        <v>34</v>
      </c>
    </row>
    <row r="335" spans="1:15" x14ac:dyDescent="0.25">
      <c r="A335">
        <v>41395</v>
      </c>
      <c r="B335" t="s">
        <v>12</v>
      </c>
      <c r="C335">
        <v>9</v>
      </c>
      <c r="D335" t="str">
        <f t="shared" si="15"/>
        <v>1–17 Age Group</v>
      </c>
      <c r="E335" t="s">
        <v>34</v>
      </c>
      <c r="F335" t="s">
        <v>34</v>
      </c>
      <c r="G335" t="s">
        <v>34</v>
      </c>
      <c r="H335" t="s">
        <v>275</v>
      </c>
      <c r="I335" t="s">
        <v>15</v>
      </c>
      <c r="J335" s="5">
        <v>123.66</v>
      </c>
      <c r="K335" s="5">
        <v>17</v>
      </c>
      <c r="L335" s="4">
        <f t="shared" si="16"/>
        <v>28.25</v>
      </c>
      <c r="M335" s="5">
        <f t="shared" si="17"/>
        <v>17</v>
      </c>
      <c r="N335" t="s">
        <v>38</v>
      </c>
      <c r="O335" t="s">
        <v>34</v>
      </c>
    </row>
    <row r="336" spans="1:15" x14ac:dyDescent="0.25">
      <c r="A336">
        <v>41523</v>
      </c>
      <c r="B336" t="s">
        <v>12</v>
      </c>
      <c r="C336">
        <v>9</v>
      </c>
      <c r="D336" t="str">
        <f t="shared" si="15"/>
        <v>1–17 Age Group</v>
      </c>
      <c r="E336" t="s">
        <v>34</v>
      </c>
      <c r="F336" t="s">
        <v>34</v>
      </c>
      <c r="G336" t="s">
        <v>34</v>
      </c>
      <c r="H336" t="s">
        <v>275</v>
      </c>
      <c r="I336" t="s">
        <v>21</v>
      </c>
      <c r="J336" s="5">
        <v>94.59</v>
      </c>
      <c r="K336" s="5">
        <v>20</v>
      </c>
      <c r="L336" s="4">
        <f t="shared" si="16"/>
        <v>28.25</v>
      </c>
      <c r="M336" s="5">
        <f t="shared" si="17"/>
        <v>20</v>
      </c>
      <c r="N336" t="s">
        <v>38</v>
      </c>
      <c r="O336" t="s">
        <v>34</v>
      </c>
    </row>
    <row r="337" spans="1:15" x14ac:dyDescent="0.25">
      <c r="A337">
        <v>42359</v>
      </c>
      <c r="B337" t="s">
        <v>12</v>
      </c>
      <c r="C337">
        <v>9</v>
      </c>
      <c r="D337" t="str">
        <f t="shared" si="15"/>
        <v>1–17 Age Group</v>
      </c>
      <c r="E337" t="s">
        <v>34</v>
      </c>
      <c r="F337" t="s">
        <v>34</v>
      </c>
      <c r="G337" t="s">
        <v>34</v>
      </c>
      <c r="H337" t="s">
        <v>275</v>
      </c>
      <c r="I337" t="s">
        <v>15</v>
      </c>
      <c r="J337" s="5">
        <v>122.22</v>
      </c>
      <c r="K337" s="5">
        <v>17.7</v>
      </c>
      <c r="L337" s="4">
        <f t="shared" si="16"/>
        <v>28.25</v>
      </c>
      <c r="M337" s="5">
        <f t="shared" si="17"/>
        <v>17.7</v>
      </c>
      <c r="N337" t="s">
        <v>38</v>
      </c>
      <c r="O337" t="s">
        <v>34</v>
      </c>
    </row>
    <row r="338" spans="1:15" x14ac:dyDescent="0.25">
      <c r="A338">
        <v>43024</v>
      </c>
      <c r="B338" t="s">
        <v>12</v>
      </c>
      <c r="C338">
        <v>9</v>
      </c>
      <c r="D338" t="str">
        <f t="shared" si="15"/>
        <v>1–17 Age Group</v>
      </c>
      <c r="E338" t="s">
        <v>34</v>
      </c>
      <c r="F338" t="s">
        <v>34</v>
      </c>
      <c r="G338" t="s">
        <v>34</v>
      </c>
      <c r="H338" t="s">
        <v>275</v>
      </c>
      <c r="I338" t="s">
        <v>21</v>
      </c>
      <c r="J338" s="5">
        <v>76.88</v>
      </c>
      <c r="K338" s="5">
        <v>18</v>
      </c>
      <c r="L338" s="4">
        <f t="shared" si="16"/>
        <v>28.25</v>
      </c>
      <c r="M338" s="5">
        <f t="shared" si="17"/>
        <v>18</v>
      </c>
      <c r="N338" t="s">
        <v>38</v>
      </c>
      <c r="O338" t="s">
        <v>34</v>
      </c>
    </row>
    <row r="339" spans="1:15" x14ac:dyDescent="0.25">
      <c r="A339">
        <v>45289</v>
      </c>
      <c r="B339" t="s">
        <v>19</v>
      </c>
      <c r="C339">
        <v>9</v>
      </c>
      <c r="D339" t="str">
        <f t="shared" si="15"/>
        <v>1–17 Age Group</v>
      </c>
      <c r="E339" t="s">
        <v>34</v>
      </c>
      <c r="F339" t="s">
        <v>34</v>
      </c>
      <c r="G339" t="s">
        <v>34</v>
      </c>
      <c r="H339" t="s">
        <v>275</v>
      </c>
      <c r="I339" t="s">
        <v>15</v>
      </c>
      <c r="J339" s="5">
        <v>109.32</v>
      </c>
      <c r="K339" s="5">
        <v>27.4</v>
      </c>
      <c r="L339" s="4">
        <f t="shared" si="16"/>
        <v>28.25</v>
      </c>
      <c r="M339" s="5">
        <f t="shared" si="17"/>
        <v>27.4</v>
      </c>
      <c r="N339" t="s">
        <v>38</v>
      </c>
      <c r="O339" t="s">
        <v>34</v>
      </c>
    </row>
    <row r="340" spans="1:15" x14ac:dyDescent="0.25">
      <c r="A340">
        <v>45931</v>
      </c>
      <c r="B340" t="s">
        <v>12</v>
      </c>
      <c r="C340">
        <v>9</v>
      </c>
      <c r="D340" t="str">
        <f t="shared" si="15"/>
        <v>1–17 Age Group</v>
      </c>
      <c r="E340" t="s">
        <v>34</v>
      </c>
      <c r="F340" t="s">
        <v>34</v>
      </c>
      <c r="G340" t="s">
        <v>34</v>
      </c>
      <c r="H340" t="s">
        <v>275</v>
      </c>
      <c r="I340" t="s">
        <v>15</v>
      </c>
      <c r="J340" s="5">
        <v>142.68</v>
      </c>
      <c r="K340" s="5">
        <v>24.4</v>
      </c>
      <c r="L340" s="4">
        <f t="shared" si="16"/>
        <v>28.25</v>
      </c>
      <c r="M340" s="5">
        <f t="shared" si="17"/>
        <v>24.4</v>
      </c>
      <c r="N340" t="s">
        <v>38</v>
      </c>
      <c r="O340" t="s">
        <v>34</v>
      </c>
    </row>
    <row r="341" spans="1:15" x14ac:dyDescent="0.25">
      <c r="A341">
        <v>46854</v>
      </c>
      <c r="B341" t="s">
        <v>19</v>
      </c>
      <c r="C341">
        <v>9</v>
      </c>
      <c r="D341" t="str">
        <f t="shared" si="15"/>
        <v>1–17 Age Group</v>
      </c>
      <c r="E341" t="s">
        <v>34</v>
      </c>
      <c r="F341" t="s">
        <v>34</v>
      </c>
      <c r="G341" t="s">
        <v>34</v>
      </c>
      <c r="H341" t="s">
        <v>275</v>
      </c>
      <c r="I341" t="s">
        <v>15</v>
      </c>
      <c r="J341" s="5">
        <v>82.64</v>
      </c>
      <c r="K341" s="5">
        <v>14.5</v>
      </c>
      <c r="L341" s="4">
        <f t="shared" si="16"/>
        <v>28.25</v>
      </c>
      <c r="M341" s="5">
        <f t="shared" si="17"/>
        <v>14.5</v>
      </c>
      <c r="N341" t="s">
        <v>38</v>
      </c>
      <c r="O341" t="s">
        <v>34</v>
      </c>
    </row>
    <row r="342" spans="1:15" x14ac:dyDescent="0.25">
      <c r="A342">
        <v>47309</v>
      </c>
      <c r="B342" t="s">
        <v>12</v>
      </c>
      <c r="C342">
        <v>9</v>
      </c>
      <c r="D342" t="str">
        <f t="shared" si="15"/>
        <v>1–17 Age Group</v>
      </c>
      <c r="E342" t="s">
        <v>34</v>
      </c>
      <c r="F342" t="s">
        <v>34</v>
      </c>
      <c r="G342" t="s">
        <v>34</v>
      </c>
      <c r="H342" t="s">
        <v>275</v>
      </c>
      <c r="I342" t="s">
        <v>15</v>
      </c>
      <c r="J342" s="5">
        <v>87.74</v>
      </c>
      <c r="K342" s="5">
        <v>17.100000000000001</v>
      </c>
      <c r="L342" s="4">
        <f t="shared" si="16"/>
        <v>28.25</v>
      </c>
      <c r="M342" s="5">
        <f t="shared" si="17"/>
        <v>17.100000000000001</v>
      </c>
      <c r="N342" t="s">
        <v>38</v>
      </c>
      <c r="O342" t="s">
        <v>34</v>
      </c>
    </row>
    <row r="343" spans="1:15" x14ac:dyDescent="0.25">
      <c r="A343">
        <v>47330</v>
      </c>
      <c r="B343" t="s">
        <v>12</v>
      </c>
      <c r="C343">
        <v>9</v>
      </c>
      <c r="D343" t="str">
        <f t="shared" si="15"/>
        <v>1–17 Age Group</v>
      </c>
      <c r="E343" t="s">
        <v>34</v>
      </c>
      <c r="F343" t="s">
        <v>34</v>
      </c>
      <c r="G343" t="s">
        <v>34</v>
      </c>
      <c r="H343" t="s">
        <v>275</v>
      </c>
      <c r="I343" t="s">
        <v>21</v>
      </c>
      <c r="J343" s="5">
        <v>60.39</v>
      </c>
      <c r="K343" s="5">
        <v>16.399999999999999</v>
      </c>
      <c r="L343" s="4">
        <f t="shared" si="16"/>
        <v>28.25</v>
      </c>
      <c r="M343" s="5">
        <f t="shared" si="17"/>
        <v>16.399999999999999</v>
      </c>
      <c r="N343" t="s">
        <v>38</v>
      </c>
      <c r="O343" t="s">
        <v>34</v>
      </c>
    </row>
    <row r="344" spans="1:15" x14ac:dyDescent="0.25">
      <c r="A344">
        <v>48851</v>
      </c>
      <c r="B344" t="s">
        <v>19</v>
      </c>
      <c r="C344">
        <v>9</v>
      </c>
      <c r="D344" t="str">
        <f t="shared" si="15"/>
        <v>1–17 Age Group</v>
      </c>
      <c r="E344" t="s">
        <v>34</v>
      </c>
      <c r="F344" t="s">
        <v>34</v>
      </c>
      <c r="G344" t="s">
        <v>34</v>
      </c>
      <c r="H344" t="s">
        <v>275</v>
      </c>
      <c r="I344" t="s">
        <v>21</v>
      </c>
      <c r="J344" s="5">
        <v>77.67</v>
      </c>
      <c r="K344" s="5">
        <v>17.600000000000001</v>
      </c>
      <c r="L344" s="4">
        <f t="shared" si="16"/>
        <v>28.25</v>
      </c>
      <c r="M344" s="5">
        <f t="shared" si="17"/>
        <v>17.600000000000001</v>
      </c>
      <c r="N344" t="s">
        <v>38</v>
      </c>
      <c r="O344" t="s">
        <v>34</v>
      </c>
    </row>
    <row r="345" spans="1:15" x14ac:dyDescent="0.25">
      <c r="A345">
        <v>49459</v>
      </c>
      <c r="B345" t="s">
        <v>12</v>
      </c>
      <c r="C345">
        <v>9</v>
      </c>
      <c r="D345" t="str">
        <f t="shared" si="15"/>
        <v>1–17 Age Group</v>
      </c>
      <c r="E345" t="s">
        <v>34</v>
      </c>
      <c r="F345" t="s">
        <v>34</v>
      </c>
      <c r="G345" t="s">
        <v>34</v>
      </c>
      <c r="H345" t="s">
        <v>275</v>
      </c>
      <c r="I345" t="s">
        <v>21</v>
      </c>
      <c r="J345" s="5">
        <v>61.75</v>
      </c>
      <c r="K345" s="5">
        <v>16.2</v>
      </c>
      <c r="L345" s="4">
        <f t="shared" si="16"/>
        <v>28.25</v>
      </c>
      <c r="M345" s="5">
        <f t="shared" si="17"/>
        <v>16.2</v>
      </c>
      <c r="N345" t="s">
        <v>38</v>
      </c>
      <c r="O345" t="s">
        <v>34</v>
      </c>
    </row>
    <row r="346" spans="1:15" x14ac:dyDescent="0.25">
      <c r="A346">
        <v>52454</v>
      </c>
      <c r="B346" t="s">
        <v>12</v>
      </c>
      <c r="C346">
        <v>9</v>
      </c>
      <c r="D346" t="str">
        <f t="shared" si="15"/>
        <v>1–17 Age Group</v>
      </c>
      <c r="E346" t="s">
        <v>34</v>
      </c>
      <c r="F346" t="s">
        <v>34</v>
      </c>
      <c r="G346" t="s">
        <v>34</v>
      </c>
      <c r="H346" t="s">
        <v>275</v>
      </c>
      <c r="I346" t="s">
        <v>21</v>
      </c>
      <c r="J346" s="5">
        <v>121.8</v>
      </c>
      <c r="K346" s="5">
        <v>18.7</v>
      </c>
      <c r="L346" s="4">
        <f t="shared" si="16"/>
        <v>28.25</v>
      </c>
      <c r="M346" s="5">
        <f t="shared" si="17"/>
        <v>18.7</v>
      </c>
      <c r="N346" t="s">
        <v>38</v>
      </c>
      <c r="O346" t="s">
        <v>34</v>
      </c>
    </row>
    <row r="347" spans="1:15" x14ac:dyDescent="0.25">
      <c r="A347">
        <v>53494</v>
      </c>
      <c r="B347" t="s">
        <v>19</v>
      </c>
      <c r="C347">
        <v>9</v>
      </c>
      <c r="D347" t="str">
        <f t="shared" si="15"/>
        <v>1–17 Age Group</v>
      </c>
      <c r="E347" t="s">
        <v>34</v>
      </c>
      <c r="F347" t="s">
        <v>34</v>
      </c>
      <c r="G347" t="s">
        <v>34</v>
      </c>
      <c r="H347" t="s">
        <v>275</v>
      </c>
      <c r="I347" t="s">
        <v>21</v>
      </c>
      <c r="J347" s="5">
        <v>125.09</v>
      </c>
      <c r="K347" s="5">
        <v>15.4</v>
      </c>
      <c r="L347" s="4">
        <f t="shared" si="16"/>
        <v>28.25</v>
      </c>
      <c r="M347" s="5">
        <f t="shared" si="17"/>
        <v>15.4</v>
      </c>
      <c r="N347" t="s">
        <v>38</v>
      </c>
      <c r="O347" t="s">
        <v>34</v>
      </c>
    </row>
    <row r="348" spans="1:15" x14ac:dyDescent="0.25">
      <c r="A348">
        <v>54866</v>
      </c>
      <c r="B348" t="s">
        <v>19</v>
      </c>
      <c r="C348">
        <v>9</v>
      </c>
      <c r="D348" t="str">
        <f t="shared" si="15"/>
        <v>1–17 Age Group</v>
      </c>
      <c r="E348" t="s">
        <v>34</v>
      </c>
      <c r="F348" t="s">
        <v>34</v>
      </c>
      <c r="G348" t="s">
        <v>34</v>
      </c>
      <c r="H348" t="s">
        <v>275</v>
      </c>
      <c r="I348" t="s">
        <v>21</v>
      </c>
      <c r="J348" s="5">
        <v>57.27</v>
      </c>
      <c r="K348" s="5">
        <v>28</v>
      </c>
      <c r="L348" s="4">
        <f t="shared" si="16"/>
        <v>28.25</v>
      </c>
      <c r="M348" s="5">
        <f t="shared" si="17"/>
        <v>28</v>
      </c>
      <c r="N348" t="s">
        <v>38</v>
      </c>
      <c r="O348" t="s">
        <v>34</v>
      </c>
    </row>
    <row r="349" spans="1:15" x14ac:dyDescent="0.25">
      <c r="A349">
        <v>55599</v>
      </c>
      <c r="B349" t="s">
        <v>19</v>
      </c>
      <c r="C349">
        <v>9</v>
      </c>
      <c r="D349" t="str">
        <f t="shared" si="15"/>
        <v>1–17 Age Group</v>
      </c>
      <c r="E349" t="s">
        <v>34</v>
      </c>
      <c r="F349" t="s">
        <v>34</v>
      </c>
      <c r="G349" t="s">
        <v>34</v>
      </c>
      <c r="H349" t="s">
        <v>275</v>
      </c>
      <c r="I349" t="s">
        <v>21</v>
      </c>
      <c r="J349" s="5">
        <v>69.87</v>
      </c>
      <c r="K349" s="5">
        <v>18</v>
      </c>
      <c r="L349" s="4">
        <f t="shared" si="16"/>
        <v>28.25</v>
      </c>
      <c r="M349" s="5">
        <f t="shared" si="17"/>
        <v>18</v>
      </c>
      <c r="N349" t="s">
        <v>38</v>
      </c>
      <c r="O349" t="s">
        <v>34</v>
      </c>
    </row>
    <row r="350" spans="1:15" x14ac:dyDescent="0.25">
      <c r="A350">
        <v>56791</v>
      </c>
      <c r="B350" t="s">
        <v>12</v>
      </c>
      <c r="C350">
        <v>9</v>
      </c>
      <c r="D350" t="str">
        <f t="shared" si="15"/>
        <v>1–17 Age Group</v>
      </c>
      <c r="E350" t="s">
        <v>34</v>
      </c>
      <c r="F350" t="s">
        <v>34</v>
      </c>
      <c r="G350" t="s">
        <v>34</v>
      </c>
      <c r="H350" t="s">
        <v>275</v>
      </c>
      <c r="I350" t="s">
        <v>15</v>
      </c>
      <c r="J350" s="5">
        <v>170.76</v>
      </c>
      <c r="K350" s="5">
        <v>20</v>
      </c>
      <c r="L350" s="4">
        <f t="shared" si="16"/>
        <v>28.25</v>
      </c>
      <c r="M350" s="5">
        <f t="shared" si="17"/>
        <v>20</v>
      </c>
      <c r="N350" t="s">
        <v>38</v>
      </c>
      <c r="O350" t="s">
        <v>34</v>
      </c>
    </row>
    <row r="351" spans="1:15" x14ac:dyDescent="0.25">
      <c r="A351">
        <v>58203</v>
      </c>
      <c r="B351" t="s">
        <v>12</v>
      </c>
      <c r="C351">
        <v>9</v>
      </c>
      <c r="D351" t="str">
        <f t="shared" si="15"/>
        <v>1–17 Age Group</v>
      </c>
      <c r="E351" t="s">
        <v>34</v>
      </c>
      <c r="F351" t="s">
        <v>34</v>
      </c>
      <c r="G351" t="s">
        <v>34</v>
      </c>
      <c r="H351" t="s">
        <v>275</v>
      </c>
      <c r="I351" t="s">
        <v>15</v>
      </c>
      <c r="J351" s="5">
        <v>97.84</v>
      </c>
      <c r="K351" s="5">
        <v>23.3</v>
      </c>
      <c r="L351" s="4">
        <f t="shared" si="16"/>
        <v>28.25</v>
      </c>
      <c r="M351" s="5">
        <f t="shared" si="17"/>
        <v>23.3</v>
      </c>
      <c r="N351" t="s">
        <v>38</v>
      </c>
      <c r="O351" t="s">
        <v>34</v>
      </c>
    </row>
    <row r="352" spans="1:15" x14ac:dyDescent="0.25">
      <c r="A352">
        <v>58257</v>
      </c>
      <c r="B352" t="s">
        <v>12</v>
      </c>
      <c r="C352">
        <v>9</v>
      </c>
      <c r="D352" t="str">
        <f t="shared" si="15"/>
        <v>1–17 Age Group</v>
      </c>
      <c r="E352" t="s">
        <v>34</v>
      </c>
      <c r="F352" t="s">
        <v>34</v>
      </c>
      <c r="G352" t="s">
        <v>34</v>
      </c>
      <c r="H352" t="s">
        <v>275</v>
      </c>
      <c r="I352" t="s">
        <v>15</v>
      </c>
      <c r="J352" s="5">
        <v>64.2</v>
      </c>
      <c r="K352" s="5">
        <v>18.5</v>
      </c>
      <c r="L352" s="4">
        <f t="shared" si="16"/>
        <v>28.25</v>
      </c>
      <c r="M352" s="5">
        <f t="shared" si="17"/>
        <v>18.5</v>
      </c>
      <c r="N352" t="s">
        <v>38</v>
      </c>
      <c r="O352" t="s">
        <v>34</v>
      </c>
    </row>
    <row r="353" spans="1:15" x14ac:dyDescent="0.25">
      <c r="A353">
        <v>62187</v>
      </c>
      <c r="B353" t="s">
        <v>12</v>
      </c>
      <c r="C353">
        <v>9</v>
      </c>
      <c r="D353" t="str">
        <f t="shared" si="15"/>
        <v>1–17 Age Group</v>
      </c>
      <c r="E353" t="s">
        <v>34</v>
      </c>
      <c r="F353" t="s">
        <v>34</v>
      </c>
      <c r="G353" t="s">
        <v>34</v>
      </c>
      <c r="H353" t="s">
        <v>275</v>
      </c>
      <c r="I353" t="s">
        <v>15</v>
      </c>
      <c r="J353" s="5">
        <v>131.88999999999999</v>
      </c>
      <c r="K353" s="5">
        <v>25.5</v>
      </c>
      <c r="L353" s="4">
        <f t="shared" si="16"/>
        <v>28.25</v>
      </c>
      <c r="M353" s="5">
        <f t="shared" si="17"/>
        <v>25.5</v>
      </c>
      <c r="N353" t="s">
        <v>38</v>
      </c>
      <c r="O353" t="s">
        <v>34</v>
      </c>
    </row>
    <row r="354" spans="1:15" x14ac:dyDescent="0.25">
      <c r="A354">
        <v>62552</v>
      </c>
      <c r="B354" t="s">
        <v>19</v>
      </c>
      <c r="C354">
        <v>9</v>
      </c>
      <c r="D354" t="str">
        <f t="shared" si="15"/>
        <v>1–17 Age Group</v>
      </c>
      <c r="E354" t="s">
        <v>34</v>
      </c>
      <c r="F354" t="s">
        <v>34</v>
      </c>
      <c r="G354" t="s">
        <v>34</v>
      </c>
      <c r="H354" t="s">
        <v>275</v>
      </c>
      <c r="I354" t="s">
        <v>21</v>
      </c>
      <c r="J354" s="5">
        <v>90.22</v>
      </c>
      <c r="K354" s="5">
        <v>18.7</v>
      </c>
      <c r="L354" s="4">
        <f t="shared" si="16"/>
        <v>28.25</v>
      </c>
      <c r="M354" s="5">
        <f t="shared" si="17"/>
        <v>18.7</v>
      </c>
      <c r="N354" t="s">
        <v>38</v>
      </c>
      <c r="O354" t="s">
        <v>34</v>
      </c>
    </row>
    <row r="355" spans="1:15" x14ac:dyDescent="0.25">
      <c r="A355">
        <v>63467</v>
      </c>
      <c r="B355" t="s">
        <v>12</v>
      </c>
      <c r="C355">
        <v>9</v>
      </c>
      <c r="D355" t="str">
        <f t="shared" si="15"/>
        <v>1–17 Age Group</v>
      </c>
      <c r="E355" t="s">
        <v>34</v>
      </c>
      <c r="F355" t="s">
        <v>34</v>
      </c>
      <c r="G355" t="s">
        <v>34</v>
      </c>
      <c r="H355" t="s">
        <v>275</v>
      </c>
      <c r="I355" t="s">
        <v>15</v>
      </c>
      <c r="J355" s="5">
        <v>150</v>
      </c>
      <c r="K355" s="5">
        <v>17.399999999999999</v>
      </c>
      <c r="L355" s="4">
        <f t="shared" si="16"/>
        <v>28.25</v>
      </c>
      <c r="M355" s="5">
        <f t="shared" si="17"/>
        <v>17.399999999999999</v>
      </c>
      <c r="N355" t="s">
        <v>38</v>
      </c>
      <c r="O355" t="s">
        <v>34</v>
      </c>
    </row>
    <row r="356" spans="1:15" x14ac:dyDescent="0.25">
      <c r="A356">
        <v>63575</v>
      </c>
      <c r="B356" t="s">
        <v>12</v>
      </c>
      <c r="C356">
        <v>9</v>
      </c>
      <c r="D356" t="str">
        <f t="shared" si="15"/>
        <v>1–17 Age Group</v>
      </c>
      <c r="E356" t="s">
        <v>34</v>
      </c>
      <c r="F356" t="s">
        <v>34</v>
      </c>
      <c r="G356" t="s">
        <v>34</v>
      </c>
      <c r="H356" t="s">
        <v>275</v>
      </c>
      <c r="I356" t="s">
        <v>15</v>
      </c>
      <c r="J356" s="5">
        <v>84.4</v>
      </c>
      <c r="K356" s="5">
        <v>14.9</v>
      </c>
      <c r="L356" s="4">
        <f t="shared" si="16"/>
        <v>28.25</v>
      </c>
      <c r="M356" s="5">
        <f t="shared" si="17"/>
        <v>14.9</v>
      </c>
      <c r="N356" t="s">
        <v>38</v>
      </c>
      <c r="O356" t="s">
        <v>34</v>
      </c>
    </row>
    <row r="357" spans="1:15" x14ac:dyDescent="0.25">
      <c r="A357">
        <v>65379</v>
      </c>
      <c r="B357" t="s">
        <v>12</v>
      </c>
      <c r="C357">
        <v>9</v>
      </c>
      <c r="D357" t="str">
        <f t="shared" si="15"/>
        <v>1–17 Age Group</v>
      </c>
      <c r="E357" t="s">
        <v>34</v>
      </c>
      <c r="F357" t="s">
        <v>34</v>
      </c>
      <c r="G357" t="s">
        <v>34</v>
      </c>
      <c r="H357" t="s">
        <v>275</v>
      </c>
      <c r="I357" t="s">
        <v>15</v>
      </c>
      <c r="J357" s="5">
        <v>69.52</v>
      </c>
      <c r="K357" s="5">
        <v>24.2</v>
      </c>
      <c r="L357" s="4">
        <f t="shared" si="16"/>
        <v>28.25</v>
      </c>
      <c r="M357" s="5">
        <f t="shared" si="17"/>
        <v>24.2</v>
      </c>
      <c r="N357" t="s">
        <v>38</v>
      </c>
      <c r="O357" t="s">
        <v>34</v>
      </c>
    </row>
    <row r="358" spans="1:15" x14ac:dyDescent="0.25">
      <c r="A358">
        <v>67758</v>
      </c>
      <c r="B358" t="s">
        <v>12</v>
      </c>
      <c r="C358">
        <v>9</v>
      </c>
      <c r="D358" t="str">
        <f t="shared" si="15"/>
        <v>1–17 Age Group</v>
      </c>
      <c r="E358" t="s">
        <v>34</v>
      </c>
      <c r="F358" t="s">
        <v>34</v>
      </c>
      <c r="G358" t="s">
        <v>34</v>
      </c>
      <c r="H358" t="s">
        <v>275</v>
      </c>
      <c r="I358" t="s">
        <v>15</v>
      </c>
      <c r="J358" s="5">
        <v>114.99</v>
      </c>
      <c r="K358" s="5">
        <v>18.8</v>
      </c>
      <c r="L358" s="4">
        <f t="shared" si="16"/>
        <v>28.25</v>
      </c>
      <c r="M358" s="5">
        <f t="shared" si="17"/>
        <v>18.8</v>
      </c>
      <c r="N358" t="s">
        <v>38</v>
      </c>
      <c r="O358" t="s">
        <v>34</v>
      </c>
    </row>
    <row r="359" spans="1:15" x14ac:dyDescent="0.25">
      <c r="A359">
        <v>737</v>
      </c>
      <c r="B359" t="s">
        <v>12</v>
      </c>
      <c r="C359">
        <v>10</v>
      </c>
      <c r="D359" t="str">
        <f t="shared" si="15"/>
        <v>1–17 Age Group</v>
      </c>
      <c r="E359" t="s">
        <v>34</v>
      </c>
      <c r="F359" t="s">
        <v>34</v>
      </c>
      <c r="G359" t="s">
        <v>34</v>
      </c>
      <c r="H359" t="s">
        <v>275</v>
      </c>
      <c r="I359" t="s">
        <v>15</v>
      </c>
      <c r="J359" s="5">
        <v>88.69</v>
      </c>
      <c r="K359" s="5">
        <v>30.4</v>
      </c>
      <c r="L359" s="4">
        <f t="shared" si="16"/>
        <v>28.25</v>
      </c>
      <c r="M359" s="5">
        <f t="shared" si="17"/>
        <v>30.4</v>
      </c>
      <c r="N359" t="s">
        <v>38</v>
      </c>
      <c r="O359" t="s">
        <v>34</v>
      </c>
    </row>
    <row r="360" spans="1:15" x14ac:dyDescent="0.25">
      <c r="A360">
        <v>2707</v>
      </c>
      <c r="B360" t="s">
        <v>12</v>
      </c>
      <c r="C360">
        <v>10</v>
      </c>
      <c r="D360" t="str">
        <f t="shared" si="15"/>
        <v>1–17 Age Group</v>
      </c>
      <c r="E360" t="s">
        <v>34</v>
      </c>
      <c r="F360" t="s">
        <v>34</v>
      </c>
      <c r="G360" t="s">
        <v>34</v>
      </c>
      <c r="H360" t="s">
        <v>275</v>
      </c>
      <c r="I360" t="s">
        <v>21</v>
      </c>
      <c r="J360" s="5">
        <v>68.94</v>
      </c>
      <c r="K360" s="5">
        <v>18</v>
      </c>
      <c r="L360" s="4">
        <f t="shared" si="16"/>
        <v>28.25</v>
      </c>
      <c r="M360" s="5">
        <f t="shared" si="17"/>
        <v>18</v>
      </c>
      <c r="N360" t="s">
        <v>38</v>
      </c>
      <c r="O360" t="s">
        <v>34</v>
      </c>
    </row>
    <row r="361" spans="1:15" x14ac:dyDescent="0.25">
      <c r="A361">
        <v>5288</v>
      </c>
      <c r="B361" t="s">
        <v>12</v>
      </c>
      <c r="C361">
        <v>10</v>
      </c>
      <c r="D361" t="str">
        <f t="shared" si="15"/>
        <v>1–17 Age Group</v>
      </c>
      <c r="E361" t="s">
        <v>34</v>
      </c>
      <c r="F361" t="s">
        <v>34</v>
      </c>
      <c r="G361" t="s">
        <v>34</v>
      </c>
      <c r="H361" t="s">
        <v>275</v>
      </c>
      <c r="I361" t="s">
        <v>15</v>
      </c>
      <c r="J361" s="5">
        <v>108.08</v>
      </c>
      <c r="K361" s="5">
        <v>15.6</v>
      </c>
      <c r="L361" s="4">
        <f t="shared" si="16"/>
        <v>28.25</v>
      </c>
      <c r="M361" s="5">
        <f t="shared" si="17"/>
        <v>15.6</v>
      </c>
      <c r="N361" t="s">
        <v>38</v>
      </c>
      <c r="O361" t="s">
        <v>34</v>
      </c>
    </row>
    <row r="362" spans="1:15" x14ac:dyDescent="0.25">
      <c r="A362">
        <v>8341</v>
      </c>
      <c r="B362" t="s">
        <v>12</v>
      </c>
      <c r="C362">
        <v>10</v>
      </c>
      <c r="D362" t="str">
        <f t="shared" si="15"/>
        <v>1–17 Age Group</v>
      </c>
      <c r="E362" t="s">
        <v>34</v>
      </c>
      <c r="F362" t="s">
        <v>34</v>
      </c>
      <c r="G362" t="s">
        <v>34</v>
      </c>
      <c r="H362" t="s">
        <v>275</v>
      </c>
      <c r="I362" t="s">
        <v>21</v>
      </c>
      <c r="J362" s="5">
        <v>84.02</v>
      </c>
      <c r="K362" s="5">
        <v>18.7</v>
      </c>
      <c r="L362" s="4">
        <f t="shared" si="16"/>
        <v>28.25</v>
      </c>
      <c r="M362" s="5">
        <f t="shared" si="17"/>
        <v>18.7</v>
      </c>
      <c r="N362" t="s">
        <v>24</v>
      </c>
      <c r="O362" t="s">
        <v>34</v>
      </c>
    </row>
    <row r="363" spans="1:15" x14ac:dyDescent="0.25">
      <c r="A363">
        <v>11973</v>
      </c>
      <c r="B363" t="s">
        <v>19</v>
      </c>
      <c r="C363">
        <v>10</v>
      </c>
      <c r="D363" t="str">
        <f t="shared" si="15"/>
        <v>1–17 Age Group</v>
      </c>
      <c r="E363" t="s">
        <v>34</v>
      </c>
      <c r="F363" t="s">
        <v>34</v>
      </c>
      <c r="G363" t="s">
        <v>34</v>
      </c>
      <c r="H363" t="s">
        <v>275</v>
      </c>
      <c r="I363" t="s">
        <v>15</v>
      </c>
      <c r="J363" s="5">
        <v>124.6</v>
      </c>
      <c r="K363" s="5">
        <v>18.600000000000001</v>
      </c>
      <c r="L363" s="4">
        <f t="shared" si="16"/>
        <v>28.25</v>
      </c>
      <c r="M363" s="5">
        <f t="shared" si="17"/>
        <v>18.600000000000001</v>
      </c>
      <c r="N363" t="s">
        <v>38</v>
      </c>
      <c r="O363" t="s">
        <v>34</v>
      </c>
    </row>
    <row r="364" spans="1:15" x14ac:dyDescent="0.25">
      <c r="A364">
        <v>13504</v>
      </c>
      <c r="B364" t="s">
        <v>19</v>
      </c>
      <c r="C364">
        <v>10</v>
      </c>
      <c r="D364" t="str">
        <f t="shared" si="15"/>
        <v>1–17 Age Group</v>
      </c>
      <c r="E364" t="s">
        <v>34</v>
      </c>
      <c r="F364" t="s">
        <v>34</v>
      </c>
      <c r="G364" t="s">
        <v>34</v>
      </c>
      <c r="H364" t="s">
        <v>275</v>
      </c>
      <c r="I364" t="s">
        <v>15</v>
      </c>
      <c r="J364" s="5">
        <v>112.34</v>
      </c>
      <c r="K364" s="5">
        <v>18.100000000000001</v>
      </c>
      <c r="L364" s="4">
        <f t="shared" si="16"/>
        <v>28.25</v>
      </c>
      <c r="M364" s="5">
        <f t="shared" si="17"/>
        <v>18.100000000000001</v>
      </c>
      <c r="N364" t="s">
        <v>38</v>
      </c>
      <c r="O364" t="s">
        <v>34</v>
      </c>
    </row>
    <row r="365" spans="1:15" x14ac:dyDescent="0.25">
      <c r="A365">
        <v>17198</v>
      </c>
      <c r="B365" t="s">
        <v>19</v>
      </c>
      <c r="C365">
        <v>10</v>
      </c>
      <c r="D365" t="str">
        <f t="shared" si="15"/>
        <v>1–17 Age Group</v>
      </c>
      <c r="E365" t="s">
        <v>34</v>
      </c>
      <c r="F365" t="s">
        <v>34</v>
      </c>
      <c r="G365" t="s">
        <v>34</v>
      </c>
      <c r="H365" t="s">
        <v>275</v>
      </c>
      <c r="I365" t="s">
        <v>21</v>
      </c>
      <c r="J365" s="5">
        <v>83.37</v>
      </c>
      <c r="K365" s="5">
        <v>17.8</v>
      </c>
      <c r="L365" s="4">
        <f t="shared" si="16"/>
        <v>28.25</v>
      </c>
      <c r="M365" s="5">
        <f t="shared" si="17"/>
        <v>17.8</v>
      </c>
      <c r="N365" t="s">
        <v>18</v>
      </c>
      <c r="O365" t="s">
        <v>34</v>
      </c>
    </row>
    <row r="366" spans="1:15" x14ac:dyDescent="0.25">
      <c r="A366">
        <v>17725</v>
      </c>
      <c r="B366" t="s">
        <v>19</v>
      </c>
      <c r="C366">
        <v>10</v>
      </c>
      <c r="D366" t="str">
        <f t="shared" si="15"/>
        <v>1–17 Age Group</v>
      </c>
      <c r="E366" t="s">
        <v>34</v>
      </c>
      <c r="F366" t="s">
        <v>34</v>
      </c>
      <c r="G366" t="s">
        <v>34</v>
      </c>
      <c r="H366" t="s">
        <v>275</v>
      </c>
      <c r="I366" t="s">
        <v>21</v>
      </c>
      <c r="J366" s="5">
        <v>93.29</v>
      </c>
      <c r="K366" s="5">
        <v>20.6</v>
      </c>
      <c r="L366" s="4">
        <f t="shared" si="16"/>
        <v>28.25</v>
      </c>
      <c r="M366" s="5">
        <f t="shared" si="17"/>
        <v>20.6</v>
      </c>
      <c r="N366" t="s">
        <v>38</v>
      </c>
      <c r="O366" t="s">
        <v>34</v>
      </c>
    </row>
    <row r="367" spans="1:15" x14ac:dyDescent="0.25">
      <c r="A367">
        <v>18134</v>
      </c>
      <c r="B367" t="s">
        <v>12</v>
      </c>
      <c r="C367">
        <v>10</v>
      </c>
      <c r="D367" t="str">
        <f t="shared" si="15"/>
        <v>1–17 Age Group</v>
      </c>
      <c r="E367" t="s">
        <v>34</v>
      </c>
      <c r="F367" t="s">
        <v>34</v>
      </c>
      <c r="G367" t="s">
        <v>34</v>
      </c>
      <c r="H367" t="s">
        <v>275</v>
      </c>
      <c r="I367" t="s">
        <v>21</v>
      </c>
      <c r="J367" s="5">
        <v>95.8</v>
      </c>
      <c r="K367" s="5">
        <v>17.3</v>
      </c>
      <c r="L367" s="4">
        <f t="shared" si="16"/>
        <v>28.25</v>
      </c>
      <c r="M367" s="5">
        <f t="shared" si="17"/>
        <v>17.3</v>
      </c>
      <c r="N367" t="s">
        <v>38</v>
      </c>
      <c r="O367" t="s">
        <v>34</v>
      </c>
    </row>
    <row r="368" spans="1:15" x14ac:dyDescent="0.25">
      <c r="A368">
        <v>18192</v>
      </c>
      <c r="B368" t="s">
        <v>12</v>
      </c>
      <c r="C368">
        <v>10</v>
      </c>
      <c r="D368" t="str">
        <f t="shared" si="15"/>
        <v>1–17 Age Group</v>
      </c>
      <c r="E368" t="s">
        <v>34</v>
      </c>
      <c r="F368" t="s">
        <v>34</v>
      </c>
      <c r="G368" t="s">
        <v>34</v>
      </c>
      <c r="H368" t="s">
        <v>275</v>
      </c>
      <c r="I368" t="s">
        <v>21</v>
      </c>
      <c r="J368" s="5">
        <v>93.11</v>
      </c>
      <c r="K368" s="5">
        <v>14.6</v>
      </c>
      <c r="L368" s="4">
        <f t="shared" si="16"/>
        <v>28.25</v>
      </c>
      <c r="M368" s="5">
        <f t="shared" si="17"/>
        <v>14.6</v>
      </c>
      <c r="N368" t="s">
        <v>38</v>
      </c>
      <c r="O368" t="s">
        <v>34</v>
      </c>
    </row>
    <row r="369" spans="1:15" x14ac:dyDescent="0.25">
      <c r="A369">
        <v>18927</v>
      </c>
      <c r="B369" t="s">
        <v>19</v>
      </c>
      <c r="C369">
        <v>10</v>
      </c>
      <c r="D369" t="str">
        <f t="shared" si="15"/>
        <v>1–17 Age Group</v>
      </c>
      <c r="E369" t="s">
        <v>34</v>
      </c>
      <c r="F369" t="s">
        <v>34</v>
      </c>
      <c r="G369" t="s">
        <v>34</v>
      </c>
      <c r="H369" t="s">
        <v>275</v>
      </c>
      <c r="I369" t="s">
        <v>15</v>
      </c>
      <c r="J369" s="5">
        <v>93.64</v>
      </c>
      <c r="K369" s="5">
        <v>23.4</v>
      </c>
      <c r="L369" s="4">
        <f t="shared" si="16"/>
        <v>28.25</v>
      </c>
      <c r="M369" s="5">
        <f t="shared" si="17"/>
        <v>23.4</v>
      </c>
      <c r="N369" t="s">
        <v>38</v>
      </c>
      <c r="O369" t="s">
        <v>34</v>
      </c>
    </row>
    <row r="370" spans="1:15" x14ac:dyDescent="0.25">
      <c r="A370">
        <v>21209</v>
      </c>
      <c r="B370" t="s">
        <v>19</v>
      </c>
      <c r="C370">
        <v>10</v>
      </c>
      <c r="D370" t="str">
        <f t="shared" si="15"/>
        <v>1–17 Age Group</v>
      </c>
      <c r="E370" t="s">
        <v>34</v>
      </c>
      <c r="F370" t="s">
        <v>34</v>
      </c>
      <c r="G370" t="s">
        <v>34</v>
      </c>
      <c r="H370" t="s">
        <v>275</v>
      </c>
      <c r="I370" t="s">
        <v>21</v>
      </c>
      <c r="J370" s="5">
        <v>84.86</v>
      </c>
      <c r="K370" s="5">
        <v>28.6</v>
      </c>
      <c r="L370" s="4">
        <f t="shared" si="16"/>
        <v>28.25</v>
      </c>
      <c r="M370" s="5">
        <f t="shared" si="17"/>
        <v>28.6</v>
      </c>
      <c r="N370" t="s">
        <v>24</v>
      </c>
      <c r="O370" t="s">
        <v>34</v>
      </c>
    </row>
    <row r="371" spans="1:15" x14ac:dyDescent="0.25">
      <c r="A371">
        <v>22259</v>
      </c>
      <c r="B371" t="s">
        <v>12</v>
      </c>
      <c r="C371">
        <v>10</v>
      </c>
      <c r="D371" t="str">
        <f t="shared" si="15"/>
        <v>1–17 Age Group</v>
      </c>
      <c r="E371" t="s">
        <v>34</v>
      </c>
      <c r="F371" t="s">
        <v>34</v>
      </c>
      <c r="G371" t="s">
        <v>34</v>
      </c>
      <c r="H371" t="s">
        <v>275</v>
      </c>
      <c r="I371" t="s">
        <v>21</v>
      </c>
      <c r="J371" s="5">
        <v>77.510000000000005</v>
      </c>
      <c r="K371" s="5">
        <v>21.9</v>
      </c>
      <c r="L371" s="4">
        <f t="shared" si="16"/>
        <v>28.25</v>
      </c>
      <c r="M371" s="5">
        <f t="shared" si="17"/>
        <v>21.9</v>
      </c>
      <c r="N371" t="s">
        <v>38</v>
      </c>
      <c r="O371" t="s">
        <v>34</v>
      </c>
    </row>
    <row r="372" spans="1:15" x14ac:dyDescent="0.25">
      <c r="A372">
        <v>22622</v>
      </c>
      <c r="B372" t="s">
        <v>12</v>
      </c>
      <c r="C372">
        <v>10</v>
      </c>
      <c r="D372" t="str">
        <f t="shared" si="15"/>
        <v>1–17 Age Group</v>
      </c>
      <c r="E372" t="s">
        <v>34</v>
      </c>
      <c r="F372" t="s">
        <v>34</v>
      </c>
      <c r="G372" t="s">
        <v>34</v>
      </c>
      <c r="H372" t="s">
        <v>275</v>
      </c>
      <c r="I372" t="s">
        <v>21</v>
      </c>
      <c r="J372" s="5">
        <v>108.79</v>
      </c>
      <c r="K372" s="5">
        <v>21</v>
      </c>
      <c r="L372" s="4">
        <f t="shared" si="16"/>
        <v>28.25</v>
      </c>
      <c r="M372" s="5">
        <f t="shared" si="17"/>
        <v>21</v>
      </c>
      <c r="N372" t="s">
        <v>38</v>
      </c>
      <c r="O372" t="s">
        <v>34</v>
      </c>
    </row>
    <row r="373" spans="1:15" x14ac:dyDescent="0.25">
      <c r="A373">
        <v>25305</v>
      </c>
      <c r="B373" t="s">
        <v>12</v>
      </c>
      <c r="C373">
        <v>10</v>
      </c>
      <c r="D373" t="str">
        <f t="shared" si="15"/>
        <v>1–17 Age Group</v>
      </c>
      <c r="E373" t="s">
        <v>34</v>
      </c>
      <c r="F373" t="s">
        <v>34</v>
      </c>
      <c r="G373" t="s">
        <v>34</v>
      </c>
      <c r="H373" t="s">
        <v>275</v>
      </c>
      <c r="I373" t="s">
        <v>21</v>
      </c>
      <c r="J373" s="5">
        <v>99.87</v>
      </c>
      <c r="K373" s="5" t="s">
        <v>4270</v>
      </c>
      <c r="L373" s="4">
        <f t="shared" si="16"/>
        <v>28.25</v>
      </c>
      <c r="M373" s="5">
        <f t="shared" si="17"/>
        <v>28.25</v>
      </c>
      <c r="N373" t="s">
        <v>18</v>
      </c>
      <c r="O373" t="s">
        <v>34</v>
      </c>
    </row>
    <row r="374" spans="1:15" x14ac:dyDescent="0.25">
      <c r="A374">
        <v>25391</v>
      </c>
      <c r="B374" t="s">
        <v>19</v>
      </c>
      <c r="C374">
        <v>10</v>
      </c>
      <c r="D374" t="str">
        <f t="shared" si="15"/>
        <v>1–17 Age Group</v>
      </c>
      <c r="E374" t="s">
        <v>34</v>
      </c>
      <c r="F374" t="s">
        <v>34</v>
      </c>
      <c r="G374" t="s">
        <v>34</v>
      </c>
      <c r="H374" t="s">
        <v>275</v>
      </c>
      <c r="I374" t="s">
        <v>21</v>
      </c>
      <c r="J374" s="5">
        <v>69.84</v>
      </c>
      <c r="K374" s="5">
        <v>13.7</v>
      </c>
      <c r="L374" s="4">
        <f t="shared" si="16"/>
        <v>28.25</v>
      </c>
      <c r="M374" s="5">
        <f t="shared" si="17"/>
        <v>13.7</v>
      </c>
      <c r="N374" t="s">
        <v>38</v>
      </c>
      <c r="O374" t="s">
        <v>34</v>
      </c>
    </row>
    <row r="375" spans="1:15" x14ac:dyDescent="0.25">
      <c r="A375">
        <v>28500</v>
      </c>
      <c r="B375" t="s">
        <v>12</v>
      </c>
      <c r="C375">
        <v>10</v>
      </c>
      <c r="D375" t="str">
        <f t="shared" si="15"/>
        <v>1–17 Age Group</v>
      </c>
      <c r="E375" t="s">
        <v>34</v>
      </c>
      <c r="F375" t="s">
        <v>34</v>
      </c>
      <c r="G375" t="s">
        <v>34</v>
      </c>
      <c r="H375" t="s">
        <v>275</v>
      </c>
      <c r="I375" t="s">
        <v>15</v>
      </c>
      <c r="J375" s="5">
        <v>91.98</v>
      </c>
      <c r="K375" s="5">
        <v>16.399999999999999</v>
      </c>
      <c r="L375" s="4">
        <f t="shared" si="16"/>
        <v>28.25</v>
      </c>
      <c r="M375" s="5">
        <f t="shared" si="17"/>
        <v>16.399999999999999</v>
      </c>
      <c r="N375" t="s">
        <v>38</v>
      </c>
      <c r="O375" t="s">
        <v>34</v>
      </c>
    </row>
    <row r="376" spans="1:15" x14ac:dyDescent="0.25">
      <c r="A376">
        <v>33087</v>
      </c>
      <c r="B376" t="s">
        <v>19</v>
      </c>
      <c r="C376">
        <v>10</v>
      </c>
      <c r="D376" t="str">
        <f t="shared" si="15"/>
        <v>1–17 Age Group</v>
      </c>
      <c r="E376" t="s">
        <v>34</v>
      </c>
      <c r="F376" t="s">
        <v>34</v>
      </c>
      <c r="G376" t="s">
        <v>34</v>
      </c>
      <c r="H376" t="s">
        <v>275</v>
      </c>
      <c r="I376" t="s">
        <v>15</v>
      </c>
      <c r="J376" s="5">
        <v>109.3</v>
      </c>
      <c r="K376" s="5">
        <v>20.100000000000001</v>
      </c>
      <c r="L376" s="4">
        <f t="shared" si="16"/>
        <v>28.25</v>
      </c>
      <c r="M376" s="5">
        <f t="shared" si="17"/>
        <v>20.100000000000001</v>
      </c>
      <c r="N376" t="s">
        <v>38</v>
      </c>
      <c r="O376" t="s">
        <v>34</v>
      </c>
    </row>
    <row r="377" spans="1:15" x14ac:dyDescent="0.25">
      <c r="A377">
        <v>33102</v>
      </c>
      <c r="B377" t="s">
        <v>12</v>
      </c>
      <c r="C377">
        <v>10</v>
      </c>
      <c r="D377" t="str">
        <f t="shared" si="15"/>
        <v>1–17 Age Group</v>
      </c>
      <c r="E377" t="s">
        <v>34</v>
      </c>
      <c r="F377" t="s">
        <v>34</v>
      </c>
      <c r="G377" t="s">
        <v>34</v>
      </c>
      <c r="H377" t="s">
        <v>275</v>
      </c>
      <c r="I377" t="s">
        <v>21</v>
      </c>
      <c r="J377" s="5">
        <v>69.2</v>
      </c>
      <c r="K377" s="5">
        <v>23.5</v>
      </c>
      <c r="L377" s="4">
        <f t="shared" si="16"/>
        <v>28.25</v>
      </c>
      <c r="M377" s="5">
        <f t="shared" si="17"/>
        <v>23.5</v>
      </c>
      <c r="N377" t="s">
        <v>18</v>
      </c>
      <c r="O377" t="s">
        <v>34</v>
      </c>
    </row>
    <row r="378" spans="1:15" x14ac:dyDescent="0.25">
      <c r="A378">
        <v>33876</v>
      </c>
      <c r="B378" t="s">
        <v>12</v>
      </c>
      <c r="C378">
        <v>10</v>
      </c>
      <c r="D378" t="str">
        <f t="shared" si="15"/>
        <v>1–17 Age Group</v>
      </c>
      <c r="E378" t="s">
        <v>34</v>
      </c>
      <c r="F378" t="s">
        <v>34</v>
      </c>
      <c r="G378" t="s">
        <v>34</v>
      </c>
      <c r="H378" t="s">
        <v>275</v>
      </c>
      <c r="I378" t="s">
        <v>15</v>
      </c>
      <c r="J378" s="5">
        <v>87.09</v>
      </c>
      <c r="K378" s="5">
        <v>14.3</v>
      </c>
      <c r="L378" s="4">
        <f t="shared" si="16"/>
        <v>28.25</v>
      </c>
      <c r="M378" s="5">
        <f t="shared" si="17"/>
        <v>14.3</v>
      </c>
      <c r="N378" t="s">
        <v>38</v>
      </c>
      <c r="O378" t="s">
        <v>34</v>
      </c>
    </row>
    <row r="379" spans="1:15" x14ac:dyDescent="0.25">
      <c r="A379">
        <v>35152</v>
      </c>
      <c r="B379" t="s">
        <v>12</v>
      </c>
      <c r="C379">
        <v>10</v>
      </c>
      <c r="D379" t="str">
        <f t="shared" si="15"/>
        <v>1–17 Age Group</v>
      </c>
      <c r="E379" t="s">
        <v>34</v>
      </c>
      <c r="F379" t="s">
        <v>34</v>
      </c>
      <c r="G379" t="s">
        <v>34</v>
      </c>
      <c r="H379" t="s">
        <v>275</v>
      </c>
      <c r="I379" t="s">
        <v>15</v>
      </c>
      <c r="J379" s="5">
        <v>76.92</v>
      </c>
      <c r="K379" s="5">
        <v>15.8</v>
      </c>
      <c r="L379" s="4">
        <f t="shared" si="16"/>
        <v>28.25</v>
      </c>
      <c r="M379" s="5">
        <f t="shared" si="17"/>
        <v>15.8</v>
      </c>
      <c r="N379" t="s">
        <v>38</v>
      </c>
      <c r="O379" t="s">
        <v>34</v>
      </c>
    </row>
    <row r="380" spans="1:15" x14ac:dyDescent="0.25">
      <c r="A380">
        <v>40568</v>
      </c>
      <c r="B380" t="s">
        <v>19</v>
      </c>
      <c r="C380">
        <v>10</v>
      </c>
      <c r="D380" t="str">
        <f t="shared" si="15"/>
        <v>1–17 Age Group</v>
      </c>
      <c r="E380" t="s">
        <v>34</v>
      </c>
      <c r="F380" t="s">
        <v>34</v>
      </c>
      <c r="G380" t="s">
        <v>34</v>
      </c>
      <c r="H380" t="s">
        <v>275</v>
      </c>
      <c r="I380" t="s">
        <v>15</v>
      </c>
      <c r="J380" s="5">
        <v>82.59</v>
      </c>
      <c r="K380" s="5">
        <v>18.600000000000001</v>
      </c>
      <c r="L380" s="4">
        <f t="shared" si="16"/>
        <v>28.25</v>
      </c>
      <c r="M380" s="5">
        <f t="shared" si="17"/>
        <v>18.600000000000001</v>
      </c>
      <c r="N380" t="s">
        <v>18</v>
      </c>
      <c r="O380" t="s">
        <v>34</v>
      </c>
    </row>
    <row r="381" spans="1:15" x14ac:dyDescent="0.25">
      <c r="A381">
        <v>43016</v>
      </c>
      <c r="B381" t="s">
        <v>12</v>
      </c>
      <c r="C381">
        <v>10</v>
      </c>
      <c r="D381" t="str">
        <f t="shared" si="15"/>
        <v>1–17 Age Group</v>
      </c>
      <c r="E381" t="s">
        <v>34</v>
      </c>
      <c r="F381" t="s">
        <v>34</v>
      </c>
      <c r="G381" t="s">
        <v>34</v>
      </c>
      <c r="H381" t="s">
        <v>275</v>
      </c>
      <c r="I381" t="s">
        <v>15</v>
      </c>
      <c r="J381" s="5">
        <v>70.7</v>
      </c>
      <c r="K381" s="5">
        <v>25.4</v>
      </c>
      <c r="L381" s="4">
        <f t="shared" si="16"/>
        <v>28.25</v>
      </c>
      <c r="M381" s="5">
        <f t="shared" si="17"/>
        <v>25.4</v>
      </c>
      <c r="N381" t="s">
        <v>38</v>
      </c>
      <c r="O381" t="s">
        <v>34</v>
      </c>
    </row>
    <row r="382" spans="1:15" x14ac:dyDescent="0.25">
      <c r="A382">
        <v>45279</v>
      </c>
      <c r="B382" t="s">
        <v>19</v>
      </c>
      <c r="C382">
        <v>10</v>
      </c>
      <c r="D382" t="str">
        <f t="shared" si="15"/>
        <v>1–17 Age Group</v>
      </c>
      <c r="E382" t="s">
        <v>34</v>
      </c>
      <c r="F382" t="s">
        <v>34</v>
      </c>
      <c r="G382" t="s">
        <v>34</v>
      </c>
      <c r="H382" t="s">
        <v>275</v>
      </c>
      <c r="I382" t="s">
        <v>21</v>
      </c>
      <c r="J382" s="5">
        <v>83.03</v>
      </c>
      <c r="K382" s="5">
        <v>18.5</v>
      </c>
      <c r="L382" s="4">
        <f t="shared" si="16"/>
        <v>28.25</v>
      </c>
      <c r="M382" s="5">
        <f t="shared" si="17"/>
        <v>18.5</v>
      </c>
      <c r="N382" t="s">
        <v>38</v>
      </c>
      <c r="O382" t="s">
        <v>34</v>
      </c>
    </row>
    <row r="383" spans="1:15" x14ac:dyDescent="0.25">
      <c r="A383">
        <v>49179</v>
      </c>
      <c r="B383" t="s">
        <v>12</v>
      </c>
      <c r="C383">
        <v>10</v>
      </c>
      <c r="D383" t="str">
        <f t="shared" si="15"/>
        <v>1–17 Age Group</v>
      </c>
      <c r="E383" t="s">
        <v>34</v>
      </c>
      <c r="F383" t="s">
        <v>34</v>
      </c>
      <c r="G383" t="s">
        <v>34</v>
      </c>
      <c r="H383" t="s">
        <v>275</v>
      </c>
      <c r="I383" t="s">
        <v>21</v>
      </c>
      <c r="J383" s="5">
        <v>84.81</v>
      </c>
      <c r="K383" s="5">
        <v>16.8</v>
      </c>
      <c r="L383" s="4">
        <f t="shared" si="16"/>
        <v>28.25</v>
      </c>
      <c r="M383" s="5">
        <f t="shared" si="17"/>
        <v>16.8</v>
      </c>
      <c r="N383" t="s">
        <v>24</v>
      </c>
      <c r="O383" t="s">
        <v>34</v>
      </c>
    </row>
    <row r="384" spans="1:15" x14ac:dyDescent="0.25">
      <c r="A384">
        <v>50238</v>
      </c>
      <c r="B384" t="s">
        <v>12</v>
      </c>
      <c r="C384">
        <v>10</v>
      </c>
      <c r="D384" t="str">
        <f t="shared" si="15"/>
        <v>1–17 Age Group</v>
      </c>
      <c r="E384" t="s">
        <v>34</v>
      </c>
      <c r="F384" t="s">
        <v>34</v>
      </c>
      <c r="G384" t="s">
        <v>34</v>
      </c>
      <c r="H384" t="s">
        <v>275</v>
      </c>
      <c r="I384" t="s">
        <v>15</v>
      </c>
      <c r="J384" s="5">
        <v>55.34</v>
      </c>
      <c r="K384" s="5">
        <v>15.3</v>
      </c>
      <c r="L384" s="4">
        <f t="shared" si="16"/>
        <v>28.25</v>
      </c>
      <c r="M384" s="5">
        <f t="shared" si="17"/>
        <v>15.3</v>
      </c>
      <c r="N384" t="s">
        <v>38</v>
      </c>
      <c r="O384" t="s">
        <v>34</v>
      </c>
    </row>
    <row r="385" spans="1:15" x14ac:dyDescent="0.25">
      <c r="A385">
        <v>51275</v>
      </c>
      <c r="B385" t="s">
        <v>19</v>
      </c>
      <c r="C385">
        <v>10</v>
      </c>
      <c r="D385" t="str">
        <f t="shared" si="15"/>
        <v>1–17 Age Group</v>
      </c>
      <c r="E385" t="s">
        <v>34</v>
      </c>
      <c r="F385" t="s">
        <v>34</v>
      </c>
      <c r="G385" t="s">
        <v>34</v>
      </c>
      <c r="H385" t="s">
        <v>275</v>
      </c>
      <c r="I385" t="s">
        <v>15</v>
      </c>
      <c r="J385" s="5">
        <v>61.34</v>
      </c>
      <c r="K385" s="5">
        <v>19.100000000000001</v>
      </c>
      <c r="L385" s="4">
        <f t="shared" si="16"/>
        <v>28.25</v>
      </c>
      <c r="M385" s="5">
        <f t="shared" si="17"/>
        <v>19.100000000000001</v>
      </c>
      <c r="N385" t="s">
        <v>38</v>
      </c>
      <c r="O385" t="s">
        <v>34</v>
      </c>
    </row>
    <row r="386" spans="1:15" x14ac:dyDescent="0.25">
      <c r="A386">
        <v>57322</v>
      </c>
      <c r="B386" t="s">
        <v>12</v>
      </c>
      <c r="C386">
        <v>10</v>
      </c>
      <c r="D386" t="str">
        <f t="shared" ref="D386:D449" si="18">_xlfn.IFS(
C386&lt;18,"1–17 Age Group",
C386&lt;40,"18–39 Age Group",
C386&lt;60,"40–59 Age Group",
C386&lt;80,"60–79 Age Group",
TRUE,"80+ Age Group"
)</f>
        <v>1–17 Age Group</v>
      </c>
      <c r="E386" t="s">
        <v>34</v>
      </c>
      <c r="F386" t="s">
        <v>34</v>
      </c>
      <c r="G386" t="s">
        <v>34</v>
      </c>
      <c r="H386" t="s">
        <v>275</v>
      </c>
      <c r="I386" t="s">
        <v>15</v>
      </c>
      <c r="J386" s="5">
        <v>102.97</v>
      </c>
      <c r="K386" s="5">
        <v>19.100000000000001</v>
      </c>
      <c r="L386" s="4">
        <f t="shared" ref="L386:L449" si="19">MEDIAN(K:K)</f>
        <v>28.25</v>
      </c>
      <c r="M386" s="5">
        <f t="shared" ref="M386:M449" si="20">IF(K:K="",$L386,$K386)</f>
        <v>19.100000000000001</v>
      </c>
      <c r="N386" t="s">
        <v>38</v>
      </c>
      <c r="O386" t="s">
        <v>34</v>
      </c>
    </row>
    <row r="387" spans="1:15" x14ac:dyDescent="0.25">
      <c r="A387">
        <v>59275</v>
      </c>
      <c r="B387" t="s">
        <v>12</v>
      </c>
      <c r="C387">
        <v>10</v>
      </c>
      <c r="D387" t="str">
        <f t="shared" si="18"/>
        <v>1–17 Age Group</v>
      </c>
      <c r="E387" t="s">
        <v>34</v>
      </c>
      <c r="F387" t="s">
        <v>34</v>
      </c>
      <c r="G387" t="s">
        <v>34</v>
      </c>
      <c r="H387" t="s">
        <v>275</v>
      </c>
      <c r="I387" t="s">
        <v>21</v>
      </c>
      <c r="J387" s="5">
        <v>58.03</v>
      </c>
      <c r="K387" s="5">
        <v>35.200000000000003</v>
      </c>
      <c r="L387" s="4">
        <f t="shared" si="19"/>
        <v>28.25</v>
      </c>
      <c r="M387" s="5">
        <f t="shared" si="20"/>
        <v>35.200000000000003</v>
      </c>
      <c r="N387" t="s">
        <v>38</v>
      </c>
      <c r="O387" t="s">
        <v>34</v>
      </c>
    </row>
    <row r="388" spans="1:15" x14ac:dyDescent="0.25">
      <c r="A388">
        <v>62999</v>
      </c>
      <c r="B388" t="s">
        <v>12</v>
      </c>
      <c r="C388">
        <v>10</v>
      </c>
      <c r="D388" t="str">
        <f t="shared" si="18"/>
        <v>1–17 Age Group</v>
      </c>
      <c r="E388" t="s">
        <v>34</v>
      </c>
      <c r="F388" t="s">
        <v>34</v>
      </c>
      <c r="G388" t="s">
        <v>34</v>
      </c>
      <c r="H388" t="s">
        <v>275</v>
      </c>
      <c r="I388" t="s">
        <v>21</v>
      </c>
      <c r="J388" s="5">
        <v>59.49</v>
      </c>
      <c r="K388" s="5">
        <v>18.3</v>
      </c>
      <c r="L388" s="4">
        <f t="shared" si="19"/>
        <v>28.25</v>
      </c>
      <c r="M388" s="5">
        <f t="shared" si="20"/>
        <v>18.3</v>
      </c>
      <c r="N388" t="s">
        <v>38</v>
      </c>
      <c r="O388" t="s">
        <v>34</v>
      </c>
    </row>
    <row r="389" spans="1:15" x14ac:dyDescent="0.25">
      <c r="A389">
        <v>64128</v>
      </c>
      <c r="B389" t="s">
        <v>12</v>
      </c>
      <c r="C389">
        <v>10</v>
      </c>
      <c r="D389" t="str">
        <f t="shared" si="18"/>
        <v>1–17 Age Group</v>
      </c>
      <c r="E389" t="s">
        <v>34</v>
      </c>
      <c r="F389" t="s">
        <v>34</v>
      </c>
      <c r="G389" t="s">
        <v>34</v>
      </c>
      <c r="H389" t="s">
        <v>275</v>
      </c>
      <c r="I389" t="s">
        <v>15</v>
      </c>
      <c r="J389" s="5">
        <v>63.08</v>
      </c>
      <c r="K389" s="5">
        <v>20.5</v>
      </c>
      <c r="L389" s="4">
        <f t="shared" si="19"/>
        <v>28.25</v>
      </c>
      <c r="M389" s="5">
        <f t="shared" si="20"/>
        <v>20.5</v>
      </c>
      <c r="N389" t="s">
        <v>29</v>
      </c>
      <c r="O389" t="s">
        <v>34</v>
      </c>
    </row>
    <row r="390" spans="1:15" x14ac:dyDescent="0.25">
      <c r="A390">
        <v>64508</v>
      </c>
      <c r="B390" t="s">
        <v>19</v>
      </c>
      <c r="C390">
        <v>10</v>
      </c>
      <c r="D390" t="str">
        <f t="shared" si="18"/>
        <v>1–17 Age Group</v>
      </c>
      <c r="E390" t="s">
        <v>34</v>
      </c>
      <c r="F390" t="s">
        <v>34</v>
      </c>
      <c r="G390" t="s">
        <v>34</v>
      </c>
      <c r="H390" t="s">
        <v>275</v>
      </c>
      <c r="I390" t="s">
        <v>15</v>
      </c>
      <c r="J390" s="5">
        <v>97.24</v>
      </c>
      <c r="K390" s="5">
        <v>20.2</v>
      </c>
      <c r="L390" s="4">
        <f t="shared" si="19"/>
        <v>28.25</v>
      </c>
      <c r="M390" s="5">
        <f t="shared" si="20"/>
        <v>20.2</v>
      </c>
      <c r="N390" t="s">
        <v>38</v>
      </c>
      <c r="O390" t="s">
        <v>34</v>
      </c>
    </row>
    <row r="391" spans="1:15" x14ac:dyDescent="0.25">
      <c r="A391">
        <v>67499</v>
      </c>
      <c r="B391" t="s">
        <v>12</v>
      </c>
      <c r="C391">
        <v>10</v>
      </c>
      <c r="D391" t="str">
        <f t="shared" si="18"/>
        <v>1–17 Age Group</v>
      </c>
      <c r="E391" t="s">
        <v>34</v>
      </c>
      <c r="F391" t="s">
        <v>34</v>
      </c>
      <c r="G391" t="s">
        <v>34</v>
      </c>
      <c r="H391" t="s">
        <v>275</v>
      </c>
      <c r="I391" t="s">
        <v>21</v>
      </c>
      <c r="J391" s="5">
        <v>117.03</v>
      </c>
      <c r="K391" s="5">
        <v>21.1</v>
      </c>
      <c r="L391" s="4">
        <f t="shared" si="19"/>
        <v>28.25</v>
      </c>
      <c r="M391" s="5">
        <f t="shared" si="20"/>
        <v>21.1</v>
      </c>
      <c r="N391" t="s">
        <v>24</v>
      </c>
      <c r="O391" t="s">
        <v>34</v>
      </c>
    </row>
    <row r="392" spans="1:15" x14ac:dyDescent="0.25">
      <c r="A392">
        <v>70823</v>
      </c>
      <c r="B392" t="s">
        <v>19</v>
      </c>
      <c r="C392">
        <v>10</v>
      </c>
      <c r="D392" t="str">
        <f t="shared" si="18"/>
        <v>1–17 Age Group</v>
      </c>
      <c r="E392" t="s">
        <v>34</v>
      </c>
      <c r="F392" t="s">
        <v>34</v>
      </c>
      <c r="G392" t="s">
        <v>34</v>
      </c>
      <c r="H392" t="s">
        <v>275</v>
      </c>
      <c r="I392" t="s">
        <v>15</v>
      </c>
      <c r="J392" s="5">
        <v>57.28</v>
      </c>
      <c r="K392" s="5">
        <v>15.4</v>
      </c>
      <c r="L392" s="4">
        <f t="shared" si="19"/>
        <v>28.25</v>
      </c>
      <c r="M392" s="5">
        <f t="shared" si="20"/>
        <v>15.4</v>
      </c>
      <c r="N392" t="s">
        <v>24</v>
      </c>
      <c r="O392" t="s">
        <v>34</v>
      </c>
    </row>
    <row r="393" spans="1:15" x14ac:dyDescent="0.25">
      <c r="A393">
        <v>71900</v>
      </c>
      <c r="B393" t="s">
        <v>19</v>
      </c>
      <c r="C393">
        <v>10</v>
      </c>
      <c r="D393" t="str">
        <f t="shared" si="18"/>
        <v>1–17 Age Group</v>
      </c>
      <c r="E393" t="s">
        <v>34</v>
      </c>
      <c r="F393" t="s">
        <v>34</v>
      </c>
      <c r="G393" t="s">
        <v>34</v>
      </c>
      <c r="H393" t="s">
        <v>275</v>
      </c>
      <c r="I393" t="s">
        <v>15</v>
      </c>
      <c r="J393" s="5">
        <v>77.430000000000007</v>
      </c>
      <c r="K393" s="5">
        <v>16.2</v>
      </c>
      <c r="L393" s="4">
        <f t="shared" si="19"/>
        <v>28.25</v>
      </c>
      <c r="M393" s="5">
        <f t="shared" si="20"/>
        <v>16.2</v>
      </c>
      <c r="N393" t="s">
        <v>38</v>
      </c>
      <c r="O393" t="s">
        <v>34</v>
      </c>
    </row>
    <row r="394" spans="1:15" x14ac:dyDescent="0.25">
      <c r="A394">
        <v>5654</v>
      </c>
      <c r="B394" t="s">
        <v>19</v>
      </c>
      <c r="C394">
        <v>11</v>
      </c>
      <c r="D394" t="str">
        <f t="shared" si="18"/>
        <v>1–17 Age Group</v>
      </c>
      <c r="E394" t="s">
        <v>34</v>
      </c>
      <c r="F394" t="s">
        <v>34</v>
      </c>
      <c r="G394" t="s">
        <v>34</v>
      </c>
      <c r="H394" t="s">
        <v>275</v>
      </c>
      <c r="I394" t="s">
        <v>21</v>
      </c>
      <c r="J394" s="5">
        <v>94.77</v>
      </c>
      <c r="K394" s="5">
        <v>22.7</v>
      </c>
      <c r="L394" s="4">
        <f t="shared" si="19"/>
        <v>28.25</v>
      </c>
      <c r="M394" s="5">
        <f t="shared" si="20"/>
        <v>22.7</v>
      </c>
      <c r="N394" t="s">
        <v>38</v>
      </c>
      <c r="O394" t="s">
        <v>34</v>
      </c>
    </row>
    <row r="395" spans="1:15" x14ac:dyDescent="0.25">
      <c r="A395">
        <v>6973</v>
      </c>
      <c r="B395" t="s">
        <v>12</v>
      </c>
      <c r="C395">
        <v>11</v>
      </c>
      <c r="D395" t="str">
        <f t="shared" si="18"/>
        <v>1–17 Age Group</v>
      </c>
      <c r="E395" t="s">
        <v>34</v>
      </c>
      <c r="F395" t="s">
        <v>34</v>
      </c>
      <c r="G395" t="s">
        <v>34</v>
      </c>
      <c r="H395" t="s">
        <v>275</v>
      </c>
      <c r="I395" t="s">
        <v>21</v>
      </c>
      <c r="J395" s="5">
        <v>87.54</v>
      </c>
      <c r="K395" s="5">
        <v>24.4</v>
      </c>
      <c r="L395" s="4">
        <f t="shared" si="19"/>
        <v>28.25</v>
      </c>
      <c r="M395" s="5">
        <f t="shared" si="20"/>
        <v>24.4</v>
      </c>
      <c r="N395" t="s">
        <v>38</v>
      </c>
      <c r="O395" t="s">
        <v>34</v>
      </c>
    </row>
    <row r="396" spans="1:15" x14ac:dyDescent="0.25">
      <c r="A396">
        <v>8041</v>
      </c>
      <c r="B396" t="s">
        <v>19</v>
      </c>
      <c r="C396">
        <v>11</v>
      </c>
      <c r="D396" t="str">
        <f t="shared" si="18"/>
        <v>1–17 Age Group</v>
      </c>
      <c r="E396" t="s">
        <v>34</v>
      </c>
      <c r="F396" t="s">
        <v>34</v>
      </c>
      <c r="G396" t="s">
        <v>34</v>
      </c>
      <c r="H396" t="s">
        <v>275</v>
      </c>
      <c r="I396" t="s">
        <v>21</v>
      </c>
      <c r="J396" s="5">
        <v>93.51</v>
      </c>
      <c r="K396" s="5">
        <v>20.8</v>
      </c>
      <c r="L396" s="4">
        <f t="shared" si="19"/>
        <v>28.25</v>
      </c>
      <c r="M396" s="5">
        <f t="shared" si="20"/>
        <v>20.8</v>
      </c>
      <c r="N396" t="s">
        <v>38</v>
      </c>
      <c r="O396" t="s">
        <v>34</v>
      </c>
    </row>
    <row r="397" spans="1:15" x14ac:dyDescent="0.25">
      <c r="A397">
        <v>9394</v>
      </c>
      <c r="B397" t="s">
        <v>12</v>
      </c>
      <c r="C397">
        <v>11</v>
      </c>
      <c r="D397" t="str">
        <f t="shared" si="18"/>
        <v>1–17 Age Group</v>
      </c>
      <c r="E397" t="s">
        <v>34</v>
      </c>
      <c r="F397" t="s">
        <v>34</v>
      </c>
      <c r="G397" t="s">
        <v>34</v>
      </c>
      <c r="H397" t="s">
        <v>275</v>
      </c>
      <c r="I397" t="s">
        <v>21</v>
      </c>
      <c r="J397" s="5">
        <v>92.24</v>
      </c>
      <c r="K397" s="5">
        <v>27.9</v>
      </c>
      <c r="L397" s="4">
        <f t="shared" si="19"/>
        <v>28.25</v>
      </c>
      <c r="M397" s="5">
        <f t="shared" si="20"/>
        <v>27.9</v>
      </c>
      <c r="N397" t="s">
        <v>38</v>
      </c>
      <c r="O397" t="s">
        <v>34</v>
      </c>
    </row>
    <row r="398" spans="1:15" x14ac:dyDescent="0.25">
      <c r="A398">
        <v>11974</v>
      </c>
      <c r="B398" t="s">
        <v>12</v>
      </c>
      <c r="C398">
        <v>11</v>
      </c>
      <c r="D398" t="str">
        <f t="shared" si="18"/>
        <v>1–17 Age Group</v>
      </c>
      <c r="E398" t="s">
        <v>34</v>
      </c>
      <c r="F398" t="s">
        <v>34</v>
      </c>
      <c r="G398" t="s">
        <v>34</v>
      </c>
      <c r="H398" t="s">
        <v>275</v>
      </c>
      <c r="I398" t="s">
        <v>15</v>
      </c>
      <c r="J398" s="5">
        <v>82.58</v>
      </c>
      <c r="K398" s="5">
        <v>25.5</v>
      </c>
      <c r="L398" s="4">
        <f t="shared" si="19"/>
        <v>28.25</v>
      </c>
      <c r="M398" s="5">
        <f t="shared" si="20"/>
        <v>25.5</v>
      </c>
      <c r="N398" t="s">
        <v>38</v>
      </c>
      <c r="O398" t="s">
        <v>34</v>
      </c>
    </row>
    <row r="399" spans="1:15" x14ac:dyDescent="0.25">
      <c r="A399">
        <v>12345</v>
      </c>
      <c r="B399" t="s">
        <v>12</v>
      </c>
      <c r="C399">
        <v>11</v>
      </c>
      <c r="D399" t="str">
        <f t="shared" si="18"/>
        <v>1–17 Age Group</v>
      </c>
      <c r="E399" t="s">
        <v>34</v>
      </c>
      <c r="F399" t="s">
        <v>34</v>
      </c>
      <c r="G399" t="s">
        <v>34</v>
      </c>
      <c r="H399" t="s">
        <v>275</v>
      </c>
      <c r="I399" t="s">
        <v>15</v>
      </c>
      <c r="J399" s="5">
        <v>73.180000000000007</v>
      </c>
      <c r="K399" s="5">
        <v>27.6</v>
      </c>
      <c r="L399" s="4">
        <f t="shared" si="19"/>
        <v>28.25</v>
      </c>
      <c r="M399" s="5">
        <f t="shared" si="20"/>
        <v>27.6</v>
      </c>
      <c r="N399" t="s">
        <v>24</v>
      </c>
      <c r="O399" t="s">
        <v>34</v>
      </c>
    </row>
    <row r="400" spans="1:15" x14ac:dyDescent="0.25">
      <c r="A400">
        <v>12900</v>
      </c>
      <c r="B400" t="s">
        <v>12</v>
      </c>
      <c r="C400">
        <v>11</v>
      </c>
      <c r="D400" t="str">
        <f t="shared" si="18"/>
        <v>1–17 Age Group</v>
      </c>
      <c r="E400" t="s">
        <v>34</v>
      </c>
      <c r="F400" t="s">
        <v>34</v>
      </c>
      <c r="G400" t="s">
        <v>34</v>
      </c>
      <c r="H400" t="s">
        <v>275</v>
      </c>
      <c r="I400" t="s">
        <v>21</v>
      </c>
      <c r="J400" s="5">
        <v>80.08</v>
      </c>
      <c r="K400" s="5">
        <v>21.8</v>
      </c>
      <c r="L400" s="4">
        <f t="shared" si="19"/>
        <v>28.25</v>
      </c>
      <c r="M400" s="5">
        <f t="shared" si="20"/>
        <v>21.8</v>
      </c>
      <c r="N400" t="s">
        <v>24</v>
      </c>
      <c r="O400" t="s">
        <v>34</v>
      </c>
    </row>
    <row r="401" spans="1:15" x14ac:dyDescent="0.25">
      <c r="A401">
        <v>15663</v>
      </c>
      <c r="B401" t="s">
        <v>19</v>
      </c>
      <c r="C401">
        <v>11</v>
      </c>
      <c r="D401" t="str">
        <f t="shared" si="18"/>
        <v>1–17 Age Group</v>
      </c>
      <c r="E401" t="s">
        <v>34</v>
      </c>
      <c r="F401" t="s">
        <v>34</v>
      </c>
      <c r="G401" t="s">
        <v>34</v>
      </c>
      <c r="H401" t="s">
        <v>275</v>
      </c>
      <c r="I401" t="s">
        <v>15</v>
      </c>
      <c r="J401" s="5">
        <v>76.739999999999995</v>
      </c>
      <c r="K401" s="5">
        <v>19.100000000000001</v>
      </c>
      <c r="L401" s="4">
        <f t="shared" si="19"/>
        <v>28.25</v>
      </c>
      <c r="M401" s="5">
        <f t="shared" si="20"/>
        <v>19.100000000000001</v>
      </c>
      <c r="N401" t="s">
        <v>38</v>
      </c>
      <c r="O401" t="s">
        <v>34</v>
      </c>
    </row>
    <row r="402" spans="1:15" x14ac:dyDescent="0.25">
      <c r="A402">
        <v>16320</v>
      </c>
      <c r="B402" t="s">
        <v>19</v>
      </c>
      <c r="C402">
        <v>11</v>
      </c>
      <c r="D402" t="str">
        <f t="shared" si="18"/>
        <v>1–17 Age Group</v>
      </c>
      <c r="E402" t="s">
        <v>34</v>
      </c>
      <c r="F402" t="s">
        <v>34</v>
      </c>
      <c r="G402" t="s">
        <v>34</v>
      </c>
      <c r="H402" t="s">
        <v>275</v>
      </c>
      <c r="I402" t="s">
        <v>15</v>
      </c>
      <c r="J402" s="5">
        <v>102.76</v>
      </c>
      <c r="K402" s="5">
        <v>20.3</v>
      </c>
      <c r="L402" s="4">
        <f t="shared" si="19"/>
        <v>28.25</v>
      </c>
      <c r="M402" s="5">
        <f t="shared" si="20"/>
        <v>20.3</v>
      </c>
      <c r="N402" t="s">
        <v>38</v>
      </c>
      <c r="O402" t="s">
        <v>34</v>
      </c>
    </row>
    <row r="403" spans="1:15" x14ac:dyDescent="0.25">
      <c r="A403">
        <v>18578</v>
      </c>
      <c r="B403" t="s">
        <v>12</v>
      </c>
      <c r="C403">
        <v>11</v>
      </c>
      <c r="D403" t="str">
        <f t="shared" si="18"/>
        <v>1–17 Age Group</v>
      </c>
      <c r="E403" t="s">
        <v>34</v>
      </c>
      <c r="F403" t="s">
        <v>34</v>
      </c>
      <c r="G403" t="s">
        <v>34</v>
      </c>
      <c r="H403" t="s">
        <v>275</v>
      </c>
      <c r="I403" t="s">
        <v>21</v>
      </c>
      <c r="J403" s="5">
        <v>121.66</v>
      </c>
      <c r="K403" s="5">
        <v>16.7</v>
      </c>
      <c r="L403" s="4">
        <f t="shared" si="19"/>
        <v>28.25</v>
      </c>
      <c r="M403" s="5">
        <f t="shared" si="20"/>
        <v>16.7</v>
      </c>
      <c r="N403" t="s">
        <v>38</v>
      </c>
      <c r="O403" t="s">
        <v>34</v>
      </c>
    </row>
    <row r="404" spans="1:15" x14ac:dyDescent="0.25">
      <c r="A404">
        <v>20634</v>
      </c>
      <c r="B404" t="s">
        <v>19</v>
      </c>
      <c r="C404">
        <v>11</v>
      </c>
      <c r="D404" t="str">
        <f t="shared" si="18"/>
        <v>1–17 Age Group</v>
      </c>
      <c r="E404" t="s">
        <v>34</v>
      </c>
      <c r="F404" t="s">
        <v>34</v>
      </c>
      <c r="G404" t="s">
        <v>34</v>
      </c>
      <c r="H404" t="s">
        <v>275</v>
      </c>
      <c r="I404" t="s">
        <v>15</v>
      </c>
      <c r="J404" s="5">
        <v>92.65</v>
      </c>
      <c r="K404" s="5">
        <v>15.7</v>
      </c>
      <c r="L404" s="4">
        <f t="shared" si="19"/>
        <v>28.25</v>
      </c>
      <c r="M404" s="5">
        <f t="shared" si="20"/>
        <v>15.7</v>
      </c>
      <c r="N404" t="s">
        <v>24</v>
      </c>
      <c r="O404" t="s">
        <v>34</v>
      </c>
    </row>
    <row r="405" spans="1:15" x14ac:dyDescent="0.25">
      <c r="A405">
        <v>24404</v>
      </c>
      <c r="B405" t="s">
        <v>12</v>
      </c>
      <c r="C405">
        <v>11</v>
      </c>
      <c r="D405" t="str">
        <f t="shared" si="18"/>
        <v>1–17 Age Group</v>
      </c>
      <c r="E405" t="s">
        <v>34</v>
      </c>
      <c r="F405" t="s">
        <v>34</v>
      </c>
      <c r="G405" t="s">
        <v>34</v>
      </c>
      <c r="H405" t="s">
        <v>275</v>
      </c>
      <c r="I405" t="s">
        <v>15</v>
      </c>
      <c r="J405" s="5">
        <v>124.35</v>
      </c>
      <c r="K405" s="5">
        <v>32.700000000000003</v>
      </c>
      <c r="L405" s="4">
        <f t="shared" si="19"/>
        <v>28.25</v>
      </c>
      <c r="M405" s="5">
        <f t="shared" si="20"/>
        <v>32.700000000000003</v>
      </c>
      <c r="N405" t="s">
        <v>38</v>
      </c>
      <c r="O405" t="s">
        <v>34</v>
      </c>
    </row>
    <row r="406" spans="1:15" x14ac:dyDescent="0.25">
      <c r="A406">
        <v>25860</v>
      </c>
      <c r="B406" t="s">
        <v>19</v>
      </c>
      <c r="C406">
        <v>11</v>
      </c>
      <c r="D406" t="str">
        <f t="shared" si="18"/>
        <v>1–17 Age Group</v>
      </c>
      <c r="E406" t="s">
        <v>34</v>
      </c>
      <c r="F406" t="s">
        <v>34</v>
      </c>
      <c r="G406" t="s">
        <v>34</v>
      </c>
      <c r="H406" t="s">
        <v>275</v>
      </c>
      <c r="I406" t="s">
        <v>21</v>
      </c>
      <c r="J406" s="5">
        <v>123.04</v>
      </c>
      <c r="K406" s="5">
        <v>15.9</v>
      </c>
      <c r="L406" s="4">
        <f t="shared" si="19"/>
        <v>28.25</v>
      </c>
      <c r="M406" s="5">
        <f t="shared" si="20"/>
        <v>15.9</v>
      </c>
      <c r="N406" t="s">
        <v>38</v>
      </c>
      <c r="O406" t="s">
        <v>34</v>
      </c>
    </row>
    <row r="407" spans="1:15" x14ac:dyDescent="0.25">
      <c r="A407">
        <v>28799</v>
      </c>
      <c r="B407" t="s">
        <v>12</v>
      </c>
      <c r="C407">
        <v>11</v>
      </c>
      <c r="D407" t="str">
        <f t="shared" si="18"/>
        <v>1–17 Age Group</v>
      </c>
      <c r="E407" t="s">
        <v>34</v>
      </c>
      <c r="F407" t="s">
        <v>34</v>
      </c>
      <c r="G407" t="s">
        <v>34</v>
      </c>
      <c r="H407" t="s">
        <v>275</v>
      </c>
      <c r="I407" t="s">
        <v>21</v>
      </c>
      <c r="J407" s="5">
        <v>90.69</v>
      </c>
      <c r="K407" s="5">
        <v>18.600000000000001</v>
      </c>
      <c r="L407" s="4">
        <f t="shared" si="19"/>
        <v>28.25</v>
      </c>
      <c r="M407" s="5">
        <f t="shared" si="20"/>
        <v>18.600000000000001</v>
      </c>
      <c r="N407" t="s">
        <v>38</v>
      </c>
      <c r="O407" t="s">
        <v>34</v>
      </c>
    </row>
    <row r="408" spans="1:15" x14ac:dyDescent="0.25">
      <c r="A408">
        <v>31293</v>
      </c>
      <c r="B408" t="s">
        <v>12</v>
      </c>
      <c r="C408">
        <v>11</v>
      </c>
      <c r="D408" t="str">
        <f t="shared" si="18"/>
        <v>1–17 Age Group</v>
      </c>
      <c r="E408" t="s">
        <v>34</v>
      </c>
      <c r="F408" t="s">
        <v>34</v>
      </c>
      <c r="G408" t="s">
        <v>34</v>
      </c>
      <c r="H408" t="s">
        <v>275</v>
      </c>
      <c r="I408" t="s">
        <v>15</v>
      </c>
      <c r="J408" s="5">
        <v>92.17</v>
      </c>
      <c r="K408" s="5">
        <v>19.5</v>
      </c>
      <c r="L408" s="4">
        <f t="shared" si="19"/>
        <v>28.25</v>
      </c>
      <c r="M408" s="5">
        <f t="shared" si="20"/>
        <v>19.5</v>
      </c>
      <c r="N408" t="s">
        <v>38</v>
      </c>
      <c r="O408" t="s">
        <v>34</v>
      </c>
    </row>
    <row r="409" spans="1:15" x14ac:dyDescent="0.25">
      <c r="A409">
        <v>31608</v>
      </c>
      <c r="B409" t="s">
        <v>12</v>
      </c>
      <c r="C409">
        <v>11</v>
      </c>
      <c r="D409" t="str">
        <f t="shared" si="18"/>
        <v>1–17 Age Group</v>
      </c>
      <c r="E409" t="s">
        <v>34</v>
      </c>
      <c r="F409" t="s">
        <v>34</v>
      </c>
      <c r="G409" t="s">
        <v>34</v>
      </c>
      <c r="H409" t="s">
        <v>275</v>
      </c>
      <c r="I409" t="s">
        <v>21</v>
      </c>
      <c r="J409" s="5">
        <v>96.91</v>
      </c>
      <c r="K409" s="5">
        <v>20.399999999999999</v>
      </c>
      <c r="L409" s="4">
        <f t="shared" si="19"/>
        <v>28.25</v>
      </c>
      <c r="M409" s="5">
        <f t="shared" si="20"/>
        <v>20.399999999999999</v>
      </c>
      <c r="N409" t="s">
        <v>38</v>
      </c>
      <c r="O409" t="s">
        <v>34</v>
      </c>
    </row>
    <row r="410" spans="1:15" x14ac:dyDescent="0.25">
      <c r="A410">
        <v>32610</v>
      </c>
      <c r="B410" t="s">
        <v>19</v>
      </c>
      <c r="C410">
        <v>11</v>
      </c>
      <c r="D410" t="str">
        <f t="shared" si="18"/>
        <v>1–17 Age Group</v>
      </c>
      <c r="E410" t="s">
        <v>34</v>
      </c>
      <c r="F410" t="s">
        <v>34</v>
      </c>
      <c r="G410" t="s">
        <v>34</v>
      </c>
      <c r="H410" t="s">
        <v>275</v>
      </c>
      <c r="I410" t="s">
        <v>15</v>
      </c>
      <c r="J410" s="5">
        <v>94.89</v>
      </c>
      <c r="K410" s="5">
        <v>27.5</v>
      </c>
      <c r="L410" s="4">
        <f t="shared" si="19"/>
        <v>28.25</v>
      </c>
      <c r="M410" s="5">
        <f t="shared" si="20"/>
        <v>27.5</v>
      </c>
      <c r="N410" t="s">
        <v>24</v>
      </c>
      <c r="O410" t="s">
        <v>34</v>
      </c>
    </row>
    <row r="411" spans="1:15" x14ac:dyDescent="0.25">
      <c r="A411">
        <v>37660</v>
      </c>
      <c r="B411" t="s">
        <v>12</v>
      </c>
      <c r="C411">
        <v>11</v>
      </c>
      <c r="D411" t="str">
        <f t="shared" si="18"/>
        <v>1–17 Age Group</v>
      </c>
      <c r="E411" t="s">
        <v>34</v>
      </c>
      <c r="F411" t="s">
        <v>34</v>
      </c>
      <c r="G411" t="s">
        <v>34</v>
      </c>
      <c r="H411" t="s">
        <v>275</v>
      </c>
      <c r="I411" t="s">
        <v>21</v>
      </c>
      <c r="J411" s="5">
        <v>105.73</v>
      </c>
      <c r="K411" s="5">
        <v>22.6</v>
      </c>
      <c r="L411" s="4">
        <f t="shared" si="19"/>
        <v>28.25</v>
      </c>
      <c r="M411" s="5">
        <f t="shared" si="20"/>
        <v>22.6</v>
      </c>
      <c r="N411" t="s">
        <v>24</v>
      </c>
      <c r="O411" t="s">
        <v>34</v>
      </c>
    </row>
    <row r="412" spans="1:15" x14ac:dyDescent="0.25">
      <c r="A412">
        <v>39038</v>
      </c>
      <c r="B412" t="s">
        <v>12</v>
      </c>
      <c r="C412">
        <v>11</v>
      </c>
      <c r="D412" t="str">
        <f t="shared" si="18"/>
        <v>1–17 Age Group</v>
      </c>
      <c r="E412" t="s">
        <v>34</v>
      </c>
      <c r="F412" t="s">
        <v>34</v>
      </c>
      <c r="G412" t="s">
        <v>34</v>
      </c>
      <c r="H412" t="s">
        <v>275</v>
      </c>
      <c r="I412" t="s">
        <v>21</v>
      </c>
      <c r="J412" s="5">
        <v>79.03</v>
      </c>
      <c r="K412" s="5">
        <v>16.5</v>
      </c>
      <c r="L412" s="4">
        <f t="shared" si="19"/>
        <v>28.25</v>
      </c>
      <c r="M412" s="5">
        <f t="shared" si="20"/>
        <v>16.5</v>
      </c>
      <c r="N412" t="s">
        <v>38</v>
      </c>
      <c r="O412" t="s">
        <v>34</v>
      </c>
    </row>
    <row r="413" spans="1:15" x14ac:dyDescent="0.25">
      <c r="A413">
        <v>40237</v>
      </c>
      <c r="B413" t="s">
        <v>19</v>
      </c>
      <c r="C413">
        <v>11</v>
      </c>
      <c r="D413" t="str">
        <f t="shared" si="18"/>
        <v>1–17 Age Group</v>
      </c>
      <c r="E413" t="s">
        <v>34</v>
      </c>
      <c r="F413" t="s">
        <v>34</v>
      </c>
      <c r="G413" t="s">
        <v>34</v>
      </c>
      <c r="H413" t="s">
        <v>275</v>
      </c>
      <c r="I413" t="s">
        <v>15</v>
      </c>
      <c r="J413" s="5">
        <v>73.66</v>
      </c>
      <c r="K413" s="5">
        <v>20.5</v>
      </c>
      <c r="L413" s="4">
        <f t="shared" si="19"/>
        <v>28.25</v>
      </c>
      <c r="M413" s="5">
        <f t="shared" si="20"/>
        <v>20.5</v>
      </c>
      <c r="N413" t="s">
        <v>24</v>
      </c>
      <c r="O413" t="s">
        <v>34</v>
      </c>
    </row>
    <row r="414" spans="1:15" x14ac:dyDescent="0.25">
      <c r="A414">
        <v>44192</v>
      </c>
      <c r="B414" t="s">
        <v>19</v>
      </c>
      <c r="C414">
        <v>11</v>
      </c>
      <c r="D414" t="str">
        <f t="shared" si="18"/>
        <v>1–17 Age Group</v>
      </c>
      <c r="E414" t="s">
        <v>34</v>
      </c>
      <c r="F414" t="s">
        <v>34</v>
      </c>
      <c r="G414" t="s">
        <v>34</v>
      </c>
      <c r="H414" t="s">
        <v>275</v>
      </c>
      <c r="I414" t="s">
        <v>15</v>
      </c>
      <c r="J414" s="5">
        <v>130.15</v>
      </c>
      <c r="K414" s="5">
        <v>17.2</v>
      </c>
      <c r="L414" s="4">
        <f t="shared" si="19"/>
        <v>28.25</v>
      </c>
      <c r="M414" s="5">
        <f t="shared" si="20"/>
        <v>17.2</v>
      </c>
      <c r="N414" t="s">
        <v>38</v>
      </c>
      <c r="O414" t="s">
        <v>34</v>
      </c>
    </row>
    <row r="415" spans="1:15" x14ac:dyDescent="0.25">
      <c r="A415">
        <v>48064</v>
      </c>
      <c r="B415" t="s">
        <v>12</v>
      </c>
      <c r="C415">
        <v>11</v>
      </c>
      <c r="D415" t="str">
        <f t="shared" si="18"/>
        <v>1–17 Age Group</v>
      </c>
      <c r="E415" t="s">
        <v>34</v>
      </c>
      <c r="F415" t="s">
        <v>34</v>
      </c>
      <c r="G415" t="s">
        <v>34</v>
      </c>
      <c r="H415" t="s">
        <v>275</v>
      </c>
      <c r="I415" t="s">
        <v>21</v>
      </c>
      <c r="J415" s="5">
        <v>65.069999999999993</v>
      </c>
      <c r="K415" s="5">
        <v>21.5</v>
      </c>
      <c r="L415" s="4">
        <f t="shared" si="19"/>
        <v>28.25</v>
      </c>
      <c r="M415" s="5">
        <f t="shared" si="20"/>
        <v>21.5</v>
      </c>
      <c r="N415" t="s">
        <v>24</v>
      </c>
      <c r="O415" t="s">
        <v>34</v>
      </c>
    </row>
    <row r="416" spans="1:15" x14ac:dyDescent="0.25">
      <c r="A416">
        <v>48272</v>
      </c>
      <c r="B416" t="s">
        <v>19</v>
      </c>
      <c r="C416">
        <v>11</v>
      </c>
      <c r="D416" t="str">
        <f t="shared" si="18"/>
        <v>1–17 Age Group</v>
      </c>
      <c r="E416" t="s">
        <v>34</v>
      </c>
      <c r="F416" t="s">
        <v>34</v>
      </c>
      <c r="G416" t="s">
        <v>34</v>
      </c>
      <c r="H416" t="s">
        <v>275</v>
      </c>
      <c r="I416" t="s">
        <v>21</v>
      </c>
      <c r="J416" s="5">
        <v>87.51</v>
      </c>
      <c r="K416" s="5">
        <v>24.4</v>
      </c>
      <c r="L416" s="4">
        <f t="shared" si="19"/>
        <v>28.25</v>
      </c>
      <c r="M416" s="5">
        <f t="shared" si="20"/>
        <v>24.4</v>
      </c>
      <c r="N416" t="s">
        <v>38</v>
      </c>
      <c r="O416" t="s">
        <v>34</v>
      </c>
    </row>
    <row r="417" spans="1:15" x14ac:dyDescent="0.25">
      <c r="A417">
        <v>51162</v>
      </c>
      <c r="B417" t="s">
        <v>19</v>
      </c>
      <c r="C417">
        <v>11</v>
      </c>
      <c r="D417" t="str">
        <f t="shared" si="18"/>
        <v>1–17 Age Group</v>
      </c>
      <c r="E417" t="s">
        <v>34</v>
      </c>
      <c r="F417" t="s">
        <v>34</v>
      </c>
      <c r="G417" t="s">
        <v>34</v>
      </c>
      <c r="H417" t="s">
        <v>275</v>
      </c>
      <c r="I417" t="s">
        <v>21</v>
      </c>
      <c r="J417" s="5">
        <v>122.75</v>
      </c>
      <c r="K417" s="5">
        <v>14.3</v>
      </c>
      <c r="L417" s="4">
        <f t="shared" si="19"/>
        <v>28.25</v>
      </c>
      <c r="M417" s="5">
        <f t="shared" si="20"/>
        <v>14.3</v>
      </c>
      <c r="N417" t="s">
        <v>38</v>
      </c>
      <c r="O417" t="s">
        <v>34</v>
      </c>
    </row>
    <row r="418" spans="1:15" x14ac:dyDescent="0.25">
      <c r="A418">
        <v>53489</v>
      </c>
      <c r="B418" t="s">
        <v>12</v>
      </c>
      <c r="C418">
        <v>11</v>
      </c>
      <c r="D418" t="str">
        <f t="shared" si="18"/>
        <v>1–17 Age Group</v>
      </c>
      <c r="E418" t="s">
        <v>34</v>
      </c>
      <c r="F418" t="s">
        <v>34</v>
      </c>
      <c r="G418" t="s">
        <v>34</v>
      </c>
      <c r="H418" t="s">
        <v>275</v>
      </c>
      <c r="I418" t="s">
        <v>21</v>
      </c>
      <c r="J418" s="5">
        <v>73.28</v>
      </c>
      <c r="K418" s="5">
        <v>17.2</v>
      </c>
      <c r="L418" s="4">
        <f t="shared" si="19"/>
        <v>28.25</v>
      </c>
      <c r="M418" s="5">
        <f t="shared" si="20"/>
        <v>17.2</v>
      </c>
      <c r="N418" t="s">
        <v>24</v>
      </c>
      <c r="O418" t="s">
        <v>34</v>
      </c>
    </row>
    <row r="419" spans="1:15" x14ac:dyDescent="0.25">
      <c r="A419">
        <v>53636</v>
      </c>
      <c r="B419" t="s">
        <v>19</v>
      </c>
      <c r="C419">
        <v>11</v>
      </c>
      <c r="D419" t="str">
        <f t="shared" si="18"/>
        <v>1–17 Age Group</v>
      </c>
      <c r="E419" t="s">
        <v>34</v>
      </c>
      <c r="F419" t="s">
        <v>34</v>
      </c>
      <c r="G419" t="s">
        <v>34</v>
      </c>
      <c r="H419" t="s">
        <v>275</v>
      </c>
      <c r="I419" t="s">
        <v>15</v>
      </c>
      <c r="J419" s="5">
        <v>88.79</v>
      </c>
      <c r="K419" s="5">
        <v>21.3</v>
      </c>
      <c r="L419" s="4">
        <f t="shared" si="19"/>
        <v>28.25</v>
      </c>
      <c r="M419" s="5">
        <f t="shared" si="20"/>
        <v>21.3</v>
      </c>
      <c r="N419" t="s">
        <v>24</v>
      </c>
      <c r="O419" t="s">
        <v>34</v>
      </c>
    </row>
    <row r="420" spans="1:15" x14ac:dyDescent="0.25">
      <c r="A420">
        <v>54072</v>
      </c>
      <c r="B420" t="s">
        <v>19</v>
      </c>
      <c r="C420">
        <v>11</v>
      </c>
      <c r="D420" t="str">
        <f t="shared" si="18"/>
        <v>1–17 Age Group</v>
      </c>
      <c r="E420" t="s">
        <v>34</v>
      </c>
      <c r="F420" t="s">
        <v>34</v>
      </c>
      <c r="G420" t="s">
        <v>34</v>
      </c>
      <c r="H420" t="s">
        <v>275</v>
      </c>
      <c r="I420" t="s">
        <v>15</v>
      </c>
      <c r="J420" s="5">
        <v>81.31</v>
      </c>
      <c r="K420" s="5">
        <v>18.8</v>
      </c>
      <c r="L420" s="4">
        <f t="shared" si="19"/>
        <v>28.25</v>
      </c>
      <c r="M420" s="5">
        <f t="shared" si="20"/>
        <v>18.8</v>
      </c>
      <c r="N420" t="s">
        <v>24</v>
      </c>
      <c r="O420" t="s">
        <v>34</v>
      </c>
    </row>
    <row r="421" spans="1:15" x14ac:dyDescent="0.25">
      <c r="A421">
        <v>54253</v>
      </c>
      <c r="B421" t="s">
        <v>12</v>
      </c>
      <c r="C421">
        <v>11</v>
      </c>
      <c r="D421" t="str">
        <f t="shared" si="18"/>
        <v>1–17 Age Group</v>
      </c>
      <c r="E421" t="s">
        <v>34</v>
      </c>
      <c r="F421" t="s">
        <v>34</v>
      </c>
      <c r="G421" t="s">
        <v>34</v>
      </c>
      <c r="H421" t="s">
        <v>275</v>
      </c>
      <c r="I421" t="s">
        <v>15</v>
      </c>
      <c r="J421" s="5">
        <v>144.08000000000001</v>
      </c>
      <c r="K421" s="5">
        <v>16.2</v>
      </c>
      <c r="L421" s="4">
        <f t="shared" si="19"/>
        <v>28.25</v>
      </c>
      <c r="M421" s="5">
        <f t="shared" si="20"/>
        <v>16.2</v>
      </c>
      <c r="N421" t="s">
        <v>18</v>
      </c>
      <c r="O421" t="s">
        <v>34</v>
      </c>
    </row>
    <row r="422" spans="1:15" x14ac:dyDescent="0.25">
      <c r="A422">
        <v>57968</v>
      </c>
      <c r="B422" t="s">
        <v>19</v>
      </c>
      <c r="C422">
        <v>11</v>
      </c>
      <c r="D422" t="str">
        <f t="shared" si="18"/>
        <v>1–17 Age Group</v>
      </c>
      <c r="E422" t="s">
        <v>34</v>
      </c>
      <c r="F422" t="s">
        <v>34</v>
      </c>
      <c r="G422" t="s">
        <v>34</v>
      </c>
      <c r="H422" t="s">
        <v>275</v>
      </c>
      <c r="I422" t="s">
        <v>15</v>
      </c>
      <c r="J422" s="5">
        <v>107.18</v>
      </c>
      <c r="K422" s="5">
        <v>27.6</v>
      </c>
      <c r="L422" s="4">
        <f t="shared" si="19"/>
        <v>28.25</v>
      </c>
      <c r="M422" s="5">
        <f t="shared" si="20"/>
        <v>27.6</v>
      </c>
      <c r="N422" t="s">
        <v>38</v>
      </c>
      <c r="O422" t="s">
        <v>34</v>
      </c>
    </row>
    <row r="423" spans="1:15" x14ac:dyDescent="0.25">
      <c r="A423">
        <v>59908</v>
      </c>
      <c r="B423" t="s">
        <v>19</v>
      </c>
      <c r="C423">
        <v>11</v>
      </c>
      <c r="D423" t="str">
        <f t="shared" si="18"/>
        <v>1–17 Age Group</v>
      </c>
      <c r="E423" t="s">
        <v>34</v>
      </c>
      <c r="F423" t="s">
        <v>34</v>
      </c>
      <c r="G423" t="s">
        <v>34</v>
      </c>
      <c r="H423" t="s">
        <v>275</v>
      </c>
      <c r="I423" t="s">
        <v>21</v>
      </c>
      <c r="J423" s="5">
        <v>121.15</v>
      </c>
      <c r="K423" s="5">
        <v>26.1</v>
      </c>
      <c r="L423" s="4">
        <f t="shared" si="19"/>
        <v>28.25</v>
      </c>
      <c r="M423" s="5">
        <f t="shared" si="20"/>
        <v>26.1</v>
      </c>
      <c r="N423" t="s">
        <v>38</v>
      </c>
      <c r="O423" t="s">
        <v>34</v>
      </c>
    </row>
    <row r="424" spans="1:15" x14ac:dyDescent="0.25">
      <c r="A424">
        <v>61672</v>
      </c>
      <c r="B424" t="s">
        <v>19</v>
      </c>
      <c r="C424">
        <v>11</v>
      </c>
      <c r="D424" t="str">
        <f t="shared" si="18"/>
        <v>1–17 Age Group</v>
      </c>
      <c r="E424" t="s">
        <v>34</v>
      </c>
      <c r="F424" t="s">
        <v>34</v>
      </c>
      <c r="G424" t="s">
        <v>34</v>
      </c>
      <c r="H424" t="s">
        <v>275</v>
      </c>
      <c r="I424" t="s">
        <v>15</v>
      </c>
      <c r="J424" s="5">
        <v>69.680000000000007</v>
      </c>
      <c r="K424" s="5">
        <v>14.4</v>
      </c>
      <c r="L424" s="4">
        <f t="shared" si="19"/>
        <v>28.25</v>
      </c>
      <c r="M424" s="5">
        <f t="shared" si="20"/>
        <v>14.4</v>
      </c>
      <c r="N424" t="s">
        <v>38</v>
      </c>
      <c r="O424" t="s">
        <v>34</v>
      </c>
    </row>
    <row r="425" spans="1:15" x14ac:dyDescent="0.25">
      <c r="A425">
        <v>63423</v>
      </c>
      <c r="B425" t="s">
        <v>12</v>
      </c>
      <c r="C425">
        <v>11</v>
      </c>
      <c r="D425" t="str">
        <f t="shared" si="18"/>
        <v>1–17 Age Group</v>
      </c>
      <c r="E425" t="s">
        <v>34</v>
      </c>
      <c r="F425" t="s">
        <v>34</v>
      </c>
      <c r="G425" t="s">
        <v>34</v>
      </c>
      <c r="H425" t="s">
        <v>275</v>
      </c>
      <c r="I425" t="s">
        <v>21</v>
      </c>
      <c r="J425" s="5">
        <v>68.62</v>
      </c>
      <c r="K425" s="5">
        <v>18.2</v>
      </c>
      <c r="L425" s="4">
        <f t="shared" si="19"/>
        <v>28.25</v>
      </c>
      <c r="M425" s="5">
        <f t="shared" si="20"/>
        <v>18.2</v>
      </c>
      <c r="N425" t="s">
        <v>38</v>
      </c>
      <c r="O425" t="s">
        <v>34</v>
      </c>
    </row>
    <row r="426" spans="1:15" x14ac:dyDescent="0.25">
      <c r="A426">
        <v>65351</v>
      </c>
      <c r="B426" t="s">
        <v>12</v>
      </c>
      <c r="C426">
        <v>11</v>
      </c>
      <c r="D426" t="str">
        <f t="shared" si="18"/>
        <v>1–17 Age Group</v>
      </c>
      <c r="E426" t="s">
        <v>34</v>
      </c>
      <c r="F426" t="s">
        <v>34</v>
      </c>
      <c r="G426" t="s">
        <v>34</v>
      </c>
      <c r="H426" t="s">
        <v>275</v>
      </c>
      <c r="I426" t="s">
        <v>15</v>
      </c>
      <c r="J426" s="5">
        <v>141.84</v>
      </c>
      <c r="K426" s="5">
        <v>23.3</v>
      </c>
      <c r="L426" s="4">
        <f t="shared" si="19"/>
        <v>28.25</v>
      </c>
      <c r="M426" s="5">
        <f t="shared" si="20"/>
        <v>23.3</v>
      </c>
      <c r="N426" t="s">
        <v>38</v>
      </c>
      <c r="O426" t="s">
        <v>34</v>
      </c>
    </row>
    <row r="427" spans="1:15" x14ac:dyDescent="0.25">
      <c r="A427">
        <v>65469</v>
      </c>
      <c r="B427" t="s">
        <v>12</v>
      </c>
      <c r="C427">
        <v>11</v>
      </c>
      <c r="D427" t="str">
        <f t="shared" si="18"/>
        <v>1–17 Age Group</v>
      </c>
      <c r="E427" t="s">
        <v>34</v>
      </c>
      <c r="F427" t="s">
        <v>34</v>
      </c>
      <c r="G427" t="s">
        <v>34</v>
      </c>
      <c r="H427" t="s">
        <v>275</v>
      </c>
      <c r="I427" t="s">
        <v>21</v>
      </c>
      <c r="J427" s="5">
        <v>121.71</v>
      </c>
      <c r="K427" s="5">
        <v>23.4</v>
      </c>
      <c r="L427" s="4">
        <f t="shared" si="19"/>
        <v>28.25</v>
      </c>
      <c r="M427" s="5">
        <f t="shared" si="20"/>
        <v>23.4</v>
      </c>
      <c r="N427" t="s">
        <v>24</v>
      </c>
      <c r="O427" t="s">
        <v>34</v>
      </c>
    </row>
    <row r="428" spans="1:15" x14ac:dyDescent="0.25">
      <c r="A428">
        <v>69339</v>
      </c>
      <c r="B428" t="s">
        <v>12</v>
      </c>
      <c r="C428">
        <v>11</v>
      </c>
      <c r="D428" t="str">
        <f t="shared" si="18"/>
        <v>1–17 Age Group</v>
      </c>
      <c r="E428" t="s">
        <v>34</v>
      </c>
      <c r="F428" t="s">
        <v>34</v>
      </c>
      <c r="G428" t="s">
        <v>34</v>
      </c>
      <c r="H428" t="s">
        <v>275</v>
      </c>
      <c r="I428" t="s">
        <v>15</v>
      </c>
      <c r="J428" s="5">
        <v>99.79</v>
      </c>
      <c r="K428" s="5">
        <v>20.2</v>
      </c>
      <c r="L428" s="4">
        <f t="shared" si="19"/>
        <v>28.25</v>
      </c>
      <c r="M428" s="5">
        <f t="shared" si="20"/>
        <v>20.2</v>
      </c>
      <c r="N428" t="s">
        <v>38</v>
      </c>
      <c r="O428" t="s">
        <v>34</v>
      </c>
    </row>
    <row r="429" spans="1:15" x14ac:dyDescent="0.25">
      <c r="A429">
        <v>71192</v>
      </c>
      <c r="B429" t="s">
        <v>12</v>
      </c>
      <c r="C429">
        <v>11</v>
      </c>
      <c r="D429" t="str">
        <f t="shared" si="18"/>
        <v>1–17 Age Group</v>
      </c>
      <c r="E429" t="s">
        <v>34</v>
      </c>
      <c r="F429" t="s">
        <v>34</v>
      </c>
      <c r="G429" t="s">
        <v>34</v>
      </c>
      <c r="H429" t="s">
        <v>275</v>
      </c>
      <c r="I429" t="s">
        <v>21</v>
      </c>
      <c r="J429" s="5">
        <v>56.33</v>
      </c>
      <c r="K429" s="5">
        <v>18.100000000000001</v>
      </c>
      <c r="L429" s="4">
        <f t="shared" si="19"/>
        <v>28.25</v>
      </c>
      <c r="M429" s="5">
        <f t="shared" si="20"/>
        <v>18.100000000000001</v>
      </c>
      <c r="N429" t="s">
        <v>38</v>
      </c>
      <c r="O429" t="s">
        <v>34</v>
      </c>
    </row>
    <row r="430" spans="1:15" x14ac:dyDescent="0.25">
      <c r="A430">
        <v>530</v>
      </c>
      <c r="B430" t="s">
        <v>19</v>
      </c>
      <c r="C430">
        <v>12</v>
      </c>
      <c r="D430" t="str">
        <f t="shared" si="18"/>
        <v>1–17 Age Group</v>
      </c>
      <c r="E430" t="s">
        <v>34</v>
      </c>
      <c r="F430" t="s">
        <v>34</v>
      </c>
      <c r="G430" t="s">
        <v>34</v>
      </c>
      <c r="H430" t="s">
        <v>275</v>
      </c>
      <c r="I430" t="s">
        <v>21</v>
      </c>
      <c r="J430" s="5">
        <v>75.22</v>
      </c>
      <c r="K430" s="5">
        <v>20.9</v>
      </c>
      <c r="L430" s="4">
        <f t="shared" si="19"/>
        <v>28.25</v>
      </c>
      <c r="M430" s="5">
        <f t="shared" si="20"/>
        <v>20.9</v>
      </c>
      <c r="N430" t="s">
        <v>38</v>
      </c>
      <c r="O430" t="s">
        <v>34</v>
      </c>
    </row>
    <row r="431" spans="1:15" x14ac:dyDescent="0.25">
      <c r="A431">
        <v>3807</v>
      </c>
      <c r="B431" t="s">
        <v>19</v>
      </c>
      <c r="C431">
        <v>12</v>
      </c>
      <c r="D431" t="str">
        <f t="shared" si="18"/>
        <v>1–17 Age Group</v>
      </c>
      <c r="E431" t="s">
        <v>34</v>
      </c>
      <c r="F431" t="s">
        <v>34</v>
      </c>
      <c r="G431" t="s">
        <v>34</v>
      </c>
      <c r="H431" t="s">
        <v>275</v>
      </c>
      <c r="I431" t="s">
        <v>15</v>
      </c>
      <c r="J431" s="5">
        <v>86.55</v>
      </c>
      <c r="K431" s="5">
        <v>26.5</v>
      </c>
      <c r="L431" s="4">
        <f t="shared" si="19"/>
        <v>28.25</v>
      </c>
      <c r="M431" s="5">
        <f t="shared" si="20"/>
        <v>26.5</v>
      </c>
      <c r="N431" t="s">
        <v>38</v>
      </c>
      <c r="O431" t="s">
        <v>34</v>
      </c>
    </row>
    <row r="432" spans="1:15" x14ac:dyDescent="0.25">
      <c r="A432">
        <v>4833</v>
      </c>
      <c r="B432" t="s">
        <v>19</v>
      </c>
      <c r="C432">
        <v>12</v>
      </c>
      <c r="D432" t="str">
        <f t="shared" si="18"/>
        <v>1–17 Age Group</v>
      </c>
      <c r="E432" t="s">
        <v>34</v>
      </c>
      <c r="F432" t="s">
        <v>34</v>
      </c>
      <c r="G432" t="s">
        <v>34</v>
      </c>
      <c r="H432" t="s">
        <v>275</v>
      </c>
      <c r="I432" t="s">
        <v>21</v>
      </c>
      <c r="J432" s="5">
        <v>207.45</v>
      </c>
      <c r="K432" s="5">
        <v>25.4</v>
      </c>
      <c r="L432" s="4">
        <f t="shared" si="19"/>
        <v>28.25</v>
      </c>
      <c r="M432" s="5">
        <f t="shared" si="20"/>
        <v>25.4</v>
      </c>
      <c r="N432" t="s">
        <v>29</v>
      </c>
      <c r="O432" t="s">
        <v>34</v>
      </c>
    </row>
    <row r="433" spans="1:15" x14ac:dyDescent="0.25">
      <c r="A433">
        <v>6390</v>
      </c>
      <c r="B433" t="s">
        <v>19</v>
      </c>
      <c r="C433">
        <v>12</v>
      </c>
      <c r="D433" t="str">
        <f t="shared" si="18"/>
        <v>1–17 Age Group</v>
      </c>
      <c r="E433" t="s">
        <v>34</v>
      </c>
      <c r="F433" t="s">
        <v>34</v>
      </c>
      <c r="G433" t="s">
        <v>34</v>
      </c>
      <c r="H433" t="s">
        <v>275</v>
      </c>
      <c r="I433" t="s">
        <v>21</v>
      </c>
      <c r="J433" s="5">
        <v>73.989999999999995</v>
      </c>
      <c r="K433" s="5">
        <v>16.3</v>
      </c>
      <c r="L433" s="4">
        <f t="shared" si="19"/>
        <v>28.25</v>
      </c>
      <c r="M433" s="5">
        <f t="shared" si="20"/>
        <v>16.3</v>
      </c>
      <c r="N433" t="s">
        <v>38</v>
      </c>
      <c r="O433" t="s">
        <v>34</v>
      </c>
    </row>
    <row r="434" spans="1:15" x14ac:dyDescent="0.25">
      <c r="A434">
        <v>7057</v>
      </c>
      <c r="B434" t="s">
        <v>12</v>
      </c>
      <c r="C434">
        <v>12</v>
      </c>
      <c r="D434" t="str">
        <f t="shared" si="18"/>
        <v>1–17 Age Group</v>
      </c>
      <c r="E434" t="s">
        <v>34</v>
      </c>
      <c r="F434" t="s">
        <v>34</v>
      </c>
      <c r="G434" t="s">
        <v>34</v>
      </c>
      <c r="H434" t="s">
        <v>275</v>
      </c>
      <c r="I434" t="s">
        <v>15</v>
      </c>
      <c r="J434" s="5">
        <v>83.95</v>
      </c>
      <c r="K434" s="5">
        <v>23.6</v>
      </c>
      <c r="L434" s="4">
        <f t="shared" si="19"/>
        <v>28.25</v>
      </c>
      <c r="M434" s="5">
        <f t="shared" si="20"/>
        <v>23.6</v>
      </c>
      <c r="N434" t="s">
        <v>38</v>
      </c>
      <c r="O434" t="s">
        <v>34</v>
      </c>
    </row>
    <row r="435" spans="1:15" x14ac:dyDescent="0.25">
      <c r="A435">
        <v>8563</v>
      </c>
      <c r="B435" t="s">
        <v>19</v>
      </c>
      <c r="C435">
        <v>12</v>
      </c>
      <c r="D435" t="str">
        <f t="shared" si="18"/>
        <v>1–17 Age Group</v>
      </c>
      <c r="E435" t="s">
        <v>34</v>
      </c>
      <c r="F435" t="s">
        <v>34</v>
      </c>
      <c r="G435" t="s">
        <v>34</v>
      </c>
      <c r="H435" t="s">
        <v>275</v>
      </c>
      <c r="I435" t="s">
        <v>21</v>
      </c>
      <c r="J435" s="5">
        <v>91.71</v>
      </c>
      <c r="K435" s="5">
        <v>21.3</v>
      </c>
      <c r="L435" s="4">
        <f t="shared" si="19"/>
        <v>28.25</v>
      </c>
      <c r="M435" s="5">
        <f t="shared" si="20"/>
        <v>21.3</v>
      </c>
      <c r="N435" t="s">
        <v>38</v>
      </c>
      <c r="O435" t="s">
        <v>34</v>
      </c>
    </row>
    <row r="436" spans="1:15" x14ac:dyDescent="0.25">
      <c r="A436">
        <v>8719</v>
      </c>
      <c r="B436" t="s">
        <v>12</v>
      </c>
      <c r="C436">
        <v>12</v>
      </c>
      <c r="D436" t="str">
        <f t="shared" si="18"/>
        <v>1–17 Age Group</v>
      </c>
      <c r="E436" t="s">
        <v>34</v>
      </c>
      <c r="F436" t="s">
        <v>34</v>
      </c>
      <c r="G436" t="s">
        <v>34</v>
      </c>
      <c r="H436" t="s">
        <v>275</v>
      </c>
      <c r="I436" t="s">
        <v>15</v>
      </c>
      <c r="J436" s="5">
        <v>116.25</v>
      </c>
      <c r="K436" s="5">
        <v>16.399999999999999</v>
      </c>
      <c r="L436" s="4">
        <f t="shared" si="19"/>
        <v>28.25</v>
      </c>
      <c r="M436" s="5">
        <f t="shared" si="20"/>
        <v>16.399999999999999</v>
      </c>
      <c r="N436" t="s">
        <v>18</v>
      </c>
      <c r="O436" t="s">
        <v>34</v>
      </c>
    </row>
    <row r="437" spans="1:15" x14ac:dyDescent="0.25">
      <c r="A437">
        <v>10913</v>
      </c>
      <c r="B437" t="s">
        <v>12</v>
      </c>
      <c r="C437">
        <v>12</v>
      </c>
      <c r="D437" t="str">
        <f t="shared" si="18"/>
        <v>1–17 Age Group</v>
      </c>
      <c r="E437" t="s">
        <v>34</v>
      </c>
      <c r="F437" t="s">
        <v>34</v>
      </c>
      <c r="G437" t="s">
        <v>34</v>
      </c>
      <c r="H437" t="s">
        <v>275</v>
      </c>
      <c r="I437" t="s">
        <v>15</v>
      </c>
      <c r="J437" s="5">
        <v>86.86</v>
      </c>
      <c r="K437" s="5">
        <v>25.4</v>
      </c>
      <c r="L437" s="4">
        <f t="shared" si="19"/>
        <v>28.25</v>
      </c>
      <c r="M437" s="5">
        <f t="shared" si="20"/>
        <v>25.4</v>
      </c>
      <c r="N437" t="s">
        <v>24</v>
      </c>
      <c r="O437" t="s">
        <v>34</v>
      </c>
    </row>
    <row r="438" spans="1:15" x14ac:dyDescent="0.25">
      <c r="A438">
        <v>10981</v>
      </c>
      <c r="B438" t="s">
        <v>12</v>
      </c>
      <c r="C438">
        <v>12</v>
      </c>
      <c r="D438" t="str">
        <f t="shared" si="18"/>
        <v>1–17 Age Group</v>
      </c>
      <c r="E438" t="s">
        <v>34</v>
      </c>
      <c r="F438" t="s">
        <v>34</v>
      </c>
      <c r="G438" t="s">
        <v>34</v>
      </c>
      <c r="H438" t="s">
        <v>275</v>
      </c>
      <c r="I438" t="s">
        <v>21</v>
      </c>
      <c r="J438" s="5">
        <v>96.73</v>
      </c>
      <c r="K438" s="5">
        <v>20.399999999999999</v>
      </c>
      <c r="L438" s="4">
        <f t="shared" si="19"/>
        <v>28.25</v>
      </c>
      <c r="M438" s="5">
        <f t="shared" si="20"/>
        <v>20.399999999999999</v>
      </c>
      <c r="N438" t="s">
        <v>24</v>
      </c>
      <c r="O438" t="s">
        <v>34</v>
      </c>
    </row>
    <row r="439" spans="1:15" x14ac:dyDescent="0.25">
      <c r="A439">
        <v>11325</v>
      </c>
      <c r="B439" t="s">
        <v>19</v>
      </c>
      <c r="C439">
        <v>12</v>
      </c>
      <c r="D439" t="str">
        <f t="shared" si="18"/>
        <v>1–17 Age Group</v>
      </c>
      <c r="E439" t="s">
        <v>34</v>
      </c>
      <c r="F439" t="s">
        <v>34</v>
      </c>
      <c r="G439" t="s">
        <v>34</v>
      </c>
      <c r="H439" t="s">
        <v>275</v>
      </c>
      <c r="I439" t="s">
        <v>21</v>
      </c>
      <c r="J439" s="5">
        <v>111.08</v>
      </c>
      <c r="K439" s="5">
        <v>23.2</v>
      </c>
      <c r="L439" s="4">
        <f t="shared" si="19"/>
        <v>28.25</v>
      </c>
      <c r="M439" s="5">
        <f t="shared" si="20"/>
        <v>23.2</v>
      </c>
      <c r="N439" t="s">
        <v>24</v>
      </c>
      <c r="O439" t="s">
        <v>34</v>
      </c>
    </row>
    <row r="440" spans="1:15" x14ac:dyDescent="0.25">
      <c r="A440">
        <v>17098</v>
      </c>
      <c r="B440" t="s">
        <v>19</v>
      </c>
      <c r="C440">
        <v>12</v>
      </c>
      <c r="D440" t="str">
        <f t="shared" si="18"/>
        <v>1–17 Age Group</v>
      </c>
      <c r="E440" t="s">
        <v>34</v>
      </c>
      <c r="F440" t="s">
        <v>34</v>
      </c>
      <c r="G440" t="s">
        <v>34</v>
      </c>
      <c r="H440" t="s">
        <v>275</v>
      </c>
      <c r="I440" t="s">
        <v>15</v>
      </c>
      <c r="J440" s="5">
        <v>116.06</v>
      </c>
      <c r="K440" s="5">
        <v>25.9</v>
      </c>
      <c r="L440" s="4">
        <f t="shared" si="19"/>
        <v>28.25</v>
      </c>
      <c r="M440" s="5">
        <f t="shared" si="20"/>
        <v>25.9</v>
      </c>
      <c r="N440" t="s">
        <v>38</v>
      </c>
      <c r="O440" t="s">
        <v>34</v>
      </c>
    </row>
    <row r="441" spans="1:15" x14ac:dyDescent="0.25">
      <c r="A441">
        <v>21346</v>
      </c>
      <c r="B441" t="s">
        <v>19</v>
      </c>
      <c r="C441">
        <v>12</v>
      </c>
      <c r="D441" t="str">
        <f t="shared" si="18"/>
        <v>1–17 Age Group</v>
      </c>
      <c r="E441" t="s">
        <v>34</v>
      </c>
      <c r="F441" t="s">
        <v>34</v>
      </c>
      <c r="G441" t="s">
        <v>34</v>
      </c>
      <c r="H441" t="s">
        <v>275</v>
      </c>
      <c r="I441" t="s">
        <v>21</v>
      </c>
      <c r="J441" s="5">
        <v>70.13</v>
      </c>
      <c r="K441" s="5">
        <v>17.8</v>
      </c>
      <c r="L441" s="4">
        <f t="shared" si="19"/>
        <v>28.25</v>
      </c>
      <c r="M441" s="5">
        <f t="shared" si="20"/>
        <v>17.8</v>
      </c>
      <c r="N441" t="s">
        <v>38</v>
      </c>
      <c r="O441" t="s">
        <v>34</v>
      </c>
    </row>
    <row r="442" spans="1:15" x14ac:dyDescent="0.25">
      <c r="A442">
        <v>22536</v>
      </c>
      <c r="B442" t="s">
        <v>19</v>
      </c>
      <c r="C442">
        <v>12</v>
      </c>
      <c r="D442" t="str">
        <f t="shared" si="18"/>
        <v>1–17 Age Group</v>
      </c>
      <c r="E442" t="s">
        <v>34</v>
      </c>
      <c r="F442" t="s">
        <v>34</v>
      </c>
      <c r="G442" t="s">
        <v>34</v>
      </c>
      <c r="H442" t="s">
        <v>275</v>
      </c>
      <c r="I442" t="s">
        <v>15</v>
      </c>
      <c r="J442" s="5">
        <v>85.04</v>
      </c>
      <c r="K442" s="5">
        <v>29.9</v>
      </c>
      <c r="L442" s="4">
        <f t="shared" si="19"/>
        <v>28.25</v>
      </c>
      <c r="M442" s="5">
        <f t="shared" si="20"/>
        <v>29.9</v>
      </c>
      <c r="N442" t="s">
        <v>24</v>
      </c>
      <c r="O442" t="s">
        <v>34</v>
      </c>
    </row>
    <row r="443" spans="1:15" x14ac:dyDescent="0.25">
      <c r="A443">
        <v>22689</v>
      </c>
      <c r="B443" t="s">
        <v>12</v>
      </c>
      <c r="C443">
        <v>12</v>
      </c>
      <c r="D443" t="str">
        <f t="shared" si="18"/>
        <v>1–17 Age Group</v>
      </c>
      <c r="E443" t="s">
        <v>34</v>
      </c>
      <c r="F443" t="s">
        <v>34</v>
      </c>
      <c r="G443" t="s">
        <v>34</v>
      </c>
      <c r="H443" t="s">
        <v>275</v>
      </c>
      <c r="I443" t="s">
        <v>21</v>
      </c>
      <c r="J443" s="5">
        <v>96.15</v>
      </c>
      <c r="K443" s="5">
        <v>18.7</v>
      </c>
      <c r="L443" s="4">
        <f t="shared" si="19"/>
        <v>28.25</v>
      </c>
      <c r="M443" s="5">
        <f t="shared" si="20"/>
        <v>18.7</v>
      </c>
      <c r="N443" t="s">
        <v>38</v>
      </c>
      <c r="O443" t="s">
        <v>34</v>
      </c>
    </row>
    <row r="444" spans="1:15" x14ac:dyDescent="0.25">
      <c r="A444">
        <v>22870</v>
      </c>
      <c r="B444" t="s">
        <v>12</v>
      </c>
      <c r="C444">
        <v>12</v>
      </c>
      <c r="D444" t="str">
        <f t="shared" si="18"/>
        <v>1–17 Age Group</v>
      </c>
      <c r="E444" t="s">
        <v>34</v>
      </c>
      <c r="F444" t="s">
        <v>34</v>
      </c>
      <c r="G444" t="s">
        <v>34</v>
      </c>
      <c r="H444" t="s">
        <v>275</v>
      </c>
      <c r="I444" t="s">
        <v>15</v>
      </c>
      <c r="J444" s="5">
        <v>76.260000000000005</v>
      </c>
      <c r="K444" s="5">
        <v>20.5</v>
      </c>
      <c r="L444" s="4">
        <f t="shared" si="19"/>
        <v>28.25</v>
      </c>
      <c r="M444" s="5">
        <f t="shared" si="20"/>
        <v>20.5</v>
      </c>
      <c r="N444" t="s">
        <v>24</v>
      </c>
      <c r="O444" t="s">
        <v>34</v>
      </c>
    </row>
    <row r="445" spans="1:15" x14ac:dyDescent="0.25">
      <c r="A445">
        <v>24163</v>
      </c>
      <c r="B445" t="s">
        <v>19</v>
      </c>
      <c r="C445">
        <v>12</v>
      </c>
      <c r="D445" t="str">
        <f t="shared" si="18"/>
        <v>1–17 Age Group</v>
      </c>
      <c r="E445" t="s">
        <v>34</v>
      </c>
      <c r="F445" t="s">
        <v>34</v>
      </c>
      <c r="G445" t="s">
        <v>34</v>
      </c>
      <c r="H445" t="s">
        <v>275</v>
      </c>
      <c r="I445" t="s">
        <v>21</v>
      </c>
      <c r="J445" s="5">
        <v>116.04</v>
      </c>
      <c r="K445" s="5">
        <v>23.8</v>
      </c>
      <c r="L445" s="4">
        <f t="shared" si="19"/>
        <v>28.25</v>
      </c>
      <c r="M445" s="5">
        <f t="shared" si="20"/>
        <v>23.8</v>
      </c>
      <c r="N445" t="s">
        <v>38</v>
      </c>
      <c r="O445" t="s">
        <v>34</v>
      </c>
    </row>
    <row r="446" spans="1:15" x14ac:dyDescent="0.25">
      <c r="A446">
        <v>25514</v>
      </c>
      <c r="B446" t="s">
        <v>12</v>
      </c>
      <c r="C446">
        <v>12</v>
      </c>
      <c r="D446" t="str">
        <f t="shared" si="18"/>
        <v>1–17 Age Group</v>
      </c>
      <c r="E446" t="s">
        <v>34</v>
      </c>
      <c r="F446" t="s">
        <v>34</v>
      </c>
      <c r="G446" t="s">
        <v>34</v>
      </c>
      <c r="H446" t="s">
        <v>275</v>
      </c>
      <c r="I446" t="s">
        <v>21</v>
      </c>
      <c r="J446" s="5">
        <v>65.88</v>
      </c>
      <c r="K446" s="5">
        <v>23.7</v>
      </c>
      <c r="L446" s="4">
        <f t="shared" si="19"/>
        <v>28.25</v>
      </c>
      <c r="M446" s="5">
        <f t="shared" si="20"/>
        <v>23.7</v>
      </c>
      <c r="N446" t="s">
        <v>38</v>
      </c>
      <c r="O446" t="s">
        <v>34</v>
      </c>
    </row>
    <row r="447" spans="1:15" x14ac:dyDescent="0.25">
      <c r="A447">
        <v>27436</v>
      </c>
      <c r="B447" t="s">
        <v>12</v>
      </c>
      <c r="C447">
        <v>12</v>
      </c>
      <c r="D447" t="str">
        <f t="shared" si="18"/>
        <v>1–17 Age Group</v>
      </c>
      <c r="E447" t="s">
        <v>34</v>
      </c>
      <c r="F447" t="s">
        <v>34</v>
      </c>
      <c r="G447" t="s">
        <v>34</v>
      </c>
      <c r="H447" t="s">
        <v>275</v>
      </c>
      <c r="I447" t="s">
        <v>15</v>
      </c>
      <c r="J447" s="5">
        <v>110.33</v>
      </c>
      <c r="K447" s="5">
        <v>20.399999999999999</v>
      </c>
      <c r="L447" s="4">
        <f t="shared" si="19"/>
        <v>28.25</v>
      </c>
      <c r="M447" s="5">
        <f t="shared" si="20"/>
        <v>20.399999999999999</v>
      </c>
      <c r="N447" t="s">
        <v>38</v>
      </c>
      <c r="O447" t="s">
        <v>34</v>
      </c>
    </row>
    <row r="448" spans="1:15" x14ac:dyDescent="0.25">
      <c r="A448">
        <v>30824</v>
      </c>
      <c r="B448" t="s">
        <v>12</v>
      </c>
      <c r="C448">
        <v>12</v>
      </c>
      <c r="D448" t="str">
        <f t="shared" si="18"/>
        <v>1–17 Age Group</v>
      </c>
      <c r="E448" t="s">
        <v>34</v>
      </c>
      <c r="F448" t="s">
        <v>34</v>
      </c>
      <c r="G448" t="s">
        <v>34</v>
      </c>
      <c r="H448" t="s">
        <v>275</v>
      </c>
      <c r="I448" t="s">
        <v>21</v>
      </c>
      <c r="J448" s="5">
        <v>115.47</v>
      </c>
      <c r="K448" s="5">
        <v>22.6</v>
      </c>
      <c r="L448" s="4">
        <f t="shared" si="19"/>
        <v>28.25</v>
      </c>
      <c r="M448" s="5">
        <f t="shared" si="20"/>
        <v>22.6</v>
      </c>
      <c r="N448" t="s">
        <v>38</v>
      </c>
      <c r="O448" t="s">
        <v>34</v>
      </c>
    </row>
    <row r="449" spans="1:15" x14ac:dyDescent="0.25">
      <c r="A449">
        <v>31840</v>
      </c>
      <c r="B449" t="s">
        <v>19</v>
      </c>
      <c r="C449">
        <v>12</v>
      </c>
      <c r="D449" t="str">
        <f t="shared" si="18"/>
        <v>1–17 Age Group</v>
      </c>
      <c r="E449" t="s">
        <v>34</v>
      </c>
      <c r="F449" t="s">
        <v>34</v>
      </c>
      <c r="G449" t="s">
        <v>34</v>
      </c>
      <c r="H449" t="s">
        <v>275</v>
      </c>
      <c r="I449" t="s">
        <v>21</v>
      </c>
      <c r="J449" s="5">
        <v>90.58</v>
      </c>
      <c r="K449" s="5">
        <v>19.2</v>
      </c>
      <c r="L449" s="4">
        <f t="shared" si="19"/>
        <v>28.25</v>
      </c>
      <c r="M449" s="5">
        <f t="shared" si="20"/>
        <v>19.2</v>
      </c>
      <c r="N449" t="s">
        <v>38</v>
      </c>
      <c r="O449" t="s">
        <v>34</v>
      </c>
    </row>
    <row r="450" spans="1:15" x14ac:dyDescent="0.25">
      <c r="A450">
        <v>33692</v>
      </c>
      <c r="B450" t="s">
        <v>19</v>
      </c>
      <c r="C450">
        <v>12</v>
      </c>
      <c r="D450" t="str">
        <f t="shared" ref="D450:D513" si="21">_xlfn.IFS(
C450&lt;18,"1–17 Age Group",
C450&lt;40,"18–39 Age Group",
C450&lt;60,"40–59 Age Group",
C450&lt;80,"60–79 Age Group",
TRUE,"80+ Age Group"
)</f>
        <v>1–17 Age Group</v>
      </c>
      <c r="E450" t="s">
        <v>34</v>
      </c>
      <c r="F450" t="s">
        <v>34</v>
      </c>
      <c r="G450" t="s">
        <v>34</v>
      </c>
      <c r="H450" t="s">
        <v>275</v>
      </c>
      <c r="I450" t="s">
        <v>21</v>
      </c>
      <c r="J450" s="5">
        <v>85.97</v>
      </c>
      <c r="K450" s="5">
        <v>35.700000000000003</v>
      </c>
      <c r="L450" s="4">
        <f t="shared" ref="L450:L513" si="22">MEDIAN(K:K)</f>
        <v>28.25</v>
      </c>
      <c r="M450" s="5">
        <f t="shared" ref="M450:M513" si="23">IF(K:K="",$L450,$K450)</f>
        <v>35.700000000000003</v>
      </c>
      <c r="N450" t="s">
        <v>38</v>
      </c>
      <c r="O450" t="s">
        <v>34</v>
      </c>
    </row>
    <row r="451" spans="1:15" x14ac:dyDescent="0.25">
      <c r="A451">
        <v>36488</v>
      </c>
      <c r="B451" t="s">
        <v>12</v>
      </c>
      <c r="C451">
        <v>12</v>
      </c>
      <c r="D451" t="str">
        <f t="shared" si="21"/>
        <v>1–17 Age Group</v>
      </c>
      <c r="E451" t="s">
        <v>34</v>
      </c>
      <c r="F451" t="s">
        <v>34</v>
      </c>
      <c r="G451" t="s">
        <v>34</v>
      </c>
      <c r="H451" t="s">
        <v>275</v>
      </c>
      <c r="I451" t="s">
        <v>15</v>
      </c>
      <c r="J451" s="5">
        <v>111.47</v>
      </c>
      <c r="K451" s="5">
        <v>32.299999999999997</v>
      </c>
      <c r="L451" s="4">
        <f t="shared" si="22"/>
        <v>28.25</v>
      </c>
      <c r="M451" s="5">
        <f t="shared" si="23"/>
        <v>32.299999999999997</v>
      </c>
      <c r="N451" t="s">
        <v>24</v>
      </c>
      <c r="O451" t="s">
        <v>34</v>
      </c>
    </row>
    <row r="452" spans="1:15" x14ac:dyDescent="0.25">
      <c r="A452">
        <v>39714</v>
      </c>
      <c r="B452" t="s">
        <v>12</v>
      </c>
      <c r="C452">
        <v>12</v>
      </c>
      <c r="D452" t="str">
        <f t="shared" si="21"/>
        <v>1–17 Age Group</v>
      </c>
      <c r="E452" t="s">
        <v>34</v>
      </c>
      <c r="F452" t="s">
        <v>34</v>
      </c>
      <c r="G452" t="s">
        <v>34</v>
      </c>
      <c r="H452" t="s">
        <v>275</v>
      </c>
      <c r="I452" t="s">
        <v>15</v>
      </c>
      <c r="J452" s="5">
        <v>64.08</v>
      </c>
      <c r="K452" s="5">
        <v>18.2</v>
      </c>
      <c r="L452" s="4">
        <f t="shared" si="22"/>
        <v>28.25</v>
      </c>
      <c r="M452" s="5">
        <f t="shared" si="23"/>
        <v>18.2</v>
      </c>
      <c r="N452" t="s">
        <v>38</v>
      </c>
      <c r="O452" t="s">
        <v>34</v>
      </c>
    </row>
    <row r="453" spans="1:15" x14ac:dyDescent="0.25">
      <c r="A453">
        <v>40390</v>
      </c>
      <c r="B453" t="s">
        <v>19</v>
      </c>
      <c r="C453">
        <v>12</v>
      </c>
      <c r="D453" t="str">
        <f t="shared" si="21"/>
        <v>1–17 Age Group</v>
      </c>
      <c r="E453" t="s">
        <v>34</v>
      </c>
      <c r="F453" t="s">
        <v>34</v>
      </c>
      <c r="G453" t="s">
        <v>34</v>
      </c>
      <c r="H453" t="s">
        <v>275</v>
      </c>
      <c r="I453" t="s">
        <v>21</v>
      </c>
      <c r="J453" s="5">
        <v>150.03</v>
      </c>
      <c r="K453" s="5">
        <v>28.2</v>
      </c>
      <c r="L453" s="4">
        <f t="shared" si="22"/>
        <v>28.25</v>
      </c>
      <c r="M453" s="5">
        <f t="shared" si="23"/>
        <v>28.2</v>
      </c>
      <c r="N453" t="s">
        <v>24</v>
      </c>
      <c r="O453" t="s">
        <v>34</v>
      </c>
    </row>
    <row r="454" spans="1:15" x14ac:dyDescent="0.25">
      <c r="A454">
        <v>44912</v>
      </c>
      <c r="B454" t="s">
        <v>12</v>
      </c>
      <c r="C454">
        <v>12</v>
      </c>
      <c r="D454" t="str">
        <f t="shared" si="21"/>
        <v>1–17 Age Group</v>
      </c>
      <c r="E454" t="s">
        <v>34</v>
      </c>
      <c r="F454" t="s">
        <v>34</v>
      </c>
      <c r="G454" t="s">
        <v>34</v>
      </c>
      <c r="H454" t="s">
        <v>275</v>
      </c>
      <c r="I454" t="s">
        <v>15</v>
      </c>
      <c r="J454" s="5">
        <v>67.06</v>
      </c>
      <c r="K454" s="5">
        <v>16.100000000000001</v>
      </c>
      <c r="L454" s="4">
        <f t="shared" si="22"/>
        <v>28.25</v>
      </c>
      <c r="M454" s="5">
        <f t="shared" si="23"/>
        <v>16.100000000000001</v>
      </c>
      <c r="N454" t="s">
        <v>38</v>
      </c>
      <c r="O454" t="s">
        <v>34</v>
      </c>
    </row>
    <row r="455" spans="1:15" x14ac:dyDescent="0.25">
      <c r="A455">
        <v>48875</v>
      </c>
      <c r="B455" t="s">
        <v>12</v>
      </c>
      <c r="C455">
        <v>12</v>
      </c>
      <c r="D455" t="str">
        <f t="shared" si="21"/>
        <v>1–17 Age Group</v>
      </c>
      <c r="E455" t="s">
        <v>34</v>
      </c>
      <c r="F455" t="s">
        <v>34</v>
      </c>
      <c r="G455" t="s">
        <v>34</v>
      </c>
      <c r="H455" t="s">
        <v>275</v>
      </c>
      <c r="I455" t="s">
        <v>21</v>
      </c>
      <c r="J455" s="5">
        <v>196.91</v>
      </c>
      <c r="K455" s="5">
        <v>19.7</v>
      </c>
      <c r="L455" s="4">
        <f t="shared" si="22"/>
        <v>28.25</v>
      </c>
      <c r="M455" s="5">
        <f t="shared" si="23"/>
        <v>19.7</v>
      </c>
      <c r="N455" t="s">
        <v>38</v>
      </c>
      <c r="O455" t="s">
        <v>34</v>
      </c>
    </row>
    <row r="456" spans="1:15" x14ac:dyDescent="0.25">
      <c r="A456">
        <v>49615</v>
      </c>
      <c r="B456" t="s">
        <v>19</v>
      </c>
      <c r="C456">
        <v>12</v>
      </c>
      <c r="D456" t="str">
        <f t="shared" si="21"/>
        <v>1–17 Age Group</v>
      </c>
      <c r="E456" t="s">
        <v>34</v>
      </c>
      <c r="F456" t="s">
        <v>34</v>
      </c>
      <c r="G456" t="s">
        <v>34</v>
      </c>
      <c r="H456" t="s">
        <v>275</v>
      </c>
      <c r="I456" t="s">
        <v>15</v>
      </c>
      <c r="J456" s="5">
        <v>58.14</v>
      </c>
      <c r="K456" s="5">
        <v>21.3</v>
      </c>
      <c r="L456" s="4">
        <f t="shared" si="22"/>
        <v>28.25</v>
      </c>
      <c r="M456" s="5">
        <f t="shared" si="23"/>
        <v>21.3</v>
      </c>
      <c r="N456" t="s">
        <v>24</v>
      </c>
      <c r="O456" t="s">
        <v>34</v>
      </c>
    </row>
    <row r="457" spans="1:15" x14ac:dyDescent="0.25">
      <c r="A457">
        <v>49627</v>
      </c>
      <c r="B457" t="s">
        <v>19</v>
      </c>
      <c r="C457">
        <v>12</v>
      </c>
      <c r="D457" t="str">
        <f t="shared" si="21"/>
        <v>1–17 Age Group</v>
      </c>
      <c r="E457" t="s">
        <v>34</v>
      </c>
      <c r="F457" t="s">
        <v>34</v>
      </c>
      <c r="G457" t="s">
        <v>34</v>
      </c>
      <c r="H457" t="s">
        <v>275</v>
      </c>
      <c r="I457" t="s">
        <v>15</v>
      </c>
      <c r="J457" s="5">
        <v>82.39</v>
      </c>
      <c r="K457" s="5">
        <v>17.100000000000001</v>
      </c>
      <c r="L457" s="4">
        <f t="shared" si="22"/>
        <v>28.25</v>
      </c>
      <c r="M457" s="5">
        <f t="shared" si="23"/>
        <v>17.100000000000001</v>
      </c>
      <c r="N457" t="s">
        <v>24</v>
      </c>
      <c r="O457" t="s">
        <v>34</v>
      </c>
    </row>
    <row r="458" spans="1:15" x14ac:dyDescent="0.25">
      <c r="A458">
        <v>51339</v>
      </c>
      <c r="B458" t="s">
        <v>12</v>
      </c>
      <c r="C458">
        <v>12</v>
      </c>
      <c r="D458" t="str">
        <f t="shared" si="21"/>
        <v>1–17 Age Group</v>
      </c>
      <c r="E458" t="s">
        <v>34</v>
      </c>
      <c r="F458" t="s">
        <v>34</v>
      </c>
      <c r="G458" t="s">
        <v>34</v>
      </c>
      <c r="H458" t="s">
        <v>275</v>
      </c>
      <c r="I458" t="s">
        <v>21</v>
      </c>
      <c r="J458" s="5">
        <v>90.42</v>
      </c>
      <c r="K458" s="5">
        <v>28.9</v>
      </c>
      <c r="L458" s="4">
        <f t="shared" si="22"/>
        <v>28.25</v>
      </c>
      <c r="M458" s="5">
        <f t="shared" si="23"/>
        <v>28.9</v>
      </c>
      <c r="N458" t="s">
        <v>38</v>
      </c>
      <c r="O458" t="s">
        <v>34</v>
      </c>
    </row>
    <row r="459" spans="1:15" x14ac:dyDescent="0.25">
      <c r="A459">
        <v>51959</v>
      </c>
      <c r="B459" t="s">
        <v>12</v>
      </c>
      <c r="C459">
        <v>12</v>
      </c>
      <c r="D459" t="str">
        <f t="shared" si="21"/>
        <v>1–17 Age Group</v>
      </c>
      <c r="E459" t="s">
        <v>34</v>
      </c>
      <c r="F459" t="s">
        <v>34</v>
      </c>
      <c r="G459" t="s">
        <v>34</v>
      </c>
      <c r="H459" t="s">
        <v>275</v>
      </c>
      <c r="I459" t="s">
        <v>21</v>
      </c>
      <c r="J459" s="5">
        <v>81.739999999999995</v>
      </c>
      <c r="K459" s="5">
        <v>28.3</v>
      </c>
      <c r="L459" s="4">
        <f t="shared" si="22"/>
        <v>28.25</v>
      </c>
      <c r="M459" s="5">
        <f t="shared" si="23"/>
        <v>28.3</v>
      </c>
      <c r="N459" t="s">
        <v>38</v>
      </c>
      <c r="O459" t="s">
        <v>34</v>
      </c>
    </row>
    <row r="460" spans="1:15" x14ac:dyDescent="0.25">
      <c r="A460">
        <v>54344</v>
      </c>
      <c r="B460" t="s">
        <v>19</v>
      </c>
      <c r="C460">
        <v>12</v>
      </c>
      <c r="D460" t="str">
        <f t="shared" si="21"/>
        <v>1–17 Age Group</v>
      </c>
      <c r="E460" t="s">
        <v>34</v>
      </c>
      <c r="F460" t="s">
        <v>34</v>
      </c>
      <c r="G460" t="s">
        <v>34</v>
      </c>
      <c r="H460" t="s">
        <v>275</v>
      </c>
      <c r="I460" t="s">
        <v>21</v>
      </c>
      <c r="J460" s="5">
        <v>80.89</v>
      </c>
      <c r="K460" s="5">
        <v>20.100000000000001</v>
      </c>
      <c r="L460" s="4">
        <f t="shared" si="22"/>
        <v>28.25</v>
      </c>
      <c r="M460" s="5">
        <f t="shared" si="23"/>
        <v>20.100000000000001</v>
      </c>
      <c r="N460" t="s">
        <v>38</v>
      </c>
      <c r="O460" t="s">
        <v>34</v>
      </c>
    </row>
    <row r="461" spans="1:15" x14ac:dyDescent="0.25">
      <c r="A461">
        <v>54795</v>
      </c>
      <c r="B461" t="s">
        <v>19</v>
      </c>
      <c r="C461">
        <v>12</v>
      </c>
      <c r="D461" t="str">
        <f t="shared" si="21"/>
        <v>1–17 Age Group</v>
      </c>
      <c r="E461" t="s">
        <v>34</v>
      </c>
      <c r="F461" t="s">
        <v>34</v>
      </c>
      <c r="G461" t="s">
        <v>34</v>
      </c>
      <c r="H461" t="s">
        <v>275</v>
      </c>
      <c r="I461" t="s">
        <v>21</v>
      </c>
      <c r="J461" s="5">
        <v>132.85</v>
      </c>
      <c r="K461" s="5">
        <v>16.2</v>
      </c>
      <c r="L461" s="4">
        <f t="shared" si="22"/>
        <v>28.25</v>
      </c>
      <c r="M461" s="5">
        <f t="shared" si="23"/>
        <v>16.2</v>
      </c>
      <c r="N461" t="s">
        <v>24</v>
      </c>
      <c r="O461" t="s">
        <v>34</v>
      </c>
    </row>
    <row r="462" spans="1:15" x14ac:dyDescent="0.25">
      <c r="A462">
        <v>56998</v>
      </c>
      <c r="B462" t="s">
        <v>19</v>
      </c>
      <c r="C462">
        <v>12</v>
      </c>
      <c r="D462" t="str">
        <f t="shared" si="21"/>
        <v>1–17 Age Group</v>
      </c>
      <c r="E462" t="s">
        <v>34</v>
      </c>
      <c r="F462" t="s">
        <v>34</v>
      </c>
      <c r="G462" t="s">
        <v>34</v>
      </c>
      <c r="H462" t="s">
        <v>275</v>
      </c>
      <c r="I462" t="s">
        <v>15</v>
      </c>
      <c r="J462" s="5">
        <v>138.06</v>
      </c>
      <c r="K462" s="5">
        <v>23.1</v>
      </c>
      <c r="L462" s="4">
        <f t="shared" si="22"/>
        <v>28.25</v>
      </c>
      <c r="M462" s="5">
        <f t="shared" si="23"/>
        <v>23.1</v>
      </c>
      <c r="N462" t="s">
        <v>38</v>
      </c>
      <c r="O462" t="s">
        <v>34</v>
      </c>
    </row>
    <row r="463" spans="1:15" x14ac:dyDescent="0.25">
      <c r="A463">
        <v>57109</v>
      </c>
      <c r="B463" t="s">
        <v>19</v>
      </c>
      <c r="C463">
        <v>12</v>
      </c>
      <c r="D463" t="str">
        <f t="shared" si="21"/>
        <v>1–17 Age Group</v>
      </c>
      <c r="E463" t="s">
        <v>34</v>
      </c>
      <c r="F463" t="s">
        <v>34</v>
      </c>
      <c r="G463" t="s">
        <v>34</v>
      </c>
      <c r="H463" t="s">
        <v>275</v>
      </c>
      <c r="I463" t="s">
        <v>21</v>
      </c>
      <c r="J463" s="5">
        <v>81.66</v>
      </c>
      <c r="K463" s="5">
        <v>23.5</v>
      </c>
      <c r="L463" s="4">
        <f t="shared" si="22"/>
        <v>28.25</v>
      </c>
      <c r="M463" s="5">
        <f t="shared" si="23"/>
        <v>23.5</v>
      </c>
      <c r="N463" t="s">
        <v>18</v>
      </c>
      <c r="O463" t="s">
        <v>34</v>
      </c>
    </row>
    <row r="464" spans="1:15" x14ac:dyDescent="0.25">
      <c r="A464">
        <v>57667</v>
      </c>
      <c r="B464" t="s">
        <v>12</v>
      </c>
      <c r="C464">
        <v>12</v>
      </c>
      <c r="D464" t="str">
        <f t="shared" si="21"/>
        <v>1–17 Age Group</v>
      </c>
      <c r="E464" t="s">
        <v>34</v>
      </c>
      <c r="F464" t="s">
        <v>34</v>
      </c>
      <c r="G464" t="s">
        <v>34</v>
      </c>
      <c r="H464" t="s">
        <v>275</v>
      </c>
      <c r="I464" t="s">
        <v>15</v>
      </c>
      <c r="J464" s="5">
        <v>70.069999999999993</v>
      </c>
      <c r="K464" s="5">
        <v>24.5</v>
      </c>
      <c r="L464" s="4">
        <f t="shared" si="22"/>
        <v>28.25</v>
      </c>
      <c r="M464" s="5">
        <f t="shared" si="23"/>
        <v>24.5</v>
      </c>
      <c r="N464" t="s">
        <v>18</v>
      </c>
      <c r="O464" t="s">
        <v>34</v>
      </c>
    </row>
    <row r="465" spans="1:15" x14ac:dyDescent="0.25">
      <c r="A465">
        <v>57798</v>
      </c>
      <c r="B465" t="s">
        <v>12</v>
      </c>
      <c r="C465">
        <v>12</v>
      </c>
      <c r="D465" t="str">
        <f t="shared" si="21"/>
        <v>1–17 Age Group</v>
      </c>
      <c r="E465" t="s">
        <v>34</v>
      </c>
      <c r="F465" t="s">
        <v>34</v>
      </c>
      <c r="G465" t="s">
        <v>34</v>
      </c>
      <c r="H465" t="s">
        <v>275</v>
      </c>
      <c r="I465" t="s">
        <v>21</v>
      </c>
      <c r="J465" s="5">
        <v>127.25</v>
      </c>
      <c r="K465" s="5">
        <v>28.2</v>
      </c>
      <c r="L465" s="4">
        <f t="shared" si="22"/>
        <v>28.25</v>
      </c>
      <c r="M465" s="5">
        <f t="shared" si="23"/>
        <v>28.2</v>
      </c>
      <c r="N465" t="s">
        <v>38</v>
      </c>
      <c r="O465" t="s">
        <v>34</v>
      </c>
    </row>
    <row r="466" spans="1:15" x14ac:dyDescent="0.25">
      <c r="A466">
        <v>59027</v>
      </c>
      <c r="B466" t="s">
        <v>19</v>
      </c>
      <c r="C466">
        <v>12</v>
      </c>
      <c r="D466" t="str">
        <f t="shared" si="21"/>
        <v>1–17 Age Group</v>
      </c>
      <c r="E466" t="s">
        <v>34</v>
      </c>
      <c r="F466" t="s">
        <v>34</v>
      </c>
      <c r="G466" t="s">
        <v>34</v>
      </c>
      <c r="H466" t="s">
        <v>275</v>
      </c>
      <c r="I466" t="s">
        <v>21</v>
      </c>
      <c r="J466" s="5">
        <v>108.63</v>
      </c>
      <c r="K466" s="5">
        <v>23.4</v>
      </c>
      <c r="L466" s="4">
        <f t="shared" si="22"/>
        <v>28.25</v>
      </c>
      <c r="M466" s="5">
        <f t="shared" si="23"/>
        <v>23.4</v>
      </c>
      <c r="N466" t="s">
        <v>24</v>
      </c>
      <c r="O466" t="s">
        <v>34</v>
      </c>
    </row>
    <row r="467" spans="1:15" x14ac:dyDescent="0.25">
      <c r="A467">
        <v>59847</v>
      </c>
      <c r="B467" t="s">
        <v>19</v>
      </c>
      <c r="C467">
        <v>12</v>
      </c>
      <c r="D467" t="str">
        <f t="shared" si="21"/>
        <v>1–17 Age Group</v>
      </c>
      <c r="E467" t="s">
        <v>34</v>
      </c>
      <c r="F467" t="s">
        <v>34</v>
      </c>
      <c r="G467" t="s">
        <v>34</v>
      </c>
      <c r="H467" t="s">
        <v>275</v>
      </c>
      <c r="I467" t="s">
        <v>21</v>
      </c>
      <c r="J467" s="5">
        <v>114.34</v>
      </c>
      <c r="K467" s="5">
        <v>23.6</v>
      </c>
      <c r="L467" s="4">
        <f t="shared" si="22"/>
        <v>28.25</v>
      </c>
      <c r="M467" s="5">
        <f t="shared" si="23"/>
        <v>23.6</v>
      </c>
      <c r="N467" t="s">
        <v>24</v>
      </c>
      <c r="O467" t="s">
        <v>34</v>
      </c>
    </row>
    <row r="468" spans="1:15" x14ac:dyDescent="0.25">
      <c r="A468">
        <v>59911</v>
      </c>
      <c r="B468" t="s">
        <v>12</v>
      </c>
      <c r="C468">
        <v>12</v>
      </c>
      <c r="D468" t="str">
        <f t="shared" si="21"/>
        <v>1–17 Age Group</v>
      </c>
      <c r="E468" t="s">
        <v>34</v>
      </c>
      <c r="F468" t="s">
        <v>34</v>
      </c>
      <c r="G468" t="s">
        <v>34</v>
      </c>
      <c r="H468" t="s">
        <v>275</v>
      </c>
      <c r="I468" t="s">
        <v>15</v>
      </c>
      <c r="J468" s="5">
        <v>69.25</v>
      </c>
      <c r="K468" s="5">
        <v>18.600000000000001</v>
      </c>
      <c r="L468" s="4">
        <f t="shared" si="22"/>
        <v>28.25</v>
      </c>
      <c r="M468" s="5">
        <f t="shared" si="23"/>
        <v>18.600000000000001</v>
      </c>
      <c r="N468" t="s">
        <v>38</v>
      </c>
      <c r="O468" t="s">
        <v>34</v>
      </c>
    </row>
    <row r="469" spans="1:15" x14ac:dyDescent="0.25">
      <c r="A469">
        <v>61017</v>
      </c>
      <c r="B469" t="s">
        <v>19</v>
      </c>
      <c r="C469">
        <v>12</v>
      </c>
      <c r="D469" t="str">
        <f t="shared" si="21"/>
        <v>1–17 Age Group</v>
      </c>
      <c r="E469" t="s">
        <v>34</v>
      </c>
      <c r="F469" t="s">
        <v>34</v>
      </c>
      <c r="G469" t="s">
        <v>34</v>
      </c>
      <c r="H469" t="s">
        <v>275</v>
      </c>
      <c r="I469" t="s">
        <v>15</v>
      </c>
      <c r="J469" s="5">
        <v>126.32</v>
      </c>
      <c r="K469" s="5">
        <v>21.6</v>
      </c>
      <c r="L469" s="4">
        <f t="shared" si="22"/>
        <v>28.25</v>
      </c>
      <c r="M469" s="5">
        <f t="shared" si="23"/>
        <v>21.6</v>
      </c>
      <c r="N469" t="s">
        <v>38</v>
      </c>
      <c r="O469" t="s">
        <v>34</v>
      </c>
    </row>
    <row r="470" spans="1:15" x14ac:dyDescent="0.25">
      <c r="A470">
        <v>62454</v>
      </c>
      <c r="B470" t="s">
        <v>19</v>
      </c>
      <c r="C470">
        <v>12</v>
      </c>
      <c r="D470" t="str">
        <f t="shared" si="21"/>
        <v>1–17 Age Group</v>
      </c>
      <c r="E470" t="s">
        <v>34</v>
      </c>
      <c r="F470" t="s">
        <v>34</v>
      </c>
      <c r="G470" t="s">
        <v>34</v>
      </c>
      <c r="H470" t="s">
        <v>275</v>
      </c>
      <c r="I470" t="s">
        <v>15</v>
      </c>
      <c r="J470" s="5">
        <v>63.98</v>
      </c>
      <c r="K470" s="5">
        <v>21.2</v>
      </c>
      <c r="L470" s="4">
        <f t="shared" si="22"/>
        <v>28.25</v>
      </c>
      <c r="M470" s="5">
        <f t="shared" si="23"/>
        <v>21.2</v>
      </c>
      <c r="N470" t="s">
        <v>18</v>
      </c>
      <c r="O470" t="s">
        <v>34</v>
      </c>
    </row>
    <row r="471" spans="1:15" x14ac:dyDescent="0.25">
      <c r="A471">
        <v>65888</v>
      </c>
      <c r="B471" t="s">
        <v>12</v>
      </c>
      <c r="C471">
        <v>12</v>
      </c>
      <c r="D471" t="str">
        <f t="shared" si="21"/>
        <v>1–17 Age Group</v>
      </c>
      <c r="E471" t="s">
        <v>34</v>
      </c>
      <c r="F471" t="s">
        <v>34</v>
      </c>
      <c r="G471" t="s">
        <v>34</v>
      </c>
      <c r="H471" t="s">
        <v>275</v>
      </c>
      <c r="I471" t="s">
        <v>21</v>
      </c>
      <c r="J471" s="5">
        <v>117.04</v>
      </c>
      <c r="K471" s="5">
        <v>18.100000000000001</v>
      </c>
      <c r="L471" s="4">
        <f t="shared" si="22"/>
        <v>28.25</v>
      </c>
      <c r="M471" s="5">
        <f t="shared" si="23"/>
        <v>18.100000000000001</v>
      </c>
      <c r="N471" t="s">
        <v>38</v>
      </c>
      <c r="O471" t="s">
        <v>34</v>
      </c>
    </row>
    <row r="472" spans="1:15" x14ac:dyDescent="0.25">
      <c r="A472">
        <v>68235</v>
      </c>
      <c r="B472" t="s">
        <v>12</v>
      </c>
      <c r="C472">
        <v>12</v>
      </c>
      <c r="D472" t="str">
        <f t="shared" si="21"/>
        <v>1–17 Age Group</v>
      </c>
      <c r="E472" t="s">
        <v>34</v>
      </c>
      <c r="F472" t="s">
        <v>34</v>
      </c>
      <c r="G472" t="s">
        <v>34</v>
      </c>
      <c r="H472" t="s">
        <v>275</v>
      </c>
      <c r="I472" t="s">
        <v>21</v>
      </c>
      <c r="J472" s="5">
        <v>86</v>
      </c>
      <c r="K472" s="5">
        <v>20.100000000000001</v>
      </c>
      <c r="L472" s="4">
        <f t="shared" si="22"/>
        <v>28.25</v>
      </c>
      <c r="M472" s="5">
        <f t="shared" si="23"/>
        <v>20.100000000000001</v>
      </c>
      <c r="N472" t="s">
        <v>18</v>
      </c>
      <c r="O472" t="s">
        <v>34</v>
      </c>
    </row>
    <row r="473" spans="1:15" x14ac:dyDescent="0.25">
      <c r="A473">
        <v>71419</v>
      </c>
      <c r="B473" t="s">
        <v>12</v>
      </c>
      <c r="C473">
        <v>12</v>
      </c>
      <c r="D473" t="str">
        <f t="shared" si="21"/>
        <v>1–17 Age Group</v>
      </c>
      <c r="E473" t="s">
        <v>34</v>
      </c>
      <c r="F473" t="s">
        <v>34</v>
      </c>
      <c r="G473" t="s">
        <v>34</v>
      </c>
      <c r="H473" t="s">
        <v>275</v>
      </c>
      <c r="I473" t="s">
        <v>15</v>
      </c>
      <c r="J473" s="5">
        <v>97.35</v>
      </c>
      <c r="K473" s="5">
        <v>37.299999999999997</v>
      </c>
      <c r="L473" s="4">
        <f t="shared" si="22"/>
        <v>28.25</v>
      </c>
      <c r="M473" s="5">
        <f t="shared" si="23"/>
        <v>37.299999999999997</v>
      </c>
      <c r="N473" t="s">
        <v>38</v>
      </c>
      <c r="O473" t="s">
        <v>34</v>
      </c>
    </row>
    <row r="474" spans="1:15" x14ac:dyDescent="0.25">
      <c r="A474">
        <v>71917</v>
      </c>
      <c r="B474" t="s">
        <v>12</v>
      </c>
      <c r="C474">
        <v>12</v>
      </c>
      <c r="D474" t="str">
        <f t="shared" si="21"/>
        <v>1–17 Age Group</v>
      </c>
      <c r="E474" t="s">
        <v>34</v>
      </c>
      <c r="F474" t="s">
        <v>34</v>
      </c>
      <c r="G474" t="s">
        <v>34</v>
      </c>
      <c r="H474" t="s">
        <v>275</v>
      </c>
      <c r="I474" t="s">
        <v>21</v>
      </c>
      <c r="J474" s="5">
        <v>213.87</v>
      </c>
      <c r="K474" s="5">
        <v>25.3</v>
      </c>
      <c r="L474" s="4">
        <f t="shared" si="22"/>
        <v>28.25</v>
      </c>
      <c r="M474" s="5">
        <f t="shared" si="23"/>
        <v>25.3</v>
      </c>
      <c r="N474" t="s">
        <v>24</v>
      </c>
      <c r="O474" t="s">
        <v>34</v>
      </c>
    </row>
    <row r="475" spans="1:15" x14ac:dyDescent="0.25">
      <c r="A475">
        <v>77</v>
      </c>
      <c r="B475" t="s">
        <v>19</v>
      </c>
      <c r="C475">
        <v>13</v>
      </c>
      <c r="D475" t="str">
        <f t="shared" si="21"/>
        <v>1–17 Age Group</v>
      </c>
      <c r="E475" t="s">
        <v>34</v>
      </c>
      <c r="F475" t="s">
        <v>34</v>
      </c>
      <c r="G475" t="s">
        <v>34</v>
      </c>
      <c r="H475" t="s">
        <v>275</v>
      </c>
      <c r="I475" t="s">
        <v>21</v>
      </c>
      <c r="J475" s="5">
        <v>85.81</v>
      </c>
      <c r="K475" s="5">
        <v>18.600000000000001</v>
      </c>
      <c r="L475" s="4">
        <f t="shared" si="22"/>
        <v>28.25</v>
      </c>
      <c r="M475" s="5">
        <f t="shared" si="23"/>
        <v>18.600000000000001</v>
      </c>
      <c r="N475" t="s">
        <v>38</v>
      </c>
      <c r="O475" t="s">
        <v>34</v>
      </c>
    </row>
    <row r="476" spans="1:15" x14ac:dyDescent="0.25">
      <c r="A476">
        <v>575</v>
      </c>
      <c r="B476" t="s">
        <v>12</v>
      </c>
      <c r="C476">
        <v>13</v>
      </c>
      <c r="D476" t="str">
        <f t="shared" si="21"/>
        <v>1–17 Age Group</v>
      </c>
      <c r="E476" t="s">
        <v>34</v>
      </c>
      <c r="F476" t="s">
        <v>34</v>
      </c>
      <c r="G476" t="s">
        <v>34</v>
      </c>
      <c r="H476" t="s">
        <v>275</v>
      </c>
      <c r="I476" t="s">
        <v>21</v>
      </c>
      <c r="J476" s="5">
        <v>98.65</v>
      </c>
      <c r="K476" s="5">
        <v>20.100000000000001</v>
      </c>
      <c r="L476" s="4">
        <f t="shared" si="22"/>
        <v>28.25</v>
      </c>
      <c r="M476" s="5">
        <f t="shared" si="23"/>
        <v>20.100000000000001</v>
      </c>
      <c r="N476" t="s">
        <v>38</v>
      </c>
      <c r="O476" t="s">
        <v>34</v>
      </c>
    </row>
    <row r="477" spans="1:15" x14ac:dyDescent="0.25">
      <c r="A477">
        <v>809</v>
      </c>
      <c r="B477" t="s">
        <v>12</v>
      </c>
      <c r="C477">
        <v>13</v>
      </c>
      <c r="D477" t="str">
        <f t="shared" si="21"/>
        <v>1–17 Age Group</v>
      </c>
      <c r="E477" t="s">
        <v>34</v>
      </c>
      <c r="F477" t="s">
        <v>34</v>
      </c>
      <c r="G477" t="s">
        <v>34</v>
      </c>
      <c r="H477" t="s">
        <v>275</v>
      </c>
      <c r="I477" t="s">
        <v>15</v>
      </c>
      <c r="J477" s="5">
        <v>71.73</v>
      </c>
      <c r="K477" s="5" t="s">
        <v>4270</v>
      </c>
      <c r="L477" s="4">
        <f t="shared" si="22"/>
        <v>28.25</v>
      </c>
      <c r="M477" s="5">
        <f t="shared" si="23"/>
        <v>28.25</v>
      </c>
      <c r="N477" t="s">
        <v>38</v>
      </c>
      <c r="O477" t="s">
        <v>34</v>
      </c>
    </row>
    <row r="478" spans="1:15" x14ac:dyDescent="0.25">
      <c r="A478">
        <v>1625</v>
      </c>
      <c r="B478" t="s">
        <v>19</v>
      </c>
      <c r="C478">
        <v>13</v>
      </c>
      <c r="D478" t="str">
        <f t="shared" si="21"/>
        <v>1–17 Age Group</v>
      </c>
      <c r="E478" t="s">
        <v>34</v>
      </c>
      <c r="F478" t="s">
        <v>34</v>
      </c>
      <c r="G478" t="s">
        <v>34</v>
      </c>
      <c r="H478" t="s">
        <v>275</v>
      </c>
      <c r="I478" t="s">
        <v>15</v>
      </c>
      <c r="J478" s="5">
        <v>99.13</v>
      </c>
      <c r="K478" s="5">
        <v>22.8</v>
      </c>
      <c r="L478" s="4">
        <f t="shared" si="22"/>
        <v>28.25</v>
      </c>
      <c r="M478" s="5">
        <f t="shared" si="23"/>
        <v>22.8</v>
      </c>
      <c r="N478" t="s">
        <v>38</v>
      </c>
      <c r="O478" t="s">
        <v>34</v>
      </c>
    </row>
    <row r="479" spans="1:15" x14ac:dyDescent="0.25">
      <c r="A479">
        <v>3956</v>
      </c>
      <c r="B479" t="s">
        <v>12</v>
      </c>
      <c r="C479">
        <v>13</v>
      </c>
      <c r="D479" t="str">
        <f t="shared" si="21"/>
        <v>1–17 Age Group</v>
      </c>
      <c r="E479" t="s">
        <v>34</v>
      </c>
      <c r="F479" t="s">
        <v>34</v>
      </c>
      <c r="G479" t="s">
        <v>34</v>
      </c>
      <c r="H479" t="s">
        <v>275</v>
      </c>
      <c r="I479" t="s">
        <v>15</v>
      </c>
      <c r="J479" s="5">
        <v>65.510000000000005</v>
      </c>
      <c r="K479" s="5">
        <v>25.9</v>
      </c>
      <c r="L479" s="4">
        <f t="shared" si="22"/>
        <v>28.25</v>
      </c>
      <c r="M479" s="5">
        <f t="shared" si="23"/>
        <v>25.9</v>
      </c>
      <c r="N479" t="s">
        <v>38</v>
      </c>
      <c r="O479" t="s">
        <v>34</v>
      </c>
    </row>
    <row r="480" spans="1:15" x14ac:dyDescent="0.25">
      <c r="A480">
        <v>7351</v>
      </c>
      <c r="B480" t="s">
        <v>12</v>
      </c>
      <c r="C480">
        <v>13</v>
      </c>
      <c r="D480" t="str">
        <f t="shared" si="21"/>
        <v>1–17 Age Group</v>
      </c>
      <c r="E480" t="s">
        <v>34</v>
      </c>
      <c r="F480" t="s">
        <v>34</v>
      </c>
      <c r="G480" t="s">
        <v>34</v>
      </c>
      <c r="H480" t="s">
        <v>14</v>
      </c>
      <c r="I480" t="s">
        <v>15</v>
      </c>
      <c r="J480" s="5">
        <v>92.14</v>
      </c>
      <c r="K480" s="5">
        <v>23.2</v>
      </c>
      <c r="L480" s="4">
        <f t="shared" si="22"/>
        <v>28.25</v>
      </c>
      <c r="M480" s="5">
        <f t="shared" si="23"/>
        <v>23.2</v>
      </c>
      <c r="N480" t="s">
        <v>24</v>
      </c>
      <c r="O480" t="s">
        <v>34</v>
      </c>
    </row>
    <row r="481" spans="1:15" x14ac:dyDescent="0.25">
      <c r="A481">
        <v>7577</v>
      </c>
      <c r="B481" t="s">
        <v>12</v>
      </c>
      <c r="C481">
        <v>13</v>
      </c>
      <c r="D481" t="str">
        <f t="shared" si="21"/>
        <v>1–17 Age Group</v>
      </c>
      <c r="E481" t="s">
        <v>34</v>
      </c>
      <c r="F481" t="s">
        <v>34</v>
      </c>
      <c r="G481" t="s">
        <v>34</v>
      </c>
      <c r="H481" t="s">
        <v>275</v>
      </c>
      <c r="I481" t="s">
        <v>15</v>
      </c>
      <c r="J481" s="5">
        <v>75.849999999999994</v>
      </c>
      <c r="K481" s="5">
        <v>20.3</v>
      </c>
      <c r="L481" s="4">
        <f t="shared" si="22"/>
        <v>28.25</v>
      </c>
      <c r="M481" s="5">
        <f t="shared" si="23"/>
        <v>20.3</v>
      </c>
      <c r="N481" t="s">
        <v>38</v>
      </c>
      <c r="O481" t="s">
        <v>34</v>
      </c>
    </row>
    <row r="482" spans="1:15" x14ac:dyDescent="0.25">
      <c r="A482">
        <v>7868</v>
      </c>
      <c r="B482" t="s">
        <v>12</v>
      </c>
      <c r="C482">
        <v>13</v>
      </c>
      <c r="D482" t="str">
        <f t="shared" si="21"/>
        <v>1–17 Age Group</v>
      </c>
      <c r="E482" t="s">
        <v>34</v>
      </c>
      <c r="F482" t="s">
        <v>34</v>
      </c>
      <c r="G482" t="s">
        <v>34</v>
      </c>
      <c r="H482" t="s">
        <v>275</v>
      </c>
      <c r="I482" t="s">
        <v>21</v>
      </c>
      <c r="J482" s="5">
        <v>108.33</v>
      </c>
      <c r="K482" s="5">
        <v>17.399999999999999</v>
      </c>
      <c r="L482" s="4">
        <f t="shared" si="22"/>
        <v>28.25</v>
      </c>
      <c r="M482" s="5">
        <f t="shared" si="23"/>
        <v>17.399999999999999</v>
      </c>
      <c r="N482" t="s">
        <v>24</v>
      </c>
      <c r="O482" t="s">
        <v>34</v>
      </c>
    </row>
    <row r="483" spans="1:15" x14ac:dyDescent="0.25">
      <c r="A483">
        <v>9199</v>
      </c>
      <c r="B483" t="s">
        <v>12</v>
      </c>
      <c r="C483">
        <v>13</v>
      </c>
      <c r="D483" t="str">
        <f t="shared" si="21"/>
        <v>1–17 Age Group</v>
      </c>
      <c r="E483" t="s">
        <v>34</v>
      </c>
      <c r="F483" t="s">
        <v>34</v>
      </c>
      <c r="G483" t="s">
        <v>34</v>
      </c>
      <c r="H483" t="s">
        <v>20</v>
      </c>
      <c r="I483" t="s">
        <v>15</v>
      </c>
      <c r="J483" s="5">
        <v>74.19</v>
      </c>
      <c r="K483" s="5">
        <v>31.1</v>
      </c>
      <c r="L483" s="4">
        <f t="shared" si="22"/>
        <v>28.25</v>
      </c>
      <c r="M483" s="5">
        <f t="shared" si="23"/>
        <v>31.1</v>
      </c>
      <c r="N483" t="s">
        <v>18</v>
      </c>
      <c r="O483" t="s">
        <v>34</v>
      </c>
    </row>
    <row r="484" spans="1:15" x14ac:dyDescent="0.25">
      <c r="A484">
        <v>9731</v>
      </c>
      <c r="B484" t="s">
        <v>12</v>
      </c>
      <c r="C484">
        <v>13</v>
      </c>
      <c r="D484" t="str">
        <f t="shared" si="21"/>
        <v>1–17 Age Group</v>
      </c>
      <c r="E484" t="s">
        <v>34</v>
      </c>
      <c r="F484" t="s">
        <v>34</v>
      </c>
      <c r="G484" t="s">
        <v>34</v>
      </c>
      <c r="H484" t="s">
        <v>275</v>
      </c>
      <c r="I484" t="s">
        <v>15</v>
      </c>
      <c r="J484" s="5">
        <v>87.98</v>
      </c>
      <c r="K484" s="5">
        <v>19.8</v>
      </c>
      <c r="L484" s="4">
        <f t="shared" si="22"/>
        <v>28.25</v>
      </c>
      <c r="M484" s="5">
        <f t="shared" si="23"/>
        <v>19.8</v>
      </c>
      <c r="N484" t="s">
        <v>38</v>
      </c>
      <c r="O484" t="s">
        <v>34</v>
      </c>
    </row>
    <row r="485" spans="1:15" x14ac:dyDescent="0.25">
      <c r="A485">
        <v>10886</v>
      </c>
      <c r="B485" t="s">
        <v>19</v>
      </c>
      <c r="C485">
        <v>13</v>
      </c>
      <c r="D485" t="str">
        <f t="shared" si="21"/>
        <v>1–17 Age Group</v>
      </c>
      <c r="E485" t="s">
        <v>34</v>
      </c>
      <c r="F485" t="s">
        <v>34</v>
      </c>
      <c r="G485" t="s">
        <v>34</v>
      </c>
      <c r="H485" t="s">
        <v>275</v>
      </c>
      <c r="I485" t="s">
        <v>21</v>
      </c>
      <c r="J485" s="5">
        <v>99.49</v>
      </c>
      <c r="K485" s="5">
        <v>23.4</v>
      </c>
      <c r="L485" s="4">
        <f t="shared" si="22"/>
        <v>28.25</v>
      </c>
      <c r="M485" s="5">
        <f t="shared" si="23"/>
        <v>23.4</v>
      </c>
      <c r="N485" t="s">
        <v>38</v>
      </c>
      <c r="O485" t="s">
        <v>34</v>
      </c>
    </row>
    <row r="486" spans="1:15" x14ac:dyDescent="0.25">
      <c r="A486">
        <v>12228</v>
      </c>
      <c r="B486" t="s">
        <v>12</v>
      </c>
      <c r="C486">
        <v>13</v>
      </c>
      <c r="D486" t="str">
        <f t="shared" si="21"/>
        <v>1–17 Age Group</v>
      </c>
      <c r="E486" t="s">
        <v>34</v>
      </c>
      <c r="F486" t="s">
        <v>34</v>
      </c>
      <c r="G486" t="s">
        <v>34</v>
      </c>
      <c r="H486" t="s">
        <v>275</v>
      </c>
      <c r="I486" t="s">
        <v>21</v>
      </c>
      <c r="J486" s="5">
        <v>97.97</v>
      </c>
      <c r="K486" s="5">
        <v>24.5</v>
      </c>
      <c r="L486" s="4">
        <f t="shared" si="22"/>
        <v>28.25</v>
      </c>
      <c r="M486" s="5">
        <f t="shared" si="23"/>
        <v>24.5</v>
      </c>
      <c r="N486" t="s">
        <v>24</v>
      </c>
      <c r="O486" t="s">
        <v>34</v>
      </c>
    </row>
    <row r="487" spans="1:15" x14ac:dyDescent="0.25">
      <c r="A487">
        <v>13236</v>
      </c>
      <c r="B487" t="s">
        <v>19</v>
      </c>
      <c r="C487">
        <v>13</v>
      </c>
      <c r="D487" t="str">
        <f t="shared" si="21"/>
        <v>1–17 Age Group</v>
      </c>
      <c r="E487" t="s">
        <v>34</v>
      </c>
      <c r="F487" t="s">
        <v>34</v>
      </c>
      <c r="G487" t="s">
        <v>34</v>
      </c>
      <c r="H487" t="s">
        <v>275</v>
      </c>
      <c r="I487" t="s">
        <v>21</v>
      </c>
      <c r="J487" s="5">
        <v>73.48</v>
      </c>
      <c r="K487" s="5">
        <v>22.9</v>
      </c>
      <c r="L487" s="4">
        <f t="shared" si="22"/>
        <v>28.25</v>
      </c>
      <c r="M487" s="5">
        <f t="shared" si="23"/>
        <v>22.9</v>
      </c>
      <c r="N487" t="s">
        <v>38</v>
      </c>
      <c r="O487" t="s">
        <v>34</v>
      </c>
    </row>
    <row r="488" spans="1:15" x14ac:dyDescent="0.25">
      <c r="A488">
        <v>13862</v>
      </c>
      <c r="B488" t="s">
        <v>19</v>
      </c>
      <c r="C488">
        <v>13</v>
      </c>
      <c r="D488" t="str">
        <f t="shared" si="21"/>
        <v>1–17 Age Group</v>
      </c>
      <c r="E488" t="s">
        <v>34</v>
      </c>
      <c r="F488" t="s">
        <v>34</v>
      </c>
      <c r="G488" t="s">
        <v>34</v>
      </c>
      <c r="H488" t="s">
        <v>401</v>
      </c>
      <c r="I488" t="s">
        <v>15</v>
      </c>
      <c r="J488" s="5">
        <v>70.930000000000007</v>
      </c>
      <c r="K488" s="5">
        <v>22.9</v>
      </c>
      <c r="L488" s="4">
        <f t="shared" si="22"/>
        <v>28.25</v>
      </c>
      <c r="M488" s="5">
        <f t="shared" si="23"/>
        <v>22.9</v>
      </c>
      <c r="N488" t="s">
        <v>24</v>
      </c>
      <c r="O488" t="s">
        <v>34</v>
      </c>
    </row>
    <row r="489" spans="1:15" x14ac:dyDescent="0.25">
      <c r="A489">
        <v>14180</v>
      </c>
      <c r="B489" t="s">
        <v>19</v>
      </c>
      <c r="C489">
        <v>13</v>
      </c>
      <c r="D489" t="str">
        <f t="shared" si="21"/>
        <v>1–17 Age Group</v>
      </c>
      <c r="E489" t="s">
        <v>34</v>
      </c>
      <c r="F489" t="s">
        <v>34</v>
      </c>
      <c r="G489" t="s">
        <v>34</v>
      </c>
      <c r="H489" t="s">
        <v>275</v>
      </c>
      <c r="I489" t="s">
        <v>21</v>
      </c>
      <c r="J489" s="5">
        <v>103.08</v>
      </c>
      <c r="K489" s="5">
        <v>18.600000000000001</v>
      </c>
      <c r="L489" s="4">
        <f t="shared" si="22"/>
        <v>28.25</v>
      </c>
      <c r="M489" s="5">
        <f t="shared" si="23"/>
        <v>18.600000000000001</v>
      </c>
      <c r="N489" t="s">
        <v>38</v>
      </c>
      <c r="O489" t="s">
        <v>34</v>
      </c>
    </row>
    <row r="490" spans="1:15" x14ac:dyDescent="0.25">
      <c r="A490">
        <v>14404</v>
      </c>
      <c r="B490" t="s">
        <v>19</v>
      </c>
      <c r="C490">
        <v>13</v>
      </c>
      <c r="D490" t="str">
        <f t="shared" si="21"/>
        <v>1–17 Age Group</v>
      </c>
      <c r="E490" t="s">
        <v>34</v>
      </c>
      <c r="F490" t="s">
        <v>34</v>
      </c>
      <c r="G490" t="s">
        <v>34</v>
      </c>
      <c r="H490" t="s">
        <v>275</v>
      </c>
      <c r="I490" t="s">
        <v>15</v>
      </c>
      <c r="J490" s="5">
        <v>94.12</v>
      </c>
      <c r="K490" s="5">
        <v>20.100000000000001</v>
      </c>
      <c r="L490" s="4">
        <f t="shared" si="22"/>
        <v>28.25</v>
      </c>
      <c r="M490" s="5">
        <f t="shared" si="23"/>
        <v>20.100000000000001</v>
      </c>
      <c r="N490" t="s">
        <v>24</v>
      </c>
      <c r="O490" t="s">
        <v>34</v>
      </c>
    </row>
    <row r="491" spans="1:15" x14ac:dyDescent="0.25">
      <c r="A491">
        <v>15987</v>
      </c>
      <c r="B491" t="s">
        <v>12</v>
      </c>
      <c r="C491">
        <v>13</v>
      </c>
      <c r="D491" t="str">
        <f t="shared" si="21"/>
        <v>1–17 Age Group</v>
      </c>
      <c r="E491" t="s">
        <v>34</v>
      </c>
      <c r="F491" t="s">
        <v>34</v>
      </c>
      <c r="G491" t="s">
        <v>34</v>
      </c>
      <c r="H491" t="s">
        <v>275</v>
      </c>
      <c r="I491" t="s">
        <v>15</v>
      </c>
      <c r="J491" s="5">
        <v>92.65</v>
      </c>
      <c r="K491" s="5">
        <v>31.7</v>
      </c>
      <c r="L491" s="4">
        <f t="shared" si="22"/>
        <v>28.25</v>
      </c>
      <c r="M491" s="5">
        <f t="shared" si="23"/>
        <v>31.7</v>
      </c>
      <c r="N491" t="s">
        <v>24</v>
      </c>
      <c r="O491" t="s">
        <v>34</v>
      </c>
    </row>
    <row r="492" spans="1:15" x14ac:dyDescent="0.25">
      <c r="A492">
        <v>16371</v>
      </c>
      <c r="B492" t="s">
        <v>19</v>
      </c>
      <c r="C492">
        <v>13</v>
      </c>
      <c r="D492" t="str">
        <f t="shared" si="21"/>
        <v>1–17 Age Group</v>
      </c>
      <c r="E492" t="s">
        <v>34</v>
      </c>
      <c r="F492" t="s">
        <v>34</v>
      </c>
      <c r="G492" t="s">
        <v>34</v>
      </c>
      <c r="H492" t="s">
        <v>275</v>
      </c>
      <c r="I492" t="s">
        <v>15</v>
      </c>
      <c r="J492" s="5">
        <v>75.42</v>
      </c>
      <c r="K492" s="5">
        <v>40.1</v>
      </c>
      <c r="L492" s="4">
        <f t="shared" si="22"/>
        <v>28.25</v>
      </c>
      <c r="M492" s="5">
        <f t="shared" si="23"/>
        <v>40.1</v>
      </c>
      <c r="N492" t="s">
        <v>38</v>
      </c>
      <c r="O492" t="s">
        <v>34</v>
      </c>
    </row>
    <row r="493" spans="1:15" x14ac:dyDescent="0.25">
      <c r="A493">
        <v>16556</v>
      </c>
      <c r="B493" t="s">
        <v>12</v>
      </c>
      <c r="C493">
        <v>13</v>
      </c>
      <c r="D493" t="str">
        <f t="shared" si="21"/>
        <v>1–17 Age Group</v>
      </c>
      <c r="E493" t="s">
        <v>34</v>
      </c>
      <c r="F493" t="s">
        <v>34</v>
      </c>
      <c r="G493" t="s">
        <v>34</v>
      </c>
      <c r="H493" t="s">
        <v>401</v>
      </c>
      <c r="I493" t="s">
        <v>21</v>
      </c>
      <c r="J493" s="5">
        <v>111.48</v>
      </c>
      <c r="K493" s="5">
        <v>20.8</v>
      </c>
      <c r="L493" s="4">
        <f t="shared" si="22"/>
        <v>28.25</v>
      </c>
      <c r="M493" s="5">
        <f t="shared" si="23"/>
        <v>20.8</v>
      </c>
      <c r="N493" t="s">
        <v>38</v>
      </c>
      <c r="O493" t="s">
        <v>34</v>
      </c>
    </row>
    <row r="494" spans="1:15" x14ac:dyDescent="0.25">
      <c r="A494">
        <v>18179</v>
      </c>
      <c r="B494" t="s">
        <v>12</v>
      </c>
      <c r="C494">
        <v>13</v>
      </c>
      <c r="D494" t="str">
        <f t="shared" si="21"/>
        <v>1–17 Age Group</v>
      </c>
      <c r="E494" t="s">
        <v>34</v>
      </c>
      <c r="F494" t="s">
        <v>34</v>
      </c>
      <c r="G494" t="s">
        <v>34</v>
      </c>
      <c r="H494" t="s">
        <v>14</v>
      </c>
      <c r="I494" t="s">
        <v>21</v>
      </c>
      <c r="J494" s="5">
        <v>99.44</v>
      </c>
      <c r="K494" s="5">
        <v>21</v>
      </c>
      <c r="L494" s="4">
        <f t="shared" si="22"/>
        <v>28.25</v>
      </c>
      <c r="M494" s="5">
        <f t="shared" si="23"/>
        <v>21</v>
      </c>
      <c r="N494" t="s">
        <v>24</v>
      </c>
      <c r="O494" t="s">
        <v>34</v>
      </c>
    </row>
    <row r="495" spans="1:15" x14ac:dyDescent="0.25">
      <c r="A495">
        <v>18996</v>
      </c>
      <c r="B495" t="s">
        <v>19</v>
      </c>
      <c r="C495">
        <v>13</v>
      </c>
      <c r="D495" t="str">
        <f t="shared" si="21"/>
        <v>1–17 Age Group</v>
      </c>
      <c r="E495" t="s">
        <v>34</v>
      </c>
      <c r="F495" t="s">
        <v>34</v>
      </c>
      <c r="G495" t="s">
        <v>34</v>
      </c>
      <c r="H495" t="s">
        <v>275</v>
      </c>
      <c r="I495" t="s">
        <v>15</v>
      </c>
      <c r="J495" s="5">
        <v>105.22</v>
      </c>
      <c r="K495" s="5">
        <v>18.399999999999999</v>
      </c>
      <c r="L495" s="4">
        <f t="shared" si="22"/>
        <v>28.25</v>
      </c>
      <c r="M495" s="5">
        <f t="shared" si="23"/>
        <v>18.399999999999999</v>
      </c>
      <c r="N495" t="s">
        <v>38</v>
      </c>
      <c r="O495" t="s">
        <v>34</v>
      </c>
    </row>
    <row r="496" spans="1:15" x14ac:dyDescent="0.25">
      <c r="A496">
        <v>20565</v>
      </c>
      <c r="B496" t="s">
        <v>12</v>
      </c>
      <c r="C496">
        <v>13</v>
      </c>
      <c r="D496" t="str">
        <f t="shared" si="21"/>
        <v>1–17 Age Group</v>
      </c>
      <c r="E496" t="s">
        <v>34</v>
      </c>
      <c r="F496" t="s">
        <v>34</v>
      </c>
      <c r="G496" t="s">
        <v>34</v>
      </c>
      <c r="H496" t="s">
        <v>275</v>
      </c>
      <c r="I496" t="s">
        <v>21</v>
      </c>
      <c r="J496" s="5">
        <v>85.87</v>
      </c>
      <c r="K496" s="5">
        <v>24.3</v>
      </c>
      <c r="L496" s="4">
        <f t="shared" si="22"/>
        <v>28.25</v>
      </c>
      <c r="M496" s="5">
        <f t="shared" si="23"/>
        <v>24.3</v>
      </c>
      <c r="N496" t="s">
        <v>38</v>
      </c>
      <c r="O496" t="s">
        <v>34</v>
      </c>
    </row>
    <row r="497" spans="1:15" x14ac:dyDescent="0.25">
      <c r="A497">
        <v>22554</v>
      </c>
      <c r="B497" t="s">
        <v>19</v>
      </c>
      <c r="C497">
        <v>13</v>
      </c>
      <c r="D497" t="str">
        <f t="shared" si="21"/>
        <v>1–17 Age Group</v>
      </c>
      <c r="E497" t="s">
        <v>34</v>
      </c>
      <c r="F497" t="s">
        <v>34</v>
      </c>
      <c r="G497" t="s">
        <v>34</v>
      </c>
      <c r="H497" t="s">
        <v>275</v>
      </c>
      <c r="I497" t="s">
        <v>21</v>
      </c>
      <c r="J497" s="5">
        <v>88.51</v>
      </c>
      <c r="K497" s="5">
        <v>27.7</v>
      </c>
      <c r="L497" s="4">
        <f t="shared" si="22"/>
        <v>28.25</v>
      </c>
      <c r="M497" s="5">
        <f t="shared" si="23"/>
        <v>27.7</v>
      </c>
      <c r="N497" t="s">
        <v>38</v>
      </c>
      <c r="O497" t="s">
        <v>34</v>
      </c>
    </row>
    <row r="498" spans="1:15" x14ac:dyDescent="0.25">
      <c r="A498">
        <v>25454</v>
      </c>
      <c r="B498" t="s">
        <v>19</v>
      </c>
      <c r="C498">
        <v>13</v>
      </c>
      <c r="D498" t="str">
        <f t="shared" si="21"/>
        <v>1–17 Age Group</v>
      </c>
      <c r="E498" t="s">
        <v>34</v>
      </c>
      <c r="F498" t="s">
        <v>34</v>
      </c>
      <c r="G498" t="s">
        <v>34</v>
      </c>
      <c r="H498" t="s">
        <v>275</v>
      </c>
      <c r="I498" t="s">
        <v>21</v>
      </c>
      <c r="J498" s="5">
        <v>93.3</v>
      </c>
      <c r="K498" s="5">
        <v>25.9</v>
      </c>
      <c r="L498" s="4">
        <f t="shared" si="22"/>
        <v>28.25</v>
      </c>
      <c r="M498" s="5">
        <f t="shared" si="23"/>
        <v>25.9</v>
      </c>
      <c r="N498" t="s">
        <v>38</v>
      </c>
      <c r="O498" t="s">
        <v>34</v>
      </c>
    </row>
    <row r="499" spans="1:15" x14ac:dyDescent="0.25">
      <c r="A499">
        <v>28048</v>
      </c>
      <c r="B499" t="s">
        <v>12</v>
      </c>
      <c r="C499">
        <v>13</v>
      </c>
      <c r="D499" t="str">
        <f t="shared" si="21"/>
        <v>1–17 Age Group</v>
      </c>
      <c r="E499" t="s">
        <v>34</v>
      </c>
      <c r="F499" t="s">
        <v>34</v>
      </c>
      <c r="G499" t="s">
        <v>34</v>
      </c>
      <c r="H499" t="s">
        <v>275</v>
      </c>
      <c r="I499" t="s">
        <v>15</v>
      </c>
      <c r="J499" s="5">
        <v>82.38</v>
      </c>
      <c r="K499" s="5">
        <v>24.3</v>
      </c>
      <c r="L499" s="4">
        <f t="shared" si="22"/>
        <v>28.25</v>
      </c>
      <c r="M499" s="5">
        <f t="shared" si="23"/>
        <v>24.3</v>
      </c>
      <c r="N499" t="s">
        <v>38</v>
      </c>
      <c r="O499" t="s">
        <v>34</v>
      </c>
    </row>
    <row r="500" spans="1:15" x14ac:dyDescent="0.25">
      <c r="A500">
        <v>28183</v>
      </c>
      <c r="B500" t="s">
        <v>19</v>
      </c>
      <c r="C500">
        <v>13</v>
      </c>
      <c r="D500" t="str">
        <f t="shared" si="21"/>
        <v>1–17 Age Group</v>
      </c>
      <c r="E500" t="s">
        <v>34</v>
      </c>
      <c r="F500" t="s">
        <v>34</v>
      </c>
      <c r="G500" t="s">
        <v>34</v>
      </c>
      <c r="H500" t="s">
        <v>275</v>
      </c>
      <c r="I500" t="s">
        <v>15</v>
      </c>
      <c r="J500" s="5">
        <v>75.78</v>
      </c>
      <c r="K500" s="5">
        <v>23.6</v>
      </c>
      <c r="L500" s="4">
        <f t="shared" si="22"/>
        <v>28.25</v>
      </c>
      <c r="M500" s="5">
        <f t="shared" si="23"/>
        <v>23.6</v>
      </c>
      <c r="N500" t="s">
        <v>38</v>
      </c>
      <c r="O500" t="s">
        <v>34</v>
      </c>
    </row>
    <row r="501" spans="1:15" x14ac:dyDescent="0.25">
      <c r="A501">
        <v>29613</v>
      </c>
      <c r="B501" t="s">
        <v>19</v>
      </c>
      <c r="C501">
        <v>13</v>
      </c>
      <c r="D501" t="str">
        <f t="shared" si="21"/>
        <v>1–17 Age Group</v>
      </c>
      <c r="E501" t="s">
        <v>34</v>
      </c>
      <c r="F501" t="s">
        <v>34</v>
      </c>
      <c r="G501" t="s">
        <v>34</v>
      </c>
      <c r="H501" t="s">
        <v>14</v>
      </c>
      <c r="I501" t="s">
        <v>21</v>
      </c>
      <c r="J501" s="5">
        <v>73.760000000000005</v>
      </c>
      <c r="K501" s="5">
        <v>26.7</v>
      </c>
      <c r="L501" s="4">
        <f t="shared" si="22"/>
        <v>28.25</v>
      </c>
      <c r="M501" s="5">
        <f t="shared" si="23"/>
        <v>26.7</v>
      </c>
      <c r="N501" t="s">
        <v>38</v>
      </c>
      <c r="O501" t="s">
        <v>34</v>
      </c>
    </row>
    <row r="502" spans="1:15" x14ac:dyDescent="0.25">
      <c r="A502">
        <v>31708</v>
      </c>
      <c r="B502" t="s">
        <v>19</v>
      </c>
      <c r="C502">
        <v>13</v>
      </c>
      <c r="D502" t="str">
        <f t="shared" si="21"/>
        <v>1–17 Age Group</v>
      </c>
      <c r="E502" t="s">
        <v>34</v>
      </c>
      <c r="F502" t="s">
        <v>34</v>
      </c>
      <c r="G502" t="s">
        <v>34</v>
      </c>
      <c r="H502" t="s">
        <v>275</v>
      </c>
      <c r="I502" t="s">
        <v>15</v>
      </c>
      <c r="J502" s="5">
        <v>84.03</v>
      </c>
      <c r="K502" s="5">
        <v>25.3</v>
      </c>
      <c r="L502" s="4">
        <f t="shared" si="22"/>
        <v>28.25</v>
      </c>
      <c r="M502" s="5">
        <f t="shared" si="23"/>
        <v>25.3</v>
      </c>
      <c r="N502" t="s">
        <v>38</v>
      </c>
      <c r="O502" t="s">
        <v>34</v>
      </c>
    </row>
    <row r="503" spans="1:15" x14ac:dyDescent="0.25">
      <c r="A503">
        <v>31932</v>
      </c>
      <c r="B503" t="s">
        <v>19</v>
      </c>
      <c r="C503">
        <v>13</v>
      </c>
      <c r="D503" t="str">
        <f t="shared" si="21"/>
        <v>1–17 Age Group</v>
      </c>
      <c r="E503" t="s">
        <v>34</v>
      </c>
      <c r="F503" t="s">
        <v>34</v>
      </c>
      <c r="G503" t="s">
        <v>34</v>
      </c>
      <c r="H503" t="s">
        <v>275</v>
      </c>
      <c r="I503" t="s">
        <v>15</v>
      </c>
      <c r="J503" s="5">
        <v>76.55</v>
      </c>
      <c r="K503" s="5">
        <v>29.1</v>
      </c>
      <c r="L503" s="4">
        <f t="shared" si="22"/>
        <v>28.25</v>
      </c>
      <c r="M503" s="5">
        <f t="shared" si="23"/>
        <v>29.1</v>
      </c>
      <c r="N503" t="s">
        <v>38</v>
      </c>
      <c r="O503" t="s">
        <v>34</v>
      </c>
    </row>
    <row r="504" spans="1:15" x14ac:dyDescent="0.25">
      <c r="A504">
        <v>32723</v>
      </c>
      <c r="B504" t="s">
        <v>19</v>
      </c>
      <c r="C504">
        <v>13</v>
      </c>
      <c r="D504" t="str">
        <f t="shared" si="21"/>
        <v>1–17 Age Group</v>
      </c>
      <c r="E504" t="s">
        <v>34</v>
      </c>
      <c r="F504" t="s">
        <v>34</v>
      </c>
      <c r="G504" t="s">
        <v>34</v>
      </c>
      <c r="H504" t="s">
        <v>275</v>
      </c>
      <c r="I504" t="s">
        <v>21</v>
      </c>
      <c r="J504" s="5">
        <v>102.27</v>
      </c>
      <c r="K504" s="5">
        <v>17.2</v>
      </c>
      <c r="L504" s="4">
        <f t="shared" si="22"/>
        <v>28.25</v>
      </c>
      <c r="M504" s="5">
        <f t="shared" si="23"/>
        <v>17.2</v>
      </c>
      <c r="N504" t="s">
        <v>24</v>
      </c>
      <c r="O504" t="s">
        <v>34</v>
      </c>
    </row>
    <row r="505" spans="1:15" x14ac:dyDescent="0.25">
      <c r="A505">
        <v>34900</v>
      </c>
      <c r="B505" t="s">
        <v>12</v>
      </c>
      <c r="C505">
        <v>13</v>
      </c>
      <c r="D505" t="str">
        <f t="shared" si="21"/>
        <v>1–17 Age Group</v>
      </c>
      <c r="E505" t="s">
        <v>34</v>
      </c>
      <c r="F505" t="s">
        <v>34</v>
      </c>
      <c r="G505" t="s">
        <v>34</v>
      </c>
      <c r="H505" t="s">
        <v>401</v>
      </c>
      <c r="I505" t="s">
        <v>15</v>
      </c>
      <c r="J505" s="5">
        <v>85.08</v>
      </c>
      <c r="K505" s="5">
        <v>14.6</v>
      </c>
      <c r="L505" s="4">
        <f t="shared" si="22"/>
        <v>28.25</v>
      </c>
      <c r="M505" s="5">
        <f t="shared" si="23"/>
        <v>14.6</v>
      </c>
      <c r="N505" t="s">
        <v>38</v>
      </c>
      <c r="O505" t="s">
        <v>34</v>
      </c>
    </row>
    <row r="506" spans="1:15" x14ac:dyDescent="0.25">
      <c r="A506">
        <v>38132</v>
      </c>
      <c r="B506" t="s">
        <v>19</v>
      </c>
      <c r="C506">
        <v>13</v>
      </c>
      <c r="D506" t="str">
        <f t="shared" si="21"/>
        <v>1–17 Age Group</v>
      </c>
      <c r="E506" t="s">
        <v>34</v>
      </c>
      <c r="F506" t="s">
        <v>34</v>
      </c>
      <c r="G506" t="s">
        <v>34</v>
      </c>
      <c r="H506" t="s">
        <v>14</v>
      </c>
      <c r="I506" t="s">
        <v>21</v>
      </c>
      <c r="J506" s="5">
        <v>172.27</v>
      </c>
      <c r="K506" s="5">
        <v>16.600000000000001</v>
      </c>
      <c r="L506" s="4">
        <f t="shared" si="22"/>
        <v>28.25</v>
      </c>
      <c r="M506" s="5">
        <f t="shared" si="23"/>
        <v>16.600000000000001</v>
      </c>
      <c r="N506" t="s">
        <v>24</v>
      </c>
      <c r="O506" t="s">
        <v>34</v>
      </c>
    </row>
    <row r="507" spans="1:15" x14ac:dyDescent="0.25">
      <c r="A507">
        <v>40791</v>
      </c>
      <c r="B507" t="s">
        <v>19</v>
      </c>
      <c r="C507">
        <v>13</v>
      </c>
      <c r="D507" t="str">
        <f t="shared" si="21"/>
        <v>1–17 Age Group</v>
      </c>
      <c r="E507" t="s">
        <v>34</v>
      </c>
      <c r="F507" t="s">
        <v>34</v>
      </c>
      <c r="G507" t="s">
        <v>34</v>
      </c>
      <c r="H507" t="s">
        <v>275</v>
      </c>
      <c r="I507" t="s">
        <v>21</v>
      </c>
      <c r="J507" s="5">
        <v>63.26</v>
      </c>
      <c r="K507" s="5">
        <v>19.5</v>
      </c>
      <c r="L507" s="4">
        <f t="shared" si="22"/>
        <v>28.25</v>
      </c>
      <c r="M507" s="5">
        <f t="shared" si="23"/>
        <v>19.5</v>
      </c>
      <c r="N507" t="s">
        <v>38</v>
      </c>
      <c r="O507" t="s">
        <v>34</v>
      </c>
    </row>
    <row r="508" spans="1:15" x14ac:dyDescent="0.25">
      <c r="A508">
        <v>42082</v>
      </c>
      <c r="B508" t="s">
        <v>12</v>
      </c>
      <c r="C508">
        <v>13</v>
      </c>
      <c r="D508" t="str">
        <f t="shared" si="21"/>
        <v>1–17 Age Group</v>
      </c>
      <c r="E508" t="s">
        <v>34</v>
      </c>
      <c r="F508" t="s">
        <v>34</v>
      </c>
      <c r="G508" t="s">
        <v>34</v>
      </c>
      <c r="H508" t="s">
        <v>275</v>
      </c>
      <c r="I508" t="s">
        <v>21</v>
      </c>
      <c r="J508" s="5">
        <v>99.71</v>
      </c>
      <c r="K508" s="5">
        <v>23.5</v>
      </c>
      <c r="L508" s="4">
        <f t="shared" si="22"/>
        <v>28.25</v>
      </c>
      <c r="M508" s="5">
        <f t="shared" si="23"/>
        <v>23.5</v>
      </c>
      <c r="N508" t="s">
        <v>38</v>
      </c>
      <c r="O508" t="s">
        <v>34</v>
      </c>
    </row>
    <row r="509" spans="1:15" x14ac:dyDescent="0.25">
      <c r="A509">
        <v>42821</v>
      </c>
      <c r="B509" t="s">
        <v>19</v>
      </c>
      <c r="C509">
        <v>13</v>
      </c>
      <c r="D509" t="str">
        <f t="shared" si="21"/>
        <v>1–17 Age Group</v>
      </c>
      <c r="E509" t="s">
        <v>34</v>
      </c>
      <c r="F509" t="s">
        <v>34</v>
      </c>
      <c r="G509" t="s">
        <v>34</v>
      </c>
      <c r="H509" t="s">
        <v>14</v>
      </c>
      <c r="I509" t="s">
        <v>21</v>
      </c>
      <c r="J509" s="5">
        <v>60.69</v>
      </c>
      <c r="K509" s="5">
        <v>24</v>
      </c>
      <c r="L509" s="4">
        <f t="shared" si="22"/>
        <v>28.25</v>
      </c>
      <c r="M509" s="5">
        <f t="shared" si="23"/>
        <v>24</v>
      </c>
      <c r="N509" t="s">
        <v>29</v>
      </c>
      <c r="O509" t="s">
        <v>34</v>
      </c>
    </row>
    <row r="510" spans="1:15" x14ac:dyDescent="0.25">
      <c r="A510">
        <v>43155</v>
      </c>
      <c r="B510" t="s">
        <v>19</v>
      </c>
      <c r="C510">
        <v>13</v>
      </c>
      <c r="D510" t="str">
        <f t="shared" si="21"/>
        <v>1–17 Age Group</v>
      </c>
      <c r="E510" t="s">
        <v>34</v>
      </c>
      <c r="F510" t="s">
        <v>34</v>
      </c>
      <c r="G510" t="s">
        <v>34</v>
      </c>
      <c r="H510" t="s">
        <v>275</v>
      </c>
      <c r="I510" t="s">
        <v>21</v>
      </c>
      <c r="J510" s="5">
        <v>78.38</v>
      </c>
      <c r="K510" s="5">
        <v>38.700000000000003</v>
      </c>
      <c r="L510" s="4">
        <f t="shared" si="22"/>
        <v>28.25</v>
      </c>
      <c r="M510" s="5">
        <f t="shared" si="23"/>
        <v>38.700000000000003</v>
      </c>
      <c r="N510" t="s">
        <v>38</v>
      </c>
      <c r="O510" t="s">
        <v>34</v>
      </c>
    </row>
    <row r="511" spans="1:15" x14ac:dyDescent="0.25">
      <c r="A511">
        <v>45787</v>
      </c>
      <c r="B511" t="s">
        <v>12</v>
      </c>
      <c r="C511">
        <v>13</v>
      </c>
      <c r="D511" t="str">
        <f t="shared" si="21"/>
        <v>1–17 Age Group</v>
      </c>
      <c r="E511" t="s">
        <v>34</v>
      </c>
      <c r="F511" t="s">
        <v>34</v>
      </c>
      <c r="G511" t="s">
        <v>34</v>
      </c>
      <c r="H511" t="s">
        <v>275</v>
      </c>
      <c r="I511" t="s">
        <v>15</v>
      </c>
      <c r="J511" s="5">
        <v>122.38</v>
      </c>
      <c r="K511" s="5">
        <v>20.3</v>
      </c>
      <c r="L511" s="4">
        <f t="shared" si="22"/>
        <v>28.25</v>
      </c>
      <c r="M511" s="5">
        <f t="shared" si="23"/>
        <v>20.3</v>
      </c>
      <c r="N511" t="s">
        <v>38</v>
      </c>
      <c r="O511" t="s">
        <v>34</v>
      </c>
    </row>
    <row r="512" spans="1:15" x14ac:dyDescent="0.25">
      <c r="A512">
        <v>46436</v>
      </c>
      <c r="B512" t="s">
        <v>12</v>
      </c>
      <c r="C512">
        <v>13</v>
      </c>
      <c r="D512" t="str">
        <f t="shared" si="21"/>
        <v>1–17 Age Group</v>
      </c>
      <c r="E512" t="s">
        <v>34</v>
      </c>
      <c r="F512" t="s">
        <v>34</v>
      </c>
      <c r="G512" t="s">
        <v>34</v>
      </c>
      <c r="H512" t="s">
        <v>275</v>
      </c>
      <c r="I512" t="s">
        <v>15</v>
      </c>
      <c r="J512" s="5">
        <v>122.31</v>
      </c>
      <c r="K512" s="5">
        <v>15.3</v>
      </c>
      <c r="L512" s="4">
        <f t="shared" si="22"/>
        <v>28.25</v>
      </c>
      <c r="M512" s="5">
        <f t="shared" si="23"/>
        <v>15.3</v>
      </c>
      <c r="N512" t="s">
        <v>24</v>
      </c>
      <c r="O512" t="s">
        <v>34</v>
      </c>
    </row>
    <row r="513" spans="1:15" x14ac:dyDescent="0.25">
      <c r="A513">
        <v>46577</v>
      </c>
      <c r="B513" t="s">
        <v>19</v>
      </c>
      <c r="C513">
        <v>13</v>
      </c>
      <c r="D513" t="str">
        <f t="shared" si="21"/>
        <v>1–17 Age Group</v>
      </c>
      <c r="E513" t="s">
        <v>34</v>
      </c>
      <c r="F513" t="s">
        <v>34</v>
      </c>
      <c r="G513" t="s">
        <v>34</v>
      </c>
      <c r="H513" t="s">
        <v>14</v>
      </c>
      <c r="I513" t="s">
        <v>15</v>
      </c>
      <c r="J513" s="5">
        <v>77.63</v>
      </c>
      <c r="K513" s="5">
        <v>31.7</v>
      </c>
      <c r="L513" s="4">
        <f t="shared" si="22"/>
        <v>28.25</v>
      </c>
      <c r="M513" s="5">
        <f t="shared" si="23"/>
        <v>31.7</v>
      </c>
      <c r="N513" t="s">
        <v>24</v>
      </c>
      <c r="O513" t="s">
        <v>34</v>
      </c>
    </row>
    <row r="514" spans="1:15" x14ac:dyDescent="0.25">
      <c r="A514">
        <v>49465</v>
      </c>
      <c r="B514" t="s">
        <v>19</v>
      </c>
      <c r="C514">
        <v>13</v>
      </c>
      <c r="D514" t="str">
        <f t="shared" ref="D514:D577" si="24">_xlfn.IFS(
C514&lt;18,"1–17 Age Group",
C514&lt;40,"18–39 Age Group",
C514&lt;60,"40–59 Age Group",
C514&lt;80,"60–79 Age Group",
TRUE,"80+ Age Group"
)</f>
        <v>1–17 Age Group</v>
      </c>
      <c r="E514" t="s">
        <v>34</v>
      </c>
      <c r="F514" t="s">
        <v>34</v>
      </c>
      <c r="G514" t="s">
        <v>34</v>
      </c>
      <c r="H514" t="s">
        <v>275</v>
      </c>
      <c r="I514" t="s">
        <v>15</v>
      </c>
      <c r="J514" s="5">
        <v>70.16</v>
      </c>
      <c r="K514" s="5">
        <v>21.2</v>
      </c>
      <c r="L514" s="4">
        <f t="shared" ref="L514:L577" si="25">MEDIAN(K:K)</f>
        <v>28.25</v>
      </c>
      <c r="M514" s="5">
        <f t="shared" ref="M514:M577" si="26">IF(K:K="",$L514,$K514)</f>
        <v>21.2</v>
      </c>
      <c r="N514" t="s">
        <v>24</v>
      </c>
      <c r="O514" t="s">
        <v>34</v>
      </c>
    </row>
    <row r="515" spans="1:15" x14ac:dyDescent="0.25">
      <c r="A515">
        <v>51374</v>
      </c>
      <c r="B515" t="s">
        <v>19</v>
      </c>
      <c r="C515">
        <v>13</v>
      </c>
      <c r="D515" t="str">
        <f t="shared" si="24"/>
        <v>1–17 Age Group</v>
      </c>
      <c r="E515" t="s">
        <v>34</v>
      </c>
      <c r="F515" t="s">
        <v>34</v>
      </c>
      <c r="G515" t="s">
        <v>34</v>
      </c>
      <c r="H515" t="s">
        <v>275</v>
      </c>
      <c r="I515" t="s">
        <v>21</v>
      </c>
      <c r="J515" s="5">
        <v>138.44</v>
      </c>
      <c r="K515" s="5">
        <v>34.799999999999997</v>
      </c>
      <c r="L515" s="4">
        <f t="shared" si="25"/>
        <v>28.25</v>
      </c>
      <c r="M515" s="5">
        <f t="shared" si="26"/>
        <v>34.799999999999997</v>
      </c>
      <c r="N515" t="s">
        <v>38</v>
      </c>
      <c r="O515" t="s">
        <v>34</v>
      </c>
    </row>
    <row r="516" spans="1:15" x14ac:dyDescent="0.25">
      <c r="A516">
        <v>51514</v>
      </c>
      <c r="B516" t="s">
        <v>19</v>
      </c>
      <c r="C516">
        <v>13</v>
      </c>
      <c r="D516" t="str">
        <f t="shared" si="24"/>
        <v>1–17 Age Group</v>
      </c>
      <c r="E516" t="s">
        <v>34</v>
      </c>
      <c r="F516" t="s">
        <v>34</v>
      </c>
      <c r="G516" t="s">
        <v>34</v>
      </c>
      <c r="H516" t="s">
        <v>275</v>
      </c>
      <c r="I516" t="s">
        <v>15</v>
      </c>
      <c r="J516" s="5">
        <v>131.51</v>
      </c>
      <c r="K516" s="5">
        <v>41.7</v>
      </c>
      <c r="L516" s="4">
        <f t="shared" si="25"/>
        <v>28.25</v>
      </c>
      <c r="M516" s="5">
        <f t="shared" si="26"/>
        <v>41.7</v>
      </c>
      <c r="N516" t="s">
        <v>24</v>
      </c>
      <c r="O516" t="s">
        <v>34</v>
      </c>
    </row>
    <row r="517" spans="1:15" x14ac:dyDescent="0.25">
      <c r="A517">
        <v>51852</v>
      </c>
      <c r="B517" t="s">
        <v>19</v>
      </c>
      <c r="C517">
        <v>13</v>
      </c>
      <c r="D517" t="str">
        <f t="shared" si="24"/>
        <v>1–17 Age Group</v>
      </c>
      <c r="E517" t="s">
        <v>34</v>
      </c>
      <c r="F517" t="s">
        <v>34</v>
      </c>
      <c r="G517" t="s">
        <v>34</v>
      </c>
      <c r="H517" t="s">
        <v>275</v>
      </c>
      <c r="I517" t="s">
        <v>21</v>
      </c>
      <c r="J517" s="5">
        <v>219.81</v>
      </c>
      <c r="K517" s="5" t="s">
        <v>4270</v>
      </c>
      <c r="L517" s="4">
        <f t="shared" si="25"/>
        <v>28.25</v>
      </c>
      <c r="M517" s="5">
        <f t="shared" si="26"/>
        <v>28.25</v>
      </c>
      <c r="N517" t="s">
        <v>38</v>
      </c>
      <c r="O517" t="s">
        <v>34</v>
      </c>
    </row>
    <row r="518" spans="1:15" x14ac:dyDescent="0.25">
      <c r="A518">
        <v>51916</v>
      </c>
      <c r="B518" t="s">
        <v>12</v>
      </c>
      <c r="C518">
        <v>13</v>
      </c>
      <c r="D518" t="str">
        <f t="shared" si="24"/>
        <v>1–17 Age Group</v>
      </c>
      <c r="E518" t="s">
        <v>34</v>
      </c>
      <c r="F518" t="s">
        <v>34</v>
      </c>
      <c r="G518" t="s">
        <v>34</v>
      </c>
      <c r="H518" t="s">
        <v>275</v>
      </c>
      <c r="I518" t="s">
        <v>21</v>
      </c>
      <c r="J518" s="5">
        <v>57.37</v>
      </c>
      <c r="K518" s="5">
        <v>17.600000000000001</v>
      </c>
      <c r="L518" s="4">
        <f t="shared" si="25"/>
        <v>28.25</v>
      </c>
      <c r="M518" s="5">
        <f t="shared" si="26"/>
        <v>17.600000000000001</v>
      </c>
      <c r="N518" t="s">
        <v>38</v>
      </c>
      <c r="O518" t="s">
        <v>34</v>
      </c>
    </row>
    <row r="519" spans="1:15" x14ac:dyDescent="0.25">
      <c r="A519">
        <v>52838</v>
      </c>
      <c r="B519" t="s">
        <v>12</v>
      </c>
      <c r="C519">
        <v>13</v>
      </c>
      <c r="D519" t="str">
        <f t="shared" si="24"/>
        <v>1–17 Age Group</v>
      </c>
      <c r="E519" t="s">
        <v>34</v>
      </c>
      <c r="F519" t="s">
        <v>34</v>
      </c>
      <c r="G519" t="s">
        <v>34</v>
      </c>
      <c r="H519" t="s">
        <v>275</v>
      </c>
      <c r="I519" t="s">
        <v>15</v>
      </c>
      <c r="J519" s="5">
        <v>58.86</v>
      </c>
      <c r="K519" s="5">
        <v>16.899999999999999</v>
      </c>
      <c r="L519" s="4">
        <f t="shared" si="25"/>
        <v>28.25</v>
      </c>
      <c r="M519" s="5">
        <f t="shared" si="26"/>
        <v>16.899999999999999</v>
      </c>
      <c r="N519" t="s">
        <v>24</v>
      </c>
      <c r="O519" t="s">
        <v>34</v>
      </c>
    </row>
    <row r="520" spans="1:15" x14ac:dyDescent="0.25">
      <c r="A520">
        <v>55680</v>
      </c>
      <c r="B520" t="s">
        <v>12</v>
      </c>
      <c r="C520">
        <v>13</v>
      </c>
      <c r="D520" t="str">
        <f t="shared" si="24"/>
        <v>1–17 Age Group</v>
      </c>
      <c r="E520" t="s">
        <v>34</v>
      </c>
      <c r="F520" t="s">
        <v>34</v>
      </c>
      <c r="G520" t="s">
        <v>34</v>
      </c>
      <c r="H520" t="s">
        <v>275</v>
      </c>
      <c r="I520" t="s">
        <v>15</v>
      </c>
      <c r="J520" s="5">
        <v>114.84</v>
      </c>
      <c r="K520" s="5">
        <v>18.3</v>
      </c>
      <c r="L520" s="4">
        <f t="shared" si="25"/>
        <v>28.25</v>
      </c>
      <c r="M520" s="5">
        <f t="shared" si="26"/>
        <v>18.3</v>
      </c>
      <c r="N520" t="s">
        <v>38</v>
      </c>
      <c r="O520" t="s">
        <v>34</v>
      </c>
    </row>
    <row r="521" spans="1:15" x14ac:dyDescent="0.25">
      <c r="A521">
        <v>56282</v>
      </c>
      <c r="B521" t="s">
        <v>12</v>
      </c>
      <c r="C521">
        <v>13</v>
      </c>
      <c r="D521" t="str">
        <f t="shared" si="24"/>
        <v>1–17 Age Group</v>
      </c>
      <c r="E521" t="s">
        <v>34</v>
      </c>
      <c r="F521" t="s">
        <v>34</v>
      </c>
      <c r="G521" t="s">
        <v>34</v>
      </c>
      <c r="H521" t="s">
        <v>14</v>
      </c>
      <c r="I521" t="s">
        <v>21</v>
      </c>
      <c r="J521" s="5">
        <v>90.6</v>
      </c>
      <c r="K521" s="5">
        <v>16.899999999999999</v>
      </c>
      <c r="L521" s="4">
        <f t="shared" si="25"/>
        <v>28.25</v>
      </c>
      <c r="M521" s="5">
        <f t="shared" si="26"/>
        <v>16.899999999999999</v>
      </c>
      <c r="N521" t="s">
        <v>24</v>
      </c>
      <c r="O521" t="s">
        <v>34</v>
      </c>
    </row>
    <row r="522" spans="1:15" x14ac:dyDescent="0.25">
      <c r="A522">
        <v>57183</v>
      </c>
      <c r="B522" t="s">
        <v>12</v>
      </c>
      <c r="C522">
        <v>13</v>
      </c>
      <c r="D522" t="str">
        <f t="shared" si="24"/>
        <v>1–17 Age Group</v>
      </c>
      <c r="E522" t="s">
        <v>34</v>
      </c>
      <c r="F522" t="s">
        <v>34</v>
      </c>
      <c r="G522" t="s">
        <v>34</v>
      </c>
      <c r="H522" t="s">
        <v>275</v>
      </c>
      <c r="I522" t="s">
        <v>21</v>
      </c>
      <c r="J522" s="5">
        <v>69.16</v>
      </c>
      <c r="K522" s="5">
        <v>22.3</v>
      </c>
      <c r="L522" s="4">
        <f t="shared" si="25"/>
        <v>28.25</v>
      </c>
      <c r="M522" s="5">
        <f t="shared" si="26"/>
        <v>22.3</v>
      </c>
      <c r="N522" t="s">
        <v>38</v>
      </c>
      <c r="O522" t="s">
        <v>34</v>
      </c>
    </row>
    <row r="523" spans="1:15" x14ac:dyDescent="0.25">
      <c r="A523">
        <v>60249</v>
      </c>
      <c r="B523" t="s">
        <v>12</v>
      </c>
      <c r="C523">
        <v>13</v>
      </c>
      <c r="D523" t="str">
        <f t="shared" si="24"/>
        <v>1–17 Age Group</v>
      </c>
      <c r="E523" t="s">
        <v>34</v>
      </c>
      <c r="F523" t="s">
        <v>34</v>
      </c>
      <c r="G523" t="s">
        <v>34</v>
      </c>
      <c r="H523" t="s">
        <v>14</v>
      </c>
      <c r="I523" t="s">
        <v>15</v>
      </c>
      <c r="J523" s="5">
        <v>141.09</v>
      </c>
      <c r="K523" s="5">
        <v>24</v>
      </c>
      <c r="L523" s="4">
        <f t="shared" si="25"/>
        <v>28.25</v>
      </c>
      <c r="M523" s="5">
        <f t="shared" si="26"/>
        <v>24</v>
      </c>
      <c r="N523" t="s">
        <v>38</v>
      </c>
      <c r="O523" t="s">
        <v>34</v>
      </c>
    </row>
    <row r="524" spans="1:15" x14ac:dyDescent="0.25">
      <c r="A524">
        <v>61418</v>
      </c>
      <c r="B524" t="s">
        <v>12</v>
      </c>
      <c r="C524">
        <v>13</v>
      </c>
      <c r="D524" t="str">
        <f t="shared" si="24"/>
        <v>1–17 Age Group</v>
      </c>
      <c r="E524" t="s">
        <v>34</v>
      </c>
      <c r="F524" t="s">
        <v>34</v>
      </c>
      <c r="G524" t="s">
        <v>34</v>
      </c>
      <c r="H524" t="s">
        <v>275</v>
      </c>
      <c r="I524" t="s">
        <v>21</v>
      </c>
      <c r="J524" s="5">
        <v>116.64</v>
      </c>
      <c r="K524" s="5">
        <v>23.9</v>
      </c>
      <c r="L524" s="4">
        <f t="shared" si="25"/>
        <v>28.25</v>
      </c>
      <c r="M524" s="5">
        <f t="shared" si="26"/>
        <v>23.9</v>
      </c>
      <c r="N524" t="s">
        <v>38</v>
      </c>
      <c r="O524" t="s">
        <v>34</v>
      </c>
    </row>
    <row r="525" spans="1:15" x14ac:dyDescent="0.25">
      <c r="A525">
        <v>61465</v>
      </c>
      <c r="B525" t="s">
        <v>12</v>
      </c>
      <c r="C525">
        <v>13</v>
      </c>
      <c r="D525" t="str">
        <f t="shared" si="24"/>
        <v>1–17 Age Group</v>
      </c>
      <c r="E525" t="s">
        <v>34</v>
      </c>
      <c r="F525" t="s">
        <v>34</v>
      </c>
      <c r="G525" t="s">
        <v>34</v>
      </c>
      <c r="H525" t="s">
        <v>275</v>
      </c>
      <c r="I525" t="s">
        <v>21</v>
      </c>
      <c r="J525" s="5">
        <v>55.39</v>
      </c>
      <c r="K525" s="5">
        <v>23.2</v>
      </c>
      <c r="L525" s="4">
        <f t="shared" si="25"/>
        <v>28.25</v>
      </c>
      <c r="M525" s="5">
        <f t="shared" si="26"/>
        <v>23.2</v>
      </c>
      <c r="N525" t="s">
        <v>38</v>
      </c>
      <c r="O525" t="s">
        <v>34</v>
      </c>
    </row>
    <row r="526" spans="1:15" x14ac:dyDescent="0.25">
      <c r="A526">
        <v>63773</v>
      </c>
      <c r="B526" t="s">
        <v>19</v>
      </c>
      <c r="C526">
        <v>13</v>
      </c>
      <c r="D526" t="str">
        <f t="shared" si="24"/>
        <v>1–17 Age Group</v>
      </c>
      <c r="E526" t="s">
        <v>34</v>
      </c>
      <c r="F526" t="s">
        <v>34</v>
      </c>
      <c r="G526" t="s">
        <v>34</v>
      </c>
      <c r="H526" t="s">
        <v>275</v>
      </c>
      <c r="I526" t="s">
        <v>21</v>
      </c>
      <c r="J526" s="5">
        <v>146.1</v>
      </c>
      <c r="K526" s="5">
        <v>22.8</v>
      </c>
      <c r="L526" s="4">
        <f t="shared" si="25"/>
        <v>28.25</v>
      </c>
      <c r="M526" s="5">
        <f t="shared" si="26"/>
        <v>22.8</v>
      </c>
      <c r="N526" t="s">
        <v>24</v>
      </c>
      <c r="O526" t="s">
        <v>34</v>
      </c>
    </row>
    <row r="527" spans="1:15" x14ac:dyDescent="0.25">
      <c r="A527">
        <v>66065</v>
      </c>
      <c r="B527" t="s">
        <v>12</v>
      </c>
      <c r="C527">
        <v>13</v>
      </c>
      <c r="D527" t="str">
        <f t="shared" si="24"/>
        <v>1–17 Age Group</v>
      </c>
      <c r="E527" t="s">
        <v>34</v>
      </c>
      <c r="F527" t="s">
        <v>34</v>
      </c>
      <c r="G527" t="s">
        <v>34</v>
      </c>
      <c r="H527" t="s">
        <v>275</v>
      </c>
      <c r="I527" t="s">
        <v>21</v>
      </c>
      <c r="J527" s="5">
        <v>137.44999999999999</v>
      </c>
      <c r="K527" s="5">
        <v>18.2</v>
      </c>
      <c r="L527" s="4">
        <f t="shared" si="25"/>
        <v>28.25</v>
      </c>
      <c r="M527" s="5">
        <f t="shared" si="26"/>
        <v>18.2</v>
      </c>
      <c r="N527" t="s">
        <v>38</v>
      </c>
      <c r="O527" t="s">
        <v>34</v>
      </c>
    </row>
    <row r="528" spans="1:15" x14ac:dyDescent="0.25">
      <c r="A528">
        <v>67786</v>
      </c>
      <c r="B528" t="s">
        <v>19</v>
      </c>
      <c r="C528">
        <v>13</v>
      </c>
      <c r="D528" t="str">
        <f t="shared" si="24"/>
        <v>1–17 Age Group</v>
      </c>
      <c r="E528" t="s">
        <v>34</v>
      </c>
      <c r="F528" t="s">
        <v>34</v>
      </c>
      <c r="G528" t="s">
        <v>34</v>
      </c>
      <c r="H528" t="s">
        <v>275</v>
      </c>
      <c r="I528" t="s">
        <v>21</v>
      </c>
      <c r="J528" s="5">
        <v>69.010000000000005</v>
      </c>
      <c r="K528" s="5">
        <v>23.4</v>
      </c>
      <c r="L528" s="4">
        <f t="shared" si="25"/>
        <v>28.25</v>
      </c>
      <c r="M528" s="5">
        <f t="shared" si="26"/>
        <v>23.4</v>
      </c>
      <c r="N528" t="s">
        <v>38</v>
      </c>
      <c r="O528" t="s">
        <v>34</v>
      </c>
    </row>
    <row r="529" spans="1:15" x14ac:dyDescent="0.25">
      <c r="A529">
        <v>67800</v>
      </c>
      <c r="B529" t="s">
        <v>19</v>
      </c>
      <c r="C529">
        <v>13</v>
      </c>
      <c r="D529" t="str">
        <f t="shared" si="24"/>
        <v>1–17 Age Group</v>
      </c>
      <c r="E529" t="s">
        <v>34</v>
      </c>
      <c r="F529" t="s">
        <v>34</v>
      </c>
      <c r="G529" t="s">
        <v>34</v>
      </c>
      <c r="H529" t="s">
        <v>275</v>
      </c>
      <c r="I529" t="s">
        <v>21</v>
      </c>
      <c r="J529" s="5">
        <v>77.55</v>
      </c>
      <c r="K529" s="5">
        <v>21.3</v>
      </c>
      <c r="L529" s="4">
        <f t="shared" si="25"/>
        <v>28.25</v>
      </c>
      <c r="M529" s="5">
        <f t="shared" si="26"/>
        <v>21.3</v>
      </c>
      <c r="N529" t="s">
        <v>38</v>
      </c>
      <c r="O529" t="s">
        <v>34</v>
      </c>
    </row>
    <row r="530" spans="1:15" x14ac:dyDescent="0.25">
      <c r="A530">
        <v>68420</v>
      </c>
      <c r="B530" t="s">
        <v>19</v>
      </c>
      <c r="C530">
        <v>13</v>
      </c>
      <c r="D530" t="str">
        <f t="shared" si="24"/>
        <v>1–17 Age Group</v>
      </c>
      <c r="E530" t="s">
        <v>34</v>
      </c>
      <c r="F530" t="s">
        <v>34</v>
      </c>
      <c r="G530" t="s">
        <v>34</v>
      </c>
      <c r="H530" t="s">
        <v>275</v>
      </c>
      <c r="I530" t="s">
        <v>15</v>
      </c>
      <c r="J530" s="5">
        <v>63.22</v>
      </c>
      <c r="K530" s="5">
        <v>18.5</v>
      </c>
      <c r="L530" s="4">
        <f t="shared" si="25"/>
        <v>28.25</v>
      </c>
      <c r="M530" s="5">
        <f t="shared" si="26"/>
        <v>18.5</v>
      </c>
      <c r="N530" t="s">
        <v>18</v>
      </c>
      <c r="O530" t="s">
        <v>34</v>
      </c>
    </row>
    <row r="531" spans="1:15" x14ac:dyDescent="0.25">
      <c r="A531">
        <v>70833</v>
      </c>
      <c r="B531" t="s">
        <v>19</v>
      </c>
      <c r="C531">
        <v>13</v>
      </c>
      <c r="D531" t="str">
        <f t="shared" si="24"/>
        <v>1–17 Age Group</v>
      </c>
      <c r="E531" t="s">
        <v>34</v>
      </c>
      <c r="F531" t="s">
        <v>34</v>
      </c>
      <c r="G531" t="s">
        <v>34</v>
      </c>
      <c r="H531" t="s">
        <v>14</v>
      </c>
      <c r="I531" t="s">
        <v>15</v>
      </c>
      <c r="J531" s="5">
        <v>62.57</v>
      </c>
      <c r="K531" s="5">
        <v>20.9</v>
      </c>
      <c r="L531" s="4">
        <f t="shared" si="25"/>
        <v>28.25</v>
      </c>
      <c r="M531" s="5">
        <f t="shared" si="26"/>
        <v>20.9</v>
      </c>
      <c r="N531" t="s">
        <v>38</v>
      </c>
      <c r="O531" t="s">
        <v>34</v>
      </c>
    </row>
    <row r="532" spans="1:15" x14ac:dyDescent="0.25">
      <c r="A532">
        <v>587</v>
      </c>
      <c r="B532" t="s">
        <v>19</v>
      </c>
      <c r="C532">
        <v>14</v>
      </c>
      <c r="D532" t="str">
        <f t="shared" si="24"/>
        <v>1–17 Age Group</v>
      </c>
      <c r="E532" t="s">
        <v>34</v>
      </c>
      <c r="F532" t="s">
        <v>34</v>
      </c>
      <c r="G532" t="s">
        <v>34</v>
      </c>
      <c r="H532" t="s">
        <v>275</v>
      </c>
      <c r="I532" t="s">
        <v>21</v>
      </c>
      <c r="J532" s="5">
        <v>92.22</v>
      </c>
      <c r="K532" s="5">
        <v>22.8</v>
      </c>
      <c r="L532" s="4">
        <f t="shared" si="25"/>
        <v>28.25</v>
      </c>
      <c r="M532" s="5">
        <f t="shared" si="26"/>
        <v>22.8</v>
      </c>
      <c r="N532" t="s">
        <v>38</v>
      </c>
      <c r="O532" t="s">
        <v>34</v>
      </c>
    </row>
    <row r="533" spans="1:15" x14ac:dyDescent="0.25">
      <c r="A533">
        <v>887</v>
      </c>
      <c r="B533" t="s">
        <v>19</v>
      </c>
      <c r="C533">
        <v>14</v>
      </c>
      <c r="D533" t="str">
        <f t="shared" si="24"/>
        <v>1–17 Age Group</v>
      </c>
      <c r="E533" t="s">
        <v>34</v>
      </c>
      <c r="F533" t="s">
        <v>34</v>
      </c>
      <c r="G533" t="s">
        <v>34</v>
      </c>
      <c r="H533" t="s">
        <v>14</v>
      </c>
      <c r="I533" t="s">
        <v>15</v>
      </c>
      <c r="J533" s="5">
        <v>69.739999999999995</v>
      </c>
      <c r="K533" s="5">
        <v>24.2</v>
      </c>
      <c r="L533" s="4">
        <f t="shared" si="25"/>
        <v>28.25</v>
      </c>
      <c r="M533" s="5">
        <f t="shared" si="26"/>
        <v>24.2</v>
      </c>
      <c r="N533" t="s">
        <v>18</v>
      </c>
      <c r="O533" t="s">
        <v>34</v>
      </c>
    </row>
    <row r="534" spans="1:15" x14ac:dyDescent="0.25">
      <c r="A534">
        <v>1112</v>
      </c>
      <c r="B534" t="s">
        <v>19</v>
      </c>
      <c r="C534">
        <v>14</v>
      </c>
      <c r="D534" t="str">
        <f t="shared" si="24"/>
        <v>1–17 Age Group</v>
      </c>
      <c r="E534" t="s">
        <v>34</v>
      </c>
      <c r="F534" t="s">
        <v>34</v>
      </c>
      <c r="G534" t="s">
        <v>34</v>
      </c>
      <c r="H534" t="s">
        <v>14</v>
      </c>
      <c r="I534" t="s">
        <v>15</v>
      </c>
      <c r="J534" s="5">
        <v>83.42</v>
      </c>
      <c r="K534" s="5">
        <v>28.7</v>
      </c>
      <c r="L534" s="4">
        <f t="shared" si="25"/>
        <v>28.25</v>
      </c>
      <c r="M534" s="5">
        <f t="shared" si="26"/>
        <v>28.7</v>
      </c>
      <c r="N534" t="s">
        <v>24</v>
      </c>
      <c r="O534" t="s">
        <v>34</v>
      </c>
    </row>
    <row r="535" spans="1:15" x14ac:dyDescent="0.25">
      <c r="A535">
        <v>2013</v>
      </c>
      <c r="B535" t="s">
        <v>12</v>
      </c>
      <c r="C535">
        <v>14</v>
      </c>
      <c r="D535" t="str">
        <f t="shared" si="24"/>
        <v>1–17 Age Group</v>
      </c>
      <c r="E535" t="s">
        <v>34</v>
      </c>
      <c r="F535" t="s">
        <v>34</v>
      </c>
      <c r="G535" t="s">
        <v>34</v>
      </c>
      <c r="H535" t="s">
        <v>14</v>
      </c>
      <c r="I535" t="s">
        <v>21</v>
      </c>
      <c r="J535" s="5">
        <v>110.72</v>
      </c>
      <c r="K535" s="5" t="s">
        <v>4270</v>
      </c>
      <c r="L535" s="4">
        <f t="shared" si="25"/>
        <v>28.25</v>
      </c>
      <c r="M535" s="5">
        <f t="shared" si="26"/>
        <v>28.25</v>
      </c>
      <c r="N535" t="s">
        <v>24</v>
      </c>
      <c r="O535" t="s">
        <v>34</v>
      </c>
    </row>
    <row r="536" spans="1:15" x14ac:dyDescent="0.25">
      <c r="A536">
        <v>3793</v>
      </c>
      <c r="B536" t="s">
        <v>12</v>
      </c>
      <c r="C536">
        <v>14</v>
      </c>
      <c r="D536" t="str">
        <f t="shared" si="24"/>
        <v>1–17 Age Group</v>
      </c>
      <c r="E536" t="s">
        <v>34</v>
      </c>
      <c r="F536" t="s">
        <v>34</v>
      </c>
      <c r="G536" t="s">
        <v>34</v>
      </c>
      <c r="H536" t="s">
        <v>14</v>
      </c>
      <c r="I536" t="s">
        <v>15</v>
      </c>
      <c r="J536" s="5">
        <v>79.36</v>
      </c>
      <c r="K536" s="5">
        <v>48.8</v>
      </c>
      <c r="L536" s="4">
        <f t="shared" si="25"/>
        <v>28.25</v>
      </c>
      <c r="M536" s="5">
        <f t="shared" si="26"/>
        <v>48.8</v>
      </c>
      <c r="N536" t="s">
        <v>24</v>
      </c>
      <c r="O536" t="s">
        <v>34</v>
      </c>
    </row>
    <row r="537" spans="1:15" x14ac:dyDescent="0.25">
      <c r="A537">
        <v>6239</v>
      </c>
      <c r="B537" t="s">
        <v>19</v>
      </c>
      <c r="C537">
        <v>14</v>
      </c>
      <c r="D537" t="str">
        <f t="shared" si="24"/>
        <v>1–17 Age Group</v>
      </c>
      <c r="E537" t="s">
        <v>34</v>
      </c>
      <c r="F537" t="s">
        <v>34</v>
      </c>
      <c r="G537" t="s">
        <v>34</v>
      </c>
      <c r="H537" t="s">
        <v>14</v>
      </c>
      <c r="I537" t="s">
        <v>21</v>
      </c>
      <c r="J537" s="5">
        <v>233.71</v>
      </c>
      <c r="K537" s="5">
        <v>22.9</v>
      </c>
      <c r="L537" s="4">
        <f t="shared" si="25"/>
        <v>28.25</v>
      </c>
      <c r="M537" s="5">
        <f t="shared" si="26"/>
        <v>22.9</v>
      </c>
      <c r="N537" t="s">
        <v>24</v>
      </c>
      <c r="O537" t="s">
        <v>34</v>
      </c>
    </row>
    <row r="538" spans="1:15" x14ac:dyDescent="0.25">
      <c r="A538">
        <v>11904</v>
      </c>
      <c r="B538" t="s">
        <v>12</v>
      </c>
      <c r="C538">
        <v>14</v>
      </c>
      <c r="D538" t="str">
        <f t="shared" si="24"/>
        <v>1–17 Age Group</v>
      </c>
      <c r="E538" t="s">
        <v>34</v>
      </c>
      <c r="F538" t="s">
        <v>34</v>
      </c>
      <c r="G538" t="s">
        <v>34</v>
      </c>
      <c r="H538" t="s">
        <v>275</v>
      </c>
      <c r="I538" t="s">
        <v>21</v>
      </c>
      <c r="J538" s="5">
        <v>112.22</v>
      </c>
      <c r="K538" s="5">
        <v>26.9</v>
      </c>
      <c r="L538" s="4">
        <f t="shared" si="25"/>
        <v>28.25</v>
      </c>
      <c r="M538" s="5">
        <f t="shared" si="26"/>
        <v>26.9</v>
      </c>
      <c r="N538" t="s">
        <v>38</v>
      </c>
      <c r="O538" t="s">
        <v>34</v>
      </c>
    </row>
    <row r="539" spans="1:15" x14ac:dyDescent="0.25">
      <c r="A539">
        <v>12015</v>
      </c>
      <c r="B539" t="s">
        <v>12</v>
      </c>
      <c r="C539">
        <v>14</v>
      </c>
      <c r="D539" t="str">
        <f t="shared" si="24"/>
        <v>1–17 Age Group</v>
      </c>
      <c r="E539" t="s">
        <v>34</v>
      </c>
      <c r="F539" t="s">
        <v>34</v>
      </c>
      <c r="G539" t="s">
        <v>34</v>
      </c>
      <c r="H539" t="s">
        <v>275</v>
      </c>
      <c r="I539" t="s">
        <v>15</v>
      </c>
      <c r="J539" s="5">
        <v>99.87</v>
      </c>
      <c r="K539" s="5">
        <v>25.2</v>
      </c>
      <c r="L539" s="4">
        <f t="shared" si="25"/>
        <v>28.25</v>
      </c>
      <c r="M539" s="5">
        <f t="shared" si="26"/>
        <v>25.2</v>
      </c>
      <c r="N539" t="s">
        <v>38</v>
      </c>
      <c r="O539" t="s">
        <v>34</v>
      </c>
    </row>
    <row r="540" spans="1:15" x14ac:dyDescent="0.25">
      <c r="A540">
        <v>13380</v>
      </c>
      <c r="B540" t="s">
        <v>12</v>
      </c>
      <c r="C540">
        <v>14</v>
      </c>
      <c r="D540" t="str">
        <f t="shared" si="24"/>
        <v>1–17 Age Group</v>
      </c>
      <c r="E540" t="s">
        <v>34</v>
      </c>
      <c r="F540" t="s">
        <v>34</v>
      </c>
      <c r="G540" t="s">
        <v>34</v>
      </c>
      <c r="H540" t="s">
        <v>275</v>
      </c>
      <c r="I540" t="s">
        <v>15</v>
      </c>
      <c r="J540" s="5">
        <v>111.27</v>
      </c>
      <c r="K540" s="5">
        <v>23.2</v>
      </c>
      <c r="L540" s="4">
        <f t="shared" si="25"/>
        <v>28.25</v>
      </c>
      <c r="M540" s="5">
        <f t="shared" si="26"/>
        <v>23.2</v>
      </c>
      <c r="N540" t="s">
        <v>38</v>
      </c>
      <c r="O540" t="s">
        <v>34</v>
      </c>
    </row>
    <row r="541" spans="1:15" x14ac:dyDescent="0.25">
      <c r="A541">
        <v>15251</v>
      </c>
      <c r="B541" t="s">
        <v>12</v>
      </c>
      <c r="C541">
        <v>14</v>
      </c>
      <c r="D541" t="str">
        <f t="shared" si="24"/>
        <v>1–17 Age Group</v>
      </c>
      <c r="E541" t="s">
        <v>34</v>
      </c>
      <c r="F541" t="s">
        <v>34</v>
      </c>
      <c r="G541" t="s">
        <v>34</v>
      </c>
      <c r="H541" t="s">
        <v>275</v>
      </c>
      <c r="I541" t="s">
        <v>15</v>
      </c>
      <c r="J541" s="5">
        <v>101.87</v>
      </c>
      <c r="K541" s="5">
        <v>20.3</v>
      </c>
      <c r="L541" s="4">
        <f t="shared" si="25"/>
        <v>28.25</v>
      </c>
      <c r="M541" s="5">
        <f t="shared" si="26"/>
        <v>20.3</v>
      </c>
      <c r="N541" t="s">
        <v>24</v>
      </c>
      <c r="O541" t="s">
        <v>34</v>
      </c>
    </row>
    <row r="542" spans="1:15" x14ac:dyDescent="0.25">
      <c r="A542">
        <v>16091</v>
      </c>
      <c r="B542" t="s">
        <v>12</v>
      </c>
      <c r="C542">
        <v>14</v>
      </c>
      <c r="D542" t="str">
        <f t="shared" si="24"/>
        <v>1–17 Age Group</v>
      </c>
      <c r="E542" t="s">
        <v>34</v>
      </c>
      <c r="F542" t="s">
        <v>34</v>
      </c>
      <c r="G542" t="s">
        <v>34</v>
      </c>
      <c r="H542" t="s">
        <v>14</v>
      </c>
      <c r="I542" t="s">
        <v>21</v>
      </c>
      <c r="J542" s="5">
        <v>103.44</v>
      </c>
      <c r="K542" s="5">
        <v>20.100000000000001</v>
      </c>
      <c r="L542" s="4">
        <f t="shared" si="25"/>
        <v>28.25</v>
      </c>
      <c r="M542" s="5">
        <f t="shared" si="26"/>
        <v>20.100000000000001</v>
      </c>
      <c r="N542" t="s">
        <v>24</v>
      </c>
      <c r="O542" t="s">
        <v>34</v>
      </c>
    </row>
    <row r="543" spans="1:15" x14ac:dyDescent="0.25">
      <c r="A543">
        <v>19419</v>
      </c>
      <c r="B543" t="s">
        <v>12</v>
      </c>
      <c r="C543">
        <v>14</v>
      </c>
      <c r="D543" t="str">
        <f t="shared" si="24"/>
        <v>1–17 Age Group</v>
      </c>
      <c r="E543" t="s">
        <v>34</v>
      </c>
      <c r="F543" t="s">
        <v>34</v>
      </c>
      <c r="G543" t="s">
        <v>34</v>
      </c>
      <c r="H543" t="s">
        <v>275</v>
      </c>
      <c r="I543" t="s">
        <v>21</v>
      </c>
      <c r="J543" s="5">
        <v>91.25</v>
      </c>
      <c r="K543" s="5">
        <v>23.8</v>
      </c>
      <c r="L543" s="4">
        <f t="shared" si="25"/>
        <v>28.25</v>
      </c>
      <c r="M543" s="5">
        <f t="shared" si="26"/>
        <v>23.8</v>
      </c>
      <c r="N543" t="s">
        <v>38</v>
      </c>
      <c r="O543" t="s">
        <v>34</v>
      </c>
    </row>
    <row r="544" spans="1:15" x14ac:dyDescent="0.25">
      <c r="A544">
        <v>25051</v>
      </c>
      <c r="B544" t="s">
        <v>19</v>
      </c>
      <c r="C544">
        <v>14</v>
      </c>
      <c r="D544" t="str">
        <f t="shared" si="24"/>
        <v>1–17 Age Group</v>
      </c>
      <c r="E544" t="s">
        <v>34</v>
      </c>
      <c r="F544" t="s">
        <v>34</v>
      </c>
      <c r="G544" t="s">
        <v>34</v>
      </c>
      <c r="H544" t="s">
        <v>14</v>
      </c>
      <c r="I544" t="s">
        <v>21</v>
      </c>
      <c r="J544" s="5">
        <v>91.32</v>
      </c>
      <c r="K544" s="5">
        <v>24.3</v>
      </c>
      <c r="L544" s="4">
        <f t="shared" si="25"/>
        <v>28.25</v>
      </c>
      <c r="M544" s="5">
        <f t="shared" si="26"/>
        <v>24.3</v>
      </c>
      <c r="N544" t="s">
        <v>24</v>
      </c>
      <c r="O544" t="s">
        <v>34</v>
      </c>
    </row>
    <row r="545" spans="1:15" x14ac:dyDescent="0.25">
      <c r="A545">
        <v>25798</v>
      </c>
      <c r="B545" t="s">
        <v>12</v>
      </c>
      <c r="C545">
        <v>14</v>
      </c>
      <c r="D545" t="str">
        <f t="shared" si="24"/>
        <v>1–17 Age Group</v>
      </c>
      <c r="E545" t="s">
        <v>34</v>
      </c>
      <c r="F545" t="s">
        <v>34</v>
      </c>
      <c r="G545" t="s">
        <v>34</v>
      </c>
      <c r="H545" t="s">
        <v>14</v>
      </c>
      <c r="I545" t="s">
        <v>15</v>
      </c>
      <c r="J545" s="5">
        <v>72.88</v>
      </c>
      <c r="K545" s="5">
        <v>26.5</v>
      </c>
      <c r="L545" s="4">
        <f t="shared" si="25"/>
        <v>28.25</v>
      </c>
      <c r="M545" s="5">
        <f t="shared" si="26"/>
        <v>26.5</v>
      </c>
      <c r="N545" t="s">
        <v>24</v>
      </c>
      <c r="O545" t="s">
        <v>34</v>
      </c>
    </row>
    <row r="546" spans="1:15" x14ac:dyDescent="0.25">
      <c r="A546">
        <v>26031</v>
      </c>
      <c r="B546" t="s">
        <v>19</v>
      </c>
      <c r="C546">
        <v>14</v>
      </c>
      <c r="D546" t="str">
        <f t="shared" si="24"/>
        <v>1–17 Age Group</v>
      </c>
      <c r="E546" t="s">
        <v>34</v>
      </c>
      <c r="F546" t="s">
        <v>34</v>
      </c>
      <c r="G546" t="s">
        <v>34</v>
      </c>
      <c r="H546" t="s">
        <v>14</v>
      </c>
      <c r="I546" t="s">
        <v>21</v>
      </c>
      <c r="J546" s="5">
        <v>84.46</v>
      </c>
      <c r="K546" s="5">
        <v>21.8</v>
      </c>
      <c r="L546" s="4">
        <f t="shared" si="25"/>
        <v>28.25</v>
      </c>
      <c r="M546" s="5">
        <f t="shared" si="26"/>
        <v>21.8</v>
      </c>
      <c r="N546" t="s">
        <v>38</v>
      </c>
      <c r="O546" t="s">
        <v>34</v>
      </c>
    </row>
    <row r="547" spans="1:15" x14ac:dyDescent="0.25">
      <c r="A547">
        <v>26325</v>
      </c>
      <c r="B547" t="s">
        <v>12</v>
      </c>
      <c r="C547">
        <v>14</v>
      </c>
      <c r="D547" t="str">
        <f t="shared" si="24"/>
        <v>1–17 Age Group</v>
      </c>
      <c r="E547" t="s">
        <v>34</v>
      </c>
      <c r="F547" t="s">
        <v>34</v>
      </c>
      <c r="G547" t="s">
        <v>34</v>
      </c>
      <c r="H547" t="s">
        <v>43</v>
      </c>
      <c r="I547" t="s">
        <v>15</v>
      </c>
      <c r="J547" s="5">
        <v>82.34</v>
      </c>
      <c r="K547" s="5">
        <v>31.6</v>
      </c>
      <c r="L547" s="4">
        <f t="shared" si="25"/>
        <v>28.25</v>
      </c>
      <c r="M547" s="5">
        <f t="shared" si="26"/>
        <v>31.6</v>
      </c>
      <c r="N547" t="s">
        <v>38</v>
      </c>
      <c r="O547" t="s">
        <v>34</v>
      </c>
    </row>
    <row r="548" spans="1:15" x14ac:dyDescent="0.25">
      <c r="A548">
        <v>27007</v>
      </c>
      <c r="B548" t="s">
        <v>12</v>
      </c>
      <c r="C548">
        <v>14</v>
      </c>
      <c r="D548" t="str">
        <f t="shared" si="24"/>
        <v>1–17 Age Group</v>
      </c>
      <c r="E548" t="s">
        <v>34</v>
      </c>
      <c r="F548" t="s">
        <v>34</v>
      </c>
      <c r="G548" t="s">
        <v>34</v>
      </c>
      <c r="H548" t="s">
        <v>20</v>
      </c>
      <c r="I548" t="s">
        <v>15</v>
      </c>
      <c r="J548" s="5">
        <v>187.22</v>
      </c>
      <c r="K548" s="5">
        <v>29.7</v>
      </c>
      <c r="L548" s="4">
        <f t="shared" si="25"/>
        <v>28.25</v>
      </c>
      <c r="M548" s="5">
        <f t="shared" si="26"/>
        <v>29.7</v>
      </c>
      <c r="N548" t="s">
        <v>38</v>
      </c>
      <c r="O548" t="s">
        <v>34</v>
      </c>
    </row>
    <row r="549" spans="1:15" x14ac:dyDescent="0.25">
      <c r="A549">
        <v>27518</v>
      </c>
      <c r="B549" t="s">
        <v>12</v>
      </c>
      <c r="C549">
        <v>14</v>
      </c>
      <c r="D549" t="str">
        <f t="shared" si="24"/>
        <v>1–17 Age Group</v>
      </c>
      <c r="E549" t="s">
        <v>34</v>
      </c>
      <c r="F549" t="s">
        <v>34</v>
      </c>
      <c r="G549" t="s">
        <v>34</v>
      </c>
      <c r="H549" t="s">
        <v>20</v>
      </c>
      <c r="I549" t="s">
        <v>21</v>
      </c>
      <c r="J549" s="5">
        <v>72.28</v>
      </c>
      <c r="K549" s="5">
        <v>19</v>
      </c>
      <c r="L549" s="4">
        <f t="shared" si="25"/>
        <v>28.25</v>
      </c>
      <c r="M549" s="5">
        <f t="shared" si="26"/>
        <v>19</v>
      </c>
      <c r="N549" t="s">
        <v>38</v>
      </c>
      <c r="O549" t="s">
        <v>34</v>
      </c>
    </row>
    <row r="550" spans="1:15" x14ac:dyDescent="0.25">
      <c r="A550">
        <v>28637</v>
      </c>
      <c r="B550" t="s">
        <v>19</v>
      </c>
      <c r="C550">
        <v>14</v>
      </c>
      <c r="D550" t="str">
        <f t="shared" si="24"/>
        <v>1–17 Age Group</v>
      </c>
      <c r="E550" t="s">
        <v>34</v>
      </c>
      <c r="F550" t="s">
        <v>34</v>
      </c>
      <c r="G550" t="s">
        <v>34</v>
      </c>
      <c r="H550" t="s">
        <v>275</v>
      </c>
      <c r="I550" t="s">
        <v>21</v>
      </c>
      <c r="J550" s="5">
        <v>72.36</v>
      </c>
      <c r="K550" s="5">
        <v>20.5</v>
      </c>
      <c r="L550" s="4">
        <f t="shared" si="25"/>
        <v>28.25</v>
      </c>
      <c r="M550" s="5">
        <f t="shared" si="26"/>
        <v>20.5</v>
      </c>
      <c r="N550" t="s">
        <v>38</v>
      </c>
      <c r="O550" t="s">
        <v>34</v>
      </c>
    </row>
    <row r="551" spans="1:15" x14ac:dyDescent="0.25">
      <c r="A551">
        <v>34958</v>
      </c>
      <c r="B551" t="s">
        <v>12</v>
      </c>
      <c r="C551">
        <v>14</v>
      </c>
      <c r="D551" t="str">
        <f t="shared" si="24"/>
        <v>1–17 Age Group</v>
      </c>
      <c r="E551" t="s">
        <v>34</v>
      </c>
      <c r="F551" t="s">
        <v>34</v>
      </c>
      <c r="G551" t="s">
        <v>34</v>
      </c>
      <c r="H551" t="s">
        <v>275</v>
      </c>
      <c r="I551" t="s">
        <v>15</v>
      </c>
      <c r="J551" s="5">
        <v>92.86</v>
      </c>
      <c r="K551" s="5">
        <v>20.7</v>
      </c>
      <c r="L551" s="4">
        <f t="shared" si="25"/>
        <v>28.25</v>
      </c>
      <c r="M551" s="5">
        <f t="shared" si="26"/>
        <v>20.7</v>
      </c>
      <c r="N551" t="s">
        <v>18</v>
      </c>
      <c r="O551" t="s">
        <v>34</v>
      </c>
    </row>
    <row r="552" spans="1:15" x14ac:dyDescent="0.25">
      <c r="A552">
        <v>35402</v>
      </c>
      <c r="B552" t="s">
        <v>12</v>
      </c>
      <c r="C552">
        <v>14</v>
      </c>
      <c r="D552" t="str">
        <f t="shared" si="24"/>
        <v>1–17 Age Group</v>
      </c>
      <c r="E552" t="s">
        <v>34</v>
      </c>
      <c r="F552" t="s">
        <v>34</v>
      </c>
      <c r="G552" t="s">
        <v>34</v>
      </c>
      <c r="H552" t="s">
        <v>14</v>
      </c>
      <c r="I552" t="s">
        <v>15</v>
      </c>
      <c r="J552" s="5">
        <v>77.12</v>
      </c>
      <c r="K552" s="5">
        <v>24.5</v>
      </c>
      <c r="L552" s="4">
        <f t="shared" si="25"/>
        <v>28.25</v>
      </c>
      <c r="M552" s="5">
        <f t="shared" si="26"/>
        <v>24.5</v>
      </c>
      <c r="N552" t="s">
        <v>18</v>
      </c>
      <c r="O552" t="s">
        <v>34</v>
      </c>
    </row>
    <row r="553" spans="1:15" x14ac:dyDescent="0.25">
      <c r="A553">
        <v>36666</v>
      </c>
      <c r="B553" t="s">
        <v>12</v>
      </c>
      <c r="C553">
        <v>14</v>
      </c>
      <c r="D553" t="str">
        <f t="shared" si="24"/>
        <v>1–17 Age Group</v>
      </c>
      <c r="E553" t="s">
        <v>34</v>
      </c>
      <c r="F553" t="s">
        <v>34</v>
      </c>
      <c r="G553" t="s">
        <v>34</v>
      </c>
      <c r="H553" t="s">
        <v>275</v>
      </c>
      <c r="I553" t="s">
        <v>15</v>
      </c>
      <c r="J553" s="5">
        <v>57.95</v>
      </c>
      <c r="K553" s="5">
        <v>17.100000000000001</v>
      </c>
      <c r="L553" s="4">
        <f t="shared" si="25"/>
        <v>28.25</v>
      </c>
      <c r="M553" s="5">
        <f t="shared" si="26"/>
        <v>17.100000000000001</v>
      </c>
      <c r="N553" t="s">
        <v>38</v>
      </c>
      <c r="O553" t="s">
        <v>34</v>
      </c>
    </row>
    <row r="554" spans="1:15" x14ac:dyDescent="0.25">
      <c r="A554">
        <v>37832</v>
      </c>
      <c r="B554" t="s">
        <v>19</v>
      </c>
      <c r="C554">
        <v>14</v>
      </c>
      <c r="D554" t="str">
        <f t="shared" si="24"/>
        <v>1–17 Age Group</v>
      </c>
      <c r="E554" t="s">
        <v>34</v>
      </c>
      <c r="F554" t="s">
        <v>34</v>
      </c>
      <c r="G554" t="s">
        <v>34</v>
      </c>
      <c r="H554" t="s">
        <v>275</v>
      </c>
      <c r="I554" t="s">
        <v>21</v>
      </c>
      <c r="J554" s="5">
        <v>129.53</v>
      </c>
      <c r="K554" s="5">
        <v>21.3</v>
      </c>
      <c r="L554" s="4">
        <f t="shared" si="25"/>
        <v>28.25</v>
      </c>
      <c r="M554" s="5">
        <f t="shared" si="26"/>
        <v>21.3</v>
      </c>
      <c r="N554" t="s">
        <v>24</v>
      </c>
      <c r="O554" t="s">
        <v>34</v>
      </c>
    </row>
    <row r="555" spans="1:15" x14ac:dyDescent="0.25">
      <c r="A555">
        <v>39011</v>
      </c>
      <c r="B555" t="s">
        <v>19</v>
      </c>
      <c r="C555">
        <v>14</v>
      </c>
      <c r="D555" t="str">
        <f t="shared" si="24"/>
        <v>1–17 Age Group</v>
      </c>
      <c r="E555" t="s">
        <v>34</v>
      </c>
      <c r="F555" t="s">
        <v>34</v>
      </c>
      <c r="G555" t="s">
        <v>34</v>
      </c>
      <c r="H555" t="s">
        <v>275</v>
      </c>
      <c r="I555" t="s">
        <v>15</v>
      </c>
      <c r="J555" s="5">
        <v>69.819999999999993</v>
      </c>
      <c r="K555" s="5">
        <v>25.1</v>
      </c>
      <c r="L555" s="4">
        <f t="shared" si="25"/>
        <v>28.25</v>
      </c>
      <c r="M555" s="5">
        <f t="shared" si="26"/>
        <v>25.1</v>
      </c>
      <c r="N555" t="s">
        <v>24</v>
      </c>
      <c r="O555" t="s">
        <v>34</v>
      </c>
    </row>
    <row r="556" spans="1:15" x14ac:dyDescent="0.25">
      <c r="A556">
        <v>42393</v>
      </c>
      <c r="B556" t="s">
        <v>12</v>
      </c>
      <c r="C556">
        <v>14</v>
      </c>
      <c r="D556" t="str">
        <f t="shared" si="24"/>
        <v>1–17 Age Group</v>
      </c>
      <c r="E556" t="s">
        <v>34</v>
      </c>
      <c r="F556" t="s">
        <v>34</v>
      </c>
      <c r="G556" t="s">
        <v>34</v>
      </c>
      <c r="H556" t="s">
        <v>275</v>
      </c>
      <c r="I556" t="s">
        <v>21</v>
      </c>
      <c r="J556" s="5">
        <v>142.38</v>
      </c>
      <c r="K556" s="5">
        <v>17.600000000000001</v>
      </c>
      <c r="L556" s="4">
        <f t="shared" si="25"/>
        <v>28.25</v>
      </c>
      <c r="M556" s="5">
        <f t="shared" si="26"/>
        <v>17.600000000000001</v>
      </c>
      <c r="N556" t="s">
        <v>24</v>
      </c>
      <c r="O556" t="s">
        <v>34</v>
      </c>
    </row>
    <row r="557" spans="1:15" x14ac:dyDescent="0.25">
      <c r="A557">
        <v>43487</v>
      </c>
      <c r="B557" t="s">
        <v>19</v>
      </c>
      <c r="C557">
        <v>14</v>
      </c>
      <c r="D557" t="str">
        <f t="shared" si="24"/>
        <v>1–17 Age Group</v>
      </c>
      <c r="E557" t="s">
        <v>34</v>
      </c>
      <c r="F557" t="s">
        <v>34</v>
      </c>
      <c r="G557" t="s">
        <v>34</v>
      </c>
      <c r="H557" t="s">
        <v>275</v>
      </c>
      <c r="I557" t="s">
        <v>15</v>
      </c>
      <c r="J557" s="5">
        <v>63.74</v>
      </c>
      <c r="K557" s="5">
        <v>22.4</v>
      </c>
      <c r="L557" s="4">
        <f t="shared" si="25"/>
        <v>28.25</v>
      </c>
      <c r="M557" s="5">
        <f t="shared" si="26"/>
        <v>22.4</v>
      </c>
      <c r="N557" t="s">
        <v>38</v>
      </c>
      <c r="O557" t="s">
        <v>34</v>
      </c>
    </row>
    <row r="558" spans="1:15" x14ac:dyDescent="0.25">
      <c r="A558">
        <v>44024</v>
      </c>
      <c r="B558" t="s">
        <v>19</v>
      </c>
      <c r="C558">
        <v>14</v>
      </c>
      <c r="D558" t="str">
        <f t="shared" si="24"/>
        <v>1–17 Age Group</v>
      </c>
      <c r="E558" t="s">
        <v>34</v>
      </c>
      <c r="F558" t="s">
        <v>34</v>
      </c>
      <c r="G558" t="s">
        <v>34</v>
      </c>
      <c r="H558" t="s">
        <v>14</v>
      </c>
      <c r="I558" t="s">
        <v>21</v>
      </c>
      <c r="J558" s="5">
        <v>118.88</v>
      </c>
      <c r="K558" s="5">
        <v>30.5</v>
      </c>
      <c r="L558" s="4">
        <f t="shared" si="25"/>
        <v>28.25</v>
      </c>
      <c r="M558" s="5">
        <f t="shared" si="26"/>
        <v>30.5</v>
      </c>
      <c r="N558" t="s">
        <v>24</v>
      </c>
      <c r="O558" t="s">
        <v>34</v>
      </c>
    </row>
    <row r="559" spans="1:15" x14ac:dyDescent="0.25">
      <c r="A559">
        <v>44965</v>
      </c>
      <c r="B559" t="s">
        <v>19</v>
      </c>
      <c r="C559">
        <v>14</v>
      </c>
      <c r="D559" t="str">
        <f t="shared" si="24"/>
        <v>1–17 Age Group</v>
      </c>
      <c r="E559" t="s">
        <v>34</v>
      </c>
      <c r="F559" t="s">
        <v>34</v>
      </c>
      <c r="G559" t="s">
        <v>34</v>
      </c>
      <c r="H559" t="s">
        <v>20</v>
      </c>
      <c r="I559" t="s">
        <v>15</v>
      </c>
      <c r="J559" s="5">
        <v>124.39</v>
      </c>
      <c r="K559" s="5">
        <v>34</v>
      </c>
      <c r="L559" s="4">
        <f t="shared" si="25"/>
        <v>28.25</v>
      </c>
      <c r="M559" s="5">
        <f t="shared" si="26"/>
        <v>34</v>
      </c>
      <c r="N559" t="s">
        <v>38</v>
      </c>
      <c r="O559" t="s">
        <v>34</v>
      </c>
    </row>
    <row r="560" spans="1:15" x14ac:dyDescent="0.25">
      <c r="A560">
        <v>44992</v>
      </c>
      <c r="B560" t="s">
        <v>12</v>
      </c>
      <c r="C560">
        <v>14</v>
      </c>
      <c r="D560" t="str">
        <f t="shared" si="24"/>
        <v>1–17 Age Group</v>
      </c>
      <c r="E560" t="s">
        <v>34</v>
      </c>
      <c r="F560" t="s">
        <v>34</v>
      </c>
      <c r="G560" t="s">
        <v>34</v>
      </c>
      <c r="H560" t="s">
        <v>14</v>
      </c>
      <c r="I560" t="s">
        <v>15</v>
      </c>
      <c r="J560" s="5">
        <v>126.57</v>
      </c>
      <c r="K560" s="5">
        <v>25.9</v>
      </c>
      <c r="L560" s="4">
        <f t="shared" si="25"/>
        <v>28.25</v>
      </c>
      <c r="M560" s="5">
        <f t="shared" si="26"/>
        <v>25.9</v>
      </c>
      <c r="N560" t="s">
        <v>18</v>
      </c>
      <c r="O560" t="s">
        <v>34</v>
      </c>
    </row>
    <row r="561" spans="1:15" x14ac:dyDescent="0.25">
      <c r="A561">
        <v>45209</v>
      </c>
      <c r="B561" t="s">
        <v>19</v>
      </c>
      <c r="C561">
        <v>14</v>
      </c>
      <c r="D561" t="str">
        <f t="shared" si="24"/>
        <v>1–17 Age Group</v>
      </c>
      <c r="E561" t="s">
        <v>34</v>
      </c>
      <c r="F561" t="s">
        <v>34</v>
      </c>
      <c r="G561" t="s">
        <v>34</v>
      </c>
      <c r="H561" t="s">
        <v>14</v>
      </c>
      <c r="I561" t="s">
        <v>21</v>
      </c>
      <c r="J561" s="5">
        <v>118.81</v>
      </c>
      <c r="K561" s="5">
        <v>24.7</v>
      </c>
      <c r="L561" s="4">
        <f t="shared" si="25"/>
        <v>28.25</v>
      </c>
      <c r="M561" s="5">
        <f t="shared" si="26"/>
        <v>24.7</v>
      </c>
      <c r="N561" t="s">
        <v>38</v>
      </c>
      <c r="O561" t="s">
        <v>34</v>
      </c>
    </row>
    <row r="562" spans="1:15" x14ac:dyDescent="0.25">
      <c r="A562">
        <v>45658</v>
      </c>
      <c r="B562" t="s">
        <v>12</v>
      </c>
      <c r="C562">
        <v>14</v>
      </c>
      <c r="D562" t="str">
        <f t="shared" si="24"/>
        <v>1–17 Age Group</v>
      </c>
      <c r="E562" t="s">
        <v>34</v>
      </c>
      <c r="F562" t="s">
        <v>34</v>
      </c>
      <c r="G562" t="s">
        <v>34</v>
      </c>
      <c r="H562" t="s">
        <v>14</v>
      </c>
      <c r="I562" t="s">
        <v>21</v>
      </c>
      <c r="J562" s="5">
        <v>84.41</v>
      </c>
      <c r="K562" s="5">
        <v>33.9</v>
      </c>
      <c r="L562" s="4">
        <f t="shared" si="25"/>
        <v>28.25</v>
      </c>
      <c r="M562" s="5">
        <f t="shared" si="26"/>
        <v>33.9</v>
      </c>
      <c r="N562" t="s">
        <v>24</v>
      </c>
      <c r="O562" t="s">
        <v>34</v>
      </c>
    </row>
    <row r="563" spans="1:15" x14ac:dyDescent="0.25">
      <c r="A563">
        <v>46136</v>
      </c>
      <c r="B563" t="s">
        <v>12</v>
      </c>
      <c r="C563">
        <v>14</v>
      </c>
      <c r="D563" t="str">
        <f t="shared" si="24"/>
        <v>1–17 Age Group</v>
      </c>
      <c r="E563" t="s">
        <v>34</v>
      </c>
      <c r="F563" t="s">
        <v>34</v>
      </c>
      <c r="G563" t="s">
        <v>34</v>
      </c>
      <c r="H563" t="s">
        <v>401</v>
      </c>
      <c r="I563" t="s">
        <v>21</v>
      </c>
      <c r="J563" s="5">
        <v>161.28</v>
      </c>
      <c r="K563" s="5">
        <v>19.100000000000001</v>
      </c>
      <c r="L563" s="4">
        <f t="shared" si="25"/>
        <v>28.25</v>
      </c>
      <c r="M563" s="5">
        <f t="shared" si="26"/>
        <v>19.100000000000001</v>
      </c>
      <c r="N563" t="s">
        <v>38</v>
      </c>
      <c r="O563" t="s">
        <v>34</v>
      </c>
    </row>
    <row r="564" spans="1:15" x14ac:dyDescent="0.25">
      <c r="A564">
        <v>47410</v>
      </c>
      <c r="B564" t="s">
        <v>19</v>
      </c>
      <c r="C564">
        <v>14</v>
      </c>
      <c r="D564" t="str">
        <f t="shared" si="24"/>
        <v>1–17 Age Group</v>
      </c>
      <c r="E564" t="s">
        <v>34</v>
      </c>
      <c r="F564" t="s">
        <v>34</v>
      </c>
      <c r="G564" t="s">
        <v>34</v>
      </c>
      <c r="H564" t="s">
        <v>275</v>
      </c>
      <c r="I564" t="s">
        <v>21</v>
      </c>
      <c r="J564" s="5">
        <v>111.76</v>
      </c>
      <c r="K564" s="5">
        <v>24.8</v>
      </c>
      <c r="L564" s="4">
        <f t="shared" si="25"/>
        <v>28.25</v>
      </c>
      <c r="M564" s="5">
        <f t="shared" si="26"/>
        <v>24.8</v>
      </c>
      <c r="N564" t="s">
        <v>38</v>
      </c>
      <c r="O564" t="s">
        <v>34</v>
      </c>
    </row>
    <row r="565" spans="1:15" x14ac:dyDescent="0.25">
      <c r="A565">
        <v>47949</v>
      </c>
      <c r="B565" t="s">
        <v>12</v>
      </c>
      <c r="C565">
        <v>14</v>
      </c>
      <c r="D565" t="str">
        <f t="shared" si="24"/>
        <v>1–17 Age Group</v>
      </c>
      <c r="E565" t="s">
        <v>34</v>
      </c>
      <c r="F565" t="s">
        <v>34</v>
      </c>
      <c r="G565" t="s">
        <v>34</v>
      </c>
      <c r="H565" t="s">
        <v>275</v>
      </c>
      <c r="I565" t="s">
        <v>21</v>
      </c>
      <c r="J565" s="5">
        <v>116.2</v>
      </c>
      <c r="K565" s="5">
        <v>20.9</v>
      </c>
      <c r="L565" s="4">
        <f t="shared" si="25"/>
        <v>28.25</v>
      </c>
      <c r="M565" s="5">
        <f t="shared" si="26"/>
        <v>20.9</v>
      </c>
      <c r="N565" t="s">
        <v>38</v>
      </c>
      <c r="O565" t="s">
        <v>34</v>
      </c>
    </row>
    <row r="566" spans="1:15" x14ac:dyDescent="0.25">
      <c r="A566">
        <v>48836</v>
      </c>
      <c r="B566" t="s">
        <v>19</v>
      </c>
      <c r="C566">
        <v>14</v>
      </c>
      <c r="D566" t="str">
        <f t="shared" si="24"/>
        <v>1–17 Age Group</v>
      </c>
      <c r="E566" t="s">
        <v>34</v>
      </c>
      <c r="F566" t="s">
        <v>34</v>
      </c>
      <c r="G566" t="s">
        <v>34</v>
      </c>
      <c r="H566" t="s">
        <v>275</v>
      </c>
      <c r="I566" t="s">
        <v>15</v>
      </c>
      <c r="J566" s="5">
        <v>91.85</v>
      </c>
      <c r="K566" s="5">
        <v>27.8</v>
      </c>
      <c r="L566" s="4">
        <f t="shared" si="25"/>
        <v>28.25</v>
      </c>
      <c r="M566" s="5">
        <f t="shared" si="26"/>
        <v>27.8</v>
      </c>
      <c r="N566" t="s">
        <v>24</v>
      </c>
      <c r="O566" t="s">
        <v>34</v>
      </c>
    </row>
    <row r="567" spans="1:15" x14ac:dyDescent="0.25">
      <c r="A567">
        <v>49537</v>
      </c>
      <c r="B567" t="s">
        <v>12</v>
      </c>
      <c r="C567">
        <v>14</v>
      </c>
      <c r="D567" t="str">
        <f t="shared" si="24"/>
        <v>1–17 Age Group</v>
      </c>
      <c r="E567" t="s">
        <v>34</v>
      </c>
      <c r="F567" t="s">
        <v>34</v>
      </c>
      <c r="G567" t="s">
        <v>34</v>
      </c>
      <c r="H567" t="s">
        <v>14</v>
      </c>
      <c r="I567" t="s">
        <v>21</v>
      </c>
      <c r="J567" s="5">
        <v>108.65</v>
      </c>
      <c r="K567" s="5">
        <v>23.1</v>
      </c>
      <c r="L567" s="4">
        <f t="shared" si="25"/>
        <v>28.25</v>
      </c>
      <c r="M567" s="5">
        <f t="shared" si="26"/>
        <v>23.1</v>
      </c>
      <c r="N567" t="s">
        <v>24</v>
      </c>
      <c r="O567" t="s">
        <v>34</v>
      </c>
    </row>
    <row r="568" spans="1:15" x14ac:dyDescent="0.25">
      <c r="A568">
        <v>49669</v>
      </c>
      <c r="B568" t="s">
        <v>19</v>
      </c>
      <c r="C568">
        <v>14</v>
      </c>
      <c r="D568" t="str">
        <f t="shared" si="24"/>
        <v>1–17 Age Group</v>
      </c>
      <c r="E568" t="s">
        <v>34</v>
      </c>
      <c r="F568" t="s">
        <v>34</v>
      </c>
      <c r="G568" t="s">
        <v>34</v>
      </c>
      <c r="H568" t="s">
        <v>275</v>
      </c>
      <c r="I568" t="s">
        <v>21</v>
      </c>
      <c r="J568" s="5">
        <v>57.93</v>
      </c>
      <c r="K568" s="5">
        <v>30.9</v>
      </c>
      <c r="L568" s="4">
        <f t="shared" si="25"/>
        <v>28.25</v>
      </c>
      <c r="M568" s="5">
        <f t="shared" si="26"/>
        <v>30.9</v>
      </c>
      <c r="N568" t="s">
        <v>38</v>
      </c>
      <c r="O568" t="s">
        <v>13</v>
      </c>
    </row>
    <row r="569" spans="1:15" x14ac:dyDescent="0.25">
      <c r="A569">
        <v>52472</v>
      </c>
      <c r="B569" t="s">
        <v>12</v>
      </c>
      <c r="C569">
        <v>14</v>
      </c>
      <c r="D569" t="str">
        <f t="shared" si="24"/>
        <v>1–17 Age Group</v>
      </c>
      <c r="E569" t="s">
        <v>34</v>
      </c>
      <c r="F569" t="s">
        <v>34</v>
      </c>
      <c r="G569" t="s">
        <v>34</v>
      </c>
      <c r="H569" t="s">
        <v>275</v>
      </c>
      <c r="I569" t="s">
        <v>15</v>
      </c>
      <c r="J569" s="5">
        <v>74.540000000000006</v>
      </c>
      <c r="K569" s="5">
        <v>25.2</v>
      </c>
      <c r="L569" s="4">
        <f t="shared" si="25"/>
        <v>28.25</v>
      </c>
      <c r="M569" s="5">
        <f t="shared" si="26"/>
        <v>25.2</v>
      </c>
      <c r="N569" t="s">
        <v>38</v>
      </c>
      <c r="O569" t="s">
        <v>34</v>
      </c>
    </row>
    <row r="570" spans="1:15" x14ac:dyDescent="0.25">
      <c r="A570">
        <v>53328</v>
      </c>
      <c r="B570" t="s">
        <v>19</v>
      </c>
      <c r="C570">
        <v>14</v>
      </c>
      <c r="D570" t="str">
        <f t="shared" si="24"/>
        <v>1–17 Age Group</v>
      </c>
      <c r="E570" t="s">
        <v>34</v>
      </c>
      <c r="F570" t="s">
        <v>34</v>
      </c>
      <c r="G570" t="s">
        <v>34</v>
      </c>
      <c r="H570" t="s">
        <v>14</v>
      </c>
      <c r="I570" t="s">
        <v>21</v>
      </c>
      <c r="J570" s="5">
        <v>70.540000000000006</v>
      </c>
      <c r="K570" s="5">
        <v>24.4</v>
      </c>
      <c r="L570" s="4">
        <f t="shared" si="25"/>
        <v>28.25</v>
      </c>
      <c r="M570" s="5">
        <f t="shared" si="26"/>
        <v>24.4</v>
      </c>
      <c r="N570" t="s">
        <v>18</v>
      </c>
      <c r="O570" t="s">
        <v>34</v>
      </c>
    </row>
    <row r="571" spans="1:15" x14ac:dyDescent="0.25">
      <c r="A571">
        <v>54816</v>
      </c>
      <c r="B571" t="s">
        <v>19</v>
      </c>
      <c r="C571">
        <v>14</v>
      </c>
      <c r="D571" t="str">
        <f t="shared" si="24"/>
        <v>1–17 Age Group</v>
      </c>
      <c r="E571" t="s">
        <v>34</v>
      </c>
      <c r="F571" t="s">
        <v>34</v>
      </c>
      <c r="G571" t="s">
        <v>34</v>
      </c>
      <c r="H571" t="s">
        <v>275</v>
      </c>
      <c r="I571" t="s">
        <v>21</v>
      </c>
      <c r="J571" s="5">
        <v>116.49</v>
      </c>
      <c r="K571" s="5">
        <v>30.3</v>
      </c>
      <c r="L571" s="4">
        <f t="shared" si="25"/>
        <v>28.25</v>
      </c>
      <c r="M571" s="5">
        <f t="shared" si="26"/>
        <v>30.3</v>
      </c>
      <c r="N571" t="s">
        <v>24</v>
      </c>
      <c r="O571" t="s">
        <v>34</v>
      </c>
    </row>
    <row r="572" spans="1:15" x14ac:dyDescent="0.25">
      <c r="A572">
        <v>56567</v>
      </c>
      <c r="B572" t="s">
        <v>12</v>
      </c>
      <c r="C572">
        <v>14</v>
      </c>
      <c r="D572" t="str">
        <f t="shared" si="24"/>
        <v>1–17 Age Group</v>
      </c>
      <c r="E572" t="s">
        <v>34</v>
      </c>
      <c r="F572" t="s">
        <v>34</v>
      </c>
      <c r="G572" t="s">
        <v>34</v>
      </c>
      <c r="H572" t="s">
        <v>275</v>
      </c>
      <c r="I572" t="s">
        <v>15</v>
      </c>
      <c r="J572" s="5">
        <v>60.7</v>
      </c>
      <c r="K572" s="5">
        <v>18.600000000000001</v>
      </c>
      <c r="L572" s="4">
        <f t="shared" si="25"/>
        <v>28.25</v>
      </c>
      <c r="M572" s="5">
        <f t="shared" si="26"/>
        <v>18.600000000000001</v>
      </c>
      <c r="N572" t="s">
        <v>38</v>
      </c>
      <c r="O572" t="s">
        <v>34</v>
      </c>
    </row>
    <row r="573" spans="1:15" x14ac:dyDescent="0.25">
      <c r="A573">
        <v>56629</v>
      </c>
      <c r="B573" t="s">
        <v>19</v>
      </c>
      <c r="C573">
        <v>14</v>
      </c>
      <c r="D573" t="str">
        <f t="shared" si="24"/>
        <v>1–17 Age Group</v>
      </c>
      <c r="E573" t="s">
        <v>34</v>
      </c>
      <c r="F573" t="s">
        <v>34</v>
      </c>
      <c r="G573" t="s">
        <v>34</v>
      </c>
      <c r="H573" t="s">
        <v>14</v>
      </c>
      <c r="I573" t="s">
        <v>21</v>
      </c>
      <c r="J573" s="5">
        <v>83.56</v>
      </c>
      <c r="K573" s="5">
        <v>33.1</v>
      </c>
      <c r="L573" s="4">
        <f t="shared" si="25"/>
        <v>28.25</v>
      </c>
      <c r="M573" s="5">
        <f t="shared" si="26"/>
        <v>33.1</v>
      </c>
      <c r="N573" t="s">
        <v>38</v>
      </c>
      <c r="O573" t="s">
        <v>34</v>
      </c>
    </row>
    <row r="574" spans="1:15" x14ac:dyDescent="0.25">
      <c r="A574">
        <v>57274</v>
      </c>
      <c r="B574" t="s">
        <v>12</v>
      </c>
      <c r="C574">
        <v>14</v>
      </c>
      <c r="D574" t="str">
        <f t="shared" si="24"/>
        <v>1–17 Age Group</v>
      </c>
      <c r="E574" t="s">
        <v>34</v>
      </c>
      <c r="F574" t="s">
        <v>34</v>
      </c>
      <c r="G574" t="s">
        <v>34</v>
      </c>
      <c r="H574" t="s">
        <v>401</v>
      </c>
      <c r="I574" t="s">
        <v>15</v>
      </c>
      <c r="J574" s="5">
        <v>137.91</v>
      </c>
      <c r="K574" s="5">
        <v>41.8</v>
      </c>
      <c r="L574" s="4">
        <f t="shared" si="25"/>
        <v>28.25</v>
      </c>
      <c r="M574" s="5">
        <f t="shared" si="26"/>
        <v>41.8</v>
      </c>
      <c r="N574" t="s">
        <v>24</v>
      </c>
      <c r="O574" t="s">
        <v>34</v>
      </c>
    </row>
    <row r="575" spans="1:15" x14ac:dyDescent="0.25">
      <c r="A575">
        <v>58833</v>
      </c>
      <c r="B575" t="s">
        <v>12</v>
      </c>
      <c r="C575">
        <v>14</v>
      </c>
      <c r="D575" t="str">
        <f t="shared" si="24"/>
        <v>1–17 Age Group</v>
      </c>
      <c r="E575" t="s">
        <v>34</v>
      </c>
      <c r="F575" t="s">
        <v>34</v>
      </c>
      <c r="G575" t="s">
        <v>34</v>
      </c>
      <c r="H575" t="s">
        <v>14</v>
      </c>
      <c r="I575" t="s">
        <v>21</v>
      </c>
      <c r="J575" s="5">
        <v>61.04</v>
      </c>
      <c r="K575" s="5">
        <v>17.600000000000001</v>
      </c>
      <c r="L575" s="4">
        <f t="shared" si="25"/>
        <v>28.25</v>
      </c>
      <c r="M575" s="5">
        <f t="shared" si="26"/>
        <v>17.600000000000001</v>
      </c>
      <c r="N575" t="s">
        <v>38</v>
      </c>
      <c r="O575" t="s">
        <v>34</v>
      </c>
    </row>
    <row r="576" spans="1:15" x14ac:dyDescent="0.25">
      <c r="A576">
        <v>58909</v>
      </c>
      <c r="B576" t="s">
        <v>19</v>
      </c>
      <c r="C576">
        <v>14</v>
      </c>
      <c r="D576" t="str">
        <f t="shared" si="24"/>
        <v>1–17 Age Group</v>
      </c>
      <c r="E576" t="s">
        <v>34</v>
      </c>
      <c r="F576" t="s">
        <v>34</v>
      </c>
      <c r="G576" t="s">
        <v>34</v>
      </c>
      <c r="H576" t="s">
        <v>275</v>
      </c>
      <c r="I576" t="s">
        <v>21</v>
      </c>
      <c r="J576" s="5">
        <v>78.09</v>
      </c>
      <c r="K576" s="5">
        <v>26.4</v>
      </c>
      <c r="L576" s="4">
        <f t="shared" si="25"/>
        <v>28.25</v>
      </c>
      <c r="M576" s="5">
        <f t="shared" si="26"/>
        <v>26.4</v>
      </c>
      <c r="N576" t="s">
        <v>38</v>
      </c>
      <c r="O576" t="s">
        <v>34</v>
      </c>
    </row>
    <row r="577" spans="1:15" x14ac:dyDescent="0.25">
      <c r="A577">
        <v>59506</v>
      </c>
      <c r="B577" t="s">
        <v>12</v>
      </c>
      <c r="C577">
        <v>14</v>
      </c>
      <c r="D577" t="str">
        <f t="shared" si="24"/>
        <v>1–17 Age Group</v>
      </c>
      <c r="E577" t="s">
        <v>34</v>
      </c>
      <c r="F577" t="s">
        <v>34</v>
      </c>
      <c r="G577" t="s">
        <v>34</v>
      </c>
      <c r="H577" t="s">
        <v>14</v>
      </c>
      <c r="I577" t="s">
        <v>21</v>
      </c>
      <c r="J577" s="5">
        <v>164.7</v>
      </c>
      <c r="K577" s="5">
        <v>26.3</v>
      </c>
      <c r="L577" s="4">
        <f t="shared" si="25"/>
        <v>28.25</v>
      </c>
      <c r="M577" s="5">
        <f t="shared" si="26"/>
        <v>26.3</v>
      </c>
      <c r="N577" t="s">
        <v>38</v>
      </c>
      <c r="O577" t="s">
        <v>34</v>
      </c>
    </row>
    <row r="578" spans="1:15" x14ac:dyDescent="0.25">
      <c r="A578">
        <v>61219</v>
      </c>
      <c r="B578" t="s">
        <v>19</v>
      </c>
      <c r="C578">
        <v>14</v>
      </c>
      <c r="D578" t="str">
        <f t="shared" ref="D578:D641" si="27">_xlfn.IFS(
C578&lt;18,"1–17 Age Group",
C578&lt;40,"18–39 Age Group",
C578&lt;60,"40–59 Age Group",
C578&lt;80,"60–79 Age Group",
TRUE,"80+ Age Group"
)</f>
        <v>1–17 Age Group</v>
      </c>
      <c r="E578" t="s">
        <v>34</v>
      </c>
      <c r="F578" t="s">
        <v>34</v>
      </c>
      <c r="G578" t="s">
        <v>34</v>
      </c>
      <c r="H578" t="s">
        <v>401</v>
      </c>
      <c r="I578" t="s">
        <v>15</v>
      </c>
      <c r="J578" s="5">
        <v>148.37</v>
      </c>
      <c r="K578" s="5">
        <v>22.7</v>
      </c>
      <c r="L578" s="4">
        <f t="shared" ref="L578:L641" si="28">MEDIAN(K:K)</f>
        <v>28.25</v>
      </c>
      <c r="M578" s="5">
        <f t="shared" ref="M578:M641" si="29">IF(K:K="",$L578,$K578)</f>
        <v>22.7</v>
      </c>
      <c r="N578" t="s">
        <v>24</v>
      </c>
      <c r="O578" t="s">
        <v>34</v>
      </c>
    </row>
    <row r="579" spans="1:15" x14ac:dyDescent="0.25">
      <c r="A579">
        <v>61641</v>
      </c>
      <c r="B579" t="s">
        <v>12</v>
      </c>
      <c r="C579">
        <v>14</v>
      </c>
      <c r="D579" t="str">
        <f t="shared" si="27"/>
        <v>1–17 Age Group</v>
      </c>
      <c r="E579" t="s">
        <v>34</v>
      </c>
      <c r="F579" t="s">
        <v>34</v>
      </c>
      <c r="G579" t="s">
        <v>34</v>
      </c>
      <c r="H579" t="s">
        <v>275</v>
      </c>
      <c r="I579" t="s">
        <v>21</v>
      </c>
      <c r="J579" s="5">
        <v>149.41999999999999</v>
      </c>
      <c r="K579" s="5">
        <v>20.6</v>
      </c>
      <c r="L579" s="4">
        <f t="shared" si="28"/>
        <v>28.25</v>
      </c>
      <c r="M579" s="5">
        <f t="shared" si="29"/>
        <v>20.6</v>
      </c>
      <c r="N579" t="s">
        <v>38</v>
      </c>
      <c r="O579" t="s">
        <v>34</v>
      </c>
    </row>
    <row r="580" spans="1:15" x14ac:dyDescent="0.25">
      <c r="A580">
        <v>62656</v>
      </c>
      <c r="B580" t="s">
        <v>19</v>
      </c>
      <c r="C580">
        <v>14</v>
      </c>
      <c r="D580" t="str">
        <f t="shared" si="27"/>
        <v>1–17 Age Group</v>
      </c>
      <c r="E580" t="s">
        <v>34</v>
      </c>
      <c r="F580" t="s">
        <v>34</v>
      </c>
      <c r="G580" t="s">
        <v>34</v>
      </c>
      <c r="H580" t="s">
        <v>275</v>
      </c>
      <c r="I580" t="s">
        <v>21</v>
      </c>
      <c r="J580" s="5">
        <v>101.6</v>
      </c>
      <c r="K580" s="5">
        <v>25.3</v>
      </c>
      <c r="L580" s="4">
        <f t="shared" si="28"/>
        <v>28.25</v>
      </c>
      <c r="M580" s="5">
        <f t="shared" si="29"/>
        <v>25.3</v>
      </c>
      <c r="N580" t="s">
        <v>24</v>
      </c>
      <c r="O580" t="s">
        <v>34</v>
      </c>
    </row>
    <row r="581" spans="1:15" x14ac:dyDescent="0.25">
      <c r="A581">
        <v>66014</v>
      </c>
      <c r="B581" t="s">
        <v>19</v>
      </c>
      <c r="C581">
        <v>14</v>
      </c>
      <c r="D581" t="str">
        <f t="shared" si="27"/>
        <v>1–17 Age Group</v>
      </c>
      <c r="E581" t="s">
        <v>34</v>
      </c>
      <c r="F581" t="s">
        <v>34</v>
      </c>
      <c r="G581" t="s">
        <v>34</v>
      </c>
      <c r="H581" t="s">
        <v>275</v>
      </c>
      <c r="I581" t="s">
        <v>15</v>
      </c>
      <c r="J581" s="5">
        <v>71.8</v>
      </c>
      <c r="K581" s="5">
        <v>18.8</v>
      </c>
      <c r="L581" s="4">
        <f t="shared" si="28"/>
        <v>28.25</v>
      </c>
      <c r="M581" s="5">
        <f t="shared" si="29"/>
        <v>18.8</v>
      </c>
      <c r="N581" t="s">
        <v>38</v>
      </c>
      <c r="O581" t="s">
        <v>34</v>
      </c>
    </row>
    <row r="582" spans="1:15" x14ac:dyDescent="0.25">
      <c r="A582">
        <v>67773</v>
      </c>
      <c r="B582" t="s">
        <v>19</v>
      </c>
      <c r="C582">
        <v>14</v>
      </c>
      <c r="D582" t="str">
        <f t="shared" si="27"/>
        <v>1–17 Age Group</v>
      </c>
      <c r="E582" t="s">
        <v>34</v>
      </c>
      <c r="F582" t="s">
        <v>34</v>
      </c>
      <c r="G582" t="s">
        <v>34</v>
      </c>
      <c r="H582" t="s">
        <v>275</v>
      </c>
      <c r="I582" t="s">
        <v>15</v>
      </c>
      <c r="J582" s="5">
        <v>60.37</v>
      </c>
      <c r="K582" s="5">
        <v>26.9</v>
      </c>
      <c r="L582" s="4">
        <f t="shared" si="28"/>
        <v>28.25</v>
      </c>
      <c r="M582" s="5">
        <f t="shared" si="29"/>
        <v>26.9</v>
      </c>
      <c r="N582" t="s">
        <v>38</v>
      </c>
      <c r="O582" t="s">
        <v>34</v>
      </c>
    </row>
    <row r="583" spans="1:15" x14ac:dyDescent="0.25">
      <c r="A583">
        <v>70230</v>
      </c>
      <c r="B583" t="s">
        <v>19</v>
      </c>
      <c r="C583">
        <v>14</v>
      </c>
      <c r="D583" t="str">
        <f t="shared" si="27"/>
        <v>1–17 Age Group</v>
      </c>
      <c r="E583" t="s">
        <v>34</v>
      </c>
      <c r="F583" t="s">
        <v>34</v>
      </c>
      <c r="G583" t="s">
        <v>34</v>
      </c>
      <c r="H583" t="s">
        <v>20</v>
      </c>
      <c r="I583" t="s">
        <v>21</v>
      </c>
      <c r="J583" s="5">
        <v>77.52</v>
      </c>
      <c r="K583" s="5">
        <v>21.9</v>
      </c>
      <c r="L583" s="4">
        <f t="shared" si="28"/>
        <v>28.25</v>
      </c>
      <c r="M583" s="5">
        <f t="shared" si="29"/>
        <v>21.9</v>
      </c>
      <c r="N583" t="s">
        <v>24</v>
      </c>
      <c r="O583" t="s">
        <v>34</v>
      </c>
    </row>
    <row r="584" spans="1:15" x14ac:dyDescent="0.25">
      <c r="A584">
        <v>72369</v>
      </c>
      <c r="B584" t="s">
        <v>19</v>
      </c>
      <c r="C584">
        <v>14</v>
      </c>
      <c r="D584" t="str">
        <f t="shared" si="27"/>
        <v>1–17 Age Group</v>
      </c>
      <c r="E584" t="s">
        <v>34</v>
      </c>
      <c r="F584" t="s">
        <v>34</v>
      </c>
      <c r="G584" t="s">
        <v>34</v>
      </c>
      <c r="H584" t="s">
        <v>275</v>
      </c>
      <c r="I584" t="s">
        <v>21</v>
      </c>
      <c r="J584" s="5">
        <v>65.41</v>
      </c>
      <c r="K584" s="5">
        <v>19.5</v>
      </c>
      <c r="L584" s="4">
        <f t="shared" si="28"/>
        <v>28.25</v>
      </c>
      <c r="M584" s="5">
        <f t="shared" si="29"/>
        <v>19.5</v>
      </c>
      <c r="N584" t="s">
        <v>38</v>
      </c>
      <c r="O584" t="s">
        <v>34</v>
      </c>
    </row>
    <row r="585" spans="1:15" x14ac:dyDescent="0.25">
      <c r="A585">
        <v>72779</v>
      </c>
      <c r="B585" t="s">
        <v>19</v>
      </c>
      <c r="C585">
        <v>14</v>
      </c>
      <c r="D585" t="str">
        <f t="shared" si="27"/>
        <v>1–17 Age Group</v>
      </c>
      <c r="E585" t="s">
        <v>34</v>
      </c>
      <c r="F585" t="s">
        <v>34</v>
      </c>
      <c r="G585" t="s">
        <v>34</v>
      </c>
      <c r="H585" t="s">
        <v>275</v>
      </c>
      <c r="I585" t="s">
        <v>15</v>
      </c>
      <c r="J585" s="5">
        <v>131.77000000000001</v>
      </c>
      <c r="K585" s="5">
        <v>31</v>
      </c>
      <c r="L585" s="4">
        <f t="shared" si="28"/>
        <v>28.25</v>
      </c>
      <c r="M585" s="5">
        <f t="shared" si="29"/>
        <v>31</v>
      </c>
      <c r="N585" t="s">
        <v>38</v>
      </c>
      <c r="O585" t="s">
        <v>34</v>
      </c>
    </row>
    <row r="586" spans="1:15" x14ac:dyDescent="0.25">
      <c r="A586">
        <v>1099</v>
      </c>
      <c r="B586" t="s">
        <v>19</v>
      </c>
      <c r="C586">
        <v>15</v>
      </c>
      <c r="D586" t="str">
        <f t="shared" si="27"/>
        <v>1–17 Age Group</v>
      </c>
      <c r="E586" t="s">
        <v>34</v>
      </c>
      <c r="F586" t="s">
        <v>34</v>
      </c>
      <c r="G586" t="s">
        <v>34</v>
      </c>
      <c r="H586" t="s">
        <v>275</v>
      </c>
      <c r="I586" t="s">
        <v>21</v>
      </c>
      <c r="J586" s="5">
        <v>101.15</v>
      </c>
      <c r="K586" s="5">
        <v>22.2</v>
      </c>
      <c r="L586" s="4">
        <f t="shared" si="28"/>
        <v>28.25</v>
      </c>
      <c r="M586" s="5">
        <f t="shared" si="29"/>
        <v>22.2</v>
      </c>
      <c r="N586" t="s">
        <v>38</v>
      </c>
      <c r="O586" t="s">
        <v>34</v>
      </c>
    </row>
    <row r="587" spans="1:15" x14ac:dyDescent="0.25">
      <c r="A587">
        <v>2879</v>
      </c>
      <c r="B587" t="s">
        <v>19</v>
      </c>
      <c r="C587">
        <v>15</v>
      </c>
      <c r="D587" t="str">
        <f t="shared" si="27"/>
        <v>1–17 Age Group</v>
      </c>
      <c r="E587" t="s">
        <v>34</v>
      </c>
      <c r="F587" t="s">
        <v>34</v>
      </c>
      <c r="G587" t="s">
        <v>34</v>
      </c>
      <c r="H587" t="s">
        <v>20</v>
      </c>
      <c r="I587" t="s">
        <v>15</v>
      </c>
      <c r="J587" s="5">
        <v>90.1</v>
      </c>
      <c r="K587" s="5">
        <v>32.1</v>
      </c>
      <c r="L587" s="4">
        <f t="shared" si="28"/>
        <v>28.25</v>
      </c>
      <c r="M587" s="5">
        <f t="shared" si="29"/>
        <v>32.1</v>
      </c>
      <c r="N587" t="s">
        <v>24</v>
      </c>
      <c r="O587" t="s">
        <v>34</v>
      </c>
    </row>
    <row r="588" spans="1:15" x14ac:dyDescent="0.25">
      <c r="A588">
        <v>6289</v>
      </c>
      <c r="B588" t="s">
        <v>19</v>
      </c>
      <c r="C588">
        <v>15</v>
      </c>
      <c r="D588" t="str">
        <f t="shared" si="27"/>
        <v>1–17 Age Group</v>
      </c>
      <c r="E588" t="s">
        <v>34</v>
      </c>
      <c r="F588" t="s">
        <v>34</v>
      </c>
      <c r="G588" t="s">
        <v>34</v>
      </c>
      <c r="H588" t="s">
        <v>275</v>
      </c>
      <c r="I588" t="s">
        <v>15</v>
      </c>
      <c r="J588" s="5">
        <v>80.510000000000005</v>
      </c>
      <c r="K588" s="5">
        <v>21.5</v>
      </c>
      <c r="L588" s="4">
        <f t="shared" si="28"/>
        <v>28.25</v>
      </c>
      <c r="M588" s="5">
        <f t="shared" si="29"/>
        <v>21.5</v>
      </c>
      <c r="N588" t="s">
        <v>38</v>
      </c>
      <c r="O588" t="s">
        <v>34</v>
      </c>
    </row>
    <row r="589" spans="1:15" x14ac:dyDescent="0.25">
      <c r="A589">
        <v>6903</v>
      </c>
      <c r="B589" t="s">
        <v>19</v>
      </c>
      <c r="C589">
        <v>15</v>
      </c>
      <c r="D589" t="str">
        <f t="shared" si="27"/>
        <v>1–17 Age Group</v>
      </c>
      <c r="E589" t="s">
        <v>34</v>
      </c>
      <c r="F589" t="s">
        <v>34</v>
      </c>
      <c r="G589" t="s">
        <v>34</v>
      </c>
      <c r="H589" t="s">
        <v>275</v>
      </c>
      <c r="I589" t="s">
        <v>21</v>
      </c>
      <c r="J589" s="5">
        <v>77.569999999999993</v>
      </c>
      <c r="K589" s="5">
        <v>18.3</v>
      </c>
      <c r="L589" s="4">
        <f t="shared" si="28"/>
        <v>28.25</v>
      </c>
      <c r="M589" s="5">
        <f t="shared" si="29"/>
        <v>18.3</v>
      </c>
      <c r="N589" t="s">
        <v>38</v>
      </c>
      <c r="O589" t="s">
        <v>34</v>
      </c>
    </row>
    <row r="590" spans="1:15" x14ac:dyDescent="0.25">
      <c r="A590">
        <v>7233</v>
      </c>
      <c r="B590" t="s">
        <v>12</v>
      </c>
      <c r="C590">
        <v>15</v>
      </c>
      <c r="D590" t="str">
        <f t="shared" si="27"/>
        <v>1–17 Age Group</v>
      </c>
      <c r="E590" t="s">
        <v>34</v>
      </c>
      <c r="F590" t="s">
        <v>34</v>
      </c>
      <c r="G590" t="s">
        <v>34</v>
      </c>
      <c r="H590" t="s">
        <v>275</v>
      </c>
      <c r="I590" t="s">
        <v>21</v>
      </c>
      <c r="J590" s="5">
        <v>74.83</v>
      </c>
      <c r="K590" s="5">
        <v>17.399999999999999</v>
      </c>
      <c r="L590" s="4">
        <f t="shared" si="28"/>
        <v>28.25</v>
      </c>
      <c r="M590" s="5">
        <f t="shared" si="29"/>
        <v>17.399999999999999</v>
      </c>
      <c r="N590" t="s">
        <v>38</v>
      </c>
      <c r="O590" t="s">
        <v>34</v>
      </c>
    </row>
    <row r="591" spans="1:15" x14ac:dyDescent="0.25">
      <c r="A591">
        <v>8950</v>
      </c>
      <c r="B591" t="s">
        <v>19</v>
      </c>
      <c r="C591">
        <v>15</v>
      </c>
      <c r="D591" t="str">
        <f t="shared" si="27"/>
        <v>1–17 Age Group</v>
      </c>
      <c r="E591" t="s">
        <v>34</v>
      </c>
      <c r="F591" t="s">
        <v>34</v>
      </c>
      <c r="G591" t="s">
        <v>34</v>
      </c>
      <c r="H591" t="s">
        <v>14</v>
      </c>
      <c r="I591" t="s">
        <v>15</v>
      </c>
      <c r="J591" s="5">
        <v>113.57</v>
      </c>
      <c r="K591" s="5">
        <v>27.5</v>
      </c>
      <c r="L591" s="4">
        <f t="shared" si="28"/>
        <v>28.25</v>
      </c>
      <c r="M591" s="5">
        <f t="shared" si="29"/>
        <v>27.5</v>
      </c>
      <c r="N591" t="s">
        <v>18</v>
      </c>
      <c r="O591" t="s">
        <v>34</v>
      </c>
    </row>
    <row r="592" spans="1:15" x14ac:dyDescent="0.25">
      <c r="A592">
        <v>13031</v>
      </c>
      <c r="B592" t="s">
        <v>19</v>
      </c>
      <c r="C592">
        <v>15</v>
      </c>
      <c r="D592" t="str">
        <f t="shared" si="27"/>
        <v>1–17 Age Group</v>
      </c>
      <c r="E592" t="s">
        <v>34</v>
      </c>
      <c r="F592" t="s">
        <v>34</v>
      </c>
      <c r="G592" t="s">
        <v>34</v>
      </c>
      <c r="H592" t="s">
        <v>275</v>
      </c>
      <c r="I592" t="s">
        <v>15</v>
      </c>
      <c r="J592" s="5">
        <v>91.16</v>
      </c>
      <c r="K592" s="5">
        <v>38</v>
      </c>
      <c r="L592" s="4">
        <f t="shared" si="28"/>
        <v>28.25</v>
      </c>
      <c r="M592" s="5">
        <f t="shared" si="29"/>
        <v>38</v>
      </c>
      <c r="N592" t="s">
        <v>24</v>
      </c>
      <c r="O592" t="s">
        <v>34</v>
      </c>
    </row>
    <row r="593" spans="1:15" x14ac:dyDescent="0.25">
      <c r="A593">
        <v>13171</v>
      </c>
      <c r="B593" t="s">
        <v>19</v>
      </c>
      <c r="C593">
        <v>15</v>
      </c>
      <c r="D593" t="str">
        <f t="shared" si="27"/>
        <v>1–17 Age Group</v>
      </c>
      <c r="E593" t="s">
        <v>34</v>
      </c>
      <c r="F593" t="s">
        <v>34</v>
      </c>
      <c r="G593" t="s">
        <v>34</v>
      </c>
      <c r="H593" t="s">
        <v>275</v>
      </c>
      <c r="I593" t="s">
        <v>15</v>
      </c>
      <c r="J593" s="5">
        <v>190.89</v>
      </c>
      <c r="K593" s="5">
        <v>22</v>
      </c>
      <c r="L593" s="4">
        <f t="shared" si="28"/>
        <v>28.25</v>
      </c>
      <c r="M593" s="5">
        <f t="shared" si="29"/>
        <v>22</v>
      </c>
      <c r="N593" t="s">
        <v>24</v>
      </c>
      <c r="O593" t="s">
        <v>34</v>
      </c>
    </row>
    <row r="594" spans="1:15" x14ac:dyDescent="0.25">
      <c r="A594">
        <v>17174</v>
      </c>
      <c r="B594" t="s">
        <v>12</v>
      </c>
      <c r="C594">
        <v>15</v>
      </c>
      <c r="D594" t="str">
        <f t="shared" si="27"/>
        <v>1–17 Age Group</v>
      </c>
      <c r="E594" t="s">
        <v>34</v>
      </c>
      <c r="F594" t="s">
        <v>34</v>
      </c>
      <c r="G594" t="s">
        <v>34</v>
      </c>
      <c r="H594" t="s">
        <v>275</v>
      </c>
      <c r="I594" t="s">
        <v>21</v>
      </c>
      <c r="J594" s="5">
        <v>78.900000000000006</v>
      </c>
      <c r="K594" s="5">
        <v>23</v>
      </c>
      <c r="L594" s="4">
        <f t="shared" si="28"/>
        <v>28.25</v>
      </c>
      <c r="M594" s="5">
        <f t="shared" si="29"/>
        <v>23</v>
      </c>
      <c r="N594" t="s">
        <v>38</v>
      </c>
      <c r="O594" t="s">
        <v>34</v>
      </c>
    </row>
    <row r="595" spans="1:15" x14ac:dyDescent="0.25">
      <c r="A595">
        <v>17175</v>
      </c>
      <c r="B595" t="s">
        <v>19</v>
      </c>
      <c r="C595">
        <v>15</v>
      </c>
      <c r="D595" t="str">
        <f t="shared" si="27"/>
        <v>1–17 Age Group</v>
      </c>
      <c r="E595" t="s">
        <v>34</v>
      </c>
      <c r="F595" t="s">
        <v>34</v>
      </c>
      <c r="G595" t="s">
        <v>34</v>
      </c>
      <c r="H595" t="s">
        <v>275</v>
      </c>
      <c r="I595" t="s">
        <v>15</v>
      </c>
      <c r="J595" s="5">
        <v>81.11</v>
      </c>
      <c r="K595" s="5">
        <v>20.2</v>
      </c>
      <c r="L595" s="4">
        <f t="shared" si="28"/>
        <v>28.25</v>
      </c>
      <c r="M595" s="5">
        <f t="shared" si="29"/>
        <v>20.2</v>
      </c>
      <c r="N595" t="s">
        <v>38</v>
      </c>
      <c r="O595" t="s">
        <v>34</v>
      </c>
    </row>
    <row r="596" spans="1:15" x14ac:dyDescent="0.25">
      <c r="A596">
        <v>19032</v>
      </c>
      <c r="B596" t="s">
        <v>19</v>
      </c>
      <c r="C596">
        <v>15</v>
      </c>
      <c r="D596" t="str">
        <f t="shared" si="27"/>
        <v>1–17 Age Group</v>
      </c>
      <c r="E596" t="s">
        <v>34</v>
      </c>
      <c r="F596" t="s">
        <v>34</v>
      </c>
      <c r="G596" t="s">
        <v>34</v>
      </c>
      <c r="H596" t="s">
        <v>14</v>
      </c>
      <c r="I596" t="s">
        <v>21</v>
      </c>
      <c r="J596" s="5">
        <v>79.2</v>
      </c>
      <c r="K596" s="5">
        <v>22.4</v>
      </c>
      <c r="L596" s="4">
        <f t="shared" si="28"/>
        <v>28.25</v>
      </c>
      <c r="M596" s="5">
        <f t="shared" si="29"/>
        <v>22.4</v>
      </c>
      <c r="N596" t="s">
        <v>24</v>
      </c>
      <c r="O596" t="s">
        <v>34</v>
      </c>
    </row>
    <row r="597" spans="1:15" x14ac:dyDescent="0.25">
      <c r="A597">
        <v>20006</v>
      </c>
      <c r="B597" t="s">
        <v>19</v>
      </c>
      <c r="C597">
        <v>15</v>
      </c>
      <c r="D597" t="str">
        <f t="shared" si="27"/>
        <v>1–17 Age Group</v>
      </c>
      <c r="E597" t="s">
        <v>34</v>
      </c>
      <c r="F597" t="s">
        <v>34</v>
      </c>
      <c r="G597" t="s">
        <v>34</v>
      </c>
      <c r="H597" t="s">
        <v>14</v>
      </c>
      <c r="I597" t="s">
        <v>15</v>
      </c>
      <c r="J597" s="5">
        <v>76.77</v>
      </c>
      <c r="K597" s="5">
        <v>21.7</v>
      </c>
      <c r="L597" s="4">
        <f t="shared" si="28"/>
        <v>28.25</v>
      </c>
      <c r="M597" s="5">
        <f t="shared" si="29"/>
        <v>21.7</v>
      </c>
      <c r="N597" t="s">
        <v>38</v>
      </c>
      <c r="O597" t="s">
        <v>34</v>
      </c>
    </row>
    <row r="598" spans="1:15" x14ac:dyDescent="0.25">
      <c r="A598">
        <v>20237</v>
      </c>
      <c r="B598" t="s">
        <v>12</v>
      </c>
      <c r="C598">
        <v>15</v>
      </c>
      <c r="D598" t="str">
        <f t="shared" si="27"/>
        <v>1–17 Age Group</v>
      </c>
      <c r="E598" t="s">
        <v>34</v>
      </c>
      <c r="F598" t="s">
        <v>34</v>
      </c>
      <c r="G598" t="s">
        <v>34</v>
      </c>
      <c r="H598" t="s">
        <v>14</v>
      </c>
      <c r="I598" t="s">
        <v>15</v>
      </c>
      <c r="J598" s="5">
        <v>104.9</v>
      </c>
      <c r="K598" s="5">
        <v>27.4</v>
      </c>
      <c r="L598" s="4">
        <f t="shared" si="28"/>
        <v>28.25</v>
      </c>
      <c r="M598" s="5">
        <f t="shared" si="29"/>
        <v>27.4</v>
      </c>
      <c r="N598" t="s">
        <v>24</v>
      </c>
      <c r="O598" t="s">
        <v>34</v>
      </c>
    </row>
    <row r="599" spans="1:15" x14ac:dyDescent="0.25">
      <c r="A599">
        <v>21058</v>
      </c>
      <c r="B599" t="s">
        <v>19</v>
      </c>
      <c r="C599">
        <v>15</v>
      </c>
      <c r="D599" t="str">
        <f t="shared" si="27"/>
        <v>1–17 Age Group</v>
      </c>
      <c r="E599" t="s">
        <v>34</v>
      </c>
      <c r="F599" t="s">
        <v>34</v>
      </c>
      <c r="G599" t="s">
        <v>34</v>
      </c>
      <c r="H599" t="s">
        <v>275</v>
      </c>
      <c r="I599" t="s">
        <v>21</v>
      </c>
      <c r="J599" s="5">
        <v>114.53</v>
      </c>
      <c r="K599" s="5">
        <v>29.1</v>
      </c>
      <c r="L599" s="4">
        <f t="shared" si="28"/>
        <v>28.25</v>
      </c>
      <c r="M599" s="5">
        <f t="shared" si="29"/>
        <v>29.1</v>
      </c>
      <c r="N599" t="s">
        <v>38</v>
      </c>
      <c r="O599" t="s">
        <v>34</v>
      </c>
    </row>
    <row r="600" spans="1:15" x14ac:dyDescent="0.25">
      <c r="A600">
        <v>23650</v>
      </c>
      <c r="B600" t="s">
        <v>12</v>
      </c>
      <c r="C600">
        <v>15</v>
      </c>
      <c r="D600" t="str">
        <f t="shared" si="27"/>
        <v>1–17 Age Group</v>
      </c>
      <c r="E600" t="s">
        <v>34</v>
      </c>
      <c r="F600" t="s">
        <v>34</v>
      </c>
      <c r="G600" t="s">
        <v>34</v>
      </c>
      <c r="H600" t="s">
        <v>275</v>
      </c>
      <c r="I600" t="s">
        <v>21</v>
      </c>
      <c r="J600" s="5">
        <v>85.06</v>
      </c>
      <c r="K600" s="5">
        <v>21.6</v>
      </c>
      <c r="L600" s="4">
        <f t="shared" si="28"/>
        <v>28.25</v>
      </c>
      <c r="M600" s="5">
        <f t="shared" si="29"/>
        <v>21.6</v>
      </c>
      <c r="N600" t="s">
        <v>24</v>
      </c>
      <c r="O600" t="s">
        <v>34</v>
      </c>
    </row>
    <row r="601" spans="1:15" x14ac:dyDescent="0.25">
      <c r="A601">
        <v>27693</v>
      </c>
      <c r="B601" t="s">
        <v>19</v>
      </c>
      <c r="C601">
        <v>15</v>
      </c>
      <c r="D601" t="str">
        <f t="shared" si="27"/>
        <v>1–17 Age Group</v>
      </c>
      <c r="E601" t="s">
        <v>34</v>
      </c>
      <c r="F601" t="s">
        <v>34</v>
      </c>
      <c r="G601" t="s">
        <v>34</v>
      </c>
      <c r="H601" t="s">
        <v>275</v>
      </c>
      <c r="I601" t="s">
        <v>15</v>
      </c>
      <c r="J601" s="5">
        <v>121.39</v>
      </c>
      <c r="K601" s="5">
        <v>27</v>
      </c>
      <c r="L601" s="4">
        <f t="shared" si="28"/>
        <v>28.25</v>
      </c>
      <c r="M601" s="5">
        <f t="shared" si="29"/>
        <v>27</v>
      </c>
      <c r="N601" t="s">
        <v>38</v>
      </c>
      <c r="O601" t="s">
        <v>34</v>
      </c>
    </row>
    <row r="602" spans="1:15" x14ac:dyDescent="0.25">
      <c r="A602">
        <v>28461</v>
      </c>
      <c r="B602" t="s">
        <v>12</v>
      </c>
      <c r="C602">
        <v>15</v>
      </c>
      <c r="D602" t="str">
        <f t="shared" si="27"/>
        <v>1–17 Age Group</v>
      </c>
      <c r="E602" t="s">
        <v>34</v>
      </c>
      <c r="F602" t="s">
        <v>34</v>
      </c>
      <c r="G602" t="s">
        <v>34</v>
      </c>
      <c r="H602" t="s">
        <v>401</v>
      </c>
      <c r="I602" t="s">
        <v>21</v>
      </c>
      <c r="J602" s="5">
        <v>79.59</v>
      </c>
      <c r="K602" s="5">
        <v>28.4</v>
      </c>
      <c r="L602" s="4">
        <f t="shared" si="28"/>
        <v>28.25</v>
      </c>
      <c r="M602" s="5">
        <f t="shared" si="29"/>
        <v>28.4</v>
      </c>
      <c r="N602" t="s">
        <v>38</v>
      </c>
      <c r="O602" t="s">
        <v>34</v>
      </c>
    </row>
    <row r="603" spans="1:15" x14ac:dyDescent="0.25">
      <c r="A603">
        <v>30734</v>
      </c>
      <c r="B603" t="s">
        <v>12</v>
      </c>
      <c r="C603">
        <v>15</v>
      </c>
      <c r="D603" t="str">
        <f t="shared" si="27"/>
        <v>1–17 Age Group</v>
      </c>
      <c r="E603" t="s">
        <v>34</v>
      </c>
      <c r="F603" t="s">
        <v>34</v>
      </c>
      <c r="G603" t="s">
        <v>34</v>
      </c>
      <c r="H603" t="s">
        <v>275</v>
      </c>
      <c r="I603" t="s">
        <v>21</v>
      </c>
      <c r="J603" s="5">
        <v>94.24</v>
      </c>
      <c r="K603" s="5">
        <v>30.2</v>
      </c>
      <c r="L603" s="4">
        <f t="shared" si="28"/>
        <v>28.25</v>
      </c>
      <c r="M603" s="5">
        <f t="shared" si="29"/>
        <v>30.2</v>
      </c>
      <c r="N603" t="s">
        <v>38</v>
      </c>
      <c r="O603" t="s">
        <v>34</v>
      </c>
    </row>
    <row r="604" spans="1:15" x14ac:dyDescent="0.25">
      <c r="A604">
        <v>31090</v>
      </c>
      <c r="B604" t="s">
        <v>12</v>
      </c>
      <c r="C604">
        <v>15</v>
      </c>
      <c r="D604" t="str">
        <f t="shared" si="27"/>
        <v>1–17 Age Group</v>
      </c>
      <c r="E604" t="s">
        <v>34</v>
      </c>
      <c r="F604" t="s">
        <v>34</v>
      </c>
      <c r="G604" t="s">
        <v>34</v>
      </c>
      <c r="H604" t="s">
        <v>275</v>
      </c>
      <c r="I604" t="s">
        <v>21</v>
      </c>
      <c r="J604" s="5">
        <v>205.5</v>
      </c>
      <c r="K604" s="5">
        <v>24.2</v>
      </c>
      <c r="L604" s="4">
        <f t="shared" si="28"/>
        <v>28.25</v>
      </c>
      <c r="M604" s="5">
        <f t="shared" si="29"/>
        <v>24.2</v>
      </c>
      <c r="N604" t="s">
        <v>24</v>
      </c>
      <c r="O604" t="s">
        <v>34</v>
      </c>
    </row>
    <row r="605" spans="1:15" x14ac:dyDescent="0.25">
      <c r="A605">
        <v>33412</v>
      </c>
      <c r="B605" t="s">
        <v>19</v>
      </c>
      <c r="C605">
        <v>15</v>
      </c>
      <c r="D605" t="str">
        <f t="shared" si="27"/>
        <v>1–17 Age Group</v>
      </c>
      <c r="E605" t="s">
        <v>34</v>
      </c>
      <c r="F605" t="s">
        <v>34</v>
      </c>
      <c r="G605" t="s">
        <v>34</v>
      </c>
      <c r="H605" t="s">
        <v>14</v>
      </c>
      <c r="I605" t="s">
        <v>21</v>
      </c>
      <c r="J605" s="5">
        <v>87.1</v>
      </c>
      <c r="K605" s="5">
        <v>18.3</v>
      </c>
      <c r="L605" s="4">
        <f t="shared" si="28"/>
        <v>28.25</v>
      </c>
      <c r="M605" s="5">
        <f t="shared" si="29"/>
        <v>18.3</v>
      </c>
      <c r="N605" t="s">
        <v>24</v>
      </c>
      <c r="O605" t="s">
        <v>34</v>
      </c>
    </row>
    <row r="606" spans="1:15" x14ac:dyDescent="0.25">
      <c r="A606">
        <v>34281</v>
      </c>
      <c r="B606" t="s">
        <v>19</v>
      </c>
      <c r="C606">
        <v>15</v>
      </c>
      <c r="D606" t="str">
        <f t="shared" si="27"/>
        <v>1–17 Age Group</v>
      </c>
      <c r="E606" t="s">
        <v>34</v>
      </c>
      <c r="F606" t="s">
        <v>34</v>
      </c>
      <c r="G606" t="s">
        <v>34</v>
      </c>
      <c r="H606" t="s">
        <v>14</v>
      </c>
      <c r="I606" t="s">
        <v>21</v>
      </c>
      <c r="J606" s="5">
        <v>95.43</v>
      </c>
      <c r="K606" s="5">
        <v>25</v>
      </c>
      <c r="L606" s="4">
        <f t="shared" si="28"/>
        <v>28.25</v>
      </c>
      <c r="M606" s="5">
        <f t="shared" si="29"/>
        <v>25</v>
      </c>
      <c r="N606" t="s">
        <v>38</v>
      </c>
      <c r="O606" t="s">
        <v>34</v>
      </c>
    </row>
    <row r="607" spans="1:15" x14ac:dyDescent="0.25">
      <c r="A607">
        <v>36204</v>
      </c>
      <c r="B607" t="s">
        <v>12</v>
      </c>
      <c r="C607">
        <v>15</v>
      </c>
      <c r="D607" t="str">
        <f t="shared" si="27"/>
        <v>1–17 Age Group</v>
      </c>
      <c r="E607" t="s">
        <v>34</v>
      </c>
      <c r="F607" t="s">
        <v>34</v>
      </c>
      <c r="G607" t="s">
        <v>34</v>
      </c>
      <c r="H607" t="s">
        <v>275</v>
      </c>
      <c r="I607" t="s">
        <v>21</v>
      </c>
      <c r="J607" s="5">
        <v>62.57</v>
      </c>
      <c r="K607" s="5">
        <v>32.299999999999997</v>
      </c>
      <c r="L607" s="4">
        <f t="shared" si="28"/>
        <v>28.25</v>
      </c>
      <c r="M607" s="5">
        <f t="shared" si="29"/>
        <v>32.299999999999997</v>
      </c>
      <c r="N607" t="s">
        <v>24</v>
      </c>
      <c r="O607" t="s">
        <v>34</v>
      </c>
    </row>
    <row r="608" spans="1:15" x14ac:dyDescent="0.25">
      <c r="A608">
        <v>37038</v>
      </c>
      <c r="B608" t="s">
        <v>12</v>
      </c>
      <c r="C608">
        <v>15</v>
      </c>
      <c r="D608" t="str">
        <f t="shared" si="27"/>
        <v>1–17 Age Group</v>
      </c>
      <c r="E608" t="s">
        <v>34</v>
      </c>
      <c r="F608" t="s">
        <v>34</v>
      </c>
      <c r="G608" t="s">
        <v>34</v>
      </c>
      <c r="H608" t="s">
        <v>275</v>
      </c>
      <c r="I608" t="s">
        <v>15</v>
      </c>
      <c r="J608" s="5">
        <v>95.86</v>
      </c>
      <c r="K608" s="5">
        <v>18.100000000000001</v>
      </c>
      <c r="L608" s="4">
        <f t="shared" si="28"/>
        <v>28.25</v>
      </c>
      <c r="M608" s="5">
        <f t="shared" si="29"/>
        <v>18.100000000000001</v>
      </c>
      <c r="N608" t="s">
        <v>38</v>
      </c>
      <c r="O608" t="s">
        <v>34</v>
      </c>
    </row>
    <row r="609" spans="1:15" x14ac:dyDescent="0.25">
      <c r="A609">
        <v>37698</v>
      </c>
      <c r="B609" t="s">
        <v>19</v>
      </c>
      <c r="C609">
        <v>15</v>
      </c>
      <c r="D609" t="str">
        <f t="shared" si="27"/>
        <v>1–17 Age Group</v>
      </c>
      <c r="E609" t="s">
        <v>34</v>
      </c>
      <c r="F609" t="s">
        <v>34</v>
      </c>
      <c r="G609" t="s">
        <v>34</v>
      </c>
      <c r="H609" t="s">
        <v>275</v>
      </c>
      <c r="I609" t="s">
        <v>15</v>
      </c>
      <c r="J609" s="5">
        <v>87.96</v>
      </c>
      <c r="K609" s="5">
        <v>21.5</v>
      </c>
      <c r="L609" s="4">
        <f t="shared" si="28"/>
        <v>28.25</v>
      </c>
      <c r="M609" s="5">
        <f t="shared" si="29"/>
        <v>21.5</v>
      </c>
      <c r="N609" t="s">
        <v>18</v>
      </c>
      <c r="O609" t="s">
        <v>34</v>
      </c>
    </row>
    <row r="610" spans="1:15" x14ac:dyDescent="0.25">
      <c r="A610">
        <v>38094</v>
      </c>
      <c r="B610" t="s">
        <v>12</v>
      </c>
      <c r="C610">
        <v>15</v>
      </c>
      <c r="D610" t="str">
        <f t="shared" si="27"/>
        <v>1–17 Age Group</v>
      </c>
      <c r="E610" t="s">
        <v>34</v>
      </c>
      <c r="F610" t="s">
        <v>34</v>
      </c>
      <c r="G610" t="s">
        <v>34</v>
      </c>
      <c r="H610" t="s">
        <v>20</v>
      </c>
      <c r="I610" t="s">
        <v>15</v>
      </c>
      <c r="J610" s="5">
        <v>68.400000000000006</v>
      </c>
      <c r="K610" s="5">
        <v>23</v>
      </c>
      <c r="L610" s="4">
        <f t="shared" si="28"/>
        <v>28.25</v>
      </c>
      <c r="M610" s="5">
        <f t="shared" si="29"/>
        <v>23</v>
      </c>
      <c r="N610" t="s">
        <v>24</v>
      </c>
      <c r="O610" t="s">
        <v>34</v>
      </c>
    </row>
    <row r="611" spans="1:15" x14ac:dyDescent="0.25">
      <c r="A611">
        <v>41930</v>
      </c>
      <c r="B611" t="s">
        <v>12</v>
      </c>
      <c r="C611">
        <v>15</v>
      </c>
      <c r="D611" t="str">
        <f t="shared" si="27"/>
        <v>1–17 Age Group</v>
      </c>
      <c r="E611" t="s">
        <v>34</v>
      </c>
      <c r="F611" t="s">
        <v>34</v>
      </c>
      <c r="G611" t="s">
        <v>34</v>
      </c>
      <c r="H611" t="s">
        <v>14</v>
      </c>
      <c r="I611" t="s">
        <v>21</v>
      </c>
      <c r="J611" s="5">
        <v>144.15</v>
      </c>
      <c r="K611" s="5">
        <v>24.1</v>
      </c>
      <c r="L611" s="4">
        <f t="shared" si="28"/>
        <v>28.25</v>
      </c>
      <c r="M611" s="5">
        <f t="shared" si="29"/>
        <v>24.1</v>
      </c>
      <c r="N611" t="s">
        <v>24</v>
      </c>
      <c r="O611" t="s">
        <v>34</v>
      </c>
    </row>
    <row r="612" spans="1:15" x14ac:dyDescent="0.25">
      <c r="A612">
        <v>43138</v>
      </c>
      <c r="B612" t="s">
        <v>12</v>
      </c>
      <c r="C612">
        <v>15</v>
      </c>
      <c r="D612" t="str">
        <f t="shared" si="27"/>
        <v>1–17 Age Group</v>
      </c>
      <c r="E612" t="s">
        <v>34</v>
      </c>
      <c r="F612" t="s">
        <v>34</v>
      </c>
      <c r="G612" t="s">
        <v>34</v>
      </c>
      <c r="H612" t="s">
        <v>14</v>
      </c>
      <c r="I612" t="s">
        <v>15</v>
      </c>
      <c r="J612" s="5">
        <v>55.79</v>
      </c>
      <c r="K612" s="5">
        <v>21.3</v>
      </c>
      <c r="L612" s="4">
        <f t="shared" si="28"/>
        <v>28.25</v>
      </c>
      <c r="M612" s="5">
        <f t="shared" si="29"/>
        <v>21.3</v>
      </c>
      <c r="N612" t="s">
        <v>24</v>
      </c>
      <c r="O612" t="s">
        <v>34</v>
      </c>
    </row>
    <row r="613" spans="1:15" x14ac:dyDescent="0.25">
      <c r="A613">
        <v>43734</v>
      </c>
      <c r="B613" t="s">
        <v>12</v>
      </c>
      <c r="C613">
        <v>15</v>
      </c>
      <c r="D613" t="str">
        <f t="shared" si="27"/>
        <v>1–17 Age Group</v>
      </c>
      <c r="E613" t="s">
        <v>34</v>
      </c>
      <c r="F613" t="s">
        <v>34</v>
      </c>
      <c r="G613" t="s">
        <v>34</v>
      </c>
      <c r="H613" t="s">
        <v>14</v>
      </c>
      <c r="I613" t="s">
        <v>21</v>
      </c>
      <c r="J613" s="5">
        <v>122.25</v>
      </c>
      <c r="K613" s="5">
        <v>21</v>
      </c>
      <c r="L613" s="4">
        <f t="shared" si="28"/>
        <v>28.25</v>
      </c>
      <c r="M613" s="5">
        <f t="shared" si="29"/>
        <v>21</v>
      </c>
      <c r="N613" t="s">
        <v>24</v>
      </c>
      <c r="O613" t="s">
        <v>34</v>
      </c>
    </row>
    <row r="614" spans="1:15" x14ac:dyDescent="0.25">
      <c r="A614">
        <v>44224</v>
      </c>
      <c r="B614" t="s">
        <v>12</v>
      </c>
      <c r="C614">
        <v>15</v>
      </c>
      <c r="D614" t="str">
        <f t="shared" si="27"/>
        <v>1–17 Age Group</v>
      </c>
      <c r="E614" t="s">
        <v>34</v>
      </c>
      <c r="F614" t="s">
        <v>34</v>
      </c>
      <c r="G614" t="s">
        <v>34</v>
      </c>
      <c r="H614" t="s">
        <v>14</v>
      </c>
      <c r="I614" t="s">
        <v>21</v>
      </c>
      <c r="J614" s="5">
        <v>61.61</v>
      </c>
      <c r="K614" s="5">
        <v>27.8</v>
      </c>
      <c r="L614" s="4">
        <f t="shared" si="28"/>
        <v>28.25</v>
      </c>
      <c r="M614" s="5">
        <f t="shared" si="29"/>
        <v>27.8</v>
      </c>
      <c r="N614" t="s">
        <v>24</v>
      </c>
      <c r="O614" t="s">
        <v>34</v>
      </c>
    </row>
    <row r="615" spans="1:15" x14ac:dyDescent="0.25">
      <c r="A615">
        <v>46256</v>
      </c>
      <c r="B615" t="s">
        <v>12</v>
      </c>
      <c r="C615">
        <v>15</v>
      </c>
      <c r="D615" t="str">
        <f t="shared" si="27"/>
        <v>1–17 Age Group</v>
      </c>
      <c r="E615" t="s">
        <v>34</v>
      </c>
      <c r="F615" t="s">
        <v>34</v>
      </c>
      <c r="G615" t="s">
        <v>34</v>
      </c>
      <c r="H615" t="s">
        <v>14</v>
      </c>
      <c r="I615" t="s">
        <v>15</v>
      </c>
      <c r="J615" s="5">
        <v>77.55</v>
      </c>
      <c r="K615" s="5">
        <v>24.8</v>
      </c>
      <c r="L615" s="4">
        <f t="shared" si="28"/>
        <v>28.25</v>
      </c>
      <c r="M615" s="5">
        <f t="shared" si="29"/>
        <v>24.8</v>
      </c>
      <c r="N615" t="s">
        <v>38</v>
      </c>
      <c r="O615" t="s">
        <v>34</v>
      </c>
    </row>
    <row r="616" spans="1:15" x14ac:dyDescent="0.25">
      <c r="A616">
        <v>54769</v>
      </c>
      <c r="B616" t="s">
        <v>12</v>
      </c>
      <c r="C616">
        <v>15</v>
      </c>
      <c r="D616" t="str">
        <f t="shared" si="27"/>
        <v>1–17 Age Group</v>
      </c>
      <c r="E616" t="s">
        <v>34</v>
      </c>
      <c r="F616" t="s">
        <v>34</v>
      </c>
      <c r="G616" t="s">
        <v>34</v>
      </c>
      <c r="H616" t="s">
        <v>14</v>
      </c>
      <c r="I616" t="s">
        <v>15</v>
      </c>
      <c r="J616" s="5">
        <v>57.94</v>
      </c>
      <c r="K616" s="5">
        <v>41.7</v>
      </c>
      <c r="L616" s="4">
        <f t="shared" si="28"/>
        <v>28.25</v>
      </c>
      <c r="M616" s="5">
        <f t="shared" si="29"/>
        <v>41.7</v>
      </c>
      <c r="N616" t="s">
        <v>38</v>
      </c>
      <c r="O616" t="s">
        <v>34</v>
      </c>
    </row>
    <row r="617" spans="1:15" x14ac:dyDescent="0.25">
      <c r="A617">
        <v>57134</v>
      </c>
      <c r="B617" t="s">
        <v>12</v>
      </c>
      <c r="C617">
        <v>15</v>
      </c>
      <c r="D617" t="str">
        <f t="shared" si="27"/>
        <v>1–17 Age Group</v>
      </c>
      <c r="E617" t="s">
        <v>34</v>
      </c>
      <c r="F617" t="s">
        <v>34</v>
      </c>
      <c r="G617" t="s">
        <v>34</v>
      </c>
      <c r="H617" t="s">
        <v>275</v>
      </c>
      <c r="I617" t="s">
        <v>15</v>
      </c>
      <c r="J617" s="5">
        <v>113.28</v>
      </c>
      <c r="K617" s="5">
        <v>23.7</v>
      </c>
      <c r="L617" s="4">
        <f t="shared" si="28"/>
        <v>28.25</v>
      </c>
      <c r="M617" s="5">
        <f t="shared" si="29"/>
        <v>23.7</v>
      </c>
      <c r="N617" t="s">
        <v>24</v>
      </c>
      <c r="O617" t="s">
        <v>34</v>
      </c>
    </row>
    <row r="618" spans="1:15" x14ac:dyDescent="0.25">
      <c r="A618">
        <v>57904</v>
      </c>
      <c r="B618" t="s">
        <v>12</v>
      </c>
      <c r="C618">
        <v>15</v>
      </c>
      <c r="D618" t="str">
        <f t="shared" si="27"/>
        <v>1–17 Age Group</v>
      </c>
      <c r="E618" t="s">
        <v>34</v>
      </c>
      <c r="F618" t="s">
        <v>34</v>
      </c>
      <c r="G618" t="s">
        <v>34</v>
      </c>
      <c r="H618" t="s">
        <v>14</v>
      </c>
      <c r="I618" t="s">
        <v>15</v>
      </c>
      <c r="J618" s="5">
        <v>190.13</v>
      </c>
      <c r="K618" s="5">
        <v>20.7</v>
      </c>
      <c r="L618" s="4">
        <f t="shared" si="28"/>
        <v>28.25</v>
      </c>
      <c r="M618" s="5">
        <f t="shared" si="29"/>
        <v>20.7</v>
      </c>
      <c r="N618" t="s">
        <v>24</v>
      </c>
      <c r="O618" t="s">
        <v>34</v>
      </c>
    </row>
    <row r="619" spans="1:15" x14ac:dyDescent="0.25">
      <c r="A619">
        <v>59940</v>
      </c>
      <c r="B619" t="s">
        <v>12</v>
      </c>
      <c r="C619">
        <v>15</v>
      </c>
      <c r="D619" t="str">
        <f t="shared" si="27"/>
        <v>1–17 Age Group</v>
      </c>
      <c r="E619" t="s">
        <v>34</v>
      </c>
      <c r="F619" t="s">
        <v>34</v>
      </c>
      <c r="G619" t="s">
        <v>34</v>
      </c>
      <c r="H619" t="s">
        <v>275</v>
      </c>
      <c r="I619" t="s">
        <v>15</v>
      </c>
      <c r="J619" s="5">
        <v>116.5</v>
      </c>
      <c r="K619" s="5">
        <v>27.8</v>
      </c>
      <c r="L619" s="4">
        <f t="shared" si="28"/>
        <v>28.25</v>
      </c>
      <c r="M619" s="5">
        <f t="shared" si="29"/>
        <v>27.8</v>
      </c>
      <c r="N619" t="s">
        <v>38</v>
      </c>
      <c r="O619" t="s">
        <v>34</v>
      </c>
    </row>
    <row r="620" spans="1:15" x14ac:dyDescent="0.25">
      <c r="A620">
        <v>59953</v>
      </c>
      <c r="B620" t="s">
        <v>19</v>
      </c>
      <c r="C620">
        <v>15</v>
      </c>
      <c r="D620" t="str">
        <f t="shared" si="27"/>
        <v>1–17 Age Group</v>
      </c>
      <c r="E620" t="s">
        <v>34</v>
      </c>
      <c r="F620" t="s">
        <v>34</v>
      </c>
      <c r="G620" t="s">
        <v>34</v>
      </c>
      <c r="H620" t="s">
        <v>14</v>
      </c>
      <c r="I620" t="s">
        <v>21</v>
      </c>
      <c r="J620" s="5">
        <v>69.38</v>
      </c>
      <c r="K620" s="5">
        <v>28.4</v>
      </c>
      <c r="L620" s="4">
        <f t="shared" si="28"/>
        <v>28.25</v>
      </c>
      <c r="M620" s="5">
        <f t="shared" si="29"/>
        <v>28.4</v>
      </c>
      <c r="N620" t="s">
        <v>24</v>
      </c>
      <c r="O620" t="s">
        <v>34</v>
      </c>
    </row>
    <row r="621" spans="1:15" x14ac:dyDescent="0.25">
      <c r="A621">
        <v>61437</v>
      </c>
      <c r="B621" t="s">
        <v>12</v>
      </c>
      <c r="C621">
        <v>15</v>
      </c>
      <c r="D621" t="str">
        <f t="shared" si="27"/>
        <v>1–17 Age Group</v>
      </c>
      <c r="E621" t="s">
        <v>34</v>
      </c>
      <c r="F621" t="s">
        <v>34</v>
      </c>
      <c r="G621" t="s">
        <v>34</v>
      </c>
      <c r="H621" t="s">
        <v>43</v>
      </c>
      <c r="I621" t="s">
        <v>21</v>
      </c>
      <c r="J621" s="5">
        <v>142.82</v>
      </c>
      <c r="K621" s="5">
        <v>27.6</v>
      </c>
      <c r="L621" s="4">
        <f t="shared" si="28"/>
        <v>28.25</v>
      </c>
      <c r="M621" s="5">
        <f t="shared" si="29"/>
        <v>27.6</v>
      </c>
      <c r="N621" t="s">
        <v>24</v>
      </c>
      <c r="O621" t="s">
        <v>34</v>
      </c>
    </row>
    <row r="622" spans="1:15" x14ac:dyDescent="0.25">
      <c r="A622">
        <v>61801</v>
      </c>
      <c r="B622" t="s">
        <v>12</v>
      </c>
      <c r="C622">
        <v>15</v>
      </c>
      <c r="D622" t="str">
        <f t="shared" si="27"/>
        <v>1–17 Age Group</v>
      </c>
      <c r="E622" t="s">
        <v>34</v>
      </c>
      <c r="F622" t="s">
        <v>34</v>
      </c>
      <c r="G622" t="s">
        <v>34</v>
      </c>
      <c r="H622" t="s">
        <v>14</v>
      </c>
      <c r="I622" t="s">
        <v>15</v>
      </c>
      <c r="J622" s="5">
        <v>65.05</v>
      </c>
      <c r="K622" s="5">
        <v>24.6</v>
      </c>
      <c r="L622" s="4">
        <f t="shared" si="28"/>
        <v>28.25</v>
      </c>
      <c r="M622" s="5">
        <f t="shared" si="29"/>
        <v>24.6</v>
      </c>
      <c r="N622" t="s">
        <v>38</v>
      </c>
      <c r="O622" t="s">
        <v>34</v>
      </c>
    </row>
    <row r="623" spans="1:15" x14ac:dyDescent="0.25">
      <c r="A623">
        <v>62607</v>
      </c>
      <c r="B623" t="s">
        <v>12</v>
      </c>
      <c r="C623">
        <v>15</v>
      </c>
      <c r="D623" t="str">
        <f t="shared" si="27"/>
        <v>1–17 Age Group</v>
      </c>
      <c r="E623" t="s">
        <v>34</v>
      </c>
      <c r="F623" t="s">
        <v>34</v>
      </c>
      <c r="G623" t="s">
        <v>34</v>
      </c>
      <c r="H623" t="s">
        <v>14</v>
      </c>
      <c r="I623" t="s">
        <v>15</v>
      </c>
      <c r="J623" s="5">
        <v>75.77</v>
      </c>
      <c r="K623" s="5">
        <v>38</v>
      </c>
      <c r="L623" s="4">
        <f t="shared" si="28"/>
        <v>28.25</v>
      </c>
      <c r="M623" s="5">
        <f t="shared" si="29"/>
        <v>38</v>
      </c>
      <c r="N623" t="s">
        <v>24</v>
      </c>
      <c r="O623" t="s">
        <v>34</v>
      </c>
    </row>
    <row r="624" spans="1:15" x14ac:dyDescent="0.25">
      <c r="A624">
        <v>64006</v>
      </c>
      <c r="B624" t="s">
        <v>19</v>
      </c>
      <c r="C624">
        <v>15</v>
      </c>
      <c r="D624" t="str">
        <f t="shared" si="27"/>
        <v>1–17 Age Group</v>
      </c>
      <c r="E624" t="s">
        <v>34</v>
      </c>
      <c r="F624" t="s">
        <v>34</v>
      </c>
      <c r="G624" t="s">
        <v>34</v>
      </c>
      <c r="H624" t="s">
        <v>14</v>
      </c>
      <c r="I624" t="s">
        <v>15</v>
      </c>
      <c r="J624" s="5">
        <v>121.6</v>
      </c>
      <c r="K624" s="5">
        <v>22.8</v>
      </c>
      <c r="L624" s="4">
        <f t="shared" si="28"/>
        <v>28.25</v>
      </c>
      <c r="M624" s="5">
        <f t="shared" si="29"/>
        <v>22.8</v>
      </c>
      <c r="N624" t="s">
        <v>24</v>
      </c>
      <c r="O624" t="s">
        <v>34</v>
      </c>
    </row>
    <row r="625" spans="1:15" x14ac:dyDescent="0.25">
      <c r="A625">
        <v>68241</v>
      </c>
      <c r="B625" t="s">
        <v>19</v>
      </c>
      <c r="C625">
        <v>15</v>
      </c>
      <c r="D625" t="str">
        <f t="shared" si="27"/>
        <v>1–17 Age Group</v>
      </c>
      <c r="E625" t="s">
        <v>34</v>
      </c>
      <c r="F625" t="s">
        <v>34</v>
      </c>
      <c r="G625" t="s">
        <v>34</v>
      </c>
      <c r="H625" t="s">
        <v>275</v>
      </c>
      <c r="I625" t="s">
        <v>15</v>
      </c>
      <c r="J625" s="5">
        <v>126.96</v>
      </c>
      <c r="K625" s="5">
        <v>28.7</v>
      </c>
      <c r="L625" s="4">
        <f t="shared" si="28"/>
        <v>28.25</v>
      </c>
      <c r="M625" s="5">
        <f t="shared" si="29"/>
        <v>28.7</v>
      </c>
      <c r="N625" t="s">
        <v>38</v>
      </c>
      <c r="O625" t="s">
        <v>34</v>
      </c>
    </row>
    <row r="626" spans="1:15" x14ac:dyDescent="0.25">
      <c r="A626">
        <v>69559</v>
      </c>
      <c r="B626" t="s">
        <v>12</v>
      </c>
      <c r="C626">
        <v>15</v>
      </c>
      <c r="D626" t="str">
        <f t="shared" si="27"/>
        <v>1–17 Age Group</v>
      </c>
      <c r="E626" t="s">
        <v>34</v>
      </c>
      <c r="F626" t="s">
        <v>34</v>
      </c>
      <c r="G626" t="s">
        <v>34</v>
      </c>
      <c r="H626" t="s">
        <v>401</v>
      </c>
      <c r="I626" t="s">
        <v>15</v>
      </c>
      <c r="J626" s="5">
        <v>64.290000000000006</v>
      </c>
      <c r="K626" s="5">
        <v>16.7</v>
      </c>
      <c r="L626" s="4">
        <f t="shared" si="28"/>
        <v>28.25</v>
      </c>
      <c r="M626" s="5">
        <f t="shared" si="29"/>
        <v>16.7</v>
      </c>
      <c r="N626" t="s">
        <v>38</v>
      </c>
      <c r="O626" t="s">
        <v>34</v>
      </c>
    </row>
    <row r="627" spans="1:15" x14ac:dyDescent="0.25">
      <c r="A627">
        <v>69723</v>
      </c>
      <c r="B627" t="s">
        <v>12</v>
      </c>
      <c r="C627">
        <v>15</v>
      </c>
      <c r="D627" t="str">
        <f t="shared" si="27"/>
        <v>1–17 Age Group</v>
      </c>
      <c r="E627" t="s">
        <v>34</v>
      </c>
      <c r="F627" t="s">
        <v>34</v>
      </c>
      <c r="G627" t="s">
        <v>34</v>
      </c>
      <c r="H627" t="s">
        <v>14</v>
      </c>
      <c r="I627" t="s">
        <v>15</v>
      </c>
      <c r="J627" s="5">
        <v>137.27000000000001</v>
      </c>
      <c r="K627" s="5">
        <v>19.3</v>
      </c>
      <c r="L627" s="4">
        <f t="shared" si="28"/>
        <v>28.25</v>
      </c>
      <c r="M627" s="5">
        <f t="shared" si="29"/>
        <v>19.3</v>
      </c>
      <c r="N627" t="s">
        <v>24</v>
      </c>
      <c r="O627" t="s">
        <v>34</v>
      </c>
    </row>
    <row r="628" spans="1:15" x14ac:dyDescent="0.25">
      <c r="A628">
        <v>70365</v>
      </c>
      <c r="B628" t="s">
        <v>19</v>
      </c>
      <c r="C628">
        <v>15</v>
      </c>
      <c r="D628" t="str">
        <f t="shared" si="27"/>
        <v>1–17 Age Group</v>
      </c>
      <c r="E628" t="s">
        <v>34</v>
      </c>
      <c r="F628" t="s">
        <v>34</v>
      </c>
      <c r="G628" t="s">
        <v>34</v>
      </c>
      <c r="H628" t="s">
        <v>14</v>
      </c>
      <c r="I628" t="s">
        <v>15</v>
      </c>
      <c r="J628" s="5">
        <v>87.29</v>
      </c>
      <c r="K628" s="5">
        <v>29.4</v>
      </c>
      <c r="L628" s="4">
        <f t="shared" si="28"/>
        <v>28.25</v>
      </c>
      <c r="M628" s="5">
        <f t="shared" si="29"/>
        <v>29.4</v>
      </c>
      <c r="N628" t="s">
        <v>38</v>
      </c>
      <c r="O628" t="s">
        <v>34</v>
      </c>
    </row>
    <row r="629" spans="1:15" x14ac:dyDescent="0.25">
      <c r="A629">
        <v>71319</v>
      </c>
      <c r="B629" t="s">
        <v>12</v>
      </c>
      <c r="C629">
        <v>15</v>
      </c>
      <c r="D629" t="str">
        <f t="shared" si="27"/>
        <v>1–17 Age Group</v>
      </c>
      <c r="E629" t="s">
        <v>34</v>
      </c>
      <c r="F629" t="s">
        <v>34</v>
      </c>
      <c r="G629" t="s">
        <v>34</v>
      </c>
      <c r="H629" t="s">
        <v>14</v>
      </c>
      <c r="I629" t="s">
        <v>21</v>
      </c>
      <c r="J629" s="5">
        <v>78.59</v>
      </c>
      <c r="K629" s="5">
        <v>25.1</v>
      </c>
      <c r="L629" s="4">
        <f t="shared" si="28"/>
        <v>28.25</v>
      </c>
      <c r="M629" s="5">
        <f t="shared" si="29"/>
        <v>25.1</v>
      </c>
      <c r="N629" t="s">
        <v>38</v>
      </c>
      <c r="O629" t="s">
        <v>34</v>
      </c>
    </row>
    <row r="630" spans="1:15" x14ac:dyDescent="0.25">
      <c r="A630">
        <v>72186</v>
      </c>
      <c r="B630" t="s">
        <v>19</v>
      </c>
      <c r="C630">
        <v>15</v>
      </c>
      <c r="D630" t="str">
        <f t="shared" si="27"/>
        <v>1–17 Age Group</v>
      </c>
      <c r="E630" t="s">
        <v>34</v>
      </c>
      <c r="F630" t="s">
        <v>34</v>
      </c>
      <c r="G630" t="s">
        <v>34</v>
      </c>
      <c r="H630" t="s">
        <v>14</v>
      </c>
      <c r="I630" t="s">
        <v>21</v>
      </c>
      <c r="J630" s="5">
        <v>82.19</v>
      </c>
      <c r="K630" s="5">
        <v>40.5</v>
      </c>
      <c r="L630" s="4">
        <f t="shared" si="28"/>
        <v>28.25</v>
      </c>
      <c r="M630" s="5">
        <f t="shared" si="29"/>
        <v>40.5</v>
      </c>
      <c r="N630" t="s">
        <v>24</v>
      </c>
      <c r="O630" t="s">
        <v>34</v>
      </c>
    </row>
    <row r="631" spans="1:15" x14ac:dyDescent="0.25">
      <c r="A631">
        <v>347</v>
      </c>
      <c r="B631" t="s">
        <v>19</v>
      </c>
      <c r="C631">
        <v>16</v>
      </c>
      <c r="D631" t="str">
        <f t="shared" si="27"/>
        <v>1–17 Age Group</v>
      </c>
      <c r="E631" t="s">
        <v>34</v>
      </c>
      <c r="F631" t="s">
        <v>34</v>
      </c>
      <c r="G631" t="s">
        <v>34</v>
      </c>
      <c r="H631" t="s">
        <v>14</v>
      </c>
      <c r="I631" t="s">
        <v>15</v>
      </c>
      <c r="J631" s="5">
        <v>89.45</v>
      </c>
      <c r="K631" s="5" t="s">
        <v>4270</v>
      </c>
      <c r="L631" s="4">
        <f t="shared" si="28"/>
        <v>28.25</v>
      </c>
      <c r="M631" s="5">
        <f t="shared" si="29"/>
        <v>28.25</v>
      </c>
      <c r="N631" t="s">
        <v>38</v>
      </c>
      <c r="O631" t="s">
        <v>34</v>
      </c>
    </row>
    <row r="632" spans="1:15" x14ac:dyDescent="0.25">
      <c r="A632">
        <v>808</v>
      </c>
      <c r="B632" t="s">
        <v>19</v>
      </c>
      <c r="C632">
        <v>16</v>
      </c>
      <c r="D632" t="str">
        <f t="shared" si="27"/>
        <v>1–17 Age Group</v>
      </c>
      <c r="E632" t="s">
        <v>34</v>
      </c>
      <c r="F632" t="s">
        <v>34</v>
      </c>
      <c r="G632" t="s">
        <v>34</v>
      </c>
      <c r="H632" t="s">
        <v>14</v>
      </c>
      <c r="I632" t="s">
        <v>21</v>
      </c>
      <c r="J632" s="5">
        <v>87.54</v>
      </c>
      <c r="K632" s="5">
        <v>37.799999999999997</v>
      </c>
      <c r="L632" s="4">
        <f t="shared" si="28"/>
        <v>28.25</v>
      </c>
      <c r="M632" s="5">
        <f t="shared" si="29"/>
        <v>37.799999999999997</v>
      </c>
      <c r="N632" t="s">
        <v>24</v>
      </c>
      <c r="O632" t="s">
        <v>34</v>
      </c>
    </row>
    <row r="633" spans="1:15" x14ac:dyDescent="0.25">
      <c r="A633">
        <v>1737</v>
      </c>
      <c r="B633" t="s">
        <v>19</v>
      </c>
      <c r="C633">
        <v>16</v>
      </c>
      <c r="D633" t="str">
        <f t="shared" si="27"/>
        <v>1–17 Age Group</v>
      </c>
      <c r="E633" t="s">
        <v>34</v>
      </c>
      <c r="F633" t="s">
        <v>34</v>
      </c>
      <c r="G633" t="s">
        <v>34</v>
      </c>
      <c r="H633" t="s">
        <v>14</v>
      </c>
      <c r="I633" t="s">
        <v>21</v>
      </c>
      <c r="J633" s="5">
        <v>86.53</v>
      </c>
      <c r="K633" s="5">
        <v>42.2</v>
      </c>
      <c r="L633" s="4">
        <f t="shared" si="28"/>
        <v>28.25</v>
      </c>
      <c r="M633" s="5">
        <f t="shared" si="29"/>
        <v>42.2</v>
      </c>
      <c r="N633" t="s">
        <v>24</v>
      </c>
      <c r="O633" t="s">
        <v>34</v>
      </c>
    </row>
    <row r="634" spans="1:15" x14ac:dyDescent="0.25">
      <c r="A634">
        <v>2578</v>
      </c>
      <c r="B634" t="s">
        <v>12</v>
      </c>
      <c r="C634">
        <v>16</v>
      </c>
      <c r="D634" t="str">
        <f t="shared" si="27"/>
        <v>1–17 Age Group</v>
      </c>
      <c r="E634" t="s">
        <v>34</v>
      </c>
      <c r="F634" t="s">
        <v>34</v>
      </c>
      <c r="G634" t="s">
        <v>34</v>
      </c>
      <c r="H634" t="s">
        <v>43</v>
      </c>
      <c r="I634" t="s">
        <v>21</v>
      </c>
      <c r="J634" s="5">
        <v>78.48</v>
      </c>
      <c r="K634" s="5">
        <v>22.6</v>
      </c>
      <c r="L634" s="4">
        <f t="shared" si="28"/>
        <v>28.25</v>
      </c>
      <c r="M634" s="5">
        <f t="shared" si="29"/>
        <v>22.6</v>
      </c>
      <c r="N634" t="s">
        <v>24</v>
      </c>
      <c r="O634" t="s">
        <v>34</v>
      </c>
    </row>
    <row r="635" spans="1:15" x14ac:dyDescent="0.25">
      <c r="A635">
        <v>3726</v>
      </c>
      <c r="B635" t="s">
        <v>12</v>
      </c>
      <c r="C635">
        <v>16</v>
      </c>
      <c r="D635" t="str">
        <f t="shared" si="27"/>
        <v>1–17 Age Group</v>
      </c>
      <c r="E635" t="s">
        <v>34</v>
      </c>
      <c r="F635" t="s">
        <v>34</v>
      </c>
      <c r="G635" t="s">
        <v>34</v>
      </c>
      <c r="H635" t="s">
        <v>14</v>
      </c>
      <c r="I635" t="s">
        <v>15</v>
      </c>
      <c r="J635" s="5">
        <v>115.16</v>
      </c>
      <c r="K635" s="5">
        <v>26.9</v>
      </c>
      <c r="L635" s="4">
        <f t="shared" si="28"/>
        <v>28.25</v>
      </c>
      <c r="M635" s="5">
        <f t="shared" si="29"/>
        <v>26.9</v>
      </c>
      <c r="N635" t="s">
        <v>38</v>
      </c>
      <c r="O635" t="s">
        <v>34</v>
      </c>
    </row>
    <row r="636" spans="1:15" x14ac:dyDescent="0.25">
      <c r="A636">
        <v>8022</v>
      </c>
      <c r="B636" t="s">
        <v>12</v>
      </c>
      <c r="C636">
        <v>16</v>
      </c>
      <c r="D636" t="str">
        <f t="shared" si="27"/>
        <v>1–17 Age Group</v>
      </c>
      <c r="E636" t="s">
        <v>34</v>
      </c>
      <c r="F636" t="s">
        <v>34</v>
      </c>
      <c r="G636" t="s">
        <v>34</v>
      </c>
      <c r="H636" t="s">
        <v>14</v>
      </c>
      <c r="I636" t="s">
        <v>15</v>
      </c>
      <c r="J636" s="5">
        <v>82.95</v>
      </c>
      <c r="K636" s="5">
        <v>21.4</v>
      </c>
      <c r="L636" s="4">
        <f t="shared" si="28"/>
        <v>28.25</v>
      </c>
      <c r="M636" s="5">
        <f t="shared" si="29"/>
        <v>21.4</v>
      </c>
      <c r="N636" t="s">
        <v>24</v>
      </c>
      <c r="O636" t="s">
        <v>34</v>
      </c>
    </row>
    <row r="637" spans="1:15" x14ac:dyDescent="0.25">
      <c r="A637">
        <v>8723</v>
      </c>
      <c r="B637" t="s">
        <v>19</v>
      </c>
      <c r="C637">
        <v>16</v>
      </c>
      <c r="D637" t="str">
        <f t="shared" si="27"/>
        <v>1–17 Age Group</v>
      </c>
      <c r="E637" t="s">
        <v>34</v>
      </c>
      <c r="F637" t="s">
        <v>34</v>
      </c>
      <c r="G637" t="s">
        <v>34</v>
      </c>
      <c r="H637" t="s">
        <v>14</v>
      </c>
      <c r="I637" t="s">
        <v>21</v>
      </c>
      <c r="J637" s="5">
        <v>70.150000000000006</v>
      </c>
      <c r="K637" s="5">
        <v>21.5</v>
      </c>
      <c r="L637" s="4">
        <f t="shared" si="28"/>
        <v>28.25</v>
      </c>
      <c r="M637" s="5">
        <f t="shared" si="29"/>
        <v>21.5</v>
      </c>
      <c r="N637" t="s">
        <v>38</v>
      </c>
      <c r="O637" t="s">
        <v>34</v>
      </c>
    </row>
    <row r="638" spans="1:15" x14ac:dyDescent="0.25">
      <c r="A638">
        <v>11803</v>
      </c>
      <c r="B638" t="s">
        <v>19</v>
      </c>
      <c r="C638">
        <v>16</v>
      </c>
      <c r="D638" t="str">
        <f t="shared" si="27"/>
        <v>1–17 Age Group</v>
      </c>
      <c r="E638" t="s">
        <v>34</v>
      </c>
      <c r="F638" t="s">
        <v>34</v>
      </c>
      <c r="G638" t="s">
        <v>34</v>
      </c>
      <c r="H638" t="s">
        <v>14</v>
      </c>
      <c r="I638" t="s">
        <v>21</v>
      </c>
      <c r="J638" s="5">
        <v>95.38</v>
      </c>
      <c r="K638" s="5">
        <v>34.299999999999997</v>
      </c>
      <c r="L638" s="4">
        <f t="shared" si="28"/>
        <v>28.25</v>
      </c>
      <c r="M638" s="5">
        <f t="shared" si="29"/>
        <v>34.299999999999997</v>
      </c>
      <c r="N638" t="s">
        <v>18</v>
      </c>
      <c r="O638" t="s">
        <v>34</v>
      </c>
    </row>
    <row r="639" spans="1:15" x14ac:dyDescent="0.25">
      <c r="A639">
        <v>12092</v>
      </c>
      <c r="B639" t="s">
        <v>12</v>
      </c>
      <c r="C639">
        <v>16</v>
      </c>
      <c r="D639" t="str">
        <f t="shared" si="27"/>
        <v>1–17 Age Group</v>
      </c>
      <c r="E639" t="s">
        <v>34</v>
      </c>
      <c r="F639" t="s">
        <v>34</v>
      </c>
      <c r="G639" t="s">
        <v>34</v>
      </c>
      <c r="H639" t="s">
        <v>14</v>
      </c>
      <c r="I639" t="s">
        <v>21</v>
      </c>
      <c r="J639" s="5">
        <v>90.39</v>
      </c>
      <c r="K639" s="5">
        <v>26.5</v>
      </c>
      <c r="L639" s="4">
        <f t="shared" si="28"/>
        <v>28.25</v>
      </c>
      <c r="M639" s="5">
        <f t="shared" si="29"/>
        <v>26.5</v>
      </c>
      <c r="N639" t="s">
        <v>24</v>
      </c>
      <c r="O639" t="s">
        <v>34</v>
      </c>
    </row>
    <row r="640" spans="1:15" x14ac:dyDescent="0.25">
      <c r="A640">
        <v>15255</v>
      </c>
      <c r="B640" t="s">
        <v>19</v>
      </c>
      <c r="C640">
        <v>16</v>
      </c>
      <c r="D640" t="str">
        <f t="shared" si="27"/>
        <v>1–17 Age Group</v>
      </c>
      <c r="E640" t="s">
        <v>34</v>
      </c>
      <c r="F640" t="s">
        <v>34</v>
      </c>
      <c r="G640" t="s">
        <v>34</v>
      </c>
      <c r="H640" t="s">
        <v>14</v>
      </c>
      <c r="I640" t="s">
        <v>21</v>
      </c>
      <c r="J640" s="5">
        <v>94.03</v>
      </c>
      <c r="K640" s="5">
        <v>25.7</v>
      </c>
      <c r="L640" s="4">
        <f t="shared" si="28"/>
        <v>28.25</v>
      </c>
      <c r="M640" s="5">
        <f t="shared" si="29"/>
        <v>25.7</v>
      </c>
      <c r="N640" t="s">
        <v>24</v>
      </c>
      <c r="O640" t="s">
        <v>34</v>
      </c>
    </row>
    <row r="641" spans="1:15" x14ac:dyDescent="0.25">
      <c r="A641">
        <v>16587</v>
      </c>
      <c r="B641" t="s">
        <v>19</v>
      </c>
      <c r="C641">
        <v>16</v>
      </c>
      <c r="D641" t="str">
        <f t="shared" si="27"/>
        <v>1–17 Age Group</v>
      </c>
      <c r="E641" t="s">
        <v>34</v>
      </c>
      <c r="F641" t="s">
        <v>34</v>
      </c>
      <c r="G641" t="s">
        <v>34</v>
      </c>
      <c r="H641" t="s">
        <v>14</v>
      </c>
      <c r="I641" t="s">
        <v>15</v>
      </c>
      <c r="J641" s="5">
        <v>122.26</v>
      </c>
      <c r="K641" s="5">
        <v>34.200000000000003</v>
      </c>
      <c r="L641" s="4">
        <f t="shared" si="28"/>
        <v>28.25</v>
      </c>
      <c r="M641" s="5">
        <f t="shared" si="29"/>
        <v>34.200000000000003</v>
      </c>
      <c r="N641" t="s">
        <v>24</v>
      </c>
      <c r="O641" t="s">
        <v>34</v>
      </c>
    </row>
    <row r="642" spans="1:15" x14ac:dyDescent="0.25">
      <c r="A642">
        <v>19101</v>
      </c>
      <c r="B642" t="s">
        <v>19</v>
      </c>
      <c r="C642">
        <v>16</v>
      </c>
      <c r="D642" t="str">
        <f t="shared" ref="D642:D705" si="30">_xlfn.IFS(
C642&lt;18,"1–17 Age Group",
C642&lt;40,"18–39 Age Group",
C642&lt;60,"40–59 Age Group",
C642&lt;80,"60–79 Age Group",
TRUE,"80+ Age Group"
)</f>
        <v>1–17 Age Group</v>
      </c>
      <c r="E642" t="s">
        <v>34</v>
      </c>
      <c r="F642" t="s">
        <v>34</v>
      </c>
      <c r="G642" t="s">
        <v>34</v>
      </c>
      <c r="H642" t="s">
        <v>14</v>
      </c>
      <c r="I642" t="s">
        <v>15</v>
      </c>
      <c r="J642" s="5">
        <v>87.98</v>
      </c>
      <c r="K642" s="5">
        <v>22.4</v>
      </c>
      <c r="L642" s="4">
        <f t="shared" ref="L642:L705" si="31">MEDIAN(K:K)</f>
        <v>28.25</v>
      </c>
      <c r="M642" s="5">
        <f t="shared" ref="M642:M705" si="32">IF(K:K="",$L642,$K642)</f>
        <v>22.4</v>
      </c>
      <c r="N642" t="s">
        <v>24</v>
      </c>
      <c r="O642" t="s">
        <v>34</v>
      </c>
    </row>
    <row r="643" spans="1:15" x14ac:dyDescent="0.25">
      <c r="A643">
        <v>20655</v>
      </c>
      <c r="B643" t="s">
        <v>12</v>
      </c>
      <c r="C643">
        <v>16</v>
      </c>
      <c r="D643" t="str">
        <f t="shared" si="30"/>
        <v>1–17 Age Group</v>
      </c>
      <c r="E643" t="s">
        <v>34</v>
      </c>
      <c r="F643" t="s">
        <v>34</v>
      </c>
      <c r="G643" t="s">
        <v>34</v>
      </c>
      <c r="H643" t="s">
        <v>14</v>
      </c>
      <c r="I643" t="s">
        <v>21</v>
      </c>
      <c r="J643" s="5">
        <v>94.96</v>
      </c>
      <c r="K643" s="5">
        <v>21.5</v>
      </c>
      <c r="L643" s="4">
        <f t="shared" si="31"/>
        <v>28.25</v>
      </c>
      <c r="M643" s="5">
        <f t="shared" si="32"/>
        <v>21.5</v>
      </c>
      <c r="N643" t="s">
        <v>24</v>
      </c>
      <c r="O643" t="s">
        <v>34</v>
      </c>
    </row>
    <row r="644" spans="1:15" x14ac:dyDescent="0.25">
      <c r="A644">
        <v>23587</v>
      </c>
      <c r="B644" t="s">
        <v>19</v>
      </c>
      <c r="C644">
        <v>16</v>
      </c>
      <c r="D644" t="str">
        <f t="shared" si="30"/>
        <v>1–17 Age Group</v>
      </c>
      <c r="E644" t="s">
        <v>34</v>
      </c>
      <c r="F644" t="s">
        <v>34</v>
      </c>
      <c r="G644" t="s">
        <v>34</v>
      </c>
      <c r="H644" t="s">
        <v>401</v>
      </c>
      <c r="I644" t="s">
        <v>15</v>
      </c>
      <c r="J644" s="5">
        <v>84.4</v>
      </c>
      <c r="K644" s="5">
        <v>25.9</v>
      </c>
      <c r="L644" s="4">
        <f t="shared" si="31"/>
        <v>28.25</v>
      </c>
      <c r="M644" s="5">
        <f t="shared" si="32"/>
        <v>25.9</v>
      </c>
      <c r="N644" t="s">
        <v>24</v>
      </c>
      <c r="O644" t="s">
        <v>34</v>
      </c>
    </row>
    <row r="645" spans="1:15" x14ac:dyDescent="0.25">
      <c r="A645">
        <v>26997</v>
      </c>
      <c r="B645" t="s">
        <v>19</v>
      </c>
      <c r="C645">
        <v>16</v>
      </c>
      <c r="D645" t="str">
        <f t="shared" si="30"/>
        <v>1–17 Age Group</v>
      </c>
      <c r="E645" t="s">
        <v>34</v>
      </c>
      <c r="F645" t="s">
        <v>34</v>
      </c>
      <c r="G645" t="s">
        <v>34</v>
      </c>
      <c r="H645" t="s">
        <v>14</v>
      </c>
      <c r="I645" t="s">
        <v>15</v>
      </c>
      <c r="J645" s="5">
        <v>87.16</v>
      </c>
      <c r="K645" s="5">
        <v>28.2</v>
      </c>
      <c r="L645" s="4">
        <f t="shared" si="31"/>
        <v>28.25</v>
      </c>
      <c r="M645" s="5">
        <f t="shared" si="32"/>
        <v>28.2</v>
      </c>
      <c r="N645" t="s">
        <v>24</v>
      </c>
      <c r="O645" t="s">
        <v>34</v>
      </c>
    </row>
    <row r="646" spans="1:15" x14ac:dyDescent="0.25">
      <c r="A646">
        <v>28611</v>
      </c>
      <c r="B646" t="s">
        <v>12</v>
      </c>
      <c r="C646">
        <v>16</v>
      </c>
      <c r="D646" t="str">
        <f t="shared" si="30"/>
        <v>1–17 Age Group</v>
      </c>
      <c r="E646" t="s">
        <v>34</v>
      </c>
      <c r="F646" t="s">
        <v>34</v>
      </c>
      <c r="G646" t="s">
        <v>34</v>
      </c>
      <c r="H646" t="s">
        <v>14</v>
      </c>
      <c r="I646" t="s">
        <v>15</v>
      </c>
      <c r="J646" s="5">
        <v>84.1</v>
      </c>
      <c r="K646" s="5">
        <v>19.3</v>
      </c>
      <c r="L646" s="4">
        <f t="shared" si="31"/>
        <v>28.25</v>
      </c>
      <c r="M646" s="5">
        <f t="shared" si="32"/>
        <v>19.3</v>
      </c>
      <c r="N646" t="s">
        <v>38</v>
      </c>
      <c r="O646" t="s">
        <v>34</v>
      </c>
    </row>
    <row r="647" spans="1:15" x14ac:dyDescent="0.25">
      <c r="A647">
        <v>28734</v>
      </c>
      <c r="B647" t="s">
        <v>19</v>
      </c>
      <c r="C647">
        <v>16</v>
      </c>
      <c r="D647" t="str">
        <f t="shared" si="30"/>
        <v>1–17 Age Group</v>
      </c>
      <c r="E647" t="s">
        <v>34</v>
      </c>
      <c r="F647" t="s">
        <v>34</v>
      </c>
      <c r="G647" t="s">
        <v>34</v>
      </c>
      <c r="H647" t="s">
        <v>401</v>
      </c>
      <c r="I647" t="s">
        <v>15</v>
      </c>
      <c r="J647" s="5">
        <v>102.1</v>
      </c>
      <c r="K647" s="5">
        <v>27.1</v>
      </c>
      <c r="L647" s="4">
        <f t="shared" si="31"/>
        <v>28.25</v>
      </c>
      <c r="M647" s="5">
        <f t="shared" si="32"/>
        <v>27.1</v>
      </c>
      <c r="N647" t="s">
        <v>24</v>
      </c>
      <c r="O647" t="s">
        <v>34</v>
      </c>
    </row>
    <row r="648" spans="1:15" x14ac:dyDescent="0.25">
      <c r="A648">
        <v>29453</v>
      </c>
      <c r="B648" t="s">
        <v>12</v>
      </c>
      <c r="C648">
        <v>16</v>
      </c>
      <c r="D648" t="str">
        <f t="shared" si="30"/>
        <v>1–17 Age Group</v>
      </c>
      <c r="E648" t="s">
        <v>34</v>
      </c>
      <c r="F648" t="s">
        <v>34</v>
      </c>
      <c r="G648" t="s">
        <v>34</v>
      </c>
      <c r="H648" t="s">
        <v>275</v>
      </c>
      <c r="I648" t="s">
        <v>21</v>
      </c>
      <c r="J648" s="5">
        <v>91.58</v>
      </c>
      <c r="K648" s="5">
        <v>15.8</v>
      </c>
      <c r="L648" s="4">
        <f t="shared" si="31"/>
        <v>28.25</v>
      </c>
      <c r="M648" s="5">
        <f t="shared" si="32"/>
        <v>15.8</v>
      </c>
      <c r="N648" t="s">
        <v>38</v>
      </c>
      <c r="O648" t="s">
        <v>34</v>
      </c>
    </row>
    <row r="649" spans="1:15" x14ac:dyDescent="0.25">
      <c r="A649">
        <v>30658</v>
      </c>
      <c r="B649" t="s">
        <v>12</v>
      </c>
      <c r="C649">
        <v>16</v>
      </c>
      <c r="D649" t="str">
        <f t="shared" si="30"/>
        <v>1–17 Age Group</v>
      </c>
      <c r="E649" t="s">
        <v>34</v>
      </c>
      <c r="F649" t="s">
        <v>34</v>
      </c>
      <c r="G649" t="s">
        <v>34</v>
      </c>
      <c r="H649" t="s">
        <v>275</v>
      </c>
      <c r="I649" t="s">
        <v>21</v>
      </c>
      <c r="J649" s="5">
        <v>82.44</v>
      </c>
      <c r="K649" s="5">
        <v>32.6</v>
      </c>
      <c r="L649" s="4">
        <f t="shared" si="31"/>
        <v>28.25</v>
      </c>
      <c r="M649" s="5">
        <f t="shared" si="32"/>
        <v>32.6</v>
      </c>
      <c r="N649" t="s">
        <v>38</v>
      </c>
      <c r="O649" t="s">
        <v>34</v>
      </c>
    </row>
    <row r="650" spans="1:15" x14ac:dyDescent="0.25">
      <c r="A650">
        <v>31701</v>
      </c>
      <c r="B650" t="s">
        <v>12</v>
      </c>
      <c r="C650">
        <v>16</v>
      </c>
      <c r="D650" t="str">
        <f t="shared" si="30"/>
        <v>1–17 Age Group</v>
      </c>
      <c r="E650" t="s">
        <v>34</v>
      </c>
      <c r="F650" t="s">
        <v>34</v>
      </c>
      <c r="G650" t="s">
        <v>34</v>
      </c>
      <c r="H650" t="s">
        <v>14</v>
      </c>
      <c r="I650" t="s">
        <v>21</v>
      </c>
      <c r="J650" s="5">
        <v>125.89</v>
      </c>
      <c r="K650" s="5">
        <v>21.3</v>
      </c>
      <c r="L650" s="4">
        <f t="shared" si="31"/>
        <v>28.25</v>
      </c>
      <c r="M650" s="5">
        <f t="shared" si="32"/>
        <v>21.3</v>
      </c>
      <c r="N650" t="s">
        <v>24</v>
      </c>
      <c r="O650" t="s">
        <v>34</v>
      </c>
    </row>
    <row r="651" spans="1:15" x14ac:dyDescent="0.25">
      <c r="A651">
        <v>32554</v>
      </c>
      <c r="B651" t="s">
        <v>19</v>
      </c>
      <c r="C651">
        <v>16</v>
      </c>
      <c r="D651" t="str">
        <f t="shared" si="30"/>
        <v>1–17 Age Group</v>
      </c>
      <c r="E651" t="s">
        <v>34</v>
      </c>
      <c r="F651" t="s">
        <v>34</v>
      </c>
      <c r="G651" t="s">
        <v>34</v>
      </c>
      <c r="H651" t="s">
        <v>275</v>
      </c>
      <c r="I651" t="s">
        <v>21</v>
      </c>
      <c r="J651" s="5">
        <v>109.02</v>
      </c>
      <c r="K651" s="5">
        <v>19.8</v>
      </c>
      <c r="L651" s="4">
        <f t="shared" si="31"/>
        <v>28.25</v>
      </c>
      <c r="M651" s="5">
        <f t="shared" si="32"/>
        <v>19.8</v>
      </c>
      <c r="N651" t="s">
        <v>38</v>
      </c>
      <c r="O651" t="s">
        <v>34</v>
      </c>
    </row>
    <row r="652" spans="1:15" x14ac:dyDescent="0.25">
      <c r="A652">
        <v>32717</v>
      </c>
      <c r="B652" t="s">
        <v>12</v>
      </c>
      <c r="C652">
        <v>16</v>
      </c>
      <c r="D652" t="str">
        <f t="shared" si="30"/>
        <v>1–17 Age Group</v>
      </c>
      <c r="E652" t="s">
        <v>34</v>
      </c>
      <c r="F652" t="s">
        <v>34</v>
      </c>
      <c r="G652" t="s">
        <v>34</v>
      </c>
      <c r="H652" t="s">
        <v>275</v>
      </c>
      <c r="I652" t="s">
        <v>21</v>
      </c>
      <c r="J652" s="5">
        <v>106.11</v>
      </c>
      <c r="K652" s="5">
        <v>22.4</v>
      </c>
      <c r="L652" s="4">
        <f t="shared" si="31"/>
        <v>28.25</v>
      </c>
      <c r="M652" s="5">
        <f t="shared" si="32"/>
        <v>22.4</v>
      </c>
      <c r="N652" t="s">
        <v>38</v>
      </c>
      <c r="O652" t="s">
        <v>34</v>
      </c>
    </row>
    <row r="653" spans="1:15" x14ac:dyDescent="0.25">
      <c r="A653">
        <v>33768</v>
      </c>
      <c r="B653" t="s">
        <v>19</v>
      </c>
      <c r="C653">
        <v>16</v>
      </c>
      <c r="D653" t="str">
        <f t="shared" si="30"/>
        <v>1–17 Age Group</v>
      </c>
      <c r="E653" t="s">
        <v>34</v>
      </c>
      <c r="F653" t="s">
        <v>34</v>
      </c>
      <c r="G653" t="s">
        <v>34</v>
      </c>
      <c r="H653" t="s">
        <v>20</v>
      </c>
      <c r="I653" t="s">
        <v>15</v>
      </c>
      <c r="J653" s="5">
        <v>88.85</v>
      </c>
      <c r="K653" s="5">
        <v>27.1</v>
      </c>
      <c r="L653" s="4">
        <f t="shared" si="31"/>
        <v>28.25</v>
      </c>
      <c r="M653" s="5">
        <f t="shared" si="32"/>
        <v>27.1</v>
      </c>
      <c r="N653" t="s">
        <v>38</v>
      </c>
      <c r="O653" t="s">
        <v>34</v>
      </c>
    </row>
    <row r="654" spans="1:15" x14ac:dyDescent="0.25">
      <c r="A654">
        <v>34376</v>
      </c>
      <c r="B654" t="s">
        <v>19</v>
      </c>
      <c r="C654">
        <v>16</v>
      </c>
      <c r="D654" t="str">
        <f t="shared" si="30"/>
        <v>1–17 Age Group</v>
      </c>
      <c r="E654" t="s">
        <v>34</v>
      </c>
      <c r="F654" t="s">
        <v>34</v>
      </c>
      <c r="G654" t="s">
        <v>34</v>
      </c>
      <c r="H654" t="s">
        <v>275</v>
      </c>
      <c r="I654" t="s">
        <v>21</v>
      </c>
      <c r="J654" s="5">
        <v>113.47</v>
      </c>
      <c r="K654" s="5">
        <v>19.5</v>
      </c>
      <c r="L654" s="4">
        <f t="shared" si="31"/>
        <v>28.25</v>
      </c>
      <c r="M654" s="5">
        <f t="shared" si="32"/>
        <v>19.5</v>
      </c>
      <c r="N654" t="s">
        <v>38</v>
      </c>
      <c r="O654" t="s">
        <v>34</v>
      </c>
    </row>
    <row r="655" spans="1:15" x14ac:dyDescent="0.25">
      <c r="A655">
        <v>35759</v>
      </c>
      <c r="B655" t="s">
        <v>19</v>
      </c>
      <c r="C655">
        <v>16</v>
      </c>
      <c r="D655" t="str">
        <f t="shared" si="30"/>
        <v>1–17 Age Group</v>
      </c>
      <c r="E655" t="s">
        <v>34</v>
      </c>
      <c r="F655" t="s">
        <v>34</v>
      </c>
      <c r="G655" t="s">
        <v>34</v>
      </c>
      <c r="H655" t="s">
        <v>14</v>
      </c>
      <c r="I655" t="s">
        <v>21</v>
      </c>
      <c r="J655" s="5">
        <v>92.77</v>
      </c>
      <c r="K655" s="5">
        <v>24.9</v>
      </c>
      <c r="L655" s="4">
        <f t="shared" si="31"/>
        <v>28.25</v>
      </c>
      <c r="M655" s="5">
        <f t="shared" si="32"/>
        <v>24.9</v>
      </c>
      <c r="N655" t="s">
        <v>38</v>
      </c>
      <c r="O655" t="s">
        <v>34</v>
      </c>
    </row>
    <row r="656" spans="1:15" x14ac:dyDescent="0.25">
      <c r="A656">
        <v>35974</v>
      </c>
      <c r="B656" t="s">
        <v>19</v>
      </c>
      <c r="C656">
        <v>16</v>
      </c>
      <c r="D656" t="str">
        <f t="shared" si="30"/>
        <v>1–17 Age Group</v>
      </c>
      <c r="E656" t="s">
        <v>34</v>
      </c>
      <c r="F656" t="s">
        <v>34</v>
      </c>
      <c r="G656" t="s">
        <v>34</v>
      </c>
      <c r="H656" t="s">
        <v>14</v>
      </c>
      <c r="I656" t="s">
        <v>21</v>
      </c>
      <c r="J656" s="5">
        <v>86.32</v>
      </c>
      <c r="K656" s="5">
        <v>18.3</v>
      </c>
      <c r="L656" s="4">
        <f t="shared" si="31"/>
        <v>28.25</v>
      </c>
      <c r="M656" s="5">
        <f t="shared" si="32"/>
        <v>18.3</v>
      </c>
      <c r="N656" t="s">
        <v>38</v>
      </c>
      <c r="O656" t="s">
        <v>34</v>
      </c>
    </row>
    <row r="657" spans="1:15" x14ac:dyDescent="0.25">
      <c r="A657">
        <v>36210</v>
      </c>
      <c r="B657" t="s">
        <v>19</v>
      </c>
      <c r="C657">
        <v>16</v>
      </c>
      <c r="D657" t="str">
        <f t="shared" si="30"/>
        <v>1–17 Age Group</v>
      </c>
      <c r="E657" t="s">
        <v>34</v>
      </c>
      <c r="F657" t="s">
        <v>34</v>
      </c>
      <c r="G657" t="s">
        <v>34</v>
      </c>
      <c r="H657" t="s">
        <v>14</v>
      </c>
      <c r="I657" t="s">
        <v>21</v>
      </c>
      <c r="J657" s="5">
        <v>112.7</v>
      </c>
      <c r="K657" s="5">
        <v>29.6</v>
      </c>
      <c r="L657" s="4">
        <f t="shared" si="31"/>
        <v>28.25</v>
      </c>
      <c r="M657" s="5">
        <f t="shared" si="32"/>
        <v>29.6</v>
      </c>
      <c r="N657" t="s">
        <v>24</v>
      </c>
      <c r="O657" t="s">
        <v>34</v>
      </c>
    </row>
    <row r="658" spans="1:15" x14ac:dyDescent="0.25">
      <c r="A658">
        <v>37395</v>
      </c>
      <c r="B658" t="s">
        <v>19</v>
      </c>
      <c r="C658">
        <v>16</v>
      </c>
      <c r="D658" t="str">
        <f t="shared" si="30"/>
        <v>1–17 Age Group</v>
      </c>
      <c r="E658" t="s">
        <v>34</v>
      </c>
      <c r="F658" t="s">
        <v>34</v>
      </c>
      <c r="G658" t="s">
        <v>34</v>
      </c>
      <c r="H658" t="s">
        <v>14</v>
      </c>
      <c r="I658" t="s">
        <v>15</v>
      </c>
      <c r="J658" s="5">
        <v>63.63</v>
      </c>
      <c r="K658" s="5">
        <v>20</v>
      </c>
      <c r="L658" s="4">
        <f t="shared" si="31"/>
        <v>28.25</v>
      </c>
      <c r="M658" s="5">
        <f t="shared" si="32"/>
        <v>20</v>
      </c>
      <c r="N658" t="s">
        <v>29</v>
      </c>
      <c r="O658" t="s">
        <v>34</v>
      </c>
    </row>
    <row r="659" spans="1:15" x14ac:dyDescent="0.25">
      <c r="A659">
        <v>38440</v>
      </c>
      <c r="B659" t="s">
        <v>12</v>
      </c>
      <c r="C659">
        <v>16</v>
      </c>
      <c r="D659" t="str">
        <f t="shared" si="30"/>
        <v>1–17 Age Group</v>
      </c>
      <c r="E659" t="s">
        <v>34</v>
      </c>
      <c r="F659" t="s">
        <v>34</v>
      </c>
      <c r="G659" t="s">
        <v>34</v>
      </c>
      <c r="H659" t="s">
        <v>14</v>
      </c>
      <c r="I659" t="s">
        <v>21</v>
      </c>
      <c r="J659" s="5">
        <v>133.19999999999999</v>
      </c>
      <c r="K659" s="5">
        <v>26.3</v>
      </c>
      <c r="L659" s="4">
        <f t="shared" si="31"/>
        <v>28.25</v>
      </c>
      <c r="M659" s="5">
        <f t="shared" si="32"/>
        <v>26.3</v>
      </c>
      <c r="N659" t="s">
        <v>38</v>
      </c>
      <c r="O659" t="s">
        <v>34</v>
      </c>
    </row>
    <row r="660" spans="1:15" x14ac:dyDescent="0.25">
      <c r="A660">
        <v>40887</v>
      </c>
      <c r="B660" t="s">
        <v>12</v>
      </c>
      <c r="C660">
        <v>16</v>
      </c>
      <c r="D660" t="str">
        <f t="shared" si="30"/>
        <v>1–17 Age Group</v>
      </c>
      <c r="E660" t="s">
        <v>34</v>
      </c>
      <c r="F660" t="s">
        <v>34</v>
      </c>
      <c r="G660" t="s">
        <v>34</v>
      </c>
      <c r="H660" t="s">
        <v>275</v>
      </c>
      <c r="I660" t="s">
        <v>15</v>
      </c>
      <c r="J660" s="5">
        <v>135.82</v>
      </c>
      <c r="K660" s="5">
        <v>35.1</v>
      </c>
      <c r="L660" s="4">
        <f t="shared" si="31"/>
        <v>28.25</v>
      </c>
      <c r="M660" s="5">
        <f t="shared" si="32"/>
        <v>35.1</v>
      </c>
      <c r="N660" t="s">
        <v>24</v>
      </c>
      <c r="O660" t="s">
        <v>34</v>
      </c>
    </row>
    <row r="661" spans="1:15" x14ac:dyDescent="0.25">
      <c r="A661">
        <v>41263</v>
      </c>
      <c r="B661" t="s">
        <v>19</v>
      </c>
      <c r="C661">
        <v>16</v>
      </c>
      <c r="D661" t="str">
        <f t="shared" si="30"/>
        <v>1–17 Age Group</v>
      </c>
      <c r="E661" t="s">
        <v>34</v>
      </c>
      <c r="F661" t="s">
        <v>34</v>
      </c>
      <c r="G661" t="s">
        <v>34</v>
      </c>
      <c r="H661" t="s">
        <v>14</v>
      </c>
      <c r="I661" t="s">
        <v>15</v>
      </c>
      <c r="J661" s="5">
        <v>75.06</v>
      </c>
      <c r="K661" s="5">
        <v>23.5</v>
      </c>
      <c r="L661" s="4">
        <f t="shared" si="31"/>
        <v>28.25</v>
      </c>
      <c r="M661" s="5">
        <f t="shared" si="32"/>
        <v>23.5</v>
      </c>
      <c r="N661" t="s">
        <v>24</v>
      </c>
      <c r="O661" t="s">
        <v>34</v>
      </c>
    </row>
    <row r="662" spans="1:15" x14ac:dyDescent="0.25">
      <c r="A662">
        <v>43134</v>
      </c>
      <c r="B662" t="s">
        <v>19</v>
      </c>
      <c r="C662">
        <v>16</v>
      </c>
      <c r="D662" t="str">
        <f t="shared" si="30"/>
        <v>1–17 Age Group</v>
      </c>
      <c r="E662" t="s">
        <v>34</v>
      </c>
      <c r="F662" t="s">
        <v>34</v>
      </c>
      <c r="G662" t="s">
        <v>34</v>
      </c>
      <c r="H662" t="s">
        <v>14</v>
      </c>
      <c r="I662" t="s">
        <v>21</v>
      </c>
      <c r="J662" s="5">
        <v>155.43</v>
      </c>
      <c r="K662" s="5">
        <v>27.3</v>
      </c>
      <c r="L662" s="4">
        <f t="shared" si="31"/>
        <v>28.25</v>
      </c>
      <c r="M662" s="5">
        <f t="shared" si="32"/>
        <v>27.3</v>
      </c>
      <c r="N662" t="s">
        <v>24</v>
      </c>
      <c r="O662" t="s">
        <v>34</v>
      </c>
    </row>
    <row r="663" spans="1:15" x14ac:dyDescent="0.25">
      <c r="A663">
        <v>44338</v>
      </c>
      <c r="B663" t="s">
        <v>19</v>
      </c>
      <c r="C663">
        <v>16</v>
      </c>
      <c r="D663" t="str">
        <f t="shared" si="30"/>
        <v>1–17 Age Group</v>
      </c>
      <c r="E663" t="s">
        <v>34</v>
      </c>
      <c r="F663" t="s">
        <v>34</v>
      </c>
      <c r="G663" t="s">
        <v>34</v>
      </c>
      <c r="H663" t="s">
        <v>275</v>
      </c>
      <c r="I663" t="s">
        <v>21</v>
      </c>
      <c r="J663" s="5">
        <v>110.63</v>
      </c>
      <c r="K663" s="5">
        <v>19.5</v>
      </c>
      <c r="L663" s="4">
        <f t="shared" si="31"/>
        <v>28.25</v>
      </c>
      <c r="M663" s="5">
        <f t="shared" si="32"/>
        <v>19.5</v>
      </c>
      <c r="N663" t="s">
        <v>38</v>
      </c>
      <c r="O663" t="s">
        <v>34</v>
      </c>
    </row>
    <row r="664" spans="1:15" x14ac:dyDescent="0.25">
      <c r="A664">
        <v>45469</v>
      </c>
      <c r="B664" t="s">
        <v>12</v>
      </c>
      <c r="C664">
        <v>16</v>
      </c>
      <c r="D664" t="str">
        <f t="shared" si="30"/>
        <v>1–17 Age Group</v>
      </c>
      <c r="E664" t="s">
        <v>34</v>
      </c>
      <c r="F664" t="s">
        <v>34</v>
      </c>
      <c r="G664" t="s">
        <v>34</v>
      </c>
      <c r="H664" t="s">
        <v>275</v>
      </c>
      <c r="I664" t="s">
        <v>21</v>
      </c>
      <c r="J664" s="5">
        <v>134.22999999999999</v>
      </c>
      <c r="K664" s="5">
        <v>30.6</v>
      </c>
      <c r="L664" s="4">
        <f t="shared" si="31"/>
        <v>28.25</v>
      </c>
      <c r="M664" s="5">
        <f t="shared" si="32"/>
        <v>30.6</v>
      </c>
      <c r="N664" t="s">
        <v>38</v>
      </c>
      <c r="O664" t="s">
        <v>34</v>
      </c>
    </row>
    <row r="665" spans="1:15" x14ac:dyDescent="0.25">
      <c r="A665">
        <v>46503</v>
      </c>
      <c r="B665" t="s">
        <v>19</v>
      </c>
      <c r="C665">
        <v>16</v>
      </c>
      <c r="D665" t="str">
        <f t="shared" si="30"/>
        <v>1–17 Age Group</v>
      </c>
      <c r="E665" t="s">
        <v>34</v>
      </c>
      <c r="F665" t="s">
        <v>34</v>
      </c>
      <c r="G665" t="s">
        <v>34</v>
      </c>
      <c r="H665" t="s">
        <v>14</v>
      </c>
      <c r="I665" t="s">
        <v>21</v>
      </c>
      <c r="J665" s="5">
        <v>106.8</v>
      </c>
      <c r="K665" s="5">
        <v>20.8</v>
      </c>
      <c r="L665" s="4">
        <f t="shared" si="31"/>
        <v>28.25</v>
      </c>
      <c r="M665" s="5">
        <f t="shared" si="32"/>
        <v>20.8</v>
      </c>
      <c r="N665" t="s">
        <v>24</v>
      </c>
      <c r="O665" t="s">
        <v>34</v>
      </c>
    </row>
    <row r="666" spans="1:15" x14ac:dyDescent="0.25">
      <c r="A666">
        <v>46691</v>
      </c>
      <c r="B666" t="s">
        <v>12</v>
      </c>
      <c r="C666">
        <v>16</v>
      </c>
      <c r="D666" t="str">
        <f t="shared" si="30"/>
        <v>1–17 Age Group</v>
      </c>
      <c r="E666" t="s">
        <v>34</v>
      </c>
      <c r="F666" t="s">
        <v>34</v>
      </c>
      <c r="G666" t="s">
        <v>34</v>
      </c>
      <c r="H666" t="s">
        <v>275</v>
      </c>
      <c r="I666" t="s">
        <v>15</v>
      </c>
      <c r="J666" s="5">
        <v>140.1</v>
      </c>
      <c r="K666" s="5">
        <v>38.700000000000003</v>
      </c>
      <c r="L666" s="4">
        <f t="shared" si="31"/>
        <v>28.25</v>
      </c>
      <c r="M666" s="5">
        <f t="shared" si="32"/>
        <v>38.700000000000003</v>
      </c>
      <c r="N666" t="s">
        <v>24</v>
      </c>
      <c r="O666" t="s">
        <v>34</v>
      </c>
    </row>
    <row r="667" spans="1:15" x14ac:dyDescent="0.25">
      <c r="A667">
        <v>47691</v>
      </c>
      <c r="B667" t="s">
        <v>12</v>
      </c>
      <c r="C667">
        <v>16</v>
      </c>
      <c r="D667" t="str">
        <f t="shared" si="30"/>
        <v>1–17 Age Group</v>
      </c>
      <c r="E667" t="s">
        <v>34</v>
      </c>
      <c r="F667" t="s">
        <v>34</v>
      </c>
      <c r="G667" t="s">
        <v>34</v>
      </c>
      <c r="H667" t="s">
        <v>14</v>
      </c>
      <c r="I667" t="s">
        <v>21</v>
      </c>
      <c r="J667" s="5">
        <v>97.23</v>
      </c>
      <c r="K667" s="5">
        <v>30.6</v>
      </c>
      <c r="L667" s="4">
        <f t="shared" si="31"/>
        <v>28.25</v>
      </c>
      <c r="M667" s="5">
        <f t="shared" si="32"/>
        <v>30.6</v>
      </c>
      <c r="N667" t="s">
        <v>24</v>
      </c>
      <c r="O667" t="s">
        <v>34</v>
      </c>
    </row>
    <row r="668" spans="1:15" x14ac:dyDescent="0.25">
      <c r="A668">
        <v>49095</v>
      </c>
      <c r="B668" t="s">
        <v>19</v>
      </c>
      <c r="C668">
        <v>16</v>
      </c>
      <c r="D668" t="str">
        <f t="shared" si="30"/>
        <v>1–17 Age Group</v>
      </c>
      <c r="E668" t="s">
        <v>34</v>
      </c>
      <c r="F668" t="s">
        <v>34</v>
      </c>
      <c r="G668" t="s">
        <v>34</v>
      </c>
      <c r="H668" t="s">
        <v>275</v>
      </c>
      <c r="I668" t="s">
        <v>15</v>
      </c>
      <c r="J668" s="5">
        <v>64.510000000000005</v>
      </c>
      <c r="K668" s="5">
        <v>21.2</v>
      </c>
      <c r="L668" s="4">
        <f t="shared" si="31"/>
        <v>28.25</v>
      </c>
      <c r="M668" s="5">
        <f t="shared" si="32"/>
        <v>21.2</v>
      </c>
      <c r="N668" t="s">
        <v>38</v>
      </c>
      <c r="O668" t="s">
        <v>34</v>
      </c>
    </row>
    <row r="669" spans="1:15" x14ac:dyDescent="0.25">
      <c r="A669">
        <v>51935</v>
      </c>
      <c r="B669" t="s">
        <v>12</v>
      </c>
      <c r="C669">
        <v>16</v>
      </c>
      <c r="D669" t="str">
        <f t="shared" si="30"/>
        <v>1–17 Age Group</v>
      </c>
      <c r="E669" t="s">
        <v>34</v>
      </c>
      <c r="F669" t="s">
        <v>34</v>
      </c>
      <c r="G669" t="s">
        <v>34</v>
      </c>
      <c r="H669" t="s">
        <v>401</v>
      </c>
      <c r="I669" t="s">
        <v>15</v>
      </c>
      <c r="J669" s="5">
        <v>59.99</v>
      </c>
      <c r="K669" s="5">
        <v>28.2</v>
      </c>
      <c r="L669" s="4">
        <f t="shared" si="31"/>
        <v>28.25</v>
      </c>
      <c r="M669" s="5">
        <f t="shared" si="32"/>
        <v>28.2</v>
      </c>
      <c r="N669" t="s">
        <v>24</v>
      </c>
      <c r="O669" t="s">
        <v>34</v>
      </c>
    </row>
    <row r="670" spans="1:15" x14ac:dyDescent="0.25">
      <c r="A670">
        <v>52410</v>
      </c>
      <c r="B670" t="s">
        <v>19</v>
      </c>
      <c r="C670">
        <v>16</v>
      </c>
      <c r="D670" t="str">
        <f t="shared" si="30"/>
        <v>1–17 Age Group</v>
      </c>
      <c r="E670" t="s">
        <v>34</v>
      </c>
      <c r="F670" t="s">
        <v>34</v>
      </c>
      <c r="G670" t="s">
        <v>34</v>
      </c>
      <c r="H670" t="s">
        <v>14</v>
      </c>
      <c r="I670" t="s">
        <v>15</v>
      </c>
      <c r="J670" s="5">
        <v>136.22999999999999</v>
      </c>
      <c r="K670" s="5">
        <v>22.6</v>
      </c>
      <c r="L670" s="4">
        <f t="shared" si="31"/>
        <v>28.25</v>
      </c>
      <c r="M670" s="5">
        <f t="shared" si="32"/>
        <v>22.6</v>
      </c>
      <c r="N670" t="s">
        <v>38</v>
      </c>
      <c r="O670" t="s">
        <v>34</v>
      </c>
    </row>
    <row r="671" spans="1:15" x14ac:dyDescent="0.25">
      <c r="A671">
        <v>54182</v>
      </c>
      <c r="B671" t="s">
        <v>19</v>
      </c>
      <c r="C671">
        <v>16</v>
      </c>
      <c r="D671" t="str">
        <f t="shared" si="30"/>
        <v>1–17 Age Group</v>
      </c>
      <c r="E671" t="s">
        <v>34</v>
      </c>
      <c r="F671" t="s">
        <v>34</v>
      </c>
      <c r="G671" t="s">
        <v>34</v>
      </c>
      <c r="H671" t="s">
        <v>14</v>
      </c>
      <c r="I671" t="s">
        <v>21</v>
      </c>
      <c r="J671" s="5">
        <v>74.98</v>
      </c>
      <c r="K671" s="5">
        <v>21.4</v>
      </c>
      <c r="L671" s="4">
        <f t="shared" si="31"/>
        <v>28.25</v>
      </c>
      <c r="M671" s="5">
        <f t="shared" si="32"/>
        <v>21.4</v>
      </c>
      <c r="N671" t="s">
        <v>24</v>
      </c>
      <c r="O671" t="s">
        <v>34</v>
      </c>
    </row>
    <row r="672" spans="1:15" x14ac:dyDescent="0.25">
      <c r="A672">
        <v>56311</v>
      </c>
      <c r="B672" t="s">
        <v>19</v>
      </c>
      <c r="C672">
        <v>16</v>
      </c>
      <c r="D672" t="str">
        <f t="shared" si="30"/>
        <v>1–17 Age Group</v>
      </c>
      <c r="E672" t="s">
        <v>34</v>
      </c>
      <c r="F672" t="s">
        <v>34</v>
      </c>
      <c r="G672" t="s">
        <v>34</v>
      </c>
      <c r="H672" t="s">
        <v>14</v>
      </c>
      <c r="I672" t="s">
        <v>21</v>
      </c>
      <c r="J672" s="5">
        <v>81.92</v>
      </c>
      <c r="K672" s="5">
        <v>22.7</v>
      </c>
      <c r="L672" s="4">
        <f t="shared" si="31"/>
        <v>28.25</v>
      </c>
      <c r="M672" s="5">
        <f t="shared" si="32"/>
        <v>22.7</v>
      </c>
      <c r="N672" t="s">
        <v>38</v>
      </c>
      <c r="O672" t="s">
        <v>34</v>
      </c>
    </row>
    <row r="673" spans="1:15" x14ac:dyDescent="0.25">
      <c r="A673">
        <v>58652</v>
      </c>
      <c r="B673" t="s">
        <v>19</v>
      </c>
      <c r="C673">
        <v>16</v>
      </c>
      <c r="D673" t="str">
        <f t="shared" si="30"/>
        <v>1–17 Age Group</v>
      </c>
      <c r="E673" t="s">
        <v>34</v>
      </c>
      <c r="F673" t="s">
        <v>34</v>
      </c>
      <c r="G673" t="s">
        <v>34</v>
      </c>
      <c r="H673" t="s">
        <v>401</v>
      </c>
      <c r="I673" t="s">
        <v>21</v>
      </c>
      <c r="J673" s="5">
        <v>68.27</v>
      </c>
      <c r="K673" s="5">
        <v>20.399999999999999</v>
      </c>
      <c r="L673" s="4">
        <f t="shared" si="31"/>
        <v>28.25</v>
      </c>
      <c r="M673" s="5">
        <f t="shared" si="32"/>
        <v>20.399999999999999</v>
      </c>
      <c r="N673" t="s">
        <v>24</v>
      </c>
      <c r="O673" t="s">
        <v>34</v>
      </c>
    </row>
    <row r="674" spans="1:15" x14ac:dyDescent="0.25">
      <c r="A674">
        <v>63312</v>
      </c>
      <c r="B674" t="s">
        <v>12</v>
      </c>
      <c r="C674">
        <v>16</v>
      </c>
      <c r="D674" t="str">
        <f t="shared" si="30"/>
        <v>1–17 Age Group</v>
      </c>
      <c r="E674" t="s">
        <v>34</v>
      </c>
      <c r="F674" t="s">
        <v>34</v>
      </c>
      <c r="G674" t="s">
        <v>34</v>
      </c>
      <c r="H674" t="s">
        <v>14</v>
      </c>
      <c r="I674" t="s">
        <v>15</v>
      </c>
      <c r="J674" s="5">
        <v>80.55</v>
      </c>
      <c r="K674" s="5">
        <v>23.5</v>
      </c>
      <c r="L674" s="4">
        <f t="shared" si="31"/>
        <v>28.25</v>
      </c>
      <c r="M674" s="5">
        <f t="shared" si="32"/>
        <v>23.5</v>
      </c>
      <c r="N674" t="s">
        <v>29</v>
      </c>
      <c r="O674" t="s">
        <v>34</v>
      </c>
    </row>
    <row r="675" spans="1:15" x14ac:dyDescent="0.25">
      <c r="A675">
        <v>63416</v>
      </c>
      <c r="B675" t="s">
        <v>19</v>
      </c>
      <c r="C675">
        <v>16</v>
      </c>
      <c r="D675" t="str">
        <f t="shared" si="30"/>
        <v>1–17 Age Group</v>
      </c>
      <c r="E675" t="s">
        <v>34</v>
      </c>
      <c r="F675" t="s">
        <v>34</v>
      </c>
      <c r="G675" t="s">
        <v>34</v>
      </c>
      <c r="H675" t="s">
        <v>14</v>
      </c>
      <c r="I675" t="s">
        <v>15</v>
      </c>
      <c r="J675" s="5">
        <v>58.02</v>
      </c>
      <c r="K675" s="5">
        <v>22.5</v>
      </c>
      <c r="L675" s="4">
        <f t="shared" si="31"/>
        <v>28.25</v>
      </c>
      <c r="M675" s="5">
        <f t="shared" si="32"/>
        <v>22.5</v>
      </c>
      <c r="N675" t="s">
        <v>38</v>
      </c>
      <c r="O675" t="s">
        <v>34</v>
      </c>
    </row>
    <row r="676" spans="1:15" x14ac:dyDescent="0.25">
      <c r="A676">
        <v>63779</v>
      </c>
      <c r="B676" t="s">
        <v>19</v>
      </c>
      <c r="C676">
        <v>16</v>
      </c>
      <c r="D676" t="str">
        <f t="shared" si="30"/>
        <v>1–17 Age Group</v>
      </c>
      <c r="E676" t="s">
        <v>34</v>
      </c>
      <c r="F676" t="s">
        <v>34</v>
      </c>
      <c r="G676" t="s">
        <v>34</v>
      </c>
      <c r="H676" t="s">
        <v>14</v>
      </c>
      <c r="I676" t="s">
        <v>21</v>
      </c>
      <c r="J676" s="5">
        <v>79.03</v>
      </c>
      <c r="K676" s="5">
        <v>29.3</v>
      </c>
      <c r="L676" s="4">
        <f t="shared" si="31"/>
        <v>28.25</v>
      </c>
      <c r="M676" s="5">
        <f t="shared" si="32"/>
        <v>29.3</v>
      </c>
      <c r="N676" t="s">
        <v>38</v>
      </c>
      <c r="O676" t="s">
        <v>34</v>
      </c>
    </row>
    <row r="677" spans="1:15" x14ac:dyDescent="0.25">
      <c r="A677">
        <v>65966</v>
      </c>
      <c r="B677" t="s">
        <v>19</v>
      </c>
      <c r="C677">
        <v>16</v>
      </c>
      <c r="D677" t="str">
        <f t="shared" si="30"/>
        <v>1–17 Age Group</v>
      </c>
      <c r="E677" t="s">
        <v>34</v>
      </c>
      <c r="F677" t="s">
        <v>34</v>
      </c>
      <c r="G677" t="s">
        <v>34</v>
      </c>
      <c r="H677" t="s">
        <v>14</v>
      </c>
      <c r="I677" t="s">
        <v>15</v>
      </c>
      <c r="J677" s="5">
        <v>89.14</v>
      </c>
      <c r="K677" s="5">
        <v>22.6</v>
      </c>
      <c r="L677" s="4">
        <f t="shared" si="31"/>
        <v>28.25</v>
      </c>
      <c r="M677" s="5">
        <f t="shared" si="32"/>
        <v>22.6</v>
      </c>
      <c r="N677" t="s">
        <v>18</v>
      </c>
      <c r="O677" t="s">
        <v>34</v>
      </c>
    </row>
    <row r="678" spans="1:15" x14ac:dyDescent="0.25">
      <c r="A678">
        <v>66502</v>
      </c>
      <c r="B678" t="s">
        <v>12</v>
      </c>
      <c r="C678">
        <v>16</v>
      </c>
      <c r="D678" t="str">
        <f t="shared" si="30"/>
        <v>1–17 Age Group</v>
      </c>
      <c r="E678" t="s">
        <v>34</v>
      </c>
      <c r="F678" t="s">
        <v>34</v>
      </c>
      <c r="G678" t="s">
        <v>34</v>
      </c>
      <c r="H678" t="s">
        <v>14</v>
      </c>
      <c r="I678" t="s">
        <v>21</v>
      </c>
      <c r="J678" s="5">
        <v>111.93</v>
      </c>
      <c r="K678" s="5">
        <v>32.200000000000003</v>
      </c>
      <c r="L678" s="4">
        <f t="shared" si="31"/>
        <v>28.25</v>
      </c>
      <c r="M678" s="5">
        <f t="shared" si="32"/>
        <v>32.200000000000003</v>
      </c>
      <c r="N678" t="s">
        <v>24</v>
      </c>
      <c r="O678" t="s">
        <v>34</v>
      </c>
    </row>
    <row r="679" spans="1:15" x14ac:dyDescent="0.25">
      <c r="A679">
        <v>66592</v>
      </c>
      <c r="B679" t="s">
        <v>12</v>
      </c>
      <c r="C679">
        <v>16</v>
      </c>
      <c r="D679" t="str">
        <f t="shared" si="30"/>
        <v>1–17 Age Group</v>
      </c>
      <c r="E679" t="s">
        <v>34</v>
      </c>
      <c r="F679" t="s">
        <v>34</v>
      </c>
      <c r="G679" t="s">
        <v>34</v>
      </c>
      <c r="H679" t="s">
        <v>14</v>
      </c>
      <c r="I679" t="s">
        <v>21</v>
      </c>
      <c r="J679" s="5">
        <v>122.46</v>
      </c>
      <c r="K679" s="5">
        <v>18.7</v>
      </c>
      <c r="L679" s="4">
        <f t="shared" si="31"/>
        <v>28.25</v>
      </c>
      <c r="M679" s="5">
        <f t="shared" si="32"/>
        <v>18.7</v>
      </c>
      <c r="N679" t="s">
        <v>24</v>
      </c>
      <c r="O679" t="s">
        <v>34</v>
      </c>
    </row>
    <row r="680" spans="1:15" x14ac:dyDescent="0.25">
      <c r="A680">
        <v>72132</v>
      </c>
      <c r="B680" t="s">
        <v>12</v>
      </c>
      <c r="C680">
        <v>16</v>
      </c>
      <c r="D680" t="str">
        <f t="shared" si="30"/>
        <v>1–17 Age Group</v>
      </c>
      <c r="E680" t="s">
        <v>34</v>
      </c>
      <c r="F680" t="s">
        <v>34</v>
      </c>
      <c r="G680" t="s">
        <v>34</v>
      </c>
      <c r="H680" t="s">
        <v>275</v>
      </c>
      <c r="I680" t="s">
        <v>15</v>
      </c>
      <c r="J680" s="5">
        <v>102.3</v>
      </c>
      <c r="K680" s="5">
        <v>21.9</v>
      </c>
      <c r="L680" s="4">
        <f t="shared" si="31"/>
        <v>28.25</v>
      </c>
      <c r="M680" s="5">
        <f t="shared" si="32"/>
        <v>21.9</v>
      </c>
      <c r="N680" t="s">
        <v>38</v>
      </c>
      <c r="O680" t="s">
        <v>34</v>
      </c>
    </row>
    <row r="681" spans="1:15" x14ac:dyDescent="0.25">
      <c r="A681">
        <v>72414</v>
      </c>
      <c r="B681" t="s">
        <v>12</v>
      </c>
      <c r="C681">
        <v>16</v>
      </c>
      <c r="D681" t="str">
        <f t="shared" si="30"/>
        <v>1–17 Age Group</v>
      </c>
      <c r="E681" t="s">
        <v>34</v>
      </c>
      <c r="F681" t="s">
        <v>34</v>
      </c>
      <c r="G681" t="s">
        <v>34</v>
      </c>
      <c r="H681" t="s">
        <v>14</v>
      </c>
      <c r="I681" t="s">
        <v>15</v>
      </c>
      <c r="J681" s="5">
        <v>134.80000000000001</v>
      </c>
      <c r="K681" s="5">
        <v>22.4</v>
      </c>
      <c r="L681" s="4">
        <f t="shared" si="31"/>
        <v>28.25</v>
      </c>
      <c r="M681" s="5">
        <f t="shared" si="32"/>
        <v>22.4</v>
      </c>
      <c r="N681" t="s">
        <v>24</v>
      </c>
      <c r="O681" t="s">
        <v>34</v>
      </c>
    </row>
    <row r="682" spans="1:15" x14ac:dyDescent="0.25">
      <c r="A682">
        <v>72867</v>
      </c>
      <c r="B682" t="s">
        <v>12</v>
      </c>
      <c r="C682">
        <v>16</v>
      </c>
      <c r="D682" t="str">
        <f t="shared" si="30"/>
        <v>1–17 Age Group</v>
      </c>
      <c r="E682" t="s">
        <v>34</v>
      </c>
      <c r="F682" t="s">
        <v>34</v>
      </c>
      <c r="G682" t="s">
        <v>34</v>
      </c>
      <c r="H682" t="s">
        <v>14</v>
      </c>
      <c r="I682" t="s">
        <v>21</v>
      </c>
      <c r="J682" s="5">
        <v>99.49</v>
      </c>
      <c r="K682" s="5">
        <v>22</v>
      </c>
      <c r="L682" s="4">
        <f t="shared" si="31"/>
        <v>28.25</v>
      </c>
      <c r="M682" s="5">
        <f t="shared" si="32"/>
        <v>22</v>
      </c>
      <c r="N682" t="s">
        <v>38</v>
      </c>
      <c r="O682" t="s">
        <v>34</v>
      </c>
    </row>
    <row r="683" spans="1:15" x14ac:dyDescent="0.25">
      <c r="A683">
        <v>67</v>
      </c>
      <c r="B683" t="s">
        <v>19</v>
      </c>
      <c r="C683">
        <v>17</v>
      </c>
      <c r="D683" t="str">
        <f t="shared" si="30"/>
        <v>1–17 Age Group</v>
      </c>
      <c r="E683" t="s">
        <v>34</v>
      </c>
      <c r="F683" t="s">
        <v>34</v>
      </c>
      <c r="G683" t="s">
        <v>34</v>
      </c>
      <c r="H683" t="s">
        <v>14</v>
      </c>
      <c r="I683" t="s">
        <v>15</v>
      </c>
      <c r="J683" s="5">
        <v>92.97</v>
      </c>
      <c r="K683" s="5" t="s">
        <v>4270</v>
      </c>
      <c r="L683" s="4">
        <f t="shared" si="31"/>
        <v>28.25</v>
      </c>
      <c r="M683" s="5">
        <f t="shared" si="32"/>
        <v>28.25</v>
      </c>
      <c r="N683" t="s">
        <v>18</v>
      </c>
      <c r="O683" t="s">
        <v>34</v>
      </c>
    </row>
    <row r="684" spans="1:15" x14ac:dyDescent="0.25">
      <c r="A684">
        <v>724</v>
      </c>
      <c r="B684" t="s">
        <v>12</v>
      </c>
      <c r="C684">
        <v>17</v>
      </c>
      <c r="D684" t="str">
        <f t="shared" si="30"/>
        <v>1–17 Age Group</v>
      </c>
      <c r="E684" t="s">
        <v>34</v>
      </c>
      <c r="F684" t="s">
        <v>34</v>
      </c>
      <c r="G684" t="s">
        <v>34</v>
      </c>
      <c r="H684" t="s">
        <v>14</v>
      </c>
      <c r="I684" t="s">
        <v>21</v>
      </c>
      <c r="J684" s="5">
        <v>81.77</v>
      </c>
      <c r="K684" s="5">
        <v>44.7</v>
      </c>
      <c r="L684" s="4">
        <f t="shared" si="31"/>
        <v>28.25</v>
      </c>
      <c r="M684" s="5">
        <f t="shared" si="32"/>
        <v>44.7</v>
      </c>
      <c r="N684" t="s">
        <v>24</v>
      </c>
      <c r="O684" t="s">
        <v>34</v>
      </c>
    </row>
    <row r="685" spans="1:15" x14ac:dyDescent="0.25">
      <c r="A685">
        <v>1451</v>
      </c>
      <c r="B685" t="s">
        <v>19</v>
      </c>
      <c r="C685">
        <v>17</v>
      </c>
      <c r="D685" t="str">
        <f t="shared" si="30"/>
        <v>1–17 Age Group</v>
      </c>
      <c r="E685" t="s">
        <v>34</v>
      </c>
      <c r="F685" t="s">
        <v>34</v>
      </c>
      <c r="G685" t="s">
        <v>34</v>
      </c>
      <c r="H685" t="s">
        <v>14</v>
      </c>
      <c r="I685" t="s">
        <v>15</v>
      </c>
      <c r="J685" s="5">
        <v>78.459999999999994</v>
      </c>
      <c r="K685" s="5">
        <v>23.5</v>
      </c>
      <c r="L685" s="4">
        <f t="shared" si="31"/>
        <v>28.25</v>
      </c>
      <c r="M685" s="5">
        <f t="shared" si="32"/>
        <v>23.5</v>
      </c>
      <c r="N685" t="s">
        <v>38</v>
      </c>
      <c r="O685" t="s">
        <v>34</v>
      </c>
    </row>
    <row r="686" spans="1:15" x14ac:dyDescent="0.25">
      <c r="A686">
        <v>1577</v>
      </c>
      <c r="B686" t="s">
        <v>19</v>
      </c>
      <c r="C686">
        <v>17</v>
      </c>
      <c r="D686" t="str">
        <f t="shared" si="30"/>
        <v>1–17 Age Group</v>
      </c>
      <c r="E686" t="s">
        <v>34</v>
      </c>
      <c r="F686" t="s">
        <v>34</v>
      </c>
      <c r="G686" t="s">
        <v>34</v>
      </c>
      <c r="H686" t="s">
        <v>14</v>
      </c>
      <c r="I686" t="s">
        <v>15</v>
      </c>
      <c r="J686" s="5">
        <v>70.010000000000005</v>
      </c>
      <c r="K686" s="5">
        <v>43</v>
      </c>
      <c r="L686" s="4">
        <f t="shared" si="31"/>
        <v>28.25</v>
      </c>
      <c r="M686" s="5">
        <f t="shared" si="32"/>
        <v>43</v>
      </c>
      <c r="N686" t="s">
        <v>38</v>
      </c>
      <c r="O686" t="s">
        <v>34</v>
      </c>
    </row>
    <row r="687" spans="1:15" x14ac:dyDescent="0.25">
      <c r="A687">
        <v>2549</v>
      </c>
      <c r="B687" t="s">
        <v>19</v>
      </c>
      <c r="C687">
        <v>17</v>
      </c>
      <c r="D687" t="str">
        <f t="shared" si="30"/>
        <v>1–17 Age Group</v>
      </c>
      <c r="E687" t="s">
        <v>34</v>
      </c>
      <c r="F687" t="s">
        <v>34</v>
      </c>
      <c r="G687" t="s">
        <v>34</v>
      </c>
      <c r="H687" t="s">
        <v>14</v>
      </c>
      <c r="I687" t="s">
        <v>21</v>
      </c>
      <c r="J687" s="5">
        <v>83.23</v>
      </c>
      <c r="K687" s="5" t="s">
        <v>4270</v>
      </c>
      <c r="L687" s="4">
        <f t="shared" si="31"/>
        <v>28.25</v>
      </c>
      <c r="M687" s="5">
        <f t="shared" si="32"/>
        <v>28.25</v>
      </c>
      <c r="N687" t="s">
        <v>24</v>
      </c>
      <c r="O687" t="s">
        <v>34</v>
      </c>
    </row>
    <row r="688" spans="1:15" x14ac:dyDescent="0.25">
      <c r="A688">
        <v>2919</v>
      </c>
      <c r="B688" t="s">
        <v>12</v>
      </c>
      <c r="C688">
        <v>17</v>
      </c>
      <c r="D688" t="str">
        <f t="shared" si="30"/>
        <v>1–17 Age Group</v>
      </c>
      <c r="E688" t="s">
        <v>34</v>
      </c>
      <c r="F688" t="s">
        <v>34</v>
      </c>
      <c r="G688" t="s">
        <v>34</v>
      </c>
      <c r="H688" t="s">
        <v>14</v>
      </c>
      <c r="I688" t="s">
        <v>21</v>
      </c>
      <c r="J688" s="5">
        <v>95.27</v>
      </c>
      <c r="K688" s="5">
        <v>17.3</v>
      </c>
      <c r="L688" s="4">
        <f t="shared" si="31"/>
        <v>28.25</v>
      </c>
      <c r="M688" s="5">
        <f t="shared" si="32"/>
        <v>17.3</v>
      </c>
      <c r="N688" t="s">
        <v>38</v>
      </c>
      <c r="O688" t="s">
        <v>34</v>
      </c>
    </row>
    <row r="689" spans="1:15" x14ac:dyDescent="0.25">
      <c r="A689">
        <v>5046</v>
      </c>
      <c r="B689" t="s">
        <v>12</v>
      </c>
      <c r="C689">
        <v>17</v>
      </c>
      <c r="D689" t="str">
        <f t="shared" si="30"/>
        <v>1–17 Age Group</v>
      </c>
      <c r="E689" t="s">
        <v>34</v>
      </c>
      <c r="F689" t="s">
        <v>34</v>
      </c>
      <c r="G689" t="s">
        <v>34</v>
      </c>
      <c r="H689" t="s">
        <v>20</v>
      </c>
      <c r="I689" t="s">
        <v>15</v>
      </c>
      <c r="J689" s="5">
        <v>98.42</v>
      </c>
      <c r="K689" s="5">
        <v>23.4</v>
      </c>
      <c r="L689" s="4">
        <f t="shared" si="31"/>
        <v>28.25</v>
      </c>
      <c r="M689" s="5">
        <f t="shared" si="32"/>
        <v>23.4</v>
      </c>
      <c r="N689" t="s">
        <v>38</v>
      </c>
      <c r="O689" t="s">
        <v>34</v>
      </c>
    </row>
    <row r="690" spans="1:15" x14ac:dyDescent="0.25">
      <c r="A690">
        <v>8203</v>
      </c>
      <c r="B690" t="s">
        <v>12</v>
      </c>
      <c r="C690">
        <v>17</v>
      </c>
      <c r="D690" t="str">
        <f t="shared" si="30"/>
        <v>1–17 Age Group</v>
      </c>
      <c r="E690" t="s">
        <v>34</v>
      </c>
      <c r="F690" t="s">
        <v>34</v>
      </c>
      <c r="G690" t="s">
        <v>34</v>
      </c>
      <c r="H690" t="s">
        <v>14</v>
      </c>
      <c r="I690" t="s">
        <v>21</v>
      </c>
      <c r="J690" s="5">
        <v>106.56</v>
      </c>
      <c r="K690" s="5">
        <v>21</v>
      </c>
      <c r="L690" s="4">
        <f t="shared" si="31"/>
        <v>28.25</v>
      </c>
      <c r="M690" s="5">
        <f t="shared" si="32"/>
        <v>21</v>
      </c>
      <c r="N690" t="s">
        <v>38</v>
      </c>
      <c r="O690" t="s">
        <v>34</v>
      </c>
    </row>
    <row r="691" spans="1:15" x14ac:dyDescent="0.25">
      <c r="A691">
        <v>8790</v>
      </c>
      <c r="B691" t="s">
        <v>19</v>
      </c>
      <c r="C691">
        <v>17</v>
      </c>
      <c r="D691" t="str">
        <f t="shared" si="30"/>
        <v>1–17 Age Group</v>
      </c>
      <c r="E691" t="s">
        <v>34</v>
      </c>
      <c r="F691" t="s">
        <v>34</v>
      </c>
      <c r="G691" t="s">
        <v>34</v>
      </c>
      <c r="H691" t="s">
        <v>14</v>
      </c>
      <c r="I691" t="s">
        <v>15</v>
      </c>
      <c r="J691" s="5">
        <v>127.42</v>
      </c>
      <c r="K691" s="5">
        <v>22.4</v>
      </c>
      <c r="L691" s="4">
        <f t="shared" si="31"/>
        <v>28.25</v>
      </c>
      <c r="M691" s="5">
        <f t="shared" si="32"/>
        <v>22.4</v>
      </c>
      <c r="N691" t="s">
        <v>38</v>
      </c>
      <c r="O691" t="s">
        <v>34</v>
      </c>
    </row>
    <row r="692" spans="1:15" x14ac:dyDescent="0.25">
      <c r="A692">
        <v>9143</v>
      </c>
      <c r="B692" t="s">
        <v>19</v>
      </c>
      <c r="C692">
        <v>17</v>
      </c>
      <c r="D692" t="str">
        <f t="shared" si="30"/>
        <v>1–17 Age Group</v>
      </c>
      <c r="E692" t="s">
        <v>34</v>
      </c>
      <c r="F692" t="s">
        <v>34</v>
      </c>
      <c r="G692" t="s">
        <v>34</v>
      </c>
      <c r="H692" t="s">
        <v>14</v>
      </c>
      <c r="I692" t="s">
        <v>15</v>
      </c>
      <c r="J692" s="5">
        <v>67.87</v>
      </c>
      <c r="K692" s="5">
        <v>24.9</v>
      </c>
      <c r="L692" s="4">
        <f t="shared" si="31"/>
        <v>28.25</v>
      </c>
      <c r="M692" s="5">
        <f t="shared" si="32"/>
        <v>24.9</v>
      </c>
      <c r="N692" t="s">
        <v>18</v>
      </c>
      <c r="O692" t="s">
        <v>34</v>
      </c>
    </row>
    <row r="693" spans="1:15" x14ac:dyDescent="0.25">
      <c r="A693">
        <v>14241</v>
      </c>
      <c r="B693" t="s">
        <v>12</v>
      </c>
      <c r="C693">
        <v>17</v>
      </c>
      <c r="D693" t="str">
        <f t="shared" si="30"/>
        <v>1–17 Age Group</v>
      </c>
      <c r="E693" t="s">
        <v>34</v>
      </c>
      <c r="F693" t="s">
        <v>34</v>
      </c>
      <c r="G693" t="s">
        <v>34</v>
      </c>
      <c r="H693" t="s">
        <v>14</v>
      </c>
      <c r="I693" t="s">
        <v>15</v>
      </c>
      <c r="J693" s="5">
        <v>85.07</v>
      </c>
      <c r="K693" s="5">
        <v>21.1</v>
      </c>
      <c r="L693" s="4">
        <f t="shared" si="31"/>
        <v>28.25</v>
      </c>
      <c r="M693" s="5">
        <f t="shared" si="32"/>
        <v>21.1</v>
      </c>
      <c r="N693" t="s">
        <v>24</v>
      </c>
      <c r="O693" t="s">
        <v>34</v>
      </c>
    </row>
    <row r="694" spans="1:15" x14ac:dyDescent="0.25">
      <c r="A694">
        <v>14943</v>
      </c>
      <c r="B694" t="s">
        <v>19</v>
      </c>
      <c r="C694">
        <v>17</v>
      </c>
      <c r="D694" t="str">
        <f t="shared" si="30"/>
        <v>1–17 Age Group</v>
      </c>
      <c r="E694" t="s">
        <v>34</v>
      </c>
      <c r="F694" t="s">
        <v>34</v>
      </c>
      <c r="G694" t="s">
        <v>34</v>
      </c>
      <c r="H694" t="s">
        <v>14</v>
      </c>
      <c r="I694" t="s">
        <v>21</v>
      </c>
      <c r="J694" s="5">
        <v>79.62</v>
      </c>
      <c r="K694" s="5">
        <v>21.6</v>
      </c>
      <c r="L694" s="4">
        <f t="shared" si="31"/>
        <v>28.25</v>
      </c>
      <c r="M694" s="5">
        <f t="shared" si="32"/>
        <v>21.6</v>
      </c>
      <c r="N694" t="s">
        <v>24</v>
      </c>
      <c r="O694" t="s">
        <v>34</v>
      </c>
    </row>
    <row r="695" spans="1:15" x14ac:dyDescent="0.25">
      <c r="A695">
        <v>16575</v>
      </c>
      <c r="B695" t="s">
        <v>12</v>
      </c>
      <c r="C695">
        <v>17</v>
      </c>
      <c r="D695" t="str">
        <f t="shared" si="30"/>
        <v>1–17 Age Group</v>
      </c>
      <c r="E695" t="s">
        <v>34</v>
      </c>
      <c r="F695" t="s">
        <v>34</v>
      </c>
      <c r="G695" t="s">
        <v>34</v>
      </c>
      <c r="H695" t="s">
        <v>14</v>
      </c>
      <c r="I695" t="s">
        <v>21</v>
      </c>
      <c r="J695" s="5">
        <v>94.92</v>
      </c>
      <c r="K695" s="5">
        <v>23.5</v>
      </c>
      <c r="L695" s="4">
        <f t="shared" si="31"/>
        <v>28.25</v>
      </c>
      <c r="M695" s="5">
        <f t="shared" si="32"/>
        <v>23.5</v>
      </c>
      <c r="N695" t="s">
        <v>24</v>
      </c>
      <c r="O695" t="s">
        <v>34</v>
      </c>
    </row>
    <row r="696" spans="1:15" x14ac:dyDescent="0.25">
      <c r="A696">
        <v>18605</v>
      </c>
      <c r="B696" t="s">
        <v>19</v>
      </c>
      <c r="C696">
        <v>17</v>
      </c>
      <c r="D696" t="str">
        <f t="shared" si="30"/>
        <v>1–17 Age Group</v>
      </c>
      <c r="E696" t="s">
        <v>34</v>
      </c>
      <c r="F696" t="s">
        <v>34</v>
      </c>
      <c r="G696" t="s">
        <v>34</v>
      </c>
      <c r="H696" t="s">
        <v>401</v>
      </c>
      <c r="I696" t="s">
        <v>15</v>
      </c>
      <c r="J696" s="5">
        <v>78.08</v>
      </c>
      <c r="K696" s="5">
        <v>44.9</v>
      </c>
      <c r="L696" s="4">
        <f t="shared" si="31"/>
        <v>28.25</v>
      </c>
      <c r="M696" s="5">
        <f t="shared" si="32"/>
        <v>44.9</v>
      </c>
      <c r="N696" t="s">
        <v>24</v>
      </c>
      <c r="O696" t="s">
        <v>34</v>
      </c>
    </row>
    <row r="697" spans="1:15" x14ac:dyDescent="0.25">
      <c r="A697">
        <v>22013</v>
      </c>
      <c r="B697" t="s">
        <v>19</v>
      </c>
      <c r="C697">
        <v>17</v>
      </c>
      <c r="D697" t="str">
        <f t="shared" si="30"/>
        <v>1–17 Age Group</v>
      </c>
      <c r="E697" t="s">
        <v>34</v>
      </c>
      <c r="F697" t="s">
        <v>34</v>
      </c>
      <c r="G697" t="s">
        <v>34</v>
      </c>
      <c r="H697" t="s">
        <v>14</v>
      </c>
      <c r="I697" t="s">
        <v>21</v>
      </c>
      <c r="J697" s="5">
        <v>105.91</v>
      </c>
      <c r="K697" s="5">
        <v>30.8</v>
      </c>
      <c r="L697" s="4">
        <f t="shared" si="31"/>
        <v>28.25</v>
      </c>
      <c r="M697" s="5">
        <f t="shared" si="32"/>
        <v>30.8</v>
      </c>
      <c r="N697" t="s">
        <v>24</v>
      </c>
      <c r="O697" t="s">
        <v>34</v>
      </c>
    </row>
    <row r="698" spans="1:15" x14ac:dyDescent="0.25">
      <c r="A698">
        <v>22414</v>
      </c>
      <c r="B698" t="s">
        <v>19</v>
      </c>
      <c r="C698">
        <v>17</v>
      </c>
      <c r="D698" t="str">
        <f t="shared" si="30"/>
        <v>1–17 Age Group</v>
      </c>
      <c r="E698" t="s">
        <v>34</v>
      </c>
      <c r="F698" t="s">
        <v>34</v>
      </c>
      <c r="G698" t="s">
        <v>34</v>
      </c>
      <c r="H698" t="s">
        <v>14</v>
      </c>
      <c r="I698" t="s">
        <v>21</v>
      </c>
      <c r="J698" s="5">
        <v>70.03</v>
      </c>
      <c r="K698" s="5">
        <v>23.1</v>
      </c>
      <c r="L698" s="4">
        <f t="shared" si="31"/>
        <v>28.25</v>
      </c>
      <c r="M698" s="5">
        <f t="shared" si="32"/>
        <v>23.1</v>
      </c>
      <c r="N698" t="s">
        <v>29</v>
      </c>
      <c r="O698" t="s">
        <v>34</v>
      </c>
    </row>
    <row r="699" spans="1:15" x14ac:dyDescent="0.25">
      <c r="A699">
        <v>23462</v>
      </c>
      <c r="B699" t="s">
        <v>19</v>
      </c>
      <c r="C699">
        <v>17</v>
      </c>
      <c r="D699" t="str">
        <f t="shared" si="30"/>
        <v>1–17 Age Group</v>
      </c>
      <c r="E699" t="s">
        <v>34</v>
      </c>
      <c r="F699" t="s">
        <v>34</v>
      </c>
      <c r="G699" t="s">
        <v>34</v>
      </c>
      <c r="H699" t="s">
        <v>14</v>
      </c>
      <c r="I699" t="s">
        <v>15</v>
      </c>
      <c r="J699" s="5">
        <v>87.52</v>
      </c>
      <c r="K699" s="5">
        <v>39.200000000000003</v>
      </c>
      <c r="L699" s="4">
        <f t="shared" si="31"/>
        <v>28.25</v>
      </c>
      <c r="M699" s="5">
        <f t="shared" si="32"/>
        <v>39.200000000000003</v>
      </c>
      <c r="N699" t="s">
        <v>24</v>
      </c>
      <c r="O699" t="s">
        <v>34</v>
      </c>
    </row>
    <row r="700" spans="1:15" x14ac:dyDescent="0.25">
      <c r="A700">
        <v>23508</v>
      </c>
      <c r="B700" t="s">
        <v>19</v>
      </c>
      <c r="C700">
        <v>17</v>
      </c>
      <c r="D700" t="str">
        <f t="shared" si="30"/>
        <v>1–17 Age Group</v>
      </c>
      <c r="E700" t="s">
        <v>34</v>
      </c>
      <c r="F700" t="s">
        <v>34</v>
      </c>
      <c r="G700" t="s">
        <v>34</v>
      </c>
      <c r="H700" t="s">
        <v>401</v>
      </c>
      <c r="I700" t="s">
        <v>21</v>
      </c>
      <c r="J700" s="5">
        <v>88.57</v>
      </c>
      <c r="K700" s="5">
        <v>31.1</v>
      </c>
      <c r="L700" s="4">
        <f t="shared" si="31"/>
        <v>28.25</v>
      </c>
      <c r="M700" s="5">
        <f t="shared" si="32"/>
        <v>31.1</v>
      </c>
      <c r="N700" t="s">
        <v>24</v>
      </c>
      <c r="O700" t="s">
        <v>34</v>
      </c>
    </row>
    <row r="701" spans="1:15" x14ac:dyDescent="0.25">
      <c r="A701">
        <v>24099</v>
      </c>
      <c r="B701" t="s">
        <v>12</v>
      </c>
      <c r="C701">
        <v>17</v>
      </c>
      <c r="D701" t="str">
        <f t="shared" si="30"/>
        <v>1–17 Age Group</v>
      </c>
      <c r="E701" t="s">
        <v>34</v>
      </c>
      <c r="F701" t="s">
        <v>34</v>
      </c>
      <c r="G701" t="s">
        <v>34</v>
      </c>
      <c r="H701" t="s">
        <v>14</v>
      </c>
      <c r="I701" t="s">
        <v>21</v>
      </c>
      <c r="J701" s="5">
        <v>68.489999999999995</v>
      </c>
      <c r="K701" s="5">
        <v>33.200000000000003</v>
      </c>
      <c r="L701" s="4">
        <f t="shared" si="31"/>
        <v>28.25</v>
      </c>
      <c r="M701" s="5">
        <f t="shared" si="32"/>
        <v>33.200000000000003</v>
      </c>
      <c r="N701" t="s">
        <v>24</v>
      </c>
      <c r="O701" t="s">
        <v>34</v>
      </c>
    </row>
    <row r="702" spans="1:15" x14ac:dyDescent="0.25">
      <c r="A702">
        <v>26250</v>
      </c>
      <c r="B702" t="s">
        <v>12</v>
      </c>
      <c r="C702">
        <v>17</v>
      </c>
      <c r="D702" t="str">
        <f t="shared" si="30"/>
        <v>1–17 Age Group</v>
      </c>
      <c r="E702" t="s">
        <v>34</v>
      </c>
      <c r="F702" t="s">
        <v>34</v>
      </c>
      <c r="G702" t="s">
        <v>34</v>
      </c>
      <c r="H702" t="s">
        <v>20</v>
      </c>
      <c r="I702" t="s">
        <v>15</v>
      </c>
      <c r="J702" s="5">
        <v>113.85</v>
      </c>
      <c r="K702" s="5">
        <v>22.9</v>
      </c>
      <c r="L702" s="4">
        <f t="shared" si="31"/>
        <v>28.25</v>
      </c>
      <c r="M702" s="5">
        <f t="shared" si="32"/>
        <v>22.9</v>
      </c>
      <c r="N702" t="s">
        <v>38</v>
      </c>
      <c r="O702" t="s">
        <v>34</v>
      </c>
    </row>
    <row r="703" spans="1:15" x14ac:dyDescent="0.25">
      <c r="A703">
        <v>26528</v>
      </c>
      <c r="B703" t="s">
        <v>19</v>
      </c>
      <c r="C703">
        <v>17</v>
      </c>
      <c r="D703" t="str">
        <f t="shared" si="30"/>
        <v>1–17 Age Group</v>
      </c>
      <c r="E703" t="s">
        <v>34</v>
      </c>
      <c r="F703" t="s">
        <v>34</v>
      </c>
      <c r="G703" t="s">
        <v>34</v>
      </c>
      <c r="H703" t="s">
        <v>14</v>
      </c>
      <c r="I703" t="s">
        <v>21</v>
      </c>
      <c r="J703" s="5">
        <v>88.65</v>
      </c>
      <c r="K703" s="5">
        <v>30.3</v>
      </c>
      <c r="L703" s="4">
        <f t="shared" si="31"/>
        <v>28.25</v>
      </c>
      <c r="M703" s="5">
        <f t="shared" si="32"/>
        <v>30.3</v>
      </c>
      <c r="N703" t="s">
        <v>24</v>
      </c>
      <c r="O703" t="s">
        <v>34</v>
      </c>
    </row>
    <row r="704" spans="1:15" x14ac:dyDescent="0.25">
      <c r="A704">
        <v>27125</v>
      </c>
      <c r="B704" t="s">
        <v>19</v>
      </c>
      <c r="C704">
        <v>17</v>
      </c>
      <c r="D704" t="str">
        <f t="shared" si="30"/>
        <v>1–17 Age Group</v>
      </c>
      <c r="E704" t="s">
        <v>34</v>
      </c>
      <c r="F704" t="s">
        <v>34</v>
      </c>
      <c r="G704" t="s">
        <v>34</v>
      </c>
      <c r="H704" t="s">
        <v>14</v>
      </c>
      <c r="I704" t="s">
        <v>15</v>
      </c>
      <c r="J704" s="5">
        <v>81.13</v>
      </c>
      <c r="K704" s="5">
        <v>22.8</v>
      </c>
      <c r="L704" s="4">
        <f t="shared" si="31"/>
        <v>28.25</v>
      </c>
      <c r="M704" s="5">
        <f t="shared" si="32"/>
        <v>22.8</v>
      </c>
      <c r="N704" t="s">
        <v>24</v>
      </c>
      <c r="O704" t="s">
        <v>34</v>
      </c>
    </row>
    <row r="705" spans="1:15" x14ac:dyDescent="0.25">
      <c r="A705">
        <v>27435</v>
      </c>
      <c r="B705" t="s">
        <v>19</v>
      </c>
      <c r="C705">
        <v>17</v>
      </c>
      <c r="D705" t="str">
        <f t="shared" si="30"/>
        <v>1–17 Age Group</v>
      </c>
      <c r="E705" t="s">
        <v>34</v>
      </c>
      <c r="F705" t="s">
        <v>34</v>
      </c>
      <c r="G705" t="s">
        <v>34</v>
      </c>
      <c r="H705" t="s">
        <v>14</v>
      </c>
      <c r="I705" t="s">
        <v>15</v>
      </c>
      <c r="J705" s="5">
        <v>82.64</v>
      </c>
      <c r="K705" s="5">
        <v>31.1</v>
      </c>
      <c r="L705" s="4">
        <f t="shared" si="31"/>
        <v>28.25</v>
      </c>
      <c r="M705" s="5">
        <f t="shared" si="32"/>
        <v>31.1</v>
      </c>
      <c r="N705" t="s">
        <v>38</v>
      </c>
      <c r="O705" t="s">
        <v>34</v>
      </c>
    </row>
    <row r="706" spans="1:15" x14ac:dyDescent="0.25">
      <c r="A706">
        <v>31145</v>
      </c>
      <c r="B706" t="s">
        <v>19</v>
      </c>
      <c r="C706">
        <v>17</v>
      </c>
      <c r="D706" t="str">
        <f t="shared" ref="D706:D769" si="33">_xlfn.IFS(
C706&lt;18,"1–17 Age Group",
C706&lt;40,"18–39 Age Group",
C706&lt;60,"40–59 Age Group",
C706&lt;80,"60–79 Age Group",
TRUE,"80+ Age Group"
)</f>
        <v>1–17 Age Group</v>
      </c>
      <c r="E706" t="s">
        <v>34</v>
      </c>
      <c r="F706" t="s">
        <v>34</v>
      </c>
      <c r="G706" t="s">
        <v>34</v>
      </c>
      <c r="H706" t="s">
        <v>14</v>
      </c>
      <c r="I706" t="s">
        <v>15</v>
      </c>
      <c r="J706" s="5">
        <v>67.81</v>
      </c>
      <c r="K706" s="5">
        <v>55.7</v>
      </c>
      <c r="L706" s="4">
        <f t="shared" ref="L706:L769" si="34">MEDIAN(K:K)</f>
        <v>28.25</v>
      </c>
      <c r="M706" s="5">
        <f t="shared" ref="M706:M769" si="35">IF(K:K="",$L706,$K706)</f>
        <v>55.7</v>
      </c>
      <c r="N706" t="s">
        <v>24</v>
      </c>
      <c r="O706" t="s">
        <v>34</v>
      </c>
    </row>
    <row r="707" spans="1:15" x14ac:dyDescent="0.25">
      <c r="A707">
        <v>31850</v>
      </c>
      <c r="B707" t="s">
        <v>19</v>
      </c>
      <c r="C707">
        <v>17</v>
      </c>
      <c r="D707" t="str">
        <f t="shared" si="33"/>
        <v>1–17 Age Group</v>
      </c>
      <c r="E707" t="s">
        <v>34</v>
      </c>
      <c r="F707" t="s">
        <v>34</v>
      </c>
      <c r="G707" t="s">
        <v>34</v>
      </c>
      <c r="H707" t="s">
        <v>14</v>
      </c>
      <c r="I707" t="s">
        <v>15</v>
      </c>
      <c r="J707" s="5">
        <v>89.58</v>
      </c>
      <c r="K707" s="5">
        <v>22.8</v>
      </c>
      <c r="L707" s="4">
        <f t="shared" si="34"/>
        <v>28.25</v>
      </c>
      <c r="M707" s="5">
        <f t="shared" si="35"/>
        <v>22.8</v>
      </c>
      <c r="N707" t="s">
        <v>38</v>
      </c>
      <c r="O707" t="s">
        <v>34</v>
      </c>
    </row>
    <row r="708" spans="1:15" x14ac:dyDescent="0.25">
      <c r="A708">
        <v>34122</v>
      </c>
      <c r="B708" t="s">
        <v>19</v>
      </c>
      <c r="C708">
        <v>17</v>
      </c>
      <c r="D708" t="str">
        <f t="shared" si="33"/>
        <v>1–17 Age Group</v>
      </c>
      <c r="E708" t="s">
        <v>34</v>
      </c>
      <c r="F708" t="s">
        <v>34</v>
      </c>
      <c r="G708" t="s">
        <v>34</v>
      </c>
      <c r="H708" t="s">
        <v>14</v>
      </c>
      <c r="I708" t="s">
        <v>15</v>
      </c>
      <c r="J708" s="5">
        <v>87.72</v>
      </c>
      <c r="K708" s="5">
        <v>25.9</v>
      </c>
      <c r="L708" s="4">
        <f t="shared" si="34"/>
        <v>28.25</v>
      </c>
      <c r="M708" s="5">
        <f t="shared" si="35"/>
        <v>25.9</v>
      </c>
      <c r="N708" t="s">
        <v>29</v>
      </c>
      <c r="O708" t="s">
        <v>34</v>
      </c>
    </row>
    <row r="709" spans="1:15" x14ac:dyDescent="0.25">
      <c r="A709">
        <v>34257</v>
      </c>
      <c r="B709" t="s">
        <v>12</v>
      </c>
      <c r="C709">
        <v>17</v>
      </c>
      <c r="D709" t="str">
        <f t="shared" si="33"/>
        <v>1–17 Age Group</v>
      </c>
      <c r="E709" t="s">
        <v>34</v>
      </c>
      <c r="F709" t="s">
        <v>34</v>
      </c>
      <c r="G709" t="s">
        <v>34</v>
      </c>
      <c r="H709" t="s">
        <v>43</v>
      </c>
      <c r="I709" t="s">
        <v>15</v>
      </c>
      <c r="J709" s="5">
        <v>68.91</v>
      </c>
      <c r="K709" s="5">
        <v>23</v>
      </c>
      <c r="L709" s="4">
        <f t="shared" si="34"/>
        <v>28.25</v>
      </c>
      <c r="M709" s="5">
        <f t="shared" si="35"/>
        <v>23</v>
      </c>
      <c r="N709" t="s">
        <v>38</v>
      </c>
      <c r="O709" t="s">
        <v>34</v>
      </c>
    </row>
    <row r="710" spans="1:15" x14ac:dyDescent="0.25">
      <c r="A710">
        <v>34896</v>
      </c>
      <c r="B710" t="s">
        <v>19</v>
      </c>
      <c r="C710">
        <v>17</v>
      </c>
      <c r="D710" t="str">
        <f t="shared" si="33"/>
        <v>1–17 Age Group</v>
      </c>
      <c r="E710" t="s">
        <v>34</v>
      </c>
      <c r="F710" t="s">
        <v>34</v>
      </c>
      <c r="G710" t="s">
        <v>34</v>
      </c>
      <c r="H710" t="s">
        <v>14</v>
      </c>
      <c r="I710" t="s">
        <v>21</v>
      </c>
      <c r="J710" s="5">
        <v>92.11</v>
      </c>
      <c r="K710" s="5">
        <v>43</v>
      </c>
      <c r="L710" s="4">
        <f t="shared" si="34"/>
        <v>28.25</v>
      </c>
      <c r="M710" s="5">
        <f t="shared" si="35"/>
        <v>43</v>
      </c>
      <c r="N710" t="s">
        <v>24</v>
      </c>
      <c r="O710" t="s">
        <v>34</v>
      </c>
    </row>
    <row r="711" spans="1:15" x14ac:dyDescent="0.25">
      <c r="A711">
        <v>35095</v>
      </c>
      <c r="B711" t="s">
        <v>19</v>
      </c>
      <c r="C711">
        <v>17</v>
      </c>
      <c r="D711" t="str">
        <f t="shared" si="33"/>
        <v>1–17 Age Group</v>
      </c>
      <c r="E711" t="s">
        <v>34</v>
      </c>
      <c r="F711" t="s">
        <v>34</v>
      </c>
      <c r="G711" t="s">
        <v>34</v>
      </c>
      <c r="H711" t="s">
        <v>14</v>
      </c>
      <c r="I711" t="s">
        <v>15</v>
      </c>
      <c r="J711" s="5">
        <v>104.02</v>
      </c>
      <c r="K711" s="5">
        <v>26.1</v>
      </c>
      <c r="L711" s="4">
        <f t="shared" si="34"/>
        <v>28.25</v>
      </c>
      <c r="M711" s="5">
        <f t="shared" si="35"/>
        <v>26.1</v>
      </c>
      <c r="N711" t="s">
        <v>38</v>
      </c>
      <c r="O711" t="s">
        <v>34</v>
      </c>
    </row>
    <row r="712" spans="1:15" x14ac:dyDescent="0.25">
      <c r="A712">
        <v>35772</v>
      </c>
      <c r="B712" t="s">
        <v>12</v>
      </c>
      <c r="C712">
        <v>17</v>
      </c>
      <c r="D712" t="str">
        <f t="shared" si="33"/>
        <v>1–17 Age Group</v>
      </c>
      <c r="E712" t="s">
        <v>34</v>
      </c>
      <c r="F712" t="s">
        <v>34</v>
      </c>
      <c r="G712" t="s">
        <v>34</v>
      </c>
      <c r="H712" t="s">
        <v>14</v>
      </c>
      <c r="I712" t="s">
        <v>15</v>
      </c>
      <c r="J712" s="5">
        <v>71.58</v>
      </c>
      <c r="K712" s="5">
        <v>25.6</v>
      </c>
      <c r="L712" s="4">
        <f t="shared" si="34"/>
        <v>28.25</v>
      </c>
      <c r="M712" s="5">
        <f t="shared" si="35"/>
        <v>25.6</v>
      </c>
      <c r="N712" t="s">
        <v>38</v>
      </c>
      <c r="O712" t="s">
        <v>34</v>
      </c>
    </row>
    <row r="713" spans="1:15" x14ac:dyDescent="0.25">
      <c r="A713">
        <v>37086</v>
      </c>
      <c r="B713" t="s">
        <v>12</v>
      </c>
      <c r="C713">
        <v>17</v>
      </c>
      <c r="D713" t="str">
        <f t="shared" si="33"/>
        <v>1–17 Age Group</v>
      </c>
      <c r="E713" t="s">
        <v>34</v>
      </c>
      <c r="F713" t="s">
        <v>34</v>
      </c>
      <c r="G713" t="s">
        <v>34</v>
      </c>
      <c r="H713" t="s">
        <v>14</v>
      </c>
      <c r="I713" t="s">
        <v>21</v>
      </c>
      <c r="J713" s="5">
        <v>60.57</v>
      </c>
      <c r="K713" s="5">
        <v>34</v>
      </c>
      <c r="L713" s="4">
        <f t="shared" si="34"/>
        <v>28.25</v>
      </c>
      <c r="M713" s="5">
        <f t="shared" si="35"/>
        <v>34</v>
      </c>
      <c r="N713" t="s">
        <v>38</v>
      </c>
      <c r="O713" t="s">
        <v>34</v>
      </c>
    </row>
    <row r="714" spans="1:15" x14ac:dyDescent="0.25">
      <c r="A714">
        <v>37209</v>
      </c>
      <c r="B714" t="s">
        <v>12</v>
      </c>
      <c r="C714">
        <v>17</v>
      </c>
      <c r="D714" t="str">
        <f t="shared" si="33"/>
        <v>1–17 Age Group</v>
      </c>
      <c r="E714" t="s">
        <v>34</v>
      </c>
      <c r="F714" t="s">
        <v>34</v>
      </c>
      <c r="G714" t="s">
        <v>34</v>
      </c>
      <c r="H714" t="s">
        <v>401</v>
      </c>
      <c r="I714" t="s">
        <v>21</v>
      </c>
      <c r="J714" s="5">
        <v>124.38</v>
      </c>
      <c r="K714" s="5">
        <v>31.2</v>
      </c>
      <c r="L714" s="4">
        <f t="shared" si="34"/>
        <v>28.25</v>
      </c>
      <c r="M714" s="5">
        <f t="shared" si="35"/>
        <v>31.2</v>
      </c>
      <c r="N714" t="s">
        <v>24</v>
      </c>
      <c r="O714" t="s">
        <v>34</v>
      </c>
    </row>
    <row r="715" spans="1:15" x14ac:dyDescent="0.25">
      <c r="A715">
        <v>40055</v>
      </c>
      <c r="B715" t="s">
        <v>19</v>
      </c>
      <c r="C715">
        <v>17</v>
      </c>
      <c r="D715" t="str">
        <f t="shared" si="33"/>
        <v>1–17 Age Group</v>
      </c>
      <c r="E715" t="s">
        <v>34</v>
      </c>
      <c r="F715" t="s">
        <v>34</v>
      </c>
      <c r="G715" t="s">
        <v>34</v>
      </c>
      <c r="H715" t="s">
        <v>14</v>
      </c>
      <c r="I715" t="s">
        <v>21</v>
      </c>
      <c r="J715" s="5">
        <v>173.43</v>
      </c>
      <c r="K715" s="5">
        <v>25.6</v>
      </c>
      <c r="L715" s="4">
        <f t="shared" si="34"/>
        <v>28.25</v>
      </c>
      <c r="M715" s="5">
        <f t="shared" si="35"/>
        <v>25.6</v>
      </c>
      <c r="N715" t="s">
        <v>29</v>
      </c>
      <c r="O715" t="s">
        <v>34</v>
      </c>
    </row>
    <row r="716" spans="1:15" x14ac:dyDescent="0.25">
      <c r="A716">
        <v>40264</v>
      </c>
      <c r="B716" t="s">
        <v>19</v>
      </c>
      <c r="C716">
        <v>17</v>
      </c>
      <c r="D716" t="str">
        <f t="shared" si="33"/>
        <v>1–17 Age Group</v>
      </c>
      <c r="E716" t="s">
        <v>34</v>
      </c>
      <c r="F716" t="s">
        <v>34</v>
      </c>
      <c r="G716" t="s">
        <v>34</v>
      </c>
      <c r="H716" t="s">
        <v>14</v>
      </c>
      <c r="I716" t="s">
        <v>21</v>
      </c>
      <c r="J716" s="5">
        <v>99.29</v>
      </c>
      <c r="K716" s="5">
        <v>21.2</v>
      </c>
      <c r="L716" s="4">
        <f t="shared" si="34"/>
        <v>28.25</v>
      </c>
      <c r="M716" s="5">
        <f t="shared" si="35"/>
        <v>21.2</v>
      </c>
      <c r="N716" t="s">
        <v>38</v>
      </c>
      <c r="O716" t="s">
        <v>34</v>
      </c>
    </row>
    <row r="717" spans="1:15" x14ac:dyDescent="0.25">
      <c r="A717">
        <v>40387</v>
      </c>
      <c r="B717" t="s">
        <v>19</v>
      </c>
      <c r="C717">
        <v>17</v>
      </c>
      <c r="D717" t="str">
        <f t="shared" si="33"/>
        <v>1–17 Age Group</v>
      </c>
      <c r="E717" t="s">
        <v>34</v>
      </c>
      <c r="F717" t="s">
        <v>34</v>
      </c>
      <c r="G717" t="s">
        <v>34</v>
      </c>
      <c r="H717" t="s">
        <v>14</v>
      </c>
      <c r="I717" t="s">
        <v>21</v>
      </c>
      <c r="J717" s="5">
        <v>77.459999999999994</v>
      </c>
      <c r="K717" s="5">
        <v>24</v>
      </c>
      <c r="L717" s="4">
        <f t="shared" si="34"/>
        <v>28.25</v>
      </c>
      <c r="M717" s="5">
        <f t="shared" si="35"/>
        <v>24</v>
      </c>
      <c r="N717" t="s">
        <v>38</v>
      </c>
      <c r="O717" t="s">
        <v>34</v>
      </c>
    </row>
    <row r="718" spans="1:15" x14ac:dyDescent="0.25">
      <c r="A718">
        <v>41537</v>
      </c>
      <c r="B718" t="s">
        <v>19</v>
      </c>
      <c r="C718">
        <v>17</v>
      </c>
      <c r="D718" t="str">
        <f t="shared" si="33"/>
        <v>1–17 Age Group</v>
      </c>
      <c r="E718" t="s">
        <v>34</v>
      </c>
      <c r="F718" t="s">
        <v>34</v>
      </c>
      <c r="G718" t="s">
        <v>34</v>
      </c>
      <c r="H718" t="s">
        <v>14</v>
      </c>
      <c r="I718" t="s">
        <v>21</v>
      </c>
      <c r="J718" s="5">
        <v>62.49</v>
      </c>
      <c r="K718" s="5">
        <v>26.9</v>
      </c>
      <c r="L718" s="4">
        <f t="shared" si="34"/>
        <v>28.25</v>
      </c>
      <c r="M718" s="5">
        <f t="shared" si="35"/>
        <v>26.9</v>
      </c>
      <c r="N718" t="s">
        <v>24</v>
      </c>
      <c r="O718" t="s">
        <v>34</v>
      </c>
    </row>
    <row r="719" spans="1:15" x14ac:dyDescent="0.25">
      <c r="A719">
        <v>41870</v>
      </c>
      <c r="B719" t="s">
        <v>12</v>
      </c>
      <c r="C719">
        <v>17</v>
      </c>
      <c r="D719" t="str">
        <f t="shared" si="33"/>
        <v>1–17 Age Group</v>
      </c>
      <c r="E719" t="s">
        <v>34</v>
      </c>
      <c r="F719" t="s">
        <v>34</v>
      </c>
      <c r="G719" t="s">
        <v>34</v>
      </c>
      <c r="H719" t="s">
        <v>401</v>
      </c>
      <c r="I719" t="s">
        <v>21</v>
      </c>
      <c r="J719" s="5">
        <v>61.01</v>
      </c>
      <c r="K719" s="5">
        <v>32.5</v>
      </c>
      <c r="L719" s="4">
        <f t="shared" si="34"/>
        <v>28.25</v>
      </c>
      <c r="M719" s="5">
        <f t="shared" si="35"/>
        <v>32.5</v>
      </c>
      <c r="N719" t="s">
        <v>38</v>
      </c>
      <c r="O719" t="s">
        <v>34</v>
      </c>
    </row>
    <row r="720" spans="1:15" x14ac:dyDescent="0.25">
      <c r="A720">
        <v>47537</v>
      </c>
      <c r="B720" t="s">
        <v>19</v>
      </c>
      <c r="C720">
        <v>17</v>
      </c>
      <c r="D720" t="str">
        <f t="shared" si="33"/>
        <v>1–17 Age Group</v>
      </c>
      <c r="E720" t="s">
        <v>34</v>
      </c>
      <c r="F720" t="s">
        <v>34</v>
      </c>
      <c r="G720" t="s">
        <v>34</v>
      </c>
      <c r="H720" t="s">
        <v>14</v>
      </c>
      <c r="I720" t="s">
        <v>21</v>
      </c>
      <c r="J720" s="5">
        <v>112.23</v>
      </c>
      <c r="K720" s="5">
        <v>28.7</v>
      </c>
      <c r="L720" s="4">
        <f t="shared" si="34"/>
        <v>28.25</v>
      </c>
      <c r="M720" s="5">
        <f t="shared" si="35"/>
        <v>28.7</v>
      </c>
      <c r="N720" t="s">
        <v>24</v>
      </c>
      <c r="O720" t="s">
        <v>34</v>
      </c>
    </row>
    <row r="721" spans="1:15" x14ac:dyDescent="0.25">
      <c r="A721">
        <v>47563</v>
      </c>
      <c r="B721" t="s">
        <v>19</v>
      </c>
      <c r="C721">
        <v>17</v>
      </c>
      <c r="D721" t="str">
        <f t="shared" si="33"/>
        <v>1–17 Age Group</v>
      </c>
      <c r="E721" t="s">
        <v>34</v>
      </c>
      <c r="F721" t="s">
        <v>34</v>
      </c>
      <c r="G721" t="s">
        <v>34</v>
      </c>
      <c r="H721" t="s">
        <v>14</v>
      </c>
      <c r="I721" t="s">
        <v>21</v>
      </c>
      <c r="J721" s="5">
        <v>68.66</v>
      </c>
      <c r="K721" s="5">
        <v>35.1</v>
      </c>
      <c r="L721" s="4">
        <f t="shared" si="34"/>
        <v>28.25</v>
      </c>
      <c r="M721" s="5">
        <f t="shared" si="35"/>
        <v>35.1</v>
      </c>
      <c r="N721" t="s">
        <v>24</v>
      </c>
      <c r="O721" t="s">
        <v>34</v>
      </c>
    </row>
    <row r="722" spans="1:15" x14ac:dyDescent="0.25">
      <c r="A722">
        <v>49815</v>
      </c>
      <c r="B722" t="s">
        <v>19</v>
      </c>
      <c r="C722">
        <v>17</v>
      </c>
      <c r="D722" t="str">
        <f t="shared" si="33"/>
        <v>1–17 Age Group</v>
      </c>
      <c r="E722" t="s">
        <v>34</v>
      </c>
      <c r="F722" t="s">
        <v>34</v>
      </c>
      <c r="G722" t="s">
        <v>34</v>
      </c>
      <c r="H722" t="s">
        <v>43</v>
      </c>
      <c r="I722" t="s">
        <v>21</v>
      </c>
      <c r="J722" s="5">
        <v>115.93</v>
      </c>
      <c r="K722" s="5">
        <v>23.3</v>
      </c>
      <c r="L722" s="4">
        <f t="shared" si="34"/>
        <v>28.25</v>
      </c>
      <c r="M722" s="5">
        <f t="shared" si="35"/>
        <v>23.3</v>
      </c>
      <c r="N722" t="s">
        <v>24</v>
      </c>
      <c r="O722" t="s">
        <v>34</v>
      </c>
    </row>
    <row r="723" spans="1:15" x14ac:dyDescent="0.25">
      <c r="A723">
        <v>50009</v>
      </c>
      <c r="B723" t="s">
        <v>19</v>
      </c>
      <c r="C723">
        <v>17</v>
      </c>
      <c r="D723" t="str">
        <f t="shared" si="33"/>
        <v>1–17 Age Group</v>
      </c>
      <c r="E723" t="s">
        <v>34</v>
      </c>
      <c r="F723" t="s">
        <v>34</v>
      </c>
      <c r="G723" t="s">
        <v>34</v>
      </c>
      <c r="H723" t="s">
        <v>14</v>
      </c>
      <c r="I723" t="s">
        <v>15</v>
      </c>
      <c r="J723" s="5">
        <v>81.510000000000005</v>
      </c>
      <c r="K723" s="5">
        <v>19.5</v>
      </c>
      <c r="L723" s="4">
        <f t="shared" si="34"/>
        <v>28.25</v>
      </c>
      <c r="M723" s="5">
        <f t="shared" si="35"/>
        <v>19.5</v>
      </c>
      <c r="N723" t="s">
        <v>18</v>
      </c>
      <c r="O723" t="s">
        <v>34</v>
      </c>
    </row>
    <row r="724" spans="1:15" x14ac:dyDescent="0.25">
      <c r="A724">
        <v>50053</v>
      </c>
      <c r="B724" t="s">
        <v>12</v>
      </c>
      <c r="C724">
        <v>17</v>
      </c>
      <c r="D724" t="str">
        <f t="shared" si="33"/>
        <v>1–17 Age Group</v>
      </c>
      <c r="E724" t="s">
        <v>34</v>
      </c>
      <c r="F724" t="s">
        <v>34</v>
      </c>
      <c r="G724" t="s">
        <v>34</v>
      </c>
      <c r="H724" t="s">
        <v>14</v>
      </c>
      <c r="I724" t="s">
        <v>15</v>
      </c>
      <c r="J724" s="5">
        <v>62.37</v>
      </c>
      <c r="K724" s="5">
        <v>41.3</v>
      </c>
      <c r="L724" s="4">
        <f t="shared" si="34"/>
        <v>28.25</v>
      </c>
      <c r="M724" s="5">
        <f t="shared" si="35"/>
        <v>41.3</v>
      </c>
      <c r="N724" t="s">
        <v>24</v>
      </c>
      <c r="O724" t="s">
        <v>34</v>
      </c>
    </row>
    <row r="725" spans="1:15" x14ac:dyDescent="0.25">
      <c r="A725">
        <v>50412</v>
      </c>
      <c r="B725" t="s">
        <v>19</v>
      </c>
      <c r="C725">
        <v>17</v>
      </c>
      <c r="D725" t="str">
        <f t="shared" si="33"/>
        <v>1–17 Age Group</v>
      </c>
      <c r="E725" t="s">
        <v>34</v>
      </c>
      <c r="F725" t="s">
        <v>34</v>
      </c>
      <c r="G725" t="s">
        <v>34</v>
      </c>
      <c r="H725" t="s">
        <v>14</v>
      </c>
      <c r="I725" t="s">
        <v>15</v>
      </c>
      <c r="J725" s="5">
        <v>96.47</v>
      </c>
      <c r="K725" s="5">
        <v>25.6</v>
      </c>
      <c r="L725" s="4">
        <f t="shared" si="34"/>
        <v>28.25</v>
      </c>
      <c r="M725" s="5">
        <f t="shared" si="35"/>
        <v>25.6</v>
      </c>
      <c r="N725" t="s">
        <v>38</v>
      </c>
      <c r="O725" t="s">
        <v>34</v>
      </c>
    </row>
    <row r="726" spans="1:15" x14ac:dyDescent="0.25">
      <c r="A726">
        <v>50785</v>
      </c>
      <c r="B726" t="s">
        <v>12</v>
      </c>
      <c r="C726">
        <v>17</v>
      </c>
      <c r="D726" t="str">
        <f t="shared" si="33"/>
        <v>1–17 Age Group</v>
      </c>
      <c r="E726" t="s">
        <v>34</v>
      </c>
      <c r="F726" t="s">
        <v>34</v>
      </c>
      <c r="G726" t="s">
        <v>34</v>
      </c>
      <c r="H726" t="s">
        <v>14</v>
      </c>
      <c r="I726" t="s">
        <v>21</v>
      </c>
      <c r="J726" s="5">
        <v>83.26</v>
      </c>
      <c r="K726" s="5">
        <v>32.9</v>
      </c>
      <c r="L726" s="4">
        <f t="shared" si="34"/>
        <v>28.25</v>
      </c>
      <c r="M726" s="5">
        <f t="shared" si="35"/>
        <v>32.9</v>
      </c>
      <c r="N726" t="s">
        <v>24</v>
      </c>
      <c r="O726" t="s">
        <v>34</v>
      </c>
    </row>
    <row r="727" spans="1:15" x14ac:dyDescent="0.25">
      <c r="A727">
        <v>53954</v>
      </c>
      <c r="B727" t="s">
        <v>12</v>
      </c>
      <c r="C727">
        <v>17</v>
      </c>
      <c r="D727" t="str">
        <f t="shared" si="33"/>
        <v>1–17 Age Group</v>
      </c>
      <c r="E727" t="s">
        <v>34</v>
      </c>
      <c r="F727" t="s">
        <v>34</v>
      </c>
      <c r="G727" t="s">
        <v>34</v>
      </c>
      <c r="H727" t="s">
        <v>14</v>
      </c>
      <c r="I727" t="s">
        <v>21</v>
      </c>
      <c r="J727" s="5">
        <v>69.45</v>
      </c>
      <c r="K727" s="5">
        <v>27.6</v>
      </c>
      <c r="L727" s="4">
        <f t="shared" si="34"/>
        <v>28.25</v>
      </c>
      <c r="M727" s="5">
        <f t="shared" si="35"/>
        <v>27.6</v>
      </c>
      <c r="N727" t="s">
        <v>38</v>
      </c>
      <c r="O727" t="s">
        <v>34</v>
      </c>
    </row>
    <row r="728" spans="1:15" x14ac:dyDescent="0.25">
      <c r="A728">
        <v>56420</v>
      </c>
      <c r="B728" t="s">
        <v>12</v>
      </c>
      <c r="C728">
        <v>17</v>
      </c>
      <c r="D728" t="str">
        <f t="shared" si="33"/>
        <v>1–17 Age Group</v>
      </c>
      <c r="E728" t="s">
        <v>13</v>
      </c>
      <c r="F728" t="s">
        <v>34</v>
      </c>
      <c r="G728" t="s">
        <v>34</v>
      </c>
      <c r="H728" t="s">
        <v>14</v>
      </c>
      <c r="I728" t="s">
        <v>21</v>
      </c>
      <c r="J728" s="5">
        <v>61.67</v>
      </c>
      <c r="K728" s="5">
        <v>97.6</v>
      </c>
      <c r="L728" s="4">
        <f t="shared" si="34"/>
        <v>28.25</v>
      </c>
      <c r="M728" s="5">
        <f t="shared" si="35"/>
        <v>97.6</v>
      </c>
      <c r="N728" t="s">
        <v>38</v>
      </c>
      <c r="O728" t="s">
        <v>34</v>
      </c>
    </row>
    <row r="729" spans="1:15" x14ac:dyDescent="0.25">
      <c r="A729">
        <v>56986</v>
      </c>
      <c r="B729" t="s">
        <v>12</v>
      </c>
      <c r="C729">
        <v>17</v>
      </c>
      <c r="D729" t="str">
        <f t="shared" si="33"/>
        <v>1–17 Age Group</v>
      </c>
      <c r="E729" t="s">
        <v>34</v>
      </c>
      <c r="F729" t="s">
        <v>34</v>
      </c>
      <c r="G729" t="s">
        <v>34</v>
      </c>
      <c r="H729" t="s">
        <v>401</v>
      </c>
      <c r="I729" t="s">
        <v>15</v>
      </c>
      <c r="J729" s="5">
        <v>113.25</v>
      </c>
      <c r="K729" s="5">
        <v>23.4</v>
      </c>
      <c r="L729" s="4">
        <f t="shared" si="34"/>
        <v>28.25</v>
      </c>
      <c r="M729" s="5">
        <f t="shared" si="35"/>
        <v>23.4</v>
      </c>
      <c r="N729" t="s">
        <v>24</v>
      </c>
      <c r="O729" t="s">
        <v>34</v>
      </c>
    </row>
    <row r="730" spans="1:15" x14ac:dyDescent="0.25">
      <c r="A730">
        <v>59049</v>
      </c>
      <c r="B730" t="s">
        <v>19</v>
      </c>
      <c r="C730">
        <v>17</v>
      </c>
      <c r="D730" t="str">
        <f t="shared" si="33"/>
        <v>1–17 Age Group</v>
      </c>
      <c r="E730" t="s">
        <v>34</v>
      </c>
      <c r="F730" t="s">
        <v>34</v>
      </c>
      <c r="G730" t="s">
        <v>34</v>
      </c>
      <c r="H730" t="s">
        <v>14</v>
      </c>
      <c r="I730" t="s">
        <v>21</v>
      </c>
      <c r="J730" s="5">
        <v>120.58</v>
      </c>
      <c r="K730" s="5">
        <v>18.3</v>
      </c>
      <c r="L730" s="4">
        <f t="shared" si="34"/>
        <v>28.25</v>
      </c>
      <c r="M730" s="5">
        <f t="shared" si="35"/>
        <v>18.3</v>
      </c>
      <c r="N730" t="s">
        <v>24</v>
      </c>
      <c r="O730" t="s">
        <v>34</v>
      </c>
    </row>
    <row r="731" spans="1:15" x14ac:dyDescent="0.25">
      <c r="A731">
        <v>59054</v>
      </c>
      <c r="B731" t="s">
        <v>12</v>
      </c>
      <c r="C731">
        <v>17</v>
      </c>
      <c r="D731" t="str">
        <f t="shared" si="33"/>
        <v>1–17 Age Group</v>
      </c>
      <c r="E731" t="s">
        <v>34</v>
      </c>
      <c r="F731" t="s">
        <v>34</v>
      </c>
      <c r="G731" t="s">
        <v>34</v>
      </c>
      <c r="H731" t="s">
        <v>14</v>
      </c>
      <c r="I731" t="s">
        <v>21</v>
      </c>
      <c r="J731" s="5">
        <v>77.790000000000006</v>
      </c>
      <c r="K731" s="5">
        <v>23.6</v>
      </c>
      <c r="L731" s="4">
        <f t="shared" si="34"/>
        <v>28.25</v>
      </c>
      <c r="M731" s="5">
        <f t="shared" si="35"/>
        <v>23.6</v>
      </c>
      <c r="N731" t="s">
        <v>38</v>
      </c>
      <c r="O731" t="s">
        <v>34</v>
      </c>
    </row>
    <row r="732" spans="1:15" x14ac:dyDescent="0.25">
      <c r="A732">
        <v>62182</v>
      </c>
      <c r="B732" t="s">
        <v>19</v>
      </c>
      <c r="C732">
        <v>17</v>
      </c>
      <c r="D732" t="str">
        <f t="shared" si="33"/>
        <v>1–17 Age Group</v>
      </c>
      <c r="E732" t="s">
        <v>34</v>
      </c>
      <c r="F732" t="s">
        <v>34</v>
      </c>
      <c r="G732" t="s">
        <v>34</v>
      </c>
      <c r="H732" t="s">
        <v>14</v>
      </c>
      <c r="I732" t="s">
        <v>21</v>
      </c>
      <c r="J732" s="5">
        <v>120.96</v>
      </c>
      <c r="K732" s="5">
        <v>22.2</v>
      </c>
      <c r="L732" s="4">
        <f t="shared" si="34"/>
        <v>28.25</v>
      </c>
      <c r="M732" s="5">
        <f t="shared" si="35"/>
        <v>22.2</v>
      </c>
      <c r="N732" t="s">
        <v>18</v>
      </c>
      <c r="O732" t="s">
        <v>34</v>
      </c>
    </row>
    <row r="733" spans="1:15" x14ac:dyDescent="0.25">
      <c r="A733">
        <v>62923</v>
      </c>
      <c r="B733" t="s">
        <v>19</v>
      </c>
      <c r="C733">
        <v>17</v>
      </c>
      <c r="D733" t="str">
        <f t="shared" si="33"/>
        <v>1–17 Age Group</v>
      </c>
      <c r="E733" t="s">
        <v>34</v>
      </c>
      <c r="F733" t="s">
        <v>34</v>
      </c>
      <c r="G733" t="s">
        <v>34</v>
      </c>
      <c r="H733" t="s">
        <v>14</v>
      </c>
      <c r="I733" t="s">
        <v>15</v>
      </c>
      <c r="J733" s="5">
        <v>87.39</v>
      </c>
      <c r="K733" s="5">
        <v>24.6</v>
      </c>
      <c r="L733" s="4">
        <f t="shared" si="34"/>
        <v>28.25</v>
      </c>
      <c r="M733" s="5">
        <f t="shared" si="35"/>
        <v>24.6</v>
      </c>
      <c r="N733" t="s">
        <v>38</v>
      </c>
      <c r="O733" t="s">
        <v>34</v>
      </c>
    </row>
    <row r="734" spans="1:15" x14ac:dyDescent="0.25">
      <c r="A734">
        <v>63144</v>
      </c>
      <c r="B734" t="s">
        <v>12</v>
      </c>
      <c r="C734">
        <v>17</v>
      </c>
      <c r="D734" t="str">
        <f t="shared" si="33"/>
        <v>1–17 Age Group</v>
      </c>
      <c r="E734" t="s">
        <v>34</v>
      </c>
      <c r="F734" t="s">
        <v>34</v>
      </c>
      <c r="G734" t="s">
        <v>34</v>
      </c>
      <c r="H734" t="s">
        <v>43</v>
      </c>
      <c r="I734" t="s">
        <v>15</v>
      </c>
      <c r="J734" s="5">
        <v>123.04</v>
      </c>
      <c r="K734" s="5">
        <v>29.6</v>
      </c>
      <c r="L734" s="4">
        <f t="shared" si="34"/>
        <v>28.25</v>
      </c>
      <c r="M734" s="5">
        <f t="shared" si="35"/>
        <v>29.6</v>
      </c>
      <c r="N734" t="s">
        <v>24</v>
      </c>
      <c r="O734" t="s">
        <v>34</v>
      </c>
    </row>
    <row r="735" spans="1:15" x14ac:dyDescent="0.25">
      <c r="A735">
        <v>63158</v>
      </c>
      <c r="B735" t="s">
        <v>12</v>
      </c>
      <c r="C735">
        <v>17</v>
      </c>
      <c r="D735" t="str">
        <f t="shared" si="33"/>
        <v>1–17 Age Group</v>
      </c>
      <c r="E735" t="s">
        <v>34</v>
      </c>
      <c r="F735" t="s">
        <v>34</v>
      </c>
      <c r="G735" t="s">
        <v>34</v>
      </c>
      <c r="H735" t="s">
        <v>14</v>
      </c>
      <c r="I735" t="s">
        <v>15</v>
      </c>
      <c r="J735" s="5">
        <v>63.28</v>
      </c>
      <c r="K735" s="5">
        <v>40.200000000000003</v>
      </c>
      <c r="L735" s="4">
        <f t="shared" si="34"/>
        <v>28.25</v>
      </c>
      <c r="M735" s="5">
        <f t="shared" si="35"/>
        <v>40.200000000000003</v>
      </c>
      <c r="N735" t="s">
        <v>38</v>
      </c>
      <c r="O735" t="s">
        <v>34</v>
      </c>
    </row>
    <row r="736" spans="1:15" x14ac:dyDescent="0.25">
      <c r="A736">
        <v>65229</v>
      </c>
      <c r="B736" t="s">
        <v>19</v>
      </c>
      <c r="C736">
        <v>17</v>
      </c>
      <c r="D736" t="str">
        <f t="shared" si="33"/>
        <v>1–17 Age Group</v>
      </c>
      <c r="E736" t="s">
        <v>34</v>
      </c>
      <c r="F736" t="s">
        <v>34</v>
      </c>
      <c r="G736" t="s">
        <v>34</v>
      </c>
      <c r="H736" t="s">
        <v>14</v>
      </c>
      <c r="I736" t="s">
        <v>21</v>
      </c>
      <c r="J736" s="5">
        <v>55.41</v>
      </c>
      <c r="K736" s="5">
        <v>25.4</v>
      </c>
      <c r="L736" s="4">
        <f t="shared" si="34"/>
        <v>28.25</v>
      </c>
      <c r="M736" s="5">
        <f t="shared" si="35"/>
        <v>25.4</v>
      </c>
      <c r="N736" t="s">
        <v>38</v>
      </c>
      <c r="O736" t="s">
        <v>34</v>
      </c>
    </row>
    <row r="737" spans="1:15" x14ac:dyDescent="0.25">
      <c r="A737">
        <v>66650</v>
      </c>
      <c r="B737" t="s">
        <v>19</v>
      </c>
      <c r="C737">
        <v>17</v>
      </c>
      <c r="D737" t="str">
        <f t="shared" si="33"/>
        <v>1–17 Age Group</v>
      </c>
      <c r="E737" t="s">
        <v>34</v>
      </c>
      <c r="F737" t="s">
        <v>34</v>
      </c>
      <c r="G737" t="s">
        <v>34</v>
      </c>
      <c r="H737" t="s">
        <v>14</v>
      </c>
      <c r="I737" t="s">
        <v>15</v>
      </c>
      <c r="J737" s="5">
        <v>68.86</v>
      </c>
      <c r="K737" s="5">
        <v>41.1</v>
      </c>
      <c r="L737" s="4">
        <f t="shared" si="34"/>
        <v>28.25</v>
      </c>
      <c r="M737" s="5">
        <f t="shared" si="35"/>
        <v>41.1</v>
      </c>
      <c r="N737" t="s">
        <v>24</v>
      </c>
      <c r="O737" t="s">
        <v>34</v>
      </c>
    </row>
    <row r="738" spans="1:15" x14ac:dyDescent="0.25">
      <c r="A738">
        <v>67602</v>
      </c>
      <c r="B738" t="s">
        <v>19</v>
      </c>
      <c r="C738">
        <v>17</v>
      </c>
      <c r="D738" t="str">
        <f t="shared" si="33"/>
        <v>1–17 Age Group</v>
      </c>
      <c r="E738" t="s">
        <v>34</v>
      </c>
      <c r="F738" t="s">
        <v>34</v>
      </c>
      <c r="G738" t="s">
        <v>34</v>
      </c>
      <c r="H738" t="s">
        <v>14</v>
      </c>
      <c r="I738" t="s">
        <v>15</v>
      </c>
      <c r="J738" s="5">
        <v>79.61</v>
      </c>
      <c r="K738" s="5">
        <v>24.1</v>
      </c>
      <c r="L738" s="4">
        <f t="shared" si="34"/>
        <v>28.25</v>
      </c>
      <c r="M738" s="5">
        <f t="shared" si="35"/>
        <v>24.1</v>
      </c>
      <c r="N738" t="s">
        <v>38</v>
      </c>
      <c r="O738" t="s">
        <v>34</v>
      </c>
    </row>
    <row r="739" spans="1:15" x14ac:dyDescent="0.25">
      <c r="A739">
        <v>68306</v>
      </c>
      <c r="B739" t="s">
        <v>12</v>
      </c>
      <c r="C739">
        <v>17</v>
      </c>
      <c r="D739" t="str">
        <f t="shared" si="33"/>
        <v>1–17 Age Group</v>
      </c>
      <c r="E739" t="s">
        <v>34</v>
      </c>
      <c r="F739" t="s">
        <v>34</v>
      </c>
      <c r="G739" t="s">
        <v>34</v>
      </c>
      <c r="H739" t="s">
        <v>14</v>
      </c>
      <c r="I739" t="s">
        <v>21</v>
      </c>
      <c r="J739" s="5">
        <v>119.58</v>
      </c>
      <c r="K739" s="5">
        <v>25</v>
      </c>
      <c r="L739" s="4">
        <f t="shared" si="34"/>
        <v>28.25</v>
      </c>
      <c r="M739" s="5">
        <f t="shared" si="35"/>
        <v>25</v>
      </c>
      <c r="N739" t="s">
        <v>24</v>
      </c>
      <c r="O739" t="s">
        <v>34</v>
      </c>
    </row>
    <row r="740" spans="1:15" x14ac:dyDescent="0.25">
      <c r="A740">
        <v>70970</v>
      </c>
      <c r="B740" t="s">
        <v>19</v>
      </c>
      <c r="C740">
        <v>17</v>
      </c>
      <c r="D740" t="str">
        <f t="shared" si="33"/>
        <v>1–17 Age Group</v>
      </c>
      <c r="E740" t="s">
        <v>34</v>
      </c>
      <c r="F740" t="s">
        <v>34</v>
      </c>
      <c r="G740" t="s">
        <v>34</v>
      </c>
      <c r="H740" t="s">
        <v>20</v>
      </c>
      <c r="I740" t="s">
        <v>15</v>
      </c>
      <c r="J740" s="5">
        <v>82.18</v>
      </c>
      <c r="K740" s="5">
        <v>23.4</v>
      </c>
      <c r="L740" s="4">
        <f t="shared" si="34"/>
        <v>28.25</v>
      </c>
      <c r="M740" s="5">
        <f t="shared" si="35"/>
        <v>23.4</v>
      </c>
      <c r="N740" t="s">
        <v>38</v>
      </c>
      <c r="O740" t="s">
        <v>34</v>
      </c>
    </row>
    <row r="741" spans="1:15" x14ac:dyDescent="0.25">
      <c r="A741">
        <v>71298</v>
      </c>
      <c r="B741" t="s">
        <v>19</v>
      </c>
      <c r="C741">
        <v>17</v>
      </c>
      <c r="D741" t="str">
        <f t="shared" si="33"/>
        <v>1–17 Age Group</v>
      </c>
      <c r="E741" t="s">
        <v>34</v>
      </c>
      <c r="F741" t="s">
        <v>34</v>
      </c>
      <c r="G741" t="s">
        <v>34</v>
      </c>
      <c r="H741" t="s">
        <v>14</v>
      </c>
      <c r="I741" t="s">
        <v>21</v>
      </c>
      <c r="J741" s="5">
        <v>109.39</v>
      </c>
      <c r="K741" s="5">
        <v>26.3</v>
      </c>
      <c r="L741" s="4">
        <f t="shared" si="34"/>
        <v>28.25</v>
      </c>
      <c r="M741" s="5">
        <f t="shared" si="35"/>
        <v>26.3</v>
      </c>
      <c r="N741" t="s">
        <v>24</v>
      </c>
      <c r="O741" t="s">
        <v>34</v>
      </c>
    </row>
    <row r="742" spans="1:15" x14ac:dyDescent="0.25">
      <c r="A742">
        <v>71784</v>
      </c>
      <c r="B742" t="s">
        <v>12</v>
      </c>
      <c r="C742">
        <v>17</v>
      </c>
      <c r="D742" t="str">
        <f t="shared" si="33"/>
        <v>1–17 Age Group</v>
      </c>
      <c r="E742" t="s">
        <v>34</v>
      </c>
      <c r="F742" t="s">
        <v>34</v>
      </c>
      <c r="G742" t="s">
        <v>34</v>
      </c>
      <c r="H742" t="s">
        <v>14</v>
      </c>
      <c r="I742" t="s">
        <v>21</v>
      </c>
      <c r="J742" s="5">
        <v>63.82</v>
      </c>
      <c r="K742" s="5">
        <v>19.399999999999999</v>
      </c>
      <c r="L742" s="4">
        <f t="shared" si="34"/>
        <v>28.25</v>
      </c>
      <c r="M742" s="5">
        <f t="shared" si="35"/>
        <v>19.399999999999999</v>
      </c>
      <c r="N742" t="s">
        <v>29</v>
      </c>
      <c r="O742" t="s">
        <v>34</v>
      </c>
    </row>
    <row r="743" spans="1:15" x14ac:dyDescent="0.25">
      <c r="A743">
        <v>954</v>
      </c>
      <c r="B743" t="s">
        <v>12</v>
      </c>
      <c r="C743">
        <v>18</v>
      </c>
      <c r="D743" t="str">
        <f t="shared" si="33"/>
        <v>18–39 Age Group</v>
      </c>
      <c r="E743" t="s">
        <v>34</v>
      </c>
      <c r="F743" t="s">
        <v>34</v>
      </c>
      <c r="G743" t="s">
        <v>34</v>
      </c>
      <c r="H743" t="s">
        <v>14</v>
      </c>
      <c r="I743" t="s">
        <v>21</v>
      </c>
      <c r="J743" s="5">
        <v>103.94</v>
      </c>
      <c r="K743" s="5">
        <v>23.3</v>
      </c>
      <c r="L743" s="4">
        <f t="shared" si="34"/>
        <v>28.25</v>
      </c>
      <c r="M743" s="5">
        <f t="shared" si="35"/>
        <v>23.3</v>
      </c>
      <c r="N743" t="s">
        <v>24</v>
      </c>
      <c r="O743" t="s">
        <v>34</v>
      </c>
    </row>
    <row r="744" spans="1:15" x14ac:dyDescent="0.25">
      <c r="A744">
        <v>3318</v>
      </c>
      <c r="B744" t="s">
        <v>19</v>
      </c>
      <c r="C744">
        <v>18</v>
      </c>
      <c r="D744" t="str">
        <f t="shared" si="33"/>
        <v>18–39 Age Group</v>
      </c>
      <c r="E744" t="s">
        <v>34</v>
      </c>
      <c r="F744" t="s">
        <v>34</v>
      </c>
      <c r="G744" t="s">
        <v>34</v>
      </c>
      <c r="H744" t="s">
        <v>14</v>
      </c>
      <c r="I744" t="s">
        <v>21</v>
      </c>
      <c r="J744" s="5">
        <v>101.12</v>
      </c>
      <c r="K744" s="5" t="s">
        <v>4270</v>
      </c>
      <c r="L744" s="4">
        <f t="shared" si="34"/>
        <v>28.25</v>
      </c>
      <c r="M744" s="5">
        <f t="shared" si="35"/>
        <v>28.25</v>
      </c>
      <c r="N744" t="s">
        <v>29</v>
      </c>
      <c r="O744" t="s">
        <v>34</v>
      </c>
    </row>
    <row r="745" spans="1:15" x14ac:dyDescent="0.25">
      <c r="A745">
        <v>5647</v>
      </c>
      <c r="B745" t="s">
        <v>19</v>
      </c>
      <c r="C745">
        <v>18</v>
      </c>
      <c r="D745" t="str">
        <f t="shared" si="33"/>
        <v>18–39 Age Group</v>
      </c>
      <c r="E745" t="s">
        <v>34</v>
      </c>
      <c r="F745" t="s">
        <v>34</v>
      </c>
      <c r="G745" t="s">
        <v>34</v>
      </c>
      <c r="H745" t="s">
        <v>14</v>
      </c>
      <c r="I745" t="s">
        <v>15</v>
      </c>
      <c r="J745" s="5">
        <v>99.01</v>
      </c>
      <c r="K745" s="5">
        <v>25.5</v>
      </c>
      <c r="L745" s="4">
        <f t="shared" si="34"/>
        <v>28.25</v>
      </c>
      <c r="M745" s="5">
        <f t="shared" si="35"/>
        <v>25.5</v>
      </c>
      <c r="N745" t="s">
        <v>18</v>
      </c>
      <c r="O745" t="s">
        <v>34</v>
      </c>
    </row>
    <row r="746" spans="1:15" x14ac:dyDescent="0.25">
      <c r="A746">
        <v>8085</v>
      </c>
      <c r="B746" t="s">
        <v>12</v>
      </c>
      <c r="C746">
        <v>18</v>
      </c>
      <c r="D746" t="str">
        <f t="shared" si="33"/>
        <v>18–39 Age Group</v>
      </c>
      <c r="E746" t="s">
        <v>34</v>
      </c>
      <c r="F746" t="s">
        <v>34</v>
      </c>
      <c r="G746" t="s">
        <v>34</v>
      </c>
      <c r="H746" t="s">
        <v>14</v>
      </c>
      <c r="I746" t="s">
        <v>21</v>
      </c>
      <c r="J746" s="5">
        <v>143.44999999999999</v>
      </c>
      <c r="K746" s="5">
        <v>32</v>
      </c>
      <c r="L746" s="4">
        <f t="shared" si="34"/>
        <v>28.25</v>
      </c>
      <c r="M746" s="5">
        <f t="shared" si="35"/>
        <v>32</v>
      </c>
      <c r="N746" t="s">
        <v>29</v>
      </c>
      <c r="O746" t="s">
        <v>34</v>
      </c>
    </row>
    <row r="747" spans="1:15" x14ac:dyDescent="0.25">
      <c r="A747">
        <v>11382</v>
      </c>
      <c r="B747" t="s">
        <v>12</v>
      </c>
      <c r="C747">
        <v>18</v>
      </c>
      <c r="D747" t="str">
        <f t="shared" si="33"/>
        <v>18–39 Age Group</v>
      </c>
      <c r="E747" t="s">
        <v>34</v>
      </c>
      <c r="F747" t="s">
        <v>34</v>
      </c>
      <c r="G747" t="s">
        <v>34</v>
      </c>
      <c r="H747" t="s">
        <v>14</v>
      </c>
      <c r="I747" t="s">
        <v>21</v>
      </c>
      <c r="J747" s="5">
        <v>98.07</v>
      </c>
      <c r="K747" s="5">
        <v>24</v>
      </c>
      <c r="L747" s="4">
        <f t="shared" si="34"/>
        <v>28.25</v>
      </c>
      <c r="M747" s="5">
        <f t="shared" si="35"/>
        <v>24</v>
      </c>
      <c r="N747" t="s">
        <v>24</v>
      </c>
      <c r="O747" t="s">
        <v>34</v>
      </c>
    </row>
    <row r="748" spans="1:15" x14ac:dyDescent="0.25">
      <c r="A748">
        <v>11702</v>
      </c>
      <c r="B748" t="s">
        <v>19</v>
      </c>
      <c r="C748">
        <v>18</v>
      </c>
      <c r="D748" t="str">
        <f t="shared" si="33"/>
        <v>18–39 Age Group</v>
      </c>
      <c r="E748" t="s">
        <v>34</v>
      </c>
      <c r="F748" t="s">
        <v>34</v>
      </c>
      <c r="G748" t="s">
        <v>34</v>
      </c>
      <c r="H748" t="s">
        <v>401</v>
      </c>
      <c r="I748" t="s">
        <v>15</v>
      </c>
      <c r="J748" s="5">
        <v>82.36</v>
      </c>
      <c r="K748" s="5">
        <v>22.7</v>
      </c>
      <c r="L748" s="4">
        <f t="shared" si="34"/>
        <v>28.25</v>
      </c>
      <c r="M748" s="5">
        <f t="shared" si="35"/>
        <v>22.7</v>
      </c>
      <c r="N748" t="s">
        <v>38</v>
      </c>
      <c r="O748" t="s">
        <v>34</v>
      </c>
    </row>
    <row r="749" spans="1:15" x14ac:dyDescent="0.25">
      <c r="A749">
        <v>11891</v>
      </c>
      <c r="B749" t="s">
        <v>12</v>
      </c>
      <c r="C749">
        <v>18</v>
      </c>
      <c r="D749" t="str">
        <f t="shared" si="33"/>
        <v>18–39 Age Group</v>
      </c>
      <c r="E749" t="s">
        <v>34</v>
      </c>
      <c r="F749" t="s">
        <v>34</v>
      </c>
      <c r="G749" t="s">
        <v>34</v>
      </c>
      <c r="H749" t="s">
        <v>43</v>
      </c>
      <c r="I749" t="s">
        <v>15</v>
      </c>
      <c r="J749" s="5">
        <v>106.54</v>
      </c>
      <c r="K749" s="5">
        <v>27</v>
      </c>
      <c r="L749" s="4">
        <f t="shared" si="34"/>
        <v>28.25</v>
      </c>
      <c r="M749" s="5">
        <f t="shared" si="35"/>
        <v>27</v>
      </c>
      <c r="N749" t="s">
        <v>24</v>
      </c>
      <c r="O749" t="s">
        <v>34</v>
      </c>
    </row>
    <row r="750" spans="1:15" x14ac:dyDescent="0.25">
      <c r="A750">
        <v>12593</v>
      </c>
      <c r="B750" t="s">
        <v>19</v>
      </c>
      <c r="C750">
        <v>18</v>
      </c>
      <c r="D750" t="str">
        <f t="shared" si="33"/>
        <v>18–39 Age Group</v>
      </c>
      <c r="E750" t="s">
        <v>34</v>
      </c>
      <c r="F750" t="s">
        <v>34</v>
      </c>
      <c r="G750" t="s">
        <v>34</v>
      </c>
      <c r="H750" t="s">
        <v>14</v>
      </c>
      <c r="I750" t="s">
        <v>15</v>
      </c>
      <c r="J750" s="5">
        <v>80.33</v>
      </c>
      <c r="K750" s="5">
        <v>19.7</v>
      </c>
      <c r="L750" s="4">
        <f t="shared" si="34"/>
        <v>28.25</v>
      </c>
      <c r="M750" s="5">
        <f t="shared" si="35"/>
        <v>19.7</v>
      </c>
      <c r="N750" t="s">
        <v>24</v>
      </c>
      <c r="O750" t="s">
        <v>34</v>
      </c>
    </row>
    <row r="751" spans="1:15" x14ac:dyDescent="0.25">
      <c r="A751">
        <v>13062</v>
      </c>
      <c r="B751" t="s">
        <v>12</v>
      </c>
      <c r="C751">
        <v>18</v>
      </c>
      <c r="D751" t="str">
        <f t="shared" si="33"/>
        <v>18–39 Age Group</v>
      </c>
      <c r="E751" t="s">
        <v>34</v>
      </c>
      <c r="F751" t="s">
        <v>34</v>
      </c>
      <c r="G751" t="s">
        <v>34</v>
      </c>
      <c r="H751" t="s">
        <v>14</v>
      </c>
      <c r="I751" t="s">
        <v>21</v>
      </c>
      <c r="J751" s="5">
        <v>123.79</v>
      </c>
      <c r="K751" s="5">
        <v>20.5</v>
      </c>
      <c r="L751" s="4">
        <f t="shared" si="34"/>
        <v>28.25</v>
      </c>
      <c r="M751" s="5">
        <f t="shared" si="35"/>
        <v>20.5</v>
      </c>
      <c r="N751" t="s">
        <v>38</v>
      </c>
      <c r="O751" t="s">
        <v>34</v>
      </c>
    </row>
    <row r="752" spans="1:15" x14ac:dyDescent="0.25">
      <c r="A752">
        <v>13960</v>
      </c>
      <c r="B752" t="s">
        <v>19</v>
      </c>
      <c r="C752">
        <v>18</v>
      </c>
      <c r="D752" t="str">
        <f t="shared" si="33"/>
        <v>18–39 Age Group</v>
      </c>
      <c r="E752" t="s">
        <v>34</v>
      </c>
      <c r="F752" t="s">
        <v>34</v>
      </c>
      <c r="G752" t="s">
        <v>34</v>
      </c>
      <c r="H752" t="s">
        <v>401</v>
      </c>
      <c r="I752" t="s">
        <v>15</v>
      </c>
      <c r="J752" s="5">
        <v>97.65</v>
      </c>
      <c r="K752" s="5">
        <v>21.5</v>
      </c>
      <c r="L752" s="4">
        <f t="shared" si="34"/>
        <v>28.25</v>
      </c>
      <c r="M752" s="5">
        <f t="shared" si="35"/>
        <v>21.5</v>
      </c>
      <c r="N752" t="s">
        <v>38</v>
      </c>
      <c r="O752" t="s">
        <v>34</v>
      </c>
    </row>
    <row r="753" spans="1:15" x14ac:dyDescent="0.25">
      <c r="A753">
        <v>14189</v>
      </c>
      <c r="B753" t="s">
        <v>12</v>
      </c>
      <c r="C753">
        <v>18</v>
      </c>
      <c r="D753" t="str">
        <f t="shared" si="33"/>
        <v>18–39 Age Group</v>
      </c>
      <c r="E753" t="s">
        <v>34</v>
      </c>
      <c r="F753" t="s">
        <v>34</v>
      </c>
      <c r="G753" t="s">
        <v>34</v>
      </c>
      <c r="H753" t="s">
        <v>14</v>
      </c>
      <c r="I753" t="s">
        <v>21</v>
      </c>
      <c r="J753" s="5">
        <v>83.37</v>
      </c>
      <c r="K753" s="5">
        <v>24.4</v>
      </c>
      <c r="L753" s="4">
        <f t="shared" si="34"/>
        <v>28.25</v>
      </c>
      <c r="M753" s="5">
        <f t="shared" si="35"/>
        <v>24.4</v>
      </c>
      <c r="N753" t="s">
        <v>38</v>
      </c>
      <c r="O753" t="s">
        <v>34</v>
      </c>
    </row>
    <row r="754" spans="1:15" x14ac:dyDescent="0.25">
      <c r="A754">
        <v>15095</v>
      </c>
      <c r="B754" t="s">
        <v>12</v>
      </c>
      <c r="C754">
        <v>18</v>
      </c>
      <c r="D754" t="str">
        <f t="shared" si="33"/>
        <v>18–39 Age Group</v>
      </c>
      <c r="E754" t="s">
        <v>34</v>
      </c>
      <c r="F754" t="s">
        <v>34</v>
      </c>
      <c r="G754" t="s">
        <v>34</v>
      </c>
      <c r="H754" t="s">
        <v>14</v>
      </c>
      <c r="I754" t="s">
        <v>15</v>
      </c>
      <c r="J754" s="5">
        <v>112.17</v>
      </c>
      <c r="K754" s="5">
        <v>31.7</v>
      </c>
      <c r="L754" s="4">
        <f t="shared" si="34"/>
        <v>28.25</v>
      </c>
      <c r="M754" s="5">
        <f t="shared" si="35"/>
        <v>31.7</v>
      </c>
      <c r="N754" t="s">
        <v>38</v>
      </c>
      <c r="O754" t="s">
        <v>34</v>
      </c>
    </row>
    <row r="755" spans="1:15" x14ac:dyDescent="0.25">
      <c r="A755">
        <v>15225</v>
      </c>
      <c r="B755" t="s">
        <v>12</v>
      </c>
      <c r="C755">
        <v>18</v>
      </c>
      <c r="D755" t="str">
        <f t="shared" si="33"/>
        <v>18–39 Age Group</v>
      </c>
      <c r="E755" t="s">
        <v>34</v>
      </c>
      <c r="F755" t="s">
        <v>34</v>
      </c>
      <c r="G755" t="s">
        <v>34</v>
      </c>
      <c r="H755" t="s">
        <v>14</v>
      </c>
      <c r="I755" t="s">
        <v>21</v>
      </c>
      <c r="J755" s="5">
        <v>108.87</v>
      </c>
      <c r="K755" s="5">
        <v>21.5</v>
      </c>
      <c r="L755" s="4">
        <f t="shared" si="34"/>
        <v>28.25</v>
      </c>
      <c r="M755" s="5">
        <f t="shared" si="35"/>
        <v>21.5</v>
      </c>
      <c r="N755" t="s">
        <v>38</v>
      </c>
      <c r="O755" t="s">
        <v>34</v>
      </c>
    </row>
    <row r="756" spans="1:15" x14ac:dyDescent="0.25">
      <c r="A756">
        <v>20347</v>
      </c>
      <c r="B756" t="s">
        <v>19</v>
      </c>
      <c r="C756">
        <v>18</v>
      </c>
      <c r="D756" t="str">
        <f t="shared" si="33"/>
        <v>18–39 Age Group</v>
      </c>
      <c r="E756" t="s">
        <v>34</v>
      </c>
      <c r="F756" t="s">
        <v>34</v>
      </c>
      <c r="G756" t="s">
        <v>34</v>
      </c>
      <c r="H756" t="s">
        <v>14</v>
      </c>
      <c r="I756" t="s">
        <v>21</v>
      </c>
      <c r="J756" s="5">
        <v>98.1</v>
      </c>
      <c r="K756" s="5">
        <v>21.8</v>
      </c>
      <c r="L756" s="4">
        <f t="shared" si="34"/>
        <v>28.25</v>
      </c>
      <c r="M756" s="5">
        <f t="shared" si="35"/>
        <v>21.8</v>
      </c>
      <c r="N756" t="s">
        <v>24</v>
      </c>
      <c r="O756" t="s">
        <v>34</v>
      </c>
    </row>
    <row r="757" spans="1:15" x14ac:dyDescent="0.25">
      <c r="A757">
        <v>22108</v>
      </c>
      <c r="B757" t="s">
        <v>19</v>
      </c>
      <c r="C757">
        <v>18</v>
      </c>
      <c r="D757" t="str">
        <f t="shared" si="33"/>
        <v>18–39 Age Group</v>
      </c>
      <c r="E757" t="s">
        <v>34</v>
      </c>
      <c r="F757" t="s">
        <v>34</v>
      </c>
      <c r="G757" t="s">
        <v>34</v>
      </c>
      <c r="H757" t="s">
        <v>14</v>
      </c>
      <c r="I757" t="s">
        <v>21</v>
      </c>
      <c r="J757" s="5">
        <v>73.290000000000006</v>
      </c>
      <c r="K757" s="5">
        <v>28.1</v>
      </c>
      <c r="L757" s="4">
        <f t="shared" si="34"/>
        <v>28.25</v>
      </c>
      <c r="M757" s="5">
        <f t="shared" si="35"/>
        <v>28.1</v>
      </c>
      <c r="N757" t="s">
        <v>29</v>
      </c>
      <c r="O757" t="s">
        <v>34</v>
      </c>
    </row>
    <row r="758" spans="1:15" x14ac:dyDescent="0.25">
      <c r="A758">
        <v>22127</v>
      </c>
      <c r="B758" t="s">
        <v>19</v>
      </c>
      <c r="C758">
        <v>18</v>
      </c>
      <c r="D758" t="str">
        <f t="shared" si="33"/>
        <v>18–39 Age Group</v>
      </c>
      <c r="E758" t="s">
        <v>34</v>
      </c>
      <c r="F758" t="s">
        <v>34</v>
      </c>
      <c r="G758" t="s">
        <v>34</v>
      </c>
      <c r="H758" t="s">
        <v>14</v>
      </c>
      <c r="I758" t="s">
        <v>15</v>
      </c>
      <c r="J758" s="5">
        <v>82.85</v>
      </c>
      <c r="K758" s="5">
        <v>46.9</v>
      </c>
      <c r="L758" s="4">
        <f t="shared" si="34"/>
        <v>28.25</v>
      </c>
      <c r="M758" s="5">
        <f t="shared" si="35"/>
        <v>46.9</v>
      </c>
      <c r="N758" t="s">
        <v>38</v>
      </c>
      <c r="O758" t="s">
        <v>34</v>
      </c>
    </row>
    <row r="759" spans="1:15" x14ac:dyDescent="0.25">
      <c r="A759">
        <v>22967</v>
      </c>
      <c r="B759" t="s">
        <v>12</v>
      </c>
      <c r="C759">
        <v>18</v>
      </c>
      <c r="D759" t="str">
        <f t="shared" si="33"/>
        <v>18–39 Age Group</v>
      </c>
      <c r="E759" t="s">
        <v>34</v>
      </c>
      <c r="F759" t="s">
        <v>34</v>
      </c>
      <c r="G759" t="s">
        <v>34</v>
      </c>
      <c r="H759" t="s">
        <v>14</v>
      </c>
      <c r="I759" t="s">
        <v>21</v>
      </c>
      <c r="J759" s="5">
        <v>89.61</v>
      </c>
      <c r="K759" s="5">
        <v>22</v>
      </c>
      <c r="L759" s="4">
        <f t="shared" si="34"/>
        <v>28.25</v>
      </c>
      <c r="M759" s="5">
        <f t="shared" si="35"/>
        <v>22</v>
      </c>
      <c r="N759" t="s">
        <v>24</v>
      </c>
      <c r="O759" t="s">
        <v>34</v>
      </c>
    </row>
    <row r="760" spans="1:15" x14ac:dyDescent="0.25">
      <c r="A760">
        <v>26604</v>
      </c>
      <c r="B760" t="s">
        <v>19</v>
      </c>
      <c r="C760">
        <v>18</v>
      </c>
      <c r="D760" t="str">
        <f t="shared" si="33"/>
        <v>18–39 Age Group</v>
      </c>
      <c r="E760" t="s">
        <v>34</v>
      </c>
      <c r="F760" t="s">
        <v>34</v>
      </c>
      <c r="G760" t="s">
        <v>34</v>
      </c>
      <c r="H760" t="s">
        <v>14</v>
      </c>
      <c r="I760" t="s">
        <v>21</v>
      </c>
      <c r="J760" s="5">
        <v>107.82</v>
      </c>
      <c r="K760" s="5">
        <v>26</v>
      </c>
      <c r="L760" s="4">
        <f t="shared" si="34"/>
        <v>28.25</v>
      </c>
      <c r="M760" s="5">
        <f t="shared" si="35"/>
        <v>26</v>
      </c>
      <c r="N760" t="s">
        <v>24</v>
      </c>
      <c r="O760" t="s">
        <v>34</v>
      </c>
    </row>
    <row r="761" spans="1:15" x14ac:dyDescent="0.25">
      <c r="A761">
        <v>27523</v>
      </c>
      <c r="B761" t="s">
        <v>19</v>
      </c>
      <c r="C761">
        <v>18</v>
      </c>
      <c r="D761" t="str">
        <f t="shared" si="33"/>
        <v>18–39 Age Group</v>
      </c>
      <c r="E761" t="s">
        <v>34</v>
      </c>
      <c r="F761" t="s">
        <v>34</v>
      </c>
      <c r="G761" t="s">
        <v>34</v>
      </c>
      <c r="H761" t="s">
        <v>14</v>
      </c>
      <c r="I761" t="s">
        <v>15</v>
      </c>
      <c r="J761" s="5">
        <v>104.26</v>
      </c>
      <c r="K761" s="5">
        <v>25.9</v>
      </c>
      <c r="L761" s="4">
        <f t="shared" si="34"/>
        <v>28.25</v>
      </c>
      <c r="M761" s="5">
        <f t="shared" si="35"/>
        <v>25.9</v>
      </c>
      <c r="N761" t="s">
        <v>38</v>
      </c>
      <c r="O761" t="s">
        <v>34</v>
      </c>
    </row>
    <row r="762" spans="1:15" x14ac:dyDescent="0.25">
      <c r="A762">
        <v>27916</v>
      </c>
      <c r="B762" t="s">
        <v>12</v>
      </c>
      <c r="C762">
        <v>18</v>
      </c>
      <c r="D762" t="str">
        <f t="shared" si="33"/>
        <v>18–39 Age Group</v>
      </c>
      <c r="E762" t="s">
        <v>34</v>
      </c>
      <c r="F762" t="s">
        <v>34</v>
      </c>
      <c r="G762" t="s">
        <v>34</v>
      </c>
      <c r="H762" t="s">
        <v>14</v>
      </c>
      <c r="I762" t="s">
        <v>15</v>
      </c>
      <c r="J762" s="5">
        <v>97.39</v>
      </c>
      <c r="K762" s="5">
        <v>22.8</v>
      </c>
      <c r="L762" s="4">
        <f t="shared" si="34"/>
        <v>28.25</v>
      </c>
      <c r="M762" s="5">
        <f t="shared" si="35"/>
        <v>22.8</v>
      </c>
      <c r="N762" t="s">
        <v>24</v>
      </c>
      <c r="O762" t="s">
        <v>34</v>
      </c>
    </row>
    <row r="763" spans="1:15" x14ac:dyDescent="0.25">
      <c r="A763">
        <v>30482</v>
      </c>
      <c r="B763" t="s">
        <v>19</v>
      </c>
      <c r="C763">
        <v>18</v>
      </c>
      <c r="D763" t="str">
        <f t="shared" si="33"/>
        <v>18–39 Age Group</v>
      </c>
      <c r="E763" t="s">
        <v>34</v>
      </c>
      <c r="F763" t="s">
        <v>34</v>
      </c>
      <c r="G763" t="s">
        <v>34</v>
      </c>
      <c r="H763" t="s">
        <v>14</v>
      </c>
      <c r="I763" t="s">
        <v>21</v>
      </c>
      <c r="J763" s="5">
        <v>101.09</v>
      </c>
      <c r="K763" s="5">
        <v>19.3</v>
      </c>
      <c r="L763" s="4">
        <f t="shared" si="34"/>
        <v>28.25</v>
      </c>
      <c r="M763" s="5">
        <f t="shared" si="35"/>
        <v>19.3</v>
      </c>
      <c r="N763" t="s">
        <v>29</v>
      </c>
      <c r="O763" t="s">
        <v>34</v>
      </c>
    </row>
    <row r="764" spans="1:15" x14ac:dyDescent="0.25">
      <c r="A764">
        <v>31766</v>
      </c>
      <c r="B764" t="s">
        <v>12</v>
      </c>
      <c r="C764">
        <v>18</v>
      </c>
      <c r="D764" t="str">
        <f t="shared" si="33"/>
        <v>18–39 Age Group</v>
      </c>
      <c r="E764" t="s">
        <v>34</v>
      </c>
      <c r="F764" t="s">
        <v>34</v>
      </c>
      <c r="G764" t="s">
        <v>34</v>
      </c>
      <c r="H764" t="s">
        <v>14</v>
      </c>
      <c r="I764" t="s">
        <v>21</v>
      </c>
      <c r="J764" s="5">
        <v>102.58</v>
      </c>
      <c r="K764" s="5">
        <v>30.8</v>
      </c>
      <c r="L764" s="4">
        <f t="shared" si="34"/>
        <v>28.25</v>
      </c>
      <c r="M764" s="5">
        <f t="shared" si="35"/>
        <v>30.8</v>
      </c>
      <c r="N764" t="s">
        <v>24</v>
      </c>
      <c r="O764" t="s">
        <v>34</v>
      </c>
    </row>
    <row r="765" spans="1:15" x14ac:dyDescent="0.25">
      <c r="A765">
        <v>33284</v>
      </c>
      <c r="B765" t="s">
        <v>12</v>
      </c>
      <c r="C765">
        <v>18</v>
      </c>
      <c r="D765" t="str">
        <f t="shared" si="33"/>
        <v>18–39 Age Group</v>
      </c>
      <c r="E765" t="s">
        <v>34</v>
      </c>
      <c r="F765" t="s">
        <v>34</v>
      </c>
      <c r="G765" t="s">
        <v>34</v>
      </c>
      <c r="H765" t="s">
        <v>14</v>
      </c>
      <c r="I765" t="s">
        <v>21</v>
      </c>
      <c r="J765" s="5">
        <v>75.03</v>
      </c>
      <c r="K765" s="5">
        <v>23.4</v>
      </c>
      <c r="L765" s="4">
        <f t="shared" si="34"/>
        <v>28.25</v>
      </c>
      <c r="M765" s="5">
        <f t="shared" si="35"/>
        <v>23.4</v>
      </c>
      <c r="N765" t="s">
        <v>24</v>
      </c>
      <c r="O765" t="s">
        <v>34</v>
      </c>
    </row>
    <row r="766" spans="1:15" x14ac:dyDescent="0.25">
      <c r="A766">
        <v>34935</v>
      </c>
      <c r="B766" t="s">
        <v>19</v>
      </c>
      <c r="C766">
        <v>18</v>
      </c>
      <c r="D766" t="str">
        <f t="shared" si="33"/>
        <v>18–39 Age Group</v>
      </c>
      <c r="E766" t="s">
        <v>34</v>
      </c>
      <c r="F766" t="s">
        <v>34</v>
      </c>
      <c r="G766" t="s">
        <v>34</v>
      </c>
      <c r="H766" t="s">
        <v>43</v>
      </c>
      <c r="I766" t="s">
        <v>15</v>
      </c>
      <c r="J766" s="5">
        <v>90.92</v>
      </c>
      <c r="K766" s="5">
        <v>16</v>
      </c>
      <c r="L766" s="4">
        <f t="shared" si="34"/>
        <v>28.25</v>
      </c>
      <c r="M766" s="5">
        <f t="shared" si="35"/>
        <v>16</v>
      </c>
      <c r="N766" t="s">
        <v>24</v>
      </c>
      <c r="O766" t="s">
        <v>34</v>
      </c>
    </row>
    <row r="767" spans="1:15" x14ac:dyDescent="0.25">
      <c r="A767">
        <v>34965</v>
      </c>
      <c r="B767" t="s">
        <v>19</v>
      </c>
      <c r="C767">
        <v>18</v>
      </c>
      <c r="D767" t="str">
        <f t="shared" si="33"/>
        <v>18–39 Age Group</v>
      </c>
      <c r="E767" t="s">
        <v>34</v>
      </c>
      <c r="F767" t="s">
        <v>34</v>
      </c>
      <c r="G767" t="s">
        <v>34</v>
      </c>
      <c r="H767" t="s">
        <v>14</v>
      </c>
      <c r="I767" t="s">
        <v>15</v>
      </c>
      <c r="J767" s="5">
        <v>95.87</v>
      </c>
      <c r="K767" s="5">
        <v>23</v>
      </c>
      <c r="L767" s="4">
        <f t="shared" si="34"/>
        <v>28.25</v>
      </c>
      <c r="M767" s="5">
        <f t="shared" si="35"/>
        <v>23</v>
      </c>
      <c r="N767" t="s">
        <v>24</v>
      </c>
      <c r="O767" t="s">
        <v>34</v>
      </c>
    </row>
    <row r="768" spans="1:15" x14ac:dyDescent="0.25">
      <c r="A768">
        <v>35660</v>
      </c>
      <c r="B768" t="s">
        <v>12</v>
      </c>
      <c r="C768">
        <v>18</v>
      </c>
      <c r="D768" t="str">
        <f t="shared" si="33"/>
        <v>18–39 Age Group</v>
      </c>
      <c r="E768" t="s">
        <v>34</v>
      </c>
      <c r="F768" t="s">
        <v>34</v>
      </c>
      <c r="G768" t="s">
        <v>34</v>
      </c>
      <c r="H768" t="s">
        <v>14</v>
      </c>
      <c r="I768" t="s">
        <v>21</v>
      </c>
      <c r="J768" s="5">
        <v>115.46</v>
      </c>
      <c r="K768" s="5">
        <v>27.6</v>
      </c>
      <c r="L768" s="4">
        <f t="shared" si="34"/>
        <v>28.25</v>
      </c>
      <c r="M768" s="5">
        <f t="shared" si="35"/>
        <v>27.6</v>
      </c>
      <c r="N768" t="s">
        <v>38</v>
      </c>
      <c r="O768" t="s">
        <v>34</v>
      </c>
    </row>
    <row r="769" spans="1:15" x14ac:dyDescent="0.25">
      <c r="A769">
        <v>36331</v>
      </c>
      <c r="B769" t="s">
        <v>12</v>
      </c>
      <c r="C769">
        <v>18</v>
      </c>
      <c r="D769" t="str">
        <f t="shared" si="33"/>
        <v>18–39 Age Group</v>
      </c>
      <c r="E769" t="s">
        <v>34</v>
      </c>
      <c r="F769" t="s">
        <v>34</v>
      </c>
      <c r="G769" t="s">
        <v>34</v>
      </c>
      <c r="H769" t="s">
        <v>14</v>
      </c>
      <c r="I769" t="s">
        <v>21</v>
      </c>
      <c r="J769" s="5">
        <v>70.34</v>
      </c>
      <c r="K769" s="5">
        <v>24.2</v>
      </c>
      <c r="L769" s="4">
        <f t="shared" si="34"/>
        <v>28.25</v>
      </c>
      <c r="M769" s="5">
        <f t="shared" si="35"/>
        <v>24.2</v>
      </c>
      <c r="N769" t="s">
        <v>38</v>
      </c>
      <c r="O769" t="s">
        <v>34</v>
      </c>
    </row>
    <row r="770" spans="1:15" x14ac:dyDescent="0.25">
      <c r="A770">
        <v>38675</v>
      </c>
      <c r="B770" t="s">
        <v>19</v>
      </c>
      <c r="C770">
        <v>18</v>
      </c>
      <c r="D770" t="str">
        <f t="shared" ref="D770:D833" si="36">_xlfn.IFS(
C770&lt;18,"1–17 Age Group",
C770&lt;40,"18–39 Age Group",
C770&lt;60,"40–59 Age Group",
C770&lt;80,"60–79 Age Group",
TRUE,"80+ Age Group"
)</f>
        <v>18–39 Age Group</v>
      </c>
      <c r="E770" t="s">
        <v>34</v>
      </c>
      <c r="F770" t="s">
        <v>34</v>
      </c>
      <c r="G770" t="s">
        <v>34</v>
      </c>
      <c r="H770" t="s">
        <v>14</v>
      </c>
      <c r="I770" t="s">
        <v>15</v>
      </c>
      <c r="J770" s="5">
        <v>152.87</v>
      </c>
      <c r="K770" s="5">
        <v>31.5</v>
      </c>
      <c r="L770" s="4">
        <f t="shared" ref="L770:L833" si="37">MEDIAN(K:K)</f>
        <v>28.25</v>
      </c>
      <c r="M770" s="5">
        <f t="shared" ref="M770:M833" si="38">IF(K:K="",$L770,$K770)</f>
        <v>31.5</v>
      </c>
      <c r="N770" t="s">
        <v>38</v>
      </c>
      <c r="O770" t="s">
        <v>34</v>
      </c>
    </row>
    <row r="771" spans="1:15" x14ac:dyDescent="0.25">
      <c r="A771">
        <v>39322</v>
      </c>
      <c r="B771" t="s">
        <v>12</v>
      </c>
      <c r="C771">
        <v>18</v>
      </c>
      <c r="D771" t="str">
        <f t="shared" si="36"/>
        <v>18–39 Age Group</v>
      </c>
      <c r="E771" t="s">
        <v>34</v>
      </c>
      <c r="F771" t="s">
        <v>34</v>
      </c>
      <c r="G771" t="s">
        <v>34</v>
      </c>
      <c r="H771" t="s">
        <v>14</v>
      </c>
      <c r="I771" t="s">
        <v>15</v>
      </c>
      <c r="J771" s="5">
        <v>80.59</v>
      </c>
      <c r="K771" s="5">
        <v>23</v>
      </c>
      <c r="L771" s="4">
        <f t="shared" si="37"/>
        <v>28.25</v>
      </c>
      <c r="M771" s="5">
        <f t="shared" si="38"/>
        <v>23</v>
      </c>
      <c r="N771" t="s">
        <v>38</v>
      </c>
      <c r="O771" t="s">
        <v>34</v>
      </c>
    </row>
    <row r="772" spans="1:15" x14ac:dyDescent="0.25">
      <c r="A772">
        <v>39661</v>
      </c>
      <c r="B772" t="s">
        <v>12</v>
      </c>
      <c r="C772">
        <v>18</v>
      </c>
      <c r="D772" t="str">
        <f t="shared" si="36"/>
        <v>18–39 Age Group</v>
      </c>
      <c r="E772" t="s">
        <v>34</v>
      </c>
      <c r="F772" t="s">
        <v>34</v>
      </c>
      <c r="G772" t="s">
        <v>13</v>
      </c>
      <c r="H772" t="s">
        <v>14</v>
      </c>
      <c r="I772" t="s">
        <v>21</v>
      </c>
      <c r="J772" s="5">
        <v>140.52000000000001</v>
      </c>
      <c r="K772" s="5">
        <v>27.4</v>
      </c>
      <c r="L772" s="4">
        <f t="shared" si="37"/>
        <v>28.25</v>
      </c>
      <c r="M772" s="5">
        <f t="shared" si="38"/>
        <v>27.4</v>
      </c>
      <c r="N772" t="s">
        <v>24</v>
      </c>
      <c r="O772" t="s">
        <v>34</v>
      </c>
    </row>
    <row r="773" spans="1:15" x14ac:dyDescent="0.25">
      <c r="A773">
        <v>39958</v>
      </c>
      <c r="B773" t="s">
        <v>12</v>
      </c>
      <c r="C773">
        <v>18</v>
      </c>
      <c r="D773" t="str">
        <f t="shared" si="36"/>
        <v>18–39 Age Group</v>
      </c>
      <c r="E773" t="s">
        <v>34</v>
      </c>
      <c r="F773" t="s">
        <v>34</v>
      </c>
      <c r="G773" t="s">
        <v>34</v>
      </c>
      <c r="H773" t="s">
        <v>14</v>
      </c>
      <c r="I773" t="s">
        <v>21</v>
      </c>
      <c r="J773" s="5">
        <v>118.93</v>
      </c>
      <c r="K773" s="5">
        <v>22.4</v>
      </c>
      <c r="L773" s="4">
        <f t="shared" si="37"/>
        <v>28.25</v>
      </c>
      <c r="M773" s="5">
        <f t="shared" si="38"/>
        <v>22.4</v>
      </c>
      <c r="N773" t="s">
        <v>24</v>
      </c>
      <c r="O773" t="s">
        <v>34</v>
      </c>
    </row>
    <row r="774" spans="1:15" x14ac:dyDescent="0.25">
      <c r="A774">
        <v>40323</v>
      </c>
      <c r="B774" t="s">
        <v>19</v>
      </c>
      <c r="C774">
        <v>18</v>
      </c>
      <c r="D774" t="str">
        <f t="shared" si="36"/>
        <v>18–39 Age Group</v>
      </c>
      <c r="E774" t="s">
        <v>34</v>
      </c>
      <c r="F774" t="s">
        <v>34</v>
      </c>
      <c r="G774" t="s">
        <v>34</v>
      </c>
      <c r="H774" t="s">
        <v>14</v>
      </c>
      <c r="I774" t="s">
        <v>15</v>
      </c>
      <c r="J774" s="5">
        <v>70.89</v>
      </c>
      <c r="K774" s="5">
        <v>19.8</v>
      </c>
      <c r="L774" s="4">
        <f t="shared" si="37"/>
        <v>28.25</v>
      </c>
      <c r="M774" s="5">
        <f t="shared" si="38"/>
        <v>19.8</v>
      </c>
      <c r="N774" t="s">
        <v>24</v>
      </c>
      <c r="O774" t="s">
        <v>34</v>
      </c>
    </row>
    <row r="775" spans="1:15" x14ac:dyDescent="0.25">
      <c r="A775">
        <v>40471</v>
      </c>
      <c r="B775" t="s">
        <v>19</v>
      </c>
      <c r="C775">
        <v>18</v>
      </c>
      <c r="D775" t="str">
        <f t="shared" si="36"/>
        <v>18–39 Age Group</v>
      </c>
      <c r="E775" t="s">
        <v>34</v>
      </c>
      <c r="F775" t="s">
        <v>34</v>
      </c>
      <c r="G775" t="s">
        <v>34</v>
      </c>
      <c r="H775" t="s">
        <v>14</v>
      </c>
      <c r="I775" t="s">
        <v>15</v>
      </c>
      <c r="J775" s="5">
        <v>79.89</v>
      </c>
      <c r="K775" s="5">
        <v>17.899999999999999</v>
      </c>
      <c r="L775" s="4">
        <f t="shared" si="37"/>
        <v>28.25</v>
      </c>
      <c r="M775" s="5">
        <f t="shared" si="38"/>
        <v>17.899999999999999</v>
      </c>
      <c r="N775" t="s">
        <v>38</v>
      </c>
      <c r="O775" t="s">
        <v>34</v>
      </c>
    </row>
    <row r="776" spans="1:15" x14ac:dyDescent="0.25">
      <c r="A776">
        <v>42412</v>
      </c>
      <c r="B776" t="s">
        <v>19</v>
      </c>
      <c r="C776">
        <v>18</v>
      </c>
      <c r="D776" t="str">
        <f t="shared" si="36"/>
        <v>18–39 Age Group</v>
      </c>
      <c r="E776" t="s">
        <v>34</v>
      </c>
      <c r="F776" t="s">
        <v>34</v>
      </c>
      <c r="G776" t="s">
        <v>34</v>
      </c>
      <c r="H776" t="s">
        <v>14</v>
      </c>
      <c r="I776" t="s">
        <v>15</v>
      </c>
      <c r="J776" s="5">
        <v>146.59</v>
      </c>
      <c r="K776" s="5">
        <v>27.7</v>
      </c>
      <c r="L776" s="4">
        <f t="shared" si="37"/>
        <v>28.25</v>
      </c>
      <c r="M776" s="5">
        <f t="shared" si="38"/>
        <v>27.7</v>
      </c>
      <c r="N776" t="s">
        <v>38</v>
      </c>
      <c r="O776" t="s">
        <v>34</v>
      </c>
    </row>
    <row r="777" spans="1:15" x14ac:dyDescent="0.25">
      <c r="A777">
        <v>43232</v>
      </c>
      <c r="B777" t="s">
        <v>19</v>
      </c>
      <c r="C777">
        <v>18</v>
      </c>
      <c r="D777" t="str">
        <f t="shared" si="36"/>
        <v>18–39 Age Group</v>
      </c>
      <c r="E777" t="s">
        <v>34</v>
      </c>
      <c r="F777" t="s">
        <v>34</v>
      </c>
      <c r="G777" t="s">
        <v>34</v>
      </c>
      <c r="H777" t="s">
        <v>14</v>
      </c>
      <c r="I777" t="s">
        <v>15</v>
      </c>
      <c r="J777" s="5">
        <v>80.05</v>
      </c>
      <c r="K777" s="5">
        <v>24.2</v>
      </c>
      <c r="L777" s="4">
        <f t="shared" si="37"/>
        <v>28.25</v>
      </c>
      <c r="M777" s="5">
        <f t="shared" si="38"/>
        <v>24.2</v>
      </c>
      <c r="N777" t="s">
        <v>24</v>
      </c>
      <c r="O777" t="s">
        <v>34</v>
      </c>
    </row>
    <row r="778" spans="1:15" x14ac:dyDescent="0.25">
      <c r="A778">
        <v>44315</v>
      </c>
      <c r="B778" t="s">
        <v>12</v>
      </c>
      <c r="C778">
        <v>18</v>
      </c>
      <c r="D778" t="str">
        <f t="shared" si="36"/>
        <v>18–39 Age Group</v>
      </c>
      <c r="E778" t="s">
        <v>34</v>
      </c>
      <c r="F778" t="s">
        <v>34</v>
      </c>
      <c r="G778" t="s">
        <v>34</v>
      </c>
      <c r="H778" t="s">
        <v>20</v>
      </c>
      <c r="I778" t="s">
        <v>21</v>
      </c>
      <c r="J778" s="5">
        <v>182.86</v>
      </c>
      <c r="K778" s="5">
        <v>21</v>
      </c>
      <c r="L778" s="4">
        <f t="shared" si="37"/>
        <v>28.25</v>
      </c>
      <c r="M778" s="5">
        <f t="shared" si="38"/>
        <v>21</v>
      </c>
      <c r="N778" t="s">
        <v>38</v>
      </c>
      <c r="O778" t="s">
        <v>34</v>
      </c>
    </row>
    <row r="779" spans="1:15" x14ac:dyDescent="0.25">
      <c r="A779">
        <v>45175</v>
      </c>
      <c r="B779" t="s">
        <v>12</v>
      </c>
      <c r="C779">
        <v>18</v>
      </c>
      <c r="D779" t="str">
        <f t="shared" si="36"/>
        <v>18–39 Age Group</v>
      </c>
      <c r="E779" t="s">
        <v>34</v>
      </c>
      <c r="F779" t="s">
        <v>34</v>
      </c>
      <c r="G779" t="s">
        <v>34</v>
      </c>
      <c r="H779" t="s">
        <v>14</v>
      </c>
      <c r="I779" t="s">
        <v>15</v>
      </c>
      <c r="J779" s="5">
        <v>80.069999999999993</v>
      </c>
      <c r="K779" s="5">
        <v>22.3</v>
      </c>
      <c r="L779" s="4">
        <f t="shared" si="37"/>
        <v>28.25</v>
      </c>
      <c r="M779" s="5">
        <f t="shared" si="38"/>
        <v>22.3</v>
      </c>
      <c r="N779" t="s">
        <v>38</v>
      </c>
      <c r="O779" t="s">
        <v>34</v>
      </c>
    </row>
    <row r="780" spans="1:15" x14ac:dyDescent="0.25">
      <c r="A780">
        <v>46699</v>
      </c>
      <c r="B780" t="s">
        <v>19</v>
      </c>
      <c r="C780">
        <v>18</v>
      </c>
      <c r="D780" t="str">
        <f t="shared" si="36"/>
        <v>18–39 Age Group</v>
      </c>
      <c r="E780" t="s">
        <v>34</v>
      </c>
      <c r="F780" t="s">
        <v>34</v>
      </c>
      <c r="G780" t="s">
        <v>34</v>
      </c>
      <c r="H780" t="s">
        <v>14</v>
      </c>
      <c r="I780" t="s">
        <v>21</v>
      </c>
      <c r="J780" s="5">
        <v>78.569999999999993</v>
      </c>
      <c r="K780" s="5">
        <v>34.4</v>
      </c>
      <c r="L780" s="4">
        <f t="shared" si="37"/>
        <v>28.25</v>
      </c>
      <c r="M780" s="5">
        <f t="shared" si="38"/>
        <v>34.4</v>
      </c>
      <c r="N780" t="s">
        <v>38</v>
      </c>
      <c r="O780" t="s">
        <v>34</v>
      </c>
    </row>
    <row r="781" spans="1:15" x14ac:dyDescent="0.25">
      <c r="A781">
        <v>49495</v>
      </c>
      <c r="B781" t="s">
        <v>19</v>
      </c>
      <c r="C781">
        <v>18</v>
      </c>
      <c r="D781" t="str">
        <f t="shared" si="36"/>
        <v>18–39 Age Group</v>
      </c>
      <c r="E781" t="s">
        <v>34</v>
      </c>
      <c r="F781" t="s">
        <v>34</v>
      </c>
      <c r="G781" t="s">
        <v>34</v>
      </c>
      <c r="H781" t="s">
        <v>14</v>
      </c>
      <c r="I781" t="s">
        <v>21</v>
      </c>
      <c r="J781" s="5">
        <v>168.15</v>
      </c>
      <c r="K781" s="5">
        <v>48.5</v>
      </c>
      <c r="L781" s="4">
        <f t="shared" si="37"/>
        <v>28.25</v>
      </c>
      <c r="M781" s="5">
        <f t="shared" si="38"/>
        <v>48.5</v>
      </c>
      <c r="N781" t="s">
        <v>24</v>
      </c>
      <c r="O781" t="s">
        <v>34</v>
      </c>
    </row>
    <row r="782" spans="1:15" x14ac:dyDescent="0.25">
      <c r="A782">
        <v>49785</v>
      </c>
      <c r="B782" t="s">
        <v>19</v>
      </c>
      <c r="C782">
        <v>18</v>
      </c>
      <c r="D782" t="str">
        <f t="shared" si="36"/>
        <v>18–39 Age Group</v>
      </c>
      <c r="E782" t="s">
        <v>34</v>
      </c>
      <c r="F782" t="s">
        <v>34</v>
      </c>
      <c r="G782" t="s">
        <v>34</v>
      </c>
      <c r="H782" t="s">
        <v>14</v>
      </c>
      <c r="I782" t="s">
        <v>21</v>
      </c>
      <c r="J782" s="5">
        <v>128.97</v>
      </c>
      <c r="K782" s="5">
        <v>23.5</v>
      </c>
      <c r="L782" s="4">
        <f t="shared" si="37"/>
        <v>28.25</v>
      </c>
      <c r="M782" s="5">
        <f t="shared" si="38"/>
        <v>23.5</v>
      </c>
      <c r="N782" t="s">
        <v>38</v>
      </c>
      <c r="O782" t="s">
        <v>34</v>
      </c>
    </row>
    <row r="783" spans="1:15" x14ac:dyDescent="0.25">
      <c r="A783">
        <v>52489</v>
      </c>
      <c r="B783" t="s">
        <v>19</v>
      </c>
      <c r="C783">
        <v>18</v>
      </c>
      <c r="D783" t="str">
        <f t="shared" si="36"/>
        <v>18–39 Age Group</v>
      </c>
      <c r="E783" t="s">
        <v>34</v>
      </c>
      <c r="F783" t="s">
        <v>34</v>
      </c>
      <c r="G783" t="s">
        <v>34</v>
      </c>
      <c r="H783" t="s">
        <v>14</v>
      </c>
      <c r="I783" t="s">
        <v>15</v>
      </c>
      <c r="J783" s="5">
        <v>70.540000000000006</v>
      </c>
      <c r="K783" s="5">
        <v>23.5</v>
      </c>
      <c r="L783" s="4">
        <f t="shared" si="37"/>
        <v>28.25</v>
      </c>
      <c r="M783" s="5">
        <f t="shared" si="38"/>
        <v>23.5</v>
      </c>
      <c r="N783" t="s">
        <v>38</v>
      </c>
      <c r="O783" t="s">
        <v>34</v>
      </c>
    </row>
    <row r="784" spans="1:15" x14ac:dyDescent="0.25">
      <c r="A784">
        <v>52559</v>
      </c>
      <c r="B784" t="s">
        <v>12</v>
      </c>
      <c r="C784">
        <v>18</v>
      </c>
      <c r="D784" t="str">
        <f t="shared" si="36"/>
        <v>18–39 Age Group</v>
      </c>
      <c r="E784" t="s">
        <v>34</v>
      </c>
      <c r="F784" t="s">
        <v>34</v>
      </c>
      <c r="G784" t="s">
        <v>34</v>
      </c>
      <c r="H784" t="s">
        <v>14</v>
      </c>
      <c r="I784" t="s">
        <v>15</v>
      </c>
      <c r="J784" s="5">
        <v>83.02</v>
      </c>
      <c r="K784" s="5">
        <v>40.4</v>
      </c>
      <c r="L784" s="4">
        <f t="shared" si="37"/>
        <v>28.25</v>
      </c>
      <c r="M784" s="5">
        <f t="shared" si="38"/>
        <v>40.4</v>
      </c>
      <c r="N784" t="s">
        <v>38</v>
      </c>
      <c r="O784" t="s">
        <v>34</v>
      </c>
    </row>
    <row r="785" spans="1:15" x14ac:dyDescent="0.25">
      <c r="A785">
        <v>53217</v>
      </c>
      <c r="B785" t="s">
        <v>19</v>
      </c>
      <c r="C785">
        <v>18</v>
      </c>
      <c r="D785" t="str">
        <f t="shared" si="36"/>
        <v>18–39 Age Group</v>
      </c>
      <c r="E785" t="s">
        <v>34</v>
      </c>
      <c r="F785" t="s">
        <v>34</v>
      </c>
      <c r="G785" t="s">
        <v>34</v>
      </c>
      <c r="H785" t="s">
        <v>14</v>
      </c>
      <c r="I785" t="s">
        <v>21</v>
      </c>
      <c r="J785" s="5">
        <v>92.71</v>
      </c>
      <c r="K785" s="5">
        <v>24.1</v>
      </c>
      <c r="L785" s="4">
        <f t="shared" si="37"/>
        <v>28.25</v>
      </c>
      <c r="M785" s="5">
        <f t="shared" si="38"/>
        <v>24.1</v>
      </c>
      <c r="N785" t="s">
        <v>38</v>
      </c>
      <c r="O785" t="s">
        <v>34</v>
      </c>
    </row>
    <row r="786" spans="1:15" x14ac:dyDescent="0.25">
      <c r="A786">
        <v>53821</v>
      </c>
      <c r="B786" t="s">
        <v>12</v>
      </c>
      <c r="C786">
        <v>18</v>
      </c>
      <c r="D786" t="str">
        <f t="shared" si="36"/>
        <v>18–39 Age Group</v>
      </c>
      <c r="E786" t="s">
        <v>34</v>
      </c>
      <c r="F786" t="s">
        <v>34</v>
      </c>
      <c r="G786" t="s">
        <v>34</v>
      </c>
      <c r="H786" t="s">
        <v>14</v>
      </c>
      <c r="I786" t="s">
        <v>21</v>
      </c>
      <c r="J786" s="5">
        <v>100.47</v>
      </c>
      <c r="K786" s="5">
        <v>31.9</v>
      </c>
      <c r="L786" s="4">
        <f t="shared" si="37"/>
        <v>28.25</v>
      </c>
      <c r="M786" s="5">
        <f t="shared" si="38"/>
        <v>31.9</v>
      </c>
      <c r="N786" t="s">
        <v>24</v>
      </c>
      <c r="O786" t="s">
        <v>34</v>
      </c>
    </row>
    <row r="787" spans="1:15" x14ac:dyDescent="0.25">
      <c r="A787">
        <v>54918</v>
      </c>
      <c r="B787" t="s">
        <v>19</v>
      </c>
      <c r="C787">
        <v>18</v>
      </c>
      <c r="D787" t="str">
        <f t="shared" si="36"/>
        <v>18–39 Age Group</v>
      </c>
      <c r="E787" t="s">
        <v>34</v>
      </c>
      <c r="F787" t="s">
        <v>34</v>
      </c>
      <c r="G787" t="s">
        <v>34</v>
      </c>
      <c r="H787" t="s">
        <v>14</v>
      </c>
      <c r="I787" t="s">
        <v>21</v>
      </c>
      <c r="J787" s="5">
        <v>111.38</v>
      </c>
      <c r="K787" s="5">
        <v>38.4</v>
      </c>
      <c r="L787" s="4">
        <f t="shared" si="37"/>
        <v>28.25</v>
      </c>
      <c r="M787" s="5">
        <f t="shared" si="38"/>
        <v>38.4</v>
      </c>
      <c r="N787" t="s">
        <v>29</v>
      </c>
      <c r="O787" t="s">
        <v>34</v>
      </c>
    </row>
    <row r="788" spans="1:15" x14ac:dyDescent="0.25">
      <c r="A788">
        <v>56736</v>
      </c>
      <c r="B788" t="s">
        <v>12</v>
      </c>
      <c r="C788">
        <v>18</v>
      </c>
      <c r="D788" t="str">
        <f t="shared" si="36"/>
        <v>18–39 Age Group</v>
      </c>
      <c r="E788" t="s">
        <v>34</v>
      </c>
      <c r="F788" t="s">
        <v>34</v>
      </c>
      <c r="G788" t="s">
        <v>34</v>
      </c>
      <c r="H788" t="s">
        <v>14</v>
      </c>
      <c r="I788" t="s">
        <v>21</v>
      </c>
      <c r="J788" s="5">
        <v>67.8</v>
      </c>
      <c r="K788" s="5">
        <v>23.8</v>
      </c>
      <c r="L788" s="4">
        <f t="shared" si="37"/>
        <v>28.25</v>
      </c>
      <c r="M788" s="5">
        <f t="shared" si="38"/>
        <v>23.8</v>
      </c>
      <c r="N788" t="s">
        <v>38</v>
      </c>
      <c r="O788" t="s">
        <v>34</v>
      </c>
    </row>
    <row r="789" spans="1:15" x14ac:dyDescent="0.25">
      <c r="A789">
        <v>58153</v>
      </c>
      <c r="B789" t="s">
        <v>19</v>
      </c>
      <c r="C789">
        <v>18</v>
      </c>
      <c r="D789" t="str">
        <f t="shared" si="36"/>
        <v>18–39 Age Group</v>
      </c>
      <c r="E789" t="s">
        <v>34</v>
      </c>
      <c r="F789" t="s">
        <v>34</v>
      </c>
      <c r="G789" t="s">
        <v>34</v>
      </c>
      <c r="H789" t="s">
        <v>14</v>
      </c>
      <c r="I789" t="s">
        <v>15</v>
      </c>
      <c r="J789" s="5">
        <v>123.66</v>
      </c>
      <c r="K789" s="5">
        <v>22.2</v>
      </c>
      <c r="L789" s="4">
        <f t="shared" si="37"/>
        <v>28.25</v>
      </c>
      <c r="M789" s="5">
        <f t="shared" si="38"/>
        <v>22.2</v>
      </c>
      <c r="N789" t="s">
        <v>24</v>
      </c>
      <c r="O789" t="s">
        <v>34</v>
      </c>
    </row>
    <row r="790" spans="1:15" x14ac:dyDescent="0.25">
      <c r="A790">
        <v>58508</v>
      </c>
      <c r="B790" t="s">
        <v>19</v>
      </c>
      <c r="C790">
        <v>18</v>
      </c>
      <c r="D790" t="str">
        <f t="shared" si="36"/>
        <v>18–39 Age Group</v>
      </c>
      <c r="E790" t="s">
        <v>34</v>
      </c>
      <c r="F790" t="s">
        <v>34</v>
      </c>
      <c r="G790" t="s">
        <v>34</v>
      </c>
      <c r="H790" t="s">
        <v>43</v>
      </c>
      <c r="I790" t="s">
        <v>21</v>
      </c>
      <c r="J790" s="5">
        <v>112.33</v>
      </c>
      <c r="K790" s="5">
        <v>23.2</v>
      </c>
      <c r="L790" s="4">
        <f t="shared" si="37"/>
        <v>28.25</v>
      </c>
      <c r="M790" s="5">
        <f t="shared" si="38"/>
        <v>23.2</v>
      </c>
      <c r="N790" t="s">
        <v>18</v>
      </c>
      <c r="O790" t="s">
        <v>34</v>
      </c>
    </row>
    <row r="791" spans="1:15" x14ac:dyDescent="0.25">
      <c r="A791">
        <v>59200</v>
      </c>
      <c r="B791" t="s">
        <v>12</v>
      </c>
      <c r="C791">
        <v>18</v>
      </c>
      <c r="D791" t="str">
        <f t="shared" si="36"/>
        <v>18–39 Age Group</v>
      </c>
      <c r="E791" t="s">
        <v>34</v>
      </c>
      <c r="F791" t="s">
        <v>34</v>
      </c>
      <c r="G791" t="s">
        <v>34</v>
      </c>
      <c r="H791" t="s">
        <v>14</v>
      </c>
      <c r="I791" t="s">
        <v>15</v>
      </c>
      <c r="J791" s="5">
        <v>60.56</v>
      </c>
      <c r="K791" s="5">
        <v>33</v>
      </c>
      <c r="L791" s="4">
        <f t="shared" si="37"/>
        <v>28.25</v>
      </c>
      <c r="M791" s="5">
        <f t="shared" si="38"/>
        <v>33</v>
      </c>
      <c r="N791" t="s">
        <v>24</v>
      </c>
      <c r="O791" t="s">
        <v>34</v>
      </c>
    </row>
    <row r="792" spans="1:15" x14ac:dyDescent="0.25">
      <c r="A792">
        <v>59309</v>
      </c>
      <c r="B792" t="s">
        <v>12</v>
      </c>
      <c r="C792">
        <v>18</v>
      </c>
      <c r="D792" t="str">
        <f t="shared" si="36"/>
        <v>18–39 Age Group</v>
      </c>
      <c r="E792" t="s">
        <v>34</v>
      </c>
      <c r="F792" t="s">
        <v>34</v>
      </c>
      <c r="G792" t="s">
        <v>34</v>
      </c>
      <c r="H792" t="s">
        <v>20</v>
      </c>
      <c r="I792" t="s">
        <v>15</v>
      </c>
      <c r="J792" s="5">
        <v>74</v>
      </c>
      <c r="K792" s="5">
        <v>23.7</v>
      </c>
      <c r="L792" s="4">
        <f t="shared" si="37"/>
        <v>28.25</v>
      </c>
      <c r="M792" s="5">
        <f t="shared" si="38"/>
        <v>23.7</v>
      </c>
      <c r="N792" t="s">
        <v>38</v>
      </c>
      <c r="O792" t="s">
        <v>34</v>
      </c>
    </row>
    <row r="793" spans="1:15" x14ac:dyDescent="0.25">
      <c r="A793">
        <v>59464</v>
      </c>
      <c r="B793" t="s">
        <v>19</v>
      </c>
      <c r="C793">
        <v>18</v>
      </c>
      <c r="D793" t="str">
        <f t="shared" si="36"/>
        <v>18–39 Age Group</v>
      </c>
      <c r="E793" t="s">
        <v>34</v>
      </c>
      <c r="F793" t="s">
        <v>34</v>
      </c>
      <c r="G793" t="s">
        <v>34</v>
      </c>
      <c r="H793" t="s">
        <v>14</v>
      </c>
      <c r="I793" t="s">
        <v>21</v>
      </c>
      <c r="J793" s="5">
        <v>135.19</v>
      </c>
      <c r="K793" s="5">
        <v>23.4</v>
      </c>
      <c r="L793" s="4">
        <f t="shared" si="37"/>
        <v>28.25</v>
      </c>
      <c r="M793" s="5">
        <f t="shared" si="38"/>
        <v>23.4</v>
      </c>
      <c r="N793" t="s">
        <v>24</v>
      </c>
      <c r="O793" t="s">
        <v>34</v>
      </c>
    </row>
    <row r="794" spans="1:15" x14ac:dyDescent="0.25">
      <c r="A794">
        <v>63656</v>
      </c>
      <c r="B794" t="s">
        <v>19</v>
      </c>
      <c r="C794">
        <v>18</v>
      </c>
      <c r="D794" t="str">
        <f t="shared" si="36"/>
        <v>18–39 Age Group</v>
      </c>
      <c r="E794" t="s">
        <v>34</v>
      </c>
      <c r="F794" t="s">
        <v>34</v>
      </c>
      <c r="G794" t="s">
        <v>34</v>
      </c>
      <c r="H794" t="s">
        <v>14</v>
      </c>
      <c r="I794" t="s">
        <v>15</v>
      </c>
      <c r="J794" s="5">
        <v>101.95</v>
      </c>
      <c r="K794" s="5">
        <v>46</v>
      </c>
      <c r="L794" s="4">
        <f t="shared" si="37"/>
        <v>28.25</v>
      </c>
      <c r="M794" s="5">
        <f t="shared" si="38"/>
        <v>46</v>
      </c>
      <c r="N794" t="s">
        <v>18</v>
      </c>
      <c r="O794" t="s">
        <v>34</v>
      </c>
    </row>
    <row r="795" spans="1:15" x14ac:dyDescent="0.25">
      <c r="A795">
        <v>67711</v>
      </c>
      <c r="B795" t="s">
        <v>19</v>
      </c>
      <c r="C795">
        <v>18</v>
      </c>
      <c r="D795" t="str">
        <f t="shared" si="36"/>
        <v>18–39 Age Group</v>
      </c>
      <c r="E795" t="s">
        <v>34</v>
      </c>
      <c r="F795" t="s">
        <v>34</v>
      </c>
      <c r="G795" t="s">
        <v>34</v>
      </c>
      <c r="H795" t="s">
        <v>14</v>
      </c>
      <c r="I795" t="s">
        <v>21</v>
      </c>
      <c r="J795" s="5">
        <v>88.85</v>
      </c>
      <c r="K795" s="5">
        <v>36.200000000000003</v>
      </c>
      <c r="L795" s="4">
        <f t="shared" si="37"/>
        <v>28.25</v>
      </c>
      <c r="M795" s="5">
        <f t="shared" si="38"/>
        <v>36.200000000000003</v>
      </c>
      <c r="N795" t="s">
        <v>38</v>
      </c>
      <c r="O795" t="s">
        <v>34</v>
      </c>
    </row>
    <row r="796" spans="1:15" x14ac:dyDescent="0.25">
      <c r="A796">
        <v>68601</v>
      </c>
      <c r="B796" t="s">
        <v>19</v>
      </c>
      <c r="C796">
        <v>18</v>
      </c>
      <c r="D796" t="str">
        <f t="shared" si="36"/>
        <v>18–39 Age Group</v>
      </c>
      <c r="E796" t="s">
        <v>34</v>
      </c>
      <c r="F796" t="s">
        <v>34</v>
      </c>
      <c r="G796" t="s">
        <v>34</v>
      </c>
      <c r="H796" t="s">
        <v>14</v>
      </c>
      <c r="I796" t="s">
        <v>15</v>
      </c>
      <c r="J796" s="5">
        <v>67.92</v>
      </c>
      <c r="K796" s="5">
        <v>19.399999999999999</v>
      </c>
      <c r="L796" s="4">
        <f t="shared" si="37"/>
        <v>28.25</v>
      </c>
      <c r="M796" s="5">
        <f t="shared" si="38"/>
        <v>19.399999999999999</v>
      </c>
      <c r="N796" t="s">
        <v>24</v>
      </c>
      <c r="O796" t="s">
        <v>34</v>
      </c>
    </row>
    <row r="797" spans="1:15" x14ac:dyDescent="0.25">
      <c r="A797">
        <v>69687</v>
      </c>
      <c r="B797" t="s">
        <v>19</v>
      </c>
      <c r="C797">
        <v>18</v>
      </c>
      <c r="D797" t="str">
        <f t="shared" si="36"/>
        <v>18–39 Age Group</v>
      </c>
      <c r="E797" t="s">
        <v>34</v>
      </c>
      <c r="F797" t="s">
        <v>34</v>
      </c>
      <c r="G797" t="s">
        <v>34</v>
      </c>
      <c r="H797" t="s">
        <v>20</v>
      </c>
      <c r="I797" t="s">
        <v>21</v>
      </c>
      <c r="J797" s="5">
        <v>93.88</v>
      </c>
      <c r="K797" s="5">
        <v>22.2</v>
      </c>
      <c r="L797" s="4">
        <f t="shared" si="37"/>
        <v>28.25</v>
      </c>
      <c r="M797" s="5">
        <f t="shared" si="38"/>
        <v>22.2</v>
      </c>
      <c r="N797" t="s">
        <v>24</v>
      </c>
      <c r="O797" t="s">
        <v>34</v>
      </c>
    </row>
    <row r="798" spans="1:15" x14ac:dyDescent="0.25">
      <c r="A798">
        <v>70625</v>
      </c>
      <c r="B798" t="s">
        <v>12</v>
      </c>
      <c r="C798">
        <v>18</v>
      </c>
      <c r="D798" t="str">
        <f t="shared" si="36"/>
        <v>18–39 Age Group</v>
      </c>
      <c r="E798" t="s">
        <v>34</v>
      </c>
      <c r="F798" t="s">
        <v>34</v>
      </c>
      <c r="G798" t="s">
        <v>34</v>
      </c>
      <c r="H798" t="s">
        <v>14</v>
      </c>
      <c r="I798" t="s">
        <v>15</v>
      </c>
      <c r="J798" s="5">
        <v>79.349999999999994</v>
      </c>
      <c r="K798" s="5">
        <v>23.6</v>
      </c>
      <c r="L798" s="4">
        <f t="shared" si="37"/>
        <v>28.25</v>
      </c>
      <c r="M798" s="5">
        <f t="shared" si="38"/>
        <v>23.6</v>
      </c>
      <c r="N798" t="s">
        <v>38</v>
      </c>
      <c r="O798" t="s">
        <v>34</v>
      </c>
    </row>
    <row r="799" spans="1:15" x14ac:dyDescent="0.25">
      <c r="A799">
        <v>71721</v>
      </c>
      <c r="B799" t="s">
        <v>19</v>
      </c>
      <c r="C799">
        <v>18</v>
      </c>
      <c r="D799" t="str">
        <f t="shared" si="36"/>
        <v>18–39 Age Group</v>
      </c>
      <c r="E799" t="s">
        <v>34</v>
      </c>
      <c r="F799" t="s">
        <v>34</v>
      </c>
      <c r="G799" t="s">
        <v>34</v>
      </c>
      <c r="H799" t="s">
        <v>14</v>
      </c>
      <c r="I799" t="s">
        <v>21</v>
      </c>
      <c r="J799" s="5">
        <v>80.06</v>
      </c>
      <c r="K799" s="5">
        <v>31.8</v>
      </c>
      <c r="L799" s="4">
        <f t="shared" si="37"/>
        <v>28.25</v>
      </c>
      <c r="M799" s="5">
        <f t="shared" si="38"/>
        <v>31.8</v>
      </c>
      <c r="N799" t="s">
        <v>38</v>
      </c>
      <c r="O799" t="s">
        <v>34</v>
      </c>
    </row>
    <row r="800" spans="1:15" x14ac:dyDescent="0.25">
      <c r="A800">
        <v>71966</v>
      </c>
      <c r="B800" t="s">
        <v>19</v>
      </c>
      <c r="C800">
        <v>18</v>
      </c>
      <c r="D800" t="str">
        <f t="shared" si="36"/>
        <v>18–39 Age Group</v>
      </c>
      <c r="E800" t="s">
        <v>34</v>
      </c>
      <c r="F800" t="s">
        <v>34</v>
      </c>
      <c r="G800" t="s">
        <v>34</v>
      </c>
      <c r="H800" t="s">
        <v>401</v>
      </c>
      <c r="I800" t="s">
        <v>15</v>
      </c>
      <c r="J800" s="5">
        <v>81.73</v>
      </c>
      <c r="K800" s="5">
        <v>21.6</v>
      </c>
      <c r="L800" s="4">
        <f t="shared" si="37"/>
        <v>28.25</v>
      </c>
      <c r="M800" s="5">
        <f t="shared" si="38"/>
        <v>21.6</v>
      </c>
      <c r="N800" t="s">
        <v>24</v>
      </c>
      <c r="O800" t="s">
        <v>34</v>
      </c>
    </row>
    <row r="801" spans="1:15" x14ac:dyDescent="0.25">
      <c r="A801">
        <v>72311</v>
      </c>
      <c r="B801" t="s">
        <v>12</v>
      </c>
      <c r="C801">
        <v>18</v>
      </c>
      <c r="D801" t="str">
        <f t="shared" si="36"/>
        <v>18–39 Age Group</v>
      </c>
      <c r="E801" t="s">
        <v>34</v>
      </c>
      <c r="F801" t="s">
        <v>34</v>
      </c>
      <c r="G801" t="s">
        <v>34</v>
      </c>
      <c r="H801" t="s">
        <v>14</v>
      </c>
      <c r="I801" t="s">
        <v>15</v>
      </c>
      <c r="J801" s="5">
        <v>113.24</v>
      </c>
      <c r="K801" s="5">
        <v>24.9</v>
      </c>
      <c r="L801" s="4">
        <f t="shared" si="37"/>
        <v>28.25</v>
      </c>
      <c r="M801" s="5">
        <f t="shared" si="38"/>
        <v>24.9</v>
      </c>
      <c r="N801" t="s">
        <v>38</v>
      </c>
      <c r="O801" t="s">
        <v>34</v>
      </c>
    </row>
    <row r="802" spans="1:15" x14ac:dyDescent="0.25">
      <c r="A802">
        <v>72514</v>
      </c>
      <c r="B802" t="s">
        <v>12</v>
      </c>
      <c r="C802">
        <v>18</v>
      </c>
      <c r="D802" t="str">
        <f t="shared" si="36"/>
        <v>18–39 Age Group</v>
      </c>
      <c r="E802" t="s">
        <v>34</v>
      </c>
      <c r="F802" t="s">
        <v>34</v>
      </c>
      <c r="G802" t="s">
        <v>34</v>
      </c>
      <c r="H802" t="s">
        <v>14</v>
      </c>
      <c r="I802" t="s">
        <v>21</v>
      </c>
      <c r="J802" s="5">
        <v>120.58</v>
      </c>
      <c r="K802" s="5">
        <v>21.5</v>
      </c>
      <c r="L802" s="4">
        <f t="shared" si="37"/>
        <v>28.25</v>
      </c>
      <c r="M802" s="5">
        <f t="shared" si="38"/>
        <v>21.5</v>
      </c>
      <c r="N802" t="s">
        <v>24</v>
      </c>
      <c r="O802" t="s">
        <v>34</v>
      </c>
    </row>
    <row r="803" spans="1:15" x14ac:dyDescent="0.25">
      <c r="A803">
        <v>2543</v>
      </c>
      <c r="B803" t="s">
        <v>19</v>
      </c>
      <c r="C803">
        <v>19</v>
      </c>
      <c r="D803" t="str">
        <f t="shared" si="36"/>
        <v>18–39 Age Group</v>
      </c>
      <c r="E803" t="s">
        <v>34</v>
      </c>
      <c r="F803" t="s">
        <v>34</v>
      </c>
      <c r="G803" t="s">
        <v>13</v>
      </c>
      <c r="H803" t="s">
        <v>14</v>
      </c>
      <c r="I803" t="s">
        <v>21</v>
      </c>
      <c r="J803" s="5">
        <v>90.42</v>
      </c>
      <c r="K803" s="5">
        <v>21.4</v>
      </c>
      <c r="L803" s="4">
        <f t="shared" si="37"/>
        <v>28.25</v>
      </c>
      <c r="M803" s="5">
        <f t="shared" si="38"/>
        <v>21.4</v>
      </c>
      <c r="N803" t="s">
        <v>24</v>
      </c>
      <c r="O803" t="s">
        <v>34</v>
      </c>
    </row>
    <row r="804" spans="1:15" x14ac:dyDescent="0.25">
      <c r="A804">
        <v>6090</v>
      </c>
      <c r="B804" t="s">
        <v>12</v>
      </c>
      <c r="C804">
        <v>19</v>
      </c>
      <c r="D804" t="str">
        <f t="shared" si="36"/>
        <v>18–39 Age Group</v>
      </c>
      <c r="E804" t="s">
        <v>34</v>
      </c>
      <c r="F804" t="s">
        <v>34</v>
      </c>
      <c r="G804" t="s">
        <v>13</v>
      </c>
      <c r="H804" t="s">
        <v>14</v>
      </c>
      <c r="I804" t="s">
        <v>15</v>
      </c>
      <c r="J804" s="5">
        <v>99.14</v>
      </c>
      <c r="K804" s="5">
        <v>28.1</v>
      </c>
      <c r="L804" s="4">
        <f t="shared" si="37"/>
        <v>28.25</v>
      </c>
      <c r="M804" s="5">
        <f t="shared" si="38"/>
        <v>28.1</v>
      </c>
      <c r="N804" t="s">
        <v>24</v>
      </c>
      <c r="O804" t="s">
        <v>34</v>
      </c>
    </row>
    <row r="805" spans="1:15" x14ac:dyDescent="0.25">
      <c r="A805">
        <v>6886</v>
      </c>
      <c r="B805" t="s">
        <v>12</v>
      </c>
      <c r="C805">
        <v>19</v>
      </c>
      <c r="D805" t="str">
        <f t="shared" si="36"/>
        <v>18–39 Age Group</v>
      </c>
      <c r="E805" t="s">
        <v>34</v>
      </c>
      <c r="F805" t="s">
        <v>34</v>
      </c>
      <c r="G805" t="s">
        <v>34</v>
      </c>
      <c r="H805" t="s">
        <v>14</v>
      </c>
      <c r="I805" t="s">
        <v>21</v>
      </c>
      <c r="J805" s="5">
        <v>84.31</v>
      </c>
      <c r="K805" s="5">
        <v>31.8</v>
      </c>
      <c r="L805" s="4">
        <f t="shared" si="37"/>
        <v>28.25</v>
      </c>
      <c r="M805" s="5">
        <f t="shared" si="38"/>
        <v>31.8</v>
      </c>
      <c r="N805" t="s">
        <v>24</v>
      </c>
      <c r="O805" t="s">
        <v>34</v>
      </c>
    </row>
    <row r="806" spans="1:15" x14ac:dyDescent="0.25">
      <c r="A806">
        <v>6965</v>
      </c>
      <c r="B806" t="s">
        <v>19</v>
      </c>
      <c r="C806">
        <v>19</v>
      </c>
      <c r="D806" t="str">
        <f t="shared" si="36"/>
        <v>18–39 Age Group</v>
      </c>
      <c r="E806" t="s">
        <v>34</v>
      </c>
      <c r="F806" t="s">
        <v>34</v>
      </c>
      <c r="G806" t="s">
        <v>34</v>
      </c>
      <c r="H806" t="s">
        <v>14</v>
      </c>
      <c r="I806" t="s">
        <v>21</v>
      </c>
      <c r="J806" s="5">
        <v>96.02</v>
      </c>
      <c r="K806" s="5">
        <v>21.9</v>
      </c>
      <c r="L806" s="4">
        <f t="shared" si="37"/>
        <v>28.25</v>
      </c>
      <c r="M806" s="5">
        <f t="shared" si="38"/>
        <v>21.9</v>
      </c>
      <c r="N806" t="s">
        <v>24</v>
      </c>
      <c r="O806" t="s">
        <v>34</v>
      </c>
    </row>
    <row r="807" spans="1:15" x14ac:dyDescent="0.25">
      <c r="A807">
        <v>8208</v>
      </c>
      <c r="B807" t="s">
        <v>12</v>
      </c>
      <c r="C807">
        <v>19</v>
      </c>
      <c r="D807" t="str">
        <f t="shared" si="36"/>
        <v>18–39 Age Group</v>
      </c>
      <c r="E807" t="s">
        <v>34</v>
      </c>
      <c r="F807" t="s">
        <v>34</v>
      </c>
      <c r="G807" t="s">
        <v>34</v>
      </c>
      <c r="H807" t="s">
        <v>14</v>
      </c>
      <c r="I807" t="s">
        <v>21</v>
      </c>
      <c r="J807" s="5">
        <v>95.18</v>
      </c>
      <c r="K807" s="5">
        <v>24.9</v>
      </c>
      <c r="L807" s="4">
        <f t="shared" si="37"/>
        <v>28.25</v>
      </c>
      <c r="M807" s="5">
        <f t="shared" si="38"/>
        <v>24.9</v>
      </c>
      <c r="N807" t="s">
        <v>29</v>
      </c>
      <c r="O807" t="s">
        <v>34</v>
      </c>
    </row>
    <row r="808" spans="1:15" x14ac:dyDescent="0.25">
      <c r="A808">
        <v>10018</v>
      </c>
      <c r="B808" t="s">
        <v>12</v>
      </c>
      <c r="C808">
        <v>19</v>
      </c>
      <c r="D808" t="str">
        <f t="shared" si="36"/>
        <v>18–39 Age Group</v>
      </c>
      <c r="E808" t="s">
        <v>34</v>
      </c>
      <c r="F808" t="s">
        <v>34</v>
      </c>
      <c r="G808" t="s">
        <v>34</v>
      </c>
      <c r="H808" t="s">
        <v>14</v>
      </c>
      <c r="I808" t="s">
        <v>21</v>
      </c>
      <c r="J808" s="5">
        <v>56.33</v>
      </c>
      <c r="K808" s="5">
        <v>29.4</v>
      </c>
      <c r="L808" s="4">
        <f t="shared" si="37"/>
        <v>28.25</v>
      </c>
      <c r="M808" s="5">
        <f t="shared" si="38"/>
        <v>29.4</v>
      </c>
      <c r="N808" t="s">
        <v>38</v>
      </c>
      <c r="O808" t="s">
        <v>34</v>
      </c>
    </row>
    <row r="809" spans="1:15" x14ac:dyDescent="0.25">
      <c r="A809">
        <v>11573</v>
      </c>
      <c r="B809" t="s">
        <v>19</v>
      </c>
      <c r="C809">
        <v>19</v>
      </c>
      <c r="D809" t="str">
        <f t="shared" si="36"/>
        <v>18–39 Age Group</v>
      </c>
      <c r="E809" t="s">
        <v>34</v>
      </c>
      <c r="F809" t="s">
        <v>34</v>
      </c>
      <c r="G809" t="s">
        <v>34</v>
      </c>
      <c r="H809" t="s">
        <v>14</v>
      </c>
      <c r="I809" t="s">
        <v>21</v>
      </c>
      <c r="J809" s="5">
        <v>72.39</v>
      </c>
      <c r="K809" s="5" t="s">
        <v>4270</v>
      </c>
      <c r="L809" s="4">
        <f t="shared" si="37"/>
        <v>28.25</v>
      </c>
      <c r="M809" s="5">
        <f t="shared" si="38"/>
        <v>28.25</v>
      </c>
      <c r="N809" t="s">
        <v>29</v>
      </c>
      <c r="O809" t="s">
        <v>34</v>
      </c>
    </row>
    <row r="810" spans="1:15" x14ac:dyDescent="0.25">
      <c r="A810">
        <v>11691</v>
      </c>
      <c r="B810" t="s">
        <v>19</v>
      </c>
      <c r="C810">
        <v>19</v>
      </c>
      <c r="D810" t="str">
        <f t="shared" si="36"/>
        <v>18–39 Age Group</v>
      </c>
      <c r="E810" t="s">
        <v>34</v>
      </c>
      <c r="F810" t="s">
        <v>34</v>
      </c>
      <c r="G810" t="s">
        <v>34</v>
      </c>
      <c r="H810" t="s">
        <v>14</v>
      </c>
      <c r="I810" t="s">
        <v>21</v>
      </c>
      <c r="J810" s="5">
        <v>75.08</v>
      </c>
      <c r="K810" s="5">
        <v>21.7</v>
      </c>
      <c r="L810" s="4">
        <f t="shared" si="37"/>
        <v>28.25</v>
      </c>
      <c r="M810" s="5">
        <f t="shared" si="38"/>
        <v>21.7</v>
      </c>
      <c r="N810" t="s">
        <v>38</v>
      </c>
      <c r="O810" t="s">
        <v>34</v>
      </c>
    </row>
    <row r="811" spans="1:15" x14ac:dyDescent="0.25">
      <c r="A811">
        <v>13817</v>
      </c>
      <c r="B811" t="s">
        <v>12</v>
      </c>
      <c r="C811">
        <v>19</v>
      </c>
      <c r="D811" t="str">
        <f t="shared" si="36"/>
        <v>18–39 Age Group</v>
      </c>
      <c r="E811" t="s">
        <v>34</v>
      </c>
      <c r="F811" t="s">
        <v>34</v>
      </c>
      <c r="G811" t="s">
        <v>34</v>
      </c>
      <c r="H811" t="s">
        <v>14</v>
      </c>
      <c r="I811" t="s">
        <v>15</v>
      </c>
      <c r="J811" s="5">
        <v>123.61</v>
      </c>
      <c r="K811" s="5">
        <v>25.2</v>
      </c>
      <c r="L811" s="4">
        <f t="shared" si="37"/>
        <v>28.25</v>
      </c>
      <c r="M811" s="5">
        <f t="shared" si="38"/>
        <v>25.2</v>
      </c>
      <c r="N811" t="s">
        <v>38</v>
      </c>
      <c r="O811" t="s">
        <v>34</v>
      </c>
    </row>
    <row r="812" spans="1:15" x14ac:dyDescent="0.25">
      <c r="A812">
        <v>13948</v>
      </c>
      <c r="B812" t="s">
        <v>19</v>
      </c>
      <c r="C812">
        <v>19</v>
      </c>
      <c r="D812" t="str">
        <f t="shared" si="36"/>
        <v>18–39 Age Group</v>
      </c>
      <c r="E812" t="s">
        <v>34</v>
      </c>
      <c r="F812" t="s">
        <v>34</v>
      </c>
      <c r="G812" t="s">
        <v>34</v>
      </c>
      <c r="H812" t="s">
        <v>401</v>
      </c>
      <c r="I812" t="s">
        <v>15</v>
      </c>
      <c r="J812" s="5">
        <v>86.96</v>
      </c>
      <c r="K812" s="5">
        <v>25.8</v>
      </c>
      <c r="L812" s="4">
        <f t="shared" si="37"/>
        <v>28.25</v>
      </c>
      <c r="M812" s="5">
        <f t="shared" si="38"/>
        <v>25.8</v>
      </c>
      <c r="N812" t="s">
        <v>24</v>
      </c>
      <c r="O812" t="s">
        <v>34</v>
      </c>
    </row>
    <row r="813" spans="1:15" x14ac:dyDescent="0.25">
      <c r="A813">
        <v>13993</v>
      </c>
      <c r="B813" t="s">
        <v>19</v>
      </c>
      <c r="C813">
        <v>19</v>
      </c>
      <c r="D813" t="str">
        <f t="shared" si="36"/>
        <v>18–39 Age Group</v>
      </c>
      <c r="E813" t="s">
        <v>34</v>
      </c>
      <c r="F813" t="s">
        <v>34</v>
      </c>
      <c r="G813" t="s">
        <v>34</v>
      </c>
      <c r="H813" t="s">
        <v>14</v>
      </c>
      <c r="I813" t="s">
        <v>15</v>
      </c>
      <c r="J813" s="5">
        <v>76.569999999999993</v>
      </c>
      <c r="K813" s="5">
        <v>26.6</v>
      </c>
      <c r="L813" s="4">
        <f t="shared" si="37"/>
        <v>28.25</v>
      </c>
      <c r="M813" s="5">
        <f t="shared" si="38"/>
        <v>26.6</v>
      </c>
      <c r="N813" t="s">
        <v>38</v>
      </c>
      <c r="O813" t="s">
        <v>34</v>
      </c>
    </row>
    <row r="814" spans="1:15" x14ac:dyDescent="0.25">
      <c r="A814">
        <v>15387</v>
      </c>
      <c r="B814" t="s">
        <v>12</v>
      </c>
      <c r="C814">
        <v>19</v>
      </c>
      <c r="D814" t="str">
        <f t="shared" si="36"/>
        <v>18–39 Age Group</v>
      </c>
      <c r="E814" t="s">
        <v>34</v>
      </c>
      <c r="F814" t="s">
        <v>34</v>
      </c>
      <c r="G814" t="s">
        <v>34</v>
      </c>
      <c r="H814" t="s">
        <v>14</v>
      </c>
      <c r="I814" t="s">
        <v>21</v>
      </c>
      <c r="J814" s="5">
        <v>79.599999999999994</v>
      </c>
      <c r="K814" s="5">
        <v>36.700000000000003</v>
      </c>
      <c r="L814" s="4">
        <f t="shared" si="37"/>
        <v>28.25</v>
      </c>
      <c r="M814" s="5">
        <f t="shared" si="38"/>
        <v>36.700000000000003</v>
      </c>
      <c r="N814" t="s">
        <v>38</v>
      </c>
      <c r="O814" t="s">
        <v>34</v>
      </c>
    </row>
    <row r="815" spans="1:15" x14ac:dyDescent="0.25">
      <c r="A815">
        <v>16024</v>
      </c>
      <c r="B815" t="s">
        <v>12</v>
      </c>
      <c r="C815">
        <v>19</v>
      </c>
      <c r="D815" t="str">
        <f t="shared" si="36"/>
        <v>18–39 Age Group</v>
      </c>
      <c r="E815" t="s">
        <v>34</v>
      </c>
      <c r="F815" t="s">
        <v>34</v>
      </c>
      <c r="G815" t="s">
        <v>34</v>
      </c>
      <c r="H815" t="s">
        <v>14</v>
      </c>
      <c r="I815" t="s">
        <v>15</v>
      </c>
      <c r="J815" s="5">
        <v>80.540000000000006</v>
      </c>
      <c r="K815" s="5">
        <v>18.5</v>
      </c>
      <c r="L815" s="4">
        <f t="shared" si="37"/>
        <v>28.25</v>
      </c>
      <c r="M815" s="5">
        <f t="shared" si="38"/>
        <v>18.5</v>
      </c>
      <c r="N815" t="s">
        <v>29</v>
      </c>
      <c r="O815" t="s">
        <v>34</v>
      </c>
    </row>
    <row r="816" spans="1:15" x14ac:dyDescent="0.25">
      <c r="A816">
        <v>16110</v>
      </c>
      <c r="B816" t="s">
        <v>19</v>
      </c>
      <c r="C816">
        <v>19</v>
      </c>
      <c r="D816" t="str">
        <f t="shared" si="36"/>
        <v>18–39 Age Group</v>
      </c>
      <c r="E816" t="s">
        <v>34</v>
      </c>
      <c r="F816" t="s">
        <v>34</v>
      </c>
      <c r="G816" t="s">
        <v>34</v>
      </c>
      <c r="H816" t="s">
        <v>14</v>
      </c>
      <c r="I816" t="s">
        <v>21</v>
      </c>
      <c r="J816" s="5">
        <v>77.19</v>
      </c>
      <c r="K816" s="5">
        <v>37.4</v>
      </c>
      <c r="L816" s="4">
        <f t="shared" si="37"/>
        <v>28.25</v>
      </c>
      <c r="M816" s="5">
        <f t="shared" si="38"/>
        <v>37.4</v>
      </c>
      <c r="N816" t="s">
        <v>29</v>
      </c>
      <c r="O816" t="s">
        <v>34</v>
      </c>
    </row>
    <row r="817" spans="1:15" x14ac:dyDescent="0.25">
      <c r="A817">
        <v>16147</v>
      </c>
      <c r="B817" t="s">
        <v>19</v>
      </c>
      <c r="C817">
        <v>19</v>
      </c>
      <c r="D817" t="str">
        <f t="shared" si="36"/>
        <v>18–39 Age Group</v>
      </c>
      <c r="E817" t="s">
        <v>34</v>
      </c>
      <c r="F817" t="s">
        <v>34</v>
      </c>
      <c r="G817" t="s">
        <v>34</v>
      </c>
      <c r="H817" t="s">
        <v>14</v>
      </c>
      <c r="I817" t="s">
        <v>21</v>
      </c>
      <c r="J817" s="5">
        <v>106.56</v>
      </c>
      <c r="K817" s="5">
        <v>29.9</v>
      </c>
      <c r="L817" s="4">
        <f t="shared" si="37"/>
        <v>28.25</v>
      </c>
      <c r="M817" s="5">
        <f t="shared" si="38"/>
        <v>29.9</v>
      </c>
      <c r="N817" t="s">
        <v>24</v>
      </c>
      <c r="O817" t="s">
        <v>34</v>
      </c>
    </row>
    <row r="818" spans="1:15" x14ac:dyDescent="0.25">
      <c r="A818">
        <v>17006</v>
      </c>
      <c r="B818" t="s">
        <v>12</v>
      </c>
      <c r="C818">
        <v>19</v>
      </c>
      <c r="D818" t="str">
        <f t="shared" si="36"/>
        <v>18–39 Age Group</v>
      </c>
      <c r="E818" t="s">
        <v>34</v>
      </c>
      <c r="F818" t="s">
        <v>34</v>
      </c>
      <c r="G818" t="s">
        <v>34</v>
      </c>
      <c r="H818" t="s">
        <v>14</v>
      </c>
      <c r="I818" t="s">
        <v>21</v>
      </c>
      <c r="J818" s="5">
        <v>119.04</v>
      </c>
      <c r="K818" s="5">
        <v>35.9</v>
      </c>
      <c r="L818" s="4">
        <f t="shared" si="37"/>
        <v>28.25</v>
      </c>
      <c r="M818" s="5">
        <f t="shared" si="38"/>
        <v>35.9</v>
      </c>
      <c r="N818" t="s">
        <v>38</v>
      </c>
      <c r="O818" t="s">
        <v>34</v>
      </c>
    </row>
    <row r="819" spans="1:15" x14ac:dyDescent="0.25">
      <c r="A819">
        <v>18390</v>
      </c>
      <c r="B819" t="s">
        <v>19</v>
      </c>
      <c r="C819">
        <v>19</v>
      </c>
      <c r="D819" t="str">
        <f t="shared" si="36"/>
        <v>18–39 Age Group</v>
      </c>
      <c r="E819" t="s">
        <v>34</v>
      </c>
      <c r="F819" t="s">
        <v>34</v>
      </c>
      <c r="G819" t="s">
        <v>34</v>
      </c>
      <c r="H819" t="s">
        <v>14</v>
      </c>
      <c r="I819" t="s">
        <v>21</v>
      </c>
      <c r="J819" s="5">
        <v>91.69</v>
      </c>
      <c r="K819" s="5">
        <v>39.5</v>
      </c>
      <c r="L819" s="4">
        <f t="shared" si="37"/>
        <v>28.25</v>
      </c>
      <c r="M819" s="5">
        <f t="shared" si="38"/>
        <v>39.5</v>
      </c>
      <c r="N819" t="s">
        <v>38</v>
      </c>
      <c r="O819" t="s">
        <v>34</v>
      </c>
    </row>
    <row r="820" spans="1:15" x14ac:dyDescent="0.25">
      <c r="A820">
        <v>18754</v>
      </c>
      <c r="B820" t="s">
        <v>12</v>
      </c>
      <c r="C820">
        <v>19</v>
      </c>
      <c r="D820" t="str">
        <f t="shared" si="36"/>
        <v>18–39 Age Group</v>
      </c>
      <c r="E820" t="s">
        <v>34</v>
      </c>
      <c r="F820" t="s">
        <v>34</v>
      </c>
      <c r="G820" t="s">
        <v>34</v>
      </c>
      <c r="H820" t="s">
        <v>20</v>
      </c>
      <c r="I820" t="s">
        <v>21</v>
      </c>
      <c r="J820" s="5">
        <v>82.07</v>
      </c>
      <c r="K820" s="5">
        <v>29</v>
      </c>
      <c r="L820" s="4">
        <f t="shared" si="37"/>
        <v>28.25</v>
      </c>
      <c r="M820" s="5">
        <f t="shared" si="38"/>
        <v>29</v>
      </c>
      <c r="N820" t="s">
        <v>24</v>
      </c>
      <c r="O820" t="s">
        <v>34</v>
      </c>
    </row>
    <row r="821" spans="1:15" x14ac:dyDescent="0.25">
      <c r="A821">
        <v>19153</v>
      </c>
      <c r="B821" t="s">
        <v>19</v>
      </c>
      <c r="C821">
        <v>19</v>
      </c>
      <c r="D821" t="str">
        <f t="shared" si="36"/>
        <v>18–39 Age Group</v>
      </c>
      <c r="E821" t="s">
        <v>34</v>
      </c>
      <c r="F821" t="s">
        <v>34</v>
      </c>
      <c r="G821" t="s">
        <v>34</v>
      </c>
      <c r="H821" t="s">
        <v>20</v>
      </c>
      <c r="I821" t="s">
        <v>15</v>
      </c>
      <c r="J821" s="5">
        <v>84.06</v>
      </c>
      <c r="K821" s="5">
        <v>24.7</v>
      </c>
      <c r="L821" s="4">
        <f t="shared" si="37"/>
        <v>28.25</v>
      </c>
      <c r="M821" s="5">
        <f t="shared" si="38"/>
        <v>24.7</v>
      </c>
      <c r="N821" t="s">
        <v>24</v>
      </c>
      <c r="O821" t="s">
        <v>34</v>
      </c>
    </row>
    <row r="822" spans="1:15" x14ac:dyDescent="0.25">
      <c r="A822">
        <v>19601</v>
      </c>
      <c r="B822" t="s">
        <v>19</v>
      </c>
      <c r="C822">
        <v>19</v>
      </c>
      <c r="D822" t="str">
        <f t="shared" si="36"/>
        <v>18–39 Age Group</v>
      </c>
      <c r="E822" t="s">
        <v>34</v>
      </c>
      <c r="F822" t="s">
        <v>34</v>
      </c>
      <c r="G822" t="s">
        <v>34</v>
      </c>
      <c r="H822" t="s">
        <v>14</v>
      </c>
      <c r="I822" t="s">
        <v>15</v>
      </c>
      <c r="J822" s="5">
        <v>100.6</v>
      </c>
      <c r="K822" s="5">
        <v>20.5</v>
      </c>
      <c r="L822" s="4">
        <f t="shared" si="37"/>
        <v>28.25</v>
      </c>
      <c r="M822" s="5">
        <f t="shared" si="38"/>
        <v>20.5</v>
      </c>
      <c r="N822" t="s">
        <v>24</v>
      </c>
      <c r="O822" t="s">
        <v>34</v>
      </c>
    </row>
    <row r="823" spans="1:15" x14ac:dyDescent="0.25">
      <c r="A823">
        <v>21804</v>
      </c>
      <c r="B823" t="s">
        <v>19</v>
      </c>
      <c r="C823">
        <v>19</v>
      </c>
      <c r="D823" t="str">
        <f t="shared" si="36"/>
        <v>18–39 Age Group</v>
      </c>
      <c r="E823" t="s">
        <v>34</v>
      </c>
      <c r="F823" t="s">
        <v>34</v>
      </c>
      <c r="G823" t="s">
        <v>34</v>
      </c>
      <c r="H823" t="s">
        <v>14</v>
      </c>
      <c r="I823" t="s">
        <v>15</v>
      </c>
      <c r="J823" s="5">
        <v>83.43</v>
      </c>
      <c r="K823" s="5">
        <v>38.4</v>
      </c>
      <c r="L823" s="4">
        <f t="shared" si="37"/>
        <v>28.25</v>
      </c>
      <c r="M823" s="5">
        <f t="shared" si="38"/>
        <v>38.4</v>
      </c>
      <c r="N823" t="s">
        <v>38</v>
      </c>
      <c r="O823" t="s">
        <v>34</v>
      </c>
    </row>
    <row r="824" spans="1:15" x14ac:dyDescent="0.25">
      <c r="A824">
        <v>22880</v>
      </c>
      <c r="B824" t="s">
        <v>19</v>
      </c>
      <c r="C824">
        <v>19</v>
      </c>
      <c r="D824" t="str">
        <f t="shared" si="36"/>
        <v>18–39 Age Group</v>
      </c>
      <c r="E824" t="s">
        <v>34</v>
      </c>
      <c r="F824" t="s">
        <v>34</v>
      </c>
      <c r="G824" t="s">
        <v>34</v>
      </c>
      <c r="H824" t="s">
        <v>14</v>
      </c>
      <c r="I824" t="s">
        <v>15</v>
      </c>
      <c r="J824" s="5">
        <v>125.43</v>
      </c>
      <c r="K824" s="5">
        <v>32.200000000000003</v>
      </c>
      <c r="L824" s="4">
        <f t="shared" si="37"/>
        <v>28.25</v>
      </c>
      <c r="M824" s="5">
        <f t="shared" si="38"/>
        <v>32.200000000000003</v>
      </c>
      <c r="N824" t="s">
        <v>38</v>
      </c>
      <c r="O824" t="s">
        <v>34</v>
      </c>
    </row>
    <row r="825" spans="1:15" x14ac:dyDescent="0.25">
      <c r="A825">
        <v>24108</v>
      </c>
      <c r="B825" t="s">
        <v>12</v>
      </c>
      <c r="C825">
        <v>19</v>
      </c>
      <c r="D825" t="str">
        <f t="shared" si="36"/>
        <v>18–39 Age Group</v>
      </c>
      <c r="E825" t="s">
        <v>34</v>
      </c>
      <c r="F825" t="s">
        <v>34</v>
      </c>
      <c r="G825" t="s">
        <v>34</v>
      </c>
      <c r="H825" t="s">
        <v>14</v>
      </c>
      <c r="I825" t="s">
        <v>15</v>
      </c>
      <c r="J825" s="5">
        <v>65.61</v>
      </c>
      <c r="K825" s="5">
        <v>25.1</v>
      </c>
      <c r="L825" s="4">
        <f t="shared" si="37"/>
        <v>28.25</v>
      </c>
      <c r="M825" s="5">
        <f t="shared" si="38"/>
        <v>25.1</v>
      </c>
      <c r="N825" t="s">
        <v>38</v>
      </c>
      <c r="O825" t="s">
        <v>34</v>
      </c>
    </row>
    <row r="826" spans="1:15" x14ac:dyDescent="0.25">
      <c r="A826">
        <v>25248</v>
      </c>
      <c r="B826" t="s">
        <v>12</v>
      </c>
      <c r="C826">
        <v>19</v>
      </c>
      <c r="D826" t="str">
        <f t="shared" si="36"/>
        <v>18–39 Age Group</v>
      </c>
      <c r="E826" t="s">
        <v>34</v>
      </c>
      <c r="F826" t="s">
        <v>34</v>
      </c>
      <c r="G826" t="s">
        <v>34</v>
      </c>
      <c r="H826" t="s">
        <v>14</v>
      </c>
      <c r="I826" t="s">
        <v>21</v>
      </c>
      <c r="J826" s="5">
        <v>79.819999999999993</v>
      </c>
      <c r="K826" s="5">
        <v>26.1</v>
      </c>
      <c r="L826" s="4">
        <f t="shared" si="37"/>
        <v>28.25</v>
      </c>
      <c r="M826" s="5">
        <f t="shared" si="38"/>
        <v>26.1</v>
      </c>
      <c r="N826" t="s">
        <v>38</v>
      </c>
      <c r="O826" t="s">
        <v>34</v>
      </c>
    </row>
    <row r="827" spans="1:15" x14ac:dyDescent="0.25">
      <c r="A827">
        <v>27480</v>
      </c>
      <c r="B827" t="s">
        <v>12</v>
      </c>
      <c r="C827">
        <v>19</v>
      </c>
      <c r="D827" t="str">
        <f t="shared" si="36"/>
        <v>18–39 Age Group</v>
      </c>
      <c r="E827" t="s">
        <v>34</v>
      </c>
      <c r="F827" t="s">
        <v>34</v>
      </c>
      <c r="G827" t="s">
        <v>34</v>
      </c>
      <c r="H827" t="s">
        <v>14</v>
      </c>
      <c r="I827" t="s">
        <v>21</v>
      </c>
      <c r="J827" s="5">
        <v>86.19</v>
      </c>
      <c r="K827" s="5">
        <v>26.2</v>
      </c>
      <c r="L827" s="4">
        <f t="shared" si="37"/>
        <v>28.25</v>
      </c>
      <c r="M827" s="5">
        <f t="shared" si="38"/>
        <v>26.2</v>
      </c>
      <c r="N827" t="s">
        <v>24</v>
      </c>
      <c r="O827" t="s">
        <v>34</v>
      </c>
    </row>
    <row r="828" spans="1:15" x14ac:dyDescent="0.25">
      <c r="A828">
        <v>27507</v>
      </c>
      <c r="B828" t="s">
        <v>19</v>
      </c>
      <c r="C828">
        <v>19</v>
      </c>
      <c r="D828" t="str">
        <f t="shared" si="36"/>
        <v>18–39 Age Group</v>
      </c>
      <c r="E828" t="s">
        <v>34</v>
      </c>
      <c r="F828" t="s">
        <v>34</v>
      </c>
      <c r="G828" t="s">
        <v>34</v>
      </c>
      <c r="H828" t="s">
        <v>14</v>
      </c>
      <c r="I828" t="s">
        <v>15</v>
      </c>
      <c r="J828" s="5">
        <v>87.72</v>
      </c>
      <c r="K828" s="5">
        <v>21.7</v>
      </c>
      <c r="L828" s="4">
        <f t="shared" si="37"/>
        <v>28.25</v>
      </c>
      <c r="M828" s="5">
        <f t="shared" si="38"/>
        <v>21.7</v>
      </c>
      <c r="N828" t="s">
        <v>24</v>
      </c>
      <c r="O828" t="s">
        <v>34</v>
      </c>
    </row>
    <row r="829" spans="1:15" x14ac:dyDescent="0.25">
      <c r="A829">
        <v>29104</v>
      </c>
      <c r="B829" t="s">
        <v>19</v>
      </c>
      <c r="C829">
        <v>19</v>
      </c>
      <c r="D829" t="str">
        <f t="shared" si="36"/>
        <v>18–39 Age Group</v>
      </c>
      <c r="E829" t="s">
        <v>34</v>
      </c>
      <c r="F829" t="s">
        <v>34</v>
      </c>
      <c r="G829" t="s">
        <v>34</v>
      </c>
      <c r="H829" t="s">
        <v>14</v>
      </c>
      <c r="I829" t="s">
        <v>15</v>
      </c>
      <c r="J829" s="5">
        <v>110.7</v>
      </c>
      <c r="K829" s="5">
        <v>38.5</v>
      </c>
      <c r="L829" s="4">
        <f t="shared" si="37"/>
        <v>28.25</v>
      </c>
      <c r="M829" s="5">
        <f t="shared" si="38"/>
        <v>38.5</v>
      </c>
      <c r="N829" t="s">
        <v>24</v>
      </c>
      <c r="O829" t="s">
        <v>34</v>
      </c>
    </row>
    <row r="830" spans="1:15" x14ac:dyDescent="0.25">
      <c r="A830">
        <v>31835</v>
      </c>
      <c r="B830" t="s">
        <v>12</v>
      </c>
      <c r="C830">
        <v>19</v>
      </c>
      <c r="D830" t="str">
        <f t="shared" si="36"/>
        <v>18–39 Age Group</v>
      </c>
      <c r="E830" t="s">
        <v>34</v>
      </c>
      <c r="F830" t="s">
        <v>34</v>
      </c>
      <c r="G830" t="s">
        <v>34</v>
      </c>
      <c r="H830" t="s">
        <v>14</v>
      </c>
      <c r="I830" t="s">
        <v>15</v>
      </c>
      <c r="J830" s="5">
        <v>74.86</v>
      </c>
      <c r="K830" s="5">
        <v>28.4</v>
      </c>
      <c r="L830" s="4">
        <f t="shared" si="37"/>
        <v>28.25</v>
      </c>
      <c r="M830" s="5">
        <f t="shared" si="38"/>
        <v>28.4</v>
      </c>
      <c r="N830" t="s">
        <v>24</v>
      </c>
      <c r="O830" t="s">
        <v>34</v>
      </c>
    </row>
    <row r="831" spans="1:15" x14ac:dyDescent="0.25">
      <c r="A831">
        <v>32252</v>
      </c>
      <c r="B831" t="s">
        <v>19</v>
      </c>
      <c r="C831">
        <v>19</v>
      </c>
      <c r="D831" t="str">
        <f t="shared" si="36"/>
        <v>18–39 Age Group</v>
      </c>
      <c r="E831" t="s">
        <v>34</v>
      </c>
      <c r="F831" t="s">
        <v>34</v>
      </c>
      <c r="G831" t="s">
        <v>34</v>
      </c>
      <c r="H831" t="s">
        <v>14</v>
      </c>
      <c r="I831" t="s">
        <v>21</v>
      </c>
      <c r="J831" s="5">
        <v>72.52</v>
      </c>
      <c r="K831" s="5">
        <v>32</v>
      </c>
      <c r="L831" s="4">
        <f t="shared" si="37"/>
        <v>28.25</v>
      </c>
      <c r="M831" s="5">
        <f t="shared" si="38"/>
        <v>32</v>
      </c>
      <c r="N831" t="s">
        <v>38</v>
      </c>
      <c r="O831" t="s">
        <v>34</v>
      </c>
    </row>
    <row r="832" spans="1:15" x14ac:dyDescent="0.25">
      <c r="A832">
        <v>32522</v>
      </c>
      <c r="B832" t="s">
        <v>12</v>
      </c>
      <c r="C832">
        <v>19</v>
      </c>
      <c r="D832" t="str">
        <f t="shared" si="36"/>
        <v>18–39 Age Group</v>
      </c>
      <c r="E832" t="s">
        <v>34</v>
      </c>
      <c r="F832" t="s">
        <v>34</v>
      </c>
      <c r="G832" t="s">
        <v>34</v>
      </c>
      <c r="H832" t="s">
        <v>14</v>
      </c>
      <c r="I832" t="s">
        <v>15</v>
      </c>
      <c r="J832" s="5">
        <v>103.92</v>
      </c>
      <c r="K832" s="5">
        <v>24.1</v>
      </c>
      <c r="L832" s="4">
        <f t="shared" si="37"/>
        <v>28.25</v>
      </c>
      <c r="M832" s="5">
        <f t="shared" si="38"/>
        <v>24.1</v>
      </c>
      <c r="N832" t="s">
        <v>38</v>
      </c>
      <c r="O832" t="s">
        <v>34</v>
      </c>
    </row>
    <row r="833" spans="1:15" x14ac:dyDescent="0.25">
      <c r="A833">
        <v>43208</v>
      </c>
      <c r="B833" t="s">
        <v>19</v>
      </c>
      <c r="C833">
        <v>19</v>
      </c>
      <c r="D833" t="str">
        <f t="shared" si="36"/>
        <v>18–39 Age Group</v>
      </c>
      <c r="E833" t="s">
        <v>34</v>
      </c>
      <c r="F833" t="s">
        <v>34</v>
      </c>
      <c r="G833" t="s">
        <v>34</v>
      </c>
      <c r="H833" t="s">
        <v>14</v>
      </c>
      <c r="I833" t="s">
        <v>15</v>
      </c>
      <c r="J833" s="5">
        <v>96.85</v>
      </c>
      <c r="K833" s="5">
        <v>23.4</v>
      </c>
      <c r="L833" s="4">
        <f t="shared" si="37"/>
        <v>28.25</v>
      </c>
      <c r="M833" s="5">
        <f t="shared" si="38"/>
        <v>23.4</v>
      </c>
      <c r="N833" t="s">
        <v>38</v>
      </c>
      <c r="O833" t="s">
        <v>34</v>
      </c>
    </row>
    <row r="834" spans="1:15" x14ac:dyDescent="0.25">
      <c r="A834">
        <v>44481</v>
      </c>
      <c r="B834" t="s">
        <v>19</v>
      </c>
      <c r="C834">
        <v>19</v>
      </c>
      <c r="D834" t="str">
        <f t="shared" ref="D834:D897" si="39">_xlfn.IFS(
C834&lt;18,"1–17 Age Group",
C834&lt;40,"18–39 Age Group",
C834&lt;60,"40–59 Age Group",
C834&lt;80,"60–79 Age Group",
TRUE,"80+ Age Group"
)</f>
        <v>18–39 Age Group</v>
      </c>
      <c r="E834" t="s">
        <v>34</v>
      </c>
      <c r="F834" t="s">
        <v>34</v>
      </c>
      <c r="G834" t="s">
        <v>34</v>
      </c>
      <c r="H834" t="s">
        <v>14</v>
      </c>
      <c r="I834" t="s">
        <v>21</v>
      </c>
      <c r="J834" s="5">
        <v>72.84</v>
      </c>
      <c r="K834" s="5">
        <v>22.7</v>
      </c>
      <c r="L834" s="4">
        <f t="shared" ref="L834:L897" si="40">MEDIAN(K:K)</f>
        <v>28.25</v>
      </c>
      <c r="M834" s="5">
        <f t="shared" ref="M834:M897" si="41">IF(K:K="",$L834,$K834)</f>
        <v>22.7</v>
      </c>
      <c r="N834" t="s">
        <v>24</v>
      </c>
      <c r="O834" t="s">
        <v>34</v>
      </c>
    </row>
    <row r="835" spans="1:15" x14ac:dyDescent="0.25">
      <c r="A835">
        <v>45530</v>
      </c>
      <c r="B835" t="s">
        <v>19</v>
      </c>
      <c r="C835">
        <v>19</v>
      </c>
      <c r="D835" t="str">
        <f t="shared" si="39"/>
        <v>18–39 Age Group</v>
      </c>
      <c r="E835" t="s">
        <v>34</v>
      </c>
      <c r="F835" t="s">
        <v>34</v>
      </c>
      <c r="G835" t="s">
        <v>34</v>
      </c>
      <c r="H835" t="s">
        <v>14</v>
      </c>
      <c r="I835" t="s">
        <v>15</v>
      </c>
      <c r="J835" s="5">
        <v>89.3</v>
      </c>
      <c r="K835" s="5">
        <v>22.1</v>
      </c>
      <c r="L835" s="4">
        <f t="shared" si="40"/>
        <v>28.25</v>
      </c>
      <c r="M835" s="5">
        <f t="shared" si="41"/>
        <v>22.1</v>
      </c>
      <c r="N835" t="s">
        <v>24</v>
      </c>
      <c r="O835" t="s">
        <v>34</v>
      </c>
    </row>
    <row r="836" spans="1:15" x14ac:dyDescent="0.25">
      <c r="A836">
        <v>47751</v>
      </c>
      <c r="B836" t="s">
        <v>19</v>
      </c>
      <c r="C836">
        <v>19</v>
      </c>
      <c r="D836" t="str">
        <f t="shared" si="39"/>
        <v>18–39 Age Group</v>
      </c>
      <c r="E836" t="s">
        <v>34</v>
      </c>
      <c r="F836" t="s">
        <v>34</v>
      </c>
      <c r="G836" t="s">
        <v>34</v>
      </c>
      <c r="H836" t="s">
        <v>14</v>
      </c>
      <c r="I836" t="s">
        <v>15</v>
      </c>
      <c r="J836" s="5">
        <v>131.22999999999999</v>
      </c>
      <c r="K836" s="5">
        <v>21.1</v>
      </c>
      <c r="L836" s="4">
        <f t="shared" si="40"/>
        <v>28.25</v>
      </c>
      <c r="M836" s="5">
        <f t="shared" si="41"/>
        <v>21.1</v>
      </c>
      <c r="N836" t="s">
        <v>38</v>
      </c>
      <c r="O836" t="s">
        <v>34</v>
      </c>
    </row>
    <row r="837" spans="1:15" x14ac:dyDescent="0.25">
      <c r="A837">
        <v>51512</v>
      </c>
      <c r="B837" t="s">
        <v>19</v>
      </c>
      <c r="C837">
        <v>19</v>
      </c>
      <c r="D837" t="str">
        <f t="shared" si="39"/>
        <v>18–39 Age Group</v>
      </c>
      <c r="E837" t="s">
        <v>34</v>
      </c>
      <c r="F837" t="s">
        <v>34</v>
      </c>
      <c r="G837" t="s">
        <v>34</v>
      </c>
      <c r="H837" t="s">
        <v>14</v>
      </c>
      <c r="I837" t="s">
        <v>21</v>
      </c>
      <c r="J837" s="5">
        <v>57.4</v>
      </c>
      <c r="K837" s="5">
        <v>22.9</v>
      </c>
      <c r="L837" s="4">
        <f t="shared" si="40"/>
        <v>28.25</v>
      </c>
      <c r="M837" s="5">
        <f t="shared" si="41"/>
        <v>22.9</v>
      </c>
      <c r="N837" t="s">
        <v>38</v>
      </c>
      <c r="O837" t="s">
        <v>34</v>
      </c>
    </row>
    <row r="838" spans="1:15" x14ac:dyDescent="0.25">
      <c r="A838">
        <v>52554</v>
      </c>
      <c r="B838" t="s">
        <v>12</v>
      </c>
      <c r="C838">
        <v>19</v>
      </c>
      <c r="D838" t="str">
        <f t="shared" si="39"/>
        <v>18–39 Age Group</v>
      </c>
      <c r="E838" t="s">
        <v>34</v>
      </c>
      <c r="F838" t="s">
        <v>34</v>
      </c>
      <c r="G838" t="s">
        <v>34</v>
      </c>
      <c r="H838" t="s">
        <v>14</v>
      </c>
      <c r="I838" t="s">
        <v>21</v>
      </c>
      <c r="J838" s="5">
        <v>64.92</v>
      </c>
      <c r="K838" s="5">
        <v>22.5</v>
      </c>
      <c r="L838" s="4">
        <f t="shared" si="40"/>
        <v>28.25</v>
      </c>
      <c r="M838" s="5">
        <f t="shared" si="41"/>
        <v>22.5</v>
      </c>
      <c r="N838" t="s">
        <v>38</v>
      </c>
      <c r="O838" t="s">
        <v>34</v>
      </c>
    </row>
    <row r="839" spans="1:15" x14ac:dyDescent="0.25">
      <c r="A839">
        <v>54297</v>
      </c>
      <c r="B839" t="s">
        <v>12</v>
      </c>
      <c r="C839">
        <v>19</v>
      </c>
      <c r="D839" t="str">
        <f t="shared" si="39"/>
        <v>18–39 Age Group</v>
      </c>
      <c r="E839" t="s">
        <v>34</v>
      </c>
      <c r="F839" t="s">
        <v>34</v>
      </c>
      <c r="G839" t="s">
        <v>34</v>
      </c>
      <c r="H839" t="s">
        <v>14</v>
      </c>
      <c r="I839" t="s">
        <v>21</v>
      </c>
      <c r="J839" s="5">
        <v>120.46</v>
      </c>
      <c r="K839" s="5">
        <v>22.2</v>
      </c>
      <c r="L839" s="4">
        <f t="shared" si="40"/>
        <v>28.25</v>
      </c>
      <c r="M839" s="5">
        <f t="shared" si="41"/>
        <v>22.2</v>
      </c>
      <c r="N839" t="s">
        <v>38</v>
      </c>
      <c r="O839" t="s">
        <v>34</v>
      </c>
    </row>
    <row r="840" spans="1:15" x14ac:dyDescent="0.25">
      <c r="A840">
        <v>55847</v>
      </c>
      <c r="B840" t="s">
        <v>12</v>
      </c>
      <c r="C840">
        <v>19</v>
      </c>
      <c r="D840" t="str">
        <f t="shared" si="39"/>
        <v>18–39 Age Group</v>
      </c>
      <c r="E840" t="s">
        <v>34</v>
      </c>
      <c r="F840" t="s">
        <v>34</v>
      </c>
      <c r="G840" t="s">
        <v>34</v>
      </c>
      <c r="H840" t="s">
        <v>14</v>
      </c>
      <c r="I840" t="s">
        <v>21</v>
      </c>
      <c r="J840" s="5">
        <v>106.7</v>
      </c>
      <c r="K840" s="5">
        <v>24</v>
      </c>
      <c r="L840" s="4">
        <f t="shared" si="40"/>
        <v>28.25</v>
      </c>
      <c r="M840" s="5">
        <f t="shared" si="41"/>
        <v>24</v>
      </c>
      <c r="N840" t="s">
        <v>24</v>
      </c>
      <c r="O840" t="s">
        <v>34</v>
      </c>
    </row>
    <row r="841" spans="1:15" x14ac:dyDescent="0.25">
      <c r="A841">
        <v>55885</v>
      </c>
      <c r="B841" t="s">
        <v>12</v>
      </c>
      <c r="C841">
        <v>19</v>
      </c>
      <c r="D841" t="str">
        <f t="shared" si="39"/>
        <v>18–39 Age Group</v>
      </c>
      <c r="E841" t="s">
        <v>34</v>
      </c>
      <c r="F841" t="s">
        <v>34</v>
      </c>
      <c r="G841" t="s">
        <v>34</v>
      </c>
      <c r="H841" t="s">
        <v>14</v>
      </c>
      <c r="I841" t="s">
        <v>15</v>
      </c>
      <c r="J841" s="5">
        <v>119.58</v>
      </c>
      <c r="K841" s="5">
        <v>24.8</v>
      </c>
      <c r="L841" s="4">
        <f t="shared" si="40"/>
        <v>28.25</v>
      </c>
      <c r="M841" s="5">
        <f t="shared" si="41"/>
        <v>24.8</v>
      </c>
      <c r="N841" t="s">
        <v>38</v>
      </c>
      <c r="O841" t="s">
        <v>34</v>
      </c>
    </row>
    <row r="842" spans="1:15" x14ac:dyDescent="0.25">
      <c r="A842">
        <v>56679</v>
      </c>
      <c r="B842" t="s">
        <v>12</v>
      </c>
      <c r="C842">
        <v>19</v>
      </c>
      <c r="D842" t="str">
        <f t="shared" si="39"/>
        <v>18–39 Age Group</v>
      </c>
      <c r="E842" t="s">
        <v>34</v>
      </c>
      <c r="F842" t="s">
        <v>34</v>
      </c>
      <c r="G842" t="s">
        <v>34</v>
      </c>
      <c r="H842" t="s">
        <v>14</v>
      </c>
      <c r="I842" t="s">
        <v>21</v>
      </c>
      <c r="J842" s="5">
        <v>142.57</v>
      </c>
      <c r="K842" s="5">
        <v>22.8</v>
      </c>
      <c r="L842" s="4">
        <f t="shared" si="40"/>
        <v>28.25</v>
      </c>
      <c r="M842" s="5">
        <f t="shared" si="41"/>
        <v>22.8</v>
      </c>
      <c r="N842" t="s">
        <v>38</v>
      </c>
      <c r="O842" t="s">
        <v>34</v>
      </c>
    </row>
    <row r="843" spans="1:15" x14ac:dyDescent="0.25">
      <c r="A843">
        <v>59540</v>
      </c>
      <c r="B843" t="s">
        <v>19</v>
      </c>
      <c r="C843">
        <v>19</v>
      </c>
      <c r="D843" t="str">
        <f t="shared" si="39"/>
        <v>18–39 Age Group</v>
      </c>
      <c r="E843" t="s">
        <v>34</v>
      </c>
      <c r="F843" t="s">
        <v>34</v>
      </c>
      <c r="G843" t="s">
        <v>34</v>
      </c>
      <c r="H843" t="s">
        <v>14</v>
      </c>
      <c r="I843" t="s">
        <v>21</v>
      </c>
      <c r="J843" s="5">
        <v>56.85</v>
      </c>
      <c r="K843" s="5">
        <v>21.1</v>
      </c>
      <c r="L843" s="4">
        <f t="shared" si="40"/>
        <v>28.25</v>
      </c>
      <c r="M843" s="5">
        <f t="shared" si="41"/>
        <v>21.1</v>
      </c>
      <c r="N843" t="s">
        <v>24</v>
      </c>
      <c r="O843" t="s">
        <v>34</v>
      </c>
    </row>
    <row r="844" spans="1:15" x14ac:dyDescent="0.25">
      <c r="A844">
        <v>62126</v>
      </c>
      <c r="B844" t="s">
        <v>19</v>
      </c>
      <c r="C844">
        <v>19</v>
      </c>
      <c r="D844" t="str">
        <f t="shared" si="39"/>
        <v>18–39 Age Group</v>
      </c>
      <c r="E844" t="s">
        <v>13</v>
      </c>
      <c r="F844" t="s">
        <v>34</v>
      </c>
      <c r="G844" t="s">
        <v>34</v>
      </c>
      <c r="H844" t="s">
        <v>14</v>
      </c>
      <c r="I844" t="s">
        <v>21</v>
      </c>
      <c r="J844" s="5">
        <v>65.959999999999994</v>
      </c>
      <c r="K844" s="5">
        <v>29</v>
      </c>
      <c r="L844" s="4">
        <f t="shared" si="40"/>
        <v>28.25</v>
      </c>
      <c r="M844" s="5">
        <f t="shared" si="41"/>
        <v>29</v>
      </c>
      <c r="N844" t="s">
        <v>24</v>
      </c>
      <c r="O844" t="s">
        <v>34</v>
      </c>
    </row>
    <row r="845" spans="1:15" x14ac:dyDescent="0.25">
      <c r="A845">
        <v>63729</v>
      </c>
      <c r="B845" t="s">
        <v>19</v>
      </c>
      <c r="C845">
        <v>19</v>
      </c>
      <c r="D845" t="str">
        <f t="shared" si="39"/>
        <v>18–39 Age Group</v>
      </c>
      <c r="E845" t="s">
        <v>34</v>
      </c>
      <c r="F845" t="s">
        <v>34</v>
      </c>
      <c r="G845" t="s">
        <v>34</v>
      </c>
      <c r="H845" t="s">
        <v>14</v>
      </c>
      <c r="I845" t="s">
        <v>15</v>
      </c>
      <c r="J845" s="5">
        <v>65.790000000000006</v>
      </c>
      <c r="K845" s="5">
        <v>28.6</v>
      </c>
      <c r="L845" s="4">
        <f t="shared" si="40"/>
        <v>28.25</v>
      </c>
      <c r="M845" s="5">
        <f t="shared" si="41"/>
        <v>28.6</v>
      </c>
      <c r="N845" t="s">
        <v>29</v>
      </c>
      <c r="O845" t="s">
        <v>34</v>
      </c>
    </row>
    <row r="846" spans="1:15" x14ac:dyDescent="0.25">
      <c r="A846">
        <v>65712</v>
      </c>
      <c r="B846" t="s">
        <v>12</v>
      </c>
      <c r="C846">
        <v>19</v>
      </c>
      <c r="D846" t="str">
        <f t="shared" si="39"/>
        <v>18–39 Age Group</v>
      </c>
      <c r="E846" t="s">
        <v>34</v>
      </c>
      <c r="F846" t="s">
        <v>34</v>
      </c>
      <c r="G846" t="s">
        <v>34</v>
      </c>
      <c r="H846" t="s">
        <v>14</v>
      </c>
      <c r="I846" t="s">
        <v>15</v>
      </c>
      <c r="J846" s="5">
        <v>73.33</v>
      </c>
      <c r="K846" s="5">
        <v>23</v>
      </c>
      <c r="L846" s="4">
        <f t="shared" si="40"/>
        <v>28.25</v>
      </c>
      <c r="M846" s="5">
        <f t="shared" si="41"/>
        <v>23</v>
      </c>
      <c r="N846" t="s">
        <v>24</v>
      </c>
      <c r="O846" t="s">
        <v>34</v>
      </c>
    </row>
    <row r="847" spans="1:15" x14ac:dyDescent="0.25">
      <c r="A847">
        <v>66882</v>
      </c>
      <c r="B847" t="s">
        <v>19</v>
      </c>
      <c r="C847">
        <v>19</v>
      </c>
      <c r="D847" t="str">
        <f t="shared" si="39"/>
        <v>18–39 Age Group</v>
      </c>
      <c r="E847" t="s">
        <v>34</v>
      </c>
      <c r="F847" t="s">
        <v>34</v>
      </c>
      <c r="G847" t="s">
        <v>34</v>
      </c>
      <c r="H847" t="s">
        <v>43</v>
      </c>
      <c r="I847" t="s">
        <v>15</v>
      </c>
      <c r="J847" s="5">
        <v>133.58000000000001</v>
      </c>
      <c r="K847" s="5">
        <v>24</v>
      </c>
      <c r="L847" s="4">
        <f t="shared" si="40"/>
        <v>28.25</v>
      </c>
      <c r="M847" s="5">
        <f t="shared" si="41"/>
        <v>24</v>
      </c>
      <c r="N847" t="s">
        <v>24</v>
      </c>
      <c r="O847" t="s">
        <v>34</v>
      </c>
    </row>
    <row r="848" spans="1:15" x14ac:dyDescent="0.25">
      <c r="A848">
        <v>68417</v>
      </c>
      <c r="B848" t="s">
        <v>19</v>
      </c>
      <c r="C848">
        <v>19</v>
      </c>
      <c r="D848" t="str">
        <f t="shared" si="39"/>
        <v>18–39 Age Group</v>
      </c>
      <c r="E848" t="s">
        <v>34</v>
      </c>
      <c r="F848" t="s">
        <v>34</v>
      </c>
      <c r="G848" t="s">
        <v>34</v>
      </c>
      <c r="H848" t="s">
        <v>14</v>
      </c>
      <c r="I848" t="s">
        <v>21</v>
      </c>
      <c r="J848" s="5">
        <v>66.7</v>
      </c>
      <c r="K848" s="5">
        <v>24.7</v>
      </c>
      <c r="L848" s="4">
        <f t="shared" si="40"/>
        <v>28.25</v>
      </c>
      <c r="M848" s="5">
        <f t="shared" si="41"/>
        <v>24.7</v>
      </c>
      <c r="N848" t="s">
        <v>24</v>
      </c>
      <c r="O848" t="s">
        <v>34</v>
      </c>
    </row>
    <row r="849" spans="1:15" x14ac:dyDescent="0.25">
      <c r="A849">
        <v>68539</v>
      </c>
      <c r="B849" t="s">
        <v>19</v>
      </c>
      <c r="C849">
        <v>19</v>
      </c>
      <c r="D849" t="str">
        <f t="shared" si="39"/>
        <v>18–39 Age Group</v>
      </c>
      <c r="E849" t="s">
        <v>34</v>
      </c>
      <c r="F849" t="s">
        <v>34</v>
      </c>
      <c r="G849" t="s">
        <v>34</v>
      </c>
      <c r="H849" t="s">
        <v>14</v>
      </c>
      <c r="I849" t="s">
        <v>15</v>
      </c>
      <c r="J849" s="5">
        <v>79.25</v>
      </c>
      <c r="K849" s="5">
        <v>23.6</v>
      </c>
      <c r="L849" s="4">
        <f t="shared" si="40"/>
        <v>28.25</v>
      </c>
      <c r="M849" s="5">
        <f t="shared" si="41"/>
        <v>23.6</v>
      </c>
      <c r="N849" t="s">
        <v>38</v>
      </c>
      <c r="O849" t="s">
        <v>34</v>
      </c>
    </row>
    <row r="850" spans="1:15" x14ac:dyDescent="0.25">
      <c r="A850">
        <v>68596</v>
      </c>
      <c r="B850" t="s">
        <v>19</v>
      </c>
      <c r="C850">
        <v>19</v>
      </c>
      <c r="D850" t="str">
        <f t="shared" si="39"/>
        <v>18–39 Age Group</v>
      </c>
      <c r="E850" t="s">
        <v>34</v>
      </c>
      <c r="F850" t="s">
        <v>34</v>
      </c>
      <c r="G850" t="s">
        <v>34</v>
      </c>
      <c r="H850" t="s">
        <v>14</v>
      </c>
      <c r="I850" t="s">
        <v>15</v>
      </c>
      <c r="J850" s="5">
        <v>58.39</v>
      </c>
      <c r="K850" s="5">
        <v>28.2</v>
      </c>
      <c r="L850" s="4">
        <f t="shared" si="40"/>
        <v>28.25</v>
      </c>
      <c r="M850" s="5">
        <f t="shared" si="41"/>
        <v>28.2</v>
      </c>
      <c r="N850" t="s">
        <v>24</v>
      </c>
      <c r="O850" t="s">
        <v>34</v>
      </c>
    </row>
    <row r="851" spans="1:15" x14ac:dyDescent="0.25">
      <c r="A851">
        <v>69224</v>
      </c>
      <c r="B851" t="s">
        <v>12</v>
      </c>
      <c r="C851">
        <v>19</v>
      </c>
      <c r="D851" t="str">
        <f t="shared" si="39"/>
        <v>18–39 Age Group</v>
      </c>
      <c r="E851" t="s">
        <v>34</v>
      </c>
      <c r="F851" t="s">
        <v>34</v>
      </c>
      <c r="G851" t="s">
        <v>34</v>
      </c>
      <c r="H851" t="s">
        <v>14</v>
      </c>
      <c r="I851" t="s">
        <v>21</v>
      </c>
      <c r="J851" s="5">
        <v>96.84</v>
      </c>
      <c r="K851" s="5">
        <v>30.2</v>
      </c>
      <c r="L851" s="4">
        <f t="shared" si="40"/>
        <v>28.25</v>
      </c>
      <c r="M851" s="5">
        <f t="shared" si="41"/>
        <v>30.2</v>
      </c>
      <c r="N851" t="s">
        <v>18</v>
      </c>
      <c r="O851" t="s">
        <v>34</v>
      </c>
    </row>
    <row r="852" spans="1:15" x14ac:dyDescent="0.25">
      <c r="A852">
        <v>72914</v>
      </c>
      <c r="B852" t="s">
        <v>19</v>
      </c>
      <c r="C852">
        <v>19</v>
      </c>
      <c r="D852" t="str">
        <f t="shared" si="39"/>
        <v>18–39 Age Group</v>
      </c>
      <c r="E852" t="s">
        <v>34</v>
      </c>
      <c r="F852" t="s">
        <v>34</v>
      </c>
      <c r="G852" t="s">
        <v>34</v>
      </c>
      <c r="H852" t="s">
        <v>14</v>
      </c>
      <c r="I852" t="s">
        <v>15</v>
      </c>
      <c r="J852" s="5">
        <v>90.57</v>
      </c>
      <c r="K852" s="5">
        <v>24.2</v>
      </c>
      <c r="L852" s="4">
        <f t="shared" si="40"/>
        <v>28.25</v>
      </c>
      <c r="M852" s="5">
        <f t="shared" si="41"/>
        <v>24.2</v>
      </c>
      <c r="N852" t="s">
        <v>38</v>
      </c>
      <c r="O852" t="s">
        <v>34</v>
      </c>
    </row>
    <row r="853" spans="1:15" x14ac:dyDescent="0.25">
      <c r="A853">
        <v>163</v>
      </c>
      <c r="B853" t="s">
        <v>19</v>
      </c>
      <c r="C853">
        <v>20</v>
      </c>
      <c r="D853" t="str">
        <f t="shared" si="39"/>
        <v>18–39 Age Group</v>
      </c>
      <c r="E853" t="s">
        <v>34</v>
      </c>
      <c r="F853" t="s">
        <v>34</v>
      </c>
      <c r="G853" t="s">
        <v>34</v>
      </c>
      <c r="H853" t="s">
        <v>14</v>
      </c>
      <c r="I853" t="s">
        <v>21</v>
      </c>
      <c r="J853" s="5">
        <v>94.67</v>
      </c>
      <c r="K853" s="5">
        <v>28.8</v>
      </c>
      <c r="L853" s="4">
        <f t="shared" si="40"/>
        <v>28.25</v>
      </c>
      <c r="M853" s="5">
        <f t="shared" si="41"/>
        <v>28.8</v>
      </c>
      <c r="N853" t="s">
        <v>38</v>
      </c>
      <c r="O853" t="s">
        <v>34</v>
      </c>
    </row>
    <row r="854" spans="1:15" x14ac:dyDescent="0.25">
      <c r="A854">
        <v>187</v>
      </c>
      <c r="B854" t="s">
        <v>19</v>
      </c>
      <c r="C854">
        <v>20</v>
      </c>
      <c r="D854" t="str">
        <f t="shared" si="39"/>
        <v>18–39 Age Group</v>
      </c>
      <c r="E854" t="s">
        <v>34</v>
      </c>
      <c r="F854" t="s">
        <v>34</v>
      </c>
      <c r="G854" t="s">
        <v>34</v>
      </c>
      <c r="H854" t="s">
        <v>14</v>
      </c>
      <c r="I854" t="s">
        <v>21</v>
      </c>
      <c r="J854" s="5">
        <v>84.07</v>
      </c>
      <c r="K854" s="5">
        <v>27.6</v>
      </c>
      <c r="L854" s="4">
        <f t="shared" si="40"/>
        <v>28.25</v>
      </c>
      <c r="M854" s="5">
        <f t="shared" si="41"/>
        <v>27.6</v>
      </c>
      <c r="N854" t="s">
        <v>29</v>
      </c>
      <c r="O854" t="s">
        <v>34</v>
      </c>
    </row>
    <row r="855" spans="1:15" x14ac:dyDescent="0.25">
      <c r="A855">
        <v>949</v>
      </c>
      <c r="B855" t="s">
        <v>12</v>
      </c>
      <c r="C855">
        <v>20</v>
      </c>
      <c r="D855" t="str">
        <f t="shared" si="39"/>
        <v>18–39 Age Group</v>
      </c>
      <c r="E855" t="s">
        <v>34</v>
      </c>
      <c r="F855" t="s">
        <v>34</v>
      </c>
      <c r="G855" t="s">
        <v>34</v>
      </c>
      <c r="H855" t="s">
        <v>14</v>
      </c>
      <c r="I855" t="s">
        <v>21</v>
      </c>
      <c r="J855" s="5">
        <v>75.900000000000006</v>
      </c>
      <c r="K855" s="5">
        <v>32.200000000000003</v>
      </c>
      <c r="L855" s="4">
        <f t="shared" si="40"/>
        <v>28.25</v>
      </c>
      <c r="M855" s="5">
        <f t="shared" si="41"/>
        <v>32.200000000000003</v>
      </c>
      <c r="N855" t="s">
        <v>24</v>
      </c>
      <c r="O855" t="s">
        <v>34</v>
      </c>
    </row>
    <row r="856" spans="1:15" x14ac:dyDescent="0.25">
      <c r="A856">
        <v>1847</v>
      </c>
      <c r="B856" t="s">
        <v>19</v>
      </c>
      <c r="C856">
        <v>20</v>
      </c>
      <c r="D856" t="str">
        <f t="shared" si="39"/>
        <v>18–39 Age Group</v>
      </c>
      <c r="E856" t="s">
        <v>34</v>
      </c>
      <c r="F856" t="s">
        <v>34</v>
      </c>
      <c r="G856" t="s">
        <v>34</v>
      </c>
      <c r="H856" t="s">
        <v>43</v>
      </c>
      <c r="I856" t="s">
        <v>21</v>
      </c>
      <c r="J856" s="5">
        <v>79.53</v>
      </c>
      <c r="K856" s="5" t="s">
        <v>4270</v>
      </c>
      <c r="L856" s="4">
        <f t="shared" si="40"/>
        <v>28.25</v>
      </c>
      <c r="M856" s="5">
        <f t="shared" si="41"/>
        <v>28.25</v>
      </c>
      <c r="N856" t="s">
        <v>24</v>
      </c>
      <c r="O856" t="s">
        <v>34</v>
      </c>
    </row>
    <row r="857" spans="1:15" x14ac:dyDescent="0.25">
      <c r="A857">
        <v>2019</v>
      </c>
      <c r="B857" t="s">
        <v>12</v>
      </c>
      <c r="C857">
        <v>20</v>
      </c>
      <c r="D857" t="str">
        <f t="shared" si="39"/>
        <v>18–39 Age Group</v>
      </c>
      <c r="E857" t="s">
        <v>34</v>
      </c>
      <c r="F857" t="s">
        <v>34</v>
      </c>
      <c r="G857" t="s">
        <v>34</v>
      </c>
      <c r="H857" t="s">
        <v>14</v>
      </c>
      <c r="I857" t="s">
        <v>21</v>
      </c>
      <c r="J857" s="5">
        <v>70.959999999999994</v>
      </c>
      <c r="K857" s="5" t="s">
        <v>4270</v>
      </c>
      <c r="L857" s="4">
        <f t="shared" si="40"/>
        <v>28.25</v>
      </c>
      <c r="M857" s="5">
        <f t="shared" si="41"/>
        <v>28.25</v>
      </c>
      <c r="N857" t="s">
        <v>38</v>
      </c>
      <c r="O857" t="s">
        <v>34</v>
      </c>
    </row>
    <row r="858" spans="1:15" x14ac:dyDescent="0.25">
      <c r="A858">
        <v>3879</v>
      </c>
      <c r="B858" t="s">
        <v>19</v>
      </c>
      <c r="C858">
        <v>20</v>
      </c>
      <c r="D858" t="str">
        <f t="shared" si="39"/>
        <v>18–39 Age Group</v>
      </c>
      <c r="E858" t="s">
        <v>34</v>
      </c>
      <c r="F858" t="s">
        <v>34</v>
      </c>
      <c r="G858" t="s">
        <v>34</v>
      </c>
      <c r="H858" t="s">
        <v>14</v>
      </c>
      <c r="I858" t="s">
        <v>15</v>
      </c>
      <c r="J858" s="5">
        <v>89.03</v>
      </c>
      <c r="K858" s="5" t="s">
        <v>4270</v>
      </c>
      <c r="L858" s="4">
        <f t="shared" si="40"/>
        <v>28.25</v>
      </c>
      <c r="M858" s="5">
        <f t="shared" si="41"/>
        <v>28.25</v>
      </c>
      <c r="N858" t="s">
        <v>29</v>
      </c>
      <c r="O858" t="s">
        <v>34</v>
      </c>
    </row>
    <row r="859" spans="1:15" x14ac:dyDescent="0.25">
      <c r="A859">
        <v>5294</v>
      </c>
      <c r="B859" t="s">
        <v>19</v>
      </c>
      <c r="C859">
        <v>20</v>
      </c>
      <c r="D859" t="str">
        <f t="shared" si="39"/>
        <v>18–39 Age Group</v>
      </c>
      <c r="E859" t="s">
        <v>34</v>
      </c>
      <c r="F859" t="s">
        <v>34</v>
      </c>
      <c r="G859" t="s">
        <v>13</v>
      </c>
      <c r="H859" t="s">
        <v>14</v>
      </c>
      <c r="I859" t="s">
        <v>21</v>
      </c>
      <c r="J859" s="5">
        <v>92.74</v>
      </c>
      <c r="K859" s="5">
        <v>20.100000000000001</v>
      </c>
      <c r="L859" s="4">
        <f t="shared" si="40"/>
        <v>28.25</v>
      </c>
      <c r="M859" s="5">
        <f t="shared" si="41"/>
        <v>20.100000000000001</v>
      </c>
      <c r="N859" t="s">
        <v>38</v>
      </c>
      <c r="O859" t="s">
        <v>34</v>
      </c>
    </row>
    <row r="860" spans="1:15" x14ac:dyDescent="0.25">
      <c r="A860">
        <v>5708</v>
      </c>
      <c r="B860" t="s">
        <v>19</v>
      </c>
      <c r="C860">
        <v>20</v>
      </c>
      <c r="D860" t="str">
        <f t="shared" si="39"/>
        <v>18–39 Age Group</v>
      </c>
      <c r="E860" t="s">
        <v>34</v>
      </c>
      <c r="F860" t="s">
        <v>34</v>
      </c>
      <c r="G860" t="s">
        <v>34</v>
      </c>
      <c r="H860" t="s">
        <v>14</v>
      </c>
      <c r="I860" t="s">
        <v>15</v>
      </c>
      <c r="J860" s="5">
        <v>91.6</v>
      </c>
      <c r="K860" s="5">
        <v>28.1</v>
      </c>
      <c r="L860" s="4">
        <f t="shared" si="40"/>
        <v>28.25</v>
      </c>
      <c r="M860" s="5">
        <f t="shared" si="41"/>
        <v>28.1</v>
      </c>
      <c r="N860" t="s">
        <v>24</v>
      </c>
      <c r="O860" t="s">
        <v>34</v>
      </c>
    </row>
    <row r="861" spans="1:15" x14ac:dyDescent="0.25">
      <c r="A861">
        <v>6529</v>
      </c>
      <c r="B861" t="s">
        <v>19</v>
      </c>
      <c r="C861">
        <v>20</v>
      </c>
      <c r="D861" t="str">
        <f t="shared" si="39"/>
        <v>18–39 Age Group</v>
      </c>
      <c r="E861" t="s">
        <v>34</v>
      </c>
      <c r="F861" t="s">
        <v>34</v>
      </c>
      <c r="G861" t="s">
        <v>34</v>
      </c>
      <c r="H861" t="s">
        <v>14</v>
      </c>
      <c r="I861" t="s">
        <v>15</v>
      </c>
      <c r="J861" s="5">
        <v>98.55</v>
      </c>
      <c r="K861" s="5">
        <v>21.3</v>
      </c>
      <c r="L861" s="4">
        <f t="shared" si="40"/>
        <v>28.25</v>
      </c>
      <c r="M861" s="5">
        <f t="shared" si="41"/>
        <v>21.3</v>
      </c>
      <c r="N861" t="s">
        <v>24</v>
      </c>
      <c r="O861" t="s">
        <v>34</v>
      </c>
    </row>
    <row r="862" spans="1:15" x14ac:dyDescent="0.25">
      <c r="A862">
        <v>7167</v>
      </c>
      <c r="B862" t="s">
        <v>19</v>
      </c>
      <c r="C862">
        <v>20</v>
      </c>
      <c r="D862" t="str">
        <f t="shared" si="39"/>
        <v>18–39 Age Group</v>
      </c>
      <c r="E862" t="s">
        <v>34</v>
      </c>
      <c r="F862" t="s">
        <v>34</v>
      </c>
      <c r="G862" t="s">
        <v>34</v>
      </c>
      <c r="H862" t="s">
        <v>14</v>
      </c>
      <c r="I862" t="s">
        <v>21</v>
      </c>
      <c r="J862" s="5">
        <v>112.08</v>
      </c>
      <c r="K862" s="5">
        <v>23</v>
      </c>
      <c r="L862" s="4">
        <f t="shared" si="40"/>
        <v>28.25</v>
      </c>
      <c r="M862" s="5">
        <f t="shared" si="41"/>
        <v>23</v>
      </c>
      <c r="N862" t="s">
        <v>24</v>
      </c>
      <c r="O862" t="s">
        <v>34</v>
      </c>
    </row>
    <row r="863" spans="1:15" x14ac:dyDescent="0.25">
      <c r="A863">
        <v>7663</v>
      </c>
      <c r="B863" t="s">
        <v>12</v>
      </c>
      <c r="C863">
        <v>20</v>
      </c>
      <c r="D863" t="str">
        <f t="shared" si="39"/>
        <v>18–39 Age Group</v>
      </c>
      <c r="E863" t="s">
        <v>34</v>
      </c>
      <c r="F863" t="s">
        <v>34</v>
      </c>
      <c r="G863" t="s">
        <v>34</v>
      </c>
      <c r="H863" t="s">
        <v>43</v>
      </c>
      <c r="I863" t="s">
        <v>21</v>
      </c>
      <c r="J863" s="5">
        <v>106.97</v>
      </c>
      <c r="K863" s="5">
        <v>27.9</v>
      </c>
      <c r="L863" s="4">
        <f t="shared" si="40"/>
        <v>28.25</v>
      </c>
      <c r="M863" s="5">
        <f t="shared" si="41"/>
        <v>27.9</v>
      </c>
      <c r="N863" t="s">
        <v>18</v>
      </c>
      <c r="O863" t="s">
        <v>34</v>
      </c>
    </row>
    <row r="864" spans="1:15" x14ac:dyDescent="0.25">
      <c r="A864">
        <v>8175</v>
      </c>
      <c r="B864" t="s">
        <v>12</v>
      </c>
      <c r="C864">
        <v>20</v>
      </c>
      <c r="D864" t="str">
        <f t="shared" si="39"/>
        <v>18–39 Age Group</v>
      </c>
      <c r="E864" t="s">
        <v>34</v>
      </c>
      <c r="F864" t="s">
        <v>34</v>
      </c>
      <c r="G864" t="s">
        <v>34</v>
      </c>
      <c r="H864" t="s">
        <v>14</v>
      </c>
      <c r="I864" t="s">
        <v>15</v>
      </c>
      <c r="J864" s="5">
        <v>84.49</v>
      </c>
      <c r="K864" s="5">
        <v>20.5</v>
      </c>
      <c r="L864" s="4">
        <f t="shared" si="40"/>
        <v>28.25</v>
      </c>
      <c r="M864" s="5">
        <f t="shared" si="41"/>
        <v>20.5</v>
      </c>
      <c r="N864" t="s">
        <v>24</v>
      </c>
      <c r="O864" t="s">
        <v>34</v>
      </c>
    </row>
    <row r="865" spans="1:15" x14ac:dyDescent="0.25">
      <c r="A865">
        <v>9189</v>
      </c>
      <c r="B865" t="s">
        <v>19</v>
      </c>
      <c r="C865">
        <v>20</v>
      </c>
      <c r="D865" t="str">
        <f t="shared" si="39"/>
        <v>18–39 Age Group</v>
      </c>
      <c r="E865" t="s">
        <v>34</v>
      </c>
      <c r="F865" t="s">
        <v>34</v>
      </c>
      <c r="G865" t="s">
        <v>34</v>
      </c>
      <c r="H865" t="s">
        <v>14</v>
      </c>
      <c r="I865" t="s">
        <v>15</v>
      </c>
      <c r="J865" s="5">
        <v>80.27</v>
      </c>
      <c r="K865" s="5">
        <v>27.9</v>
      </c>
      <c r="L865" s="4">
        <f t="shared" si="40"/>
        <v>28.25</v>
      </c>
      <c r="M865" s="5">
        <f t="shared" si="41"/>
        <v>27.9</v>
      </c>
      <c r="N865" t="s">
        <v>24</v>
      </c>
      <c r="O865" t="s">
        <v>34</v>
      </c>
    </row>
    <row r="866" spans="1:15" x14ac:dyDescent="0.25">
      <c r="A866">
        <v>9926</v>
      </c>
      <c r="B866" t="s">
        <v>12</v>
      </c>
      <c r="C866">
        <v>20</v>
      </c>
      <c r="D866" t="str">
        <f t="shared" si="39"/>
        <v>18–39 Age Group</v>
      </c>
      <c r="E866" t="s">
        <v>34</v>
      </c>
      <c r="F866" t="s">
        <v>34</v>
      </c>
      <c r="G866" t="s">
        <v>34</v>
      </c>
      <c r="H866" t="s">
        <v>14</v>
      </c>
      <c r="I866" t="s">
        <v>15</v>
      </c>
      <c r="J866" s="5">
        <v>87.2</v>
      </c>
      <c r="K866" s="5">
        <v>28.9</v>
      </c>
      <c r="L866" s="4">
        <f t="shared" si="40"/>
        <v>28.25</v>
      </c>
      <c r="M866" s="5">
        <f t="shared" si="41"/>
        <v>28.9</v>
      </c>
      <c r="N866" t="s">
        <v>29</v>
      </c>
      <c r="O866" t="s">
        <v>34</v>
      </c>
    </row>
    <row r="867" spans="1:15" x14ac:dyDescent="0.25">
      <c r="A867">
        <v>12396</v>
      </c>
      <c r="B867" t="s">
        <v>19</v>
      </c>
      <c r="C867">
        <v>20</v>
      </c>
      <c r="D867" t="str">
        <f t="shared" si="39"/>
        <v>18–39 Age Group</v>
      </c>
      <c r="E867" t="s">
        <v>34</v>
      </c>
      <c r="F867" t="s">
        <v>34</v>
      </c>
      <c r="G867" t="s">
        <v>34</v>
      </c>
      <c r="H867" t="s">
        <v>14</v>
      </c>
      <c r="I867" t="s">
        <v>15</v>
      </c>
      <c r="J867" s="5">
        <v>100.81</v>
      </c>
      <c r="K867" s="5">
        <v>26.8</v>
      </c>
      <c r="L867" s="4">
        <f t="shared" si="40"/>
        <v>28.25</v>
      </c>
      <c r="M867" s="5">
        <f t="shared" si="41"/>
        <v>26.8</v>
      </c>
      <c r="N867" t="s">
        <v>38</v>
      </c>
      <c r="O867" t="s">
        <v>34</v>
      </c>
    </row>
    <row r="868" spans="1:15" x14ac:dyDescent="0.25">
      <c r="A868">
        <v>13465</v>
      </c>
      <c r="B868" t="s">
        <v>19</v>
      </c>
      <c r="C868">
        <v>20</v>
      </c>
      <c r="D868" t="str">
        <f t="shared" si="39"/>
        <v>18–39 Age Group</v>
      </c>
      <c r="E868" t="s">
        <v>34</v>
      </c>
      <c r="F868" t="s">
        <v>34</v>
      </c>
      <c r="G868" t="s">
        <v>34</v>
      </c>
      <c r="H868" t="s">
        <v>14</v>
      </c>
      <c r="I868" t="s">
        <v>21</v>
      </c>
      <c r="J868" s="5">
        <v>96.69</v>
      </c>
      <c r="K868" s="5">
        <v>27.4</v>
      </c>
      <c r="L868" s="4">
        <f t="shared" si="40"/>
        <v>28.25</v>
      </c>
      <c r="M868" s="5">
        <f t="shared" si="41"/>
        <v>27.4</v>
      </c>
      <c r="N868" t="s">
        <v>29</v>
      </c>
      <c r="O868" t="s">
        <v>34</v>
      </c>
    </row>
    <row r="869" spans="1:15" x14ac:dyDescent="0.25">
      <c r="A869">
        <v>16355</v>
      </c>
      <c r="B869" t="s">
        <v>12</v>
      </c>
      <c r="C869">
        <v>20</v>
      </c>
      <c r="D869" t="str">
        <f t="shared" si="39"/>
        <v>18–39 Age Group</v>
      </c>
      <c r="E869" t="s">
        <v>34</v>
      </c>
      <c r="F869" t="s">
        <v>34</v>
      </c>
      <c r="G869" t="s">
        <v>34</v>
      </c>
      <c r="H869" t="s">
        <v>14</v>
      </c>
      <c r="I869" t="s">
        <v>15</v>
      </c>
      <c r="J869" s="5">
        <v>96.58</v>
      </c>
      <c r="K869" s="5">
        <v>43.3</v>
      </c>
      <c r="L869" s="4">
        <f t="shared" si="40"/>
        <v>28.25</v>
      </c>
      <c r="M869" s="5">
        <f t="shared" si="41"/>
        <v>43.3</v>
      </c>
      <c r="N869" t="s">
        <v>24</v>
      </c>
      <c r="O869" t="s">
        <v>34</v>
      </c>
    </row>
    <row r="870" spans="1:15" x14ac:dyDescent="0.25">
      <c r="A870">
        <v>18888</v>
      </c>
      <c r="B870" t="s">
        <v>19</v>
      </c>
      <c r="C870">
        <v>20</v>
      </c>
      <c r="D870" t="str">
        <f t="shared" si="39"/>
        <v>18–39 Age Group</v>
      </c>
      <c r="E870" t="s">
        <v>34</v>
      </c>
      <c r="F870" t="s">
        <v>34</v>
      </c>
      <c r="G870" t="s">
        <v>13</v>
      </c>
      <c r="H870" t="s">
        <v>14</v>
      </c>
      <c r="I870" t="s">
        <v>15</v>
      </c>
      <c r="J870" s="5">
        <v>79.08</v>
      </c>
      <c r="K870" s="5">
        <v>41.2</v>
      </c>
      <c r="L870" s="4">
        <f t="shared" si="40"/>
        <v>28.25</v>
      </c>
      <c r="M870" s="5">
        <f t="shared" si="41"/>
        <v>41.2</v>
      </c>
      <c r="N870" t="s">
        <v>24</v>
      </c>
      <c r="O870" t="s">
        <v>34</v>
      </c>
    </row>
    <row r="871" spans="1:15" x14ac:dyDescent="0.25">
      <c r="A871">
        <v>19584</v>
      </c>
      <c r="B871" t="s">
        <v>19</v>
      </c>
      <c r="C871">
        <v>20</v>
      </c>
      <c r="D871" t="str">
        <f t="shared" si="39"/>
        <v>18–39 Age Group</v>
      </c>
      <c r="E871" t="s">
        <v>34</v>
      </c>
      <c r="F871" t="s">
        <v>34</v>
      </c>
      <c r="G871" t="s">
        <v>34</v>
      </c>
      <c r="H871" t="s">
        <v>14</v>
      </c>
      <c r="I871" t="s">
        <v>15</v>
      </c>
      <c r="J871" s="5">
        <v>84.62</v>
      </c>
      <c r="K871" s="5">
        <v>19.7</v>
      </c>
      <c r="L871" s="4">
        <f t="shared" si="40"/>
        <v>28.25</v>
      </c>
      <c r="M871" s="5">
        <f t="shared" si="41"/>
        <v>19.7</v>
      </c>
      <c r="N871" t="s">
        <v>29</v>
      </c>
      <c r="O871" t="s">
        <v>34</v>
      </c>
    </row>
    <row r="872" spans="1:15" x14ac:dyDescent="0.25">
      <c r="A872">
        <v>21967</v>
      </c>
      <c r="B872" t="s">
        <v>19</v>
      </c>
      <c r="C872">
        <v>20</v>
      </c>
      <c r="D872" t="str">
        <f t="shared" si="39"/>
        <v>18–39 Age Group</v>
      </c>
      <c r="E872" t="s">
        <v>34</v>
      </c>
      <c r="F872" t="s">
        <v>34</v>
      </c>
      <c r="G872" t="s">
        <v>13</v>
      </c>
      <c r="H872" t="s">
        <v>14</v>
      </c>
      <c r="I872" t="s">
        <v>15</v>
      </c>
      <c r="J872" s="5">
        <v>77.959999999999994</v>
      </c>
      <c r="K872" s="5">
        <v>26.3</v>
      </c>
      <c r="L872" s="4">
        <f t="shared" si="40"/>
        <v>28.25</v>
      </c>
      <c r="M872" s="5">
        <f t="shared" si="41"/>
        <v>26.3</v>
      </c>
      <c r="N872" t="s">
        <v>29</v>
      </c>
      <c r="O872" t="s">
        <v>34</v>
      </c>
    </row>
    <row r="873" spans="1:15" x14ac:dyDescent="0.25">
      <c r="A873">
        <v>22685</v>
      </c>
      <c r="B873" t="s">
        <v>12</v>
      </c>
      <c r="C873">
        <v>20</v>
      </c>
      <c r="D873" t="str">
        <f t="shared" si="39"/>
        <v>18–39 Age Group</v>
      </c>
      <c r="E873" t="s">
        <v>34</v>
      </c>
      <c r="F873" t="s">
        <v>34</v>
      </c>
      <c r="G873" t="s">
        <v>34</v>
      </c>
      <c r="H873" t="s">
        <v>14</v>
      </c>
      <c r="I873" t="s">
        <v>21</v>
      </c>
      <c r="J873" s="5">
        <v>184.25</v>
      </c>
      <c r="K873" s="5">
        <v>27.5</v>
      </c>
      <c r="L873" s="4">
        <f t="shared" si="40"/>
        <v>28.25</v>
      </c>
      <c r="M873" s="5">
        <f t="shared" si="41"/>
        <v>27.5</v>
      </c>
      <c r="N873" t="s">
        <v>24</v>
      </c>
      <c r="O873" t="s">
        <v>34</v>
      </c>
    </row>
    <row r="874" spans="1:15" x14ac:dyDescent="0.25">
      <c r="A874">
        <v>24518</v>
      </c>
      <c r="B874" t="s">
        <v>19</v>
      </c>
      <c r="C874">
        <v>20</v>
      </c>
      <c r="D874" t="str">
        <f t="shared" si="39"/>
        <v>18–39 Age Group</v>
      </c>
      <c r="E874" t="s">
        <v>34</v>
      </c>
      <c r="F874" t="s">
        <v>34</v>
      </c>
      <c r="G874" t="s">
        <v>34</v>
      </c>
      <c r="H874" t="s">
        <v>14</v>
      </c>
      <c r="I874" t="s">
        <v>21</v>
      </c>
      <c r="J874" s="5">
        <v>77.290000000000006</v>
      </c>
      <c r="K874" s="5">
        <v>28.4</v>
      </c>
      <c r="L874" s="4">
        <f t="shared" si="40"/>
        <v>28.25</v>
      </c>
      <c r="M874" s="5">
        <f t="shared" si="41"/>
        <v>28.4</v>
      </c>
      <c r="N874" t="s">
        <v>24</v>
      </c>
      <c r="O874" t="s">
        <v>34</v>
      </c>
    </row>
    <row r="875" spans="1:15" x14ac:dyDescent="0.25">
      <c r="A875">
        <v>24727</v>
      </c>
      <c r="B875" t="s">
        <v>12</v>
      </c>
      <c r="C875">
        <v>20</v>
      </c>
      <c r="D875" t="str">
        <f t="shared" si="39"/>
        <v>18–39 Age Group</v>
      </c>
      <c r="E875" t="s">
        <v>34</v>
      </c>
      <c r="F875" t="s">
        <v>34</v>
      </c>
      <c r="G875" t="s">
        <v>34</v>
      </c>
      <c r="H875" t="s">
        <v>14</v>
      </c>
      <c r="I875" t="s">
        <v>21</v>
      </c>
      <c r="J875" s="5">
        <v>117.98</v>
      </c>
      <c r="K875" s="5">
        <v>30.9</v>
      </c>
      <c r="L875" s="4">
        <f t="shared" si="40"/>
        <v>28.25</v>
      </c>
      <c r="M875" s="5">
        <f t="shared" si="41"/>
        <v>30.9</v>
      </c>
      <c r="N875" t="s">
        <v>29</v>
      </c>
      <c r="O875" t="s">
        <v>34</v>
      </c>
    </row>
    <row r="876" spans="1:15" x14ac:dyDescent="0.25">
      <c r="A876">
        <v>26480</v>
      </c>
      <c r="B876" t="s">
        <v>12</v>
      </c>
      <c r="C876">
        <v>20</v>
      </c>
      <c r="D876" t="str">
        <f t="shared" si="39"/>
        <v>18–39 Age Group</v>
      </c>
      <c r="E876" t="s">
        <v>34</v>
      </c>
      <c r="F876" t="s">
        <v>34</v>
      </c>
      <c r="G876" t="s">
        <v>34</v>
      </c>
      <c r="H876" t="s">
        <v>14</v>
      </c>
      <c r="I876" t="s">
        <v>21</v>
      </c>
      <c r="J876" s="5">
        <v>100.8</v>
      </c>
      <c r="K876" s="5">
        <v>45.9</v>
      </c>
      <c r="L876" s="4">
        <f t="shared" si="40"/>
        <v>28.25</v>
      </c>
      <c r="M876" s="5">
        <f t="shared" si="41"/>
        <v>45.9</v>
      </c>
      <c r="N876" t="s">
        <v>24</v>
      </c>
      <c r="O876" t="s">
        <v>34</v>
      </c>
    </row>
    <row r="877" spans="1:15" x14ac:dyDescent="0.25">
      <c r="A877">
        <v>30605</v>
      </c>
      <c r="B877" t="s">
        <v>19</v>
      </c>
      <c r="C877">
        <v>20</v>
      </c>
      <c r="D877" t="str">
        <f t="shared" si="39"/>
        <v>18–39 Age Group</v>
      </c>
      <c r="E877" t="s">
        <v>34</v>
      </c>
      <c r="F877" t="s">
        <v>34</v>
      </c>
      <c r="G877" t="s">
        <v>34</v>
      </c>
      <c r="H877" t="s">
        <v>14</v>
      </c>
      <c r="I877" t="s">
        <v>15</v>
      </c>
      <c r="J877" s="5">
        <v>76.34</v>
      </c>
      <c r="K877" s="5">
        <v>20.6</v>
      </c>
      <c r="L877" s="4">
        <f t="shared" si="40"/>
        <v>28.25</v>
      </c>
      <c r="M877" s="5">
        <f t="shared" si="41"/>
        <v>20.6</v>
      </c>
      <c r="N877" t="s">
        <v>29</v>
      </c>
      <c r="O877" t="s">
        <v>34</v>
      </c>
    </row>
    <row r="878" spans="1:15" x14ac:dyDescent="0.25">
      <c r="A878">
        <v>31254</v>
      </c>
      <c r="B878" t="s">
        <v>19</v>
      </c>
      <c r="C878">
        <v>20</v>
      </c>
      <c r="D878" t="str">
        <f t="shared" si="39"/>
        <v>18–39 Age Group</v>
      </c>
      <c r="E878" t="s">
        <v>34</v>
      </c>
      <c r="F878" t="s">
        <v>34</v>
      </c>
      <c r="G878" t="s">
        <v>34</v>
      </c>
      <c r="H878" t="s">
        <v>14</v>
      </c>
      <c r="I878" t="s">
        <v>15</v>
      </c>
      <c r="J878" s="5">
        <v>96.69</v>
      </c>
      <c r="K878" s="5">
        <v>24.6</v>
      </c>
      <c r="L878" s="4">
        <f t="shared" si="40"/>
        <v>28.25</v>
      </c>
      <c r="M878" s="5">
        <f t="shared" si="41"/>
        <v>24.6</v>
      </c>
      <c r="N878" t="s">
        <v>38</v>
      </c>
      <c r="O878" t="s">
        <v>34</v>
      </c>
    </row>
    <row r="879" spans="1:15" x14ac:dyDescent="0.25">
      <c r="A879">
        <v>33035</v>
      </c>
      <c r="B879" t="s">
        <v>19</v>
      </c>
      <c r="C879">
        <v>20</v>
      </c>
      <c r="D879" t="str">
        <f t="shared" si="39"/>
        <v>18–39 Age Group</v>
      </c>
      <c r="E879" t="s">
        <v>34</v>
      </c>
      <c r="F879" t="s">
        <v>34</v>
      </c>
      <c r="G879" t="s">
        <v>34</v>
      </c>
      <c r="H879" t="s">
        <v>14</v>
      </c>
      <c r="I879" t="s">
        <v>15</v>
      </c>
      <c r="J879" s="5">
        <v>92.44</v>
      </c>
      <c r="K879" s="5">
        <v>33.4</v>
      </c>
      <c r="L879" s="4">
        <f t="shared" si="40"/>
        <v>28.25</v>
      </c>
      <c r="M879" s="5">
        <f t="shared" si="41"/>
        <v>33.4</v>
      </c>
      <c r="N879" t="s">
        <v>24</v>
      </c>
      <c r="O879" t="s">
        <v>34</v>
      </c>
    </row>
    <row r="880" spans="1:15" x14ac:dyDescent="0.25">
      <c r="A880">
        <v>33085</v>
      </c>
      <c r="B880" t="s">
        <v>19</v>
      </c>
      <c r="C880">
        <v>20</v>
      </c>
      <c r="D880" t="str">
        <f t="shared" si="39"/>
        <v>18–39 Age Group</v>
      </c>
      <c r="E880" t="s">
        <v>34</v>
      </c>
      <c r="F880" t="s">
        <v>34</v>
      </c>
      <c r="G880" t="s">
        <v>34</v>
      </c>
      <c r="H880" t="s">
        <v>14</v>
      </c>
      <c r="I880" t="s">
        <v>21</v>
      </c>
      <c r="J880" s="5">
        <v>102.42</v>
      </c>
      <c r="K880" s="5">
        <v>18.600000000000001</v>
      </c>
      <c r="L880" s="4">
        <f t="shared" si="40"/>
        <v>28.25</v>
      </c>
      <c r="M880" s="5">
        <f t="shared" si="41"/>
        <v>18.600000000000001</v>
      </c>
      <c r="N880" t="s">
        <v>24</v>
      </c>
      <c r="O880" t="s">
        <v>34</v>
      </c>
    </row>
    <row r="881" spans="1:15" x14ac:dyDescent="0.25">
      <c r="A881">
        <v>33247</v>
      </c>
      <c r="B881" t="s">
        <v>12</v>
      </c>
      <c r="C881">
        <v>20</v>
      </c>
      <c r="D881" t="str">
        <f t="shared" si="39"/>
        <v>18–39 Age Group</v>
      </c>
      <c r="E881" t="s">
        <v>34</v>
      </c>
      <c r="F881" t="s">
        <v>34</v>
      </c>
      <c r="G881" t="s">
        <v>34</v>
      </c>
      <c r="H881" t="s">
        <v>14</v>
      </c>
      <c r="I881" t="s">
        <v>21</v>
      </c>
      <c r="J881" s="5">
        <v>88.47</v>
      </c>
      <c r="K881" s="5">
        <v>28.1</v>
      </c>
      <c r="L881" s="4">
        <f t="shared" si="40"/>
        <v>28.25</v>
      </c>
      <c r="M881" s="5">
        <f t="shared" si="41"/>
        <v>28.1</v>
      </c>
      <c r="N881" t="s">
        <v>29</v>
      </c>
      <c r="O881" t="s">
        <v>34</v>
      </c>
    </row>
    <row r="882" spans="1:15" x14ac:dyDescent="0.25">
      <c r="A882">
        <v>33367</v>
      </c>
      <c r="B882" t="s">
        <v>12</v>
      </c>
      <c r="C882">
        <v>20</v>
      </c>
      <c r="D882" t="str">
        <f t="shared" si="39"/>
        <v>18–39 Age Group</v>
      </c>
      <c r="E882" t="s">
        <v>34</v>
      </c>
      <c r="F882" t="s">
        <v>34</v>
      </c>
      <c r="G882" t="s">
        <v>34</v>
      </c>
      <c r="H882" t="s">
        <v>14</v>
      </c>
      <c r="I882" t="s">
        <v>21</v>
      </c>
      <c r="J882" s="5">
        <v>87.08</v>
      </c>
      <c r="K882" s="5">
        <v>27.1</v>
      </c>
      <c r="L882" s="4">
        <f t="shared" si="40"/>
        <v>28.25</v>
      </c>
      <c r="M882" s="5">
        <f t="shared" si="41"/>
        <v>27.1</v>
      </c>
      <c r="N882" t="s">
        <v>24</v>
      </c>
      <c r="O882" t="s">
        <v>34</v>
      </c>
    </row>
    <row r="883" spans="1:15" x14ac:dyDescent="0.25">
      <c r="A883">
        <v>34133</v>
      </c>
      <c r="B883" t="s">
        <v>19</v>
      </c>
      <c r="C883">
        <v>20</v>
      </c>
      <c r="D883" t="str">
        <f t="shared" si="39"/>
        <v>18–39 Age Group</v>
      </c>
      <c r="E883" t="s">
        <v>34</v>
      </c>
      <c r="F883" t="s">
        <v>34</v>
      </c>
      <c r="G883" t="s">
        <v>34</v>
      </c>
      <c r="H883" t="s">
        <v>14</v>
      </c>
      <c r="I883" t="s">
        <v>21</v>
      </c>
      <c r="J883" s="5">
        <v>93.74</v>
      </c>
      <c r="K883" s="5">
        <v>23.7</v>
      </c>
      <c r="L883" s="4">
        <f t="shared" si="40"/>
        <v>28.25</v>
      </c>
      <c r="M883" s="5">
        <f t="shared" si="41"/>
        <v>23.7</v>
      </c>
      <c r="N883" t="s">
        <v>38</v>
      </c>
      <c r="O883" t="s">
        <v>34</v>
      </c>
    </row>
    <row r="884" spans="1:15" x14ac:dyDescent="0.25">
      <c r="A884">
        <v>36087</v>
      </c>
      <c r="B884" t="s">
        <v>19</v>
      </c>
      <c r="C884">
        <v>20</v>
      </c>
      <c r="D884" t="str">
        <f t="shared" si="39"/>
        <v>18–39 Age Group</v>
      </c>
      <c r="E884" t="s">
        <v>34</v>
      </c>
      <c r="F884" t="s">
        <v>34</v>
      </c>
      <c r="G884" t="s">
        <v>34</v>
      </c>
      <c r="H884" t="s">
        <v>14</v>
      </c>
      <c r="I884" t="s">
        <v>21</v>
      </c>
      <c r="J884" s="5">
        <v>103.65</v>
      </c>
      <c r="K884" s="5">
        <v>17</v>
      </c>
      <c r="L884" s="4">
        <f t="shared" si="40"/>
        <v>28.25</v>
      </c>
      <c r="M884" s="5">
        <f t="shared" si="41"/>
        <v>17</v>
      </c>
      <c r="N884" t="s">
        <v>18</v>
      </c>
      <c r="O884" t="s">
        <v>34</v>
      </c>
    </row>
    <row r="885" spans="1:15" x14ac:dyDescent="0.25">
      <c r="A885">
        <v>39518</v>
      </c>
      <c r="B885" t="s">
        <v>19</v>
      </c>
      <c r="C885">
        <v>20</v>
      </c>
      <c r="D885" t="str">
        <f t="shared" si="39"/>
        <v>18–39 Age Group</v>
      </c>
      <c r="E885" t="s">
        <v>34</v>
      </c>
      <c r="F885" t="s">
        <v>34</v>
      </c>
      <c r="G885" t="s">
        <v>34</v>
      </c>
      <c r="H885" t="s">
        <v>14</v>
      </c>
      <c r="I885" t="s">
        <v>21</v>
      </c>
      <c r="J885" s="5">
        <v>78.94</v>
      </c>
      <c r="K885" s="5">
        <v>20.7</v>
      </c>
      <c r="L885" s="4">
        <f t="shared" si="40"/>
        <v>28.25</v>
      </c>
      <c r="M885" s="5">
        <f t="shared" si="41"/>
        <v>20.7</v>
      </c>
      <c r="N885" t="s">
        <v>24</v>
      </c>
      <c r="O885" t="s">
        <v>34</v>
      </c>
    </row>
    <row r="886" spans="1:15" x14ac:dyDescent="0.25">
      <c r="A886">
        <v>39637</v>
      </c>
      <c r="B886" t="s">
        <v>19</v>
      </c>
      <c r="C886">
        <v>20</v>
      </c>
      <c r="D886" t="str">
        <f t="shared" si="39"/>
        <v>18–39 Age Group</v>
      </c>
      <c r="E886" t="s">
        <v>34</v>
      </c>
      <c r="F886" t="s">
        <v>34</v>
      </c>
      <c r="G886" t="s">
        <v>34</v>
      </c>
      <c r="H886" t="s">
        <v>14</v>
      </c>
      <c r="I886" t="s">
        <v>21</v>
      </c>
      <c r="J886" s="5">
        <v>147.41999999999999</v>
      </c>
      <c r="K886" s="5">
        <v>26.6</v>
      </c>
      <c r="L886" s="4">
        <f t="shared" si="40"/>
        <v>28.25</v>
      </c>
      <c r="M886" s="5">
        <f t="shared" si="41"/>
        <v>26.6</v>
      </c>
      <c r="N886" t="s">
        <v>38</v>
      </c>
      <c r="O886" t="s">
        <v>34</v>
      </c>
    </row>
    <row r="887" spans="1:15" x14ac:dyDescent="0.25">
      <c r="A887">
        <v>40670</v>
      </c>
      <c r="B887" t="s">
        <v>19</v>
      </c>
      <c r="C887">
        <v>20</v>
      </c>
      <c r="D887" t="str">
        <f t="shared" si="39"/>
        <v>18–39 Age Group</v>
      </c>
      <c r="E887" t="s">
        <v>34</v>
      </c>
      <c r="F887" t="s">
        <v>34</v>
      </c>
      <c r="G887" t="s">
        <v>34</v>
      </c>
      <c r="H887" t="s">
        <v>14</v>
      </c>
      <c r="I887" t="s">
        <v>21</v>
      </c>
      <c r="J887" s="5">
        <v>96.57</v>
      </c>
      <c r="K887" s="5">
        <v>34.1</v>
      </c>
      <c r="L887" s="4">
        <f t="shared" si="40"/>
        <v>28.25</v>
      </c>
      <c r="M887" s="5">
        <f t="shared" si="41"/>
        <v>34.1</v>
      </c>
      <c r="N887" t="s">
        <v>24</v>
      </c>
      <c r="O887" t="s">
        <v>34</v>
      </c>
    </row>
    <row r="888" spans="1:15" x14ac:dyDescent="0.25">
      <c r="A888">
        <v>41513</v>
      </c>
      <c r="B888" t="s">
        <v>19</v>
      </c>
      <c r="C888">
        <v>20</v>
      </c>
      <c r="D888" t="str">
        <f t="shared" si="39"/>
        <v>18–39 Age Group</v>
      </c>
      <c r="E888" t="s">
        <v>34</v>
      </c>
      <c r="F888" t="s">
        <v>34</v>
      </c>
      <c r="G888" t="s">
        <v>13</v>
      </c>
      <c r="H888" t="s">
        <v>14</v>
      </c>
      <c r="I888" t="s">
        <v>15</v>
      </c>
      <c r="J888" s="5">
        <v>74.02</v>
      </c>
      <c r="K888" s="5">
        <v>22.3</v>
      </c>
      <c r="L888" s="4">
        <f t="shared" si="40"/>
        <v>28.25</v>
      </c>
      <c r="M888" s="5">
        <f t="shared" si="41"/>
        <v>22.3</v>
      </c>
      <c r="N888" t="s">
        <v>24</v>
      </c>
      <c r="O888" t="s">
        <v>34</v>
      </c>
    </row>
    <row r="889" spans="1:15" x14ac:dyDescent="0.25">
      <c r="A889">
        <v>42743</v>
      </c>
      <c r="B889" t="s">
        <v>19</v>
      </c>
      <c r="C889">
        <v>20</v>
      </c>
      <c r="D889" t="str">
        <f t="shared" si="39"/>
        <v>18–39 Age Group</v>
      </c>
      <c r="E889" t="s">
        <v>34</v>
      </c>
      <c r="F889" t="s">
        <v>34</v>
      </c>
      <c r="G889" t="s">
        <v>34</v>
      </c>
      <c r="H889" t="s">
        <v>14</v>
      </c>
      <c r="I889" t="s">
        <v>15</v>
      </c>
      <c r="J889" s="5">
        <v>95.5</v>
      </c>
      <c r="K889" s="5">
        <v>31.3</v>
      </c>
      <c r="L889" s="4">
        <f t="shared" si="40"/>
        <v>28.25</v>
      </c>
      <c r="M889" s="5">
        <f t="shared" si="41"/>
        <v>31.3</v>
      </c>
      <c r="N889" t="s">
        <v>38</v>
      </c>
      <c r="O889" t="s">
        <v>34</v>
      </c>
    </row>
    <row r="890" spans="1:15" x14ac:dyDescent="0.25">
      <c r="A890">
        <v>45754</v>
      </c>
      <c r="B890" t="s">
        <v>19</v>
      </c>
      <c r="C890">
        <v>20</v>
      </c>
      <c r="D890" t="str">
        <f t="shared" si="39"/>
        <v>18–39 Age Group</v>
      </c>
      <c r="E890" t="s">
        <v>34</v>
      </c>
      <c r="F890" t="s">
        <v>34</v>
      </c>
      <c r="G890" t="s">
        <v>34</v>
      </c>
      <c r="H890" t="s">
        <v>14</v>
      </c>
      <c r="I890" t="s">
        <v>15</v>
      </c>
      <c r="J890" s="5">
        <v>75.94</v>
      </c>
      <c r="K890" s="5">
        <v>28.3</v>
      </c>
      <c r="L890" s="4">
        <f t="shared" si="40"/>
        <v>28.25</v>
      </c>
      <c r="M890" s="5">
        <f t="shared" si="41"/>
        <v>28.3</v>
      </c>
      <c r="N890" t="s">
        <v>24</v>
      </c>
      <c r="O890" t="s">
        <v>34</v>
      </c>
    </row>
    <row r="891" spans="1:15" x14ac:dyDescent="0.25">
      <c r="A891">
        <v>48144</v>
      </c>
      <c r="B891" t="s">
        <v>19</v>
      </c>
      <c r="C891">
        <v>20</v>
      </c>
      <c r="D891" t="str">
        <f t="shared" si="39"/>
        <v>18–39 Age Group</v>
      </c>
      <c r="E891" t="s">
        <v>34</v>
      </c>
      <c r="F891" t="s">
        <v>34</v>
      </c>
      <c r="G891" t="s">
        <v>34</v>
      </c>
      <c r="H891" t="s">
        <v>43</v>
      </c>
      <c r="I891" t="s">
        <v>21</v>
      </c>
      <c r="J891" s="5">
        <v>73</v>
      </c>
      <c r="K891" s="5">
        <v>20.8</v>
      </c>
      <c r="L891" s="4">
        <f t="shared" si="40"/>
        <v>28.25</v>
      </c>
      <c r="M891" s="5">
        <f t="shared" si="41"/>
        <v>20.8</v>
      </c>
      <c r="N891" t="s">
        <v>24</v>
      </c>
      <c r="O891" t="s">
        <v>34</v>
      </c>
    </row>
    <row r="892" spans="1:15" x14ac:dyDescent="0.25">
      <c r="A892">
        <v>48824</v>
      </c>
      <c r="B892" t="s">
        <v>19</v>
      </c>
      <c r="C892">
        <v>20</v>
      </c>
      <c r="D892" t="str">
        <f t="shared" si="39"/>
        <v>18–39 Age Group</v>
      </c>
      <c r="E892" t="s">
        <v>34</v>
      </c>
      <c r="F892" t="s">
        <v>34</v>
      </c>
      <c r="G892" t="s">
        <v>34</v>
      </c>
      <c r="H892" t="s">
        <v>14</v>
      </c>
      <c r="I892" t="s">
        <v>21</v>
      </c>
      <c r="J892" s="5">
        <v>120.22</v>
      </c>
      <c r="K892" s="5">
        <v>21.3</v>
      </c>
      <c r="L892" s="4">
        <f t="shared" si="40"/>
        <v>28.25</v>
      </c>
      <c r="M892" s="5">
        <f t="shared" si="41"/>
        <v>21.3</v>
      </c>
      <c r="N892" t="s">
        <v>24</v>
      </c>
      <c r="O892" t="s">
        <v>34</v>
      </c>
    </row>
    <row r="893" spans="1:15" x14ac:dyDescent="0.25">
      <c r="A893">
        <v>49084</v>
      </c>
      <c r="B893" t="s">
        <v>12</v>
      </c>
      <c r="C893">
        <v>20</v>
      </c>
      <c r="D893" t="str">
        <f t="shared" si="39"/>
        <v>18–39 Age Group</v>
      </c>
      <c r="E893" t="s">
        <v>34</v>
      </c>
      <c r="F893" t="s">
        <v>34</v>
      </c>
      <c r="G893" t="s">
        <v>34</v>
      </c>
      <c r="H893" t="s">
        <v>14</v>
      </c>
      <c r="I893" t="s">
        <v>15</v>
      </c>
      <c r="J893" s="5">
        <v>57.51</v>
      </c>
      <c r="K893" s="5">
        <v>21.4</v>
      </c>
      <c r="L893" s="4">
        <f t="shared" si="40"/>
        <v>28.25</v>
      </c>
      <c r="M893" s="5">
        <f t="shared" si="41"/>
        <v>21.4</v>
      </c>
      <c r="N893" t="s">
        <v>38</v>
      </c>
      <c r="O893" t="s">
        <v>34</v>
      </c>
    </row>
    <row r="894" spans="1:15" x14ac:dyDescent="0.25">
      <c r="A894">
        <v>49929</v>
      </c>
      <c r="B894" t="s">
        <v>12</v>
      </c>
      <c r="C894">
        <v>20</v>
      </c>
      <c r="D894" t="str">
        <f t="shared" si="39"/>
        <v>18–39 Age Group</v>
      </c>
      <c r="E894" t="s">
        <v>34</v>
      </c>
      <c r="F894" t="s">
        <v>34</v>
      </c>
      <c r="G894" t="s">
        <v>34</v>
      </c>
      <c r="H894" t="s">
        <v>14</v>
      </c>
      <c r="I894" t="s">
        <v>21</v>
      </c>
      <c r="J894" s="5">
        <v>124.66</v>
      </c>
      <c r="K894" s="5">
        <v>27.3</v>
      </c>
      <c r="L894" s="4">
        <f t="shared" si="40"/>
        <v>28.25</v>
      </c>
      <c r="M894" s="5">
        <f t="shared" si="41"/>
        <v>27.3</v>
      </c>
      <c r="N894" t="s">
        <v>24</v>
      </c>
      <c r="O894" t="s">
        <v>34</v>
      </c>
    </row>
    <row r="895" spans="1:15" x14ac:dyDescent="0.25">
      <c r="A895">
        <v>50441</v>
      </c>
      <c r="B895" t="s">
        <v>12</v>
      </c>
      <c r="C895">
        <v>20</v>
      </c>
      <c r="D895" t="str">
        <f t="shared" si="39"/>
        <v>18–39 Age Group</v>
      </c>
      <c r="E895" t="s">
        <v>34</v>
      </c>
      <c r="F895" t="s">
        <v>34</v>
      </c>
      <c r="G895" t="s">
        <v>34</v>
      </c>
      <c r="H895" t="s">
        <v>14</v>
      </c>
      <c r="I895" t="s">
        <v>21</v>
      </c>
      <c r="J895" s="5">
        <v>104.48</v>
      </c>
      <c r="K895" s="5">
        <v>21.7</v>
      </c>
      <c r="L895" s="4">
        <f t="shared" si="40"/>
        <v>28.25</v>
      </c>
      <c r="M895" s="5">
        <f t="shared" si="41"/>
        <v>21.7</v>
      </c>
      <c r="N895" t="s">
        <v>24</v>
      </c>
      <c r="O895" t="s">
        <v>34</v>
      </c>
    </row>
    <row r="896" spans="1:15" x14ac:dyDescent="0.25">
      <c r="A896">
        <v>50810</v>
      </c>
      <c r="B896" t="s">
        <v>12</v>
      </c>
      <c r="C896">
        <v>20</v>
      </c>
      <c r="D896" t="str">
        <f t="shared" si="39"/>
        <v>18–39 Age Group</v>
      </c>
      <c r="E896" t="s">
        <v>34</v>
      </c>
      <c r="F896" t="s">
        <v>34</v>
      </c>
      <c r="G896" t="s">
        <v>34</v>
      </c>
      <c r="H896" t="s">
        <v>14</v>
      </c>
      <c r="I896" t="s">
        <v>21</v>
      </c>
      <c r="J896" s="5">
        <v>64.599999999999994</v>
      </c>
      <c r="K896" s="5">
        <v>27.3</v>
      </c>
      <c r="L896" s="4">
        <f t="shared" si="40"/>
        <v>28.25</v>
      </c>
      <c r="M896" s="5">
        <f t="shared" si="41"/>
        <v>27.3</v>
      </c>
      <c r="N896" t="s">
        <v>38</v>
      </c>
      <c r="O896" t="s">
        <v>34</v>
      </c>
    </row>
    <row r="897" spans="1:15" x14ac:dyDescent="0.25">
      <c r="A897">
        <v>50843</v>
      </c>
      <c r="B897" t="s">
        <v>12</v>
      </c>
      <c r="C897">
        <v>20</v>
      </c>
      <c r="D897" t="str">
        <f t="shared" si="39"/>
        <v>18–39 Age Group</v>
      </c>
      <c r="E897" t="s">
        <v>34</v>
      </c>
      <c r="F897" t="s">
        <v>34</v>
      </c>
      <c r="G897" t="s">
        <v>34</v>
      </c>
      <c r="H897" t="s">
        <v>14</v>
      </c>
      <c r="I897" t="s">
        <v>21</v>
      </c>
      <c r="J897" s="5">
        <v>100.33</v>
      </c>
      <c r="K897" s="5">
        <v>27.8</v>
      </c>
      <c r="L897" s="4">
        <f t="shared" si="40"/>
        <v>28.25</v>
      </c>
      <c r="M897" s="5">
        <f t="shared" si="41"/>
        <v>27.8</v>
      </c>
      <c r="N897" t="s">
        <v>38</v>
      </c>
      <c r="O897" t="s">
        <v>34</v>
      </c>
    </row>
    <row r="898" spans="1:15" x14ac:dyDescent="0.25">
      <c r="A898">
        <v>52050</v>
      </c>
      <c r="B898" t="s">
        <v>12</v>
      </c>
      <c r="C898">
        <v>20</v>
      </c>
      <c r="D898" t="str">
        <f t="shared" ref="D898:D961" si="42">_xlfn.IFS(
C898&lt;18,"1–17 Age Group",
C898&lt;40,"18–39 Age Group",
C898&lt;60,"40–59 Age Group",
C898&lt;80,"60–79 Age Group",
TRUE,"80+ Age Group"
)</f>
        <v>18–39 Age Group</v>
      </c>
      <c r="E898" t="s">
        <v>34</v>
      </c>
      <c r="F898" t="s">
        <v>34</v>
      </c>
      <c r="G898" t="s">
        <v>34</v>
      </c>
      <c r="H898" t="s">
        <v>14</v>
      </c>
      <c r="I898" t="s">
        <v>15</v>
      </c>
      <c r="J898" s="5">
        <v>59.67</v>
      </c>
      <c r="K898" s="5">
        <v>27.7</v>
      </c>
      <c r="L898" s="4">
        <f t="shared" ref="L898:L961" si="43">MEDIAN(K:K)</f>
        <v>28.25</v>
      </c>
      <c r="M898" s="5">
        <f t="shared" ref="M898:M961" si="44">IF(K:K="",$L898,$K898)</f>
        <v>27.7</v>
      </c>
      <c r="N898" t="s">
        <v>24</v>
      </c>
      <c r="O898" t="s">
        <v>34</v>
      </c>
    </row>
    <row r="899" spans="1:15" x14ac:dyDescent="0.25">
      <c r="A899">
        <v>54574</v>
      </c>
      <c r="B899" t="s">
        <v>19</v>
      </c>
      <c r="C899">
        <v>20</v>
      </c>
      <c r="D899" t="str">
        <f t="shared" si="42"/>
        <v>18–39 Age Group</v>
      </c>
      <c r="E899" t="s">
        <v>34</v>
      </c>
      <c r="F899" t="s">
        <v>34</v>
      </c>
      <c r="G899" t="s">
        <v>34</v>
      </c>
      <c r="H899" t="s">
        <v>14</v>
      </c>
      <c r="I899" t="s">
        <v>15</v>
      </c>
      <c r="J899" s="5">
        <v>115.69</v>
      </c>
      <c r="K899" s="5">
        <v>29.2</v>
      </c>
      <c r="L899" s="4">
        <f t="shared" si="43"/>
        <v>28.25</v>
      </c>
      <c r="M899" s="5">
        <f t="shared" si="44"/>
        <v>29.2</v>
      </c>
      <c r="N899" t="s">
        <v>24</v>
      </c>
      <c r="O899" t="s">
        <v>34</v>
      </c>
    </row>
    <row r="900" spans="1:15" x14ac:dyDescent="0.25">
      <c r="A900">
        <v>56019</v>
      </c>
      <c r="B900" t="s">
        <v>19</v>
      </c>
      <c r="C900">
        <v>20</v>
      </c>
      <c r="D900" t="str">
        <f t="shared" si="42"/>
        <v>18–39 Age Group</v>
      </c>
      <c r="E900" t="s">
        <v>34</v>
      </c>
      <c r="F900" t="s">
        <v>34</v>
      </c>
      <c r="G900" t="s">
        <v>34</v>
      </c>
      <c r="H900" t="s">
        <v>14</v>
      </c>
      <c r="I900" t="s">
        <v>15</v>
      </c>
      <c r="J900" s="5">
        <v>76.63</v>
      </c>
      <c r="K900" s="5">
        <v>26.2</v>
      </c>
      <c r="L900" s="4">
        <f t="shared" si="43"/>
        <v>28.25</v>
      </c>
      <c r="M900" s="5">
        <f t="shared" si="44"/>
        <v>26.2</v>
      </c>
      <c r="N900" t="s">
        <v>24</v>
      </c>
      <c r="O900" t="s">
        <v>34</v>
      </c>
    </row>
    <row r="901" spans="1:15" x14ac:dyDescent="0.25">
      <c r="A901">
        <v>57308</v>
      </c>
      <c r="B901" t="s">
        <v>12</v>
      </c>
      <c r="C901">
        <v>20</v>
      </c>
      <c r="D901" t="str">
        <f t="shared" si="42"/>
        <v>18–39 Age Group</v>
      </c>
      <c r="E901" t="s">
        <v>34</v>
      </c>
      <c r="F901" t="s">
        <v>34</v>
      </c>
      <c r="G901" t="s">
        <v>34</v>
      </c>
      <c r="H901" t="s">
        <v>14</v>
      </c>
      <c r="I901" t="s">
        <v>15</v>
      </c>
      <c r="J901" s="5">
        <v>78.97</v>
      </c>
      <c r="K901" s="5">
        <v>19.399999999999999</v>
      </c>
      <c r="L901" s="4">
        <f t="shared" si="43"/>
        <v>28.25</v>
      </c>
      <c r="M901" s="5">
        <f t="shared" si="44"/>
        <v>19.399999999999999</v>
      </c>
      <c r="N901" t="s">
        <v>24</v>
      </c>
      <c r="O901" t="s">
        <v>34</v>
      </c>
    </row>
    <row r="902" spans="1:15" x14ac:dyDescent="0.25">
      <c r="A902">
        <v>58154</v>
      </c>
      <c r="B902" t="s">
        <v>19</v>
      </c>
      <c r="C902">
        <v>20</v>
      </c>
      <c r="D902" t="str">
        <f t="shared" si="42"/>
        <v>18–39 Age Group</v>
      </c>
      <c r="E902" t="s">
        <v>34</v>
      </c>
      <c r="F902" t="s">
        <v>34</v>
      </c>
      <c r="G902" t="s">
        <v>34</v>
      </c>
      <c r="H902" t="s">
        <v>14</v>
      </c>
      <c r="I902" t="s">
        <v>15</v>
      </c>
      <c r="J902" s="5">
        <v>66.55</v>
      </c>
      <c r="K902" s="5">
        <v>26.9</v>
      </c>
      <c r="L902" s="4">
        <f t="shared" si="43"/>
        <v>28.25</v>
      </c>
      <c r="M902" s="5">
        <f t="shared" si="44"/>
        <v>26.9</v>
      </c>
      <c r="N902" t="s">
        <v>29</v>
      </c>
      <c r="O902" t="s">
        <v>34</v>
      </c>
    </row>
    <row r="903" spans="1:15" x14ac:dyDescent="0.25">
      <c r="A903">
        <v>59147</v>
      </c>
      <c r="B903" t="s">
        <v>12</v>
      </c>
      <c r="C903">
        <v>20</v>
      </c>
      <c r="D903" t="str">
        <f t="shared" si="42"/>
        <v>18–39 Age Group</v>
      </c>
      <c r="E903" t="s">
        <v>34</v>
      </c>
      <c r="F903" t="s">
        <v>34</v>
      </c>
      <c r="G903" t="s">
        <v>34</v>
      </c>
      <c r="H903" t="s">
        <v>14</v>
      </c>
      <c r="I903" t="s">
        <v>15</v>
      </c>
      <c r="J903" s="5">
        <v>96.2</v>
      </c>
      <c r="K903" s="5">
        <v>21.5</v>
      </c>
      <c r="L903" s="4">
        <f t="shared" si="43"/>
        <v>28.25</v>
      </c>
      <c r="M903" s="5">
        <f t="shared" si="44"/>
        <v>21.5</v>
      </c>
      <c r="N903" t="s">
        <v>24</v>
      </c>
      <c r="O903" t="s">
        <v>34</v>
      </c>
    </row>
    <row r="904" spans="1:15" x14ac:dyDescent="0.25">
      <c r="A904">
        <v>61300</v>
      </c>
      <c r="B904" t="s">
        <v>12</v>
      </c>
      <c r="C904">
        <v>20</v>
      </c>
      <c r="D904" t="str">
        <f t="shared" si="42"/>
        <v>18–39 Age Group</v>
      </c>
      <c r="E904" t="s">
        <v>34</v>
      </c>
      <c r="F904" t="s">
        <v>34</v>
      </c>
      <c r="G904" t="s">
        <v>34</v>
      </c>
      <c r="H904" t="s">
        <v>14</v>
      </c>
      <c r="I904" t="s">
        <v>15</v>
      </c>
      <c r="J904" s="5">
        <v>55.25</v>
      </c>
      <c r="K904" s="5">
        <v>20.399999999999999</v>
      </c>
      <c r="L904" s="4">
        <f t="shared" si="43"/>
        <v>28.25</v>
      </c>
      <c r="M904" s="5">
        <f t="shared" si="44"/>
        <v>20.399999999999999</v>
      </c>
      <c r="N904" t="s">
        <v>24</v>
      </c>
      <c r="O904" t="s">
        <v>34</v>
      </c>
    </row>
    <row r="905" spans="1:15" x14ac:dyDescent="0.25">
      <c r="A905">
        <v>61350</v>
      </c>
      <c r="B905" t="s">
        <v>12</v>
      </c>
      <c r="C905">
        <v>20</v>
      </c>
      <c r="D905" t="str">
        <f t="shared" si="42"/>
        <v>18–39 Age Group</v>
      </c>
      <c r="E905" t="s">
        <v>34</v>
      </c>
      <c r="F905" t="s">
        <v>34</v>
      </c>
      <c r="G905" t="s">
        <v>34</v>
      </c>
      <c r="H905" t="s">
        <v>43</v>
      </c>
      <c r="I905" t="s">
        <v>21</v>
      </c>
      <c r="J905" s="5">
        <v>98.7</v>
      </c>
      <c r="K905" s="5">
        <v>26.2</v>
      </c>
      <c r="L905" s="4">
        <f t="shared" si="43"/>
        <v>28.25</v>
      </c>
      <c r="M905" s="5">
        <f t="shared" si="44"/>
        <v>26.2</v>
      </c>
      <c r="N905" t="s">
        <v>38</v>
      </c>
      <c r="O905" t="s">
        <v>34</v>
      </c>
    </row>
    <row r="906" spans="1:15" x14ac:dyDescent="0.25">
      <c r="A906">
        <v>65801</v>
      </c>
      <c r="B906" t="s">
        <v>19</v>
      </c>
      <c r="C906">
        <v>20</v>
      </c>
      <c r="D906" t="str">
        <f t="shared" si="42"/>
        <v>18–39 Age Group</v>
      </c>
      <c r="E906" t="s">
        <v>34</v>
      </c>
      <c r="F906" t="s">
        <v>34</v>
      </c>
      <c r="G906" t="s">
        <v>34</v>
      </c>
      <c r="H906" t="s">
        <v>14</v>
      </c>
      <c r="I906" t="s">
        <v>15</v>
      </c>
      <c r="J906" s="5">
        <v>73.83</v>
      </c>
      <c r="K906" s="5">
        <v>16.600000000000001</v>
      </c>
      <c r="L906" s="4">
        <f t="shared" si="43"/>
        <v>28.25</v>
      </c>
      <c r="M906" s="5">
        <f t="shared" si="44"/>
        <v>16.600000000000001</v>
      </c>
      <c r="N906" t="s">
        <v>38</v>
      </c>
      <c r="O906" t="s">
        <v>34</v>
      </c>
    </row>
    <row r="907" spans="1:15" x14ac:dyDescent="0.25">
      <c r="A907">
        <v>66546</v>
      </c>
      <c r="B907" t="s">
        <v>19</v>
      </c>
      <c r="C907">
        <v>20</v>
      </c>
      <c r="D907" t="str">
        <f t="shared" si="42"/>
        <v>18–39 Age Group</v>
      </c>
      <c r="E907" t="s">
        <v>34</v>
      </c>
      <c r="F907" t="s">
        <v>34</v>
      </c>
      <c r="G907" t="s">
        <v>34</v>
      </c>
      <c r="H907" t="s">
        <v>14</v>
      </c>
      <c r="I907" t="s">
        <v>15</v>
      </c>
      <c r="J907" s="5">
        <v>80.08</v>
      </c>
      <c r="K907" s="5">
        <v>25.1</v>
      </c>
      <c r="L907" s="4">
        <f t="shared" si="43"/>
        <v>28.25</v>
      </c>
      <c r="M907" s="5">
        <f t="shared" si="44"/>
        <v>25.1</v>
      </c>
      <c r="N907" t="s">
        <v>24</v>
      </c>
      <c r="O907" t="s">
        <v>34</v>
      </c>
    </row>
    <row r="908" spans="1:15" x14ac:dyDescent="0.25">
      <c r="A908">
        <v>67465</v>
      </c>
      <c r="B908" t="s">
        <v>19</v>
      </c>
      <c r="C908">
        <v>20</v>
      </c>
      <c r="D908" t="str">
        <f t="shared" si="42"/>
        <v>18–39 Age Group</v>
      </c>
      <c r="E908" t="s">
        <v>34</v>
      </c>
      <c r="F908" t="s">
        <v>34</v>
      </c>
      <c r="G908" t="s">
        <v>34</v>
      </c>
      <c r="H908" t="s">
        <v>14</v>
      </c>
      <c r="I908" t="s">
        <v>21</v>
      </c>
      <c r="J908" s="5">
        <v>117.59</v>
      </c>
      <c r="K908" s="5">
        <v>17.100000000000001</v>
      </c>
      <c r="L908" s="4">
        <f t="shared" si="43"/>
        <v>28.25</v>
      </c>
      <c r="M908" s="5">
        <f t="shared" si="44"/>
        <v>17.100000000000001</v>
      </c>
      <c r="N908" t="s">
        <v>24</v>
      </c>
      <c r="O908" t="s">
        <v>34</v>
      </c>
    </row>
    <row r="909" spans="1:15" x14ac:dyDescent="0.25">
      <c r="A909">
        <v>70380</v>
      </c>
      <c r="B909" t="s">
        <v>19</v>
      </c>
      <c r="C909">
        <v>20</v>
      </c>
      <c r="D909" t="str">
        <f t="shared" si="42"/>
        <v>18–39 Age Group</v>
      </c>
      <c r="E909" t="s">
        <v>34</v>
      </c>
      <c r="F909" t="s">
        <v>34</v>
      </c>
      <c r="G909" t="s">
        <v>34</v>
      </c>
      <c r="H909" t="s">
        <v>14</v>
      </c>
      <c r="I909" t="s">
        <v>15</v>
      </c>
      <c r="J909" s="5">
        <v>112.96</v>
      </c>
      <c r="K909" s="5">
        <v>27.5</v>
      </c>
      <c r="L909" s="4">
        <f t="shared" si="43"/>
        <v>28.25</v>
      </c>
      <c r="M909" s="5">
        <f t="shared" si="44"/>
        <v>27.5</v>
      </c>
      <c r="N909" t="s">
        <v>24</v>
      </c>
      <c r="O909" t="s">
        <v>34</v>
      </c>
    </row>
    <row r="910" spans="1:15" x14ac:dyDescent="0.25">
      <c r="A910">
        <v>71808</v>
      </c>
      <c r="B910" t="s">
        <v>19</v>
      </c>
      <c r="C910">
        <v>20</v>
      </c>
      <c r="D910" t="str">
        <f t="shared" si="42"/>
        <v>18–39 Age Group</v>
      </c>
      <c r="E910" t="s">
        <v>34</v>
      </c>
      <c r="F910" t="s">
        <v>34</v>
      </c>
      <c r="G910" t="s">
        <v>34</v>
      </c>
      <c r="H910" t="s">
        <v>14</v>
      </c>
      <c r="I910" t="s">
        <v>15</v>
      </c>
      <c r="J910" s="5">
        <v>127.18</v>
      </c>
      <c r="K910" s="5">
        <v>31</v>
      </c>
      <c r="L910" s="4">
        <f t="shared" si="43"/>
        <v>28.25</v>
      </c>
      <c r="M910" s="5">
        <f t="shared" si="44"/>
        <v>31</v>
      </c>
      <c r="N910" t="s">
        <v>38</v>
      </c>
      <c r="O910" t="s">
        <v>34</v>
      </c>
    </row>
    <row r="911" spans="1:15" x14ac:dyDescent="0.25">
      <c r="A911">
        <v>72386</v>
      </c>
      <c r="B911" t="s">
        <v>19</v>
      </c>
      <c r="C911">
        <v>20</v>
      </c>
      <c r="D911" t="str">
        <f t="shared" si="42"/>
        <v>18–39 Age Group</v>
      </c>
      <c r="E911" t="s">
        <v>34</v>
      </c>
      <c r="F911" t="s">
        <v>34</v>
      </c>
      <c r="G911" t="s">
        <v>34</v>
      </c>
      <c r="H911" t="s">
        <v>14</v>
      </c>
      <c r="I911" t="s">
        <v>15</v>
      </c>
      <c r="J911" s="5">
        <v>61.88</v>
      </c>
      <c r="K911" s="5">
        <v>20.100000000000001</v>
      </c>
      <c r="L911" s="4">
        <f t="shared" si="43"/>
        <v>28.25</v>
      </c>
      <c r="M911" s="5">
        <f t="shared" si="44"/>
        <v>20.100000000000001</v>
      </c>
      <c r="N911" t="s">
        <v>24</v>
      </c>
      <c r="O911" t="s">
        <v>34</v>
      </c>
    </row>
    <row r="912" spans="1:15" x14ac:dyDescent="0.25">
      <c r="A912">
        <v>4099</v>
      </c>
      <c r="B912" t="s">
        <v>19</v>
      </c>
      <c r="C912">
        <v>21</v>
      </c>
      <c r="D912" t="str">
        <f t="shared" si="42"/>
        <v>18–39 Age Group</v>
      </c>
      <c r="E912" t="s">
        <v>34</v>
      </c>
      <c r="F912" t="s">
        <v>34</v>
      </c>
      <c r="G912" t="s">
        <v>34</v>
      </c>
      <c r="H912" t="s">
        <v>14</v>
      </c>
      <c r="I912" t="s">
        <v>15</v>
      </c>
      <c r="J912" s="5">
        <v>78.349999999999994</v>
      </c>
      <c r="K912" s="5">
        <v>20.3</v>
      </c>
      <c r="L912" s="4">
        <f t="shared" si="43"/>
        <v>28.25</v>
      </c>
      <c r="M912" s="5">
        <f t="shared" si="44"/>
        <v>20.3</v>
      </c>
      <c r="N912" t="s">
        <v>38</v>
      </c>
      <c r="O912" t="s">
        <v>34</v>
      </c>
    </row>
    <row r="913" spans="1:15" x14ac:dyDescent="0.25">
      <c r="A913">
        <v>5173</v>
      </c>
      <c r="B913" t="s">
        <v>12</v>
      </c>
      <c r="C913">
        <v>21</v>
      </c>
      <c r="D913" t="str">
        <f t="shared" si="42"/>
        <v>18–39 Age Group</v>
      </c>
      <c r="E913" t="s">
        <v>34</v>
      </c>
      <c r="F913" t="s">
        <v>34</v>
      </c>
      <c r="G913" t="s">
        <v>34</v>
      </c>
      <c r="H913" t="s">
        <v>14</v>
      </c>
      <c r="I913" t="s">
        <v>21</v>
      </c>
      <c r="J913" s="5">
        <v>92.87</v>
      </c>
      <c r="K913" s="5">
        <v>28.4</v>
      </c>
      <c r="L913" s="4">
        <f t="shared" si="43"/>
        <v>28.25</v>
      </c>
      <c r="M913" s="5">
        <f t="shared" si="44"/>
        <v>28.4</v>
      </c>
      <c r="N913" t="s">
        <v>29</v>
      </c>
      <c r="O913" t="s">
        <v>34</v>
      </c>
    </row>
    <row r="914" spans="1:15" x14ac:dyDescent="0.25">
      <c r="A914">
        <v>5223</v>
      </c>
      <c r="B914" t="s">
        <v>19</v>
      </c>
      <c r="C914">
        <v>21</v>
      </c>
      <c r="D914" t="str">
        <f t="shared" si="42"/>
        <v>18–39 Age Group</v>
      </c>
      <c r="E914" t="s">
        <v>34</v>
      </c>
      <c r="F914" t="s">
        <v>34</v>
      </c>
      <c r="G914" t="s">
        <v>34</v>
      </c>
      <c r="H914" t="s">
        <v>14</v>
      </c>
      <c r="I914" t="s">
        <v>21</v>
      </c>
      <c r="J914" s="5">
        <v>78.319999999999993</v>
      </c>
      <c r="K914" s="5">
        <v>27</v>
      </c>
      <c r="L914" s="4">
        <f t="shared" si="43"/>
        <v>28.25</v>
      </c>
      <c r="M914" s="5">
        <f t="shared" si="44"/>
        <v>27</v>
      </c>
      <c r="N914" t="s">
        <v>38</v>
      </c>
      <c r="O914" t="s">
        <v>34</v>
      </c>
    </row>
    <row r="915" spans="1:15" x14ac:dyDescent="0.25">
      <c r="A915">
        <v>5447</v>
      </c>
      <c r="B915" t="s">
        <v>19</v>
      </c>
      <c r="C915">
        <v>21</v>
      </c>
      <c r="D915" t="str">
        <f t="shared" si="42"/>
        <v>18–39 Age Group</v>
      </c>
      <c r="E915" t="s">
        <v>34</v>
      </c>
      <c r="F915" t="s">
        <v>34</v>
      </c>
      <c r="G915" t="s">
        <v>34</v>
      </c>
      <c r="H915" t="s">
        <v>14</v>
      </c>
      <c r="I915" t="s">
        <v>21</v>
      </c>
      <c r="J915" s="5">
        <v>112.38</v>
      </c>
      <c r="K915" s="5">
        <v>25.8</v>
      </c>
      <c r="L915" s="4">
        <f t="shared" si="43"/>
        <v>28.25</v>
      </c>
      <c r="M915" s="5">
        <f t="shared" si="44"/>
        <v>25.8</v>
      </c>
      <c r="N915" t="s">
        <v>38</v>
      </c>
      <c r="O915" t="s">
        <v>34</v>
      </c>
    </row>
    <row r="916" spans="1:15" x14ac:dyDescent="0.25">
      <c r="A916">
        <v>5694</v>
      </c>
      <c r="B916" t="s">
        <v>12</v>
      </c>
      <c r="C916">
        <v>21</v>
      </c>
      <c r="D916" t="str">
        <f t="shared" si="42"/>
        <v>18–39 Age Group</v>
      </c>
      <c r="E916" t="s">
        <v>34</v>
      </c>
      <c r="F916" t="s">
        <v>34</v>
      </c>
      <c r="G916" t="s">
        <v>34</v>
      </c>
      <c r="H916" t="s">
        <v>14</v>
      </c>
      <c r="I916" t="s">
        <v>21</v>
      </c>
      <c r="J916" s="5">
        <v>102.05</v>
      </c>
      <c r="K916" s="5">
        <v>29.9</v>
      </c>
      <c r="L916" s="4">
        <f t="shared" si="43"/>
        <v>28.25</v>
      </c>
      <c r="M916" s="5">
        <f t="shared" si="44"/>
        <v>29.9</v>
      </c>
      <c r="N916" t="s">
        <v>24</v>
      </c>
      <c r="O916" t="s">
        <v>34</v>
      </c>
    </row>
    <row r="917" spans="1:15" x14ac:dyDescent="0.25">
      <c r="A917">
        <v>8770</v>
      </c>
      <c r="B917" t="s">
        <v>12</v>
      </c>
      <c r="C917">
        <v>21</v>
      </c>
      <c r="D917" t="str">
        <f t="shared" si="42"/>
        <v>18–39 Age Group</v>
      </c>
      <c r="E917" t="s">
        <v>34</v>
      </c>
      <c r="F917" t="s">
        <v>34</v>
      </c>
      <c r="G917" t="s">
        <v>34</v>
      </c>
      <c r="H917" t="s">
        <v>20</v>
      </c>
      <c r="I917" t="s">
        <v>15</v>
      </c>
      <c r="J917" s="5">
        <v>92.87</v>
      </c>
      <c r="K917" s="5">
        <v>37</v>
      </c>
      <c r="L917" s="4">
        <f t="shared" si="43"/>
        <v>28.25</v>
      </c>
      <c r="M917" s="5">
        <f t="shared" si="44"/>
        <v>37</v>
      </c>
      <c r="N917" t="s">
        <v>24</v>
      </c>
      <c r="O917" t="s">
        <v>34</v>
      </c>
    </row>
    <row r="918" spans="1:15" x14ac:dyDescent="0.25">
      <c r="A918">
        <v>10829</v>
      </c>
      <c r="B918" t="s">
        <v>19</v>
      </c>
      <c r="C918">
        <v>21</v>
      </c>
      <c r="D918" t="str">
        <f t="shared" si="42"/>
        <v>18–39 Age Group</v>
      </c>
      <c r="E918" t="s">
        <v>34</v>
      </c>
      <c r="F918" t="s">
        <v>34</v>
      </c>
      <c r="G918" t="s">
        <v>34</v>
      </c>
      <c r="H918" t="s">
        <v>14</v>
      </c>
      <c r="I918" t="s">
        <v>21</v>
      </c>
      <c r="J918" s="5">
        <v>71.34</v>
      </c>
      <c r="K918" s="5">
        <v>24</v>
      </c>
      <c r="L918" s="4">
        <f t="shared" si="43"/>
        <v>28.25</v>
      </c>
      <c r="M918" s="5">
        <f t="shared" si="44"/>
        <v>24</v>
      </c>
      <c r="N918" t="s">
        <v>24</v>
      </c>
      <c r="O918" t="s">
        <v>34</v>
      </c>
    </row>
    <row r="919" spans="1:15" x14ac:dyDescent="0.25">
      <c r="A919">
        <v>11595</v>
      </c>
      <c r="B919" t="s">
        <v>19</v>
      </c>
      <c r="C919">
        <v>21</v>
      </c>
      <c r="D919" t="str">
        <f t="shared" si="42"/>
        <v>18–39 Age Group</v>
      </c>
      <c r="E919" t="s">
        <v>34</v>
      </c>
      <c r="F919" t="s">
        <v>34</v>
      </c>
      <c r="G919" t="s">
        <v>34</v>
      </c>
      <c r="H919" t="s">
        <v>14</v>
      </c>
      <c r="I919" t="s">
        <v>15</v>
      </c>
      <c r="J919" s="5">
        <v>88.51</v>
      </c>
      <c r="K919" s="5">
        <v>20.5</v>
      </c>
      <c r="L919" s="4">
        <f t="shared" si="43"/>
        <v>28.25</v>
      </c>
      <c r="M919" s="5">
        <f t="shared" si="44"/>
        <v>20.5</v>
      </c>
      <c r="N919" t="s">
        <v>24</v>
      </c>
      <c r="O919" t="s">
        <v>34</v>
      </c>
    </row>
    <row r="920" spans="1:15" x14ac:dyDescent="0.25">
      <c r="A920">
        <v>12557</v>
      </c>
      <c r="B920" t="s">
        <v>19</v>
      </c>
      <c r="C920">
        <v>21</v>
      </c>
      <c r="D920" t="str">
        <f t="shared" si="42"/>
        <v>18–39 Age Group</v>
      </c>
      <c r="E920" t="s">
        <v>34</v>
      </c>
      <c r="F920" t="s">
        <v>34</v>
      </c>
      <c r="G920" t="s">
        <v>34</v>
      </c>
      <c r="H920" t="s">
        <v>20</v>
      </c>
      <c r="I920" t="s">
        <v>15</v>
      </c>
      <c r="J920" s="5">
        <v>91.18</v>
      </c>
      <c r="K920" s="5">
        <v>25.7</v>
      </c>
      <c r="L920" s="4">
        <f t="shared" si="43"/>
        <v>28.25</v>
      </c>
      <c r="M920" s="5">
        <f t="shared" si="44"/>
        <v>25.7</v>
      </c>
      <c r="N920" t="s">
        <v>24</v>
      </c>
      <c r="O920" t="s">
        <v>34</v>
      </c>
    </row>
    <row r="921" spans="1:15" x14ac:dyDescent="0.25">
      <c r="A921">
        <v>15599</v>
      </c>
      <c r="B921" t="s">
        <v>19</v>
      </c>
      <c r="C921">
        <v>21</v>
      </c>
      <c r="D921" t="str">
        <f t="shared" si="42"/>
        <v>18–39 Age Group</v>
      </c>
      <c r="E921" t="s">
        <v>34</v>
      </c>
      <c r="F921" t="s">
        <v>34</v>
      </c>
      <c r="G921" t="s">
        <v>34</v>
      </c>
      <c r="H921" t="s">
        <v>14</v>
      </c>
      <c r="I921" t="s">
        <v>15</v>
      </c>
      <c r="J921" s="5">
        <v>91.01</v>
      </c>
      <c r="K921" s="5">
        <v>28.7</v>
      </c>
      <c r="L921" s="4">
        <f t="shared" si="43"/>
        <v>28.25</v>
      </c>
      <c r="M921" s="5">
        <f t="shared" si="44"/>
        <v>28.7</v>
      </c>
      <c r="N921" t="s">
        <v>24</v>
      </c>
      <c r="O921" t="s">
        <v>34</v>
      </c>
    </row>
    <row r="922" spans="1:15" x14ac:dyDescent="0.25">
      <c r="A922">
        <v>16927</v>
      </c>
      <c r="B922" t="s">
        <v>12</v>
      </c>
      <c r="C922">
        <v>21</v>
      </c>
      <c r="D922" t="str">
        <f t="shared" si="42"/>
        <v>18–39 Age Group</v>
      </c>
      <c r="E922" t="s">
        <v>34</v>
      </c>
      <c r="F922" t="s">
        <v>34</v>
      </c>
      <c r="G922" t="s">
        <v>13</v>
      </c>
      <c r="H922" t="s">
        <v>14</v>
      </c>
      <c r="I922" t="s">
        <v>21</v>
      </c>
      <c r="J922" s="5">
        <v>98.01</v>
      </c>
      <c r="K922" s="5">
        <v>24.2</v>
      </c>
      <c r="L922" s="4">
        <f t="shared" si="43"/>
        <v>28.25</v>
      </c>
      <c r="M922" s="5">
        <f t="shared" si="44"/>
        <v>24.2</v>
      </c>
      <c r="N922" t="s">
        <v>38</v>
      </c>
      <c r="O922" t="s">
        <v>34</v>
      </c>
    </row>
    <row r="923" spans="1:15" x14ac:dyDescent="0.25">
      <c r="A923">
        <v>18108</v>
      </c>
      <c r="B923" t="s">
        <v>12</v>
      </c>
      <c r="C923">
        <v>21</v>
      </c>
      <c r="D923" t="str">
        <f t="shared" si="42"/>
        <v>18–39 Age Group</v>
      </c>
      <c r="E923" t="s">
        <v>34</v>
      </c>
      <c r="F923" t="s">
        <v>34</v>
      </c>
      <c r="G923" t="s">
        <v>34</v>
      </c>
      <c r="H923" t="s">
        <v>43</v>
      </c>
      <c r="I923" t="s">
        <v>15</v>
      </c>
      <c r="J923" s="5">
        <v>66.069999999999993</v>
      </c>
      <c r="K923" s="5">
        <v>27.9</v>
      </c>
      <c r="L923" s="4">
        <f t="shared" si="43"/>
        <v>28.25</v>
      </c>
      <c r="M923" s="5">
        <f t="shared" si="44"/>
        <v>27.9</v>
      </c>
      <c r="N923" t="s">
        <v>38</v>
      </c>
      <c r="O923" t="s">
        <v>34</v>
      </c>
    </row>
    <row r="924" spans="1:15" x14ac:dyDescent="0.25">
      <c r="A924">
        <v>19585</v>
      </c>
      <c r="B924" t="s">
        <v>19</v>
      </c>
      <c r="C924">
        <v>21</v>
      </c>
      <c r="D924" t="str">
        <f t="shared" si="42"/>
        <v>18–39 Age Group</v>
      </c>
      <c r="E924" t="s">
        <v>34</v>
      </c>
      <c r="F924" t="s">
        <v>34</v>
      </c>
      <c r="G924" t="s">
        <v>34</v>
      </c>
      <c r="H924" t="s">
        <v>14</v>
      </c>
      <c r="I924" t="s">
        <v>21</v>
      </c>
      <c r="J924" s="5">
        <v>93</v>
      </c>
      <c r="K924" s="5">
        <v>25.7</v>
      </c>
      <c r="L924" s="4">
        <f t="shared" si="43"/>
        <v>28.25</v>
      </c>
      <c r="M924" s="5">
        <f t="shared" si="44"/>
        <v>25.7</v>
      </c>
      <c r="N924" t="s">
        <v>24</v>
      </c>
      <c r="O924" t="s">
        <v>34</v>
      </c>
    </row>
    <row r="925" spans="1:15" x14ac:dyDescent="0.25">
      <c r="A925">
        <v>22952</v>
      </c>
      <c r="B925" t="s">
        <v>19</v>
      </c>
      <c r="C925">
        <v>21</v>
      </c>
      <c r="D925" t="str">
        <f t="shared" si="42"/>
        <v>18–39 Age Group</v>
      </c>
      <c r="E925" t="s">
        <v>34</v>
      </c>
      <c r="F925" t="s">
        <v>34</v>
      </c>
      <c r="G925" t="s">
        <v>34</v>
      </c>
      <c r="H925" t="s">
        <v>43</v>
      </c>
      <c r="I925" t="s">
        <v>15</v>
      </c>
      <c r="J925" s="5">
        <v>111.61</v>
      </c>
      <c r="K925" s="5">
        <v>36.9</v>
      </c>
      <c r="L925" s="4">
        <f t="shared" si="43"/>
        <v>28.25</v>
      </c>
      <c r="M925" s="5">
        <f t="shared" si="44"/>
        <v>36.9</v>
      </c>
      <c r="N925" t="s">
        <v>29</v>
      </c>
      <c r="O925" t="s">
        <v>34</v>
      </c>
    </row>
    <row r="926" spans="1:15" x14ac:dyDescent="0.25">
      <c r="A926">
        <v>24735</v>
      </c>
      <c r="B926" t="s">
        <v>19</v>
      </c>
      <c r="C926">
        <v>21</v>
      </c>
      <c r="D926" t="str">
        <f t="shared" si="42"/>
        <v>18–39 Age Group</v>
      </c>
      <c r="E926" t="s">
        <v>34</v>
      </c>
      <c r="F926" t="s">
        <v>34</v>
      </c>
      <c r="G926" t="s">
        <v>34</v>
      </c>
      <c r="H926" t="s">
        <v>14</v>
      </c>
      <c r="I926" t="s">
        <v>21</v>
      </c>
      <c r="J926" s="5">
        <v>80.84</v>
      </c>
      <c r="K926" s="5">
        <v>30.7</v>
      </c>
      <c r="L926" s="4">
        <f t="shared" si="43"/>
        <v>28.25</v>
      </c>
      <c r="M926" s="5">
        <f t="shared" si="44"/>
        <v>30.7</v>
      </c>
      <c r="N926" t="s">
        <v>38</v>
      </c>
      <c r="O926" t="s">
        <v>34</v>
      </c>
    </row>
    <row r="927" spans="1:15" x14ac:dyDescent="0.25">
      <c r="A927">
        <v>28335</v>
      </c>
      <c r="B927" t="s">
        <v>12</v>
      </c>
      <c r="C927">
        <v>21</v>
      </c>
      <c r="D927" t="str">
        <f t="shared" si="42"/>
        <v>18–39 Age Group</v>
      </c>
      <c r="E927" t="s">
        <v>34</v>
      </c>
      <c r="F927" t="s">
        <v>34</v>
      </c>
      <c r="G927" t="s">
        <v>13</v>
      </c>
      <c r="H927" t="s">
        <v>14</v>
      </c>
      <c r="I927" t="s">
        <v>21</v>
      </c>
      <c r="J927" s="5">
        <v>77.42</v>
      </c>
      <c r="K927" s="5">
        <v>24.8</v>
      </c>
      <c r="L927" s="4">
        <f t="shared" si="43"/>
        <v>28.25</v>
      </c>
      <c r="M927" s="5">
        <f t="shared" si="44"/>
        <v>24.8</v>
      </c>
      <c r="N927" t="s">
        <v>24</v>
      </c>
      <c r="O927" t="s">
        <v>34</v>
      </c>
    </row>
    <row r="928" spans="1:15" x14ac:dyDescent="0.25">
      <c r="A928">
        <v>28382</v>
      </c>
      <c r="B928" t="s">
        <v>12</v>
      </c>
      <c r="C928">
        <v>21</v>
      </c>
      <c r="D928" t="str">
        <f t="shared" si="42"/>
        <v>18–39 Age Group</v>
      </c>
      <c r="E928" t="s">
        <v>34</v>
      </c>
      <c r="F928" t="s">
        <v>34</v>
      </c>
      <c r="G928" t="s">
        <v>34</v>
      </c>
      <c r="H928" t="s">
        <v>14</v>
      </c>
      <c r="I928" t="s">
        <v>15</v>
      </c>
      <c r="J928" s="5">
        <v>73.81</v>
      </c>
      <c r="K928" s="5">
        <v>19.8</v>
      </c>
      <c r="L928" s="4">
        <f t="shared" si="43"/>
        <v>28.25</v>
      </c>
      <c r="M928" s="5">
        <f t="shared" si="44"/>
        <v>19.8</v>
      </c>
      <c r="N928" t="s">
        <v>38</v>
      </c>
      <c r="O928" t="s">
        <v>34</v>
      </c>
    </row>
    <row r="929" spans="1:15" x14ac:dyDescent="0.25">
      <c r="A929">
        <v>28873</v>
      </c>
      <c r="B929" t="s">
        <v>19</v>
      </c>
      <c r="C929">
        <v>21</v>
      </c>
      <c r="D929" t="str">
        <f t="shared" si="42"/>
        <v>18–39 Age Group</v>
      </c>
      <c r="E929" t="s">
        <v>34</v>
      </c>
      <c r="F929" t="s">
        <v>34</v>
      </c>
      <c r="G929" t="s">
        <v>34</v>
      </c>
      <c r="H929" t="s">
        <v>14</v>
      </c>
      <c r="I929" t="s">
        <v>21</v>
      </c>
      <c r="J929" s="5">
        <v>74.239999999999995</v>
      </c>
      <c r="K929" s="5">
        <v>32.700000000000003</v>
      </c>
      <c r="L929" s="4">
        <f t="shared" si="43"/>
        <v>28.25</v>
      </c>
      <c r="M929" s="5">
        <f t="shared" si="44"/>
        <v>32.700000000000003</v>
      </c>
      <c r="N929" t="s">
        <v>24</v>
      </c>
      <c r="O929" t="s">
        <v>34</v>
      </c>
    </row>
    <row r="930" spans="1:15" x14ac:dyDescent="0.25">
      <c r="A930">
        <v>29865</v>
      </c>
      <c r="B930" t="s">
        <v>19</v>
      </c>
      <c r="C930">
        <v>21</v>
      </c>
      <c r="D930" t="str">
        <f t="shared" si="42"/>
        <v>18–39 Age Group</v>
      </c>
      <c r="E930" t="s">
        <v>34</v>
      </c>
      <c r="F930" t="s">
        <v>34</v>
      </c>
      <c r="G930" t="s">
        <v>34</v>
      </c>
      <c r="H930" t="s">
        <v>14</v>
      </c>
      <c r="I930" t="s">
        <v>21</v>
      </c>
      <c r="J930" s="5">
        <v>89.44</v>
      </c>
      <c r="K930" s="5">
        <v>21.9</v>
      </c>
      <c r="L930" s="4">
        <f t="shared" si="43"/>
        <v>28.25</v>
      </c>
      <c r="M930" s="5">
        <f t="shared" si="44"/>
        <v>21.9</v>
      </c>
      <c r="N930" t="s">
        <v>29</v>
      </c>
      <c r="O930" t="s">
        <v>34</v>
      </c>
    </row>
    <row r="931" spans="1:15" x14ac:dyDescent="0.25">
      <c r="A931">
        <v>30335</v>
      </c>
      <c r="B931" t="s">
        <v>12</v>
      </c>
      <c r="C931">
        <v>21</v>
      </c>
      <c r="D931" t="str">
        <f t="shared" si="42"/>
        <v>18–39 Age Group</v>
      </c>
      <c r="E931" t="s">
        <v>34</v>
      </c>
      <c r="F931" t="s">
        <v>34</v>
      </c>
      <c r="G931" t="s">
        <v>34</v>
      </c>
      <c r="H931" t="s">
        <v>14</v>
      </c>
      <c r="I931" t="s">
        <v>21</v>
      </c>
      <c r="J931" s="5">
        <v>92.86</v>
      </c>
      <c r="K931" s="5">
        <v>23.2</v>
      </c>
      <c r="L931" s="4">
        <f t="shared" si="43"/>
        <v>28.25</v>
      </c>
      <c r="M931" s="5">
        <f t="shared" si="44"/>
        <v>23.2</v>
      </c>
      <c r="N931" t="s">
        <v>24</v>
      </c>
      <c r="O931" t="s">
        <v>34</v>
      </c>
    </row>
    <row r="932" spans="1:15" x14ac:dyDescent="0.25">
      <c r="A932">
        <v>36007</v>
      </c>
      <c r="B932" t="s">
        <v>19</v>
      </c>
      <c r="C932">
        <v>21</v>
      </c>
      <c r="D932" t="str">
        <f t="shared" si="42"/>
        <v>18–39 Age Group</v>
      </c>
      <c r="E932" t="s">
        <v>34</v>
      </c>
      <c r="F932" t="s">
        <v>34</v>
      </c>
      <c r="G932" t="s">
        <v>13</v>
      </c>
      <c r="H932" t="s">
        <v>14</v>
      </c>
      <c r="I932" t="s">
        <v>21</v>
      </c>
      <c r="J932" s="5">
        <v>101.37</v>
      </c>
      <c r="K932" s="5">
        <v>37.9</v>
      </c>
      <c r="L932" s="4">
        <f t="shared" si="43"/>
        <v>28.25</v>
      </c>
      <c r="M932" s="5">
        <f t="shared" si="44"/>
        <v>37.9</v>
      </c>
      <c r="N932" t="s">
        <v>24</v>
      </c>
      <c r="O932" t="s">
        <v>34</v>
      </c>
    </row>
    <row r="933" spans="1:15" x14ac:dyDescent="0.25">
      <c r="A933">
        <v>36196</v>
      </c>
      <c r="B933" t="s">
        <v>12</v>
      </c>
      <c r="C933">
        <v>21</v>
      </c>
      <c r="D933" t="str">
        <f t="shared" si="42"/>
        <v>18–39 Age Group</v>
      </c>
      <c r="E933" t="s">
        <v>34</v>
      </c>
      <c r="F933" t="s">
        <v>34</v>
      </c>
      <c r="G933" t="s">
        <v>34</v>
      </c>
      <c r="H933" t="s">
        <v>14</v>
      </c>
      <c r="I933" t="s">
        <v>21</v>
      </c>
      <c r="J933" s="5">
        <v>88.29</v>
      </c>
      <c r="K933" s="5">
        <v>36.6</v>
      </c>
      <c r="L933" s="4">
        <f t="shared" si="43"/>
        <v>28.25</v>
      </c>
      <c r="M933" s="5">
        <f t="shared" si="44"/>
        <v>36.6</v>
      </c>
      <c r="N933" t="s">
        <v>29</v>
      </c>
      <c r="O933" t="s">
        <v>34</v>
      </c>
    </row>
    <row r="934" spans="1:15" x14ac:dyDescent="0.25">
      <c r="A934">
        <v>38255</v>
      </c>
      <c r="B934" t="s">
        <v>12</v>
      </c>
      <c r="C934">
        <v>21</v>
      </c>
      <c r="D934" t="str">
        <f t="shared" si="42"/>
        <v>18–39 Age Group</v>
      </c>
      <c r="E934" t="s">
        <v>34</v>
      </c>
      <c r="F934" t="s">
        <v>34</v>
      </c>
      <c r="G934" t="s">
        <v>34</v>
      </c>
      <c r="H934" t="s">
        <v>14</v>
      </c>
      <c r="I934" t="s">
        <v>15</v>
      </c>
      <c r="J934" s="5">
        <v>82.71</v>
      </c>
      <c r="K934" s="5">
        <v>20.100000000000001</v>
      </c>
      <c r="L934" s="4">
        <f t="shared" si="43"/>
        <v>28.25</v>
      </c>
      <c r="M934" s="5">
        <f t="shared" si="44"/>
        <v>20.100000000000001</v>
      </c>
      <c r="N934" t="s">
        <v>18</v>
      </c>
      <c r="O934" t="s">
        <v>34</v>
      </c>
    </row>
    <row r="935" spans="1:15" x14ac:dyDescent="0.25">
      <c r="A935">
        <v>40503</v>
      </c>
      <c r="B935" t="s">
        <v>12</v>
      </c>
      <c r="C935">
        <v>21</v>
      </c>
      <c r="D935" t="str">
        <f t="shared" si="42"/>
        <v>18–39 Age Group</v>
      </c>
      <c r="E935" t="s">
        <v>34</v>
      </c>
      <c r="F935" t="s">
        <v>34</v>
      </c>
      <c r="G935" t="s">
        <v>34</v>
      </c>
      <c r="H935" t="s">
        <v>14</v>
      </c>
      <c r="I935" t="s">
        <v>21</v>
      </c>
      <c r="J935" s="5">
        <v>62.91</v>
      </c>
      <c r="K935" s="5">
        <v>26.2</v>
      </c>
      <c r="L935" s="4">
        <f t="shared" si="43"/>
        <v>28.25</v>
      </c>
      <c r="M935" s="5">
        <f t="shared" si="44"/>
        <v>26.2</v>
      </c>
      <c r="N935" t="s">
        <v>24</v>
      </c>
      <c r="O935" t="s">
        <v>34</v>
      </c>
    </row>
    <row r="936" spans="1:15" x14ac:dyDescent="0.25">
      <c r="A936">
        <v>40513</v>
      </c>
      <c r="B936" t="s">
        <v>19</v>
      </c>
      <c r="C936">
        <v>21</v>
      </c>
      <c r="D936" t="str">
        <f t="shared" si="42"/>
        <v>18–39 Age Group</v>
      </c>
      <c r="E936" t="s">
        <v>34</v>
      </c>
      <c r="F936" t="s">
        <v>34</v>
      </c>
      <c r="G936" t="s">
        <v>34</v>
      </c>
      <c r="H936" t="s">
        <v>14</v>
      </c>
      <c r="I936" t="s">
        <v>15</v>
      </c>
      <c r="J936" s="5">
        <v>90.16</v>
      </c>
      <c r="K936" s="5">
        <v>28.9</v>
      </c>
      <c r="L936" s="4">
        <f t="shared" si="43"/>
        <v>28.25</v>
      </c>
      <c r="M936" s="5">
        <f t="shared" si="44"/>
        <v>28.9</v>
      </c>
      <c r="N936" t="s">
        <v>29</v>
      </c>
      <c r="O936" t="s">
        <v>34</v>
      </c>
    </row>
    <row r="937" spans="1:15" x14ac:dyDescent="0.25">
      <c r="A937">
        <v>41911</v>
      </c>
      <c r="B937" t="s">
        <v>19</v>
      </c>
      <c r="C937">
        <v>21</v>
      </c>
      <c r="D937" t="str">
        <f t="shared" si="42"/>
        <v>18–39 Age Group</v>
      </c>
      <c r="E937" t="s">
        <v>34</v>
      </c>
      <c r="F937" t="s">
        <v>34</v>
      </c>
      <c r="G937" t="s">
        <v>13</v>
      </c>
      <c r="H937" t="s">
        <v>14</v>
      </c>
      <c r="I937" t="s">
        <v>21</v>
      </c>
      <c r="J937" s="5">
        <v>149.9</v>
      </c>
      <c r="K937" s="5">
        <v>23.4</v>
      </c>
      <c r="L937" s="4">
        <f t="shared" si="43"/>
        <v>28.25</v>
      </c>
      <c r="M937" s="5">
        <f t="shared" si="44"/>
        <v>23.4</v>
      </c>
      <c r="N937" t="s">
        <v>38</v>
      </c>
      <c r="O937" t="s">
        <v>34</v>
      </c>
    </row>
    <row r="938" spans="1:15" x14ac:dyDescent="0.25">
      <c r="A938">
        <v>43913</v>
      </c>
      <c r="B938" t="s">
        <v>19</v>
      </c>
      <c r="C938">
        <v>21</v>
      </c>
      <c r="D938" t="str">
        <f t="shared" si="42"/>
        <v>18–39 Age Group</v>
      </c>
      <c r="E938" t="s">
        <v>34</v>
      </c>
      <c r="F938" t="s">
        <v>34</v>
      </c>
      <c r="G938" t="s">
        <v>34</v>
      </c>
      <c r="H938" t="s">
        <v>14</v>
      </c>
      <c r="I938" t="s">
        <v>21</v>
      </c>
      <c r="J938" s="5">
        <v>107.98</v>
      </c>
      <c r="K938" s="5">
        <v>26.9</v>
      </c>
      <c r="L938" s="4">
        <f t="shared" si="43"/>
        <v>28.25</v>
      </c>
      <c r="M938" s="5">
        <f t="shared" si="44"/>
        <v>26.9</v>
      </c>
      <c r="N938" t="s">
        <v>24</v>
      </c>
      <c r="O938" t="s">
        <v>34</v>
      </c>
    </row>
    <row r="939" spans="1:15" x14ac:dyDescent="0.25">
      <c r="A939">
        <v>44426</v>
      </c>
      <c r="B939" t="s">
        <v>19</v>
      </c>
      <c r="C939">
        <v>21</v>
      </c>
      <c r="D939" t="str">
        <f t="shared" si="42"/>
        <v>18–39 Age Group</v>
      </c>
      <c r="E939" t="s">
        <v>34</v>
      </c>
      <c r="F939" t="s">
        <v>34</v>
      </c>
      <c r="G939" t="s">
        <v>13</v>
      </c>
      <c r="H939" t="s">
        <v>14</v>
      </c>
      <c r="I939" t="s">
        <v>15</v>
      </c>
      <c r="J939" s="5">
        <v>126.35</v>
      </c>
      <c r="K939" s="5">
        <v>26.9</v>
      </c>
      <c r="L939" s="4">
        <f t="shared" si="43"/>
        <v>28.25</v>
      </c>
      <c r="M939" s="5">
        <f t="shared" si="44"/>
        <v>26.9</v>
      </c>
      <c r="N939" t="s">
        <v>24</v>
      </c>
      <c r="O939" t="s">
        <v>34</v>
      </c>
    </row>
    <row r="940" spans="1:15" x14ac:dyDescent="0.25">
      <c r="A940">
        <v>45048</v>
      </c>
      <c r="B940" t="s">
        <v>19</v>
      </c>
      <c r="C940">
        <v>21</v>
      </c>
      <c r="D940" t="str">
        <f t="shared" si="42"/>
        <v>18–39 Age Group</v>
      </c>
      <c r="E940" t="s">
        <v>34</v>
      </c>
      <c r="F940" t="s">
        <v>34</v>
      </c>
      <c r="G940" t="s">
        <v>34</v>
      </c>
      <c r="H940" t="s">
        <v>14</v>
      </c>
      <c r="I940" t="s">
        <v>15</v>
      </c>
      <c r="J940" s="5">
        <v>134.44999999999999</v>
      </c>
      <c r="K940" s="5">
        <v>29.1</v>
      </c>
      <c r="L940" s="4">
        <f t="shared" si="43"/>
        <v>28.25</v>
      </c>
      <c r="M940" s="5">
        <f t="shared" si="44"/>
        <v>29.1</v>
      </c>
      <c r="N940" t="s">
        <v>24</v>
      </c>
      <c r="O940" t="s">
        <v>34</v>
      </c>
    </row>
    <row r="941" spans="1:15" x14ac:dyDescent="0.25">
      <c r="A941">
        <v>45983</v>
      </c>
      <c r="B941" t="s">
        <v>12</v>
      </c>
      <c r="C941">
        <v>21</v>
      </c>
      <c r="D941" t="str">
        <f t="shared" si="42"/>
        <v>18–39 Age Group</v>
      </c>
      <c r="E941" t="s">
        <v>34</v>
      </c>
      <c r="F941" t="s">
        <v>34</v>
      </c>
      <c r="G941" t="s">
        <v>34</v>
      </c>
      <c r="H941" t="s">
        <v>14</v>
      </c>
      <c r="I941" t="s">
        <v>15</v>
      </c>
      <c r="J941" s="5">
        <v>56.79</v>
      </c>
      <c r="K941" s="5">
        <v>20.399999999999999</v>
      </c>
      <c r="L941" s="4">
        <f t="shared" si="43"/>
        <v>28.25</v>
      </c>
      <c r="M941" s="5">
        <f t="shared" si="44"/>
        <v>20.399999999999999</v>
      </c>
      <c r="N941" t="s">
        <v>38</v>
      </c>
      <c r="O941" t="s">
        <v>34</v>
      </c>
    </row>
    <row r="942" spans="1:15" x14ac:dyDescent="0.25">
      <c r="A942">
        <v>46385</v>
      </c>
      <c r="B942" t="s">
        <v>19</v>
      </c>
      <c r="C942">
        <v>21</v>
      </c>
      <c r="D942" t="str">
        <f t="shared" si="42"/>
        <v>18–39 Age Group</v>
      </c>
      <c r="E942" t="s">
        <v>34</v>
      </c>
      <c r="F942" t="s">
        <v>34</v>
      </c>
      <c r="G942" t="s">
        <v>13</v>
      </c>
      <c r="H942" t="s">
        <v>14</v>
      </c>
      <c r="I942" t="s">
        <v>15</v>
      </c>
      <c r="J942" s="5">
        <v>59.15</v>
      </c>
      <c r="K942" s="5">
        <v>22.6</v>
      </c>
      <c r="L942" s="4">
        <f t="shared" si="43"/>
        <v>28.25</v>
      </c>
      <c r="M942" s="5">
        <f t="shared" si="44"/>
        <v>22.6</v>
      </c>
      <c r="N942" t="s">
        <v>24</v>
      </c>
      <c r="O942" t="s">
        <v>34</v>
      </c>
    </row>
    <row r="943" spans="1:15" x14ac:dyDescent="0.25">
      <c r="A943">
        <v>47608</v>
      </c>
      <c r="B943" t="s">
        <v>19</v>
      </c>
      <c r="C943">
        <v>21</v>
      </c>
      <c r="D943" t="str">
        <f t="shared" si="42"/>
        <v>18–39 Age Group</v>
      </c>
      <c r="E943" t="s">
        <v>34</v>
      </c>
      <c r="F943" t="s">
        <v>34</v>
      </c>
      <c r="G943" t="s">
        <v>34</v>
      </c>
      <c r="H943" t="s">
        <v>14</v>
      </c>
      <c r="I943" t="s">
        <v>15</v>
      </c>
      <c r="J943" s="5">
        <v>208.17</v>
      </c>
      <c r="K943" s="5">
        <v>24.9</v>
      </c>
      <c r="L943" s="4">
        <f t="shared" si="43"/>
        <v>28.25</v>
      </c>
      <c r="M943" s="5">
        <f t="shared" si="44"/>
        <v>24.9</v>
      </c>
      <c r="N943" t="s">
        <v>24</v>
      </c>
      <c r="O943" t="s">
        <v>34</v>
      </c>
    </row>
    <row r="944" spans="1:15" x14ac:dyDescent="0.25">
      <c r="A944">
        <v>48425</v>
      </c>
      <c r="B944" t="s">
        <v>12</v>
      </c>
      <c r="C944">
        <v>21</v>
      </c>
      <c r="D944" t="str">
        <f t="shared" si="42"/>
        <v>18–39 Age Group</v>
      </c>
      <c r="E944" t="s">
        <v>34</v>
      </c>
      <c r="F944" t="s">
        <v>34</v>
      </c>
      <c r="G944" t="s">
        <v>34</v>
      </c>
      <c r="H944" t="s">
        <v>14</v>
      </c>
      <c r="I944" t="s">
        <v>21</v>
      </c>
      <c r="J944" s="5">
        <v>89.29</v>
      </c>
      <c r="K944" s="5">
        <v>23.4</v>
      </c>
      <c r="L944" s="4">
        <f t="shared" si="43"/>
        <v>28.25</v>
      </c>
      <c r="M944" s="5">
        <f t="shared" si="44"/>
        <v>23.4</v>
      </c>
      <c r="N944" t="s">
        <v>24</v>
      </c>
      <c r="O944" t="s">
        <v>34</v>
      </c>
    </row>
    <row r="945" spans="1:15" x14ac:dyDescent="0.25">
      <c r="A945">
        <v>48964</v>
      </c>
      <c r="B945" t="s">
        <v>12</v>
      </c>
      <c r="C945">
        <v>21</v>
      </c>
      <c r="D945" t="str">
        <f t="shared" si="42"/>
        <v>18–39 Age Group</v>
      </c>
      <c r="E945" t="s">
        <v>34</v>
      </c>
      <c r="F945" t="s">
        <v>34</v>
      </c>
      <c r="G945" t="s">
        <v>34</v>
      </c>
      <c r="H945" t="s">
        <v>14</v>
      </c>
      <c r="I945" t="s">
        <v>21</v>
      </c>
      <c r="J945" s="5">
        <v>105.47</v>
      </c>
      <c r="K945" s="5">
        <v>26.2</v>
      </c>
      <c r="L945" s="4">
        <f t="shared" si="43"/>
        <v>28.25</v>
      </c>
      <c r="M945" s="5">
        <f t="shared" si="44"/>
        <v>26.2</v>
      </c>
      <c r="N945" t="s">
        <v>24</v>
      </c>
      <c r="O945" t="s">
        <v>34</v>
      </c>
    </row>
    <row r="946" spans="1:15" x14ac:dyDescent="0.25">
      <c r="A946">
        <v>50889</v>
      </c>
      <c r="B946" t="s">
        <v>19</v>
      </c>
      <c r="C946">
        <v>21</v>
      </c>
      <c r="D946" t="str">
        <f t="shared" si="42"/>
        <v>18–39 Age Group</v>
      </c>
      <c r="E946" t="s">
        <v>34</v>
      </c>
      <c r="F946" t="s">
        <v>34</v>
      </c>
      <c r="G946" t="s">
        <v>34</v>
      </c>
      <c r="H946" t="s">
        <v>43</v>
      </c>
      <c r="I946" t="s">
        <v>21</v>
      </c>
      <c r="J946" s="5">
        <v>56.63</v>
      </c>
      <c r="K946" s="5">
        <v>49.8</v>
      </c>
      <c r="L946" s="4">
        <f t="shared" si="43"/>
        <v>28.25</v>
      </c>
      <c r="M946" s="5">
        <f t="shared" si="44"/>
        <v>49.8</v>
      </c>
      <c r="N946" t="s">
        <v>24</v>
      </c>
      <c r="O946" t="s">
        <v>34</v>
      </c>
    </row>
    <row r="947" spans="1:15" x14ac:dyDescent="0.25">
      <c r="A947">
        <v>53998</v>
      </c>
      <c r="B947" t="s">
        <v>19</v>
      </c>
      <c r="C947">
        <v>21</v>
      </c>
      <c r="D947" t="str">
        <f t="shared" si="42"/>
        <v>18–39 Age Group</v>
      </c>
      <c r="E947" t="s">
        <v>34</v>
      </c>
      <c r="F947" t="s">
        <v>34</v>
      </c>
      <c r="G947" t="s">
        <v>34</v>
      </c>
      <c r="H947" t="s">
        <v>14</v>
      </c>
      <c r="I947" t="s">
        <v>15</v>
      </c>
      <c r="J947" s="5">
        <v>58.66</v>
      </c>
      <c r="K947" s="5">
        <v>31.3</v>
      </c>
      <c r="L947" s="4">
        <f t="shared" si="43"/>
        <v>28.25</v>
      </c>
      <c r="M947" s="5">
        <f t="shared" si="44"/>
        <v>31.3</v>
      </c>
      <c r="N947" t="s">
        <v>24</v>
      </c>
      <c r="O947" t="s">
        <v>34</v>
      </c>
    </row>
    <row r="948" spans="1:15" x14ac:dyDescent="0.25">
      <c r="A948">
        <v>54139</v>
      </c>
      <c r="B948" t="s">
        <v>19</v>
      </c>
      <c r="C948">
        <v>21</v>
      </c>
      <c r="D948" t="str">
        <f t="shared" si="42"/>
        <v>18–39 Age Group</v>
      </c>
      <c r="E948" t="s">
        <v>34</v>
      </c>
      <c r="F948" t="s">
        <v>34</v>
      </c>
      <c r="G948" t="s">
        <v>34</v>
      </c>
      <c r="H948" t="s">
        <v>14</v>
      </c>
      <c r="I948" t="s">
        <v>21</v>
      </c>
      <c r="J948" s="5">
        <v>71.06</v>
      </c>
      <c r="K948" s="5">
        <v>25.3</v>
      </c>
      <c r="L948" s="4">
        <f t="shared" si="43"/>
        <v>28.25</v>
      </c>
      <c r="M948" s="5">
        <f t="shared" si="44"/>
        <v>25.3</v>
      </c>
      <c r="N948" t="s">
        <v>18</v>
      </c>
      <c r="O948" t="s">
        <v>34</v>
      </c>
    </row>
    <row r="949" spans="1:15" x14ac:dyDescent="0.25">
      <c r="A949">
        <v>54590</v>
      </c>
      <c r="B949" t="s">
        <v>19</v>
      </c>
      <c r="C949">
        <v>21</v>
      </c>
      <c r="D949" t="str">
        <f t="shared" si="42"/>
        <v>18–39 Age Group</v>
      </c>
      <c r="E949" t="s">
        <v>34</v>
      </c>
      <c r="F949" t="s">
        <v>34</v>
      </c>
      <c r="G949" t="s">
        <v>34</v>
      </c>
      <c r="H949" t="s">
        <v>14</v>
      </c>
      <c r="I949" t="s">
        <v>21</v>
      </c>
      <c r="J949" s="5">
        <v>59.52</v>
      </c>
      <c r="K949" s="5">
        <v>33.700000000000003</v>
      </c>
      <c r="L949" s="4">
        <f t="shared" si="43"/>
        <v>28.25</v>
      </c>
      <c r="M949" s="5">
        <f t="shared" si="44"/>
        <v>33.700000000000003</v>
      </c>
      <c r="N949" t="s">
        <v>24</v>
      </c>
      <c r="O949" t="s">
        <v>34</v>
      </c>
    </row>
    <row r="950" spans="1:15" x14ac:dyDescent="0.25">
      <c r="A950">
        <v>56245</v>
      </c>
      <c r="B950" t="s">
        <v>19</v>
      </c>
      <c r="C950">
        <v>21</v>
      </c>
      <c r="D950" t="str">
        <f t="shared" si="42"/>
        <v>18–39 Age Group</v>
      </c>
      <c r="E950" t="s">
        <v>34</v>
      </c>
      <c r="F950" t="s">
        <v>34</v>
      </c>
      <c r="G950" t="s">
        <v>34</v>
      </c>
      <c r="H950" t="s">
        <v>14</v>
      </c>
      <c r="I950" t="s">
        <v>15</v>
      </c>
      <c r="J950" s="5">
        <v>112.07</v>
      </c>
      <c r="K950" s="5">
        <v>28.2</v>
      </c>
      <c r="L950" s="4">
        <f t="shared" si="43"/>
        <v>28.25</v>
      </c>
      <c r="M950" s="5">
        <f t="shared" si="44"/>
        <v>28.2</v>
      </c>
      <c r="N950" t="s">
        <v>24</v>
      </c>
      <c r="O950" t="s">
        <v>34</v>
      </c>
    </row>
    <row r="951" spans="1:15" x14ac:dyDescent="0.25">
      <c r="A951">
        <v>57166</v>
      </c>
      <c r="B951" t="s">
        <v>19</v>
      </c>
      <c r="C951">
        <v>21</v>
      </c>
      <c r="D951" t="str">
        <f t="shared" si="42"/>
        <v>18–39 Age Group</v>
      </c>
      <c r="E951" t="s">
        <v>34</v>
      </c>
      <c r="F951" t="s">
        <v>34</v>
      </c>
      <c r="G951" t="s">
        <v>34</v>
      </c>
      <c r="H951" t="s">
        <v>14</v>
      </c>
      <c r="I951" t="s">
        <v>21</v>
      </c>
      <c r="J951" s="5">
        <v>121.11</v>
      </c>
      <c r="K951" s="5">
        <v>21</v>
      </c>
      <c r="L951" s="4">
        <f t="shared" si="43"/>
        <v>28.25</v>
      </c>
      <c r="M951" s="5">
        <f t="shared" si="44"/>
        <v>21</v>
      </c>
      <c r="N951" t="s">
        <v>38</v>
      </c>
      <c r="O951" t="s">
        <v>34</v>
      </c>
    </row>
    <row r="952" spans="1:15" x14ac:dyDescent="0.25">
      <c r="A952">
        <v>58037</v>
      </c>
      <c r="B952" t="s">
        <v>12</v>
      </c>
      <c r="C952">
        <v>21</v>
      </c>
      <c r="D952" t="str">
        <f t="shared" si="42"/>
        <v>18–39 Age Group</v>
      </c>
      <c r="E952" t="s">
        <v>34</v>
      </c>
      <c r="F952" t="s">
        <v>34</v>
      </c>
      <c r="G952" t="s">
        <v>34</v>
      </c>
      <c r="H952" t="s">
        <v>14</v>
      </c>
      <c r="I952" t="s">
        <v>21</v>
      </c>
      <c r="J952" s="5">
        <v>78.52</v>
      </c>
      <c r="K952" s="5">
        <v>27.2</v>
      </c>
      <c r="L952" s="4">
        <f t="shared" si="43"/>
        <v>28.25</v>
      </c>
      <c r="M952" s="5">
        <f t="shared" si="44"/>
        <v>27.2</v>
      </c>
      <c r="N952" t="s">
        <v>24</v>
      </c>
      <c r="O952" t="s">
        <v>34</v>
      </c>
    </row>
    <row r="953" spans="1:15" x14ac:dyDescent="0.25">
      <c r="A953">
        <v>58149</v>
      </c>
      <c r="B953" t="s">
        <v>19</v>
      </c>
      <c r="C953">
        <v>21</v>
      </c>
      <c r="D953" t="str">
        <f t="shared" si="42"/>
        <v>18–39 Age Group</v>
      </c>
      <c r="E953" t="s">
        <v>34</v>
      </c>
      <c r="F953" t="s">
        <v>34</v>
      </c>
      <c r="G953" t="s">
        <v>34</v>
      </c>
      <c r="H953" t="s">
        <v>14</v>
      </c>
      <c r="I953" t="s">
        <v>21</v>
      </c>
      <c r="J953" s="5">
        <v>85.86</v>
      </c>
      <c r="K953" s="5">
        <v>35.4</v>
      </c>
      <c r="L953" s="4">
        <f t="shared" si="43"/>
        <v>28.25</v>
      </c>
      <c r="M953" s="5">
        <f t="shared" si="44"/>
        <v>35.4</v>
      </c>
      <c r="N953" t="s">
        <v>38</v>
      </c>
      <c r="O953" t="s">
        <v>34</v>
      </c>
    </row>
    <row r="954" spans="1:15" x14ac:dyDescent="0.25">
      <c r="A954">
        <v>60562</v>
      </c>
      <c r="B954" t="s">
        <v>19</v>
      </c>
      <c r="C954">
        <v>21</v>
      </c>
      <c r="D954" t="str">
        <f t="shared" si="42"/>
        <v>18–39 Age Group</v>
      </c>
      <c r="E954" t="s">
        <v>34</v>
      </c>
      <c r="F954" t="s">
        <v>34</v>
      </c>
      <c r="G954" t="s">
        <v>34</v>
      </c>
      <c r="H954" t="s">
        <v>14</v>
      </c>
      <c r="I954" t="s">
        <v>21</v>
      </c>
      <c r="J954" s="5">
        <v>55.12</v>
      </c>
      <c r="K954" s="5">
        <v>21.8</v>
      </c>
      <c r="L954" s="4">
        <f t="shared" si="43"/>
        <v>28.25</v>
      </c>
      <c r="M954" s="5">
        <f t="shared" si="44"/>
        <v>21.8</v>
      </c>
      <c r="N954" t="s">
        <v>24</v>
      </c>
      <c r="O954" t="s">
        <v>34</v>
      </c>
    </row>
    <row r="955" spans="1:15" x14ac:dyDescent="0.25">
      <c r="A955">
        <v>65814</v>
      </c>
      <c r="B955" t="s">
        <v>12</v>
      </c>
      <c r="C955">
        <v>21</v>
      </c>
      <c r="D955" t="str">
        <f t="shared" si="42"/>
        <v>18–39 Age Group</v>
      </c>
      <c r="E955" t="s">
        <v>34</v>
      </c>
      <c r="F955" t="s">
        <v>34</v>
      </c>
      <c r="G955" t="s">
        <v>34</v>
      </c>
      <c r="H955" t="s">
        <v>14</v>
      </c>
      <c r="I955" t="s">
        <v>15</v>
      </c>
      <c r="J955" s="5">
        <v>138.51</v>
      </c>
      <c r="K955" s="5">
        <v>24.3</v>
      </c>
      <c r="L955" s="4">
        <f t="shared" si="43"/>
        <v>28.25</v>
      </c>
      <c r="M955" s="5">
        <f t="shared" si="44"/>
        <v>24.3</v>
      </c>
      <c r="N955" t="s">
        <v>24</v>
      </c>
      <c r="O955" t="s">
        <v>34</v>
      </c>
    </row>
    <row r="956" spans="1:15" x14ac:dyDescent="0.25">
      <c r="A956">
        <v>67942</v>
      </c>
      <c r="B956" t="s">
        <v>12</v>
      </c>
      <c r="C956">
        <v>21</v>
      </c>
      <c r="D956" t="str">
        <f t="shared" si="42"/>
        <v>18–39 Age Group</v>
      </c>
      <c r="E956" t="s">
        <v>34</v>
      </c>
      <c r="F956" t="s">
        <v>34</v>
      </c>
      <c r="G956" t="s">
        <v>34</v>
      </c>
      <c r="H956" t="s">
        <v>14</v>
      </c>
      <c r="I956" t="s">
        <v>21</v>
      </c>
      <c r="J956" s="5">
        <v>65.09</v>
      </c>
      <c r="K956" s="5">
        <v>23.5</v>
      </c>
      <c r="L956" s="4">
        <f t="shared" si="43"/>
        <v>28.25</v>
      </c>
      <c r="M956" s="5">
        <f t="shared" si="44"/>
        <v>23.5</v>
      </c>
      <c r="N956" t="s">
        <v>24</v>
      </c>
      <c r="O956" t="s">
        <v>34</v>
      </c>
    </row>
    <row r="957" spans="1:15" x14ac:dyDescent="0.25">
      <c r="A957">
        <v>71793</v>
      </c>
      <c r="B957" t="s">
        <v>19</v>
      </c>
      <c r="C957">
        <v>21</v>
      </c>
      <c r="D957" t="str">
        <f t="shared" si="42"/>
        <v>18–39 Age Group</v>
      </c>
      <c r="E957" t="s">
        <v>34</v>
      </c>
      <c r="F957" t="s">
        <v>34</v>
      </c>
      <c r="G957" t="s">
        <v>34</v>
      </c>
      <c r="H957" t="s">
        <v>14</v>
      </c>
      <c r="I957" t="s">
        <v>15</v>
      </c>
      <c r="J957" s="5">
        <v>129.16</v>
      </c>
      <c r="K957" s="5">
        <v>34.4</v>
      </c>
      <c r="L957" s="4">
        <f t="shared" si="43"/>
        <v>28.25</v>
      </c>
      <c r="M957" s="5">
        <f t="shared" si="44"/>
        <v>34.4</v>
      </c>
      <c r="N957" t="s">
        <v>38</v>
      </c>
      <c r="O957" t="s">
        <v>34</v>
      </c>
    </row>
    <row r="958" spans="1:15" x14ac:dyDescent="0.25">
      <c r="A958">
        <v>72340</v>
      </c>
      <c r="B958" t="s">
        <v>12</v>
      </c>
      <c r="C958">
        <v>21</v>
      </c>
      <c r="D958" t="str">
        <f t="shared" si="42"/>
        <v>18–39 Age Group</v>
      </c>
      <c r="E958" t="s">
        <v>34</v>
      </c>
      <c r="F958" t="s">
        <v>34</v>
      </c>
      <c r="G958" t="s">
        <v>34</v>
      </c>
      <c r="H958" t="s">
        <v>14</v>
      </c>
      <c r="I958" t="s">
        <v>15</v>
      </c>
      <c r="J958" s="5">
        <v>120.94</v>
      </c>
      <c r="K958" s="5">
        <v>29.7</v>
      </c>
      <c r="L958" s="4">
        <f t="shared" si="43"/>
        <v>28.25</v>
      </c>
      <c r="M958" s="5">
        <f t="shared" si="44"/>
        <v>29.7</v>
      </c>
      <c r="N958" t="s">
        <v>18</v>
      </c>
      <c r="O958" t="s">
        <v>34</v>
      </c>
    </row>
    <row r="959" spans="1:15" x14ac:dyDescent="0.25">
      <c r="A959">
        <v>3946</v>
      </c>
      <c r="B959" t="s">
        <v>19</v>
      </c>
      <c r="C959">
        <v>22</v>
      </c>
      <c r="D959" t="str">
        <f t="shared" si="42"/>
        <v>18–39 Age Group</v>
      </c>
      <c r="E959" t="s">
        <v>34</v>
      </c>
      <c r="F959" t="s">
        <v>34</v>
      </c>
      <c r="G959" t="s">
        <v>13</v>
      </c>
      <c r="H959" t="s">
        <v>14</v>
      </c>
      <c r="I959" t="s">
        <v>15</v>
      </c>
      <c r="J959" s="5">
        <v>89.06</v>
      </c>
      <c r="K959" s="5">
        <v>27.7</v>
      </c>
      <c r="L959" s="4">
        <f t="shared" si="43"/>
        <v>28.25</v>
      </c>
      <c r="M959" s="5">
        <f t="shared" si="44"/>
        <v>27.7</v>
      </c>
      <c r="N959" t="s">
        <v>24</v>
      </c>
      <c r="O959" t="s">
        <v>34</v>
      </c>
    </row>
    <row r="960" spans="1:15" x14ac:dyDescent="0.25">
      <c r="A960">
        <v>6044</v>
      </c>
      <c r="B960" t="s">
        <v>12</v>
      </c>
      <c r="C960">
        <v>22</v>
      </c>
      <c r="D960" t="str">
        <f t="shared" si="42"/>
        <v>18–39 Age Group</v>
      </c>
      <c r="E960" t="s">
        <v>34</v>
      </c>
      <c r="F960" t="s">
        <v>34</v>
      </c>
      <c r="G960" t="s">
        <v>34</v>
      </c>
      <c r="H960" t="s">
        <v>43</v>
      </c>
      <c r="I960" t="s">
        <v>21</v>
      </c>
      <c r="J960" s="5">
        <v>94.33</v>
      </c>
      <c r="K960" s="5">
        <v>23.1</v>
      </c>
      <c r="L960" s="4">
        <f t="shared" si="43"/>
        <v>28.25</v>
      </c>
      <c r="M960" s="5">
        <f t="shared" si="44"/>
        <v>23.1</v>
      </c>
      <c r="N960" t="s">
        <v>24</v>
      </c>
      <c r="O960" t="s">
        <v>34</v>
      </c>
    </row>
    <row r="961" spans="1:15" x14ac:dyDescent="0.25">
      <c r="A961">
        <v>8760</v>
      </c>
      <c r="B961" t="s">
        <v>19</v>
      </c>
      <c r="C961">
        <v>22</v>
      </c>
      <c r="D961" t="str">
        <f t="shared" si="42"/>
        <v>18–39 Age Group</v>
      </c>
      <c r="E961" t="s">
        <v>34</v>
      </c>
      <c r="F961" t="s">
        <v>34</v>
      </c>
      <c r="G961" t="s">
        <v>34</v>
      </c>
      <c r="H961" t="s">
        <v>14</v>
      </c>
      <c r="I961" t="s">
        <v>15</v>
      </c>
      <c r="J961" s="5">
        <v>140.4</v>
      </c>
      <c r="K961" s="5">
        <v>23</v>
      </c>
      <c r="L961" s="4">
        <f t="shared" si="43"/>
        <v>28.25</v>
      </c>
      <c r="M961" s="5">
        <f t="shared" si="44"/>
        <v>23</v>
      </c>
      <c r="N961" t="s">
        <v>29</v>
      </c>
      <c r="O961" t="s">
        <v>34</v>
      </c>
    </row>
    <row r="962" spans="1:15" x14ac:dyDescent="0.25">
      <c r="A962">
        <v>8882</v>
      </c>
      <c r="B962" t="s">
        <v>12</v>
      </c>
      <c r="C962">
        <v>22</v>
      </c>
      <c r="D962" t="str">
        <f t="shared" ref="D962:D1025" si="45">_xlfn.IFS(
C962&lt;18,"1–17 Age Group",
C962&lt;40,"18–39 Age Group",
C962&lt;60,"40–59 Age Group",
C962&lt;80,"60–79 Age Group",
TRUE,"80+ Age Group"
)</f>
        <v>18–39 Age Group</v>
      </c>
      <c r="E962" t="s">
        <v>34</v>
      </c>
      <c r="F962" t="s">
        <v>34</v>
      </c>
      <c r="G962" t="s">
        <v>34</v>
      </c>
      <c r="H962" t="s">
        <v>43</v>
      </c>
      <c r="I962" t="s">
        <v>21</v>
      </c>
      <c r="J962" s="5">
        <v>96.18</v>
      </c>
      <c r="K962" s="5">
        <v>25.1</v>
      </c>
      <c r="L962" s="4">
        <f t="shared" ref="L962:L1025" si="46">MEDIAN(K:K)</f>
        <v>28.25</v>
      </c>
      <c r="M962" s="5">
        <f t="shared" ref="M962:M1025" si="47">IF(K:K="",$L962,$K962)</f>
        <v>25.1</v>
      </c>
      <c r="N962" t="s">
        <v>24</v>
      </c>
      <c r="O962" t="s">
        <v>34</v>
      </c>
    </row>
    <row r="963" spans="1:15" x14ac:dyDescent="0.25">
      <c r="A963">
        <v>10321</v>
      </c>
      <c r="B963" t="s">
        <v>19</v>
      </c>
      <c r="C963">
        <v>22</v>
      </c>
      <c r="D963" t="str">
        <f t="shared" si="45"/>
        <v>18–39 Age Group</v>
      </c>
      <c r="E963" t="s">
        <v>34</v>
      </c>
      <c r="F963" t="s">
        <v>34</v>
      </c>
      <c r="G963" t="s">
        <v>13</v>
      </c>
      <c r="H963" t="s">
        <v>14</v>
      </c>
      <c r="I963" t="s">
        <v>21</v>
      </c>
      <c r="J963" s="5">
        <v>73.94</v>
      </c>
      <c r="K963" s="5">
        <v>24.8</v>
      </c>
      <c r="L963" s="4">
        <f t="shared" si="46"/>
        <v>28.25</v>
      </c>
      <c r="M963" s="5">
        <f t="shared" si="47"/>
        <v>24.8</v>
      </c>
      <c r="N963" t="s">
        <v>38</v>
      </c>
      <c r="O963" t="s">
        <v>34</v>
      </c>
    </row>
    <row r="964" spans="1:15" x14ac:dyDescent="0.25">
      <c r="A964">
        <v>14123</v>
      </c>
      <c r="B964" t="s">
        <v>19</v>
      </c>
      <c r="C964">
        <v>22</v>
      </c>
      <c r="D964" t="str">
        <f t="shared" si="45"/>
        <v>18–39 Age Group</v>
      </c>
      <c r="E964" t="s">
        <v>34</v>
      </c>
      <c r="F964" t="s">
        <v>34</v>
      </c>
      <c r="G964" t="s">
        <v>13</v>
      </c>
      <c r="H964" t="s">
        <v>14</v>
      </c>
      <c r="I964" t="s">
        <v>21</v>
      </c>
      <c r="J964" s="5">
        <v>105.22</v>
      </c>
      <c r="K964" s="5">
        <v>31.1</v>
      </c>
      <c r="L964" s="4">
        <f t="shared" si="46"/>
        <v>28.25</v>
      </c>
      <c r="M964" s="5">
        <f t="shared" si="47"/>
        <v>31.1</v>
      </c>
      <c r="N964" t="s">
        <v>24</v>
      </c>
      <c r="O964" t="s">
        <v>34</v>
      </c>
    </row>
    <row r="965" spans="1:15" x14ac:dyDescent="0.25">
      <c r="A965">
        <v>21523</v>
      </c>
      <c r="B965" t="s">
        <v>19</v>
      </c>
      <c r="C965">
        <v>22</v>
      </c>
      <c r="D965" t="str">
        <f t="shared" si="45"/>
        <v>18–39 Age Group</v>
      </c>
      <c r="E965" t="s">
        <v>34</v>
      </c>
      <c r="F965" t="s">
        <v>34</v>
      </c>
      <c r="G965" t="s">
        <v>34</v>
      </c>
      <c r="H965" t="s">
        <v>43</v>
      </c>
      <c r="I965" t="s">
        <v>15</v>
      </c>
      <c r="J965" s="5">
        <v>87.25</v>
      </c>
      <c r="K965" s="5">
        <v>24.9</v>
      </c>
      <c r="L965" s="4">
        <f t="shared" si="46"/>
        <v>28.25</v>
      </c>
      <c r="M965" s="5">
        <f t="shared" si="47"/>
        <v>24.9</v>
      </c>
      <c r="N965" t="s">
        <v>29</v>
      </c>
      <c r="O965" t="s">
        <v>34</v>
      </c>
    </row>
    <row r="966" spans="1:15" x14ac:dyDescent="0.25">
      <c r="A966">
        <v>21956</v>
      </c>
      <c r="B966" t="s">
        <v>19</v>
      </c>
      <c r="C966">
        <v>22</v>
      </c>
      <c r="D966" t="str">
        <f t="shared" si="45"/>
        <v>18–39 Age Group</v>
      </c>
      <c r="E966" t="s">
        <v>34</v>
      </c>
      <c r="F966" t="s">
        <v>34</v>
      </c>
      <c r="G966" t="s">
        <v>34</v>
      </c>
      <c r="H966" t="s">
        <v>14</v>
      </c>
      <c r="I966" t="s">
        <v>15</v>
      </c>
      <c r="J966" s="5">
        <v>69.94</v>
      </c>
      <c r="K966" s="5">
        <v>22.8</v>
      </c>
      <c r="L966" s="4">
        <f t="shared" si="46"/>
        <v>28.25</v>
      </c>
      <c r="M966" s="5">
        <f t="shared" si="47"/>
        <v>22.8</v>
      </c>
      <c r="N966" t="s">
        <v>38</v>
      </c>
      <c r="O966" t="s">
        <v>34</v>
      </c>
    </row>
    <row r="967" spans="1:15" x14ac:dyDescent="0.25">
      <c r="A967">
        <v>22284</v>
      </c>
      <c r="B967" t="s">
        <v>12</v>
      </c>
      <c r="C967">
        <v>22</v>
      </c>
      <c r="D967" t="str">
        <f t="shared" si="45"/>
        <v>18–39 Age Group</v>
      </c>
      <c r="E967" t="s">
        <v>34</v>
      </c>
      <c r="F967" t="s">
        <v>34</v>
      </c>
      <c r="G967" t="s">
        <v>34</v>
      </c>
      <c r="H967" t="s">
        <v>14</v>
      </c>
      <c r="I967" t="s">
        <v>21</v>
      </c>
      <c r="J967" s="5">
        <v>103.56</v>
      </c>
      <c r="K967" s="5">
        <v>25.1</v>
      </c>
      <c r="L967" s="4">
        <f t="shared" si="46"/>
        <v>28.25</v>
      </c>
      <c r="M967" s="5">
        <f t="shared" si="47"/>
        <v>25.1</v>
      </c>
      <c r="N967" t="s">
        <v>38</v>
      </c>
      <c r="O967" t="s">
        <v>34</v>
      </c>
    </row>
    <row r="968" spans="1:15" x14ac:dyDescent="0.25">
      <c r="A968">
        <v>22939</v>
      </c>
      <c r="B968" t="s">
        <v>19</v>
      </c>
      <c r="C968">
        <v>22</v>
      </c>
      <c r="D968" t="str">
        <f t="shared" si="45"/>
        <v>18–39 Age Group</v>
      </c>
      <c r="E968" t="s">
        <v>34</v>
      </c>
      <c r="F968" t="s">
        <v>34</v>
      </c>
      <c r="G968" t="s">
        <v>34</v>
      </c>
      <c r="H968" t="s">
        <v>14</v>
      </c>
      <c r="I968" t="s">
        <v>21</v>
      </c>
      <c r="J968" s="5">
        <v>80.72</v>
      </c>
      <c r="K968" s="5">
        <v>29.3</v>
      </c>
      <c r="L968" s="4">
        <f t="shared" si="46"/>
        <v>28.25</v>
      </c>
      <c r="M968" s="5">
        <f t="shared" si="47"/>
        <v>29.3</v>
      </c>
      <c r="N968" t="s">
        <v>38</v>
      </c>
      <c r="O968" t="s">
        <v>34</v>
      </c>
    </row>
    <row r="969" spans="1:15" x14ac:dyDescent="0.25">
      <c r="A969">
        <v>24955</v>
      </c>
      <c r="B969" t="s">
        <v>19</v>
      </c>
      <c r="C969">
        <v>22</v>
      </c>
      <c r="D969" t="str">
        <f t="shared" si="45"/>
        <v>18–39 Age Group</v>
      </c>
      <c r="E969" t="s">
        <v>34</v>
      </c>
      <c r="F969" t="s">
        <v>34</v>
      </c>
      <c r="G969" t="s">
        <v>34</v>
      </c>
      <c r="H969" t="s">
        <v>14</v>
      </c>
      <c r="I969" t="s">
        <v>21</v>
      </c>
      <c r="J969" s="5">
        <v>102</v>
      </c>
      <c r="K969" s="5">
        <v>40.4</v>
      </c>
      <c r="L969" s="4">
        <f t="shared" si="46"/>
        <v>28.25</v>
      </c>
      <c r="M969" s="5">
        <f t="shared" si="47"/>
        <v>40.4</v>
      </c>
      <c r="N969" t="s">
        <v>29</v>
      </c>
      <c r="O969" t="s">
        <v>34</v>
      </c>
    </row>
    <row r="970" spans="1:15" x14ac:dyDescent="0.25">
      <c r="A970">
        <v>26777</v>
      </c>
      <c r="B970" t="s">
        <v>12</v>
      </c>
      <c r="C970">
        <v>22</v>
      </c>
      <c r="D970" t="str">
        <f t="shared" si="45"/>
        <v>18–39 Age Group</v>
      </c>
      <c r="E970" t="s">
        <v>34</v>
      </c>
      <c r="F970" t="s">
        <v>34</v>
      </c>
      <c r="G970" t="s">
        <v>34</v>
      </c>
      <c r="H970" t="s">
        <v>14</v>
      </c>
      <c r="I970" t="s">
        <v>21</v>
      </c>
      <c r="J970" s="5">
        <v>86.53</v>
      </c>
      <c r="K970" s="5">
        <v>20.8</v>
      </c>
      <c r="L970" s="4">
        <f t="shared" si="46"/>
        <v>28.25</v>
      </c>
      <c r="M970" s="5">
        <f t="shared" si="47"/>
        <v>20.8</v>
      </c>
      <c r="N970" t="s">
        <v>24</v>
      </c>
      <c r="O970" t="s">
        <v>34</v>
      </c>
    </row>
    <row r="971" spans="1:15" x14ac:dyDescent="0.25">
      <c r="A971">
        <v>30693</v>
      </c>
      <c r="B971" t="s">
        <v>19</v>
      </c>
      <c r="C971">
        <v>22</v>
      </c>
      <c r="D971" t="str">
        <f t="shared" si="45"/>
        <v>18–39 Age Group</v>
      </c>
      <c r="E971" t="s">
        <v>34</v>
      </c>
      <c r="F971" t="s">
        <v>34</v>
      </c>
      <c r="G971" t="s">
        <v>34</v>
      </c>
      <c r="H971" t="s">
        <v>14</v>
      </c>
      <c r="I971" t="s">
        <v>15</v>
      </c>
      <c r="J971" s="5">
        <v>68.400000000000006</v>
      </c>
      <c r="K971" s="5">
        <v>37.5</v>
      </c>
      <c r="L971" s="4">
        <f t="shared" si="46"/>
        <v>28.25</v>
      </c>
      <c r="M971" s="5">
        <f t="shared" si="47"/>
        <v>37.5</v>
      </c>
      <c r="N971" t="s">
        <v>24</v>
      </c>
      <c r="O971" t="s">
        <v>34</v>
      </c>
    </row>
    <row r="972" spans="1:15" x14ac:dyDescent="0.25">
      <c r="A972">
        <v>31143</v>
      </c>
      <c r="B972" t="s">
        <v>19</v>
      </c>
      <c r="C972">
        <v>22</v>
      </c>
      <c r="D972" t="str">
        <f t="shared" si="45"/>
        <v>18–39 Age Group</v>
      </c>
      <c r="E972" t="s">
        <v>34</v>
      </c>
      <c r="F972" t="s">
        <v>34</v>
      </c>
      <c r="G972" t="s">
        <v>34</v>
      </c>
      <c r="H972" t="s">
        <v>14</v>
      </c>
      <c r="I972" t="s">
        <v>21</v>
      </c>
      <c r="J972" s="5">
        <v>107.52</v>
      </c>
      <c r="K972" s="5">
        <v>41.6</v>
      </c>
      <c r="L972" s="4">
        <f t="shared" si="46"/>
        <v>28.25</v>
      </c>
      <c r="M972" s="5">
        <f t="shared" si="47"/>
        <v>41.6</v>
      </c>
      <c r="N972" t="s">
        <v>38</v>
      </c>
      <c r="O972" t="s">
        <v>34</v>
      </c>
    </row>
    <row r="973" spans="1:15" x14ac:dyDescent="0.25">
      <c r="A973">
        <v>31279</v>
      </c>
      <c r="B973" t="s">
        <v>12</v>
      </c>
      <c r="C973">
        <v>22</v>
      </c>
      <c r="D973" t="str">
        <f t="shared" si="45"/>
        <v>18–39 Age Group</v>
      </c>
      <c r="E973" t="s">
        <v>34</v>
      </c>
      <c r="F973" t="s">
        <v>34</v>
      </c>
      <c r="G973" t="s">
        <v>34</v>
      </c>
      <c r="H973" t="s">
        <v>14</v>
      </c>
      <c r="I973" t="s">
        <v>15</v>
      </c>
      <c r="J973" s="5">
        <v>122.1</v>
      </c>
      <c r="K973" s="5">
        <v>23.6</v>
      </c>
      <c r="L973" s="4">
        <f t="shared" si="46"/>
        <v>28.25</v>
      </c>
      <c r="M973" s="5">
        <f t="shared" si="47"/>
        <v>23.6</v>
      </c>
      <c r="N973" t="s">
        <v>29</v>
      </c>
      <c r="O973" t="s">
        <v>34</v>
      </c>
    </row>
    <row r="974" spans="1:15" x14ac:dyDescent="0.25">
      <c r="A974">
        <v>31590</v>
      </c>
      <c r="B974" t="s">
        <v>12</v>
      </c>
      <c r="C974">
        <v>22</v>
      </c>
      <c r="D974" t="str">
        <f t="shared" si="45"/>
        <v>18–39 Age Group</v>
      </c>
      <c r="E974" t="s">
        <v>34</v>
      </c>
      <c r="F974" t="s">
        <v>34</v>
      </c>
      <c r="G974" t="s">
        <v>34</v>
      </c>
      <c r="H974" t="s">
        <v>14</v>
      </c>
      <c r="I974" t="s">
        <v>15</v>
      </c>
      <c r="J974" s="5">
        <v>111.1</v>
      </c>
      <c r="K974" s="5">
        <v>26.6</v>
      </c>
      <c r="L974" s="4">
        <f t="shared" si="46"/>
        <v>28.25</v>
      </c>
      <c r="M974" s="5">
        <f t="shared" si="47"/>
        <v>26.6</v>
      </c>
      <c r="N974" t="s">
        <v>24</v>
      </c>
      <c r="O974" t="s">
        <v>34</v>
      </c>
    </row>
    <row r="975" spans="1:15" x14ac:dyDescent="0.25">
      <c r="A975">
        <v>34415</v>
      </c>
      <c r="B975" t="s">
        <v>19</v>
      </c>
      <c r="C975">
        <v>22</v>
      </c>
      <c r="D975" t="str">
        <f t="shared" si="45"/>
        <v>18–39 Age Group</v>
      </c>
      <c r="E975" t="s">
        <v>34</v>
      </c>
      <c r="F975" t="s">
        <v>34</v>
      </c>
      <c r="G975" t="s">
        <v>34</v>
      </c>
      <c r="H975" t="s">
        <v>43</v>
      </c>
      <c r="I975" t="s">
        <v>15</v>
      </c>
      <c r="J975" s="5">
        <v>79.569999999999993</v>
      </c>
      <c r="K975" s="5">
        <v>31.8</v>
      </c>
      <c r="L975" s="4">
        <f t="shared" si="46"/>
        <v>28.25</v>
      </c>
      <c r="M975" s="5">
        <f t="shared" si="47"/>
        <v>31.8</v>
      </c>
      <c r="N975" t="s">
        <v>38</v>
      </c>
      <c r="O975" t="s">
        <v>34</v>
      </c>
    </row>
    <row r="976" spans="1:15" x14ac:dyDescent="0.25">
      <c r="A976">
        <v>34974</v>
      </c>
      <c r="B976" t="s">
        <v>19</v>
      </c>
      <c r="C976">
        <v>22</v>
      </c>
      <c r="D976" t="str">
        <f t="shared" si="45"/>
        <v>18–39 Age Group</v>
      </c>
      <c r="E976" t="s">
        <v>34</v>
      </c>
      <c r="F976" t="s">
        <v>34</v>
      </c>
      <c r="G976" t="s">
        <v>34</v>
      </c>
      <c r="H976" t="s">
        <v>14</v>
      </c>
      <c r="I976" t="s">
        <v>21</v>
      </c>
      <c r="J976" s="5">
        <v>79.81</v>
      </c>
      <c r="K976" s="5">
        <v>27.7</v>
      </c>
      <c r="L976" s="4">
        <f t="shared" si="46"/>
        <v>28.25</v>
      </c>
      <c r="M976" s="5">
        <f t="shared" si="47"/>
        <v>27.7</v>
      </c>
      <c r="N976" t="s">
        <v>38</v>
      </c>
      <c r="O976" t="s">
        <v>34</v>
      </c>
    </row>
    <row r="977" spans="1:15" x14ac:dyDescent="0.25">
      <c r="A977">
        <v>36679</v>
      </c>
      <c r="B977" t="s">
        <v>19</v>
      </c>
      <c r="C977">
        <v>22</v>
      </c>
      <c r="D977" t="str">
        <f t="shared" si="45"/>
        <v>18–39 Age Group</v>
      </c>
      <c r="E977" t="s">
        <v>13</v>
      </c>
      <c r="F977" t="s">
        <v>34</v>
      </c>
      <c r="G977" t="s">
        <v>34</v>
      </c>
      <c r="H977" t="s">
        <v>14</v>
      </c>
      <c r="I977" t="s">
        <v>15</v>
      </c>
      <c r="J977" s="5">
        <v>71.22</v>
      </c>
      <c r="K977" s="5">
        <v>40</v>
      </c>
      <c r="L977" s="4">
        <f t="shared" si="46"/>
        <v>28.25</v>
      </c>
      <c r="M977" s="5">
        <f t="shared" si="47"/>
        <v>40</v>
      </c>
      <c r="N977" t="s">
        <v>24</v>
      </c>
      <c r="O977" t="s">
        <v>34</v>
      </c>
    </row>
    <row r="978" spans="1:15" x14ac:dyDescent="0.25">
      <c r="A978">
        <v>37907</v>
      </c>
      <c r="B978" t="s">
        <v>19</v>
      </c>
      <c r="C978">
        <v>22</v>
      </c>
      <c r="D978" t="str">
        <f t="shared" si="45"/>
        <v>18–39 Age Group</v>
      </c>
      <c r="E978" t="s">
        <v>34</v>
      </c>
      <c r="F978" t="s">
        <v>34</v>
      </c>
      <c r="G978" t="s">
        <v>34</v>
      </c>
      <c r="H978" t="s">
        <v>14</v>
      </c>
      <c r="I978" t="s">
        <v>15</v>
      </c>
      <c r="J978" s="5">
        <v>135.63999999999999</v>
      </c>
      <c r="K978" s="5">
        <v>19.5</v>
      </c>
      <c r="L978" s="4">
        <f t="shared" si="46"/>
        <v>28.25</v>
      </c>
      <c r="M978" s="5">
        <f t="shared" si="47"/>
        <v>19.5</v>
      </c>
      <c r="N978" t="s">
        <v>24</v>
      </c>
      <c r="O978" t="s">
        <v>34</v>
      </c>
    </row>
    <row r="979" spans="1:15" x14ac:dyDescent="0.25">
      <c r="A979">
        <v>38067</v>
      </c>
      <c r="B979" t="s">
        <v>19</v>
      </c>
      <c r="C979">
        <v>22</v>
      </c>
      <c r="D979" t="str">
        <f t="shared" si="45"/>
        <v>18–39 Age Group</v>
      </c>
      <c r="E979" t="s">
        <v>34</v>
      </c>
      <c r="F979" t="s">
        <v>34</v>
      </c>
      <c r="G979" t="s">
        <v>34</v>
      </c>
      <c r="H979" t="s">
        <v>14</v>
      </c>
      <c r="I979" t="s">
        <v>15</v>
      </c>
      <c r="J979" s="5">
        <v>139.47999999999999</v>
      </c>
      <c r="K979" s="5">
        <v>28.6</v>
      </c>
      <c r="L979" s="4">
        <f t="shared" si="46"/>
        <v>28.25</v>
      </c>
      <c r="M979" s="5">
        <f t="shared" si="47"/>
        <v>28.6</v>
      </c>
      <c r="N979" t="s">
        <v>18</v>
      </c>
      <c r="O979" t="s">
        <v>34</v>
      </c>
    </row>
    <row r="980" spans="1:15" x14ac:dyDescent="0.25">
      <c r="A980">
        <v>38474</v>
      </c>
      <c r="B980" t="s">
        <v>12</v>
      </c>
      <c r="C980">
        <v>22</v>
      </c>
      <c r="D980" t="str">
        <f t="shared" si="45"/>
        <v>18–39 Age Group</v>
      </c>
      <c r="E980" t="s">
        <v>34</v>
      </c>
      <c r="F980" t="s">
        <v>34</v>
      </c>
      <c r="G980" t="s">
        <v>13</v>
      </c>
      <c r="H980" t="s">
        <v>43</v>
      </c>
      <c r="I980" t="s">
        <v>15</v>
      </c>
      <c r="J980" s="5">
        <v>131.30000000000001</v>
      </c>
      <c r="K980" s="5">
        <v>27</v>
      </c>
      <c r="L980" s="4">
        <f t="shared" si="46"/>
        <v>28.25</v>
      </c>
      <c r="M980" s="5">
        <f t="shared" si="47"/>
        <v>27</v>
      </c>
      <c r="N980" t="s">
        <v>24</v>
      </c>
      <c r="O980" t="s">
        <v>34</v>
      </c>
    </row>
    <row r="981" spans="1:15" x14ac:dyDescent="0.25">
      <c r="A981">
        <v>39450</v>
      </c>
      <c r="B981" t="s">
        <v>12</v>
      </c>
      <c r="C981">
        <v>22</v>
      </c>
      <c r="D981" t="str">
        <f t="shared" si="45"/>
        <v>18–39 Age Group</v>
      </c>
      <c r="E981" t="s">
        <v>34</v>
      </c>
      <c r="F981" t="s">
        <v>34</v>
      </c>
      <c r="G981" t="s">
        <v>34</v>
      </c>
      <c r="H981" t="s">
        <v>14</v>
      </c>
      <c r="I981" t="s">
        <v>21</v>
      </c>
      <c r="J981" s="5">
        <v>58.96</v>
      </c>
      <c r="K981" s="5">
        <v>25.3</v>
      </c>
      <c r="L981" s="4">
        <f t="shared" si="46"/>
        <v>28.25</v>
      </c>
      <c r="M981" s="5">
        <f t="shared" si="47"/>
        <v>25.3</v>
      </c>
      <c r="N981" t="s">
        <v>38</v>
      </c>
      <c r="O981" t="s">
        <v>34</v>
      </c>
    </row>
    <row r="982" spans="1:15" x14ac:dyDescent="0.25">
      <c r="A982">
        <v>39977</v>
      </c>
      <c r="B982" t="s">
        <v>19</v>
      </c>
      <c r="C982">
        <v>22</v>
      </c>
      <c r="D982" t="str">
        <f t="shared" si="45"/>
        <v>18–39 Age Group</v>
      </c>
      <c r="E982" t="s">
        <v>34</v>
      </c>
      <c r="F982" t="s">
        <v>34</v>
      </c>
      <c r="G982" t="s">
        <v>34</v>
      </c>
      <c r="H982" t="s">
        <v>14</v>
      </c>
      <c r="I982" t="s">
        <v>15</v>
      </c>
      <c r="J982" s="5">
        <v>87.4</v>
      </c>
      <c r="K982" s="5">
        <v>34.799999999999997</v>
      </c>
      <c r="L982" s="4">
        <f t="shared" si="46"/>
        <v>28.25</v>
      </c>
      <c r="M982" s="5">
        <f t="shared" si="47"/>
        <v>34.799999999999997</v>
      </c>
      <c r="N982" t="s">
        <v>24</v>
      </c>
      <c r="O982" t="s">
        <v>34</v>
      </c>
    </row>
    <row r="983" spans="1:15" x14ac:dyDescent="0.25">
      <c r="A983">
        <v>40602</v>
      </c>
      <c r="B983" t="s">
        <v>19</v>
      </c>
      <c r="C983">
        <v>22</v>
      </c>
      <c r="D983" t="str">
        <f t="shared" si="45"/>
        <v>18–39 Age Group</v>
      </c>
      <c r="E983" t="s">
        <v>34</v>
      </c>
      <c r="F983" t="s">
        <v>34</v>
      </c>
      <c r="G983" t="s">
        <v>34</v>
      </c>
      <c r="H983" t="s">
        <v>14</v>
      </c>
      <c r="I983" t="s">
        <v>15</v>
      </c>
      <c r="J983" s="5">
        <v>62.52</v>
      </c>
      <c r="K983" s="5">
        <v>38.200000000000003</v>
      </c>
      <c r="L983" s="4">
        <f t="shared" si="46"/>
        <v>28.25</v>
      </c>
      <c r="M983" s="5">
        <f t="shared" si="47"/>
        <v>38.200000000000003</v>
      </c>
      <c r="N983" t="s">
        <v>24</v>
      </c>
      <c r="O983" t="s">
        <v>34</v>
      </c>
    </row>
    <row r="984" spans="1:15" x14ac:dyDescent="0.25">
      <c r="A984">
        <v>41175</v>
      </c>
      <c r="B984" t="s">
        <v>19</v>
      </c>
      <c r="C984">
        <v>22</v>
      </c>
      <c r="D984" t="str">
        <f t="shared" si="45"/>
        <v>18–39 Age Group</v>
      </c>
      <c r="E984" t="s">
        <v>34</v>
      </c>
      <c r="F984" t="s">
        <v>34</v>
      </c>
      <c r="G984" t="s">
        <v>34</v>
      </c>
      <c r="H984" t="s">
        <v>43</v>
      </c>
      <c r="I984" t="s">
        <v>15</v>
      </c>
      <c r="J984" s="5">
        <v>123.23</v>
      </c>
      <c r="K984" s="5">
        <v>21.3</v>
      </c>
      <c r="L984" s="4">
        <f t="shared" si="46"/>
        <v>28.25</v>
      </c>
      <c r="M984" s="5">
        <f t="shared" si="47"/>
        <v>21.3</v>
      </c>
      <c r="N984" t="s">
        <v>38</v>
      </c>
      <c r="O984" t="s">
        <v>34</v>
      </c>
    </row>
    <row r="985" spans="1:15" x14ac:dyDescent="0.25">
      <c r="A985">
        <v>45472</v>
      </c>
      <c r="B985" t="s">
        <v>12</v>
      </c>
      <c r="C985">
        <v>22</v>
      </c>
      <c r="D985" t="str">
        <f t="shared" si="45"/>
        <v>18–39 Age Group</v>
      </c>
      <c r="E985" t="s">
        <v>34</v>
      </c>
      <c r="F985" t="s">
        <v>34</v>
      </c>
      <c r="G985" t="s">
        <v>13</v>
      </c>
      <c r="H985" t="s">
        <v>14</v>
      </c>
      <c r="I985" t="s">
        <v>15</v>
      </c>
      <c r="J985" s="5">
        <v>138.55000000000001</v>
      </c>
      <c r="K985" s="5">
        <v>24</v>
      </c>
      <c r="L985" s="4">
        <f t="shared" si="46"/>
        <v>28.25</v>
      </c>
      <c r="M985" s="5">
        <f t="shared" si="47"/>
        <v>24</v>
      </c>
      <c r="N985" t="s">
        <v>24</v>
      </c>
      <c r="O985" t="s">
        <v>34</v>
      </c>
    </row>
    <row r="986" spans="1:15" x14ac:dyDescent="0.25">
      <c r="A986">
        <v>45669</v>
      </c>
      <c r="B986" t="s">
        <v>12</v>
      </c>
      <c r="C986">
        <v>22</v>
      </c>
      <c r="D986" t="str">
        <f t="shared" si="45"/>
        <v>18–39 Age Group</v>
      </c>
      <c r="E986" t="s">
        <v>34</v>
      </c>
      <c r="F986" t="s">
        <v>34</v>
      </c>
      <c r="G986" t="s">
        <v>34</v>
      </c>
      <c r="H986" t="s">
        <v>14</v>
      </c>
      <c r="I986" t="s">
        <v>15</v>
      </c>
      <c r="J986" s="5">
        <v>89.53</v>
      </c>
      <c r="K986" s="5">
        <v>30.2</v>
      </c>
      <c r="L986" s="4">
        <f t="shared" si="46"/>
        <v>28.25</v>
      </c>
      <c r="M986" s="5">
        <f t="shared" si="47"/>
        <v>30.2</v>
      </c>
      <c r="N986" t="s">
        <v>38</v>
      </c>
      <c r="O986" t="s">
        <v>34</v>
      </c>
    </row>
    <row r="987" spans="1:15" x14ac:dyDescent="0.25">
      <c r="A987">
        <v>45719</v>
      </c>
      <c r="B987" t="s">
        <v>19</v>
      </c>
      <c r="C987">
        <v>22</v>
      </c>
      <c r="D987" t="str">
        <f t="shared" si="45"/>
        <v>18–39 Age Group</v>
      </c>
      <c r="E987" t="s">
        <v>34</v>
      </c>
      <c r="F987" t="s">
        <v>34</v>
      </c>
      <c r="G987" t="s">
        <v>34</v>
      </c>
      <c r="H987" t="s">
        <v>14</v>
      </c>
      <c r="I987" t="s">
        <v>21</v>
      </c>
      <c r="J987" s="5">
        <v>82</v>
      </c>
      <c r="K987" s="5">
        <v>26.4</v>
      </c>
      <c r="L987" s="4">
        <f t="shared" si="46"/>
        <v>28.25</v>
      </c>
      <c r="M987" s="5">
        <f t="shared" si="47"/>
        <v>26.4</v>
      </c>
      <c r="N987" t="s">
        <v>24</v>
      </c>
      <c r="O987" t="s">
        <v>34</v>
      </c>
    </row>
    <row r="988" spans="1:15" x14ac:dyDescent="0.25">
      <c r="A988">
        <v>46745</v>
      </c>
      <c r="B988" t="s">
        <v>12</v>
      </c>
      <c r="C988">
        <v>22</v>
      </c>
      <c r="D988" t="str">
        <f t="shared" si="45"/>
        <v>18–39 Age Group</v>
      </c>
      <c r="E988" t="s">
        <v>34</v>
      </c>
      <c r="F988" t="s">
        <v>34</v>
      </c>
      <c r="G988" t="s">
        <v>13</v>
      </c>
      <c r="H988" t="s">
        <v>43</v>
      </c>
      <c r="I988" t="s">
        <v>21</v>
      </c>
      <c r="J988" s="5">
        <v>117.69</v>
      </c>
      <c r="K988" s="5">
        <v>26.5</v>
      </c>
      <c r="L988" s="4">
        <f t="shared" si="46"/>
        <v>28.25</v>
      </c>
      <c r="M988" s="5">
        <f t="shared" si="47"/>
        <v>26.5</v>
      </c>
      <c r="N988" t="s">
        <v>24</v>
      </c>
      <c r="O988" t="s">
        <v>34</v>
      </c>
    </row>
    <row r="989" spans="1:15" x14ac:dyDescent="0.25">
      <c r="A989">
        <v>50222</v>
      </c>
      <c r="B989" t="s">
        <v>19</v>
      </c>
      <c r="C989">
        <v>22</v>
      </c>
      <c r="D989" t="str">
        <f t="shared" si="45"/>
        <v>18–39 Age Group</v>
      </c>
      <c r="E989" t="s">
        <v>34</v>
      </c>
      <c r="F989" t="s">
        <v>34</v>
      </c>
      <c r="G989" t="s">
        <v>34</v>
      </c>
      <c r="H989" t="s">
        <v>14</v>
      </c>
      <c r="I989" t="s">
        <v>21</v>
      </c>
      <c r="J989" s="5">
        <v>74.989999999999995</v>
      </c>
      <c r="K989" s="5">
        <v>27.9</v>
      </c>
      <c r="L989" s="4">
        <f t="shared" si="46"/>
        <v>28.25</v>
      </c>
      <c r="M989" s="5">
        <f t="shared" si="47"/>
        <v>27.9</v>
      </c>
      <c r="N989" t="s">
        <v>29</v>
      </c>
      <c r="O989" t="s">
        <v>34</v>
      </c>
    </row>
    <row r="990" spans="1:15" x14ac:dyDescent="0.25">
      <c r="A990">
        <v>53923</v>
      </c>
      <c r="B990" t="s">
        <v>19</v>
      </c>
      <c r="C990">
        <v>22</v>
      </c>
      <c r="D990" t="str">
        <f t="shared" si="45"/>
        <v>18–39 Age Group</v>
      </c>
      <c r="E990" t="s">
        <v>34</v>
      </c>
      <c r="F990" t="s">
        <v>34</v>
      </c>
      <c r="G990" t="s">
        <v>34</v>
      </c>
      <c r="H990" t="s">
        <v>14</v>
      </c>
      <c r="I990" t="s">
        <v>15</v>
      </c>
      <c r="J990" s="5">
        <v>113.11</v>
      </c>
      <c r="K990" s="5">
        <v>19.8</v>
      </c>
      <c r="L990" s="4">
        <f t="shared" si="46"/>
        <v>28.25</v>
      </c>
      <c r="M990" s="5">
        <f t="shared" si="47"/>
        <v>19.8</v>
      </c>
      <c r="N990" t="s">
        <v>38</v>
      </c>
      <c r="O990" t="s">
        <v>34</v>
      </c>
    </row>
    <row r="991" spans="1:15" x14ac:dyDescent="0.25">
      <c r="A991">
        <v>54058</v>
      </c>
      <c r="B991" t="s">
        <v>19</v>
      </c>
      <c r="C991">
        <v>22</v>
      </c>
      <c r="D991" t="str">
        <f t="shared" si="45"/>
        <v>18–39 Age Group</v>
      </c>
      <c r="E991" t="s">
        <v>34</v>
      </c>
      <c r="F991" t="s">
        <v>34</v>
      </c>
      <c r="G991" t="s">
        <v>34</v>
      </c>
      <c r="H991" t="s">
        <v>14</v>
      </c>
      <c r="I991" t="s">
        <v>15</v>
      </c>
      <c r="J991" s="5">
        <v>56.84</v>
      </c>
      <c r="K991" s="5">
        <v>29.9</v>
      </c>
      <c r="L991" s="4">
        <f t="shared" si="46"/>
        <v>28.25</v>
      </c>
      <c r="M991" s="5">
        <f t="shared" si="47"/>
        <v>29.9</v>
      </c>
      <c r="N991" t="s">
        <v>29</v>
      </c>
      <c r="O991" t="s">
        <v>34</v>
      </c>
    </row>
    <row r="992" spans="1:15" x14ac:dyDescent="0.25">
      <c r="A992">
        <v>54184</v>
      </c>
      <c r="B992" t="s">
        <v>19</v>
      </c>
      <c r="C992">
        <v>22</v>
      </c>
      <c r="D992" t="str">
        <f t="shared" si="45"/>
        <v>18–39 Age Group</v>
      </c>
      <c r="E992" t="s">
        <v>34</v>
      </c>
      <c r="F992" t="s">
        <v>34</v>
      </c>
      <c r="G992" t="s">
        <v>34</v>
      </c>
      <c r="H992" t="s">
        <v>14</v>
      </c>
      <c r="I992" t="s">
        <v>15</v>
      </c>
      <c r="J992" s="5">
        <v>63.37</v>
      </c>
      <c r="K992" s="5">
        <v>26.5</v>
      </c>
      <c r="L992" s="4">
        <f t="shared" si="46"/>
        <v>28.25</v>
      </c>
      <c r="M992" s="5">
        <f t="shared" si="47"/>
        <v>26.5</v>
      </c>
      <c r="N992" t="s">
        <v>24</v>
      </c>
      <c r="O992" t="s">
        <v>34</v>
      </c>
    </row>
    <row r="993" spans="1:15" x14ac:dyDescent="0.25">
      <c r="A993">
        <v>54304</v>
      </c>
      <c r="B993" t="s">
        <v>19</v>
      </c>
      <c r="C993">
        <v>22</v>
      </c>
      <c r="D993" t="str">
        <f t="shared" si="45"/>
        <v>18–39 Age Group</v>
      </c>
      <c r="E993" t="s">
        <v>34</v>
      </c>
      <c r="F993" t="s">
        <v>34</v>
      </c>
      <c r="G993" t="s">
        <v>13</v>
      </c>
      <c r="H993" t="s">
        <v>14</v>
      </c>
      <c r="I993" t="s">
        <v>15</v>
      </c>
      <c r="J993" s="5">
        <v>86.24</v>
      </c>
      <c r="K993" s="5">
        <v>31.2</v>
      </c>
      <c r="L993" s="4">
        <f t="shared" si="46"/>
        <v>28.25</v>
      </c>
      <c r="M993" s="5">
        <f t="shared" si="47"/>
        <v>31.2</v>
      </c>
      <c r="N993" t="s">
        <v>24</v>
      </c>
      <c r="O993" t="s">
        <v>34</v>
      </c>
    </row>
    <row r="994" spans="1:15" x14ac:dyDescent="0.25">
      <c r="A994">
        <v>56584</v>
      </c>
      <c r="B994" t="s">
        <v>19</v>
      </c>
      <c r="C994">
        <v>22</v>
      </c>
      <c r="D994" t="str">
        <f t="shared" si="45"/>
        <v>18–39 Age Group</v>
      </c>
      <c r="E994" t="s">
        <v>34</v>
      </c>
      <c r="F994" t="s">
        <v>34</v>
      </c>
      <c r="G994" t="s">
        <v>34</v>
      </c>
      <c r="H994" t="s">
        <v>14</v>
      </c>
      <c r="I994" t="s">
        <v>21</v>
      </c>
      <c r="J994" s="5">
        <v>62</v>
      </c>
      <c r="K994" s="5">
        <v>32.700000000000003</v>
      </c>
      <c r="L994" s="4">
        <f t="shared" si="46"/>
        <v>28.25</v>
      </c>
      <c r="M994" s="5">
        <f t="shared" si="47"/>
        <v>32.700000000000003</v>
      </c>
      <c r="N994" t="s">
        <v>29</v>
      </c>
      <c r="O994" t="s">
        <v>34</v>
      </c>
    </row>
    <row r="995" spans="1:15" x14ac:dyDescent="0.25">
      <c r="A995">
        <v>56681</v>
      </c>
      <c r="B995" t="s">
        <v>19</v>
      </c>
      <c r="C995">
        <v>22</v>
      </c>
      <c r="D995" t="str">
        <f t="shared" si="45"/>
        <v>18–39 Age Group</v>
      </c>
      <c r="E995" t="s">
        <v>34</v>
      </c>
      <c r="F995" t="s">
        <v>34</v>
      </c>
      <c r="G995" t="s">
        <v>34</v>
      </c>
      <c r="H995" t="s">
        <v>14</v>
      </c>
      <c r="I995" t="s">
        <v>15</v>
      </c>
      <c r="J995" s="5">
        <v>130.34</v>
      </c>
      <c r="K995" s="5">
        <v>22</v>
      </c>
      <c r="L995" s="4">
        <f t="shared" si="46"/>
        <v>28.25</v>
      </c>
      <c r="M995" s="5">
        <f t="shared" si="47"/>
        <v>22</v>
      </c>
      <c r="N995" t="s">
        <v>24</v>
      </c>
      <c r="O995" t="s">
        <v>34</v>
      </c>
    </row>
    <row r="996" spans="1:15" x14ac:dyDescent="0.25">
      <c r="A996">
        <v>58209</v>
      </c>
      <c r="B996" t="s">
        <v>19</v>
      </c>
      <c r="C996">
        <v>22</v>
      </c>
      <c r="D996" t="str">
        <f t="shared" si="45"/>
        <v>18–39 Age Group</v>
      </c>
      <c r="E996" t="s">
        <v>34</v>
      </c>
      <c r="F996" t="s">
        <v>34</v>
      </c>
      <c r="G996" t="s">
        <v>34</v>
      </c>
      <c r="H996" t="s">
        <v>14</v>
      </c>
      <c r="I996" t="s">
        <v>15</v>
      </c>
      <c r="J996" s="5">
        <v>140.13999999999999</v>
      </c>
      <c r="K996" s="5">
        <v>21.1</v>
      </c>
      <c r="L996" s="4">
        <f t="shared" si="46"/>
        <v>28.25</v>
      </c>
      <c r="M996" s="5">
        <f t="shared" si="47"/>
        <v>21.1</v>
      </c>
      <c r="N996" t="s">
        <v>24</v>
      </c>
      <c r="O996" t="s">
        <v>34</v>
      </c>
    </row>
    <row r="997" spans="1:15" x14ac:dyDescent="0.25">
      <c r="A997">
        <v>60047</v>
      </c>
      <c r="B997" t="s">
        <v>12</v>
      </c>
      <c r="C997">
        <v>22</v>
      </c>
      <c r="D997" t="str">
        <f t="shared" si="45"/>
        <v>18–39 Age Group</v>
      </c>
      <c r="E997" t="s">
        <v>34</v>
      </c>
      <c r="F997" t="s">
        <v>34</v>
      </c>
      <c r="G997" t="s">
        <v>34</v>
      </c>
      <c r="H997" t="s">
        <v>14</v>
      </c>
      <c r="I997" t="s">
        <v>21</v>
      </c>
      <c r="J997" s="5">
        <v>58.38</v>
      </c>
      <c r="K997" s="5">
        <v>36</v>
      </c>
      <c r="L997" s="4">
        <f t="shared" si="46"/>
        <v>28.25</v>
      </c>
      <c r="M997" s="5">
        <f t="shared" si="47"/>
        <v>36</v>
      </c>
      <c r="N997" t="s">
        <v>24</v>
      </c>
      <c r="O997" t="s">
        <v>34</v>
      </c>
    </row>
    <row r="998" spans="1:15" x14ac:dyDescent="0.25">
      <c r="A998">
        <v>60210</v>
      </c>
      <c r="B998" t="s">
        <v>19</v>
      </c>
      <c r="C998">
        <v>22</v>
      </c>
      <c r="D998" t="str">
        <f t="shared" si="45"/>
        <v>18–39 Age Group</v>
      </c>
      <c r="E998" t="s">
        <v>34</v>
      </c>
      <c r="F998" t="s">
        <v>34</v>
      </c>
      <c r="G998" t="s">
        <v>34</v>
      </c>
      <c r="H998" t="s">
        <v>14</v>
      </c>
      <c r="I998" t="s">
        <v>15</v>
      </c>
      <c r="J998" s="5">
        <v>73.5</v>
      </c>
      <c r="K998" s="5">
        <v>41.3</v>
      </c>
      <c r="L998" s="4">
        <f t="shared" si="46"/>
        <v>28.25</v>
      </c>
      <c r="M998" s="5">
        <f t="shared" si="47"/>
        <v>41.3</v>
      </c>
      <c r="N998" t="s">
        <v>29</v>
      </c>
      <c r="O998" t="s">
        <v>34</v>
      </c>
    </row>
    <row r="999" spans="1:15" x14ac:dyDescent="0.25">
      <c r="A999">
        <v>63668</v>
      </c>
      <c r="B999" t="s">
        <v>12</v>
      </c>
      <c r="C999">
        <v>22</v>
      </c>
      <c r="D999" t="str">
        <f t="shared" si="45"/>
        <v>18–39 Age Group</v>
      </c>
      <c r="E999" t="s">
        <v>34</v>
      </c>
      <c r="F999" t="s">
        <v>34</v>
      </c>
      <c r="G999" t="s">
        <v>34</v>
      </c>
      <c r="H999" t="s">
        <v>14</v>
      </c>
      <c r="I999" t="s">
        <v>21</v>
      </c>
      <c r="J999" s="5">
        <v>85.57</v>
      </c>
      <c r="K999" s="5">
        <v>24.2</v>
      </c>
      <c r="L999" s="4">
        <f t="shared" si="46"/>
        <v>28.25</v>
      </c>
      <c r="M999" s="5">
        <f t="shared" si="47"/>
        <v>24.2</v>
      </c>
      <c r="N999" t="s">
        <v>18</v>
      </c>
      <c r="O999" t="s">
        <v>34</v>
      </c>
    </row>
    <row r="1000" spans="1:15" x14ac:dyDescent="0.25">
      <c r="A1000">
        <v>64750</v>
      </c>
      <c r="B1000" t="s">
        <v>19</v>
      </c>
      <c r="C1000">
        <v>22</v>
      </c>
      <c r="D1000" t="str">
        <f t="shared" si="45"/>
        <v>18–39 Age Group</v>
      </c>
      <c r="E1000" t="s">
        <v>34</v>
      </c>
      <c r="F1000" t="s">
        <v>34</v>
      </c>
      <c r="G1000" t="s">
        <v>34</v>
      </c>
      <c r="H1000" t="s">
        <v>14</v>
      </c>
      <c r="I1000" t="s">
        <v>21</v>
      </c>
      <c r="J1000" s="5">
        <v>62.81</v>
      </c>
      <c r="K1000" s="5">
        <v>21.3</v>
      </c>
      <c r="L1000" s="4">
        <f t="shared" si="46"/>
        <v>28.25</v>
      </c>
      <c r="M1000" s="5">
        <f t="shared" si="47"/>
        <v>21.3</v>
      </c>
      <c r="N1000" t="s">
        <v>24</v>
      </c>
      <c r="O1000" t="s">
        <v>34</v>
      </c>
    </row>
    <row r="1001" spans="1:15" x14ac:dyDescent="0.25">
      <c r="A1001">
        <v>66678</v>
      </c>
      <c r="B1001" t="s">
        <v>19</v>
      </c>
      <c r="C1001">
        <v>22</v>
      </c>
      <c r="D1001" t="str">
        <f t="shared" si="45"/>
        <v>18–39 Age Group</v>
      </c>
      <c r="E1001" t="s">
        <v>34</v>
      </c>
      <c r="F1001" t="s">
        <v>34</v>
      </c>
      <c r="G1001" t="s">
        <v>34</v>
      </c>
      <c r="H1001" t="s">
        <v>14</v>
      </c>
      <c r="I1001" t="s">
        <v>15</v>
      </c>
      <c r="J1001" s="5">
        <v>73.400000000000006</v>
      </c>
      <c r="K1001" s="5">
        <v>21.6</v>
      </c>
      <c r="L1001" s="4">
        <f t="shared" si="46"/>
        <v>28.25</v>
      </c>
      <c r="M1001" s="5">
        <f t="shared" si="47"/>
        <v>21.6</v>
      </c>
      <c r="N1001" t="s">
        <v>24</v>
      </c>
      <c r="O1001" t="s">
        <v>34</v>
      </c>
    </row>
    <row r="1002" spans="1:15" x14ac:dyDescent="0.25">
      <c r="A1002">
        <v>70241</v>
      </c>
      <c r="B1002" t="s">
        <v>19</v>
      </c>
      <c r="C1002">
        <v>22</v>
      </c>
      <c r="D1002" t="str">
        <f t="shared" si="45"/>
        <v>18–39 Age Group</v>
      </c>
      <c r="E1002" t="s">
        <v>34</v>
      </c>
      <c r="F1002" t="s">
        <v>34</v>
      </c>
      <c r="G1002" t="s">
        <v>34</v>
      </c>
      <c r="H1002" t="s">
        <v>14</v>
      </c>
      <c r="I1002" t="s">
        <v>15</v>
      </c>
      <c r="J1002" s="5">
        <v>66.290000000000006</v>
      </c>
      <c r="K1002" s="5">
        <v>20.5</v>
      </c>
      <c r="L1002" s="4">
        <f t="shared" si="46"/>
        <v>28.25</v>
      </c>
      <c r="M1002" s="5">
        <f t="shared" si="47"/>
        <v>20.5</v>
      </c>
      <c r="N1002" t="s">
        <v>29</v>
      </c>
      <c r="O1002" t="s">
        <v>34</v>
      </c>
    </row>
    <row r="1003" spans="1:15" x14ac:dyDescent="0.25">
      <c r="A1003">
        <v>72348</v>
      </c>
      <c r="B1003" t="s">
        <v>19</v>
      </c>
      <c r="C1003">
        <v>22</v>
      </c>
      <c r="D1003" t="str">
        <f t="shared" si="45"/>
        <v>18–39 Age Group</v>
      </c>
      <c r="E1003" t="s">
        <v>34</v>
      </c>
      <c r="F1003" t="s">
        <v>34</v>
      </c>
      <c r="G1003" t="s">
        <v>34</v>
      </c>
      <c r="H1003" t="s">
        <v>14</v>
      </c>
      <c r="I1003" t="s">
        <v>15</v>
      </c>
      <c r="J1003" s="5">
        <v>64.87</v>
      </c>
      <c r="K1003" s="5">
        <v>20.6</v>
      </c>
      <c r="L1003" s="4">
        <f t="shared" si="46"/>
        <v>28.25</v>
      </c>
      <c r="M1003" s="5">
        <f t="shared" si="47"/>
        <v>20.6</v>
      </c>
      <c r="N1003" t="s">
        <v>38</v>
      </c>
      <c r="O1003" t="s">
        <v>34</v>
      </c>
    </row>
    <row r="1004" spans="1:15" x14ac:dyDescent="0.25">
      <c r="A1004">
        <v>224</v>
      </c>
      <c r="B1004" t="s">
        <v>19</v>
      </c>
      <c r="C1004">
        <v>23</v>
      </c>
      <c r="D1004" t="str">
        <f t="shared" si="45"/>
        <v>18–39 Age Group</v>
      </c>
      <c r="E1004" t="s">
        <v>34</v>
      </c>
      <c r="F1004" t="s">
        <v>34</v>
      </c>
      <c r="G1004" t="s">
        <v>34</v>
      </c>
      <c r="H1004" t="s">
        <v>14</v>
      </c>
      <c r="I1004" t="s">
        <v>15</v>
      </c>
      <c r="J1004" s="5">
        <v>110.16</v>
      </c>
      <c r="K1004" s="5" t="s">
        <v>4270</v>
      </c>
      <c r="L1004" s="4">
        <f t="shared" si="46"/>
        <v>28.25</v>
      </c>
      <c r="M1004" s="5">
        <f t="shared" si="47"/>
        <v>28.25</v>
      </c>
      <c r="N1004" t="s">
        <v>24</v>
      </c>
      <c r="O1004" t="s">
        <v>34</v>
      </c>
    </row>
    <row r="1005" spans="1:15" x14ac:dyDescent="0.25">
      <c r="A1005">
        <v>1218</v>
      </c>
      <c r="B1005" t="s">
        <v>19</v>
      </c>
      <c r="C1005">
        <v>23</v>
      </c>
      <c r="D1005" t="str">
        <f t="shared" si="45"/>
        <v>18–39 Age Group</v>
      </c>
      <c r="E1005" t="s">
        <v>34</v>
      </c>
      <c r="F1005" t="s">
        <v>34</v>
      </c>
      <c r="G1005" t="s">
        <v>34</v>
      </c>
      <c r="H1005" t="s">
        <v>14</v>
      </c>
      <c r="I1005" t="s">
        <v>15</v>
      </c>
      <c r="J1005" s="5">
        <v>105.28</v>
      </c>
      <c r="K1005" s="5">
        <v>27.1</v>
      </c>
      <c r="L1005" s="4">
        <f t="shared" si="46"/>
        <v>28.25</v>
      </c>
      <c r="M1005" s="5">
        <f t="shared" si="47"/>
        <v>27.1</v>
      </c>
      <c r="N1005" t="s">
        <v>18</v>
      </c>
      <c r="O1005" t="s">
        <v>34</v>
      </c>
    </row>
    <row r="1006" spans="1:15" x14ac:dyDescent="0.25">
      <c r="A1006">
        <v>4309</v>
      </c>
      <c r="B1006" t="s">
        <v>19</v>
      </c>
      <c r="C1006">
        <v>23</v>
      </c>
      <c r="D1006" t="str">
        <f t="shared" si="45"/>
        <v>18–39 Age Group</v>
      </c>
      <c r="E1006" t="s">
        <v>34</v>
      </c>
      <c r="F1006" t="s">
        <v>34</v>
      </c>
      <c r="G1006" t="s">
        <v>13</v>
      </c>
      <c r="H1006" t="s">
        <v>14</v>
      </c>
      <c r="I1006" t="s">
        <v>21</v>
      </c>
      <c r="J1006" s="5">
        <v>102.88</v>
      </c>
      <c r="K1006" s="5">
        <v>38.9</v>
      </c>
      <c r="L1006" s="4">
        <f t="shared" si="46"/>
        <v>28.25</v>
      </c>
      <c r="M1006" s="5">
        <f t="shared" si="47"/>
        <v>38.9</v>
      </c>
      <c r="N1006" t="s">
        <v>38</v>
      </c>
      <c r="O1006" t="s">
        <v>34</v>
      </c>
    </row>
    <row r="1007" spans="1:15" x14ac:dyDescent="0.25">
      <c r="A1007">
        <v>4683</v>
      </c>
      <c r="B1007" t="s">
        <v>12</v>
      </c>
      <c r="C1007">
        <v>23</v>
      </c>
      <c r="D1007" t="str">
        <f t="shared" si="45"/>
        <v>18–39 Age Group</v>
      </c>
      <c r="E1007" t="s">
        <v>34</v>
      </c>
      <c r="F1007" t="s">
        <v>34</v>
      </c>
      <c r="G1007" t="s">
        <v>34</v>
      </c>
      <c r="H1007" t="s">
        <v>14</v>
      </c>
      <c r="I1007" t="s">
        <v>15</v>
      </c>
      <c r="J1007" s="5">
        <v>115.98</v>
      </c>
      <c r="K1007" s="5">
        <v>22.3</v>
      </c>
      <c r="L1007" s="4">
        <f t="shared" si="46"/>
        <v>28.25</v>
      </c>
      <c r="M1007" s="5">
        <f t="shared" si="47"/>
        <v>22.3</v>
      </c>
      <c r="N1007" t="s">
        <v>24</v>
      </c>
      <c r="O1007" t="s">
        <v>34</v>
      </c>
    </row>
    <row r="1008" spans="1:15" x14ac:dyDescent="0.25">
      <c r="A1008">
        <v>5374</v>
      </c>
      <c r="B1008" t="s">
        <v>12</v>
      </c>
      <c r="C1008">
        <v>23</v>
      </c>
      <c r="D1008" t="str">
        <f t="shared" si="45"/>
        <v>18–39 Age Group</v>
      </c>
      <c r="E1008" t="s">
        <v>34</v>
      </c>
      <c r="F1008" t="s">
        <v>34</v>
      </c>
      <c r="G1008" t="s">
        <v>34</v>
      </c>
      <c r="H1008" t="s">
        <v>14</v>
      </c>
      <c r="I1008" t="s">
        <v>21</v>
      </c>
      <c r="J1008" s="5">
        <v>93.74</v>
      </c>
      <c r="K1008" s="5">
        <v>31.2</v>
      </c>
      <c r="L1008" s="4">
        <f t="shared" si="46"/>
        <v>28.25</v>
      </c>
      <c r="M1008" s="5">
        <f t="shared" si="47"/>
        <v>31.2</v>
      </c>
      <c r="N1008" t="s">
        <v>24</v>
      </c>
      <c r="O1008" t="s">
        <v>34</v>
      </c>
    </row>
    <row r="1009" spans="1:15" x14ac:dyDescent="0.25">
      <c r="A1009">
        <v>5841</v>
      </c>
      <c r="B1009" t="s">
        <v>19</v>
      </c>
      <c r="C1009">
        <v>23</v>
      </c>
      <c r="D1009" t="str">
        <f t="shared" si="45"/>
        <v>18–39 Age Group</v>
      </c>
      <c r="E1009" t="s">
        <v>34</v>
      </c>
      <c r="F1009" t="s">
        <v>34</v>
      </c>
      <c r="G1009" t="s">
        <v>34</v>
      </c>
      <c r="H1009" t="s">
        <v>14</v>
      </c>
      <c r="I1009" t="s">
        <v>15</v>
      </c>
      <c r="J1009" s="5">
        <v>86.11</v>
      </c>
      <c r="K1009" s="5">
        <v>22.3</v>
      </c>
      <c r="L1009" s="4">
        <f t="shared" si="46"/>
        <v>28.25</v>
      </c>
      <c r="M1009" s="5">
        <f t="shared" si="47"/>
        <v>22.3</v>
      </c>
      <c r="N1009" t="s">
        <v>24</v>
      </c>
      <c r="O1009" t="s">
        <v>34</v>
      </c>
    </row>
    <row r="1010" spans="1:15" x14ac:dyDescent="0.25">
      <c r="A1010">
        <v>7885</v>
      </c>
      <c r="B1010" t="s">
        <v>19</v>
      </c>
      <c r="C1010">
        <v>23</v>
      </c>
      <c r="D1010" t="str">
        <f t="shared" si="45"/>
        <v>18–39 Age Group</v>
      </c>
      <c r="E1010" t="s">
        <v>34</v>
      </c>
      <c r="F1010" t="s">
        <v>34</v>
      </c>
      <c r="G1010" t="s">
        <v>34</v>
      </c>
      <c r="H1010" t="s">
        <v>14</v>
      </c>
      <c r="I1010" t="s">
        <v>21</v>
      </c>
      <c r="J1010" s="5">
        <v>92.26</v>
      </c>
      <c r="K1010" s="5">
        <v>17.100000000000001</v>
      </c>
      <c r="L1010" s="4">
        <f t="shared" si="46"/>
        <v>28.25</v>
      </c>
      <c r="M1010" s="5">
        <f t="shared" si="47"/>
        <v>17.100000000000001</v>
      </c>
      <c r="N1010" t="s">
        <v>38</v>
      </c>
      <c r="O1010" t="s">
        <v>34</v>
      </c>
    </row>
    <row r="1011" spans="1:15" x14ac:dyDescent="0.25">
      <c r="A1011">
        <v>8111</v>
      </c>
      <c r="B1011" t="s">
        <v>19</v>
      </c>
      <c r="C1011">
        <v>23</v>
      </c>
      <c r="D1011" t="str">
        <f t="shared" si="45"/>
        <v>18–39 Age Group</v>
      </c>
      <c r="E1011" t="s">
        <v>34</v>
      </c>
      <c r="F1011" t="s">
        <v>34</v>
      </c>
      <c r="G1011" t="s">
        <v>34</v>
      </c>
      <c r="H1011" t="s">
        <v>14</v>
      </c>
      <c r="I1011" t="s">
        <v>21</v>
      </c>
      <c r="J1011" s="5">
        <v>104.09</v>
      </c>
      <c r="K1011" s="5">
        <v>27.9</v>
      </c>
      <c r="L1011" s="4">
        <f t="shared" si="46"/>
        <v>28.25</v>
      </c>
      <c r="M1011" s="5">
        <f t="shared" si="47"/>
        <v>27.9</v>
      </c>
      <c r="N1011" t="s">
        <v>38</v>
      </c>
      <c r="O1011" t="s">
        <v>34</v>
      </c>
    </row>
    <row r="1012" spans="1:15" x14ac:dyDescent="0.25">
      <c r="A1012">
        <v>9487</v>
      </c>
      <c r="B1012" t="s">
        <v>19</v>
      </c>
      <c r="C1012">
        <v>23</v>
      </c>
      <c r="D1012" t="str">
        <f t="shared" si="45"/>
        <v>18–39 Age Group</v>
      </c>
      <c r="E1012" t="s">
        <v>34</v>
      </c>
      <c r="F1012" t="s">
        <v>34</v>
      </c>
      <c r="G1012" t="s">
        <v>34</v>
      </c>
      <c r="H1012" t="s">
        <v>14</v>
      </c>
      <c r="I1012" t="s">
        <v>15</v>
      </c>
      <c r="J1012" s="5">
        <v>99.92</v>
      </c>
      <c r="K1012" s="5">
        <v>25.8</v>
      </c>
      <c r="L1012" s="4">
        <f t="shared" si="46"/>
        <v>28.25</v>
      </c>
      <c r="M1012" s="5">
        <f t="shared" si="47"/>
        <v>25.8</v>
      </c>
      <c r="N1012" t="s">
        <v>24</v>
      </c>
      <c r="O1012" t="s">
        <v>34</v>
      </c>
    </row>
    <row r="1013" spans="1:15" x14ac:dyDescent="0.25">
      <c r="A1013">
        <v>10792</v>
      </c>
      <c r="B1013" t="s">
        <v>19</v>
      </c>
      <c r="C1013">
        <v>23</v>
      </c>
      <c r="D1013" t="str">
        <f t="shared" si="45"/>
        <v>18–39 Age Group</v>
      </c>
      <c r="E1013" t="s">
        <v>34</v>
      </c>
      <c r="F1013" t="s">
        <v>34</v>
      </c>
      <c r="G1013" t="s">
        <v>34</v>
      </c>
      <c r="H1013" t="s">
        <v>14</v>
      </c>
      <c r="I1013" t="s">
        <v>21</v>
      </c>
      <c r="J1013" s="5">
        <v>79.13</v>
      </c>
      <c r="K1013" s="5">
        <v>32.9</v>
      </c>
      <c r="L1013" s="4">
        <f t="shared" si="46"/>
        <v>28.25</v>
      </c>
      <c r="M1013" s="5">
        <f t="shared" si="47"/>
        <v>32.9</v>
      </c>
      <c r="N1013" t="s">
        <v>18</v>
      </c>
      <c r="O1013" t="s">
        <v>34</v>
      </c>
    </row>
    <row r="1014" spans="1:15" x14ac:dyDescent="0.25">
      <c r="A1014">
        <v>15018</v>
      </c>
      <c r="B1014" t="s">
        <v>19</v>
      </c>
      <c r="C1014">
        <v>23</v>
      </c>
      <c r="D1014" t="str">
        <f t="shared" si="45"/>
        <v>18–39 Age Group</v>
      </c>
      <c r="E1014" t="s">
        <v>34</v>
      </c>
      <c r="F1014" t="s">
        <v>34</v>
      </c>
      <c r="G1014" t="s">
        <v>34</v>
      </c>
      <c r="H1014" t="s">
        <v>43</v>
      </c>
      <c r="I1014" t="s">
        <v>15</v>
      </c>
      <c r="J1014" s="5">
        <v>84.46</v>
      </c>
      <c r="K1014" s="5">
        <v>28.4</v>
      </c>
      <c r="L1014" s="4">
        <f t="shared" si="46"/>
        <v>28.25</v>
      </c>
      <c r="M1014" s="5">
        <f t="shared" si="47"/>
        <v>28.4</v>
      </c>
      <c r="N1014" t="s">
        <v>18</v>
      </c>
      <c r="O1014" t="s">
        <v>34</v>
      </c>
    </row>
    <row r="1015" spans="1:15" x14ac:dyDescent="0.25">
      <c r="A1015">
        <v>15117</v>
      </c>
      <c r="B1015" t="s">
        <v>19</v>
      </c>
      <c r="C1015">
        <v>23</v>
      </c>
      <c r="D1015" t="str">
        <f t="shared" si="45"/>
        <v>18–39 Age Group</v>
      </c>
      <c r="E1015" t="s">
        <v>34</v>
      </c>
      <c r="F1015" t="s">
        <v>34</v>
      </c>
      <c r="G1015" t="s">
        <v>34</v>
      </c>
      <c r="H1015" t="s">
        <v>14</v>
      </c>
      <c r="I1015" t="s">
        <v>21</v>
      </c>
      <c r="J1015" s="5">
        <v>95.66</v>
      </c>
      <c r="K1015" s="5">
        <v>19.899999999999999</v>
      </c>
      <c r="L1015" s="4">
        <f t="shared" si="46"/>
        <v>28.25</v>
      </c>
      <c r="M1015" s="5">
        <f t="shared" si="47"/>
        <v>19.899999999999999</v>
      </c>
      <c r="N1015" t="s">
        <v>29</v>
      </c>
      <c r="O1015" t="s">
        <v>34</v>
      </c>
    </row>
    <row r="1016" spans="1:15" x14ac:dyDescent="0.25">
      <c r="A1016">
        <v>16481</v>
      </c>
      <c r="B1016" t="s">
        <v>19</v>
      </c>
      <c r="C1016">
        <v>23</v>
      </c>
      <c r="D1016" t="str">
        <f t="shared" si="45"/>
        <v>18–39 Age Group</v>
      </c>
      <c r="E1016" t="s">
        <v>34</v>
      </c>
      <c r="F1016" t="s">
        <v>34</v>
      </c>
      <c r="G1016" t="s">
        <v>34</v>
      </c>
      <c r="H1016" t="s">
        <v>43</v>
      </c>
      <c r="I1016" t="s">
        <v>21</v>
      </c>
      <c r="J1016" s="5">
        <v>71.81</v>
      </c>
      <c r="K1016" s="5">
        <v>22.2</v>
      </c>
      <c r="L1016" s="4">
        <f t="shared" si="46"/>
        <v>28.25</v>
      </c>
      <c r="M1016" s="5">
        <f t="shared" si="47"/>
        <v>22.2</v>
      </c>
      <c r="N1016" t="s">
        <v>38</v>
      </c>
      <c r="O1016" t="s">
        <v>34</v>
      </c>
    </row>
    <row r="1017" spans="1:15" x14ac:dyDescent="0.25">
      <c r="A1017">
        <v>17130</v>
      </c>
      <c r="B1017" t="s">
        <v>19</v>
      </c>
      <c r="C1017">
        <v>23</v>
      </c>
      <c r="D1017" t="str">
        <f t="shared" si="45"/>
        <v>18–39 Age Group</v>
      </c>
      <c r="E1017" t="s">
        <v>34</v>
      </c>
      <c r="F1017" t="s">
        <v>34</v>
      </c>
      <c r="G1017" t="s">
        <v>34</v>
      </c>
      <c r="H1017" t="s">
        <v>14</v>
      </c>
      <c r="I1017" t="s">
        <v>21</v>
      </c>
      <c r="J1017" s="5">
        <v>76.56</v>
      </c>
      <c r="K1017" s="5">
        <v>30.1</v>
      </c>
      <c r="L1017" s="4">
        <f t="shared" si="46"/>
        <v>28.25</v>
      </c>
      <c r="M1017" s="5">
        <f t="shared" si="47"/>
        <v>30.1</v>
      </c>
      <c r="N1017" t="s">
        <v>24</v>
      </c>
      <c r="O1017" t="s">
        <v>34</v>
      </c>
    </row>
    <row r="1018" spans="1:15" x14ac:dyDescent="0.25">
      <c r="A1018">
        <v>18414</v>
      </c>
      <c r="B1018" t="s">
        <v>19</v>
      </c>
      <c r="C1018">
        <v>23</v>
      </c>
      <c r="D1018" t="str">
        <f t="shared" si="45"/>
        <v>18–39 Age Group</v>
      </c>
      <c r="E1018" t="s">
        <v>34</v>
      </c>
      <c r="F1018" t="s">
        <v>34</v>
      </c>
      <c r="G1018" t="s">
        <v>34</v>
      </c>
      <c r="H1018" t="s">
        <v>14</v>
      </c>
      <c r="I1018" t="s">
        <v>21</v>
      </c>
      <c r="J1018" s="5">
        <v>193.22</v>
      </c>
      <c r="K1018" s="5" t="s">
        <v>4270</v>
      </c>
      <c r="L1018" s="4">
        <f t="shared" si="46"/>
        <v>28.25</v>
      </c>
      <c r="M1018" s="5">
        <f t="shared" si="47"/>
        <v>28.25</v>
      </c>
      <c r="N1018" t="s">
        <v>29</v>
      </c>
      <c r="O1018" t="s">
        <v>34</v>
      </c>
    </row>
    <row r="1019" spans="1:15" x14ac:dyDescent="0.25">
      <c r="A1019">
        <v>20070</v>
      </c>
      <c r="B1019" t="s">
        <v>12</v>
      </c>
      <c r="C1019">
        <v>23</v>
      </c>
      <c r="D1019" t="str">
        <f t="shared" si="45"/>
        <v>18–39 Age Group</v>
      </c>
      <c r="E1019" t="s">
        <v>34</v>
      </c>
      <c r="F1019" t="s">
        <v>34</v>
      </c>
      <c r="G1019" t="s">
        <v>34</v>
      </c>
      <c r="H1019" t="s">
        <v>14</v>
      </c>
      <c r="I1019" t="s">
        <v>15</v>
      </c>
      <c r="J1019" s="5">
        <v>86.7</v>
      </c>
      <c r="K1019" s="5">
        <v>24.6</v>
      </c>
      <c r="L1019" s="4">
        <f t="shared" si="46"/>
        <v>28.25</v>
      </c>
      <c r="M1019" s="5">
        <f t="shared" si="47"/>
        <v>24.6</v>
      </c>
      <c r="N1019" t="s">
        <v>38</v>
      </c>
      <c r="O1019" t="s">
        <v>34</v>
      </c>
    </row>
    <row r="1020" spans="1:15" x14ac:dyDescent="0.25">
      <c r="A1020">
        <v>24342</v>
      </c>
      <c r="B1020" t="s">
        <v>19</v>
      </c>
      <c r="C1020">
        <v>23</v>
      </c>
      <c r="D1020" t="str">
        <f t="shared" si="45"/>
        <v>18–39 Age Group</v>
      </c>
      <c r="E1020" t="s">
        <v>34</v>
      </c>
      <c r="F1020" t="s">
        <v>34</v>
      </c>
      <c r="G1020" t="s">
        <v>34</v>
      </c>
      <c r="H1020" t="s">
        <v>14</v>
      </c>
      <c r="I1020" t="s">
        <v>21</v>
      </c>
      <c r="J1020" s="5">
        <v>112.3</v>
      </c>
      <c r="K1020" s="5">
        <v>26.6</v>
      </c>
      <c r="L1020" s="4">
        <f t="shared" si="46"/>
        <v>28.25</v>
      </c>
      <c r="M1020" s="5">
        <f t="shared" si="47"/>
        <v>26.6</v>
      </c>
      <c r="N1020" t="s">
        <v>38</v>
      </c>
      <c r="O1020" t="s">
        <v>34</v>
      </c>
    </row>
    <row r="1021" spans="1:15" x14ac:dyDescent="0.25">
      <c r="A1021">
        <v>25219</v>
      </c>
      <c r="B1021" t="s">
        <v>19</v>
      </c>
      <c r="C1021">
        <v>23</v>
      </c>
      <c r="D1021" t="str">
        <f t="shared" si="45"/>
        <v>18–39 Age Group</v>
      </c>
      <c r="E1021" t="s">
        <v>34</v>
      </c>
      <c r="F1021" t="s">
        <v>34</v>
      </c>
      <c r="G1021" t="s">
        <v>34</v>
      </c>
      <c r="H1021" t="s">
        <v>14</v>
      </c>
      <c r="I1021" t="s">
        <v>15</v>
      </c>
      <c r="J1021" s="5">
        <v>100.54</v>
      </c>
      <c r="K1021" s="5">
        <v>22.1</v>
      </c>
      <c r="L1021" s="4">
        <f t="shared" si="46"/>
        <v>28.25</v>
      </c>
      <c r="M1021" s="5">
        <f t="shared" si="47"/>
        <v>22.1</v>
      </c>
      <c r="N1021" t="s">
        <v>29</v>
      </c>
      <c r="O1021" t="s">
        <v>34</v>
      </c>
    </row>
    <row r="1022" spans="1:15" x14ac:dyDescent="0.25">
      <c r="A1022">
        <v>25763</v>
      </c>
      <c r="B1022" t="s">
        <v>19</v>
      </c>
      <c r="C1022">
        <v>23</v>
      </c>
      <c r="D1022" t="str">
        <f t="shared" si="45"/>
        <v>18–39 Age Group</v>
      </c>
      <c r="E1022" t="s">
        <v>34</v>
      </c>
      <c r="F1022" t="s">
        <v>34</v>
      </c>
      <c r="G1022" t="s">
        <v>34</v>
      </c>
      <c r="H1022" t="s">
        <v>14</v>
      </c>
      <c r="I1022" t="s">
        <v>15</v>
      </c>
      <c r="J1022" s="5">
        <v>98.66</v>
      </c>
      <c r="K1022" s="5">
        <v>28.3</v>
      </c>
      <c r="L1022" s="4">
        <f t="shared" si="46"/>
        <v>28.25</v>
      </c>
      <c r="M1022" s="5">
        <f t="shared" si="47"/>
        <v>28.3</v>
      </c>
      <c r="N1022" t="s">
        <v>38</v>
      </c>
      <c r="O1022" t="s">
        <v>34</v>
      </c>
    </row>
    <row r="1023" spans="1:15" x14ac:dyDescent="0.25">
      <c r="A1023">
        <v>26235</v>
      </c>
      <c r="B1023" t="s">
        <v>12</v>
      </c>
      <c r="C1023">
        <v>23</v>
      </c>
      <c r="D1023" t="str">
        <f t="shared" si="45"/>
        <v>18–39 Age Group</v>
      </c>
      <c r="E1023" t="s">
        <v>34</v>
      </c>
      <c r="F1023" t="s">
        <v>34</v>
      </c>
      <c r="G1023" t="s">
        <v>34</v>
      </c>
      <c r="H1023" t="s">
        <v>14</v>
      </c>
      <c r="I1023" t="s">
        <v>21</v>
      </c>
      <c r="J1023" s="5">
        <v>96.78</v>
      </c>
      <c r="K1023" s="5">
        <v>24.6</v>
      </c>
      <c r="L1023" s="4">
        <f t="shared" si="46"/>
        <v>28.25</v>
      </c>
      <c r="M1023" s="5">
        <f t="shared" si="47"/>
        <v>24.6</v>
      </c>
      <c r="N1023" t="s">
        <v>29</v>
      </c>
      <c r="O1023" t="s">
        <v>34</v>
      </c>
    </row>
    <row r="1024" spans="1:15" x14ac:dyDescent="0.25">
      <c r="A1024">
        <v>27146</v>
      </c>
      <c r="B1024" t="s">
        <v>19</v>
      </c>
      <c r="C1024">
        <v>23</v>
      </c>
      <c r="D1024" t="str">
        <f t="shared" si="45"/>
        <v>18–39 Age Group</v>
      </c>
      <c r="E1024" t="s">
        <v>34</v>
      </c>
      <c r="F1024" t="s">
        <v>34</v>
      </c>
      <c r="G1024" t="s">
        <v>34</v>
      </c>
      <c r="H1024" t="s">
        <v>14</v>
      </c>
      <c r="I1024" t="s">
        <v>21</v>
      </c>
      <c r="J1024" s="5">
        <v>92.87</v>
      </c>
      <c r="K1024" s="5">
        <v>30.1</v>
      </c>
      <c r="L1024" s="4">
        <f t="shared" si="46"/>
        <v>28.25</v>
      </c>
      <c r="M1024" s="5">
        <f t="shared" si="47"/>
        <v>30.1</v>
      </c>
      <c r="N1024" t="s">
        <v>24</v>
      </c>
      <c r="O1024" t="s">
        <v>34</v>
      </c>
    </row>
    <row r="1025" spans="1:15" x14ac:dyDescent="0.25">
      <c r="A1025">
        <v>27804</v>
      </c>
      <c r="B1025" t="s">
        <v>12</v>
      </c>
      <c r="C1025">
        <v>23</v>
      </c>
      <c r="D1025" t="str">
        <f t="shared" si="45"/>
        <v>18–39 Age Group</v>
      </c>
      <c r="E1025" t="s">
        <v>34</v>
      </c>
      <c r="F1025" t="s">
        <v>34</v>
      </c>
      <c r="G1025" t="s">
        <v>34</v>
      </c>
      <c r="H1025" t="s">
        <v>14</v>
      </c>
      <c r="I1025" t="s">
        <v>21</v>
      </c>
      <c r="J1025" s="5">
        <v>110.23</v>
      </c>
      <c r="K1025" s="5">
        <v>39.1</v>
      </c>
      <c r="L1025" s="4">
        <f t="shared" si="46"/>
        <v>28.25</v>
      </c>
      <c r="M1025" s="5">
        <f t="shared" si="47"/>
        <v>39.1</v>
      </c>
      <c r="N1025" t="s">
        <v>38</v>
      </c>
      <c r="O1025" t="s">
        <v>34</v>
      </c>
    </row>
    <row r="1026" spans="1:15" x14ac:dyDescent="0.25">
      <c r="A1026">
        <v>27854</v>
      </c>
      <c r="B1026" t="s">
        <v>19</v>
      </c>
      <c r="C1026">
        <v>23</v>
      </c>
      <c r="D1026" t="str">
        <f t="shared" ref="D1026:D1089" si="48">_xlfn.IFS(
C1026&lt;18,"1–17 Age Group",
C1026&lt;40,"18–39 Age Group",
C1026&lt;60,"40–59 Age Group",
C1026&lt;80,"60–79 Age Group",
TRUE,"80+ Age Group"
)</f>
        <v>18–39 Age Group</v>
      </c>
      <c r="E1026" t="s">
        <v>34</v>
      </c>
      <c r="F1026" t="s">
        <v>34</v>
      </c>
      <c r="G1026" t="s">
        <v>34</v>
      </c>
      <c r="H1026" t="s">
        <v>14</v>
      </c>
      <c r="I1026" t="s">
        <v>21</v>
      </c>
      <c r="J1026" s="5">
        <v>96.28</v>
      </c>
      <c r="K1026" s="5">
        <v>31.1</v>
      </c>
      <c r="L1026" s="4">
        <f t="shared" ref="L1026:L1089" si="49">MEDIAN(K:K)</f>
        <v>28.25</v>
      </c>
      <c r="M1026" s="5">
        <f t="shared" ref="M1026:M1089" si="50">IF(K:K="",$L1026,$K1026)</f>
        <v>31.1</v>
      </c>
      <c r="N1026" t="s">
        <v>24</v>
      </c>
      <c r="O1026" t="s">
        <v>34</v>
      </c>
    </row>
    <row r="1027" spans="1:15" x14ac:dyDescent="0.25">
      <c r="A1027">
        <v>29014</v>
      </c>
      <c r="B1027" t="s">
        <v>19</v>
      </c>
      <c r="C1027">
        <v>23</v>
      </c>
      <c r="D1027" t="str">
        <f t="shared" si="48"/>
        <v>18–39 Age Group</v>
      </c>
      <c r="E1027" t="s">
        <v>34</v>
      </c>
      <c r="F1027" t="s">
        <v>34</v>
      </c>
      <c r="G1027" t="s">
        <v>13</v>
      </c>
      <c r="H1027" t="s">
        <v>14</v>
      </c>
      <c r="I1027" t="s">
        <v>21</v>
      </c>
      <c r="J1027" s="5">
        <v>77.73</v>
      </c>
      <c r="K1027" s="5">
        <v>19.2</v>
      </c>
      <c r="L1027" s="4">
        <f t="shared" si="49"/>
        <v>28.25</v>
      </c>
      <c r="M1027" s="5">
        <f t="shared" si="50"/>
        <v>19.2</v>
      </c>
      <c r="N1027" t="s">
        <v>24</v>
      </c>
      <c r="O1027" t="s">
        <v>34</v>
      </c>
    </row>
    <row r="1028" spans="1:15" x14ac:dyDescent="0.25">
      <c r="A1028">
        <v>30214</v>
      </c>
      <c r="B1028" t="s">
        <v>12</v>
      </c>
      <c r="C1028">
        <v>23</v>
      </c>
      <c r="D1028" t="str">
        <f t="shared" si="48"/>
        <v>18–39 Age Group</v>
      </c>
      <c r="E1028" t="s">
        <v>34</v>
      </c>
      <c r="F1028" t="s">
        <v>34</v>
      </c>
      <c r="G1028" t="s">
        <v>34</v>
      </c>
      <c r="H1028" t="s">
        <v>14</v>
      </c>
      <c r="I1028" t="s">
        <v>21</v>
      </c>
      <c r="J1028" s="5">
        <v>83.86</v>
      </c>
      <c r="K1028" s="5">
        <v>19.5</v>
      </c>
      <c r="L1028" s="4">
        <f t="shared" si="49"/>
        <v>28.25</v>
      </c>
      <c r="M1028" s="5">
        <f t="shared" si="50"/>
        <v>19.5</v>
      </c>
      <c r="N1028" t="s">
        <v>24</v>
      </c>
      <c r="O1028" t="s">
        <v>34</v>
      </c>
    </row>
    <row r="1029" spans="1:15" x14ac:dyDescent="0.25">
      <c r="A1029">
        <v>30405</v>
      </c>
      <c r="B1029" t="s">
        <v>19</v>
      </c>
      <c r="C1029">
        <v>23</v>
      </c>
      <c r="D1029" t="str">
        <f t="shared" si="48"/>
        <v>18–39 Age Group</v>
      </c>
      <c r="E1029" t="s">
        <v>34</v>
      </c>
      <c r="F1029" t="s">
        <v>34</v>
      </c>
      <c r="G1029" t="s">
        <v>34</v>
      </c>
      <c r="H1029" t="s">
        <v>14</v>
      </c>
      <c r="I1029" t="s">
        <v>21</v>
      </c>
      <c r="J1029" s="5">
        <v>75.25</v>
      </c>
      <c r="K1029" s="5">
        <v>39.700000000000003</v>
      </c>
      <c r="L1029" s="4">
        <f t="shared" si="49"/>
        <v>28.25</v>
      </c>
      <c r="M1029" s="5">
        <f t="shared" si="50"/>
        <v>39.700000000000003</v>
      </c>
      <c r="N1029" t="s">
        <v>18</v>
      </c>
      <c r="O1029" t="s">
        <v>34</v>
      </c>
    </row>
    <row r="1030" spans="1:15" x14ac:dyDescent="0.25">
      <c r="A1030">
        <v>31660</v>
      </c>
      <c r="B1030" t="s">
        <v>12</v>
      </c>
      <c r="C1030">
        <v>23</v>
      </c>
      <c r="D1030" t="str">
        <f t="shared" si="48"/>
        <v>18–39 Age Group</v>
      </c>
      <c r="E1030" t="s">
        <v>34</v>
      </c>
      <c r="F1030" t="s">
        <v>34</v>
      </c>
      <c r="G1030" t="s">
        <v>34</v>
      </c>
      <c r="H1030" t="s">
        <v>14</v>
      </c>
      <c r="I1030" t="s">
        <v>21</v>
      </c>
      <c r="J1030" s="5">
        <v>82.39</v>
      </c>
      <c r="K1030" s="5">
        <v>31.8</v>
      </c>
      <c r="L1030" s="4">
        <f t="shared" si="49"/>
        <v>28.25</v>
      </c>
      <c r="M1030" s="5">
        <f t="shared" si="50"/>
        <v>31.8</v>
      </c>
      <c r="N1030" t="s">
        <v>38</v>
      </c>
      <c r="O1030" t="s">
        <v>34</v>
      </c>
    </row>
    <row r="1031" spans="1:15" x14ac:dyDescent="0.25">
      <c r="A1031">
        <v>33162</v>
      </c>
      <c r="B1031" t="s">
        <v>19</v>
      </c>
      <c r="C1031">
        <v>23</v>
      </c>
      <c r="D1031" t="str">
        <f t="shared" si="48"/>
        <v>18–39 Age Group</v>
      </c>
      <c r="E1031" t="s">
        <v>34</v>
      </c>
      <c r="F1031" t="s">
        <v>34</v>
      </c>
      <c r="G1031" t="s">
        <v>34</v>
      </c>
      <c r="H1031" t="s">
        <v>14</v>
      </c>
      <c r="I1031" t="s">
        <v>21</v>
      </c>
      <c r="J1031" s="5">
        <v>90.84</v>
      </c>
      <c r="K1031" s="5">
        <v>31.6</v>
      </c>
      <c r="L1031" s="4">
        <f t="shared" si="49"/>
        <v>28.25</v>
      </c>
      <c r="M1031" s="5">
        <f t="shared" si="50"/>
        <v>31.6</v>
      </c>
      <c r="N1031" t="s">
        <v>24</v>
      </c>
      <c r="O1031" t="s">
        <v>34</v>
      </c>
    </row>
    <row r="1032" spans="1:15" x14ac:dyDescent="0.25">
      <c r="A1032">
        <v>33790</v>
      </c>
      <c r="B1032" t="s">
        <v>19</v>
      </c>
      <c r="C1032">
        <v>23</v>
      </c>
      <c r="D1032" t="str">
        <f t="shared" si="48"/>
        <v>18–39 Age Group</v>
      </c>
      <c r="E1032" t="s">
        <v>34</v>
      </c>
      <c r="F1032" t="s">
        <v>34</v>
      </c>
      <c r="G1032" t="s">
        <v>34</v>
      </c>
      <c r="H1032" t="s">
        <v>14</v>
      </c>
      <c r="I1032" t="s">
        <v>21</v>
      </c>
      <c r="J1032" s="5">
        <v>100.06</v>
      </c>
      <c r="K1032" s="5">
        <v>28.6</v>
      </c>
      <c r="L1032" s="4">
        <f t="shared" si="49"/>
        <v>28.25</v>
      </c>
      <c r="M1032" s="5">
        <f t="shared" si="50"/>
        <v>28.6</v>
      </c>
      <c r="N1032" t="s">
        <v>24</v>
      </c>
      <c r="O1032" t="s">
        <v>34</v>
      </c>
    </row>
    <row r="1033" spans="1:15" x14ac:dyDescent="0.25">
      <c r="A1033">
        <v>34068</v>
      </c>
      <c r="B1033" t="s">
        <v>19</v>
      </c>
      <c r="C1033">
        <v>23</v>
      </c>
      <c r="D1033" t="str">
        <f t="shared" si="48"/>
        <v>18–39 Age Group</v>
      </c>
      <c r="E1033" t="s">
        <v>34</v>
      </c>
      <c r="F1033" t="s">
        <v>34</v>
      </c>
      <c r="G1033" t="s">
        <v>13</v>
      </c>
      <c r="H1033" t="s">
        <v>43</v>
      </c>
      <c r="I1033" t="s">
        <v>15</v>
      </c>
      <c r="J1033" s="5">
        <v>77.53</v>
      </c>
      <c r="K1033" s="5">
        <v>33.9</v>
      </c>
      <c r="L1033" s="4">
        <f t="shared" si="49"/>
        <v>28.25</v>
      </c>
      <c r="M1033" s="5">
        <f t="shared" si="50"/>
        <v>33.9</v>
      </c>
      <c r="N1033" t="s">
        <v>18</v>
      </c>
      <c r="O1033" t="s">
        <v>34</v>
      </c>
    </row>
    <row r="1034" spans="1:15" x14ac:dyDescent="0.25">
      <c r="A1034">
        <v>34402</v>
      </c>
      <c r="B1034" t="s">
        <v>19</v>
      </c>
      <c r="C1034">
        <v>23</v>
      </c>
      <c r="D1034" t="str">
        <f t="shared" si="48"/>
        <v>18–39 Age Group</v>
      </c>
      <c r="E1034" t="s">
        <v>34</v>
      </c>
      <c r="F1034" t="s">
        <v>34</v>
      </c>
      <c r="G1034" t="s">
        <v>13</v>
      </c>
      <c r="H1034" t="s">
        <v>14</v>
      </c>
      <c r="I1034" t="s">
        <v>21</v>
      </c>
      <c r="J1034" s="5">
        <v>91.97</v>
      </c>
      <c r="K1034" s="5">
        <v>21.6</v>
      </c>
      <c r="L1034" s="4">
        <f t="shared" si="49"/>
        <v>28.25</v>
      </c>
      <c r="M1034" s="5">
        <f t="shared" si="50"/>
        <v>21.6</v>
      </c>
      <c r="N1034" t="s">
        <v>18</v>
      </c>
      <c r="O1034" t="s">
        <v>34</v>
      </c>
    </row>
    <row r="1035" spans="1:15" x14ac:dyDescent="0.25">
      <c r="A1035">
        <v>34416</v>
      </c>
      <c r="B1035" t="s">
        <v>12</v>
      </c>
      <c r="C1035">
        <v>23</v>
      </c>
      <c r="D1035" t="str">
        <f t="shared" si="48"/>
        <v>18–39 Age Group</v>
      </c>
      <c r="E1035" t="s">
        <v>34</v>
      </c>
      <c r="F1035" t="s">
        <v>34</v>
      </c>
      <c r="G1035" t="s">
        <v>34</v>
      </c>
      <c r="H1035" t="s">
        <v>14</v>
      </c>
      <c r="I1035" t="s">
        <v>15</v>
      </c>
      <c r="J1035" s="5">
        <v>74.34</v>
      </c>
      <c r="K1035" s="5">
        <v>23.5</v>
      </c>
      <c r="L1035" s="4">
        <f t="shared" si="49"/>
        <v>28.25</v>
      </c>
      <c r="M1035" s="5">
        <f t="shared" si="50"/>
        <v>23.5</v>
      </c>
      <c r="N1035" t="s">
        <v>24</v>
      </c>
      <c r="O1035" t="s">
        <v>34</v>
      </c>
    </row>
    <row r="1036" spans="1:15" x14ac:dyDescent="0.25">
      <c r="A1036">
        <v>35854</v>
      </c>
      <c r="B1036" t="s">
        <v>19</v>
      </c>
      <c r="C1036">
        <v>23</v>
      </c>
      <c r="D1036" t="str">
        <f t="shared" si="48"/>
        <v>18–39 Age Group</v>
      </c>
      <c r="E1036" t="s">
        <v>34</v>
      </c>
      <c r="F1036" t="s">
        <v>34</v>
      </c>
      <c r="G1036" t="s">
        <v>34</v>
      </c>
      <c r="H1036" t="s">
        <v>14</v>
      </c>
      <c r="I1036" t="s">
        <v>15</v>
      </c>
      <c r="J1036" s="5">
        <v>88.19</v>
      </c>
      <c r="K1036" s="5">
        <v>18.3</v>
      </c>
      <c r="L1036" s="4">
        <f t="shared" si="49"/>
        <v>28.25</v>
      </c>
      <c r="M1036" s="5">
        <f t="shared" si="50"/>
        <v>18.3</v>
      </c>
      <c r="N1036" t="s">
        <v>24</v>
      </c>
      <c r="O1036" t="s">
        <v>34</v>
      </c>
    </row>
    <row r="1037" spans="1:15" x14ac:dyDescent="0.25">
      <c r="A1037">
        <v>36811</v>
      </c>
      <c r="B1037" t="s">
        <v>19</v>
      </c>
      <c r="C1037">
        <v>23</v>
      </c>
      <c r="D1037" t="str">
        <f t="shared" si="48"/>
        <v>18–39 Age Group</v>
      </c>
      <c r="E1037" t="s">
        <v>34</v>
      </c>
      <c r="F1037" t="s">
        <v>34</v>
      </c>
      <c r="G1037" t="s">
        <v>34</v>
      </c>
      <c r="H1037" t="s">
        <v>14</v>
      </c>
      <c r="I1037" t="s">
        <v>15</v>
      </c>
      <c r="J1037" s="5">
        <v>94.09</v>
      </c>
      <c r="K1037" s="5">
        <v>30.9</v>
      </c>
      <c r="L1037" s="4">
        <f t="shared" si="49"/>
        <v>28.25</v>
      </c>
      <c r="M1037" s="5">
        <f t="shared" si="50"/>
        <v>30.9</v>
      </c>
      <c r="N1037" t="s">
        <v>24</v>
      </c>
      <c r="O1037" t="s">
        <v>34</v>
      </c>
    </row>
    <row r="1038" spans="1:15" x14ac:dyDescent="0.25">
      <c r="A1038">
        <v>38036</v>
      </c>
      <c r="B1038" t="s">
        <v>19</v>
      </c>
      <c r="C1038">
        <v>23</v>
      </c>
      <c r="D1038" t="str">
        <f t="shared" si="48"/>
        <v>18–39 Age Group</v>
      </c>
      <c r="E1038" t="s">
        <v>34</v>
      </c>
      <c r="F1038" t="s">
        <v>34</v>
      </c>
      <c r="G1038" t="s">
        <v>34</v>
      </c>
      <c r="H1038" t="s">
        <v>14</v>
      </c>
      <c r="I1038" t="s">
        <v>15</v>
      </c>
      <c r="J1038" s="5">
        <v>124.5</v>
      </c>
      <c r="K1038" s="5">
        <v>33.4</v>
      </c>
      <c r="L1038" s="4">
        <f t="shared" si="49"/>
        <v>28.25</v>
      </c>
      <c r="M1038" s="5">
        <f t="shared" si="50"/>
        <v>33.4</v>
      </c>
      <c r="N1038" t="s">
        <v>38</v>
      </c>
      <c r="O1038" t="s">
        <v>34</v>
      </c>
    </row>
    <row r="1039" spans="1:15" x14ac:dyDescent="0.25">
      <c r="A1039">
        <v>38649</v>
      </c>
      <c r="B1039" t="s">
        <v>19</v>
      </c>
      <c r="C1039">
        <v>23</v>
      </c>
      <c r="D1039" t="str">
        <f t="shared" si="48"/>
        <v>18–39 Age Group</v>
      </c>
      <c r="E1039" t="s">
        <v>34</v>
      </c>
      <c r="F1039" t="s">
        <v>34</v>
      </c>
      <c r="G1039" t="s">
        <v>34</v>
      </c>
      <c r="H1039" t="s">
        <v>14</v>
      </c>
      <c r="I1039" t="s">
        <v>21</v>
      </c>
      <c r="J1039" s="5">
        <v>79.33</v>
      </c>
      <c r="K1039" s="5">
        <v>41.5</v>
      </c>
      <c r="L1039" s="4">
        <f t="shared" si="49"/>
        <v>28.25</v>
      </c>
      <c r="M1039" s="5">
        <f t="shared" si="50"/>
        <v>41.5</v>
      </c>
      <c r="N1039" t="s">
        <v>24</v>
      </c>
      <c r="O1039" t="s">
        <v>34</v>
      </c>
    </row>
    <row r="1040" spans="1:15" x14ac:dyDescent="0.25">
      <c r="A1040">
        <v>39342</v>
      </c>
      <c r="B1040" t="s">
        <v>12</v>
      </c>
      <c r="C1040">
        <v>23</v>
      </c>
      <c r="D1040" t="str">
        <f t="shared" si="48"/>
        <v>18–39 Age Group</v>
      </c>
      <c r="E1040" t="s">
        <v>34</v>
      </c>
      <c r="F1040" t="s">
        <v>34</v>
      </c>
      <c r="G1040" t="s">
        <v>34</v>
      </c>
      <c r="H1040" t="s">
        <v>14</v>
      </c>
      <c r="I1040" t="s">
        <v>21</v>
      </c>
      <c r="J1040" s="5">
        <v>67.760000000000005</v>
      </c>
      <c r="K1040" s="5">
        <v>26</v>
      </c>
      <c r="L1040" s="4">
        <f t="shared" si="49"/>
        <v>28.25</v>
      </c>
      <c r="M1040" s="5">
        <f t="shared" si="50"/>
        <v>26</v>
      </c>
      <c r="N1040" t="s">
        <v>24</v>
      </c>
      <c r="O1040" t="s">
        <v>34</v>
      </c>
    </row>
    <row r="1041" spans="1:15" x14ac:dyDescent="0.25">
      <c r="A1041">
        <v>40251</v>
      </c>
      <c r="B1041" t="s">
        <v>19</v>
      </c>
      <c r="C1041">
        <v>23</v>
      </c>
      <c r="D1041" t="str">
        <f t="shared" si="48"/>
        <v>18–39 Age Group</v>
      </c>
      <c r="E1041" t="s">
        <v>34</v>
      </c>
      <c r="F1041" t="s">
        <v>34</v>
      </c>
      <c r="G1041" t="s">
        <v>34</v>
      </c>
      <c r="H1041" t="s">
        <v>14</v>
      </c>
      <c r="I1041" t="s">
        <v>21</v>
      </c>
      <c r="J1041" s="5">
        <v>65.900000000000006</v>
      </c>
      <c r="K1041" s="5">
        <v>21.5</v>
      </c>
      <c r="L1041" s="4">
        <f t="shared" si="49"/>
        <v>28.25</v>
      </c>
      <c r="M1041" s="5">
        <f t="shared" si="50"/>
        <v>21.5</v>
      </c>
      <c r="N1041" t="s">
        <v>24</v>
      </c>
      <c r="O1041" t="s">
        <v>34</v>
      </c>
    </row>
    <row r="1042" spans="1:15" x14ac:dyDescent="0.25">
      <c r="A1042">
        <v>40509</v>
      </c>
      <c r="B1042" t="s">
        <v>19</v>
      </c>
      <c r="C1042">
        <v>23</v>
      </c>
      <c r="D1042" t="str">
        <f t="shared" si="48"/>
        <v>18–39 Age Group</v>
      </c>
      <c r="E1042" t="s">
        <v>34</v>
      </c>
      <c r="F1042" t="s">
        <v>34</v>
      </c>
      <c r="G1042" t="s">
        <v>34</v>
      </c>
      <c r="H1042" t="s">
        <v>14</v>
      </c>
      <c r="I1042" t="s">
        <v>15</v>
      </c>
      <c r="J1042" s="5">
        <v>91.19</v>
      </c>
      <c r="K1042" s="5">
        <v>28.3</v>
      </c>
      <c r="L1042" s="4">
        <f t="shared" si="49"/>
        <v>28.25</v>
      </c>
      <c r="M1042" s="5">
        <f t="shared" si="50"/>
        <v>28.3</v>
      </c>
      <c r="N1042" t="s">
        <v>24</v>
      </c>
      <c r="O1042" t="s">
        <v>34</v>
      </c>
    </row>
    <row r="1043" spans="1:15" x14ac:dyDescent="0.25">
      <c r="A1043">
        <v>41097</v>
      </c>
      <c r="B1043" t="s">
        <v>19</v>
      </c>
      <c r="C1043">
        <v>23</v>
      </c>
      <c r="D1043" t="str">
        <f t="shared" si="48"/>
        <v>18–39 Age Group</v>
      </c>
      <c r="E1043" t="s">
        <v>13</v>
      </c>
      <c r="F1043" t="s">
        <v>34</v>
      </c>
      <c r="G1043" t="s">
        <v>34</v>
      </c>
      <c r="H1043" t="s">
        <v>14</v>
      </c>
      <c r="I1043" t="s">
        <v>15</v>
      </c>
      <c r="J1043" s="5">
        <v>70.03</v>
      </c>
      <c r="K1043" s="5">
        <v>78</v>
      </c>
      <c r="L1043" s="4">
        <f t="shared" si="49"/>
        <v>28.25</v>
      </c>
      <c r="M1043" s="5">
        <f t="shared" si="50"/>
        <v>78</v>
      </c>
      <c r="N1043" t="s">
        <v>29</v>
      </c>
      <c r="O1043" t="s">
        <v>34</v>
      </c>
    </row>
    <row r="1044" spans="1:15" x14ac:dyDescent="0.25">
      <c r="A1044">
        <v>41800</v>
      </c>
      <c r="B1044" t="s">
        <v>19</v>
      </c>
      <c r="C1044">
        <v>23</v>
      </c>
      <c r="D1044" t="str">
        <f t="shared" si="48"/>
        <v>18–39 Age Group</v>
      </c>
      <c r="E1044" t="s">
        <v>34</v>
      </c>
      <c r="F1044" t="s">
        <v>34</v>
      </c>
      <c r="G1044" t="s">
        <v>13</v>
      </c>
      <c r="H1044" t="s">
        <v>14</v>
      </c>
      <c r="I1044" t="s">
        <v>21</v>
      </c>
      <c r="J1044" s="5">
        <v>79.349999999999994</v>
      </c>
      <c r="K1044" s="5">
        <v>39.4</v>
      </c>
      <c r="L1044" s="4">
        <f t="shared" si="49"/>
        <v>28.25</v>
      </c>
      <c r="M1044" s="5">
        <f t="shared" si="50"/>
        <v>39.4</v>
      </c>
      <c r="N1044" t="s">
        <v>18</v>
      </c>
      <c r="O1044" t="s">
        <v>34</v>
      </c>
    </row>
    <row r="1045" spans="1:15" x14ac:dyDescent="0.25">
      <c r="A1045">
        <v>41861</v>
      </c>
      <c r="B1045" t="s">
        <v>19</v>
      </c>
      <c r="C1045">
        <v>23</v>
      </c>
      <c r="D1045" t="str">
        <f t="shared" si="48"/>
        <v>18–39 Age Group</v>
      </c>
      <c r="E1045" t="s">
        <v>34</v>
      </c>
      <c r="F1045" t="s">
        <v>34</v>
      </c>
      <c r="G1045" t="s">
        <v>34</v>
      </c>
      <c r="H1045" t="s">
        <v>14</v>
      </c>
      <c r="I1045" t="s">
        <v>21</v>
      </c>
      <c r="J1045" s="5">
        <v>63.73</v>
      </c>
      <c r="K1045" s="5">
        <v>25.6</v>
      </c>
      <c r="L1045" s="4">
        <f t="shared" si="49"/>
        <v>28.25</v>
      </c>
      <c r="M1045" s="5">
        <f t="shared" si="50"/>
        <v>25.6</v>
      </c>
      <c r="N1045" t="s">
        <v>29</v>
      </c>
      <c r="O1045" t="s">
        <v>34</v>
      </c>
    </row>
    <row r="1046" spans="1:15" x14ac:dyDescent="0.25">
      <c r="A1046">
        <v>42710</v>
      </c>
      <c r="B1046" t="s">
        <v>19</v>
      </c>
      <c r="C1046">
        <v>23</v>
      </c>
      <c r="D1046" t="str">
        <f t="shared" si="48"/>
        <v>18–39 Age Group</v>
      </c>
      <c r="E1046" t="s">
        <v>34</v>
      </c>
      <c r="F1046" t="s">
        <v>34</v>
      </c>
      <c r="G1046" t="s">
        <v>34</v>
      </c>
      <c r="H1046" t="s">
        <v>14</v>
      </c>
      <c r="I1046" t="s">
        <v>15</v>
      </c>
      <c r="J1046" s="5">
        <v>79.39</v>
      </c>
      <c r="K1046" s="5">
        <v>27.6</v>
      </c>
      <c r="L1046" s="4">
        <f t="shared" si="49"/>
        <v>28.25</v>
      </c>
      <c r="M1046" s="5">
        <f t="shared" si="50"/>
        <v>27.6</v>
      </c>
      <c r="N1046" t="s">
        <v>24</v>
      </c>
      <c r="O1046" t="s">
        <v>34</v>
      </c>
    </row>
    <row r="1047" spans="1:15" x14ac:dyDescent="0.25">
      <c r="A1047">
        <v>45922</v>
      </c>
      <c r="B1047" t="s">
        <v>19</v>
      </c>
      <c r="C1047">
        <v>23</v>
      </c>
      <c r="D1047" t="str">
        <f t="shared" si="48"/>
        <v>18–39 Age Group</v>
      </c>
      <c r="E1047" t="s">
        <v>34</v>
      </c>
      <c r="F1047" t="s">
        <v>34</v>
      </c>
      <c r="G1047" t="s">
        <v>34</v>
      </c>
      <c r="H1047" t="s">
        <v>14</v>
      </c>
      <c r="I1047" t="s">
        <v>15</v>
      </c>
      <c r="J1047" s="5">
        <v>58.81</v>
      </c>
      <c r="K1047" s="5">
        <v>25.4</v>
      </c>
      <c r="L1047" s="4">
        <f t="shared" si="49"/>
        <v>28.25</v>
      </c>
      <c r="M1047" s="5">
        <f t="shared" si="50"/>
        <v>25.4</v>
      </c>
      <c r="N1047" t="s">
        <v>24</v>
      </c>
      <c r="O1047" t="s">
        <v>34</v>
      </c>
    </row>
    <row r="1048" spans="1:15" x14ac:dyDescent="0.25">
      <c r="A1048">
        <v>46483</v>
      </c>
      <c r="B1048" t="s">
        <v>12</v>
      </c>
      <c r="C1048">
        <v>23</v>
      </c>
      <c r="D1048" t="str">
        <f t="shared" si="48"/>
        <v>18–39 Age Group</v>
      </c>
      <c r="E1048" t="s">
        <v>34</v>
      </c>
      <c r="F1048" t="s">
        <v>34</v>
      </c>
      <c r="G1048" t="s">
        <v>34</v>
      </c>
      <c r="H1048" t="s">
        <v>14</v>
      </c>
      <c r="I1048" t="s">
        <v>15</v>
      </c>
      <c r="J1048" s="5">
        <v>77.75</v>
      </c>
      <c r="K1048" s="5">
        <v>38.799999999999997</v>
      </c>
      <c r="L1048" s="4">
        <f t="shared" si="49"/>
        <v>28.25</v>
      </c>
      <c r="M1048" s="5">
        <f t="shared" si="50"/>
        <v>38.799999999999997</v>
      </c>
      <c r="N1048" t="s">
        <v>29</v>
      </c>
      <c r="O1048" t="s">
        <v>34</v>
      </c>
    </row>
    <row r="1049" spans="1:15" x14ac:dyDescent="0.25">
      <c r="A1049">
        <v>49086</v>
      </c>
      <c r="B1049" t="s">
        <v>19</v>
      </c>
      <c r="C1049">
        <v>23</v>
      </c>
      <c r="D1049" t="str">
        <f t="shared" si="48"/>
        <v>18–39 Age Group</v>
      </c>
      <c r="E1049" t="s">
        <v>34</v>
      </c>
      <c r="F1049" t="s">
        <v>34</v>
      </c>
      <c r="G1049" t="s">
        <v>34</v>
      </c>
      <c r="H1049" t="s">
        <v>14</v>
      </c>
      <c r="I1049" t="s">
        <v>15</v>
      </c>
      <c r="J1049" s="5">
        <v>60.5</v>
      </c>
      <c r="K1049" s="5">
        <v>27.1</v>
      </c>
      <c r="L1049" s="4">
        <f t="shared" si="49"/>
        <v>28.25</v>
      </c>
      <c r="M1049" s="5">
        <f t="shared" si="50"/>
        <v>27.1</v>
      </c>
      <c r="N1049" t="s">
        <v>18</v>
      </c>
      <c r="O1049" t="s">
        <v>34</v>
      </c>
    </row>
    <row r="1050" spans="1:15" x14ac:dyDescent="0.25">
      <c r="A1050">
        <v>52089</v>
      </c>
      <c r="B1050" t="s">
        <v>19</v>
      </c>
      <c r="C1050">
        <v>23</v>
      </c>
      <c r="D1050" t="str">
        <f t="shared" si="48"/>
        <v>18–39 Age Group</v>
      </c>
      <c r="E1050" t="s">
        <v>34</v>
      </c>
      <c r="F1050" t="s">
        <v>34</v>
      </c>
      <c r="G1050" t="s">
        <v>34</v>
      </c>
      <c r="H1050" t="s">
        <v>14</v>
      </c>
      <c r="I1050" t="s">
        <v>15</v>
      </c>
      <c r="J1050" s="5">
        <v>126.67</v>
      </c>
      <c r="K1050" s="5">
        <v>28.7</v>
      </c>
      <c r="L1050" s="4">
        <f t="shared" si="49"/>
        <v>28.25</v>
      </c>
      <c r="M1050" s="5">
        <f t="shared" si="50"/>
        <v>28.7</v>
      </c>
      <c r="N1050" t="s">
        <v>29</v>
      </c>
      <c r="O1050" t="s">
        <v>34</v>
      </c>
    </row>
    <row r="1051" spans="1:15" x14ac:dyDescent="0.25">
      <c r="A1051">
        <v>53896</v>
      </c>
      <c r="B1051" t="s">
        <v>19</v>
      </c>
      <c r="C1051">
        <v>23</v>
      </c>
      <c r="D1051" t="str">
        <f t="shared" si="48"/>
        <v>18–39 Age Group</v>
      </c>
      <c r="E1051" t="s">
        <v>34</v>
      </c>
      <c r="F1051" t="s">
        <v>34</v>
      </c>
      <c r="G1051" t="s">
        <v>34</v>
      </c>
      <c r="H1051" t="s">
        <v>14</v>
      </c>
      <c r="I1051" t="s">
        <v>21</v>
      </c>
      <c r="J1051" s="5">
        <v>165.36</v>
      </c>
      <c r="K1051" s="5">
        <v>21.9</v>
      </c>
      <c r="L1051" s="4">
        <f t="shared" si="49"/>
        <v>28.25</v>
      </c>
      <c r="M1051" s="5">
        <f t="shared" si="50"/>
        <v>21.9</v>
      </c>
      <c r="N1051" t="s">
        <v>29</v>
      </c>
      <c r="O1051" t="s">
        <v>34</v>
      </c>
    </row>
    <row r="1052" spans="1:15" x14ac:dyDescent="0.25">
      <c r="A1052">
        <v>59945</v>
      </c>
      <c r="B1052" t="s">
        <v>19</v>
      </c>
      <c r="C1052">
        <v>23</v>
      </c>
      <c r="D1052" t="str">
        <f t="shared" si="48"/>
        <v>18–39 Age Group</v>
      </c>
      <c r="E1052" t="s">
        <v>34</v>
      </c>
      <c r="F1052" t="s">
        <v>34</v>
      </c>
      <c r="G1052" t="s">
        <v>34</v>
      </c>
      <c r="H1052" t="s">
        <v>14</v>
      </c>
      <c r="I1052" t="s">
        <v>15</v>
      </c>
      <c r="J1052" s="5">
        <v>132.88</v>
      </c>
      <c r="K1052" s="5">
        <v>24.9</v>
      </c>
      <c r="L1052" s="4">
        <f t="shared" si="49"/>
        <v>28.25</v>
      </c>
      <c r="M1052" s="5">
        <f t="shared" si="50"/>
        <v>24.9</v>
      </c>
      <c r="N1052" t="s">
        <v>24</v>
      </c>
      <c r="O1052" t="s">
        <v>34</v>
      </c>
    </row>
    <row r="1053" spans="1:15" x14ac:dyDescent="0.25">
      <c r="A1053">
        <v>60533</v>
      </c>
      <c r="B1053" t="s">
        <v>19</v>
      </c>
      <c r="C1053">
        <v>23</v>
      </c>
      <c r="D1053" t="str">
        <f t="shared" si="48"/>
        <v>18–39 Age Group</v>
      </c>
      <c r="E1053" t="s">
        <v>34</v>
      </c>
      <c r="F1053" t="s">
        <v>34</v>
      </c>
      <c r="G1053" t="s">
        <v>34</v>
      </c>
      <c r="H1053" t="s">
        <v>14</v>
      </c>
      <c r="I1053" t="s">
        <v>21</v>
      </c>
      <c r="J1053" s="5">
        <v>91.95</v>
      </c>
      <c r="K1053" s="5">
        <v>23</v>
      </c>
      <c r="L1053" s="4">
        <f t="shared" si="49"/>
        <v>28.25</v>
      </c>
      <c r="M1053" s="5">
        <f t="shared" si="50"/>
        <v>23</v>
      </c>
      <c r="N1053" t="s">
        <v>38</v>
      </c>
      <c r="O1053" t="s">
        <v>34</v>
      </c>
    </row>
    <row r="1054" spans="1:15" x14ac:dyDescent="0.25">
      <c r="A1054">
        <v>61408</v>
      </c>
      <c r="B1054" t="s">
        <v>12</v>
      </c>
      <c r="C1054">
        <v>23</v>
      </c>
      <c r="D1054" t="str">
        <f t="shared" si="48"/>
        <v>18–39 Age Group</v>
      </c>
      <c r="E1054" t="s">
        <v>34</v>
      </c>
      <c r="F1054" t="s">
        <v>34</v>
      </c>
      <c r="G1054" t="s">
        <v>34</v>
      </c>
      <c r="H1054" t="s">
        <v>401</v>
      </c>
      <c r="I1054" t="s">
        <v>15</v>
      </c>
      <c r="J1054" s="5">
        <v>125.26</v>
      </c>
      <c r="K1054" s="5">
        <v>18.7</v>
      </c>
      <c r="L1054" s="4">
        <f t="shared" si="49"/>
        <v>28.25</v>
      </c>
      <c r="M1054" s="5">
        <f t="shared" si="50"/>
        <v>18.7</v>
      </c>
      <c r="N1054" t="s">
        <v>24</v>
      </c>
      <c r="O1054" t="s">
        <v>34</v>
      </c>
    </row>
    <row r="1055" spans="1:15" x14ac:dyDescent="0.25">
      <c r="A1055">
        <v>63725</v>
      </c>
      <c r="B1055" t="s">
        <v>12</v>
      </c>
      <c r="C1055">
        <v>23</v>
      </c>
      <c r="D1055" t="str">
        <f t="shared" si="48"/>
        <v>18–39 Age Group</v>
      </c>
      <c r="E1055" t="s">
        <v>34</v>
      </c>
      <c r="F1055" t="s">
        <v>34</v>
      </c>
      <c r="G1055" t="s">
        <v>34</v>
      </c>
      <c r="H1055" t="s">
        <v>14</v>
      </c>
      <c r="I1055" t="s">
        <v>15</v>
      </c>
      <c r="J1055" s="5">
        <v>62</v>
      </c>
      <c r="K1055" s="5">
        <v>24.8</v>
      </c>
      <c r="L1055" s="4">
        <f t="shared" si="49"/>
        <v>28.25</v>
      </c>
      <c r="M1055" s="5">
        <f t="shared" si="50"/>
        <v>24.8</v>
      </c>
      <c r="N1055" t="s">
        <v>18</v>
      </c>
      <c r="O1055" t="s">
        <v>34</v>
      </c>
    </row>
    <row r="1056" spans="1:15" x14ac:dyDescent="0.25">
      <c r="A1056">
        <v>63764</v>
      </c>
      <c r="B1056" t="s">
        <v>12</v>
      </c>
      <c r="C1056">
        <v>23</v>
      </c>
      <c r="D1056" t="str">
        <f t="shared" si="48"/>
        <v>18–39 Age Group</v>
      </c>
      <c r="E1056" t="s">
        <v>34</v>
      </c>
      <c r="F1056" t="s">
        <v>34</v>
      </c>
      <c r="G1056" t="s">
        <v>34</v>
      </c>
      <c r="H1056" t="s">
        <v>14</v>
      </c>
      <c r="I1056" t="s">
        <v>15</v>
      </c>
      <c r="J1056" s="5">
        <v>87.87</v>
      </c>
      <c r="K1056" s="5">
        <v>23.4</v>
      </c>
      <c r="L1056" s="4">
        <f t="shared" si="49"/>
        <v>28.25</v>
      </c>
      <c r="M1056" s="5">
        <f t="shared" si="50"/>
        <v>23.4</v>
      </c>
      <c r="N1056" t="s">
        <v>24</v>
      </c>
      <c r="O1056" t="s">
        <v>34</v>
      </c>
    </row>
    <row r="1057" spans="1:15" x14ac:dyDescent="0.25">
      <c r="A1057">
        <v>64541</v>
      </c>
      <c r="B1057" t="s">
        <v>12</v>
      </c>
      <c r="C1057">
        <v>23</v>
      </c>
      <c r="D1057" t="str">
        <f t="shared" si="48"/>
        <v>18–39 Age Group</v>
      </c>
      <c r="E1057" t="s">
        <v>34</v>
      </c>
      <c r="F1057" t="s">
        <v>34</v>
      </c>
      <c r="G1057" t="s">
        <v>13</v>
      </c>
      <c r="H1057" t="s">
        <v>14</v>
      </c>
      <c r="I1057" t="s">
        <v>15</v>
      </c>
      <c r="J1057" s="5">
        <v>115.83</v>
      </c>
      <c r="K1057" s="5">
        <v>25.3</v>
      </c>
      <c r="L1057" s="4">
        <f t="shared" si="49"/>
        <v>28.25</v>
      </c>
      <c r="M1057" s="5">
        <f t="shared" si="50"/>
        <v>25.3</v>
      </c>
      <c r="N1057" t="s">
        <v>24</v>
      </c>
      <c r="O1057" t="s">
        <v>34</v>
      </c>
    </row>
    <row r="1058" spans="1:15" x14ac:dyDescent="0.25">
      <c r="A1058">
        <v>64662</v>
      </c>
      <c r="B1058" t="s">
        <v>19</v>
      </c>
      <c r="C1058">
        <v>23</v>
      </c>
      <c r="D1058" t="str">
        <f t="shared" si="48"/>
        <v>18–39 Age Group</v>
      </c>
      <c r="E1058" t="s">
        <v>34</v>
      </c>
      <c r="F1058" t="s">
        <v>34</v>
      </c>
      <c r="G1058" t="s">
        <v>34</v>
      </c>
      <c r="H1058" t="s">
        <v>14</v>
      </c>
      <c r="I1058" t="s">
        <v>21</v>
      </c>
      <c r="J1058" s="5">
        <v>58.01</v>
      </c>
      <c r="K1058" s="5">
        <v>35.299999999999997</v>
      </c>
      <c r="L1058" s="4">
        <f t="shared" si="49"/>
        <v>28.25</v>
      </c>
      <c r="M1058" s="5">
        <f t="shared" si="50"/>
        <v>35.299999999999997</v>
      </c>
      <c r="N1058" t="s">
        <v>24</v>
      </c>
      <c r="O1058" t="s">
        <v>34</v>
      </c>
    </row>
    <row r="1059" spans="1:15" x14ac:dyDescent="0.25">
      <c r="A1059">
        <v>65473</v>
      </c>
      <c r="B1059" t="s">
        <v>12</v>
      </c>
      <c r="C1059">
        <v>23</v>
      </c>
      <c r="D1059" t="str">
        <f t="shared" si="48"/>
        <v>18–39 Age Group</v>
      </c>
      <c r="E1059" t="s">
        <v>34</v>
      </c>
      <c r="F1059" t="s">
        <v>34</v>
      </c>
      <c r="G1059" t="s">
        <v>34</v>
      </c>
      <c r="H1059" t="s">
        <v>14</v>
      </c>
      <c r="I1059" t="s">
        <v>15</v>
      </c>
      <c r="J1059" s="5">
        <v>61.96</v>
      </c>
      <c r="K1059" s="5">
        <v>22</v>
      </c>
      <c r="L1059" s="4">
        <f t="shared" si="49"/>
        <v>28.25</v>
      </c>
      <c r="M1059" s="5">
        <f t="shared" si="50"/>
        <v>22</v>
      </c>
      <c r="N1059" t="s">
        <v>29</v>
      </c>
      <c r="O1059" t="s">
        <v>34</v>
      </c>
    </row>
    <row r="1060" spans="1:15" x14ac:dyDescent="0.25">
      <c r="A1060">
        <v>66570</v>
      </c>
      <c r="B1060" t="s">
        <v>19</v>
      </c>
      <c r="C1060">
        <v>23</v>
      </c>
      <c r="D1060" t="str">
        <f t="shared" si="48"/>
        <v>18–39 Age Group</v>
      </c>
      <c r="E1060" t="s">
        <v>34</v>
      </c>
      <c r="F1060" t="s">
        <v>34</v>
      </c>
      <c r="G1060" t="s">
        <v>34</v>
      </c>
      <c r="H1060" t="s">
        <v>14</v>
      </c>
      <c r="I1060" t="s">
        <v>21</v>
      </c>
      <c r="J1060" s="5">
        <v>69.239999999999995</v>
      </c>
      <c r="K1060" s="5">
        <v>51</v>
      </c>
      <c r="L1060" s="4">
        <f t="shared" si="49"/>
        <v>28.25</v>
      </c>
      <c r="M1060" s="5">
        <f t="shared" si="50"/>
        <v>51</v>
      </c>
      <c r="N1060" t="s">
        <v>24</v>
      </c>
      <c r="O1060" t="s">
        <v>34</v>
      </c>
    </row>
    <row r="1061" spans="1:15" x14ac:dyDescent="0.25">
      <c r="A1061">
        <v>67744</v>
      </c>
      <c r="B1061" t="s">
        <v>19</v>
      </c>
      <c r="C1061">
        <v>23</v>
      </c>
      <c r="D1061" t="str">
        <f t="shared" si="48"/>
        <v>18–39 Age Group</v>
      </c>
      <c r="E1061" t="s">
        <v>34</v>
      </c>
      <c r="F1061" t="s">
        <v>34</v>
      </c>
      <c r="G1061" t="s">
        <v>34</v>
      </c>
      <c r="H1061" t="s">
        <v>14</v>
      </c>
      <c r="I1061" t="s">
        <v>15</v>
      </c>
      <c r="J1061" s="5">
        <v>74.459999999999994</v>
      </c>
      <c r="K1061" s="5">
        <v>35.6</v>
      </c>
      <c r="L1061" s="4">
        <f t="shared" si="49"/>
        <v>28.25</v>
      </c>
      <c r="M1061" s="5">
        <f t="shared" si="50"/>
        <v>35.6</v>
      </c>
      <c r="N1061" t="s">
        <v>18</v>
      </c>
      <c r="O1061" t="s">
        <v>34</v>
      </c>
    </row>
    <row r="1062" spans="1:15" x14ac:dyDescent="0.25">
      <c r="A1062">
        <v>68708</v>
      </c>
      <c r="B1062" t="s">
        <v>19</v>
      </c>
      <c r="C1062">
        <v>23</v>
      </c>
      <c r="D1062" t="str">
        <f t="shared" si="48"/>
        <v>18–39 Age Group</v>
      </c>
      <c r="E1062" t="s">
        <v>34</v>
      </c>
      <c r="F1062" t="s">
        <v>34</v>
      </c>
      <c r="G1062" t="s">
        <v>34</v>
      </c>
      <c r="H1062" t="s">
        <v>14</v>
      </c>
      <c r="I1062" t="s">
        <v>15</v>
      </c>
      <c r="J1062" s="5">
        <v>64.099999999999994</v>
      </c>
      <c r="K1062" s="5">
        <v>19.8</v>
      </c>
      <c r="L1062" s="4">
        <f t="shared" si="49"/>
        <v>28.25</v>
      </c>
      <c r="M1062" s="5">
        <f t="shared" si="50"/>
        <v>19.8</v>
      </c>
      <c r="N1062" t="s">
        <v>38</v>
      </c>
      <c r="O1062" t="s">
        <v>34</v>
      </c>
    </row>
    <row r="1063" spans="1:15" x14ac:dyDescent="0.25">
      <c r="A1063">
        <v>70318</v>
      </c>
      <c r="B1063" t="s">
        <v>12</v>
      </c>
      <c r="C1063">
        <v>23</v>
      </c>
      <c r="D1063" t="str">
        <f t="shared" si="48"/>
        <v>18–39 Age Group</v>
      </c>
      <c r="E1063" t="s">
        <v>34</v>
      </c>
      <c r="F1063" t="s">
        <v>34</v>
      </c>
      <c r="G1063" t="s">
        <v>34</v>
      </c>
      <c r="H1063" t="s">
        <v>14</v>
      </c>
      <c r="I1063" t="s">
        <v>21</v>
      </c>
      <c r="J1063" s="5">
        <v>88.06</v>
      </c>
      <c r="K1063" s="5">
        <v>25.3</v>
      </c>
      <c r="L1063" s="4">
        <f t="shared" si="49"/>
        <v>28.25</v>
      </c>
      <c r="M1063" s="5">
        <f t="shared" si="50"/>
        <v>25.3</v>
      </c>
      <c r="N1063" t="s">
        <v>38</v>
      </c>
      <c r="O1063" t="s">
        <v>34</v>
      </c>
    </row>
    <row r="1064" spans="1:15" x14ac:dyDescent="0.25">
      <c r="A1064">
        <v>71097</v>
      </c>
      <c r="B1064" t="s">
        <v>19</v>
      </c>
      <c r="C1064">
        <v>23</v>
      </c>
      <c r="D1064" t="str">
        <f t="shared" si="48"/>
        <v>18–39 Age Group</v>
      </c>
      <c r="E1064" t="s">
        <v>34</v>
      </c>
      <c r="F1064" t="s">
        <v>34</v>
      </c>
      <c r="G1064" t="s">
        <v>34</v>
      </c>
      <c r="H1064" t="s">
        <v>14</v>
      </c>
      <c r="I1064" t="s">
        <v>15</v>
      </c>
      <c r="J1064" s="5">
        <v>64.94</v>
      </c>
      <c r="K1064" s="5">
        <v>18.8</v>
      </c>
      <c r="L1064" s="4">
        <f t="shared" si="49"/>
        <v>28.25</v>
      </c>
      <c r="M1064" s="5">
        <f t="shared" si="50"/>
        <v>18.8</v>
      </c>
      <c r="N1064" t="s">
        <v>24</v>
      </c>
      <c r="O1064" t="s">
        <v>34</v>
      </c>
    </row>
    <row r="1065" spans="1:15" x14ac:dyDescent="0.25">
      <c r="A1065">
        <v>71724</v>
      </c>
      <c r="B1065" t="s">
        <v>19</v>
      </c>
      <c r="C1065">
        <v>23</v>
      </c>
      <c r="D1065" t="str">
        <f t="shared" si="48"/>
        <v>18–39 Age Group</v>
      </c>
      <c r="E1065" t="s">
        <v>34</v>
      </c>
      <c r="F1065" t="s">
        <v>34</v>
      </c>
      <c r="G1065" t="s">
        <v>34</v>
      </c>
      <c r="H1065" t="s">
        <v>14</v>
      </c>
      <c r="I1065" t="s">
        <v>15</v>
      </c>
      <c r="J1065" s="5">
        <v>59.07</v>
      </c>
      <c r="K1065" s="5">
        <v>21.6</v>
      </c>
      <c r="L1065" s="4">
        <f t="shared" si="49"/>
        <v>28.25</v>
      </c>
      <c r="M1065" s="5">
        <f t="shared" si="50"/>
        <v>21.6</v>
      </c>
      <c r="N1065" t="s">
        <v>24</v>
      </c>
      <c r="O1065" t="s">
        <v>34</v>
      </c>
    </row>
    <row r="1066" spans="1:15" x14ac:dyDescent="0.25">
      <c r="A1066">
        <v>72041</v>
      </c>
      <c r="B1066" t="s">
        <v>12</v>
      </c>
      <c r="C1066">
        <v>23</v>
      </c>
      <c r="D1066" t="str">
        <f t="shared" si="48"/>
        <v>18–39 Age Group</v>
      </c>
      <c r="E1066" t="s">
        <v>34</v>
      </c>
      <c r="F1066" t="s">
        <v>34</v>
      </c>
      <c r="G1066" t="s">
        <v>34</v>
      </c>
      <c r="H1066" t="s">
        <v>14</v>
      </c>
      <c r="I1066" t="s">
        <v>15</v>
      </c>
      <c r="J1066" s="5">
        <v>82.53</v>
      </c>
      <c r="K1066" s="5">
        <v>20.7</v>
      </c>
      <c r="L1066" s="4">
        <f t="shared" si="49"/>
        <v>28.25</v>
      </c>
      <c r="M1066" s="5">
        <f t="shared" si="50"/>
        <v>20.7</v>
      </c>
      <c r="N1066" t="s">
        <v>29</v>
      </c>
      <c r="O1066" t="s">
        <v>34</v>
      </c>
    </row>
    <row r="1067" spans="1:15" x14ac:dyDescent="0.25">
      <c r="A1067">
        <v>72393</v>
      </c>
      <c r="B1067" t="s">
        <v>19</v>
      </c>
      <c r="C1067">
        <v>23</v>
      </c>
      <c r="D1067" t="str">
        <f t="shared" si="48"/>
        <v>18–39 Age Group</v>
      </c>
      <c r="E1067" t="s">
        <v>34</v>
      </c>
      <c r="F1067" t="s">
        <v>34</v>
      </c>
      <c r="G1067" t="s">
        <v>13</v>
      </c>
      <c r="H1067" t="s">
        <v>43</v>
      </c>
      <c r="I1067" t="s">
        <v>21</v>
      </c>
      <c r="J1067" s="5">
        <v>84.93</v>
      </c>
      <c r="K1067" s="5">
        <v>24.2</v>
      </c>
      <c r="L1067" s="4">
        <f t="shared" si="49"/>
        <v>28.25</v>
      </c>
      <c r="M1067" s="5">
        <f t="shared" si="50"/>
        <v>24.2</v>
      </c>
      <c r="N1067" t="s">
        <v>24</v>
      </c>
      <c r="O1067" t="s">
        <v>34</v>
      </c>
    </row>
    <row r="1068" spans="1:15" x14ac:dyDescent="0.25">
      <c r="A1068">
        <v>129</v>
      </c>
      <c r="B1068" t="s">
        <v>19</v>
      </c>
      <c r="C1068">
        <v>24</v>
      </c>
      <c r="D1068" t="str">
        <f t="shared" si="48"/>
        <v>18–39 Age Group</v>
      </c>
      <c r="E1068" t="s">
        <v>34</v>
      </c>
      <c r="F1068" t="s">
        <v>34</v>
      </c>
      <c r="G1068" t="s">
        <v>34</v>
      </c>
      <c r="H1068" t="s">
        <v>14</v>
      </c>
      <c r="I1068" t="s">
        <v>15</v>
      </c>
      <c r="J1068" s="5">
        <v>97.55</v>
      </c>
      <c r="K1068" s="5">
        <v>26.2</v>
      </c>
      <c r="L1068" s="4">
        <f t="shared" si="49"/>
        <v>28.25</v>
      </c>
      <c r="M1068" s="5">
        <f t="shared" si="50"/>
        <v>26.2</v>
      </c>
      <c r="N1068" t="s">
        <v>24</v>
      </c>
      <c r="O1068" t="s">
        <v>34</v>
      </c>
    </row>
    <row r="1069" spans="1:15" x14ac:dyDescent="0.25">
      <c r="A1069">
        <v>3843</v>
      </c>
      <c r="B1069" t="s">
        <v>19</v>
      </c>
      <c r="C1069">
        <v>24</v>
      </c>
      <c r="D1069" t="str">
        <f t="shared" si="48"/>
        <v>18–39 Age Group</v>
      </c>
      <c r="E1069" t="s">
        <v>34</v>
      </c>
      <c r="F1069" t="s">
        <v>34</v>
      </c>
      <c r="G1069" t="s">
        <v>34</v>
      </c>
      <c r="H1069" t="s">
        <v>14</v>
      </c>
      <c r="I1069" t="s">
        <v>15</v>
      </c>
      <c r="J1069" s="5">
        <v>73.489999999999995</v>
      </c>
      <c r="K1069" s="5">
        <v>23.5</v>
      </c>
      <c r="L1069" s="4">
        <f t="shared" si="49"/>
        <v>28.25</v>
      </c>
      <c r="M1069" s="5">
        <f t="shared" si="50"/>
        <v>23.5</v>
      </c>
      <c r="N1069" t="s">
        <v>24</v>
      </c>
      <c r="O1069" t="s">
        <v>34</v>
      </c>
    </row>
    <row r="1070" spans="1:15" x14ac:dyDescent="0.25">
      <c r="A1070">
        <v>4740</v>
      </c>
      <c r="B1070" t="s">
        <v>19</v>
      </c>
      <c r="C1070">
        <v>24</v>
      </c>
      <c r="D1070" t="str">
        <f t="shared" si="48"/>
        <v>18–39 Age Group</v>
      </c>
      <c r="E1070" t="s">
        <v>34</v>
      </c>
      <c r="F1070" t="s">
        <v>34</v>
      </c>
      <c r="G1070" t="s">
        <v>34</v>
      </c>
      <c r="H1070" t="s">
        <v>14</v>
      </c>
      <c r="I1070" t="s">
        <v>15</v>
      </c>
      <c r="J1070" s="5">
        <v>86.35</v>
      </c>
      <c r="K1070" s="5">
        <v>32.700000000000003</v>
      </c>
      <c r="L1070" s="4">
        <f t="shared" si="49"/>
        <v>28.25</v>
      </c>
      <c r="M1070" s="5">
        <f t="shared" si="50"/>
        <v>32.700000000000003</v>
      </c>
      <c r="N1070" t="s">
        <v>24</v>
      </c>
      <c r="O1070" t="s">
        <v>34</v>
      </c>
    </row>
    <row r="1071" spans="1:15" x14ac:dyDescent="0.25">
      <c r="A1071">
        <v>5074</v>
      </c>
      <c r="B1071" t="s">
        <v>12</v>
      </c>
      <c r="C1071">
        <v>24</v>
      </c>
      <c r="D1071" t="str">
        <f t="shared" si="48"/>
        <v>18–39 Age Group</v>
      </c>
      <c r="E1071" t="s">
        <v>34</v>
      </c>
      <c r="F1071" t="s">
        <v>34</v>
      </c>
      <c r="G1071" t="s">
        <v>34</v>
      </c>
      <c r="H1071" t="s">
        <v>14</v>
      </c>
      <c r="I1071" t="s">
        <v>21</v>
      </c>
      <c r="J1071" s="5">
        <v>200.14</v>
      </c>
      <c r="K1071" s="5">
        <v>37.700000000000003</v>
      </c>
      <c r="L1071" s="4">
        <f t="shared" si="49"/>
        <v>28.25</v>
      </c>
      <c r="M1071" s="5">
        <f t="shared" si="50"/>
        <v>37.700000000000003</v>
      </c>
      <c r="N1071" t="s">
        <v>29</v>
      </c>
      <c r="O1071" t="s">
        <v>34</v>
      </c>
    </row>
    <row r="1072" spans="1:15" x14ac:dyDescent="0.25">
      <c r="A1072">
        <v>6517</v>
      </c>
      <c r="B1072" t="s">
        <v>19</v>
      </c>
      <c r="C1072">
        <v>24</v>
      </c>
      <c r="D1072" t="str">
        <f t="shared" si="48"/>
        <v>18–39 Age Group</v>
      </c>
      <c r="E1072" t="s">
        <v>34</v>
      </c>
      <c r="F1072" t="s">
        <v>34</v>
      </c>
      <c r="G1072" t="s">
        <v>13</v>
      </c>
      <c r="H1072" t="s">
        <v>43</v>
      </c>
      <c r="I1072" t="s">
        <v>15</v>
      </c>
      <c r="J1072" s="5">
        <v>83.1</v>
      </c>
      <c r="K1072" s="5">
        <v>42.5</v>
      </c>
      <c r="L1072" s="4">
        <f t="shared" si="49"/>
        <v>28.25</v>
      </c>
      <c r="M1072" s="5">
        <f t="shared" si="50"/>
        <v>42.5</v>
      </c>
      <c r="N1072" t="s">
        <v>29</v>
      </c>
      <c r="O1072" t="s">
        <v>34</v>
      </c>
    </row>
    <row r="1073" spans="1:15" x14ac:dyDescent="0.25">
      <c r="A1073">
        <v>7586</v>
      </c>
      <c r="B1073" t="s">
        <v>12</v>
      </c>
      <c r="C1073">
        <v>24</v>
      </c>
      <c r="D1073" t="str">
        <f t="shared" si="48"/>
        <v>18–39 Age Group</v>
      </c>
      <c r="E1073" t="s">
        <v>34</v>
      </c>
      <c r="F1073" t="s">
        <v>34</v>
      </c>
      <c r="G1073" t="s">
        <v>34</v>
      </c>
      <c r="H1073" t="s">
        <v>20</v>
      </c>
      <c r="I1073" t="s">
        <v>21</v>
      </c>
      <c r="J1073" s="5">
        <v>111.33</v>
      </c>
      <c r="K1073" s="5">
        <v>29.6</v>
      </c>
      <c r="L1073" s="4">
        <f t="shared" si="49"/>
        <v>28.25</v>
      </c>
      <c r="M1073" s="5">
        <f t="shared" si="50"/>
        <v>29.6</v>
      </c>
      <c r="N1073" t="s">
        <v>18</v>
      </c>
      <c r="O1073" t="s">
        <v>34</v>
      </c>
    </row>
    <row r="1074" spans="1:15" x14ac:dyDescent="0.25">
      <c r="A1074">
        <v>7964</v>
      </c>
      <c r="B1074" t="s">
        <v>12</v>
      </c>
      <c r="C1074">
        <v>24</v>
      </c>
      <c r="D1074" t="str">
        <f t="shared" si="48"/>
        <v>18–39 Age Group</v>
      </c>
      <c r="E1074" t="s">
        <v>34</v>
      </c>
      <c r="F1074" t="s">
        <v>34</v>
      </c>
      <c r="G1074" t="s">
        <v>34</v>
      </c>
      <c r="H1074" t="s">
        <v>14</v>
      </c>
      <c r="I1074" t="s">
        <v>15</v>
      </c>
      <c r="J1074" s="5">
        <v>97.47</v>
      </c>
      <c r="K1074" s="5">
        <v>24.2</v>
      </c>
      <c r="L1074" s="4">
        <f t="shared" si="49"/>
        <v>28.25</v>
      </c>
      <c r="M1074" s="5">
        <f t="shared" si="50"/>
        <v>24.2</v>
      </c>
      <c r="N1074" t="s">
        <v>18</v>
      </c>
      <c r="O1074" t="s">
        <v>34</v>
      </c>
    </row>
    <row r="1075" spans="1:15" x14ac:dyDescent="0.25">
      <c r="A1075">
        <v>7990</v>
      </c>
      <c r="B1075" t="s">
        <v>19</v>
      </c>
      <c r="C1075">
        <v>24</v>
      </c>
      <c r="D1075" t="str">
        <f t="shared" si="48"/>
        <v>18–39 Age Group</v>
      </c>
      <c r="E1075" t="s">
        <v>34</v>
      </c>
      <c r="F1075" t="s">
        <v>34</v>
      </c>
      <c r="G1075" t="s">
        <v>13</v>
      </c>
      <c r="H1075" t="s">
        <v>14</v>
      </c>
      <c r="I1075" t="s">
        <v>21</v>
      </c>
      <c r="J1075" s="5">
        <v>84.08</v>
      </c>
      <c r="K1075" s="5">
        <v>24.5</v>
      </c>
      <c r="L1075" s="4">
        <f t="shared" si="49"/>
        <v>28.25</v>
      </c>
      <c r="M1075" s="5">
        <f t="shared" si="50"/>
        <v>24.5</v>
      </c>
      <c r="N1075" t="s">
        <v>38</v>
      </c>
      <c r="O1075" t="s">
        <v>34</v>
      </c>
    </row>
    <row r="1076" spans="1:15" x14ac:dyDescent="0.25">
      <c r="A1076">
        <v>8544</v>
      </c>
      <c r="B1076" t="s">
        <v>19</v>
      </c>
      <c r="C1076">
        <v>24</v>
      </c>
      <c r="D1076" t="str">
        <f t="shared" si="48"/>
        <v>18–39 Age Group</v>
      </c>
      <c r="E1076" t="s">
        <v>34</v>
      </c>
      <c r="F1076" t="s">
        <v>34</v>
      </c>
      <c r="G1076" t="s">
        <v>34</v>
      </c>
      <c r="H1076" t="s">
        <v>20</v>
      </c>
      <c r="I1076" t="s">
        <v>21</v>
      </c>
      <c r="J1076" s="5">
        <v>115.03</v>
      </c>
      <c r="K1076" s="5">
        <v>23.4</v>
      </c>
      <c r="L1076" s="4">
        <f t="shared" si="49"/>
        <v>28.25</v>
      </c>
      <c r="M1076" s="5">
        <f t="shared" si="50"/>
        <v>23.4</v>
      </c>
      <c r="N1076" t="s">
        <v>24</v>
      </c>
      <c r="O1076" t="s">
        <v>34</v>
      </c>
    </row>
    <row r="1077" spans="1:15" x14ac:dyDescent="0.25">
      <c r="A1077">
        <v>9608</v>
      </c>
      <c r="B1077" t="s">
        <v>12</v>
      </c>
      <c r="C1077">
        <v>24</v>
      </c>
      <c r="D1077" t="str">
        <f t="shared" si="48"/>
        <v>18–39 Age Group</v>
      </c>
      <c r="E1077" t="s">
        <v>34</v>
      </c>
      <c r="F1077" t="s">
        <v>34</v>
      </c>
      <c r="G1077" t="s">
        <v>34</v>
      </c>
      <c r="H1077" t="s">
        <v>14</v>
      </c>
      <c r="I1077" t="s">
        <v>15</v>
      </c>
      <c r="J1077" s="5">
        <v>123.1</v>
      </c>
      <c r="K1077" s="5">
        <v>37.9</v>
      </c>
      <c r="L1077" s="4">
        <f t="shared" si="49"/>
        <v>28.25</v>
      </c>
      <c r="M1077" s="5">
        <f t="shared" si="50"/>
        <v>37.9</v>
      </c>
      <c r="N1077" t="s">
        <v>24</v>
      </c>
      <c r="O1077" t="s">
        <v>34</v>
      </c>
    </row>
    <row r="1078" spans="1:15" x14ac:dyDescent="0.25">
      <c r="A1078">
        <v>10374</v>
      </c>
      <c r="B1078" t="s">
        <v>19</v>
      </c>
      <c r="C1078">
        <v>24</v>
      </c>
      <c r="D1078" t="str">
        <f t="shared" si="48"/>
        <v>18–39 Age Group</v>
      </c>
      <c r="E1078" t="s">
        <v>34</v>
      </c>
      <c r="F1078" t="s">
        <v>34</v>
      </c>
      <c r="G1078" t="s">
        <v>13</v>
      </c>
      <c r="H1078" t="s">
        <v>14</v>
      </c>
      <c r="I1078" t="s">
        <v>21</v>
      </c>
      <c r="J1078" s="5">
        <v>76.42</v>
      </c>
      <c r="K1078" s="5">
        <v>24.8</v>
      </c>
      <c r="L1078" s="4">
        <f t="shared" si="49"/>
        <v>28.25</v>
      </c>
      <c r="M1078" s="5">
        <f t="shared" si="50"/>
        <v>24.8</v>
      </c>
      <c r="N1078" t="s">
        <v>29</v>
      </c>
      <c r="O1078" t="s">
        <v>34</v>
      </c>
    </row>
    <row r="1079" spans="1:15" x14ac:dyDescent="0.25">
      <c r="A1079">
        <v>10449</v>
      </c>
      <c r="B1079" t="s">
        <v>19</v>
      </c>
      <c r="C1079">
        <v>24</v>
      </c>
      <c r="D1079" t="str">
        <f t="shared" si="48"/>
        <v>18–39 Age Group</v>
      </c>
      <c r="E1079" t="s">
        <v>34</v>
      </c>
      <c r="F1079" t="s">
        <v>34</v>
      </c>
      <c r="G1079" t="s">
        <v>13</v>
      </c>
      <c r="H1079" t="s">
        <v>14</v>
      </c>
      <c r="I1079" t="s">
        <v>15</v>
      </c>
      <c r="J1079" s="5">
        <v>75.23</v>
      </c>
      <c r="K1079" s="5">
        <v>29</v>
      </c>
      <c r="L1079" s="4">
        <f t="shared" si="49"/>
        <v>28.25</v>
      </c>
      <c r="M1079" s="5">
        <f t="shared" si="50"/>
        <v>29</v>
      </c>
      <c r="N1079" t="s">
        <v>24</v>
      </c>
      <c r="O1079" t="s">
        <v>34</v>
      </c>
    </row>
    <row r="1080" spans="1:15" x14ac:dyDescent="0.25">
      <c r="A1080">
        <v>10624</v>
      </c>
      <c r="B1080" t="s">
        <v>12</v>
      </c>
      <c r="C1080">
        <v>24</v>
      </c>
      <c r="D1080" t="str">
        <f t="shared" si="48"/>
        <v>18–39 Age Group</v>
      </c>
      <c r="E1080" t="s">
        <v>34</v>
      </c>
      <c r="F1080" t="s">
        <v>34</v>
      </c>
      <c r="G1080" t="s">
        <v>13</v>
      </c>
      <c r="H1080" t="s">
        <v>14</v>
      </c>
      <c r="I1080" t="s">
        <v>21</v>
      </c>
      <c r="J1080" s="5">
        <v>73.78</v>
      </c>
      <c r="K1080" s="5">
        <v>21.4</v>
      </c>
      <c r="L1080" s="4">
        <f t="shared" si="49"/>
        <v>28.25</v>
      </c>
      <c r="M1080" s="5">
        <f t="shared" si="50"/>
        <v>21.4</v>
      </c>
      <c r="N1080" t="s">
        <v>29</v>
      </c>
      <c r="O1080" t="s">
        <v>34</v>
      </c>
    </row>
    <row r="1081" spans="1:15" x14ac:dyDescent="0.25">
      <c r="A1081">
        <v>11539</v>
      </c>
      <c r="B1081" t="s">
        <v>19</v>
      </c>
      <c r="C1081">
        <v>24</v>
      </c>
      <c r="D1081" t="str">
        <f t="shared" si="48"/>
        <v>18–39 Age Group</v>
      </c>
      <c r="E1081" t="s">
        <v>13</v>
      </c>
      <c r="F1081" t="s">
        <v>34</v>
      </c>
      <c r="G1081" t="s">
        <v>34</v>
      </c>
      <c r="H1081" t="s">
        <v>14</v>
      </c>
      <c r="I1081" t="s">
        <v>15</v>
      </c>
      <c r="J1081" s="5">
        <v>107.22</v>
      </c>
      <c r="K1081" s="5">
        <v>35.299999999999997</v>
      </c>
      <c r="L1081" s="4">
        <f t="shared" si="49"/>
        <v>28.25</v>
      </c>
      <c r="M1081" s="5">
        <f t="shared" si="50"/>
        <v>35.299999999999997</v>
      </c>
      <c r="N1081" t="s">
        <v>29</v>
      </c>
      <c r="O1081" t="s">
        <v>34</v>
      </c>
    </row>
    <row r="1082" spans="1:15" x14ac:dyDescent="0.25">
      <c r="A1082">
        <v>13191</v>
      </c>
      <c r="B1082" t="s">
        <v>19</v>
      </c>
      <c r="C1082">
        <v>24</v>
      </c>
      <c r="D1082" t="str">
        <f t="shared" si="48"/>
        <v>18–39 Age Group</v>
      </c>
      <c r="E1082" t="s">
        <v>34</v>
      </c>
      <c r="F1082" t="s">
        <v>34</v>
      </c>
      <c r="G1082" t="s">
        <v>34</v>
      </c>
      <c r="H1082" t="s">
        <v>14</v>
      </c>
      <c r="I1082" t="s">
        <v>21</v>
      </c>
      <c r="J1082" s="5">
        <v>120.77</v>
      </c>
      <c r="K1082" s="5">
        <v>16.899999999999999</v>
      </c>
      <c r="L1082" s="4">
        <f t="shared" si="49"/>
        <v>28.25</v>
      </c>
      <c r="M1082" s="5">
        <f t="shared" si="50"/>
        <v>16.899999999999999</v>
      </c>
      <c r="N1082" t="s">
        <v>24</v>
      </c>
      <c r="O1082" t="s">
        <v>34</v>
      </c>
    </row>
    <row r="1083" spans="1:15" x14ac:dyDescent="0.25">
      <c r="A1083">
        <v>13736</v>
      </c>
      <c r="B1083" t="s">
        <v>12</v>
      </c>
      <c r="C1083">
        <v>24</v>
      </c>
      <c r="D1083" t="str">
        <f t="shared" si="48"/>
        <v>18–39 Age Group</v>
      </c>
      <c r="E1083" t="s">
        <v>34</v>
      </c>
      <c r="F1083" t="s">
        <v>34</v>
      </c>
      <c r="G1083" t="s">
        <v>13</v>
      </c>
      <c r="H1083" t="s">
        <v>14</v>
      </c>
      <c r="I1083" t="s">
        <v>15</v>
      </c>
      <c r="J1083" s="5">
        <v>94.66</v>
      </c>
      <c r="K1083" s="5">
        <v>32.1</v>
      </c>
      <c r="L1083" s="4">
        <f t="shared" si="49"/>
        <v>28.25</v>
      </c>
      <c r="M1083" s="5">
        <f t="shared" si="50"/>
        <v>32.1</v>
      </c>
      <c r="N1083" t="s">
        <v>18</v>
      </c>
      <c r="O1083" t="s">
        <v>34</v>
      </c>
    </row>
    <row r="1084" spans="1:15" x14ac:dyDescent="0.25">
      <c r="A1084">
        <v>15311</v>
      </c>
      <c r="B1084" t="s">
        <v>19</v>
      </c>
      <c r="C1084">
        <v>24</v>
      </c>
      <c r="D1084" t="str">
        <f t="shared" si="48"/>
        <v>18–39 Age Group</v>
      </c>
      <c r="E1084" t="s">
        <v>34</v>
      </c>
      <c r="F1084" t="s">
        <v>34</v>
      </c>
      <c r="G1084" t="s">
        <v>13</v>
      </c>
      <c r="H1084" t="s">
        <v>14</v>
      </c>
      <c r="I1084" t="s">
        <v>15</v>
      </c>
      <c r="J1084" s="5">
        <v>89.99</v>
      </c>
      <c r="K1084" s="5">
        <v>24.4</v>
      </c>
      <c r="L1084" s="4">
        <f t="shared" si="49"/>
        <v>28.25</v>
      </c>
      <c r="M1084" s="5">
        <f t="shared" si="50"/>
        <v>24.4</v>
      </c>
      <c r="N1084" t="s">
        <v>18</v>
      </c>
      <c r="O1084" t="s">
        <v>34</v>
      </c>
    </row>
    <row r="1085" spans="1:15" x14ac:dyDescent="0.25">
      <c r="A1085">
        <v>17231</v>
      </c>
      <c r="B1085" t="s">
        <v>19</v>
      </c>
      <c r="C1085">
        <v>24</v>
      </c>
      <c r="D1085" t="str">
        <f t="shared" si="48"/>
        <v>18–39 Age Group</v>
      </c>
      <c r="E1085" t="s">
        <v>34</v>
      </c>
      <c r="F1085" t="s">
        <v>34</v>
      </c>
      <c r="G1085" t="s">
        <v>34</v>
      </c>
      <c r="H1085" t="s">
        <v>14</v>
      </c>
      <c r="I1085" t="s">
        <v>15</v>
      </c>
      <c r="J1085" s="5">
        <v>90.42</v>
      </c>
      <c r="K1085" s="5">
        <v>24.3</v>
      </c>
      <c r="L1085" s="4">
        <f t="shared" si="49"/>
        <v>28.25</v>
      </c>
      <c r="M1085" s="5">
        <f t="shared" si="50"/>
        <v>24.3</v>
      </c>
      <c r="N1085" t="s">
        <v>24</v>
      </c>
      <c r="O1085" t="s">
        <v>34</v>
      </c>
    </row>
    <row r="1086" spans="1:15" x14ac:dyDescent="0.25">
      <c r="A1086">
        <v>18891</v>
      </c>
      <c r="B1086" t="s">
        <v>12</v>
      </c>
      <c r="C1086">
        <v>24</v>
      </c>
      <c r="D1086" t="str">
        <f t="shared" si="48"/>
        <v>18–39 Age Group</v>
      </c>
      <c r="E1086" t="s">
        <v>34</v>
      </c>
      <c r="F1086" t="s">
        <v>34</v>
      </c>
      <c r="G1086" t="s">
        <v>34</v>
      </c>
      <c r="H1086" t="s">
        <v>43</v>
      </c>
      <c r="I1086" t="s">
        <v>21</v>
      </c>
      <c r="J1086" s="5">
        <v>99.65</v>
      </c>
      <c r="K1086" s="5">
        <v>50.3</v>
      </c>
      <c r="L1086" s="4">
        <f t="shared" si="49"/>
        <v>28.25</v>
      </c>
      <c r="M1086" s="5">
        <f t="shared" si="50"/>
        <v>50.3</v>
      </c>
      <c r="N1086" t="s">
        <v>24</v>
      </c>
      <c r="O1086" t="s">
        <v>34</v>
      </c>
    </row>
    <row r="1087" spans="1:15" x14ac:dyDescent="0.25">
      <c r="A1087">
        <v>20292</v>
      </c>
      <c r="B1087" t="s">
        <v>19</v>
      </c>
      <c r="C1087">
        <v>24</v>
      </c>
      <c r="D1087" t="str">
        <f t="shared" si="48"/>
        <v>18–39 Age Group</v>
      </c>
      <c r="E1087" t="s">
        <v>34</v>
      </c>
      <c r="F1087" t="s">
        <v>34</v>
      </c>
      <c r="G1087" t="s">
        <v>13</v>
      </c>
      <c r="H1087" t="s">
        <v>14</v>
      </c>
      <c r="I1087" t="s">
        <v>15</v>
      </c>
      <c r="J1087" s="5">
        <v>85.55</v>
      </c>
      <c r="K1087" s="5">
        <v>63.3</v>
      </c>
      <c r="L1087" s="4">
        <f t="shared" si="49"/>
        <v>28.25</v>
      </c>
      <c r="M1087" s="5">
        <f t="shared" si="50"/>
        <v>63.3</v>
      </c>
      <c r="N1087" t="s">
        <v>24</v>
      </c>
      <c r="O1087" t="s">
        <v>34</v>
      </c>
    </row>
    <row r="1088" spans="1:15" x14ac:dyDescent="0.25">
      <c r="A1088">
        <v>22384</v>
      </c>
      <c r="B1088" t="s">
        <v>19</v>
      </c>
      <c r="C1088">
        <v>24</v>
      </c>
      <c r="D1088" t="str">
        <f t="shared" si="48"/>
        <v>18–39 Age Group</v>
      </c>
      <c r="E1088" t="s">
        <v>34</v>
      </c>
      <c r="F1088" t="s">
        <v>34</v>
      </c>
      <c r="G1088" t="s">
        <v>13</v>
      </c>
      <c r="H1088" t="s">
        <v>14</v>
      </c>
      <c r="I1088" t="s">
        <v>21</v>
      </c>
      <c r="J1088" s="5">
        <v>97.92</v>
      </c>
      <c r="K1088" s="5">
        <v>23.1</v>
      </c>
      <c r="L1088" s="4">
        <f t="shared" si="49"/>
        <v>28.25</v>
      </c>
      <c r="M1088" s="5">
        <f t="shared" si="50"/>
        <v>23.1</v>
      </c>
      <c r="N1088" t="s">
        <v>24</v>
      </c>
      <c r="O1088" t="s">
        <v>34</v>
      </c>
    </row>
    <row r="1089" spans="1:15" x14ac:dyDescent="0.25">
      <c r="A1089">
        <v>23893</v>
      </c>
      <c r="B1089" t="s">
        <v>12</v>
      </c>
      <c r="C1089">
        <v>24</v>
      </c>
      <c r="D1089" t="str">
        <f t="shared" si="48"/>
        <v>18–39 Age Group</v>
      </c>
      <c r="E1089" t="s">
        <v>34</v>
      </c>
      <c r="F1089" t="s">
        <v>34</v>
      </c>
      <c r="G1089" t="s">
        <v>13</v>
      </c>
      <c r="H1089" t="s">
        <v>14</v>
      </c>
      <c r="I1089" t="s">
        <v>15</v>
      </c>
      <c r="J1089" s="5">
        <v>103.45</v>
      </c>
      <c r="K1089" s="5">
        <v>25.1</v>
      </c>
      <c r="L1089" s="4">
        <f t="shared" si="49"/>
        <v>28.25</v>
      </c>
      <c r="M1089" s="5">
        <f t="shared" si="50"/>
        <v>25.1</v>
      </c>
      <c r="N1089" t="s">
        <v>29</v>
      </c>
      <c r="O1089" t="s">
        <v>34</v>
      </c>
    </row>
    <row r="1090" spans="1:15" x14ac:dyDescent="0.25">
      <c r="A1090">
        <v>24721</v>
      </c>
      <c r="B1090" t="s">
        <v>12</v>
      </c>
      <c r="C1090">
        <v>24</v>
      </c>
      <c r="D1090" t="str">
        <f t="shared" ref="D1090:D1153" si="51">_xlfn.IFS(
C1090&lt;18,"1–17 Age Group",
C1090&lt;40,"18–39 Age Group",
C1090&lt;60,"40–59 Age Group",
C1090&lt;80,"60–79 Age Group",
TRUE,"80+ Age Group"
)</f>
        <v>18–39 Age Group</v>
      </c>
      <c r="E1090" t="s">
        <v>34</v>
      </c>
      <c r="F1090" t="s">
        <v>34</v>
      </c>
      <c r="G1090" t="s">
        <v>34</v>
      </c>
      <c r="H1090" t="s">
        <v>14</v>
      </c>
      <c r="I1090" t="s">
        <v>15</v>
      </c>
      <c r="J1090" s="5">
        <v>72.290000000000006</v>
      </c>
      <c r="K1090" s="5">
        <v>22.2</v>
      </c>
      <c r="L1090" s="4">
        <f t="shared" ref="L1090:L1153" si="52">MEDIAN(K:K)</f>
        <v>28.25</v>
      </c>
      <c r="M1090" s="5">
        <f t="shared" ref="M1090:M1153" si="53">IF(K:K="",$L1090,$K1090)</f>
        <v>22.2</v>
      </c>
      <c r="N1090" t="s">
        <v>38</v>
      </c>
      <c r="O1090" t="s">
        <v>34</v>
      </c>
    </row>
    <row r="1091" spans="1:15" x14ac:dyDescent="0.25">
      <c r="A1091">
        <v>24854</v>
      </c>
      <c r="B1091" t="s">
        <v>19</v>
      </c>
      <c r="C1091">
        <v>24</v>
      </c>
      <c r="D1091" t="str">
        <f t="shared" si="51"/>
        <v>18–39 Age Group</v>
      </c>
      <c r="E1091" t="s">
        <v>34</v>
      </c>
      <c r="F1091" t="s">
        <v>34</v>
      </c>
      <c r="G1091" t="s">
        <v>34</v>
      </c>
      <c r="H1091" t="s">
        <v>20</v>
      </c>
      <c r="I1091" t="s">
        <v>15</v>
      </c>
      <c r="J1091" s="5">
        <v>79.42</v>
      </c>
      <c r="K1091" s="5">
        <v>21.4</v>
      </c>
      <c r="L1091" s="4">
        <f t="shared" si="52"/>
        <v>28.25</v>
      </c>
      <c r="M1091" s="5">
        <f t="shared" si="53"/>
        <v>21.4</v>
      </c>
      <c r="N1091" t="s">
        <v>24</v>
      </c>
      <c r="O1091" t="s">
        <v>34</v>
      </c>
    </row>
    <row r="1092" spans="1:15" x14ac:dyDescent="0.25">
      <c r="A1092">
        <v>25408</v>
      </c>
      <c r="B1092" t="s">
        <v>19</v>
      </c>
      <c r="C1092">
        <v>24</v>
      </c>
      <c r="D1092" t="str">
        <f t="shared" si="51"/>
        <v>18–39 Age Group</v>
      </c>
      <c r="E1092" t="s">
        <v>34</v>
      </c>
      <c r="F1092" t="s">
        <v>34</v>
      </c>
      <c r="G1092" t="s">
        <v>13</v>
      </c>
      <c r="H1092" t="s">
        <v>20</v>
      </c>
      <c r="I1092" t="s">
        <v>21</v>
      </c>
      <c r="J1092" s="5">
        <v>114.54</v>
      </c>
      <c r="K1092" s="5">
        <v>30.1</v>
      </c>
      <c r="L1092" s="4">
        <f t="shared" si="52"/>
        <v>28.25</v>
      </c>
      <c r="M1092" s="5">
        <f t="shared" si="53"/>
        <v>30.1</v>
      </c>
      <c r="N1092" t="s">
        <v>29</v>
      </c>
      <c r="O1092" t="s">
        <v>34</v>
      </c>
    </row>
    <row r="1093" spans="1:15" x14ac:dyDescent="0.25">
      <c r="A1093">
        <v>25982</v>
      </c>
      <c r="B1093" t="s">
        <v>12</v>
      </c>
      <c r="C1093">
        <v>24</v>
      </c>
      <c r="D1093" t="str">
        <f t="shared" si="51"/>
        <v>18–39 Age Group</v>
      </c>
      <c r="E1093" t="s">
        <v>34</v>
      </c>
      <c r="F1093" t="s">
        <v>34</v>
      </c>
      <c r="G1093" t="s">
        <v>34</v>
      </c>
      <c r="H1093" t="s">
        <v>14</v>
      </c>
      <c r="I1093" t="s">
        <v>21</v>
      </c>
      <c r="J1093" s="5">
        <v>91.21</v>
      </c>
      <c r="K1093" s="5">
        <v>28.1</v>
      </c>
      <c r="L1093" s="4">
        <f t="shared" si="52"/>
        <v>28.25</v>
      </c>
      <c r="M1093" s="5">
        <f t="shared" si="53"/>
        <v>28.1</v>
      </c>
      <c r="N1093" t="s">
        <v>18</v>
      </c>
      <c r="O1093" t="s">
        <v>34</v>
      </c>
    </row>
    <row r="1094" spans="1:15" x14ac:dyDescent="0.25">
      <c r="A1094">
        <v>29804</v>
      </c>
      <c r="B1094" t="s">
        <v>12</v>
      </c>
      <c r="C1094">
        <v>24</v>
      </c>
      <c r="D1094" t="str">
        <f t="shared" si="51"/>
        <v>18–39 Age Group</v>
      </c>
      <c r="E1094" t="s">
        <v>13</v>
      </c>
      <c r="F1094" t="s">
        <v>34</v>
      </c>
      <c r="G1094" t="s">
        <v>13</v>
      </c>
      <c r="H1094" t="s">
        <v>14</v>
      </c>
      <c r="I1094" t="s">
        <v>21</v>
      </c>
      <c r="J1094" s="5">
        <v>80.63</v>
      </c>
      <c r="K1094" s="5">
        <v>28.2</v>
      </c>
      <c r="L1094" s="4">
        <f t="shared" si="52"/>
        <v>28.25</v>
      </c>
      <c r="M1094" s="5">
        <f t="shared" si="53"/>
        <v>28.2</v>
      </c>
      <c r="N1094" t="s">
        <v>29</v>
      </c>
      <c r="O1094" t="s">
        <v>34</v>
      </c>
    </row>
    <row r="1095" spans="1:15" x14ac:dyDescent="0.25">
      <c r="A1095">
        <v>30927</v>
      </c>
      <c r="B1095" t="s">
        <v>12</v>
      </c>
      <c r="C1095">
        <v>24</v>
      </c>
      <c r="D1095" t="str">
        <f t="shared" si="51"/>
        <v>18–39 Age Group</v>
      </c>
      <c r="E1095" t="s">
        <v>34</v>
      </c>
      <c r="F1095" t="s">
        <v>34</v>
      </c>
      <c r="G1095" t="s">
        <v>34</v>
      </c>
      <c r="H1095" t="s">
        <v>14</v>
      </c>
      <c r="I1095" t="s">
        <v>21</v>
      </c>
      <c r="J1095" s="5">
        <v>93.76</v>
      </c>
      <c r="K1095" s="5">
        <v>24</v>
      </c>
      <c r="L1095" s="4">
        <f t="shared" si="52"/>
        <v>28.25</v>
      </c>
      <c r="M1095" s="5">
        <f t="shared" si="53"/>
        <v>24</v>
      </c>
      <c r="N1095" t="s">
        <v>18</v>
      </c>
      <c r="O1095" t="s">
        <v>34</v>
      </c>
    </row>
    <row r="1096" spans="1:15" x14ac:dyDescent="0.25">
      <c r="A1096">
        <v>31596</v>
      </c>
      <c r="B1096" t="s">
        <v>19</v>
      </c>
      <c r="C1096">
        <v>24</v>
      </c>
      <c r="D1096" t="str">
        <f t="shared" si="51"/>
        <v>18–39 Age Group</v>
      </c>
      <c r="E1096" t="s">
        <v>34</v>
      </c>
      <c r="F1096" t="s">
        <v>34</v>
      </c>
      <c r="G1096" t="s">
        <v>34</v>
      </c>
      <c r="H1096" t="s">
        <v>14</v>
      </c>
      <c r="I1096" t="s">
        <v>15</v>
      </c>
      <c r="J1096" s="5">
        <v>95.31</v>
      </c>
      <c r="K1096" s="5">
        <v>22.8</v>
      </c>
      <c r="L1096" s="4">
        <f t="shared" si="52"/>
        <v>28.25</v>
      </c>
      <c r="M1096" s="5">
        <f t="shared" si="53"/>
        <v>22.8</v>
      </c>
      <c r="N1096" t="s">
        <v>24</v>
      </c>
      <c r="O1096" t="s">
        <v>34</v>
      </c>
    </row>
    <row r="1097" spans="1:15" x14ac:dyDescent="0.25">
      <c r="A1097">
        <v>33252</v>
      </c>
      <c r="B1097" t="s">
        <v>19</v>
      </c>
      <c r="C1097">
        <v>24</v>
      </c>
      <c r="D1097" t="str">
        <f t="shared" si="51"/>
        <v>18–39 Age Group</v>
      </c>
      <c r="E1097" t="s">
        <v>34</v>
      </c>
      <c r="F1097" t="s">
        <v>34</v>
      </c>
      <c r="G1097" t="s">
        <v>34</v>
      </c>
      <c r="H1097" t="s">
        <v>14</v>
      </c>
      <c r="I1097" t="s">
        <v>21</v>
      </c>
      <c r="J1097" s="5">
        <v>97.95</v>
      </c>
      <c r="K1097" s="5">
        <v>34.700000000000003</v>
      </c>
      <c r="L1097" s="4">
        <f t="shared" si="52"/>
        <v>28.25</v>
      </c>
      <c r="M1097" s="5">
        <f t="shared" si="53"/>
        <v>34.700000000000003</v>
      </c>
      <c r="N1097" t="s">
        <v>38</v>
      </c>
      <c r="O1097" t="s">
        <v>34</v>
      </c>
    </row>
    <row r="1098" spans="1:15" x14ac:dyDescent="0.25">
      <c r="A1098">
        <v>38014</v>
      </c>
      <c r="B1098" t="s">
        <v>12</v>
      </c>
      <c r="C1098">
        <v>24</v>
      </c>
      <c r="D1098" t="str">
        <f t="shared" si="51"/>
        <v>18–39 Age Group</v>
      </c>
      <c r="E1098" t="s">
        <v>34</v>
      </c>
      <c r="F1098" t="s">
        <v>34</v>
      </c>
      <c r="G1098" t="s">
        <v>13</v>
      </c>
      <c r="H1098" t="s">
        <v>14</v>
      </c>
      <c r="I1098" t="s">
        <v>15</v>
      </c>
      <c r="J1098" s="5">
        <v>83.1</v>
      </c>
      <c r="K1098" s="5">
        <v>21.9</v>
      </c>
      <c r="L1098" s="4">
        <f t="shared" si="52"/>
        <v>28.25</v>
      </c>
      <c r="M1098" s="5">
        <f t="shared" si="53"/>
        <v>21.9</v>
      </c>
      <c r="N1098" t="s">
        <v>29</v>
      </c>
      <c r="O1098" t="s">
        <v>34</v>
      </c>
    </row>
    <row r="1099" spans="1:15" x14ac:dyDescent="0.25">
      <c r="A1099">
        <v>38938</v>
      </c>
      <c r="B1099" t="s">
        <v>19</v>
      </c>
      <c r="C1099">
        <v>24</v>
      </c>
      <c r="D1099" t="str">
        <f t="shared" si="51"/>
        <v>18–39 Age Group</v>
      </c>
      <c r="E1099" t="s">
        <v>34</v>
      </c>
      <c r="F1099" t="s">
        <v>34</v>
      </c>
      <c r="G1099" t="s">
        <v>34</v>
      </c>
      <c r="H1099" t="s">
        <v>14</v>
      </c>
      <c r="I1099" t="s">
        <v>21</v>
      </c>
      <c r="J1099" s="5">
        <v>159.69999999999999</v>
      </c>
      <c r="K1099" s="5">
        <v>25.7</v>
      </c>
      <c r="L1099" s="4">
        <f t="shared" si="52"/>
        <v>28.25</v>
      </c>
      <c r="M1099" s="5">
        <f t="shared" si="53"/>
        <v>25.7</v>
      </c>
      <c r="N1099" t="s">
        <v>38</v>
      </c>
      <c r="O1099" t="s">
        <v>34</v>
      </c>
    </row>
    <row r="1100" spans="1:15" x14ac:dyDescent="0.25">
      <c r="A1100">
        <v>39229</v>
      </c>
      <c r="B1100" t="s">
        <v>19</v>
      </c>
      <c r="C1100">
        <v>24</v>
      </c>
      <c r="D1100" t="str">
        <f t="shared" si="51"/>
        <v>18–39 Age Group</v>
      </c>
      <c r="E1100" t="s">
        <v>34</v>
      </c>
      <c r="F1100" t="s">
        <v>34</v>
      </c>
      <c r="G1100" t="s">
        <v>13</v>
      </c>
      <c r="H1100" t="s">
        <v>14</v>
      </c>
      <c r="I1100" t="s">
        <v>21</v>
      </c>
      <c r="J1100" s="5">
        <v>67.989999999999995</v>
      </c>
      <c r="K1100" s="5">
        <v>32.1</v>
      </c>
      <c r="L1100" s="4">
        <f t="shared" si="52"/>
        <v>28.25</v>
      </c>
      <c r="M1100" s="5">
        <f t="shared" si="53"/>
        <v>32.1</v>
      </c>
      <c r="N1100" t="s">
        <v>24</v>
      </c>
      <c r="O1100" t="s">
        <v>34</v>
      </c>
    </row>
    <row r="1101" spans="1:15" x14ac:dyDescent="0.25">
      <c r="A1101">
        <v>42108</v>
      </c>
      <c r="B1101" t="s">
        <v>19</v>
      </c>
      <c r="C1101">
        <v>24</v>
      </c>
      <c r="D1101" t="str">
        <f t="shared" si="51"/>
        <v>18–39 Age Group</v>
      </c>
      <c r="E1101" t="s">
        <v>34</v>
      </c>
      <c r="F1101" t="s">
        <v>34</v>
      </c>
      <c r="G1101" t="s">
        <v>34</v>
      </c>
      <c r="H1101" t="s">
        <v>43</v>
      </c>
      <c r="I1101" t="s">
        <v>21</v>
      </c>
      <c r="J1101" s="5">
        <v>100.97</v>
      </c>
      <c r="K1101" s="5">
        <v>27.9</v>
      </c>
      <c r="L1101" s="4">
        <f t="shared" si="52"/>
        <v>28.25</v>
      </c>
      <c r="M1101" s="5">
        <f t="shared" si="53"/>
        <v>27.9</v>
      </c>
      <c r="N1101" t="s">
        <v>24</v>
      </c>
      <c r="O1101" t="s">
        <v>34</v>
      </c>
    </row>
    <row r="1102" spans="1:15" x14ac:dyDescent="0.25">
      <c r="A1102">
        <v>42172</v>
      </c>
      <c r="B1102" t="s">
        <v>19</v>
      </c>
      <c r="C1102">
        <v>24</v>
      </c>
      <c r="D1102" t="str">
        <f t="shared" si="51"/>
        <v>18–39 Age Group</v>
      </c>
      <c r="E1102" t="s">
        <v>34</v>
      </c>
      <c r="F1102" t="s">
        <v>34</v>
      </c>
      <c r="G1102" t="s">
        <v>13</v>
      </c>
      <c r="H1102" t="s">
        <v>20</v>
      </c>
      <c r="I1102" t="s">
        <v>21</v>
      </c>
      <c r="J1102" s="5">
        <v>69.72</v>
      </c>
      <c r="K1102" s="5">
        <v>29.6</v>
      </c>
      <c r="L1102" s="4">
        <f t="shared" si="52"/>
        <v>28.25</v>
      </c>
      <c r="M1102" s="5">
        <f t="shared" si="53"/>
        <v>29.6</v>
      </c>
      <c r="N1102" t="s">
        <v>24</v>
      </c>
      <c r="O1102" t="s">
        <v>34</v>
      </c>
    </row>
    <row r="1103" spans="1:15" x14ac:dyDescent="0.25">
      <c r="A1103">
        <v>43271</v>
      </c>
      <c r="B1103" t="s">
        <v>19</v>
      </c>
      <c r="C1103">
        <v>24</v>
      </c>
      <c r="D1103" t="str">
        <f t="shared" si="51"/>
        <v>18–39 Age Group</v>
      </c>
      <c r="E1103" t="s">
        <v>34</v>
      </c>
      <c r="F1103" t="s">
        <v>34</v>
      </c>
      <c r="G1103" t="s">
        <v>34</v>
      </c>
      <c r="H1103" t="s">
        <v>43</v>
      </c>
      <c r="I1103" t="s">
        <v>15</v>
      </c>
      <c r="J1103" s="5">
        <v>63.4</v>
      </c>
      <c r="K1103" s="5">
        <v>20.3</v>
      </c>
      <c r="L1103" s="4">
        <f t="shared" si="52"/>
        <v>28.25</v>
      </c>
      <c r="M1103" s="5">
        <f t="shared" si="53"/>
        <v>20.3</v>
      </c>
      <c r="N1103" t="s">
        <v>29</v>
      </c>
      <c r="O1103" t="s">
        <v>34</v>
      </c>
    </row>
    <row r="1104" spans="1:15" x14ac:dyDescent="0.25">
      <c r="A1104">
        <v>46141</v>
      </c>
      <c r="B1104" t="s">
        <v>19</v>
      </c>
      <c r="C1104">
        <v>24</v>
      </c>
      <c r="D1104" t="str">
        <f t="shared" si="51"/>
        <v>18–39 Age Group</v>
      </c>
      <c r="E1104" t="s">
        <v>34</v>
      </c>
      <c r="F1104" t="s">
        <v>34</v>
      </c>
      <c r="G1104" t="s">
        <v>34</v>
      </c>
      <c r="H1104" t="s">
        <v>14</v>
      </c>
      <c r="I1104" t="s">
        <v>21</v>
      </c>
      <c r="J1104" s="5">
        <v>147.74</v>
      </c>
      <c r="K1104" s="5">
        <v>21.4</v>
      </c>
      <c r="L1104" s="4">
        <f t="shared" si="52"/>
        <v>28.25</v>
      </c>
      <c r="M1104" s="5">
        <f t="shared" si="53"/>
        <v>21.4</v>
      </c>
      <c r="N1104" t="s">
        <v>38</v>
      </c>
      <c r="O1104" t="s">
        <v>34</v>
      </c>
    </row>
    <row r="1105" spans="1:15" x14ac:dyDescent="0.25">
      <c r="A1105">
        <v>47924</v>
      </c>
      <c r="B1105" t="s">
        <v>12</v>
      </c>
      <c r="C1105">
        <v>24</v>
      </c>
      <c r="D1105" t="str">
        <f t="shared" si="51"/>
        <v>18–39 Age Group</v>
      </c>
      <c r="E1105" t="s">
        <v>34</v>
      </c>
      <c r="F1105" t="s">
        <v>34</v>
      </c>
      <c r="G1105" t="s">
        <v>34</v>
      </c>
      <c r="H1105" t="s">
        <v>14</v>
      </c>
      <c r="I1105" t="s">
        <v>15</v>
      </c>
      <c r="J1105" s="5">
        <v>59.28</v>
      </c>
      <c r="K1105" s="5">
        <v>43.2</v>
      </c>
      <c r="L1105" s="4">
        <f t="shared" si="52"/>
        <v>28.25</v>
      </c>
      <c r="M1105" s="5">
        <f t="shared" si="53"/>
        <v>43.2</v>
      </c>
      <c r="N1105" t="s">
        <v>24</v>
      </c>
      <c r="O1105" t="s">
        <v>34</v>
      </c>
    </row>
    <row r="1106" spans="1:15" x14ac:dyDescent="0.25">
      <c r="A1106">
        <v>49762</v>
      </c>
      <c r="B1106" t="s">
        <v>19</v>
      </c>
      <c r="C1106">
        <v>24</v>
      </c>
      <c r="D1106" t="str">
        <f t="shared" si="51"/>
        <v>18–39 Age Group</v>
      </c>
      <c r="E1106" t="s">
        <v>34</v>
      </c>
      <c r="F1106" t="s">
        <v>34</v>
      </c>
      <c r="G1106" t="s">
        <v>34</v>
      </c>
      <c r="H1106" t="s">
        <v>14</v>
      </c>
      <c r="I1106" t="s">
        <v>21</v>
      </c>
      <c r="J1106" s="5">
        <v>123.89</v>
      </c>
      <c r="K1106" s="5">
        <v>24.1</v>
      </c>
      <c r="L1106" s="4">
        <f t="shared" si="52"/>
        <v>28.25</v>
      </c>
      <c r="M1106" s="5">
        <f t="shared" si="53"/>
        <v>24.1</v>
      </c>
      <c r="N1106" t="s">
        <v>29</v>
      </c>
      <c r="O1106" t="s">
        <v>34</v>
      </c>
    </row>
    <row r="1107" spans="1:15" x14ac:dyDescent="0.25">
      <c r="A1107">
        <v>50811</v>
      </c>
      <c r="B1107" t="s">
        <v>12</v>
      </c>
      <c r="C1107">
        <v>24</v>
      </c>
      <c r="D1107" t="str">
        <f t="shared" si="51"/>
        <v>18–39 Age Group</v>
      </c>
      <c r="E1107" t="s">
        <v>34</v>
      </c>
      <c r="F1107" t="s">
        <v>34</v>
      </c>
      <c r="G1107" t="s">
        <v>34</v>
      </c>
      <c r="H1107" t="s">
        <v>14</v>
      </c>
      <c r="I1107" t="s">
        <v>15</v>
      </c>
      <c r="J1107" s="5">
        <v>119.34</v>
      </c>
      <c r="K1107" s="5">
        <v>38.5</v>
      </c>
      <c r="L1107" s="4">
        <f t="shared" si="52"/>
        <v>28.25</v>
      </c>
      <c r="M1107" s="5">
        <f t="shared" si="53"/>
        <v>38.5</v>
      </c>
      <c r="N1107" t="s">
        <v>24</v>
      </c>
      <c r="O1107" t="s">
        <v>34</v>
      </c>
    </row>
    <row r="1108" spans="1:15" x14ac:dyDescent="0.25">
      <c r="A1108">
        <v>51024</v>
      </c>
      <c r="B1108" t="s">
        <v>19</v>
      </c>
      <c r="C1108">
        <v>24</v>
      </c>
      <c r="D1108" t="str">
        <f t="shared" si="51"/>
        <v>18–39 Age Group</v>
      </c>
      <c r="E1108" t="s">
        <v>34</v>
      </c>
      <c r="F1108" t="s">
        <v>34</v>
      </c>
      <c r="G1108" t="s">
        <v>13</v>
      </c>
      <c r="H1108" t="s">
        <v>14</v>
      </c>
      <c r="I1108" t="s">
        <v>15</v>
      </c>
      <c r="J1108" s="5">
        <v>105.26</v>
      </c>
      <c r="K1108" s="5">
        <v>26.1</v>
      </c>
      <c r="L1108" s="4">
        <f t="shared" si="52"/>
        <v>28.25</v>
      </c>
      <c r="M1108" s="5">
        <f t="shared" si="53"/>
        <v>26.1</v>
      </c>
      <c r="N1108" t="s">
        <v>24</v>
      </c>
      <c r="O1108" t="s">
        <v>34</v>
      </c>
    </row>
    <row r="1109" spans="1:15" x14ac:dyDescent="0.25">
      <c r="A1109">
        <v>51564</v>
      </c>
      <c r="B1109" t="s">
        <v>19</v>
      </c>
      <c r="C1109">
        <v>24</v>
      </c>
      <c r="D1109" t="str">
        <f t="shared" si="51"/>
        <v>18–39 Age Group</v>
      </c>
      <c r="E1109" t="s">
        <v>34</v>
      </c>
      <c r="F1109" t="s">
        <v>34</v>
      </c>
      <c r="G1109" t="s">
        <v>34</v>
      </c>
      <c r="H1109" t="s">
        <v>43</v>
      </c>
      <c r="I1109" t="s">
        <v>15</v>
      </c>
      <c r="J1109" s="5">
        <v>104.86</v>
      </c>
      <c r="K1109" s="5">
        <v>19.8</v>
      </c>
      <c r="L1109" s="4">
        <f t="shared" si="52"/>
        <v>28.25</v>
      </c>
      <c r="M1109" s="5">
        <f t="shared" si="53"/>
        <v>19.8</v>
      </c>
      <c r="N1109" t="s">
        <v>24</v>
      </c>
      <c r="O1109" t="s">
        <v>34</v>
      </c>
    </row>
    <row r="1110" spans="1:15" x14ac:dyDescent="0.25">
      <c r="A1110">
        <v>52225</v>
      </c>
      <c r="B1110" t="s">
        <v>12</v>
      </c>
      <c r="C1110">
        <v>24</v>
      </c>
      <c r="D1110" t="str">
        <f t="shared" si="51"/>
        <v>18–39 Age Group</v>
      </c>
      <c r="E1110" t="s">
        <v>34</v>
      </c>
      <c r="F1110" t="s">
        <v>34</v>
      </c>
      <c r="G1110" t="s">
        <v>34</v>
      </c>
      <c r="H1110" t="s">
        <v>14</v>
      </c>
      <c r="I1110" t="s">
        <v>15</v>
      </c>
      <c r="J1110" s="5">
        <v>84.16</v>
      </c>
      <c r="K1110" s="5">
        <v>37.5</v>
      </c>
      <c r="L1110" s="4">
        <f t="shared" si="52"/>
        <v>28.25</v>
      </c>
      <c r="M1110" s="5">
        <f t="shared" si="53"/>
        <v>37.5</v>
      </c>
      <c r="N1110" t="s">
        <v>29</v>
      </c>
      <c r="O1110" t="s">
        <v>34</v>
      </c>
    </row>
    <row r="1111" spans="1:15" x14ac:dyDescent="0.25">
      <c r="A1111">
        <v>52668</v>
      </c>
      <c r="B1111" t="s">
        <v>19</v>
      </c>
      <c r="C1111">
        <v>24</v>
      </c>
      <c r="D1111" t="str">
        <f t="shared" si="51"/>
        <v>18–39 Age Group</v>
      </c>
      <c r="E1111" t="s">
        <v>34</v>
      </c>
      <c r="F1111" t="s">
        <v>34</v>
      </c>
      <c r="G1111" t="s">
        <v>34</v>
      </c>
      <c r="H1111" t="s">
        <v>14</v>
      </c>
      <c r="I1111" t="s">
        <v>15</v>
      </c>
      <c r="J1111" s="5">
        <v>65.44</v>
      </c>
      <c r="K1111" s="5">
        <v>23.6</v>
      </c>
      <c r="L1111" s="4">
        <f t="shared" si="52"/>
        <v>28.25</v>
      </c>
      <c r="M1111" s="5">
        <f t="shared" si="53"/>
        <v>23.6</v>
      </c>
      <c r="N1111" t="s">
        <v>24</v>
      </c>
      <c r="O1111" t="s">
        <v>34</v>
      </c>
    </row>
    <row r="1112" spans="1:15" x14ac:dyDescent="0.25">
      <c r="A1112">
        <v>53302</v>
      </c>
      <c r="B1112" t="s">
        <v>19</v>
      </c>
      <c r="C1112">
        <v>24</v>
      </c>
      <c r="D1112" t="str">
        <f t="shared" si="51"/>
        <v>18–39 Age Group</v>
      </c>
      <c r="E1112" t="s">
        <v>34</v>
      </c>
      <c r="F1112" t="s">
        <v>34</v>
      </c>
      <c r="G1112" t="s">
        <v>13</v>
      </c>
      <c r="H1112" t="s">
        <v>14</v>
      </c>
      <c r="I1112" t="s">
        <v>21</v>
      </c>
      <c r="J1112" s="5">
        <v>130</v>
      </c>
      <c r="K1112" s="5">
        <v>25.9</v>
      </c>
      <c r="L1112" s="4">
        <f t="shared" si="52"/>
        <v>28.25</v>
      </c>
      <c r="M1112" s="5">
        <f t="shared" si="53"/>
        <v>25.9</v>
      </c>
      <c r="N1112" t="s">
        <v>18</v>
      </c>
      <c r="O1112" t="s">
        <v>34</v>
      </c>
    </row>
    <row r="1113" spans="1:15" x14ac:dyDescent="0.25">
      <c r="A1113">
        <v>53346</v>
      </c>
      <c r="B1113" t="s">
        <v>19</v>
      </c>
      <c r="C1113">
        <v>24</v>
      </c>
      <c r="D1113" t="str">
        <f t="shared" si="51"/>
        <v>18–39 Age Group</v>
      </c>
      <c r="E1113" t="s">
        <v>34</v>
      </c>
      <c r="F1113" t="s">
        <v>34</v>
      </c>
      <c r="G1113" t="s">
        <v>13</v>
      </c>
      <c r="H1113" t="s">
        <v>14</v>
      </c>
      <c r="I1113" t="s">
        <v>21</v>
      </c>
      <c r="J1113" s="5">
        <v>156.43</v>
      </c>
      <c r="K1113" s="5">
        <v>27</v>
      </c>
      <c r="L1113" s="4">
        <f t="shared" si="52"/>
        <v>28.25</v>
      </c>
      <c r="M1113" s="5">
        <f t="shared" si="53"/>
        <v>27</v>
      </c>
      <c r="N1113" t="s">
        <v>18</v>
      </c>
      <c r="O1113" t="s">
        <v>34</v>
      </c>
    </row>
    <row r="1114" spans="1:15" x14ac:dyDescent="0.25">
      <c r="A1114">
        <v>56255</v>
      </c>
      <c r="B1114" t="s">
        <v>19</v>
      </c>
      <c r="C1114">
        <v>24</v>
      </c>
      <c r="D1114" t="str">
        <f t="shared" si="51"/>
        <v>18–39 Age Group</v>
      </c>
      <c r="E1114" t="s">
        <v>34</v>
      </c>
      <c r="F1114" t="s">
        <v>34</v>
      </c>
      <c r="G1114" t="s">
        <v>34</v>
      </c>
      <c r="H1114" t="s">
        <v>14</v>
      </c>
      <c r="I1114" t="s">
        <v>15</v>
      </c>
      <c r="J1114" s="5">
        <v>149.16999999999999</v>
      </c>
      <c r="K1114" s="5">
        <v>23.1</v>
      </c>
      <c r="L1114" s="4">
        <f t="shared" si="52"/>
        <v>28.25</v>
      </c>
      <c r="M1114" s="5">
        <f t="shared" si="53"/>
        <v>23.1</v>
      </c>
      <c r="N1114" t="s">
        <v>24</v>
      </c>
      <c r="O1114" t="s">
        <v>34</v>
      </c>
    </row>
    <row r="1115" spans="1:15" x14ac:dyDescent="0.25">
      <c r="A1115">
        <v>59164</v>
      </c>
      <c r="B1115" t="s">
        <v>19</v>
      </c>
      <c r="C1115">
        <v>24</v>
      </c>
      <c r="D1115" t="str">
        <f t="shared" si="51"/>
        <v>18–39 Age Group</v>
      </c>
      <c r="E1115" t="s">
        <v>34</v>
      </c>
      <c r="F1115" t="s">
        <v>34</v>
      </c>
      <c r="G1115" t="s">
        <v>34</v>
      </c>
      <c r="H1115" t="s">
        <v>14</v>
      </c>
      <c r="I1115" t="s">
        <v>15</v>
      </c>
      <c r="J1115" s="5">
        <v>70.319999999999993</v>
      </c>
      <c r="K1115" s="5">
        <v>20.5</v>
      </c>
      <c r="L1115" s="4">
        <f t="shared" si="52"/>
        <v>28.25</v>
      </c>
      <c r="M1115" s="5">
        <f t="shared" si="53"/>
        <v>20.5</v>
      </c>
      <c r="N1115" t="s">
        <v>38</v>
      </c>
      <c r="O1115" t="s">
        <v>34</v>
      </c>
    </row>
    <row r="1116" spans="1:15" x14ac:dyDescent="0.25">
      <c r="A1116">
        <v>61505</v>
      </c>
      <c r="B1116" t="s">
        <v>19</v>
      </c>
      <c r="C1116">
        <v>24</v>
      </c>
      <c r="D1116" t="str">
        <f t="shared" si="51"/>
        <v>18–39 Age Group</v>
      </c>
      <c r="E1116" t="s">
        <v>34</v>
      </c>
      <c r="F1116" t="s">
        <v>34</v>
      </c>
      <c r="G1116" t="s">
        <v>34</v>
      </c>
      <c r="H1116" t="s">
        <v>14</v>
      </c>
      <c r="I1116" t="s">
        <v>21</v>
      </c>
      <c r="J1116" s="5">
        <v>187.99</v>
      </c>
      <c r="K1116" s="5">
        <v>24.9</v>
      </c>
      <c r="L1116" s="4">
        <f t="shared" si="52"/>
        <v>28.25</v>
      </c>
      <c r="M1116" s="5">
        <f t="shared" si="53"/>
        <v>24.9</v>
      </c>
      <c r="N1116" t="s">
        <v>29</v>
      </c>
      <c r="O1116" t="s">
        <v>34</v>
      </c>
    </row>
    <row r="1117" spans="1:15" x14ac:dyDescent="0.25">
      <c r="A1117">
        <v>62767</v>
      </c>
      <c r="B1117" t="s">
        <v>19</v>
      </c>
      <c r="C1117">
        <v>24</v>
      </c>
      <c r="D1117" t="str">
        <f t="shared" si="51"/>
        <v>18–39 Age Group</v>
      </c>
      <c r="E1117" t="s">
        <v>34</v>
      </c>
      <c r="F1117" t="s">
        <v>34</v>
      </c>
      <c r="G1117" t="s">
        <v>13</v>
      </c>
      <c r="H1117" t="s">
        <v>14</v>
      </c>
      <c r="I1117" t="s">
        <v>15</v>
      </c>
      <c r="J1117" s="5">
        <v>89.68</v>
      </c>
      <c r="K1117" s="5">
        <v>38.700000000000003</v>
      </c>
      <c r="L1117" s="4">
        <f t="shared" si="52"/>
        <v>28.25</v>
      </c>
      <c r="M1117" s="5">
        <f t="shared" si="53"/>
        <v>38.700000000000003</v>
      </c>
      <c r="N1117" t="s">
        <v>24</v>
      </c>
      <c r="O1117" t="s">
        <v>34</v>
      </c>
    </row>
    <row r="1118" spans="1:15" x14ac:dyDescent="0.25">
      <c r="A1118">
        <v>64165</v>
      </c>
      <c r="B1118" t="s">
        <v>19</v>
      </c>
      <c r="C1118">
        <v>24</v>
      </c>
      <c r="D1118" t="str">
        <f t="shared" si="51"/>
        <v>18–39 Age Group</v>
      </c>
      <c r="E1118" t="s">
        <v>34</v>
      </c>
      <c r="F1118" t="s">
        <v>34</v>
      </c>
      <c r="G1118" t="s">
        <v>34</v>
      </c>
      <c r="H1118" t="s">
        <v>14</v>
      </c>
      <c r="I1118" t="s">
        <v>15</v>
      </c>
      <c r="J1118" s="5">
        <v>71.63</v>
      </c>
      <c r="K1118" s="5">
        <v>22</v>
      </c>
      <c r="L1118" s="4">
        <f t="shared" si="52"/>
        <v>28.25</v>
      </c>
      <c r="M1118" s="5">
        <f t="shared" si="53"/>
        <v>22</v>
      </c>
      <c r="N1118" t="s">
        <v>18</v>
      </c>
      <c r="O1118" t="s">
        <v>34</v>
      </c>
    </row>
    <row r="1119" spans="1:15" x14ac:dyDescent="0.25">
      <c r="A1119">
        <v>67635</v>
      </c>
      <c r="B1119" t="s">
        <v>12</v>
      </c>
      <c r="C1119">
        <v>24</v>
      </c>
      <c r="D1119" t="str">
        <f t="shared" si="51"/>
        <v>18–39 Age Group</v>
      </c>
      <c r="E1119" t="s">
        <v>34</v>
      </c>
      <c r="F1119" t="s">
        <v>34</v>
      </c>
      <c r="G1119" t="s">
        <v>34</v>
      </c>
      <c r="H1119" t="s">
        <v>14</v>
      </c>
      <c r="I1119" t="s">
        <v>15</v>
      </c>
      <c r="J1119" s="5">
        <v>90</v>
      </c>
      <c r="K1119" s="5">
        <v>25.5</v>
      </c>
      <c r="L1119" s="4">
        <f t="shared" si="52"/>
        <v>28.25</v>
      </c>
      <c r="M1119" s="5">
        <f t="shared" si="53"/>
        <v>25.5</v>
      </c>
      <c r="N1119" t="s">
        <v>24</v>
      </c>
      <c r="O1119" t="s">
        <v>34</v>
      </c>
    </row>
    <row r="1120" spans="1:15" x14ac:dyDescent="0.25">
      <c r="A1120">
        <v>68408</v>
      </c>
      <c r="B1120" t="s">
        <v>12</v>
      </c>
      <c r="C1120">
        <v>24</v>
      </c>
      <c r="D1120" t="str">
        <f t="shared" si="51"/>
        <v>18–39 Age Group</v>
      </c>
      <c r="E1120" t="s">
        <v>34</v>
      </c>
      <c r="F1120" t="s">
        <v>34</v>
      </c>
      <c r="G1120" t="s">
        <v>34</v>
      </c>
      <c r="H1120" t="s">
        <v>14</v>
      </c>
      <c r="I1120" t="s">
        <v>15</v>
      </c>
      <c r="J1120" s="5">
        <v>88.38</v>
      </c>
      <c r="K1120" s="5">
        <v>20.100000000000001</v>
      </c>
      <c r="L1120" s="4">
        <f t="shared" si="52"/>
        <v>28.25</v>
      </c>
      <c r="M1120" s="5">
        <f t="shared" si="53"/>
        <v>20.100000000000001</v>
      </c>
      <c r="N1120" t="s">
        <v>29</v>
      </c>
      <c r="O1120" t="s">
        <v>34</v>
      </c>
    </row>
    <row r="1121" spans="1:15" x14ac:dyDescent="0.25">
      <c r="A1121">
        <v>68970</v>
      </c>
      <c r="B1121" t="s">
        <v>19</v>
      </c>
      <c r="C1121">
        <v>24</v>
      </c>
      <c r="D1121" t="str">
        <f t="shared" si="51"/>
        <v>18–39 Age Group</v>
      </c>
      <c r="E1121" t="s">
        <v>34</v>
      </c>
      <c r="F1121" t="s">
        <v>34</v>
      </c>
      <c r="G1121" t="s">
        <v>34</v>
      </c>
      <c r="H1121" t="s">
        <v>14</v>
      </c>
      <c r="I1121" t="s">
        <v>15</v>
      </c>
      <c r="J1121" s="5">
        <v>85.07</v>
      </c>
      <c r="K1121" s="5">
        <v>22.5</v>
      </c>
      <c r="L1121" s="4">
        <f t="shared" si="52"/>
        <v>28.25</v>
      </c>
      <c r="M1121" s="5">
        <f t="shared" si="53"/>
        <v>22.5</v>
      </c>
      <c r="N1121" t="s">
        <v>38</v>
      </c>
      <c r="O1121" t="s">
        <v>34</v>
      </c>
    </row>
    <row r="1122" spans="1:15" x14ac:dyDescent="0.25">
      <c r="A1122">
        <v>71869</v>
      </c>
      <c r="B1122" t="s">
        <v>19</v>
      </c>
      <c r="C1122">
        <v>24</v>
      </c>
      <c r="D1122" t="str">
        <f t="shared" si="51"/>
        <v>18–39 Age Group</v>
      </c>
      <c r="E1122" t="s">
        <v>34</v>
      </c>
      <c r="F1122" t="s">
        <v>34</v>
      </c>
      <c r="G1122" t="s">
        <v>34</v>
      </c>
      <c r="H1122" t="s">
        <v>14</v>
      </c>
      <c r="I1122" t="s">
        <v>21</v>
      </c>
      <c r="J1122" s="5">
        <v>72.06</v>
      </c>
      <c r="K1122" s="5">
        <v>30.2</v>
      </c>
      <c r="L1122" s="4">
        <f t="shared" si="52"/>
        <v>28.25</v>
      </c>
      <c r="M1122" s="5">
        <f t="shared" si="53"/>
        <v>30.2</v>
      </c>
      <c r="N1122" t="s">
        <v>18</v>
      </c>
      <c r="O1122" t="s">
        <v>34</v>
      </c>
    </row>
    <row r="1123" spans="1:15" x14ac:dyDescent="0.25">
      <c r="A1123">
        <v>2327</v>
      </c>
      <c r="B1123" t="s">
        <v>19</v>
      </c>
      <c r="C1123">
        <v>25</v>
      </c>
      <c r="D1123" t="str">
        <f t="shared" si="51"/>
        <v>18–39 Age Group</v>
      </c>
      <c r="E1123" t="s">
        <v>34</v>
      </c>
      <c r="F1123" t="s">
        <v>34</v>
      </c>
      <c r="G1123" t="s">
        <v>34</v>
      </c>
      <c r="H1123" t="s">
        <v>14</v>
      </c>
      <c r="I1123" t="s">
        <v>21</v>
      </c>
      <c r="J1123" s="5">
        <v>76.72</v>
      </c>
      <c r="K1123" s="5">
        <v>21.5</v>
      </c>
      <c r="L1123" s="4">
        <f t="shared" si="52"/>
        <v>28.25</v>
      </c>
      <c r="M1123" s="5">
        <f t="shared" si="53"/>
        <v>21.5</v>
      </c>
      <c r="N1123" t="s">
        <v>38</v>
      </c>
      <c r="O1123" t="s">
        <v>34</v>
      </c>
    </row>
    <row r="1124" spans="1:15" x14ac:dyDescent="0.25">
      <c r="A1124">
        <v>3178</v>
      </c>
      <c r="B1124" t="s">
        <v>19</v>
      </c>
      <c r="C1124">
        <v>25</v>
      </c>
      <c r="D1124" t="str">
        <f t="shared" si="51"/>
        <v>18–39 Age Group</v>
      </c>
      <c r="E1124" t="s">
        <v>34</v>
      </c>
      <c r="F1124" t="s">
        <v>34</v>
      </c>
      <c r="G1124" t="s">
        <v>13</v>
      </c>
      <c r="H1124" t="s">
        <v>14</v>
      </c>
      <c r="I1124" t="s">
        <v>21</v>
      </c>
      <c r="J1124" s="5">
        <v>68.78</v>
      </c>
      <c r="K1124" s="5">
        <v>55.1</v>
      </c>
      <c r="L1124" s="4">
        <f t="shared" si="52"/>
        <v>28.25</v>
      </c>
      <c r="M1124" s="5">
        <f t="shared" si="53"/>
        <v>55.1</v>
      </c>
      <c r="N1124" t="s">
        <v>18</v>
      </c>
      <c r="O1124" t="s">
        <v>34</v>
      </c>
    </row>
    <row r="1125" spans="1:15" x14ac:dyDescent="0.25">
      <c r="A1125">
        <v>5984</v>
      </c>
      <c r="B1125" t="s">
        <v>12</v>
      </c>
      <c r="C1125">
        <v>25</v>
      </c>
      <c r="D1125" t="str">
        <f t="shared" si="51"/>
        <v>18–39 Age Group</v>
      </c>
      <c r="E1125" t="s">
        <v>34</v>
      </c>
      <c r="F1125" t="s">
        <v>34</v>
      </c>
      <c r="G1125" t="s">
        <v>13</v>
      </c>
      <c r="H1125" t="s">
        <v>14</v>
      </c>
      <c r="I1125" t="s">
        <v>21</v>
      </c>
      <c r="J1125" s="5">
        <v>78.290000000000006</v>
      </c>
      <c r="K1125" s="5" t="s">
        <v>4270</v>
      </c>
      <c r="L1125" s="4">
        <f t="shared" si="52"/>
        <v>28.25</v>
      </c>
      <c r="M1125" s="5">
        <f t="shared" si="53"/>
        <v>28.25</v>
      </c>
      <c r="N1125" t="s">
        <v>29</v>
      </c>
      <c r="O1125" t="s">
        <v>34</v>
      </c>
    </row>
    <row r="1126" spans="1:15" x14ac:dyDescent="0.25">
      <c r="A1126">
        <v>8595</v>
      </c>
      <c r="B1126" t="s">
        <v>12</v>
      </c>
      <c r="C1126">
        <v>25</v>
      </c>
      <c r="D1126" t="str">
        <f t="shared" si="51"/>
        <v>18–39 Age Group</v>
      </c>
      <c r="E1126" t="s">
        <v>34</v>
      </c>
      <c r="F1126" t="s">
        <v>34</v>
      </c>
      <c r="G1126" t="s">
        <v>13</v>
      </c>
      <c r="H1126" t="s">
        <v>14</v>
      </c>
      <c r="I1126" t="s">
        <v>21</v>
      </c>
      <c r="J1126" s="5">
        <v>95.59</v>
      </c>
      <c r="K1126" s="5">
        <v>25.1</v>
      </c>
      <c r="L1126" s="4">
        <f t="shared" si="52"/>
        <v>28.25</v>
      </c>
      <c r="M1126" s="5">
        <f t="shared" si="53"/>
        <v>25.1</v>
      </c>
      <c r="N1126" t="s">
        <v>24</v>
      </c>
      <c r="O1126" t="s">
        <v>34</v>
      </c>
    </row>
    <row r="1127" spans="1:15" x14ac:dyDescent="0.25">
      <c r="A1127">
        <v>9122</v>
      </c>
      <c r="B1127" t="s">
        <v>12</v>
      </c>
      <c r="C1127">
        <v>25</v>
      </c>
      <c r="D1127" t="str">
        <f t="shared" si="51"/>
        <v>18–39 Age Group</v>
      </c>
      <c r="E1127" t="s">
        <v>34</v>
      </c>
      <c r="F1127" t="s">
        <v>34</v>
      </c>
      <c r="G1127" t="s">
        <v>13</v>
      </c>
      <c r="H1127" t="s">
        <v>14</v>
      </c>
      <c r="I1127" t="s">
        <v>15</v>
      </c>
      <c r="J1127" s="5">
        <v>89.87</v>
      </c>
      <c r="K1127" s="5">
        <v>26.5</v>
      </c>
      <c r="L1127" s="4">
        <f t="shared" si="52"/>
        <v>28.25</v>
      </c>
      <c r="M1127" s="5">
        <f t="shared" si="53"/>
        <v>26.5</v>
      </c>
      <c r="N1127" t="s">
        <v>24</v>
      </c>
      <c r="O1127" t="s">
        <v>34</v>
      </c>
    </row>
    <row r="1128" spans="1:15" x14ac:dyDescent="0.25">
      <c r="A1128">
        <v>10255</v>
      </c>
      <c r="B1128" t="s">
        <v>12</v>
      </c>
      <c r="C1128">
        <v>25</v>
      </c>
      <c r="D1128" t="str">
        <f t="shared" si="51"/>
        <v>18–39 Age Group</v>
      </c>
      <c r="E1128" t="s">
        <v>34</v>
      </c>
      <c r="F1128" t="s">
        <v>34</v>
      </c>
      <c r="G1128" t="s">
        <v>13</v>
      </c>
      <c r="H1128" t="s">
        <v>14</v>
      </c>
      <c r="I1128" t="s">
        <v>21</v>
      </c>
      <c r="J1128" s="5">
        <v>92.14</v>
      </c>
      <c r="K1128" s="5">
        <v>36.200000000000003</v>
      </c>
      <c r="L1128" s="4">
        <f t="shared" si="52"/>
        <v>28.25</v>
      </c>
      <c r="M1128" s="5">
        <f t="shared" si="53"/>
        <v>36.200000000000003</v>
      </c>
      <c r="N1128" t="s">
        <v>38</v>
      </c>
      <c r="O1128" t="s">
        <v>34</v>
      </c>
    </row>
    <row r="1129" spans="1:15" x14ac:dyDescent="0.25">
      <c r="A1129">
        <v>11630</v>
      </c>
      <c r="B1129" t="s">
        <v>19</v>
      </c>
      <c r="C1129">
        <v>25</v>
      </c>
      <c r="D1129" t="str">
        <f t="shared" si="51"/>
        <v>18–39 Age Group</v>
      </c>
      <c r="E1129" t="s">
        <v>34</v>
      </c>
      <c r="F1129" t="s">
        <v>34</v>
      </c>
      <c r="G1129" t="s">
        <v>34</v>
      </c>
      <c r="H1129" t="s">
        <v>14</v>
      </c>
      <c r="I1129" t="s">
        <v>15</v>
      </c>
      <c r="J1129" s="5">
        <v>92.06</v>
      </c>
      <c r="K1129" s="5">
        <v>25.3</v>
      </c>
      <c r="L1129" s="4">
        <f t="shared" si="52"/>
        <v>28.25</v>
      </c>
      <c r="M1129" s="5">
        <f t="shared" si="53"/>
        <v>25.3</v>
      </c>
      <c r="N1129" t="s">
        <v>29</v>
      </c>
      <c r="O1129" t="s">
        <v>34</v>
      </c>
    </row>
    <row r="1130" spans="1:15" x14ac:dyDescent="0.25">
      <c r="A1130">
        <v>11651</v>
      </c>
      <c r="B1130" t="s">
        <v>19</v>
      </c>
      <c r="C1130">
        <v>25</v>
      </c>
      <c r="D1130" t="str">
        <f t="shared" si="51"/>
        <v>18–39 Age Group</v>
      </c>
      <c r="E1130" t="s">
        <v>34</v>
      </c>
      <c r="F1130" t="s">
        <v>34</v>
      </c>
      <c r="G1130" t="s">
        <v>13</v>
      </c>
      <c r="H1130" t="s">
        <v>14</v>
      </c>
      <c r="I1130" t="s">
        <v>21</v>
      </c>
      <c r="J1130" s="5">
        <v>81.209999999999994</v>
      </c>
      <c r="K1130" s="5">
        <v>37.9</v>
      </c>
      <c r="L1130" s="4">
        <f t="shared" si="52"/>
        <v>28.25</v>
      </c>
      <c r="M1130" s="5">
        <f t="shared" si="53"/>
        <v>37.9</v>
      </c>
      <c r="N1130" t="s">
        <v>24</v>
      </c>
      <c r="O1130" t="s">
        <v>34</v>
      </c>
    </row>
    <row r="1131" spans="1:15" x14ac:dyDescent="0.25">
      <c r="A1131">
        <v>11770</v>
      </c>
      <c r="B1131" t="s">
        <v>19</v>
      </c>
      <c r="C1131">
        <v>25</v>
      </c>
      <c r="D1131" t="str">
        <f t="shared" si="51"/>
        <v>18–39 Age Group</v>
      </c>
      <c r="E1131" t="s">
        <v>34</v>
      </c>
      <c r="F1131" t="s">
        <v>34</v>
      </c>
      <c r="G1131" t="s">
        <v>13</v>
      </c>
      <c r="H1131" t="s">
        <v>43</v>
      </c>
      <c r="I1131" t="s">
        <v>15</v>
      </c>
      <c r="J1131" s="5">
        <v>93.23</v>
      </c>
      <c r="K1131" s="5" t="s">
        <v>4270</v>
      </c>
      <c r="L1131" s="4">
        <f t="shared" si="52"/>
        <v>28.25</v>
      </c>
      <c r="M1131" s="5">
        <f t="shared" si="53"/>
        <v>28.25</v>
      </c>
      <c r="N1131" t="s">
        <v>29</v>
      </c>
      <c r="O1131" t="s">
        <v>34</v>
      </c>
    </row>
    <row r="1132" spans="1:15" x14ac:dyDescent="0.25">
      <c r="A1132">
        <v>12741</v>
      </c>
      <c r="B1132" t="s">
        <v>19</v>
      </c>
      <c r="C1132">
        <v>25</v>
      </c>
      <c r="D1132" t="str">
        <f t="shared" si="51"/>
        <v>18–39 Age Group</v>
      </c>
      <c r="E1132" t="s">
        <v>34</v>
      </c>
      <c r="F1132" t="s">
        <v>34</v>
      </c>
      <c r="G1132" t="s">
        <v>13</v>
      </c>
      <c r="H1132" t="s">
        <v>14</v>
      </c>
      <c r="I1132" t="s">
        <v>21</v>
      </c>
      <c r="J1132" s="5">
        <v>97.52</v>
      </c>
      <c r="K1132" s="5">
        <v>45.5</v>
      </c>
      <c r="L1132" s="4">
        <f t="shared" si="52"/>
        <v>28.25</v>
      </c>
      <c r="M1132" s="5">
        <f t="shared" si="53"/>
        <v>45.5</v>
      </c>
      <c r="N1132" t="s">
        <v>18</v>
      </c>
      <c r="O1132" t="s">
        <v>34</v>
      </c>
    </row>
    <row r="1133" spans="1:15" x14ac:dyDescent="0.25">
      <c r="A1133">
        <v>14222</v>
      </c>
      <c r="B1133" t="s">
        <v>19</v>
      </c>
      <c r="C1133">
        <v>25</v>
      </c>
      <c r="D1133" t="str">
        <f t="shared" si="51"/>
        <v>18–39 Age Group</v>
      </c>
      <c r="E1133" t="s">
        <v>34</v>
      </c>
      <c r="F1133" t="s">
        <v>34</v>
      </c>
      <c r="G1133" t="s">
        <v>34</v>
      </c>
      <c r="H1133" t="s">
        <v>14</v>
      </c>
      <c r="I1133" t="s">
        <v>15</v>
      </c>
      <c r="J1133" s="5">
        <v>78.59</v>
      </c>
      <c r="K1133" s="5">
        <v>37.200000000000003</v>
      </c>
      <c r="L1133" s="4">
        <f t="shared" si="52"/>
        <v>28.25</v>
      </c>
      <c r="M1133" s="5">
        <f t="shared" si="53"/>
        <v>37.200000000000003</v>
      </c>
      <c r="N1133" t="s">
        <v>24</v>
      </c>
      <c r="O1133" t="s">
        <v>34</v>
      </c>
    </row>
    <row r="1134" spans="1:15" x14ac:dyDescent="0.25">
      <c r="A1134">
        <v>18790</v>
      </c>
      <c r="B1134" t="s">
        <v>12</v>
      </c>
      <c r="C1134">
        <v>25</v>
      </c>
      <c r="D1134" t="str">
        <f t="shared" si="51"/>
        <v>18–39 Age Group</v>
      </c>
      <c r="E1134" t="s">
        <v>34</v>
      </c>
      <c r="F1134" t="s">
        <v>34</v>
      </c>
      <c r="G1134" t="s">
        <v>34</v>
      </c>
      <c r="H1134" t="s">
        <v>14</v>
      </c>
      <c r="I1134" t="s">
        <v>15</v>
      </c>
      <c r="J1134" s="5">
        <v>85.96</v>
      </c>
      <c r="K1134" s="5">
        <v>34.5</v>
      </c>
      <c r="L1134" s="4">
        <f t="shared" si="52"/>
        <v>28.25</v>
      </c>
      <c r="M1134" s="5">
        <f t="shared" si="53"/>
        <v>34.5</v>
      </c>
      <c r="N1134" t="s">
        <v>18</v>
      </c>
      <c r="O1134" t="s">
        <v>34</v>
      </c>
    </row>
    <row r="1135" spans="1:15" x14ac:dyDescent="0.25">
      <c r="A1135">
        <v>20258</v>
      </c>
      <c r="B1135" t="s">
        <v>12</v>
      </c>
      <c r="C1135">
        <v>25</v>
      </c>
      <c r="D1135" t="str">
        <f t="shared" si="51"/>
        <v>18–39 Age Group</v>
      </c>
      <c r="E1135" t="s">
        <v>34</v>
      </c>
      <c r="F1135" t="s">
        <v>34</v>
      </c>
      <c r="G1135" t="s">
        <v>34</v>
      </c>
      <c r="H1135" t="s">
        <v>14</v>
      </c>
      <c r="I1135" t="s">
        <v>15</v>
      </c>
      <c r="J1135" s="5">
        <v>87.17</v>
      </c>
      <c r="K1135" s="5">
        <v>25.1</v>
      </c>
      <c r="L1135" s="4">
        <f t="shared" si="52"/>
        <v>28.25</v>
      </c>
      <c r="M1135" s="5">
        <f t="shared" si="53"/>
        <v>25.1</v>
      </c>
      <c r="N1135" t="s">
        <v>24</v>
      </c>
      <c r="O1135" t="s">
        <v>34</v>
      </c>
    </row>
    <row r="1136" spans="1:15" x14ac:dyDescent="0.25">
      <c r="A1136">
        <v>20310</v>
      </c>
      <c r="B1136" t="s">
        <v>12</v>
      </c>
      <c r="C1136">
        <v>25</v>
      </c>
      <c r="D1136" t="str">
        <f t="shared" si="51"/>
        <v>18–39 Age Group</v>
      </c>
      <c r="E1136" t="s">
        <v>34</v>
      </c>
      <c r="F1136" t="s">
        <v>34</v>
      </c>
      <c r="G1136" t="s">
        <v>34</v>
      </c>
      <c r="H1136" t="s">
        <v>43</v>
      </c>
      <c r="I1136" t="s">
        <v>15</v>
      </c>
      <c r="J1136" s="5">
        <v>75.5</v>
      </c>
      <c r="K1136" s="5">
        <v>24.6</v>
      </c>
      <c r="L1136" s="4">
        <f t="shared" si="52"/>
        <v>28.25</v>
      </c>
      <c r="M1136" s="5">
        <f t="shared" si="53"/>
        <v>24.6</v>
      </c>
      <c r="N1136" t="s">
        <v>24</v>
      </c>
      <c r="O1136" t="s">
        <v>34</v>
      </c>
    </row>
    <row r="1137" spans="1:15" x14ac:dyDescent="0.25">
      <c r="A1137">
        <v>21625</v>
      </c>
      <c r="B1137" t="s">
        <v>19</v>
      </c>
      <c r="C1137">
        <v>25</v>
      </c>
      <c r="D1137" t="str">
        <f t="shared" si="51"/>
        <v>18–39 Age Group</v>
      </c>
      <c r="E1137" t="s">
        <v>34</v>
      </c>
      <c r="F1137" t="s">
        <v>34</v>
      </c>
      <c r="G1137" t="s">
        <v>13</v>
      </c>
      <c r="H1137" t="s">
        <v>14</v>
      </c>
      <c r="I1137" t="s">
        <v>15</v>
      </c>
      <c r="J1137" s="5">
        <v>84.25</v>
      </c>
      <c r="K1137" s="5">
        <v>24.5</v>
      </c>
      <c r="L1137" s="4">
        <f t="shared" si="52"/>
        <v>28.25</v>
      </c>
      <c r="M1137" s="5">
        <f t="shared" si="53"/>
        <v>24.5</v>
      </c>
      <c r="N1137" t="s">
        <v>38</v>
      </c>
      <c r="O1137" t="s">
        <v>34</v>
      </c>
    </row>
    <row r="1138" spans="1:15" x14ac:dyDescent="0.25">
      <c r="A1138">
        <v>21989</v>
      </c>
      <c r="B1138" t="s">
        <v>19</v>
      </c>
      <c r="C1138">
        <v>25</v>
      </c>
      <c r="D1138" t="str">
        <f t="shared" si="51"/>
        <v>18–39 Age Group</v>
      </c>
      <c r="E1138" t="s">
        <v>34</v>
      </c>
      <c r="F1138" t="s">
        <v>34</v>
      </c>
      <c r="G1138" t="s">
        <v>34</v>
      </c>
      <c r="H1138" t="s">
        <v>14</v>
      </c>
      <c r="I1138" t="s">
        <v>15</v>
      </c>
      <c r="J1138" s="5">
        <v>76.44</v>
      </c>
      <c r="K1138" s="5">
        <v>48.3</v>
      </c>
      <c r="L1138" s="4">
        <f t="shared" si="52"/>
        <v>28.25</v>
      </c>
      <c r="M1138" s="5">
        <f t="shared" si="53"/>
        <v>48.3</v>
      </c>
      <c r="N1138" t="s">
        <v>38</v>
      </c>
      <c r="O1138" t="s">
        <v>34</v>
      </c>
    </row>
    <row r="1139" spans="1:15" x14ac:dyDescent="0.25">
      <c r="A1139">
        <v>22295</v>
      </c>
      <c r="B1139" t="s">
        <v>19</v>
      </c>
      <c r="C1139">
        <v>25</v>
      </c>
      <c r="D1139" t="str">
        <f t="shared" si="51"/>
        <v>18–39 Age Group</v>
      </c>
      <c r="E1139" t="s">
        <v>34</v>
      </c>
      <c r="F1139" t="s">
        <v>34</v>
      </c>
      <c r="G1139" t="s">
        <v>34</v>
      </c>
      <c r="H1139" t="s">
        <v>14</v>
      </c>
      <c r="I1139" t="s">
        <v>15</v>
      </c>
      <c r="J1139" s="5">
        <v>82.77</v>
      </c>
      <c r="K1139" s="5">
        <v>36.299999999999997</v>
      </c>
      <c r="L1139" s="4">
        <f t="shared" si="52"/>
        <v>28.25</v>
      </c>
      <c r="M1139" s="5">
        <f t="shared" si="53"/>
        <v>36.299999999999997</v>
      </c>
      <c r="N1139" t="s">
        <v>38</v>
      </c>
      <c r="O1139" t="s">
        <v>34</v>
      </c>
    </row>
    <row r="1140" spans="1:15" x14ac:dyDescent="0.25">
      <c r="A1140">
        <v>22804</v>
      </c>
      <c r="B1140" t="s">
        <v>19</v>
      </c>
      <c r="C1140">
        <v>25</v>
      </c>
      <c r="D1140" t="str">
        <f t="shared" si="51"/>
        <v>18–39 Age Group</v>
      </c>
      <c r="E1140" t="s">
        <v>34</v>
      </c>
      <c r="F1140" t="s">
        <v>34</v>
      </c>
      <c r="G1140" t="s">
        <v>34</v>
      </c>
      <c r="H1140" t="s">
        <v>14</v>
      </c>
      <c r="I1140" t="s">
        <v>21</v>
      </c>
      <c r="J1140" s="5">
        <v>111.65</v>
      </c>
      <c r="K1140" s="5">
        <v>35.200000000000003</v>
      </c>
      <c r="L1140" s="4">
        <f t="shared" si="52"/>
        <v>28.25</v>
      </c>
      <c r="M1140" s="5">
        <f t="shared" si="53"/>
        <v>35.200000000000003</v>
      </c>
      <c r="N1140" t="s">
        <v>18</v>
      </c>
      <c r="O1140" t="s">
        <v>34</v>
      </c>
    </row>
    <row r="1141" spans="1:15" x14ac:dyDescent="0.25">
      <c r="A1141">
        <v>23543</v>
      </c>
      <c r="B1141" t="s">
        <v>19</v>
      </c>
      <c r="C1141">
        <v>25</v>
      </c>
      <c r="D1141" t="str">
        <f t="shared" si="51"/>
        <v>18–39 Age Group</v>
      </c>
      <c r="E1141" t="s">
        <v>34</v>
      </c>
      <c r="F1141" t="s">
        <v>34</v>
      </c>
      <c r="G1141" t="s">
        <v>34</v>
      </c>
      <c r="H1141" t="s">
        <v>14</v>
      </c>
      <c r="I1141" t="s">
        <v>21</v>
      </c>
      <c r="J1141" s="5">
        <v>81.540000000000006</v>
      </c>
      <c r="K1141" s="5">
        <v>43.1</v>
      </c>
      <c r="L1141" s="4">
        <f t="shared" si="52"/>
        <v>28.25</v>
      </c>
      <c r="M1141" s="5">
        <f t="shared" si="53"/>
        <v>43.1</v>
      </c>
      <c r="N1141" t="s">
        <v>38</v>
      </c>
      <c r="O1141" t="s">
        <v>34</v>
      </c>
    </row>
    <row r="1142" spans="1:15" x14ac:dyDescent="0.25">
      <c r="A1142">
        <v>24219</v>
      </c>
      <c r="B1142" t="s">
        <v>12</v>
      </c>
      <c r="C1142">
        <v>25</v>
      </c>
      <c r="D1142" t="str">
        <f t="shared" si="51"/>
        <v>18–39 Age Group</v>
      </c>
      <c r="E1142" t="s">
        <v>34</v>
      </c>
      <c r="F1142" t="s">
        <v>34</v>
      </c>
      <c r="G1142" t="s">
        <v>13</v>
      </c>
      <c r="H1142" t="s">
        <v>14</v>
      </c>
      <c r="I1142" t="s">
        <v>15</v>
      </c>
      <c r="J1142" s="5">
        <v>93.51</v>
      </c>
      <c r="K1142" s="5">
        <v>30.8</v>
      </c>
      <c r="L1142" s="4">
        <f t="shared" si="52"/>
        <v>28.25</v>
      </c>
      <c r="M1142" s="5">
        <f t="shared" si="53"/>
        <v>30.8</v>
      </c>
      <c r="N1142" t="s">
        <v>24</v>
      </c>
      <c r="O1142" t="s">
        <v>34</v>
      </c>
    </row>
    <row r="1143" spans="1:15" x14ac:dyDescent="0.25">
      <c r="A1143">
        <v>24965</v>
      </c>
      <c r="B1143" t="s">
        <v>19</v>
      </c>
      <c r="C1143">
        <v>25</v>
      </c>
      <c r="D1143" t="str">
        <f t="shared" si="51"/>
        <v>18–39 Age Group</v>
      </c>
      <c r="E1143" t="s">
        <v>34</v>
      </c>
      <c r="F1143" t="s">
        <v>34</v>
      </c>
      <c r="G1143" t="s">
        <v>34</v>
      </c>
      <c r="H1143" t="s">
        <v>43</v>
      </c>
      <c r="I1143" t="s">
        <v>21</v>
      </c>
      <c r="J1143" s="5">
        <v>103.15</v>
      </c>
      <c r="K1143" s="5">
        <v>21</v>
      </c>
      <c r="L1143" s="4">
        <f t="shared" si="52"/>
        <v>28.25</v>
      </c>
      <c r="M1143" s="5">
        <f t="shared" si="53"/>
        <v>21</v>
      </c>
      <c r="N1143" t="s">
        <v>29</v>
      </c>
      <c r="O1143" t="s">
        <v>34</v>
      </c>
    </row>
    <row r="1144" spans="1:15" x14ac:dyDescent="0.25">
      <c r="A1144">
        <v>27572</v>
      </c>
      <c r="B1144" t="s">
        <v>19</v>
      </c>
      <c r="C1144">
        <v>25</v>
      </c>
      <c r="D1144" t="str">
        <f t="shared" si="51"/>
        <v>18–39 Age Group</v>
      </c>
      <c r="E1144" t="s">
        <v>34</v>
      </c>
      <c r="F1144" t="s">
        <v>34</v>
      </c>
      <c r="G1144" t="s">
        <v>34</v>
      </c>
      <c r="H1144" t="s">
        <v>14</v>
      </c>
      <c r="I1144" t="s">
        <v>21</v>
      </c>
      <c r="J1144" s="5">
        <v>92.82</v>
      </c>
      <c r="K1144" s="5">
        <v>24.1</v>
      </c>
      <c r="L1144" s="4">
        <f t="shared" si="52"/>
        <v>28.25</v>
      </c>
      <c r="M1144" s="5">
        <f t="shared" si="53"/>
        <v>24.1</v>
      </c>
      <c r="N1144" t="s">
        <v>24</v>
      </c>
      <c r="O1144" t="s">
        <v>34</v>
      </c>
    </row>
    <row r="1145" spans="1:15" x14ac:dyDescent="0.25">
      <c r="A1145">
        <v>28102</v>
      </c>
      <c r="B1145" t="s">
        <v>19</v>
      </c>
      <c r="C1145">
        <v>25</v>
      </c>
      <c r="D1145" t="str">
        <f t="shared" si="51"/>
        <v>18–39 Age Group</v>
      </c>
      <c r="E1145" t="s">
        <v>34</v>
      </c>
      <c r="F1145" t="s">
        <v>34</v>
      </c>
      <c r="G1145" t="s">
        <v>34</v>
      </c>
      <c r="H1145" t="s">
        <v>14</v>
      </c>
      <c r="I1145" t="s">
        <v>21</v>
      </c>
      <c r="J1145" s="5">
        <v>66.3</v>
      </c>
      <c r="K1145" s="5">
        <v>27.2</v>
      </c>
      <c r="L1145" s="4">
        <f t="shared" si="52"/>
        <v>28.25</v>
      </c>
      <c r="M1145" s="5">
        <f t="shared" si="53"/>
        <v>27.2</v>
      </c>
      <c r="N1145" t="s">
        <v>24</v>
      </c>
      <c r="O1145" t="s">
        <v>34</v>
      </c>
    </row>
    <row r="1146" spans="1:15" x14ac:dyDescent="0.25">
      <c r="A1146">
        <v>28998</v>
      </c>
      <c r="B1146" t="s">
        <v>12</v>
      </c>
      <c r="C1146">
        <v>25</v>
      </c>
      <c r="D1146" t="str">
        <f t="shared" si="51"/>
        <v>18–39 Age Group</v>
      </c>
      <c r="E1146" t="s">
        <v>34</v>
      </c>
      <c r="F1146" t="s">
        <v>34</v>
      </c>
      <c r="G1146" t="s">
        <v>34</v>
      </c>
      <c r="H1146" t="s">
        <v>14</v>
      </c>
      <c r="I1146" t="s">
        <v>21</v>
      </c>
      <c r="J1146" s="5">
        <v>85.17</v>
      </c>
      <c r="K1146" s="5">
        <v>28.7</v>
      </c>
      <c r="L1146" s="4">
        <f t="shared" si="52"/>
        <v>28.25</v>
      </c>
      <c r="M1146" s="5">
        <f t="shared" si="53"/>
        <v>28.7</v>
      </c>
      <c r="N1146" t="s">
        <v>29</v>
      </c>
      <c r="O1146" t="s">
        <v>34</v>
      </c>
    </row>
    <row r="1147" spans="1:15" x14ac:dyDescent="0.25">
      <c r="A1147">
        <v>29267</v>
      </c>
      <c r="B1147" t="s">
        <v>12</v>
      </c>
      <c r="C1147">
        <v>25</v>
      </c>
      <c r="D1147" t="str">
        <f t="shared" si="51"/>
        <v>18–39 Age Group</v>
      </c>
      <c r="E1147" t="s">
        <v>34</v>
      </c>
      <c r="F1147" t="s">
        <v>34</v>
      </c>
      <c r="G1147" t="s">
        <v>34</v>
      </c>
      <c r="H1147" t="s">
        <v>14</v>
      </c>
      <c r="I1147" t="s">
        <v>21</v>
      </c>
      <c r="J1147" s="5">
        <v>229.94</v>
      </c>
      <c r="K1147" s="5">
        <v>23.5</v>
      </c>
      <c r="L1147" s="4">
        <f t="shared" si="52"/>
        <v>28.25</v>
      </c>
      <c r="M1147" s="5">
        <f t="shared" si="53"/>
        <v>23.5</v>
      </c>
      <c r="N1147" t="s">
        <v>24</v>
      </c>
      <c r="O1147" t="s">
        <v>34</v>
      </c>
    </row>
    <row r="1148" spans="1:15" x14ac:dyDescent="0.25">
      <c r="A1148">
        <v>31564</v>
      </c>
      <c r="B1148" t="s">
        <v>19</v>
      </c>
      <c r="C1148">
        <v>25</v>
      </c>
      <c r="D1148" t="str">
        <f t="shared" si="51"/>
        <v>18–39 Age Group</v>
      </c>
      <c r="E1148" t="s">
        <v>34</v>
      </c>
      <c r="F1148" t="s">
        <v>34</v>
      </c>
      <c r="G1148" t="s">
        <v>13</v>
      </c>
      <c r="H1148" t="s">
        <v>14</v>
      </c>
      <c r="I1148" t="s">
        <v>21</v>
      </c>
      <c r="J1148" s="5">
        <v>90.65</v>
      </c>
      <c r="K1148" s="5">
        <v>20.9</v>
      </c>
      <c r="L1148" s="4">
        <f t="shared" si="52"/>
        <v>28.25</v>
      </c>
      <c r="M1148" s="5">
        <f t="shared" si="53"/>
        <v>20.9</v>
      </c>
      <c r="N1148" t="s">
        <v>38</v>
      </c>
      <c r="O1148" t="s">
        <v>34</v>
      </c>
    </row>
    <row r="1149" spans="1:15" x14ac:dyDescent="0.25">
      <c r="A1149">
        <v>36896</v>
      </c>
      <c r="B1149" t="s">
        <v>12</v>
      </c>
      <c r="C1149">
        <v>25</v>
      </c>
      <c r="D1149" t="str">
        <f t="shared" si="51"/>
        <v>18–39 Age Group</v>
      </c>
      <c r="E1149" t="s">
        <v>34</v>
      </c>
      <c r="F1149" t="s">
        <v>34</v>
      </c>
      <c r="G1149" t="s">
        <v>13</v>
      </c>
      <c r="H1149" t="s">
        <v>14</v>
      </c>
      <c r="I1149" t="s">
        <v>21</v>
      </c>
      <c r="J1149" s="5">
        <v>66.510000000000005</v>
      </c>
      <c r="K1149" s="5">
        <v>29.2</v>
      </c>
      <c r="L1149" s="4">
        <f t="shared" si="52"/>
        <v>28.25</v>
      </c>
      <c r="M1149" s="5">
        <f t="shared" si="53"/>
        <v>29.2</v>
      </c>
      <c r="N1149" t="s">
        <v>38</v>
      </c>
      <c r="O1149" t="s">
        <v>34</v>
      </c>
    </row>
    <row r="1150" spans="1:15" x14ac:dyDescent="0.25">
      <c r="A1150">
        <v>37668</v>
      </c>
      <c r="B1150" t="s">
        <v>12</v>
      </c>
      <c r="C1150">
        <v>25</v>
      </c>
      <c r="D1150" t="str">
        <f t="shared" si="51"/>
        <v>18–39 Age Group</v>
      </c>
      <c r="E1150" t="s">
        <v>34</v>
      </c>
      <c r="F1150" t="s">
        <v>34</v>
      </c>
      <c r="G1150" t="s">
        <v>13</v>
      </c>
      <c r="H1150" t="s">
        <v>43</v>
      </c>
      <c r="I1150" t="s">
        <v>15</v>
      </c>
      <c r="J1150" s="5">
        <v>166.38</v>
      </c>
      <c r="K1150" s="5">
        <v>23.1</v>
      </c>
      <c r="L1150" s="4">
        <f t="shared" si="52"/>
        <v>28.25</v>
      </c>
      <c r="M1150" s="5">
        <f t="shared" si="53"/>
        <v>23.1</v>
      </c>
      <c r="N1150" t="s">
        <v>24</v>
      </c>
      <c r="O1150" t="s">
        <v>34</v>
      </c>
    </row>
    <row r="1151" spans="1:15" x14ac:dyDescent="0.25">
      <c r="A1151">
        <v>44142</v>
      </c>
      <c r="B1151" t="s">
        <v>12</v>
      </c>
      <c r="C1151">
        <v>25</v>
      </c>
      <c r="D1151" t="str">
        <f t="shared" si="51"/>
        <v>18–39 Age Group</v>
      </c>
      <c r="E1151" t="s">
        <v>34</v>
      </c>
      <c r="F1151" t="s">
        <v>34</v>
      </c>
      <c r="G1151" t="s">
        <v>34</v>
      </c>
      <c r="H1151" t="s">
        <v>14</v>
      </c>
      <c r="I1151" t="s">
        <v>21</v>
      </c>
      <c r="J1151" s="5">
        <v>95.01</v>
      </c>
      <c r="K1151" s="5">
        <v>28</v>
      </c>
      <c r="L1151" s="4">
        <f t="shared" si="52"/>
        <v>28.25</v>
      </c>
      <c r="M1151" s="5">
        <f t="shared" si="53"/>
        <v>28</v>
      </c>
      <c r="N1151" t="s">
        <v>24</v>
      </c>
      <c r="O1151" t="s">
        <v>34</v>
      </c>
    </row>
    <row r="1152" spans="1:15" x14ac:dyDescent="0.25">
      <c r="A1152">
        <v>44202</v>
      </c>
      <c r="B1152" t="s">
        <v>19</v>
      </c>
      <c r="C1152">
        <v>25</v>
      </c>
      <c r="D1152" t="str">
        <f t="shared" si="51"/>
        <v>18–39 Age Group</v>
      </c>
      <c r="E1152" t="s">
        <v>34</v>
      </c>
      <c r="F1152" t="s">
        <v>34</v>
      </c>
      <c r="G1152" t="s">
        <v>13</v>
      </c>
      <c r="H1152" t="s">
        <v>14</v>
      </c>
      <c r="I1152" t="s">
        <v>15</v>
      </c>
      <c r="J1152" s="5">
        <v>65.599999999999994</v>
      </c>
      <c r="K1152" s="5">
        <v>33.5</v>
      </c>
      <c r="L1152" s="4">
        <f t="shared" si="52"/>
        <v>28.25</v>
      </c>
      <c r="M1152" s="5">
        <f t="shared" si="53"/>
        <v>33.5</v>
      </c>
      <c r="N1152" t="s">
        <v>24</v>
      </c>
      <c r="O1152" t="s">
        <v>34</v>
      </c>
    </row>
    <row r="1153" spans="1:15" x14ac:dyDescent="0.25">
      <c r="A1153">
        <v>44503</v>
      </c>
      <c r="B1153" t="s">
        <v>19</v>
      </c>
      <c r="C1153">
        <v>25</v>
      </c>
      <c r="D1153" t="str">
        <f t="shared" si="51"/>
        <v>18–39 Age Group</v>
      </c>
      <c r="E1153" t="s">
        <v>34</v>
      </c>
      <c r="F1153" t="s">
        <v>34</v>
      </c>
      <c r="G1153" t="s">
        <v>34</v>
      </c>
      <c r="H1153" t="s">
        <v>14</v>
      </c>
      <c r="I1153" t="s">
        <v>21</v>
      </c>
      <c r="J1153" s="5">
        <v>65.95</v>
      </c>
      <c r="K1153" s="5">
        <v>35</v>
      </c>
      <c r="L1153" s="4">
        <f t="shared" si="52"/>
        <v>28.25</v>
      </c>
      <c r="M1153" s="5">
        <f t="shared" si="53"/>
        <v>35</v>
      </c>
      <c r="N1153" t="s">
        <v>24</v>
      </c>
      <c r="O1153" t="s">
        <v>34</v>
      </c>
    </row>
    <row r="1154" spans="1:15" x14ac:dyDescent="0.25">
      <c r="A1154">
        <v>45099</v>
      </c>
      <c r="B1154" t="s">
        <v>12</v>
      </c>
      <c r="C1154">
        <v>25</v>
      </c>
      <c r="D1154" t="str">
        <f t="shared" ref="D1154:D1217" si="54">_xlfn.IFS(
C1154&lt;18,"1–17 Age Group",
C1154&lt;40,"18–39 Age Group",
C1154&lt;60,"40–59 Age Group",
C1154&lt;80,"60–79 Age Group",
TRUE,"80+ Age Group"
)</f>
        <v>18–39 Age Group</v>
      </c>
      <c r="E1154" t="s">
        <v>34</v>
      </c>
      <c r="F1154" t="s">
        <v>34</v>
      </c>
      <c r="G1154" t="s">
        <v>13</v>
      </c>
      <c r="H1154" t="s">
        <v>20</v>
      </c>
      <c r="I1154" t="s">
        <v>15</v>
      </c>
      <c r="J1154" s="5">
        <v>83.33</v>
      </c>
      <c r="K1154" s="5">
        <v>31.5</v>
      </c>
      <c r="L1154" s="4">
        <f t="shared" ref="L1154:L1217" si="55">MEDIAN(K:K)</f>
        <v>28.25</v>
      </c>
      <c r="M1154" s="5">
        <f t="shared" ref="M1154:M1217" si="56">IF(K:K="",$L1154,$K1154)</f>
        <v>31.5</v>
      </c>
      <c r="N1154" t="s">
        <v>38</v>
      </c>
      <c r="O1154" t="s">
        <v>34</v>
      </c>
    </row>
    <row r="1155" spans="1:15" x14ac:dyDescent="0.25">
      <c r="A1155">
        <v>45622</v>
      </c>
      <c r="B1155" t="s">
        <v>19</v>
      </c>
      <c r="C1155">
        <v>25</v>
      </c>
      <c r="D1155" t="str">
        <f t="shared" si="54"/>
        <v>18–39 Age Group</v>
      </c>
      <c r="E1155" t="s">
        <v>34</v>
      </c>
      <c r="F1155" t="s">
        <v>34</v>
      </c>
      <c r="G1155" t="s">
        <v>34</v>
      </c>
      <c r="H1155" t="s">
        <v>14</v>
      </c>
      <c r="I1155" t="s">
        <v>21</v>
      </c>
      <c r="J1155" s="5">
        <v>118.85</v>
      </c>
      <c r="K1155" s="5">
        <v>23.8</v>
      </c>
      <c r="L1155" s="4">
        <f t="shared" si="55"/>
        <v>28.25</v>
      </c>
      <c r="M1155" s="5">
        <f t="shared" si="56"/>
        <v>23.8</v>
      </c>
      <c r="N1155" t="s">
        <v>29</v>
      </c>
      <c r="O1155" t="s">
        <v>34</v>
      </c>
    </row>
    <row r="1156" spans="1:15" x14ac:dyDescent="0.25">
      <c r="A1156">
        <v>46683</v>
      </c>
      <c r="B1156" t="s">
        <v>19</v>
      </c>
      <c r="C1156">
        <v>25</v>
      </c>
      <c r="D1156" t="str">
        <f t="shared" si="54"/>
        <v>18–39 Age Group</v>
      </c>
      <c r="E1156" t="s">
        <v>34</v>
      </c>
      <c r="F1156" t="s">
        <v>34</v>
      </c>
      <c r="G1156" t="s">
        <v>34</v>
      </c>
      <c r="H1156" t="s">
        <v>14</v>
      </c>
      <c r="I1156" t="s">
        <v>15</v>
      </c>
      <c r="J1156" s="5">
        <v>122.01</v>
      </c>
      <c r="K1156" s="5">
        <v>27</v>
      </c>
      <c r="L1156" s="4">
        <f t="shared" si="55"/>
        <v>28.25</v>
      </c>
      <c r="M1156" s="5">
        <f t="shared" si="56"/>
        <v>27</v>
      </c>
      <c r="N1156" t="s">
        <v>29</v>
      </c>
      <c r="O1156" t="s">
        <v>34</v>
      </c>
    </row>
    <row r="1157" spans="1:15" x14ac:dyDescent="0.25">
      <c r="A1157">
        <v>47972</v>
      </c>
      <c r="B1157" t="s">
        <v>19</v>
      </c>
      <c r="C1157">
        <v>25</v>
      </c>
      <c r="D1157" t="str">
        <f t="shared" si="54"/>
        <v>18–39 Age Group</v>
      </c>
      <c r="E1157" t="s">
        <v>34</v>
      </c>
      <c r="F1157" t="s">
        <v>34</v>
      </c>
      <c r="G1157" t="s">
        <v>34</v>
      </c>
      <c r="H1157" t="s">
        <v>43</v>
      </c>
      <c r="I1157" t="s">
        <v>21</v>
      </c>
      <c r="J1157" s="5">
        <v>74.11</v>
      </c>
      <c r="K1157" s="5">
        <v>34.1</v>
      </c>
      <c r="L1157" s="4">
        <f t="shared" si="55"/>
        <v>28.25</v>
      </c>
      <c r="M1157" s="5">
        <f t="shared" si="56"/>
        <v>34.1</v>
      </c>
      <c r="N1157" t="s">
        <v>29</v>
      </c>
      <c r="O1157" t="s">
        <v>34</v>
      </c>
    </row>
    <row r="1158" spans="1:15" x14ac:dyDescent="0.25">
      <c r="A1158">
        <v>49509</v>
      </c>
      <c r="B1158" t="s">
        <v>19</v>
      </c>
      <c r="C1158">
        <v>25</v>
      </c>
      <c r="D1158" t="str">
        <f t="shared" si="54"/>
        <v>18–39 Age Group</v>
      </c>
      <c r="E1158" t="s">
        <v>34</v>
      </c>
      <c r="F1158" t="s">
        <v>34</v>
      </c>
      <c r="G1158" t="s">
        <v>13</v>
      </c>
      <c r="H1158" t="s">
        <v>14</v>
      </c>
      <c r="I1158" t="s">
        <v>21</v>
      </c>
      <c r="J1158" s="5">
        <v>78.5</v>
      </c>
      <c r="K1158" s="5">
        <v>28.6</v>
      </c>
      <c r="L1158" s="4">
        <f t="shared" si="55"/>
        <v>28.25</v>
      </c>
      <c r="M1158" s="5">
        <f t="shared" si="56"/>
        <v>28.6</v>
      </c>
      <c r="N1158" t="s">
        <v>24</v>
      </c>
      <c r="O1158" t="s">
        <v>34</v>
      </c>
    </row>
    <row r="1159" spans="1:15" x14ac:dyDescent="0.25">
      <c r="A1159">
        <v>51085</v>
      </c>
      <c r="B1159" t="s">
        <v>19</v>
      </c>
      <c r="C1159">
        <v>25</v>
      </c>
      <c r="D1159" t="str">
        <f t="shared" si="54"/>
        <v>18–39 Age Group</v>
      </c>
      <c r="E1159" t="s">
        <v>34</v>
      </c>
      <c r="F1159" t="s">
        <v>34</v>
      </c>
      <c r="G1159" t="s">
        <v>34</v>
      </c>
      <c r="H1159" t="s">
        <v>14</v>
      </c>
      <c r="I1159" t="s">
        <v>15</v>
      </c>
      <c r="J1159" s="5">
        <v>181.3</v>
      </c>
      <c r="K1159" s="5">
        <v>35.799999999999997</v>
      </c>
      <c r="L1159" s="4">
        <f t="shared" si="55"/>
        <v>28.25</v>
      </c>
      <c r="M1159" s="5">
        <f t="shared" si="56"/>
        <v>35.799999999999997</v>
      </c>
      <c r="N1159" t="s">
        <v>24</v>
      </c>
      <c r="O1159" t="s">
        <v>34</v>
      </c>
    </row>
    <row r="1160" spans="1:15" x14ac:dyDescent="0.25">
      <c r="A1160">
        <v>51988</v>
      </c>
      <c r="B1160" t="s">
        <v>19</v>
      </c>
      <c r="C1160">
        <v>25</v>
      </c>
      <c r="D1160" t="str">
        <f t="shared" si="54"/>
        <v>18–39 Age Group</v>
      </c>
      <c r="E1160" t="s">
        <v>34</v>
      </c>
      <c r="F1160" t="s">
        <v>34</v>
      </c>
      <c r="G1160" t="s">
        <v>13</v>
      </c>
      <c r="H1160" t="s">
        <v>14</v>
      </c>
      <c r="I1160" t="s">
        <v>21</v>
      </c>
      <c r="J1160" s="5">
        <v>79.94</v>
      </c>
      <c r="K1160" s="5">
        <v>36.6</v>
      </c>
      <c r="L1160" s="4">
        <f t="shared" si="55"/>
        <v>28.25</v>
      </c>
      <c r="M1160" s="5">
        <f t="shared" si="56"/>
        <v>36.6</v>
      </c>
      <c r="N1160" t="s">
        <v>38</v>
      </c>
      <c r="O1160" t="s">
        <v>34</v>
      </c>
    </row>
    <row r="1161" spans="1:15" x14ac:dyDescent="0.25">
      <c r="A1161">
        <v>52428</v>
      </c>
      <c r="B1161" t="s">
        <v>12</v>
      </c>
      <c r="C1161">
        <v>25</v>
      </c>
      <c r="D1161" t="str">
        <f t="shared" si="54"/>
        <v>18–39 Age Group</v>
      </c>
      <c r="E1161" t="s">
        <v>34</v>
      </c>
      <c r="F1161" t="s">
        <v>34</v>
      </c>
      <c r="G1161" t="s">
        <v>34</v>
      </c>
      <c r="H1161" t="s">
        <v>14</v>
      </c>
      <c r="I1161" t="s">
        <v>15</v>
      </c>
      <c r="J1161" s="5">
        <v>116.12</v>
      </c>
      <c r="K1161" s="5">
        <v>20.399999999999999</v>
      </c>
      <c r="L1161" s="4">
        <f t="shared" si="55"/>
        <v>28.25</v>
      </c>
      <c r="M1161" s="5">
        <f t="shared" si="56"/>
        <v>20.399999999999999</v>
      </c>
      <c r="N1161" t="s">
        <v>29</v>
      </c>
      <c r="O1161" t="s">
        <v>34</v>
      </c>
    </row>
    <row r="1162" spans="1:15" x14ac:dyDescent="0.25">
      <c r="A1162">
        <v>53141</v>
      </c>
      <c r="B1162" t="s">
        <v>19</v>
      </c>
      <c r="C1162">
        <v>25</v>
      </c>
      <c r="D1162" t="str">
        <f t="shared" si="54"/>
        <v>18–39 Age Group</v>
      </c>
      <c r="E1162" t="s">
        <v>34</v>
      </c>
      <c r="F1162" t="s">
        <v>34</v>
      </c>
      <c r="G1162" t="s">
        <v>34</v>
      </c>
      <c r="H1162" t="s">
        <v>14</v>
      </c>
      <c r="I1162" t="s">
        <v>21</v>
      </c>
      <c r="J1162" s="5">
        <v>67.73</v>
      </c>
      <c r="K1162" s="5">
        <v>22.6</v>
      </c>
      <c r="L1162" s="4">
        <f t="shared" si="55"/>
        <v>28.25</v>
      </c>
      <c r="M1162" s="5">
        <f t="shared" si="56"/>
        <v>22.6</v>
      </c>
      <c r="N1162" t="s">
        <v>24</v>
      </c>
      <c r="O1162" t="s">
        <v>34</v>
      </c>
    </row>
    <row r="1163" spans="1:15" x14ac:dyDescent="0.25">
      <c r="A1163">
        <v>55137</v>
      </c>
      <c r="B1163" t="s">
        <v>19</v>
      </c>
      <c r="C1163">
        <v>25</v>
      </c>
      <c r="D1163" t="str">
        <f t="shared" si="54"/>
        <v>18–39 Age Group</v>
      </c>
      <c r="E1163" t="s">
        <v>34</v>
      </c>
      <c r="F1163" t="s">
        <v>34</v>
      </c>
      <c r="G1163" t="s">
        <v>34</v>
      </c>
      <c r="H1163" t="s">
        <v>14</v>
      </c>
      <c r="I1163" t="s">
        <v>15</v>
      </c>
      <c r="J1163" s="5">
        <v>125.98</v>
      </c>
      <c r="K1163" s="5">
        <v>21</v>
      </c>
      <c r="L1163" s="4">
        <f t="shared" si="55"/>
        <v>28.25</v>
      </c>
      <c r="M1163" s="5">
        <f t="shared" si="56"/>
        <v>21</v>
      </c>
      <c r="N1163" t="s">
        <v>29</v>
      </c>
      <c r="O1163" t="s">
        <v>34</v>
      </c>
    </row>
    <row r="1164" spans="1:15" x14ac:dyDescent="0.25">
      <c r="A1164">
        <v>55262</v>
      </c>
      <c r="B1164" t="s">
        <v>12</v>
      </c>
      <c r="C1164">
        <v>25</v>
      </c>
      <c r="D1164" t="str">
        <f t="shared" si="54"/>
        <v>18–39 Age Group</v>
      </c>
      <c r="E1164" t="s">
        <v>34</v>
      </c>
      <c r="F1164" t="s">
        <v>34</v>
      </c>
      <c r="G1164" t="s">
        <v>13</v>
      </c>
      <c r="H1164" t="s">
        <v>14</v>
      </c>
      <c r="I1164" t="s">
        <v>21</v>
      </c>
      <c r="J1164" s="5">
        <v>93.88</v>
      </c>
      <c r="K1164" s="5">
        <v>24.3</v>
      </c>
      <c r="L1164" s="4">
        <f t="shared" si="55"/>
        <v>28.25</v>
      </c>
      <c r="M1164" s="5">
        <f t="shared" si="56"/>
        <v>24.3</v>
      </c>
      <c r="N1164" t="s">
        <v>29</v>
      </c>
      <c r="O1164" t="s">
        <v>34</v>
      </c>
    </row>
    <row r="1165" spans="1:15" x14ac:dyDescent="0.25">
      <c r="A1165">
        <v>56089</v>
      </c>
      <c r="B1165" t="s">
        <v>19</v>
      </c>
      <c r="C1165">
        <v>25</v>
      </c>
      <c r="D1165" t="str">
        <f t="shared" si="54"/>
        <v>18–39 Age Group</v>
      </c>
      <c r="E1165" t="s">
        <v>34</v>
      </c>
      <c r="F1165" t="s">
        <v>34</v>
      </c>
      <c r="G1165" t="s">
        <v>13</v>
      </c>
      <c r="H1165" t="s">
        <v>14</v>
      </c>
      <c r="I1165" t="s">
        <v>21</v>
      </c>
      <c r="J1165" s="5">
        <v>63.64</v>
      </c>
      <c r="K1165" s="5">
        <v>31.3</v>
      </c>
      <c r="L1165" s="4">
        <f t="shared" si="55"/>
        <v>28.25</v>
      </c>
      <c r="M1165" s="5">
        <f t="shared" si="56"/>
        <v>31.3</v>
      </c>
      <c r="N1165" t="s">
        <v>18</v>
      </c>
      <c r="O1165" t="s">
        <v>34</v>
      </c>
    </row>
    <row r="1166" spans="1:15" x14ac:dyDescent="0.25">
      <c r="A1166">
        <v>56254</v>
      </c>
      <c r="B1166" t="s">
        <v>19</v>
      </c>
      <c r="C1166">
        <v>25</v>
      </c>
      <c r="D1166" t="str">
        <f t="shared" si="54"/>
        <v>18–39 Age Group</v>
      </c>
      <c r="E1166" t="s">
        <v>34</v>
      </c>
      <c r="F1166" t="s">
        <v>34</v>
      </c>
      <c r="G1166" t="s">
        <v>34</v>
      </c>
      <c r="H1166" t="s">
        <v>14</v>
      </c>
      <c r="I1166" t="s">
        <v>21</v>
      </c>
      <c r="J1166" s="5">
        <v>108.82</v>
      </c>
      <c r="K1166" s="5">
        <v>41.3</v>
      </c>
      <c r="L1166" s="4">
        <f t="shared" si="55"/>
        <v>28.25</v>
      </c>
      <c r="M1166" s="5">
        <f t="shared" si="56"/>
        <v>41.3</v>
      </c>
      <c r="N1166" t="s">
        <v>29</v>
      </c>
      <c r="O1166" t="s">
        <v>34</v>
      </c>
    </row>
    <row r="1167" spans="1:15" x14ac:dyDescent="0.25">
      <c r="A1167">
        <v>56309</v>
      </c>
      <c r="B1167" t="s">
        <v>19</v>
      </c>
      <c r="C1167">
        <v>25</v>
      </c>
      <c r="D1167" t="str">
        <f t="shared" si="54"/>
        <v>18–39 Age Group</v>
      </c>
      <c r="E1167" t="s">
        <v>34</v>
      </c>
      <c r="F1167" t="s">
        <v>34</v>
      </c>
      <c r="G1167" t="s">
        <v>13</v>
      </c>
      <c r="H1167" t="s">
        <v>14</v>
      </c>
      <c r="I1167" t="s">
        <v>21</v>
      </c>
      <c r="J1167" s="5">
        <v>69.239999999999995</v>
      </c>
      <c r="K1167" s="5">
        <v>26.6</v>
      </c>
      <c r="L1167" s="4">
        <f t="shared" si="55"/>
        <v>28.25</v>
      </c>
      <c r="M1167" s="5">
        <f t="shared" si="56"/>
        <v>26.6</v>
      </c>
      <c r="N1167" t="s">
        <v>24</v>
      </c>
      <c r="O1167" t="s">
        <v>34</v>
      </c>
    </row>
    <row r="1168" spans="1:15" x14ac:dyDescent="0.25">
      <c r="A1168">
        <v>56450</v>
      </c>
      <c r="B1168" t="s">
        <v>12</v>
      </c>
      <c r="C1168">
        <v>25</v>
      </c>
      <c r="D1168" t="str">
        <f t="shared" si="54"/>
        <v>18–39 Age Group</v>
      </c>
      <c r="E1168" t="s">
        <v>34</v>
      </c>
      <c r="F1168" t="s">
        <v>34</v>
      </c>
      <c r="G1168" t="s">
        <v>34</v>
      </c>
      <c r="H1168" t="s">
        <v>14</v>
      </c>
      <c r="I1168" t="s">
        <v>21</v>
      </c>
      <c r="J1168" s="5">
        <v>65.36</v>
      </c>
      <c r="K1168" s="5">
        <v>24.7</v>
      </c>
      <c r="L1168" s="4">
        <f t="shared" si="55"/>
        <v>28.25</v>
      </c>
      <c r="M1168" s="5">
        <f t="shared" si="56"/>
        <v>24.7</v>
      </c>
      <c r="N1168" t="s">
        <v>24</v>
      </c>
      <c r="O1168" t="s">
        <v>34</v>
      </c>
    </row>
    <row r="1169" spans="1:15" x14ac:dyDescent="0.25">
      <c r="A1169">
        <v>58591</v>
      </c>
      <c r="B1169" t="s">
        <v>19</v>
      </c>
      <c r="C1169">
        <v>25</v>
      </c>
      <c r="D1169" t="str">
        <f t="shared" si="54"/>
        <v>18–39 Age Group</v>
      </c>
      <c r="E1169" t="s">
        <v>34</v>
      </c>
      <c r="F1169" t="s">
        <v>34</v>
      </c>
      <c r="G1169" t="s">
        <v>34</v>
      </c>
      <c r="H1169" t="s">
        <v>14</v>
      </c>
      <c r="I1169" t="s">
        <v>21</v>
      </c>
      <c r="J1169" s="5">
        <v>134.33000000000001</v>
      </c>
      <c r="K1169" s="5">
        <v>19.5</v>
      </c>
      <c r="L1169" s="4">
        <f t="shared" si="55"/>
        <v>28.25</v>
      </c>
      <c r="M1169" s="5">
        <f t="shared" si="56"/>
        <v>19.5</v>
      </c>
      <c r="N1169" t="s">
        <v>38</v>
      </c>
      <c r="O1169" t="s">
        <v>34</v>
      </c>
    </row>
    <row r="1170" spans="1:15" x14ac:dyDescent="0.25">
      <c r="A1170">
        <v>59412</v>
      </c>
      <c r="B1170" t="s">
        <v>19</v>
      </c>
      <c r="C1170">
        <v>25</v>
      </c>
      <c r="D1170" t="str">
        <f t="shared" si="54"/>
        <v>18–39 Age Group</v>
      </c>
      <c r="E1170" t="s">
        <v>34</v>
      </c>
      <c r="F1170" t="s">
        <v>34</v>
      </c>
      <c r="G1170" t="s">
        <v>13</v>
      </c>
      <c r="H1170" t="s">
        <v>14</v>
      </c>
      <c r="I1170" t="s">
        <v>15</v>
      </c>
      <c r="J1170" s="5">
        <v>58.48</v>
      </c>
      <c r="K1170" s="5">
        <v>23.7</v>
      </c>
      <c r="L1170" s="4">
        <f t="shared" si="55"/>
        <v>28.25</v>
      </c>
      <c r="M1170" s="5">
        <f t="shared" si="56"/>
        <v>23.7</v>
      </c>
      <c r="N1170" t="s">
        <v>24</v>
      </c>
      <c r="O1170" t="s">
        <v>34</v>
      </c>
    </row>
    <row r="1171" spans="1:15" x14ac:dyDescent="0.25">
      <c r="A1171">
        <v>61477</v>
      </c>
      <c r="B1171" t="s">
        <v>19</v>
      </c>
      <c r="C1171">
        <v>25</v>
      </c>
      <c r="D1171" t="str">
        <f t="shared" si="54"/>
        <v>18–39 Age Group</v>
      </c>
      <c r="E1171" t="s">
        <v>34</v>
      </c>
      <c r="F1171" t="s">
        <v>34</v>
      </c>
      <c r="G1171" t="s">
        <v>34</v>
      </c>
      <c r="H1171" t="s">
        <v>14</v>
      </c>
      <c r="I1171" t="s">
        <v>15</v>
      </c>
      <c r="J1171" s="5">
        <v>68.069999999999993</v>
      </c>
      <c r="K1171" s="5">
        <v>18.600000000000001</v>
      </c>
      <c r="L1171" s="4">
        <f t="shared" si="55"/>
        <v>28.25</v>
      </c>
      <c r="M1171" s="5">
        <f t="shared" si="56"/>
        <v>18.600000000000001</v>
      </c>
      <c r="N1171" t="s">
        <v>29</v>
      </c>
      <c r="O1171" t="s">
        <v>34</v>
      </c>
    </row>
    <row r="1172" spans="1:15" x14ac:dyDescent="0.25">
      <c r="A1172">
        <v>61573</v>
      </c>
      <c r="B1172" t="s">
        <v>12</v>
      </c>
      <c r="C1172">
        <v>25</v>
      </c>
      <c r="D1172" t="str">
        <f t="shared" si="54"/>
        <v>18–39 Age Group</v>
      </c>
      <c r="E1172" t="s">
        <v>34</v>
      </c>
      <c r="F1172" t="s">
        <v>34</v>
      </c>
      <c r="G1172" t="s">
        <v>34</v>
      </c>
      <c r="H1172" t="s">
        <v>14</v>
      </c>
      <c r="I1172" t="s">
        <v>21</v>
      </c>
      <c r="J1172" s="5">
        <v>65.77</v>
      </c>
      <c r="K1172" s="5">
        <v>23.7</v>
      </c>
      <c r="L1172" s="4">
        <f t="shared" si="55"/>
        <v>28.25</v>
      </c>
      <c r="M1172" s="5">
        <f t="shared" si="56"/>
        <v>23.7</v>
      </c>
      <c r="N1172" t="s">
        <v>29</v>
      </c>
      <c r="O1172" t="s">
        <v>34</v>
      </c>
    </row>
    <row r="1173" spans="1:15" x14ac:dyDescent="0.25">
      <c r="A1173">
        <v>61697</v>
      </c>
      <c r="B1173" t="s">
        <v>12</v>
      </c>
      <c r="C1173">
        <v>25</v>
      </c>
      <c r="D1173" t="str">
        <f t="shared" si="54"/>
        <v>18–39 Age Group</v>
      </c>
      <c r="E1173" t="s">
        <v>34</v>
      </c>
      <c r="F1173" t="s">
        <v>34</v>
      </c>
      <c r="G1173" t="s">
        <v>34</v>
      </c>
      <c r="H1173" t="s">
        <v>14</v>
      </c>
      <c r="I1173" t="s">
        <v>21</v>
      </c>
      <c r="J1173" s="5">
        <v>113.8</v>
      </c>
      <c r="K1173" s="5">
        <v>35.299999999999997</v>
      </c>
      <c r="L1173" s="4">
        <f t="shared" si="55"/>
        <v>28.25</v>
      </c>
      <c r="M1173" s="5">
        <f t="shared" si="56"/>
        <v>35.299999999999997</v>
      </c>
      <c r="N1173" t="s">
        <v>18</v>
      </c>
      <c r="O1173" t="s">
        <v>34</v>
      </c>
    </row>
    <row r="1174" spans="1:15" x14ac:dyDescent="0.25">
      <c r="A1174">
        <v>63050</v>
      </c>
      <c r="B1174" t="s">
        <v>12</v>
      </c>
      <c r="C1174">
        <v>25</v>
      </c>
      <c r="D1174" t="str">
        <f t="shared" si="54"/>
        <v>18–39 Age Group</v>
      </c>
      <c r="E1174" t="s">
        <v>34</v>
      </c>
      <c r="F1174" t="s">
        <v>34</v>
      </c>
      <c r="G1174" t="s">
        <v>34</v>
      </c>
      <c r="H1174" t="s">
        <v>14</v>
      </c>
      <c r="I1174" t="s">
        <v>21</v>
      </c>
      <c r="J1174" s="5">
        <v>96.17</v>
      </c>
      <c r="K1174" s="5">
        <v>22.1</v>
      </c>
      <c r="L1174" s="4">
        <f t="shared" si="55"/>
        <v>28.25</v>
      </c>
      <c r="M1174" s="5">
        <f t="shared" si="56"/>
        <v>22.1</v>
      </c>
      <c r="N1174" t="s">
        <v>38</v>
      </c>
      <c r="O1174" t="s">
        <v>34</v>
      </c>
    </row>
    <row r="1175" spans="1:15" x14ac:dyDescent="0.25">
      <c r="A1175">
        <v>64534</v>
      </c>
      <c r="B1175" t="s">
        <v>19</v>
      </c>
      <c r="C1175">
        <v>25</v>
      </c>
      <c r="D1175" t="str">
        <f t="shared" si="54"/>
        <v>18–39 Age Group</v>
      </c>
      <c r="E1175" t="s">
        <v>34</v>
      </c>
      <c r="F1175" t="s">
        <v>34</v>
      </c>
      <c r="G1175" t="s">
        <v>13</v>
      </c>
      <c r="H1175" t="s">
        <v>14</v>
      </c>
      <c r="I1175" t="s">
        <v>15</v>
      </c>
      <c r="J1175" s="5">
        <v>104.66</v>
      </c>
      <c r="K1175" s="5">
        <v>23.9</v>
      </c>
      <c r="L1175" s="4">
        <f t="shared" si="55"/>
        <v>28.25</v>
      </c>
      <c r="M1175" s="5">
        <f t="shared" si="56"/>
        <v>23.9</v>
      </c>
      <c r="N1175" t="s">
        <v>24</v>
      </c>
      <c r="O1175" t="s">
        <v>34</v>
      </c>
    </row>
    <row r="1176" spans="1:15" x14ac:dyDescent="0.25">
      <c r="A1176">
        <v>66419</v>
      </c>
      <c r="B1176" t="s">
        <v>12</v>
      </c>
      <c r="C1176">
        <v>25</v>
      </c>
      <c r="D1176" t="str">
        <f t="shared" si="54"/>
        <v>18–39 Age Group</v>
      </c>
      <c r="E1176" t="s">
        <v>34</v>
      </c>
      <c r="F1176" t="s">
        <v>34</v>
      </c>
      <c r="G1176" t="s">
        <v>13</v>
      </c>
      <c r="H1176" t="s">
        <v>14</v>
      </c>
      <c r="I1176" t="s">
        <v>21</v>
      </c>
      <c r="J1176" s="5">
        <v>119.96</v>
      </c>
      <c r="K1176" s="5">
        <v>27.7</v>
      </c>
      <c r="L1176" s="4">
        <f t="shared" si="55"/>
        <v>28.25</v>
      </c>
      <c r="M1176" s="5">
        <f t="shared" si="56"/>
        <v>27.7</v>
      </c>
      <c r="N1176" t="s">
        <v>24</v>
      </c>
      <c r="O1176" t="s">
        <v>34</v>
      </c>
    </row>
    <row r="1177" spans="1:15" x14ac:dyDescent="0.25">
      <c r="A1177">
        <v>70336</v>
      </c>
      <c r="B1177" t="s">
        <v>19</v>
      </c>
      <c r="C1177">
        <v>25</v>
      </c>
      <c r="D1177" t="str">
        <f t="shared" si="54"/>
        <v>18–39 Age Group</v>
      </c>
      <c r="E1177" t="s">
        <v>34</v>
      </c>
      <c r="F1177" t="s">
        <v>34</v>
      </c>
      <c r="G1177" t="s">
        <v>13</v>
      </c>
      <c r="H1177" t="s">
        <v>14</v>
      </c>
      <c r="I1177" t="s">
        <v>15</v>
      </c>
      <c r="J1177" s="5">
        <v>60.84</v>
      </c>
      <c r="K1177" s="5">
        <v>24.5</v>
      </c>
      <c r="L1177" s="4">
        <f t="shared" si="55"/>
        <v>28.25</v>
      </c>
      <c r="M1177" s="5">
        <f t="shared" si="56"/>
        <v>24.5</v>
      </c>
      <c r="N1177" t="s">
        <v>24</v>
      </c>
      <c r="O1177" t="s">
        <v>34</v>
      </c>
    </row>
    <row r="1178" spans="1:15" x14ac:dyDescent="0.25">
      <c r="A1178">
        <v>70654</v>
      </c>
      <c r="B1178" t="s">
        <v>19</v>
      </c>
      <c r="C1178">
        <v>25</v>
      </c>
      <c r="D1178" t="str">
        <f t="shared" si="54"/>
        <v>18–39 Age Group</v>
      </c>
      <c r="E1178" t="s">
        <v>34</v>
      </c>
      <c r="F1178" t="s">
        <v>34</v>
      </c>
      <c r="G1178" t="s">
        <v>34</v>
      </c>
      <c r="H1178" t="s">
        <v>14</v>
      </c>
      <c r="I1178" t="s">
        <v>21</v>
      </c>
      <c r="J1178" s="5">
        <v>100.82</v>
      </c>
      <c r="K1178" s="5">
        <v>31.9</v>
      </c>
      <c r="L1178" s="4">
        <f t="shared" si="55"/>
        <v>28.25</v>
      </c>
      <c r="M1178" s="5">
        <f t="shared" si="56"/>
        <v>31.9</v>
      </c>
      <c r="N1178" t="s">
        <v>38</v>
      </c>
      <c r="O1178" t="s">
        <v>34</v>
      </c>
    </row>
    <row r="1179" spans="1:15" x14ac:dyDescent="0.25">
      <c r="A1179">
        <v>71539</v>
      </c>
      <c r="B1179" t="s">
        <v>12</v>
      </c>
      <c r="C1179">
        <v>25</v>
      </c>
      <c r="D1179" t="str">
        <f t="shared" si="54"/>
        <v>18–39 Age Group</v>
      </c>
      <c r="E1179" t="s">
        <v>34</v>
      </c>
      <c r="F1179" t="s">
        <v>34</v>
      </c>
      <c r="G1179" t="s">
        <v>34</v>
      </c>
      <c r="H1179" t="s">
        <v>14</v>
      </c>
      <c r="I1179" t="s">
        <v>15</v>
      </c>
      <c r="J1179" s="5">
        <v>138.29</v>
      </c>
      <c r="K1179" s="5">
        <v>27.3</v>
      </c>
      <c r="L1179" s="4">
        <f t="shared" si="55"/>
        <v>28.25</v>
      </c>
      <c r="M1179" s="5">
        <f t="shared" si="56"/>
        <v>27.3</v>
      </c>
      <c r="N1179" t="s">
        <v>38</v>
      </c>
      <c r="O1179" t="s">
        <v>34</v>
      </c>
    </row>
    <row r="1180" spans="1:15" x14ac:dyDescent="0.25">
      <c r="A1180">
        <v>2520</v>
      </c>
      <c r="B1180" t="s">
        <v>19</v>
      </c>
      <c r="C1180">
        <v>26</v>
      </c>
      <c r="D1180" t="str">
        <f t="shared" si="54"/>
        <v>18–39 Age Group</v>
      </c>
      <c r="E1180" t="s">
        <v>34</v>
      </c>
      <c r="F1180" t="s">
        <v>34</v>
      </c>
      <c r="G1180" t="s">
        <v>13</v>
      </c>
      <c r="H1180" t="s">
        <v>14</v>
      </c>
      <c r="I1180" t="s">
        <v>21</v>
      </c>
      <c r="J1180" s="5">
        <v>84.9</v>
      </c>
      <c r="K1180" s="5">
        <v>26.2</v>
      </c>
      <c r="L1180" s="4">
        <f t="shared" si="55"/>
        <v>28.25</v>
      </c>
      <c r="M1180" s="5">
        <f t="shared" si="56"/>
        <v>26.2</v>
      </c>
      <c r="N1180" t="s">
        <v>24</v>
      </c>
      <c r="O1180" t="s">
        <v>34</v>
      </c>
    </row>
    <row r="1181" spans="1:15" x14ac:dyDescent="0.25">
      <c r="A1181">
        <v>3437</v>
      </c>
      <c r="B1181" t="s">
        <v>19</v>
      </c>
      <c r="C1181">
        <v>26</v>
      </c>
      <c r="D1181" t="str">
        <f t="shared" si="54"/>
        <v>18–39 Age Group</v>
      </c>
      <c r="E1181" t="s">
        <v>34</v>
      </c>
      <c r="F1181" t="s">
        <v>34</v>
      </c>
      <c r="G1181" t="s">
        <v>34</v>
      </c>
      <c r="H1181" t="s">
        <v>14</v>
      </c>
      <c r="I1181" t="s">
        <v>15</v>
      </c>
      <c r="J1181" s="5">
        <v>82.61</v>
      </c>
      <c r="K1181" s="5">
        <v>28.5</v>
      </c>
      <c r="L1181" s="4">
        <f t="shared" si="55"/>
        <v>28.25</v>
      </c>
      <c r="M1181" s="5">
        <f t="shared" si="56"/>
        <v>28.5</v>
      </c>
      <c r="N1181" t="s">
        <v>29</v>
      </c>
      <c r="O1181" t="s">
        <v>34</v>
      </c>
    </row>
    <row r="1182" spans="1:15" x14ac:dyDescent="0.25">
      <c r="A1182">
        <v>3477</v>
      </c>
      <c r="B1182" t="s">
        <v>19</v>
      </c>
      <c r="C1182">
        <v>26</v>
      </c>
      <c r="D1182" t="str">
        <f t="shared" si="54"/>
        <v>18–39 Age Group</v>
      </c>
      <c r="E1182" t="s">
        <v>34</v>
      </c>
      <c r="F1182" t="s">
        <v>34</v>
      </c>
      <c r="G1182" t="s">
        <v>34</v>
      </c>
      <c r="H1182" t="s">
        <v>14</v>
      </c>
      <c r="I1182" t="s">
        <v>21</v>
      </c>
      <c r="J1182" s="5">
        <v>78.16</v>
      </c>
      <c r="K1182" s="5">
        <v>20.100000000000001</v>
      </c>
      <c r="L1182" s="4">
        <f t="shared" si="55"/>
        <v>28.25</v>
      </c>
      <c r="M1182" s="5">
        <f t="shared" si="56"/>
        <v>20.100000000000001</v>
      </c>
      <c r="N1182" t="s">
        <v>24</v>
      </c>
      <c r="O1182" t="s">
        <v>34</v>
      </c>
    </row>
    <row r="1183" spans="1:15" x14ac:dyDescent="0.25">
      <c r="A1183">
        <v>4211</v>
      </c>
      <c r="B1183" t="s">
        <v>12</v>
      </c>
      <c r="C1183">
        <v>26</v>
      </c>
      <c r="D1183" t="str">
        <f t="shared" si="54"/>
        <v>18–39 Age Group</v>
      </c>
      <c r="E1183" t="s">
        <v>34</v>
      </c>
      <c r="F1183" t="s">
        <v>34</v>
      </c>
      <c r="G1183" t="s">
        <v>34</v>
      </c>
      <c r="H1183" t="s">
        <v>43</v>
      </c>
      <c r="I1183" t="s">
        <v>21</v>
      </c>
      <c r="J1183" s="5">
        <v>100.85</v>
      </c>
      <c r="K1183" s="5">
        <v>21</v>
      </c>
      <c r="L1183" s="4">
        <f t="shared" si="55"/>
        <v>28.25</v>
      </c>
      <c r="M1183" s="5">
        <f t="shared" si="56"/>
        <v>21</v>
      </c>
      <c r="N1183" t="s">
        <v>29</v>
      </c>
      <c r="O1183" t="s">
        <v>34</v>
      </c>
    </row>
    <row r="1184" spans="1:15" x14ac:dyDescent="0.25">
      <c r="A1184">
        <v>5380</v>
      </c>
      <c r="B1184" t="s">
        <v>19</v>
      </c>
      <c r="C1184">
        <v>26</v>
      </c>
      <c r="D1184" t="str">
        <f t="shared" si="54"/>
        <v>18–39 Age Group</v>
      </c>
      <c r="E1184" t="s">
        <v>34</v>
      </c>
      <c r="F1184" t="s">
        <v>34</v>
      </c>
      <c r="G1184" t="s">
        <v>13</v>
      </c>
      <c r="H1184" t="s">
        <v>14</v>
      </c>
      <c r="I1184" t="s">
        <v>15</v>
      </c>
      <c r="J1184" s="5">
        <v>91.35</v>
      </c>
      <c r="K1184" s="5">
        <v>23.8</v>
      </c>
      <c r="L1184" s="4">
        <f t="shared" si="55"/>
        <v>28.25</v>
      </c>
      <c r="M1184" s="5">
        <f t="shared" si="56"/>
        <v>23.8</v>
      </c>
      <c r="N1184" t="s">
        <v>24</v>
      </c>
      <c r="O1184" t="s">
        <v>34</v>
      </c>
    </row>
    <row r="1185" spans="1:15" x14ac:dyDescent="0.25">
      <c r="A1185">
        <v>6960</v>
      </c>
      <c r="B1185" t="s">
        <v>19</v>
      </c>
      <c r="C1185">
        <v>26</v>
      </c>
      <c r="D1185" t="str">
        <f t="shared" si="54"/>
        <v>18–39 Age Group</v>
      </c>
      <c r="E1185" t="s">
        <v>34</v>
      </c>
      <c r="F1185" t="s">
        <v>34</v>
      </c>
      <c r="G1185" t="s">
        <v>34</v>
      </c>
      <c r="H1185" t="s">
        <v>43</v>
      </c>
      <c r="I1185" t="s">
        <v>15</v>
      </c>
      <c r="J1185" s="5">
        <v>90.35</v>
      </c>
      <c r="K1185" s="5">
        <v>38.6</v>
      </c>
      <c r="L1185" s="4">
        <f t="shared" si="55"/>
        <v>28.25</v>
      </c>
      <c r="M1185" s="5">
        <f t="shared" si="56"/>
        <v>38.6</v>
      </c>
      <c r="N1185" t="s">
        <v>38</v>
      </c>
      <c r="O1185" t="s">
        <v>34</v>
      </c>
    </row>
    <row r="1186" spans="1:15" x14ac:dyDescent="0.25">
      <c r="A1186">
        <v>7979</v>
      </c>
      <c r="B1186" t="s">
        <v>19</v>
      </c>
      <c r="C1186">
        <v>26</v>
      </c>
      <c r="D1186" t="str">
        <f t="shared" si="54"/>
        <v>18–39 Age Group</v>
      </c>
      <c r="E1186" t="s">
        <v>34</v>
      </c>
      <c r="F1186" t="s">
        <v>34</v>
      </c>
      <c r="G1186" t="s">
        <v>34</v>
      </c>
      <c r="H1186" t="s">
        <v>14</v>
      </c>
      <c r="I1186" t="s">
        <v>21</v>
      </c>
      <c r="J1186" s="5">
        <v>69.77</v>
      </c>
      <c r="K1186" s="5">
        <v>23.2</v>
      </c>
      <c r="L1186" s="4">
        <f t="shared" si="55"/>
        <v>28.25</v>
      </c>
      <c r="M1186" s="5">
        <f t="shared" si="56"/>
        <v>23.2</v>
      </c>
      <c r="N1186" t="s">
        <v>24</v>
      </c>
      <c r="O1186" t="s">
        <v>34</v>
      </c>
    </row>
    <row r="1187" spans="1:15" x14ac:dyDescent="0.25">
      <c r="A1187">
        <v>9637</v>
      </c>
      <c r="B1187" t="s">
        <v>12</v>
      </c>
      <c r="C1187">
        <v>26</v>
      </c>
      <c r="D1187" t="str">
        <f t="shared" si="54"/>
        <v>18–39 Age Group</v>
      </c>
      <c r="E1187" t="s">
        <v>34</v>
      </c>
      <c r="F1187" t="s">
        <v>34</v>
      </c>
      <c r="G1187" t="s">
        <v>13</v>
      </c>
      <c r="H1187" t="s">
        <v>14</v>
      </c>
      <c r="I1187" t="s">
        <v>21</v>
      </c>
      <c r="J1187" s="5">
        <v>120.31</v>
      </c>
      <c r="K1187" s="5">
        <v>22.3</v>
      </c>
      <c r="L1187" s="4">
        <f t="shared" si="55"/>
        <v>28.25</v>
      </c>
      <c r="M1187" s="5">
        <f t="shared" si="56"/>
        <v>22.3</v>
      </c>
      <c r="N1187" t="s">
        <v>29</v>
      </c>
      <c r="O1187" t="s">
        <v>34</v>
      </c>
    </row>
    <row r="1188" spans="1:15" x14ac:dyDescent="0.25">
      <c r="A1188">
        <v>11605</v>
      </c>
      <c r="B1188" t="s">
        <v>19</v>
      </c>
      <c r="C1188">
        <v>26</v>
      </c>
      <c r="D1188" t="str">
        <f t="shared" si="54"/>
        <v>18–39 Age Group</v>
      </c>
      <c r="E1188" t="s">
        <v>34</v>
      </c>
      <c r="F1188" t="s">
        <v>34</v>
      </c>
      <c r="G1188" t="s">
        <v>34</v>
      </c>
      <c r="H1188" t="s">
        <v>14</v>
      </c>
      <c r="I1188" t="s">
        <v>21</v>
      </c>
      <c r="J1188" s="5">
        <v>108.2</v>
      </c>
      <c r="K1188" s="5">
        <v>26.2</v>
      </c>
      <c r="L1188" s="4">
        <f t="shared" si="55"/>
        <v>28.25</v>
      </c>
      <c r="M1188" s="5">
        <f t="shared" si="56"/>
        <v>26.2</v>
      </c>
      <c r="N1188" t="s">
        <v>24</v>
      </c>
      <c r="O1188" t="s">
        <v>34</v>
      </c>
    </row>
    <row r="1189" spans="1:15" x14ac:dyDescent="0.25">
      <c r="A1189">
        <v>12298</v>
      </c>
      <c r="B1189" t="s">
        <v>12</v>
      </c>
      <c r="C1189">
        <v>26</v>
      </c>
      <c r="D1189" t="str">
        <f t="shared" si="54"/>
        <v>18–39 Age Group</v>
      </c>
      <c r="E1189" t="s">
        <v>34</v>
      </c>
      <c r="F1189" t="s">
        <v>34</v>
      </c>
      <c r="G1189" t="s">
        <v>34</v>
      </c>
      <c r="H1189" t="s">
        <v>20</v>
      </c>
      <c r="I1189" t="s">
        <v>15</v>
      </c>
      <c r="J1189" s="5">
        <v>200.28</v>
      </c>
      <c r="K1189" s="5">
        <v>31.9</v>
      </c>
      <c r="L1189" s="4">
        <f t="shared" si="55"/>
        <v>28.25</v>
      </c>
      <c r="M1189" s="5">
        <f t="shared" si="56"/>
        <v>31.9</v>
      </c>
      <c r="N1189" t="s">
        <v>18</v>
      </c>
      <c r="O1189" t="s">
        <v>34</v>
      </c>
    </row>
    <row r="1190" spans="1:15" x14ac:dyDescent="0.25">
      <c r="A1190">
        <v>14928</v>
      </c>
      <c r="B1190" t="s">
        <v>19</v>
      </c>
      <c r="C1190">
        <v>26</v>
      </c>
      <c r="D1190" t="str">
        <f t="shared" si="54"/>
        <v>18–39 Age Group</v>
      </c>
      <c r="E1190" t="s">
        <v>34</v>
      </c>
      <c r="F1190" t="s">
        <v>34</v>
      </c>
      <c r="G1190" t="s">
        <v>34</v>
      </c>
      <c r="H1190" t="s">
        <v>14</v>
      </c>
      <c r="I1190" t="s">
        <v>15</v>
      </c>
      <c r="J1190" s="5">
        <v>81.94</v>
      </c>
      <c r="K1190" s="5">
        <v>26</v>
      </c>
      <c r="L1190" s="4">
        <f t="shared" si="55"/>
        <v>28.25</v>
      </c>
      <c r="M1190" s="5">
        <f t="shared" si="56"/>
        <v>26</v>
      </c>
      <c r="N1190" t="s">
        <v>29</v>
      </c>
      <c r="O1190" t="s">
        <v>34</v>
      </c>
    </row>
    <row r="1191" spans="1:15" x14ac:dyDescent="0.25">
      <c r="A1191">
        <v>15104</v>
      </c>
      <c r="B1191" t="s">
        <v>19</v>
      </c>
      <c r="C1191">
        <v>26</v>
      </c>
      <c r="D1191" t="str">
        <f t="shared" si="54"/>
        <v>18–39 Age Group</v>
      </c>
      <c r="E1191" t="s">
        <v>34</v>
      </c>
      <c r="F1191" t="s">
        <v>34</v>
      </c>
      <c r="G1191" t="s">
        <v>13</v>
      </c>
      <c r="H1191" t="s">
        <v>14</v>
      </c>
      <c r="I1191" t="s">
        <v>21</v>
      </c>
      <c r="J1191" s="5">
        <v>88.79</v>
      </c>
      <c r="K1191" s="5">
        <v>24.9</v>
      </c>
      <c r="L1191" s="4">
        <f t="shared" si="55"/>
        <v>28.25</v>
      </c>
      <c r="M1191" s="5">
        <f t="shared" si="56"/>
        <v>24.9</v>
      </c>
      <c r="N1191" t="s">
        <v>24</v>
      </c>
      <c r="O1191" t="s">
        <v>34</v>
      </c>
    </row>
    <row r="1192" spans="1:15" x14ac:dyDescent="0.25">
      <c r="A1192">
        <v>16582</v>
      </c>
      <c r="B1192" t="s">
        <v>12</v>
      </c>
      <c r="C1192">
        <v>26</v>
      </c>
      <c r="D1192" t="str">
        <f t="shared" si="54"/>
        <v>18–39 Age Group</v>
      </c>
      <c r="E1192" t="s">
        <v>34</v>
      </c>
      <c r="F1192" t="s">
        <v>34</v>
      </c>
      <c r="G1192" t="s">
        <v>13</v>
      </c>
      <c r="H1192" t="s">
        <v>14</v>
      </c>
      <c r="I1192" t="s">
        <v>21</v>
      </c>
      <c r="J1192" s="5">
        <v>95.57</v>
      </c>
      <c r="K1192" s="5">
        <v>30.7</v>
      </c>
      <c r="L1192" s="4">
        <f t="shared" si="55"/>
        <v>28.25</v>
      </c>
      <c r="M1192" s="5">
        <f t="shared" si="56"/>
        <v>30.7</v>
      </c>
      <c r="N1192" t="s">
        <v>29</v>
      </c>
      <c r="O1192" t="s">
        <v>34</v>
      </c>
    </row>
    <row r="1193" spans="1:15" x14ac:dyDescent="0.25">
      <c r="A1193">
        <v>16971</v>
      </c>
      <c r="B1193" t="s">
        <v>19</v>
      </c>
      <c r="C1193">
        <v>26</v>
      </c>
      <c r="D1193" t="str">
        <f t="shared" si="54"/>
        <v>18–39 Age Group</v>
      </c>
      <c r="E1193" t="s">
        <v>34</v>
      </c>
      <c r="F1193" t="s">
        <v>34</v>
      </c>
      <c r="G1193" t="s">
        <v>34</v>
      </c>
      <c r="H1193" t="s">
        <v>14</v>
      </c>
      <c r="I1193" t="s">
        <v>15</v>
      </c>
      <c r="J1193" s="5">
        <v>100.31</v>
      </c>
      <c r="K1193" s="5">
        <v>38.6</v>
      </c>
      <c r="L1193" s="4">
        <f t="shared" si="55"/>
        <v>28.25</v>
      </c>
      <c r="M1193" s="5">
        <f t="shared" si="56"/>
        <v>38.6</v>
      </c>
      <c r="N1193" t="s">
        <v>24</v>
      </c>
      <c r="O1193" t="s">
        <v>34</v>
      </c>
    </row>
    <row r="1194" spans="1:15" x14ac:dyDescent="0.25">
      <c r="A1194">
        <v>17668</v>
      </c>
      <c r="B1194" t="s">
        <v>12</v>
      </c>
      <c r="C1194">
        <v>26</v>
      </c>
      <c r="D1194" t="str">
        <f t="shared" si="54"/>
        <v>18–39 Age Group</v>
      </c>
      <c r="E1194" t="s">
        <v>34</v>
      </c>
      <c r="F1194" t="s">
        <v>34</v>
      </c>
      <c r="G1194" t="s">
        <v>13</v>
      </c>
      <c r="H1194" t="s">
        <v>20</v>
      </c>
      <c r="I1194" t="s">
        <v>15</v>
      </c>
      <c r="J1194" s="5">
        <v>73.72</v>
      </c>
      <c r="K1194" s="5">
        <v>25.9</v>
      </c>
      <c r="L1194" s="4">
        <f t="shared" si="55"/>
        <v>28.25</v>
      </c>
      <c r="M1194" s="5">
        <f t="shared" si="56"/>
        <v>25.9</v>
      </c>
      <c r="N1194" t="s">
        <v>29</v>
      </c>
      <c r="O1194" t="s">
        <v>34</v>
      </c>
    </row>
    <row r="1195" spans="1:15" x14ac:dyDescent="0.25">
      <c r="A1195">
        <v>18437</v>
      </c>
      <c r="B1195" t="s">
        <v>12</v>
      </c>
      <c r="C1195">
        <v>26</v>
      </c>
      <c r="D1195" t="str">
        <f t="shared" si="54"/>
        <v>18–39 Age Group</v>
      </c>
      <c r="E1195" t="s">
        <v>34</v>
      </c>
      <c r="F1195" t="s">
        <v>34</v>
      </c>
      <c r="G1195" t="s">
        <v>34</v>
      </c>
      <c r="H1195" t="s">
        <v>14</v>
      </c>
      <c r="I1195" t="s">
        <v>15</v>
      </c>
      <c r="J1195" s="5">
        <v>85.92</v>
      </c>
      <c r="K1195" s="5">
        <v>35.6</v>
      </c>
      <c r="L1195" s="4">
        <f t="shared" si="55"/>
        <v>28.25</v>
      </c>
      <c r="M1195" s="5">
        <f t="shared" si="56"/>
        <v>35.6</v>
      </c>
      <c r="N1195" t="s">
        <v>29</v>
      </c>
      <c r="O1195" t="s">
        <v>34</v>
      </c>
    </row>
    <row r="1196" spans="1:15" x14ac:dyDescent="0.25">
      <c r="A1196">
        <v>18636</v>
      </c>
      <c r="B1196" t="s">
        <v>19</v>
      </c>
      <c r="C1196">
        <v>26</v>
      </c>
      <c r="D1196" t="str">
        <f t="shared" si="54"/>
        <v>18–39 Age Group</v>
      </c>
      <c r="E1196" t="s">
        <v>34</v>
      </c>
      <c r="F1196" t="s">
        <v>34</v>
      </c>
      <c r="G1196" t="s">
        <v>13</v>
      </c>
      <c r="H1196" t="s">
        <v>43</v>
      </c>
      <c r="I1196" t="s">
        <v>15</v>
      </c>
      <c r="J1196" s="5">
        <v>72.56</v>
      </c>
      <c r="K1196" s="5">
        <v>35.4</v>
      </c>
      <c r="L1196" s="4">
        <f t="shared" si="55"/>
        <v>28.25</v>
      </c>
      <c r="M1196" s="5">
        <f t="shared" si="56"/>
        <v>35.4</v>
      </c>
      <c r="N1196" t="s">
        <v>24</v>
      </c>
      <c r="O1196" t="s">
        <v>34</v>
      </c>
    </row>
    <row r="1197" spans="1:15" x14ac:dyDescent="0.25">
      <c r="A1197">
        <v>18943</v>
      </c>
      <c r="B1197" t="s">
        <v>12</v>
      </c>
      <c r="C1197">
        <v>26</v>
      </c>
      <c r="D1197" t="str">
        <f t="shared" si="54"/>
        <v>18–39 Age Group</v>
      </c>
      <c r="E1197" t="s">
        <v>34</v>
      </c>
      <c r="F1197" t="s">
        <v>34</v>
      </c>
      <c r="G1197" t="s">
        <v>34</v>
      </c>
      <c r="H1197" t="s">
        <v>43</v>
      </c>
      <c r="I1197" t="s">
        <v>21</v>
      </c>
      <c r="J1197" s="5">
        <v>76.739999999999995</v>
      </c>
      <c r="K1197" s="5">
        <v>29.8</v>
      </c>
      <c r="L1197" s="4">
        <f t="shared" si="55"/>
        <v>28.25</v>
      </c>
      <c r="M1197" s="5">
        <f t="shared" si="56"/>
        <v>29.8</v>
      </c>
      <c r="N1197" t="s">
        <v>38</v>
      </c>
      <c r="O1197" t="s">
        <v>34</v>
      </c>
    </row>
    <row r="1198" spans="1:15" x14ac:dyDescent="0.25">
      <c r="A1198">
        <v>19508</v>
      </c>
      <c r="B1198" t="s">
        <v>19</v>
      </c>
      <c r="C1198">
        <v>26</v>
      </c>
      <c r="D1198" t="str">
        <f t="shared" si="54"/>
        <v>18–39 Age Group</v>
      </c>
      <c r="E1198" t="s">
        <v>34</v>
      </c>
      <c r="F1198" t="s">
        <v>34</v>
      </c>
      <c r="G1198" t="s">
        <v>34</v>
      </c>
      <c r="H1198" t="s">
        <v>14</v>
      </c>
      <c r="I1198" t="s">
        <v>15</v>
      </c>
      <c r="J1198" s="5">
        <v>116.68</v>
      </c>
      <c r="K1198" s="5">
        <v>18.7</v>
      </c>
      <c r="L1198" s="4">
        <f t="shared" si="55"/>
        <v>28.25</v>
      </c>
      <c r="M1198" s="5">
        <f t="shared" si="56"/>
        <v>18.7</v>
      </c>
      <c r="N1198" t="s">
        <v>18</v>
      </c>
      <c r="O1198" t="s">
        <v>34</v>
      </c>
    </row>
    <row r="1199" spans="1:15" x14ac:dyDescent="0.25">
      <c r="A1199">
        <v>20751</v>
      </c>
      <c r="B1199" t="s">
        <v>19</v>
      </c>
      <c r="C1199">
        <v>26</v>
      </c>
      <c r="D1199" t="str">
        <f t="shared" si="54"/>
        <v>18–39 Age Group</v>
      </c>
      <c r="E1199" t="s">
        <v>34</v>
      </c>
      <c r="F1199" t="s">
        <v>34</v>
      </c>
      <c r="G1199" t="s">
        <v>13</v>
      </c>
      <c r="H1199" t="s">
        <v>14</v>
      </c>
      <c r="I1199" t="s">
        <v>21</v>
      </c>
      <c r="J1199" s="5">
        <v>75.290000000000006</v>
      </c>
      <c r="K1199" s="5">
        <v>22.6</v>
      </c>
      <c r="L1199" s="4">
        <f t="shared" si="55"/>
        <v>28.25</v>
      </c>
      <c r="M1199" s="5">
        <f t="shared" si="56"/>
        <v>22.6</v>
      </c>
      <c r="N1199" t="s">
        <v>29</v>
      </c>
      <c r="O1199" t="s">
        <v>34</v>
      </c>
    </row>
    <row r="1200" spans="1:15" x14ac:dyDescent="0.25">
      <c r="A1200">
        <v>22969</v>
      </c>
      <c r="B1200" t="s">
        <v>19</v>
      </c>
      <c r="C1200">
        <v>26</v>
      </c>
      <c r="D1200" t="str">
        <f t="shared" si="54"/>
        <v>18–39 Age Group</v>
      </c>
      <c r="E1200" t="s">
        <v>34</v>
      </c>
      <c r="F1200" t="s">
        <v>34</v>
      </c>
      <c r="G1200" t="s">
        <v>13</v>
      </c>
      <c r="H1200" t="s">
        <v>14</v>
      </c>
      <c r="I1200" t="s">
        <v>21</v>
      </c>
      <c r="J1200" s="5">
        <v>91.88</v>
      </c>
      <c r="K1200" s="5">
        <v>24.9</v>
      </c>
      <c r="L1200" s="4">
        <f t="shared" si="55"/>
        <v>28.25</v>
      </c>
      <c r="M1200" s="5">
        <f t="shared" si="56"/>
        <v>24.9</v>
      </c>
      <c r="N1200" t="s">
        <v>18</v>
      </c>
      <c r="O1200" t="s">
        <v>34</v>
      </c>
    </row>
    <row r="1201" spans="1:15" x14ac:dyDescent="0.25">
      <c r="A1201">
        <v>23413</v>
      </c>
      <c r="B1201" t="s">
        <v>19</v>
      </c>
      <c r="C1201">
        <v>26</v>
      </c>
      <c r="D1201" t="str">
        <f t="shared" si="54"/>
        <v>18–39 Age Group</v>
      </c>
      <c r="E1201" t="s">
        <v>34</v>
      </c>
      <c r="F1201" t="s">
        <v>34</v>
      </c>
      <c r="G1201" t="s">
        <v>34</v>
      </c>
      <c r="H1201" t="s">
        <v>14</v>
      </c>
      <c r="I1201" t="s">
        <v>15</v>
      </c>
      <c r="J1201" s="5">
        <v>97.24</v>
      </c>
      <c r="K1201" s="5">
        <v>22.5</v>
      </c>
      <c r="L1201" s="4">
        <f t="shared" si="55"/>
        <v>28.25</v>
      </c>
      <c r="M1201" s="5">
        <f t="shared" si="56"/>
        <v>22.5</v>
      </c>
      <c r="N1201" t="s">
        <v>24</v>
      </c>
      <c r="O1201" t="s">
        <v>34</v>
      </c>
    </row>
    <row r="1202" spans="1:15" x14ac:dyDescent="0.25">
      <c r="A1202">
        <v>27145</v>
      </c>
      <c r="B1202" t="s">
        <v>19</v>
      </c>
      <c r="C1202">
        <v>26</v>
      </c>
      <c r="D1202" t="str">
        <f t="shared" si="54"/>
        <v>18–39 Age Group</v>
      </c>
      <c r="E1202" t="s">
        <v>34</v>
      </c>
      <c r="F1202" t="s">
        <v>34</v>
      </c>
      <c r="G1202" t="s">
        <v>34</v>
      </c>
      <c r="H1202" t="s">
        <v>14</v>
      </c>
      <c r="I1202" t="s">
        <v>21</v>
      </c>
      <c r="J1202" s="5">
        <v>89.3</v>
      </c>
      <c r="K1202" s="5">
        <v>48.4</v>
      </c>
      <c r="L1202" s="4">
        <f t="shared" si="55"/>
        <v>28.25</v>
      </c>
      <c r="M1202" s="5">
        <f t="shared" si="56"/>
        <v>48.4</v>
      </c>
      <c r="N1202" t="s">
        <v>29</v>
      </c>
      <c r="O1202" t="s">
        <v>34</v>
      </c>
    </row>
    <row r="1203" spans="1:15" x14ac:dyDescent="0.25">
      <c r="A1203">
        <v>27954</v>
      </c>
      <c r="B1203" t="s">
        <v>19</v>
      </c>
      <c r="C1203">
        <v>26</v>
      </c>
      <c r="D1203" t="str">
        <f t="shared" si="54"/>
        <v>18–39 Age Group</v>
      </c>
      <c r="E1203" t="s">
        <v>34</v>
      </c>
      <c r="F1203" t="s">
        <v>34</v>
      </c>
      <c r="G1203" t="s">
        <v>34</v>
      </c>
      <c r="H1203" t="s">
        <v>14</v>
      </c>
      <c r="I1203" t="s">
        <v>15</v>
      </c>
      <c r="J1203" s="5">
        <v>114.18</v>
      </c>
      <c r="K1203" s="5">
        <v>23.3</v>
      </c>
      <c r="L1203" s="4">
        <f t="shared" si="55"/>
        <v>28.25</v>
      </c>
      <c r="M1203" s="5">
        <f t="shared" si="56"/>
        <v>23.3</v>
      </c>
      <c r="N1203" t="s">
        <v>24</v>
      </c>
      <c r="O1203" t="s">
        <v>34</v>
      </c>
    </row>
    <row r="1204" spans="1:15" x14ac:dyDescent="0.25">
      <c r="A1204">
        <v>28711</v>
      </c>
      <c r="B1204" t="s">
        <v>19</v>
      </c>
      <c r="C1204">
        <v>26</v>
      </c>
      <c r="D1204" t="str">
        <f t="shared" si="54"/>
        <v>18–39 Age Group</v>
      </c>
      <c r="E1204" t="s">
        <v>34</v>
      </c>
      <c r="F1204" t="s">
        <v>34</v>
      </c>
      <c r="G1204" t="s">
        <v>34</v>
      </c>
      <c r="H1204" t="s">
        <v>14</v>
      </c>
      <c r="I1204" t="s">
        <v>15</v>
      </c>
      <c r="J1204" s="5">
        <v>89.28</v>
      </c>
      <c r="K1204" s="5">
        <v>21.7</v>
      </c>
      <c r="L1204" s="4">
        <f t="shared" si="55"/>
        <v>28.25</v>
      </c>
      <c r="M1204" s="5">
        <f t="shared" si="56"/>
        <v>21.7</v>
      </c>
      <c r="N1204" t="s">
        <v>29</v>
      </c>
      <c r="O1204" t="s">
        <v>34</v>
      </c>
    </row>
    <row r="1205" spans="1:15" x14ac:dyDescent="0.25">
      <c r="A1205">
        <v>29352</v>
      </c>
      <c r="B1205" t="s">
        <v>19</v>
      </c>
      <c r="C1205">
        <v>26</v>
      </c>
      <c r="D1205" t="str">
        <f t="shared" si="54"/>
        <v>18–39 Age Group</v>
      </c>
      <c r="E1205" t="s">
        <v>34</v>
      </c>
      <c r="F1205" t="s">
        <v>34</v>
      </c>
      <c r="G1205" t="s">
        <v>34</v>
      </c>
      <c r="H1205" t="s">
        <v>14</v>
      </c>
      <c r="I1205" t="s">
        <v>15</v>
      </c>
      <c r="J1205" s="5">
        <v>84.86</v>
      </c>
      <c r="K1205" s="5">
        <v>37.6</v>
      </c>
      <c r="L1205" s="4">
        <f t="shared" si="55"/>
        <v>28.25</v>
      </c>
      <c r="M1205" s="5">
        <f t="shared" si="56"/>
        <v>37.6</v>
      </c>
      <c r="N1205" t="s">
        <v>24</v>
      </c>
      <c r="O1205" t="s">
        <v>34</v>
      </c>
    </row>
    <row r="1206" spans="1:15" x14ac:dyDescent="0.25">
      <c r="A1206">
        <v>31161</v>
      </c>
      <c r="B1206" t="s">
        <v>19</v>
      </c>
      <c r="C1206">
        <v>26</v>
      </c>
      <c r="D1206" t="str">
        <f t="shared" si="54"/>
        <v>18–39 Age Group</v>
      </c>
      <c r="E1206" t="s">
        <v>34</v>
      </c>
      <c r="F1206" t="s">
        <v>34</v>
      </c>
      <c r="G1206" t="s">
        <v>34</v>
      </c>
      <c r="H1206" t="s">
        <v>43</v>
      </c>
      <c r="I1206" t="s">
        <v>15</v>
      </c>
      <c r="J1206" s="5">
        <v>88.88</v>
      </c>
      <c r="K1206" s="5">
        <v>36.299999999999997</v>
      </c>
      <c r="L1206" s="4">
        <f t="shared" si="55"/>
        <v>28.25</v>
      </c>
      <c r="M1206" s="5">
        <f t="shared" si="56"/>
        <v>36.299999999999997</v>
      </c>
      <c r="N1206" t="s">
        <v>24</v>
      </c>
      <c r="O1206" t="s">
        <v>34</v>
      </c>
    </row>
    <row r="1207" spans="1:15" x14ac:dyDescent="0.25">
      <c r="A1207">
        <v>32127</v>
      </c>
      <c r="B1207" t="s">
        <v>19</v>
      </c>
      <c r="C1207">
        <v>26</v>
      </c>
      <c r="D1207" t="str">
        <f t="shared" si="54"/>
        <v>18–39 Age Group</v>
      </c>
      <c r="E1207" t="s">
        <v>34</v>
      </c>
      <c r="F1207" t="s">
        <v>34</v>
      </c>
      <c r="G1207" t="s">
        <v>13</v>
      </c>
      <c r="H1207" t="s">
        <v>43</v>
      </c>
      <c r="I1207" t="s">
        <v>15</v>
      </c>
      <c r="J1207" s="5">
        <v>84.69</v>
      </c>
      <c r="K1207" s="5">
        <v>25</v>
      </c>
      <c r="L1207" s="4">
        <f t="shared" si="55"/>
        <v>28.25</v>
      </c>
      <c r="M1207" s="5">
        <f t="shared" si="56"/>
        <v>25</v>
      </c>
      <c r="N1207" t="s">
        <v>24</v>
      </c>
      <c r="O1207" t="s">
        <v>34</v>
      </c>
    </row>
    <row r="1208" spans="1:15" x14ac:dyDescent="0.25">
      <c r="A1208">
        <v>33924</v>
      </c>
      <c r="B1208" t="s">
        <v>19</v>
      </c>
      <c r="C1208">
        <v>26</v>
      </c>
      <c r="D1208" t="str">
        <f t="shared" si="54"/>
        <v>18–39 Age Group</v>
      </c>
      <c r="E1208" t="s">
        <v>34</v>
      </c>
      <c r="F1208" t="s">
        <v>34</v>
      </c>
      <c r="G1208" t="s">
        <v>34</v>
      </c>
      <c r="H1208" t="s">
        <v>14</v>
      </c>
      <c r="I1208" t="s">
        <v>15</v>
      </c>
      <c r="J1208" s="5">
        <v>80.94</v>
      </c>
      <c r="K1208" s="5">
        <v>22.2</v>
      </c>
      <c r="L1208" s="4">
        <f t="shared" si="55"/>
        <v>28.25</v>
      </c>
      <c r="M1208" s="5">
        <f t="shared" si="56"/>
        <v>22.2</v>
      </c>
      <c r="N1208" t="s">
        <v>29</v>
      </c>
      <c r="O1208" t="s">
        <v>34</v>
      </c>
    </row>
    <row r="1209" spans="1:15" x14ac:dyDescent="0.25">
      <c r="A1209">
        <v>34999</v>
      </c>
      <c r="B1209" t="s">
        <v>12</v>
      </c>
      <c r="C1209">
        <v>26</v>
      </c>
      <c r="D1209" t="str">
        <f t="shared" si="54"/>
        <v>18–39 Age Group</v>
      </c>
      <c r="E1209" t="s">
        <v>34</v>
      </c>
      <c r="F1209" t="s">
        <v>34</v>
      </c>
      <c r="G1209" t="s">
        <v>13</v>
      </c>
      <c r="H1209" t="s">
        <v>14</v>
      </c>
      <c r="I1209" t="s">
        <v>15</v>
      </c>
      <c r="J1209" s="5">
        <v>89.18</v>
      </c>
      <c r="K1209" s="5">
        <v>25.9</v>
      </c>
      <c r="L1209" s="4">
        <f t="shared" si="55"/>
        <v>28.25</v>
      </c>
      <c r="M1209" s="5">
        <f t="shared" si="56"/>
        <v>25.9</v>
      </c>
      <c r="N1209" t="s">
        <v>18</v>
      </c>
      <c r="O1209" t="s">
        <v>34</v>
      </c>
    </row>
    <row r="1210" spans="1:15" x14ac:dyDescent="0.25">
      <c r="A1210">
        <v>37728</v>
      </c>
      <c r="B1210" t="s">
        <v>19</v>
      </c>
      <c r="C1210">
        <v>26</v>
      </c>
      <c r="D1210" t="str">
        <f t="shared" si="54"/>
        <v>18–39 Age Group</v>
      </c>
      <c r="E1210" t="s">
        <v>34</v>
      </c>
      <c r="F1210" t="s">
        <v>34</v>
      </c>
      <c r="G1210" t="s">
        <v>13</v>
      </c>
      <c r="H1210" t="s">
        <v>14</v>
      </c>
      <c r="I1210" t="s">
        <v>15</v>
      </c>
      <c r="J1210" s="5">
        <v>68.989999999999995</v>
      </c>
      <c r="K1210" s="5">
        <v>22.2</v>
      </c>
      <c r="L1210" s="4">
        <f t="shared" si="55"/>
        <v>28.25</v>
      </c>
      <c r="M1210" s="5">
        <f t="shared" si="56"/>
        <v>22.2</v>
      </c>
      <c r="N1210" t="s">
        <v>24</v>
      </c>
      <c r="O1210" t="s">
        <v>34</v>
      </c>
    </row>
    <row r="1211" spans="1:15" x14ac:dyDescent="0.25">
      <c r="A1211">
        <v>39683</v>
      </c>
      <c r="B1211" t="s">
        <v>12</v>
      </c>
      <c r="C1211">
        <v>26</v>
      </c>
      <c r="D1211" t="str">
        <f t="shared" si="54"/>
        <v>18–39 Age Group</v>
      </c>
      <c r="E1211" t="s">
        <v>34</v>
      </c>
      <c r="F1211" t="s">
        <v>34</v>
      </c>
      <c r="G1211" t="s">
        <v>34</v>
      </c>
      <c r="H1211" t="s">
        <v>14</v>
      </c>
      <c r="I1211" t="s">
        <v>21</v>
      </c>
      <c r="J1211" s="5">
        <v>71.260000000000005</v>
      </c>
      <c r="K1211" s="5">
        <v>28.6</v>
      </c>
      <c r="L1211" s="4">
        <f t="shared" si="55"/>
        <v>28.25</v>
      </c>
      <c r="M1211" s="5">
        <f t="shared" si="56"/>
        <v>28.6</v>
      </c>
      <c r="N1211" t="s">
        <v>38</v>
      </c>
      <c r="O1211" t="s">
        <v>34</v>
      </c>
    </row>
    <row r="1212" spans="1:15" x14ac:dyDescent="0.25">
      <c r="A1212">
        <v>43590</v>
      </c>
      <c r="B1212" t="s">
        <v>19</v>
      </c>
      <c r="C1212">
        <v>26</v>
      </c>
      <c r="D1212" t="str">
        <f t="shared" si="54"/>
        <v>18–39 Age Group</v>
      </c>
      <c r="E1212" t="s">
        <v>34</v>
      </c>
      <c r="F1212" t="s">
        <v>34</v>
      </c>
      <c r="G1212" t="s">
        <v>13</v>
      </c>
      <c r="H1212" t="s">
        <v>14</v>
      </c>
      <c r="I1212" t="s">
        <v>21</v>
      </c>
      <c r="J1212" s="5">
        <v>63.94</v>
      </c>
      <c r="K1212" s="5">
        <v>17.600000000000001</v>
      </c>
      <c r="L1212" s="4">
        <f t="shared" si="55"/>
        <v>28.25</v>
      </c>
      <c r="M1212" s="5">
        <f t="shared" si="56"/>
        <v>17.600000000000001</v>
      </c>
      <c r="N1212" t="s">
        <v>24</v>
      </c>
      <c r="O1212" t="s">
        <v>34</v>
      </c>
    </row>
    <row r="1213" spans="1:15" x14ac:dyDescent="0.25">
      <c r="A1213">
        <v>46474</v>
      </c>
      <c r="B1213" t="s">
        <v>12</v>
      </c>
      <c r="C1213">
        <v>26</v>
      </c>
      <c r="D1213" t="str">
        <f t="shared" si="54"/>
        <v>18–39 Age Group</v>
      </c>
      <c r="E1213" t="s">
        <v>34</v>
      </c>
      <c r="F1213" t="s">
        <v>34</v>
      </c>
      <c r="G1213" t="s">
        <v>13</v>
      </c>
      <c r="H1213" t="s">
        <v>14</v>
      </c>
      <c r="I1213" t="s">
        <v>21</v>
      </c>
      <c r="J1213" s="5">
        <v>100.09</v>
      </c>
      <c r="K1213" s="5">
        <v>27.4</v>
      </c>
      <c r="L1213" s="4">
        <f t="shared" si="55"/>
        <v>28.25</v>
      </c>
      <c r="M1213" s="5">
        <f t="shared" si="56"/>
        <v>27.4</v>
      </c>
      <c r="N1213" t="s">
        <v>24</v>
      </c>
      <c r="O1213" t="s">
        <v>34</v>
      </c>
    </row>
    <row r="1214" spans="1:15" x14ac:dyDescent="0.25">
      <c r="A1214">
        <v>48721</v>
      </c>
      <c r="B1214" t="s">
        <v>12</v>
      </c>
      <c r="C1214">
        <v>26</v>
      </c>
      <c r="D1214" t="str">
        <f t="shared" si="54"/>
        <v>18–39 Age Group</v>
      </c>
      <c r="E1214" t="s">
        <v>34</v>
      </c>
      <c r="F1214" t="s">
        <v>34</v>
      </c>
      <c r="G1214" t="s">
        <v>34</v>
      </c>
      <c r="H1214" t="s">
        <v>14</v>
      </c>
      <c r="I1214" t="s">
        <v>15</v>
      </c>
      <c r="J1214" s="5">
        <v>190.67</v>
      </c>
      <c r="K1214" s="5">
        <v>20.2</v>
      </c>
      <c r="L1214" s="4">
        <f t="shared" si="55"/>
        <v>28.25</v>
      </c>
      <c r="M1214" s="5">
        <f t="shared" si="56"/>
        <v>20.2</v>
      </c>
      <c r="N1214" t="s">
        <v>24</v>
      </c>
      <c r="O1214" t="s">
        <v>34</v>
      </c>
    </row>
    <row r="1215" spans="1:15" x14ac:dyDescent="0.25">
      <c r="A1215">
        <v>49485</v>
      </c>
      <c r="B1215" t="s">
        <v>19</v>
      </c>
      <c r="C1215">
        <v>26</v>
      </c>
      <c r="D1215" t="str">
        <f t="shared" si="54"/>
        <v>18–39 Age Group</v>
      </c>
      <c r="E1215" t="s">
        <v>34</v>
      </c>
      <c r="F1215" t="s">
        <v>34</v>
      </c>
      <c r="G1215" t="s">
        <v>34</v>
      </c>
      <c r="H1215" t="s">
        <v>14</v>
      </c>
      <c r="I1215" t="s">
        <v>21</v>
      </c>
      <c r="J1215" s="5">
        <v>136.1</v>
      </c>
      <c r="K1215" s="5">
        <v>26.4</v>
      </c>
      <c r="L1215" s="4">
        <f t="shared" si="55"/>
        <v>28.25</v>
      </c>
      <c r="M1215" s="5">
        <f t="shared" si="56"/>
        <v>26.4</v>
      </c>
      <c r="N1215" t="s">
        <v>38</v>
      </c>
      <c r="O1215" t="s">
        <v>34</v>
      </c>
    </row>
    <row r="1216" spans="1:15" x14ac:dyDescent="0.25">
      <c r="A1216">
        <v>50072</v>
      </c>
      <c r="B1216" t="s">
        <v>19</v>
      </c>
      <c r="C1216">
        <v>26</v>
      </c>
      <c r="D1216" t="str">
        <f t="shared" si="54"/>
        <v>18–39 Age Group</v>
      </c>
      <c r="E1216" t="s">
        <v>34</v>
      </c>
      <c r="F1216" t="s">
        <v>34</v>
      </c>
      <c r="G1216" t="s">
        <v>34</v>
      </c>
      <c r="H1216" t="s">
        <v>14</v>
      </c>
      <c r="I1216" t="s">
        <v>21</v>
      </c>
      <c r="J1216" s="5">
        <v>58.55</v>
      </c>
      <c r="K1216" s="5">
        <v>29</v>
      </c>
      <c r="L1216" s="4">
        <f t="shared" si="55"/>
        <v>28.25</v>
      </c>
      <c r="M1216" s="5">
        <f t="shared" si="56"/>
        <v>29</v>
      </c>
      <c r="N1216" t="s">
        <v>24</v>
      </c>
      <c r="O1216" t="s">
        <v>34</v>
      </c>
    </row>
    <row r="1217" spans="1:15" x14ac:dyDescent="0.25">
      <c r="A1217">
        <v>51584</v>
      </c>
      <c r="B1217" t="s">
        <v>12</v>
      </c>
      <c r="C1217">
        <v>26</v>
      </c>
      <c r="D1217" t="str">
        <f t="shared" si="54"/>
        <v>18–39 Age Group</v>
      </c>
      <c r="E1217" t="s">
        <v>34</v>
      </c>
      <c r="F1217" t="s">
        <v>34</v>
      </c>
      <c r="G1217" t="s">
        <v>34</v>
      </c>
      <c r="H1217" t="s">
        <v>14</v>
      </c>
      <c r="I1217" t="s">
        <v>15</v>
      </c>
      <c r="J1217" s="5">
        <v>71.25</v>
      </c>
      <c r="K1217" s="5">
        <v>30.3</v>
      </c>
      <c r="L1217" s="4">
        <f t="shared" si="55"/>
        <v>28.25</v>
      </c>
      <c r="M1217" s="5">
        <f t="shared" si="56"/>
        <v>30.3</v>
      </c>
      <c r="N1217" t="s">
        <v>29</v>
      </c>
      <c r="O1217" t="s">
        <v>34</v>
      </c>
    </row>
    <row r="1218" spans="1:15" x14ac:dyDescent="0.25">
      <c r="A1218">
        <v>52080</v>
      </c>
      <c r="B1218" t="s">
        <v>19</v>
      </c>
      <c r="C1218">
        <v>26</v>
      </c>
      <c r="D1218" t="str">
        <f t="shared" ref="D1218:D1281" si="57">_xlfn.IFS(
C1218&lt;18,"1–17 Age Group",
C1218&lt;40,"18–39 Age Group",
C1218&lt;60,"40–59 Age Group",
C1218&lt;80,"60–79 Age Group",
TRUE,"80+ Age Group"
)</f>
        <v>18–39 Age Group</v>
      </c>
      <c r="E1218" t="s">
        <v>34</v>
      </c>
      <c r="F1218" t="s">
        <v>34</v>
      </c>
      <c r="G1218" t="s">
        <v>34</v>
      </c>
      <c r="H1218" t="s">
        <v>14</v>
      </c>
      <c r="I1218" t="s">
        <v>21</v>
      </c>
      <c r="J1218" s="5">
        <v>85.27</v>
      </c>
      <c r="K1218" s="5">
        <v>24.6</v>
      </c>
      <c r="L1218" s="4">
        <f t="shared" ref="L1218:L1281" si="58">MEDIAN(K:K)</f>
        <v>28.25</v>
      </c>
      <c r="M1218" s="5">
        <f t="shared" ref="M1218:M1281" si="59">IF(K:K="",$L1218,$K1218)</f>
        <v>24.6</v>
      </c>
      <c r="N1218" t="s">
        <v>24</v>
      </c>
      <c r="O1218" t="s">
        <v>34</v>
      </c>
    </row>
    <row r="1219" spans="1:15" x14ac:dyDescent="0.25">
      <c r="A1219">
        <v>52220</v>
      </c>
      <c r="B1219" t="s">
        <v>19</v>
      </c>
      <c r="C1219">
        <v>26</v>
      </c>
      <c r="D1219" t="str">
        <f t="shared" si="57"/>
        <v>18–39 Age Group</v>
      </c>
      <c r="E1219" t="s">
        <v>34</v>
      </c>
      <c r="F1219" t="s">
        <v>34</v>
      </c>
      <c r="G1219" t="s">
        <v>34</v>
      </c>
      <c r="H1219" t="s">
        <v>14</v>
      </c>
      <c r="I1219" t="s">
        <v>21</v>
      </c>
      <c r="J1219" s="5">
        <v>154.08000000000001</v>
      </c>
      <c r="K1219" s="5">
        <v>20.2</v>
      </c>
      <c r="L1219" s="4">
        <f t="shared" si="58"/>
        <v>28.25</v>
      </c>
      <c r="M1219" s="5">
        <f t="shared" si="59"/>
        <v>20.2</v>
      </c>
      <c r="N1219" t="s">
        <v>18</v>
      </c>
      <c r="O1219" t="s">
        <v>34</v>
      </c>
    </row>
    <row r="1220" spans="1:15" x14ac:dyDescent="0.25">
      <c r="A1220">
        <v>52790</v>
      </c>
      <c r="B1220" t="s">
        <v>19</v>
      </c>
      <c r="C1220">
        <v>26</v>
      </c>
      <c r="D1220" t="str">
        <f t="shared" si="57"/>
        <v>18–39 Age Group</v>
      </c>
      <c r="E1220" t="s">
        <v>34</v>
      </c>
      <c r="F1220" t="s">
        <v>34</v>
      </c>
      <c r="G1220" t="s">
        <v>34</v>
      </c>
      <c r="H1220" t="s">
        <v>43</v>
      </c>
      <c r="I1220" t="s">
        <v>15</v>
      </c>
      <c r="J1220" s="5">
        <v>123.81</v>
      </c>
      <c r="K1220" s="5">
        <v>39</v>
      </c>
      <c r="L1220" s="4">
        <f t="shared" si="58"/>
        <v>28.25</v>
      </c>
      <c r="M1220" s="5">
        <f t="shared" si="59"/>
        <v>39</v>
      </c>
      <c r="N1220" t="s">
        <v>24</v>
      </c>
      <c r="O1220" t="s">
        <v>34</v>
      </c>
    </row>
    <row r="1221" spans="1:15" x14ac:dyDescent="0.25">
      <c r="A1221">
        <v>54067</v>
      </c>
      <c r="B1221" t="s">
        <v>19</v>
      </c>
      <c r="C1221">
        <v>26</v>
      </c>
      <c r="D1221" t="str">
        <f t="shared" si="57"/>
        <v>18–39 Age Group</v>
      </c>
      <c r="E1221" t="s">
        <v>34</v>
      </c>
      <c r="F1221" t="s">
        <v>34</v>
      </c>
      <c r="G1221" t="s">
        <v>34</v>
      </c>
      <c r="H1221" t="s">
        <v>14</v>
      </c>
      <c r="I1221" t="s">
        <v>21</v>
      </c>
      <c r="J1221" s="5">
        <v>67.209999999999994</v>
      </c>
      <c r="K1221" s="5">
        <v>21.8</v>
      </c>
      <c r="L1221" s="4">
        <f t="shared" si="58"/>
        <v>28.25</v>
      </c>
      <c r="M1221" s="5">
        <f t="shared" si="59"/>
        <v>21.8</v>
      </c>
      <c r="N1221" t="s">
        <v>18</v>
      </c>
      <c r="O1221" t="s">
        <v>34</v>
      </c>
    </row>
    <row r="1222" spans="1:15" x14ac:dyDescent="0.25">
      <c r="A1222">
        <v>54946</v>
      </c>
      <c r="B1222" t="s">
        <v>19</v>
      </c>
      <c r="C1222">
        <v>26</v>
      </c>
      <c r="D1222" t="str">
        <f t="shared" si="57"/>
        <v>18–39 Age Group</v>
      </c>
      <c r="E1222" t="s">
        <v>34</v>
      </c>
      <c r="F1222" t="s">
        <v>34</v>
      </c>
      <c r="G1222" t="s">
        <v>34</v>
      </c>
      <c r="H1222" t="s">
        <v>14</v>
      </c>
      <c r="I1222" t="s">
        <v>15</v>
      </c>
      <c r="J1222" s="5">
        <v>168.15</v>
      </c>
      <c r="K1222" s="5">
        <v>22.9</v>
      </c>
      <c r="L1222" s="4">
        <f t="shared" si="58"/>
        <v>28.25</v>
      </c>
      <c r="M1222" s="5">
        <f t="shared" si="59"/>
        <v>22.9</v>
      </c>
      <c r="N1222" t="s">
        <v>24</v>
      </c>
      <c r="O1222" t="s">
        <v>34</v>
      </c>
    </row>
    <row r="1223" spans="1:15" x14ac:dyDescent="0.25">
      <c r="A1223">
        <v>55051</v>
      </c>
      <c r="B1223" t="s">
        <v>12</v>
      </c>
      <c r="C1223">
        <v>26</v>
      </c>
      <c r="D1223" t="str">
        <f t="shared" si="57"/>
        <v>18–39 Age Group</v>
      </c>
      <c r="E1223" t="s">
        <v>34</v>
      </c>
      <c r="F1223" t="s">
        <v>34</v>
      </c>
      <c r="G1223" t="s">
        <v>13</v>
      </c>
      <c r="H1223" t="s">
        <v>14</v>
      </c>
      <c r="I1223" t="s">
        <v>21</v>
      </c>
      <c r="J1223" s="5">
        <v>55.62</v>
      </c>
      <c r="K1223" s="5">
        <v>25.8</v>
      </c>
      <c r="L1223" s="4">
        <f t="shared" si="58"/>
        <v>28.25</v>
      </c>
      <c r="M1223" s="5">
        <f t="shared" si="59"/>
        <v>25.8</v>
      </c>
      <c r="N1223" t="s">
        <v>24</v>
      </c>
      <c r="O1223" t="s">
        <v>34</v>
      </c>
    </row>
    <row r="1224" spans="1:15" x14ac:dyDescent="0.25">
      <c r="A1224">
        <v>56156</v>
      </c>
      <c r="B1224" t="s">
        <v>2984</v>
      </c>
      <c r="C1224">
        <v>26</v>
      </c>
      <c r="D1224" t="str">
        <f t="shared" si="57"/>
        <v>18–39 Age Group</v>
      </c>
      <c r="E1224" t="s">
        <v>34</v>
      </c>
      <c r="F1224" t="s">
        <v>34</v>
      </c>
      <c r="G1224" t="s">
        <v>34</v>
      </c>
      <c r="H1224" t="s">
        <v>14</v>
      </c>
      <c r="I1224" t="s">
        <v>21</v>
      </c>
      <c r="J1224" s="5">
        <v>143.33000000000001</v>
      </c>
      <c r="K1224" s="5">
        <v>22.4</v>
      </c>
      <c r="L1224" s="4">
        <f t="shared" si="58"/>
        <v>28.25</v>
      </c>
      <c r="M1224" s="5">
        <f t="shared" si="59"/>
        <v>22.4</v>
      </c>
      <c r="N1224" t="s">
        <v>18</v>
      </c>
      <c r="O1224" t="s">
        <v>34</v>
      </c>
    </row>
    <row r="1225" spans="1:15" x14ac:dyDescent="0.25">
      <c r="A1225">
        <v>56716</v>
      </c>
      <c r="B1225" t="s">
        <v>19</v>
      </c>
      <c r="C1225">
        <v>26</v>
      </c>
      <c r="D1225" t="str">
        <f t="shared" si="57"/>
        <v>18–39 Age Group</v>
      </c>
      <c r="E1225" t="s">
        <v>34</v>
      </c>
      <c r="F1225" t="s">
        <v>34</v>
      </c>
      <c r="G1225" t="s">
        <v>34</v>
      </c>
      <c r="H1225" t="s">
        <v>14</v>
      </c>
      <c r="I1225" t="s">
        <v>15</v>
      </c>
      <c r="J1225" s="5">
        <v>82.59</v>
      </c>
      <c r="K1225" s="5">
        <v>29.4</v>
      </c>
      <c r="L1225" s="4">
        <f t="shared" si="58"/>
        <v>28.25</v>
      </c>
      <c r="M1225" s="5">
        <f t="shared" si="59"/>
        <v>29.4</v>
      </c>
      <c r="N1225" t="s">
        <v>24</v>
      </c>
      <c r="O1225" t="s">
        <v>34</v>
      </c>
    </row>
    <row r="1226" spans="1:15" x14ac:dyDescent="0.25">
      <c r="A1226">
        <v>57523</v>
      </c>
      <c r="B1226" t="s">
        <v>19</v>
      </c>
      <c r="C1226">
        <v>26</v>
      </c>
      <c r="D1226" t="str">
        <f t="shared" si="57"/>
        <v>18–39 Age Group</v>
      </c>
      <c r="E1226" t="s">
        <v>34</v>
      </c>
      <c r="F1226" t="s">
        <v>34</v>
      </c>
      <c r="G1226" t="s">
        <v>13</v>
      </c>
      <c r="H1226" t="s">
        <v>14</v>
      </c>
      <c r="I1226" t="s">
        <v>15</v>
      </c>
      <c r="J1226" s="5">
        <v>116.38</v>
      </c>
      <c r="K1226" s="5">
        <v>21.9</v>
      </c>
      <c r="L1226" s="4">
        <f t="shared" si="58"/>
        <v>28.25</v>
      </c>
      <c r="M1226" s="5">
        <f t="shared" si="59"/>
        <v>21.9</v>
      </c>
      <c r="N1226" t="s">
        <v>18</v>
      </c>
      <c r="O1226" t="s">
        <v>34</v>
      </c>
    </row>
    <row r="1227" spans="1:15" x14ac:dyDescent="0.25">
      <c r="A1227">
        <v>58350</v>
      </c>
      <c r="B1227" t="s">
        <v>19</v>
      </c>
      <c r="C1227">
        <v>26</v>
      </c>
      <c r="D1227" t="str">
        <f t="shared" si="57"/>
        <v>18–39 Age Group</v>
      </c>
      <c r="E1227" t="s">
        <v>34</v>
      </c>
      <c r="F1227" t="s">
        <v>34</v>
      </c>
      <c r="G1227" t="s">
        <v>34</v>
      </c>
      <c r="H1227" t="s">
        <v>43</v>
      </c>
      <c r="I1227" t="s">
        <v>21</v>
      </c>
      <c r="J1227" s="5">
        <v>89.37</v>
      </c>
      <c r="K1227" s="5">
        <v>20.2</v>
      </c>
      <c r="L1227" s="4">
        <f t="shared" si="58"/>
        <v>28.25</v>
      </c>
      <c r="M1227" s="5">
        <f t="shared" si="59"/>
        <v>20.2</v>
      </c>
      <c r="N1227" t="s">
        <v>24</v>
      </c>
      <c r="O1227" t="s">
        <v>34</v>
      </c>
    </row>
    <row r="1228" spans="1:15" x14ac:dyDescent="0.25">
      <c r="A1228">
        <v>59988</v>
      </c>
      <c r="B1228" t="s">
        <v>19</v>
      </c>
      <c r="C1228">
        <v>26</v>
      </c>
      <c r="D1228" t="str">
        <f t="shared" si="57"/>
        <v>18–39 Age Group</v>
      </c>
      <c r="E1228" t="s">
        <v>13</v>
      </c>
      <c r="F1228" t="s">
        <v>34</v>
      </c>
      <c r="G1228" t="s">
        <v>13</v>
      </c>
      <c r="H1228" t="s">
        <v>14</v>
      </c>
      <c r="I1228" t="s">
        <v>15</v>
      </c>
      <c r="J1228" s="5">
        <v>107.59</v>
      </c>
      <c r="K1228" s="5">
        <v>33.1</v>
      </c>
      <c r="L1228" s="4">
        <f t="shared" si="58"/>
        <v>28.25</v>
      </c>
      <c r="M1228" s="5">
        <f t="shared" si="59"/>
        <v>33.1</v>
      </c>
      <c r="N1228" t="s">
        <v>29</v>
      </c>
      <c r="O1228" t="s">
        <v>34</v>
      </c>
    </row>
    <row r="1229" spans="1:15" x14ac:dyDescent="0.25">
      <c r="A1229">
        <v>60981</v>
      </c>
      <c r="B1229" t="s">
        <v>19</v>
      </c>
      <c r="C1229">
        <v>26</v>
      </c>
      <c r="D1229" t="str">
        <f t="shared" si="57"/>
        <v>18–39 Age Group</v>
      </c>
      <c r="E1229" t="s">
        <v>34</v>
      </c>
      <c r="F1229" t="s">
        <v>34</v>
      </c>
      <c r="G1229" t="s">
        <v>34</v>
      </c>
      <c r="H1229" t="s">
        <v>14</v>
      </c>
      <c r="I1229" t="s">
        <v>21</v>
      </c>
      <c r="J1229" s="5">
        <v>130.07</v>
      </c>
      <c r="K1229" s="5">
        <v>33.1</v>
      </c>
      <c r="L1229" s="4">
        <f t="shared" si="58"/>
        <v>28.25</v>
      </c>
      <c r="M1229" s="5">
        <f t="shared" si="59"/>
        <v>33.1</v>
      </c>
      <c r="N1229" t="s">
        <v>24</v>
      </c>
      <c r="O1229" t="s">
        <v>34</v>
      </c>
    </row>
    <row r="1230" spans="1:15" x14ac:dyDescent="0.25">
      <c r="A1230">
        <v>61742</v>
      </c>
      <c r="B1230" t="s">
        <v>12</v>
      </c>
      <c r="C1230">
        <v>26</v>
      </c>
      <c r="D1230" t="str">
        <f t="shared" si="57"/>
        <v>18–39 Age Group</v>
      </c>
      <c r="E1230" t="s">
        <v>34</v>
      </c>
      <c r="F1230" t="s">
        <v>34</v>
      </c>
      <c r="G1230" t="s">
        <v>34</v>
      </c>
      <c r="H1230" t="s">
        <v>14</v>
      </c>
      <c r="I1230" t="s">
        <v>15</v>
      </c>
      <c r="J1230" s="5">
        <v>103.61</v>
      </c>
      <c r="K1230" s="5">
        <v>31.4</v>
      </c>
      <c r="L1230" s="4">
        <f t="shared" si="58"/>
        <v>28.25</v>
      </c>
      <c r="M1230" s="5">
        <f t="shared" si="59"/>
        <v>31.4</v>
      </c>
      <c r="N1230" t="s">
        <v>24</v>
      </c>
      <c r="O1230" t="s">
        <v>34</v>
      </c>
    </row>
    <row r="1231" spans="1:15" x14ac:dyDescent="0.25">
      <c r="A1231">
        <v>62416</v>
      </c>
      <c r="B1231" t="s">
        <v>19</v>
      </c>
      <c r="C1231">
        <v>26</v>
      </c>
      <c r="D1231" t="str">
        <f t="shared" si="57"/>
        <v>18–39 Age Group</v>
      </c>
      <c r="E1231" t="s">
        <v>34</v>
      </c>
      <c r="F1231" t="s">
        <v>34</v>
      </c>
      <c r="G1231" t="s">
        <v>13</v>
      </c>
      <c r="H1231" t="s">
        <v>14</v>
      </c>
      <c r="I1231" t="s">
        <v>21</v>
      </c>
      <c r="J1231" s="5">
        <v>73.290000000000006</v>
      </c>
      <c r="K1231" s="5">
        <v>27.8</v>
      </c>
      <c r="L1231" s="4">
        <f t="shared" si="58"/>
        <v>28.25</v>
      </c>
      <c r="M1231" s="5">
        <f t="shared" si="59"/>
        <v>27.8</v>
      </c>
      <c r="N1231" t="s">
        <v>24</v>
      </c>
      <c r="O1231" t="s">
        <v>34</v>
      </c>
    </row>
    <row r="1232" spans="1:15" x14ac:dyDescent="0.25">
      <c r="A1232">
        <v>62983</v>
      </c>
      <c r="B1232" t="s">
        <v>19</v>
      </c>
      <c r="C1232">
        <v>26</v>
      </c>
      <c r="D1232" t="str">
        <f t="shared" si="57"/>
        <v>18–39 Age Group</v>
      </c>
      <c r="E1232" t="s">
        <v>34</v>
      </c>
      <c r="F1232" t="s">
        <v>34</v>
      </c>
      <c r="G1232" t="s">
        <v>13</v>
      </c>
      <c r="H1232" t="s">
        <v>14</v>
      </c>
      <c r="I1232" t="s">
        <v>15</v>
      </c>
      <c r="J1232" s="5">
        <v>138.02000000000001</v>
      </c>
      <c r="K1232" s="5">
        <v>20.3</v>
      </c>
      <c r="L1232" s="4">
        <f t="shared" si="58"/>
        <v>28.25</v>
      </c>
      <c r="M1232" s="5">
        <f t="shared" si="59"/>
        <v>20.3</v>
      </c>
      <c r="N1232" t="s">
        <v>29</v>
      </c>
      <c r="O1232" t="s">
        <v>34</v>
      </c>
    </row>
    <row r="1233" spans="1:15" x14ac:dyDescent="0.25">
      <c r="A1233">
        <v>63455</v>
      </c>
      <c r="B1233" t="s">
        <v>12</v>
      </c>
      <c r="C1233">
        <v>26</v>
      </c>
      <c r="D1233" t="str">
        <f t="shared" si="57"/>
        <v>18–39 Age Group</v>
      </c>
      <c r="E1233" t="s">
        <v>34</v>
      </c>
      <c r="F1233" t="s">
        <v>34</v>
      </c>
      <c r="G1233" t="s">
        <v>13</v>
      </c>
      <c r="H1233" t="s">
        <v>14</v>
      </c>
      <c r="I1233" t="s">
        <v>15</v>
      </c>
      <c r="J1233" s="5">
        <v>70.61</v>
      </c>
      <c r="K1233" s="5">
        <v>20</v>
      </c>
      <c r="L1233" s="4">
        <f t="shared" si="58"/>
        <v>28.25</v>
      </c>
      <c r="M1233" s="5">
        <f t="shared" si="59"/>
        <v>20</v>
      </c>
      <c r="N1233" t="s">
        <v>24</v>
      </c>
      <c r="O1233" t="s">
        <v>34</v>
      </c>
    </row>
    <row r="1234" spans="1:15" x14ac:dyDescent="0.25">
      <c r="A1234">
        <v>64196</v>
      </c>
      <c r="B1234" t="s">
        <v>12</v>
      </c>
      <c r="C1234">
        <v>26</v>
      </c>
      <c r="D1234" t="str">
        <f t="shared" si="57"/>
        <v>18–39 Age Group</v>
      </c>
      <c r="E1234" t="s">
        <v>34</v>
      </c>
      <c r="F1234" t="s">
        <v>34</v>
      </c>
      <c r="G1234" t="s">
        <v>34</v>
      </c>
      <c r="H1234" t="s">
        <v>14</v>
      </c>
      <c r="I1234" t="s">
        <v>15</v>
      </c>
      <c r="J1234" s="5">
        <v>64.680000000000007</v>
      </c>
      <c r="K1234" s="5">
        <v>23.3</v>
      </c>
      <c r="L1234" s="4">
        <f t="shared" si="58"/>
        <v>28.25</v>
      </c>
      <c r="M1234" s="5">
        <f t="shared" si="59"/>
        <v>23.3</v>
      </c>
      <c r="N1234" t="s">
        <v>29</v>
      </c>
      <c r="O1234" t="s">
        <v>34</v>
      </c>
    </row>
    <row r="1235" spans="1:15" x14ac:dyDescent="0.25">
      <c r="A1235">
        <v>65729</v>
      </c>
      <c r="B1235" t="s">
        <v>19</v>
      </c>
      <c r="C1235">
        <v>26</v>
      </c>
      <c r="D1235" t="str">
        <f t="shared" si="57"/>
        <v>18–39 Age Group</v>
      </c>
      <c r="E1235" t="s">
        <v>34</v>
      </c>
      <c r="F1235" t="s">
        <v>34</v>
      </c>
      <c r="G1235" t="s">
        <v>13</v>
      </c>
      <c r="H1235" t="s">
        <v>14</v>
      </c>
      <c r="I1235" t="s">
        <v>21</v>
      </c>
      <c r="J1235" s="5">
        <v>123.98</v>
      </c>
      <c r="K1235" s="5">
        <v>30.1</v>
      </c>
      <c r="L1235" s="4">
        <f t="shared" si="58"/>
        <v>28.25</v>
      </c>
      <c r="M1235" s="5">
        <f t="shared" si="59"/>
        <v>30.1</v>
      </c>
      <c r="N1235" t="s">
        <v>24</v>
      </c>
      <c r="O1235" t="s">
        <v>34</v>
      </c>
    </row>
    <row r="1236" spans="1:15" x14ac:dyDescent="0.25">
      <c r="A1236">
        <v>65988</v>
      </c>
      <c r="B1236" t="s">
        <v>19</v>
      </c>
      <c r="C1236">
        <v>26</v>
      </c>
      <c r="D1236" t="str">
        <f t="shared" si="57"/>
        <v>18–39 Age Group</v>
      </c>
      <c r="E1236" t="s">
        <v>34</v>
      </c>
      <c r="F1236" t="s">
        <v>34</v>
      </c>
      <c r="G1236" t="s">
        <v>34</v>
      </c>
      <c r="H1236" t="s">
        <v>14</v>
      </c>
      <c r="I1236" t="s">
        <v>21</v>
      </c>
      <c r="J1236" s="5">
        <v>191.78</v>
      </c>
      <c r="K1236" s="5">
        <v>24.7</v>
      </c>
      <c r="L1236" s="4">
        <f t="shared" si="58"/>
        <v>28.25</v>
      </c>
      <c r="M1236" s="5">
        <f t="shared" si="59"/>
        <v>24.7</v>
      </c>
      <c r="N1236" t="s">
        <v>38</v>
      </c>
      <c r="O1236" t="s">
        <v>34</v>
      </c>
    </row>
    <row r="1237" spans="1:15" x14ac:dyDescent="0.25">
      <c r="A1237">
        <v>68245</v>
      </c>
      <c r="B1237" t="s">
        <v>19</v>
      </c>
      <c r="C1237">
        <v>26</v>
      </c>
      <c r="D1237" t="str">
        <f t="shared" si="57"/>
        <v>18–39 Age Group</v>
      </c>
      <c r="E1237" t="s">
        <v>34</v>
      </c>
      <c r="F1237" t="s">
        <v>34</v>
      </c>
      <c r="G1237" t="s">
        <v>13</v>
      </c>
      <c r="H1237" t="s">
        <v>14</v>
      </c>
      <c r="I1237" t="s">
        <v>21</v>
      </c>
      <c r="J1237" s="5">
        <v>59.17</v>
      </c>
      <c r="K1237" s="5">
        <v>20</v>
      </c>
      <c r="L1237" s="4">
        <f t="shared" si="58"/>
        <v>28.25</v>
      </c>
      <c r="M1237" s="5">
        <f t="shared" si="59"/>
        <v>20</v>
      </c>
      <c r="N1237" t="s">
        <v>38</v>
      </c>
      <c r="O1237" t="s">
        <v>34</v>
      </c>
    </row>
    <row r="1238" spans="1:15" x14ac:dyDescent="0.25">
      <c r="A1238">
        <v>71440</v>
      </c>
      <c r="B1238" t="s">
        <v>19</v>
      </c>
      <c r="C1238">
        <v>26</v>
      </c>
      <c r="D1238" t="str">
        <f t="shared" si="57"/>
        <v>18–39 Age Group</v>
      </c>
      <c r="E1238" t="s">
        <v>34</v>
      </c>
      <c r="F1238" t="s">
        <v>34</v>
      </c>
      <c r="G1238" t="s">
        <v>13</v>
      </c>
      <c r="H1238" t="s">
        <v>14</v>
      </c>
      <c r="I1238" t="s">
        <v>15</v>
      </c>
      <c r="J1238" s="5">
        <v>90.66</v>
      </c>
      <c r="K1238" s="5">
        <v>27.2</v>
      </c>
      <c r="L1238" s="4">
        <f t="shared" si="58"/>
        <v>28.25</v>
      </c>
      <c r="M1238" s="5">
        <f t="shared" si="59"/>
        <v>27.2</v>
      </c>
      <c r="N1238" t="s">
        <v>38</v>
      </c>
      <c r="O1238" t="s">
        <v>34</v>
      </c>
    </row>
    <row r="1239" spans="1:15" x14ac:dyDescent="0.25">
      <c r="A1239">
        <v>72725</v>
      </c>
      <c r="B1239" t="s">
        <v>19</v>
      </c>
      <c r="C1239">
        <v>26</v>
      </c>
      <c r="D1239" t="str">
        <f t="shared" si="57"/>
        <v>18–39 Age Group</v>
      </c>
      <c r="E1239" t="s">
        <v>34</v>
      </c>
      <c r="F1239" t="s">
        <v>34</v>
      </c>
      <c r="G1239" t="s">
        <v>34</v>
      </c>
      <c r="H1239" t="s">
        <v>43</v>
      </c>
      <c r="I1239" t="s">
        <v>15</v>
      </c>
      <c r="J1239" s="5">
        <v>59.67</v>
      </c>
      <c r="K1239" s="5">
        <v>24.5</v>
      </c>
      <c r="L1239" s="4">
        <f t="shared" si="58"/>
        <v>28.25</v>
      </c>
      <c r="M1239" s="5">
        <f t="shared" si="59"/>
        <v>24.5</v>
      </c>
      <c r="N1239" t="s">
        <v>29</v>
      </c>
      <c r="O1239" t="s">
        <v>34</v>
      </c>
    </row>
    <row r="1240" spans="1:15" x14ac:dyDescent="0.25">
      <c r="A1240">
        <v>72776</v>
      </c>
      <c r="B1240" t="s">
        <v>12</v>
      </c>
      <c r="C1240">
        <v>26</v>
      </c>
      <c r="D1240" t="str">
        <f t="shared" si="57"/>
        <v>18–39 Age Group</v>
      </c>
      <c r="E1240" t="s">
        <v>34</v>
      </c>
      <c r="F1240" t="s">
        <v>34</v>
      </c>
      <c r="G1240" t="s">
        <v>13</v>
      </c>
      <c r="H1240" t="s">
        <v>43</v>
      </c>
      <c r="I1240" t="s">
        <v>15</v>
      </c>
      <c r="J1240" s="5">
        <v>94.24</v>
      </c>
      <c r="K1240" s="5">
        <v>29.2</v>
      </c>
      <c r="L1240" s="4">
        <f t="shared" si="58"/>
        <v>28.25</v>
      </c>
      <c r="M1240" s="5">
        <f t="shared" si="59"/>
        <v>29.2</v>
      </c>
      <c r="N1240" t="s">
        <v>18</v>
      </c>
      <c r="O1240" t="s">
        <v>34</v>
      </c>
    </row>
    <row r="1241" spans="1:15" x14ac:dyDescent="0.25">
      <c r="A1241">
        <v>72818</v>
      </c>
      <c r="B1241" t="s">
        <v>19</v>
      </c>
      <c r="C1241">
        <v>26</v>
      </c>
      <c r="D1241" t="str">
        <f t="shared" si="57"/>
        <v>18–39 Age Group</v>
      </c>
      <c r="E1241" t="s">
        <v>34</v>
      </c>
      <c r="F1241" t="s">
        <v>34</v>
      </c>
      <c r="G1241" t="s">
        <v>34</v>
      </c>
      <c r="H1241" t="s">
        <v>14</v>
      </c>
      <c r="I1241" t="s">
        <v>21</v>
      </c>
      <c r="J1241" s="5">
        <v>90.54</v>
      </c>
      <c r="K1241" s="5">
        <v>37.1</v>
      </c>
      <c r="L1241" s="4">
        <f t="shared" si="58"/>
        <v>28.25</v>
      </c>
      <c r="M1241" s="5">
        <f t="shared" si="59"/>
        <v>37.1</v>
      </c>
      <c r="N1241" t="s">
        <v>38</v>
      </c>
      <c r="O1241" t="s">
        <v>34</v>
      </c>
    </row>
    <row r="1242" spans="1:15" x14ac:dyDescent="0.25">
      <c r="A1242">
        <v>3980</v>
      </c>
      <c r="B1242" t="s">
        <v>19</v>
      </c>
      <c r="C1242">
        <v>27</v>
      </c>
      <c r="D1242" t="str">
        <f t="shared" si="57"/>
        <v>18–39 Age Group</v>
      </c>
      <c r="E1242" t="s">
        <v>34</v>
      </c>
      <c r="F1242" t="s">
        <v>34</v>
      </c>
      <c r="G1242" t="s">
        <v>34</v>
      </c>
      <c r="H1242" t="s">
        <v>14</v>
      </c>
      <c r="I1242" t="s">
        <v>21</v>
      </c>
      <c r="J1242" s="5">
        <v>80.22</v>
      </c>
      <c r="K1242" s="5">
        <v>21.6</v>
      </c>
      <c r="L1242" s="4">
        <f t="shared" si="58"/>
        <v>28.25</v>
      </c>
      <c r="M1242" s="5">
        <f t="shared" si="59"/>
        <v>21.6</v>
      </c>
      <c r="N1242" t="s">
        <v>24</v>
      </c>
      <c r="O1242" t="s">
        <v>34</v>
      </c>
    </row>
    <row r="1243" spans="1:15" x14ac:dyDescent="0.25">
      <c r="A1243">
        <v>4813</v>
      </c>
      <c r="B1243" t="s">
        <v>12</v>
      </c>
      <c r="C1243">
        <v>27</v>
      </c>
      <c r="D1243" t="str">
        <f t="shared" si="57"/>
        <v>18–39 Age Group</v>
      </c>
      <c r="E1243" t="s">
        <v>34</v>
      </c>
      <c r="F1243" t="s">
        <v>34</v>
      </c>
      <c r="G1243" t="s">
        <v>34</v>
      </c>
      <c r="H1243" t="s">
        <v>14</v>
      </c>
      <c r="I1243" t="s">
        <v>15</v>
      </c>
      <c r="J1243" s="5">
        <v>112.98</v>
      </c>
      <c r="K1243" s="5">
        <v>44.7</v>
      </c>
      <c r="L1243" s="4">
        <f t="shared" si="58"/>
        <v>28.25</v>
      </c>
      <c r="M1243" s="5">
        <f t="shared" si="59"/>
        <v>44.7</v>
      </c>
      <c r="N1243" t="s">
        <v>24</v>
      </c>
      <c r="O1243" t="s">
        <v>34</v>
      </c>
    </row>
    <row r="1244" spans="1:15" x14ac:dyDescent="0.25">
      <c r="A1244">
        <v>5834</v>
      </c>
      <c r="B1244" t="s">
        <v>19</v>
      </c>
      <c r="C1244">
        <v>27</v>
      </c>
      <c r="D1244" t="str">
        <f t="shared" si="57"/>
        <v>18–39 Age Group</v>
      </c>
      <c r="E1244" t="s">
        <v>34</v>
      </c>
      <c r="F1244" t="s">
        <v>34</v>
      </c>
      <c r="G1244" t="s">
        <v>34</v>
      </c>
      <c r="H1244" t="s">
        <v>43</v>
      </c>
      <c r="I1244" t="s">
        <v>15</v>
      </c>
      <c r="J1244" s="5">
        <v>85.53</v>
      </c>
      <c r="K1244" s="5">
        <v>26.9</v>
      </c>
      <c r="L1244" s="4">
        <f t="shared" si="58"/>
        <v>28.25</v>
      </c>
      <c r="M1244" s="5">
        <f t="shared" si="59"/>
        <v>26.9</v>
      </c>
      <c r="N1244" t="s">
        <v>29</v>
      </c>
      <c r="O1244" t="s">
        <v>34</v>
      </c>
    </row>
    <row r="1245" spans="1:15" x14ac:dyDescent="0.25">
      <c r="A1245">
        <v>7003</v>
      </c>
      <c r="B1245" t="s">
        <v>19</v>
      </c>
      <c r="C1245">
        <v>27</v>
      </c>
      <c r="D1245" t="str">
        <f t="shared" si="57"/>
        <v>18–39 Age Group</v>
      </c>
      <c r="E1245" t="s">
        <v>34</v>
      </c>
      <c r="F1245" t="s">
        <v>34</v>
      </c>
      <c r="G1245" t="s">
        <v>13</v>
      </c>
      <c r="H1245" t="s">
        <v>14</v>
      </c>
      <c r="I1245" t="s">
        <v>21</v>
      </c>
      <c r="J1245" s="5">
        <v>111.96</v>
      </c>
      <c r="K1245" s="5">
        <v>28.2</v>
      </c>
      <c r="L1245" s="4">
        <f t="shared" si="58"/>
        <v>28.25</v>
      </c>
      <c r="M1245" s="5">
        <f t="shared" si="59"/>
        <v>28.2</v>
      </c>
      <c r="N1245" t="s">
        <v>24</v>
      </c>
      <c r="O1245" t="s">
        <v>34</v>
      </c>
    </row>
    <row r="1246" spans="1:15" x14ac:dyDescent="0.25">
      <c r="A1246">
        <v>7092</v>
      </c>
      <c r="B1246" t="s">
        <v>19</v>
      </c>
      <c r="C1246">
        <v>27</v>
      </c>
      <c r="D1246" t="str">
        <f t="shared" si="57"/>
        <v>18–39 Age Group</v>
      </c>
      <c r="E1246" t="s">
        <v>34</v>
      </c>
      <c r="F1246" t="s">
        <v>34</v>
      </c>
      <c r="G1246" t="s">
        <v>13</v>
      </c>
      <c r="H1246" t="s">
        <v>14</v>
      </c>
      <c r="I1246" t="s">
        <v>21</v>
      </c>
      <c r="J1246" s="5">
        <v>94.25</v>
      </c>
      <c r="K1246" s="5">
        <v>37.6</v>
      </c>
      <c r="L1246" s="4">
        <f t="shared" si="58"/>
        <v>28.25</v>
      </c>
      <c r="M1246" s="5">
        <f t="shared" si="59"/>
        <v>37.6</v>
      </c>
      <c r="N1246" t="s">
        <v>24</v>
      </c>
      <c r="O1246" t="s">
        <v>34</v>
      </c>
    </row>
    <row r="1247" spans="1:15" x14ac:dyDescent="0.25">
      <c r="A1247">
        <v>9511</v>
      </c>
      <c r="B1247" t="s">
        <v>12</v>
      </c>
      <c r="C1247">
        <v>27</v>
      </c>
      <c r="D1247" t="str">
        <f t="shared" si="57"/>
        <v>18–39 Age Group</v>
      </c>
      <c r="E1247" t="s">
        <v>34</v>
      </c>
      <c r="F1247" t="s">
        <v>34</v>
      </c>
      <c r="G1247" t="s">
        <v>34</v>
      </c>
      <c r="H1247" t="s">
        <v>14</v>
      </c>
      <c r="I1247" t="s">
        <v>15</v>
      </c>
      <c r="J1247" s="5">
        <v>119.67</v>
      </c>
      <c r="K1247" s="5">
        <v>36.9</v>
      </c>
      <c r="L1247" s="4">
        <f t="shared" si="58"/>
        <v>28.25</v>
      </c>
      <c r="M1247" s="5">
        <f t="shared" si="59"/>
        <v>36.9</v>
      </c>
      <c r="N1247" t="s">
        <v>38</v>
      </c>
      <c r="O1247" t="s">
        <v>34</v>
      </c>
    </row>
    <row r="1248" spans="1:15" x14ac:dyDescent="0.25">
      <c r="A1248">
        <v>9730</v>
      </c>
      <c r="B1248" t="s">
        <v>12</v>
      </c>
      <c r="C1248">
        <v>27</v>
      </c>
      <c r="D1248" t="str">
        <f t="shared" si="57"/>
        <v>18–39 Age Group</v>
      </c>
      <c r="E1248" t="s">
        <v>34</v>
      </c>
      <c r="F1248" t="s">
        <v>34</v>
      </c>
      <c r="G1248" t="s">
        <v>13</v>
      </c>
      <c r="H1248" t="s">
        <v>14</v>
      </c>
      <c r="I1248" t="s">
        <v>15</v>
      </c>
      <c r="J1248" s="5">
        <v>76.19</v>
      </c>
      <c r="K1248" s="5">
        <v>22</v>
      </c>
      <c r="L1248" s="4">
        <f t="shared" si="58"/>
        <v>28.25</v>
      </c>
      <c r="M1248" s="5">
        <f t="shared" si="59"/>
        <v>22</v>
      </c>
      <c r="N1248" t="s">
        <v>24</v>
      </c>
      <c r="O1248" t="s">
        <v>34</v>
      </c>
    </row>
    <row r="1249" spans="1:15" x14ac:dyDescent="0.25">
      <c r="A1249">
        <v>15219</v>
      </c>
      <c r="B1249" t="s">
        <v>19</v>
      </c>
      <c r="C1249">
        <v>27</v>
      </c>
      <c r="D1249" t="str">
        <f t="shared" si="57"/>
        <v>18–39 Age Group</v>
      </c>
      <c r="E1249" t="s">
        <v>34</v>
      </c>
      <c r="F1249" t="s">
        <v>34</v>
      </c>
      <c r="G1249" t="s">
        <v>34</v>
      </c>
      <c r="H1249" t="s">
        <v>14</v>
      </c>
      <c r="I1249" t="s">
        <v>21</v>
      </c>
      <c r="J1249" s="5">
        <v>78.05</v>
      </c>
      <c r="K1249" s="5">
        <v>22.3</v>
      </c>
      <c r="L1249" s="4">
        <f t="shared" si="58"/>
        <v>28.25</v>
      </c>
      <c r="M1249" s="5">
        <f t="shared" si="59"/>
        <v>22.3</v>
      </c>
      <c r="N1249" t="s">
        <v>24</v>
      </c>
      <c r="O1249" t="s">
        <v>34</v>
      </c>
    </row>
    <row r="1250" spans="1:15" x14ac:dyDescent="0.25">
      <c r="A1250">
        <v>17951</v>
      </c>
      <c r="B1250" t="s">
        <v>12</v>
      </c>
      <c r="C1250">
        <v>27</v>
      </c>
      <c r="D1250" t="str">
        <f t="shared" si="57"/>
        <v>18–39 Age Group</v>
      </c>
      <c r="E1250" t="s">
        <v>34</v>
      </c>
      <c r="F1250" t="s">
        <v>34</v>
      </c>
      <c r="G1250" t="s">
        <v>34</v>
      </c>
      <c r="H1250" t="s">
        <v>20</v>
      </c>
      <c r="I1250" t="s">
        <v>21</v>
      </c>
      <c r="J1250" s="5">
        <v>110.87</v>
      </c>
      <c r="K1250" s="5">
        <v>29.5</v>
      </c>
      <c r="L1250" s="4">
        <f t="shared" si="58"/>
        <v>28.25</v>
      </c>
      <c r="M1250" s="5">
        <f t="shared" si="59"/>
        <v>29.5</v>
      </c>
      <c r="N1250" t="s">
        <v>29</v>
      </c>
      <c r="O1250" t="s">
        <v>34</v>
      </c>
    </row>
    <row r="1251" spans="1:15" x14ac:dyDescent="0.25">
      <c r="A1251">
        <v>18070</v>
      </c>
      <c r="B1251" t="s">
        <v>19</v>
      </c>
      <c r="C1251">
        <v>27</v>
      </c>
      <c r="D1251" t="str">
        <f t="shared" si="57"/>
        <v>18–39 Age Group</v>
      </c>
      <c r="E1251" t="s">
        <v>34</v>
      </c>
      <c r="F1251" t="s">
        <v>34</v>
      </c>
      <c r="G1251" t="s">
        <v>34</v>
      </c>
      <c r="H1251" t="s">
        <v>14</v>
      </c>
      <c r="I1251" t="s">
        <v>21</v>
      </c>
      <c r="J1251" s="5">
        <v>73</v>
      </c>
      <c r="K1251" s="5">
        <v>20</v>
      </c>
      <c r="L1251" s="4">
        <f t="shared" si="58"/>
        <v>28.25</v>
      </c>
      <c r="M1251" s="5">
        <f t="shared" si="59"/>
        <v>20</v>
      </c>
      <c r="N1251" t="s">
        <v>24</v>
      </c>
      <c r="O1251" t="s">
        <v>34</v>
      </c>
    </row>
    <row r="1252" spans="1:15" x14ac:dyDescent="0.25">
      <c r="A1252">
        <v>21202</v>
      </c>
      <c r="B1252" t="s">
        <v>19</v>
      </c>
      <c r="C1252">
        <v>27</v>
      </c>
      <c r="D1252" t="str">
        <f t="shared" si="57"/>
        <v>18–39 Age Group</v>
      </c>
      <c r="E1252" t="s">
        <v>34</v>
      </c>
      <c r="F1252" t="s">
        <v>34</v>
      </c>
      <c r="G1252" t="s">
        <v>13</v>
      </c>
      <c r="H1252" t="s">
        <v>14</v>
      </c>
      <c r="I1252" t="s">
        <v>15</v>
      </c>
      <c r="J1252" s="5">
        <v>80.569999999999993</v>
      </c>
      <c r="K1252" s="5">
        <v>39.799999999999997</v>
      </c>
      <c r="L1252" s="4">
        <f t="shared" si="58"/>
        <v>28.25</v>
      </c>
      <c r="M1252" s="5">
        <f t="shared" si="59"/>
        <v>39.799999999999997</v>
      </c>
      <c r="N1252" t="s">
        <v>29</v>
      </c>
      <c r="O1252" t="s">
        <v>34</v>
      </c>
    </row>
    <row r="1253" spans="1:15" x14ac:dyDescent="0.25">
      <c r="A1253">
        <v>25130</v>
      </c>
      <c r="B1253" t="s">
        <v>19</v>
      </c>
      <c r="C1253">
        <v>27</v>
      </c>
      <c r="D1253" t="str">
        <f t="shared" si="57"/>
        <v>18–39 Age Group</v>
      </c>
      <c r="E1253" t="s">
        <v>34</v>
      </c>
      <c r="F1253" t="s">
        <v>34</v>
      </c>
      <c r="G1253" t="s">
        <v>13</v>
      </c>
      <c r="H1253" t="s">
        <v>14</v>
      </c>
      <c r="I1253" t="s">
        <v>15</v>
      </c>
      <c r="J1253" s="5">
        <v>79.209999999999994</v>
      </c>
      <c r="K1253" s="5">
        <v>19.5</v>
      </c>
      <c r="L1253" s="4">
        <f t="shared" si="58"/>
        <v>28.25</v>
      </c>
      <c r="M1253" s="5">
        <f t="shared" si="59"/>
        <v>19.5</v>
      </c>
      <c r="N1253" t="s">
        <v>38</v>
      </c>
      <c r="O1253" t="s">
        <v>34</v>
      </c>
    </row>
    <row r="1254" spans="1:15" x14ac:dyDescent="0.25">
      <c r="A1254">
        <v>25613</v>
      </c>
      <c r="B1254" t="s">
        <v>19</v>
      </c>
      <c r="C1254">
        <v>27</v>
      </c>
      <c r="D1254" t="str">
        <f t="shared" si="57"/>
        <v>18–39 Age Group</v>
      </c>
      <c r="E1254" t="s">
        <v>34</v>
      </c>
      <c r="F1254" t="s">
        <v>34</v>
      </c>
      <c r="G1254" t="s">
        <v>13</v>
      </c>
      <c r="H1254" t="s">
        <v>14</v>
      </c>
      <c r="I1254" t="s">
        <v>15</v>
      </c>
      <c r="J1254" s="5">
        <v>70.56</v>
      </c>
      <c r="K1254" s="5">
        <v>28.6</v>
      </c>
      <c r="L1254" s="4">
        <f t="shared" si="58"/>
        <v>28.25</v>
      </c>
      <c r="M1254" s="5">
        <f t="shared" si="59"/>
        <v>28.6</v>
      </c>
      <c r="N1254" t="s">
        <v>29</v>
      </c>
      <c r="O1254" t="s">
        <v>34</v>
      </c>
    </row>
    <row r="1255" spans="1:15" x14ac:dyDescent="0.25">
      <c r="A1255">
        <v>26366</v>
      </c>
      <c r="B1255" t="s">
        <v>19</v>
      </c>
      <c r="C1255">
        <v>27</v>
      </c>
      <c r="D1255" t="str">
        <f t="shared" si="57"/>
        <v>18–39 Age Group</v>
      </c>
      <c r="E1255" t="s">
        <v>34</v>
      </c>
      <c r="F1255" t="s">
        <v>34</v>
      </c>
      <c r="G1255" t="s">
        <v>34</v>
      </c>
      <c r="H1255" t="s">
        <v>14</v>
      </c>
      <c r="I1255" t="s">
        <v>21</v>
      </c>
      <c r="J1255" s="5">
        <v>103.35</v>
      </c>
      <c r="K1255" s="5">
        <v>28.1</v>
      </c>
      <c r="L1255" s="4">
        <f t="shared" si="58"/>
        <v>28.25</v>
      </c>
      <c r="M1255" s="5">
        <f t="shared" si="59"/>
        <v>28.1</v>
      </c>
      <c r="N1255" t="s">
        <v>18</v>
      </c>
      <c r="O1255" t="s">
        <v>34</v>
      </c>
    </row>
    <row r="1256" spans="1:15" x14ac:dyDescent="0.25">
      <c r="A1256">
        <v>27818</v>
      </c>
      <c r="B1256" t="s">
        <v>19</v>
      </c>
      <c r="C1256">
        <v>27</v>
      </c>
      <c r="D1256" t="str">
        <f t="shared" si="57"/>
        <v>18–39 Age Group</v>
      </c>
      <c r="E1256" t="s">
        <v>34</v>
      </c>
      <c r="F1256" t="s">
        <v>34</v>
      </c>
      <c r="G1256" t="s">
        <v>34</v>
      </c>
      <c r="H1256" t="s">
        <v>14</v>
      </c>
      <c r="I1256" t="s">
        <v>21</v>
      </c>
      <c r="J1256" s="5">
        <v>104.21</v>
      </c>
      <c r="K1256" s="5">
        <v>35.700000000000003</v>
      </c>
      <c r="L1256" s="4">
        <f t="shared" si="58"/>
        <v>28.25</v>
      </c>
      <c r="M1256" s="5">
        <f t="shared" si="59"/>
        <v>35.700000000000003</v>
      </c>
      <c r="N1256" t="s">
        <v>24</v>
      </c>
      <c r="O1256" t="s">
        <v>34</v>
      </c>
    </row>
    <row r="1257" spans="1:15" x14ac:dyDescent="0.25">
      <c r="A1257">
        <v>28227</v>
      </c>
      <c r="B1257" t="s">
        <v>19</v>
      </c>
      <c r="C1257">
        <v>27</v>
      </c>
      <c r="D1257" t="str">
        <f t="shared" si="57"/>
        <v>18–39 Age Group</v>
      </c>
      <c r="E1257" t="s">
        <v>34</v>
      </c>
      <c r="F1257" t="s">
        <v>34</v>
      </c>
      <c r="G1257" t="s">
        <v>13</v>
      </c>
      <c r="H1257" t="s">
        <v>14</v>
      </c>
      <c r="I1257" t="s">
        <v>15</v>
      </c>
      <c r="J1257" s="5">
        <v>71.5</v>
      </c>
      <c r="K1257" s="5">
        <v>40.299999999999997</v>
      </c>
      <c r="L1257" s="4">
        <f t="shared" si="58"/>
        <v>28.25</v>
      </c>
      <c r="M1257" s="5">
        <f t="shared" si="59"/>
        <v>40.299999999999997</v>
      </c>
      <c r="N1257" t="s">
        <v>29</v>
      </c>
      <c r="O1257" t="s">
        <v>34</v>
      </c>
    </row>
    <row r="1258" spans="1:15" x14ac:dyDescent="0.25">
      <c r="A1258">
        <v>30171</v>
      </c>
      <c r="B1258" t="s">
        <v>12</v>
      </c>
      <c r="C1258">
        <v>27</v>
      </c>
      <c r="D1258" t="str">
        <f t="shared" si="57"/>
        <v>18–39 Age Group</v>
      </c>
      <c r="E1258" t="s">
        <v>34</v>
      </c>
      <c r="F1258" t="s">
        <v>34</v>
      </c>
      <c r="G1258" t="s">
        <v>34</v>
      </c>
      <c r="H1258" t="s">
        <v>43</v>
      </c>
      <c r="I1258" t="s">
        <v>15</v>
      </c>
      <c r="J1258" s="5">
        <v>95.1</v>
      </c>
      <c r="K1258" s="5">
        <v>24.3</v>
      </c>
      <c r="L1258" s="4">
        <f t="shared" si="58"/>
        <v>28.25</v>
      </c>
      <c r="M1258" s="5">
        <f t="shared" si="59"/>
        <v>24.3</v>
      </c>
      <c r="N1258" t="s">
        <v>18</v>
      </c>
      <c r="O1258" t="s">
        <v>34</v>
      </c>
    </row>
    <row r="1259" spans="1:15" x14ac:dyDescent="0.25">
      <c r="A1259">
        <v>32240</v>
      </c>
      <c r="B1259" t="s">
        <v>19</v>
      </c>
      <c r="C1259">
        <v>27</v>
      </c>
      <c r="D1259" t="str">
        <f t="shared" si="57"/>
        <v>18–39 Age Group</v>
      </c>
      <c r="E1259" t="s">
        <v>34</v>
      </c>
      <c r="F1259" t="s">
        <v>34</v>
      </c>
      <c r="G1259" t="s">
        <v>34</v>
      </c>
      <c r="H1259" t="s">
        <v>14</v>
      </c>
      <c r="I1259" t="s">
        <v>15</v>
      </c>
      <c r="J1259" s="5">
        <v>93.55</v>
      </c>
      <c r="K1259" s="5">
        <v>41.6</v>
      </c>
      <c r="L1259" s="4">
        <f t="shared" si="58"/>
        <v>28.25</v>
      </c>
      <c r="M1259" s="5">
        <f t="shared" si="59"/>
        <v>41.6</v>
      </c>
      <c r="N1259" t="s">
        <v>24</v>
      </c>
      <c r="O1259" t="s">
        <v>34</v>
      </c>
    </row>
    <row r="1260" spans="1:15" x14ac:dyDescent="0.25">
      <c r="A1260">
        <v>33439</v>
      </c>
      <c r="B1260" t="s">
        <v>19</v>
      </c>
      <c r="C1260">
        <v>27</v>
      </c>
      <c r="D1260" t="str">
        <f t="shared" si="57"/>
        <v>18–39 Age Group</v>
      </c>
      <c r="E1260" t="s">
        <v>34</v>
      </c>
      <c r="F1260" t="s">
        <v>34</v>
      </c>
      <c r="G1260" t="s">
        <v>34</v>
      </c>
      <c r="H1260" t="s">
        <v>14</v>
      </c>
      <c r="I1260" t="s">
        <v>21</v>
      </c>
      <c r="J1260" s="5">
        <v>86.21</v>
      </c>
      <c r="K1260" s="5">
        <v>21.4</v>
      </c>
      <c r="L1260" s="4">
        <f t="shared" si="58"/>
        <v>28.25</v>
      </c>
      <c r="M1260" s="5">
        <f t="shared" si="59"/>
        <v>21.4</v>
      </c>
      <c r="N1260" t="s">
        <v>38</v>
      </c>
      <c r="O1260" t="s">
        <v>34</v>
      </c>
    </row>
    <row r="1261" spans="1:15" x14ac:dyDescent="0.25">
      <c r="A1261">
        <v>34363</v>
      </c>
      <c r="B1261" t="s">
        <v>19</v>
      </c>
      <c r="C1261">
        <v>27</v>
      </c>
      <c r="D1261" t="str">
        <f t="shared" si="57"/>
        <v>18–39 Age Group</v>
      </c>
      <c r="E1261" t="s">
        <v>34</v>
      </c>
      <c r="F1261" t="s">
        <v>34</v>
      </c>
      <c r="G1261" t="s">
        <v>13</v>
      </c>
      <c r="H1261" t="s">
        <v>14</v>
      </c>
      <c r="I1261" t="s">
        <v>15</v>
      </c>
      <c r="J1261" s="5">
        <v>95.12</v>
      </c>
      <c r="K1261" s="5">
        <v>27</v>
      </c>
      <c r="L1261" s="4">
        <f t="shared" si="58"/>
        <v>28.25</v>
      </c>
      <c r="M1261" s="5">
        <f t="shared" si="59"/>
        <v>27</v>
      </c>
      <c r="N1261" t="s">
        <v>24</v>
      </c>
      <c r="O1261" t="s">
        <v>34</v>
      </c>
    </row>
    <row r="1262" spans="1:15" x14ac:dyDescent="0.25">
      <c r="A1262">
        <v>34525</v>
      </c>
      <c r="B1262" t="s">
        <v>19</v>
      </c>
      <c r="C1262">
        <v>27</v>
      </c>
      <c r="D1262" t="str">
        <f t="shared" si="57"/>
        <v>18–39 Age Group</v>
      </c>
      <c r="E1262" t="s">
        <v>34</v>
      </c>
      <c r="F1262" t="s">
        <v>34</v>
      </c>
      <c r="G1262" t="s">
        <v>34</v>
      </c>
      <c r="H1262" t="s">
        <v>14</v>
      </c>
      <c r="I1262" t="s">
        <v>21</v>
      </c>
      <c r="J1262" s="5">
        <v>83.26</v>
      </c>
      <c r="K1262" s="5">
        <v>22.2</v>
      </c>
      <c r="L1262" s="4">
        <f t="shared" si="58"/>
        <v>28.25</v>
      </c>
      <c r="M1262" s="5">
        <f t="shared" si="59"/>
        <v>22.2</v>
      </c>
      <c r="N1262" t="s">
        <v>24</v>
      </c>
      <c r="O1262" t="s">
        <v>34</v>
      </c>
    </row>
    <row r="1263" spans="1:15" x14ac:dyDescent="0.25">
      <c r="A1263">
        <v>36942</v>
      </c>
      <c r="B1263" t="s">
        <v>12</v>
      </c>
      <c r="C1263">
        <v>27</v>
      </c>
      <c r="D1263" t="str">
        <f t="shared" si="57"/>
        <v>18–39 Age Group</v>
      </c>
      <c r="E1263" t="s">
        <v>34</v>
      </c>
      <c r="F1263" t="s">
        <v>34</v>
      </c>
      <c r="G1263" t="s">
        <v>34</v>
      </c>
      <c r="H1263" t="s">
        <v>14</v>
      </c>
      <c r="I1263" t="s">
        <v>15</v>
      </c>
      <c r="J1263" s="5">
        <v>114.79</v>
      </c>
      <c r="K1263" s="5">
        <v>32</v>
      </c>
      <c r="L1263" s="4">
        <f t="shared" si="58"/>
        <v>28.25</v>
      </c>
      <c r="M1263" s="5">
        <f t="shared" si="59"/>
        <v>32</v>
      </c>
      <c r="N1263" t="s">
        <v>38</v>
      </c>
      <c r="O1263" t="s">
        <v>34</v>
      </c>
    </row>
    <row r="1264" spans="1:15" x14ac:dyDescent="0.25">
      <c r="A1264">
        <v>38397</v>
      </c>
      <c r="B1264" t="s">
        <v>19</v>
      </c>
      <c r="C1264">
        <v>27</v>
      </c>
      <c r="D1264" t="str">
        <f t="shared" si="57"/>
        <v>18–39 Age Group</v>
      </c>
      <c r="E1264" t="s">
        <v>34</v>
      </c>
      <c r="F1264" t="s">
        <v>34</v>
      </c>
      <c r="G1264" t="s">
        <v>34</v>
      </c>
      <c r="H1264" t="s">
        <v>14</v>
      </c>
      <c r="I1264" t="s">
        <v>15</v>
      </c>
      <c r="J1264" s="5">
        <v>111.48</v>
      </c>
      <c r="K1264" s="5">
        <v>28.9</v>
      </c>
      <c r="L1264" s="4">
        <f t="shared" si="58"/>
        <v>28.25</v>
      </c>
      <c r="M1264" s="5">
        <f t="shared" si="59"/>
        <v>28.9</v>
      </c>
      <c r="N1264" t="s">
        <v>24</v>
      </c>
      <c r="O1264" t="s">
        <v>34</v>
      </c>
    </row>
    <row r="1265" spans="1:15" x14ac:dyDescent="0.25">
      <c r="A1265">
        <v>40253</v>
      </c>
      <c r="B1265" t="s">
        <v>12</v>
      </c>
      <c r="C1265">
        <v>27</v>
      </c>
      <c r="D1265" t="str">
        <f t="shared" si="57"/>
        <v>18–39 Age Group</v>
      </c>
      <c r="E1265" t="s">
        <v>34</v>
      </c>
      <c r="F1265" t="s">
        <v>34</v>
      </c>
      <c r="G1265" t="s">
        <v>34</v>
      </c>
      <c r="H1265" t="s">
        <v>14</v>
      </c>
      <c r="I1265" t="s">
        <v>21</v>
      </c>
      <c r="J1265" s="5">
        <v>191.79</v>
      </c>
      <c r="K1265" s="5" t="s">
        <v>4270</v>
      </c>
      <c r="L1265" s="4">
        <f t="shared" si="58"/>
        <v>28.25</v>
      </c>
      <c r="M1265" s="5">
        <f t="shared" si="59"/>
        <v>28.25</v>
      </c>
      <c r="N1265" t="s">
        <v>29</v>
      </c>
      <c r="O1265" t="s">
        <v>34</v>
      </c>
    </row>
    <row r="1266" spans="1:15" x14ac:dyDescent="0.25">
      <c r="A1266">
        <v>41648</v>
      </c>
      <c r="B1266" t="s">
        <v>12</v>
      </c>
      <c r="C1266">
        <v>27</v>
      </c>
      <c r="D1266" t="str">
        <f t="shared" si="57"/>
        <v>18–39 Age Group</v>
      </c>
      <c r="E1266" t="s">
        <v>34</v>
      </c>
      <c r="F1266" t="s">
        <v>34</v>
      </c>
      <c r="G1266" t="s">
        <v>13</v>
      </c>
      <c r="H1266" t="s">
        <v>14</v>
      </c>
      <c r="I1266" t="s">
        <v>21</v>
      </c>
      <c r="J1266" s="5">
        <v>102.64</v>
      </c>
      <c r="K1266" s="5">
        <v>26.4</v>
      </c>
      <c r="L1266" s="4">
        <f t="shared" si="58"/>
        <v>28.25</v>
      </c>
      <c r="M1266" s="5">
        <f t="shared" si="59"/>
        <v>26.4</v>
      </c>
      <c r="N1266" t="s">
        <v>29</v>
      </c>
      <c r="O1266" t="s">
        <v>34</v>
      </c>
    </row>
    <row r="1267" spans="1:15" x14ac:dyDescent="0.25">
      <c r="A1267">
        <v>42481</v>
      </c>
      <c r="B1267" t="s">
        <v>12</v>
      </c>
      <c r="C1267">
        <v>27</v>
      </c>
      <c r="D1267" t="str">
        <f t="shared" si="57"/>
        <v>18–39 Age Group</v>
      </c>
      <c r="E1267" t="s">
        <v>34</v>
      </c>
      <c r="F1267" t="s">
        <v>34</v>
      </c>
      <c r="G1267" t="s">
        <v>13</v>
      </c>
      <c r="H1267" t="s">
        <v>14</v>
      </c>
      <c r="I1267" t="s">
        <v>15</v>
      </c>
      <c r="J1267" s="5">
        <v>114.32</v>
      </c>
      <c r="K1267" s="5">
        <v>28.1</v>
      </c>
      <c r="L1267" s="4">
        <f t="shared" si="58"/>
        <v>28.25</v>
      </c>
      <c r="M1267" s="5">
        <f t="shared" si="59"/>
        <v>28.1</v>
      </c>
      <c r="N1267" t="s">
        <v>38</v>
      </c>
      <c r="O1267" t="s">
        <v>34</v>
      </c>
    </row>
    <row r="1268" spans="1:15" x14ac:dyDescent="0.25">
      <c r="A1268">
        <v>42556</v>
      </c>
      <c r="B1268" t="s">
        <v>12</v>
      </c>
      <c r="C1268">
        <v>27</v>
      </c>
      <c r="D1268" t="str">
        <f t="shared" si="57"/>
        <v>18–39 Age Group</v>
      </c>
      <c r="E1268" t="s">
        <v>34</v>
      </c>
      <c r="F1268" t="s">
        <v>34</v>
      </c>
      <c r="G1268" t="s">
        <v>13</v>
      </c>
      <c r="H1268" t="s">
        <v>14</v>
      </c>
      <c r="I1268" t="s">
        <v>15</v>
      </c>
      <c r="J1268" s="5">
        <v>150.1</v>
      </c>
      <c r="K1268" s="5">
        <v>25.3</v>
      </c>
      <c r="L1268" s="4">
        <f t="shared" si="58"/>
        <v>28.25</v>
      </c>
      <c r="M1268" s="5">
        <f t="shared" si="59"/>
        <v>25.3</v>
      </c>
      <c r="N1268" t="s">
        <v>24</v>
      </c>
      <c r="O1268" t="s">
        <v>34</v>
      </c>
    </row>
    <row r="1269" spans="1:15" x14ac:dyDescent="0.25">
      <c r="A1269">
        <v>42760</v>
      </c>
      <c r="B1269" t="s">
        <v>19</v>
      </c>
      <c r="C1269">
        <v>27</v>
      </c>
      <c r="D1269" t="str">
        <f t="shared" si="57"/>
        <v>18–39 Age Group</v>
      </c>
      <c r="E1269" t="s">
        <v>34</v>
      </c>
      <c r="F1269" t="s">
        <v>34</v>
      </c>
      <c r="G1269" t="s">
        <v>13</v>
      </c>
      <c r="H1269" t="s">
        <v>14</v>
      </c>
      <c r="I1269" t="s">
        <v>15</v>
      </c>
      <c r="J1269" s="5">
        <v>57.46</v>
      </c>
      <c r="K1269" s="5">
        <v>23</v>
      </c>
      <c r="L1269" s="4">
        <f t="shared" si="58"/>
        <v>28.25</v>
      </c>
      <c r="M1269" s="5">
        <f t="shared" si="59"/>
        <v>23</v>
      </c>
      <c r="N1269" t="s">
        <v>29</v>
      </c>
      <c r="O1269" t="s">
        <v>34</v>
      </c>
    </row>
    <row r="1270" spans="1:15" x14ac:dyDescent="0.25">
      <c r="A1270">
        <v>43698</v>
      </c>
      <c r="B1270" t="s">
        <v>19</v>
      </c>
      <c r="C1270">
        <v>27</v>
      </c>
      <c r="D1270" t="str">
        <f t="shared" si="57"/>
        <v>18–39 Age Group</v>
      </c>
      <c r="E1270" t="s">
        <v>34</v>
      </c>
      <c r="F1270" t="s">
        <v>34</v>
      </c>
      <c r="G1270" t="s">
        <v>34</v>
      </c>
      <c r="H1270" t="s">
        <v>43</v>
      </c>
      <c r="I1270" t="s">
        <v>21</v>
      </c>
      <c r="J1270" s="5">
        <v>65.430000000000007</v>
      </c>
      <c r="K1270" s="5">
        <v>27.2</v>
      </c>
      <c r="L1270" s="4">
        <f t="shared" si="58"/>
        <v>28.25</v>
      </c>
      <c r="M1270" s="5">
        <f t="shared" si="59"/>
        <v>27.2</v>
      </c>
      <c r="N1270" t="s">
        <v>38</v>
      </c>
      <c r="O1270" t="s">
        <v>34</v>
      </c>
    </row>
    <row r="1271" spans="1:15" x14ac:dyDescent="0.25">
      <c r="A1271">
        <v>43827</v>
      </c>
      <c r="B1271" t="s">
        <v>19</v>
      </c>
      <c r="C1271">
        <v>27</v>
      </c>
      <c r="D1271" t="str">
        <f t="shared" si="57"/>
        <v>18–39 Age Group</v>
      </c>
      <c r="E1271" t="s">
        <v>34</v>
      </c>
      <c r="F1271" t="s">
        <v>34</v>
      </c>
      <c r="G1271" t="s">
        <v>13</v>
      </c>
      <c r="H1271" t="s">
        <v>14</v>
      </c>
      <c r="I1271" t="s">
        <v>15</v>
      </c>
      <c r="J1271" s="5">
        <v>161.57</v>
      </c>
      <c r="K1271" s="5">
        <v>25.7</v>
      </c>
      <c r="L1271" s="4">
        <f t="shared" si="58"/>
        <v>28.25</v>
      </c>
      <c r="M1271" s="5">
        <f t="shared" si="59"/>
        <v>25.7</v>
      </c>
      <c r="N1271" t="s">
        <v>29</v>
      </c>
      <c r="O1271" t="s">
        <v>34</v>
      </c>
    </row>
    <row r="1272" spans="1:15" x14ac:dyDescent="0.25">
      <c r="A1272">
        <v>48755</v>
      </c>
      <c r="B1272" t="s">
        <v>12</v>
      </c>
      <c r="C1272">
        <v>27</v>
      </c>
      <c r="D1272" t="str">
        <f t="shared" si="57"/>
        <v>18–39 Age Group</v>
      </c>
      <c r="E1272" t="s">
        <v>34</v>
      </c>
      <c r="F1272" t="s">
        <v>34</v>
      </c>
      <c r="G1272" t="s">
        <v>13</v>
      </c>
      <c r="H1272" t="s">
        <v>14</v>
      </c>
      <c r="I1272" t="s">
        <v>21</v>
      </c>
      <c r="J1272" s="5">
        <v>104.48</v>
      </c>
      <c r="K1272" s="5">
        <v>36.4</v>
      </c>
      <c r="L1272" s="4">
        <f t="shared" si="58"/>
        <v>28.25</v>
      </c>
      <c r="M1272" s="5">
        <f t="shared" si="59"/>
        <v>36.4</v>
      </c>
      <c r="N1272" t="s">
        <v>29</v>
      </c>
      <c r="O1272" t="s">
        <v>34</v>
      </c>
    </row>
    <row r="1273" spans="1:15" x14ac:dyDescent="0.25">
      <c r="A1273">
        <v>48843</v>
      </c>
      <c r="B1273" t="s">
        <v>19</v>
      </c>
      <c r="C1273">
        <v>27</v>
      </c>
      <c r="D1273" t="str">
        <f t="shared" si="57"/>
        <v>18–39 Age Group</v>
      </c>
      <c r="E1273" t="s">
        <v>34</v>
      </c>
      <c r="F1273" t="s">
        <v>34</v>
      </c>
      <c r="G1273" t="s">
        <v>34</v>
      </c>
      <c r="H1273" t="s">
        <v>14</v>
      </c>
      <c r="I1273" t="s">
        <v>15</v>
      </c>
      <c r="J1273" s="5">
        <v>58.39</v>
      </c>
      <c r="K1273" s="5">
        <v>30.4</v>
      </c>
      <c r="L1273" s="4">
        <f t="shared" si="58"/>
        <v>28.25</v>
      </c>
      <c r="M1273" s="5">
        <f t="shared" si="59"/>
        <v>30.4</v>
      </c>
      <c r="N1273" t="s">
        <v>24</v>
      </c>
      <c r="O1273" t="s">
        <v>34</v>
      </c>
    </row>
    <row r="1274" spans="1:15" x14ac:dyDescent="0.25">
      <c r="A1274">
        <v>49196</v>
      </c>
      <c r="B1274" t="s">
        <v>19</v>
      </c>
      <c r="C1274">
        <v>27</v>
      </c>
      <c r="D1274" t="str">
        <f t="shared" si="57"/>
        <v>18–39 Age Group</v>
      </c>
      <c r="E1274" t="s">
        <v>34</v>
      </c>
      <c r="F1274" t="s">
        <v>34</v>
      </c>
      <c r="G1274" t="s">
        <v>13</v>
      </c>
      <c r="H1274" t="s">
        <v>14</v>
      </c>
      <c r="I1274" t="s">
        <v>15</v>
      </c>
      <c r="J1274" s="5">
        <v>127.28</v>
      </c>
      <c r="K1274" s="5">
        <v>23.4</v>
      </c>
      <c r="L1274" s="4">
        <f t="shared" si="58"/>
        <v>28.25</v>
      </c>
      <c r="M1274" s="5">
        <f t="shared" si="59"/>
        <v>23.4</v>
      </c>
      <c r="N1274" t="s">
        <v>38</v>
      </c>
      <c r="O1274" t="s">
        <v>34</v>
      </c>
    </row>
    <row r="1275" spans="1:15" x14ac:dyDescent="0.25">
      <c r="A1275">
        <v>49903</v>
      </c>
      <c r="B1275" t="s">
        <v>12</v>
      </c>
      <c r="C1275">
        <v>27</v>
      </c>
      <c r="D1275" t="str">
        <f t="shared" si="57"/>
        <v>18–39 Age Group</v>
      </c>
      <c r="E1275" t="s">
        <v>34</v>
      </c>
      <c r="F1275" t="s">
        <v>34</v>
      </c>
      <c r="G1275" t="s">
        <v>34</v>
      </c>
      <c r="H1275" t="s">
        <v>14</v>
      </c>
      <c r="I1275" t="s">
        <v>15</v>
      </c>
      <c r="J1275" s="5">
        <v>72.61</v>
      </c>
      <c r="K1275" s="5">
        <v>38.5</v>
      </c>
      <c r="L1275" s="4">
        <f t="shared" si="58"/>
        <v>28.25</v>
      </c>
      <c r="M1275" s="5">
        <f t="shared" si="59"/>
        <v>38.5</v>
      </c>
      <c r="N1275" t="s">
        <v>24</v>
      </c>
      <c r="O1275" t="s">
        <v>34</v>
      </c>
    </row>
    <row r="1276" spans="1:15" x14ac:dyDescent="0.25">
      <c r="A1276">
        <v>51579</v>
      </c>
      <c r="B1276" t="s">
        <v>12</v>
      </c>
      <c r="C1276">
        <v>27</v>
      </c>
      <c r="D1276" t="str">
        <f t="shared" si="57"/>
        <v>18–39 Age Group</v>
      </c>
      <c r="E1276" t="s">
        <v>34</v>
      </c>
      <c r="F1276" t="s">
        <v>34</v>
      </c>
      <c r="G1276" t="s">
        <v>34</v>
      </c>
      <c r="H1276" t="s">
        <v>20</v>
      </c>
      <c r="I1276" t="s">
        <v>21</v>
      </c>
      <c r="J1276" s="5">
        <v>63.53</v>
      </c>
      <c r="K1276" s="5">
        <v>26.9</v>
      </c>
      <c r="L1276" s="4">
        <f t="shared" si="58"/>
        <v>28.25</v>
      </c>
      <c r="M1276" s="5">
        <f t="shared" si="59"/>
        <v>26.9</v>
      </c>
      <c r="N1276" t="s">
        <v>24</v>
      </c>
      <c r="O1276" t="s">
        <v>34</v>
      </c>
    </row>
    <row r="1277" spans="1:15" x14ac:dyDescent="0.25">
      <c r="A1277">
        <v>52580</v>
      </c>
      <c r="B1277" t="s">
        <v>19</v>
      </c>
      <c r="C1277">
        <v>27</v>
      </c>
      <c r="D1277" t="str">
        <f t="shared" si="57"/>
        <v>18–39 Age Group</v>
      </c>
      <c r="E1277" t="s">
        <v>34</v>
      </c>
      <c r="F1277" t="s">
        <v>34</v>
      </c>
      <c r="G1277" t="s">
        <v>34</v>
      </c>
      <c r="H1277" t="s">
        <v>14</v>
      </c>
      <c r="I1277" t="s">
        <v>21</v>
      </c>
      <c r="J1277" s="5">
        <v>75.040000000000006</v>
      </c>
      <c r="K1277" s="5">
        <v>24.5</v>
      </c>
      <c r="L1277" s="4">
        <f t="shared" si="58"/>
        <v>28.25</v>
      </c>
      <c r="M1277" s="5">
        <f t="shared" si="59"/>
        <v>24.5</v>
      </c>
      <c r="N1277" t="s">
        <v>24</v>
      </c>
      <c r="O1277" t="s">
        <v>34</v>
      </c>
    </row>
    <row r="1278" spans="1:15" x14ac:dyDescent="0.25">
      <c r="A1278">
        <v>54805</v>
      </c>
      <c r="B1278" t="s">
        <v>19</v>
      </c>
      <c r="C1278">
        <v>27</v>
      </c>
      <c r="D1278" t="str">
        <f t="shared" si="57"/>
        <v>18–39 Age Group</v>
      </c>
      <c r="E1278" t="s">
        <v>34</v>
      </c>
      <c r="F1278" t="s">
        <v>34</v>
      </c>
      <c r="G1278" t="s">
        <v>34</v>
      </c>
      <c r="H1278" t="s">
        <v>20</v>
      </c>
      <c r="I1278" t="s">
        <v>15</v>
      </c>
      <c r="J1278" s="5">
        <v>73.650000000000006</v>
      </c>
      <c r="K1278" s="5">
        <v>24.8</v>
      </c>
      <c r="L1278" s="4">
        <f t="shared" si="58"/>
        <v>28.25</v>
      </c>
      <c r="M1278" s="5">
        <f t="shared" si="59"/>
        <v>24.8</v>
      </c>
      <c r="N1278" t="s">
        <v>38</v>
      </c>
      <c r="O1278" t="s">
        <v>34</v>
      </c>
    </row>
    <row r="1279" spans="1:15" x14ac:dyDescent="0.25">
      <c r="A1279">
        <v>54962</v>
      </c>
      <c r="B1279" t="s">
        <v>19</v>
      </c>
      <c r="C1279">
        <v>27</v>
      </c>
      <c r="D1279" t="str">
        <f t="shared" si="57"/>
        <v>18–39 Age Group</v>
      </c>
      <c r="E1279" t="s">
        <v>34</v>
      </c>
      <c r="F1279" t="s">
        <v>34</v>
      </c>
      <c r="G1279" t="s">
        <v>34</v>
      </c>
      <c r="H1279" t="s">
        <v>14</v>
      </c>
      <c r="I1279" t="s">
        <v>15</v>
      </c>
      <c r="J1279" s="5">
        <v>82.05</v>
      </c>
      <c r="K1279" s="5">
        <v>21</v>
      </c>
      <c r="L1279" s="4">
        <f t="shared" si="58"/>
        <v>28.25</v>
      </c>
      <c r="M1279" s="5">
        <f t="shared" si="59"/>
        <v>21</v>
      </c>
      <c r="N1279" t="s">
        <v>38</v>
      </c>
      <c r="O1279" t="s">
        <v>34</v>
      </c>
    </row>
    <row r="1280" spans="1:15" x14ac:dyDescent="0.25">
      <c r="A1280">
        <v>55455</v>
      </c>
      <c r="B1280" t="s">
        <v>12</v>
      </c>
      <c r="C1280">
        <v>27</v>
      </c>
      <c r="D1280" t="str">
        <f t="shared" si="57"/>
        <v>18–39 Age Group</v>
      </c>
      <c r="E1280" t="s">
        <v>34</v>
      </c>
      <c r="F1280" t="s">
        <v>34</v>
      </c>
      <c r="G1280" t="s">
        <v>34</v>
      </c>
      <c r="H1280" t="s">
        <v>14</v>
      </c>
      <c r="I1280" t="s">
        <v>21</v>
      </c>
      <c r="J1280" s="5">
        <v>112.41</v>
      </c>
      <c r="K1280" s="5">
        <v>33.700000000000003</v>
      </c>
      <c r="L1280" s="4">
        <f t="shared" si="58"/>
        <v>28.25</v>
      </c>
      <c r="M1280" s="5">
        <f t="shared" si="59"/>
        <v>33.700000000000003</v>
      </c>
      <c r="N1280" t="s">
        <v>24</v>
      </c>
      <c r="O1280" t="s">
        <v>34</v>
      </c>
    </row>
    <row r="1281" spans="1:15" x14ac:dyDescent="0.25">
      <c r="A1281">
        <v>57497</v>
      </c>
      <c r="B1281" t="s">
        <v>12</v>
      </c>
      <c r="C1281">
        <v>27</v>
      </c>
      <c r="D1281" t="str">
        <f t="shared" si="57"/>
        <v>18–39 Age Group</v>
      </c>
      <c r="E1281" t="s">
        <v>34</v>
      </c>
      <c r="F1281" t="s">
        <v>34</v>
      </c>
      <c r="G1281" t="s">
        <v>34</v>
      </c>
      <c r="H1281" t="s">
        <v>14</v>
      </c>
      <c r="I1281" t="s">
        <v>21</v>
      </c>
      <c r="J1281" s="5">
        <v>69.7</v>
      </c>
      <c r="K1281" s="5">
        <v>27.3</v>
      </c>
      <c r="L1281" s="4">
        <f t="shared" si="58"/>
        <v>28.25</v>
      </c>
      <c r="M1281" s="5">
        <f t="shared" si="59"/>
        <v>27.3</v>
      </c>
      <c r="N1281" t="s">
        <v>24</v>
      </c>
      <c r="O1281" t="s">
        <v>34</v>
      </c>
    </row>
    <row r="1282" spans="1:15" x14ac:dyDescent="0.25">
      <c r="A1282">
        <v>57985</v>
      </c>
      <c r="B1282" t="s">
        <v>19</v>
      </c>
      <c r="C1282">
        <v>27</v>
      </c>
      <c r="D1282" t="str">
        <f t="shared" ref="D1282:D1345" si="60">_xlfn.IFS(
C1282&lt;18,"1–17 Age Group",
C1282&lt;40,"18–39 Age Group",
C1282&lt;60,"40–59 Age Group",
C1282&lt;80,"60–79 Age Group",
TRUE,"80+ Age Group"
)</f>
        <v>18–39 Age Group</v>
      </c>
      <c r="E1282" t="s">
        <v>34</v>
      </c>
      <c r="F1282" t="s">
        <v>34</v>
      </c>
      <c r="G1282" t="s">
        <v>13</v>
      </c>
      <c r="H1282" t="s">
        <v>14</v>
      </c>
      <c r="I1282" t="s">
        <v>15</v>
      </c>
      <c r="J1282" s="5">
        <v>94.19</v>
      </c>
      <c r="K1282" s="5">
        <v>27.4</v>
      </c>
      <c r="L1282" s="4">
        <f t="shared" ref="L1282:L1345" si="61">MEDIAN(K:K)</f>
        <v>28.25</v>
      </c>
      <c r="M1282" s="5">
        <f t="shared" ref="M1282:M1345" si="62">IF(K:K="",$L1282,$K1282)</f>
        <v>27.4</v>
      </c>
      <c r="N1282" t="s">
        <v>18</v>
      </c>
      <c r="O1282" t="s">
        <v>34</v>
      </c>
    </row>
    <row r="1283" spans="1:15" x14ac:dyDescent="0.25">
      <c r="A1283">
        <v>59126</v>
      </c>
      <c r="B1283" t="s">
        <v>19</v>
      </c>
      <c r="C1283">
        <v>27</v>
      </c>
      <c r="D1283" t="str">
        <f t="shared" si="60"/>
        <v>18–39 Age Group</v>
      </c>
      <c r="E1283" t="s">
        <v>34</v>
      </c>
      <c r="F1283" t="s">
        <v>34</v>
      </c>
      <c r="G1283" t="s">
        <v>34</v>
      </c>
      <c r="H1283" t="s">
        <v>14</v>
      </c>
      <c r="I1283" t="s">
        <v>15</v>
      </c>
      <c r="J1283" s="5">
        <v>126.09</v>
      </c>
      <c r="K1283" s="5">
        <v>25.1</v>
      </c>
      <c r="L1283" s="4">
        <f t="shared" si="61"/>
        <v>28.25</v>
      </c>
      <c r="M1283" s="5">
        <f t="shared" si="62"/>
        <v>25.1</v>
      </c>
      <c r="N1283" t="s">
        <v>38</v>
      </c>
      <c r="O1283" t="s">
        <v>34</v>
      </c>
    </row>
    <row r="1284" spans="1:15" x14ac:dyDescent="0.25">
      <c r="A1284">
        <v>59130</v>
      </c>
      <c r="B1284" t="s">
        <v>19</v>
      </c>
      <c r="C1284">
        <v>27</v>
      </c>
      <c r="D1284" t="str">
        <f t="shared" si="60"/>
        <v>18–39 Age Group</v>
      </c>
      <c r="E1284" t="s">
        <v>34</v>
      </c>
      <c r="F1284" t="s">
        <v>34</v>
      </c>
      <c r="G1284" t="s">
        <v>34</v>
      </c>
      <c r="H1284" t="s">
        <v>14</v>
      </c>
      <c r="I1284" t="s">
        <v>21</v>
      </c>
      <c r="J1284" s="5">
        <v>226.75</v>
      </c>
      <c r="K1284" s="5">
        <v>28.9</v>
      </c>
      <c r="L1284" s="4">
        <f t="shared" si="61"/>
        <v>28.25</v>
      </c>
      <c r="M1284" s="5">
        <f t="shared" si="62"/>
        <v>28.9</v>
      </c>
      <c r="N1284" t="s">
        <v>38</v>
      </c>
      <c r="O1284" t="s">
        <v>34</v>
      </c>
    </row>
    <row r="1285" spans="1:15" x14ac:dyDescent="0.25">
      <c r="A1285">
        <v>59745</v>
      </c>
      <c r="B1285" t="s">
        <v>19</v>
      </c>
      <c r="C1285">
        <v>27</v>
      </c>
      <c r="D1285" t="str">
        <f t="shared" si="60"/>
        <v>18–39 Age Group</v>
      </c>
      <c r="E1285" t="s">
        <v>34</v>
      </c>
      <c r="F1285" t="s">
        <v>34</v>
      </c>
      <c r="G1285" t="s">
        <v>13</v>
      </c>
      <c r="H1285" t="s">
        <v>14</v>
      </c>
      <c r="I1285" t="s">
        <v>15</v>
      </c>
      <c r="J1285" s="5">
        <v>76.739999999999995</v>
      </c>
      <c r="K1285" s="5">
        <v>53.9</v>
      </c>
      <c r="L1285" s="4">
        <f t="shared" si="61"/>
        <v>28.25</v>
      </c>
      <c r="M1285" s="5">
        <f t="shared" si="62"/>
        <v>53.9</v>
      </c>
      <c r="N1285" t="s">
        <v>38</v>
      </c>
      <c r="O1285" t="s">
        <v>34</v>
      </c>
    </row>
    <row r="1286" spans="1:15" x14ac:dyDescent="0.25">
      <c r="A1286">
        <v>62396</v>
      </c>
      <c r="B1286" t="s">
        <v>19</v>
      </c>
      <c r="C1286">
        <v>27</v>
      </c>
      <c r="D1286" t="str">
        <f t="shared" si="60"/>
        <v>18–39 Age Group</v>
      </c>
      <c r="E1286" t="s">
        <v>34</v>
      </c>
      <c r="F1286" t="s">
        <v>34</v>
      </c>
      <c r="G1286" t="s">
        <v>13</v>
      </c>
      <c r="H1286" t="s">
        <v>14</v>
      </c>
      <c r="I1286" t="s">
        <v>15</v>
      </c>
      <c r="J1286" s="5">
        <v>139.19999999999999</v>
      </c>
      <c r="K1286" s="5">
        <v>36.200000000000003</v>
      </c>
      <c r="L1286" s="4">
        <f t="shared" si="61"/>
        <v>28.25</v>
      </c>
      <c r="M1286" s="5">
        <f t="shared" si="62"/>
        <v>36.200000000000003</v>
      </c>
      <c r="N1286" t="s">
        <v>24</v>
      </c>
      <c r="O1286" t="s">
        <v>34</v>
      </c>
    </row>
    <row r="1287" spans="1:15" x14ac:dyDescent="0.25">
      <c r="A1287">
        <v>63043</v>
      </c>
      <c r="B1287" t="s">
        <v>19</v>
      </c>
      <c r="C1287">
        <v>27</v>
      </c>
      <c r="D1287" t="str">
        <f t="shared" si="60"/>
        <v>18–39 Age Group</v>
      </c>
      <c r="E1287" t="s">
        <v>34</v>
      </c>
      <c r="F1287" t="s">
        <v>34</v>
      </c>
      <c r="G1287" t="s">
        <v>34</v>
      </c>
      <c r="H1287" t="s">
        <v>14</v>
      </c>
      <c r="I1287" t="s">
        <v>15</v>
      </c>
      <c r="J1287" s="5">
        <v>61.8</v>
      </c>
      <c r="K1287" s="5">
        <v>26.8</v>
      </c>
      <c r="L1287" s="4">
        <f t="shared" si="61"/>
        <v>28.25</v>
      </c>
      <c r="M1287" s="5">
        <f t="shared" si="62"/>
        <v>26.8</v>
      </c>
      <c r="N1287" t="s">
        <v>18</v>
      </c>
      <c r="O1287" t="s">
        <v>34</v>
      </c>
    </row>
    <row r="1288" spans="1:15" x14ac:dyDescent="0.25">
      <c r="A1288">
        <v>63804</v>
      </c>
      <c r="B1288" t="s">
        <v>19</v>
      </c>
      <c r="C1288">
        <v>27</v>
      </c>
      <c r="D1288" t="str">
        <f t="shared" si="60"/>
        <v>18–39 Age Group</v>
      </c>
      <c r="E1288" t="s">
        <v>34</v>
      </c>
      <c r="F1288" t="s">
        <v>34</v>
      </c>
      <c r="G1288" t="s">
        <v>34</v>
      </c>
      <c r="H1288" t="s">
        <v>14</v>
      </c>
      <c r="I1288" t="s">
        <v>21</v>
      </c>
      <c r="J1288" s="5">
        <v>55.93</v>
      </c>
      <c r="K1288" s="5">
        <v>20.3</v>
      </c>
      <c r="L1288" s="4">
        <f t="shared" si="61"/>
        <v>28.25</v>
      </c>
      <c r="M1288" s="5">
        <f t="shared" si="62"/>
        <v>20.3</v>
      </c>
      <c r="N1288" t="s">
        <v>29</v>
      </c>
      <c r="O1288" t="s">
        <v>34</v>
      </c>
    </row>
    <row r="1289" spans="1:15" x14ac:dyDescent="0.25">
      <c r="A1289">
        <v>65336</v>
      </c>
      <c r="B1289" t="s">
        <v>19</v>
      </c>
      <c r="C1289">
        <v>27</v>
      </c>
      <c r="D1289" t="str">
        <f t="shared" si="60"/>
        <v>18–39 Age Group</v>
      </c>
      <c r="E1289" t="s">
        <v>34</v>
      </c>
      <c r="F1289" t="s">
        <v>34</v>
      </c>
      <c r="G1289" t="s">
        <v>13</v>
      </c>
      <c r="H1289" t="s">
        <v>14</v>
      </c>
      <c r="I1289" t="s">
        <v>15</v>
      </c>
      <c r="J1289" s="5">
        <v>98.71</v>
      </c>
      <c r="K1289" s="5">
        <v>26.1</v>
      </c>
      <c r="L1289" s="4">
        <f t="shared" si="61"/>
        <v>28.25</v>
      </c>
      <c r="M1289" s="5">
        <f t="shared" si="62"/>
        <v>26.1</v>
      </c>
      <c r="N1289" t="s">
        <v>18</v>
      </c>
      <c r="O1289" t="s">
        <v>34</v>
      </c>
    </row>
    <row r="1290" spans="1:15" x14ac:dyDescent="0.25">
      <c r="A1290">
        <v>65766</v>
      </c>
      <c r="B1290" t="s">
        <v>19</v>
      </c>
      <c r="C1290">
        <v>27</v>
      </c>
      <c r="D1290" t="str">
        <f t="shared" si="60"/>
        <v>18–39 Age Group</v>
      </c>
      <c r="E1290" t="s">
        <v>34</v>
      </c>
      <c r="F1290" t="s">
        <v>34</v>
      </c>
      <c r="G1290" t="s">
        <v>34</v>
      </c>
      <c r="H1290" t="s">
        <v>14</v>
      </c>
      <c r="I1290" t="s">
        <v>21</v>
      </c>
      <c r="J1290" s="5">
        <v>104.33</v>
      </c>
      <c r="K1290" s="5">
        <v>20.100000000000001</v>
      </c>
      <c r="L1290" s="4">
        <f t="shared" si="61"/>
        <v>28.25</v>
      </c>
      <c r="M1290" s="5">
        <f t="shared" si="62"/>
        <v>20.100000000000001</v>
      </c>
      <c r="N1290" t="s">
        <v>24</v>
      </c>
      <c r="O1290" t="s">
        <v>34</v>
      </c>
    </row>
    <row r="1291" spans="1:15" x14ac:dyDescent="0.25">
      <c r="A1291">
        <v>67210</v>
      </c>
      <c r="B1291" t="s">
        <v>12</v>
      </c>
      <c r="C1291">
        <v>27</v>
      </c>
      <c r="D1291" t="str">
        <f t="shared" si="60"/>
        <v>18–39 Age Group</v>
      </c>
      <c r="E1291" t="s">
        <v>34</v>
      </c>
      <c r="F1291" t="s">
        <v>34</v>
      </c>
      <c r="G1291" t="s">
        <v>13</v>
      </c>
      <c r="H1291" t="s">
        <v>20</v>
      </c>
      <c r="I1291" t="s">
        <v>15</v>
      </c>
      <c r="J1291" s="5">
        <v>82.9</v>
      </c>
      <c r="K1291" s="5">
        <v>25</v>
      </c>
      <c r="L1291" s="4">
        <f t="shared" si="61"/>
        <v>28.25</v>
      </c>
      <c r="M1291" s="5">
        <f t="shared" si="62"/>
        <v>25</v>
      </c>
      <c r="N1291" t="s">
        <v>38</v>
      </c>
      <c r="O1291" t="s">
        <v>34</v>
      </c>
    </row>
    <row r="1292" spans="1:15" x14ac:dyDescent="0.25">
      <c r="A1292">
        <v>68131</v>
      </c>
      <c r="B1292" t="s">
        <v>19</v>
      </c>
      <c r="C1292">
        <v>27</v>
      </c>
      <c r="D1292" t="str">
        <f t="shared" si="60"/>
        <v>18–39 Age Group</v>
      </c>
      <c r="E1292" t="s">
        <v>34</v>
      </c>
      <c r="F1292" t="s">
        <v>34</v>
      </c>
      <c r="G1292" t="s">
        <v>34</v>
      </c>
      <c r="H1292" t="s">
        <v>14</v>
      </c>
      <c r="I1292" t="s">
        <v>21</v>
      </c>
      <c r="J1292" s="5">
        <v>149.94999999999999</v>
      </c>
      <c r="K1292" s="5">
        <v>25.9</v>
      </c>
      <c r="L1292" s="4">
        <f t="shared" si="61"/>
        <v>28.25</v>
      </c>
      <c r="M1292" s="5">
        <f t="shared" si="62"/>
        <v>25.9</v>
      </c>
      <c r="N1292" t="s">
        <v>24</v>
      </c>
      <c r="O1292" t="s">
        <v>34</v>
      </c>
    </row>
    <row r="1293" spans="1:15" x14ac:dyDescent="0.25">
      <c r="A1293">
        <v>68249</v>
      </c>
      <c r="B1293" t="s">
        <v>19</v>
      </c>
      <c r="C1293">
        <v>27</v>
      </c>
      <c r="D1293" t="str">
        <f t="shared" si="60"/>
        <v>18–39 Age Group</v>
      </c>
      <c r="E1293" t="s">
        <v>34</v>
      </c>
      <c r="F1293" t="s">
        <v>34</v>
      </c>
      <c r="G1293" t="s">
        <v>13</v>
      </c>
      <c r="H1293" t="s">
        <v>14</v>
      </c>
      <c r="I1293" t="s">
        <v>21</v>
      </c>
      <c r="J1293" s="5">
        <v>85.6</v>
      </c>
      <c r="K1293" s="5">
        <v>21.4</v>
      </c>
      <c r="L1293" s="4">
        <f t="shared" si="61"/>
        <v>28.25</v>
      </c>
      <c r="M1293" s="5">
        <f t="shared" si="62"/>
        <v>21.4</v>
      </c>
      <c r="N1293" t="s">
        <v>38</v>
      </c>
      <c r="O1293" t="s">
        <v>34</v>
      </c>
    </row>
    <row r="1294" spans="1:15" x14ac:dyDescent="0.25">
      <c r="A1294">
        <v>69666</v>
      </c>
      <c r="B1294" t="s">
        <v>19</v>
      </c>
      <c r="C1294">
        <v>27</v>
      </c>
      <c r="D1294" t="str">
        <f t="shared" si="60"/>
        <v>18–39 Age Group</v>
      </c>
      <c r="E1294" t="s">
        <v>34</v>
      </c>
      <c r="F1294" t="s">
        <v>34</v>
      </c>
      <c r="G1294" t="s">
        <v>13</v>
      </c>
      <c r="H1294" t="s">
        <v>20</v>
      </c>
      <c r="I1294" t="s">
        <v>15</v>
      </c>
      <c r="J1294" s="5">
        <v>88.97</v>
      </c>
      <c r="K1294" s="5">
        <v>28.8</v>
      </c>
      <c r="L1294" s="4">
        <f t="shared" si="61"/>
        <v>28.25</v>
      </c>
      <c r="M1294" s="5">
        <f t="shared" si="62"/>
        <v>28.8</v>
      </c>
      <c r="N1294" t="s">
        <v>24</v>
      </c>
      <c r="O1294" t="s">
        <v>34</v>
      </c>
    </row>
    <row r="1295" spans="1:15" x14ac:dyDescent="0.25">
      <c r="A1295">
        <v>70670</v>
      </c>
      <c r="B1295" t="s">
        <v>19</v>
      </c>
      <c r="C1295">
        <v>27</v>
      </c>
      <c r="D1295" t="str">
        <f t="shared" si="60"/>
        <v>18–39 Age Group</v>
      </c>
      <c r="E1295" t="s">
        <v>34</v>
      </c>
      <c r="F1295" t="s">
        <v>34</v>
      </c>
      <c r="G1295" t="s">
        <v>13</v>
      </c>
      <c r="H1295" t="s">
        <v>14</v>
      </c>
      <c r="I1295" t="s">
        <v>21</v>
      </c>
      <c r="J1295" s="5">
        <v>57.96</v>
      </c>
      <c r="K1295" s="5">
        <v>64.400000000000006</v>
      </c>
      <c r="L1295" s="4">
        <f t="shared" si="61"/>
        <v>28.25</v>
      </c>
      <c r="M1295" s="5">
        <f t="shared" si="62"/>
        <v>64.400000000000006</v>
      </c>
      <c r="N1295" t="s">
        <v>24</v>
      </c>
      <c r="O1295" t="s">
        <v>34</v>
      </c>
    </row>
    <row r="1296" spans="1:15" x14ac:dyDescent="0.25">
      <c r="A1296">
        <v>71420</v>
      </c>
      <c r="B1296" t="s">
        <v>12</v>
      </c>
      <c r="C1296">
        <v>27</v>
      </c>
      <c r="D1296" t="str">
        <f t="shared" si="60"/>
        <v>18–39 Age Group</v>
      </c>
      <c r="E1296" t="s">
        <v>34</v>
      </c>
      <c r="F1296" t="s">
        <v>34</v>
      </c>
      <c r="G1296" t="s">
        <v>34</v>
      </c>
      <c r="H1296" t="s">
        <v>43</v>
      </c>
      <c r="I1296" t="s">
        <v>21</v>
      </c>
      <c r="J1296" s="5">
        <v>65.12</v>
      </c>
      <c r="K1296" s="5">
        <v>41.1</v>
      </c>
      <c r="L1296" s="4">
        <f t="shared" si="61"/>
        <v>28.25</v>
      </c>
      <c r="M1296" s="5">
        <f t="shared" si="62"/>
        <v>41.1</v>
      </c>
      <c r="N1296" t="s">
        <v>29</v>
      </c>
      <c r="O1296" t="s">
        <v>34</v>
      </c>
    </row>
    <row r="1297" spans="1:15" x14ac:dyDescent="0.25">
      <c r="A1297">
        <v>507</v>
      </c>
      <c r="B1297" t="s">
        <v>19</v>
      </c>
      <c r="C1297">
        <v>28</v>
      </c>
      <c r="D1297" t="str">
        <f t="shared" si="60"/>
        <v>18–39 Age Group</v>
      </c>
      <c r="E1297" t="s">
        <v>34</v>
      </c>
      <c r="F1297" t="s">
        <v>34</v>
      </c>
      <c r="G1297" t="s">
        <v>13</v>
      </c>
      <c r="H1297" t="s">
        <v>14</v>
      </c>
      <c r="I1297" t="s">
        <v>21</v>
      </c>
      <c r="J1297" s="5">
        <v>94.15</v>
      </c>
      <c r="K1297" s="5">
        <v>23.1</v>
      </c>
      <c r="L1297" s="4">
        <f t="shared" si="61"/>
        <v>28.25</v>
      </c>
      <c r="M1297" s="5">
        <f t="shared" si="62"/>
        <v>23.1</v>
      </c>
      <c r="N1297" t="s">
        <v>29</v>
      </c>
      <c r="O1297" t="s">
        <v>34</v>
      </c>
    </row>
    <row r="1298" spans="1:15" x14ac:dyDescent="0.25">
      <c r="A1298">
        <v>2532</v>
      </c>
      <c r="B1298" t="s">
        <v>12</v>
      </c>
      <c r="C1298">
        <v>28</v>
      </c>
      <c r="D1298" t="str">
        <f t="shared" si="60"/>
        <v>18–39 Age Group</v>
      </c>
      <c r="E1298" t="s">
        <v>34</v>
      </c>
      <c r="F1298" t="s">
        <v>34</v>
      </c>
      <c r="G1298" t="s">
        <v>34</v>
      </c>
      <c r="H1298" t="s">
        <v>14</v>
      </c>
      <c r="I1298" t="s">
        <v>21</v>
      </c>
      <c r="J1298" s="5">
        <v>85.79</v>
      </c>
      <c r="K1298" s="5">
        <v>26.7</v>
      </c>
      <c r="L1298" s="4">
        <f t="shared" si="61"/>
        <v>28.25</v>
      </c>
      <c r="M1298" s="5">
        <f t="shared" si="62"/>
        <v>26.7</v>
      </c>
      <c r="N1298" t="s">
        <v>38</v>
      </c>
      <c r="O1298" t="s">
        <v>34</v>
      </c>
    </row>
    <row r="1299" spans="1:15" x14ac:dyDescent="0.25">
      <c r="A1299">
        <v>2550</v>
      </c>
      <c r="B1299" t="s">
        <v>19</v>
      </c>
      <c r="C1299">
        <v>28</v>
      </c>
      <c r="D1299" t="str">
        <f t="shared" si="60"/>
        <v>18–39 Age Group</v>
      </c>
      <c r="E1299" t="s">
        <v>34</v>
      </c>
      <c r="F1299" t="s">
        <v>34</v>
      </c>
      <c r="G1299" t="s">
        <v>13</v>
      </c>
      <c r="H1299" t="s">
        <v>43</v>
      </c>
      <c r="I1299" t="s">
        <v>21</v>
      </c>
      <c r="J1299" s="5">
        <v>86.91</v>
      </c>
      <c r="K1299" s="5">
        <v>21.1</v>
      </c>
      <c r="L1299" s="4">
        <f t="shared" si="61"/>
        <v>28.25</v>
      </c>
      <c r="M1299" s="5">
        <f t="shared" si="62"/>
        <v>21.1</v>
      </c>
      <c r="N1299" t="s">
        <v>18</v>
      </c>
      <c r="O1299" t="s">
        <v>34</v>
      </c>
    </row>
    <row r="1300" spans="1:15" x14ac:dyDescent="0.25">
      <c r="A1300">
        <v>3094</v>
      </c>
      <c r="B1300" t="s">
        <v>12</v>
      </c>
      <c r="C1300">
        <v>28</v>
      </c>
      <c r="D1300" t="str">
        <f t="shared" si="60"/>
        <v>18–39 Age Group</v>
      </c>
      <c r="E1300" t="s">
        <v>34</v>
      </c>
      <c r="F1300" t="s">
        <v>34</v>
      </c>
      <c r="G1300" t="s">
        <v>34</v>
      </c>
      <c r="H1300" t="s">
        <v>14</v>
      </c>
      <c r="I1300" t="s">
        <v>15</v>
      </c>
      <c r="J1300" s="5">
        <v>74.61</v>
      </c>
      <c r="K1300" s="5">
        <v>32.700000000000003</v>
      </c>
      <c r="L1300" s="4">
        <f t="shared" si="61"/>
        <v>28.25</v>
      </c>
      <c r="M1300" s="5">
        <f t="shared" si="62"/>
        <v>32.700000000000003</v>
      </c>
      <c r="N1300" t="s">
        <v>38</v>
      </c>
      <c r="O1300" t="s">
        <v>34</v>
      </c>
    </row>
    <row r="1301" spans="1:15" x14ac:dyDescent="0.25">
      <c r="A1301">
        <v>3590</v>
      </c>
      <c r="B1301" t="s">
        <v>19</v>
      </c>
      <c r="C1301">
        <v>28</v>
      </c>
      <c r="D1301" t="str">
        <f t="shared" si="60"/>
        <v>18–39 Age Group</v>
      </c>
      <c r="E1301" t="s">
        <v>13</v>
      </c>
      <c r="F1301" t="s">
        <v>34</v>
      </c>
      <c r="G1301" t="s">
        <v>34</v>
      </c>
      <c r="H1301" t="s">
        <v>14</v>
      </c>
      <c r="I1301" t="s">
        <v>21</v>
      </c>
      <c r="J1301" s="5">
        <v>80.400000000000006</v>
      </c>
      <c r="K1301" s="5">
        <v>57.5</v>
      </c>
      <c r="L1301" s="4">
        <f t="shared" si="61"/>
        <v>28.25</v>
      </c>
      <c r="M1301" s="5">
        <f t="shared" si="62"/>
        <v>57.5</v>
      </c>
      <c r="N1301" t="s">
        <v>24</v>
      </c>
      <c r="O1301" t="s">
        <v>34</v>
      </c>
    </row>
    <row r="1302" spans="1:15" x14ac:dyDescent="0.25">
      <c r="A1302">
        <v>3777</v>
      </c>
      <c r="B1302" t="s">
        <v>19</v>
      </c>
      <c r="C1302">
        <v>28</v>
      </c>
      <c r="D1302" t="str">
        <f t="shared" si="60"/>
        <v>18–39 Age Group</v>
      </c>
      <c r="E1302" t="s">
        <v>13</v>
      </c>
      <c r="F1302" t="s">
        <v>34</v>
      </c>
      <c r="G1302" t="s">
        <v>13</v>
      </c>
      <c r="H1302" t="s">
        <v>43</v>
      </c>
      <c r="I1302" t="s">
        <v>21</v>
      </c>
      <c r="J1302" s="5">
        <v>83.66</v>
      </c>
      <c r="K1302" s="5">
        <v>36.4</v>
      </c>
      <c r="L1302" s="4">
        <f t="shared" si="61"/>
        <v>28.25</v>
      </c>
      <c r="M1302" s="5">
        <f t="shared" si="62"/>
        <v>36.4</v>
      </c>
      <c r="N1302" t="s">
        <v>24</v>
      </c>
      <c r="O1302" t="s">
        <v>34</v>
      </c>
    </row>
    <row r="1303" spans="1:15" x14ac:dyDescent="0.25">
      <c r="A1303">
        <v>5068</v>
      </c>
      <c r="B1303" t="s">
        <v>19</v>
      </c>
      <c r="C1303">
        <v>28</v>
      </c>
      <c r="D1303" t="str">
        <f t="shared" si="60"/>
        <v>18–39 Age Group</v>
      </c>
      <c r="E1303" t="s">
        <v>34</v>
      </c>
      <c r="F1303" t="s">
        <v>34</v>
      </c>
      <c r="G1303" t="s">
        <v>34</v>
      </c>
      <c r="H1303" t="s">
        <v>14</v>
      </c>
      <c r="I1303" t="s">
        <v>15</v>
      </c>
      <c r="J1303" s="5">
        <v>76.81</v>
      </c>
      <c r="K1303" s="5">
        <v>28.3</v>
      </c>
      <c r="L1303" s="4">
        <f t="shared" si="61"/>
        <v>28.25</v>
      </c>
      <c r="M1303" s="5">
        <f t="shared" si="62"/>
        <v>28.3</v>
      </c>
      <c r="N1303" t="s">
        <v>29</v>
      </c>
      <c r="O1303" t="s">
        <v>34</v>
      </c>
    </row>
    <row r="1304" spans="1:15" x14ac:dyDescent="0.25">
      <c r="A1304">
        <v>5951</v>
      </c>
      <c r="B1304" t="s">
        <v>12</v>
      </c>
      <c r="C1304">
        <v>28</v>
      </c>
      <c r="D1304" t="str">
        <f t="shared" si="60"/>
        <v>18–39 Age Group</v>
      </c>
      <c r="E1304" t="s">
        <v>13</v>
      </c>
      <c r="F1304" t="s">
        <v>34</v>
      </c>
      <c r="G1304" t="s">
        <v>34</v>
      </c>
      <c r="H1304" t="s">
        <v>14</v>
      </c>
      <c r="I1304" t="s">
        <v>15</v>
      </c>
      <c r="J1304" s="5">
        <v>86.61</v>
      </c>
      <c r="K1304" s="5">
        <v>38.6</v>
      </c>
      <c r="L1304" s="4">
        <f t="shared" si="61"/>
        <v>28.25</v>
      </c>
      <c r="M1304" s="5">
        <f t="shared" si="62"/>
        <v>38.6</v>
      </c>
      <c r="N1304" t="s">
        <v>29</v>
      </c>
      <c r="O1304" t="s">
        <v>34</v>
      </c>
    </row>
    <row r="1305" spans="1:15" x14ac:dyDescent="0.25">
      <c r="A1305">
        <v>11280</v>
      </c>
      <c r="B1305" t="s">
        <v>19</v>
      </c>
      <c r="C1305">
        <v>28</v>
      </c>
      <c r="D1305" t="str">
        <f t="shared" si="60"/>
        <v>18–39 Age Group</v>
      </c>
      <c r="E1305" t="s">
        <v>34</v>
      </c>
      <c r="F1305" t="s">
        <v>34</v>
      </c>
      <c r="G1305" t="s">
        <v>13</v>
      </c>
      <c r="H1305" t="s">
        <v>14</v>
      </c>
      <c r="I1305" t="s">
        <v>15</v>
      </c>
      <c r="J1305" s="5">
        <v>98.05</v>
      </c>
      <c r="K1305" s="5">
        <v>24.7</v>
      </c>
      <c r="L1305" s="4">
        <f t="shared" si="61"/>
        <v>28.25</v>
      </c>
      <c r="M1305" s="5">
        <f t="shared" si="62"/>
        <v>24.7</v>
      </c>
      <c r="N1305" t="s">
        <v>24</v>
      </c>
      <c r="O1305" t="s">
        <v>34</v>
      </c>
    </row>
    <row r="1306" spans="1:15" x14ac:dyDescent="0.25">
      <c r="A1306">
        <v>12594</v>
      </c>
      <c r="B1306" t="s">
        <v>19</v>
      </c>
      <c r="C1306">
        <v>28</v>
      </c>
      <c r="D1306" t="str">
        <f t="shared" si="60"/>
        <v>18–39 Age Group</v>
      </c>
      <c r="E1306" t="s">
        <v>34</v>
      </c>
      <c r="F1306" t="s">
        <v>34</v>
      </c>
      <c r="G1306" t="s">
        <v>13</v>
      </c>
      <c r="H1306" t="s">
        <v>14</v>
      </c>
      <c r="I1306" t="s">
        <v>21</v>
      </c>
      <c r="J1306" s="5">
        <v>105.9</v>
      </c>
      <c r="K1306" s="5">
        <v>28.6</v>
      </c>
      <c r="L1306" s="4">
        <f t="shared" si="61"/>
        <v>28.25</v>
      </c>
      <c r="M1306" s="5">
        <f t="shared" si="62"/>
        <v>28.6</v>
      </c>
      <c r="N1306" t="s">
        <v>29</v>
      </c>
      <c r="O1306" t="s">
        <v>34</v>
      </c>
    </row>
    <row r="1307" spans="1:15" x14ac:dyDescent="0.25">
      <c r="A1307">
        <v>12849</v>
      </c>
      <c r="B1307" t="s">
        <v>19</v>
      </c>
      <c r="C1307">
        <v>28</v>
      </c>
      <c r="D1307" t="str">
        <f t="shared" si="60"/>
        <v>18–39 Age Group</v>
      </c>
      <c r="E1307" t="s">
        <v>34</v>
      </c>
      <c r="F1307" t="s">
        <v>34</v>
      </c>
      <c r="G1307" t="s">
        <v>13</v>
      </c>
      <c r="H1307" t="s">
        <v>14</v>
      </c>
      <c r="I1307" t="s">
        <v>15</v>
      </c>
      <c r="J1307" s="5">
        <v>87.92</v>
      </c>
      <c r="K1307" s="5">
        <v>32.5</v>
      </c>
      <c r="L1307" s="4">
        <f t="shared" si="61"/>
        <v>28.25</v>
      </c>
      <c r="M1307" s="5">
        <f t="shared" si="62"/>
        <v>32.5</v>
      </c>
      <c r="N1307" t="s">
        <v>38</v>
      </c>
      <c r="O1307" t="s">
        <v>34</v>
      </c>
    </row>
    <row r="1308" spans="1:15" x14ac:dyDescent="0.25">
      <c r="A1308">
        <v>17245</v>
      </c>
      <c r="B1308" t="s">
        <v>19</v>
      </c>
      <c r="C1308">
        <v>28</v>
      </c>
      <c r="D1308" t="str">
        <f t="shared" si="60"/>
        <v>18–39 Age Group</v>
      </c>
      <c r="E1308" t="s">
        <v>34</v>
      </c>
      <c r="F1308" t="s">
        <v>34</v>
      </c>
      <c r="G1308" t="s">
        <v>13</v>
      </c>
      <c r="H1308" t="s">
        <v>14</v>
      </c>
      <c r="I1308" t="s">
        <v>21</v>
      </c>
      <c r="J1308" s="5">
        <v>87.01</v>
      </c>
      <c r="K1308" s="5">
        <v>39.9</v>
      </c>
      <c r="L1308" s="4">
        <f t="shared" si="61"/>
        <v>28.25</v>
      </c>
      <c r="M1308" s="5">
        <f t="shared" si="62"/>
        <v>39.9</v>
      </c>
      <c r="N1308" t="s">
        <v>24</v>
      </c>
      <c r="O1308" t="s">
        <v>34</v>
      </c>
    </row>
    <row r="1309" spans="1:15" x14ac:dyDescent="0.25">
      <c r="A1309">
        <v>18876</v>
      </c>
      <c r="B1309" t="s">
        <v>19</v>
      </c>
      <c r="C1309">
        <v>28</v>
      </c>
      <c r="D1309" t="str">
        <f t="shared" si="60"/>
        <v>18–39 Age Group</v>
      </c>
      <c r="E1309" t="s">
        <v>34</v>
      </c>
      <c r="F1309" t="s">
        <v>34</v>
      </c>
      <c r="G1309" t="s">
        <v>13</v>
      </c>
      <c r="H1309" t="s">
        <v>14</v>
      </c>
      <c r="I1309" t="s">
        <v>15</v>
      </c>
      <c r="J1309" s="5">
        <v>69.5</v>
      </c>
      <c r="K1309" s="5">
        <v>24.5</v>
      </c>
      <c r="L1309" s="4">
        <f t="shared" si="61"/>
        <v>28.25</v>
      </c>
      <c r="M1309" s="5">
        <f t="shared" si="62"/>
        <v>24.5</v>
      </c>
      <c r="N1309" t="s">
        <v>24</v>
      </c>
      <c r="O1309" t="s">
        <v>34</v>
      </c>
    </row>
    <row r="1310" spans="1:15" x14ac:dyDescent="0.25">
      <c r="A1310">
        <v>19234</v>
      </c>
      <c r="B1310" t="s">
        <v>19</v>
      </c>
      <c r="C1310">
        <v>28</v>
      </c>
      <c r="D1310" t="str">
        <f t="shared" si="60"/>
        <v>18–39 Age Group</v>
      </c>
      <c r="E1310" t="s">
        <v>34</v>
      </c>
      <c r="F1310" t="s">
        <v>34</v>
      </c>
      <c r="G1310" t="s">
        <v>34</v>
      </c>
      <c r="H1310" t="s">
        <v>14</v>
      </c>
      <c r="I1310" t="s">
        <v>21</v>
      </c>
      <c r="J1310" s="5">
        <v>84.59</v>
      </c>
      <c r="K1310" s="5">
        <v>23.5</v>
      </c>
      <c r="L1310" s="4">
        <f t="shared" si="61"/>
        <v>28.25</v>
      </c>
      <c r="M1310" s="5">
        <f t="shared" si="62"/>
        <v>23.5</v>
      </c>
      <c r="N1310" t="s">
        <v>38</v>
      </c>
      <c r="O1310" t="s">
        <v>34</v>
      </c>
    </row>
    <row r="1311" spans="1:15" x14ac:dyDescent="0.25">
      <c r="A1311">
        <v>22151</v>
      </c>
      <c r="B1311" t="s">
        <v>19</v>
      </c>
      <c r="C1311">
        <v>28</v>
      </c>
      <c r="D1311" t="str">
        <f t="shared" si="60"/>
        <v>18–39 Age Group</v>
      </c>
      <c r="E1311" t="s">
        <v>34</v>
      </c>
      <c r="F1311" t="s">
        <v>34</v>
      </c>
      <c r="G1311" t="s">
        <v>34</v>
      </c>
      <c r="H1311" t="s">
        <v>43</v>
      </c>
      <c r="I1311" t="s">
        <v>21</v>
      </c>
      <c r="J1311" s="5">
        <v>77.989999999999995</v>
      </c>
      <c r="K1311" s="5">
        <v>32</v>
      </c>
      <c r="L1311" s="4">
        <f t="shared" si="61"/>
        <v>28.25</v>
      </c>
      <c r="M1311" s="5">
        <f t="shared" si="62"/>
        <v>32</v>
      </c>
      <c r="N1311" t="s">
        <v>29</v>
      </c>
      <c r="O1311" t="s">
        <v>34</v>
      </c>
    </row>
    <row r="1312" spans="1:15" x14ac:dyDescent="0.25">
      <c r="A1312">
        <v>23551</v>
      </c>
      <c r="B1312" t="s">
        <v>12</v>
      </c>
      <c r="C1312">
        <v>28</v>
      </c>
      <c r="D1312" t="str">
        <f t="shared" si="60"/>
        <v>18–39 Age Group</v>
      </c>
      <c r="E1312" t="s">
        <v>34</v>
      </c>
      <c r="F1312" t="s">
        <v>34</v>
      </c>
      <c r="G1312" t="s">
        <v>13</v>
      </c>
      <c r="H1312" t="s">
        <v>14</v>
      </c>
      <c r="I1312" t="s">
        <v>15</v>
      </c>
      <c r="J1312" s="5">
        <v>87.43</v>
      </c>
      <c r="K1312" s="5">
        <v>55.7</v>
      </c>
      <c r="L1312" s="4">
        <f t="shared" si="61"/>
        <v>28.25</v>
      </c>
      <c r="M1312" s="5">
        <f t="shared" si="62"/>
        <v>55.7</v>
      </c>
      <c r="N1312" t="s">
        <v>38</v>
      </c>
      <c r="O1312" t="s">
        <v>34</v>
      </c>
    </row>
    <row r="1313" spans="1:15" x14ac:dyDescent="0.25">
      <c r="A1313">
        <v>24783</v>
      </c>
      <c r="B1313" t="s">
        <v>19</v>
      </c>
      <c r="C1313">
        <v>28</v>
      </c>
      <c r="D1313" t="str">
        <f t="shared" si="60"/>
        <v>18–39 Age Group</v>
      </c>
      <c r="E1313" t="s">
        <v>34</v>
      </c>
      <c r="F1313" t="s">
        <v>34</v>
      </c>
      <c r="G1313" t="s">
        <v>34</v>
      </c>
      <c r="H1313" t="s">
        <v>14</v>
      </c>
      <c r="I1313" t="s">
        <v>15</v>
      </c>
      <c r="J1313" s="5">
        <v>87.91</v>
      </c>
      <c r="K1313" s="5">
        <v>22.7</v>
      </c>
      <c r="L1313" s="4">
        <f t="shared" si="61"/>
        <v>28.25</v>
      </c>
      <c r="M1313" s="5">
        <f t="shared" si="62"/>
        <v>22.7</v>
      </c>
      <c r="N1313" t="s">
        <v>18</v>
      </c>
      <c r="O1313" t="s">
        <v>34</v>
      </c>
    </row>
    <row r="1314" spans="1:15" x14ac:dyDescent="0.25">
      <c r="A1314">
        <v>25718</v>
      </c>
      <c r="B1314" t="s">
        <v>19</v>
      </c>
      <c r="C1314">
        <v>28</v>
      </c>
      <c r="D1314" t="str">
        <f t="shared" si="60"/>
        <v>18–39 Age Group</v>
      </c>
      <c r="E1314" t="s">
        <v>34</v>
      </c>
      <c r="F1314" t="s">
        <v>34</v>
      </c>
      <c r="G1314" t="s">
        <v>13</v>
      </c>
      <c r="H1314" t="s">
        <v>14</v>
      </c>
      <c r="I1314" t="s">
        <v>15</v>
      </c>
      <c r="J1314" s="5">
        <v>100.8</v>
      </c>
      <c r="K1314" s="5">
        <v>39.299999999999997</v>
      </c>
      <c r="L1314" s="4">
        <f t="shared" si="61"/>
        <v>28.25</v>
      </c>
      <c r="M1314" s="5">
        <f t="shared" si="62"/>
        <v>39.299999999999997</v>
      </c>
      <c r="N1314" t="s">
        <v>18</v>
      </c>
      <c r="O1314" t="s">
        <v>34</v>
      </c>
    </row>
    <row r="1315" spans="1:15" x14ac:dyDescent="0.25">
      <c r="A1315">
        <v>26134</v>
      </c>
      <c r="B1315" t="s">
        <v>19</v>
      </c>
      <c r="C1315">
        <v>28</v>
      </c>
      <c r="D1315" t="str">
        <f t="shared" si="60"/>
        <v>18–39 Age Group</v>
      </c>
      <c r="E1315" t="s">
        <v>34</v>
      </c>
      <c r="F1315" t="s">
        <v>34</v>
      </c>
      <c r="G1315" t="s">
        <v>13</v>
      </c>
      <c r="H1315" t="s">
        <v>14</v>
      </c>
      <c r="I1315" t="s">
        <v>15</v>
      </c>
      <c r="J1315" s="5">
        <v>111.22</v>
      </c>
      <c r="K1315" s="5">
        <v>25.5</v>
      </c>
      <c r="L1315" s="4">
        <f t="shared" si="61"/>
        <v>28.25</v>
      </c>
      <c r="M1315" s="5">
        <f t="shared" si="62"/>
        <v>25.5</v>
      </c>
      <c r="N1315" t="s">
        <v>38</v>
      </c>
      <c r="O1315" t="s">
        <v>34</v>
      </c>
    </row>
    <row r="1316" spans="1:15" x14ac:dyDescent="0.25">
      <c r="A1316">
        <v>27017</v>
      </c>
      <c r="B1316" t="s">
        <v>12</v>
      </c>
      <c r="C1316">
        <v>28</v>
      </c>
      <c r="D1316" t="str">
        <f t="shared" si="60"/>
        <v>18–39 Age Group</v>
      </c>
      <c r="E1316" t="s">
        <v>34</v>
      </c>
      <c r="F1316" t="s">
        <v>34</v>
      </c>
      <c r="G1316" t="s">
        <v>34</v>
      </c>
      <c r="H1316" t="s">
        <v>14</v>
      </c>
      <c r="I1316" t="s">
        <v>15</v>
      </c>
      <c r="J1316" s="5">
        <v>75.92</v>
      </c>
      <c r="K1316" s="5">
        <v>22.8</v>
      </c>
      <c r="L1316" s="4">
        <f t="shared" si="61"/>
        <v>28.25</v>
      </c>
      <c r="M1316" s="5">
        <f t="shared" si="62"/>
        <v>22.8</v>
      </c>
      <c r="N1316" t="s">
        <v>24</v>
      </c>
      <c r="O1316" t="s">
        <v>34</v>
      </c>
    </row>
    <row r="1317" spans="1:15" x14ac:dyDescent="0.25">
      <c r="A1317">
        <v>27119</v>
      </c>
      <c r="B1317" t="s">
        <v>19</v>
      </c>
      <c r="C1317">
        <v>28</v>
      </c>
      <c r="D1317" t="str">
        <f t="shared" si="60"/>
        <v>18–39 Age Group</v>
      </c>
      <c r="E1317" t="s">
        <v>34</v>
      </c>
      <c r="F1317" t="s">
        <v>34</v>
      </c>
      <c r="G1317" t="s">
        <v>34</v>
      </c>
      <c r="H1317" t="s">
        <v>14</v>
      </c>
      <c r="I1317" t="s">
        <v>21</v>
      </c>
      <c r="J1317" s="5">
        <v>104.16</v>
      </c>
      <c r="K1317" s="5">
        <v>21.5</v>
      </c>
      <c r="L1317" s="4">
        <f t="shared" si="61"/>
        <v>28.25</v>
      </c>
      <c r="M1317" s="5">
        <f t="shared" si="62"/>
        <v>21.5</v>
      </c>
      <c r="N1317" t="s">
        <v>24</v>
      </c>
      <c r="O1317" t="s">
        <v>34</v>
      </c>
    </row>
    <row r="1318" spans="1:15" x14ac:dyDescent="0.25">
      <c r="A1318">
        <v>28725</v>
      </c>
      <c r="B1318" t="s">
        <v>19</v>
      </c>
      <c r="C1318">
        <v>28</v>
      </c>
      <c r="D1318" t="str">
        <f t="shared" si="60"/>
        <v>18–39 Age Group</v>
      </c>
      <c r="E1318" t="s">
        <v>34</v>
      </c>
      <c r="F1318" t="s">
        <v>34</v>
      </c>
      <c r="G1318" t="s">
        <v>34</v>
      </c>
      <c r="H1318" t="s">
        <v>14</v>
      </c>
      <c r="I1318" t="s">
        <v>21</v>
      </c>
      <c r="J1318" s="5">
        <v>89.24</v>
      </c>
      <c r="K1318" s="5">
        <v>32.700000000000003</v>
      </c>
      <c r="L1318" s="4">
        <f t="shared" si="61"/>
        <v>28.25</v>
      </c>
      <c r="M1318" s="5">
        <f t="shared" si="62"/>
        <v>32.700000000000003</v>
      </c>
      <c r="N1318" t="s">
        <v>18</v>
      </c>
      <c r="O1318" t="s">
        <v>34</v>
      </c>
    </row>
    <row r="1319" spans="1:15" x14ac:dyDescent="0.25">
      <c r="A1319">
        <v>28848</v>
      </c>
      <c r="B1319" t="s">
        <v>12</v>
      </c>
      <c r="C1319">
        <v>28</v>
      </c>
      <c r="D1319" t="str">
        <f t="shared" si="60"/>
        <v>18–39 Age Group</v>
      </c>
      <c r="E1319" t="s">
        <v>34</v>
      </c>
      <c r="F1319" t="s">
        <v>34</v>
      </c>
      <c r="G1319" t="s">
        <v>34</v>
      </c>
      <c r="H1319" t="s">
        <v>14</v>
      </c>
      <c r="I1319" t="s">
        <v>15</v>
      </c>
      <c r="J1319" s="5">
        <v>94.26</v>
      </c>
      <c r="K1319" s="5">
        <v>23.7</v>
      </c>
      <c r="L1319" s="4">
        <f t="shared" si="61"/>
        <v>28.25</v>
      </c>
      <c r="M1319" s="5">
        <f t="shared" si="62"/>
        <v>23.7</v>
      </c>
      <c r="N1319" t="s">
        <v>38</v>
      </c>
      <c r="O1319" t="s">
        <v>34</v>
      </c>
    </row>
    <row r="1320" spans="1:15" x14ac:dyDescent="0.25">
      <c r="A1320">
        <v>31517</v>
      </c>
      <c r="B1320" t="s">
        <v>19</v>
      </c>
      <c r="C1320">
        <v>28</v>
      </c>
      <c r="D1320" t="str">
        <f t="shared" si="60"/>
        <v>18–39 Age Group</v>
      </c>
      <c r="E1320" t="s">
        <v>34</v>
      </c>
      <c r="F1320" t="s">
        <v>34</v>
      </c>
      <c r="G1320" t="s">
        <v>13</v>
      </c>
      <c r="H1320" t="s">
        <v>14</v>
      </c>
      <c r="I1320" t="s">
        <v>21</v>
      </c>
      <c r="J1320" s="5">
        <v>95.52</v>
      </c>
      <c r="K1320" s="5">
        <v>28.9</v>
      </c>
      <c r="L1320" s="4">
        <f t="shared" si="61"/>
        <v>28.25</v>
      </c>
      <c r="M1320" s="5">
        <f t="shared" si="62"/>
        <v>28.9</v>
      </c>
      <c r="N1320" t="s">
        <v>24</v>
      </c>
      <c r="O1320" t="s">
        <v>34</v>
      </c>
    </row>
    <row r="1321" spans="1:15" x14ac:dyDescent="0.25">
      <c r="A1321">
        <v>31893</v>
      </c>
      <c r="B1321" t="s">
        <v>19</v>
      </c>
      <c r="C1321">
        <v>28</v>
      </c>
      <c r="D1321" t="str">
        <f t="shared" si="60"/>
        <v>18–39 Age Group</v>
      </c>
      <c r="E1321" t="s">
        <v>34</v>
      </c>
      <c r="F1321" t="s">
        <v>34</v>
      </c>
      <c r="G1321" t="s">
        <v>13</v>
      </c>
      <c r="H1321" t="s">
        <v>14</v>
      </c>
      <c r="I1321" t="s">
        <v>21</v>
      </c>
      <c r="J1321" s="5">
        <v>97.06</v>
      </c>
      <c r="K1321" s="5">
        <v>23.2</v>
      </c>
      <c r="L1321" s="4">
        <f t="shared" si="61"/>
        <v>28.25</v>
      </c>
      <c r="M1321" s="5">
        <f t="shared" si="62"/>
        <v>23.2</v>
      </c>
      <c r="N1321" t="s">
        <v>38</v>
      </c>
      <c r="O1321" t="s">
        <v>34</v>
      </c>
    </row>
    <row r="1322" spans="1:15" x14ac:dyDescent="0.25">
      <c r="A1322">
        <v>32733</v>
      </c>
      <c r="B1322" t="s">
        <v>19</v>
      </c>
      <c r="C1322">
        <v>28</v>
      </c>
      <c r="D1322" t="str">
        <f t="shared" si="60"/>
        <v>18–39 Age Group</v>
      </c>
      <c r="E1322" t="s">
        <v>34</v>
      </c>
      <c r="F1322" t="s">
        <v>34</v>
      </c>
      <c r="G1322" t="s">
        <v>13</v>
      </c>
      <c r="H1322" t="s">
        <v>14</v>
      </c>
      <c r="I1322" t="s">
        <v>21</v>
      </c>
      <c r="J1322" s="5">
        <v>106.68</v>
      </c>
      <c r="K1322" s="5">
        <v>29.3</v>
      </c>
      <c r="L1322" s="4">
        <f t="shared" si="61"/>
        <v>28.25</v>
      </c>
      <c r="M1322" s="5">
        <f t="shared" si="62"/>
        <v>29.3</v>
      </c>
      <c r="N1322" t="s">
        <v>24</v>
      </c>
      <c r="O1322" t="s">
        <v>34</v>
      </c>
    </row>
    <row r="1323" spans="1:15" x14ac:dyDescent="0.25">
      <c r="A1323">
        <v>33051</v>
      </c>
      <c r="B1323" t="s">
        <v>12</v>
      </c>
      <c r="C1323">
        <v>28</v>
      </c>
      <c r="D1323" t="str">
        <f t="shared" si="60"/>
        <v>18–39 Age Group</v>
      </c>
      <c r="E1323" t="s">
        <v>34</v>
      </c>
      <c r="F1323" t="s">
        <v>34</v>
      </c>
      <c r="G1323" t="s">
        <v>34</v>
      </c>
      <c r="H1323" t="s">
        <v>14</v>
      </c>
      <c r="I1323" t="s">
        <v>15</v>
      </c>
      <c r="J1323" s="5">
        <v>86.24</v>
      </c>
      <c r="K1323" s="5">
        <v>30</v>
      </c>
      <c r="L1323" s="4">
        <f t="shared" si="61"/>
        <v>28.25</v>
      </c>
      <c r="M1323" s="5">
        <f t="shared" si="62"/>
        <v>30</v>
      </c>
      <c r="N1323" t="s">
        <v>38</v>
      </c>
      <c r="O1323" t="s">
        <v>34</v>
      </c>
    </row>
    <row r="1324" spans="1:15" x14ac:dyDescent="0.25">
      <c r="A1324">
        <v>35039</v>
      </c>
      <c r="B1324" t="s">
        <v>19</v>
      </c>
      <c r="C1324">
        <v>28</v>
      </c>
      <c r="D1324" t="str">
        <f t="shared" si="60"/>
        <v>18–39 Age Group</v>
      </c>
      <c r="E1324" t="s">
        <v>34</v>
      </c>
      <c r="F1324" t="s">
        <v>34</v>
      </c>
      <c r="G1324" t="s">
        <v>34</v>
      </c>
      <c r="H1324" t="s">
        <v>14</v>
      </c>
      <c r="I1324" t="s">
        <v>21</v>
      </c>
      <c r="J1324" s="5">
        <v>99.07</v>
      </c>
      <c r="K1324" s="5">
        <v>17.600000000000001</v>
      </c>
      <c r="L1324" s="4">
        <f t="shared" si="61"/>
        <v>28.25</v>
      </c>
      <c r="M1324" s="5">
        <f t="shared" si="62"/>
        <v>17.600000000000001</v>
      </c>
      <c r="N1324" t="s">
        <v>24</v>
      </c>
      <c r="O1324" t="s">
        <v>34</v>
      </c>
    </row>
    <row r="1325" spans="1:15" x14ac:dyDescent="0.25">
      <c r="A1325">
        <v>35437</v>
      </c>
      <c r="B1325" t="s">
        <v>19</v>
      </c>
      <c r="C1325">
        <v>28</v>
      </c>
      <c r="D1325" t="str">
        <f t="shared" si="60"/>
        <v>18–39 Age Group</v>
      </c>
      <c r="E1325" t="s">
        <v>34</v>
      </c>
      <c r="F1325" t="s">
        <v>34</v>
      </c>
      <c r="G1325" t="s">
        <v>13</v>
      </c>
      <c r="H1325" t="s">
        <v>14</v>
      </c>
      <c r="I1325" t="s">
        <v>21</v>
      </c>
      <c r="J1325" s="5">
        <v>73.39</v>
      </c>
      <c r="K1325" s="5">
        <v>30.8</v>
      </c>
      <c r="L1325" s="4">
        <f t="shared" si="61"/>
        <v>28.25</v>
      </c>
      <c r="M1325" s="5">
        <f t="shared" si="62"/>
        <v>30.8</v>
      </c>
      <c r="N1325" t="s">
        <v>38</v>
      </c>
      <c r="O1325" t="s">
        <v>34</v>
      </c>
    </row>
    <row r="1326" spans="1:15" x14ac:dyDescent="0.25">
      <c r="A1326">
        <v>35893</v>
      </c>
      <c r="B1326" t="s">
        <v>12</v>
      </c>
      <c r="C1326">
        <v>28</v>
      </c>
      <c r="D1326" t="str">
        <f t="shared" si="60"/>
        <v>18–39 Age Group</v>
      </c>
      <c r="E1326" t="s">
        <v>34</v>
      </c>
      <c r="F1326" t="s">
        <v>34</v>
      </c>
      <c r="G1326" t="s">
        <v>34</v>
      </c>
      <c r="H1326" t="s">
        <v>14</v>
      </c>
      <c r="I1326" t="s">
        <v>15</v>
      </c>
      <c r="J1326" s="5">
        <v>116.02</v>
      </c>
      <c r="K1326" s="5">
        <v>36.6</v>
      </c>
      <c r="L1326" s="4">
        <f t="shared" si="61"/>
        <v>28.25</v>
      </c>
      <c r="M1326" s="5">
        <f t="shared" si="62"/>
        <v>36.6</v>
      </c>
      <c r="N1326" t="s">
        <v>18</v>
      </c>
      <c r="O1326" t="s">
        <v>34</v>
      </c>
    </row>
    <row r="1327" spans="1:15" x14ac:dyDescent="0.25">
      <c r="A1327">
        <v>38617</v>
      </c>
      <c r="B1327" t="s">
        <v>12</v>
      </c>
      <c r="C1327">
        <v>28</v>
      </c>
      <c r="D1327" t="str">
        <f t="shared" si="60"/>
        <v>18–39 Age Group</v>
      </c>
      <c r="E1327" t="s">
        <v>34</v>
      </c>
      <c r="F1327" t="s">
        <v>34</v>
      </c>
      <c r="G1327" t="s">
        <v>13</v>
      </c>
      <c r="H1327" t="s">
        <v>20</v>
      </c>
      <c r="I1327" t="s">
        <v>15</v>
      </c>
      <c r="J1327" s="5">
        <v>73.98</v>
      </c>
      <c r="K1327" s="5">
        <v>29.9</v>
      </c>
      <c r="L1327" s="4">
        <f t="shared" si="61"/>
        <v>28.25</v>
      </c>
      <c r="M1327" s="5">
        <f t="shared" si="62"/>
        <v>29.9</v>
      </c>
      <c r="N1327" t="s">
        <v>24</v>
      </c>
      <c r="O1327" t="s">
        <v>34</v>
      </c>
    </row>
    <row r="1328" spans="1:15" x14ac:dyDescent="0.25">
      <c r="A1328">
        <v>39834</v>
      </c>
      <c r="B1328" t="s">
        <v>12</v>
      </c>
      <c r="C1328">
        <v>28</v>
      </c>
      <c r="D1328" t="str">
        <f t="shared" si="60"/>
        <v>18–39 Age Group</v>
      </c>
      <c r="E1328" t="s">
        <v>34</v>
      </c>
      <c r="F1328" t="s">
        <v>34</v>
      </c>
      <c r="G1328" t="s">
        <v>34</v>
      </c>
      <c r="H1328" t="s">
        <v>14</v>
      </c>
      <c r="I1328" t="s">
        <v>15</v>
      </c>
      <c r="J1328" s="5">
        <v>73.27</v>
      </c>
      <c r="K1328" s="5">
        <v>25.4</v>
      </c>
      <c r="L1328" s="4">
        <f t="shared" si="61"/>
        <v>28.25</v>
      </c>
      <c r="M1328" s="5">
        <f t="shared" si="62"/>
        <v>25.4</v>
      </c>
      <c r="N1328" t="s">
        <v>29</v>
      </c>
      <c r="O1328" t="s">
        <v>34</v>
      </c>
    </row>
    <row r="1329" spans="1:15" x14ac:dyDescent="0.25">
      <c r="A1329">
        <v>41927</v>
      </c>
      <c r="B1329" t="s">
        <v>19</v>
      </c>
      <c r="C1329">
        <v>28</v>
      </c>
      <c r="D1329" t="str">
        <f t="shared" si="60"/>
        <v>18–39 Age Group</v>
      </c>
      <c r="E1329" t="s">
        <v>34</v>
      </c>
      <c r="F1329" t="s">
        <v>34</v>
      </c>
      <c r="G1329" t="s">
        <v>13</v>
      </c>
      <c r="H1329" t="s">
        <v>14</v>
      </c>
      <c r="I1329" t="s">
        <v>21</v>
      </c>
      <c r="J1329" s="5">
        <v>64.64</v>
      </c>
      <c r="K1329" s="5">
        <v>22.1</v>
      </c>
      <c r="L1329" s="4">
        <f t="shared" si="61"/>
        <v>28.25</v>
      </c>
      <c r="M1329" s="5">
        <f t="shared" si="62"/>
        <v>22.1</v>
      </c>
      <c r="N1329" t="s">
        <v>24</v>
      </c>
      <c r="O1329" t="s">
        <v>34</v>
      </c>
    </row>
    <row r="1330" spans="1:15" x14ac:dyDescent="0.25">
      <c r="A1330">
        <v>43772</v>
      </c>
      <c r="B1330" t="s">
        <v>19</v>
      </c>
      <c r="C1330">
        <v>28</v>
      </c>
      <c r="D1330" t="str">
        <f t="shared" si="60"/>
        <v>18–39 Age Group</v>
      </c>
      <c r="E1330" t="s">
        <v>34</v>
      </c>
      <c r="F1330" t="s">
        <v>34</v>
      </c>
      <c r="G1330" t="s">
        <v>34</v>
      </c>
      <c r="H1330" t="s">
        <v>14</v>
      </c>
      <c r="I1330" t="s">
        <v>15</v>
      </c>
      <c r="J1330" s="5">
        <v>103.78</v>
      </c>
      <c r="K1330" s="5">
        <v>23.6</v>
      </c>
      <c r="L1330" s="4">
        <f t="shared" si="61"/>
        <v>28.25</v>
      </c>
      <c r="M1330" s="5">
        <f t="shared" si="62"/>
        <v>23.6</v>
      </c>
      <c r="N1330" t="s">
        <v>38</v>
      </c>
      <c r="O1330" t="s">
        <v>34</v>
      </c>
    </row>
    <row r="1331" spans="1:15" x14ac:dyDescent="0.25">
      <c r="A1331">
        <v>46093</v>
      </c>
      <c r="B1331" t="s">
        <v>19</v>
      </c>
      <c r="C1331">
        <v>28</v>
      </c>
      <c r="D1331" t="str">
        <f t="shared" si="60"/>
        <v>18–39 Age Group</v>
      </c>
      <c r="E1331" t="s">
        <v>34</v>
      </c>
      <c r="F1331" t="s">
        <v>34</v>
      </c>
      <c r="G1331" t="s">
        <v>13</v>
      </c>
      <c r="H1331" t="s">
        <v>14</v>
      </c>
      <c r="I1331" t="s">
        <v>21</v>
      </c>
      <c r="J1331" s="5">
        <v>56.47</v>
      </c>
      <c r="K1331" s="5">
        <v>22.7</v>
      </c>
      <c r="L1331" s="4">
        <f t="shared" si="61"/>
        <v>28.25</v>
      </c>
      <c r="M1331" s="5">
        <f t="shared" si="62"/>
        <v>22.7</v>
      </c>
      <c r="N1331" t="s">
        <v>24</v>
      </c>
      <c r="O1331" t="s">
        <v>34</v>
      </c>
    </row>
    <row r="1332" spans="1:15" x14ac:dyDescent="0.25">
      <c r="A1332">
        <v>46171</v>
      </c>
      <c r="B1332" t="s">
        <v>12</v>
      </c>
      <c r="C1332">
        <v>28</v>
      </c>
      <c r="D1332" t="str">
        <f t="shared" si="60"/>
        <v>18–39 Age Group</v>
      </c>
      <c r="E1332" t="s">
        <v>34</v>
      </c>
      <c r="F1332" t="s">
        <v>34</v>
      </c>
      <c r="G1332" t="s">
        <v>13</v>
      </c>
      <c r="H1332" t="s">
        <v>14</v>
      </c>
      <c r="I1332" t="s">
        <v>15</v>
      </c>
      <c r="J1332" s="5">
        <v>109.85</v>
      </c>
      <c r="K1332" s="5">
        <v>27.9</v>
      </c>
      <c r="L1332" s="4">
        <f t="shared" si="61"/>
        <v>28.25</v>
      </c>
      <c r="M1332" s="5">
        <f t="shared" si="62"/>
        <v>27.9</v>
      </c>
      <c r="N1332" t="s">
        <v>38</v>
      </c>
      <c r="O1332" t="s">
        <v>34</v>
      </c>
    </row>
    <row r="1333" spans="1:15" x14ac:dyDescent="0.25">
      <c r="A1333">
        <v>47802</v>
      </c>
      <c r="B1333" t="s">
        <v>12</v>
      </c>
      <c r="C1333">
        <v>28</v>
      </c>
      <c r="D1333" t="str">
        <f t="shared" si="60"/>
        <v>18–39 Age Group</v>
      </c>
      <c r="E1333" t="s">
        <v>34</v>
      </c>
      <c r="F1333" t="s">
        <v>34</v>
      </c>
      <c r="G1333" t="s">
        <v>34</v>
      </c>
      <c r="H1333" t="s">
        <v>14</v>
      </c>
      <c r="I1333" t="s">
        <v>15</v>
      </c>
      <c r="J1333" s="5">
        <v>256.74</v>
      </c>
      <c r="K1333" s="5">
        <v>23.4</v>
      </c>
      <c r="L1333" s="4">
        <f t="shared" si="61"/>
        <v>28.25</v>
      </c>
      <c r="M1333" s="5">
        <f t="shared" si="62"/>
        <v>23.4</v>
      </c>
      <c r="N1333" t="s">
        <v>18</v>
      </c>
      <c r="O1333" t="s">
        <v>34</v>
      </c>
    </row>
    <row r="1334" spans="1:15" x14ac:dyDescent="0.25">
      <c r="A1334">
        <v>49797</v>
      </c>
      <c r="B1334" t="s">
        <v>19</v>
      </c>
      <c r="C1334">
        <v>28</v>
      </c>
      <c r="D1334" t="str">
        <f t="shared" si="60"/>
        <v>18–39 Age Group</v>
      </c>
      <c r="E1334" t="s">
        <v>34</v>
      </c>
      <c r="F1334" t="s">
        <v>34</v>
      </c>
      <c r="G1334" t="s">
        <v>34</v>
      </c>
      <c r="H1334" t="s">
        <v>14</v>
      </c>
      <c r="I1334" t="s">
        <v>21</v>
      </c>
      <c r="J1334" s="5">
        <v>75.53</v>
      </c>
      <c r="K1334" s="5">
        <v>34.9</v>
      </c>
      <c r="L1334" s="4">
        <f t="shared" si="61"/>
        <v>28.25</v>
      </c>
      <c r="M1334" s="5">
        <f t="shared" si="62"/>
        <v>34.9</v>
      </c>
      <c r="N1334" t="s">
        <v>24</v>
      </c>
      <c r="O1334" t="s">
        <v>34</v>
      </c>
    </row>
    <row r="1335" spans="1:15" x14ac:dyDescent="0.25">
      <c r="A1335">
        <v>51497</v>
      </c>
      <c r="B1335" t="s">
        <v>12</v>
      </c>
      <c r="C1335">
        <v>28</v>
      </c>
      <c r="D1335" t="str">
        <f t="shared" si="60"/>
        <v>18–39 Age Group</v>
      </c>
      <c r="E1335" t="s">
        <v>34</v>
      </c>
      <c r="F1335" t="s">
        <v>34</v>
      </c>
      <c r="G1335" t="s">
        <v>13</v>
      </c>
      <c r="H1335" t="s">
        <v>20</v>
      </c>
      <c r="I1335" t="s">
        <v>15</v>
      </c>
      <c r="J1335" s="5">
        <v>156.44999999999999</v>
      </c>
      <c r="K1335" s="5">
        <v>24.3</v>
      </c>
      <c r="L1335" s="4">
        <f t="shared" si="61"/>
        <v>28.25</v>
      </c>
      <c r="M1335" s="5">
        <f t="shared" si="62"/>
        <v>24.3</v>
      </c>
      <c r="N1335" t="s">
        <v>24</v>
      </c>
      <c r="O1335" t="s">
        <v>34</v>
      </c>
    </row>
    <row r="1336" spans="1:15" x14ac:dyDescent="0.25">
      <c r="A1336">
        <v>56185</v>
      </c>
      <c r="B1336" t="s">
        <v>19</v>
      </c>
      <c r="C1336">
        <v>28</v>
      </c>
      <c r="D1336" t="str">
        <f t="shared" si="60"/>
        <v>18–39 Age Group</v>
      </c>
      <c r="E1336" t="s">
        <v>34</v>
      </c>
      <c r="F1336" t="s">
        <v>34</v>
      </c>
      <c r="G1336" t="s">
        <v>34</v>
      </c>
      <c r="H1336" t="s">
        <v>14</v>
      </c>
      <c r="I1336" t="s">
        <v>15</v>
      </c>
      <c r="J1336" s="5">
        <v>73.2</v>
      </c>
      <c r="K1336" s="5">
        <v>26.5</v>
      </c>
      <c r="L1336" s="4">
        <f t="shared" si="61"/>
        <v>28.25</v>
      </c>
      <c r="M1336" s="5">
        <f t="shared" si="62"/>
        <v>26.5</v>
      </c>
      <c r="N1336" t="s">
        <v>29</v>
      </c>
      <c r="O1336" t="s">
        <v>34</v>
      </c>
    </row>
    <row r="1337" spans="1:15" x14ac:dyDescent="0.25">
      <c r="A1337">
        <v>57210</v>
      </c>
      <c r="B1337" t="s">
        <v>19</v>
      </c>
      <c r="C1337">
        <v>28</v>
      </c>
      <c r="D1337" t="str">
        <f t="shared" si="60"/>
        <v>18–39 Age Group</v>
      </c>
      <c r="E1337" t="s">
        <v>34</v>
      </c>
      <c r="F1337" t="s">
        <v>34</v>
      </c>
      <c r="G1337" t="s">
        <v>13</v>
      </c>
      <c r="H1337" t="s">
        <v>14</v>
      </c>
      <c r="I1337" t="s">
        <v>21</v>
      </c>
      <c r="J1337" s="5">
        <v>131.80000000000001</v>
      </c>
      <c r="K1337" s="5">
        <v>30.3</v>
      </c>
      <c r="L1337" s="4">
        <f t="shared" si="61"/>
        <v>28.25</v>
      </c>
      <c r="M1337" s="5">
        <f t="shared" si="62"/>
        <v>30.3</v>
      </c>
      <c r="N1337" t="s">
        <v>24</v>
      </c>
      <c r="O1337" t="s">
        <v>34</v>
      </c>
    </row>
    <row r="1338" spans="1:15" x14ac:dyDescent="0.25">
      <c r="A1338">
        <v>59604</v>
      </c>
      <c r="B1338" t="s">
        <v>19</v>
      </c>
      <c r="C1338">
        <v>28</v>
      </c>
      <c r="D1338" t="str">
        <f t="shared" si="60"/>
        <v>18–39 Age Group</v>
      </c>
      <c r="E1338" t="s">
        <v>34</v>
      </c>
      <c r="F1338" t="s">
        <v>34</v>
      </c>
      <c r="G1338" t="s">
        <v>13</v>
      </c>
      <c r="H1338" t="s">
        <v>14</v>
      </c>
      <c r="I1338" t="s">
        <v>21</v>
      </c>
      <c r="J1338" s="5">
        <v>141.15</v>
      </c>
      <c r="K1338" s="5">
        <v>28.6</v>
      </c>
      <c r="L1338" s="4">
        <f t="shared" si="61"/>
        <v>28.25</v>
      </c>
      <c r="M1338" s="5">
        <f t="shared" si="62"/>
        <v>28.6</v>
      </c>
      <c r="N1338" t="s">
        <v>24</v>
      </c>
      <c r="O1338" t="s">
        <v>34</v>
      </c>
    </row>
    <row r="1339" spans="1:15" x14ac:dyDescent="0.25">
      <c r="A1339">
        <v>59663</v>
      </c>
      <c r="B1339" t="s">
        <v>19</v>
      </c>
      <c r="C1339">
        <v>28</v>
      </c>
      <c r="D1339" t="str">
        <f t="shared" si="60"/>
        <v>18–39 Age Group</v>
      </c>
      <c r="E1339" t="s">
        <v>34</v>
      </c>
      <c r="F1339" t="s">
        <v>34</v>
      </c>
      <c r="G1339" t="s">
        <v>34</v>
      </c>
      <c r="H1339" t="s">
        <v>14</v>
      </c>
      <c r="I1339" t="s">
        <v>15</v>
      </c>
      <c r="J1339" s="5">
        <v>107.74</v>
      </c>
      <c r="K1339" s="5">
        <v>38.5</v>
      </c>
      <c r="L1339" s="4">
        <f t="shared" si="61"/>
        <v>28.25</v>
      </c>
      <c r="M1339" s="5">
        <f t="shared" si="62"/>
        <v>38.5</v>
      </c>
      <c r="N1339" t="s">
        <v>24</v>
      </c>
      <c r="O1339" t="s">
        <v>34</v>
      </c>
    </row>
    <row r="1340" spans="1:15" x14ac:dyDescent="0.25">
      <c r="A1340">
        <v>59669</v>
      </c>
      <c r="B1340" t="s">
        <v>19</v>
      </c>
      <c r="C1340">
        <v>28</v>
      </c>
      <c r="D1340" t="str">
        <f t="shared" si="60"/>
        <v>18–39 Age Group</v>
      </c>
      <c r="E1340" t="s">
        <v>34</v>
      </c>
      <c r="F1340" t="s">
        <v>34</v>
      </c>
      <c r="G1340" t="s">
        <v>13</v>
      </c>
      <c r="H1340" t="s">
        <v>14</v>
      </c>
      <c r="I1340" t="s">
        <v>21</v>
      </c>
      <c r="J1340" s="5">
        <v>58.41</v>
      </c>
      <c r="K1340" s="5">
        <v>21</v>
      </c>
      <c r="L1340" s="4">
        <f t="shared" si="61"/>
        <v>28.25</v>
      </c>
      <c r="M1340" s="5">
        <f t="shared" si="62"/>
        <v>21</v>
      </c>
      <c r="N1340" t="s">
        <v>38</v>
      </c>
      <c r="O1340" t="s">
        <v>34</v>
      </c>
    </row>
    <row r="1341" spans="1:15" x14ac:dyDescent="0.25">
      <c r="A1341">
        <v>60158</v>
      </c>
      <c r="B1341" t="s">
        <v>19</v>
      </c>
      <c r="C1341">
        <v>28</v>
      </c>
      <c r="D1341" t="str">
        <f t="shared" si="60"/>
        <v>18–39 Age Group</v>
      </c>
      <c r="E1341" t="s">
        <v>34</v>
      </c>
      <c r="F1341" t="s">
        <v>34</v>
      </c>
      <c r="G1341" t="s">
        <v>34</v>
      </c>
      <c r="H1341" t="s">
        <v>14</v>
      </c>
      <c r="I1341" t="s">
        <v>21</v>
      </c>
      <c r="J1341" s="5">
        <v>96.86</v>
      </c>
      <c r="K1341" s="5">
        <v>29</v>
      </c>
      <c r="L1341" s="4">
        <f t="shared" si="61"/>
        <v>28.25</v>
      </c>
      <c r="M1341" s="5">
        <f t="shared" si="62"/>
        <v>29</v>
      </c>
      <c r="N1341" t="s">
        <v>38</v>
      </c>
      <c r="O1341" t="s">
        <v>34</v>
      </c>
    </row>
    <row r="1342" spans="1:15" x14ac:dyDescent="0.25">
      <c r="A1342">
        <v>61291</v>
      </c>
      <c r="B1342" t="s">
        <v>12</v>
      </c>
      <c r="C1342">
        <v>28</v>
      </c>
      <c r="D1342" t="str">
        <f t="shared" si="60"/>
        <v>18–39 Age Group</v>
      </c>
      <c r="E1342" t="s">
        <v>34</v>
      </c>
      <c r="F1342" t="s">
        <v>34</v>
      </c>
      <c r="G1342" t="s">
        <v>13</v>
      </c>
      <c r="H1342" t="s">
        <v>14</v>
      </c>
      <c r="I1342" t="s">
        <v>21</v>
      </c>
      <c r="J1342" s="5">
        <v>169.49</v>
      </c>
      <c r="K1342" s="5">
        <v>27.2</v>
      </c>
      <c r="L1342" s="4">
        <f t="shared" si="61"/>
        <v>28.25</v>
      </c>
      <c r="M1342" s="5">
        <f t="shared" si="62"/>
        <v>27.2</v>
      </c>
      <c r="N1342" t="s">
        <v>38</v>
      </c>
      <c r="O1342" t="s">
        <v>34</v>
      </c>
    </row>
    <row r="1343" spans="1:15" x14ac:dyDescent="0.25">
      <c r="A1343">
        <v>61743</v>
      </c>
      <c r="B1343" t="s">
        <v>12</v>
      </c>
      <c r="C1343">
        <v>28</v>
      </c>
      <c r="D1343" t="str">
        <f t="shared" si="60"/>
        <v>18–39 Age Group</v>
      </c>
      <c r="E1343" t="s">
        <v>34</v>
      </c>
      <c r="F1343" t="s">
        <v>34</v>
      </c>
      <c r="G1343" t="s">
        <v>34</v>
      </c>
      <c r="H1343" t="s">
        <v>43</v>
      </c>
      <c r="I1343" t="s">
        <v>15</v>
      </c>
      <c r="J1343" s="5">
        <v>118.66</v>
      </c>
      <c r="K1343" s="5">
        <v>32.299999999999997</v>
      </c>
      <c r="L1343" s="4">
        <f t="shared" si="61"/>
        <v>28.25</v>
      </c>
      <c r="M1343" s="5">
        <f t="shared" si="62"/>
        <v>32.299999999999997</v>
      </c>
      <c r="N1343" t="s">
        <v>24</v>
      </c>
      <c r="O1343" t="s">
        <v>34</v>
      </c>
    </row>
    <row r="1344" spans="1:15" x14ac:dyDescent="0.25">
      <c r="A1344">
        <v>62513</v>
      </c>
      <c r="B1344" t="s">
        <v>19</v>
      </c>
      <c r="C1344">
        <v>28</v>
      </c>
      <c r="D1344" t="str">
        <f t="shared" si="60"/>
        <v>18–39 Age Group</v>
      </c>
      <c r="E1344" t="s">
        <v>34</v>
      </c>
      <c r="F1344" t="s">
        <v>34</v>
      </c>
      <c r="G1344" t="s">
        <v>13</v>
      </c>
      <c r="H1344" t="s">
        <v>14</v>
      </c>
      <c r="I1344" t="s">
        <v>21</v>
      </c>
      <c r="J1344" s="5">
        <v>141.16</v>
      </c>
      <c r="K1344" s="5">
        <v>36.700000000000003</v>
      </c>
      <c r="L1344" s="4">
        <f t="shared" si="61"/>
        <v>28.25</v>
      </c>
      <c r="M1344" s="5">
        <f t="shared" si="62"/>
        <v>36.700000000000003</v>
      </c>
      <c r="N1344" t="s">
        <v>24</v>
      </c>
      <c r="O1344" t="s">
        <v>34</v>
      </c>
    </row>
    <row r="1345" spans="1:15" x14ac:dyDescent="0.25">
      <c r="A1345">
        <v>63303</v>
      </c>
      <c r="B1345" t="s">
        <v>12</v>
      </c>
      <c r="C1345">
        <v>28</v>
      </c>
      <c r="D1345" t="str">
        <f t="shared" si="60"/>
        <v>18–39 Age Group</v>
      </c>
      <c r="E1345" t="s">
        <v>34</v>
      </c>
      <c r="F1345" t="s">
        <v>34</v>
      </c>
      <c r="G1345" t="s">
        <v>34</v>
      </c>
      <c r="H1345" t="s">
        <v>14</v>
      </c>
      <c r="I1345" t="s">
        <v>15</v>
      </c>
      <c r="J1345" s="5">
        <v>75.5</v>
      </c>
      <c r="K1345" s="5">
        <v>27</v>
      </c>
      <c r="L1345" s="4">
        <f t="shared" si="61"/>
        <v>28.25</v>
      </c>
      <c r="M1345" s="5">
        <f t="shared" si="62"/>
        <v>27</v>
      </c>
      <c r="N1345" t="s">
        <v>29</v>
      </c>
      <c r="O1345" t="s">
        <v>34</v>
      </c>
    </row>
    <row r="1346" spans="1:15" x14ac:dyDescent="0.25">
      <c r="A1346">
        <v>66435</v>
      </c>
      <c r="B1346" t="s">
        <v>19</v>
      </c>
      <c r="C1346">
        <v>28</v>
      </c>
      <c r="D1346" t="str">
        <f t="shared" ref="D1346:D1409" si="63">_xlfn.IFS(
C1346&lt;18,"1–17 Age Group",
C1346&lt;40,"18–39 Age Group",
C1346&lt;60,"40–59 Age Group",
C1346&lt;80,"60–79 Age Group",
TRUE,"80+ Age Group"
)</f>
        <v>18–39 Age Group</v>
      </c>
      <c r="E1346" t="s">
        <v>34</v>
      </c>
      <c r="F1346" t="s">
        <v>34</v>
      </c>
      <c r="G1346" t="s">
        <v>13</v>
      </c>
      <c r="H1346" t="s">
        <v>14</v>
      </c>
      <c r="I1346" t="s">
        <v>21</v>
      </c>
      <c r="J1346" s="5">
        <v>71.97</v>
      </c>
      <c r="K1346" s="5">
        <v>27.2</v>
      </c>
      <c r="L1346" s="4">
        <f t="shared" ref="L1346:L1409" si="64">MEDIAN(K:K)</f>
        <v>28.25</v>
      </c>
      <c r="M1346" s="5">
        <f t="shared" ref="M1346:M1409" si="65">IF(K:K="",$L1346,$K1346)</f>
        <v>27.2</v>
      </c>
      <c r="N1346" t="s">
        <v>24</v>
      </c>
      <c r="O1346" t="s">
        <v>34</v>
      </c>
    </row>
    <row r="1347" spans="1:15" x14ac:dyDescent="0.25">
      <c r="A1347">
        <v>67733</v>
      </c>
      <c r="B1347" t="s">
        <v>19</v>
      </c>
      <c r="C1347">
        <v>28</v>
      </c>
      <c r="D1347" t="str">
        <f t="shared" si="63"/>
        <v>18–39 Age Group</v>
      </c>
      <c r="E1347" t="s">
        <v>34</v>
      </c>
      <c r="F1347" t="s">
        <v>34</v>
      </c>
      <c r="G1347" t="s">
        <v>13</v>
      </c>
      <c r="H1347" t="s">
        <v>14</v>
      </c>
      <c r="I1347" t="s">
        <v>15</v>
      </c>
      <c r="J1347" s="5">
        <v>183.45</v>
      </c>
      <c r="K1347" s="5">
        <v>40.5</v>
      </c>
      <c r="L1347" s="4">
        <f t="shared" si="64"/>
        <v>28.25</v>
      </c>
      <c r="M1347" s="5">
        <f t="shared" si="65"/>
        <v>40.5</v>
      </c>
      <c r="N1347" t="s">
        <v>29</v>
      </c>
      <c r="O1347" t="s">
        <v>34</v>
      </c>
    </row>
    <row r="1348" spans="1:15" x14ac:dyDescent="0.25">
      <c r="A1348">
        <v>68789</v>
      </c>
      <c r="B1348" t="s">
        <v>19</v>
      </c>
      <c r="C1348">
        <v>28</v>
      </c>
      <c r="D1348" t="str">
        <f t="shared" si="63"/>
        <v>18–39 Age Group</v>
      </c>
      <c r="E1348" t="s">
        <v>34</v>
      </c>
      <c r="F1348" t="s">
        <v>34</v>
      </c>
      <c r="G1348" t="s">
        <v>34</v>
      </c>
      <c r="H1348" t="s">
        <v>14</v>
      </c>
      <c r="I1348" t="s">
        <v>15</v>
      </c>
      <c r="J1348" s="5">
        <v>62.44</v>
      </c>
      <c r="K1348" s="5">
        <v>37.200000000000003</v>
      </c>
      <c r="L1348" s="4">
        <f t="shared" si="64"/>
        <v>28.25</v>
      </c>
      <c r="M1348" s="5">
        <f t="shared" si="65"/>
        <v>37.200000000000003</v>
      </c>
      <c r="N1348" t="s">
        <v>38</v>
      </c>
      <c r="O1348" t="s">
        <v>34</v>
      </c>
    </row>
    <row r="1349" spans="1:15" x14ac:dyDescent="0.25">
      <c r="A1349">
        <v>70661</v>
      </c>
      <c r="B1349" t="s">
        <v>19</v>
      </c>
      <c r="C1349">
        <v>28</v>
      </c>
      <c r="D1349" t="str">
        <f t="shared" si="63"/>
        <v>18–39 Age Group</v>
      </c>
      <c r="E1349" t="s">
        <v>34</v>
      </c>
      <c r="F1349" t="s">
        <v>34</v>
      </c>
      <c r="G1349" t="s">
        <v>34</v>
      </c>
      <c r="H1349" t="s">
        <v>14</v>
      </c>
      <c r="I1349" t="s">
        <v>21</v>
      </c>
      <c r="J1349" s="5">
        <v>134.12</v>
      </c>
      <c r="K1349" s="5">
        <v>28.8</v>
      </c>
      <c r="L1349" s="4">
        <f t="shared" si="64"/>
        <v>28.25</v>
      </c>
      <c r="M1349" s="5">
        <f t="shared" si="65"/>
        <v>28.8</v>
      </c>
      <c r="N1349" t="s">
        <v>18</v>
      </c>
      <c r="O1349" t="s">
        <v>34</v>
      </c>
    </row>
    <row r="1350" spans="1:15" x14ac:dyDescent="0.25">
      <c r="A1350">
        <v>70693</v>
      </c>
      <c r="B1350" t="s">
        <v>19</v>
      </c>
      <c r="C1350">
        <v>28</v>
      </c>
      <c r="D1350" t="str">
        <f t="shared" si="63"/>
        <v>18–39 Age Group</v>
      </c>
      <c r="E1350" t="s">
        <v>34</v>
      </c>
      <c r="F1350" t="s">
        <v>13</v>
      </c>
      <c r="G1350" t="s">
        <v>13</v>
      </c>
      <c r="H1350" t="s">
        <v>14</v>
      </c>
      <c r="I1350" t="s">
        <v>21</v>
      </c>
      <c r="J1350" s="5">
        <v>111.27</v>
      </c>
      <c r="K1350" s="5">
        <v>19.100000000000001</v>
      </c>
      <c r="L1350" s="4">
        <f t="shared" si="64"/>
        <v>28.25</v>
      </c>
      <c r="M1350" s="5">
        <f t="shared" si="65"/>
        <v>19.100000000000001</v>
      </c>
      <c r="N1350" t="s">
        <v>29</v>
      </c>
      <c r="O1350" t="s">
        <v>34</v>
      </c>
    </row>
    <row r="1351" spans="1:15" x14ac:dyDescent="0.25">
      <c r="A1351">
        <v>1686</v>
      </c>
      <c r="B1351" t="s">
        <v>19</v>
      </c>
      <c r="C1351">
        <v>29</v>
      </c>
      <c r="D1351" t="str">
        <f t="shared" si="63"/>
        <v>18–39 Age Group</v>
      </c>
      <c r="E1351" t="s">
        <v>34</v>
      </c>
      <c r="F1351" t="s">
        <v>34</v>
      </c>
      <c r="G1351" t="s">
        <v>34</v>
      </c>
      <c r="H1351" t="s">
        <v>14</v>
      </c>
      <c r="I1351" t="s">
        <v>15</v>
      </c>
      <c r="J1351" s="5">
        <v>71.89</v>
      </c>
      <c r="K1351" s="5">
        <v>27.6</v>
      </c>
      <c r="L1351" s="4">
        <f t="shared" si="64"/>
        <v>28.25</v>
      </c>
      <c r="M1351" s="5">
        <f t="shared" si="65"/>
        <v>27.6</v>
      </c>
      <c r="N1351" t="s">
        <v>24</v>
      </c>
      <c r="O1351" t="s">
        <v>34</v>
      </c>
    </row>
    <row r="1352" spans="1:15" x14ac:dyDescent="0.25">
      <c r="A1352">
        <v>4538</v>
      </c>
      <c r="B1352" t="s">
        <v>19</v>
      </c>
      <c r="C1352">
        <v>29</v>
      </c>
      <c r="D1352" t="str">
        <f t="shared" si="63"/>
        <v>18–39 Age Group</v>
      </c>
      <c r="E1352" t="s">
        <v>34</v>
      </c>
      <c r="F1352" t="s">
        <v>34</v>
      </c>
      <c r="G1352" t="s">
        <v>34</v>
      </c>
      <c r="H1352" t="s">
        <v>14</v>
      </c>
      <c r="I1352" t="s">
        <v>15</v>
      </c>
      <c r="J1352" s="5">
        <v>81.430000000000007</v>
      </c>
      <c r="K1352" s="5" t="s">
        <v>4270</v>
      </c>
      <c r="L1352" s="4">
        <f t="shared" si="64"/>
        <v>28.25</v>
      </c>
      <c r="M1352" s="5">
        <f t="shared" si="65"/>
        <v>28.25</v>
      </c>
      <c r="N1352" t="s">
        <v>18</v>
      </c>
      <c r="O1352" t="s">
        <v>34</v>
      </c>
    </row>
    <row r="1353" spans="1:15" x14ac:dyDescent="0.25">
      <c r="A1353">
        <v>4631</v>
      </c>
      <c r="B1353" t="s">
        <v>12</v>
      </c>
      <c r="C1353">
        <v>29</v>
      </c>
      <c r="D1353" t="str">
        <f t="shared" si="63"/>
        <v>18–39 Age Group</v>
      </c>
      <c r="E1353" t="s">
        <v>34</v>
      </c>
      <c r="F1353" t="s">
        <v>34</v>
      </c>
      <c r="G1353" t="s">
        <v>13</v>
      </c>
      <c r="H1353" t="s">
        <v>14</v>
      </c>
      <c r="I1353" t="s">
        <v>15</v>
      </c>
      <c r="J1353" s="5">
        <v>70.510000000000005</v>
      </c>
      <c r="K1353" s="5">
        <v>24.5</v>
      </c>
      <c r="L1353" s="4">
        <f t="shared" si="64"/>
        <v>28.25</v>
      </c>
      <c r="M1353" s="5">
        <f t="shared" si="65"/>
        <v>24.5</v>
      </c>
      <c r="N1353" t="s">
        <v>38</v>
      </c>
      <c r="O1353" t="s">
        <v>34</v>
      </c>
    </row>
    <row r="1354" spans="1:15" x14ac:dyDescent="0.25">
      <c r="A1354">
        <v>10436</v>
      </c>
      <c r="B1354" t="s">
        <v>19</v>
      </c>
      <c r="C1354">
        <v>29</v>
      </c>
      <c r="D1354" t="str">
        <f t="shared" si="63"/>
        <v>18–39 Age Group</v>
      </c>
      <c r="E1354" t="s">
        <v>34</v>
      </c>
      <c r="F1354" t="s">
        <v>34</v>
      </c>
      <c r="G1354" t="s">
        <v>13</v>
      </c>
      <c r="H1354" t="s">
        <v>14</v>
      </c>
      <c r="I1354" t="s">
        <v>21</v>
      </c>
      <c r="J1354" s="5">
        <v>102.07</v>
      </c>
      <c r="K1354" s="5">
        <v>31.8</v>
      </c>
      <c r="L1354" s="4">
        <f t="shared" si="64"/>
        <v>28.25</v>
      </c>
      <c r="M1354" s="5">
        <f t="shared" si="65"/>
        <v>31.8</v>
      </c>
      <c r="N1354" t="s">
        <v>24</v>
      </c>
      <c r="O1354" t="s">
        <v>34</v>
      </c>
    </row>
    <row r="1355" spans="1:15" x14ac:dyDescent="0.25">
      <c r="A1355">
        <v>11745</v>
      </c>
      <c r="B1355" t="s">
        <v>19</v>
      </c>
      <c r="C1355">
        <v>29</v>
      </c>
      <c r="D1355" t="str">
        <f t="shared" si="63"/>
        <v>18–39 Age Group</v>
      </c>
      <c r="E1355" t="s">
        <v>34</v>
      </c>
      <c r="F1355" t="s">
        <v>34</v>
      </c>
      <c r="G1355" t="s">
        <v>13</v>
      </c>
      <c r="H1355" t="s">
        <v>14</v>
      </c>
      <c r="I1355" t="s">
        <v>15</v>
      </c>
      <c r="J1355" s="5">
        <v>65.36</v>
      </c>
      <c r="K1355" s="5">
        <v>28.8</v>
      </c>
      <c r="L1355" s="4">
        <f t="shared" si="64"/>
        <v>28.25</v>
      </c>
      <c r="M1355" s="5">
        <f t="shared" si="65"/>
        <v>28.8</v>
      </c>
      <c r="N1355" t="s">
        <v>18</v>
      </c>
      <c r="O1355" t="s">
        <v>34</v>
      </c>
    </row>
    <row r="1356" spans="1:15" x14ac:dyDescent="0.25">
      <c r="A1356">
        <v>12963</v>
      </c>
      <c r="B1356" t="s">
        <v>19</v>
      </c>
      <c r="C1356">
        <v>29</v>
      </c>
      <c r="D1356" t="str">
        <f t="shared" si="63"/>
        <v>18–39 Age Group</v>
      </c>
      <c r="E1356" t="s">
        <v>34</v>
      </c>
      <c r="F1356" t="s">
        <v>34</v>
      </c>
      <c r="G1356" t="s">
        <v>34</v>
      </c>
      <c r="H1356" t="s">
        <v>20</v>
      </c>
      <c r="I1356" t="s">
        <v>21</v>
      </c>
      <c r="J1356" s="5">
        <v>67.56</v>
      </c>
      <c r="K1356" s="5">
        <v>19.600000000000001</v>
      </c>
      <c r="L1356" s="4">
        <f t="shared" si="64"/>
        <v>28.25</v>
      </c>
      <c r="M1356" s="5">
        <f t="shared" si="65"/>
        <v>19.600000000000001</v>
      </c>
      <c r="N1356" t="s">
        <v>38</v>
      </c>
      <c r="O1356" t="s">
        <v>34</v>
      </c>
    </row>
    <row r="1357" spans="1:15" x14ac:dyDescent="0.25">
      <c r="A1357">
        <v>15383</v>
      </c>
      <c r="B1357" t="s">
        <v>19</v>
      </c>
      <c r="C1357">
        <v>29</v>
      </c>
      <c r="D1357" t="str">
        <f t="shared" si="63"/>
        <v>18–39 Age Group</v>
      </c>
      <c r="E1357" t="s">
        <v>34</v>
      </c>
      <c r="F1357" t="s">
        <v>34</v>
      </c>
      <c r="G1357" t="s">
        <v>13</v>
      </c>
      <c r="H1357" t="s">
        <v>14</v>
      </c>
      <c r="I1357" t="s">
        <v>15</v>
      </c>
      <c r="J1357" s="5">
        <v>118.44</v>
      </c>
      <c r="K1357" s="5">
        <v>24.8</v>
      </c>
      <c r="L1357" s="4">
        <f t="shared" si="64"/>
        <v>28.25</v>
      </c>
      <c r="M1357" s="5">
        <f t="shared" si="65"/>
        <v>24.8</v>
      </c>
      <c r="N1357" t="s">
        <v>24</v>
      </c>
      <c r="O1357" t="s">
        <v>34</v>
      </c>
    </row>
    <row r="1358" spans="1:15" x14ac:dyDescent="0.25">
      <c r="A1358">
        <v>16629</v>
      </c>
      <c r="B1358" t="s">
        <v>19</v>
      </c>
      <c r="C1358">
        <v>29</v>
      </c>
      <c r="D1358" t="str">
        <f t="shared" si="63"/>
        <v>18–39 Age Group</v>
      </c>
      <c r="E1358" t="s">
        <v>34</v>
      </c>
      <c r="F1358" t="s">
        <v>34</v>
      </c>
      <c r="G1358" t="s">
        <v>13</v>
      </c>
      <c r="H1358" t="s">
        <v>14</v>
      </c>
      <c r="I1358" t="s">
        <v>15</v>
      </c>
      <c r="J1358" s="5">
        <v>112.08</v>
      </c>
      <c r="K1358" s="5">
        <v>27.4</v>
      </c>
      <c r="L1358" s="4">
        <f t="shared" si="64"/>
        <v>28.25</v>
      </c>
      <c r="M1358" s="5">
        <f t="shared" si="65"/>
        <v>27.4</v>
      </c>
      <c r="N1358" t="s">
        <v>24</v>
      </c>
      <c r="O1358" t="s">
        <v>34</v>
      </c>
    </row>
    <row r="1359" spans="1:15" x14ac:dyDescent="0.25">
      <c r="A1359">
        <v>17791</v>
      </c>
      <c r="B1359" t="s">
        <v>19</v>
      </c>
      <c r="C1359">
        <v>29</v>
      </c>
      <c r="D1359" t="str">
        <f t="shared" si="63"/>
        <v>18–39 Age Group</v>
      </c>
      <c r="E1359" t="s">
        <v>34</v>
      </c>
      <c r="F1359" t="s">
        <v>34</v>
      </c>
      <c r="G1359" t="s">
        <v>13</v>
      </c>
      <c r="H1359" t="s">
        <v>43</v>
      </c>
      <c r="I1359" t="s">
        <v>21</v>
      </c>
      <c r="J1359" s="5">
        <v>92.49</v>
      </c>
      <c r="K1359" s="5">
        <v>22.2</v>
      </c>
      <c r="L1359" s="4">
        <f t="shared" si="64"/>
        <v>28.25</v>
      </c>
      <c r="M1359" s="5">
        <f t="shared" si="65"/>
        <v>22.2</v>
      </c>
      <c r="N1359" t="s">
        <v>24</v>
      </c>
      <c r="O1359" t="s">
        <v>34</v>
      </c>
    </row>
    <row r="1360" spans="1:15" x14ac:dyDescent="0.25">
      <c r="A1360">
        <v>18366</v>
      </c>
      <c r="B1360" t="s">
        <v>19</v>
      </c>
      <c r="C1360">
        <v>29</v>
      </c>
      <c r="D1360" t="str">
        <f t="shared" si="63"/>
        <v>18–39 Age Group</v>
      </c>
      <c r="E1360" t="s">
        <v>34</v>
      </c>
      <c r="F1360" t="s">
        <v>34</v>
      </c>
      <c r="G1360" t="s">
        <v>13</v>
      </c>
      <c r="H1360" t="s">
        <v>20</v>
      </c>
      <c r="I1360" t="s">
        <v>21</v>
      </c>
      <c r="J1360" s="5">
        <v>73.58</v>
      </c>
      <c r="K1360" s="5">
        <v>29.8</v>
      </c>
      <c r="L1360" s="4">
        <f t="shared" si="64"/>
        <v>28.25</v>
      </c>
      <c r="M1360" s="5">
        <f t="shared" si="65"/>
        <v>29.8</v>
      </c>
      <c r="N1360" t="s">
        <v>38</v>
      </c>
      <c r="O1360" t="s">
        <v>34</v>
      </c>
    </row>
    <row r="1361" spans="1:15" x14ac:dyDescent="0.25">
      <c r="A1361">
        <v>20676</v>
      </c>
      <c r="B1361" t="s">
        <v>12</v>
      </c>
      <c r="C1361">
        <v>29</v>
      </c>
      <c r="D1361" t="str">
        <f t="shared" si="63"/>
        <v>18–39 Age Group</v>
      </c>
      <c r="E1361" t="s">
        <v>34</v>
      </c>
      <c r="F1361" t="s">
        <v>34</v>
      </c>
      <c r="G1361" t="s">
        <v>34</v>
      </c>
      <c r="H1361" t="s">
        <v>14</v>
      </c>
      <c r="I1361" t="s">
        <v>21</v>
      </c>
      <c r="J1361" s="5">
        <v>94.69</v>
      </c>
      <c r="K1361" s="5">
        <v>28.4</v>
      </c>
      <c r="L1361" s="4">
        <f t="shared" si="64"/>
        <v>28.25</v>
      </c>
      <c r="M1361" s="5">
        <f t="shared" si="65"/>
        <v>28.4</v>
      </c>
      <c r="N1361" t="s">
        <v>29</v>
      </c>
      <c r="O1361" t="s">
        <v>34</v>
      </c>
    </row>
    <row r="1362" spans="1:15" x14ac:dyDescent="0.25">
      <c r="A1362">
        <v>21206</v>
      </c>
      <c r="B1362" t="s">
        <v>19</v>
      </c>
      <c r="C1362">
        <v>29</v>
      </c>
      <c r="D1362" t="str">
        <f t="shared" si="63"/>
        <v>18–39 Age Group</v>
      </c>
      <c r="E1362" t="s">
        <v>34</v>
      </c>
      <c r="F1362" t="s">
        <v>34</v>
      </c>
      <c r="G1362" t="s">
        <v>34</v>
      </c>
      <c r="H1362" t="s">
        <v>14</v>
      </c>
      <c r="I1362" t="s">
        <v>21</v>
      </c>
      <c r="J1362" s="5">
        <v>86.55</v>
      </c>
      <c r="K1362" s="5">
        <v>29.8</v>
      </c>
      <c r="L1362" s="4">
        <f t="shared" si="64"/>
        <v>28.25</v>
      </c>
      <c r="M1362" s="5">
        <f t="shared" si="65"/>
        <v>29.8</v>
      </c>
      <c r="N1362" t="s">
        <v>29</v>
      </c>
      <c r="O1362" t="s">
        <v>34</v>
      </c>
    </row>
    <row r="1363" spans="1:15" x14ac:dyDescent="0.25">
      <c r="A1363">
        <v>22098</v>
      </c>
      <c r="B1363" t="s">
        <v>19</v>
      </c>
      <c r="C1363">
        <v>29</v>
      </c>
      <c r="D1363" t="str">
        <f t="shared" si="63"/>
        <v>18–39 Age Group</v>
      </c>
      <c r="E1363" t="s">
        <v>34</v>
      </c>
      <c r="F1363" t="s">
        <v>34</v>
      </c>
      <c r="G1363" t="s">
        <v>13</v>
      </c>
      <c r="H1363" t="s">
        <v>20</v>
      </c>
      <c r="I1363" t="s">
        <v>21</v>
      </c>
      <c r="J1363" s="5">
        <v>69.12</v>
      </c>
      <c r="K1363" s="5">
        <v>26.8</v>
      </c>
      <c r="L1363" s="4">
        <f t="shared" si="64"/>
        <v>28.25</v>
      </c>
      <c r="M1363" s="5">
        <f t="shared" si="65"/>
        <v>26.8</v>
      </c>
      <c r="N1363" t="s">
        <v>24</v>
      </c>
      <c r="O1363" t="s">
        <v>34</v>
      </c>
    </row>
    <row r="1364" spans="1:15" x14ac:dyDescent="0.25">
      <c r="A1364">
        <v>22691</v>
      </c>
      <c r="B1364" t="s">
        <v>19</v>
      </c>
      <c r="C1364">
        <v>29</v>
      </c>
      <c r="D1364" t="str">
        <f t="shared" si="63"/>
        <v>18–39 Age Group</v>
      </c>
      <c r="E1364" t="s">
        <v>34</v>
      </c>
      <c r="F1364" t="s">
        <v>34</v>
      </c>
      <c r="G1364" t="s">
        <v>13</v>
      </c>
      <c r="H1364" t="s">
        <v>20</v>
      </c>
      <c r="I1364" t="s">
        <v>15</v>
      </c>
      <c r="J1364" s="5">
        <v>90.52</v>
      </c>
      <c r="K1364" s="5">
        <v>28</v>
      </c>
      <c r="L1364" s="4">
        <f t="shared" si="64"/>
        <v>28.25</v>
      </c>
      <c r="M1364" s="5">
        <f t="shared" si="65"/>
        <v>28</v>
      </c>
      <c r="N1364" t="s">
        <v>24</v>
      </c>
      <c r="O1364" t="s">
        <v>34</v>
      </c>
    </row>
    <row r="1365" spans="1:15" x14ac:dyDescent="0.25">
      <c r="A1365">
        <v>23221</v>
      </c>
      <c r="B1365" t="s">
        <v>12</v>
      </c>
      <c r="C1365">
        <v>29</v>
      </c>
      <c r="D1365" t="str">
        <f t="shared" si="63"/>
        <v>18–39 Age Group</v>
      </c>
      <c r="E1365" t="s">
        <v>34</v>
      </c>
      <c r="F1365" t="s">
        <v>34</v>
      </c>
      <c r="G1365" t="s">
        <v>34</v>
      </c>
      <c r="H1365" t="s">
        <v>14</v>
      </c>
      <c r="I1365" t="s">
        <v>15</v>
      </c>
      <c r="J1365" s="5">
        <v>83.51</v>
      </c>
      <c r="K1365" s="5">
        <v>37.1</v>
      </c>
      <c r="L1365" s="4">
        <f t="shared" si="64"/>
        <v>28.25</v>
      </c>
      <c r="M1365" s="5">
        <f t="shared" si="65"/>
        <v>37.1</v>
      </c>
      <c r="N1365" t="s">
        <v>24</v>
      </c>
      <c r="O1365" t="s">
        <v>34</v>
      </c>
    </row>
    <row r="1366" spans="1:15" x14ac:dyDescent="0.25">
      <c r="A1366">
        <v>25996</v>
      </c>
      <c r="B1366" t="s">
        <v>19</v>
      </c>
      <c r="C1366">
        <v>29</v>
      </c>
      <c r="D1366" t="str">
        <f t="shared" si="63"/>
        <v>18–39 Age Group</v>
      </c>
      <c r="E1366" t="s">
        <v>34</v>
      </c>
      <c r="F1366" t="s">
        <v>34</v>
      </c>
      <c r="G1366" t="s">
        <v>13</v>
      </c>
      <c r="H1366" t="s">
        <v>14</v>
      </c>
      <c r="I1366" t="s">
        <v>15</v>
      </c>
      <c r="J1366" s="5">
        <v>81.2</v>
      </c>
      <c r="K1366" s="5">
        <v>23</v>
      </c>
      <c r="L1366" s="4">
        <f t="shared" si="64"/>
        <v>28.25</v>
      </c>
      <c r="M1366" s="5">
        <f t="shared" si="65"/>
        <v>23</v>
      </c>
      <c r="N1366" t="s">
        <v>38</v>
      </c>
      <c r="O1366" t="s">
        <v>34</v>
      </c>
    </row>
    <row r="1367" spans="1:15" x14ac:dyDescent="0.25">
      <c r="A1367">
        <v>26305</v>
      </c>
      <c r="B1367" t="s">
        <v>12</v>
      </c>
      <c r="C1367">
        <v>29</v>
      </c>
      <c r="D1367" t="str">
        <f t="shared" si="63"/>
        <v>18–39 Age Group</v>
      </c>
      <c r="E1367" t="s">
        <v>34</v>
      </c>
      <c r="F1367" t="s">
        <v>34</v>
      </c>
      <c r="G1367" t="s">
        <v>34</v>
      </c>
      <c r="H1367" t="s">
        <v>20</v>
      </c>
      <c r="I1367" t="s">
        <v>21</v>
      </c>
      <c r="J1367" s="5">
        <v>96.77</v>
      </c>
      <c r="K1367" s="5">
        <v>30.3</v>
      </c>
      <c r="L1367" s="4">
        <f t="shared" si="64"/>
        <v>28.25</v>
      </c>
      <c r="M1367" s="5">
        <f t="shared" si="65"/>
        <v>30.3</v>
      </c>
      <c r="N1367" t="s">
        <v>18</v>
      </c>
      <c r="O1367" t="s">
        <v>34</v>
      </c>
    </row>
    <row r="1368" spans="1:15" x14ac:dyDescent="0.25">
      <c r="A1368">
        <v>30463</v>
      </c>
      <c r="B1368" t="s">
        <v>12</v>
      </c>
      <c r="C1368">
        <v>29</v>
      </c>
      <c r="D1368" t="str">
        <f t="shared" si="63"/>
        <v>18–39 Age Group</v>
      </c>
      <c r="E1368" t="s">
        <v>34</v>
      </c>
      <c r="F1368" t="s">
        <v>34</v>
      </c>
      <c r="G1368" t="s">
        <v>34</v>
      </c>
      <c r="H1368" t="s">
        <v>14</v>
      </c>
      <c r="I1368" t="s">
        <v>15</v>
      </c>
      <c r="J1368" s="5">
        <v>82.93</v>
      </c>
      <c r="K1368" s="5">
        <v>29.4</v>
      </c>
      <c r="L1368" s="4">
        <f t="shared" si="64"/>
        <v>28.25</v>
      </c>
      <c r="M1368" s="5">
        <f t="shared" si="65"/>
        <v>29.4</v>
      </c>
      <c r="N1368" t="s">
        <v>18</v>
      </c>
      <c r="O1368" t="s">
        <v>34</v>
      </c>
    </row>
    <row r="1369" spans="1:15" x14ac:dyDescent="0.25">
      <c r="A1369">
        <v>36704</v>
      </c>
      <c r="B1369" t="s">
        <v>19</v>
      </c>
      <c r="C1369">
        <v>29</v>
      </c>
      <c r="D1369" t="str">
        <f t="shared" si="63"/>
        <v>18–39 Age Group</v>
      </c>
      <c r="E1369" t="s">
        <v>34</v>
      </c>
      <c r="F1369" t="s">
        <v>34</v>
      </c>
      <c r="G1369" t="s">
        <v>13</v>
      </c>
      <c r="H1369" t="s">
        <v>20</v>
      </c>
      <c r="I1369" t="s">
        <v>21</v>
      </c>
      <c r="J1369" s="5">
        <v>74.33</v>
      </c>
      <c r="K1369" s="5">
        <v>29.9</v>
      </c>
      <c r="L1369" s="4">
        <f t="shared" si="64"/>
        <v>28.25</v>
      </c>
      <c r="M1369" s="5">
        <f t="shared" si="65"/>
        <v>29.9</v>
      </c>
      <c r="N1369" t="s">
        <v>29</v>
      </c>
      <c r="O1369" t="s">
        <v>34</v>
      </c>
    </row>
    <row r="1370" spans="1:15" x14ac:dyDescent="0.25">
      <c r="A1370">
        <v>37713</v>
      </c>
      <c r="B1370" t="s">
        <v>12</v>
      </c>
      <c r="C1370">
        <v>29</v>
      </c>
      <c r="D1370" t="str">
        <f t="shared" si="63"/>
        <v>18–39 Age Group</v>
      </c>
      <c r="E1370" t="s">
        <v>34</v>
      </c>
      <c r="F1370" t="s">
        <v>34</v>
      </c>
      <c r="G1370" t="s">
        <v>13</v>
      </c>
      <c r="H1370" t="s">
        <v>14</v>
      </c>
      <c r="I1370" t="s">
        <v>15</v>
      </c>
      <c r="J1370" s="5">
        <v>185.27</v>
      </c>
      <c r="K1370" s="5">
        <v>31.3</v>
      </c>
      <c r="L1370" s="4">
        <f t="shared" si="64"/>
        <v>28.25</v>
      </c>
      <c r="M1370" s="5">
        <f t="shared" si="65"/>
        <v>31.3</v>
      </c>
      <c r="N1370" t="s">
        <v>24</v>
      </c>
      <c r="O1370" t="s">
        <v>34</v>
      </c>
    </row>
    <row r="1371" spans="1:15" x14ac:dyDescent="0.25">
      <c r="A1371">
        <v>37830</v>
      </c>
      <c r="B1371" t="s">
        <v>19</v>
      </c>
      <c r="C1371">
        <v>29</v>
      </c>
      <c r="D1371" t="str">
        <f t="shared" si="63"/>
        <v>18–39 Age Group</v>
      </c>
      <c r="E1371" t="s">
        <v>34</v>
      </c>
      <c r="F1371" t="s">
        <v>34</v>
      </c>
      <c r="G1371" t="s">
        <v>34</v>
      </c>
      <c r="H1371" t="s">
        <v>14</v>
      </c>
      <c r="I1371" t="s">
        <v>15</v>
      </c>
      <c r="J1371" s="5">
        <v>73.67</v>
      </c>
      <c r="K1371" s="5">
        <v>21</v>
      </c>
      <c r="L1371" s="4">
        <f t="shared" si="64"/>
        <v>28.25</v>
      </c>
      <c r="M1371" s="5">
        <f t="shared" si="65"/>
        <v>21</v>
      </c>
      <c r="N1371" t="s">
        <v>38</v>
      </c>
      <c r="O1371" t="s">
        <v>34</v>
      </c>
    </row>
    <row r="1372" spans="1:15" x14ac:dyDescent="0.25">
      <c r="A1372">
        <v>38661</v>
      </c>
      <c r="B1372" t="s">
        <v>19</v>
      </c>
      <c r="C1372">
        <v>29</v>
      </c>
      <c r="D1372" t="str">
        <f t="shared" si="63"/>
        <v>18–39 Age Group</v>
      </c>
      <c r="E1372" t="s">
        <v>34</v>
      </c>
      <c r="F1372" t="s">
        <v>34</v>
      </c>
      <c r="G1372" t="s">
        <v>34</v>
      </c>
      <c r="H1372" t="s">
        <v>14</v>
      </c>
      <c r="I1372" t="s">
        <v>15</v>
      </c>
      <c r="J1372" s="5">
        <v>56.64</v>
      </c>
      <c r="K1372" s="5">
        <v>24.7</v>
      </c>
      <c r="L1372" s="4">
        <f t="shared" si="64"/>
        <v>28.25</v>
      </c>
      <c r="M1372" s="5">
        <f t="shared" si="65"/>
        <v>24.7</v>
      </c>
      <c r="N1372" t="s">
        <v>24</v>
      </c>
      <c r="O1372" t="s">
        <v>34</v>
      </c>
    </row>
    <row r="1373" spans="1:15" x14ac:dyDescent="0.25">
      <c r="A1373">
        <v>40571</v>
      </c>
      <c r="B1373" t="s">
        <v>12</v>
      </c>
      <c r="C1373">
        <v>29</v>
      </c>
      <c r="D1373" t="str">
        <f t="shared" si="63"/>
        <v>18–39 Age Group</v>
      </c>
      <c r="E1373" t="s">
        <v>34</v>
      </c>
      <c r="F1373" t="s">
        <v>34</v>
      </c>
      <c r="G1373" t="s">
        <v>34</v>
      </c>
      <c r="H1373" t="s">
        <v>14</v>
      </c>
      <c r="I1373" t="s">
        <v>15</v>
      </c>
      <c r="J1373" s="5">
        <v>73.75</v>
      </c>
      <c r="K1373" s="5">
        <v>28.3</v>
      </c>
      <c r="L1373" s="4">
        <f t="shared" si="64"/>
        <v>28.25</v>
      </c>
      <c r="M1373" s="5">
        <f t="shared" si="65"/>
        <v>28.3</v>
      </c>
      <c r="N1373" t="s">
        <v>24</v>
      </c>
      <c r="O1373" t="s">
        <v>34</v>
      </c>
    </row>
    <row r="1374" spans="1:15" x14ac:dyDescent="0.25">
      <c r="A1374">
        <v>40842</v>
      </c>
      <c r="B1374" t="s">
        <v>19</v>
      </c>
      <c r="C1374">
        <v>29</v>
      </c>
      <c r="D1374" t="str">
        <f t="shared" si="63"/>
        <v>18–39 Age Group</v>
      </c>
      <c r="E1374" t="s">
        <v>34</v>
      </c>
      <c r="F1374" t="s">
        <v>34</v>
      </c>
      <c r="G1374" t="s">
        <v>13</v>
      </c>
      <c r="H1374" t="s">
        <v>14</v>
      </c>
      <c r="I1374" t="s">
        <v>21</v>
      </c>
      <c r="J1374" s="5">
        <v>108.14</v>
      </c>
      <c r="K1374" s="5">
        <v>25.1</v>
      </c>
      <c r="L1374" s="4">
        <f t="shared" si="64"/>
        <v>28.25</v>
      </c>
      <c r="M1374" s="5">
        <f t="shared" si="65"/>
        <v>25.1</v>
      </c>
      <c r="N1374" t="s">
        <v>18</v>
      </c>
      <c r="O1374" t="s">
        <v>34</v>
      </c>
    </row>
    <row r="1375" spans="1:15" x14ac:dyDescent="0.25">
      <c r="A1375">
        <v>41917</v>
      </c>
      <c r="B1375" t="s">
        <v>19</v>
      </c>
      <c r="C1375">
        <v>29</v>
      </c>
      <c r="D1375" t="str">
        <f t="shared" si="63"/>
        <v>18–39 Age Group</v>
      </c>
      <c r="E1375" t="s">
        <v>34</v>
      </c>
      <c r="F1375" t="s">
        <v>34</v>
      </c>
      <c r="G1375" t="s">
        <v>34</v>
      </c>
      <c r="H1375" t="s">
        <v>14</v>
      </c>
      <c r="I1375" t="s">
        <v>15</v>
      </c>
      <c r="J1375" s="5">
        <v>84.19</v>
      </c>
      <c r="K1375" s="5">
        <v>21.2</v>
      </c>
      <c r="L1375" s="4">
        <f t="shared" si="64"/>
        <v>28.25</v>
      </c>
      <c r="M1375" s="5">
        <f t="shared" si="65"/>
        <v>21.2</v>
      </c>
      <c r="N1375" t="s">
        <v>24</v>
      </c>
      <c r="O1375" t="s">
        <v>34</v>
      </c>
    </row>
    <row r="1376" spans="1:15" x14ac:dyDescent="0.25">
      <c r="A1376">
        <v>42545</v>
      </c>
      <c r="B1376" t="s">
        <v>12</v>
      </c>
      <c r="C1376">
        <v>29</v>
      </c>
      <c r="D1376" t="str">
        <f t="shared" si="63"/>
        <v>18–39 Age Group</v>
      </c>
      <c r="E1376" t="s">
        <v>13</v>
      </c>
      <c r="F1376" t="s">
        <v>34</v>
      </c>
      <c r="G1376" t="s">
        <v>13</v>
      </c>
      <c r="H1376" t="s">
        <v>14</v>
      </c>
      <c r="I1376" t="s">
        <v>15</v>
      </c>
      <c r="J1376" s="5">
        <v>77.55</v>
      </c>
      <c r="K1376" s="5" t="s">
        <v>4270</v>
      </c>
      <c r="L1376" s="4">
        <f t="shared" si="64"/>
        <v>28.25</v>
      </c>
      <c r="M1376" s="5">
        <f t="shared" si="65"/>
        <v>28.25</v>
      </c>
      <c r="N1376" t="s">
        <v>18</v>
      </c>
      <c r="O1376" t="s">
        <v>34</v>
      </c>
    </row>
    <row r="1377" spans="1:15" x14ac:dyDescent="0.25">
      <c r="A1377">
        <v>44243</v>
      </c>
      <c r="B1377" t="s">
        <v>19</v>
      </c>
      <c r="C1377">
        <v>29</v>
      </c>
      <c r="D1377" t="str">
        <f t="shared" si="63"/>
        <v>18–39 Age Group</v>
      </c>
      <c r="E1377" t="s">
        <v>34</v>
      </c>
      <c r="F1377" t="s">
        <v>34</v>
      </c>
      <c r="G1377" t="s">
        <v>34</v>
      </c>
      <c r="H1377" t="s">
        <v>14</v>
      </c>
      <c r="I1377" t="s">
        <v>21</v>
      </c>
      <c r="J1377" s="5">
        <v>78.88</v>
      </c>
      <c r="K1377" s="5">
        <v>26.1</v>
      </c>
      <c r="L1377" s="4">
        <f t="shared" si="64"/>
        <v>28.25</v>
      </c>
      <c r="M1377" s="5">
        <f t="shared" si="65"/>
        <v>26.1</v>
      </c>
      <c r="N1377" t="s">
        <v>24</v>
      </c>
      <c r="O1377" t="s">
        <v>34</v>
      </c>
    </row>
    <row r="1378" spans="1:15" x14ac:dyDescent="0.25">
      <c r="A1378">
        <v>45325</v>
      </c>
      <c r="B1378" t="s">
        <v>19</v>
      </c>
      <c r="C1378">
        <v>29</v>
      </c>
      <c r="D1378" t="str">
        <f t="shared" si="63"/>
        <v>18–39 Age Group</v>
      </c>
      <c r="E1378" t="s">
        <v>34</v>
      </c>
      <c r="F1378" t="s">
        <v>34</v>
      </c>
      <c r="G1378" t="s">
        <v>34</v>
      </c>
      <c r="H1378" t="s">
        <v>14</v>
      </c>
      <c r="I1378" t="s">
        <v>15</v>
      </c>
      <c r="J1378" s="5">
        <v>61.13</v>
      </c>
      <c r="K1378" s="5">
        <v>26</v>
      </c>
      <c r="L1378" s="4">
        <f t="shared" si="64"/>
        <v>28.25</v>
      </c>
      <c r="M1378" s="5">
        <f t="shared" si="65"/>
        <v>26</v>
      </c>
      <c r="N1378" t="s">
        <v>24</v>
      </c>
      <c r="O1378" t="s">
        <v>34</v>
      </c>
    </row>
    <row r="1379" spans="1:15" x14ac:dyDescent="0.25">
      <c r="A1379">
        <v>45796</v>
      </c>
      <c r="B1379" t="s">
        <v>19</v>
      </c>
      <c r="C1379">
        <v>29</v>
      </c>
      <c r="D1379" t="str">
        <f t="shared" si="63"/>
        <v>18–39 Age Group</v>
      </c>
      <c r="E1379" t="s">
        <v>34</v>
      </c>
      <c r="F1379" t="s">
        <v>34</v>
      </c>
      <c r="G1379" t="s">
        <v>13</v>
      </c>
      <c r="H1379" t="s">
        <v>14</v>
      </c>
      <c r="I1379" t="s">
        <v>21</v>
      </c>
      <c r="J1379" s="5">
        <v>91.45</v>
      </c>
      <c r="K1379" s="5">
        <v>24.2</v>
      </c>
      <c r="L1379" s="4">
        <f t="shared" si="64"/>
        <v>28.25</v>
      </c>
      <c r="M1379" s="5">
        <f t="shared" si="65"/>
        <v>24.2</v>
      </c>
      <c r="N1379" t="s">
        <v>24</v>
      </c>
      <c r="O1379" t="s">
        <v>34</v>
      </c>
    </row>
    <row r="1380" spans="1:15" x14ac:dyDescent="0.25">
      <c r="A1380">
        <v>46015</v>
      </c>
      <c r="B1380" t="s">
        <v>19</v>
      </c>
      <c r="C1380">
        <v>29</v>
      </c>
      <c r="D1380" t="str">
        <f t="shared" si="63"/>
        <v>18–39 Age Group</v>
      </c>
      <c r="E1380" t="s">
        <v>34</v>
      </c>
      <c r="F1380" t="s">
        <v>34</v>
      </c>
      <c r="G1380" t="s">
        <v>34</v>
      </c>
      <c r="H1380" t="s">
        <v>14</v>
      </c>
      <c r="I1380" t="s">
        <v>15</v>
      </c>
      <c r="J1380" s="5">
        <v>73.63</v>
      </c>
      <c r="K1380" s="5">
        <v>22.5</v>
      </c>
      <c r="L1380" s="4">
        <f t="shared" si="64"/>
        <v>28.25</v>
      </c>
      <c r="M1380" s="5">
        <f t="shared" si="65"/>
        <v>22.5</v>
      </c>
      <c r="N1380" t="s">
        <v>29</v>
      </c>
      <c r="O1380" t="s">
        <v>34</v>
      </c>
    </row>
    <row r="1381" spans="1:15" x14ac:dyDescent="0.25">
      <c r="A1381">
        <v>46785</v>
      </c>
      <c r="B1381" t="s">
        <v>19</v>
      </c>
      <c r="C1381">
        <v>29</v>
      </c>
      <c r="D1381" t="str">
        <f t="shared" si="63"/>
        <v>18–39 Age Group</v>
      </c>
      <c r="E1381" t="s">
        <v>34</v>
      </c>
      <c r="F1381" t="s">
        <v>34</v>
      </c>
      <c r="G1381" t="s">
        <v>13</v>
      </c>
      <c r="H1381" t="s">
        <v>14</v>
      </c>
      <c r="I1381" t="s">
        <v>15</v>
      </c>
      <c r="J1381" s="5">
        <v>63.69</v>
      </c>
      <c r="K1381" s="5">
        <v>28.1</v>
      </c>
      <c r="L1381" s="4">
        <f t="shared" si="64"/>
        <v>28.25</v>
      </c>
      <c r="M1381" s="5">
        <f t="shared" si="65"/>
        <v>28.1</v>
      </c>
      <c r="N1381" t="s">
        <v>29</v>
      </c>
      <c r="O1381" t="s">
        <v>34</v>
      </c>
    </row>
    <row r="1382" spans="1:15" x14ac:dyDescent="0.25">
      <c r="A1382">
        <v>50903</v>
      </c>
      <c r="B1382" t="s">
        <v>19</v>
      </c>
      <c r="C1382">
        <v>29</v>
      </c>
      <c r="D1382" t="str">
        <f t="shared" si="63"/>
        <v>18–39 Age Group</v>
      </c>
      <c r="E1382" t="s">
        <v>34</v>
      </c>
      <c r="F1382" t="s">
        <v>34</v>
      </c>
      <c r="G1382" t="s">
        <v>13</v>
      </c>
      <c r="H1382" t="s">
        <v>14</v>
      </c>
      <c r="I1382" t="s">
        <v>15</v>
      </c>
      <c r="J1382" s="5">
        <v>116.98</v>
      </c>
      <c r="K1382" s="5">
        <v>23.4</v>
      </c>
      <c r="L1382" s="4">
        <f t="shared" si="64"/>
        <v>28.25</v>
      </c>
      <c r="M1382" s="5">
        <f t="shared" si="65"/>
        <v>23.4</v>
      </c>
      <c r="N1382" t="s">
        <v>24</v>
      </c>
      <c r="O1382" t="s">
        <v>34</v>
      </c>
    </row>
    <row r="1383" spans="1:15" x14ac:dyDescent="0.25">
      <c r="A1383">
        <v>51112</v>
      </c>
      <c r="B1383" t="s">
        <v>12</v>
      </c>
      <c r="C1383">
        <v>29</v>
      </c>
      <c r="D1383" t="str">
        <f t="shared" si="63"/>
        <v>18–39 Age Group</v>
      </c>
      <c r="E1383" t="s">
        <v>34</v>
      </c>
      <c r="F1383" t="s">
        <v>34</v>
      </c>
      <c r="G1383" t="s">
        <v>13</v>
      </c>
      <c r="H1383" t="s">
        <v>20</v>
      </c>
      <c r="I1383" t="s">
        <v>15</v>
      </c>
      <c r="J1383" s="5">
        <v>118.7</v>
      </c>
      <c r="K1383" s="5">
        <v>33.200000000000003</v>
      </c>
      <c r="L1383" s="4">
        <f t="shared" si="64"/>
        <v>28.25</v>
      </c>
      <c r="M1383" s="5">
        <f t="shared" si="65"/>
        <v>33.200000000000003</v>
      </c>
      <c r="N1383" t="s">
        <v>38</v>
      </c>
      <c r="O1383" t="s">
        <v>34</v>
      </c>
    </row>
    <row r="1384" spans="1:15" x14ac:dyDescent="0.25">
      <c r="A1384">
        <v>52164</v>
      </c>
      <c r="B1384" t="s">
        <v>12</v>
      </c>
      <c r="C1384">
        <v>29</v>
      </c>
      <c r="D1384" t="str">
        <f t="shared" si="63"/>
        <v>18–39 Age Group</v>
      </c>
      <c r="E1384" t="s">
        <v>34</v>
      </c>
      <c r="F1384" t="s">
        <v>34</v>
      </c>
      <c r="G1384" t="s">
        <v>13</v>
      </c>
      <c r="H1384" t="s">
        <v>14</v>
      </c>
      <c r="I1384" t="s">
        <v>15</v>
      </c>
      <c r="J1384" s="5">
        <v>193.81</v>
      </c>
      <c r="K1384" s="5">
        <v>46.8</v>
      </c>
      <c r="L1384" s="4">
        <f t="shared" si="64"/>
        <v>28.25</v>
      </c>
      <c r="M1384" s="5">
        <f t="shared" si="65"/>
        <v>46.8</v>
      </c>
      <c r="N1384" t="s">
        <v>24</v>
      </c>
      <c r="O1384" t="s">
        <v>34</v>
      </c>
    </row>
    <row r="1385" spans="1:15" x14ac:dyDescent="0.25">
      <c r="A1385">
        <v>53105</v>
      </c>
      <c r="B1385" t="s">
        <v>19</v>
      </c>
      <c r="C1385">
        <v>29</v>
      </c>
      <c r="D1385" t="str">
        <f t="shared" si="63"/>
        <v>18–39 Age Group</v>
      </c>
      <c r="E1385" t="s">
        <v>34</v>
      </c>
      <c r="F1385" t="s">
        <v>34</v>
      </c>
      <c r="G1385" t="s">
        <v>13</v>
      </c>
      <c r="H1385" t="s">
        <v>14</v>
      </c>
      <c r="I1385" t="s">
        <v>15</v>
      </c>
      <c r="J1385" s="5">
        <v>63.9</v>
      </c>
      <c r="K1385" s="5">
        <v>45.4</v>
      </c>
      <c r="L1385" s="4">
        <f t="shared" si="64"/>
        <v>28.25</v>
      </c>
      <c r="M1385" s="5">
        <f t="shared" si="65"/>
        <v>45.4</v>
      </c>
      <c r="N1385" t="s">
        <v>29</v>
      </c>
      <c r="O1385" t="s">
        <v>34</v>
      </c>
    </row>
    <row r="1386" spans="1:15" x14ac:dyDescent="0.25">
      <c r="A1386">
        <v>56179</v>
      </c>
      <c r="B1386" t="s">
        <v>12</v>
      </c>
      <c r="C1386">
        <v>29</v>
      </c>
      <c r="D1386" t="str">
        <f t="shared" si="63"/>
        <v>18–39 Age Group</v>
      </c>
      <c r="E1386" t="s">
        <v>34</v>
      </c>
      <c r="F1386" t="s">
        <v>34</v>
      </c>
      <c r="G1386" t="s">
        <v>34</v>
      </c>
      <c r="H1386" t="s">
        <v>14</v>
      </c>
      <c r="I1386" t="s">
        <v>15</v>
      </c>
      <c r="J1386" s="5">
        <v>207.58</v>
      </c>
      <c r="K1386" s="5">
        <v>22.8</v>
      </c>
      <c r="L1386" s="4">
        <f t="shared" si="64"/>
        <v>28.25</v>
      </c>
      <c r="M1386" s="5">
        <f t="shared" si="65"/>
        <v>22.8</v>
      </c>
      <c r="N1386" t="s">
        <v>29</v>
      </c>
      <c r="O1386" t="s">
        <v>34</v>
      </c>
    </row>
    <row r="1387" spans="1:15" x14ac:dyDescent="0.25">
      <c r="A1387">
        <v>57347</v>
      </c>
      <c r="B1387" t="s">
        <v>19</v>
      </c>
      <c r="C1387">
        <v>29</v>
      </c>
      <c r="D1387" t="str">
        <f t="shared" si="63"/>
        <v>18–39 Age Group</v>
      </c>
      <c r="E1387" t="s">
        <v>34</v>
      </c>
      <c r="F1387" t="s">
        <v>34</v>
      </c>
      <c r="G1387" t="s">
        <v>34</v>
      </c>
      <c r="H1387" t="s">
        <v>43</v>
      </c>
      <c r="I1387" t="s">
        <v>21</v>
      </c>
      <c r="J1387" s="5">
        <v>57.02</v>
      </c>
      <c r="K1387" s="5">
        <v>43</v>
      </c>
      <c r="L1387" s="4">
        <f t="shared" si="64"/>
        <v>28.25</v>
      </c>
      <c r="M1387" s="5">
        <f t="shared" si="65"/>
        <v>43</v>
      </c>
      <c r="N1387" t="s">
        <v>18</v>
      </c>
      <c r="O1387" t="s">
        <v>34</v>
      </c>
    </row>
    <row r="1388" spans="1:15" x14ac:dyDescent="0.25">
      <c r="A1388">
        <v>59933</v>
      </c>
      <c r="B1388" t="s">
        <v>19</v>
      </c>
      <c r="C1388">
        <v>29</v>
      </c>
      <c r="D1388" t="str">
        <f t="shared" si="63"/>
        <v>18–39 Age Group</v>
      </c>
      <c r="E1388" t="s">
        <v>34</v>
      </c>
      <c r="F1388" t="s">
        <v>34</v>
      </c>
      <c r="G1388" t="s">
        <v>34</v>
      </c>
      <c r="H1388" t="s">
        <v>14</v>
      </c>
      <c r="I1388" t="s">
        <v>21</v>
      </c>
      <c r="J1388" s="5">
        <v>108.75</v>
      </c>
      <c r="K1388" s="5">
        <v>24.1</v>
      </c>
      <c r="L1388" s="4">
        <f t="shared" si="64"/>
        <v>28.25</v>
      </c>
      <c r="M1388" s="5">
        <f t="shared" si="65"/>
        <v>24.1</v>
      </c>
      <c r="N1388" t="s">
        <v>38</v>
      </c>
      <c r="O1388" t="s">
        <v>34</v>
      </c>
    </row>
    <row r="1389" spans="1:15" x14ac:dyDescent="0.25">
      <c r="A1389">
        <v>60159</v>
      </c>
      <c r="B1389" t="s">
        <v>19</v>
      </c>
      <c r="C1389">
        <v>29</v>
      </c>
      <c r="D1389" t="str">
        <f t="shared" si="63"/>
        <v>18–39 Age Group</v>
      </c>
      <c r="E1389" t="s">
        <v>34</v>
      </c>
      <c r="F1389" t="s">
        <v>34</v>
      </c>
      <c r="G1389" t="s">
        <v>34</v>
      </c>
      <c r="H1389" t="s">
        <v>43</v>
      </c>
      <c r="I1389" t="s">
        <v>21</v>
      </c>
      <c r="J1389" s="5">
        <v>118.61</v>
      </c>
      <c r="K1389" s="5">
        <v>26.5</v>
      </c>
      <c r="L1389" s="4">
        <f t="shared" si="64"/>
        <v>28.25</v>
      </c>
      <c r="M1389" s="5">
        <f t="shared" si="65"/>
        <v>26.5</v>
      </c>
      <c r="N1389" t="s">
        <v>24</v>
      </c>
      <c r="O1389" t="s">
        <v>34</v>
      </c>
    </row>
    <row r="1390" spans="1:15" x14ac:dyDescent="0.25">
      <c r="A1390">
        <v>60665</v>
      </c>
      <c r="B1390" t="s">
        <v>12</v>
      </c>
      <c r="C1390">
        <v>29</v>
      </c>
      <c r="D1390" t="str">
        <f t="shared" si="63"/>
        <v>18–39 Age Group</v>
      </c>
      <c r="E1390" t="s">
        <v>34</v>
      </c>
      <c r="F1390" t="s">
        <v>34</v>
      </c>
      <c r="G1390" t="s">
        <v>34</v>
      </c>
      <c r="H1390" t="s">
        <v>14</v>
      </c>
      <c r="I1390" t="s">
        <v>15</v>
      </c>
      <c r="J1390" s="5">
        <v>59.26</v>
      </c>
      <c r="K1390" s="5">
        <v>35.799999999999997</v>
      </c>
      <c r="L1390" s="4">
        <f t="shared" si="64"/>
        <v>28.25</v>
      </c>
      <c r="M1390" s="5">
        <f t="shared" si="65"/>
        <v>35.799999999999997</v>
      </c>
      <c r="N1390" t="s">
        <v>29</v>
      </c>
      <c r="O1390" t="s">
        <v>34</v>
      </c>
    </row>
    <row r="1391" spans="1:15" x14ac:dyDescent="0.25">
      <c r="A1391">
        <v>63606</v>
      </c>
      <c r="B1391" t="s">
        <v>12</v>
      </c>
      <c r="C1391">
        <v>29</v>
      </c>
      <c r="D1391" t="str">
        <f t="shared" si="63"/>
        <v>18–39 Age Group</v>
      </c>
      <c r="E1391" t="s">
        <v>34</v>
      </c>
      <c r="F1391" t="s">
        <v>34</v>
      </c>
      <c r="G1391" t="s">
        <v>13</v>
      </c>
      <c r="H1391" t="s">
        <v>43</v>
      </c>
      <c r="I1391" t="s">
        <v>15</v>
      </c>
      <c r="J1391" s="5">
        <v>60.34</v>
      </c>
      <c r="K1391" s="5">
        <v>29.6</v>
      </c>
      <c r="L1391" s="4">
        <f t="shared" si="64"/>
        <v>28.25</v>
      </c>
      <c r="M1391" s="5">
        <f t="shared" si="65"/>
        <v>29.6</v>
      </c>
      <c r="N1391" t="s">
        <v>18</v>
      </c>
      <c r="O1391" t="s">
        <v>34</v>
      </c>
    </row>
    <row r="1392" spans="1:15" x14ac:dyDescent="0.25">
      <c r="A1392">
        <v>64732</v>
      </c>
      <c r="B1392" t="s">
        <v>19</v>
      </c>
      <c r="C1392">
        <v>29</v>
      </c>
      <c r="D1392" t="str">
        <f t="shared" si="63"/>
        <v>18–39 Age Group</v>
      </c>
      <c r="E1392" t="s">
        <v>34</v>
      </c>
      <c r="F1392" t="s">
        <v>34</v>
      </c>
      <c r="G1392" t="s">
        <v>34</v>
      </c>
      <c r="H1392" t="s">
        <v>14</v>
      </c>
      <c r="I1392" t="s">
        <v>15</v>
      </c>
      <c r="J1392" s="5">
        <v>60.26</v>
      </c>
      <c r="K1392" s="5">
        <v>20.399999999999999</v>
      </c>
      <c r="L1392" s="4">
        <f t="shared" si="64"/>
        <v>28.25</v>
      </c>
      <c r="M1392" s="5">
        <f t="shared" si="65"/>
        <v>20.399999999999999</v>
      </c>
      <c r="N1392" t="s">
        <v>24</v>
      </c>
      <c r="O1392" t="s">
        <v>34</v>
      </c>
    </row>
    <row r="1393" spans="1:15" x14ac:dyDescent="0.25">
      <c r="A1393">
        <v>64752</v>
      </c>
      <c r="B1393" t="s">
        <v>19</v>
      </c>
      <c r="C1393">
        <v>29</v>
      </c>
      <c r="D1393" t="str">
        <f t="shared" si="63"/>
        <v>18–39 Age Group</v>
      </c>
      <c r="E1393" t="s">
        <v>34</v>
      </c>
      <c r="F1393" t="s">
        <v>34</v>
      </c>
      <c r="G1393" t="s">
        <v>34</v>
      </c>
      <c r="H1393" t="s">
        <v>14</v>
      </c>
      <c r="I1393" t="s">
        <v>15</v>
      </c>
      <c r="J1393" s="5">
        <v>72.02</v>
      </c>
      <c r="K1393" s="5">
        <v>34</v>
      </c>
      <c r="L1393" s="4">
        <f t="shared" si="64"/>
        <v>28.25</v>
      </c>
      <c r="M1393" s="5">
        <f t="shared" si="65"/>
        <v>34</v>
      </c>
      <c r="N1393" t="s">
        <v>18</v>
      </c>
      <c r="O1393" t="s">
        <v>34</v>
      </c>
    </row>
    <row r="1394" spans="1:15" x14ac:dyDescent="0.25">
      <c r="A1394">
        <v>66264</v>
      </c>
      <c r="B1394" t="s">
        <v>12</v>
      </c>
      <c r="C1394">
        <v>29</v>
      </c>
      <c r="D1394" t="str">
        <f t="shared" si="63"/>
        <v>18–39 Age Group</v>
      </c>
      <c r="E1394" t="s">
        <v>34</v>
      </c>
      <c r="F1394" t="s">
        <v>34</v>
      </c>
      <c r="G1394" t="s">
        <v>13</v>
      </c>
      <c r="H1394" t="s">
        <v>43</v>
      </c>
      <c r="I1394" t="s">
        <v>15</v>
      </c>
      <c r="J1394" s="5">
        <v>102.4</v>
      </c>
      <c r="K1394" s="5">
        <v>26.9</v>
      </c>
      <c r="L1394" s="4">
        <f t="shared" si="64"/>
        <v>28.25</v>
      </c>
      <c r="M1394" s="5">
        <f t="shared" si="65"/>
        <v>26.9</v>
      </c>
      <c r="N1394" t="s">
        <v>29</v>
      </c>
      <c r="O1394" t="s">
        <v>34</v>
      </c>
    </row>
    <row r="1395" spans="1:15" x14ac:dyDescent="0.25">
      <c r="A1395">
        <v>67411</v>
      </c>
      <c r="B1395" t="s">
        <v>12</v>
      </c>
      <c r="C1395">
        <v>29</v>
      </c>
      <c r="D1395" t="str">
        <f t="shared" si="63"/>
        <v>18–39 Age Group</v>
      </c>
      <c r="E1395" t="s">
        <v>34</v>
      </c>
      <c r="F1395" t="s">
        <v>34</v>
      </c>
      <c r="G1395" t="s">
        <v>34</v>
      </c>
      <c r="H1395" t="s">
        <v>14</v>
      </c>
      <c r="I1395" t="s">
        <v>21</v>
      </c>
      <c r="J1395" s="5">
        <v>105.73</v>
      </c>
      <c r="K1395" s="5">
        <v>28.2</v>
      </c>
      <c r="L1395" s="4">
        <f t="shared" si="64"/>
        <v>28.25</v>
      </c>
      <c r="M1395" s="5">
        <f t="shared" si="65"/>
        <v>28.2</v>
      </c>
      <c r="N1395" t="s">
        <v>29</v>
      </c>
      <c r="O1395" t="s">
        <v>34</v>
      </c>
    </row>
    <row r="1396" spans="1:15" x14ac:dyDescent="0.25">
      <c r="A1396">
        <v>67941</v>
      </c>
      <c r="B1396" t="s">
        <v>19</v>
      </c>
      <c r="C1396">
        <v>29</v>
      </c>
      <c r="D1396" t="str">
        <f t="shared" si="63"/>
        <v>18–39 Age Group</v>
      </c>
      <c r="E1396" t="s">
        <v>34</v>
      </c>
      <c r="F1396" t="s">
        <v>34</v>
      </c>
      <c r="G1396" t="s">
        <v>34</v>
      </c>
      <c r="H1396" t="s">
        <v>20</v>
      </c>
      <c r="I1396" t="s">
        <v>21</v>
      </c>
      <c r="J1396" s="5">
        <v>62.47</v>
      </c>
      <c r="K1396" s="5">
        <v>34.4</v>
      </c>
      <c r="L1396" s="4">
        <f t="shared" si="64"/>
        <v>28.25</v>
      </c>
      <c r="M1396" s="5">
        <f t="shared" si="65"/>
        <v>34.4</v>
      </c>
      <c r="N1396" t="s">
        <v>18</v>
      </c>
      <c r="O1396" t="s">
        <v>34</v>
      </c>
    </row>
    <row r="1397" spans="1:15" x14ac:dyDescent="0.25">
      <c r="A1397">
        <v>69427</v>
      </c>
      <c r="B1397" t="s">
        <v>19</v>
      </c>
      <c r="C1397">
        <v>29</v>
      </c>
      <c r="D1397" t="str">
        <f t="shared" si="63"/>
        <v>18–39 Age Group</v>
      </c>
      <c r="E1397" t="s">
        <v>34</v>
      </c>
      <c r="F1397" t="s">
        <v>34</v>
      </c>
      <c r="G1397" t="s">
        <v>34</v>
      </c>
      <c r="H1397" t="s">
        <v>14</v>
      </c>
      <c r="I1397" t="s">
        <v>15</v>
      </c>
      <c r="J1397" s="5">
        <v>101.28</v>
      </c>
      <c r="K1397" s="5">
        <v>22.7</v>
      </c>
      <c r="L1397" s="4">
        <f t="shared" si="64"/>
        <v>28.25</v>
      </c>
      <c r="M1397" s="5">
        <f t="shared" si="65"/>
        <v>22.7</v>
      </c>
      <c r="N1397" t="s">
        <v>24</v>
      </c>
      <c r="O1397" t="s">
        <v>34</v>
      </c>
    </row>
    <row r="1398" spans="1:15" x14ac:dyDescent="0.25">
      <c r="A1398">
        <v>69553</v>
      </c>
      <c r="B1398" t="s">
        <v>19</v>
      </c>
      <c r="C1398">
        <v>29</v>
      </c>
      <c r="D1398" t="str">
        <f t="shared" si="63"/>
        <v>18–39 Age Group</v>
      </c>
      <c r="E1398" t="s">
        <v>34</v>
      </c>
      <c r="F1398" t="s">
        <v>34</v>
      </c>
      <c r="G1398" t="s">
        <v>13</v>
      </c>
      <c r="H1398" t="s">
        <v>14</v>
      </c>
      <c r="I1398" t="s">
        <v>21</v>
      </c>
      <c r="J1398" s="5">
        <v>60.74</v>
      </c>
      <c r="K1398" s="5">
        <v>20</v>
      </c>
      <c r="L1398" s="4">
        <f t="shared" si="64"/>
        <v>28.25</v>
      </c>
      <c r="M1398" s="5">
        <f t="shared" si="65"/>
        <v>20</v>
      </c>
      <c r="N1398" t="s">
        <v>24</v>
      </c>
      <c r="O1398" t="s">
        <v>34</v>
      </c>
    </row>
    <row r="1399" spans="1:15" x14ac:dyDescent="0.25">
      <c r="A1399">
        <v>70122</v>
      </c>
      <c r="B1399" t="s">
        <v>19</v>
      </c>
      <c r="C1399">
        <v>29</v>
      </c>
      <c r="D1399" t="str">
        <f t="shared" si="63"/>
        <v>18–39 Age Group</v>
      </c>
      <c r="E1399" t="s">
        <v>34</v>
      </c>
      <c r="F1399" t="s">
        <v>34</v>
      </c>
      <c r="G1399" t="s">
        <v>13</v>
      </c>
      <c r="H1399" t="s">
        <v>14</v>
      </c>
      <c r="I1399" t="s">
        <v>21</v>
      </c>
      <c r="J1399" s="5">
        <v>72.52</v>
      </c>
      <c r="K1399" s="5">
        <v>33.9</v>
      </c>
      <c r="L1399" s="4">
        <f t="shared" si="64"/>
        <v>28.25</v>
      </c>
      <c r="M1399" s="5">
        <f t="shared" si="65"/>
        <v>33.9</v>
      </c>
      <c r="N1399" t="s">
        <v>24</v>
      </c>
      <c r="O1399" t="s">
        <v>34</v>
      </c>
    </row>
    <row r="1400" spans="1:15" x14ac:dyDescent="0.25">
      <c r="A1400">
        <v>70602</v>
      </c>
      <c r="B1400" t="s">
        <v>19</v>
      </c>
      <c r="C1400">
        <v>29</v>
      </c>
      <c r="D1400" t="str">
        <f t="shared" si="63"/>
        <v>18–39 Age Group</v>
      </c>
      <c r="E1400" t="s">
        <v>34</v>
      </c>
      <c r="F1400" t="s">
        <v>34</v>
      </c>
      <c r="G1400" t="s">
        <v>34</v>
      </c>
      <c r="H1400" t="s">
        <v>14</v>
      </c>
      <c r="I1400" t="s">
        <v>21</v>
      </c>
      <c r="J1400" s="5">
        <v>79.27</v>
      </c>
      <c r="K1400" s="5">
        <v>29</v>
      </c>
      <c r="L1400" s="4">
        <f t="shared" si="64"/>
        <v>28.25</v>
      </c>
      <c r="M1400" s="5">
        <f t="shared" si="65"/>
        <v>29</v>
      </c>
      <c r="N1400" t="s">
        <v>29</v>
      </c>
      <c r="O1400" t="s">
        <v>34</v>
      </c>
    </row>
    <row r="1401" spans="1:15" x14ac:dyDescent="0.25">
      <c r="A1401">
        <v>71250</v>
      </c>
      <c r="B1401" t="s">
        <v>19</v>
      </c>
      <c r="C1401">
        <v>29</v>
      </c>
      <c r="D1401" t="str">
        <f t="shared" si="63"/>
        <v>18–39 Age Group</v>
      </c>
      <c r="E1401" t="s">
        <v>34</v>
      </c>
      <c r="F1401" t="s">
        <v>34</v>
      </c>
      <c r="G1401" t="s">
        <v>13</v>
      </c>
      <c r="H1401" t="s">
        <v>14</v>
      </c>
      <c r="I1401" t="s">
        <v>21</v>
      </c>
      <c r="J1401" s="5">
        <v>62.48</v>
      </c>
      <c r="K1401" s="5">
        <v>29.5</v>
      </c>
      <c r="L1401" s="4">
        <f t="shared" si="64"/>
        <v>28.25</v>
      </c>
      <c r="M1401" s="5">
        <f t="shared" si="65"/>
        <v>29.5</v>
      </c>
      <c r="N1401" t="s">
        <v>24</v>
      </c>
      <c r="O1401" t="s">
        <v>34</v>
      </c>
    </row>
    <row r="1402" spans="1:15" x14ac:dyDescent="0.25">
      <c r="A1402">
        <v>1818</v>
      </c>
      <c r="B1402" t="s">
        <v>19</v>
      </c>
      <c r="C1402">
        <v>30</v>
      </c>
      <c r="D1402" t="str">
        <f t="shared" si="63"/>
        <v>18–39 Age Group</v>
      </c>
      <c r="E1402" t="s">
        <v>34</v>
      </c>
      <c r="F1402" t="s">
        <v>34</v>
      </c>
      <c r="G1402" t="s">
        <v>34</v>
      </c>
      <c r="H1402" t="s">
        <v>43</v>
      </c>
      <c r="I1402" t="s">
        <v>15</v>
      </c>
      <c r="J1402" s="5">
        <v>88.2</v>
      </c>
      <c r="K1402" s="5" t="s">
        <v>4270</v>
      </c>
      <c r="L1402" s="4">
        <f t="shared" si="64"/>
        <v>28.25</v>
      </c>
      <c r="M1402" s="5">
        <f t="shared" si="65"/>
        <v>28.25</v>
      </c>
      <c r="N1402" t="s">
        <v>29</v>
      </c>
      <c r="O1402" t="s">
        <v>34</v>
      </c>
    </row>
    <row r="1403" spans="1:15" x14ac:dyDescent="0.25">
      <c r="A1403">
        <v>2822</v>
      </c>
      <c r="B1403" t="s">
        <v>19</v>
      </c>
      <c r="C1403">
        <v>30</v>
      </c>
      <c r="D1403" t="str">
        <f t="shared" si="63"/>
        <v>18–39 Age Group</v>
      </c>
      <c r="E1403" t="s">
        <v>34</v>
      </c>
      <c r="F1403" t="s">
        <v>34</v>
      </c>
      <c r="G1403" t="s">
        <v>13</v>
      </c>
      <c r="H1403" t="s">
        <v>14</v>
      </c>
      <c r="I1403" t="s">
        <v>21</v>
      </c>
      <c r="J1403" s="5">
        <v>72.489999999999995</v>
      </c>
      <c r="K1403" s="5">
        <v>25.8</v>
      </c>
      <c r="L1403" s="4">
        <f t="shared" si="64"/>
        <v>28.25</v>
      </c>
      <c r="M1403" s="5">
        <f t="shared" si="65"/>
        <v>25.8</v>
      </c>
      <c r="N1403" t="s">
        <v>24</v>
      </c>
      <c r="O1403" t="s">
        <v>34</v>
      </c>
    </row>
    <row r="1404" spans="1:15" x14ac:dyDescent="0.25">
      <c r="A1404">
        <v>3325</v>
      </c>
      <c r="B1404" t="s">
        <v>12</v>
      </c>
      <c r="C1404">
        <v>30</v>
      </c>
      <c r="D1404" t="str">
        <f t="shared" si="63"/>
        <v>18–39 Age Group</v>
      </c>
      <c r="E1404" t="s">
        <v>34</v>
      </c>
      <c r="F1404" t="s">
        <v>34</v>
      </c>
      <c r="G1404" t="s">
        <v>13</v>
      </c>
      <c r="H1404" t="s">
        <v>20</v>
      </c>
      <c r="I1404" t="s">
        <v>21</v>
      </c>
      <c r="J1404" s="5">
        <v>95.01</v>
      </c>
      <c r="K1404" s="5">
        <v>32.299999999999997</v>
      </c>
      <c r="L1404" s="4">
        <f t="shared" si="64"/>
        <v>28.25</v>
      </c>
      <c r="M1404" s="5">
        <f t="shared" si="65"/>
        <v>32.299999999999997</v>
      </c>
      <c r="N1404" t="s">
        <v>29</v>
      </c>
      <c r="O1404" t="s">
        <v>34</v>
      </c>
    </row>
    <row r="1405" spans="1:15" x14ac:dyDescent="0.25">
      <c r="A1405">
        <v>4083</v>
      </c>
      <c r="B1405" t="s">
        <v>19</v>
      </c>
      <c r="C1405">
        <v>30</v>
      </c>
      <c r="D1405" t="str">
        <f t="shared" si="63"/>
        <v>18–39 Age Group</v>
      </c>
      <c r="E1405" t="s">
        <v>34</v>
      </c>
      <c r="F1405" t="s">
        <v>34</v>
      </c>
      <c r="G1405" t="s">
        <v>34</v>
      </c>
      <c r="H1405" t="s">
        <v>14</v>
      </c>
      <c r="I1405" t="s">
        <v>21</v>
      </c>
      <c r="J1405" s="5">
        <v>73.69</v>
      </c>
      <c r="K1405" s="5">
        <v>17.3</v>
      </c>
      <c r="L1405" s="4">
        <f t="shared" si="64"/>
        <v>28.25</v>
      </c>
      <c r="M1405" s="5">
        <f t="shared" si="65"/>
        <v>17.3</v>
      </c>
      <c r="N1405" t="s">
        <v>24</v>
      </c>
      <c r="O1405" t="s">
        <v>34</v>
      </c>
    </row>
    <row r="1406" spans="1:15" x14ac:dyDescent="0.25">
      <c r="A1406">
        <v>4861</v>
      </c>
      <c r="B1406" t="s">
        <v>19</v>
      </c>
      <c r="C1406">
        <v>30</v>
      </c>
      <c r="D1406" t="str">
        <f t="shared" si="63"/>
        <v>18–39 Age Group</v>
      </c>
      <c r="E1406" t="s">
        <v>34</v>
      </c>
      <c r="F1406" t="s">
        <v>34</v>
      </c>
      <c r="G1406" t="s">
        <v>13</v>
      </c>
      <c r="H1406" t="s">
        <v>14</v>
      </c>
      <c r="I1406" t="s">
        <v>15</v>
      </c>
      <c r="J1406" s="5">
        <v>70.67</v>
      </c>
      <c r="K1406" s="5">
        <v>24.6</v>
      </c>
      <c r="L1406" s="4">
        <f t="shared" si="64"/>
        <v>28.25</v>
      </c>
      <c r="M1406" s="5">
        <f t="shared" si="65"/>
        <v>24.6</v>
      </c>
      <c r="N1406" t="s">
        <v>29</v>
      </c>
      <c r="O1406" t="s">
        <v>34</v>
      </c>
    </row>
    <row r="1407" spans="1:15" x14ac:dyDescent="0.25">
      <c r="A1407">
        <v>5121</v>
      </c>
      <c r="B1407" t="s">
        <v>12</v>
      </c>
      <c r="C1407">
        <v>30</v>
      </c>
      <c r="D1407" t="str">
        <f t="shared" si="63"/>
        <v>18–39 Age Group</v>
      </c>
      <c r="E1407" t="s">
        <v>34</v>
      </c>
      <c r="F1407" t="s">
        <v>34</v>
      </c>
      <c r="G1407" t="s">
        <v>13</v>
      </c>
      <c r="H1407" t="s">
        <v>14</v>
      </c>
      <c r="I1407" t="s">
        <v>15</v>
      </c>
      <c r="J1407" s="5">
        <v>96.84</v>
      </c>
      <c r="K1407" s="5">
        <v>21.1</v>
      </c>
      <c r="L1407" s="4">
        <f t="shared" si="64"/>
        <v>28.25</v>
      </c>
      <c r="M1407" s="5">
        <f t="shared" si="65"/>
        <v>21.1</v>
      </c>
      <c r="N1407" t="s">
        <v>38</v>
      </c>
      <c r="O1407" t="s">
        <v>34</v>
      </c>
    </row>
    <row r="1408" spans="1:15" x14ac:dyDescent="0.25">
      <c r="A1408">
        <v>6827</v>
      </c>
      <c r="B1408" t="s">
        <v>12</v>
      </c>
      <c r="C1408">
        <v>30</v>
      </c>
      <c r="D1408" t="str">
        <f t="shared" si="63"/>
        <v>18–39 Age Group</v>
      </c>
      <c r="E1408" t="s">
        <v>34</v>
      </c>
      <c r="F1408" t="s">
        <v>34</v>
      </c>
      <c r="G1408" t="s">
        <v>13</v>
      </c>
      <c r="H1408" t="s">
        <v>14</v>
      </c>
      <c r="I1408" t="s">
        <v>15</v>
      </c>
      <c r="J1408" s="5">
        <v>96.02</v>
      </c>
      <c r="K1408" s="5">
        <v>29.8</v>
      </c>
      <c r="L1408" s="4">
        <f t="shared" si="64"/>
        <v>28.25</v>
      </c>
      <c r="M1408" s="5">
        <f t="shared" si="65"/>
        <v>29.8</v>
      </c>
      <c r="N1408" t="s">
        <v>24</v>
      </c>
      <c r="O1408" t="s">
        <v>34</v>
      </c>
    </row>
    <row r="1409" spans="1:15" x14ac:dyDescent="0.25">
      <c r="A1409">
        <v>8145</v>
      </c>
      <c r="B1409" t="s">
        <v>12</v>
      </c>
      <c r="C1409">
        <v>30</v>
      </c>
      <c r="D1409" t="str">
        <f t="shared" si="63"/>
        <v>18–39 Age Group</v>
      </c>
      <c r="E1409" t="s">
        <v>34</v>
      </c>
      <c r="F1409" t="s">
        <v>34</v>
      </c>
      <c r="G1409" t="s">
        <v>34</v>
      </c>
      <c r="H1409" t="s">
        <v>14</v>
      </c>
      <c r="I1409" t="s">
        <v>15</v>
      </c>
      <c r="J1409" s="5">
        <v>86.21</v>
      </c>
      <c r="K1409" s="5">
        <v>28.8</v>
      </c>
      <c r="L1409" s="4">
        <f t="shared" si="64"/>
        <v>28.25</v>
      </c>
      <c r="M1409" s="5">
        <f t="shared" si="65"/>
        <v>28.8</v>
      </c>
      <c r="N1409" t="s">
        <v>29</v>
      </c>
      <c r="O1409" t="s">
        <v>34</v>
      </c>
    </row>
    <row r="1410" spans="1:15" x14ac:dyDescent="0.25">
      <c r="A1410">
        <v>12469</v>
      </c>
      <c r="B1410" t="s">
        <v>19</v>
      </c>
      <c r="C1410">
        <v>30</v>
      </c>
      <c r="D1410" t="str">
        <f t="shared" ref="D1410:D1473" si="66">_xlfn.IFS(
C1410&lt;18,"1–17 Age Group",
C1410&lt;40,"18–39 Age Group",
C1410&lt;60,"40–59 Age Group",
C1410&lt;80,"60–79 Age Group",
TRUE,"80+ Age Group"
)</f>
        <v>18–39 Age Group</v>
      </c>
      <c r="E1410" t="s">
        <v>34</v>
      </c>
      <c r="F1410" t="s">
        <v>34</v>
      </c>
      <c r="G1410" t="s">
        <v>13</v>
      </c>
      <c r="H1410" t="s">
        <v>14</v>
      </c>
      <c r="I1410" t="s">
        <v>15</v>
      </c>
      <c r="J1410" s="5">
        <v>74.430000000000007</v>
      </c>
      <c r="K1410" s="5">
        <v>44.8</v>
      </c>
      <c r="L1410" s="4">
        <f t="shared" ref="L1410:L1473" si="67">MEDIAN(K:K)</f>
        <v>28.25</v>
      </c>
      <c r="M1410" s="5">
        <f t="shared" ref="M1410:M1473" si="68">IF(K:K="",$L1410,$K1410)</f>
        <v>44.8</v>
      </c>
      <c r="N1410" t="s">
        <v>24</v>
      </c>
      <c r="O1410" t="s">
        <v>34</v>
      </c>
    </row>
    <row r="1411" spans="1:15" x14ac:dyDescent="0.25">
      <c r="A1411">
        <v>13899</v>
      </c>
      <c r="B1411" t="s">
        <v>12</v>
      </c>
      <c r="C1411">
        <v>30</v>
      </c>
      <c r="D1411" t="str">
        <f t="shared" si="66"/>
        <v>18–39 Age Group</v>
      </c>
      <c r="E1411" t="s">
        <v>34</v>
      </c>
      <c r="F1411" t="s">
        <v>34</v>
      </c>
      <c r="G1411" t="s">
        <v>13</v>
      </c>
      <c r="H1411" t="s">
        <v>14</v>
      </c>
      <c r="I1411" t="s">
        <v>15</v>
      </c>
      <c r="J1411" s="5">
        <v>79.55</v>
      </c>
      <c r="K1411" s="5">
        <v>33.700000000000003</v>
      </c>
      <c r="L1411" s="4">
        <f t="shared" si="67"/>
        <v>28.25</v>
      </c>
      <c r="M1411" s="5">
        <f t="shared" si="68"/>
        <v>33.700000000000003</v>
      </c>
      <c r="N1411" t="s">
        <v>24</v>
      </c>
      <c r="O1411" t="s">
        <v>34</v>
      </c>
    </row>
    <row r="1412" spans="1:15" x14ac:dyDescent="0.25">
      <c r="A1412">
        <v>14391</v>
      </c>
      <c r="B1412" t="s">
        <v>19</v>
      </c>
      <c r="C1412">
        <v>30</v>
      </c>
      <c r="D1412" t="str">
        <f t="shared" si="66"/>
        <v>18–39 Age Group</v>
      </c>
      <c r="E1412" t="s">
        <v>34</v>
      </c>
      <c r="F1412" t="s">
        <v>34</v>
      </c>
      <c r="G1412" t="s">
        <v>13</v>
      </c>
      <c r="H1412" t="s">
        <v>14</v>
      </c>
      <c r="I1412" t="s">
        <v>21</v>
      </c>
      <c r="J1412" s="5">
        <v>89.63</v>
      </c>
      <c r="K1412" s="5">
        <v>23.2</v>
      </c>
      <c r="L1412" s="4">
        <f t="shared" si="67"/>
        <v>28.25</v>
      </c>
      <c r="M1412" s="5">
        <f t="shared" si="68"/>
        <v>23.2</v>
      </c>
      <c r="N1412" t="s">
        <v>29</v>
      </c>
      <c r="O1412" t="s">
        <v>34</v>
      </c>
    </row>
    <row r="1413" spans="1:15" x14ac:dyDescent="0.25">
      <c r="A1413">
        <v>14615</v>
      </c>
      <c r="B1413" t="s">
        <v>19</v>
      </c>
      <c r="C1413">
        <v>30</v>
      </c>
      <c r="D1413" t="str">
        <f t="shared" si="66"/>
        <v>18–39 Age Group</v>
      </c>
      <c r="E1413" t="s">
        <v>34</v>
      </c>
      <c r="F1413" t="s">
        <v>34</v>
      </c>
      <c r="G1413" t="s">
        <v>34</v>
      </c>
      <c r="H1413" t="s">
        <v>14</v>
      </c>
      <c r="I1413" t="s">
        <v>15</v>
      </c>
      <c r="J1413" s="5">
        <v>75.19</v>
      </c>
      <c r="K1413" s="5">
        <v>37</v>
      </c>
      <c r="L1413" s="4">
        <f t="shared" si="67"/>
        <v>28.25</v>
      </c>
      <c r="M1413" s="5">
        <f t="shared" si="68"/>
        <v>37</v>
      </c>
      <c r="N1413" t="s">
        <v>29</v>
      </c>
      <c r="O1413" t="s">
        <v>34</v>
      </c>
    </row>
    <row r="1414" spans="1:15" x14ac:dyDescent="0.25">
      <c r="A1414">
        <v>17019</v>
      </c>
      <c r="B1414" t="s">
        <v>19</v>
      </c>
      <c r="C1414">
        <v>30</v>
      </c>
      <c r="D1414" t="str">
        <f t="shared" si="66"/>
        <v>18–39 Age Group</v>
      </c>
      <c r="E1414" t="s">
        <v>34</v>
      </c>
      <c r="F1414" t="s">
        <v>34</v>
      </c>
      <c r="G1414" t="s">
        <v>13</v>
      </c>
      <c r="H1414" t="s">
        <v>43</v>
      </c>
      <c r="I1414" t="s">
        <v>15</v>
      </c>
      <c r="J1414" s="5">
        <v>113.85</v>
      </c>
      <c r="K1414" s="5">
        <v>34</v>
      </c>
      <c r="L1414" s="4">
        <f t="shared" si="67"/>
        <v>28.25</v>
      </c>
      <c r="M1414" s="5">
        <f t="shared" si="68"/>
        <v>34</v>
      </c>
      <c r="N1414" t="s">
        <v>24</v>
      </c>
      <c r="O1414" t="s">
        <v>34</v>
      </c>
    </row>
    <row r="1415" spans="1:15" x14ac:dyDescent="0.25">
      <c r="A1415">
        <v>18306</v>
      </c>
      <c r="B1415" t="s">
        <v>19</v>
      </c>
      <c r="C1415">
        <v>30</v>
      </c>
      <c r="D1415" t="str">
        <f t="shared" si="66"/>
        <v>18–39 Age Group</v>
      </c>
      <c r="E1415" t="s">
        <v>34</v>
      </c>
      <c r="F1415" t="s">
        <v>34</v>
      </c>
      <c r="G1415" t="s">
        <v>34</v>
      </c>
      <c r="H1415" t="s">
        <v>14</v>
      </c>
      <c r="I1415" t="s">
        <v>21</v>
      </c>
      <c r="J1415" s="5">
        <v>93.88</v>
      </c>
      <c r="K1415" s="5">
        <v>24</v>
      </c>
      <c r="L1415" s="4">
        <f t="shared" si="67"/>
        <v>28.25</v>
      </c>
      <c r="M1415" s="5">
        <f t="shared" si="68"/>
        <v>24</v>
      </c>
      <c r="N1415" t="s">
        <v>18</v>
      </c>
      <c r="O1415" t="s">
        <v>34</v>
      </c>
    </row>
    <row r="1416" spans="1:15" x14ac:dyDescent="0.25">
      <c r="A1416">
        <v>23599</v>
      </c>
      <c r="B1416" t="s">
        <v>19</v>
      </c>
      <c r="C1416">
        <v>30</v>
      </c>
      <c r="D1416" t="str">
        <f t="shared" si="66"/>
        <v>18–39 Age Group</v>
      </c>
      <c r="E1416" t="s">
        <v>34</v>
      </c>
      <c r="F1416" t="s">
        <v>34</v>
      </c>
      <c r="G1416" t="s">
        <v>34</v>
      </c>
      <c r="H1416" t="s">
        <v>14</v>
      </c>
      <c r="I1416" t="s">
        <v>15</v>
      </c>
      <c r="J1416" s="5">
        <v>105.08</v>
      </c>
      <c r="K1416" s="5">
        <v>25.5</v>
      </c>
      <c r="L1416" s="4">
        <f t="shared" si="67"/>
        <v>28.25</v>
      </c>
      <c r="M1416" s="5">
        <f t="shared" si="68"/>
        <v>25.5</v>
      </c>
      <c r="N1416" t="s">
        <v>24</v>
      </c>
      <c r="O1416" t="s">
        <v>34</v>
      </c>
    </row>
    <row r="1417" spans="1:15" x14ac:dyDescent="0.25">
      <c r="A1417">
        <v>24421</v>
      </c>
      <c r="B1417" t="s">
        <v>12</v>
      </c>
      <c r="C1417">
        <v>30</v>
      </c>
      <c r="D1417" t="str">
        <f t="shared" si="66"/>
        <v>18–39 Age Group</v>
      </c>
      <c r="E1417" t="s">
        <v>34</v>
      </c>
      <c r="F1417" t="s">
        <v>34</v>
      </c>
      <c r="G1417" t="s">
        <v>34</v>
      </c>
      <c r="H1417" t="s">
        <v>14</v>
      </c>
      <c r="I1417" t="s">
        <v>15</v>
      </c>
      <c r="J1417" s="5">
        <v>113.08</v>
      </c>
      <c r="K1417" s="5">
        <v>41.8</v>
      </c>
      <c r="L1417" s="4">
        <f t="shared" si="67"/>
        <v>28.25</v>
      </c>
      <c r="M1417" s="5">
        <f t="shared" si="68"/>
        <v>41.8</v>
      </c>
      <c r="N1417" t="s">
        <v>38</v>
      </c>
      <c r="O1417" t="s">
        <v>34</v>
      </c>
    </row>
    <row r="1418" spans="1:15" x14ac:dyDescent="0.25">
      <c r="A1418">
        <v>25767</v>
      </c>
      <c r="B1418" t="s">
        <v>19</v>
      </c>
      <c r="C1418">
        <v>30</v>
      </c>
      <c r="D1418" t="str">
        <f t="shared" si="66"/>
        <v>18–39 Age Group</v>
      </c>
      <c r="E1418" t="s">
        <v>34</v>
      </c>
      <c r="F1418" t="s">
        <v>34</v>
      </c>
      <c r="G1418" t="s">
        <v>34</v>
      </c>
      <c r="H1418" t="s">
        <v>14</v>
      </c>
      <c r="I1418" t="s">
        <v>15</v>
      </c>
      <c r="J1418" s="5">
        <v>96.42</v>
      </c>
      <c r="K1418" s="5">
        <v>22.6</v>
      </c>
      <c r="L1418" s="4">
        <f t="shared" si="67"/>
        <v>28.25</v>
      </c>
      <c r="M1418" s="5">
        <f t="shared" si="68"/>
        <v>22.6</v>
      </c>
      <c r="N1418" t="s">
        <v>38</v>
      </c>
      <c r="O1418" t="s">
        <v>34</v>
      </c>
    </row>
    <row r="1419" spans="1:15" x14ac:dyDescent="0.25">
      <c r="A1419">
        <v>29224</v>
      </c>
      <c r="B1419" t="s">
        <v>12</v>
      </c>
      <c r="C1419">
        <v>30</v>
      </c>
      <c r="D1419" t="str">
        <f t="shared" si="66"/>
        <v>18–39 Age Group</v>
      </c>
      <c r="E1419" t="s">
        <v>34</v>
      </c>
      <c r="F1419" t="s">
        <v>34</v>
      </c>
      <c r="G1419" t="s">
        <v>13</v>
      </c>
      <c r="H1419" t="s">
        <v>14</v>
      </c>
      <c r="I1419" t="s">
        <v>15</v>
      </c>
      <c r="J1419" s="5">
        <v>91.23</v>
      </c>
      <c r="K1419" s="5" t="s">
        <v>4270</v>
      </c>
      <c r="L1419" s="4">
        <f t="shared" si="67"/>
        <v>28.25</v>
      </c>
      <c r="M1419" s="5">
        <f t="shared" si="68"/>
        <v>28.25</v>
      </c>
      <c r="N1419" t="s">
        <v>29</v>
      </c>
      <c r="O1419" t="s">
        <v>34</v>
      </c>
    </row>
    <row r="1420" spans="1:15" x14ac:dyDescent="0.25">
      <c r="A1420">
        <v>29327</v>
      </c>
      <c r="B1420" t="s">
        <v>19</v>
      </c>
      <c r="C1420">
        <v>30</v>
      </c>
      <c r="D1420" t="str">
        <f t="shared" si="66"/>
        <v>18–39 Age Group</v>
      </c>
      <c r="E1420" t="s">
        <v>34</v>
      </c>
      <c r="F1420" t="s">
        <v>34</v>
      </c>
      <c r="G1420" t="s">
        <v>34</v>
      </c>
      <c r="H1420" t="s">
        <v>20</v>
      </c>
      <c r="I1420" t="s">
        <v>15</v>
      </c>
      <c r="J1420" s="5">
        <v>65.84</v>
      </c>
      <c r="K1420" s="5">
        <v>24.8</v>
      </c>
      <c r="L1420" s="4">
        <f t="shared" si="67"/>
        <v>28.25</v>
      </c>
      <c r="M1420" s="5">
        <f t="shared" si="68"/>
        <v>24.8</v>
      </c>
      <c r="N1420" t="s">
        <v>29</v>
      </c>
      <c r="O1420" t="s">
        <v>34</v>
      </c>
    </row>
    <row r="1421" spans="1:15" x14ac:dyDescent="0.25">
      <c r="A1421">
        <v>30746</v>
      </c>
      <c r="B1421" t="s">
        <v>19</v>
      </c>
      <c r="C1421">
        <v>30</v>
      </c>
      <c r="D1421" t="str">
        <f t="shared" si="66"/>
        <v>18–39 Age Group</v>
      </c>
      <c r="E1421" t="s">
        <v>34</v>
      </c>
      <c r="F1421" t="s">
        <v>34</v>
      </c>
      <c r="G1421" t="s">
        <v>13</v>
      </c>
      <c r="H1421" t="s">
        <v>14</v>
      </c>
      <c r="I1421" t="s">
        <v>21</v>
      </c>
      <c r="J1421" s="5">
        <v>124.08</v>
      </c>
      <c r="K1421" s="5">
        <v>41.1</v>
      </c>
      <c r="L1421" s="4">
        <f t="shared" si="67"/>
        <v>28.25</v>
      </c>
      <c r="M1421" s="5">
        <f t="shared" si="68"/>
        <v>41.1</v>
      </c>
      <c r="N1421" t="s">
        <v>38</v>
      </c>
      <c r="O1421" t="s">
        <v>34</v>
      </c>
    </row>
    <row r="1422" spans="1:15" x14ac:dyDescent="0.25">
      <c r="A1422">
        <v>31092</v>
      </c>
      <c r="B1422" t="s">
        <v>19</v>
      </c>
      <c r="C1422">
        <v>30</v>
      </c>
      <c r="D1422" t="str">
        <f t="shared" si="66"/>
        <v>18–39 Age Group</v>
      </c>
      <c r="E1422" t="s">
        <v>34</v>
      </c>
      <c r="F1422" t="s">
        <v>34</v>
      </c>
      <c r="G1422" t="s">
        <v>13</v>
      </c>
      <c r="H1422" t="s">
        <v>14</v>
      </c>
      <c r="I1422" t="s">
        <v>15</v>
      </c>
      <c r="J1422" s="5">
        <v>88.56</v>
      </c>
      <c r="K1422" s="5">
        <v>45.3</v>
      </c>
      <c r="L1422" s="4">
        <f t="shared" si="67"/>
        <v>28.25</v>
      </c>
      <c r="M1422" s="5">
        <f t="shared" si="68"/>
        <v>45.3</v>
      </c>
      <c r="N1422" t="s">
        <v>24</v>
      </c>
      <c r="O1422" t="s">
        <v>34</v>
      </c>
    </row>
    <row r="1423" spans="1:15" x14ac:dyDescent="0.25">
      <c r="A1423">
        <v>31443</v>
      </c>
      <c r="B1423" t="s">
        <v>19</v>
      </c>
      <c r="C1423">
        <v>30</v>
      </c>
      <c r="D1423" t="str">
        <f t="shared" si="66"/>
        <v>18–39 Age Group</v>
      </c>
      <c r="E1423" t="s">
        <v>34</v>
      </c>
      <c r="F1423" t="s">
        <v>34</v>
      </c>
      <c r="G1423" t="s">
        <v>13</v>
      </c>
      <c r="H1423" t="s">
        <v>43</v>
      </c>
      <c r="I1423" t="s">
        <v>15</v>
      </c>
      <c r="J1423" s="5">
        <v>83.91</v>
      </c>
      <c r="K1423" s="5">
        <v>23.9</v>
      </c>
      <c r="L1423" s="4">
        <f t="shared" si="67"/>
        <v>28.25</v>
      </c>
      <c r="M1423" s="5">
        <f t="shared" si="68"/>
        <v>23.9</v>
      </c>
      <c r="N1423" t="s">
        <v>38</v>
      </c>
      <c r="O1423" t="s">
        <v>34</v>
      </c>
    </row>
    <row r="1424" spans="1:15" x14ac:dyDescent="0.25">
      <c r="A1424">
        <v>31887</v>
      </c>
      <c r="B1424" t="s">
        <v>19</v>
      </c>
      <c r="C1424">
        <v>30</v>
      </c>
      <c r="D1424" t="str">
        <f t="shared" si="66"/>
        <v>18–39 Age Group</v>
      </c>
      <c r="E1424" t="s">
        <v>34</v>
      </c>
      <c r="F1424" t="s">
        <v>34</v>
      </c>
      <c r="G1424" t="s">
        <v>13</v>
      </c>
      <c r="H1424" t="s">
        <v>14</v>
      </c>
      <c r="I1424" t="s">
        <v>15</v>
      </c>
      <c r="J1424" s="5">
        <v>101.98</v>
      </c>
      <c r="K1424" s="5">
        <v>23.2</v>
      </c>
      <c r="L1424" s="4">
        <f t="shared" si="67"/>
        <v>28.25</v>
      </c>
      <c r="M1424" s="5">
        <f t="shared" si="68"/>
        <v>23.2</v>
      </c>
      <c r="N1424" t="s">
        <v>38</v>
      </c>
      <c r="O1424" t="s">
        <v>34</v>
      </c>
    </row>
    <row r="1425" spans="1:15" x14ac:dyDescent="0.25">
      <c r="A1425">
        <v>33886</v>
      </c>
      <c r="B1425" t="s">
        <v>19</v>
      </c>
      <c r="C1425">
        <v>30</v>
      </c>
      <c r="D1425" t="str">
        <f t="shared" si="66"/>
        <v>18–39 Age Group</v>
      </c>
      <c r="E1425" t="s">
        <v>34</v>
      </c>
      <c r="F1425" t="s">
        <v>34</v>
      </c>
      <c r="G1425" t="s">
        <v>34</v>
      </c>
      <c r="H1425" t="s">
        <v>14</v>
      </c>
      <c r="I1425" t="s">
        <v>21</v>
      </c>
      <c r="J1425" s="5">
        <v>87.12</v>
      </c>
      <c r="K1425" s="5">
        <v>31.1</v>
      </c>
      <c r="L1425" s="4">
        <f t="shared" si="67"/>
        <v>28.25</v>
      </c>
      <c r="M1425" s="5">
        <f t="shared" si="68"/>
        <v>31.1</v>
      </c>
      <c r="N1425" t="s">
        <v>29</v>
      </c>
      <c r="O1425" t="s">
        <v>34</v>
      </c>
    </row>
    <row r="1426" spans="1:15" x14ac:dyDescent="0.25">
      <c r="A1426">
        <v>35330</v>
      </c>
      <c r="B1426" t="s">
        <v>12</v>
      </c>
      <c r="C1426">
        <v>30</v>
      </c>
      <c r="D1426" t="str">
        <f t="shared" si="66"/>
        <v>18–39 Age Group</v>
      </c>
      <c r="E1426" t="s">
        <v>34</v>
      </c>
      <c r="F1426" t="s">
        <v>34</v>
      </c>
      <c r="G1426" t="s">
        <v>13</v>
      </c>
      <c r="H1426" t="s">
        <v>14</v>
      </c>
      <c r="I1426" t="s">
        <v>15</v>
      </c>
      <c r="J1426" s="5">
        <v>81.25</v>
      </c>
      <c r="K1426" s="5">
        <v>27.3</v>
      </c>
      <c r="L1426" s="4">
        <f t="shared" si="67"/>
        <v>28.25</v>
      </c>
      <c r="M1426" s="5">
        <f t="shared" si="68"/>
        <v>27.3</v>
      </c>
      <c r="N1426" t="s">
        <v>29</v>
      </c>
      <c r="O1426" t="s">
        <v>34</v>
      </c>
    </row>
    <row r="1427" spans="1:15" x14ac:dyDescent="0.25">
      <c r="A1427">
        <v>36722</v>
      </c>
      <c r="B1427" t="s">
        <v>19</v>
      </c>
      <c r="C1427">
        <v>30</v>
      </c>
      <c r="D1427" t="str">
        <f t="shared" si="66"/>
        <v>18–39 Age Group</v>
      </c>
      <c r="E1427" t="s">
        <v>34</v>
      </c>
      <c r="F1427" t="s">
        <v>34</v>
      </c>
      <c r="G1427" t="s">
        <v>13</v>
      </c>
      <c r="H1427" t="s">
        <v>14</v>
      </c>
      <c r="I1427" t="s">
        <v>15</v>
      </c>
      <c r="J1427" s="5">
        <v>123.65</v>
      </c>
      <c r="K1427" s="5">
        <v>44</v>
      </c>
      <c r="L1427" s="4">
        <f t="shared" si="67"/>
        <v>28.25</v>
      </c>
      <c r="M1427" s="5">
        <f t="shared" si="68"/>
        <v>44</v>
      </c>
      <c r="N1427" t="s">
        <v>29</v>
      </c>
      <c r="O1427" t="s">
        <v>34</v>
      </c>
    </row>
    <row r="1428" spans="1:15" x14ac:dyDescent="0.25">
      <c r="A1428">
        <v>38488</v>
      </c>
      <c r="B1428" t="s">
        <v>19</v>
      </c>
      <c r="C1428">
        <v>30</v>
      </c>
      <c r="D1428" t="str">
        <f t="shared" si="66"/>
        <v>18–39 Age Group</v>
      </c>
      <c r="E1428" t="s">
        <v>34</v>
      </c>
      <c r="F1428" t="s">
        <v>34</v>
      </c>
      <c r="G1428" t="s">
        <v>13</v>
      </c>
      <c r="H1428" t="s">
        <v>14</v>
      </c>
      <c r="I1428" t="s">
        <v>15</v>
      </c>
      <c r="J1428" s="5">
        <v>67.78</v>
      </c>
      <c r="K1428" s="5">
        <v>29.2</v>
      </c>
      <c r="L1428" s="4">
        <f t="shared" si="67"/>
        <v>28.25</v>
      </c>
      <c r="M1428" s="5">
        <f t="shared" si="68"/>
        <v>29.2</v>
      </c>
      <c r="N1428" t="s">
        <v>29</v>
      </c>
      <c r="O1428" t="s">
        <v>34</v>
      </c>
    </row>
    <row r="1429" spans="1:15" x14ac:dyDescent="0.25">
      <c r="A1429">
        <v>39383</v>
      </c>
      <c r="B1429" t="s">
        <v>19</v>
      </c>
      <c r="C1429">
        <v>30</v>
      </c>
      <c r="D1429" t="str">
        <f t="shared" si="66"/>
        <v>18–39 Age Group</v>
      </c>
      <c r="E1429" t="s">
        <v>34</v>
      </c>
      <c r="F1429" t="s">
        <v>34</v>
      </c>
      <c r="G1429" t="s">
        <v>13</v>
      </c>
      <c r="H1429" t="s">
        <v>14</v>
      </c>
      <c r="I1429" t="s">
        <v>15</v>
      </c>
      <c r="J1429" s="5">
        <v>80.19</v>
      </c>
      <c r="K1429" s="5">
        <v>20.399999999999999</v>
      </c>
      <c r="L1429" s="4">
        <f t="shared" si="67"/>
        <v>28.25</v>
      </c>
      <c r="M1429" s="5">
        <f t="shared" si="68"/>
        <v>20.399999999999999</v>
      </c>
      <c r="N1429" t="s">
        <v>24</v>
      </c>
      <c r="O1429" t="s">
        <v>34</v>
      </c>
    </row>
    <row r="1430" spans="1:15" x14ac:dyDescent="0.25">
      <c r="A1430">
        <v>39467</v>
      </c>
      <c r="B1430" t="s">
        <v>19</v>
      </c>
      <c r="C1430">
        <v>30</v>
      </c>
      <c r="D1430" t="str">
        <f t="shared" si="66"/>
        <v>18–39 Age Group</v>
      </c>
      <c r="E1430" t="s">
        <v>34</v>
      </c>
      <c r="F1430" t="s">
        <v>34</v>
      </c>
      <c r="G1430" t="s">
        <v>34</v>
      </c>
      <c r="H1430" t="s">
        <v>14</v>
      </c>
      <c r="I1430" t="s">
        <v>21</v>
      </c>
      <c r="J1430" s="5">
        <v>118.62</v>
      </c>
      <c r="K1430" s="5">
        <v>29.7</v>
      </c>
      <c r="L1430" s="4">
        <f t="shared" si="67"/>
        <v>28.25</v>
      </c>
      <c r="M1430" s="5">
        <f t="shared" si="68"/>
        <v>29.7</v>
      </c>
      <c r="N1430" t="s">
        <v>38</v>
      </c>
      <c r="O1430" t="s">
        <v>34</v>
      </c>
    </row>
    <row r="1431" spans="1:15" x14ac:dyDescent="0.25">
      <c r="A1431">
        <v>40181</v>
      </c>
      <c r="B1431" t="s">
        <v>19</v>
      </c>
      <c r="C1431">
        <v>30</v>
      </c>
      <c r="D1431" t="str">
        <f t="shared" si="66"/>
        <v>18–39 Age Group</v>
      </c>
      <c r="E1431" t="s">
        <v>34</v>
      </c>
      <c r="F1431" t="s">
        <v>34</v>
      </c>
      <c r="G1431" t="s">
        <v>13</v>
      </c>
      <c r="H1431" t="s">
        <v>14</v>
      </c>
      <c r="I1431" t="s">
        <v>15</v>
      </c>
      <c r="J1431" s="5">
        <v>61.45</v>
      </c>
      <c r="K1431" s="5">
        <v>36.700000000000003</v>
      </c>
      <c r="L1431" s="4">
        <f t="shared" si="67"/>
        <v>28.25</v>
      </c>
      <c r="M1431" s="5">
        <f t="shared" si="68"/>
        <v>36.700000000000003</v>
      </c>
      <c r="N1431" t="s">
        <v>29</v>
      </c>
      <c r="O1431" t="s">
        <v>34</v>
      </c>
    </row>
    <row r="1432" spans="1:15" x14ac:dyDescent="0.25">
      <c r="A1432">
        <v>41049</v>
      </c>
      <c r="B1432" t="s">
        <v>19</v>
      </c>
      <c r="C1432">
        <v>30</v>
      </c>
      <c r="D1432" t="str">
        <f t="shared" si="66"/>
        <v>18–39 Age Group</v>
      </c>
      <c r="E1432" t="s">
        <v>34</v>
      </c>
      <c r="F1432" t="s">
        <v>34</v>
      </c>
      <c r="G1432" t="s">
        <v>13</v>
      </c>
      <c r="H1432" t="s">
        <v>14</v>
      </c>
      <c r="I1432" t="s">
        <v>21</v>
      </c>
      <c r="J1432" s="5">
        <v>124.37</v>
      </c>
      <c r="K1432" s="5">
        <v>21.4</v>
      </c>
      <c r="L1432" s="4">
        <f t="shared" si="67"/>
        <v>28.25</v>
      </c>
      <c r="M1432" s="5">
        <f t="shared" si="68"/>
        <v>21.4</v>
      </c>
      <c r="N1432" t="s">
        <v>24</v>
      </c>
      <c r="O1432" t="s">
        <v>34</v>
      </c>
    </row>
    <row r="1433" spans="1:15" x14ac:dyDescent="0.25">
      <c r="A1433">
        <v>41970</v>
      </c>
      <c r="B1433" t="s">
        <v>12</v>
      </c>
      <c r="C1433">
        <v>30</v>
      </c>
      <c r="D1433" t="str">
        <f t="shared" si="66"/>
        <v>18–39 Age Group</v>
      </c>
      <c r="E1433" t="s">
        <v>34</v>
      </c>
      <c r="F1433" t="s">
        <v>34</v>
      </c>
      <c r="G1433" t="s">
        <v>34</v>
      </c>
      <c r="H1433" t="s">
        <v>14</v>
      </c>
      <c r="I1433" t="s">
        <v>15</v>
      </c>
      <c r="J1433" s="5">
        <v>106.03</v>
      </c>
      <c r="K1433" s="5">
        <v>26.7</v>
      </c>
      <c r="L1433" s="4">
        <f t="shared" si="67"/>
        <v>28.25</v>
      </c>
      <c r="M1433" s="5">
        <f t="shared" si="68"/>
        <v>26.7</v>
      </c>
      <c r="N1433" t="s">
        <v>38</v>
      </c>
      <c r="O1433" t="s">
        <v>34</v>
      </c>
    </row>
    <row r="1434" spans="1:15" x14ac:dyDescent="0.25">
      <c r="A1434">
        <v>42161</v>
      </c>
      <c r="B1434" t="s">
        <v>19</v>
      </c>
      <c r="C1434">
        <v>30</v>
      </c>
      <c r="D1434" t="str">
        <f t="shared" si="66"/>
        <v>18–39 Age Group</v>
      </c>
      <c r="E1434" t="s">
        <v>34</v>
      </c>
      <c r="F1434" t="s">
        <v>34</v>
      </c>
      <c r="G1434" t="s">
        <v>13</v>
      </c>
      <c r="H1434" t="s">
        <v>14</v>
      </c>
      <c r="I1434" t="s">
        <v>15</v>
      </c>
      <c r="J1434" s="5">
        <v>75.88</v>
      </c>
      <c r="K1434" s="5">
        <v>32.799999999999997</v>
      </c>
      <c r="L1434" s="4">
        <f t="shared" si="67"/>
        <v>28.25</v>
      </c>
      <c r="M1434" s="5">
        <f t="shared" si="68"/>
        <v>32.799999999999997</v>
      </c>
      <c r="N1434" t="s">
        <v>38</v>
      </c>
      <c r="O1434" t="s">
        <v>34</v>
      </c>
    </row>
    <row r="1435" spans="1:15" x14ac:dyDescent="0.25">
      <c r="A1435">
        <v>47456</v>
      </c>
      <c r="B1435" t="s">
        <v>12</v>
      </c>
      <c r="C1435">
        <v>30</v>
      </c>
      <c r="D1435" t="str">
        <f t="shared" si="66"/>
        <v>18–39 Age Group</v>
      </c>
      <c r="E1435" t="s">
        <v>34</v>
      </c>
      <c r="F1435" t="s">
        <v>34</v>
      </c>
      <c r="G1435" t="s">
        <v>13</v>
      </c>
      <c r="H1435" t="s">
        <v>14</v>
      </c>
      <c r="I1435" t="s">
        <v>21</v>
      </c>
      <c r="J1435" s="5">
        <v>58.89</v>
      </c>
      <c r="K1435" s="5">
        <v>26.1</v>
      </c>
      <c r="L1435" s="4">
        <f t="shared" si="67"/>
        <v>28.25</v>
      </c>
      <c r="M1435" s="5">
        <f t="shared" si="68"/>
        <v>26.1</v>
      </c>
      <c r="N1435" t="s">
        <v>18</v>
      </c>
      <c r="O1435" t="s">
        <v>34</v>
      </c>
    </row>
    <row r="1436" spans="1:15" x14ac:dyDescent="0.25">
      <c r="A1436">
        <v>48830</v>
      </c>
      <c r="B1436" t="s">
        <v>12</v>
      </c>
      <c r="C1436">
        <v>30</v>
      </c>
      <c r="D1436" t="str">
        <f t="shared" si="66"/>
        <v>18–39 Age Group</v>
      </c>
      <c r="E1436" t="s">
        <v>34</v>
      </c>
      <c r="F1436" t="s">
        <v>34</v>
      </c>
      <c r="G1436" t="s">
        <v>13</v>
      </c>
      <c r="H1436" t="s">
        <v>14</v>
      </c>
      <c r="I1436" t="s">
        <v>15</v>
      </c>
      <c r="J1436" s="5">
        <v>104.62</v>
      </c>
      <c r="K1436" s="5">
        <v>33.5</v>
      </c>
      <c r="L1436" s="4">
        <f t="shared" si="67"/>
        <v>28.25</v>
      </c>
      <c r="M1436" s="5">
        <f t="shared" si="68"/>
        <v>33.5</v>
      </c>
      <c r="N1436" t="s">
        <v>29</v>
      </c>
      <c r="O1436" t="s">
        <v>34</v>
      </c>
    </row>
    <row r="1437" spans="1:15" x14ac:dyDescent="0.25">
      <c r="A1437">
        <v>50650</v>
      </c>
      <c r="B1437" t="s">
        <v>12</v>
      </c>
      <c r="C1437">
        <v>30</v>
      </c>
      <c r="D1437" t="str">
        <f t="shared" si="66"/>
        <v>18–39 Age Group</v>
      </c>
      <c r="E1437" t="s">
        <v>34</v>
      </c>
      <c r="F1437" t="s">
        <v>34</v>
      </c>
      <c r="G1437" t="s">
        <v>34</v>
      </c>
      <c r="H1437" t="s">
        <v>14</v>
      </c>
      <c r="I1437" t="s">
        <v>21</v>
      </c>
      <c r="J1437" s="5">
        <v>82.56</v>
      </c>
      <c r="K1437" s="5">
        <v>25.4</v>
      </c>
      <c r="L1437" s="4">
        <f t="shared" si="67"/>
        <v>28.25</v>
      </c>
      <c r="M1437" s="5">
        <f t="shared" si="68"/>
        <v>25.4</v>
      </c>
      <c r="N1437" t="s">
        <v>18</v>
      </c>
      <c r="O1437" t="s">
        <v>34</v>
      </c>
    </row>
    <row r="1438" spans="1:15" x14ac:dyDescent="0.25">
      <c r="A1438">
        <v>52978</v>
      </c>
      <c r="B1438" t="s">
        <v>19</v>
      </c>
      <c r="C1438">
        <v>30</v>
      </c>
      <c r="D1438" t="str">
        <f t="shared" si="66"/>
        <v>18–39 Age Group</v>
      </c>
      <c r="E1438" t="s">
        <v>34</v>
      </c>
      <c r="F1438" t="s">
        <v>34</v>
      </c>
      <c r="G1438" t="s">
        <v>13</v>
      </c>
      <c r="H1438" t="s">
        <v>14</v>
      </c>
      <c r="I1438" t="s">
        <v>15</v>
      </c>
      <c r="J1438" s="5">
        <v>84.92</v>
      </c>
      <c r="K1438" s="5">
        <v>47.8</v>
      </c>
      <c r="L1438" s="4">
        <f t="shared" si="67"/>
        <v>28.25</v>
      </c>
      <c r="M1438" s="5">
        <f t="shared" si="68"/>
        <v>47.8</v>
      </c>
      <c r="N1438" t="s">
        <v>24</v>
      </c>
      <c r="O1438" t="s">
        <v>34</v>
      </c>
    </row>
    <row r="1439" spans="1:15" x14ac:dyDescent="0.25">
      <c r="A1439">
        <v>53195</v>
      </c>
      <c r="B1439" t="s">
        <v>12</v>
      </c>
      <c r="C1439">
        <v>30</v>
      </c>
      <c r="D1439" t="str">
        <f t="shared" si="66"/>
        <v>18–39 Age Group</v>
      </c>
      <c r="E1439" t="s">
        <v>34</v>
      </c>
      <c r="F1439" t="s">
        <v>34</v>
      </c>
      <c r="G1439" t="s">
        <v>34</v>
      </c>
      <c r="H1439" t="s">
        <v>14</v>
      </c>
      <c r="I1439" t="s">
        <v>15</v>
      </c>
      <c r="J1439" s="5">
        <v>141.80000000000001</v>
      </c>
      <c r="K1439" s="5">
        <v>31.9</v>
      </c>
      <c r="L1439" s="4">
        <f t="shared" si="67"/>
        <v>28.25</v>
      </c>
      <c r="M1439" s="5">
        <f t="shared" si="68"/>
        <v>31.9</v>
      </c>
      <c r="N1439" t="s">
        <v>24</v>
      </c>
      <c r="O1439" t="s">
        <v>34</v>
      </c>
    </row>
    <row r="1440" spans="1:15" x14ac:dyDescent="0.25">
      <c r="A1440">
        <v>54240</v>
      </c>
      <c r="B1440" t="s">
        <v>19</v>
      </c>
      <c r="C1440">
        <v>30</v>
      </c>
      <c r="D1440" t="str">
        <f t="shared" si="66"/>
        <v>18–39 Age Group</v>
      </c>
      <c r="E1440" t="s">
        <v>34</v>
      </c>
      <c r="F1440" t="s">
        <v>34</v>
      </c>
      <c r="G1440" t="s">
        <v>13</v>
      </c>
      <c r="H1440" t="s">
        <v>43</v>
      </c>
      <c r="I1440" t="s">
        <v>15</v>
      </c>
      <c r="J1440" s="5">
        <v>61.29</v>
      </c>
      <c r="K1440" s="5">
        <v>24</v>
      </c>
      <c r="L1440" s="4">
        <f t="shared" si="67"/>
        <v>28.25</v>
      </c>
      <c r="M1440" s="5">
        <f t="shared" si="68"/>
        <v>24</v>
      </c>
      <c r="N1440" t="s">
        <v>38</v>
      </c>
      <c r="O1440" t="s">
        <v>34</v>
      </c>
    </row>
    <row r="1441" spans="1:15" x14ac:dyDescent="0.25">
      <c r="A1441">
        <v>54782</v>
      </c>
      <c r="B1441" t="s">
        <v>19</v>
      </c>
      <c r="C1441">
        <v>30</v>
      </c>
      <c r="D1441" t="str">
        <f t="shared" si="66"/>
        <v>18–39 Age Group</v>
      </c>
      <c r="E1441" t="s">
        <v>34</v>
      </c>
      <c r="F1441" t="s">
        <v>34</v>
      </c>
      <c r="G1441" t="s">
        <v>34</v>
      </c>
      <c r="H1441" t="s">
        <v>20</v>
      </c>
      <c r="I1441" t="s">
        <v>21</v>
      </c>
      <c r="J1441" s="5">
        <v>56.07</v>
      </c>
      <c r="K1441" s="5">
        <v>31.3</v>
      </c>
      <c r="L1441" s="4">
        <f t="shared" si="67"/>
        <v>28.25</v>
      </c>
      <c r="M1441" s="5">
        <f t="shared" si="68"/>
        <v>31.3</v>
      </c>
      <c r="N1441" t="s">
        <v>24</v>
      </c>
      <c r="O1441" t="s">
        <v>34</v>
      </c>
    </row>
    <row r="1442" spans="1:15" x14ac:dyDescent="0.25">
      <c r="A1442">
        <v>54869</v>
      </c>
      <c r="B1442" t="s">
        <v>19</v>
      </c>
      <c r="C1442">
        <v>30</v>
      </c>
      <c r="D1442" t="str">
        <f t="shared" si="66"/>
        <v>18–39 Age Group</v>
      </c>
      <c r="E1442" t="s">
        <v>34</v>
      </c>
      <c r="F1442" t="s">
        <v>34</v>
      </c>
      <c r="G1442" t="s">
        <v>13</v>
      </c>
      <c r="H1442" t="s">
        <v>14</v>
      </c>
      <c r="I1442" t="s">
        <v>15</v>
      </c>
      <c r="J1442" s="5">
        <v>116.98</v>
      </c>
      <c r="K1442" s="5">
        <v>26</v>
      </c>
      <c r="L1442" s="4">
        <f t="shared" si="67"/>
        <v>28.25</v>
      </c>
      <c r="M1442" s="5">
        <f t="shared" si="68"/>
        <v>26</v>
      </c>
      <c r="N1442" t="s">
        <v>24</v>
      </c>
      <c r="O1442" t="s">
        <v>34</v>
      </c>
    </row>
    <row r="1443" spans="1:15" x14ac:dyDescent="0.25">
      <c r="A1443">
        <v>56166</v>
      </c>
      <c r="B1443" t="s">
        <v>19</v>
      </c>
      <c r="C1443">
        <v>30</v>
      </c>
      <c r="D1443" t="str">
        <f t="shared" si="66"/>
        <v>18–39 Age Group</v>
      </c>
      <c r="E1443" t="s">
        <v>34</v>
      </c>
      <c r="F1443" t="s">
        <v>34</v>
      </c>
      <c r="G1443" t="s">
        <v>13</v>
      </c>
      <c r="H1443" t="s">
        <v>43</v>
      </c>
      <c r="I1443" t="s">
        <v>21</v>
      </c>
      <c r="J1443" s="5">
        <v>62.25</v>
      </c>
      <c r="K1443" s="5">
        <v>33.700000000000003</v>
      </c>
      <c r="L1443" s="4">
        <f t="shared" si="67"/>
        <v>28.25</v>
      </c>
      <c r="M1443" s="5">
        <f t="shared" si="68"/>
        <v>33.700000000000003</v>
      </c>
      <c r="N1443" t="s">
        <v>24</v>
      </c>
      <c r="O1443" t="s">
        <v>34</v>
      </c>
    </row>
    <row r="1444" spans="1:15" x14ac:dyDescent="0.25">
      <c r="A1444">
        <v>57622</v>
      </c>
      <c r="B1444" t="s">
        <v>19</v>
      </c>
      <c r="C1444">
        <v>30</v>
      </c>
      <c r="D1444" t="str">
        <f t="shared" si="66"/>
        <v>18–39 Age Group</v>
      </c>
      <c r="E1444" t="s">
        <v>34</v>
      </c>
      <c r="F1444" t="s">
        <v>34</v>
      </c>
      <c r="G1444" t="s">
        <v>13</v>
      </c>
      <c r="H1444" t="s">
        <v>43</v>
      </c>
      <c r="I1444" t="s">
        <v>21</v>
      </c>
      <c r="J1444" s="5">
        <v>110.55</v>
      </c>
      <c r="K1444" s="5">
        <v>30.9</v>
      </c>
      <c r="L1444" s="4">
        <f t="shared" si="67"/>
        <v>28.25</v>
      </c>
      <c r="M1444" s="5">
        <f t="shared" si="68"/>
        <v>30.9</v>
      </c>
      <c r="N1444" t="s">
        <v>29</v>
      </c>
      <c r="O1444" t="s">
        <v>34</v>
      </c>
    </row>
    <row r="1445" spans="1:15" x14ac:dyDescent="0.25">
      <c r="A1445">
        <v>59807</v>
      </c>
      <c r="B1445" t="s">
        <v>19</v>
      </c>
      <c r="C1445">
        <v>30</v>
      </c>
      <c r="D1445" t="str">
        <f t="shared" si="66"/>
        <v>18–39 Age Group</v>
      </c>
      <c r="E1445" t="s">
        <v>34</v>
      </c>
      <c r="F1445" t="s">
        <v>34</v>
      </c>
      <c r="G1445" t="s">
        <v>13</v>
      </c>
      <c r="H1445" t="s">
        <v>14</v>
      </c>
      <c r="I1445" t="s">
        <v>15</v>
      </c>
      <c r="J1445" s="5">
        <v>59.82</v>
      </c>
      <c r="K1445" s="5">
        <v>25.4</v>
      </c>
      <c r="L1445" s="4">
        <f t="shared" si="67"/>
        <v>28.25</v>
      </c>
      <c r="M1445" s="5">
        <f t="shared" si="68"/>
        <v>25.4</v>
      </c>
      <c r="N1445" t="s">
        <v>24</v>
      </c>
      <c r="O1445" t="s">
        <v>34</v>
      </c>
    </row>
    <row r="1446" spans="1:15" x14ac:dyDescent="0.25">
      <c r="A1446">
        <v>60117</v>
      </c>
      <c r="B1446" t="s">
        <v>12</v>
      </c>
      <c r="C1446">
        <v>30</v>
      </c>
      <c r="D1446" t="str">
        <f t="shared" si="66"/>
        <v>18–39 Age Group</v>
      </c>
      <c r="E1446" t="s">
        <v>34</v>
      </c>
      <c r="F1446" t="s">
        <v>34</v>
      </c>
      <c r="G1446" t="s">
        <v>34</v>
      </c>
      <c r="H1446" t="s">
        <v>14</v>
      </c>
      <c r="I1446" t="s">
        <v>21</v>
      </c>
      <c r="J1446" s="5">
        <v>133.24</v>
      </c>
      <c r="K1446" s="5">
        <v>28.9</v>
      </c>
      <c r="L1446" s="4">
        <f t="shared" si="67"/>
        <v>28.25</v>
      </c>
      <c r="M1446" s="5">
        <f t="shared" si="68"/>
        <v>28.9</v>
      </c>
      <c r="N1446" t="s">
        <v>24</v>
      </c>
      <c r="O1446" t="s">
        <v>34</v>
      </c>
    </row>
    <row r="1447" spans="1:15" x14ac:dyDescent="0.25">
      <c r="A1447">
        <v>61769</v>
      </c>
      <c r="B1447" t="s">
        <v>12</v>
      </c>
      <c r="C1447">
        <v>30</v>
      </c>
      <c r="D1447" t="str">
        <f t="shared" si="66"/>
        <v>18–39 Age Group</v>
      </c>
      <c r="E1447" t="s">
        <v>34</v>
      </c>
      <c r="F1447" t="s">
        <v>34</v>
      </c>
      <c r="G1447" t="s">
        <v>34</v>
      </c>
      <c r="H1447" t="s">
        <v>14</v>
      </c>
      <c r="I1447" t="s">
        <v>15</v>
      </c>
      <c r="J1447" s="5">
        <v>88.65</v>
      </c>
      <c r="K1447" s="5">
        <v>22.2</v>
      </c>
      <c r="L1447" s="4">
        <f t="shared" si="67"/>
        <v>28.25</v>
      </c>
      <c r="M1447" s="5">
        <f t="shared" si="68"/>
        <v>22.2</v>
      </c>
      <c r="N1447" t="s">
        <v>24</v>
      </c>
      <c r="O1447" t="s">
        <v>34</v>
      </c>
    </row>
    <row r="1448" spans="1:15" x14ac:dyDescent="0.25">
      <c r="A1448">
        <v>63936</v>
      </c>
      <c r="B1448" t="s">
        <v>19</v>
      </c>
      <c r="C1448">
        <v>30</v>
      </c>
      <c r="D1448" t="str">
        <f t="shared" si="66"/>
        <v>18–39 Age Group</v>
      </c>
      <c r="E1448" t="s">
        <v>34</v>
      </c>
      <c r="F1448" t="s">
        <v>34</v>
      </c>
      <c r="G1448" t="s">
        <v>34</v>
      </c>
      <c r="H1448" t="s">
        <v>14</v>
      </c>
      <c r="I1448" t="s">
        <v>15</v>
      </c>
      <c r="J1448" s="5">
        <v>69.67</v>
      </c>
      <c r="K1448" s="5">
        <v>35.799999999999997</v>
      </c>
      <c r="L1448" s="4">
        <f t="shared" si="67"/>
        <v>28.25</v>
      </c>
      <c r="M1448" s="5">
        <f t="shared" si="68"/>
        <v>35.799999999999997</v>
      </c>
      <c r="N1448" t="s">
        <v>18</v>
      </c>
      <c r="O1448" t="s">
        <v>34</v>
      </c>
    </row>
    <row r="1449" spans="1:15" x14ac:dyDescent="0.25">
      <c r="A1449">
        <v>65154</v>
      </c>
      <c r="B1449" t="s">
        <v>19</v>
      </c>
      <c r="C1449">
        <v>30</v>
      </c>
      <c r="D1449" t="str">
        <f t="shared" si="66"/>
        <v>18–39 Age Group</v>
      </c>
      <c r="E1449" t="s">
        <v>34</v>
      </c>
      <c r="F1449" t="s">
        <v>34</v>
      </c>
      <c r="G1449" t="s">
        <v>13</v>
      </c>
      <c r="H1449" t="s">
        <v>14</v>
      </c>
      <c r="I1449" t="s">
        <v>15</v>
      </c>
      <c r="J1449" s="5">
        <v>112.19</v>
      </c>
      <c r="K1449" s="5">
        <v>53.4</v>
      </c>
      <c r="L1449" s="4">
        <f t="shared" si="67"/>
        <v>28.25</v>
      </c>
      <c r="M1449" s="5">
        <f t="shared" si="68"/>
        <v>53.4</v>
      </c>
      <c r="N1449" t="s">
        <v>24</v>
      </c>
      <c r="O1449" t="s">
        <v>34</v>
      </c>
    </row>
    <row r="1450" spans="1:15" x14ac:dyDescent="0.25">
      <c r="A1450">
        <v>66841</v>
      </c>
      <c r="B1450" t="s">
        <v>12</v>
      </c>
      <c r="C1450">
        <v>30</v>
      </c>
      <c r="D1450" t="str">
        <f t="shared" si="66"/>
        <v>18–39 Age Group</v>
      </c>
      <c r="E1450" t="s">
        <v>34</v>
      </c>
      <c r="F1450" t="s">
        <v>34</v>
      </c>
      <c r="G1450" t="s">
        <v>34</v>
      </c>
      <c r="H1450" t="s">
        <v>14</v>
      </c>
      <c r="I1450" t="s">
        <v>21</v>
      </c>
      <c r="J1450" s="5">
        <v>61.87</v>
      </c>
      <c r="K1450" s="5">
        <v>23.9</v>
      </c>
      <c r="L1450" s="4">
        <f t="shared" si="67"/>
        <v>28.25</v>
      </c>
      <c r="M1450" s="5">
        <f t="shared" si="68"/>
        <v>23.9</v>
      </c>
      <c r="N1450" t="s">
        <v>38</v>
      </c>
      <c r="O1450" t="s">
        <v>34</v>
      </c>
    </row>
    <row r="1451" spans="1:15" x14ac:dyDescent="0.25">
      <c r="A1451">
        <v>67620</v>
      </c>
      <c r="B1451" t="s">
        <v>12</v>
      </c>
      <c r="C1451">
        <v>30</v>
      </c>
      <c r="D1451" t="str">
        <f t="shared" si="66"/>
        <v>18–39 Age Group</v>
      </c>
      <c r="E1451" t="s">
        <v>34</v>
      </c>
      <c r="F1451" t="s">
        <v>34</v>
      </c>
      <c r="G1451" t="s">
        <v>13</v>
      </c>
      <c r="H1451" t="s">
        <v>43</v>
      </c>
      <c r="I1451" t="s">
        <v>21</v>
      </c>
      <c r="J1451" s="5">
        <v>66.010000000000005</v>
      </c>
      <c r="K1451" s="5">
        <v>26.3</v>
      </c>
      <c r="L1451" s="4">
        <f t="shared" si="67"/>
        <v>28.25</v>
      </c>
      <c r="M1451" s="5">
        <f t="shared" si="68"/>
        <v>26.3</v>
      </c>
      <c r="N1451" t="s">
        <v>29</v>
      </c>
      <c r="O1451" t="s">
        <v>34</v>
      </c>
    </row>
    <row r="1452" spans="1:15" x14ac:dyDescent="0.25">
      <c r="A1452">
        <v>68407</v>
      </c>
      <c r="B1452" t="s">
        <v>12</v>
      </c>
      <c r="C1452">
        <v>30</v>
      </c>
      <c r="D1452" t="str">
        <f t="shared" si="66"/>
        <v>18–39 Age Group</v>
      </c>
      <c r="E1452" t="s">
        <v>34</v>
      </c>
      <c r="F1452" t="s">
        <v>34</v>
      </c>
      <c r="G1452" t="s">
        <v>13</v>
      </c>
      <c r="H1452" t="s">
        <v>43</v>
      </c>
      <c r="I1452" t="s">
        <v>15</v>
      </c>
      <c r="J1452" s="5">
        <v>95.94</v>
      </c>
      <c r="K1452" s="5">
        <v>31.1</v>
      </c>
      <c r="L1452" s="4">
        <f t="shared" si="67"/>
        <v>28.25</v>
      </c>
      <c r="M1452" s="5">
        <f t="shared" si="68"/>
        <v>31.1</v>
      </c>
      <c r="N1452" t="s">
        <v>24</v>
      </c>
      <c r="O1452" t="s">
        <v>34</v>
      </c>
    </row>
    <row r="1453" spans="1:15" x14ac:dyDescent="0.25">
      <c r="A1453">
        <v>68843</v>
      </c>
      <c r="B1453" t="s">
        <v>12</v>
      </c>
      <c r="C1453">
        <v>30</v>
      </c>
      <c r="D1453" t="str">
        <f t="shared" si="66"/>
        <v>18–39 Age Group</v>
      </c>
      <c r="E1453" t="s">
        <v>34</v>
      </c>
      <c r="F1453" t="s">
        <v>34</v>
      </c>
      <c r="G1453" t="s">
        <v>13</v>
      </c>
      <c r="H1453" t="s">
        <v>14</v>
      </c>
      <c r="I1453" t="s">
        <v>21</v>
      </c>
      <c r="J1453" s="5">
        <v>104.77</v>
      </c>
      <c r="K1453" s="5">
        <v>19.2</v>
      </c>
      <c r="L1453" s="4">
        <f t="shared" si="67"/>
        <v>28.25</v>
      </c>
      <c r="M1453" s="5">
        <f t="shared" si="68"/>
        <v>19.2</v>
      </c>
      <c r="N1453" t="s">
        <v>29</v>
      </c>
      <c r="O1453" t="s">
        <v>34</v>
      </c>
    </row>
    <row r="1454" spans="1:15" x14ac:dyDescent="0.25">
      <c r="A1454">
        <v>69647</v>
      </c>
      <c r="B1454" t="s">
        <v>12</v>
      </c>
      <c r="C1454">
        <v>30</v>
      </c>
      <c r="D1454" t="str">
        <f t="shared" si="66"/>
        <v>18–39 Age Group</v>
      </c>
      <c r="E1454" t="s">
        <v>34</v>
      </c>
      <c r="F1454" t="s">
        <v>34</v>
      </c>
      <c r="G1454" t="s">
        <v>34</v>
      </c>
      <c r="H1454" t="s">
        <v>14</v>
      </c>
      <c r="I1454" t="s">
        <v>15</v>
      </c>
      <c r="J1454" s="5">
        <v>63.42</v>
      </c>
      <c r="K1454" s="5">
        <v>28</v>
      </c>
      <c r="L1454" s="4">
        <f t="shared" si="67"/>
        <v>28.25</v>
      </c>
      <c r="M1454" s="5">
        <f t="shared" si="68"/>
        <v>28</v>
      </c>
      <c r="N1454" t="s">
        <v>24</v>
      </c>
      <c r="O1454" t="s">
        <v>34</v>
      </c>
    </row>
    <row r="1455" spans="1:15" x14ac:dyDescent="0.25">
      <c r="A1455">
        <v>69847</v>
      </c>
      <c r="B1455" t="s">
        <v>19</v>
      </c>
      <c r="C1455">
        <v>30</v>
      </c>
      <c r="D1455" t="str">
        <f t="shared" si="66"/>
        <v>18–39 Age Group</v>
      </c>
      <c r="E1455" t="s">
        <v>34</v>
      </c>
      <c r="F1455" t="s">
        <v>34</v>
      </c>
      <c r="G1455" t="s">
        <v>13</v>
      </c>
      <c r="H1455" t="s">
        <v>20</v>
      </c>
      <c r="I1455" t="s">
        <v>15</v>
      </c>
      <c r="J1455" s="5">
        <v>76.7</v>
      </c>
      <c r="K1455" s="5">
        <v>24.2</v>
      </c>
      <c r="L1455" s="4">
        <f t="shared" si="67"/>
        <v>28.25</v>
      </c>
      <c r="M1455" s="5">
        <f t="shared" si="68"/>
        <v>24.2</v>
      </c>
      <c r="N1455" t="s">
        <v>24</v>
      </c>
      <c r="O1455" t="s">
        <v>34</v>
      </c>
    </row>
    <row r="1456" spans="1:15" x14ac:dyDescent="0.25">
      <c r="A1456">
        <v>71442</v>
      </c>
      <c r="B1456" t="s">
        <v>19</v>
      </c>
      <c r="C1456">
        <v>30</v>
      </c>
      <c r="D1456" t="str">
        <f t="shared" si="66"/>
        <v>18–39 Age Group</v>
      </c>
      <c r="E1456" t="s">
        <v>34</v>
      </c>
      <c r="F1456" t="s">
        <v>34</v>
      </c>
      <c r="G1456" t="s">
        <v>13</v>
      </c>
      <c r="H1456" t="s">
        <v>14</v>
      </c>
      <c r="I1456" t="s">
        <v>21</v>
      </c>
      <c r="J1456" s="5">
        <v>99.2</v>
      </c>
      <c r="K1456" s="5">
        <v>32.5</v>
      </c>
      <c r="L1456" s="4">
        <f t="shared" si="67"/>
        <v>28.25</v>
      </c>
      <c r="M1456" s="5">
        <f t="shared" si="68"/>
        <v>32.5</v>
      </c>
      <c r="N1456" t="s">
        <v>24</v>
      </c>
      <c r="O1456" t="s">
        <v>34</v>
      </c>
    </row>
    <row r="1457" spans="1:15" x14ac:dyDescent="0.25">
      <c r="A1457">
        <v>99</v>
      </c>
      <c r="B1457" t="s">
        <v>19</v>
      </c>
      <c r="C1457">
        <v>31</v>
      </c>
      <c r="D1457" t="str">
        <f t="shared" si="66"/>
        <v>18–39 Age Group</v>
      </c>
      <c r="E1457" t="s">
        <v>34</v>
      </c>
      <c r="F1457" t="s">
        <v>34</v>
      </c>
      <c r="G1457" t="s">
        <v>34</v>
      </c>
      <c r="H1457" t="s">
        <v>14</v>
      </c>
      <c r="I1457" t="s">
        <v>15</v>
      </c>
      <c r="J1457" s="5">
        <v>108.89</v>
      </c>
      <c r="K1457" s="5">
        <v>52.3</v>
      </c>
      <c r="L1457" s="4">
        <f t="shared" si="67"/>
        <v>28.25</v>
      </c>
      <c r="M1457" s="5">
        <f t="shared" si="68"/>
        <v>52.3</v>
      </c>
      <c r="N1457" t="s">
        <v>38</v>
      </c>
      <c r="O1457" t="s">
        <v>34</v>
      </c>
    </row>
    <row r="1458" spans="1:15" x14ac:dyDescent="0.25">
      <c r="A1458">
        <v>247</v>
      </c>
      <c r="B1458" t="s">
        <v>12</v>
      </c>
      <c r="C1458">
        <v>31</v>
      </c>
      <c r="D1458" t="str">
        <f t="shared" si="66"/>
        <v>18–39 Age Group</v>
      </c>
      <c r="E1458" t="s">
        <v>34</v>
      </c>
      <c r="F1458" t="s">
        <v>34</v>
      </c>
      <c r="G1458" t="s">
        <v>34</v>
      </c>
      <c r="H1458" t="s">
        <v>14</v>
      </c>
      <c r="I1458" t="s">
        <v>15</v>
      </c>
      <c r="J1458" s="5">
        <v>72.599999999999994</v>
      </c>
      <c r="K1458" s="5">
        <v>31.6</v>
      </c>
      <c r="L1458" s="4">
        <f t="shared" si="67"/>
        <v>28.25</v>
      </c>
      <c r="M1458" s="5">
        <f t="shared" si="68"/>
        <v>31.6</v>
      </c>
      <c r="N1458" t="s">
        <v>24</v>
      </c>
      <c r="O1458" t="s">
        <v>34</v>
      </c>
    </row>
    <row r="1459" spans="1:15" x14ac:dyDescent="0.25">
      <c r="A1459">
        <v>1192</v>
      </c>
      <c r="B1459" t="s">
        <v>19</v>
      </c>
      <c r="C1459">
        <v>31</v>
      </c>
      <c r="D1459" t="str">
        <f t="shared" si="66"/>
        <v>18–39 Age Group</v>
      </c>
      <c r="E1459" t="s">
        <v>34</v>
      </c>
      <c r="F1459" t="s">
        <v>34</v>
      </c>
      <c r="G1459" t="s">
        <v>34</v>
      </c>
      <c r="H1459" t="s">
        <v>43</v>
      </c>
      <c r="I1459" t="s">
        <v>21</v>
      </c>
      <c r="J1459" s="5">
        <v>70.66</v>
      </c>
      <c r="K1459" s="5">
        <v>27.2</v>
      </c>
      <c r="L1459" s="4">
        <f t="shared" si="67"/>
        <v>28.25</v>
      </c>
      <c r="M1459" s="5">
        <f t="shared" si="68"/>
        <v>27.2</v>
      </c>
      <c r="N1459" t="s">
        <v>24</v>
      </c>
      <c r="O1459" t="s">
        <v>34</v>
      </c>
    </row>
    <row r="1460" spans="1:15" x14ac:dyDescent="0.25">
      <c r="A1460">
        <v>1213</v>
      </c>
      <c r="B1460" t="s">
        <v>19</v>
      </c>
      <c r="C1460">
        <v>31</v>
      </c>
      <c r="D1460" t="str">
        <f t="shared" si="66"/>
        <v>18–39 Age Group</v>
      </c>
      <c r="E1460" t="s">
        <v>34</v>
      </c>
      <c r="F1460" t="s">
        <v>34</v>
      </c>
      <c r="G1460" t="s">
        <v>13</v>
      </c>
      <c r="H1460" t="s">
        <v>20</v>
      </c>
      <c r="I1460" t="s">
        <v>15</v>
      </c>
      <c r="J1460" s="5">
        <v>87.23</v>
      </c>
      <c r="K1460" s="5" t="s">
        <v>4270</v>
      </c>
      <c r="L1460" s="4">
        <f t="shared" si="67"/>
        <v>28.25</v>
      </c>
      <c r="M1460" s="5">
        <f t="shared" si="68"/>
        <v>28.25</v>
      </c>
      <c r="N1460" t="s">
        <v>18</v>
      </c>
      <c r="O1460" t="s">
        <v>34</v>
      </c>
    </row>
    <row r="1461" spans="1:15" x14ac:dyDescent="0.25">
      <c r="A1461">
        <v>1503</v>
      </c>
      <c r="B1461" t="s">
        <v>12</v>
      </c>
      <c r="C1461">
        <v>31</v>
      </c>
      <c r="D1461" t="str">
        <f t="shared" si="66"/>
        <v>18–39 Age Group</v>
      </c>
      <c r="E1461" t="s">
        <v>34</v>
      </c>
      <c r="F1461" t="s">
        <v>34</v>
      </c>
      <c r="G1461" t="s">
        <v>34</v>
      </c>
      <c r="H1461" t="s">
        <v>14</v>
      </c>
      <c r="I1461" t="s">
        <v>15</v>
      </c>
      <c r="J1461" s="5">
        <v>215.07</v>
      </c>
      <c r="K1461" s="5" t="s">
        <v>4270</v>
      </c>
      <c r="L1461" s="4">
        <f t="shared" si="67"/>
        <v>28.25</v>
      </c>
      <c r="M1461" s="5">
        <f t="shared" si="68"/>
        <v>28.25</v>
      </c>
      <c r="N1461" t="s">
        <v>29</v>
      </c>
      <c r="O1461" t="s">
        <v>34</v>
      </c>
    </row>
    <row r="1462" spans="1:15" x14ac:dyDescent="0.25">
      <c r="A1462">
        <v>2267</v>
      </c>
      <c r="B1462" t="s">
        <v>19</v>
      </c>
      <c r="C1462">
        <v>31</v>
      </c>
      <c r="D1462" t="str">
        <f t="shared" si="66"/>
        <v>18–39 Age Group</v>
      </c>
      <c r="E1462" t="s">
        <v>34</v>
      </c>
      <c r="F1462" t="s">
        <v>34</v>
      </c>
      <c r="G1462" t="s">
        <v>13</v>
      </c>
      <c r="H1462" t="s">
        <v>20</v>
      </c>
      <c r="I1462" t="s">
        <v>15</v>
      </c>
      <c r="J1462" s="5">
        <v>82.31</v>
      </c>
      <c r="K1462" s="5">
        <v>31.9</v>
      </c>
      <c r="L1462" s="4">
        <f t="shared" si="67"/>
        <v>28.25</v>
      </c>
      <c r="M1462" s="5">
        <f t="shared" si="68"/>
        <v>31.9</v>
      </c>
      <c r="N1462" t="s">
        <v>24</v>
      </c>
      <c r="O1462" t="s">
        <v>34</v>
      </c>
    </row>
    <row r="1463" spans="1:15" x14ac:dyDescent="0.25">
      <c r="A1463">
        <v>3640</v>
      </c>
      <c r="B1463" t="s">
        <v>19</v>
      </c>
      <c r="C1463">
        <v>31</v>
      </c>
      <c r="D1463" t="str">
        <f t="shared" si="66"/>
        <v>18–39 Age Group</v>
      </c>
      <c r="E1463" t="s">
        <v>34</v>
      </c>
      <c r="F1463" t="s">
        <v>34</v>
      </c>
      <c r="G1463" t="s">
        <v>34</v>
      </c>
      <c r="H1463" t="s">
        <v>20</v>
      </c>
      <c r="I1463" t="s">
        <v>21</v>
      </c>
      <c r="J1463" s="5">
        <v>70.650000000000006</v>
      </c>
      <c r="K1463" s="5">
        <v>29.9</v>
      </c>
      <c r="L1463" s="4">
        <f t="shared" si="67"/>
        <v>28.25</v>
      </c>
      <c r="M1463" s="5">
        <f t="shared" si="68"/>
        <v>29.9</v>
      </c>
      <c r="N1463" t="s">
        <v>38</v>
      </c>
      <c r="O1463" t="s">
        <v>34</v>
      </c>
    </row>
    <row r="1464" spans="1:15" x14ac:dyDescent="0.25">
      <c r="A1464">
        <v>3655</v>
      </c>
      <c r="B1464" t="s">
        <v>12</v>
      </c>
      <c r="C1464">
        <v>31</v>
      </c>
      <c r="D1464" t="str">
        <f t="shared" si="66"/>
        <v>18–39 Age Group</v>
      </c>
      <c r="E1464" t="s">
        <v>34</v>
      </c>
      <c r="F1464" t="s">
        <v>34</v>
      </c>
      <c r="G1464" t="s">
        <v>13</v>
      </c>
      <c r="H1464" t="s">
        <v>43</v>
      </c>
      <c r="I1464" t="s">
        <v>21</v>
      </c>
      <c r="J1464" s="5">
        <v>91.65</v>
      </c>
      <c r="K1464" s="5">
        <v>24.6</v>
      </c>
      <c r="L1464" s="4">
        <f t="shared" si="67"/>
        <v>28.25</v>
      </c>
      <c r="M1464" s="5">
        <f t="shared" si="68"/>
        <v>24.6</v>
      </c>
      <c r="N1464" t="s">
        <v>18</v>
      </c>
      <c r="O1464" t="s">
        <v>34</v>
      </c>
    </row>
    <row r="1465" spans="1:15" x14ac:dyDescent="0.25">
      <c r="A1465">
        <v>3753</v>
      </c>
      <c r="B1465" t="s">
        <v>12</v>
      </c>
      <c r="C1465">
        <v>31</v>
      </c>
      <c r="D1465" t="str">
        <f t="shared" si="66"/>
        <v>18–39 Age Group</v>
      </c>
      <c r="E1465" t="s">
        <v>34</v>
      </c>
      <c r="F1465" t="s">
        <v>34</v>
      </c>
      <c r="G1465" t="s">
        <v>13</v>
      </c>
      <c r="H1465" t="s">
        <v>14</v>
      </c>
      <c r="I1465" t="s">
        <v>15</v>
      </c>
      <c r="J1465" s="5">
        <v>74.05</v>
      </c>
      <c r="K1465" s="5">
        <v>26</v>
      </c>
      <c r="L1465" s="4">
        <f t="shared" si="67"/>
        <v>28.25</v>
      </c>
      <c r="M1465" s="5">
        <f t="shared" si="68"/>
        <v>26</v>
      </c>
      <c r="N1465" t="s">
        <v>38</v>
      </c>
      <c r="O1465" t="s">
        <v>34</v>
      </c>
    </row>
    <row r="1466" spans="1:15" x14ac:dyDescent="0.25">
      <c r="A1466">
        <v>4795</v>
      </c>
      <c r="B1466" t="s">
        <v>19</v>
      </c>
      <c r="C1466">
        <v>31</v>
      </c>
      <c r="D1466" t="str">
        <f t="shared" si="66"/>
        <v>18–39 Age Group</v>
      </c>
      <c r="E1466" t="s">
        <v>34</v>
      </c>
      <c r="F1466" t="s">
        <v>34</v>
      </c>
      <c r="G1466" t="s">
        <v>34</v>
      </c>
      <c r="H1466" t="s">
        <v>14</v>
      </c>
      <c r="I1466" t="s">
        <v>21</v>
      </c>
      <c r="J1466" s="5">
        <v>90.29</v>
      </c>
      <c r="K1466" s="5">
        <v>38.700000000000003</v>
      </c>
      <c r="L1466" s="4">
        <f t="shared" si="67"/>
        <v>28.25</v>
      </c>
      <c r="M1466" s="5">
        <f t="shared" si="68"/>
        <v>38.700000000000003</v>
      </c>
      <c r="N1466" t="s">
        <v>38</v>
      </c>
      <c r="O1466" t="s">
        <v>34</v>
      </c>
    </row>
    <row r="1467" spans="1:15" x14ac:dyDescent="0.25">
      <c r="A1467">
        <v>6493</v>
      </c>
      <c r="B1467" t="s">
        <v>12</v>
      </c>
      <c r="C1467">
        <v>31</v>
      </c>
      <c r="D1467" t="str">
        <f t="shared" si="66"/>
        <v>18–39 Age Group</v>
      </c>
      <c r="E1467" t="s">
        <v>34</v>
      </c>
      <c r="F1467" t="s">
        <v>34</v>
      </c>
      <c r="G1467" t="s">
        <v>34</v>
      </c>
      <c r="H1467" t="s">
        <v>14</v>
      </c>
      <c r="I1467" t="s">
        <v>15</v>
      </c>
      <c r="J1467" s="5">
        <v>97.78</v>
      </c>
      <c r="K1467" s="5">
        <v>22.6</v>
      </c>
      <c r="L1467" s="4">
        <f t="shared" si="67"/>
        <v>28.25</v>
      </c>
      <c r="M1467" s="5">
        <f t="shared" si="68"/>
        <v>22.6</v>
      </c>
      <c r="N1467" t="s">
        <v>29</v>
      </c>
      <c r="O1467" t="s">
        <v>34</v>
      </c>
    </row>
    <row r="1468" spans="1:15" x14ac:dyDescent="0.25">
      <c r="A1468">
        <v>6726</v>
      </c>
      <c r="B1468" t="s">
        <v>19</v>
      </c>
      <c r="C1468">
        <v>31</v>
      </c>
      <c r="D1468" t="str">
        <f t="shared" si="66"/>
        <v>18–39 Age Group</v>
      </c>
      <c r="E1468" t="s">
        <v>34</v>
      </c>
      <c r="F1468" t="s">
        <v>34</v>
      </c>
      <c r="G1468" t="s">
        <v>13</v>
      </c>
      <c r="H1468" t="s">
        <v>14</v>
      </c>
      <c r="I1468" t="s">
        <v>15</v>
      </c>
      <c r="J1468" s="5">
        <v>73.31</v>
      </c>
      <c r="K1468" s="5">
        <v>45</v>
      </c>
      <c r="L1468" s="4">
        <f t="shared" si="67"/>
        <v>28.25</v>
      </c>
      <c r="M1468" s="5">
        <f t="shared" si="68"/>
        <v>45</v>
      </c>
      <c r="N1468" t="s">
        <v>24</v>
      </c>
      <c r="O1468" t="s">
        <v>34</v>
      </c>
    </row>
    <row r="1469" spans="1:15" x14ac:dyDescent="0.25">
      <c r="A1469">
        <v>7047</v>
      </c>
      <c r="B1469" t="s">
        <v>19</v>
      </c>
      <c r="C1469">
        <v>31</v>
      </c>
      <c r="D1469" t="str">
        <f t="shared" si="66"/>
        <v>18–39 Age Group</v>
      </c>
      <c r="E1469" t="s">
        <v>34</v>
      </c>
      <c r="F1469" t="s">
        <v>34</v>
      </c>
      <c r="G1469" t="s">
        <v>13</v>
      </c>
      <c r="H1469" t="s">
        <v>14</v>
      </c>
      <c r="I1469" t="s">
        <v>21</v>
      </c>
      <c r="J1469" s="5">
        <v>69.72</v>
      </c>
      <c r="K1469" s="5">
        <v>39.5</v>
      </c>
      <c r="L1469" s="4">
        <f t="shared" si="67"/>
        <v>28.25</v>
      </c>
      <c r="M1469" s="5">
        <f t="shared" si="68"/>
        <v>39.5</v>
      </c>
      <c r="N1469" t="s">
        <v>29</v>
      </c>
      <c r="O1469" t="s">
        <v>34</v>
      </c>
    </row>
    <row r="1470" spans="1:15" x14ac:dyDescent="0.25">
      <c r="A1470">
        <v>7621</v>
      </c>
      <c r="B1470" t="s">
        <v>19</v>
      </c>
      <c r="C1470">
        <v>31</v>
      </c>
      <c r="D1470" t="str">
        <f t="shared" si="66"/>
        <v>18–39 Age Group</v>
      </c>
      <c r="E1470" t="s">
        <v>34</v>
      </c>
      <c r="F1470" t="s">
        <v>34</v>
      </c>
      <c r="G1470" t="s">
        <v>13</v>
      </c>
      <c r="H1470" t="s">
        <v>14</v>
      </c>
      <c r="I1470" t="s">
        <v>21</v>
      </c>
      <c r="J1470" s="5">
        <v>80.790000000000006</v>
      </c>
      <c r="K1470" s="5">
        <v>28.7</v>
      </c>
      <c r="L1470" s="4">
        <f t="shared" si="67"/>
        <v>28.25</v>
      </c>
      <c r="M1470" s="5">
        <f t="shared" si="68"/>
        <v>28.7</v>
      </c>
      <c r="N1470" t="s">
        <v>38</v>
      </c>
      <c r="O1470" t="s">
        <v>34</v>
      </c>
    </row>
    <row r="1471" spans="1:15" x14ac:dyDescent="0.25">
      <c r="A1471">
        <v>7730</v>
      </c>
      <c r="B1471" t="s">
        <v>12</v>
      </c>
      <c r="C1471">
        <v>31</v>
      </c>
      <c r="D1471" t="str">
        <f t="shared" si="66"/>
        <v>18–39 Age Group</v>
      </c>
      <c r="E1471" t="s">
        <v>34</v>
      </c>
      <c r="F1471" t="s">
        <v>34</v>
      </c>
      <c r="G1471" t="s">
        <v>34</v>
      </c>
      <c r="H1471" t="s">
        <v>14</v>
      </c>
      <c r="I1471" t="s">
        <v>21</v>
      </c>
      <c r="J1471" s="5">
        <v>94.96</v>
      </c>
      <c r="K1471" s="5">
        <v>54.7</v>
      </c>
      <c r="L1471" s="4">
        <f t="shared" si="67"/>
        <v>28.25</v>
      </c>
      <c r="M1471" s="5">
        <f t="shared" si="68"/>
        <v>54.7</v>
      </c>
      <c r="N1471" t="s">
        <v>29</v>
      </c>
      <c r="O1471" t="s">
        <v>34</v>
      </c>
    </row>
    <row r="1472" spans="1:15" x14ac:dyDescent="0.25">
      <c r="A1472">
        <v>7789</v>
      </c>
      <c r="B1472" t="s">
        <v>19</v>
      </c>
      <c r="C1472">
        <v>31</v>
      </c>
      <c r="D1472" t="str">
        <f t="shared" si="66"/>
        <v>18–39 Age Group</v>
      </c>
      <c r="E1472" t="s">
        <v>34</v>
      </c>
      <c r="F1472" t="s">
        <v>34</v>
      </c>
      <c r="G1472" t="s">
        <v>13</v>
      </c>
      <c r="H1472" t="s">
        <v>14</v>
      </c>
      <c r="I1472" t="s">
        <v>15</v>
      </c>
      <c r="J1472" s="5">
        <v>89.01</v>
      </c>
      <c r="K1472" s="5">
        <v>37.4</v>
      </c>
      <c r="L1472" s="4">
        <f t="shared" si="67"/>
        <v>28.25</v>
      </c>
      <c r="M1472" s="5">
        <f t="shared" si="68"/>
        <v>37.4</v>
      </c>
      <c r="N1472" t="s">
        <v>24</v>
      </c>
      <c r="O1472" t="s">
        <v>34</v>
      </c>
    </row>
    <row r="1473" spans="1:15" x14ac:dyDescent="0.25">
      <c r="A1473">
        <v>9262</v>
      </c>
      <c r="B1473" t="s">
        <v>19</v>
      </c>
      <c r="C1473">
        <v>31</v>
      </c>
      <c r="D1473" t="str">
        <f t="shared" si="66"/>
        <v>18–39 Age Group</v>
      </c>
      <c r="E1473" t="s">
        <v>34</v>
      </c>
      <c r="F1473" t="s">
        <v>34</v>
      </c>
      <c r="G1473" t="s">
        <v>13</v>
      </c>
      <c r="H1473" t="s">
        <v>14</v>
      </c>
      <c r="I1473" t="s">
        <v>21</v>
      </c>
      <c r="J1473" s="5">
        <v>76.260000000000005</v>
      </c>
      <c r="K1473" s="5">
        <v>35.6</v>
      </c>
      <c r="L1473" s="4">
        <f t="shared" si="67"/>
        <v>28.25</v>
      </c>
      <c r="M1473" s="5">
        <f t="shared" si="68"/>
        <v>35.6</v>
      </c>
      <c r="N1473" t="s">
        <v>24</v>
      </c>
      <c r="O1473" t="s">
        <v>34</v>
      </c>
    </row>
    <row r="1474" spans="1:15" x14ac:dyDescent="0.25">
      <c r="A1474">
        <v>9335</v>
      </c>
      <c r="B1474" t="s">
        <v>19</v>
      </c>
      <c r="C1474">
        <v>31</v>
      </c>
      <c r="D1474" t="str">
        <f t="shared" ref="D1474:D1537" si="69">_xlfn.IFS(
C1474&lt;18,"1–17 Age Group",
C1474&lt;40,"18–39 Age Group",
C1474&lt;60,"40–59 Age Group",
C1474&lt;80,"60–79 Age Group",
TRUE,"80+ Age Group"
)</f>
        <v>18–39 Age Group</v>
      </c>
      <c r="E1474" t="s">
        <v>34</v>
      </c>
      <c r="F1474" t="s">
        <v>34</v>
      </c>
      <c r="G1474" t="s">
        <v>34</v>
      </c>
      <c r="H1474" t="s">
        <v>14</v>
      </c>
      <c r="I1474" t="s">
        <v>21</v>
      </c>
      <c r="J1474" s="5">
        <v>116.85</v>
      </c>
      <c r="K1474" s="5">
        <v>49.9</v>
      </c>
      <c r="L1474" s="4">
        <f t="shared" ref="L1474:L1537" si="70">MEDIAN(K:K)</f>
        <v>28.25</v>
      </c>
      <c r="M1474" s="5">
        <f t="shared" ref="M1474:M1537" si="71">IF(K:K="",$L1474,$K1474)</f>
        <v>49.9</v>
      </c>
      <c r="N1474" t="s">
        <v>29</v>
      </c>
      <c r="O1474" t="s">
        <v>34</v>
      </c>
    </row>
    <row r="1475" spans="1:15" x14ac:dyDescent="0.25">
      <c r="A1475">
        <v>10626</v>
      </c>
      <c r="B1475" t="s">
        <v>19</v>
      </c>
      <c r="C1475">
        <v>31</v>
      </c>
      <c r="D1475" t="str">
        <f t="shared" si="69"/>
        <v>18–39 Age Group</v>
      </c>
      <c r="E1475" t="s">
        <v>34</v>
      </c>
      <c r="F1475" t="s">
        <v>34</v>
      </c>
      <c r="G1475" t="s">
        <v>34</v>
      </c>
      <c r="H1475" t="s">
        <v>14</v>
      </c>
      <c r="I1475" t="s">
        <v>21</v>
      </c>
      <c r="J1475" s="5">
        <v>70.510000000000005</v>
      </c>
      <c r="K1475" s="5">
        <v>26.9</v>
      </c>
      <c r="L1475" s="4">
        <f t="shared" si="70"/>
        <v>28.25</v>
      </c>
      <c r="M1475" s="5">
        <f t="shared" si="71"/>
        <v>26.9</v>
      </c>
      <c r="N1475" t="s">
        <v>18</v>
      </c>
      <c r="O1475" t="s">
        <v>34</v>
      </c>
    </row>
    <row r="1476" spans="1:15" x14ac:dyDescent="0.25">
      <c r="A1476">
        <v>12693</v>
      </c>
      <c r="B1476" t="s">
        <v>12</v>
      </c>
      <c r="C1476">
        <v>31</v>
      </c>
      <c r="D1476" t="str">
        <f t="shared" si="69"/>
        <v>18–39 Age Group</v>
      </c>
      <c r="E1476" t="s">
        <v>34</v>
      </c>
      <c r="F1476" t="s">
        <v>34</v>
      </c>
      <c r="G1476" t="s">
        <v>13</v>
      </c>
      <c r="H1476" t="s">
        <v>14</v>
      </c>
      <c r="I1476" t="s">
        <v>15</v>
      </c>
      <c r="J1476" s="5">
        <v>108.62</v>
      </c>
      <c r="K1476" s="5" t="s">
        <v>4270</v>
      </c>
      <c r="L1476" s="4">
        <f t="shared" si="70"/>
        <v>28.25</v>
      </c>
      <c r="M1476" s="5">
        <f t="shared" si="71"/>
        <v>28.25</v>
      </c>
      <c r="N1476" t="s">
        <v>29</v>
      </c>
      <c r="O1476" t="s">
        <v>34</v>
      </c>
    </row>
    <row r="1477" spans="1:15" x14ac:dyDescent="0.25">
      <c r="A1477">
        <v>13683</v>
      </c>
      <c r="B1477" t="s">
        <v>19</v>
      </c>
      <c r="C1477">
        <v>31</v>
      </c>
      <c r="D1477" t="str">
        <f t="shared" si="69"/>
        <v>18–39 Age Group</v>
      </c>
      <c r="E1477" t="s">
        <v>34</v>
      </c>
      <c r="F1477" t="s">
        <v>34</v>
      </c>
      <c r="G1477" t="s">
        <v>13</v>
      </c>
      <c r="H1477" t="s">
        <v>14</v>
      </c>
      <c r="I1477" t="s">
        <v>15</v>
      </c>
      <c r="J1477" s="5">
        <v>109.68</v>
      </c>
      <c r="K1477" s="5">
        <v>41.8</v>
      </c>
      <c r="L1477" s="4">
        <f t="shared" si="70"/>
        <v>28.25</v>
      </c>
      <c r="M1477" s="5">
        <f t="shared" si="71"/>
        <v>41.8</v>
      </c>
      <c r="N1477" t="s">
        <v>24</v>
      </c>
      <c r="O1477" t="s">
        <v>34</v>
      </c>
    </row>
    <row r="1478" spans="1:15" x14ac:dyDescent="0.25">
      <c r="A1478">
        <v>13859</v>
      </c>
      <c r="B1478" t="s">
        <v>19</v>
      </c>
      <c r="C1478">
        <v>31</v>
      </c>
      <c r="D1478" t="str">
        <f t="shared" si="69"/>
        <v>18–39 Age Group</v>
      </c>
      <c r="E1478" t="s">
        <v>34</v>
      </c>
      <c r="F1478" t="s">
        <v>34</v>
      </c>
      <c r="G1478" t="s">
        <v>34</v>
      </c>
      <c r="H1478" t="s">
        <v>14</v>
      </c>
      <c r="I1478" t="s">
        <v>15</v>
      </c>
      <c r="J1478" s="5">
        <v>102.39</v>
      </c>
      <c r="K1478" s="5">
        <v>22.9</v>
      </c>
      <c r="L1478" s="4">
        <f t="shared" si="70"/>
        <v>28.25</v>
      </c>
      <c r="M1478" s="5">
        <f t="shared" si="71"/>
        <v>22.9</v>
      </c>
      <c r="N1478" t="s">
        <v>29</v>
      </c>
      <c r="O1478" t="s">
        <v>34</v>
      </c>
    </row>
    <row r="1479" spans="1:15" x14ac:dyDescent="0.25">
      <c r="A1479">
        <v>15422</v>
      </c>
      <c r="B1479" t="s">
        <v>12</v>
      </c>
      <c r="C1479">
        <v>31</v>
      </c>
      <c r="D1479" t="str">
        <f t="shared" si="69"/>
        <v>18–39 Age Group</v>
      </c>
      <c r="E1479" t="s">
        <v>34</v>
      </c>
      <c r="F1479" t="s">
        <v>34</v>
      </c>
      <c r="G1479" t="s">
        <v>34</v>
      </c>
      <c r="H1479" t="s">
        <v>43</v>
      </c>
      <c r="I1479" t="s">
        <v>21</v>
      </c>
      <c r="J1479" s="5">
        <v>80.569999999999993</v>
      </c>
      <c r="K1479" s="5">
        <v>28.2</v>
      </c>
      <c r="L1479" s="4">
        <f t="shared" si="70"/>
        <v>28.25</v>
      </c>
      <c r="M1479" s="5">
        <f t="shared" si="71"/>
        <v>28.2</v>
      </c>
      <c r="N1479" t="s">
        <v>18</v>
      </c>
      <c r="O1479" t="s">
        <v>34</v>
      </c>
    </row>
    <row r="1480" spans="1:15" x14ac:dyDescent="0.25">
      <c r="A1480">
        <v>17295</v>
      </c>
      <c r="B1480" t="s">
        <v>19</v>
      </c>
      <c r="C1480">
        <v>31</v>
      </c>
      <c r="D1480" t="str">
        <f t="shared" si="69"/>
        <v>18–39 Age Group</v>
      </c>
      <c r="E1480" t="s">
        <v>34</v>
      </c>
      <c r="F1480" t="s">
        <v>34</v>
      </c>
      <c r="G1480" t="s">
        <v>13</v>
      </c>
      <c r="H1480" t="s">
        <v>20</v>
      </c>
      <c r="I1480" t="s">
        <v>15</v>
      </c>
      <c r="J1480" s="5">
        <v>206.59</v>
      </c>
      <c r="K1480" s="5">
        <v>41.4</v>
      </c>
      <c r="L1480" s="4">
        <f t="shared" si="70"/>
        <v>28.25</v>
      </c>
      <c r="M1480" s="5">
        <f t="shared" si="71"/>
        <v>41.4</v>
      </c>
      <c r="N1480" t="s">
        <v>29</v>
      </c>
      <c r="O1480" t="s">
        <v>34</v>
      </c>
    </row>
    <row r="1481" spans="1:15" x14ac:dyDescent="0.25">
      <c r="A1481">
        <v>17441</v>
      </c>
      <c r="B1481" t="s">
        <v>19</v>
      </c>
      <c r="C1481">
        <v>31</v>
      </c>
      <c r="D1481" t="str">
        <f t="shared" si="69"/>
        <v>18–39 Age Group</v>
      </c>
      <c r="E1481" t="s">
        <v>34</v>
      </c>
      <c r="F1481" t="s">
        <v>34</v>
      </c>
      <c r="G1481" t="s">
        <v>34</v>
      </c>
      <c r="H1481" t="s">
        <v>20</v>
      </c>
      <c r="I1481" t="s">
        <v>21</v>
      </c>
      <c r="J1481" s="5">
        <v>75.27</v>
      </c>
      <c r="K1481" s="5">
        <v>27.3</v>
      </c>
      <c r="L1481" s="4">
        <f t="shared" si="70"/>
        <v>28.25</v>
      </c>
      <c r="M1481" s="5">
        <f t="shared" si="71"/>
        <v>27.3</v>
      </c>
      <c r="N1481" t="s">
        <v>24</v>
      </c>
      <c r="O1481" t="s">
        <v>34</v>
      </c>
    </row>
    <row r="1482" spans="1:15" x14ac:dyDescent="0.25">
      <c r="A1482">
        <v>18820</v>
      </c>
      <c r="B1482" t="s">
        <v>12</v>
      </c>
      <c r="C1482">
        <v>31</v>
      </c>
      <c r="D1482" t="str">
        <f t="shared" si="69"/>
        <v>18–39 Age Group</v>
      </c>
      <c r="E1482" t="s">
        <v>34</v>
      </c>
      <c r="F1482" t="s">
        <v>34</v>
      </c>
      <c r="G1482" t="s">
        <v>34</v>
      </c>
      <c r="H1482" t="s">
        <v>14</v>
      </c>
      <c r="I1482" t="s">
        <v>21</v>
      </c>
      <c r="J1482" s="5">
        <v>108.56</v>
      </c>
      <c r="K1482" s="5">
        <v>21.8</v>
      </c>
      <c r="L1482" s="4">
        <f t="shared" si="70"/>
        <v>28.25</v>
      </c>
      <c r="M1482" s="5">
        <f t="shared" si="71"/>
        <v>21.8</v>
      </c>
      <c r="N1482" t="s">
        <v>24</v>
      </c>
      <c r="O1482" t="s">
        <v>34</v>
      </c>
    </row>
    <row r="1483" spans="1:15" x14ac:dyDescent="0.25">
      <c r="A1483">
        <v>20098</v>
      </c>
      <c r="B1483" t="s">
        <v>19</v>
      </c>
      <c r="C1483">
        <v>31</v>
      </c>
      <c r="D1483" t="str">
        <f t="shared" si="69"/>
        <v>18–39 Age Group</v>
      </c>
      <c r="E1483" t="s">
        <v>34</v>
      </c>
      <c r="F1483" t="s">
        <v>34</v>
      </c>
      <c r="G1483" t="s">
        <v>13</v>
      </c>
      <c r="H1483" t="s">
        <v>20</v>
      </c>
      <c r="I1483" t="s">
        <v>21</v>
      </c>
      <c r="J1483" s="5">
        <v>108.64</v>
      </c>
      <c r="K1483" s="5">
        <v>43.3</v>
      </c>
      <c r="L1483" s="4">
        <f t="shared" si="70"/>
        <v>28.25</v>
      </c>
      <c r="M1483" s="5">
        <f t="shared" si="71"/>
        <v>43.3</v>
      </c>
      <c r="N1483" t="s">
        <v>24</v>
      </c>
      <c r="O1483" t="s">
        <v>34</v>
      </c>
    </row>
    <row r="1484" spans="1:15" x14ac:dyDescent="0.25">
      <c r="A1484">
        <v>21963</v>
      </c>
      <c r="B1484" t="s">
        <v>12</v>
      </c>
      <c r="C1484">
        <v>31</v>
      </c>
      <c r="D1484" t="str">
        <f t="shared" si="69"/>
        <v>18–39 Age Group</v>
      </c>
      <c r="E1484" t="s">
        <v>34</v>
      </c>
      <c r="F1484" t="s">
        <v>34</v>
      </c>
      <c r="G1484" t="s">
        <v>13</v>
      </c>
      <c r="H1484" t="s">
        <v>14</v>
      </c>
      <c r="I1484" t="s">
        <v>15</v>
      </c>
      <c r="J1484" s="5">
        <v>108.51</v>
      </c>
      <c r="K1484" s="5">
        <v>26.7</v>
      </c>
      <c r="L1484" s="4">
        <f t="shared" si="70"/>
        <v>28.25</v>
      </c>
      <c r="M1484" s="5">
        <f t="shared" si="71"/>
        <v>26.7</v>
      </c>
      <c r="N1484" t="s">
        <v>38</v>
      </c>
      <c r="O1484" t="s">
        <v>34</v>
      </c>
    </row>
    <row r="1485" spans="1:15" x14ac:dyDescent="0.25">
      <c r="A1485">
        <v>23210</v>
      </c>
      <c r="B1485" t="s">
        <v>12</v>
      </c>
      <c r="C1485">
        <v>31</v>
      </c>
      <c r="D1485" t="str">
        <f t="shared" si="69"/>
        <v>18–39 Age Group</v>
      </c>
      <c r="E1485" t="s">
        <v>34</v>
      </c>
      <c r="F1485" t="s">
        <v>34</v>
      </c>
      <c r="G1485" t="s">
        <v>34</v>
      </c>
      <c r="H1485" t="s">
        <v>14</v>
      </c>
      <c r="I1485" t="s">
        <v>21</v>
      </c>
      <c r="J1485" s="5">
        <v>77.95</v>
      </c>
      <c r="K1485" s="5">
        <v>25.1</v>
      </c>
      <c r="L1485" s="4">
        <f t="shared" si="70"/>
        <v>28.25</v>
      </c>
      <c r="M1485" s="5">
        <f t="shared" si="71"/>
        <v>25.1</v>
      </c>
      <c r="N1485" t="s">
        <v>24</v>
      </c>
      <c r="O1485" t="s">
        <v>34</v>
      </c>
    </row>
    <row r="1486" spans="1:15" x14ac:dyDescent="0.25">
      <c r="A1486">
        <v>23645</v>
      </c>
      <c r="B1486" t="s">
        <v>19</v>
      </c>
      <c r="C1486">
        <v>31</v>
      </c>
      <c r="D1486" t="str">
        <f t="shared" si="69"/>
        <v>18–39 Age Group</v>
      </c>
      <c r="E1486" t="s">
        <v>34</v>
      </c>
      <c r="F1486" t="s">
        <v>34</v>
      </c>
      <c r="G1486" t="s">
        <v>34</v>
      </c>
      <c r="H1486" t="s">
        <v>14</v>
      </c>
      <c r="I1486" t="s">
        <v>21</v>
      </c>
      <c r="J1486" s="5">
        <v>91.08</v>
      </c>
      <c r="K1486" s="5">
        <v>34.299999999999997</v>
      </c>
      <c r="L1486" s="4">
        <f t="shared" si="70"/>
        <v>28.25</v>
      </c>
      <c r="M1486" s="5">
        <f t="shared" si="71"/>
        <v>34.299999999999997</v>
      </c>
      <c r="N1486" t="s">
        <v>24</v>
      </c>
      <c r="O1486" t="s">
        <v>34</v>
      </c>
    </row>
    <row r="1487" spans="1:15" x14ac:dyDescent="0.25">
      <c r="A1487">
        <v>23748</v>
      </c>
      <c r="B1487" t="s">
        <v>19</v>
      </c>
      <c r="C1487">
        <v>31</v>
      </c>
      <c r="D1487" t="str">
        <f t="shared" si="69"/>
        <v>18–39 Age Group</v>
      </c>
      <c r="E1487" t="s">
        <v>34</v>
      </c>
      <c r="F1487" t="s">
        <v>34</v>
      </c>
      <c r="G1487" t="s">
        <v>13</v>
      </c>
      <c r="H1487" t="s">
        <v>14</v>
      </c>
      <c r="I1487" t="s">
        <v>15</v>
      </c>
      <c r="J1487" s="5">
        <v>92.16</v>
      </c>
      <c r="K1487" s="5">
        <v>22.8</v>
      </c>
      <c r="L1487" s="4">
        <f t="shared" si="70"/>
        <v>28.25</v>
      </c>
      <c r="M1487" s="5">
        <f t="shared" si="71"/>
        <v>22.8</v>
      </c>
      <c r="N1487" t="s">
        <v>24</v>
      </c>
      <c r="O1487" t="s">
        <v>34</v>
      </c>
    </row>
    <row r="1488" spans="1:15" x14ac:dyDescent="0.25">
      <c r="A1488">
        <v>24262</v>
      </c>
      <c r="B1488" t="s">
        <v>19</v>
      </c>
      <c r="C1488">
        <v>31</v>
      </c>
      <c r="D1488" t="str">
        <f t="shared" si="69"/>
        <v>18–39 Age Group</v>
      </c>
      <c r="E1488" t="s">
        <v>34</v>
      </c>
      <c r="F1488" t="s">
        <v>34</v>
      </c>
      <c r="G1488" t="s">
        <v>13</v>
      </c>
      <c r="H1488" t="s">
        <v>14</v>
      </c>
      <c r="I1488" t="s">
        <v>21</v>
      </c>
      <c r="J1488" s="5">
        <v>70.91</v>
      </c>
      <c r="K1488" s="5">
        <v>28.3</v>
      </c>
      <c r="L1488" s="4">
        <f t="shared" si="70"/>
        <v>28.25</v>
      </c>
      <c r="M1488" s="5">
        <f t="shared" si="71"/>
        <v>28.3</v>
      </c>
      <c r="N1488" t="s">
        <v>24</v>
      </c>
      <c r="O1488" t="s">
        <v>34</v>
      </c>
    </row>
    <row r="1489" spans="1:15" x14ac:dyDescent="0.25">
      <c r="A1489">
        <v>25218</v>
      </c>
      <c r="B1489" t="s">
        <v>19</v>
      </c>
      <c r="C1489">
        <v>31</v>
      </c>
      <c r="D1489" t="str">
        <f t="shared" si="69"/>
        <v>18–39 Age Group</v>
      </c>
      <c r="E1489" t="s">
        <v>34</v>
      </c>
      <c r="F1489" t="s">
        <v>34</v>
      </c>
      <c r="G1489" t="s">
        <v>13</v>
      </c>
      <c r="H1489" t="s">
        <v>43</v>
      </c>
      <c r="I1489" t="s">
        <v>15</v>
      </c>
      <c r="J1489" s="5">
        <v>88.2</v>
      </c>
      <c r="K1489" s="5">
        <v>22.7</v>
      </c>
      <c r="L1489" s="4">
        <f t="shared" si="70"/>
        <v>28.25</v>
      </c>
      <c r="M1489" s="5">
        <f t="shared" si="71"/>
        <v>22.7</v>
      </c>
      <c r="N1489" t="s">
        <v>24</v>
      </c>
      <c r="O1489" t="s">
        <v>34</v>
      </c>
    </row>
    <row r="1490" spans="1:15" x14ac:dyDescent="0.25">
      <c r="A1490">
        <v>25315</v>
      </c>
      <c r="B1490" t="s">
        <v>12</v>
      </c>
      <c r="C1490">
        <v>31</v>
      </c>
      <c r="D1490" t="str">
        <f t="shared" si="69"/>
        <v>18–39 Age Group</v>
      </c>
      <c r="E1490" t="s">
        <v>34</v>
      </c>
      <c r="F1490" t="s">
        <v>34</v>
      </c>
      <c r="G1490" t="s">
        <v>13</v>
      </c>
      <c r="H1490" t="s">
        <v>14</v>
      </c>
      <c r="I1490" t="s">
        <v>15</v>
      </c>
      <c r="J1490" s="5">
        <v>222.21</v>
      </c>
      <c r="K1490" s="5">
        <v>41.1</v>
      </c>
      <c r="L1490" s="4">
        <f t="shared" si="70"/>
        <v>28.25</v>
      </c>
      <c r="M1490" s="5">
        <f t="shared" si="71"/>
        <v>41.1</v>
      </c>
      <c r="N1490" t="s">
        <v>29</v>
      </c>
      <c r="O1490" t="s">
        <v>34</v>
      </c>
    </row>
    <row r="1491" spans="1:15" x14ac:dyDescent="0.25">
      <c r="A1491">
        <v>26172</v>
      </c>
      <c r="B1491" t="s">
        <v>12</v>
      </c>
      <c r="C1491">
        <v>31</v>
      </c>
      <c r="D1491" t="str">
        <f t="shared" si="69"/>
        <v>18–39 Age Group</v>
      </c>
      <c r="E1491" t="s">
        <v>34</v>
      </c>
      <c r="F1491" t="s">
        <v>34</v>
      </c>
      <c r="G1491" t="s">
        <v>13</v>
      </c>
      <c r="H1491" t="s">
        <v>14</v>
      </c>
      <c r="I1491" t="s">
        <v>21</v>
      </c>
      <c r="J1491" s="5">
        <v>100.39</v>
      </c>
      <c r="K1491" s="5">
        <v>37</v>
      </c>
      <c r="L1491" s="4">
        <f t="shared" si="70"/>
        <v>28.25</v>
      </c>
      <c r="M1491" s="5">
        <f t="shared" si="71"/>
        <v>37</v>
      </c>
      <c r="N1491" t="s">
        <v>24</v>
      </c>
      <c r="O1491" t="s">
        <v>34</v>
      </c>
    </row>
    <row r="1492" spans="1:15" x14ac:dyDescent="0.25">
      <c r="A1492">
        <v>26973</v>
      </c>
      <c r="B1492" t="s">
        <v>19</v>
      </c>
      <c r="C1492">
        <v>31</v>
      </c>
      <c r="D1492" t="str">
        <f t="shared" si="69"/>
        <v>18–39 Age Group</v>
      </c>
      <c r="E1492" t="s">
        <v>34</v>
      </c>
      <c r="F1492" t="s">
        <v>34</v>
      </c>
      <c r="G1492" t="s">
        <v>13</v>
      </c>
      <c r="H1492" t="s">
        <v>14</v>
      </c>
      <c r="I1492" t="s">
        <v>15</v>
      </c>
      <c r="J1492" s="5">
        <v>106.51</v>
      </c>
      <c r="K1492" s="5">
        <v>40.200000000000003</v>
      </c>
      <c r="L1492" s="4">
        <f t="shared" si="70"/>
        <v>28.25</v>
      </c>
      <c r="M1492" s="5">
        <f t="shared" si="71"/>
        <v>40.200000000000003</v>
      </c>
      <c r="N1492" t="s">
        <v>24</v>
      </c>
      <c r="O1492" t="s">
        <v>34</v>
      </c>
    </row>
    <row r="1493" spans="1:15" x14ac:dyDescent="0.25">
      <c r="A1493">
        <v>27757</v>
      </c>
      <c r="B1493" t="s">
        <v>12</v>
      </c>
      <c r="C1493">
        <v>31</v>
      </c>
      <c r="D1493" t="str">
        <f t="shared" si="69"/>
        <v>18–39 Age Group</v>
      </c>
      <c r="E1493" t="s">
        <v>34</v>
      </c>
      <c r="F1493" t="s">
        <v>34</v>
      </c>
      <c r="G1493" t="s">
        <v>13</v>
      </c>
      <c r="H1493" t="s">
        <v>14</v>
      </c>
      <c r="I1493" t="s">
        <v>15</v>
      </c>
      <c r="J1493" s="5">
        <v>88.78</v>
      </c>
      <c r="K1493" s="5">
        <v>35.799999999999997</v>
      </c>
      <c r="L1493" s="4">
        <f t="shared" si="70"/>
        <v>28.25</v>
      </c>
      <c r="M1493" s="5">
        <f t="shared" si="71"/>
        <v>35.799999999999997</v>
      </c>
      <c r="N1493" t="s">
        <v>29</v>
      </c>
      <c r="O1493" t="s">
        <v>34</v>
      </c>
    </row>
    <row r="1494" spans="1:15" x14ac:dyDescent="0.25">
      <c r="A1494">
        <v>28478</v>
      </c>
      <c r="B1494" t="s">
        <v>19</v>
      </c>
      <c r="C1494">
        <v>31</v>
      </c>
      <c r="D1494" t="str">
        <f t="shared" si="69"/>
        <v>18–39 Age Group</v>
      </c>
      <c r="E1494" t="s">
        <v>34</v>
      </c>
      <c r="F1494" t="s">
        <v>34</v>
      </c>
      <c r="G1494" t="s">
        <v>13</v>
      </c>
      <c r="H1494" t="s">
        <v>14</v>
      </c>
      <c r="I1494" t="s">
        <v>15</v>
      </c>
      <c r="J1494" s="5">
        <v>82.18</v>
      </c>
      <c r="K1494" s="5">
        <v>42.7</v>
      </c>
      <c r="L1494" s="4">
        <f t="shared" si="70"/>
        <v>28.25</v>
      </c>
      <c r="M1494" s="5">
        <f t="shared" si="71"/>
        <v>42.7</v>
      </c>
      <c r="N1494" t="s">
        <v>24</v>
      </c>
      <c r="O1494" t="s">
        <v>34</v>
      </c>
    </row>
    <row r="1495" spans="1:15" x14ac:dyDescent="0.25">
      <c r="A1495">
        <v>28803</v>
      </c>
      <c r="B1495" t="s">
        <v>12</v>
      </c>
      <c r="C1495">
        <v>31</v>
      </c>
      <c r="D1495" t="str">
        <f t="shared" si="69"/>
        <v>18–39 Age Group</v>
      </c>
      <c r="E1495" t="s">
        <v>34</v>
      </c>
      <c r="F1495" t="s">
        <v>34</v>
      </c>
      <c r="G1495" t="s">
        <v>13</v>
      </c>
      <c r="H1495" t="s">
        <v>14</v>
      </c>
      <c r="I1495" t="s">
        <v>15</v>
      </c>
      <c r="J1495" s="5">
        <v>79.81</v>
      </c>
      <c r="K1495" s="5">
        <v>26.4</v>
      </c>
      <c r="L1495" s="4">
        <f t="shared" si="70"/>
        <v>28.25</v>
      </c>
      <c r="M1495" s="5">
        <f t="shared" si="71"/>
        <v>26.4</v>
      </c>
      <c r="N1495" t="s">
        <v>24</v>
      </c>
      <c r="O1495" t="s">
        <v>34</v>
      </c>
    </row>
    <row r="1496" spans="1:15" x14ac:dyDescent="0.25">
      <c r="A1496">
        <v>29873</v>
      </c>
      <c r="B1496" t="s">
        <v>12</v>
      </c>
      <c r="C1496">
        <v>31</v>
      </c>
      <c r="D1496" t="str">
        <f t="shared" si="69"/>
        <v>18–39 Age Group</v>
      </c>
      <c r="E1496" t="s">
        <v>13</v>
      </c>
      <c r="F1496" t="s">
        <v>34</v>
      </c>
      <c r="G1496" t="s">
        <v>13</v>
      </c>
      <c r="H1496" t="s">
        <v>43</v>
      </c>
      <c r="I1496" t="s">
        <v>15</v>
      </c>
      <c r="J1496" s="5">
        <v>92.11</v>
      </c>
      <c r="K1496" s="5" t="s">
        <v>4270</v>
      </c>
      <c r="L1496" s="4">
        <f t="shared" si="70"/>
        <v>28.25</v>
      </c>
      <c r="M1496" s="5">
        <f t="shared" si="71"/>
        <v>28.25</v>
      </c>
      <c r="N1496" t="s">
        <v>24</v>
      </c>
      <c r="O1496" t="s">
        <v>34</v>
      </c>
    </row>
    <row r="1497" spans="1:15" x14ac:dyDescent="0.25">
      <c r="A1497">
        <v>31360</v>
      </c>
      <c r="B1497" t="s">
        <v>19</v>
      </c>
      <c r="C1497">
        <v>31</v>
      </c>
      <c r="D1497" t="str">
        <f t="shared" si="69"/>
        <v>18–39 Age Group</v>
      </c>
      <c r="E1497" t="s">
        <v>34</v>
      </c>
      <c r="F1497" t="s">
        <v>34</v>
      </c>
      <c r="G1497" t="s">
        <v>34</v>
      </c>
      <c r="H1497" t="s">
        <v>14</v>
      </c>
      <c r="I1497" t="s">
        <v>15</v>
      </c>
      <c r="J1497" s="5">
        <v>89.11</v>
      </c>
      <c r="K1497" s="5">
        <v>51.9</v>
      </c>
      <c r="L1497" s="4">
        <f t="shared" si="70"/>
        <v>28.25</v>
      </c>
      <c r="M1497" s="5">
        <f t="shared" si="71"/>
        <v>51.9</v>
      </c>
      <c r="N1497" t="s">
        <v>29</v>
      </c>
      <c r="O1497" t="s">
        <v>34</v>
      </c>
    </row>
    <row r="1498" spans="1:15" x14ac:dyDescent="0.25">
      <c r="A1498">
        <v>32352</v>
      </c>
      <c r="B1498" t="s">
        <v>19</v>
      </c>
      <c r="C1498">
        <v>31</v>
      </c>
      <c r="D1498" t="str">
        <f t="shared" si="69"/>
        <v>18–39 Age Group</v>
      </c>
      <c r="E1498" t="s">
        <v>34</v>
      </c>
      <c r="F1498" t="s">
        <v>34</v>
      </c>
      <c r="G1498" t="s">
        <v>13</v>
      </c>
      <c r="H1498" t="s">
        <v>43</v>
      </c>
      <c r="I1498" t="s">
        <v>21</v>
      </c>
      <c r="J1498" s="5">
        <v>104.55</v>
      </c>
      <c r="K1498" s="5">
        <v>26.4</v>
      </c>
      <c r="L1498" s="4">
        <f t="shared" si="70"/>
        <v>28.25</v>
      </c>
      <c r="M1498" s="5">
        <f t="shared" si="71"/>
        <v>26.4</v>
      </c>
      <c r="N1498" t="s">
        <v>24</v>
      </c>
      <c r="O1498" t="s">
        <v>34</v>
      </c>
    </row>
    <row r="1499" spans="1:15" x14ac:dyDescent="0.25">
      <c r="A1499">
        <v>33552</v>
      </c>
      <c r="B1499" t="s">
        <v>12</v>
      </c>
      <c r="C1499">
        <v>31</v>
      </c>
      <c r="D1499" t="str">
        <f t="shared" si="69"/>
        <v>18–39 Age Group</v>
      </c>
      <c r="E1499" t="s">
        <v>34</v>
      </c>
      <c r="F1499" t="s">
        <v>34</v>
      </c>
      <c r="G1499" t="s">
        <v>13</v>
      </c>
      <c r="H1499" t="s">
        <v>14</v>
      </c>
      <c r="I1499" t="s">
        <v>21</v>
      </c>
      <c r="J1499" s="5">
        <v>114.32</v>
      </c>
      <c r="K1499" s="5">
        <v>27.7</v>
      </c>
      <c r="L1499" s="4">
        <f t="shared" si="70"/>
        <v>28.25</v>
      </c>
      <c r="M1499" s="5">
        <f t="shared" si="71"/>
        <v>27.7</v>
      </c>
      <c r="N1499" t="s">
        <v>29</v>
      </c>
      <c r="O1499" t="s">
        <v>34</v>
      </c>
    </row>
    <row r="1500" spans="1:15" x14ac:dyDescent="0.25">
      <c r="A1500">
        <v>36548</v>
      </c>
      <c r="B1500" t="s">
        <v>12</v>
      </c>
      <c r="C1500">
        <v>31</v>
      </c>
      <c r="D1500" t="str">
        <f t="shared" si="69"/>
        <v>18–39 Age Group</v>
      </c>
      <c r="E1500" t="s">
        <v>34</v>
      </c>
      <c r="F1500" t="s">
        <v>34</v>
      </c>
      <c r="G1500" t="s">
        <v>13</v>
      </c>
      <c r="H1500" t="s">
        <v>43</v>
      </c>
      <c r="I1500" t="s">
        <v>15</v>
      </c>
      <c r="J1500" s="5">
        <v>65.7</v>
      </c>
      <c r="K1500" s="5">
        <v>30.4</v>
      </c>
      <c r="L1500" s="4">
        <f t="shared" si="70"/>
        <v>28.25</v>
      </c>
      <c r="M1500" s="5">
        <f t="shared" si="71"/>
        <v>30.4</v>
      </c>
      <c r="N1500" t="s">
        <v>18</v>
      </c>
      <c r="O1500" t="s">
        <v>34</v>
      </c>
    </row>
    <row r="1501" spans="1:15" x14ac:dyDescent="0.25">
      <c r="A1501">
        <v>37154</v>
      </c>
      <c r="B1501" t="s">
        <v>19</v>
      </c>
      <c r="C1501">
        <v>31</v>
      </c>
      <c r="D1501" t="str">
        <f t="shared" si="69"/>
        <v>18–39 Age Group</v>
      </c>
      <c r="E1501" t="s">
        <v>34</v>
      </c>
      <c r="F1501" t="s">
        <v>34</v>
      </c>
      <c r="G1501" t="s">
        <v>13</v>
      </c>
      <c r="H1501" t="s">
        <v>14</v>
      </c>
      <c r="I1501" t="s">
        <v>15</v>
      </c>
      <c r="J1501" s="5">
        <v>125.38</v>
      </c>
      <c r="K1501" s="5">
        <v>24.4</v>
      </c>
      <c r="L1501" s="4">
        <f t="shared" si="70"/>
        <v>28.25</v>
      </c>
      <c r="M1501" s="5">
        <f t="shared" si="71"/>
        <v>24.4</v>
      </c>
      <c r="N1501" t="s">
        <v>29</v>
      </c>
      <c r="O1501" t="s">
        <v>34</v>
      </c>
    </row>
    <row r="1502" spans="1:15" x14ac:dyDescent="0.25">
      <c r="A1502">
        <v>37237</v>
      </c>
      <c r="B1502" t="s">
        <v>19</v>
      </c>
      <c r="C1502">
        <v>31</v>
      </c>
      <c r="D1502" t="str">
        <f t="shared" si="69"/>
        <v>18–39 Age Group</v>
      </c>
      <c r="E1502" t="s">
        <v>34</v>
      </c>
      <c r="F1502" t="s">
        <v>34</v>
      </c>
      <c r="G1502" t="s">
        <v>34</v>
      </c>
      <c r="H1502" t="s">
        <v>14</v>
      </c>
      <c r="I1502" t="s">
        <v>21</v>
      </c>
      <c r="J1502" s="5">
        <v>87.81</v>
      </c>
      <c r="K1502" s="5">
        <v>26.4</v>
      </c>
      <c r="L1502" s="4">
        <f t="shared" si="70"/>
        <v>28.25</v>
      </c>
      <c r="M1502" s="5">
        <f t="shared" si="71"/>
        <v>26.4</v>
      </c>
      <c r="N1502" t="s">
        <v>29</v>
      </c>
      <c r="O1502" t="s">
        <v>34</v>
      </c>
    </row>
    <row r="1503" spans="1:15" x14ac:dyDescent="0.25">
      <c r="A1503">
        <v>38074</v>
      </c>
      <c r="B1503" t="s">
        <v>19</v>
      </c>
      <c r="C1503">
        <v>31</v>
      </c>
      <c r="D1503" t="str">
        <f t="shared" si="69"/>
        <v>18–39 Age Group</v>
      </c>
      <c r="E1503" t="s">
        <v>34</v>
      </c>
      <c r="F1503" t="s">
        <v>34</v>
      </c>
      <c r="G1503" t="s">
        <v>13</v>
      </c>
      <c r="H1503" t="s">
        <v>14</v>
      </c>
      <c r="I1503" t="s">
        <v>15</v>
      </c>
      <c r="J1503" s="5">
        <v>131.41999999999999</v>
      </c>
      <c r="K1503" s="5">
        <v>24.9</v>
      </c>
      <c r="L1503" s="4">
        <f t="shared" si="70"/>
        <v>28.25</v>
      </c>
      <c r="M1503" s="5">
        <f t="shared" si="71"/>
        <v>24.9</v>
      </c>
      <c r="N1503" t="s">
        <v>29</v>
      </c>
      <c r="O1503" t="s">
        <v>34</v>
      </c>
    </row>
    <row r="1504" spans="1:15" x14ac:dyDescent="0.25">
      <c r="A1504">
        <v>39250</v>
      </c>
      <c r="B1504" t="s">
        <v>12</v>
      </c>
      <c r="C1504">
        <v>31</v>
      </c>
      <c r="D1504" t="str">
        <f t="shared" si="69"/>
        <v>18–39 Age Group</v>
      </c>
      <c r="E1504" t="s">
        <v>34</v>
      </c>
      <c r="F1504" t="s">
        <v>34</v>
      </c>
      <c r="G1504" t="s">
        <v>13</v>
      </c>
      <c r="H1504" t="s">
        <v>14</v>
      </c>
      <c r="I1504" t="s">
        <v>15</v>
      </c>
      <c r="J1504" s="5">
        <v>85.16</v>
      </c>
      <c r="K1504" s="5">
        <v>30.1</v>
      </c>
      <c r="L1504" s="4">
        <f t="shared" si="70"/>
        <v>28.25</v>
      </c>
      <c r="M1504" s="5">
        <f t="shared" si="71"/>
        <v>30.1</v>
      </c>
      <c r="N1504" t="s">
        <v>29</v>
      </c>
      <c r="O1504" t="s">
        <v>34</v>
      </c>
    </row>
    <row r="1505" spans="1:15" x14ac:dyDescent="0.25">
      <c r="A1505">
        <v>40041</v>
      </c>
      <c r="B1505" t="s">
        <v>12</v>
      </c>
      <c r="C1505">
        <v>31</v>
      </c>
      <c r="D1505" t="str">
        <f t="shared" si="69"/>
        <v>18–39 Age Group</v>
      </c>
      <c r="E1505" t="s">
        <v>34</v>
      </c>
      <c r="F1505" t="s">
        <v>34</v>
      </c>
      <c r="G1505" t="s">
        <v>34</v>
      </c>
      <c r="H1505" t="s">
        <v>20</v>
      </c>
      <c r="I1505" t="s">
        <v>21</v>
      </c>
      <c r="J1505" s="5">
        <v>64.849999999999994</v>
      </c>
      <c r="K1505" s="5">
        <v>23</v>
      </c>
      <c r="L1505" s="4">
        <f t="shared" si="70"/>
        <v>28.25</v>
      </c>
      <c r="M1505" s="5">
        <f t="shared" si="71"/>
        <v>23</v>
      </c>
      <c r="N1505" t="s">
        <v>38</v>
      </c>
      <c r="O1505" t="s">
        <v>34</v>
      </c>
    </row>
    <row r="1506" spans="1:15" x14ac:dyDescent="0.25">
      <c r="A1506">
        <v>40213</v>
      </c>
      <c r="B1506" t="s">
        <v>12</v>
      </c>
      <c r="C1506">
        <v>31</v>
      </c>
      <c r="D1506" t="str">
        <f t="shared" si="69"/>
        <v>18–39 Age Group</v>
      </c>
      <c r="E1506" t="s">
        <v>34</v>
      </c>
      <c r="F1506" t="s">
        <v>34</v>
      </c>
      <c r="G1506" t="s">
        <v>34</v>
      </c>
      <c r="H1506" t="s">
        <v>14</v>
      </c>
      <c r="I1506" t="s">
        <v>21</v>
      </c>
      <c r="J1506" s="5">
        <v>95.62</v>
      </c>
      <c r="K1506" s="5">
        <v>32</v>
      </c>
      <c r="L1506" s="4">
        <f t="shared" si="70"/>
        <v>28.25</v>
      </c>
      <c r="M1506" s="5">
        <f t="shared" si="71"/>
        <v>32</v>
      </c>
      <c r="N1506" t="s">
        <v>29</v>
      </c>
      <c r="O1506" t="s">
        <v>34</v>
      </c>
    </row>
    <row r="1507" spans="1:15" x14ac:dyDescent="0.25">
      <c r="A1507">
        <v>41033</v>
      </c>
      <c r="B1507" t="s">
        <v>19</v>
      </c>
      <c r="C1507">
        <v>31</v>
      </c>
      <c r="D1507" t="str">
        <f t="shared" si="69"/>
        <v>18–39 Age Group</v>
      </c>
      <c r="E1507" t="s">
        <v>34</v>
      </c>
      <c r="F1507" t="s">
        <v>34</v>
      </c>
      <c r="G1507" t="s">
        <v>13</v>
      </c>
      <c r="H1507" t="s">
        <v>43</v>
      </c>
      <c r="I1507" t="s">
        <v>21</v>
      </c>
      <c r="J1507" s="5">
        <v>55.27</v>
      </c>
      <c r="K1507" s="5">
        <v>32.5</v>
      </c>
      <c r="L1507" s="4">
        <f t="shared" si="70"/>
        <v>28.25</v>
      </c>
      <c r="M1507" s="5">
        <f t="shared" si="71"/>
        <v>32.5</v>
      </c>
      <c r="N1507" t="s">
        <v>18</v>
      </c>
      <c r="O1507" t="s">
        <v>34</v>
      </c>
    </row>
    <row r="1508" spans="1:15" x14ac:dyDescent="0.25">
      <c r="A1508">
        <v>41652</v>
      </c>
      <c r="B1508" t="s">
        <v>19</v>
      </c>
      <c r="C1508">
        <v>31</v>
      </c>
      <c r="D1508" t="str">
        <f t="shared" si="69"/>
        <v>18–39 Age Group</v>
      </c>
      <c r="E1508" t="s">
        <v>34</v>
      </c>
      <c r="F1508" t="s">
        <v>34</v>
      </c>
      <c r="G1508" t="s">
        <v>34</v>
      </c>
      <c r="H1508" t="s">
        <v>14</v>
      </c>
      <c r="I1508" t="s">
        <v>15</v>
      </c>
      <c r="J1508" s="5">
        <v>63.41</v>
      </c>
      <c r="K1508" s="5">
        <v>25.5</v>
      </c>
      <c r="L1508" s="4">
        <f t="shared" si="70"/>
        <v>28.25</v>
      </c>
      <c r="M1508" s="5">
        <f t="shared" si="71"/>
        <v>25.5</v>
      </c>
      <c r="N1508" t="s">
        <v>18</v>
      </c>
      <c r="O1508" t="s">
        <v>34</v>
      </c>
    </row>
    <row r="1509" spans="1:15" x14ac:dyDescent="0.25">
      <c r="A1509">
        <v>45283</v>
      </c>
      <c r="B1509" t="s">
        <v>19</v>
      </c>
      <c r="C1509">
        <v>31</v>
      </c>
      <c r="D1509" t="str">
        <f t="shared" si="69"/>
        <v>18–39 Age Group</v>
      </c>
      <c r="E1509" t="s">
        <v>34</v>
      </c>
      <c r="F1509" t="s">
        <v>34</v>
      </c>
      <c r="G1509" t="s">
        <v>13</v>
      </c>
      <c r="H1509" t="s">
        <v>14</v>
      </c>
      <c r="I1509" t="s">
        <v>15</v>
      </c>
      <c r="J1509" s="5">
        <v>106.18</v>
      </c>
      <c r="K1509" s="5">
        <v>27</v>
      </c>
      <c r="L1509" s="4">
        <f t="shared" si="70"/>
        <v>28.25</v>
      </c>
      <c r="M1509" s="5">
        <f t="shared" si="71"/>
        <v>27</v>
      </c>
      <c r="N1509" t="s">
        <v>29</v>
      </c>
      <c r="O1509" t="s">
        <v>34</v>
      </c>
    </row>
    <row r="1510" spans="1:15" x14ac:dyDescent="0.25">
      <c r="A1510">
        <v>46079</v>
      </c>
      <c r="B1510" t="s">
        <v>12</v>
      </c>
      <c r="C1510">
        <v>31</v>
      </c>
      <c r="D1510" t="str">
        <f t="shared" si="69"/>
        <v>18–39 Age Group</v>
      </c>
      <c r="E1510" t="s">
        <v>34</v>
      </c>
      <c r="F1510" t="s">
        <v>34</v>
      </c>
      <c r="G1510" t="s">
        <v>34</v>
      </c>
      <c r="H1510" t="s">
        <v>14</v>
      </c>
      <c r="I1510" t="s">
        <v>15</v>
      </c>
      <c r="J1510" s="5">
        <v>78.8</v>
      </c>
      <c r="K1510" s="5">
        <v>28.7</v>
      </c>
      <c r="L1510" s="4">
        <f t="shared" si="70"/>
        <v>28.25</v>
      </c>
      <c r="M1510" s="5">
        <f t="shared" si="71"/>
        <v>28.7</v>
      </c>
      <c r="N1510" t="s">
        <v>29</v>
      </c>
      <c r="O1510" t="s">
        <v>34</v>
      </c>
    </row>
    <row r="1511" spans="1:15" x14ac:dyDescent="0.25">
      <c r="A1511">
        <v>46797</v>
      </c>
      <c r="B1511" t="s">
        <v>19</v>
      </c>
      <c r="C1511">
        <v>31</v>
      </c>
      <c r="D1511" t="str">
        <f t="shared" si="69"/>
        <v>18–39 Age Group</v>
      </c>
      <c r="E1511" t="s">
        <v>34</v>
      </c>
      <c r="F1511" t="s">
        <v>34</v>
      </c>
      <c r="G1511" t="s">
        <v>13</v>
      </c>
      <c r="H1511" t="s">
        <v>14</v>
      </c>
      <c r="I1511" t="s">
        <v>21</v>
      </c>
      <c r="J1511" s="5">
        <v>75.819999999999993</v>
      </c>
      <c r="K1511" s="5">
        <v>29.1</v>
      </c>
      <c r="L1511" s="4">
        <f t="shared" si="70"/>
        <v>28.25</v>
      </c>
      <c r="M1511" s="5">
        <f t="shared" si="71"/>
        <v>29.1</v>
      </c>
      <c r="N1511" t="s">
        <v>24</v>
      </c>
      <c r="O1511" t="s">
        <v>34</v>
      </c>
    </row>
    <row r="1512" spans="1:15" x14ac:dyDescent="0.25">
      <c r="A1512">
        <v>47585</v>
      </c>
      <c r="B1512" t="s">
        <v>19</v>
      </c>
      <c r="C1512">
        <v>31</v>
      </c>
      <c r="D1512" t="str">
        <f t="shared" si="69"/>
        <v>18–39 Age Group</v>
      </c>
      <c r="E1512" t="s">
        <v>34</v>
      </c>
      <c r="F1512" t="s">
        <v>34</v>
      </c>
      <c r="G1512" t="s">
        <v>34</v>
      </c>
      <c r="H1512" t="s">
        <v>20</v>
      </c>
      <c r="I1512" t="s">
        <v>15</v>
      </c>
      <c r="J1512" s="5">
        <v>62.68</v>
      </c>
      <c r="K1512" s="5">
        <v>35.799999999999997</v>
      </c>
      <c r="L1512" s="4">
        <f t="shared" si="70"/>
        <v>28.25</v>
      </c>
      <c r="M1512" s="5">
        <f t="shared" si="71"/>
        <v>35.799999999999997</v>
      </c>
      <c r="N1512" t="s">
        <v>24</v>
      </c>
      <c r="O1512" t="s">
        <v>34</v>
      </c>
    </row>
    <row r="1513" spans="1:15" x14ac:dyDescent="0.25">
      <c r="A1513">
        <v>49480</v>
      </c>
      <c r="B1513" t="s">
        <v>19</v>
      </c>
      <c r="C1513">
        <v>31</v>
      </c>
      <c r="D1513" t="str">
        <f t="shared" si="69"/>
        <v>18–39 Age Group</v>
      </c>
      <c r="E1513" t="s">
        <v>34</v>
      </c>
      <c r="F1513" t="s">
        <v>34</v>
      </c>
      <c r="G1513" t="s">
        <v>34</v>
      </c>
      <c r="H1513" t="s">
        <v>14</v>
      </c>
      <c r="I1513" t="s">
        <v>15</v>
      </c>
      <c r="J1513" s="5">
        <v>106.13</v>
      </c>
      <c r="K1513" s="5">
        <v>22.4</v>
      </c>
      <c r="L1513" s="4">
        <f t="shared" si="70"/>
        <v>28.25</v>
      </c>
      <c r="M1513" s="5">
        <f t="shared" si="71"/>
        <v>22.4</v>
      </c>
      <c r="N1513" t="s">
        <v>24</v>
      </c>
      <c r="O1513" t="s">
        <v>34</v>
      </c>
    </row>
    <row r="1514" spans="1:15" x14ac:dyDescent="0.25">
      <c r="A1514">
        <v>50978</v>
      </c>
      <c r="B1514" t="s">
        <v>19</v>
      </c>
      <c r="C1514">
        <v>31</v>
      </c>
      <c r="D1514" t="str">
        <f t="shared" si="69"/>
        <v>18–39 Age Group</v>
      </c>
      <c r="E1514" t="s">
        <v>34</v>
      </c>
      <c r="F1514" t="s">
        <v>34</v>
      </c>
      <c r="G1514" t="s">
        <v>13</v>
      </c>
      <c r="H1514" t="s">
        <v>43</v>
      </c>
      <c r="I1514" t="s">
        <v>15</v>
      </c>
      <c r="J1514" s="5">
        <v>94.4</v>
      </c>
      <c r="K1514" s="5">
        <v>39.799999999999997</v>
      </c>
      <c r="L1514" s="4">
        <f t="shared" si="70"/>
        <v>28.25</v>
      </c>
      <c r="M1514" s="5">
        <f t="shared" si="71"/>
        <v>39.799999999999997</v>
      </c>
      <c r="N1514" t="s">
        <v>38</v>
      </c>
      <c r="O1514" t="s">
        <v>34</v>
      </c>
    </row>
    <row r="1515" spans="1:15" x14ac:dyDescent="0.25">
      <c r="A1515">
        <v>51806</v>
      </c>
      <c r="B1515" t="s">
        <v>12</v>
      </c>
      <c r="C1515">
        <v>31</v>
      </c>
      <c r="D1515" t="str">
        <f t="shared" si="69"/>
        <v>18–39 Age Group</v>
      </c>
      <c r="E1515" t="s">
        <v>34</v>
      </c>
      <c r="F1515" t="s">
        <v>34</v>
      </c>
      <c r="G1515" t="s">
        <v>13</v>
      </c>
      <c r="H1515" t="s">
        <v>14</v>
      </c>
      <c r="I1515" t="s">
        <v>21</v>
      </c>
      <c r="J1515" s="5">
        <v>77.23</v>
      </c>
      <c r="K1515" s="5">
        <v>25.9</v>
      </c>
      <c r="L1515" s="4">
        <f t="shared" si="70"/>
        <v>28.25</v>
      </c>
      <c r="M1515" s="5">
        <f t="shared" si="71"/>
        <v>25.9</v>
      </c>
      <c r="N1515" t="s">
        <v>29</v>
      </c>
      <c r="O1515" t="s">
        <v>34</v>
      </c>
    </row>
    <row r="1516" spans="1:15" x14ac:dyDescent="0.25">
      <c r="A1516">
        <v>52034</v>
      </c>
      <c r="B1516" t="s">
        <v>12</v>
      </c>
      <c r="C1516">
        <v>31</v>
      </c>
      <c r="D1516" t="str">
        <f t="shared" si="69"/>
        <v>18–39 Age Group</v>
      </c>
      <c r="E1516" t="s">
        <v>34</v>
      </c>
      <c r="F1516" t="s">
        <v>34</v>
      </c>
      <c r="G1516" t="s">
        <v>13</v>
      </c>
      <c r="H1516" t="s">
        <v>14</v>
      </c>
      <c r="I1516" t="s">
        <v>15</v>
      </c>
      <c r="J1516" s="5">
        <v>71.31</v>
      </c>
      <c r="K1516" s="5">
        <v>25.8</v>
      </c>
      <c r="L1516" s="4">
        <f t="shared" si="70"/>
        <v>28.25</v>
      </c>
      <c r="M1516" s="5">
        <f t="shared" si="71"/>
        <v>25.8</v>
      </c>
      <c r="N1516" t="s">
        <v>24</v>
      </c>
      <c r="O1516" t="s">
        <v>34</v>
      </c>
    </row>
    <row r="1517" spans="1:15" x14ac:dyDescent="0.25">
      <c r="A1517">
        <v>53476</v>
      </c>
      <c r="B1517" t="s">
        <v>19</v>
      </c>
      <c r="C1517">
        <v>31</v>
      </c>
      <c r="D1517" t="str">
        <f t="shared" si="69"/>
        <v>18–39 Age Group</v>
      </c>
      <c r="E1517" t="s">
        <v>34</v>
      </c>
      <c r="F1517" t="s">
        <v>34</v>
      </c>
      <c r="G1517" t="s">
        <v>13</v>
      </c>
      <c r="H1517" t="s">
        <v>14</v>
      </c>
      <c r="I1517" t="s">
        <v>15</v>
      </c>
      <c r="J1517" s="5">
        <v>90</v>
      </c>
      <c r="K1517" s="5">
        <v>38.6</v>
      </c>
      <c r="L1517" s="4">
        <f t="shared" si="70"/>
        <v>28.25</v>
      </c>
      <c r="M1517" s="5">
        <f t="shared" si="71"/>
        <v>38.6</v>
      </c>
      <c r="N1517" t="s">
        <v>24</v>
      </c>
      <c r="O1517" t="s">
        <v>34</v>
      </c>
    </row>
    <row r="1518" spans="1:15" x14ac:dyDescent="0.25">
      <c r="A1518">
        <v>53815</v>
      </c>
      <c r="B1518" t="s">
        <v>19</v>
      </c>
      <c r="C1518">
        <v>31</v>
      </c>
      <c r="D1518" t="str">
        <f t="shared" si="69"/>
        <v>18–39 Age Group</v>
      </c>
      <c r="E1518" t="s">
        <v>34</v>
      </c>
      <c r="F1518" t="s">
        <v>34</v>
      </c>
      <c r="G1518" t="s">
        <v>34</v>
      </c>
      <c r="H1518" t="s">
        <v>14</v>
      </c>
      <c r="I1518" t="s">
        <v>15</v>
      </c>
      <c r="J1518" s="5">
        <v>65.47</v>
      </c>
      <c r="K1518" s="5">
        <v>28.1</v>
      </c>
      <c r="L1518" s="4">
        <f t="shared" si="70"/>
        <v>28.25</v>
      </c>
      <c r="M1518" s="5">
        <f t="shared" si="71"/>
        <v>28.1</v>
      </c>
      <c r="N1518" t="s">
        <v>24</v>
      </c>
      <c r="O1518" t="s">
        <v>34</v>
      </c>
    </row>
    <row r="1519" spans="1:15" x14ac:dyDescent="0.25">
      <c r="A1519">
        <v>54206</v>
      </c>
      <c r="B1519" t="s">
        <v>19</v>
      </c>
      <c r="C1519">
        <v>31</v>
      </c>
      <c r="D1519" t="str">
        <f t="shared" si="69"/>
        <v>18–39 Age Group</v>
      </c>
      <c r="E1519" t="s">
        <v>34</v>
      </c>
      <c r="F1519" t="s">
        <v>34</v>
      </c>
      <c r="G1519" t="s">
        <v>34</v>
      </c>
      <c r="H1519" t="s">
        <v>43</v>
      </c>
      <c r="I1519" t="s">
        <v>15</v>
      </c>
      <c r="J1519" s="5">
        <v>80.88</v>
      </c>
      <c r="K1519" s="5">
        <v>29.3</v>
      </c>
      <c r="L1519" s="4">
        <f t="shared" si="70"/>
        <v>28.25</v>
      </c>
      <c r="M1519" s="5">
        <f t="shared" si="71"/>
        <v>29.3</v>
      </c>
      <c r="N1519" t="s">
        <v>18</v>
      </c>
      <c r="O1519" t="s">
        <v>34</v>
      </c>
    </row>
    <row r="1520" spans="1:15" x14ac:dyDescent="0.25">
      <c r="A1520">
        <v>55465</v>
      </c>
      <c r="B1520" t="s">
        <v>19</v>
      </c>
      <c r="C1520">
        <v>31</v>
      </c>
      <c r="D1520" t="str">
        <f t="shared" si="69"/>
        <v>18–39 Age Group</v>
      </c>
      <c r="E1520" t="s">
        <v>34</v>
      </c>
      <c r="F1520" t="s">
        <v>34</v>
      </c>
      <c r="G1520" t="s">
        <v>13</v>
      </c>
      <c r="H1520" t="s">
        <v>14</v>
      </c>
      <c r="I1520" t="s">
        <v>21</v>
      </c>
      <c r="J1520" s="5">
        <v>60.41</v>
      </c>
      <c r="K1520" s="5">
        <v>31.1</v>
      </c>
      <c r="L1520" s="4">
        <f t="shared" si="70"/>
        <v>28.25</v>
      </c>
      <c r="M1520" s="5">
        <f t="shared" si="71"/>
        <v>31.1</v>
      </c>
      <c r="N1520" t="s">
        <v>38</v>
      </c>
      <c r="O1520" t="s">
        <v>34</v>
      </c>
    </row>
    <row r="1521" spans="1:15" x14ac:dyDescent="0.25">
      <c r="A1521">
        <v>60777</v>
      </c>
      <c r="B1521" t="s">
        <v>19</v>
      </c>
      <c r="C1521">
        <v>31</v>
      </c>
      <c r="D1521" t="str">
        <f t="shared" si="69"/>
        <v>18–39 Age Group</v>
      </c>
      <c r="E1521" t="s">
        <v>34</v>
      </c>
      <c r="F1521" t="s">
        <v>34</v>
      </c>
      <c r="G1521" t="s">
        <v>13</v>
      </c>
      <c r="H1521" t="s">
        <v>43</v>
      </c>
      <c r="I1521" t="s">
        <v>21</v>
      </c>
      <c r="J1521" s="5">
        <v>103.55</v>
      </c>
      <c r="K1521" s="5">
        <v>20.5</v>
      </c>
      <c r="L1521" s="4">
        <f t="shared" si="70"/>
        <v>28.25</v>
      </c>
      <c r="M1521" s="5">
        <f t="shared" si="71"/>
        <v>20.5</v>
      </c>
      <c r="N1521" t="s">
        <v>18</v>
      </c>
      <c r="O1521" t="s">
        <v>34</v>
      </c>
    </row>
    <row r="1522" spans="1:15" x14ac:dyDescent="0.25">
      <c r="A1522">
        <v>61171</v>
      </c>
      <c r="B1522" t="s">
        <v>19</v>
      </c>
      <c r="C1522">
        <v>31</v>
      </c>
      <c r="D1522" t="str">
        <f t="shared" si="69"/>
        <v>18–39 Age Group</v>
      </c>
      <c r="E1522" t="s">
        <v>34</v>
      </c>
      <c r="F1522" t="s">
        <v>34</v>
      </c>
      <c r="G1522" t="s">
        <v>34</v>
      </c>
      <c r="H1522" t="s">
        <v>14</v>
      </c>
      <c r="I1522" t="s">
        <v>21</v>
      </c>
      <c r="J1522" s="5">
        <v>59.63</v>
      </c>
      <c r="K1522" s="5">
        <v>19.899999999999999</v>
      </c>
      <c r="L1522" s="4">
        <f t="shared" si="70"/>
        <v>28.25</v>
      </c>
      <c r="M1522" s="5">
        <f t="shared" si="71"/>
        <v>19.899999999999999</v>
      </c>
      <c r="N1522" t="s">
        <v>24</v>
      </c>
      <c r="O1522" t="s">
        <v>34</v>
      </c>
    </row>
    <row r="1523" spans="1:15" x14ac:dyDescent="0.25">
      <c r="A1523">
        <v>61757</v>
      </c>
      <c r="B1523" t="s">
        <v>12</v>
      </c>
      <c r="C1523">
        <v>31</v>
      </c>
      <c r="D1523" t="str">
        <f t="shared" si="69"/>
        <v>18–39 Age Group</v>
      </c>
      <c r="E1523" t="s">
        <v>34</v>
      </c>
      <c r="F1523" t="s">
        <v>34</v>
      </c>
      <c r="G1523" t="s">
        <v>13</v>
      </c>
      <c r="H1523" t="s">
        <v>20</v>
      </c>
      <c r="I1523" t="s">
        <v>21</v>
      </c>
      <c r="J1523" s="5">
        <v>61.1</v>
      </c>
      <c r="K1523" s="5">
        <v>26.5</v>
      </c>
      <c r="L1523" s="4">
        <f t="shared" si="70"/>
        <v>28.25</v>
      </c>
      <c r="M1523" s="5">
        <f t="shared" si="71"/>
        <v>26.5</v>
      </c>
      <c r="N1523" t="s">
        <v>24</v>
      </c>
      <c r="O1523" t="s">
        <v>34</v>
      </c>
    </row>
    <row r="1524" spans="1:15" x14ac:dyDescent="0.25">
      <c r="A1524">
        <v>63665</v>
      </c>
      <c r="B1524" t="s">
        <v>19</v>
      </c>
      <c r="C1524">
        <v>31</v>
      </c>
      <c r="D1524" t="str">
        <f t="shared" si="69"/>
        <v>18–39 Age Group</v>
      </c>
      <c r="E1524" t="s">
        <v>34</v>
      </c>
      <c r="F1524" t="s">
        <v>34</v>
      </c>
      <c r="G1524" t="s">
        <v>13</v>
      </c>
      <c r="H1524" t="s">
        <v>14</v>
      </c>
      <c r="I1524" t="s">
        <v>15</v>
      </c>
      <c r="J1524" s="5">
        <v>60.06</v>
      </c>
      <c r="K1524" s="5">
        <v>25.5</v>
      </c>
      <c r="L1524" s="4">
        <f t="shared" si="70"/>
        <v>28.25</v>
      </c>
      <c r="M1524" s="5">
        <f t="shared" si="71"/>
        <v>25.5</v>
      </c>
      <c r="N1524" t="s">
        <v>29</v>
      </c>
      <c r="O1524" t="s">
        <v>34</v>
      </c>
    </row>
    <row r="1525" spans="1:15" x14ac:dyDescent="0.25">
      <c r="A1525">
        <v>65333</v>
      </c>
      <c r="B1525" t="s">
        <v>19</v>
      </c>
      <c r="C1525">
        <v>31</v>
      </c>
      <c r="D1525" t="str">
        <f t="shared" si="69"/>
        <v>18–39 Age Group</v>
      </c>
      <c r="E1525" t="s">
        <v>34</v>
      </c>
      <c r="F1525" t="s">
        <v>34</v>
      </c>
      <c r="G1525" t="s">
        <v>13</v>
      </c>
      <c r="H1525" t="s">
        <v>14</v>
      </c>
      <c r="I1525" t="s">
        <v>21</v>
      </c>
      <c r="J1525" s="5">
        <v>96.03</v>
      </c>
      <c r="K1525" s="5">
        <v>24.1</v>
      </c>
      <c r="L1525" s="4">
        <f t="shared" si="70"/>
        <v>28.25</v>
      </c>
      <c r="M1525" s="5">
        <f t="shared" si="71"/>
        <v>24.1</v>
      </c>
      <c r="N1525" t="s">
        <v>38</v>
      </c>
      <c r="O1525" t="s">
        <v>34</v>
      </c>
    </row>
    <row r="1526" spans="1:15" x14ac:dyDescent="0.25">
      <c r="A1526">
        <v>65358</v>
      </c>
      <c r="B1526" t="s">
        <v>19</v>
      </c>
      <c r="C1526">
        <v>31</v>
      </c>
      <c r="D1526" t="str">
        <f t="shared" si="69"/>
        <v>18–39 Age Group</v>
      </c>
      <c r="E1526" t="s">
        <v>34</v>
      </c>
      <c r="F1526" t="s">
        <v>34</v>
      </c>
      <c r="G1526" t="s">
        <v>13</v>
      </c>
      <c r="H1526" t="s">
        <v>14</v>
      </c>
      <c r="I1526" t="s">
        <v>21</v>
      </c>
      <c r="J1526" s="5">
        <v>69.260000000000005</v>
      </c>
      <c r="K1526" s="5">
        <v>21.8</v>
      </c>
      <c r="L1526" s="4">
        <f t="shared" si="70"/>
        <v>28.25</v>
      </c>
      <c r="M1526" s="5">
        <f t="shared" si="71"/>
        <v>21.8</v>
      </c>
      <c r="N1526" t="s">
        <v>18</v>
      </c>
      <c r="O1526" t="s">
        <v>34</v>
      </c>
    </row>
    <row r="1527" spans="1:15" x14ac:dyDescent="0.25">
      <c r="A1527">
        <v>66405</v>
      </c>
      <c r="B1527" t="s">
        <v>19</v>
      </c>
      <c r="C1527">
        <v>31</v>
      </c>
      <c r="D1527" t="str">
        <f t="shared" si="69"/>
        <v>18–39 Age Group</v>
      </c>
      <c r="E1527" t="s">
        <v>34</v>
      </c>
      <c r="F1527" t="s">
        <v>34</v>
      </c>
      <c r="G1527" t="s">
        <v>13</v>
      </c>
      <c r="H1527" t="s">
        <v>14</v>
      </c>
      <c r="I1527" t="s">
        <v>15</v>
      </c>
      <c r="J1527" s="5">
        <v>117.31</v>
      </c>
      <c r="K1527" s="5">
        <v>28.4</v>
      </c>
      <c r="L1527" s="4">
        <f t="shared" si="70"/>
        <v>28.25</v>
      </c>
      <c r="M1527" s="5">
        <f t="shared" si="71"/>
        <v>28.4</v>
      </c>
      <c r="N1527" t="s">
        <v>24</v>
      </c>
      <c r="O1527" t="s">
        <v>34</v>
      </c>
    </row>
    <row r="1528" spans="1:15" x14ac:dyDescent="0.25">
      <c r="A1528">
        <v>66647</v>
      </c>
      <c r="B1528" t="s">
        <v>12</v>
      </c>
      <c r="C1528">
        <v>31</v>
      </c>
      <c r="D1528" t="str">
        <f t="shared" si="69"/>
        <v>18–39 Age Group</v>
      </c>
      <c r="E1528" t="s">
        <v>34</v>
      </c>
      <c r="F1528" t="s">
        <v>34</v>
      </c>
      <c r="G1528" t="s">
        <v>13</v>
      </c>
      <c r="H1528" t="s">
        <v>14</v>
      </c>
      <c r="I1528" t="s">
        <v>21</v>
      </c>
      <c r="J1528" s="5">
        <v>100.52</v>
      </c>
      <c r="K1528" s="5">
        <v>29.9</v>
      </c>
      <c r="L1528" s="4">
        <f t="shared" si="70"/>
        <v>28.25</v>
      </c>
      <c r="M1528" s="5">
        <f t="shared" si="71"/>
        <v>29.9</v>
      </c>
      <c r="N1528" t="s">
        <v>38</v>
      </c>
      <c r="O1528" t="s">
        <v>34</v>
      </c>
    </row>
    <row r="1529" spans="1:15" x14ac:dyDescent="0.25">
      <c r="A1529">
        <v>67055</v>
      </c>
      <c r="B1529" t="s">
        <v>19</v>
      </c>
      <c r="C1529">
        <v>31</v>
      </c>
      <c r="D1529" t="str">
        <f t="shared" si="69"/>
        <v>18–39 Age Group</v>
      </c>
      <c r="E1529" t="s">
        <v>34</v>
      </c>
      <c r="F1529" t="s">
        <v>34</v>
      </c>
      <c r="G1529" t="s">
        <v>13</v>
      </c>
      <c r="H1529" t="s">
        <v>14</v>
      </c>
      <c r="I1529" t="s">
        <v>21</v>
      </c>
      <c r="J1529" s="5">
        <v>77.010000000000005</v>
      </c>
      <c r="K1529" s="5">
        <v>31.3</v>
      </c>
      <c r="L1529" s="4">
        <f t="shared" si="70"/>
        <v>28.25</v>
      </c>
      <c r="M1529" s="5">
        <f t="shared" si="71"/>
        <v>31.3</v>
      </c>
      <c r="N1529" t="s">
        <v>18</v>
      </c>
      <c r="O1529" t="s">
        <v>34</v>
      </c>
    </row>
    <row r="1530" spans="1:15" x14ac:dyDescent="0.25">
      <c r="A1530">
        <v>67483</v>
      </c>
      <c r="B1530" t="s">
        <v>12</v>
      </c>
      <c r="C1530">
        <v>31</v>
      </c>
      <c r="D1530" t="str">
        <f t="shared" si="69"/>
        <v>18–39 Age Group</v>
      </c>
      <c r="E1530" t="s">
        <v>13</v>
      </c>
      <c r="F1530" t="s">
        <v>34</v>
      </c>
      <c r="G1530" t="s">
        <v>13</v>
      </c>
      <c r="H1530" t="s">
        <v>14</v>
      </c>
      <c r="I1530" t="s">
        <v>15</v>
      </c>
      <c r="J1530" s="5">
        <v>149.68</v>
      </c>
      <c r="K1530" s="5">
        <v>45.1</v>
      </c>
      <c r="L1530" s="4">
        <f t="shared" si="70"/>
        <v>28.25</v>
      </c>
      <c r="M1530" s="5">
        <f t="shared" si="71"/>
        <v>45.1</v>
      </c>
      <c r="N1530" t="s">
        <v>24</v>
      </c>
      <c r="O1530" t="s">
        <v>34</v>
      </c>
    </row>
    <row r="1531" spans="1:15" x14ac:dyDescent="0.25">
      <c r="A1531">
        <v>67548</v>
      </c>
      <c r="B1531" t="s">
        <v>19</v>
      </c>
      <c r="C1531">
        <v>31</v>
      </c>
      <c r="D1531" t="str">
        <f t="shared" si="69"/>
        <v>18–39 Age Group</v>
      </c>
      <c r="E1531" t="s">
        <v>34</v>
      </c>
      <c r="F1531" t="s">
        <v>34</v>
      </c>
      <c r="G1531" t="s">
        <v>13</v>
      </c>
      <c r="H1531" t="s">
        <v>14</v>
      </c>
      <c r="I1531" t="s">
        <v>15</v>
      </c>
      <c r="J1531" s="5">
        <v>98.99</v>
      </c>
      <c r="K1531" s="5">
        <v>31.2</v>
      </c>
      <c r="L1531" s="4">
        <f t="shared" si="70"/>
        <v>28.25</v>
      </c>
      <c r="M1531" s="5">
        <f t="shared" si="71"/>
        <v>31.2</v>
      </c>
      <c r="N1531" t="s">
        <v>24</v>
      </c>
      <c r="O1531" t="s">
        <v>34</v>
      </c>
    </row>
    <row r="1532" spans="1:15" x14ac:dyDescent="0.25">
      <c r="A1532">
        <v>69120</v>
      </c>
      <c r="B1532" t="s">
        <v>19</v>
      </c>
      <c r="C1532">
        <v>31</v>
      </c>
      <c r="D1532" t="str">
        <f t="shared" si="69"/>
        <v>18–39 Age Group</v>
      </c>
      <c r="E1532" t="s">
        <v>34</v>
      </c>
      <c r="F1532" t="s">
        <v>34</v>
      </c>
      <c r="G1532" t="s">
        <v>13</v>
      </c>
      <c r="H1532" t="s">
        <v>20</v>
      </c>
      <c r="I1532" t="s">
        <v>21</v>
      </c>
      <c r="J1532" s="5">
        <v>139.81</v>
      </c>
      <c r="K1532" s="5">
        <v>39.6</v>
      </c>
      <c r="L1532" s="4">
        <f t="shared" si="70"/>
        <v>28.25</v>
      </c>
      <c r="M1532" s="5">
        <f t="shared" si="71"/>
        <v>39.6</v>
      </c>
      <c r="N1532" t="s">
        <v>24</v>
      </c>
      <c r="O1532" t="s">
        <v>34</v>
      </c>
    </row>
    <row r="1533" spans="1:15" x14ac:dyDescent="0.25">
      <c r="A1533">
        <v>69482</v>
      </c>
      <c r="B1533" t="s">
        <v>19</v>
      </c>
      <c r="C1533">
        <v>31</v>
      </c>
      <c r="D1533" t="str">
        <f t="shared" si="69"/>
        <v>18–39 Age Group</v>
      </c>
      <c r="E1533" t="s">
        <v>34</v>
      </c>
      <c r="F1533" t="s">
        <v>34</v>
      </c>
      <c r="G1533" t="s">
        <v>13</v>
      </c>
      <c r="H1533" t="s">
        <v>43</v>
      </c>
      <c r="I1533" t="s">
        <v>15</v>
      </c>
      <c r="J1533" s="5">
        <v>81.709999999999994</v>
      </c>
      <c r="K1533" s="5">
        <v>32.700000000000003</v>
      </c>
      <c r="L1533" s="4">
        <f t="shared" si="70"/>
        <v>28.25</v>
      </c>
      <c r="M1533" s="5">
        <f t="shared" si="71"/>
        <v>32.700000000000003</v>
      </c>
      <c r="N1533" t="s">
        <v>38</v>
      </c>
      <c r="O1533" t="s">
        <v>34</v>
      </c>
    </row>
    <row r="1534" spans="1:15" x14ac:dyDescent="0.25">
      <c r="A1534">
        <v>69528</v>
      </c>
      <c r="B1534" t="s">
        <v>19</v>
      </c>
      <c r="C1534">
        <v>31</v>
      </c>
      <c r="D1534" t="str">
        <f t="shared" si="69"/>
        <v>18–39 Age Group</v>
      </c>
      <c r="E1534" t="s">
        <v>34</v>
      </c>
      <c r="F1534" t="s">
        <v>34</v>
      </c>
      <c r="G1534" t="s">
        <v>13</v>
      </c>
      <c r="H1534" t="s">
        <v>14</v>
      </c>
      <c r="I1534" t="s">
        <v>15</v>
      </c>
      <c r="J1534" s="5">
        <v>56.48</v>
      </c>
      <c r="K1534" s="5">
        <v>26.2</v>
      </c>
      <c r="L1534" s="4">
        <f t="shared" si="70"/>
        <v>28.25</v>
      </c>
      <c r="M1534" s="5">
        <f t="shared" si="71"/>
        <v>26.2</v>
      </c>
      <c r="N1534" t="s">
        <v>18</v>
      </c>
      <c r="O1534" t="s">
        <v>34</v>
      </c>
    </row>
    <row r="1535" spans="1:15" x14ac:dyDescent="0.25">
      <c r="A1535">
        <v>70374</v>
      </c>
      <c r="B1535" t="s">
        <v>19</v>
      </c>
      <c r="C1535">
        <v>31</v>
      </c>
      <c r="D1535" t="str">
        <f t="shared" si="69"/>
        <v>18–39 Age Group</v>
      </c>
      <c r="E1535" t="s">
        <v>34</v>
      </c>
      <c r="F1535" t="s">
        <v>34</v>
      </c>
      <c r="G1535" t="s">
        <v>13</v>
      </c>
      <c r="H1535" t="s">
        <v>14</v>
      </c>
      <c r="I1535" t="s">
        <v>21</v>
      </c>
      <c r="J1535" s="5">
        <v>122.41</v>
      </c>
      <c r="K1535" s="5">
        <v>40.299999999999997</v>
      </c>
      <c r="L1535" s="4">
        <f t="shared" si="70"/>
        <v>28.25</v>
      </c>
      <c r="M1535" s="5">
        <f t="shared" si="71"/>
        <v>40.299999999999997</v>
      </c>
      <c r="N1535" t="s">
        <v>29</v>
      </c>
      <c r="O1535" t="s">
        <v>34</v>
      </c>
    </row>
    <row r="1536" spans="1:15" x14ac:dyDescent="0.25">
      <c r="A1536">
        <v>782</v>
      </c>
      <c r="B1536" t="s">
        <v>19</v>
      </c>
      <c r="C1536">
        <v>32</v>
      </c>
      <c r="D1536" t="str">
        <f t="shared" si="69"/>
        <v>18–39 Age Group</v>
      </c>
      <c r="E1536" t="s">
        <v>34</v>
      </c>
      <c r="F1536" t="s">
        <v>34</v>
      </c>
      <c r="G1536" t="s">
        <v>34</v>
      </c>
      <c r="H1536" t="s">
        <v>14</v>
      </c>
      <c r="I1536" t="s">
        <v>15</v>
      </c>
      <c r="J1536" s="5">
        <v>79.34</v>
      </c>
      <c r="K1536" s="5">
        <v>26.5</v>
      </c>
      <c r="L1536" s="4">
        <f t="shared" si="70"/>
        <v>28.25</v>
      </c>
      <c r="M1536" s="5">
        <f t="shared" si="71"/>
        <v>26.5</v>
      </c>
      <c r="N1536" t="s">
        <v>18</v>
      </c>
      <c r="O1536" t="s">
        <v>34</v>
      </c>
    </row>
    <row r="1537" spans="1:15" x14ac:dyDescent="0.25">
      <c r="A1537">
        <v>917</v>
      </c>
      <c r="B1537" t="s">
        <v>19</v>
      </c>
      <c r="C1537">
        <v>32</v>
      </c>
      <c r="D1537" t="str">
        <f t="shared" si="69"/>
        <v>18–39 Age Group</v>
      </c>
      <c r="E1537" t="s">
        <v>34</v>
      </c>
      <c r="F1537" t="s">
        <v>34</v>
      </c>
      <c r="G1537" t="s">
        <v>13</v>
      </c>
      <c r="H1537" t="s">
        <v>14</v>
      </c>
      <c r="I1537" t="s">
        <v>15</v>
      </c>
      <c r="J1537" s="5">
        <v>85.18</v>
      </c>
      <c r="K1537" s="5">
        <v>22.2</v>
      </c>
      <c r="L1537" s="4">
        <f t="shared" si="70"/>
        <v>28.25</v>
      </c>
      <c r="M1537" s="5">
        <f t="shared" si="71"/>
        <v>22.2</v>
      </c>
      <c r="N1537" t="s">
        <v>29</v>
      </c>
      <c r="O1537" t="s">
        <v>34</v>
      </c>
    </row>
    <row r="1538" spans="1:15" x14ac:dyDescent="0.25">
      <c r="A1538">
        <v>2633</v>
      </c>
      <c r="B1538" t="s">
        <v>12</v>
      </c>
      <c r="C1538">
        <v>32</v>
      </c>
      <c r="D1538" t="str">
        <f t="shared" ref="D1538:D1601" si="72">_xlfn.IFS(
C1538&lt;18,"1–17 Age Group",
C1538&lt;40,"18–39 Age Group",
C1538&lt;60,"40–59 Age Group",
C1538&lt;80,"60–79 Age Group",
TRUE,"80+ Age Group"
)</f>
        <v>18–39 Age Group</v>
      </c>
      <c r="E1538" t="s">
        <v>34</v>
      </c>
      <c r="F1538" t="s">
        <v>34</v>
      </c>
      <c r="G1538" t="s">
        <v>13</v>
      </c>
      <c r="H1538" t="s">
        <v>14</v>
      </c>
      <c r="I1538" t="s">
        <v>21</v>
      </c>
      <c r="J1538" s="5">
        <v>71.5</v>
      </c>
      <c r="K1538" s="5">
        <v>31.8</v>
      </c>
      <c r="L1538" s="4">
        <f t="shared" ref="L1538:L1601" si="73">MEDIAN(K:K)</f>
        <v>28.25</v>
      </c>
      <c r="M1538" s="5">
        <f t="shared" ref="M1538:M1601" si="74">IF(K:K="",$L1538,$K1538)</f>
        <v>31.8</v>
      </c>
      <c r="N1538" t="s">
        <v>24</v>
      </c>
      <c r="O1538" t="s">
        <v>34</v>
      </c>
    </row>
    <row r="1539" spans="1:15" x14ac:dyDescent="0.25">
      <c r="A1539">
        <v>2849</v>
      </c>
      <c r="B1539" t="s">
        <v>12</v>
      </c>
      <c r="C1539">
        <v>32</v>
      </c>
      <c r="D1539" t="str">
        <f t="shared" si="72"/>
        <v>18–39 Age Group</v>
      </c>
      <c r="E1539" t="s">
        <v>34</v>
      </c>
      <c r="F1539" t="s">
        <v>34</v>
      </c>
      <c r="G1539" t="s">
        <v>13</v>
      </c>
      <c r="H1539" t="s">
        <v>14</v>
      </c>
      <c r="I1539" t="s">
        <v>15</v>
      </c>
      <c r="J1539" s="5">
        <v>93.52</v>
      </c>
      <c r="K1539" s="5">
        <v>31.9</v>
      </c>
      <c r="L1539" s="4">
        <f t="shared" si="73"/>
        <v>28.25</v>
      </c>
      <c r="M1539" s="5">
        <f t="shared" si="74"/>
        <v>31.9</v>
      </c>
      <c r="N1539" t="s">
        <v>38</v>
      </c>
      <c r="O1539" t="s">
        <v>34</v>
      </c>
    </row>
    <row r="1540" spans="1:15" x14ac:dyDescent="0.25">
      <c r="A1540">
        <v>3429</v>
      </c>
      <c r="B1540" t="s">
        <v>19</v>
      </c>
      <c r="C1540">
        <v>32</v>
      </c>
      <c r="D1540" t="str">
        <f t="shared" si="72"/>
        <v>18–39 Age Group</v>
      </c>
      <c r="E1540" t="s">
        <v>34</v>
      </c>
      <c r="F1540" t="s">
        <v>34</v>
      </c>
      <c r="G1540" t="s">
        <v>34</v>
      </c>
      <c r="H1540" t="s">
        <v>43</v>
      </c>
      <c r="I1540" t="s">
        <v>15</v>
      </c>
      <c r="J1540" s="5">
        <v>108.23</v>
      </c>
      <c r="K1540" s="5">
        <v>20.399999999999999</v>
      </c>
      <c r="L1540" s="4">
        <f t="shared" si="73"/>
        <v>28.25</v>
      </c>
      <c r="M1540" s="5">
        <f t="shared" si="74"/>
        <v>20.399999999999999</v>
      </c>
      <c r="N1540" t="s">
        <v>38</v>
      </c>
      <c r="O1540" t="s">
        <v>34</v>
      </c>
    </row>
    <row r="1541" spans="1:15" x14ac:dyDescent="0.25">
      <c r="A1541">
        <v>3595</v>
      </c>
      <c r="B1541" t="s">
        <v>12</v>
      </c>
      <c r="C1541">
        <v>32</v>
      </c>
      <c r="D1541" t="str">
        <f t="shared" si="72"/>
        <v>18–39 Age Group</v>
      </c>
      <c r="E1541" t="s">
        <v>34</v>
      </c>
      <c r="F1541" t="s">
        <v>34</v>
      </c>
      <c r="G1541" t="s">
        <v>13</v>
      </c>
      <c r="H1541" t="s">
        <v>14</v>
      </c>
      <c r="I1541" t="s">
        <v>15</v>
      </c>
      <c r="J1541" s="5">
        <v>97.95</v>
      </c>
      <c r="K1541" s="5">
        <v>40.200000000000003</v>
      </c>
      <c r="L1541" s="4">
        <f t="shared" si="73"/>
        <v>28.25</v>
      </c>
      <c r="M1541" s="5">
        <f t="shared" si="74"/>
        <v>40.200000000000003</v>
      </c>
      <c r="N1541" t="s">
        <v>29</v>
      </c>
      <c r="O1541" t="s">
        <v>34</v>
      </c>
    </row>
    <row r="1542" spans="1:15" x14ac:dyDescent="0.25">
      <c r="A1542">
        <v>5464</v>
      </c>
      <c r="B1542" t="s">
        <v>12</v>
      </c>
      <c r="C1542">
        <v>32</v>
      </c>
      <c r="D1542" t="str">
        <f t="shared" si="72"/>
        <v>18–39 Age Group</v>
      </c>
      <c r="E1542" t="s">
        <v>34</v>
      </c>
      <c r="F1542" t="s">
        <v>34</v>
      </c>
      <c r="G1542" t="s">
        <v>13</v>
      </c>
      <c r="H1542" t="s">
        <v>14</v>
      </c>
      <c r="I1542" t="s">
        <v>21</v>
      </c>
      <c r="J1542" s="5">
        <v>70.959999999999994</v>
      </c>
      <c r="K1542" s="5">
        <v>33.1</v>
      </c>
      <c r="L1542" s="4">
        <f t="shared" si="73"/>
        <v>28.25</v>
      </c>
      <c r="M1542" s="5">
        <f t="shared" si="74"/>
        <v>33.1</v>
      </c>
      <c r="N1542" t="s">
        <v>38</v>
      </c>
      <c r="O1542" t="s">
        <v>34</v>
      </c>
    </row>
    <row r="1543" spans="1:15" x14ac:dyDescent="0.25">
      <c r="A1543">
        <v>5858</v>
      </c>
      <c r="B1543" t="s">
        <v>12</v>
      </c>
      <c r="C1543">
        <v>32</v>
      </c>
      <c r="D1543" t="str">
        <f t="shared" si="72"/>
        <v>18–39 Age Group</v>
      </c>
      <c r="E1543" t="s">
        <v>34</v>
      </c>
      <c r="F1543" t="s">
        <v>34</v>
      </c>
      <c r="G1543" t="s">
        <v>34</v>
      </c>
      <c r="H1543" t="s">
        <v>14</v>
      </c>
      <c r="I1543" t="s">
        <v>21</v>
      </c>
      <c r="J1543" s="5">
        <v>93.68</v>
      </c>
      <c r="K1543" s="5">
        <v>31.4</v>
      </c>
      <c r="L1543" s="4">
        <f t="shared" si="73"/>
        <v>28.25</v>
      </c>
      <c r="M1543" s="5">
        <f t="shared" si="74"/>
        <v>31.4</v>
      </c>
      <c r="N1543" t="s">
        <v>24</v>
      </c>
      <c r="O1543" t="s">
        <v>34</v>
      </c>
    </row>
    <row r="1544" spans="1:15" x14ac:dyDescent="0.25">
      <c r="A1544">
        <v>6264</v>
      </c>
      <c r="B1544" t="s">
        <v>12</v>
      </c>
      <c r="C1544">
        <v>32</v>
      </c>
      <c r="D1544" t="str">
        <f t="shared" si="72"/>
        <v>18–39 Age Group</v>
      </c>
      <c r="E1544" t="s">
        <v>34</v>
      </c>
      <c r="F1544" t="s">
        <v>34</v>
      </c>
      <c r="G1544" t="s">
        <v>13</v>
      </c>
      <c r="H1544" t="s">
        <v>14</v>
      </c>
      <c r="I1544" t="s">
        <v>21</v>
      </c>
      <c r="J1544" s="5">
        <v>72.34</v>
      </c>
      <c r="K1544" s="5">
        <v>32.200000000000003</v>
      </c>
      <c r="L1544" s="4">
        <f t="shared" si="73"/>
        <v>28.25</v>
      </c>
      <c r="M1544" s="5">
        <f t="shared" si="74"/>
        <v>32.200000000000003</v>
      </c>
      <c r="N1544" t="s">
        <v>38</v>
      </c>
      <c r="O1544" t="s">
        <v>34</v>
      </c>
    </row>
    <row r="1545" spans="1:15" x14ac:dyDescent="0.25">
      <c r="A1545">
        <v>6372</v>
      </c>
      <c r="B1545" t="s">
        <v>19</v>
      </c>
      <c r="C1545">
        <v>32</v>
      </c>
      <c r="D1545" t="str">
        <f t="shared" si="72"/>
        <v>18–39 Age Group</v>
      </c>
      <c r="E1545" t="s">
        <v>34</v>
      </c>
      <c r="F1545" t="s">
        <v>34</v>
      </c>
      <c r="G1545" t="s">
        <v>13</v>
      </c>
      <c r="H1545" t="s">
        <v>14</v>
      </c>
      <c r="I1545" t="s">
        <v>15</v>
      </c>
      <c r="J1545" s="5">
        <v>97.14</v>
      </c>
      <c r="K1545" s="5">
        <v>55.9</v>
      </c>
      <c r="L1545" s="4">
        <f t="shared" si="73"/>
        <v>28.25</v>
      </c>
      <c r="M1545" s="5">
        <f t="shared" si="74"/>
        <v>55.9</v>
      </c>
      <c r="N1545" t="s">
        <v>24</v>
      </c>
      <c r="O1545" t="s">
        <v>34</v>
      </c>
    </row>
    <row r="1546" spans="1:15" x14ac:dyDescent="0.25">
      <c r="A1546">
        <v>6924</v>
      </c>
      <c r="B1546" t="s">
        <v>19</v>
      </c>
      <c r="C1546">
        <v>32</v>
      </c>
      <c r="D1546" t="str">
        <f t="shared" si="72"/>
        <v>18–39 Age Group</v>
      </c>
      <c r="E1546" t="s">
        <v>34</v>
      </c>
      <c r="F1546" t="s">
        <v>34</v>
      </c>
      <c r="G1546" t="s">
        <v>13</v>
      </c>
      <c r="H1546" t="s">
        <v>14</v>
      </c>
      <c r="I1546" t="s">
        <v>21</v>
      </c>
      <c r="J1546" s="5">
        <v>102.87</v>
      </c>
      <c r="K1546" s="5">
        <v>26.6</v>
      </c>
      <c r="L1546" s="4">
        <f t="shared" si="73"/>
        <v>28.25</v>
      </c>
      <c r="M1546" s="5">
        <f t="shared" si="74"/>
        <v>26.6</v>
      </c>
      <c r="N1546" t="s">
        <v>29</v>
      </c>
      <c r="O1546" t="s">
        <v>34</v>
      </c>
    </row>
    <row r="1547" spans="1:15" x14ac:dyDescent="0.25">
      <c r="A1547">
        <v>7476</v>
      </c>
      <c r="B1547" t="s">
        <v>12</v>
      </c>
      <c r="C1547">
        <v>32</v>
      </c>
      <c r="D1547" t="str">
        <f t="shared" si="72"/>
        <v>18–39 Age Group</v>
      </c>
      <c r="E1547" t="s">
        <v>34</v>
      </c>
      <c r="F1547" t="s">
        <v>34</v>
      </c>
      <c r="G1547" t="s">
        <v>34</v>
      </c>
      <c r="H1547" t="s">
        <v>43</v>
      </c>
      <c r="I1547" t="s">
        <v>21</v>
      </c>
      <c r="J1547" s="5">
        <v>91.93</v>
      </c>
      <c r="K1547" s="5">
        <v>30.2</v>
      </c>
      <c r="L1547" s="4">
        <f t="shared" si="73"/>
        <v>28.25</v>
      </c>
      <c r="M1547" s="5">
        <f t="shared" si="74"/>
        <v>30.2</v>
      </c>
      <c r="N1547" t="s">
        <v>24</v>
      </c>
      <c r="O1547" t="s">
        <v>34</v>
      </c>
    </row>
    <row r="1548" spans="1:15" x14ac:dyDescent="0.25">
      <c r="A1548">
        <v>9179</v>
      </c>
      <c r="B1548" t="s">
        <v>19</v>
      </c>
      <c r="C1548">
        <v>32</v>
      </c>
      <c r="D1548" t="str">
        <f t="shared" si="72"/>
        <v>18–39 Age Group</v>
      </c>
      <c r="E1548" t="s">
        <v>34</v>
      </c>
      <c r="F1548" t="s">
        <v>34</v>
      </c>
      <c r="G1548" t="s">
        <v>34</v>
      </c>
      <c r="H1548" t="s">
        <v>14</v>
      </c>
      <c r="I1548" t="s">
        <v>15</v>
      </c>
      <c r="J1548" s="5">
        <v>74.2</v>
      </c>
      <c r="K1548" s="5">
        <v>23</v>
      </c>
      <c r="L1548" s="4">
        <f t="shared" si="73"/>
        <v>28.25</v>
      </c>
      <c r="M1548" s="5">
        <f t="shared" si="74"/>
        <v>23</v>
      </c>
      <c r="N1548" t="s">
        <v>29</v>
      </c>
      <c r="O1548" t="s">
        <v>34</v>
      </c>
    </row>
    <row r="1549" spans="1:15" x14ac:dyDescent="0.25">
      <c r="A1549">
        <v>11743</v>
      </c>
      <c r="B1549" t="s">
        <v>19</v>
      </c>
      <c r="C1549">
        <v>32</v>
      </c>
      <c r="D1549" t="str">
        <f t="shared" si="72"/>
        <v>18–39 Age Group</v>
      </c>
      <c r="E1549" t="s">
        <v>34</v>
      </c>
      <c r="F1549" t="s">
        <v>34</v>
      </c>
      <c r="G1549" t="s">
        <v>13</v>
      </c>
      <c r="H1549" t="s">
        <v>14</v>
      </c>
      <c r="I1549" t="s">
        <v>15</v>
      </c>
      <c r="J1549" s="5">
        <v>91.34</v>
      </c>
      <c r="K1549" s="5">
        <v>25.5</v>
      </c>
      <c r="L1549" s="4">
        <f t="shared" si="73"/>
        <v>28.25</v>
      </c>
      <c r="M1549" s="5">
        <f t="shared" si="74"/>
        <v>25.5</v>
      </c>
      <c r="N1549" t="s">
        <v>18</v>
      </c>
      <c r="O1549" t="s">
        <v>34</v>
      </c>
    </row>
    <row r="1550" spans="1:15" x14ac:dyDescent="0.25">
      <c r="A1550">
        <v>14287</v>
      </c>
      <c r="B1550" t="s">
        <v>19</v>
      </c>
      <c r="C1550">
        <v>32</v>
      </c>
      <c r="D1550" t="str">
        <f t="shared" si="72"/>
        <v>18–39 Age Group</v>
      </c>
      <c r="E1550" t="s">
        <v>34</v>
      </c>
      <c r="F1550" t="s">
        <v>34</v>
      </c>
      <c r="G1550" t="s">
        <v>13</v>
      </c>
      <c r="H1550" t="s">
        <v>14</v>
      </c>
      <c r="I1550" t="s">
        <v>15</v>
      </c>
      <c r="J1550" s="5">
        <v>68.66</v>
      </c>
      <c r="K1550" s="5">
        <v>22.6</v>
      </c>
      <c r="L1550" s="4">
        <f t="shared" si="73"/>
        <v>28.25</v>
      </c>
      <c r="M1550" s="5">
        <f t="shared" si="74"/>
        <v>22.6</v>
      </c>
      <c r="N1550" t="s">
        <v>38</v>
      </c>
      <c r="O1550" t="s">
        <v>34</v>
      </c>
    </row>
    <row r="1551" spans="1:15" x14ac:dyDescent="0.25">
      <c r="A1551">
        <v>15266</v>
      </c>
      <c r="B1551" t="s">
        <v>19</v>
      </c>
      <c r="C1551">
        <v>32</v>
      </c>
      <c r="D1551" t="str">
        <f t="shared" si="72"/>
        <v>18–39 Age Group</v>
      </c>
      <c r="E1551" t="s">
        <v>34</v>
      </c>
      <c r="F1551" t="s">
        <v>34</v>
      </c>
      <c r="G1551" t="s">
        <v>13</v>
      </c>
      <c r="H1551" t="s">
        <v>14</v>
      </c>
      <c r="I1551" t="s">
        <v>21</v>
      </c>
      <c r="J1551" s="5">
        <v>77.67</v>
      </c>
      <c r="K1551" s="5">
        <v>32.299999999999997</v>
      </c>
      <c r="L1551" s="4">
        <f t="shared" si="73"/>
        <v>28.25</v>
      </c>
      <c r="M1551" s="5">
        <f t="shared" si="74"/>
        <v>32.299999999999997</v>
      </c>
      <c r="N1551" t="s">
        <v>29</v>
      </c>
      <c r="O1551" t="s">
        <v>34</v>
      </c>
    </row>
    <row r="1552" spans="1:15" x14ac:dyDescent="0.25">
      <c r="A1552">
        <v>16876</v>
      </c>
      <c r="B1552" t="s">
        <v>19</v>
      </c>
      <c r="C1552">
        <v>32</v>
      </c>
      <c r="D1552" t="str">
        <f t="shared" si="72"/>
        <v>18–39 Age Group</v>
      </c>
      <c r="E1552" t="s">
        <v>34</v>
      </c>
      <c r="F1552" t="s">
        <v>34</v>
      </c>
      <c r="G1552" t="s">
        <v>13</v>
      </c>
      <c r="H1552" t="s">
        <v>14</v>
      </c>
      <c r="I1552" t="s">
        <v>21</v>
      </c>
      <c r="J1552" s="5">
        <v>67.099999999999994</v>
      </c>
      <c r="K1552" s="5">
        <v>27.1</v>
      </c>
      <c r="L1552" s="4">
        <f t="shared" si="73"/>
        <v>28.25</v>
      </c>
      <c r="M1552" s="5">
        <f t="shared" si="74"/>
        <v>27.1</v>
      </c>
      <c r="N1552" t="s">
        <v>38</v>
      </c>
      <c r="O1552" t="s">
        <v>34</v>
      </c>
    </row>
    <row r="1553" spans="1:15" x14ac:dyDescent="0.25">
      <c r="A1553">
        <v>18861</v>
      </c>
      <c r="B1553" t="s">
        <v>12</v>
      </c>
      <c r="C1553">
        <v>32</v>
      </c>
      <c r="D1553" t="str">
        <f t="shared" si="72"/>
        <v>18–39 Age Group</v>
      </c>
      <c r="E1553" t="s">
        <v>34</v>
      </c>
      <c r="F1553" t="s">
        <v>34</v>
      </c>
      <c r="G1553" t="s">
        <v>34</v>
      </c>
      <c r="H1553" t="s">
        <v>14</v>
      </c>
      <c r="I1553" t="s">
        <v>21</v>
      </c>
      <c r="J1553" s="5">
        <v>95.58</v>
      </c>
      <c r="K1553" s="5" t="s">
        <v>4270</v>
      </c>
      <c r="L1553" s="4">
        <f t="shared" si="73"/>
        <v>28.25</v>
      </c>
      <c r="M1553" s="5">
        <f t="shared" si="74"/>
        <v>28.25</v>
      </c>
      <c r="N1553" t="s">
        <v>29</v>
      </c>
      <c r="O1553" t="s">
        <v>34</v>
      </c>
    </row>
    <row r="1554" spans="1:15" x14ac:dyDescent="0.25">
      <c r="A1554">
        <v>20468</v>
      </c>
      <c r="B1554" t="s">
        <v>19</v>
      </c>
      <c r="C1554">
        <v>32</v>
      </c>
      <c r="D1554" t="str">
        <f t="shared" si="72"/>
        <v>18–39 Age Group</v>
      </c>
      <c r="E1554" t="s">
        <v>34</v>
      </c>
      <c r="F1554" t="s">
        <v>34</v>
      </c>
      <c r="G1554" t="s">
        <v>13</v>
      </c>
      <c r="H1554" t="s">
        <v>14</v>
      </c>
      <c r="I1554" t="s">
        <v>15</v>
      </c>
      <c r="J1554" s="5">
        <v>80.8</v>
      </c>
      <c r="K1554" s="5">
        <v>44.8</v>
      </c>
      <c r="L1554" s="4">
        <f t="shared" si="73"/>
        <v>28.25</v>
      </c>
      <c r="M1554" s="5">
        <f t="shared" si="74"/>
        <v>44.8</v>
      </c>
      <c r="N1554" t="s">
        <v>24</v>
      </c>
      <c r="O1554" t="s">
        <v>34</v>
      </c>
    </row>
    <row r="1555" spans="1:15" x14ac:dyDescent="0.25">
      <c r="A1555">
        <v>21284</v>
      </c>
      <c r="B1555" t="s">
        <v>19</v>
      </c>
      <c r="C1555">
        <v>32</v>
      </c>
      <c r="D1555" t="str">
        <f t="shared" si="72"/>
        <v>18–39 Age Group</v>
      </c>
      <c r="E1555" t="s">
        <v>34</v>
      </c>
      <c r="F1555" t="s">
        <v>34</v>
      </c>
      <c r="G1555" t="s">
        <v>13</v>
      </c>
      <c r="H1555" t="s">
        <v>14</v>
      </c>
      <c r="I1555" t="s">
        <v>15</v>
      </c>
      <c r="J1555" s="5">
        <v>98.09</v>
      </c>
      <c r="K1555" s="5">
        <v>25.2</v>
      </c>
      <c r="L1555" s="4">
        <f t="shared" si="73"/>
        <v>28.25</v>
      </c>
      <c r="M1555" s="5">
        <f t="shared" si="74"/>
        <v>25.2</v>
      </c>
      <c r="N1555" t="s">
        <v>29</v>
      </c>
      <c r="O1555" t="s">
        <v>34</v>
      </c>
    </row>
    <row r="1556" spans="1:15" x14ac:dyDescent="0.25">
      <c r="A1556">
        <v>22290</v>
      </c>
      <c r="B1556" t="s">
        <v>19</v>
      </c>
      <c r="C1556">
        <v>32</v>
      </c>
      <c r="D1556" t="str">
        <f t="shared" si="72"/>
        <v>18–39 Age Group</v>
      </c>
      <c r="E1556" t="s">
        <v>34</v>
      </c>
      <c r="F1556" t="s">
        <v>34</v>
      </c>
      <c r="G1556" t="s">
        <v>13</v>
      </c>
      <c r="H1556" t="s">
        <v>14</v>
      </c>
      <c r="I1556" t="s">
        <v>15</v>
      </c>
      <c r="J1556" s="5">
        <v>104.92</v>
      </c>
      <c r="K1556" s="5">
        <v>22.6</v>
      </c>
      <c r="L1556" s="4">
        <f t="shared" si="73"/>
        <v>28.25</v>
      </c>
      <c r="M1556" s="5">
        <f t="shared" si="74"/>
        <v>22.6</v>
      </c>
      <c r="N1556" t="s">
        <v>24</v>
      </c>
      <c r="O1556" t="s">
        <v>34</v>
      </c>
    </row>
    <row r="1557" spans="1:15" x14ac:dyDescent="0.25">
      <c r="A1557">
        <v>23194</v>
      </c>
      <c r="B1557" t="s">
        <v>12</v>
      </c>
      <c r="C1557">
        <v>32</v>
      </c>
      <c r="D1557" t="str">
        <f t="shared" si="72"/>
        <v>18–39 Age Group</v>
      </c>
      <c r="E1557" t="s">
        <v>13</v>
      </c>
      <c r="F1557" t="s">
        <v>34</v>
      </c>
      <c r="G1557" t="s">
        <v>34</v>
      </c>
      <c r="H1557" t="s">
        <v>14</v>
      </c>
      <c r="I1557" t="s">
        <v>21</v>
      </c>
      <c r="J1557" s="5">
        <v>74.430000000000007</v>
      </c>
      <c r="K1557" s="5" t="s">
        <v>4270</v>
      </c>
      <c r="L1557" s="4">
        <f t="shared" si="73"/>
        <v>28.25</v>
      </c>
      <c r="M1557" s="5">
        <f t="shared" si="74"/>
        <v>28.25</v>
      </c>
      <c r="N1557" t="s">
        <v>38</v>
      </c>
      <c r="O1557" t="s">
        <v>34</v>
      </c>
    </row>
    <row r="1558" spans="1:15" x14ac:dyDescent="0.25">
      <c r="A1558">
        <v>24022</v>
      </c>
      <c r="B1558" t="s">
        <v>19</v>
      </c>
      <c r="C1558">
        <v>32</v>
      </c>
      <c r="D1558" t="str">
        <f t="shared" si="72"/>
        <v>18–39 Age Group</v>
      </c>
      <c r="E1558" t="s">
        <v>34</v>
      </c>
      <c r="F1558" t="s">
        <v>34</v>
      </c>
      <c r="G1558" t="s">
        <v>34</v>
      </c>
      <c r="H1558" t="s">
        <v>14</v>
      </c>
      <c r="I1558" t="s">
        <v>15</v>
      </c>
      <c r="J1558" s="5">
        <v>84.1</v>
      </c>
      <c r="K1558" s="5">
        <v>33.299999999999997</v>
      </c>
      <c r="L1558" s="4">
        <f t="shared" si="73"/>
        <v>28.25</v>
      </c>
      <c r="M1558" s="5">
        <f t="shared" si="74"/>
        <v>33.299999999999997</v>
      </c>
      <c r="N1558" t="s">
        <v>38</v>
      </c>
      <c r="O1558" t="s">
        <v>34</v>
      </c>
    </row>
    <row r="1559" spans="1:15" x14ac:dyDescent="0.25">
      <c r="A1559">
        <v>24068</v>
      </c>
      <c r="B1559" t="s">
        <v>19</v>
      </c>
      <c r="C1559">
        <v>32</v>
      </c>
      <c r="D1559" t="str">
        <f t="shared" si="72"/>
        <v>18–39 Age Group</v>
      </c>
      <c r="E1559" t="s">
        <v>34</v>
      </c>
      <c r="F1559" t="s">
        <v>34</v>
      </c>
      <c r="G1559" t="s">
        <v>13</v>
      </c>
      <c r="H1559" t="s">
        <v>14</v>
      </c>
      <c r="I1559" t="s">
        <v>15</v>
      </c>
      <c r="J1559" s="5">
        <v>85.91</v>
      </c>
      <c r="K1559" s="5">
        <v>22.1</v>
      </c>
      <c r="L1559" s="4">
        <f t="shared" si="73"/>
        <v>28.25</v>
      </c>
      <c r="M1559" s="5">
        <f t="shared" si="74"/>
        <v>22.1</v>
      </c>
      <c r="N1559" t="s">
        <v>38</v>
      </c>
      <c r="O1559" t="s">
        <v>34</v>
      </c>
    </row>
    <row r="1560" spans="1:15" x14ac:dyDescent="0.25">
      <c r="A1560">
        <v>25525</v>
      </c>
      <c r="B1560" t="s">
        <v>12</v>
      </c>
      <c r="C1560">
        <v>32</v>
      </c>
      <c r="D1560" t="str">
        <f t="shared" si="72"/>
        <v>18–39 Age Group</v>
      </c>
      <c r="E1560" t="s">
        <v>34</v>
      </c>
      <c r="F1560" t="s">
        <v>34</v>
      </c>
      <c r="G1560" t="s">
        <v>13</v>
      </c>
      <c r="H1560" t="s">
        <v>14</v>
      </c>
      <c r="I1560" t="s">
        <v>15</v>
      </c>
      <c r="J1560" s="5">
        <v>78.3</v>
      </c>
      <c r="K1560" s="5">
        <v>31</v>
      </c>
      <c r="L1560" s="4">
        <f t="shared" si="73"/>
        <v>28.25</v>
      </c>
      <c r="M1560" s="5">
        <f t="shared" si="74"/>
        <v>31</v>
      </c>
      <c r="N1560" t="s">
        <v>38</v>
      </c>
      <c r="O1560" t="s">
        <v>34</v>
      </c>
    </row>
    <row r="1561" spans="1:15" x14ac:dyDescent="0.25">
      <c r="A1561">
        <v>25642</v>
      </c>
      <c r="B1561" t="s">
        <v>12</v>
      </c>
      <c r="C1561">
        <v>32</v>
      </c>
      <c r="D1561" t="str">
        <f t="shared" si="72"/>
        <v>18–39 Age Group</v>
      </c>
      <c r="E1561" t="s">
        <v>34</v>
      </c>
      <c r="F1561" t="s">
        <v>34</v>
      </c>
      <c r="G1561" t="s">
        <v>34</v>
      </c>
      <c r="H1561" t="s">
        <v>14</v>
      </c>
      <c r="I1561" t="s">
        <v>15</v>
      </c>
      <c r="J1561" s="5">
        <v>79.540000000000006</v>
      </c>
      <c r="K1561" s="5">
        <v>28.1</v>
      </c>
      <c r="L1561" s="4">
        <f t="shared" si="73"/>
        <v>28.25</v>
      </c>
      <c r="M1561" s="5">
        <f t="shared" si="74"/>
        <v>28.1</v>
      </c>
      <c r="N1561" t="s">
        <v>38</v>
      </c>
      <c r="O1561" t="s">
        <v>34</v>
      </c>
    </row>
    <row r="1562" spans="1:15" x14ac:dyDescent="0.25">
      <c r="A1562">
        <v>26503</v>
      </c>
      <c r="B1562" t="s">
        <v>19</v>
      </c>
      <c r="C1562">
        <v>32</v>
      </c>
      <c r="D1562" t="str">
        <f t="shared" si="72"/>
        <v>18–39 Age Group</v>
      </c>
      <c r="E1562" t="s">
        <v>34</v>
      </c>
      <c r="F1562" t="s">
        <v>34</v>
      </c>
      <c r="G1562" t="s">
        <v>34</v>
      </c>
      <c r="H1562" t="s">
        <v>14</v>
      </c>
      <c r="I1562" t="s">
        <v>21</v>
      </c>
      <c r="J1562" s="5">
        <v>77.16</v>
      </c>
      <c r="K1562" s="5">
        <v>35.200000000000003</v>
      </c>
      <c r="L1562" s="4">
        <f t="shared" si="73"/>
        <v>28.25</v>
      </c>
      <c r="M1562" s="5">
        <f t="shared" si="74"/>
        <v>35.200000000000003</v>
      </c>
      <c r="N1562" t="s">
        <v>29</v>
      </c>
      <c r="O1562" t="s">
        <v>34</v>
      </c>
    </row>
    <row r="1563" spans="1:15" x14ac:dyDescent="0.25">
      <c r="A1563">
        <v>26594</v>
      </c>
      <c r="B1563" t="s">
        <v>19</v>
      </c>
      <c r="C1563">
        <v>32</v>
      </c>
      <c r="D1563" t="str">
        <f t="shared" si="72"/>
        <v>18–39 Age Group</v>
      </c>
      <c r="E1563" t="s">
        <v>34</v>
      </c>
      <c r="F1563" t="s">
        <v>34</v>
      </c>
      <c r="G1563" t="s">
        <v>13</v>
      </c>
      <c r="H1563" t="s">
        <v>14</v>
      </c>
      <c r="I1563" t="s">
        <v>15</v>
      </c>
      <c r="J1563" s="5">
        <v>92.75</v>
      </c>
      <c r="K1563" s="5">
        <v>34.5</v>
      </c>
      <c r="L1563" s="4">
        <f t="shared" si="73"/>
        <v>28.25</v>
      </c>
      <c r="M1563" s="5">
        <f t="shared" si="74"/>
        <v>34.5</v>
      </c>
      <c r="N1563" t="s">
        <v>29</v>
      </c>
      <c r="O1563" t="s">
        <v>34</v>
      </c>
    </row>
    <row r="1564" spans="1:15" x14ac:dyDescent="0.25">
      <c r="A1564">
        <v>27012</v>
      </c>
      <c r="B1564" t="s">
        <v>12</v>
      </c>
      <c r="C1564">
        <v>32</v>
      </c>
      <c r="D1564" t="str">
        <f t="shared" si="72"/>
        <v>18–39 Age Group</v>
      </c>
      <c r="E1564" t="s">
        <v>34</v>
      </c>
      <c r="F1564" t="s">
        <v>34</v>
      </c>
      <c r="G1564" t="s">
        <v>34</v>
      </c>
      <c r="H1564" t="s">
        <v>14</v>
      </c>
      <c r="I1564" t="s">
        <v>15</v>
      </c>
      <c r="J1564" s="5">
        <v>94.34</v>
      </c>
      <c r="K1564" s="5">
        <v>30.2</v>
      </c>
      <c r="L1564" s="4">
        <f t="shared" si="73"/>
        <v>28.25</v>
      </c>
      <c r="M1564" s="5">
        <f t="shared" si="74"/>
        <v>30.2</v>
      </c>
      <c r="N1564" t="s">
        <v>18</v>
      </c>
      <c r="O1564" t="s">
        <v>34</v>
      </c>
    </row>
    <row r="1565" spans="1:15" x14ac:dyDescent="0.25">
      <c r="A1565">
        <v>27721</v>
      </c>
      <c r="B1565" t="s">
        <v>12</v>
      </c>
      <c r="C1565">
        <v>32</v>
      </c>
      <c r="D1565" t="str">
        <f t="shared" si="72"/>
        <v>18–39 Age Group</v>
      </c>
      <c r="E1565" t="s">
        <v>34</v>
      </c>
      <c r="F1565" t="s">
        <v>34</v>
      </c>
      <c r="G1565" t="s">
        <v>13</v>
      </c>
      <c r="H1565" t="s">
        <v>14</v>
      </c>
      <c r="I1565" t="s">
        <v>21</v>
      </c>
      <c r="J1565" s="5">
        <v>83.13</v>
      </c>
      <c r="K1565" s="5">
        <v>32</v>
      </c>
      <c r="L1565" s="4">
        <f t="shared" si="73"/>
        <v>28.25</v>
      </c>
      <c r="M1565" s="5">
        <f t="shared" si="74"/>
        <v>32</v>
      </c>
      <c r="N1565" t="s">
        <v>29</v>
      </c>
      <c r="O1565" t="s">
        <v>34</v>
      </c>
    </row>
    <row r="1566" spans="1:15" x14ac:dyDescent="0.25">
      <c r="A1566">
        <v>27922</v>
      </c>
      <c r="B1566" t="s">
        <v>12</v>
      </c>
      <c r="C1566">
        <v>32</v>
      </c>
      <c r="D1566" t="str">
        <f t="shared" si="72"/>
        <v>18–39 Age Group</v>
      </c>
      <c r="E1566" t="s">
        <v>34</v>
      </c>
      <c r="F1566" t="s">
        <v>34</v>
      </c>
      <c r="G1566" t="s">
        <v>13</v>
      </c>
      <c r="H1566" t="s">
        <v>14</v>
      </c>
      <c r="I1566" t="s">
        <v>21</v>
      </c>
      <c r="J1566" s="5">
        <v>102.13</v>
      </c>
      <c r="K1566" s="5">
        <v>32.299999999999997</v>
      </c>
      <c r="L1566" s="4">
        <f t="shared" si="73"/>
        <v>28.25</v>
      </c>
      <c r="M1566" s="5">
        <f t="shared" si="74"/>
        <v>32.299999999999997</v>
      </c>
      <c r="N1566" t="s">
        <v>24</v>
      </c>
      <c r="O1566" t="s">
        <v>34</v>
      </c>
    </row>
    <row r="1567" spans="1:15" x14ac:dyDescent="0.25">
      <c r="A1567">
        <v>28669</v>
      </c>
      <c r="B1567" t="s">
        <v>19</v>
      </c>
      <c r="C1567">
        <v>32</v>
      </c>
      <c r="D1567" t="str">
        <f t="shared" si="72"/>
        <v>18–39 Age Group</v>
      </c>
      <c r="E1567" t="s">
        <v>34</v>
      </c>
      <c r="F1567" t="s">
        <v>34</v>
      </c>
      <c r="G1567" t="s">
        <v>13</v>
      </c>
      <c r="H1567" t="s">
        <v>14</v>
      </c>
      <c r="I1567" t="s">
        <v>15</v>
      </c>
      <c r="J1567" s="5">
        <v>84.63</v>
      </c>
      <c r="K1567" s="5">
        <v>40.1</v>
      </c>
      <c r="L1567" s="4">
        <f t="shared" si="73"/>
        <v>28.25</v>
      </c>
      <c r="M1567" s="5">
        <f t="shared" si="74"/>
        <v>40.1</v>
      </c>
      <c r="N1567" t="s">
        <v>38</v>
      </c>
      <c r="O1567" t="s">
        <v>34</v>
      </c>
    </row>
    <row r="1568" spans="1:15" x14ac:dyDescent="0.25">
      <c r="A1568">
        <v>29134</v>
      </c>
      <c r="B1568" t="s">
        <v>19</v>
      </c>
      <c r="C1568">
        <v>32</v>
      </c>
      <c r="D1568" t="str">
        <f t="shared" si="72"/>
        <v>18–39 Age Group</v>
      </c>
      <c r="E1568" t="s">
        <v>34</v>
      </c>
      <c r="F1568" t="s">
        <v>34</v>
      </c>
      <c r="G1568" t="s">
        <v>13</v>
      </c>
      <c r="H1568" t="s">
        <v>14</v>
      </c>
      <c r="I1568" t="s">
        <v>21</v>
      </c>
      <c r="J1568" s="5">
        <v>85.62</v>
      </c>
      <c r="K1568" s="5">
        <v>46.1</v>
      </c>
      <c r="L1568" s="4">
        <f t="shared" si="73"/>
        <v>28.25</v>
      </c>
      <c r="M1568" s="5">
        <f t="shared" si="74"/>
        <v>46.1</v>
      </c>
      <c r="N1568" t="s">
        <v>29</v>
      </c>
      <c r="O1568" t="s">
        <v>34</v>
      </c>
    </row>
    <row r="1569" spans="1:15" x14ac:dyDescent="0.25">
      <c r="A1569">
        <v>29229</v>
      </c>
      <c r="B1569" t="s">
        <v>12</v>
      </c>
      <c r="C1569">
        <v>32</v>
      </c>
      <c r="D1569" t="str">
        <f t="shared" si="72"/>
        <v>18–39 Age Group</v>
      </c>
      <c r="E1569" t="s">
        <v>34</v>
      </c>
      <c r="F1569" t="s">
        <v>34</v>
      </c>
      <c r="G1569" t="s">
        <v>13</v>
      </c>
      <c r="H1569" t="s">
        <v>14</v>
      </c>
      <c r="I1569" t="s">
        <v>15</v>
      </c>
      <c r="J1569" s="5">
        <v>92.08</v>
      </c>
      <c r="K1569" s="5">
        <v>28.4</v>
      </c>
      <c r="L1569" s="4">
        <f t="shared" si="73"/>
        <v>28.25</v>
      </c>
      <c r="M1569" s="5">
        <f t="shared" si="74"/>
        <v>28.4</v>
      </c>
      <c r="N1569" t="s">
        <v>29</v>
      </c>
      <c r="O1569" t="s">
        <v>34</v>
      </c>
    </row>
    <row r="1570" spans="1:15" x14ac:dyDescent="0.25">
      <c r="A1570">
        <v>29419</v>
      </c>
      <c r="B1570" t="s">
        <v>19</v>
      </c>
      <c r="C1570">
        <v>32</v>
      </c>
      <c r="D1570" t="str">
        <f t="shared" si="72"/>
        <v>18–39 Age Group</v>
      </c>
      <c r="E1570" t="s">
        <v>34</v>
      </c>
      <c r="F1570" t="s">
        <v>34</v>
      </c>
      <c r="G1570" t="s">
        <v>13</v>
      </c>
      <c r="H1570" t="s">
        <v>14</v>
      </c>
      <c r="I1570" t="s">
        <v>15</v>
      </c>
      <c r="J1570" s="5">
        <v>81.92</v>
      </c>
      <c r="K1570" s="5">
        <v>38</v>
      </c>
      <c r="L1570" s="4">
        <f t="shared" si="73"/>
        <v>28.25</v>
      </c>
      <c r="M1570" s="5">
        <f t="shared" si="74"/>
        <v>38</v>
      </c>
      <c r="N1570" t="s">
        <v>24</v>
      </c>
      <c r="O1570" t="s">
        <v>34</v>
      </c>
    </row>
    <row r="1571" spans="1:15" x14ac:dyDescent="0.25">
      <c r="A1571">
        <v>30944</v>
      </c>
      <c r="B1571" t="s">
        <v>19</v>
      </c>
      <c r="C1571">
        <v>32</v>
      </c>
      <c r="D1571" t="str">
        <f t="shared" si="72"/>
        <v>18–39 Age Group</v>
      </c>
      <c r="E1571" t="s">
        <v>34</v>
      </c>
      <c r="F1571" t="s">
        <v>34</v>
      </c>
      <c r="G1571" t="s">
        <v>13</v>
      </c>
      <c r="H1571" t="s">
        <v>14</v>
      </c>
      <c r="I1571" t="s">
        <v>21</v>
      </c>
      <c r="J1571" s="5">
        <v>80.28</v>
      </c>
      <c r="K1571" s="5">
        <v>43.7</v>
      </c>
      <c r="L1571" s="4">
        <f t="shared" si="73"/>
        <v>28.25</v>
      </c>
      <c r="M1571" s="5">
        <f t="shared" si="74"/>
        <v>43.7</v>
      </c>
      <c r="N1571" t="s">
        <v>24</v>
      </c>
      <c r="O1571" t="s">
        <v>34</v>
      </c>
    </row>
    <row r="1572" spans="1:15" x14ac:dyDescent="0.25">
      <c r="A1572">
        <v>33115</v>
      </c>
      <c r="B1572" t="s">
        <v>12</v>
      </c>
      <c r="C1572">
        <v>32</v>
      </c>
      <c r="D1572" t="str">
        <f t="shared" si="72"/>
        <v>18–39 Age Group</v>
      </c>
      <c r="E1572" t="s">
        <v>34</v>
      </c>
      <c r="F1572" t="s">
        <v>34</v>
      </c>
      <c r="G1572" t="s">
        <v>13</v>
      </c>
      <c r="H1572" t="s">
        <v>14</v>
      </c>
      <c r="I1572" t="s">
        <v>21</v>
      </c>
      <c r="J1572" s="5">
        <v>82.68</v>
      </c>
      <c r="K1572" s="5">
        <v>29.2</v>
      </c>
      <c r="L1572" s="4">
        <f t="shared" si="73"/>
        <v>28.25</v>
      </c>
      <c r="M1572" s="5">
        <f t="shared" si="74"/>
        <v>29.2</v>
      </c>
      <c r="N1572" t="s">
        <v>24</v>
      </c>
      <c r="O1572" t="s">
        <v>34</v>
      </c>
    </row>
    <row r="1573" spans="1:15" x14ac:dyDescent="0.25">
      <c r="A1573">
        <v>34940</v>
      </c>
      <c r="B1573" t="s">
        <v>12</v>
      </c>
      <c r="C1573">
        <v>32</v>
      </c>
      <c r="D1573" t="str">
        <f t="shared" si="72"/>
        <v>18–39 Age Group</v>
      </c>
      <c r="E1573" t="s">
        <v>34</v>
      </c>
      <c r="F1573" t="s">
        <v>34</v>
      </c>
      <c r="G1573" t="s">
        <v>13</v>
      </c>
      <c r="H1573" t="s">
        <v>14</v>
      </c>
      <c r="I1573" t="s">
        <v>15</v>
      </c>
      <c r="J1573" s="5">
        <v>90.28</v>
      </c>
      <c r="K1573" s="5">
        <v>39.6</v>
      </c>
      <c r="L1573" s="4">
        <f t="shared" si="73"/>
        <v>28.25</v>
      </c>
      <c r="M1573" s="5">
        <f t="shared" si="74"/>
        <v>39.6</v>
      </c>
      <c r="N1573" t="s">
        <v>24</v>
      </c>
      <c r="O1573" t="s">
        <v>34</v>
      </c>
    </row>
    <row r="1574" spans="1:15" x14ac:dyDescent="0.25">
      <c r="A1574">
        <v>36958</v>
      </c>
      <c r="B1574" t="s">
        <v>19</v>
      </c>
      <c r="C1574">
        <v>32</v>
      </c>
      <c r="D1574" t="str">
        <f t="shared" si="72"/>
        <v>18–39 Age Group</v>
      </c>
      <c r="E1574" t="s">
        <v>34</v>
      </c>
      <c r="F1574" t="s">
        <v>34</v>
      </c>
      <c r="G1574" t="s">
        <v>13</v>
      </c>
      <c r="H1574" t="s">
        <v>14</v>
      </c>
      <c r="I1574" t="s">
        <v>21</v>
      </c>
      <c r="J1574" s="5">
        <v>92.37</v>
      </c>
      <c r="K1574" s="5">
        <v>26.9</v>
      </c>
      <c r="L1574" s="4">
        <f t="shared" si="73"/>
        <v>28.25</v>
      </c>
      <c r="M1574" s="5">
        <f t="shared" si="74"/>
        <v>26.9</v>
      </c>
      <c r="N1574" t="s">
        <v>24</v>
      </c>
      <c r="O1574" t="s">
        <v>34</v>
      </c>
    </row>
    <row r="1575" spans="1:15" x14ac:dyDescent="0.25">
      <c r="A1575">
        <v>37507</v>
      </c>
      <c r="B1575" t="s">
        <v>19</v>
      </c>
      <c r="C1575">
        <v>32</v>
      </c>
      <c r="D1575" t="str">
        <f t="shared" si="72"/>
        <v>18–39 Age Group</v>
      </c>
      <c r="E1575" t="s">
        <v>34</v>
      </c>
      <c r="F1575" t="s">
        <v>34</v>
      </c>
      <c r="G1575" t="s">
        <v>34</v>
      </c>
      <c r="H1575" t="s">
        <v>14</v>
      </c>
      <c r="I1575" t="s">
        <v>21</v>
      </c>
      <c r="J1575" s="5">
        <v>68.72</v>
      </c>
      <c r="K1575" s="5">
        <v>25.1</v>
      </c>
      <c r="L1575" s="4">
        <f t="shared" si="73"/>
        <v>28.25</v>
      </c>
      <c r="M1575" s="5">
        <f t="shared" si="74"/>
        <v>25.1</v>
      </c>
      <c r="N1575" t="s">
        <v>24</v>
      </c>
      <c r="O1575" t="s">
        <v>34</v>
      </c>
    </row>
    <row r="1576" spans="1:15" x14ac:dyDescent="0.25">
      <c r="A1576">
        <v>38263</v>
      </c>
      <c r="B1576" t="s">
        <v>19</v>
      </c>
      <c r="C1576">
        <v>32</v>
      </c>
      <c r="D1576" t="str">
        <f t="shared" si="72"/>
        <v>18–39 Age Group</v>
      </c>
      <c r="E1576" t="s">
        <v>34</v>
      </c>
      <c r="F1576" t="s">
        <v>34</v>
      </c>
      <c r="G1576" t="s">
        <v>13</v>
      </c>
      <c r="H1576" t="s">
        <v>14</v>
      </c>
      <c r="I1576" t="s">
        <v>21</v>
      </c>
      <c r="J1576" s="5">
        <v>147.04</v>
      </c>
      <c r="K1576" s="5">
        <v>35.700000000000003</v>
      </c>
      <c r="L1576" s="4">
        <f t="shared" si="73"/>
        <v>28.25</v>
      </c>
      <c r="M1576" s="5">
        <f t="shared" si="74"/>
        <v>35.700000000000003</v>
      </c>
      <c r="N1576" t="s">
        <v>38</v>
      </c>
      <c r="O1576" t="s">
        <v>34</v>
      </c>
    </row>
    <row r="1577" spans="1:15" x14ac:dyDescent="0.25">
      <c r="A1577">
        <v>39399</v>
      </c>
      <c r="B1577" t="s">
        <v>19</v>
      </c>
      <c r="C1577">
        <v>32</v>
      </c>
      <c r="D1577" t="str">
        <f t="shared" si="72"/>
        <v>18–39 Age Group</v>
      </c>
      <c r="E1577" t="s">
        <v>34</v>
      </c>
      <c r="F1577" t="s">
        <v>34</v>
      </c>
      <c r="G1577" t="s">
        <v>34</v>
      </c>
      <c r="H1577" t="s">
        <v>20</v>
      </c>
      <c r="I1577" t="s">
        <v>15</v>
      </c>
      <c r="J1577" s="5">
        <v>65.3</v>
      </c>
      <c r="K1577" s="5">
        <v>40.4</v>
      </c>
      <c r="L1577" s="4">
        <f t="shared" si="73"/>
        <v>28.25</v>
      </c>
      <c r="M1577" s="5">
        <f t="shared" si="74"/>
        <v>40.4</v>
      </c>
      <c r="N1577" t="s">
        <v>24</v>
      </c>
      <c r="O1577" t="s">
        <v>34</v>
      </c>
    </row>
    <row r="1578" spans="1:15" x14ac:dyDescent="0.25">
      <c r="A1578">
        <v>39423</v>
      </c>
      <c r="B1578" t="s">
        <v>19</v>
      </c>
      <c r="C1578">
        <v>32</v>
      </c>
      <c r="D1578" t="str">
        <f t="shared" si="72"/>
        <v>18–39 Age Group</v>
      </c>
      <c r="E1578" t="s">
        <v>34</v>
      </c>
      <c r="F1578" t="s">
        <v>34</v>
      </c>
      <c r="G1578" t="s">
        <v>13</v>
      </c>
      <c r="H1578" t="s">
        <v>14</v>
      </c>
      <c r="I1578" t="s">
        <v>21</v>
      </c>
      <c r="J1578" s="5">
        <v>106.02</v>
      </c>
      <c r="K1578" s="5">
        <v>24.9</v>
      </c>
      <c r="L1578" s="4">
        <f t="shared" si="73"/>
        <v>28.25</v>
      </c>
      <c r="M1578" s="5">
        <f t="shared" si="74"/>
        <v>24.9</v>
      </c>
      <c r="N1578" t="s">
        <v>29</v>
      </c>
      <c r="O1578" t="s">
        <v>34</v>
      </c>
    </row>
    <row r="1579" spans="1:15" x14ac:dyDescent="0.25">
      <c r="A1579">
        <v>39912</v>
      </c>
      <c r="B1579" t="s">
        <v>19</v>
      </c>
      <c r="C1579">
        <v>32</v>
      </c>
      <c r="D1579" t="str">
        <f t="shared" si="72"/>
        <v>18–39 Age Group</v>
      </c>
      <c r="E1579" t="s">
        <v>34</v>
      </c>
      <c r="F1579" t="s">
        <v>34</v>
      </c>
      <c r="G1579" t="s">
        <v>13</v>
      </c>
      <c r="H1579" t="s">
        <v>14</v>
      </c>
      <c r="I1579" t="s">
        <v>21</v>
      </c>
      <c r="J1579" s="5">
        <v>76.13</v>
      </c>
      <c r="K1579" s="5">
        <v>29.9</v>
      </c>
      <c r="L1579" s="4">
        <f t="shared" si="73"/>
        <v>28.25</v>
      </c>
      <c r="M1579" s="5">
        <f t="shared" si="74"/>
        <v>29.9</v>
      </c>
      <c r="N1579" t="s">
        <v>29</v>
      </c>
      <c r="O1579" t="s">
        <v>13</v>
      </c>
    </row>
    <row r="1580" spans="1:15" x14ac:dyDescent="0.25">
      <c r="A1580">
        <v>40144</v>
      </c>
      <c r="B1580" t="s">
        <v>19</v>
      </c>
      <c r="C1580">
        <v>32</v>
      </c>
      <c r="D1580" t="str">
        <f t="shared" si="72"/>
        <v>18–39 Age Group</v>
      </c>
      <c r="E1580" t="s">
        <v>34</v>
      </c>
      <c r="F1580" t="s">
        <v>34</v>
      </c>
      <c r="G1580" t="s">
        <v>34</v>
      </c>
      <c r="H1580" t="s">
        <v>20</v>
      </c>
      <c r="I1580" t="s">
        <v>21</v>
      </c>
      <c r="J1580" s="5">
        <v>93.17</v>
      </c>
      <c r="K1580" s="5">
        <v>27.5</v>
      </c>
      <c r="L1580" s="4">
        <f t="shared" si="73"/>
        <v>28.25</v>
      </c>
      <c r="M1580" s="5">
        <f t="shared" si="74"/>
        <v>27.5</v>
      </c>
      <c r="N1580" t="s">
        <v>29</v>
      </c>
      <c r="O1580" t="s">
        <v>34</v>
      </c>
    </row>
    <row r="1581" spans="1:15" x14ac:dyDescent="0.25">
      <c r="A1581">
        <v>40220</v>
      </c>
      <c r="B1581" t="s">
        <v>12</v>
      </c>
      <c r="C1581">
        <v>32</v>
      </c>
      <c r="D1581" t="str">
        <f t="shared" si="72"/>
        <v>18–39 Age Group</v>
      </c>
      <c r="E1581" t="s">
        <v>34</v>
      </c>
      <c r="F1581" t="s">
        <v>34</v>
      </c>
      <c r="G1581" t="s">
        <v>34</v>
      </c>
      <c r="H1581" t="s">
        <v>14</v>
      </c>
      <c r="I1581" t="s">
        <v>21</v>
      </c>
      <c r="J1581" s="5">
        <v>100.65</v>
      </c>
      <c r="K1581" s="5">
        <v>26.2</v>
      </c>
      <c r="L1581" s="4">
        <f t="shared" si="73"/>
        <v>28.25</v>
      </c>
      <c r="M1581" s="5">
        <f t="shared" si="74"/>
        <v>26.2</v>
      </c>
      <c r="N1581" t="s">
        <v>18</v>
      </c>
      <c r="O1581" t="s">
        <v>34</v>
      </c>
    </row>
    <row r="1582" spans="1:15" x14ac:dyDescent="0.25">
      <c r="A1582">
        <v>40393</v>
      </c>
      <c r="B1582" t="s">
        <v>19</v>
      </c>
      <c r="C1582">
        <v>32</v>
      </c>
      <c r="D1582" t="str">
        <f t="shared" si="72"/>
        <v>18–39 Age Group</v>
      </c>
      <c r="E1582" t="s">
        <v>34</v>
      </c>
      <c r="F1582" t="s">
        <v>34</v>
      </c>
      <c r="G1582" t="s">
        <v>34</v>
      </c>
      <c r="H1582" t="s">
        <v>14</v>
      </c>
      <c r="I1582" t="s">
        <v>15</v>
      </c>
      <c r="J1582" s="5">
        <v>68.19</v>
      </c>
      <c r="K1582" s="5">
        <v>21.1</v>
      </c>
      <c r="L1582" s="4">
        <f t="shared" si="73"/>
        <v>28.25</v>
      </c>
      <c r="M1582" s="5">
        <f t="shared" si="74"/>
        <v>21.1</v>
      </c>
      <c r="N1582" t="s">
        <v>24</v>
      </c>
      <c r="O1582" t="s">
        <v>34</v>
      </c>
    </row>
    <row r="1583" spans="1:15" x14ac:dyDescent="0.25">
      <c r="A1583">
        <v>41153</v>
      </c>
      <c r="B1583" t="s">
        <v>19</v>
      </c>
      <c r="C1583">
        <v>32</v>
      </c>
      <c r="D1583" t="str">
        <f t="shared" si="72"/>
        <v>18–39 Age Group</v>
      </c>
      <c r="E1583" t="s">
        <v>34</v>
      </c>
      <c r="F1583" t="s">
        <v>34</v>
      </c>
      <c r="G1583" t="s">
        <v>13</v>
      </c>
      <c r="H1583" t="s">
        <v>14</v>
      </c>
      <c r="I1583" t="s">
        <v>15</v>
      </c>
      <c r="J1583" s="5">
        <v>100.01</v>
      </c>
      <c r="K1583" s="5">
        <v>37.200000000000003</v>
      </c>
      <c r="L1583" s="4">
        <f t="shared" si="73"/>
        <v>28.25</v>
      </c>
      <c r="M1583" s="5">
        <f t="shared" si="74"/>
        <v>37.200000000000003</v>
      </c>
      <c r="N1583" t="s">
        <v>24</v>
      </c>
      <c r="O1583" t="s">
        <v>34</v>
      </c>
    </row>
    <row r="1584" spans="1:15" x14ac:dyDescent="0.25">
      <c r="A1584">
        <v>41962</v>
      </c>
      <c r="B1584" t="s">
        <v>19</v>
      </c>
      <c r="C1584">
        <v>32</v>
      </c>
      <c r="D1584" t="str">
        <f t="shared" si="72"/>
        <v>18–39 Age Group</v>
      </c>
      <c r="E1584" t="s">
        <v>34</v>
      </c>
      <c r="F1584" t="s">
        <v>34</v>
      </c>
      <c r="G1584" t="s">
        <v>13</v>
      </c>
      <c r="H1584" t="s">
        <v>14</v>
      </c>
      <c r="I1584" t="s">
        <v>21</v>
      </c>
      <c r="J1584" s="5">
        <v>108.8</v>
      </c>
      <c r="K1584" s="5">
        <v>24</v>
      </c>
      <c r="L1584" s="4">
        <f t="shared" si="73"/>
        <v>28.25</v>
      </c>
      <c r="M1584" s="5">
        <f t="shared" si="74"/>
        <v>24</v>
      </c>
      <c r="N1584" t="s">
        <v>38</v>
      </c>
      <c r="O1584" t="s">
        <v>34</v>
      </c>
    </row>
    <row r="1585" spans="1:15" x14ac:dyDescent="0.25">
      <c r="A1585">
        <v>42091</v>
      </c>
      <c r="B1585" t="s">
        <v>12</v>
      </c>
      <c r="C1585">
        <v>32</v>
      </c>
      <c r="D1585" t="str">
        <f t="shared" si="72"/>
        <v>18–39 Age Group</v>
      </c>
      <c r="E1585" t="s">
        <v>34</v>
      </c>
      <c r="F1585" t="s">
        <v>34</v>
      </c>
      <c r="G1585" t="s">
        <v>13</v>
      </c>
      <c r="H1585" t="s">
        <v>43</v>
      </c>
      <c r="I1585" t="s">
        <v>21</v>
      </c>
      <c r="J1585" s="5">
        <v>83.01</v>
      </c>
      <c r="K1585" s="5">
        <v>25.8</v>
      </c>
      <c r="L1585" s="4">
        <f t="shared" si="73"/>
        <v>28.25</v>
      </c>
      <c r="M1585" s="5">
        <f t="shared" si="74"/>
        <v>25.8</v>
      </c>
      <c r="N1585" t="s">
        <v>29</v>
      </c>
      <c r="O1585" t="s">
        <v>34</v>
      </c>
    </row>
    <row r="1586" spans="1:15" x14ac:dyDescent="0.25">
      <c r="A1586">
        <v>44472</v>
      </c>
      <c r="B1586" t="s">
        <v>12</v>
      </c>
      <c r="C1586">
        <v>32</v>
      </c>
      <c r="D1586" t="str">
        <f t="shared" si="72"/>
        <v>18–39 Age Group</v>
      </c>
      <c r="E1586" t="s">
        <v>34</v>
      </c>
      <c r="F1586" t="s">
        <v>34</v>
      </c>
      <c r="G1586" t="s">
        <v>13</v>
      </c>
      <c r="H1586" t="s">
        <v>20</v>
      </c>
      <c r="I1586" t="s">
        <v>15</v>
      </c>
      <c r="J1586" s="5">
        <v>160.63999999999999</v>
      </c>
      <c r="K1586" s="5">
        <v>20.399999999999999</v>
      </c>
      <c r="L1586" s="4">
        <f t="shared" si="73"/>
        <v>28.25</v>
      </c>
      <c r="M1586" s="5">
        <f t="shared" si="74"/>
        <v>20.399999999999999</v>
      </c>
      <c r="N1586" t="s">
        <v>29</v>
      </c>
      <c r="O1586" t="s">
        <v>34</v>
      </c>
    </row>
    <row r="1587" spans="1:15" x14ac:dyDescent="0.25">
      <c r="A1587">
        <v>44799</v>
      </c>
      <c r="B1587" t="s">
        <v>19</v>
      </c>
      <c r="C1587">
        <v>32</v>
      </c>
      <c r="D1587" t="str">
        <f t="shared" si="72"/>
        <v>18–39 Age Group</v>
      </c>
      <c r="E1587" t="s">
        <v>34</v>
      </c>
      <c r="F1587" t="s">
        <v>34</v>
      </c>
      <c r="G1587" t="s">
        <v>13</v>
      </c>
      <c r="H1587" t="s">
        <v>14</v>
      </c>
      <c r="I1587" t="s">
        <v>21</v>
      </c>
      <c r="J1587" s="5">
        <v>66.3</v>
      </c>
      <c r="K1587" s="5">
        <v>47.5</v>
      </c>
      <c r="L1587" s="4">
        <f t="shared" si="73"/>
        <v>28.25</v>
      </c>
      <c r="M1587" s="5">
        <f t="shared" si="74"/>
        <v>47.5</v>
      </c>
      <c r="N1587" t="s">
        <v>24</v>
      </c>
      <c r="O1587" t="s">
        <v>34</v>
      </c>
    </row>
    <row r="1588" spans="1:15" x14ac:dyDescent="0.25">
      <c r="A1588">
        <v>45759</v>
      </c>
      <c r="B1588" t="s">
        <v>19</v>
      </c>
      <c r="C1588">
        <v>32</v>
      </c>
      <c r="D1588" t="str">
        <f t="shared" si="72"/>
        <v>18–39 Age Group</v>
      </c>
      <c r="E1588" t="s">
        <v>34</v>
      </c>
      <c r="F1588" t="s">
        <v>34</v>
      </c>
      <c r="G1588" t="s">
        <v>13</v>
      </c>
      <c r="H1588" t="s">
        <v>14</v>
      </c>
      <c r="I1588" t="s">
        <v>21</v>
      </c>
      <c r="J1588" s="5">
        <v>91.98</v>
      </c>
      <c r="K1588" s="5">
        <v>27.6</v>
      </c>
      <c r="L1588" s="4">
        <f t="shared" si="73"/>
        <v>28.25</v>
      </c>
      <c r="M1588" s="5">
        <f t="shared" si="74"/>
        <v>27.6</v>
      </c>
      <c r="N1588" t="s">
        <v>29</v>
      </c>
      <c r="O1588" t="s">
        <v>34</v>
      </c>
    </row>
    <row r="1589" spans="1:15" x14ac:dyDescent="0.25">
      <c r="A1589">
        <v>49057</v>
      </c>
      <c r="B1589" t="s">
        <v>19</v>
      </c>
      <c r="C1589">
        <v>32</v>
      </c>
      <c r="D1589" t="str">
        <f t="shared" si="72"/>
        <v>18–39 Age Group</v>
      </c>
      <c r="E1589" t="s">
        <v>34</v>
      </c>
      <c r="F1589" t="s">
        <v>34</v>
      </c>
      <c r="G1589" t="s">
        <v>34</v>
      </c>
      <c r="H1589" t="s">
        <v>14</v>
      </c>
      <c r="I1589" t="s">
        <v>21</v>
      </c>
      <c r="J1589" s="5">
        <v>67.92</v>
      </c>
      <c r="K1589" s="5">
        <v>22.8</v>
      </c>
      <c r="L1589" s="4">
        <f t="shared" si="73"/>
        <v>28.25</v>
      </c>
      <c r="M1589" s="5">
        <f t="shared" si="74"/>
        <v>22.8</v>
      </c>
      <c r="N1589" t="s">
        <v>29</v>
      </c>
      <c r="O1589" t="s">
        <v>34</v>
      </c>
    </row>
    <row r="1590" spans="1:15" x14ac:dyDescent="0.25">
      <c r="A1590">
        <v>50499</v>
      </c>
      <c r="B1590" t="s">
        <v>19</v>
      </c>
      <c r="C1590">
        <v>32</v>
      </c>
      <c r="D1590" t="str">
        <f t="shared" si="72"/>
        <v>18–39 Age Group</v>
      </c>
      <c r="E1590" t="s">
        <v>34</v>
      </c>
      <c r="F1590" t="s">
        <v>34</v>
      </c>
      <c r="G1590" t="s">
        <v>13</v>
      </c>
      <c r="H1590" t="s">
        <v>14</v>
      </c>
      <c r="I1590" t="s">
        <v>21</v>
      </c>
      <c r="J1590" s="5">
        <v>71.8</v>
      </c>
      <c r="K1590" s="5">
        <v>26.5</v>
      </c>
      <c r="L1590" s="4">
        <f t="shared" si="73"/>
        <v>28.25</v>
      </c>
      <c r="M1590" s="5">
        <f t="shared" si="74"/>
        <v>26.5</v>
      </c>
      <c r="N1590" t="s">
        <v>24</v>
      </c>
      <c r="O1590" t="s">
        <v>34</v>
      </c>
    </row>
    <row r="1591" spans="1:15" x14ac:dyDescent="0.25">
      <c r="A1591">
        <v>50845</v>
      </c>
      <c r="B1591" t="s">
        <v>19</v>
      </c>
      <c r="C1591">
        <v>32</v>
      </c>
      <c r="D1591" t="str">
        <f t="shared" si="72"/>
        <v>18–39 Age Group</v>
      </c>
      <c r="E1591" t="s">
        <v>34</v>
      </c>
      <c r="F1591" t="s">
        <v>34</v>
      </c>
      <c r="G1591" t="s">
        <v>13</v>
      </c>
      <c r="H1591" t="s">
        <v>43</v>
      </c>
      <c r="I1591" t="s">
        <v>15</v>
      </c>
      <c r="J1591" s="5">
        <v>101.13</v>
      </c>
      <c r="K1591" s="5">
        <v>43.9</v>
      </c>
      <c r="L1591" s="4">
        <f t="shared" si="73"/>
        <v>28.25</v>
      </c>
      <c r="M1591" s="5">
        <f t="shared" si="74"/>
        <v>43.9</v>
      </c>
      <c r="N1591" t="s">
        <v>18</v>
      </c>
      <c r="O1591" t="s">
        <v>34</v>
      </c>
    </row>
    <row r="1592" spans="1:15" x14ac:dyDescent="0.25">
      <c r="A1592">
        <v>51159</v>
      </c>
      <c r="B1592" t="s">
        <v>19</v>
      </c>
      <c r="C1592">
        <v>32</v>
      </c>
      <c r="D1592" t="str">
        <f t="shared" si="72"/>
        <v>18–39 Age Group</v>
      </c>
      <c r="E1592" t="s">
        <v>34</v>
      </c>
      <c r="F1592" t="s">
        <v>34</v>
      </c>
      <c r="G1592" t="s">
        <v>34</v>
      </c>
      <c r="H1592" t="s">
        <v>43</v>
      </c>
      <c r="I1592" t="s">
        <v>15</v>
      </c>
      <c r="J1592" s="5">
        <v>68.98</v>
      </c>
      <c r="K1592" s="5">
        <v>23.4</v>
      </c>
      <c r="L1592" s="4">
        <f t="shared" si="73"/>
        <v>28.25</v>
      </c>
      <c r="M1592" s="5">
        <f t="shared" si="74"/>
        <v>23.4</v>
      </c>
      <c r="N1592" t="s">
        <v>18</v>
      </c>
      <c r="O1592" t="s">
        <v>34</v>
      </c>
    </row>
    <row r="1593" spans="1:15" x14ac:dyDescent="0.25">
      <c r="A1593">
        <v>51257</v>
      </c>
      <c r="B1593" t="s">
        <v>12</v>
      </c>
      <c r="C1593">
        <v>32</v>
      </c>
      <c r="D1593" t="str">
        <f t="shared" si="72"/>
        <v>18–39 Age Group</v>
      </c>
      <c r="E1593" t="s">
        <v>34</v>
      </c>
      <c r="F1593" t="s">
        <v>34</v>
      </c>
      <c r="G1593" t="s">
        <v>34</v>
      </c>
      <c r="H1593" t="s">
        <v>14</v>
      </c>
      <c r="I1593" t="s">
        <v>21</v>
      </c>
      <c r="J1593" s="5">
        <v>72.099999999999994</v>
      </c>
      <c r="K1593" s="5">
        <v>23.2</v>
      </c>
      <c r="L1593" s="4">
        <f t="shared" si="73"/>
        <v>28.25</v>
      </c>
      <c r="M1593" s="5">
        <f t="shared" si="74"/>
        <v>23.2</v>
      </c>
      <c r="N1593" t="s">
        <v>24</v>
      </c>
      <c r="O1593" t="s">
        <v>34</v>
      </c>
    </row>
    <row r="1594" spans="1:15" x14ac:dyDescent="0.25">
      <c r="A1594">
        <v>53482</v>
      </c>
      <c r="B1594" t="s">
        <v>12</v>
      </c>
      <c r="C1594">
        <v>32</v>
      </c>
      <c r="D1594" t="str">
        <f t="shared" si="72"/>
        <v>18–39 Age Group</v>
      </c>
      <c r="E1594" t="s">
        <v>34</v>
      </c>
      <c r="F1594" t="s">
        <v>34</v>
      </c>
      <c r="G1594" t="s">
        <v>34</v>
      </c>
      <c r="H1594" t="s">
        <v>20</v>
      </c>
      <c r="I1594" t="s">
        <v>21</v>
      </c>
      <c r="J1594" s="5">
        <v>56.08</v>
      </c>
      <c r="K1594" s="5">
        <v>35.9</v>
      </c>
      <c r="L1594" s="4">
        <f t="shared" si="73"/>
        <v>28.25</v>
      </c>
      <c r="M1594" s="5">
        <f t="shared" si="74"/>
        <v>35.9</v>
      </c>
      <c r="N1594" t="s">
        <v>18</v>
      </c>
      <c r="O1594" t="s">
        <v>34</v>
      </c>
    </row>
    <row r="1595" spans="1:15" x14ac:dyDescent="0.25">
      <c r="A1595">
        <v>57896</v>
      </c>
      <c r="B1595" t="s">
        <v>12</v>
      </c>
      <c r="C1595">
        <v>32</v>
      </c>
      <c r="D1595" t="str">
        <f t="shared" si="72"/>
        <v>18–39 Age Group</v>
      </c>
      <c r="E1595" t="s">
        <v>34</v>
      </c>
      <c r="F1595" t="s">
        <v>34</v>
      </c>
      <c r="G1595" t="s">
        <v>13</v>
      </c>
      <c r="H1595" t="s">
        <v>14</v>
      </c>
      <c r="I1595" t="s">
        <v>15</v>
      </c>
      <c r="J1595" s="5">
        <v>64.02</v>
      </c>
      <c r="K1595" s="5">
        <v>23.8</v>
      </c>
      <c r="L1595" s="4">
        <f t="shared" si="73"/>
        <v>28.25</v>
      </c>
      <c r="M1595" s="5">
        <f t="shared" si="74"/>
        <v>23.8</v>
      </c>
      <c r="N1595" t="s">
        <v>29</v>
      </c>
      <c r="O1595" t="s">
        <v>34</v>
      </c>
    </row>
    <row r="1596" spans="1:15" x14ac:dyDescent="0.25">
      <c r="A1596">
        <v>60139</v>
      </c>
      <c r="B1596" t="s">
        <v>19</v>
      </c>
      <c r="C1596">
        <v>32</v>
      </c>
      <c r="D1596" t="str">
        <f t="shared" si="72"/>
        <v>18–39 Age Group</v>
      </c>
      <c r="E1596" t="s">
        <v>34</v>
      </c>
      <c r="F1596" t="s">
        <v>34</v>
      </c>
      <c r="G1596" t="s">
        <v>13</v>
      </c>
      <c r="H1596" t="s">
        <v>20</v>
      </c>
      <c r="I1596" t="s">
        <v>21</v>
      </c>
      <c r="J1596" s="5">
        <v>128.72</v>
      </c>
      <c r="K1596" s="5">
        <v>26.3</v>
      </c>
      <c r="L1596" s="4">
        <f t="shared" si="73"/>
        <v>28.25</v>
      </c>
      <c r="M1596" s="5">
        <f t="shared" si="74"/>
        <v>26.3</v>
      </c>
      <c r="N1596" t="s">
        <v>29</v>
      </c>
      <c r="O1596" t="s">
        <v>34</v>
      </c>
    </row>
    <row r="1597" spans="1:15" x14ac:dyDescent="0.25">
      <c r="A1597">
        <v>61247</v>
      </c>
      <c r="B1597" t="s">
        <v>19</v>
      </c>
      <c r="C1597">
        <v>32</v>
      </c>
      <c r="D1597" t="str">
        <f t="shared" si="72"/>
        <v>18–39 Age Group</v>
      </c>
      <c r="E1597" t="s">
        <v>34</v>
      </c>
      <c r="F1597" t="s">
        <v>34</v>
      </c>
      <c r="G1597" t="s">
        <v>34</v>
      </c>
      <c r="H1597" t="s">
        <v>14</v>
      </c>
      <c r="I1597" t="s">
        <v>21</v>
      </c>
      <c r="J1597" s="5">
        <v>199.18</v>
      </c>
      <c r="K1597" s="5">
        <v>27.9</v>
      </c>
      <c r="L1597" s="4">
        <f t="shared" si="73"/>
        <v>28.25</v>
      </c>
      <c r="M1597" s="5">
        <f t="shared" si="74"/>
        <v>27.9</v>
      </c>
      <c r="N1597" t="s">
        <v>24</v>
      </c>
      <c r="O1597" t="s">
        <v>34</v>
      </c>
    </row>
    <row r="1598" spans="1:15" x14ac:dyDescent="0.25">
      <c r="A1598">
        <v>61409</v>
      </c>
      <c r="B1598" t="s">
        <v>12</v>
      </c>
      <c r="C1598">
        <v>32</v>
      </c>
      <c r="D1598" t="str">
        <f t="shared" si="72"/>
        <v>18–39 Age Group</v>
      </c>
      <c r="E1598" t="s">
        <v>13</v>
      </c>
      <c r="F1598" t="s">
        <v>34</v>
      </c>
      <c r="G1598" t="s">
        <v>34</v>
      </c>
      <c r="H1598" t="s">
        <v>43</v>
      </c>
      <c r="I1598" t="s">
        <v>15</v>
      </c>
      <c r="J1598" s="5">
        <v>58.24</v>
      </c>
      <c r="K1598" s="5" t="s">
        <v>4270</v>
      </c>
      <c r="L1598" s="4">
        <f t="shared" si="73"/>
        <v>28.25</v>
      </c>
      <c r="M1598" s="5">
        <f t="shared" si="74"/>
        <v>28.25</v>
      </c>
      <c r="N1598" t="s">
        <v>18</v>
      </c>
      <c r="O1598" t="s">
        <v>34</v>
      </c>
    </row>
    <row r="1599" spans="1:15" x14ac:dyDescent="0.25">
      <c r="A1599">
        <v>62610</v>
      </c>
      <c r="B1599" t="s">
        <v>12</v>
      </c>
      <c r="C1599">
        <v>32</v>
      </c>
      <c r="D1599" t="str">
        <f t="shared" si="72"/>
        <v>18–39 Age Group</v>
      </c>
      <c r="E1599" t="s">
        <v>34</v>
      </c>
      <c r="F1599" t="s">
        <v>34</v>
      </c>
      <c r="G1599" t="s">
        <v>13</v>
      </c>
      <c r="H1599" t="s">
        <v>14</v>
      </c>
      <c r="I1599" t="s">
        <v>15</v>
      </c>
      <c r="J1599" s="5">
        <v>119.9</v>
      </c>
      <c r="K1599" s="5">
        <v>30.9</v>
      </c>
      <c r="L1599" s="4">
        <f t="shared" si="73"/>
        <v>28.25</v>
      </c>
      <c r="M1599" s="5">
        <f t="shared" si="74"/>
        <v>30.9</v>
      </c>
      <c r="N1599" t="s">
        <v>29</v>
      </c>
      <c r="O1599" t="s">
        <v>34</v>
      </c>
    </row>
    <row r="1600" spans="1:15" x14ac:dyDescent="0.25">
      <c r="A1600">
        <v>62834</v>
      </c>
      <c r="B1600" t="s">
        <v>19</v>
      </c>
      <c r="C1600">
        <v>32</v>
      </c>
      <c r="D1600" t="str">
        <f t="shared" si="72"/>
        <v>18–39 Age Group</v>
      </c>
      <c r="E1600" t="s">
        <v>34</v>
      </c>
      <c r="F1600" t="s">
        <v>34</v>
      </c>
      <c r="G1600" t="s">
        <v>13</v>
      </c>
      <c r="H1600" t="s">
        <v>14</v>
      </c>
      <c r="I1600" t="s">
        <v>15</v>
      </c>
      <c r="J1600" s="5">
        <v>88.33</v>
      </c>
      <c r="K1600" s="5">
        <v>20</v>
      </c>
      <c r="L1600" s="4">
        <f t="shared" si="73"/>
        <v>28.25</v>
      </c>
      <c r="M1600" s="5">
        <f t="shared" si="74"/>
        <v>20</v>
      </c>
      <c r="N1600" t="s">
        <v>38</v>
      </c>
      <c r="O1600" t="s">
        <v>34</v>
      </c>
    </row>
    <row r="1601" spans="1:15" x14ac:dyDescent="0.25">
      <c r="A1601">
        <v>62951</v>
      </c>
      <c r="B1601" t="s">
        <v>19</v>
      </c>
      <c r="C1601">
        <v>32</v>
      </c>
      <c r="D1601" t="str">
        <f t="shared" si="72"/>
        <v>18–39 Age Group</v>
      </c>
      <c r="E1601" t="s">
        <v>34</v>
      </c>
      <c r="F1601" t="s">
        <v>34</v>
      </c>
      <c r="G1601" t="s">
        <v>13</v>
      </c>
      <c r="H1601" t="s">
        <v>14</v>
      </c>
      <c r="I1601" t="s">
        <v>21</v>
      </c>
      <c r="J1601" s="5">
        <v>61.83</v>
      </c>
      <c r="K1601" s="5">
        <v>31.3</v>
      </c>
      <c r="L1601" s="4">
        <f t="shared" si="73"/>
        <v>28.25</v>
      </c>
      <c r="M1601" s="5">
        <f t="shared" si="74"/>
        <v>31.3</v>
      </c>
      <c r="N1601" t="s">
        <v>24</v>
      </c>
      <c r="O1601" t="s">
        <v>34</v>
      </c>
    </row>
    <row r="1602" spans="1:15" x14ac:dyDescent="0.25">
      <c r="A1602">
        <v>63029</v>
      </c>
      <c r="B1602" t="s">
        <v>12</v>
      </c>
      <c r="C1602">
        <v>32</v>
      </c>
      <c r="D1602" t="str">
        <f t="shared" ref="D1602:D1665" si="75">_xlfn.IFS(
C1602&lt;18,"1–17 Age Group",
C1602&lt;40,"18–39 Age Group",
C1602&lt;60,"40–59 Age Group",
C1602&lt;80,"60–79 Age Group",
TRUE,"80+ Age Group"
)</f>
        <v>18–39 Age Group</v>
      </c>
      <c r="E1602" t="s">
        <v>34</v>
      </c>
      <c r="F1602" t="s">
        <v>34</v>
      </c>
      <c r="G1602" t="s">
        <v>13</v>
      </c>
      <c r="H1602" t="s">
        <v>14</v>
      </c>
      <c r="I1602" t="s">
        <v>21</v>
      </c>
      <c r="J1602" s="5">
        <v>115.86</v>
      </c>
      <c r="K1602" s="5">
        <v>33.299999999999997</v>
      </c>
      <c r="L1602" s="4">
        <f t="shared" ref="L1602:L1665" si="76">MEDIAN(K:K)</f>
        <v>28.25</v>
      </c>
      <c r="M1602" s="5">
        <f t="shared" ref="M1602:M1665" si="77">IF(K:K="",$L1602,$K1602)</f>
        <v>33.299999999999997</v>
      </c>
      <c r="N1602" t="s">
        <v>24</v>
      </c>
      <c r="O1602" t="s">
        <v>34</v>
      </c>
    </row>
    <row r="1603" spans="1:15" x14ac:dyDescent="0.25">
      <c r="A1603">
        <v>63333</v>
      </c>
      <c r="B1603" t="s">
        <v>19</v>
      </c>
      <c r="C1603">
        <v>32</v>
      </c>
      <c r="D1603" t="str">
        <f t="shared" si="75"/>
        <v>18–39 Age Group</v>
      </c>
      <c r="E1603" t="s">
        <v>34</v>
      </c>
      <c r="F1603" t="s">
        <v>34</v>
      </c>
      <c r="G1603" t="s">
        <v>13</v>
      </c>
      <c r="H1603" t="s">
        <v>20</v>
      </c>
      <c r="I1603" t="s">
        <v>15</v>
      </c>
      <c r="J1603" s="5">
        <v>110.33</v>
      </c>
      <c r="K1603" s="5">
        <v>24</v>
      </c>
      <c r="L1603" s="4">
        <f t="shared" si="76"/>
        <v>28.25</v>
      </c>
      <c r="M1603" s="5">
        <f t="shared" si="77"/>
        <v>24</v>
      </c>
      <c r="N1603" t="s">
        <v>29</v>
      </c>
      <c r="O1603" t="s">
        <v>34</v>
      </c>
    </row>
    <row r="1604" spans="1:15" x14ac:dyDescent="0.25">
      <c r="A1604">
        <v>65460</v>
      </c>
      <c r="B1604" t="s">
        <v>19</v>
      </c>
      <c r="C1604">
        <v>32</v>
      </c>
      <c r="D1604" t="str">
        <f t="shared" si="75"/>
        <v>18–39 Age Group</v>
      </c>
      <c r="E1604" t="s">
        <v>34</v>
      </c>
      <c r="F1604" t="s">
        <v>34</v>
      </c>
      <c r="G1604" t="s">
        <v>13</v>
      </c>
      <c r="H1604" t="s">
        <v>14</v>
      </c>
      <c r="I1604" t="s">
        <v>21</v>
      </c>
      <c r="J1604" s="5">
        <v>62.6</v>
      </c>
      <c r="K1604" s="5">
        <v>25.1</v>
      </c>
      <c r="L1604" s="4">
        <f t="shared" si="76"/>
        <v>28.25</v>
      </c>
      <c r="M1604" s="5">
        <f t="shared" si="77"/>
        <v>25.1</v>
      </c>
      <c r="N1604" t="s">
        <v>18</v>
      </c>
      <c r="O1604" t="s">
        <v>34</v>
      </c>
    </row>
    <row r="1605" spans="1:15" x14ac:dyDescent="0.25">
      <c r="A1605">
        <v>66080</v>
      </c>
      <c r="B1605" t="s">
        <v>19</v>
      </c>
      <c r="C1605">
        <v>32</v>
      </c>
      <c r="D1605" t="str">
        <f t="shared" si="75"/>
        <v>18–39 Age Group</v>
      </c>
      <c r="E1605" t="s">
        <v>34</v>
      </c>
      <c r="F1605" t="s">
        <v>34</v>
      </c>
      <c r="G1605" t="s">
        <v>34</v>
      </c>
      <c r="H1605" t="s">
        <v>14</v>
      </c>
      <c r="I1605" t="s">
        <v>15</v>
      </c>
      <c r="J1605" s="5">
        <v>114.37</v>
      </c>
      <c r="K1605" s="5">
        <v>37.799999999999997</v>
      </c>
      <c r="L1605" s="4">
        <f t="shared" si="76"/>
        <v>28.25</v>
      </c>
      <c r="M1605" s="5">
        <f t="shared" si="77"/>
        <v>37.799999999999997</v>
      </c>
      <c r="N1605" t="s">
        <v>38</v>
      </c>
      <c r="O1605" t="s">
        <v>34</v>
      </c>
    </row>
    <row r="1606" spans="1:15" x14ac:dyDescent="0.25">
      <c r="A1606">
        <v>70022</v>
      </c>
      <c r="B1606" t="s">
        <v>12</v>
      </c>
      <c r="C1606">
        <v>32</v>
      </c>
      <c r="D1606" t="str">
        <f t="shared" si="75"/>
        <v>18–39 Age Group</v>
      </c>
      <c r="E1606" t="s">
        <v>34</v>
      </c>
      <c r="F1606" t="s">
        <v>34</v>
      </c>
      <c r="G1606" t="s">
        <v>34</v>
      </c>
      <c r="H1606" t="s">
        <v>14</v>
      </c>
      <c r="I1606" t="s">
        <v>21</v>
      </c>
      <c r="J1606" s="5">
        <v>61.11</v>
      </c>
      <c r="K1606" s="5">
        <v>32.700000000000003</v>
      </c>
      <c r="L1606" s="4">
        <f t="shared" si="76"/>
        <v>28.25</v>
      </c>
      <c r="M1606" s="5">
        <f t="shared" si="77"/>
        <v>32.700000000000003</v>
      </c>
      <c r="N1606" t="s">
        <v>24</v>
      </c>
      <c r="O1606" t="s">
        <v>34</v>
      </c>
    </row>
    <row r="1607" spans="1:15" x14ac:dyDescent="0.25">
      <c r="A1607">
        <v>156</v>
      </c>
      <c r="B1607" t="s">
        <v>19</v>
      </c>
      <c r="C1607">
        <v>33</v>
      </c>
      <c r="D1607" t="str">
        <f t="shared" si="75"/>
        <v>18–39 Age Group</v>
      </c>
      <c r="E1607" t="s">
        <v>34</v>
      </c>
      <c r="F1607" t="s">
        <v>34</v>
      </c>
      <c r="G1607" t="s">
        <v>13</v>
      </c>
      <c r="H1607" t="s">
        <v>14</v>
      </c>
      <c r="I1607" t="s">
        <v>21</v>
      </c>
      <c r="J1607" s="5">
        <v>86.97</v>
      </c>
      <c r="K1607" s="5">
        <v>42.2</v>
      </c>
      <c r="L1607" s="4">
        <f t="shared" si="76"/>
        <v>28.25</v>
      </c>
      <c r="M1607" s="5">
        <f t="shared" si="77"/>
        <v>42.2</v>
      </c>
      <c r="N1607" t="s">
        <v>24</v>
      </c>
      <c r="O1607" t="s">
        <v>34</v>
      </c>
    </row>
    <row r="1608" spans="1:15" x14ac:dyDescent="0.25">
      <c r="A1608">
        <v>1486</v>
      </c>
      <c r="B1608" t="s">
        <v>19</v>
      </c>
      <c r="C1608">
        <v>33</v>
      </c>
      <c r="D1608" t="str">
        <f t="shared" si="75"/>
        <v>18–39 Age Group</v>
      </c>
      <c r="E1608" t="s">
        <v>34</v>
      </c>
      <c r="F1608" t="s">
        <v>34</v>
      </c>
      <c r="G1608" t="s">
        <v>13</v>
      </c>
      <c r="H1608" t="s">
        <v>14</v>
      </c>
      <c r="I1608" t="s">
        <v>21</v>
      </c>
      <c r="J1608" s="5">
        <v>124.01</v>
      </c>
      <c r="K1608" s="5">
        <v>22.7</v>
      </c>
      <c r="L1608" s="4">
        <f t="shared" si="76"/>
        <v>28.25</v>
      </c>
      <c r="M1608" s="5">
        <f t="shared" si="77"/>
        <v>22.7</v>
      </c>
      <c r="N1608" t="s">
        <v>38</v>
      </c>
      <c r="O1608" t="s">
        <v>34</v>
      </c>
    </row>
    <row r="1609" spans="1:15" x14ac:dyDescent="0.25">
      <c r="A1609">
        <v>1825</v>
      </c>
      <c r="B1609" t="s">
        <v>12</v>
      </c>
      <c r="C1609">
        <v>33</v>
      </c>
      <c r="D1609" t="str">
        <f t="shared" si="75"/>
        <v>18–39 Age Group</v>
      </c>
      <c r="E1609" t="s">
        <v>34</v>
      </c>
      <c r="F1609" t="s">
        <v>34</v>
      </c>
      <c r="G1609" t="s">
        <v>13</v>
      </c>
      <c r="H1609" t="s">
        <v>20</v>
      </c>
      <c r="I1609" t="s">
        <v>15</v>
      </c>
      <c r="J1609" s="5">
        <v>90.68</v>
      </c>
      <c r="K1609" s="5">
        <v>31.7</v>
      </c>
      <c r="L1609" s="4">
        <f t="shared" si="76"/>
        <v>28.25</v>
      </c>
      <c r="M1609" s="5">
        <f t="shared" si="77"/>
        <v>31.7</v>
      </c>
      <c r="N1609" t="s">
        <v>29</v>
      </c>
      <c r="O1609" t="s">
        <v>34</v>
      </c>
    </row>
    <row r="1610" spans="1:15" x14ac:dyDescent="0.25">
      <c r="A1610">
        <v>3113</v>
      </c>
      <c r="B1610" t="s">
        <v>19</v>
      </c>
      <c r="C1610">
        <v>33</v>
      </c>
      <c r="D1610" t="str">
        <f t="shared" si="75"/>
        <v>18–39 Age Group</v>
      </c>
      <c r="E1610" t="s">
        <v>34</v>
      </c>
      <c r="F1610" t="s">
        <v>34</v>
      </c>
      <c r="G1610" t="s">
        <v>34</v>
      </c>
      <c r="H1610" t="s">
        <v>14</v>
      </c>
      <c r="I1610" t="s">
        <v>21</v>
      </c>
      <c r="J1610" s="5">
        <v>80.209999999999994</v>
      </c>
      <c r="K1610" s="5">
        <v>27.8</v>
      </c>
      <c r="L1610" s="4">
        <f t="shared" si="76"/>
        <v>28.25</v>
      </c>
      <c r="M1610" s="5">
        <f t="shared" si="77"/>
        <v>27.8</v>
      </c>
      <c r="N1610" t="s">
        <v>18</v>
      </c>
      <c r="O1610" t="s">
        <v>34</v>
      </c>
    </row>
    <row r="1611" spans="1:15" x14ac:dyDescent="0.25">
      <c r="A1611">
        <v>3984</v>
      </c>
      <c r="B1611" t="s">
        <v>19</v>
      </c>
      <c r="C1611">
        <v>33</v>
      </c>
      <c r="D1611" t="str">
        <f t="shared" si="75"/>
        <v>18–39 Age Group</v>
      </c>
      <c r="E1611" t="s">
        <v>34</v>
      </c>
      <c r="F1611" t="s">
        <v>34</v>
      </c>
      <c r="G1611" t="s">
        <v>13</v>
      </c>
      <c r="H1611" t="s">
        <v>14</v>
      </c>
      <c r="I1611" t="s">
        <v>21</v>
      </c>
      <c r="J1611" s="5">
        <v>84.13</v>
      </c>
      <c r="K1611" s="5">
        <v>26.3</v>
      </c>
      <c r="L1611" s="4">
        <f t="shared" si="76"/>
        <v>28.25</v>
      </c>
      <c r="M1611" s="5">
        <f t="shared" si="77"/>
        <v>26.3</v>
      </c>
      <c r="N1611" t="s">
        <v>24</v>
      </c>
      <c r="O1611" t="s">
        <v>34</v>
      </c>
    </row>
    <row r="1612" spans="1:15" x14ac:dyDescent="0.25">
      <c r="A1612">
        <v>4213</v>
      </c>
      <c r="B1612" t="s">
        <v>12</v>
      </c>
      <c r="C1612">
        <v>33</v>
      </c>
      <c r="D1612" t="str">
        <f t="shared" si="75"/>
        <v>18–39 Age Group</v>
      </c>
      <c r="E1612" t="s">
        <v>34</v>
      </c>
      <c r="F1612" t="s">
        <v>34</v>
      </c>
      <c r="G1612" t="s">
        <v>34</v>
      </c>
      <c r="H1612" t="s">
        <v>20</v>
      </c>
      <c r="I1612" t="s">
        <v>21</v>
      </c>
      <c r="J1612" s="5">
        <v>91.53</v>
      </c>
      <c r="K1612" s="5">
        <v>38.799999999999997</v>
      </c>
      <c r="L1612" s="4">
        <f t="shared" si="76"/>
        <v>28.25</v>
      </c>
      <c r="M1612" s="5">
        <f t="shared" si="77"/>
        <v>38.799999999999997</v>
      </c>
      <c r="N1612" t="s">
        <v>18</v>
      </c>
      <c r="O1612" t="s">
        <v>34</v>
      </c>
    </row>
    <row r="1613" spans="1:15" x14ac:dyDescent="0.25">
      <c r="A1613">
        <v>4727</v>
      </c>
      <c r="B1613" t="s">
        <v>19</v>
      </c>
      <c r="C1613">
        <v>33</v>
      </c>
      <c r="D1613" t="str">
        <f t="shared" si="75"/>
        <v>18–39 Age Group</v>
      </c>
      <c r="E1613" t="s">
        <v>34</v>
      </c>
      <c r="F1613" t="s">
        <v>34</v>
      </c>
      <c r="G1613" t="s">
        <v>13</v>
      </c>
      <c r="H1613" t="s">
        <v>43</v>
      </c>
      <c r="I1613" t="s">
        <v>21</v>
      </c>
      <c r="J1613" s="5">
        <v>81</v>
      </c>
      <c r="K1613" s="5">
        <v>30.2</v>
      </c>
      <c r="L1613" s="4">
        <f t="shared" si="76"/>
        <v>28.25</v>
      </c>
      <c r="M1613" s="5">
        <f t="shared" si="77"/>
        <v>30.2</v>
      </c>
      <c r="N1613" t="s">
        <v>18</v>
      </c>
      <c r="O1613" t="s">
        <v>34</v>
      </c>
    </row>
    <row r="1614" spans="1:15" x14ac:dyDescent="0.25">
      <c r="A1614">
        <v>6576</v>
      </c>
      <c r="B1614" t="s">
        <v>19</v>
      </c>
      <c r="C1614">
        <v>33</v>
      </c>
      <c r="D1614" t="str">
        <f t="shared" si="75"/>
        <v>18–39 Age Group</v>
      </c>
      <c r="E1614" t="s">
        <v>34</v>
      </c>
      <c r="F1614" t="s">
        <v>34</v>
      </c>
      <c r="G1614" t="s">
        <v>13</v>
      </c>
      <c r="H1614" t="s">
        <v>14</v>
      </c>
      <c r="I1614" t="s">
        <v>15</v>
      </c>
      <c r="J1614" s="5">
        <v>84.48</v>
      </c>
      <c r="K1614" s="5">
        <v>23.2</v>
      </c>
      <c r="L1614" s="4">
        <f t="shared" si="76"/>
        <v>28.25</v>
      </c>
      <c r="M1614" s="5">
        <f t="shared" si="77"/>
        <v>23.2</v>
      </c>
      <c r="N1614" t="s">
        <v>18</v>
      </c>
      <c r="O1614" t="s">
        <v>34</v>
      </c>
    </row>
    <row r="1615" spans="1:15" x14ac:dyDescent="0.25">
      <c r="A1615">
        <v>6844</v>
      </c>
      <c r="B1615" t="s">
        <v>12</v>
      </c>
      <c r="C1615">
        <v>33</v>
      </c>
      <c r="D1615" t="str">
        <f t="shared" si="75"/>
        <v>18–39 Age Group</v>
      </c>
      <c r="E1615" t="s">
        <v>34</v>
      </c>
      <c r="F1615" t="s">
        <v>34</v>
      </c>
      <c r="G1615" t="s">
        <v>13</v>
      </c>
      <c r="H1615" t="s">
        <v>14</v>
      </c>
      <c r="I1615" t="s">
        <v>15</v>
      </c>
      <c r="J1615" s="5">
        <v>98.74</v>
      </c>
      <c r="K1615" s="5">
        <v>44.4</v>
      </c>
      <c r="L1615" s="4">
        <f t="shared" si="76"/>
        <v>28.25</v>
      </c>
      <c r="M1615" s="5">
        <f t="shared" si="77"/>
        <v>44.4</v>
      </c>
      <c r="N1615" t="s">
        <v>24</v>
      </c>
      <c r="O1615" t="s">
        <v>34</v>
      </c>
    </row>
    <row r="1616" spans="1:15" x14ac:dyDescent="0.25">
      <c r="A1616">
        <v>7653</v>
      </c>
      <c r="B1616" t="s">
        <v>19</v>
      </c>
      <c r="C1616">
        <v>33</v>
      </c>
      <c r="D1616" t="str">
        <f t="shared" si="75"/>
        <v>18–39 Age Group</v>
      </c>
      <c r="E1616" t="s">
        <v>34</v>
      </c>
      <c r="F1616" t="s">
        <v>34</v>
      </c>
      <c r="G1616" t="s">
        <v>34</v>
      </c>
      <c r="H1616" t="s">
        <v>14</v>
      </c>
      <c r="I1616" t="s">
        <v>15</v>
      </c>
      <c r="J1616" s="5">
        <v>83.16</v>
      </c>
      <c r="K1616" s="5">
        <v>20.2</v>
      </c>
      <c r="L1616" s="4">
        <f t="shared" si="76"/>
        <v>28.25</v>
      </c>
      <c r="M1616" s="5">
        <f t="shared" si="77"/>
        <v>20.2</v>
      </c>
      <c r="N1616" t="s">
        <v>38</v>
      </c>
      <c r="O1616" t="s">
        <v>34</v>
      </c>
    </row>
    <row r="1617" spans="1:15" x14ac:dyDescent="0.25">
      <c r="A1617">
        <v>14677</v>
      </c>
      <c r="B1617" t="s">
        <v>19</v>
      </c>
      <c r="C1617">
        <v>33</v>
      </c>
      <c r="D1617" t="str">
        <f t="shared" si="75"/>
        <v>18–39 Age Group</v>
      </c>
      <c r="E1617" t="s">
        <v>34</v>
      </c>
      <c r="F1617" t="s">
        <v>34</v>
      </c>
      <c r="G1617" t="s">
        <v>13</v>
      </c>
      <c r="H1617" t="s">
        <v>20</v>
      </c>
      <c r="I1617" t="s">
        <v>21</v>
      </c>
      <c r="J1617" s="5">
        <v>99.3</v>
      </c>
      <c r="K1617" s="5">
        <v>21.4</v>
      </c>
      <c r="L1617" s="4">
        <f t="shared" si="76"/>
        <v>28.25</v>
      </c>
      <c r="M1617" s="5">
        <f t="shared" si="77"/>
        <v>21.4</v>
      </c>
      <c r="N1617" t="s">
        <v>24</v>
      </c>
      <c r="O1617" t="s">
        <v>34</v>
      </c>
    </row>
    <row r="1618" spans="1:15" x14ac:dyDescent="0.25">
      <c r="A1618">
        <v>16449</v>
      </c>
      <c r="B1618" t="s">
        <v>19</v>
      </c>
      <c r="C1618">
        <v>33</v>
      </c>
      <c r="D1618" t="str">
        <f t="shared" si="75"/>
        <v>18–39 Age Group</v>
      </c>
      <c r="E1618" t="s">
        <v>34</v>
      </c>
      <c r="F1618" t="s">
        <v>34</v>
      </c>
      <c r="G1618" t="s">
        <v>13</v>
      </c>
      <c r="H1618" t="s">
        <v>43</v>
      </c>
      <c r="I1618" t="s">
        <v>21</v>
      </c>
      <c r="J1618" s="5">
        <v>76.66</v>
      </c>
      <c r="K1618" s="5">
        <v>24.8</v>
      </c>
      <c r="L1618" s="4">
        <f t="shared" si="76"/>
        <v>28.25</v>
      </c>
      <c r="M1618" s="5">
        <f t="shared" si="77"/>
        <v>24.8</v>
      </c>
      <c r="N1618" t="s">
        <v>24</v>
      </c>
      <c r="O1618" t="s">
        <v>34</v>
      </c>
    </row>
    <row r="1619" spans="1:15" x14ac:dyDescent="0.25">
      <c r="A1619">
        <v>17718</v>
      </c>
      <c r="B1619" t="s">
        <v>19</v>
      </c>
      <c r="C1619">
        <v>33</v>
      </c>
      <c r="D1619" t="str">
        <f t="shared" si="75"/>
        <v>18–39 Age Group</v>
      </c>
      <c r="E1619" t="s">
        <v>13</v>
      </c>
      <c r="F1619" t="s">
        <v>34</v>
      </c>
      <c r="G1619" t="s">
        <v>13</v>
      </c>
      <c r="H1619" t="s">
        <v>14</v>
      </c>
      <c r="I1619" t="s">
        <v>15</v>
      </c>
      <c r="J1619" s="5">
        <v>74.44</v>
      </c>
      <c r="K1619" s="5">
        <v>45.2</v>
      </c>
      <c r="L1619" s="4">
        <f t="shared" si="76"/>
        <v>28.25</v>
      </c>
      <c r="M1619" s="5">
        <f t="shared" si="77"/>
        <v>45.2</v>
      </c>
      <c r="N1619" t="s">
        <v>29</v>
      </c>
      <c r="O1619" t="s">
        <v>34</v>
      </c>
    </row>
    <row r="1620" spans="1:15" x14ac:dyDescent="0.25">
      <c r="A1620">
        <v>18140</v>
      </c>
      <c r="B1620" t="s">
        <v>19</v>
      </c>
      <c r="C1620">
        <v>33</v>
      </c>
      <c r="D1620" t="str">
        <f t="shared" si="75"/>
        <v>18–39 Age Group</v>
      </c>
      <c r="E1620" t="s">
        <v>34</v>
      </c>
      <c r="F1620" t="s">
        <v>34</v>
      </c>
      <c r="G1620" t="s">
        <v>13</v>
      </c>
      <c r="H1620" t="s">
        <v>14</v>
      </c>
      <c r="I1620" t="s">
        <v>21</v>
      </c>
      <c r="J1620" s="5">
        <v>131.28</v>
      </c>
      <c r="K1620" s="5">
        <v>25.1</v>
      </c>
      <c r="L1620" s="4">
        <f t="shared" si="76"/>
        <v>28.25</v>
      </c>
      <c r="M1620" s="5">
        <f t="shared" si="77"/>
        <v>25.1</v>
      </c>
      <c r="N1620" t="s">
        <v>24</v>
      </c>
      <c r="O1620" t="s">
        <v>34</v>
      </c>
    </row>
    <row r="1621" spans="1:15" x14ac:dyDescent="0.25">
      <c r="A1621">
        <v>19165</v>
      </c>
      <c r="B1621" t="s">
        <v>12</v>
      </c>
      <c r="C1621">
        <v>33</v>
      </c>
      <c r="D1621" t="str">
        <f t="shared" si="75"/>
        <v>18–39 Age Group</v>
      </c>
      <c r="E1621" t="s">
        <v>34</v>
      </c>
      <c r="F1621" t="s">
        <v>34</v>
      </c>
      <c r="G1621" t="s">
        <v>13</v>
      </c>
      <c r="H1621" t="s">
        <v>14</v>
      </c>
      <c r="I1621" t="s">
        <v>15</v>
      </c>
      <c r="J1621" s="5">
        <v>83.12</v>
      </c>
      <c r="K1621" s="5">
        <v>23.4</v>
      </c>
      <c r="L1621" s="4">
        <f t="shared" si="76"/>
        <v>28.25</v>
      </c>
      <c r="M1621" s="5">
        <f t="shared" si="77"/>
        <v>23.4</v>
      </c>
      <c r="N1621" t="s">
        <v>38</v>
      </c>
      <c r="O1621" t="s">
        <v>34</v>
      </c>
    </row>
    <row r="1622" spans="1:15" x14ac:dyDescent="0.25">
      <c r="A1622">
        <v>21130</v>
      </c>
      <c r="B1622" t="s">
        <v>12</v>
      </c>
      <c r="C1622">
        <v>33</v>
      </c>
      <c r="D1622" t="str">
        <f t="shared" si="75"/>
        <v>18–39 Age Group</v>
      </c>
      <c r="E1622" t="s">
        <v>34</v>
      </c>
      <c r="F1622" t="s">
        <v>34</v>
      </c>
      <c r="G1622" t="s">
        <v>13</v>
      </c>
      <c r="H1622" t="s">
        <v>20</v>
      </c>
      <c r="I1622" t="s">
        <v>15</v>
      </c>
      <c r="J1622" s="5">
        <v>229.92</v>
      </c>
      <c r="K1622" s="5">
        <v>25.9</v>
      </c>
      <c r="L1622" s="4">
        <f t="shared" si="76"/>
        <v>28.25</v>
      </c>
      <c r="M1622" s="5">
        <f t="shared" si="77"/>
        <v>25.9</v>
      </c>
      <c r="N1622" t="s">
        <v>29</v>
      </c>
      <c r="O1622" t="s">
        <v>34</v>
      </c>
    </row>
    <row r="1623" spans="1:15" x14ac:dyDescent="0.25">
      <c r="A1623">
        <v>21678</v>
      </c>
      <c r="B1623" t="s">
        <v>12</v>
      </c>
      <c r="C1623">
        <v>33</v>
      </c>
      <c r="D1623" t="str">
        <f t="shared" si="75"/>
        <v>18–39 Age Group</v>
      </c>
      <c r="E1623" t="s">
        <v>34</v>
      </c>
      <c r="F1623" t="s">
        <v>34</v>
      </c>
      <c r="G1623" t="s">
        <v>13</v>
      </c>
      <c r="H1623" t="s">
        <v>14</v>
      </c>
      <c r="I1623" t="s">
        <v>15</v>
      </c>
      <c r="J1623" s="5">
        <v>90.73</v>
      </c>
      <c r="K1623" s="5">
        <v>32.799999999999997</v>
      </c>
      <c r="L1623" s="4">
        <f t="shared" si="76"/>
        <v>28.25</v>
      </c>
      <c r="M1623" s="5">
        <f t="shared" si="77"/>
        <v>32.799999999999997</v>
      </c>
      <c r="N1623" t="s">
        <v>29</v>
      </c>
      <c r="O1623" t="s">
        <v>34</v>
      </c>
    </row>
    <row r="1624" spans="1:15" x14ac:dyDescent="0.25">
      <c r="A1624">
        <v>21785</v>
      </c>
      <c r="B1624" t="s">
        <v>19</v>
      </c>
      <c r="C1624">
        <v>33</v>
      </c>
      <c r="D1624" t="str">
        <f t="shared" si="75"/>
        <v>18–39 Age Group</v>
      </c>
      <c r="E1624" t="s">
        <v>34</v>
      </c>
      <c r="F1624" t="s">
        <v>34</v>
      </c>
      <c r="G1624" t="s">
        <v>34</v>
      </c>
      <c r="H1624" t="s">
        <v>14</v>
      </c>
      <c r="I1624" t="s">
        <v>15</v>
      </c>
      <c r="J1624" s="5">
        <v>78.34</v>
      </c>
      <c r="K1624" s="5">
        <v>25.5</v>
      </c>
      <c r="L1624" s="4">
        <f t="shared" si="76"/>
        <v>28.25</v>
      </c>
      <c r="M1624" s="5">
        <f t="shared" si="77"/>
        <v>25.5</v>
      </c>
      <c r="N1624" t="s">
        <v>24</v>
      </c>
      <c r="O1624" t="s">
        <v>34</v>
      </c>
    </row>
    <row r="1625" spans="1:15" x14ac:dyDescent="0.25">
      <c r="A1625">
        <v>21953</v>
      </c>
      <c r="B1625" t="s">
        <v>19</v>
      </c>
      <c r="C1625">
        <v>33</v>
      </c>
      <c r="D1625" t="str">
        <f t="shared" si="75"/>
        <v>18–39 Age Group</v>
      </c>
      <c r="E1625" t="s">
        <v>34</v>
      </c>
      <c r="F1625" t="s">
        <v>34</v>
      </c>
      <c r="G1625" t="s">
        <v>34</v>
      </c>
      <c r="H1625" t="s">
        <v>14</v>
      </c>
      <c r="I1625" t="s">
        <v>15</v>
      </c>
      <c r="J1625" s="5">
        <v>84.4</v>
      </c>
      <c r="K1625" s="5" t="s">
        <v>4270</v>
      </c>
      <c r="L1625" s="4">
        <f t="shared" si="76"/>
        <v>28.25</v>
      </c>
      <c r="M1625" s="5">
        <f t="shared" si="77"/>
        <v>28.25</v>
      </c>
      <c r="N1625" t="s">
        <v>29</v>
      </c>
      <c r="O1625" t="s">
        <v>34</v>
      </c>
    </row>
    <row r="1626" spans="1:15" x14ac:dyDescent="0.25">
      <c r="A1626">
        <v>24106</v>
      </c>
      <c r="B1626" t="s">
        <v>19</v>
      </c>
      <c r="C1626">
        <v>33</v>
      </c>
      <c r="D1626" t="str">
        <f t="shared" si="75"/>
        <v>18–39 Age Group</v>
      </c>
      <c r="E1626" t="s">
        <v>34</v>
      </c>
      <c r="F1626" t="s">
        <v>34</v>
      </c>
      <c r="G1626" t="s">
        <v>13</v>
      </c>
      <c r="H1626" t="s">
        <v>14</v>
      </c>
      <c r="I1626" t="s">
        <v>21</v>
      </c>
      <c r="J1626" s="5">
        <v>84.68</v>
      </c>
      <c r="K1626" s="5">
        <v>34.700000000000003</v>
      </c>
      <c r="L1626" s="4">
        <f t="shared" si="76"/>
        <v>28.25</v>
      </c>
      <c r="M1626" s="5">
        <f t="shared" si="77"/>
        <v>34.700000000000003</v>
      </c>
      <c r="N1626" t="s">
        <v>18</v>
      </c>
      <c r="O1626" t="s">
        <v>34</v>
      </c>
    </row>
    <row r="1627" spans="1:15" x14ac:dyDescent="0.25">
      <c r="A1627">
        <v>24201</v>
      </c>
      <c r="B1627" t="s">
        <v>12</v>
      </c>
      <c r="C1627">
        <v>33</v>
      </c>
      <c r="D1627" t="str">
        <f t="shared" si="75"/>
        <v>18–39 Age Group</v>
      </c>
      <c r="E1627" t="s">
        <v>34</v>
      </c>
      <c r="F1627" t="s">
        <v>34</v>
      </c>
      <c r="G1627" t="s">
        <v>13</v>
      </c>
      <c r="H1627" t="s">
        <v>14</v>
      </c>
      <c r="I1627" t="s">
        <v>21</v>
      </c>
      <c r="J1627" s="5">
        <v>93.8</v>
      </c>
      <c r="K1627" s="5">
        <v>23.9</v>
      </c>
      <c r="L1627" s="4">
        <f t="shared" si="76"/>
        <v>28.25</v>
      </c>
      <c r="M1627" s="5">
        <f t="shared" si="77"/>
        <v>23.9</v>
      </c>
      <c r="N1627" t="s">
        <v>24</v>
      </c>
      <c r="O1627" t="s">
        <v>34</v>
      </c>
    </row>
    <row r="1628" spans="1:15" x14ac:dyDescent="0.25">
      <c r="A1628">
        <v>27616</v>
      </c>
      <c r="B1628" t="s">
        <v>12</v>
      </c>
      <c r="C1628">
        <v>33</v>
      </c>
      <c r="D1628" t="str">
        <f t="shared" si="75"/>
        <v>18–39 Age Group</v>
      </c>
      <c r="E1628" t="s">
        <v>34</v>
      </c>
      <c r="F1628" t="s">
        <v>34</v>
      </c>
      <c r="G1628" t="s">
        <v>13</v>
      </c>
      <c r="H1628" t="s">
        <v>43</v>
      </c>
      <c r="I1628" t="s">
        <v>21</v>
      </c>
      <c r="J1628" s="5">
        <v>81.099999999999994</v>
      </c>
      <c r="K1628" s="5">
        <v>24.8</v>
      </c>
      <c r="L1628" s="4">
        <f t="shared" si="76"/>
        <v>28.25</v>
      </c>
      <c r="M1628" s="5">
        <f t="shared" si="77"/>
        <v>24.8</v>
      </c>
      <c r="N1628" t="s">
        <v>24</v>
      </c>
      <c r="O1628" t="s">
        <v>34</v>
      </c>
    </row>
    <row r="1629" spans="1:15" x14ac:dyDescent="0.25">
      <c r="A1629">
        <v>30303</v>
      </c>
      <c r="B1629" t="s">
        <v>12</v>
      </c>
      <c r="C1629">
        <v>33</v>
      </c>
      <c r="D1629" t="str">
        <f t="shared" si="75"/>
        <v>18–39 Age Group</v>
      </c>
      <c r="E1629" t="s">
        <v>34</v>
      </c>
      <c r="F1629" t="s">
        <v>34</v>
      </c>
      <c r="G1629" t="s">
        <v>34</v>
      </c>
      <c r="H1629" t="s">
        <v>14</v>
      </c>
      <c r="I1629" t="s">
        <v>21</v>
      </c>
      <c r="J1629" s="5">
        <v>88.5</v>
      </c>
      <c r="K1629" s="5">
        <v>32.6</v>
      </c>
      <c r="L1629" s="4">
        <f t="shared" si="76"/>
        <v>28.25</v>
      </c>
      <c r="M1629" s="5">
        <f t="shared" si="77"/>
        <v>32.6</v>
      </c>
      <c r="N1629" t="s">
        <v>18</v>
      </c>
      <c r="O1629" t="s">
        <v>34</v>
      </c>
    </row>
    <row r="1630" spans="1:15" x14ac:dyDescent="0.25">
      <c r="A1630">
        <v>31600</v>
      </c>
      <c r="B1630" t="s">
        <v>19</v>
      </c>
      <c r="C1630">
        <v>33</v>
      </c>
      <c r="D1630" t="str">
        <f t="shared" si="75"/>
        <v>18–39 Age Group</v>
      </c>
      <c r="E1630" t="s">
        <v>34</v>
      </c>
      <c r="F1630" t="s">
        <v>34</v>
      </c>
      <c r="G1630" t="s">
        <v>34</v>
      </c>
      <c r="H1630" t="s">
        <v>14</v>
      </c>
      <c r="I1630" t="s">
        <v>21</v>
      </c>
      <c r="J1630" s="5">
        <v>106.08</v>
      </c>
      <c r="K1630" s="5">
        <v>32.5</v>
      </c>
      <c r="L1630" s="4">
        <f t="shared" si="76"/>
        <v>28.25</v>
      </c>
      <c r="M1630" s="5">
        <f t="shared" si="77"/>
        <v>32.5</v>
      </c>
      <c r="N1630" t="s">
        <v>18</v>
      </c>
      <c r="O1630" t="s">
        <v>34</v>
      </c>
    </row>
    <row r="1631" spans="1:15" x14ac:dyDescent="0.25">
      <c r="A1631">
        <v>32571</v>
      </c>
      <c r="B1631" t="s">
        <v>12</v>
      </c>
      <c r="C1631">
        <v>33</v>
      </c>
      <c r="D1631" t="str">
        <f t="shared" si="75"/>
        <v>18–39 Age Group</v>
      </c>
      <c r="E1631" t="s">
        <v>34</v>
      </c>
      <c r="F1631" t="s">
        <v>34</v>
      </c>
      <c r="G1631" t="s">
        <v>13</v>
      </c>
      <c r="H1631" t="s">
        <v>14</v>
      </c>
      <c r="I1631" t="s">
        <v>15</v>
      </c>
      <c r="J1631" s="5">
        <v>85.27</v>
      </c>
      <c r="K1631" s="5">
        <v>25.8</v>
      </c>
      <c r="L1631" s="4">
        <f t="shared" si="76"/>
        <v>28.25</v>
      </c>
      <c r="M1631" s="5">
        <f t="shared" si="77"/>
        <v>25.8</v>
      </c>
      <c r="N1631" t="s">
        <v>38</v>
      </c>
      <c r="O1631" t="s">
        <v>34</v>
      </c>
    </row>
    <row r="1632" spans="1:15" x14ac:dyDescent="0.25">
      <c r="A1632">
        <v>34161</v>
      </c>
      <c r="B1632" t="s">
        <v>12</v>
      </c>
      <c r="C1632">
        <v>33</v>
      </c>
      <c r="D1632" t="str">
        <f t="shared" si="75"/>
        <v>18–39 Age Group</v>
      </c>
      <c r="E1632" t="s">
        <v>13</v>
      </c>
      <c r="F1632" t="s">
        <v>34</v>
      </c>
      <c r="G1632" t="s">
        <v>13</v>
      </c>
      <c r="H1632" t="s">
        <v>14</v>
      </c>
      <c r="I1632" t="s">
        <v>21</v>
      </c>
      <c r="J1632" s="5">
        <v>85.12</v>
      </c>
      <c r="K1632" s="5">
        <v>32.5</v>
      </c>
      <c r="L1632" s="4">
        <f t="shared" si="76"/>
        <v>28.25</v>
      </c>
      <c r="M1632" s="5">
        <f t="shared" si="77"/>
        <v>32.5</v>
      </c>
      <c r="N1632" t="s">
        <v>24</v>
      </c>
      <c r="O1632" t="s">
        <v>34</v>
      </c>
    </row>
    <row r="1633" spans="1:15" x14ac:dyDescent="0.25">
      <c r="A1633">
        <v>34558</v>
      </c>
      <c r="B1633" t="s">
        <v>12</v>
      </c>
      <c r="C1633">
        <v>33</v>
      </c>
      <c r="D1633" t="str">
        <f t="shared" si="75"/>
        <v>18–39 Age Group</v>
      </c>
      <c r="E1633" t="s">
        <v>34</v>
      </c>
      <c r="F1633" t="s">
        <v>34</v>
      </c>
      <c r="G1633" t="s">
        <v>13</v>
      </c>
      <c r="H1633" t="s">
        <v>14</v>
      </c>
      <c r="I1633" t="s">
        <v>21</v>
      </c>
      <c r="J1633" s="5">
        <v>219.97</v>
      </c>
      <c r="K1633" s="5">
        <v>39.6</v>
      </c>
      <c r="L1633" s="4">
        <f t="shared" si="76"/>
        <v>28.25</v>
      </c>
      <c r="M1633" s="5">
        <f t="shared" si="77"/>
        <v>39.6</v>
      </c>
      <c r="N1633" t="s">
        <v>24</v>
      </c>
      <c r="O1633" t="s">
        <v>34</v>
      </c>
    </row>
    <row r="1634" spans="1:15" x14ac:dyDescent="0.25">
      <c r="A1634">
        <v>34764</v>
      </c>
      <c r="B1634" t="s">
        <v>19</v>
      </c>
      <c r="C1634">
        <v>33</v>
      </c>
      <c r="D1634" t="str">
        <f t="shared" si="75"/>
        <v>18–39 Age Group</v>
      </c>
      <c r="E1634" t="s">
        <v>34</v>
      </c>
      <c r="F1634" t="s">
        <v>34</v>
      </c>
      <c r="G1634" t="s">
        <v>13</v>
      </c>
      <c r="H1634" t="s">
        <v>14</v>
      </c>
      <c r="I1634" t="s">
        <v>21</v>
      </c>
      <c r="J1634" s="5">
        <v>80.819999999999993</v>
      </c>
      <c r="K1634" s="5">
        <v>40.299999999999997</v>
      </c>
      <c r="L1634" s="4">
        <f t="shared" si="76"/>
        <v>28.25</v>
      </c>
      <c r="M1634" s="5">
        <f t="shared" si="77"/>
        <v>40.299999999999997</v>
      </c>
      <c r="N1634" t="s">
        <v>24</v>
      </c>
      <c r="O1634" t="s">
        <v>34</v>
      </c>
    </row>
    <row r="1635" spans="1:15" x14ac:dyDescent="0.25">
      <c r="A1635">
        <v>35829</v>
      </c>
      <c r="B1635" t="s">
        <v>19</v>
      </c>
      <c r="C1635">
        <v>33</v>
      </c>
      <c r="D1635" t="str">
        <f t="shared" si="75"/>
        <v>18–39 Age Group</v>
      </c>
      <c r="E1635" t="s">
        <v>34</v>
      </c>
      <c r="F1635" t="s">
        <v>34</v>
      </c>
      <c r="G1635" t="s">
        <v>13</v>
      </c>
      <c r="H1635" t="s">
        <v>14</v>
      </c>
      <c r="I1635" t="s">
        <v>15</v>
      </c>
      <c r="J1635" s="5">
        <v>242.84</v>
      </c>
      <c r="K1635" s="5">
        <v>15.7</v>
      </c>
      <c r="L1635" s="4">
        <f t="shared" si="76"/>
        <v>28.25</v>
      </c>
      <c r="M1635" s="5">
        <f t="shared" si="77"/>
        <v>15.7</v>
      </c>
      <c r="N1635" t="s">
        <v>29</v>
      </c>
      <c r="O1635" t="s">
        <v>34</v>
      </c>
    </row>
    <row r="1636" spans="1:15" x14ac:dyDescent="0.25">
      <c r="A1636">
        <v>36698</v>
      </c>
      <c r="B1636" t="s">
        <v>19</v>
      </c>
      <c r="C1636">
        <v>33</v>
      </c>
      <c r="D1636" t="str">
        <f t="shared" si="75"/>
        <v>18–39 Age Group</v>
      </c>
      <c r="E1636" t="s">
        <v>34</v>
      </c>
      <c r="F1636" t="s">
        <v>34</v>
      </c>
      <c r="G1636" t="s">
        <v>13</v>
      </c>
      <c r="H1636" t="s">
        <v>14</v>
      </c>
      <c r="I1636" t="s">
        <v>15</v>
      </c>
      <c r="J1636" s="5">
        <v>89.98</v>
      </c>
      <c r="K1636" s="5">
        <v>18.7</v>
      </c>
      <c r="L1636" s="4">
        <f t="shared" si="76"/>
        <v>28.25</v>
      </c>
      <c r="M1636" s="5">
        <f t="shared" si="77"/>
        <v>18.7</v>
      </c>
      <c r="N1636" t="s">
        <v>29</v>
      </c>
      <c r="O1636" t="s">
        <v>34</v>
      </c>
    </row>
    <row r="1637" spans="1:15" x14ac:dyDescent="0.25">
      <c r="A1637">
        <v>37492</v>
      </c>
      <c r="B1637" t="s">
        <v>19</v>
      </c>
      <c r="C1637">
        <v>33</v>
      </c>
      <c r="D1637" t="str">
        <f t="shared" si="75"/>
        <v>18–39 Age Group</v>
      </c>
      <c r="E1637" t="s">
        <v>34</v>
      </c>
      <c r="F1637" t="s">
        <v>34</v>
      </c>
      <c r="G1637" t="s">
        <v>13</v>
      </c>
      <c r="H1637" t="s">
        <v>14</v>
      </c>
      <c r="I1637" t="s">
        <v>21</v>
      </c>
      <c r="J1637" s="5">
        <v>88.17</v>
      </c>
      <c r="K1637" s="5">
        <v>38.6</v>
      </c>
      <c r="L1637" s="4">
        <f t="shared" si="76"/>
        <v>28.25</v>
      </c>
      <c r="M1637" s="5">
        <f t="shared" si="77"/>
        <v>38.6</v>
      </c>
      <c r="N1637" t="s">
        <v>18</v>
      </c>
      <c r="O1637" t="s">
        <v>34</v>
      </c>
    </row>
    <row r="1638" spans="1:15" x14ac:dyDescent="0.25">
      <c r="A1638">
        <v>39601</v>
      </c>
      <c r="B1638" t="s">
        <v>19</v>
      </c>
      <c r="C1638">
        <v>33</v>
      </c>
      <c r="D1638" t="str">
        <f t="shared" si="75"/>
        <v>18–39 Age Group</v>
      </c>
      <c r="E1638" t="s">
        <v>34</v>
      </c>
      <c r="F1638" t="s">
        <v>34</v>
      </c>
      <c r="G1638" t="s">
        <v>13</v>
      </c>
      <c r="H1638" t="s">
        <v>14</v>
      </c>
      <c r="I1638" t="s">
        <v>15</v>
      </c>
      <c r="J1638" s="5">
        <v>69.400000000000006</v>
      </c>
      <c r="K1638" s="5">
        <v>47.8</v>
      </c>
      <c r="L1638" s="4">
        <f t="shared" si="76"/>
        <v>28.25</v>
      </c>
      <c r="M1638" s="5">
        <f t="shared" si="77"/>
        <v>47.8</v>
      </c>
      <c r="N1638" t="s">
        <v>24</v>
      </c>
      <c r="O1638" t="s">
        <v>34</v>
      </c>
    </row>
    <row r="1639" spans="1:15" x14ac:dyDescent="0.25">
      <c r="A1639">
        <v>39940</v>
      </c>
      <c r="B1639" t="s">
        <v>19</v>
      </c>
      <c r="C1639">
        <v>33</v>
      </c>
      <c r="D1639" t="str">
        <f t="shared" si="75"/>
        <v>18–39 Age Group</v>
      </c>
      <c r="E1639" t="s">
        <v>34</v>
      </c>
      <c r="F1639" t="s">
        <v>34</v>
      </c>
      <c r="G1639" t="s">
        <v>13</v>
      </c>
      <c r="H1639" t="s">
        <v>14</v>
      </c>
      <c r="I1639" t="s">
        <v>15</v>
      </c>
      <c r="J1639" s="5">
        <v>64.62</v>
      </c>
      <c r="K1639" s="5">
        <v>27.3</v>
      </c>
      <c r="L1639" s="4">
        <f t="shared" si="76"/>
        <v>28.25</v>
      </c>
      <c r="M1639" s="5">
        <f t="shared" si="77"/>
        <v>27.3</v>
      </c>
      <c r="N1639" t="s">
        <v>24</v>
      </c>
      <c r="O1639" t="s">
        <v>34</v>
      </c>
    </row>
    <row r="1640" spans="1:15" x14ac:dyDescent="0.25">
      <c r="A1640">
        <v>40889</v>
      </c>
      <c r="B1640" t="s">
        <v>12</v>
      </c>
      <c r="C1640">
        <v>33</v>
      </c>
      <c r="D1640" t="str">
        <f t="shared" si="75"/>
        <v>18–39 Age Group</v>
      </c>
      <c r="E1640" t="s">
        <v>34</v>
      </c>
      <c r="F1640" t="s">
        <v>34</v>
      </c>
      <c r="G1640" t="s">
        <v>34</v>
      </c>
      <c r="H1640" t="s">
        <v>14</v>
      </c>
      <c r="I1640" t="s">
        <v>21</v>
      </c>
      <c r="J1640" s="5">
        <v>77.42</v>
      </c>
      <c r="K1640" s="5">
        <v>26.1</v>
      </c>
      <c r="L1640" s="4">
        <f t="shared" si="76"/>
        <v>28.25</v>
      </c>
      <c r="M1640" s="5">
        <f t="shared" si="77"/>
        <v>26.1</v>
      </c>
      <c r="N1640" t="s">
        <v>38</v>
      </c>
      <c r="O1640" t="s">
        <v>34</v>
      </c>
    </row>
    <row r="1641" spans="1:15" x14ac:dyDescent="0.25">
      <c r="A1641">
        <v>41536</v>
      </c>
      <c r="B1641" t="s">
        <v>19</v>
      </c>
      <c r="C1641">
        <v>33</v>
      </c>
      <c r="D1641" t="str">
        <f t="shared" si="75"/>
        <v>18–39 Age Group</v>
      </c>
      <c r="E1641" t="s">
        <v>34</v>
      </c>
      <c r="F1641" t="s">
        <v>34</v>
      </c>
      <c r="G1641" t="s">
        <v>13</v>
      </c>
      <c r="H1641" t="s">
        <v>43</v>
      </c>
      <c r="I1641" t="s">
        <v>21</v>
      </c>
      <c r="J1641" s="5">
        <v>57.92</v>
      </c>
      <c r="K1641" s="5">
        <v>22.3</v>
      </c>
      <c r="L1641" s="4">
        <f t="shared" si="76"/>
        <v>28.25</v>
      </c>
      <c r="M1641" s="5">
        <f t="shared" si="77"/>
        <v>22.3</v>
      </c>
      <c r="N1641" t="s">
        <v>38</v>
      </c>
      <c r="O1641" t="s">
        <v>34</v>
      </c>
    </row>
    <row r="1642" spans="1:15" x14ac:dyDescent="0.25">
      <c r="A1642">
        <v>41565</v>
      </c>
      <c r="B1642" t="s">
        <v>19</v>
      </c>
      <c r="C1642">
        <v>33</v>
      </c>
      <c r="D1642" t="str">
        <f t="shared" si="75"/>
        <v>18–39 Age Group</v>
      </c>
      <c r="E1642" t="s">
        <v>34</v>
      </c>
      <c r="F1642" t="s">
        <v>34</v>
      </c>
      <c r="G1642" t="s">
        <v>34</v>
      </c>
      <c r="H1642" t="s">
        <v>14</v>
      </c>
      <c r="I1642" t="s">
        <v>15</v>
      </c>
      <c r="J1642" s="5">
        <v>121.19</v>
      </c>
      <c r="K1642" s="5">
        <v>22.1</v>
      </c>
      <c r="L1642" s="4">
        <f t="shared" si="76"/>
        <v>28.25</v>
      </c>
      <c r="M1642" s="5">
        <f t="shared" si="77"/>
        <v>22.1</v>
      </c>
      <c r="N1642" t="s">
        <v>24</v>
      </c>
      <c r="O1642" t="s">
        <v>34</v>
      </c>
    </row>
    <row r="1643" spans="1:15" x14ac:dyDescent="0.25">
      <c r="A1643">
        <v>43837</v>
      </c>
      <c r="B1643" t="s">
        <v>12</v>
      </c>
      <c r="C1643">
        <v>33</v>
      </c>
      <c r="D1643" t="str">
        <f t="shared" si="75"/>
        <v>18–39 Age Group</v>
      </c>
      <c r="E1643" t="s">
        <v>34</v>
      </c>
      <c r="F1643" t="s">
        <v>34</v>
      </c>
      <c r="G1643" t="s">
        <v>13</v>
      </c>
      <c r="H1643" t="s">
        <v>14</v>
      </c>
      <c r="I1643" t="s">
        <v>15</v>
      </c>
      <c r="J1643" s="5">
        <v>105.19</v>
      </c>
      <c r="K1643" s="5">
        <v>50.1</v>
      </c>
      <c r="L1643" s="4">
        <f t="shared" si="76"/>
        <v>28.25</v>
      </c>
      <c r="M1643" s="5">
        <f t="shared" si="77"/>
        <v>50.1</v>
      </c>
      <c r="N1643" t="s">
        <v>29</v>
      </c>
      <c r="O1643" t="s">
        <v>34</v>
      </c>
    </row>
    <row r="1644" spans="1:15" x14ac:dyDescent="0.25">
      <c r="A1644">
        <v>49521</v>
      </c>
      <c r="B1644" t="s">
        <v>19</v>
      </c>
      <c r="C1644">
        <v>33</v>
      </c>
      <c r="D1644" t="str">
        <f t="shared" si="75"/>
        <v>18–39 Age Group</v>
      </c>
      <c r="E1644" t="s">
        <v>34</v>
      </c>
      <c r="F1644" t="s">
        <v>34</v>
      </c>
      <c r="G1644" t="s">
        <v>13</v>
      </c>
      <c r="H1644" t="s">
        <v>14</v>
      </c>
      <c r="I1644" t="s">
        <v>15</v>
      </c>
      <c r="J1644" s="5">
        <v>121.04</v>
      </c>
      <c r="K1644" s="5">
        <v>31.4</v>
      </c>
      <c r="L1644" s="4">
        <f t="shared" si="76"/>
        <v>28.25</v>
      </c>
      <c r="M1644" s="5">
        <f t="shared" si="77"/>
        <v>31.4</v>
      </c>
      <c r="N1644" t="s">
        <v>38</v>
      </c>
      <c r="O1644" t="s">
        <v>34</v>
      </c>
    </row>
    <row r="1645" spans="1:15" x14ac:dyDescent="0.25">
      <c r="A1645">
        <v>51408</v>
      </c>
      <c r="B1645" t="s">
        <v>12</v>
      </c>
      <c r="C1645">
        <v>33</v>
      </c>
      <c r="D1645" t="str">
        <f t="shared" si="75"/>
        <v>18–39 Age Group</v>
      </c>
      <c r="E1645" t="s">
        <v>34</v>
      </c>
      <c r="F1645" t="s">
        <v>34</v>
      </c>
      <c r="G1645" t="s">
        <v>13</v>
      </c>
      <c r="H1645" t="s">
        <v>43</v>
      </c>
      <c r="I1645" t="s">
        <v>21</v>
      </c>
      <c r="J1645" s="5">
        <v>77.94</v>
      </c>
      <c r="K1645" s="5">
        <v>28.7</v>
      </c>
      <c r="L1645" s="4">
        <f t="shared" si="76"/>
        <v>28.25</v>
      </c>
      <c r="M1645" s="5">
        <f t="shared" si="77"/>
        <v>28.7</v>
      </c>
      <c r="N1645" t="s">
        <v>24</v>
      </c>
      <c r="O1645" t="s">
        <v>34</v>
      </c>
    </row>
    <row r="1646" spans="1:15" x14ac:dyDescent="0.25">
      <c r="A1646">
        <v>51983</v>
      </c>
      <c r="B1646" t="s">
        <v>19</v>
      </c>
      <c r="C1646">
        <v>33</v>
      </c>
      <c r="D1646" t="str">
        <f t="shared" si="75"/>
        <v>18–39 Age Group</v>
      </c>
      <c r="E1646" t="s">
        <v>34</v>
      </c>
      <c r="F1646" t="s">
        <v>34</v>
      </c>
      <c r="G1646" t="s">
        <v>13</v>
      </c>
      <c r="H1646" t="s">
        <v>14</v>
      </c>
      <c r="I1646" t="s">
        <v>21</v>
      </c>
      <c r="J1646" s="5">
        <v>71.16</v>
      </c>
      <c r="K1646" s="5">
        <v>46.5</v>
      </c>
      <c r="L1646" s="4">
        <f t="shared" si="76"/>
        <v>28.25</v>
      </c>
      <c r="M1646" s="5">
        <f t="shared" si="77"/>
        <v>46.5</v>
      </c>
      <c r="N1646" t="s">
        <v>29</v>
      </c>
      <c r="O1646" t="s">
        <v>34</v>
      </c>
    </row>
    <row r="1647" spans="1:15" x14ac:dyDescent="0.25">
      <c r="A1647">
        <v>53265</v>
      </c>
      <c r="B1647" t="s">
        <v>19</v>
      </c>
      <c r="C1647">
        <v>33</v>
      </c>
      <c r="D1647" t="str">
        <f t="shared" si="75"/>
        <v>18–39 Age Group</v>
      </c>
      <c r="E1647" t="s">
        <v>34</v>
      </c>
      <c r="F1647" t="s">
        <v>34</v>
      </c>
      <c r="G1647" t="s">
        <v>13</v>
      </c>
      <c r="H1647" t="s">
        <v>20</v>
      </c>
      <c r="I1647" t="s">
        <v>15</v>
      </c>
      <c r="J1647" s="5">
        <v>70.59</v>
      </c>
      <c r="K1647" s="5">
        <v>20.2</v>
      </c>
      <c r="L1647" s="4">
        <f t="shared" si="76"/>
        <v>28.25</v>
      </c>
      <c r="M1647" s="5">
        <f t="shared" si="77"/>
        <v>20.2</v>
      </c>
      <c r="N1647" t="s">
        <v>38</v>
      </c>
      <c r="O1647" t="s">
        <v>34</v>
      </c>
    </row>
    <row r="1648" spans="1:15" x14ac:dyDescent="0.25">
      <c r="A1648">
        <v>53266</v>
      </c>
      <c r="B1648" t="s">
        <v>19</v>
      </c>
      <c r="C1648">
        <v>33</v>
      </c>
      <c r="D1648" t="str">
        <f t="shared" si="75"/>
        <v>18–39 Age Group</v>
      </c>
      <c r="E1648" t="s">
        <v>34</v>
      </c>
      <c r="F1648" t="s">
        <v>34</v>
      </c>
      <c r="G1648" t="s">
        <v>13</v>
      </c>
      <c r="H1648" t="s">
        <v>14</v>
      </c>
      <c r="I1648" t="s">
        <v>15</v>
      </c>
      <c r="J1648" s="5">
        <v>79.91</v>
      </c>
      <c r="K1648" s="5">
        <v>33.5</v>
      </c>
      <c r="L1648" s="4">
        <f t="shared" si="76"/>
        <v>28.25</v>
      </c>
      <c r="M1648" s="5">
        <f t="shared" si="77"/>
        <v>33.5</v>
      </c>
      <c r="N1648" t="s">
        <v>24</v>
      </c>
      <c r="O1648" t="s">
        <v>34</v>
      </c>
    </row>
    <row r="1649" spans="1:15" x14ac:dyDescent="0.25">
      <c r="A1649">
        <v>53646</v>
      </c>
      <c r="B1649" t="s">
        <v>19</v>
      </c>
      <c r="C1649">
        <v>33</v>
      </c>
      <c r="D1649" t="str">
        <f t="shared" si="75"/>
        <v>18–39 Age Group</v>
      </c>
      <c r="E1649" t="s">
        <v>13</v>
      </c>
      <c r="F1649" t="s">
        <v>34</v>
      </c>
      <c r="G1649" t="s">
        <v>34</v>
      </c>
      <c r="H1649" t="s">
        <v>14</v>
      </c>
      <c r="I1649" t="s">
        <v>21</v>
      </c>
      <c r="J1649" s="5">
        <v>97.87</v>
      </c>
      <c r="K1649" s="5" t="s">
        <v>4270</v>
      </c>
      <c r="L1649" s="4">
        <f t="shared" si="76"/>
        <v>28.25</v>
      </c>
      <c r="M1649" s="5">
        <f t="shared" si="77"/>
        <v>28.25</v>
      </c>
      <c r="N1649" t="s">
        <v>29</v>
      </c>
      <c r="O1649" t="s">
        <v>34</v>
      </c>
    </row>
    <row r="1650" spans="1:15" x14ac:dyDescent="0.25">
      <c r="A1650">
        <v>56734</v>
      </c>
      <c r="B1650" t="s">
        <v>12</v>
      </c>
      <c r="C1650">
        <v>33</v>
      </c>
      <c r="D1650" t="str">
        <f t="shared" si="75"/>
        <v>18–39 Age Group</v>
      </c>
      <c r="E1650" t="s">
        <v>34</v>
      </c>
      <c r="F1650" t="s">
        <v>34</v>
      </c>
      <c r="G1650" t="s">
        <v>13</v>
      </c>
      <c r="H1650" t="s">
        <v>43</v>
      </c>
      <c r="I1650" t="s">
        <v>15</v>
      </c>
      <c r="J1650" s="5">
        <v>82.83</v>
      </c>
      <c r="K1650" s="5">
        <v>25.4</v>
      </c>
      <c r="L1650" s="4">
        <f t="shared" si="76"/>
        <v>28.25</v>
      </c>
      <c r="M1650" s="5">
        <f t="shared" si="77"/>
        <v>25.4</v>
      </c>
      <c r="N1650" t="s">
        <v>38</v>
      </c>
      <c r="O1650" t="s">
        <v>34</v>
      </c>
    </row>
    <row r="1651" spans="1:15" x14ac:dyDescent="0.25">
      <c r="A1651">
        <v>59274</v>
      </c>
      <c r="B1651" t="s">
        <v>19</v>
      </c>
      <c r="C1651">
        <v>33</v>
      </c>
      <c r="D1651" t="str">
        <f t="shared" si="75"/>
        <v>18–39 Age Group</v>
      </c>
      <c r="E1651" t="s">
        <v>34</v>
      </c>
      <c r="F1651" t="s">
        <v>34</v>
      </c>
      <c r="G1651" t="s">
        <v>13</v>
      </c>
      <c r="H1651" t="s">
        <v>43</v>
      </c>
      <c r="I1651" t="s">
        <v>21</v>
      </c>
      <c r="J1651" s="5">
        <v>73.540000000000006</v>
      </c>
      <c r="K1651" s="5">
        <v>36.6</v>
      </c>
      <c r="L1651" s="4">
        <f t="shared" si="76"/>
        <v>28.25</v>
      </c>
      <c r="M1651" s="5">
        <f t="shared" si="77"/>
        <v>36.6</v>
      </c>
      <c r="N1651" t="s">
        <v>29</v>
      </c>
      <c r="O1651" t="s">
        <v>34</v>
      </c>
    </row>
    <row r="1652" spans="1:15" x14ac:dyDescent="0.25">
      <c r="A1652">
        <v>59521</v>
      </c>
      <c r="B1652" t="s">
        <v>12</v>
      </c>
      <c r="C1652">
        <v>33</v>
      </c>
      <c r="D1652" t="str">
        <f t="shared" si="75"/>
        <v>18–39 Age Group</v>
      </c>
      <c r="E1652" t="s">
        <v>34</v>
      </c>
      <c r="F1652" t="s">
        <v>34</v>
      </c>
      <c r="G1652" t="s">
        <v>13</v>
      </c>
      <c r="H1652" t="s">
        <v>14</v>
      </c>
      <c r="I1652" t="s">
        <v>21</v>
      </c>
      <c r="J1652" s="5">
        <v>74.88</v>
      </c>
      <c r="K1652" s="5">
        <v>31.6</v>
      </c>
      <c r="L1652" s="4">
        <f t="shared" si="76"/>
        <v>28.25</v>
      </c>
      <c r="M1652" s="5">
        <f t="shared" si="77"/>
        <v>31.6</v>
      </c>
      <c r="N1652" t="s">
        <v>29</v>
      </c>
      <c r="O1652" t="s">
        <v>34</v>
      </c>
    </row>
    <row r="1653" spans="1:15" x14ac:dyDescent="0.25">
      <c r="A1653">
        <v>59718</v>
      </c>
      <c r="B1653" t="s">
        <v>19</v>
      </c>
      <c r="C1653">
        <v>33</v>
      </c>
      <c r="D1653" t="str">
        <f t="shared" si="75"/>
        <v>18–39 Age Group</v>
      </c>
      <c r="E1653" t="s">
        <v>34</v>
      </c>
      <c r="F1653" t="s">
        <v>34</v>
      </c>
      <c r="G1653" t="s">
        <v>13</v>
      </c>
      <c r="H1653" t="s">
        <v>14</v>
      </c>
      <c r="I1653" t="s">
        <v>21</v>
      </c>
      <c r="J1653" s="5">
        <v>114.16</v>
      </c>
      <c r="K1653" s="5">
        <v>43.3</v>
      </c>
      <c r="L1653" s="4">
        <f t="shared" si="76"/>
        <v>28.25</v>
      </c>
      <c r="M1653" s="5">
        <f t="shared" si="77"/>
        <v>43.3</v>
      </c>
      <c r="N1653" t="s">
        <v>24</v>
      </c>
      <c r="O1653" t="s">
        <v>34</v>
      </c>
    </row>
    <row r="1654" spans="1:15" x14ac:dyDescent="0.25">
      <c r="A1654">
        <v>62395</v>
      </c>
      <c r="B1654" t="s">
        <v>12</v>
      </c>
      <c r="C1654">
        <v>33</v>
      </c>
      <c r="D1654" t="str">
        <f t="shared" si="75"/>
        <v>18–39 Age Group</v>
      </c>
      <c r="E1654" t="s">
        <v>34</v>
      </c>
      <c r="F1654" t="s">
        <v>34</v>
      </c>
      <c r="G1654" t="s">
        <v>13</v>
      </c>
      <c r="H1654" t="s">
        <v>14</v>
      </c>
      <c r="I1654" t="s">
        <v>15</v>
      </c>
      <c r="J1654" s="5">
        <v>78.430000000000007</v>
      </c>
      <c r="K1654" s="5">
        <v>43.7</v>
      </c>
      <c r="L1654" s="4">
        <f t="shared" si="76"/>
        <v>28.25</v>
      </c>
      <c r="M1654" s="5">
        <f t="shared" si="77"/>
        <v>43.7</v>
      </c>
      <c r="N1654" t="s">
        <v>29</v>
      </c>
      <c r="O1654" t="s">
        <v>34</v>
      </c>
    </row>
    <row r="1655" spans="1:15" x14ac:dyDescent="0.25">
      <c r="A1655">
        <v>63949</v>
      </c>
      <c r="B1655" t="s">
        <v>19</v>
      </c>
      <c r="C1655">
        <v>33</v>
      </c>
      <c r="D1655" t="str">
        <f t="shared" si="75"/>
        <v>18–39 Age Group</v>
      </c>
      <c r="E1655" t="s">
        <v>34</v>
      </c>
      <c r="F1655" t="s">
        <v>34</v>
      </c>
      <c r="G1655" t="s">
        <v>13</v>
      </c>
      <c r="H1655" t="s">
        <v>43</v>
      </c>
      <c r="I1655" t="s">
        <v>15</v>
      </c>
      <c r="J1655" s="5">
        <v>75.67</v>
      </c>
      <c r="K1655" s="5">
        <v>44.7</v>
      </c>
      <c r="L1655" s="4">
        <f t="shared" si="76"/>
        <v>28.25</v>
      </c>
      <c r="M1655" s="5">
        <f t="shared" si="77"/>
        <v>44.7</v>
      </c>
      <c r="N1655" t="s">
        <v>24</v>
      </c>
      <c r="O1655" t="s">
        <v>34</v>
      </c>
    </row>
    <row r="1656" spans="1:15" x14ac:dyDescent="0.25">
      <c r="A1656">
        <v>64597</v>
      </c>
      <c r="B1656" t="s">
        <v>19</v>
      </c>
      <c r="C1656">
        <v>33</v>
      </c>
      <c r="D1656" t="str">
        <f t="shared" si="75"/>
        <v>18–39 Age Group</v>
      </c>
      <c r="E1656" t="s">
        <v>34</v>
      </c>
      <c r="F1656" t="s">
        <v>34</v>
      </c>
      <c r="G1656" t="s">
        <v>13</v>
      </c>
      <c r="H1656" t="s">
        <v>14</v>
      </c>
      <c r="I1656" t="s">
        <v>21</v>
      </c>
      <c r="J1656" s="5">
        <v>73.2</v>
      </c>
      <c r="K1656" s="5">
        <v>28.9</v>
      </c>
      <c r="L1656" s="4">
        <f t="shared" si="76"/>
        <v>28.25</v>
      </c>
      <c r="M1656" s="5">
        <f t="shared" si="77"/>
        <v>28.9</v>
      </c>
      <c r="N1656" t="s">
        <v>38</v>
      </c>
      <c r="O1656" t="s">
        <v>34</v>
      </c>
    </row>
    <row r="1657" spans="1:15" x14ac:dyDescent="0.25">
      <c r="A1657">
        <v>65038</v>
      </c>
      <c r="B1657" t="s">
        <v>19</v>
      </c>
      <c r="C1657">
        <v>33</v>
      </c>
      <c r="D1657" t="str">
        <f t="shared" si="75"/>
        <v>18–39 Age Group</v>
      </c>
      <c r="E1657" t="s">
        <v>34</v>
      </c>
      <c r="F1657" t="s">
        <v>34</v>
      </c>
      <c r="G1657" t="s">
        <v>13</v>
      </c>
      <c r="H1657" t="s">
        <v>14</v>
      </c>
      <c r="I1657" t="s">
        <v>21</v>
      </c>
      <c r="J1657" s="5">
        <v>57.1</v>
      </c>
      <c r="K1657" s="5">
        <v>33.1</v>
      </c>
      <c r="L1657" s="4">
        <f t="shared" si="76"/>
        <v>28.25</v>
      </c>
      <c r="M1657" s="5">
        <f t="shared" si="77"/>
        <v>33.1</v>
      </c>
      <c r="N1657" t="s">
        <v>24</v>
      </c>
      <c r="O1657" t="s">
        <v>34</v>
      </c>
    </row>
    <row r="1658" spans="1:15" x14ac:dyDescent="0.25">
      <c r="A1658">
        <v>65507</v>
      </c>
      <c r="B1658" t="s">
        <v>12</v>
      </c>
      <c r="C1658">
        <v>33</v>
      </c>
      <c r="D1658" t="str">
        <f t="shared" si="75"/>
        <v>18–39 Age Group</v>
      </c>
      <c r="E1658" t="s">
        <v>34</v>
      </c>
      <c r="F1658" t="s">
        <v>34</v>
      </c>
      <c r="G1658" t="s">
        <v>13</v>
      </c>
      <c r="H1658" t="s">
        <v>14</v>
      </c>
      <c r="I1658" t="s">
        <v>21</v>
      </c>
      <c r="J1658" s="5">
        <v>55.72</v>
      </c>
      <c r="K1658" s="5">
        <v>38.200000000000003</v>
      </c>
      <c r="L1658" s="4">
        <f t="shared" si="76"/>
        <v>28.25</v>
      </c>
      <c r="M1658" s="5">
        <f t="shared" si="77"/>
        <v>38.200000000000003</v>
      </c>
      <c r="N1658" t="s">
        <v>24</v>
      </c>
      <c r="O1658" t="s">
        <v>34</v>
      </c>
    </row>
    <row r="1659" spans="1:15" x14ac:dyDescent="0.25">
      <c r="A1659">
        <v>66287</v>
      </c>
      <c r="B1659" t="s">
        <v>12</v>
      </c>
      <c r="C1659">
        <v>33</v>
      </c>
      <c r="D1659" t="str">
        <f t="shared" si="75"/>
        <v>18–39 Age Group</v>
      </c>
      <c r="E1659" t="s">
        <v>34</v>
      </c>
      <c r="F1659" t="s">
        <v>34</v>
      </c>
      <c r="G1659" t="s">
        <v>13</v>
      </c>
      <c r="H1659" t="s">
        <v>14</v>
      </c>
      <c r="I1659" t="s">
        <v>21</v>
      </c>
      <c r="J1659" s="5">
        <v>88.04</v>
      </c>
      <c r="K1659" s="5">
        <v>30.3</v>
      </c>
      <c r="L1659" s="4">
        <f t="shared" si="76"/>
        <v>28.25</v>
      </c>
      <c r="M1659" s="5">
        <f t="shared" si="77"/>
        <v>30.3</v>
      </c>
      <c r="N1659" t="s">
        <v>18</v>
      </c>
      <c r="O1659" t="s">
        <v>34</v>
      </c>
    </row>
    <row r="1660" spans="1:15" x14ac:dyDescent="0.25">
      <c r="A1660">
        <v>69668</v>
      </c>
      <c r="B1660" t="s">
        <v>19</v>
      </c>
      <c r="C1660">
        <v>33</v>
      </c>
      <c r="D1660" t="str">
        <f t="shared" si="75"/>
        <v>18–39 Age Group</v>
      </c>
      <c r="E1660" t="s">
        <v>34</v>
      </c>
      <c r="F1660" t="s">
        <v>34</v>
      </c>
      <c r="G1660" t="s">
        <v>13</v>
      </c>
      <c r="H1660" t="s">
        <v>20</v>
      </c>
      <c r="I1660" t="s">
        <v>21</v>
      </c>
      <c r="J1660" s="5">
        <v>112.94</v>
      </c>
      <c r="K1660" s="5">
        <v>43</v>
      </c>
      <c r="L1660" s="4">
        <f t="shared" si="76"/>
        <v>28.25</v>
      </c>
      <c r="M1660" s="5">
        <f t="shared" si="77"/>
        <v>43</v>
      </c>
      <c r="N1660" t="s">
        <v>24</v>
      </c>
      <c r="O1660" t="s">
        <v>34</v>
      </c>
    </row>
    <row r="1661" spans="1:15" x14ac:dyDescent="0.25">
      <c r="A1661">
        <v>70429</v>
      </c>
      <c r="B1661" t="s">
        <v>19</v>
      </c>
      <c r="C1661">
        <v>33</v>
      </c>
      <c r="D1661" t="str">
        <f t="shared" si="75"/>
        <v>18–39 Age Group</v>
      </c>
      <c r="E1661" t="s">
        <v>34</v>
      </c>
      <c r="F1661" t="s">
        <v>34</v>
      </c>
      <c r="G1661" t="s">
        <v>13</v>
      </c>
      <c r="H1661" t="s">
        <v>14</v>
      </c>
      <c r="I1661" t="s">
        <v>15</v>
      </c>
      <c r="J1661" s="5">
        <v>84.48</v>
      </c>
      <c r="K1661" s="5">
        <v>44.5</v>
      </c>
      <c r="L1661" s="4">
        <f t="shared" si="76"/>
        <v>28.25</v>
      </c>
      <c r="M1661" s="5">
        <f t="shared" si="77"/>
        <v>44.5</v>
      </c>
      <c r="N1661" t="s">
        <v>24</v>
      </c>
      <c r="O1661" t="s">
        <v>34</v>
      </c>
    </row>
    <row r="1662" spans="1:15" x14ac:dyDescent="0.25">
      <c r="A1662">
        <v>70718</v>
      </c>
      <c r="B1662" t="s">
        <v>12</v>
      </c>
      <c r="C1662">
        <v>33</v>
      </c>
      <c r="D1662" t="str">
        <f t="shared" si="75"/>
        <v>18–39 Age Group</v>
      </c>
      <c r="E1662" t="s">
        <v>34</v>
      </c>
      <c r="F1662" t="s">
        <v>34</v>
      </c>
      <c r="G1662" t="s">
        <v>13</v>
      </c>
      <c r="H1662" t="s">
        <v>14</v>
      </c>
      <c r="I1662" t="s">
        <v>21</v>
      </c>
      <c r="J1662" s="5">
        <v>153.34</v>
      </c>
      <c r="K1662" s="5">
        <v>31.5</v>
      </c>
      <c r="L1662" s="4">
        <f t="shared" si="76"/>
        <v>28.25</v>
      </c>
      <c r="M1662" s="5">
        <f t="shared" si="77"/>
        <v>31.5</v>
      </c>
      <c r="N1662" t="s">
        <v>24</v>
      </c>
      <c r="O1662" t="s">
        <v>34</v>
      </c>
    </row>
    <row r="1663" spans="1:15" x14ac:dyDescent="0.25">
      <c r="A1663">
        <v>72188</v>
      </c>
      <c r="B1663" t="s">
        <v>12</v>
      </c>
      <c r="C1663">
        <v>33</v>
      </c>
      <c r="D1663" t="str">
        <f t="shared" si="75"/>
        <v>18–39 Age Group</v>
      </c>
      <c r="E1663" t="s">
        <v>34</v>
      </c>
      <c r="F1663" t="s">
        <v>34</v>
      </c>
      <c r="G1663" t="s">
        <v>34</v>
      </c>
      <c r="H1663" t="s">
        <v>14</v>
      </c>
      <c r="I1663" t="s">
        <v>15</v>
      </c>
      <c r="J1663" s="5">
        <v>107.47</v>
      </c>
      <c r="K1663" s="5">
        <v>26.7</v>
      </c>
      <c r="L1663" s="4">
        <f t="shared" si="76"/>
        <v>28.25</v>
      </c>
      <c r="M1663" s="5">
        <f t="shared" si="77"/>
        <v>26.7</v>
      </c>
      <c r="N1663" t="s">
        <v>24</v>
      </c>
      <c r="O1663" t="s">
        <v>34</v>
      </c>
    </row>
    <row r="1664" spans="1:15" x14ac:dyDescent="0.25">
      <c r="A1664">
        <v>841</v>
      </c>
      <c r="B1664" t="s">
        <v>12</v>
      </c>
      <c r="C1664">
        <v>34</v>
      </c>
      <c r="D1664" t="str">
        <f t="shared" si="75"/>
        <v>18–39 Age Group</v>
      </c>
      <c r="E1664" t="s">
        <v>34</v>
      </c>
      <c r="F1664" t="s">
        <v>34</v>
      </c>
      <c r="G1664" t="s">
        <v>13</v>
      </c>
      <c r="H1664" t="s">
        <v>14</v>
      </c>
      <c r="I1664" t="s">
        <v>15</v>
      </c>
      <c r="J1664" s="5">
        <v>83.75</v>
      </c>
      <c r="K1664" s="5">
        <v>37</v>
      </c>
      <c r="L1664" s="4">
        <f t="shared" si="76"/>
        <v>28.25</v>
      </c>
      <c r="M1664" s="5">
        <f t="shared" si="77"/>
        <v>37</v>
      </c>
      <c r="N1664" t="s">
        <v>24</v>
      </c>
      <c r="O1664" t="s">
        <v>34</v>
      </c>
    </row>
    <row r="1665" spans="1:15" x14ac:dyDescent="0.25">
      <c r="A1665">
        <v>875</v>
      </c>
      <c r="B1665" t="s">
        <v>19</v>
      </c>
      <c r="C1665">
        <v>34</v>
      </c>
      <c r="D1665" t="str">
        <f t="shared" si="75"/>
        <v>18–39 Age Group</v>
      </c>
      <c r="E1665" t="s">
        <v>34</v>
      </c>
      <c r="F1665" t="s">
        <v>34</v>
      </c>
      <c r="G1665" t="s">
        <v>34</v>
      </c>
      <c r="H1665" t="s">
        <v>14</v>
      </c>
      <c r="I1665" t="s">
        <v>15</v>
      </c>
      <c r="J1665" s="5">
        <v>67.66</v>
      </c>
      <c r="K1665" s="5">
        <v>22.4</v>
      </c>
      <c r="L1665" s="4">
        <f t="shared" si="76"/>
        <v>28.25</v>
      </c>
      <c r="M1665" s="5">
        <f t="shared" si="77"/>
        <v>22.4</v>
      </c>
      <c r="N1665" t="s">
        <v>24</v>
      </c>
      <c r="O1665" t="s">
        <v>34</v>
      </c>
    </row>
    <row r="1666" spans="1:15" x14ac:dyDescent="0.25">
      <c r="A1666">
        <v>2579</v>
      </c>
      <c r="B1666" t="s">
        <v>19</v>
      </c>
      <c r="C1666">
        <v>34</v>
      </c>
      <c r="D1666" t="str">
        <f t="shared" ref="D1666:D1729" si="78">_xlfn.IFS(
C1666&lt;18,"1–17 Age Group",
C1666&lt;40,"18–39 Age Group",
C1666&lt;60,"40–59 Age Group",
C1666&lt;80,"60–79 Age Group",
TRUE,"80+ Age Group"
)</f>
        <v>18–39 Age Group</v>
      </c>
      <c r="E1666" t="s">
        <v>34</v>
      </c>
      <c r="F1666" t="s">
        <v>34</v>
      </c>
      <c r="G1666" t="s">
        <v>13</v>
      </c>
      <c r="H1666" t="s">
        <v>20</v>
      </c>
      <c r="I1666" t="s">
        <v>21</v>
      </c>
      <c r="J1666" s="5">
        <v>78.12</v>
      </c>
      <c r="K1666" s="5">
        <v>32</v>
      </c>
      <c r="L1666" s="4">
        <f t="shared" ref="L1666:L1729" si="79">MEDIAN(K:K)</f>
        <v>28.25</v>
      </c>
      <c r="M1666" s="5">
        <f t="shared" ref="M1666:M1729" si="80">IF(K:K="",$L1666,$K1666)</f>
        <v>32</v>
      </c>
      <c r="N1666" t="s">
        <v>38</v>
      </c>
      <c r="O1666" t="s">
        <v>34</v>
      </c>
    </row>
    <row r="1667" spans="1:15" x14ac:dyDescent="0.25">
      <c r="A1667">
        <v>4627</v>
      </c>
      <c r="B1667" t="s">
        <v>12</v>
      </c>
      <c r="C1667">
        <v>34</v>
      </c>
      <c r="D1667" t="str">
        <f t="shared" si="78"/>
        <v>18–39 Age Group</v>
      </c>
      <c r="E1667" t="s">
        <v>34</v>
      </c>
      <c r="F1667" t="s">
        <v>34</v>
      </c>
      <c r="G1667" t="s">
        <v>34</v>
      </c>
      <c r="H1667" t="s">
        <v>14</v>
      </c>
      <c r="I1667" t="s">
        <v>15</v>
      </c>
      <c r="J1667" s="5">
        <v>69.09</v>
      </c>
      <c r="K1667" s="5">
        <v>36.9</v>
      </c>
      <c r="L1667" s="4">
        <f t="shared" si="79"/>
        <v>28.25</v>
      </c>
      <c r="M1667" s="5">
        <f t="shared" si="80"/>
        <v>36.9</v>
      </c>
      <c r="N1667" t="s">
        <v>18</v>
      </c>
      <c r="O1667" t="s">
        <v>34</v>
      </c>
    </row>
    <row r="1668" spans="1:15" x14ac:dyDescent="0.25">
      <c r="A1668">
        <v>4807</v>
      </c>
      <c r="B1668" t="s">
        <v>12</v>
      </c>
      <c r="C1668">
        <v>34</v>
      </c>
      <c r="D1668" t="str">
        <f t="shared" si="78"/>
        <v>18–39 Age Group</v>
      </c>
      <c r="E1668" t="s">
        <v>34</v>
      </c>
      <c r="F1668" t="s">
        <v>34</v>
      </c>
      <c r="G1668" t="s">
        <v>34</v>
      </c>
      <c r="H1668" t="s">
        <v>14</v>
      </c>
      <c r="I1668" t="s">
        <v>15</v>
      </c>
      <c r="J1668" s="5">
        <v>108.47</v>
      </c>
      <c r="K1668" s="5">
        <v>30.4</v>
      </c>
      <c r="L1668" s="4">
        <f t="shared" si="79"/>
        <v>28.25</v>
      </c>
      <c r="M1668" s="5">
        <f t="shared" si="80"/>
        <v>30.4</v>
      </c>
      <c r="N1668" t="s">
        <v>29</v>
      </c>
      <c r="O1668" t="s">
        <v>34</v>
      </c>
    </row>
    <row r="1669" spans="1:15" x14ac:dyDescent="0.25">
      <c r="A1669">
        <v>5451</v>
      </c>
      <c r="B1669" t="s">
        <v>12</v>
      </c>
      <c r="C1669">
        <v>34</v>
      </c>
      <c r="D1669" t="str">
        <f t="shared" si="78"/>
        <v>18–39 Age Group</v>
      </c>
      <c r="E1669" t="s">
        <v>34</v>
      </c>
      <c r="F1669" t="s">
        <v>34</v>
      </c>
      <c r="G1669" t="s">
        <v>13</v>
      </c>
      <c r="H1669" t="s">
        <v>14</v>
      </c>
      <c r="I1669" t="s">
        <v>21</v>
      </c>
      <c r="J1669" s="5">
        <v>86.51</v>
      </c>
      <c r="K1669" s="5" t="s">
        <v>4270</v>
      </c>
      <c r="L1669" s="4">
        <f t="shared" si="79"/>
        <v>28.25</v>
      </c>
      <c r="M1669" s="5">
        <f t="shared" si="80"/>
        <v>28.25</v>
      </c>
      <c r="N1669" t="s">
        <v>18</v>
      </c>
      <c r="O1669" t="s">
        <v>34</v>
      </c>
    </row>
    <row r="1670" spans="1:15" x14ac:dyDescent="0.25">
      <c r="A1670">
        <v>6034</v>
      </c>
      <c r="B1670" t="s">
        <v>19</v>
      </c>
      <c r="C1670">
        <v>34</v>
      </c>
      <c r="D1670" t="str">
        <f t="shared" si="78"/>
        <v>18–39 Age Group</v>
      </c>
      <c r="E1670" t="s">
        <v>34</v>
      </c>
      <c r="F1670" t="s">
        <v>34</v>
      </c>
      <c r="G1670" t="s">
        <v>13</v>
      </c>
      <c r="H1670" t="s">
        <v>20</v>
      </c>
      <c r="I1670" t="s">
        <v>21</v>
      </c>
      <c r="J1670" s="5">
        <v>96.26</v>
      </c>
      <c r="K1670" s="5">
        <v>27.6</v>
      </c>
      <c r="L1670" s="4">
        <f t="shared" si="79"/>
        <v>28.25</v>
      </c>
      <c r="M1670" s="5">
        <f t="shared" si="80"/>
        <v>27.6</v>
      </c>
      <c r="N1670" t="s">
        <v>38</v>
      </c>
      <c r="O1670" t="s">
        <v>34</v>
      </c>
    </row>
    <row r="1671" spans="1:15" x14ac:dyDescent="0.25">
      <c r="A1671">
        <v>7859</v>
      </c>
      <c r="B1671" t="s">
        <v>12</v>
      </c>
      <c r="C1671">
        <v>34</v>
      </c>
      <c r="D1671" t="str">
        <f t="shared" si="78"/>
        <v>18–39 Age Group</v>
      </c>
      <c r="E1671" t="s">
        <v>34</v>
      </c>
      <c r="F1671" t="s">
        <v>34</v>
      </c>
      <c r="G1671" t="s">
        <v>13</v>
      </c>
      <c r="H1671" t="s">
        <v>14</v>
      </c>
      <c r="I1671" t="s">
        <v>15</v>
      </c>
      <c r="J1671" s="5">
        <v>99.23</v>
      </c>
      <c r="K1671" s="5" t="s">
        <v>4270</v>
      </c>
      <c r="L1671" s="4">
        <f t="shared" si="79"/>
        <v>28.25</v>
      </c>
      <c r="M1671" s="5">
        <f t="shared" si="80"/>
        <v>28.25</v>
      </c>
      <c r="N1671" t="s">
        <v>29</v>
      </c>
      <c r="O1671" t="s">
        <v>34</v>
      </c>
    </row>
    <row r="1672" spans="1:15" x14ac:dyDescent="0.25">
      <c r="A1672">
        <v>8168</v>
      </c>
      <c r="B1672" t="s">
        <v>19</v>
      </c>
      <c r="C1672">
        <v>34</v>
      </c>
      <c r="D1672" t="str">
        <f t="shared" si="78"/>
        <v>18–39 Age Group</v>
      </c>
      <c r="E1672" t="s">
        <v>34</v>
      </c>
      <c r="F1672" t="s">
        <v>34</v>
      </c>
      <c r="G1672" t="s">
        <v>13</v>
      </c>
      <c r="H1672" t="s">
        <v>14</v>
      </c>
      <c r="I1672" t="s">
        <v>21</v>
      </c>
      <c r="J1672" s="5">
        <v>112.54</v>
      </c>
      <c r="K1672" s="5">
        <v>23.4</v>
      </c>
      <c r="L1672" s="4">
        <f t="shared" si="79"/>
        <v>28.25</v>
      </c>
      <c r="M1672" s="5">
        <f t="shared" si="80"/>
        <v>23.4</v>
      </c>
      <c r="N1672" t="s">
        <v>18</v>
      </c>
      <c r="O1672" t="s">
        <v>34</v>
      </c>
    </row>
    <row r="1673" spans="1:15" x14ac:dyDescent="0.25">
      <c r="A1673">
        <v>8964</v>
      </c>
      <c r="B1673" t="s">
        <v>19</v>
      </c>
      <c r="C1673">
        <v>34</v>
      </c>
      <c r="D1673" t="str">
        <f t="shared" si="78"/>
        <v>18–39 Age Group</v>
      </c>
      <c r="E1673" t="s">
        <v>34</v>
      </c>
      <c r="F1673" t="s">
        <v>34</v>
      </c>
      <c r="G1673" t="s">
        <v>34</v>
      </c>
      <c r="H1673" t="s">
        <v>14</v>
      </c>
      <c r="I1673" t="s">
        <v>21</v>
      </c>
      <c r="J1673" s="5">
        <v>94.37</v>
      </c>
      <c r="K1673" s="5">
        <v>38.1</v>
      </c>
      <c r="L1673" s="4">
        <f t="shared" si="79"/>
        <v>28.25</v>
      </c>
      <c r="M1673" s="5">
        <f t="shared" si="80"/>
        <v>38.1</v>
      </c>
      <c r="N1673" t="s">
        <v>24</v>
      </c>
      <c r="O1673" t="s">
        <v>34</v>
      </c>
    </row>
    <row r="1674" spans="1:15" x14ac:dyDescent="0.25">
      <c r="A1674">
        <v>11544</v>
      </c>
      <c r="B1674" t="s">
        <v>19</v>
      </c>
      <c r="C1674">
        <v>34</v>
      </c>
      <c r="D1674" t="str">
        <f t="shared" si="78"/>
        <v>18–39 Age Group</v>
      </c>
      <c r="E1674" t="s">
        <v>34</v>
      </c>
      <c r="F1674" t="s">
        <v>34</v>
      </c>
      <c r="G1674" t="s">
        <v>13</v>
      </c>
      <c r="H1674" t="s">
        <v>14</v>
      </c>
      <c r="I1674" t="s">
        <v>15</v>
      </c>
      <c r="J1674" s="5">
        <v>71.37</v>
      </c>
      <c r="K1674" s="5">
        <v>32.9</v>
      </c>
      <c r="L1674" s="4">
        <f t="shared" si="79"/>
        <v>28.25</v>
      </c>
      <c r="M1674" s="5">
        <f t="shared" si="80"/>
        <v>32.9</v>
      </c>
      <c r="N1674" t="s">
        <v>24</v>
      </c>
      <c r="O1674" t="s">
        <v>34</v>
      </c>
    </row>
    <row r="1675" spans="1:15" x14ac:dyDescent="0.25">
      <c r="A1675">
        <v>11882</v>
      </c>
      <c r="B1675" t="s">
        <v>12</v>
      </c>
      <c r="C1675">
        <v>34</v>
      </c>
      <c r="D1675" t="str">
        <f t="shared" si="78"/>
        <v>18–39 Age Group</v>
      </c>
      <c r="E1675" t="s">
        <v>34</v>
      </c>
      <c r="F1675" t="s">
        <v>34</v>
      </c>
      <c r="G1675" t="s">
        <v>34</v>
      </c>
      <c r="H1675" t="s">
        <v>14</v>
      </c>
      <c r="I1675" t="s">
        <v>15</v>
      </c>
      <c r="J1675" s="5">
        <v>94.15</v>
      </c>
      <c r="K1675" s="5">
        <v>28.6</v>
      </c>
      <c r="L1675" s="4">
        <f t="shared" si="79"/>
        <v>28.25</v>
      </c>
      <c r="M1675" s="5">
        <f t="shared" si="80"/>
        <v>28.6</v>
      </c>
      <c r="N1675" t="s">
        <v>24</v>
      </c>
      <c r="O1675" t="s">
        <v>34</v>
      </c>
    </row>
    <row r="1676" spans="1:15" x14ac:dyDescent="0.25">
      <c r="A1676">
        <v>12449</v>
      </c>
      <c r="B1676" t="s">
        <v>19</v>
      </c>
      <c r="C1676">
        <v>34</v>
      </c>
      <c r="D1676" t="str">
        <f t="shared" si="78"/>
        <v>18–39 Age Group</v>
      </c>
      <c r="E1676" t="s">
        <v>34</v>
      </c>
      <c r="F1676" t="s">
        <v>34</v>
      </c>
      <c r="G1676" t="s">
        <v>13</v>
      </c>
      <c r="H1676" t="s">
        <v>14</v>
      </c>
      <c r="I1676" t="s">
        <v>21</v>
      </c>
      <c r="J1676" s="5">
        <v>119.61</v>
      </c>
      <c r="K1676" s="5">
        <v>26.4</v>
      </c>
      <c r="L1676" s="4">
        <f t="shared" si="79"/>
        <v>28.25</v>
      </c>
      <c r="M1676" s="5">
        <f t="shared" si="80"/>
        <v>26.4</v>
      </c>
      <c r="N1676" t="s">
        <v>38</v>
      </c>
      <c r="O1676" t="s">
        <v>34</v>
      </c>
    </row>
    <row r="1677" spans="1:15" x14ac:dyDescent="0.25">
      <c r="A1677">
        <v>14414</v>
      </c>
      <c r="B1677" t="s">
        <v>19</v>
      </c>
      <c r="C1677">
        <v>34</v>
      </c>
      <c r="D1677" t="str">
        <f t="shared" si="78"/>
        <v>18–39 Age Group</v>
      </c>
      <c r="E1677" t="s">
        <v>34</v>
      </c>
      <c r="F1677" t="s">
        <v>34</v>
      </c>
      <c r="G1677" t="s">
        <v>13</v>
      </c>
      <c r="H1677" t="s">
        <v>14</v>
      </c>
      <c r="I1677" t="s">
        <v>21</v>
      </c>
      <c r="J1677" s="5">
        <v>85.79</v>
      </c>
      <c r="K1677" s="5">
        <v>32</v>
      </c>
      <c r="L1677" s="4">
        <f t="shared" si="79"/>
        <v>28.25</v>
      </c>
      <c r="M1677" s="5">
        <f t="shared" si="80"/>
        <v>32</v>
      </c>
      <c r="N1677" t="s">
        <v>24</v>
      </c>
      <c r="O1677" t="s">
        <v>34</v>
      </c>
    </row>
    <row r="1678" spans="1:15" x14ac:dyDescent="0.25">
      <c r="A1678">
        <v>16535</v>
      </c>
      <c r="B1678" t="s">
        <v>19</v>
      </c>
      <c r="C1678">
        <v>34</v>
      </c>
      <c r="D1678" t="str">
        <f t="shared" si="78"/>
        <v>18–39 Age Group</v>
      </c>
      <c r="E1678" t="s">
        <v>34</v>
      </c>
      <c r="F1678" t="s">
        <v>34</v>
      </c>
      <c r="G1678" t="s">
        <v>34</v>
      </c>
      <c r="H1678" t="s">
        <v>14</v>
      </c>
      <c r="I1678" t="s">
        <v>21</v>
      </c>
      <c r="J1678" s="5">
        <v>90.15</v>
      </c>
      <c r="K1678" s="5">
        <v>27.9</v>
      </c>
      <c r="L1678" s="4">
        <f t="shared" si="79"/>
        <v>28.25</v>
      </c>
      <c r="M1678" s="5">
        <f t="shared" si="80"/>
        <v>27.9</v>
      </c>
      <c r="N1678" t="s">
        <v>18</v>
      </c>
      <c r="O1678" t="s">
        <v>34</v>
      </c>
    </row>
    <row r="1679" spans="1:15" x14ac:dyDescent="0.25">
      <c r="A1679">
        <v>20256</v>
      </c>
      <c r="B1679" t="s">
        <v>12</v>
      </c>
      <c r="C1679">
        <v>34</v>
      </c>
      <c r="D1679" t="str">
        <f t="shared" si="78"/>
        <v>18–39 Age Group</v>
      </c>
      <c r="E1679" t="s">
        <v>34</v>
      </c>
      <c r="F1679" t="s">
        <v>34</v>
      </c>
      <c r="G1679" t="s">
        <v>13</v>
      </c>
      <c r="H1679" t="s">
        <v>14</v>
      </c>
      <c r="I1679" t="s">
        <v>15</v>
      </c>
      <c r="J1679" s="5">
        <v>80.97</v>
      </c>
      <c r="K1679" s="5">
        <v>28.7</v>
      </c>
      <c r="L1679" s="4">
        <f t="shared" si="79"/>
        <v>28.25</v>
      </c>
      <c r="M1679" s="5">
        <f t="shared" si="80"/>
        <v>28.7</v>
      </c>
      <c r="N1679" t="s">
        <v>24</v>
      </c>
      <c r="O1679" t="s">
        <v>34</v>
      </c>
    </row>
    <row r="1680" spans="1:15" x14ac:dyDescent="0.25">
      <c r="A1680">
        <v>22548</v>
      </c>
      <c r="B1680" t="s">
        <v>19</v>
      </c>
      <c r="C1680">
        <v>34</v>
      </c>
      <c r="D1680" t="str">
        <f t="shared" si="78"/>
        <v>18–39 Age Group</v>
      </c>
      <c r="E1680" t="s">
        <v>34</v>
      </c>
      <c r="F1680" t="s">
        <v>34</v>
      </c>
      <c r="G1680" t="s">
        <v>13</v>
      </c>
      <c r="H1680" t="s">
        <v>14</v>
      </c>
      <c r="I1680" t="s">
        <v>15</v>
      </c>
      <c r="J1680" s="5">
        <v>91.02</v>
      </c>
      <c r="K1680" s="5">
        <v>25.8</v>
      </c>
      <c r="L1680" s="4">
        <f t="shared" si="79"/>
        <v>28.25</v>
      </c>
      <c r="M1680" s="5">
        <f t="shared" si="80"/>
        <v>25.8</v>
      </c>
      <c r="N1680" t="s">
        <v>24</v>
      </c>
      <c r="O1680" t="s">
        <v>34</v>
      </c>
    </row>
    <row r="1681" spans="1:15" x14ac:dyDescent="0.25">
      <c r="A1681">
        <v>22778</v>
      </c>
      <c r="B1681" t="s">
        <v>12</v>
      </c>
      <c r="C1681">
        <v>34</v>
      </c>
      <c r="D1681" t="str">
        <f t="shared" si="78"/>
        <v>18–39 Age Group</v>
      </c>
      <c r="E1681" t="s">
        <v>34</v>
      </c>
      <c r="F1681" t="s">
        <v>34</v>
      </c>
      <c r="G1681" t="s">
        <v>13</v>
      </c>
      <c r="H1681" t="s">
        <v>14</v>
      </c>
      <c r="I1681" t="s">
        <v>15</v>
      </c>
      <c r="J1681" s="5">
        <v>66.959999999999994</v>
      </c>
      <c r="K1681" s="5">
        <v>26.1</v>
      </c>
      <c r="L1681" s="4">
        <f t="shared" si="79"/>
        <v>28.25</v>
      </c>
      <c r="M1681" s="5">
        <f t="shared" si="80"/>
        <v>26.1</v>
      </c>
      <c r="N1681" t="s">
        <v>24</v>
      </c>
      <c r="O1681" t="s">
        <v>34</v>
      </c>
    </row>
    <row r="1682" spans="1:15" x14ac:dyDescent="0.25">
      <c r="A1682">
        <v>23565</v>
      </c>
      <c r="B1682" t="s">
        <v>12</v>
      </c>
      <c r="C1682">
        <v>34</v>
      </c>
      <c r="D1682" t="str">
        <f t="shared" si="78"/>
        <v>18–39 Age Group</v>
      </c>
      <c r="E1682" t="s">
        <v>34</v>
      </c>
      <c r="F1682" t="s">
        <v>34</v>
      </c>
      <c r="G1682" t="s">
        <v>13</v>
      </c>
      <c r="H1682" t="s">
        <v>14</v>
      </c>
      <c r="I1682" t="s">
        <v>15</v>
      </c>
      <c r="J1682" s="5">
        <v>85.57</v>
      </c>
      <c r="K1682" s="5">
        <v>26.8</v>
      </c>
      <c r="L1682" s="4">
        <f t="shared" si="79"/>
        <v>28.25</v>
      </c>
      <c r="M1682" s="5">
        <f t="shared" si="80"/>
        <v>26.8</v>
      </c>
      <c r="N1682" t="s">
        <v>38</v>
      </c>
      <c r="O1682" t="s">
        <v>34</v>
      </c>
    </row>
    <row r="1683" spans="1:15" x14ac:dyDescent="0.25">
      <c r="A1683">
        <v>23600</v>
      </c>
      <c r="B1683" t="s">
        <v>12</v>
      </c>
      <c r="C1683">
        <v>34</v>
      </c>
      <c r="D1683" t="str">
        <f t="shared" si="78"/>
        <v>18–39 Age Group</v>
      </c>
      <c r="E1683" t="s">
        <v>34</v>
      </c>
      <c r="F1683" t="s">
        <v>34</v>
      </c>
      <c r="G1683" t="s">
        <v>13</v>
      </c>
      <c r="H1683" t="s">
        <v>14</v>
      </c>
      <c r="I1683" t="s">
        <v>21</v>
      </c>
      <c r="J1683" s="5">
        <v>71.94</v>
      </c>
      <c r="K1683" s="5">
        <v>31.4</v>
      </c>
      <c r="L1683" s="4">
        <f t="shared" si="79"/>
        <v>28.25</v>
      </c>
      <c r="M1683" s="5">
        <f t="shared" si="80"/>
        <v>31.4</v>
      </c>
      <c r="N1683" t="s">
        <v>29</v>
      </c>
      <c r="O1683" t="s">
        <v>34</v>
      </c>
    </row>
    <row r="1684" spans="1:15" x14ac:dyDescent="0.25">
      <c r="A1684">
        <v>24096</v>
      </c>
      <c r="B1684" t="s">
        <v>19</v>
      </c>
      <c r="C1684">
        <v>34</v>
      </c>
      <c r="D1684" t="str">
        <f t="shared" si="78"/>
        <v>18–39 Age Group</v>
      </c>
      <c r="E1684" t="s">
        <v>13</v>
      </c>
      <c r="F1684" t="s">
        <v>34</v>
      </c>
      <c r="G1684" t="s">
        <v>13</v>
      </c>
      <c r="H1684" t="s">
        <v>20</v>
      </c>
      <c r="I1684" t="s">
        <v>15</v>
      </c>
      <c r="J1684" s="5">
        <v>100.61</v>
      </c>
      <c r="K1684" s="5" t="s">
        <v>4270</v>
      </c>
      <c r="L1684" s="4">
        <f t="shared" si="79"/>
        <v>28.25</v>
      </c>
      <c r="M1684" s="5">
        <f t="shared" si="80"/>
        <v>28.25</v>
      </c>
      <c r="N1684" t="s">
        <v>38</v>
      </c>
      <c r="O1684" t="s">
        <v>34</v>
      </c>
    </row>
    <row r="1685" spans="1:15" x14ac:dyDescent="0.25">
      <c r="A1685">
        <v>27416</v>
      </c>
      <c r="B1685" t="s">
        <v>19</v>
      </c>
      <c r="C1685">
        <v>34</v>
      </c>
      <c r="D1685" t="str">
        <f t="shared" si="78"/>
        <v>18–39 Age Group</v>
      </c>
      <c r="E1685" t="s">
        <v>34</v>
      </c>
      <c r="F1685" t="s">
        <v>34</v>
      </c>
      <c r="G1685" t="s">
        <v>13</v>
      </c>
      <c r="H1685" t="s">
        <v>14</v>
      </c>
      <c r="I1685" t="s">
        <v>21</v>
      </c>
      <c r="J1685" s="5">
        <v>86.92</v>
      </c>
      <c r="K1685" s="5">
        <v>22</v>
      </c>
      <c r="L1685" s="4">
        <f t="shared" si="79"/>
        <v>28.25</v>
      </c>
      <c r="M1685" s="5">
        <f t="shared" si="80"/>
        <v>22</v>
      </c>
      <c r="N1685" t="s">
        <v>38</v>
      </c>
      <c r="O1685" t="s">
        <v>34</v>
      </c>
    </row>
    <row r="1686" spans="1:15" x14ac:dyDescent="0.25">
      <c r="A1686">
        <v>27801</v>
      </c>
      <c r="B1686" t="s">
        <v>19</v>
      </c>
      <c r="C1686">
        <v>34</v>
      </c>
      <c r="D1686" t="str">
        <f t="shared" si="78"/>
        <v>18–39 Age Group</v>
      </c>
      <c r="E1686" t="s">
        <v>34</v>
      </c>
      <c r="F1686" t="s">
        <v>34</v>
      </c>
      <c r="G1686" t="s">
        <v>13</v>
      </c>
      <c r="H1686" t="s">
        <v>14</v>
      </c>
      <c r="I1686" t="s">
        <v>15</v>
      </c>
      <c r="J1686" s="5">
        <v>113.26</v>
      </c>
      <c r="K1686" s="5">
        <v>27.6</v>
      </c>
      <c r="L1686" s="4">
        <f t="shared" si="79"/>
        <v>28.25</v>
      </c>
      <c r="M1686" s="5">
        <f t="shared" si="80"/>
        <v>27.6</v>
      </c>
      <c r="N1686" t="s">
        <v>24</v>
      </c>
      <c r="O1686" t="s">
        <v>34</v>
      </c>
    </row>
    <row r="1687" spans="1:15" x14ac:dyDescent="0.25">
      <c r="A1687">
        <v>27853</v>
      </c>
      <c r="B1687" t="s">
        <v>19</v>
      </c>
      <c r="C1687">
        <v>34</v>
      </c>
      <c r="D1687" t="str">
        <f t="shared" si="78"/>
        <v>18–39 Age Group</v>
      </c>
      <c r="E1687" t="s">
        <v>34</v>
      </c>
      <c r="F1687" t="s">
        <v>34</v>
      </c>
      <c r="G1687" t="s">
        <v>13</v>
      </c>
      <c r="H1687" t="s">
        <v>20</v>
      </c>
      <c r="I1687" t="s">
        <v>21</v>
      </c>
      <c r="J1687" s="5">
        <v>88.68</v>
      </c>
      <c r="K1687" s="5">
        <v>23.9</v>
      </c>
      <c r="L1687" s="4">
        <f t="shared" si="79"/>
        <v>28.25</v>
      </c>
      <c r="M1687" s="5">
        <f t="shared" si="80"/>
        <v>23.9</v>
      </c>
      <c r="N1687" t="s">
        <v>24</v>
      </c>
      <c r="O1687" t="s">
        <v>34</v>
      </c>
    </row>
    <row r="1688" spans="1:15" x14ac:dyDescent="0.25">
      <c r="A1688">
        <v>28344</v>
      </c>
      <c r="B1688" t="s">
        <v>12</v>
      </c>
      <c r="C1688">
        <v>34</v>
      </c>
      <c r="D1688" t="str">
        <f t="shared" si="78"/>
        <v>18–39 Age Group</v>
      </c>
      <c r="E1688" t="s">
        <v>34</v>
      </c>
      <c r="F1688" t="s">
        <v>34</v>
      </c>
      <c r="G1688" t="s">
        <v>13</v>
      </c>
      <c r="H1688" t="s">
        <v>14</v>
      </c>
      <c r="I1688" t="s">
        <v>15</v>
      </c>
      <c r="J1688" s="5">
        <v>83.15</v>
      </c>
      <c r="K1688" s="5">
        <v>32.1</v>
      </c>
      <c r="L1688" s="4">
        <f t="shared" si="79"/>
        <v>28.25</v>
      </c>
      <c r="M1688" s="5">
        <f t="shared" si="80"/>
        <v>32.1</v>
      </c>
      <c r="N1688" t="s">
        <v>38</v>
      </c>
      <c r="O1688" t="s">
        <v>34</v>
      </c>
    </row>
    <row r="1689" spans="1:15" x14ac:dyDescent="0.25">
      <c r="A1689">
        <v>29934</v>
      </c>
      <c r="B1689" t="s">
        <v>12</v>
      </c>
      <c r="C1689">
        <v>34</v>
      </c>
      <c r="D1689" t="str">
        <f t="shared" si="78"/>
        <v>18–39 Age Group</v>
      </c>
      <c r="E1689" t="s">
        <v>34</v>
      </c>
      <c r="F1689" t="s">
        <v>34</v>
      </c>
      <c r="G1689" t="s">
        <v>13</v>
      </c>
      <c r="H1689" t="s">
        <v>14</v>
      </c>
      <c r="I1689" t="s">
        <v>15</v>
      </c>
      <c r="J1689" s="5">
        <v>108.12</v>
      </c>
      <c r="K1689" s="5">
        <v>22.2</v>
      </c>
      <c r="L1689" s="4">
        <f t="shared" si="79"/>
        <v>28.25</v>
      </c>
      <c r="M1689" s="5">
        <f t="shared" si="80"/>
        <v>22.2</v>
      </c>
      <c r="N1689" t="s">
        <v>38</v>
      </c>
      <c r="O1689" t="s">
        <v>34</v>
      </c>
    </row>
    <row r="1690" spans="1:15" x14ac:dyDescent="0.25">
      <c r="A1690">
        <v>31091</v>
      </c>
      <c r="B1690" t="s">
        <v>12</v>
      </c>
      <c r="C1690">
        <v>34</v>
      </c>
      <c r="D1690" t="str">
        <f t="shared" si="78"/>
        <v>18–39 Age Group</v>
      </c>
      <c r="E1690" t="s">
        <v>34</v>
      </c>
      <c r="F1690" t="s">
        <v>13</v>
      </c>
      <c r="G1690" t="s">
        <v>13</v>
      </c>
      <c r="H1690" t="s">
        <v>14</v>
      </c>
      <c r="I1690" t="s">
        <v>15</v>
      </c>
      <c r="J1690" s="5">
        <v>106.23</v>
      </c>
      <c r="K1690" s="5" t="s">
        <v>4270</v>
      </c>
      <c r="L1690" s="4">
        <f t="shared" si="79"/>
        <v>28.25</v>
      </c>
      <c r="M1690" s="5">
        <f t="shared" si="80"/>
        <v>28.25</v>
      </c>
      <c r="N1690" t="s">
        <v>18</v>
      </c>
      <c r="O1690" t="s">
        <v>34</v>
      </c>
    </row>
    <row r="1691" spans="1:15" x14ac:dyDescent="0.25">
      <c r="A1691">
        <v>31697</v>
      </c>
      <c r="B1691" t="s">
        <v>19</v>
      </c>
      <c r="C1691">
        <v>34</v>
      </c>
      <c r="D1691" t="str">
        <f t="shared" si="78"/>
        <v>18–39 Age Group</v>
      </c>
      <c r="E1691" t="s">
        <v>34</v>
      </c>
      <c r="F1691" t="s">
        <v>34</v>
      </c>
      <c r="G1691" t="s">
        <v>13</v>
      </c>
      <c r="H1691" t="s">
        <v>14</v>
      </c>
      <c r="I1691" t="s">
        <v>15</v>
      </c>
      <c r="J1691" s="5">
        <v>76.42</v>
      </c>
      <c r="K1691" s="5">
        <v>27.6</v>
      </c>
      <c r="L1691" s="4">
        <f t="shared" si="79"/>
        <v>28.25</v>
      </c>
      <c r="M1691" s="5">
        <f t="shared" si="80"/>
        <v>27.6</v>
      </c>
      <c r="N1691" t="s">
        <v>29</v>
      </c>
      <c r="O1691" t="s">
        <v>34</v>
      </c>
    </row>
    <row r="1692" spans="1:15" x14ac:dyDescent="0.25">
      <c r="A1692">
        <v>37128</v>
      </c>
      <c r="B1692" t="s">
        <v>12</v>
      </c>
      <c r="C1692">
        <v>34</v>
      </c>
      <c r="D1692" t="str">
        <f t="shared" si="78"/>
        <v>18–39 Age Group</v>
      </c>
      <c r="E1692" t="s">
        <v>34</v>
      </c>
      <c r="F1692" t="s">
        <v>34</v>
      </c>
      <c r="G1692" t="s">
        <v>13</v>
      </c>
      <c r="H1692" t="s">
        <v>14</v>
      </c>
      <c r="I1692" t="s">
        <v>21</v>
      </c>
      <c r="J1692" s="5">
        <v>134.61000000000001</v>
      </c>
      <c r="K1692" s="5">
        <v>23.4</v>
      </c>
      <c r="L1692" s="4">
        <f t="shared" si="79"/>
        <v>28.25</v>
      </c>
      <c r="M1692" s="5">
        <f t="shared" si="80"/>
        <v>23.4</v>
      </c>
      <c r="N1692" t="s">
        <v>24</v>
      </c>
      <c r="O1692" t="s">
        <v>34</v>
      </c>
    </row>
    <row r="1693" spans="1:15" x14ac:dyDescent="0.25">
      <c r="A1693">
        <v>37150</v>
      </c>
      <c r="B1693" t="s">
        <v>19</v>
      </c>
      <c r="C1693">
        <v>34</v>
      </c>
      <c r="D1693" t="str">
        <f t="shared" si="78"/>
        <v>18–39 Age Group</v>
      </c>
      <c r="E1693" t="s">
        <v>34</v>
      </c>
      <c r="F1693" t="s">
        <v>34</v>
      </c>
      <c r="G1693" t="s">
        <v>13</v>
      </c>
      <c r="H1693" t="s">
        <v>14</v>
      </c>
      <c r="I1693" t="s">
        <v>21</v>
      </c>
      <c r="J1693" s="5">
        <v>83.53</v>
      </c>
      <c r="K1693" s="5">
        <v>48.5</v>
      </c>
      <c r="L1693" s="4">
        <f t="shared" si="79"/>
        <v>28.25</v>
      </c>
      <c r="M1693" s="5">
        <f t="shared" si="80"/>
        <v>48.5</v>
      </c>
      <c r="N1693" t="s">
        <v>18</v>
      </c>
      <c r="O1693" t="s">
        <v>34</v>
      </c>
    </row>
    <row r="1694" spans="1:15" x14ac:dyDescent="0.25">
      <c r="A1694">
        <v>37808</v>
      </c>
      <c r="B1694" t="s">
        <v>19</v>
      </c>
      <c r="C1694">
        <v>34</v>
      </c>
      <c r="D1694" t="str">
        <f t="shared" si="78"/>
        <v>18–39 Age Group</v>
      </c>
      <c r="E1694" t="s">
        <v>34</v>
      </c>
      <c r="F1694" t="s">
        <v>34</v>
      </c>
      <c r="G1694" t="s">
        <v>34</v>
      </c>
      <c r="H1694" t="s">
        <v>43</v>
      </c>
      <c r="I1694" t="s">
        <v>15</v>
      </c>
      <c r="J1694" s="5">
        <v>226.28</v>
      </c>
      <c r="K1694" s="5">
        <v>38.4</v>
      </c>
      <c r="L1694" s="4">
        <f t="shared" si="79"/>
        <v>28.25</v>
      </c>
      <c r="M1694" s="5">
        <f t="shared" si="80"/>
        <v>38.4</v>
      </c>
      <c r="N1694" t="s">
        <v>38</v>
      </c>
      <c r="O1694" t="s">
        <v>34</v>
      </c>
    </row>
    <row r="1695" spans="1:15" x14ac:dyDescent="0.25">
      <c r="A1695">
        <v>39935</v>
      </c>
      <c r="B1695" t="s">
        <v>19</v>
      </c>
      <c r="C1695">
        <v>34</v>
      </c>
      <c r="D1695" t="str">
        <f t="shared" si="78"/>
        <v>18–39 Age Group</v>
      </c>
      <c r="E1695" t="s">
        <v>34</v>
      </c>
      <c r="F1695" t="s">
        <v>34</v>
      </c>
      <c r="G1695" t="s">
        <v>13</v>
      </c>
      <c r="H1695" t="s">
        <v>14</v>
      </c>
      <c r="I1695" t="s">
        <v>21</v>
      </c>
      <c r="J1695" s="5">
        <v>174.37</v>
      </c>
      <c r="K1695" s="5">
        <v>23</v>
      </c>
      <c r="L1695" s="4">
        <f t="shared" si="79"/>
        <v>28.25</v>
      </c>
      <c r="M1695" s="5">
        <f t="shared" si="80"/>
        <v>23</v>
      </c>
      <c r="N1695" t="s">
        <v>24</v>
      </c>
      <c r="O1695" t="s">
        <v>34</v>
      </c>
    </row>
    <row r="1696" spans="1:15" x14ac:dyDescent="0.25">
      <c r="A1696">
        <v>39956</v>
      </c>
      <c r="B1696" t="s">
        <v>19</v>
      </c>
      <c r="C1696">
        <v>34</v>
      </c>
      <c r="D1696" t="str">
        <f t="shared" si="78"/>
        <v>18–39 Age Group</v>
      </c>
      <c r="E1696" t="s">
        <v>34</v>
      </c>
      <c r="F1696" t="s">
        <v>34</v>
      </c>
      <c r="G1696" t="s">
        <v>34</v>
      </c>
      <c r="H1696" t="s">
        <v>14</v>
      </c>
      <c r="I1696" t="s">
        <v>21</v>
      </c>
      <c r="J1696" s="5">
        <v>87.21</v>
      </c>
      <c r="K1696" s="5">
        <v>38.4</v>
      </c>
      <c r="L1696" s="4">
        <f t="shared" si="79"/>
        <v>28.25</v>
      </c>
      <c r="M1696" s="5">
        <f t="shared" si="80"/>
        <v>38.4</v>
      </c>
      <c r="N1696" t="s">
        <v>38</v>
      </c>
      <c r="O1696" t="s">
        <v>34</v>
      </c>
    </row>
    <row r="1697" spans="1:15" x14ac:dyDescent="0.25">
      <c r="A1697">
        <v>41935</v>
      </c>
      <c r="B1697" t="s">
        <v>12</v>
      </c>
      <c r="C1697">
        <v>34</v>
      </c>
      <c r="D1697" t="str">
        <f t="shared" si="78"/>
        <v>18–39 Age Group</v>
      </c>
      <c r="E1697" t="s">
        <v>34</v>
      </c>
      <c r="F1697" t="s">
        <v>34</v>
      </c>
      <c r="G1697" t="s">
        <v>34</v>
      </c>
      <c r="H1697" t="s">
        <v>14</v>
      </c>
      <c r="I1697" t="s">
        <v>21</v>
      </c>
      <c r="J1697" s="5">
        <v>125.29</v>
      </c>
      <c r="K1697" s="5">
        <v>33.9</v>
      </c>
      <c r="L1697" s="4">
        <f t="shared" si="79"/>
        <v>28.25</v>
      </c>
      <c r="M1697" s="5">
        <f t="shared" si="80"/>
        <v>33.9</v>
      </c>
      <c r="N1697" t="s">
        <v>24</v>
      </c>
      <c r="O1697" t="s">
        <v>34</v>
      </c>
    </row>
    <row r="1698" spans="1:15" x14ac:dyDescent="0.25">
      <c r="A1698">
        <v>43478</v>
      </c>
      <c r="B1698" t="s">
        <v>12</v>
      </c>
      <c r="C1698">
        <v>34</v>
      </c>
      <c r="D1698" t="str">
        <f t="shared" si="78"/>
        <v>18–39 Age Group</v>
      </c>
      <c r="E1698" t="s">
        <v>34</v>
      </c>
      <c r="F1698" t="s">
        <v>34</v>
      </c>
      <c r="G1698" t="s">
        <v>13</v>
      </c>
      <c r="H1698" t="s">
        <v>14</v>
      </c>
      <c r="I1698" t="s">
        <v>15</v>
      </c>
      <c r="J1698" s="5">
        <v>59.91</v>
      </c>
      <c r="K1698" s="5">
        <v>28.4</v>
      </c>
      <c r="L1698" s="4">
        <f t="shared" si="79"/>
        <v>28.25</v>
      </c>
      <c r="M1698" s="5">
        <f t="shared" si="80"/>
        <v>28.4</v>
      </c>
      <c r="N1698" t="s">
        <v>18</v>
      </c>
      <c r="O1698" t="s">
        <v>34</v>
      </c>
    </row>
    <row r="1699" spans="1:15" x14ac:dyDescent="0.25">
      <c r="A1699">
        <v>44281</v>
      </c>
      <c r="B1699" t="s">
        <v>12</v>
      </c>
      <c r="C1699">
        <v>34</v>
      </c>
      <c r="D1699" t="str">
        <f t="shared" si="78"/>
        <v>18–39 Age Group</v>
      </c>
      <c r="E1699" t="s">
        <v>34</v>
      </c>
      <c r="F1699" t="s">
        <v>34</v>
      </c>
      <c r="G1699" t="s">
        <v>34</v>
      </c>
      <c r="H1699" t="s">
        <v>14</v>
      </c>
      <c r="I1699" t="s">
        <v>21</v>
      </c>
      <c r="J1699" s="5">
        <v>89.68</v>
      </c>
      <c r="K1699" s="5">
        <v>23.2</v>
      </c>
      <c r="L1699" s="4">
        <f t="shared" si="79"/>
        <v>28.25</v>
      </c>
      <c r="M1699" s="5">
        <f t="shared" si="80"/>
        <v>23.2</v>
      </c>
      <c r="N1699" t="s">
        <v>29</v>
      </c>
      <c r="O1699" t="s">
        <v>34</v>
      </c>
    </row>
    <row r="1700" spans="1:15" x14ac:dyDescent="0.25">
      <c r="A1700">
        <v>44655</v>
      </c>
      <c r="B1700" t="s">
        <v>19</v>
      </c>
      <c r="C1700">
        <v>34</v>
      </c>
      <c r="D1700" t="str">
        <f t="shared" si="78"/>
        <v>18–39 Age Group</v>
      </c>
      <c r="E1700" t="s">
        <v>34</v>
      </c>
      <c r="F1700" t="s">
        <v>34</v>
      </c>
      <c r="G1700" t="s">
        <v>13</v>
      </c>
      <c r="H1700" t="s">
        <v>14</v>
      </c>
      <c r="I1700" t="s">
        <v>21</v>
      </c>
      <c r="J1700" s="5">
        <v>70.53</v>
      </c>
      <c r="K1700" s="5">
        <v>39.200000000000003</v>
      </c>
      <c r="L1700" s="4">
        <f t="shared" si="79"/>
        <v>28.25</v>
      </c>
      <c r="M1700" s="5">
        <f t="shared" si="80"/>
        <v>39.200000000000003</v>
      </c>
      <c r="N1700" t="s">
        <v>24</v>
      </c>
      <c r="O1700" t="s">
        <v>34</v>
      </c>
    </row>
    <row r="1701" spans="1:15" x14ac:dyDescent="0.25">
      <c r="A1701">
        <v>44813</v>
      </c>
      <c r="B1701" t="s">
        <v>19</v>
      </c>
      <c r="C1701">
        <v>34</v>
      </c>
      <c r="D1701" t="str">
        <f t="shared" si="78"/>
        <v>18–39 Age Group</v>
      </c>
      <c r="E1701" t="s">
        <v>34</v>
      </c>
      <c r="F1701" t="s">
        <v>34</v>
      </c>
      <c r="G1701" t="s">
        <v>34</v>
      </c>
      <c r="H1701" t="s">
        <v>14</v>
      </c>
      <c r="I1701" t="s">
        <v>21</v>
      </c>
      <c r="J1701" s="5">
        <v>69.06</v>
      </c>
      <c r="K1701" s="5">
        <v>29</v>
      </c>
      <c r="L1701" s="4">
        <f t="shared" si="79"/>
        <v>28.25</v>
      </c>
      <c r="M1701" s="5">
        <f t="shared" si="80"/>
        <v>29</v>
      </c>
      <c r="N1701" t="s">
        <v>29</v>
      </c>
      <c r="O1701" t="s">
        <v>34</v>
      </c>
    </row>
    <row r="1702" spans="1:15" x14ac:dyDescent="0.25">
      <c r="A1702">
        <v>45673</v>
      </c>
      <c r="B1702" t="s">
        <v>19</v>
      </c>
      <c r="C1702">
        <v>34</v>
      </c>
      <c r="D1702" t="str">
        <f t="shared" si="78"/>
        <v>18–39 Age Group</v>
      </c>
      <c r="E1702" t="s">
        <v>34</v>
      </c>
      <c r="F1702" t="s">
        <v>34</v>
      </c>
      <c r="G1702" t="s">
        <v>13</v>
      </c>
      <c r="H1702" t="s">
        <v>14</v>
      </c>
      <c r="I1702" t="s">
        <v>21</v>
      </c>
      <c r="J1702" s="5">
        <v>60.01</v>
      </c>
      <c r="K1702" s="5">
        <v>43.9</v>
      </c>
      <c r="L1702" s="4">
        <f t="shared" si="79"/>
        <v>28.25</v>
      </c>
      <c r="M1702" s="5">
        <f t="shared" si="80"/>
        <v>43.9</v>
      </c>
      <c r="N1702" t="s">
        <v>38</v>
      </c>
      <c r="O1702" t="s">
        <v>34</v>
      </c>
    </row>
    <row r="1703" spans="1:15" x14ac:dyDescent="0.25">
      <c r="A1703">
        <v>48989</v>
      </c>
      <c r="B1703" t="s">
        <v>19</v>
      </c>
      <c r="C1703">
        <v>34</v>
      </c>
      <c r="D1703" t="str">
        <f t="shared" si="78"/>
        <v>18–39 Age Group</v>
      </c>
      <c r="E1703" t="s">
        <v>34</v>
      </c>
      <c r="F1703" t="s">
        <v>34</v>
      </c>
      <c r="G1703" t="s">
        <v>34</v>
      </c>
      <c r="H1703" t="s">
        <v>43</v>
      </c>
      <c r="I1703" t="s">
        <v>21</v>
      </c>
      <c r="J1703" s="5">
        <v>120.06</v>
      </c>
      <c r="K1703" s="5">
        <v>33</v>
      </c>
      <c r="L1703" s="4">
        <f t="shared" si="79"/>
        <v>28.25</v>
      </c>
      <c r="M1703" s="5">
        <f t="shared" si="80"/>
        <v>33</v>
      </c>
      <c r="N1703" t="s">
        <v>24</v>
      </c>
      <c r="O1703" t="s">
        <v>34</v>
      </c>
    </row>
    <row r="1704" spans="1:15" x14ac:dyDescent="0.25">
      <c r="A1704">
        <v>49277</v>
      </c>
      <c r="B1704" t="s">
        <v>19</v>
      </c>
      <c r="C1704">
        <v>34</v>
      </c>
      <c r="D1704" t="str">
        <f t="shared" si="78"/>
        <v>18–39 Age Group</v>
      </c>
      <c r="E1704" t="s">
        <v>34</v>
      </c>
      <c r="F1704" t="s">
        <v>34</v>
      </c>
      <c r="G1704" t="s">
        <v>34</v>
      </c>
      <c r="H1704" t="s">
        <v>14</v>
      </c>
      <c r="I1704" t="s">
        <v>15</v>
      </c>
      <c r="J1704" s="5">
        <v>70.87</v>
      </c>
      <c r="K1704" s="5">
        <v>55.7</v>
      </c>
      <c r="L1704" s="4">
        <f t="shared" si="79"/>
        <v>28.25</v>
      </c>
      <c r="M1704" s="5">
        <f t="shared" si="80"/>
        <v>55.7</v>
      </c>
      <c r="N1704" t="s">
        <v>18</v>
      </c>
      <c r="O1704" t="s">
        <v>34</v>
      </c>
    </row>
    <row r="1705" spans="1:15" x14ac:dyDescent="0.25">
      <c r="A1705">
        <v>49555</v>
      </c>
      <c r="B1705" t="s">
        <v>19</v>
      </c>
      <c r="C1705">
        <v>34</v>
      </c>
      <c r="D1705" t="str">
        <f t="shared" si="78"/>
        <v>18–39 Age Group</v>
      </c>
      <c r="E1705" t="s">
        <v>34</v>
      </c>
      <c r="F1705" t="s">
        <v>34</v>
      </c>
      <c r="G1705" t="s">
        <v>13</v>
      </c>
      <c r="H1705" t="s">
        <v>43</v>
      </c>
      <c r="I1705" t="s">
        <v>15</v>
      </c>
      <c r="J1705" s="5">
        <v>90.55</v>
      </c>
      <c r="K1705" s="5">
        <v>30</v>
      </c>
      <c r="L1705" s="4">
        <f t="shared" si="79"/>
        <v>28.25</v>
      </c>
      <c r="M1705" s="5">
        <f t="shared" si="80"/>
        <v>30</v>
      </c>
      <c r="N1705" t="s">
        <v>24</v>
      </c>
      <c r="O1705" t="s">
        <v>34</v>
      </c>
    </row>
    <row r="1706" spans="1:15" x14ac:dyDescent="0.25">
      <c r="A1706">
        <v>49753</v>
      </c>
      <c r="B1706" t="s">
        <v>12</v>
      </c>
      <c r="C1706">
        <v>34</v>
      </c>
      <c r="D1706" t="str">
        <f t="shared" si="78"/>
        <v>18–39 Age Group</v>
      </c>
      <c r="E1706" t="s">
        <v>34</v>
      </c>
      <c r="F1706" t="s">
        <v>34</v>
      </c>
      <c r="G1706" t="s">
        <v>34</v>
      </c>
      <c r="H1706" t="s">
        <v>20</v>
      </c>
      <c r="I1706" t="s">
        <v>21</v>
      </c>
      <c r="J1706" s="5">
        <v>81.540000000000006</v>
      </c>
      <c r="K1706" s="5">
        <v>31.8</v>
      </c>
      <c r="L1706" s="4">
        <f t="shared" si="79"/>
        <v>28.25</v>
      </c>
      <c r="M1706" s="5">
        <f t="shared" si="80"/>
        <v>31.8</v>
      </c>
      <c r="N1706" t="s">
        <v>18</v>
      </c>
      <c r="O1706" t="s">
        <v>34</v>
      </c>
    </row>
    <row r="1707" spans="1:15" x14ac:dyDescent="0.25">
      <c r="A1707">
        <v>50001</v>
      </c>
      <c r="B1707" t="s">
        <v>19</v>
      </c>
      <c r="C1707">
        <v>34</v>
      </c>
      <c r="D1707" t="str">
        <f t="shared" si="78"/>
        <v>18–39 Age Group</v>
      </c>
      <c r="E1707" t="s">
        <v>34</v>
      </c>
      <c r="F1707" t="s">
        <v>34</v>
      </c>
      <c r="G1707" t="s">
        <v>13</v>
      </c>
      <c r="H1707" t="s">
        <v>43</v>
      </c>
      <c r="I1707" t="s">
        <v>21</v>
      </c>
      <c r="J1707" s="5">
        <v>86.36</v>
      </c>
      <c r="K1707" s="5">
        <v>32.1</v>
      </c>
      <c r="L1707" s="4">
        <f t="shared" si="79"/>
        <v>28.25</v>
      </c>
      <c r="M1707" s="5">
        <f t="shared" si="80"/>
        <v>32.1</v>
      </c>
      <c r="N1707" t="s">
        <v>29</v>
      </c>
      <c r="O1707" t="s">
        <v>34</v>
      </c>
    </row>
    <row r="1708" spans="1:15" x14ac:dyDescent="0.25">
      <c r="A1708">
        <v>50206</v>
      </c>
      <c r="B1708" t="s">
        <v>19</v>
      </c>
      <c r="C1708">
        <v>34</v>
      </c>
      <c r="D1708" t="str">
        <f t="shared" si="78"/>
        <v>18–39 Age Group</v>
      </c>
      <c r="E1708" t="s">
        <v>34</v>
      </c>
      <c r="F1708" t="s">
        <v>34</v>
      </c>
      <c r="G1708" t="s">
        <v>13</v>
      </c>
      <c r="H1708" t="s">
        <v>14</v>
      </c>
      <c r="I1708" t="s">
        <v>21</v>
      </c>
      <c r="J1708" s="5">
        <v>89.31</v>
      </c>
      <c r="K1708" s="5">
        <v>37.299999999999997</v>
      </c>
      <c r="L1708" s="4">
        <f t="shared" si="79"/>
        <v>28.25</v>
      </c>
      <c r="M1708" s="5">
        <f t="shared" si="80"/>
        <v>37.299999999999997</v>
      </c>
      <c r="N1708" t="s">
        <v>18</v>
      </c>
      <c r="O1708" t="s">
        <v>34</v>
      </c>
    </row>
    <row r="1709" spans="1:15" x14ac:dyDescent="0.25">
      <c r="A1709">
        <v>50338</v>
      </c>
      <c r="B1709" t="s">
        <v>19</v>
      </c>
      <c r="C1709">
        <v>34</v>
      </c>
      <c r="D1709" t="str">
        <f t="shared" si="78"/>
        <v>18–39 Age Group</v>
      </c>
      <c r="E1709" t="s">
        <v>34</v>
      </c>
      <c r="F1709" t="s">
        <v>34</v>
      </c>
      <c r="G1709" t="s">
        <v>13</v>
      </c>
      <c r="H1709" t="s">
        <v>14</v>
      </c>
      <c r="I1709" t="s">
        <v>15</v>
      </c>
      <c r="J1709" s="5">
        <v>83.07</v>
      </c>
      <c r="K1709" s="5">
        <v>28</v>
      </c>
      <c r="L1709" s="4">
        <f t="shared" si="79"/>
        <v>28.25</v>
      </c>
      <c r="M1709" s="5">
        <f t="shared" si="80"/>
        <v>28</v>
      </c>
      <c r="N1709" t="s">
        <v>18</v>
      </c>
      <c r="O1709" t="s">
        <v>34</v>
      </c>
    </row>
    <row r="1710" spans="1:15" x14ac:dyDescent="0.25">
      <c r="A1710">
        <v>51073</v>
      </c>
      <c r="B1710" t="s">
        <v>19</v>
      </c>
      <c r="C1710">
        <v>34</v>
      </c>
      <c r="D1710" t="str">
        <f t="shared" si="78"/>
        <v>18–39 Age Group</v>
      </c>
      <c r="E1710" t="s">
        <v>34</v>
      </c>
      <c r="F1710" t="s">
        <v>34</v>
      </c>
      <c r="G1710" t="s">
        <v>13</v>
      </c>
      <c r="H1710" t="s">
        <v>20</v>
      </c>
      <c r="I1710" t="s">
        <v>15</v>
      </c>
      <c r="J1710" s="5">
        <v>79.77</v>
      </c>
      <c r="K1710" s="5">
        <v>33.6</v>
      </c>
      <c r="L1710" s="4">
        <f t="shared" si="79"/>
        <v>28.25</v>
      </c>
      <c r="M1710" s="5">
        <f t="shared" si="80"/>
        <v>33.6</v>
      </c>
      <c r="N1710" t="s">
        <v>24</v>
      </c>
      <c r="O1710" t="s">
        <v>34</v>
      </c>
    </row>
    <row r="1711" spans="1:15" x14ac:dyDescent="0.25">
      <c r="A1711">
        <v>51524</v>
      </c>
      <c r="B1711" t="s">
        <v>19</v>
      </c>
      <c r="C1711">
        <v>34</v>
      </c>
      <c r="D1711" t="str">
        <f t="shared" si="78"/>
        <v>18–39 Age Group</v>
      </c>
      <c r="E1711" t="s">
        <v>34</v>
      </c>
      <c r="F1711" t="s">
        <v>34</v>
      </c>
      <c r="G1711" t="s">
        <v>13</v>
      </c>
      <c r="H1711" t="s">
        <v>14</v>
      </c>
      <c r="I1711" t="s">
        <v>21</v>
      </c>
      <c r="J1711" s="5">
        <v>94.44</v>
      </c>
      <c r="K1711" s="5">
        <v>34.200000000000003</v>
      </c>
      <c r="L1711" s="4">
        <f t="shared" si="79"/>
        <v>28.25</v>
      </c>
      <c r="M1711" s="5">
        <f t="shared" si="80"/>
        <v>34.200000000000003</v>
      </c>
      <c r="N1711" t="s">
        <v>38</v>
      </c>
      <c r="O1711" t="s">
        <v>34</v>
      </c>
    </row>
    <row r="1712" spans="1:15" x14ac:dyDescent="0.25">
      <c r="A1712">
        <v>52987</v>
      </c>
      <c r="B1712" t="s">
        <v>19</v>
      </c>
      <c r="C1712">
        <v>34</v>
      </c>
      <c r="D1712" t="str">
        <f t="shared" si="78"/>
        <v>18–39 Age Group</v>
      </c>
      <c r="E1712" t="s">
        <v>34</v>
      </c>
      <c r="F1712" t="s">
        <v>34</v>
      </c>
      <c r="G1712" t="s">
        <v>13</v>
      </c>
      <c r="H1712" t="s">
        <v>43</v>
      </c>
      <c r="I1712" t="s">
        <v>21</v>
      </c>
      <c r="J1712" s="5">
        <v>70.180000000000007</v>
      </c>
      <c r="K1712" s="5">
        <v>24.9</v>
      </c>
      <c r="L1712" s="4">
        <f t="shared" si="79"/>
        <v>28.25</v>
      </c>
      <c r="M1712" s="5">
        <f t="shared" si="80"/>
        <v>24.9</v>
      </c>
      <c r="N1712" t="s">
        <v>38</v>
      </c>
      <c r="O1712" t="s">
        <v>34</v>
      </c>
    </row>
    <row r="1713" spans="1:15" x14ac:dyDescent="0.25">
      <c r="A1713">
        <v>53323</v>
      </c>
      <c r="B1713" t="s">
        <v>19</v>
      </c>
      <c r="C1713">
        <v>34</v>
      </c>
      <c r="D1713" t="str">
        <f t="shared" si="78"/>
        <v>18–39 Age Group</v>
      </c>
      <c r="E1713" t="s">
        <v>34</v>
      </c>
      <c r="F1713" t="s">
        <v>34</v>
      </c>
      <c r="G1713" t="s">
        <v>34</v>
      </c>
      <c r="H1713" t="s">
        <v>43</v>
      </c>
      <c r="I1713" t="s">
        <v>15</v>
      </c>
      <c r="J1713" s="5">
        <v>79.599999999999994</v>
      </c>
      <c r="K1713" s="5">
        <v>46.3</v>
      </c>
      <c r="L1713" s="4">
        <f t="shared" si="79"/>
        <v>28.25</v>
      </c>
      <c r="M1713" s="5">
        <f t="shared" si="80"/>
        <v>46.3</v>
      </c>
      <c r="N1713" t="s">
        <v>24</v>
      </c>
      <c r="O1713" t="s">
        <v>34</v>
      </c>
    </row>
    <row r="1714" spans="1:15" x14ac:dyDescent="0.25">
      <c r="A1714">
        <v>53632</v>
      </c>
      <c r="B1714" t="s">
        <v>12</v>
      </c>
      <c r="C1714">
        <v>34</v>
      </c>
      <c r="D1714" t="str">
        <f t="shared" si="78"/>
        <v>18–39 Age Group</v>
      </c>
      <c r="E1714" t="s">
        <v>34</v>
      </c>
      <c r="F1714" t="s">
        <v>34</v>
      </c>
      <c r="G1714" t="s">
        <v>34</v>
      </c>
      <c r="H1714" t="s">
        <v>43</v>
      </c>
      <c r="I1714" t="s">
        <v>15</v>
      </c>
      <c r="J1714" s="5">
        <v>72.75</v>
      </c>
      <c r="K1714" s="5">
        <v>22.2</v>
      </c>
      <c r="L1714" s="4">
        <f t="shared" si="79"/>
        <v>28.25</v>
      </c>
      <c r="M1714" s="5">
        <f t="shared" si="80"/>
        <v>22.2</v>
      </c>
      <c r="N1714" t="s">
        <v>38</v>
      </c>
      <c r="O1714" t="s">
        <v>34</v>
      </c>
    </row>
    <row r="1715" spans="1:15" x14ac:dyDescent="0.25">
      <c r="A1715">
        <v>55169</v>
      </c>
      <c r="B1715" t="s">
        <v>12</v>
      </c>
      <c r="C1715">
        <v>34</v>
      </c>
      <c r="D1715" t="str">
        <f t="shared" si="78"/>
        <v>18–39 Age Group</v>
      </c>
      <c r="E1715" t="s">
        <v>34</v>
      </c>
      <c r="F1715" t="s">
        <v>34</v>
      </c>
      <c r="G1715" t="s">
        <v>13</v>
      </c>
      <c r="H1715" t="s">
        <v>14</v>
      </c>
      <c r="I1715" t="s">
        <v>21</v>
      </c>
      <c r="J1715" s="5">
        <v>72.64</v>
      </c>
      <c r="K1715" s="5">
        <v>32.4</v>
      </c>
      <c r="L1715" s="4">
        <f t="shared" si="79"/>
        <v>28.25</v>
      </c>
      <c r="M1715" s="5">
        <f t="shared" si="80"/>
        <v>32.4</v>
      </c>
      <c r="N1715" t="s">
        <v>24</v>
      </c>
      <c r="O1715" t="s">
        <v>34</v>
      </c>
    </row>
    <row r="1716" spans="1:15" x14ac:dyDescent="0.25">
      <c r="A1716">
        <v>55566</v>
      </c>
      <c r="B1716" t="s">
        <v>19</v>
      </c>
      <c r="C1716">
        <v>34</v>
      </c>
      <c r="D1716" t="str">
        <f t="shared" si="78"/>
        <v>18–39 Age Group</v>
      </c>
      <c r="E1716" t="s">
        <v>34</v>
      </c>
      <c r="F1716" t="s">
        <v>34</v>
      </c>
      <c r="G1716" t="s">
        <v>13</v>
      </c>
      <c r="H1716" t="s">
        <v>14</v>
      </c>
      <c r="I1716" t="s">
        <v>21</v>
      </c>
      <c r="J1716" s="5">
        <v>231.5</v>
      </c>
      <c r="K1716" s="5">
        <v>45.4</v>
      </c>
      <c r="L1716" s="4">
        <f t="shared" si="79"/>
        <v>28.25</v>
      </c>
      <c r="M1716" s="5">
        <f t="shared" si="80"/>
        <v>45.4</v>
      </c>
      <c r="N1716" t="s">
        <v>24</v>
      </c>
      <c r="O1716" t="s">
        <v>34</v>
      </c>
    </row>
    <row r="1717" spans="1:15" x14ac:dyDescent="0.25">
      <c r="A1717">
        <v>56804</v>
      </c>
      <c r="B1717" t="s">
        <v>19</v>
      </c>
      <c r="C1717">
        <v>34</v>
      </c>
      <c r="D1717" t="str">
        <f t="shared" si="78"/>
        <v>18–39 Age Group</v>
      </c>
      <c r="E1717" t="s">
        <v>34</v>
      </c>
      <c r="F1717" t="s">
        <v>34</v>
      </c>
      <c r="G1717" t="s">
        <v>34</v>
      </c>
      <c r="H1717" t="s">
        <v>43</v>
      </c>
      <c r="I1717" t="s">
        <v>15</v>
      </c>
      <c r="J1717" s="5">
        <v>60.36</v>
      </c>
      <c r="K1717" s="5">
        <v>24.1</v>
      </c>
      <c r="L1717" s="4">
        <f t="shared" si="79"/>
        <v>28.25</v>
      </c>
      <c r="M1717" s="5">
        <f t="shared" si="80"/>
        <v>24.1</v>
      </c>
      <c r="N1717" t="s">
        <v>24</v>
      </c>
      <c r="O1717" t="s">
        <v>34</v>
      </c>
    </row>
    <row r="1718" spans="1:15" x14ac:dyDescent="0.25">
      <c r="A1718">
        <v>56870</v>
      </c>
      <c r="B1718" t="s">
        <v>19</v>
      </c>
      <c r="C1718">
        <v>34</v>
      </c>
      <c r="D1718" t="str">
        <f t="shared" si="78"/>
        <v>18–39 Age Group</v>
      </c>
      <c r="E1718" t="s">
        <v>34</v>
      </c>
      <c r="F1718" t="s">
        <v>34</v>
      </c>
      <c r="G1718" t="s">
        <v>34</v>
      </c>
      <c r="H1718" t="s">
        <v>14</v>
      </c>
      <c r="I1718" t="s">
        <v>21</v>
      </c>
      <c r="J1718" s="5">
        <v>156.57</v>
      </c>
      <c r="K1718" s="5">
        <v>28.4</v>
      </c>
      <c r="L1718" s="4">
        <f t="shared" si="79"/>
        <v>28.25</v>
      </c>
      <c r="M1718" s="5">
        <f t="shared" si="80"/>
        <v>28.4</v>
      </c>
      <c r="N1718" t="s">
        <v>38</v>
      </c>
      <c r="O1718" t="s">
        <v>34</v>
      </c>
    </row>
    <row r="1719" spans="1:15" x14ac:dyDescent="0.25">
      <c r="A1719">
        <v>58495</v>
      </c>
      <c r="B1719" t="s">
        <v>12</v>
      </c>
      <c r="C1719">
        <v>34</v>
      </c>
      <c r="D1719" t="str">
        <f t="shared" si="78"/>
        <v>18–39 Age Group</v>
      </c>
      <c r="E1719" t="s">
        <v>34</v>
      </c>
      <c r="F1719" t="s">
        <v>34</v>
      </c>
      <c r="G1719" t="s">
        <v>13</v>
      </c>
      <c r="H1719" t="s">
        <v>14</v>
      </c>
      <c r="I1719" t="s">
        <v>21</v>
      </c>
      <c r="J1719" s="5">
        <v>84.08</v>
      </c>
      <c r="K1719" s="5">
        <v>32.9</v>
      </c>
      <c r="L1719" s="4">
        <f t="shared" si="79"/>
        <v>28.25</v>
      </c>
      <c r="M1719" s="5">
        <f t="shared" si="80"/>
        <v>32.9</v>
      </c>
      <c r="N1719" t="s">
        <v>24</v>
      </c>
      <c r="O1719" t="s">
        <v>34</v>
      </c>
    </row>
    <row r="1720" spans="1:15" x14ac:dyDescent="0.25">
      <c r="A1720">
        <v>60148</v>
      </c>
      <c r="B1720" t="s">
        <v>12</v>
      </c>
      <c r="C1720">
        <v>34</v>
      </c>
      <c r="D1720" t="str">
        <f t="shared" si="78"/>
        <v>18–39 Age Group</v>
      </c>
      <c r="E1720" t="s">
        <v>34</v>
      </c>
      <c r="F1720" t="s">
        <v>34</v>
      </c>
      <c r="G1720" t="s">
        <v>13</v>
      </c>
      <c r="H1720" t="s">
        <v>14</v>
      </c>
      <c r="I1720" t="s">
        <v>15</v>
      </c>
      <c r="J1720" s="5">
        <v>80.81</v>
      </c>
      <c r="K1720" s="5">
        <v>33.200000000000003</v>
      </c>
      <c r="L1720" s="4">
        <f t="shared" si="79"/>
        <v>28.25</v>
      </c>
      <c r="M1720" s="5">
        <f t="shared" si="80"/>
        <v>33.200000000000003</v>
      </c>
      <c r="N1720" t="s">
        <v>24</v>
      </c>
      <c r="O1720" t="s">
        <v>34</v>
      </c>
    </row>
    <row r="1721" spans="1:15" x14ac:dyDescent="0.25">
      <c r="A1721">
        <v>60255</v>
      </c>
      <c r="B1721" t="s">
        <v>19</v>
      </c>
      <c r="C1721">
        <v>34</v>
      </c>
      <c r="D1721" t="str">
        <f t="shared" si="78"/>
        <v>18–39 Age Group</v>
      </c>
      <c r="E1721" t="s">
        <v>34</v>
      </c>
      <c r="F1721" t="s">
        <v>34</v>
      </c>
      <c r="G1721" t="s">
        <v>34</v>
      </c>
      <c r="H1721" t="s">
        <v>14</v>
      </c>
      <c r="I1721" t="s">
        <v>21</v>
      </c>
      <c r="J1721" s="5">
        <v>103.43</v>
      </c>
      <c r="K1721" s="5">
        <v>43.6</v>
      </c>
      <c r="L1721" s="4">
        <f t="shared" si="79"/>
        <v>28.25</v>
      </c>
      <c r="M1721" s="5">
        <f t="shared" si="80"/>
        <v>43.6</v>
      </c>
      <c r="N1721" t="s">
        <v>29</v>
      </c>
      <c r="O1721" t="s">
        <v>34</v>
      </c>
    </row>
    <row r="1722" spans="1:15" x14ac:dyDescent="0.25">
      <c r="A1722">
        <v>61889</v>
      </c>
      <c r="B1722" t="s">
        <v>12</v>
      </c>
      <c r="C1722">
        <v>34</v>
      </c>
      <c r="D1722" t="str">
        <f t="shared" si="78"/>
        <v>18–39 Age Group</v>
      </c>
      <c r="E1722" t="s">
        <v>34</v>
      </c>
      <c r="F1722" t="s">
        <v>34</v>
      </c>
      <c r="G1722" t="s">
        <v>13</v>
      </c>
      <c r="H1722" t="s">
        <v>14</v>
      </c>
      <c r="I1722" t="s">
        <v>15</v>
      </c>
      <c r="J1722" s="5">
        <v>61.11</v>
      </c>
      <c r="K1722" s="5">
        <v>29.3</v>
      </c>
      <c r="L1722" s="4">
        <f t="shared" si="79"/>
        <v>28.25</v>
      </c>
      <c r="M1722" s="5">
        <f t="shared" si="80"/>
        <v>29.3</v>
      </c>
      <c r="N1722" t="s">
        <v>24</v>
      </c>
      <c r="O1722" t="s">
        <v>34</v>
      </c>
    </row>
    <row r="1723" spans="1:15" x14ac:dyDescent="0.25">
      <c r="A1723">
        <v>62289</v>
      </c>
      <c r="B1723" t="s">
        <v>19</v>
      </c>
      <c r="C1723">
        <v>34</v>
      </c>
      <c r="D1723" t="str">
        <f t="shared" si="78"/>
        <v>18–39 Age Group</v>
      </c>
      <c r="E1723" t="s">
        <v>34</v>
      </c>
      <c r="F1723" t="s">
        <v>34</v>
      </c>
      <c r="G1723" t="s">
        <v>13</v>
      </c>
      <c r="H1723" t="s">
        <v>14</v>
      </c>
      <c r="I1723" t="s">
        <v>15</v>
      </c>
      <c r="J1723" s="5">
        <v>97.23</v>
      </c>
      <c r="K1723" s="5">
        <v>27.5</v>
      </c>
      <c r="L1723" s="4">
        <f t="shared" si="79"/>
        <v>28.25</v>
      </c>
      <c r="M1723" s="5">
        <f t="shared" si="80"/>
        <v>27.5</v>
      </c>
      <c r="N1723" t="s">
        <v>38</v>
      </c>
      <c r="O1723" t="s">
        <v>34</v>
      </c>
    </row>
    <row r="1724" spans="1:15" x14ac:dyDescent="0.25">
      <c r="A1724">
        <v>62471</v>
      </c>
      <c r="B1724" t="s">
        <v>19</v>
      </c>
      <c r="C1724">
        <v>34</v>
      </c>
      <c r="D1724" t="str">
        <f t="shared" si="78"/>
        <v>18–39 Age Group</v>
      </c>
      <c r="E1724" t="s">
        <v>34</v>
      </c>
      <c r="F1724" t="s">
        <v>34</v>
      </c>
      <c r="G1724" t="s">
        <v>13</v>
      </c>
      <c r="H1724" t="s">
        <v>20</v>
      </c>
      <c r="I1724" t="s">
        <v>21</v>
      </c>
      <c r="J1724" s="5">
        <v>68.53</v>
      </c>
      <c r="K1724" s="5">
        <v>29.7</v>
      </c>
      <c r="L1724" s="4">
        <f t="shared" si="79"/>
        <v>28.25</v>
      </c>
      <c r="M1724" s="5">
        <f t="shared" si="80"/>
        <v>29.7</v>
      </c>
      <c r="N1724" t="s">
        <v>24</v>
      </c>
      <c r="O1724" t="s">
        <v>34</v>
      </c>
    </row>
    <row r="1725" spans="1:15" x14ac:dyDescent="0.25">
      <c r="A1725">
        <v>64494</v>
      </c>
      <c r="B1725" t="s">
        <v>19</v>
      </c>
      <c r="C1725">
        <v>34</v>
      </c>
      <c r="D1725" t="str">
        <f t="shared" si="78"/>
        <v>18–39 Age Group</v>
      </c>
      <c r="E1725" t="s">
        <v>34</v>
      </c>
      <c r="F1725" t="s">
        <v>34</v>
      </c>
      <c r="G1725" t="s">
        <v>13</v>
      </c>
      <c r="H1725" t="s">
        <v>14</v>
      </c>
      <c r="I1725" t="s">
        <v>15</v>
      </c>
      <c r="J1725" s="5">
        <v>133.82</v>
      </c>
      <c r="K1725" s="5">
        <v>20.399999999999999</v>
      </c>
      <c r="L1725" s="4">
        <f t="shared" si="79"/>
        <v>28.25</v>
      </c>
      <c r="M1725" s="5">
        <f t="shared" si="80"/>
        <v>20.399999999999999</v>
      </c>
      <c r="N1725" t="s">
        <v>24</v>
      </c>
      <c r="O1725" t="s">
        <v>34</v>
      </c>
    </row>
    <row r="1726" spans="1:15" x14ac:dyDescent="0.25">
      <c r="A1726">
        <v>65053</v>
      </c>
      <c r="B1726" t="s">
        <v>19</v>
      </c>
      <c r="C1726">
        <v>34</v>
      </c>
      <c r="D1726" t="str">
        <f t="shared" si="78"/>
        <v>18–39 Age Group</v>
      </c>
      <c r="E1726" t="s">
        <v>34</v>
      </c>
      <c r="F1726" t="s">
        <v>34</v>
      </c>
      <c r="G1726" t="s">
        <v>13</v>
      </c>
      <c r="H1726" t="s">
        <v>14</v>
      </c>
      <c r="I1726" t="s">
        <v>15</v>
      </c>
      <c r="J1726" s="5">
        <v>113.01</v>
      </c>
      <c r="K1726" s="5">
        <v>37.6</v>
      </c>
      <c r="L1726" s="4">
        <f t="shared" si="79"/>
        <v>28.25</v>
      </c>
      <c r="M1726" s="5">
        <f t="shared" si="80"/>
        <v>37.6</v>
      </c>
      <c r="N1726" t="s">
        <v>24</v>
      </c>
      <c r="O1726" t="s">
        <v>34</v>
      </c>
    </row>
    <row r="1727" spans="1:15" x14ac:dyDescent="0.25">
      <c r="A1727">
        <v>66581</v>
      </c>
      <c r="B1727" t="s">
        <v>19</v>
      </c>
      <c r="C1727">
        <v>34</v>
      </c>
      <c r="D1727" t="str">
        <f t="shared" si="78"/>
        <v>18–39 Age Group</v>
      </c>
      <c r="E1727" t="s">
        <v>34</v>
      </c>
      <c r="F1727" t="s">
        <v>34</v>
      </c>
      <c r="G1727" t="s">
        <v>13</v>
      </c>
      <c r="H1727" t="s">
        <v>14</v>
      </c>
      <c r="I1727" t="s">
        <v>21</v>
      </c>
      <c r="J1727" s="5">
        <v>59.14</v>
      </c>
      <c r="K1727" s="5">
        <v>40.1</v>
      </c>
      <c r="L1727" s="4">
        <f t="shared" si="79"/>
        <v>28.25</v>
      </c>
      <c r="M1727" s="5">
        <f t="shared" si="80"/>
        <v>40.1</v>
      </c>
      <c r="N1727" t="s">
        <v>24</v>
      </c>
      <c r="O1727" t="s">
        <v>34</v>
      </c>
    </row>
    <row r="1728" spans="1:15" x14ac:dyDescent="0.25">
      <c r="A1728">
        <v>68739</v>
      </c>
      <c r="B1728" t="s">
        <v>12</v>
      </c>
      <c r="C1728">
        <v>34</v>
      </c>
      <c r="D1728" t="str">
        <f t="shared" si="78"/>
        <v>18–39 Age Group</v>
      </c>
      <c r="E1728" t="s">
        <v>34</v>
      </c>
      <c r="F1728" t="s">
        <v>34</v>
      </c>
      <c r="G1728" t="s">
        <v>13</v>
      </c>
      <c r="H1728" t="s">
        <v>14</v>
      </c>
      <c r="I1728" t="s">
        <v>15</v>
      </c>
      <c r="J1728" s="5">
        <v>149.62</v>
      </c>
      <c r="K1728" s="5">
        <v>39.4</v>
      </c>
      <c r="L1728" s="4">
        <f t="shared" si="79"/>
        <v>28.25</v>
      </c>
      <c r="M1728" s="5">
        <f t="shared" si="80"/>
        <v>39.4</v>
      </c>
      <c r="N1728" t="s">
        <v>18</v>
      </c>
      <c r="O1728" t="s">
        <v>34</v>
      </c>
    </row>
    <row r="1729" spans="1:15" x14ac:dyDescent="0.25">
      <c r="A1729">
        <v>70392</v>
      </c>
      <c r="B1729" t="s">
        <v>12</v>
      </c>
      <c r="C1729">
        <v>34</v>
      </c>
      <c r="D1729" t="str">
        <f t="shared" si="78"/>
        <v>18–39 Age Group</v>
      </c>
      <c r="E1729" t="s">
        <v>34</v>
      </c>
      <c r="F1729" t="s">
        <v>34</v>
      </c>
      <c r="G1729" t="s">
        <v>13</v>
      </c>
      <c r="H1729" t="s">
        <v>14</v>
      </c>
      <c r="I1729" t="s">
        <v>21</v>
      </c>
      <c r="J1729" s="5">
        <v>112.72</v>
      </c>
      <c r="K1729" s="5">
        <v>19.399999999999999</v>
      </c>
      <c r="L1729" s="4">
        <f t="shared" si="79"/>
        <v>28.25</v>
      </c>
      <c r="M1729" s="5">
        <f t="shared" si="80"/>
        <v>19.399999999999999</v>
      </c>
      <c r="N1729" t="s">
        <v>38</v>
      </c>
      <c r="O1729" t="s">
        <v>34</v>
      </c>
    </row>
    <row r="1730" spans="1:15" x14ac:dyDescent="0.25">
      <c r="A1730">
        <v>70884</v>
      </c>
      <c r="B1730" t="s">
        <v>19</v>
      </c>
      <c r="C1730">
        <v>34</v>
      </c>
      <c r="D1730" t="str">
        <f t="shared" ref="D1730:D1793" si="81">_xlfn.IFS(
C1730&lt;18,"1–17 Age Group",
C1730&lt;40,"18–39 Age Group",
C1730&lt;60,"40–59 Age Group",
C1730&lt;80,"60–79 Age Group",
TRUE,"80+ Age Group"
)</f>
        <v>18–39 Age Group</v>
      </c>
      <c r="E1730" t="s">
        <v>34</v>
      </c>
      <c r="F1730" t="s">
        <v>34</v>
      </c>
      <c r="G1730" t="s">
        <v>13</v>
      </c>
      <c r="H1730" t="s">
        <v>14</v>
      </c>
      <c r="I1730" t="s">
        <v>15</v>
      </c>
      <c r="J1730" s="5">
        <v>79.8</v>
      </c>
      <c r="K1730" s="5">
        <v>37.4</v>
      </c>
      <c r="L1730" s="4">
        <f t="shared" ref="L1730:L1793" si="82">MEDIAN(K:K)</f>
        <v>28.25</v>
      </c>
      <c r="M1730" s="5">
        <f t="shared" ref="M1730:M1793" si="83">IF(K:K="",$L1730,$K1730)</f>
        <v>37.4</v>
      </c>
      <c r="N1730" t="s">
        <v>29</v>
      </c>
      <c r="O1730" t="s">
        <v>34</v>
      </c>
    </row>
    <row r="1731" spans="1:15" x14ac:dyDescent="0.25">
      <c r="A1731">
        <v>71038</v>
      </c>
      <c r="B1731" t="s">
        <v>12</v>
      </c>
      <c r="C1731">
        <v>34</v>
      </c>
      <c r="D1731" t="str">
        <f t="shared" si="81"/>
        <v>18–39 Age Group</v>
      </c>
      <c r="E1731" t="s">
        <v>34</v>
      </c>
      <c r="F1731" t="s">
        <v>34</v>
      </c>
      <c r="G1731" t="s">
        <v>13</v>
      </c>
      <c r="H1731" t="s">
        <v>14</v>
      </c>
      <c r="I1731" t="s">
        <v>15</v>
      </c>
      <c r="J1731" s="5">
        <v>137.96</v>
      </c>
      <c r="K1731" s="5">
        <v>35.1</v>
      </c>
      <c r="L1731" s="4">
        <f t="shared" si="82"/>
        <v>28.25</v>
      </c>
      <c r="M1731" s="5">
        <f t="shared" si="83"/>
        <v>35.1</v>
      </c>
      <c r="N1731" t="s">
        <v>38</v>
      </c>
      <c r="O1731" t="s">
        <v>34</v>
      </c>
    </row>
    <row r="1732" spans="1:15" x14ac:dyDescent="0.25">
      <c r="A1732">
        <v>1679</v>
      </c>
      <c r="B1732" t="s">
        <v>12</v>
      </c>
      <c r="C1732">
        <v>35</v>
      </c>
      <c r="D1732" t="str">
        <f t="shared" si="81"/>
        <v>18–39 Age Group</v>
      </c>
      <c r="E1732" t="s">
        <v>34</v>
      </c>
      <c r="F1732" t="s">
        <v>34</v>
      </c>
      <c r="G1732" t="s">
        <v>13</v>
      </c>
      <c r="H1732" t="s">
        <v>14</v>
      </c>
      <c r="I1732" t="s">
        <v>21</v>
      </c>
      <c r="J1732" s="5">
        <v>77.48</v>
      </c>
      <c r="K1732" s="5" t="s">
        <v>4270</v>
      </c>
      <c r="L1732" s="4">
        <f t="shared" si="82"/>
        <v>28.25</v>
      </c>
      <c r="M1732" s="5">
        <f t="shared" si="83"/>
        <v>28.25</v>
      </c>
      <c r="N1732" t="s">
        <v>18</v>
      </c>
      <c r="O1732" t="s">
        <v>34</v>
      </c>
    </row>
    <row r="1733" spans="1:15" x14ac:dyDescent="0.25">
      <c r="A1733">
        <v>2082</v>
      </c>
      <c r="B1733" t="s">
        <v>12</v>
      </c>
      <c r="C1733">
        <v>35</v>
      </c>
      <c r="D1733" t="str">
        <f t="shared" si="81"/>
        <v>18–39 Age Group</v>
      </c>
      <c r="E1733" t="s">
        <v>34</v>
      </c>
      <c r="F1733" t="s">
        <v>34</v>
      </c>
      <c r="G1733" t="s">
        <v>13</v>
      </c>
      <c r="H1733" t="s">
        <v>14</v>
      </c>
      <c r="I1733" t="s">
        <v>21</v>
      </c>
      <c r="J1733" s="5">
        <v>115.92</v>
      </c>
      <c r="K1733" s="5" t="s">
        <v>4270</v>
      </c>
      <c r="L1733" s="4">
        <f t="shared" si="82"/>
        <v>28.25</v>
      </c>
      <c r="M1733" s="5">
        <f t="shared" si="83"/>
        <v>28.25</v>
      </c>
      <c r="N1733" t="s">
        <v>18</v>
      </c>
      <c r="O1733" t="s">
        <v>34</v>
      </c>
    </row>
    <row r="1734" spans="1:15" x14ac:dyDescent="0.25">
      <c r="A1734">
        <v>2903</v>
      </c>
      <c r="B1734" t="s">
        <v>19</v>
      </c>
      <c r="C1734">
        <v>35</v>
      </c>
      <c r="D1734" t="str">
        <f t="shared" si="81"/>
        <v>18–39 Age Group</v>
      </c>
      <c r="E1734" t="s">
        <v>34</v>
      </c>
      <c r="F1734" t="s">
        <v>34</v>
      </c>
      <c r="G1734" t="s">
        <v>34</v>
      </c>
      <c r="H1734" t="s">
        <v>14</v>
      </c>
      <c r="I1734" t="s">
        <v>21</v>
      </c>
      <c r="J1734" s="5">
        <v>123.83</v>
      </c>
      <c r="K1734" s="5">
        <v>23.8</v>
      </c>
      <c r="L1734" s="4">
        <f t="shared" si="82"/>
        <v>28.25</v>
      </c>
      <c r="M1734" s="5">
        <f t="shared" si="83"/>
        <v>23.8</v>
      </c>
      <c r="N1734" t="s">
        <v>24</v>
      </c>
      <c r="O1734" t="s">
        <v>34</v>
      </c>
    </row>
    <row r="1735" spans="1:15" x14ac:dyDescent="0.25">
      <c r="A1735">
        <v>5686</v>
      </c>
      <c r="B1735" t="s">
        <v>12</v>
      </c>
      <c r="C1735">
        <v>35</v>
      </c>
      <c r="D1735" t="str">
        <f t="shared" si="81"/>
        <v>18–39 Age Group</v>
      </c>
      <c r="E1735" t="s">
        <v>34</v>
      </c>
      <c r="F1735" t="s">
        <v>34</v>
      </c>
      <c r="G1735" t="s">
        <v>13</v>
      </c>
      <c r="H1735" t="s">
        <v>14</v>
      </c>
      <c r="I1735" t="s">
        <v>15</v>
      </c>
      <c r="J1735" s="5">
        <v>69.88</v>
      </c>
      <c r="K1735" s="5">
        <v>27.7</v>
      </c>
      <c r="L1735" s="4">
        <f t="shared" si="82"/>
        <v>28.25</v>
      </c>
      <c r="M1735" s="5">
        <f t="shared" si="83"/>
        <v>27.7</v>
      </c>
      <c r="N1735" t="s">
        <v>38</v>
      </c>
      <c r="O1735" t="s">
        <v>34</v>
      </c>
    </row>
    <row r="1736" spans="1:15" x14ac:dyDescent="0.25">
      <c r="A1736">
        <v>6174</v>
      </c>
      <c r="B1736" t="s">
        <v>19</v>
      </c>
      <c r="C1736">
        <v>35</v>
      </c>
      <c r="D1736" t="str">
        <f t="shared" si="81"/>
        <v>18–39 Age Group</v>
      </c>
      <c r="E1736" t="s">
        <v>34</v>
      </c>
      <c r="F1736" t="s">
        <v>34</v>
      </c>
      <c r="G1736" t="s">
        <v>34</v>
      </c>
      <c r="H1736" t="s">
        <v>14</v>
      </c>
      <c r="I1736" t="s">
        <v>15</v>
      </c>
      <c r="J1736" s="5">
        <v>71.59</v>
      </c>
      <c r="K1736" s="5">
        <v>40.299999999999997</v>
      </c>
      <c r="L1736" s="4">
        <f t="shared" si="82"/>
        <v>28.25</v>
      </c>
      <c r="M1736" s="5">
        <f t="shared" si="83"/>
        <v>40.299999999999997</v>
      </c>
      <c r="N1736" t="s">
        <v>24</v>
      </c>
      <c r="O1736" t="s">
        <v>34</v>
      </c>
    </row>
    <row r="1737" spans="1:15" x14ac:dyDescent="0.25">
      <c r="A1737">
        <v>6574</v>
      </c>
      <c r="B1737" t="s">
        <v>19</v>
      </c>
      <c r="C1737">
        <v>35</v>
      </c>
      <c r="D1737" t="str">
        <f t="shared" si="81"/>
        <v>18–39 Age Group</v>
      </c>
      <c r="E1737" t="s">
        <v>34</v>
      </c>
      <c r="F1737" t="s">
        <v>34</v>
      </c>
      <c r="G1737" t="s">
        <v>13</v>
      </c>
      <c r="H1737" t="s">
        <v>20</v>
      </c>
      <c r="I1737" t="s">
        <v>15</v>
      </c>
      <c r="J1737" s="5">
        <v>103.29</v>
      </c>
      <c r="K1737" s="5">
        <v>20.6</v>
      </c>
      <c r="L1737" s="4">
        <f t="shared" si="82"/>
        <v>28.25</v>
      </c>
      <c r="M1737" s="5">
        <f t="shared" si="83"/>
        <v>20.6</v>
      </c>
      <c r="N1737" t="s">
        <v>24</v>
      </c>
      <c r="O1737" t="s">
        <v>34</v>
      </c>
    </row>
    <row r="1738" spans="1:15" x14ac:dyDescent="0.25">
      <c r="A1738">
        <v>7745</v>
      </c>
      <c r="B1738" t="s">
        <v>19</v>
      </c>
      <c r="C1738">
        <v>35</v>
      </c>
      <c r="D1738" t="str">
        <f t="shared" si="81"/>
        <v>18–39 Age Group</v>
      </c>
      <c r="E1738" t="s">
        <v>34</v>
      </c>
      <c r="F1738" t="s">
        <v>34</v>
      </c>
      <c r="G1738" t="s">
        <v>13</v>
      </c>
      <c r="H1738" t="s">
        <v>14</v>
      </c>
      <c r="I1738" t="s">
        <v>15</v>
      </c>
      <c r="J1738" s="5">
        <v>109.03</v>
      </c>
      <c r="K1738" s="5">
        <v>19.5</v>
      </c>
      <c r="L1738" s="4">
        <f t="shared" si="82"/>
        <v>28.25</v>
      </c>
      <c r="M1738" s="5">
        <f t="shared" si="83"/>
        <v>19.5</v>
      </c>
      <c r="N1738" t="s">
        <v>18</v>
      </c>
      <c r="O1738" t="s">
        <v>34</v>
      </c>
    </row>
    <row r="1739" spans="1:15" x14ac:dyDescent="0.25">
      <c r="A1739">
        <v>8008</v>
      </c>
      <c r="B1739" t="s">
        <v>19</v>
      </c>
      <c r="C1739">
        <v>35</v>
      </c>
      <c r="D1739" t="str">
        <f t="shared" si="81"/>
        <v>18–39 Age Group</v>
      </c>
      <c r="E1739" t="s">
        <v>34</v>
      </c>
      <c r="F1739" t="s">
        <v>34</v>
      </c>
      <c r="G1739" t="s">
        <v>34</v>
      </c>
      <c r="H1739" t="s">
        <v>43</v>
      </c>
      <c r="I1739" t="s">
        <v>15</v>
      </c>
      <c r="J1739" s="5">
        <v>83.76</v>
      </c>
      <c r="K1739" s="5" t="s">
        <v>4270</v>
      </c>
      <c r="L1739" s="4">
        <f t="shared" si="82"/>
        <v>28.25</v>
      </c>
      <c r="M1739" s="5">
        <f t="shared" si="83"/>
        <v>28.25</v>
      </c>
      <c r="N1739" t="s">
        <v>29</v>
      </c>
      <c r="O1739" t="s">
        <v>34</v>
      </c>
    </row>
    <row r="1740" spans="1:15" x14ac:dyDescent="0.25">
      <c r="A1740">
        <v>8598</v>
      </c>
      <c r="B1740" t="s">
        <v>19</v>
      </c>
      <c r="C1740">
        <v>35</v>
      </c>
      <c r="D1740" t="str">
        <f t="shared" si="81"/>
        <v>18–39 Age Group</v>
      </c>
      <c r="E1740" t="s">
        <v>34</v>
      </c>
      <c r="F1740" t="s">
        <v>34</v>
      </c>
      <c r="G1740" t="s">
        <v>13</v>
      </c>
      <c r="H1740" t="s">
        <v>43</v>
      </c>
      <c r="I1740" t="s">
        <v>15</v>
      </c>
      <c r="J1740" s="5">
        <v>82.39</v>
      </c>
      <c r="K1740" s="5">
        <v>33.200000000000003</v>
      </c>
      <c r="L1740" s="4">
        <f t="shared" si="82"/>
        <v>28.25</v>
      </c>
      <c r="M1740" s="5">
        <f t="shared" si="83"/>
        <v>33.200000000000003</v>
      </c>
      <c r="N1740" t="s">
        <v>24</v>
      </c>
      <c r="O1740" t="s">
        <v>34</v>
      </c>
    </row>
    <row r="1741" spans="1:15" x14ac:dyDescent="0.25">
      <c r="A1741">
        <v>8976</v>
      </c>
      <c r="B1741" t="s">
        <v>19</v>
      </c>
      <c r="C1741">
        <v>35</v>
      </c>
      <c r="D1741" t="str">
        <f t="shared" si="81"/>
        <v>18–39 Age Group</v>
      </c>
      <c r="E1741" t="s">
        <v>34</v>
      </c>
      <c r="F1741" t="s">
        <v>34</v>
      </c>
      <c r="G1741" t="s">
        <v>13</v>
      </c>
      <c r="H1741" t="s">
        <v>14</v>
      </c>
      <c r="I1741" t="s">
        <v>21</v>
      </c>
      <c r="J1741" s="5">
        <v>104.4</v>
      </c>
      <c r="K1741" s="5">
        <v>24.4</v>
      </c>
      <c r="L1741" s="4">
        <f t="shared" si="82"/>
        <v>28.25</v>
      </c>
      <c r="M1741" s="5">
        <f t="shared" si="83"/>
        <v>24.4</v>
      </c>
      <c r="N1741" t="s">
        <v>24</v>
      </c>
      <c r="O1741" t="s">
        <v>34</v>
      </c>
    </row>
    <row r="1742" spans="1:15" x14ac:dyDescent="0.25">
      <c r="A1742">
        <v>9013</v>
      </c>
      <c r="B1742" t="s">
        <v>19</v>
      </c>
      <c r="C1742">
        <v>35</v>
      </c>
      <c r="D1742" t="str">
        <f t="shared" si="81"/>
        <v>18–39 Age Group</v>
      </c>
      <c r="E1742" t="s">
        <v>34</v>
      </c>
      <c r="F1742" t="s">
        <v>34</v>
      </c>
      <c r="G1742" t="s">
        <v>13</v>
      </c>
      <c r="H1742" t="s">
        <v>14</v>
      </c>
      <c r="I1742" t="s">
        <v>21</v>
      </c>
      <c r="J1742" s="5">
        <v>83.27</v>
      </c>
      <c r="K1742" s="5">
        <v>19.8</v>
      </c>
      <c r="L1742" s="4">
        <f t="shared" si="82"/>
        <v>28.25</v>
      </c>
      <c r="M1742" s="5">
        <f t="shared" si="83"/>
        <v>19.8</v>
      </c>
      <c r="N1742" t="s">
        <v>18</v>
      </c>
      <c r="O1742" t="s">
        <v>34</v>
      </c>
    </row>
    <row r="1743" spans="1:15" x14ac:dyDescent="0.25">
      <c r="A1743">
        <v>12366</v>
      </c>
      <c r="B1743" t="s">
        <v>19</v>
      </c>
      <c r="C1743">
        <v>35</v>
      </c>
      <c r="D1743" t="str">
        <f t="shared" si="81"/>
        <v>18–39 Age Group</v>
      </c>
      <c r="E1743" t="s">
        <v>34</v>
      </c>
      <c r="F1743" t="s">
        <v>34</v>
      </c>
      <c r="G1743" t="s">
        <v>34</v>
      </c>
      <c r="H1743" t="s">
        <v>14</v>
      </c>
      <c r="I1743" t="s">
        <v>15</v>
      </c>
      <c r="J1743" s="5">
        <v>97.58</v>
      </c>
      <c r="K1743" s="5">
        <v>24.3</v>
      </c>
      <c r="L1743" s="4">
        <f t="shared" si="82"/>
        <v>28.25</v>
      </c>
      <c r="M1743" s="5">
        <f t="shared" si="83"/>
        <v>24.3</v>
      </c>
      <c r="N1743" t="s">
        <v>38</v>
      </c>
      <c r="O1743" t="s">
        <v>34</v>
      </c>
    </row>
    <row r="1744" spans="1:15" x14ac:dyDescent="0.25">
      <c r="A1744">
        <v>13072</v>
      </c>
      <c r="B1744" t="s">
        <v>19</v>
      </c>
      <c r="C1744">
        <v>35</v>
      </c>
      <c r="D1744" t="str">
        <f t="shared" si="81"/>
        <v>18–39 Age Group</v>
      </c>
      <c r="E1744" t="s">
        <v>34</v>
      </c>
      <c r="F1744" t="s">
        <v>34</v>
      </c>
      <c r="G1744" t="s">
        <v>13</v>
      </c>
      <c r="H1744" t="s">
        <v>20</v>
      </c>
      <c r="I1744" t="s">
        <v>15</v>
      </c>
      <c r="J1744" s="5">
        <v>70.87</v>
      </c>
      <c r="K1744" s="5">
        <v>22.1</v>
      </c>
      <c r="L1744" s="4">
        <f t="shared" si="82"/>
        <v>28.25</v>
      </c>
      <c r="M1744" s="5">
        <f t="shared" si="83"/>
        <v>22.1</v>
      </c>
      <c r="N1744" t="s">
        <v>18</v>
      </c>
      <c r="O1744" t="s">
        <v>34</v>
      </c>
    </row>
    <row r="1745" spans="1:15" x14ac:dyDescent="0.25">
      <c r="A1745">
        <v>13367</v>
      </c>
      <c r="B1745" t="s">
        <v>19</v>
      </c>
      <c r="C1745">
        <v>35</v>
      </c>
      <c r="D1745" t="str">
        <f t="shared" si="81"/>
        <v>18–39 Age Group</v>
      </c>
      <c r="E1745" t="s">
        <v>34</v>
      </c>
      <c r="F1745" t="s">
        <v>34</v>
      </c>
      <c r="G1745" t="s">
        <v>13</v>
      </c>
      <c r="H1745" t="s">
        <v>14</v>
      </c>
      <c r="I1745" t="s">
        <v>21</v>
      </c>
      <c r="J1745" s="5">
        <v>82.69</v>
      </c>
      <c r="K1745" s="5">
        <v>29.1</v>
      </c>
      <c r="L1745" s="4">
        <f t="shared" si="82"/>
        <v>28.25</v>
      </c>
      <c r="M1745" s="5">
        <f t="shared" si="83"/>
        <v>29.1</v>
      </c>
      <c r="N1745" t="s">
        <v>38</v>
      </c>
      <c r="O1745" t="s">
        <v>34</v>
      </c>
    </row>
    <row r="1746" spans="1:15" x14ac:dyDescent="0.25">
      <c r="A1746">
        <v>15517</v>
      </c>
      <c r="B1746" t="s">
        <v>19</v>
      </c>
      <c r="C1746">
        <v>35</v>
      </c>
      <c r="D1746" t="str">
        <f t="shared" si="81"/>
        <v>18–39 Age Group</v>
      </c>
      <c r="E1746" t="s">
        <v>34</v>
      </c>
      <c r="F1746" t="s">
        <v>34</v>
      </c>
      <c r="G1746" t="s">
        <v>13</v>
      </c>
      <c r="H1746" t="s">
        <v>14</v>
      </c>
      <c r="I1746" t="s">
        <v>15</v>
      </c>
      <c r="J1746" s="5">
        <v>81.900000000000006</v>
      </c>
      <c r="K1746" s="5">
        <v>24.5</v>
      </c>
      <c r="L1746" s="4">
        <f t="shared" si="82"/>
        <v>28.25</v>
      </c>
      <c r="M1746" s="5">
        <f t="shared" si="83"/>
        <v>24.5</v>
      </c>
      <c r="N1746" t="s">
        <v>24</v>
      </c>
      <c r="O1746" t="s">
        <v>34</v>
      </c>
    </row>
    <row r="1747" spans="1:15" x14ac:dyDescent="0.25">
      <c r="A1747">
        <v>16316</v>
      </c>
      <c r="B1747" t="s">
        <v>12</v>
      </c>
      <c r="C1747">
        <v>35</v>
      </c>
      <c r="D1747" t="str">
        <f t="shared" si="81"/>
        <v>18–39 Age Group</v>
      </c>
      <c r="E1747" t="s">
        <v>34</v>
      </c>
      <c r="F1747" t="s">
        <v>34</v>
      </c>
      <c r="G1747" t="s">
        <v>13</v>
      </c>
      <c r="H1747" t="s">
        <v>14</v>
      </c>
      <c r="I1747" t="s">
        <v>21</v>
      </c>
      <c r="J1747" s="5">
        <v>92.82</v>
      </c>
      <c r="K1747" s="5">
        <v>28.6</v>
      </c>
      <c r="L1747" s="4">
        <f t="shared" si="82"/>
        <v>28.25</v>
      </c>
      <c r="M1747" s="5">
        <f t="shared" si="83"/>
        <v>28.6</v>
      </c>
      <c r="N1747" t="s">
        <v>38</v>
      </c>
      <c r="O1747" t="s">
        <v>34</v>
      </c>
    </row>
    <row r="1748" spans="1:15" x14ac:dyDescent="0.25">
      <c r="A1748">
        <v>19723</v>
      </c>
      <c r="B1748" t="s">
        <v>19</v>
      </c>
      <c r="C1748">
        <v>35</v>
      </c>
      <c r="D1748" t="str">
        <f t="shared" si="81"/>
        <v>18–39 Age Group</v>
      </c>
      <c r="E1748" t="s">
        <v>34</v>
      </c>
      <c r="F1748" t="s">
        <v>34</v>
      </c>
      <c r="G1748" t="s">
        <v>13</v>
      </c>
      <c r="H1748" t="s">
        <v>20</v>
      </c>
      <c r="I1748" t="s">
        <v>21</v>
      </c>
      <c r="J1748" s="5">
        <v>82.99</v>
      </c>
      <c r="K1748" s="5">
        <v>30.6</v>
      </c>
      <c r="L1748" s="4">
        <f t="shared" si="82"/>
        <v>28.25</v>
      </c>
      <c r="M1748" s="5">
        <f t="shared" si="83"/>
        <v>30.6</v>
      </c>
      <c r="N1748" t="s">
        <v>24</v>
      </c>
      <c r="O1748" t="s">
        <v>34</v>
      </c>
    </row>
    <row r="1749" spans="1:15" x14ac:dyDescent="0.25">
      <c r="A1749">
        <v>22221</v>
      </c>
      <c r="B1749" t="s">
        <v>19</v>
      </c>
      <c r="C1749">
        <v>35</v>
      </c>
      <c r="D1749" t="str">
        <f t="shared" si="81"/>
        <v>18–39 Age Group</v>
      </c>
      <c r="E1749" t="s">
        <v>34</v>
      </c>
      <c r="F1749" t="s">
        <v>34</v>
      </c>
      <c r="G1749" t="s">
        <v>13</v>
      </c>
      <c r="H1749" t="s">
        <v>20</v>
      </c>
      <c r="I1749" t="s">
        <v>15</v>
      </c>
      <c r="J1749" s="5">
        <v>65.33</v>
      </c>
      <c r="K1749" s="5">
        <v>26.1</v>
      </c>
      <c r="L1749" s="4">
        <f t="shared" si="82"/>
        <v>28.25</v>
      </c>
      <c r="M1749" s="5">
        <f t="shared" si="83"/>
        <v>26.1</v>
      </c>
      <c r="N1749" t="s">
        <v>24</v>
      </c>
      <c r="O1749" t="s">
        <v>34</v>
      </c>
    </row>
    <row r="1750" spans="1:15" x14ac:dyDescent="0.25">
      <c r="A1750">
        <v>24256</v>
      </c>
      <c r="B1750" t="s">
        <v>12</v>
      </c>
      <c r="C1750">
        <v>35</v>
      </c>
      <c r="D1750" t="str">
        <f t="shared" si="81"/>
        <v>18–39 Age Group</v>
      </c>
      <c r="E1750" t="s">
        <v>34</v>
      </c>
      <c r="F1750" t="s">
        <v>34</v>
      </c>
      <c r="G1750" t="s">
        <v>13</v>
      </c>
      <c r="H1750" t="s">
        <v>14</v>
      </c>
      <c r="I1750" t="s">
        <v>21</v>
      </c>
      <c r="J1750" s="5">
        <v>108.08</v>
      </c>
      <c r="K1750" s="5">
        <v>30.6</v>
      </c>
      <c r="L1750" s="4">
        <f t="shared" si="82"/>
        <v>28.25</v>
      </c>
      <c r="M1750" s="5">
        <f t="shared" si="83"/>
        <v>30.6</v>
      </c>
      <c r="N1750" t="s">
        <v>18</v>
      </c>
      <c r="O1750" t="s">
        <v>34</v>
      </c>
    </row>
    <row r="1751" spans="1:15" x14ac:dyDescent="0.25">
      <c r="A1751">
        <v>24876</v>
      </c>
      <c r="B1751" t="s">
        <v>12</v>
      </c>
      <c r="C1751">
        <v>35</v>
      </c>
      <c r="D1751" t="str">
        <f t="shared" si="81"/>
        <v>18–39 Age Group</v>
      </c>
      <c r="E1751" t="s">
        <v>34</v>
      </c>
      <c r="F1751" t="s">
        <v>34</v>
      </c>
      <c r="G1751" t="s">
        <v>13</v>
      </c>
      <c r="H1751" t="s">
        <v>14</v>
      </c>
      <c r="I1751" t="s">
        <v>15</v>
      </c>
      <c r="J1751" s="5">
        <v>82.81</v>
      </c>
      <c r="K1751" s="5">
        <v>23.9</v>
      </c>
      <c r="L1751" s="4">
        <f t="shared" si="82"/>
        <v>28.25</v>
      </c>
      <c r="M1751" s="5">
        <f t="shared" si="83"/>
        <v>23.9</v>
      </c>
      <c r="N1751" t="s">
        <v>24</v>
      </c>
      <c r="O1751" t="s">
        <v>34</v>
      </c>
    </row>
    <row r="1752" spans="1:15" x14ac:dyDescent="0.25">
      <c r="A1752">
        <v>24920</v>
      </c>
      <c r="B1752" t="s">
        <v>19</v>
      </c>
      <c r="C1752">
        <v>35</v>
      </c>
      <c r="D1752" t="str">
        <f t="shared" si="81"/>
        <v>18–39 Age Group</v>
      </c>
      <c r="E1752" t="s">
        <v>34</v>
      </c>
      <c r="F1752" t="s">
        <v>34</v>
      </c>
      <c r="G1752" t="s">
        <v>13</v>
      </c>
      <c r="H1752" t="s">
        <v>43</v>
      </c>
      <c r="I1752" t="s">
        <v>21</v>
      </c>
      <c r="J1752" s="5">
        <v>97.6</v>
      </c>
      <c r="K1752" s="5">
        <v>44.8</v>
      </c>
      <c r="L1752" s="4">
        <f t="shared" si="82"/>
        <v>28.25</v>
      </c>
      <c r="M1752" s="5">
        <f t="shared" si="83"/>
        <v>44.8</v>
      </c>
      <c r="N1752" t="s">
        <v>29</v>
      </c>
      <c r="O1752" t="s">
        <v>34</v>
      </c>
    </row>
    <row r="1753" spans="1:15" x14ac:dyDescent="0.25">
      <c r="A1753">
        <v>25774</v>
      </c>
      <c r="B1753" t="s">
        <v>12</v>
      </c>
      <c r="C1753">
        <v>35</v>
      </c>
      <c r="D1753" t="str">
        <f t="shared" si="81"/>
        <v>18–39 Age Group</v>
      </c>
      <c r="E1753" t="s">
        <v>34</v>
      </c>
      <c r="F1753" t="s">
        <v>34</v>
      </c>
      <c r="G1753" t="s">
        <v>34</v>
      </c>
      <c r="H1753" t="s">
        <v>14</v>
      </c>
      <c r="I1753" t="s">
        <v>21</v>
      </c>
      <c r="J1753" s="5">
        <v>85.37</v>
      </c>
      <c r="K1753" s="5">
        <v>33</v>
      </c>
      <c r="L1753" s="4">
        <f t="shared" si="82"/>
        <v>28.25</v>
      </c>
      <c r="M1753" s="5">
        <f t="shared" si="83"/>
        <v>33</v>
      </c>
      <c r="N1753" t="s">
        <v>24</v>
      </c>
      <c r="O1753" t="s">
        <v>34</v>
      </c>
    </row>
    <row r="1754" spans="1:15" x14ac:dyDescent="0.25">
      <c r="A1754">
        <v>28647</v>
      </c>
      <c r="B1754" t="s">
        <v>19</v>
      </c>
      <c r="C1754">
        <v>35</v>
      </c>
      <c r="D1754" t="str">
        <f t="shared" si="81"/>
        <v>18–39 Age Group</v>
      </c>
      <c r="E1754" t="s">
        <v>34</v>
      </c>
      <c r="F1754" t="s">
        <v>34</v>
      </c>
      <c r="G1754" t="s">
        <v>13</v>
      </c>
      <c r="H1754" t="s">
        <v>14</v>
      </c>
      <c r="I1754" t="s">
        <v>15</v>
      </c>
      <c r="J1754" s="5">
        <v>81.33</v>
      </c>
      <c r="K1754" s="5">
        <v>28.9</v>
      </c>
      <c r="L1754" s="4">
        <f t="shared" si="82"/>
        <v>28.25</v>
      </c>
      <c r="M1754" s="5">
        <f t="shared" si="83"/>
        <v>28.9</v>
      </c>
      <c r="N1754" t="s">
        <v>24</v>
      </c>
      <c r="O1754" t="s">
        <v>34</v>
      </c>
    </row>
    <row r="1755" spans="1:15" x14ac:dyDescent="0.25">
      <c r="A1755">
        <v>29872</v>
      </c>
      <c r="B1755" t="s">
        <v>19</v>
      </c>
      <c r="C1755">
        <v>35</v>
      </c>
      <c r="D1755" t="str">
        <f t="shared" si="81"/>
        <v>18–39 Age Group</v>
      </c>
      <c r="E1755" t="s">
        <v>34</v>
      </c>
      <c r="F1755" t="s">
        <v>34</v>
      </c>
      <c r="G1755" t="s">
        <v>13</v>
      </c>
      <c r="H1755" t="s">
        <v>14</v>
      </c>
      <c r="I1755" t="s">
        <v>15</v>
      </c>
      <c r="J1755" s="5">
        <v>83.89</v>
      </c>
      <c r="K1755" s="5">
        <v>25.5</v>
      </c>
      <c r="L1755" s="4">
        <f t="shared" si="82"/>
        <v>28.25</v>
      </c>
      <c r="M1755" s="5">
        <f t="shared" si="83"/>
        <v>25.5</v>
      </c>
      <c r="N1755" t="s">
        <v>24</v>
      </c>
      <c r="O1755" t="s">
        <v>34</v>
      </c>
    </row>
    <row r="1756" spans="1:15" x14ac:dyDescent="0.25">
      <c r="A1756">
        <v>32320</v>
      </c>
      <c r="B1756" t="s">
        <v>19</v>
      </c>
      <c r="C1756">
        <v>35</v>
      </c>
      <c r="D1756" t="str">
        <f t="shared" si="81"/>
        <v>18–39 Age Group</v>
      </c>
      <c r="E1756" t="s">
        <v>34</v>
      </c>
      <c r="F1756" t="s">
        <v>34</v>
      </c>
      <c r="G1756" t="s">
        <v>13</v>
      </c>
      <c r="H1756" t="s">
        <v>20</v>
      </c>
      <c r="I1756" t="s">
        <v>15</v>
      </c>
      <c r="J1756" s="5">
        <v>114.45</v>
      </c>
      <c r="K1756" s="5">
        <v>25.2</v>
      </c>
      <c r="L1756" s="4">
        <f t="shared" si="82"/>
        <v>28.25</v>
      </c>
      <c r="M1756" s="5">
        <f t="shared" si="83"/>
        <v>25.2</v>
      </c>
      <c r="N1756" t="s">
        <v>29</v>
      </c>
      <c r="O1756" t="s">
        <v>34</v>
      </c>
    </row>
    <row r="1757" spans="1:15" x14ac:dyDescent="0.25">
      <c r="A1757">
        <v>33404</v>
      </c>
      <c r="B1757" t="s">
        <v>12</v>
      </c>
      <c r="C1757">
        <v>35</v>
      </c>
      <c r="D1757" t="str">
        <f t="shared" si="81"/>
        <v>18–39 Age Group</v>
      </c>
      <c r="E1757" t="s">
        <v>34</v>
      </c>
      <c r="F1757" t="s">
        <v>34</v>
      </c>
      <c r="G1757" t="s">
        <v>13</v>
      </c>
      <c r="H1757" t="s">
        <v>14</v>
      </c>
      <c r="I1757" t="s">
        <v>15</v>
      </c>
      <c r="J1757" s="5">
        <v>89.32</v>
      </c>
      <c r="K1757" s="5">
        <v>36.700000000000003</v>
      </c>
      <c r="L1757" s="4">
        <f t="shared" si="82"/>
        <v>28.25</v>
      </c>
      <c r="M1757" s="5">
        <f t="shared" si="83"/>
        <v>36.700000000000003</v>
      </c>
      <c r="N1757" t="s">
        <v>38</v>
      </c>
      <c r="O1757" t="s">
        <v>34</v>
      </c>
    </row>
    <row r="1758" spans="1:15" x14ac:dyDescent="0.25">
      <c r="A1758">
        <v>34230</v>
      </c>
      <c r="B1758" t="s">
        <v>19</v>
      </c>
      <c r="C1758">
        <v>35</v>
      </c>
      <c r="D1758" t="str">
        <f t="shared" si="81"/>
        <v>18–39 Age Group</v>
      </c>
      <c r="E1758" t="s">
        <v>34</v>
      </c>
      <c r="F1758" t="s">
        <v>34</v>
      </c>
      <c r="G1758" t="s">
        <v>13</v>
      </c>
      <c r="H1758" t="s">
        <v>20</v>
      </c>
      <c r="I1758" t="s">
        <v>15</v>
      </c>
      <c r="J1758" s="5">
        <v>205.97</v>
      </c>
      <c r="K1758" s="5">
        <v>26.6</v>
      </c>
      <c r="L1758" s="4">
        <f t="shared" si="82"/>
        <v>28.25</v>
      </c>
      <c r="M1758" s="5">
        <f t="shared" si="83"/>
        <v>26.6</v>
      </c>
      <c r="N1758" t="s">
        <v>18</v>
      </c>
      <c r="O1758" t="s">
        <v>34</v>
      </c>
    </row>
    <row r="1759" spans="1:15" x14ac:dyDescent="0.25">
      <c r="A1759">
        <v>35143</v>
      </c>
      <c r="B1759" t="s">
        <v>19</v>
      </c>
      <c r="C1759">
        <v>35</v>
      </c>
      <c r="D1759" t="str">
        <f t="shared" si="81"/>
        <v>18–39 Age Group</v>
      </c>
      <c r="E1759" t="s">
        <v>34</v>
      </c>
      <c r="F1759" t="s">
        <v>34</v>
      </c>
      <c r="G1759" t="s">
        <v>13</v>
      </c>
      <c r="H1759" t="s">
        <v>14</v>
      </c>
      <c r="I1759" t="s">
        <v>15</v>
      </c>
      <c r="J1759" s="5">
        <v>86.87</v>
      </c>
      <c r="K1759" s="5">
        <v>43.2</v>
      </c>
      <c r="L1759" s="4">
        <f t="shared" si="82"/>
        <v>28.25</v>
      </c>
      <c r="M1759" s="5">
        <f t="shared" si="83"/>
        <v>43.2</v>
      </c>
      <c r="N1759" t="s">
        <v>38</v>
      </c>
      <c r="O1759" t="s">
        <v>34</v>
      </c>
    </row>
    <row r="1760" spans="1:15" x14ac:dyDescent="0.25">
      <c r="A1760">
        <v>36045</v>
      </c>
      <c r="B1760" t="s">
        <v>19</v>
      </c>
      <c r="C1760">
        <v>35</v>
      </c>
      <c r="D1760" t="str">
        <f t="shared" si="81"/>
        <v>18–39 Age Group</v>
      </c>
      <c r="E1760" t="s">
        <v>34</v>
      </c>
      <c r="F1760" t="s">
        <v>34</v>
      </c>
      <c r="G1760" t="s">
        <v>13</v>
      </c>
      <c r="H1760" t="s">
        <v>14</v>
      </c>
      <c r="I1760" t="s">
        <v>21</v>
      </c>
      <c r="J1760" s="5">
        <v>119.4</v>
      </c>
      <c r="K1760" s="5">
        <v>22.9</v>
      </c>
      <c r="L1760" s="4">
        <f t="shared" si="82"/>
        <v>28.25</v>
      </c>
      <c r="M1760" s="5">
        <f t="shared" si="83"/>
        <v>22.9</v>
      </c>
      <c r="N1760" t="s">
        <v>24</v>
      </c>
      <c r="O1760" t="s">
        <v>34</v>
      </c>
    </row>
    <row r="1761" spans="1:15" x14ac:dyDescent="0.25">
      <c r="A1761">
        <v>36803</v>
      </c>
      <c r="B1761" t="s">
        <v>19</v>
      </c>
      <c r="C1761">
        <v>35</v>
      </c>
      <c r="D1761" t="str">
        <f t="shared" si="81"/>
        <v>18–39 Age Group</v>
      </c>
      <c r="E1761" t="s">
        <v>34</v>
      </c>
      <c r="F1761" t="s">
        <v>34</v>
      </c>
      <c r="G1761" t="s">
        <v>34</v>
      </c>
      <c r="H1761" t="s">
        <v>14</v>
      </c>
      <c r="I1761" t="s">
        <v>21</v>
      </c>
      <c r="J1761" s="5">
        <v>74.53</v>
      </c>
      <c r="K1761" s="5">
        <v>24.6</v>
      </c>
      <c r="L1761" s="4">
        <f t="shared" si="82"/>
        <v>28.25</v>
      </c>
      <c r="M1761" s="5">
        <f t="shared" si="83"/>
        <v>24.6</v>
      </c>
      <c r="N1761" t="s">
        <v>24</v>
      </c>
      <c r="O1761" t="s">
        <v>34</v>
      </c>
    </row>
    <row r="1762" spans="1:15" x14ac:dyDescent="0.25">
      <c r="A1762">
        <v>37307</v>
      </c>
      <c r="B1762" t="s">
        <v>19</v>
      </c>
      <c r="C1762">
        <v>35</v>
      </c>
      <c r="D1762" t="str">
        <f t="shared" si="81"/>
        <v>18–39 Age Group</v>
      </c>
      <c r="E1762" t="s">
        <v>34</v>
      </c>
      <c r="F1762" t="s">
        <v>34</v>
      </c>
      <c r="G1762" t="s">
        <v>13</v>
      </c>
      <c r="H1762" t="s">
        <v>14</v>
      </c>
      <c r="I1762" t="s">
        <v>15</v>
      </c>
      <c r="J1762" s="5">
        <v>65.48</v>
      </c>
      <c r="K1762" s="5">
        <v>50.5</v>
      </c>
      <c r="L1762" s="4">
        <f t="shared" si="82"/>
        <v>28.25</v>
      </c>
      <c r="M1762" s="5">
        <f t="shared" si="83"/>
        <v>50.5</v>
      </c>
      <c r="N1762" t="s">
        <v>24</v>
      </c>
      <c r="O1762" t="s">
        <v>34</v>
      </c>
    </row>
    <row r="1763" spans="1:15" x14ac:dyDescent="0.25">
      <c r="A1763">
        <v>37752</v>
      </c>
      <c r="B1763" t="s">
        <v>19</v>
      </c>
      <c r="C1763">
        <v>35</v>
      </c>
      <c r="D1763" t="str">
        <f t="shared" si="81"/>
        <v>18–39 Age Group</v>
      </c>
      <c r="E1763" t="s">
        <v>34</v>
      </c>
      <c r="F1763" t="s">
        <v>34</v>
      </c>
      <c r="G1763" t="s">
        <v>13</v>
      </c>
      <c r="H1763" t="s">
        <v>14</v>
      </c>
      <c r="I1763" t="s">
        <v>21</v>
      </c>
      <c r="J1763" s="5">
        <v>74.55</v>
      </c>
      <c r="K1763" s="5">
        <v>22.4</v>
      </c>
      <c r="L1763" s="4">
        <f t="shared" si="82"/>
        <v>28.25</v>
      </c>
      <c r="M1763" s="5">
        <f t="shared" si="83"/>
        <v>22.4</v>
      </c>
      <c r="N1763" t="s">
        <v>24</v>
      </c>
      <c r="O1763" t="s">
        <v>34</v>
      </c>
    </row>
    <row r="1764" spans="1:15" x14ac:dyDescent="0.25">
      <c r="A1764">
        <v>38578</v>
      </c>
      <c r="B1764" t="s">
        <v>19</v>
      </c>
      <c r="C1764">
        <v>35</v>
      </c>
      <c r="D1764" t="str">
        <f t="shared" si="81"/>
        <v>18–39 Age Group</v>
      </c>
      <c r="E1764" t="s">
        <v>34</v>
      </c>
      <c r="F1764" t="s">
        <v>34</v>
      </c>
      <c r="G1764" t="s">
        <v>34</v>
      </c>
      <c r="H1764" t="s">
        <v>14</v>
      </c>
      <c r="I1764" t="s">
        <v>15</v>
      </c>
      <c r="J1764" s="5">
        <v>71.81</v>
      </c>
      <c r="K1764" s="5">
        <v>25.4</v>
      </c>
      <c r="L1764" s="4">
        <f t="shared" si="82"/>
        <v>28.25</v>
      </c>
      <c r="M1764" s="5">
        <f t="shared" si="83"/>
        <v>25.4</v>
      </c>
      <c r="N1764" t="s">
        <v>38</v>
      </c>
      <c r="O1764" t="s">
        <v>34</v>
      </c>
    </row>
    <row r="1765" spans="1:15" x14ac:dyDescent="0.25">
      <c r="A1765">
        <v>38894</v>
      </c>
      <c r="B1765" t="s">
        <v>19</v>
      </c>
      <c r="C1765">
        <v>35</v>
      </c>
      <c r="D1765" t="str">
        <f t="shared" si="81"/>
        <v>18–39 Age Group</v>
      </c>
      <c r="E1765" t="s">
        <v>34</v>
      </c>
      <c r="F1765" t="s">
        <v>34</v>
      </c>
      <c r="G1765" t="s">
        <v>13</v>
      </c>
      <c r="H1765" t="s">
        <v>14</v>
      </c>
      <c r="I1765" t="s">
        <v>15</v>
      </c>
      <c r="J1765" s="5">
        <v>120.15</v>
      </c>
      <c r="K1765" s="5">
        <v>27.3</v>
      </c>
      <c r="L1765" s="4">
        <f t="shared" si="82"/>
        <v>28.25</v>
      </c>
      <c r="M1765" s="5">
        <f t="shared" si="83"/>
        <v>27.3</v>
      </c>
      <c r="N1765" t="s">
        <v>24</v>
      </c>
      <c r="O1765" t="s">
        <v>34</v>
      </c>
    </row>
    <row r="1766" spans="1:15" x14ac:dyDescent="0.25">
      <c r="A1766">
        <v>39286</v>
      </c>
      <c r="B1766" t="s">
        <v>19</v>
      </c>
      <c r="C1766">
        <v>35</v>
      </c>
      <c r="D1766" t="str">
        <f t="shared" si="81"/>
        <v>18–39 Age Group</v>
      </c>
      <c r="E1766" t="s">
        <v>34</v>
      </c>
      <c r="F1766" t="s">
        <v>34</v>
      </c>
      <c r="G1766" t="s">
        <v>13</v>
      </c>
      <c r="H1766" t="s">
        <v>20</v>
      </c>
      <c r="I1766" t="s">
        <v>21</v>
      </c>
      <c r="J1766" s="5">
        <v>151.25</v>
      </c>
      <c r="K1766" s="5">
        <v>28.4</v>
      </c>
      <c r="L1766" s="4">
        <f t="shared" si="82"/>
        <v>28.25</v>
      </c>
      <c r="M1766" s="5">
        <f t="shared" si="83"/>
        <v>28.4</v>
      </c>
      <c r="N1766" t="s">
        <v>38</v>
      </c>
      <c r="O1766" t="s">
        <v>34</v>
      </c>
    </row>
    <row r="1767" spans="1:15" x14ac:dyDescent="0.25">
      <c r="A1767">
        <v>41182</v>
      </c>
      <c r="B1767" t="s">
        <v>19</v>
      </c>
      <c r="C1767">
        <v>35</v>
      </c>
      <c r="D1767" t="str">
        <f t="shared" si="81"/>
        <v>18–39 Age Group</v>
      </c>
      <c r="E1767" t="s">
        <v>13</v>
      </c>
      <c r="F1767" t="s">
        <v>34</v>
      </c>
      <c r="G1767" t="s">
        <v>13</v>
      </c>
      <c r="H1767" t="s">
        <v>14</v>
      </c>
      <c r="I1767" t="s">
        <v>15</v>
      </c>
      <c r="J1767" s="5">
        <v>94.2</v>
      </c>
      <c r="K1767" s="5">
        <v>34.4</v>
      </c>
      <c r="L1767" s="4">
        <f t="shared" si="82"/>
        <v>28.25</v>
      </c>
      <c r="M1767" s="5">
        <f t="shared" si="83"/>
        <v>34.4</v>
      </c>
      <c r="N1767" t="s">
        <v>29</v>
      </c>
      <c r="O1767" t="s">
        <v>34</v>
      </c>
    </row>
    <row r="1768" spans="1:15" x14ac:dyDescent="0.25">
      <c r="A1768">
        <v>41820</v>
      </c>
      <c r="B1768" t="s">
        <v>19</v>
      </c>
      <c r="C1768">
        <v>35</v>
      </c>
      <c r="D1768" t="str">
        <f t="shared" si="81"/>
        <v>18–39 Age Group</v>
      </c>
      <c r="E1768" t="s">
        <v>34</v>
      </c>
      <c r="F1768" t="s">
        <v>34</v>
      </c>
      <c r="G1768" t="s">
        <v>13</v>
      </c>
      <c r="H1768" t="s">
        <v>43</v>
      </c>
      <c r="I1768" t="s">
        <v>21</v>
      </c>
      <c r="J1768" s="5">
        <v>89.11</v>
      </c>
      <c r="K1768" s="5">
        <v>24.4</v>
      </c>
      <c r="L1768" s="4">
        <f t="shared" si="82"/>
        <v>28.25</v>
      </c>
      <c r="M1768" s="5">
        <f t="shared" si="83"/>
        <v>24.4</v>
      </c>
      <c r="N1768" t="s">
        <v>24</v>
      </c>
      <c r="O1768" t="s">
        <v>34</v>
      </c>
    </row>
    <row r="1769" spans="1:15" x14ac:dyDescent="0.25">
      <c r="A1769">
        <v>42902</v>
      </c>
      <c r="B1769" t="s">
        <v>12</v>
      </c>
      <c r="C1769">
        <v>35</v>
      </c>
      <c r="D1769" t="str">
        <f t="shared" si="81"/>
        <v>18–39 Age Group</v>
      </c>
      <c r="E1769" t="s">
        <v>34</v>
      </c>
      <c r="F1769" t="s">
        <v>34</v>
      </c>
      <c r="G1769" t="s">
        <v>13</v>
      </c>
      <c r="H1769" t="s">
        <v>14</v>
      </c>
      <c r="I1769" t="s">
        <v>21</v>
      </c>
      <c r="J1769" s="5">
        <v>102.34</v>
      </c>
      <c r="K1769" s="5">
        <v>34.299999999999997</v>
      </c>
      <c r="L1769" s="4">
        <f t="shared" si="82"/>
        <v>28.25</v>
      </c>
      <c r="M1769" s="5">
        <f t="shared" si="83"/>
        <v>34.299999999999997</v>
      </c>
      <c r="N1769" t="s">
        <v>24</v>
      </c>
      <c r="O1769" t="s">
        <v>34</v>
      </c>
    </row>
    <row r="1770" spans="1:15" x14ac:dyDescent="0.25">
      <c r="A1770">
        <v>43035</v>
      </c>
      <c r="B1770" t="s">
        <v>12</v>
      </c>
      <c r="C1770">
        <v>35</v>
      </c>
      <c r="D1770" t="str">
        <f t="shared" si="81"/>
        <v>18–39 Age Group</v>
      </c>
      <c r="E1770" t="s">
        <v>34</v>
      </c>
      <c r="F1770" t="s">
        <v>34</v>
      </c>
      <c r="G1770" t="s">
        <v>13</v>
      </c>
      <c r="H1770" t="s">
        <v>14</v>
      </c>
      <c r="I1770" t="s">
        <v>21</v>
      </c>
      <c r="J1770" s="5">
        <v>145.18</v>
      </c>
      <c r="K1770" s="5">
        <v>32.6</v>
      </c>
      <c r="L1770" s="4">
        <f t="shared" si="82"/>
        <v>28.25</v>
      </c>
      <c r="M1770" s="5">
        <f t="shared" si="83"/>
        <v>32.6</v>
      </c>
      <c r="N1770" t="s">
        <v>29</v>
      </c>
      <c r="O1770" t="s">
        <v>34</v>
      </c>
    </row>
    <row r="1771" spans="1:15" x14ac:dyDescent="0.25">
      <c r="A1771">
        <v>46488</v>
      </c>
      <c r="B1771" t="s">
        <v>12</v>
      </c>
      <c r="C1771">
        <v>35</v>
      </c>
      <c r="D1771" t="str">
        <f t="shared" si="81"/>
        <v>18–39 Age Group</v>
      </c>
      <c r="E1771" t="s">
        <v>34</v>
      </c>
      <c r="F1771" t="s">
        <v>34</v>
      </c>
      <c r="G1771" t="s">
        <v>13</v>
      </c>
      <c r="H1771" t="s">
        <v>14</v>
      </c>
      <c r="I1771" t="s">
        <v>21</v>
      </c>
      <c r="J1771" s="5">
        <v>69.22</v>
      </c>
      <c r="K1771" s="5">
        <v>42.8</v>
      </c>
      <c r="L1771" s="4">
        <f t="shared" si="82"/>
        <v>28.25</v>
      </c>
      <c r="M1771" s="5">
        <f t="shared" si="83"/>
        <v>42.8</v>
      </c>
      <c r="N1771" t="s">
        <v>24</v>
      </c>
      <c r="O1771" t="s">
        <v>34</v>
      </c>
    </row>
    <row r="1772" spans="1:15" x14ac:dyDescent="0.25">
      <c r="A1772">
        <v>46875</v>
      </c>
      <c r="B1772" t="s">
        <v>12</v>
      </c>
      <c r="C1772">
        <v>35</v>
      </c>
      <c r="D1772" t="str">
        <f t="shared" si="81"/>
        <v>18–39 Age Group</v>
      </c>
      <c r="E1772" t="s">
        <v>34</v>
      </c>
      <c r="F1772" t="s">
        <v>34</v>
      </c>
      <c r="G1772" t="s">
        <v>13</v>
      </c>
      <c r="H1772" t="s">
        <v>14</v>
      </c>
      <c r="I1772" t="s">
        <v>15</v>
      </c>
      <c r="J1772" s="5">
        <v>145.22999999999999</v>
      </c>
      <c r="K1772" s="5">
        <v>32.299999999999997</v>
      </c>
      <c r="L1772" s="4">
        <f t="shared" si="82"/>
        <v>28.25</v>
      </c>
      <c r="M1772" s="5">
        <f t="shared" si="83"/>
        <v>32.299999999999997</v>
      </c>
      <c r="N1772" t="s">
        <v>24</v>
      </c>
      <c r="O1772" t="s">
        <v>34</v>
      </c>
    </row>
    <row r="1773" spans="1:15" x14ac:dyDescent="0.25">
      <c r="A1773">
        <v>47461</v>
      </c>
      <c r="B1773" t="s">
        <v>19</v>
      </c>
      <c r="C1773">
        <v>35</v>
      </c>
      <c r="D1773" t="str">
        <f t="shared" si="81"/>
        <v>18–39 Age Group</v>
      </c>
      <c r="E1773" t="s">
        <v>34</v>
      </c>
      <c r="F1773" t="s">
        <v>34</v>
      </c>
      <c r="G1773" t="s">
        <v>13</v>
      </c>
      <c r="H1773" t="s">
        <v>14</v>
      </c>
      <c r="I1773" t="s">
        <v>15</v>
      </c>
      <c r="J1773" s="5">
        <v>112.35</v>
      </c>
      <c r="K1773" s="5">
        <v>29.9</v>
      </c>
      <c r="L1773" s="4">
        <f t="shared" si="82"/>
        <v>28.25</v>
      </c>
      <c r="M1773" s="5">
        <f t="shared" si="83"/>
        <v>29.9</v>
      </c>
      <c r="N1773" t="s">
        <v>38</v>
      </c>
      <c r="O1773" t="s">
        <v>34</v>
      </c>
    </row>
    <row r="1774" spans="1:15" x14ac:dyDescent="0.25">
      <c r="A1774">
        <v>50605</v>
      </c>
      <c r="B1774" t="s">
        <v>19</v>
      </c>
      <c r="C1774">
        <v>35</v>
      </c>
      <c r="D1774" t="str">
        <f t="shared" si="81"/>
        <v>18–39 Age Group</v>
      </c>
      <c r="E1774" t="s">
        <v>34</v>
      </c>
      <c r="F1774" t="s">
        <v>34</v>
      </c>
      <c r="G1774" t="s">
        <v>13</v>
      </c>
      <c r="H1774" t="s">
        <v>14</v>
      </c>
      <c r="I1774" t="s">
        <v>21</v>
      </c>
      <c r="J1774" s="5">
        <v>123.94</v>
      </c>
      <c r="K1774" s="5">
        <v>28.7</v>
      </c>
      <c r="L1774" s="4">
        <f t="shared" si="82"/>
        <v>28.25</v>
      </c>
      <c r="M1774" s="5">
        <f t="shared" si="83"/>
        <v>28.7</v>
      </c>
      <c r="N1774" t="s">
        <v>24</v>
      </c>
      <c r="O1774" t="s">
        <v>34</v>
      </c>
    </row>
    <row r="1775" spans="1:15" x14ac:dyDescent="0.25">
      <c r="A1775">
        <v>50983</v>
      </c>
      <c r="B1775" t="s">
        <v>12</v>
      </c>
      <c r="C1775">
        <v>35</v>
      </c>
      <c r="D1775" t="str">
        <f t="shared" si="81"/>
        <v>18–39 Age Group</v>
      </c>
      <c r="E1775" t="s">
        <v>34</v>
      </c>
      <c r="F1775" t="s">
        <v>34</v>
      </c>
      <c r="G1775" t="s">
        <v>13</v>
      </c>
      <c r="H1775" t="s">
        <v>14</v>
      </c>
      <c r="I1775" t="s">
        <v>21</v>
      </c>
      <c r="J1775" s="5">
        <v>90.51</v>
      </c>
      <c r="K1775" s="5">
        <v>26.7</v>
      </c>
      <c r="L1775" s="4">
        <f t="shared" si="82"/>
        <v>28.25</v>
      </c>
      <c r="M1775" s="5">
        <f t="shared" si="83"/>
        <v>26.7</v>
      </c>
      <c r="N1775" t="s">
        <v>24</v>
      </c>
      <c r="O1775" t="s">
        <v>34</v>
      </c>
    </row>
    <row r="1776" spans="1:15" x14ac:dyDescent="0.25">
      <c r="A1776">
        <v>51797</v>
      </c>
      <c r="B1776" t="s">
        <v>19</v>
      </c>
      <c r="C1776">
        <v>35</v>
      </c>
      <c r="D1776" t="str">
        <f t="shared" si="81"/>
        <v>18–39 Age Group</v>
      </c>
      <c r="E1776" t="s">
        <v>34</v>
      </c>
      <c r="F1776" t="s">
        <v>34</v>
      </c>
      <c r="G1776" t="s">
        <v>13</v>
      </c>
      <c r="H1776" t="s">
        <v>14</v>
      </c>
      <c r="I1776" t="s">
        <v>15</v>
      </c>
      <c r="J1776" s="5">
        <v>86.97</v>
      </c>
      <c r="K1776" s="5">
        <v>25.7</v>
      </c>
      <c r="L1776" s="4">
        <f t="shared" si="82"/>
        <v>28.25</v>
      </c>
      <c r="M1776" s="5">
        <f t="shared" si="83"/>
        <v>25.7</v>
      </c>
      <c r="N1776" t="s">
        <v>38</v>
      </c>
      <c r="O1776" t="s">
        <v>34</v>
      </c>
    </row>
    <row r="1777" spans="1:15" x14ac:dyDescent="0.25">
      <c r="A1777">
        <v>51828</v>
      </c>
      <c r="B1777" t="s">
        <v>12</v>
      </c>
      <c r="C1777">
        <v>35</v>
      </c>
      <c r="D1777" t="str">
        <f t="shared" si="81"/>
        <v>18–39 Age Group</v>
      </c>
      <c r="E1777" t="s">
        <v>34</v>
      </c>
      <c r="F1777" t="s">
        <v>34</v>
      </c>
      <c r="G1777" t="s">
        <v>13</v>
      </c>
      <c r="H1777" t="s">
        <v>14</v>
      </c>
      <c r="I1777" t="s">
        <v>21</v>
      </c>
      <c r="J1777" s="5">
        <v>95.89</v>
      </c>
      <c r="K1777" s="5">
        <v>34.200000000000003</v>
      </c>
      <c r="L1777" s="4">
        <f t="shared" si="82"/>
        <v>28.25</v>
      </c>
      <c r="M1777" s="5">
        <f t="shared" si="83"/>
        <v>34.200000000000003</v>
      </c>
      <c r="N1777" t="s">
        <v>38</v>
      </c>
      <c r="O1777" t="s">
        <v>34</v>
      </c>
    </row>
    <row r="1778" spans="1:15" x14ac:dyDescent="0.25">
      <c r="A1778">
        <v>52216</v>
      </c>
      <c r="B1778" t="s">
        <v>19</v>
      </c>
      <c r="C1778">
        <v>35</v>
      </c>
      <c r="D1778" t="str">
        <f t="shared" si="81"/>
        <v>18–39 Age Group</v>
      </c>
      <c r="E1778" t="s">
        <v>34</v>
      </c>
      <c r="F1778" t="s">
        <v>34</v>
      </c>
      <c r="G1778" t="s">
        <v>13</v>
      </c>
      <c r="H1778" t="s">
        <v>14</v>
      </c>
      <c r="I1778" t="s">
        <v>15</v>
      </c>
      <c r="J1778" s="5">
        <v>87.72</v>
      </c>
      <c r="K1778" s="5">
        <v>21.3</v>
      </c>
      <c r="L1778" s="4">
        <f t="shared" si="82"/>
        <v>28.25</v>
      </c>
      <c r="M1778" s="5">
        <f t="shared" si="83"/>
        <v>21.3</v>
      </c>
      <c r="N1778" t="s">
        <v>24</v>
      </c>
      <c r="O1778" t="s">
        <v>34</v>
      </c>
    </row>
    <row r="1779" spans="1:15" x14ac:dyDescent="0.25">
      <c r="A1779">
        <v>52897</v>
      </c>
      <c r="B1779" t="s">
        <v>12</v>
      </c>
      <c r="C1779">
        <v>35</v>
      </c>
      <c r="D1779" t="str">
        <f t="shared" si="81"/>
        <v>18–39 Age Group</v>
      </c>
      <c r="E1779" t="s">
        <v>34</v>
      </c>
      <c r="F1779" t="s">
        <v>34</v>
      </c>
      <c r="G1779" t="s">
        <v>34</v>
      </c>
      <c r="H1779" t="s">
        <v>14</v>
      </c>
      <c r="I1779" t="s">
        <v>15</v>
      </c>
      <c r="J1779" s="5">
        <v>93.6</v>
      </c>
      <c r="K1779" s="5">
        <v>28.5</v>
      </c>
      <c r="L1779" s="4">
        <f t="shared" si="82"/>
        <v>28.25</v>
      </c>
      <c r="M1779" s="5">
        <f t="shared" si="83"/>
        <v>28.5</v>
      </c>
      <c r="N1779" t="s">
        <v>29</v>
      </c>
      <c r="O1779" t="s">
        <v>34</v>
      </c>
    </row>
    <row r="1780" spans="1:15" x14ac:dyDescent="0.25">
      <c r="A1780">
        <v>57944</v>
      </c>
      <c r="B1780" t="s">
        <v>19</v>
      </c>
      <c r="C1780">
        <v>35</v>
      </c>
      <c r="D1780" t="str">
        <f t="shared" si="81"/>
        <v>18–39 Age Group</v>
      </c>
      <c r="E1780" t="s">
        <v>34</v>
      </c>
      <c r="F1780" t="s">
        <v>34</v>
      </c>
      <c r="G1780" t="s">
        <v>13</v>
      </c>
      <c r="H1780" t="s">
        <v>43</v>
      </c>
      <c r="I1780" t="s">
        <v>21</v>
      </c>
      <c r="J1780" s="5">
        <v>56.12</v>
      </c>
      <c r="K1780" s="5">
        <v>24.2</v>
      </c>
      <c r="L1780" s="4">
        <f t="shared" si="82"/>
        <v>28.25</v>
      </c>
      <c r="M1780" s="5">
        <f t="shared" si="83"/>
        <v>24.2</v>
      </c>
      <c r="N1780" t="s">
        <v>29</v>
      </c>
      <c r="O1780" t="s">
        <v>34</v>
      </c>
    </row>
    <row r="1781" spans="1:15" x14ac:dyDescent="0.25">
      <c r="A1781">
        <v>60226</v>
      </c>
      <c r="B1781" t="s">
        <v>19</v>
      </c>
      <c r="C1781">
        <v>35</v>
      </c>
      <c r="D1781" t="str">
        <f t="shared" si="81"/>
        <v>18–39 Age Group</v>
      </c>
      <c r="E1781" t="s">
        <v>34</v>
      </c>
      <c r="F1781" t="s">
        <v>34</v>
      </c>
      <c r="G1781" t="s">
        <v>13</v>
      </c>
      <c r="H1781" t="s">
        <v>14</v>
      </c>
      <c r="I1781" t="s">
        <v>15</v>
      </c>
      <c r="J1781" s="5">
        <v>76</v>
      </c>
      <c r="K1781" s="5">
        <v>37.9</v>
      </c>
      <c r="L1781" s="4">
        <f t="shared" si="82"/>
        <v>28.25</v>
      </c>
      <c r="M1781" s="5">
        <f t="shared" si="83"/>
        <v>37.9</v>
      </c>
      <c r="N1781" t="s">
        <v>38</v>
      </c>
      <c r="O1781" t="s">
        <v>34</v>
      </c>
    </row>
    <row r="1782" spans="1:15" x14ac:dyDescent="0.25">
      <c r="A1782">
        <v>65127</v>
      </c>
      <c r="B1782" t="s">
        <v>19</v>
      </c>
      <c r="C1782">
        <v>35</v>
      </c>
      <c r="D1782" t="str">
        <f t="shared" si="81"/>
        <v>18–39 Age Group</v>
      </c>
      <c r="E1782" t="s">
        <v>34</v>
      </c>
      <c r="F1782" t="s">
        <v>34</v>
      </c>
      <c r="G1782" t="s">
        <v>13</v>
      </c>
      <c r="H1782" t="s">
        <v>14</v>
      </c>
      <c r="I1782" t="s">
        <v>15</v>
      </c>
      <c r="J1782" s="5">
        <v>80.760000000000005</v>
      </c>
      <c r="K1782" s="5">
        <v>28.8</v>
      </c>
      <c r="L1782" s="4">
        <f t="shared" si="82"/>
        <v>28.25</v>
      </c>
      <c r="M1782" s="5">
        <f t="shared" si="83"/>
        <v>28.8</v>
      </c>
      <c r="N1782" t="s">
        <v>29</v>
      </c>
      <c r="O1782" t="s">
        <v>34</v>
      </c>
    </row>
    <row r="1783" spans="1:15" x14ac:dyDescent="0.25">
      <c r="A1783">
        <v>68059</v>
      </c>
      <c r="B1783" t="s">
        <v>12</v>
      </c>
      <c r="C1783">
        <v>35</v>
      </c>
      <c r="D1783" t="str">
        <f t="shared" si="81"/>
        <v>18–39 Age Group</v>
      </c>
      <c r="E1783" t="s">
        <v>34</v>
      </c>
      <c r="F1783" t="s">
        <v>34</v>
      </c>
      <c r="G1783" t="s">
        <v>13</v>
      </c>
      <c r="H1783" t="s">
        <v>43</v>
      </c>
      <c r="I1783" t="s">
        <v>21</v>
      </c>
      <c r="J1783" s="5">
        <v>103.08</v>
      </c>
      <c r="K1783" s="5">
        <v>41.5</v>
      </c>
      <c r="L1783" s="4">
        <f t="shared" si="82"/>
        <v>28.25</v>
      </c>
      <c r="M1783" s="5">
        <f t="shared" si="83"/>
        <v>41.5</v>
      </c>
      <c r="N1783" t="s">
        <v>29</v>
      </c>
      <c r="O1783" t="s">
        <v>34</v>
      </c>
    </row>
    <row r="1784" spans="1:15" x14ac:dyDescent="0.25">
      <c r="A1784">
        <v>69213</v>
      </c>
      <c r="B1784" t="s">
        <v>12</v>
      </c>
      <c r="C1784">
        <v>35</v>
      </c>
      <c r="D1784" t="str">
        <f t="shared" si="81"/>
        <v>18–39 Age Group</v>
      </c>
      <c r="E1784" t="s">
        <v>34</v>
      </c>
      <c r="F1784" t="s">
        <v>34</v>
      </c>
      <c r="G1784" t="s">
        <v>34</v>
      </c>
      <c r="H1784" t="s">
        <v>14</v>
      </c>
      <c r="I1784" t="s">
        <v>21</v>
      </c>
      <c r="J1784" s="5">
        <v>69.540000000000006</v>
      </c>
      <c r="K1784" s="5">
        <v>27.4</v>
      </c>
      <c r="L1784" s="4">
        <f t="shared" si="82"/>
        <v>28.25</v>
      </c>
      <c r="M1784" s="5">
        <f t="shared" si="83"/>
        <v>27.4</v>
      </c>
      <c r="N1784" t="s">
        <v>24</v>
      </c>
      <c r="O1784" t="s">
        <v>34</v>
      </c>
    </row>
    <row r="1785" spans="1:15" x14ac:dyDescent="0.25">
      <c r="A1785">
        <v>71957</v>
      </c>
      <c r="B1785" t="s">
        <v>19</v>
      </c>
      <c r="C1785">
        <v>35</v>
      </c>
      <c r="D1785" t="str">
        <f t="shared" si="81"/>
        <v>18–39 Age Group</v>
      </c>
      <c r="E1785" t="s">
        <v>34</v>
      </c>
      <c r="F1785" t="s">
        <v>34</v>
      </c>
      <c r="G1785" t="s">
        <v>13</v>
      </c>
      <c r="H1785" t="s">
        <v>14</v>
      </c>
      <c r="I1785" t="s">
        <v>21</v>
      </c>
      <c r="J1785" s="5">
        <v>58.72</v>
      </c>
      <c r="K1785" s="5">
        <v>40</v>
      </c>
      <c r="L1785" s="4">
        <f t="shared" si="82"/>
        <v>28.25</v>
      </c>
      <c r="M1785" s="5">
        <f t="shared" si="83"/>
        <v>40</v>
      </c>
      <c r="N1785" t="s">
        <v>29</v>
      </c>
      <c r="O1785" t="s">
        <v>34</v>
      </c>
    </row>
    <row r="1786" spans="1:15" x14ac:dyDescent="0.25">
      <c r="A1786">
        <v>3099</v>
      </c>
      <c r="B1786" t="s">
        <v>19</v>
      </c>
      <c r="C1786">
        <v>36</v>
      </c>
      <c r="D1786" t="str">
        <f t="shared" si="81"/>
        <v>18–39 Age Group</v>
      </c>
      <c r="E1786" t="s">
        <v>34</v>
      </c>
      <c r="F1786" t="s">
        <v>34</v>
      </c>
      <c r="G1786" t="s">
        <v>34</v>
      </c>
      <c r="H1786" t="s">
        <v>14</v>
      </c>
      <c r="I1786" t="s">
        <v>15</v>
      </c>
      <c r="J1786" s="5">
        <v>216.96</v>
      </c>
      <c r="K1786" s="5">
        <v>34.5</v>
      </c>
      <c r="L1786" s="4">
        <f t="shared" si="82"/>
        <v>28.25</v>
      </c>
      <c r="M1786" s="5">
        <f t="shared" si="83"/>
        <v>34.5</v>
      </c>
      <c r="N1786" t="s">
        <v>38</v>
      </c>
      <c r="O1786" t="s">
        <v>34</v>
      </c>
    </row>
    <row r="1787" spans="1:15" x14ac:dyDescent="0.25">
      <c r="A1787">
        <v>3390</v>
      </c>
      <c r="B1787" t="s">
        <v>19</v>
      </c>
      <c r="C1787">
        <v>36</v>
      </c>
      <c r="D1787" t="str">
        <f t="shared" si="81"/>
        <v>18–39 Age Group</v>
      </c>
      <c r="E1787" t="s">
        <v>34</v>
      </c>
      <c r="F1787" t="s">
        <v>34</v>
      </c>
      <c r="G1787" t="s">
        <v>13</v>
      </c>
      <c r="H1787" t="s">
        <v>14</v>
      </c>
      <c r="I1787" t="s">
        <v>21</v>
      </c>
      <c r="J1787" s="5">
        <v>100.33</v>
      </c>
      <c r="K1787" s="5">
        <v>23.2</v>
      </c>
      <c r="L1787" s="4">
        <f t="shared" si="82"/>
        <v>28.25</v>
      </c>
      <c r="M1787" s="5">
        <f t="shared" si="83"/>
        <v>23.2</v>
      </c>
      <c r="N1787" t="s">
        <v>24</v>
      </c>
      <c r="O1787" t="s">
        <v>34</v>
      </c>
    </row>
    <row r="1788" spans="1:15" x14ac:dyDescent="0.25">
      <c r="A1788">
        <v>4400</v>
      </c>
      <c r="B1788" t="s">
        <v>19</v>
      </c>
      <c r="C1788">
        <v>36</v>
      </c>
      <c r="D1788" t="str">
        <f t="shared" si="81"/>
        <v>18–39 Age Group</v>
      </c>
      <c r="E1788" t="s">
        <v>34</v>
      </c>
      <c r="F1788" t="s">
        <v>34</v>
      </c>
      <c r="G1788" t="s">
        <v>13</v>
      </c>
      <c r="H1788" t="s">
        <v>14</v>
      </c>
      <c r="I1788" t="s">
        <v>15</v>
      </c>
      <c r="J1788" s="5">
        <v>68.48</v>
      </c>
      <c r="K1788" s="5">
        <v>24.3</v>
      </c>
      <c r="L1788" s="4">
        <f t="shared" si="82"/>
        <v>28.25</v>
      </c>
      <c r="M1788" s="5">
        <f t="shared" si="83"/>
        <v>24.3</v>
      </c>
      <c r="N1788" t="s">
        <v>24</v>
      </c>
      <c r="O1788" t="s">
        <v>34</v>
      </c>
    </row>
    <row r="1789" spans="1:15" x14ac:dyDescent="0.25">
      <c r="A1789">
        <v>5350</v>
      </c>
      <c r="B1789" t="s">
        <v>19</v>
      </c>
      <c r="C1789">
        <v>36</v>
      </c>
      <c r="D1789" t="str">
        <f t="shared" si="81"/>
        <v>18–39 Age Group</v>
      </c>
      <c r="E1789" t="s">
        <v>34</v>
      </c>
      <c r="F1789" t="s">
        <v>34</v>
      </c>
      <c r="G1789" t="s">
        <v>13</v>
      </c>
      <c r="H1789" t="s">
        <v>14</v>
      </c>
      <c r="I1789" t="s">
        <v>21</v>
      </c>
      <c r="J1789" s="5">
        <v>103.76</v>
      </c>
      <c r="K1789" s="5">
        <v>27.1</v>
      </c>
      <c r="L1789" s="4">
        <f t="shared" si="82"/>
        <v>28.25</v>
      </c>
      <c r="M1789" s="5">
        <f t="shared" si="83"/>
        <v>27.1</v>
      </c>
      <c r="N1789" t="s">
        <v>24</v>
      </c>
      <c r="O1789" t="s">
        <v>34</v>
      </c>
    </row>
    <row r="1790" spans="1:15" x14ac:dyDescent="0.25">
      <c r="A1790">
        <v>8838</v>
      </c>
      <c r="B1790" t="s">
        <v>19</v>
      </c>
      <c r="C1790">
        <v>36</v>
      </c>
      <c r="D1790" t="str">
        <f t="shared" si="81"/>
        <v>18–39 Age Group</v>
      </c>
      <c r="E1790" t="s">
        <v>34</v>
      </c>
      <c r="F1790" t="s">
        <v>34</v>
      </c>
      <c r="G1790" t="s">
        <v>34</v>
      </c>
      <c r="H1790" t="s">
        <v>14</v>
      </c>
      <c r="I1790" t="s">
        <v>21</v>
      </c>
      <c r="J1790" s="5">
        <v>66.55</v>
      </c>
      <c r="K1790" s="5">
        <v>32.799999999999997</v>
      </c>
      <c r="L1790" s="4">
        <f t="shared" si="82"/>
        <v>28.25</v>
      </c>
      <c r="M1790" s="5">
        <f t="shared" si="83"/>
        <v>32.799999999999997</v>
      </c>
      <c r="N1790" t="s">
        <v>29</v>
      </c>
      <c r="O1790" t="s">
        <v>34</v>
      </c>
    </row>
    <row r="1791" spans="1:15" x14ac:dyDescent="0.25">
      <c r="A1791">
        <v>11962</v>
      </c>
      <c r="B1791" t="s">
        <v>12</v>
      </c>
      <c r="C1791">
        <v>36</v>
      </c>
      <c r="D1791" t="str">
        <f t="shared" si="81"/>
        <v>18–39 Age Group</v>
      </c>
      <c r="E1791" t="s">
        <v>34</v>
      </c>
      <c r="F1791" t="s">
        <v>34</v>
      </c>
      <c r="G1791" t="s">
        <v>13</v>
      </c>
      <c r="H1791" t="s">
        <v>14</v>
      </c>
      <c r="I1791" t="s">
        <v>15</v>
      </c>
      <c r="J1791" s="5">
        <v>89.33</v>
      </c>
      <c r="K1791" s="5">
        <v>30.7</v>
      </c>
      <c r="L1791" s="4">
        <f t="shared" si="82"/>
        <v>28.25</v>
      </c>
      <c r="M1791" s="5">
        <f t="shared" si="83"/>
        <v>30.7</v>
      </c>
      <c r="N1791" t="s">
        <v>24</v>
      </c>
      <c r="O1791" t="s">
        <v>34</v>
      </c>
    </row>
    <row r="1792" spans="1:15" x14ac:dyDescent="0.25">
      <c r="A1792">
        <v>13529</v>
      </c>
      <c r="B1792" t="s">
        <v>19</v>
      </c>
      <c r="C1792">
        <v>36</v>
      </c>
      <c r="D1792" t="str">
        <f t="shared" si="81"/>
        <v>18–39 Age Group</v>
      </c>
      <c r="E1792" t="s">
        <v>34</v>
      </c>
      <c r="F1792" t="s">
        <v>34</v>
      </c>
      <c r="G1792" t="s">
        <v>13</v>
      </c>
      <c r="H1792" t="s">
        <v>43</v>
      </c>
      <c r="I1792" t="s">
        <v>21</v>
      </c>
      <c r="J1792" s="5">
        <v>129.43</v>
      </c>
      <c r="K1792" s="5">
        <v>29.7</v>
      </c>
      <c r="L1792" s="4">
        <f t="shared" si="82"/>
        <v>28.25</v>
      </c>
      <c r="M1792" s="5">
        <f t="shared" si="83"/>
        <v>29.7</v>
      </c>
      <c r="N1792" t="s">
        <v>24</v>
      </c>
      <c r="O1792" t="s">
        <v>34</v>
      </c>
    </row>
    <row r="1793" spans="1:15" x14ac:dyDescent="0.25">
      <c r="A1793">
        <v>15440</v>
      </c>
      <c r="B1793" t="s">
        <v>19</v>
      </c>
      <c r="C1793">
        <v>36</v>
      </c>
      <c r="D1793" t="str">
        <f t="shared" si="81"/>
        <v>18–39 Age Group</v>
      </c>
      <c r="E1793" t="s">
        <v>34</v>
      </c>
      <c r="F1793" t="s">
        <v>34</v>
      </c>
      <c r="G1793" t="s">
        <v>13</v>
      </c>
      <c r="H1793" t="s">
        <v>14</v>
      </c>
      <c r="I1793" t="s">
        <v>21</v>
      </c>
      <c r="J1793" s="5">
        <v>114.16</v>
      </c>
      <c r="K1793" s="5">
        <v>21.3</v>
      </c>
      <c r="L1793" s="4">
        <f t="shared" si="82"/>
        <v>28.25</v>
      </c>
      <c r="M1793" s="5">
        <f t="shared" si="83"/>
        <v>21.3</v>
      </c>
      <c r="N1793" t="s">
        <v>29</v>
      </c>
      <c r="O1793" t="s">
        <v>34</v>
      </c>
    </row>
    <row r="1794" spans="1:15" x14ac:dyDescent="0.25">
      <c r="A1794">
        <v>16263</v>
      </c>
      <c r="B1794" t="s">
        <v>19</v>
      </c>
      <c r="C1794">
        <v>36</v>
      </c>
      <c r="D1794" t="str">
        <f t="shared" ref="D1794:D1857" si="84">_xlfn.IFS(
C1794&lt;18,"1–17 Age Group",
C1794&lt;40,"18–39 Age Group",
C1794&lt;60,"40–59 Age Group",
C1794&lt;80,"60–79 Age Group",
TRUE,"80+ Age Group"
)</f>
        <v>18–39 Age Group</v>
      </c>
      <c r="E1794" t="s">
        <v>34</v>
      </c>
      <c r="F1794" t="s">
        <v>34</v>
      </c>
      <c r="G1794" t="s">
        <v>13</v>
      </c>
      <c r="H1794" t="s">
        <v>20</v>
      </c>
      <c r="I1794" t="s">
        <v>15</v>
      </c>
      <c r="J1794" s="5">
        <v>77.92</v>
      </c>
      <c r="K1794" s="5">
        <v>24.9</v>
      </c>
      <c r="L1794" s="4">
        <f t="shared" ref="L1794:L1857" si="85">MEDIAN(K:K)</f>
        <v>28.25</v>
      </c>
      <c r="M1794" s="5">
        <f t="shared" ref="M1794:M1857" si="86">IF(K:K="",$L1794,$K1794)</f>
        <v>24.9</v>
      </c>
      <c r="N1794" t="s">
        <v>38</v>
      </c>
      <c r="O1794" t="s">
        <v>34</v>
      </c>
    </row>
    <row r="1795" spans="1:15" x14ac:dyDescent="0.25">
      <c r="A1795">
        <v>16433</v>
      </c>
      <c r="B1795" t="s">
        <v>19</v>
      </c>
      <c r="C1795">
        <v>36</v>
      </c>
      <c r="D1795" t="str">
        <f t="shared" si="84"/>
        <v>18–39 Age Group</v>
      </c>
      <c r="E1795" t="s">
        <v>34</v>
      </c>
      <c r="F1795" t="s">
        <v>34</v>
      </c>
      <c r="G1795" t="s">
        <v>13</v>
      </c>
      <c r="H1795" t="s">
        <v>14</v>
      </c>
      <c r="I1795" t="s">
        <v>21</v>
      </c>
      <c r="J1795" s="5">
        <v>107.99</v>
      </c>
      <c r="K1795" s="5">
        <v>25.5</v>
      </c>
      <c r="L1795" s="4">
        <f t="shared" si="85"/>
        <v>28.25</v>
      </c>
      <c r="M1795" s="5">
        <f t="shared" si="86"/>
        <v>25.5</v>
      </c>
      <c r="N1795" t="s">
        <v>24</v>
      </c>
      <c r="O1795" t="s">
        <v>34</v>
      </c>
    </row>
    <row r="1796" spans="1:15" x14ac:dyDescent="0.25">
      <c r="A1796">
        <v>21117</v>
      </c>
      <c r="B1796" t="s">
        <v>19</v>
      </c>
      <c r="C1796">
        <v>36</v>
      </c>
      <c r="D1796" t="str">
        <f t="shared" si="84"/>
        <v>18–39 Age Group</v>
      </c>
      <c r="E1796" t="s">
        <v>34</v>
      </c>
      <c r="F1796" t="s">
        <v>34</v>
      </c>
      <c r="G1796" t="s">
        <v>34</v>
      </c>
      <c r="H1796" t="s">
        <v>20</v>
      </c>
      <c r="I1796" t="s">
        <v>21</v>
      </c>
      <c r="J1796" s="5">
        <v>77.12</v>
      </c>
      <c r="K1796" s="5">
        <v>28.4</v>
      </c>
      <c r="L1796" s="4">
        <f t="shared" si="85"/>
        <v>28.25</v>
      </c>
      <c r="M1796" s="5">
        <f t="shared" si="86"/>
        <v>28.4</v>
      </c>
      <c r="N1796" t="s">
        <v>24</v>
      </c>
      <c r="O1796" t="s">
        <v>34</v>
      </c>
    </row>
    <row r="1797" spans="1:15" x14ac:dyDescent="0.25">
      <c r="A1797">
        <v>21834</v>
      </c>
      <c r="B1797" t="s">
        <v>19</v>
      </c>
      <c r="C1797">
        <v>36</v>
      </c>
      <c r="D1797" t="str">
        <f t="shared" si="84"/>
        <v>18–39 Age Group</v>
      </c>
      <c r="E1797" t="s">
        <v>34</v>
      </c>
      <c r="F1797" t="s">
        <v>34</v>
      </c>
      <c r="G1797" t="s">
        <v>13</v>
      </c>
      <c r="H1797" t="s">
        <v>14</v>
      </c>
      <c r="I1797" t="s">
        <v>15</v>
      </c>
      <c r="J1797" s="5">
        <v>84.7</v>
      </c>
      <c r="K1797" s="5">
        <v>34</v>
      </c>
      <c r="L1797" s="4">
        <f t="shared" si="85"/>
        <v>28.25</v>
      </c>
      <c r="M1797" s="5">
        <f t="shared" si="86"/>
        <v>34</v>
      </c>
      <c r="N1797" t="s">
        <v>24</v>
      </c>
      <c r="O1797" t="s">
        <v>34</v>
      </c>
    </row>
    <row r="1798" spans="1:15" x14ac:dyDescent="0.25">
      <c r="A1798">
        <v>22194</v>
      </c>
      <c r="B1798" t="s">
        <v>19</v>
      </c>
      <c r="C1798">
        <v>36</v>
      </c>
      <c r="D1798" t="str">
        <f t="shared" si="84"/>
        <v>18–39 Age Group</v>
      </c>
      <c r="E1798" t="s">
        <v>34</v>
      </c>
      <c r="F1798" t="s">
        <v>34</v>
      </c>
      <c r="G1798" t="s">
        <v>13</v>
      </c>
      <c r="H1798" t="s">
        <v>14</v>
      </c>
      <c r="I1798" t="s">
        <v>15</v>
      </c>
      <c r="J1798" s="5">
        <v>96.7</v>
      </c>
      <c r="K1798" s="5">
        <v>31.4</v>
      </c>
      <c r="L1798" s="4">
        <f t="shared" si="85"/>
        <v>28.25</v>
      </c>
      <c r="M1798" s="5">
        <f t="shared" si="86"/>
        <v>31.4</v>
      </c>
      <c r="N1798" t="s">
        <v>38</v>
      </c>
      <c r="O1798" t="s">
        <v>34</v>
      </c>
    </row>
    <row r="1799" spans="1:15" x14ac:dyDescent="0.25">
      <c r="A1799">
        <v>22370</v>
      </c>
      <c r="B1799" t="s">
        <v>12</v>
      </c>
      <c r="C1799">
        <v>36</v>
      </c>
      <c r="D1799" t="str">
        <f t="shared" si="84"/>
        <v>18–39 Age Group</v>
      </c>
      <c r="E1799" t="s">
        <v>13</v>
      </c>
      <c r="F1799" t="s">
        <v>34</v>
      </c>
      <c r="G1799" t="s">
        <v>34</v>
      </c>
      <c r="H1799" t="s">
        <v>43</v>
      </c>
      <c r="I1799" t="s">
        <v>15</v>
      </c>
      <c r="J1799" s="5">
        <v>113.05</v>
      </c>
      <c r="K1799" s="5">
        <v>31</v>
      </c>
      <c r="L1799" s="4">
        <f t="shared" si="85"/>
        <v>28.25</v>
      </c>
      <c r="M1799" s="5">
        <f t="shared" si="86"/>
        <v>31</v>
      </c>
      <c r="N1799" t="s">
        <v>29</v>
      </c>
      <c r="O1799" t="s">
        <v>34</v>
      </c>
    </row>
    <row r="1800" spans="1:15" x14ac:dyDescent="0.25">
      <c r="A1800">
        <v>23170</v>
      </c>
      <c r="B1800" t="s">
        <v>19</v>
      </c>
      <c r="C1800">
        <v>36</v>
      </c>
      <c r="D1800" t="str">
        <f t="shared" si="84"/>
        <v>18–39 Age Group</v>
      </c>
      <c r="E1800" t="s">
        <v>34</v>
      </c>
      <c r="F1800" t="s">
        <v>34</v>
      </c>
      <c r="G1800" t="s">
        <v>34</v>
      </c>
      <c r="H1800" t="s">
        <v>14</v>
      </c>
      <c r="I1800" t="s">
        <v>15</v>
      </c>
      <c r="J1800" s="5">
        <v>96.1</v>
      </c>
      <c r="K1800" s="5">
        <v>29.6</v>
      </c>
      <c r="L1800" s="4">
        <f t="shared" si="85"/>
        <v>28.25</v>
      </c>
      <c r="M1800" s="5">
        <f t="shared" si="86"/>
        <v>29.6</v>
      </c>
      <c r="N1800" t="s">
        <v>24</v>
      </c>
      <c r="O1800" t="s">
        <v>34</v>
      </c>
    </row>
    <row r="1801" spans="1:15" x14ac:dyDescent="0.25">
      <c r="A1801">
        <v>24782</v>
      </c>
      <c r="B1801" t="s">
        <v>12</v>
      </c>
      <c r="C1801">
        <v>36</v>
      </c>
      <c r="D1801" t="str">
        <f t="shared" si="84"/>
        <v>18–39 Age Group</v>
      </c>
      <c r="E1801" t="s">
        <v>34</v>
      </c>
      <c r="F1801" t="s">
        <v>34</v>
      </c>
      <c r="G1801" t="s">
        <v>13</v>
      </c>
      <c r="H1801" t="s">
        <v>14</v>
      </c>
      <c r="I1801" t="s">
        <v>21</v>
      </c>
      <c r="J1801" s="5">
        <v>83.79</v>
      </c>
      <c r="K1801" s="5">
        <v>25.5</v>
      </c>
      <c r="L1801" s="4">
        <f t="shared" si="85"/>
        <v>28.25</v>
      </c>
      <c r="M1801" s="5">
        <f t="shared" si="86"/>
        <v>25.5</v>
      </c>
      <c r="N1801" t="s">
        <v>29</v>
      </c>
      <c r="O1801" t="s">
        <v>34</v>
      </c>
    </row>
    <row r="1802" spans="1:15" x14ac:dyDescent="0.25">
      <c r="A1802">
        <v>25643</v>
      </c>
      <c r="B1802" t="s">
        <v>12</v>
      </c>
      <c r="C1802">
        <v>36</v>
      </c>
      <c r="D1802" t="str">
        <f t="shared" si="84"/>
        <v>18–39 Age Group</v>
      </c>
      <c r="E1802" t="s">
        <v>34</v>
      </c>
      <c r="F1802" t="s">
        <v>34</v>
      </c>
      <c r="G1802" t="s">
        <v>13</v>
      </c>
      <c r="H1802" t="s">
        <v>14</v>
      </c>
      <c r="I1802" t="s">
        <v>21</v>
      </c>
      <c r="J1802" s="5">
        <v>119.9</v>
      </c>
      <c r="K1802" s="5">
        <v>37.6</v>
      </c>
      <c r="L1802" s="4">
        <f t="shared" si="85"/>
        <v>28.25</v>
      </c>
      <c r="M1802" s="5">
        <f t="shared" si="86"/>
        <v>37.6</v>
      </c>
      <c r="N1802" t="s">
        <v>24</v>
      </c>
      <c r="O1802" t="s">
        <v>34</v>
      </c>
    </row>
    <row r="1803" spans="1:15" x14ac:dyDescent="0.25">
      <c r="A1803">
        <v>25927</v>
      </c>
      <c r="B1803" t="s">
        <v>12</v>
      </c>
      <c r="C1803">
        <v>36</v>
      </c>
      <c r="D1803" t="str">
        <f t="shared" si="84"/>
        <v>18–39 Age Group</v>
      </c>
      <c r="E1803" t="s">
        <v>34</v>
      </c>
      <c r="F1803" t="s">
        <v>34</v>
      </c>
      <c r="G1803" t="s">
        <v>13</v>
      </c>
      <c r="H1803" t="s">
        <v>14</v>
      </c>
      <c r="I1803" t="s">
        <v>21</v>
      </c>
      <c r="J1803" s="5">
        <v>106.73</v>
      </c>
      <c r="K1803" s="5">
        <v>25.1</v>
      </c>
      <c r="L1803" s="4">
        <f t="shared" si="85"/>
        <v>28.25</v>
      </c>
      <c r="M1803" s="5">
        <f t="shared" si="86"/>
        <v>25.1</v>
      </c>
      <c r="N1803" t="s">
        <v>24</v>
      </c>
      <c r="O1803" t="s">
        <v>34</v>
      </c>
    </row>
    <row r="1804" spans="1:15" x14ac:dyDescent="0.25">
      <c r="A1804">
        <v>26103</v>
      </c>
      <c r="B1804" t="s">
        <v>12</v>
      </c>
      <c r="C1804">
        <v>36</v>
      </c>
      <c r="D1804" t="str">
        <f t="shared" si="84"/>
        <v>18–39 Age Group</v>
      </c>
      <c r="E1804" t="s">
        <v>34</v>
      </c>
      <c r="F1804" t="s">
        <v>34</v>
      </c>
      <c r="G1804" t="s">
        <v>13</v>
      </c>
      <c r="H1804" t="s">
        <v>14</v>
      </c>
      <c r="I1804" t="s">
        <v>21</v>
      </c>
      <c r="J1804" s="5">
        <v>106.85</v>
      </c>
      <c r="K1804" s="5">
        <v>40.1</v>
      </c>
      <c r="L1804" s="4">
        <f t="shared" si="85"/>
        <v>28.25</v>
      </c>
      <c r="M1804" s="5">
        <f t="shared" si="86"/>
        <v>40.1</v>
      </c>
      <c r="N1804" t="s">
        <v>24</v>
      </c>
      <c r="O1804" t="s">
        <v>34</v>
      </c>
    </row>
    <row r="1805" spans="1:15" x14ac:dyDescent="0.25">
      <c r="A1805">
        <v>26357</v>
      </c>
      <c r="B1805" t="s">
        <v>12</v>
      </c>
      <c r="C1805">
        <v>36</v>
      </c>
      <c r="D1805" t="str">
        <f t="shared" si="84"/>
        <v>18–39 Age Group</v>
      </c>
      <c r="E1805" t="s">
        <v>34</v>
      </c>
      <c r="F1805" t="s">
        <v>34</v>
      </c>
      <c r="G1805" t="s">
        <v>34</v>
      </c>
      <c r="H1805" t="s">
        <v>14</v>
      </c>
      <c r="I1805" t="s">
        <v>15</v>
      </c>
      <c r="J1805" s="5">
        <v>200.68</v>
      </c>
      <c r="K1805" s="5">
        <v>25.8</v>
      </c>
      <c r="L1805" s="4">
        <f t="shared" si="85"/>
        <v>28.25</v>
      </c>
      <c r="M1805" s="5">
        <f t="shared" si="86"/>
        <v>25.8</v>
      </c>
      <c r="N1805" t="s">
        <v>38</v>
      </c>
      <c r="O1805" t="s">
        <v>34</v>
      </c>
    </row>
    <row r="1806" spans="1:15" x14ac:dyDescent="0.25">
      <c r="A1806">
        <v>27380</v>
      </c>
      <c r="B1806" t="s">
        <v>19</v>
      </c>
      <c r="C1806">
        <v>36</v>
      </c>
      <c r="D1806" t="str">
        <f t="shared" si="84"/>
        <v>18–39 Age Group</v>
      </c>
      <c r="E1806" t="s">
        <v>34</v>
      </c>
      <c r="F1806" t="s">
        <v>34</v>
      </c>
      <c r="G1806" t="s">
        <v>13</v>
      </c>
      <c r="H1806" t="s">
        <v>14</v>
      </c>
      <c r="I1806" t="s">
        <v>21</v>
      </c>
      <c r="J1806" s="5">
        <v>74.14</v>
      </c>
      <c r="K1806" s="5">
        <v>31.2</v>
      </c>
      <c r="L1806" s="4">
        <f t="shared" si="85"/>
        <v>28.25</v>
      </c>
      <c r="M1806" s="5">
        <f t="shared" si="86"/>
        <v>31.2</v>
      </c>
      <c r="N1806" t="s">
        <v>18</v>
      </c>
      <c r="O1806" t="s">
        <v>34</v>
      </c>
    </row>
    <row r="1807" spans="1:15" x14ac:dyDescent="0.25">
      <c r="A1807">
        <v>28932</v>
      </c>
      <c r="B1807" t="s">
        <v>19</v>
      </c>
      <c r="C1807">
        <v>36</v>
      </c>
      <c r="D1807" t="str">
        <f t="shared" si="84"/>
        <v>18–39 Age Group</v>
      </c>
      <c r="E1807" t="s">
        <v>34</v>
      </c>
      <c r="F1807" t="s">
        <v>34</v>
      </c>
      <c r="G1807" t="s">
        <v>13</v>
      </c>
      <c r="H1807" t="s">
        <v>14</v>
      </c>
      <c r="I1807" t="s">
        <v>21</v>
      </c>
      <c r="J1807" s="5">
        <v>67.290000000000006</v>
      </c>
      <c r="K1807" s="5">
        <v>36.700000000000003</v>
      </c>
      <c r="L1807" s="4">
        <f t="shared" si="85"/>
        <v>28.25</v>
      </c>
      <c r="M1807" s="5">
        <f t="shared" si="86"/>
        <v>36.700000000000003</v>
      </c>
      <c r="N1807" t="s">
        <v>18</v>
      </c>
      <c r="O1807" t="s">
        <v>34</v>
      </c>
    </row>
    <row r="1808" spans="1:15" x14ac:dyDescent="0.25">
      <c r="A1808">
        <v>30353</v>
      </c>
      <c r="B1808" t="s">
        <v>12</v>
      </c>
      <c r="C1808">
        <v>36</v>
      </c>
      <c r="D1808" t="str">
        <f t="shared" si="84"/>
        <v>18–39 Age Group</v>
      </c>
      <c r="E1808" t="s">
        <v>34</v>
      </c>
      <c r="F1808" t="s">
        <v>34</v>
      </c>
      <c r="G1808" t="s">
        <v>13</v>
      </c>
      <c r="H1808" t="s">
        <v>14</v>
      </c>
      <c r="I1808" t="s">
        <v>15</v>
      </c>
      <c r="J1808" s="5">
        <v>92.23</v>
      </c>
      <c r="K1808" s="5">
        <v>32.799999999999997</v>
      </c>
      <c r="L1808" s="4">
        <f t="shared" si="85"/>
        <v>28.25</v>
      </c>
      <c r="M1808" s="5">
        <f t="shared" si="86"/>
        <v>32.799999999999997</v>
      </c>
      <c r="N1808" t="s">
        <v>24</v>
      </c>
      <c r="O1808" t="s">
        <v>34</v>
      </c>
    </row>
    <row r="1809" spans="1:15" x14ac:dyDescent="0.25">
      <c r="A1809">
        <v>31166</v>
      </c>
      <c r="B1809" t="s">
        <v>19</v>
      </c>
      <c r="C1809">
        <v>36</v>
      </c>
      <c r="D1809" t="str">
        <f t="shared" si="84"/>
        <v>18–39 Age Group</v>
      </c>
      <c r="E1809" t="s">
        <v>34</v>
      </c>
      <c r="F1809" t="s">
        <v>34</v>
      </c>
      <c r="G1809" t="s">
        <v>13</v>
      </c>
      <c r="H1809" t="s">
        <v>43</v>
      </c>
      <c r="I1809" t="s">
        <v>21</v>
      </c>
      <c r="J1809" s="5">
        <v>82.47</v>
      </c>
      <c r="K1809" s="5">
        <v>33.1</v>
      </c>
      <c r="L1809" s="4">
        <f t="shared" si="85"/>
        <v>28.25</v>
      </c>
      <c r="M1809" s="5">
        <f t="shared" si="86"/>
        <v>33.1</v>
      </c>
      <c r="N1809" t="s">
        <v>29</v>
      </c>
      <c r="O1809" t="s">
        <v>34</v>
      </c>
    </row>
    <row r="1810" spans="1:15" x14ac:dyDescent="0.25">
      <c r="A1810">
        <v>35432</v>
      </c>
      <c r="B1810" t="s">
        <v>19</v>
      </c>
      <c r="C1810">
        <v>36</v>
      </c>
      <c r="D1810" t="str">
        <f t="shared" si="84"/>
        <v>18–39 Age Group</v>
      </c>
      <c r="E1810" t="s">
        <v>34</v>
      </c>
      <c r="F1810" t="s">
        <v>34</v>
      </c>
      <c r="G1810" t="s">
        <v>13</v>
      </c>
      <c r="H1810" t="s">
        <v>14</v>
      </c>
      <c r="I1810" t="s">
        <v>21</v>
      </c>
      <c r="J1810" s="5">
        <v>95.36</v>
      </c>
      <c r="K1810" s="5">
        <v>25.1</v>
      </c>
      <c r="L1810" s="4">
        <f t="shared" si="85"/>
        <v>28.25</v>
      </c>
      <c r="M1810" s="5">
        <f t="shared" si="86"/>
        <v>25.1</v>
      </c>
      <c r="N1810" t="s">
        <v>24</v>
      </c>
      <c r="O1810" t="s">
        <v>34</v>
      </c>
    </row>
    <row r="1811" spans="1:15" x14ac:dyDescent="0.25">
      <c r="A1811">
        <v>36850</v>
      </c>
      <c r="B1811" t="s">
        <v>12</v>
      </c>
      <c r="C1811">
        <v>36</v>
      </c>
      <c r="D1811" t="str">
        <f t="shared" si="84"/>
        <v>18–39 Age Group</v>
      </c>
      <c r="E1811" t="s">
        <v>34</v>
      </c>
      <c r="F1811" t="s">
        <v>34</v>
      </c>
      <c r="G1811" t="s">
        <v>13</v>
      </c>
      <c r="H1811" t="s">
        <v>43</v>
      </c>
      <c r="I1811" t="s">
        <v>15</v>
      </c>
      <c r="J1811" s="5">
        <v>57.59</v>
      </c>
      <c r="K1811" s="5">
        <v>32.799999999999997</v>
      </c>
      <c r="L1811" s="4">
        <f t="shared" si="85"/>
        <v>28.25</v>
      </c>
      <c r="M1811" s="5">
        <f t="shared" si="86"/>
        <v>32.799999999999997</v>
      </c>
      <c r="N1811" t="s">
        <v>38</v>
      </c>
      <c r="O1811" t="s">
        <v>34</v>
      </c>
    </row>
    <row r="1812" spans="1:15" x14ac:dyDescent="0.25">
      <c r="A1812">
        <v>37483</v>
      </c>
      <c r="B1812" t="s">
        <v>12</v>
      </c>
      <c r="C1812">
        <v>36</v>
      </c>
      <c r="D1812" t="str">
        <f t="shared" si="84"/>
        <v>18–39 Age Group</v>
      </c>
      <c r="E1812" t="s">
        <v>34</v>
      </c>
      <c r="F1812" t="s">
        <v>34</v>
      </c>
      <c r="G1812" t="s">
        <v>13</v>
      </c>
      <c r="H1812" t="s">
        <v>14</v>
      </c>
      <c r="I1812" t="s">
        <v>15</v>
      </c>
      <c r="J1812" s="5">
        <v>98.03</v>
      </c>
      <c r="K1812" s="5">
        <v>22.1</v>
      </c>
      <c r="L1812" s="4">
        <f t="shared" si="85"/>
        <v>28.25</v>
      </c>
      <c r="M1812" s="5">
        <f t="shared" si="86"/>
        <v>22.1</v>
      </c>
      <c r="N1812" t="s">
        <v>29</v>
      </c>
      <c r="O1812" t="s">
        <v>34</v>
      </c>
    </row>
    <row r="1813" spans="1:15" x14ac:dyDescent="0.25">
      <c r="A1813">
        <v>37993</v>
      </c>
      <c r="B1813" t="s">
        <v>19</v>
      </c>
      <c r="C1813">
        <v>36</v>
      </c>
      <c r="D1813" t="str">
        <f t="shared" si="84"/>
        <v>18–39 Age Group</v>
      </c>
      <c r="E1813" t="s">
        <v>34</v>
      </c>
      <c r="F1813" t="s">
        <v>34</v>
      </c>
      <c r="G1813" t="s">
        <v>13</v>
      </c>
      <c r="H1813" t="s">
        <v>43</v>
      </c>
      <c r="I1813" t="s">
        <v>15</v>
      </c>
      <c r="J1813" s="5">
        <v>66.47</v>
      </c>
      <c r="K1813" s="5">
        <v>26.9</v>
      </c>
      <c r="L1813" s="4">
        <f t="shared" si="85"/>
        <v>28.25</v>
      </c>
      <c r="M1813" s="5">
        <f t="shared" si="86"/>
        <v>26.9</v>
      </c>
      <c r="N1813" t="s">
        <v>24</v>
      </c>
      <c r="O1813" t="s">
        <v>34</v>
      </c>
    </row>
    <row r="1814" spans="1:15" x14ac:dyDescent="0.25">
      <c r="A1814">
        <v>38605</v>
      </c>
      <c r="B1814" t="s">
        <v>19</v>
      </c>
      <c r="C1814">
        <v>36</v>
      </c>
      <c r="D1814" t="str">
        <f t="shared" si="84"/>
        <v>18–39 Age Group</v>
      </c>
      <c r="E1814" t="s">
        <v>34</v>
      </c>
      <c r="F1814" t="s">
        <v>34</v>
      </c>
      <c r="G1814" t="s">
        <v>13</v>
      </c>
      <c r="H1814" t="s">
        <v>14</v>
      </c>
      <c r="I1814" t="s">
        <v>21</v>
      </c>
      <c r="J1814" s="5">
        <v>101.93</v>
      </c>
      <c r="K1814" s="5">
        <v>22.8</v>
      </c>
      <c r="L1814" s="4">
        <f t="shared" si="85"/>
        <v>28.25</v>
      </c>
      <c r="M1814" s="5">
        <f t="shared" si="86"/>
        <v>22.8</v>
      </c>
      <c r="N1814" t="s">
        <v>29</v>
      </c>
      <c r="O1814" t="s">
        <v>34</v>
      </c>
    </row>
    <row r="1815" spans="1:15" x14ac:dyDescent="0.25">
      <c r="A1815">
        <v>39563</v>
      </c>
      <c r="B1815" t="s">
        <v>19</v>
      </c>
      <c r="C1815">
        <v>36</v>
      </c>
      <c r="D1815" t="str">
        <f t="shared" si="84"/>
        <v>18–39 Age Group</v>
      </c>
      <c r="E1815" t="s">
        <v>34</v>
      </c>
      <c r="F1815" t="s">
        <v>34</v>
      </c>
      <c r="G1815" t="s">
        <v>13</v>
      </c>
      <c r="H1815" t="s">
        <v>14</v>
      </c>
      <c r="I1815" t="s">
        <v>21</v>
      </c>
      <c r="J1815" s="5">
        <v>71.319999999999993</v>
      </c>
      <c r="K1815" s="5">
        <v>43.9</v>
      </c>
      <c r="L1815" s="4">
        <f t="shared" si="85"/>
        <v>28.25</v>
      </c>
      <c r="M1815" s="5">
        <f t="shared" si="86"/>
        <v>43.9</v>
      </c>
      <c r="N1815" t="s">
        <v>29</v>
      </c>
      <c r="O1815" t="s">
        <v>34</v>
      </c>
    </row>
    <row r="1816" spans="1:15" x14ac:dyDescent="0.25">
      <c r="A1816">
        <v>39616</v>
      </c>
      <c r="B1816" t="s">
        <v>19</v>
      </c>
      <c r="C1816">
        <v>36</v>
      </c>
      <c r="D1816" t="str">
        <f t="shared" si="84"/>
        <v>18–39 Age Group</v>
      </c>
      <c r="E1816" t="s">
        <v>34</v>
      </c>
      <c r="F1816" t="s">
        <v>34</v>
      </c>
      <c r="G1816" t="s">
        <v>13</v>
      </c>
      <c r="H1816" t="s">
        <v>14</v>
      </c>
      <c r="I1816" t="s">
        <v>15</v>
      </c>
      <c r="J1816" s="5">
        <v>99.72</v>
      </c>
      <c r="K1816" s="5">
        <v>22.3</v>
      </c>
      <c r="L1816" s="4">
        <f t="shared" si="85"/>
        <v>28.25</v>
      </c>
      <c r="M1816" s="5">
        <f t="shared" si="86"/>
        <v>22.3</v>
      </c>
      <c r="N1816" t="s">
        <v>29</v>
      </c>
      <c r="O1816" t="s">
        <v>34</v>
      </c>
    </row>
    <row r="1817" spans="1:15" x14ac:dyDescent="0.25">
      <c r="A1817">
        <v>41181</v>
      </c>
      <c r="B1817" t="s">
        <v>12</v>
      </c>
      <c r="C1817">
        <v>36</v>
      </c>
      <c r="D1817" t="str">
        <f t="shared" si="84"/>
        <v>18–39 Age Group</v>
      </c>
      <c r="E1817" t="s">
        <v>34</v>
      </c>
      <c r="F1817" t="s">
        <v>34</v>
      </c>
      <c r="G1817" t="s">
        <v>13</v>
      </c>
      <c r="H1817" t="s">
        <v>14</v>
      </c>
      <c r="I1817" t="s">
        <v>15</v>
      </c>
      <c r="J1817" s="5">
        <v>77.260000000000005</v>
      </c>
      <c r="K1817" s="5">
        <v>30.9</v>
      </c>
      <c r="L1817" s="4">
        <f t="shared" si="85"/>
        <v>28.25</v>
      </c>
      <c r="M1817" s="5">
        <f t="shared" si="86"/>
        <v>30.9</v>
      </c>
      <c r="N1817" t="s">
        <v>24</v>
      </c>
      <c r="O1817" t="s">
        <v>34</v>
      </c>
    </row>
    <row r="1818" spans="1:15" x14ac:dyDescent="0.25">
      <c r="A1818">
        <v>41238</v>
      </c>
      <c r="B1818" t="s">
        <v>19</v>
      </c>
      <c r="C1818">
        <v>36</v>
      </c>
      <c r="D1818" t="str">
        <f t="shared" si="84"/>
        <v>18–39 Age Group</v>
      </c>
      <c r="E1818" t="s">
        <v>34</v>
      </c>
      <c r="F1818" t="s">
        <v>34</v>
      </c>
      <c r="G1818" t="s">
        <v>13</v>
      </c>
      <c r="H1818" t="s">
        <v>14</v>
      </c>
      <c r="I1818" t="s">
        <v>15</v>
      </c>
      <c r="J1818" s="5">
        <v>72.16</v>
      </c>
      <c r="K1818" s="5">
        <v>23.2</v>
      </c>
      <c r="L1818" s="4">
        <f t="shared" si="85"/>
        <v>28.25</v>
      </c>
      <c r="M1818" s="5">
        <f t="shared" si="86"/>
        <v>23.2</v>
      </c>
      <c r="N1818" t="s">
        <v>24</v>
      </c>
      <c r="O1818" t="s">
        <v>34</v>
      </c>
    </row>
    <row r="1819" spans="1:15" x14ac:dyDescent="0.25">
      <c r="A1819">
        <v>42297</v>
      </c>
      <c r="B1819" t="s">
        <v>19</v>
      </c>
      <c r="C1819">
        <v>36</v>
      </c>
      <c r="D1819" t="str">
        <f t="shared" si="84"/>
        <v>18–39 Age Group</v>
      </c>
      <c r="E1819" t="s">
        <v>34</v>
      </c>
      <c r="F1819" t="s">
        <v>34</v>
      </c>
      <c r="G1819" t="s">
        <v>13</v>
      </c>
      <c r="H1819" t="s">
        <v>14</v>
      </c>
      <c r="I1819" t="s">
        <v>15</v>
      </c>
      <c r="J1819" s="5">
        <v>124.31</v>
      </c>
      <c r="K1819" s="5">
        <v>26.4</v>
      </c>
      <c r="L1819" s="4">
        <f t="shared" si="85"/>
        <v>28.25</v>
      </c>
      <c r="M1819" s="5">
        <f t="shared" si="86"/>
        <v>26.4</v>
      </c>
      <c r="N1819" t="s">
        <v>38</v>
      </c>
      <c r="O1819" t="s">
        <v>34</v>
      </c>
    </row>
    <row r="1820" spans="1:15" x14ac:dyDescent="0.25">
      <c r="A1820">
        <v>42996</v>
      </c>
      <c r="B1820" t="s">
        <v>19</v>
      </c>
      <c r="C1820">
        <v>36</v>
      </c>
      <c r="D1820" t="str">
        <f t="shared" si="84"/>
        <v>18–39 Age Group</v>
      </c>
      <c r="E1820" t="s">
        <v>34</v>
      </c>
      <c r="F1820" t="s">
        <v>34</v>
      </c>
      <c r="G1820" t="s">
        <v>34</v>
      </c>
      <c r="H1820" t="s">
        <v>43</v>
      </c>
      <c r="I1820" t="s">
        <v>21</v>
      </c>
      <c r="J1820" s="5">
        <v>126.82</v>
      </c>
      <c r="K1820" s="5">
        <v>23.3</v>
      </c>
      <c r="L1820" s="4">
        <f t="shared" si="85"/>
        <v>28.25</v>
      </c>
      <c r="M1820" s="5">
        <f t="shared" si="86"/>
        <v>23.3</v>
      </c>
      <c r="N1820" t="s">
        <v>24</v>
      </c>
      <c r="O1820" t="s">
        <v>34</v>
      </c>
    </row>
    <row r="1821" spans="1:15" x14ac:dyDescent="0.25">
      <c r="A1821">
        <v>44531</v>
      </c>
      <c r="B1821" t="s">
        <v>12</v>
      </c>
      <c r="C1821">
        <v>36</v>
      </c>
      <c r="D1821" t="str">
        <f t="shared" si="84"/>
        <v>18–39 Age Group</v>
      </c>
      <c r="E1821" t="s">
        <v>34</v>
      </c>
      <c r="F1821" t="s">
        <v>34</v>
      </c>
      <c r="G1821" t="s">
        <v>13</v>
      </c>
      <c r="H1821" t="s">
        <v>14</v>
      </c>
      <c r="I1821" t="s">
        <v>15</v>
      </c>
      <c r="J1821" s="5">
        <v>56.42</v>
      </c>
      <c r="K1821" s="5">
        <v>29.6</v>
      </c>
      <c r="L1821" s="4">
        <f t="shared" si="85"/>
        <v>28.25</v>
      </c>
      <c r="M1821" s="5">
        <f t="shared" si="86"/>
        <v>29.6</v>
      </c>
      <c r="N1821" t="s">
        <v>24</v>
      </c>
      <c r="O1821" t="s">
        <v>34</v>
      </c>
    </row>
    <row r="1822" spans="1:15" x14ac:dyDescent="0.25">
      <c r="A1822">
        <v>45864</v>
      </c>
      <c r="B1822" t="s">
        <v>19</v>
      </c>
      <c r="C1822">
        <v>36</v>
      </c>
      <c r="D1822" t="str">
        <f t="shared" si="84"/>
        <v>18–39 Age Group</v>
      </c>
      <c r="E1822" t="s">
        <v>34</v>
      </c>
      <c r="F1822" t="s">
        <v>34</v>
      </c>
      <c r="G1822" t="s">
        <v>34</v>
      </c>
      <c r="H1822" t="s">
        <v>14</v>
      </c>
      <c r="I1822" t="s">
        <v>21</v>
      </c>
      <c r="J1822" s="5">
        <v>55.58</v>
      </c>
      <c r="K1822" s="5">
        <v>30</v>
      </c>
      <c r="L1822" s="4">
        <f t="shared" si="85"/>
        <v>28.25</v>
      </c>
      <c r="M1822" s="5">
        <f t="shared" si="86"/>
        <v>30</v>
      </c>
      <c r="N1822" t="s">
        <v>24</v>
      </c>
      <c r="O1822" t="s">
        <v>34</v>
      </c>
    </row>
    <row r="1823" spans="1:15" x14ac:dyDescent="0.25">
      <c r="A1823">
        <v>46647</v>
      </c>
      <c r="B1823" t="s">
        <v>19</v>
      </c>
      <c r="C1823">
        <v>36</v>
      </c>
      <c r="D1823" t="str">
        <f t="shared" si="84"/>
        <v>18–39 Age Group</v>
      </c>
      <c r="E1823" t="s">
        <v>34</v>
      </c>
      <c r="F1823" t="s">
        <v>34</v>
      </c>
      <c r="G1823" t="s">
        <v>34</v>
      </c>
      <c r="H1823" t="s">
        <v>14</v>
      </c>
      <c r="I1823" t="s">
        <v>15</v>
      </c>
      <c r="J1823" s="5">
        <v>228.5</v>
      </c>
      <c r="K1823" s="5">
        <v>34.5</v>
      </c>
      <c r="L1823" s="4">
        <f t="shared" si="85"/>
        <v>28.25</v>
      </c>
      <c r="M1823" s="5">
        <f t="shared" si="86"/>
        <v>34.5</v>
      </c>
      <c r="N1823" t="s">
        <v>24</v>
      </c>
      <c r="O1823" t="s">
        <v>34</v>
      </c>
    </row>
    <row r="1824" spans="1:15" x14ac:dyDescent="0.25">
      <c r="A1824">
        <v>47662</v>
      </c>
      <c r="B1824" t="s">
        <v>19</v>
      </c>
      <c r="C1824">
        <v>36</v>
      </c>
      <c r="D1824" t="str">
        <f t="shared" si="84"/>
        <v>18–39 Age Group</v>
      </c>
      <c r="E1824" t="s">
        <v>34</v>
      </c>
      <c r="F1824" t="s">
        <v>34</v>
      </c>
      <c r="G1824" t="s">
        <v>34</v>
      </c>
      <c r="H1824" t="s">
        <v>20</v>
      </c>
      <c r="I1824" t="s">
        <v>15</v>
      </c>
      <c r="J1824" s="5">
        <v>57.83</v>
      </c>
      <c r="K1824" s="5">
        <v>21.6</v>
      </c>
      <c r="L1824" s="4">
        <f t="shared" si="85"/>
        <v>28.25</v>
      </c>
      <c r="M1824" s="5">
        <f t="shared" si="86"/>
        <v>21.6</v>
      </c>
      <c r="N1824" t="s">
        <v>29</v>
      </c>
      <c r="O1824" t="s">
        <v>34</v>
      </c>
    </row>
    <row r="1825" spans="1:15" x14ac:dyDescent="0.25">
      <c r="A1825">
        <v>50681</v>
      </c>
      <c r="B1825" t="s">
        <v>19</v>
      </c>
      <c r="C1825">
        <v>36</v>
      </c>
      <c r="D1825" t="str">
        <f t="shared" si="84"/>
        <v>18–39 Age Group</v>
      </c>
      <c r="E1825" t="s">
        <v>34</v>
      </c>
      <c r="F1825" t="s">
        <v>34</v>
      </c>
      <c r="G1825" t="s">
        <v>13</v>
      </c>
      <c r="H1825" t="s">
        <v>14</v>
      </c>
      <c r="I1825" t="s">
        <v>21</v>
      </c>
      <c r="J1825" s="5">
        <v>90.22</v>
      </c>
      <c r="K1825" s="5">
        <v>28.7</v>
      </c>
      <c r="L1825" s="4">
        <f t="shared" si="85"/>
        <v>28.25</v>
      </c>
      <c r="M1825" s="5">
        <f t="shared" si="86"/>
        <v>28.7</v>
      </c>
      <c r="N1825" t="s">
        <v>18</v>
      </c>
      <c r="O1825" t="s">
        <v>34</v>
      </c>
    </row>
    <row r="1826" spans="1:15" x14ac:dyDescent="0.25">
      <c r="A1826">
        <v>51897</v>
      </c>
      <c r="B1826" t="s">
        <v>12</v>
      </c>
      <c r="C1826">
        <v>36</v>
      </c>
      <c r="D1826" t="str">
        <f t="shared" si="84"/>
        <v>18–39 Age Group</v>
      </c>
      <c r="E1826" t="s">
        <v>34</v>
      </c>
      <c r="F1826" t="s">
        <v>34</v>
      </c>
      <c r="G1826" t="s">
        <v>13</v>
      </c>
      <c r="H1826" t="s">
        <v>14</v>
      </c>
      <c r="I1826" t="s">
        <v>21</v>
      </c>
      <c r="J1826" s="5">
        <v>161</v>
      </c>
      <c r="K1826" s="5">
        <v>29</v>
      </c>
      <c r="L1826" s="4">
        <f t="shared" si="85"/>
        <v>28.25</v>
      </c>
      <c r="M1826" s="5">
        <f t="shared" si="86"/>
        <v>29</v>
      </c>
      <c r="N1826" t="s">
        <v>29</v>
      </c>
      <c r="O1826" t="s">
        <v>34</v>
      </c>
    </row>
    <row r="1827" spans="1:15" x14ac:dyDescent="0.25">
      <c r="A1827">
        <v>53271</v>
      </c>
      <c r="B1827" t="s">
        <v>12</v>
      </c>
      <c r="C1827">
        <v>36</v>
      </c>
      <c r="D1827" t="str">
        <f t="shared" si="84"/>
        <v>18–39 Age Group</v>
      </c>
      <c r="E1827" t="s">
        <v>34</v>
      </c>
      <c r="F1827" t="s">
        <v>34</v>
      </c>
      <c r="G1827" t="s">
        <v>13</v>
      </c>
      <c r="H1827" t="s">
        <v>14</v>
      </c>
      <c r="I1827" t="s">
        <v>21</v>
      </c>
      <c r="J1827" s="5">
        <v>74.63</v>
      </c>
      <c r="K1827" s="5">
        <v>31.6</v>
      </c>
      <c r="L1827" s="4">
        <f t="shared" si="85"/>
        <v>28.25</v>
      </c>
      <c r="M1827" s="5">
        <f t="shared" si="86"/>
        <v>31.6</v>
      </c>
      <c r="N1827" t="s">
        <v>18</v>
      </c>
      <c r="O1827" t="s">
        <v>34</v>
      </c>
    </row>
    <row r="1828" spans="1:15" x14ac:dyDescent="0.25">
      <c r="A1828">
        <v>55361</v>
      </c>
      <c r="B1828" t="s">
        <v>19</v>
      </c>
      <c r="C1828">
        <v>36</v>
      </c>
      <c r="D1828" t="str">
        <f t="shared" si="84"/>
        <v>18–39 Age Group</v>
      </c>
      <c r="E1828" t="s">
        <v>34</v>
      </c>
      <c r="F1828" t="s">
        <v>34</v>
      </c>
      <c r="G1828" t="s">
        <v>13</v>
      </c>
      <c r="H1828" t="s">
        <v>20</v>
      </c>
      <c r="I1828" t="s">
        <v>15</v>
      </c>
      <c r="J1828" s="5">
        <v>202.06</v>
      </c>
      <c r="K1828" s="5">
        <v>24.4</v>
      </c>
      <c r="L1828" s="4">
        <f t="shared" si="85"/>
        <v>28.25</v>
      </c>
      <c r="M1828" s="5">
        <f t="shared" si="86"/>
        <v>24.4</v>
      </c>
      <c r="N1828" t="s">
        <v>24</v>
      </c>
      <c r="O1828" t="s">
        <v>34</v>
      </c>
    </row>
    <row r="1829" spans="1:15" x14ac:dyDescent="0.25">
      <c r="A1829">
        <v>56476</v>
      </c>
      <c r="B1829" t="s">
        <v>12</v>
      </c>
      <c r="C1829">
        <v>36</v>
      </c>
      <c r="D1829" t="str">
        <f t="shared" si="84"/>
        <v>18–39 Age Group</v>
      </c>
      <c r="E1829" t="s">
        <v>34</v>
      </c>
      <c r="F1829" t="s">
        <v>34</v>
      </c>
      <c r="G1829" t="s">
        <v>13</v>
      </c>
      <c r="H1829" t="s">
        <v>14</v>
      </c>
      <c r="I1829" t="s">
        <v>21</v>
      </c>
      <c r="J1829" s="5">
        <v>129.72999999999999</v>
      </c>
      <c r="K1829" s="5">
        <v>27.8</v>
      </c>
      <c r="L1829" s="4">
        <f t="shared" si="85"/>
        <v>28.25</v>
      </c>
      <c r="M1829" s="5">
        <f t="shared" si="86"/>
        <v>27.8</v>
      </c>
      <c r="N1829" t="s">
        <v>24</v>
      </c>
      <c r="O1829" t="s">
        <v>34</v>
      </c>
    </row>
    <row r="1830" spans="1:15" x14ac:dyDescent="0.25">
      <c r="A1830">
        <v>58007</v>
      </c>
      <c r="B1830" t="s">
        <v>19</v>
      </c>
      <c r="C1830">
        <v>36</v>
      </c>
      <c r="D1830" t="str">
        <f t="shared" si="84"/>
        <v>18–39 Age Group</v>
      </c>
      <c r="E1830" t="s">
        <v>34</v>
      </c>
      <c r="F1830" t="s">
        <v>34</v>
      </c>
      <c r="G1830" t="s">
        <v>13</v>
      </c>
      <c r="H1830" t="s">
        <v>14</v>
      </c>
      <c r="I1830" t="s">
        <v>15</v>
      </c>
      <c r="J1830" s="5">
        <v>87.88</v>
      </c>
      <c r="K1830" s="5">
        <v>34.700000000000003</v>
      </c>
      <c r="L1830" s="4">
        <f t="shared" si="85"/>
        <v>28.25</v>
      </c>
      <c r="M1830" s="5">
        <f t="shared" si="86"/>
        <v>34.700000000000003</v>
      </c>
      <c r="N1830" t="s">
        <v>29</v>
      </c>
      <c r="O1830" t="s">
        <v>34</v>
      </c>
    </row>
    <row r="1831" spans="1:15" x14ac:dyDescent="0.25">
      <c r="A1831">
        <v>58438</v>
      </c>
      <c r="B1831" t="s">
        <v>12</v>
      </c>
      <c r="C1831">
        <v>36</v>
      </c>
      <c r="D1831" t="str">
        <f t="shared" si="84"/>
        <v>18–39 Age Group</v>
      </c>
      <c r="E1831" t="s">
        <v>34</v>
      </c>
      <c r="F1831" t="s">
        <v>34</v>
      </c>
      <c r="G1831" t="s">
        <v>34</v>
      </c>
      <c r="H1831" t="s">
        <v>14</v>
      </c>
      <c r="I1831" t="s">
        <v>21</v>
      </c>
      <c r="J1831" s="5">
        <v>233.52</v>
      </c>
      <c r="K1831" s="5">
        <v>40.9</v>
      </c>
      <c r="L1831" s="4">
        <f t="shared" si="85"/>
        <v>28.25</v>
      </c>
      <c r="M1831" s="5">
        <f t="shared" si="86"/>
        <v>40.9</v>
      </c>
      <c r="N1831" t="s">
        <v>24</v>
      </c>
      <c r="O1831" t="s">
        <v>34</v>
      </c>
    </row>
    <row r="1832" spans="1:15" x14ac:dyDescent="0.25">
      <c r="A1832">
        <v>58439</v>
      </c>
      <c r="B1832" t="s">
        <v>12</v>
      </c>
      <c r="C1832">
        <v>36</v>
      </c>
      <c r="D1832" t="str">
        <f t="shared" si="84"/>
        <v>18–39 Age Group</v>
      </c>
      <c r="E1832" t="s">
        <v>34</v>
      </c>
      <c r="F1832" t="s">
        <v>34</v>
      </c>
      <c r="G1832" t="s">
        <v>34</v>
      </c>
      <c r="H1832" t="s">
        <v>14</v>
      </c>
      <c r="I1832" t="s">
        <v>15</v>
      </c>
      <c r="J1832" s="5">
        <v>61.29</v>
      </c>
      <c r="K1832" s="5">
        <v>26.7</v>
      </c>
      <c r="L1832" s="4">
        <f t="shared" si="85"/>
        <v>28.25</v>
      </c>
      <c r="M1832" s="5">
        <f t="shared" si="86"/>
        <v>26.7</v>
      </c>
      <c r="N1832" t="s">
        <v>24</v>
      </c>
      <c r="O1832" t="s">
        <v>34</v>
      </c>
    </row>
    <row r="1833" spans="1:15" x14ac:dyDescent="0.25">
      <c r="A1833">
        <v>65396</v>
      </c>
      <c r="B1833" t="s">
        <v>19</v>
      </c>
      <c r="C1833">
        <v>36</v>
      </c>
      <c r="D1833" t="str">
        <f t="shared" si="84"/>
        <v>18–39 Age Group</v>
      </c>
      <c r="E1833" t="s">
        <v>34</v>
      </c>
      <c r="F1833" t="s">
        <v>34</v>
      </c>
      <c r="G1833" t="s">
        <v>13</v>
      </c>
      <c r="H1833" t="s">
        <v>14</v>
      </c>
      <c r="I1833" t="s">
        <v>21</v>
      </c>
      <c r="J1833" s="5">
        <v>146.61000000000001</v>
      </c>
      <c r="K1833" s="5">
        <v>39.6</v>
      </c>
      <c r="L1833" s="4">
        <f t="shared" si="85"/>
        <v>28.25</v>
      </c>
      <c r="M1833" s="5">
        <f t="shared" si="86"/>
        <v>39.6</v>
      </c>
      <c r="N1833" t="s">
        <v>24</v>
      </c>
      <c r="O1833" t="s">
        <v>34</v>
      </c>
    </row>
    <row r="1834" spans="1:15" x14ac:dyDescent="0.25">
      <c r="A1834">
        <v>67052</v>
      </c>
      <c r="B1834" t="s">
        <v>19</v>
      </c>
      <c r="C1834">
        <v>36</v>
      </c>
      <c r="D1834" t="str">
        <f t="shared" si="84"/>
        <v>18–39 Age Group</v>
      </c>
      <c r="E1834" t="s">
        <v>34</v>
      </c>
      <c r="F1834" t="s">
        <v>34</v>
      </c>
      <c r="G1834" t="s">
        <v>13</v>
      </c>
      <c r="H1834" t="s">
        <v>14</v>
      </c>
      <c r="I1834" t="s">
        <v>15</v>
      </c>
      <c r="J1834" s="5">
        <v>76.930000000000007</v>
      </c>
      <c r="K1834" s="5">
        <v>21.6</v>
      </c>
      <c r="L1834" s="4">
        <f t="shared" si="85"/>
        <v>28.25</v>
      </c>
      <c r="M1834" s="5">
        <f t="shared" si="86"/>
        <v>21.6</v>
      </c>
      <c r="N1834" t="s">
        <v>24</v>
      </c>
      <c r="O1834" t="s">
        <v>34</v>
      </c>
    </row>
    <row r="1835" spans="1:15" x14ac:dyDescent="0.25">
      <c r="A1835">
        <v>67078</v>
      </c>
      <c r="B1835" t="s">
        <v>19</v>
      </c>
      <c r="C1835">
        <v>36</v>
      </c>
      <c r="D1835" t="str">
        <f t="shared" si="84"/>
        <v>18–39 Age Group</v>
      </c>
      <c r="E1835" t="s">
        <v>13</v>
      </c>
      <c r="F1835" t="s">
        <v>34</v>
      </c>
      <c r="G1835" t="s">
        <v>13</v>
      </c>
      <c r="H1835" t="s">
        <v>14</v>
      </c>
      <c r="I1835" t="s">
        <v>15</v>
      </c>
      <c r="J1835" s="5">
        <v>91.56</v>
      </c>
      <c r="K1835" s="5">
        <v>42.2</v>
      </c>
      <c r="L1835" s="4">
        <f t="shared" si="85"/>
        <v>28.25</v>
      </c>
      <c r="M1835" s="5">
        <f t="shared" si="86"/>
        <v>42.2</v>
      </c>
      <c r="N1835" t="s">
        <v>24</v>
      </c>
      <c r="O1835" t="s">
        <v>34</v>
      </c>
    </row>
    <row r="1836" spans="1:15" x14ac:dyDescent="0.25">
      <c r="A1836">
        <v>68685</v>
      </c>
      <c r="B1836" t="s">
        <v>12</v>
      </c>
      <c r="C1836">
        <v>36</v>
      </c>
      <c r="D1836" t="str">
        <f t="shared" si="84"/>
        <v>18–39 Age Group</v>
      </c>
      <c r="E1836" t="s">
        <v>34</v>
      </c>
      <c r="F1836" t="s">
        <v>34</v>
      </c>
      <c r="G1836" t="s">
        <v>13</v>
      </c>
      <c r="H1836" t="s">
        <v>43</v>
      </c>
      <c r="I1836" t="s">
        <v>15</v>
      </c>
      <c r="J1836" s="5">
        <v>65.87</v>
      </c>
      <c r="K1836" s="5">
        <v>32.200000000000003</v>
      </c>
      <c r="L1836" s="4">
        <f t="shared" si="85"/>
        <v>28.25</v>
      </c>
      <c r="M1836" s="5">
        <f t="shared" si="86"/>
        <v>32.200000000000003</v>
      </c>
      <c r="N1836" t="s">
        <v>18</v>
      </c>
      <c r="O1836" t="s">
        <v>34</v>
      </c>
    </row>
    <row r="1837" spans="1:15" x14ac:dyDescent="0.25">
      <c r="A1837">
        <v>70297</v>
      </c>
      <c r="B1837" t="s">
        <v>19</v>
      </c>
      <c r="C1837">
        <v>36</v>
      </c>
      <c r="D1837" t="str">
        <f t="shared" si="84"/>
        <v>18–39 Age Group</v>
      </c>
      <c r="E1837" t="s">
        <v>34</v>
      </c>
      <c r="F1837" t="s">
        <v>34</v>
      </c>
      <c r="G1837" t="s">
        <v>13</v>
      </c>
      <c r="H1837" t="s">
        <v>14</v>
      </c>
      <c r="I1837" t="s">
        <v>15</v>
      </c>
      <c r="J1837" s="5">
        <v>91.34</v>
      </c>
      <c r="K1837" s="5">
        <v>29.9</v>
      </c>
      <c r="L1837" s="4">
        <f t="shared" si="85"/>
        <v>28.25</v>
      </c>
      <c r="M1837" s="5">
        <f t="shared" si="86"/>
        <v>29.9</v>
      </c>
      <c r="N1837" t="s">
        <v>24</v>
      </c>
      <c r="O1837" t="s">
        <v>34</v>
      </c>
    </row>
    <row r="1838" spans="1:15" x14ac:dyDescent="0.25">
      <c r="A1838">
        <v>458</v>
      </c>
      <c r="B1838" t="s">
        <v>19</v>
      </c>
      <c r="C1838">
        <v>37</v>
      </c>
      <c r="D1838" t="str">
        <f t="shared" si="84"/>
        <v>18–39 Age Group</v>
      </c>
      <c r="E1838" t="s">
        <v>34</v>
      </c>
      <c r="F1838" t="s">
        <v>34</v>
      </c>
      <c r="G1838" t="s">
        <v>13</v>
      </c>
      <c r="H1838" t="s">
        <v>43</v>
      </c>
      <c r="I1838" t="s">
        <v>15</v>
      </c>
      <c r="J1838" s="5">
        <v>72.09</v>
      </c>
      <c r="K1838" s="5">
        <v>24.1</v>
      </c>
      <c r="L1838" s="4">
        <f t="shared" si="85"/>
        <v>28.25</v>
      </c>
      <c r="M1838" s="5">
        <f t="shared" si="86"/>
        <v>24.1</v>
      </c>
      <c r="N1838" t="s">
        <v>29</v>
      </c>
      <c r="O1838" t="s">
        <v>34</v>
      </c>
    </row>
    <row r="1839" spans="1:15" x14ac:dyDescent="0.25">
      <c r="A1839">
        <v>1989</v>
      </c>
      <c r="B1839" t="s">
        <v>12</v>
      </c>
      <c r="C1839">
        <v>37</v>
      </c>
      <c r="D1839" t="str">
        <f t="shared" si="84"/>
        <v>18–39 Age Group</v>
      </c>
      <c r="E1839" t="s">
        <v>34</v>
      </c>
      <c r="F1839" t="s">
        <v>34</v>
      </c>
      <c r="G1839" t="s">
        <v>13</v>
      </c>
      <c r="H1839" t="s">
        <v>14</v>
      </c>
      <c r="I1839" t="s">
        <v>21</v>
      </c>
      <c r="J1839" s="5">
        <v>107.06</v>
      </c>
      <c r="K1839" s="5" t="s">
        <v>4270</v>
      </c>
      <c r="L1839" s="4">
        <f t="shared" si="85"/>
        <v>28.25</v>
      </c>
      <c r="M1839" s="5">
        <f t="shared" si="86"/>
        <v>28.25</v>
      </c>
      <c r="N1839" t="s">
        <v>29</v>
      </c>
      <c r="O1839" t="s">
        <v>34</v>
      </c>
    </row>
    <row r="1840" spans="1:15" x14ac:dyDescent="0.25">
      <c r="A1840">
        <v>2092</v>
      </c>
      <c r="B1840" t="s">
        <v>19</v>
      </c>
      <c r="C1840">
        <v>37</v>
      </c>
      <c r="D1840" t="str">
        <f t="shared" si="84"/>
        <v>18–39 Age Group</v>
      </c>
      <c r="E1840" t="s">
        <v>34</v>
      </c>
      <c r="F1840" t="s">
        <v>34</v>
      </c>
      <c r="G1840" t="s">
        <v>13</v>
      </c>
      <c r="H1840" t="s">
        <v>14</v>
      </c>
      <c r="I1840" t="s">
        <v>21</v>
      </c>
      <c r="J1840" s="5">
        <v>98.12</v>
      </c>
      <c r="K1840" s="5">
        <v>27.5</v>
      </c>
      <c r="L1840" s="4">
        <f t="shared" si="85"/>
        <v>28.25</v>
      </c>
      <c r="M1840" s="5">
        <f t="shared" si="86"/>
        <v>27.5</v>
      </c>
      <c r="N1840" t="s">
        <v>24</v>
      </c>
      <c r="O1840" t="s">
        <v>34</v>
      </c>
    </row>
    <row r="1841" spans="1:15" x14ac:dyDescent="0.25">
      <c r="A1841">
        <v>3623</v>
      </c>
      <c r="B1841" t="s">
        <v>19</v>
      </c>
      <c r="C1841">
        <v>37</v>
      </c>
      <c r="D1841" t="str">
        <f t="shared" si="84"/>
        <v>18–39 Age Group</v>
      </c>
      <c r="E1841" t="s">
        <v>34</v>
      </c>
      <c r="F1841" t="s">
        <v>34</v>
      </c>
      <c r="G1841" t="s">
        <v>13</v>
      </c>
      <c r="H1841" t="s">
        <v>20</v>
      </c>
      <c r="I1841" t="s">
        <v>15</v>
      </c>
      <c r="J1841" s="5">
        <v>95.08</v>
      </c>
      <c r="K1841" s="5">
        <v>34.1</v>
      </c>
      <c r="L1841" s="4">
        <f t="shared" si="85"/>
        <v>28.25</v>
      </c>
      <c r="M1841" s="5">
        <f t="shared" si="86"/>
        <v>34.1</v>
      </c>
      <c r="N1841" t="s">
        <v>24</v>
      </c>
      <c r="O1841" t="s">
        <v>34</v>
      </c>
    </row>
    <row r="1842" spans="1:15" x14ac:dyDescent="0.25">
      <c r="A1842">
        <v>3700</v>
      </c>
      <c r="B1842" t="s">
        <v>12</v>
      </c>
      <c r="C1842">
        <v>37</v>
      </c>
      <c r="D1842" t="str">
        <f t="shared" si="84"/>
        <v>18–39 Age Group</v>
      </c>
      <c r="E1842" t="s">
        <v>34</v>
      </c>
      <c r="F1842" t="s">
        <v>34</v>
      </c>
      <c r="G1842" t="s">
        <v>13</v>
      </c>
      <c r="H1842" t="s">
        <v>14</v>
      </c>
      <c r="I1842" t="s">
        <v>15</v>
      </c>
      <c r="J1842" s="5">
        <v>232.29</v>
      </c>
      <c r="K1842" s="5">
        <v>40.799999999999997</v>
      </c>
      <c r="L1842" s="4">
        <f t="shared" si="85"/>
        <v>28.25</v>
      </c>
      <c r="M1842" s="5">
        <f t="shared" si="86"/>
        <v>40.799999999999997</v>
      </c>
      <c r="N1842" t="s">
        <v>29</v>
      </c>
      <c r="O1842" t="s">
        <v>34</v>
      </c>
    </row>
    <row r="1843" spans="1:15" x14ac:dyDescent="0.25">
      <c r="A1843">
        <v>4169</v>
      </c>
      <c r="B1843" t="s">
        <v>19</v>
      </c>
      <c r="C1843">
        <v>37</v>
      </c>
      <c r="D1843" t="str">
        <f t="shared" si="84"/>
        <v>18–39 Age Group</v>
      </c>
      <c r="E1843" t="s">
        <v>34</v>
      </c>
      <c r="F1843" t="s">
        <v>34</v>
      </c>
      <c r="G1843" t="s">
        <v>34</v>
      </c>
      <c r="H1843" t="s">
        <v>14</v>
      </c>
      <c r="I1843" t="s">
        <v>21</v>
      </c>
      <c r="J1843" s="5">
        <v>92.78</v>
      </c>
      <c r="K1843" s="5">
        <v>54.2</v>
      </c>
      <c r="L1843" s="4">
        <f t="shared" si="85"/>
        <v>28.25</v>
      </c>
      <c r="M1843" s="5">
        <f t="shared" si="86"/>
        <v>54.2</v>
      </c>
      <c r="N1843" t="s">
        <v>24</v>
      </c>
      <c r="O1843" t="s">
        <v>34</v>
      </c>
    </row>
    <row r="1844" spans="1:15" x14ac:dyDescent="0.25">
      <c r="A1844">
        <v>5875</v>
      </c>
      <c r="B1844" t="s">
        <v>19</v>
      </c>
      <c r="C1844">
        <v>37</v>
      </c>
      <c r="D1844" t="str">
        <f t="shared" si="84"/>
        <v>18–39 Age Group</v>
      </c>
      <c r="E1844" t="s">
        <v>34</v>
      </c>
      <c r="F1844" t="s">
        <v>34</v>
      </c>
      <c r="G1844" t="s">
        <v>13</v>
      </c>
      <c r="H1844" t="s">
        <v>14</v>
      </c>
      <c r="I1844" t="s">
        <v>15</v>
      </c>
      <c r="J1844" s="5">
        <v>103.66</v>
      </c>
      <c r="K1844" s="5">
        <v>36.1</v>
      </c>
      <c r="L1844" s="4">
        <f t="shared" si="85"/>
        <v>28.25</v>
      </c>
      <c r="M1844" s="5">
        <f t="shared" si="86"/>
        <v>36.1</v>
      </c>
      <c r="N1844" t="s">
        <v>29</v>
      </c>
      <c r="O1844" t="s">
        <v>34</v>
      </c>
    </row>
    <row r="1845" spans="1:15" x14ac:dyDescent="0.25">
      <c r="A1845">
        <v>6802</v>
      </c>
      <c r="B1845" t="s">
        <v>19</v>
      </c>
      <c r="C1845">
        <v>37</v>
      </c>
      <c r="D1845" t="str">
        <f t="shared" si="84"/>
        <v>18–39 Age Group</v>
      </c>
      <c r="E1845" t="s">
        <v>34</v>
      </c>
      <c r="F1845" t="s">
        <v>34</v>
      </c>
      <c r="G1845" t="s">
        <v>13</v>
      </c>
      <c r="H1845" t="s">
        <v>14</v>
      </c>
      <c r="I1845" t="s">
        <v>15</v>
      </c>
      <c r="J1845" s="5">
        <v>74.510000000000005</v>
      </c>
      <c r="K1845" s="5">
        <v>29.5</v>
      </c>
      <c r="L1845" s="4">
        <f t="shared" si="85"/>
        <v>28.25</v>
      </c>
      <c r="M1845" s="5">
        <f t="shared" si="86"/>
        <v>29.5</v>
      </c>
      <c r="N1845" t="s">
        <v>38</v>
      </c>
      <c r="O1845" t="s">
        <v>34</v>
      </c>
    </row>
    <row r="1846" spans="1:15" x14ac:dyDescent="0.25">
      <c r="A1846">
        <v>8122</v>
      </c>
      <c r="B1846" t="s">
        <v>19</v>
      </c>
      <c r="C1846">
        <v>37</v>
      </c>
      <c r="D1846" t="str">
        <f t="shared" si="84"/>
        <v>18–39 Age Group</v>
      </c>
      <c r="E1846" t="s">
        <v>34</v>
      </c>
      <c r="F1846" t="s">
        <v>34</v>
      </c>
      <c r="G1846" t="s">
        <v>13</v>
      </c>
      <c r="H1846" t="s">
        <v>14</v>
      </c>
      <c r="I1846" t="s">
        <v>15</v>
      </c>
      <c r="J1846" s="5">
        <v>94.12</v>
      </c>
      <c r="K1846" s="5">
        <v>34.200000000000003</v>
      </c>
      <c r="L1846" s="4">
        <f t="shared" si="85"/>
        <v>28.25</v>
      </c>
      <c r="M1846" s="5">
        <f t="shared" si="86"/>
        <v>34.200000000000003</v>
      </c>
      <c r="N1846" t="s">
        <v>38</v>
      </c>
      <c r="O1846" t="s">
        <v>34</v>
      </c>
    </row>
    <row r="1847" spans="1:15" x14ac:dyDescent="0.25">
      <c r="A1847">
        <v>8240</v>
      </c>
      <c r="B1847" t="s">
        <v>19</v>
      </c>
      <c r="C1847">
        <v>37</v>
      </c>
      <c r="D1847" t="str">
        <f t="shared" si="84"/>
        <v>18–39 Age Group</v>
      </c>
      <c r="E1847" t="s">
        <v>34</v>
      </c>
      <c r="F1847" t="s">
        <v>34</v>
      </c>
      <c r="G1847" t="s">
        <v>13</v>
      </c>
      <c r="H1847" t="s">
        <v>14</v>
      </c>
      <c r="I1847" t="s">
        <v>15</v>
      </c>
      <c r="J1847" s="5">
        <v>100.22</v>
      </c>
      <c r="K1847" s="5">
        <v>22.7</v>
      </c>
      <c r="L1847" s="4">
        <f t="shared" si="85"/>
        <v>28.25</v>
      </c>
      <c r="M1847" s="5">
        <f t="shared" si="86"/>
        <v>22.7</v>
      </c>
      <c r="N1847" t="s">
        <v>29</v>
      </c>
      <c r="O1847" t="s">
        <v>34</v>
      </c>
    </row>
    <row r="1848" spans="1:15" x14ac:dyDescent="0.25">
      <c r="A1848">
        <v>8385</v>
      </c>
      <c r="B1848" t="s">
        <v>12</v>
      </c>
      <c r="C1848">
        <v>37</v>
      </c>
      <c r="D1848" t="str">
        <f t="shared" si="84"/>
        <v>18–39 Age Group</v>
      </c>
      <c r="E1848" t="s">
        <v>34</v>
      </c>
      <c r="F1848" t="s">
        <v>34</v>
      </c>
      <c r="G1848" t="s">
        <v>13</v>
      </c>
      <c r="H1848" t="s">
        <v>14</v>
      </c>
      <c r="I1848" t="s">
        <v>15</v>
      </c>
      <c r="J1848" s="5">
        <v>90.78</v>
      </c>
      <c r="K1848" s="5">
        <v>35.9</v>
      </c>
      <c r="L1848" s="4">
        <f t="shared" si="85"/>
        <v>28.25</v>
      </c>
      <c r="M1848" s="5">
        <f t="shared" si="86"/>
        <v>35.9</v>
      </c>
      <c r="N1848" t="s">
        <v>38</v>
      </c>
      <c r="O1848" t="s">
        <v>34</v>
      </c>
    </row>
    <row r="1849" spans="1:15" x14ac:dyDescent="0.25">
      <c r="A1849">
        <v>10055</v>
      </c>
      <c r="B1849" t="s">
        <v>19</v>
      </c>
      <c r="C1849">
        <v>37</v>
      </c>
      <c r="D1849" t="str">
        <f t="shared" si="84"/>
        <v>18–39 Age Group</v>
      </c>
      <c r="E1849" t="s">
        <v>34</v>
      </c>
      <c r="F1849" t="s">
        <v>34</v>
      </c>
      <c r="G1849" t="s">
        <v>34</v>
      </c>
      <c r="H1849" t="s">
        <v>43</v>
      </c>
      <c r="I1849" t="s">
        <v>21</v>
      </c>
      <c r="J1849" s="5">
        <v>72.08</v>
      </c>
      <c r="K1849" s="5" t="s">
        <v>4270</v>
      </c>
      <c r="L1849" s="4">
        <f t="shared" si="85"/>
        <v>28.25</v>
      </c>
      <c r="M1849" s="5">
        <f t="shared" si="86"/>
        <v>28.25</v>
      </c>
      <c r="N1849" t="s">
        <v>18</v>
      </c>
      <c r="O1849" t="s">
        <v>34</v>
      </c>
    </row>
    <row r="1850" spans="1:15" x14ac:dyDescent="0.25">
      <c r="A1850">
        <v>10056</v>
      </c>
      <c r="B1850" t="s">
        <v>19</v>
      </c>
      <c r="C1850">
        <v>37</v>
      </c>
      <c r="D1850" t="str">
        <f t="shared" si="84"/>
        <v>18–39 Age Group</v>
      </c>
      <c r="E1850" t="s">
        <v>34</v>
      </c>
      <c r="F1850" t="s">
        <v>34</v>
      </c>
      <c r="G1850" t="s">
        <v>13</v>
      </c>
      <c r="H1850" t="s">
        <v>14</v>
      </c>
      <c r="I1850" t="s">
        <v>15</v>
      </c>
      <c r="J1850" s="5">
        <v>98.02</v>
      </c>
      <c r="K1850" s="5">
        <v>20.399999999999999</v>
      </c>
      <c r="L1850" s="4">
        <f t="shared" si="85"/>
        <v>28.25</v>
      </c>
      <c r="M1850" s="5">
        <f t="shared" si="86"/>
        <v>20.399999999999999</v>
      </c>
      <c r="N1850" t="s">
        <v>24</v>
      </c>
      <c r="O1850" t="s">
        <v>34</v>
      </c>
    </row>
    <row r="1851" spans="1:15" x14ac:dyDescent="0.25">
      <c r="A1851">
        <v>10135</v>
      </c>
      <c r="B1851" t="s">
        <v>19</v>
      </c>
      <c r="C1851">
        <v>37</v>
      </c>
      <c r="D1851" t="str">
        <f t="shared" si="84"/>
        <v>18–39 Age Group</v>
      </c>
      <c r="E1851" t="s">
        <v>34</v>
      </c>
      <c r="F1851" t="s">
        <v>34</v>
      </c>
      <c r="G1851" t="s">
        <v>34</v>
      </c>
      <c r="H1851" t="s">
        <v>14</v>
      </c>
      <c r="I1851" t="s">
        <v>21</v>
      </c>
      <c r="J1851" s="5">
        <v>112.02</v>
      </c>
      <c r="K1851" s="5">
        <v>29.1</v>
      </c>
      <c r="L1851" s="4">
        <f t="shared" si="85"/>
        <v>28.25</v>
      </c>
      <c r="M1851" s="5">
        <f t="shared" si="86"/>
        <v>29.1</v>
      </c>
      <c r="N1851" t="s">
        <v>38</v>
      </c>
      <c r="O1851" t="s">
        <v>34</v>
      </c>
    </row>
    <row r="1852" spans="1:15" x14ac:dyDescent="0.25">
      <c r="A1852">
        <v>10273</v>
      </c>
      <c r="B1852" t="s">
        <v>19</v>
      </c>
      <c r="C1852">
        <v>37</v>
      </c>
      <c r="D1852" t="str">
        <f t="shared" si="84"/>
        <v>18–39 Age Group</v>
      </c>
      <c r="E1852" t="s">
        <v>34</v>
      </c>
      <c r="F1852" t="s">
        <v>34</v>
      </c>
      <c r="G1852" t="s">
        <v>13</v>
      </c>
      <c r="H1852" t="s">
        <v>14</v>
      </c>
      <c r="I1852" t="s">
        <v>21</v>
      </c>
      <c r="J1852" s="5">
        <v>86.49</v>
      </c>
      <c r="K1852" s="5">
        <v>24.4</v>
      </c>
      <c r="L1852" s="4">
        <f t="shared" si="85"/>
        <v>28.25</v>
      </c>
      <c r="M1852" s="5">
        <f t="shared" si="86"/>
        <v>24.4</v>
      </c>
      <c r="N1852" t="s">
        <v>38</v>
      </c>
      <c r="O1852" t="s">
        <v>34</v>
      </c>
    </row>
    <row r="1853" spans="1:15" x14ac:dyDescent="0.25">
      <c r="A1853">
        <v>11566</v>
      </c>
      <c r="B1853" t="s">
        <v>12</v>
      </c>
      <c r="C1853">
        <v>37</v>
      </c>
      <c r="D1853" t="str">
        <f t="shared" si="84"/>
        <v>18–39 Age Group</v>
      </c>
      <c r="E1853" t="s">
        <v>34</v>
      </c>
      <c r="F1853" t="s">
        <v>34</v>
      </c>
      <c r="G1853" t="s">
        <v>13</v>
      </c>
      <c r="H1853" t="s">
        <v>14</v>
      </c>
      <c r="I1853" t="s">
        <v>21</v>
      </c>
      <c r="J1853" s="5">
        <v>118.21</v>
      </c>
      <c r="K1853" s="5">
        <v>23.6</v>
      </c>
      <c r="L1853" s="4">
        <f t="shared" si="85"/>
        <v>28.25</v>
      </c>
      <c r="M1853" s="5">
        <f t="shared" si="86"/>
        <v>23.6</v>
      </c>
      <c r="N1853" t="s">
        <v>38</v>
      </c>
      <c r="O1853" t="s">
        <v>34</v>
      </c>
    </row>
    <row r="1854" spans="1:15" x14ac:dyDescent="0.25">
      <c r="A1854">
        <v>12022</v>
      </c>
      <c r="B1854" t="s">
        <v>12</v>
      </c>
      <c r="C1854">
        <v>37</v>
      </c>
      <c r="D1854" t="str">
        <f t="shared" si="84"/>
        <v>18–39 Age Group</v>
      </c>
      <c r="E1854" t="s">
        <v>34</v>
      </c>
      <c r="F1854" t="s">
        <v>34</v>
      </c>
      <c r="G1854" t="s">
        <v>13</v>
      </c>
      <c r="H1854" t="s">
        <v>43</v>
      </c>
      <c r="I1854" t="s">
        <v>15</v>
      </c>
      <c r="J1854" s="5">
        <v>82.09</v>
      </c>
      <c r="K1854" s="5">
        <v>35.700000000000003</v>
      </c>
      <c r="L1854" s="4">
        <f t="shared" si="85"/>
        <v>28.25</v>
      </c>
      <c r="M1854" s="5">
        <f t="shared" si="86"/>
        <v>35.700000000000003</v>
      </c>
      <c r="N1854" t="s">
        <v>29</v>
      </c>
      <c r="O1854" t="s">
        <v>34</v>
      </c>
    </row>
    <row r="1855" spans="1:15" x14ac:dyDescent="0.25">
      <c r="A1855">
        <v>13547</v>
      </c>
      <c r="B1855" t="s">
        <v>19</v>
      </c>
      <c r="C1855">
        <v>37</v>
      </c>
      <c r="D1855" t="str">
        <f t="shared" si="84"/>
        <v>18–39 Age Group</v>
      </c>
      <c r="E1855" t="s">
        <v>34</v>
      </c>
      <c r="F1855" t="s">
        <v>34</v>
      </c>
      <c r="G1855" t="s">
        <v>13</v>
      </c>
      <c r="H1855" t="s">
        <v>14</v>
      </c>
      <c r="I1855" t="s">
        <v>15</v>
      </c>
      <c r="J1855" s="5">
        <v>91.72</v>
      </c>
      <c r="K1855" s="5">
        <v>29.2</v>
      </c>
      <c r="L1855" s="4">
        <f t="shared" si="85"/>
        <v>28.25</v>
      </c>
      <c r="M1855" s="5">
        <f t="shared" si="86"/>
        <v>29.2</v>
      </c>
      <c r="N1855" t="s">
        <v>24</v>
      </c>
      <c r="O1855" t="s">
        <v>34</v>
      </c>
    </row>
    <row r="1856" spans="1:15" x14ac:dyDescent="0.25">
      <c r="A1856">
        <v>14444</v>
      </c>
      <c r="B1856" t="s">
        <v>19</v>
      </c>
      <c r="C1856">
        <v>37</v>
      </c>
      <c r="D1856" t="str">
        <f t="shared" si="84"/>
        <v>18–39 Age Group</v>
      </c>
      <c r="E1856" t="s">
        <v>34</v>
      </c>
      <c r="F1856" t="s">
        <v>34</v>
      </c>
      <c r="G1856" t="s">
        <v>34</v>
      </c>
      <c r="H1856" t="s">
        <v>20</v>
      </c>
      <c r="I1856" t="s">
        <v>15</v>
      </c>
      <c r="J1856" s="5">
        <v>90.71</v>
      </c>
      <c r="K1856" s="5">
        <v>45.8</v>
      </c>
      <c r="L1856" s="4">
        <f t="shared" si="85"/>
        <v>28.25</v>
      </c>
      <c r="M1856" s="5">
        <f t="shared" si="86"/>
        <v>45.8</v>
      </c>
      <c r="N1856" t="s">
        <v>38</v>
      </c>
      <c r="O1856" t="s">
        <v>34</v>
      </c>
    </row>
    <row r="1857" spans="1:15" x14ac:dyDescent="0.25">
      <c r="A1857">
        <v>14658</v>
      </c>
      <c r="B1857" t="s">
        <v>19</v>
      </c>
      <c r="C1857">
        <v>37</v>
      </c>
      <c r="D1857" t="str">
        <f t="shared" si="84"/>
        <v>18–39 Age Group</v>
      </c>
      <c r="E1857" t="s">
        <v>34</v>
      </c>
      <c r="F1857" t="s">
        <v>34</v>
      </c>
      <c r="G1857" t="s">
        <v>13</v>
      </c>
      <c r="H1857" t="s">
        <v>14</v>
      </c>
      <c r="I1857" t="s">
        <v>21</v>
      </c>
      <c r="J1857" s="5">
        <v>77.099999999999994</v>
      </c>
      <c r="K1857" s="5">
        <v>55.9</v>
      </c>
      <c r="L1857" s="4">
        <f t="shared" si="85"/>
        <v>28.25</v>
      </c>
      <c r="M1857" s="5">
        <f t="shared" si="86"/>
        <v>55.9</v>
      </c>
      <c r="N1857" t="s">
        <v>38</v>
      </c>
      <c r="O1857" t="s">
        <v>34</v>
      </c>
    </row>
    <row r="1858" spans="1:15" x14ac:dyDescent="0.25">
      <c r="A1858">
        <v>15020</v>
      </c>
      <c r="B1858" t="s">
        <v>19</v>
      </c>
      <c r="C1858">
        <v>37</v>
      </c>
      <c r="D1858" t="str">
        <f t="shared" ref="D1858:D1921" si="87">_xlfn.IFS(
C1858&lt;18,"1–17 Age Group",
C1858&lt;40,"18–39 Age Group",
C1858&lt;60,"40–59 Age Group",
C1858&lt;80,"60–79 Age Group",
TRUE,"80+ Age Group"
)</f>
        <v>18–39 Age Group</v>
      </c>
      <c r="E1858" t="s">
        <v>34</v>
      </c>
      <c r="F1858" t="s">
        <v>34</v>
      </c>
      <c r="G1858" t="s">
        <v>34</v>
      </c>
      <c r="H1858" t="s">
        <v>43</v>
      </c>
      <c r="I1858" t="s">
        <v>21</v>
      </c>
      <c r="J1858" s="5">
        <v>76.209999999999994</v>
      </c>
      <c r="K1858" s="5">
        <v>20.399999999999999</v>
      </c>
      <c r="L1858" s="4">
        <f t="shared" ref="L1858:L1921" si="88">MEDIAN(K:K)</f>
        <v>28.25</v>
      </c>
      <c r="M1858" s="5">
        <f t="shared" ref="M1858:M1921" si="89">IF(K:K="",$L1858,$K1858)</f>
        <v>20.399999999999999</v>
      </c>
      <c r="N1858" t="s">
        <v>38</v>
      </c>
      <c r="O1858" t="s">
        <v>34</v>
      </c>
    </row>
    <row r="1859" spans="1:15" x14ac:dyDescent="0.25">
      <c r="A1859">
        <v>15351</v>
      </c>
      <c r="B1859" t="s">
        <v>12</v>
      </c>
      <c r="C1859">
        <v>37</v>
      </c>
      <c r="D1859" t="str">
        <f t="shared" si="87"/>
        <v>18–39 Age Group</v>
      </c>
      <c r="E1859" t="s">
        <v>34</v>
      </c>
      <c r="F1859" t="s">
        <v>34</v>
      </c>
      <c r="G1859" t="s">
        <v>13</v>
      </c>
      <c r="H1859" t="s">
        <v>14</v>
      </c>
      <c r="I1859" t="s">
        <v>21</v>
      </c>
      <c r="J1859" s="5">
        <v>91.68</v>
      </c>
      <c r="K1859" s="5">
        <v>32.4</v>
      </c>
      <c r="L1859" s="4">
        <f t="shared" si="88"/>
        <v>28.25</v>
      </c>
      <c r="M1859" s="5">
        <f t="shared" si="89"/>
        <v>32.4</v>
      </c>
      <c r="N1859" t="s">
        <v>18</v>
      </c>
      <c r="O1859" t="s">
        <v>34</v>
      </c>
    </row>
    <row r="1860" spans="1:15" x14ac:dyDescent="0.25">
      <c r="A1860">
        <v>18704</v>
      </c>
      <c r="B1860" t="s">
        <v>19</v>
      </c>
      <c r="C1860">
        <v>37</v>
      </c>
      <c r="D1860" t="str">
        <f t="shared" si="87"/>
        <v>18–39 Age Group</v>
      </c>
      <c r="E1860" t="s">
        <v>34</v>
      </c>
      <c r="F1860" t="s">
        <v>34</v>
      </c>
      <c r="G1860" t="s">
        <v>13</v>
      </c>
      <c r="H1860" t="s">
        <v>14</v>
      </c>
      <c r="I1860" t="s">
        <v>21</v>
      </c>
      <c r="J1860" s="5">
        <v>94.77</v>
      </c>
      <c r="K1860" s="5">
        <v>48.9</v>
      </c>
      <c r="L1860" s="4">
        <f t="shared" si="88"/>
        <v>28.25</v>
      </c>
      <c r="M1860" s="5">
        <f t="shared" si="89"/>
        <v>48.9</v>
      </c>
      <c r="N1860" t="s">
        <v>38</v>
      </c>
      <c r="O1860" t="s">
        <v>34</v>
      </c>
    </row>
    <row r="1861" spans="1:15" x14ac:dyDescent="0.25">
      <c r="A1861">
        <v>19742</v>
      </c>
      <c r="B1861" t="s">
        <v>19</v>
      </c>
      <c r="C1861">
        <v>37</v>
      </c>
      <c r="D1861" t="str">
        <f t="shared" si="87"/>
        <v>18–39 Age Group</v>
      </c>
      <c r="E1861" t="s">
        <v>34</v>
      </c>
      <c r="F1861" t="s">
        <v>34</v>
      </c>
      <c r="G1861" t="s">
        <v>13</v>
      </c>
      <c r="H1861" t="s">
        <v>14</v>
      </c>
      <c r="I1861" t="s">
        <v>15</v>
      </c>
      <c r="J1861" s="5">
        <v>106.35</v>
      </c>
      <c r="K1861" s="5">
        <v>29.7</v>
      </c>
      <c r="L1861" s="4">
        <f t="shared" si="88"/>
        <v>28.25</v>
      </c>
      <c r="M1861" s="5">
        <f t="shared" si="89"/>
        <v>29.7</v>
      </c>
      <c r="N1861" t="s">
        <v>24</v>
      </c>
      <c r="O1861" t="s">
        <v>34</v>
      </c>
    </row>
    <row r="1862" spans="1:15" x14ac:dyDescent="0.25">
      <c r="A1862">
        <v>22320</v>
      </c>
      <c r="B1862" t="s">
        <v>19</v>
      </c>
      <c r="C1862">
        <v>37</v>
      </c>
      <c r="D1862" t="str">
        <f t="shared" si="87"/>
        <v>18–39 Age Group</v>
      </c>
      <c r="E1862" t="s">
        <v>34</v>
      </c>
      <c r="F1862" t="s">
        <v>34</v>
      </c>
      <c r="G1862" t="s">
        <v>13</v>
      </c>
      <c r="H1862" t="s">
        <v>14</v>
      </c>
      <c r="I1862" t="s">
        <v>15</v>
      </c>
      <c r="J1862" s="5">
        <v>203.81</v>
      </c>
      <c r="K1862" s="5">
        <v>46.6</v>
      </c>
      <c r="L1862" s="4">
        <f t="shared" si="88"/>
        <v>28.25</v>
      </c>
      <c r="M1862" s="5">
        <f t="shared" si="89"/>
        <v>46.6</v>
      </c>
      <c r="N1862" t="s">
        <v>24</v>
      </c>
      <c r="O1862" t="s">
        <v>34</v>
      </c>
    </row>
    <row r="1863" spans="1:15" x14ac:dyDescent="0.25">
      <c r="A1863">
        <v>22566</v>
      </c>
      <c r="B1863" t="s">
        <v>12</v>
      </c>
      <c r="C1863">
        <v>37</v>
      </c>
      <c r="D1863" t="str">
        <f t="shared" si="87"/>
        <v>18–39 Age Group</v>
      </c>
      <c r="E1863" t="s">
        <v>34</v>
      </c>
      <c r="F1863" t="s">
        <v>34</v>
      </c>
      <c r="G1863" t="s">
        <v>13</v>
      </c>
      <c r="H1863" t="s">
        <v>14</v>
      </c>
      <c r="I1863" t="s">
        <v>21</v>
      </c>
      <c r="J1863" s="5">
        <v>74.58</v>
      </c>
      <c r="K1863" s="5">
        <v>31.6</v>
      </c>
      <c r="L1863" s="4">
        <f t="shared" si="88"/>
        <v>28.25</v>
      </c>
      <c r="M1863" s="5">
        <f t="shared" si="89"/>
        <v>31.6</v>
      </c>
      <c r="N1863" t="s">
        <v>38</v>
      </c>
      <c r="O1863" t="s">
        <v>34</v>
      </c>
    </row>
    <row r="1864" spans="1:15" x14ac:dyDescent="0.25">
      <c r="A1864">
        <v>23633</v>
      </c>
      <c r="B1864" t="s">
        <v>19</v>
      </c>
      <c r="C1864">
        <v>37</v>
      </c>
      <c r="D1864" t="str">
        <f t="shared" si="87"/>
        <v>18–39 Age Group</v>
      </c>
      <c r="E1864" t="s">
        <v>34</v>
      </c>
      <c r="F1864" t="s">
        <v>34</v>
      </c>
      <c r="G1864" t="s">
        <v>13</v>
      </c>
      <c r="H1864" t="s">
        <v>14</v>
      </c>
      <c r="I1864" t="s">
        <v>21</v>
      </c>
      <c r="J1864" s="5">
        <v>83.65</v>
      </c>
      <c r="K1864" s="5">
        <v>42.1</v>
      </c>
      <c r="L1864" s="4">
        <f t="shared" si="88"/>
        <v>28.25</v>
      </c>
      <c r="M1864" s="5">
        <f t="shared" si="89"/>
        <v>42.1</v>
      </c>
      <c r="N1864" t="s">
        <v>29</v>
      </c>
      <c r="O1864" t="s">
        <v>34</v>
      </c>
    </row>
    <row r="1865" spans="1:15" x14ac:dyDescent="0.25">
      <c r="A1865">
        <v>28122</v>
      </c>
      <c r="B1865" t="s">
        <v>19</v>
      </c>
      <c r="C1865">
        <v>37</v>
      </c>
      <c r="D1865" t="str">
        <f t="shared" si="87"/>
        <v>18–39 Age Group</v>
      </c>
      <c r="E1865" t="s">
        <v>34</v>
      </c>
      <c r="F1865" t="s">
        <v>34</v>
      </c>
      <c r="G1865" t="s">
        <v>13</v>
      </c>
      <c r="H1865" t="s">
        <v>20</v>
      </c>
      <c r="I1865" t="s">
        <v>21</v>
      </c>
      <c r="J1865" s="5">
        <v>77.44</v>
      </c>
      <c r="K1865" s="5">
        <v>21.4</v>
      </c>
      <c r="L1865" s="4">
        <f t="shared" si="88"/>
        <v>28.25</v>
      </c>
      <c r="M1865" s="5">
        <f t="shared" si="89"/>
        <v>21.4</v>
      </c>
      <c r="N1865" t="s">
        <v>18</v>
      </c>
      <c r="O1865" t="s">
        <v>34</v>
      </c>
    </row>
    <row r="1866" spans="1:15" x14ac:dyDescent="0.25">
      <c r="A1866">
        <v>29258</v>
      </c>
      <c r="B1866" t="s">
        <v>19</v>
      </c>
      <c r="C1866">
        <v>37</v>
      </c>
      <c r="D1866" t="str">
        <f t="shared" si="87"/>
        <v>18–39 Age Group</v>
      </c>
      <c r="E1866" t="s">
        <v>34</v>
      </c>
      <c r="F1866" t="s">
        <v>34</v>
      </c>
      <c r="G1866" t="s">
        <v>34</v>
      </c>
      <c r="H1866" t="s">
        <v>14</v>
      </c>
      <c r="I1866" t="s">
        <v>15</v>
      </c>
      <c r="J1866" s="5">
        <v>89.11</v>
      </c>
      <c r="K1866" s="5">
        <v>24.1</v>
      </c>
      <c r="L1866" s="4">
        <f t="shared" si="88"/>
        <v>28.25</v>
      </c>
      <c r="M1866" s="5">
        <f t="shared" si="89"/>
        <v>24.1</v>
      </c>
      <c r="N1866" t="s">
        <v>24</v>
      </c>
      <c r="O1866" t="s">
        <v>34</v>
      </c>
    </row>
    <row r="1867" spans="1:15" x14ac:dyDescent="0.25">
      <c r="A1867">
        <v>30620</v>
      </c>
      <c r="B1867" t="s">
        <v>12</v>
      </c>
      <c r="C1867">
        <v>37</v>
      </c>
      <c r="D1867" t="str">
        <f t="shared" si="87"/>
        <v>18–39 Age Group</v>
      </c>
      <c r="E1867" t="s">
        <v>34</v>
      </c>
      <c r="F1867" t="s">
        <v>34</v>
      </c>
      <c r="G1867" t="s">
        <v>34</v>
      </c>
      <c r="H1867" t="s">
        <v>14</v>
      </c>
      <c r="I1867" t="s">
        <v>15</v>
      </c>
      <c r="J1867" s="5">
        <v>90.95</v>
      </c>
      <c r="K1867" s="5">
        <v>24.6</v>
      </c>
      <c r="L1867" s="4">
        <f t="shared" si="88"/>
        <v>28.25</v>
      </c>
      <c r="M1867" s="5">
        <f t="shared" si="89"/>
        <v>24.6</v>
      </c>
      <c r="N1867" t="s">
        <v>29</v>
      </c>
      <c r="O1867" t="s">
        <v>34</v>
      </c>
    </row>
    <row r="1868" spans="1:15" x14ac:dyDescent="0.25">
      <c r="A1868">
        <v>30806</v>
      </c>
      <c r="B1868" t="s">
        <v>12</v>
      </c>
      <c r="C1868">
        <v>37</v>
      </c>
      <c r="D1868" t="str">
        <f t="shared" si="87"/>
        <v>18–39 Age Group</v>
      </c>
      <c r="E1868" t="s">
        <v>34</v>
      </c>
      <c r="F1868" t="s">
        <v>34</v>
      </c>
      <c r="G1868" t="s">
        <v>13</v>
      </c>
      <c r="H1868" t="s">
        <v>20</v>
      </c>
      <c r="I1868" t="s">
        <v>15</v>
      </c>
      <c r="J1868" s="5">
        <v>87.16</v>
      </c>
      <c r="K1868" s="5">
        <v>30.4</v>
      </c>
      <c r="L1868" s="4">
        <f t="shared" si="88"/>
        <v>28.25</v>
      </c>
      <c r="M1868" s="5">
        <f t="shared" si="89"/>
        <v>30.4</v>
      </c>
      <c r="N1868" t="s">
        <v>18</v>
      </c>
      <c r="O1868" t="s">
        <v>34</v>
      </c>
    </row>
    <row r="1869" spans="1:15" x14ac:dyDescent="0.25">
      <c r="A1869">
        <v>32687</v>
      </c>
      <c r="B1869" t="s">
        <v>12</v>
      </c>
      <c r="C1869">
        <v>37</v>
      </c>
      <c r="D1869" t="str">
        <f t="shared" si="87"/>
        <v>18–39 Age Group</v>
      </c>
      <c r="E1869" t="s">
        <v>34</v>
      </c>
      <c r="F1869" t="s">
        <v>34</v>
      </c>
      <c r="G1869" t="s">
        <v>13</v>
      </c>
      <c r="H1869" t="s">
        <v>14</v>
      </c>
      <c r="I1869" t="s">
        <v>21</v>
      </c>
      <c r="J1869" s="5">
        <v>78.42</v>
      </c>
      <c r="K1869" s="5">
        <v>29.9</v>
      </c>
      <c r="L1869" s="4">
        <f t="shared" si="88"/>
        <v>28.25</v>
      </c>
      <c r="M1869" s="5">
        <f t="shared" si="89"/>
        <v>29.9</v>
      </c>
      <c r="N1869" t="s">
        <v>24</v>
      </c>
      <c r="O1869" t="s">
        <v>34</v>
      </c>
    </row>
    <row r="1870" spans="1:15" x14ac:dyDescent="0.25">
      <c r="A1870">
        <v>35372</v>
      </c>
      <c r="B1870" t="s">
        <v>12</v>
      </c>
      <c r="C1870">
        <v>37</v>
      </c>
      <c r="D1870" t="str">
        <f t="shared" si="87"/>
        <v>18–39 Age Group</v>
      </c>
      <c r="E1870" t="s">
        <v>34</v>
      </c>
      <c r="F1870" t="s">
        <v>34</v>
      </c>
      <c r="G1870" t="s">
        <v>13</v>
      </c>
      <c r="H1870" t="s">
        <v>43</v>
      </c>
      <c r="I1870" t="s">
        <v>21</v>
      </c>
      <c r="J1870" s="5">
        <v>74.290000000000006</v>
      </c>
      <c r="K1870" s="5">
        <v>36.1</v>
      </c>
      <c r="L1870" s="4">
        <f t="shared" si="88"/>
        <v>28.25</v>
      </c>
      <c r="M1870" s="5">
        <f t="shared" si="89"/>
        <v>36.1</v>
      </c>
      <c r="N1870" t="s">
        <v>24</v>
      </c>
      <c r="O1870" t="s">
        <v>34</v>
      </c>
    </row>
    <row r="1871" spans="1:15" x14ac:dyDescent="0.25">
      <c r="A1871">
        <v>36484</v>
      </c>
      <c r="B1871" t="s">
        <v>19</v>
      </c>
      <c r="C1871">
        <v>37</v>
      </c>
      <c r="D1871" t="str">
        <f t="shared" si="87"/>
        <v>18–39 Age Group</v>
      </c>
      <c r="E1871" t="s">
        <v>34</v>
      </c>
      <c r="F1871" t="s">
        <v>34</v>
      </c>
      <c r="G1871" t="s">
        <v>13</v>
      </c>
      <c r="H1871" t="s">
        <v>43</v>
      </c>
      <c r="I1871" t="s">
        <v>15</v>
      </c>
      <c r="J1871" s="5">
        <v>69.17</v>
      </c>
      <c r="K1871" s="5">
        <v>27.8</v>
      </c>
      <c r="L1871" s="4">
        <f t="shared" si="88"/>
        <v>28.25</v>
      </c>
      <c r="M1871" s="5">
        <f t="shared" si="89"/>
        <v>27.8</v>
      </c>
      <c r="N1871" t="s">
        <v>24</v>
      </c>
      <c r="O1871" t="s">
        <v>34</v>
      </c>
    </row>
    <row r="1872" spans="1:15" x14ac:dyDescent="0.25">
      <c r="A1872">
        <v>37089</v>
      </c>
      <c r="B1872" t="s">
        <v>19</v>
      </c>
      <c r="C1872">
        <v>37</v>
      </c>
      <c r="D1872" t="str">
        <f t="shared" si="87"/>
        <v>18–39 Age Group</v>
      </c>
      <c r="E1872" t="s">
        <v>13</v>
      </c>
      <c r="F1872" t="s">
        <v>34</v>
      </c>
      <c r="G1872" t="s">
        <v>13</v>
      </c>
      <c r="H1872" t="s">
        <v>20</v>
      </c>
      <c r="I1872" t="s">
        <v>21</v>
      </c>
      <c r="J1872" s="5">
        <v>127.71</v>
      </c>
      <c r="K1872" s="5">
        <v>36</v>
      </c>
      <c r="L1872" s="4">
        <f t="shared" si="88"/>
        <v>28.25</v>
      </c>
      <c r="M1872" s="5">
        <f t="shared" si="89"/>
        <v>36</v>
      </c>
      <c r="N1872" t="s">
        <v>24</v>
      </c>
      <c r="O1872" t="s">
        <v>34</v>
      </c>
    </row>
    <row r="1873" spans="1:15" x14ac:dyDescent="0.25">
      <c r="A1873">
        <v>37893</v>
      </c>
      <c r="B1873" t="s">
        <v>19</v>
      </c>
      <c r="C1873">
        <v>37</v>
      </c>
      <c r="D1873" t="str">
        <f t="shared" si="87"/>
        <v>18–39 Age Group</v>
      </c>
      <c r="E1873" t="s">
        <v>34</v>
      </c>
      <c r="F1873" t="s">
        <v>34</v>
      </c>
      <c r="G1873" t="s">
        <v>13</v>
      </c>
      <c r="H1873" t="s">
        <v>14</v>
      </c>
      <c r="I1873" t="s">
        <v>21</v>
      </c>
      <c r="J1873" s="5">
        <v>73.5</v>
      </c>
      <c r="K1873" s="5">
        <v>26.1</v>
      </c>
      <c r="L1873" s="4">
        <f t="shared" si="88"/>
        <v>28.25</v>
      </c>
      <c r="M1873" s="5">
        <f t="shared" si="89"/>
        <v>26.1</v>
      </c>
      <c r="N1873" t="s">
        <v>18</v>
      </c>
      <c r="O1873" t="s">
        <v>34</v>
      </c>
    </row>
    <row r="1874" spans="1:15" x14ac:dyDescent="0.25">
      <c r="A1874">
        <v>38243</v>
      </c>
      <c r="B1874" t="s">
        <v>19</v>
      </c>
      <c r="C1874">
        <v>37</v>
      </c>
      <c r="D1874" t="str">
        <f t="shared" si="87"/>
        <v>18–39 Age Group</v>
      </c>
      <c r="E1874" t="s">
        <v>34</v>
      </c>
      <c r="F1874" t="s">
        <v>34</v>
      </c>
      <c r="G1874" t="s">
        <v>13</v>
      </c>
      <c r="H1874" t="s">
        <v>14</v>
      </c>
      <c r="I1874" t="s">
        <v>21</v>
      </c>
      <c r="J1874" s="5">
        <v>101.07</v>
      </c>
      <c r="K1874" s="5">
        <v>26.4</v>
      </c>
      <c r="L1874" s="4">
        <f t="shared" si="88"/>
        <v>28.25</v>
      </c>
      <c r="M1874" s="5">
        <f t="shared" si="89"/>
        <v>26.4</v>
      </c>
      <c r="N1874" t="s">
        <v>38</v>
      </c>
      <c r="O1874" t="s">
        <v>34</v>
      </c>
    </row>
    <row r="1875" spans="1:15" x14ac:dyDescent="0.25">
      <c r="A1875">
        <v>38805</v>
      </c>
      <c r="B1875" t="s">
        <v>19</v>
      </c>
      <c r="C1875">
        <v>37</v>
      </c>
      <c r="D1875" t="str">
        <f t="shared" si="87"/>
        <v>18–39 Age Group</v>
      </c>
      <c r="E1875" t="s">
        <v>34</v>
      </c>
      <c r="F1875" t="s">
        <v>34</v>
      </c>
      <c r="G1875" t="s">
        <v>13</v>
      </c>
      <c r="H1875" t="s">
        <v>14</v>
      </c>
      <c r="I1875" t="s">
        <v>21</v>
      </c>
      <c r="J1875" s="5">
        <v>75.180000000000007</v>
      </c>
      <c r="K1875" s="5">
        <v>48.2</v>
      </c>
      <c r="L1875" s="4">
        <f t="shared" si="88"/>
        <v>28.25</v>
      </c>
      <c r="M1875" s="5">
        <f t="shared" si="89"/>
        <v>48.2</v>
      </c>
      <c r="N1875" t="s">
        <v>18</v>
      </c>
      <c r="O1875" t="s">
        <v>34</v>
      </c>
    </row>
    <row r="1876" spans="1:15" x14ac:dyDescent="0.25">
      <c r="A1876">
        <v>40112</v>
      </c>
      <c r="B1876" t="s">
        <v>19</v>
      </c>
      <c r="C1876">
        <v>37</v>
      </c>
      <c r="D1876" t="str">
        <f t="shared" si="87"/>
        <v>18–39 Age Group</v>
      </c>
      <c r="E1876" t="s">
        <v>34</v>
      </c>
      <c r="F1876" t="s">
        <v>34</v>
      </c>
      <c r="G1876" t="s">
        <v>34</v>
      </c>
      <c r="H1876" t="s">
        <v>14</v>
      </c>
      <c r="I1876" t="s">
        <v>15</v>
      </c>
      <c r="J1876" s="5">
        <v>118.41</v>
      </c>
      <c r="K1876" s="5">
        <v>25.1</v>
      </c>
      <c r="L1876" s="4">
        <f t="shared" si="88"/>
        <v>28.25</v>
      </c>
      <c r="M1876" s="5">
        <f t="shared" si="89"/>
        <v>25.1</v>
      </c>
      <c r="N1876" t="s">
        <v>24</v>
      </c>
      <c r="O1876" t="s">
        <v>34</v>
      </c>
    </row>
    <row r="1877" spans="1:15" x14ac:dyDescent="0.25">
      <c r="A1877">
        <v>40624</v>
      </c>
      <c r="B1877" t="s">
        <v>19</v>
      </c>
      <c r="C1877">
        <v>37</v>
      </c>
      <c r="D1877" t="str">
        <f t="shared" si="87"/>
        <v>18–39 Age Group</v>
      </c>
      <c r="E1877" t="s">
        <v>34</v>
      </c>
      <c r="F1877" t="s">
        <v>34</v>
      </c>
      <c r="G1877" t="s">
        <v>13</v>
      </c>
      <c r="H1877" t="s">
        <v>14</v>
      </c>
      <c r="I1877" t="s">
        <v>21</v>
      </c>
      <c r="J1877" s="5">
        <v>156.69999999999999</v>
      </c>
      <c r="K1877" s="5">
        <v>36.9</v>
      </c>
      <c r="L1877" s="4">
        <f t="shared" si="88"/>
        <v>28.25</v>
      </c>
      <c r="M1877" s="5">
        <f t="shared" si="89"/>
        <v>36.9</v>
      </c>
      <c r="N1877" t="s">
        <v>24</v>
      </c>
      <c r="O1877" t="s">
        <v>34</v>
      </c>
    </row>
    <row r="1878" spans="1:15" x14ac:dyDescent="0.25">
      <c r="A1878">
        <v>41404</v>
      </c>
      <c r="B1878" t="s">
        <v>19</v>
      </c>
      <c r="C1878">
        <v>37</v>
      </c>
      <c r="D1878" t="str">
        <f t="shared" si="87"/>
        <v>18–39 Age Group</v>
      </c>
      <c r="E1878" t="s">
        <v>34</v>
      </c>
      <c r="F1878" t="s">
        <v>34</v>
      </c>
      <c r="G1878" t="s">
        <v>13</v>
      </c>
      <c r="H1878" t="s">
        <v>14</v>
      </c>
      <c r="I1878" t="s">
        <v>21</v>
      </c>
      <c r="J1878" s="5">
        <v>110.28</v>
      </c>
      <c r="K1878" s="5">
        <v>22.3</v>
      </c>
      <c r="L1878" s="4">
        <f t="shared" si="88"/>
        <v>28.25</v>
      </c>
      <c r="M1878" s="5">
        <f t="shared" si="89"/>
        <v>22.3</v>
      </c>
      <c r="N1878" t="s">
        <v>24</v>
      </c>
      <c r="O1878" t="s">
        <v>34</v>
      </c>
    </row>
    <row r="1879" spans="1:15" x14ac:dyDescent="0.25">
      <c r="A1879">
        <v>41942</v>
      </c>
      <c r="B1879" t="s">
        <v>19</v>
      </c>
      <c r="C1879">
        <v>37</v>
      </c>
      <c r="D1879" t="str">
        <f t="shared" si="87"/>
        <v>18–39 Age Group</v>
      </c>
      <c r="E1879" t="s">
        <v>34</v>
      </c>
      <c r="F1879" t="s">
        <v>34</v>
      </c>
      <c r="G1879" t="s">
        <v>13</v>
      </c>
      <c r="H1879" t="s">
        <v>14</v>
      </c>
      <c r="I1879" t="s">
        <v>15</v>
      </c>
      <c r="J1879" s="5">
        <v>247.87</v>
      </c>
      <c r="K1879" s="5">
        <v>42.6</v>
      </c>
      <c r="L1879" s="4">
        <f t="shared" si="88"/>
        <v>28.25</v>
      </c>
      <c r="M1879" s="5">
        <f t="shared" si="89"/>
        <v>42.6</v>
      </c>
      <c r="N1879" t="s">
        <v>24</v>
      </c>
      <c r="O1879" t="s">
        <v>34</v>
      </c>
    </row>
    <row r="1880" spans="1:15" x14ac:dyDescent="0.25">
      <c r="A1880">
        <v>43088</v>
      </c>
      <c r="B1880" t="s">
        <v>12</v>
      </c>
      <c r="C1880">
        <v>37</v>
      </c>
      <c r="D1880" t="str">
        <f t="shared" si="87"/>
        <v>18–39 Age Group</v>
      </c>
      <c r="E1880" t="s">
        <v>34</v>
      </c>
      <c r="F1880" t="s">
        <v>34</v>
      </c>
      <c r="G1880" t="s">
        <v>34</v>
      </c>
      <c r="H1880" t="s">
        <v>14</v>
      </c>
      <c r="I1880" t="s">
        <v>15</v>
      </c>
      <c r="J1880" s="5">
        <v>67.53</v>
      </c>
      <c r="K1880" s="5">
        <v>49.5</v>
      </c>
      <c r="L1880" s="4">
        <f t="shared" si="88"/>
        <v>28.25</v>
      </c>
      <c r="M1880" s="5">
        <f t="shared" si="89"/>
        <v>49.5</v>
      </c>
      <c r="N1880" t="s">
        <v>18</v>
      </c>
      <c r="O1880" t="s">
        <v>34</v>
      </c>
    </row>
    <row r="1881" spans="1:15" x14ac:dyDescent="0.25">
      <c r="A1881">
        <v>44047</v>
      </c>
      <c r="B1881" t="s">
        <v>12</v>
      </c>
      <c r="C1881">
        <v>37</v>
      </c>
      <c r="D1881" t="str">
        <f t="shared" si="87"/>
        <v>18–39 Age Group</v>
      </c>
      <c r="E1881" t="s">
        <v>34</v>
      </c>
      <c r="F1881" t="s">
        <v>34</v>
      </c>
      <c r="G1881" t="s">
        <v>13</v>
      </c>
      <c r="H1881" t="s">
        <v>43</v>
      </c>
      <c r="I1881" t="s">
        <v>21</v>
      </c>
      <c r="J1881" s="5">
        <v>80.2</v>
      </c>
      <c r="K1881" s="5">
        <v>30.9</v>
      </c>
      <c r="L1881" s="4">
        <f t="shared" si="88"/>
        <v>28.25</v>
      </c>
      <c r="M1881" s="5">
        <f t="shared" si="89"/>
        <v>30.9</v>
      </c>
      <c r="N1881" t="s">
        <v>24</v>
      </c>
      <c r="O1881" t="s">
        <v>34</v>
      </c>
    </row>
    <row r="1882" spans="1:15" x14ac:dyDescent="0.25">
      <c r="A1882">
        <v>45285</v>
      </c>
      <c r="B1882" t="s">
        <v>12</v>
      </c>
      <c r="C1882">
        <v>37</v>
      </c>
      <c r="D1882" t="str">
        <f t="shared" si="87"/>
        <v>18–39 Age Group</v>
      </c>
      <c r="E1882" t="s">
        <v>34</v>
      </c>
      <c r="F1882" t="s">
        <v>34</v>
      </c>
      <c r="G1882" t="s">
        <v>13</v>
      </c>
      <c r="H1882" t="s">
        <v>14</v>
      </c>
      <c r="I1882" t="s">
        <v>15</v>
      </c>
      <c r="J1882" s="5">
        <v>176.42</v>
      </c>
      <c r="K1882" s="5">
        <v>39.700000000000003</v>
      </c>
      <c r="L1882" s="4">
        <f t="shared" si="88"/>
        <v>28.25</v>
      </c>
      <c r="M1882" s="5">
        <f t="shared" si="89"/>
        <v>39.700000000000003</v>
      </c>
      <c r="N1882" t="s">
        <v>38</v>
      </c>
      <c r="O1882" t="s">
        <v>34</v>
      </c>
    </row>
    <row r="1883" spans="1:15" x14ac:dyDescent="0.25">
      <c r="A1883">
        <v>45710</v>
      </c>
      <c r="B1883" t="s">
        <v>19</v>
      </c>
      <c r="C1883">
        <v>37</v>
      </c>
      <c r="D1883" t="str">
        <f t="shared" si="87"/>
        <v>18–39 Age Group</v>
      </c>
      <c r="E1883" t="s">
        <v>34</v>
      </c>
      <c r="F1883" t="s">
        <v>34</v>
      </c>
      <c r="G1883" t="s">
        <v>13</v>
      </c>
      <c r="H1883" t="s">
        <v>43</v>
      </c>
      <c r="I1883" t="s">
        <v>21</v>
      </c>
      <c r="J1883" s="5">
        <v>102.15</v>
      </c>
      <c r="K1883" s="5">
        <v>26.6</v>
      </c>
      <c r="L1883" s="4">
        <f t="shared" si="88"/>
        <v>28.25</v>
      </c>
      <c r="M1883" s="5">
        <f t="shared" si="89"/>
        <v>26.6</v>
      </c>
      <c r="N1883" t="s">
        <v>38</v>
      </c>
      <c r="O1883" t="s">
        <v>34</v>
      </c>
    </row>
    <row r="1884" spans="1:15" x14ac:dyDescent="0.25">
      <c r="A1884">
        <v>46363</v>
      </c>
      <c r="B1884" t="s">
        <v>12</v>
      </c>
      <c r="C1884">
        <v>37</v>
      </c>
      <c r="D1884" t="str">
        <f t="shared" si="87"/>
        <v>18–39 Age Group</v>
      </c>
      <c r="E1884" t="s">
        <v>34</v>
      </c>
      <c r="F1884" t="s">
        <v>34</v>
      </c>
      <c r="G1884" t="s">
        <v>13</v>
      </c>
      <c r="H1884" t="s">
        <v>14</v>
      </c>
      <c r="I1884" t="s">
        <v>21</v>
      </c>
      <c r="J1884" s="5">
        <v>66.17</v>
      </c>
      <c r="K1884" s="5">
        <v>26.1</v>
      </c>
      <c r="L1884" s="4">
        <f t="shared" si="88"/>
        <v>28.25</v>
      </c>
      <c r="M1884" s="5">
        <f t="shared" si="89"/>
        <v>26.1</v>
      </c>
      <c r="N1884" t="s">
        <v>24</v>
      </c>
      <c r="O1884" t="s">
        <v>34</v>
      </c>
    </row>
    <row r="1885" spans="1:15" x14ac:dyDescent="0.25">
      <c r="A1885">
        <v>47523</v>
      </c>
      <c r="B1885" t="s">
        <v>19</v>
      </c>
      <c r="C1885">
        <v>37</v>
      </c>
      <c r="D1885" t="str">
        <f t="shared" si="87"/>
        <v>18–39 Age Group</v>
      </c>
      <c r="E1885" t="s">
        <v>34</v>
      </c>
      <c r="F1885" t="s">
        <v>34</v>
      </c>
      <c r="G1885" t="s">
        <v>34</v>
      </c>
      <c r="H1885" t="s">
        <v>20</v>
      </c>
      <c r="I1885" t="s">
        <v>21</v>
      </c>
      <c r="J1885" s="5">
        <v>134.38999999999999</v>
      </c>
      <c r="K1885" s="5">
        <v>22.7</v>
      </c>
      <c r="L1885" s="4">
        <f t="shared" si="88"/>
        <v>28.25</v>
      </c>
      <c r="M1885" s="5">
        <f t="shared" si="89"/>
        <v>22.7</v>
      </c>
      <c r="N1885" t="s">
        <v>18</v>
      </c>
      <c r="O1885" t="s">
        <v>34</v>
      </c>
    </row>
    <row r="1886" spans="1:15" x14ac:dyDescent="0.25">
      <c r="A1886">
        <v>47803</v>
      </c>
      <c r="B1886" t="s">
        <v>12</v>
      </c>
      <c r="C1886">
        <v>37</v>
      </c>
      <c r="D1886" t="str">
        <f t="shared" si="87"/>
        <v>18–39 Age Group</v>
      </c>
      <c r="E1886" t="s">
        <v>34</v>
      </c>
      <c r="F1886" t="s">
        <v>34</v>
      </c>
      <c r="G1886" t="s">
        <v>13</v>
      </c>
      <c r="H1886" t="s">
        <v>43</v>
      </c>
      <c r="I1886" t="s">
        <v>15</v>
      </c>
      <c r="J1886" s="5">
        <v>173.97</v>
      </c>
      <c r="K1886" s="5">
        <v>26.3</v>
      </c>
      <c r="L1886" s="4">
        <f t="shared" si="88"/>
        <v>28.25</v>
      </c>
      <c r="M1886" s="5">
        <f t="shared" si="89"/>
        <v>26.3</v>
      </c>
      <c r="N1886" t="s">
        <v>38</v>
      </c>
      <c r="O1886" t="s">
        <v>34</v>
      </c>
    </row>
    <row r="1887" spans="1:15" x14ac:dyDescent="0.25">
      <c r="A1887">
        <v>47885</v>
      </c>
      <c r="B1887" t="s">
        <v>12</v>
      </c>
      <c r="C1887">
        <v>37</v>
      </c>
      <c r="D1887" t="str">
        <f t="shared" si="87"/>
        <v>18–39 Age Group</v>
      </c>
      <c r="E1887" t="s">
        <v>34</v>
      </c>
      <c r="F1887" t="s">
        <v>34</v>
      </c>
      <c r="G1887" t="s">
        <v>13</v>
      </c>
      <c r="H1887" t="s">
        <v>20</v>
      </c>
      <c r="I1887" t="s">
        <v>15</v>
      </c>
      <c r="J1887" s="5">
        <v>160</v>
      </c>
      <c r="K1887" s="5">
        <v>31.9</v>
      </c>
      <c r="L1887" s="4">
        <f t="shared" si="88"/>
        <v>28.25</v>
      </c>
      <c r="M1887" s="5">
        <f t="shared" si="89"/>
        <v>31.9</v>
      </c>
      <c r="N1887" t="s">
        <v>18</v>
      </c>
      <c r="O1887" t="s">
        <v>34</v>
      </c>
    </row>
    <row r="1888" spans="1:15" x14ac:dyDescent="0.25">
      <c r="A1888">
        <v>48455</v>
      </c>
      <c r="B1888" t="s">
        <v>19</v>
      </c>
      <c r="C1888">
        <v>37</v>
      </c>
      <c r="D1888" t="str">
        <f t="shared" si="87"/>
        <v>18–39 Age Group</v>
      </c>
      <c r="E1888" t="s">
        <v>34</v>
      </c>
      <c r="F1888" t="s">
        <v>34</v>
      </c>
      <c r="G1888" t="s">
        <v>13</v>
      </c>
      <c r="H1888" t="s">
        <v>14</v>
      </c>
      <c r="I1888" t="s">
        <v>15</v>
      </c>
      <c r="J1888" s="5">
        <v>60.05</v>
      </c>
      <c r="K1888" s="5">
        <v>24.1</v>
      </c>
      <c r="L1888" s="4">
        <f t="shared" si="88"/>
        <v>28.25</v>
      </c>
      <c r="M1888" s="5">
        <f t="shared" si="89"/>
        <v>24.1</v>
      </c>
      <c r="N1888" t="s">
        <v>38</v>
      </c>
      <c r="O1888" t="s">
        <v>34</v>
      </c>
    </row>
    <row r="1889" spans="1:15" x14ac:dyDescent="0.25">
      <c r="A1889">
        <v>49556</v>
      </c>
      <c r="B1889" t="s">
        <v>19</v>
      </c>
      <c r="C1889">
        <v>37</v>
      </c>
      <c r="D1889" t="str">
        <f t="shared" si="87"/>
        <v>18–39 Age Group</v>
      </c>
      <c r="E1889" t="s">
        <v>34</v>
      </c>
      <c r="F1889" t="s">
        <v>34</v>
      </c>
      <c r="G1889" t="s">
        <v>13</v>
      </c>
      <c r="H1889" t="s">
        <v>43</v>
      </c>
      <c r="I1889" t="s">
        <v>15</v>
      </c>
      <c r="J1889" s="5">
        <v>75.98</v>
      </c>
      <c r="K1889" s="5">
        <v>33.799999999999997</v>
      </c>
      <c r="L1889" s="4">
        <f t="shared" si="88"/>
        <v>28.25</v>
      </c>
      <c r="M1889" s="5">
        <f t="shared" si="89"/>
        <v>33.799999999999997</v>
      </c>
      <c r="N1889" t="s">
        <v>38</v>
      </c>
      <c r="O1889" t="s">
        <v>34</v>
      </c>
    </row>
    <row r="1890" spans="1:15" x14ac:dyDescent="0.25">
      <c r="A1890">
        <v>50309</v>
      </c>
      <c r="B1890" t="s">
        <v>19</v>
      </c>
      <c r="C1890">
        <v>37</v>
      </c>
      <c r="D1890" t="str">
        <f t="shared" si="87"/>
        <v>18–39 Age Group</v>
      </c>
      <c r="E1890" t="s">
        <v>34</v>
      </c>
      <c r="F1890" t="s">
        <v>34</v>
      </c>
      <c r="G1890" t="s">
        <v>34</v>
      </c>
      <c r="H1890" t="s">
        <v>43</v>
      </c>
      <c r="I1890" t="s">
        <v>21</v>
      </c>
      <c r="J1890" s="5">
        <v>77.37</v>
      </c>
      <c r="K1890" s="5">
        <v>21.4</v>
      </c>
      <c r="L1890" s="4">
        <f t="shared" si="88"/>
        <v>28.25</v>
      </c>
      <c r="M1890" s="5">
        <f t="shared" si="89"/>
        <v>21.4</v>
      </c>
      <c r="N1890" t="s">
        <v>24</v>
      </c>
      <c r="O1890" t="s">
        <v>34</v>
      </c>
    </row>
    <row r="1891" spans="1:15" x14ac:dyDescent="0.25">
      <c r="A1891">
        <v>50644</v>
      </c>
      <c r="B1891" t="s">
        <v>12</v>
      </c>
      <c r="C1891">
        <v>37</v>
      </c>
      <c r="D1891" t="str">
        <f t="shared" si="87"/>
        <v>18–39 Age Group</v>
      </c>
      <c r="E1891" t="s">
        <v>34</v>
      </c>
      <c r="F1891" t="s">
        <v>34</v>
      </c>
      <c r="G1891" t="s">
        <v>13</v>
      </c>
      <c r="H1891" t="s">
        <v>14</v>
      </c>
      <c r="I1891" t="s">
        <v>15</v>
      </c>
      <c r="J1891" s="5">
        <v>64.069999999999993</v>
      </c>
      <c r="K1891" s="5">
        <v>28</v>
      </c>
      <c r="L1891" s="4">
        <f t="shared" si="88"/>
        <v>28.25</v>
      </c>
      <c r="M1891" s="5">
        <f t="shared" si="89"/>
        <v>28</v>
      </c>
      <c r="N1891" t="s">
        <v>38</v>
      </c>
      <c r="O1891" t="s">
        <v>34</v>
      </c>
    </row>
    <row r="1892" spans="1:15" x14ac:dyDescent="0.25">
      <c r="A1892">
        <v>51746</v>
      </c>
      <c r="B1892" t="s">
        <v>19</v>
      </c>
      <c r="C1892">
        <v>37</v>
      </c>
      <c r="D1892" t="str">
        <f t="shared" si="87"/>
        <v>18–39 Age Group</v>
      </c>
      <c r="E1892" t="s">
        <v>34</v>
      </c>
      <c r="F1892" t="s">
        <v>34</v>
      </c>
      <c r="G1892" t="s">
        <v>13</v>
      </c>
      <c r="H1892" t="s">
        <v>43</v>
      </c>
      <c r="I1892" t="s">
        <v>21</v>
      </c>
      <c r="J1892" s="5">
        <v>67.069999999999993</v>
      </c>
      <c r="K1892" s="5">
        <v>27.4</v>
      </c>
      <c r="L1892" s="4">
        <f t="shared" si="88"/>
        <v>28.25</v>
      </c>
      <c r="M1892" s="5">
        <f t="shared" si="89"/>
        <v>27.4</v>
      </c>
      <c r="N1892" t="s">
        <v>24</v>
      </c>
      <c r="O1892" t="s">
        <v>34</v>
      </c>
    </row>
    <row r="1893" spans="1:15" x14ac:dyDescent="0.25">
      <c r="A1893">
        <v>53976</v>
      </c>
      <c r="B1893" t="s">
        <v>19</v>
      </c>
      <c r="C1893">
        <v>37</v>
      </c>
      <c r="D1893" t="str">
        <f t="shared" si="87"/>
        <v>18–39 Age Group</v>
      </c>
      <c r="E1893" t="s">
        <v>34</v>
      </c>
      <c r="F1893" t="s">
        <v>34</v>
      </c>
      <c r="G1893" t="s">
        <v>34</v>
      </c>
      <c r="H1893" t="s">
        <v>14</v>
      </c>
      <c r="I1893" t="s">
        <v>21</v>
      </c>
      <c r="J1893" s="5">
        <v>78.790000000000006</v>
      </c>
      <c r="K1893" s="5">
        <v>25.1</v>
      </c>
      <c r="L1893" s="4">
        <f t="shared" si="88"/>
        <v>28.25</v>
      </c>
      <c r="M1893" s="5">
        <f t="shared" si="89"/>
        <v>25.1</v>
      </c>
      <c r="N1893" t="s">
        <v>38</v>
      </c>
      <c r="O1893" t="s">
        <v>34</v>
      </c>
    </row>
    <row r="1894" spans="1:15" x14ac:dyDescent="0.25">
      <c r="A1894">
        <v>54726</v>
      </c>
      <c r="B1894" t="s">
        <v>19</v>
      </c>
      <c r="C1894">
        <v>37</v>
      </c>
      <c r="D1894" t="str">
        <f t="shared" si="87"/>
        <v>18–39 Age Group</v>
      </c>
      <c r="E1894" t="s">
        <v>34</v>
      </c>
      <c r="F1894" t="s">
        <v>34</v>
      </c>
      <c r="G1894" t="s">
        <v>13</v>
      </c>
      <c r="H1894" t="s">
        <v>14</v>
      </c>
      <c r="I1894" t="s">
        <v>15</v>
      </c>
      <c r="J1894" s="5">
        <v>69.42</v>
      </c>
      <c r="K1894" s="5">
        <v>33</v>
      </c>
      <c r="L1894" s="4">
        <f t="shared" si="88"/>
        <v>28.25</v>
      </c>
      <c r="M1894" s="5">
        <f t="shared" si="89"/>
        <v>33</v>
      </c>
      <c r="N1894" t="s">
        <v>24</v>
      </c>
      <c r="O1894" t="s">
        <v>34</v>
      </c>
    </row>
    <row r="1895" spans="1:15" x14ac:dyDescent="0.25">
      <c r="A1895">
        <v>56195</v>
      </c>
      <c r="B1895" t="s">
        <v>12</v>
      </c>
      <c r="C1895">
        <v>37</v>
      </c>
      <c r="D1895" t="str">
        <f t="shared" si="87"/>
        <v>18–39 Age Group</v>
      </c>
      <c r="E1895" t="s">
        <v>34</v>
      </c>
      <c r="F1895" t="s">
        <v>34</v>
      </c>
      <c r="G1895" t="s">
        <v>13</v>
      </c>
      <c r="H1895" t="s">
        <v>43</v>
      </c>
      <c r="I1895" t="s">
        <v>15</v>
      </c>
      <c r="J1895" s="5">
        <v>156.69</v>
      </c>
      <c r="K1895" s="5">
        <v>35.200000000000003</v>
      </c>
      <c r="L1895" s="4">
        <f t="shared" si="88"/>
        <v>28.25</v>
      </c>
      <c r="M1895" s="5">
        <f t="shared" si="89"/>
        <v>35.200000000000003</v>
      </c>
      <c r="N1895" t="s">
        <v>24</v>
      </c>
      <c r="O1895" t="s">
        <v>34</v>
      </c>
    </row>
    <row r="1896" spans="1:15" x14ac:dyDescent="0.25">
      <c r="A1896">
        <v>57034</v>
      </c>
      <c r="B1896" t="s">
        <v>19</v>
      </c>
      <c r="C1896">
        <v>37</v>
      </c>
      <c r="D1896" t="str">
        <f t="shared" si="87"/>
        <v>18–39 Age Group</v>
      </c>
      <c r="E1896" t="s">
        <v>34</v>
      </c>
      <c r="F1896" t="s">
        <v>34</v>
      </c>
      <c r="G1896" t="s">
        <v>34</v>
      </c>
      <c r="H1896" t="s">
        <v>14</v>
      </c>
      <c r="I1896" t="s">
        <v>21</v>
      </c>
      <c r="J1896" s="5">
        <v>124.54</v>
      </c>
      <c r="K1896" s="5">
        <v>31.3</v>
      </c>
      <c r="L1896" s="4">
        <f t="shared" si="88"/>
        <v>28.25</v>
      </c>
      <c r="M1896" s="5">
        <f t="shared" si="89"/>
        <v>31.3</v>
      </c>
      <c r="N1896" t="s">
        <v>24</v>
      </c>
      <c r="O1896" t="s">
        <v>34</v>
      </c>
    </row>
    <row r="1897" spans="1:15" x14ac:dyDescent="0.25">
      <c r="A1897">
        <v>57124</v>
      </c>
      <c r="B1897" t="s">
        <v>12</v>
      </c>
      <c r="C1897">
        <v>37</v>
      </c>
      <c r="D1897" t="str">
        <f t="shared" si="87"/>
        <v>18–39 Age Group</v>
      </c>
      <c r="E1897" t="s">
        <v>34</v>
      </c>
      <c r="F1897" t="s">
        <v>34</v>
      </c>
      <c r="G1897" t="s">
        <v>13</v>
      </c>
      <c r="H1897" t="s">
        <v>14</v>
      </c>
      <c r="I1897" t="s">
        <v>15</v>
      </c>
      <c r="J1897" s="5">
        <v>120.07</v>
      </c>
      <c r="K1897" s="5">
        <v>33.9</v>
      </c>
      <c r="L1897" s="4">
        <f t="shared" si="88"/>
        <v>28.25</v>
      </c>
      <c r="M1897" s="5">
        <f t="shared" si="89"/>
        <v>33.9</v>
      </c>
      <c r="N1897" t="s">
        <v>29</v>
      </c>
      <c r="O1897" t="s">
        <v>34</v>
      </c>
    </row>
    <row r="1898" spans="1:15" x14ac:dyDescent="0.25">
      <c r="A1898">
        <v>58767</v>
      </c>
      <c r="B1898" t="s">
        <v>19</v>
      </c>
      <c r="C1898">
        <v>37</v>
      </c>
      <c r="D1898" t="str">
        <f t="shared" si="87"/>
        <v>18–39 Age Group</v>
      </c>
      <c r="E1898" t="s">
        <v>34</v>
      </c>
      <c r="F1898" t="s">
        <v>34</v>
      </c>
      <c r="G1898" t="s">
        <v>13</v>
      </c>
      <c r="H1898" t="s">
        <v>14</v>
      </c>
      <c r="I1898" t="s">
        <v>15</v>
      </c>
      <c r="J1898" s="5">
        <v>91.45</v>
      </c>
      <c r="K1898" s="5">
        <v>25.8</v>
      </c>
      <c r="L1898" s="4">
        <f t="shared" si="88"/>
        <v>28.25</v>
      </c>
      <c r="M1898" s="5">
        <f t="shared" si="89"/>
        <v>25.8</v>
      </c>
      <c r="N1898" t="s">
        <v>38</v>
      </c>
      <c r="O1898" t="s">
        <v>34</v>
      </c>
    </row>
    <row r="1899" spans="1:15" x14ac:dyDescent="0.25">
      <c r="A1899">
        <v>61050</v>
      </c>
      <c r="B1899" t="s">
        <v>12</v>
      </c>
      <c r="C1899">
        <v>37</v>
      </c>
      <c r="D1899" t="str">
        <f t="shared" si="87"/>
        <v>18–39 Age Group</v>
      </c>
      <c r="E1899" t="s">
        <v>34</v>
      </c>
      <c r="F1899" t="s">
        <v>34</v>
      </c>
      <c r="G1899" t="s">
        <v>13</v>
      </c>
      <c r="H1899" t="s">
        <v>43</v>
      </c>
      <c r="I1899" t="s">
        <v>21</v>
      </c>
      <c r="J1899" s="5">
        <v>107.58</v>
      </c>
      <c r="K1899" s="5">
        <v>25.3</v>
      </c>
      <c r="L1899" s="4">
        <f t="shared" si="88"/>
        <v>28.25</v>
      </c>
      <c r="M1899" s="5">
        <f t="shared" si="89"/>
        <v>25.3</v>
      </c>
      <c r="N1899" t="s">
        <v>24</v>
      </c>
      <c r="O1899" t="s">
        <v>34</v>
      </c>
    </row>
    <row r="1900" spans="1:15" x14ac:dyDescent="0.25">
      <c r="A1900">
        <v>62629</v>
      </c>
      <c r="B1900" t="s">
        <v>12</v>
      </c>
      <c r="C1900">
        <v>37</v>
      </c>
      <c r="D1900" t="str">
        <f t="shared" si="87"/>
        <v>18–39 Age Group</v>
      </c>
      <c r="E1900" t="s">
        <v>13</v>
      </c>
      <c r="F1900" t="s">
        <v>34</v>
      </c>
      <c r="G1900" t="s">
        <v>13</v>
      </c>
      <c r="H1900" t="s">
        <v>14</v>
      </c>
      <c r="I1900" t="s">
        <v>15</v>
      </c>
      <c r="J1900" s="5">
        <v>165.99</v>
      </c>
      <c r="K1900" s="5">
        <v>32.299999999999997</v>
      </c>
      <c r="L1900" s="4">
        <f t="shared" si="88"/>
        <v>28.25</v>
      </c>
      <c r="M1900" s="5">
        <f t="shared" si="89"/>
        <v>32.299999999999997</v>
      </c>
      <c r="N1900" t="s">
        <v>24</v>
      </c>
      <c r="O1900" t="s">
        <v>34</v>
      </c>
    </row>
    <row r="1901" spans="1:15" x14ac:dyDescent="0.25">
      <c r="A1901">
        <v>62793</v>
      </c>
      <c r="B1901" t="s">
        <v>12</v>
      </c>
      <c r="C1901">
        <v>37</v>
      </c>
      <c r="D1901" t="str">
        <f t="shared" si="87"/>
        <v>18–39 Age Group</v>
      </c>
      <c r="E1901" t="s">
        <v>34</v>
      </c>
      <c r="F1901" t="s">
        <v>34</v>
      </c>
      <c r="G1901" t="s">
        <v>13</v>
      </c>
      <c r="H1901" t="s">
        <v>14</v>
      </c>
      <c r="I1901" t="s">
        <v>15</v>
      </c>
      <c r="J1901" s="5">
        <v>79.56</v>
      </c>
      <c r="K1901" s="5">
        <v>25.2</v>
      </c>
      <c r="L1901" s="4">
        <f t="shared" si="88"/>
        <v>28.25</v>
      </c>
      <c r="M1901" s="5">
        <f t="shared" si="89"/>
        <v>25.2</v>
      </c>
      <c r="N1901" t="s">
        <v>24</v>
      </c>
      <c r="O1901" t="s">
        <v>34</v>
      </c>
    </row>
    <row r="1902" spans="1:15" x14ac:dyDescent="0.25">
      <c r="A1902">
        <v>63362</v>
      </c>
      <c r="B1902" t="s">
        <v>19</v>
      </c>
      <c r="C1902">
        <v>37</v>
      </c>
      <c r="D1902" t="str">
        <f t="shared" si="87"/>
        <v>18–39 Age Group</v>
      </c>
      <c r="E1902" t="s">
        <v>34</v>
      </c>
      <c r="F1902" t="s">
        <v>34</v>
      </c>
      <c r="G1902" t="s">
        <v>13</v>
      </c>
      <c r="H1902" t="s">
        <v>14</v>
      </c>
      <c r="I1902" t="s">
        <v>15</v>
      </c>
      <c r="J1902" s="5">
        <v>60.61</v>
      </c>
      <c r="K1902" s="5">
        <v>35.700000000000003</v>
      </c>
      <c r="L1902" s="4">
        <f t="shared" si="88"/>
        <v>28.25</v>
      </c>
      <c r="M1902" s="5">
        <f t="shared" si="89"/>
        <v>35.700000000000003</v>
      </c>
      <c r="N1902" t="s">
        <v>18</v>
      </c>
      <c r="O1902" t="s">
        <v>34</v>
      </c>
    </row>
    <row r="1903" spans="1:15" x14ac:dyDescent="0.25">
      <c r="A1903">
        <v>63693</v>
      </c>
      <c r="B1903" t="s">
        <v>12</v>
      </c>
      <c r="C1903">
        <v>37</v>
      </c>
      <c r="D1903" t="str">
        <f t="shared" si="87"/>
        <v>18–39 Age Group</v>
      </c>
      <c r="E1903" t="s">
        <v>34</v>
      </c>
      <c r="F1903" t="s">
        <v>34</v>
      </c>
      <c r="G1903" t="s">
        <v>34</v>
      </c>
      <c r="H1903" t="s">
        <v>14</v>
      </c>
      <c r="I1903" t="s">
        <v>15</v>
      </c>
      <c r="J1903" s="5">
        <v>67.39</v>
      </c>
      <c r="K1903" s="5">
        <v>35.6</v>
      </c>
      <c r="L1903" s="4">
        <f t="shared" si="88"/>
        <v>28.25</v>
      </c>
      <c r="M1903" s="5">
        <f t="shared" si="89"/>
        <v>35.6</v>
      </c>
      <c r="N1903" t="s">
        <v>38</v>
      </c>
      <c r="O1903" t="s">
        <v>34</v>
      </c>
    </row>
    <row r="1904" spans="1:15" x14ac:dyDescent="0.25">
      <c r="A1904">
        <v>63884</v>
      </c>
      <c r="B1904" t="s">
        <v>19</v>
      </c>
      <c r="C1904">
        <v>37</v>
      </c>
      <c r="D1904" t="str">
        <f t="shared" si="87"/>
        <v>18–39 Age Group</v>
      </c>
      <c r="E1904" t="s">
        <v>34</v>
      </c>
      <c r="F1904" t="s">
        <v>34</v>
      </c>
      <c r="G1904" t="s">
        <v>13</v>
      </c>
      <c r="H1904" t="s">
        <v>14</v>
      </c>
      <c r="I1904" t="s">
        <v>21</v>
      </c>
      <c r="J1904" s="5">
        <v>162.96</v>
      </c>
      <c r="K1904" s="5">
        <v>39.4</v>
      </c>
      <c r="L1904" s="4">
        <f t="shared" si="88"/>
        <v>28.25</v>
      </c>
      <c r="M1904" s="5">
        <f t="shared" si="89"/>
        <v>39.4</v>
      </c>
      <c r="N1904" t="s">
        <v>24</v>
      </c>
      <c r="O1904" t="s">
        <v>34</v>
      </c>
    </row>
    <row r="1905" spans="1:15" x14ac:dyDescent="0.25">
      <c r="A1905">
        <v>64435</v>
      </c>
      <c r="B1905" t="s">
        <v>19</v>
      </c>
      <c r="C1905">
        <v>37</v>
      </c>
      <c r="D1905" t="str">
        <f t="shared" si="87"/>
        <v>18–39 Age Group</v>
      </c>
      <c r="E1905" t="s">
        <v>34</v>
      </c>
      <c r="F1905" t="s">
        <v>34</v>
      </c>
      <c r="G1905" t="s">
        <v>13</v>
      </c>
      <c r="H1905" t="s">
        <v>14</v>
      </c>
      <c r="I1905" t="s">
        <v>21</v>
      </c>
      <c r="J1905" s="5">
        <v>76.03</v>
      </c>
      <c r="K1905" s="5">
        <v>33.200000000000003</v>
      </c>
      <c r="L1905" s="4">
        <f t="shared" si="88"/>
        <v>28.25</v>
      </c>
      <c r="M1905" s="5">
        <f t="shared" si="89"/>
        <v>33.200000000000003</v>
      </c>
      <c r="N1905" t="s">
        <v>24</v>
      </c>
      <c r="O1905" t="s">
        <v>34</v>
      </c>
    </row>
    <row r="1906" spans="1:15" x14ac:dyDescent="0.25">
      <c r="A1906">
        <v>64931</v>
      </c>
      <c r="B1906" t="s">
        <v>12</v>
      </c>
      <c r="C1906">
        <v>37</v>
      </c>
      <c r="D1906" t="str">
        <f t="shared" si="87"/>
        <v>18–39 Age Group</v>
      </c>
      <c r="E1906" t="s">
        <v>34</v>
      </c>
      <c r="F1906" t="s">
        <v>34</v>
      </c>
      <c r="G1906" t="s">
        <v>13</v>
      </c>
      <c r="H1906" t="s">
        <v>14</v>
      </c>
      <c r="I1906" t="s">
        <v>21</v>
      </c>
      <c r="J1906" s="5">
        <v>131.05000000000001</v>
      </c>
      <c r="K1906" s="5">
        <v>27.2</v>
      </c>
      <c r="L1906" s="4">
        <f t="shared" si="88"/>
        <v>28.25</v>
      </c>
      <c r="M1906" s="5">
        <f t="shared" si="89"/>
        <v>27.2</v>
      </c>
      <c r="N1906" t="s">
        <v>24</v>
      </c>
      <c r="O1906" t="s">
        <v>34</v>
      </c>
    </row>
    <row r="1907" spans="1:15" x14ac:dyDescent="0.25">
      <c r="A1907">
        <v>67405</v>
      </c>
      <c r="B1907" t="s">
        <v>19</v>
      </c>
      <c r="C1907">
        <v>37</v>
      </c>
      <c r="D1907" t="str">
        <f t="shared" si="87"/>
        <v>18–39 Age Group</v>
      </c>
      <c r="E1907" t="s">
        <v>34</v>
      </c>
      <c r="F1907" t="s">
        <v>34</v>
      </c>
      <c r="G1907" t="s">
        <v>13</v>
      </c>
      <c r="H1907" t="s">
        <v>14</v>
      </c>
      <c r="I1907" t="s">
        <v>15</v>
      </c>
      <c r="J1907" s="5">
        <v>84.13</v>
      </c>
      <c r="K1907" s="5">
        <v>27</v>
      </c>
      <c r="L1907" s="4">
        <f t="shared" si="88"/>
        <v>28.25</v>
      </c>
      <c r="M1907" s="5">
        <f t="shared" si="89"/>
        <v>27</v>
      </c>
      <c r="N1907" t="s">
        <v>24</v>
      </c>
      <c r="O1907" t="s">
        <v>34</v>
      </c>
    </row>
    <row r="1908" spans="1:15" x14ac:dyDescent="0.25">
      <c r="A1908">
        <v>67689</v>
      </c>
      <c r="B1908" t="s">
        <v>12</v>
      </c>
      <c r="C1908">
        <v>37</v>
      </c>
      <c r="D1908" t="str">
        <f t="shared" si="87"/>
        <v>18–39 Age Group</v>
      </c>
      <c r="E1908" t="s">
        <v>34</v>
      </c>
      <c r="F1908" t="s">
        <v>34</v>
      </c>
      <c r="G1908" t="s">
        <v>13</v>
      </c>
      <c r="H1908" t="s">
        <v>20</v>
      </c>
      <c r="I1908" t="s">
        <v>21</v>
      </c>
      <c r="J1908" s="5">
        <v>82.43</v>
      </c>
      <c r="K1908" s="5">
        <v>39.1</v>
      </c>
      <c r="L1908" s="4">
        <f t="shared" si="88"/>
        <v>28.25</v>
      </c>
      <c r="M1908" s="5">
        <f t="shared" si="89"/>
        <v>39.1</v>
      </c>
      <c r="N1908" t="s">
        <v>38</v>
      </c>
      <c r="O1908" t="s">
        <v>34</v>
      </c>
    </row>
    <row r="1909" spans="1:15" x14ac:dyDescent="0.25">
      <c r="A1909">
        <v>69792</v>
      </c>
      <c r="B1909" t="s">
        <v>19</v>
      </c>
      <c r="C1909">
        <v>37</v>
      </c>
      <c r="D1909" t="str">
        <f t="shared" si="87"/>
        <v>18–39 Age Group</v>
      </c>
      <c r="E1909" t="s">
        <v>34</v>
      </c>
      <c r="F1909" t="s">
        <v>34</v>
      </c>
      <c r="G1909" t="s">
        <v>13</v>
      </c>
      <c r="H1909" t="s">
        <v>43</v>
      </c>
      <c r="I1909" t="s">
        <v>15</v>
      </c>
      <c r="J1909" s="5">
        <v>65.290000000000006</v>
      </c>
      <c r="K1909" s="5">
        <v>32.9</v>
      </c>
      <c r="L1909" s="4">
        <f t="shared" si="88"/>
        <v>28.25</v>
      </c>
      <c r="M1909" s="5">
        <f t="shared" si="89"/>
        <v>32.9</v>
      </c>
      <c r="N1909" t="s">
        <v>24</v>
      </c>
      <c r="O1909" t="s">
        <v>34</v>
      </c>
    </row>
    <row r="1910" spans="1:15" x14ac:dyDescent="0.25">
      <c r="A1910">
        <v>70428</v>
      </c>
      <c r="B1910" t="s">
        <v>19</v>
      </c>
      <c r="C1910">
        <v>37</v>
      </c>
      <c r="D1910" t="str">
        <f t="shared" si="87"/>
        <v>18–39 Age Group</v>
      </c>
      <c r="E1910" t="s">
        <v>34</v>
      </c>
      <c r="F1910" t="s">
        <v>34</v>
      </c>
      <c r="G1910" t="s">
        <v>13</v>
      </c>
      <c r="H1910" t="s">
        <v>43</v>
      </c>
      <c r="I1910" t="s">
        <v>15</v>
      </c>
      <c r="J1910" s="5">
        <v>76.98</v>
      </c>
      <c r="K1910" s="5">
        <v>34.700000000000003</v>
      </c>
      <c r="L1910" s="4">
        <f t="shared" si="88"/>
        <v>28.25</v>
      </c>
      <c r="M1910" s="5">
        <f t="shared" si="89"/>
        <v>34.700000000000003</v>
      </c>
      <c r="N1910" t="s">
        <v>24</v>
      </c>
      <c r="O1910" t="s">
        <v>34</v>
      </c>
    </row>
    <row r="1911" spans="1:15" x14ac:dyDescent="0.25">
      <c r="A1911">
        <v>70752</v>
      </c>
      <c r="B1911" t="s">
        <v>12</v>
      </c>
      <c r="C1911">
        <v>37</v>
      </c>
      <c r="D1911" t="str">
        <f t="shared" si="87"/>
        <v>18–39 Age Group</v>
      </c>
      <c r="E1911" t="s">
        <v>34</v>
      </c>
      <c r="F1911" t="s">
        <v>34</v>
      </c>
      <c r="G1911" t="s">
        <v>13</v>
      </c>
      <c r="H1911" t="s">
        <v>14</v>
      </c>
      <c r="I1911" t="s">
        <v>15</v>
      </c>
      <c r="J1911" s="5">
        <v>145.26</v>
      </c>
      <c r="K1911" s="5">
        <v>26.7</v>
      </c>
      <c r="L1911" s="4">
        <f t="shared" si="88"/>
        <v>28.25</v>
      </c>
      <c r="M1911" s="5">
        <f t="shared" si="89"/>
        <v>26.7</v>
      </c>
      <c r="N1911" t="s">
        <v>38</v>
      </c>
      <c r="O1911" t="s">
        <v>34</v>
      </c>
    </row>
    <row r="1912" spans="1:15" x14ac:dyDescent="0.25">
      <c r="A1912">
        <v>72361</v>
      </c>
      <c r="B1912" t="s">
        <v>19</v>
      </c>
      <c r="C1912">
        <v>37</v>
      </c>
      <c r="D1912" t="str">
        <f t="shared" si="87"/>
        <v>18–39 Age Group</v>
      </c>
      <c r="E1912" t="s">
        <v>34</v>
      </c>
      <c r="F1912" t="s">
        <v>34</v>
      </c>
      <c r="G1912" t="s">
        <v>13</v>
      </c>
      <c r="H1912" t="s">
        <v>14</v>
      </c>
      <c r="I1912" t="s">
        <v>15</v>
      </c>
      <c r="J1912" s="5">
        <v>70.75</v>
      </c>
      <c r="K1912" s="5">
        <v>35.799999999999997</v>
      </c>
      <c r="L1912" s="4">
        <f t="shared" si="88"/>
        <v>28.25</v>
      </c>
      <c r="M1912" s="5">
        <f t="shared" si="89"/>
        <v>35.799999999999997</v>
      </c>
      <c r="N1912" t="s">
        <v>38</v>
      </c>
      <c r="O1912" t="s">
        <v>34</v>
      </c>
    </row>
    <row r="1913" spans="1:15" x14ac:dyDescent="0.25">
      <c r="A1913">
        <v>72435</v>
      </c>
      <c r="B1913" t="s">
        <v>19</v>
      </c>
      <c r="C1913">
        <v>37</v>
      </c>
      <c r="D1913" t="str">
        <f t="shared" si="87"/>
        <v>18–39 Age Group</v>
      </c>
      <c r="E1913" t="s">
        <v>34</v>
      </c>
      <c r="F1913" t="s">
        <v>34</v>
      </c>
      <c r="G1913" t="s">
        <v>13</v>
      </c>
      <c r="H1913" t="s">
        <v>14</v>
      </c>
      <c r="I1913" t="s">
        <v>15</v>
      </c>
      <c r="J1913" s="5">
        <v>217.11</v>
      </c>
      <c r="K1913" s="5">
        <v>29.1</v>
      </c>
      <c r="L1913" s="4">
        <f t="shared" si="88"/>
        <v>28.25</v>
      </c>
      <c r="M1913" s="5">
        <f t="shared" si="89"/>
        <v>29.1</v>
      </c>
      <c r="N1913" t="s">
        <v>24</v>
      </c>
      <c r="O1913" t="s">
        <v>34</v>
      </c>
    </row>
    <row r="1914" spans="1:15" x14ac:dyDescent="0.25">
      <c r="A1914">
        <v>121</v>
      </c>
      <c r="B1914" t="s">
        <v>19</v>
      </c>
      <c r="C1914">
        <v>38</v>
      </c>
      <c r="D1914" t="str">
        <f t="shared" si="87"/>
        <v>18–39 Age Group</v>
      </c>
      <c r="E1914" t="s">
        <v>34</v>
      </c>
      <c r="F1914" t="s">
        <v>34</v>
      </c>
      <c r="G1914" t="s">
        <v>13</v>
      </c>
      <c r="H1914" t="s">
        <v>14</v>
      </c>
      <c r="I1914" t="s">
        <v>15</v>
      </c>
      <c r="J1914" s="5">
        <v>91.44</v>
      </c>
      <c r="K1914" s="5" t="s">
        <v>4270</v>
      </c>
      <c r="L1914" s="4">
        <f t="shared" si="88"/>
        <v>28.25</v>
      </c>
      <c r="M1914" s="5">
        <f t="shared" si="89"/>
        <v>28.25</v>
      </c>
      <c r="N1914" t="s">
        <v>38</v>
      </c>
      <c r="O1914" t="s">
        <v>34</v>
      </c>
    </row>
    <row r="1915" spans="1:15" x14ac:dyDescent="0.25">
      <c r="A1915">
        <v>1656</v>
      </c>
      <c r="B1915" t="s">
        <v>12</v>
      </c>
      <c r="C1915">
        <v>38</v>
      </c>
      <c r="D1915" t="str">
        <f t="shared" si="87"/>
        <v>18–39 Age Group</v>
      </c>
      <c r="E1915" t="s">
        <v>34</v>
      </c>
      <c r="F1915" t="s">
        <v>34</v>
      </c>
      <c r="G1915" t="s">
        <v>13</v>
      </c>
      <c r="H1915" t="s">
        <v>14</v>
      </c>
      <c r="I1915" t="s">
        <v>15</v>
      </c>
      <c r="J1915" s="5">
        <v>92.22</v>
      </c>
      <c r="K1915" s="5">
        <v>40.799999999999997</v>
      </c>
      <c r="L1915" s="4">
        <f t="shared" si="88"/>
        <v>28.25</v>
      </c>
      <c r="M1915" s="5">
        <f t="shared" si="89"/>
        <v>40.799999999999997</v>
      </c>
      <c r="N1915" t="s">
        <v>24</v>
      </c>
      <c r="O1915" t="s">
        <v>34</v>
      </c>
    </row>
    <row r="1916" spans="1:15" x14ac:dyDescent="0.25">
      <c r="A1916">
        <v>1893</v>
      </c>
      <c r="B1916" t="s">
        <v>19</v>
      </c>
      <c r="C1916">
        <v>38</v>
      </c>
      <c r="D1916" t="str">
        <f t="shared" si="87"/>
        <v>18–39 Age Group</v>
      </c>
      <c r="E1916" t="s">
        <v>34</v>
      </c>
      <c r="F1916" t="s">
        <v>34</v>
      </c>
      <c r="G1916" t="s">
        <v>13</v>
      </c>
      <c r="H1916" t="s">
        <v>14</v>
      </c>
      <c r="I1916" t="s">
        <v>15</v>
      </c>
      <c r="J1916" s="5">
        <v>91.68</v>
      </c>
      <c r="K1916" s="5">
        <v>42.8</v>
      </c>
      <c r="L1916" s="4">
        <f t="shared" si="88"/>
        <v>28.25</v>
      </c>
      <c r="M1916" s="5">
        <f t="shared" si="89"/>
        <v>42.8</v>
      </c>
      <c r="N1916" t="s">
        <v>18</v>
      </c>
      <c r="O1916" t="s">
        <v>34</v>
      </c>
    </row>
    <row r="1917" spans="1:15" x14ac:dyDescent="0.25">
      <c r="A1917">
        <v>4559</v>
      </c>
      <c r="B1917" t="s">
        <v>12</v>
      </c>
      <c r="C1917">
        <v>38</v>
      </c>
      <c r="D1917" t="str">
        <f t="shared" si="87"/>
        <v>18–39 Age Group</v>
      </c>
      <c r="E1917" t="s">
        <v>34</v>
      </c>
      <c r="F1917" t="s">
        <v>34</v>
      </c>
      <c r="G1917" t="s">
        <v>34</v>
      </c>
      <c r="H1917" t="s">
        <v>14</v>
      </c>
      <c r="I1917" t="s">
        <v>21</v>
      </c>
      <c r="J1917" s="5">
        <v>86.86</v>
      </c>
      <c r="K1917" s="5">
        <v>36.5</v>
      </c>
      <c r="L1917" s="4">
        <f t="shared" si="88"/>
        <v>28.25</v>
      </c>
      <c r="M1917" s="5">
        <f t="shared" si="89"/>
        <v>36.5</v>
      </c>
      <c r="N1917" t="s">
        <v>38</v>
      </c>
      <c r="O1917" t="s">
        <v>34</v>
      </c>
    </row>
    <row r="1918" spans="1:15" x14ac:dyDescent="0.25">
      <c r="A1918">
        <v>4679</v>
      </c>
      <c r="B1918" t="s">
        <v>19</v>
      </c>
      <c r="C1918">
        <v>38</v>
      </c>
      <c r="D1918" t="str">
        <f t="shared" si="87"/>
        <v>18–39 Age Group</v>
      </c>
      <c r="E1918" t="s">
        <v>34</v>
      </c>
      <c r="F1918" t="s">
        <v>34</v>
      </c>
      <c r="G1918" t="s">
        <v>13</v>
      </c>
      <c r="H1918" t="s">
        <v>14</v>
      </c>
      <c r="I1918" t="s">
        <v>21</v>
      </c>
      <c r="J1918" s="5">
        <v>100.05</v>
      </c>
      <c r="K1918" s="5">
        <v>20.8</v>
      </c>
      <c r="L1918" s="4">
        <f t="shared" si="88"/>
        <v>28.25</v>
      </c>
      <c r="M1918" s="5">
        <f t="shared" si="89"/>
        <v>20.8</v>
      </c>
      <c r="N1918" t="s">
        <v>29</v>
      </c>
      <c r="O1918" t="s">
        <v>34</v>
      </c>
    </row>
    <row r="1919" spans="1:15" x14ac:dyDescent="0.25">
      <c r="A1919">
        <v>7344</v>
      </c>
      <c r="B1919" t="s">
        <v>12</v>
      </c>
      <c r="C1919">
        <v>38</v>
      </c>
      <c r="D1919" t="str">
        <f t="shared" si="87"/>
        <v>18–39 Age Group</v>
      </c>
      <c r="E1919" t="s">
        <v>34</v>
      </c>
      <c r="F1919" t="s">
        <v>34</v>
      </c>
      <c r="G1919" t="s">
        <v>13</v>
      </c>
      <c r="H1919" t="s">
        <v>43</v>
      </c>
      <c r="I1919" t="s">
        <v>21</v>
      </c>
      <c r="J1919" s="5">
        <v>237.74</v>
      </c>
      <c r="K1919" s="5">
        <v>21.2</v>
      </c>
      <c r="L1919" s="4">
        <f t="shared" si="88"/>
        <v>28.25</v>
      </c>
      <c r="M1919" s="5">
        <f t="shared" si="89"/>
        <v>21.2</v>
      </c>
      <c r="N1919" t="s">
        <v>24</v>
      </c>
      <c r="O1919" t="s">
        <v>34</v>
      </c>
    </row>
    <row r="1920" spans="1:15" x14ac:dyDescent="0.25">
      <c r="A1920">
        <v>10381</v>
      </c>
      <c r="B1920" t="s">
        <v>19</v>
      </c>
      <c r="C1920">
        <v>38</v>
      </c>
      <c r="D1920" t="str">
        <f t="shared" si="87"/>
        <v>18–39 Age Group</v>
      </c>
      <c r="E1920" t="s">
        <v>13</v>
      </c>
      <c r="F1920" t="s">
        <v>34</v>
      </c>
      <c r="G1920" t="s">
        <v>13</v>
      </c>
      <c r="H1920" t="s">
        <v>20</v>
      </c>
      <c r="I1920" t="s">
        <v>15</v>
      </c>
      <c r="J1920" s="5">
        <v>91</v>
      </c>
      <c r="K1920" s="5">
        <v>33.299999999999997</v>
      </c>
      <c r="L1920" s="4">
        <f t="shared" si="88"/>
        <v>28.25</v>
      </c>
      <c r="M1920" s="5">
        <f t="shared" si="89"/>
        <v>33.299999999999997</v>
      </c>
      <c r="N1920" t="s">
        <v>24</v>
      </c>
      <c r="O1920" t="s">
        <v>34</v>
      </c>
    </row>
    <row r="1921" spans="1:15" x14ac:dyDescent="0.25">
      <c r="A1921">
        <v>10997</v>
      </c>
      <c r="B1921" t="s">
        <v>19</v>
      </c>
      <c r="C1921">
        <v>38</v>
      </c>
      <c r="D1921" t="str">
        <f t="shared" si="87"/>
        <v>18–39 Age Group</v>
      </c>
      <c r="E1921" t="s">
        <v>34</v>
      </c>
      <c r="F1921" t="s">
        <v>34</v>
      </c>
      <c r="G1921" t="s">
        <v>13</v>
      </c>
      <c r="H1921" t="s">
        <v>14</v>
      </c>
      <c r="I1921" t="s">
        <v>21</v>
      </c>
      <c r="J1921" s="5">
        <v>98.73</v>
      </c>
      <c r="K1921" s="5">
        <v>24.3</v>
      </c>
      <c r="L1921" s="4">
        <f t="shared" si="88"/>
        <v>28.25</v>
      </c>
      <c r="M1921" s="5">
        <f t="shared" si="89"/>
        <v>24.3</v>
      </c>
      <c r="N1921" t="s">
        <v>24</v>
      </c>
      <c r="O1921" t="s">
        <v>34</v>
      </c>
    </row>
    <row r="1922" spans="1:15" x14ac:dyDescent="0.25">
      <c r="A1922">
        <v>13276</v>
      </c>
      <c r="B1922" t="s">
        <v>19</v>
      </c>
      <c r="C1922">
        <v>38</v>
      </c>
      <c r="D1922" t="str">
        <f t="shared" ref="D1922:D1985" si="90">_xlfn.IFS(
C1922&lt;18,"1–17 Age Group",
C1922&lt;40,"18–39 Age Group",
C1922&lt;60,"40–59 Age Group",
C1922&lt;80,"60–79 Age Group",
TRUE,"80+ Age Group"
)</f>
        <v>18–39 Age Group</v>
      </c>
      <c r="E1922" t="s">
        <v>34</v>
      </c>
      <c r="F1922" t="s">
        <v>34</v>
      </c>
      <c r="G1922" t="s">
        <v>13</v>
      </c>
      <c r="H1922" t="s">
        <v>14</v>
      </c>
      <c r="I1922" t="s">
        <v>15</v>
      </c>
      <c r="J1922" s="5">
        <v>71.06</v>
      </c>
      <c r="K1922" s="5">
        <v>22.6</v>
      </c>
      <c r="L1922" s="4">
        <f t="shared" ref="L1922:L1985" si="91">MEDIAN(K:K)</f>
        <v>28.25</v>
      </c>
      <c r="M1922" s="5">
        <f t="shared" ref="M1922:M1985" si="92">IF(K:K="",$L1922,$K1922)</f>
        <v>22.6</v>
      </c>
      <c r="N1922" t="s">
        <v>38</v>
      </c>
      <c r="O1922" t="s">
        <v>34</v>
      </c>
    </row>
    <row r="1923" spans="1:15" x14ac:dyDescent="0.25">
      <c r="A1923">
        <v>13749</v>
      </c>
      <c r="B1923" t="s">
        <v>19</v>
      </c>
      <c r="C1923">
        <v>38</v>
      </c>
      <c r="D1923" t="str">
        <f t="shared" si="90"/>
        <v>18–39 Age Group</v>
      </c>
      <c r="E1923" t="s">
        <v>34</v>
      </c>
      <c r="F1923" t="s">
        <v>34</v>
      </c>
      <c r="G1923" t="s">
        <v>13</v>
      </c>
      <c r="H1923" t="s">
        <v>14</v>
      </c>
      <c r="I1923" t="s">
        <v>21</v>
      </c>
      <c r="J1923" s="5">
        <v>84.79</v>
      </c>
      <c r="K1923" s="5">
        <v>24.2</v>
      </c>
      <c r="L1923" s="4">
        <f t="shared" si="91"/>
        <v>28.25</v>
      </c>
      <c r="M1923" s="5">
        <f t="shared" si="92"/>
        <v>24.2</v>
      </c>
      <c r="N1923" t="s">
        <v>18</v>
      </c>
      <c r="O1923" t="s">
        <v>34</v>
      </c>
    </row>
    <row r="1924" spans="1:15" x14ac:dyDescent="0.25">
      <c r="A1924">
        <v>13768</v>
      </c>
      <c r="B1924" t="s">
        <v>19</v>
      </c>
      <c r="C1924">
        <v>38</v>
      </c>
      <c r="D1924" t="str">
        <f t="shared" si="90"/>
        <v>18–39 Age Group</v>
      </c>
      <c r="E1924" t="s">
        <v>34</v>
      </c>
      <c r="F1924" t="s">
        <v>34</v>
      </c>
      <c r="G1924" t="s">
        <v>13</v>
      </c>
      <c r="H1924" t="s">
        <v>14</v>
      </c>
      <c r="I1924" t="s">
        <v>15</v>
      </c>
      <c r="J1924" s="5">
        <v>77.2</v>
      </c>
      <c r="K1924" s="5">
        <v>23.4</v>
      </c>
      <c r="L1924" s="4">
        <f t="shared" si="91"/>
        <v>28.25</v>
      </c>
      <c r="M1924" s="5">
        <f t="shared" si="92"/>
        <v>23.4</v>
      </c>
      <c r="N1924" t="s">
        <v>38</v>
      </c>
      <c r="O1924" t="s">
        <v>34</v>
      </c>
    </row>
    <row r="1925" spans="1:15" x14ac:dyDescent="0.25">
      <c r="A1925">
        <v>13997</v>
      </c>
      <c r="B1925" t="s">
        <v>12</v>
      </c>
      <c r="C1925">
        <v>38</v>
      </c>
      <c r="D1925" t="str">
        <f t="shared" si="90"/>
        <v>18–39 Age Group</v>
      </c>
      <c r="E1925" t="s">
        <v>34</v>
      </c>
      <c r="F1925" t="s">
        <v>34</v>
      </c>
      <c r="G1925" t="s">
        <v>13</v>
      </c>
      <c r="H1925" t="s">
        <v>14</v>
      </c>
      <c r="I1925" t="s">
        <v>15</v>
      </c>
      <c r="J1925" s="5">
        <v>88.97</v>
      </c>
      <c r="K1925" s="5">
        <v>30.2</v>
      </c>
      <c r="L1925" s="4">
        <f t="shared" si="91"/>
        <v>28.25</v>
      </c>
      <c r="M1925" s="5">
        <f t="shared" si="92"/>
        <v>30.2</v>
      </c>
      <c r="N1925" t="s">
        <v>24</v>
      </c>
      <c r="O1925" t="s">
        <v>34</v>
      </c>
    </row>
    <row r="1926" spans="1:15" x14ac:dyDescent="0.25">
      <c r="A1926">
        <v>14491</v>
      </c>
      <c r="B1926" t="s">
        <v>12</v>
      </c>
      <c r="C1926">
        <v>38</v>
      </c>
      <c r="D1926" t="str">
        <f t="shared" si="90"/>
        <v>18–39 Age Group</v>
      </c>
      <c r="E1926" t="s">
        <v>34</v>
      </c>
      <c r="F1926" t="s">
        <v>34</v>
      </c>
      <c r="G1926" t="s">
        <v>13</v>
      </c>
      <c r="H1926" t="s">
        <v>43</v>
      </c>
      <c r="I1926" t="s">
        <v>15</v>
      </c>
      <c r="J1926" s="5">
        <v>70.53</v>
      </c>
      <c r="K1926" s="5">
        <v>40.9</v>
      </c>
      <c r="L1926" s="4">
        <f t="shared" si="91"/>
        <v>28.25</v>
      </c>
      <c r="M1926" s="5">
        <f t="shared" si="92"/>
        <v>40.9</v>
      </c>
      <c r="N1926" t="s">
        <v>29</v>
      </c>
      <c r="O1926" t="s">
        <v>34</v>
      </c>
    </row>
    <row r="1927" spans="1:15" x14ac:dyDescent="0.25">
      <c r="A1927">
        <v>15929</v>
      </c>
      <c r="B1927" t="s">
        <v>12</v>
      </c>
      <c r="C1927">
        <v>38</v>
      </c>
      <c r="D1927" t="str">
        <f t="shared" si="90"/>
        <v>18–39 Age Group</v>
      </c>
      <c r="E1927" t="s">
        <v>34</v>
      </c>
      <c r="F1927" t="s">
        <v>34</v>
      </c>
      <c r="G1927" t="s">
        <v>13</v>
      </c>
      <c r="H1927" t="s">
        <v>43</v>
      </c>
      <c r="I1927" t="s">
        <v>21</v>
      </c>
      <c r="J1927" s="5">
        <v>98.92</v>
      </c>
      <c r="K1927" s="5">
        <v>25.5</v>
      </c>
      <c r="L1927" s="4">
        <f t="shared" si="91"/>
        <v>28.25</v>
      </c>
      <c r="M1927" s="5">
        <f t="shared" si="92"/>
        <v>25.5</v>
      </c>
      <c r="N1927" t="s">
        <v>24</v>
      </c>
      <c r="O1927" t="s">
        <v>34</v>
      </c>
    </row>
    <row r="1928" spans="1:15" x14ac:dyDescent="0.25">
      <c r="A1928">
        <v>19692</v>
      </c>
      <c r="B1928" t="s">
        <v>12</v>
      </c>
      <c r="C1928">
        <v>38</v>
      </c>
      <c r="D1928" t="str">
        <f t="shared" si="90"/>
        <v>18–39 Age Group</v>
      </c>
      <c r="E1928" t="s">
        <v>34</v>
      </c>
      <c r="F1928" t="s">
        <v>34</v>
      </c>
      <c r="G1928" t="s">
        <v>34</v>
      </c>
      <c r="H1928" t="s">
        <v>14</v>
      </c>
      <c r="I1928" t="s">
        <v>21</v>
      </c>
      <c r="J1928" s="5">
        <v>112.39</v>
      </c>
      <c r="K1928" s="5">
        <v>26.3</v>
      </c>
      <c r="L1928" s="4">
        <f t="shared" si="91"/>
        <v>28.25</v>
      </c>
      <c r="M1928" s="5">
        <f t="shared" si="92"/>
        <v>26.3</v>
      </c>
      <c r="N1928" t="s">
        <v>38</v>
      </c>
      <c r="O1928" t="s">
        <v>34</v>
      </c>
    </row>
    <row r="1929" spans="1:15" x14ac:dyDescent="0.25">
      <c r="A1929">
        <v>20217</v>
      </c>
      <c r="B1929" t="s">
        <v>19</v>
      </c>
      <c r="C1929">
        <v>38</v>
      </c>
      <c r="D1929" t="str">
        <f t="shared" si="90"/>
        <v>18–39 Age Group</v>
      </c>
      <c r="E1929" t="s">
        <v>34</v>
      </c>
      <c r="F1929" t="s">
        <v>34</v>
      </c>
      <c r="G1929" t="s">
        <v>13</v>
      </c>
      <c r="H1929" t="s">
        <v>43</v>
      </c>
      <c r="I1929" t="s">
        <v>15</v>
      </c>
      <c r="J1929" s="5">
        <v>102.84</v>
      </c>
      <c r="K1929" s="5">
        <v>22.4</v>
      </c>
      <c r="L1929" s="4">
        <f t="shared" si="91"/>
        <v>28.25</v>
      </c>
      <c r="M1929" s="5">
        <f t="shared" si="92"/>
        <v>22.4</v>
      </c>
      <c r="N1929" t="s">
        <v>24</v>
      </c>
      <c r="O1929" t="s">
        <v>34</v>
      </c>
    </row>
    <row r="1930" spans="1:15" x14ac:dyDescent="0.25">
      <c r="A1930">
        <v>21292</v>
      </c>
      <c r="B1930" t="s">
        <v>12</v>
      </c>
      <c r="C1930">
        <v>38</v>
      </c>
      <c r="D1930" t="str">
        <f t="shared" si="90"/>
        <v>18–39 Age Group</v>
      </c>
      <c r="E1930" t="s">
        <v>34</v>
      </c>
      <c r="F1930" t="s">
        <v>34</v>
      </c>
      <c r="G1930" t="s">
        <v>13</v>
      </c>
      <c r="H1930" t="s">
        <v>14</v>
      </c>
      <c r="I1930" t="s">
        <v>21</v>
      </c>
      <c r="J1930" s="5">
        <v>111.33</v>
      </c>
      <c r="K1930" s="5">
        <v>27</v>
      </c>
      <c r="L1930" s="4">
        <f t="shared" si="91"/>
        <v>28.25</v>
      </c>
      <c r="M1930" s="5">
        <f t="shared" si="92"/>
        <v>27</v>
      </c>
      <c r="N1930" t="s">
        <v>24</v>
      </c>
      <c r="O1930" t="s">
        <v>34</v>
      </c>
    </row>
    <row r="1931" spans="1:15" x14ac:dyDescent="0.25">
      <c r="A1931">
        <v>22515</v>
      </c>
      <c r="B1931" t="s">
        <v>19</v>
      </c>
      <c r="C1931">
        <v>38</v>
      </c>
      <c r="D1931" t="str">
        <f t="shared" si="90"/>
        <v>18–39 Age Group</v>
      </c>
      <c r="E1931" t="s">
        <v>13</v>
      </c>
      <c r="F1931" t="s">
        <v>34</v>
      </c>
      <c r="G1931" t="s">
        <v>13</v>
      </c>
      <c r="H1931" t="s">
        <v>14</v>
      </c>
      <c r="I1931" t="s">
        <v>21</v>
      </c>
      <c r="J1931" s="5">
        <v>118.55</v>
      </c>
      <c r="K1931" s="5">
        <v>38.4</v>
      </c>
      <c r="L1931" s="4">
        <f t="shared" si="91"/>
        <v>28.25</v>
      </c>
      <c r="M1931" s="5">
        <f t="shared" si="92"/>
        <v>38.4</v>
      </c>
      <c r="N1931" t="s">
        <v>29</v>
      </c>
      <c r="O1931" t="s">
        <v>34</v>
      </c>
    </row>
    <row r="1932" spans="1:15" x14ac:dyDescent="0.25">
      <c r="A1932">
        <v>24361</v>
      </c>
      <c r="B1932" t="s">
        <v>19</v>
      </c>
      <c r="C1932">
        <v>38</v>
      </c>
      <c r="D1932" t="str">
        <f t="shared" si="90"/>
        <v>18–39 Age Group</v>
      </c>
      <c r="E1932" t="s">
        <v>34</v>
      </c>
      <c r="F1932" t="s">
        <v>34</v>
      </c>
      <c r="G1932" t="s">
        <v>13</v>
      </c>
      <c r="H1932" t="s">
        <v>14</v>
      </c>
      <c r="I1932" t="s">
        <v>15</v>
      </c>
      <c r="J1932" s="5">
        <v>87.94</v>
      </c>
      <c r="K1932" s="5">
        <v>43.8</v>
      </c>
      <c r="L1932" s="4">
        <f t="shared" si="91"/>
        <v>28.25</v>
      </c>
      <c r="M1932" s="5">
        <f t="shared" si="92"/>
        <v>43.8</v>
      </c>
      <c r="N1932" t="s">
        <v>24</v>
      </c>
      <c r="O1932" t="s">
        <v>34</v>
      </c>
    </row>
    <row r="1933" spans="1:15" x14ac:dyDescent="0.25">
      <c r="A1933">
        <v>24961</v>
      </c>
      <c r="B1933" t="s">
        <v>19</v>
      </c>
      <c r="C1933">
        <v>38</v>
      </c>
      <c r="D1933" t="str">
        <f t="shared" si="90"/>
        <v>18–39 Age Group</v>
      </c>
      <c r="E1933" t="s">
        <v>34</v>
      </c>
      <c r="F1933" t="s">
        <v>34</v>
      </c>
      <c r="G1933" t="s">
        <v>13</v>
      </c>
      <c r="H1933" t="s">
        <v>14</v>
      </c>
      <c r="I1933" t="s">
        <v>21</v>
      </c>
      <c r="J1933" s="5">
        <v>107.78</v>
      </c>
      <c r="K1933" s="5">
        <v>25.1</v>
      </c>
      <c r="L1933" s="4">
        <f t="shared" si="91"/>
        <v>28.25</v>
      </c>
      <c r="M1933" s="5">
        <f t="shared" si="92"/>
        <v>25.1</v>
      </c>
      <c r="N1933" t="s">
        <v>24</v>
      </c>
      <c r="O1933" t="s">
        <v>34</v>
      </c>
    </row>
    <row r="1934" spans="1:15" x14ac:dyDescent="0.25">
      <c r="A1934">
        <v>26197</v>
      </c>
      <c r="B1934" t="s">
        <v>19</v>
      </c>
      <c r="C1934">
        <v>38</v>
      </c>
      <c r="D1934" t="str">
        <f t="shared" si="90"/>
        <v>18–39 Age Group</v>
      </c>
      <c r="E1934" t="s">
        <v>34</v>
      </c>
      <c r="F1934" t="s">
        <v>34</v>
      </c>
      <c r="G1934" t="s">
        <v>13</v>
      </c>
      <c r="H1934" t="s">
        <v>14</v>
      </c>
      <c r="I1934" t="s">
        <v>21</v>
      </c>
      <c r="J1934" s="5">
        <v>104.03</v>
      </c>
      <c r="K1934" s="5">
        <v>47.3</v>
      </c>
      <c r="L1934" s="4">
        <f t="shared" si="91"/>
        <v>28.25</v>
      </c>
      <c r="M1934" s="5">
        <f t="shared" si="92"/>
        <v>47.3</v>
      </c>
      <c r="N1934" t="s">
        <v>29</v>
      </c>
      <c r="O1934" t="s">
        <v>34</v>
      </c>
    </row>
    <row r="1935" spans="1:15" x14ac:dyDescent="0.25">
      <c r="A1935">
        <v>26692</v>
      </c>
      <c r="B1935" t="s">
        <v>19</v>
      </c>
      <c r="C1935">
        <v>38</v>
      </c>
      <c r="D1935" t="str">
        <f t="shared" si="90"/>
        <v>18–39 Age Group</v>
      </c>
      <c r="E1935" t="s">
        <v>34</v>
      </c>
      <c r="F1935" t="s">
        <v>34</v>
      </c>
      <c r="G1935" t="s">
        <v>13</v>
      </c>
      <c r="H1935" t="s">
        <v>43</v>
      </c>
      <c r="I1935" t="s">
        <v>21</v>
      </c>
      <c r="J1935" s="5">
        <v>76.819999999999993</v>
      </c>
      <c r="K1935" s="5">
        <v>27.3</v>
      </c>
      <c r="L1935" s="4">
        <f t="shared" si="91"/>
        <v>28.25</v>
      </c>
      <c r="M1935" s="5">
        <f t="shared" si="92"/>
        <v>27.3</v>
      </c>
      <c r="N1935" t="s">
        <v>24</v>
      </c>
      <c r="O1935" t="s">
        <v>34</v>
      </c>
    </row>
    <row r="1936" spans="1:15" x14ac:dyDescent="0.25">
      <c r="A1936">
        <v>28013</v>
      </c>
      <c r="B1936" t="s">
        <v>19</v>
      </c>
      <c r="C1936">
        <v>38</v>
      </c>
      <c r="D1936" t="str">
        <f t="shared" si="90"/>
        <v>18–39 Age Group</v>
      </c>
      <c r="E1936" t="s">
        <v>34</v>
      </c>
      <c r="F1936" t="s">
        <v>34</v>
      </c>
      <c r="G1936" t="s">
        <v>13</v>
      </c>
      <c r="H1936" t="s">
        <v>20</v>
      </c>
      <c r="I1936" t="s">
        <v>15</v>
      </c>
      <c r="J1936" s="5">
        <v>98.37</v>
      </c>
      <c r="K1936" s="5">
        <v>27.2</v>
      </c>
      <c r="L1936" s="4">
        <f t="shared" si="91"/>
        <v>28.25</v>
      </c>
      <c r="M1936" s="5">
        <f t="shared" si="92"/>
        <v>27.2</v>
      </c>
      <c r="N1936" t="s">
        <v>24</v>
      </c>
      <c r="O1936" t="s">
        <v>34</v>
      </c>
    </row>
    <row r="1937" spans="1:15" x14ac:dyDescent="0.25">
      <c r="A1937">
        <v>28315</v>
      </c>
      <c r="B1937" t="s">
        <v>12</v>
      </c>
      <c r="C1937">
        <v>38</v>
      </c>
      <c r="D1937" t="str">
        <f t="shared" si="90"/>
        <v>18–39 Age Group</v>
      </c>
      <c r="E1937" t="s">
        <v>34</v>
      </c>
      <c r="F1937" t="s">
        <v>34</v>
      </c>
      <c r="G1937" t="s">
        <v>13</v>
      </c>
      <c r="H1937" t="s">
        <v>14</v>
      </c>
      <c r="I1937" t="s">
        <v>21</v>
      </c>
      <c r="J1937" s="5">
        <v>108.68</v>
      </c>
      <c r="K1937" s="5">
        <v>32.700000000000003</v>
      </c>
      <c r="L1937" s="4">
        <f t="shared" si="91"/>
        <v>28.25</v>
      </c>
      <c r="M1937" s="5">
        <f t="shared" si="92"/>
        <v>32.700000000000003</v>
      </c>
      <c r="N1937" t="s">
        <v>24</v>
      </c>
      <c r="O1937" t="s">
        <v>34</v>
      </c>
    </row>
    <row r="1938" spans="1:15" x14ac:dyDescent="0.25">
      <c r="A1938">
        <v>28645</v>
      </c>
      <c r="B1938" t="s">
        <v>19</v>
      </c>
      <c r="C1938">
        <v>38</v>
      </c>
      <c r="D1938" t="str">
        <f t="shared" si="90"/>
        <v>18–39 Age Group</v>
      </c>
      <c r="E1938" t="s">
        <v>13</v>
      </c>
      <c r="F1938" t="s">
        <v>34</v>
      </c>
      <c r="G1938" t="s">
        <v>13</v>
      </c>
      <c r="H1938" t="s">
        <v>14</v>
      </c>
      <c r="I1938" t="s">
        <v>15</v>
      </c>
      <c r="J1938" s="5">
        <v>196.01</v>
      </c>
      <c r="K1938" s="5">
        <v>28.1</v>
      </c>
      <c r="L1938" s="4">
        <f t="shared" si="91"/>
        <v>28.25</v>
      </c>
      <c r="M1938" s="5">
        <f t="shared" si="92"/>
        <v>28.1</v>
      </c>
      <c r="N1938" t="s">
        <v>24</v>
      </c>
      <c r="O1938" t="s">
        <v>34</v>
      </c>
    </row>
    <row r="1939" spans="1:15" x14ac:dyDescent="0.25">
      <c r="A1939">
        <v>30571</v>
      </c>
      <c r="B1939" t="s">
        <v>19</v>
      </c>
      <c r="C1939">
        <v>38</v>
      </c>
      <c r="D1939" t="str">
        <f t="shared" si="90"/>
        <v>18–39 Age Group</v>
      </c>
      <c r="E1939" t="s">
        <v>34</v>
      </c>
      <c r="F1939" t="s">
        <v>34</v>
      </c>
      <c r="G1939" t="s">
        <v>13</v>
      </c>
      <c r="H1939" t="s">
        <v>43</v>
      </c>
      <c r="I1939" t="s">
        <v>21</v>
      </c>
      <c r="J1939" s="5">
        <v>78.94</v>
      </c>
      <c r="K1939" s="5">
        <v>23.5</v>
      </c>
      <c r="L1939" s="4">
        <f t="shared" si="91"/>
        <v>28.25</v>
      </c>
      <c r="M1939" s="5">
        <f t="shared" si="92"/>
        <v>23.5</v>
      </c>
      <c r="N1939" t="s">
        <v>38</v>
      </c>
      <c r="O1939" t="s">
        <v>34</v>
      </c>
    </row>
    <row r="1940" spans="1:15" x14ac:dyDescent="0.25">
      <c r="A1940">
        <v>31409</v>
      </c>
      <c r="B1940" t="s">
        <v>12</v>
      </c>
      <c r="C1940">
        <v>38</v>
      </c>
      <c r="D1940" t="str">
        <f t="shared" si="90"/>
        <v>18–39 Age Group</v>
      </c>
      <c r="E1940" t="s">
        <v>34</v>
      </c>
      <c r="F1940" t="s">
        <v>34</v>
      </c>
      <c r="G1940" t="s">
        <v>13</v>
      </c>
      <c r="H1940" t="s">
        <v>14</v>
      </c>
      <c r="I1940" t="s">
        <v>21</v>
      </c>
      <c r="J1940" s="5">
        <v>73.760000000000005</v>
      </c>
      <c r="K1940" s="5">
        <v>37.4</v>
      </c>
      <c r="L1940" s="4">
        <f t="shared" si="91"/>
        <v>28.25</v>
      </c>
      <c r="M1940" s="5">
        <f t="shared" si="92"/>
        <v>37.4</v>
      </c>
      <c r="N1940" t="s">
        <v>24</v>
      </c>
      <c r="O1940" t="s">
        <v>34</v>
      </c>
    </row>
    <row r="1941" spans="1:15" x14ac:dyDescent="0.25">
      <c r="A1941">
        <v>31454</v>
      </c>
      <c r="B1941" t="s">
        <v>19</v>
      </c>
      <c r="C1941">
        <v>38</v>
      </c>
      <c r="D1941" t="str">
        <f t="shared" si="90"/>
        <v>18–39 Age Group</v>
      </c>
      <c r="E1941" t="s">
        <v>34</v>
      </c>
      <c r="F1941" t="s">
        <v>34</v>
      </c>
      <c r="G1941" t="s">
        <v>13</v>
      </c>
      <c r="H1941" t="s">
        <v>43</v>
      </c>
      <c r="I1941" t="s">
        <v>21</v>
      </c>
      <c r="J1941" s="5">
        <v>93.93</v>
      </c>
      <c r="K1941" s="5">
        <v>21.5</v>
      </c>
      <c r="L1941" s="4">
        <f t="shared" si="91"/>
        <v>28.25</v>
      </c>
      <c r="M1941" s="5">
        <f t="shared" si="92"/>
        <v>21.5</v>
      </c>
      <c r="N1941" t="s">
        <v>24</v>
      </c>
      <c r="O1941" t="s">
        <v>34</v>
      </c>
    </row>
    <row r="1942" spans="1:15" x14ac:dyDescent="0.25">
      <c r="A1942">
        <v>31563</v>
      </c>
      <c r="B1942" t="s">
        <v>19</v>
      </c>
      <c r="C1942">
        <v>38</v>
      </c>
      <c r="D1942" t="str">
        <f t="shared" si="90"/>
        <v>18–39 Age Group</v>
      </c>
      <c r="E1942" t="s">
        <v>34</v>
      </c>
      <c r="F1942" t="s">
        <v>34</v>
      </c>
      <c r="G1942" t="s">
        <v>13</v>
      </c>
      <c r="H1942" t="s">
        <v>14</v>
      </c>
      <c r="I1942" t="s">
        <v>21</v>
      </c>
      <c r="J1942" s="5">
        <v>101.45</v>
      </c>
      <c r="K1942" s="5" t="s">
        <v>4270</v>
      </c>
      <c r="L1942" s="4">
        <f t="shared" si="91"/>
        <v>28.25</v>
      </c>
      <c r="M1942" s="5">
        <f t="shared" si="92"/>
        <v>28.25</v>
      </c>
      <c r="N1942" t="s">
        <v>18</v>
      </c>
      <c r="O1942" t="s">
        <v>13</v>
      </c>
    </row>
    <row r="1943" spans="1:15" x14ac:dyDescent="0.25">
      <c r="A1943">
        <v>31720</v>
      </c>
      <c r="B1943" t="s">
        <v>19</v>
      </c>
      <c r="C1943">
        <v>38</v>
      </c>
      <c r="D1943" t="str">
        <f t="shared" si="90"/>
        <v>18–39 Age Group</v>
      </c>
      <c r="E1943" t="s">
        <v>34</v>
      </c>
      <c r="F1943" t="s">
        <v>34</v>
      </c>
      <c r="G1943" t="s">
        <v>34</v>
      </c>
      <c r="H1943" t="s">
        <v>20</v>
      </c>
      <c r="I1943" t="s">
        <v>15</v>
      </c>
      <c r="J1943" s="5">
        <v>82.28</v>
      </c>
      <c r="K1943" s="5">
        <v>24</v>
      </c>
      <c r="L1943" s="4">
        <f t="shared" si="91"/>
        <v>28.25</v>
      </c>
      <c r="M1943" s="5">
        <f t="shared" si="92"/>
        <v>24</v>
      </c>
      <c r="N1943" t="s">
        <v>18</v>
      </c>
      <c r="O1943" t="s">
        <v>13</v>
      </c>
    </row>
    <row r="1944" spans="1:15" x14ac:dyDescent="0.25">
      <c r="A1944">
        <v>35941</v>
      </c>
      <c r="B1944" t="s">
        <v>12</v>
      </c>
      <c r="C1944">
        <v>38</v>
      </c>
      <c r="D1944" t="str">
        <f t="shared" si="90"/>
        <v>18–39 Age Group</v>
      </c>
      <c r="E1944" t="s">
        <v>34</v>
      </c>
      <c r="F1944" t="s">
        <v>34</v>
      </c>
      <c r="G1944" t="s">
        <v>13</v>
      </c>
      <c r="H1944" t="s">
        <v>14</v>
      </c>
      <c r="I1944" t="s">
        <v>15</v>
      </c>
      <c r="J1944" s="5">
        <v>167.16</v>
      </c>
      <c r="K1944" s="5">
        <v>18.3</v>
      </c>
      <c r="L1944" s="4">
        <f t="shared" si="91"/>
        <v>28.25</v>
      </c>
      <c r="M1944" s="5">
        <f t="shared" si="92"/>
        <v>18.3</v>
      </c>
      <c r="N1944" t="s">
        <v>24</v>
      </c>
      <c r="O1944" t="s">
        <v>34</v>
      </c>
    </row>
    <row r="1945" spans="1:15" x14ac:dyDescent="0.25">
      <c r="A1945">
        <v>36593</v>
      </c>
      <c r="B1945" t="s">
        <v>12</v>
      </c>
      <c r="C1945">
        <v>38</v>
      </c>
      <c r="D1945" t="str">
        <f t="shared" si="90"/>
        <v>18–39 Age Group</v>
      </c>
      <c r="E1945" t="s">
        <v>34</v>
      </c>
      <c r="F1945" t="s">
        <v>34</v>
      </c>
      <c r="G1945" t="s">
        <v>34</v>
      </c>
      <c r="H1945" t="s">
        <v>14</v>
      </c>
      <c r="I1945" t="s">
        <v>21</v>
      </c>
      <c r="J1945" s="5">
        <v>162.72</v>
      </c>
      <c r="K1945" s="5">
        <v>31.9</v>
      </c>
      <c r="L1945" s="4">
        <f t="shared" si="91"/>
        <v>28.25</v>
      </c>
      <c r="M1945" s="5">
        <f t="shared" si="92"/>
        <v>31.9</v>
      </c>
      <c r="N1945" t="s">
        <v>29</v>
      </c>
      <c r="O1945" t="s">
        <v>34</v>
      </c>
    </row>
    <row r="1946" spans="1:15" x14ac:dyDescent="0.25">
      <c r="A1946">
        <v>36793</v>
      </c>
      <c r="B1946" t="s">
        <v>19</v>
      </c>
      <c r="C1946">
        <v>38</v>
      </c>
      <c r="D1946" t="str">
        <f t="shared" si="90"/>
        <v>18–39 Age Group</v>
      </c>
      <c r="E1946" t="s">
        <v>13</v>
      </c>
      <c r="F1946" t="s">
        <v>34</v>
      </c>
      <c r="G1946" t="s">
        <v>13</v>
      </c>
      <c r="H1946" t="s">
        <v>14</v>
      </c>
      <c r="I1946" t="s">
        <v>21</v>
      </c>
      <c r="J1946" s="5">
        <v>60.13</v>
      </c>
      <c r="K1946" s="5">
        <v>39.6</v>
      </c>
      <c r="L1946" s="4">
        <f t="shared" si="91"/>
        <v>28.25</v>
      </c>
      <c r="M1946" s="5">
        <f t="shared" si="92"/>
        <v>39.6</v>
      </c>
      <c r="N1946" t="s">
        <v>24</v>
      </c>
      <c r="O1946" t="s">
        <v>34</v>
      </c>
    </row>
    <row r="1947" spans="1:15" x14ac:dyDescent="0.25">
      <c r="A1947">
        <v>37082</v>
      </c>
      <c r="B1947" t="s">
        <v>19</v>
      </c>
      <c r="C1947">
        <v>38</v>
      </c>
      <c r="D1947" t="str">
        <f t="shared" si="90"/>
        <v>18–39 Age Group</v>
      </c>
      <c r="E1947" t="s">
        <v>34</v>
      </c>
      <c r="F1947" t="s">
        <v>34</v>
      </c>
      <c r="G1947" t="s">
        <v>13</v>
      </c>
      <c r="H1947" t="s">
        <v>43</v>
      </c>
      <c r="I1947" t="s">
        <v>15</v>
      </c>
      <c r="J1947" s="5">
        <v>58.29</v>
      </c>
      <c r="K1947" s="5">
        <v>25.5</v>
      </c>
      <c r="L1947" s="4">
        <f t="shared" si="91"/>
        <v>28.25</v>
      </c>
      <c r="M1947" s="5">
        <f t="shared" si="92"/>
        <v>25.5</v>
      </c>
      <c r="N1947" t="s">
        <v>18</v>
      </c>
      <c r="O1947" t="s">
        <v>34</v>
      </c>
    </row>
    <row r="1948" spans="1:15" x14ac:dyDescent="0.25">
      <c r="A1948">
        <v>37608</v>
      </c>
      <c r="B1948" t="s">
        <v>19</v>
      </c>
      <c r="C1948">
        <v>38</v>
      </c>
      <c r="D1948" t="str">
        <f t="shared" si="90"/>
        <v>18–39 Age Group</v>
      </c>
      <c r="E1948" t="s">
        <v>34</v>
      </c>
      <c r="F1948" t="s">
        <v>34</v>
      </c>
      <c r="G1948" t="s">
        <v>34</v>
      </c>
      <c r="H1948" t="s">
        <v>14</v>
      </c>
      <c r="I1948" t="s">
        <v>15</v>
      </c>
      <c r="J1948" s="5">
        <v>218.6</v>
      </c>
      <c r="K1948" s="5">
        <v>47.9</v>
      </c>
      <c r="L1948" s="4">
        <f t="shared" si="91"/>
        <v>28.25</v>
      </c>
      <c r="M1948" s="5">
        <f t="shared" si="92"/>
        <v>47.9</v>
      </c>
      <c r="N1948" t="s">
        <v>18</v>
      </c>
      <c r="O1948" t="s">
        <v>34</v>
      </c>
    </row>
    <row r="1949" spans="1:15" x14ac:dyDescent="0.25">
      <c r="A1949">
        <v>37761</v>
      </c>
      <c r="B1949" t="s">
        <v>19</v>
      </c>
      <c r="C1949">
        <v>38</v>
      </c>
      <c r="D1949" t="str">
        <f t="shared" si="90"/>
        <v>18–39 Age Group</v>
      </c>
      <c r="E1949" t="s">
        <v>34</v>
      </c>
      <c r="F1949" t="s">
        <v>34</v>
      </c>
      <c r="G1949" t="s">
        <v>13</v>
      </c>
      <c r="H1949" t="s">
        <v>14</v>
      </c>
      <c r="I1949" t="s">
        <v>15</v>
      </c>
      <c r="J1949" s="5">
        <v>103.58</v>
      </c>
      <c r="K1949" s="5">
        <v>30.8</v>
      </c>
      <c r="L1949" s="4">
        <f t="shared" si="91"/>
        <v>28.25</v>
      </c>
      <c r="M1949" s="5">
        <f t="shared" si="92"/>
        <v>30.8</v>
      </c>
      <c r="N1949" t="s">
        <v>18</v>
      </c>
      <c r="O1949" t="s">
        <v>34</v>
      </c>
    </row>
    <row r="1950" spans="1:15" x14ac:dyDescent="0.25">
      <c r="A1950">
        <v>39123</v>
      </c>
      <c r="B1950" t="s">
        <v>12</v>
      </c>
      <c r="C1950">
        <v>38</v>
      </c>
      <c r="D1950" t="str">
        <f t="shared" si="90"/>
        <v>18–39 Age Group</v>
      </c>
      <c r="E1950" t="s">
        <v>34</v>
      </c>
      <c r="F1950" t="s">
        <v>34</v>
      </c>
      <c r="G1950" t="s">
        <v>13</v>
      </c>
      <c r="H1950" t="s">
        <v>14</v>
      </c>
      <c r="I1950" t="s">
        <v>21</v>
      </c>
      <c r="J1950" s="5">
        <v>61.27</v>
      </c>
      <c r="K1950" s="5">
        <v>44</v>
      </c>
      <c r="L1950" s="4">
        <f t="shared" si="91"/>
        <v>28.25</v>
      </c>
      <c r="M1950" s="5">
        <f t="shared" si="92"/>
        <v>44</v>
      </c>
      <c r="N1950" t="s">
        <v>38</v>
      </c>
      <c r="O1950" t="s">
        <v>34</v>
      </c>
    </row>
    <row r="1951" spans="1:15" x14ac:dyDescent="0.25">
      <c r="A1951">
        <v>42041</v>
      </c>
      <c r="B1951" t="s">
        <v>19</v>
      </c>
      <c r="C1951">
        <v>38</v>
      </c>
      <c r="D1951" t="str">
        <f t="shared" si="90"/>
        <v>18–39 Age Group</v>
      </c>
      <c r="E1951" t="s">
        <v>34</v>
      </c>
      <c r="F1951" t="s">
        <v>34</v>
      </c>
      <c r="G1951" t="s">
        <v>13</v>
      </c>
      <c r="H1951" t="s">
        <v>14</v>
      </c>
      <c r="I1951" t="s">
        <v>21</v>
      </c>
      <c r="J1951" s="5">
        <v>217.55</v>
      </c>
      <c r="K1951" s="5" t="s">
        <v>4270</v>
      </c>
      <c r="L1951" s="4">
        <f t="shared" si="91"/>
        <v>28.25</v>
      </c>
      <c r="M1951" s="5">
        <f t="shared" si="92"/>
        <v>28.25</v>
      </c>
      <c r="N1951" t="s">
        <v>29</v>
      </c>
      <c r="O1951" t="s">
        <v>34</v>
      </c>
    </row>
    <row r="1952" spans="1:15" x14ac:dyDescent="0.25">
      <c r="A1952">
        <v>42212</v>
      </c>
      <c r="B1952" t="s">
        <v>19</v>
      </c>
      <c r="C1952">
        <v>38</v>
      </c>
      <c r="D1952" t="str">
        <f t="shared" si="90"/>
        <v>18–39 Age Group</v>
      </c>
      <c r="E1952" t="s">
        <v>34</v>
      </c>
      <c r="F1952" t="s">
        <v>34</v>
      </c>
      <c r="G1952" t="s">
        <v>13</v>
      </c>
      <c r="H1952" t="s">
        <v>14</v>
      </c>
      <c r="I1952" t="s">
        <v>15</v>
      </c>
      <c r="J1952" s="5">
        <v>158.47999999999999</v>
      </c>
      <c r="K1952" s="5">
        <v>33.700000000000003</v>
      </c>
      <c r="L1952" s="4">
        <f t="shared" si="91"/>
        <v>28.25</v>
      </c>
      <c r="M1952" s="5">
        <f t="shared" si="92"/>
        <v>33.700000000000003</v>
      </c>
      <c r="N1952" t="s">
        <v>18</v>
      </c>
      <c r="O1952" t="s">
        <v>34</v>
      </c>
    </row>
    <row r="1953" spans="1:15" x14ac:dyDescent="0.25">
      <c r="A1953">
        <v>44494</v>
      </c>
      <c r="B1953" t="s">
        <v>19</v>
      </c>
      <c r="C1953">
        <v>38</v>
      </c>
      <c r="D1953" t="str">
        <f t="shared" si="90"/>
        <v>18–39 Age Group</v>
      </c>
      <c r="E1953" t="s">
        <v>34</v>
      </c>
      <c r="F1953" t="s">
        <v>34</v>
      </c>
      <c r="G1953" t="s">
        <v>13</v>
      </c>
      <c r="H1953" t="s">
        <v>14</v>
      </c>
      <c r="I1953" t="s">
        <v>21</v>
      </c>
      <c r="J1953" s="5">
        <v>84.31</v>
      </c>
      <c r="K1953" s="5">
        <v>25.9</v>
      </c>
      <c r="L1953" s="4">
        <f t="shared" si="91"/>
        <v>28.25</v>
      </c>
      <c r="M1953" s="5">
        <f t="shared" si="92"/>
        <v>25.9</v>
      </c>
      <c r="N1953" t="s">
        <v>29</v>
      </c>
      <c r="O1953" t="s">
        <v>34</v>
      </c>
    </row>
    <row r="1954" spans="1:15" x14ac:dyDescent="0.25">
      <c r="A1954">
        <v>44628</v>
      </c>
      <c r="B1954" t="s">
        <v>19</v>
      </c>
      <c r="C1954">
        <v>38</v>
      </c>
      <c r="D1954" t="str">
        <f t="shared" si="90"/>
        <v>18–39 Age Group</v>
      </c>
      <c r="E1954" t="s">
        <v>34</v>
      </c>
      <c r="F1954" t="s">
        <v>34</v>
      </c>
      <c r="G1954" t="s">
        <v>13</v>
      </c>
      <c r="H1954" t="s">
        <v>14</v>
      </c>
      <c r="I1954" t="s">
        <v>21</v>
      </c>
      <c r="J1954" s="5">
        <v>91.09</v>
      </c>
      <c r="K1954" s="5">
        <v>22.2</v>
      </c>
      <c r="L1954" s="4">
        <f t="shared" si="91"/>
        <v>28.25</v>
      </c>
      <c r="M1954" s="5">
        <f t="shared" si="92"/>
        <v>22.2</v>
      </c>
      <c r="N1954" t="s">
        <v>24</v>
      </c>
      <c r="O1954" t="s">
        <v>34</v>
      </c>
    </row>
    <row r="1955" spans="1:15" x14ac:dyDescent="0.25">
      <c r="A1955">
        <v>44834</v>
      </c>
      <c r="B1955" t="s">
        <v>19</v>
      </c>
      <c r="C1955">
        <v>38</v>
      </c>
      <c r="D1955" t="str">
        <f t="shared" si="90"/>
        <v>18–39 Age Group</v>
      </c>
      <c r="E1955" t="s">
        <v>34</v>
      </c>
      <c r="F1955" t="s">
        <v>34</v>
      </c>
      <c r="G1955" t="s">
        <v>13</v>
      </c>
      <c r="H1955" t="s">
        <v>14</v>
      </c>
      <c r="I1955" t="s">
        <v>21</v>
      </c>
      <c r="J1955" s="5">
        <v>66.16</v>
      </c>
      <c r="K1955" s="5">
        <v>42.7</v>
      </c>
      <c r="L1955" s="4">
        <f t="shared" si="91"/>
        <v>28.25</v>
      </c>
      <c r="M1955" s="5">
        <f t="shared" si="92"/>
        <v>42.7</v>
      </c>
      <c r="N1955" t="s">
        <v>38</v>
      </c>
      <c r="O1955" t="s">
        <v>34</v>
      </c>
    </row>
    <row r="1956" spans="1:15" x14ac:dyDescent="0.25">
      <c r="A1956">
        <v>45257</v>
      </c>
      <c r="B1956" t="s">
        <v>19</v>
      </c>
      <c r="C1956">
        <v>38</v>
      </c>
      <c r="D1956" t="str">
        <f t="shared" si="90"/>
        <v>18–39 Age Group</v>
      </c>
      <c r="E1956" t="s">
        <v>34</v>
      </c>
      <c r="F1956" t="s">
        <v>34</v>
      </c>
      <c r="G1956" t="s">
        <v>13</v>
      </c>
      <c r="H1956" t="s">
        <v>14</v>
      </c>
      <c r="I1956" t="s">
        <v>21</v>
      </c>
      <c r="J1956" s="5">
        <v>81.28</v>
      </c>
      <c r="K1956" s="5">
        <v>33.200000000000003</v>
      </c>
      <c r="L1956" s="4">
        <f t="shared" si="91"/>
        <v>28.25</v>
      </c>
      <c r="M1956" s="5">
        <f t="shared" si="92"/>
        <v>33.200000000000003</v>
      </c>
      <c r="N1956" t="s">
        <v>29</v>
      </c>
      <c r="O1956" t="s">
        <v>34</v>
      </c>
    </row>
    <row r="1957" spans="1:15" x14ac:dyDescent="0.25">
      <c r="A1957">
        <v>45801</v>
      </c>
      <c r="B1957" t="s">
        <v>19</v>
      </c>
      <c r="C1957">
        <v>38</v>
      </c>
      <c r="D1957" t="str">
        <f t="shared" si="90"/>
        <v>18–39 Age Group</v>
      </c>
      <c r="E1957" t="s">
        <v>34</v>
      </c>
      <c r="F1957" t="s">
        <v>34</v>
      </c>
      <c r="G1957" t="s">
        <v>34</v>
      </c>
      <c r="H1957" t="s">
        <v>14</v>
      </c>
      <c r="I1957" t="s">
        <v>21</v>
      </c>
      <c r="J1957" s="5">
        <v>97.49</v>
      </c>
      <c r="K1957" s="5">
        <v>26.9</v>
      </c>
      <c r="L1957" s="4">
        <f t="shared" si="91"/>
        <v>28.25</v>
      </c>
      <c r="M1957" s="5">
        <f t="shared" si="92"/>
        <v>26.9</v>
      </c>
      <c r="N1957" t="s">
        <v>24</v>
      </c>
      <c r="O1957" t="s">
        <v>34</v>
      </c>
    </row>
    <row r="1958" spans="1:15" x14ac:dyDescent="0.25">
      <c r="A1958">
        <v>46468</v>
      </c>
      <c r="B1958" t="s">
        <v>19</v>
      </c>
      <c r="C1958">
        <v>38</v>
      </c>
      <c r="D1958" t="str">
        <f t="shared" si="90"/>
        <v>18–39 Age Group</v>
      </c>
      <c r="E1958" t="s">
        <v>34</v>
      </c>
      <c r="F1958" t="s">
        <v>34</v>
      </c>
      <c r="G1958" t="s">
        <v>13</v>
      </c>
      <c r="H1958" t="s">
        <v>20</v>
      </c>
      <c r="I1958" t="s">
        <v>15</v>
      </c>
      <c r="J1958" s="5">
        <v>147.47999999999999</v>
      </c>
      <c r="K1958" s="5">
        <v>40.5</v>
      </c>
      <c r="L1958" s="4">
        <f t="shared" si="91"/>
        <v>28.25</v>
      </c>
      <c r="M1958" s="5">
        <f t="shared" si="92"/>
        <v>40.5</v>
      </c>
      <c r="N1958" t="s">
        <v>38</v>
      </c>
      <c r="O1958" t="s">
        <v>34</v>
      </c>
    </row>
    <row r="1959" spans="1:15" x14ac:dyDescent="0.25">
      <c r="A1959">
        <v>47271</v>
      </c>
      <c r="B1959" t="s">
        <v>12</v>
      </c>
      <c r="C1959">
        <v>38</v>
      </c>
      <c r="D1959" t="str">
        <f t="shared" si="90"/>
        <v>18–39 Age Group</v>
      </c>
      <c r="E1959" t="s">
        <v>34</v>
      </c>
      <c r="F1959" t="s">
        <v>34</v>
      </c>
      <c r="G1959" t="s">
        <v>13</v>
      </c>
      <c r="H1959" t="s">
        <v>43</v>
      </c>
      <c r="I1959" t="s">
        <v>15</v>
      </c>
      <c r="J1959" s="5">
        <v>122.83</v>
      </c>
      <c r="K1959" s="5">
        <v>30.6</v>
      </c>
      <c r="L1959" s="4">
        <f t="shared" si="91"/>
        <v>28.25</v>
      </c>
      <c r="M1959" s="5">
        <f t="shared" si="92"/>
        <v>30.6</v>
      </c>
      <c r="N1959" t="s">
        <v>38</v>
      </c>
      <c r="O1959" t="s">
        <v>34</v>
      </c>
    </row>
    <row r="1960" spans="1:15" x14ac:dyDescent="0.25">
      <c r="A1960">
        <v>47844</v>
      </c>
      <c r="B1960" t="s">
        <v>19</v>
      </c>
      <c r="C1960">
        <v>38</v>
      </c>
      <c r="D1960" t="str">
        <f t="shared" si="90"/>
        <v>18–39 Age Group</v>
      </c>
      <c r="E1960" t="s">
        <v>34</v>
      </c>
      <c r="F1960" t="s">
        <v>34</v>
      </c>
      <c r="G1960" t="s">
        <v>13</v>
      </c>
      <c r="H1960" t="s">
        <v>14</v>
      </c>
      <c r="I1960" t="s">
        <v>15</v>
      </c>
      <c r="J1960" s="5">
        <v>69.34</v>
      </c>
      <c r="K1960" s="5">
        <v>43.7</v>
      </c>
      <c r="L1960" s="4">
        <f t="shared" si="91"/>
        <v>28.25</v>
      </c>
      <c r="M1960" s="5">
        <f t="shared" si="92"/>
        <v>43.7</v>
      </c>
      <c r="N1960" t="s">
        <v>24</v>
      </c>
      <c r="O1960" t="s">
        <v>34</v>
      </c>
    </row>
    <row r="1961" spans="1:15" x14ac:dyDescent="0.25">
      <c r="A1961">
        <v>48244</v>
      </c>
      <c r="B1961" t="s">
        <v>19</v>
      </c>
      <c r="C1961">
        <v>38</v>
      </c>
      <c r="D1961" t="str">
        <f t="shared" si="90"/>
        <v>18–39 Age Group</v>
      </c>
      <c r="E1961" t="s">
        <v>34</v>
      </c>
      <c r="F1961" t="s">
        <v>34</v>
      </c>
      <c r="G1961" t="s">
        <v>34</v>
      </c>
      <c r="H1961" t="s">
        <v>14</v>
      </c>
      <c r="I1961" t="s">
        <v>21</v>
      </c>
      <c r="J1961" s="5">
        <v>77.5</v>
      </c>
      <c r="K1961" s="5">
        <v>36.9</v>
      </c>
      <c r="L1961" s="4">
        <f t="shared" si="91"/>
        <v>28.25</v>
      </c>
      <c r="M1961" s="5">
        <f t="shared" si="92"/>
        <v>36.9</v>
      </c>
      <c r="N1961" t="s">
        <v>29</v>
      </c>
      <c r="O1961" t="s">
        <v>34</v>
      </c>
    </row>
    <row r="1962" spans="1:15" x14ac:dyDescent="0.25">
      <c r="A1962">
        <v>48769</v>
      </c>
      <c r="B1962" t="s">
        <v>19</v>
      </c>
      <c r="C1962">
        <v>38</v>
      </c>
      <c r="D1962" t="str">
        <f t="shared" si="90"/>
        <v>18–39 Age Group</v>
      </c>
      <c r="E1962" t="s">
        <v>34</v>
      </c>
      <c r="F1962" t="s">
        <v>34</v>
      </c>
      <c r="G1962" t="s">
        <v>13</v>
      </c>
      <c r="H1962" t="s">
        <v>14</v>
      </c>
      <c r="I1962" t="s">
        <v>21</v>
      </c>
      <c r="J1962" s="5">
        <v>61.88</v>
      </c>
      <c r="K1962" s="5">
        <v>29</v>
      </c>
      <c r="L1962" s="4">
        <f t="shared" si="91"/>
        <v>28.25</v>
      </c>
      <c r="M1962" s="5">
        <f t="shared" si="92"/>
        <v>29</v>
      </c>
      <c r="N1962" t="s">
        <v>38</v>
      </c>
      <c r="O1962" t="s">
        <v>34</v>
      </c>
    </row>
    <row r="1963" spans="1:15" x14ac:dyDescent="0.25">
      <c r="A1963">
        <v>50091</v>
      </c>
      <c r="B1963" t="s">
        <v>19</v>
      </c>
      <c r="C1963">
        <v>38</v>
      </c>
      <c r="D1963" t="str">
        <f t="shared" si="90"/>
        <v>18–39 Age Group</v>
      </c>
      <c r="E1963" t="s">
        <v>34</v>
      </c>
      <c r="F1963" t="s">
        <v>34</v>
      </c>
      <c r="G1963" t="s">
        <v>34</v>
      </c>
      <c r="H1963" t="s">
        <v>43</v>
      </c>
      <c r="I1963" t="s">
        <v>15</v>
      </c>
      <c r="J1963" s="5">
        <v>160.76</v>
      </c>
      <c r="K1963" s="5">
        <v>30.2</v>
      </c>
      <c r="L1963" s="4">
        <f t="shared" si="91"/>
        <v>28.25</v>
      </c>
      <c r="M1963" s="5">
        <f t="shared" si="92"/>
        <v>30.2</v>
      </c>
      <c r="N1963" t="s">
        <v>29</v>
      </c>
      <c r="O1963" t="s">
        <v>34</v>
      </c>
    </row>
    <row r="1964" spans="1:15" x14ac:dyDescent="0.25">
      <c r="A1964">
        <v>50434</v>
      </c>
      <c r="B1964" t="s">
        <v>12</v>
      </c>
      <c r="C1964">
        <v>38</v>
      </c>
      <c r="D1964" t="str">
        <f t="shared" si="90"/>
        <v>18–39 Age Group</v>
      </c>
      <c r="E1964" t="s">
        <v>34</v>
      </c>
      <c r="F1964" t="s">
        <v>34</v>
      </c>
      <c r="G1964" t="s">
        <v>13</v>
      </c>
      <c r="H1964" t="s">
        <v>43</v>
      </c>
      <c r="I1964" t="s">
        <v>21</v>
      </c>
      <c r="J1964" s="5">
        <v>135.74</v>
      </c>
      <c r="K1964" s="5">
        <v>31.3</v>
      </c>
      <c r="L1964" s="4">
        <f t="shared" si="91"/>
        <v>28.25</v>
      </c>
      <c r="M1964" s="5">
        <f t="shared" si="92"/>
        <v>31.3</v>
      </c>
      <c r="N1964" t="s">
        <v>18</v>
      </c>
      <c r="O1964" t="s">
        <v>34</v>
      </c>
    </row>
    <row r="1965" spans="1:15" x14ac:dyDescent="0.25">
      <c r="A1965">
        <v>51856</v>
      </c>
      <c r="B1965" t="s">
        <v>12</v>
      </c>
      <c r="C1965">
        <v>38</v>
      </c>
      <c r="D1965" t="str">
        <f t="shared" si="90"/>
        <v>18–39 Age Group</v>
      </c>
      <c r="E1965" t="s">
        <v>13</v>
      </c>
      <c r="F1965" t="s">
        <v>34</v>
      </c>
      <c r="G1965" t="s">
        <v>13</v>
      </c>
      <c r="H1965" t="s">
        <v>14</v>
      </c>
      <c r="I1965" t="s">
        <v>21</v>
      </c>
      <c r="J1965" s="5">
        <v>56.9</v>
      </c>
      <c r="K1965" s="5">
        <v>92</v>
      </c>
      <c r="L1965" s="4">
        <f t="shared" si="91"/>
        <v>28.25</v>
      </c>
      <c r="M1965" s="5">
        <f t="shared" si="92"/>
        <v>92</v>
      </c>
      <c r="N1965" t="s">
        <v>24</v>
      </c>
      <c r="O1965" t="s">
        <v>34</v>
      </c>
    </row>
    <row r="1966" spans="1:15" x14ac:dyDescent="0.25">
      <c r="A1966">
        <v>52173</v>
      </c>
      <c r="B1966" t="s">
        <v>12</v>
      </c>
      <c r="C1966">
        <v>38</v>
      </c>
      <c r="D1966" t="str">
        <f t="shared" si="90"/>
        <v>18–39 Age Group</v>
      </c>
      <c r="E1966" t="s">
        <v>34</v>
      </c>
      <c r="F1966" t="s">
        <v>34</v>
      </c>
      <c r="G1966" t="s">
        <v>34</v>
      </c>
      <c r="H1966" t="s">
        <v>20</v>
      </c>
      <c r="I1966" t="s">
        <v>15</v>
      </c>
      <c r="J1966" s="5">
        <v>74.09</v>
      </c>
      <c r="K1966" s="5">
        <v>39.6</v>
      </c>
      <c r="L1966" s="4">
        <f t="shared" si="91"/>
        <v>28.25</v>
      </c>
      <c r="M1966" s="5">
        <f t="shared" si="92"/>
        <v>39.6</v>
      </c>
      <c r="N1966" t="s">
        <v>24</v>
      </c>
      <c r="O1966" t="s">
        <v>34</v>
      </c>
    </row>
    <row r="1967" spans="1:15" x14ac:dyDescent="0.25">
      <c r="A1967">
        <v>55232</v>
      </c>
      <c r="B1967" t="s">
        <v>19</v>
      </c>
      <c r="C1967">
        <v>38</v>
      </c>
      <c r="D1967" t="str">
        <f t="shared" si="90"/>
        <v>18–39 Age Group</v>
      </c>
      <c r="E1967" t="s">
        <v>34</v>
      </c>
      <c r="F1967" t="s">
        <v>34</v>
      </c>
      <c r="G1967" t="s">
        <v>13</v>
      </c>
      <c r="H1967" t="s">
        <v>14</v>
      </c>
      <c r="I1967" t="s">
        <v>21</v>
      </c>
      <c r="J1967" s="5">
        <v>79.83</v>
      </c>
      <c r="K1967" s="5">
        <v>27.9</v>
      </c>
      <c r="L1967" s="4">
        <f t="shared" si="91"/>
        <v>28.25</v>
      </c>
      <c r="M1967" s="5">
        <f t="shared" si="92"/>
        <v>27.9</v>
      </c>
      <c r="N1967" t="s">
        <v>29</v>
      </c>
      <c r="O1967" t="s">
        <v>34</v>
      </c>
    </row>
    <row r="1968" spans="1:15" x14ac:dyDescent="0.25">
      <c r="A1968">
        <v>55607</v>
      </c>
      <c r="B1968" t="s">
        <v>12</v>
      </c>
      <c r="C1968">
        <v>38</v>
      </c>
      <c r="D1968" t="str">
        <f t="shared" si="90"/>
        <v>18–39 Age Group</v>
      </c>
      <c r="E1968" t="s">
        <v>34</v>
      </c>
      <c r="F1968" t="s">
        <v>34</v>
      </c>
      <c r="G1968" t="s">
        <v>13</v>
      </c>
      <c r="H1968" t="s">
        <v>14</v>
      </c>
      <c r="I1968" t="s">
        <v>15</v>
      </c>
      <c r="J1968" s="5">
        <v>101.43</v>
      </c>
      <c r="K1968" s="5">
        <v>27</v>
      </c>
      <c r="L1968" s="4">
        <f t="shared" si="91"/>
        <v>28.25</v>
      </c>
      <c r="M1968" s="5">
        <f t="shared" si="92"/>
        <v>27</v>
      </c>
      <c r="N1968" t="s">
        <v>18</v>
      </c>
      <c r="O1968" t="s">
        <v>34</v>
      </c>
    </row>
    <row r="1969" spans="1:15" x14ac:dyDescent="0.25">
      <c r="A1969">
        <v>55631</v>
      </c>
      <c r="B1969" t="s">
        <v>12</v>
      </c>
      <c r="C1969">
        <v>38</v>
      </c>
      <c r="D1969" t="str">
        <f t="shared" si="90"/>
        <v>18–39 Age Group</v>
      </c>
      <c r="E1969" t="s">
        <v>34</v>
      </c>
      <c r="F1969" t="s">
        <v>34</v>
      </c>
      <c r="G1969" t="s">
        <v>13</v>
      </c>
      <c r="H1969" t="s">
        <v>14</v>
      </c>
      <c r="I1969" t="s">
        <v>21</v>
      </c>
      <c r="J1969" s="5">
        <v>133.62</v>
      </c>
      <c r="K1969" s="5">
        <v>25.2</v>
      </c>
      <c r="L1969" s="4">
        <f t="shared" si="91"/>
        <v>28.25</v>
      </c>
      <c r="M1969" s="5">
        <f t="shared" si="92"/>
        <v>25.2</v>
      </c>
      <c r="N1969" t="s">
        <v>24</v>
      </c>
      <c r="O1969" t="s">
        <v>34</v>
      </c>
    </row>
    <row r="1970" spans="1:15" x14ac:dyDescent="0.25">
      <c r="A1970">
        <v>56277</v>
      </c>
      <c r="B1970" t="s">
        <v>19</v>
      </c>
      <c r="C1970">
        <v>38</v>
      </c>
      <c r="D1970" t="str">
        <f t="shared" si="90"/>
        <v>18–39 Age Group</v>
      </c>
      <c r="E1970" t="s">
        <v>34</v>
      </c>
      <c r="F1970" t="s">
        <v>34</v>
      </c>
      <c r="G1970" t="s">
        <v>13</v>
      </c>
      <c r="H1970" t="s">
        <v>14</v>
      </c>
      <c r="I1970" t="s">
        <v>21</v>
      </c>
      <c r="J1970" s="5">
        <v>83.8</v>
      </c>
      <c r="K1970" s="5">
        <v>24.2</v>
      </c>
      <c r="L1970" s="4">
        <f t="shared" si="91"/>
        <v>28.25</v>
      </c>
      <c r="M1970" s="5">
        <f t="shared" si="92"/>
        <v>24.2</v>
      </c>
      <c r="N1970" t="s">
        <v>29</v>
      </c>
      <c r="O1970" t="s">
        <v>34</v>
      </c>
    </row>
    <row r="1971" spans="1:15" x14ac:dyDescent="0.25">
      <c r="A1971">
        <v>56974</v>
      </c>
      <c r="B1971" t="s">
        <v>19</v>
      </c>
      <c r="C1971">
        <v>38</v>
      </c>
      <c r="D1971" t="str">
        <f t="shared" si="90"/>
        <v>18–39 Age Group</v>
      </c>
      <c r="E1971" t="s">
        <v>34</v>
      </c>
      <c r="F1971" t="s">
        <v>34</v>
      </c>
      <c r="G1971" t="s">
        <v>13</v>
      </c>
      <c r="H1971" t="s">
        <v>43</v>
      </c>
      <c r="I1971" t="s">
        <v>15</v>
      </c>
      <c r="J1971" s="5">
        <v>70.92</v>
      </c>
      <c r="K1971" s="5">
        <v>41.6</v>
      </c>
      <c r="L1971" s="4">
        <f t="shared" si="91"/>
        <v>28.25</v>
      </c>
      <c r="M1971" s="5">
        <f t="shared" si="92"/>
        <v>41.6</v>
      </c>
      <c r="N1971" t="s">
        <v>24</v>
      </c>
      <c r="O1971" t="s">
        <v>34</v>
      </c>
    </row>
    <row r="1972" spans="1:15" x14ac:dyDescent="0.25">
      <c r="A1972">
        <v>58577</v>
      </c>
      <c r="B1972" t="s">
        <v>19</v>
      </c>
      <c r="C1972">
        <v>38</v>
      </c>
      <c r="D1972" t="str">
        <f t="shared" si="90"/>
        <v>18–39 Age Group</v>
      </c>
      <c r="E1972" t="s">
        <v>34</v>
      </c>
      <c r="F1972" t="s">
        <v>34</v>
      </c>
      <c r="G1972" t="s">
        <v>13</v>
      </c>
      <c r="H1972" t="s">
        <v>43</v>
      </c>
      <c r="I1972" t="s">
        <v>21</v>
      </c>
      <c r="J1972" s="5">
        <v>64.27</v>
      </c>
      <c r="K1972" s="5">
        <v>27.3</v>
      </c>
      <c r="L1972" s="4">
        <f t="shared" si="91"/>
        <v>28.25</v>
      </c>
      <c r="M1972" s="5">
        <f t="shared" si="92"/>
        <v>27.3</v>
      </c>
      <c r="N1972" t="s">
        <v>24</v>
      </c>
      <c r="O1972" t="s">
        <v>34</v>
      </c>
    </row>
    <row r="1973" spans="1:15" x14ac:dyDescent="0.25">
      <c r="A1973">
        <v>59272</v>
      </c>
      <c r="B1973" t="s">
        <v>12</v>
      </c>
      <c r="C1973">
        <v>38</v>
      </c>
      <c r="D1973" t="str">
        <f t="shared" si="90"/>
        <v>18–39 Age Group</v>
      </c>
      <c r="E1973" t="s">
        <v>34</v>
      </c>
      <c r="F1973" t="s">
        <v>34</v>
      </c>
      <c r="G1973" t="s">
        <v>13</v>
      </c>
      <c r="H1973" t="s">
        <v>14</v>
      </c>
      <c r="I1973" t="s">
        <v>21</v>
      </c>
      <c r="J1973" s="5">
        <v>79.22</v>
      </c>
      <c r="K1973" s="5">
        <v>34.799999999999997</v>
      </c>
      <c r="L1973" s="4">
        <f t="shared" si="91"/>
        <v>28.25</v>
      </c>
      <c r="M1973" s="5">
        <f t="shared" si="92"/>
        <v>34.799999999999997</v>
      </c>
      <c r="N1973" t="s">
        <v>29</v>
      </c>
      <c r="O1973" t="s">
        <v>34</v>
      </c>
    </row>
    <row r="1974" spans="1:15" x14ac:dyDescent="0.25">
      <c r="A1974">
        <v>59335</v>
      </c>
      <c r="B1974" t="s">
        <v>12</v>
      </c>
      <c r="C1974">
        <v>38</v>
      </c>
      <c r="D1974" t="str">
        <f t="shared" si="90"/>
        <v>18–39 Age Group</v>
      </c>
      <c r="E1974" t="s">
        <v>34</v>
      </c>
      <c r="F1974" t="s">
        <v>34</v>
      </c>
      <c r="G1974" t="s">
        <v>13</v>
      </c>
      <c r="H1974" t="s">
        <v>43</v>
      </c>
      <c r="I1974" t="s">
        <v>21</v>
      </c>
      <c r="J1974" s="5">
        <v>69.88</v>
      </c>
      <c r="K1974" s="5">
        <v>27.9</v>
      </c>
      <c r="L1974" s="4">
        <f t="shared" si="91"/>
        <v>28.25</v>
      </c>
      <c r="M1974" s="5">
        <f t="shared" si="92"/>
        <v>27.9</v>
      </c>
      <c r="N1974" t="s">
        <v>29</v>
      </c>
      <c r="O1974" t="s">
        <v>34</v>
      </c>
    </row>
    <row r="1975" spans="1:15" x14ac:dyDescent="0.25">
      <c r="A1975">
        <v>59872</v>
      </c>
      <c r="B1975" t="s">
        <v>19</v>
      </c>
      <c r="C1975">
        <v>38</v>
      </c>
      <c r="D1975" t="str">
        <f t="shared" si="90"/>
        <v>18–39 Age Group</v>
      </c>
      <c r="E1975" t="s">
        <v>34</v>
      </c>
      <c r="F1975" t="s">
        <v>34</v>
      </c>
      <c r="G1975" t="s">
        <v>13</v>
      </c>
      <c r="H1975" t="s">
        <v>14</v>
      </c>
      <c r="I1975" t="s">
        <v>21</v>
      </c>
      <c r="J1975" s="5">
        <v>80.819999999999993</v>
      </c>
      <c r="K1975" s="5">
        <v>49.3</v>
      </c>
      <c r="L1975" s="4">
        <f t="shared" si="91"/>
        <v>28.25</v>
      </c>
      <c r="M1975" s="5">
        <f t="shared" si="92"/>
        <v>49.3</v>
      </c>
      <c r="N1975" t="s">
        <v>24</v>
      </c>
      <c r="O1975" t="s">
        <v>34</v>
      </c>
    </row>
    <row r="1976" spans="1:15" x14ac:dyDescent="0.25">
      <c r="A1976">
        <v>60145</v>
      </c>
      <c r="B1976" t="s">
        <v>19</v>
      </c>
      <c r="C1976">
        <v>38</v>
      </c>
      <c r="D1976" t="str">
        <f t="shared" si="90"/>
        <v>18–39 Age Group</v>
      </c>
      <c r="E1976" t="s">
        <v>34</v>
      </c>
      <c r="F1976" t="s">
        <v>34</v>
      </c>
      <c r="G1976" t="s">
        <v>13</v>
      </c>
      <c r="H1976" t="s">
        <v>14</v>
      </c>
      <c r="I1976" t="s">
        <v>15</v>
      </c>
      <c r="J1976" s="5">
        <v>77.349999999999994</v>
      </c>
      <c r="K1976" s="5">
        <v>27.7</v>
      </c>
      <c r="L1976" s="4">
        <f t="shared" si="91"/>
        <v>28.25</v>
      </c>
      <c r="M1976" s="5">
        <f t="shared" si="92"/>
        <v>27.7</v>
      </c>
      <c r="N1976" t="s">
        <v>24</v>
      </c>
      <c r="O1976" t="s">
        <v>34</v>
      </c>
    </row>
    <row r="1977" spans="1:15" x14ac:dyDescent="0.25">
      <c r="A1977">
        <v>61376</v>
      </c>
      <c r="B1977" t="s">
        <v>12</v>
      </c>
      <c r="C1977">
        <v>38</v>
      </c>
      <c r="D1977" t="str">
        <f t="shared" si="90"/>
        <v>18–39 Age Group</v>
      </c>
      <c r="E1977" t="s">
        <v>34</v>
      </c>
      <c r="F1977" t="s">
        <v>34</v>
      </c>
      <c r="G1977" t="s">
        <v>13</v>
      </c>
      <c r="H1977" t="s">
        <v>14</v>
      </c>
      <c r="I1977" t="s">
        <v>15</v>
      </c>
      <c r="J1977" s="5">
        <v>215.69</v>
      </c>
      <c r="K1977" s="5">
        <v>38.6</v>
      </c>
      <c r="L1977" s="4">
        <f t="shared" si="91"/>
        <v>28.25</v>
      </c>
      <c r="M1977" s="5">
        <f t="shared" si="92"/>
        <v>38.6</v>
      </c>
      <c r="N1977" t="s">
        <v>18</v>
      </c>
      <c r="O1977" t="s">
        <v>34</v>
      </c>
    </row>
    <row r="1978" spans="1:15" x14ac:dyDescent="0.25">
      <c r="A1978">
        <v>61684</v>
      </c>
      <c r="B1978" t="s">
        <v>19</v>
      </c>
      <c r="C1978">
        <v>38</v>
      </c>
      <c r="D1978" t="str">
        <f t="shared" si="90"/>
        <v>18–39 Age Group</v>
      </c>
      <c r="E1978" t="s">
        <v>34</v>
      </c>
      <c r="F1978" t="s">
        <v>34</v>
      </c>
      <c r="G1978" t="s">
        <v>13</v>
      </c>
      <c r="H1978" t="s">
        <v>14</v>
      </c>
      <c r="I1978" t="s">
        <v>15</v>
      </c>
      <c r="J1978" s="5">
        <v>151.26</v>
      </c>
      <c r="K1978" s="5">
        <v>20.6</v>
      </c>
      <c r="L1978" s="4">
        <f t="shared" si="91"/>
        <v>28.25</v>
      </c>
      <c r="M1978" s="5">
        <f t="shared" si="92"/>
        <v>20.6</v>
      </c>
      <c r="N1978" t="s">
        <v>24</v>
      </c>
      <c r="O1978" t="s">
        <v>34</v>
      </c>
    </row>
    <row r="1979" spans="1:15" x14ac:dyDescent="0.25">
      <c r="A1979">
        <v>62681</v>
      </c>
      <c r="B1979" t="s">
        <v>19</v>
      </c>
      <c r="C1979">
        <v>38</v>
      </c>
      <c r="D1979" t="str">
        <f t="shared" si="90"/>
        <v>18–39 Age Group</v>
      </c>
      <c r="E1979" t="s">
        <v>13</v>
      </c>
      <c r="F1979" t="s">
        <v>34</v>
      </c>
      <c r="G1979" t="s">
        <v>13</v>
      </c>
      <c r="H1979" t="s">
        <v>14</v>
      </c>
      <c r="I1979" t="s">
        <v>15</v>
      </c>
      <c r="J1979" s="5">
        <v>137.94</v>
      </c>
      <c r="K1979" s="5">
        <v>41.8</v>
      </c>
      <c r="L1979" s="4">
        <f t="shared" si="91"/>
        <v>28.25</v>
      </c>
      <c r="M1979" s="5">
        <f t="shared" si="92"/>
        <v>41.8</v>
      </c>
      <c r="N1979" t="s">
        <v>24</v>
      </c>
      <c r="O1979" t="s">
        <v>34</v>
      </c>
    </row>
    <row r="1980" spans="1:15" x14ac:dyDescent="0.25">
      <c r="A1980">
        <v>66530</v>
      </c>
      <c r="B1980" t="s">
        <v>19</v>
      </c>
      <c r="C1980">
        <v>38</v>
      </c>
      <c r="D1980" t="str">
        <f t="shared" si="90"/>
        <v>18–39 Age Group</v>
      </c>
      <c r="E1980" t="s">
        <v>34</v>
      </c>
      <c r="F1980" t="s">
        <v>34</v>
      </c>
      <c r="G1980" t="s">
        <v>13</v>
      </c>
      <c r="H1980" t="s">
        <v>14</v>
      </c>
      <c r="I1980" t="s">
        <v>15</v>
      </c>
      <c r="J1980" s="5">
        <v>162.30000000000001</v>
      </c>
      <c r="K1980" s="5">
        <v>23.6</v>
      </c>
      <c r="L1980" s="4">
        <f t="shared" si="91"/>
        <v>28.25</v>
      </c>
      <c r="M1980" s="5">
        <f t="shared" si="92"/>
        <v>23.6</v>
      </c>
      <c r="N1980" t="s">
        <v>24</v>
      </c>
      <c r="O1980" t="s">
        <v>34</v>
      </c>
    </row>
    <row r="1981" spans="1:15" x14ac:dyDescent="0.25">
      <c r="A1981">
        <v>68524</v>
      </c>
      <c r="B1981" t="s">
        <v>19</v>
      </c>
      <c r="C1981">
        <v>38</v>
      </c>
      <c r="D1981" t="str">
        <f t="shared" si="90"/>
        <v>18–39 Age Group</v>
      </c>
      <c r="E1981" t="s">
        <v>34</v>
      </c>
      <c r="F1981" t="s">
        <v>34</v>
      </c>
      <c r="G1981" t="s">
        <v>13</v>
      </c>
      <c r="H1981" t="s">
        <v>14</v>
      </c>
      <c r="I1981" t="s">
        <v>15</v>
      </c>
      <c r="J1981" s="5">
        <v>100.02</v>
      </c>
      <c r="K1981" s="5">
        <v>28</v>
      </c>
      <c r="L1981" s="4">
        <f t="shared" si="91"/>
        <v>28.25</v>
      </c>
      <c r="M1981" s="5">
        <f t="shared" si="92"/>
        <v>28</v>
      </c>
      <c r="N1981" t="s">
        <v>24</v>
      </c>
      <c r="O1981" t="s">
        <v>34</v>
      </c>
    </row>
    <row r="1982" spans="1:15" x14ac:dyDescent="0.25">
      <c r="A1982">
        <v>69918</v>
      </c>
      <c r="B1982" t="s">
        <v>19</v>
      </c>
      <c r="C1982">
        <v>38</v>
      </c>
      <c r="D1982" t="str">
        <f t="shared" si="90"/>
        <v>18–39 Age Group</v>
      </c>
      <c r="E1982" t="s">
        <v>13</v>
      </c>
      <c r="F1982" t="s">
        <v>34</v>
      </c>
      <c r="G1982" t="s">
        <v>13</v>
      </c>
      <c r="H1982" t="s">
        <v>14</v>
      </c>
      <c r="I1982" t="s">
        <v>21</v>
      </c>
      <c r="J1982" s="5">
        <v>109.46</v>
      </c>
      <c r="K1982" s="5">
        <v>41.5</v>
      </c>
      <c r="L1982" s="4">
        <f t="shared" si="91"/>
        <v>28.25</v>
      </c>
      <c r="M1982" s="5">
        <f t="shared" si="92"/>
        <v>41.5</v>
      </c>
      <c r="N1982" t="s">
        <v>24</v>
      </c>
      <c r="O1982" t="s">
        <v>34</v>
      </c>
    </row>
    <row r="1983" spans="1:15" x14ac:dyDescent="0.25">
      <c r="A1983">
        <v>70593</v>
      </c>
      <c r="B1983" t="s">
        <v>19</v>
      </c>
      <c r="C1983">
        <v>38</v>
      </c>
      <c r="D1983" t="str">
        <f t="shared" si="90"/>
        <v>18–39 Age Group</v>
      </c>
      <c r="E1983" t="s">
        <v>34</v>
      </c>
      <c r="F1983" t="s">
        <v>34</v>
      </c>
      <c r="G1983" t="s">
        <v>13</v>
      </c>
      <c r="H1983" t="s">
        <v>14</v>
      </c>
      <c r="I1983" t="s">
        <v>21</v>
      </c>
      <c r="J1983" s="5">
        <v>183.43</v>
      </c>
      <c r="K1983" s="5">
        <v>38.1</v>
      </c>
      <c r="L1983" s="4">
        <f t="shared" si="91"/>
        <v>28.25</v>
      </c>
      <c r="M1983" s="5">
        <f t="shared" si="92"/>
        <v>38.1</v>
      </c>
      <c r="N1983" t="s">
        <v>18</v>
      </c>
      <c r="O1983" t="s">
        <v>34</v>
      </c>
    </row>
    <row r="1984" spans="1:15" x14ac:dyDescent="0.25">
      <c r="A1984">
        <v>71322</v>
      </c>
      <c r="B1984" t="s">
        <v>19</v>
      </c>
      <c r="C1984">
        <v>38</v>
      </c>
      <c r="D1984" t="str">
        <f t="shared" si="90"/>
        <v>18–39 Age Group</v>
      </c>
      <c r="E1984" t="s">
        <v>34</v>
      </c>
      <c r="F1984" t="s">
        <v>34</v>
      </c>
      <c r="G1984" t="s">
        <v>13</v>
      </c>
      <c r="H1984" t="s">
        <v>14</v>
      </c>
      <c r="I1984" t="s">
        <v>21</v>
      </c>
      <c r="J1984" s="5">
        <v>196.2</v>
      </c>
      <c r="K1984" s="5">
        <v>32.799999999999997</v>
      </c>
      <c r="L1984" s="4">
        <f t="shared" si="91"/>
        <v>28.25</v>
      </c>
      <c r="M1984" s="5">
        <f t="shared" si="92"/>
        <v>32.799999999999997</v>
      </c>
      <c r="N1984" t="s">
        <v>24</v>
      </c>
      <c r="O1984" t="s">
        <v>34</v>
      </c>
    </row>
    <row r="1985" spans="1:15" x14ac:dyDescent="0.25">
      <c r="A1985">
        <v>72276</v>
      </c>
      <c r="B1985" t="s">
        <v>12</v>
      </c>
      <c r="C1985">
        <v>38</v>
      </c>
      <c r="D1985" t="str">
        <f t="shared" si="90"/>
        <v>18–39 Age Group</v>
      </c>
      <c r="E1985" t="s">
        <v>34</v>
      </c>
      <c r="F1985" t="s">
        <v>34</v>
      </c>
      <c r="G1985" t="s">
        <v>13</v>
      </c>
      <c r="H1985" t="s">
        <v>14</v>
      </c>
      <c r="I1985" t="s">
        <v>15</v>
      </c>
      <c r="J1985" s="5">
        <v>86.93</v>
      </c>
      <c r="K1985" s="5">
        <v>31.1</v>
      </c>
      <c r="L1985" s="4">
        <f t="shared" si="91"/>
        <v>28.25</v>
      </c>
      <c r="M1985" s="5">
        <f t="shared" si="92"/>
        <v>31.1</v>
      </c>
      <c r="N1985" t="s">
        <v>24</v>
      </c>
      <c r="O1985" t="s">
        <v>34</v>
      </c>
    </row>
    <row r="1986" spans="1:15" x14ac:dyDescent="0.25">
      <c r="A1986">
        <v>742</v>
      </c>
      <c r="B1986" t="s">
        <v>19</v>
      </c>
      <c r="C1986">
        <v>39</v>
      </c>
      <c r="D1986" t="str">
        <f t="shared" ref="D1986:D2049" si="93">_xlfn.IFS(
C1986&lt;18,"1–17 Age Group",
C1986&lt;40,"18–39 Age Group",
C1986&lt;60,"40–59 Age Group",
C1986&lt;80,"60–79 Age Group",
TRUE,"80+ Age Group"
)</f>
        <v>18–39 Age Group</v>
      </c>
      <c r="E1986" t="s">
        <v>34</v>
      </c>
      <c r="F1986" t="s">
        <v>34</v>
      </c>
      <c r="G1986" t="s">
        <v>34</v>
      </c>
      <c r="H1986" t="s">
        <v>43</v>
      </c>
      <c r="I1986" t="s">
        <v>21</v>
      </c>
      <c r="J1986" s="5">
        <v>87.33</v>
      </c>
      <c r="K1986" s="5">
        <v>34.299999999999997</v>
      </c>
      <c r="L1986" s="4">
        <f t="shared" ref="L1986:L2049" si="94">MEDIAN(K:K)</f>
        <v>28.25</v>
      </c>
      <c r="M1986" s="5">
        <f t="shared" ref="M1986:M2049" si="95">IF(K:K="",$L1986,$K1986)</f>
        <v>34.299999999999997</v>
      </c>
      <c r="N1986" t="s">
        <v>24</v>
      </c>
      <c r="O1986" t="s">
        <v>34</v>
      </c>
    </row>
    <row r="1987" spans="1:15" x14ac:dyDescent="0.25">
      <c r="A1987">
        <v>1183</v>
      </c>
      <c r="B1987" t="s">
        <v>12</v>
      </c>
      <c r="C1987">
        <v>39</v>
      </c>
      <c r="D1987" t="str">
        <f t="shared" si="93"/>
        <v>18–39 Age Group</v>
      </c>
      <c r="E1987" t="s">
        <v>34</v>
      </c>
      <c r="F1987" t="s">
        <v>34</v>
      </c>
      <c r="G1987" t="s">
        <v>13</v>
      </c>
      <c r="H1987" t="s">
        <v>14</v>
      </c>
      <c r="I1987" t="s">
        <v>21</v>
      </c>
      <c r="J1987" s="5">
        <v>84.18</v>
      </c>
      <c r="K1987" s="5" t="s">
        <v>4270</v>
      </c>
      <c r="L1987" s="4">
        <f t="shared" si="94"/>
        <v>28.25</v>
      </c>
      <c r="M1987" s="5">
        <f t="shared" si="95"/>
        <v>28.25</v>
      </c>
      <c r="N1987" t="s">
        <v>29</v>
      </c>
      <c r="O1987" t="s">
        <v>34</v>
      </c>
    </row>
    <row r="1988" spans="1:15" x14ac:dyDescent="0.25">
      <c r="A1988">
        <v>3361</v>
      </c>
      <c r="B1988" t="s">
        <v>19</v>
      </c>
      <c r="C1988">
        <v>39</v>
      </c>
      <c r="D1988" t="str">
        <f t="shared" si="93"/>
        <v>18–39 Age Group</v>
      </c>
      <c r="E1988" t="s">
        <v>34</v>
      </c>
      <c r="F1988" t="s">
        <v>34</v>
      </c>
      <c r="G1988" t="s">
        <v>13</v>
      </c>
      <c r="H1988" t="s">
        <v>43</v>
      </c>
      <c r="I1988" t="s">
        <v>21</v>
      </c>
      <c r="J1988" s="5">
        <v>97.89</v>
      </c>
      <c r="K1988" s="5">
        <v>23.6</v>
      </c>
      <c r="L1988" s="4">
        <f t="shared" si="94"/>
        <v>28.25</v>
      </c>
      <c r="M1988" s="5">
        <f t="shared" si="95"/>
        <v>23.6</v>
      </c>
      <c r="N1988" t="s">
        <v>24</v>
      </c>
      <c r="O1988" t="s">
        <v>34</v>
      </c>
    </row>
    <row r="1989" spans="1:15" x14ac:dyDescent="0.25">
      <c r="A1989">
        <v>5475</v>
      </c>
      <c r="B1989" t="s">
        <v>19</v>
      </c>
      <c r="C1989">
        <v>39</v>
      </c>
      <c r="D1989" t="str">
        <f t="shared" si="93"/>
        <v>18–39 Age Group</v>
      </c>
      <c r="E1989" t="s">
        <v>34</v>
      </c>
      <c r="F1989" t="s">
        <v>34</v>
      </c>
      <c r="G1989" t="s">
        <v>13</v>
      </c>
      <c r="H1989" t="s">
        <v>14</v>
      </c>
      <c r="I1989" t="s">
        <v>21</v>
      </c>
      <c r="J1989" s="5">
        <v>69.58</v>
      </c>
      <c r="K1989" s="5">
        <v>28.1</v>
      </c>
      <c r="L1989" s="4">
        <f t="shared" si="94"/>
        <v>28.25</v>
      </c>
      <c r="M1989" s="5">
        <f t="shared" si="95"/>
        <v>28.1</v>
      </c>
      <c r="N1989" t="s">
        <v>38</v>
      </c>
      <c r="O1989" t="s">
        <v>34</v>
      </c>
    </row>
    <row r="1990" spans="1:15" x14ac:dyDescent="0.25">
      <c r="A1990">
        <v>5581</v>
      </c>
      <c r="B1990" t="s">
        <v>19</v>
      </c>
      <c r="C1990">
        <v>39</v>
      </c>
      <c r="D1990" t="str">
        <f t="shared" si="93"/>
        <v>18–39 Age Group</v>
      </c>
      <c r="E1990" t="s">
        <v>34</v>
      </c>
      <c r="F1990" t="s">
        <v>34</v>
      </c>
      <c r="G1990" t="s">
        <v>13</v>
      </c>
      <c r="H1990" t="s">
        <v>14</v>
      </c>
      <c r="I1990" t="s">
        <v>21</v>
      </c>
      <c r="J1990" s="5">
        <v>89.32</v>
      </c>
      <c r="K1990" s="5">
        <v>31</v>
      </c>
      <c r="L1990" s="4">
        <f t="shared" si="94"/>
        <v>28.25</v>
      </c>
      <c r="M1990" s="5">
        <f t="shared" si="95"/>
        <v>31</v>
      </c>
      <c r="N1990" t="s">
        <v>18</v>
      </c>
      <c r="O1990" t="s">
        <v>34</v>
      </c>
    </row>
    <row r="1991" spans="1:15" x14ac:dyDescent="0.25">
      <c r="A1991">
        <v>9565</v>
      </c>
      <c r="B1991" t="s">
        <v>19</v>
      </c>
      <c r="C1991">
        <v>39</v>
      </c>
      <c r="D1991" t="str">
        <f t="shared" si="93"/>
        <v>18–39 Age Group</v>
      </c>
      <c r="E1991" t="s">
        <v>34</v>
      </c>
      <c r="F1991" t="s">
        <v>34</v>
      </c>
      <c r="G1991" t="s">
        <v>34</v>
      </c>
      <c r="H1991" t="s">
        <v>14</v>
      </c>
      <c r="I1991" t="s">
        <v>21</v>
      </c>
      <c r="J1991" s="5">
        <v>79</v>
      </c>
      <c r="K1991" s="5">
        <v>30</v>
      </c>
      <c r="L1991" s="4">
        <f t="shared" si="94"/>
        <v>28.25</v>
      </c>
      <c r="M1991" s="5">
        <f t="shared" si="95"/>
        <v>30</v>
      </c>
      <c r="N1991" t="s">
        <v>24</v>
      </c>
      <c r="O1991" t="s">
        <v>34</v>
      </c>
    </row>
    <row r="1992" spans="1:15" x14ac:dyDescent="0.25">
      <c r="A1992">
        <v>9696</v>
      </c>
      <c r="B1992" t="s">
        <v>12</v>
      </c>
      <c r="C1992">
        <v>39</v>
      </c>
      <c r="D1992" t="str">
        <f t="shared" si="93"/>
        <v>18–39 Age Group</v>
      </c>
      <c r="E1992" t="s">
        <v>34</v>
      </c>
      <c r="F1992" t="s">
        <v>34</v>
      </c>
      <c r="G1992" t="s">
        <v>13</v>
      </c>
      <c r="H1992" t="s">
        <v>14</v>
      </c>
      <c r="I1992" t="s">
        <v>15</v>
      </c>
      <c r="J1992" s="5">
        <v>102.77</v>
      </c>
      <c r="K1992" s="5">
        <v>35.799999999999997</v>
      </c>
      <c r="L1992" s="4">
        <f t="shared" si="94"/>
        <v>28.25</v>
      </c>
      <c r="M1992" s="5">
        <f t="shared" si="95"/>
        <v>35.799999999999997</v>
      </c>
      <c r="N1992" t="s">
        <v>29</v>
      </c>
      <c r="O1992" t="s">
        <v>34</v>
      </c>
    </row>
    <row r="1993" spans="1:15" x14ac:dyDescent="0.25">
      <c r="A1993">
        <v>9912</v>
      </c>
      <c r="B1993" t="s">
        <v>12</v>
      </c>
      <c r="C1993">
        <v>39</v>
      </c>
      <c r="D1993" t="str">
        <f t="shared" si="93"/>
        <v>18–39 Age Group</v>
      </c>
      <c r="E1993" t="s">
        <v>34</v>
      </c>
      <c r="F1993" t="s">
        <v>34</v>
      </c>
      <c r="G1993" t="s">
        <v>13</v>
      </c>
      <c r="H1993" t="s">
        <v>14</v>
      </c>
      <c r="I1993" t="s">
        <v>21</v>
      </c>
      <c r="J1993" s="5">
        <v>109.19</v>
      </c>
      <c r="K1993" s="5">
        <v>29.8</v>
      </c>
      <c r="L1993" s="4">
        <f t="shared" si="94"/>
        <v>28.25</v>
      </c>
      <c r="M1993" s="5">
        <f t="shared" si="95"/>
        <v>29.8</v>
      </c>
      <c r="N1993" t="s">
        <v>38</v>
      </c>
      <c r="O1993" t="s">
        <v>34</v>
      </c>
    </row>
    <row r="1994" spans="1:15" x14ac:dyDescent="0.25">
      <c r="A1994">
        <v>10826</v>
      </c>
      <c r="B1994" t="s">
        <v>19</v>
      </c>
      <c r="C1994">
        <v>39</v>
      </c>
      <c r="D1994" t="str">
        <f t="shared" si="93"/>
        <v>18–39 Age Group</v>
      </c>
      <c r="E1994" t="s">
        <v>34</v>
      </c>
      <c r="F1994" t="s">
        <v>34</v>
      </c>
      <c r="G1994" t="s">
        <v>13</v>
      </c>
      <c r="H1994" t="s">
        <v>20</v>
      </c>
      <c r="I1994" t="s">
        <v>15</v>
      </c>
      <c r="J1994" s="5">
        <v>82.85</v>
      </c>
      <c r="K1994" s="5">
        <v>22.9</v>
      </c>
      <c r="L1994" s="4">
        <f t="shared" si="94"/>
        <v>28.25</v>
      </c>
      <c r="M1994" s="5">
        <f t="shared" si="95"/>
        <v>22.9</v>
      </c>
      <c r="N1994" t="s">
        <v>29</v>
      </c>
      <c r="O1994" t="s">
        <v>34</v>
      </c>
    </row>
    <row r="1995" spans="1:15" x14ac:dyDescent="0.25">
      <c r="A1995">
        <v>11727</v>
      </c>
      <c r="B1995" t="s">
        <v>12</v>
      </c>
      <c r="C1995">
        <v>39</v>
      </c>
      <c r="D1995" t="str">
        <f t="shared" si="93"/>
        <v>18–39 Age Group</v>
      </c>
      <c r="E1995" t="s">
        <v>34</v>
      </c>
      <c r="F1995" t="s">
        <v>34</v>
      </c>
      <c r="G1995" t="s">
        <v>13</v>
      </c>
      <c r="H1995" t="s">
        <v>20</v>
      </c>
      <c r="I1995" t="s">
        <v>15</v>
      </c>
      <c r="J1995" s="5">
        <v>74.290000000000006</v>
      </c>
      <c r="K1995" s="5">
        <v>29.3</v>
      </c>
      <c r="L1995" s="4">
        <f t="shared" si="94"/>
        <v>28.25</v>
      </c>
      <c r="M1995" s="5">
        <f t="shared" si="95"/>
        <v>29.3</v>
      </c>
      <c r="N1995" t="s">
        <v>29</v>
      </c>
      <c r="O1995" t="s">
        <v>34</v>
      </c>
    </row>
    <row r="1996" spans="1:15" x14ac:dyDescent="0.25">
      <c r="A1996">
        <v>15566</v>
      </c>
      <c r="B1996" t="s">
        <v>12</v>
      </c>
      <c r="C1996">
        <v>39</v>
      </c>
      <c r="D1996" t="str">
        <f t="shared" si="93"/>
        <v>18–39 Age Group</v>
      </c>
      <c r="E1996" t="s">
        <v>34</v>
      </c>
      <c r="F1996" t="s">
        <v>34</v>
      </c>
      <c r="G1996" t="s">
        <v>13</v>
      </c>
      <c r="H1996" t="s">
        <v>14</v>
      </c>
      <c r="I1996" t="s">
        <v>21</v>
      </c>
      <c r="J1996" s="5">
        <v>91.85</v>
      </c>
      <c r="K1996" s="5">
        <v>24.7</v>
      </c>
      <c r="L1996" s="4">
        <f t="shared" si="94"/>
        <v>28.25</v>
      </c>
      <c r="M1996" s="5">
        <f t="shared" si="95"/>
        <v>24.7</v>
      </c>
      <c r="N1996" t="s">
        <v>29</v>
      </c>
      <c r="O1996" t="s">
        <v>34</v>
      </c>
    </row>
    <row r="1997" spans="1:15" x14ac:dyDescent="0.25">
      <c r="A1997">
        <v>15752</v>
      </c>
      <c r="B1997" t="s">
        <v>12</v>
      </c>
      <c r="C1997">
        <v>39</v>
      </c>
      <c r="D1997" t="str">
        <f t="shared" si="93"/>
        <v>18–39 Age Group</v>
      </c>
      <c r="E1997" t="s">
        <v>34</v>
      </c>
      <c r="F1997" t="s">
        <v>34</v>
      </c>
      <c r="G1997" t="s">
        <v>13</v>
      </c>
      <c r="H1997" t="s">
        <v>14</v>
      </c>
      <c r="I1997" t="s">
        <v>15</v>
      </c>
      <c r="J1997" s="5">
        <v>90.36</v>
      </c>
      <c r="K1997" s="5">
        <v>30.8</v>
      </c>
      <c r="L1997" s="4">
        <f t="shared" si="94"/>
        <v>28.25</v>
      </c>
      <c r="M1997" s="5">
        <f t="shared" si="95"/>
        <v>30.8</v>
      </c>
      <c r="N1997" t="s">
        <v>18</v>
      </c>
      <c r="O1997" t="s">
        <v>34</v>
      </c>
    </row>
    <row r="1998" spans="1:15" x14ac:dyDescent="0.25">
      <c r="A1998">
        <v>18072</v>
      </c>
      <c r="B1998" t="s">
        <v>19</v>
      </c>
      <c r="C1998">
        <v>39</v>
      </c>
      <c r="D1998" t="str">
        <f t="shared" si="93"/>
        <v>18–39 Age Group</v>
      </c>
      <c r="E1998" t="s">
        <v>34</v>
      </c>
      <c r="F1998" t="s">
        <v>34</v>
      </c>
      <c r="G1998" t="s">
        <v>13</v>
      </c>
      <c r="H1998" t="s">
        <v>43</v>
      </c>
      <c r="I1998" t="s">
        <v>15</v>
      </c>
      <c r="J1998" s="5">
        <v>107.47</v>
      </c>
      <c r="K1998" s="5">
        <v>21.3</v>
      </c>
      <c r="L1998" s="4">
        <f t="shared" si="94"/>
        <v>28.25</v>
      </c>
      <c r="M1998" s="5">
        <f t="shared" si="95"/>
        <v>21.3</v>
      </c>
      <c r="N1998" t="s">
        <v>38</v>
      </c>
      <c r="O1998" t="s">
        <v>34</v>
      </c>
    </row>
    <row r="1999" spans="1:15" x14ac:dyDescent="0.25">
      <c r="A1999">
        <v>18805</v>
      </c>
      <c r="B1999" t="s">
        <v>12</v>
      </c>
      <c r="C1999">
        <v>39</v>
      </c>
      <c r="D1999" t="str">
        <f t="shared" si="93"/>
        <v>18–39 Age Group</v>
      </c>
      <c r="E1999" t="s">
        <v>34</v>
      </c>
      <c r="F1999" t="s">
        <v>34</v>
      </c>
      <c r="G1999" t="s">
        <v>13</v>
      </c>
      <c r="H1999" t="s">
        <v>14</v>
      </c>
      <c r="I1999" t="s">
        <v>15</v>
      </c>
      <c r="J1999" s="5">
        <v>95.44</v>
      </c>
      <c r="K1999" s="5">
        <v>38.4</v>
      </c>
      <c r="L1999" s="4">
        <f t="shared" si="94"/>
        <v>28.25</v>
      </c>
      <c r="M1999" s="5">
        <f t="shared" si="95"/>
        <v>38.4</v>
      </c>
      <c r="N1999" t="s">
        <v>24</v>
      </c>
      <c r="O1999" t="s">
        <v>34</v>
      </c>
    </row>
    <row r="2000" spans="1:15" x14ac:dyDescent="0.25">
      <c r="A2000">
        <v>19550</v>
      </c>
      <c r="B2000" t="s">
        <v>12</v>
      </c>
      <c r="C2000">
        <v>39</v>
      </c>
      <c r="D2000" t="str">
        <f t="shared" si="93"/>
        <v>18–39 Age Group</v>
      </c>
      <c r="E2000" t="s">
        <v>34</v>
      </c>
      <c r="F2000" t="s">
        <v>34</v>
      </c>
      <c r="G2000" t="s">
        <v>13</v>
      </c>
      <c r="H2000" t="s">
        <v>14</v>
      </c>
      <c r="I2000" t="s">
        <v>15</v>
      </c>
      <c r="J2000" s="5">
        <v>217.75</v>
      </c>
      <c r="K2000" s="5">
        <v>39.5</v>
      </c>
      <c r="L2000" s="4">
        <f t="shared" si="94"/>
        <v>28.25</v>
      </c>
      <c r="M2000" s="5">
        <f t="shared" si="95"/>
        <v>39.5</v>
      </c>
      <c r="N2000" t="s">
        <v>24</v>
      </c>
      <c r="O2000" t="s">
        <v>34</v>
      </c>
    </row>
    <row r="2001" spans="1:15" x14ac:dyDescent="0.25">
      <c r="A2001">
        <v>20673</v>
      </c>
      <c r="B2001" t="s">
        <v>12</v>
      </c>
      <c r="C2001">
        <v>39</v>
      </c>
      <c r="D2001" t="str">
        <f t="shared" si="93"/>
        <v>18–39 Age Group</v>
      </c>
      <c r="E2001" t="s">
        <v>34</v>
      </c>
      <c r="F2001" t="s">
        <v>34</v>
      </c>
      <c r="G2001" t="s">
        <v>13</v>
      </c>
      <c r="H2001" t="s">
        <v>14</v>
      </c>
      <c r="I2001" t="s">
        <v>21</v>
      </c>
      <c r="J2001" s="5">
        <v>102.35</v>
      </c>
      <c r="K2001" s="5">
        <v>23.6</v>
      </c>
      <c r="L2001" s="4">
        <f t="shared" si="94"/>
        <v>28.25</v>
      </c>
      <c r="M2001" s="5">
        <f t="shared" si="95"/>
        <v>23.6</v>
      </c>
      <c r="N2001" t="s">
        <v>24</v>
      </c>
      <c r="O2001" t="s">
        <v>34</v>
      </c>
    </row>
    <row r="2002" spans="1:15" x14ac:dyDescent="0.25">
      <c r="A2002">
        <v>20979</v>
      </c>
      <c r="B2002" t="s">
        <v>19</v>
      </c>
      <c r="C2002">
        <v>39</v>
      </c>
      <c r="D2002" t="str">
        <f t="shared" si="93"/>
        <v>18–39 Age Group</v>
      </c>
      <c r="E2002" t="s">
        <v>34</v>
      </c>
      <c r="F2002" t="s">
        <v>34</v>
      </c>
      <c r="G2002" t="s">
        <v>34</v>
      </c>
      <c r="H2002" t="s">
        <v>14</v>
      </c>
      <c r="I2002" t="s">
        <v>21</v>
      </c>
      <c r="J2002" s="5">
        <v>90.11</v>
      </c>
      <c r="K2002" s="5">
        <v>23.6</v>
      </c>
      <c r="L2002" s="4">
        <f t="shared" si="94"/>
        <v>28.25</v>
      </c>
      <c r="M2002" s="5">
        <f t="shared" si="95"/>
        <v>23.6</v>
      </c>
      <c r="N2002" t="s">
        <v>24</v>
      </c>
      <c r="O2002" t="s">
        <v>34</v>
      </c>
    </row>
    <row r="2003" spans="1:15" x14ac:dyDescent="0.25">
      <c r="A2003">
        <v>21407</v>
      </c>
      <c r="B2003" t="s">
        <v>12</v>
      </c>
      <c r="C2003">
        <v>39</v>
      </c>
      <c r="D2003" t="str">
        <f t="shared" si="93"/>
        <v>18–39 Age Group</v>
      </c>
      <c r="E2003" t="s">
        <v>34</v>
      </c>
      <c r="F2003" t="s">
        <v>34</v>
      </c>
      <c r="G2003" t="s">
        <v>13</v>
      </c>
      <c r="H2003" t="s">
        <v>14</v>
      </c>
      <c r="I2003" t="s">
        <v>21</v>
      </c>
      <c r="J2003" s="5">
        <v>117.03</v>
      </c>
      <c r="K2003" s="5">
        <v>40.299999999999997</v>
      </c>
      <c r="L2003" s="4">
        <f t="shared" si="94"/>
        <v>28.25</v>
      </c>
      <c r="M2003" s="5">
        <f t="shared" si="95"/>
        <v>40.299999999999997</v>
      </c>
      <c r="N2003" t="s">
        <v>18</v>
      </c>
      <c r="O2003" t="s">
        <v>34</v>
      </c>
    </row>
    <row r="2004" spans="1:15" x14ac:dyDescent="0.25">
      <c r="A2004">
        <v>21408</v>
      </c>
      <c r="B2004" t="s">
        <v>19</v>
      </c>
      <c r="C2004">
        <v>39</v>
      </c>
      <c r="D2004" t="str">
        <f t="shared" si="93"/>
        <v>18–39 Age Group</v>
      </c>
      <c r="E2004" t="s">
        <v>34</v>
      </c>
      <c r="F2004" t="s">
        <v>34</v>
      </c>
      <c r="G2004" t="s">
        <v>13</v>
      </c>
      <c r="H2004" t="s">
        <v>20</v>
      </c>
      <c r="I2004" t="s">
        <v>21</v>
      </c>
      <c r="J2004" s="5">
        <v>89.86</v>
      </c>
      <c r="K2004" s="5">
        <v>24.4</v>
      </c>
      <c r="L2004" s="4">
        <f t="shared" si="94"/>
        <v>28.25</v>
      </c>
      <c r="M2004" s="5">
        <f t="shared" si="95"/>
        <v>24.4</v>
      </c>
      <c r="N2004" t="s">
        <v>24</v>
      </c>
      <c r="O2004" t="s">
        <v>34</v>
      </c>
    </row>
    <row r="2005" spans="1:15" x14ac:dyDescent="0.25">
      <c r="A2005">
        <v>22155</v>
      </c>
      <c r="B2005" t="s">
        <v>19</v>
      </c>
      <c r="C2005">
        <v>39</v>
      </c>
      <c r="D2005" t="str">
        <f t="shared" si="93"/>
        <v>18–39 Age Group</v>
      </c>
      <c r="E2005" t="s">
        <v>34</v>
      </c>
      <c r="F2005" t="s">
        <v>34</v>
      </c>
      <c r="G2005" t="s">
        <v>13</v>
      </c>
      <c r="H2005" t="s">
        <v>14</v>
      </c>
      <c r="I2005" t="s">
        <v>15</v>
      </c>
      <c r="J2005" s="5">
        <v>78.239999999999995</v>
      </c>
      <c r="K2005" s="5">
        <v>28.6</v>
      </c>
      <c r="L2005" s="4">
        <f t="shared" si="94"/>
        <v>28.25</v>
      </c>
      <c r="M2005" s="5">
        <f t="shared" si="95"/>
        <v>28.6</v>
      </c>
      <c r="N2005" t="s">
        <v>38</v>
      </c>
      <c r="O2005" t="s">
        <v>34</v>
      </c>
    </row>
    <row r="2006" spans="1:15" x14ac:dyDescent="0.25">
      <c r="A2006">
        <v>22352</v>
      </c>
      <c r="B2006" t="s">
        <v>19</v>
      </c>
      <c r="C2006">
        <v>39</v>
      </c>
      <c r="D2006" t="str">
        <f t="shared" si="93"/>
        <v>18–39 Age Group</v>
      </c>
      <c r="E2006" t="s">
        <v>34</v>
      </c>
      <c r="F2006" t="s">
        <v>34</v>
      </c>
      <c r="G2006" t="s">
        <v>13</v>
      </c>
      <c r="H2006" t="s">
        <v>20</v>
      </c>
      <c r="I2006" t="s">
        <v>15</v>
      </c>
      <c r="J2006" s="5">
        <v>87.79</v>
      </c>
      <c r="K2006" s="5">
        <v>40</v>
      </c>
      <c r="L2006" s="4">
        <f t="shared" si="94"/>
        <v>28.25</v>
      </c>
      <c r="M2006" s="5">
        <f t="shared" si="95"/>
        <v>40</v>
      </c>
      <c r="N2006" t="s">
        <v>18</v>
      </c>
      <c r="O2006" t="s">
        <v>34</v>
      </c>
    </row>
    <row r="2007" spans="1:15" x14ac:dyDescent="0.25">
      <c r="A2007">
        <v>22897</v>
      </c>
      <c r="B2007" t="s">
        <v>12</v>
      </c>
      <c r="C2007">
        <v>39</v>
      </c>
      <c r="D2007" t="str">
        <f t="shared" si="93"/>
        <v>18–39 Age Group</v>
      </c>
      <c r="E2007" t="s">
        <v>34</v>
      </c>
      <c r="F2007" t="s">
        <v>34</v>
      </c>
      <c r="G2007" t="s">
        <v>13</v>
      </c>
      <c r="H2007" t="s">
        <v>14</v>
      </c>
      <c r="I2007" t="s">
        <v>21</v>
      </c>
      <c r="J2007" s="5">
        <v>84.09</v>
      </c>
      <c r="K2007" s="5">
        <v>31.1</v>
      </c>
      <c r="L2007" s="4">
        <f t="shared" si="94"/>
        <v>28.25</v>
      </c>
      <c r="M2007" s="5">
        <f t="shared" si="95"/>
        <v>31.1</v>
      </c>
      <c r="N2007" t="s">
        <v>18</v>
      </c>
      <c r="O2007" t="s">
        <v>34</v>
      </c>
    </row>
    <row r="2008" spans="1:15" x14ac:dyDescent="0.25">
      <c r="A2008">
        <v>23911</v>
      </c>
      <c r="B2008" t="s">
        <v>19</v>
      </c>
      <c r="C2008">
        <v>39</v>
      </c>
      <c r="D2008" t="str">
        <f t="shared" si="93"/>
        <v>18–39 Age Group</v>
      </c>
      <c r="E2008" t="s">
        <v>34</v>
      </c>
      <c r="F2008" t="s">
        <v>34</v>
      </c>
      <c r="G2008" t="s">
        <v>34</v>
      </c>
      <c r="H2008" t="s">
        <v>14</v>
      </c>
      <c r="I2008" t="s">
        <v>21</v>
      </c>
      <c r="J2008" s="5">
        <v>89.57</v>
      </c>
      <c r="K2008" s="5">
        <v>48.1</v>
      </c>
      <c r="L2008" s="4">
        <f t="shared" si="94"/>
        <v>28.25</v>
      </c>
      <c r="M2008" s="5">
        <f t="shared" si="95"/>
        <v>48.1</v>
      </c>
      <c r="N2008" t="s">
        <v>24</v>
      </c>
      <c r="O2008" t="s">
        <v>34</v>
      </c>
    </row>
    <row r="2009" spans="1:15" x14ac:dyDescent="0.25">
      <c r="A2009">
        <v>26605</v>
      </c>
      <c r="B2009" t="s">
        <v>19</v>
      </c>
      <c r="C2009">
        <v>39</v>
      </c>
      <c r="D2009" t="str">
        <f t="shared" si="93"/>
        <v>18–39 Age Group</v>
      </c>
      <c r="E2009" t="s">
        <v>34</v>
      </c>
      <c r="F2009" t="s">
        <v>34</v>
      </c>
      <c r="G2009" t="s">
        <v>13</v>
      </c>
      <c r="H2009" t="s">
        <v>14</v>
      </c>
      <c r="I2009" t="s">
        <v>21</v>
      </c>
      <c r="J2009" s="5">
        <v>102.51</v>
      </c>
      <c r="K2009" s="5">
        <v>26.6</v>
      </c>
      <c r="L2009" s="4">
        <f t="shared" si="94"/>
        <v>28.25</v>
      </c>
      <c r="M2009" s="5">
        <f t="shared" si="95"/>
        <v>26.6</v>
      </c>
      <c r="N2009" t="s">
        <v>29</v>
      </c>
      <c r="O2009" t="s">
        <v>34</v>
      </c>
    </row>
    <row r="2010" spans="1:15" x14ac:dyDescent="0.25">
      <c r="A2010">
        <v>28011</v>
      </c>
      <c r="B2010" t="s">
        <v>12</v>
      </c>
      <c r="C2010">
        <v>39</v>
      </c>
      <c r="D2010" t="str">
        <f t="shared" si="93"/>
        <v>18–39 Age Group</v>
      </c>
      <c r="E2010" t="s">
        <v>13</v>
      </c>
      <c r="F2010" t="s">
        <v>34</v>
      </c>
      <c r="G2010" t="s">
        <v>13</v>
      </c>
      <c r="H2010" t="s">
        <v>14</v>
      </c>
      <c r="I2010" t="s">
        <v>21</v>
      </c>
      <c r="J2010" s="5">
        <v>197.36</v>
      </c>
      <c r="K2010" s="5">
        <v>27.4</v>
      </c>
      <c r="L2010" s="4">
        <f t="shared" si="94"/>
        <v>28.25</v>
      </c>
      <c r="M2010" s="5">
        <f t="shared" si="95"/>
        <v>27.4</v>
      </c>
      <c r="N2010" t="s">
        <v>38</v>
      </c>
      <c r="O2010" t="s">
        <v>34</v>
      </c>
    </row>
    <row r="2011" spans="1:15" x14ac:dyDescent="0.25">
      <c r="A2011">
        <v>29078</v>
      </c>
      <c r="B2011" t="s">
        <v>12</v>
      </c>
      <c r="C2011">
        <v>39</v>
      </c>
      <c r="D2011" t="str">
        <f t="shared" si="93"/>
        <v>18–39 Age Group</v>
      </c>
      <c r="E2011" t="s">
        <v>34</v>
      </c>
      <c r="F2011" t="s">
        <v>34</v>
      </c>
      <c r="G2011" t="s">
        <v>13</v>
      </c>
      <c r="H2011" t="s">
        <v>43</v>
      </c>
      <c r="I2011" t="s">
        <v>21</v>
      </c>
      <c r="J2011" s="5">
        <v>73.069999999999993</v>
      </c>
      <c r="K2011" s="5">
        <v>26.8</v>
      </c>
      <c r="L2011" s="4">
        <f t="shared" si="94"/>
        <v>28.25</v>
      </c>
      <c r="M2011" s="5">
        <f t="shared" si="95"/>
        <v>26.8</v>
      </c>
      <c r="N2011" t="s">
        <v>29</v>
      </c>
      <c r="O2011" t="s">
        <v>34</v>
      </c>
    </row>
    <row r="2012" spans="1:15" x14ac:dyDescent="0.25">
      <c r="A2012">
        <v>29221</v>
      </c>
      <c r="B2012" t="s">
        <v>19</v>
      </c>
      <c r="C2012">
        <v>39</v>
      </c>
      <c r="D2012" t="str">
        <f t="shared" si="93"/>
        <v>18–39 Age Group</v>
      </c>
      <c r="E2012" t="s">
        <v>34</v>
      </c>
      <c r="F2012" t="s">
        <v>34</v>
      </c>
      <c r="G2012" t="s">
        <v>13</v>
      </c>
      <c r="H2012" t="s">
        <v>14</v>
      </c>
      <c r="I2012" t="s">
        <v>15</v>
      </c>
      <c r="J2012" s="5">
        <v>92.82</v>
      </c>
      <c r="K2012" s="5">
        <v>37.4</v>
      </c>
      <c r="L2012" s="4">
        <f t="shared" si="94"/>
        <v>28.25</v>
      </c>
      <c r="M2012" s="5">
        <f t="shared" si="95"/>
        <v>37.4</v>
      </c>
      <c r="N2012" t="s">
        <v>24</v>
      </c>
      <c r="O2012" t="s">
        <v>34</v>
      </c>
    </row>
    <row r="2013" spans="1:15" x14ac:dyDescent="0.25">
      <c r="A2013">
        <v>29496</v>
      </c>
      <c r="B2013" t="s">
        <v>19</v>
      </c>
      <c r="C2013">
        <v>39</v>
      </c>
      <c r="D2013" t="str">
        <f t="shared" si="93"/>
        <v>18–39 Age Group</v>
      </c>
      <c r="E2013" t="s">
        <v>34</v>
      </c>
      <c r="F2013" t="s">
        <v>34</v>
      </c>
      <c r="G2013" t="s">
        <v>13</v>
      </c>
      <c r="H2013" t="s">
        <v>14</v>
      </c>
      <c r="I2013" t="s">
        <v>21</v>
      </c>
      <c r="J2013" s="5">
        <v>84.79</v>
      </c>
      <c r="K2013" s="5">
        <v>35.700000000000003</v>
      </c>
      <c r="L2013" s="4">
        <f t="shared" si="94"/>
        <v>28.25</v>
      </c>
      <c r="M2013" s="5">
        <f t="shared" si="95"/>
        <v>35.700000000000003</v>
      </c>
      <c r="N2013" t="s">
        <v>24</v>
      </c>
      <c r="O2013" t="s">
        <v>34</v>
      </c>
    </row>
    <row r="2014" spans="1:15" x14ac:dyDescent="0.25">
      <c r="A2014">
        <v>30491</v>
      </c>
      <c r="B2014" t="s">
        <v>19</v>
      </c>
      <c r="C2014">
        <v>39</v>
      </c>
      <c r="D2014" t="str">
        <f t="shared" si="93"/>
        <v>18–39 Age Group</v>
      </c>
      <c r="E2014" t="s">
        <v>34</v>
      </c>
      <c r="F2014" t="s">
        <v>34</v>
      </c>
      <c r="G2014" t="s">
        <v>13</v>
      </c>
      <c r="H2014" t="s">
        <v>14</v>
      </c>
      <c r="I2014" t="s">
        <v>15</v>
      </c>
      <c r="J2014" s="5">
        <v>78.900000000000006</v>
      </c>
      <c r="K2014" s="5">
        <v>26.7</v>
      </c>
      <c r="L2014" s="4">
        <f t="shared" si="94"/>
        <v>28.25</v>
      </c>
      <c r="M2014" s="5">
        <f t="shared" si="95"/>
        <v>26.7</v>
      </c>
      <c r="N2014" t="s">
        <v>24</v>
      </c>
      <c r="O2014" t="s">
        <v>34</v>
      </c>
    </row>
    <row r="2015" spans="1:15" x14ac:dyDescent="0.25">
      <c r="A2015">
        <v>30731</v>
      </c>
      <c r="B2015" t="s">
        <v>19</v>
      </c>
      <c r="C2015">
        <v>39</v>
      </c>
      <c r="D2015" t="str">
        <f t="shared" si="93"/>
        <v>18–39 Age Group</v>
      </c>
      <c r="E2015" t="s">
        <v>34</v>
      </c>
      <c r="F2015" t="s">
        <v>34</v>
      </c>
      <c r="G2015" t="s">
        <v>34</v>
      </c>
      <c r="H2015" t="s">
        <v>20</v>
      </c>
      <c r="I2015" t="s">
        <v>15</v>
      </c>
      <c r="J2015" s="5">
        <v>73.06</v>
      </c>
      <c r="K2015" s="5">
        <v>20.9</v>
      </c>
      <c r="L2015" s="4">
        <f t="shared" si="94"/>
        <v>28.25</v>
      </c>
      <c r="M2015" s="5">
        <f t="shared" si="95"/>
        <v>20.9</v>
      </c>
      <c r="N2015" t="s">
        <v>24</v>
      </c>
      <c r="O2015" t="s">
        <v>34</v>
      </c>
    </row>
    <row r="2016" spans="1:15" x14ac:dyDescent="0.25">
      <c r="A2016">
        <v>31154</v>
      </c>
      <c r="B2016" t="s">
        <v>19</v>
      </c>
      <c r="C2016">
        <v>39</v>
      </c>
      <c r="D2016" t="str">
        <f t="shared" si="93"/>
        <v>18–39 Age Group</v>
      </c>
      <c r="E2016" t="s">
        <v>34</v>
      </c>
      <c r="F2016" t="s">
        <v>34</v>
      </c>
      <c r="G2016" t="s">
        <v>13</v>
      </c>
      <c r="H2016" t="s">
        <v>20</v>
      </c>
      <c r="I2016" t="s">
        <v>15</v>
      </c>
      <c r="J2016" s="5">
        <v>97.76</v>
      </c>
      <c r="K2016" s="5">
        <v>29.6</v>
      </c>
      <c r="L2016" s="4">
        <f t="shared" si="94"/>
        <v>28.25</v>
      </c>
      <c r="M2016" s="5">
        <f t="shared" si="95"/>
        <v>29.6</v>
      </c>
      <c r="N2016" t="s">
        <v>29</v>
      </c>
      <c r="O2016" t="s">
        <v>13</v>
      </c>
    </row>
    <row r="2017" spans="1:15" x14ac:dyDescent="0.25">
      <c r="A2017">
        <v>33410</v>
      </c>
      <c r="B2017" t="s">
        <v>19</v>
      </c>
      <c r="C2017">
        <v>39</v>
      </c>
      <c r="D2017" t="str">
        <f t="shared" si="93"/>
        <v>18–39 Age Group</v>
      </c>
      <c r="E2017" t="s">
        <v>34</v>
      </c>
      <c r="F2017" t="s">
        <v>34</v>
      </c>
      <c r="G2017" t="s">
        <v>34</v>
      </c>
      <c r="H2017" t="s">
        <v>43</v>
      </c>
      <c r="I2017" t="s">
        <v>15</v>
      </c>
      <c r="J2017" s="5">
        <v>79.44</v>
      </c>
      <c r="K2017" s="5">
        <v>22.7</v>
      </c>
      <c r="L2017" s="4">
        <f t="shared" si="94"/>
        <v>28.25</v>
      </c>
      <c r="M2017" s="5">
        <f t="shared" si="95"/>
        <v>22.7</v>
      </c>
      <c r="N2017" t="s">
        <v>24</v>
      </c>
      <c r="O2017" t="s">
        <v>34</v>
      </c>
    </row>
    <row r="2018" spans="1:15" x14ac:dyDescent="0.25">
      <c r="A2018">
        <v>33462</v>
      </c>
      <c r="B2018" t="s">
        <v>12</v>
      </c>
      <c r="C2018">
        <v>39</v>
      </c>
      <c r="D2018" t="str">
        <f t="shared" si="93"/>
        <v>18–39 Age Group</v>
      </c>
      <c r="E2018" t="s">
        <v>34</v>
      </c>
      <c r="F2018" t="s">
        <v>34</v>
      </c>
      <c r="G2018" t="s">
        <v>13</v>
      </c>
      <c r="H2018" t="s">
        <v>14</v>
      </c>
      <c r="I2018" t="s">
        <v>15</v>
      </c>
      <c r="J2018" s="5">
        <v>92.32</v>
      </c>
      <c r="K2018" s="5">
        <v>43</v>
      </c>
      <c r="L2018" s="4">
        <f t="shared" si="94"/>
        <v>28.25</v>
      </c>
      <c r="M2018" s="5">
        <f t="shared" si="95"/>
        <v>43</v>
      </c>
      <c r="N2018" t="s">
        <v>24</v>
      </c>
      <c r="O2018" t="s">
        <v>34</v>
      </c>
    </row>
    <row r="2019" spans="1:15" x14ac:dyDescent="0.25">
      <c r="A2019">
        <v>33943</v>
      </c>
      <c r="B2019" t="s">
        <v>19</v>
      </c>
      <c r="C2019">
        <v>39</v>
      </c>
      <c r="D2019" t="str">
        <f t="shared" si="93"/>
        <v>18–39 Age Group</v>
      </c>
      <c r="E2019" t="s">
        <v>34</v>
      </c>
      <c r="F2019" t="s">
        <v>34</v>
      </c>
      <c r="G2019" t="s">
        <v>13</v>
      </c>
      <c r="H2019" t="s">
        <v>14</v>
      </c>
      <c r="I2019" t="s">
        <v>15</v>
      </c>
      <c r="J2019" s="5">
        <v>83.24</v>
      </c>
      <c r="K2019" s="5">
        <v>26.3</v>
      </c>
      <c r="L2019" s="4">
        <f t="shared" si="94"/>
        <v>28.25</v>
      </c>
      <c r="M2019" s="5">
        <f t="shared" si="95"/>
        <v>26.3</v>
      </c>
      <c r="N2019" t="s">
        <v>24</v>
      </c>
      <c r="O2019" t="s">
        <v>13</v>
      </c>
    </row>
    <row r="2020" spans="1:15" x14ac:dyDescent="0.25">
      <c r="A2020">
        <v>33960</v>
      </c>
      <c r="B2020" t="s">
        <v>12</v>
      </c>
      <c r="C2020">
        <v>39</v>
      </c>
      <c r="D2020" t="str">
        <f t="shared" si="93"/>
        <v>18–39 Age Group</v>
      </c>
      <c r="E2020" t="s">
        <v>13</v>
      </c>
      <c r="F2020" t="s">
        <v>34</v>
      </c>
      <c r="G2020" t="s">
        <v>13</v>
      </c>
      <c r="H2020" t="s">
        <v>20</v>
      </c>
      <c r="I2020" t="s">
        <v>15</v>
      </c>
      <c r="J2020" s="5">
        <v>71.66</v>
      </c>
      <c r="K2020" s="5">
        <v>28.7</v>
      </c>
      <c r="L2020" s="4">
        <f t="shared" si="94"/>
        <v>28.25</v>
      </c>
      <c r="M2020" s="5">
        <f t="shared" si="95"/>
        <v>28.7</v>
      </c>
      <c r="N2020" t="s">
        <v>24</v>
      </c>
      <c r="O2020" t="s">
        <v>34</v>
      </c>
    </row>
    <row r="2021" spans="1:15" x14ac:dyDescent="0.25">
      <c r="A2021">
        <v>36162</v>
      </c>
      <c r="B2021" t="s">
        <v>12</v>
      </c>
      <c r="C2021">
        <v>39</v>
      </c>
      <c r="D2021" t="str">
        <f t="shared" si="93"/>
        <v>18–39 Age Group</v>
      </c>
      <c r="E2021" t="s">
        <v>13</v>
      </c>
      <c r="F2021" t="s">
        <v>34</v>
      </c>
      <c r="G2021" t="s">
        <v>13</v>
      </c>
      <c r="H2021" t="s">
        <v>14</v>
      </c>
      <c r="I2021" t="s">
        <v>21</v>
      </c>
      <c r="J2021" s="5">
        <v>111.24</v>
      </c>
      <c r="K2021" s="5">
        <v>38.799999999999997</v>
      </c>
      <c r="L2021" s="4">
        <f t="shared" si="94"/>
        <v>28.25</v>
      </c>
      <c r="M2021" s="5">
        <f t="shared" si="95"/>
        <v>38.799999999999997</v>
      </c>
      <c r="N2021" t="s">
        <v>24</v>
      </c>
      <c r="O2021" t="s">
        <v>34</v>
      </c>
    </row>
    <row r="2022" spans="1:15" x14ac:dyDescent="0.25">
      <c r="A2022">
        <v>36338</v>
      </c>
      <c r="B2022" t="s">
        <v>19</v>
      </c>
      <c r="C2022">
        <v>39</v>
      </c>
      <c r="D2022" t="str">
        <f t="shared" si="93"/>
        <v>18–39 Age Group</v>
      </c>
      <c r="E2022" t="s">
        <v>13</v>
      </c>
      <c r="F2022" t="s">
        <v>34</v>
      </c>
      <c r="G2022" t="s">
        <v>13</v>
      </c>
      <c r="H2022" t="s">
        <v>14</v>
      </c>
      <c r="I2022" t="s">
        <v>21</v>
      </c>
      <c r="J2022" s="5">
        <v>58.09</v>
      </c>
      <c r="K2022" s="5">
        <v>39.200000000000003</v>
      </c>
      <c r="L2022" s="4">
        <f t="shared" si="94"/>
        <v>28.25</v>
      </c>
      <c r="M2022" s="5">
        <f t="shared" si="95"/>
        <v>39.200000000000003</v>
      </c>
      <c r="N2022" t="s">
        <v>29</v>
      </c>
      <c r="O2022" t="s">
        <v>13</v>
      </c>
    </row>
    <row r="2023" spans="1:15" x14ac:dyDescent="0.25">
      <c r="A2023">
        <v>36431</v>
      </c>
      <c r="B2023" t="s">
        <v>12</v>
      </c>
      <c r="C2023">
        <v>39</v>
      </c>
      <c r="D2023" t="str">
        <f t="shared" si="93"/>
        <v>18–39 Age Group</v>
      </c>
      <c r="E2023" t="s">
        <v>34</v>
      </c>
      <c r="F2023" t="s">
        <v>34</v>
      </c>
      <c r="G2023" t="s">
        <v>13</v>
      </c>
      <c r="H2023" t="s">
        <v>43</v>
      </c>
      <c r="I2023" t="s">
        <v>21</v>
      </c>
      <c r="J2023" s="5">
        <v>155.22999999999999</v>
      </c>
      <c r="K2023" s="5">
        <v>36.200000000000003</v>
      </c>
      <c r="L2023" s="4">
        <f t="shared" si="94"/>
        <v>28.25</v>
      </c>
      <c r="M2023" s="5">
        <f t="shared" si="95"/>
        <v>36.200000000000003</v>
      </c>
      <c r="N2023" t="s">
        <v>24</v>
      </c>
      <c r="O2023" t="s">
        <v>34</v>
      </c>
    </row>
    <row r="2024" spans="1:15" x14ac:dyDescent="0.25">
      <c r="A2024">
        <v>36561</v>
      </c>
      <c r="B2024" t="s">
        <v>19</v>
      </c>
      <c r="C2024">
        <v>39</v>
      </c>
      <c r="D2024" t="str">
        <f t="shared" si="93"/>
        <v>18–39 Age Group</v>
      </c>
      <c r="E2024" t="s">
        <v>34</v>
      </c>
      <c r="F2024" t="s">
        <v>34</v>
      </c>
      <c r="G2024" t="s">
        <v>13</v>
      </c>
      <c r="H2024" t="s">
        <v>43</v>
      </c>
      <c r="I2024" t="s">
        <v>21</v>
      </c>
      <c r="J2024" s="5">
        <v>191.47</v>
      </c>
      <c r="K2024" s="5">
        <v>28.3</v>
      </c>
      <c r="L2024" s="4">
        <f t="shared" si="94"/>
        <v>28.25</v>
      </c>
      <c r="M2024" s="5">
        <f t="shared" si="95"/>
        <v>28.3</v>
      </c>
      <c r="N2024" t="s">
        <v>24</v>
      </c>
      <c r="O2024" t="s">
        <v>34</v>
      </c>
    </row>
    <row r="2025" spans="1:15" x14ac:dyDescent="0.25">
      <c r="A2025">
        <v>36825</v>
      </c>
      <c r="B2025" t="s">
        <v>19</v>
      </c>
      <c r="C2025">
        <v>39</v>
      </c>
      <c r="D2025" t="str">
        <f t="shared" si="93"/>
        <v>18–39 Age Group</v>
      </c>
      <c r="E2025" t="s">
        <v>34</v>
      </c>
      <c r="F2025" t="s">
        <v>34</v>
      </c>
      <c r="G2025" t="s">
        <v>13</v>
      </c>
      <c r="H2025" t="s">
        <v>14</v>
      </c>
      <c r="I2025" t="s">
        <v>21</v>
      </c>
      <c r="J2025" s="5">
        <v>103.12</v>
      </c>
      <c r="K2025" s="5">
        <v>29.9</v>
      </c>
      <c r="L2025" s="4">
        <f t="shared" si="94"/>
        <v>28.25</v>
      </c>
      <c r="M2025" s="5">
        <f t="shared" si="95"/>
        <v>29.9</v>
      </c>
      <c r="N2025" t="s">
        <v>18</v>
      </c>
      <c r="O2025" t="s">
        <v>34</v>
      </c>
    </row>
    <row r="2026" spans="1:15" x14ac:dyDescent="0.25">
      <c r="A2026">
        <v>37413</v>
      </c>
      <c r="B2026" t="s">
        <v>19</v>
      </c>
      <c r="C2026">
        <v>39</v>
      </c>
      <c r="D2026" t="str">
        <f t="shared" si="93"/>
        <v>18–39 Age Group</v>
      </c>
      <c r="E2026" t="s">
        <v>34</v>
      </c>
      <c r="F2026" t="s">
        <v>34</v>
      </c>
      <c r="G2026" t="s">
        <v>13</v>
      </c>
      <c r="H2026" t="s">
        <v>14</v>
      </c>
      <c r="I2026" t="s">
        <v>15</v>
      </c>
      <c r="J2026" s="5">
        <v>77.540000000000006</v>
      </c>
      <c r="K2026" s="5">
        <v>32.700000000000003</v>
      </c>
      <c r="L2026" s="4">
        <f t="shared" si="94"/>
        <v>28.25</v>
      </c>
      <c r="M2026" s="5">
        <f t="shared" si="95"/>
        <v>32.700000000000003</v>
      </c>
      <c r="N2026" t="s">
        <v>38</v>
      </c>
      <c r="O2026" t="s">
        <v>34</v>
      </c>
    </row>
    <row r="2027" spans="1:15" x14ac:dyDescent="0.25">
      <c r="A2027">
        <v>37431</v>
      </c>
      <c r="B2027" t="s">
        <v>19</v>
      </c>
      <c r="C2027">
        <v>39</v>
      </c>
      <c r="D2027" t="str">
        <f t="shared" si="93"/>
        <v>18–39 Age Group</v>
      </c>
      <c r="E2027" t="s">
        <v>34</v>
      </c>
      <c r="F2027" t="s">
        <v>34</v>
      </c>
      <c r="G2027" t="s">
        <v>13</v>
      </c>
      <c r="H2027" t="s">
        <v>43</v>
      </c>
      <c r="I2027" t="s">
        <v>15</v>
      </c>
      <c r="J2027" s="5">
        <v>109.03</v>
      </c>
      <c r="K2027" s="5">
        <v>24.9</v>
      </c>
      <c r="L2027" s="4">
        <f t="shared" si="94"/>
        <v>28.25</v>
      </c>
      <c r="M2027" s="5">
        <f t="shared" si="95"/>
        <v>24.9</v>
      </c>
      <c r="N2027" t="s">
        <v>38</v>
      </c>
      <c r="O2027" t="s">
        <v>34</v>
      </c>
    </row>
    <row r="2028" spans="1:15" x14ac:dyDescent="0.25">
      <c r="A2028">
        <v>38623</v>
      </c>
      <c r="B2028" t="s">
        <v>12</v>
      </c>
      <c r="C2028">
        <v>39</v>
      </c>
      <c r="D2028" t="str">
        <f t="shared" si="93"/>
        <v>18–39 Age Group</v>
      </c>
      <c r="E2028" t="s">
        <v>34</v>
      </c>
      <c r="F2028" t="s">
        <v>34</v>
      </c>
      <c r="G2028" t="s">
        <v>34</v>
      </c>
      <c r="H2028" t="s">
        <v>14</v>
      </c>
      <c r="I2028" t="s">
        <v>15</v>
      </c>
      <c r="J2028" s="5">
        <v>110.91</v>
      </c>
      <c r="K2028" s="5">
        <v>27.6</v>
      </c>
      <c r="L2028" s="4">
        <f t="shared" si="94"/>
        <v>28.25</v>
      </c>
      <c r="M2028" s="5">
        <f t="shared" si="95"/>
        <v>27.6</v>
      </c>
      <c r="N2028" t="s">
        <v>24</v>
      </c>
      <c r="O2028" t="s">
        <v>34</v>
      </c>
    </row>
    <row r="2029" spans="1:15" x14ac:dyDescent="0.25">
      <c r="A2029">
        <v>39593</v>
      </c>
      <c r="B2029" t="s">
        <v>19</v>
      </c>
      <c r="C2029">
        <v>39</v>
      </c>
      <c r="D2029" t="str">
        <f t="shared" si="93"/>
        <v>18–39 Age Group</v>
      </c>
      <c r="E2029" t="s">
        <v>34</v>
      </c>
      <c r="F2029" t="s">
        <v>34</v>
      </c>
      <c r="G2029" t="s">
        <v>13</v>
      </c>
      <c r="H2029" t="s">
        <v>14</v>
      </c>
      <c r="I2029" t="s">
        <v>15</v>
      </c>
      <c r="J2029" s="5">
        <v>80.63</v>
      </c>
      <c r="K2029" s="5">
        <v>36</v>
      </c>
      <c r="L2029" s="4">
        <f t="shared" si="94"/>
        <v>28.25</v>
      </c>
      <c r="M2029" s="5">
        <f t="shared" si="95"/>
        <v>36</v>
      </c>
      <c r="N2029" t="s">
        <v>29</v>
      </c>
      <c r="O2029" t="s">
        <v>34</v>
      </c>
    </row>
    <row r="2030" spans="1:15" x14ac:dyDescent="0.25">
      <c r="A2030">
        <v>39849</v>
      </c>
      <c r="B2030" t="s">
        <v>12</v>
      </c>
      <c r="C2030">
        <v>39</v>
      </c>
      <c r="D2030" t="str">
        <f t="shared" si="93"/>
        <v>18–39 Age Group</v>
      </c>
      <c r="E2030" t="s">
        <v>13</v>
      </c>
      <c r="F2030" t="s">
        <v>34</v>
      </c>
      <c r="G2030" t="s">
        <v>34</v>
      </c>
      <c r="H2030" t="s">
        <v>14</v>
      </c>
      <c r="I2030" t="s">
        <v>15</v>
      </c>
      <c r="J2030" s="5">
        <v>80.989999999999995</v>
      </c>
      <c r="K2030" s="5">
        <v>39.799999999999997</v>
      </c>
      <c r="L2030" s="4">
        <f t="shared" si="94"/>
        <v>28.25</v>
      </c>
      <c r="M2030" s="5">
        <f t="shared" si="95"/>
        <v>39.799999999999997</v>
      </c>
      <c r="N2030" t="s">
        <v>38</v>
      </c>
      <c r="O2030" t="s">
        <v>34</v>
      </c>
    </row>
    <row r="2031" spans="1:15" x14ac:dyDescent="0.25">
      <c r="A2031">
        <v>41007</v>
      </c>
      <c r="B2031" t="s">
        <v>19</v>
      </c>
      <c r="C2031">
        <v>39</v>
      </c>
      <c r="D2031" t="str">
        <f t="shared" si="93"/>
        <v>18–39 Age Group</v>
      </c>
      <c r="E2031" t="s">
        <v>34</v>
      </c>
      <c r="F2031" t="s">
        <v>34</v>
      </c>
      <c r="G2031" t="s">
        <v>13</v>
      </c>
      <c r="H2031" t="s">
        <v>14</v>
      </c>
      <c r="I2031" t="s">
        <v>15</v>
      </c>
      <c r="J2031" s="5">
        <v>60.6</v>
      </c>
      <c r="K2031" s="5">
        <v>34.200000000000003</v>
      </c>
      <c r="L2031" s="4">
        <f t="shared" si="94"/>
        <v>28.25</v>
      </c>
      <c r="M2031" s="5">
        <f t="shared" si="95"/>
        <v>34.200000000000003</v>
      </c>
      <c r="N2031" t="s">
        <v>24</v>
      </c>
      <c r="O2031" t="s">
        <v>34</v>
      </c>
    </row>
    <row r="2032" spans="1:15" x14ac:dyDescent="0.25">
      <c r="A2032">
        <v>44001</v>
      </c>
      <c r="B2032" t="s">
        <v>19</v>
      </c>
      <c r="C2032">
        <v>39</v>
      </c>
      <c r="D2032" t="str">
        <f t="shared" si="93"/>
        <v>18–39 Age Group</v>
      </c>
      <c r="E2032" t="s">
        <v>34</v>
      </c>
      <c r="F2032" t="s">
        <v>34</v>
      </c>
      <c r="G2032" t="s">
        <v>13</v>
      </c>
      <c r="H2032" t="s">
        <v>14</v>
      </c>
      <c r="I2032" t="s">
        <v>15</v>
      </c>
      <c r="J2032" s="5">
        <v>55.28</v>
      </c>
      <c r="K2032" s="5">
        <v>31.5</v>
      </c>
      <c r="L2032" s="4">
        <f t="shared" si="94"/>
        <v>28.25</v>
      </c>
      <c r="M2032" s="5">
        <f t="shared" si="95"/>
        <v>31.5</v>
      </c>
      <c r="N2032" t="s">
        <v>38</v>
      </c>
      <c r="O2032" t="s">
        <v>34</v>
      </c>
    </row>
    <row r="2033" spans="1:15" x14ac:dyDescent="0.25">
      <c r="A2033">
        <v>44862</v>
      </c>
      <c r="B2033" t="s">
        <v>19</v>
      </c>
      <c r="C2033">
        <v>39</v>
      </c>
      <c r="D2033" t="str">
        <f t="shared" si="93"/>
        <v>18–39 Age Group</v>
      </c>
      <c r="E2033" t="s">
        <v>34</v>
      </c>
      <c r="F2033" t="s">
        <v>34</v>
      </c>
      <c r="G2033" t="s">
        <v>13</v>
      </c>
      <c r="H2033" t="s">
        <v>14</v>
      </c>
      <c r="I2033" t="s">
        <v>21</v>
      </c>
      <c r="J2033" s="5">
        <v>83.51</v>
      </c>
      <c r="K2033" s="5">
        <v>26.4</v>
      </c>
      <c r="L2033" s="4">
        <f t="shared" si="94"/>
        <v>28.25</v>
      </c>
      <c r="M2033" s="5">
        <f t="shared" si="95"/>
        <v>26.4</v>
      </c>
      <c r="N2033" t="s">
        <v>24</v>
      </c>
      <c r="O2033" t="s">
        <v>34</v>
      </c>
    </row>
    <row r="2034" spans="1:15" x14ac:dyDescent="0.25">
      <c r="A2034">
        <v>44978</v>
      </c>
      <c r="B2034" t="s">
        <v>12</v>
      </c>
      <c r="C2034">
        <v>39</v>
      </c>
      <c r="D2034" t="str">
        <f t="shared" si="93"/>
        <v>18–39 Age Group</v>
      </c>
      <c r="E2034" t="s">
        <v>34</v>
      </c>
      <c r="F2034" t="s">
        <v>34</v>
      </c>
      <c r="G2034" t="s">
        <v>13</v>
      </c>
      <c r="H2034" t="s">
        <v>43</v>
      </c>
      <c r="I2034" t="s">
        <v>21</v>
      </c>
      <c r="J2034" s="5">
        <v>72.489999999999995</v>
      </c>
      <c r="K2034" s="5">
        <v>44.9</v>
      </c>
      <c r="L2034" s="4">
        <f t="shared" si="94"/>
        <v>28.25</v>
      </c>
      <c r="M2034" s="5">
        <f t="shared" si="95"/>
        <v>44.9</v>
      </c>
      <c r="N2034" t="s">
        <v>18</v>
      </c>
      <c r="O2034" t="s">
        <v>34</v>
      </c>
    </row>
    <row r="2035" spans="1:15" x14ac:dyDescent="0.25">
      <c r="A2035">
        <v>48303</v>
      </c>
      <c r="B2035" t="s">
        <v>12</v>
      </c>
      <c r="C2035">
        <v>39</v>
      </c>
      <c r="D2035" t="str">
        <f t="shared" si="93"/>
        <v>18–39 Age Group</v>
      </c>
      <c r="E2035" t="s">
        <v>34</v>
      </c>
      <c r="F2035" t="s">
        <v>34</v>
      </c>
      <c r="G2035" t="s">
        <v>13</v>
      </c>
      <c r="H2035" t="s">
        <v>14</v>
      </c>
      <c r="I2035" t="s">
        <v>21</v>
      </c>
      <c r="J2035" s="5">
        <v>71.3</v>
      </c>
      <c r="K2035" s="5">
        <v>34.700000000000003</v>
      </c>
      <c r="L2035" s="4">
        <f t="shared" si="94"/>
        <v>28.25</v>
      </c>
      <c r="M2035" s="5">
        <f t="shared" si="95"/>
        <v>34.700000000000003</v>
      </c>
      <c r="N2035" t="s">
        <v>24</v>
      </c>
      <c r="O2035" t="s">
        <v>34</v>
      </c>
    </row>
    <row r="2036" spans="1:15" x14ac:dyDescent="0.25">
      <c r="A2036">
        <v>49120</v>
      </c>
      <c r="B2036" t="s">
        <v>19</v>
      </c>
      <c r="C2036">
        <v>39</v>
      </c>
      <c r="D2036" t="str">
        <f t="shared" si="93"/>
        <v>18–39 Age Group</v>
      </c>
      <c r="E2036" t="s">
        <v>34</v>
      </c>
      <c r="F2036" t="s">
        <v>34</v>
      </c>
      <c r="G2036" t="s">
        <v>13</v>
      </c>
      <c r="H2036" t="s">
        <v>43</v>
      </c>
      <c r="I2036" t="s">
        <v>21</v>
      </c>
      <c r="J2036" s="5">
        <v>69.38</v>
      </c>
      <c r="K2036" s="5">
        <v>22.1</v>
      </c>
      <c r="L2036" s="4">
        <f t="shared" si="94"/>
        <v>28.25</v>
      </c>
      <c r="M2036" s="5">
        <f t="shared" si="95"/>
        <v>22.1</v>
      </c>
      <c r="N2036" t="s">
        <v>38</v>
      </c>
      <c r="O2036" t="s">
        <v>34</v>
      </c>
    </row>
    <row r="2037" spans="1:15" x14ac:dyDescent="0.25">
      <c r="A2037">
        <v>52681</v>
      </c>
      <c r="B2037" t="s">
        <v>19</v>
      </c>
      <c r="C2037">
        <v>39</v>
      </c>
      <c r="D2037" t="str">
        <f t="shared" si="93"/>
        <v>18–39 Age Group</v>
      </c>
      <c r="E2037" t="s">
        <v>34</v>
      </c>
      <c r="F2037" t="s">
        <v>34</v>
      </c>
      <c r="G2037" t="s">
        <v>13</v>
      </c>
      <c r="H2037" t="s">
        <v>14</v>
      </c>
      <c r="I2037" t="s">
        <v>15</v>
      </c>
      <c r="J2037" s="5">
        <v>254.95</v>
      </c>
      <c r="K2037" s="5">
        <v>35.5</v>
      </c>
      <c r="L2037" s="4">
        <f t="shared" si="94"/>
        <v>28.25</v>
      </c>
      <c r="M2037" s="5">
        <f t="shared" si="95"/>
        <v>35.5</v>
      </c>
      <c r="N2037" t="s">
        <v>29</v>
      </c>
      <c r="O2037" t="s">
        <v>34</v>
      </c>
    </row>
    <row r="2038" spans="1:15" x14ac:dyDescent="0.25">
      <c r="A2038">
        <v>52792</v>
      </c>
      <c r="B2038" t="s">
        <v>19</v>
      </c>
      <c r="C2038">
        <v>39</v>
      </c>
      <c r="D2038" t="str">
        <f t="shared" si="93"/>
        <v>18–39 Age Group</v>
      </c>
      <c r="E2038" t="s">
        <v>34</v>
      </c>
      <c r="F2038" t="s">
        <v>34</v>
      </c>
      <c r="G2038" t="s">
        <v>13</v>
      </c>
      <c r="H2038" t="s">
        <v>14</v>
      </c>
      <c r="I2038" t="s">
        <v>15</v>
      </c>
      <c r="J2038" s="5">
        <v>62.02</v>
      </c>
      <c r="K2038" s="5">
        <v>23.7</v>
      </c>
      <c r="L2038" s="4">
        <f t="shared" si="94"/>
        <v>28.25</v>
      </c>
      <c r="M2038" s="5">
        <f t="shared" si="95"/>
        <v>23.7</v>
      </c>
      <c r="N2038" t="s">
        <v>29</v>
      </c>
      <c r="O2038" t="s">
        <v>34</v>
      </c>
    </row>
    <row r="2039" spans="1:15" x14ac:dyDescent="0.25">
      <c r="A2039">
        <v>53028</v>
      </c>
      <c r="B2039" t="s">
        <v>19</v>
      </c>
      <c r="C2039">
        <v>39</v>
      </c>
      <c r="D2039" t="str">
        <f t="shared" si="93"/>
        <v>18–39 Age Group</v>
      </c>
      <c r="E2039" t="s">
        <v>34</v>
      </c>
      <c r="F2039" t="s">
        <v>34</v>
      </c>
      <c r="G2039" t="s">
        <v>13</v>
      </c>
      <c r="H2039" t="s">
        <v>14</v>
      </c>
      <c r="I2039" t="s">
        <v>21</v>
      </c>
      <c r="J2039" s="5">
        <v>81.31</v>
      </c>
      <c r="K2039" s="5">
        <v>34.700000000000003</v>
      </c>
      <c r="L2039" s="4">
        <f t="shared" si="94"/>
        <v>28.25</v>
      </c>
      <c r="M2039" s="5">
        <f t="shared" si="95"/>
        <v>34.700000000000003</v>
      </c>
      <c r="N2039" t="s">
        <v>24</v>
      </c>
      <c r="O2039" t="s">
        <v>34</v>
      </c>
    </row>
    <row r="2040" spans="1:15" x14ac:dyDescent="0.25">
      <c r="A2040">
        <v>55529</v>
      </c>
      <c r="B2040" t="s">
        <v>12</v>
      </c>
      <c r="C2040">
        <v>39</v>
      </c>
      <c r="D2040" t="str">
        <f t="shared" si="93"/>
        <v>18–39 Age Group</v>
      </c>
      <c r="E2040" t="s">
        <v>34</v>
      </c>
      <c r="F2040" t="s">
        <v>34</v>
      </c>
      <c r="G2040" t="s">
        <v>13</v>
      </c>
      <c r="H2040" t="s">
        <v>14</v>
      </c>
      <c r="I2040" t="s">
        <v>21</v>
      </c>
      <c r="J2040" s="5">
        <v>114.32</v>
      </c>
      <c r="K2040" s="5">
        <v>26.4</v>
      </c>
      <c r="L2040" s="4">
        <f t="shared" si="94"/>
        <v>28.25</v>
      </c>
      <c r="M2040" s="5">
        <f t="shared" si="95"/>
        <v>26.4</v>
      </c>
      <c r="N2040" t="s">
        <v>24</v>
      </c>
      <c r="O2040" t="s">
        <v>34</v>
      </c>
    </row>
    <row r="2041" spans="1:15" x14ac:dyDescent="0.25">
      <c r="A2041">
        <v>56616</v>
      </c>
      <c r="B2041" t="s">
        <v>12</v>
      </c>
      <c r="C2041">
        <v>39</v>
      </c>
      <c r="D2041" t="str">
        <f t="shared" si="93"/>
        <v>18–39 Age Group</v>
      </c>
      <c r="E2041" t="s">
        <v>34</v>
      </c>
      <c r="F2041" t="s">
        <v>34</v>
      </c>
      <c r="G2041" t="s">
        <v>13</v>
      </c>
      <c r="H2041" t="s">
        <v>14</v>
      </c>
      <c r="I2041" t="s">
        <v>21</v>
      </c>
      <c r="J2041" s="5">
        <v>125.11</v>
      </c>
      <c r="K2041" s="5">
        <v>24.9</v>
      </c>
      <c r="L2041" s="4">
        <f t="shared" si="94"/>
        <v>28.25</v>
      </c>
      <c r="M2041" s="5">
        <f t="shared" si="95"/>
        <v>24.9</v>
      </c>
      <c r="N2041" t="s">
        <v>18</v>
      </c>
      <c r="O2041" t="s">
        <v>34</v>
      </c>
    </row>
    <row r="2042" spans="1:15" x14ac:dyDescent="0.25">
      <c r="A2042">
        <v>59671</v>
      </c>
      <c r="B2042" t="s">
        <v>19</v>
      </c>
      <c r="C2042">
        <v>39</v>
      </c>
      <c r="D2042" t="str">
        <f t="shared" si="93"/>
        <v>18–39 Age Group</v>
      </c>
      <c r="E2042" t="s">
        <v>34</v>
      </c>
      <c r="F2042" t="s">
        <v>34</v>
      </c>
      <c r="G2042" t="s">
        <v>34</v>
      </c>
      <c r="H2042" t="s">
        <v>14</v>
      </c>
      <c r="I2042" t="s">
        <v>21</v>
      </c>
      <c r="J2042" s="5">
        <v>85.59</v>
      </c>
      <c r="K2042" s="5">
        <v>33.200000000000003</v>
      </c>
      <c r="L2042" s="4">
        <f t="shared" si="94"/>
        <v>28.25</v>
      </c>
      <c r="M2042" s="5">
        <f t="shared" si="95"/>
        <v>33.200000000000003</v>
      </c>
      <c r="N2042" t="s">
        <v>38</v>
      </c>
      <c r="O2042" t="s">
        <v>34</v>
      </c>
    </row>
    <row r="2043" spans="1:15" x14ac:dyDescent="0.25">
      <c r="A2043">
        <v>60934</v>
      </c>
      <c r="B2043" t="s">
        <v>12</v>
      </c>
      <c r="C2043">
        <v>39</v>
      </c>
      <c r="D2043" t="str">
        <f t="shared" si="93"/>
        <v>18–39 Age Group</v>
      </c>
      <c r="E2043" t="s">
        <v>34</v>
      </c>
      <c r="F2043" t="s">
        <v>34</v>
      </c>
      <c r="G2043" t="s">
        <v>13</v>
      </c>
      <c r="H2043" t="s">
        <v>14</v>
      </c>
      <c r="I2043" t="s">
        <v>15</v>
      </c>
      <c r="J2043" s="5">
        <v>57.38</v>
      </c>
      <c r="K2043" s="5">
        <v>41.8</v>
      </c>
      <c r="L2043" s="4">
        <f t="shared" si="94"/>
        <v>28.25</v>
      </c>
      <c r="M2043" s="5">
        <f t="shared" si="95"/>
        <v>41.8</v>
      </c>
      <c r="N2043" t="s">
        <v>18</v>
      </c>
      <c r="O2043" t="s">
        <v>34</v>
      </c>
    </row>
    <row r="2044" spans="1:15" x14ac:dyDescent="0.25">
      <c r="A2044">
        <v>61178</v>
      </c>
      <c r="B2044" t="s">
        <v>12</v>
      </c>
      <c r="C2044">
        <v>39</v>
      </c>
      <c r="D2044" t="str">
        <f t="shared" si="93"/>
        <v>18–39 Age Group</v>
      </c>
      <c r="E2044" t="s">
        <v>34</v>
      </c>
      <c r="F2044" t="s">
        <v>34</v>
      </c>
      <c r="G2044" t="s">
        <v>13</v>
      </c>
      <c r="H2044" t="s">
        <v>14</v>
      </c>
      <c r="I2044" t="s">
        <v>15</v>
      </c>
      <c r="J2044" s="5">
        <v>164.67</v>
      </c>
      <c r="K2044" s="5">
        <v>33.799999999999997</v>
      </c>
      <c r="L2044" s="4">
        <f t="shared" si="94"/>
        <v>28.25</v>
      </c>
      <c r="M2044" s="5">
        <f t="shared" si="95"/>
        <v>33.799999999999997</v>
      </c>
      <c r="N2044" t="s">
        <v>38</v>
      </c>
      <c r="O2044" t="s">
        <v>34</v>
      </c>
    </row>
    <row r="2045" spans="1:15" x14ac:dyDescent="0.25">
      <c r="A2045">
        <v>62475</v>
      </c>
      <c r="B2045" t="s">
        <v>12</v>
      </c>
      <c r="C2045">
        <v>39</v>
      </c>
      <c r="D2045" t="str">
        <f t="shared" si="93"/>
        <v>18–39 Age Group</v>
      </c>
      <c r="E2045" t="s">
        <v>13</v>
      </c>
      <c r="F2045" t="s">
        <v>34</v>
      </c>
      <c r="G2045" t="s">
        <v>13</v>
      </c>
      <c r="H2045" t="s">
        <v>14</v>
      </c>
      <c r="I2045" t="s">
        <v>21</v>
      </c>
      <c r="J2045" s="5">
        <v>88.18</v>
      </c>
      <c r="K2045" s="5">
        <v>33.5</v>
      </c>
      <c r="L2045" s="4">
        <f t="shared" si="94"/>
        <v>28.25</v>
      </c>
      <c r="M2045" s="5">
        <f t="shared" si="95"/>
        <v>33.5</v>
      </c>
      <c r="N2045" t="s">
        <v>29</v>
      </c>
      <c r="O2045" t="s">
        <v>34</v>
      </c>
    </row>
    <row r="2046" spans="1:15" x14ac:dyDescent="0.25">
      <c r="A2046">
        <v>63915</v>
      </c>
      <c r="B2046" t="s">
        <v>19</v>
      </c>
      <c r="C2046">
        <v>39</v>
      </c>
      <c r="D2046" t="str">
        <f t="shared" si="93"/>
        <v>18–39 Age Group</v>
      </c>
      <c r="E2046" t="s">
        <v>34</v>
      </c>
      <c r="F2046" t="s">
        <v>34</v>
      </c>
      <c r="G2046" t="s">
        <v>13</v>
      </c>
      <c r="H2046" t="s">
        <v>14</v>
      </c>
      <c r="I2046" t="s">
        <v>15</v>
      </c>
      <c r="J2046" s="5">
        <v>87.39</v>
      </c>
      <c r="K2046" s="5">
        <v>57.9</v>
      </c>
      <c r="L2046" s="4">
        <f t="shared" si="94"/>
        <v>28.25</v>
      </c>
      <c r="M2046" s="5">
        <f t="shared" si="95"/>
        <v>57.9</v>
      </c>
      <c r="N2046" t="s">
        <v>24</v>
      </c>
      <c r="O2046" t="s">
        <v>34</v>
      </c>
    </row>
    <row r="2047" spans="1:15" x14ac:dyDescent="0.25">
      <c r="A2047">
        <v>63984</v>
      </c>
      <c r="B2047" t="s">
        <v>12</v>
      </c>
      <c r="C2047">
        <v>39</v>
      </c>
      <c r="D2047" t="str">
        <f t="shared" si="93"/>
        <v>18–39 Age Group</v>
      </c>
      <c r="E2047" t="s">
        <v>34</v>
      </c>
      <c r="F2047" t="s">
        <v>34</v>
      </c>
      <c r="G2047" t="s">
        <v>13</v>
      </c>
      <c r="H2047" t="s">
        <v>14</v>
      </c>
      <c r="I2047" t="s">
        <v>21</v>
      </c>
      <c r="J2047" s="5">
        <v>205.77</v>
      </c>
      <c r="K2047" s="5">
        <v>24.1</v>
      </c>
      <c r="L2047" s="4">
        <f t="shared" si="94"/>
        <v>28.25</v>
      </c>
      <c r="M2047" s="5">
        <f t="shared" si="95"/>
        <v>24.1</v>
      </c>
      <c r="N2047" t="s">
        <v>24</v>
      </c>
      <c r="O2047" t="s">
        <v>34</v>
      </c>
    </row>
    <row r="2048" spans="1:15" x14ac:dyDescent="0.25">
      <c r="A2048">
        <v>64817</v>
      </c>
      <c r="B2048" t="s">
        <v>12</v>
      </c>
      <c r="C2048">
        <v>39</v>
      </c>
      <c r="D2048" t="str">
        <f t="shared" si="93"/>
        <v>18–39 Age Group</v>
      </c>
      <c r="E2048" t="s">
        <v>34</v>
      </c>
      <c r="F2048" t="s">
        <v>34</v>
      </c>
      <c r="G2048" t="s">
        <v>13</v>
      </c>
      <c r="H2048" t="s">
        <v>20</v>
      </c>
      <c r="I2048" t="s">
        <v>21</v>
      </c>
      <c r="J2048" s="5">
        <v>88.48</v>
      </c>
      <c r="K2048" s="5">
        <v>34.299999999999997</v>
      </c>
      <c r="L2048" s="4">
        <f t="shared" si="94"/>
        <v>28.25</v>
      </c>
      <c r="M2048" s="5">
        <f t="shared" si="95"/>
        <v>34.299999999999997</v>
      </c>
      <c r="N2048" t="s">
        <v>24</v>
      </c>
      <c r="O2048" t="s">
        <v>34</v>
      </c>
    </row>
    <row r="2049" spans="1:15" x14ac:dyDescent="0.25">
      <c r="A2049">
        <v>65697</v>
      </c>
      <c r="B2049" t="s">
        <v>19</v>
      </c>
      <c r="C2049">
        <v>39</v>
      </c>
      <c r="D2049" t="str">
        <f t="shared" si="93"/>
        <v>18–39 Age Group</v>
      </c>
      <c r="E2049" t="s">
        <v>34</v>
      </c>
      <c r="F2049" t="s">
        <v>34</v>
      </c>
      <c r="G2049" t="s">
        <v>13</v>
      </c>
      <c r="H2049" t="s">
        <v>14</v>
      </c>
      <c r="I2049" t="s">
        <v>15</v>
      </c>
      <c r="J2049" s="5">
        <v>122.91</v>
      </c>
      <c r="K2049" s="5">
        <v>35.700000000000003</v>
      </c>
      <c r="L2049" s="4">
        <f t="shared" si="94"/>
        <v>28.25</v>
      </c>
      <c r="M2049" s="5">
        <f t="shared" si="95"/>
        <v>35.700000000000003</v>
      </c>
      <c r="N2049" t="s">
        <v>24</v>
      </c>
      <c r="O2049" t="s">
        <v>34</v>
      </c>
    </row>
    <row r="2050" spans="1:15" x14ac:dyDescent="0.25">
      <c r="A2050">
        <v>67412</v>
      </c>
      <c r="B2050" t="s">
        <v>19</v>
      </c>
      <c r="C2050">
        <v>39</v>
      </c>
      <c r="D2050" t="str">
        <f t="shared" ref="D2050:D2113" si="96">_xlfn.IFS(
C2050&lt;18,"1–17 Age Group",
C2050&lt;40,"18–39 Age Group",
C2050&lt;60,"40–59 Age Group",
C2050&lt;80,"60–79 Age Group",
TRUE,"80+ Age Group"
)</f>
        <v>18–39 Age Group</v>
      </c>
      <c r="E2050" t="s">
        <v>34</v>
      </c>
      <c r="F2050" t="s">
        <v>34</v>
      </c>
      <c r="G2050" t="s">
        <v>13</v>
      </c>
      <c r="H2050" t="s">
        <v>14</v>
      </c>
      <c r="I2050" t="s">
        <v>21</v>
      </c>
      <c r="J2050" s="5">
        <v>83.83</v>
      </c>
      <c r="K2050" s="5">
        <v>30.3</v>
      </c>
      <c r="L2050" s="4">
        <f t="shared" ref="L2050:L2113" si="97">MEDIAN(K:K)</f>
        <v>28.25</v>
      </c>
      <c r="M2050" s="5">
        <f t="shared" ref="M2050:M2113" si="98">IF(K:K="",$L2050,$K2050)</f>
        <v>30.3</v>
      </c>
      <c r="N2050" t="s">
        <v>24</v>
      </c>
      <c r="O2050" t="s">
        <v>34</v>
      </c>
    </row>
    <row r="2051" spans="1:15" x14ac:dyDescent="0.25">
      <c r="A2051">
        <v>68967</v>
      </c>
      <c r="B2051" t="s">
        <v>12</v>
      </c>
      <c r="C2051">
        <v>39</v>
      </c>
      <c r="D2051" t="str">
        <f t="shared" si="96"/>
        <v>18–39 Age Group</v>
      </c>
      <c r="E2051" t="s">
        <v>34</v>
      </c>
      <c r="F2051" t="s">
        <v>34</v>
      </c>
      <c r="G2051" t="s">
        <v>13</v>
      </c>
      <c r="H2051" t="s">
        <v>14</v>
      </c>
      <c r="I2051" t="s">
        <v>15</v>
      </c>
      <c r="J2051" s="5">
        <v>179.38</v>
      </c>
      <c r="K2051" s="5">
        <v>27.7</v>
      </c>
      <c r="L2051" s="4">
        <f t="shared" si="97"/>
        <v>28.25</v>
      </c>
      <c r="M2051" s="5">
        <f t="shared" si="98"/>
        <v>27.7</v>
      </c>
      <c r="N2051" t="s">
        <v>38</v>
      </c>
      <c r="O2051" t="s">
        <v>34</v>
      </c>
    </row>
    <row r="2052" spans="1:15" x14ac:dyDescent="0.25">
      <c r="A2052">
        <v>69510</v>
      </c>
      <c r="B2052" t="s">
        <v>12</v>
      </c>
      <c r="C2052">
        <v>39</v>
      </c>
      <c r="D2052" t="str">
        <f t="shared" si="96"/>
        <v>18–39 Age Group</v>
      </c>
      <c r="E2052" t="s">
        <v>34</v>
      </c>
      <c r="F2052" t="s">
        <v>34</v>
      </c>
      <c r="G2052" t="s">
        <v>13</v>
      </c>
      <c r="H2052" t="s">
        <v>14</v>
      </c>
      <c r="I2052" t="s">
        <v>21</v>
      </c>
      <c r="J2052" s="5">
        <v>121.32</v>
      </c>
      <c r="K2052" s="5">
        <v>26.8</v>
      </c>
      <c r="L2052" s="4">
        <f t="shared" si="97"/>
        <v>28.25</v>
      </c>
      <c r="M2052" s="5">
        <f t="shared" si="98"/>
        <v>26.8</v>
      </c>
      <c r="N2052" t="s">
        <v>24</v>
      </c>
      <c r="O2052" t="s">
        <v>34</v>
      </c>
    </row>
    <row r="2053" spans="1:15" x14ac:dyDescent="0.25">
      <c r="A2053">
        <v>69936</v>
      </c>
      <c r="B2053" t="s">
        <v>19</v>
      </c>
      <c r="C2053">
        <v>39</v>
      </c>
      <c r="D2053" t="str">
        <f t="shared" si="96"/>
        <v>18–39 Age Group</v>
      </c>
      <c r="E2053" t="s">
        <v>34</v>
      </c>
      <c r="F2053" t="s">
        <v>34</v>
      </c>
      <c r="G2053" t="s">
        <v>13</v>
      </c>
      <c r="H2053" t="s">
        <v>14</v>
      </c>
      <c r="I2053" t="s">
        <v>15</v>
      </c>
      <c r="J2053" s="5">
        <v>101.52</v>
      </c>
      <c r="K2053" s="5">
        <v>41.8</v>
      </c>
      <c r="L2053" s="4">
        <f t="shared" si="97"/>
        <v>28.25</v>
      </c>
      <c r="M2053" s="5">
        <f t="shared" si="98"/>
        <v>41.8</v>
      </c>
      <c r="N2053" t="s">
        <v>24</v>
      </c>
      <c r="O2053" t="s">
        <v>34</v>
      </c>
    </row>
    <row r="2054" spans="1:15" x14ac:dyDescent="0.25">
      <c r="A2054">
        <v>70540</v>
      </c>
      <c r="B2054" t="s">
        <v>19</v>
      </c>
      <c r="C2054">
        <v>39</v>
      </c>
      <c r="D2054" t="str">
        <f t="shared" si="96"/>
        <v>18–39 Age Group</v>
      </c>
      <c r="E2054" t="s">
        <v>34</v>
      </c>
      <c r="F2054" t="s">
        <v>34</v>
      </c>
      <c r="G2054" t="s">
        <v>13</v>
      </c>
      <c r="H2054" t="s">
        <v>14</v>
      </c>
      <c r="I2054" t="s">
        <v>15</v>
      </c>
      <c r="J2054" s="5">
        <v>243.52</v>
      </c>
      <c r="K2054" s="5">
        <v>37.200000000000003</v>
      </c>
      <c r="L2054" s="4">
        <f t="shared" si="97"/>
        <v>28.25</v>
      </c>
      <c r="M2054" s="5">
        <f t="shared" si="98"/>
        <v>37.200000000000003</v>
      </c>
      <c r="N2054" t="s">
        <v>29</v>
      </c>
      <c r="O2054" t="s">
        <v>34</v>
      </c>
    </row>
    <row r="2055" spans="1:15" x14ac:dyDescent="0.25">
      <c r="A2055">
        <v>70928</v>
      </c>
      <c r="B2055" t="s">
        <v>12</v>
      </c>
      <c r="C2055">
        <v>39</v>
      </c>
      <c r="D2055" t="str">
        <f t="shared" si="96"/>
        <v>18–39 Age Group</v>
      </c>
      <c r="E2055" t="s">
        <v>34</v>
      </c>
      <c r="F2055" t="s">
        <v>34</v>
      </c>
      <c r="G2055" t="s">
        <v>13</v>
      </c>
      <c r="H2055" t="s">
        <v>43</v>
      </c>
      <c r="I2055" t="s">
        <v>15</v>
      </c>
      <c r="J2055" s="5">
        <v>73.62</v>
      </c>
      <c r="K2055" s="5">
        <v>33.4</v>
      </c>
      <c r="L2055" s="4">
        <f t="shared" si="97"/>
        <v>28.25</v>
      </c>
      <c r="M2055" s="5">
        <f t="shared" si="98"/>
        <v>33.4</v>
      </c>
      <c r="N2055" t="s">
        <v>38</v>
      </c>
      <c r="O2055" t="s">
        <v>34</v>
      </c>
    </row>
    <row r="2056" spans="1:15" x14ac:dyDescent="0.25">
      <c r="A2056">
        <v>72525</v>
      </c>
      <c r="B2056" t="s">
        <v>19</v>
      </c>
      <c r="C2056">
        <v>39</v>
      </c>
      <c r="D2056" t="str">
        <f t="shared" si="96"/>
        <v>18–39 Age Group</v>
      </c>
      <c r="E2056" t="s">
        <v>34</v>
      </c>
      <c r="F2056" t="s">
        <v>34</v>
      </c>
      <c r="G2056" t="s">
        <v>13</v>
      </c>
      <c r="H2056" t="s">
        <v>14</v>
      </c>
      <c r="I2056" t="s">
        <v>15</v>
      </c>
      <c r="J2056" s="5">
        <v>90.31</v>
      </c>
      <c r="K2056" s="5">
        <v>27.6</v>
      </c>
      <c r="L2056" s="4">
        <f t="shared" si="97"/>
        <v>28.25</v>
      </c>
      <c r="M2056" s="5">
        <f t="shared" si="98"/>
        <v>27.6</v>
      </c>
      <c r="N2056" t="s">
        <v>29</v>
      </c>
      <c r="O2056" t="s">
        <v>34</v>
      </c>
    </row>
    <row r="2057" spans="1:15" x14ac:dyDescent="0.25">
      <c r="A2057">
        <v>2029</v>
      </c>
      <c r="B2057" t="s">
        <v>19</v>
      </c>
      <c r="C2057">
        <v>40</v>
      </c>
      <c r="D2057" t="str">
        <f t="shared" si="96"/>
        <v>40–59 Age Group</v>
      </c>
      <c r="E2057" t="s">
        <v>34</v>
      </c>
      <c r="F2057" t="s">
        <v>34</v>
      </c>
      <c r="G2057" t="s">
        <v>13</v>
      </c>
      <c r="H2057" t="s">
        <v>14</v>
      </c>
      <c r="I2057" t="s">
        <v>21</v>
      </c>
      <c r="J2057" s="5">
        <v>92.35</v>
      </c>
      <c r="K2057" s="5">
        <v>38</v>
      </c>
      <c r="L2057" s="4">
        <f t="shared" si="97"/>
        <v>28.25</v>
      </c>
      <c r="M2057" s="5">
        <f t="shared" si="98"/>
        <v>38</v>
      </c>
      <c r="N2057" t="s">
        <v>24</v>
      </c>
      <c r="O2057" t="s">
        <v>34</v>
      </c>
    </row>
    <row r="2058" spans="1:15" x14ac:dyDescent="0.25">
      <c r="A2058">
        <v>5286</v>
      </c>
      <c r="B2058" t="s">
        <v>19</v>
      </c>
      <c r="C2058">
        <v>40</v>
      </c>
      <c r="D2058" t="str">
        <f t="shared" si="96"/>
        <v>40–59 Age Group</v>
      </c>
      <c r="E2058" t="s">
        <v>34</v>
      </c>
      <c r="F2058" t="s">
        <v>34</v>
      </c>
      <c r="G2058" t="s">
        <v>13</v>
      </c>
      <c r="H2058" t="s">
        <v>43</v>
      </c>
      <c r="I2058" t="s">
        <v>15</v>
      </c>
      <c r="J2058" s="5">
        <v>176.38</v>
      </c>
      <c r="K2058" s="5">
        <v>35.700000000000003</v>
      </c>
      <c r="L2058" s="4">
        <f t="shared" si="97"/>
        <v>28.25</v>
      </c>
      <c r="M2058" s="5">
        <f t="shared" si="98"/>
        <v>35.700000000000003</v>
      </c>
      <c r="N2058" t="s">
        <v>24</v>
      </c>
      <c r="O2058" t="s">
        <v>34</v>
      </c>
    </row>
    <row r="2059" spans="1:15" x14ac:dyDescent="0.25">
      <c r="A2059">
        <v>5684</v>
      </c>
      <c r="B2059" t="s">
        <v>12</v>
      </c>
      <c r="C2059">
        <v>40</v>
      </c>
      <c r="D2059" t="str">
        <f t="shared" si="96"/>
        <v>40–59 Age Group</v>
      </c>
      <c r="E2059" t="s">
        <v>34</v>
      </c>
      <c r="F2059" t="s">
        <v>34</v>
      </c>
      <c r="G2059" t="s">
        <v>34</v>
      </c>
      <c r="H2059" t="s">
        <v>14</v>
      </c>
      <c r="I2059" t="s">
        <v>15</v>
      </c>
      <c r="J2059" s="5">
        <v>88.27</v>
      </c>
      <c r="K2059" s="5" t="s">
        <v>4270</v>
      </c>
      <c r="L2059" s="4">
        <f t="shared" si="97"/>
        <v>28.25</v>
      </c>
      <c r="M2059" s="5">
        <f t="shared" si="98"/>
        <v>28.25</v>
      </c>
      <c r="N2059" t="s">
        <v>18</v>
      </c>
      <c r="O2059" t="s">
        <v>34</v>
      </c>
    </row>
    <row r="2060" spans="1:15" x14ac:dyDescent="0.25">
      <c r="A2060">
        <v>6976</v>
      </c>
      <c r="B2060" t="s">
        <v>19</v>
      </c>
      <c r="C2060">
        <v>40</v>
      </c>
      <c r="D2060" t="str">
        <f t="shared" si="96"/>
        <v>40–59 Age Group</v>
      </c>
      <c r="E2060" t="s">
        <v>34</v>
      </c>
      <c r="F2060" t="s">
        <v>34</v>
      </c>
      <c r="G2060" t="s">
        <v>13</v>
      </c>
      <c r="H2060" t="s">
        <v>14</v>
      </c>
      <c r="I2060" t="s">
        <v>15</v>
      </c>
      <c r="J2060" s="5">
        <v>93.97</v>
      </c>
      <c r="K2060" s="5">
        <v>23.6</v>
      </c>
      <c r="L2060" s="4">
        <f t="shared" si="97"/>
        <v>28.25</v>
      </c>
      <c r="M2060" s="5">
        <f t="shared" si="98"/>
        <v>23.6</v>
      </c>
      <c r="N2060" t="s">
        <v>24</v>
      </c>
      <c r="O2060" t="s">
        <v>34</v>
      </c>
    </row>
    <row r="2061" spans="1:15" x14ac:dyDescent="0.25">
      <c r="A2061">
        <v>7293</v>
      </c>
      <c r="B2061" t="s">
        <v>12</v>
      </c>
      <c r="C2061">
        <v>40</v>
      </c>
      <c r="D2061" t="str">
        <f t="shared" si="96"/>
        <v>40–59 Age Group</v>
      </c>
      <c r="E2061" t="s">
        <v>34</v>
      </c>
      <c r="F2061" t="s">
        <v>34</v>
      </c>
      <c r="G2061" t="s">
        <v>13</v>
      </c>
      <c r="H2061" t="s">
        <v>14</v>
      </c>
      <c r="I2061" t="s">
        <v>21</v>
      </c>
      <c r="J2061" s="5">
        <v>83.94</v>
      </c>
      <c r="K2061" s="5" t="s">
        <v>4270</v>
      </c>
      <c r="L2061" s="4">
        <f t="shared" si="97"/>
        <v>28.25</v>
      </c>
      <c r="M2061" s="5">
        <f t="shared" si="98"/>
        <v>28.25</v>
      </c>
      <c r="N2061" t="s">
        <v>29</v>
      </c>
      <c r="O2061" t="s">
        <v>34</v>
      </c>
    </row>
    <row r="2062" spans="1:15" x14ac:dyDescent="0.25">
      <c r="A2062">
        <v>7871</v>
      </c>
      <c r="B2062" t="s">
        <v>19</v>
      </c>
      <c r="C2062">
        <v>40</v>
      </c>
      <c r="D2062" t="str">
        <f t="shared" si="96"/>
        <v>40–59 Age Group</v>
      </c>
      <c r="E2062" t="s">
        <v>34</v>
      </c>
      <c r="F2062" t="s">
        <v>34</v>
      </c>
      <c r="G2062" t="s">
        <v>13</v>
      </c>
      <c r="H2062" t="s">
        <v>14</v>
      </c>
      <c r="I2062" t="s">
        <v>15</v>
      </c>
      <c r="J2062" s="5">
        <v>86.78</v>
      </c>
      <c r="K2062" s="5">
        <v>35.5</v>
      </c>
      <c r="L2062" s="4">
        <f t="shared" si="97"/>
        <v>28.25</v>
      </c>
      <c r="M2062" s="5">
        <f t="shared" si="98"/>
        <v>35.5</v>
      </c>
      <c r="N2062" t="s">
        <v>29</v>
      </c>
      <c r="O2062" t="s">
        <v>34</v>
      </c>
    </row>
    <row r="2063" spans="1:15" x14ac:dyDescent="0.25">
      <c r="A2063">
        <v>10943</v>
      </c>
      <c r="B2063" t="s">
        <v>19</v>
      </c>
      <c r="C2063">
        <v>40</v>
      </c>
      <c r="D2063" t="str">
        <f t="shared" si="96"/>
        <v>40–59 Age Group</v>
      </c>
      <c r="E2063" t="s">
        <v>34</v>
      </c>
      <c r="F2063" t="s">
        <v>34</v>
      </c>
      <c r="G2063" t="s">
        <v>13</v>
      </c>
      <c r="H2063" t="s">
        <v>43</v>
      </c>
      <c r="I2063" t="s">
        <v>21</v>
      </c>
      <c r="J2063" s="5">
        <v>110.6</v>
      </c>
      <c r="K2063" s="5">
        <v>33.299999999999997</v>
      </c>
      <c r="L2063" s="4">
        <f t="shared" si="97"/>
        <v>28.25</v>
      </c>
      <c r="M2063" s="5">
        <f t="shared" si="98"/>
        <v>33.299999999999997</v>
      </c>
      <c r="N2063" t="s">
        <v>18</v>
      </c>
      <c r="O2063" t="s">
        <v>34</v>
      </c>
    </row>
    <row r="2064" spans="1:15" x14ac:dyDescent="0.25">
      <c r="A2064">
        <v>13270</v>
      </c>
      <c r="B2064" t="s">
        <v>19</v>
      </c>
      <c r="C2064">
        <v>40</v>
      </c>
      <c r="D2064" t="str">
        <f t="shared" si="96"/>
        <v>40–59 Age Group</v>
      </c>
      <c r="E2064" t="s">
        <v>34</v>
      </c>
      <c r="F2064" t="s">
        <v>34</v>
      </c>
      <c r="G2064" t="s">
        <v>34</v>
      </c>
      <c r="H2064" t="s">
        <v>43</v>
      </c>
      <c r="I2064" t="s">
        <v>15</v>
      </c>
      <c r="J2064" s="5">
        <v>90.21</v>
      </c>
      <c r="K2064" s="5">
        <v>41.2</v>
      </c>
      <c r="L2064" s="4">
        <f t="shared" si="97"/>
        <v>28.25</v>
      </c>
      <c r="M2064" s="5">
        <f t="shared" si="98"/>
        <v>41.2</v>
      </c>
      <c r="N2064" t="s">
        <v>24</v>
      </c>
      <c r="O2064" t="s">
        <v>34</v>
      </c>
    </row>
    <row r="2065" spans="1:15" x14ac:dyDescent="0.25">
      <c r="A2065">
        <v>13439</v>
      </c>
      <c r="B2065" t="s">
        <v>12</v>
      </c>
      <c r="C2065">
        <v>40</v>
      </c>
      <c r="D2065" t="str">
        <f t="shared" si="96"/>
        <v>40–59 Age Group</v>
      </c>
      <c r="E2065" t="s">
        <v>13</v>
      </c>
      <c r="F2065" t="s">
        <v>34</v>
      </c>
      <c r="G2065" t="s">
        <v>13</v>
      </c>
      <c r="H2065" t="s">
        <v>14</v>
      </c>
      <c r="I2065" t="s">
        <v>15</v>
      </c>
      <c r="J2065" s="5">
        <v>90.91</v>
      </c>
      <c r="K2065" s="5">
        <v>39.1</v>
      </c>
      <c r="L2065" s="4">
        <f t="shared" si="97"/>
        <v>28.25</v>
      </c>
      <c r="M2065" s="5">
        <f t="shared" si="98"/>
        <v>39.1</v>
      </c>
      <c r="N2065" t="s">
        <v>38</v>
      </c>
      <c r="O2065" t="s">
        <v>34</v>
      </c>
    </row>
    <row r="2066" spans="1:15" x14ac:dyDescent="0.25">
      <c r="A2066">
        <v>14349</v>
      </c>
      <c r="B2066" t="s">
        <v>19</v>
      </c>
      <c r="C2066">
        <v>40</v>
      </c>
      <c r="D2066" t="str">
        <f t="shared" si="96"/>
        <v>40–59 Age Group</v>
      </c>
      <c r="E2066" t="s">
        <v>34</v>
      </c>
      <c r="F2066" t="s">
        <v>34</v>
      </c>
      <c r="G2066" t="s">
        <v>13</v>
      </c>
      <c r="H2066" t="s">
        <v>14</v>
      </c>
      <c r="I2066" t="s">
        <v>15</v>
      </c>
      <c r="J2066" s="5">
        <v>103.09</v>
      </c>
      <c r="K2066" s="5">
        <v>35.6</v>
      </c>
      <c r="L2066" s="4">
        <f t="shared" si="97"/>
        <v>28.25</v>
      </c>
      <c r="M2066" s="5">
        <f t="shared" si="98"/>
        <v>35.6</v>
      </c>
      <c r="N2066" t="s">
        <v>38</v>
      </c>
      <c r="O2066" t="s">
        <v>34</v>
      </c>
    </row>
    <row r="2067" spans="1:15" x14ac:dyDescent="0.25">
      <c r="A2067">
        <v>14807</v>
      </c>
      <c r="B2067" t="s">
        <v>19</v>
      </c>
      <c r="C2067">
        <v>40</v>
      </c>
      <c r="D2067" t="str">
        <f t="shared" si="96"/>
        <v>40–59 Age Group</v>
      </c>
      <c r="E2067" t="s">
        <v>34</v>
      </c>
      <c r="F2067" t="s">
        <v>34</v>
      </c>
      <c r="G2067" t="s">
        <v>13</v>
      </c>
      <c r="H2067" t="s">
        <v>14</v>
      </c>
      <c r="I2067" t="s">
        <v>15</v>
      </c>
      <c r="J2067" s="5">
        <v>75.87</v>
      </c>
      <c r="K2067" s="5">
        <v>30.3</v>
      </c>
      <c r="L2067" s="4">
        <f t="shared" si="97"/>
        <v>28.25</v>
      </c>
      <c r="M2067" s="5">
        <f t="shared" si="98"/>
        <v>30.3</v>
      </c>
      <c r="N2067" t="s">
        <v>24</v>
      </c>
      <c r="O2067" t="s">
        <v>34</v>
      </c>
    </row>
    <row r="2068" spans="1:15" x14ac:dyDescent="0.25">
      <c r="A2068">
        <v>15061</v>
      </c>
      <c r="B2068" t="s">
        <v>12</v>
      </c>
      <c r="C2068">
        <v>40</v>
      </c>
      <c r="D2068" t="str">
        <f t="shared" si="96"/>
        <v>40–59 Age Group</v>
      </c>
      <c r="E2068" t="s">
        <v>34</v>
      </c>
      <c r="F2068" t="s">
        <v>34</v>
      </c>
      <c r="G2068" t="s">
        <v>13</v>
      </c>
      <c r="H2068" t="s">
        <v>43</v>
      </c>
      <c r="I2068" t="s">
        <v>21</v>
      </c>
      <c r="J2068" s="5">
        <v>72.84</v>
      </c>
      <c r="K2068" s="5">
        <v>26.1</v>
      </c>
      <c r="L2068" s="4">
        <f t="shared" si="97"/>
        <v>28.25</v>
      </c>
      <c r="M2068" s="5">
        <f t="shared" si="98"/>
        <v>26.1</v>
      </c>
      <c r="N2068" t="s">
        <v>38</v>
      </c>
      <c r="O2068" t="s">
        <v>34</v>
      </c>
    </row>
    <row r="2069" spans="1:15" x14ac:dyDescent="0.25">
      <c r="A2069">
        <v>15062</v>
      </c>
      <c r="B2069" t="s">
        <v>12</v>
      </c>
      <c r="C2069">
        <v>40</v>
      </c>
      <c r="D2069" t="str">
        <f t="shared" si="96"/>
        <v>40–59 Age Group</v>
      </c>
      <c r="E2069" t="s">
        <v>34</v>
      </c>
      <c r="F2069" t="s">
        <v>34</v>
      </c>
      <c r="G2069" t="s">
        <v>13</v>
      </c>
      <c r="H2069" t="s">
        <v>43</v>
      </c>
      <c r="I2069" t="s">
        <v>15</v>
      </c>
      <c r="J2069" s="5">
        <v>82.46</v>
      </c>
      <c r="K2069" s="5">
        <v>25.3</v>
      </c>
      <c r="L2069" s="4">
        <f t="shared" si="97"/>
        <v>28.25</v>
      </c>
      <c r="M2069" s="5">
        <f t="shared" si="98"/>
        <v>25.3</v>
      </c>
      <c r="N2069" t="s">
        <v>29</v>
      </c>
      <c r="O2069" t="s">
        <v>34</v>
      </c>
    </row>
    <row r="2070" spans="1:15" x14ac:dyDescent="0.25">
      <c r="A2070">
        <v>15324</v>
      </c>
      <c r="B2070" t="s">
        <v>19</v>
      </c>
      <c r="C2070">
        <v>40</v>
      </c>
      <c r="D2070" t="str">
        <f t="shared" si="96"/>
        <v>40–59 Age Group</v>
      </c>
      <c r="E2070" t="s">
        <v>34</v>
      </c>
      <c r="F2070" t="s">
        <v>34</v>
      </c>
      <c r="G2070" t="s">
        <v>34</v>
      </c>
      <c r="H2070" t="s">
        <v>14</v>
      </c>
      <c r="I2070" t="s">
        <v>15</v>
      </c>
      <c r="J2070" s="5">
        <v>86.1</v>
      </c>
      <c r="K2070" s="5">
        <v>23.9</v>
      </c>
      <c r="L2070" s="4">
        <f t="shared" si="97"/>
        <v>28.25</v>
      </c>
      <c r="M2070" s="5">
        <f t="shared" si="98"/>
        <v>23.9</v>
      </c>
      <c r="N2070" t="s">
        <v>38</v>
      </c>
      <c r="O2070" t="s">
        <v>34</v>
      </c>
    </row>
    <row r="2071" spans="1:15" x14ac:dyDescent="0.25">
      <c r="A2071">
        <v>16380</v>
      </c>
      <c r="B2071" t="s">
        <v>12</v>
      </c>
      <c r="C2071">
        <v>40</v>
      </c>
      <c r="D2071" t="str">
        <f t="shared" si="96"/>
        <v>40–59 Age Group</v>
      </c>
      <c r="E2071" t="s">
        <v>34</v>
      </c>
      <c r="F2071" t="s">
        <v>34</v>
      </c>
      <c r="G2071" t="s">
        <v>13</v>
      </c>
      <c r="H2071" t="s">
        <v>14</v>
      </c>
      <c r="I2071" t="s">
        <v>21</v>
      </c>
      <c r="J2071" s="5">
        <v>89.77</v>
      </c>
      <c r="K2071" s="5" t="s">
        <v>4270</v>
      </c>
      <c r="L2071" s="4">
        <f t="shared" si="97"/>
        <v>28.25</v>
      </c>
      <c r="M2071" s="5">
        <f t="shared" si="98"/>
        <v>28.25</v>
      </c>
      <c r="N2071" t="s">
        <v>29</v>
      </c>
      <c r="O2071" t="s">
        <v>34</v>
      </c>
    </row>
    <row r="2072" spans="1:15" x14ac:dyDescent="0.25">
      <c r="A2072">
        <v>16938</v>
      </c>
      <c r="B2072" t="s">
        <v>19</v>
      </c>
      <c r="C2072">
        <v>40</v>
      </c>
      <c r="D2072" t="str">
        <f t="shared" si="96"/>
        <v>40–59 Age Group</v>
      </c>
      <c r="E2072" t="s">
        <v>34</v>
      </c>
      <c r="F2072" t="s">
        <v>34</v>
      </c>
      <c r="G2072" t="s">
        <v>13</v>
      </c>
      <c r="H2072" t="s">
        <v>20</v>
      </c>
      <c r="I2072" t="s">
        <v>21</v>
      </c>
      <c r="J2072" s="5">
        <v>212.97</v>
      </c>
      <c r="K2072" s="5">
        <v>49.8</v>
      </c>
      <c r="L2072" s="4">
        <f t="shared" si="97"/>
        <v>28.25</v>
      </c>
      <c r="M2072" s="5">
        <f t="shared" si="98"/>
        <v>49.8</v>
      </c>
      <c r="N2072" t="s">
        <v>18</v>
      </c>
      <c r="O2072" t="s">
        <v>34</v>
      </c>
    </row>
    <row r="2073" spans="1:15" x14ac:dyDescent="0.25">
      <c r="A2073">
        <v>19043</v>
      </c>
      <c r="B2073" t="s">
        <v>19</v>
      </c>
      <c r="C2073">
        <v>40</v>
      </c>
      <c r="D2073" t="str">
        <f t="shared" si="96"/>
        <v>40–59 Age Group</v>
      </c>
      <c r="E2073" t="s">
        <v>34</v>
      </c>
      <c r="F2073" t="s">
        <v>34</v>
      </c>
      <c r="G2073" t="s">
        <v>34</v>
      </c>
      <c r="H2073" t="s">
        <v>14</v>
      </c>
      <c r="I2073" t="s">
        <v>21</v>
      </c>
      <c r="J2073" s="5">
        <v>99</v>
      </c>
      <c r="K2073" s="5">
        <v>25</v>
      </c>
      <c r="L2073" s="4">
        <f t="shared" si="97"/>
        <v>28.25</v>
      </c>
      <c r="M2073" s="5">
        <f t="shared" si="98"/>
        <v>25</v>
      </c>
      <c r="N2073" t="s">
        <v>24</v>
      </c>
      <c r="O2073" t="s">
        <v>34</v>
      </c>
    </row>
    <row r="2074" spans="1:15" x14ac:dyDescent="0.25">
      <c r="A2074">
        <v>20376</v>
      </c>
      <c r="B2074" t="s">
        <v>12</v>
      </c>
      <c r="C2074">
        <v>40</v>
      </c>
      <c r="D2074" t="str">
        <f t="shared" si="96"/>
        <v>40–59 Age Group</v>
      </c>
      <c r="E2074" t="s">
        <v>34</v>
      </c>
      <c r="F2074" t="s">
        <v>34</v>
      </c>
      <c r="G2074" t="s">
        <v>13</v>
      </c>
      <c r="H2074" t="s">
        <v>20</v>
      </c>
      <c r="I2074" t="s">
        <v>15</v>
      </c>
      <c r="J2074" s="5">
        <v>70.069999999999993</v>
      </c>
      <c r="K2074" s="5">
        <v>27.6</v>
      </c>
      <c r="L2074" s="4">
        <f t="shared" si="97"/>
        <v>28.25</v>
      </c>
      <c r="M2074" s="5">
        <f t="shared" si="98"/>
        <v>27.6</v>
      </c>
      <c r="N2074" t="s">
        <v>29</v>
      </c>
      <c r="O2074" t="s">
        <v>34</v>
      </c>
    </row>
    <row r="2075" spans="1:15" x14ac:dyDescent="0.25">
      <c r="A2075">
        <v>21374</v>
      </c>
      <c r="B2075" t="s">
        <v>19</v>
      </c>
      <c r="C2075">
        <v>40</v>
      </c>
      <c r="D2075" t="str">
        <f t="shared" si="96"/>
        <v>40–59 Age Group</v>
      </c>
      <c r="E2075" t="s">
        <v>34</v>
      </c>
      <c r="F2075" t="s">
        <v>34</v>
      </c>
      <c r="G2075" t="s">
        <v>13</v>
      </c>
      <c r="H2075" t="s">
        <v>14</v>
      </c>
      <c r="I2075" t="s">
        <v>15</v>
      </c>
      <c r="J2075" s="5">
        <v>74.650000000000006</v>
      </c>
      <c r="K2075" s="5">
        <v>25.3</v>
      </c>
      <c r="L2075" s="4">
        <f t="shared" si="97"/>
        <v>28.25</v>
      </c>
      <c r="M2075" s="5">
        <f t="shared" si="98"/>
        <v>25.3</v>
      </c>
      <c r="N2075" t="s">
        <v>18</v>
      </c>
      <c r="O2075" t="s">
        <v>34</v>
      </c>
    </row>
    <row r="2076" spans="1:15" x14ac:dyDescent="0.25">
      <c r="A2076">
        <v>21397</v>
      </c>
      <c r="B2076" t="s">
        <v>19</v>
      </c>
      <c r="C2076">
        <v>40</v>
      </c>
      <c r="D2076" t="str">
        <f t="shared" si="96"/>
        <v>40–59 Age Group</v>
      </c>
      <c r="E2076" t="s">
        <v>34</v>
      </c>
      <c r="F2076" t="s">
        <v>34</v>
      </c>
      <c r="G2076" t="s">
        <v>13</v>
      </c>
      <c r="H2076" t="s">
        <v>43</v>
      </c>
      <c r="I2076" t="s">
        <v>15</v>
      </c>
      <c r="J2076" s="5">
        <v>122.74</v>
      </c>
      <c r="K2076" s="5">
        <v>23.3</v>
      </c>
      <c r="L2076" s="4">
        <f t="shared" si="97"/>
        <v>28.25</v>
      </c>
      <c r="M2076" s="5">
        <f t="shared" si="98"/>
        <v>23.3</v>
      </c>
      <c r="N2076" t="s">
        <v>38</v>
      </c>
      <c r="O2076" t="s">
        <v>34</v>
      </c>
    </row>
    <row r="2077" spans="1:15" x14ac:dyDescent="0.25">
      <c r="A2077">
        <v>21886</v>
      </c>
      <c r="B2077" t="s">
        <v>19</v>
      </c>
      <c r="C2077">
        <v>40</v>
      </c>
      <c r="D2077" t="str">
        <f t="shared" si="96"/>
        <v>40–59 Age Group</v>
      </c>
      <c r="E2077" t="s">
        <v>34</v>
      </c>
      <c r="F2077" t="s">
        <v>34</v>
      </c>
      <c r="G2077" t="s">
        <v>13</v>
      </c>
      <c r="H2077" t="s">
        <v>14</v>
      </c>
      <c r="I2077" t="s">
        <v>15</v>
      </c>
      <c r="J2077" s="5">
        <v>71.2</v>
      </c>
      <c r="K2077" s="5">
        <v>27.1</v>
      </c>
      <c r="L2077" s="4">
        <f t="shared" si="97"/>
        <v>28.25</v>
      </c>
      <c r="M2077" s="5">
        <f t="shared" si="98"/>
        <v>27.1</v>
      </c>
      <c r="N2077" t="s">
        <v>24</v>
      </c>
      <c r="O2077" t="s">
        <v>34</v>
      </c>
    </row>
    <row r="2078" spans="1:15" x14ac:dyDescent="0.25">
      <c r="A2078">
        <v>23568</v>
      </c>
      <c r="B2078" t="s">
        <v>19</v>
      </c>
      <c r="C2078">
        <v>40</v>
      </c>
      <c r="D2078" t="str">
        <f t="shared" si="96"/>
        <v>40–59 Age Group</v>
      </c>
      <c r="E2078" t="s">
        <v>34</v>
      </c>
      <c r="F2078" t="s">
        <v>34</v>
      </c>
      <c r="G2078" t="s">
        <v>13</v>
      </c>
      <c r="H2078" t="s">
        <v>14</v>
      </c>
      <c r="I2078" t="s">
        <v>15</v>
      </c>
      <c r="J2078" s="5">
        <v>153.24</v>
      </c>
      <c r="K2078" s="5">
        <v>38.200000000000003</v>
      </c>
      <c r="L2078" s="4">
        <f t="shared" si="97"/>
        <v>28.25</v>
      </c>
      <c r="M2078" s="5">
        <f t="shared" si="98"/>
        <v>38.200000000000003</v>
      </c>
      <c r="N2078" t="s">
        <v>38</v>
      </c>
      <c r="O2078" t="s">
        <v>34</v>
      </c>
    </row>
    <row r="2079" spans="1:15" x14ac:dyDescent="0.25">
      <c r="A2079">
        <v>24585</v>
      </c>
      <c r="B2079" t="s">
        <v>12</v>
      </c>
      <c r="C2079">
        <v>40</v>
      </c>
      <c r="D2079" t="str">
        <f t="shared" si="96"/>
        <v>40–59 Age Group</v>
      </c>
      <c r="E2079" t="s">
        <v>34</v>
      </c>
      <c r="F2079" t="s">
        <v>34</v>
      </c>
      <c r="G2079" t="s">
        <v>13</v>
      </c>
      <c r="H2079" t="s">
        <v>43</v>
      </c>
      <c r="I2079" t="s">
        <v>15</v>
      </c>
      <c r="J2079" s="5">
        <v>115.07</v>
      </c>
      <c r="K2079" s="5">
        <v>36.9</v>
      </c>
      <c r="L2079" s="4">
        <f t="shared" si="97"/>
        <v>28.25</v>
      </c>
      <c r="M2079" s="5">
        <f t="shared" si="98"/>
        <v>36.9</v>
      </c>
      <c r="N2079" t="s">
        <v>24</v>
      </c>
      <c r="O2079" t="s">
        <v>34</v>
      </c>
    </row>
    <row r="2080" spans="1:15" x14ac:dyDescent="0.25">
      <c r="A2080">
        <v>25088</v>
      </c>
      <c r="B2080" t="s">
        <v>19</v>
      </c>
      <c r="C2080">
        <v>40</v>
      </c>
      <c r="D2080" t="str">
        <f t="shared" si="96"/>
        <v>40–59 Age Group</v>
      </c>
      <c r="E2080" t="s">
        <v>34</v>
      </c>
      <c r="F2080" t="s">
        <v>34</v>
      </c>
      <c r="G2080" t="s">
        <v>34</v>
      </c>
      <c r="H2080" t="s">
        <v>14</v>
      </c>
      <c r="I2080" t="s">
        <v>21</v>
      </c>
      <c r="J2080" s="5">
        <v>217</v>
      </c>
      <c r="K2080" s="5">
        <v>29.4</v>
      </c>
      <c r="L2080" s="4">
        <f t="shared" si="97"/>
        <v>28.25</v>
      </c>
      <c r="M2080" s="5">
        <f t="shared" si="98"/>
        <v>29.4</v>
      </c>
      <c r="N2080" t="s">
        <v>18</v>
      </c>
      <c r="O2080" t="s">
        <v>34</v>
      </c>
    </row>
    <row r="2081" spans="1:15" x14ac:dyDescent="0.25">
      <c r="A2081">
        <v>25326</v>
      </c>
      <c r="B2081" t="s">
        <v>19</v>
      </c>
      <c r="C2081">
        <v>40</v>
      </c>
      <c r="D2081" t="str">
        <f t="shared" si="96"/>
        <v>40–59 Age Group</v>
      </c>
      <c r="E2081" t="s">
        <v>34</v>
      </c>
      <c r="F2081" t="s">
        <v>34</v>
      </c>
      <c r="G2081" t="s">
        <v>34</v>
      </c>
      <c r="H2081" t="s">
        <v>14</v>
      </c>
      <c r="I2081" t="s">
        <v>21</v>
      </c>
      <c r="J2081" s="5">
        <v>99.58</v>
      </c>
      <c r="K2081" s="5">
        <v>24.1</v>
      </c>
      <c r="L2081" s="4">
        <f t="shared" si="97"/>
        <v>28.25</v>
      </c>
      <c r="M2081" s="5">
        <f t="shared" si="98"/>
        <v>24.1</v>
      </c>
      <c r="N2081" t="s">
        <v>38</v>
      </c>
      <c r="O2081" t="s">
        <v>34</v>
      </c>
    </row>
    <row r="2082" spans="1:15" x14ac:dyDescent="0.25">
      <c r="A2082">
        <v>25636</v>
      </c>
      <c r="B2082" t="s">
        <v>12</v>
      </c>
      <c r="C2082">
        <v>40</v>
      </c>
      <c r="D2082" t="str">
        <f t="shared" si="96"/>
        <v>40–59 Age Group</v>
      </c>
      <c r="E2082" t="s">
        <v>34</v>
      </c>
      <c r="F2082" t="s">
        <v>34</v>
      </c>
      <c r="G2082" t="s">
        <v>13</v>
      </c>
      <c r="H2082" t="s">
        <v>14</v>
      </c>
      <c r="I2082" t="s">
        <v>21</v>
      </c>
      <c r="J2082" s="5">
        <v>201.96</v>
      </c>
      <c r="K2082" s="5">
        <v>30.1</v>
      </c>
      <c r="L2082" s="4">
        <f t="shared" si="97"/>
        <v>28.25</v>
      </c>
      <c r="M2082" s="5">
        <f t="shared" si="98"/>
        <v>30.1</v>
      </c>
      <c r="N2082" t="s">
        <v>38</v>
      </c>
      <c r="O2082" t="s">
        <v>34</v>
      </c>
    </row>
    <row r="2083" spans="1:15" x14ac:dyDescent="0.25">
      <c r="A2083">
        <v>25674</v>
      </c>
      <c r="B2083" t="s">
        <v>12</v>
      </c>
      <c r="C2083">
        <v>40</v>
      </c>
      <c r="D2083" t="str">
        <f t="shared" si="96"/>
        <v>40–59 Age Group</v>
      </c>
      <c r="E2083" t="s">
        <v>34</v>
      </c>
      <c r="F2083" t="s">
        <v>34</v>
      </c>
      <c r="G2083" t="s">
        <v>13</v>
      </c>
      <c r="H2083" t="s">
        <v>14</v>
      </c>
      <c r="I2083" t="s">
        <v>15</v>
      </c>
      <c r="J2083" s="5">
        <v>104.64</v>
      </c>
      <c r="K2083" s="5">
        <v>24.9</v>
      </c>
      <c r="L2083" s="4">
        <f t="shared" si="97"/>
        <v>28.25</v>
      </c>
      <c r="M2083" s="5">
        <f t="shared" si="98"/>
        <v>24.9</v>
      </c>
      <c r="N2083" t="s">
        <v>38</v>
      </c>
      <c r="O2083" t="s">
        <v>34</v>
      </c>
    </row>
    <row r="2084" spans="1:15" x14ac:dyDescent="0.25">
      <c r="A2084">
        <v>28788</v>
      </c>
      <c r="B2084" t="s">
        <v>12</v>
      </c>
      <c r="C2084">
        <v>40</v>
      </c>
      <c r="D2084" t="str">
        <f t="shared" si="96"/>
        <v>40–59 Age Group</v>
      </c>
      <c r="E2084" t="s">
        <v>34</v>
      </c>
      <c r="F2084" t="s">
        <v>34</v>
      </c>
      <c r="G2084" t="s">
        <v>13</v>
      </c>
      <c r="H2084" t="s">
        <v>14</v>
      </c>
      <c r="I2084" t="s">
        <v>15</v>
      </c>
      <c r="J2084" s="5">
        <v>191.15</v>
      </c>
      <c r="K2084" s="5" t="s">
        <v>4270</v>
      </c>
      <c r="L2084" s="4">
        <f t="shared" si="97"/>
        <v>28.25</v>
      </c>
      <c r="M2084" s="5">
        <f t="shared" si="98"/>
        <v>28.25</v>
      </c>
      <c r="N2084" t="s">
        <v>29</v>
      </c>
      <c r="O2084" t="s">
        <v>34</v>
      </c>
    </row>
    <row r="2085" spans="1:15" x14ac:dyDescent="0.25">
      <c r="A2085">
        <v>30290</v>
      </c>
      <c r="B2085" t="s">
        <v>19</v>
      </c>
      <c r="C2085">
        <v>40</v>
      </c>
      <c r="D2085" t="str">
        <f t="shared" si="96"/>
        <v>40–59 Age Group</v>
      </c>
      <c r="E2085" t="s">
        <v>34</v>
      </c>
      <c r="F2085" t="s">
        <v>34</v>
      </c>
      <c r="G2085" t="s">
        <v>13</v>
      </c>
      <c r="H2085" t="s">
        <v>14</v>
      </c>
      <c r="I2085" t="s">
        <v>15</v>
      </c>
      <c r="J2085" s="5">
        <v>70.13</v>
      </c>
      <c r="K2085" s="5">
        <v>23.6</v>
      </c>
      <c r="L2085" s="4">
        <f t="shared" si="97"/>
        <v>28.25</v>
      </c>
      <c r="M2085" s="5">
        <f t="shared" si="98"/>
        <v>23.6</v>
      </c>
      <c r="N2085" t="s">
        <v>24</v>
      </c>
      <c r="O2085" t="s">
        <v>34</v>
      </c>
    </row>
    <row r="2086" spans="1:15" x14ac:dyDescent="0.25">
      <c r="A2086">
        <v>30411</v>
      </c>
      <c r="B2086" t="s">
        <v>19</v>
      </c>
      <c r="C2086">
        <v>40</v>
      </c>
      <c r="D2086" t="str">
        <f t="shared" si="96"/>
        <v>40–59 Age Group</v>
      </c>
      <c r="E2086" t="s">
        <v>34</v>
      </c>
      <c r="F2086" t="s">
        <v>34</v>
      </c>
      <c r="G2086" t="s">
        <v>34</v>
      </c>
      <c r="H2086" t="s">
        <v>14</v>
      </c>
      <c r="I2086" t="s">
        <v>21</v>
      </c>
      <c r="J2086" s="5">
        <v>117.45</v>
      </c>
      <c r="K2086" s="5">
        <v>30.7</v>
      </c>
      <c r="L2086" s="4">
        <f t="shared" si="97"/>
        <v>28.25</v>
      </c>
      <c r="M2086" s="5">
        <f t="shared" si="98"/>
        <v>30.7</v>
      </c>
      <c r="N2086" t="s">
        <v>29</v>
      </c>
      <c r="O2086" t="s">
        <v>34</v>
      </c>
    </row>
    <row r="2087" spans="1:15" x14ac:dyDescent="0.25">
      <c r="A2087">
        <v>32215</v>
      </c>
      <c r="B2087" t="s">
        <v>19</v>
      </c>
      <c r="C2087">
        <v>40</v>
      </c>
      <c r="D2087" t="str">
        <f t="shared" si="96"/>
        <v>40–59 Age Group</v>
      </c>
      <c r="E2087" t="s">
        <v>34</v>
      </c>
      <c r="F2087" t="s">
        <v>34</v>
      </c>
      <c r="G2087" t="s">
        <v>34</v>
      </c>
      <c r="H2087" t="s">
        <v>14</v>
      </c>
      <c r="I2087" t="s">
        <v>15</v>
      </c>
      <c r="J2087" s="5">
        <v>120.77</v>
      </c>
      <c r="K2087" s="5">
        <v>27.6</v>
      </c>
      <c r="L2087" s="4">
        <f t="shared" si="97"/>
        <v>28.25</v>
      </c>
      <c r="M2087" s="5">
        <f t="shared" si="98"/>
        <v>27.6</v>
      </c>
      <c r="N2087" t="s">
        <v>24</v>
      </c>
      <c r="O2087" t="s">
        <v>34</v>
      </c>
    </row>
    <row r="2088" spans="1:15" x14ac:dyDescent="0.25">
      <c r="A2088">
        <v>34641</v>
      </c>
      <c r="B2088" t="s">
        <v>12</v>
      </c>
      <c r="C2088">
        <v>40</v>
      </c>
      <c r="D2088" t="str">
        <f t="shared" si="96"/>
        <v>40–59 Age Group</v>
      </c>
      <c r="E2088" t="s">
        <v>34</v>
      </c>
      <c r="F2088" t="s">
        <v>34</v>
      </c>
      <c r="G2088" t="s">
        <v>34</v>
      </c>
      <c r="H2088" t="s">
        <v>14</v>
      </c>
      <c r="I2088" t="s">
        <v>21</v>
      </c>
      <c r="J2088" s="5">
        <v>100.35</v>
      </c>
      <c r="K2088" s="5">
        <v>28.1</v>
      </c>
      <c r="L2088" s="4">
        <f t="shared" si="97"/>
        <v>28.25</v>
      </c>
      <c r="M2088" s="5">
        <f t="shared" si="98"/>
        <v>28.1</v>
      </c>
      <c r="N2088" t="s">
        <v>24</v>
      </c>
      <c r="O2088" t="s">
        <v>34</v>
      </c>
    </row>
    <row r="2089" spans="1:15" x14ac:dyDescent="0.25">
      <c r="A2089">
        <v>35188</v>
      </c>
      <c r="B2089" t="s">
        <v>19</v>
      </c>
      <c r="C2089">
        <v>40</v>
      </c>
      <c r="D2089" t="str">
        <f t="shared" si="96"/>
        <v>40–59 Age Group</v>
      </c>
      <c r="E2089" t="s">
        <v>34</v>
      </c>
      <c r="F2089" t="s">
        <v>34</v>
      </c>
      <c r="G2089" t="s">
        <v>34</v>
      </c>
      <c r="H2089" t="s">
        <v>14</v>
      </c>
      <c r="I2089" t="s">
        <v>15</v>
      </c>
      <c r="J2089" s="5">
        <v>78.040000000000006</v>
      </c>
      <c r="K2089" s="5">
        <v>32.4</v>
      </c>
      <c r="L2089" s="4">
        <f t="shared" si="97"/>
        <v>28.25</v>
      </c>
      <c r="M2089" s="5">
        <f t="shared" si="98"/>
        <v>32.4</v>
      </c>
      <c r="N2089" t="s">
        <v>29</v>
      </c>
      <c r="O2089" t="s">
        <v>34</v>
      </c>
    </row>
    <row r="2090" spans="1:15" x14ac:dyDescent="0.25">
      <c r="A2090">
        <v>36744</v>
      </c>
      <c r="B2090" t="s">
        <v>12</v>
      </c>
      <c r="C2090">
        <v>40</v>
      </c>
      <c r="D2090" t="str">
        <f t="shared" si="96"/>
        <v>40–59 Age Group</v>
      </c>
      <c r="E2090" t="s">
        <v>34</v>
      </c>
      <c r="F2090" t="s">
        <v>34</v>
      </c>
      <c r="G2090" t="s">
        <v>13</v>
      </c>
      <c r="H2090" t="s">
        <v>20</v>
      </c>
      <c r="I2090" t="s">
        <v>21</v>
      </c>
      <c r="J2090" s="5">
        <v>169.74</v>
      </c>
      <c r="K2090" s="5">
        <v>31.9</v>
      </c>
      <c r="L2090" s="4">
        <f t="shared" si="97"/>
        <v>28.25</v>
      </c>
      <c r="M2090" s="5">
        <f t="shared" si="98"/>
        <v>31.9</v>
      </c>
      <c r="N2090" t="s">
        <v>24</v>
      </c>
      <c r="O2090" t="s">
        <v>34</v>
      </c>
    </row>
    <row r="2091" spans="1:15" x14ac:dyDescent="0.25">
      <c r="A2091">
        <v>36858</v>
      </c>
      <c r="B2091" t="s">
        <v>19</v>
      </c>
      <c r="C2091">
        <v>40</v>
      </c>
      <c r="D2091" t="str">
        <f t="shared" si="96"/>
        <v>40–59 Age Group</v>
      </c>
      <c r="E2091" t="s">
        <v>34</v>
      </c>
      <c r="F2091" t="s">
        <v>34</v>
      </c>
      <c r="G2091" t="s">
        <v>13</v>
      </c>
      <c r="H2091" t="s">
        <v>14</v>
      </c>
      <c r="I2091" t="s">
        <v>21</v>
      </c>
      <c r="J2091" s="5">
        <v>72.760000000000005</v>
      </c>
      <c r="K2091" s="5">
        <v>24</v>
      </c>
      <c r="L2091" s="4">
        <f t="shared" si="97"/>
        <v>28.25</v>
      </c>
      <c r="M2091" s="5">
        <f t="shared" si="98"/>
        <v>24</v>
      </c>
      <c r="N2091" t="s">
        <v>18</v>
      </c>
      <c r="O2091" t="s">
        <v>34</v>
      </c>
    </row>
    <row r="2092" spans="1:15" x14ac:dyDescent="0.25">
      <c r="A2092">
        <v>37192</v>
      </c>
      <c r="B2092" t="s">
        <v>19</v>
      </c>
      <c r="C2092">
        <v>40</v>
      </c>
      <c r="D2092" t="str">
        <f t="shared" si="96"/>
        <v>40–59 Age Group</v>
      </c>
      <c r="E2092" t="s">
        <v>34</v>
      </c>
      <c r="F2092" t="s">
        <v>34</v>
      </c>
      <c r="G2092" t="s">
        <v>13</v>
      </c>
      <c r="H2092" t="s">
        <v>14</v>
      </c>
      <c r="I2092" t="s">
        <v>15</v>
      </c>
      <c r="J2092" s="5">
        <v>72.989999999999995</v>
      </c>
      <c r="K2092" s="5">
        <v>46.4</v>
      </c>
      <c r="L2092" s="4">
        <f t="shared" si="97"/>
        <v>28.25</v>
      </c>
      <c r="M2092" s="5">
        <f t="shared" si="98"/>
        <v>46.4</v>
      </c>
      <c r="N2092" t="s">
        <v>38</v>
      </c>
      <c r="O2092" t="s">
        <v>34</v>
      </c>
    </row>
    <row r="2093" spans="1:15" x14ac:dyDescent="0.25">
      <c r="A2093">
        <v>39375</v>
      </c>
      <c r="B2093" t="s">
        <v>19</v>
      </c>
      <c r="C2093">
        <v>40</v>
      </c>
      <c r="D2093" t="str">
        <f t="shared" si="96"/>
        <v>40–59 Age Group</v>
      </c>
      <c r="E2093" t="s">
        <v>34</v>
      </c>
      <c r="F2093" t="s">
        <v>34</v>
      </c>
      <c r="G2093" t="s">
        <v>13</v>
      </c>
      <c r="H2093" t="s">
        <v>14</v>
      </c>
      <c r="I2093" t="s">
        <v>21</v>
      </c>
      <c r="J2093" s="5">
        <v>119.52</v>
      </c>
      <c r="K2093" s="5">
        <v>34.6</v>
      </c>
      <c r="L2093" s="4">
        <f t="shared" si="97"/>
        <v>28.25</v>
      </c>
      <c r="M2093" s="5">
        <f t="shared" si="98"/>
        <v>34.6</v>
      </c>
      <c r="N2093" t="s">
        <v>24</v>
      </c>
      <c r="O2093" t="s">
        <v>34</v>
      </c>
    </row>
    <row r="2094" spans="1:15" x14ac:dyDescent="0.25">
      <c r="A2094">
        <v>39927</v>
      </c>
      <c r="B2094" t="s">
        <v>12</v>
      </c>
      <c r="C2094">
        <v>40</v>
      </c>
      <c r="D2094" t="str">
        <f t="shared" si="96"/>
        <v>40–59 Age Group</v>
      </c>
      <c r="E2094" t="s">
        <v>34</v>
      </c>
      <c r="F2094" t="s">
        <v>34</v>
      </c>
      <c r="G2094" t="s">
        <v>13</v>
      </c>
      <c r="H2094" t="s">
        <v>14</v>
      </c>
      <c r="I2094" t="s">
        <v>21</v>
      </c>
      <c r="J2094" s="5">
        <v>56.07</v>
      </c>
      <c r="K2094" s="5">
        <v>26.6</v>
      </c>
      <c r="L2094" s="4">
        <f t="shared" si="97"/>
        <v>28.25</v>
      </c>
      <c r="M2094" s="5">
        <f t="shared" si="98"/>
        <v>26.6</v>
      </c>
      <c r="N2094" t="s">
        <v>24</v>
      </c>
      <c r="O2094" t="s">
        <v>34</v>
      </c>
    </row>
    <row r="2095" spans="1:15" x14ac:dyDescent="0.25">
      <c r="A2095">
        <v>40240</v>
      </c>
      <c r="B2095" t="s">
        <v>12</v>
      </c>
      <c r="C2095">
        <v>40</v>
      </c>
      <c r="D2095" t="str">
        <f t="shared" si="96"/>
        <v>40–59 Age Group</v>
      </c>
      <c r="E2095" t="s">
        <v>13</v>
      </c>
      <c r="F2095" t="s">
        <v>34</v>
      </c>
      <c r="G2095" t="s">
        <v>13</v>
      </c>
      <c r="H2095" t="s">
        <v>20</v>
      </c>
      <c r="I2095" t="s">
        <v>15</v>
      </c>
      <c r="J2095" s="5">
        <v>93.2</v>
      </c>
      <c r="K2095" s="5">
        <v>24.8</v>
      </c>
      <c r="L2095" s="4">
        <f t="shared" si="97"/>
        <v>28.25</v>
      </c>
      <c r="M2095" s="5">
        <f t="shared" si="98"/>
        <v>24.8</v>
      </c>
      <c r="N2095" t="s">
        <v>29</v>
      </c>
      <c r="O2095" t="s">
        <v>34</v>
      </c>
    </row>
    <row r="2096" spans="1:15" x14ac:dyDescent="0.25">
      <c r="A2096">
        <v>41191</v>
      </c>
      <c r="B2096" t="s">
        <v>12</v>
      </c>
      <c r="C2096">
        <v>40</v>
      </c>
      <c r="D2096" t="str">
        <f t="shared" si="96"/>
        <v>40–59 Age Group</v>
      </c>
      <c r="E2096" t="s">
        <v>34</v>
      </c>
      <c r="F2096" t="s">
        <v>34</v>
      </c>
      <c r="G2096" t="s">
        <v>13</v>
      </c>
      <c r="H2096" t="s">
        <v>14</v>
      </c>
      <c r="I2096" t="s">
        <v>21</v>
      </c>
      <c r="J2096" s="5">
        <v>64.84</v>
      </c>
      <c r="K2096" s="5">
        <v>26.6</v>
      </c>
      <c r="L2096" s="4">
        <f t="shared" si="97"/>
        <v>28.25</v>
      </c>
      <c r="M2096" s="5">
        <f t="shared" si="98"/>
        <v>26.6</v>
      </c>
      <c r="N2096" t="s">
        <v>24</v>
      </c>
      <c r="O2096" t="s">
        <v>34</v>
      </c>
    </row>
    <row r="2097" spans="1:15" x14ac:dyDescent="0.25">
      <c r="A2097">
        <v>43244</v>
      </c>
      <c r="B2097" t="s">
        <v>19</v>
      </c>
      <c r="C2097">
        <v>40</v>
      </c>
      <c r="D2097" t="str">
        <f t="shared" si="96"/>
        <v>40–59 Age Group</v>
      </c>
      <c r="E2097" t="s">
        <v>34</v>
      </c>
      <c r="F2097" t="s">
        <v>34</v>
      </c>
      <c r="G2097" t="s">
        <v>13</v>
      </c>
      <c r="H2097" t="s">
        <v>14</v>
      </c>
      <c r="I2097" t="s">
        <v>21</v>
      </c>
      <c r="J2097" s="5">
        <v>131.99</v>
      </c>
      <c r="K2097" s="5">
        <v>37.5</v>
      </c>
      <c r="L2097" s="4">
        <f t="shared" si="97"/>
        <v>28.25</v>
      </c>
      <c r="M2097" s="5">
        <f t="shared" si="98"/>
        <v>37.5</v>
      </c>
      <c r="N2097" t="s">
        <v>24</v>
      </c>
      <c r="O2097" t="s">
        <v>34</v>
      </c>
    </row>
    <row r="2098" spans="1:15" x14ac:dyDescent="0.25">
      <c r="A2098">
        <v>43549</v>
      </c>
      <c r="B2098" t="s">
        <v>19</v>
      </c>
      <c r="C2098">
        <v>40</v>
      </c>
      <c r="D2098" t="str">
        <f t="shared" si="96"/>
        <v>40–59 Age Group</v>
      </c>
      <c r="E2098" t="s">
        <v>13</v>
      </c>
      <c r="F2098" t="s">
        <v>34</v>
      </c>
      <c r="G2098" t="s">
        <v>13</v>
      </c>
      <c r="H2098" t="s">
        <v>14</v>
      </c>
      <c r="I2098" t="s">
        <v>21</v>
      </c>
      <c r="J2098" s="5">
        <v>81.59</v>
      </c>
      <c r="K2098" s="5">
        <v>27.2</v>
      </c>
      <c r="L2098" s="4">
        <f t="shared" si="97"/>
        <v>28.25</v>
      </c>
      <c r="M2098" s="5">
        <f t="shared" si="98"/>
        <v>27.2</v>
      </c>
      <c r="N2098" t="s">
        <v>24</v>
      </c>
      <c r="O2098" t="s">
        <v>34</v>
      </c>
    </row>
    <row r="2099" spans="1:15" x14ac:dyDescent="0.25">
      <c r="A2099">
        <v>45112</v>
      </c>
      <c r="B2099" t="s">
        <v>12</v>
      </c>
      <c r="C2099">
        <v>40</v>
      </c>
      <c r="D2099" t="str">
        <f t="shared" si="96"/>
        <v>40–59 Age Group</v>
      </c>
      <c r="E2099" t="s">
        <v>34</v>
      </c>
      <c r="F2099" t="s">
        <v>34</v>
      </c>
      <c r="G2099" t="s">
        <v>34</v>
      </c>
      <c r="H2099" t="s">
        <v>43</v>
      </c>
      <c r="I2099" t="s">
        <v>15</v>
      </c>
      <c r="J2099" s="5">
        <v>197.11</v>
      </c>
      <c r="K2099" s="5">
        <v>23.9</v>
      </c>
      <c r="L2099" s="4">
        <f t="shared" si="97"/>
        <v>28.25</v>
      </c>
      <c r="M2099" s="5">
        <f t="shared" si="98"/>
        <v>23.9</v>
      </c>
      <c r="N2099" t="s">
        <v>24</v>
      </c>
      <c r="O2099" t="s">
        <v>34</v>
      </c>
    </row>
    <row r="2100" spans="1:15" x14ac:dyDescent="0.25">
      <c r="A2100">
        <v>45565</v>
      </c>
      <c r="B2100" t="s">
        <v>19</v>
      </c>
      <c r="C2100">
        <v>40</v>
      </c>
      <c r="D2100" t="str">
        <f t="shared" si="96"/>
        <v>40–59 Age Group</v>
      </c>
      <c r="E2100" t="s">
        <v>34</v>
      </c>
      <c r="F2100" t="s">
        <v>34</v>
      </c>
      <c r="G2100" t="s">
        <v>13</v>
      </c>
      <c r="H2100" t="s">
        <v>14</v>
      </c>
      <c r="I2100" t="s">
        <v>15</v>
      </c>
      <c r="J2100" s="5">
        <v>72.12</v>
      </c>
      <c r="K2100" s="5">
        <v>38</v>
      </c>
      <c r="L2100" s="4">
        <f t="shared" si="97"/>
        <v>28.25</v>
      </c>
      <c r="M2100" s="5">
        <f t="shared" si="98"/>
        <v>38</v>
      </c>
      <c r="N2100" t="s">
        <v>24</v>
      </c>
      <c r="O2100" t="s">
        <v>34</v>
      </c>
    </row>
    <row r="2101" spans="1:15" x14ac:dyDescent="0.25">
      <c r="A2101">
        <v>45915</v>
      </c>
      <c r="B2101" t="s">
        <v>19</v>
      </c>
      <c r="C2101">
        <v>40</v>
      </c>
      <c r="D2101" t="str">
        <f t="shared" si="96"/>
        <v>40–59 Age Group</v>
      </c>
      <c r="E2101" t="s">
        <v>34</v>
      </c>
      <c r="F2101" t="s">
        <v>34</v>
      </c>
      <c r="G2101" t="s">
        <v>34</v>
      </c>
      <c r="H2101" t="s">
        <v>14</v>
      </c>
      <c r="I2101" t="s">
        <v>21</v>
      </c>
      <c r="J2101" s="5">
        <v>63.45</v>
      </c>
      <c r="K2101" s="5">
        <v>32.700000000000003</v>
      </c>
      <c r="L2101" s="4">
        <f t="shared" si="97"/>
        <v>28.25</v>
      </c>
      <c r="M2101" s="5">
        <f t="shared" si="98"/>
        <v>32.700000000000003</v>
      </c>
      <c r="N2101" t="s">
        <v>18</v>
      </c>
      <c r="O2101" t="s">
        <v>34</v>
      </c>
    </row>
    <row r="2102" spans="1:15" x14ac:dyDescent="0.25">
      <c r="A2102">
        <v>49152</v>
      </c>
      <c r="B2102" t="s">
        <v>19</v>
      </c>
      <c r="C2102">
        <v>40</v>
      </c>
      <c r="D2102" t="str">
        <f t="shared" si="96"/>
        <v>40–59 Age Group</v>
      </c>
      <c r="E2102" t="s">
        <v>34</v>
      </c>
      <c r="F2102" t="s">
        <v>34</v>
      </c>
      <c r="G2102" t="s">
        <v>34</v>
      </c>
      <c r="H2102" t="s">
        <v>14</v>
      </c>
      <c r="I2102" t="s">
        <v>21</v>
      </c>
      <c r="J2102" s="5">
        <v>70.45</v>
      </c>
      <c r="K2102" s="5">
        <v>23.3</v>
      </c>
      <c r="L2102" s="4">
        <f t="shared" si="97"/>
        <v>28.25</v>
      </c>
      <c r="M2102" s="5">
        <f t="shared" si="98"/>
        <v>23.3</v>
      </c>
      <c r="N2102" t="s">
        <v>29</v>
      </c>
      <c r="O2102" t="s">
        <v>34</v>
      </c>
    </row>
    <row r="2103" spans="1:15" x14ac:dyDescent="0.25">
      <c r="A2103">
        <v>49775</v>
      </c>
      <c r="B2103" t="s">
        <v>12</v>
      </c>
      <c r="C2103">
        <v>40</v>
      </c>
      <c r="D2103" t="str">
        <f t="shared" si="96"/>
        <v>40–59 Age Group</v>
      </c>
      <c r="E2103" t="s">
        <v>34</v>
      </c>
      <c r="F2103" t="s">
        <v>34</v>
      </c>
      <c r="G2103" t="s">
        <v>13</v>
      </c>
      <c r="H2103" t="s">
        <v>14</v>
      </c>
      <c r="I2103" t="s">
        <v>21</v>
      </c>
      <c r="J2103" s="5">
        <v>75.400000000000006</v>
      </c>
      <c r="K2103" s="5">
        <v>28.7</v>
      </c>
      <c r="L2103" s="4">
        <f t="shared" si="97"/>
        <v>28.25</v>
      </c>
      <c r="M2103" s="5">
        <f t="shared" si="98"/>
        <v>28.7</v>
      </c>
      <c r="N2103" t="s">
        <v>38</v>
      </c>
      <c r="O2103" t="s">
        <v>34</v>
      </c>
    </row>
    <row r="2104" spans="1:15" x14ac:dyDescent="0.25">
      <c r="A2104">
        <v>50841</v>
      </c>
      <c r="B2104" t="s">
        <v>19</v>
      </c>
      <c r="C2104">
        <v>40</v>
      </c>
      <c r="D2104" t="str">
        <f t="shared" si="96"/>
        <v>40–59 Age Group</v>
      </c>
      <c r="E2104" t="s">
        <v>34</v>
      </c>
      <c r="F2104" t="s">
        <v>34</v>
      </c>
      <c r="G2104" t="s">
        <v>13</v>
      </c>
      <c r="H2104" t="s">
        <v>14</v>
      </c>
      <c r="I2104" t="s">
        <v>21</v>
      </c>
      <c r="J2104" s="5">
        <v>191.48</v>
      </c>
      <c r="K2104" s="5">
        <v>27.9</v>
      </c>
      <c r="L2104" s="4">
        <f t="shared" si="97"/>
        <v>28.25</v>
      </c>
      <c r="M2104" s="5">
        <f t="shared" si="98"/>
        <v>27.9</v>
      </c>
      <c r="N2104" t="s">
        <v>29</v>
      </c>
      <c r="O2104" t="s">
        <v>34</v>
      </c>
    </row>
    <row r="2105" spans="1:15" x14ac:dyDescent="0.25">
      <c r="A2105">
        <v>51116</v>
      </c>
      <c r="B2105" t="s">
        <v>19</v>
      </c>
      <c r="C2105">
        <v>40</v>
      </c>
      <c r="D2105" t="str">
        <f t="shared" si="96"/>
        <v>40–59 Age Group</v>
      </c>
      <c r="E2105" t="s">
        <v>34</v>
      </c>
      <c r="F2105" t="s">
        <v>34</v>
      </c>
      <c r="G2105" t="s">
        <v>13</v>
      </c>
      <c r="H2105" t="s">
        <v>20</v>
      </c>
      <c r="I2105" t="s">
        <v>15</v>
      </c>
      <c r="J2105" s="5">
        <v>64.66</v>
      </c>
      <c r="K2105" s="5">
        <v>25</v>
      </c>
      <c r="L2105" s="4">
        <f t="shared" si="97"/>
        <v>28.25</v>
      </c>
      <c r="M2105" s="5">
        <f t="shared" si="98"/>
        <v>25</v>
      </c>
      <c r="N2105" t="s">
        <v>18</v>
      </c>
      <c r="O2105" t="s">
        <v>34</v>
      </c>
    </row>
    <row r="2106" spans="1:15" x14ac:dyDescent="0.25">
      <c r="A2106">
        <v>51889</v>
      </c>
      <c r="B2106" t="s">
        <v>19</v>
      </c>
      <c r="C2106">
        <v>40</v>
      </c>
      <c r="D2106" t="str">
        <f t="shared" si="96"/>
        <v>40–59 Age Group</v>
      </c>
      <c r="E2106" t="s">
        <v>34</v>
      </c>
      <c r="F2106" t="s">
        <v>34</v>
      </c>
      <c r="G2106" t="s">
        <v>13</v>
      </c>
      <c r="H2106" t="s">
        <v>14</v>
      </c>
      <c r="I2106" t="s">
        <v>15</v>
      </c>
      <c r="J2106" s="5">
        <v>58.64</v>
      </c>
      <c r="K2106" s="5">
        <v>33</v>
      </c>
      <c r="L2106" s="4">
        <f t="shared" si="97"/>
        <v>28.25</v>
      </c>
      <c r="M2106" s="5">
        <f t="shared" si="98"/>
        <v>33</v>
      </c>
      <c r="N2106" t="s">
        <v>24</v>
      </c>
      <c r="O2106" t="s">
        <v>34</v>
      </c>
    </row>
    <row r="2107" spans="1:15" x14ac:dyDescent="0.25">
      <c r="A2107">
        <v>53032</v>
      </c>
      <c r="B2107" t="s">
        <v>12</v>
      </c>
      <c r="C2107">
        <v>40</v>
      </c>
      <c r="D2107" t="str">
        <f t="shared" si="96"/>
        <v>40–59 Age Group</v>
      </c>
      <c r="E2107" t="s">
        <v>34</v>
      </c>
      <c r="F2107" t="s">
        <v>34</v>
      </c>
      <c r="G2107" t="s">
        <v>13</v>
      </c>
      <c r="H2107" t="s">
        <v>14</v>
      </c>
      <c r="I2107" t="s">
        <v>21</v>
      </c>
      <c r="J2107" s="5">
        <v>80.25</v>
      </c>
      <c r="K2107" s="5">
        <v>30.3</v>
      </c>
      <c r="L2107" s="4">
        <f t="shared" si="97"/>
        <v>28.25</v>
      </c>
      <c r="M2107" s="5">
        <f t="shared" si="98"/>
        <v>30.3</v>
      </c>
      <c r="N2107" t="s">
        <v>18</v>
      </c>
      <c r="O2107" t="s">
        <v>34</v>
      </c>
    </row>
    <row r="2108" spans="1:15" x14ac:dyDescent="0.25">
      <c r="A2108">
        <v>53478</v>
      </c>
      <c r="B2108" t="s">
        <v>19</v>
      </c>
      <c r="C2108">
        <v>40</v>
      </c>
      <c r="D2108" t="str">
        <f t="shared" si="96"/>
        <v>40–59 Age Group</v>
      </c>
      <c r="E2108" t="s">
        <v>34</v>
      </c>
      <c r="F2108" t="s">
        <v>34</v>
      </c>
      <c r="G2108" t="s">
        <v>13</v>
      </c>
      <c r="H2108" t="s">
        <v>14</v>
      </c>
      <c r="I2108" t="s">
        <v>15</v>
      </c>
      <c r="J2108" s="5">
        <v>89.61</v>
      </c>
      <c r="K2108" s="5">
        <v>41.2</v>
      </c>
      <c r="L2108" s="4">
        <f t="shared" si="97"/>
        <v>28.25</v>
      </c>
      <c r="M2108" s="5">
        <f t="shared" si="98"/>
        <v>41.2</v>
      </c>
      <c r="N2108" t="s">
        <v>18</v>
      </c>
      <c r="O2108" t="s">
        <v>34</v>
      </c>
    </row>
    <row r="2109" spans="1:15" x14ac:dyDescent="0.25">
      <c r="A2109">
        <v>54127</v>
      </c>
      <c r="B2109" t="s">
        <v>19</v>
      </c>
      <c r="C2109">
        <v>40</v>
      </c>
      <c r="D2109" t="str">
        <f t="shared" si="96"/>
        <v>40–59 Age Group</v>
      </c>
      <c r="E2109" t="s">
        <v>34</v>
      </c>
      <c r="F2109" t="s">
        <v>34</v>
      </c>
      <c r="G2109" t="s">
        <v>13</v>
      </c>
      <c r="H2109" t="s">
        <v>20</v>
      </c>
      <c r="I2109" t="s">
        <v>15</v>
      </c>
      <c r="J2109" s="5">
        <v>106.76</v>
      </c>
      <c r="K2109" s="5">
        <v>24.1</v>
      </c>
      <c r="L2109" s="4">
        <f t="shared" si="97"/>
        <v>28.25</v>
      </c>
      <c r="M2109" s="5">
        <f t="shared" si="98"/>
        <v>24.1</v>
      </c>
      <c r="N2109" t="s">
        <v>18</v>
      </c>
      <c r="O2109" t="s">
        <v>34</v>
      </c>
    </row>
    <row r="2110" spans="1:15" x14ac:dyDescent="0.25">
      <c r="A2110">
        <v>54620</v>
      </c>
      <c r="B2110" t="s">
        <v>12</v>
      </c>
      <c r="C2110">
        <v>40</v>
      </c>
      <c r="D2110" t="str">
        <f t="shared" si="96"/>
        <v>40–59 Age Group</v>
      </c>
      <c r="E2110" t="s">
        <v>34</v>
      </c>
      <c r="F2110" t="s">
        <v>34</v>
      </c>
      <c r="G2110" t="s">
        <v>13</v>
      </c>
      <c r="H2110" t="s">
        <v>14</v>
      </c>
      <c r="I2110" t="s">
        <v>15</v>
      </c>
      <c r="J2110" s="5">
        <v>78.11</v>
      </c>
      <c r="K2110" s="5">
        <v>35.299999999999997</v>
      </c>
      <c r="L2110" s="4">
        <f t="shared" si="97"/>
        <v>28.25</v>
      </c>
      <c r="M2110" s="5">
        <f t="shared" si="98"/>
        <v>35.299999999999997</v>
      </c>
      <c r="N2110" t="s">
        <v>24</v>
      </c>
      <c r="O2110" t="s">
        <v>34</v>
      </c>
    </row>
    <row r="2111" spans="1:15" x14ac:dyDescent="0.25">
      <c r="A2111">
        <v>55244</v>
      </c>
      <c r="B2111" t="s">
        <v>12</v>
      </c>
      <c r="C2111">
        <v>40</v>
      </c>
      <c r="D2111" t="str">
        <f t="shared" si="96"/>
        <v>40–59 Age Group</v>
      </c>
      <c r="E2111" t="s">
        <v>34</v>
      </c>
      <c r="F2111" t="s">
        <v>34</v>
      </c>
      <c r="G2111" t="s">
        <v>13</v>
      </c>
      <c r="H2111" t="s">
        <v>20</v>
      </c>
      <c r="I2111" t="s">
        <v>21</v>
      </c>
      <c r="J2111" s="5">
        <v>65.290000000000006</v>
      </c>
      <c r="K2111" s="5">
        <v>28.3</v>
      </c>
      <c r="L2111" s="4">
        <f t="shared" si="97"/>
        <v>28.25</v>
      </c>
      <c r="M2111" s="5">
        <f t="shared" si="98"/>
        <v>28.3</v>
      </c>
      <c r="N2111" t="s">
        <v>24</v>
      </c>
      <c r="O2111" t="s">
        <v>34</v>
      </c>
    </row>
    <row r="2112" spans="1:15" x14ac:dyDescent="0.25">
      <c r="A2112">
        <v>56961</v>
      </c>
      <c r="B2112" t="s">
        <v>19</v>
      </c>
      <c r="C2112">
        <v>40</v>
      </c>
      <c r="D2112" t="str">
        <f t="shared" si="96"/>
        <v>40–59 Age Group</v>
      </c>
      <c r="E2112" t="s">
        <v>34</v>
      </c>
      <c r="F2112" t="s">
        <v>34</v>
      </c>
      <c r="G2112" t="s">
        <v>34</v>
      </c>
      <c r="H2112" t="s">
        <v>43</v>
      </c>
      <c r="I2112" t="s">
        <v>21</v>
      </c>
      <c r="J2112" s="5">
        <v>70.56</v>
      </c>
      <c r="K2112" s="5">
        <v>32.299999999999997</v>
      </c>
      <c r="L2112" s="4">
        <f t="shared" si="97"/>
        <v>28.25</v>
      </c>
      <c r="M2112" s="5">
        <f t="shared" si="98"/>
        <v>32.299999999999997</v>
      </c>
      <c r="N2112" t="s">
        <v>24</v>
      </c>
      <c r="O2112" t="s">
        <v>34</v>
      </c>
    </row>
    <row r="2113" spans="1:15" x14ac:dyDescent="0.25">
      <c r="A2113">
        <v>59906</v>
      </c>
      <c r="B2113" t="s">
        <v>19</v>
      </c>
      <c r="C2113">
        <v>40</v>
      </c>
      <c r="D2113" t="str">
        <f t="shared" si="96"/>
        <v>40–59 Age Group</v>
      </c>
      <c r="E2113" t="s">
        <v>34</v>
      </c>
      <c r="F2113" t="s">
        <v>34</v>
      </c>
      <c r="G2113" t="s">
        <v>13</v>
      </c>
      <c r="H2113" t="s">
        <v>14</v>
      </c>
      <c r="I2113" t="s">
        <v>21</v>
      </c>
      <c r="J2113" s="5">
        <v>139.9</v>
      </c>
      <c r="K2113" s="5">
        <v>31.7</v>
      </c>
      <c r="L2113" s="4">
        <f t="shared" si="97"/>
        <v>28.25</v>
      </c>
      <c r="M2113" s="5">
        <f t="shared" si="98"/>
        <v>31.7</v>
      </c>
      <c r="N2113" t="s">
        <v>29</v>
      </c>
      <c r="O2113" t="s">
        <v>34</v>
      </c>
    </row>
    <row r="2114" spans="1:15" x14ac:dyDescent="0.25">
      <c r="A2114">
        <v>59993</v>
      </c>
      <c r="B2114" t="s">
        <v>12</v>
      </c>
      <c r="C2114">
        <v>40</v>
      </c>
      <c r="D2114" t="str">
        <f t="shared" ref="D2114:D2177" si="99">_xlfn.IFS(
C2114&lt;18,"1–17 Age Group",
C2114&lt;40,"18–39 Age Group",
C2114&lt;60,"40–59 Age Group",
C2114&lt;80,"60–79 Age Group",
TRUE,"80+ Age Group"
)</f>
        <v>40–59 Age Group</v>
      </c>
      <c r="E2114" t="s">
        <v>34</v>
      </c>
      <c r="F2114" t="s">
        <v>34</v>
      </c>
      <c r="G2114" t="s">
        <v>13</v>
      </c>
      <c r="H2114" t="s">
        <v>14</v>
      </c>
      <c r="I2114" t="s">
        <v>21</v>
      </c>
      <c r="J2114" s="5">
        <v>60.96</v>
      </c>
      <c r="K2114" s="5">
        <v>11.5</v>
      </c>
      <c r="L2114" s="4">
        <f t="shared" ref="L2114:L2177" si="100">MEDIAN(K:K)</f>
        <v>28.25</v>
      </c>
      <c r="M2114" s="5">
        <f t="shared" ref="M2114:M2177" si="101">IF(K:K="",$L2114,$K2114)</f>
        <v>11.5</v>
      </c>
      <c r="N2114" t="s">
        <v>24</v>
      </c>
      <c r="O2114" t="s">
        <v>34</v>
      </c>
    </row>
    <row r="2115" spans="1:15" x14ac:dyDescent="0.25">
      <c r="A2115">
        <v>61238</v>
      </c>
      <c r="B2115" t="s">
        <v>19</v>
      </c>
      <c r="C2115">
        <v>40</v>
      </c>
      <c r="D2115" t="str">
        <f t="shared" si="99"/>
        <v>40–59 Age Group</v>
      </c>
      <c r="E2115" t="s">
        <v>34</v>
      </c>
      <c r="F2115" t="s">
        <v>34</v>
      </c>
      <c r="G2115" t="s">
        <v>13</v>
      </c>
      <c r="H2115" t="s">
        <v>14</v>
      </c>
      <c r="I2115" t="s">
        <v>21</v>
      </c>
      <c r="J2115" s="5">
        <v>122.23</v>
      </c>
      <c r="K2115" s="5">
        <v>30.5</v>
      </c>
      <c r="L2115" s="4">
        <f t="shared" si="100"/>
        <v>28.25</v>
      </c>
      <c r="M2115" s="5">
        <f t="shared" si="101"/>
        <v>30.5</v>
      </c>
      <c r="N2115" t="s">
        <v>38</v>
      </c>
      <c r="O2115" t="s">
        <v>34</v>
      </c>
    </row>
    <row r="2116" spans="1:15" x14ac:dyDescent="0.25">
      <c r="A2116">
        <v>61338</v>
      </c>
      <c r="B2116" t="s">
        <v>19</v>
      </c>
      <c r="C2116">
        <v>40</v>
      </c>
      <c r="D2116" t="str">
        <f t="shared" si="99"/>
        <v>40–59 Age Group</v>
      </c>
      <c r="E2116" t="s">
        <v>34</v>
      </c>
      <c r="F2116" t="s">
        <v>34</v>
      </c>
      <c r="G2116" t="s">
        <v>13</v>
      </c>
      <c r="H2116" t="s">
        <v>14</v>
      </c>
      <c r="I2116" t="s">
        <v>21</v>
      </c>
      <c r="J2116" s="5">
        <v>65.47</v>
      </c>
      <c r="K2116" s="5">
        <v>24.1</v>
      </c>
      <c r="L2116" s="4">
        <f t="shared" si="100"/>
        <v>28.25</v>
      </c>
      <c r="M2116" s="5">
        <f t="shared" si="101"/>
        <v>24.1</v>
      </c>
      <c r="N2116" t="s">
        <v>29</v>
      </c>
      <c r="O2116" t="s">
        <v>34</v>
      </c>
    </row>
    <row r="2117" spans="1:15" x14ac:dyDescent="0.25">
      <c r="A2117">
        <v>61785</v>
      </c>
      <c r="B2117" t="s">
        <v>19</v>
      </c>
      <c r="C2117">
        <v>40</v>
      </c>
      <c r="D2117" t="str">
        <f t="shared" si="99"/>
        <v>40–59 Age Group</v>
      </c>
      <c r="E2117" t="s">
        <v>34</v>
      </c>
      <c r="F2117" t="s">
        <v>34</v>
      </c>
      <c r="G2117" t="s">
        <v>34</v>
      </c>
      <c r="H2117" t="s">
        <v>14</v>
      </c>
      <c r="I2117" t="s">
        <v>21</v>
      </c>
      <c r="J2117" s="5">
        <v>158.93</v>
      </c>
      <c r="K2117" s="5">
        <v>31.3</v>
      </c>
      <c r="L2117" s="4">
        <f t="shared" si="100"/>
        <v>28.25</v>
      </c>
      <c r="M2117" s="5">
        <f t="shared" si="101"/>
        <v>31.3</v>
      </c>
      <c r="N2117" t="s">
        <v>29</v>
      </c>
      <c r="O2117" t="s">
        <v>34</v>
      </c>
    </row>
    <row r="2118" spans="1:15" x14ac:dyDescent="0.25">
      <c r="A2118">
        <v>61987</v>
      </c>
      <c r="B2118" t="s">
        <v>19</v>
      </c>
      <c r="C2118">
        <v>40</v>
      </c>
      <c r="D2118" t="str">
        <f t="shared" si="99"/>
        <v>40–59 Age Group</v>
      </c>
      <c r="E2118" t="s">
        <v>34</v>
      </c>
      <c r="F2118" t="s">
        <v>34</v>
      </c>
      <c r="G2118" t="s">
        <v>13</v>
      </c>
      <c r="H2118" t="s">
        <v>14</v>
      </c>
      <c r="I2118" t="s">
        <v>15</v>
      </c>
      <c r="J2118" s="5">
        <v>101.06</v>
      </c>
      <c r="K2118" s="5">
        <v>32.299999999999997</v>
      </c>
      <c r="L2118" s="4">
        <f t="shared" si="100"/>
        <v>28.25</v>
      </c>
      <c r="M2118" s="5">
        <f t="shared" si="101"/>
        <v>32.299999999999997</v>
      </c>
      <c r="N2118" t="s">
        <v>29</v>
      </c>
      <c r="O2118" t="s">
        <v>34</v>
      </c>
    </row>
    <row r="2119" spans="1:15" x14ac:dyDescent="0.25">
      <c r="A2119">
        <v>62075</v>
      </c>
      <c r="B2119" t="s">
        <v>19</v>
      </c>
      <c r="C2119">
        <v>40</v>
      </c>
      <c r="D2119" t="str">
        <f t="shared" si="99"/>
        <v>40–59 Age Group</v>
      </c>
      <c r="E2119" t="s">
        <v>34</v>
      </c>
      <c r="F2119" t="s">
        <v>34</v>
      </c>
      <c r="G2119" t="s">
        <v>13</v>
      </c>
      <c r="H2119" t="s">
        <v>14</v>
      </c>
      <c r="I2119" t="s">
        <v>15</v>
      </c>
      <c r="J2119" s="5">
        <v>65.42</v>
      </c>
      <c r="K2119" s="5">
        <v>17.399999999999999</v>
      </c>
      <c r="L2119" s="4">
        <f t="shared" si="100"/>
        <v>28.25</v>
      </c>
      <c r="M2119" s="5">
        <f t="shared" si="101"/>
        <v>17.399999999999999</v>
      </c>
      <c r="N2119" t="s">
        <v>18</v>
      </c>
      <c r="O2119" t="s">
        <v>34</v>
      </c>
    </row>
    <row r="2120" spans="1:15" x14ac:dyDescent="0.25">
      <c r="A2120">
        <v>62332</v>
      </c>
      <c r="B2120" t="s">
        <v>19</v>
      </c>
      <c r="C2120">
        <v>40</v>
      </c>
      <c r="D2120" t="str">
        <f t="shared" si="99"/>
        <v>40–59 Age Group</v>
      </c>
      <c r="E2120" t="s">
        <v>34</v>
      </c>
      <c r="F2120" t="s">
        <v>34</v>
      </c>
      <c r="G2120" t="s">
        <v>13</v>
      </c>
      <c r="H2120" t="s">
        <v>14</v>
      </c>
      <c r="I2120" t="s">
        <v>21</v>
      </c>
      <c r="J2120" s="5">
        <v>74.510000000000005</v>
      </c>
      <c r="K2120" s="5">
        <v>36.6</v>
      </c>
      <c r="L2120" s="4">
        <f t="shared" si="100"/>
        <v>28.25</v>
      </c>
      <c r="M2120" s="5">
        <f t="shared" si="101"/>
        <v>36.6</v>
      </c>
      <c r="N2120" t="s">
        <v>24</v>
      </c>
      <c r="O2120" t="s">
        <v>34</v>
      </c>
    </row>
    <row r="2121" spans="1:15" x14ac:dyDescent="0.25">
      <c r="A2121">
        <v>64582</v>
      </c>
      <c r="B2121" t="s">
        <v>12</v>
      </c>
      <c r="C2121">
        <v>40</v>
      </c>
      <c r="D2121" t="str">
        <f t="shared" si="99"/>
        <v>40–59 Age Group</v>
      </c>
      <c r="E2121" t="s">
        <v>13</v>
      </c>
      <c r="F2121" t="s">
        <v>34</v>
      </c>
      <c r="G2121" t="s">
        <v>13</v>
      </c>
      <c r="H2121" t="s">
        <v>43</v>
      </c>
      <c r="I2121" t="s">
        <v>21</v>
      </c>
      <c r="J2121" s="5">
        <v>212.01</v>
      </c>
      <c r="K2121" s="5">
        <v>28.4</v>
      </c>
      <c r="L2121" s="4">
        <f t="shared" si="100"/>
        <v>28.25</v>
      </c>
      <c r="M2121" s="5">
        <f t="shared" si="101"/>
        <v>28.4</v>
      </c>
      <c r="N2121" t="s">
        <v>24</v>
      </c>
      <c r="O2121" t="s">
        <v>34</v>
      </c>
    </row>
    <row r="2122" spans="1:15" x14ac:dyDescent="0.25">
      <c r="A2122">
        <v>65130</v>
      </c>
      <c r="B2122" t="s">
        <v>12</v>
      </c>
      <c r="C2122">
        <v>40</v>
      </c>
      <c r="D2122" t="str">
        <f t="shared" si="99"/>
        <v>40–59 Age Group</v>
      </c>
      <c r="E2122" t="s">
        <v>34</v>
      </c>
      <c r="F2122" t="s">
        <v>34</v>
      </c>
      <c r="G2122" t="s">
        <v>13</v>
      </c>
      <c r="H2122" t="s">
        <v>14</v>
      </c>
      <c r="I2122" t="s">
        <v>21</v>
      </c>
      <c r="J2122" s="5">
        <v>144.47999999999999</v>
      </c>
      <c r="K2122" s="5">
        <v>29.8</v>
      </c>
      <c r="L2122" s="4">
        <f t="shared" si="100"/>
        <v>28.25</v>
      </c>
      <c r="M2122" s="5">
        <f t="shared" si="101"/>
        <v>29.8</v>
      </c>
      <c r="N2122" t="s">
        <v>29</v>
      </c>
      <c r="O2122" t="s">
        <v>34</v>
      </c>
    </row>
    <row r="2123" spans="1:15" x14ac:dyDescent="0.25">
      <c r="A2123">
        <v>65388</v>
      </c>
      <c r="B2123" t="s">
        <v>19</v>
      </c>
      <c r="C2123">
        <v>40</v>
      </c>
      <c r="D2123" t="str">
        <f t="shared" si="99"/>
        <v>40–59 Age Group</v>
      </c>
      <c r="E2123" t="s">
        <v>34</v>
      </c>
      <c r="F2123" t="s">
        <v>34</v>
      </c>
      <c r="G2123" t="s">
        <v>34</v>
      </c>
      <c r="H2123" t="s">
        <v>14</v>
      </c>
      <c r="I2123" t="s">
        <v>15</v>
      </c>
      <c r="J2123" s="5">
        <v>80.47</v>
      </c>
      <c r="K2123" s="5">
        <v>27.3</v>
      </c>
      <c r="L2123" s="4">
        <f t="shared" si="100"/>
        <v>28.25</v>
      </c>
      <c r="M2123" s="5">
        <f t="shared" si="101"/>
        <v>27.3</v>
      </c>
      <c r="N2123" t="s">
        <v>29</v>
      </c>
      <c r="O2123" t="s">
        <v>34</v>
      </c>
    </row>
    <row r="2124" spans="1:15" x14ac:dyDescent="0.25">
      <c r="A2124">
        <v>66184</v>
      </c>
      <c r="B2124" t="s">
        <v>12</v>
      </c>
      <c r="C2124">
        <v>40</v>
      </c>
      <c r="D2124" t="str">
        <f t="shared" si="99"/>
        <v>40–59 Age Group</v>
      </c>
      <c r="E2124" t="s">
        <v>34</v>
      </c>
      <c r="F2124" t="s">
        <v>34</v>
      </c>
      <c r="G2124" t="s">
        <v>13</v>
      </c>
      <c r="H2124" t="s">
        <v>43</v>
      </c>
      <c r="I2124" t="s">
        <v>21</v>
      </c>
      <c r="J2124" s="5">
        <v>100.26</v>
      </c>
      <c r="K2124" s="5">
        <v>26</v>
      </c>
      <c r="L2124" s="4">
        <f t="shared" si="100"/>
        <v>28.25</v>
      </c>
      <c r="M2124" s="5">
        <f t="shared" si="101"/>
        <v>26</v>
      </c>
      <c r="N2124" t="s">
        <v>38</v>
      </c>
      <c r="O2124" t="s">
        <v>34</v>
      </c>
    </row>
    <row r="2125" spans="1:15" x14ac:dyDescent="0.25">
      <c r="A2125">
        <v>67521</v>
      </c>
      <c r="B2125" t="s">
        <v>19</v>
      </c>
      <c r="C2125">
        <v>40</v>
      </c>
      <c r="D2125" t="str">
        <f t="shared" si="99"/>
        <v>40–59 Age Group</v>
      </c>
      <c r="E2125" t="s">
        <v>13</v>
      </c>
      <c r="F2125" t="s">
        <v>34</v>
      </c>
      <c r="G2125" t="s">
        <v>13</v>
      </c>
      <c r="H2125" t="s">
        <v>14</v>
      </c>
      <c r="I2125" t="s">
        <v>15</v>
      </c>
      <c r="J2125" s="5">
        <v>124.48</v>
      </c>
      <c r="K2125" s="5">
        <v>38.5</v>
      </c>
      <c r="L2125" s="4">
        <f t="shared" si="100"/>
        <v>28.25</v>
      </c>
      <c r="M2125" s="5">
        <f t="shared" si="101"/>
        <v>38.5</v>
      </c>
      <c r="N2125" t="s">
        <v>38</v>
      </c>
      <c r="O2125" t="s">
        <v>34</v>
      </c>
    </row>
    <row r="2126" spans="1:15" x14ac:dyDescent="0.25">
      <c r="A2126">
        <v>67855</v>
      </c>
      <c r="B2126" t="s">
        <v>19</v>
      </c>
      <c r="C2126">
        <v>40</v>
      </c>
      <c r="D2126" t="str">
        <f t="shared" si="99"/>
        <v>40–59 Age Group</v>
      </c>
      <c r="E2126" t="s">
        <v>34</v>
      </c>
      <c r="F2126" t="s">
        <v>34</v>
      </c>
      <c r="G2126" t="s">
        <v>13</v>
      </c>
      <c r="H2126" t="s">
        <v>14</v>
      </c>
      <c r="I2126" t="s">
        <v>21</v>
      </c>
      <c r="J2126" s="5">
        <v>95.04</v>
      </c>
      <c r="K2126" s="5">
        <v>42.4</v>
      </c>
      <c r="L2126" s="4">
        <f t="shared" si="100"/>
        <v>28.25</v>
      </c>
      <c r="M2126" s="5">
        <f t="shared" si="101"/>
        <v>42.4</v>
      </c>
      <c r="N2126" t="s">
        <v>24</v>
      </c>
      <c r="O2126" t="s">
        <v>34</v>
      </c>
    </row>
    <row r="2127" spans="1:15" x14ac:dyDescent="0.25">
      <c r="A2127">
        <v>68302</v>
      </c>
      <c r="B2127" t="s">
        <v>19</v>
      </c>
      <c r="C2127">
        <v>40</v>
      </c>
      <c r="D2127" t="str">
        <f t="shared" si="99"/>
        <v>40–59 Age Group</v>
      </c>
      <c r="E2127" t="s">
        <v>34</v>
      </c>
      <c r="F2127" t="s">
        <v>34</v>
      </c>
      <c r="G2127" t="s">
        <v>13</v>
      </c>
      <c r="H2127" t="s">
        <v>14</v>
      </c>
      <c r="I2127" t="s">
        <v>15</v>
      </c>
      <c r="J2127" s="5">
        <v>65.77</v>
      </c>
      <c r="K2127" s="5">
        <v>31.2</v>
      </c>
      <c r="L2127" s="4">
        <f t="shared" si="100"/>
        <v>28.25</v>
      </c>
      <c r="M2127" s="5">
        <f t="shared" si="101"/>
        <v>31.2</v>
      </c>
      <c r="N2127" t="s">
        <v>24</v>
      </c>
      <c r="O2127" t="s">
        <v>34</v>
      </c>
    </row>
    <row r="2128" spans="1:15" x14ac:dyDescent="0.25">
      <c r="A2128">
        <v>69089</v>
      </c>
      <c r="B2128" t="s">
        <v>19</v>
      </c>
      <c r="C2128">
        <v>40</v>
      </c>
      <c r="D2128" t="str">
        <f t="shared" si="99"/>
        <v>40–59 Age Group</v>
      </c>
      <c r="E2128" t="s">
        <v>34</v>
      </c>
      <c r="F2128" t="s">
        <v>34</v>
      </c>
      <c r="G2128" t="s">
        <v>13</v>
      </c>
      <c r="H2128" t="s">
        <v>14</v>
      </c>
      <c r="I2128" t="s">
        <v>21</v>
      </c>
      <c r="J2128" s="5">
        <v>83.3</v>
      </c>
      <c r="K2128" s="5">
        <v>32</v>
      </c>
      <c r="L2128" s="4">
        <f t="shared" si="100"/>
        <v>28.25</v>
      </c>
      <c r="M2128" s="5">
        <f t="shared" si="101"/>
        <v>32</v>
      </c>
      <c r="N2128" t="s">
        <v>29</v>
      </c>
      <c r="O2128" t="s">
        <v>34</v>
      </c>
    </row>
    <row r="2129" spans="1:15" x14ac:dyDescent="0.25">
      <c r="A2129">
        <v>71339</v>
      </c>
      <c r="B2129" t="s">
        <v>19</v>
      </c>
      <c r="C2129">
        <v>40</v>
      </c>
      <c r="D2129" t="str">
        <f t="shared" si="99"/>
        <v>40–59 Age Group</v>
      </c>
      <c r="E2129" t="s">
        <v>34</v>
      </c>
      <c r="F2129" t="s">
        <v>34</v>
      </c>
      <c r="G2129" t="s">
        <v>13</v>
      </c>
      <c r="H2129" t="s">
        <v>43</v>
      </c>
      <c r="I2129" t="s">
        <v>15</v>
      </c>
      <c r="J2129" s="5">
        <v>114.32</v>
      </c>
      <c r="K2129" s="5">
        <v>28.3</v>
      </c>
      <c r="L2129" s="4">
        <f t="shared" si="100"/>
        <v>28.25</v>
      </c>
      <c r="M2129" s="5">
        <f t="shared" si="101"/>
        <v>28.3</v>
      </c>
      <c r="N2129" t="s">
        <v>29</v>
      </c>
      <c r="O2129" t="s">
        <v>34</v>
      </c>
    </row>
    <row r="2130" spans="1:15" x14ac:dyDescent="0.25">
      <c r="A2130">
        <v>72450</v>
      </c>
      <c r="B2130" t="s">
        <v>12</v>
      </c>
      <c r="C2130">
        <v>40</v>
      </c>
      <c r="D2130" t="str">
        <f t="shared" si="99"/>
        <v>40–59 Age Group</v>
      </c>
      <c r="E2130" t="s">
        <v>34</v>
      </c>
      <c r="F2130" t="s">
        <v>34</v>
      </c>
      <c r="G2130" t="s">
        <v>13</v>
      </c>
      <c r="H2130" t="s">
        <v>14</v>
      </c>
      <c r="I2130" t="s">
        <v>21</v>
      </c>
      <c r="J2130" s="5">
        <v>88.81</v>
      </c>
      <c r="K2130" s="5">
        <v>32.700000000000003</v>
      </c>
      <c r="L2130" s="4">
        <f t="shared" si="100"/>
        <v>28.25</v>
      </c>
      <c r="M2130" s="5">
        <f t="shared" si="101"/>
        <v>32.700000000000003</v>
      </c>
      <c r="N2130" t="s">
        <v>38</v>
      </c>
      <c r="O2130" t="s">
        <v>34</v>
      </c>
    </row>
    <row r="2131" spans="1:15" x14ac:dyDescent="0.25">
      <c r="A2131">
        <v>298</v>
      </c>
      <c r="B2131" t="s">
        <v>19</v>
      </c>
      <c r="C2131">
        <v>41</v>
      </c>
      <c r="D2131" t="str">
        <f t="shared" si="99"/>
        <v>40–59 Age Group</v>
      </c>
      <c r="E2131" t="s">
        <v>34</v>
      </c>
      <c r="F2131" t="s">
        <v>34</v>
      </c>
      <c r="G2131" t="s">
        <v>13</v>
      </c>
      <c r="H2131" t="s">
        <v>20</v>
      </c>
      <c r="I2131" t="s">
        <v>21</v>
      </c>
      <c r="J2131" s="5">
        <v>76.66</v>
      </c>
      <c r="K2131" s="5" t="s">
        <v>4270</v>
      </c>
      <c r="L2131" s="4">
        <f t="shared" si="100"/>
        <v>28.25</v>
      </c>
      <c r="M2131" s="5">
        <f t="shared" si="101"/>
        <v>28.25</v>
      </c>
      <c r="N2131" t="s">
        <v>38</v>
      </c>
      <c r="O2131" t="s">
        <v>34</v>
      </c>
    </row>
    <row r="2132" spans="1:15" x14ac:dyDescent="0.25">
      <c r="A2132">
        <v>563</v>
      </c>
      <c r="B2132" t="s">
        <v>19</v>
      </c>
      <c r="C2132">
        <v>41</v>
      </c>
      <c r="D2132" t="str">
        <f t="shared" si="99"/>
        <v>40–59 Age Group</v>
      </c>
      <c r="E2132" t="s">
        <v>34</v>
      </c>
      <c r="F2132" t="s">
        <v>34</v>
      </c>
      <c r="G2132" t="s">
        <v>13</v>
      </c>
      <c r="H2132" t="s">
        <v>14</v>
      </c>
      <c r="I2132" t="s">
        <v>21</v>
      </c>
      <c r="J2132" s="5">
        <v>216.71</v>
      </c>
      <c r="K2132" s="5">
        <v>36.200000000000003</v>
      </c>
      <c r="L2132" s="4">
        <f t="shared" si="100"/>
        <v>28.25</v>
      </c>
      <c r="M2132" s="5">
        <f t="shared" si="101"/>
        <v>36.200000000000003</v>
      </c>
      <c r="N2132" t="s">
        <v>24</v>
      </c>
      <c r="O2132" t="s">
        <v>34</v>
      </c>
    </row>
    <row r="2133" spans="1:15" x14ac:dyDescent="0.25">
      <c r="A2133">
        <v>3531</v>
      </c>
      <c r="B2133" t="s">
        <v>12</v>
      </c>
      <c r="C2133">
        <v>41</v>
      </c>
      <c r="D2133" t="str">
        <f t="shared" si="99"/>
        <v>40–59 Age Group</v>
      </c>
      <c r="E2133" t="s">
        <v>34</v>
      </c>
      <c r="F2133" t="s">
        <v>34</v>
      </c>
      <c r="G2133" t="s">
        <v>13</v>
      </c>
      <c r="H2133" t="s">
        <v>14</v>
      </c>
      <c r="I2133" t="s">
        <v>21</v>
      </c>
      <c r="J2133" s="5">
        <v>83.97</v>
      </c>
      <c r="K2133" s="5">
        <v>28.5</v>
      </c>
      <c r="L2133" s="4">
        <f t="shared" si="100"/>
        <v>28.25</v>
      </c>
      <c r="M2133" s="5">
        <f t="shared" si="101"/>
        <v>28.5</v>
      </c>
      <c r="N2133" t="s">
        <v>18</v>
      </c>
      <c r="O2133" t="s">
        <v>34</v>
      </c>
    </row>
    <row r="2134" spans="1:15" x14ac:dyDescent="0.25">
      <c r="A2134">
        <v>6540</v>
      </c>
      <c r="B2134" t="s">
        <v>19</v>
      </c>
      <c r="C2134">
        <v>41</v>
      </c>
      <c r="D2134" t="str">
        <f t="shared" si="99"/>
        <v>40–59 Age Group</v>
      </c>
      <c r="E2134" t="s">
        <v>34</v>
      </c>
      <c r="F2134" t="s">
        <v>34</v>
      </c>
      <c r="G2134" t="s">
        <v>13</v>
      </c>
      <c r="H2134" t="s">
        <v>14</v>
      </c>
      <c r="I2134" t="s">
        <v>21</v>
      </c>
      <c r="J2134" s="5">
        <v>93.67</v>
      </c>
      <c r="K2134" s="5">
        <v>35.9</v>
      </c>
      <c r="L2134" s="4">
        <f t="shared" si="100"/>
        <v>28.25</v>
      </c>
      <c r="M2134" s="5">
        <f t="shared" si="101"/>
        <v>35.9</v>
      </c>
      <c r="N2134" t="s">
        <v>38</v>
      </c>
      <c r="O2134" t="s">
        <v>34</v>
      </c>
    </row>
    <row r="2135" spans="1:15" x14ac:dyDescent="0.25">
      <c r="A2135">
        <v>7069</v>
      </c>
      <c r="B2135" t="s">
        <v>19</v>
      </c>
      <c r="C2135">
        <v>41</v>
      </c>
      <c r="D2135" t="str">
        <f t="shared" si="99"/>
        <v>40–59 Age Group</v>
      </c>
      <c r="E2135" t="s">
        <v>34</v>
      </c>
      <c r="F2135" t="s">
        <v>34</v>
      </c>
      <c r="G2135" t="s">
        <v>13</v>
      </c>
      <c r="H2135" t="s">
        <v>14</v>
      </c>
      <c r="I2135" t="s">
        <v>21</v>
      </c>
      <c r="J2135" s="5">
        <v>102.39</v>
      </c>
      <c r="K2135" s="5">
        <v>40.4</v>
      </c>
      <c r="L2135" s="4">
        <f t="shared" si="100"/>
        <v>28.25</v>
      </c>
      <c r="M2135" s="5">
        <f t="shared" si="101"/>
        <v>40.4</v>
      </c>
      <c r="N2135" t="s">
        <v>18</v>
      </c>
      <c r="O2135" t="s">
        <v>34</v>
      </c>
    </row>
    <row r="2136" spans="1:15" x14ac:dyDescent="0.25">
      <c r="A2136">
        <v>7122</v>
      </c>
      <c r="B2136" t="s">
        <v>19</v>
      </c>
      <c r="C2136">
        <v>41</v>
      </c>
      <c r="D2136" t="str">
        <f t="shared" si="99"/>
        <v>40–59 Age Group</v>
      </c>
      <c r="E2136" t="s">
        <v>34</v>
      </c>
      <c r="F2136" t="s">
        <v>34</v>
      </c>
      <c r="G2136" t="s">
        <v>34</v>
      </c>
      <c r="H2136" t="s">
        <v>14</v>
      </c>
      <c r="I2136" t="s">
        <v>21</v>
      </c>
      <c r="J2136" s="5">
        <v>94.3</v>
      </c>
      <c r="K2136" s="5">
        <v>41.6</v>
      </c>
      <c r="L2136" s="4">
        <f t="shared" si="100"/>
        <v>28.25</v>
      </c>
      <c r="M2136" s="5">
        <f t="shared" si="101"/>
        <v>41.6</v>
      </c>
      <c r="N2136" t="s">
        <v>38</v>
      </c>
      <c r="O2136" t="s">
        <v>34</v>
      </c>
    </row>
    <row r="2137" spans="1:15" x14ac:dyDescent="0.25">
      <c r="A2137">
        <v>8264</v>
      </c>
      <c r="B2137" t="s">
        <v>12</v>
      </c>
      <c r="C2137">
        <v>41</v>
      </c>
      <c r="D2137" t="str">
        <f t="shared" si="99"/>
        <v>40–59 Age Group</v>
      </c>
      <c r="E2137" t="s">
        <v>34</v>
      </c>
      <c r="F2137" t="s">
        <v>34</v>
      </c>
      <c r="G2137" t="s">
        <v>13</v>
      </c>
      <c r="H2137" t="s">
        <v>20</v>
      </c>
      <c r="I2137" t="s">
        <v>21</v>
      </c>
      <c r="J2137" s="5">
        <v>105.9</v>
      </c>
      <c r="K2137" s="5">
        <v>27.7</v>
      </c>
      <c r="L2137" s="4">
        <f t="shared" si="100"/>
        <v>28.25</v>
      </c>
      <c r="M2137" s="5">
        <f t="shared" si="101"/>
        <v>27.7</v>
      </c>
      <c r="N2137" t="s">
        <v>38</v>
      </c>
      <c r="O2137" t="s">
        <v>34</v>
      </c>
    </row>
    <row r="2138" spans="1:15" x14ac:dyDescent="0.25">
      <c r="A2138">
        <v>10138</v>
      </c>
      <c r="B2138" t="s">
        <v>19</v>
      </c>
      <c r="C2138">
        <v>41</v>
      </c>
      <c r="D2138" t="str">
        <f t="shared" si="99"/>
        <v>40–59 Age Group</v>
      </c>
      <c r="E2138" t="s">
        <v>34</v>
      </c>
      <c r="F2138" t="s">
        <v>34</v>
      </c>
      <c r="G2138" t="s">
        <v>13</v>
      </c>
      <c r="H2138" t="s">
        <v>14</v>
      </c>
      <c r="I2138" t="s">
        <v>15</v>
      </c>
      <c r="J2138" s="5">
        <v>74.849999999999994</v>
      </c>
      <c r="K2138" s="5">
        <v>24.8</v>
      </c>
      <c r="L2138" s="4">
        <f t="shared" si="100"/>
        <v>28.25</v>
      </c>
      <c r="M2138" s="5">
        <f t="shared" si="101"/>
        <v>24.8</v>
      </c>
      <c r="N2138" t="s">
        <v>18</v>
      </c>
      <c r="O2138" t="s">
        <v>34</v>
      </c>
    </row>
    <row r="2139" spans="1:15" x14ac:dyDescent="0.25">
      <c r="A2139">
        <v>10159</v>
      </c>
      <c r="B2139" t="s">
        <v>12</v>
      </c>
      <c r="C2139">
        <v>41</v>
      </c>
      <c r="D2139" t="str">
        <f t="shared" si="99"/>
        <v>40–59 Age Group</v>
      </c>
      <c r="E2139" t="s">
        <v>34</v>
      </c>
      <c r="F2139" t="s">
        <v>34</v>
      </c>
      <c r="G2139" t="s">
        <v>13</v>
      </c>
      <c r="H2139" t="s">
        <v>14</v>
      </c>
      <c r="I2139" t="s">
        <v>15</v>
      </c>
      <c r="J2139" s="5">
        <v>99.8</v>
      </c>
      <c r="K2139" s="5">
        <v>31.6</v>
      </c>
      <c r="L2139" s="4">
        <f t="shared" si="100"/>
        <v>28.25</v>
      </c>
      <c r="M2139" s="5">
        <f t="shared" si="101"/>
        <v>31.6</v>
      </c>
      <c r="N2139" t="s">
        <v>24</v>
      </c>
      <c r="O2139" t="s">
        <v>34</v>
      </c>
    </row>
    <row r="2140" spans="1:15" x14ac:dyDescent="0.25">
      <c r="A2140">
        <v>10762</v>
      </c>
      <c r="B2140" t="s">
        <v>19</v>
      </c>
      <c r="C2140">
        <v>41</v>
      </c>
      <c r="D2140" t="str">
        <f t="shared" si="99"/>
        <v>40–59 Age Group</v>
      </c>
      <c r="E2140" t="s">
        <v>34</v>
      </c>
      <c r="F2140" t="s">
        <v>34</v>
      </c>
      <c r="G2140" t="s">
        <v>13</v>
      </c>
      <c r="H2140" t="s">
        <v>14</v>
      </c>
      <c r="I2140" t="s">
        <v>21</v>
      </c>
      <c r="J2140" s="5">
        <v>79.849999999999994</v>
      </c>
      <c r="K2140" s="5">
        <v>45</v>
      </c>
      <c r="L2140" s="4">
        <f t="shared" si="100"/>
        <v>28.25</v>
      </c>
      <c r="M2140" s="5">
        <f t="shared" si="101"/>
        <v>45</v>
      </c>
      <c r="N2140" t="s">
        <v>38</v>
      </c>
      <c r="O2140" t="s">
        <v>34</v>
      </c>
    </row>
    <row r="2141" spans="1:15" x14ac:dyDescent="0.25">
      <c r="A2141">
        <v>11447</v>
      </c>
      <c r="B2141" t="s">
        <v>19</v>
      </c>
      <c r="C2141">
        <v>41</v>
      </c>
      <c r="D2141" t="str">
        <f t="shared" si="99"/>
        <v>40–59 Age Group</v>
      </c>
      <c r="E2141" t="s">
        <v>34</v>
      </c>
      <c r="F2141" t="s">
        <v>34</v>
      </c>
      <c r="G2141" t="s">
        <v>13</v>
      </c>
      <c r="H2141" t="s">
        <v>43</v>
      </c>
      <c r="I2141" t="s">
        <v>15</v>
      </c>
      <c r="J2141" s="5">
        <v>80.28</v>
      </c>
      <c r="K2141" s="5">
        <v>37.299999999999997</v>
      </c>
      <c r="L2141" s="4">
        <f t="shared" si="100"/>
        <v>28.25</v>
      </c>
      <c r="M2141" s="5">
        <f t="shared" si="101"/>
        <v>37.299999999999997</v>
      </c>
      <c r="N2141" t="s">
        <v>24</v>
      </c>
      <c r="O2141" t="s">
        <v>34</v>
      </c>
    </row>
    <row r="2142" spans="1:15" x14ac:dyDescent="0.25">
      <c r="A2142">
        <v>11450</v>
      </c>
      <c r="B2142" t="s">
        <v>19</v>
      </c>
      <c r="C2142">
        <v>41</v>
      </c>
      <c r="D2142" t="str">
        <f t="shared" si="99"/>
        <v>40–59 Age Group</v>
      </c>
      <c r="E2142" t="s">
        <v>34</v>
      </c>
      <c r="F2142" t="s">
        <v>34</v>
      </c>
      <c r="G2142" t="s">
        <v>13</v>
      </c>
      <c r="H2142" t="s">
        <v>20</v>
      </c>
      <c r="I2142" t="s">
        <v>15</v>
      </c>
      <c r="J2142" s="5">
        <v>98.85</v>
      </c>
      <c r="K2142" s="5">
        <v>24.6</v>
      </c>
      <c r="L2142" s="4">
        <f t="shared" si="100"/>
        <v>28.25</v>
      </c>
      <c r="M2142" s="5">
        <f t="shared" si="101"/>
        <v>24.6</v>
      </c>
      <c r="N2142" t="s">
        <v>24</v>
      </c>
      <c r="O2142" t="s">
        <v>34</v>
      </c>
    </row>
    <row r="2143" spans="1:15" x14ac:dyDescent="0.25">
      <c r="A2143">
        <v>11898</v>
      </c>
      <c r="B2143" t="s">
        <v>19</v>
      </c>
      <c r="C2143">
        <v>41</v>
      </c>
      <c r="D2143" t="str">
        <f t="shared" si="99"/>
        <v>40–59 Age Group</v>
      </c>
      <c r="E2143" t="s">
        <v>34</v>
      </c>
      <c r="F2143" t="s">
        <v>34</v>
      </c>
      <c r="G2143" t="s">
        <v>13</v>
      </c>
      <c r="H2143" t="s">
        <v>14</v>
      </c>
      <c r="I2143" t="s">
        <v>15</v>
      </c>
      <c r="J2143" s="5">
        <v>87.06</v>
      </c>
      <c r="K2143" s="5">
        <v>30</v>
      </c>
      <c r="L2143" s="4">
        <f t="shared" si="100"/>
        <v>28.25</v>
      </c>
      <c r="M2143" s="5">
        <f t="shared" si="101"/>
        <v>30</v>
      </c>
      <c r="N2143" t="s">
        <v>24</v>
      </c>
      <c r="O2143" t="s">
        <v>34</v>
      </c>
    </row>
    <row r="2144" spans="1:15" x14ac:dyDescent="0.25">
      <c r="A2144">
        <v>14399</v>
      </c>
      <c r="B2144" t="s">
        <v>19</v>
      </c>
      <c r="C2144">
        <v>41</v>
      </c>
      <c r="D2144" t="str">
        <f t="shared" si="99"/>
        <v>40–59 Age Group</v>
      </c>
      <c r="E2144" t="s">
        <v>34</v>
      </c>
      <c r="F2144" t="s">
        <v>34</v>
      </c>
      <c r="G2144" t="s">
        <v>13</v>
      </c>
      <c r="H2144" t="s">
        <v>14</v>
      </c>
      <c r="I2144" t="s">
        <v>15</v>
      </c>
      <c r="J2144" s="5">
        <v>92.14</v>
      </c>
      <c r="K2144" s="5">
        <v>29.6</v>
      </c>
      <c r="L2144" s="4">
        <f t="shared" si="100"/>
        <v>28.25</v>
      </c>
      <c r="M2144" s="5">
        <f t="shared" si="101"/>
        <v>29.6</v>
      </c>
      <c r="N2144" t="s">
        <v>18</v>
      </c>
      <c r="O2144" t="s">
        <v>34</v>
      </c>
    </row>
    <row r="2145" spans="1:15" x14ac:dyDescent="0.25">
      <c r="A2145">
        <v>14785</v>
      </c>
      <c r="B2145" t="s">
        <v>19</v>
      </c>
      <c r="C2145">
        <v>41</v>
      </c>
      <c r="D2145" t="str">
        <f t="shared" si="99"/>
        <v>40–59 Age Group</v>
      </c>
      <c r="E2145" t="s">
        <v>34</v>
      </c>
      <c r="F2145" t="s">
        <v>34</v>
      </c>
      <c r="G2145" t="s">
        <v>13</v>
      </c>
      <c r="H2145" t="s">
        <v>14</v>
      </c>
      <c r="I2145" t="s">
        <v>21</v>
      </c>
      <c r="J2145" s="5">
        <v>92.64</v>
      </c>
      <c r="K2145" s="5">
        <v>43.8</v>
      </c>
      <c r="L2145" s="4">
        <f t="shared" si="100"/>
        <v>28.25</v>
      </c>
      <c r="M2145" s="5">
        <f t="shared" si="101"/>
        <v>43.8</v>
      </c>
      <c r="N2145" t="s">
        <v>24</v>
      </c>
      <c r="O2145" t="s">
        <v>34</v>
      </c>
    </row>
    <row r="2146" spans="1:15" x14ac:dyDescent="0.25">
      <c r="A2146">
        <v>14918</v>
      </c>
      <c r="B2146" t="s">
        <v>19</v>
      </c>
      <c r="C2146">
        <v>41</v>
      </c>
      <c r="D2146" t="str">
        <f t="shared" si="99"/>
        <v>40–59 Age Group</v>
      </c>
      <c r="E2146" t="s">
        <v>34</v>
      </c>
      <c r="F2146" t="s">
        <v>34</v>
      </c>
      <c r="G2146" t="s">
        <v>13</v>
      </c>
      <c r="H2146" t="s">
        <v>14</v>
      </c>
      <c r="I2146" t="s">
        <v>15</v>
      </c>
      <c r="J2146" s="5">
        <v>65.67</v>
      </c>
      <c r="K2146" s="5">
        <v>26.7</v>
      </c>
      <c r="L2146" s="4">
        <f t="shared" si="100"/>
        <v>28.25</v>
      </c>
      <c r="M2146" s="5">
        <f t="shared" si="101"/>
        <v>26.7</v>
      </c>
      <c r="N2146" t="s">
        <v>29</v>
      </c>
      <c r="O2146" t="s">
        <v>34</v>
      </c>
    </row>
    <row r="2147" spans="1:15" x14ac:dyDescent="0.25">
      <c r="A2147">
        <v>15415</v>
      </c>
      <c r="B2147" t="s">
        <v>12</v>
      </c>
      <c r="C2147">
        <v>41</v>
      </c>
      <c r="D2147" t="str">
        <f t="shared" si="99"/>
        <v>40–59 Age Group</v>
      </c>
      <c r="E2147" t="s">
        <v>13</v>
      </c>
      <c r="F2147" t="s">
        <v>13</v>
      </c>
      <c r="G2147" t="s">
        <v>13</v>
      </c>
      <c r="H2147" t="s">
        <v>14</v>
      </c>
      <c r="I2147" t="s">
        <v>15</v>
      </c>
      <c r="J2147" s="5">
        <v>94.47</v>
      </c>
      <c r="K2147" s="5">
        <v>43.9</v>
      </c>
      <c r="L2147" s="4">
        <f t="shared" si="100"/>
        <v>28.25</v>
      </c>
      <c r="M2147" s="5">
        <f t="shared" si="101"/>
        <v>43.9</v>
      </c>
      <c r="N2147" t="s">
        <v>24</v>
      </c>
      <c r="O2147" t="s">
        <v>34</v>
      </c>
    </row>
    <row r="2148" spans="1:15" x14ac:dyDescent="0.25">
      <c r="A2148">
        <v>15539</v>
      </c>
      <c r="B2148" t="s">
        <v>19</v>
      </c>
      <c r="C2148">
        <v>41</v>
      </c>
      <c r="D2148" t="str">
        <f t="shared" si="99"/>
        <v>40–59 Age Group</v>
      </c>
      <c r="E2148" t="s">
        <v>34</v>
      </c>
      <c r="F2148" t="s">
        <v>34</v>
      </c>
      <c r="G2148" t="s">
        <v>13</v>
      </c>
      <c r="H2148" t="s">
        <v>14</v>
      </c>
      <c r="I2148" t="s">
        <v>21</v>
      </c>
      <c r="J2148" s="5">
        <v>97.41</v>
      </c>
      <c r="K2148" s="5">
        <v>25.5</v>
      </c>
      <c r="L2148" s="4">
        <f t="shared" si="100"/>
        <v>28.25</v>
      </c>
      <c r="M2148" s="5">
        <f t="shared" si="101"/>
        <v>25.5</v>
      </c>
      <c r="N2148" t="s">
        <v>24</v>
      </c>
      <c r="O2148" t="s">
        <v>34</v>
      </c>
    </row>
    <row r="2149" spans="1:15" x14ac:dyDescent="0.25">
      <c r="A2149">
        <v>15969</v>
      </c>
      <c r="B2149" t="s">
        <v>19</v>
      </c>
      <c r="C2149">
        <v>41</v>
      </c>
      <c r="D2149" t="str">
        <f t="shared" si="99"/>
        <v>40–59 Age Group</v>
      </c>
      <c r="E2149" t="s">
        <v>34</v>
      </c>
      <c r="F2149" t="s">
        <v>34</v>
      </c>
      <c r="G2149" t="s">
        <v>13</v>
      </c>
      <c r="H2149" t="s">
        <v>20</v>
      </c>
      <c r="I2149" t="s">
        <v>21</v>
      </c>
      <c r="J2149" s="5">
        <v>102.89</v>
      </c>
      <c r="K2149" s="5">
        <v>37.200000000000003</v>
      </c>
      <c r="L2149" s="4">
        <f t="shared" si="100"/>
        <v>28.25</v>
      </c>
      <c r="M2149" s="5">
        <f t="shared" si="101"/>
        <v>37.200000000000003</v>
      </c>
      <c r="N2149" t="s">
        <v>18</v>
      </c>
      <c r="O2149" t="s">
        <v>34</v>
      </c>
    </row>
    <row r="2150" spans="1:15" x14ac:dyDescent="0.25">
      <c r="A2150">
        <v>16809</v>
      </c>
      <c r="B2150" t="s">
        <v>12</v>
      </c>
      <c r="C2150">
        <v>41</v>
      </c>
      <c r="D2150" t="str">
        <f t="shared" si="99"/>
        <v>40–59 Age Group</v>
      </c>
      <c r="E2150" t="s">
        <v>34</v>
      </c>
      <c r="F2150" t="s">
        <v>34</v>
      </c>
      <c r="G2150" t="s">
        <v>13</v>
      </c>
      <c r="H2150" t="s">
        <v>14</v>
      </c>
      <c r="I2150" t="s">
        <v>15</v>
      </c>
      <c r="J2150" s="5">
        <v>111.71</v>
      </c>
      <c r="K2150" s="5">
        <v>38.9</v>
      </c>
      <c r="L2150" s="4">
        <f t="shared" si="100"/>
        <v>28.25</v>
      </c>
      <c r="M2150" s="5">
        <f t="shared" si="101"/>
        <v>38.9</v>
      </c>
      <c r="N2150" t="s">
        <v>18</v>
      </c>
      <c r="O2150" t="s">
        <v>34</v>
      </c>
    </row>
    <row r="2151" spans="1:15" x14ac:dyDescent="0.25">
      <c r="A2151">
        <v>17398</v>
      </c>
      <c r="B2151" t="s">
        <v>12</v>
      </c>
      <c r="C2151">
        <v>41</v>
      </c>
      <c r="D2151" t="str">
        <f t="shared" si="99"/>
        <v>40–59 Age Group</v>
      </c>
      <c r="E2151" t="s">
        <v>34</v>
      </c>
      <c r="F2151" t="s">
        <v>34</v>
      </c>
      <c r="G2151" t="s">
        <v>13</v>
      </c>
      <c r="H2151" t="s">
        <v>14</v>
      </c>
      <c r="I2151" t="s">
        <v>21</v>
      </c>
      <c r="J2151" s="5">
        <v>101.79</v>
      </c>
      <c r="K2151" s="5">
        <v>26.7</v>
      </c>
      <c r="L2151" s="4">
        <f t="shared" si="100"/>
        <v>28.25</v>
      </c>
      <c r="M2151" s="5">
        <f t="shared" si="101"/>
        <v>26.7</v>
      </c>
      <c r="N2151" t="s">
        <v>38</v>
      </c>
      <c r="O2151" t="s">
        <v>34</v>
      </c>
    </row>
    <row r="2152" spans="1:15" x14ac:dyDescent="0.25">
      <c r="A2152">
        <v>17569</v>
      </c>
      <c r="B2152" t="s">
        <v>12</v>
      </c>
      <c r="C2152">
        <v>41</v>
      </c>
      <c r="D2152" t="str">
        <f t="shared" si="99"/>
        <v>40–59 Age Group</v>
      </c>
      <c r="E2152" t="s">
        <v>34</v>
      </c>
      <c r="F2152" t="s">
        <v>34</v>
      </c>
      <c r="G2152" t="s">
        <v>13</v>
      </c>
      <c r="H2152" t="s">
        <v>20</v>
      </c>
      <c r="I2152" t="s">
        <v>21</v>
      </c>
      <c r="J2152" s="5">
        <v>93.52</v>
      </c>
      <c r="K2152" s="5">
        <v>31.5</v>
      </c>
      <c r="L2152" s="4">
        <f t="shared" si="100"/>
        <v>28.25</v>
      </c>
      <c r="M2152" s="5">
        <f t="shared" si="101"/>
        <v>31.5</v>
      </c>
      <c r="N2152" t="s">
        <v>38</v>
      </c>
      <c r="O2152" t="s">
        <v>34</v>
      </c>
    </row>
    <row r="2153" spans="1:15" x14ac:dyDescent="0.25">
      <c r="A2153">
        <v>17623</v>
      </c>
      <c r="B2153" t="s">
        <v>12</v>
      </c>
      <c r="C2153">
        <v>41</v>
      </c>
      <c r="D2153" t="str">
        <f t="shared" si="99"/>
        <v>40–59 Age Group</v>
      </c>
      <c r="E2153" t="s">
        <v>34</v>
      </c>
      <c r="F2153" t="s">
        <v>34</v>
      </c>
      <c r="G2153" t="s">
        <v>34</v>
      </c>
      <c r="H2153" t="s">
        <v>20</v>
      </c>
      <c r="I2153" t="s">
        <v>15</v>
      </c>
      <c r="J2153" s="5">
        <v>87.44</v>
      </c>
      <c r="K2153" s="5">
        <v>33.5</v>
      </c>
      <c r="L2153" s="4">
        <f t="shared" si="100"/>
        <v>28.25</v>
      </c>
      <c r="M2153" s="5">
        <f t="shared" si="101"/>
        <v>33.5</v>
      </c>
      <c r="N2153" t="s">
        <v>38</v>
      </c>
      <c r="O2153" t="s">
        <v>34</v>
      </c>
    </row>
    <row r="2154" spans="1:15" x14ac:dyDescent="0.25">
      <c r="A2154">
        <v>18412</v>
      </c>
      <c r="B2154" t="s">
        <v>12</v>
      </c>
      <c r="C2154">
        <v>41</v>
      </c>
      <c r="D2154" t="str">
        <f t="shared" si="99"/>
        <v>40–59 Age Group</v>
      </c>
      <c r="E2154" t="s">
        <v>34</v>
      </c>
      <c r="F2154" t="s">
        <v>34</v>
      </c>
      <c r="G2154" t="s">
        <v>13</v>
      </c>
      <c r="H2154" t="s">
        <v>14</v>
      </c>
      <c r="I2154" t="s">
        <v>21</v>
      </c>
      <c r="J2154" s="5">
        <v>82.32</v>
      </c>
      <c r="K2154" s="5">
        <v>27.9</v>
      </c>
      <c r="L2154" s="4">
        <f t="shared" si="100"/>
        <v>28.25</v>
      </c>
      <c r="M2154" s="5">
        <f t="shared" si="101"/>
        <v>27.9</v>
      </c>
      <c r="N2154" t="s">
        <v>38</v>
      </c>
      <c r="O2154" t="s">
        <v>34</v>
      </c>
    </row>
    <row r="2155" spans="1:15" x14ac:dyDescent="0.25">
      <c r="A2155">
        <v>18616</v>
      </c>
      <c r="B2155" t="s">
        <v>19</v>
      </c>
      <c r="C2155">
        <v>41</v>
      </c>
      <c r="D2155" t="str">
        <f t="shared" si="99"/>
        <v>40–59 Age Group</v>
      </c>
      <c r="E2155" t="s">
        <v>34</v>
      </c>
      <c r="F2155" t="s">
        <v>34</v>
      </c>
      <c r="G2155" t="s">
        <v>13</v>
      </c>
      <c r="H2155" t="s">
        <v>14</v>
      </c>
      <c r="I2155" t="s">
        <v>15</v>
      </c>
      <c r="J2155" s="5">
        <v>82.2</v>
      </c>
      <c r="K2155" s="5">
        <v>23.9</v>
      </c>
      <c r="L2155" s="4">
        <f t="shared" si="100"/>
        <v>28.25</v>
      </c>
      <c r="M2155" s="5">
        <f t="shared" si="101"/>
        <v>23.9</v>
      </c>
      <c r="N2155" t="s">
        <v>38</v>
      </c>
      <c r="O2155" t="s">
        <v>34</v>
      </c>
    </row>
    <row r="2156" spans="1:15" x14ac:dyDescent="0.25">
      <c r="A2156">
        <v>20154</v>
      </c>
      <c r="B2156" t="s">
        <v>19</v>
      </c>
      <c r="C2156">
        <v>41</v>
      </c>
      <c r="D2156" t="str">
        <f t="shared" si="99"/>
        <v>40–59 Age Group</v>
      </c>
      <c r="E2156" t="s">
        <v>34</v>
      </c>
      <c r="F2156" t="s">
        <v>34</v>
      </c>
      <c r="G2156" t="s">
        <v>13</v>
      </c>
      <c r="H2156" t="s">
        <v>14</v>
      </c>
      <c r="I2156" t="s">
        <v>21</v>
      </c>
      <c r="J2156" s="5">
        <v>82.48</v>
      </c>
      <c r="K2156" s="5">
        <v>33.5</v>
      </c>
      <c r="L2156" s="4">
        <f t="shared" si="100"/>
        <v>28.25</v>
      </c>
      <c r="M2156" s="5">
        <f t="shared" si="101"/>
        <v>33.5</v>
      </c>
      <c r="N2156" t="s">
        <v>38</v>
      </c>
      <c r="O2156" t="s">
        <v>34</v>
      </c>
    </row>
    <row r="2157" spans="1:15" x14ac:dyDescent="0.25">
      <c r="A2157">
        <v>22477</v>
      </c>
      <c r="B2157" t="s">
        <v>12</v>
      </c>
      <c r="C2157">
        <v>41</v>
      </c>
      <c r="D2157" t="str">
        <f t="shared" si="99"/>
        <v>40–59 Age Group</v>
      </c>
      <c r="E2157" t="s">
        <v>34</v>
      </c>
      <c r="F2157" t="s">
        <v>34</v>
      </c>
      <c r="G2157" t="s">
        <v>13</v>
      </c>
      <c r="H2157" t="s">
        <v>14</v>
      </c>
      <c r="I2157" t="s">
        <v>21</v>
      </c>
      <c r="J2157" s="5">
        <v>79.66</v>
      </c>
      <c r="K2157" s="5">
        <v>25.1</v>
      </c>
      <c r="L2157" s="4">
        <f t="shared" si="100"/>
        <v>28.25</v>
      </c>
      <c r="M2157" s="5">
        <f t="shared" si="101"/>
        <v>25.1</v>
      </c>
      <c r="N2157" t="s">
        <v>38</v>
      </c>
      <c r="O2157" t="s">
        <v>34</v>
      </c>
    </row>
    <row r="2158" spans="1:15" x14ac:dyDescent="0.25">
      <c r="A2158">
        <v>22607</v>
      </c>
      <c r="B2158" t="s">
        <v>19</v>
      </c>
      <c r="C2158">
        <v>41</v>
      </c>
      <c r="D2158" t="str">
        <f t="shared" si="99"/>
        <v>40–59 Age Group</v>
      </c>
      <c r="E2158" t="s">
        <v>34</v>
      </c>
      <c r="F2158" t="s">
        <v>34</v>
      </c>
      <c r="G2158" t="s">
        <v>13</v>
      </c>
      <c r="H2158" t="s">
        <v>14</v>
      </c>
      <c r="I2158" t="s">
        <v>15</v>
      </c>
      <c r="J2158" s="5">
        <v>103.79</v>
      </c>
      <c r="K2158" s="5">
        <v>28.6</v>
      </c>
      <c r="L2158" s="4">
        <f t="shared" si="100"/>
        <v>28.25</v>
      </c>
      <c r="M2158" s="5">
        <f t="shared" si="101"/>
        <v>28.6</v>
      </c>
      <c r="N2158" t="s">
        <v>24</v>
      </c>
      <c r="O2158" t="s">
        <v>34</v>
      </c>
    </row>
    <row r="2159" spans="1:15" x14ac:dyDescent="0.25">
      <c r="A2159">
        <v>22902</v>
      </c>
      <c r="B2159" t="s">
        <v>12</v>
      </c>
      <c r="C2159">
        <v>41</v>
      </c>
      <c r="D2159" t="str">
        <f t="shared" si="99"/>
        <v>40–59 Age Group</v>
      </c>
      <c r="E2159" t="s">
        <v>13</v>
      </c>
      <c r="F2159" t="s">
        <v>34</v>
      </c>
      <c r="G2159" t="s">
        <v>13</v>
      </c>
      <c r="H2159" t="s">
        <v>14</v>
      </c>
      <c r="I2159" t="s">
        <v>15</v>
      </c>
      <c r="J2159" s="5">
        <v>69.52</v>
      </c>
      <c r="K2159" s="5">
        <v>31.9</v>
      </c>
      <c r="L2159" s="4">
        <f t="shared" si="100"/>
        <v>28.25</v>
      </c>
      <c r="M2159" s="5">
        <f t="shared" si="101"/>
        <v>31.9</v>
      </c>
      <c r="N2159" t="s">
        <v>24</v>
      </c>
      <c r="O2159" t="s">
        <v>34</v>
      </c>
    </row>
    <row r="2160" spans="1:15" x14ac:dyDescent="0.25">
      <c r="A2160">
        <v>23240</v>
      </c>
      <c r="B2160" t="s">
        <v>19</v>
      </c>
      <c r="C2160">
        <v>41</v>
      </c>
      <c r="D2160" t="str">
        <f t="shared" si="99"/>
        <v>40–59 Age Group</v>
      </c>
      <c r="E2160" t="s">
        <v>34</v>
      </c>
      <c r="F2160" t="s">
        <v>34</v>
      </c>
      <c r="G2160" t="s">
        <v>13</v>
      </c>
      <c r="H2160" t="s">
        <v>14</v>
      </c>
      <c r="I2160" t="s">
        <v>21</v>
      </c>
      <c r="J2160" s="5">
        <v>91.46</v>
      </c>
      <c r="K2160" s="5">
        <v>29.5</v>
      </c>
      <c r="L2160" s="4">
        <f t="shared" si="100"/>
        <v>28.25</v>
      </c>
      <c r="M2160" s="5">
        <f t="shared" si="101"/>
        <v>29.5</v>
      </c>
      <c r="N2160" t="s">
        <v>24</v>
      </c>
      <c r="O2160" t="s">
        <v>34</v>
      </c>
    </row>
    <row r="2161" spans="1:15" x14ac:dyDescent="0.25">
      <c r="A2161">
        <v>25099</v>
      </c>
      <c r="B2161" t="s">
        <v>12</v>
      </c>
      <c r="C2161">
        <v>41</v>
      </c>
      <c r="D2161" t="str">
        <f t="shared" si="99"/>
        <v>40–59 Age Group</v>
      </c>
      <c r="E2161" t="s">
        <v>34</v>
      </c>
      <c r="F2161" t="s">
        <v>34</v>
      </c>
      <c r="G2161" t="s">
        <v>34</v>
      </c>
      <c r="H2161" t="s">
        <v>43</v>
      </c>
      <c r="I2161" t="s">
        <v>21</v>
      </c>
      <c r="J2161" s="5">
        <v>74.81</v>
      </c>
      <c r="K2161" s="5">
        <v>39.700000000000003</v>
      </c>
      <c r="L2161" s="4">
        <f t="shared" si="100"/>
        <v>28.25</v>
      </c>
      <c r="M2161" s="5">
        <f t="shared" si="101"/>
        <v>39.700000000000003</v>
      </c>
      <c r="N2161" t="s">
        <v>29</v>
      </c>
      <c r="O2161" t="s">
        <v>34</v>
      </c>
    </row>
    <row r="2162" spans="1:15" x14ac:dyDescent="0.25">
      <c r="A2162">
        <v>26452</v>
      </c>
      <c r="B2162" t="s">
        <v>19</v>
      </c>
      <c r="C2162">
        <v>41</v>
      </c>
      <c r="D2162" t="str">
        <f t="shared" si="99"/>
        <v>40–59 Age Group</v>
      </c>
      <c r="E2162" t="s">
        <v>34</v>
      </c>
      <c r="F2162" t="s">
        <v>34</v>
      </c>
      <c r="G2162" t="s">
        <v>13</v>
      </c>
      <c r="H2162" t="s">
        <v>14</v>
      </c>
      <c r="I2162" t="s">
        <v>21</v>
      </c>
      <c r="J2162" s="5">
        <v>104.36</v>
      </c>
      <c r="K2162" s="5">
        <v>30.2</v>
      </c>
      <c r="L2162" s="4">
        <f t="shared" si="100"/>
        <v>28.25</v>
      </c>
      <c r="M2162" s="5">
        <f t="shared" si="101"/>
        <v>30.2</v>
      </c>
      <c r="N2162" t="s">
        <v>24</v>
      </c>
      <c r="O2162" t="s">
        <v>34</v>
      </c>
    </row>
    <row r="2163" spans="1:15" x14ac:dyDescent="0.25">
      <c r="A2163">
        <v>26862</v>
      </c>
      <c r="B2163" t="s">
        <v>19</v>
      </c>
      <c r="C2163">
        <v>41</v>
      </c>
      <c r="D2163" t="str">
        <f t="shared" si="99"/>
        <v>40–59 Age Group</v>
      </c>
      <c r="E2163" t="s">
        <v>34</v>
      </c>
      <c r="F2163" t="s">
        <v>34</v>
      </c>
      <c r="G2163" t="s">
        <v>13</v>
      </c>
      <c r="H2163" t="s">
        <v>43</v>
      </c>
      <c r="I2163" t="s">
        <v>21</v>
      </c>
      <c r="J2163" s="5">
        <v>78.930000000000007</v>
      </c>
      <c r="K2163" s="5">
        <v>30.9</v>
      </c>
      <c r="L2163" s="4">
        <f t="shared" si="100"/>
        <v>28.25</v>
      </c>
      <c r="M2163" s="5">
        <f t="shared" si="101"/>
        <v>30.9</v>
      </c>
      <c r="N2163" t="s">
        <v>18</v>
      </c>
      <c r="O2163" t="s">
        <v>34</v>
      </c>
    </row>
    <row r="2164" spans="1:15" x14ac:dyDescent="0.25">
      <c r="A2164">
        <v>26993</v>
      </c>
      <c r="B2164" t="s">
        <v>19</v>
      </c>
      <c r="C2164">
        <v>41</v>
      </c>
      <c r="D2164" t="str">
        <f t="shared" si="99"/>
        <v>40–59 Age Group</v>
      </c>
      <c r="E2164" t="s">
        <v>34</v>
      </c>
      <c r="F2164" t="s">
        <v>34</v>
      </c>
      <c r="G2164" t="s">
        <v>13</v>
      </c>
      <c r="H2164" t="s">
        <v>14</v>
      </c>
      <c r="I2164" t="s">
        <v>21</v>
      </c>
      <c r="J2164" s="5">
        <v>89.88</v>
      </c>
      <c r="K2164" s="5">
        <v>33.1</v>
      </c>
      <c r="L2164" s="4">
        <f t="shared" si="100"/>
        <v>28.25</v>
      </c>
      <c r="M2164" s="5">
        <f t="shared" si="101"/>
        <v>33.1</v>
      </c>
      <c r="N2164" t="s">
        <v>18</v>
      </c>
      <c r="O2164" t="s">
        <v>34</v>
      </c>
    </row>
    <row r="2165" spans="1:15" x14ac:dyDescent="0.25">
      <c r="A2165">
        <v>28418</v>
      </c>
      <c r="B2165" t="s">
        <v>19</v>
      </c>
      <c r="C2165">
        <v>41</v>
      </c>
      <c r="D2165" t="str">
        <f t="shared" si="99"/>
        <v>40–59 Age Group</v>
      </c>
      <c r="E2165" t="s">
        <v>34</v>
      </c>
      <c r="F2165" t="s">
        <v>34</v>
      </c>
      <c r="G2165" t="s">
        <v>13</v>
      </c>
      <c r="H2165" t="s">
        <v>14</v>
      </c>
      <c r="I2165" t="s">
        <v>21</v>
      </c>
      <c r="J2165" s="5">
        <v>107.18</v>
      </c>
      <c r="K2165" s="5">
        <v>22.8</v>
      </c>
      <c r="L2165" s="4">
        <f t="shared" si="100"/>
        <v>28.25</v>
      </c>
      <c r="M2165" s="5">
        <f t="shared" si="101"/>
        <v>22.8</v>
      </c>
      <c r="N2165" t="s">
        <v>24</v>
      </c>
      <c r="O2165" t="s">
        <v>34</v>
      </c>
    </row>
    <row r="2166" spans="1:15" x14ac:dyDescent="0.25">
      <c r="A2166">
        <v>29028</v>
      </c>
      <c r="B2166" t="s">
        <v>19</v>
      </c>
      <c r="C2166">
        <v>41</v>
      </c>
      <c r="D2166" t="str">
        <f t="shared" si="99"/>
        <v>40–59 Age Group</v>
      </c>
      <c r="E2166" t="s">
        <v>34</v>
      </c>
      <c r="F2166" t="s">
        <v>34</v>
      </c>
      <c r="G2166" t="s">
        <v>13</v>
      </c>
      <c r="H2166" t="s">
        <v>14</v>
      </c>
      <c r="I2166" t="s">
        <v>21</v>
      </c>
      <c r="J2166" s="5">
        <v>91.04</v>
      </c>
      <c r="K2166" s="5">
        <v>24.5</v>
      </c>
      <c r="L2166" s="4">
        <f t="shared" si="100"/>
        <v>28.25</v>
      </c>
      <c r="M2166" s="5">
        <f t="shared" si="101"/>
        <v>24.5</v>
      </c>
      <c r="N2166" t="s">
        <v>24</v>
      </c>
      <c r="O2166" t="s">
        <v>34</v>
      </c>
    </row>
    <row r="2167" spans="1:15" x14ac:dyDescent="0.25">
      <c r="A2167">
        <v>30402</v>
      </c>
      <c r="B2167" t="s">
        <v>12</v>
      </c>
      <c r="C2167">
        <v>41</v>
      </c>
      <c r="D2167" t="str">
        <f t="shared" si="99"/>
        <v>40–59 Age Group</v>
      </c>
      <c r="E2167" t="s">
        <v>34</v>
      </c>
      <c r="F2167" t="s">
        <v>34</v>
      </c>
      <c r="G2167" t="s">
        <v>13</v>
      </c>
      <c r="H2167" t="s">
        <v>14</v>
      </c>
      <c r="I2167" t="s">
        <v>15</v>
      </c>
      <c r="J2167" s="5">
        <v>104.34</v>
      </c>
      <c r="K2167" s="5">
        <v>30.3</v>
      </c>
      <c r="L2167" s="4">
        <f t="shared" si="100"/>
        <v>28.25</v>
      </c>
      <c r="M2167" s="5">
        <f t="shared" si="101"/>
        <v>30.3</v>
      </c>
      <c r="N2167" t="s">
        <v>38</v>
      </c>
      <c r="O2167" t="s">
        <v>34</v>
      </c>
    </row>
    <row r="2168" spans="1:15" x14ac:dyDescent="0.25">
      <c r="A2168">
        <v>31372</v>
      </c>
      <c r="B2168" t="s">
        <v>19</v>
      </c>
      <c r="C2168">
        <v>41</v>
      </c>
      <c r="D2168" t="str">
        <f t="shared" si="99"/>
        <v>40–59 Age Group</v>
      </c>
      <c r="E2168" t="s">
        <v>34</v>
      </c>
      <c r="F2168" t="s">
        <v>34</v>
      </c>
      <c r="G2168" t="s">
        <v>13</v>
      </c>
      <c r="H2168" t="s">
        <v>14</v>
      </c>
      <c r="I2168" t="s">
        <v>21</v>
      </c>
      <c r="J2168" s="5">
        <v>83.44</v>
      </c>
      <c r="K2168" s="5">
        <v>21.5</v>
      </c>
      <c r="L2168" s="4">
        <f t="shared" si="100"/>
        <v>28.25</v>
      </c>
      <c r="M2168" s="5">
        <f t="shared" si="101"/>
        <v>21.5</v>
      </c>
      <c r="N2168" t="s">
        <v>38</v>
      </c>
      <c r="O2168" t="s">
        <v>34</v>
      </c>
    </row>
    <row r="2169" spans="1:15" x14ac:dyDescent="0.25">
      <c r="A2169">
        <v>32317</v>
      </c>
      <c r="B2169" t="s">
        <v>19</v>
      </c>
      <c r="C2169">
        <v>41</v>
      </c>
      <c r="D2169" t="str">
        <f t="shared" si="99"/>
        <v>40–59 Age Group</v>
      </c>
      <c r="E2169" t="s">
        <v>34</v>
      </c>
      <c r="F2169" t="s">
        <v>34</v>
      </c>
      <c r="G2169" t="s">
        <v>13</v>
      </c>
      <c r="H2169" t="s">
        <v>14</v>
      </c>
      <c r="I2169" t="s">
        <v>15</v>
      </c>
      <c r="J2169" s="5">
        <v>80.72</v>
      </c>
      <c r="K2169" s="5">
        <v>34.1</v>
      </c>
      <c r="L2169" s="4">
        <f t="shared" si="100"/>
        <v>28.25</v>
      </c>
      <c r="M2169" s="5">
        <f t="shared" si="101"/>
        <v>34.1</v>
      </c>
      <c r="N2169" t="s">
        <v>29</v>
      </c>
      <c r="O2169" t="s">
        <v>34</v>
      </c>
    </row>
    <row r="2170" spans="1:15" x14ac:dyDescent="0.25">
      <c r="A2170">
        <v>32726</v>
      </c>
      <c r="B2170" t="s">
        <v>19</v>
      </c>
      <c r="C2170">
        <v>41</v>
      </c>
      <c r="D2170" t="str">
        <f t="shared" si="99"/>
        <v>40–59 Age Group</v>
      </c>
      <c r="E2170" t="s">
        <v>34</v>
      </c>
      <c r="F2170" t="s">
        <v>34</v>
      </c>
      <c r="G2170" t="s">
        <v>34</v>
      </c>
      <c r="H2170" t="s">
        <v>14</v>
      </c>
      <c r="I2170" t="s">
        <v>15</v>
      </c>
      <c r="J2170" s="5">
        <v>76.08</v>
      </c>
      <c r="K2170" s="5">
        <v>25.1</v>
      </c>
      <c r="L2170" s="4">
        <f t="shared" si="100"/>
        <v>28.25</v>
      </c>
      <c r="M2170" s="5">
        <f t="shared" si="101"/>
        <v>25.1</v>
      </c>
      <c r="N2170" t="s">
        <v>24</v>
      </c>
      <c r="O2170" t="s">
        <v>34</v>
      </c>
    </row>
    <row r="2171" spans="1:15" x14ac:dyDescent="0.25">
      <c r="A2171">
        <v>36317</v>
      </c>
      <c r="B2171" t="s">
        <v>19</v>
      </c>
      <c r="C2171">
        <v>41</v>
      </c>
      <c r="D2171" t="str">
        <f t="shared" si="99"/>
        <v>40–59 Age Group</v>
      </c>
      <c r="E2171" t="s">
        <v>34</v>
      </c>
      <c r="F2171" t="s">
        <v>34</v>
      </c>
      <c r="G2171" t="s">
        <v>13</v>
      </c>
      <c r="H2171" t="s">
        <v>14</v>
      </c>
      <c r="I2171" t="s">
        <v>21</v>
      </c>
      <c r="J2171" s="5">
        <v>134.29</v>
      </c>
      <c r="K2171" s="5">
        <v>26.8</v>
      </c>
      <c r="L2171" s="4">
        <f t="shared" si="100"/>
        <v>28.25</v>
      </c>
      <c r="M2171" s="5">
        <f t="shared" si="101"/>
        <v>26.8</v>
      </c>
      <c r="N2171" t="s">
        <v>29</v>
      </c>
      <c r="O2171" t="s">
        <v>34</v>
      </c>
    </row>
    <row r="2172" spans="1:15" x14ac:dyDescent="0.25">
      <c r="A2172">
        <v>37545</v>
      </c>
      <c r="B2172" t="s">
        <v>12</v>
      </c>
      <c r="C2172">
        <v>41</v>
      </c>
      <c r="D2172" t="str">
        <f t="shared" si="99"/>
        <v>40–59 Age Group</v>
      </c>
      <c r="E2172" t="s">
        <v>34</v>
      </c>
      <c r="F2172" t="s">
        <v>34</v>
      </c>
      <c r="G2172" t="s">
        <v>34</v>
      </c>
      <c r="H2172" t="s">
        <v>43</v>
      </c>
      <c r="I2172" t="s">
        <v>15</v>
      </c>
      <c r="J2172" s="5">
        <v>106.98</v>
      </c>
      <c r="K2172" s="5">
        <v>27.6</v>
      </c>
      <c r="L2172" s="4">
        <f t="shared" si="100"/>
        <v>28.25</v>
      </c>
      <c r="M2172" s="5">
        <f t="shared" si="101"/>
        <v>27.6</v>
      </c>
      <c r="N2172" t="s">
        <v>24</v>
      </c>
      <c r="O2172" t="s">
        <v>34</v>
      </c>
    </row>
    <row r="2173" spans="1:15" x14ac:dyDescent="0.25">
      <c r="A2173">
        <v>37888</v>
      </c>
      <c r="B2173" t="s">
        <v>12</v>
      </c>
      <c r="C2173">
        <v>41</v>
      </c>
      <c r="D2173" t="str">
        <f t="shared" si="99"/>
        <v>40–59 Age Group</v>
      </c>
      <c r="E2173" t="s">
        <v>34</v>
      </c>
      <c r="F2173" t="s">
        <v>34</v>
      </c>
      <c r="G2173" t="s">
        <v>13</v>
      </c>
      <c r="H2173" t="s">
        <v>14</v>
      </c>
      <c r="I2173" t="s">
        <v>21</v>
      </c>
      <c r="J2173" s="5">
        <v>92.49</v>
      </c>
      <c r="K2173" s="5">
        <v>41.6</v>
      </c>
      <c r="L2173" s="4">
        <f t="shared" si="100"/>
        <v>28.25</v>
      </c>
      <c r="M2173" s="5">
        <f t="shared" si="101"/>
        <v>41.6</v>
      </c>
      <c r="N2173" t="s">
        <v>38</v>
      </c>
      <c r="O2173" t="s">
        <v>34</v>
      </c>
    </row>
    <row r="2174" spans="1:15" x14ac:dyDescent="0.25">
      <c r="A2174">
        <v>38009</v>
      </c>
      <c r="B2174" t="s">
        <v>12</v>
      </c>
      <c r="C2174">
        <v>41</v>
      </c>
      <c r="D2174" t="str">
        <f t="shared" si="99"/>
        <v>40–59 Age Group</v>
      </c>
      <c r="E2174" t="s">
        <v>34</v>
      </c>
      <c r="F2174" t="s">
        <v>34</v>
      </c>
      <c r="G2174" t="s">
        <v>13</v>
      </c>
      <c r="H2174" t="s">
        <v>14</v>
      </c>
      <c r="I2174" t="s">
        <v>15</v>
      </c>
      <c r="J2174" s="5">
        <v>223.78</v>
      </c>
      <c r="K2174" s="5">
        <v>32.299999999999997</v>
      </c>
      <c r="L2174" s="4">
        <f t="shared" si="100"/>
        <v>28.25</v>
      </c>
      <c r="M2174" s="5">
        <f t="shared" si="101"/>
        <v>32.299999999999997</v>
      </c>
      <c r="N2174" t="s">
        <v>24</v>
      </c>
      <c r="O2174" t="s">
        <v>34</v>
      </c>
    </row>
    <row r="2175" spans="1:15" x14ac:dyDescent="0.25">
      <c r="A2175">
        <v>38771</v>
      </c>
      <c r="B2175" t="s">
        <v>19</v>
      </c>
      <c r="C2175">
        <v>41</v>
      </c>
      <c r="D2175" t="str">
        <f t="shared" si="99"/>
        <v>40–59 Age Group</v>
      </c>
      <c r="E2175" t="s">
        <v>34</v>
      </c>
      <c r="F2175" t="s">
        <v>34</v>
      </c>
      <c r="G2175" t="s">
        <v>34</v>
      </c>
      <c r="H2175" t="s">
        <v>43</v>
      </c>
      <c r="I2175" t="s">
        <v>15</v>
      </c>
      <c r="J2175" s="5">
        <v>129.01</v>
      </c>
      <c r="K2175" s="5">
        <v>42.4</v>
      </c>
      <c r="L2175" s="4">
        <f t="shared" si="100"/>
        <v>28.25</v>
      </c>
      <c r="M2175" s="5">
        <f t="shared" si="101"/>
        <v>42.4</v>
      </c>
      <c r="N2175" t="s">
        <v>38</v>
      </c>
      <c r="O2175" t="s">
        <v>34</v>
      </c>
    </row>
    <row r="2176" spans="1:15" x14ac:dyDescent="0.25">
      <c r="A2176">
        <v>38783</v>
      </c>
      <c r="B2176" t="s">
        <v>19</v>
      </c>
      <c r="C2176">
        <v>41</v>
      </c>
      <c r="D2176" t="str">
        <f t="shared" si="99"/>
        <v>40–59 Age Group</v>
      </c>
      <c r="E2176" t="s">
        <v>34</v>
      </c>
      <c r="F2176" t="s">
        <v>34</v>
      </c>
      <c r="G2176" t="s">
        <v>13</v>
      </c>
      <c r="H2176" t="s">
        <v>20</v>
      </c>
      <c r="I2176" t="s">
        <v>15</v>
      </c>
      <c r="J2176" s="5">
        <v>146.21</v>
      </c>
      <c r="K2176" s="5">
        <v>34.299999999999997</v>
      </c>
      <c r="L2176" s="4">
        <f t="shared" si="100"/>
        <v>28.25</v>
      </c>
      <c r="M2176" s="5">
        <f t="shared" si="101"/>
        <v>34.299999999999997</v>
      </c>
      <c r="N2176" t="s">
        <v>38</v>
      </c>
      <c r="O2176" t="s">
        <v>34</v>
      </c>
    </row>
    <row r="2177" spans="1:15" x14ac:dyDescent="0.25">
      <c r="A2177">
        <v>39060</v>
      </c>
      <c r="B2177" t="s">
        <v>19</v>
      </c>
      <c r="C2177">
        <v>41</v>
      </c>
      <c r="D2177" t="str">
        <f t="shared" si="99"/>
        <v>40–59 Age Group</v>
      </c>
      <c r="E2177" t="s">
        <v>34</v>
      </c>
      <c r="F2177" t="s">
        <v>34</v>
      </c>
      <c r="G2177" t="s">
        <v>13</v>
      </c>
      <c r="H2177" t="s">
        <v>14</v>
      </c>
      <c r="I2177" t="s">
        <v>15</v>
      </c>
      <c r="J2177" s="5">
        <v>71.06</v>
      </c>
      <c r="K2177" s="5">
        <v>23.4</v>
      </c>
      <c r="L2177" s="4">
        <f t="shared" si="100"/>
        <v>28.25</v>
      </c>
      <c r="M2177" s="5">
        <f t="shared" si="101"/>
        <v>23.4</v>
      </c>
      <c r="N2177" t="s">
        <v>24</v>
      </c>
      <c r="O2177" t="s">
        <v>34</v>
      </c>
    </row>
    <row r="2178" spans="1:15" x14ac:dyDescent="0.25">
      <c r="A2178">
        <v>39706</v>
      </c>
      <c r="B2178" t="s">
        <v>12</v>
      </c>
      <c r="C2178">
        <v>41</v>
      </c>
      <c r="D2178" t="str">
        <f t="shared" ref="D2178:D2241" si="102">_xlfn.IFS(
C2178&lt;18,"1–17 Age Group",
C2178&lt;40,"18–39 Age Group",
C2178&lt;60,"40–59 Age Group",
C2178&lt;80,"60–79 Age Group",
TRUE,"80+ Age Group"
)</f>
        <v>40–59 Age Group</v>
      </c>
      <c r="E2178" t="s">
        <v>34</v>
      </c>
      <c r="F2178" t="s">
        <v>34</v>
      </c>
      <c r="G2178" t="s">
        <v>13</v>
      </c>
      <c r="H2178" t="s">
        <v>20</v>
      </c>
      <c r="I2178" t="s">
        <v>21</v>
      </c>
      <c r="J2178" s="5">
        <v>62.93</v>
      </c>
      <c r="K2178" s="5">
        <v>26.1</v>
      </c>
      <c r="L2178" s="4">
        <f t="shared" ref="L2178:L2241" si="103">MEDIAN(K:K)</f>
        <v>28.25</v>
      </c>
      <c r="M2178" s="5">
        <f t="shared" ref="M2178:M2241" si="104">IF(K:K="",$L2178,$K2178)</f>
        <v>26.1</v>
      </c>
      <c r="N2178" t="s">
        <v>29</v>
      </c>
      <c r="O2178" t="s">
        <v>34</v>
      </c>
    </row>
    <row r="2179" spans="1:15" x14ac:dyDescent="0.25">
      <c r="A2179">
        <v>39796</v>
      </c>
      <c r="B2179" t="s">
        <v>12</v>
      </c>
      <c r="C2179">
        <v>41</v>
      </c>
      <c r="D2179" t="str">
        <f t="shared" si="102"/>
        <v>40–59 Age Group</v>
      </c>
      <c r="E2179" t="s">
        <v>34</v>
      </c>
      <c r="F2179" t="s">
        <v>34</v>
      </c>
      <c r="G2179" t="s">
        <v>34</v>
      </c>
      <c r="H2179" t="s">
        <v>20</v>
      </c>
      <c r="I2179" t="s">
        <v>21</v>
      </c>
      <c r="J2179" s="5">
        <v>60.73</v>
      </c>
      <c r="K2179" s="5">
        <v>28</v>
      </c>
      <c r="L2179" s="4">
        <f t="shared" si="103"/>
        <v>28.25</v>
      </c>
      <c r="M2179" s="5">
        <f t="shared" si="104"/>
        <v>28</v>
      </c>
      <c r="N2179" t="s">
        <v>24</v>
      </c>
      <c r="O2179" t="s">
        <v>34</v>
      </c>
    </row>
    <row r="2180" spans="1:15" x14ac:dyDescent="0.25">
      <c r="A2180">
        <v>39823</v>
      </c>
      <c r="B2180" t="s">
        <v>19</v>
      </c>
      <c r="C2180">
        <v>41</v>
      </c>
      <c r="D2180" t="str">
        <f t="shared" si="102"/>
        <v>40–59 Age Group</v>
      </c>
      <c r="E2180" t="s">
        <v>34</v>
      </c>
      <c r="F2180" t="s">
        <v>34</v>
      </c>
      <c r="G2180" t="s">
        <v>13</v>
      </c>
      <c r="H2180" t="s">
        <v>43</v>
      </c>
      <c r="I2180" t="s">
        <v>21</v>
      </c>
      <c r="J2180" s="5">
        <v>229.86</v>
      </c>
      <c r="K2180" s="5">
        <v>35.200000000000003</v>
      </c>
      <c r="L2180" s="4">
        <f t="shared" si="103"/>
        <v>28.25</v>
      </c>
      <c r="M2180" s="5">
        <f t="shared" si="104"/>
        <v>35.200000000000003</v>
      </c>
      <c r="N2180" t="s">
        <v>29</v>
      </c>
      <c r="O2180" t="s">
        <v>34</v>
      </c>
    </row>
    <row r="2181" spans="1:15" x14ac:dyDescent="0.25">
      <c r="A2181">
        <v>40931</v>
      </c>
      <c r="B2181" t="s">
        <v>19</v>
      </c>
      <c r="C2181">
        <v>41</v>
      </c>
      <c r="D2181" t="str">
        <f t="shared" si="102"/>
        <v>40–59 Age Group</v>
      </c>
      <c r="E2181" t="s">
        <v>34</v>
      </c>
      <c r="F2181" t="s">
        <v>34</v>
      </c>
      <c r="G2181" t="s">
        <v>13</v>
      </c>
      <c r="H2181" t="s">
        <v>43</v>
      </c>
      <c r="I2181" t="s">
        <v>15</v>
      </c>
      <c r="J2181" s="5">
        <v>91.93</v>
      </c>
      <c r="K2181" s="5">
        <v>24.7</v>
      </c>
      <c r="L2181" s="4">
        <f t="shared" si="103"/>
        <v>28.25</v>
      </c>
      <c r="M2181" s="5">
        <f t="shared" si="104"/>
        <v>24.7</v>
      </c>
      <c r="N2181" t="s">
        <v>29</v>
      </c>
      <c r="O2181" t="s">
        <v>34</v>
      </c>
    </row>
    <row r="2182" spans="1:15" x14ac:dyDescent="0.25">
      <c r="A2182">
        <v>41146</v>
      </c>
      <c r="B2182" t="s">
        <v>12</v>
      </c>
      <c r="C2182">
        <v>41</v>
      </c>
      <c r="D2182" t="str">
        <f t="shared" si="102"/>
        <v>40–59 Age Group</v>
      </c>
      <c r="E2182" t="s">
        <v>34</v>
      </c>
      <c r="F2182" t="s">
        <v>34</v>
      </c>
      <c r="G2182" t="s">
        <v>13</v>
      </c>
      <c r="H2182" t="s">
        <v>14</v>
      </c>
      <c r="I2182" t="s">
        <v>21</v>
      </c>
      <c r="J2182" s="5">
        <v>113.65</v>
      </c>
      <c r="K2182" s="5">
        <v>49.3</v>
      </c>
      <c r="L2182" s="4">
        <f t="shared" si="103"/>
        <v>28.25</v>
      </c>
      <c r="M2182" s="5">
        <f t="shared" si="104"/>
        <v>49.3</v>
      </c>
      <c r="N2182" t="s">
        <v>24</v>
      </c>
      <c r="O2182" t="s">
        <v>34</v>
      </c>
    </row>
    <row r="2183" spans="1:15" x14ac:dyDescent="0.25">
      <c r="A2183">
        <v>42007</v>
      </c>
      <c r="B2183" t="s">
        <v>12</v>
      </c>
      <c r="C2183">
        <v>41</v>
      </c>
      <c r="D2183" t="str">
        <f t="shared" si="102"/>
        <v>40–59 Age Group</v>
      </c>
      <c r="E2183" t="s">
        <v>34</v>
      </c>
      <c r="F2183" t="s">
        <v>34</v>
      </c>
      <c r="G2183" t="s">
        <v>34</v>
      </c>
      <c r="H2183" t="s">
        <v>14</v>
      </c>
      <c r="I2183" t="s">
        <v>21</v>
      </c>
      <c r="J2183" s="5">
        <v>70.150000000000006</v>
      </c>
      <c r="K2183" s="5" t="s">
        <v>4270</v>
      </c>
      <c r="L2183" s="4">
        <f t="shared" si="103"/>
        <v>28.25</v>
      </c>
      <c r="M2183" s="5">
        <f t="shared" si="104"/>
        <v>28.25</v>
      </c>
      <c r="N2183" t="s">
        <v>18</v>
      </c>
      <c r="O2183" t="s">
        <v>34</v>
      </c>
    </row>
    <row r="2184" spans="1:15" x14ac:dyDescent="0.25">
      <c r="A2184">
        <v>42305</v>
      </c>
      <c r="B2184" t="s">
        <v>19</v>
      </c>
      <c r="C2184">
        <v>41</v>
      </c>
      <c r="D2184" t="str">
        <f t="shared" si="102"/>
        <v>40–59 Age Group</v>
      </c>
      <c r="E2184" t="s">
        <v>34</v>
      </c>
      <c r="F2184" t="s">
        <v>34</v>
      </c>
      <c r="G2184" t="s">
        <v>34</v>
      </c>
      <c r="H2184" t="s">
        <v>14</v>
      </c>
      <c r="I2184" t="s">
        <v>21</v>
      </c>
      <c r="J2184" s="5">
        <v>100.75</v>
      </c>
      <c r="K2184" s="5">
        <v>27.2</v>
      </c>
      <c r="L2184" s="4">
        <f t="shared" si="103"/>
        <v>28.25</v>
      </c>
      <c r="M2184" s="5">
        <f t="shared" si="104"/>
        <v>27.2</v>
      </c>
      <c r="N2184" t="s">
        <v>24</v>
      </c>
      <c r="O2184" t="s">
        <v>34</v>
      </c>
    </row>
    <row r="2185" spans="1:15" x14ac:dyDescent="0.25">
      <c r="A2185">
        <v>44179</v>
      </c>
      <c r="B2185" t="s">
        <v>19</v>
      </c>
      <c r="C2185">
        <v>41</v>
      </c>
      <c r="D2185" t="str">
        <f t="shared" si="102"/>
        <v>40–59 Age Group</v>
      </c>
      <c r="E2185" t="s">
        <v>34</v>
      </c>
      <c r="F2185" t="s">
        <v>34</v>
      </c>
      <c r="G2185" t="s">
        <v>13</v>
      </c>
      <c r="H2185" t="s">
        <v>14</v>
      </c>
      <c r="I2185" t="s">
        <v>15</v>
      </c>
      <c r="J2185" s="5">
        <v>80.77</v>
      </c>
      <c r="K2185" s="5">
        <v>21.1</v>
      </c>
      <c r="L2185" s="4">
        <f t="shared" si="103"/>
        <v>28.25</v>
      </c>
      <c r="M2185" s="5">
        <f t="shared" si="104"/>
        <v>21.1</v>
      </c>
      <c r="N2185" t="s">
        <v>24</v>
      </c>
      <c r="O2185" t="s">
        <v>34</v>
      </c>
    </row>
    <row r="2186" spans="1:15" x14ac:dyDescent="0.25">
      <c r="A2186">
        <v>47730</v>
      </c>
      <c r="B2186" t="s">
        <v>19</v>
      </c>
      <c r="C2186">
        <v>41</v>
      </c>
      <c r="D2186" t="str">
        <f t="shared" si="102"/>
        <v>40–59 Age Group</v>
      </c>
      <c r="E2186" t="s">
        <v>34</v>
      </c>
      <c r="F2186" t="s">
        <v>34</v>
      </c>
      <c r="G2186" t="s">
        <v>34</v>
      </c>
      <c r="H2186" t="s">
        <v>14</v>
      </c>
      <c r="I2186" t="s">
        <v>15</v>
      </c>
      <c r="J2186" s="5">
        <v>86.03</v>
      </c>
      <c r="K2186" s="5">
        <v>26.4</v>
      </c>
      <c r="L2186" s="4">
        <f t="shared" si="103"/>
        <v>28.25</v>
      </c>
      <c r="M2186" s="5">
        <f t="shared" si="104"/>
        <v>26.4</v>
      </c>
      <c r="N2186" t="s">
        <v>24</v>
      </c>
      <c r="O2186" t="s">
        <v>34</v>
      </c>
    </row>
    <row r="2187" spans="1:15" x14ac:dyDescent="0.25">
      <c r="A2187">
        <v>49883</v>
      </c>
      <c r="B2187" t="s">
        <v>19</v>
      </c>
      <c r="C2187">
        <v>41</v>
      </c>
      <c r="D2187" t="str">
        <f t="shared" si="102"/>
        <v>40–59 Age Group</v>
      </c>
      <c r="E2187" t="s">
        <v>34</v>
      </c>
      <c r="F2187" t="s">
        <v>34</v>
      </c>
      <c r="G2187" t="s">
        <v>13</v>
      </c>
      <c r="H2187" t="s">
        <v>14</v>
      </c>
      <c r="I2187" t="s">
        <v>21</v>
      </c>
      <c r="J2187" s="5">
        <v>65.400000000000006</v>
      </c>
      <c r="K2187" s="5">
        <v>36.9</v>
      </c>
      <c r="L2187" s="4">
        <f t="shared" si="103"/>
        <v>28.25</v>
      </c>
      <c r="M2187" s="5">
        <f t="shared" si="104"/>
        <v>36.9</v>
      </c>
      <c r="N2187" t="s">
        <v>18</v>
      </c>
      <c r="O2187" t="s">
        <v>34</v>
      </c>
    </row>
    <row r="2188" spans="1:15" x14ac:dyDescent="0.25">
      <c r="A2188">
        <v>50073</v>
      </c>
      <c r="B2188" t="s">
        <v>19</v>
      </c>
      <c r="C2188">
        <v>41</v>
      </c>
      <c r="D2188" t="str">
        <f t="shared" si="102"/>
        <v>40–59 Age Group</v>
      </c>
      <c r="E2188" t="s">
        <v>34</v>
      </c>
      <c r="F2188" t="s">
        <v>13</v>
      </c>
      <c r="G2188" t="s">
        <v>34</v>
      </c>
      <c r="H2188" t="s">
        <v>14</v>
      </c>
      <c r="I2188" t="s">
        <v>21</v>
      </c>
      <c r="J2188" s="5">
        <v>186.54</v>
      </c>
      <c r="K2188" s="5">
        <v>39</v>
      </c>
      <c r="L2188" s="4">
        <f t="shared" si="103"/>
        <v>28.25</v>
      </c>
      <c r="M2188" s="5">
        <f t="shared" si="104"/>
        <v>39</v>
      </c>
      <c r="N2188" t="s">
        <v>18</v>
      </c>
      <c r="O2188" t="s">
        <v>34</v>
      </c>
    </row>
    <row r="2189" spans="1:15" x14ac:dyDescent="0.25">
      <c r="A2189">
        <v>50463</v>
      </c>
      <c r="B2189" t="s">
        <v>19</v>
      </c>
      <c r="C2189">
        <v>41</v>
      </c>
      <c r="D2189" t="str">
        <f t="shared" si="102"/>
        <v>40–59 Age Group</v>
      </c>
      <c r="E2189" t="s">
        <v>34</v>
      </c>
      <c r="F2189" t="s">
        <v>34</v>
      </c>
      <c r="G2189" t="s">
        <v>13</v>
      </c>
      <c r="H2189" t="s">
        <v>14</v>
      </c>
      <c r="I2189" t="s">
        <v>15</v>
      </c>
      <c r="J2189" s="5">
        <v>78.739999999999995</v>
      </c>
      <c r="K2189" s="5">
        <v>42.3</v>
      </c>
      <c r="L2189" s="4">
        <f t="shared" si="103"/>
        <v>28.25</v>
      </c>
      <c r="M2189" s="5">
        <f t="shared" si="104"/>
        <v>42.3</v>
      </c>
      <c r="N2189" t="s">
        <v>29</v>
      </c>
      <c r="O2189" t="s">
        <v>34</v>
      </c>
    </row>
    <row r="2190" spans="1:15" x14ac:dyDescent="0.25">
      <c r="A2190">
        <v>50545</v>
      </c>
      <c r="B2190" t="s">
        <v>12</v>
      </c>
      <c r="C2190">
        <v>41</v>
      </c>
      <c r="D2190" t="str">
        <f t="shared" si="102"/>
        <v>40–59 Age Group</v>
      </c>
      <c r="E2190" t="s">
        <v>34</v>
      </c>
      <c r="F2190" t="s">
        <v>34</v>
      </c>
      <c r="G2190" t="s">
        <v>13</v>
      </c>
      <c r="H2190" t="s">
        <v>43</v>
      </c>
      <c r="I2190" t="s">
        <v>15</v>
      </c>
      <c r="J2190" s="5">
        <v>84.1</v>
      </c>
      <c r="K2190" s="5">
        <v>29.3</v>
      </c>
      <c r="L2190" s="4">
        <f t="shared" si="103"/>
        <v>28.25</v>
      </c>
      <c r="M2190" s="5">
        <f t="shared" si="104"/>
        <v>29.3</v>
      </c>
      <c r="N2190" t="s">
        <v>24</v>
      </c>
      <c r="O2190" t="s">
        <v>34</v>
      </c>
    </row>
    <row r="2191" spans="1:15" x14ac:dyDescent="0.25">
      <c r="A2191">
        <v>50837</v>
      </c>
      <c r="B2191" t="s">
        <v>12</v>
      </c>
      <c r="C2191">
        <v>41</v>
      </c>
      <c r="D2191" t="str">
        <f t="shared" si="102"/>
        <v>40–59 Age Group</v>
      </c>
      <c r="E2191" t="s">
        <v>34</v>
      </c>
      <c r="F2191" t="s">
        <v>34</v>
      </c>
      <c r="G2191" t="s">
        <v>13</v>
      </c>
      <c r="H2191" t="s">
        <v>20</v>
      </c>
      <c r="I2191" t="s">
        <v>21</v>
      </c>
      <c r="J2191" s="5">
        <v>80.42</v>
      </c>
      <c r="K2191" s="5">
        <v>33.4</v>
      </c>
      <c r="L2191" s="4">
        <f t="shared" si="103"/>
        <v>28.25</v>
      </c>
      <c r="M2191" s="5">
        <f t="shared" si="104"/>
        <v>33.4</v>
      </c>
      <c r="N2191" t="s">
        <v>18</v>
      </c>
      <c r="O2191" t="s">
        <v>34</v>
      </c>
    </row>
    <row r="2192" spans="1:15" x14ac:dyDescent="0.25">
      <c r="A2192">
        <v>53862</v>
      </c>
      <c r="B2192" t="s">
        <v>19</v>
      </c>
      <c r="C2192">
        <v>41</v>
      </c>
      <c r="D2192" t="str">
        <f t="shared" si="102"/>
        <v>40–59 Age Group</v>
      </c>
      <c r="E2192" t="s">
        <v>34</v>
      </c>
      <c r="F2192" t="s">
        <v>34</v>
      </c>
      <c r="G2192" t="s">
        <v>13</v>
      </c>
      <c r="H2192" t="s">
        <v>43</v>
      </c>
      <c r="I2192" t="s">
        <v>21</v>
      </c>
      <c r="J2192" s="5">
        <v>106.35</v>
      </c>
      <c r="K2192" s="5">
        <v>26.1</v>
      </c>
      <c r="L2192" s="4">
        <f t="shared" si="103"/>
        <v>28.25</v>
      </c>
      <c r="M2192" s="5">
        <f t="shared" si="104"/>
        <v>26.1</v>
      </c>
      <c r="N2192" t="s">
        <v>24</v>
      </c>
      <c r="O2192" t="s">
        <v>34</v>
      </c>
    </row>
    <row r="2193" spans="1:15" x14ac:dyDescent="0.25">
      <c r="A2193">
        <v>54172</v>
      </c>
      <c r="B2193" t="s">
        <v>19</v>
      </c>
      <c r="C2193">
        <v>41</v>
      </c>
      <c r="D2193" t="str">
        <f t="shared" si="102"/>
        <v>40–59 Age Group</v>
      </c>
      <c r="E2193" t="s">
        <v>34</v>
      </c>
      <c r="F2193" t="s">
        <v>34</v>
      </c>
      <c r="G2193" t="s">
        <v>13</v>
      </c>
      <c r="H2193" t="s">
        <v>14</v>
      </c>
      <c r="I2193" t="s">
        <v>15</v>
      </c>
      <c r="J2193" s="5">
        <v>140.93</v>
      </c>
      <c r="K2193" s="5">
        <v>46.5</v>
      </c>
      <c r="L2193" s="4">
        <f t="shared" si="103"/>
        <v>28.25</v>
      </c>
      <c r="M2193" s="5">
        <f t="shared" si="104"/>
        <v>46.5</v>
      </c>
      <c r="N2193" t="s">
        <v>38</v>
      </c>
      <c r="O2193" t="s">
        <v>34</v>
      </c>
    </row>
    <row r="2194" spans="1:15" x14ac:dyDescent="0.25">
      <c r="A2194">
        <v>54776</v>
      </c>
      <c r="B2194" t="s">
        <v>12</v>
      </c>
      <c r="C2194">
        <v>41</v>
      </c>
      <c r="D2194" t="str">
        <f t="shared" si="102"/>
        <v>40–59 Age Group</v>
      </c>
      <c r="E2194" t="s">
        <v>34</v>
      </c>
      <c r="F2194" t="s">
        <v>34</v>
      </c>
      <c r="G2194" t="s">
        <v>34</v>
      </c>
      <c r="H2194" t="s">
        <v>14</v>
      </c>
      <c r="I2194" t="s">
        <v>15</v>
      </c>
      <c r="J2194" s="5">
        <v>70.55</v>
      </c>
      <c r="K2194" s="5">
        <v>44.2</v>
      </c>
      <c r="L2194" s="4">
        <f t="shared" si="103"/>
        <v>28.25</v>
      </c>
      <c r="M2194" s="5">
        <f t="shared" si="104"/>
        <v>44.2</v>
      </c>
      <c r="N2194" t="s">
        <v>38</v>
      </c>
      <c r="O2194" t="s">
        <v>34</v>
      </c>
    </row>
    <row r="2195" spans="1:15" x14ac:dyDescent="0.25">
      <c r="A2195">
        <v>55766</v>
      </c>
      <c r="B2195" t="s">
        <v>12</v>
      </c>
      <c r="C2195">
        <v>41</v>
      </c>
      <c r="D2195" t="str">
        <f t="shared" si="102"/>
        <v>40–59 Age Group</v>
      </c>
      <c r="E2195" t="s">
        <v>34</v>
      </c>
      <c r="F2195" t="s">
        <v>34</v>
      </c>
      <c r="G2195" t="s">
        <v>13</v>
      </c>
      <c r="H2195" t="s">
        <v>14</v>
      </c>
      <c r="I2195" t="s">
        <v>21</v>
      </c>
      <c r="J2195" s="5">
        <v>119.32</v>
      </c>
      <c r="K2195" s="5">
        <v>30.6</v>
      </c>
      <c r="L2195" s="4">
        <f t="shared" si="103"/>
        <v>28.25</v>
      </c>
      <c r="M2195" s="5">
        <f t="shared" si="104"/>
        <v>30.6</v>
      </c>
      <c r="N2195" t="s">
        <v>38</v>
      </c>
      <c r="O2195" t="s">
        <v>34</v>
      </c>
    </row>
    <row r="2196" spans="1:15" x14ac:dyDescent="0.25">
      <c r="A2196">
        <v>56459</v>
      </c>
      <c r="B2196" t="s">
        <v>12</v>
      </c>
      <c r="C2196">
        <v>41</v>
      </c>
      <c r="D2196" t="str">
        <f t="shared" si="102"/>
        <v>40–59 Age Group</v>
      </c>
      <c r="E2196" t="s">
        <v>34</v>
      </c>
      <c r="F2196" t="s">
        <v>34</v>
      </c>
      <c r="G2196" t="s">
        <v>13</v>
      </c>
      <c r="H2196" t="s">
        <v>14</v>
      </c>
      <c r="I2196" t="s">
        <v>21</v>
      </c>
      <c r="J2196" s="5">
        <v>87.34</v>
      </c>
      <c r="K2196" s="5">
        <v>34.299999999999997</v>
      </c>
      <c r="L2196" s="4">
        <f t="shared" si="103"/>
        <v>28.25</v>
      </c>
      <c r="M2196" s="5">
        <f t="shared" si="104"/>
        <v>34.299999999999997</v>
      </c>
      <c r="N2196" t="s">
        <v>18</v>
      </c>
      <c r="O2196" t="s">
        <v>34</v>
      </c>
    </row>
    <row r="2197" spans="1:15" x14ac:dyDescent="0.25">
      <c r="A2197">
        <v>56755</v>
      </c>
      <c r="B2197" t="s">
        <v>12</v>
      </c>
      <c r="C2197">
        <v>41</v>
      </c>
      <c r="D2197" t="str">
        <f t="shared" si="102"/>
        <v>40–59 Age Group</v>
      </c>
      <c r="E2197" t="s">
        <v>34</v>
      </c>
      <c r="F2197" t="s">
        <v>34</v>
      </c>
      <c r="G2197" t="s">
        <v>13</v>
      </c>
      <c r="H2197" t="s">
        <v>14</v>
      </c>
      <c r="I2197" t="s">
        <v>21</v>
      </c>
      <c r="J2197" s="5">
        <v>108.71</v>
      </c>
      <c r="K2197" s="5">
        <v>24</v>
      </c>
      <c r="L2197" s="4">
        <f t="shared" si="103"/>
        <v>28.25</v>
      </c>
      <c r="M2197" s="5">
        <f t="shared" si="104"/>
        <v>24</v>
      </c>
      <c r="N2197" t="s">
        <v>24</v>
      </c>
      <c r="O2197" t="s">
        <v>34</v>
      </c>
    </row>
    <row r="2198" spans="1:15" x14ac:dyDescent="0.25">
      <c r="A2198">
        <v>57765</v>
      </c>
      <c r="B2198" t="s">
        <v>19</v>
      </c>
      <c r="C2198">
        <v>41</v>
      </c>
      <c r="D2198" t="str">
        <f t="shared" si="102"/>
        <v>40–59 Age Group</v>
      </c>
      <c r="E2198" t="s">
        <v>34</v>
      </c>
      <c r="F2198" t="s">
        <v>34</v>
      </c>
      <c r="G2198" t="s">
        <v>13</v>
      </c>
      <c r="H2198" t="s">
        <v>43</v>
      </c>
      <c r="I2198" t="s">
        <v>21</v>
      </c>
      <c r="J2198" s="5">
        <v>146.08000000000001</v>
      </c>
      <c r="K2198" s="5">
        <v>29.9</v>
      </c>
      <c r="L2198" s="4">
        <f t="shared" si="103"/>
        <v>28.25</v>
      </c>
      <c r="M2198" s="5">
        <f t="shared" si="104"/>
        <v>29.9</v>
      </c>
      <c r="N2198" t="s">
        <v>24</v>
      </c>
      <c r="O2198" t="s">
        <v>34</v>
      </c>
    </row>
    <row r="2199" spans="1:15" x14ac:dyDescent="0.25">
      <c r="A2199">
        <v>59928</v>
      </c>
      <c r="B2199" t="s">
        <v>19</v>
      </c>
      <c r="C2199">
        <v>41</v>
      </c>
      <c r="D2199" t="str">
        <f t="shared" si="102"/>
        <v>40–59 Age Group</v>
      </c>
      <c r="E2199" t="s">
        <v>34</v>
      </c>
      <c r="F2199" t="s">
        <v>34</v>
      </c>
      <c r="G2199" t="s">
        <v>13</v>
      </c>
      <c r="H2199" t="s">
        <v>20</v>
      </c>
      <c r="I2199" t="s">
        <v>21</v>
      </c>
      <c r="J2199" s="5">
        <v>89.14</v>
      </c>
      <c r="K2199" s="5">
        <v>37.4</v>
      </c>
      <c r="L2199" s="4">
        <f t="shared" si="103"/>
        <v>28.25</v>
      </c>
      <c r="M2199" s="5">
        <f t="shared" si="104"/>
        <v>37.4</v>
      </c>
      <c r="N2199" t="s">
        <v>18</v>
      </c>
      <c r="O2199" t="s">
        <v>34</v>
      </c>
    </row>
    <row r="2200" spans="1:15" x14ac:dyDescent="0.25">
      <c r="A2200">
        <v>61242</v>
      </c>
      <c r="B2200" t="s">
        <v>19</v>
      </c>
      <c r="C2200">
        <v>41</v>
      </c>
      <c r="D2200" t="str">
        <f t="shared" si="102"/>
        <v>40–59 Age Group</v>
      </c>
      <c r="E2200" t="s">
        <v>13</v>
      </c>
      <c r="F2200" t="s">
        <v>34</v>
      </c>
      <c r="G2200" t="s">
        <v>13</v>
      </c>
      <c r="H2200" t="s">
        <v>43</v>
      </c>
      <c r="I2200" t="s">
        <v>21</v>
      </c>
      <c r="J2200" s="5">
        <v>107.5</v>
      </c>
      <c r="K2200" s="5">
        <v>54</v>
      </c>
      <c r="L2200" s="4">
        <f t="shared" si="103"/>
        <v>28.25</v>
      </c>
      <c r="M2200" s="5">
        <f t="shared" si="104"/>
        <v>54</v>
      </c>
      <c r="N2200" t="s">
        <v>24</v>
      </c>
      <c r="O2200" t="s">
        <v>34</v>
      </c>
    </row>
    <row r="2201" spans="1:15" x14ac:dyDescent="0.25">
      <c r="A2201">
        <v>61983</v>
      </c>
      <c r="B2201" t="s">
        <v>19</v>
      </c>
      <c r="C2201">
        <v>41</v>
      </c>
      <c r="D2201" t="str">
        <f t="shared" si="102"/>
        <v>40–59 Age Group</v>
      </c>
      <c r="E2201" t="s">
        <v>34</v>
      </c>
      <c r="F2201" t="s">
        <v>34</v>
      </c>
      <c r="G2201" t="s">
        <v>13</v>
      </c>
      <c r="H2201" t="s">
        <v>14</v>
      </c>
      <c r="I2201" t="s">
        <v>15</v>
      </c>
      <c r="J2201" s="5">
        <v>133.76</v>
      </c>
      <c r="K2201" s="5">
        <v>43.4</v>
      </c>
      <c r="L2201" s="4">
        <f t="shared" si="103"/>
        <v>28.25</v>
      </c>
      <c r="M2201" s="5">
        <f t="shared" si="104"/>
        <v>43.4</v>
      </c>
      <c r="N2201" t="s">
        <v>29</v>
      </c>
      <c r="O2201" t="s">
        <v>34</v>
      </c>
    </row>
    <row r="2202" spans="1:15" x14ac:dyDescent="0.25">
      <c r="A2202">
        <v>63478</v>
      </c>
      <c r="B2202" t="s">
        <v>19</v>
      </c>
      <c r="C2202">
        <v>41</v>
      </c>
      <c r="D2202" t="str">
        <f t="shared" si="102"/>
        <v>40–59 Age Group</v>
      </c>
      <c r="E2202" t="s">
        <v>34</v>
      </c>
      <c r="F2202" t="s">
        <v>34</v>
      </c>
      <c r="G2202" t="s">
        <v>13</v>
      </c>
      <c r="H2202" t="s">
        <v>14</v>
      </c>
      <c r="I2202" t="s">
        <v>15</v>
      </c>
      <c r="J2202" s="5">
        <v>76.34</v>
      </c>
      <c r="K2202" s="5">
        <v>28</v>
      </c>
      <c r="L2202" s="4">
        <f t="shared" si="103"/>
        <v>28.25</v>
      </c>
      <c r="M2202" s="5">
        <f t="shared" si="104"/>
        <v>28</v>
      </c>
      <c r="N2202" t="s">
        <v>38</v>
      </c>
      <c r="O2202" t="s">
        <v>34</v>
      </c>
    </row>
    <row r="2203" spans="1:15" x14ac:dyDescent="0.25">
      <c r="A2203">
        <v>72096</v>
      </c>
      <c r="B2203" t="s">
        <v>19</v>
      </c>
      <c r="C2203">
        <v>41</v>
      </c>
      <c r="D2203" t="str">
        <f t="shared" si="102"/>
        <v>40–59 Age Group</v>
      </c>
      <c r="E2203" t="s">
        <v>34</v>
      </c>
      <c r="F2203" t="s">
        <v>34</v>
      </c>
      <c r="G2203" t="s">
        <v>13</v>
      </c>
      <c r="H2203" t="s">
        <v>14</v>
      </c>
      <c r="I2203" t="s">
        <v>21</v>
      </c>
      <c r="J2203" s="5">
        <v>121.44</v>
      </c>
      <c r="K2203" s="5">
        <v>20.399999999999999</v>
      </c>
      <c r="L2203" s="4">
        <f t="shared" si="103"/>
        <v>28.25</v>
      </c>
      <c r="M2203" s="5">
        <f t="shared" si="104"/>
        <v>20.399999999999999</v>
      </c>
      <c r="N2203" t="s">
        <v>24</v>
      </c>
      <c r="O2203" t="s">
        <v>34</v>
      </c>
    </row>
    <row r="2204" spans="1:15" x14ac:dyDescent="0.25">
      <c r="A2204">
        <v>91</v>
      </c>
      <c r="B2204" t="s">
        <v>19</v>
      </c>
      <c r="C2204">
        <v>42</v>
      </c>
      <c r="D2204" t="str">
        <f t="shared" si="102"/>
        <v>40–59 Age Group</v>
      </c>
      <c r="E2204" t="s">
        <v>34</v>
      </c>
      <c r="F2204" t="s">
        <v>34</v>
      </c>
      <c r="G2204" t="s">
        <v>34</v>
      </c>
      <c r="H2204" t="s">
        <v>14</v>
      </c>
      <c r="I2204" t="s">
        <v>15</v>
      </c>
      <c r="J2204" s="5">
        <v>98.53</v>
      </c>
      <c r="K2204" s="5">
        <v>18.5</v>
      </c>
      <c r="L2204" s="4">
        <f t="shared" si="103"/>
        <v>28.25</v>
      </c>
      <c r="M2204" s="5">
        <f t="shared" si="104"/>
        <v>18.5</v>
      </c>
      <c r="N2204" t="s">
        <v>24</v>
      </c>
      <c r="O2204" t="s">
        <v>34</v>
      </c>
    </row>
    <row r="2205" spans="1:15" x14ac:dyDescent="0.25">
      <c r="A2205">
        <v>545</v>
      </c>
      <c r="B2205" t="s">
        <v>12</v>
      </c>
      <c r="C2205">
        <v>42</v>
      </c>
      <c r="D2205" t="str">
        <f t="shared" si="102"/>
        <v>40–59 Age Group</v>
      </c>
      <c r="E2205" t="s">
        <v>34</v>
      </c>
      <c r="F2205" t="s">
        <v>34</v>
      </c>
      <c r="G2205" t="s">
        <v>13</v>
      </c>
      <c r="H2205" t="s">
        <v>14</v>
      </c>
      <c r="I2205" t="s">
        <v>21</v>
      </c>
      <c r="J2205" s="5">
        <v>210.48</v>
      </c>
      <c r="K2205" s="5">
        <v>71.900000000000006</v>
      </c>
      <c r="L2205" s="4">
        <f t="shared" si="103"/>
        <v>28.25</v>
      </c>
      <c r="M2205" s="5">
        <f t="shared" si="104"/>
        <v>71.900000000000006</v>
      </c>
      <c r="N2205" t="s">
        <v>24</v>
      </c>
      <c r="O2205" t="s">
        <v>34</v>
      </c>
    </row>
    <row r="2206" spans="1:15" x14ac:dyDescent="0.25">
      <c r="A2206">
        <v>1454</v>
      </c>
      <c r="B2206" t="s">
        <v>19</v>
      </c>
      <c r="C2206">
        <v>42</v>
      </c>
      <c r="D2206" t="str">
        <f t="shared" si="102"/>
        <v>40–59 Age Group</v>
      </c>
      <c r="E2206" t="s">
        <v>34</v>
      </c>
      <c r="F2206" t="s">
        <v>34</v>
      </c>
      <c r="G2206" t="s">
        <v>34</v>
      </c>
      <c r="H2206" t="s">
        <v>14</v>
      </c>
      <c r="I2206" t="s">
        <v>15</v>
      </c>
      <c r="J2206" s="5">
        <v>84.03</v>
      </c>
      <c r="K2206" s="5">
        <v>31.4</v>
      </c>
      <c r="L2206" s="4">
        <f t="shared" si="103"/>
        <v>28.25</v>
      </c>
      <c r="M2206" s="5">
        <f t="shared" si="104"/>
        <v>31.4</v>
      </c>
      <c r="N2206" t="s">
        <v>24</v>
      </c>
      <c r="O2206" t="s">
        <v>34</v>
      </c>
    </row>
    <row r="2207" spans="1:15" x14ac:dyDescent="0.25">
      <c r="A2207">
        <v>2218</v>
      </c>
      <c r="B2207" t="s">
        <v>12</v>
      </c>
      <c r="C2207">
        <v>42</v>
      </c>
      <c r="D2207" t="str">
        <f t="shared" si="102"/>
        <v>40–59 Age Group</v>
      </c>
      <c r="E2207" t="s">
        <v>34</v>
      </c>
      <c r="F2207" t="s">
        <v>34</v>
      </c>
      <c r="G2207" t="s">
        <v>13</v>
      </c>
      <c r="H2207" t="s">
        <v>14</v>
      </c>
      <c r="I2207" t="s">
        <v>21</v>
      </c>
      <c r="J2207" s="5">
        <v>107.83</v>
      </c>
      <c r="K2207" s="5">
        <v>35.299999999999997</v>
      </c>
      <c r="L2207" s="4">
        <f t="shared" si="103"/>
        <v>28.25</v>
      </c>
      <c r="M2207" s="5">
        <f t="shared" si="104"/>
        <v>35.299999999999997</v>
      </c>
      <c r="N2207" t="s">
        <v>29</v>
      </c>
      <c r="O2207" t="s">
        <v>34</v>
      </c>
    </row>
    <row r="2208" spans="1:15" x14ac:dyDescent="0.25">
      <c r="A2208">
        <v>3180</v>
      </c>
      <c r="B2208" t="s">
        <v>19</v>
      </c>
      <c r="C2208">
        <v>42</v>
      </c>
      <c r="D2208" t="str">
        <f t="shared" si="102"/>
        <v>40–59 Age Group</v>
      </c>
      <c r="E2208" t="s">
        <v>34</v>
      </c>
      <c r="F2208" t="s">
        <v>34</v>
      </c>
      <c r="G2208" t="s">
        <v>13</v>
      </c>
      <c r="H2208" t="s">
        <v>43</v>
      </c>
      <c r="I2208" t="s">
        <v>15</v>
      </c>
      <c r="J2208" s="5">
        <v>88.89</v>
      </c>
      <c r="K2208" s="5">
        <v>33</v>
      </c>
      <c r="L2208" s="4">
        <f t="shared" si="103"/>
        <v>28.25</v>
      </c>
      <c r="M2208" s="5">
        <f t="shared" si="104"/>
        <v>33</v>
      </c>
      <c r="N2208" t="s">
        <v>24</v>
      </c>
      <c r="O2208" t="s">
        <v>34</v>
      </c>
    </row>
    <row r="2209" spans="1:15" x14ac:dyDescent="0.25">
      <c r="A2209">
        <v>5170</v>
      </c>
      <c r="B2209" t="s">
        <v>12</v>
      </c>
      <c r="C2209">
        <v>42</v>
      </c>
      <c r="D2209" t="str">
        <f t="shared" si="102"/>
        <v>40–59 Age Group</v>
      </c>
      <c r="E2209" t="s">
        <v>34</v>
      </c>
      <c r="F2209" t="s">
        <v>34</v>
      </c>
      <c r="G2209" t="s">
        <v>13</v>
      </c>
      <c r="H2209" t="s">
        <v>43</v>
      </c>
      <c r="I2209" t="s">
        <v>21</v>
      </c>
      <c r="J2209" s="5">
        <v>67.97</v>
      </c>
      <c r="K2209" s="5">
        <v>23.8</v>
      </c>
      <c r="L2209" s="4">
        <f t="shared" si="103"/>
        <v>28.25</v>
      </c>
      <c r="M2209" s="5">
        <f t="shared" si="104"/>
        <v>23.8</v>
      </c>
      <c r="N2209" t="s">
        <v>38</v>
      </c>
      <c r="O2209" t="s">
        <v>34</v>
      </c>
    </row>
    <row r="2210" spans="1:15" x14ac:dyDescent="0.25">
      <c r="A2210">
        <v>7806</v>
      </c>
      <c r="B2210" t="s">
        <v>19</v>
      </c>
      <c r="C2210">
        <v>42</v>
      </c>
      <c r="D2210" t="str">
        <f t="shared" si="102"/>
        <v>40–59 Age Group</v>
      </c>
      <c r="E2210" t="s">
        <v>34</v>
      </c>
      <c r="F2210" t="s">
        <v>34</v>
      </c>
      <c r="G2210" t="s">
        <v>13</v>
      </c>
      <c r="H2210" t="s">
        <v>14</v>
      </c>
      <c r="I2210" t="s">
        <v>15</v>
      </c>
      <c r="J2210" s="5">
        <v>158.88999999999999</v>
      </c>
      <c r="K2210" s="5">
        <v>37.6</v>
      </c>
      <c r="L2210" s="4">
        <f t="shared" si="103"/>
        <v>28.25</v>
      </c>
      <c r="M2210" s="5">
        <f t="shared" si="104"/>
        <v>37.6</v>
      </c>
      <c r="N2210" t="s">
        <v>29</v>
      </c>
      <c r="O2210" t="s">
        <v>34</v>
      </c>
    </row>
    <row r="2211" spans="1:15" x14ac:dyDescent="0.25">
      <c r="A2211">
        <v>8106</v>
      </c>
      <c r="B2211" t="s">
        <v>19</v>
      </c>
      <c r="C2211">
        <v>42</v>
      </c>
      <c r="D2211" t="str">
        <f t="shared" si="102"/>
        <v>40–59 Age Group</v>
      </c>
      <c r="E2211" t="s">
        <v>34</v>
      </c>
      <c r="F2211" t="s">
        <v>34</v>
      </c>
      <c r="G2211" t="s">
        <v>13</v>
      </c>
      <c r="H2211" t="s">
        <v>14</v>
      </c>
      <c r="I2211" t="s">
        <v>21</v>
      </c>
      <c r="J2211" s="5">
        <v>84.6</v>
      </c>
      <c r="K2211" s="5">
        <v>27</v>
      </c>
      <c r="L2211" s="4">
        <f t="shared" si="103"/>
        <v>28.25</v>
      </c>
      <c r="M2211" s="5">
        <f t="shared" si="104"/>
        <v>27</v>
      </c>
      <c r="N2211" t="s">
        <v>29</v>
      </c>
      <c r="O2211" t="s">
        <v>34</v>
      </c>
    </row>
    <row r="2212" spans="1:15" x14ac:dyDescent="0.25">
      <c r="A2212">
        <v>8960</v>
      </c>
      <c r="B2212" t="s">
        <v>19</v>
      </c>
      <c r="C2212">
        <v>42</v>
      </c>
      <c r="D2212" t="str">
        <f t="shared" si="102"/>
        <v>40–59 Age Group</v>
      </c>
      <c r="E2212" t="s">
        <v>34</v>
      </c>
      <c r="F2212" t="s">
        <v>34</v>
      </c>
      <c r="G2212" t="s">
        <v>34</v>
      </c>
      <c r="H2212" t="s">
        <v>20</v>
      </c>
      <c r="I2212" t="s">
        <v>21</v>
      </c>
      <c r="J2212" s="5">
        <v>73.41</v>
      </c>
      <c r="K2212" s="5">
        <v>56</v>
      </c>
      <c r="L2212" s="4">
        <f t="shared" si="103"/>
        <v>28.25</v>
      </c>
      <c r="M2212" s="5">
        <f t="shared" si="104"/>
        <v>56</v>
      </c>
      <c r="N2212" t="s">
        <v>29</v>
      </c>
      <c r="O2212" t="s">
        <v>34</v>
      </c>
    </row>
    <row r="2213" spans="1:15" x14ac:dyDescent="0.25">
      <c r="A2213">
        <v>8968</v>
      </c>
      <c r="B2213" t="s">
        <v>19</v>
      </c>
      <c r="C2213">
        <v>42</v>
      </c>
      <c r="D2213" t="str">
        <f t="shared" si="102"/>
        <v>40–59 Age Group</v>
      </c>
      <c r="E2213" t="s">
        <v>34</v>
      </c>
      <c r="F2213" t="s">
        <v>34</v>
      </c>
      <c r="G2213" t="s">
        <v>13</v>
      </c>
      <c r="H2213" t="s">
        <v>14</v>
      </c>
      <c r="I2213" t="s">
        <v>15</v>
      </c>
      <c r="J2213" s="5">
        <v>208.06</v>
      </c>
      <c r="K2213" s="5" t="s">
        <v>4270</v>
      </c>
      <c r="L2213" s="4">
        <f t="shared" si="103"/>
        <v>28.25</v>
      </c>
      <c r="M2213" s="5">
        <f t="shared" si="104"/>
        <v>28.25</v>
      </c>
      <c r="N2213" t="s">
        <v>29</v>
      </c>
      <c r="O2213" t="s">
        <v>34</v>
      </c>
    </row>
    <row r="2214" spans="1:15" x14ac:dyDescent="0.25">
      <c r="A2214">
        <v>9076</v>
      </c>
      <c r="B2214" t="s">
        <v>12</v>
      </c>
      <c r="C2214">
        <v>42</v>
      </c>
      <c r="D2214" t="str">
        <f t="shared" si="102"/>
        <v>40–59 Age Group</v>
      </c>
      <c r="E2214" t="s">
        <v>34</v>
      </c>
      <c r="F2214" t="s">
        <v>34</v>
      </c>
      <c r="G2214" t="s">
        <v>13</v>
      </c>
      <c r="H2214" t="s">
        <v>20</v>
      </c>
      <c r="I2214" t="s">
        <v>15</v>
      </c>
      <c r="J2214" s="5">
        <v>86.07</v>
      </c>
      <c r="K2214" s="5">
        <v>27.3</v>
      </c>
      <c r="L2214" s="4">
        <f t="shared" si="103"/>
        <v>28.25</v>
      </c>
      <c r="M2214" s="5">
        <f t="shared" si="104"/>
        <v>27.3</v>
      </c>
      <c r="N2214" t="s">
        <v>38</v>
      </c>
      <c r="O2214" t="s">
        <v>34</v>
      </c>
    </row>
    <row r="2215" spans="1:15" x14ac:dyDescent="0.25">
      <c r="A2215">
        <v>12600</v>
      </c>
      <c r="B2215" t="s">
        <v>19</v>
      </c>
      <c r="C2215">
        <v>42</v>
      </c>
      <c r="D2215" t="str">
        <f t="shared" si="102"/>
        <v>40–59 Age Group</v>
      </c>
      <c r="E2215" t="s">
        <v>34</v>
      </c>
      <c r="F2215" t="s">
        <v>34</v>
      </c>
      <c r="G2215" t="s">
        <v>13</v>
      </c>
      <c r="H2215" t="s">
        <v>20</v>
      </c>
      <c r="I2215" t="s">
        <v>21</v>
      </c>
      <c r="J2215" s="5">
        <v>79.989999999999995</v>
      </c>
      <c r="K2215" s="5">
        <v>26.3</v>
      </c>
      <c r="L2215" s="4">
        <f t="shared" si="103"/>
        <v>28.25</v>
      </c>
      <c r="M2215" s="5">
        <f t="shared" si="104"/>
        <v>26.3</v>
      </c>
      <c r="N2215" t="s">
        <v>24</v>
      </c>
      <c r="O2215" t="s">
        <v>34</v>
      </c>
    </row>
    <row r="2216" spans="1:15" x14ac:dyDescent="0.25">
      <c r="A2216">
        <v>13902</v>
      </c>
      <c r="B2216" t="s">
        <v>19</v>
      </c>
      <c r="C2216">
        <v>42</v>
      </c>
      <c r="D2216" t="str">
        <f t="shared" si="102"/>
        <v>40–59 Age Group</v>
      </c>
      <c r="E2216" t="s">
        <v>34</v>
      </c>
      <c r="F2216" t="s">
        <v>34</v>
      </c>
      <c r="G2216" t="s">
        <v>13</v>
      </c>
      <c r="H2216" t="s">
        <v>14</v>
      </c>
      <c r="I2216" t="s">
        <v>15</v>
      </c>
      <c r="J2216" s="5">
        <v>74.8</v>
      </c>
      <c r="K2216" s="5">
        <v>50.6</v>
      </c>
      <c r="L2216" s="4">
        <f t="shared" si="103"/>
        <v>28.25</v>
      </c>
      <c r="M2216" s="5">
        <f t="shared" si="104"/>
        <v>50.6</v>
      </c>
      <c r="N2216" t="s">
        <v>38</v>
      </c>
      <c r="O2216" t="s">
        <v>34</v>
      </c>
    </row>
    <row r="2217" spans="1:15" x14ac:dyDescent="0.25">
      <c r="A2217">
        <v>13964</v>
      </c>
      <c r="B2217" t="s">
        <v>19</v>
      </c>
      <c r="C2217">
        <v>42</v>
      </c>
      <c r="D2217" t="str">
        <f t="shared" si="102"/>
        <v>40–59 Age Group</v>
      </c>
      <c r="E2217" t="s">
        <v>34</v>
      </c>
      <c r="F2217" t="s">
        <v>34</v>
      </c>
      <c r="G2217" t="s">
        <v>13</v>
      </c>
      <c r="H2217" t="s">
        <v>14</v>
      </c>
      <c r="I2217" t="s">
        <v>21</v>
      </c>
      <c r="J2217" s="5">
        <v>107.91</v>
      </c>
      <c r="K2217" s="5">
        <v>20.5</v>
      </c>
      <c r="L2217" s="4">
        <f t="shared" si="103"/>
        <v>28.25</v>
      </c>
      <c r="M2217" s="5">
        <f t="shared" si="104"/>
        <v>20.5</v>
      </c>
      <c r="N2217" t="s">
        <v>24</v>
      </c>
      <c r="O2217" t="s">
        <v>34</v>
      </c>
    </row>
    <row r="2218" spans="1:15" x14ac:dyDescent="0.25">
      <c r="A2218">
        <v>14912</v>
      </c>
      <c r="B2218" t="s">
        <v>19</v>
      </c>
      <c r="C2218">
        <v>42</v>
      </c>
      <c r="D2218" t="str">
        <f t="shared" si="102"/>
        <v>40–59 Age Group</v>
      </c>
      <c r="E2218" t="s">
        <v>34</v>
      </c>
      <c r="F2218" t="s">
        <v>34</v>
      </c>
      <c r="G2218" t="s">
        <v>13</v>
      </c>
      <c r="H2218" t="s">
        <v>14</v>
      </c>
      <c r="I2218" t="s">
        <v>21</v>
      </c>
      <c r="J2218" s="5">
        <v>80</v>
      </c>
      <c r="K2218" s="5">
        <v>27.5</v>
      </c>
      <c r="L2218" s="4">
        <f t="shared" si="103"/>
        <v>28.25</v>
      </c>
      <c r="M2218" s="5">
        <f t="shared" si="104"/>
        <v>27.5</v>
      </c>
      <c r="N2218" t="s">
        <v>24</v>
      </c>
      <c r="O2218" t="s">
        <v>34</v>
      </c>
    </row>
    <row r="2219" spans="1:15" x14ac:dyDescent="0.25">
      <c r="A2219">
        <v>15296</v>
      </c>
      <c r="B2219" t="s">
        <v>19</v>
      </c>
      <c r="C2219">
        <v>42</v>
      </c>
      <c r="D2219" t="str">
        <f t="shared" si="102"/>
        <v>40–59 Age Group</v>
      </c>
      <c r="E2219" t="s">
        <v>34</v>
      </c>
      <c r="F2219" t="s">
        <v>34</v>
      </c>
      <c r="G2219" t="s">
        <v>13</v>
      </c>
      <c r="H2219" t="s">
        <v>14</v>
      </c>
      <c r="I2219" t="s">
        <v>21</v>
      </c>
      <c r="J2219" s="5">
        <v>112.06</v>
      </c>
      <c r="K2219" s="5">
        <v>38.200000000000003</v>
      </c>
      <c r="L2219" s="4">
        <f t="shared" si="103"/>
        <v>28.25</v>
      </c>
      <c r="M2219" s="5">
        <f t="shared" si="104"/>
        <v>38.200000000000003</v>
      </c>
      <c r="N2219" t="s">
        <v>24</v>
      </c>
      <c r="O2219" t="s">
        <v>34</v>
      </c>
    </row>
    <row r="2220" spans="1:15" x14ac:dyDescent="0.25">
      <c r="A2220">
        <v>15689</v>
      </c>
      <c r="B2220" t="s">
        <v>12</v>
      </c>
      <c r="C2220">
        <v>42</v>
      </c>
      <c r="D2220" t="str">
        <f t="shared" si="102"/>
        <v>40–59 Age Group</v>
      </c>
      <c r="E2220" t="s">
        <v>34</v>
      </c>
      <c r="F2220" t="s">
        <v>34</v>
      </c>
      <c r="G2220" t="s">
        <v>13</v>
      </c>
      <c r="H2220" t="s">
        <v>43</v>
      </c>
      <c r="I2220" t="s">
        <v>15</v>
      </c>
      <c r="J2220" s="5">
        <v>68.19</v>
      </c>
      <c r="K2220" s="5">
        <v>31</v>
      </c>
      <c r="L2220" s="4">
        <f t="shared" si="103"/>
        <v>28.25</v>
      </c>
      <c r="M2220" s="5">
        <f t="shared" si="104"/>
        <v>31</v>
      </c>
      <c r="N2220" t="s">
        <v>24</v>
      </c>
      <c r="O2220" t="s">
        <v>34</v>
      </c>
    </row>
    <row r="2221" spans="1:15" x14ac:dyDescent="0.25">
      <c r="A2221">
        <v>16536</v>
      </c>
      <c r="B2221" t="s">
        <v>19</v>
      </c>
      <c r="C2221">
        <v>42</v>
      </c>
      <c r="D2221" t="str">
        <f t="shared" si="102"/>
        <v>40–59 Age Group</v>
      </c>
      <c r="E2221" t="s">
        <v>34</v>
      </c>
      <c r="F2221" t="s">
        <v>34</v>
      </c>
      <c r="G2221" t="s">
        <v>13</v>
      </c>
      <c r="H2221" t="s">
        <v>20</v>
      </c>
      <c r="I2221" t="s">
        <v>21</v>
      </c>
      <c r="J2221" s="5">
        <v>75.34</v>
      </c>
      <c r="K2221" s="5">
        <v>38</v>
      </c>
      <c r="L2221" s="4">
        <f t="shared" si="103"/>
        <v>28.25</v>
      </c>
      <c r="M2221" s="5">
        <f t="shared" si="104"/>
        <v>38</v>
      </c>
      <c r="N2221" t="s">
        <v>24</v>
      </c>
      <c r="O2221" t="s">
        <v>34</v>
      </c>
    </row>
    <row r="2222" spans="1:15" x14ac:dyDescent="0.25">
      <c r="A2222">
        <v>16738</v>
      </c>
      <c r="B2222" t="s">
        <v>19</v>
      </c>
      <c r="C2222">
        <v>42</v>
      </c>
      <c r="D2222" t="str">
        <f t="shared" si="102"/>
        <v>40–59 Age Group</v>
      </c>
      <c r="E2222" t="s">
        <v>34</v>
      </c>
      <c r="F2222" t="s">
        <v>34</v>
      </c>
      <c r="G2222" t="s">
        <v>13</v>
      </c>
      <c r="H2222" t="s">
        <v>14</v>
      </c>
      <c r="I2222" t="s">
        <v>21</v>
      </c>
      <c r="J2222" s="5">
        <v>96.86</v>
      </c>
      <c r="K2222" s="5">
        <v>29.3</v>
      </c>
      <c r="L2222" s="4">
        <f t="shared" si="103"/>
        <v>28.25</v>
      </c>
      <c r="M2222" s="5">
        <f t="shared" si="104"/>
        <v>29.3</v>
      </c>
      <c r="N2222" t="s">
        <v>24</v>
      </c>
      <c r="O2222" t="s">
        <v>34</v>
      </c>
    </row>
    <row r="2223" spans="1:15" x14ac:dyDescent="0.25">
      <c r="A2223">
        <v>18398</v>
      </c>
      <c r="B2223" t="s">
        <v>19</v>
      </c>
      <c r="C2223">
        <v>42</v>
      </c>
      <c r="D2223" t="str">
        <f t="shared" si="102"/>
        <v>40–59 Age Group</v>
      </c>
      <c r="E2223" t="s">
        <v>34</v>
      </c>
      <c r="F2223" t="s">
        <v>34</v>
      </c>
      <c r="G2223" t="s">
        <v>13</v>
      </c>
      <c r="H2223" t="s">
        <v>14</v>
      </c>
      <c r="I2223" t="s">
        <v>21</v>
      </c>
      <c r="J2223" s="5">
        <v>108.96</v>
      </c>
      <c r="K2223" s="5">
        <v>27.5</v>
      </c>
      <c r="L2223" s="4">
        <f t="shared" si="103"/>
        <v>28.25</v>
      </c>
      <c r="M2223" s="5">
        <f t="shared" si="104"/>
        <v>27.5</v>
      </c>
      <c r="N2223" t="s">
        <v>24</v>
      </c>
      <c r="O2223" t="s">
        <v>34</v>
      </c>
    </row>
    <row r="2224" spans="1:15" x14ac:dyDescent="0.25">
      <c r="A2224">
        <v>19389</v>
      </c>
      <c r="B2224" t="s">
        <v>19</v>
      </c>
      <c r="C2224">
        <v>42</v>
      </c>
      <c r="D2224" t="str">
        <f t="shared" si="102"/>
        <v>40–59 Age Group</v>
      </c>
      <c r="E2224" t="s">
        <v>34</v>
      </c>
      <c r="F2224" t="s">
        <v>13</v>
      </c>
      <c r="G2224" t="s">
        <v>13</v>
      </c>
      <c r="H2224" t="s">
        <v>43</v>
      </c>
      <c r="I2224" t="s">
        <v>15</v>
      </c>
      <c r="J2224" s="5">
        <v>226.93</v>
      </c>
      <c r="K2224" s="5">
        <v>34.200000000000003</v>
      </c>
      <c r="L2224" s="4">
        <f t="shared" si="103"/>
        <v>28.25</v>
      </c>
      <c r="M2224" s="5">
        <f t="shared" si="104"/>
        <v>34.200000000000003</v>
      </c>
      <c r="N2224" t="s">
        <v>29</v>
      </c>
      <c r="O2224" t="s">
        <v>34</v>
      </c>
    </row>
    <row r="2225" spans="1:15" x14ac:dyDescent="0.25">
      <c r="A2225">
        <v>21688</v>
      </c>
      <c r="B2225" t="s">
        <v>19</v>
      </c>
      <c r="C2225">
        <v>42</v>
      </c>
      <c r="D2225" t="str">
        <f t="shared" si="102"/>
        <v>40–59 Age Group</v>
      </c>
      <c r="E2225" t="s">
        <v>34</v>
      </c>
      <c r="F2225" t="s">
        <v>34</v>
      </c>
      <c r="G2225" t="s">
        <v>13</v>
      </c>
      <c r="H2225" t="s">
        <v>14</v>
      </c>
      <c r="I2225" t="s">
        <v>21</v>
      </c>
      <c r="J2225" s="5">
        <v>88.31</v>
      </c>
      <c r="K2225" s="5">
        <v>24</v>
      </c>
      <c r="L2225" s="4">
        <f t="shared" si="103"/>
        <v>28.25</v>
      </c>
      <c r="M2225" s="5">
        <f t="shared" si="104"/>
        <v>24</v>
      </c>
      <c r="N2225" t="s">
        <v>29</v>
      </c>
      <c r="O2225" t="s">
        <v>34</v>
      </c>
    </row>
    <row r="2226" spans="1:15" x14ac:dyDescent="0.25">
      <c r="A2226">
        <v>21724</v>
      </c>
      <c r="B2226" t="s">
        <v>19</v>
      </c>
      <c r="C2226">
        <v>42</v>
      </c>
      <c r="D2226" t="str">
        <f t="shared" si="102"/>
        <v>40–59 Age Group</v>
      </c>
      <c r="E2226" t="s">
        <v>34</v>
      </c>
      <c r="F2226" t="s">
        <v>34</v>
      </c>
      <c r="G2226" t="s">
        <v>13</v>
      </c>
      <c r="H2226" t="s">
        <v>20</v>
      </c>
      <c r="I2226" t="s">
        <v>15</v>
      </c>
      <c r="J2226" s="5">
        <v>124.34</v>
      </c>
      <c r="K2226" s="5">
        <v>34.700000000000003</v>
      </c>
      <c r="L2226" s="4">
        <f t="shared" si="103"/>
        <v>28.25</v>
      </c>
      <c r="M2226" s="5">
        <f t="shared" si="104"/>
        <v>34.700000000000003</v>
      </c>
      <c r="N2226" t="s">
        <v>18</v>
      </c>
      <c r="O2226" t="s">
        <v>34</v>
      </c>
    </row>
    <row r="2227" spans="1:15" x14ac:dyDescent="0.25">
      <c r="A2227">
        <v>22678</v>
      </c>
      <c r="B2227" t="s">
        <v>19</v>
      </c>
      <c r="C2227">
        <v>42</v>
      </c>
      <c r="D2227" t="str">
        <f t="shared" si="102"/>
        <v>40–59 Age Group</v>
      </c>
      <c r="E2227" t="s">
        <v>34</v>
      </c>
      <c r="F2227" t="s">
        <v>34</v>
      </c>
      <c r="G2227" t="s">
        <v>13</v>
      </c>
      <c r="H2227" t="s">
        <v>43</v>
      </c>
      <c r="I2227" t="s">
        <v>15</v>
      </c>
      <c r="J2227" s="5">
        <v>97.78</v>
      </c>
      <c r="K2227" s="5">
        <v>29.8</v>
      </c>
      <c r="L2227" s="4">
        <f t="shared" si="103"/>
        <v>28.25</v>
      </c>
      <c r="M2227" s="5">
        <f t="shared" si="104"/>
        <v>29.8</v>
      </c>
      <c r="N2227" t="s">
        <v>38</v>
      </c>
      <c r="O2227" t="s">
        <v>34</v>
      </c>
    </row>
    <row r="2228" spans="1:15" x14ac:dyDescent="0.25">
      <c r="A2228">
        <v>22891</v>
      </c>
      <c r="B2228" t="s">
        <v>19</v>
      </c>
      <c r="C2228">
        <v>42</v>
      </c>
      <c r="D2228" t="str">
        <f t="shared" si="102"/>
        <v>40–59 Age Group</v>
      </c>
      <c r="E2228" t="s">
        <v>34</v>
      </c>
      <c r="F2228" t="s">
        <v>34</v>
      </c>
      <c r="G2228" t="s">
        <v>13</v>
      </c>
      <c r="H2228" t="s">
        <v>20</v>
      </c>
      <c r="I2228" t="s">
        <v>15</v>
      </c>
      <c r="J2228" s="5">
        <v>98.76</v>
      </c>
      <c r="K2228" s="5">
        <v>26.4</v>
      </c>
      <c r="L2228" s="4">
        <f t="shared" si="103"/>
        <v>28.25</v>
      </c>
      <c r="M2228" s="5">
        <f t="shared" si="104"/>
        <v>26.4</v>
      </c>
      <c r="N2228" t="s">
        <v>29</v>
      </c>
      <c r="O2228" t="s">
        <v>34</v>
      </c>
    </row>
    <row r="2229" spans="1:15" x14ac:dyDescent="0.25">
      <c r="A2229">
        <v>23332</v>
      </c>
      <c r="B2229" t="s">
        <v>19</v>
      </c>
      <c r="C2229">
        <v>42</v>
      </c>
      <c r="D2229" t="str">
        <f t="shared" si="102"/>
        <v>40–59 Age Group</v>
      </c>
      <c r="E2229" t="s">
        <v>34</v>
      </c>
      <c r="F2229" t="s">
        <v>34</v>
      </c>
      <c r="G2229" t="s">
        <v>13</v>
      </c>
      <c r="H2229" t="s">
        <v>14</v>
      </c>
      <c r="I2229" t="s">
        <v>21</v>
      </c>
      <c r="J2229" s="5">
        <v>94.38</v>
      </c>
      <c r="K2229" s="5">
        <v>34</v>
      </c>
      <c r="L2229" s="4">
        <f t="shared" si="103"/>
        <v>28.25</v>
      </c>
      <c r="M2229" s="5">
        <f t="shared" si="104"/>
        <v>34</v>
      </c>
      <c r="N2229" t="s">
        <v>24</v>
      </c>
      <c r="O2229" t="s">
        <v>34</v>
      </c>
    </row>
    <row r="2230" spans="1:15" x14ac:dyDescent="0.25">
      <c r="A2230">
        <v>24447</v>
      </c>
      <c r="B2230" t="s">
        <v>19</v>
      </c>
      <c r="C2230">
        <v>42</v>
      </c>
      <c r="D2230" t="str">
        <f t="shared" si="102"/>
        <v>40–59 Age Group</v>
      </c>
      <c r="E2230" t="s">
        <v>34</v>
      </c>
      <c r="F2230" t="s">
        <v>34</v>
      </c>
      <c r="G2230" t="s">
        <v>13</v>
      </c>
      <c r="H2230" t="s">
        <v>14</v>
      </c>
      <c r="I2230" t="s">
        <v>21</v>
      </c>
      <c r="J2230" s="5">
        <v>82.67</v>
      </c>
      <c r="K2230" s="5">
        <v>22.5</v>
      </c>
      <c r="L2230" s="4">
        <f t="shared" si="103"/>
        <v>28.25</v>
      </c>
      <c r="M2230" s="5">
        <f t="shared" si="104"/>
        <v>22.5</v>
      </c>
      <c r="N2230" t="s">
        <v>24</v>
      </c>
      <c r="O2230" t="s">
        <v>34</v>
      </c>
    </row>
    <row r="2231" spans="1:15" x14ac:dyDescent="0.25">
      <c r="A2231">
        <v>25325</v>
      </c>
      <c r="B2231" t="s">
        <v>19</v>
      </c>
      <c r="C2231">
        <v>42</v>
      </c>
      <c r="D2231" t="str">
        <f t="shared" si="102"/>
        <v>40–59 Age Group</v>
      </c>
      <c r="E2231" t="s">
        <v>34</v>
      </c>
      <c r="F2231" t="s">
        <v>34</v>
      </c>
      <c r="G2231" t="s">
        <v>13</v>
      </c>
      <c r="H2231" t="s">
        <v>14</v>
      </c>
      <c r="I2231" t="s">
        <v>21</v>
      </c>
      <c r="J2231" s="5">
        <v>82.24</v>
      </c>
      <c r="K2231" s="5">
        <v>23.8</v>
      </c>
      <c r="L2231" s="4">
        <f t="shared" si="103"/>
        <v>28.25</v>
      </c>
      <c r="M2231" s="5">
        <f t="shared" si="104"/>
        <v>23.8</v>
      </c>
      <c r="N2231" t="s">
        <v>18</v>
      </c>
      <c r="O2231" t="s">
        <v>34</v>
      </c>
    </row>
    <row r="2232" spans="1:15" x14ac:dyDescent="0.25">
      <c r="A2232">
        <v>25930</v>
      </c>
      <c r="B2232" t="s">
        <v>12</v>
      </c>
      <c r="C2232">
        <v>42</v>
      </c>
      <c r="D2232" t="str">
        <f t="shared" si="102"/>
        <v>40–59 Age Group</v>
      </c>
      <c r="E2232" t="s">
        <v>34</v>
      </c>
      <c r="F2232" t="s">
        <v>34</v>
      </c>
      <c r="G2232" t="s">
        <v>13</v>
      </c>
      <c r="H2232" t="s">
        <v>14</v>
      </c>
      <c r="I2232" t="s">
        <v>15</v>
      </c>
      <c r="J2232" s="5">
        <v>68.239999999999995</v>
      </c>
      <c r="K2232" s="5">
        <v>33.1</v>
      </c>
      <c r="L2232" s="4">
        <f t="shared" si="103"/>
        <v>28.25</v>
      </c>
      <c r="M2232" s="5">
        <f t="shared" si="104"/>
        <v>33.1</v>
      </c>
      <c r="N2232" t="s">
        <v>18</v>
      </c>
      <c r="O2232" t="s">
        <v>34</v>
      </c>
    </row>
    <row r="2233" spans="1:15" x14ac:dyDescent="0.25">
      <c r="A2233">
        <v>28027</v>
      </c>
      <c r="B2233" t="s">
        <v>19</v>
      </c>
      <c r="C2233">
        <v>42</v>
      </c>
      <c r="D2233" t="str">
        <f t="shared" si="102"/>
        <v>40–59 Age Group</v>
      </c>
      <c r="E2233" t="s">
        <v>34</v>
      </c>
      <c r="F2233" t="s">
        <v>34</v>
      </c>
      <c r="G2233" t="s">
        <v>13</v>
      </c>
      <c r="H2233" t="s">
        <v>43</v>
      </c>
      <c r="I2233" t="s">
        <v>15</v>
      </c>
      <c r="J2233" s="5">
        <v>83.7</v>
      </c>
      <c r="K2233" s="5">
        <v>20.6</v>
      </c>
      <c r="L2233" s="4">
        <f t="shared" si="103"/>
        <v>28.25</v>
      </c>
      <c r="M2233" s="5">
        <f t="shared" si="104"/>
        <v>20.6</v>
      </c>
      <c r="N2233" t="s">
        <v>24</v>
      </c>
      <c r="O2233" t="s">
        <v>34</v>
      </c>
    </row>
    <row r="2234" spans="1:15" x14ac:dyDescent="0.25">
      <c r="A2234">
        <v>28265</v>
      </c>
      <c r="B2234" t="s">
        <v>19</v>
      </c>
      <c r="C2234">
        <v>42</v>
      </c>
      <c r="D2234" t="str">
        <f t="shared" si="102"/>
        <v>40–59 Age Group</v>
      </c>
      <c r="E2234" t="s">
        <v>34</v>
      </c>
      <c r="F2234" t="s">
        <v>34</v>
      </c>
      <c r="G2234" t="s">
        <v>13</v>
      </c>
      <c r="H2234" t="s">
        <v>20</v>
      </c>
      <c r="I2234" t="s">
        <v>21</v>
      </c>
      <c r="J2234" s="5">
        <v>79.14</v>
      </c>
      <c r="K2234" s="5">
        <v>25</v>
      </c>
      <c r="L2234" s="4">
        <f t="shared" si="103"/>
        <v>28.25</v>
      </c>
      <c r="M2234" s="5">
        <f t="shared" si="104"/>
        <v>25</v>
      </c>
      <c r="N2234" t="s">
        <v>18</v>
      </c>
      <c r="O2234" t="s">
        <v>34</v>
      </c>
    </row>
    <row r="2235" spans="1:15" x14ac:dyDescent="0.25">
      <c r="A2235">
        <v>29380</v>
      </c>
      <c r="B2235" t="s">
        <v>19</v>
      </c>
      <c r="C2235">
        <v>42</v>
      </c>
      <c r="D2235" t="str">
        <f t="shared" si="102"/>
        <v>40–59 Age Group</v>
      </c>
      <c r="E2235" t="s">
        <v>13</v>
      </c>
      <c r="F2235" t="s">
        <v>34</v>
      </c>
      <c r="G2235" t="s">
        <v>13</v>
      </c>
      <c r="H2235" t="s">
        <v>14</v>
      </c>
      <c r="I2235" t="s">
        <v>21</v>
      </c>
      <c r="J2235" s="5">
        <v>89.96</v>
      </c>
      <c r="K2235" s="5">
        <v>35.6</v>
      </c>
      <c r="L2235" s="4">
        <f t="shared" si="103"/>
        <v>28.25</v>
      </c>
      <c r="M2235" s="5">
        <f t="shared" si="104"/>
        <v>35.6</v>
      </c>
      <c r="N2235" t="s">
        <v>24</v>
      </c>
      <c r="O2235" t="s">
        <v>34</v>
      </c>
    </row>
    <row r="2236" spans="1:15" x14ac:dyDescent="0.25">
      <c r="A2236">
        <v>29910</v>
      </c>
      <c r="B2236" t="s">
        <v>12</v>
      </c>
      <c r="C2236">
        <v>42</v>
      </c>
      <c r="D2236" t="str">
        <f t="shared" si="102"/>
        <v>40–59 Age Group</v>
      </c>
      <c r="E2236" t="s">
        <v>34</v>
      </c>
      <c r="F2236" t="s">
        <v>34</v>
      </c>
      <c r="G2236" t="s">
        <v>13</v>
      </c>
      <c r="H2236" t="s">
        <v>14</v>
      </c>
      <c r="I2236" t="s">
        <v>15</v>
      </c>
      <c r="J2236" s="5">
        <v>83.14</v>
      </c>
      <c r="K2236" s="5">
        <v>23.7</v>
      </c>
      <c r="L2236" s="4">
        <f t="shared" si="103"/>
        <v>28.25</v>
      </c>
      <c r="M2236" s="5">
        <f t="shared" si="104"/>
        <v>23.7</v>
      </c>
      <c r="N2236" t="s">
        <v>24</v>
      </c>
      <c r="O2236" t="s">
        <v>34</v>
      </c>
    </row>
    <row r="2237" spans="1:15" x14ac:dyDescent="0.25">
      <c r="A2237">
        <v>30248</v>
      </c>
      <c r="B2237" t="s">
        <v>19</v>
      </c>
      <c r="C2237">
        <v>42</v>
      </c>
      <c r="D2237" t="str">
        <f t="shared" si="102"/>
        <v>40–59 Age Group</v>
      </c>
      <c r="E2237" t="s">
        <v>34</v>
      </c>
      <c r="F2237" t="s">
        <v>34</v>
      </c>
      <c r="G2237" t="s">
        <v>34</v>
      </c>
      <c r="H2237" t="s">
        <v>14</v>
      </c>
      <c r="I2237" t="s">
        <v>21</v>
      </c>
      <c r="J2237" s="5">
        <v>118.55</v>
      </c>
      <c r="K2237" s="5">
        <v>46.2</v>
      </c>
      <c r="L2237" s="4">
        <f t="shared" si="103"/>
        <v>28.25</v>
      </c>
      <c r="M2237" s="5">
        <f t="shared" si="104"/>
        <v>46.2</v>
      </c>
      <c r="N2237" t="s">
        <v>29</v>
      </c>
      <c r="O2237" t="s">
        <v>34</v>
      </c>
    </row>
    <row r="2238" spans="1:15" x14ac:dyDescent="0.25">
      <c r="A2238">
        <v>30752</v>
      </c>
      <c r="B2238" t="s">
        <v>19</v>
      </c>
      <c r="C2238">
        <v>42</v>
      </c>
      <c r="D2238" t="str">
        <f t="shared" si="102"/>
        <v>40–59 Age Group</v>
      </c>
      <c r="E2238" t="s">
        <v>34</v>
      </c>
      <c r="F2238" t="s">
        <v>34</v>
      </c>
      <c r="G2238" t="s">
        <v>34</v>
      </c>
      <c r="H2238" t="s">
        <v>20</v>
      </c>
      <c r="I2238" t="s">
        <v>15</v>
      </c>
      <c r="J2238" s="5">
        <v>72</v>
      </c>
      <c r="K2238" s="5">
        <v>34.4</v>
      </c>
      <c r="L2238" s="4">
        <f t="shared" si="103"/>
        <v>28.25</v>
      </c>
      <c r="M2238" s="5">
        <f t="shared" si="104"/>
        <v>34.4</v>
      </c>
      <c r="N2238" t="s">
        <v>24</v>
      </c>
      <c r="O2238" t="s">
        <v>34</v>
      </c>
    </row>
    <row r="2239" spans="1:15" x14ac:dyDescent="0.25">
      <c r="A2239">
        <v>30753</v>
      </c>
      <c r="B2239" t="s">
        <v>12</v>
      </c>
      <c r="C2239">
        <v>42</v>
      </c>
      <c r="D2239" t="str">
        <f t="shared" si="102"/>
        <v>40–59 Age Group</v>
      </c>
      <c r="E2239" t="s">
        <v>34</v>
      </c>
      <c r="F2239" t="s">
        <v>34</v>
      </c>
      <c r="G2239" t="s">
        <v>13</v>
      </c>
      <c r="H2239" t="s">
        <v>43</v>
      </c>
      <c r="I2239" t="s">
        <v>15</v>
      </c>
      <c r="J2239" s="5">
        <v>93.79</v>
      </c>
      <c r="K2239" s="5">
        <v>27.2</v>
      </c>
      <c r="L2239" s="4">
        <f t="shared" si="103"/>
        <v>28.25</v>
      </c>
      <c r="M2239" s="5">
        <f t="shared" si="104"/>
        <v>27.2</v>
      </c>
      <c r="N2239" t="s">
        <v>24</v>
      </c>
      <c r="O2239" t="s">
        <v>34</v>
      </c>
    </row>
    <row r="2240" spans="1:15" x14ac:dyDescent="0.25">
      <c r="A2240">
        <v>32365</v>
      </c>
      <c r="B2240" t="s">
        <v>12</v>
      </c>
      <c r="C2240">
        <v>42</v>
      </c>
      <c r="D2240" t="str">
        <f t="shared" si="102"/>
        <v>40–59 Age Group</v>
      </c>
      <c r="E2240" t="s">
        <v>34</v>
      </c>
      <c r="F2240" t="s">
        <v>34</v>
      </c>
      <c r="G2240" t="s">
        <v>13</v>
      </c>
      <c r="H2240" t="s">
        <v>14</v>
      </c>
      <c r="I2240" t="s">
        <v>21</v>
      </c>
      <c r="J2240" s="5">
        <v>89.22</v>
      </c>
      <c r="K2240" s="5">
        <v>53.8</v>
      </c>
      <c r="L2240" s="4">
        <f t="shared" si="103"/>
        <v>28.25</v>
      </c>
      <c r="M2240" s="5">
        <f t="shared" si="104"/>
        <v>53.8</v>
      </c>
      <c r="N2240" t="s">
        <v>38</v>
      </c>
      <c r="O2240" t="s">
        <v>34</v>
      </c>
    </row>
    <row r="2241" spans="1:15" x14ac:dyDescent="0.25">
      <c r="A2241">
        <v>33879</v>
      </c>
      <c r="B2241" t="s">
        <v>12</v>
      </c>
      <c r="C2241">
        <v>42</v>
      </c>
      <c r="D2241" t="str">
        <f t="shared" si="102"/>
        <v>40–59 Age Group</v>
      </c>
      <c r="E2241" t="s">
        <v>34</v>
      </c>
      <c r="F2241" t="s">
        <v>34</v>
      </c>
      <c r="G2241" t="s">
        <v>13</v>
      </c>
      <c r="H2241" t="s">
        <v>14</v>
      </c>
      <c r="I2241" t="s">
        <v>21</v>
      </c>
      <c r="J2241" s="5">
        <v>83.41</v>
      </c>
      <c r="K2241" s="5">
        <v>25.4</v>
      </c>
      <c r="L2241" s="4">
        <f t="shared" si="103"/>
        <v>28.25</v>
      </c>
      <c r="M2241" s="5">
        <f t="shared" si="104"/>
        <v>25.4</v>
      </c>
      <c r="N2241" t="s">
        <v>38</v>
      </c>
      <c r="O2241" t="s">
        <v>13</v>
      </c>
    </row>
    <row r="2242" spans="1:15" x14ac:dyDescent="0.25">
      <c r="A2242">
        <v>34138</v>
      </c>
      <c r="B2242" t="s">
        <v>12</v>
      </c>
      <c r="C2242">
        <v>42</v>
      </c>
      <c r="D2242" t="str">
        <f t="shared" ref="D2242:D2305" si="105">_xlfn.IFS(
C2242&lt;18,"1–17 Age Group",
C2242&lt;40,"18–39 Age Group",
C2242&lt;60,"40–59 Age Group",
C2242&lt;80,"60–79 Age Group",
TRUE,"80+ Age Group"
)</f>
        <v>40–59 Age Group</v>
      </c>
      <c r="E2242" t="s">
        <v>34</v>
      </c>
      <c r="F2242" t="s">
        <v>34</v>
      </c>
      <c r="G2242" t="s">
        <v>13</v>
      </c>
      <c r="H2242" t="s">
        <v>14</v>
      </c>
      <c r="I2242" t="s">
        <v>15</v>
      </c>
      <c r="J2242" s="5">
        <v>89</v>
      </c>
      <c r="K2242" s="5">
        <v>36.299999999999997</v>
      </c>
      <c r="L2242" s="4">
        <f t="shared" ref="L2242:L2305" si="106">MEDIAN(K:K)</f>
        <v>28.25</v>
      </c>
      <c r="M2242" s="5">
        <f t="shared" ref="M2242:M2305" si="107">IF(K:K="",$L2242,$K2242)</f>
        <v>36.299999999999997</v>
      </c>
      <c r="N2242" t="s">
        <v>18</v>
      </c>
      <c r="O2242" t="s">
        <v>34</v>
      </c>
    </row>
    <row r="2243" spans="1:15" x14ac:dyDescent="0.25">
      <c r="A2243">
        <v>36109</v>
      </c>
      <c r="B2243" t="s">
        <v>12</v>
      </c>
      <c r="C2243">
        <v>42</v>
      </c>
      <c r="D2243" t="str">
        <f t="shared" si="105"/>
        <v>40–59 Age Group</v>
      </c>
      <c r="E2243" t="s">
        <v>34</v>
      </c>
      <c r="F2243" t="s">
        <v>34</v>
      </c>
      <c r="G2243" t="s">
        <v>13</v>
      </c>
      <c r="H2243" t="s">
        <v>14</v>
      </c>
      <c r="I2243" t="s">
        <v>15</v>
      </c>
      <c r="J2243" s="5">
        <v>78.489999999999995</v>
      </c>
      <c r="K2243" s="5">
        <v>31.8</v>
      </c>
      <c r="L2243" s="4">
        <f t="shared" si="106"/>
        <v>28.25</v>
      </c>
      <c r="M2243" s="5">
        <f t="shared" si="107"/>
        <v>31.8</v>
      </c>
      <c r="N2243" t="s">
        <v>29</v>
      </c>
      <c r="O2243" t="s">
        <v>34</v>
      </c>
    </row>
    <row r="2244" spans="1:15" x14ac:dyDescent="0.25">
      <c r="A2244">
        <v>37404</v>
      </c>
      <c r="B2244" t="s">
        <v>12</v>
      </c>
      <c r="C2244">
        <v>42</v>
      </c>
      <c r="D2244" t="str">
        <f t="shared" si="105"/>
        <v>40–59 Age Group</v>
      </c>
      <c r="E2244" t="s">
        <v>34</v>
      </c>
      <c r="F2244" t="s">
        <v>34</v>
      </c>
      <c r="G2244" t="s">
        <v>13</v>
      </c>
      <c r="H2244" t="s">
        <v>14</v>
      </c>
      <c r="I2244" t="s">
        <v>15</v>
      </c>
      <c r="J2244" s="5">
        <v>55.22</v>
      </c>
      <c r="K2244" s="5">
        <v>27</v>
      </c>
      <c r="L2244" s="4">
        <f t="shared" si="106"/>
        <v>28.25</v>
      </c>
      <c r="M2244" s="5">
        <f t="shared" si="107"/>
        <v>27</v>
      </c>
      <c r="N2244" t="s">
        <v>24</v>
      </c>
      <c r="O2244" t="s">
        <v>34</v>
      </c>
    </row>
    <row r="2245" spans="1:15" x14ac:dyDescent="0.25">
      <c r="A2245">
        <v>39984</v>
      </c>
      <c r="B2245" t="s">
        <v>19</v>
      </c>
      <c r="C2245">
        <v>42</v>
      </c>
      <c r="D2245" t="str">
        <f t="shared" si="105"/>
        <v>40–59 Age Group</v>
      </c>
      <c r="E2245" t="s">
        <v>34</v>
      </c>
      <c r="F2245" t="s">
        <v>34</v>
      </c>
      <c r="G2245" t="s">
        <v>13</v>
      </c>
      <c r="H2245" t="s">
        <v>43</v>
      </c>
      <c r="I2245" t="s">
        <v>21</v>
      </c>
      <c r="J2245" s="5">
        <v>157.66999999999999</v>
      </c>
      <c r="K2245" s="5">
        <v>22.7</v>
      </c>
      <c r="L2245" s="4">
        <f t="shared" si="106"/>
        <v>28.25</v>
      </c>
      <c r="M2245" s="5">
        <f t="shared" si="107"/>
        <v>22.7</v>
      </c>
      <c r="N2245" t="s">
        <v>18</v>
      </c>
      <c r="O2245" t="s">
        <v>34</v>
      </c>
    </row>
    <row r="2246" spans="1:15" x14ac:dyDescent="0.25">
      <c r="A2246">
        <v>40826</v>
      </c>
      <c r="B2246" t="s">
        <v>19</v>
      </c>
      <c r="C2246">
        <v>42</v>
      </c>
      <c r="D2246" t="str">
        <f t="shared" si="105"/>
        <v>40–59 Age Group</v>
      </c>
      <c r="E2246" t="s">
        <v>34</v>
      </c>
      <c r="F2246" t="s">
        <v>34</v>
      </c>
      <c r="G2246" t="s">
        <v>34</v>
      </c>
      <c r="H2246" t="s">
        <v>14</v>
      </c>
      <c r="I2246" t="s">
        <v>15</v>
      </c>
      <c r="J2246" s="5">
        <v>63.27</v>
      </c>
      <c r="K2246" s="5">
        <v>27</v>
      </c>
      <c r="L2246" s="4">
        <f t="shared" si="106"/>
        <v>28.25</v>
      </c>
      <c r="M2246" s="5">
        <f t="shared" si="107"/>
        <v>27</v>
      </c>
      <c r="N2246" t="s">
        <v>24</v>
      </c>
      <c r="O2246" t="s">
        <v>34</v>
      </c>
    </row>
    <row r="2247" spans="1:15" x14ac:dyDescent="0.25">
      <c r="A2247">
        <v>42309</v>
      </c>
      <c r="B2247" t="s">
        <v>19</v>
      </c>
      <c r="C2247">
        <v>42</v>
      </c>
      <c r="D2247" t="str">
        <f t="shared" si="105"/>
        <v>40–59 Age Group</v>
      </c>
      <c r="E2247" t="s">
        <v>34</v>
      </c>
      <c r="F2247" t="s">
        <v>34</v>
      </c>
      <c r="G2247" t="s">
        <v>13</v>
      </c>
      <c r="H2247" t="s">
        <v>14</v>
      </c>
      <c r="I2247" t="s">
        <v>15</v>
      </c>
      <c r="J2247" s="5">
        <v>73.37</v>
      </c>
      <c r="K2247" s="5" t="s">
        <v>4270</v>
      </c>
      <c r="L2247" s="4">
        <f t="shared" si="106"/>
        <v>28.25</v>
      </c>
      <c r="M2247" s="5">
        <f t="shared" si="107"/>
        <v>28.25</v>
      </c>
      <c r="N2247" t="s">
        <v>29</v>
      </c>
      <c r="O2247" t="s">
        <v>34</v>
      </c>
    </row>
    <row r="2248" spans="1:15" x14ac:dyDescent="0.25">
      <c r="A2248">
        <v>47196</v>
      </c>
      <c r="B2248" t="s">
        <v>12</v>
      </c>
      <c r="C2248">
        <v>42</v>
      </c>
      <c r="D2248" t="str">
        <f t="shared" si="105"/>
        <v>40–59 Age Group</v>
      </c>
      <c r="E2248" t="s">
        <v>34</v>
      </c>
      <c r="F2248" t="s">
        <v>34</v>
      </c>
      <c r="G2248" t="s">
        <v>13</v>
      </c>
      <c r="H2248" t="s">
        <v>14</v>
      </c>
      <c r="I2248" t="s">
        <v>21</v>
      </c>
      <c r="J2248" s="5">
        <v>110.68</v>
      </c>
      <c r="K2248" s="5">
        <v>32.4</v>
      </c>
      <c r="L2248" s="4">
        <f t="shared" si="106"/>
        <v>28.25</v>
      </c>
      <c r="M2248" s="5">
        <f t="shared" si="107"/>
        <v>32.4</v>
      </c>
      <c r="N2248" t="s">
        <v>18</v>
      </c>
      <c r="O2248" t="s">
        <v>34</v>
      </c>
    </row>
    <row r="2249" spans="1:15" x14ac:dyDescent="0.25">
      <c r="A2249">
        <v>47356</v>
      </c>
      <c r="B2249" t="s">
        <v>19</v>
      </c>
      <c r="C2249">
        <v>42</v>
      </c>
      <c r="D2249" t="str">
        <f t="shared" si="105"/>
        <v>40–59 Age Group</v>
      </c>
      <c r="E2249" t="s">
        <v>34</v>
      </c>
      <c r="F2249" t="s">
        <v>34</v>
      </c>
      <c r="G2249" t="s">
        <v>13</v>
      </c>
      <c r="H2249" t="s">
        <v>14</v>
      </c>
      <c r="I2249" t="s">
        <v>15</v>
      </c>
      <c r="J2249" s="5">
        <v>87.4</v>
      </c>
      <c r="K2249" s="5">
        <v>24.5</v>
      </c>
      <c r="L2249" s="4">
        <f t="shared" si="106"/>
        <v>28.25</v>
      </c>
      <c r="M2249" s="5">
        <f t="shared" si="107"/>
        <v>24.5</v>
      </c>
      <c r="N2249" t="s">
        <v>18</v>
      </c>
      <c r="O2249" t="s">
        <v>34</v>
      </c>
    </row>
    <row r="2250" spans="1:15" x14ac:dyDescent="0.25">
      <c r="A2250">
        <v>47799</v>
      </c>
      <c r="B2250" t="s">
        <v>19</v>
      </c>
      <c r="C2250">
        <v>42</v>
      </c>
      <c r="D2250" t="str">
        <f t="shared" si="105"/>
        <v>40–59 Age Group</v>
      </c>
      <c r="E2250" t="s">
        <v>34</v>
      </c>
      <c r="F2250" t="s">
        <v>34</v>
      </c>
      <c r="G2250" t="s">
        <v>13</v>
      </c>
      <c r="H2250" t="s">
        <v>14</v>
      </c>
      <c r="I2250" t="s">
        <v>15</v>
      </c>
      <c r="J2250" s="5">
        <v>191.94</v>
      </c>
      <c r="K2250" s="5">
        <v>27.9</v>
      </c>
      <c r="L2250" s="4">
        <f t="shared" si="106"/>
        <v>28.25</v>
      </c>
      <c r="M2250" s="5">
        <f t="shared" si="107"/>
        <v>27.9</v>
      </c>
      <c r="N2250" t="s">
        <v>24</v>
      </c>
      <c r="O2250" t="s">
        <v>34</v>
      </c>
    </row>
    <row r="2251" spans="1:15" x14ac:dyDescent="0.25">
      <c r="A2251">
        <v>49833</v>
      </c>
      <c r="B2251" t="s">
        <v>19</v>
      </c>
      <c r="C2251">
        <v>42</v>
      </c>
      <c r="D2251" t="str">
        <f t="shared" si="105"/>
        <v>40–59 Age Group</v>
      </c>
      <c r="E2251" t="s">
        <v>34</v>
      </c>
      <c r="F2251" t="s">
        <v>34</v>
      </c>
      <c r="G2251" t="s">
        <v>13</v>
      </c>
      <c r="H2251" t="s">
        <v>43</v>
      </c>
      <c r="I2251" t="s">
        <v>21</v>
      </c>
      <c r="J2251" s="5">
        <v>112.98</v>
      </c>
      <c r="K2251" s="5">
        <v>37.200000000000003</v>
      </c>
      <c r="L2251" s="4">
        <f t="shared" si="106"/>
        <v>28.25</v>
      </c>
      <c r="M2251" s="5">
        <f t="shared" si="107"/>
        <v>37.200000000000003</v>
      </c>
      <c r="N2251" t="s">
        <v>18</v>
      </c>
      <c r="O2251" t="s">
        <v>34</v>
      </c>
    </row>
    <row r="2252" spans="1:15" x14ac:dyDescent="0.25">
      <c r="A2252">
        <v>50215</v>
      </c>
      <c r="B2252" t="s">
        <v>12</v>
      </c>
      <c r="C2252">
        <v>42</v>
      </c>
      <c r="D2252" t="str">
        <f t="shared" si="105"/>
        <v>40–59 Age Group</v>
      </c>
      <c r="E2252" t="s">
        <v>34</v>
      </c>
      <c r="F2252" t="s">
        <v>34</v>
      </c>
      <c r="G2252" t="s">
        <v>34</v>
      </c>
      <c r="H2252" t="s">
        <v>43</v>
      </c>
      <c r="I2252" t="s">
        <v>21</v>
      </c>
      <c r="J2252" s="5">
        <v>59.83</v>
      </c>
      <c r="K2252" s="5">
        <v>52.8</v>
      </c>
      <c r="L2252" s="4">
        <f t="shared" si="106"/>
        <v>28.25</v>
      </c>
      <c r="M2252" s="5">
        <f t="shared" si="107"/>
        <v>52.8</v>
      </c>
      <c r="N2252" t="s">
        <v>24</v>
      </c>
      <c r="O2252" t="s">
        <v>34</v>
      </c>
    </row>
    <row r="2253" spans="1:15" x14ac:dyDescent="0.25">
      <c r="A2253">
        <v>50763</v>
      </c>
      <c r="B2253" t="s">
        <v>12</v>
      </c>
      <c r="C2253">
        <v>42</v>
      </c>
      <c r="D2253" t="str">
        <f t="shared" si="105"/>
        <v>40–59 Age Group</v>
      </c>
      <c r="E2253" t="s">
        <v>34</v>
      </c>
      <c r="F2253" t="s">
        <v>34</v>
      </c>
      <c r="G2253" t="s">
        <v>13</v>
      </c>
      <c r="H2253" t="s">
        <v>43</v>
      </c>
      <c r="I2253" t="s">
        <v>15</v>
      </c>
      <c r="J2253" s="5">
        <v>58.35</v>
      </c>
      <c r="K2253" s="5">
        <v>24.3</v>
      </c>
      <c r="L2253" s="4">
        <f t="shared" si="106"/>
        <v>28.25</v>
      </c>
      <c r="M2253" s="5">
        <f t="shared" si="107"/>
        <v>24.3</v>
      </c>
      <c r="N2253" t="s">
        <v>24</v>
      </c>
      <c r="O2253" t="s">
        <v>34</v>
      </c>
    </row>
    <row r="2254" spans="1:15" x14ac:dyDescent="0.25">
      <c r="A2254">
        <v>51554</v>
      </c>
      <c r="B2254" t="s">
        <v>12</v>
      </c>
      <c r="C2254">
        <v>42</v>
      </c>
      <c r="D2254" t="str">
        <f t="shared" si="105"/>
        <v>40–59 Age Group</v>
      </c>
      <c r="E2254" t="s">
        <v>34</v>
      </c>
      <c r="F2254" t="s">
        <v>34</v>
      </c>
      <c r="G2254" t="s">
        <v>13</v>
      </c>
      <c r="H2254" t="s">
        <v>14</v>
      </c>
      <c r="I2254" t="s">
        <v>15</v>
      </c>
      <c r="J2254" s="5">
        <v>177.91</v>
      </c>
      <c r="K2254" s="5" t="s">
        <v>4270</v>
      </c>
      <c r="L2254" s="4">
        <f t="shared" si="106"/>
        <v>28.25</v>
      </c>
      <c r="M2254" s="5">
        <f t="shared" si="107"/>
        <v>28.25</v>
      </c>
      <c r="N2254" t="s">
        <v>38</v>
      </c>
      <c r="O2254" t="s">
        <v>34</v>
      </c>
    </row>
    <row r="2255" spans="1:15" x14ac:dyDescent="0.25">
      <c r="A2255">
        <v>52500</v>
      </c>
      <c r="B2255" t="s">
        <v>19</v>
      </c>
      <c r="C2255">
        <v>42</v>
      </c>
      <c r="D2255" t="str">
        <f t="shared" si="105"/>
        <v>40–59 Age Group</v>
      </c>
      <c r="E2255" t="s">
        <v>34</v>
      </c>
      <c r="F2255" t="s">
        <v>34</v>
      </c>
      <c r="G2255" t="s">
        <v>13</v>
      </c>
      <c r="H2255" t="s">
        <v>43</v>
      </c>
      <c r="I2255" t="s">
        <v>15</v>
      </c>
      <c r="J2255" s="5">
        <v>59.43</v>
      </c>
      <c r="K2255" s="5">
        <v>25.4</v>
      </c>
      <c r="L2255" s="4">
        <f t="shared" si="106"/>
        <v>28.25</v>
      </c>
      <c r="M2255" s="5">
        <f t="shared" si="107"/>
        <v>25.4</v>
      </c>
      <c r="N2255" t="s">
        <v>24</v>
      </c>
      <c r="O2255" t="s">
        <v>34</v>
      </c>
    </row>
    <row r="2256" spans="1:15" x14ac:dyDescent="0.25">
      <c r="A2256">
        <v>55386</v>
      </c>
      <c r="B2256" t="s">
        <v>12</v>
      </c>
      <c r="C2256">
        <v>42</v>
      </c>
      <c r="D2256" t="str">
        <f t="shared" si="105"/>
        <v>40–59 Age Group</v>
      </c>
      <c r="E2256" t="s">
        <v>34</v>
      </c>
      <c r="F2256" t="s">
        <v>34</v>
      </c>
      <c r="G2256" t="s">
        <v>13</v>
      </c>
      <c r="H2256" t="s">
        <v>14</v>
      </c>
      <c r="I2256" t="s">
        <v>21</v>
      </c>
      <c r="J2256" s="5">
        <v>123.15</v>
      </c>
      <c r="K2256" s="5">
        <v>26.1</v>
      </c>
      <c r="L2256" s="4">
        <f t="shared" si="106"/>
        <v>28.25</v>
      </c>
      <c r="M2256" s="5">
        <f t="shared" si="107"/>
        <v>26.1</v>
      </c>
      <c r="N2256" t="s">
        <v>29</v>
      </c>
      <c r="O2256" t="s">
        <v>34</v>
      </c>
    </row>
    <row r="2257" spans="1:15" x14ac:dyDescent="0.25">
      <c r="A2257">
        <v>55420</v>
      </c>
      <c r="B2257" t="s">
        <v>19</v>
      </c>
      <c r="C2257">
        <v>42</v>
      </c>
      <c r="D2257" t="str">
        <f t="shared" si="105"/>
        <v>40–59 Age Group</v>
      </c>
      <c r="E2257" t="s">
        <v>34</v>
      </c>
      <c r="F2257" t="s">
        <v>34</v>
      </c>
      <c r="G2257" t="s">
        <v>34</v>
      </c>
      <c r="H2257" t="s">
        <v>14</v>
      </c>
      <c r="I2257" t="s">
        <v>21</v>
      </c>
      <c r="J2257" s="5">
        <v>139.77000000000001</v>
      </c>
      <c r="K2257" s="5">
        <v>27.7</v>
      </c>
      <c r="L2257" s="4">
        <f t="shared" si="106"/>
        <v>28.25</v>
      </c>
      <c r="M2257" s="5">
        <f t="shared" si="107"/>
        <v>27.7</v>
      </c>
      <c r="N2257" t="s">
        <v>38</v>
      </c>
      <c r="O2257" t="s">
        <v>34</v>
      </c>
    </row>
    <row r="2258" spans="1:15" x14ac:dyDescent="0.25">
      <c r="A2258">
        <v>56976</v>
      </c>
      <c r="B2258" t="s">
        <v>19</v>
      </c>
      <c r="C2258">
        <v>42</v>
      </c>
      <c r="D2258" t="str">
        <f t="shared" si="105"/>
        <v>40–59 Age Group</v>
      </c>
      <c r="E2258" t="s">
        <v>34</v>
      </c>
      <c r="F2258" t="s">
        <v>34</v>
      </c>
      <c r="G2258" t="s">
        <v>13</v>
      </c>
      <c r="H2258" t="s">
        <v>14</v>
      </c>
      <c r="I2258" t="s">
        <v>15</v>
      </c>
      <c r="J2258" s="5">
        <v>96.01</v>
      </c>
      <c r="K2258" s="5">
        <v>38.700000000000003</v>
      </c>
      <c r="L2258" s="4">
        <f t="shared" si="106"/>
        <v>28.25</v>
      </c>
      <c r="M2258" s="5">
        <f t="shared" si="107"/>
        <v>38.700000000000003</v>
      </c>
      <c r="N2258" t="s">
        <v>38</v>
      </c>
      <c r="O2258" t="s">
        <v>34</v>
      </c>
    </row>
    <row r="2259" spans="1:15" x14ac:dyDescent="0.25">
      <c r="A2259">
        <v>57209</v>
      </c>
      <c r="B2259" t="s">
        <v>12</v>
      </c>
      <c r="C2259">
        <v>42</v>
      </c>
      <c r="D2259" t="str">
        <f t="shared" si="105"/>
        <v>40–59 Age Group</v>
      </c>
      <c r="E2259" t="s">
        <v>34</v>
      </c>
      <c r="F2259" t="s">
        <v>34</v>
      </c>
      <c r="G2259" t="s">
        <v>13</v>
      </c>
      <c r="H2259" t="s">
        <v>43</v>
      </c>
      <c r="I2259" t="s">
        <v>21</v>
      </c>
      <c r="J2259" s="5">
        <v>68.12</v>
      </c>
      <c r="K2259" s="5">
        <v>32</v>
      </c>
      <c r="L2259" s="4">
        <f t="shared" si="106"/>
        <v>28.25</v>
      </c>
      <c r="M2259" s="5">
        <f t="shared" si="107"/>
        <v>32</v>
      </c>
      <c r="N2259" t="s">
        <v>38</v>
      </c>
      <c r="O2259" t="s">
        <v>34</v>
      </c>
    </row>
    <row r="2260" spans="1:15" x14ac:dyDescent="0.25">
      <c r="A2260">
        <v>58567</v>
      </c>
      <c r="B2260" t="s">
        <v>19</v>
      </c>
      <c r="C2260">
        <v>42</v>
      </c>
      <c r="D2260" t="str">
        <f t="shared" si="105"/>
        <v>40–59 Age Group</v>
      </c>
      <c r="E2260" t="s">
        <v>34</v>
      </c>
      <c r="F2260" t="s">
        <v>34</v>
      </c>
      <c r="G2260" t="s">
        <v>13</v>
      </c>
      <c r="H2260" t="s">
        <v>14</v>
      </c>
      <c r="I2260" t="s">
        <v>21</v>
      </c>
      <c r="J2260" s="5">
        <v>84.86</v>
      </c>
      <c r="K2260" s="5">
        <v>22.8</v>
      </c>
      <c r="L2260" s="4">
        <f t="shared" si="106"/>
        <v>28.25</v>
      </c>
      <c r="M2260" s="5">
        <f t="shared" si="107"/>
        <v>22.8</v>
      </c>
      <c r="N2260" t="s">
        <v>38</v>
      </c>
      <c r="O2260" t="s">
        <v>34</v>
      </c>
    </row>
    <row r="2261" spans="1:15" x14ac:dyDescent="0.25">
      <c r="A2261">
        <v>59000</v>
      </c>
      <c r="B2261" t="s">
        <v>19</v>
      </c>
      <c r="C2261">
        <v>42</v>
      </c>
      <c r="D2261" t="str">
        <f t="shared" si="105"/>
        <v>40–59 Age Group</v>
      </c>
      <c r="E2261" t="s">
        <v>34</v>
      </c>
      <c r="F2261" t="s">
        <v>34</v>
      </c>
      <c r="G2261" t="s">
        <v>13</v>
      </c>
      <c r="H2261" t="s">
        <v>43</v>
      </c>
      <c r="I2261" t="s">
        <v>15</v>
      </c>
      <c r="J2261" s="5">
        <v>56.71</v>
      </c>
      <c r="K2261" s="5">
        <v>25.2</v>
      </c>
      <c r="L2261" s="4">
        <f t="shared" si="106"/>
        <v>28.25</v>
      </c>
      <c r="M2261" s="5">
        <f t="shared" si="107"/>
        <v>25.2</v>
      </c>
      <c r="N2261" t="s">
        <v>38</v>
      </c>
      <c r="O2261" t="s">
        <v>34</v>
      </c>
    </row>
    <row r="2262" spans="1:15" x14ac:dyDescent="0.25">
      <c r="A2262">
        <v>62238</v>
      </c>
      <c r="B2262" t="s">
        <v>19</v>
      </c>
      <c r="C2262">
        <v>42</v>
      </c>
      <c r="D2262" t="str">
        <f t="shared" si="105"/>
        <v>40–59 Age Group</v>
      </c>
      <c r="E2262" t="s">
        <v>34</v>
      </c>
      <c r="F2262" t="s">
        <v>34</v>
      </c>
      <c r="G2262" t="s">
        <v>34</v>
      </c>
      <c r="H2262" t="s">
        <v>14</v>
      </c>
      <c r="I2262" t="s">
        <v>15</v>
      </c>
      <c r="J2262" s="5">
        <v>80.239999999999995</v>
      </c>
      <c r="K2262" s="5">
        <v>28.9</v>
      </c>
      <c r="L2262" s="4">
        <f t="shared" si="106"/>
        <v>28.25</v>
      </c>
      <c r="M2262" s="5">
        <f t="shared" si="107"/>
        <v>28.9</v>
      </c>
      <c r="N2262" t="s">
        <v>24</v>
      </c>
      <c r="O2262" t="s">
        <v>34</v>
      </c>
    </row>
    <row r="2263" spans="1:15" x14ac:dyDescent="0.25">
      <c r="A2263">
        <v>63337</v>
      </c>
      <c r="B2263" t="s">
        <v>19</v>
      </c>
      <c r="C2263">
        <v>42</v>
      </c>
      <c r="D2263" t="str">
        <f t="shared" si="105"/>
        <v>40–59 Age Group</v>
      </c>
      <c r="E2263" t="s">
        <v>34</v>
      </c>
      <c r="F2263" t="s">
        <v>34</v>
      </c>
      <c r="G2263" t="s">
        <v>13</v>
      </c>
      <c r="H2263" t="s">
        <v>14</v>
      </c>
      <c r="I2263" t="s">
        <v>21</v>
      </c>
      <c r="J2263" s="5">
        <v>69.989999999999995</v>
      </c>
      <c r="K2263" s="5">
        <v>46</v>
      </c>
      <c r="L2263" s="4">
        <f t="shared" si="106"/>
        <v>28.25</v>
      </c>
      <c r="M2263" s="5">
        <f t="shared" si="107"/>
        <v>46</v>
      </c>
      <c r="N2263" t="s">
        <v>29</v>
      </c>
      <c r="O2263" t="s">
        <v>34</v>
      </c>
    </row>
    <row r="2264" spans="1:15" x14ac:dyDescent="0.25">
      <c r="A2264">
        <v>63958</v>
      </c>
      <c r="B2264" t="s">
        <v>19</v>
      </c>
      <c r="C2264">
        <v>42</v>
      </c>
      <c r="D2264" t="str">
        <f t="shared" si="105"/>
        <v>40–59 Age Group</v>
      </c>
      <c r="E2264" t="s">
        <v>34</v>
      </c>
      <c r="F2264" t="s">
        <v>34</v>
      </c>
      <c r="G2264" t="s">
        <v>13</v>
      </c>
      <c r="H2264" t="s">
        <v>14</v>
      </c>
      <c r="I2264" t="s">
        <v>15</v>
      </c>
      <c r="J2264" s="5">
        <v>96.99</v>
      </c>
      <c r="K2264" s="5">
        <v>34.799999999999997</v>
      </c>
      <c r="L2264" s="4">
        <f t="shared" si="106"/>
        <v>28.25</v>
      </c>
      <c r="M2264" s="5">
        <f t="shared" si="107"/>
        <v>34.799999999999997</v>
      </c>
      <c r="N2264" t="s">
        <v>18</v>
      </c>
      <c r="O2264" t="s">
        <v>34</v>
      </c>
    </row>
    <row r="2265" spans="1:15" x14ac:dyDescent="0.25">
      <c r="A2265">
        <v>64849</v>
      </c>
      <c r="B2265" t="s">
        <v>19</v>
      </c>
      <c r="C2265">
        <v>42</v>
      </c>
      <c r="D2265" t="str">
        <f t="shared" si="105"/>
        <v>40–59 Age Group</v>
      </c>
      <c r="E2265" t="s">
        <v>34</v>
      </c>
      <c r="F2265" t="s">
        <v>34</v>
      </c>
      <c r="G2265" t="s">
        <v>13</v>
      </c>
      <c r="H2265" t="s">
        <v>14</v>
      </c>
      <c r="I2265" t="s">
        <v>15</v>
      </c>
      <c r="J2265" s="5">
        <v>92.2</v>
      </c>
      <c r="K2265" s="5">
        <v>34.200000000000003</v>
      </c>
      <c r="L2265" s="4">
        <f t="shared" si="106"/>
        <v>28.25</v>
      </c>
      <c r="M2265" s="5">
        <f t="shared" si="107"/>
        <v>34.200000000000003</v>
      </c>
      <c r="N2265" t="s">
        <v>38</v>
      </c>
      <c r="O2265" t="s">
        <v>34</v>
      </c>
    </row>
    <row r="2266" spans="1:15" x14ac:dyDescent="0.25">
      <c r="A2266">
        <v>64980</v>
      </c>
      <c r="B2266" t="s">
        <v>19</v>
      </c>
      <c r="C2266">
        <v>42</v>
      </c>
      <c r="D2266" t="str">
        <f t="shared" si="105"/>
        <v>40–59 Age Group</v>
      </c>
      <c r="E2266" t="s">
        <v>34</v>
      </c>
      <c r="F2266" t="s">
        <v>34</v>
      </c>
      <c r="G2266" t="s">
        <v>13</v>
      </c>
      <c r="H2266" t="s">
        <v>43</v>
      </c>
      <c r="I2266" t="s">
        <v>15</v>
      </c>
      <c r="J2266" s="5">
        <v>65.66</v>
      </c>
      <c r="K2266" s="5">
        <v>33.700000000000003</v>
      </c>
      <c r="L2266" s="4">
        <f t="shared" si="106"/>
        <v>28.25</v>
      </c>
      <c r="M2266" s="5">
        <f t="shared" si="107"/>
        <v>33.700000000000003</v>
      </c>
      <c r="N2266" t="s">
        <v>24</v>
      </c>
      <c r="O2266" t="s">
        <v>34</v>
      </c>
    </row>
    <row r="2267" spans="1:15" x14ac:dyDescent="0.25">
      <c r="A2267">
        <v>65632</v>
      </c>
      <c r="B2267" t="s">
        <v>12</v>
      </c>
      <c r="C2267">
        <v>42</v>
      </c>
      <c r="D2267" t="str">
        <f t="shared" si="105"/>
        <v>40–59 Age Group</v>
      </c>
      <c r="E2267" t="s">
        <v>34</v>
      </c>
      <c r="F2267" t="s">
        <v>34</v>
      </c>
      <c r="G2267" t="s">
        <v>13</v>
      </c>
      <c r="H2267" t="s">
        <v>14</v>
      </c>
      <c r="I2267" t="s">
        <v>21</v>
      </c>
      <c r="J2267" s="5">
        <v>145.5</v>
      </c>
      <c r="K2267" s="5">
        <v>31.8</v>
      </c>
      <c r="L2267" s="4">
        <f t="shared" si="106"/>
        <v>28.25</v>
      </c>
      <c r="M2267" s="5">
        <f t="shared" si="107"/>
        <v>31.8</v>
      </c>
      <c r="N2267" t="s">
        <v>18</v>
      </c>
      <c r="O2267" t="s">
        <v>34</v>
      </c>
    </row>
    <row r="2268" spans="1:15" x14ac:dyDescent="0.25">
      <c r="A2268">
        <v>66490</v>
      </c>
      <c r="B2268" t="s">
        <v>12</v>
      </c>
      <c r="C2268">
        <v>42</v>
      </c>
      <c r="D2268" t="str">
        <f t="shared" si="105"/>
        <v>40–59 Age Group</v>
      </c>
      <c r="E2268" t="s">
        <v>13</v>
      </c>
      <c r="F2268" t="s">
        <v>34</v>
      </c>
      <c r="G2268" t="s">
        <v>13</v>
      </c>
      <c r="H2268" t="s">
        <v>43</v>
      </c>
      <c r="I2268" t="s">
        <v>15</v>
      </c>
      <c r="J2268" s="5">
        <v>118.82</v>
      </c>
      <c r="K2268" s="5">
        <v>41</v>
      </c>
      <c r="L2268" s="4">
        <f t="shared" si="106"/>
        <v>28.25</v>
      </c>
      <c r="M2268" s="5">
        <f t="shared" si="107"/>
        <v>41</v>
      </c>
      <c r="N2268" t="s">
        <v>29</v>
      </c>
      <c r="O2268" t="s">
        <v>34</v>
      </c>
    </row>
    <row r="2269" spans="1:15" x14ac:dyDescent="0.25">
      <c r="A2269">
        <v>66883</v>
      </c>
      <c r="B2269" t="s">
        <v>19</v>
      </c>
      <c r="C2269">
        <v>42</v>
      </c>
      <c r="D2269" t="str">
        <f t="shared" si="105"/>
        <v>40–59 Age Group</v>
      </c>
      <c r="E2269" t="s">
        <v>34</v>
      </c>
      <c r="F2269" t="s">
        <v>34</v>
      </c>
      <c r="G2269" t="s">
        <v>13</v>
      </c>
      <c r="H2269" t="s">
        <v>20</v>
      </c>
      <c r="I2269" t="s">
        <v>15</v>
      </c>
      <c r="J2269" s="5">
        <v>140.08000000000001</v>
      </c>
      <c r="K2269" s="5">
        <v>43</v>
      </c>
      <c r="L2269" s="4">
        <f t="shared" si="106"/>
        <v>28.25</v>
      </c>
      <c r="M2269" s="5">
        <f t="shared" si="107"/>
        <v>43</v>
      </c>
      <c r="N2269" t="s">
        <v>24</v>
      </c>
      <c r="O2269" t="s">
        <v>34</v>
      </c>
    </row>
    <row r="2270" spans="1:15" x14ac:dyDescent="0.25">
      <c r="A2270">
        <v>67032</v>
      </c>
      <c r="B2270" t="s">
        <v>12</v>
      </c>
      <c r="C2270">
        <v>42</v>
      </c>
      <c r="D2270" t="str">
        <f t="shared" si="105"/>
        <v>40–59 Age Group</v>
      </c>
      <c r="E2270" t="s">
        <v>34</v>
      </c>
      <c r="F2270" t="s">
        <v>34</v>
      </c>
      <c r="G2270" t="s">
        <v>34</v>
      </c>
      <c r="H2270" t="s">
        <v>43</v>
      </c>
      <c r="I2270" t="s">
        <v>15</v>
      </c>
      <c r="J2270" s="5">
        <v>115.21</v>
      </c>
      <c r="K2270" s="5">
        <v>28.7</v>
      </c>
      <c r="L2270" s="4">
        <f t="shared" si="106"/>
        <v>28.25</v>
      </c>
      <c r="M2270" s="5">
        <f t="shared" si="107"/>
        <v>28.7</v>
      </c>
      <c r="N2270" t="s">
        <v>38</v>
      </c>
      <c r="O2270" t="s">
        <v>34</v>
      </c>
    </row>
    <row r="2271" spans="1:15" x14ac:dyDescent="0.25">
      <c r="A2271">
        <v>67277</v>
      </c>
      <c r="B2271" t="s">
        <v>12</v>
      </c>
      <c r="C2271">
        <v>42</v>
      </c>
      <c r="D2271" t="str">
        <f t="shared" si="105"/>
        <v>40–59 Age Group</v>
      </c>
      <c r="E2271" t="s">
        <v>34</v>
      </c>
      <c r="F2271" t="s">
        <v>34</v>
      </c>
      <c r="G2271" t="s">
        <v>13</v>
      </c>
      <c r="H2271" t="s">
        <v>14</v>
      </c>
      <c r="I2271" t="s">
        <v>21</v>
      </c>
      <c r="J2271" s="5">
        <v>67.87</v>
      </c>
      <c r="K2271" s="5">
        <v>30</v>
      </c>
      <c r="L2271" s="4">
        <f t="shared" si="106"/>
        <v>28.25</v>
      </c>
      <c r="M2271" s="5">
        <f t="shared" si="107"/>
        <v>30</v>
      </c>
      <c r="N2271" t="s">
        <v>24</v>
      </c>
      <c r="O2271" t="s">
        <v>34</v>
      </c>
    </row>
    <row r="2272" spans="1:15" x14ac:dyDescent="0.25">
      <c r="A2272">
        <v>69059</v>
      </c>
      <c r="B2272" t="s">
        <v>19</v>
      </c>
      <c r="C2272">
        <v>42</v>
      </c>
      <c r="D2272" t="str">
        <f t="shared" si="105"/>
        <v>40–59 Age Group</v>
      </c>
      <c r="E2272" t="s">
        <v>34</v>
      </c>
      <c r="F2272" t="s">
        <v>34</v>
      </c>
      <c r="G2272" t="s">
        <v>13</v>
      </c>
      <c r="H2272" t="s">
        <v>14</v>
      </c>
      <c r="I2272" t="s">
        <v>15</v>
      </c>
      <c r="J2272" s="5">
        <v>86.3</v>
      </c>
      <c r="K2272" s="5">
        <v>20.100000000000001</v>
      </c>
      <c r="L2272" s="4">
        <f t="shared" si="106"/>
        <v>28.25</v>
      </c>
      <c r="M2272" s="5">
        <f t="shared" si="107"/>
        <v>20.100000000000001</v>
      </c>
      <c r="N2272" t="s">
        <v>24</v>
      </c>
      <c r="O2272" t="s">
        <v>34</v>
      </c>
    </row>
    <row r="2273" spans="1:15" x14ac:dyDescent="0.25">
      <c r="A2273">
        <v>70081</v>
      </c>
      <c r="B2273" t="s">
        <v>12</v>
      </c>
      <c r="C2273">
        <v>42</v>
      </c>
      <c r="D2273" t="str">
        <f t="shared" si="105"/>
        <v>40–59 Age Group</v>
      </c>
      <c r="E2273" t="s">
        <v>13</v>
      </c>
      <c r="F2273" t="s">
        <v>34</v>
      </c>
      <c r="G2273" t="s">
        <v>13</v>
      </c>
      <c r="H2273" t="s">
        <v>20</v>
      </c>
      <c r="I2273" t="s">
        <v>21</v>
      </c>
      <c r="J2273" s="5">
        <v>77.239999999999995</v>
      </c>
      <c r="K2273" s="5">
        <v>41.2</v>
      </c>
      <c r="L2273" s="4">
        <f t="shared" si="106"/>
        <v>28.25</v>
      </c>
      <c r="M2273" s="5">
        <f t="shared" si="107"/>
        <v>41.2</v>
      </c>
      <c r="N2273" t="s">
        <v>38</v>
      </c>
      <c r="O2273" t="s">
        <v>34</v>
      </c>
    </row>
    <row r="2274" spans="1:15" x14ac:dyDescent="0.25">
      <c r="A2274">
        <v>71221</v>
      </c>
      <c r="B2274" t="s">
        <v>19</v>
      </c>
      <c r="C2274">
        <v>42</v>
      </c>
      <c r="D2274" t="str">
        <f t="shared" si="105"/>
        <v>40–59 Age Group</v>
      </c>
      <c r="E2274" t="s">
        <v>34</v>
      </c>
      <c r="F2274" t="s">
        <v>34</v>
      </c>
      <c r="G2274" t="s">
        <v>13</v>
      </c>
      <c r="H2274" t="s">
        <v>43</v>
      </c>
      <c r="I2274" t="s">
        <v>15</v>
      </c>
      <c r="J2274" s="5">
        <v>99.94</v>
      </c>
      <c r="K2274" s="5">
        <v>33.4</v>
      </c>
      <c r="L2274" s="4">
        <f t="shared" si="106"/>
        <v>28.25</v>
      </c>
      <c r="M2274" s="5">
        <f t="shared" si="107"/>
        <v>33.4</v>
      </c>
      <c r="N2274" t="s">
        <v>24</v>
      </c>
      <c r="O2274" t="s">
        <v>34</v>
      </c>
    </row>
    <row r="2275" spans="1:15" x14ac:dyDescent="0.25">
      <c r="A2275">
        <v>170</v>
      </c>
      <c r="B2275" t="s">
        <v>12</v>
      </c>
      <c r="C2275">
        <v>43</v>
      </c>
      <c r="D2275" t="str">
        <f t="shared" si="105"/>
        <v>40–59 Age Group</v>
      </c>
      <c r="E2275" t="s">
        <v>34</v>
      </c>
      <c r="F2275" t="s">
        <v>34</v>
      </c>
      <c r="G2275" t="s">
        <v>13</v>
      </c>
      <c r="H2275" t="s">
        <v>43</v>
      </c>
      <c r="I2275" t="s">
        <v>21</v>
      </c>
      <c r="J2275" s="5">
        <v>80.069999999999993</v>
      </c>
      <c r="K2275" s="5" t="s">
        <v>4270</v>
      </c>
      <c r="L2275" s="4">
        <f t="shared" si="106"/>
        <v>28.25</v>
      </c>
      <c r="M2275" s="5">
        <f t="shared" si="107"/>
        <v>28.25</v>
      </c>
      <c r="N2275" t="s">
        <v>24</v>
      </c>
      <c r="O2275" t="s">
        <v>34</v>
      </c>
    </row>
    <row r="2276" spans="1:15" x14ac:dyDescent="0.25">
      <c r="A2276">
        <v>205</v>
      </c>
      <c r="B2276" t="s">
        <v>19</v>
      </c>
      <c r="C2276">
        <v>43</v>
      </c>
      <c r="D2276" t="str">
        <f t="shared" si="105"/>
        <v>40–59 Age Group</v>
      </c>
      <c r="E2276" t="s">
        <v>34</v>
      </c>
      <c r="F2276" t="s">
        <v>34</v>
      </c>
      <c r="G2276" t="s">
        <v>13</v>
      </c>
      <c r="H2276" t="s">
        <v>14</v>
      </c>
      <c r="I2276" t="s">
        <v>21</v>
      </c>
      <c r="J2276" s="5">
        <v>88.23</v>
      </c>
      <c r="K2276" s="5">
        <v>37.6</v>
      </c>
      <c r="L2276" s="4">
        <f t="shared" si="106"/>
        <v>28.25</v>
      </c>
      <c r="M2276" s="5">
        <f t="shared" si="107"/>
        <v>37.6</v>
      </c>
      <c r="N2276" t="s">
        <v>38</v>
      </c>
      <c r="O2276" t="s">
        <v>34</v>
      </c>
    </row>
    <row r="2277" spans="1:15" x14ac:dyDescent="0.25">
      <c r="A2277">
        <v>338</v>
      </c>
      <c r="B2277" t="s">
        <v>19</v>
      </c>
      <c r="C2277">
        <v>43</v>
      </c>
      <c r="D2277" t="str">
        <f t="shared" si="105"/>
        <v>40–59 Age Group</v>
      </c>
      <c r="E2277" t="s">
        <v>34</v>
      </c>
      <c r="F2277" t="s">
        <v>34</v>
      </c>
      <c r="G2277" t="s">
        <v>13</v>
      </c>
      <c r="H2277" t="s">
        <v>14</v>
      </c>
      <c r="I2277" t="s">
        <v>21</v>
      </c>
      <c r="J2277" s="5">
        <v>110.32</v>
      </c>
      <c r="K2277" s="5">
        <v>28.4</v>
      </c>
      <c r="L2277" s="4">
        <f t="shared" si="106"/>
        <v>28.25</v>
      </c>
      <c r="M2277" s="5">
        <f t="shared" si="107"/>
        <v>28.4</v>
      </c>
      <c r="N2277" t="s">
        <v>24</v>
      </c>
      <c r="O2277" t="s">
        <v>34</v>
      </c>
    </row>
    <row r="2278" spans="1:15" x14ac:dyDescent="0.25">
      <c r="A2278">
        <v>1164</v>
      </c>
      <c r="B2278" t="s">
        <v>19</v>
      </c>
      <c r="C2278">
        <v>43</v>
      </c>
      <c r="D2278" t="str">
        <f t="shared" si="105"/>
        <v>40–59 Age Group</v>
      </c>
      <c r="E2278" t="s">
        <v>34</v>
      </c>
      <c r="F2278" t="s">
        <v>34</v>
      </c>
      <c r="G2278" t="s">
        <v>34</v>
      </c>
      <c r="H2278" t="s">
        <v>14</v>
      </c>
      <c r="I2278" t="s">
        <v>21</v>
      </c>
      <c r="J2278" s="5">
        <v>101.75</v>
      </c>
      <c r="K2278" s="5">
        <v>26.7</v>
      </c>
      <c r="L2278" s="4">
        <f t="shared" si="106"/>
        <v>28.25</v>
      </c>
      <c r="M2278" s="5">
        <f t="shared" si="107"/>
        <v>26.7</v>
      </c>
      <c r="N2278" t="s">
        <v>29</v>
      </c>
      <c r="O2278" t="s">
        <v>34</v>
      </c>
    </row>
    <row r="2279" spans="1:15" x14ac:dyDescent="0.25">
      <c r="A2279">
        <v>1225</v>
      </c>
      <c r="B2279" t="s">
        <v>12</v>
      </c>
      <c r="C2279">
        <v>43</v>
      </c>
      <c r="D2279" t="str">
        <f t="shared" si="105"/>
        <v>40–59 Age Group</v>
      </c>
      <c r="E2279" t="s">
        <v>34</v>
      </c>
      <c r="F2279" t="s">
        <v>34</v>
      </c>
      <c r="G2279" t="s">
        <v>13</v>
      </c>
      <c r="H2279" t="s">
        <v>14</v>
      </c>
      <c r="I2279" t="s">
        <v>15</v>
      </c>
      <c r="J2279" s="5">
        <v>87.82</v>
      </c>
      <c r="K2279" s="5">
        <v>38.799999999999997</v>
      </c>
      <c r="L2279" s="4">
        <f t="shared" si="106"/>
        <v>28.25</v>
      </c>
      <c r="M2279" s="5">
        <f t="shared" si="107"/>
        <v>38.799999999999997</v>
      </c>
      <c r="N2279" t="s">
        <v>18</v>
      </c>
      <c r="O2279" t="s">
        <v>34</v>
      </c>
    </row>
    <row r="2280" spans="1:15" x14ac:dyDescent="0.25">
      <c r="A2280">
        <v>1246</v>
      </c>
      <c r="B2280" t="s">
        <v>19</v>
      </c>
      <c r="C2280">
        <v>43</v>
      </c>
      <c r="D2280" t="str">
        <f t="shared" si="105"/>
        <v>40–59 Age Group</v>
      </c>
      <c r="E2280" t="s">
        <v>34</v>
      </c>
      <c r="F2280" t="s">
        <v>34</v>
      </c>
      <c r="G2280" t="s">
        <v>13</v>
      </c>
      <c r="H2280" t="s">
        <v>43</v>
      </c>
      <c r="I2280" t="s">
        <v>21</v>
      </c>
      <c r="J2280" s="5">
        <v>107.42</v>
      </c>
      <c r="K2280" s="5" t="s">
        <v>4270</v>
      </c>
      <c r="L2280" s="4">
        <f t="shared" si="106"/>
        <v>28.25</v>
      </c>
      <c r="M2280" s="5">
        <f t="shared" si="107"/>
        <v>28.25</v>
      </c>
      <c r="N2280" t="s">
        <v>24</v>
      </c>
      <c r="O2280" t="s">
        <v>34</v>
      </c>
    </row>
    <row r="2281" spans="1:15" x14ac:dyDescent="0.25">
      <c r="A2281">
        <v>1329</v>
      </c>
      <c r="B2281" t="s">
        <v>19</v>
      </c>
      <c r="C2281">
        <v>43</v>
      </c>
      <c r="D2281" t="str">
        <f t="shared" si="105"/>
        <v>40–59 Age Group</v>
      </c>
      <c r="E2281" t="s">
        <v>34</v>
      </c>
      <c r="F2281" t="s">
        <v>34</v>
      </c>
      <c r="G2281" t="s">
        <v>34</v>
      </c>
      <c r="H2281" t="s">
        <v>43</v>
      </c>
      <c r="I2281" t="s">
        <v>21</v>
      </c>
      <c r="J2281" s="5">
        <v>101.35</v>
      </c>
      <c r="K2281" s="5">
        <v>32.200000000000003</v>
      </c>
      <c r="L2281" s="4">
        <f t="shared" si="106"/>
        <v>28.25</v>
      </c>
      <c r="M2281" s="5">
        <f t="shared" si="107"/>
        <v>32.200000000000003</v>
      </c>
      <c r="N2281" t="s">
        <v>24</v>
      </c>
      <c r="O2281" t="s">
        <v>34</v>
      </c>
    </row>
    <row r="2282" spans="1:15" x14ac:dyDescent="0.25">
      <c r="A2282">
        <v>1499</v>
      </c>
      <c r="B2282" t="s">
        <v>19</v>
      </c>
      <c r="C2282">
        <v>43</v>
      </c>
      <c r="D2282" t="str">
        <f t="shared" si="105"/>
        <v>40–59 Age Group</v>
      </c>
      <c r="E2282" t="s">
        <v>34</v>
      </c>
      <c r="F2282" t="s">
        <v>34</v>
      </c>
      <c r="G2282" t="s">
        <v>13</v>
      </c>
      <c r="H2282" t="s">
        <v>43</v>
      </c>
      <c r="I2282" t="s">
        <v>21</v>
      </c>
      <c r="J2282" s="5">
        <v>72.13</v>
      </c>
      <c r="K2282" s="5">
        <v>42.6</v>
      </c>
      <c r="L2282" s="4">
        <f t="shared" si="106"/>
        <v>28.25</v>
      </c>
      <c r="M2282" s="5">
        <f t="shared" si="107"/>
        <v>42.6</v>
      </c>
      <c r="N2282" t="s">
        <v>24</v>
      </c>
      <c r="O2282" t="s">
        <v>34</v>
      </c>
    </row>
    <row r="2283" spans="1:15" x14ac:dyDescent="0.25">
      <c r="A2283">
        <v>1696</v>
      </c>
      <c r="B2283" t="s">
        <v>19</v>
      </c>
      <c r="C2283">
        <v>43</v>
      </c>
      <c r="D2283" t="str">
        <f t="shared" si="105"/>
        <v>40–59 Age Group</v>
      </c>
      <c r="E2283" t="s">
        <v>34</v>
      </c>
      <c r="F2283" t="s">
        <v>34</v>
      </c>
      <c r="G2283" t="s">
        <v>13</v>
      </c>
      <c r="H2283" t="s">
        <v>14</v>
      </c>
      <c r="I2283" t="s">
        <v>15</v>
      </c>
      <c r="J2283" s="5">
        <v>100.88</v>
      </c>
      <c r="K2283" s="5">
        <v>47.6</v>
      </c>
      <c r="L2283" s="4">
        <f t="shared" si="106"/>
        <v>28.25</v>
      </c>
      <c r="M2283" s="5">
        <f t="shared" si="107"/>
        <v>47.6</v>
      </c>
      <c r="N2283" t="s">
        <v>29</v>
      </c>
      <c r="O2283" t="s">
        <v>34</v>
      </c>
    </row>
    <row r="2284" spans="1:15" x14ac:dyDescent="0.25">
      <c r="A2284">
        <v>2953</v>
      </c>
      <c r="B2284" t="s">
        <v>19</v>
      </c>
      <c r="C2284">
        <v>43</v>
      </c>
      <c r="D2284" t="str">
        <f t="shared" si="105"/>
        <v>40–59 Age Group</v>
      </c>
      <c r="E2284" t="s">
        <v>34</v>
      </c>
      <c r="F2284" t="s">
        <v>34</v>
      </c>
      <c r="G2284" t="s">
        <v>13</v>
      </c>
      <c r="H2284" t="s">
        <v>14</v>
      </c>
      <c r="I2284" t="s">
        <v>21</v>
      </c>
      <c r="J2284" s="5">
        <v>75.05</v>
      </c>
      <c r="K2284" s="5">
        <v>22.9</v>
      </c>
      <c r="L2284" s="4">
        <f t="shared" si="106"/>
        <v>28.25</v>
      </c>
      <c r="M2284" s="5">
        <f t="shared" si="107"/>
        <v>22.9</v>
      </c>
      <c r="N2284" t="s">
        <v>29</v>
      </c>
      <c r="O2284" t="s">
        <v>34</v>
      </c>
    </row>
    <row r="2285" spans="1:15" x14ac:dyDescent="0.25">
      <c r="A2285">
        <v>3553</v>
      </c>
      <c r="B2285" t="s">
        <v>19</v>
      </c>
      <c r="C2285">
        <v>43</v>
      </c>
      <c r="D2285" t="str">
        <f t="shared" si="105"/>
        <v>40–59 Age Group</v>
      </c>
      <c r="E2285" t="s">
        <v>34</v>
      </c>
      <c r="F2285" t="s">
        <v>34</v>
      </c>
      <c r="G2285" t="s">
        <v>13</v>
      </c>
      <c r="H2285" t="s">
        <v>43</v>
      </c>
      <c r="I2285" t="s">
        <v>15</v>
      </c>
      <c r="J2285" s="5">
        <v>104.55</v>
      </c>
      <c r="K2285" s="5">
        <v>23.9</v>
      </c>
      <c r="L2285" s="4">
        <f t="shared" si="106"/>
        <v>28.25</v>
      </c>
      <c r="M2285" s="5">
        <f t="shared" si="107"/>
        <v>23.9</v>
      </c>
      <c r="N2285" t="s">
        <v>29</v>
      </c>
      <c r="O2285" t="s">
        <v>34</v>
      </c>
    </row>
    <row r="2286" spans="1:15" x14ac:dyDescent="0.25">
      <c r="A2286">
        <v>5973</v>
      </c>
      <c r="B2286" t="s">
        <v>12</v>
      </c>
      <c r="C2286">
        <v>43</v>
      </c>
      <c r="D2286" t="str">
        <f t="shared" si="105"/>
        <v>40–59 Age Group</v>
      </c>
      <c r="E2286" t="s">
        <v>34</v>
      </c>
      <c r="F2286" t="s">
        <v>34</v>
      </c>
      <c r="G2286" t="s">
        <v>13</v>
      </c>
      <c r="H2286" t="s">
        <v>14</v>
      </c>
      <c r="I2286" t="s">
        <v>15</v>
      </c>
      <c r="J2286" s="5">
        <v>86.78</v>
      </c>
      <c r="K2286" s="5">
        <v>23.5</v>
      </c>
      <c r="L2286" s="4">
        <f t="shared" si="106"/>
        <v>28.25</v>
      </c>
      <c r="M2286" s="5">
        <f t="shared" si="107"/>
        <v>23.5</v>
      </c>
      <c r="N2286" t="s">
        <v>29</v>
      </c>
      <c r="O2286" t="s">
        <v>34</v>
      </c>
    </row>
    <row r="2287" spans="1:15" x14ac:dyDescent="0.25">
      <c r="A2287">
        <v>9620</v>
      </c>
      <c r="B2287" t="s">
        <v>19</v>
      </c>
      <c r="C2287">
        <v>43</v>
      </c>
      <c r="D2287" t="str">
        <f t="shared" si="105"/>
        <v>40–59 Age Group</v>
      </c>
      <c r="E2287" t="s">
        <v>34</v>
      </c>
      <c r="F2287" t="s">
        <v>34</v>
      </c>
      <c r="G2287" t="s">
        <v>13</v>
      </c>
      <c r="H2287" t="s">
        <v>43</v>
      </c>
      <c r="I2287" t="s">
        <v>21</v>
      </c>
      <c r="J2287" s="5">
        <v>81.77</v>
      </c>
      <c r="K2287" s="5">
        <v>25.4</v>
      </c>
      <c r="L2287" s="4">
        <f t="shared" si="106"/>
        <v>28.25</v>
      </c>
      <c r="M2287" s="5">
        <f t="shared" si="107"/>
        <v>25.4</v>
      </c>
      <c r="N2287" t="s">
        <v>24</v>
      </c>
      <c r="O2287" t="s">
        <v>34</v>
      </c>
    </row>
    <row r="2288" spans="1:15" x14ac:dyDescent="0.25">
      <c r="A2288">
        <v>10973</v>
      </c>
      <c r="B2288" t="s">
        <v>12</v>
      </c>
      <c r="C2288">
        <v>43</v>
      </c>
      <c r="D2288" t="str">
        <f t="shared" si="105"/>
        <v>40–59 Age Group</v>
      </c>
      <c r="E2288" t="s">
        <v>34</v>
      </c>
      <c r="F2288" t="s">
        <v>34</v>
      </c>
      <c r="G2288" t="s">
        <v>13</v>
      </c>
      <c r="H2288" t="s">
        <v>14</v>
      </c>
      <c r="I2288" t="s">
        <v>15</v>
      </c>
      <c r="J2288" s="5">
        <v>91.13</v>
      </c>
      <c r="K2288" s="5">
        <v>33.9</v>
      </c>
      <c r="L2288" s="4">
        <f t="shared" si="106"/>
        <v>28.25</v>
      </c>
      <c r="M2288" s="5">
        <f t="shared" si="107"/>
        <v>33.9</v>
      </c>
      <c r="N2288" t="s">
        <v>24</v>
      </c>
      <c r="O2288" t="s">
        <v>34</v>
      </c>
    </row>
    <row r="2289" spans="1:15" x14ac:dyDescent="0.25">
      <c r="A2289">
        <v>11134</v>
      </c>
      <c r="B2289" t="s">
        <v>12</v>
      </c>
      <c r="C2289">
        <v>43</v>
      </c>
      <c r="D2289" t="str">
        <f t="shared" si="105"/>
        <v>40–59 Age Group</v>
      </c>
      <c r="E2289" t="s">
        <v>34</v>
      </c>
      <c r="F2289" t="s">
        <v>34</v>
      </c>
      <c r="G2289" t="s">
        <v>13</v>
      </c>
      <c r="H2289" t="s">
        <v>14</v>
      </c>
      <c r="I2289" t="s">
        <v>21</v>
      </c>
      <c r="J2289" s="5">
        <v>77.86</v>
      </c>
      <c r="K2289" s="5">
        <v>28.9</v>
      </c>
      <c r="L2289" s="4">
        <f t="shared" si="106"/>
        <v>28.25</v>
      </c>
      <c r="M2289" s="5">
        <f t="shared" si="107"/>
        <v>28.9</v>
      </c>
      <c r="N2289" t="s">
        <v>24</v>
      </c>
      <c r="O2289" t="s">
        <v>34</v>
      </c>
    </row>
    <row r="2290" spans="1:15" x14ac:dyDescent="0.25">
      <c r="A2290">
        <v>11838</v>
      </c>
      <c r="B2290" t="s">
        <v>19</v>
      </c>
      <c r="C2290">
        <v>43</v>
      </c>
      <c r="D2290" t="str">
        <f t="shared" si="105"/>
        <v>40–59 Age Group</v>
      </c>
      <c r="E2290" t="s">
        <v>34</v>
      </c>
      <c r="F2290" t="s">
        <v>34</v>
      </c>
      <c r="G2290" t="s">
        <v>13</v>
      </c>
      <c r="H2290" t="s">
        <v>43</v>
      </c>
      <c r="I2290" t="s">
        <v>21</v>
      </c>
      <c r="J2290" s="5">
        <v>70.08</v>
      </c>
      <c r="K2290" s="5">
        <v>26.6</v>
      </c>
      <c r="L2290" s="4">
        <f t="shared" si="106"/>
        <v>28.25</v>
      </c>
      <c r="M2290" s="5">
        <f t="shared" si="107"/>
        <v>26.6</v>
      </c>
      <c r="N2290" t="s">
        <v>24</v>
      </c>
      <c r="O2290" t="s">
        <v>34</v>
      </c>
    </row>
    <row r="2291" spans="1:15" x14ac:dyDescent="0.25">
      <c r="A2291">
        <v>12380</v>
      </c>
      <c r="B2291" t="s">
        <v>12</v>
      </c>
      <c r="C2291">
        <v>43</v>
      </c>
      <c r="D2291" t="str">
        <f t="shared" si="105"/>
        <v>40–59 Age Group</v>
      </c>
      <c r="E2291" t="s">
        <v>34</v>
      </c>
      <c r="F2291" t="s">
        <v>34</v>
      </c>
      <c r="G2291" t="s">
        <v>13</v>
      </c>
      <c r="H2291" t="s">
        <v>43</v>
      </c>
      <c r="I2291" t="s">
        <v>21</v>
      </c>
      <c r="J2291" s="5">
        <v>83.78</v>
      </c>
      <c r="K2291" s="5">
        <v>21.6</v>
      </c>
      <c r="L2291" s="4">
        <f t="shared" si="106"/>
        <v>28.25</v>
      </c>
      <c r="M2291" s="5">
        <f t="shared" si="107"/>
        <v>21.6</v>
      </c>
      <c r="N2291" t="s">
        <v>24</v>
      </c>
      <c r="O2291" t="s">
        <v>34</v>
      </c>
    </row>
    <row r="2292" spans="1:15" x14ac:dyDescent="0.25">
      <c r="A2292">
        <v>13846</v>
      </c>
      <c r="B2292" t="s">
        <v>12</v>
      </c>
      <c r="C2292">
        <v>43</v>
      </c>
      <c r="D2292" t="str">
        <f t="shared" si="105"/>
        <v>40–59 Age Group</v>
      </c>
      <c r="E2292" t="s">
        <v>34</v>
      </c>
      <c r="F2292" t="s">
        <v>34</v>
      </c>
      <c r="G2292" t="s">
        <v>13</v>
      </c>
      <c r="H2292" t="s">
        <v>43</v>
      </c>
      <c r="I2292" t="s">
        <v>21</v>
      </c>
      <c r="J2292" s="5">
        <v>88</v>
      </c>
      <c r="K2292" s="5">
        <v>30.6</v>
      </c>
      <c r="L2292" s="4">
        <f t="shared" si="106"/>
        <v>28.25</v>
      </c>
      <c r="M2292" s="5">
        <f t="shared" si="107"/>
        <v>30.6</v>
      </c>
      <c r="N2292" t="s">
        <v>24</v>
      </c>
      <c r="O2292" t="s">
        <v>34</v>
      </c>
    </row>
    <row r="2293" spans="1:15" x14ac:dyDescent="0.25">
      <c r="A2293">
        <v>16906</v>
      </c>
      <c r="B2293" t="s">
        <v>12</v>
      </c>
      <c r="C2293">
        <v>43</v>
      </c>
      <c r="D2293" t="str">
        <f t="shared" si="105"/>
        <v>40–59 Age Group</v>
      </c>
      <c r="E2293" t="s">
        <v>34</v>
      </c>
      <c r="F2293" t="s">
        <v>34</v>
      </c>
      <c r="G2293" t="s">
        <v>13</v>
      </c>
      <c r="H2293" t="s">
        <v>43</v>
      </c>
      <c r="I2293" t="s">
        <v>15</v>
      </c>
      <c r="J2293" s="5">
        <v>101.65</v>
      </c>
      <c r="K2293" s="5">
        <v>30</v>
      </c>
      <c r="L2293" s="4">
        <f t="shared" si="106"/>
        <v>28.25</v>
      </c>
      <c r="M2293" s="5">
        <f t="shared" si="107"/>
        <v>30</v>
      </c>
      <c r="N2293" t="s">
        <v>24</v>
      </c>
      <c r="O2293" t="s">
        <v>34</v>
      </c>
    </row>
    <row r="2294" spans="1:15" x14ac:dyDescent="0.25">
      <c r="A2294">
        <v>17835</v>
      </c>
      <c r="B2294" t="s">
        <v>19</v>
      </c>
      <c r="C2294">
        <v>43</v>
      </c>
      <c r="D2294" t="str">
        <f t="shared" si="105"/>
        <v>40–59 Age Group</v>
      </c>
      <c r="E2294" t="s">
        <v>34</v>
      </c>
      <c r="F2294" t="s">
        <v>34</v>
      </c>
      <c r="G2294" t="s">
        <v>34</v>
      </c>
      <c r="H2294" t="s">
        <v>20</v>
      </c>
      <c r="I2294" t="s">
        <v>21</v>
      </c>
      <c r="J2294" s="5">
        <v>92.4</v>
      </c>
      <c r="K2294" s="5">
        <v>22.7</v>
      </c>
      <c r="L2294" s="4">
        <f t="shared" si="106"/>
        <v>28.25</v>
      </c>
      <c r="M2294" s="5">
        <f t="shared" si="107"/>
        <v>22.7</v>
      </c>
      <c r="N2294" t="s">
        <v>38</v>
      </c>
      <c r="O2294" t="s">
        <v>34</v>
      </c>
    </row>
    <row r="2295" spans="1:15" x14ac:dyDescent="0.25">
      <c r="A2295">
        <v>19814</v>
      </c>
      <c r="B2295" t="s">
        <v>19</v>
      </c>
      <c r="C2295">
        <v>43</v>
      </c>
      <c r="D2295" t="str">
        <f t="shared" si="105"/>
        <v>40–59 Age Group</v>
      </c>
      <c r="E2295" t="s">
        <v>34</v>
      </c>
      <c r="F2295" t="s">
        <v>34</v>
      </c>
      <c r="G2295" t="s">
        <v>34</v>
      </c>
      <c r="H2295" t="s">
        <v>14</v>
      </c>
      <c r="I2295" t="s">
        <v>15</v>
      </c>
      <c r="J2295" s="5">
        <v>71.77</v>
      </c>
      <c r="K2295" s="5">
        <v>26.9</v>
      </c>
      <c r="L2295" s="4">
        <f t="shared" si="106"/>
        <v>28.25</v>
      </c>
      <c r="M2295" s="5">
        <f t="shared" si="107"/>
        <v>26.9</v>
      </c>
      <c r="N2295" t="s">
        <v>24</v>
      </c>
      <c r="O2295" t="s">
        <v>34</v>
      </c>
    </row>
    <row r="2296" spans="1:15" x14ac:dyDescent="0.25">
      <c r="A2296">
        <v>20421</v>
      </c>
      <c r="B2296" t="s">
        <v>19</v>
      </c>
      <c r="C2296">
        <v>43</v>
      </c>
      <c r="D2296" t="str">
        <f t="shared" si="105"/>
        <v>40–59 Age Group</v>
      </c>
      <c r="E2296" t="s">
        <v>34</v>
      </c>
      <c r="F2296" t="s">
        <v>34</v>
      </c>
      <c r="G2296" t="s">
        <v>13</v>
      </c>
      <c r="H2296" t="s">
        <v>14</v>
      </c>
      <c r="I2296" t="s">
        <v>21</v>
      </c>
      <c r="J2296" s="5">
        <v>68.94</v>
      </c>
      <c r="K2296" s="5">
        <v>26.8</v>
      </c>
      <c r="L2296" s="4">
        <f t="shared" si="106"/>
        <v>28.25</v>
      </c>
      <c r="M2296" s="5">
        <f t="shared" si="107"/>
        <v>26.8</v>
      </c>
      <c r="N2296" t="s">
        <v>24</v>
      </c>
      <c r="O2296" t="s">
        <v>34</v>
      </c>
    </row>
    <row r="2297" spans="1:15" x14ac:dyDescent="0.25">
      <c r="A2297">
        <v>20425</v>
      </c>
      <c r="B2297" t="s">
        <v>12</v>
      </c>
      <c r="C2297">
        <v>43</v>
      </c>
      <c r="D2297" t="str">
        <f t="shared" si="105"/>
        <v>40–59 Age Group</v>
      </c>
      <c r="E2297" t="s">
        <v>34</v>
      </c>
      <c r="F2297" t="s">
        <v>34</v>
      </c>
      <c r="G2297" t="s">
        <v>13</v>
      </c>
      <c r="H2297" t="s">
        <v>20</v>
      </c>
      <c r="I2297" t="s">
        <v>21</v>
      </c>
      <c r="J2297" s="5">
        <v>99.15</v>
      </c>
      <c r="K2297" s="5">
        <v>30.5</v>
      </c>
      <c r="L2297" s="4">
        <f t="shared" si="106"/>
        <v>28.25</v>
      </c>
      <c r="M2297" s="5">
        <f t="shared" si="107"/>
        <v>30.5</v>
      </c>
      <c r="N2297" t="s">
        <v>18</v>
      </c>
      <c r="O2297" t="s">
        <v>34</v>
      </c>
    </row>
    <row r="2298" spans="1:15" x14ac:dyDescent="0.25">
      <c r="A2298">
        <v>21110</v>
      </c>
      <c r="B2298" t="s">
        <v>19</v>
      </c>
      <c r="C2298">
        <v>43</v>
      </c>
      <c r="D2298" t="str">
        <f t="shared" si="105"/>
        <v>40–59 Age Group</v>
      </c>
      <c r="E2298" t="s">
        <v>34</v>
      </c>
      <c r="F2298" t="s">
        <v>34</v>
      </c>
      <c r="G2298" t="s">
        <v>13</v>
      </c>
      <c r="H2298" t="s">
        <v>14</v>
      </c>
      <c r="I2298" t="s">
        <v>15</v>
      </c>
      <c r="J2298" s="5">
        <v>93.3</v>
      </c>
      <c r="K2298" s="5">
        <v>32.700000000000003</v>
      </c>
      <c r="L2298" s="4">
        <f t="shared" si="106"/>
        <v>28.25</v>
      </c>
      <c r="M2298" s="5">
        <f t="shared" si="107"/>
        <v>32.700000000000003</v>
      </c>
      <c r="N2298" t="s">
        <v>24</v>
      </c>
      <c r="O2298" t="s">
        <v>34</v>
      </c>
    </row>
    <row r="2299" spans="1:15" x14ac:dyDescent="0.25">
      <c r="A2299">
        <v>21238</v>
      </c>
      <c r="B2299" t="s">
        <v>19</v>
      </c>
      <c r="C2299">
        <v>43</v>
      </c>
      <c r="D2299" t="str">
        <f t="shared" si="105"/>
        <v>40–59 Age Group</v>
      </c>
      <c r="E2299" t="s">
        <v>34</v>
      </c>
      <c r="F2299" t="s">
        <v>34</v>
      </c>
      <c r="G2299" t="s">
        <v>13</v>
      </c>
      <c r="H2299" t="s">
        <v>14</v>
      </c>
      <c r="I2299" t="s">
        <v>15</v>
      </c>
      <c r="J2299" s="5">
        <v>74.86</v>
      </c>
      <c r="K2299" s="5">
        <v>26.9</v>
      </c>
      <c r="L2299" s="4">
        <f t="shared" si="106"/>
        <v>28.25</v>
      </c>
      <c r="M2299" s="5">
        <f t="shared" si="107"/>
        <v>26.9</v>
      </c>
      <c r="N2299" t="s">
        <v>24</v>
      </c>
      <c r="O2299" t="s">
        <v>34</v>
      </c>
    </row>
    <row r="2300" spans="1:15" x14ac:dyDescent="0.25">
      <c r="A2300">
        <v>21917</v>
      </c>
      <c r="B2300" t="s">
        <v>12</v>
      </c>
      <c r="C2300">
        <v>43</v>
      </c>
      <c r="D2300" t="str">
        <f t="shared" si="105"/>
        <v>40–59 Age Group</v>
      </c>
      <c r="E2300" t="s">
        <v>34</v>
      </c>
      <c r="F2300" t="s">
        <v>34</v>
      </c>
      <c r="G2300" t="s">
        <v>13</v>
      </c>
      <c r="H2300" t="s">
        <v>43</v>
      </c>
      <c r="I2300" t="s">
        <v>21</v>
      </c>
      <c r="J2300" s="5">
        <v>110.69</v>
      </c>
      <c r="K2300" s="5">
        <v>35.6</v>
      </c>
      <c r="L2300" s="4">
        <f t="shared" si="106"/>
        <v>28.25</v>
      </c>
      <c r="M2300" s="5">
        <f t="shared" si="107"/>
        <v>35.6</v>
      </c>
      <c r="N2300" t="s">
        <v>38</v>
      </c>
      <c r="O2300" t="s">
        <v>34</v>
      </c>
    </row>
    <row r="2301" spans="1:15" x14ac:dyDescent="0.25">
      <c r="A2301">
        <v>23046</v>
      </c>
      <c r="B2301" t="s">
        <v>19</v>
      </c>
      <c r="C2301">
        <v>43</v>
      </c>
      <c r="D2301" t="str">
        <f t="shared" si="105"/>
        <v>40–59 Age Group</v>
      </c>
      <c r="E2301" t="s">
        <v>34</v>
      </c>
      <c r="F2301" t="s">
        <v>34</v>
      </c>
      <c r="G2301" t="s">
        <v>13</v>
      </c>
      <c r="H2301" t="s">
        <v>20</v>
      </c>
      <c r="I2301" t="s">
        <v>15</v>
      </c>
      <c r="J2301" s="5">
        <v>98.09</v>
      </c>
      <c r="K2301" s="5">
        <v>17.3</v>
      </c>
      <c r="L2301" s="4">
        <f t="shared" si="106"/>
        <v>28.25</v>
      </c>
      <c r="M2301" s="5">
        <f t="shared" si="107"/>
        <v>17.3</v>
      </c>
      <c r="N2301" t="s">
        <v>24</v>
      </c>
      <c r="O2301" t="s">
        <v>34</v>
      </c>
    </row>
    <row r="2302" spans="1:15" x14ac:dyDescent="0.25">
      <c r="A2302">
        <v>23047</v>
      </c>
      <c r="B2302" t="s">
        <v>12</v>
      </c>
      <c r="C2302">
        <v>43</v>
      </c>
      <c r="D2302" t="str">
        <f t="shared" si="105"/>
        <v>40–59 Age Group</v>
      </c>
      <c r="E2302" t="s">
        <v>34</v>
      </c>
      <c r="F2302" t="s">
        <v>34</v>
      </c>
      <c r="G2302" t="s">
        <v>13</v>
      </c>
      <c r="H2302" t="s">
        <v>14</v>
      </c>
      <c r="I2302" t="s">
        <v>15</v>
      </c>
      <c r="J2302" s="5">
        <v>100.16</v>
      </c>
      <c r="K2302" s="5">
        <v>59.7</v>
      </c>
      <c r="L2302" s="4">
        <f t="shared" si="106"/>
        <v>28.25</v>
      </c>
      <c r="M2302" s="5">
        <f t="shared" si="107"/>
        <v>59.7</v>
      </c>
      <c r="N2302" t="s">
        <v>24</v>
      </c>
      <c r="O2302" t="s">
        <v>34</v>
      </c>
    </row>
    <row r="2303" spans="1:15" x14ac:dyDescent="0.25">
      <c r="A2303">
        <v>24674</v>
      </c>
      <c r="B2303" t="s">
        <v>12</v>
      </c>
      <c r="C2303">
        <v>43</v>
      </c>
      <c r="D2303" t="str">
        <f t="shared" si="105"/>
        <v>40–59 Age Group</v>
      </c>
      <c r="E2303" t="s">
        <v>34</v>
      </c>
      <c r="F2303" t="s">
        <v>34</v>
      </c>
      <c r="G2303" t="s">
        <v>13</v>
      </c>
      <c r="H2303" t="s">
        <v>14</v>
      </c>
      <c r="I2303" t="s">
        <v>15</v>
      </c>
      <c r="J2303" s="5">
        <v>81.94</v>
      </c>
      <c r="K2303" s="5">
        <v>27.7</v>
      </c>
      <c r="L2303" s="4">
        <f t="shared" si="106"/>
        <v>28.25</v>
      </c>
      <c r="M2303" s="5">
        <f t="shared" si="107"/>
        <v>27.7</v>
      </c>
      <c r="N2303" t="s">
        <v>29</v>
      </c>
      <c r="O2303" t="s">
        <v>34</v>
      </c>
    </row>
    <row r="2304" spans="1:15" x14ac:dyDescent="0.25">
      <c r="A2304">
        <v>25833</v>
      </c>
      <c r="B2304" t="s">
        <v>19</v>
      </c>
      <c r="C2304">
        <v>43</v>
      </c>
      <c r="D2304" t="str">
        <f t="shared" si="105"/>
        <v>40–59 Age Group</v>
      </c>
      <c r="E2304" t="s">
        <v>34</v>
      </c>
      <c r="F2304" t="s">
        <v>34</v>
      </c>
      <c r="G2304" t="s">
        <v>13</v>
      </c>
      <c r="H2304" t="s">
        <v>14</v>
      </c>
      <c r="I2304" t="s">
        <v>21</v>
      </c>
      <c r="J2304" s="5">
        <v>107.43</v>
      </c>
      <c r="K2304" s="5">
        <v>26.5</v>
      </c>
      <c r="L2304" s="4">
        <f t="shared" si="106"/>
        <v>28.25</v>
      </c>
      <c r="M2304" s="5">
        <f t="shared" si="107"/>
        <v>26.5</v>
      </c>
      <c r="N2304" t="s">
        <v>24</v>
      </c>
      <c r="O2304" t="s">
        <v>34</v>
      </c>
    </row>
    <row r="2305" spans="1:15" x14ac:dyDescent="0.25">
      <c r="A2305">
        <v>28091</v>
      </c>
      <c r="B2305" t="s">
        <v>19</v>
      </c>
      <c r="C2305">
        <v>43</v>
      </c>
      <c r="D2305" t="str">
        <f t="shared" si="105"/>
        <v>40–59 Age Group</v>
      </c>
      <c r="E2305" t="s">
        <v>34</v>
      </c>
      <c r="F2305" t="s">
        <v>34</v>
      </c>
      <c r="G2305" t="s">
        <v>13</v>
      </c>
      <c r="H2305" t="s">
        <v>43</v>
      </c>
      <c r="I2305" t="s">
        <v>15</v>
      </c>
      <c r="J2305" s="5">
        <v>85.03</v>
      </c>
      <c r="K2305" s="5">
        <v>23.9</v>
      </c>
      <c r="L2305" s="4">
        <f t="shared" si="106"/>
        <v>28.25</v>
      </c>
      <c r="M2305" s="5">
        <f t="shared" si="107"/>
        <v>23.9</v>
      </c>
      <c r="N2305" t="s">
        <v>18</v>
      </c>
      <c r="O2305" t="s">
        <v>34</v>
      </c>
    </row>
    <row r="2306" spans="1:15" x14ac:dyDescent="0.25">
      <c r="A2306">
        <v>29514</v>
      </c>
      <c r="B2306" t="s">
        <v>19</v>
      </c>
      <c r="C2306">
        <v>43</v>
      </c>
      <c r="D2306" t="str">
        <f t="shared" ref="D2306:D2369" si="108">_xlfn.IFS(
C2306&lt;18,"1–17 Age Group",
C2306&lt;40,"18–39 Age Group",
C2306&lt;60,"40–59 Age Group",
C2306&lt;80,"60–79 Age Group",
TRUE,"80+ Age Group"
)</f>
        <v>40–59 Age Group</v>
      </c>
      <c r="E2306" t="s">
        <v>34</v>
      </c>
      <c r="F2306" t="s">
        <v>34</v>
      </c>
      <c r="G2306" t="s">
        <v>13</v>
      </c>
      <c r="H2306" t="s">
        <v>14</v>
      </c>
      <c r="I2306" t="s">
        <v>21</v>
      </c>
      <c r="J2306" s="5">
        <v>97.55</v>
      </c>
      <c r="K2306" s="5">
        <v>28.3</v>
      </c>
      <c r="L2306" s="4">
        <f t="shared" ref="L2306:L2369" si="109">MEDIAN(K:K)</f>
        <v>28.25</v>
      </c>
      <c r="M2306" s="5">
        <f t="shared" ref="M2306:M2369" si="110">IF(K:K="",$L2306,$K2306)</f>
        <v>28.3</v>
      </c>
      <c r="N2306" t="s">
        <v>18</v>
      </c>
      <c r="O2306" t="s">
        <v>34</v>
      </c>
    </row>
    <row r="2307" spans="1:15" x14ac:dyDescent="0.25">
      <c r="A2307">
        <v>31164</v>
      </c>
      <c r="B2307" t="s">
        <v>19</v>
      </c>
      <c r="C2307">
        <v>43</v>
      </c>
      <c r="D2307" t="str">
        <f t="shared" si="108"/>
        <v>40–59 Age Group</v>
      </c>
      <c r="E2307" t="s">
        <v>34</v>
      </c>
      <c r="F2307" t="s">
        <v>34</v>
      </c>
      <c r="G2307" t="s">
        <v>13</v>
      </c>
      <c r="H2307" t="s">
        <v>14</v>
      </c>
      <c r="I2307" t="s">
        <v>21</v>
      </c>
      <c r="J2307" s="5">
        <v>95.93</v>
      </c>
      <c r="K2307" s="5">
        <v>21.8</v>
      </c>
      <c r="L2307" s="4">
        <f t="shared" si="109"/>
        <v>28.25</v>
      </c>
      <c r="M2307" s="5">
        <f t="shared" si="110"/>
        <v>21.8</v>
      </c>
      <c r="N2307" t="s">
        <v>38</v>
      </c>
      <c r="O2307" t="s">
        <v>34</v>
      </c>
    </row>
    <row r="2308" spans="1:15" x14ac:dyDescent="0.25">
      <c r="A2308">
        <v>34386</v>
      </c>
      <c r="B2308" t="s">
        <v>19</v>
      </c>
      <c r="C2308">
        <v>43</v>
      </c>
      <c r="D2308" t="str">
        <f t="shared" si="108"/>
        <v>40–59 Age Group</v>
      </c>
      <c r="E2308" t="s">
        <v>34</v>
      </c>
      <c r="F2308" t="s">
        <v>34</v>
      </c>
      <c r="G2308" t="s">
        <v>13</v>
      </c>
      <c r="H2308" t="s">
        <v>14</v>
      </c>
      <c r="I2308" t="s">
        <v>21</v>
      </c>
      <c r="J2308" s="5">
        <v>102.5</v>
      </c>
      <c r="K2308" s="5">
        <v>50.2</v>
      </c>
      <c r="L2308" s="4">
        <f t="shared" si="109"/>
        <v>28.25</v>
      </c>
      <c r="M2308" s="5">
        <f t="shared" si="110"/>
        <v>50.2</v>
      </c>
      <c r="N2308" t="s">
        <v>24</v>
      </c>
      <c r="O2308" t="s">
        <v>34</v>
      </c>
    </row>
    <row r="2309" spans="1:15" x14ac:dyDescent="0.25">
      <c r="A2309">
        <v>34966</v>
      </c>
      <c r="B2309" t="s">
        <v>19</v>
      </c>
      <c r="C2309">
        <v>43</v>
      </c>
      <c r="D2309" t="str">
        <f t="shared" si="108"/>
        <v>40–59 Age Group</v>
      </c>
      <c r="E2309" t="s">
        <v>34</v>
      </c>
      <c r="F2309" t="s">
        <v>34</v>
      </c>
      <c r="G2309" t="s">
        <v>13</v>
      </c>
      <c r="H2309" t="s">
        <v>20</v>
      </c>
      <c r="I2309" t="s">
        <v>15</v>
      </c>
      <c r="J2309" s="5">
        <v>87.41</v>
      </c>
      <c r="K2309" s="5">
        <v>39.700000000000003</v>
      </c>
      <c r="L2309" s="4">
        <f t="shared" si="109"/>
        <v>28.25</v>
      </c>
      <c r="M2309" s="5">
        <f t="shared" si="110"/>
        <v>39.700000000000003</v>
      </c>
      <c r="N2309" t="s">
        <v>18</v>
      </c>
      <c r="O2309" t="s">
        <v>34</v>
      </c>
    </row>
    <row r="2310" spans="1:15" x14ac:dyDescent="0.25">
      <c r="A2310">
        <v>35140</v>
      </c>
      <c r="B2310" t="s">
        <v>12</v>
      </c>
      <c r="C2310">
        <v>43</v>
      </c>
      <c r="D2310" t="str">
        <f t="shared" si="108"/>
        <v>40–59 Age Group</v>
      </c>
      <c r="E2310" t="s">
        <v>34</v>
      </c>
      <c r="F2310" t="s">
        <v>34</v>
      </c>
      <c r="G2310" t="s">
        <v>13</v>
      </c>
      <c r="H2310" t="s">
        <v>43</v>
      </c>
      <c r="I2310" t="s">
        <v>15</v>
      </c>
      <c r="J2310" s="5">
        <v>210.94</v>
      </c>
      <c r="K2310" s="5">
        <v>31.3</v>
      </c>
      <c r="L2310" s="4">
        <f t="shared" si="109"/>
        <v>28.25</v>
      </c>
      <c r="M2310" s="5">
        <f t="shared" si="110"/>
        <v>31.3</v>
      </c>
      <c r="N2310" t="s">
        <v>24</v>
      </c>
      <c r="O2310" t="s">
        <v>34</v>
      </c>
    </row>
    <row r="2311" spans="1:15" x14ac:dyDescent="0.25">
      <c r="A2311">
        <v>35565</v>
      </c>
      <c r="B2311" t="s">
        <v>12</v>
      </c>
      <c r="C2311">
        <v>43</v>
      </c>
      <c r="D2311" t="str">
        <f t="shared" si="108"/>
        <v>40–59 Age Group</v>
      </c>
      <c r="E2311" t="s">
        <v>34</v>
      </c>
      <c r="F2311" t="s">
        <v>34</v>
      </c>
      <c r="G2311" t="s">
        <v>13</v>
      </c>
      <c r="H2311" t="s">
        <v>14</v>
      </c>
      <c r="I2311" t="s">
        <v>15</v>
      </c>
      <c r="J2311" s="5">
        <v>111.43</v>
      </c>
      <c r="K2311" s="5">
        <v>21.9</v>
      </c>
      <c r="L2311" s="4">
        <f t="shared" si="109"/>
        <v>28.25</v>
      </c>
      <c r="M2311" s="5">
        <f t="shared" si="110"/>
        <v>21.9</v>
      </c>
      <c r="N2311" t="s">
        <v>29</v>
      </c>
      <c r="O2311" t="s">
        <v>34</v>
      </c>
    </row>
    <row r="2312" spans="1:15" x14ac:dyDescent="0.25">
      <c r="A2312">
        <v>35846</v>
      </c>
      <c r="B2312" t="s">
        <v>19</v>
      </c>
      <c r="C2312">
        <v>43</v>
      </c>
      <c r="D2312" t="str">
        <f t="shared" si="108"/>
        <v>40–59 Age Group</v>
      </c>
      <c r="E2312" t="s">
        <v>13</v>
      </c>
      <c r="F2312" t="s">
        <v>34</v>
      </c>
      <c r="G2312" t="s">
        <v>34</v>
      </c>
      <c r="H2312" t="s">
        <v>20</v>
      </c>
      <c r="I2312" t="s">
        <v>21</v>
      </c>
      <c r="J2312" s="5">
        <v>217.3</v>
      </c>
      <c r="K2312" s="5">
        <v>27.5</v>
      </c>
      <c r="L2312" s="4">
        <f t="shared" si="109"/>
        <v>28.25</v>
      </c>
      <c r="M2312" s="5">
        <f t="shared" si="110"/>
        <v>27.5</v>
      </c>
      <c r="N2312" t="s">
        <v>24</v>
      </c>
      <c r="O2312" t="s">
        <v>34</v>
      </c>
    </row>
    <row r="2313" spans="1:15" x14ac:dyDescent="0.25">
      <c r="A2313">
        <v>36545</v>
      </c>
      <c r="B2313" t="s">
        <v>12</v>
      </c>
      <c r="C2313">
        <v>43</v>
      </c>
      <c r="D2313" t="str">
        <f t="shared" si="108"/>
        <v>40–59 Age Group</v>
      </c>
      <c r="E2313" t="s">
        <v>34</v>
      </c>
      <c r="F2313" t="s">
        <v>34</v>
      </c>
      <c r="G2313" t="s">
        <v>13</v>
      </c>
      <c r="H2313" t="s">
        <v>14</v>
      </c>
      <c r="I2313" t="s">
        <v>21</v>
      </c>
      <c r="J2313" s="5">
        <v>62.99</v>
      </c>
      <c r="K2313" s="5">
        <v>27</v>
      </c>
      <c r="L2313" s="4">
        <f t="shared" si="109"/>
        <v>28.25</v>
      </c>
      <c r="M2313" s="5">
        <f t="shared" si="110"/>
        <v>27</v>
      </c>
      <c r="N2313" t="s">
        <v>18</v>
      </c>
      <c r="O2313" t="s">
        <v>34</v>
      </c>
    </row>
    <row r="2314" spans="1:15" x14ac:dyDescent="0.25">
      <c r="A2314">
        <v>40622</v>
      </c>
      <c r="B2314" t="s">
        <v>19</v>
      </c>
      <c r="C2314">
        <v>43</v>
      </c>
      <c r="D2314" t="str">
        <f t="shared" si="108"/>
        <v>40–59 Age Group</v>
      </c>
      <c r="E2314" t="s">
        <v>34</v>
      </c>
      <c r="F2314" t="s">
        <v>34</v>
      </c>
      <c r="G2314" t="s">
        <v>13</v>
      </c>
      <c r="H2314" t="s">
        <v>14</v>
      </c>
      <c r="I2314" t="s">
        <v>21</v>
      </c>
      <c r="J2314" s="5">
        <v>80.83</v>
      </c>
      <c r="K2314" s="5">
        <v>51.5</v>
      </c>
      <c r="L2314" s="4">
        <f t="shared" si="109"/>
        <v>28.25</v>
      </c>
      <c r="M2314" s="5">
        <f t="shared" si="110"/>
        <v>51.5</v>
      </c>
      <c r="N2314" t="s">
        <v>38</v>
      </c>
      <c r="O2314" t="s">
        <v>34</v>
      </c>
    </row>
    <row r="2315" spans="1:15" x14ac:dyDescent="0.25">
      <c r="A2315">
        <v>40970</v>
      </c>
      <c r="B2315" t="s">
        <v>12</v>
      </c>
      <c r="C2315">
        <v>43</v>
      </c>
      <c r="D2315" t="str">
        <f t="shared" si="108"/>
        <v>40–59 Age Group</v>
      </c>
      <c r="E2315" t="s">
        <v>34</v>
      </c>
      <c r="F2315" t="s">
        <v>34</v>
      </c>
      <c r="G2315" t="s">
        <v>13</v>
      </c>
      <c r="H2315" t="s">
        <v>14</v>
      </c>
      <c r="I2315" t="s">
        <v>15</v>
      </c>
      <c r="J2315" s="5">
        <v>135.75</v>
      </c>
      <c r="K2315" s="5">
        <v>35.9</v>
      </c>
      <c r="L2315" s="4">
        <f t="shared" si="109"/>
        <v>28.25</v>
      </c>
      <c r="M2315" s="5">
        <f t="shared" si="110"/>
        <v>35.9</v>
      </c>
      <c r="N2315" t="s">
        <v>29</v>
      </c>
      <c r="O2315" t="s">
        <v>34</v>
      </c>
    </row>
    <row r="2316" spans="1:15" x14ac:dyDescent="0.25">
      <c r="A2316">
        <v>42117</v>
      </c>
      <c r="B2316" t="s">
        <v>12</v>
      </c>
      <c r="C2316">
        <v>43</v>
      </c>
      <c r="D2316" t="str">
        <f t="shared" si="108"/>
        <v>40–59 Age Group</v>
      </c>
      <c r="E2316" t="s">
        <v>34</v>
      </c>
      <c r="F2316" t="s">
        <v>34</v>
      </c>
      <c r="G2316" t="s">
        <v>13</v>
      </c>
      <c r="H2316" t="s">
        <v>20</v>
      </c>
      <c r="I2316" t="s">
        <v>15</v>
      </c>
      <c r="J2316" s="5">
        <v>143.43</v>
      </c>
      <c r="K2316" s="5">
        <v>45.9</v>
      </c>
      <c r="L2316" s="4">
        <f t="shared" si="109"/>
        <v>28.25</v>
      </c>
      <c r="M2316" s="5">
        <f t="shared" si="110"/>
        <v>45.9</v>
      </c>
      <c r="N2316" t="s">
        <v>38</v>
      </c>
      <c r="O2316" t="s">
        <v>13</v>
      </c>
    </row>
    <row r="2317" spans="1:15" x14ac:dyDescent="0.25">
      <c r="A2317">
        <v>42184</v>
      </c>
      <c r="B2317" t="s">
        <v>12</v>
      </c>
      <c r="C2317">
        <v>43</v>
      </c>
      <c r="D2317" t="str">
        <f t="shared" si="108"/>
        <v>40–59 Age Group</v>
      </c>
      <c r="E2317" t="s">
        <v>34</v>
      </c>
      <c r="F2317" t="s">
        <v>34</v>
      </c>
      <c r="G2317" t="s">
        <v>13</v>
      </c>
      <c r="H2317" t="s">
        <v>20</v>
      </c>
      <c r="I2317" t="s">
        <v>21</v>
      </c>
      <c r="J2317" s="5">
        <v>82.84</v>
      </c>
      <c r="K2317" s="5">
        <v>31.6</v>
      </c>
      <c r="L2317" s="4">
        <f t="shared" si="109"/>
        <v>28.25</v>
      </c>
      <c r="M2317" s="5">
        <f t="shared" si="110"/>
        <v>31.6</v>
      </c>
      <c r="N2317" t="s">
        <v>24</v>
      </c>
      <c r="O2317" t="s">
        <v>34</v>
      </c>
    </row>
    <row r="2318" spans="1:15" x14ac:dyDescent="0.25">
      <c r="A2318">
        <v>44288</v>
      </c>
      <c r="B2318" t="s">
        <v>12</v>
      </c>
      <c r="C2318">
        <v>43</v>
      </c>
      <c r="D2318" t="str">
        <f t="shared" si="108"/>
        <v>40–59 Age Group</v>
      </c>
      <c r="E2318" t="s">
        <v>34</v>
      </c>
      <c r="F2318" t="s">
        <v>34</v>
      </c>
      <c r="G2318" t="s">
        <v>13</v>
      </c>
      <c r="H2318" t="s">
        <v>14</v>
      </c>
      <c r="I2318" t="s">
        <v>21</v>
      </c>
      <c r="J2318" s="5">
        <v>207.37</v>
      </c>
      <c r="K2318" s="5">
        <v>29.5</v>
      </c>
      <c r="L2318" s="4">
        <f t="shared" si="109"/>
        <v>28.25</v>
      </c>
      <c r="M2318" s="5">
        <f t="shared" si="110"/>
        <v>29.5</v>
      </c>
      <c r="N2318" t="s">
        <v>18</v>
      </c>
      <c r="O2318" t="s">
        <v>34</v>
      </c>
    </row>
    <row r="2319" spans="1:15" x14ac:dyDescent="0.25">
      <c r="A2319">
        <v>45395</v>
      </c>
      <c r="B2319" t="s">
        <v>19</v>
      </c>
      <c r="C2319">
        <v>43</v>
      </c>
      <c r="D2319" t="str">
        <f t="shared" si="108"/>
        <v>40–59 Age Group</v>
      </c>
      <c r="E2319" t="s">
        <v>34</v>
      </c>
      <c r="F2319" t="s">
        <v>34</v>
      </c>
      <c r="G2319" t="s">
        <v>13</v>
      </c>
      <c r="H2319" t="s">
        <v>14</v>
      </c>
      <c r="I2319" t="s">
        <v>15</v>
      </c>
      <c r="J2319" s="5">
        <v>57.79</v>
      </c>
      <c r="K2319" s="5">
        <v>24.8</v>
      </c>
      <c r="L2319" s="4">
        <f t="shared" si="109"/>
        <v>28.25</v>
      </c>
      <c r="M2319" s="5">
        <f t="shared" si="110"/>
        <v>24.8</v>
      </c>
      <c r="N2319" t="s">
        <v>29</v>
      </c>
      <c r="O2319" t="s">
        <v>34</v>
      </c>
    </row>
    <row r="2320" spans="1:15" x14ac:dyDescent="0.25">
      <c r="A2320">
        <v>45538</v>
      </c>
      <c r="B2320" t="s">
        <v>19</v>
      </c>
      <c r="C2320">
        <v>43</v>
      </c>
      <c r="D2320" t="str">
        <f t="shared" si="108"/>
        <v>40–59 Age Group</v>
      </c>
      <c r="E2320" t="s">
        <v>34</v>
      </c>
      <c r="F2320" t="s">
        <v>34</v>
      </c>
      <c r="G2320" t="s">
        <v>13</v>
      </c>
      <c r="H2320" t="s">
        <v>20</v>
      </c>
      <c r="I2320" t="s">
        <v>21</v>
      </c>
      <c r="J2320" s="5">
        <v>115.22</v>
      </c>
      <c r="K2320" s="5">
        <v>21.2</v>
      </c>
      <c r="L2320" s="4">
        <f t="shared" si="109"/>
        <v>28.25</v>
      </c>
      <c r="M2320" s="5">
        <f t="shared" si="110"/>
        <v>21.2</v>
      </c>
      <c r="N2320" t="s">
        <v>38</v>
      </c>
      <c r="O2320" t="s">
        <v>34</v>
      </c>
    </row>
    <row r="2321" spans="1:15" x14ac:dyDescent="0.25">
      <c r="A2321">
        <v>47886</v>
      </c>
      <c r="B2321" t="s">
        <v>19</v>
      </c>
      <c r="C2321">
        <v>43</v>
      </c>
      <c r="D2321" t="str">
        <f t="shared" si="108"/>
        <v>40–59 Age Group</v>
      </c>
      <c r="E2321" t="s">
        <v>13</v>
      </c>
      <c r="F2321" t="s">
        <v>34</v>
      </c>
      <c r="G2321" t="s">
        <v>13</v>
      </c>
      <c r="H2321" t="s">
        <v>43</v>
      </c>
      <c r="I2321" t="s">
        <v>21</v>
      </c>
      <c r="J2321" s="5">
        <v>56.94</v>
      </c>
      <c r="K2321" s="5">
        <v>45.3</v>
      </c>
      <c r="L2321" s="4">
        <f t="shared" si="109"/>
        <v>28.25</v>
      </c>
      <c r="M2321" s="5">
        <f t="shared" si="110"/>
        <v>45.3</v>
      </c>
      <c r="N2321" t="s">
        <v>38</v>
      </c>
      <c r="O2321" t="s">
        <v>34</v>
      </c>
    </row>
    <row r="2322" spans="1:15" x14ac:dyDescent="0.25">
      <c r="A2322">
        <v>48359</v>
      </c>
      <c r="B2322" t="s">
        <v>19</v>
      </c>
      <c r="C2322">
        <v>43</v>
      </c>
      <c r="D2322" t="str">
        <f t="shared" si="108"/>
        <v>40–59 Age Group</v>
      </c>
      <c r="E2322" t="s">
        <v>34</v>
      </c>
      <c r="F2322" t="s">
        <v>34</v>
      </c>
      <c r="G2322" t="s">
        <v>13</v>
      </c>
      <c r="H2322" t="s">
        <v>14</v>
      </c>
      <c r="I2322" t="s">
        <v>21</v>
      </c>
      <c r="J2322" s="5">
        <v>142.12</v>
      </c>
      <c r="K2322" s="5">
        <v>28.4</v>
      </c>
      <c r="L2322" s="4">
        <f t="shared" si="109"/>
        <v>28.25</v>
      </c>
      <c r="M2322" s="5">
        <f t="shared" si="110"/>
        <v>28.4</v>
      </c>
      <c r="N2322" t="s">
        <v>29</v>
      </c>
      <c r="O2322" t="s">
        <v>34</v>
      </c>
    </row>
    <row r="2323" spans="1:15" x14ac:dyDescent="0.25">
      <c r="A2323">
        <v>48693</v>
      </c>
      <c r="B2323" t="s">
        <v>19</v>
      </c>
      <c r="C2323">
        <v>43</v>
      </c>
      <c r="D2323" t="str">
        <f t="shared" si="108"/>
        <v>40–59 Age Group</v>
      </c>
      <c r="E2323" t="s">
        <v>34</v>
      </c>
      <c r="F2323" t="s">
        <v>34</v>
      </c>
      <c r="G2323" t="s">
        <v>13</v>
      </c>
      <c r="H2323" t="s">
        <v>14</v>
      </c>
      <c r="I2323" t="s">
        <v>21</v>
      </c>
      <c r="J2323" s="5">
        <v>91.9</v>
      </c>
      <c r="K2323" s="5">
        <v>32.700000000000003</v>
      </c>
      <c r="L2323" s="4">
        <f t="shared" si="109"/>
        <v>28.25</v>
      </c>
      <c r="M2323" s="5">
        <f t="shared" si="110"/>
        <v>32.700000000000003</v>
      </c>
      <c r="N2323" t="s">
        <v>18</v>
      </c>
      <c r="O2323" t="s">
        <v>34</v>
      </c>
    </row>
    <row r="2324" spans="1:15" x14ac:dyDescent="0.25">
      <c r="A2324">
        <v>49003</v>
      </c>
      <c r="B2324" t="s">
        <v>12</v>
      </c>
      <c r="C2324">
        <v>43</v>
      </c>
      <c r="D2324" t="str">
        <f t="shared" si="108"/>
        <v>40–59 Age Group</v>
      </c>
      <c r="E2324" t="s">
        <v>34</v>
      </c>
      <c r="F2324" t="s">
        <v>34</v>
      </c>
      <c r="G2324" t="s">
        <v>13</v>
      </c>
      <c r="H2324" t="s">
        <v>14</v>
      </c>
      <c r="I2324" t="s">
        <v>15</v>
      </c>
      <c r="J2324" s="5">
        <v>146.01</v>
      </c>
      <c r="K2324" s="5">
        <v>31.5</v>
      </c>
      <c r="L2324" s="4">
        <f t="shared" si="109"/>
        <v>28.25</v>
      </c>
      <c r="M2324" s="5">
        <f t="shared" si="110"/>
        <v>31.5</v>
      </c>
      <c r="N2324" t="s">
        <v>29</v>
      </c>
      <c r="O2324" t="s">
        <v>34</v>
      </c>
    </row>
    <row r="2325" spans="1:15" x14ac:dyDescent="0.25">
      <c r="A2325">
        <v>49955</v>
      </c>
      <c r="B2325" t="s">
        <v>12</v>
      </c>
      <c r="C2325">
        <v>43</v>
      </c>
      <c r="D2325" t="str">
        <f t="shared" si="108"/>
        <v>40–59 Age Group</v>
      </c>
      <c r="E2325" t="s">
        <v>34</v>
      </c>
      <c r="F2325" t="s">
        <v>34</v>
      </c>
      <c r="G2325" t="s">
        <v>34</v>
      </c>
      <c r="H2325" t="s">
        <v>14</v>
      </c>
      <c r="I2325" t="s">
        <v>15</v>
      </c>
      <c r="J2325" s="5">
        <v>78.98</v>
      </c>
      <c r="K2325" s="5">
        <v>31.3</v>
      </c>
      <c r="L2325" s="4">
        <f t="shared" si="109"/>
        <v>28.25</v>
      </c>
      <c r="M2325" s="5">
        <f t="shared" si="110"/>
        <v>31.3</v>
      </c>
      <c r="N2325" t="s">
        <v>18</v>
      </c>
      <c r="O2325" t="s">
        <v>34</v>
      </c>
    </row>
    <row r="2326" spans="1:15" x14ac:dyDescent="0.25">
      <c r="A2326">
        <v>52342</v>
      </c>
      <c r="B2326" t="s">
        <v>19</v>
      </c>
      <c r="C2326">
        <v>43</v>
      </c>
      <c r="D2326" t="str">
        <f t="shared" si="108"/>
        <v>40–59 Age Group</v>
      </c>
      <c r="E2326" t="s">
        <v>34</v>
      </c>
      <c r="F2326" t="s">
        <v>34</v>
      </c>
      <c r="G2326" t="s">
        <v>13</v>
      </c>
      <c r="H2326" t="s">
        <v>14</v>
      </c>
      <c r="I2326" t="s">
        <v>21</v>
      </c>
      <c r="J2326" s="5">
        <v>58.63</v>
      </c>
      <c r="K2326" s="5">
        <v>28.4</v>
      </c>
      <c r="L2326" s="4">
        <f t="shared" si="109"/>
        <v>28.25</v>
      </c>
      <c r="M2326" s="5">
        <f t="shared" si="110"/>
        <v>28.4</v>
      </c>
      <c r="N2326" t="s">
        <v>29</v>
      </c>
      <c r="O2326" t="s">
        <v>34</v>
      </c>
    </row>
    <row r="2327" spans="1:15" x14ac:dyDescent="0.25">
      <c r="A2327">
        <v>54162</v>
      </c>
      <c r="B2327" t="s">
        <v>12</v>
      </c>
      <c r="C2327">
        <v>43</v>
      </c>
      <c r="D2327" t="str">
        <f t="shared" si="108"/>
        <v>40–59 Age Group</v>
      </c>
      <c r="E2327" t="s">
        <v>34</v>
      </c>
      <c r="F2327" t="s">
        <v>34</v>
      </c>
      <c r="G2327" t="s">
        <v>13</v>
      </c>
      <c r="H2327" t="s">
        <v>14</v>
      </c>
      <c r="I2327" t="s">
        <v>21</v>
      </c>
      <c r="J2327" s="5">
        <v>66.22</v>
      </c>
      <c r="K2327" s="5">
        <v>34.4</v>
      </c>
      <c r="L2327" s="4">
        <f t="shared" si="109"/>
        <v>28.25</v>
      </c>
      <c r="M2327" s="5">
        <f t="shared" si="110"/>
        <v>34.4</v>
      </c>
      <c r="N2327" t="s">
        <v>38</v>
      </c>
      <c r="O2327" t="s">
        <v>34</v>
      </c>
    </row>
    <row r="2328" spans="1:15" x14ac:dyDescent="0.25">
      <c r="A2328">
        <v>56189</v>
      </c>
      <c r="B2328" t="s">
        <v>12</v>
      </c>
      <c r="C2328">
        <v>43</v>
      </c>
      <c r="D2328" t="str">
        <f t="shared" si="108"/>
        <v>40–59 Age Group</v>
      </c>
      <c r="E2328" t="s">
        <v>34</v>
      </c>
      <c r="F2328" t="s">
        <v>34</v>
      </c>
      <c r="G2328" t="s">
        <v>34</v>
      </c>
      <c r="H2328" t="s">
        <v>43</v>
      </c>
      <c r="I2328" t="s">
        <v>15</v>
      </c>
      <c r="J2328" s="5">
        <v>84.43</v>
      </c>
      <c r="K2328" s="5">
        <v>30</v>
      </c>
      <c r="L2328" s="4">
        <f t="shared" si="109"/>
        <v>28.25</v>
      </c>
      <c r="M2328" s="5">
        <f t="shared" si="110"/>
        <v>30</v>
      </c>
      <c r="N2328" t="s">
        <v>29</v>
      </c>
      <c r="O2328" t="s">
        <v>34</v>
      </c>
    </row>
    <row r="2329" spans="1:15" x14ac:dyDescent="0.25">
      <c r="A2329">
        <v>56600</v>
      </c>
      <c r="B2329" t="s">
        <v>19</v>
      </c>
      <c r="C2329">
        <v>43</v>
      </c>
      <c r="D2329" t="str">
        <f t="shared" si="108"/>
        <v>40–59 Age Group</v>
      </c>
      <c r="E2329" t="s">
        <v>34</v>
      </c>
      <c r="F2329" t="s">
        <v>34</v>
      </c>
      <c r="G2329" t="s">
        <v>13</v>
      </c>
      <c r="H2329" t="s">
        <v>14</v>
      </c>
      <c r="I2329" t="s">
        <v>21</v>
      </c>
      <c r="J2329" s="5">
        <v>84.04</v>
      </c>
      <c r="K2329" s="5">
        <v>30.6</v>
      </c>
      <c r="L2329" s="4">
        <f t="shared" si="109"/>
        <v>28.25</v>
      </c>
      <c r="M2329" s="5">
        <f t="shared" si="110"/>
        <v>30.6</v>
      </c>
      <c r="N2329" t="s">
        <v>38</v>
      </c>
      <c r="O2329" t="s">
        <v>34</v>
      </c>
    </row>
    <row r="2330" spans="1:15" x14ac:dyDescent="0.25">
      <c r="A2330">
        <v>57047</v>
      </c>
      <c r="B2330" t="s">
        <v>19</v>
      </c>
      <c r="C2330">
        <v>43</v>
      </c>
      <c r="D2330" t="str">
        <f t="shared" si="108"/>
        <v>40–59 Age Group</v>
      </c>
      <c r="E2330" t="s">
        <v>34</v>
      </c>
      <c r="F2330" t="s">
        <v>34</v>
      </c>
      <c r="G2330" t="s">
        <v>13</v>
      </c>
      <c r="H2330" t="s">
        <v>14</v>
      </c>
      <c r="I2330" t="s">
        <v>15</v>
      </c>
      <c r="J2330" s="5">
        <v>110.42</v>
      </c>
      <c r="K2330" s="5">
        <v>32.6</v>
      </c>
      <c r="L2330" s="4">
        <f t="shared" si="109"/>
        <v>28.25</v>
      </c>
      <c r="M2330" s="5">
        <f t="shared" si="110"/>
        <v>32.6</v>
      </c>
      <c r="N2330" t="s">
        <v>29</v>
      </c>
      <c r="O2330" t="s">
        <v>34</v>
      </c>
    </row>
    <row r="2331" spans="1:15" x14ac:dyDescent="0.25">
      <c r="A2331">
        <v>58422</v>
      </c>
      <c r="B2331" t="s">
        <v>12</v>
      </c>
      <c r="C2331">
        <v>43</v>
      </c>
      <c r="D2331" t="str">
        <f t="shared" si="108"/>
        <v>40–59 Age Group</v>
      </c>
      <c r="E2331" t="s">
        <v>34</v>
      </c>
      <c r="F2331" t="s">
        <v>34</v>
      </c>
      <c r="G2331" t="s">
        <v>13</v>
      </c>
      <c r="H2331" t="s">
        <v>43</v>
      </c>
      <c r="I2331" t="s">
        <v>21</v>
      </c>
      <c r="J2331" s="5">
        <v>56.08</v>
      </c>
      <c r="K2331" s="5">
        <v>23.9</v>
      </c>
      <c r="L2331" s="4">
        <f t="shared" si="109"/>
        <v>28.25</v>
      </c>
      <c r="M2331" s="5">
        <f t="shared" si="110"/>
        <v>23.9</v>
      </c>
      <c r="N2331" t="s">
        <v>38</v>
      </c>
      <c r="O2331" t="s">
        <v>34</v>
      </c>
    </row>
    <row r="2332" spans="1:15" x14ac:dyDescent="0.25">
      <c r="A2332">
        <v>58617</v>
      </c>
      <c r="B2332" t="s">
        <v>19</v>
      </c>
      <c r="C2332">
        <v>43</v>
      </c>
      <c r="D2332" t="str">
        <f t="shared" si="108"/>
        <v>40–59 Age Group</v>
      </c>
      <c r="E2332" t="s">
        <v>34</v>
      </c>
      <c r="F2332" t="s">
        <v>34</v>
      </c>
      <c r="G2332" t="s">
        <v>13</v>
      </c>
      <c r="H2332" t="s">
        <v>20</v>
      </c>
      <c r="I2332" t="s">
        <v>21</v>
      </c>
      <c r="J2332" s="5">
        <v>118.89</v>
      </c>
      <c r="K2332" s="5">
        <v>43.6</v>
      </c>
      <c r="L2332" s="4">
        <f t="shared" si="109"/>
        <v>28.25</v>
      </c>
      <c r="M2332" s="5">
        <f t="shared" si="110"/>
        <v>43.6</v>
      </c>
      <c r="N2332" t="s">
        <v>24</v>
      </c>
      <c r="O2332" t="s">
        <v>34</v>
      </c>
    </row>
    <row r="2333" spans="1:15" x14ac:dyDescent="0.25">
      <c r="A2333">
        <v>65093</v>
      </c>
      <c r="B2333" t="s">
        <v>19</v>
      </c>
      <c r="C2333">
        <v>43</v>
      </c>
      <c r="D2333" t="str">
        <f t="shared" si="108"/>
        <v>40–59 Age Group</v>
      </c>
      <c r="E2333" t="s">
        <v>34</v>
      </c>
      <c r="F2333" t="s">
        <v>34</v>
      </c>
      <c r="G2333" t="s">
        <v>13</v>
      </c>
      <c r="H2333" t="s">
        <v>20</v>
      </c>
      <c r="I2333" t="s">
        <v>15</v>
      </c>
      <c r="J2333" s="5">
        <v>75.77</v>
      </c>
      <c r="K2333" s="5">
        <v>20.399999999999999</v>
      </c>
      <c r="L2333" s="4">
        <f t="shared" si="109"/>
        <v>28.25</v>
      </c>
      <c r="M2333" s="5">
        <f t="shared" si="110"/>
        <v>20.399999999999999</v>
      </c>
      <c r="N2333" t="s">
        <v>18</v>
      </c>
      <c r="O2333" t="s">
        <v>34</v>
      </c>
    </row>
    <row r="2334" spans="1:15" x14ac:dyDescent="0.25">
      <c r="A2334">
        <v>66006</v>
      </c>
      <c r="B2334" t="s">
        <v>19</v>
      </c>
      <c r="C2334">
        <v>43</v>
      </c>
      <c r="D2334" t="str">
        <f t="shared" si="108"/>
        <v>40–59 Age Group</v>
      </c>
      <c r="E2334" t="s">
        <v>34</v>
      </c>
      <c r="F2334" t="s">
        <v>34</v>
      </c>
      <c r="G2334" t="s">
        <v>13</v>
      </c>
      <c r="H2334" t="s">
        <v>14</v>
      </c>
      <c r="I2334" t="s">
        <v>15</v>
      </c>
      <c r="J2334" s="5">
        <v>86.67</v>
      </c>
      <c r="K2334" s="5">
        <v>33.299999999999997</v>
      </c>
      <c r="L2334" s="4">
        <f t="shared" si="109"/>
        <v>28.25</v>
      </c>
      <c r="M2334" s="5">
        <f t="shared" si="110"/>
        <v>33.299999999999997</v>
      </c>
      <c r="N2334" t="s">
        <v>24</v>
      </c>
      <c r="O2334" t="s">
        <v>34</v>
      </c>
    </row>
    <row r="2335" spans="1:15" x14ac:dyDescent="0.25">
      <c r="A2335">
        <v>66051</v>
      </c>
      <c r="B2335" t="s">
        <v>12</v>
      </c>
      <c r="C2335">
        <v>43</v>
      </c>
      <c r="D2335" t="str">
        <f t="shared" si="108"/>
        <v>40–59 Age Group</v>
      </c>
      <c r="E2335" t="s">
        <v>34</v>
      </c>
      <c r="F2335" t="s">
        <v>34</v>
      </c>
      <c r="G2335" t="s">
        <v>13</v>
      </c>
      <c r="H2335" t="s">
        <v>20</v>
      </c>
      <c r="I2335" t="s">
        <v>21</v>
      </c>
      <c r="J2335" s="5">
        <v>115.79</v>
      </c>
      <c r="K2335" s="5">
        <v>31.8</v>
      </c>
      <c r="L2335" s="4">
        <f t="shared" si="109"/>
        <v>28.25</v>
      </c>
      <c r="M2335" s="5">
        <f t="shared" si="110"/>
        <v>31.8</v>
      </c>
      <c r="N2335" t="s">
        <v>38</v>
      </c>
      <c r="O2335" t="s">
        <v>34</v>
      </c>
    </row>
    <row r="2336" spans="1:15" x14ac:dyDescent="0.25">
      <c r="A2336">
        <v>66306</v>
      </c>
      <c r="B2336" t="s">
        <v>19</v>
      </c>
      <c r="C2336">
        <v>43</v>
      </c>
      <c r="D2336" t="str">
        <f t="shared" si="108"/>
        <v>40–59 Age Group</v>
      </c>
      <c r="E2336" t="s">
        <v>34</v>
      </c>
      <c r="F2336" t="s">
        <v>34</v>
      </c>
      <c r="G2336" t="s">
        <v>13</v>
      </c>
      <c r="H2336" t="s">
        <v>14</v>
      </c>
      <c r="I2336" t="s">
        <v>21</v>
      </c>
      <c r="J2336" s="5">
        <v>82.57</v>
      </c>
      <c r="K2336" s="5">
        <v>29.1</v>
      </c>
      <c r="L2336" s="4">
        <f t="shared" si="109"/>
        <v>28.25</v>
      </c>
      <c r="M2336" s="5">
        <f t="shared" si="110"/>
        <v>29.1</v>
      </c>
      <c r="N2336" t="s">
        <v>24</v>
      </c>
      <c r="O2336" t="s">
        <v>34</v>
      </c>
    </row>
    <row r="2337" spans="1:15" x14ac:dyDescent="0.25">
      <c r="A2337">
        <v>66590</v>
      </c>
      <c r="B2337" t="s">
        <v>19</v>
      </c>
      <c r="C2337">
        <v>43</v>
      </c>
      <c r="D2337" t="str">
        <f t="shared" si="108"/>
        <v>40–59 Age Group</v>
      </c>
      <c r="E2337" t="s">
        <v>34</v>
      </c>
      <c r="F2337" t="s">
        <v>34</v>
      </c>
      <c r="G2337" t="s">
        <v>13</v>
      </c>
      <c r="H2337" t="s">
        <v>20</v>
      </c>
      <c r="I2337" t="s">
        <v>15</v>
      </c>
      <c r="J2337" s="5">
        <v>67.5</v>
      </c>
      <c r="K2337" s="5">
        <v>20.399999999999999</v>
      </c>
      <c r="L2337" s="4">
        <f t="shared" si="109"/>
        <v>28.25</v>
      </c>
      <c r="M2337" s="5">
        <f t="shared" si="110"/>
        <v>20.399999999999999</v>
      </c>
      <c r="N2337" t="s">
        <v>18</v>
      </c>
      <c r="O2337" t="s">
        <v>34</v>
      </c>
    </row>
    <row r="2338" spans="1:15" x14ac:dyDescent="0.25">
      <c r="A2338">
        <v>66973</v>
      </c>
      <c r="B2338" t="s">
        <v>12</v>
      </c>
      <c r="C2338">
        <v>43</v>
      </c>
      <c r="D2338" t="str">
        <f t="shared" si="108"/>
        <v>40–59 Age Group</v>
      </c>
      <c r="E2338" t="s">
        <v>34</v>
      </c>
      <c r="F2338" t="s">
        <v>34</v>
      </c>
      <c r="G2338" t="s">
        <v>13</v>
      </c>
      <c r="H2338" t="s">
        <v>14</v>
      </c>
      <c r="I2338" t="s">
        <v>15</v>
      </c>
      <c r="J2338" s="5">
        <v>92.71</v>
      </c>
      <c r="K2338" s="5">
        <v>30.5</v>
      </c>
      <c r="L2338" s="4">
        <f t="shared" si="109"/>
        <v>28.25</v>
      </c>
      <c r="M2338" s="5">
        <f t="shared" si="110"/>
        <v>30.5</v>
      </c>
      <c r="N2338" t="s">
        <v>18</v>
      </c>
      <c r="O2338" t="s">
        <v>34</v>
      </c>
    </row>
    <row r="2339" spans="1:15" x14ac:dyDescent="0.25">
      <c r="A2339">
        <v>67356</v>
      </c>
      <c r="B2339" t="s">
        <v>19</v>
      </c>
      <c r="C2339">
        <v>43</v>
      </c>
      <c r="D2339" t="str">
        <f t="shared" si="108"/>
        <v>40–59 Age Group</v>
      </c>
      <c r="E2339" t="s">
        <v>34</v>
      </c>
      <c r="F2339" t="s">
        <v>34</v>
      </c>
      <c r="G2339" t="s">
        <v>13</v>
      </c>
      <c r="H2339" t="s">
        <v>14</v>
      </c>
      <c r="I2339" t="s">
        <v>15</v>
      </c>
      <c r="J2339" s="5">
        <v>80.8</v>
      </c>
      <c r="K2339" s="5">
        <v>46.1</v>
      </c>
      <c r="L2339" s="4">
        <f t="shared" si="109"/>
        <v>28.25</v>
      </c>
      <c r="M2339" s="5">
        <f t="shared" si="110"/>
        <v>46.1</v>
      </c>
      <c r="N2339" t="s">
        <v>24</v>
      </c>
      <c r="O2339" t="s">
        <v>34</v>
      </c>
    </row>
    <row r="2340" spans="1:15" x14ac:dyDescent="0.25">
      <c r="A2340">
        <v>67814</v>
      </c>
      <c r="B2340" t="s">
        <v>12</v>
      </c>
      <c r="C2340">
        <v>43</v>
      </c>
      <c r="D2340" t="str">
        <f t="shared" si="108"/>
        <v>40–59 Age Group</v>
      </c>
      <c r="E2340" t="s">
        <v>34</v>
      </c>
      <c r="F2340" t="s">
        <v>34</v>
      </c>
      <c r="G2340" t="s">
        <v>13</v>
      </c>
      <c r="H2340" t="s">
        <v>43</v>
      </c>
      <c r="I2340" t="s">
        <v>21</v>
      </c>
      <c r="J2340" s="5">
        <v>79.92</v>
      </c>
      <c r="K2340" s="5">
        <v>30.8</v>
      </c>
      <c r="L2340" s="4">
        <f t="shared" si="109"/>
        <v>28.25</v>
      </c>
      <c r="M2340" s="5">
        <f t="shared" si="110"/>
        <v>30.8</v>
      </c>
      <c r="N2340" t="s">
        <v>18</v>
      </c>
      <c r="O2340" t="s">
        <v>34</v>
      </c>
    </row>
    <row r="2341" spans="1:15" x14ac:dyDescent="0.25">
      <c r="A2341">
        <v>68965</v>
      </c>
      <c r="B2341" t="s">
        <v>12</v>
      </c>
      <c r="C2341">
        <v>43</v>
      </c>
      <c r="D2341" t="str">
        <f t="shared" si="108"/>
        <v>40–59 Age Group</v>
      </c>
      <c r="E2341" t="s">
        <v>34</v>
      </c>
      <c r="F2341" t="s">
        <v>34</v>
      </c>
      <c r="G2341" t="s">
        <v>13</v>
      </c>
      <c r="H2341" t="s">
        <v>14</v>
      </c>
      <c r="I2341" t="s">
        <v>15</v>
      </c>
      <c r="J2341" s="5">
        <v>72.33</v>
      </c>
      <c r="K2341" s="5">
        <v>36.200000000000003</v>
      </c>
      <c r="L2341" s="4">
        <f t="shared" si="109"/>
        <v>28.25</v>
      </c>
      <c r="M2341" s="5">
        <f t="shared" si="110"/>
        <v>36.200000000000003</v>
      </c>
      <c r="N2341" t="s">
        <v>29</v>
      </c>
      <c r="O2341" t="s">
        <v>34</v>
      </c>
    </row>
    <row r="2342" spans="1:15" x14ac:dyDescent="0.25">
      <c r="A2342">
        <v>69239</v>
      </c>
      <c r="B2342" t="s">
        <v>19</v>
      </c>
      <c r="C2342">
        <v>43</v>
      </c>
      <c r="D2342" t="str">
        <f t="shared" si="108"/>
        <v>40–59 Age Group</v>
      </c>
      <c r="E2342" t="s">
        <v>34</v>
      </c>
      <c r="F2342" t="s">
        <v>34</v>
      </c>
      <c r="G2342" t="s">
        <v>13</v>
      </c>
      <c r="H2342" t="s">
        <v>20</v>
      </c>
      <c r="I2342" t="s">
        <v>21</v>
      </c>
      <c r="J2342" s="5">
        <v>105.59</v>
      </c>
      <c r="K2342" s="5">
        <v>43.3</v>
      </c>
      <c r="L2342" s="4">
        <f t="shared" si="109"/>
        <v>28.25</v>
      </c>
      <c r="M2342" s="5">
        <f t="shared" si="110"/>
        <v>43.3</v>
      </c>
      <c r="N2342" t="s">
        <v>29</v>
      </c>
      <c r="O2342" t="s">
        <v>34</v>
      </c>
    </row>
    <row r="2343" spans="1:15" x14ac:dyDescent="0.25">
      <c r="A2343">
        <v>70783</v>
      </c>
      <c r="B2343" t="s">
        <v>19</v>
      </c>
      <c r="C2343">
        <v>43</v>
      </c>
      <c r="D2343" t="str">
        <f t="shared" si="108"/>
        <v>40–59 Age Group</v>
      </c>
      <c r="E2343" t="s">
        <v>34</v>
      </c>
      <c r="F2343" t="s">
        <v>34</v>
      </c>
      <c r="G2343" t="s">
        <v>13</v>
      </c>
      <c r="H2343" t="s">
        <v>14</v>
      </c>
      <c r="I2343" t="s">
        <v>15</v>
      </c>
      <c r="J2343" s="5">
        <v>96.3</v>
      </c>
      <c r="K2343" s="5">
        <v>28.1</v>
      </c>
      <c r="L2343" s="4">
        <f t="shared" si="109"/>
        <v>28.25</v>
      </c>
      <c r="M2343" s="5">
        <f t="shared" si="110"/>
        <v>28.1</v>
      </c>
      <c r="N2343" t="s">
        <v>29</v>
      </c>
      <c r="O2343" t="s">
        <v>34</v>
      </c>
    </row>
    <row r="2344" spans="1:15" x14ac:dyDescent="0.25">
      <c r="A2344">
        <v>72184</v>
      </c>
      <c r="B2344" t="s">
        <v>19</v>
      </c>
      <c r="C2344">
        <v>43</v>
      </c>
      <c r="D2344" t="str">
        <f t="shared" si="108"/>
        <v>40–59 Age Group</v>
      </c>
      <c r="E2344" t="s">
        <v>34</v>
      </c>
      <c r="F2344" t="s">
        <v>34</v>
      </c>
      <c r="G2344" t="s">
        <v>13</v>
      </c>
      <c r="H2344" t="s">
        <v>20</v>
      </c>
      <c r="I2344" t="s">
        <v>15</v>
      </c>
      <c r="J2344" s="5">
        <v>89.73</v>
      </c>
      <c r="K2344" s="5">
        <v>23.5</v>
      </c>
      <c r="L2344" s="4">
        <f t="shared" si="109"/>
        <v>28.25</v>
      </c>
      <c r="M2344" s="5">
        <f t="shared" si="110"/>
        <v>23.5</v>
      </c>
      <c r="N2344" t="s">
        <v>18</v>
      </c>
      <c r="O2344" t="s">
        <v>34</v>
      </c>
    </row>
    <row r="2345" spans="1:15" x14ac:dyDescent="0.25">
      <c r="A2345">
        <v>365</v>
      </c>
      <c r="B2345" t="s">
        <v>19</v>
      </c>
      <c r="C2345">
        <v>44</v>
      </c>
      <c r="D2345" t="str">
        <f t="shared" si="108"/>
        <v>40–59 Age Group</v>
      </c>
      <c r="E2345" t="s">
        <v>13</v>
      </c>
      <c r="F2345" t="s">
        <v>34</v>
      </c>
      <c r="G2345" t="s">
        <v>13</v>
      </c>
      <c r="H2345" t="s">
        <v>14</v>
      </c>
      <c r="I2345" t="s">
        <v>21</v>
      </c>
      <c r="J2345" s="5">
        <v>69.48</v>
      </c>
      <c r="K2345" s="5">
        <v>41.3</v>
      </c>
      <c r="L2345" s="4">
        <f t="shared" si="109"/>
        <v>28.25</v>
      </c>
      <c r="M2345" s="5">
        <f t="shared" si="110"/>
        <v>41.3</v>
      </c>
      <c r="N2345" t="s">
        <v>24</v>
      </c>
      <c r="O2345" t="s">
        <v>34</v>
      </c>
    </row>
    <row r="2346" spans="1:15" x14ac:dyDescent="0.25">
      <c r="A2346">
        <v>727</v>
      </c>
      <c r="B2346" t="s">
        <v>12</v>
      </c>
      <c r="C2346">
        <v>44</v>
      </c>
      <c r="D2346" t="str">
        <f t="shared" si="108"/>
        <v>40–59 Age Group</v>
      </c>
      <c r="E2346" t="s">
        <v>34</v>
      </c>
      <c r="F2346" t="s">
        <v>34</v>
      </c>
      <c r="G2346" t="s">
        <v>13</v>
      </c>
      <c r="H2346" t="s">
        <v>14</v>
      </c>
      <c r="I2346" t="s">
        <v>21</v>
      </c>
      <c r="J2346" s="5">
        <v>95.46</v>
      </c>
      <c r="K2346" s="5">
        <v>31.4</v>
      </c>
      <c r="L2346" s="4">
        <f t="shared" si="109"/>
        <v>28.25</v>
      </c>
      <c r="M2346" s="5">
        <f t="shared" si="110"/>
        <v>31.4</v>
      </c>
      <c r="N2346" t="s">
        <v>29</v>
      </c>
      <c r="O2346" t="s">
        <v>34</v>
      </c>
    </row>
    <row r="2347" spans="1:15" x14ac:dyDescent="0.25">
      <c r="A2347">
        <v>2244</v>
      </c>
      <c r="B2347" t="s">
        <v>12</v>
      </c>
      <c r="C2347">
        <v>44</v>
      </c>
      <c r="D2347" t="str">
        <f t="shared" si="108"/>
        <v>40–59 Age Group</v>
      </c>
      <c r="E2347" t="s">
        <v>34</v>
      </c>
      <c r="F2347" t="s">
        <v>34</v>
      </c>
      <c r="G2347" t="s">
        <v>13</v>
      </c>
      <c r="H2347" t="s">
        <v>14</v>
      </c>
      <c r="I2347" t="s">
        <v>15</v>
      </c>
      <c r="J2347" s="5">
        <v>80.75</v>
      </c>
      <c r="K2347" s="5">
        <v>30.9</v>
      </c>
      <c r="L2347" s="4">
        <f t="shared" si="109"/>
        <v>28.25</v>
      </c>
      <c r="M2347" s="5">
        <f t="shared" si="110"/>
        <v>30.9</v>
      </c>
      <c r="N2347" t="s">
        <v>24</v>
      </c>
      <c r="O2347" t="s">
        <v>34</v>
      </c>
    </row>
    <row r="2348" spans="1:15" x14ac:dyDescent="0.25">
      <c r="A2348">
        <v>2824</v>
      </c>
      <c r="B2348" t="s">
        <v>19</v>
      </c>
      <c r="C2348">
        <v>44</v>
      </c>
      <c r="D2348" t="str">
        <f t="shared" si="108"/>
        <v>40–59 Age Group</v>
      </c>
      <c r="E2348" t="s">
        <v>34</v>
      </c>
      <c r="F2348" t="s">
        <v>34</v>
      </c>
      <c r="G2348" t="s">
        <v>13</v>
      </c>
      <c r="H2348" t="s">
        <v>43</v>
      </c>
      <c r="I2348" t="s">
        <v>15</v>
      </c>
      <c r="J2348" s="5">
        <v>91.21</v>
      </c>
      <c r="K2348" s="5">
        <v>24.1</v>
      </c>
      <c r="L2348" s="4">
        <f t="shared" si="109"/>
        <v>28.25</v>
      </c>
      <c r="M2348" s="5">
        <f t="shared" si="110"/>
        <v>24.1</v>
      </c>
      <c r="N2348" t="s">
        <v>24</v>
      </c>
      <c r="O2348" t="s">
        <v>34</v>
      </c>
    </row>
    <row r="2349" spans="1:15" x14ac:dyDescent="0.25">
      <c r="A2349">
        <v>5296</v>
      </c>
      <c r="B2349" t="s">
        <v>19</v>
      </c>
      <c r="C2349">
        <v>44</v>
      </c>
      <c r="D2349" t="str">
        <f t="shared" si="108"/>
        <v>40–59 Age Group</v>
      </c>
      <c r="E2349" t="s">
        <v>34</v>
      </c>
      <c r="F2349" t="s">
        <v>34</v>
      </c>
      <c r="G2349" t="s">
        <v>34</v>
      </c>
      <c r="H2349" t="s">
        <v>14</v>
      </c>
      <c r="I2349" t="s">
        <v>15</v>
      </c>
      <c r="J2349" s="5">
        <v>76.3</v>
      </c>
      <c r="K2349" s="5">
        <v>30.5</v>
      </c>
      <c r="L2349" s="4">
        <f t="shared" si="109"/>
        <v>28.25</v>
      </c>
      <c r="M2349" s="5">
        <f t="shared" si="110"/>
        <v>30.5</v>
      </c>
      <c r="N2349" t="s">
        <v>24</v>
      </c>
      <c r="O2349" t="s">
        <v>34</v>
      </c>
    </row>
    <row r="2350" spans="1:15" x14ac:dyDescent="0.25">
      <c r="A2350">
        <v>6563</v>
      </c>
      <c r="B2350" t="s">
        <v>19</v>
      </c>
      <c r="C2350">
        <v>44</v>
      </c>
      <c r="D2350" t="str">
        <f t="shared" si="108"/>
        <v>40–59 Age Group</v>
      </c>
      <c r="E2350" t="s">
        <v>34</v>
      </c>
      <c r="F2350" t="s">
        <v>34</v>
      </c>
      <c r="G2350" t="s">
        <v>34</v>
      </c>
      <c r="H2350" t="s">
        <v>14</v>
      </c>
      <c r="I2350" t="s">
        <v>21</v>
      </c>
      <c r="J2350" s="5">
        <v>78.180000000000007</v>
      </c>
      <c r="K2350" s="5">
        <v>32.200000000000003</v>
      </c>
      <c r="L2350" s="4">
        <f t="shared" si="109"/>
        <v>28.25</v>
      </c>
      <c r="M2350" s="5">
        <f t="shared" si="110"/>
        <v>32.200000000000003</v>
      </c>
      <c r="N2350" t="s">
        <v>24</v>
      </c>
      <c r="O2350" t="s">
        <v>34</v>
      </c>
    </row>
    <row r="2351" spans="1:15" x14ac:dyDescent="0.25">
      <c r="A2351">
        <v>6879</v>
      </c>
      <c r="B2351" t="s">
        <v>19</v>
      </c>
      <c r="C2351">
        <v>44</v>
      </c>
      <c r="D2351" t="str">
        <f t="shared" si="108"/>
        <v>40–59 Age Group</v>
      </c>
      <c r="E2351" t="s">
        <v>34</v>
      </c>
      <c r="F2351" t="s">
        <v>34</v>
      </c>
      <c r="G2351" t="s">
        <v>34</v>
      </c>
      <c r="H2351" t="s">
        <v>43</v>
      </c>
      <c r="I2351" t="s">
        <v>15</v>
      </c>
      <c r="J2351" s="5">
        <v>215.9</v>
      </c>
      <c r="K2351" s="5">
        <v>41.8</v>
      </c>
      <c r="L2351" s="4">
        <f t="shared" si="109"/>
        <v>28.25</v>
      </c>
      <c r="M2351" s="5">
        <f t="shared" si="110"/>
        <v>41.8</v>
      </c>
      <c r="N2351" t="s">
        <v>29</v>
      </c>
      <c r="O2351" t="s">
        <v>34</v>
      </c>
    </row>
    <row r="2352" spans="1:15" x14ac:dyDescent="0.25">
      <c r="A2352">
        <v>6928</v>
      </c>
      <c r="B2352" t="s">
        <v>12</v>
      </c>
      <c r="C2352">
        <v>44</v>
      </c>
      <c r="D2352" t="str">
        <f t="shared" si="108"/>
        <v>40–59 Age Group</v>
      </c>
      <c r="E2352" t="s">
        <v>34</v>
      </c>
      <c r="F2352" t="s">
        <v>34</v>
      </c>
      <c r="G2352" t="s">
        <v>13</v>
      </c>
      <c r="H2352" t="s">
        <v>14</v>
      </c>
      <c r="I2352" t="s">
        <v>21</v>
      </c>
      <c r="J2352" s="5">
        <v>119.01</v>
      </c>
      <c r="K2352" s="5">
        <v>29.5</v>
      </c>
      <c r="L2352" s="4">
        <f t="shared" si="109"/>
        <v>28.25</v>
      </c>
      <c r="M2352" s="5">
        <f t="shared" si="110"/>
        <v>29.5</v>
      </c>
      <c r="N2352" t="s">
        <v>24</v>
      </c>
      <c r="O2352" t="s">
        <v>34</v>
      </c>
    </row>
    <row r="2353" spans="1:15" x14ac:dyDescent="0.25">
      <c r="A2353">
        <v>7282</v>
      </c>
      <c r="B2353" t="s">
        <v>12</v>
      </c>
      <c r="C2353">
        <v>44</v>
      </c>
      <c r="D2353" t="str">
        <f t="shared" si="108"/>
        <v>40–59 Age Group</v>
      </c>
      <c r="E2353" t="s">
        <v>34</v>
      </c>
      <c r="F2353" t="s">
        <v>34</v>
      </c>
      <c r="G2353" t="s">
        <v>13</v>
      </c>
      <c r="H2353" t="s">
        <v>14</v>
      </c>
      <c r="I2353" t="s">
        <v>21</v>
      </c>
      <c r="J2353" s="5">
        <v>81.84</v>
      </c>
      <c r="K2353" s="5">
        <v>25.1</v>
      </c>
      <c r="L2353" s="4">
        <f t="shared" si="109"/>
        <v>28.25</v>
      </c>
      <c r="M2353" s="5">
        <f t="shared" si="110"/>
        <v>25.1</v>
      </c>
      <c r="N2353" t="s">
        <v>24</v>
      </c>
      <c r="O2353" t="s">
        <v>34</v>
      </c>
    </row>
    <row r="2354" spans="1:15" x14ac:dyDescent="0.25">
      <c r="A2354">
        <v>7446</v>
      </c>
      <c r="B2354" t="s">
        <v>12</v>
      </c>
      <c r="C2354">
        <v>44</v>
      </c>
      <c r="D2354" t="str">
        <f t="shared" si="108"/>
        <v>40–59 Age Group</v>
      </c>
      <c r="E2354" t="s">
        <v>34</v>
      </c>
      <c r="F2354" t="s">
        <v>34</v>
      </c>
      <c r="G2354" t="s">
        <v>13</v>
      </c>
      <c r="H2354" t="s">
        <v>14</v>
      </c>
      <c r="I2354" t="s">
        <v>15</v>
      </c>
      <c r="J2354" s="5">
        <v>83.51</v>
      </c>
      <c r="K2354" s="5">
        <v>31.2</v>
      </c>
      <c r="L2354" s="4">
        <f t="shared" si="109"/>
        <v>28.25</v>
      </c>
      <c r="M2354" s="5">
        <f t="shared" si="110"/>
        <v>31.2</v>
      </c>
      <c r="N2354" t="s">
        <v>24</v>
      </c>
      <c r="O2354" t="s">
        <v>34</v>
      </c>
    </row>
    <row r="2355" spans="1:15" x14ac:dyDescent="0.25">
      <c r="A2355">
        <v>7453</v>
      </c>
      <c r="B2355" t="s">
        <v>19</v>
      </c>
      <c r="C2355">
        <v>44</v>
      </c>
      <c r="D2355" t="str">
        <f t="shared" si="108"/>
        <v>40–59 Age Group</v>
      </c>
      <c r="E2355" t="s">
        <v>34</v>
      </c>
      <c r="F2355" t="s">
        <v>34</v>
      </c>
      <c r="G2355" t="s">
        <v>13</v>
      </c>
      <c r="H2355" t="s">
        <v>14</v>
      </c>
      <c r="I2355" t="s">
        <v>15</v>
      </c>
      <c r="J2355" s="5">
        <v>84.07</v>
      </c>
      <c r="K2355" s="5">
        <v>21.2</v>
      </c>
      <c r="L2355" s="4">
        <f t="shared" si="109"/>
        <v>28.25</v>
      </c>
      <c r="M2355" s="5">
        <f t="shared" si="110"/>
        <v>21.2</v>
      </c>
      <c r="N2355" t="s">
        <v>29</v>
      </c>
      <c r="O2355" t="s">
        <v>34</v>
      </c>
    </row>
    <row r="2356" spans="1:15" x14ac:dyDescent="0.25">
      <c r="A2356">
        <v>8037</v>
      </c>
      <c r="B2356" t="s">
        <v>12</v>
      </c>
      <c r="C2356">
        <v>44</v>
      </c>
      <c r="D2356" t="str">
        <f t="shared" si="108"/>
        <v>40–59 Age Group</v>
      </c>
      <c r="E2356" t="s">
        <v>34</v>
      </c>
      <c r="F2356" t="s">
        <v>13</v>
      </c>
      <c r="G2356" t="s">
        <v>34</v>
      </c>
      <c r="H2356" t="s">
        <v>43</v>
      </c>
      <c r="I2356" t="s">
        <v>15</v>
      </c>
      <c r="J2356" s="5">
        <v>94.62</v>
      </c>
      <c r="K2356" s="5">
        <v>34.4</v>
      </c>
      <c r="L2356" s="4">
        <f t="shared" si="109"/>
        <v>28.25</v>
      </c>
      <c r="M2356" s="5">
        <f t="shared" si="110"/>
        <v>34.4</v>
      </c>
      <c r="N2356" t="s">
        <v>38</v>
      </c>
      <c r="O2356" t="s">
        <v>34</v>
      </c>
    </row>
    <row r="2357" spans="1:15" x14ac:dyDescent="0.25">
      <c r="A2357">
        <v>9201</v>
      </c>
      <c r="B2357" t="s">
        <v>19</v>
      </c>
      <c r="C2357">
        <v>44</v>
      </c>
      <c r="D2357" t="str">
        <f t="shared" si="108"/>
        <v>40–59 Age Group</v>
      </c>
      <c r="E2357" t="s">
        <v>34</v>
      </c>
      <c r="F2357" t="s">
        <v>34</v>
      </c>
      <c r="G2357" t="s">
        <v>13</v>
      </c>
      <c r="H2357" t="s">
        <v>20</v>
      </c>
      <c r="I2357" t="s">
        <v>15</v>
      </c>
      <c r="J2357" s="5">
        <v>114.94</v>
      </c>
      <c r="K2357" s="5">
        <v>21.4</v>
      </c>
      <c r="L2357" s="4">
        <f t="shared" si="109"/>
        <v>28.25</v>
      </c>
      <c r="M2357" s="5">
        <f t="shared" si="110"/>
        <v>21.4</v>
      </c>
      <c r="N2357" t="s">
        <v>24</v>
      </c>
      <c r="O2357" t="s">
        <v>34</v>
      </c>
    </row>
    <row r="2358" spans="1:15" x14ac:dyDescent="0.25">
      <c r="A2358">
        <v>9404</v>
      </c>
      <c r="B2358" t="s">
        <v>19</v>
      </c>
      <c r="C2358">
        <v>44</v>
      </c>
      <c r="D2358" t="str">
        <f t="shared" si="108"/>
        <v>40–59 Age Group</v>
      </c>
      <c r="E2358" t="s">
        <v>34</v>
      </c>
      <c r="F2358" t="s">
        <v>34</v>
      </c>
      <c r="G2358" t="s">
        <v>13</v>
      </c>
      <c r="H2358" t="s">
        <v>14</v>
      </c>
      <c r="I2358" t="s">
        <v>21</v>
      </c>
      <c r="J2358" s="5">
        <v>107.41</v>
      </c>
      <c r="K2358" s="5">
        <v>47.3</v>
      </c>
      <c r="L2358" s="4">
        <f t="shared" si="109"/>
        <v>28.25</v>
      </c>
      <c r="M2358" s="5">
        <f t="shared" si="110"/>
        <v>47.3</v>
      </c>
      <c r="N2358" t="s">
        <v>24</v>
      </c>
      <c r="O2358" t="s">
        <v>34</v>
      </c>
    </row>
    <row r="2359" spans="1:15" x14ac:dyDescent="0.25">
      <c r="A2359">
        <v>11313</v>
      </c>
      <c r="B2359" t="s">
        <v>19</v>
      </c>
      <c r="C2359">
        <v>44</v>
      </c>
      <c r="D2359" t="str">
        <f t="shared" si="108"/>
        <v>40–59 Age Group</v>
      </c>
      <c r="E2359" t="s">
        <v>34</v>
      </c>
      <c r="F2359" t="s">
        <v>34</v>
      </c>
      <c r="G2359" t="s">
        <v>13</v>
      </c>
      <c r="H2359" t="s">
        <v>14</v>
      </c>
      <c r="I2359" t="s">
        <v>21</v>
      </c>
      <c r="J2359" s="5">
        <v>86.15</v>
      </c>
      <c r="K2359" s="5">
        <v>21.3</v>
      </c>
      <c r="L2359" s="4">
        <f t="shared" si="109"/>
        <v>28.25</v>
      </c>
      <c r="M2359" s="5">
        <f t="shared" si="110"/>
        <v>21.3</v>
      </c>
      <c r="N2359" t="s">
        <v>24</v>
      </c>
      <c r="O2359" t="s">
        <v>34</v>
      </c>
    </row>
    <row r="2360" spans="1:15" x14ac:dyDescent="0.25">
      <c r="A2360">
        <v>12674</v>
      </c>
      <c r="B2360" t="s">
        <v>12</v>
      </c>
      <c r="C2360">
        <v>44</v>
      </c>
      <c r="D2360" t="str">
        <f t="shared" si="108"/>
        <v>40–59 Age Group</v>
      </c>
      <c r="E2360" t="s">
        <v>34</v>
      </c>
      <c r="F2360" t="s">
        <v>34</v>
      </c>
      <c r="G2360" t="s">
        <v>13</v>
      </c>
      <c r="H2360" t="s">
        <v>14</v>
      </c>
      <c r="I2360" t="s">
        <v>21</v>
      </c>
      <c r="J2360" s="5">
        <v>74.150000000000006</v>
      </c>
      <c r="K2360" s="5">
        <v>34.5</v>
      </c>
      <c r="L2360" s="4">
        <f t="shared" si="109"/>
        <v>28.25</v>
      </c>
      <c r="M2360" s="5">
        <f t="shared" si="110"/>
        <v>34.5</v>
      </c>
      <c r="N2360" t="s">
        <v>18</v>
      </c>
      <c r="O2360" t="s">
        <v>34</v>
      </c>
    </row>
    <row r="2361" spans="1:15" x14ac:dyDescent="0.25">
      <c r="A2361">
        <v>13949</v>
      </c>
      <c r="B2361" t="s">
        <v>19</v>
      </c>
      <c r="C2361">
        <v>44</v>
      </c>
      <c r="D2361" t="str">
        <f t="shared" si="108"/>
        <v>40–59 Age Group</v>
      </c>
      <c r="E2361" t="s">
        <v>34</v>
      </c>
      <c r="F2361" t="s">
        <v>34</v>
      </c>
      <c r="G2361" t="s">
        <v>13</v>
      </c>
      <c r="H2361" t="s">
        <v>43</v>
      </c>
      <c r="I2361" t="s">
        <v>15</v>
      </c>
      <c r="J2361" s="5">
        <v>67.06</v>
      </c>
      <c r="K2361" s="5">
        <v>35.5</v>
      </c>
      <c r="L2361" s="4">
        <f t="shared" si="109"/>
        <v>28.25</v>
      </c>
      <c r="M2361" s="5">
        <f t="shared" si="110"/>
        <v>35.5</v>
      </c>
      <c r="N2361" t="s">
        <v>24</v>
      </c>
      <c r="O2361" t="s">
        <v>34</v>
      </c>
    </row>
    <row r="2362" spans="1:15" x14ac:dyDescent="0.25">
      <c r="A2362">
        <v>14036</v>
      </c>
      <c r="B2362" t="s">
        <v>12</v>
      </c>
      <c r="C2362">
        <v>44</v>
      </c>
      <c r="D2362" t="str">
        <f t="shared" si="108"/>
        <v>40–59 Age Group</v>
      </c>
      <c r="E2362" t="s">
        <v>34</v>
      </c>
      <c r="F2362" t="s">
        <v>34</v>
      </c>
      <c r="G2362" t="s">
        <v>13</v>
      </c>
      <c r="H2362" t="s">
        <v>14</v>
      </c>
      <c r="I2362" t="s">
        <v>21</v>
      </c>
      <c r="J2362" s="5">
        <v>101.46</v>
      </c>
      <c r="K2362" s="5">
        <v>29.4</v>
      </c>
      <c r="L2362" s="4">
        <f t="shared" si="109"/>
        <v>28.25</v>
      </c>
      <c r="M2362" s="5">
        <f t="shared" si="110"/>
        <v>29.4</v>
      </c>
      <c r="N2362" t="s">
        <v>38</v>
      </c>
      <c r="O2362" t="s">
        <v>34</v>
      </c>
    </row>
    <row r="2363" spans="1:15" x14ac:dyDescent="0.25">
      <c r="A2363">
        <v>14688</v>
      </c>
      <c r="B2363" t="s">
        <v>19</v>
      </c>
      <c r="C2363">
        <v>44</v>
      </c>
      <c r="D2363" t="str">
        <f t="shared" si="108"/>
        <v>40–59 Age Group</v>
      </c>
      <c r="E2363" t="s">
        <v>34</v>
      </c>
      <c r="F2363" t="s">
        <v>34</v>
      </c>
      <c r="G2363" t="s">
        <v>13</v>
      </c>
      <c r="H2363" t="s">
        <v>14</v>
      </c>
      <c r="I2363" t="s">
        <v>15</v>
      </c>
      <c r="J2363" s="5">
        <v>73.87</v>
      </c>
      <c r="K2363" s="5">
        <v>28.8</v>
      </c>
      <c r="L2363" s="4">
        <f t="shared" si="109"/>
        <v>28.25</v>
      </c>
      <c r="M2363" s="5">
        <f t="shared" si="110"/>
        <v>28.8</v>
      </c>
      <c r="N2363" t="s">
        <v>29</v>
      </c>
      <c r="O2363" t="s">
        <v>34</v>
      </c>
    </row>
    <row r="2364" spans="1:15" x14ac:dyDescent="0.25">
      <c r="A2364">
        <v>14709</v>
      </c>
      <c r="B2364" t="s">
        <v>12</v>
      </c>
      <c r="C2364">
        <v>44</v>
      </c>
      <c r="D2364" t="str">
        <f t="shared" si="108"/>
        <v>40–59 Age Group</v>
      </c>
      <c r="E2364" t="s">
        <v>34</v>
      </c>
      <c r="F2364" t="s">
        <v>34</v>
      </c>
      <c r="G2364" t="s">
        <v>13</v>
      </c>
      <c r="H2364" t="s">
        <v>14</v>
      </c>
      <c r="I2364" t="s">
        <v>15</v>
      </c>
      <c r="J2364" s="5">
        <v>99.34</v>
      </c>
      <c r="K2364" s="5">
        <v>33.1</v>
      </c>
      <c r="L2364" s="4">
        <f t="shared" si="109"/>
        <v>28.25</v>
      </c>
      <c r="M2364" s="5">
        <f t="shared" si="110"/>
        <v>33.1</v>
      </c>
      <c r="N2364" t="s">
        <v>24</v>
      </c>
      <c r="O2364" t="s">
        <v>34</v>
      </c>
    </row>
    <row r="2365" spans="1:15" x14ac:dyDescent="0.25">
      <c r="A2365">
        <v>17079</v>
      </c>
      <c r="B2365" t="s">
        <v>12</v>
      </c>
      <c r="C2365">
        <v>44</v>
      </c>
      <c r="D2365" t="str">
        <f t="shared" si="108"/>
        <v>40–59 Age Group</v>
      </c>
      <c r="E2365" t="s">
        <v>34</v>
      </c>
      <c r="F2365" t="s">
        <v>34</v>
      </c>
      <c r="G2365" t="s">
        <v>13</v>
      </c>
      <c r="H2365" t="s">
        <v>14</v>
      </c>
      <c r="I2365" t="s">
        <v>21</v>
      </c>
      <c r="J2365" s="5">
        <v>94.71</v>
      </c>
      <c r="K2365" s="5">
        <v>28.4</v>
      </c>
      <c r="L2365" s="4">
        <f t="shared" si="109"/>
        <v>28.25</v>
      </c>
      <c r="M2365" s="5">
        <f t="shared" si="110"/>
        <v>28.4</v>
      </c>
      <c r="N2365" t="s">
        <v>29</v>
      </c>
      <c r="O2365" t="s">
        <v>34</v>
      </c>
    </row>
    <row r="2366" spans="1:15" x14ac:dyDescent="0.25">
      <c r="A2366">
        <v>17478</v>
      </c>
      <c r="B2366" t="s">
        <v>12</v>
      </c>
      <c r="C2366">
        <v>44</v>
      </c>
      <c r="D2366" t="str">
        <f t="shared" si="108"/>
        <v>40–59 Age Group</v>
      </c>
      <c r="E2366" t="s">
        <v>34</v>
      </c>
      <c r="F2366" t="s">
        <v>34</v>
      </c>
      <c r="G2366" t="s">
        <v>13</v>
      </c>
      <c r="H2366" t="s">
        <v>43</v>
      </c>
      <c r="I2366" t="s">
        <v>15</v>
      </c>
      <c r="J2366" s="5">
        <v>101.66</v>
      </c>
      <c r="K2366" s="5">
        <v>35.4</v>
      </c>
      <c r="L2366" s="4">
        <f t="shared" si="109"/>
        <v>28.25</v>
      </c>
      <c r="M2366" s="5">
        <f t="shared" si="110"/>
        <v>35.4</v>
      </c>
      <c r="N2366" t="s">
        <v>24</v>
      </c>
      <c r="O2366" t="s">
        <v>34</v>
      </c>
    </row>
    <row r="2367" spans="1:15" x14ac:dyDescent="0.25">
      <c r="A2367">
        <v>17639</v>
      </c>
      <c r="B2367" t="s">
        <v>12</v>
      </c>
      <c r="C2367">
        <v>44</v>
      </c>
      <c r="D2367" t="str">
        <f t="shared" si="108"/>
        <v>40–59 Age Group</v>
      </c>
      <c r="E2367" t="s">
        <v>34</v>
      </c>
      <c r="F2367" t="s">
        <v>34</v>
      </c>
      <c r="G2367" t="s">
        <v>13</v>
      </c>
      <c r="H2367" t="s">
        <v>43</v>
      </c>
      <c r="I2367" t="s">
        <v>21</v>
      </c>
      <c r="J2367" s="5">
        <v>87.49</v>
      </c>
      <c r="K2367" s="5">
        <v>26.6</v>
      </c>
      <c r="L2367" s="4">
        <f t="shared" si="109"/>
        <v>28.25</v>
      </c>
      <c r="M2367" s="5">
        <f t="shared" si="110"/>
        <v>26.6</v>
      </c>
      <c r="N2367" t="s">
        <v>24</v>
      </c>
      <c r="O2367" t="s">
        <v>34</v>
      </c>
    </row>
    <row r="2368" spans="1:15" x14ac:dyDescent="0.25">
      <c r="A2368">
        <v>18181</v>
      </c>
      <c r="B2368" t="s">
        <v>12</v>
      </c>
      <c r="C2368">
        <v>44</v>
      </c>
      <c r="D2368" t="str">
        <f t="shared" si="108"/>
        <v>40–59 Age Group</v>
      </c>
      <c r="E2368" t="s">
        <v>34</v>
      </c>
      <c r="F2368" t="s">
        <v>34</v>
      </c>
      <c r="G2368" t="s">
        <v>13</v>
      </c>
      <c r="H2368" t="s">
        <v>14</v>
      </c>
      <c r="I2368" t="s">
        <v>21</v>
      </c>
      <c r="J2368" s="5">
        <v>105.49</v>
      </c>
      <c r="K2368" s="5">
        <v>31.5</v>
      </c>
      <c r="L2368" s="4">
        <f t="shared" si="109"/>
        <v>28.25</v>
      </c>
      <c r="M2368" s="5">
        <f t="shared" si="110"/>
        <v>31.5</v>
      </c>
      <c r="N2368" t="s">
        <v>29</v>
      </c>
      <c r="O2368" t="s">
        <v>34</v>
      </c>
    </row>
    <row r="2369" spans="1:15" x14ac:dyDescent="0.25">
      <c r="A2369">
        <v>18498</v>
      </c>
      <c r="B2369" t="s">
        <v>19</v>
      </c>
      <c r="C2369">
        <v>44</v>
      </c>
      <c r="D2369" t="str">
        <f t="shared" si="108"/>
        <v>40–59 Age Group</v>
      </c>
      <c r="E2369" t="s">
        <v>34</v>
      </c>
      <c r="F2369" t="s">
        <v>34</v>
      </c>
      <c r="G2369" t="s">
        <v>34</v>
      </c>
      <c r="H2369" t="s">
        <v>14</v>
      </c>
      <c r="I2369" t="s">
        <v>21</v>
      </c>
      <c r="J2369" s="5">
        <v>103.78</v>
      </c>
      <c r="K2369" s="5">
        <v>49.8</v>
      </c>
      <c r="L2369" s="4">
        <f t="shared" si="109"/>
        <v>28.25</v>
      </c>
      <c r="M2369" s="5">
        <f t="shared" si="110"/>
        <v>49.8</v>
      </c>
      <c r="N2369" t="s">
        <v>18</v>
      </c>
      <c r="O2369" t="s">
        <v>34</v>
      </c>
    </row>
    <row r="2370" spans="1:15" x14ac:dyDescent="0.25">
      <c r="A2370">
        <v>19801</v>
      </c>
      <c r="B2370" t="s">
        <v>19</v>
      </c>
      <c r="C2370">
        <v>44</v>
      </c>
      <c r="D2370" t="str">
        <f t="shared" ref="D2370:D2433" si="111">_xlfn.IFS(
C2370&lt;18,"1–17 Age Group",
C2370&lt;40,"18–39 Age Group",
C2370&lt;60,"40–59 Age Group",
C2370&lt;80,"60–79 Age Group",
TRUE,"80+ Age Group"
)</f>
        <v>40–59 Age Group</v>
      </c>
      <c r="E2370" t="s">
        <v>34</v>
      </c>
      <c r="F2370" t="s">
        <v>34</v>
      </c>
      <c r="G2370" t="s">
        <v>13</v>
      </c>
      <c r="H2370" t="s">
        <v>14</v>
      </c>
      <c r="I2370" t="s">
        <v>21</v>
      </c>
      <c r="J2370" s="5">
        <v>98.3</v>
      </c>
      <c r="K2370" s="5">
        <v>25</v>
      </c>
      <c r="L2370" s="4">
        <f t="shared" ref="L2370:L2433" si="112">MEDIAN(K:K)</f>
        <v>28.25</v>
      </c>
      <c r="M2370" s="5">
        <f t="shared" ref="M2370:M2433" si="113">IF(K:K="",$L2370,$K2370)</f>
        <v>25</v>
      </c>
      <c r="N2370" t="s">
        <v>24</v>
      </c>
      <c r="O2370" t="s">
        <v>34</v>
      </c>
    </row>
    <row r="2371" spans="1:15" x14ac:dyDescent="0.25">
      <c r="A2371">
        <v>21467</v>
      </c>
      <c r="B2371" t="s">
        <v>12</v>
      </c>
      <c r="C2371">
        <v>44</v>
      </c>
      <c r="D2371" t="str">
        <f t="shared" si="111"/>
        <v>40–59 Age Group</v>
      </c>
      <c r="E2371" t="s">
        <v>34</v>
      </c>
      <c r="F2371" t="s">
        <v>34</v>
      </c>
      <c r="G2371" t="s">
        <v>13</v>
      </c>
      <c r="H2371" t="s">
        <v>14</v>
      </c>
      <c r="I2371" t="s">
        <v>15</v>
      </c>
      <c r="J2371" s="5">
        <v>89.68</v>
      </c>
      <c r="K2371" s="5">
        <v>34.6</v>
      </c>
      <c r="L2371" s="4">
        <f t="shared" si="112"/>
        <v>28.25</v>
      </c>
      <c r="M2371" s="5">
        <f t="shared" si="113"/>
        <v>34.6</v>
      </c>
      <c r="N2371" t="s">
        <v>38</v>
      </c>
      <c r="O2371" t="s">
        <v>34</v>
      </c>
    </row>
    <row r="2372" spans="1:15" x14ac:dyDescent="0.25">
      <c r="A2372">
        <v>22321</v>
      </c>
      <c r="B2372" t="s">
        <v>19</v>
      </c>
      <c r="C2372">
        <v>44</v>
      </c>
      <c r="D2372" t="str">
        <f t="shared" si="111"/>
        <v>40–59 Age Group</v>
      </c>
      <c r="E2372" t="s">
        <v>34</v>
      </c>
      <c r="F2372" t="s">
        <v>34</v>
      </c>
      <c r="G2372" t="s">
        <v>13</v>
      </c>
      <c r="H2372" t="s">
        <v>14</v>
      </c>
      <c r="I2372" t="s">
        <v>15</v>
      </c>
      <c r="J2372" s="5">
        <v>124.06</v>
      </c>
      <c r="K2372" s="5">
        <v>20.8</v>
      </c>
      <c r="L2372" s="4">
        <f t="shared" si="112"/>
        <v>28.25</v>
      </c>
      <c r="M2372" s="5">
        <f t="shared" si="113"/>
        <v>20.8</v>
      </c>
      <c r="N2372" t="s">
        <v>24</v>
      </c>
      <c r="O2372" t="s">
        <v>34</v>
      </c>
    </row>
    <row r="2373" spans="1:15" x14ac:dyDescent="0.25">
      <c r="A2373">
        <v>22964</v>
      </c>
      <c r="B2373" t="s">
        <v>12</v>
      </c>
      <c r="C2373">
        <v>44</v>
      </c>
      <c r="D2373" t="str">
        <f t="shared" si="111"/>
        <v>40–59 Age Group</v>
      </c>
      <c r="E2373" t="s">
        <v>34</v>
      </c>
      <c r="F2373" t="s">
        <v>34</v>
      </c>
      <c r="G2373" t="s">
        <v>13</v>
      </c>
      <c r="H2373" t="s">
        <v>43</v>
      </c>
      <c r="I2373" t="s">
        <v>21</v>
      </c>
      <c r="J2373" s="5">
        <v>69.23</v>
      </c>
      <c r="K2373" s="5">
        <v>28.7</v>
      </c>
      <c r="L2373" s="4">
        <f t="shared" si="112"/>
        <v>28.25</v>
      </c>
      <c r="M2373" s="5">
        <f t="shared" si="113"/>
        <v>28.7</v>
      </c>
      <c r="N2373" t="s">
        <v>29</v>
      </c>
      <c r="O2373" t="s">
        <v>34</v>
      </c>
    </row>
    <row r="2374" spans="1:15" x14ac:dyDescent="0.25">
      <c r="A2374">
        <v>23890</v>
      </c>
      <c r="B2374" t="s">
        <v>19</v>
      </c>
      <c r="C2374">
        <v>44</v>
      </c>
      <c r="D2374" t="str">
        <f t="shared" si="111"/>
        <v>40–59 Age Group</v>
      </c>
      <c r="E2374" t="s">
        <v>13</v>
      </c>
      <c r="F2374" t="s">
        <v>34</v>
      </c>
      <c r="G2374" t="s">
        <v>13</v>
      </c>
      <c r="H2374" t="s">
        <v>43</v>
      </c>
      <c r="I2374" t="s">
        <v>21</v>
      </c>
      <c r="J2374" s="5">
        <v>105.77</v>
      </c>
      <c r="K2374" s="5">
        <v>36.799999999999997</v>
      </c>
      <c r="L2374" s="4">
        <f t="shared" si="112"/>
        <v>28.25</v>
      </c>
      <c r="M2374" s="5">
        <f t="shared" si="113"/>
        <v>36.799999999999997</v>
      </c>
      <c r="N2374" t="s">
        <v>24</v>
      </c>
      <c r="O2374" t="s">
        <v>34</v>
      </c>
    </row>
    <row r="2375" spans="1:15" x14ac:dyDescent="0.25">
      <c r="A2375">
        <v>24552</v>
      </c>
      <c r="B2375" t="s">
        <v>19</v>
      </c>
      <c r="C2375">
        <v>44</v>
      </c>
      <c r="D2375" t="str">
        <f t="shared" si="111"/>
        <v>40–59 Age Group</v>
      </c>
      <c r="E2375" t="s">
        <v>34</v>
      </c>
      <c r="F2375" t="s">
        <v>34</v>
      </c>
      <c r="G2375" t="s">
        <v>13</v>
      </c>
      <c r="H2375" t="s">
        <v>14</v>
      </c>
      <c r="I2375" t="s">
        <v>21</v>
      </c>
      <c r="J2375" s="5">
        <v>72.03</v>
      </c>
      <c r="K2375" s="5">
        <v>37.5</v>
      </c>
      <c r="L2375" s="4">
        <f t="shared" si="112"/>
        <v>28.25</v>
      </c>
      <c r="M2375" s="5">
        <f t="shared" si="113"/>
        <v>37.5</v>
      </c>
      <c r="N2375" t="s">
        <v>29</v>
      </c>
      <c r="O2375" t="s">
        <v>34</v>
      </c>
    </row>
    <row r="2376" spans="1:15" x14ac:dyDescent="0.25">
      <c r="A2376">
        <v>25095</v>
      </c>
      <c r="B2376" t="s">
        <v>12</v>
      </c>
      <c r="C2376">
        <v>44</v>
      </c>
      <c r="D2376" t="str">
        <f t="shared" si="111"/>
        <v>40–59 Age Group</v>
      </c>
      <c r="E2376" t="s">
        <v>34</v>
      </c>
      <c r="F2376" t="s">
        <v>34</v>
      </c>
      <c r="G2376" t="s">
        <v>13</v>
      </c>
      <c r="H2376" t="s">
        <v>43</v>
      </c>
      <c r="I2376" t="s">
        <v>15</v>
      </c>
      <c r="J2376" s="5">
        <v>94.76</v>
      </c>
      <c r="K2376" s="5">
        <v>26</v>
      </c>
      <c r="L2376" s="4">
        <f t="shared" si="112"/>
        <v>28.25</v>
      </c>
      <c r="M2376" s="5">
        <f t="shared" si="113"/>
        <v>26</v>
      </c>
      <c r="N2376" t="s">
        <v>18</v>
      </c>
      <c r="O2376" t="s">
        <v>34</v>
      </c>
    </row>
    <row r="2377" spans="1:15" x14ac:dyDescent="0.25">
      <c r="A2377">
        <v>26474</v>
      </c>
      <c r="B2377" t="s">
        <v>19</v>
      </c>
      <c r="C2377">
        <v>44</v>
      </c>
      <c r="D2377" t="str">
        <f t="shared" si="111"/>
        <v>40–59 Age Group</v>
      </c>
      <c r="E2377" t="s">
        <v>34</v>
      </c>
      <c r="F2377" t="s">
        <v>34</v>
      </c>
      <c r="G2377" t="s">
        <v>13</v>
      </c>
      <c r="H2377" t="s">
        <v>43</v>
      </c>
      <c r="I2377" t="s">
        <v>15</v>
      </c>
      <c r="J2377" s="5">
        <v>97.16</v>
      </c>
      <c r="K2377" s="5">
        <v>33.1</v>
      </c>
      <c r="L2377" s="4">
        <f t="shared" si="112"/>
        <v>28.25</v>
      </c>
      <c r="M2377" s="5">
        <f t="shared" si="113"/>
        <v>33.1</v>
      </c>
      <c r="N2377" t="s">
        <v>38</v>
      </c>
      <c r="O2377" t="s">
        <v>34</v>
      </c>
    </row>
    <row r="2378" spans="1:15" x14ac:dyDescent="0.25">
      <c r="A2378">
        <v>28127</v>
      </c>
      <c r="B2378" t="s">
        <v>19</v>
      </c>
      <c r="C2378">
        <v>44</v>
      </c>
      <c r="D2378" t="str">
        <f t="shared" si="111"/>
        <v>40–59 Age Group</v>
      </c>
      <c r="E2378" t="s">
        <v>34</v>
      </c>
      <c r="F2378" t="s">
        <v>34</v>
      </c>
      <c r="G2378" t="s">
        <v>13</v>
      </c>
      <c r="H2378" t="s">
        <v>14</v>
      </c>
      <c r="I2378" t="s">
        <v>21</v>
      </c>
      <c r="J2378" s="5">
        <v>90.4</v>
      </c>
      <c r="K2378" s="5">
        <v>33.1</v>
      </c>
      <c r="L2378" s="4">
        <f t="shared" si="112"/>
        <v>28.25</v>
      </c>
      <c r="M2378" s="5">
        <f t="shared" si="113"/>
        <v>33.1</v>
      </c>
      <c r="N2378" t="s">
        <v>18</v>
      </c>
      <c r="O2378" t="s">
        <v>34</v>
      </c>
    </row>
    <row r="2379" spans="1:15" x14ac:dyDescent="0.25">
      <c r="A2379">
        <v>28286</v>
      </c>
      <c r="B2379" t="s">
        <v>12</v>
      </c>
      <c r="C2379">
        <v>44</v>
      </c>
      <c r="D2379" t="str">
        <f t="shared" si="111"/>
        <v>40–59 Age Group</v>
      </c>
      <c r="E2379" t="s">
        <v>34</v>
      </c>
      <c r="F2379" t="s">
        <v>34</v>
      </c>
      <c r="G2379" t="s">
        <v>13</v>
      </c>
      <c r="H2379" t="s">
        <v>14</v>
      </c>
      <c r="I2379" t="s">
        <v>21</v>
      </c>
      <c r="J2379" s="5">
        <v>74.91</v>
      </c>
      <c r="K2379" s="5">
        <v>37.5</v>
      </c>
      <c r="L2379" s="4">
        <f t="shared" si="112"/>
        <v>28.25</v>
      </c>
      <c r="M2379" s="5">
        <f t="shared" si="113"/>
        <v>37.5</v>
      </c>
      <c r="N2379" t="s">
        <v>24</v>
      </c>
      <c r="O2379" t="s">
        <v>34</v>
      </c>
    </row>
    <row r="2380" spans="1:15" x14ac:dyDescent="0.25">
      <c r="A2380">
        <v>28385</v>
      </c>
      <c r="B2380" t="s">
        <v>19</v>
      </c>
      <c r="C2380">
        <v>44</v>
      </c>
      <c r="D2380" t="str">
        <f t="shared" si="111"/>
        <v>40–59 Age Group</v>
      </c>
      <c r="E2380" t="s">
        <v>34</v>
      </c>
      <c r="F2380" t="s">
        <v>34</v>
      </c>
      <c r="G2380" t="s">
        <v>13</v>
      </c>
      <c r="H2380" t="s">
        <v>14</v>
      </c>
      <c r="I2380" t="s">
        <v>21</v>
      </c>
      <c r="J2380" s="5">
        <v>100.08</v>
      </c>
      <c r="K2380" s="5">
        <v>20.9</v>
      </c>
      <c r="L2380" s="4">
        <f t="shared" si="112"/>
        <v>28.25</v>
      </c>
      <c r="M2380" s="5">
        <f t="shared" si="113"/>
        <v>20.9</v>
      </c>
      <c r="N2380" t="s">
        <v>29</v>
      </c>
      <c r="O2380" t="s">
        <v>34</v>
      </c>
    </row>
    <row r="2381" spans="1:15" x14ac:dyDescent="0.25">
      <c r="A2381">
        <v>29863</v>
      </c>
      <c r="B2381" t="s">
        <v>12</v>
      </c>
      <c r="C2381">
        <v>44</v>
      </c>
      <c r="D2381" t="str">
        <f t="shared" si="111"/>
        <v>40–59 Age Group</v>
      </c>
      <c r="E2381" t="s">
        <v>34</v>
      </c>
      <c r="F2381" t="s">
        <v>34</v>
      </c>
      <c r="G2381" t="s">
        <v>34</v>
      </c>
      <c r="H2381" t="s">
        <v>14</v>
      </c>
      <c r="I2381" t="s">
        <v>15</v>
      </c>
      <c r="J2381" s="5">
        <v>103.44</v>
      </c>
      <c r="K2381" s="5">
        <v>28</v>
      </c>
      <c r="L2381" s="4">
        <f t="shared" si="112"/>
        <v>28.25</v>
      </c>
      <c r="M2381" s="5">
        <f t="shared" si="113"/>
        <v>28</v>
      </c>
      <c r="N2381" t="s">
        <v>24</v>
      </c>
      <c r="O2381" t="s">
        <v>34</v>
      </c>
    </row>
    <row r="2382" spans="1:15" x14ac:dyDescent="0.25">
      <c r="A2382">
        <v>30002</v>
      </c>
      <c r="B2382" t="s">
        <v>12</v>
      </c>
      <c r="C2382">
        <v>44</v>
      </c>
      <c r="D2382" t="str">
        <f t="shared" si="111"/>
        <v>40–59 Age Group</v>
      </c>
      <c r="E2382" t="s">
        <v>13</v>
      </c>
      <c r="F2382" t="s">
        <v>34</v>
      </c>
      <c r="G2382" t="s">
        <v>13</v>
      </c>
      <c r="H2382" t="s">
        <v>20</v>
      </c>
      <c r="I2382" t="s">
        <v>21</v>
      </c>
      <c r="J2382" s="5">
        <v>83.59</v>
      </c>
      <c r="K2382" s="5">
        <v>24.1</v>
      </c>
      <c r="L2382" s="4">
        <f t="shared" si="112"/>
        <v>28.25</v>
      </c>
      <c r="M2382" s="5">
        <f t="shared" si="113"/>
        <v>24.1</v>
      </c>
      <c r="N2382" t="s">
        <v>24</v>
      </c>
      <c r="O2382" t="s">
        <v>34</v>
      </c>
    </row>
    <row r="2383" spans="1:15" x14ac:dyDescent="0.25">
      <c r="A2383">
        <v>30622</v>
      </c>
      <c r="B2383" t="s">
        <v>19</v>
      </c>
      <c r="C2383">
        <v>44</v>
      </c>
      <c r="D2383" t="str">
        <f t="shared" si="111"/>
        <v>40–59 Age Group</v>
      </c>
      <c r="E2383" t="s">
        <v>34</v>
      </c>
      <c r="F2383" t="s">
        <v>34</v>
      </c>
      <c r="G2383" t="s">
        <v>13</v>
      </c>
      <c r="H2383" t="s">
        <v>43</v>
      </c>
      <c r="I2383" t="s">
        <v>21</v>
      </c>
      <c r="J2383" s="5">
        <v>115.99</v>
      </c>
      <c r="K2383" s="5">
        <v>20.9</v>
      </c>
      <c r="L2383" s="4">
        <f t="shared" si="112"/>
        <v>28.25</v>
      </c>
      <c r="M2383" s="5">
        <f t="shared" si="113"/>
        <v>20.9</v>
      </c>
      <c r="N2383" t="s">
        <v>24</v>
      </c>
      <c r="O2383" t="s">
        <v>34</v>
      </c>
    </row>
    <row r="2384" spans="1:15" x14ac:dyDescent="0.25">
      <c r="A2384">
        <v>32446</v>
      </c>
      <c r="B2384" t="s">
        <v>19</v>
      </c>
      <c r="C2384">
        <v>44</v>
      </c>
      <c r="D2384" t="str">
        <f t="shared" si="111"/>
        <v>40–59 Age Group</v>
      </c>
      <c r="E2384" t="s">
        <v>34</v>
      </c>
      <c r="F2384" t="s">
        <v>34</v>
      </c>
      <c r="G2384" t="s">
        <v>13</v>
      </c>
      <c r="H2384" t="s">
        <v>14</v>
      </c>
      <c r="I2384" t="s">
        <v>21</v>
      </c>
      <c r="J2384" s="5">
        <v>97.27</v>
      </c>
      <c r="K2384" s="5">
        <v>26</v>
      </c>
      <c r="L2384" s="4">
        <f t="shared" si="112"/>
        <v>28.25</v>
      </c>
      <c r="M2384" s="5">
        <f t="shared" si="113"/>
        <v>26</v>
      </c>
      <c r="N2384" t="s">
        <v>24</v>
      </c>
      <c r="O2384" t="s">
        <v>34</v>
      </c>
    </row>
    <row r="2385" spans="1:15" x14ac:dyDescent="0.25">
      <c r="A2385">
        <v>32645</v>
      </c>
      <c r="B2385" t="s">
        <v>19</v>
      </c>
      <c r="C2385">
        <v>44</v>
      </c>
      <c r="D2385" t="str">
        <f t="shared" si="111"/>
        <v>40–59 Age Group</v>
      </c>
      <c r="E2385" t="s">
        <v>34</v>
      </c>
      <c r="F2385" t="s">
        <v>34</v>
      </c>
      <c r="G2385" t="s">
        <v>13</v>
      </c>
      <c r="H2385" t="s">
        <v>14</v>
      </c>
      <c r="I2385" t="s">
        <v>21</v>
      </c>
      <c r="J2385" s="5">
        <v>97.59</v>
      </c>
      <c r="K2385" s="5">
        <v>30.5</v>
      </c>
      <c r="L2385" s="4">
        <f t="shared" si="112"/>
        <v>28.25</v>
      </c>
      <c r="M2385" s="5">
        <f t="shared" si="113"/>
        <v>30.5</v>
      </c>
      <c r="N2385" t="s">
        <v>29</v>
      </c>
      <c r="O2385" t="s">
        <v>34</v>
      </c>
    </row>
    <row r="2386" spans="1:15" x14ac:dyDescent="0.25">
      <c r="A2386">
        <v>33298</v>
      </c>
      <c r="B2386" t="s">
        <v>19</v>
      </c>
      <c r="C2386">
        <v>44</v>
      </c>
      <c r="D2386" t="str">
        <f t="shared" si="111"/>
        <v>40–59 Age Group</v>
      </c>
      <c r="E2386" t="s">
        <v>34</v>
      </c>
      <c r="F2386" t="s">
        <v>34</v>
      </c>
      <c r="G2386" t="s">
        <v>13</v>
      </c>
      <c r="H2386" t="s">
        <v>14</v>
      </c>
      <c r="I2386" t="s">
        <v>15</v>
      </c>
      <c r="J2386" s="5">
        <v>105.29</v>
      </c>
      <c r="K2386" s="5">
        <v>27.6</v>
      </c>
      <c r="L2386" s="4">
        <f t="shared" si="112"/>
        <v>28.25</v>
      </c>
      <c r="M2386" s="5">
        <f t="shared" si="113"/>
        <v>27.6</v>
      </c>
      <c r="N2386" t="s">
        <v>18</v>
      </c>
      <c r="O2386" t="s">
        <v>34</v>
      </c>
    </row>
    <row r="2387" spans="1:15" x14ac:dyDescent="0.25">
      <c r="A2387">
        <v>33704</v>
      </c>
      <c r="B2387" t="s">
        <v>12</v>
      </c>
      <c r="C2387">
        <v>44</v>
      </c>
      <c r="D2387" t="str">
        <f t="shared" si="111"/>
        <v>40–59 Age Group</v>
      </c>
      <c r="E2387" t="s">
        <v>13</v>
      </c>
      <c r="F2387" t="s">
        <v>34</v>
      </c>
      <c r="G2387" t="s">
        <v>13</v>
      </c>
      <c r="H2387" t="s">
        <v>14</v>
      </c>
      <c r="I2387" t="s">
        <v>21</v>
      </c>
      <c r="J2387" s="5">
        <v>84.1</v>
      </c>
      <c r="K2387" s="5" t="s">
        <v>4270</v>
      </c>
      <c r="L2387" s="4">
        <f t="shared" si="112"/>
        <v>28.25</v>
      </c>
      <c r="M2387" s="5">
        <f t="shared" si="113"/>
        <v>28.25</v>
      </c>
      <c r="N2387" t="s">
        <v>38</v>
      </c>
      <c r="O2387" t="s">
        <v>34</v>
      </c>
    </row>
    <row r="2388" spans="1:15" x14ac:dyDescent="0.25">
      <c r="A2388">
        <v>34657</v>
      </c>
      <c r="B2388" t="s">
        <v>19</v>
      </c>
      <c r="C2388">
        <v>44</v>
      </c>
      <c r="D2388" t="str">
        <f t="shared" si="111"/>
        <v>40–59 Age Group</v>
      </c>
      <c r="E2388" t="s">
        <v>34</v>
      </c>
      <c r="F2388" t="s">
        <v>34</v>
      </c>
      <c r="G2388" t="s">
        <v>13</v>
      </c>
      <c r="H2388" t="s">
        <v>20</v>
      </c>
      <c r="I2388" t="s">
        <v>15</v>
      </c>
      <c r="J2388" s="5">
        <v>82.33</v>
      </c>
      <c r="K2388" s="5">
        <v>24.5</v>
      </c>
      <c r="L2388" s="4">
        <f t="shared" si="112"/>
        <v>28.25</v>
      </c>
      <c r="M2388" s="5">
        <f t="shared" si="113"/>
        <v>24.5</v>
      </c>
      <c r="N2388" t="s">
        <v>24</v>
      </c>
      <c r="O2388" t="s">
        <v>34</v>
      </c>
    </row>
    <row r="2389" spans="1:15" x14ac:dyDescent="0.25">
      <c r="A2389">
        <v>36377</v>
      </c>
      <c r="B2389" t="s">
        <v>19</v>
      </c>
      <c r="C2389">
        <v>44</v>
      </c>
      <c r="D2389" t="str">
        <f t="shared" si="111"/>
        <v>40–59 Age Group</v>
      </c>
      <c r="E2389" t="s">
        <v>34</v>
      </c>
      <c r="F2389" t="s">
        <v>34</v>
      </c>
      <c r="G2389" t="s">
        <v>13</v>
      </c>
      <c r="H2389" t="s">
        <v>14</v>
      </c>
      <c r="I2389" t="s">
        <v>21</v>
      </c>
      <c r="J2389" s="5">
        <v>222.29</v>
      </c>
      <c r="K2389" s="5">
        <v>38.200000000000003</v>
      </c>
      <c r="L2389" s="4">
        <f t="shared" si="112"/>
        <v>28.25</v>
      </c>
      <c r="M2389" s="5">
        <f t="shared" si="113"/>
        <v>38.200000000000003</v>
      </c>
      <c r="N2389" t="s">
        <v>24</v>
      </c>
      <c r="O2389" t="s">
        <v>34</v>
      </c>
    </row>
    <row r="2390" spans="1:15" x14ac:dyDescent="0.25">
      <c r="A2390">
        <v>36388</v>
      </c>
      <c r="B2390" t="s">
        <v>12</v>
      </c>
      <c r="C2390">
        <v>44</v>
      </c>
      <c r="D2390" t="str">
        <f t="shared" si="111"/>
        <v>40–59 Age Group</v>
      </c>
      <c r="E2390" t="s">
        <v>13</v>
      </c>
      <c r="F2390" t="s">
        <v>34</v>
      </c>
      <c r="G2390" t="s">
        <v>13</v>
      </c>
      <c r="H2390" t="s">
        <v>14</v>
      </c>
      <c r="I2390" t="s">
        <v>21</v>
      </c>
      <c r="J2390" s="5">
        <v>91.28</v>
      </c>
      <c r="K2390" s="5">
        <v>26.5</v>
      </c>
      <c r="L2390" s="4">
        <f t="shared" si="112"/>
        <v>28.25</v>
      </c>
      <c r="M2390" s="5">
        <f t="shared" si="113"/>
        <v>26.5</v>
      </c>
      <c r="N2390" t="s">
        <v>24</v>
      </c>
      <c r="O2390" t="s">
        <v>34</v>
      </c>
    </row>
    <row r="2391" spans="1:15" x14ac:dyDescent="0.25">
      <c r="A2391">
        <v>36969</v>
      </c>
      <c r="B2391" t="s">
        <v>19</v>
      </c>
      <c r="C2391">
        <v>44</v>
      </c>
      <c r="D2391" t="str">
        <f t="shared" si="111"/>
        <v>40–59 Age Group</v>
      </c>
      <c r="E2391" t="s">
        <v>34</v>
      </c>
      <c r="F2391" t="s">
        <v>34</v>
      </c>
      <c r="G2391" t="s">
        <v>13</v>
      </c>
      <c r="H2391" t="s">
        <v>14</v>
      </c>
      <c r="I2391" t="s">
        <v>21</v>
      </c>
      <c r="J2391" s="5">
        <v>60.02</v>
      </c>
      <c r="K2391" s="5">
        <v>33.799999999999997</v>
      </c>
      <c r="L2391" s="4">
        <f t="shared" si="112"/>
        <v>28.25</v>
      </c>
      <c r="M2391" s="5">
        <f t="shared" si="113"/>
        <v>33.799999999999997</v>
      </c>
      <c r="N2391" t="s">
        <v>18</v>
      </c>
      <c r="O2391" t="s">
        <v>34</v>
      </c>
    </row>
    <row r="2392" spans="1:15" x14ac:dyDescent="0.25">
      <c r="A2392">
        <v>41210</v>
      </c>
      <c r="B2392" t="s">
        <v>12</v>
      </c>
      <c r="C2392">
        <v>44</v>
      </c>
      <c r="D2392" t="str">
        <f t="shared" si="111"/>
        <v>40–59 Age Group</v>
      </c>
      <c r="E2392" t="s">
        <v>34</v>
      </c>
      <c r="F2392" t="s">
        <v>34</v>
      </c>
      <c r="G2392" t="s">
        <v>34</v>
      </c>
      <c r="H2392" t="s">
        <v>20</v>
      </c>
      <c r="I2392" t="s">
        <v>15</v>
      </c>
      <c r="J2392" s="5">
        <v>105.76</v>
      </c>
      <c r="K2392" s="5">
        <v>32.4</v>
      </c>
      <c r="L2392" s="4">
        <f t="shared" si="112"/>
        <v>28.25</v>
      </c>
      <c r="M2392" s="5">
        <f t="shared" si="113"/>
        <v>32.4</v>
      </c>
      <c r="N2392" t="s">
        <v>18</v>
      </c>
      <c r="O2392" t="s">
        <v>34</v>
      </c>
    </row>
    <row r="2393" spans="1:15" x14ac:dyDescent="0.25">
      <c r="A2393">
        <v>43806</v>
      </c>
      <c r="B2393" t="s">
        <v>12</v>
      </c>
      <c r="C2393">
        <v>44</v>
      </c>
      <c r="D2393" t="str">
        <f t="shared" si="111"/>
        <v>40–59 Age Group</v>
      </c>
      <c r="E2393" t="s">
        <v>34</v>
      </c>
      <c r="F2393" t="s">
        <v>34</v>
      </c>
      <c r="G2393" t="s">
        <v>13</v>
      </c>
      <c r="H2393" t="s">
        <v>14</v>
      </c>
      <c r="I2393" t="s">
        <v>15</v>
      </c>
      <c r="J2393" s="5">
        <v>142.31</v>
      </c>
      <c r="K2393" s="5">
        <v>29.1</v>
      </c>
      <c r="L2393" s="4">
        <f t="shared" si="112"/>
        <v>28.25</v>
      </c>
      <c r="M2393" s="5">
        <f t="shared" si="113"/>
        <v>29.1</v>
      </c>
      <c r="N2393" t="s">
        <v>29</v>
      </c>
      <c r="O2393" t="s">
        <v>34</v>
      </c>
    </row>
    <row r="2394" spans="1:15" x14ac:dyDescent="0.25">
      <c r="A2394">
        <v>44679</v>
      </c>
      <c r="B2394" t="s">
        <v>19</v>
      </c>
      <c r="C2394">
        <v>44</v>
      </c>
      <c r="D2394" t="str">
        <f t="shared" si="111"/>
        <v>40–59 Age Group</v>
      </c>
      <c r="E2394" t="s">
        <v>34</v>
      </c>
      <c r="F2394" t="s">
        <v>34</v>
      </c>
      <c r="G2394" t="s">
        <v>13</v>
      </c>
      <c r="H2394" t="s">
        <v>43</v>
      </c>
      <c r="I2394" t="s">
        <v>15</v>
      </c>
      <c r="J2394" s="5">
        <v>85.28</v>
      </c>
      <c r="K2394" s="5">
        <v>26.2</v>
      </c>
      <c r="L2394" s="4">
        <f t="shared" si="112"/>
        <v>28.25</v>
      </c>
      <c r="M2394" s="5">
        <f t="shared" si="113"/>
        <v>26.2</v>
      </c>
      <c r="N2394" t="s">
        <v>38</v>
      </c>
      <c r="O2394" t="s">
        <v>34</v>
      </c>
    </row>
    <row r="2395" spans="1:15" x14ac:dyDescent="0.25">
      <c r="A2395">
        <v>46688</v>
      </c>
      <c r="B2395" t="s">
        <v>19</v>
      </c>
      <c r="C2395">
        <v>44</v>
      </c>
      <c r="D2395" t="str">
        <f t="shared" si="111"/>
        <v>40–59 Age Group</v>
      </c>
      <c r="E2395" t="s">
        <v>34</v>
      </c>
      <c r="F2395" t="s">
        <v>34</v>
      </c>
      <c r="G2395" t="s">
        <v>34</v>
      </c>
      <c r="H2395" t="s">
        <v>14</v>
      </c>
      <c r="I2395" t="s">
        <v>15</v>
      </c>
      <c r="J2395" s="5">
        <v>127.21</v>
      </c>
      <c r="K2395" s="5">
        <v>29.8</v>
      </c>
      <c r="L2395" s="4">
        <f t="shared" si="112"/>
        <v>28.25</v>
      </c>
      <c r="M2395" s="5">
        <f t="shared" si="113"/>
        <v>29.8</v>
      </c>
      <c r="N2395" t="s">
        <v>29</v>
      </c>
      <c r="O2395" t="s">
        <v>34</v>
      </c>
    </row>
    <row r="2396" spans="1:15" x14ac:dyDescent="0.25">
      <c r="A2396">
        <v>47696</v>
      </c>
      <c r="B2396" t="s">
        <v>12</v>
      </c>
      <c r="C2396">
        <v>44</v>
      </c>
      <c r="D2396" t="str">
        <f t="shared" si="111"/>
        <v>40–59 Age Group</v>
      </c>
      <c r="E2396" t="s">
        <v>34</v>
      </c>
      <c r="F2396" t="s">
        <v>34</v>
      </c>
      <c r="G2396" t="s">
        <v>13</v>
      </c>
      <c r="H2396" t="s">
        <v>14</v>
      </c>
      <c r="I2396" t="s">
        <v>21</v>
      </c>
      <c r="J2396" s="5">
        <v>60.32</v>
      </c>
      <c r="K2396" s="5">
        <v>25</v>
      </c>
      <c r="L2396" s="4">
        <f t="shared" si="112"/>
        <v>28.25</v>
      </c>
      <c r="M2396" s="5">
        <f t="shared" si="113"/>
        <v>25</v>
      </c>
      <c r="N2396" t="s">
        <v>24</v>
      </c>
      <c r="O2396" t="s">
        <v>34</v>
      </c>
    </row>
    <row r="2397" spans="1:15" x14ac:dyDescent="0.25">
      <c r="A2397">
        <v>48518</v>
      </c>
      <c r="B2397" t="s">
        <v>12</v>
      </c>
      <c r="C2397">
        <v>44</v>
      </c>
      <c r="D2397" t="str">
        <f t="shared" si="111"/>
        <v>40–59 Age Group</v>
      </c>
      <c r="E2397" t="s">
        <v>34</v>
      </c>
      <c r="F2397" t="s">
        <v>34</v>
      </c>
      <c r="G2397" t="s">
        <v>13</v>
      </c>
      <c r="H2397" t="s">
        <v>20</v>
      </c>
      <c r="I2397" t="s">
        <v>21</v>
      </c>
      <c r="J2397" s="5">
        <v>127.57</v>
      </c>
      <c r="K2397" s="5">
        <v>22.6</v>
      </c>
      <c r="L2397" s="4">
        <f t="shared" si="112"/>
        <v>28.25</v>
      </c>
      <c r="M2397" s="5">
        <f t="shared" si="113"/>
        <v>22.6</v>
      </c>
      <c r="N2397" t="s">
        <v>24</v>
      </c>
      <c r="O2397" t="s">
        <v>34</v>
      </c>
    </row>
    <row r="2398" spans="1:15" x14ac:dyDescent="0.25">
      <c r="A2398">
        <v>49589</v>
      </c>
      <c r="B2398" t="s">
        <v>19</v>
      </c>
      <c r="C2398">
        <v>44</v>
      </c>
      <c r="D2398" t="str">
        <f t="shared" si="111"/>
        <v>40–59 Age Group</v>
      </c>
      <c r="E2398" t="s">
        <v>34</v>
      </c>
      <c r="F2398" t="s">
        <v>34</v>
      </c>
      <c r="G2398" t="s">
        <v>13</v>
      </c>
      <c r="H2398" t="s">
        <v>43</v>
      </c>
      <c r="I2398" t="s">
        <v>15</v>
      </c>
      <c r="J2398" s="5">
        <v>57.33</v>
      </c>
      <c r="K2398" s="5">
        <v>24.6</v>
      </c>
      <c r="L2398" s="4">
        <f t="shared" si="112"/>
        <v>28.25</v>
      </c>
      <c r="M2398" s="5">
        <f t="shared" si="113"/>
        <v>24.6</v>
      </c>
      <c r="N2398" t="s">
        <v>29</v>
      </c>
      <c r="O2398" t="s">
        <v>34</v>
      </c>
    </row>
    <row r="2399" spans="1:15" x14ac:dyDescent="0.25">
      <c r="A2399">
        <v>49949</v>
      </c>
      <c r="B2399" t="s">
        <v>12</v>
      </c>
      <c r="C2399">
        <v>44</v>
      </c>
      <c r="D2399" t="str">
        <f t="shared" si="111"/>
        <v>40–59 Age Group</v>
      </c>
      <c r="E2399" t="s">
        <v>34</v>
      </c>
      <c r="F2399" t="s">
        <v>34</v>
      </c>
      <c r="G2399" t="s">
        <v>13</v>
      </c>
      <c r="H2399" t="s">
        <v>14</v>
      </c>
      <c r="I2399" t="s">
        <v>15</v>
      </c>
      <c r="J2399" s="5">
        <v>58.47</v>
      </c>
      <c r="K2399" s="5">
        <v>24.4</v>
      </c>
      <c r="L2399" s="4">
        <f t="shared" si="112"/>
        <v>28.25</v>
      </c>
      <c r="M2399" s="5">
        <f t="shared" si="113"/>
        <v>24.4</v>
      </c>
      <c r="N2399" t="s">
        <v>24</v>
      </c>
      <c r="O2399" t="s">
        <v>34</v>
      </c>
    </row>
    <row r="2400" spans="1:15" x14ac:dyDescent="0.25">
      <c r="A2400">
        <v>50140</v>
      </c>
      <c r="B2400" t="s">
        <v>19</v>
      </c>
      <c r="C2400">
        <v>44</v>
      </c>
      <c r="D2400" t="str">
        <f t="shared" si="111"/>
        <v>40–59 Age Group</v>
      </c>
      <c r="E2400" t="s">
        <v>34</v>
      </c>
      <c r="F2400" t="s">
        <v>34</v>
      </c>
      <c r="G2400" t="s">
        <v>13</v>
      </c>
      <c r="H2400" t="s">
        <v>43</v>
      </c>
      <c r="I2400" t="s">
        <v>21</v>
      </c>
      <c r="J2400" s="5">
        <v>133.24</v>
      </c>
      <c r="K2400" s="5">
        <v>45</v>
      </c>
      <c r="L2400" s="4">
        <f t="shared" si="112"/>
        <v>28.25</v>
      </c>
      <c r="M2400" s="5">
        <f t="shared" si="113"/>
        <v>45</v>
      </c>
      <c r="N2400" t="s">
        <v>29</v>
      </c>
      <c r="O2400" t="s">
        <v>34</v>
      </c>
    </row>
    <row r="2401" spans="1:15" x14ac:dyDescent="0.25">
      <c r="A2401">
        <v>50216</v>
      </c>
      <c r="B2401" t="s">
        <v>12</v>
      </c>
      <c r="C2401">
        <v>44</v>
      </c>
      <c r="D2401" t="str">
        <f t="shared" si="111"/>
        <v>40–59 Age Group</v>
      </c>
      <c r="E2401" t="s">
        <v>13</v>
      </c>
      <c r="F2401" t="s">
        <v>34</v>
      </c>
      <c r="G2401" t="s">
        <v>13</v>
      </c>
      <c r="H2401" t="s">
        <v>20</v>
      </c>
      <c r="I2401" t="s">
        <v>21</v>
      </c>
      <c r="J2401" s="5">
        <v>188.13</v>
      </c>
      <c r="K2401" s="5">
        <v>44.7</v>
      </c>
      <c r="L2401" s="4">
        <f t="shared" si="112"/>
        <v>28.25</v>
      </c>
      <c r="M2401" s="5">
        <f t="shared" si="113"/>
        <v>44.7</v>
      </c>
      <c r="N2401" t="s">
        <v>18</v>
      </c>
      <c r="O2401" t="s">
        <v>34</v>
      </c>
    </row>
    <row r="2402" spans="1:15" x14ac:dyDescent="0.25">
      <c r="A2402">
        <v>52172</v>
      </c>
      <c r="B2402" t="s">
        <v>19</v>
      </c>
      <c r="C2402">
        <v>44</v>
      </c>
      <c r="D2402" t="str">
        <f t="shared" si="111"/>
        <v>40–59 Age Group</v>
      </c>
      <c r="E2402" t="s">
        <v>34</v>
      </c>
      <c r="F2402" t="s">
        <v>34</v>
      </c>
      <c r="G2402" t="s">
        <v>13</v>
      </c>
      <c r="H2402" t="s">
        <v>14</v>
      </c>
      <c r="I2402" t="s">
        <v>21</v>
      </c>
      <c r="J2402" s="5">
        <v>85.77</v>
      </c>
      <c r="K2402" s="5">
        <v>32.1</v>
      </c>
      <c r="L2402" s="4">
        <f t="shared" si="112"/>
        <v>28.25</v>
      </c>
      <c r="M2402" s="5">
        <f t="shared" si="113"/>
        <v>32.1</v>
      </c>
      <c r="N2402" t="s">
        <v>38</v>
      </c>
      <c r="O2402" t="s">
        <v>34</v>
      </c>
    </row>
    <row r="2403" spans="1:15" x14ac:dyDescent="0.25">
      <c r="A2403">
        <v>53121</v>
      </c>
      <c r="B2403" t="s">
        <v>12</v>
      </c>
      <c r="C2403">
        <v>44</v>
      </c>
      <c r="D2403" t="str">
        <f t="shared" si="111"/>
        <v>40–59 Age Group</v>
      </c>
      <c r="E2403" t="s">
        <v>34</v>
      </c>
      <c r="F2403" t="s">
        <v>34</v>
      </c>
      <c r="G2403" t="s">
        <v>13</v>
      </c>
      <c r="H2403" t="s">
        <v>14</v>
      </c>
      <c r="I2403" t="s">
        <v>15</v>
      </c>
      <c r="J2403" s="5">
        <v>63.6</v>
      </c>
      <c r="K2403" s="5">
        <v>37.299999999999997</v>
      </c>
      <c r="L2403" s="4">
        <f t="shared" si="112"/>
        <v>28.25</v>
      </c>
      <c r="M2403" s="5">
        <f t="shared" si="113"/>
        <v>37.299999999999997</v>
      </c>
      <c r="N2403" t="s">
        <v>24</v>
      </c>
      <c r="O2403" t="s">
        <v>34</v>
      </c>
    </row>
    <row r="2404" spans="1:15" x14ac:dyDescent="0.25">
      <c r="A2404">
        <v>55975</v>
      </c>
      <c r="B2404" t="s">
        <v>19</v>
      </c>
      <c r="C2404">
        <v>44</v>
      </c>
      <c r="D2404" t="str">
        <f t="shared" si="111"/>
        <v>40–59 Age Group</v>
      </c>
      <c r="E2404" t="s">
        <v>34</v>
      </c>
      <c r="F2404" t="s">
        <v>34</v>
      </c>
      <c r="G2404" t="s">
        <v>13</v>
      </c>
      <c r="H2404" t="s">
        <v>43</v>
      </c>
      <c r="I2404" t="s">
        <v>21</v>
      </c>
      <c r="J2404" s="5">
        <v>70.48</v>
      </c>
      <c r="K2404" s="5">
        <v>20.2</v>
      </c>
      <c r="L2404" s="4">
        <f t="shared" si="112"/>
        <v>28.25</v>
      </c>
      <c r="M2404" s="5">
        <f t="shared" si="113"/>
        <v>20.2</v>
      </c>
      <c r="N2404" t="s">
        <v>24</v>
      </c>
      <c r="O2404" t="s">
        <v>34</v>
      </c>
    </row>
    <row r="2405" spans="1:15" x14ac:dyDescent="0.25">
      <c r="A2405">
        <v>56233</v>
      </c>
      <c r="B2405" t="s">
        <v>19</v>
      </c>
      <c r="C2405">
        <v>44</v>
      </c>
      <c r="D2405" t="str">
        <f t="shared" si="111"/>
        <v>40–59 Age Group</v>
      </c>
      <c r="E2405" t="s">
        <v>34</v>
      </c>
      <c r="F2405" t="s">
        <v>34</v>
      </c>
      <c r="G2405" t="s">
        <v>34</v>
      </c>
      <c r="H2405" t="s">
        <v>14</v>
      </c>
      <c r="I2405" t="s">
        <v>21</v>
      </c>
      <c r="J2405" s="5">
        <v>116.95</v>
      </c>
      <c r="K2405" s="5">
        <v>26.1</v>
      </c>
      <c r="L2405" s="4">
        <f t="shared" si="112"/>
        <v>28.25</v>
      </c>
      <c r="M2405" s="5">
        <f t="shared" si="113"/>
        <v>26.1</v>
      </c>
      <c r="N2405" t="s">
        <v>24</v>
      </c>
      <c r="O2405" t="s">
        <v>34</v>
      </c>
    </row>
    <row r="2406" spans="1:15" x14ac:dyDescent="0.25">
      <c r="A2406">
        <v>56996</v>
      </c>
      <c r="B2406" t="s">
        <v>12</v>
      </c>
      <c r="C2406">
        <v>44</v>
      </c>
      <c r="D2406" t="str">
        <f t="shared" si="111"/>
        <v>40–59 Age Group</v>
      </c>
      <c r="E2406" t="s">
        <v>34</v>
      </c>
      <c r="F2406" t="s">
        <v>34</v>
      </c>
      <c r="G2406" t="s">
        <v>13</v>
      </c>
      <c r="H2406" t="s">
        <v>14</v>
      </c>
      <c r="I2406" t="s">
        <v>15</v>
      </c>
      <c r="J2406" s="5">
        <v>65.41</v>
      </c>
      <c r="K2406" s="5">
        <v>24.8</v>
      </c>
      <c r="L2406" s="4">
        <f t="shared" si="112"/>
        <v>28.25</v>
      </c>
      <c r="M2406" s="5">
        <f t="shared" si="113"/>
        <v>24.8</v>
      </c>
      <c r="N2406" t="s">
        <v>29</v>
      </c>
      <c r="O2406" t="s">
        <v>34</v>
      </c>
    </row>
    <row r="2407" spans="1:15" x14ac:dyDescent="0.25">
      <c r="A2407">
        <v>57468</v>
      </c>
      <c r="B2407" t="s">
        <v>19</v>
      </c>
      <c r="C2407">
        <v>44</v>
      </c>
      <c r="D2407" t="str">
        <f t="shared" si="111"/>
        <v>40–59 Age Group</v>
      </c>
      <c r="E2407" t="s">
        <v>34</v>
      </c>
      <c r="F2407" t="s">
        <v>34</v>
      </c>
      <c r="G2407" t="s">
        <v>13</v>
      </c>
      <c r="H2407" t="s">
        <v>14</v>
      </c>
      <c r="I2407" t="s">
        <v>21</v>
      </c>
      <c r="J2407" s="5">
        <v>70.58</v>
      </c>
      <c r="K2407" s="5">
        <v>25.1</v>
      </c>
      <c r="L2407" s="4">
        <f t="shared" si="112"/>
        <v>28.25</v>
      </c>
      <c r="M2407" s="5">
        <f t="shared" si="113"/>
        <v>25.1</v>
      </c>
      <c r="N2407" t="s">
        <v>24</v>
      </c>
      <c r="O2407" t="s">
        <v>34</v>
      </c>
    </row>
    <row r="2408" spans="1:15" x14ac:dyDescent="0.25">
      <c r="A2408">
        <v>58015</v>
      </c>
      <c r="B2408" t="s">
        <v>19</v>
      </c>
      <c r="C2408">
        <v>44</v>
      </c>
      <c r="D2408" t="str">
        <f t="shared" si="111"/>
        <v>40–59 Age Group</v>
      </c>
      <c r="E2408" t="s">
        <v>34</v>
      </c>
      <c r="F2408" t="s">
        <v>34</v>
      </c>
      <c r="G2408" t="s">
        <v>34</v>
      </c>
      <c r="H2408" t="s">
        <v>14</v>
      </c>
      <c r="I2408" t="s">
        <v>21</v>
      </c>
      <c r="J2408" s="5">
        <v>65.3</v>
      </c>
      <c r="K2408" s="5">
        <v>22.1</v>
      </c>
      <c r="L2408" s="4">
        <f t="shared" si="112"/>
        <v>28.25</v>
      </c>
      <c r="M2408" s="5">
        <f t="shared" si="113"/>
        <v>22.1</v>
      </c>
      <c r="N2408" t="s">
        <v>29</v>
      </c>
      <c r="O2408" t="s">
        <v>34</v>
      </c>
    </row>
    <row r="2409" spans="1:15" x14ac:dyDescent="0.25">
      <c r="A2409">
        <v>60104</v>
      </c>
      <c r="B2409" t="s">
        <v>12</v>
      </c>
      <c r="C2409">
        <v>44</v>
      </c>
      <c r="D2409" t="str">
        <f t="shared" si="111"/>
        <v>40–59 Age Group</v>
      </c>
      <c r="E2409" t="s">
        <v>34</v>
      </c>
      <c r="F2409" t="s">
        <v>34</v>
      </c>
      <c r="G2409" t="s">
        <v>13</v>
      </c>
      <c r="H2409" t="s">
        <v>14</v>
      </c>
      <c r="I2409" t="s">
        <v>15</v>
      </c>
      <c r="J2409" s="5">
        <v>80.73</v>
      </c>
      <c r="K2409" s="5">
        <v>28.1</v>
      </c>
      <c r="L2409" s="4">
        <f t="shared" si="112"/>
        <v>28.25</v>
      </c>
      <c r="M2409" s="5">
        <f t="shared" si="113"/>
        <v>28.1</v>
      </c>
      <c r="N2409" t="s">
        <v>29</v>
      </c>
      <c r="O2409" t="s">
        <v>34</v>
      </c>
    </row>
    <row r="2410" spans="1:15" x14ac:dyDescent="0.25">
      <c r="A2410">
        <v>62296</v>
      </c>
      <c r="B2410" t="s">
        <v>19</v>
      </c>
      <c r="C2410">
        <v>44</v>
      </c>
      <c r="D2410" t="str">
        <f t="shared" si="111"/>
        <v>40–59 Age Group</v>
      </c>
      <c r="E2410" t="s">
        <v>34</v>
      </c>
      <c r="F2410" t="s">
        <v>34</v>
      </c>
      <c r="G2410" t="s">
        <v>13</v>
      </c>
      <c r="H2410" t="s">
        <v>43</v>
      </c>
      <c r="I2410" t="s">
        <v>21</v>
      </c>
      <c r="J2410" s="5">
        <v>108.38</v>
      </c>
      <c r="K2410" s="5">
        <v>27.7</v>
      </c>
      <c r="L2410" s="4">
        <f t="shared" si="112"/>
        <v>28.25</v>
      </c>
      <c r="M2410" s="5">
        <f t="shared" si="113"/>
        <v>27.7</v>
      </c>
      <c r="N2410" t="s">
        <v>38</v>
      </c>
      <c r="O2410" t="s">
        <v>34</v>
      </c>
    </row>
    <row r="2411" spans="1:15" x14ac:dyDescent="0.25">
      <c r="A2411">
        <v>63193</v>
      </c>
      <c r="B2411" t="s">
        <v>19</v>
      </c>
      <c r="C2411">
        <v>44</v>
      </c>
      <c r="D2411" t="str">
        <f t="shared" si="111"/>
        <v>40–59 Age Group</v>
      </c>
      <c r="E2411" t="s">
        <v>34</v>
      </c>
      <c r="F2411" t="s">
        <v>34</v>
      </c>
      <c r="G2411" t="s">
        <v>13</v>
      </c>
      <c r="H2411" t="s">
        <v>14</v>
      </c>
      <c r="I2411" t="s">
        <v>21</v>
      </c>
      <c r="J2411" s="5">
        <v>88.75</v>
      </c>
      <c r="K2411" s="5">
        <v>25.6</v>
      </c>
      <c r="L2411" s="4">
        <f t="shared" si="112"/>
        <v>28.25</v>
      </c>
      <c r="M2411" s="5">
        <f t="shared" si="113"/>
        <v>25.6</v>
      </c>
      <c r="N2411" t="s">
        <v>38</v>
      </c>
      <c r="O2411" t="s">
        <v>34</v>
      </c>
    </row>
    <row r="2412" spans="1:15" x14ac:dyDescent="0.25">
      <c r="A2412">
        <v>63404</v>
      </c>
      <c r="B2412" t="s">
        <v>19</v>
      </c>
      <c r="C2412">
        <v>44</v>
      </c>
      <c r="D2412" t="str">
        <f t="shared" si="111"/>
        <v>40–59 Age Group</v>
      </c>
      <c r="E2412" t="s">
        <v>34</v>
      </c>
      <c r="F2412" t="s">
        <v>34</v>
      </c>
      <c r="G2412" t="s">
        <v>13</v>
      </c>
      <c r="H2412" t="s">
        <v>14</v>
      </c>
      <c r="I2412" t="s">
        <v>21</v>
      </c>
      <c r="J2412" s="5">
        <v>87.71</v>
      </c>
      <c r="K2412" s="5">
        <v>34</v>
      </c>
      <c r="L2412" s="4">
        <f t="shared" si="112"/>
        <v>28.25</v>
      </c>
      <c r="M2412" s="5">
        <f t="shared" si="113"/>
        <v>34</v>
      </c>
      <c r="N2412" t="s">
        <v>18</v>
      </c>
      <c r="O2412" t="s">
        <v>34</v>
      </c>
    </row>
    <row r="2413" spans="1:15" x14ac:dyDescent="0.25">
      <c r="A2413">
        <v>64159</v>
      </c>
      <c r="B2413" t="s">
        <v>19</v>
      </c>
      <c r="C2413">
        <v>44</v>
      </c>
      <c r="D2413" t="str">
        <f t="shared" si="111"/>
        <v>40–59 Age Group</v>
      </c>
      <c r="E2413" t="s">
        <v>34</v>
      </c>
      <c r="F2413" t="s">
        <v>34</v>
      </c>
      <c r="G2413" t="s">
        <v>13</v>
      </c>
      <c r="H2413" t="s">
        <v>14</v>
      </c>
      <c r="I2413" t="s">
        <v>21</v>
      </c>
      <c r="J2413" s="5">
        <v>110.41</v>
      </c>
      <c r="K2413" s="5">
        <v>30.5</v>
      </c>
      <c r="L2413" s="4">
        <f t="shared" si="112"/>
        <v>28.25</v>
      </c>
      <c r="M2413" s="5">
        <f t="shared" si="113"/>
        <v>30.5</v>
      </c>
      <c r="N2413" t="s">
        <v>29</v>
      </c>
      <c r="O2413" t="s">
        <v>34</v>
      </c>
    </row>
    <row r="2414" spans="1:15" x14ac:dyDescent="0.25">
      <c r="A2414">
        <v>64652</v>
      </c>
      <c r="B2414" t="s">
        <v>19</v>
      </c>
      <c r="C2414">
        <v>44</v>
      </c>
      <c r="D2414" t="str">
        <f t="shared" si="111"/>
        <v>40–59 Age Group</v>
      </c>
      <c r="E2414" t="s">
        <v>34</v>
      </c>
      <c r="F2414" t="s">
        <v>34</v>
      </c>
      <c r="G2414" t="s">
        <v>13</v>
      </c>
      <c r="H2414" t="s">
        <v>14</v>
      </c>
      <c r="I2414" t="s">
        <v>21</v>
      </c>
      <c r="J2414" s="5">
        <v>56.85</v>
      </c>
      <c r="K2414" s="5">
        <v>24.4</v>
      </c>
      <c r="L2414" s="4">
        <f t="shared" si="112"/>
        <v>28.25</v>
      </c>
      <c r="M2414" s="5">
        <f t="shared" si="113"/>
        <v>24.4</v>
      </c>
      <c r="N2414" t="s">
        <v>24</v>
      </c>
      <c r="O2414" t="s">
        <v>34</v>
      </c>
    </row>
    <row r="2415" spans="1:15" x14ac:dyDescent="0.25">
      <c r="A2415">
        <v>66794</v>
      </c>
      <c r="B2415" t="s">
        <v>19</v>
      </c>
      <c r="C2415">
        <v>44</v>
      </c>
      <c r="D2415" t="str">
        <f t="shared" si="111"/>
        <v>40–59 Age Group</v>
      </c>
      <c r="E2415" t="s">
        <v>34</v>
      </c>
      <c r="F2415" t="s">
        <v>34</v>
      </c>
      <c r="G2415" t="s">
        <v>13</v>
      </c>
      <c r="H2415" t="s">
        <v>43</v>
      </c>
      <c r="I2415" t="s">
        <v>21</v>
      </c>
      <c r="J2415" s="5">
        <v>81.13</v>
      </c>
      <c r="K2415" s="5">
        <v>34.1</v>
      </c>
      <c r="L2415" s="4">
        <f t="shared" si="112"/>
        <v>28.25</v>
      </c>
      <c r="M2415" s="5">
        <f t="shared" si="113"/>
        <v>34.1</v>
      </c>
      <c r="N2415" t="s">
        <v>24</v>
      </c>
      <c r="O2415" t="s">
        <v>34</v>
      </c>
    </row>
    <row r="2416" spans="1:15" x14ac:dyDescent="0.25">
      <c r="A2416">
        <v>68089</v>
      </c>
      <c r="B2416" t="s">
        <v>19</v>
      </c>
      <c r="C2416">
        <v>44</v>
      </c>
      <c r="D2416" t="str">
        <f t="shared" si="111"/>
        <v>40–59 Age Group</v>
      </c>
      <c r="E2416" t="s">
        <v>34</v>
      </c>
      <c r="F2416" t="s">
        <v>34</v>
      </c>
      <c r="G2416" t="s">
        <v>13</v>
      </c>
      <c r="H2416" t="s">
        <v>14</v>
      </c>
      <c r="I2416" t="s">
        <v>15</v>
      </c>
      <c r="J2416" s="5">
        <v>121.46</v>
      </c>
      <c r="K2416" s="5">
        <v>40.4</v>
      </c>
      <c r="L2416" s="4">
        <f t="shared" si="112"/>
        <v>28.25</v>
      </c>
      <c r="M2416" s="5">
        <f t="shared" si="113"/>
        <v>40.4</v>
      </c>
      <c r="N2416" t="s">
        <v>38</v>
      </c>
      <c r="O2416" t="s">
        <v>34</v>
      </c>
    </row>
    <row r="2417" spans="1:15" x14ac:dyDescent="0.25">
      <c r="A2417">
        <v>69789</v>
      </c>
      <c r="B2417" t="s">
        <v>19</v>
      </c>
      <c r="C2417">
        <v>44</v>
      </c>
      <c r="D2417" t="str">
        <f t="shared" si="111"/>
        <v>40–59 Age Group</v>
      </c>
      <c r="E2417" t="s">
        <v>34</v>
      </c>
      <c r="F2417" t="s">
        <v>34</v>
      </c>
      <c r="G2417" t="s">
        <v>13</v>
      </c>
      <c r="H2417" t="s">
        <v>14</v>
      </c>
      <c r="I2417" t="s">
        <v>21</v>
      </c>
      <c r="J2417" s="5">
        <v>58.19</v>
      </c>
      <c r="K2417" s="5">
        <v>37.1</v>
      </c>
      <c r="L2417" s="4">
        <f t="shared" si="112"/>
        <v>28.25</v>
      </c>
      <c r="M2417" s="5">
        <f t="shared" si="113"/>
        <v>37.1</v>
      </c>
      <c r="N2417" t="s">
        <v>38</v>
      </c>
      <c r="O2417" t="s">
        <v>34</v>
      </c>
    </row>
    <row r="2418" spans="1:15" x14ac:dyDescent="0.25">
      <c r="A2418">
        <v>70500</v>
      </c>
      <c r="B2418" t="s">
        <v>19</v>
      </c>
      <c r="C2418">
        <v>44</v>
      </c>
      <c r="D2418" t="str">
        <f t="shared" si="111"/>
        <v>40–59 Age Group</v>
      </c>
      <c r="E2418" t="s">
        <v>34</v>
      </c>
      <c r="F2418" t="s">
        <v>34</v>
      </c>
      <c r="G2418" t="s">
        <v>34</v>
      </c>
      <c r="H2418" t="s">
        <v>14</v>
      </c>
      <c r="I2418" t="s">
        <v>21</v>
      </c>
      <c r="J2418" s="5">
        <v>92.72</v>
      </c>
      <c r="K2418" s="5">
        <v>36.6</v>
      </c>
      <c r="L2418" s="4">
        <f t="shared" si="112"/>
        <v>28.25</v>
      </c>
      <c r="M2418" s="5">
        <f t="shared" si="113"/>
        <v>36.6</v>
      </c>
      <c r="N2418" t="s">
        <v>24</v>
      </c>
      <c r="O2418" t="s">
        <v>34</v>
      </c>
    </row>
    <row r="2419" spans="1:15" x14ac:dyDescent="0.25">
      <c r="A2419">
        <v>72289</v>
      </c>
      <c r="B2419" t="s">
        <v>19</v>
      </c>
      <c r="C2419">
        <v>44</v>
      </c>
      <c r="D2419" t="str">
        <f t="shared" si="111"/>
        <v>40–59 Age Group</v>
      </c>
      <c r="E2419" t="s">
        <v>34</v>
      </c>
      <c r="F2419" t="s">
        <v>34</v>
      </c>
      <c r="G2419" t="s">
        <v>13</v>
      </c>
      <c r="H2419" t="s">
        <v>14</v>
      </c>
      <c r="I2419" t="s">
        <v>21</v>
      </c>
      <c r="J2419" s="5">
        <v>68.42</v>
      </c>
      <c r="K2419" s="5">
        <v>43.2</v>
      </c>
      <c r="L2419" s="4">
        <f t="shared" si="112"/>
        <v>28.25</v>
      </c>
      <c r="M2419" s="5">
        <f t="shared" si="113"/>
        <v>43.2</v>
      </c>
      <c r="N2419" t="s">
        <v>29</v>
      </c>
      <c r="O2419" t="s">
        <v>34</v>
      </c>
    </row>
    <row r="2420" spans="1:15" x14ac:dyDescent="0.25">
      <c r="A2420">
        <v>315</v>
      </c>
      <c r="B2420" t="s">
        <v>12</v>
      </c>
      <c r="C2420">
        <v>45</v>
      </c>
      <c r="D2420" t="str">
        <f t="shared" si="111"/>
        <v>40–59 Age Group</v>
      </c>
      <c r="E2420" t="s">
        <v>34</v>
      </c>
      <c r="F2420" t="s">
        <v>34</v>
      </c>
      <c r="G2420" t="s">
        <v>13</v>
      </c>
      <c r="H2420" t="s">
        <v>14</v>
      </c>
      <c r="I2420" t="s">
        <v>21</v>
      </c>
      <c r="J2420" s="5">
        <v>65.42</v>
      </c>
      <c r="K2420" s="5">
        <v>39.700000000000003</v>
      </c>
      <c r="L2420" s="4">
        <f t="shared" si="112"/>
        <v>28.25</v>
      </c>
      <c r="M2420" s="5">
        <f t="shared" si="113"/>
        <v>39.700000000000003</v>
      </c>
      <c r="N2420" t="s">
        <v>24</v>
      </c>
      <c r="O2420" t="s">
        <v>34</v>
      </c>
    </row>
    <row r="2421" spans="1:15" x14ac:dyDescent="0.25">
      <c r="A2421">
        <v>1323</v>
      </c>
      <c r="B2421" t="s">
        <v>19</v>
      </c>
      <c r="C2421">
        <v>45</v>
      </c>
      <c r="D2421" t="str">
        <f t="shared" si="111"/>
        <v>40–59 Age Group</v>
      </c>
      <c r="E2421" t="s">
        <v>34</v>
      </c>
      <c r="F2421" t="s">
        <v>34</v>
      </c>
      <c r="G2421" t="s">
        <v>13</v>
      </c>
      <c r="H2421" t="s">
        <v>14</v>
      </c>
      <c r="I2421" t="s">
        <v>21</v>
      </c>
      <c r="J2421" s="5">
        <v>87.47</v>
      </c>
      <c r="K2421" s="5">
        <v>21.5</v>
      </c>
      <c r="L2421" s="4">
        <f t="shared" si="112"/>
        <v>28.25</v>
      </c>
      <c r="M2421" s="5">
        <f t="shared" si="113"/>
        <v>21.5</v>
      </c>
      <c r="N2421" t="s">
        <v>24</v>
      </c>
      <c r="O2421" t="s">
        <v>34</v>
      </c>
    </row>
    <row r="2422" spans="1:15" x14ac:dyDescent="0.25">
      <c r="A2422">
        <v>3184</v>
      </c>
      <c r="B2422" t="s">
        <v>19</v>
      </c>
      <c r="C2422">
        <v>45</v>
      </c>
      <c r="D2422" t="str">
        <f t="shared" si="111"/>
        <v>40–59 Age Group</v>
      </c>
      <c r="E2422" t="s">
        <v>34</v>
      </c>
      <c r="F2422" t="s">
        <v>34</v>
      </c>
      <c r="G2422" t="s">
        <v>13</v>
      </c>
      <c r="H2422" t="s">
        <v>14</v>
      </c>
      <c r="I2422" t="s">
        <v>15</v>
      </c>
      <c r="J2422" s="5">
        <v>89.05</v>
      </c>
      <c r="K2422" s="5">
        <v>27.8</v>
      </c>
      <c r="L2422" s="4">
        <f t="shared" si="112"/>
        <v>28.25</v>
      </c>
      <c r="M2422" s="5">
        <f t="shared" si="113"/>
        <v>27.8</v>
      </c>
      <c r="N2422" t="s">
        <v>18</v>
      </c>
      <c r="O2422" t="s">
        <v>34</v>
      </c>
    </row>
    <row r="2423" spans="1:15" x14ac:dyDescent="0.25">
      <c r="A2423">
        <v>4174</v>
      </c>
      <c r="B2423" t="s">
        <v>19</v>
      </c>
      <c r="C2423">
        <v>45</v>
      </c>
      <c r="D2423" t="str">
        <f t="shared" si="111"/>
        <v>40–59 Age Group</v>
      </c>
      <c r="E2423" t="s">
        <v>13</v>
      </c>
      <c r="F2423" t="s">
        <v>34</v>
      </c>
      <c r="G2423" t="s">
        <v>13</v>
      </c>
      <c r="H2423" t="s">
        <v>14</v>
      </c>
      <c r="I2423" t="s">
        <v>15</v>
      </c>
      <c r="J2423" s="5">
        <v>93.21</v>
      </c>
      <c r="K2423" s="5">
        <v>43.8</v>
      </c>
      <c r="L2423" s="4">
        <f t="shared" si="112"/>
        <v>28.25</v>
      </c>
      <c r="M2423" s="5">
        <f t="shared" si="113"/>
        <v>43.8</v>
      </c>
      <c r="N2423" t="s">
        <v>24</v>
      </c>
      <c r="O2423" t="s">
        <v>34</v>
      </c>
    </row>
    <row r="2424" spans="1:15" x14ac:dyDescent="0.25">
      <c r="A2424">
        <v>4528</v>
      </c>
      <c r="B2424" t="s">
        <v>12</v>
      </c>
      <c r="C2424">
        <v>45</v>
      </c>
      <c r="D2424" t="str">
        <f t="shared" si="111"/>
        <v>40–59 Age Group</v>
      </c>
      <c r="E2424" t="s">
        <v>13</v>
      </c>
      <c r="F2424" t="s">
        <v>34</v>
      </c>
      <c r="G2424" t="s">
        <v>34</v>
      </c>
      <c r="H2424" t="s">
        <v>14</v>
      </c>
      <c r="I2424" t="s">
        <v>21</v>
      </c>
      <c r="J2424" s="5">
        <v>85.52</v>
      </c>
      <c r="K2424" s="5">
        <v>36.4</v>
      </c>
      <c r="L2424" s="4">
        <f t="shared" si="112"/>
        <v>28.25</v>
      </c>
      <c r="M2424" s="5">
        <f t="shared" si="113"/>
        <v>36.4</v>
      </c>
      <c r="N2424" t="s">
        <v>24</v>
      </c>
      <c r="O2424" t="s">
        <v>34</v>
      </c>
    </row>
    <row r="2425" spans="1:15" x14ac:dyDescent="0.25">
      <c r="A2425">
        <v>5077</v>
      </c>
      <c r="B2425" t="s">
        <v>12</v>
      </c>
      <c r="C2425">
        <v>45</v>
      </c>
      <c r="D2425" t="str">
        <f t="shared" si="111"/>
        <v>40–59 Age Group</v>
      </c>
      <c r="E2425" t="s">
        <v>34</v>
      </c>
      <c r="F2425" t="s">
        <v>34</v>
      </c>
      <c r="G2425" t="s">
        <v>13</v>
      </c>
      <c r="H2425" t="s">
        <v>14</v>
      </c>
      <c r="I2425" t="s">
        <v>15</v>
      </c>
      <c r="J2425" s="5">
        <v>76.72</v>
      </c>
      <c r="K2425" s="5">
        <v>29.1</v>
      </c>
      <c r="L2425" s="4">
        <f t="shared" si="112"/>
        <v>28.25</v>
      </c>
      <c r="M2425" s="5">
        <f t="shared" si="113"/>
        <v>29.1</v>
      </c>
      <c r="N2425" t="s">
        <v>38</v>
      </c>
      <c r="O2425" t="s">
        <v>34</v>
      </c>
    </row>
    <row r="2426" spans="1:15" x14ac:dyDescent="0.25">
      <c r="A2426">
        <v>5496</v>
      </c>
      <c r="B2426" t="s">
        <v>19</v>
      </c>
      <c r="C2426">
        <v>45</v>
      </c>
      <c r="D2426" t="str">
        <f t="shared" si="111"/>
        <v>40–59 Age Group</v>
      </c>
      <c r="E2426" t="s">
        <v>34</v>
      </c>
      <c r="F2426" t="s">
        <v>34</v>
      </c>
      <c r="G2426" t="s">
        <v>13</v>
      </c>
      <c r="H2426" t="s">
        <v>14</v>
      </c>
      <c r="I2426" t="s">
        <v>15</v>
      </c>
      <c r="J2426" s="5">
        <v>202.66</v>
      </c>
      <c r="K2426" s="5" t="s">
        <v>4270</v>
      </c>
      <c r="L2426" s="4">
        <f t="shared" si="112"/>
        <v>28.25</v>
      </c>
      <c r="M2426" s="5">
        <f t="shared" si="113"/>
        <v>28.25</v>
      </c>
      <c r="N2426" t="s">
        <v>24</v>
      </c>
      <c r="O2426" t="s">
        <v>34</v>
      </c>
    </row>
    <row r="2427" spans="1:15" x14ac:dyDescent="0.25">
      <c r="A2427">
        <v>7953</v>
      </c>
      <c r="B2427" t="s">
        <v>19</v>
      </c>
      <c r="C2427">
        <v>45</v>
      </c>
      <c r="D2427" t="str">
        <f t="shared" si="111"/>
        <v>40–59 Age Group</v>
      </c>
      <c r="E2427" t="s">
        <v>34</v>
      </c>
      <c r="F2427" t="s">
        <v>34</v>
      </c>
      <c r="G2427" t="s">
        <v>13</v>
      </c>
      <c r="H2427" t="s">
        <v>14</v>
      </c>
      <c r="I2427" t="s">
        <v>21</v>
      </c>
      <c r="J2427" s="5">
        <v>92.21</v>
      </c>
      <c r="K2427" s="5">
        <v>31</v>
      </c>
      <c r="L2427" s="4">
        <f t="shared" si="112"/>
        <v>28.25</v>
      </c>
      <c r="M2427" s="5">
        <f t="shared" si="113"/>
        <v>31</v>
      </c>
      <c r="N2427" t="s">
        <v>24</v>
      </c>
      <c r="O2427" t="s">
        <v>34</v>
      </c>
    </row>
    <row r="2428" spans="1:15" x14ac:dyDescent="0.25">
      <c r="A2428">
        <v>10333</v>
      </c>
      <c r="B2428" t="s">
        <v>19</v>
      </c>
      <c r="C2428">
        <v>45</v>
      </c>
      <c r="D2428" t="str">
        <f t="shared" si="111"/>
        <v>40–59 Age Group</v>
      </c>
      <c r="E2428" t="s">
        <v>34</v>
      </c>
      <c r="F2428" t="s">
        <v>34</v>
      </c>
      <c r="G2428" t="s">
        <v>13</v>
      </c>
      <c r="H2428" t="s">
        <v>14</v>
      </c>
      <c r="I2428" t="s">
        <v>15</v>
      </c>
      <c r="J2428" s="5">
        <v>90.35</v>
      </c>
      <c r="K2428" s="5">
        <v>22.3</v>
      </c>
      <c r="L2428" s="4">
        <f t="shared" si="112"/>
        <v>28.25</v>
      </c>
      <c r="M2428" s="5">
        <f t="shared" si="113"/>
        <v>22.3</v>
      </c>
      <c r="N2428" t="s">
        <v>24</v>
      </c>
      <c r="O2428" t="s">
        <v>34</v>
      </c>
    </row>
    <row r="2429" spans="1:15" x14ac:dyDescent="0.25">
      <c r="A2429">
        <v>11192</v>
      </c>
      <c r="B2429" t="s">
        <v>19</v>
      </c>
      <c r="C2429">
        <v>45</v>
      </c>
      <c r="D2429" t="str">
        <f t="shared" si="111"/>
        <v>40–59 Age Group</v>
      </c>
      <c r="E2429" t="s">
        <v>34</v>
      </c>
      <c r="F2429" t="s">
        <v>34</v>
      </c>
      <c r="G2429" t="s">
        <v>13</v>
      </c>
      <c r="H2429" t="s">
        <v>14</v>
      </c>
      <c r="I2429" t="s">
        <v>21</v>
      </c>
      <c r="J2429" s="5">
        <v>218.1</v>
      </c>
      <c r="K2429" s="5">
        <v>55</v>
      </c>
      <c r="L2429" s="4">
        <f t="shared" si="112"/>
        <v>28.25</v>
      </c>
      <c r="M2429" s="5">
        <f t="shared" si="113"/>
        <v>55</v>
      </c>
      <c r="N2429" t="s">
        <v>29</v>
      </c>
      <c r="O2429" t="s">
        <v>34</v>
      </c>
    </row>
    <row r="2430" spans="1:15" x14ac:dyDescent="0.25">
      <c r="A2430">
        <v>11960</v>
      </c>
      <c r="B2430" t="s">
        <v>12</v>
      </c>
      <c r="C2430">
        <v>45</v>
      </c>
      <c r="D2430" t="str">
        <f t="shared" si="111"/>
        <v>40–59 Age Group</v>
      </c>
      <c r="E2430" t="s">
        <v>34</v>
      </c>
      <c r="F2430" t="s">
        <v>34</v>
      </c>
      <c r="G2430" t="s">
        <v>13</v>
      </c>
      <c r="H2430" t="s">
        <v>14</v>
      </c>
      <c r="I2430" t="s">
        <v>21</v>
      </c>
      <c r="J2430" s="5">
        <v>99.97</v>
      </c>
      <c r="K2430" s="5">
        <v>35.6</v>
      </c>
      <c r="L2430" s="4">
        <f t="shared" si="112"/>
        <v>28.25</v>
      </c>
      <c r="M2430" s="5">
        <f t="shared" si="113"/>
        <v>35.6</v>
      </c>
      <c r="N2430" t="s">
        <v>24</v>
      </c>
      <c r="O2430" t="s">
        <v>34</v>
      </c>
    </row>
    <row r="2431" spans="1:15" x14ac:dyDescent="0.25">
      <c r="A2431">
        <v>12318</v>
      </c>
      <c r="B2431" t="s">
        <v>12</v>
      </c>
      <c r="C2431">
        <v>45</v>
      </c>
      <c r="D2431" t="str">
        <f t="shared" si="111"/>
        <v>40–59 Age Group</v>
      </c>
      <c r="E2431" t="s">
        <v>34</v>
      </c>
      <c r="F2431" t="s">
        <v>34</v>
      </c>
      <c r="G2431" t="s">
        <v>13</v>
      </c>
      <c r="H2431" t="s">
        <v>20</v>
      </c>
      <c r="I2431" t="s">
        <v>15</v>
      </c>
      <c r="J2431" s="5">
        <v>101.92</v>
      </c>
      <c r="K2431" s="5">
        <v>26.9</v>
      </c>
      <c r="L2431" s="4">
        <f t="shared" si="112"/>
        <v>28.25</v>
      </c>
      <c r="M2431" s="5">
        <f t="shared" si="113"/>
        <v>26.9</v>
      </c>
      <c r="N2431" t="s">
        <v>38</v>
      </c>
      <c r="O2431" t="s">
        <v>34</v>
      </c>
    </row>
    <row r="2432" spans="1:15" x14ac:dyDescent="0.25">
      <c r="A2432">
        <v>12834</v>
      </c>
      <c r="B2432" t="s">
        <v>12</v>
      </c>
      <c r="C2432">
        <v>45</v>
      </c>
      <c r="D2432" t="str">
        <f t="shared" si="111"/>
        <v>40–59 Age Group</v>
      </c>
      <c r="E2432" t="s">
        <v>34</v>
      </c>
      <c r="F2432" t="s">
        <v>34</v>
      </c>
      <c r="G2432" t="s">
        <v>13</v>
      </c>
      <c r="H2432" t="s">
        <v>14</v>
      </c>
      <c r="I2432" t="s">
        <v>15</v>
      </c>
      <c r="J2432" s="5">
        <v>115.52</v>
      </c>
      <c r="K2432" s="5">
        <v>33.9</v>
      </c>
      <c r="L2432" s="4">
        <f t="shared" si="112"/>
        <v>28.25</v>
      </c>
      <c r="M2432" s="5">
        <f t="shared" si="113"/>
        <v>33.9</v>
      </c>
      <c r="N2432" t="s">
        <v>18</v>
      </c>
      <c r="O2432" t="s">
        <v>34</v>
      </c>
    </row>
    <row r="2433" spans="1:15" x14ac:dyDescent="0.25">
      <c r="A2433">
        <v>13328</v>
      </c>
      <c r="B2433" t="s">
        <v>19</v>
      </c>
      <c r="C2433">
        <v>45</v>
      </c>
      <c r="D2433" t="str">
        <f t="shared" si="111"/>
        <v>40–59 Age Group</v>
      </c>
      <c r="E2433" t="s">
        <v>34</v>
      </c>
      <c r="F2433" t="s">
        <v>34</v>
      </c>
      <c r="G2433" t="s">
        <v>13</v>
      </c>
      <c r="H2433" t="s">
        <v>14</v>
      </c>
      <c r="I2433" t="s">
        <v>21</v>
      </c>
      <c r="J2433" s="5">
        <v>106.95</v>
      </c>
      <c r="K2433" s="5">
        <v>33.4</v>
      </c>
      <c r="L2433" s="4">
        <f t="shared" si="112"/>
        <v>28.25</v>
      </c>
      <c r="M2433" s="5">
        <f t="shared" si="113"/>
        <v>33.4</v>
      </c>
      <c r="N2433" t="s">
        <v>38</v>
      </c>
      <c r="O2433" t="s">
        <v>34</v>
      </c>
    </row>
    <row r="2434" spans="1:15" x14ac:dyDescent="0.25">
      <c r="A2434">
        <v>14407</v>
      </c>
      <c r="B2434" t="s">
        <v>12</v>
      </c>
      <c r="C2434">
        <v>45</v>
      </c>
      <c r="D2434" t="str">
        <f t="shared" ref="D2434:D2497" si="114">_xlfn.IFS(
C2434&lt;18,"1–17 Age Group",
C2434&lt;40,"18–39 Age Group",
C2434&lt;60,"40–59 Age Group",
C2434&lt;80,"60–79 Age Group",
TRUE,"80+ Age Group"
)</f>
        <v>40–59 Age Group</v>
      </c>
      <c r="E2434" t="s">
        <v>34</v>
      </c>
      <c r="F2434" t="s">
        <v>34</v>
      </c>
      <c r="G2434" t="s">
        <v>34</v>
      </c>
      <c r="H2434" t="s">
        <v>20</v>
      </c>
      <c r="I2434" t="s">
        <v>15</v>
      </c>
      <c r="J2434" s="5">
        <v>104.12</v>
      </c>
      <c r="K2434" s="5">
        <v>37.700000000000003</v>
      </c>
      <c r="L2434" s="4">
        <f t="shared" ref="L2434:L2497" si="115">MEDIAN(K:K)</f>
        <v>28.25</v>
      </c>
      <c r="M2434" s="5">
        <f t="shared" ref="M2434:M2497" si="116">IF(K:K="",$L2434,$K2434)</f>
        <v>37.700000000000003</v>
      </c>
      <c r="N2434" t="s">
        <v>38</v>
      </c>
      <c r="O2434" t="s">
        <v>34</v>
      </c>
    </row>
    <row r="2435" spans="1:15" x14ac:dyDescent="0.25">
      <c r="A2435">
        <v>14872</v>
      </c>
      <c r="B2435" t="s">
        <v>12</v>
      </c>
      <c r="C2435">
        <v>45</v>
      </c>
      <c r="D2435" t="str">
        <f t="shared" si="114"/>
        <v>40–59 Age Group</v>
      </c>
      <c r="E2435" t="s">
        <v>13</v>
      </c>
      <c r="F2435" t="s">
        <v>34</v>
      </c>
      <c r="G2435" t="s">
        <v>13</v>
      </c>
      <c r="H2435" t="s">
        <v>20</v>
      </c>
      <c r="I2435" t="s">
        <v>21</v>
      </c>
      <c r="J2435" s="5">
        <v>239.19</v>
      </c>
      <c r="K2435" s="5">
        <v>52.5</v>
      </c>
      <c r="L2435" s="4">
        <f t="shared" si="115"/>
        <v>28.25</v>
      </c>
      <c r="M2435" s="5">
        <f t="shared" si="116"/>
        <v>52.5</v>
      </c>
      <c r="N2435" t="s">
        <v>38</v>
      </c>
      <c r="O2435" t="s">
        <v>34</v>
      </c>
    </row>
    <row r="2436" spans="1:15" x14ac:dyDescent="0.25">
      <c r="A2436">
        <v>15310</v>
      </c>
      <c r="B2436" t="s">
        <v>19</v>
      </c>
      <c r="C2436">
        <v>45</v>
      </c>
      <c r="D2436" t="str">
        <f t="shared" si="114"/>
        <v>40–59 Age Group</v>
      </c>
      <c r="E2436" t="s">
        <v>34</v>
      </c>
      <c r="F2436" t="s">
        <v>34</v>
      </c>
      <c r="G2436" t="s">
        <v>13</v>
      </c>
      <c r="H2436" t="s">
        <v>14</v>
      </c>
      <c r="I2436" t="s">
        <v>15</v>
      </c>
      <c r="J2436" s="5">
        <v>110.47</v>
      </c>
      <c r="K2436" s="5">
        <v>24.7</v>
      </c>
      <c r="L2436" s="4">
        <f t="shared" si="115"/>
        <v>28.25</v>
      </c>
      <c r="M2436" s="5">
        <f t="shared" si="116"/>
        <v>24.7</v>
      </c>
      <c r="N2436" t="s">
        <v>29</v>
      </c>
      <c r="O2436" t="s">
        <v>34</v>
      </c>
    </row>
    <row r="2437" spans="1:15" x14ac:dyDescent="0.25">
      <c r="A2437">
        <v>15553</v>
      </c>
      <c r="B2437" t="s">
        <v>19</v>
      </c>
      <c r="C2437">
        <v>45</v>
      </c>
      <c r="D2437" t="str">
        <f t="shared" si="114"/>
        <v>40–59 Age Group</v>
      </c>
      <c r="E2437" t="s">
        <v>34</v>
      </c>
      <c r="F2437" t="s">
        <v>34</v>
      </c>
      <c r="G2437" t="s">
        <v>13</v>
      </c>
      <c r="H2437" t="s">
        <v>14</v>
      </c>
      <c r="I2437" t="s">
        <v>21</v>
      </c>
      <c r="J2437" s="5">
        <v>89.21</v>
      </c>
      <c r="K2437" s="5">
        <v>21.6</v>
      </c>
      <c r="L2437" s="4">
        <f t="shared" si="115"/>
        <v>28.25</v>
      </c>
      <c r="M2437" s="5">
        <f t="shared" si="116"/>
        <v>21.6</v>
      </c>
      <c r="N2437" t="s">
        <v>18</v>
      </c>
      <c r="O2437" t="s">
        <v>34</v>
      </c>
    </row>
    <row r="2438" spans="1:15" x14ac:dyDescent="0.25">
      <c r="A2438">
        <v>15746</v>
      </c>
      <c r="B2438" t="s">
        <v>19</v>
      </c>
      <c r="C2438">
        <v>45</v>
      </c>
      <c r="D2438" t="str">
        <f t="shared" si="114"/>
        <v>40–59 Age Group</v>
      </c>
      <c r="E2438" t="s">
        <v>34</v>
      </c>
      <c r="F2438" t="s">
        <v>34</v>
      </c>
      <c r="G2438" t="s">
        <v>13</v>
      </c>
      <c r="H2438" t="s">
        <v>43</v>
      </c>
      <c r="I2438" t="s">
        <v>15</v>
      </c>
      <c r="J2438" s="5">
        <v>79.47</v>
      </c>
      <c r="K2438" s="5">
        <v>28.1</v>
      </c>
      <c r="L2438" s="4">
        <f t="shared" si="115"/>
        <v>28.25</v>
      </c>
      <c r="M2438" s="5">
        <f t="shared" si="116"/>
        <v>28.1</v>
      </c>
      <c r="N2438" t="s">
        <v>24</v>
      </c>
      <c r="O2438" t="s">
        <v>34</v>
      </c>
    </row>
    <row r="2439" spans="1:15" x14ac:dyDescent="0.25">
      <c r="A2439">
        <v>15803</v>
      </c>
      <c r="B2439" t="s">
        <v>19</v>
      </c>
      <c r="C2439">
        <v>45</v>
      </c>
      <c r="D2439" t="str">
        <f t="shared" si="114"/>
        <v>40–59 Age Group</v>
      </c>
      <c r="E2439" t="s">
        <v>34</v>
      </c>
      <c r="F2439" t="s">
        <v>34</v>
      </c>
      <c r="G2439" t="s">
        <v>13</v>
      </c>
      <c r="H2439" t="s">
        <v>14</v>
      </c>
      <c r="I2439" t="s">
        <v>21</v>
      </c>
      <c r="J2439" s="5">
        <v>73.87</v>
      </c>
      <c r="K2439" s="5">
        <v>25.6</v>
      </c>
      <c r="L2439" s="4">
        <f t="shared" si="115"/>
        <v>28.25</v>
      </c>
      <c r="M2439" s="5">
        <f t="shared" si="116"/>
        <v>25.6</v>
      </c>
      <c r="N2439" t="s">
        <v>38</v>
      </c>
      <c r="O2439" t="s">
        <v>34</v>
      </c>
    </row>
    <row r="2440" spans="1:15" x14ac:dyDescent="0.25">
      <c r="A2440">
        <v>15937</v>
      </c>
      <c r="B2440" t="s">
        <v>12</v>
      </c>
      <c r="C2440">
        <v>45</v>
      </c>
      <c r="D2440" t="str">
        <f t="shared" si="114"/>
        <v>40–59 Age Group</v>
      </c>
      <c r="E2440" t="s">
        <v>13</v>
      </c>
      <c r="F2440" t="s">
        <v>34</v>
      </c>
      <c r="G2440" t="s">
        <v>13</v>
      </c>
      <c r="H2440" t="s">
        <v>20</v>
      </c>
      <c r="I2440" t="s">
        <v>21</v>
      </c>
      <c r="J2440" s="5">
        <v>74.28</v>
      </c>
      <c r="K2440" s="5">
        <v>37.200000000000003</v>
      </c>
      <c r="L2440" s="4">
        <f t="shared" si="115"/>
        <v>28.25</v>
      </c>
      <c r="M2440" s="5">
        <f t="shared" si="116"/>
        <v>37.200000000000003</v>
      </c>
      <c r="N2440" t="s">
        <v>18</v>
      </c>
      <c r="O2440" t="s">
        <v>34</v>
      </c>
    </row>
    <row r="2441" spans="1:15" x14ac:dyDescent="0.25">
      <c r="A2441">
        <v>16028</v>
      </c>
      <c r="B2441" t="s">
        <v>19</v>
      </c>
      <c r="C2441">
        <v>45</v>
      </c>
      <c r="D2441" t="str">
        <f t="shared" si="114"/>
        <v>40–59 Age Group</v>
      </c>
      <c r="E2441" t="s">
        <v>34</v>
      </c>
      <c r="F2441" t="s">
        <v>34</v>
      </c>
      <c r="G2441" t="s">
        <v>13</v>
      </c>
      <c r="H2441" t="s">
        <v>14</v>
      </c>
      <c r="I2441" t="s">
        <v>21</v>
      </c>
      <c r="J2441" s="5">
        <v>77.19</v>
      </c>
      <c r="K2441" s="5">
        <v>37.200000000000003</v>
      </c>
      <c r="L2441" s="4">
        <f t="shared" si="115"/>
        <v>28.25</v>
      </c>
      <c r="M2441" s="5">
        <f t="shared" si="116"/>
        <v>37.200000000000003</v>
      </c>
      <c r="N2441" t="s">
        <v>29</v>
      </c>
      <c r="O2441" t="s">
        <v>34</v>
      </c>
    </row>
    <row r="2442" spans="1:15" x14ac:dyDescent="0.25">
      <c r="A2442">
        <v>16420</v>
      </c>
      <c r="B2442" t="s">
        <v>19</v>
      </c>
      <c r="C2442">
        <v>45</v>
      </c>
      <c r="D2442" t="str">
        <f t="shared" si="114"/>
        <v>40–59 Age Group</v>
      </c>
      <c r="E2442" t="s">
        <v>34</v>
      </c>
      <c r="F2442" t="s">
        <v>34</v>
      </c>
      <c r="G2442" t="s">
        <v>13</v>
      </c>
      <c r="H2442" t="s">
        <v>14</v>
      </c>
      <c r="I2442" t="s">
        <v>15</v>
      </c>
      <c r="J2442" s="5">
        <v>108.03</v>
      </c>
      <c r="K2442" s="5">
        <v>37.299999999999997</v>
      </c>
      <c r="L2442" s="4">
        <f t="shared" si="115"/>
        <v>28.25</v>
      </c>
      <c r="M2442" s="5">
        <f t="shared" si="116"/>
        <v>37.299999999999997</v>
      </c>
      <c r="N2442" t="s">
        <v>24</v>
      </c>
      <c r="O2442" t="s">
        <v>34</v>
      </c>
    </row>
    <row r="2443" spans="1:15" x14ac:dyDescent="0.25">
      <c r="A2443">
        <v>17347</v>
      </c>
      <c r="B2443" t="s">
        <v>19</v>
      </c>
      <c r="C2443">
        <v>45</v>
      </c>
      <c r="D2443" t="str">
        <f t="shared" si="114"/>
        <v>40–59 Age Group</v>
      </c>
      <c r="E2443" t="s">
        <v>34</v>
      </c>
      <c r="F2443" t="s">
        <v>34</v>
      </c>
      <c r="G2443" t="s">
        <v>13</v>
      </c>
      <c r="H2443" t="s">
        <v>43</v>
      </c>
      <c r="I2443" t="s">
        <v>15</v>
      </c>
      <c r="J2443" s="5">
        <v>85.64</v>
      </c>
      <c r="K2443" s="5">
        <v>32</v>
      </c>
      <c r="L2443" s="4">
        <f t="shared" si="115"/>
        <v>28.25</v>
      </c>
      <c r="M2443" s="5">
        <f t="shared" si="116"/>
        <v>32</v>
      </c>
      <c r="N2443" t="s">
        <v>18</v>
      </c>
      <c r="O2443" t="s">
        <v>34</v>
      </c>
    </row>
    <row r="2444" spans="1:15" x14ac:dyDescent="0.25">
      <c r="A2444">
        <v>18986</v>
      </c>
      <c r="B2444" t="s">
        <v>19</v>
      </c>
      <c r="C2444">
        <v>45</v>
      </c>
      <c r="D2444" t="str">
        <f t="shared" si="114"/>
        <v>40–59 Age Group</v>
      </c>
      <c r="E2444" t="s">
        <v>34</v>
      </c>
      <c r="F2444" t="s">
        <v>34</v>
      </c>
      <c r="G2444" t="s">
        <v>34</v>
      </c>
      <c r="H2444" t="s">
        <v>20</v>
      </c>
      <c r="I2444" t="s">
        <v>15</v>
      </c>
      <c r="J2444" s="5">
        <v>88.47</v>
      </c>
      <c r="K2444" s="5">
        <v>29.3</v>
      </c>
      <c r="L2444" s="4">
        <f t="shared" si="115"/>
        <v>28.25</v>
      </c>
      <c r="M2444" s="5">
        <f t="shared" si="116"/>
        <v>29.3</v>
      </c>
      <c r="N2444" t="s">
        <v>24</v>
      </c>
      <c r="O2444" t="s">
        <v>34</v>
      </c>
    </row>
    <row r="2445" spans="1:15" x14ac:dyDescent="0.25">
      <c r="A2445">
        <v>19557</v>
      </c>
      <c r="B2445" t="s">
        <v>19</v>
      </c>
      <c r="C2445">
        <v>45</v>
      </c>
      <c r="D2445" t="str">
        <f t="shared" si="114"/>
        <v>40–59 Age Group</v>
      </c>
      <c r="E2445" t="s">
        <v>34</v>
      </c>
      <c r="F2445" t="s">
        <v>34</v>
      </c>
      <c r="G2445" t="s">
        <v>13</v>
      </c>
      <c r="H2445" t="s">
        <v>14</v>
      </c>
      <c r="I2445" t="s">
        <v>21</v>
      </c>
      <c r="J2445" s="5">
        <v>93.72</v>
      </c>
      <c r="K2445" s="5">
        <v>30.2</v>
      </c>
      <c r="L2445" s="4">
        <f t="shared" si="115"/>
        <v>28.25</v>
      </c>
      <c r="M2445" s="5">
        <f t="shared" si="116"/>
        <v>30.2</v>
      </c>
      <c r="N2445" t="s">
        <v>18</v>
      </c>
      <c r="O2445" t="s">
        <v>13</v>
      </c>
    </row>
    <row r="2446" spans="1:15" x14ac:dyDescent="0.25">
      <c r="A2446">
        <v>20973</v>
      </c>
      <c r="B2446" t="s">
        <v>12</v>
      </c>
      <c r="C2446">
        <v>45</v>
      </c>
      <c r="D2446" t="str">
        <f t="shared" si="114"/>
        <v>40–59 Age Group</v>
      </c>
      <c r="E2446" t="s">
        <v>34</v>
      </c>
      <c r="F2446" t="s">
        <v>34</v>
      </c>
      <c r="G2446" t="s">
        <v>13</v>
      </c>
      <c r="H2446" t="s">
        <v>43</v>
      </c>
      <c r="I2446" t="s">
        <v>21</v>
      </c>
      <c r="J2446" s="5">
        <v>86.99</v>
      </c>
      <c r="K2446" s="5">
        <v>37.9</v>
      </c>
      <c r="L2446" s="4">
        <f t="shared" si="115"/>
        <v>28.25</v>
      </c>
      <c r="M2446" s="5">
        <f t="shared" si="116"/>
        <v>37.9</v>
      </c>
      <c r="N2446" t="s">
        <v>24</v>
      </c>
      <c r="O2446" t="s">
        <v>34</v>
      </c>
    </row>
    <row r="2447" spans="1:15" x14ac:dyDescent="0.25">
      <c r="A2447">
        <v>21067</v>
      </c>
      <c r="B2447" t="s">
        <v>19</v>
      </c>
      <c r="C2447">
        <v>45</v>
      </c>
      <c r="D2447" t="str">
        <f t="shared" si="114"/>
        <v>40–59 Age Group</v>
      </c>
      <c r="E2447" t="s">
        <v>34</v>
      </c>
      <c r="F2447" t="s">
        <v>34</v>
      </c>
      <c r="G2447" t="s">
        <v>13</v>
      </c>
      <c r="H2447" t="s">
        <v>20</v>
      </c>
      <c r="I2447" t="s">
        <v>15</v>
      </c>
      <c r="J2447" s="5">
        <v>110.1</v>
      </c>
      <c r="K2447" s="5">
        <v>30.9</v>
      </c>
      <c r="L2447" s="4">
        <f t="shared" si="115"/>
        <v>28.25</v>
      </c>
      <c r="M2447" s="5">
        <f t="shared" si="116"/>
        <v>30.9</v>
      </c>
      <c r="N2447" t="s">
        <v>24</v>
      </c>
      <c r="O2447" t="s">
        <v>34</v>
      </c>
    </row>
    <row r="2448" spans="1:15" x14ac:dyDescent="0.25">
      <c r="A2448">
        <v>22330</v>
      </c>
      <c r="B2448" t="s">
        <v>19</v>
      </c>
      <c r="C2448">
        <v>45</v>
      </c>
      <c r="D2448" t="str">
        <f t="shared" si="114"/>
        <v>40–59 Age Group</v>
      </c>
      <c r="E2448" t="s">
        <v>34</v>
      </c>
      <c r="F2448" t="s">
        <v>34</v>
      </c>
      <c r="G2448" t="s">
        <v>13</v>
      </c>
      <c r="H2448" t="s">
        <v>20</v>
      </c>
      <c r="I2448" t="s">
        <v>15</v>
      </c>
      <c r="J2448" s="5">
        <v>82.94</v>
      </c>
      <c r="K2448" s="5">
        <v>29.3</v>
      </c>
      <c r="L2448" s="4">
        <f t="shared" si="115"/>
        <v>28.25</v>
      </c>
      <c r="M2448" s="5">
        <f t="shared" si="116"/>
        <v>29.3</v>
      </c>
      <c r="N2448" t="s">
        <v>38</v>
      </c>
      <c r="O2448" t="s">
        <v>34</v>
      </c>
    </row>
    <row r="2449" spans="1:15" x14ac:dyDescent="0.25">
      <c r="A2449">
        <v>23988</v>
      </c>
      <c r="B2449" t="s">
        <v>19</v>
      </c>
      <c r="C2449">
        <v>45</v>
      </c>
      <c r="D2449" t="str">
        <f t="shared" si="114"/>
        <v>40–59 Age Group</v>
      </c>
      <c r="E2449" t="s">
        <v>34</v>
      </c>
      <c r="F2449" t="s">
        <v>34</v>
      </c>
      <c r="G2449" t="s">
        <v>13</v>
      </c>
      <c r="H2449" t="s">
        <v>14</v>
      </c>
      <c r="I2449" t="s">
        <v>21</v>
      </c>
      <c r="J2449" s="5">
        <v>76.680000000000007</v>
      </c>
      <c r="K2449" s="5">
        <v>34.799999999999997</v>
      </c>
      <c r="L2449" s="4">
        <f t="shared" si="115"/>
        <v>28.25</v>
      </c>
      <c r="M2449" s="5">
        <f t="shared" si="116"/>
        <v>34.799999999999997</v>
      </c>
      <c r="N2449" t="s">
        <v>29</v>
      </c>
      <c r="O2449" t="s">
        <v>34</v>
      </c>
    </row>
    <row r="2450" spans="1:15" x14ac:dyDescent="0.25">
      <c r="A2450">
        <v>24066</v>
      </c>
      <c r="B2450" t="s">
        <v>19</v>
      </c>
      <c r="C2450">
        <v>45</v>
      </c>
      <c r="D2450" t="str">
        <f t="shared" si="114"/>
        <v>40–59 Age Group</v>
      </c>
      <c r="E2450" t="s">
        <v>34</v>
      </c>
      <c r="F2450" t="s">
        <v>34</v>
      </c>
      <c r="G2450" t="s">
        <v>13</v>
      </c>
      <c r="H2450" t="s">
        <v>14</v>
      </c>
      <c r="I2450" t="s">
        <v>15</v>
      </c>
      <c r="J2450" s="5">
        <v>72.650000000000006</v>
      </c>
      <c r="K2450" s="5">
        <v>25.6</v>
      </c>
      <c r="L2450" s="4">
        <f t="shared" si="115"/>
        <v>28.25</v>
      </c>
      <c r="M2450" s="5">
        <f t="shared" si="116"/>
        <v>25.6</v>
      </c>
      <c r="N2450" t="s">
        <v>38</v>
      </c>
      <c r="O2450" t="s">
        <v>34</v>
      </c>
    </row>
    <row r="2451" spans="1:15" x14ac:dyDescent="0.25">
      <c r="A2451">
        <v>25446</v>
      </c>
      <c r="B2451" t="s">
        <v>19</v>
      </c>
      <c r="C2451">
        <v>45</v>
      </c>
      <c r="D2451" t="str">
        <f t="shared" si="114"/>
        <v>40–59 Age Group</v>
      </c>
      <c r="E2451" t="s">
        <v>34</v>
      </c>
      <c r="F2451" t="s">
        <v>34</v>
      </c>
      <c r="G2451" t="s">
        <v>13</v>
      </c>
      <c r="H2451" t="s">
        <v>43</v>
      </c>
      <c r="I2451" t="s">
        <v>15</v>
      </c>
      <c r="J2451" s="5">
        <v>79.98</v>
      </c>
      <c r="K2451" s="5">
        <v>41.4</v>
      </c>
      <c r="L2451" s="4">
        <f t="shared" si="115"/>
        <v>28.25</v>
      </c>
      <c r="M2451" s="5">
        <f t="shared" si="116"/>
        <v>41.4</v>
      </c>
      <c r="N2451" t="s">
        <v>24</v>
      </c>
      <c r="O2451" t="s">
        <v>34</v>
      </c>
    </row>
    <row r="2452" spans="1:15" x14ac:dyDescent="0.25">
      <c r="A2452">
        <v>25625</v>
      </c>
      <c r="B2452" t="s">
        <v>19</v>
      </c>
      <c r="C2452">
        <v>45</v>
      </c>
      <c r="D2452" t="str">
        <f t="shared" si="114"/>
        <v>40–59 Age Group</v>
      </c>
      <c r="E2452" t="s">
        <v>34</v>
      </c>
      <c r="F2452" t="s">
        <v>34</v>
      </c>
      <c r="G2452" t="s">
        <v>34</v>
      </c>
      <c r="H2452" t="s">
        <v>14</v>
      </c>
      <c r="I2452" t="s">
        <v>21</v>
      </c>
      <c r="J2452" s="5">
        <v>103.94</v>
      </c>
      <c r="K2452" s="5">
        <v>32.5</v>
      </c>
      <c r="L2452" s="4">
        <f t="shared" si="115"/>
        <v>28.25</v>
      </c>
      <c r="M2452" s="5">
        <f t="shared" si="116"/>
        <v>32.5</v>
      </c>
      <c r="N2452" t="s">
        <v>29</v>
      </c>
      <c r="O2452" t="s">
        <v>34</v>
      </c>
    </row>
    <row r="2453" spans="1:15" x14ac:dyDescent="0.25">
      <c r="A2453">
        <v>26025</v>
      </c>
      <c r="B2453" t="s">
        <v>19</v>
      </c>
      <c r="C2453">
        <v>45</v>
      </c>
      <c r="D2453" t="str">
        <f t="shared" si="114"/>
        <v>40–59 Age Group</v>
      </c>
      <c r="E2453" t="s">
        <v>34</v>
      </c>
      <c r="F2453" t="s">
        <v>34</v>
      </c>
      <c r="G2453" t="s">
        <v>13</v>
      </c>
      <c r="H2453" t="s">
        <v>43</v>
      </c>
      <c r="I2453" t="s">
        <v>15</v>
      </c>
      <c r="J2453" s="5">
        <v>103.22</v>
      </c>
      <c r="K2453" s="5">
        <v>20.5</v>
      </c>
      <c r="L2453" s="4">
        <f t="shared" si="115"/>
        <v>28.25</v>
      </c>
      <c r="M2453" s="5">
        <f t="shared" si="116"/>
        <v>20.5</v>
      </c>
      <c r="N2453" t="s">
        <v>24</v>
      </c>
      <c r="O2453" t="s">
        <v>34</v>
      </c>
    </row>
    <row r="2454" spans="1:15" x14ac:dyDescent="0.25">
      <c r="A2454">
        <v>26468</v>
      </c>
      <c r="B2454" t="s">
        <v>19</v>
      </c>
      <c r="C2454">
        <v>45</v>
      </c>
      <c r="D2454" t="str">
        <f t="shared" si="114"/>
        <v>40–59 Age Group</v>
      </c>
      <c r="E2454" t="s">
        <v>34</v>
      </c>
      <c r="F2454" t="s">
        <v>34</v>
      </c>
      <c r="G2454" t="s">
        <v>13</v>
      </c>
      <c r="H2454" t="s">
        <v>43</v>
      </c>
      <c r="I2454" t="s">
        <v>15</v>
      </c>
      <c r="J2454" s="5">
        <v>82.02</v>
      </c>
      <c r="K2454" s="5">
        <v>41.8</v>
      </c>
      <c r="L2454" s="4">
        <f t="shared" si="115"/>
        <v>28.25</v>
      </c>
      <c r="M2454" s="5">
        <f t="shared" si="116"/>
        <v>41.8</v>
      </c>
      <c r="N2454" t="s">
        <v>29</v>
      </c>
      <c r="O2454" t="s">
        <v>34</v>
      </c>
    </row>
    <row r="2455" spans="1:15" x14ac:dyDescent="0.25">
      <c r="A2455">
        <v>27276</v>
      </c>
      <c r="B2455" t="s">
        <v>19</v>
      </c>
      <c r="C2455">
        <v>45</v>
      </c>
      <c r="D2455" t="str">
        <f t="shared" si="114"/>
        <v>40–59 Age Group</v>
      </c>
      <c r="E2455" t="s">
        <v>34</v>
      </c>
      <c r="F2455" t="s">
        <v>34</v>
      </c>
      <c r="G2455" t="s">
        <v>13</v>
      </c>
      <c r="H2455" t="s">
        <v>14</v>
      </c>
      <c r="I2455" t="s">
        <v>15</v>
      </c>
      <c r="J2455" s="5">
        <v>78.91</v>
      </c>
      <c r="K2455" s="5">
        <v>34.299999999999997</v>
      </c>
      <c r="L2455" s="4">
        <f t="shared" si="115"/>
        <v>28.25</v>
      </c>
      <c r="M2455" s="5">
        <f t="shared" si="116"/>
        <v>34.299999999999997</v>
      </c>
      <c r="N2455" t="s">
        <v>38</v>
      </c>
      <c r="O2455" t="s">
        <v>34</v>
      </c>
    </row>
    <row r="2456" spans="1:15" x14ac:dyDescent="0.25">
      <c r="A2456">
        <v>27493</v>
      </c>
      <c r="B2456" t="s">
        <v>19</v>
      </c>
      <c r="C2456">
        <v>45</v>
      </c>
      <c r="D2456" t="str">
        <f t="shared" si="114"/>
        <v>40–59 Age Group</v>
      </c>
      <c r="E2456" t="s">
        <v>34</v>
      </c>
      <c r="F2456" t="s">
        <v>34</v>
      </c>
      <c r="G2456" t="s">
        <v>13</v>
      </c>
      <c r="H2456" t="s">
        <v>14</v>
      </c>
      <c r="I2456" t="s">
        <v>15</v>
      </c>
      <c r="J2456" s="5">
        <v>86.06</v>
      </c>
      <c r="K2456" s="5">
        <v>38.1</v>
      </c>
      <c r="L2456" s="4">
        <f t="shared" si="115"/>
        <v>28.25</v>
      </c>
      <c r="M2456" s="5">
        <f t="shared" si="116"/>
        <v>38.1</v>
      </c>
      <c r="N2456" t="s">
        <v>24</v>
      </c>
      <c r="O2456" t="s">
        <v>34</v>
      </c>
    </row>
    <row r="2457" spans="1:15" x14ac:dyDescent="0.25">
      <c r="A2457">
        <v>29734</v>
      </c>
      <c r="B2457" t="s">
        <v>19</v>
      </c>
      <c r="C2457">
        <v>45</v>
      </c>
      <c r="D2457" t="str">
        <f t="shared" si="114"/>
        <v>40–59 Age Group</v>
      </c>
      <c r="E2457" t="s">
        <v>34</v>
      </c>
      <c r="F2457" t="s">
        <v>34</v>
      </c>
      <c r="G2457" t="s">
        <v>34</v>
      </c>
      <c r="H2457" t="s">
        <v>43</v>
      </c>
      <c r="I2457" t="s">
        <v>21</v>
      </c>
      <c r="J2457" s="5">
        <v>77.45</v>
      </c>
      <c r="K2457" s="5">
        <v>42.2</v>
      </c>
      <c r="L2457" s="4">
        <f t="shared" si="115"/>
        <v>28.25</v>
      </c>
      <c r="M2457" s="5">
        <f t="shared" si="116"/>
        <v>42.2</v>
      </c>
      <c r="N2457" t="s">
        <v>18</v>
      </c>
      <c r="O2457" t="s">
        <v>34</v>
      </c>
    </row>
    <row r="2458" spans="1:15" x14ac:dyDescent="0.25">
      <c r="A2458">
        <v>30961</v>
      </c>
      <c r="B2458" t="s">
        <v>12</v>
      </c>
      <c r="C2458">
        <v>45</v>
      </c>
      <c r="D2458" t="str">
        <f t="shared" si="114"/>
        <v>40–59 Age Group</v>
      </c>
      <c r="E2458" t="s">
        <v>34</v>
      </c>
      <c r="F2458" t="s">
        <v>34</v>
      </c>
      <c r="G2458" t="s">
        <v>13</v>
      </c>
      <c r="H2458" t="s">
        <v>14</v>
      </c>
      <c r="I2458" t="s">
        <v>21</v>
      </c>
      <c r="J2458" s="5">
        <v>95.62</v>
      </c>
      <c r="K2458" s="5">
        <v>29.5</v>
      </c>
      <c r="L2458" s="4">
        <f t="shared" si="115"/>
        <v>28.25</v>
      </c>
      <c r="M2458" s="5">
        <f t="shared" si="116"/>
        <v>29.5</v>
      </c>
      <c r="N2458" t="s">
        <v>29</v>
      </c>
      <c r="O2458" t="s">
        <v>34</v>
      </c>
    </row>
    <row r="2459" spans="1:15" x14ac:dyDescent="0.25">
      <c r="A2459">
        <v>32235</v>
      </c>
      <c r="B2459" t="s">
        <v>19</v>
      </c>
      <c r="C2459">
        <v>45</v>
      </c>
      <c r="D2459" t="str">
        <f t="shared" si="114"/>
        <v>40–59 Age Group</v>
      </c>
      <c r="E2459" t="s">
        <v>13</v>
      </c>
      <c r="F2459" t="s">
        <v>34</v>
      </c>
      <c r="G2459" t="s">
        <v>13</v>
      </c>
      <c r="H2459" t="s">
        <v>43</v>
      </c>
      <c r="I2459" t="s">
        <v>21</v>
      </c>
      <c r="J2459" s="5">
        <v>95.02</v>
      </c>
      <c r="K2459" s="5" t="s">
        <v>4270</v>
      </c>
      <c r="L2459" s="4">
        <f t="shared" si="115"/>
        <v>28.25</v>
      </c>
      <c r="M2459" s="5">
        <f t="shared" si="116"/>
        <v>28.25</v>
      </c>
      <c r="N2459" t="s">
        <v>29</v>
      </c>
      <c r="O2459" t="s">
        <v>34</v>
      </c>
    </row>
    <row r="2460" spans="1:15" x14ac:dyDescent="0.25">
      <c r="A2460">
        <v>34590</v>
      </c>
      <c r="B2460" t="s">
        <v>12</v>
      </c>
      <c r="C2460">
        <v>45</v>
      </c>
      <c r="D2460" t="str">
        <f t="shared" si="114"/>
        <v>40–59 Age Group</v>
      </c>
      <c r="E2460" t="s">
        <v>34</v>
      </c>
      <c r="F2460" t="s">
        <v>34</v>
      </c>
      <c r="G2460" t="s">
        <v>13</v>
      </c>
      <c r="H2460" t="s">
        <v>20</v>
      </c>
      <c r="I2460" t="s">
        <v>21</v>
      </c>
      <c r="J2460" s="5">
        <v>75.25</v>
      </c>
      <c r="K2460" s="5">
        <v>27.6</v>
      </c>
      <c r="L2460" s="4">
        <f t="shared" si="115"/>
        <v>28.25</v>
      </c>
      <c r="M2460" s="5">
        <f t="shared" si="116"/>
        <v>27.6</v>
      </c>
      <c r="N2460" t="s">
        <v>29</v>
      </c>
      <c r="O2460" t="s">
        <v>34</v>
      </c>
    </row>
    <row r="2461" spans="1:15" x14ac:dyDescent="0.25">
      <c r="A2461">
        <v>34720</v>
      </c>
      <c r="B2461" t="s">
        <v>12</v>
      </c>
      <c r="C2461">
        <v>45</v>
      </c>
      <c r="D2461" t="str">
        <f t="shared" si="114"/>
        <v>40–59 Age Group</v>
      </c>
      <c r="E2461" t="s">
        <v>34</v>
      </c>
      <c r="F2461" t="s">
        <v>13</v>
      </c>
      <c r="G2461" t="s">
        <v>13</v>
      </c>
      <c r="H2461" t="s">
        <v>14</v>
      </c>
      <c r="I2461" t="s">
        <v>21</v>
      </c>
      <c r="J2461" s="5">
        <v>93.77</v>
      </c>
      <c r="K2461" s="5" t="s">
        <v>4270</v>
      </c>
      <c r="L2461" s="4">
        <f t="shared" si="115"/>
        <v>28.25</v>
      </c>
      <c r="M2461" s="5">
        <f t="shared" si="116"/>
        <v>28.25</v>
      </c>
      <c r="N2461" t="s">
        <v>38</v>
      </c>
      <c r="O2461" t="s">
        <v>34</v>
      </c>
    </row>
    <row r="2462" spans="1:15" x14ac:dyDescent="0.25">
      <c r="A2462">
        <v>36901</v>
      </c>
      <c r="B2462" t="s">
        <v>19</v>
      </c>
      <c r="C2462">
        <v>45</v>
      </c>
      <c r="D2462" t="str">
        <f t="shared" si="114"/>
        <v>40–59 Age Group</v>
      </c>
      <c r="E2462" t="s">
        <v>34</v>
      </c>
      <c r="F2462" t="s">
        <v>34</v>
      </c>
      <c r="G2462" t="s">
        <v>13</v>
      </c>
      <c r="H2462" t="s">
        <v>14</v>
      </c>
      <c r="I2462" t="s">
        <v>15</v>
      </c>
      <c r="J2462" s="5">
        <v>97.95</v>
      </c>
      <c r="K2462" s="5">
        <v>24.5</v>
      </c>
      <c r="L2462" s="4">
        <f t="shared" si="115"/>
        <v>28.25</v>
      </c>
      <c r="M2462" s="5">
        <f t="shared" si="116"/>
        <v>24.5</v>
      </c>
      <c r="N2462" t="s">
        <v>38</v>
      </c>
      <c r="O2462" t="s">
        <v>34</v>
      </c>
    </row>
    <row r="2463" spans="1:15" x14ac:dyDescent="0.25">
      <c r="A2463">
        <v>37655</v>
      </c>
      <c r="B2463" t="s">
        <v>12</v>
      </c>
      <c r="C2463">
        <v>45</v>
      </c>
      <c r="D2463" t="str">
        <f t="shared" si="114"/>
        <v>40–59 Age Group</v>
      </c>
      <c r="E2463" t="s">
        <v>34</v>
      </c>
      <c r="F2463" t="s">
        <v>34</v>
      </c>
      <c r="G2463" t="s">
        <v>13</v>
      </c>
      <c r="H2463" t="s">
        <v>14</v>
      </c>
      <c r="I2463" t="s">
        <v>21</v>
      </c>
      <c r="J2463" s="5">
        <v>83.91</v>
      </c>
      <c r="K2463" s="5">
        <v>40.200000000000003</v>
      </c>
      <c r="L2463" s="4">
        <f t="shared" si="115"/>
        <v>28.25</v>
      </c>
      <c r="M2463" s="5">
        <f t="shared" si="116"/>
        <v>40.200000000000003</v>
      </c>
      <c r="N2463" t="s">
        <v>38</v>
      </c>
      <c r="O2463" t="s">
        <v>34</v>
      </c>
    </row>
    <row r="2464" spans="1:15" x14ac:dyDescent="0.25">
      <c r="A2464">
        <v>38069</v>
      </c>
      <c r="B2464" t="s">
        <v>12</v>
      </c>
      <c r="C2464">
        <v>45</v>
      </c>
      <c r="D2464" t="str">
        <f t="shared" si="114"/>
        <v>40–59 Age Group</v>
      </c>
      <c r="E2464" t="s">
        <v>34</v>
      </c>
      <c r="F2464" t="s">
        <v>34</v>
      </c>
      <c r="G2464" t="s">
        <v>13</v>
      </c>
      <c r="H2464" t="s">
        <v>14</v>
      </c>
      <c r="I2464" t="s">
        <v>21</v>
      </c>
      <c r="J2464" s="5">
        <v>65.48</v>
      </c>
      <c r="K2464" s="5">
        <v>26.6</v>
      </c>
      <c r="L2464" s="4">
        <f t="shared" si="115"/>
        <v>28.25</v>
      </c>
      <c r="M2464" s="5">
        <f t="shared" si="116"/>
        <v>26.6</v>
      </c>
      <c r="N2464" t="s">
        <v>38</v>
      </c>
      <c r="O2464" t="s">
        <v>34</v>
      </c>
    </row>
    <row r="2465" spans="1:15" x14ac:dyDescent="0.25">
      <c r="A2465">
        <v>38320</v>
      </c>
      <c r="B2465" t="s">
        <v>12</v>
      </c>
      <c r="C2465">
        <v>45</v>
      </c>
      <c r="D2465" t="str">
        <f t="shared" si="114"/>
        <v>40–59 Age Group</v>
      </c>
      <c r="E2465" t="s">
        <v>13</v>
      </c>
      <c r="F2465" t="s">
        <v>34</v>
      </c>
      <c r="G2465" t="s">
        <v>13</v>
      </c>
      <c r="H2465" t="s">
        <v>14</v>
      </c>
      <c r="I2465" t="s">
        <v>21</v>
      </c>
      <c r="J2465" s="5">
        <v>136.19999999999999</v>
      </c>
      <c r="K2465" s="5">
        <v>23.8</v>
      </c>
      <c r="L2465" s="4">
        <f t="shared" si="115"/>
        <v>28.25</v>
      </c>
      <c r="M2465" s="5">
        <f t="shared" si="116"/>
        <v>23.8</v>
      </c>
      <c r="N2465" t="s">
        <v>38</v>
      </c>
      <c r="O2465" t="s">
        <v>34</v>
      </c>
    </row>
    <row r="2466" spans="1:15" x14ac:dyDescent="0.25">
      <c r="A2466">
        <v>40378</v>
      </c>
      <c r="B2466" t="s">
        <v>12</v>
      </c>
      <c r="C2466">
        <v>45</v>
      </c>
      <c r="D2466" t="str">
        <f t="shared" si="114"/>
        <v>40–59 Age Group</v>
      </c>
      <c r="E2466" t="s">
        <v>13</v>
      </c>
      <c r="F2466" t="s">
        <v>34</v>
      </c>
      <c r="G2466" t="s">
        <v>13</v>
      </c>
      <c r="H2466" t="s">
        <v>20</v>
      </c>
      <c r="I2466" t="s">
        <v>15</v>
      </c>
      <c r="J2466" s="5">
        <v>90.43</v>
      </c>
      <c r="K2466" s="5">
        <v>39.700000000000003</v>
      </c>
      <c r="L2466" s="4">
        <f t="shared" si="115"/>
        <v>28.25</v>
      </c>
      <c r="M2466" s="5">
        <f t="shared" si="116"/>
        <v>39.700000000000003</v>
      </c>
      <c r="N2466" t="s">
        <v>29</v>
      </c>
      <c r="O2466" t="s">
        <v>34</v>
      </c>
    </row>
    <row r="2467" spans="1:15" x14ac:dyDescent="0.25">
      <c r="A2467">
        <v>41069</v>
      </c>
      <c r="B2467" t="s">
        <v>19</v>
      </c>
      <c r="C2467">
        <v>45</v>
      </c>
      <c r="D2467" t="str">
        <f t="shared" si="114"/>
        <v>40–59 Age Group</v>
      </c>
      <c r="E2467" t="s">
        <v>34</v>
      </c>
      <c r="F2467" t="s">
        <v>34</v>
      </c>
      <c r="G2467" t="s">
        <v>13</v>
      </c>
      <c r="H2467" t="s">
        <v>14</v>
      </c>
      <c r="I2467" t="s">
        <v>21</v>
      </c>
      <c r="J2467" s="5">
        <v>224.1</v>
      </c>
      <c r="K2467" s="5">
        <v>56.6</v>
      </c>
      <c r="L2467" s="4">
        <f t="shared" si="115"/>
        <v>28.25</v>
      </c>
      <c r="M2467" s="5">
        <f t="shared" si="116"/>
        <v>56.6</v>
      </c>
      <c r="N2467" t="s">
        <v>24</v>
      </c>
      <c r="O2467" t="s">
        <v>13</v>
      </c>
    </row>
    <row r="2468" spans="1:15" x14ac:dyDescent="0.25">
      <c r="A2468">
        <v>41673</v>
      </c>
      <c r="B2468" t="s">
        <v>19</v>
      </c>
      <c r="C2468">
        <v>45</v>
      </c>
      <c r="D2468" t="str">
        <f t="shared" si="114"/>
        <v>40–59 Age Group</v>
      </c>
      <c r="E2468" t="s">
        <v>34</v>
      </c>
      <c r="F2468" t="s">
        <v>34</v>
      </c>
      <c r="G2468" t="s">
        <v>13</v>
      </c>
      <c r="H2468" t="s">
        <v>14</v>
      </c>
      <c r="I2468" t="s">
        <v>21</v>
      </c>
      <c r="J2468" s="5">
        <v>80.930000000000007</v>
      </c>
      <c r="K2468" s="5">
        <v>23.1</v>
      </c>
      <c r="L2468" s="4">
        <f t="shared" si="115"/>
        <v>28.25</v>
      </c>
      <c r="M2468" s="5">
        <f t="shared" si="116"/>
        <v>23.1</v>
      </c>
      <c r="N2468" t="s">
        <v>24</v>
      </c>
      <c r="O2468" t="s">
        <v>34</v>
      </c>
    </row>
    <row r="2469" spans="1:15" x14ac:dyDescent="0.25">
      <c r="A2469">
        <v>41875</v>
      </c>
      <c r="B2469" t="s">
        <v>19</v>
      </c>
      <c r="C2469">
        <v>45</v>
      </c>
      <c r="D2469" t="str">
        <f t="shared" si="114"/>
        <v>40–59 Age Group</v>
      </c>
      <c r="E2469" t="s">
        <v>34</v>
      </c>
      <c r="F2469" t="s">
        <v>34</v>
      </c>
      <c r="G2469" t="s">
        <v>13</v>
      </c>
      <c r="H2469" t="s">
        <v>14</v>
      </c>
      <c r="I2469" t="s">
        <v>15</v>
      </c>
      <c r="J2469" s="5">
        <v>71.400000000000006</v>
      </c>
      <c r="K2469" s="5">
        <v>28.4</v>
      </c>
      <c r="L2469" s="4">
        <f t="shared" si="115"/>
        <v>28.25</v>
      </c>
      <c r="M2469" s="5">
        <f t="shared" si="116"/>
        <v>28.4</v>
      </c>
      <c r="N2469" t="s">
        <v>29</v>
      </c>
      <c r="O2469" t="s">
        <v>34</v>
      </c>
    </row>
    <row r="2470" spans="1:15" x14ac:dyDescent="0.25">
      <c r="A2470">
        <v>42713</v>
      </c>
      <c r="B2470" t="s">
        <v>19</v>
      </c>
      <c r="C2470">
        <v>45</v>
      </c>
      <c r="D2470" t="str">
        <f t="shared" si="114"/>
        <v>40–59 Age Group</v>
      </c>
      <c r="E2470" t="s">
        <v>34</v>
      </c>
      <c r="F2470" t="s">
        <v>34</v>
      </c>
      <c r="G2470" t="s">
        <v>13</v>
      </c>
      <c r="H2470" t="s">
        <v>14</v>
      </c>
      <c r="I2470" t="s">
        <v>15</v>
      </c>
      <c r="J2470" s="5">
        <v>115.23</v>
      </c>
      <c r="K2470" s="5">
        <v>28</v>
      </c>
      <c r="L2470" s="4">
        <f t="shared" si="115"/>
        <v>28.25</v>
      </c>
      <c r="M2470" s="5">
        <f t="shared" si="116"/>
        <v>28</v>
      </c>
      <c r="N2470" t="s">
        <v>24</v>
      </c>
      <c r="O2470" t="s">
        <v>34</v>
      </c>
    </row>
    <row r="2471" spans="1:15" x14ac:dyDescent="0.25">
      <c r="A2471">
        <v>43672</v>
      </c>
      <c r="B2471" t="s">
        <v>19</v>
      </c>
      <c r="C2471">
        <v>45</v>
      </c>
      <c r="D2471" t="str">
        <f t="shared" si="114"/>
        <v>40–59 Age Group</v>
      </c>
      <c r="E2471" t="s">
        <v>34</v>
      </c>
      <c r="F2471" t="s">
        <v>34</v>
      </c>
      <c r="G2471" t="s">
        <v>13</v>
      </c>
      <c r="H2471" t="s">
        <v>14</v>
      </c>
      <c r="I2471" t="s">
        <v>15</v>
      </c>
      <c r="J2471" s="5">
        <v>146.44</v>
      </c>
      <c r="K2471" s="5">
        <v>22.8</v>
      </c>
      <c r="L2471" s="4">
        <f t="shared" si="115"/>
        <v>28.25</v>
      </c>
      <c r="M2471" s="5">
        <f t="shared" si="116"/>
        <v>22.8</v>
      </c>
      <c r="N2471" t="s">
        <v>18</v>
      </c>
      <c r="O2471" t="s">
        <v>34</v>
      </c>
    </row>
    <row r="2472" spans="1:15" x14ac:dyDescent="0.25">
      <c r="A2472">
        <v>44233</v>
      </c>
      <c r="B2472" t="s">
        <v>19</v>
      </c>
      <c r="C2472">
        <v>45</v>
      </c>
      <c r="D2472" t="str">
        <f t="shared" si="114"/>
        <v>40–59 Age Group</v>
      </c>
      <c r="E2472" t="s">
        <v>34</v>
      </c>
      <c r="F2472" t="s">
        <v>34</v>
      </c>
      <c r="G2472" t="s">
        <v>13</v>
      </c>
      <c r="H2472" t="s">
        <v>43</v>
      </c>
      <c r="I2472" t="s">
        <v>21</v>
      </c>
      <c r="J2472" s="5">
        <v>84.99</v>
      </c>
      <c r="K2472" s="5">
        <v>35.4</v>
      </c>
      <c r="L2472" s="4">
        <f t="shared" si="115"/>
        <v>28.25</v>
      </c>
      <c r="M2472" s="5">
        <f t="shared" si="116"/>
        <v>35.4</v>
      </c>
      <c r="N2472" t="s">
        <v>38</v>
      </c>
      <c r="O2472" t="s">
        <v>34</v>
      </c>
    </row>
    <row r="2473" spans="1:15" x14ac:dyDescent="0.25">
      <c r="A2473">
        <v>44662</v>
      </c>
      <c r="B2473" t="s">
        <v>19</v>
      </c>
      <c r="C2473">
        <v>45</v>
      </c>
      <c r="D2473" t="str">
        <f t="shared" si="114"/>
        <v>40–59 Age Group</v>
      </c>
      <c r="E2473" t="s">
        <v>34</v>
      </c>
      <c r="F2473" t="s">
        <v>34</v>
      </c>
      <c r="G2473" t="s">
        <v>13</v>
      </c>
      <c r="H2473" t="s">
        <v>43</v>
      </c>
      <c r="I2473" t="s">
        <v>21</v>
      </c>
      <c r="J2473" s="5">
        <v>95.24</v>
      </c>
      <c r="K2473" s="5">
        <v>40.200000000000003</v>
      </c>
      <c r="L2473" s="4">
        <f t="shared" si="115"/>
        <v>28.25</v>
      </c>
      <c r="M2473" s="5">
        <f t="shared" si="116"/>
        <v>40.200000000000003</v>
      </c>
      <c r="N2473" t="s">
        <v>38</v>
      </c>
      <c r="O2473" t="s">
        <v>34</v>
      </c>
    </row>
    <row r="2474" spans="1:15" x14ac:dyDescent="0.25">
      <c r="A2474">
        <v>45485</v>
      </c>
      <c r="B2474" t="s">
        <v>19</v>
      </c>
      <c r="C2474">
        <v>45</v>
      </c>
      <c r="D2474" t="str">
        <f t="shared" si="114"/>
        <v>40–59 Age Group</v>
      </c>
      <c r="E2474" t="s">
        <v>34</v>
      </c>
      <c r="F2474" t="s">
        <v>34</v>
      </c>
      <c r="G2474" t="s">
        <v>13</v>
      </c>
      <c r="H2474" t="s">
        <v>20</v>
      </c>
      <c r="I2474" t="s">
        <v>15</v>
      </c>
      <c r="J2474" s="5">
        <v>92.76</v>
      </c>
      <c r="K2474" s="5">
        <v>22.3</v>
      </c>
      <c r="L2474" s="4">
        <f t="shared" si="115"/>
        <v>28.25</v>
      </c>
      <c r="M2474" s="5">
        <f t="shared" si="116"/>
        <v>22.3</v>
      </c>
      <c r="N2474" t="s">
        <v>38</v>
      </c>
      <c r="O2474" t="s">
        <v>34</v>
      </c>
    </row>
    <row r="2475" spans="1:15" x14ac:dyDescent="0.25">
      <c r="A2475">
        <v>45955</v>
      </c>
      <c r="B2475" t="s">
        <v>19</v>
      </c>
      <c r="C2475">
        <v>45</v>
      </c>
      <c r="D2475" t="str">
        <f t="shared" si="114"/>
        <v>40–59 Age Group</v>
      </c>
      <c r="E2475" t="s">
        <v>34</v>
      </c>
      <c r="F2475" t="s">
        <v>34</v>
      </c>
      <c r="G2475" t="s">
        <v>13</v>
      </c>
      <c r="H2475" t="s">
        <v>14</v>
      </c>
      <c r="I2475" t="s">
        <v>15</v>
      </c>
      <c r="J2475" s="5">
        <v>55.67</v>
      </c>
      <c r="K2475" s="5">
        <v>23.1</v>
      </c>
      <c r="L2475" s="4">
        <f t="shared" si="115"/>
        <v>28.25</v>
      </c>
      <c r="M2475" s="5">
        <f t="shared" si="116"/>
        <v>23.1</v>
      </c>
      <c r="N2475" t="s">
        <v>29</v>
      </c>
      <c r="O2475" t="s">
        <v>34</v>
      </c>
    </row>
    <row r="2476" spans="1:15" x14ac:dyDescent="0.25">
      <c r="A2476">
        <v>47345</v>
      </c>
      <c r="B2476" t="s">
        <v>12</v>
      </c>
      <c r="C2476">
        <v>45</v>
      </c>
      <c r="D2476" t="str">
        <f t="shared" si="114"/>
        <v>40–59 Age Group</v>
      </c>
      <c r="E2476" t="s">
        <v>34</v>
      </c>
      <c r="F2476" t="s">
        <v>34</v>
      </c>
      <c r="G2476" t="s">
        <v>13</v>
      </c>
      <c r="H2476" t="s">
        <v>14</v>
      </c>
      <c r="I2476" t="s">
        <v>21</v>
      </c>
      <c r="J2476" s="5">
        <v>97.12</v>
      </c>
      <c r="K2476" s="5">
        <v>29.2</v>
      </c>
      <c r="L2476" s="4">
        <f t="shared" si="115"/>
        <v>28.25</v>
      </c>
      <c r="M2476" s="5">
        <f t="shared" si="116"/>
        <v>29.2</v>
      </c>
      <c r="N2476" t="s">
        <v>24</v>
      </c>
      <c r="O2476" t="s">
        <v>34</v>
      </c>
    </row>
    <row r="2477" spans="1:15" x14ac:dyDescent="0.25">
      <c r="A2477">
        <v>48759</v>
      </c>
      <c r="B2477" t="s">
        <v>19</v>
      </c>
      <c r="C2477">
        <v>45</v>
      </c>
      <c r="D2477" t="str">
        <f t="shared" si="114"/>
        <v>40–59 Age Group</v>
      </c>
      <c r="E2477" t="s">
        <v>34</v>
      </c>
      <c r="F2477" t="s">
        <v>34</v>
      </c>
      <c r="G2477" t="s">
        <v>13</v>
      </c>
      <c r="H2477" t="s">
        <v>14</v>
      </c>
      <c r="I2477" t="s">
        <v>21</v>
      </c>
      <c r="J2477" s="5">
        <v>176.48</v>
      </c>
      <c r="K2477" s="5">
        <v>24</v>
      </c>
      <c r="L2477" s="4">
        <f t="shared" si="115"/>
        <v>28.25</v>
      </c>
      <c r="M2477" s="5">
        <f t="shared" si="116"/>
        <v>24</v>
      </c>
      <c r="N2477" t="s">
        <v>18</v>
      </c>
      <c r="O2477" t="s">
        <v>34</v>
      </c>
    </row>
    <row r="2478" spans="1:15" x14ac:dyDescent="0.25">
      <c r="A2478">
        <v>49053</v>
      </c>
      <c r="B2478" t="s">
        <v>19</v>
      </c>
      <c r="C2478">
        <v>45</v>
      </c>
      <c r="D2478" t="str">
        <f t="shared" si="114"/>
        <v>40–59 Age Group</v>
      </c>
      <c r="E2478" t="s">
        <v>34</v>
      </c>
      <c r="F2478" t="s">
        <v>34</v>
      </c>
      <c r="G2478" t="s">
        <v>34</v>
      </c>
      <c r="H2478" t="s">
        <v>14</v>
      </c>
      <c r="I2478" t="s">
        <v>21</v>
      </c>
      <c r="J2478" s="5">
        <v>120.56</v>
      </c>
      <c r="K2478" s="5">
        <v>31.6</v>
      </c>
      <c r="L2478" s="4">
        <f t="shared" si="115"/>
        <v>28.25</v>
      </c>
      <c r="M2478" s="5">
        <f t="shared" si="116"/>
        <v>31.6</v>
      </c>
      <c r="N2478" t="s">
        <v>24</v>
      </c>
      <c r="O2478" t="s">
        <v>34</v>
      </c>
    </row>
    <row r="2479" spans="1:15" x14ac:dyDescent="0.25">
      <c r="A2479">
        <v>49190</v>
      </c>
      <c r="B2479" t="s">
        <v>19</v>
      </c>
      <c r="C2479">
        <v>45</v>
      </c>
      <c r="D2479" t="str">
        <f t="shared" si="114"/>
        <v>40–59 Age Group</v>
      </c>
      <c r="E2479" t="s">
        <v>34</v>
      </c>
      <c r="F2479" t="s">
        <v>34</v>
      </c>
      <c r="G2479" t="s">
        <v>13</v>
      </c>
      <c r="H2479" t="s">
        <v>14</v>
      </c>
      <c r="I2479" t="s">
        <v>21</v>
      </c>
      <c r="J2479" s="5">
        <v>112.55</v>
      </c>
      <c r="K2479" s="5">
        <v>32.1</v>
      </c>
      <c r="L2479" s="4">
        <f t="shared" si="115"/>
        <v>28.25</v>
      </c>
      <c r="M2479" s="5">
        <f t="shared" si="116"/>
        <v>32.1</v>
      </c>
      <c r="N2479" t="s">
        <v>24</v>
      </c>
      <c r="O2479" t="s">
        <v>34</v>
      </c>
    </row>
    <row r="2480" spans="1:15" x14ac:dyDescent="0.25">
      <c r="A2480">
        <v>50295</v>
      </c>
      <c r="B2480" t="s">
        <v>19</v>
      </c>
      <c r="C2480">
        <v>45</v>
      </c>
      <c r="D2480" t="str">
        <f t="shared" si="114"/>
        <v>40–59 Age Group</v>
      </c>
      <c r="E2480" t="s">
        <v>34</v>
      </c>
      <c r="F2480" t="s">
        <v>34</v>
      </c>
      <c r="G2480" t="s">
        <v>13</v>
      </c>
      <c r="H2480" t="s">
        <v>14</v>
      </c>
      <c r="I2480" t="s">
        <v>15</v>
      </c>
      <c r="J2480" s="5">
        <v>65.36</v>
      </c>
      <c r="K2480" s="5">
        <v>39.299999999999997</v>
      </c>
      <c r="L2480" s="4">
        <f t="shared" si="115"/>
        <v>28.25</v>
      </c>
      <c r="M2480" s="5">
        <f t="shared" si="116"/>
        <v>39.299999999999997</v>
      </c>
      <c r="N2480" t="s">
        <v>24</v>
      </c>
      <c r="O2480" t="s">
        <v>34</v>
      </c>
    </row>
    <row r="2481" spans="1:15" x14ac:dyDescent="0.25">
      <c r="A2481">
        <v>50651</v>
      </c>
      <c r="B2481" t="s">
        <v>19</v>
      </c>
      <c r="C2481">
        <v>45</v>
      </c>
      <c r="D2481" t="str">
        <f t="shared" si="114"/>
        <v>40–59 Age Group</v>
      </c>
      <c r="E2481" t="s">
        <v>34</v>
      </c>
      <c r="F2481" t="s">
        <v>34</v>
      </c>
      <c r="G2481" t="s">
        <v>34</v>
      </c>
      <c r="H2481" t="s">
        <v>14</v>
      </c>
      <c r="I2481" t="s">
        <v>21</v>
      </c>
      <c r="J2481" s="5">
        <v>91.47</v>
      </c>
      <c r="K2481" s="5">
        <v>24.2</v>
      </c>
      <c r="L2481" s="4">
        <f t="shared" si="115"/>
        <v>28.25</v>
      </c>
      <c r="M2481" s="5">
        <f t="shared" si="116"/>
        <v>24.2</v>
      </c>
      <c r="N2481" t="s">
        <v>38</v>
      </c>
      <c r="O2481" t="s">
        <v>34</v>
      </c>
    </row>
    <row r="2482" spans="1:15" x14ac:dyDescent="0.25">
      <c r="A2482">
        <v>52968</v>
      </c>
      <c r="B2482" t="s">
        <v>19</v>
      </c>
      <c r="C2482">
        <v>45</v>
      </c>
      <c r="D2482" t="str">
        <f t="shared" si="114"/>
        <v>40–59 Age Group</v>
      </c>
      <c r="E2482" t="s">
        <v>34</v>
      </c>
      <c r="F2482" t="s">
        <v>34</v>
      </c>
      <c r="G2482" t="s">
        <v>13</v>
      </c>
      <c r="H2482" t="s">
        <v>20</v>
      </c>
      <c r="I2482" t="s">
        <v>21</v>
      </c>
      <c r="J2482" s="5">
        <v>149.15</v>
      </c>
      <c r="K2482" s="5">
        <v>33.5</v>
      </c>
      <c r="L2482" s="4">
        <f t="shared" si="115"/>
        <v>28.25</v>
      </c>
      <c r="M2482" s="5">
        <f t="shared" si="116"/>
        <v>33.5</v>
      </c>
      <c r="N2482" t="s">
        <v>38</v>
      </c>
      <c r="O2482" t="s">
        <v>34</v>
      </c>
    </row>
    <row r="2483" spans="1:15" x14ac:dyDescent="0.25">
      <c r="A2483">
        <v>54065</v>
      </c>
      <c r="B2483" t="s">
        <v>19</v>
      </c>
      <c r="C2483">
        <v>45</v>
      </c>
      <c r="D2483" t="str">
        <f t="shared" si="114"/>
        <v>40–59 Age Group</v>
      </c>
      <c r="E2483" t="s">
        <v>34</v>
      </c>
      <c r="F2483" t="s">
        <v>34</v>
      </c>
      <c r="G2483" t="s">
        <v>13</v>
      </c>
      <c r="H2483" t="s">
        <v>14</v>
      </c>
      <c r="I2483" t="s">
        <v>15</v>
      </c>
      <c r="J2483" s="5">
        <v>91.04</v>
      </c>
      <c r="K2483" s="5">
        <v>21.1</v>
      </c>
      <c r="L2483" s="4">
        <f t="shared" si="115"/>
        <v>28.25</v>
      </c>
      <c r="M2483" s="5">
        <f t="shared" si="116"/>
        <v>21.1</v>
      </c>
      <c r="N2483" t="s">
        <v>24</v>
      </c>
      <c r="O2483" t="s">
        <v>34</v>
      </c>
    </row>
    <row r="2484" spans="1:15" x14ac:dyDescent="0.25">
      <c r="A2484">
        <v>54385</v>
      </c>
      <c r="B2484" t="s">
        <v>12</v>
      </c>
      <c r="C2484">
        <v>45</v>
      </c>
      <c r="D2484" t="str">
        <f t="shared" si="114"/>
        <v>40–59 Age Group</v>
      </c>
      <c r="E2484" t="s">
        <v>34</v>
      </c>
      <c r="F2484" t="s">
        <v>34</v>
      </c>
      <c r="G2484" t="s">
        <v>13</v>
      </c>
      <c r="H2484" t="s">
        <v>14</v>
      </c>
      <c r="I2484" t="s">
        <v>21</v>
      </c>
      <c r="J2484" s="5">
        <v>64.14</v>
      </c>
      <c r="K2484" s="5">
        <v>29.4</v>
      </c>
      <c r="L2484" s="4">
        <f t="shared" si="115"/>
        <v>28.25</v>
      </c>
      <c r="M2484" s="5">
        <f t="shared" si="116"/>
        <v>29.4</v>
      </c>
      <c r="N2484" t="s">
        <v>24</v>
      </c>
      <c r="O2484" t="s">
        <v>13</v>
      </c>
    </row>
    <row r="2485" spans="1:15" x14ac:dyDescent="0.25">
      <c r="A2485">
        <v>55790</v>
      </c>
      <c r="B2485" t="s">
        <v>19</v>
      </c>
      <c r="C2485">
        <v>45</v>
      </c>
      <c r="D2485" t="str">
        <f t="shared" si="114"/>
        <v>40–59 Age Group</v>
      </c>
      <c r="E2485" t="s">
        <v>34</v>
      </c>
      <c r="F2485" t="s">
        <v>34</v>
      </c>
      <c r="G2485" t="s">
        <v>13</v>
      </c>
      <c r="H2485" t="s">
        <v>14</v>
      </c>
      <c r="I2485" t="s">
        <v>15</v>
      </c>
      <c r="J2485" s="5">
        <v>106.83</v>
      </c>
      <c r="K2485" s="5">
        <v>32.1</v>
      </c>
      <c r="L2485" s="4">
        <f t="shared" si="115"/>
        <v>28.25</v>
      </c>
      <c r="M2485" s="5">
        <f t="shared" si="116"/>
        <v>32.1</v>
      </c>
      <c r="N2485" t="s">
        <v>18</v>
      </c>
      <c r="O2485" t="s">
        <v>34</v>
      </c>
    </row>
    <row r="2486" spans="1:15" x14ac:dyDescent="0.25">
      <c r="A2486">
        <v>56889</v>
      </c>
      <c r="B2486" t="s">
        <v>12</v>
      </c>
      <c r="C2486">
        <v>45</v>
      </c>
      <c r="D2486" t="str">
        <f t="shared" si="114"/>
        <v>40–59 Age Group</v>
      </c>
      <c r="E2486" t="s">
        <v>13</v>
      </c>
      <c r="F2486" t="s">
        <v>34</v>
      </c>
      <c r="G2486" t="s">
        <v>13</v>
      </c>
      <c r="H2486" t="s">
        <v>14</v>
      </c>
      <c r="I2486" t="s">
        <v>15</v>
      </c>
      <c r="J2486" s="5">
        <v>60.99</v>
      </c>
      <c r="K2486" s="5">
        <v>32.799999999999997</v>
      </c>
      <c r="L2486" s="4">
        <f t="shared" si="115"/>
        <v>28.25</v>
      </c>
      <c r="M2486" s="5">
        <f t="shared" si="116"/>
        <v>32.799999999999997</v>
      </c>
      <c r="N2486" t="s">
        <v>38</v>
      </c>
      <c r="O2486" t="s">
        <v>34</v>
      </c>
    </row>
    <row r="2487" spans="1:15" x14ac:dyDescent="0.25">
      <c r="A2487">
        <v>57924</v>
      </c>
      <c r="B2487" t="s">
        <v>19</v>
      </c>
      <c r="C2487">
        <v>45</v>
      </c>
      <c r="D2487" t="str">
        <f t="shared" si="114"/>
        <v>40–59 Age Group</v>
      </c>
      <c r="E2487" t="s">
        <v>34</v>
      </c>
      <c r="F2487" t="s">
        <v>34</v>
      </c>
      <c r="G2487" t="s">
        <v>13</v>
      </c>
      <c r="H2487" t="s">
        <v>43</v>
      </c>
      <c r="I2487" t="s">
        <v>21</v>
      </c>
      <c r="J2487" s="5">
        <v>63.01</v>
      </c>
      <c r="K2487" s="5">
        <v>31.5</v>
      </c>
      <c r="L2487" s="4">
        <f t="shared" si="115"/>
        <v>28.25</v>
      </c>
      <c r="M2487" s="5">
        <f t="shared" si="116"/>
        <v>31.5</v>
      </c>
      <c r="N2487" t="s">
        <v>24</v>
      </c>
      <c r="O2487" t="s">
        <v>34</v>
      </c>
    </row>
    <row r="2488" spans="1:15" x14ac:dyDescent="0.25">
      <c r="A2488">
        <v>58477</v>
      </c>
      <c r="B2488" t="s">
        <v>19</v>
      </c>
      <c r="C2488">
        <v>45</v>
      </c>
      <c r="D2488" t="str">
        <f t="shared" si="114"/>
        <v>40–59 Age Group</v>
      </c>
      <c r="E2488" t="s">
        <v>34</v>
      </c>
      <c r="F2488" t="s">
        <v>34</v>
      </c>
      <c r="G2488" t="s">
        <v>13</v>
      </c>
      <c r="H2488" t="s">
        <v>14</v>
      </c>
      <c r="I2488" t="s">
        <v>15</v>
      </c>
      <c r="J2488" s="5">
        <v>81.239999999999995</v>
      </c>
      <c r="K2488" s="5">
        <v>37</v>
      </c>
      <c r="L2488" s="4">
        <f t="shared" si="115"/>
        <v>28.25</v>
      </c>
      <c r="M2488" s="5">
        <f t="shared" si="116"/>
        <v>37</v>
      </c>
      <c r="N2488" t="s">
        <v>24</v>
      </c>
      <c r="O2488" t="s">
        <v>34</v>
      </c>
    </row>
    <row r="2489" spans="1:15" x14ac:dyDescent="0.25">
      <c r="A2489">
        <v>59058</v>
      </c>
      <c r="B2489" t="s">
        <v>19</v>
      </c>
      <c r="C2489">
        <v>45</v>
      </c>
      <c r="D2489" t="str">
        <f t="shared" si="114"/>
        <v>40–59 Age Group</v>
      </c>
      <c r="E2489" t="s">
        <v>34</v>
      </c>
      <c r="F2489" t="s">
        <v>34</v>
      </c>
      <c r="G2489" t="s">
        <v>13</v>
      </c>
      <c r="H2489" t="s">
        <v>43</v>
      </c>
      <c r="I2489" t="s">
        <v>21</v>
      </c>
      <c r="J2489" s="5">
        <v>68.66</v>
      </c>
      <c r="K2489" s="5">
        <v>25.3</v>
      </c>
      <c r="L2489" s="4">
        <f t="shared" si="115"/>
        <v>28.25</v>
      </c>
      <c r="M2489" s="5">
        <f t="shared" si="116"/>
        <v>25.3</v>
      </c>
      <c r="N2489" t="s">
        <v>24</v>
      </c>
      <c r="O2489" t="s">
        <v>34</v>
      </c>
    </row>
    <row r="2490" spans="1:15" x14ac:dyDescent="0.25">
      <c r="A2490">
        <v>59642</v>
      </c>
      <c r="B2490" t="s">
        <v>19</v>
      </c>
      <c r="C2490">
        <v>45</v>
      </c>
      <c r="D2490" t="str">
        <f t="shared" si="114"/>
        <v>40–59 Age Group</v>
      </c>
      <c r="E2490" t="s">
        <v>34</v>
      </c>
      <c r="F2490" t="s">
        <v>34</v>
      </c>
      <c r="G2490" t="s">
        <v>13</v>
      </c>
      <c r="H2490" t="s">
        <v>14</v>
      </c>
      <c r="I2490" t="s">
        <v>15</v>
      </c>
      <c r="J2490" s="5">
        <v>107.29</v>
      </c>
      <c r="K2490" s="5">
        <v>29.6</v>
      </c>
      <c r="L2490" s="4">
        <f t="shared" si="115"/>
        <v>28.25</v>
      </c>
      <c r="M2490" s="5">
        <f t="shared" si="116"/>
        <v>29.6</v>
      </c>
      <c r="N2490" t="s">
        <v>24</v>
      </c>
      <c r="O2490" t="s">
        <v>34</v>
      </c>
    </row>
    <row r="2491" spans="1:15" x14ac:dyDescent="0.25">
      <c r="A2491">
        <v>59880</v>
      </c>
      <c r="B2491" t="s">
        <v>12</v>
      </c>
      <c r="C2491">
        <v>45</v>
      </c>
      <c r="D2491" t="str">
        <f t="shared" si="114"/>
        <v>40–59 Age Group</v>
      </c>
      <c r="E2491" t="s">
        <v>34</v>
      </c>
      <c r="F2491" t="s">
        <v>34</v>
      </c>
      <c r="G2491" t="s">
        <v>13</v>
      </c>
      <c r="H2491" t="s">
        <v>14</v>
      </c>
      <c r="I2491" t="s">
        <v>21</v>
      </c>
      <c r="J2491" s="5">
        <v>99.91</v>
      </c>
      <c r="K2491" s="5">
        <v>30.9</v>
      </c>
      <c r="L2491" s="4">
        <f t="shared" si="115"/>
        <v>28.25</v>
      </c>
      <c r="M2491" s="5">
        <f t="shared" si="116"/>
        <v>30.9</v>
      </c>
      <c r="N2491" t="s">
        <v>38</v>
      </c>
      <c r="O2491" t="s">
        <v>34</v>
      </c>
    </row>
    <row r="2492" spans="1:15" x14ac:dyDescent="0.25">
      <c r="A2492">
        <v>60957</v>
      </c>
      <c r="B2492" t="s">
        <v>12</v>
      </c>
      <c r="C2492">
        <v>45</v>
      </c>
      <c r="D2492" t="str">
        <f t="shared" si="114"/>
        <v>40–59 Age Group</v>
      </c>
      <c r="E2492" t="s">
        <v>34</v>
      </c>
      <c r="F2492" t="s">
        <v>34</v>
      </c>
      <c r="G2492" t="s">
        <v>13</v>
      </c>
      <c r="H2492" t="s">
        <v>14</v>
      </c>
      <c r="I2492" t="s">
        <v>21</v>
      </c>
      <c r="J2492" s="5">
        <v>73.010000000000005</v>
      </c>
      <c r="K2492" s="5">
        <v>24.8</v>
      </c>
      <c r="L2492" s="4">
        <f t="shared" si="115"/>
        <v>28.25</v>
      </c>
      <c r="M2492" s="5">
        <f t="shared" si="116"/>
        <v>24.8</v>
      </c>
      <c r="N2492" t="s">
        <v>18</v>
      </c>
      <c r="O2492" t="s">
        <v>34</v>
      </c>
    </row>
    <row r="2493" spans="1:15" x14ac:dyDescent="0.25">
      <c r="A2493">
        <v>61365</v>
      </c>
      <c r="B2493" t="s">
        <v>12</v>
      </c>
      <c r="C2493">
        <v>45</v>
      </c>
      <c r="D2493" t="str">
        <f t="shared" si="114"/>
        <v>40–59 Age Group</v>
      </c>
      <c r="E2493" t="s">
        <v>34</v>
      </c>
      <c r="F2493" t="s">
        <v>34</v>
      </c>
      <c r="G2493" t="s">
        <v>13</v>
      </c>
      <c r="H2493" t="s">
        <v>14</v>
      </c>
      <c r="I2493" t="s">
        <v>21</v>
      </c>
      <c r="J2493" s="5">
        <v>58.25</v>
      </c>
      <c r="K2493" s="5">
        <v>24</v>
      </c>
      <c r="L2493" s="4">
        <f t="shared" si="115"/>
        <v>28.25</v>
      </c>
      <c r="M2493" s="5">
        <f t="shared" si="116"/>
        <v>24</v>
      </c>
      <c r="N2493" t="s">
        <v>29</v>
      </c>
      <c r="O2493" t="s">
        <v>34</v>
      </c>
    </row>
    <row r="2494" spans="1:15" x14ac:dyDescent="0.25">
      <c r="A2494">
        <v>61528</v>
      </c>
      <c r="B2494" t="s">
        <v>19</v>
      </c>
      <c r="C2494">
        <v>45</v>
      </c>
      <c r="D2494" t="str">
        <f t="shared" si="114"/>
        <v>40–59 Age Group</v>
      </c>
      <c r="E2494" t="s">
        <v>34</v>
      </c>
      <c r="F2494" t="s">
        <v>34</v>
      </c>
      <c r="G2494" t="s">
        <v>13</v>
      </c>
      <c r="H2494" t="s">
        <v>43</v>
      </c>
      <c r="I2494" t="s">
        <v>15</v>
      </c>
      <c r="J2494" s="5">
        <v>73.709999999999994</v>
      </c>
      <c r="K2494" s="5">
        <v>34.1</v>
      </c>
      <c r="L2494" s="4">
        <f t="shared" si="115"/>
        <v>28.25</v>
      </c>
      <c r="M2494" s="5">
        <f t="shared" si="116"/>
        <v>34.1</v>
      </c>
      <c r="N2494" t="s">
        <v>24</v>
      </c>
      <c r="O2494" t="s">
        <v>34</v>
      </c>
    </row>
    <row r="2495" spans="1:15" x14ac:dyDescent="0.25">
      <c r="A2495">
        <v>62387</v>
      </c>
      <c r="B2495" t="s">
        <v>19</v>
      </c>
      <c r="C2495">
        <v>45</v>
      </c>
      <c r="D2495" t="str">
        <f t="shared" si="114"/>
        <v>40–59 Age Group</v>
      </c>
      <c r="E2495" t="s">
        <v>34</v>
      </c>
      <c r="F2495" t="s">
        <v>34</v>
      </c>
      <c r="G2495" t="s">
        <v>13</v>
      </c>
      <c r="H2495" t="s">
        <v>14</v>
      </c>
      <c r="I2495" t="s">
        <v>15</v>
      </c>
      <c r="J2495" s="5">
        <v>100.84</v>
      </c>
      <c r="K2495" s="5">
        <v>21</v>
      </c>
      <c r="L2495" s="4">
        <f t="shared" si="115"/>
        <v>28.25</v>
      </c>
      <c r="M2495" s="5">
        <f t="shared" si="116"/>
        <v>21</v>
      </c>
      <c r="N2495" t="s">
        <v>24</v>
      </c>
      <c r="O2495" t="s">
        <v>34</v>
      </c>
    </row>
    <row r="2496" spans="1:15" x14ac:dyDescent="0.25">
      <c r="A2496">
        <v>67217</v>
      </c>
      <c r="B2496" t="s">
        <v>19</v>
      </c>
      <c r="C2496">
        <v>45</v>
      </c>
      <c r="D2496" t="str">
        <f t="shared" si="114"/>
        <v>40–59 Age Group</v>
      </c>
      <c r="E2496" t="s">
        <v>34</v>
      </c>
      <c r="F2496" t="s">
        <v>34</v>
      </c>
      <c r="G2496" t="s">
        <v>13</v>
      </c>
      <c r="H2496" t="s">
        <v>14</v>
      </c>
      <c r="I2496" t="s">
        <v>15</v>
      </c>
      <c r="J2496" s="5">
        <v>92.86</v>
      </c>
      <c r="K2496" s="5">
        <v>35.1</v>
      </c>
      <c r="L2496" s="4">
        <f t="shared" si="115"/>
        <v>28.25</v>
      </c>
      <c r="M2496" s="5">
        <f t="shared" si="116"/>
        <v>35.1</v>
      </c>
      <c r="N2496" t="s">
        <v>18</v>
      </c>
      <c r="O2496" t="s">
        <v>34</v>
      </c>
    </row>
    <row r="2497" spans="1:15" x14ac:dyDescent="0.25">
      <c r="A2497">
        <v>69143</v>
      </c>
      <c r="B2497" t="s">
        <v>19</v>
      </c>
      <c r="C2497">
        <v>45</v>
      </c>
      <c r="D2497" t="str">
        <f t="shared" si="114"/>
        <v>40–59 Age Group</v>
      </c>
      <c r="E2497" t="s">
        <v>34</v>
      </c>
      <c r="F2497" t="s">
        <v>34</v>
      </c>
      <c r="G2497" t="s">
        <v>34</v>
      </c>
      <c r="H2497" t="s">
        <v>14</v>
      </c>
      <c r="I2497" t="s">
        <v>21</v>
      </c>
      <c r="J2497" s="5">
        <v>153.76</v>
      </c>
      <c r="K2497" s="5">
        <v>36.700000000000003</v>
      </c>
      <c r="L2497" s="4">
        <f t="shared" si="115"/>
        <v>28.25</v>
      </c>
      <c r="M2497" s="5">
        <f t="shared" si="116"/>
        <v>36.700000000000003</v>
      </c>
      <c r="N2497" t="s">
        <v>38</v>
      </c>
      <c r="O2497" t="s">
        <v>34</v>
      </c>
    </row>
    <row r="2498" spans="1:15" x14ac:dyDescent="0.25">
      <c r="A2498">
        <v>69285</v>
      </c>
      <c r="B2498" t="s">
        <v>19</v>
      </c>
      <c r="C2498">
        <v>45</v>
      </c>
      <c r="D2498" t="str">
        <f t="shared" ref="D2498:D2561" si="117">_xlfn.IFS(
C2498&lt;18,"1–17 Age Group",
C2498&lt;40,"18–39 Age Group",
C2498&lt;60,"40–59 Age Group",
C2498&lt;80,"60–79 Age Group",
TRUE,"80+ Age Group"
)</f>
        <v>40–59 Age Group</v>
      </c>
      <c r="E2498" t="s">
        <v>34</v>
      </c>
      <c r="F2498" t="s">
        <v>34</v>
      </c>
      <c r="G2498" t="s">
        <v>13</v>
      </c>
      <c r="H2498" t="s">
        <v>14</v>
      </c>
      <c r="I2498" t="s">
        <v>15</v>
      </c>
      <c r="J2498" s="5">
        <v>73.27</v>
      </c>
      <c r="K2498" s="5">
        <v>22.2</v>
      </c>
      <c r="L2498" s="4">
        <f t="shared" ref="L2498:L2561" si="118">MEDIAN(K:K)</f>
        <v>28.25</v>
      </c>
      <c r="M2498" s="5">
        <f t="shared" ref="M2498:M2561" si="119">IF(K:K="",$L2498,$K2498)</f>
        <v>22.2</v>
      </c>
      <c r="N2498" t="s">
        <v>29</v>
      </c>
      <c r="O2498" t="s">
        <v>34</v>
      </c>
    </row>
    <row r="2499" spans="1:15" x14ac:dyDescent="0.25">
      <c r="A2499">
        <v>70610</v>
      </c>
      <c r="B2499" t="s">
        <v>19</v>
      </c>
      <c r="C2499">
        <v>45</v>
      </c>
      <c r="D2499" t="str">
        <f t="shared" si="117"/>
        <v>40–59 Age Group</v>
      </c>
      <c r="E2499" t="s">
        <v>34</v>
      </c>
      <c r="F2499" t="s">
        <v>34</v>
      </c>
      <c r="G2499" t="s">
        <v>13</v>
      </c>
      <c r="H2499" t="s">
        <v>14</v>
      </c>
      <c r="I2499" t="s">
        <v>21</v>
      </c>
      <c r="J2499" s="5">
        <v>81.02</v>
      </c>
      <c r="K2499" s="5">
        <v>39</v>
      </c>
      <c r="L2499" s="4">
        <f t="shared" si="118"/>
        <v>28.25</v>
      </c>
      <c r="M2499" s="5">
        <f t="shared" si="119"/>
        <v>39</v>
      </c>
      <c r="N2499" t="s">
        <v>24</v>
      </c>
      <c r="O2499" t="s">
        <v>34</v>
      </c>
    </row>
    <row r="2500" spans="1:15" x14ac:dyDescent="0.25">
      <c r="A2500">
        <v>71379</v>
      </c>
      <c r="B2500" t="s">
        <v>19</v>
      </c>
      <c r="C2500">
        <v>45</v>
      </c>
      <c r="D2500" t="str">
        <f t="shared" si="117"/>
        <v>40–59 Age Group</v>
      </c>
      <c r="E2500" t="s">
        <v>34</v>
      </c>
      <c r="F2500" t="s">
        <v>34</v>
      </c>
      <c r="G2500" t="s">
        <v>13</v>
      </c>
      <c r="H2500" t="s">
        <v>43</v>
      </c>
      <c r="I2500" t="s">
        <v>15</v>
      </c>
      <c r="J2500" s="5">
        <v>113.63</v>
      </c>
      <c r="K2500" s="5">
        <v>27.5</v>
      </c>
      <c r="L2500" s="4">
        <f t="shared" si="118"/>
        <v>28.25</v>
      </c>
      <c r="M2500" s="5">
        <f t="shared" si="119"/>
        <v>27.5</v>
      </c>
      <c r="N2500" t="s">
        <v>29</v>
      </c>
      <c r="O2500" t="s">
        <v>34</v>
      </c>
    </row>
    <row r="2501" spans="1:15" x14ac:dyDescent="0.25">
      <c r="A2501">
        <v>71548</v>
      </c>
      <c r="B2501" t="s">
        <v>12</v>
      </c>
      <c r="C2501">
        <v>45</v>
      </c>
      <c r="D2501" t="str">
        <f t="shared" si="117"/>
        <v>40–59 Age Group</v>
      </c>
      <c r="E2501" t="s">
        <v>34</v>
      </c>
      <c r="F2501" t="s">
        <v>34</v>
      </c>
      <c r="G2501" t="s">
        <v>13</v>
      </c>
      <c r="H2501" t="s">
        <v>43</v>
      </c>
      <c r="I2501" t="s">
        <v>15</v>
      </c>
      <c r="J2501" s="5">
        <v>55.47</v>
      </c>
      <c r="K2501" s="5">
        <v>19.8</v>
      </c>
      <c r="L2501" s="4">
        <f t="shared" si="118"/>
        <v>28.25</v>
      </c>
      <c r="M2501" s="5">
        <f t="shared" si="119"/>
        <v>19.8</v>
      </c>
      <c r="N2501" t="s">
        <v>29</v>
      </c>
      <c r="O2501" t="s">
        <v>34</v>
      </c>
    </row>
    <row r="2502" spans="1:15" x14ac:dyDescent="0.25">
      <c r="A2502">
        <v>72082</v>
      </c>
      <c r="B2502" t="s">
        <v>19</v>
      </c>
      <c r="C2502">
        <v>45</v>
      </c>
      <c r="D2502" t="str">
        <f t="shared" si="117"/>
        <v>40–59 Age Group</v>
      </c>
      <c r="E2502" t="s">
        <v>34</v>
      </c>
      <c r="F2502" t="s">
        <v>34</v>
      </c>
      <c r="G2502" t="s">
        <v>13</v>
      </c>
      <c r="H2502" t="s">
        <v>20</v>
      </c>
      <c r="I2502" t="s">
        <v>21</v>
      </c>
      <c r="J2502" s="5">
        <v>69.760000000000005</v>
      </c>
      <c r="K2502" s="5">
        <v>25.3</v>
      </c>
      <c r="L2502" s="4">
        <f t="shared" si="118"/>
        <v>28.25</v>
      </c>
      <c r="M2502" s="5">
        <f t="shared" si="119"/>
        <v>25.3</v>
      </c>
      <c r="N2502" t="s">
        <v>29</v>
      </c>
      <c r="O2502" t="s">
        <v>34</v>
      </c>
    </row>
    <row r="2503" spans="1:15" x14ac:dyDescent="0.25">
      <c r="A2503">
        <v>72451</v>
      </c>
      <c r="B2503" t="s">
        <v>19</v>
      </c>
      <c r="C2503">
        <v>45</v>
      </c>
      <c r="D2503" t="str">
        <f t="shared" si="117"/>
        <v>40–59 Age Group</v>
      </c>
      <c r="E2503" t="s">
        <v>34</v>
      </c>
      <c r="F2503" t="s">
        <v>34</v>
      </c>
      <c r="G2503" t="s">
        <v>13</v>
      </c>
      <c r="H2503" t="s">
        <v>14</v>
      </c>
      <c r="I2503" t="s">
        <v>21</v>
      </c>
      <c r="J2503" s="5">
        <v>63.73</v>
      </c>
      <c r="K2503" s="5">
        <v>32</v>
      </c>
      <c r="L2503" s="4">
        <f t="shared" si="118"/>
        <v>28.25</v>
      </c>
      <c r="M2503" s="5">
        <f t="shared" si="119"/>
        <v>32</v>
      </c>
      <c r="N2503" t="s">
        <v>38</v>
      </c>
      <c r="O2503" t="s">
        <v>34</v>
      </c>
    </row>
    <row r="2504" spans="1:15" x14ac:dyDescent="0.25">
      <c r="A2504">
        <v>72915</v>
      </c>
      <c r="B2504" t="s">
        <v>19</v>
      </c>
      <c r="C2504">
        <v>45</v>
      </c>
      <c r="D2504" t="str">
        <f t="shared" si="117"/>
        <v>40–59 Age Group</v>
      </c>
      <c r="E2504" t="s">
        <v>34</v>
      </c>
      <c r="F2504" t="s">
        <v>34</v>
      </c>
      <c r="G2504" t="s">
        <v>13</v>
      </c>
      <c r="H2504" t="s">
        <v>14</v>
      </c>
      <c r="I2504" t="s">
        <v>15</v>
      </c>
      <c r="J2504" s="5">
        <v>172.33</v>
      </c>
      <c r="K2504" s="5">
        <v>45.3</v>
      </c>
      <c r="L2504" s="4">
        <f t="shared" si="118"/>
        <v>28.25</v>
      </c>
      <c r="M2504" s="5">
        <f t="shared" si="119"/>
        <v>45.3</v>
      </c>
      <c r="N2504" t="s">
        <v>18</v>
      </c>
      <c r="O2504" t="s">
        <v>34</v>
      </c>
    </row>
    <row r="2505" spans="1:15" x14ac:dyDescent="0.25">
      <c r="A2505">
        <v>464</v>
      </c>
      <c r="B2505" t="s">
        <v>12</v>
      </c>
      <c r="C2505">
        <v>46</v>
      </c>
      <c r="D2505" t="str">
        <f t="shared" si="117"/>
        <v>40–59 Age Group</v>
      </c>
      <c r="E2505" t="s">
        <v>34</v>
      </c>
      <c r="F2505" t="s">
        <v>34</v>
      </c>
      <c r="G2505" t="s">
        <v>13</v>
      </c>
      <c r="H2505" t="s">
        <v>14</v>
      </c>
      <c r="I2505" t="s">
        <v>21</v>
      </c>
      <c r="J2505" s="5">
        <v>78.44</v>
      </c>
      <c r="K2505" s="5">
        <v>23.9</v>
      </c>
      <c r="L2505" s="4">
        <f t="shared" si="118"/>
        <v>28.25</v>
      </c>
      <c r="M2505" s="5">
        <f t="shared" si="119"/>
        <v>23.9</v>
      </c>
      <c r="N2505" t="s">
        <v>24</v>
      </c>
      <c r="O2505" t="s">
        <v>34</v>
      </c>
    </row>
    <row r="2506" spans="1:15" x14ac:dyDescent="0.25">
      <c r="A2506">
        <v>2846</v>
      </c>
      <c r="B2506" t="s">
        <v>19</v>
      </c>
      <c r="C2506">
        <v>46</v>
      </c>
      <c r="D2506" t="str">
        <f t="shared" si="117"/>
        <v>40–59 Age Group</v>
      </c>
      <c r="E2506" t="s">
        <v>34</v>
      </c>
      <c r="F2506" t="s">
        <v>34</v>
      </c>
      <c r="G2506" t="s">
        <v>13</v>
      </c>
      <c r="H2506" t="s">
        <v>14</v>
      </c>
      <c r="I2506" t="s">
        <v>21</v>
      </c>
      <c r="J2506" s="5">
        <v>85.81</v>
      </c>
      <c r="K2506" s="5">
        <v>20.2</v>
      </c>
      <c r="L2506" s="4">
        <f t="shared" si="118"/>
        <v>28.25</v>
      </c>
      <c r="M2506" s="5">
        <f t="shared" si="119"/>
        <v>20.2</v>
      </c>
      <c r="N2506" t="s">
        <v>18</v>
      </c>
      <c r="O2506" t="s">
        <v>34</v>
      </c>
    </row>
    <row r="2507" spans="1:15" x14ac:dyDescent="0.25">
      <c r="A2507">
        <v>2898</v>
      </c>
      <c r="B2507" t="s">
        <v>12</v>
      </c>
      <c r="C2507">
        <v>46</v>
      </c>
      <c r="D2507" t="str">
        <f t="shared" si="117"/>
        <v>40–59 Age Group</v>
      </c>
      <c r="E2507" t="s">
        <v>34</v>
      </c>
      <c r="F2507" t="s">
        <v>34</v>
      </c>
      <c r="G2507" t="s">
        <v>13</v>
      </c>
      <c r="H2507" t="s">
        <v>14</v>
      </c>
      <c r="I2507" t="s">
        <v>15</v>
      </c>
      <c r="J2507" s="5">
        <v>87.66</v>
      </c>
      <c r="K2507" s="5">
        <v>57.3</v>
      </c>
      <c r="L2507" s="4">
        <f t="shared" si="118"/>
        <v>28.25</v>
      </c>
      <c r="M2507" s="5">
        <f t="shared" si="119"/>
        <v>57.3</v>
      </c>
      <c r="N2507" t="s">
        <v>24</v>
      </c>
      <c r="O2507" t="s">
        <v>34</v>
      </c>
    </row>
    <row r="2508" spans="1:15" x14ac:dyDescent="0.25">
      <c r="A2508">
        <v>3718</v>
      </c>
      <c r="B2508" t="s">
        <v>19</v>
      </c>
      <c r="C2508">
        <v>46</v>
      </c>
      <c r="D2508" t="str">
        <f t="shared" si="117"/>
        <v>40–59 Age Group</v>
      </c>
      <c r="E2508" t="s">
        <v>34</v>
      </c>
      <c r="F2508" t="s">
        <v>34</v>
      </c>
      <c r="G2508" t="s">
        <v>13</v>
      </c>
      <c r="H2508" t="s">
        <v>43</v>
      </c>
      <c r="I2508" t="s">
        <v>15</v>
      </c>
      <c r="J2508" s="5">
        <v>111.1</v>
      </c>
      <c r="K2508" s="5">
        <v>23.3</v>
      </c>
      <c r="L2508" s="4">
        <f t="shared" si="118"/>
        <v>28.25</v>
      </c>
      <c r="M2508" s="5">
        <f t="shared" si="119"/>
        <v>23.3</v>
      </c>
      <c r="N2508" t="s">
        <v>29</v>
      </c>
      <c r="O2508" t="s">
        <v>34</v>
      </c>
    </row>
    <row r="2509" spans="1:15" x14ac:dyDescent="0.25">
      <c r="A2509">
        <v>5006</v>
      </c>
      <c r="B2509" t="s">
        <v>19</v>
      </c>
      <c r="C2509">
        <v>46</v>
      </c>
      <c r="D2509" t="str">
        <f t="shared" si="117"/>
        <v>40–59 Age Group</v>
      </c>
      <c r="E2509" t="s">
        <v>34</v>
      </c>
      <c r="F2509" t="s">
        <v>34</v>
      </c>
      <c r="G2509" t="s">
        <v>13</v>
      </c>
      <c r="H2509" t="s">
        <v>20</v>
      </c>
      <c r="I2509" t="s">
        <v>21</v>
      </c>
      <c r="J2509" s="5">
        <v>85.84</v>
      </c>
      <c r="K2509" s="5">
        <v>21.2</v>
      </c>
      <c r="L2509" s="4">
        <f t="shared" si="118"/>
        <v>28.25</v>
      </c>
      <c r="M2509" s="5">
        <f t="shared" si="119"/>
        <v>21.2</v>
      </c>
      <c r="N2509" t="s">
        <v>24</v>
      </c>
      <c r="O2509" t="s">
        <v>34</v>
      </c>
    </row>
    <row r="2510" spans="1:15" x14ac:dyDescent="0.25">
      <c r="A2510">
        <v>5681</v>
      </c>
      <c r="B2510" t="s">
        <v>12</v>
      </c>
      <c r="C2510">
        <v>46</v>
      </c>
      <c r="D2510" t="str">
        <f t="shared" si="117"/>
        <v>40–59 Age Group</v>
      </c>
      <c r="E2510" t="s">
        <v>34</v>
      </c>
      <c r="F2510" t="s">
        <v>34</v>
      </c>
      <c r="G2510" t="s">
        <v>13</v>
      </c>
      <c r="H2510" t="s">
        <v>14</v>
      </c>
      <c r="I2510" t="s">
        <v>21</v>
      </c>
      <c r="J2510" s="5">
        <v>111.78</v>
      </c>
      <c r="K2510" s="5">
        <v>39.4</v>
      </c>
      <c r="L2510" s="4">
        <f t="shared" si="118"/>
        <v>28.25</v>
      </c>
      <c r="M2510" s="5">
        <f t="shared" si="119"/>
        <v>39.4</v>
      </c>
      <c r="N2510" t="s">
        <v>29</v>
      </c>
      <c r="O2510" t="s">
        <v>34</v>
      </c>
    </row>
    <row r="2511" spans="1:15" x14ac:dyDescent="0.25">
      <c r="A2511">
        <v>6040</v>
      </c>
      <c r="B2511" t="s">
        <v>19</v>
      </c>
      <c r="C2511">
        <v>46</v>
      </c>
      <c r="D2511" t="str">
        <f t="shared" si="117"/>
        <v>40–59 Age Group</v>
      </c>
      <c r="E2511" t="s">
        <v>34</v>
      </c>
      <c r="F2511" t="s">
        <v>34</v>
      </c>
      <c r="G2511" t="s">
        <v>34</v>
      </c>
      <c r="H2511" t="s">
        <v>14</v>
      </c>
      <c r="I2511" t="s">
        <v>21</v>
      </c>
      <c r="J2511" s="5">
        <v>79.63</v>
      </c>
      <c r="K2511" s="5">
        <v>55</v>
      </c>
      <c r="L2511" s="4">
        <f t="shared" si="118"/>
        <v>28.25</v>
      </c>
      <c r="M2511" s="5">
        <f t="shared" si="119"/>
        <v>55</v>
      </c>
      <c r="N2511" t="s">
        <v>38</v>
      </c>
      <c r="O2511" t="s">
        <v>34</v>
      </c>
    </row>
    <row r="2512" spans="1:15" x14ac:dyDescent="0.25">
      <c r="A2512">
        <v>8727</v>
      </c>
      <c r="B2512" t="s">
        <v>12</v>
      </c>
      <c r="C2512">
        <v>46</v>
      </c>
      <c r="D2512" t="str">
        <f t="shared" si="117"/>
        <v>40–59 Age Group</v>
      </c>
      <c r="E2512" t="s">
        <v>34</v>
      </c>
      <c r="F2512" t="s">
        <v>34</v>
      </c>
      <c r="G2512" t="s">
        <v>13</v>
      </c>
      <c r="H2512" t="s">
        <v>20</v>
      </c>
      <c r="I2512" t="s">
        <v>15</v>
      </c>
      <c r="J2512" s="5">
        <v>83.12</v>
      </c>
      <c r="K2512" s="5">
        <v>29.6</v>
      </c>
      <c r="L2512" s="4">
        <f t="shared" si="118"/>
        <v>28.25</v>
      </c>
      <c r="M2512" s="5">
        <f t="shared" si="119"/>
        <v>29.6</v>
      </c>
      <c r="N2512" t="s">
        <v>18</v>
      </c>
      <c r="O2512" t="s">
        <v>34</v>
      </c>
    </row>
    <row r="2513" spans="1:15" x14ac:dyDescent="0.25">
      <c r="A2513">
        <v>10133</v>
      </c>
      <c r="B2513" t="s">
        <v>12</v>
      </c>
      <c r="C2513">
        <v>46</v>
      </c>
      <c r="D2513" t="str">
        <f t="shared" si="117"/>
        <v>40–59 Age Group</v>
      </c>
      <c r="E2513" t="s">
        <v>34</v>
      </c>
      <c r="F2513" t="s">
        <v>34</v>
      </c>
      <c r="G2513" t="s">
        <v>13</v>
      </c>
      <c r="H2513" t="s">
        <v>14</v>
      </c>
      <c r="I2513" t="s">
        <v>15</v>
      </c>
      <c r="J2513" s="5">
        <v>85.35</v>
      </c>
      <c r="K2513" s="5">
        <v>32.1</v>
      </c>
      <c r="L2513" s="4">
        <f t="shared" si="118"/>
        <v>28.25</v>
      </c>
      <c r="M2513" s="5">
        <f t="shared" si="119"/>
        <v>32.1</v>
      </c>
      <c r="N2513" t="s">
        <v>29</v>
      </c>
      <c r="O2513" t="s">
        <v>34</v>
      </c>
    </row>
    <row r="2514" spans="1:15" x14ac:dyDescent="0.25">
      <c r="A2514">
        <v>11003</v>
      </c>
      <c r="B2514" t="s">
        <v>19</v>
      </c>
      <c r="C2514">
        <v>46</v>
      </c>
      <c r="D2514" t="str">
        <f t="shared" si="117"/>
        <v>40–59 Age Group</v>
      </c>
      <c r="E2514" t="s">
        <v>34</v>
      </c>
      <c r="F2514" t="s">
        <v>34</v>
      </c>
      <c r="G2514" t="s">
        <v>13</v>
      </c>
      <c r="H2514" t="s">
        <v>20</v>
      </c>
      <c r="I2514" t="s">
        <v>21</v>
      </c>
      <c r="J2514" s="5">
        <v>93.2</v>
      </c>
      <c r="K2514" s="5">
        <v>32.6</v>
      </c>
      <c r="L2514" s="4">
        <f t="shared" si="118"/>
        <v>28.25</v>
      </c>
      <c r="M2514" s="5">
        <f t="shared" si="119"/>
        <v>32.6</v>
      </c>
      <c r="N2514" t="s">
        <v>38</v>
      </c>
      <c r="O2514" t="s">
        <v>34</v>
      </c>
    </row>
    <row r="2515" spans="1:15" x14ac:dyDescent="0.25">
      <c r="A2515">
        <v>11238</v>
      </c>
      <c r="B2515" t="s">
        <v>12</v>
      </c>
      <c r="C2515">
        <v>46</v>
      </c>
      <c r="D2515" t="str">
        <f t="shared" si="117"/>
        <v>40–59 Age Group</v>
      </c>
      <c r="E2515" t="s">
        <v>34</v>
      </c>
      <c r="F2515" t="s">
        <v>34</v>
      </c>
      <c r="G2515" t="s">
        <v>13</v>
      </c>
      <c r="H2515" t="s">
        <v>14</v>
      </c>
      <c r="I2515" t="s">
        <v>21</v>
      </c>
      <c r="J2515" s="5">
        <v>92.81</v>
      </c>
      <c r="K2515" s="5">
        <v>30.8</v>
      </c>
      <c r="L2515" s="4">
        <f t="shared" si="118"/>
        <v>28.25</v>
      </c>
      <c r="M2515" s="5">
        <f t="shared" si="119"/>
        <v>30.8</v>
      </c>
      <c r="N2515" t="s">
        <v>38</v>
      </c>
      <c r="O2515" t="s">
        <v>34</v>
      </c>
    </row>
    <row r="2516" spans="1:15" x14ac:dyDescent="0.25">
      <c r="A2516">
        <v>11816</v>
      </c>
      <c r="B2516" t="s">
        <v>19</v>
      </c>
      <c r="C2516">
        <v>46</v>
      </c>
      <c r="D2516" t="str">
        <f t="shared" si="117"/>
        <v>40–59 Age Group</v>
      </c>
      <c r="E2516" t="s">
        <v>34</v>
      </c>
      <c r="F2516" t="s">
        <v>34</v>
      </c>
      <c r="G2516" t="s">
        <v>13</v>
      </c>
      <c r="H2516" t="s">
        <v>20</v>
      </c>
      <c r="I2516" t="s">
        <v>15</v>
      </c>
      <c r="J2516" s="5">
        <v>71.12</v>
      </c>
      <c r="K2516" s="5">
        <v>27.3</v>
      </c>
      <c r="L2516" s="4">
        <f t="shared" si="118"/>
        <v>28.25</v>
      </c>
      <c r="M2516" s="5">
        <f t="shared" si="119"/>
        <v>27.3</v>
      </c>
      <c r="N2516" t="s">
        <v>24</v>
      </c>
      <c r="O2516" t="s">
        <v>34</v>
      </c>
    </row>
    <row r="2517" spans="1:15" x14ac:dyDescent="0.25">
      <c r="A2517">
        <v>13988</v>
      </c>
      <c r="B2517" t="s">
        <v>19</v>
      </c>
      <c r="C2517">
        <v>46</v>
      </c>
      <c r="D2517" t="str">
        <f t="shared" si="117"/>
        <v>40–59 Age Group</v>
      </c>
      <c r="E2517" t="s">
        <v>34</v>
      </c>
      <c r="F2517" t="s">
        <v>34</v>
      </c>
      <c r="G2517" t="s">
        <v>13</v>
      </c>
      <c r="H2517" t="s">
        <v>14</v>
      </c>
      <c r="I2517" t="s">
        <v>21</v>
      </c>
      <c r="J2517" s="5">
        <v>75.09</v>
      </c>
      <c r="K2517" s="5">
        <v>28.7</v>
      </c>
      <c r="L2517" s="4">
        <f t="shared" si="118"/>
        <v>28.25</v>
      </c>
      <c r="M2517" s="5">
        <f t="shared" si="119"/>
        <v>28.7</v>
      </c>
      <c r="N2517" t="s">
        <v>24</v>
      </c>
      <c r="O2517" t="s">
        <v>34</v>
      </c>
    </row>
    <row r="2518" spans="1:15" x14ac:dyDescent="0.25">
      <c r="A2518">
        <v>14089</v>
      </c>
      <c r="B2518" t="s">
        <v>19</v>
      </c>
      <c r="C2518">
        <v>46</v>
      </c>
      <c r="D2518" t="str">
        <f t="shared" si="117"/>
        <v>40–59 Age Group</v>
      </c>
      <c r="E2518" t="s">
        <v>34</v>
      </c>
      <c r="F2518" t="s">
        <v>34</v>
      </c>
      <c r="G2518" t="s">
        <v>13</v>
      </c>
      <c r="H2518" t="s">
        <v>14</v>
      </c>
      <c r="I2518" t="s">
        <v>15</v>
      </c>
      <c r="J2518" s="5">
        <v>78.790000000000006</v>
      </c>
      <c r="K2518" s="5">
        <v>42.4</v>
      </c>
      <c r="L2518" s="4">
        <f t="shared" si="118"/>
        <v>28.25</v>
      </c>
      <c r="M2518" s="5">
        <f t="shared" si="119"/>
        <v>42.4</v>
      </c>
      <c r="N2518" t="s">
        <v>29</v>
      </c>
      <c r="O2518" t="s">
        <v>34</v>
      </c>
    </row>
    <row r="2519" spans="1:15" x14ac:dyDescent="0.25">
      <c r="A2519">
        <v>14892</v>
      </c>
      <c r="B2519" t="s">
        <v>19</v>
      </c>
      <c r="C2519">
        <v>46</v>
      </c>
      <c r="D2519" t="str">
        <f t="shared" si="117"/>
        <v>40–59 Age Group</v>
      </c>
      <c r="E2519" t="s">
        <v>13</v>
      </c>
      <c r="F2519" t="s">
        <v>34</v>
      </c>
      <c r="G2519" t="s">
        <v>13</v>
      </c>
      <c r="H2519" t="s">
        <v>14</v>
      </c>
      <c r="I2519" t="s">
        <v>21</v>
      </c>
      <c r="J2519" s="5">
        <v>81.58</v>
      </c>
      <c r="K2519" s="5">
        <v>36.200000000000003</v>
      </c>
      <c r="L2519" s="4">
        <f t="shared" si="118"/>
        <v>28.25</v>
      </c>
      <c r="M2519" s="5">
        <f t="shared" si="119"/>
        <v>36.200000000000003</v>
      </c>
      <c r="N2519" t="s">
        <v>24</v>
      </c>
      <c r="O2519" t="s">
        <v>34</v>
      </c>
    </row>
    <row r="2520" spans="1:15" x14ac:dyDescent="0.25">
      <c r="A2520">
        <v>15533</v>
      </c>
      <c r="B2520" t="s">
        <v>12</v>
      </c>
      <c r="C2520">
        <v>46</v>
      </c>
      <c r="D2520" t="str">
        <f t="shared" si="117"/>
        <v>40–59 Age Group</v>
      </c>
      <c r="E2520" t="s">
        <v>34</v>
      </c>
      <c r="F2520" t="s">
        <v>34</v>
      </c>
      <c r="G2520" t="s">
        <v>34</v>
      </c>
      <c r="H2520" t="s">
        <v>14</v>
      </c>
      <c r="I2520" t="s">
        <v>15</v>
      </c>
      <c r="J2520" s="5">
        <v>107.59</v>
      </c>
      <c r="K2520" s="5">
        <v>26.2</v>
      </c>
      <c r="L2520" s="4">
        <f t="shared" si="118"/>
        <v>28.25</v>
      </c>
      <c r="M2520" s="5">
        <f t="shared" si="119"/>
        <v>26.2</v>
      </c>
      <c r="N2520" t="s">
        <v>18</v>
      </c>
      <c r="O2520" t="s">
        <v>34</v>
      </c>
    </row>
    <row r="2521" spans="1:15" x14ac:dyDescent="0.25">
      <c r="A2521">
        <v>19939</v>
      </c>
      <c r="B2521" t="s">
        <v>19</v>
      </c>
      <c r="C2521">
        <v>46</v>
      </c>
      <c r="D2521" t="str">
        <f t="shared" si="117"/>
        <v>40–59 Age Group</v>
      </c>
      <c r="E2521" t="s">
        <v>34</v>
      </c>
      <c r="F2521" t="s">
        <v>34</v>
      </c>
      <c r="G2521" t="s">
        <v>13</v>
      </c>
      <c r="H2521" t="s">
        <v>14</v>
      </c>
      <c r="I2521" t="s">
        <v>21</v>
      </c>
      <c r="J2521" s="5">
        <v>78.75</v>
      </c>
      <c r="K2521" s="5">
        <v>37.799999999999997</v>
      </c>
      <c r="L2521" s="4">
        <f t="shared" si="118"/>
        <v>28.25</v>
      </c>
      <c r="M2521" s="5">
        <f t="shared" si="119"/>
        <v>37.799999999999997</v>
      </c>
      <c r="N2521" t="s">
        <v>18</v>
      </c>
      <c r="O2521" t="s">
        <v>34</v>
      </c>
    </row>
    <row r="2522" spans="1:15" x14ac:dyDescent="0.25">
      <c r="A2522">
        <v>21547</v>
      </c>
      <c r="B2522" t="s">
        <v>19</v>
      </c>
      <c r="C2522">
        <v>46</v>
      </c>
      <c r="D2522" t="str">
        <f t="shared" si="117"/>
        <v>40–59 Age Group</v>
      </c>
      <c r="E2522" t="s">
        <v>34</v>
      </c>
      <c r="F2522" t="s">
        <v>34</v>
      </c>
      <c r="G2522" t="s">
        <v>13</v>
      </c>
      <c r="H2522" t="s">
        <v>43</v>
      </c>
      <c r="I2522" t="s">
        <v>15</v>
      </c>
      <c r="J2522" s="5">
        <v>75.28</v>
      </c>
      <c r="K2522" s="5">
        <v>36.700000000000003</v>
      </c>
      <c r="L2522" s="4">
        <f t="shared" si="118"/>
        <v>28.25</v>
      </c>
      <c r="M2522" s="5">
        <f t="shared" si="119"/>
        <v>36.700000000000003</v>
      </c>
      <c r="N2522" t="s">
        <v>18</v>
      </c>
      <c r="O2522" t="s">
        <v>34</v>
      </c>
    </row>
    <row r="2523" spans="1:15" x14ac:dyDescent="0.25">
      <c r="A2523">
        <v>23009</v>
      </c>
      <c r="B2523" t="s">
        <v>12</v>
      </c>
      <c r="C2523">
        <v>46</v>
      </c>
      <c r="D2523" t="str">
        <f t="shared" si="117"/>
        <v>40–59 Age Group</v>
      </c>
      <c r="E2523" t="s">
        <v>34</v>
      </c>
      <c r="F2523" t="s">
        <v>34</v>
      </c>
      <c r="G2523" t="s">
        <v>13</v>
      </c>
      <c r="H2523" t="s">
        <v>14</v>
      </c>
      <c r="I2523" t="s">
        <v>15</v>
      </c>
      <c r="J2523" s="5">
        <v>91.08</v>
      </c>
      <c r="K2523" s="5">
        <v>27.7</v>
      </c>
      <c r="L2523" s="4">
        <f t="shared" si="118"/>
        <v>28.25</v>
      </c>
      <c r="M2523" s="5">
        <f t="shared" si="119"/>
        <v>27.7</v>
      </c>
      <c r="N2523" t="s">
        <v>24</v>
      </c>
      <c r="O2523" t="s">
        <v>34</v>
      </c>
    </row>
    <row r="2524" spans="1:15" x14ac:dyDescent="0.25">
      <c r="A2524">
        <v>25488</v>
      </c>
      <c r="B2524" t="s">
        <v>19</v>
      </c>
      <c r="C2524">
        <v>46</v>
      </c>
      <c r="D2524" t="str">
        <f t="shared" si="117"/>
        <v>40–59 Age Group</v>
      </c>
      <c r="E2524" t="s">
        <v>34</v>
      </c>
      <c r="F2524" t="s">
        <v>34</v>
      </c>
      <c r="G2524" t="s">
        <v>13</v>
      </c>
      <c r="H2524" t="s">
        <v>20</v>
      </c>
      <c r="I2524" t="s">
        <v>15</v>
      </c>
      <c r="J2524" s="5">
        <v>94.63</v>
      </c>
      <c r="K2524" s="5">
        <v>24.9</v>
      </c>
      <c r="L2524" s="4">
        <f t="shared" si="118"/>
        <v>28.25</v>
      </c>
      <c r="M2524" s="5">
        <f t="shared" si="119"/>
        <v>24.9</v>
      </c>
      <c r="N2524" t="s">
        <v>24</v>
      </c>
      <c r="O2524" t="s">
        <v>34</v>
      </c>
    </row>
    <row r="2525" spans="1:15" x14ac:dyDescent="0.25">
      <c r="A2525">
        <v>26603</v>
      </c>
      <c r="B2525" t="s">
        <v>12</v>
      </c>
      <c r="C2525">
        <v>46</v>
      </c>
      <c r="D2525" t="str">
        <f t="shared" si="117"/>
        <v>40–59 Age Group</v>
      </c>
      <c r="E2525" t="s">
        <v>13</v>
      </c>
      <c r="F2525" t="s">
        <v>34</v>
      </c>
      <c r="G2525" t="s">
        <v>13</v>
      </c>
      <c r="H2525" t="s">
        <v>20</v>
      </c>
      <c r="I2525" t="s">
        <v>15</v>
      </c>
      <c r="J2525" s="5">
        <v>101.93</v>
      </c>
      <c r="K2525" s="5">
        <v>34</v>
      </c>
      <c r="L2525" s="4">
        <f t="shared" si="118"/>
        <v>28.25</v>
      </c>
      <c r="M2525" s="5">
        <f t="shared" si="119"/>
        <v>34</v>
      </c>
      <c r="N2525" t="s">
        <v>38</v>
      </c>
      <c r="O2525" t="s">
        <v>34</v>
      </c>
    </row>
    <row r="2526" spans="1:15" x14ac:dyDescent="0.25">
      <c r="A2526">
        <v>28348</v>
      </c>
      <c r="B2526" t="s">
        <v>19</v>
      </c>
      <c r="C2526">
        <v>46</v>
      </c>
      <c r="D2526" t="str">
        <f t="shared" si="117"/>
        <v>40–59 Age Group</v>
      </c>
      <c r="E2526" t="s">
        <v>34</v>
      </c>
      <c r="F2526" t="s">
        <v>34</v>
      </c>
      <c r="G2526" t="s">
        <v>13</v>
      </c>
      <c r="H2526" t="s">
        <v>14</v>
      </c>
      <c r="I2526" t="s">
        <v>21</v>
      </c>
      <c r="J2526" s="5">
        <v>106.47</v>
      </c>
      <c r="K2526" s="5">
        <v>27.2</v>
      </c>
      <c r="L2526" s="4">
        <f t="shared" si="118"/>
        <v>28.25</v>
      </c>
      <c r="M2526" s="5">
        <f t="shared" si="119"/>
        <v>27.2</v>
      </c>
      <c r="N2526" t="s">
        <v>38</v>
      </c>
      <c r="O2526" t="s">
        <v>34</v>
      </c>
    </row>
    <row r="2527" spans="1:15" x14ac:dyDescent="0.25">
      <c r="A2527">
        <v>28933</v>
      </c>
      <c r="B2527" t="s">
        <v>19</v>
      </c>
      <c r="C2527">
        <v>46</v>
      </c>
      <c r="D2527" t="str">
        <f t="shared" si="117"/>
        <v>40–59 Age Group</v>
      </c>
      <c r="E2527" t="s">
        <v>34</v>
      </c>
      <c r="F2527" t="s">
        <v>34</v>
      </c>
      <c r="G2527" t="s">
        <v>13</v>
      </c>
      <c r="H2527" t="s">
        <v>14</v>
      </c>
      <c r="I2527" t="s">
        <v>21</v>
      </c>
      <c r="J2527" s="5">
        <v>100.15</v>
      </c>
      <c r="K2527" s="5">
        <v>50.3</v>
      </c>
      <c r="L2527" s="4">
        <f t="shared" si="118"/>
        <v>28.25</v>
      </c>
      <c r="M2527" s="5">
        <f t="shared" si="119"/>
        <v>50.3</v>
      </c>
      <c r="N2527" t="s">
        <v>29</v>
      </c>
      <c r="O2527" t="s">
        <v>34</v>
      </c>
    </row>
    <row r="2528" spans="1:15" x14ac:dyDescent="0.25">
      <c r="A2528">
        <v>29789</v>
      </c>
      <c r="B2528" t="s">
        <v>19</v>
      </c>
      <c r="C2528">
        <v>46</v>
      </c>
      <c r="D2528" t="str">
        <f t="shared" si="117"/>
        <v>40–59 Age Group</v>
      </c>
      <c r="E2528" t="s">
        <v>34</v>
      </c>
      <c r="F2528" t="s">
        <v>34</v>
      </c>
      <c r="G2528" t="s">
        <v>13</v>
      </c>
      <c r="H2528" t="s">
        <v>14</v>
      </c>
      <c r="I2528" t="s">
        <v>21</v>
      </c>
      <c r="J2528" s="5">
        <v>116.84</v>
      </c>
      <c r="K2528" s="5">
        <v>28.2</v>
      </c>
      <c r="L2528" s="4">
        <f t="shared" si="118"/>
        <v>28.25</v>
      </c>
      <c r="M2528" s="5">
        <f t="shared" si="119"/>
        <v>28.2</v>
      </c>
      <c r="N2528" t="s">
        <v>24</v>
      </c>
      <c r="O2528" t="s">
        <v>34</v>
      </c>
    </row>
    <row r="2529" spans="1:15" x14ac:dyDescent="0.25">
      <c r="A2529">
        <v>33779</v>
      </c>
      <c r="B2529" t="s">
        <v>12</v>
      </c>
      <c r="C2529">
        <v>46</v>
      </c>
      <c r="D2529" t="str">
        <f t="shared" si="117"/>
        <v>40–59 Age Group</v>
      </c>
      <c r="E2529" t="s">
        <v>34</v>
      </c>
      <c r="F2529" t="s">
        <v>13</v>
      </c>
      <c r="G2529" t="s">
        <v>13</v>
      </c>
      <c r="H2529" t="s">
        <v>43</v>
      </c>
      <c r="I2529" t="s">
        <v>15</v>
      </c>
      <c r="J2529" s="5">
        <v>80.010000000000005</v>
      </c>
      <c r="K2529" s="5">
        <v>33</v>
      </c>
      <c r="L2529" s="4">
        <f t="shared" si="118"/>
        <v>28.25</v>
      </c>
      <c r="M2529" s="5">
        <f t="shared" si="119"/>
        <v>33</v>
      </c>
      <c r="N2529" t="s">
        <v>18</v>
      </c>
      <c r="O2529" t="s">
        <v>34</v>
      </c>
    </row>
    <row r="2530" spans="1:15" x14ac:dyDescent="0.25">
      <c r="A2530">
        <v>34077</v>
      </c>
      <c r="B2530" t="s">
        <v>12</v>
      </c>
      <c r="C2530">
        <v>46</v>
      </c>
      <c r="D2530" t="str">
        <f t="shared" si="117"/>
        <v>40–59 Age Group</v>
      </c>
      <c r="E2530" t="s">
        <v>34</v>
      </c>
      <c r="F2530" t="s">
        <v>34</v>
      </c>
      <c r="G2530" t="s">
        <v>13</v>
      </c>
      <c r="H2530" t="s">
        <v>43</v>
      </c>
      <c r="I2530" t="s">
        <v>21</v>
      </c>
      <c r="J2530" s="5">
        <v>102.27</v>
      </c>
      <c r="K2530" s="5">
        <v>38.9</v>
      </c>
      <c r="L2530" s="4">
        <f t="shared" si="118"/>
        <v>28.25</v>
      </c>
      <c r="M2530" s="5">
        <f t="shared" si="119"/>
        <v>38.9</v>
      </c>
      <c r="N2530" t="s">
        <v>18</v>
      </c>
      <c r="O2530" t="s">
        <v>34</v>
      </c>
    </row>
    <row r="2531" spans="1:15" x14ac:dyDescent="0.25">
      <c r="A2531">
        <v>34383</v>
      </c>
      <c r="B2531" t="s">
        <v>12</v>
      </c>
      <c r="C2531">
        <v>46</v>
      </c>
      <c r="D2531" t="str">
        <f t="shared" si="117"/>
        <v>40–59 Age Group</v>
      </c>
      <c r="E2531" t="s">
        <v>34</v>
      </c>
      <c r="F2531" t="s">
        <v>34</v>
      </c>
      <c r="G2531" t="s">
        <v>13</v>
      </c>
      <c r="H2531" t="s">
        <v>14</v>
      </c>
      <c r="I2531" t="s">
        <v>15</v>
      </c>
      <c r="J2531" s="5">
        <v>88.23</v>
      </c>
      <c r="K2531" s="5">
        <v>25.8</v>
      </c>
      <c r="L2531" s="4">
        <f t="shared" si="118"/>
        <v>28.25</v>
      </c>
      <c r="M2531" s="5">
        <f t="shared" si="119"/>
        <v>25.8</v>
      </c>
      <c r="N2531" t="s">
        <v>38</v>
      </c>
      <c r="O2531" t="s">
        <v>34</v>
      </c>
    </row>
    <row r="2532" spans="1:15" x14ac:dyDescent="0.25">
      <c r="A2532">
        <v>37515</v>
      </c>
      <c r="B2532" t="s">
        <v>19</v>
      </c>
      <c r="C2532">
        <v>46</v>
      </c>
      <c r="D2532" t="str">
        <f t="shared" si="117"/>
        <v>40–59 Age Group</v>
      </c>
      <c r="E2532" t="s">
        <v>34</v>
      </c>
      <c r="F2532" t="s">
        <v>34</v>
      </c>
      <c r="G2532" t="s">
        <v>13</v>
      </c>
      <c r="H2532" t="s">
        <v>43</v>
      </c>
      <c r="I2532" t="s">
        <v>21</v>
      </c>
      <c r="J2532" s="5">
        <v>76.430000000000007</v>
      </c>
      <c r="K2532" s="5">
        <v>22.7</v>
      </c>
      <c r="L2532" s="4">
        <f t="shared" si="118"/>
        <v>28.25</v>
      </c>
      <c r="M2532" s="5">
        <f t="shared" si="119"/>
        <v>22.7</v>
      </c>
      <c r="N2532" t="s">
        <v>38</v>
      </c>
      <c r="O2532" t="s">
        <v>34</v>
      </c>
    </row>
    <row r="2533" spans="1:15" x14ac:dyDescent="0.25">
      <c r="A2533">
        <v>39639</v>
      </c>
      <c r="B2533" t="s">
        <v>19</v>
      </c>
      <c r="C2533">
        <v>46</v>
      </c>
      <c r="D2533" t="str">
        <f t="shared" si="117"/>
        <v>40–59 Age Group</v>
      </c>
      <c r="E2533" t="s">
        <v>34</v>
      </c>
      <c r="F2533" t="s">
        <v>34</v>
      </c>
      <c r="G2533" t="s">
        <v>13</v>
      </c>
      <c r="H2533" t="s">
        <v>14</v>
      </c>
      <c r="I2533" t="s">
        <v>21</v>
      </c>
      <c r="J2533" s="5">
        <v>188.11</v>
      </c>
      <c r="K2533" s="5">
        <v>50.2</v>
      </c>
      <c r="L2533" s="4">
        <f t="shared" si="118"/>
        <v>28.25</v>
      </c>
      <c r="M2533" s="5">
        <f t="shared" si="119"/>
        <v>50.2</v>
      </c>
      <c r="N2533" t="s">
        <v>29</v>
      </c>
      <c r="O2533" t="s">
        <v>34</v>
      </c>
    </row>
    <row r="2534" spans="1:15" x14ac:dyDescent="0.25">
      <c r="A2534">
        <v>40076</v>
      </c>
      <c r="B2534" t="s">
        <v>19</v>
      </c>
      <c r="C2534">
        <v>46</v>
      </c>
      <c r="D2534" t="str">
        <f t="shared" si="117"/>
        <v>40–59 Age Group</v>
      </c>
      <c r="E2534" t="s">
        <v>34</v>
      </c>
      <c r="F2534" t="s">
        <v>34</v>
      </c>
      <c r="G2534" t="s">
        <v>13</v>
      </c>
      <c r="H2534" t="s">
        <v>14</v>
      </c>
      <c r="I2534" t="s">
        <v>21</v>
      </c>
      <c r="J2534" s="5">
        <v>70.11</v>
      </c>
      <c r="K2534" s="5">
        <v>24.2</v>
      </c>
      <c r="L2534" s="4">
        <f t="shared" si="118"/>
        <v>28.25</v>
      </c>
      <c r="M2534" s="5">
        <f t="shared" si="119"/>
        <v>24.2</v>
      </c>
      <c r="N2534" t="s">
        <v>24</v>
      </c>
      <c r="O2534" t="s">
        <v>34</v>
      </c>
    </row>
    <row r="2535" spans="1:15" x14ac:dyDescent="0.25">
      <c r="A2535">
        <v>41291</v>
      </c>
      <c r="B2535" t="s">
        <v>19</v>
      </c>
      <c r="C2535">
        <v>46</v>
      </c>
      <c r="D2535" t="str">
        <f t="shared" si="117"/>
        <v>40–59 Age Group</v>
      </c>
      <c r="E2535" t="s">
        <v>34</v>
      </c>
      <c r="F2535" t="s">
        <v>34</v>
      </c>
      <c r="G2535" t="s">
        <v>13</v>
      </c>
      <c r="H2535" t="s">
        <v>14</v>
      </c>
      <c r="I2535" t="s">
        <v>21</v>
      </c>
      <c r="J2535" s="5">
        <v>218.65</v>
      </c>
      <c r="K2535" s="5">
        <v>29.5</v>
      </c>
      <c r="L2535" s="4">
        <f t="shared" si="118"/>
        <v>28.25</v>
      </c>
      <c r="M2535" s="5">
        <f t="shared" si="119"/>
        <v>29.5</v>
      </c>
      <c r="N2535" t="s">
        <v>24</v>
      </c>
      <c r="O2535" t="s">
        <v>34</v>
      </c>
    </row>
    <row r="2536" spans="1:15" x14ac:dyDescent="0.25">
      <c r="A2536">
        <v>41527</v>
      </c>
      <c r="B2536" t="s">
        <v>12</v>
      </c>
      <c r="C2536">
        <v>46</v>
      </c>
      <c r="D2536" t="str">
        <f t="shared" si="117"/>
        <v>40–59 Age Group</v>
      </c>
      <c r="E2536" t="s">
        <v>34</v>
      </c>
      <c r="F2536" t="s">
        <v>34</v>
      </c>
      <c r="G2536" t="s">
        <v>13</v>
      </c>
      <c r="H2536" t="s">
        <v>14</v>
      </c>
      <c r="I2536" t="s">
        <v>15</v>
      </c>
      <c r="J2536" s="5">
        <v>59.74</v>
      </c>
      <c r="K2536" s="5">
        <v>29.5</v>
      </c>
      <c r="L2536" s="4">
        <f t="shared" si="118"/>
        <v>28.25</v>
      </c>
      <c r="M2536" s="5">
        <f t="shared" si="119"/>
        <v>29.5</v>
      </c>
      <c r="N2536" t="s">
        <v>29</v>
      </c>
      <c r="O2536" t="s">
        <v>34</v>
      </c>
    </row>
    <row r="2537" spans="1:15" x14ac:dyDescent="0.25">
      <c r="A2537">
        <v>41730</v>
      </c>
      <c r="B2537" t="s">
        <v>19</v>
      </c>
      <c r="C2537">
        <v>46</v>
      </c>
      <c r="D2537" t="str">
        <f t="shared" si="117"/>
        <v>40–59 Age Group</v>
      </c>
      <c r="E2537" t="s">
        <v>34</v>
      </c>
      <c r="F2537" t="s">
        <v>34</v>
      </c>
      <c r="G2537" t="s">
        <v>34</v>
      </c>
      <c r="H2537" t="s">
        <v>43</v>
      </c>
      <c r="I2537" t="s">
        <v>21</v>
      </c>
      <c r="J2537" s="5">
        <v>112.29</v>
      </c>
      <c r="K2537" s="5">
        <v>23.5</v>
      </c>
      <c r="L2537" s="4">
        <f t="shared" si="118"/>
        <v>28.25</v>
      </c>
      <c r="M2537" s="5">
        <f t="shared" si="119"/>
        <v>23.5</v>
      </c>
      <c r="N2537" t="s">
        <v>38</v>
      </c>
      <c r="O2537" t="s">
        <v>34</v>
      </c>
    </row>
    <row r="2538" spans="1:15" x14ac:dyDescent="0.25">
      <c r="A2538">
        <v>43496</v>
      </c>
      <c r="B2538" t="s">
        <v>19</v>
      </c>
      <c r="C2538">
        <v>46</v>
      </c>
      <c r="D2538" t="str">
        <f t="shared" si="117"/>
        <v>40–59 Age Group</v>
      </c>
      <c r="E2538" t="s">
        <v>34</v>
      </c>
      <c r="F2538" t="s">
        <v>34</v>
      </c>
      <c r="G2538" t="s">
        <v>13</v>
      </c>
      <c r="H2538" t="s">
        <v>43</v>
      </c>
      <c r="I2538" t="s">
        <v>15</v>
      </c>
      <c r="J2538" s="5">
        <v>55.84</v>
      </c>
      <c r="K2538" s="5">
        <v>27.8</v>
      </c>
      <c r="L2538" s="4">
        <f t="shared" si="118"/>
        <v>28.25</v>
      </c>
      <c r="M2538" s="5">
        <f t="shared" si="119"/>
        <v>27.8</v>
      </c>
      <c r="N2538" t="s">
        <v>24</v>
      </c>
      <c r="O2538" t="s">
        <v>34</v>
      </c>
    </row>
    <row r="2539" spans="1:15" x14ac:dyDescent="0.25">
      <c r="A2539">
        <v>45224</v>
      </c>
      <c r="B2539" t="s">
        <v>19</v>
      </c>
      <c r="C2539">
        <v>46</v>
      </c>
      <c r="D2539" t="str">
        <f t="shared" si="117"/>
        <v>40–59 Age Group</v>
      </c>
      <c r="E2539" t="s">
        <v>34</v>
      </c>
      <c r="F2539" t="s">
        <v>34</v>
      </c>
      <c r="G2539" t="s">
        <v>13</v>
      </c>
      <c r="H2539" t="s">
        <v>14</v>
      </c>
      <c r="I2539" t="s">
        <v>21</v>
      </c>
      <c r="J2539" s="5">
        <v>109.22</v>
      </c>
      <c r="K2539" s="5">
        <v>20.100000000000001</v>
      </c>
      <c r="L2539" s="4">
        <f t="shared" si="118"/>
        <v>28.25</v>
      </c>
      <c r="M2539" s="5">
        <f t="shared" si="119"/>
        <v>20.100000000000001</v>
      </c>
      <c r="N2539" t="s">
        <v>24</v>
      </c>
      <c r="O2539" t="s">
        <v>34</v>
      </c>
    </row>
    <row r="2540" spans="1:15" x14ac:dyDescent="0.25">
      <c r="A2540">
        <v>45945</v>
      </c>
      <c r="B2540" t="s">
        <v>12</v>
      </c>
      <c r="C2540">
        <v>46</v>
      </c>
      <c r="D2540" t="str">
        <f t="shared" si="117"/>
        <v>40–59 Age Group</v>
      </c>
      <c r="E2540" t="s">
        <v>34</v>
      </c>
      <c r="F2540" t="s">
        <v>13</v>
      </c>
      <c r="G2540" t="s">
        <v>13</v>
      </c>
      <c r="H2540" t="s">
        <v>14</v>
      </c>
      <c r="I2540" t="s">
        <v>15</v>
      </c>
      <c r="J2540" s="5">
        <v>178.76</v>
      </c>
      <c r="K2540" s="5">
        <v>24.1</v>
      </c>
      <c r="L2540" s="4">
        <f t="shared" si="118"/>
        <v>28.25</v>
      </c>
      <c r="M2540" s="5">
        <f t="shared" si="119"/>
        <v>24.1</v>
      </c>
      <c r="N2540" t="s">
        <v>24</v>
      </c>
      <c r="O2540" t="s">
        <v>34</v>
      </c>
    </row>
    <row r="2541" spans="1:15" x14ac:dyDescent="0.25">
      <c r="A2541">
        <v>50775</v>
      </c>
      <c r="B2541" t="s">
        <v>12</v>
      </c>
      <c r="C2541">
        <v>46</v>
      </c>
      <c r="D2541" t="str">
        <f t="shared" si="117"/>
        <v>40–59 Age Group</v>
      </c>
      <c r="E2541" t="s">
        <v>34</v>
      </c>
      <c r="F2541" t="s">
        <v>34</v>
      </c>
      <c r="G2541" t="s">
        <v>34</v>
      </c>
      <c r="H2541" t="s">
        <v>14</v>
      </c>
      <c r="I2541" t="s">
        <v>15</v>
      </c>
      <c r="J2541" s="5">
        <v>124.61</v>
      </c>
      <c r="K2541" s="5">
        <v>37.4</v>
      </c>
      <c r="L2541" s="4">
        <f t="shared" si="118"/>
        <v>28.25</v>
      </c>
      <c r="M2541" s="5">
        <f t="shared" si="119"/>
        <v>37.4</v>
      </c>
      <c r="N2541" t="s">
        <v>38</v>
      </c>
      <c r="O2541" t="s">
        <v>34</v>
      </c>
    </row>
    <row r="2542" spans="1:15" x14ac:dyDescent="0.25">
      <c r="A2542">
        <v>51285</v>
      </c>
      <c r="B2542" t="s">
        <v>19</v>
      </c>
      <c r="C2542">
        <v>46</v>
      </c>
      <c r="D2542" t="str">
        <f t="shared" si="117"/>
        <v>40–59 Age Group</v>
      </c>
      <c r="E2542" t="s">
        <v>34</v>
      </c>
      <c r="F2542" t="s">
        <v>34</v>
      </c>
      <c r="G2542" t="s">
        <v>13</v>
      </c>
      <c r="H2542" t="s">
        <v>14</v>
      </c>
      <c r="I2542" t="s">
        <v>15</v>
      </c>
      <c r="J2542" s="5">
        <v>61.81</v>
      </c>
      <c r="K2542" s="5">
        <v>25.5</v>
      </c>
      <c r="L2542" s="4">
        <f t="shared" si="118"/>
        <v>28.25</v>
      </c>
      <c r="M2542" s="5">
        <f t="shared" si="119"/>
        <v>25.5</v>
      </c>
      <c r="N2542" t="s">
        <v>38</v>
      </c>
      <c r="O2542" t="s">
        <v>34</v>
      </c>
    </row>
    <row r="2543" spans="1:15" x14ac:dyDescent="0.25">
      <c r="A2543">
        <v>51651</v>
      </c>
      <c r="B2543" t="s">
        <v>12</v>
      </c>
      <c r="C2543">
        <v>46</v>
      </c>
      <c r="D2543" t="str">
        <f t="shared" si="117"/>
        <v>40–59 Age Group</v>
      </c>
      <c r="E2543" t="s">
        <v>34</v>
      </c>
      <c r="F2543" t="s">
        <v>34</v>
      </c>
      <c r="G2543" t="s">
        <v>13</v>
      </c>
      <c r="H2543" t="s">
        <v>14</v>
      </c>
      <c r="I2543" t="s">
        <v>21</v>
      </c>
      <c r="J2543" s="5">
        <v>114.46</v>
      </c>
      <c r="K2543" s="5">
        <v>24.7</v>
      </c>
      <c r="L2543" s="4">
        <f t="shared" si="118"/>
        <v>28.25</v>
      </c>
      <c r="M2543" s="5">
        <f t="shared" si="119"/>
        <v>24.7</v>
      </c>
      <c r="N2543" t="s">
        <v>18</v>
      </c>
      <c r="O2543" t="s">
        <v>34</v>
      </c>
    </row>
    <row r="2544" spans="1:15" x14ac:dyDescent="0.25">
      <c r="A2544">
        <v>52367</v>
      </c>
      <c r="B2544" t="s">
        <v>12</v>
      </c>
      <c r="C2544">
        <v>46</v>
      </c>
      <c r="D2544" t="str">
        <f t="shared" si="117"/>
        <v>40–59 Age Group</v>
      </c>
      <c r="E2544" t="s">
        <v>34</v>
      </c>
      <c r="F2544" t="s">
        <v>34</v>
      </c>
      <c r="G2544" t="s">
        <v>13</v>
      </c>
      <c r="H2544" t="s">
        <v>14</v>
      </c>
      <c r="I2544" t="s">
        <v>15</v>
      </c>
      <c r="J2544" s="5">
        <v>58.42</v>
      </c>
      <c r="K2544" s="5">
        <v>24.7</v>
      </c>
      <c r="L2544" s="4">
        <f t="shared" si="118"/>
        <v>28.25</v>
      </c>
      <c r="M2544" s="5">
        <f t="shared" si="119"/>
        <v>24.7</v>
      </c>
      <c r="N2544" t="s">
        <v>18</v>
      </c>
      <c r="O2544" t="s">
        <v>34</v>
      </c>
    </row>
    <row r="2545" spans="1:15" x14ac:dyDescent="0.25">
      <c r="A2545">
        <v>52368</v>
      </c>
      <c r="B2545" t="s">
        <v>12</v>
      </c>
      <c r="C2545">
        <v>46</v>
      </c>
      <c r="D2545" t="str">
        <f t="shared" si="117"/>
        <v>40–59 Age Group</v>
      </c>
      <c r="E2545" t="s">
        <v>34</v>
      </c>
      <c r="F2545" t="s">
        <v>34</v>
      </c>
      <c r="G2545" t="s">
        <v>13</v>
      </c>
      <c r="H2545" t="s">
        <v>14</v>
      </c>
      <c r="I2545" t="s">
        <v>15</v>
      </c>
      <c r="J2545" s="5">
        <v>60.32</v>
      </c>
      <c r="K2545" s="5">
        <v>33.299999999999997</v>
      </c>
      <c r="L2545" s="4">
        <f t="shared" si="118"/>
        <v>28.25</v>
      </c>
      <c r="M2545" s="5">
        <f t="shared" si="119"/>
        <v>33.299999999999997</v>
      </c>
      <c r="N2545" t="s">
        <v>29</v>
      </c>
      <c r="O2545" t="s">
        <v>34</v>
      </c>
    </row>
    <row r="2546" spans="1:15" x14ac:dyDescent="0.25">
      <c r="A2546">
        <v>54053</v>
      </c>
      <c r="B2546" t="s">
        <v>12</v>
      </c>
      <c r="C2546">
        <v>46</v>
      </c>
      <c r="D2546" t="str">
        <f t="shared" si="117"/>
        <v>40–59 Age Group</v>
      </c>
      <c r="E2546" t="s">
        <v>34</v>
      </c>
      <c r="F2546" t="s">
        <v>34</v>
      </c>
      <c r="G2546" t="s">
        <v>13</v>
      </c>
      <c r="H2546" t="s">
        <v>14</v>
      </c>
      <c r="I2546" t="s">
        <v>21</v>
      </c>
      <c r="J2546" s="5">
        <v>66.59</v>
      </c>
      <c r="K2546" s="5">
        <v>36.700000000000003</v>
      </c>
      <c r="L2546" s="4">
        <f t="shared" si="118"/>
        <v>28.25</v>
      </c>
      <c r="M2546" s="5">
        <f t="shared" si="119"/>
        <v>36.700000000000003</v>
      </c>
      <c r="N2546" t="s">
        <v>18</v>
      </c>
      <c r="O2546" t="s">
        <v>34</v>
      </c>
    </row>
    <row r="2547" spans="1:15" x14ac:dyDescent="0.25">
      <c r="A2547">
        <v>54540</v>
      </c>
      <c r="B2547" t="s">
        <v>12</v>
      </c>
      <c r="C2547">
        <v>46</v>
      </c>
      <c r="D2547" t="str">
        <f t="shared" si="117"/>
        <v>40–59 Age Group</v>
      </c>
      <c r="E2547" t="s">
        <v>34</v>
      </c>
      <c r="F2547" t="s">
        <v>34</v>
      </c>
      <c r="G2547" t="s">
        <v>13</v>
      </c>
      <c r="H2547" t="s">
        <v>14</v>
      </c>
      <c r="I2547" t="s">
        <v>21</v>
      </c>
      <c r="J2547" s="5">
        <v>138.07</v>
      </c>
      <c r="K2547" s="5">
        <v>24.3</v>
      </c>
      <c r="L2547" s="4">
        <f t="shared" si="118"/>
        <v>28.25</v>
      </c>
      <c r="M2547" s="5">
        <f t="shared" si="119"/>
        <v>24.3</v>
      </c>
      <c r="N2547" t="s">
        <v>24</v>
      </c>
      <c r="O2547" t="s">
        <v>34</v>
      </c>
    </row>
    <row r="2548" spans="1:15" x14ac:dyDescent="0.25">
      <c r="A2548">
        <v>54567</v>
      </c>
      <c r="B2548" t="s">
        <v>19</v>
      </c>
      <c r="C2548">
        <v>46</v>
      </c>
      <c r="D2548" t="str">
        <f t="shared" si="117"/>
        <v>40–59 Age Group</v>
      </c>
      <c r="E2548" t="s">
        <v>34</v>
      </c>
      <c r="F2548" t="s">
        <v>34</v>
      </c>
      <c r="G2548" t="s">
        <v>13</v>
      </c>
      <c r="H2548" t="s">
        <v>14</v>
      </c>
      <c r="I2548" t="s">
        <v>15</v>
      </c>
      <c r="J2548" s="5">
        <v>78.180000000000007</v>
      </c>
      <c r="K2548" s="5">
        <v>30.8</v>
      </c>
      <c r="L2548" s="4">
        <f t="shared" si="118"/>
        <v>28.25</v>
      </c>
      <c r="M2548" s="5">
        <f t="shared" si="119"/>
        <v>30.8</v>
      </c>
      <c r="N2548" t="s">
        <v>24</v>
      </c>
      <c r="O2548" t="s">
        <v>13</v>
      </c>
    </row>
    <row r="2549" spans="1:15" x14ac:dyDescent="0.25">
      <c r="A2549">
        <v>55526</v>
      </c>
      <c r="B2549" t="s">
        <v>12</v>
      </c>
      <c r="C2549">
        <v>46</v>
      </c>
      <c r="D2549" t="str">
        <f t="shared" si="117"/>
        <v>40–59 Age Group</v>
      </c>
      <c r="E2549" t="s">
        <v>34</v>
      </c>
      <c r="F2549" t="s">
        <v>34</v>
      </c>
      <c r="G2549" t="s">
        <v>13</v>
      </c>
      <c r="H2549" t="s">
        <v>43</v>
      </c>
      <c r="I2549" t="s">
        <v>15</v>
      </c>
      <c r="J2549" s="5">
        <v>58.63</v>
      </c>
      <c r="K2549" s="5">
        <v>35.299999999999997</v>
      </c>
      <c r="L2549" s="4">
        <f t="shared" si="118"/>
        <v>28.25</v>
      </c>
      <c r="M2549" s="5">
        <f t="shared" si="119"/>
        <v>35.299999999999997</v>
      </c>
      <c r="N2549" t="s">
        <v>24</v>
      </c>
      <c r="O2549" t="s">
        <v>34</v>
      </c>
    </row>
    <row r="2550" spans="1:15" x14ac:dyDescent="0.25">
      <c r="A2550">
        <v>56746</v>
      </c>
      <c r="B2550" t="s">
        <v>12</v>
      </c>
      <c r="C2550">
        <v>46</v>
      </c>
      <c r="D2550" t="str">
        <f t="shared" si="117"/>
        <v>40–59 Age Group</v>
      </c>
      <c r="E2550" t="s">
        <v>13</v>
      </c>
      <c r="F2550" t="s">
        <v>34</v>
      </c>
      <c r="G2550" t="s">
        <v>13</v>
      </c>
      <c r="H2550" t="s">
        <v>14</v>
      </c>
      <c r="I2550" t="s">
        <v>15</v>
      </c>
      <c r="J2550" s="5">
        <v>65.5</v>
      </c>
      <c r="K2550" s="5">
        <v>30.7</v>
      </c>
      <c r="L2550" s="4">
        <f t="shared" si="118"/>
        <v>28.25</v>
      </c>
      <c r="M2550" s="5">
        <f t="shared" si="119"/>
        <v>30.7</v>
      </c>
      <c r="N2550" t="s">
        <v>24</v>
      </c>
      <c r="O2550" t="s">
        <v>34</v>
      </c>
    </row>
    <row r="2551" spans="1:15" x14ac:dyDescent="0.25">
      <c r="A2551">
        <v>56855</v>
      </c>
      <c r="B2551" t="s">
        <v>12</v>
      </c>
      <c r="C2551">
        <v>46</v>
      </c>
      <c r="D2551" t="str">
        <f t="shared" si="117"/>
        <v>40–59 Age Group</v>
      </c>
      <c r="E2551" t="s">
        <v>34</v>
      </c>
      <c r="F2551" t="s">
        <v>34</v>
      </c>
      <c r="G2551" t="s">
        <v>13</v>
      </c>
      <c r="H2551" t="s">
        <v>14</v>
      </c>
      <c r="I2551" t="s">
        <v>15</v>
      </c>
      <c r="J2551" s="5">
        <v>137.77000000000001</v>
      </c>
      <c r="K2551" s="5">
        <v>29.3</v>
      </c>
      <c r="L2551" s="4">
        <f t="shared" si="118"/>
        <v>28.25</v>
      </c>
      <c r="M2551" s="5">
        <f t="shared" si="119"/>
        <v>29.3</v>
      </c>
      <c r="N2551" t="s">
        <v>24</v>
      </c>
      <c r="O2551" t="s">
        <v>34</v>
      </c>
    </row>
    <row r="2552" spans="1:15" x14ac:dyDescent="0.25">
      <c r="A2552">
        <v>56857</v>
      </c>
      <c r="B2552" t="s">
        <v>12</v>
      </c>
      <c r="C2552">
        <v>46</v>
      </c>
      <c r="D2552" t="str">
        <f t="shared" si="117"/>
        <v>40–59 Age Group</v>
      </c>
      <c r="E2552" t="s">
        <v>13</v>
      </c>
      <c r="F2552" t="s">
        <v>34</v>
      </c>
      <c r="G2552" t="s">
        <v>13</v>
      </c>
      <c r="H2552" t="s">
        <v>43</v>
      </c>
      <c r="I2552" t="s">
        <v>15</v>
      </c>
      <c r="J2552" s="5">
        <v>85.62</v>
      </c>
      <c r="K2552" s="5">
        <v>33.1</v>
      </c>
      <c r="L2552" s="4">
        <f t="shared" si="118"/>
        <v>28.25</v>
      </c>
      <c r="M2552" s="5">
        <f t="shared" si="119"/>
        <v>33.1</v>
      </c>
      <c r="N2552" t="s">
        <v>18</v>
      </c>
      <c r="O2552" t="s">
        <v>34</v>
      </c>
    </row>
    <row r="2553" spans="1:15" x14ac:dyDescent="0.25">
      <c r="A2553">
        <v>56875</v>
      </c>
      <c r="B2553" t="s">
        <v>19</v>
      </c>
      <c r="C2553">
        <v>46</v>
      </c>
      <c r="D2553" t="str">
        <f t="shared" si="117"/>
        <v>40–59 Age Group</v>
      </c>
      <c r="E2553" t="s">
        <v>34</v>
      </c>
      <c r="F2553" t="s">
        <v>34</v>
      </c>
      <c r="G2553" t="s">
        <v>13</v>
      </c>
      <c r="H2553" t="s">
        <v>43</v>
      </c>
      <c r="I2553" t="s">
        <v>15</v>
      </c>
      <c r="J2553" s="5">
        <v>162.24</v>
      </c>
      <c r="K2553" s="5">
        <v>24.3</v>
      </c>
      <c r="L2553" s="4">
        <f t="shared" si="118"/>
        <v>28.25</v>
      </c>
      <c r="M2553" s="5">
        <f t="shared" si="119"/>
        <v>24.3</v>
      </c>
      <c r="N2553" t="s">
        <v>29</v>
      </c>
      <c r="O2553" t="s">
        <v>34</v>
      </c>
    </row>
    <row r="2554" spans="1:15" x14ac:dyDescent="0.25">
      <c r="A2554">
        <v>60810</v>
      </c>
      <c r="B2554" t="s">
        <v>12</v>
      </c>
      <c r="C2554">
        <v>46</v>
      </c>
      <c r="D2554" t="str">
        <f t="shared" si="117"/>
        <v>40–59 Age Group</v>
      </c>
      <c r="E2554" t="s">
        <v>34</v>
      </c>
      <c r="F2554" t="s">
        <v>34</v>
      </c>
      <c r="G2554" t="s">
        <v>13</v>
      </c>
      <c r="H2554" t="s">
        <v>20</v>
      </c>
      <c r="I2554" t="s">
        <v>15</v>
      </c>
      <c r="J2554" s="5">
        <v>55.83</v>
      </c>
      <c r="K2554" s="5">
        <v>26.4</v>
      </c>
      <c r="L2554" s="4">
        <f t="shared" si="118"/>
        <v>28.25</v>
      </c>
      <c r="M2554" s="5">
        <f t="shared" si="119"/>
        <v>26.4</v>
      </c>
      <c r="N2554" t="s">
        <v>24</v>
      </c>
      <c r="O2554" t="s">
        <v>34</v>
      </c>
    </row>
    <row r="2555" spans="1:15" x14ac:dyDescent="0.25">
      <c r="A2555">
        <v>62936</v>
      </c>
      <c r="B2555" t="s">
        <v>12</v>
      </c>
      <c r="C2555">
        <v>46</v>
      </c>
      <c r="D2555" t="str">
        <f t="shared" si="117"/>
        <v>40–59 Age Group</v>
      </c>
      <c r="E2555" t="s">
        <v>34</v>
      </c>
      <c r="F2555" t="s">
        <v>34</v>
      </c>
      <c r="G2555" t="s">
        <v>13</v>
      </c>
      <c r="H2555" t="s">
        <v>14</v>
      </c>
      <c r="I2555" t="s">
        <v>15</v>
      </c>
      <c r="J2555" s="5">
        <v>103.62</v>
      </c>
      <c r="K2555" s="5">
        <v>40.9</v>
      </c>
      <c r="L2555" s="4">
        <f t="shared" si="118"/>
        <v>28.25</v>
      </c>
      <c r="M2555" s="5">
        <f t="shared" si="119"/>
        <v>40.9</v>
      </c>
      <c r="N2555" t="s">
        <v>38</v>
      </c>
      <c r="O2555" t="s">
        <v>34</v>
      </c>
    </row>
    <row r="2556" spans="1:15" x14ac:dyDescent="0.25">
      <c r="A2556">
        <v>65339</v>
      </c>
      <c r="B2556" t="s">
        <v>19</v>
      </c>
      <c r="C2556">
        <v>46</v>
      </c>
      <c r="D2556" t="str">
        <f t="shared" si="117"/>
        <v>40–59 Age Group</v>
      </c>
      <c r="E2556" t="s">
        <v>34</v>
      </c>
      <c r="F2556" t="s">
        <v>34</v>
      </c>
      <c r="G2556" t="s">
        <v>13</v>
      </c>
      <c r="H2556" t="s">
        <v>14</v>
      </c>
      <c r="I2556" t="s">
        <v>15</v>
      </c>
      <c r="J2556" s="5">
        <v>127.75</v>
      </c>
      <c r="K2556" s="5">
        <v>30.5</v>
      </c>
      <c r="L2556" s="4">
        <f t="shared" si="118"/>
        <v>28.25</v>
      </c>
      <c r="M2556" s="5">
        <f t="shared" si="119"/>
        <v>30.5</v>
      </c>
      <c r="N2556" t="s">
        <v>24</v>
      </c>
      <c r="O2556" t="s">
        <v>34</v>
      </c>
    </row>
    <row r="2557" spans="1:15" x14ac:dyDescent="0.25">
      <c r="A2557">
        <v>65748</v>
      </c>
      <c r="B2557" t="s">
        <v>19</v>
      </c>
      <c r="C2557">
        <v>46</v>
      </c>
      <c r="D2557" t="str">
        <f t="shared" si="117"/>
        <v>40–59 Age Group</v>
      </c>
      <c r="E2557" t="s">
        <v>34</v>
      </c>
      <c r="F2557" t="s">
        <v>34</v>
      </c>
      <c r="G2557" t="s">
        <v>13</v>
      </c>
      <c r="H2557" t="s">
        <v>14</v>
      </c>
      <c r="I2557" t="s">
        <v>15</v>
      </c>
      <c r="J2557" s="5">
        <v>180.45</v>
      </c>
      <c r="K2557" s="5">
        <v>22.5</v>
      </c>
      <c r="L2557" s="4">
        <f t="shared" si="118"/>
        <v>28.25</v>
      </c>
      <c r="M2557" s="5">
        <f t="shared" si="119"/>
        <v>22.5</v>
      </c>
      <c r="N2557" t="s">
        <v>24</v>
      </c>
      <c r="O2557" t="s">
        <v>34</v>
      </c>
    </row>
    <row r="2558" spans="1:15" x14ac:dyDescent="0.25">
      <c r="A2558">
        <v>66174</v>
      </c>
      <c r="B2558" t="s">
        <v>12</v>
      </c>
      <c r="C2558">
        <v>46</v>
      </c>
      <c r="D2558" t="str">
        <f t="shared" si="117"/>
        <v>40–59 Age Group</v>
      </c>
      <c r="E2558" t="s">
        <v>34</v>
      </c>
      <c r="F2558" t="s">
        <v>34</v>
      </c>
      <c r="G2558" t="s">
        <v>13</v>
      </c>
      <c r="H2558" t="s">
        <v>20</v>
      </c>
      <c r="I2558" t="s">
        <v>21</v>
      </c>
      <c r="J2558" s="5">
        <v>88.19</v>
      </c>
      <c r="K2558" s="5">
        <v>29.3</v>
      </c>
      <c r="L2558" s="4">
        <f t="shared" si="118"/>
        <v>28.25</v>
      </c>
      <c r="M2558" s="5">
        <f t="shared" si="119"/>
        <v>29.3</v>
      </c>
      <c r="N2558" t="s">
        <v>18</v>
      </c>
      <c r="O2558" t="s">
        <v>34</v>
      </c>
    </row>
    <row r="2559" spans="1:15" x14ac:dyDescent="0.25">
      <c r="A2559">
        <v>67940</v>
      </c>
      <c r="B2559" t="s">
        <v>19</v>
      </c>
      <c r="C2559">
        <v>46</v>
      </c>
      <c r="D2559" t="str">
        <f t="shared" si="117"/>
        <v>40–59 Age Group</v>
      </c>
      <c r="E2559" t="s">
        <v>34</v>
      </c>
      <c r="F2559" t="s">
        <v>34</v>
      </c>
      <c r="G2559" t="s">
        <v>13</v>
      </c>
      <c r="H2559" t="s">
        <v>43</v>
      </c>
      <c r="I2559" t="s">
        <v>21</v>
      </c>
      <c r="J2559" s="5">
        <v>83.88</v>
      </c>
      <c r="K2559" s="5">
        <v>27.1</v>
      </c>
      <c r="L2559" s="4">
        <f t="shared" si="118"/>
        <v>28.25</v>
      </c>
      <c r="M2559" s="5">
        <f t="shared" si="119"/>
        <v>27.1</v>
      </c>
      <c r="N2559" t="s">
        <v>24</v>
      </c>
      <c r="O2559" t="s">
        <v>34</v>
      </c>
    </row>
    <row r="2560" spans="1:15" x14ac:dyDescent="0.25">
      <c r="A2560">
        <v>68003</v>
      </c>
      <c r="B2560" t="s">
        <v>12</v>
      </c>
      <c r="C2560">
        <v>46</v>
      </c>
      <c r="D2560" t="str">
        <f t="shared" si="117"/>
        <v>40–59 Age Group</v>
      </c>
      <c r="E2560" t="s">
        <v>13</v>
      </c>
      <c r="F2560" t="s">
        <v>34</v>
      </c>
      <c r="G2560" t="s">
        <v>13</v>
      </c>
      <c r="H2560" t="s">
        <v>14</v>
      </c>
      <c r="I2560" t="s">
        <v>21</v>
      </c>
      <c r="J2560" s="5">
        <v>73.72</v>
      </c>
      <c r="K2560" s="5" t="s">
        <v>4270</v>
      </c>
      <c r="L2560" s="4">
        <f t="shared" si="118"/>
        <v>28.25</v>
      </c>
      <c r="M2560" s="5">
        <f t="shared" si="119"/>
        <v>28.25</v>
      </c>
      <c r="N2560" t="s">
        <v>29</v>
      </c>
      <c r="O2560" t="s">
        <v>34</v>
      </c>
    </row>
    <row r="2561" spans="1:15" x14ac:dyDescent="0.25">
      <c r="A2561">
        <v>68094</v>
      </c>
      <c r="B2561" t="s">
        <v>19</v>
      </c>
      <c r="C2561">
        <v>46</v>
      </c>
      <c r="D2561" t="str">
        <f t="shared" si="117"/>
        <v>40–59 Age Group</v>
      </c>
      <c r="E2561" t="s">
        <v>34</v>
      </c>
      <c r="F2561" t="s">
        <v>34</v>
      </c>
      <c r="G2561" t="s">
        <v>13</v>
      </c>
      <c r="H2561" t="s">
        <v>14</v>
      </c>
      <c r="I2561" t="s">
        <v>21</v>
      </c>
      <c r="J2561" s="5">
        <v>124.92</v>
      </c>
      <c r="K2561" s="5">
        <v>28.8</v>
      </c>
      <c r="L2561" s="4">
        <f t="shared" si="118"/>
        <v>28.25</v>
      </c>
      <c r="M2561" s="5">
        <f t="shared" si="119"/>
        <v>28.8</v>
      </c>
      <c r="N2561" t="s">
        <v>38</v>
      </c>
      <c r="O2561" t="s">
        <v>34</v>
      </c>
    </row>
    <row r="2562" spans="1:15" x14ac:dyDescent="0.25">
      <c r="A2562">
        <v>69623</v>
      </c>
      <c r="B2562" t="s">
        <v>12</v>
      </c>
      <c r="C2562">
        <v>46</v>
      </c>
      <c r="D2562" t="str">
        <f t="shared" ref="D2562:D2625" si="120">_xlfn.IFS(
C2562&lt;18,"1–17 Age Group",
C2562&lt;40,"18–39 Age Group",
C2562&lt;60,"40–59 Age Group",
C2562&lt;80,"60–79 Age Group",
TRUE,"80+ Age Group"
)</f>
        <v>40–59 Age Group</v>
      </c>
      <c r="E2562" t="s">
        <v>34</v>
      </c>
      <c r="F2562" t="s">
        <v>34</v>
      </c>
      <c r="G2562" t="s">
        <v>13</v>
      </c>
      <c r="H2562" t="s">
        <v>14</v>
      </c>
      <c r="I2562" t="s">
        <v>15</v>
      </c>
      <c r="J2562" s="5">
        <v>85.84</v>
      </c>
      <c r="K2562" s="5">
        <v>37.299999999999997</v>
      </c>
      <c r="L2562" s="4">
        <f t="shared" ref="L2562:L2625" si="121">MEDIAN(K:K)</f>
        <v>28.25</v>
      </c>
      <c r="M2562" s="5">
        <f t="shared" ref="M2562:M2625" si="122">IF(K:K="",$L2562,$K2562)</f>
        <v>37.299999999999997</v>
      </c>
      <c r="N2562" t="s">
        <v>24</v>
      </c>
      <c r="O2562" t="s">
        <v>34</v>
      </c>
    </row>
    <row r="2563" spans="1:15" x14ac:dyDescent="0.25">
      <c r="A2563">
        <v>69710</v>
      </c>
      <c r="B2563" t="s">
        <v>19</v>
      </c>
      <c r="C2563">
        <v>46</v>
      </c>
      <c r="D2563" t="str">
        <f t="shared" si="120"/>
        <v>40–59 Age Group</v>
      </c>
      <c r="E2563" t="s">
        <v>34</v>
      </c>
      <c r="F2563" t="s">
        <v>34</v>
      </c>
      <c r="G2563" t="s">
        <v>34</v>
      </c>
      <c r="H2563" t="s">
        <v>20</v>
      </c>
      <c r="I2563" t="s">
        <v>21</v>
      </c>
      <c r="J2563" s="5">
        <v>64.09</v>
      </c>
      <c r="K2563" s="5">
        <v>25.3</v>
      </c>
      <c r="L2563" s="4">
        <f t="shared" si="121"/>
        <v>28.25</v>
      </c>
      <c r="M2563" s="5">
        <f t="shared" si="122"/>
        <v>25.3</v>
      </c>
      <c r="N2563" t="s">
        <v>24</v>
      </c>
      <c r="O2563" t="s">
        <v>34</v>
      </c>
    </row>
    <row r="2564" spans="1:15" x14ac:dyDescent="0.25">
      <c r="A2564">
        <v>69900</v>
      </c>
      <c r="B2564" t="s">
        <v>19</v>
      </c>
      <c r="C2564">
        <v>46</v>
      </c>
      <c r="D2564" t="str">
        <f t="shared" si="120"/>
        <v>40–59 Age Group</v>
      </c>
      <c r="E2564" t="s">
        <v>34</v>
      </c>
      <c r="F2564" t="s">
        <v>34</v>
      </c>
      <c r="G2564" t="s">
        <v>13</v>
      </c>
      <c r="H2564" t="s">
        <v>43</v>
      </c>
      <c r="I2564" t="s">
        <v>15</v>
      </c>
      <c r="J2564" s="5">
        <v>56.89</v>
      </c>
      <c r="K2564" s="5">
        <v>23.8</v>
      </c>
      <c r="L2564" s="4">
        <f t="shared" si="121"/>
        <v>28.25</v>
      </c>
      <c r="M2564" s="5">
        <f t="shared" si="122"/>
        <v>23.8</v>
      </c>
      <c r="N2564" t="s">
        <v>29</v>
      </c>
      <c r="O2564" t="s">
        <v>34</v>
      </c>
    </row>
    <row r="2565" spans="1:15" x14ac:dyDescent="0.25">
      <c r="A2565">
        <v>71417</v>
      </c>
      <c r="B2565" t="s">
        <v>12</v>
      </c>
      <c r="C2565">
        <v>46</v>
      </c>
      <c r="D2565" t="str">
        <f t="shared" si="120"/>
        <v>40–59 Age Group</v>
      </c>
      <c r="E2565" t="s">
        <v>34</v>
      </c>
      <c r="F2565" t="s">
        <v>34</v>
      </c>
      <c r="G2565" t="s">
        <v>34</v>
      </c>
      <c r="H2565" t="s">
        <v>14</v>
      </c>
      <c r="I2565" t="s">
        <v>15</v>
      </c>
      <c r="J2565" s="5">
        <v>159.66999999999999</v>
      </c>
      <c r="K2565" s="5">
        <v>37.299999999999997</v>
      </c>
      <c r="L2565" s="4">
        <f t="shared" si="121"/>
        <v>28.25</v>
      </c>
      <c r="M2565" s="5">
        <f t="shared" si="122"/>
        <v>37.299999999999997</v>
      </c>
      <c r="N2565" t="s">
        <v>24</v>
      </c>
      <c r="O2565" t="s">
        <v>34</v>
      </c>
    </row>
    <row r="2566" spans="1:15" x14ac:dyDescent="0.25">
      <c r="A2566">
        <v>72824</v>
      </c>
      <c r="B2566" t="s">
        <v>12</v>
      </c>
      <c r="C2566">
        <v>46</v>
      </c>
      <c r="D2566" t="str">
        <f t="shared" si="120"/>
        <v>40–59 Age Group</v>
      </c>
      <c r="E2566" t="s">
        <v>34</v>
      </c>
      <c r="F2566" t="s">
        <v>34</v>
      </c>
      <c r="G2566" t="s">
        <v>13</v>
      </c>
      <c r="H2566" t="s">
        <v>14</v>
      </c>
      <c r="I2566" t="s">
        <v>21</v>
      </c>
      <c r="J2566" s="5">
        <v>59.05</v>
      </c>
      <c r="K2566" s="5">
        <v>28.3</v>
      </c>
      <c r="L2566" s="4">
        <f t="shared" si="121"/>
        <v>28.25</v>
      </c>
      <c r="M2566" s="5">
        <f t="shared" si="122"/>
        <v>28.3</v>
      </c>
      <c r="N2566" t="s">
        <v>18</v>
      </c>
      <c r="O2566" t="s">
        <v>34</v>
      </c>
    </row>
    <row r="2567" spans="1:15" x14ac:dyDescent="0.25">
      <c r="A2567">
        <v>1119</v>
      </c>
      <c r="B2567" t="s">
        <v>12</v>
      </c>
      <c r="C2567">
        <v>47</v>
      </c>
      <c r="D2567" t="str">
        <f t="shared" si="120"/>
        <v>40–59 Age Group</v>
      </c>
      <c r="E2567" t="s">
        <v>34</v>
      </c>
      <c r="F2567" t="s">
        <v>13</v>
      </c>
      <c r="G2567" t="s">
        <v>13</v>
      </c>
      <c r="H2567" t="s">
        <v>43</v>
      </c>
      <c r="I2567" t="s">
        <v>15</v>
      </c>
      <c r="J2567" s="5">
        <v>101.81</v>
      </c>
      <c r="K2567" s="5">
        <v>28.4</v>
      </c>
      <c r="L2567" s="4">
        <f t="shared" si="121"/>
        <v>28.25</v>
      </c>
      <c r="M2567" s="5">
        <f t="shared" si="122"/>
        <v>28.4</v>
      </c>
      <c r="N2567" t="s">
        <v>29</v>
      </c>
      <c r="O2567" t="s">
        <v>34</v>
      </c>
    </row>
    <row r="2568" spans="1:15" x14ac:dyDescent="0.25">
      <c r="A2568">
        <v>2209</v>
      </c>
      <c r="B2568" t="s">
        <v>19</v>
      </c>
      <c r="C2568">
        <v>47</v>
      </c>
      <c r="D2568" t="str">
        <f t="shared" si="120"/>
        <v>40–59 Age Group</v>
      </c>
      <c r="E2568" t="s">
        <v>34</v>
      </c>
      <c r="F2568" t="s">
        <v>34</v>
      </c>
      <c r="G2568" t="s">
        <v>13</v>
      </c>
      <c r="H2568" t="s">
        <v>43</v>
      </c>
      <c r="I2568" t="s">
        <v>15</v>
      </c>
      <c r="J2568" s="5">
        <v>100.31</v>
      </c>
      <c r="K2568" s="5">
        <v>31.2</v>
      </c>
      <c r="L2568" s="4">
        <f t="shared" si="121"/>
        <v>28.25</v>
      </c>
      <c r="M2568" s="5">
        <f t="shared" si="122"/>
        <v>31.2</v>
      </c>
      <c r="N2568" t="s">
        <v>29</v>
      </c>
      <c r="O2568" t="s">
        <v>34</v>
      </c>
    </row>
    <row r="2569" spans="1:15" x14ac:dyDescent="0.25">
      <c r="A2569">
        <v>2275</v>
      </c>
      <c r="B2569" t="s">
        <v>19</v>
      </c>
      <c r="C2569">
        <v>47</v>
      </c>
      <c r="D2569" t="str">
        <f t="shared" si="120"/>
        <v>40–59 Age Group</v>
      </c>
      <c r="E2569" t="s">
        <v>34</v>
      </c>
      <c r="F2569" t="s">
        <v>34</v>
      </c>
      <c r="G2569" t="s">
        <v>13</v>
      </c>
      <c r="H2569" t="s">
        <v>14</v>
      </c>
      <c r="I2569" t="s">
        <v>15</v>
      </c>
      <c r="J2569" s="5">
        <v>112.09</v>
      </c>
      <c r="K2569" s="5">
        <v>24.7</v>
      </c>
      <c r="L2569" s="4">
        <f t="shared" si="121"/>
        <v>28.25</v>
      </c>
      <c r="M2569" s="5">
        <f t="shared" si="122"/>
        <v>24.7</v>
      </c>
      <c r="N2569" t="s">
        <v>29</v>
      </c>
      <c r="O2569" t="s">
        <v>34</v>
      </c>
    </row>
    <row r="2570" spans="1:15" x14ac:dyDescent="0.25">
      <c r="A2570">
        <v>3062</v>
      </c>
      <c r="B2570" t="s">
        <v>19</v>
      </c>
      <c r="C2570">
        <v>47</v>
      </c>
      <c r="D2570" t="str">
        <f t="shared" si="120"/>
        <v>40–59 Age Group</v>
      </c>
      <c r="E2570" t="s">
        <v>34</v>
      </c>
      <c r="F2570" t="s">
        <v>34</v>
      </c>
      <c r="G2570" t="s">
        <v>13</v>
      </c>
      <c r="H2570" t="s">
        <v>20</v>
      </c>
      <c r="I2570" t="s">
        <v>21</v>
      </c>
      <c r="J2570" s="5">
        <v>157.77000000000001</v>
      </c>
      <c r="K2570" s="5">
        <v>28.4</v>
      </c>
      <c r="L2570" s="4">
        <f t="shared" si="121"/>
        <v>28.25</v>
      </c>
      <c r="M2570" s="5">
        <f t="shared" si="122"/>
        <v>28.4</v>
      </c>
      <c r="N2570" t="s">
        <v>24</v>
      </c>
      <c r="O2570" t="s">
        <v>34</v>
      </c>
    </row>
    <row r="2571" spans="1:15" x14ac:dyDescent="0.25">
      <c r="A2571">
        <v>3509</v>
      </c>
      <c r="B2571" t="s">
        <v>12</v>
      </c>
      <c r="C2571">
        <v>47</v>
      </c>
      <c r="D2571" t="str">
        <f t="shared" si="120"/>
        <v>40–59 Age Group</v>
      </c>
      <c r="E2571" t="s">
        <v>13</v>
      </c>
      <c r="F2571" t="s">
        <v>34</v>
      </c>
      <c r="G2571" t="s">
        <v>13</v>
      </c>
      <c r="H2571" t="s">
        <v>14</v>
      </c>
      <c r="I2571" t="s">
        <v>15</v>
      </c>
      <c r="J2571" s="5">
        <v>110.25</v>
      </c>
      <c r="K2571" s="5">
        <v>44.3</v>
      </c>
      <c r="L2571" s="4">
        <f t="shared" si="121"/>
        <v>28.25</v>
      </c>
      <c r="M2571" s="5">
        <f t="shared" si="122"/>
        <v>44.3</v>
      </c>
      <c r="N2571" t="s">
        <v>24</v>
      </c>
      <c r="O2571" t="s">
        <v>34</v>
      </c>
    </row>
    <row r="2572" spans="1:15" x14ac:dyDescent="0.25">
      <c r="A2572">
        <v>5032</v>
      </c>
      <c r="B2572" t="s">
        <v>19</v>
      </c>
      <c r="C2572">
        <v>47</v>
      </c>
      <c r="D2572" t="str">
        <f t="shared" si="120"/>
        <v>40–59 Age Group</v>
      </c>
      <c r="E2572" t="s">
        <v>34</v>
      </c>
      <c r="F2572" t="s">
        <v>34</v>
      </c>
      <c r="G2572" t="s">
        <v>13</v>
      </c>
      <c r="H2572" t="s">
        <v>14</v>
      </c>
      <c r="I2572" t="s">
        <v>21</v>
      </c>
      <c r="J2572" s="5">
        <v>65.010000000000005</v>
      </c>
      <c r="K2572" s="5">
        <v>21.7</v>
      </c>
      <c r="L2572" s="4">
        <f t="shared" si="121"/>
        <v>28.25</v>
      </c>
      <c r="M2572" s="5">
        <f t="shared" si="122"/>
        <v>21.7</v>
      </c>
      <c r="N2572" t="s">
        <v>18</v>
      </c>
      <c r="O2572" t="s">
        <v>34</v>
      </c>
    </row>
    <row r="2573" spans="1:15" x14ac:dyDescent="0.25">
      <c r="A2573">
        <v>5780</v>
      </c>
      <c r="B2573" t="s">
        <v>19</v>
      </c>
      <c r="C2573">
        <v>47</v>
      </c>
      <c r="D2573" t="str">
        <f t="shared" si="120"/>
        <v>40–59 Age Group</v>
      </c>
      <c r="E2573" t="s">
        <v>34</v>
      </c>
      <c r="F2573" t="s">
        <v>34</v>
      </c>
      <c r="G2573" t="s">
        <v>13</v>
      </c>
      <c r="H2573" t="s">
        <v>14</v>
      </c>
      <c r="I2573" t="s">
        <v>15</v>
      </c>
      <c r="J2573" s="5">
        <v>74.63</v>
      </c>
      <c r="K2573" s="5">
        <v>45.3</v>
      </c>
      <c r="L2573" s="4">
        <f t="shared" si="121"/>
        <v>28.25</v>
      </c>
      <c r="M2573" s="5">
        <f t="shared" si="122"/>
        <v>45.3</v>
      </c>
      <c r="N2573" t="s">
        <v>24</v>
      </c>
      <c r="O2573" t="s">
        <v>34</v>
      </c>
    </row>
    <row r="2574" spans="1:15" x14ac:dyDescent="0.25">
      <c r="A2574">
        <v>11232</v>
      </c>
      <c r="B2574" t="s">
        <v>12</v>
      </c>
      <c r="C2574">
        <v>47</v>
      </c>
      <c r="D2574" t="str">
        <f t="shared" si="120"/>
        <v>40–59 Age Group</v>
      </c>
      <c r="E2574" t="s">
        <v>34</v>
      </c>
      <c r="F2574" t="s">
        <v>34</v>
      </c>
      <c r="G2574" t="s">
        <v>13</v>
      </c>
      <c r="H2574" t="s">
        <v>14</v>
      </c>
      <c r="I2574" t="s">
        <v>21</v>
      </c>
      <c r="J2574" s="5">
        <v>93.55</v>
      </c>
      <c r="K2574" s="5">
        <v>31.4</v>
      </c>
      <c r="L2574" s="4">
        <f t="shared" si="121"/>
        <v>28.25</v>
      </c>
      <c r="M2574" s="5">
        <f t="shared" si="122"/>
        <v>31.4</v>
      </c>
      <c r="N2574" t="s">
        <v>24</v>
      </c>
      <c r="O2574" t="s">
        <v>34</v>
      </c>
    </row>
    <row r="2575" spans="1:15" x14ac:dyDescent="0.25">
      <c r="A2575">
        <v>14376</v>
      </c>
      <c r="B2575" t="s">
        <v>12</v>
      </c>
      <c r="C2575">
        <v>47</v>
      </c>
      <c r="D2575" t="str">
        <f t="shared" si="120"/>
        <v>40–59 Age Group</v>
      </c>
      <c r="E2575" t="s">
        <v>34</v>
      </c>
      <c r="F2575" t="s">
        <v>34</v>
      </c>
      <c r="G2575" t="s">
        <v>13</v>
      </c>
      <c r="H2575" t="s">
        <v>14</v>
      </c>
      <c r="I2575" t="s">
        <v>21</v>
      </c>
      <c r="J2575" s="5">
        <v>88.49</v>
      </c>
      <c r="K2575" s="5">
        <v>22.2</v>
      </c>
      <c r="L2575" s="4">
        <f t="shared" si="121"/>
        <v>28.25</v>
      </c>
      <c r="M2575" s="5">
        <f t="shared" si="122"/>
        <v>22.2</v>
      </c>
      <c r="N2575" t="s">
        <v>29</v>
      </c>
      <c r="O2575" t="s">
        <v>34</v>
      </c>
    </row>
    <row r="2576" spans="1:15" x14ac:dyDescent="0.25">
      <c r="A2576">
        <v>14499</v>
      </c>
      <c r="B2576" t="s">
        <v>12</v>
      </c>
      <c r="C2576">
        <v>47</v>
      </c>
      <c r="D2576" t="str">
        <f t="shared" si="120"/>
        <v>40–59 Age Group</v>
      </c>
      <c r="E2576" t="s">
        <v>34</v>
      </c>
      <c r="F2576" t="s">
        <v>34</v>
      </c>
      <c r="G2576" t="s">
        <v>13</v>
      </c>
      <c r="H2576" t="s">
        <v>14</v>
      </c>
      <c r="I2576" t="s">
        <v>15</v>
      </c>
      <c r="J2576" s="5">
        <v>86.94</v>
      </c>
      <c r="K2576" s="5">
        <v>41.1</v>
      </c>
      <c r="L2576" s="4">
        <f t="shared" si="121"/>
        <v>28.25</v>
      </c>
      <c r="M2576" s="5">
        <f t="shared" si="122"/>
        <v>41.1</v>
      </c>
      <c r="N2576" t="s">
        <v>18</v>
      </c>
      <c r="O2576" t="s">
        <v>13</v>
      </c>
    </row>
    <row r="2577" spans="1:15" x14ac:dyDescent="0.25">
      <c r="A2577">
        <v>16010</v>
      </c>
      <c r="B2577" t="s">
        <v>12</v>
      </c>
      <c r="C2577">
        <v>47</v>
      </c>
      <c r="D2577" t="str">
        <f t="shared" si="120"/>
        <v>40–59 Age Group</v>
      </c>
      <c r="E2577" t="s">
        <v>34</v>
      </c>
      <c r="F2577" t="s">
        <v>34</v>
      </c>
      <c r="G2577" t="s">
        <v>13</v>
      </c>
      <c r="H2577" t="s">
        <v>14</v>
      </c>
      <c r="I2577" t="s">
        <v>21</v>
      </c>
      <c r="J2577" s="5">
        <v>91.05</v>
      </c>
      <c r="K2577" s="5">
        <v>31.1</v>
      </c>
      <c r="L2577" s="4">
        <f t="shared" si="121"/>
        <v>28.25</v>
      </c>
      <c r="M2577" s="5">
        <f t="shared" si="122"/>
        <v>31.1</v>
      </c>
      <c r="N2577" t="s">
        <v>18</v>
      </c>
      <c r="O2577" t="s">
        <v>34</v>
      </c>
    </row>
    <row r="2578" spans="1:15" x14ac:dyDescent="0.25">
      <c r="A2578">
        <v>16113</v>
      </c>
      <c r="B2578" t="s">
        <v>19</v>
      </c>
      <c r="C2578">
        <v>47</v>
      </c>
      <c r="D2578" t="str">
        <f t="shared" si="120"/>
        <v>40–59 Age Group</v>
      </c>
      <c r="E2578" t="s">
        <v>34</v>
      </c>
      <c r="F2578" t="s">
        <v>34</v>
      </c>
      <c r="G2578" t="s">
        <v>13</v>
      </c>
      <c r="H2578" t="s">
        <v>43</v>
      </c>
      <c r="I2578" t="s">
        <v>21</v>
      </c>
      <c r="J2578" s="5">
        <v>100.41</v>
      </c>
      <c r="K2578" s="5">
        <v>23.8</v>
      </c>
      <c r="L2578" s="4">
        <f t="shared" si="121"/>
        <v>28.25</v>
      </c>
      <c r="M2578" s="5">
        <f t="shared" si="122"/>
        <v>23.8</v>
      </c>
      <c r="N2578" t="s">
        <v>24</v>
      </c>
      <c r="O2578" t="s">
        <v>34</v>
      </c>
    </row>
    <row r="2579" spans="1:15" x14ac:dyDescent="0.25">
      <c r="A2579">
        <v>16593</v>
      </c>
      <c r="B2579" t="s">
        <v>12</v>
      </c>
      <c r="C2579">
        <v>47</v>
      </c>
      <c r="D2579" t="str">
        <f t="shared" si="120"/>
        <v>40–59 Age Group</v>
      </c>
      <c r="E2579" t="s">
        <v>34</v>
      </c>
      <c r="F2579" t="s">
        <v>34</v>
      </c>
      <c r="G2579" t="s">
        <v>34</v>
      </c>
      <c r="H2579" t="s">
        <v>14</v>
      </c>
      <c r="I2579" t="s">
        <v>21</v>
      </c>
      <c r="J2579" s="5">
        <v>237.17</v>
      </c>
      <c r="K2579" s="5" t="s">
        <v>4270</v>
      </c>
      <c r="L2579" s="4">
        <f t="shared" si="121"/>
        <v>28.25</v>
      </c>
      <c r="M2579" s="5">
        <f t="shared" si="122"/>
        <v>28.25</v>
      </c>
      <c r="N2579" t="s">
        <v>38</v>
      </c>
      <c r="O2579" t="s">
        <v>34</v>
      </c>
    </row>
    <row r="2580" spans="1:15" x14ac:dyDescent="0.25">
      <c r="A2580">
        <v>16847</v>
      </c>
      <c r="B2580" t="s">
        <v>12</v>
      </c>
      <c r="C2580">
        <v>47</v>
      </c>
      <c r="D2580" t="str">
        <f t="shared" si="120"/>
        <v>40–59 Age Group</v>
      </c>
      <c r="E2580" t="s">
        <v>34</v>
      </c>
      <c r="F2580" t="s">
        <v>34</v>
      </c>
      <c r="G2580" t="s">
        <v>34</v>
      </c>
      <c r="H2580" t="s">
        <v>14</v>
      </c>
      <c r="I2580" t="s">
        <v>21</v>
      </c>
      <c r="J2580" s="5">
        <v>101.99</v>
      </c>
      <c r="K2580" s="5">
        <v>36.299999999999997</v>
      </c>
      <c r="L2580" s="4">
        <f t="shared" si="121"/>
        <v>28.25</v>
      </c>
      <c r="M2580" s="5">
        <f t="shared" si="122"/>
        <v>36.299999999999997</v>
      </c>
      <c r="N2580" t="s">
        <v>24</v>
      </c>
      <c r="O2580" t="s">
        <v>34</v>
      </c>
    </row>
    <row r="2581" spans="1:15" x14ac:dyDescent="0.25">
      <c r="A2581">
        <v>18671</v>
      </c>
      <c r="B2581" t="s">
        <v>19</v>
      </c>
      <c r="C2581">
        <v>47</v>
      </c>
      <c r="D2581" t="str">
        <f t="shared" si="120"/>
        <v>40–59 Age Group</v>
      </c>
      <c r="E2581" t="s">
        <v>34</v>
      </c>
      <c r="F2581" t="s">
        <v>34</v>
      </c>
      <c r="G2581" t="s">
        <v>13</v>
      </c>
      <c r="H2581" t="s">
        <v>43</v>
      </c>
      <c r="I2581" t="s">
        <v>21</v>
      </c>
      <c r="J2581" s="5">
        <v>111.68</v>
      </c>
      <c r="K2581" s="5">
        <v>39.5</v>
      </c>
      <c r="L2581" s="4">
        <f t="shared" si="121"/>
        <v>28.25</v>
      </c>
      <c r="M2581" s="5">
        <f t="shared" si="122"/>
        <v>39.5</v>
      </c>
      <c r="N2581" t="s">
        <v>24</v>
      </c>
      <c r="O2581" t="s">
        <v>34</v>
      </c>
    </row>
    <row r="2582" spans="1:15" x14ac:dyDescent="0.25">
      <c r="A2582">
        <v>20044</v>
      </c>
      <c r="B2582" t="s">
        <v>19</v>
      </c>
      <c r="C2582">
        <v>47</v>
      </c>
      <c r="D2582" t="str">
        <f t="shared" si="120"/>
        <v>40–59 Age Group</v>
      </c>
      <c r="E2582" t="s">
        <v>34</v>
      </c>
      <c r="F2582" t="s">
        <v>34</v>
      </c>
      <c r="G2582" t="s">
        <v>13</v>
      </c>
      <c r="H2582" t="s">
        <v>14</v>
      </c>
      <c r="I2582" t="s">
        <v>21</v>
      </c>
      <c r="J2582" s="5">
        <v>98.58</v>
      </c>
      <c r="K2582" s="5">
        <v>23.2</v>
      </c>
      <c r="L2582" s="4">
        <f t="shared" si="121"/>
        <v>28.25</v>
      </c>
      <c r="M2582" s="5">
        <f t="shared" si="122"/>
        <v>23.2</v>
      </c>
      <c r="N2582" t="s">
        <v>24</v>
      </c>
      <c r="O2582" t="s">
        <v>34</v>
      </c>
    </row>
    <row r="2583" spans="1:15" x14ac:dyDescent="0.25">
      <c r="A2583">
        <v>20274</v>
      </c>
      <c r="B2583" t="s">
        <v>12</v>
      </c>
      <c r="C2583">
        <v>47</v>
      </c>
      <c r="D2583" t="str">
        <f t="shared" si="120"/>
        <v>40–59 Age Group</v>
      </c>
      <c r="E2583" t="s">
        <v>34</v>
      </c>
      <c r="F2583" t="s">
        <v>34</v>
      </c>
      <c r="G2583" t="s">
        <v>13</v>
      </c>
      <c r="H2583" t="s">
        <v>14</v>
      </c>
      <c r="I2583" t="s">
        <v>15</v>
      </c>
      <c r="J2583" s="5">
        <v>106.69</v>
      </c>
      <c r="K2583" s="5">
        <v>31.2</v>
      </c>
      <c r="L2583" s="4">
        <f t="shared" si="121"/>
        <v>28.25</v>
      </c>
      <c r="M2583" s="5">
        <f t="shared" si="122"/>
        <v>31.2</v>
      </c>
      <c r="N2583" t="s">
        <v>38</v>
      </c>
      <c r="O2583" t="s">
        <v>34</v>
      </c>
    </row>
    <row r="2584" spans="1:15" x14ac:dyDescent="0.25">
      <c r="A2584">
        <v>21036</v>
      </c>
      <c r="B2584" t="s">
        <v>19</v>
      </c>
      <c r="C2584">
        <v>47</v>
      </c>
      <c r="D2584" t="str">
        <f t="shared" si="120"/>
        <v>40–59 Age Group</v>
      </c>
      <c r="E2584" t="s">
        <v>34</v>
      </c>
      <c r="F2584" t="s">
        <v>34</v>
      </c>
      <c r="G2584" t="s">
        <v>13</v>
      </c>
      <c r="H2584" t="s">
        <v>14</v>
      </c>
      <c r="I2584" t="s">
        <v>15</v>
      </c>
      <c r="J2584" s="5">
        <v>131.43</v>
      </c>
      <c r="K2584" s="5">
        <v>24.3</v>
      </c>
      <c r="L2584" s="4">
        <f t="shared" si="121"/>
        <v>28.25</v>
      </c>
      <c r="M2584" s="5">
        <f t="shared" si="122"/>
        <v>24.3</v>
      </c>
      <c r="N2584" t="s">
        <v>24</v>
      </c>
      <c r="O2584" t="s">
        <v>34</v>
      </c>
    </row>
    <row r="2585" spans="1:15" x14ac:dyDescent="0.25">
      <c r="A2585">
        <v>22363</v>
      </c>
      <c r="B2585" t="s">
        <v>19</v>
      </c>
      <c r="C2585">
        <v>47</v>
      </c>
      <c r="D2585" t="str">
        <f t="shared" si="120"/>
        <v>40–59 Age Group</v>
      </c>
      <c r="E2585" t="s">
        <v>34</v>
      </c>
      <c r="F2585" t="s">
        <v>34</v>
      </c>
      <c r="G2585" t="s">
        <v>13</v>
      </c>
      <c r="H2585" t="s">
        <v>14</v>
      </c>
      <c r="I2585" t="s">
        <v>21</v>
      </c>
      <c r="J2585" s="5">
        <v>195.04</v>
      </c>
      <c r="K2585" s="5">
        <v>45.5</v>
      </c>
      <c r="L2585" s="4">
        <f t="shared" si="121"/>
        <v>28.25</v>
      </c>
      <c r="M2585" s="5">
        <f t="shared" si="122"/>
        <v>45.5</v>
      </c>
      <c r="N2585" t="s">
        <v>24</v>
      </c>
      <c r="O2585" t="s">
        <v>34</v>
      </c>
    </row>
    <row r="2586" spans="1:15" x14ac:dyDescent="0.25">
      <c r="A2586">
        <v>23449</v>
      </c>
      <c r="B2586" t="s">
        <v>12</v>
      </c>
      <c r="C2586">
        <v>47</v>
      </c>
      <c r="D2586" t="str">
        <f t="shared" si="120"/>
        <v>40–59 Age Group</v>
      </c>
      <c r="E2586" t="s">
        <v>34</v>
      </c>
      <c r="F2586" t="s">
        <v>34</v>
      </c>
      <c r="G2586" t="s">
        <v>13</v>
      </c>
      <c r="H2586" t="s">
        <v>20</v>
      </c>
      <c r="I2586" t="s">
        <v>21</v>
      </c>
      <c r="J2586" s="5">
        <v>90.44</v>
      </c>
      <c r="K2586" s="5">
        <v>28.7</v>
      </c>
      <c r="L2586" s="4">
        <f t="shared" si="121"/>
        <v>28.25</v>
      </c>
      <c r="M2586" s="5">
        <f t="shared" si="122"/>
        <v>28.7</v>
      </c>
      <c r="N2586" t="s">
        <v>24</v>
      </c>
      <c r="O2586" t="s">
        <v>34</v>
      </c>
    </row>
    <row r="2587" spans="1:15" x14ac:dyDescent="0.25">
      <c r="A2587">
        <v>23459</v>
      </c>
      <c r="B2587" t="s">
        <v>19</v>
      </c>
      <c r="C2587">
        <v>47</v>
      </c>
      <c r="D2587" t="str">
        <f t="shared" si="120"/>
        <v>40–59 Age Group</v>
      </c>
      <c r="E2587" t="s">
        <v>34</v>
      </c>
      <c r="F2587" t="s">
        <v>34</v>
      </c>
      <c r="G2587" t="s">
        <v>13</v>
      </c>
      <c r="H2587" t="s">
        <v>14</v>
      </c>
      <c r="I2587" t="s">
        <v>21</v>
      </c>
      <c r="J2587" s="5">
        <v>75.430000000000007</v>
      </c>
      <c r="K2587" s="5">
        <v>36.4</v>
      </c>
      <c r="L2587" s="4">
        <f t="shared" si="121"/>
        <v>28.25</v>
      </c>
      <c r="M2587" s="5">
        <f t="shared" si="122"/>
        <v>36.4</v>
      </c>
      <c r="N2587" t="s">
        <v>29</v>
      </c>
      <c r="O2587" t="s">
        <v>34</v>
      </c>
    </row>
    <row r="2588" spans="1:15" x14ac:dyDescent="0.25">
      <c r="A2588">
        <v>25107</v>
      </c>
      <c r="B2588" t="s">
        <v>19</v>
      </c>
      <c r="C2588">
        <v>47</v>
      </c>
      <c r="D2588" t="str">
        <f t="shared" si="120"/>
        <v>40–59 Age Group</v>
      </c>
      <c r="E2588" t="s">
        <v>34</v>
      </c>
      <c r="F2588" t="s">
        <v>34</v>
      </c>
      <c r="G2588" t="s">
        <v>13</v>
      </c>
      <c r="H2588" t="s">
        <v>14</v>
      </c>
      <c r="I2588" t="s">
        <v>15</v>
      </c>
      <c r="J2588" s="5">
        <v>65.040000000000006</v>
      </c>
      <c r="K2588" s="5">
        <v>30.9</v>
      </c>
      <c r="L2588" s="4">
        <f t="shared" si="121"/>
        <v>28.25</v>
      </c>
      <c r="M2588" s="5">
        <f t="shared" si="122"/>
        <v>30.9</v>
      </c>
      <c r="N2588" t="s">
        <v>24</v>
      </c>
      <c r="O2588" t="s">
        <v>34</v>
      </c>
    </row>
    <row r="2589" spans="1:15" x14ac:dyDescent="0.25">
      <c r="A2589">
        <v>26830</v>
      </c>
      <c r="B2589" t="s">
        <v>19</v>
      </c>
      <c r="C2589">
        <v>47</v>
      </c>
      <c r="D2589" t="str">
        <f t="shared" si="120"/>
        <v>40–59 Age Group</v>
      </c>
      <c r="E2589" t="s">
        <v>34</v>
      </c>
      <c r="F2589" t="s">
        <v>34</v>
      </c>
      <c r="G2589" t="s">
        <v>13</v>
      </c>
      <c r="H2589" t="s">
        <v>20</v>
      </c>
      <c r="I2589" t="s">
        <v>21</v>
      </c>
      <c r="J2589" s="5">
        <v>68.37</v>
      </c>
      <c r="K2589" s="5">
        <v>29.4</v>
      </c>
      <c r="L2589" s="4">
        <f t="shared" si="121"/>
        <v>28.25</v>
      </c>
      <c r="M2589" s="5">
        <f t="shared" si="122"/>
        <v>29.4</v>
      </c>
      <c r="N2589" t="s">
        <v>29</v>
      </c>
      <c r="O2589" t="s">
        <v>34</v>
      </c>
    </row>
    <row r="2590" spans="1:15" x14ac:dyDescent="0.25">
      <c r="A2590">
        <v>27664</v>
      </c>
      <c r="B2590" t="s">
        <v>19</v>
      </c>
      <c r="C2590">
        <v>47</v>
      </c>
      <c r="D2590" t="str">
        <f t="shared" si="120"/>
        <v>40–59 Age Group</v>
      </c>
      <c r="E2590" t="s">
        <v>34</v>
      </c>
      <c r="F2590" t="s">
        <v>34</v>
      </c>
      <c r="G2590" t="s">
        <v>13</v>
      </c>
      <c r="H2590" t="s">
        <v>14</v>
      </c>
      <c r="I2590" t="s">
        <v>15</v>
      </c>
      <c r="J2590" s="5">
        <v>86.99</v>
      </c>
      <c r="K2590" s="5">
        <v>28.9</v>
      </c>
      <c r="L2590" s="4">
        <f t="shared" si="121"/>
        <v>28.25</v>
      </c>
      <c r="M2590" s="5">
        <f t="shared" si="122"/>
        <v>28.9</v>
      </c>
      <c r="N2590" t="s">
        <v>29</v>
      </c>
      <c r="O2590" t="s">
        <v>34</v>
      </c>
    </row>
    <row r="2591" spans="1:15" x14ac:dyDescent="0.25">
      <c r="A2591">
        <v>29908</v>
      </c>
      <c r="B2591" t="s">
        <v>19</v>
      </c>
      <c r="C2591">
        <v>47</v>
      </c>
      <c r="D2591" t="str">
        <f t="shared" si="120"/>
        <v>40–59 Age Group</v>
      </c>
      <c r="E2591" t="s">
        <v>34</v>
      </c>
      <c r="F2591" t="s">
        <v>34</v>
      </c>
      <c r="G2591" t="s">
        <v>13</v>
      </c>
      <c r="H2591" t="s">
        <v>14</v>
      </c>
      <c r="I2591" t="s">
        <v>15</v>
      </c>
      <c r="J2591" s="5">
        <v>103.26</v>
      </c>
      <c r="K2591" s="5">
        <v>25.4</v>
      </c>
      <c r="L2591" s="4">
        <f t="shared" si="121"/>
        <v>28.25</v>
      </c>
      <c r="M2591" s="5">
        <f t="shared" si="122"/>
        <v>25.4</v>
      </c>
      <c r="N2591" t="s">
        <v>38</v>
      </c>
      <c r="O2591" t="s">
        <v>34</v>
      </c>
    </row>
    <row r="2592" spans="1:15" x14ac:dyDescent="0.25">
      <c r="A2592">
        <v>32166</v>
      </c>
      <c r="B2592" t="s">
        <v>12</v>
      </c>
      <c r="C2592">
        <v>47</v>
      </c>
      <c r="D2592" t="str">
        <f t="shared" si="120"/>
        <v>40–59 Age Group</v>
      </c>
      <c r="E2592" t="s">
        <v>13</v>
      </c>
      <c r="F2592" t="s">
        <v>34</v>
      </c>
      <c r="G2592" t="s">
        <v>13</v>
      </c>
      <c r="H2592" t="s">
        <v>14</v>
      </c>
      <c r="I2592" t="s">
        <v>15</v>
      </c>
      <c r="J2592" s="5">
        <v>75.64</v>
      </c>
      <c r="K2592" s="5">
        <v>24.4</v>
      </c>
      <c r="L2592" s="4">
        <f t="shared" si="121"/>
        <v>28.25</v>
      </c>
      <c r="M2592" s="5">
        <f t="shared" si="122"/>
        <v>24.4</v>
      </c>
      <c r="N2592" t="s">
        <v>24</v>
      </c>
      <c r="O2592" t="s">
        <v>34</v>
      </c>
    </row>
    <row r="2593" spans="1:15" x14ac:dyDescent="0.25">
      <c r="A2593">
        <v>32257</v>
      </c>
      <c r="B2593" t="s">
        <v>19</v>
      </c>
      <c r="C2593">
        <v>47</v>
      </c>
      <c r="D2593" t="str">
        <f t="shared" si="120"/>
        <v>40–59 Age Group</v>
      </c>
      <c r="E2593" t="s">
        <v>34</v>
      </c>
      <c r="F2593" t="s">
        <v>34</v>
      </c>
      <c r="G2593" t="s">
        <v>13</v>
      </c>
      <c r="H2593" t="s">
        <v>14</v>
      </c>
      <c r="I2593" t="s">
        <v>15</v>
      </c>
      <c r="J2593" s="5">
        <v>210.95</v>
      </c>
      <c r="K2593" s="5">
        <v>50.1</v>
      </c>
      <c r="L2593" s="4">
        <f t="shared" si="121"/>
        <v>28.25</v>
      </c>
      <c r="M2593" s="5">
        <f t="shared" si="122"/>
        <v>50.1</v>
      </c>
      <c r="N2593" t="s">
        <v>38</v>
      </c>
      <c r="O2593" t="s">
        <v>34</v>
      </c>
    </row>
    <row r="2594" spans="1:15" x14ac:dyDescent="0.25">
      <c r="A2594">
        <v>33674</v>
      </c>
      <c r="B2594" t="s">
        <v>19</v>
      </c>
      <c r="C2594">
        <v>47</v>
      </c>
      <c r="D2594" t="str">
        <f t="shared" si="120"/>
        <v>40–59 Age Group</v>
      </c>
      <c r="E2594" t="s">
        <v>34</v>
      </c>
      <c r="F2594" t="s">
        <v>34</v>
      </c>
      <c r="G2594" t="s">
        <v>13</v>
      </c>
      <c r="H2594" t="s">
        <v>14</v>
      </c>
      <c r="I2594" t="s">
        <v>15</v>
      </c>
      <c r="J2594" s="5">
        <v>104.7</v>
      </c>
      <c r="K2594" s="5">
        <v>20.7</v>
      </c>
      <c r="L2594" s="4">
        <f t="shared" si="121"/>
        <v>28.25</v>
      </c>
      <c r="M2594" s="5">
        <f t="shared" si="122"/>
        <v>20.7</v>
      </c>
      <c r="N2594" t="s">
        <v>29</v>
      </c>
      <c r="O2594" t="s">
        <v>34</v>
      </c>
    </row>
    <row r="2595" spans="1:15" x14ac:dyDescent="0.25">
      <c r="A2595">
        <v>34188</v>
      </c>
      <c r="B2595" t="s">
        <v>19</v>
      </c>
      <c r="C2595">
        <v>47</v>
      </c>
      <c r="D2595" t="str">
        <f t="shared" si="120"/>
        <v>40–59 Age Group</v>
      </c>
      <c r="E2595" t="s">
        <v>34</v>
      </c>
      <c r="F2595" t="s">
        <v>34</v>
      </c>
      <c r="G2595" t="s">
        <v>13</v>
      </c>
      <c r="H2595" t="s">
        <v>43</v>
      </c>
      <c r="I2595" t="s">
        <v>15</v>
      </c>
      <c r="J2595" s="5">
        <v>95.07</v>
      </c>
      <c r="K2595" s="5">
        <v>38.799999999999997</v>
      </c>
      <c r="L2595" s="4">
        <f t="shared" si="121"/>
        <v>28.25</v>
      </c>
      <c r="M2595" s="5">
        <f t="shared" si="122"/>
        <v>38.799999999999997</v>
      </c>
      <c r="N2595" t="s">
        <v>18</v>
      </c>
      <c r="O2595" t="s">
        <v>34</v>
      </c>
    </row>
    <row r="2596" spans="1:15" x14ac:dyDescent="0.25">
      <c r="A2596">
        <v>34312</v>
      </c>
      <c r="B2596" t="s">
        <v>19</v>
      </c>
      <c r="C2596">
        <v>47</v>
      </c>
      <c r="D2596" t="str">
        <f t="shared" si="120"/>
        <v>40–59 Age Group</v>
      </c>
      <c r="E2596" t="s">
        <v>34</v>
      </c>
      <c r="F2596" t="s">
        <v>34</v>
      </c>
      <c r="G2596" t="s">
        <v>13</v>
      </c>
      <c r="H2596" t="s">
        <v>20</v>
      </c>
      <c r="I2596" t="s">
        <v>15</v>
      </c>
      <c r="J2596" s="5">
        <v>73</v>
      </c>
      <c r="K2596" s="5">
        <v>20.6</v>
      </c>
      <c r="L2596" s="4">
        <f t="shared" si="121"/>
        <v>28.25</v>
      </c>
      <c r="M2596" s="5">
        <f t="shared" si="122"/>
        <v>20.6</v>
      </c>
      <c r="N2596" t="s">
        <v>24</v>
      </c>
      <c r="O2596" t="s">
        <v>34</v>
      </c>
    </row>
    <row r="2597" spans="1:15" x14ac:dyDescent="0.25">
      <c r="A2597">
        <v>37451</v>
      </c>
      <c r="B2597" t="s">
        <v>19</v>
      </c>
      <c r="C2597">
        <v>47</v>
      </c>
      <c r="D2597" t="str">
        <f t="shared" si="120"/>
        <v>40–59 Age Group</v>
      </c>
      <c r="E2597" t="s">
        <v>34</v>
      </c>
      <c r="F2597" t="s">
        <v>34</v>
      </c>
      <c r="G2597" t="s">
        <v>13</v>
      </c>
      <c r="H2597" t="s">
        <v>43</v>
      </c>
      <c r="I2597" t="s">
        <v>21</v>
      </c>
      <c r="J2597" s="5">
        <v>108.56</v>
      </c>
      <c r="K2597" s="5">
        <v>27.3</v>
      </c>
      <c r="L2597" s="4">
        <f t="shared" si="121"/>
        <v>28.25</v>
      </c>
      <c r="M2597" s="5">
        <f t="shared" si="122"/>
        <v>27.3</v>
      </c>
      <c r="N2597" t="s">
        <v>18</v>
      </c>
      <c r="O2597" t="s">
        <v>34</v>
      </c>
    </row>
    <row r="2598" spans="1:15" x14ac:dyDescent="0.25">
      <c r="A2598">
        <v>38560</v>
      </c>
      <c r="B2598" t="s">
        <v>12</v>
      </c>
      <c r="C2598">
        <v>47</v>
      </c>
      <c r="D2598" t="str">
        <f t="shared" si="120"/>
        <v>40–59 Age Group</v>
      </c>
      <c r="E2598" t="s">
        <v>34</v>
      </c>
      <c r="F2598" t="s">
        <v>34</v>
      </c>
      <c r="G2598" t="s">
        <v>13</v>
      </c>
      <c r="H2598" t="s">
        <v>14</v>
      </c>
      <c r="I2598" t="s">
        <v>21</v>
      </c>
      <c r="J2598" s="5">
        <v>72.2</v>
      </c>
      <c r="K2598" s="5">
        <v>33</v>
      </c>
      <c r="L2598" s="4">
        <f t="shared" si="121"/>
        <v>28.25</v>
      </c>
      <c r="M2598" s="5">
        <f t="shared" si="122"/>
        <v>33</v>
      </c>
      <c r="N2598" t="s">
        <v>38</v>
      </c>
      <c r="O2598" t="s">
        <v>34</v>
      </c>
    </row>
    <row r="2599" spans="1:15" x14ac:dyDescent="0.25">
      <c r="A2599">
        <v>38609</v>
      </c>
      <c r="B2599" t="s">
        <v>12</v>
      </c>
      <c r="C2599">
        <v>47</v>
      </c>
      <c r="D2599" t="str">
        <f t="shared" si="120"/>
        <v>40–59 Age Group</v>
      </c>
      <c r="E2599" t="s">
        <v>34</v>
      </c>
      <c r="F2599" t="s">
        <v>34</v>
      </c>
      <c r="G2599" t="s">
        <v>13</v>
      </c>
      <c r="H2599" t="s">
        <v>43</v>
      </c>
      <c r="I2599" t="s">
        <v>21</v>
      </c>
      <c r="J2599" s="5">
        <v>74.8</v>
      </c>
      <c r="K2599" s="5">
        <v>23.5</v>
      </c>
      <c r="L2599" s="4">
        <f t="shared" si="121"/>
        <v>28.25</v>
      </c>
      <c r="M2599" s="5">
        <f t="shared" si="122"/>
        <v>23.5</v>
      </c>
      <c r="N2599" t="s">
        <v>24</v>
      </c>
      <c r="O2599" t="s">
        <v>34</v>
      </c>
    </row>
    <row r="2600" spans="1:15" x14ac:dyDescent="0.25">
      <c r="A2600">
        <v>40371</v>
      </c>
      <c r="B2600" t="s">
        <v>19</v>
      </c>
      <c r="C2600">
        <v>47</v>
      </c>
      <c r="D2600" t="str">
        <f t="shared" si="120"/>
        <v>40–59 Age Group</v>
      </c>
      <c r="E2600" t="s">
        <v>34</v>
      </c>
      <c r="F2600" t="s">
        <v>34</v>
      </c>
      <c r="G2600" t="s">
        <v>13</v>
      </c>
      <c r="H2600" t="s">
        <v>14</v>
      </c>
      <c r="I2600" t="s">
        <v>15</v>
      </c>
      <c r="J2600" s="5">
        <v>62.47</v>
      </c>
      <c r="K2600" s="5">
        <v>26.5</v>
      </c>
      <c r="L2600" s="4">
        <f t="shared" si="121"/>
        <v>28.25</v>
      </c>
      <c r="M2600" s="5">
        <f t="shared" si="122"/>
        <v>26.5</v>
      </c>
      <c r="N2600" t="s">
        <v>24</v>
      </c>
      <c r="O2600" t="s">
        <v>34</v>
      </c>
    </row>
    <row r="2601" spans="1:15" x14ac:dyDescent="0.25">
      <c r="A2601">
        <v>40705</v>
      </c>
      <c r="B2601" t="s">
        <v>19</v>
      </c>
      <c r="C2601">
        <v>47</v>
      </c>
      <c r="D2601" t="str">
        <f t="shared" si="120"/>
        <v>40–59 Age Group</v>
      </c>
      <c r="E2601" t="s">
        <v>34</v>
      </c>
      <c r="F2601" t="s">
        <v>34</v>
      </c>
      <c r="G2601" t="s">
        <v>13</v>
      </c>
      <c r="H2601" t="s">
        <v>20</v>
      </c>
      <c r="I2601" t="s">
        <v>21</v>
      </c>
      <c r="J2601" s="5">
        <v>66.16</v>
      </c>
      <c r="K2601" s="5">
        <v>31.5</v>
      </c>
      <c r="L2601" s="4">
        <f t="shared" si="121"/>
        <v>28.25</v>
      </c>
      <c r="M2601" s="5">
        <f t="shared" si="122"/>
        <v>31.5</v>
      </c>
      <c r="N2601" t="s">
        <v>24</v>
      </c>
      <c r="O2601" t="s">
        <v>34</v>
      </c>
    </row>
    <row r="2602" spans="1:15" x14ac:dyDescent="0.25">
      <c r="A2602">
        <v>40824</v>
      </c>
      <c r="B2602" t="s">
        <v>12</v>
      </c>
      <c r="C2602">
        <v>47</v>
      </c>
      <c r="D2602" t="str">
        <f t="shared" si="120"/>
        <v>40–59 Age Group</v>
      </c>
      <c r="E2602" t="s">
        <v>34</v>
      </c>
      <c r="F2602" t="s">
        <v>34</v>
      </c>
      <c r="G2602" t="s">
        <v>13</v>
      </c>
      <c r="H2602" t="s">
        <v>14</v>
      </c>
      <c r="I2602" t="s">
        <v>21</v>
      </c>
      <c r="J2602" s="5">
        <v>142.02000000000001</v>
      </c>
      <c r="K2602" s="5">
        <v>30</v>
      </c>
      <c r="L2602" s="4">
        <f t="shared" si="121"/>
        <v>28.25</v>
      </c>
      <c r="M2602" s="5">
        <f t="shared" si="122"/>
        <v>30</v>
      </c>
      <c r="N2602" t="s">
        <v>38</v>
      </c>
      <c r="O2602" t="s">
        <v>34</v>
      </c>
    </row>
    <row r="2603" spans="1:15" x14ac:dyDescent="0.25">
      <c r="A2603">
        <v>41501</v>
      </c>
      <c r="B2603" t="s">
        <v>19</v>
      </c>
      <c r="C2603">
        <v>47</v>
      </c>
      <c r="D2603" t="str">
        <f t="shared" si="120"/>
        <v>40–59 Age Group</v>
      </c>
      <c r="E2603" t="s">
        <v>34</v>
      </c>
      <c r="F2603" t="s">
        <v>34</v>
      </c>
      <c r="G2603" t="s">
        <v>13</v>
      </c>
      <c r="H2603" t="s">
        <v>43</v>
      </c>
      <c r="I2603" t="s">
        <v>15</v>
      </c>
      <c r="J2603" s="5">
        <v>122.32</v>
      </c>
      <c r="K2603" s="5">
        <v>23.9</v>
      </c>
      <c r="L2603" s="4">
        <f t="shared" si="121"/>
        <v>28.25</v>
      </c>
      <c r="M2603" s="5">
        <f t="shared" si="122"/>
        <v>23.9</v>
      </c>
      <c r="N2603" t="s">
        <v>38</v>
      </c>
      <c r="O2603" t="s">
        <v>34</v>
      </c>
    </row>
    <row r="2604" spans="1:15" x14ac:dyDescent="0.25">
      <c r="A2604">
        <v>45163</v>
      </c>
      <c r="B2604" t="s">
        <v>19</v>
      </c>
      <c r="C2604">
        <v>47</v>
      </c>
      <c r="D2604" t="str">
        <f t="shared" si="120"/>
        <v>40–59 Age Group</v>
      </c>
      <c r="E2604" t="s">
        <v>34</v>
      </c>
      <c r="F2604" t="s">
        <v>34</v>
      </c>
      <c r="G2604" t="s">
        <v>13</v>
      </c>
      <c r="H2604" t="s">
        <v>14</v>
      </c>
      <c r="I2604" t="s">
        <v>15</v>
      </c>
      <c r="J2604" s="5">
        <v>99.36</v>
      </c>
      <c r="K2604" s="5">
        <v>23.8</v>
      </c>
      <c r="L2604" s="4">
        <f t="shared" si="121"/>
        <v>28.25</v>
      </c>
      <c r="M2604" s="5">
        <f t="shared" si="122"/>
        <v>23.8</v>
      </c>
      <c r="N2604" t="s">
        <v>29</v>
      </c>
      <c r="O2604" t="s">
        <v>34</v>
      </c>
    </row>
    <row r="2605" spans="1:15" x14ac:dyDescent="0.25">
      <c r="A2605">
        <v>45259</v>
      </c>
      <c r="B2605" t="s">
        <v>12</v>
      </c>
      <c r="C2605">
        <v>47</v>
      </c>
      <c r="D2605" t="str">
        <f t="shared" si="120"/>
        <v>40–59 Age Group</v>
      </c>
      <c r="E2605" t="s">
        <v>34</v>
      </c>
      <c r="F2605" t="s">
        <v>34</v>
      </c>
      <c r="G2605" t="s">
        <v>13</v>
      </c>
      <c r="H2605" t="s">
        <v>14</v>
      </c>
      <c r="I2605" t="s">
        <v>21</v>
      </c>
      <c r="J2605" s="5">
        <v>110.38</v>
      </c>
      <c r="K2605" s="5">
        <v>30.1</v>
      </c>
      <c r="L2605" s="4">
        <f t="shared" si="121"/>
        <v>28.25</v>
      </c>
      <c r="M2605" s="5">
        <f t="shared" si="122"/>
        <v>30.1</v>
      </c>
      <c r="N2605" t="s">
        <v>38</v>
      </c>
      <c r="O2605" t="s">
        <v>34</v>
      </c>
    </row>
    <row r="2606" spans="1:15" x14ac:dyDescent="0.25">
      <c r="A2606">
        <v>47005</v>
      </c>
      <c r="B2606" t="s">
        <v>19</v>
      </c>
      <c r="C2606">
        <v>47</v>
      </c>
      <c r="D2606" t="str">
        <f t="shared" si="120"/>
        <v>40–59 Age Group</v>
      </c>
      <c r="E2606" t="s">
        <v>34</v>
      </c>
      <c r="F2606" t="s">
        <v>34</v>
      </c>
      <c r="G2606" t="s">
        <v>13</v>
      </c>
      <c r="H2606" t="s">
        <v>14</v>
      </c>
      <c r="I2606" t="s">
        <v>15</v>
      </c>
      <c r="J2606" s="5">
        <v>68.48</v>
      </c>
      <c r="K2606" s="5">
        <v>21.3</v>
      </c>
      <c r="L2606" s="4">
        <f t="shared" si="121"/>
        <v>28.25</v>
      </c>
      <c r="M2606" s="5">
        <f t="shared" si="122"/>
        <v>21.3</v>
      </c>
      <c r="N2606" t="s">
        <v>24</v>
      </c>
      <c r="O2606" t="s">
        <v>34</v>
      </c>
    </row>
    <row r="2607" spans="1:15" x14ac:dyDescent="0.25">
      <c r="A2607">
        <v>47216</v>
      </c>
      <c r="B2607" t="s">
        <v>12</v>
      </c>
      <c r="C2607">
        <v>47</v>
      </c>
      <c r="D2607" t="str">
        <f t="shared" si="120"/>
        <v>40–59 Age Group</v>
      </c>
      <c r="E2607" t="s">
        <v>34</v>
      </c>
      <c r="F2607" t="s">
        <v>34</v>
      </c>
      <c r="G2607" t="s">
        <v>13</v>
      </c>
      <c r="H2607" t="s">
        <v>14</v>
      </c>
      <c r="I2607" t="s">
        <v>21</v>
      </c>
      <c r="J2607" s="5">
        <v>110.14</v>
      </c>
      <c r="K2607" s="5">
        <v>30.5</v>
      </c>
      <c r="L2607" s="4">
        <f t="shared" si="121"/>
        <v>28.25</v>
      </c>
      <c r="M2607" s="5">
        <f t="shared" si="122"/>
        <v>30.5</v>
      </c>
      <c r="N2607" t="s">
        <v>29</v>
      </c>
      <c r="O2607" t="s">
        <v>34</v>
      </c>
    </row>
    <row r="2608" spans="1:15" x14ac:dyDescent="0.25">
      <c r="A2608">
        <v>47600</v>
      </c>
      <c r="B2608" t="s">
        <v>19</v>
      </c>
      <c r="C2608">
        <v>47</v>
      </c>
      <c r="D2608" t="str">
        <f t="shared" si="120"/>
        <v>40–59 Age Group</v>
      </c>
      <c r="E2608" t="s">
        <v>34</v>
      </c>
      <c r="F2608" t="s">
        <v>34</v>
      </c>
      <c r="G2608" t="s">
        <v>13</v>
      </c>
      <c r="H2608" t="s">
        <v>14</v>
      </c>
      <c r="I2608" t="s">
        <v>15</v>
      </c>
      <c r="J2608" s="5">
        <v>96.04</v>
      </c>
      <c r="K2608" s="5">
        <v>29.2</v>
      </c>
      <c r="L2608" s="4">
        <f t="shared" si="121"/>
        <v>28.25</v>
      </c>
      <c r="M2608" s="5">
        <f t="shared" si="122"/>
        <v>29.2</v>
      </c>
      <c r="N2608" t="s">
        <v>38</v>
      </c>
      <c r="O2608" t="s">
        <v>34</v>
      </c>
    </row>
    <row r="2609" spans="1:15" x14ac:dyDescent="0.25">
      <c r="A2609">
        <v>48644</v>
      </c>
      <c r="B2609" t="s">
        <v>19</v>
      </c>
      <c r="C2609">
        <v>47</v>
      </c>
      <c r="D2609" t="str">
        <f t="shared" si="120"/>
        <v>40–59 Age Group</v>
      </c>
      <c r="E2609" t="s">
        <v>34</v>
      </c>
      <c r="F2609" t="s">
        <v>34</v>
      </c>
      <c r="G2609" t="s">
        <v>13</v>
      </c>
      <c r="H2609" t="s">
        <v>20</v>
      </c>
      <c r="I2609" t="s">
        <v>21</v>
      </c>
      <c r="J2609" s="5">
        <v>115.91</v>
      </c>
      <c r="K2609" s="5">
        <v>22.2</v>
      </c>
      <c r="L2609" s="4">
        <f t="shared" si="121"/>
        <v>28.25</v>
      </c>
      <c r="M2609" s="5">
        <f t="shared" si="122"/>
        <v>22.2</v>
      </c>
      <c r="N2609" t="s">
        <v>18</v>
      </c>
      <c r="O2609" t="s">
        <v>34</v>
      </c>
    </row>
    <row r="2610" spans="1:15" x14ac:dyDescent="0.25">
      <c r="A2610">
        <v>48739</v>
      </c>
      <c r="B2610" t="s">
        <v>12</v>
      </c>
      <c r="C2610">
        <v>47</v>
      </c>
      <c r="D2610" t="str">
        <f t="shared" si="120"/>
        <v>40–59 Age Group</v>
      </c>
      <c r="E2610" t="s">
        <v>34</v>
      </c>
      <c r="F2610" t="s">
        <v>34</v>
      </c>
      <c r="G2610" t="s">
        <v>13</v>
      </c>
      <c r="H2610" t="s">
        <v>20</v>
      </c>
      <c r="I2610" t="s">
        <v>15</v>
      </c>
      <c r="J2610" s="5">
        <v>135.19</v>
      </c>
      <c r="K2610" s="5">
        <v>36</v>
      </c>
      <c r="L2610" s="4">
        <f t="shared" si="121"/>
        <v>28.25</v>
      </c>
      <c r="M2610" s="5">
        <f t="shared" si="122"/>
        <v>36</v>
      </c>
      <c r="N2610" t="s">
        <v>29</v>
      </c>
      <c r="O2610" t="s">
        <v>34</v>
      </c>
    </row>
    <row r="2611" spans="1:15" x14ac:dyDescent="0.25">
      <c r="A2611">
        <v>49666</v>
      </c>
      <c r="B2611" t="s">
        <v>12</v>
      </c>
      <c r="C2611">
        <v>47</v>
      </c>
      <c r="D2611" t="str">
        <f t="shared" si="120"/>
        <v>40–59 Age Group</v>
      </c>
      <c r="E2611" t="s">
        <v>34</v>
      </c>
      <c r="F2611" t="s">
        <v>34</v>
      </c>
      <c r="G2611" t="s">
        <v>13</v>
      </c>
      <c r="H2611" t="s">
        <v>20</v>
      </c>
      <c r="I2611" t="s">
        <v>15</v>
      </c>
      <c r="J2611" s="5">
        <v>85.68</v>
      </c>
      <c r="K2611" s="5">
        <v>39.6</v>
      </c>
      <c r="L2611" s="4">
        <f t="shared" si="121"/>
        <v>28.25</v>
      </c>
      <c r="M2611" s="5">
        <f t="shared" si="122"/>
        <v>39.6</v>
      </c>
      <c r="N2611" t="s">
        <v>24</v>
      </c>
      <c r="O2611" t="s">
        <v>34</v>
      </c>
    </row>
    <row r="2612" spans="1:15" x14ac:dyDescent="0.25">
      <c r="A2612">
        <v>50541</v>
      </c>
      <c r="B2612" t="s">
        <v>12</v>
      </c>
      <c r="C2612">
        <v>47</v>
      </c>
      <c r="D2612" t="str">
        <f t="shared" si="120"/>
        <v>40–59 Age Group</v>
      </c>
      <c r="E2612" t="s">
        <v>34</v>
      </c>
      <c r="F2612" t="s">
        <v>34</v>
      </c>
      <c r="G2612" t="s">
        <v>13</v>
      </c>
      <c r="H2612" t="s">
        <v>43</v>
      </c>
      <c r="I2612" t="s">
        <v>15</v>
      </c>
      <c r="J2612" s="5">
        <v>73.48</v>
      </c>
      <c r="K2612" s="5">
        <v>34.9</v>
      </c>
      <c r="L2612" s="4">
        <f t="shared" si="121"/>
        <v>28.25</v>
      </c>
      <c r="M2612" s="5">
        <f t="shared" si="122"/>
        <v>34.9</v>
      </c>
      <c r="N2612" t="s">
        <v>29</v>
      </c>
      <c r="O2612" t="s">
        <v>34</v>
      </c>
    </row>
    <row r="2613" spans="1:15" x14ac:dyDescent="0.25">
      <c r="A2613">
        <v>50723</v>
      </c>
      <c r="B2613" t="s">
        <v>12</v>
      </c>
      <c r="C2613">
        <v>47</v>
      </c>
      <c r="D2613" t="str">
        <f t="shared" si="120"/>
        <v>40–59 Age Group</v>
      </c>
      <c r="E2613" t="s">
        <v>34</v>
      </c>
      <c r="F2613" t="s">
        <v>34</v>
      </c>
      <c r="G2613" t="s">
        <v>13</v>
      </c>
      <c r="H2613" t="s">
        <v>14</v>
      </c>
      <c r="I2613" t="s">
        <v>21</v>
      </c>
      <c r="J2613" s="5">
        <v>131.19</v>
      </c>
      <c r="K2613" s="5">
        <v>28.3</v>
      </c>
      <c r="L2613" s="4">
        <f t="shared" si="121"/>
        <v>28.25</v>
      </c>
      <c r="M2613" s="5">
        <f t="shared" si="122"/>
        <v>28.3</v>
      </c>
      <c r="N2613" t="s">
        <v>29</v>
      </c>
      <c r="O2613" t="s">
        <v>34</v>
      </c>
    </row>
    <row r="2614" spans="1:15" x14ac:dyDescent="0.25">
      <c r="A2614">
        <v>52677</v>
      </c>
      <c r="B2614" t="s">
        <v>19</v>
      </c>
      <c r="C2614">
        <v>47</v>
      </c>
      <c r="D2614" t="str">
        <f t="shared" si="120"/>
        <v>40–59 Age Group</v>
      </c>
      <c r="E2614" t="s">
        <v>34</v>
      </c>
      <c r="F2614" t="s">
        <v>34</v>
      </c>
      <c r="G2614" t="s">
        <v>13</v>
      </c>
      <c r="H2614" t="s">
        <v>14</v>
      </c>
      <c r="I2614" t="s">
        <v>15</v>
      </c>
      <c r="J2614" s="5">
        <v>84.04</v>
      </c>
      <c r="K2614" s="5">
        <v>24.7</v>
      </c>
      <c r="L2614" s="4">
        <f t="shared" si="121"/>
        <v>28.25</v>
      </c>
      <c r="M2614" s="5">
        <f t="shared" si="122"/>
        <v>24.7</v>
      </c>
      <c r="N2614" t="s">
        <v>24</v>
      </c>
      <c r="O2614" t="s">
        <v>34</v>
      </c>
    </row>
    <row r="2615" spans="1:15" x14ac:dyDescent="0.25">
      <c r="A2615">
        <v>53219</v>
      </c>
      <c r="B2615" t="s">
        <v>12</v>
      </c>
      <c r="C2615">
        <v>47</v>
      </c>
      <c r="D2615" t="str">
        <f t="shared" si="120"/>
        <v>40–59 Age Group</v>
      </c>
      <c r="E2615" t="s">
        <v>34</v>
      </c>
      <c r="F2615" t="s">
        <v>34</v>
      </c>
      <c r="G2615" t="s">
        <v>13</v>
      </c>
      <c r="H2615" t="s">
        <v>14</v>
      </c>
      <c r="I2615" t="s">
        <v>15</v>
      </c>
      <c r="J2615" s="5">
        <v>63.98</v>
      </c>
      <c r="K2615" s="5">
        <v>26.8</v>
      </c>
      <c r="L2615" s="4">
        <f t="shared" si="121"/>
        <v>28.25</v>
      </c>
      <c r="M2615" s="5">
        <f t="shared" si="122"/>
        <v>26.8</v>
      </c>
      <c r="N2615" t="s">
        <v>29</v>
      </c>
      <c r="O2615" t="s">
        <v>34</v>
      </c>
    </row>
    <row r="2616" spans="1:15" x14ac:dyDescent="0.25">
      <c r="A2616">
        <v>55407</v>
      </c>
      <c r="B2616" t="s">
        <v>19</v>
      </c>
      <c r="C2616">
        <v>47</v>
      </c>
      <c r="D2616" t="str">
        <f t="shared" si="120"/>
        <v>40–59 Age Group</v>
      </c>
      <c r="E2616" t="s">
        <v>34</v>
      </c>
      <c r="F2616" t="s">
        <v>34</v>
      </c>
      <c r="G2616" t="s">
        <v>13</v>
      </c>
      <c r="H2616" t="s">
        <v>14</v>
      </c>
      <c r="I2616" t="s">
        <v>15</v>
      </c>
      <c r="J2616" s="5">
        <v>93.18</v>
      </c>
      <c r="K2616" s="5">
        <v>42.6</v>
      </c>
      <c r="L2616" s="4">
        <f t="shared" si="121"/>
        <v>28.25</v>
      </c>
      <c r="M2616" s="5">
        <f t="shared" si="122"/>
        <v>42.6</v>
      </c>
      <c r="N2616" t="s">
        <v>18</v>
      </c>
      <c r="O2616" t="s">
        <v>34</v>
      </c>
    </row>
    <row r="2617" spans="1:15" x14ac:dyDescent="0.25">
      <c r="A2617">
        <v>55709</v>
      </c>
      <c r="B2617" t="s">
        <v>19</v>
      </c>
      <c r="C2617">
        <v>47</v>
      </c>
      <c r="D2617" t="str">
        <f t="shared" si="120"/>
        <v>40–59 Age Group</v>
      </c>
      <c r="E2617" t="s">
        <v>34</v>
      </c>
      <c r="F2617" t="s">
        <v>34</v>
      </c>
      <c r="G2617" t="s">
        <v>13</v>
      </c>
      <c r="H2617" t="s">
        <v>20</v>
      </c>
      <c r="I2617" t="s">
        <v>15</v>
      </c>
      <c r="J2617" s="5">
        <v>141.22999999999999</v>
      </c>
      <c r="K2617" s="5">
        <v>21.1</v>
      </c>
      <c r="L2617" s="4">
        <f t="shared" si="121"/>
        <v>28.25</v>
      </c>
      <c r="M2617" s="5">
        <f t="shared" si="122"/>
        <v>21.1</v>
      </c>
      <c r="N2617" t="s">
        <v>24</v>
      </c>
      <c r="O2617" t="s">
        <v>34</v>
      </c>
    </row>
    <row r="2618" spans="1:15" x14ac:dyDescent="0.25">
      <c r="A2618">
        <v>56312</v>
      </c>
      <c r="B2618" t="s">
        <v>12</v>
      </c>
      <c r="C2618">
        <v>47</v>
      </c>
      <c r="D2618" t="str">
        <f t="shared" si="120"/>
        <v>40–59 Age Group</v>
      </c>
      <c r="E2618" t="s">
        <v>34</v>
      </c>
      <c r="F2618" t="s">
        <v>34</v>
      </c>
      <c r="G2618" t="s">
        <v>34</v>
      </c>
      <c r="H2618" t="s">
        <v>14</v>
      </c>
      <c r="I2618" t="s">
        <v>21</v>
      </c>
      <c r="J2618" s="5">
        <v>111.15</v>
      </c>
      <c r="K2618" s="5">
        <v>23.8</v>
      </c>
      <c r="L2618" s="4">
        <f t="shared" si="121"/>
        <v>28.25</v>
      </c>
      <c r="M2618" s="5">
        <f t="shared" si="122"/>
        <v>23.8</v>
      </c>
      <c r="N2618" t="s">
        <v>24</v>
      </c>
      <c r="O2618" t="s">
        <v>34</v>
      </c>
    </row>
    <row r="2619" spans="1:15" x14ac:dyDescent="0.25">
      <c r="A2619">
        <v>57618</v>
      </c>
      <c r="B2619" t="s">
        <v>19</v>
      </c>
      <c r="C2619">
        <v>47</v>
      </c>
      <c r="D2619" t="str">
        <f t="shared" si="120"/>
        <v>40–59 Age Group</v>
      </c>
      <c r="E2619" t="s">
        <v>34</v>
      </c>
      <c r="F2619" t="s">
        <v>34</v>
      </c>
      <c r="G2619" t="s">
        <v>13</v>
      </c>
      <c r="H2619" t="s">
        <v>20</v>
      </c>
      <c r="I2619" t="s">
        <v>21</v>
      </c>
      <c r="J2619" s="5">
        <v>140.38999999999999</v>
      </c>
      <c r="K2619" s="5">
        <v>25.5</v>
      </c>
      <c r="L2619" s="4">
        <f t="shared" si="121"/>
        <v>28.25</v>
      </c>
      <c r="M2619" s="5">
        <f t="shared" si="122"/>
        <v>25.5</v>
      </c>
      <c r="N2619" t="s">
        <v>24</v>
      </c>
      <c r="O2619" t="s">
        <v>34</v>
      </c>
    </row>
    <row r="2620" spans="1:15" x14ac:dyDescent="0.25">
      <c r="A2620">
        <v>57917</v>
      </c>
      <c r="B2620" t="s">
        <v>19</v>
      </c>
      <c r="C2620">
        <v>47</v>
      </c>
      <c r="D2620" t="str">
        <f t="shared" si="120"/>
        <v>40–59 Age Group</v>
      </c>
      <c r="E2620" t="s">
        <v>34</v>
      </c>
      <c r="F2620" t="s">
        <v>34</v>
      </c>
      <c r="G2620" t="s">
        <v>13</v>
      </c>
      <c r="H2620" t="s">
        <v>14</v>
      </c>
      <c r="I2620" t="s">
        <v>15</v>
      </c>
      <c r="J2620" s="5">
        <v>157.01</v>
      </c>
      <c r="K2620" s="5">
        <v>26.1</v>
      </c>
      <c r="L2620" s="4">
        <f t="shared" si="121"/>
        <v>28.25</v>
      </c>
      <c r="M2620" s="5">
        <f t="shared" si="122"/>
        <v>26.1</v>
      </c>
      <c r="N2620" t="s">
        <v>29</v>
      </c>
      <c r="O2620" t="s">
        <v>34</v>
      </c>
    </row>
    <row r="2621" spans="1:15" x14ac:dyDescent="0.25">
      <c r="A2621">
        <v>60899</v>
      </c>
      <c r="B2621" t="s">
        <v>19</v>
      </c>
      <c r="C2621">
        <v>47</v>
      </c>
      <c r="D2621" t="str">
        <f t="shared" si="120"/>
        <v>40–59 Age Group</v>
      </c>
      <c r="E2621" t="s">
        <v>34</v>
      </c>
      <c r="F2621" t="s">
        <v>34</v>
      </c>
      <c r="G2621" t="s">
        <v>13</v>
      </c>
      <c r="H2621" t="s">
        <v>14</v>
      </c>
      <c r="I2621" t="s">
        <v>15</v>
      </c>
      <c r="J2621" s="5">
        <v>122.43</v>
      </c>
      <c r="K2621" s="5">
        <v>23.9</v>
      </c>
      <c r="L2621" s="4">
        <f t="shared" si="121"/>
        <v>28.25</v>
      </c>
      <c r="M2621" s="5">
        <f t="shared" si="122"/>
        <v>23.9</v>
      </c>
      <c r="N2621" t="s">
        <v>24</v>
      </c>
      <c r="O2621" t="s">
        <v>34</v>
      </c>
    </row>
    <row r="2622" spans="1:15" x14ac:dyDescent="0.25">
      <c r="A2622">
        <v>61339</v>
      </c>
      <c r="B2622" t="s">
        <v>12</v>
      </c>
      <c r="C2622">
        <v>47</v>
      </c>
      <c r="D2622" t="str">
        <f t="shared" si="120"/>
        <v>40–59 Age Group</v>
      </c>
      <c r="E2622" t="s">
        <v>34</v>
      </c>
      <c r="F2622" t="s">
        <v>34</v>
      </c>
      <c r="G2622" t="s">
        <v>13</v>
      </c>
      <c r="H2622" t="s">
        <v>20</v>
      </c>
      <c r="I2622" t="s">
        <v>15</v>
      </c>
      <c r="J2622" s="5">
        <v>95.04</v>
      </c>
      <c r="K2622" s="5">
        <v>28.7</v>
      </c>
      <c r="L2622" s="4">
        <f t="shared" si="121"/>
        <v>28.25</v>
      </c>
      <c r="M2622" s="5">
        <f t="shared" si="122"/>
        <v>28.7</v>
      </c>
      <c r="N2622" t="s">
        <v>24</v>
      </c>
      <c r="O2622" t="s">
        <v>34</v>
      </c>
    </row>
    <row r="2623" spans="1:15" x14ac:dyDescent="0.25">
      <c r="A2623">
        <v>62167</v>
      </c>
      <c r="B2623" t="s">
        <v>19</v>
      </c>
      <c r="C2623">
        <v>47</v>
      </c>
      <c r="D2623" t="str">
        <f t="shared" si="120"/>
        <v>40–59 Age Group</v>
      </c>
      <c r="E2623" t="s">
        <v>34</v>
      </c>
      <c r="F2623" t="s">
        <v>34</v>
      </c>
      <c r="G2623" t="s">
        <v>13</v>
      </c>
      <c r="H2623" t="s">
        <v>14</v>
      </c>
      <c r="I2623" t="s">
        <v>21</v>
      </c>
      <c r="J2623" s="5">
        <v>115.98</v>
      </c>
      <c r="K2623" s="5">
        <v>27.6</v>
      </c>
      <c r="L2623" s="4">
        <f t="shared" si="121"/>
        <v>28.25</v>
      </c>
      <c r="M2623" s="5">
        <f t="shared" si="122"/>
        <v>27.6</v>
      </c>
      <c r="N2623" t="s">
        <v>38</v>
      </c>
      <c r="O2623" t="s">
        <v>34</v>
      </c>
    </row>
    <row r="2624" spans="1:15" x14ac:dyDescent="0.25">
      <c r="A2624">
        <v>62608</v>
      </c>
      <c r="B2624" t="s">
        <v>19</v>
      </c>
      <c r="C2624">
        <v>47</v>
      </c>
      <c r="D2624" t="str">
        <f t="shared" si="120"/>
        <v>40–59 Age Group</v>
      </c>
      <c r="E2624" t="s">
        <v>34</v>
      </c>
      <c r="F2624" t="s">
        <v>34</v>
      </c>
      <c r="G2624" t="s">
        <v>13</v>
      </c>
      <c r="H2624" t="s">
        <v>14</v>
      </c>
      <c r="I2624" t="s">
        <v>15</v>
      </c>
      <c r="J2624" s="5">
        <v>136.80000000000001</v>
      </c>
      <c r="K2624" s="5">
        <v>37.299999999999997</v>
      </c>
      <c r="L2624" s="4">
        <f t="shared" si="121"/>
        <v>28.25</v>
      </c>
      <c r="M2624" s="5">
        <f t="shared" si="122"/>
        <v>37.299999999999997</v>
      </c>
      <c r="N2624" t="s">
        <v>24</v>
      </c>
      <c r="O2624" t="s">
        <v>34</v>
      </c>
    </row>
    <row r="2625" spans="1:15" x14ac:dyDescent="0.25">
      <c r="A2625">
        <v>62709</v>
      </c>
      <c r="B2625" t="s">
        <v>19</v>
      </c>
      <c r="C2625">
        <v>47</v>
      </c>
      <c r="D2625" t="str">
        <f t="shared" si="120"/>
        <v>40–59 Age Group</v>
      </c>
      <c r="E2625" t="s">
        <v>34</v>
      </c>
      <c r="F2625" t="s">
        <v>34</v>
      </c>
      <c r="G2625" t="s">
        <v>13</v>
      </c>
      <c r="H2625" t="s">
        <v>14</v>
      </c>
      <c r="I2625" t="s">
        <v>21</v>
      </c>
      <c r="J2625" s="5">
        <v>204.63</v>
      </c>
      <c r="K2625" s="5">
        <v>43.4</v>
      </c>
      <c r="L2625" s="4">
        <f t="shared" si="121"/>
        <v>28.25</v>
      </c>
      <c r="M2625" s="5">
        <f t="shared" si="122"/>
        <v>43.4</v>
      </c>
      <c r="N2625" t="s">
        <v>24</v>
      </c>
      <c r="O2625" t="s">
        <v>34</v>
      </c>
    </row>
    <row r="2626" spans="1:15" x14ac:dyDescent="0.25">
      <c r="A2626">
        <v>63650</v>
      </c>
      <c r="B2626" t="s">
        <v>19</v>
      </c>
      <c r="C2626">
        <v>47</v>
      </c>
      <c r="D2626" t="str">
        <f t="shared" ref="D2626:D2689" si="123">_xlfn.IFS(
C2626&lt;18,"1–17 Age Group",
C2626&lt;40,"18–39 Age Group",
C2626&lt;60,"40–59 Age Group",
C2626&lt;80,"60–79 Age Group",
TRUE,"80+ Age Group"
)</f>
        <v>40–59 Age Group</v>
      </c>
      <c r="E2626" t="s">
        <v>34</v>
      </c>
      <c r="F2626" t="s">
        <v>34</v>
      </c>
      <c r="G2626" t="s">
        <v>13</v>
      </c>
      <c r="H2626" t="s">
        <v>43</v>
      </c>
      <c r="I2626" t="s">
        <v>15</v>
      </c>
      <c r="J2626" s="5">
        <v>135.79</v>
      </c>
      <c r="K2626" s="5">
        <v>32.1</v>
      </c>
      <c r="L2626" s="4">
        <f t="shared" ref="L2626:L2689" si="124">MEDIAN(K:K)</f>
        <v>28.25</v>
      </c>
      <c r="M2626" s="5">
        <f t="shared" ref="M2626:M2689" si="125">IF(K:K="",$L2626,$K2626)</f>
        <v>32.1</v>
      </c>
      <c r="N2626" t="s">
        <v>18</v>
      </c>
      <c r="O2626" t="s">
        <v>34</v>
      </c>
    </row>
    <row r="2627" spans="1:15" x14ac:dyDescent="0.25">
      <c r="A2627">
        <v>63663</v>
      </c>
      <c r="B2627" t="s">
        <v>12</v>
      </c>
      <c r="C2627">
        <v>47</v>
      </c>
      <c r="D2627" t="str">
        <f t="shared" si="123"/>
        <v>40–59 Age Group</v>
      </c>
      <c r="E2627" t="s">
        <v>34</v>
      </c>
      <c r="F2627" t="s">
        <v>34</v>
      </c>
      <c r="G2627" t="s">
        <v>13</v>
      </c>
      <c r="H2627" t="s">
        <v>14</v>
      </c>
      <c r="I2627" t="s">
        <v>15</v>
      </c>
      <c r="J2627" s="5">
        <v>178.33</v>
      </c>
      <c r="K2627" s="5">
        <v>27.7</v>
      </c>
      <c r="L2627" s="4">
        <f t="shared" si="124"/>
        <v>28.25</v>
      </c>
      <c r="M2627" s="5">
        <f t="shared" si="125"/>
        <v>27.7</v>
      </c>
      <c r="N2627" t="s">
        <v>24</v>
      </c>
      <c r="O2627" t="s">
        <v>34</v>
      </c>
    </row>
    <row r="2628" spans="1:15" x14ac:dyDescent="0.25">
      <c r="A2628">
        <v>64412</v>
      </c>
      <c r="B2628" t="s">
        <v>19</v>
      </c>
      <c r="C2628">
        <v>47</v>
      </c>
      <c r="D2628" t="str">
        <f t="shared" si="123"/>
        <v>40–59 Age Group</v>
      </c>
      <c r="E2628" t="s">
        <v>34</v>
      </c>
      <c r="F2628" t="s">
        <v>34</v>
      </c>
      <c r="G2628" t="s">
        <v>13</v>
      </c>
      <c r="H2628" t="s">
        <v>14</v>
      </c>
      <c r="I2628" t="s">
        <v>15</v>
      </c>
      <c r="J2628" s="5">
        <v>56.67</v>
      </c>
      <c r="K2628" s="5">
        <v>24.4</v>
      </c>
      <c r="L2628" s="4">
        <f t="shared" si="124"/>
        <v>28.25</v>
      </c>
      <c r="M2628" s="5">
        <f t="shared" si="125"/>
        <v>24.4</v>
      </c>
      <c r="N2628" t="s">
        <v>24</v>
      </c>
      <c r="O2628" t="s">
        <v>34</v>
      </c>
    </row>
    <row r="2629" spans="1:15" x14ac:dyDescent="0.25">
      <c r="A2629">
        <v>64972</v>
      </c>
      <c r="B2629" t="s">
        <v>12</v>
      </c>
      <c r="C2629">
        <v>47</v>
      </c>
      <c r="D2629" t="str">
        <f t="shared" si="123"/>
        <v>40–59 Age Group</v>
      </c>
      <c r="E2629" t="s">
        <v>34</v>
      </c>
      <c r="F2629" t="s">
        <v>34</v>
      </c>
      <c r="G2629" t="s">
        <v>13</v>
      </c>
      <c r="H2629" t="s">
        <v>14</v>
      </c>
      <c r="I2629" t="s">
        <v>21</v>
      </c>
      <c r="J2629" s="5">
        <v>57.76</v>
      </c>
      <c r="K2629" s="5">
        <v>33.200000000000003</v>
      </c>
      <c r="L2629" s="4">
        <f t="shared" si="124"/>
        <v>28.25</v>
      </c>
      <c r="M2629" s="5">
        <f t="shared" si="125"/>
        <v>33.200000000000003</v>
      </c>
      <c r="N2629" t="s">
        <v>29</v>
      </c>
      <c r="O2629" t="s">
        <v>34</v>
      </c>
    </row>
    <row r="2630" spans="1:15" x14ac:dyDescent="0.25">
      <c r="A2630">
        <v>65109</v>
      </c>
      <c r="B2630" t="s">
        <v>12</v>
      </c>
      <c r="C2630">
        <v>47</v>
      </c>
      <c r="D2630" t="str">
        <f t="shared" si="123"/>
        <v>40–59 Age Group</v>
      </c>
      <c r="E2630" t="s">
        <v>34</v>
      </c>
      <c r="F2630" t="s">
        <v>34</v>
      </c>
      <c r="G2630" t="s">
        <v>13</v>
      </c>
      <c r="H2630" t="s">
        <v>14</v>
      </c>
      <c r="I2630" t="s">
        <v>15</v>
      </c>
      <c r="J2630" s="5">
        <v>71.42</v>
      </c>
      <c r="K2630" s="5">
        <v>34.9</v>
      </c>
      <c r="L2630" s="4">
        <f t="shared" si="124"/>
        <v>28.25</v>
      </c>
      <c r="M2630" s="5">
        <f t="shared" si="125"/>
        <v>34.9</v>
      </c>
      <c r="N2630" t="s">
        <v>29</v>
      </c>
      <c r="O2630" t="s">
        <v>34</v>
      </c>
    </row>
    <row r="2631" spans="1:15" x14ac:dyDescent="0.25">
      <c r="A2631">
        <v>65526</v>
      </c>
      <c r="B2631" t="s">
        <v>19</v>
      </c>
      <c r="C2631">
        <v>47</v>
      </c>
      <c r="D2631" t="str">
        <f t="shared" si="123"/>
        <v>40–59 Age Group</v>
      </c>
      <c r="E2631" t="s">
        <v>34</v>
      </c>
      <c r="F2631" t="s">
        <v>34</v>
      </c>
      <c r="G2631" t="s">
        <v>13</v>
      </c>
      <c r="H2631" t="s">
        <v>14</v>
      </c>
      <c r="I2631" t="s">
        <v>15</v>
      </c>
      <c r="J2631" s="5">
        <v>77.91</v>
      </c>
      <c r="K2631" s="5">
        <v>30.3</v>
      </c>
      <c r="L2631" s="4">
        <f t="shared" si="124"/>
        <v>28.25</v>
      </c>
      <c r="M2631" s="5">
        <f t="shared" si="125"/>
        <v>30.3</v>
      </c>
      <c r="N2631" t="s">
        <v>18</v>
      </c>
      <c r="O2631" t="s">
        <v>34</v>
      </c>
    </row>
    <row r="2632" spans="1:15" x14ac:dyDescent="0.25">
      <c r="A2632">
        <v>65849</v>
      </c>
      <c r="B2632" t="s">
        <v>19</v>
      </c>
      <c r="C2632">
        <v>47</v>
      </c>
      <c r="D2632" t="str">
        <f t="shared" si="123"/>
        <v>40–59 Age Group</v>
      </c>
      <c r="E2632" t="s">
        <v>34</v>
      </c>
      <c r="F2632" t="s">
        <v>34</v>
      </c>
      <c r="G2632" t="s">
        <v>13</v>
      </c>
      <c r="H2632" t="s">
        <v>14</v>
      </c>
      <c r="I2632" t="s">
        <v>21</v>
      </c>
      <c r="J2632" s="5">
        <v>121.43</v>
      </c>
      <c r="K2632" s="5">
        <v>25.3</v>
      </c>
      <c r="L2632" s="4">
        <f t="shared" si="124"/>
        <v>28.25</v>
      </c>
      <c r="M2632" s="5">
        <f t="shared" si="125"/>
        <v>25.3</v>
      </c>
      <c r="N2632" t="s">
        <v>24</v>
      </c>
      <c r="O2632" t="s">
        <v>34</v>
      </c>
    </row>
    <row r="2633" spans="1:15" x14ac:dyDescent="0.25">
      <c r="A2633">
        <v>65944</v>
      </c>
      <c r="B2633" t="s">
        <v>19</v>
      </c>
      <c r="C2633">
        <v>47</v>
      </c>
      <c r="D2633" t="str">
        <f t="shared" si="123"/>
        <v>40–59 Age Group</v>
      </c>
      <c r="E2633" t="s">
        <v>34</v>
      </c>
      <c r="F2633" t="s">
        <v>34</v>
      </c>
      <c r="G2633" t="s">
        <v>13</v>
      </c>
      <c r="H2633" t="s">
        <v>20</v>
      </c>
      <c r="I2633" t="s">
        <v>15</v>
      </c>
      <c r="J2633" s="5">
        <v>105.88</v>
      </c>
      <c r="K2633" s="5">
        <v>39.9</v>
      </c>
      <c r="L2633" s="4">
        <f t="shared" si="124"/>
        <v>28.25</v>
      </c>
      <c r="M2633" s="5">
        <f t="shared" si="125"/>
        <v>39.9</v>
      </c>
      <c r="N2633" t="s">
        <v>29</v>
      </c>
      <c r="O2633" t="s">
        <v>34</v>
      </c>
    </row>
    <row r="2634" spans="1:15" x14ac:dyDescent="0.25">
      <c r="A2634">
        <v>66321</v>
      </c>
      <c r="B2634" t="s">
        <v>12</v>
      </c>
      <c r="C2634">
        <v>47</v>
      </c>
      <c r="D2634" t="str">
        <f t="shared" si="123"/>
        <v>40–59 Age Group</v>
      </c>
      <c r="E2634" t="s">
        <v>34</v>
      </c>
      <c r="F2634" t="s">
        <v>34</v>
      </c>
      <c r="G2634" t="s">
        <v>13</v>
      </c>
      <c r="H2634" t="s">
        <v>43</v>
      </c>
      <c r="I2634" t="s">
        <v>15</v>
      </c>
      <c r="J2634" s="5">
        <v>64.989999999999995</v>
      </c>
      <c r="K2634" s="5">
        <v>33.200000000000003</v>
      </c>
      <c r="L2634" s="4">
        <f t="shared" si="124"/>
        <v>28.25</v>
      </c>
      <c r="M2634" s="5">
        <f t="shared" si="125"/>
        <v>33.200000000000003</v>
      </c>
      <c r="N2634" t="s">
        <v>24</v>
      </c>
      <c r="O2634" t="s">
        <v>34</v>
      </c>
    </row>
    <row r="2635" spans="1:15" x14ac:dyDescent="0.25">
      <c r="A2635">
        <v>67309</v>
      </c>
      <c r="B2635" t="s">
        <v>12</v>
      </c>
      <c r="C2635">
        <v>47</v>
      </c>
      <c r="D2635" t="str">
        <f t="shared" si="123"/>
        <v>40–59 Age Group</v>
      </c>
      <c r="E2635" t="s">
        <v>34</v>
      </c>
      <c r="F2635" t="s">
        <v>34</v>
      </c>
      <c r="G2635" t="s">
        <v>13</v>
      </c>
      <c r="H2635" t="s">
        <v>14</v>
      </c>
      <c r="I2635" t="s">
        <v>21</v>
      </c>
      <c r="J2635" s="5">
        <v>86.37</v>
      </c>
      <c r="K2635" s="5">
        <v>39.200000000000003</v>
      </c>
      <c r="L2635" s="4">
        <f t="shared" si="124"/>
        <v>28.25</v>
      </c>
      <c r="M2635" s="5">
        <f t="shared" si="125"/>
        <v>39.200000000000003</v>
      </c>
      <c r="N2635" t="s">
        <v>29</v>
      </c>
      <c r="O2635" t="s">
        <v>34</v>
      </c>
    </row>
    <row r="2636" spans="1:15" x14ac:dyDescent="0.25">
      <c r="A2636">
        <v>68020</v>
      </c>
      <c r="B2636" t="s">
        <v>12</v>
      </c>
      <c r="C2636">
        <v>47</v>
      </c>
      <c r="D2636" t="str">
        <f t="shared" si="123"/>
        <v>40–59 Age Group</v>
      </c>
      <c r="E2636" t="s">
        <v>34</v>
      </c>
      <c r="F2636" t="s">
        <v>34</v>
      </c>
      <c r="G2636" t="s">
        <v>13</v>
      </c>
      <c r="H2636" t="s">
        <v>14</v>
      </c>
      <c r="I2636" t="s">
        <v>15</v>
      </c>
      <c r="J2636" s="5">
        <v>111.84</v>
      </c>
      <c r="K2636" s="5">
        <v>33.700000000000003</v>
      </c>
      <c r="L2636" s="4">
        <f t="shared" si="124"/>
        <v>28.25</v>
      </c>
      <c r="M2636" s="5">
        <f t="shared" si="125"/>
        <v>33.700000000000003</v>
      </c>
      <c r="N2636" t="s">
        <v>38</v>
      </c>
      <c r="O2636" t="s">
        <v>34</v>
      </c>
    </row>
    <row r="2637" spans="1:15" x14ac:dyDescent="0.25">
      <c r="A2637">
        <v>68209</v>
      </c>
      <c r="B2637" t="s">
        <v>12</v>
      </c>
      <c r="C2637">
        <v>47</v>
      </c>
      <c r="D2637" t="str">
        <f t="shared" si="123"/>
        <v>40–59 Age Group</v>
      </c>
      <c r="E2637" t="s">
        <v>34</v>
      </c>
      <c r="F2637" t="s">
        <v>34</v>
      </c>
      <c r="G2637" t="s">
        <v>13</v>
      </c>
      <c r="H2637" t="s">
        <v>43</v>
      </c>
      <c r="I2637" t="s">
        <v>21</v>
      </c>
      <c r="J2637" s="5">
        <v>58.23</v>
      </c>
      <c r="K2637" s="5">
        <v>31.4</v>
      </c>
      <c r="L2637" s="4">
        <f t="shared" si="124"/>
        <v>28.25</v>
      </c>
      <c r="M2637" s="5">
        <f t="shared" si="125"/>
        <v>31.4</v>
      </c>
      <c r="N2637" t="s">
        <v>18</v>
      </c>
      <c r="O2637" t="s">
        <v>34</v>
      </c>
    </row>
    <row r="2638" spans="1:15" x14ac:dyDescent="0.25">
      <c r="A2638">
        <v>71327</v>
      </c>
      <c r="B2638" t="s">
        <v>19</v>
      </c>
      <c r="C2638">
        <v>47</v>
      </c>
      <c r="D2638" t="str">
        <f t="shared" si="123"/>
        <v>40–59 Age Group</v>
      </c>
      <c r="E2638" t="s">
        <v>34</v>
      </c>
      <c r="F2638" t="s">
        <v>34</v>
      </c>
      <c r="G2638" t="s">
        <v>34</v>
      </c>
      <c r="H2638" t="s">
        <v>14</v>
      </c>
      <c r="I2638" t="s">
        <v>21</v>
      </c>
      <c r="J2638" s="5">
        <v>143.44999999999999</v>
      </c>
      <c r="K2638" s="5">
        <v>23.8</v>
      </c>
      <c r="L2638" s="4">
        <f t="shared" si="124"/>
        <v>28.25</v>
      </c>
      <c r="M2638" s="5">
        <f t="shared" si="125"/>
        <v>23.8</v>
      </c>
      <c r="N2638" t="s">
        <v>24</v>
      </c>
      <c r="O2638" t="s">
        <v>34</v>
      </c>
    </row>
    <row r="2639" spans="1:15" x14ac:dyDescent="0.25">
      <c r="A2639">
        <v>71596</v>
      </c>
      <c r="B2639" t="s">
        <v>19</v>
      </c>
      <c r="C2639">
        <v>47</v>
      </c>
      <c r="D2639" t="str">
        <f t="shared" si="123"/>
        <v>40–59 Age Group</v>
      </c>
      <c r="E2639" t="s">
        <v>34</v>
      </c>
      <c r="F2639" t="s">
        <v>34</v>
      </c>
      <c r="G2639" t="s">
        <v>13</v>
      </c>
      <c r="H2639" t="s">
        <v>14</v>
      </c>
      <c r="I2639" t="s">
        <v>15</v>
      </c>
      <c r="J2639" s="5">
        <v>67.08</v>
      </c>
      <c r="K2639" s="5">
        <v>22.3</v>
      </c>
      <c r="L2639" s="4">
        <f t="shared" si="124"/>
        <v>28.25</v>
      </c>
      <c r="M2639" s="5">
        <f t="shared" si="125"/>
        <v>22.3</v>
      </c>
      <c r="N2639" t="s">
        <v>38</v>
      </c>
      <c r="O2639" t="s">
        <v>34</v>
      </c>
    </row>
    <row r="2640" spans="1:15" x14ac:dyDescent="0.25">
      <c r="A2640">
        <v>72231</v>
      </c>
      <c r="B2640" t="s">
        <v>19</v>
      </c>
      <c r="C2640">
        <v>47</v>
      </c>
      <c r="D2640" t="str">
        <f t="shared" si="123"/>
        <v>40–59 Age Group</v>
      </c>
      <c r="E2640" t="s">
        <v>34</v>
      </c>
      <c r="F2640" t="s">
        <v>34</v>
      </c>
      <c r="G2640" t="s">
        <v>13</v>
      </c>
      <c r="H2640" t="s">
        <v>20</v>
      </c>
      <c r="I2640" t="s">
        <v>21</v>
      </c>
      <c r="J2640" s="5">
        <v>195.61</v>
      </c>
      <c r="K2640" s="5" t="s">
        <v>4270</v>
      </c>
      <c r="L2640" s="4">
        <f t="shared" si="124"/>
        <v>28.25</v>
      </c>
      <c r="M2640" s="5">
        <f t="shared" si="125"/>
        <v>28.25</v>
      </c>
      <c r="N2640" t="s">
        <v>24</v>
      </c>
      <c r="O2640" t="s">
        <v>34</v>
      </c>
    </row>
    <row r="2641" spans="1:15" x14ac:dyDescent="0.25">
      <c r="A2641">
        <v>72882</v>
      </c>
      <c r="B2641" t="s">
        <v>12</v>
      </c>
      <c r="C2641">
        <v>47</v>
      </c>
      <c r="D2641" t="str">
        <f t="shared" si="123"/>
        <v>40–59 Age Group</v>
      </c>
      <c r="E2641" t="s">
        <v>34</v>
      </c>
      <c r="F2641" t="s">
        <v>34</v>
      </c>
      <c r="G2641" t="s">
        <v>13</v>
      </c>
      <c r="H2641" t="s">
        <v>14</v>
      </c>
      <c r="I2641" t="s">
        <v>21</v>
      </c>
      <c r="J2641" s="5">
        <v>75.3</v>
      </c>
      <c r="K2641" s="5">
        <v>25</v>
      </c>
      <c r="L2641" s="4">
        <f t="shared" si="124"/>
        <v>28.25</v>
      </c>
      <c r="M2641" s="5">
        <f t="shared" si="125"/>
        <v>25</v>
      </c>
      <c r="N2641" t="s">
        <v>18</v>
      </c>
      <c r="O2641" t="s">
        <v>34</v>
      </c>
    </row>
    <row r="2642" spans="1:15" x14ac:dyDescent="0.25">
      <c r="A2642">
        <v>452</v>
      </c>
      <c r="B2642" t="s">
        <v>12</v>
      </c>
      <c r="C2642">
        <v>48</v>
      </c>
      <c r="D2642" t="str">
        <f t="shared" si="123"/>
        <v>40–59 Age Group</v>
      </c>
      <c r="E2642" t="s">
        <v>13</v>
      </c>
      <c r="F2642" t="s">
        <v>34</v>
      </c>
      <c r="G2642" t="s">
        <v>13</v>
      </c>
      <c r="H2642" t="s">
        <v>14</v>
      </c>
      <c r="I2642" t="s">
        <v>15</v>
      </c>
      <c r="J2642" s="5">
        <v>173.14</v>
      </c>
      <c r="K2642" s="5">
        <v>37</v>
      </c>
      <c r="L2642" s="4">
        <f t="shared" si="124"/>
        <v>28.25</v>
      </c>
      <c r="M2642" s="5">
        <f t="shared" si="125"/>
        <v>37</v>
      </c>
      <c r="N2642" t="s">
        <v>29</v>
      </c>
      <c r="O2642" t="s">
        <v>34</v>
      </c>
    </row>
    <row r="2643" spans="1:15" x14ac:dyDescent="0.25">
      <c r="A2643">
        <v>1506</v>
      </c>
      <c r="B2643" t="s">
        <v>19</v>
      </c>
      <c r="C2643">
        <v>48</v>
      </c>
      <c r="D2643" t="str">
        <f t="shared" si="123"/>
        <v>40–59 Age Group</v>
      </c>
      <c r="E2643" t="s">
        <v>34</v>
      </c>
      <c r="F2643" t="s">
        <v>34</v>
      </c>
      <c r="G2643" t="s">
        <v>34</v>
      </c>
      <c r="H2643" t="s">
        <v>43</v>
      </c>
      <c r="I2643" t="s">
        <v>15</v>
      </c>
      <c r="J2643" s="5">
        <v>101.41</v>
      </c>
      <c r="K2643" s="5">
        <v>20.7</v>
      </c>
      <c r="L2643" s="4">
        <f t="shared" si="124"/>
        <v>28.25</v>
      </c>
      <c r="M2643" s="5">
        <f t="shared" si="125"/>
        <v>20.7</v>
      </c>
      <c r="N2643" t="s">
        <v>29</v>
      </c>
      <c r="O2643" t="s">
        <v>34</v>
      </c>
    </row>
    <row r="2644" spans="1:15" x14ac:dyDescent="0.25">
      <c r="A2644">
        <v>4449</v>
      </c>
      <c r="B2644" t="s">
        <v>12</v>
      </c>
      <c r="C2644">
        <v>48</v>
      </c>
      <c r="D2644" t="str">
        <f t="shared" si="123"/>
        <v>40–59 Age Group</v>
      </c>
      <c r="E2644" t="s">
        <v>34</v>
      </c>
      <c r="F2644" t="s">
        <v>34</v>
      </c>
      <c r="G2644" t="s">
        <v>13</v>
      </c>
      <c r="H2644" t="s">
        <v>43</v>
      </c>
      <c r="I2644" t="s">
        <v>21</v>
      </c>
      <c r="J2644" s="5">
        <v>124.64</v>
      </c>
      <c r="K2644" s="5">
        <v>26.4</v>
      </c>
      <c r="L2644" s="4">
        <f t="shared" si="124"/>
        <v>28.25</v>
      </c>
      <c r="M2644" s="5">
        <f t="shared" si="125"/>
        <v>26.4</v>
      </c>
      <c r="N2644" t="s">
        <v>29</v>
      </c>
      <c r="O2644" t="s">
        <v>34</v>
      </c>
    </row>
    <row r="2645" spans="1:15" x14ac:dyDescent="0.25">
      <c r="A2645">
        <v>5319</v>
      </c>
      <c r="B2645" t="s">
        <v>12</v>
      </c>
      <c r="C2645">
        <v>48</v>
      </c>
      <c r="D2645" t="str">
        <f t="shared" si="123"/>
        <v>40–59 Age Group</v>
      </c>
      <c r="E2645" t="s">
        <v>34</v>
      </c>
      <c r="F2645" t="s">
        <v>34</v>
      </c>
      <c r="G2645" t="s">
        <v>13</v>
      </c>
      <c r="H2645" t="s">
        <v>14</v>
      </c>
      <c r="I2645" t="s">
        <v>21</v>
      </c>
      <c r="J2645" s="5">
        <v>98.24</v>
      </c>
      <c r="K2645" s="5">
        <v>34.6</v>
      </c>
      <c r="L2645" s="4">
        <f t="shared" si="124"/>
        <v>28.25</v>
      </c>
      <c r="M2645" s="5">
        <f t="shared" si="125"/>
        <v>34.6</v>
      </c>
      <c r="N2645" t="s">
        <v>24</v>
      </c>
      <c r="O2645" t="s">
        <v>34</v>
      </c>
    </row>
    <row r="2646" spans="1:15" x14ac:dyDescent="0.25">
      <c r="A2646">
        <v>5545</v>
      </c>
      <c r="B2646" t="s">
        <v>12</v>
      </c>
      <c r="C2646">
        <v>48</v>
      </c>
      <c r="D2646" t="str">
        <f t="shared" si="123"/>
        <v>40–59 Age Group</v>
      </c>
      <c r="E2646" t="s">
        <v>34</v>
      </c>
      <c r="F2646" t="s">
        <v>34</v>
      </c>
      <c r="G2646" t="s">
        <v>13</v>
      </c>
      <c r="H2646" t="s">
        <v>20</v>
      </c>
      <c r="I2646" t="s">
        <v>15</v>
      </c>
      <c r="J2646" s="5">
        <v>99.67</v>
      </c>
      <c r="K2646" s="5">
        <v>23.3</v>
      </c>
      <c r="L2646" s="4">
        <f t="shared" si="124"/>
        <v>28.25</v>
      </c>
      <c r="M2646" s="5">
        <f t="shared" si="125"/>
        <v>23.3</v>
      </c>
      <c r="N2646" t="s">
        <v>18</v>
      </c>
      <c r="O2646" t="s">
        <v>34</v>
      </c>
    </row>
    <row r="2647" spans="1:15" x14ac:dyDescent="0.25">
      <c r="A2647">
        <v>6304</v>
      </c>
      <c r="B2647" t="s">
        <v>12</v>
      </c>
      <c r="C2647">
        <v>48</v>
      </c>
      <c r="D2647" t="str">
        <f t="shared" si="123"/>
        <v>40–59 Age Group</v>
      </c>
      <c r="E2647" t="s">
        <v>13</v>
      </c>
      <c r="F2647" t="s">
        <v>34</v>
      </c>
      <c r="G2647" t="s">
        <v>13</v>
      </c>
      <c r="H2647" t="s">
        <v>20</v>
      </c>
      <c r="I2647" t="s">
        <v>15</v>
      </c>
      <c r="J2647" s="5">
        <v>79.2</v>
      </c>
      <c r="K2647" s="5">
        <v>32.5</v>
      </c>
      <c r="L2647" s="4">
        <f t="shared" si="124"/>
        <v>28.25</v>
      </c>
      <c r="M2647" s="5">
        <f t="shared" si="125"/>
        <v>32.5</v>
      </c>
      <c r="N2647" t="s">
        <v>24</v>
      </c>
      <c r="O2647" t="s">
        <v>34</v>
      </c>
    </row>
    <row r="2648" spans="1:15" x14ac:dyDescent="0.25">
      <c r="A2648">
        <v>6422</v>
      </c>
      <c r="B2648" t="s">
        <v>19</v>
      </c>
      <c r="C2648">
        <v>48</v>
      </c>
      <c r="D2648" t="str">
        <f t="shared" si="123"/>
        <v>40–59 Age Group</v>
      </c>
      <c r="E2648" t="s">
        <v>34</v>
      </c>
      <c r="F2648" t="s">
        <v>34</v>
      </c>
      <c r="G2648" t="s">
        <v>13</v>
      </c>
      <c r="H2648" t="s">
        <v>20</v>
      </c>
      <c r="I2648" t="s">
        <v>15</v>
      </c>
      <c r="J2648" s="5">
        <v>108.51</v>
      </c>
      <c r="K2648" s="5">
        <v>33.299999999999997</v>
      </c>
      <c r="L2648" s="4">
        <f t="shared" si="124"/>
        <v>28.25</v>
      </c>
      <c r="M2648" s="5">
        <f t="shared" si="125"/>
        <v>33.299999999999997</v>
      </c>
      <c r="N2648" t="s">
        <v>38</v>
      </c>
      <c r="O2648" t="s">
        <v>34</v>
      </c>
    </row>
    <row r="2649" spans="1:15" x14ac:dyDescent="0.25">
      <c r="A2649">
        <v>7230</v>
      </c>
      <c r="B2649" t="s">
        <v>12</v>
      </c>
      <c r="C2649">
        <v>48</v>
      </c>
      <c r="D2649" t="str">
        <f t="shared" si="123"/>
        <v>40–59 Age Group</v>
      </c>
      <c r="E2649" t="s">
        <v>34</v>
      </c>
      <c r="F2649" t="s">
        <v>34</v>
      </c>
      <c r="G2649" t="s">
        <v>13</v>
      </c>
      <c r="H2649" t="s">
        <v>43</v>
      </c>
      <c r="I2649" t="s">
        <v>21</v>
      </c>
      <c r="J2649" s="5">
        <v>76.58</v>
      </c>
      <c r="K2649" s="5">
        <v>27.4</v>
      </c>
      <c r="L2649" s="4">
        <f t="shared" si="124"/>
        <v>28.25</v>
      </c>
      <c r="M2649" s="5">
        <f t="shared" si="125"/>
        <v>27.4</v>
      </c>
      <c r="N2649" t="s">
        <v>24</v>
      </c>
      <c r="O2649" t="s">
        <v>34</v>
      </c>
    </row>
    <row r="2650" spans="1:15" x14ac:dyDescent="0.25">
      <c r="A2650">
        <v>13374</v>
      </c>
      <c r="B2650" t="s">
        <v>12</v>
      </c>
      <c r="C2650">
        <v>48</v>
      </c>
      <c r="D2650" t="str">
        <f t="shared" si="123"/>
        <v>40–59 Age Group</v>
      </c>
      <c r="E2650" t="s">
        <v>34</v>
      </c>
      <c r="F2650" t="s">
        <v>34</v>
      </c>
      <c r="G2650" t="s">
        <v>13</v>
      </c>
      <c r="H2650" t="s">
        <v>14</v>
      </c>
      <c r="I2650" t="s">
        <v>15</v>
      </c>
      <c r="J2650" s="5">
        <v>100.03</v>
      </c>
      <c r="K2650" s="5">
        <v>23.5</v>
      </c>
      <c r="L2650" s="4">
        <f t="shared" si="124"/>
        <v>28.25</v>
      </c>
      <c r="M2650" s="5">
        <f t="shared" si="125"/>
        <v>23.5</v>
      </c>
      <c r="N2650" t="s">
        <v>24</v>
      </c>
      <c r="O2650" t="s">
        <v>34</v>
      </c>
    </row>
    <row r="2651" spans="1:15" x14ac:dyDescent="0.25">
      <c r="A2651">
        <v>14178</v>
      </c>
      <c r="B2651" t="s">
        <v>19</v>
      </c>
      <c r="C2651">
        <v>48</v>
      </c>
      <c r="D2651" t="str">
        <f t="shared" si="123"/>
        <v>40–59 Age Group</v>
      </c>
      <c r="E2651" t="s">
        <v>34</v>
      </c>
      <c r="F2651" t="s">
        <v>34</v>
      </c>
      <c r="G2651" t="s">
        <v>13</v>
      </c>
      <c r="H2651" t="s">
        <v>14</v>
      </c>
      <c r="I2651" t="s">
        <v>21</v>
      </c>
      <c r="J2651" s="5">
        <v>195.16</v>
      </c>
      <c r="K2651" s="5">
        <v>42.2</v>
      </c>
      <c r="L2651" s="4">
        <f t="shared" si="124"/>
        <v>28.25</v>
      </c>
      <c r="M2651" s="5">
        <f t="shared" si="125"/>
        <v>42.2</v>
      </c>
      <c r="N2651" t="s">
        <v>38</v>
      </c>
      <c r="O2651" t="s">
        <v>34</v>
      </c>
    </row>
    <row r="2652" spans="1:15" x14ac:dyDescent="0.25">
      <c r="A2652">
        <v>14248</v>
      </c>
      <c r="B2652" t="s">
        <v>12</v>
      </c>
      <c r="C2652">
        <v>48</v>
      </c>
      <c r="D2652" t="str">
        <f t="shared" si="123"/>
        <v>40–59 Age Group</v>
      </c>
      <c r="E2652" t="s">
        <v>34</v>
      </c>
      <c r="F2652" t="s">
        <v>34</v>
      </c>
      <c r="G2652" t="s">
        <v>34</v>
      </c>
      <c r="H2652" t="s">
        <v>43</v>
      </c>
      <c r="I2652" t="s">
        <v>15</v>
      </c>
      <c r="J2652" s="5">
        <v>84.2</v>
      </c>
      <c r="K2652" s="5">
        <v>29.7</v>
      </c>
      <c r="L2652" s="4">
        <f t="shared" si="124"/>
        <v>28.25</v>
      </c>
      <c r="M2652" s="5">
        <f t="shared" si="125"/>
        <v>29.7</v>
      </c>
      <c r="N2652" t="s">
        <v>24</v>
      </c>
      <c r="O2652" t="s">
        <v>13</v>
      </c>
    </row>
    <row r="2653" spans="1:15" x14ac:dyDescent="0.25">
      <c r="A2653">
        <v>14924</v>
      </c>
      <c r="B2653" t="s">
        <v>12</v>
      </c>
      <c r="C2653">
        <v>48</v>
      </c>
      <c r="D2653" t="str">
        <f t="shared" si="123"/>
        <v>40–59 Age Group</v>
      </c>
      <c r="E2653" t="s">
        <v>34</v>
      </c>
      <c r="F2653" t="s">
        <v>34</v>
      </c>
      <c r="G2653" t="s">
        <v>13</v>
      </c>
      <c r="H2653" t="s">
        <v>14</v>
      </c>
      <c r="I2653" t="s">
        <v>15</v>
      </c>
      <c r="J2653" s="5">
        <v>72.36</v>
      </c>
      <c r="K2653" s="5">
        <v>34.700000000000003</v>
      </c>
      <c r="L2653" s="4">
        <f t="shared" si="124"/>
        <v>28.25</v>
      </c>
      <c r="M2653" s="5">
        <f t="shared" si="125"/>
        <v>34.700000000000003</v>
      </c>
      <c r="N2653" t="s">
        <v>29</v>
      </c>
      <c r="O2653" t="s">
        <v>34</v>
      </c>
    </row>
    <row r="2654" spans="1:15" x14ac:dyDescent="0.25">
      <c r="A2654">
        <v>15515</v>
      </c>
      <c r="B2654" t="s">
        <v>19</v>
      </c>
      <c r="C2654">
        <v>48</v>
      </c>
      <c r="D2654" t="str">
        <f t="shared" si="123"/>
        <v>40–59 Age Group</v>
      </c>
      <c r="E2654" t="s">
        <v>34</v>
      </c>
      <c r="F2654" t="s">
        <v>34</v>
      </c>
      <c r="G2654" t="s">
        <v>13</v>
      </c>
      <c r="H2654" t="s">
        <v>20</v>
      </c>
      <c r="I2654" t="s">
        <v>21</v>
      </c>
      <c r="J2654" s="5">
        <v>209.9</v>
      </c>
      <c r="K2654" s="5" t="s">
        <v>4270</v>
      </c>
      <c r="L2654" s="4">
        <f t="shared" si="124"/>
        <v>28.25</v>
      </c>
      <c r="M2654" s="5">
        <f t="shared" si="125"/>
        <v>28.25</v>
      </c>
      <c r="N2654" t="s">
        <v>29</v>
      </c>
      <c r="O2654" t="s">
        <v>34</v>
      </c>
    </row>
    <row r="2655" spans="1:15" x14ac:dyDescent="0.25">
      <c r="A2655">
        <v>17926</v>
      </c>
      <c r="B2655" t="s">
        <v>19</v>
      </c>
      <c r="C2655">
        <v>48</v>
      </c>
      <c r="D2655" t="str">
        <f t="shared" si="123"/>
        <v>40–59 Age Group</v>
      </c>
      <c r="E2655" t="s">
        <v>34</v>
      </c>
      <c r="F2655" t="s">
        <v>34</v>
      </c>
      <c r="G2655" t="s">
        <v>13</v>
      </c>
      <c r="H2655" t="s">
        <v>43</v>
      </c>
      <c r="I2655" t="s">
        <v>21</v>
      </c>
      <c r="J2655" s="5">
        <v>111.64</v>
      </c>
      <c r="K2655" s="5">
        <v>27.9</v>
      </c>
      <c r="L2655" s="4">
        <f t="shared" si="124"/>
        <v>28.25</v>
      </c>
      <c r="M2655" s="5">
        <f t="shared" si="125"/>
        <v>27.9</v>
      </c>
      <c r="N2655" t="s">
        <v>38</v>
      </c>
      <c r="O2655" t="s">
        <v>34</v>
      </c>
    </row>
    <row r="2656" spans="1:15" x14ac:dyDescent="0.25">
      <c r="A2656">
        <v>18178</v>
      </c>
      <c r="B2656" t="s">
        <v>19</v>
      </c>
      <c r="C2656">
        <v>48</v>
      </c>
      <c r="D2656" t="str">
        <f t="shared" si="123"/>
        <v>40–59 Age Group</v>
      </c>
      <c r="E2656" t="s">
        <v>34</v>
      </c>
      <c r="F2656" t="s">
        <v>34</v>
      </c>
      <c r="G2656" t="s">
        <v>13</v>
      </c>
      <c r="H2656" t="s">
        <v>14</v>
      </c>
      <c r="I2656" t="s">
        <v>15</v>
      </c>
      <c r="J2656" s="5">
        <v>86.06</v>
      </c>
      <c r="K2656" s="5">
        <v>36.200000000000003</v>
      </c>
      <c r="L2656" s="4">
        <f t="shared" si="124"/>
        <v>28.25</v>
      </c>
      <c r="M2656" s="5">
        <f t="shared" si="125"/>
        <v>36.200000000000003</v>
      </c>
      <c r="N2656" t="s">
        <v>24</v>
      </c>
      <c r="O2656" t="s">
        <v>34</v>
      </c>
    </row>
    <row r="2657" spans="1:15" x14ac:dyDescent="0.25">
      <c r="A2657">
        <v>19209</v>
      </c>
      <c r="B2657" t="s">
        <v>19</v>
      </c>
      <c r="C2657">
        <v>48</v>
      </c>
      <c r="D2657" t="str">
        <f t="shared" si="123"/>
        <v>40–59 Age Group</v>
      </c>
      <c r="E2657" t="s">
        <v>34</v>
      </c>
      <c r="F2657" t="s">
        <v>34</v>
      </c>
      <c r="G2657" t="s">
        <v>13</v>
      </c>
      <c r="H2657" t="s">
        <v>43</v>
      </c>
      <c r="I2657" t="s">
        <v>21</v>
      </c>
      <c r="J2657" s="5">
        <v>255.17</v>
      </c>
      <c r="K2657" s="5">
        <v>38.1</v>
      </c>
      <c r="L2657" s="4">
        <f t="shared" si="124"/>
        <v>28.25</v>
      </c>
      <c r="M2657" s="5">
        <f t="shared" si="125"/>
        <v>38.1</v>
      </c>
      <c r="N2657" t="s">
        <v>18</v>
      </c>
      <c r="O2657" t="s">
        <v>34</v>
      </c>
    </row>
    <row r="2658" spans="1:15" x14ac:dyDescent="0.25">
      <c r="A2658">
        <v>19590</v>
      </c>
      <c r="B2658" t="s">
        <v>12</v>
      </c>
      <c r="C2658">
        <v>48</v>
      </c>
      <c r="D2658" t="str">
        <f t="shared" si="123"/>
        <v>40–59 Age Group</v>
      </c>
      <c r="E2658" t="s">
        <v>34</v>
      </c>
      <c r="F2658" t="s">
        <v>34</v>
      </c>
      <c r="G2658" t="s">
        <v>13</v>
      </c>
      <c r="H2658" t="s">
        <v>43</v>
      </c>
      <c r="I2658" t="s">
        <v>15</v>
      </c>
      <c r="J2658" s="5">
        <v>78.239999999999995</v>
      </c>
      <c r="K2658" s="5">
        <v>32.9</v>
      </c>
      <c r="L2658" s="4">
        <f t="shared" si="124"/>
        <v>28.25</v>
      </c>
      <c r="M2658" s="5">
        <f t="shared" si="125"/>
        <v>32.9</v>
      </c>
      <c r="N2658" t="s">
        <v>24</v>
      </c>
      <c r="O2658" t="s">
        <v>34</v>
      </c>
    </row>
    <row r="2659" spans="1:15" x14ac:dyDescent="0.25">
      <c r="A2659">
        <v>23026</v>
      </c>
      <c r="B2659" t="s">
        <v>19</v>
      </c>
      <c r="C2659">
        <v>48</v>
      </c>
      <c r="D2659" t="str">
        <f t="shared" si="123"/>
        <v>40–59 Age Group</v>
      </c>
      <c r="E2659" t="s">
        <v>34</v>
      </c>
      <c r="F2659" t="s">
        <v>34</v>
      </c>
      <c r="G2659" t="s">
        <v>13</v>
      </c>
      <c r="H2659" t="s">
        <v>14</v>
      </c>
      <c r="I2659" t="s">
        <v>21</v>
      </c>
      <c r="J2659" s="5">
        <v>99.07</v>
      </c>
      <c r="K2659" s="5">
        <v>22.1</v>
      </c>
      <c r="L2659" s="4">
        <f t="shared" si="124"/>
        <v>28.25</v>
      </c>
      <c r="M2659" s="5">
        <f t="shared" si="125"/>
        <v>22.1</v>
      </c>
      <c r="N2659" t="s">
        <v>24</v>
      </c>
      <c r="O2659" t="s">
        <v>34</v>
      </c>
    </row>
    <row r="2660" spans="1:15" x14ac:dyDescent="0.25">
      <c r="A2660">
        <v>23561</v>
      </c>
      <c r="B2660" t="s">
        <v>19</v>
      </c>
      <c r="C2660">
        <v>48</v>
      </c>
      <c r="D2660" t="str">
        <f t="shared" si="123"/>
        <v>40–59 Age Group</v>
      </c>
      <c r="E2660" t="s">
        <v>34</v>
      </c>
      <c r="F2660" t="s">
        <v>34</v>
      </c>
      <c r="G2660" t="s">
        <v>13</v>
      </c>
      <c r="H2660" t="s">
        <v>14</v>
      </c>
      <c r="I2660" t="s">
        <v>21</v>
      </c>
      <c r="J2660" s="5">
        <v>84.56</v>
      </c>
      <c r="K2660" s="5">
        <v>41.8</v>
      </c>
      <c r="L2660" s="4">
        <f t="shared" si="124"/>
        <v>28.25</v>
      </c>
      <c r="M2660" s="5">
        <f t="shared" si="125"/>
        <v>41.8</v>
      </c>
      <c r="N2660" t="s">
        <v>24</v>
      </c>
      <c r="O2660" t="s">
        <v>34</v>
      </c>
    </row>
    <row r="2661" spans="1:15" x14ac:dyDescent="0.25">
      <c r="A2661">
        <v>25283</v>
      </c>
      <c r="B2661" t="s">
        <v>19</v>
      </c>
      <c r="C2661">
        <v>48</v>
      </c>
      <c r="D2661" t="str">
        <f t="shared" si="123"/>
        <v>40–59 Age Group</v>
      </c>
      <c r="E2661" t="s">
        <v>34</v>
      </c>
      <c r="F2661" t="s">
        <v>34</v>
      </c>
      <c r="G2661" t="s">
        <v>13</v>
      </c>
      <c r="H2661" t="s">
        <v>14</v>
      </c>
      <c r="I2661" t="s">
        <v>15</v>
      </c>
      <c r="J2661" s="5">
        <v>69.209999999999994</v>
      </c>
      <c r="K2661" s="5">
        <v>33.1</v>
      </c>
      <c r="L2661" s="4">
        <f t="shared" si="124"/>
        <v>28.25</v>
      </c>
      <c r="M2661" s="5">
        <f t="shared" si="125"/>
        <v>33.1</v>
      </c>
      <c r="N2661" t="s">
        <v>24</v>
      </c>
      <c r="O2661" t="s">
        <v>34</v>
      </c>
    </row>
    <row r="2662" spans="1:15" x14ac:dyDescent="0.25">
      <c r="A2662">
        <v>25919</v>
      </c>
      <c r="B2662" t="s">
        <v>12</v>
      </c>
      <c r="C2662">
        <v>48</v>
      </c>
      <c r="D2662" t="str">
        <f t="shared" si="123"/>
        <v>40–59 Age Group</v>
      </c>
      <c r="E2662" t="s">
        <v>13</v>
      </c>
      <c r="F2662" t="s">
        <v>34</v>
      </c>
      <c r="G2662" t="s">
        <v>13</v>
      </c>
      <c r="H2662" t="s">
        <v>20</v>
      </c>
      <c r="I2662" t="s">
        <v>15</v>
      </c>
      <c r="J2662" s="5">
        <v>83.34</v>
      </c>
      <c r="K2662" s="5">
        <v>49.3</v>
      </c>
      <c r="L2662" s="4">
        <f t="shared" si="124"/>
        <v>28.25</v>
      </c>
      <c r="M2662" s="5">
        <f t="shared" si="125"/>
        <v>49.3</v>
      </c>
      <c r="N2662" t="s">
        <v>24</v>
      </c>
      <c r="O2662" t="s">
        <v>34</v>
      </c>
    </row>
    <row r="2663" spans="1:15" x14ac:dyDescent="0.25">
      <c r="A2663">
        <v>29676</v>
      </c>
      <c r="B2663" t="s">
        <v>12</v>
      </c>
      <c r="C2663">
        <v>48</v>
      </c>
      <c r="D2663" t="str">
        <f t="shared" si="123"/>
        <v>40–59 Age Group</v>
      </c>
      <c r="E2663" t="s">
        <v>34</v>
      </c>
      <c r="F2663" t="s">
        <v>34</v>
      </c>
      <c r="G2663" t="s">
        <v>34</v>
      </c>
      <c r="H2663" t="s">
        <v>14</v>
      </c>
      <c r="I2663" t="s">
        <v>15</v>
      </c>
      <c r="J2663" s="5">
        <v>80.86</v>
      </c>
      <c r="K2663" s="5">
        <v>27.5</v>
      </c>
      <c r="L2663" s="4">
        <f t="shared" si="124"/>
        <v>28.25</v>
      </c>
      <c r="M2663" s="5">
        <f t="shared" si="125"/>
        <v>27.5</v>
      </c>
      <c r="N2663" t="s">
        <v>38</v>
      </c>
      <c r="O2663" t="s">
        <v>34</v>
      </c>
    </row>
    <row r="2664" spans="1:15" x14ac:dyDescent="0.25">
      <c r="A2664">
        <v>30480</v>
      </c>
      <c r="B2664" t="s">
        <v>12</v>
      </c>
      <c r="C2664">
        <v>48</v>
      </c>
      <c r="D2664" t="str">
        <f t="shared" si="123"/>
        <v>40–59 Age Group</v>
      </c>
      <c r="E2664" t="s">
        <v>34</v>
      </c>
      <c r="F2664" t="s">
        <v>34</v>
      </c>
      <c r="G2664" t="s">
        <v>13</v>
      </c>
      <c r="H2664" t="s">
        <v>14</v>
      </c>
      <c r="I2664" t="s">
        <v>15</v>
      </c>
      <c r="J2664" s="5">
        <v>85.54</v>
      </c>
      <c r="K2664" s="5">
        <v>32.200000000000003</v>
      </c>
      <c r="L2664" s="4">
        <f t="shared" si="124"/>
        <v>28.25</v>
      </c>
      <c r="M2664" s="5">
        <f t="shared" si="125"/>
        <v>32.200000000000003</v>
      </c>
      <c r="N2664" t="s">
        <v>29</v>
      </c>
      <c r="O2664" t="s">
        <v>34</v>
      </c>
    </row>
    <row r="2665" spans="1:15" x14ac:dyDescent="0.25">
      <c r="A2665">
        <v>30678</v>
      </c>
      <c r="B2665" t="s">
        <v>19</v>
      </c>
      <c r="C2665">
        <v>48</v>
      </c>
      <c r="D2665" t="str">
        <f t="shared" si="123"/>
        <v>40–59 Age Group</v>
      </c>
      <c r="E2665" t="s">
        <v>34</v>
      </c>
      <c r="F2665" t="s">
        <v>34</v>
      </c>
      <c r="G2665" t="s">
        <v>13</v>
      </c>
      <c r="H2665" t="s">
        <v>14</v>
      </c>
      <c r="I2665" t="s">
        <v>15</v>
      </c>
      <c r="J2665" s="5">
        <v>77.989999999999995</v>
      </c>
      <c r="K2665" s="5">
        <v>31.2</v>
      </c>
      <c r="L2665" s="4">
        <f t="shared" si="124"/>
        <v>28.25</v>
      </c>
      <c r="M2665" s="5">
        <f t="shared" si="125"/>
        <v>31.2</v>
      </c>
      <c r="N2665" t="s">
        <v>18</v>
      </c>
      <c r="O2665" t="s">
        <v>34</v>
      </c>
    </row>
    <row r="2666" spans="1:15" x14ac:dyDescent="0.25">
      <c r="A2666">
        <v>31461</v>
      </c>
      <c r="B2666" t="s">
        <v>19</v>
      </c>
      <c r="C2666">
        <v>48</v>
      </c>
      <c r="D2666" t="str">
        <f t="shared" si="123"/>
        <v>40–59 Age Group</v>
      </c>
      <c r="E2666" t="s">
        <v>34</v>
      </c>
      <c r="F2666" t="s">
        <v>13</v>
      </c>
      <c r="G2666" t="s">
        <v>13</v>
      </c>
      <c r="H2666" t="s">
        <v>20</v>
      </c>
      <c r="I2666" t="s">
        <v>15</v>
      </c>
      <c r="J2666" s="5">
        <v>101.22</v>
      </c>
      <c r="K2666" s="5" t="s">
        <v>4270</v>
      </c>
      <c r="L2666" s="4">
        <f t="shared" si="124"/>
        <v>28.25</v>
      </c>
      <c r="M2666" s="5">
        <f t="shared" si="125"/>
        <v>28.25</v>
      </c>
      <c r="N2666" t="s">
        <v>18</v>
      </c>
      <c r="O2666" t="s">
        <v>34</v>
      </c>
    </row>
    <row r="2667" spans="1:15" x14ac:dyDescent="0.25">
      <c r="A2667">
        <v>32689</v>
      </c>
      <c r="B2667" t="s">
        <v>19</v>
      </c>
      <c r="C2667">
        <v>48</v>
      </c>
      <c r="D2667" t="str">
        <f t="shared" si="123"/>
        <v>40–59 Age Group</v>
      </c>
      <c r="E2667" t="s">
        <v>34</v>
      </c>
      <c r="F2667" t="s">
        <v>34</v>
      </c>
      <c r="G2667" t="s">
        <v>13</v>
      </c>
      <c r="H2667" t="s">
        <v>14</v>
      </c>
      <c r="I2667" t="s">
        <v>15</v>
      </c>
      <c r="J2667" s="5">
        <v>84.38</v>
      </c>
      <c r="K2667" s="5">
        <v>27.1</v>
      </c>
      <c r="L2667" s="4">
        <f t="shared" si="124"/>
        <v>28.25</v>
      </c>
      <c r="M2667" s="5">
        <f t="shared" si="125"/>
        <v>27.1</v>
      </c>
      <c r="N2667" t="s">
        <v>38</v>
      </c>
      <c r="O2667" t="s">
        <v>34</v>
      </c>
    </row>
    <row r="2668" spans="1:15" x14ac:dyDescent="0.25">
      <c r="A2668">
        <v>33370</v>
      </c>
      <c r="B2668" t="s">
        <v>19</v>
      </c>
      <c r="C2668">
        <v>48</v>
      </c>
      <c r="D2668" t="str">
        <f t="shared" si="123"/>
        <v>40–59 Age Group</v>
      </c>
      <c r="E2668" t="s">
        <v>34</v>
      </c>
      <c r="F2668" t="s">
        <v>34</v>
      </c>
      <c r="G2668" t="s">
        <v>13</v>
      </c>
      <c r="H2668" t="s">
        <v>14</v>
      </c>
      <c r="I2668" t="s">
        <v>21</v>
      </c>
      <c r="J2668" s="5">
        <v>114.92</v>
      </c>
      <c r="K2668" s="5">
        <v>29.2</v>
      </c>
      <c r="L2668" s="4">
        <f t="shared" si="124"/>
        <v>28.25</v>
      </c>
      <c r="M2668" s="5">
        <f t="shared" si="125"/>
        <v>29.2</v>
      </c>
      <c r="N2668" t="s">
        <v>38</v>
      </c>
      <c r="O2668" t="s">
        <v>34</v>
      </c>
    </row>
    <row r="2669" spans="1:15" x14ac:dyDescent="0.25">
      <c r="A2669">
        <v>34661</v>
      </c>
      <c r="B2669" t="s">
        <v>12</v>
      </c>
      <c r="C2669">
        <v>48</v>
      </c>
      <c r="D2669" t="str">
        <f t="shared" si="123"/>
        <v>40–59 Age Group</v>
      </c>
      <c r="E2669" t="s">
        <v>13</v>
      </c>
      <c r="F2669" t="s">
        <v>34</v>
      </c>
      <c r="G2669" t="s">
        <v>13</v>
      </c>
      <c r="H2669" t="s">
        <v>14</v>
      </c>
      <c r="I2669" t="s">
        <v>15</v>
      </c>
      <c r="J2669" s="5">
        <v>185</v>
      </c>
      <c r="K2669" s="5">
        <v>26.1</v>
      </c>
      <c r="L2669" s="4">
        <f t="shared" si="124"/>
        <v>28.25</v>
      </c>
      <c r="M2669" s="5">
        <f t="shared" si="125"/>
        <v>26.1</v>
      </c>
      <c r="N2669" t="s">
        <v>24</v>
      </c>
      <c r="O2669" t="s">
        <v>34</v>
      </c>
    </row>
    <row r="2670" spans="1:15" x14ac:dyDescent="0.25">
      <c r="A2670">
        <v>34719</v>
      </c>
      <c r="B2670" t="s">
        <v>12</v>
      </c>
      <c r="C2670">
        <v>48</v>
      </c>
      <c r="D2670" t="str">
        <f t="shared" si="123"/>
        <v>40–59 Age Group</v>
      </c>
      <c r="E2670" t="s">
        <v>13</v>
      </c>
      <c r="F2670" t="s">
        <v>34</v>
      </c>
      <c r="G2670" t="s">
        <v>34</v>
      </c>
      <c r="H2670" t="s">
        <v>14</v>
      </c>
      <c r="I2670" t="s">
        <v>15</v>
      </c>
      <c r="J2670" s="5">
        <v>110.53</v>
      </c>
      <c r="K2670" s="5">
        <v>34.200000000000003</v>
      </c>
      <c r="L2670" s="4">
        <f t="shared" si="124"/>
        <v>28.25</v>
      </c>
      <c r="M2670" s="5">
        <f t="shared" si="125"/>
        <v>34.200000000000003</v>
      </c>
      <c r="N2670" t="s">
        <v>24</v>
      </c>
      <c r="O2670" t="s">
        <v>34</v>
      </c>
    </row>
    <row r="2671" spans="1:15" x14ac:dyDescent="0.25">
      <c r="A2671">
        <v>35210</v>
      </c>
      <c r="B2671" t="s">
        <v>19</v>
      </c>
      <c r="C2671">
        <v>48</v>
      </c>
      <c r="D2671" t="str">
        <f t="shared" si="123"/>
        <v>40–59 Age Group</v>
      </c>
      <c r="E2671" t="s">
        <v>34</v>
      </c>
      <c r="F2671" t="s">
        <v>34</v>
      </c>
      <c r="G2671" t="s">
        <v>13</v>
      </c>
      <c r="H2671" t="s">
        <v>14</v>
      </c>
      <c r="I2671" t="s">
        <v>15</v>
      </c>
      <c r="J2671" s="5">
        <v>112.96</v>
      </c>
      <c r="K2671" s="5">
        <v>25.4</v>
      </c>
      <c r="L2671" s="4">
        <f t="shared" si="124"/>
        <v>28.25</v>
      </c>
      <c r="M2671" s="5">
        <f t="shared" si="125"/>
        <v>25.4</v>
      </c>
      <c r="N2671" t="s">
        <v>24</v>
      </c>
      <c r="O2671" t="s">
        <v>34</v>
      </c>
    </row>
    <row r="2672" spans="1:15" x14ac:dyDescent="0.25">
      <c r="A2672">
        <v>36298</v>
      </c>
      <c r="B2672" t="s">
        <v>19</v>
      </c>
      <c r="C2672">
        <v>48</v>
      </c>
      <c r="D2672" t="str">
        <f t="shared" si="123"/>
        <v>40–59 Age Group</v>
      </c>
      <c r="E2672" t="s">
        <v>34</v>
      </c>
      <c r="F2672" t="s">
        <v>34</v>
      </c>
      <c r="G2672" t="s">
        <v>13</v>
      </c>
      <c r="H2672" t="s">
        <v>20</v>
      </c>
      <c r="I2672" t="s">
        <v>21</v>
      </c>
      <c r="J2672" s="5">
        <v>71.930000000000007</v>
      </c>
      <c r="K2672" s="5">
        <v>41.7</v>
      </c>
      <c r="L2672" s="4">
        <f t="shared" si="124"/>
        <v>28.25</v>
      </c>
      <c r="M2672" s="5">
        <f t="shared" si="125"/>
        <v>41.7</v>
      </c>
      <c r="N2672" t="s">
        <v>24</v>
      </c>
      <c r="O2672" t="s">
        <v>34</v>
      </c>
    </row>
    <row r="2673" spans="1:15" x14ac:dyDescent="0.25">
      <c r="A2673">
        <v>42040</v>
      </c>
      <c r="B2673" t="s">
        <v>19</v>
      </c>
      <c r="C2673">
        <v>48</v>
      </c>
      <c r="D2673" t="str">
        <f t="shared" si="123"/>
        <v>40–59 Age Group</v>
      </c>
      <c r="E2673" t="s">
        <v>34</v>
      </c>
      <c r="F2673" t="s">
        <v>34</v>
      </c>
      <c r="G2673" t="s">
        <v>13</v>
      </c>
      <c r="H2673" t="s">
        <v>43</v>
      </c>
      <c r="I2673" t="s">
        <v>15</v>
      </c>
      <c r="J2673" s="5">
        <v>128.22999999999999</v>
      </c>
      <c r="K2673" s="5">
        <v>49.4</v>
      </c>
      <c r="L2673" s="4">
        <f t="shared" si="124"/>
        <v>28.25</v>
      </c>
      <c r="M2673" s="5">
        <f t="shared" si="125"/>
        <v>49.4</v>
      </c>
      <c r="N2673" t="s">
        <v>24</v>
      </c>
      <c r="O2673" t="s">
        <v>34</v>
      </c>
    </row>
    <row r="2674" spans="1:15" x14ac:dyDescent="0.25">
      <c r="A2674">
        <v>42330</v>
      </c>
      <c r="B2674" t="s">
        <v>19</v>
      </c>
      <c r="C2674">
        <v>48</v>
      </c>
      <c r="D2674" t="str">
        <f t="shared" si="123"/>
        <v>40–59 Age Group</v>
      </c>
      <c r="E2674" t="s">
        <v>34</v>
      </c>
      <c r="F2674" t="s">
        <v>34</v>
      </c>
      <c r="G2674" t="s">
        <v>13</v>
      </c>
      <c r="H2674" t="s">
        <v>14</v>
      </c>
      <c r="I2674" t="s">
        <v>21</v>
      </c>
      <c r="J2674" s="5">
        <v>73.56</v>
      </c>
      <c r="K2674" s="5">
        <v>27.1</v>
      </c>
      <c r="L2674" s="4">
        <f t="shared" si="124"/>
        <v>28.25</v>
      </c>
      <c r="M2674" s="5">
        <f t="shared" si="125"/>
        <v>27.1</v>
      </c>
      <c r="N2674" t="s">
        <v>29</v>
      </c>
      <c r="O2674" t="s">
        <v>34</v>
      </c>
    </row>
    <row r="2675" spans="1:15" x14ac:dyDescent="0.25">
      <c r="A2675">
        <v>42460</v>
      </c>
      <c r="B2675" t="s">
        <v>12</v>
      </c>
      <c r="C2675">
        <v>48</v>
      </c>
      <c r="D2675" t="str">
        <f t="shared" si="123"/>
        <v>40–59 Age Group</v>
      </c>
      <c r="E2675" t="s">
        <v>34</v>
      </c>
      <c r="F2675" t="s">
        <v>34</v>
      </c>
      <c r="G2675" t="s">
        <v>13</v>
      </c>
      <c r="H2675" t="s">
        <v>20</v>
      </c>
      <c r="I2675" t="s">
        <v>21</v>
      </c>
      <c r="J2675" s="5">
        <v>216.88</v>
      </c>
      <c r="K2675" s="5" t="s">
        <v>4270</v>
      </c>
      <c r="L2675" s="4">
        <f t="shared" si="124"/>
        <v>28.25</v>
      </c>
      <c r="M2675" s="5">
        <f t="shared" si="125"/>
        <v>28.25</v>
      </c>
      <c r="N2675" t="s">
        <v>29</v>
      </c>
      <c r="O2675" t="s">
        <v>34</v>
      </c>
    </row>
    <row r="2676" spans="1:15" x14ac:dyDescent="0.25">
      <c r="A2676">
        <v>44355</v>
      </c>
      <c r="B2676" t="s">
        <v>19</v>
      </c>
      <c r="C2676">
        <v>48</v>
      </c>
      <c r="D2676" t="str">
        <f t="shared" si="123"/>
        <v>40–59 Age Group</v>
      </c>
      <c r="E2676" t="s">
        <v>34</v>
      </c>
      <c r="F2676" t="s">
        <v>34</v>
      </c>
      <c r="G2676" t="s">
        <v>13</v>
      </c>
      <c r="H2676" t="s">
        <v>14</v>
      </c>
      <c r="I2676" t="s">
        <v>21</v>
      </c>
      <c r="J2676" s="5">
        <v>74.16</v>
      </c>
      <c r="K2676" s="5">
        <v>19.899999999999999</v>
      </c>
      <c r="L2676" s="4">
        <f t="shared" si="124"/>
        <v>28.25</v>
      </c>
      <c r="M2676" s="5">
        <f t="shared" si="125"/>
        <v>19.899999999999999</v>
      </c>
      <c r="N2676" t="s">
        <v>24</v>
      </c>
      <c r="O2676" t="s">
        <v>34</v>
      </c>
    </row>
    <row r="2677" spans="1:15" x14ac:dyDescent="0.25">
      <c r="A2677">
        <v>46809</v>
      </c>
      <c r="B2677" t="s">
        <v>12</v>
      </c>
      <c r="C2677">
        <v>48</v>
      </c>
      <c r="D2677" t="str">
        <f t="shared" si="123"/>
        <v>40–59 Age Group</v>
      </c>
      <c r="E2677" t="s">
        <v>34</v>
      </c>
      <c r="F2677" t="s">
        <v>34</v>
      </c>
      <c r="G2677" t="s">
        <v>13</v>
      </c>
      <c r="H2677" t="s">
        <v>14</v>
      </c>
      <c r="I2677" t="s">
        <v>21</v>
      </c>
      <c r="J2677" s="5">
        <v>147.13999999999999</v>
      </c>
      <c r="K2677" s="5">
        <v>22.3</v>
      </c>
      <c r="L2677" s="4">
        <f t="shared" si="124"/>
        <v>28.25</v>
      </c>
      <c r="M2677" s="5">
        <f t="shared" si="125"/>
        <v>22.3</v>
      </c>
      <c r="N2677" t="s">
        <v>38</v>
      </c>
      <c r="O2677" t="s">
        <v>34</v>
      </c>
    </row>
    <row r="2678" spans="1:15" x14ac:dyDescent="0.25">
      <c r="A2678">
        <v>47499</v>
      </c>
      <c r="B2678" t="s">
        <v>19</v>
      </c>
      <c r="C2678">
        <v>48</v>
      </c>
      <c r="D2678" t="str">
        <f t="shared" si="123"/>
        <v>40–59 Age Group</v>
      </c>
      <c r="E2678" t="s">
        <v>34</v>
      </c>
      <c r="F2678" t="s">
        <v>34</v>
      </c>
      <c r="G2678" t="s">
        <v>13</v>
      </c>
      <c r="H2678" t="s">
        <v>43</v>
      </c>
      <c r="I2678" t="s">
        <v>21</v>
      </c>
      <c r="J2678" s="5">
        <v>77.55</v>
      </c>
      <c r="K2678" s="5">
        <v>26.2</v>
      </c>
      <c r="L2678" s="4">
        <f t="shared" si="124"/>
        <v>28.25</v>
      </c>
      <c r="M2678" s="5">
        <f t="shared" si="125"/>
        <v>26.2</v>
      </c>
      <c r="N2678" t="s">
        <v>38</v>
      </c>
      <c r="O2678" t="s">
        <v>34</v>
      </c>
    </row>
    <row r="2679" spans="1:15" x14ac:dyDescent="0.25">
      <c r="A2679">
        <v>50947</v>
      </c>
      <c r="B2679" t="s">
        <v>12</v>
      </c>
      <c r="C2679">
        <v>48</v>
      </c>
      <c r="D2679" t="str">
        <f t="shared" si="123"/>
        <v>40–59 Age Group</v>
      </c>
      <c r="E2679" t="s">
        <v>34</v>
      </c>
      <c r="F2679" t="s">
        <v>34</v>
      </c>
      <c r="G2679" t="s">
        <v>13</v>
      </c>
      <c r="H2679" t="s">
        <v>14</v>
      </c>
      <c r="I2679" t="s">
        <v>15</v>
      </c>
      <c r="J2679" s="5">
        <v>63.33</v>
      </c>
      <c r="K2679" s="5">
        <v>26.5</v>
      </c>
      <c r="L2679" s="4">
        <f t="shared" si="124"/>
        <v>28.25</v>
      </c>
      <c r="M2679" s="5">
        <f t="shared" si="125"/>
        <v>26.5</v>
      </c>
      <c r="N2679" t="s">
        <v>29</v>
      </c>
      <c r="O2679" t="s">
        <v>34</v>
      </c>
    </row>
    <row r="2680" spans="1:15" x14ac:dyDescent="0.25">
      <c r="A2680">
        <v>51329</v>
      </c>
      <c r="B2680" t="s">
        <v>19</v>
      </c>
      <c r="C2680">
        <v>48</v>
      </c>
      <c r="D2680" t="str">
        <f t="shared" si="123"/>
        <v>40–59 Age Group</v>
      </c>
      <c r="E2680" t="s">
        <v>34</v>
      </c>
      <c r="F2680" t="s">
        <v>34</v>
      </c>
      <c r="G2680" t="s">
        <v>13</v>
      </c>
      <c r="H2680" t="s">
        <v>14</v>
      </c>
      <c r="I2680" t="s">
        <v>21</v>
      </c>
      <c r="J2680" s="5">
        <v>68.010000000000005</v>
      </c>
      <c r="K2680" s="5">
        <v>27.7</v>
      </c>
      <c r="L2680" s="4">
        <f t="shared" si="124"/>
        <v>28.25</v>
      </c>
      <c r="M2680" s="5">
        <f t="shared" si="125"/>
        <v>27.7</v>
      </c>
      <c r="N2680" t="s">
        <v>24</v>
      </c>
      <c r="O2680" t="s">
        <v>34</v>
      </c>
    </row>
    <row r="2681" spans="1:15" x14ac:dyDescent="0.25">
      <c r="A2681">
        <v>51476</v>
      </c>
      <c r="B2681" t="s">
        <v>12</v>
      </c>
      <c r="C2681">
        <v>48</v>
      </c>
      <c r="D2681" t="str">
        <f t="shared" si="123"/>
        <v>40–59 Age Group</v>
      </c>
      <c r="E2681" t="s">
        <v>34</v>
      </c>
      <c r="F2681" t="s">
        <v>34</v>
      </c>
      <c r="G2681" t="s">
        <v>13</v>
      </c>
      <c r="H2681" t="s">
        <v>14</v>
      </c>
      <c r="I2681" t="s">
        <v>15</v>
      </c>
      <c r="J2681" s="5">
        <v>78.849999999999994</v>
      </c>
      <c r="K2681" s="5">
        <v>43.2</v>
      </c>
      <c r="L2681" s="4">
        <f t="shared" si="124"/>
        <v>28.25</v>
      </c>
      <c r="M2681" s="5">
        <f t="shared" si="125"/>
        <v>43.2</v>
      </c>
      <c r="N2681" t="s">
        <v>24</v>
      </c>
      <c r="O2681" t="s">
        <v>34</v>
      </c>
    </row>
    <row r="2682" spans="1:15" x14ac:dyDescent="0.25">
      <c r="A2682">
        <v>52924</v>
      </c>
      <c r="B2682" t="s">
        <v>19</v>
      </c>
      <c r="C2682">
        <v>48</v>
      </c>
      <c r="D2682" t="str">
        <f t="shared" si="123"/>
        <v>40–59 Age Group</v>
      </c>
      <c r="E2682" t="s">
        <v>34</v>
      </c>
      <c r="F2682" t="s">
        <v>34</v>
      </c>
      <c r="G2682" t="s">
        <v>13</v>
      </c>
      <c r="H2682" t="s">
        <v>14</v>
      </c>
      <c r="I2682" t="s">
        <v>15</v>
      </c>
      <c r="J2682" s="5">
        <v>116.2</v>
      </c>
      <c r="K2682" s="5">
        <v>27.6</v>
      </c>
      <c r="L2682" s="4">
        <f t="shared" si="124"/>
        <v>28.25</v>
      </c>
      <c r="M2682" s="5">
        <f t="shared" si="125"/>
        <v>27.6</v>
      </c>
      <c r="N2682" t="s">
        <v>18</v>
      </c>
      <c r="O2682" t="s">
        <v>34</v>
      </c>
    </row>
    <row r="2683" spans="1:15" x14ac:dyDescent="0.25">
      <c r="A2683">
        <v>53910</v>
      </c>
      <c r="B2683" t="s">
        <v>19</v>
      </c>
      <c r="C2683">
        <v>48</v>
      </c>
      <c r="D2683" t="str">
        <f t="shared" si="123"/>
        <v>40–59 Age Group</v>
      </c>
      <c r="E2683" t="s">
        <v>34</v>
      </c>
      <c r="F2683" t="s">
        <v>34</v>
      </c>
      <c r="G2683" t="s">
        <v>13</v>
      </c>
      <c r="H2683" t="s">
        <v>20</v>
      </c>
      <c r="I2683" t="s">
        <v>21</v>
      </c>
      <c r="J2683" s="5">
        <v>132.08000000000001</v>
      </c>
      <c r="K2683" s="5">
        <v>31.6</v>
      </c>
      <c r="L2683" s="4">
        <f t="shared" si="124"/>
        <v>28.25</v>
      </c>
      <c r="M2683" s="5">
        <f t="shared" si="125"/>
        <v>31.6</v>
      </c>
      <c r="N2683" t="s">
        <v>29</v>
      </c>
      <c r="O2683" t="s">
        <v>34</v>
      </c>
    </row>
    <row r="2684" spans="1:15" x14ac:dyDescent="0.25">
      <c r="A2684">
        <v>54378</v>
      </c>
      <c r="B2684" t="s">
        <v>19</v>
      </c>
      <c r="C2684">
        <v>48</v>
      </c>
      <c r="D2684" t="str">
        <f t="shared" si="123"/>
        <v>40–59 Age Group</v>
      </c>
      <c r="E2684" t="s">
        <v>34</v>
      </c>
      <c r="F2684" t="s">
        <v>34</v>
      </c>
      <c r="G2684" t="s">
        <v>13</v>
      </c>
      <c r="H2684" t="s">
        <v>20</v>
      </c>
      <c r="I2684" t="s">
        <v>15</v>
      </c>
      <c r="J2684" s="5">
        <v>212.19</v>
      </c>
      <c r="K2684" s="5">
        <v>46.9</v>
      </c>
      <c r="L2684" s="4">
        <f t="shared" si="124"/>
        <v>28.25</v>
      </c>
      <c r="M2684" s="5">
        <f t="shared" si="125"/>
        <v>46.9</v>
      </c>
      <c r="N2684" t="s">
        <v>24</v>
      </c>
      <c r="O2684" t="s">
        <v>34</v>
      </c>
    </row>
    <row r="2685" spans="1:15" x14ac:dyDescent="0.25">
      <c r="A2685">
        <v>55457</v>
      </c>
      <c r="B2685" t="s">
        <v>19</v>
      </c>
      <c r="C2685">
        <v>48</v>
      </c>
      <c r="D2685" t="str">
        <f t="shared" si="123"/>
        <v>40–59 Age Group</v>
      </c>
      <c r="E2685" t="s">
        <v>34</v>
      </c>
      <c r="F2685" t="s">
        <v>34</v>
      </c>
      <c r="G2685" t="s">
        <v>13</v>
      </c>
      <c r="H2685" t="s">
        <v>14</v>
      </c>
      <c r="I2685" t="s">
        <v>15</v>
      </c>
      <c r="J2685" s="5">
        <v>110.18</v>
      </c>
      <c r="K2685" s="5">
        <v>30.3</v>
      </c>
      <c r="L2685" s="4">
        <f t="shared" si="124"/>
        <v>28.25</v>
      </c>
      <c r="M2685" s="5">
        <f t="shared" si="125"/>
        <v>30.3</v>
      </c>
      <c r="N2685" t="s">
        <v>29</v>
      </c>
      <c r="O2685" t="s">
        <v>34</v>
      </c>
    </row>
    <row r="2686" spans="1:15" x14ac:dyDescent="0.25">
      <c r="A2686">
        <v>57569</v>
      </c>
      <c r="B2686" t="s">
        <v>12</v>
      </c>
      <c r="C2686">
        <v>48</v>
      </c>
      <c r="D2686" t="str">
        <f t="shared" si="123"/>
        <v>40–59 Age Group</v>
      </c>
      <c r="E2686" t="s">
        <v>34</v>
      </c>
      <c r="F2686" t="s">
        <v>34</v>
      </c>
      <c r="G2686" t="s">
        <v>13</v>
      </c>
      <c r="H2686" t="s">
        <v>14</v>
      </c>
      <c r="I2686" t="s">
        <v>21</v>
      </c>
      <c r="J2686" s="5">
        <v>106.74</v>
      </c>
      <c r="K2686" s="5">
        <v>33.700000000000003</v>
      </c>
      <c r="L2686" s="4">
        <f t="shared" si="124"/>
        <v>28.25</v>
      </c>
      <c r="M2686" s="5">
        <f t="shared" si="125"/>
        <v>33.700000000000003</v>
      </c>
      <c r="N2686" t="s">
        <v>18</v>
      </c>
      <c r="O2686" t="s">
        <v>34</v>
      </c>
    </row>
    <row r="2687" spans="1:15" x14ac:dyDescent="0.25">
      <c r="A2687">
        <v>59223</v>
      </c>
      <c r="B2687" t="s">
        <v>12</v>
      </c>
      <c r="C2687">
        <v>48</v>
      </c>
      <c r="D2687" t="str">
        <f t="shared" si="123"/>
        <v>40–59 Age Group</v>
      </c>
      <c r="E2687" t="s">
        <v>34</v>
      </c>
      <c r="F2687" t="s">
        <v>34</v>
      </c>
      <c r="G2687" t="s">
        <v>13</v>
      </c>
      <c r="H2687" t="s">
        <v>14</v>
      </c>
      <c r="I2687" t="s">
        <v>15</v>
      </c>
      <c r="J2687" s="5">
        <v>68.13</v>
      </c>
      <c r="K2687" s="5">
        <v>38</v>
      </c>
      <c r="L2687" s="4">
        <f t="shared" si="124"/>
        <v>28.25</v>
      </c>
      <c r="M2687" s="5">
        <f t="shared" si="125"/>
        <v>38</v>
      </c>
      <c r="N2687" t="s">
        <v>18</v>
      </c>
      <c r="O2687" t="s">
        <v>34</v>
      </c>
    </row>
    <row r="2688" spans="1:15" x14ac:dyDescent="0.25">
      <c r="A2688">
        <v>60455</v>
      </c>
      <c r="B2688" t="s">
        <v>12</v>
      </c>
      <c r="C2688">
        <v>48</v>
      </c>
      <c r="D2688" t="str">
        <f t="shared" si="123"/>
        <v>40–59 Age Group</v>
      </c>
      <c r="E2688" t="s">
        <v>34</v>
      </c>
      <c r="F2688" t="s">
        <v>34</v>
      </c>
      <c r="G2688" t="s">
        <v>13</v>
      </c>
      <c r="H2688" t="s">
        <v>14</v>
      </c>
      <c r="I2688" t="s">
        <v>15</v>
      </c>
      <c r="J2688" s="5">
        <v>76.19</v>
      </c>
      <c r="K2688" s="5">
        <v>28.5</v>
      </c>
      <c r="L2688" s="4">
        <f t="shared" si="124"/>
        <v>28.25</v>
      </c>
      <c r="M2688" s="5">
        <f t="shared" si="125"/>
        <v>28.5</v>
      </c>
      <c r="N2688" t="s">
        <v>24</v>
      </c>
      <c r="O2688" t="s">
        <v>34</v>
      </c>
    </row>
    <row r="2689" spans="1:15" x14ac:dyDescent="0.25">
      <c r="A2689">
        <v>60635</v>
      </c>
      <c r="B2689" t="s">
        <v>12</v>
      </c>
      <c r="C2689">
        <v>48</v>
      </c>
      <c r="D2689" t="str">
        <f t="shared" si="123"/>
        <v>40–59 Age Group</v>
      </c>
      <c r="E2689" t="s">
        <v>34</v>
      </c>
      <c r="F2689" t="s">
        <v>34</v>
      </c>
      <c r="G2689" t="s">
        <v>13</v>
      </c>
      <c r="H2689" t="s">
        <v>14</v>
      </c>
      <c r="I2689" t="s">
        <v>21</v>
      </c>
      <c r="J2689" s="5">
        <v>99.96</v>
      </c>
      <c r="K2689" s="5">
        <v>25.2</v>
      </c>
      <c r="L2689" s="4">
        <f t="shared" si="124"/>
        <v>28.25</v>
      </c>
      <c r="M2689" s="5">
        <f t="shared" si="125"/>
        <v>25.2</v>
      </c>
      <c r="N2689" t="s">
        <v>24</v>
      </c>
      <c r="O2689" t="s">
        <v>34</v>
      </c>
    </row>
    <row r="2690" spans="1:15" x14ac:dyDescent="0.25">
      <c r="A2690">
        <v>60675</v>
      </c>
      <c r="B2690" t="s">
        <v>19</v>
      </c>
      <c r="C2690">
        <v>48</v>
      </c>
      <c r="D2690" t="str">
        <f t="shared" ref="D2690:D2753" si="126">_xlfn.IFS(
C2690&lt;18,"1–17 Age Group",
C2690&lt;40,"18–39 Age Group",
C2690&lt;60,"40–59 Age Group",
C2690&lt;80,"60–79 Age Group",
TRUE,"80+ Age Group"
)</f>
        <v>40–59 Age Group</v>
      </c>
      <c r="E2690" t="s">
        <v>13</v>
      </c>
      <c r="F2690" t="s">
        <v>34</v>
      </c>
      <c r="G2690" t="s">
        <v>13</v>
      </c>
      <c r="H2690" t="s">
        <v>43</v>
      </c>
      <c r="I2690" t="s">
        <v>21</v>
      </c>
      <c r="J2690" s="5">
        <v>221.08</v>
      </c>
      <c r="K2690" s="5">
        <v>57.2</v>
      </c>
      <c r="L2690" s="4">
        <f t="shared" ref="L2690:L2753" si="127">MEDIAN(K:K)</f>
        <v>28.25</v>
      </c>
      <c r="M2690" s="5">
        <f t="shared" ref="M2690:M2753" si="128">IF(K:K="",$L2690,$K2690)</f>
        <v>57.2</v>
      </c>
      <c r="N2690" t="s">
        <v>24</v>
      </c>
      <c r="O2690" t="s">
        <v>34</v>
      </c>
    </row>
    <row r="2691" spans="1:15" x14ac:dyDescent="0.25">
      <c r="A2691">
        <v>60907</v>
      </c>
      <c r="B2691" t="s">
        <v>12</v>
      </c>
      <c r="C2691">
        <v>48</v>
      </c>
      <c r="D2691" t="str">
        <f t="shared" si="126"/>
        <v>40–59 Age Group</v>
      </c>
      <c r="E2691" t="s">
        <v>34</v>
      </c>
      <c r="F2691" t="s">
        <v>34</v>
      </c>
      <c r="G2691" t="s">
        <v>13</v>
      </c>
      <c r="H2691" t="s">
        <v>14</v>
      </c>
      <c r="I2691" t="s">
        <v>21</v>
      </c>
      <c r="J2691" s="5">
        <v>127.13</v>
      </c>
      <c r="K2691" s="5">
        <v>35</v>
      </c>
      <c r="L2691" s="4">
        <f t="shared" si="127"/>
        <v>28.25</v>
      </c>
      <c r="M2691" s="5">
        <f t="shared" si="128"/>
        <v>35</v>
      </c>
      <c r="N2691" t="s">
        <v>38</v>
      </c>
      <c r="O2691" t="s">
        <v>34</v>
      </c>
    </row>
    <row r="2692" spans="1:15" x14ac:dyDescent="0.25">
      <c r="A2692">
        <v>61651</v>
      </c>
      <c r="B2692" t="s">
        <v>12</v>
      </c>
      <c r="C2692">
        <v>48</v>
      </c>
      <c r="D2692" t="str">
        <f t="shared" si="126"/>
        <v>40–59 Age Group</v>
      </c>
      <c r="E2692" t="s">
        <v>34</v>
      </c>
      <c r="F2692" t="s">
        <v>34</v>
      </c>
      <c r="G2692" t="s">
        <v>13</v>
      </c>
      <c r="H2692" t="s">
        <v>14</v>
      </c>
      <c r="I2692" t="s">
        <v>21</v>
      </c>
      <c r="J2692" s="5">
        <v>113.84</v>
      </c>
      <c r="K2692" s="5">
        <v>21.9</v>
      </c>
      <c r="L2692" s="4">
        <f t="shared" si="127"/>
        <v>28.25</v>
      </c>
      <c r="M2692" s="5">
        <f t="shared" si="128"/>
        <v>21.9</v>
      </c>
      <c r="N2692" t="s">
        <v>24</v>
      </c>
      <c r="O2692" t="s">
        <v>34</v>
      </c>
    </row>
    <row r="2693" spans="1:15" x14ac:dyDescent="0.25">
      <c r="A2693">
        <v>61848</v>
      </c>
      <c r="B2693" t="s">
        <v>19</v>
      </c>
      <c r="C2693">
        <v>48</v>
      </c>
      <c r="D2693" t="str">
        <f t="shared" si="126"/>
        <v>40–59 Age Group</v>
      </c>
      <c r="E2693" t="s">
        <v>34</v>
      </c>
      <c r="F2693" t="s">
        <v>34</v>
      </c>
      <c r="G2693" t="s">
        <v>13</v>
      </c>
      <c r="H2693" t="s">
        <v>14</v>
      </c>
      <c r="I2693" t="s">
        <v>15</v>
      </c>
      <c r="J2693" s="5">
        <v>113.87</v>
      </c>
      <c r="K2693" s="5">
        <v>28.9</v>
      </c>
      <c r="L2693" s="4">
        <f t="shared" si="127"/>
        <v>28.25</v>
      </c>
      <c r="M2693" s="5">
        <f t="shared" si="128"/>
        <v>28.9</v>
      </c>
      <c r="N2693" t="s">
        <v>24</v>
      </c>
      <c r="O2693" t="s">
        <v>34</v>
      </c>
    </row>
    <row r="2694" spans="1:15" x14ac:dyDescent="0.25">
      <c r="A2694">
        <v>62076</v>
      </c>
      <c r="B2694" t="s">
        <v>12</v>
      </c>
      <c r="C2694">
        <v>48</v>
      </c>
      <c r="D2694" t="str">
        <f t="shared" si="126"/>
        <v>40–59 Age Group</v>
      </c>
      <c r="E2694" t="s">
        <v>34</v>
      </c>
      <c r="F2694" t="s">
        <v>34</v>
      </c>
      <c r="G2694" t="s">
        <v>13</v>
      </c>
      <c r="H2694" t="s">
        <v>14</v>
      </c>
      <c r="I2694" t="s">
        <v>21</v>
      </c>
      <c r="J2694" s="5">
        <v>62.89</v>
      </c>
      <c r="K2694" s="5">
        <v>29.6</v>
      </c>
      <c r="L2694" s="4">
        <f t="shared" si="127"/>
        <v>28.25</v>
      </c>
      <c r="M2694" s="5">
        <f t="shared" si="128"/>
        <v>29.6</v>
      </c>
      <c r="N2694" t="s">
        <v>38</v>
      </c>
      <c r="O2694" t="s">
        <v>34</v>
      </c>
    </row>
    <row r="2695" spans="1:15" x14ac:dyDescent="0.25">
      <c r="A2695">
        <v>64633</v>
      </c>
      <c r="B2695" t="s">
        <v>19</v>
      </c>
      <c r="C2695">
        <v>48</v>
      </c>
      <c r="D2695" t="str">
        <f t="shared" si="126"/>
        <v>40–59 Age Group</v>
      </c>
      <c r="E2695" t="s">
        <v>34</v>
      </c>
      <c r="F2695" t="s">
        <v>34</v>
      </c>
      <c r="G2695" t="s">
        <v>13</v>
      </c>
      <c r="H2695" t="s">
        <v>14</v>
      </c>
      <c r="I2695" t="s">
        <v>15</v>
      </c>
      <c r="J2695" s="5">
        <v>94.04</v>
      </c>
      <c r="K2695" s="5">
        <v>32.700000000000003</v>
      </c>
      <c r="L2695" s="4">
        <f t="shared" si="127"/>
        <v>28.25</v>
      </c>
      <c r="M2695" s="5">
        <f t="shared" si="128"/>
        <v>32.700000000000003</v>
      </c>
      <c r="N2695" t="s">
        <v>24</v>
      </c>
      <c r="O2695" t="s">
        <v>34</v>
      </c>
    </row>
    <row r="2696" spans="1:15" x14ac:dyDescent="0.25">
      <c r="A2696">
        <v>64742</v>
      </c>
      <c r="B2696" t="s">
        <v>12</v>
      </c>
      <c r="C2696">
        <v>48</v>
      </c>
      <c r="D2696" t="str">
        <f t="shared" si="126"/>
        <v>40–59 Age Group</v>
      </c>
      <c r="E2696" t="s">
        <v>34</v>
      </c>
      <c r="F2696" t="s">
        <v>34</v>
      </c>
      <c r="G2696" t="s">
        <v>34</v>
      </c>
      <c r="H2696" t="s">
        <v>20</v>
      </c>
      <c r="I2696" t="s">
        <v>21</v>
      </c>
      <c r="J2696" s="5">
        <v>64.180000000000007</v>
      </c>
      <c r="K2696" s="5">
        <v>32.1</v>
      </c>
      <c r="L2696" s="4">
        <f t="shared" si="127"/>
        <v>28.25</v>
      </c>
      <c r="M2696" s="5">
        <f t="shared" si="128"/>
        <v>32.1</v>
      </c>
      <c r="N2696" t="s">
        <v>24</v>
      </c>
      <c r="O2696" t="s">
        <v>34</v>
      </c>
    </row>
    <row r="2697" spans="1:15" x14ac:dyDescent="0.25">
      <c r="A2697">
        <v>65324</v>
      </c>
      <c r="B2697" t="s">
        <v>19</v>
      </c>
      <c r="C2697">
        <v>48</v>
      </c>
      <c r="D2697" t="str">
        <f t="shared" si="126"/>
        <v>40–59 Age Group</v>
      </c>
      <c r="E2697" t="s">
        <v>34</v>
      </c>
      <c r="F2697" t="s">
        <v>34</v>
      </c>
      <c r="G2697" t="s">
        <v>13</v>
      </c>
      <c r="H2697" t="s">
        <v>43</v>
      </c>
      <c r="I2697" t="s">
        <v>21</v>
      </c>
      <c r="J2697" s="5">
        <v>75.91</v>
      </c>
      <c r="K2697" s="5">
        <v>27.8</v>
      </c>
      <c r="L2697" s="4">
        <f t="shared" si="127"/>
        <v>28.25</v>
      </c>
      <c r="M2697" s="5">
        <f t="shared" si="128"/>
        <v>27.8</v>
      </c>
      <c r="N2697" t="s">
        <v>38</v>
      </c>
      <c r="O2697" t="s">
        <v>34</v>
      </c>
    </row>
    <row r="2698" spans="1:15" x14ac:dyDescent="0.25">
      <c r="A2698">
        <v>65564</v>
      </c>
      <c r="B2698" t="s">
        <v>19</v>
      </c>
      <c r="C2698">
        <v>48</v>
      </c>
      <c r="D2698" t="str">
        <f t="shared" si="126"/>
        <v>40–59 Age Group</v>
      </c>
      <c r="E2698" t="s">
        <v>34</v>
      </c>
      <c r="F2698" t="s">
        <v>34</v>
      </c>
      <c r="G2698" t="s">
        <v>13</v>
      </c>
      <c r="H2698" t="s">
        <v>14</v>
      </c>
      <c r="I2698" t="s">
        <v>15</v>
      </c>
      <c r="J2698" s="5">
        <v>57.43</v>
      </c>
      <c r="K2698" s="5">
        <v>53.5</v>
      </c>
      <c r="L2698" s="4">
        <f t="shared" si="127"/>
        <v>28.25</v>
      </c>
      <c r="M2698" s="5">
        <f t="shared" si="128"/>
        <v>53.5</v>
      </c>
      <c r="N2698" t="s">
        <v>18</v>
      </c>
      <c r="O2698" t="s">
        <v>34</v>
      </c>
    </row>
    <row r="2699" spans="1:15" x14ac:dyDescent="0.25">
      <c r="A2699">
        <v>65667</v>
      </c>
      <c r="B2699" t="s">
        <v>19</v>
      </c>
      <c r="C2699">
        <v>48</v>
      </c>
      <c r="D2699" t="str">
        <f t="shared" si="126"/>
        <v>40–59 Age Group</v>
      </c>
      <c r="E2699" t="s">
        <v>34</v>
      </c>
      <c r="F2699" t="s">
        <v>34</v>
      </c>
      <c r="G2699" t="s">
        <v>13</v>
      </c>
      <c r="H2699" t="s">
        <v>14</v>
      </c>
      <c r="I2699" t="s">
        <v>21</v>
      </c>
      <c r="J2699" s="5">
        <v>134.59</v>
      </c>
      <c r="K2699" s="5">
        <v>28.2</v>
      </c>
      <c r="L2699" s="4">
        <f t="shared" si="127"/>
        <v>28.25</v>
      </c>
      <c r="M2699" s="5">
        <f t="shared" si="128"/>
        <v>28.2</v>
      </c>
      <c r="N2699" t="s">
        <v>29</v>
      </c>
      <c r="O2699" t="s">
        <v>34</v>
      </c>
    </row>
    <row r="2700" spans="1:15" x14ac:dyDescent="0.25">
      <c r="A2700">
        <v>66494</v>
      </c>
      <c r="B2700" t="s">
        <v>12</v>
      </c>
      <c r="C2700">
        <v>48</v>
      </c>
      <c r="D2700" t="str">
        <f t="shared" si="126"/>
        <v>40–59 Age Group</v>
      </c>
      <c r="E2700" t="s">
        <v>34</v>
      </c>
      <c r="F2700" t="s">
        <v>34</v>
      </c>
      <c r="G2700" t="s">
        <v>13</v>
      </c>
      <c r="H2700" t="s">
        <v>14</v>
      </c>
      <c r="I2700" t="s">
        <v>15</v>
      </c>
      <c r="J2700" s="5">
        <v>91.96</v>
      </c>
      <c r="K2700" s="5">
        <v>24.9</v>
      </c>
      <c r="L2700" s="4">
        <f t="shared" si="127"/>
        <v>28.25</v>
      </c>
      <c r="M2700" s="5">
        <f t="shared" si="128"/>
        <v>24.9</v>
      </c>
      <c r="N2700" t="s">
        <v>38</v>
      </c>
      <c r="O2700" t="s">
        <v>34</v>
      </c>
    </row>
    <row r="2701" spans="1:15" x14ac:dyDescent="0.25">
      <c r="A2701">
        <v>66866</v>
      </c>
      <c r="B2701" t="s">
        <v>19</v>
      </c>
      <c r="C2701">
        <v>48</v>
      </c>
      <c r="D2701" t="str">
        <f t="shared" si="126"/>
        <v>40–59 Age Group</v>
      </c>
      <c r="E2701" t="s">
        <v>34</v>
      </c>
      <c r="F2701" t="s">
        <v>34</v>
      </c>
      <c r="G2701" t="s">
        <v>13</v>
      </c>
      <c r="H2701" t="s">
        <v>14</v>
      </c>
      <c r="I2701" t="s">
        <v>15</v>
      </c>
      <c r="J2701" s="5">
        <v>74.11</v>
      </c>
      <c r="K2701" s="5">
        <v>20.5</v>
      </c>
      <c r="L2701" s="4">
        <f t="shared" si="127"/>
        <v>28.25</v>
      </c>
      <c r="M2701" s="5">
        <f t="shared" si="128"/>
        <v>20.5</v>
      </c>
      <c r="N2701" t="s">
        <v>24</v>
      </c>
      <c r="O2701" t="s">
        <v>13</v>
      </c>
    </row>
    <row r="2702" spans="1:15" x14ac:dyDescent="0.25">
      <c r="A2702">
        <v>67932</v>
      </c>
      <c r="B2702" t="s">
        <v>19</v>
      </c>
      <c r="C2702">
        <v>48</v>
      </c>
      <c r="D2702" t="str">
        <f t="shared" si="126"/>
        <v>40–59 Age Group</v>
      </c>
      <c r="E2702" t="s">
        <v>34</v>
      </c>
      <c r="F2702" t="s">
        <v>34</v>
      </c>
      <c r="G2702" t="s">
        <v>13</v>
      </c>
      <c r="H2702" t="s">
        <v>14</v>
      </c>
      <c r="I2702" t="s">
        <v>21</v>
      </c>
      <c r="J2702" s="5">
        <v>75.739999999999995</v>
      </c>
      <c r="K2702" s="5">
        <v>28.8</v>
      </c>
      <c r="L2702" s="4">
        <f t="shared" si="127"/>
        <v>28.25</v>
      </c>
      <c r="M2702" s="5">
        <f t="shared" si="128"/>
        <v>28.8</v>
      </c>
      <c r="N2702" t="s">
        <v>29</v>
      </c>
      <c r="O2702" t="s">
        <v>34</v>
      </c>
    </row>
    <row r="2703" spans="1:15" x14ac:dyDescent="0.25">
      <c r="A2703">
        <v>68614</v>
      </c>
      <c r="B2703" t="s">
        <v>19</v>
      </c>
      <c r="C2703">
        <v>48</v>
      </c>
      <c r="D2703" t="str">
        <f t="shared" si="126"/>
        <v>40–59 Age Group</v>
      </c>
      <c r="E2703" t="s">
        <v>34</v>
      </c>
      <c r="F2703" t="s">
        <v>34</v>
      </c>
      <c r="G2703" t="s">
        <v>13</v>
      </c>
      <c r="H2703" t="s">
        <v>14</v>
      </c>
      <c r="I2703" t="s">
        <v>21</v>
      </c>
      <c r="J2703" s="5">
        <v>216.7</v>
      </c>
      <c r="K2703" s="5">
        <v>38.700000000000003</v>
      </c>
      <c r="L2703" s="4">
        <f t="shared" si="127"/>
        <v>28.25</v>
      </c>
      <c r="M2703" s="5">
        <f t="shared" si="128"/>
        <v>38.700000000000003</v>
      </c>
      <c r="N2703" t="s">
        <v>18</v>
      </c>
      <c r="O2703" t="s">
        <v>34</v>
      </c>
    </row>
    <row r="2704" spans="1:15" x14ac:dyDescent="0.25">
      <c r="A2704">
        <v>68995</v>
      </c>
      <c r="B2704" t="s">
        <v>19</v>
      </c>
      <c r="C2704">
        <v>48</v>
      </c>
      <c r="D2704" t="str">
        <f t="shared" si="126"/>
        <v>40–59 Age Group</v>
      </c>
      <c r="E2704" t="s">
        <v>13</v>
      </c>
      <c r="F2704" t="s">
        <v>34</v>
      </c>
      <c r="G2704" t="s">
        <v>34</v>
      </c>
      <c r="H2704" t="s">
        <v>14</v>
      </c>
      <c r="I2704" t="s">
        <v>21</v>
      </c>
      <c r="J2704" s="5">
        <v>118.14</v>
      </c>
      <c r="K2704" s="5" t="s">
        <v>4270</v>
      </c>
      <c r="L2704" s="4">
        <f t="shared" si="127"/>
        <v>28.25</v>
      </c>
      <c r="M2704" s="5">
        <f t="shared" si="128"/>
        <v>28.25</v>
      </c>
      <c r="N2704" t="s">
        <v>18</v>
      </c>
      <c r="O2704" t="s">
        <v>34</v>
      </c>
    </row>
    <row r="2705" spans="1:15" x14ac:dyDescent="0.25">
      <c r="A2705">
        <v>69069</v>
      </c>
      <c r="B2705" t="s">
        <v>19</v>
      </c>
      <c r="C2705">
        <v>48</v>
      </c>
      <c r="D2705" t="str">
        <f t="shared" si="126"/>
        <v>40–59 Age Group</v>
      </c>
      <c r="E2705" t="s">
        <v>34</v>
      </c>
      <c r="F2705" t="s">
        <v>13</v>
      </c>
      <c r="G2705" t="s">
        <v>34</v>
      </c>
      <c r="H2705" t="s">
        <v>14</v>
      </c>
      <c r="I2705" t="s">
        <v>21</v>
      </c>
      <c r="J2705" s="5">
        <v>101.89</v>
      </c>
      <c r="K2705" s="5">
        <v>25.1</v>
      </c>
      <c r="L2705" s="4">
        <f t="shared" si="127"/>
        <v>28.25</v>
      </c>
      <c r="M2705" s="5">
        <f t="shared" si="128"/>
        <v>25.1</v>
      </c>
      <c r="N2705" t="s">
        <v>29</v>
      </c>
      <c r="O2705" t="s">
        <v>34</v>
      </c>
    </row>
    <row r="2706" spans="1:15" x14ac:dyDescent="0.25">
      <c r="A2706">
        <v>69312</v>
      </c>
      <c r="B2706" t="s">
        <v>19</v>
      </c>
      <c r="C2706">
        <v>48</v>
      </c>
      <c r="D2706" t="str">
        <f t="shared" si="126"/>
        <v>40–59 Age Group</v>
      </c>
      <c r="E2706" t="s">
        <v>34</v>
      </c>
      <c r="F2706" t="s">
        <v>34</v>
      </c>
      <c r="G2706" t="s">
        <v>13</v>
      </c>
      <c r="H2706" t="s">
        <v>20</v>
      </c>
      <c r="I2706" t="s">
        <v>15</v>
      </c>
      <c r="J2706" s="5">
        <v>99.29</v>
      </c>
      <c r="K2706" s="5">
        <v>31.2</v>
      </c>
      <c r="L2706" s="4">
        <f t="shared" si="127"/>
        <v>28.25</v>
      </c>
      <c r="M2706" s="5">
        <f t="shared" si="128"/>
        <v>31.2</v>
      </c>
      <c r="N2706" t="s">
        <v>24</v>
      </c>
      <c r="O2706" t="s">
        <v>34</v>
      </c>
    </row>
    <row r="2707" spans="1:15" x14ac:dyDescent="0.25">
      <c r="A2707">
        <v>72512</v>
      </c>
      <c r="B2707" t="s">
        <v>19</v>
      </c>
      <c r="C2707">
        <v>48</v>
      </c>
      <c r="D2707" t="str">
        <f t="shared" si="126"/>
        <v>40–59 Age Group</v>
      </c>
      <c r="E2707" t="s">
        <v>34</v>
      </c>
      <c r="F2707" t="s">
        <v>34</v>
      </c>
      <c r="G2707" t="s">
        <v>13</v>
      </c>
      <c r="H2707" t="s">
        <v>20</v>
      </c>
      <c r="I2707" t="s">
        <v>15</v>
      </c>
      <c r="J2707" s="5">
        <v>90.38</v>
      </c>
      <c r="K2707" s="5">
        <v>38</v>
      </c>
      <c r="L2707" s="4">
        <f t="shared" si="127"/>
        <v>28.25</v>
      </c>
      <c r="M2707" s="5">
        <f t="shared" si="128"/>
        <v>38</v>
      </c>
      <c r="N2707" t="s">
        <v>29</v>
      </c>
      <c r="O2707" t="s">
        <v>34</v>
      </c>
    </row>
    <row r="2708" spans="1:15" x14ac:dyDescent="0.25">
      <c r="A2708">
        <v>448</v>
      </c>
      <c r="B2708" t="s">
        <v>19</v>
      </c>
      <c r="C2708">
        <v>49</v>
      </c>
      <c r="D2708" t="str">
        <f t="shared" si="126"/>
        <v>40–59 Age Group</v>
      </c>
      <c r="E2708" t="s">
        <v>34</v>
      </c>
      <c r="F2708" t="s">
        <v>34</v>
      </c>
      <c r="G2708" t="s">
        <v>13</v>
      </c>
      <c r="H2708" t="s">
        <v>14</v>
      </c>
      <c r="I2708" t="s">
        <v>21</v>
      </c>
      <c r="J2708" s="5">
        <v>107.55</v>
      </c>
      <c r="K2708" s="5" t="s">
        <v>4270</v>
      </c>
      <c r="L2708" s="4">
        <f t="shared" si="127"/>
        <v>28.25</v>
      </c>
      <c r="M2708" s="5">
        <f t="shared" si="128"/>
        <v>28.25</v>
      </c>
      <c r="N2708" t="s">
        <v>38</v>
      </c>
      <c r="O2708" t="s">
        <v>34</v>
      </c>
    </row>
    <row r="2709" spans="1:15" x14ac:dyDescent="0.25">
      <c r="A2709">
        <v>1116</v>
      </c>
      <c r="B2709" t="s">
        <v>19</v>
      </c>
      <c r="C2709">
        <v>49</v>
      </c>
      <c r="D2709" t="str">
        <f t="shared" si="126"/>
        <v>40–59 Age Group</v>
      </c>
      <c r="E2709" t="s">
        <v>34</v>
      </c>
      <c r="F2709" t="s">
        <v>34</v>
      </c>
      <c r="G2709" t="s">
        <v>34</v>
      </c>
      <c r="H2709" t="s">
        <v>43</v>
      </c>
      <c r="I2709" t="s">
        <v>21</v>
      </c>
      <c r="J2709" s="5">
        <v>104.08</v>
      </c>
      <c r="K2709" s="5">
        <v>26.6</v>
      </c>
      <c r="L2709" s="4">
        <f t="shared" si="127"/>
        <v>28.25</v>
      </c>
      <c r="M2709" s="5">
        <f t="shared" si="128"/>
        <v>26.6</v>
      </c>
      <c r="N2709" t="s">
        <v>24</v>
      </c>
      <c r="O2709" t="s">
        <v>34</v>
      </c>
    </row>
    <row r="2710" spans="1:15" x14ac:dyDescent="0.25">
      <c r="A2710">
        <v>2265</v>
      </c>
      <c r="B2710" t="s">
        <v>12</v>
      </c>
      <c r="C2710">
        <v>49</v>
      </c>
      <c r="D2710" t="str">
        <f t="shared" si="126"/>
        <v>40–59 Age Group</v>
      </c>
      <c r="E2710" t="s">
        <v>34</v>
      </c>
      <c r="F2710" t="s">
        <v>34</v>
      </c>
      <c r="G2710" t="s">
        <v>13</v>
      </c>
      <c r="H2710" t="s">
        <v>14</v>
      </c>
      <c r="I2710" t="s">
        <v>21</v>
      </c>
      <c r="J2710" s="5">
        <v>79.64</v>
      </c>
      <c r="K2710" s="5" t="s">
        <v>4270</v>
      </c>
      <c r="L2710" s="4">
        <f t="shared" si="127"/>
        <v>28.25</v>
      </c>
      <c r="M2710" s="5">
        <f t="shared" si="128"/>
        <v>28.25</v>
      </c>
      <c r="N2710" t="s">
        <v>29</v>
      </c>
      <c r="O2710" t="s">
        <v>34</v>
      </c>
    </row>
    <row r="2711" spans="1:15" x14ac:dyDescent="0.25">
      <c r="A2711">
        <v>4077</v>
      </c>
      <c r="B2711" t="s">
        <v>12</v>
      </c>
      <c r="C2711">
        <v>49</v>
      </c>
      <c r="D2711" t="str">
        <f t="shared" si="126"/>
        <v>40–59 Age Group</v>
      </c>
      <c r="E2711" t="s">
        <v>34</v>
      </c>
      <c r="F2711" t="s">
        <v>34</v>
      </c>
      <c r="G2711" t="s">
        <v>13</v>
      </c>
      <c r="H2711" t="s">
        <v>14</v>
      </c>
      <c r="I2711" t="s">
        <v>15</v>
      </c>
      <c r="J2711" s="5">
        <v>219.7</v>
      </c>
      <c r="K2711" s="5">
        <v>53.8</v>
      </c>
      <c r="L2711" s="4">
        <f t="shared" si="127"/>
        <v>28.25</v>
      </c>
      <c r="M2711" s="5">
        <f t="shared" si="128"/>
        <v>53.8</v>
      </c>
      <c r="N2711" t="s">
        <v>38</v>
      </c>
      <c r="O2711" t="s">
        <v>34</v>
      </c>
    </row>
    <row r="2712" spans="1:15" x14ac:dyDescent="0.25">
      <c r="A2712">
        <v>4607</v>
      </c>
      <c r="B2712" t="s">
        <v>19</v>
      </c>
      <c r="C2712">
        <v>49</v>
      </c>
      <c r="D2712" t="str">
        <f t="shared" si="126"/>
        <v>40–59 Age Group</v>
      </c>
      <c r="E2712" t="s">
        <v>34</v>
      </c>
      <c r="F2712" t="s">
        <v>34</v>
      </c>
      <c r="G2712" t="s">
        <v>13</v>
      </c>
      <c r="H2712" t="s">
        <v>20</v>
      </c>
      <c r="I2712" t="s">
        <v>15</v>
      </c>
      <c r="J2712" s="5">
        <v>112.31</v>
      </c>
      <c r="K2712" s="5">
        <v>36.9</v>
      </c>
      <c r="L2712" s="4">
        <f t="shared" si="127"/>
        <v>28.25</v>
      </c>
      <c r="M2712" s="5">
        <f t="shared" si="128"/>
        <v>36.9</v>
      </c>
      <c r="N2712" t="s">
        <v>38</v>
      </c>
      <c r="O2712" t="s">
        <v>34</v>
      </c>
    </row>
    <row r="2713" spans="1:15" x14ac:dyDescent="0.25">
      <c r="A2713">
        <v>4655</v>
      </c>
      <c r="B2713" t="s">
        <v>12</v>
      </c>
      <c r="C2713">
        <v>49</v>
      </c>
      <c r="D2713" t="str">
        <f t="shared" si="126"/>
        <v>40–59 Age Group</v>
      </c>
      <c r="E2713" t="s">
        <v>34</v>
      </c>
      <c r="F2713" t="s">
        <v>34</v>
      </c>
      <c r="G2713" t="s">
        <v>13</v>
      </c>
      <c r="H2713" t="s">
        <v>14</v>
      </c>
      <c r="I2713" t="s">
        <v>15</v>
      </c>
      <c r="J2713" s="5">
        <v>79.510000000000005</v>
      </c>
      <c r="K2713" s="5">
        <v>37.799999999999997</v>
      </c>
      <c r="L2713" s="4">
        <f t="shared" si="127"/>
        <v>28.25</v>
      </c>
      <c r="M2713" s="5">
        <f t="shared" si="128"/>
        <v>37.799999999999997</v>
      </c>
      <c r="N2713" t="s">
        <v>24</v>
      </c>
      <c r="O2713" t="s">
        <v>34</v>
      </c>
    </row>
    <row r="2714" spans="1:15" x14ac:dyDescent="0.25">
      <c r="A2714">
        <v>4949</v>
      </c>
      <c r="B2714" t="s">
        <v>12</v>
      </c>
      <c r="C2714">
        <v>49</v>
      </c>
      <c r="D2714" t="str">
        <f t="shared" si="126"/>
        <v>40–59 Age Group</v>
      </c>
      <c r="E2714" t="s">
        <v>34</v>
      </c>
      <c r="F2714" t="s">
        <v>34</v>
      </c>
      <c r="G2714" t="s">
        <v>13</v>
      </c>
      <c r="H2714" t="s">
        <v>14</v>
      </c>
      <c r="I2714" t="s">
        <v>21</v>
      </c>
      <c r="J2714" s="5">
        <v>96.35</v>
      </c>
      <c r="K2714" s="5">
        <v>35.9</v>
      </c>
      <c r="L2714" s="4">
        <f t="shared" si="127"/>
        <v>28.25</v>
      </c>
      <c r="M2714" s="5">
        <f t="shared" si="128"/>
        <v>35.9</v>
      </c>
      <c r="N2714" t="s">
        <v>24</v>
      </c>
      <c r="O2714" t="s">
        <v>34</v>
      </c>
    </row>
    <row r="2715" spans="1:15" x14ac:dyDescent="0.25">
      <c r="A2715">
        <v>5103</v>
      </c>
      <c r="B2715" t="s">
        <v>19</v>
      </c>
      <c r="C2715">
        <v>49</v>
      </c>
      <c r="D2715" t="str">
        <f t="shared" si="126"/>
        <v>40–59 Age Group</v>
      </c>
      <c r="E2715" t="s">
        <v>34</v>
      </c>
      <c r="F2715" t="s">
        <v>34</v>
      </c>
      <c r="G2715" t="s">
        <v>13</v>
      </c>
      <c r="H2715" t="s">
        <v>14</v>
      </c>
      <c r="I2715" t="s">
        <v>21</v>
      </c>
      <c r="J2715" s="5">
        <v>67.27</v>
      </c>
      <c r="K2715" s="5" t="s">
        <v>4270</v>
      </c>
      <c r="L2715" s="4">
        <f t="shared" si="127"/>
        <v>28.25</v>
      </c>
      <c r="M2715" s="5">
        <f t="shared" si="128"/>
        <v>28.25</v>
      </c>
      <c r="N2715" t="s">
        <v>18</v>
      </c>
      <c r="O2715" t="s">
        <v>34</v>
      </c>
    </row>
    <row r="2716" spans="1:15" x14ac:dyDescent="0.25">
      <c r="A2716">
        <v>5236</v>
      </c>
      <c r="B2716" t="s">
        <v>19</v>
      </c>
      <c r="C2716">
        <v>49</v>
      </c>
      <c r="D2716" t="str">
        <f t="shared" si="126"/>
        <v>40–59 Age Group</v>
      </c>
      <c r="E2716" t="s">
        <v>34</v>
      </c>
      <c r="F2716" t="s">
        <v>34</v>
      </c>
      <c r="G2716" t="s">
        <v>13</v>
      </c>
      <c r="H2716" t="s">
        <v>14</v>
      </c>
      <c r="I2716" t="s">
        <v>21</v>
      </c>
      <c r="J2716" s="5">
        <v>73.48</v>
      </c>
      <c r="K2716" s="5">
        <v>33</v>
      </c>
      <c r="L2716" s="4">
        <f t="shared" si="127"/>
        <v>28.25</v>
      </c>
      <c r="M2716" s="5">
        <f t="shared" si="128"/>
        <v>33</v>
      </c>
      <c r="N2716" t="s">
        <v>24</v>
      </c>
      <c r="O2716" t="s">
        <v>34</v>
      </c>
    </row>
    <row r="2717" spans="1:15" x14ac:dyDescent="0.25">
      <c r="A2717">
        <v>5455</v>
      </c>
      <c r="B2717" t="s">
        <v>12</v>
      </c>
      <c r="C2717">
        <v>49</v>
      </c>
      <c r="D2717" t="str">
        <f t="shared" si="126"/>
        <v>40–59 Age Group</v>
      </c>
      <c r="E2717" t="s">
        <v>34</v>
      </c>
      <c r="F2717" t="s">
        <v>34</v>
      </c>
      <c r="G2717" t="s">
        <v>13</v>
      </c>
      <c r="H2717" t="s">
        <v>14</v>
      </c>
      <c r="I2717" t="s">
        <v>21</v>
      </c>
      <c r="J2717" s="5">
        <v>78.34</v>
      </c>
      <c r="K2717" s="5">
        <v>32.5</v>
      </c>
      <c r="L2717" s="4">
        <f t="shared" si="127"/>
        <v>28.25</v>
      </c>
      <c r="M2717" s="5">
        <f t="shared" si="128"/>
        <v>32.5</v>
      </c>
      <c r="N2717" t="s">
        <v>38</v>
      </c>
      <c r="O2717" t="s">
        <v>34</v>
      </c>
    </row>
    <row r="2718" spans="1:15" x14ac:dyDescent="0.25">
      <c r="A2718">
        <v>5714</v>
      </c>
      <c r="B2718" t="s">
        <v>19</v>
      </c>
      <c r="C2718">
        <v>49</v>
      </c>
      <c r="D2718" t="str">
        <f t="shared" si="126"/>
        <v>40–59 Age Group</v>
      </c>
      <c r="E2718" t="s">
        <v>13</v>
      </c>
      <c r="F2718" t="s">
        <v>34</v>
      </c>
      <c r="G2718" t="s">
        <v>13</v>
      </c>
      <c r="H2718" t="s">
        <v>43</v>
      </c>
      <c r="I2718" t="s">
        <v>21</v>
      </c>
      <c r="J2718" s="5">
        <v>98.9</v>
      </c>
      <c r="K2718" s="5">
        <v>35.5</v>
      </c>
      <c r="L2718" s="4">
        <f t="shared" si="127"/>
        <v>28.25</v>
      </c>
      <c r="M2718" s="5">
        <f t="shared" si="128"/>
        <v>35.5</v>
      </c>
      <c r="N2718" t="s">
        <v>24</v>
      </c>
      <c r="O2718" t="s">
        <v>34</v>
      </c>
    </row>
    <row r="2719" spans="1:15" x14ac:dyDescent="0.25">
      <c r="A2719">
        <v>7683</v>
      </c>
      <c r="B2719" t="s">
        <v>12</v>
      </c>
      <c r="C2719">
        <v>49</v>
      </c>
      <c r="D2719" t="str">
        <f t="shared" si="126"/>
        <v>40–59 Age Group</v>
      </c>
      <c r="E2719" t="s">
        <v>34</v>
      </c>
      <c r="F2719" t="s">
        <v>34</v>
      </c>
      <c r="G2719" t="s">
        <v>13</v>
      </c>
      <c r="H2719" t="s">
        <v>20</v>
      </c>
      <c r="I2719" t="s">
        <v>21</v>
      </c>
      <c r="J2719" s="5">
        <v>220.47</v>
      </c>
      <c r="K2719" s="5">
        <v>36.4</v>
      </c>
      <c r="L2719" s="4">
        <f t="shared" si="127"/>
        <v>28.25</v>
      </c>
      <c r="M2719" s="5">
        <f t="shared" si="128"/>
        <v>36.4</v>
      </c>
      <c r="N2719" t="s">
        <v>29</v>
      </c>
      <c r="O2719" t="s">
        <v>34</v>
      </c>
    </row>
    <row r="2720" spans="1:15" x14ac:dyDescent="0.25">
      <c r="A2720">
        <v>8096</v>
      </c>
      <c r="B2720" t="s">
        <v>19</v>
      </c>
      <c r="C2720">
        <v>49</v>
      </c>
      <c r="D2720" t="str">
        <f t="shared" si="126"/>
        <v>40–59 Age Group</v>
      </c>
      <c r="E2720" t="s">
        <v>34</v>
      </c>
      <c r="F2720" t="s">
        <v>34</v>
      </c>
      <c r="G2720" t="s">
        <v>13</v>
      </c>
      <c r="H2720" t="s">
        <v>14</v>
      </c>
      <c r="I2720" t="s">
        <v>15</v>
      </c>
      <c r="J2720" s="5">
        <v>101.02</v>
      </c>
      <c r="K2720" s="5">
        <v>24.2</v>
      </c>
      <c r="L2720" s="4">
        <f t="shared" si="127"/>
        <v>28.25</v>
      </c>
      <c r="M2720" s="5">
        <f t="shared" si="128"/>
        <v>24.2</v>
      </c>
      <c r="N2720" t="s">
        <v>29</v>
      </c>
      <c r="O2720" t="s">
        <v>34</v>
      </c>
    </row>
    <row r="2721" spans="1:15" x14ac:dyDescent="0.25">
      <c r="A2721">
        <v>8345</v>
      </c>
      <c r="B2721" t="s">
        <v>19</v>
      </c>
      <c r="C2721">
        <v>49</v>
      </c>
      <c r="D2721" t="str">
        <f t="shared" si="126"/>
        <v>40–59 Age Group</v>
      </c>
      <c r="E2721" t="s">
        <v>34</v>
      </c>
      <c r="F2721" t="s">
        <v>34</v>
      </c>
      <c r="G2721" t="s">
        <v>13</v>
      </c>
      <c r="H2721" t="s">
        <v>14</v>
      </c>
      <c r="I2721" t="s">
        <v>21</v>
      </c>
      <c r="J2721" s="5">
        <v>114.76</v>
      </c>
      <c r="K2721" s="5">
        <v>24.7</v>
      </c>
      <c r="L2721" s="4">
        <f t="shared" si="127"/>
        <v>28.25</v>
      </c>
      <c r="M2721" s="5">
        <f t="shared" si="128"/>
        <v>24.7</v>
      </c>
      <c r="N2721" t="s">
        <v>24</v>
      </c>
      <c r="O2721" t="s">
        <v>34</v>
      </c>
    </row>
    <row r="2722" spans="1:15" x14ac:dyDescent="0.25">
      <c r="A2722">
        <v>8899</v>
      </c>
      <c r="B2722" t="s">
        <v>12</v>
      </c>
      <c r="C2722">
        <v>49</v>
      </c>
      <c r="D2722" t="str">
        <f t="shared" si="126"/>
        <v>40–59 Age Group</v>
      </c>
      <c r="E2722" t="s">
        <v>34</v>
      </c>
      <c r="F2722" t="s">
        <v>34</v>
      </c>
      <c r="G2722" t="s">
        <v>34</v>
      </c>
      <c r="H2722" t="s">
        <v>14</v>
      </c>
      <c r="I2722" t="s">
        <v>21</v>
      </c>
      <c r="J2722" s="5">
        <v>104.86</v>
      </c>
      <c r="K2722" s="5">
        <v>31.9</v>
      </c>
      <c r="L2722" s="4">
        <f t="shared" si="127"/>
        <v>28.25</v>
      </c>
      <c r="M2722" s="5">
        <f t="shared" si="128"/>
        <v>31.9</v>
      </c>
      <c r="N2722" t="s">
        <v>29</v>
      </c>
      <c r="O2722" t="s">
        <v>13</v>
      </c>
    </row>
    <row r="2723" spans="1:15" x14ac:dyDescent="0.25">
      <c r="A2723">
        <v>9602</v>
      </c>
      <c r="B2723" t="s">
        <v>19</v>
      </c>
      <c r="C2723">
        <v>49</v>
      </c>
      <c r="D2723" t="str">
        <f t="shared" si="126"/>
        <v>40–59 Age Group</v>
      </c>
      <c r="E2723" t="s">
        <v>34</v>
      </c>
      <c r="F2723" t="s">
        <v>34</v>
      </c>
      <c r="G2723" t="s">
        <v>13</v>
      </c>
      <c r="H2723" t="s">
        <v>14</v>
      </c>
      <c r="I2723" t="s">
        <v>15</v>
      </c>
      <c r="J2723" s="5">
        <v>72.180000000000007</v>
      </c>
      <c r="K2723" s="5">
        <v>30.8</v>
      </c>
      <c r="L2723" s="4">
        <f t="shared" si="127"/>
        <v>28.25</v>
      </c>
      <c r="M2723" s="5">
        <f t="shared" si="128"/>
        <v>30.8</v>
      </c>
      <c r="N2723" t="s">
        <v>38</v>
      </c>
      <c r="O2723" t="s">
        <v>34</v>
      </c>
    </row>
    <row r="2724" spans="1:15" x14ac:dyDescent="0.25">
      <c r="A2724">
        <v>10716</v>
      </c>
      <c r="B2724" t="s">
        <v>19</v>
      </c>
      <c r="C2724">
        <v>49</v>
      </c>
      <c r="D2724" t="str">
        <f t="shared" si="126"/>
        <v>40–59 Age Group</v>
      </c>
      <c r="E2724" t="s">
        <v>34</v>
      </c>
      <c r="F2724" t="s">
        <v>34</v>
      </c>
      <c r="G2724" t="s">
        <v>13</v>
      </c>
      <c r="H2724" t="s">
        <v>14</v>
      </c>
      <c r="I2724" t="s">
        <v>21</v>
      </c>
      <c r="J2724" s="5">
        <v>107.46</v>
      </c>
      <c r="K2724" s="5">
        <v>32.1</v>
      </c>
      <c r="L2724" s="4">
        <f t="shared" si="127"/>
        <v>28.25</v>
      </c>
      <c r="M2724" s="5">
        <f t="shared" si="128"/>
        <v>32.1</v>
      </c>
      <c r="N2724" t="s">
        <v>24</v>
      </c>
      <c r="O2724" t="s">
        <v>34</v>
      </c>
    </row>
    <row r="2725" spans="1:15" x14ac:dyDescent="0.25">
      <c r="A2725">
        <v>11726</v>
      </c>
      <c r="B2725" t="s">
        <v>19</v>
      </c>
      <c r="C2725">
        <v>49</v>
      </c>
      <c r="D2725" t="str">
        <f t="shared" si="126"/>
        <v>40–59 Age Group</v>
      </c>
      <c r="E2725" t="s">
        <v>34</v>
      </c>
      <c r="F2725" t="s">
        <v>34</v>
      </c>
      <c r="G2725" t="s">
        <v>13</v>
      </c>
      <c r="H2725" t="s">
        <v>43</v>
      </c>
      <c r="I2725" t="s">
        <v>21</v>
      </c>
      <c r="J2725" s="5">
        <v>83.84</v>
      </c>
      <c r="K2725" s="5">
        <v>19.3</v>
      </c>
      <c r="L2725" s="4">
        <f t="shared" si="127"/>
        <v>28.25</v>
      </c>
      <c r="M2725" s="5">
        <f t="shared" si="128"/>
        <v>19.3</v>
      </c>
      <c r="N2725" t="s">
        <v>18</v>
      </c>
      <c r="O2725" t="s">
        <v>34</v>
      </c>
    </row>
    <row r="2726" spans="1:15" x14ac:dyDescent="0.25">
      <c r="A2726">
        <v>12992</v>
      </c>
      <c r="B2726" t="s">
        <v>19</v>
      </c>
      <c r="C2726">
        <v>49</v>
      </c>
      <c r="D2726" t="str">
        <f t="shared" si="126"/>
        <v>40–59 Age Group</v>
      </c>
      <c r="E2726" t="s">
        <v>34</v>
      </c>
      <c r="F2726" t="s">
        <v>34</v>
      </c>
      <c r="G2726" t="s">
        <v>13</v>
      </c>
      <c r="H2726" t="s">
        <v>14</v>
      </c>
      <c r="I2726" t="s">
        <v>21</v>
      </c>
      <c r="J2726" s="5">
        <v>96.85</v>
      </c>
      <c r="K2726" s="5">
        <v>35.5</v>
      </c>
      <c r="L2726" s="4">
        <f t="shared" si="127"/>
        <v>28.25</v>
      </c>
      <c r="M2726" s="5">
        <f t="shared" si="128"/>
        <v>35.5</v>
      </c>
      <c r="N2726" t="s">
        <v>24</v>
      </c>
      <c r="O2726" t="s">
        <v>34</v>
      </c>
    </row>
    <row r="2727" spans="1:15" x14ac:dyDescent="0.25">
      <c r="A2727">
        <v>13116</v>
      </c>
      <c r="B2727" t="s">
        <v>12</v>
      </c>
      <c r="C2727">
        <v>49</v>
      </c>
      <c r="D2727" t="str">
        <f t="shared" si="126"/>
        <v>40–59 Age Group</v>
      </c>
      <c r="E2727" t="s">
        <v>34</v>
      </c>
      <c r="F2727" t="s">
        <v>34</v>
      </c>
      <c r="G2727" t="s">
        <v>13</v>
      </c>
      <c r="H2727" t="s">
        <v>14</v>
      </c>
      <c r="I2727" t="s">
        <v>15</v>
      </c>
      <c r="J2727" s="5">
        <v>87.06</v>
      </c>
      <c r="K2727" s="5">
        <v>28.3</v>
      </c>
      <c r="L2727" s="4">
        <f t="shared" si="127"/>
        <v>28.25</v>
      </c>
      <c r="M2727" s="5">
        <f t="shared" si="128"/>
        <v>28.3</v>
      </c>
      <c r="N2727" t="s">
        <v>24</v>
      </c>
      <c r="O2727" t="s">
        <v>34</v>
      </c>
    </row>
    <row r="2728" spans="1:15" x14ac:dyDescent="0.25">
      <c r="A2728">
        <v>14147</v>
      </c>
      <c r="B2728" t="s">
        <v>12</v>
      </c>
      <c r="C2728">
        <v>49</v>
      </c>
      <c r="D2728" t="str">
        <f t="shared" si="126"/>
        <v>40–59 Age Group</v>
      </c>
      <c r="E2728" t="s">
        <v>34</v>
      </c>
      <c r="F2728" t="s">
        <v>34</v>
      </c>
      <c r="G2728" t="s">
        <v>13</v>
      </c>
      <c r="H2728" t="s">
        <v>14</v>
      </c>
      <c r="I2728" t="s">
        <v>15</v>
      </c>
      <c r="J2728" s="5">
        <v>186.32</v>
      </c>
      <c r="K2728" s="5">
        <v>43.8</v>
      </c>
      <c r="L2728" s="4">
        <f t="shared" si="127"/>
        <v>28.25</v>
      </c>
      <c r="M2728" s="5">
        <f t="shared" si="128"/>
        <v>43.8</v>
      </c>
      <c r="N2728" t="s">
        <v>29</v>
      </c>
      <c r="O2728" t="s">
        <v>34</v>
      </c>
    </row>
    <row r="2729" spans="1:15" x14ac:dyDescent="0.25">
      <c r="A2729">
        <v>16949</v>
      </c>
      <c r="B2729" t="s">
        <v>19</v>
      </c>
      <c r="C2729">
        <v>49</v>
      </c>
      <c r="D2729" t="str">
        <f t="shared" si="126"/>
        <v>40–59 Age Group</v>
      </c>
      <c r="E2729" t="s">
        <v>13</v>
      </c>
      <c r="F2729" t="s">
        <v>34</v>
      </c>
      <c r="G2729" t="s">
        <v>13</v>
      </c>
      <c r="H2729" t="s">
        <v>43</v>
      </c>
      <c r="I2729" t="s">
        <v>21</v>
      </c>
      <c r="J2729" s="5">
        <v>107.91</v>
      </c>
      <c r="K2729" s="5">
        <v>25</v>
      </c>
      <c r="L2729" s="4">
        <f t="shared" si="127"/>
        <v>28.25</v>
      </c>
      <c r="M2729" s="5">
        <f t="shared" si="128"/>
        <v>25</v>
      </c>
      <c r="N2729" t="s">
        <v>38</v>
      </c>
      <c r="O2729" t="s">
        <v>34</v>
      </c>
    </row>
    <row r="2730" spans="1:15" x14ac:dyDescent="0.25">
      <c r="A2730">
        <v>18040</v>
      </c>
      <c r="B2730" t="s">
        <v>19</v>
      </c>
      <c r="C2730">
        <v>49</v>
      </c>
      <c r="D2730" t="str">
        <f t="shared" si="126"/>
        <v>40–59 Age Group</v>
      </c>
      <c r="E2730" t="s">
        <v>34</v>
      </c>
      <c r="F2730" t="s">
        <v>34</v>
      </c>
      <c r="G2730" t="s">
        <v>13</v>
      </c>
      <c r="H2730" t="s">
        <v>43</v>
      </c>
      <c r="I2730" t="s">
        <v>21</v>
      </c>
      <c r="J2730" s="5">
        <v>89.61</v>
      </c>
      <c r="K2730" s="5">
        <v>27.7</v>
      </c>
      <c r="L2730" s="4">
        <f t="shared" si="127"/>
        <v>28.25</v>
      </c>
      <c r="M2730" s="5">
        <f t="shared" si="128"/>
        <v>27.7</v>
      </c>
      <c r="N2730" t="s">
        <v>24</v>
      </c>
      <c r="O2730" t="s">
        <v>34</v>
      </c>
    </row>
    <row r="2731" spans="1:15" x14ac:dyDescent="0.25">
      <c r="A2731">
        <v>21713</v>
      </c>
      <c r="B2731" t="s">
        <v>12</v>
      </c>
      <c r="C2731">
        <v>49</v>
      </c>
      <c r="D2731" t="str">
        <f t="shared" si="126"/>
        <v>40–59 Age Group</v>
      </c>
      <c r="E2731" t="s">
        <v>34</v>
      </c>
      <c r="F2731" t="s">
        <v>34</v>
      </c>
      <c r="G2731" t="s">
        <v>13</v>
      </c>
      <c r="H2731" t="s">
        <v>14</v>
      </c>
      <c r="I2731" t="s">
        <v>15</v>
      </c>
      <c r="J2731" s="5">
        <v>102.91</v>
      </c>
      <c r="K2731" s="5">
        <v>24.7</v>
      </c>
      <c r="L2731" s="4">
        <f t="shared" si="127"/>
        <v>28.25</v>
      </c>
      <c r="M2731" s="5">
        <f t="shared" si="128"/>
        <v>24.7</v>
      </c>
      <c r="N2731" t="s">
        <v>38</v>
      </c>
      <c r="O2731" t="s">
        <v>34</v>
      </c>
    </row>
    <row r="2732" spans="1:15" x14ac:dyDescent="0.25">
      <c r="A2732">
        <v>22440</v>
      </c>
      <c r="B2732" t="s">
        <v>19</v>
      </c>
      <c r="C2732">
        <v>49</v>
      </c>
      <c r="D2732" t="str">
        <f t="shared" si="126"/>
        <v>40–59 Age Group</v>
      </c>
      <c r="E2732" t="s">
        <v>34</v>
      </c>
      <c r="F2732" t="s">
        <v>34</v>
      </c>
      <c r="G2732" t="s">
        <v>13</v>
      </c>
      <c r="H2732" t="s">
        <v>14</v>
      </c>
      <c r="I2732" t="s">
        <v>15</v>
      </c>
      <c r="J2732" s="5">
        <v>267.76</v>
      </c>
      <c r="K2732" s="5">
        <v>29.3</v>
      </c>
      <c r="L2732" s="4">
        <f t="shared" si="127"/>
        <v>28.25</v>
      </c>
      <c r="M2732" s="5">
        <f t="shared" si="128"/>
        <v>29.3</v>
      </c>
      <c r="N2732" t="s">
        <v>18</v>
      </c>
      <c r="O2732" t="s">
        <v>34</v>
      </c>
    </row>
    <row r="2733" spans="1:15" x14ac:dyDescent="0.25">
      <c r="A2733">
        <v>26062</v>
      </c>
      <c r="B2733" t="s">
        <v>12</v>
      </c>
      <c r="C2733">
        <v>49</v>
      </c>
      <c r="D2733" t="str">
        <f t="shared" si="126"/>
        <v>40–59 Age Group</v>
      </c>
      <c r="E2733" t="s">
        <v>34</v>
      </c>
      <c r="F2733" t="s">
        <v>34</v>
      </c>
      <c r="G2733" t="s">
        <v>13</v>
      </c>
      <c r="H2733" t="s">
        <v>14</v>
      </c>
      <c r="I2733" t="s">
        <v>21</v>
      </c>
      <c r="J2733" s="5">
        <v>78.040000000000006</v>
      </c>
      <c r="K2733" s="5">
        <v>37.9</v>
      </c>
      <c r="L2733" s="4">
        <f t="shared" si="127"/>
        <v>28.25</v>
      </c>
      <c r="M2733" s="5">
        <f t="shared" si="128"/>
        <v>37.9</v>
      </c>
      <c r="N2733" t="s">
        <v>24</v>
      </c>
      <c r="O2733" t="s">
        <v>34</v>
      </c>
    </row>
    <row r="2734" spans="1:15" x14ac:dyDescent="0.25">
      <c r="A2734">
        <v>27583</v>
      </c>
      <c r="B2734" t="s">
        <v>12</v>
      </c>
      <c r="C2734">
        <v>49</v>
      </c>
      <c r="D2734" t="str">
        <f t="shared" si="126"/>
        <v>40–59 Age Group</v>
      </c>
      <c r="E2734" t="s">
        <v>34</v>
      </c>
      <c r="F2734" t="s">
        <v>34</v>
      </c>
      <c r="G2734" t="s">
        <v>13</v>
      </c>
      <c r="H2734" t="s">
        <v>14</v>
      </c>
      <c r="I2734" t="s">
        <v>21</v>
      </c>
      <c r="J2734" s="5">
        <v>88.13</v>
      </c>
      <c r="K2734" s="5">
        <v>32.799999999999997</v>
      </c>
      <c r="L2734" s="4">
        <f t="shared" si="127"/>
        <v>28.25</v>
      </c>
      <c r="M2734" s="5">
        <f t="shared" si="128"/>
        <v>32.799999999999997</v>
      </c>
      <c r="N2734" t="s">
        <v>24</v>
      </c>
      <c r="O2734" t="s">
        <v>34</v>
      </c>
    </row>
    <row r="2735" spans="1:15" x14ac:dyDescent="0.25">
      <c r="A2735">
        <v>28024</v>
      </c>
      <c r="B2735" t="s">
        <v>12</v>
      </c>
      <c r="C2735">
        <v>49</v>
      </c>
      <c r="D2735" t="str">
        <f t="shared" si="126"/>
        <v>40–59 Age Group</v>
      </c>
      <c r="E2735" t="s">
        <v>34</v>
      </c>
      <c r="F2735" t="s">
        <v>34</v>
      </c>
      <c r="G2735" t="s">
        <v>13</v>
      </c>
      <c r="H2735" t="s">
        <v>14</v>
      </c>
      <c r="I2735" t="s">
        <v>21</v>
      </c>
      <c r="J2735" s="5">
        <v>102.47</v>
      </c>
      <c r="K2735" s="5">
        <v>29.3</v>
      </c>
      <c r="L2735" s="4">
        <f t="shared" si="127"/>
        <v>28.25</v>
      </c>
      <c r="M2735" s="5">
        <f t="shared" si="128"/>
        <v>29.3</v>
      </c>
      <c r="N2735" t="s">
        <v>18</v>
      </c>
      <c r="O2735" t="s">
        <v>34</v>
      </c>
    </row>
    <row r="2736" spans="1:15" x14ac:dyDescent="0.25">
      <c r="A2736">
        <v>29792</v>
      </c>
      <c r="B2736" t="s">
        <v>19</v>
      </c>
      <c r="C2736">
        <v>49</v>
      </c>
      <c r="D2736" t="str">
        <f t="shared" si="126"/>
        <v>40–59 Age Group</v>
      </c>
      <c r="E2736" t="s">
        <v>34</v>
      </c>
      <c r="F2736" t="s">
        <v>34</v>
      </c>
      <c r="G2736" t="s">
        <v>13</v>
      </c>
      <c r="H2736" t="s">
        <v>14</v>
      </c>
      <c r="I2736" t="s">
        <v>21</v>
      </c>
      <c r="J2736" s="5">
        <v>85.23</v>
      </c>
      <c r="K2736" s="5">
        <v>25.4</v>
      </c>
      <c r="L2736" s="4">
        <f t="shared" si="127"/>
        <v>28.25</v>
      </c>
      <c r="M2736" s="5">
        <f t="shared" si="128"/>
        <v>25.4</v>
      </c>
      <c r="N2736" t="s">
        <v>38</v>
      </c>
      <c r="O2736" t="s">
        <v>34</v>
      </c>
    </row>
    <row r="2737" spans="1:15" x14ac:dyDescent="0.25">
      <c r="A2737">
        <v>29869</v>
      </c>
      <c r="B2737" t="s">
        <v>12</v>
      </c>
      <c r="C2737">
        <v>49</v>
      </c>
      <c r="D2737" t="str">
        <f t="shared" si="126"/>
        <v>40–59 Age Group</v>
      </c>
      <c r="E2737" t="s">
        <v>34</v>
      </c>
      <c r="F2737" t="s">
        <v>34</v>
      </c>
      <c r="G2737" t="s">
        <v>13</v>
      </c>
      <c r="H2737" t="s">
        <v>14</v>
      </c>
      <c r="I2737" t="s">
        <v>15</v>
      </c>
      <c r="J2737" s="5">
        <v>199.96</v>
      </c>
      <c r="K2737" s="5">
        <v>28.6</v>
      </c>
      <c r="L2737" s="4">
        <f t="shared" si="127"/>
        <v>28.25</v>
      </c>
      <c r="M2737" s="5">
        <f t="shared" si="128"/>
        <v>28.6</v>
      </c>
      <c r="N2737" t="s">
        <v>24</v>
      </c>
      <c r="O2737" t="s">
        <v>34</v>
      </c>
    </row>
    <row r="2738" spans="1:15" x14ac:dyDescent="0.25">
      <c r="A2738">
        <v>29878</v>
      </c>
      <c r="B2738" t="s">
        <v>12</v>
      </c>
      <c r="C2738">
        <v>49</v>
      </c>
      <c r="D2738" t="str">
        <f t="shared" si="126"/>
        <v>40–59 Age Group</v>
      </c>
      <c r="E2738" t="s">
        <v>34</v>
      </c>
      <c r="F2738" t="s">
        <v>34</v>
      </c>
      <c r="G2738" t="s">
        <v>13</v>
      </c>
      <c r="H2738" t="s">
        <v>14</v>
      </c>
      <c r="I2738" t="s">
        <v>15</v>
      </c>
      <c r="J2738" s="5">
        <v>175.74</v>
      </c>
      <c r="K2738" s="5">
        <v>45.4</v>
      </c>
      <c r="L2738" s="4">
        <f t="shared" si="127"/>
        <v>28.25</v>
      </c>
      <c r="M2738" s="5">
        <f t="shared" si="128"/>
        <v>45.4</v>
      </c>
      <c r="N2738" t="s">
        <v>38</v>
      </c>
      <c r="O2738" t="s">
        <v>34</v>
      </c>
    </row>
    <row r="2739" spans="1:15" x14ac:dyDescent="0.25">
      <c r="A2739">
        <v>31131</v>
      </c>
      <c r="B2739" t="s">
        <v>19</v>
      </c>
      <c r="C2739">
        <v>49</v>
      </c>
      <c r="D2739" t="str">
        <f t="shared" si="126"/>
        <v>40–59 Age Group</v>
      </c>
      <c r="E2739" t="s">
        <v>34</v>
      </c>
      <c r="F2739" t="s">
        <v>13</v>
      </c>
      <c r="G2739" t="s">
        <v>13</v>
      </c>
      <c r="H2739" t="s">
        <v>14</v>
      </c>
      <c r="I2739" t="s">
        <v>21</v>
      </c>
      <c r="J2739" s="5">
        <v>76.78</v>
      </c>
      <c r="K2739" s="5">
        <v>22.7</v>
      </c>
      <c r="L2739" s="4">
        <f t="shared" si="127"/>
        <v>28.25</v>
      </c>
      <c r="M2739" s="5">
        <f t="shared" si="128"/>
        <v>22.7</v>
      </c>
      <c r="N2739" t="s">
        <v>29</v>
      </c>
      <c r="O2739" t="s">
        <v>34</v>
      </c>
    </row>
    <row r="2740" spans="1:15" x14ac:dyDescent="0.25">
      <c r="A2740">
        <v>31156</v>
      </c>
      <c r="B2740" t="s">
        <v>19</v>
      </c>
      <c r="C2740">
        <v>49</v>
      </c>
      <c r="D2740" t="str">
        <f t="shared" si="126"/>
        <v>40–59 Age Group</v>
      </c>
      <c r="E2740" t="s">
        <v>34</v>
      </c>
      <c r="F2740" t="s">
        <v>34</v>
      </c>
      <c r="G2740" t="s">
        <v>13</v>
      </c>
      <c r="H2740" t="s">
        <v>14</v>
      </c>
      <c r="I2740" t="s">
        <v>15</v>
      </c>
      <c r="J2740" s="5">
        <v>105.99</v>
      </c>
      <c r="K2740" s="5">
        <v>29.8</v>
      </c>
      <c r="L2740" s="4">
        <f t="shared" si="127"/>
        <v>28.25</v>
      </c>
      <c r="M2740" s="5">
        <f t="shared" si="128"/>
        <v>29.8</v>
      </c>
      <c r="N2740" t="s">
        <v>24</v>
      </c>
      <c r="O2740" t="s">
        <v>34</v>
      </c>
    </row>
    <row r="2741" spans="1:15" x14ac:dyDescent="0.25">
      <c r="A2741">
        <v>31308</v>
      </c>
      <c r="B2741" t="s">
        <v>19</v>
      </c>
      <c r="C2741">
        <v>49</v>
      </c>
      <c r="D2741" t="str">
        <f t="shared" si="126"/>
        <v>40–59 Age Group</v>
      </c>
      <c r="E2741" t="s">
        <v>34</v>
      </c>
      <c r="F2741" t="s">
        <v>34</v>
      </c>
      <c r="G2741" t="s">
        <v>13</v>
      </c>
      <c r="H2741" t="s">
        <v>14</v>
      </c>
      <c r="I2741" t="s">
        <v>15</v>
      </c>
      <c r="J2741" s="5">
        <v>114.5</v>
      </c>
      <c r="K2741" s="5">
        <v>35.9</v>
      </c>
      <c r="L2741" s="4">
        <f t="shared" si="127"/>
        <v>28.25</v>
      </c>
      <c r="M2741" s="5">
        <f t="shared" si="128"/>
        <v>35.9</v>
      </c>
      <c r="N2741" t="s">
        <v>18</v>
      </c>
      <c r="O2741" t="s">
        <v>34</v>
      </c>
    </row>
    <row r="2742" spans="1:15" x14ac:dyDescent="0.25">
      <c r="A2742">
        <v>31849</v>
      </c>
      <c r="B2742" t="s">
        <v>19</v>
      </c>
      <c r="C2742">
        <v>49</v>
      </c>
      <c r="D2742" t="str">
        <f t="shared" si="126"/>
        <v>40–59 Age Group</v>
      </c>
      <c r="E2742" t="s">
        <v>34</v>
      </c>
      <c r="F2742" t="s">
        <v>34</v>
      </c>
      <c r="G2742" t="s">
        <v>13</v>
      </c>
      <c r="H2742" t="s">
        <v>14</v>
      </c>
      <c r="I2742" t="s">
        <v>21</v>
      </c>
      <c r="J2742" s="5">
        <v>107.4</v>
      </c>
      <c r="K2742" s="5">
        <v>26.7</v>
      </c>
      <c r="L2742" s="4">
        <f t="shared" si="127"/>
        <v>28.25</v>
      </c>
      <c r="M2742" s="5">
        <f t="shared" si="128"/>
        <v>26.7</v>
      </c>
      <c r="N2742" t="s">
        <v>29</v>
      </c>
      <c r="O2742" t="s">
        <v>34</v>
      </c>
    </row>
    <row r="2743" spans="1:15" x14ac:dyDescent="0.25">
      <c r="A2743">
        <v>31867</v>
      </c>
      <c r="B2743" t="s">
        <v>19</v>
      </c>
      <c r="C2743">
        <v>49</v>
      </c>
      <c r="D2743" t="str">
        <f t="shared" si="126"/>
        <v>40–59 Age Group</v>
      </c>
      <c r="E2743" t="s">
        <v>34</v>
      </c>
      <c r="F2743" t="s">
        <v>34</v>
      </c>
      <c r="G2743" t="s">
        <v>34</v>
      </c>
      <c r="H2743" t="s">
        <v>14</v>
      </c>
      <c r="I2743" t="s">
        <v>21</v>
      </c>
      <c r="J2743" s="5">
        <v>65.81</v>
      </c>
      <c r="K2743" s="5">
        <v>32.299999999999997</v>
      </c>
      <c r="L2743" s="4">
        <f t="shared" si="127"/>
        <v>28.25</v>
      </c>
      <c r="M2743" s="5">
        <f t="shared" si="128"/>
        <v>32.299999999999997</v>
      </c>
      <c r="N2743" t="s">
        <v>38</v>
      </c>
      <c r="O2743" t="s">
        <v>34</v>
      </c>
    </row>
    <row r="2744" spans="1:15" x14ac:dyDescent="0.25">
      <c r="A2744">
        <v>32604</v>
      </c>
      <c r="B2744" t="s">
        <v>12</v>
      </c>
      <c r="C2744">
        <v>49</v>
      </c>
      <c r="D2744" t="str">
        <f t="shared" si="126"/>
        <v>40–59 Age Group</v>
      </c>
      <c r="E2744" t="s">
        <v>34</v>
      </c>
      <c r="F2744" t="s">
        <v>34</v>
      </c>
      <c r="G2744" t="s">
        <v>13</v>
      </c>
      <c r="H2744" t="s">
        <v>20</v>
      </c>
      <c r="I2744" t="s">
        <v>21</v>
      </c>
      <c r="J2744" s="5">
        <v>215.81</v>
      </c>
      <c r="K2744" s="5">
        <v>58.1</v>
      </c>
      <c r="L2744" s="4">
        <f t="shared" si="127"/>
        <v>28.25</v>
      </c>
      <c r="M2744" s="5">
        <f t="shared" si="128"/>
        <v>58.1</v>
      </c>
      <c r="N2744" t="s">
        <v>24</v>
      </c>
      <c r="O2744" t="s">
        <v>34</v>
      </c>
    </row>
    <row r="2745" spans="1:15" x14ac:dyDescent="0.25">
      <c r="A2745">
        <v>34772</v>
      </c>
      <c r="B2745" t="s">
        <v>19</v>
      </c>
      <c r="C2745">
        <v>49</v>
      </c>
      <c r="D2745" t="str">
        <f t="shared" si="126"/>
        <v>40–59 Age Group</v>
      </c>
      <c r="E2745" t="s">
        <v>34</v>
      </c>
      <c r="F2745" t="s">
        <v>34</v>
      </c>
      <c r="G2745" t="s">
        <v>13</v>
      </c>
      <c r="H2745" t="s">
        <v>14</v>
      </c>
      <c r="I2745" t="s">
        <v>21</v>
      </c>
      <c r="J2745" s="5">
        <v>82.41</v>
      </c>
      <c r="K2745" s="5">
        <v>45.4</v>
      </c>
      <c r="L2745" s="4">
        <f t="shared" si="127"/>
        <v>28.25</v>
      </c>
      <c r="M2745" s="5">
        <f t="shared" si="128"/>
        <v>45.4</v>
      </c>
      <c r="N2745" t="s">
        <v>29</v>
      </c>
      <c r="O2745" t="s">
        <v>34</v>
      </c>
    </row>
    <row r="2746" spans="1:15" x14ac:dyDescent="0.25">
      <c r="A2746">
        <v>36814</v>
      </c>
      <c r="B2746" t="s">
        <v>19</v>
      </c>
      <c r="C2746">
        <v>49</v>
      </c>
      <c r="D2746" t="str">
        <f t="shared" si="126"/>
        <v>40–59 Age Group</v>
      </c>
      <c r="E2746" t="s">
        <v>34</v>
      </c>
      <c r="F2746" t="s">
        <v>34</v>
      </c>
      <c r="G2746" t="s">
        <v>13</v>
      </c>
      <c r="H2746" t="s">
        <v>14</v>
      </c>
      <c r="I2746" t="s">
        <v>21</v>
      </c>
      <c r="J2746" s="5">
        <v>56.11</v>
      </c>
      <c r="K2746" s="5">
        <v>28.7</v>
      </c>
      <c r="L2746" s="4">
        <f t="shared" si="127"/>
        <v>28.25</v>
      </c>
      <c r="M2746" s="5">
        <f t="shared" si="128"/>
        <v>28.7</v>
      </c>
      <c r="N2746" t="s">
        <v>29</v>
      </c>
      <c r="O2746" t="s">
        <v>34</v>
      </c>
    </row>
    <row r="2747" spans="1:15" x14ac:dyDescent="0.25">
      <c r="A2747">
        <v>38349</v>
      </c>
      <c r="B2747" t="s">
        <v>19</v>
      </c>
      <c r="C2747">
        <v>49</v>
      </c>
      <c r="D2747" t="str">
        <f t="shared" si="126"/>
        <v>40–59 Age Group</v>
      </c>
      <c r="E2747" t="s">
        <v>34</v>
      </c>
      <c r="F2747" t="s">
        <v>34</v>
      </c>
      <c r="G2747" t="s">
        <v>13</v>
      </c>
      <c r="H2747" t="s">
        <v>43</v>
      </c>
      <c r="I2747" t="s">
        <v>15</v>
      </c>
      <c r="J2747" s="5">
        <v>69.92</v>
      </c>
      <c r="K2747" s="5">
        <v>47.6</v>
      </c>
      <c r="L2747" s="4">
        <f t="shared" si="127"/>
        <v>28.25</v>
      </c>
      <c r="M2747" s="5">
        <f t="shared" si="128"/>
        <v>47.6</v>
      </c>
      <c r="N2747" t="s">
        <v>24</v>
      </c>
      <c r="O2747" t="s">
        <v>34</v>
      </c>
    </row>
    <row r="2748" spans="1:15" x14ac:dyDescent="0.25">
      <c r="A2748">
        <v>38724</v>
      </c>
      <c r="B2748" t="s">
        <v>19</v>
      </c>
      <c r="C2748">
        <v>49</v>
      </c>
      <c r="D2748" t="str">
        <f t="shared" si="126"/>
        <v>40–59 Age Group</v>
      </c>
      <c r="E2748" t="s">
        <v>13</v>
      </c>
      <c r="F2748" t="s">
        <v>34</v>
      </c>
      <c r="G2748" t="s">
        <v>13</v>
      </c>
      <c r="H2748" t="s">
        <v>43</v>
      </c>
      <c r="I2748" t="s">
        <v>15</v>
      </c>
      <c r="J2748" s="5">
        <v>56.37</v>
      </c>
      <c r="K2748" s="5">
        <v>39.4</v>
      </c>
      <c r="L2748" s="4">
        <f t="shared" si="127"/>
        <v>28.25</v>
      </c>
      <c r="M2748" s="5">
        <f t="shared" si="128"/>
        <v>39.4</v>
      </c>
      <c r="N2748" t="s">
        <v>29</v>
      </c>
      <c r="O2748" t="s">
        <v>34</v>
      </c>
    </row>
    <row r="2749" spans="1:15" x14ac:dyDescent="0.25">
      <c r="A2749">
        <v>39936</v>
      </c>
      <c r="B2749" t="s">
        <v>19</v>
      </c>
      <c r="C2749">
        <v>49</v>
      </c>
      <c r="D2749" t="str">
        <f t="shared" si="126"/>
        <v>40–59 Age Group</v>
      </c>
      <c r="E2749" t="s">
        <v>34</v>
      </c>
      <c r="F2749" t="s">
        <v>34</v>
      </c>
      <c r="G2749" t="s">
        <v>13</v>
      </c>
      <c r="H2749" t="s">
        <v>14</v>
      </c>
      <c r="I2749" t="s">
        <v>21</v>
      </c>
      <c r="J2749" s="5">
        <v>61.57</v>
      </c>
      <c r="K2749" s="5">
        <v>37.9</v>
      </c>
      <c r="L2749" s="4">
        <f t="shared" si="127"/>
        <v>28.25</v>
      </c>
      <c r="M2749" s="5">
        <f t="shared" si="128"/>
        <v>37.9</v>
      </c>
      <c r="N2749" t="s">
        <v>18</v>
      </c>
      <c r="O2749" t="s">
        <v>34</v>
      </c>
    </row>
    <row r="2750" spans="1:15" x14ac:dyDescent="0.25">
      <c r="A2750">
        <v>40840</v>
      </c>
      <c r="B2750" t="s">
        <v>19</v>
      </c>
      <c r="C2750">
        <v>49</v>
      </c>
      <c r="D2750" t="str">
        <f t="shared" si="126"/>
        <v>40–59 Age Group</v>
      </c>
      <c r="E2750" t="s">
        <v>34</v>
      </c>
      <c r="F2750" t="s">
        <v>34</v>
      </c>
      <c r="G2750" t="s">
        <v>13</v>
      </c>
      <c r="H2750" t="s">
        <v>14</v>
      </c>
      <c r="I2750" t="s">
        <v>21</v>
      </c>
      <c r="J2750" s="5">
        <v>138.16</v>
      </c>
      <c r="K2750" s="5">
        <v>19.399999999999999</v>
      </c>
      <c r="L2750" s="4">
        <f t="shared" si="127"/>
        <v>28.25</v>
      </c>
      <c r="M2750" s="5">
        <f t="shared" si="128"/>
        <v>19.399999999999999</v>
      </c>
      <c r="N2750" t="s">
        <v>24</v>
      </c>
      <c r="O2750" t="s">
        <v>34</v>
      </c>
    </row>
    <row r="2751" spans="1:15" x14ac:dyDescent="0.25">
      <c r="A2751">
        <v>43615</v>
      </c>
      <c r="B2751" t="s">
        <v>19</v>
      </c>
      <c r="C2751">
        <v>49</v>
      </c>
      <c r="D2751" t="str">
        <f t="shared" si="126"/>
        <v>40–59 Age Group</v>
      </c>
      <c r="E2751" t="s">
        <v>34</v>
      </c>
      <c r="F2751" t="s">
        <v>34</v>
      </c>
      <c r="G2751" t="s">
        <v>13</v>
      </c>
      <c r="H2751" t="s">
        <v>20</v>
      </c>
      <c r="I2751" t="s">
        <v>15</v>
      </c>
      <c r="J2751" s="5">
        <v>75.150000000000006</v>
      </c>
      <c r="K2751" s="5">
        <v>25</v>
      </c>
      <c r="L2751" s="4">
        <f t="shared" si="127"/>
        <v>28.25</v>
      </c>
      <c r="M2751" s="5">
        <f t="shared" si="128"/>
        <v>25</v>
      </c>
      <c r="N2751" t="s">
        <v>38</v>
      </c>
      <c r="O2751" t="s">
        <v>34</v>
      </c>
    </row>
    <row r="2752" spans="1:15" x14ac:dyDescent="0.25">
      <c r="A2752">
        <v>44447</v>
      </c>
      <c r="B2752" t="s">
        <v>12</v>
      </c>
      <c r="C2752">
        <v>49</v>
      </c>
      <c r="D2752" t="str">
        <f t="shared" si="126"/>
        <v>40–59 Age Group</v>
      </c>
      <c r="E2752" t="s">
        <v>34</v>
      </c>
      <c r="F2752" t="s">
        <v>34</v>
      </c>
      <c r="G2752" t="s">
        <v>13</v>
      </c>
      <c r="H2752" t="s">
        <v>14</v>
      </c>
      <c r="I2752" t="s">
        <v>15</v>
      </c>
      <c r="J2752" s="5">
        <v>58.19</v>
      </c>
      <c r="K2752" s="5">
        <v>29.6</v>
      </c>
      <c r="L2752" s="4">
        <f t="shared" si="127"/>
        <v>28.25</v>
      </c>
      <c r="M2752" s="5">
        <f t="shared" si="128"/>
        <v>29.6</v>
      </c>
      <c r="N2752" t="s">
        <v>29</v>
      </c>
      <c r="O2752" t="s">
        <v>34</v>
      </c>
    </row>
    <row r="2753" spans="1:15" x14ac:dyDescent="0.25">
      <c r="A2753">
        <v>47175</v>
      </c>
      <c r="B2753" t="s">
        <v>19</v>
      </c>
      <c r="C2753">
        <v>49</v>
      </c>
      <c r="D2753" t="str">
        <f t="shared" si="126"/>
        <v>40–59 Age Group</v>
      </c>
      <c r="E2753" t="s">
        <v>34</v>
      </c>
      <c r="F2753" t="s">
        <v>34</v>
      </c>
      <c r="G2753" t="s">
        <v>13</v>
      </c>
      <c r="H2753" t="s">
        <v>14</v>
      </c>
      <c r="I2753" t="s">
        <v>21</v>
      </c>
      <c r="J2753" s="5">
        <v>60.22</v>
      </c>
      <c r="K2753" s="5">
        <v>31.5</v>
      </c>
      <c r="L2753" s="4">
        <f t="shared" si="127"/>
        <v>28.25</v>
      </c>
      <c r="M2753" s="5">
        <f t="shared" si="128"/>
        <v>31.5</v>
      </c>
      <c r="N2753" t="s">
        <v>29</v>
      </c>
      <c r="O2753" t="s">
        <v>34</v>
      </c>
    </row>
    <row r="2754" spans="1:15" x14ac:dyDescent="0.25">
      <c r="A2754">
        <v>47427</v>
      </c>
      <c r="B2754" t="s">
        <v>12</v>
      </c>
      <c r="C2754">
        <v>49</v>
      </c>
      <c r="D2754" t="str">
        <f t="shared" ref="D2754:D2817" si="129">_xlfn.IFS(
C2754&lt;18,"1–17 Age Group",
C2754&lt;40,"18–39 Age Group",
C2754&lt;60,"40–59 Age Group",
C2754&lt;80,"60–79 Age Group",
TRUE,"80+ Age Group"
)</f>
        <v>40–59 Age Group</v>
      </c>
      <c r="E2754" t="s">
        <v>34</v>
      </c>
      <c r="F2754" t="s">
        <v>34</v>
      </c>
      <c r="G2754" t="s">
        <v>13</v>
      </c>
      <c r="H2754" t="s">
        <v>20</v>
      </c>
      <c r="I2754" t="s">
        <v>15</v>
      </c>
      <c r="J2754" s="5">
        <v>70.73</v>
      </c>
      <c r="K2754" s="5">
        <v>27.3</v>
      </c>
      <c r="L2754" s="4">
        <f t="shared" ref="L2754:L2817" si="130">MEDIAN(K:K)</f>
        <v>28.25</v>
      </c>
      <c r="M2754" s="5">
        <f t="shared" ref="M2754:M2817" si="131">IF(K:K="",$L2754,$K2754)</f>
        <v>27.3</v>
      </c>
      <c r="N2754" t="s">
        <v>18</v>
      </c>
      <c r="O2754" t="s">
        <v>34</v>
      </c>
    </row>
    <row r="2755" spans="1:15" x14ac:dyDescent="0.25">
      <c r="A2755">
        <v>47668</v>
      </c>
      <c r="B2755" t="s">
        <v>19</v>
      </c>
      <c r="C2755">
        <v>49</v>
      </c>
      <c r="D2755" t="str">
        <f t="shared" si="129"/>
        <v>40–59 Age Group</v>
      </c>
      <c r="E2755" t="s">
        <v>34</v>
      </c>
      <c r="F2755" t="s">
        <v>34</v>
      </c>
      <c r="G2755" t="s">
        <v>13</v>
      </c>
      <c r="H2755" t="s">
        <v>14</v>
      </c>
      <c r="I2755" t="s">
        <v>21</v>
      </c>
      <c r="J2755" s="5">
        <v>125.63</v>
      </c>
      <c r="K2755" s="5">
        <v>57.2</v>
      </c>
      <c r="L2755" s="4">
        <f t="shared" si="130"/>
        <v>28.25</v>
      </c>
      <c r="M2755" s="5">
        <f t="shared" si="131"/>
        <v>57.2</v>
      </c>
      <c r="N2755" t="s">
        <v>38</v>
      </c>
      <c r="O2755" t="s">
        <v>34</v>
      </c>
    </row>
    <row r="2756" spans="1:15" x14ac:dyDescent="0.25">
      <c r="A2756">
        <v>47950</v>
      </c>
      <c r="B2756" t="s">
        <v>19</v>
      </c>
      <c r="C2756">
        <v>49</v>
      </c>
      <c r="D2756" t="str">
        <f t="shared" si="129"/>
        <v>40–59 Age Group</v>
      </c>
      <c r="E2756" t="s">
        <v>34</v>
      </c>
      <c r="F2756" t="s">
        <v>34</v>
      </c>
      <c r="G2756" t="s">
        <v>13</v>
      </c>
      <c r="H2756" t="s">
        <v>20</v>
      </c>
      <c r="I2756" t="s">
        <v>15</v>
      </c>
      <c r="J2756" s="5">
        <v>59.76</v>
      </c>
      <c r="K2756" s="5">
        <v>29.7</v>
      </c>
      <c r="L2756" s="4">
        <f t="shared" si="130"/>
        <v>28.25</v>
      </c>
      <c r="M2756" s="5">
        <f t="shared" si="131"/>
        <v>29.7</v>
      </c>
      <c r="N2756" t="s">
        <v>38</v>
      </c>
      <c r="O2756" t="s">
        <v>34</v>
      </c>
    </row>
    <row r="2757" spans="1:15" x14ac:dyDescent="0.25">
      <c r="A2757">
        <v>49974</v>
      </c>
      <c r="B2757" t="s">
        <v>12</v>
      </c>
      <c r="C2757">
        <v>49</v>
      </c>
      <c r="D2757" t="str">
        <f t="shared" si="129"/>
        <v>40–59 Age Group</v>
      </c>
      <c r="E2757" t="s">
        <v>34</v>
      </c>
      <c r="F2757" t="s">
        <v>34</v>
      </c>
      <c r="G2757" t="s">
        <v>13</v>
      </c>
      <c r="H2757" t="s">
        <v>14</v>
      </c>
      <c r="I2757" t="s">
        <v>21</v>
      </c>
      <c r="J2757" s="5">
        <v>66.55</v>
      </c>
      <c r="K2757" s="5">
        <v>33.4</v>
      </c>
      <c r="L2757" s="4">
        <f t="shared" si="130"/>
        <v>28.25</v>
      </c>
      <c r="M2757" s="5">
        <f t="shared" si="131"/>
        <v>33.4</v>
      </c>
      <c r="N2757" t="s">
        <v>38</v>
      </c>
      <c r="O2757" t="s">
        <v>34</v>
      </c>
    </row>
    <row r="2758" spans="1:15" x14ac:dyDescent="0.25">
      <c r="A2758">
        <v>50975</v>
      </c>
      <c r="B2758" t="s">
        <v>12</v>
      </c>
      <c r="C2758">
        <v>49</v>
      </c>
      <c r="D2758" t="str">
        <f t="shared" si="129"/>
        <v>40–59 Age Group</v>
      </c>
      <c r="E2758" t="s">
        <v>34</v>
      </c>
      <c r="F2758" t="s">
        <v>34</v>
      </c>
      <c r="G2758" t="s">
        <v>13</v>
      </c>
      <c r="H2758" t="s">
        <v>14</v>
      </c>
      <c r="I2758" t="s">
        <v>21</v>
      </c>
      <c r="J2758" s="5">
        <v>62.64</v>
      </c>
      <c r="K2758" s="5">
        <v>27</v>
      </c>
      <c r="L2758" s="4">
        <f t="shared" si="130"/>
        <v>28.25</v>
      </c>
      <c r="M2758" s="5">
        <f t="shared" si="131"/>
        <v>27</v>
      </c>
      <c r="N2758" t="s">
        <v>24</v>
      </c>
      <c r="O2758" t="s">
        <v>34</v>
      </c>
    </row>
    <row r="2759" spans="1:15" x14ac:dyDescent="0.25">
      <c r="A2759">
        <v>51177</v>
      </c>
      <c r="B2759" t="s">
        <v>19</v>
      </c>
      <c r="C2759">
        <v>49</v>
      </c>
      <c r="D2759" t="str">
        <f t="shared" si="129"/>
        <v>40–59 Age Group</v>
      </c>
      <c r="E2759" t="s">
        <v>34</v>
      </c>
      <c r="F2759" t="s">
        <v>34</v>
      </c>
      <c r="G2759" t="s">
        <v>13</v>
      </c>
      <c r="H2759" t="s">
        <v>14</v>
      </c>
      <c r="I2759" t="s">
        <v>15</v>
      </c>
      <c r="J2759" s="5">
        <v>67.680000000000007</v>
      </c>
      <c r="K2759" s="5">
        <v>24.8</v>
      </c>
      <c r="L2759" s="4">
        <f t="shared" si="130"/>
        <v>28.25</v>
      </c>
      <c r="M2759" s="5">
        <f t="shared" si="131"/>
        <v>24.8</v>
      </c>
      <c r="N2759" t="s">
        <v>18</v>
      </c>
      <c r="O2759" t="s">
        <v>34</v>
      </c>
    </row>
    <row r="2760" spans="1:15" x14ac:dyDescent="0.25">
      <c r="A2760">
        <v>53276</v>
      </c>
      <c r="B2760" t="s">
        <v>19</v>
      </c>
      <c r="C2760">
        <v>49</v>
      </c>
      <c r="D2760" t="str">
        <f t="shared" si="129"/>
        <v>40–59 Age Group</v>
      </c>
      <c r="E2760" t="s">
        <v>34</v>
      </c>
      <c r="F2760" t="s">
        <v>34</v>
      </c>
      <c r="G2760" t="s">
        <v>13</v>
      </c>
      <c r="H2760" t="s">
        <v>14</v>
      </c>
      <c r="I2760" t="s">
        <v>15</v>
      </c>
      <c r="J2760" s="5">
        <v>67.55</v>
      </c>
      <c r="K2760" s="5">
        <v>17.600000000000001</v>
      </c>
      <c r="L2760" s="4">
        <f t="shared" si="130"/>
        <v>28.25</v>
      </c>
      <c r="M2760" s="5">
        <f t="shared" si="131"/>
        <v>17.600000000000001</v>
      </c>
      <c r="N2760" t="s">
        <v>18</v>
      </c>
      <c r="O2760" t="s">
        <v>34</v>
      </c>
    </row>
    <row r="2761" spans="1:15" x14ac:dyDescent="0.25">
      <c r="A2761">
        <v>53426</v>
      </c>
      <c r="B2761" t="s">
        <v>12</v>
      </c>
      <c r="C2761">
        <v>49</v>
      </c>
      <c r="D2761" t="str">
        <f t="shared" si="129"/>
        <v>40–59 Age Group</v>
      </c>
      <c r="E2761" t="s">
        <v>34</v>
      </c>
      <c r="F2761" t="s">
        <v>34</v>
      </c>
      <c r="G2761" t="s">
        <v>13</v>
      </c>
      <c r="H2761" t="s">
        <v>14</v>
      </c>
      <c r="I2761" t="s">
        <v>21</v>
      </c>
      <c r="J2761" s="5">
        <v>58.42</v>
      </c>
      <c r="K2761" s="5">
        <v>32.799999999999997</v>
      </c>
      <c r="L2761" s="4">
        <f t="shared" si="130"/>
        <v>28.25</v>
      </c>
      <c r="M2761" s="5">
        <f t="shared" si="131"/>
        <v>32.799999999999997</v>
      </c>
      <c r="N2761" t="s">
        <v>18</v>
      </c>
      <c r="O2761" t="s">
        <v>34</v>
      </c>
    </row>
    <row r="2762" spans="1:15" x14ac:dyDescent="0.25">
      <c r="A2762">
        <v>54177</v>
      </c>
      <c r="B2762" t="s">
        <v>19</v>
      </c>
      <c r="C2762">
        <v>49</v>
      </c>
      <c r="D2762" t="str">
        <f t="shared" si="129"/>
        <v>40–59 Age Group</v>
      </c>
      <c r="E2762" t="s">
        <v>13</v>
      </c>
      <c r="F2762" t="s">
        <v>34</v>
      </c>
      <c r="G2762" t="s">
        <v>13</v>
      </c>
      <c r="H2762" t="s">
        <v>43</v>
      </c>
      <c r="I2762" t="s">
        <v>21</v>
      </c>
      <c r="J2762" s="5">
        <v>63.16</v>
      </c>
      <c r="K2762" s="5">
        <v>23.3</v>
      </c>
      <c r="L2762" s="4">
        <f t="shared" si="130"/>
        <v>28.25</v>
      </c>
      <c r="M2762" s="5">
        <f t="shared" si="131"/>
        <v>23.3</v>
      </c>
      <c r="N2762" t="s">
        <v>18</v>
      </c>
      <c r="O2762" t="s">
        <v>34</v>
      </c>
    </row>
    <row r="2763" spans="1:15" x14ac:dyDescent="0.25">
      <c r="A2763">
        <v>54815</v>
      </c>
      <c r="B2763" t="s">
        <v>19</v>
      </c>
      <c r="C2763">
        <v>49</v>
      </c>
      <c r="D2763" t="str">
        <f t="shared" si="129"/>
        <v>40–59 Age Group</v>
      </c>
      <c r="E2763" t="s">
        <v>34</v>
      </c>
      <c r="F2763" t="s">
        <v>34</v>
      </c>
      <c r="G2763" t="s">
        <v>13</v>
      </c>
      <c r="H2763" t="s">
        <v>14</v>
      </c>
      <c r="I2763" t="s">
        <v>15</v>
      </c>
      <c r="J2763" s="5">
        <v>125.3</v>
      </c>
      <c r="K2763" s="5">
        <v>29.7</v>
      </c>
      <c r="L2763" s="4">
        <f t="shared" si="130"/>
        <v>28.25</v>
      </c>
      <c r="M2763" s="5">
        <f t="shared" si="131"/>
        <v>29.7</v>
      </c>
      <c r="N2763" t="s">
        <v>18</v>
      </c>
      <c r="O2763" t="s">
        <v>34</v>
      </c>
    </row>
    <row r="2764" spans="1:15" x14ac:dyDescent="0.25">
      <c r="A2764">
        <v>56286</v>
      </c>
      <c r="B2764" t="s">
        <v>12</v>
      </c>
      <c r="C2764">
        <v>49</v>
      </c>
      <c r="D2764" t="str">
        <f t="shared" si="129"/>
        <v>40–59 Age Group</v>
      </c>
      <c r="E2764" t="s">
        <v>34</v>
      </c>
      <c r="F2764" t="s">
        <v>34</v>
      </c>
      <c r="G2764" t="s">
        <v>13</v>
      </c>
      <c r="H2764" t="s">
        <v>14</v>
      </c>
      <c r="I2764" t="s">
        <v>15</v>
      </c>
      <c r="J2764" s="5">
        <v>193.87</v>
      </c>
      <c r="K2764" s="5">
        <v>41</v>
      </c>
      <c r="L2764" s="4">
        <f t="shared" si="130"/>
        <v>28.25</v>
      </c>
      <c r="M2764" s="5">
        <f t="shared" si="131"/>
        <v>41</v>
      </c>
      <c r="N2764" t="s">
        <v>38</v>
      </c>
      <c r="O2764" t="s">
        <v>34</v>
      </c>
    </row>
    <row r="2765" spans="1:15" x14ac:dyDescent="0.25">
      <c r="A2765">
        <v>56322</v>
      </c>
      <c r="B2765" t="s">
        <v>12</v>
      </c>
      <c r="C2765">
        <v>49</v>
      </c>
      <c r="D2765" t="str">
        <f t="shared" si="129"/>
        <v>40–59 Age Group</v>
      </c>
      <c r="E2765" t="s">
        <v>34</v>
      </c>
      <c r="F2765" t="s">
        <v>13</v>
      </c>
      <c r="G2765" t="s">
        <v>13</v>
      </c>
      <c r="H2765" t="s">
        <v>43</v>
      </c>
      <c r="I2765" t="s">
        <v>21</v>
      </c>
      <c r="J2765" s="5">
        <v>88.97</v>
      </c>
      <c r="K2765" s="5">
        <v>32.6</v>
      </c>
      <c r="L2765" s="4">
        <f t="shared" si="130"/>
        <v>28.25</v>
      </c>
      <c r="M2765" s="5">
        <f t="shared" si="131"/>
        <v>32.6</v>
      </c>
      <c r="N2765" t="s">
        <v>24</v>
      </c>
      <c r="O2765" t="s">
        <v>34</v>
      </c>
    </row>
    <row r="2766" spans="1:15" x14ac:dyDescent="0.25">
      <c r="A2766">
        <v>57212</v>
      </c>
      <c r="B2766" t="s">
        <v>12</v>
      </c>
      <c r="C2766">
        <v>49</v>
      </c>
      <c r="D2766" t="str">
        <f t="shared" si="129"/>
        <v>40–59 Age Group</v>
      </c>
      <c r="E2766" t="s">
        <v>34</v>
      </c>
      <c r="F2766" t="s">
        <v>34</v>
      </c>
      <c r="G2766" t="s">
        <v>34</v>
      </c>
      <c r="H2766" t="s">
        <v>14</v>
      </c>
      <c r="I2766" t="s">
        <v>15</v>
      </c>
      <c r="J2766" s="5">
        <v>144.1</v>
      </c>
      <c r="K2766" s="5">
        <v>30.7</v>
      </c>
      <c r="L2766" s="4">
        <f t="shared" si="130"/>
        <v>28.25</v>
      </c>
      <c r="M2766" s="5">
        <f t="shared" si="131"/>
        <v>30.7</v>
      </c>
      <c r="N2766" t="s">
        <v>29</v>
      </c>
      <c r="O2766" t="s">
        <v>34</v>
      </c>
    </row>
    <row r="2767" spans="1:15" x14ac:dyDescent="0.25">
      <c r="A2767">
        <v>57668</v>
      </c>
      <c r="B2767" t="s">
        <v>12</v>
      </c>
      <c r="C2767">
        <v>49</v>
      </c>
      <c r="D2767" t="str">
        <f t="shared" si="129"/>
        <v>40–59 Age Group</v>
      </c>
      <c r="E2767" t="s">
        <v>34</v>
      </c>
      <c r="F2767" t="s">
        <v>34</v>
      </c>
      <c r="G2767" t="s">
        <v>13</v>
      </c>
      <c r="H2767" t="s">
        <v>43</v>
      </c>
      <c r="I2767" t="s">
        <v>15</v>
      </c>
      <c r="J2767" s="5">
        <v>72.2</v>
      </c>
      <c r="K2767" s="5">
        <v>30.3</v>
      </c>
      <c r="L2767" s="4">
        <f t="shared" si="130"/>
        <v>28.25</v>
      </c>
      <c r="M2767" s="5">
        <f t="shared" si="131"/>
        <v>30.3</v>
      </c>
      <c r="N2767" t="s">
        <v>18</v>
      </c>
      <c r="O2767" t="s">
        <v>34</v>
      </c>
    </row>
    <row r="2768" spans="1:15" x14ac:dyDescent="0.25">
      <c r="A2768">
        <v>60088</v>
      </c>
      <c r="B2768" t="s">
        <v>12</v>
      </c>
      <c r="C2768">
        <v>49</v>
      </c>
      <c r="D2768" t="str">
        <f t="shared" si="129"/>
        <v>40–59 Age Group</v>
      </c>
      <c r="E2768" t="s">
        <v>13</v>
      </c>
      <c r="F2768" t="s">
        <v>34</v>
      </c>
      <c r="G2768" t="s">
        <v>13</v>
      </c>
      <c r="H2768" t="s">
        <v>20</v>
      </c>
      <c r="I2768" t="s">
        <v>21</v>
      </c>
      <c r="J2768" s="5">
        <v>92.26</v>
      </c>
      <c r="K2768" s="5">
        <v>33.1</v>
      </c>
      <c r="L2768" s="4">
        <f t="shared" si="130"/>
        <v>28.25</v>
      </c>
      <c r="M2768" s="5">
        <f t="shared" si="131"/>
        <v>33.1</v>
      </c>
      <c r="N2768" t="s">
        <v>18</v>
      </c>
      <c r="O2768" t="s">
        <v>34</v>
      </c>
    </row>
    <row r="2769" spans="1:15" x14ac:dyDescent="0.25">
      <c r="A2769">
        <v>60182</v>
      </c>
      <c r="B2769" t="s">
        <v>19</v>
      </c>
      <c r="C2769">
        <v>49</v>
      </c>
      <c r="D2769" t="str">
        <f t="shared" si="129"/>
        <v>40–59 Age Group</v>
      </c>
      <c r="E2769" t="s">
        <v>34</v>
      </c>
      <c r="F2769" t="s">
        <v>34</v>
      </c>
      <c r="G2769" t="s">
        <v>13</v>
      </c>
      <c r="H2769" t="s">
        <v>14</v>
      </c>
      <c r="I2769" t="s">
        <v>15</v>
      </c>
      <c r="J2769" s="5">
        <v>171.23</v>
      </c>
      <c r="K2769" s="5">
        <v>34.4</v>
      </c>
      <c r="L2769" s="4">
        <f t="shared" si="130"/>
        <v>28.25</v>
      </c>
      <c r="M2769" s="5">
        <f t="shared" si="131"/>
        <v>34.4</v>
      </c>
      <c r="N2769" t="s">
        <v>29</v>
      </c>
      <c r="O2769" t="s">
        <v>13</v>
      </c>
    </row>
    <row r="2770" spans="1:15" x14ac:dyDescent="0.25">
      <c r="A2770">
        <v>60602</v>
      </c>
      <c r="B2770" t="s">
        <v>19</v>
      </c>
      <c r="C2770">
        <v>49</v>
      </c>
      <c r="D2770" t="str">
        <f t="shared" si="129"/>
        <v>40–59 Age Group</v>
      </c>
      <c r="E2770" t="s">
        <v>34</v>
      </c>
      <c r="F2770" t="s">
        <v>34</v>
      </c>
      <c r="G2770" t="s">
        <v>13</v>
      </c>
      <c r="H2770" t="s">
        <v>43</v>
      </c>
      <c r="I2770" t="s">
        <v>15</v>
      </c>
      <c r="J2770" s="5">
        <v>68.680000000000007</v>
      </c>
      <c r="K2770" s="5">
        <v>28.8</v>
      </c>
      <c r="L2770" s="4">
        <f t="shared" si="130"/>
        <v>28.25</v>
      </c>
      <c r="M2770" s="5">
        <f t="shared" si="131"/>
        <v>28.8</v>
      </c>
      <c r="N2770" t="s">
        <v>24</v>
      </c>
      <c r="O2770" t="s">
        <v>34</v>
      </c>
    </row>
    <row r="2771" spans="1:15" x14ac:dyDescent="0.25">
      <c r="A2771">
        <v>62602</v>
      </c>
      <c r="B2771" t="s">
        <v>19</v>
      </c>
      <c r="C2771">
        <v>49</v>
      </c>
      <c r="D2771" t="str">
        <f t="shared" si="129"/>
        <v>40–59 Age Group</v>
      </c>
      <c r="E2771" t="s">
        <v>34</v>
      </c>
      <c r="F2771" t="s">
        <v>34</v>
      </c>
      <c r="G2771" t="s">
        <v>13</v>
      </c>
      <c r="H2771" t="s">
        <v>14</v>
      </c>
      <c r="I2771" t="s">
        <v>15</v>
      </c>
      <c r="J2771" s="5">
        <v>60.91</v>
      </c>
      <c r="K2771" s="5">
        <v>29.9</v>
      </c>
      <c r="L2771" s="4">
        <f t="shared" si="130"/>
        <v>28.25</v>
      </c>
      <c r="M2771" s="5">
        <f t="shared" si="131"/>
        <v>29.9</v>
      </c>
      <c r="N2771" t="s">
        <v>24</v>
      </c>
      <c r="O2771" t="s">
        <v>13</v>
      </c>
    </row>
    <row r="2772" spans="1:15" x14ac:dyDescent="0.25">
      <c r="A2772">
        <v>63287</v>
      </c>
      <c r="B2772" t="s">
        <v>19</v>
      </c>
      <c r="C2772">
        <v>49</v>
      </c>
      <c r="D2772" t="str">
        <f t="shared" si="129"/>
        <v>40–59 Age Group</v>
      </c>
      <c r="E2772" t="s">
        <v>34</v>
      </c>
      <c r="F2772" t="s">
        <v>34</v>
      </c>
      <c r="G2772" t="s">
        <v>13</v>
      </c>
      <c r="H2772" t="s">
        <v>14</v>
      </c>
      <c r="I2772" t="s">
        <v>15</v>
      </c>
      <c r="J2772" s="5">
        <v>77.930000000000007</v>
      </c>
      <c r="K2772" s="5">
        <v>39.1</v>
      </c>
      <c r="L2772" s="4">
        <f t="shared" si="130"/>
        <v>28.25</v>
      </c>
      <c r="M2772" s="5">
        <f t="shared" si="131"/>
        <v>39.1</v>
      </c>
      <c r="N2772" t="s">
        <v>29</v>
      </c>
      <c r="O2772" t="s">
        <v>34</v>
      </c>
    </row>
    <row r="2773" spans="1:15" x14ac:dyDescent="0.25">
      <c r="A2773">
        <v>63323</v>
      </c>
      <c r="B2773" t="s">
        <v>12</v>
      </c>
      <c r="C2773">
        <v>49</v>
      </c>
      <c r="D2773" t="str">
        <f t="shared" si="129"/>
        <v>40–59 Age Group</v>
      </c>
      <c r="E2773" t="s">
        <v>13</v>
      </c>
      <c r="F2773" t="s">
        <v>34</v>
      </c>
      <c r="G2773" t="s">
        <v>13</v>
      </c>
      <c r="H2773" t="s">
        <v>20</v>
      </c>
      <c r="I2773" t="s">
        <v>21</v>
      </c>
      <c r="J2773" s="5">
        <v>119.3</v>
      </c>
      <c r="K2773" s="5">
        <v>30.4</v>
      </c>
      <c r="L2773" s="4">
        <f t="shared" si="130"/>
        <v>28.25</v>
      </c>
      <c r="M2773" s="5">
        <f t="shared" si="131"/>
        <v>30.4</v>
      </c>
      <c r="N2773" t="s">
        <v>18</v>
      </c>
      <c r="O2773" t="s">
        <v>34</v>
      </c>
    </row>
    <row r="2774" spans="1:15" x14ac:dyDescent="0.25">
      <c r="A2774">
        <v>63409</v>
      </c>
      <c r="B2774" t="s">
        <v>19</v>
      </c>
      <c r="C2774">
        <v>49</v>
      </c>
      <c r="D2774" t="str">
        <f t="shared" si="129"/>
        <v>40–59 Age Group</v>
      </c>
      <c r="E2774" t="s">
        <v>34</v>
      </c>
      <c r="F2774" t="s">
        <v>34</v>
      </c>
      <c r="G2774" t="s">
        <v>13</v>
      </c>
      <c r="H2774" t="s">
        <v>14</v>
      </c>
      <c r="I2774" t="s">
        <v>15</v>
      </c>
      <c r="J2774" s="5">
        <v>63.71</v>
      </c>
      <c r="K2774" s="5">
        <v>33.799999999999997</v>
      </c>
      <c r="L2774" s="4">
        <f t="shared" si="130"/>
        <v>28.25</v>
      </c>
      <c r="M2774" s="5">
        <f t="shared" si="131"/>
        <v>33.799999999999997</v>
      </c>
      <c r="N2774" t="s">
        <v>29</v>
      </c>
      <c r="O2774" t="s">
        <v>34</v>
      </c>
    </row>
    <row r="2775" spans="1:15" x14ac:dyDescent="0.25">
      <c r="A2775">
        <v>63938</v>
      </c>
      <c r="B2775" t="s">
        <v>19</v>
      </c>
      <c r="C2775">
        <v>49</v>
      </c>
      <c r="D2775" t="str">
        <f t="shared" si="129"/>
        <v>40–59 Age Group</v>
      </c>
      <c r="E2775" t="s">
        <v>34</v>
      </c>
      <c r="F2775" t="s">
        <v>34</v>
      </c>
      <c r="G2775" t="s">
        <v>13</v>
      </c>
      <c r="H2775" t="s">
        <v>20</v>
      </c>
      <c r="I2775" t="s">
        <v>15</v>
      </c>
      <c r="J2775" s="5">
        <v>149.13</v>
      </c>
      <c r="K2775" s="5">
        <v>42.9</v>
      </c>
      <c r="L2775" s="4">
        <f t="shared" si="130"/>
        <v>28.25</v>
      </c>
      <c r="M2775" s="5">
        <f t="shared" si="131"/>
        <v>42.9</v>
      </c>
      <c r="N2775" t="s">
        <v>29</v>
      </c>
      <c r="O2775" t="s">
        <v>34</v>
      </c>
    </row>
    <row r="2776" spans="1:15" x14ac:dyDescent="0.25">
      <c r="A2776">
        <v>64371</v>
      </c>
      <c r="B2776" t="s">
        <v>19</v>
      </c>
      <c r="C2776">
        <v>49</v>
      </c>
      <c r="D2776" t="str">
        <f t="shared" si="129"/>
        <v>40–59 Age Group</v>
      </c>
      <c r="E2776" t="s">
        <v>34</v>
      </c>
      <c r="F2776" t="s">
        <v>34</v>
      </c>
      <c r="G2776" t="s">
        <v>13</v>
      </c>
      <c r="H2776" t="s">
        <v>20</v>
      </c>
      <c r="I2776" t="s">
        <v>21</v>
      </c>
      <c r="J2776" s="5">
        <v>68.44</v>
      </c>
      <c r="K2776" s="5">
        <v>23</v>
      </c>
      <c r="L2776" s="4">
        <f t="shared" si="130"/>
        <v>28.25</v>
      </c>
      <c r="M2776" s="5">
        <f t="shared" si="131"/>
        <v>23</v>
      </c>
      <c r="N2776" t="s">
        <v>29</v>
      </c>
      <c r="O2776" t="s">
        <v>34</v>
      </c>
    </row>
    <row r="2777" spans="1:15" x14ac:dyDescent="0.25">
      <c r="A2777">
        <v>65907</v>
      </c>
      <c r="B2777" t="s">
        <v>19</v>
      </c>
      <c r="C2777">
        <v>49</v>
      </c>
      <c r="D2777" t="str">
        <f t="shared" si="129"/>
        <v>40–59 Age Group</v>
      </c>
      <c r="E2777" t="s">
        <v>34</v>
      </c>
      <c r="F2777" t="s">
        <v>34</v>
      </c>
      <c r="G2777" t="s">
        <v>13</v>
      </c>
      <c r="H2777" t="s">
        <v>14</v>
      </c>
      <c r="I2777" t="s">
        <v>15</v>
      </c>
      <c r="J2777" s="5">
        <v>206.53</v>
      </c>
      <c r="K2777" s="5">
        <v>44.5</v>
      </c>
      <c r="L2777" s="4">
        <f t="shared" si="130"/>
        <v>28.25</v>
      </c>
      <c r="M2777" s="5">
        <f t="shared" si="131"/>
        <v>44.5</v>
      </c>
      <c r="N2777" t="s">
        <v>29</v>
      </c>
      <c r="O2777" t="s">
        <v>34</v>
      </c>
    </row>
    <row r="2778" spans="1:15" x14ac:dyDescent="0.25">
      <c r="A2778">
        <v>66431</v>
      </c>
      <c r="B2778" t="s">
        <v>12</v>
      </c>
      <c r="C2778">
        <v>49</v>
      </c>
      <c r="D2778" t="str">
        <f t="shared" si="129"/>
        <v>40–59 Age Group</v>
      </c>
      <c r="E2778" t="s">
        <v>34</v>
      </c>
      <c r="F2778" t="s">
        <v>34</v>
      </c>
      <c r="G2778" t="s">
        <v>13</v>
      </c>
      <c r="H2778" t="s">
        <v>14</v>
      </c>
      <c r="I2778" t="s">
        <v>15</v>
      </c>
      <c r="J2778" s="5">
        <v>209.06</v>
      </c>
      <c r="K2778" s="5">
        <v>43.8</v>
      </c>
      <c r="L2778" s="4">
        <f t="shared" si="130"/>
        <v>28.25</v>
      </c>
      <c r="M2778" s="5">
        <f t="shared" si="131"/>
        <v>43.8</v>
      </c>
      <c r="N2778" t="s">
        <v>38</v>
      </c>
      <c r="O2778" t="s">
        <v>34</v>
      </c>
    </row>
    <row r="2779" spans="1:15" x14ac:dyDescent="0.25">
      <c r="A2779">
        <v>66637</v>
      </c>
      <c r="B2779" t="s">
        <v>19</v>
      </c>
      <c r="C2779">
        <v>49</v>
      </c>
      <c r="D2779" t="str">
        <f t="shared" si="129"/>
        <v>40–59 Age Group</v>
      </c>
      <c r="E2779" t="s">
        <v>34</v>
      </c>
      <c r="F2779" t="s">
        <v>34</v>
      </c>
      <c r="G2779" t="s">
        <v>13</v>
      </c>
      <c r="H2779" t="s">
        <v>43</v>
      </c>
      <c r="I2779" t="s">
        <v>15</v>
      </c>
      <c r="J2779" s="5">
        <v>117.34</v>
      </c>
      <c r="K2779" s="5">
        <v>21.6</v>
      </c>
      <c r="L2779" s="4">
        <f t="shared" si="130"/>
        <v>28.25</v>
      </c>
      <c r="M2779" s="5">
        <f t="shared" si="131"/>
        <v>21.6</v>
      </c>
      <c r="N2779" t="s">
        <v>24</v>
      </c>
      <c r="O2779" t="s">
        <v>34</v>
      </c>
    </row>
    <row r="2780" spans="1:15" x14ac:dyDescent="0.25">
      <c r="A2780">
        <v>66680</v>
      </c>
      <c r="B2780" t="s">
        <v>19</v>
      </c>
      <c r="C2780">
        <v>49</v>
      </c>
      <c r="D2780" t="str">
        <f t="shared" si="129"/>
        <v>40–59 Age Group</v>
      </c>
      <c r="E2780" t="s">
        <v>13</v>
      </c>
      <c r="F2780" t="s">
        <v>34</v>
      </c>
      <c r="G2780" t="s">
        <v>13</v>
      </c>
      <c r="H2780" t="s">
        <v>14</v>
      </c>
      <c r="I2780" t="s">
        <v>21</v>
      </c>
      <c r="J2780" s="5">
        <v>65.34</v>
      </c>
      <c r="K2780" s="5">
        <v>39.4</v>
      </c>
      <c r="L2780" s="4">
        <f t="shared" si="130"/>
        <v>28.25</v>
      </c>
      <c r="M2780" s="5">
        <f t="shared" si="131"/>
        <v>39.4</v>
      </c>
      <c r="N2780" t="s">
        <v>24</v>
      </c>
      <c r="O2780" t="s">
        <v>34</v>
      </c>
    </row>
    <row r="2781" spans="1:15" x14ac:dyDescent="0.25">
      <c r="A2781">
        <v>66893</v>
      </c>
      <c r="B2781" t="s">
        <v>12</v>
      </c>
      <c r="C2781">
        <v>49</v>
      </c>
      <c r="D2781" t="str">
        <f t="shared" si="129"/>
        <v>40–59 Age Group</v>
      </c>
      <c r="E2781" t="s">
        <v>13</v>
      </c>
      <c r="F2781" t="s">
        <v>34</v>
      </c>
      <c r="G2781" t="s">
        <v>13</v>
      </c>
      <c r="H2781" t="s">
        <v>43</v>
      </c>
      <c r="I2781" t="s">
        <v>15</v>
      </c>
      <c r="J2781" s="5">
        <v>139.43</v>
      </c>
      <c r="K2781" s="5">
        <v>40.200000000000003</v>
      </c>
      <c r="L2781" s="4">
        <f t="shared" si="130"/>
        <v>28.25</v>
      </c>
      <c r="M2781" s="5">
        <f t="shared" si="131"/>
        <v>40.200000000000003</v>
      </c>
      <c r="N2781" t="s">
        <v>18</v>
      </c>
      <c r="O2781" t="s">
        <v>34</v>
      </c>
    </row>
    <row r="2782" spans="1:15" x14ac:dyDescent="0.25">
      <c r="A2782">
        <v>66945</v>
      </c>
      <c r="B2782" t="s">
        <v>19</v>
      </c>
      <c r="C2782">
        <v>49</v>
      </c>
      <c r="D2782" t="str">
        <f t="shared" si="129"/>
        <v>40–59 Age Group</v>
      </c>
      <c r="E2782" t="s">
        <v>34</v>
      </c>
      <c r="F2782" t="s">
        <v>34</v>
      </c>
      <c r="G2782" t="s">
        <v>13</v>
      </c>
      <c r="H2782" t="s">
        <v>14</v>
      </c>
      <c r="I2782" t="s">
        <v>15</v>
      </c>
      <c r="J2782" s="5">
        <v>85.33</v>
      </c>
      <c r="K2782" s="5">
        <v>25.5</v>
      </c>
      <c r="L2782" s="4">
        <f t="shared" si="130"/>
        <v>28.25</v>
      </c>
      <c r="M2782" s="5">
        <f t="shared" si="131"/>
        <v>25.5</v>
      </c>
      <c r="N2782" t="s">
        <v>24</v>
      </c>
      <c r="O2782" t="s">
        <v>34</v>
      </c>
    </row>
    <row r="2783" spans="1:15" x14ac:dyDescent="0.25">
      <c r="A2783">
        <v>68138</v>
      </c>
      <c r="B2783" t="s">
        <v>12</v>
      </c>
      <c r="C2783">
        <v>49</v>
      </c>
      <c r="D2783" t="str">
        <f t="shared" si="129"/>
        <v>40–59 Age Group</v>
      </c>
      <c r="E2783" t="s">
        <v>34</v>
      </c>
      <c r="F2783" t="s">
        <v>34</v>
      </c>
      <c r="G2783" t="s">
        <v>13</v>
      </c>
      <c r="H2783" t="s">
        <v>14</v>
      </c>
      <c r="I2783" t="s">
        <v>15</v>
      </c>
      <c r="J2783" s="5">
        <v>92.02</v>
      </c>
      <c r="K2783" s="5">
        <v>38.1</v>
      </c>
      <c r="L2783" s="4">
        <f t="shared" si="130"/>
        <v>28.25</v>
      </c>
      <c r="M2783" s="5">
        <f t="shared" si="131"/>
        <v>38.1</v>
      </c>
      <c r="N2783" t="s">
        <v>24</v>
      </c>
      <c r="O2783" t="s">
        <v>34</v>
      </c>
    </row>
    <row r="2784" spans="1:15" x14ac:dyDescent="0.25">
      <c r="A2784">
        <v>68370</v>
      </c>
      <c r="B2784" t="s">
        <v>12</v>
      </c>
      <c r="C2784">
        <v>49</v>
      </c>
      <c r="D2784" t="str">
        <f t="shared" si="129"/>
        <v>40–59 Age Group</v>
      </c>
      <c r="E2784" t="s">
        <v>34</v>
      </c>
      <c r="F2784" t="s">
        <v>34</v>
      </c>
      <c r="G2784" t="s">
        <v>13</v>
      </c>
      <c r="H2784" t="s">
        <v>14</v>
      </c>
      <c r="I2784" t="s">
        <v>15</v>
      </c>
      <c r="J2784" s="5">
        <v>130.07</v>
      </c>
      <c r="K2784" s="5">
        <v>26</v>
      </c>
      <c r="L2784" s="4">
        <f t="shared" si="130"/>
        <v>28.25</v>
      </c>
      <c r="M2784" s="5">
        <f t="shared" si="131"/>
        <v>26</v>
      </c>
      <c r="N2784" t="s">
        <v>24</v>
      </c>
      <c r="O2784" t="s">
        <v>34</v>
      </c>
    </row>
    <row r="2785" spans="1:15" x14ac:dyDescent="0.25">
      <c r="A2785">
        <v>69183</v>
      </c>
      <c r="B2785" t="s">
        <v>12</v>
      </c>
      <c r="C2785">
        <v>49</v>
      </c>
      <c r="D2785" t="str">
        <f t="shared" si="129"/>
        <v>40–59 Age Group</v>
      </c>
      <c r="E2785" t="s">
        <v>34</v>
      </c>
      <c r="F2785" t="s">
        <v>34</v>
      </c>
      <c r="G2785" t="s">
        <v>34</v>
      </c>
      <c r="H2785" t="s">
        <v>14</v>
      </c>
      <c r="I2785" t="s">
        <v>15</v>
      </c>
      <c r="J2785" s="5">
        <v>95.79</v>
      </c>
      <c r="K2785" s="5">
        <v>24</v>
      </c>
      <c r="L2785" s="4">
        <f t="shared" si="130"/>
        <v>28.25</v>
      </c>
      <c r="M2785" s="5">
        <f t="shared" si="131"/>
        <v>24</v>
      </c>
      <c r="N2785" t="s">
        <v>38</v>
      </c>
      <c r="O2785" t="s">
        <v>34</v>
      </c>
    </row>
    <row r="2786" spans="1:15" x14ac:dyDescent="0.25">
      <c r="A2786">
        <v>69461</v>
      </c>
      <c r="B2786" t="s">
        <v>19</v>
      </c>
      <c r="C2786">
        <v>49</v>
      </c>
      <c r="D2786" t="str">
        <f t="shared" si="129"/>
        <v>40–59 Age Group</v>
      </c>
      <c r="E2786" t="s">
        <v>34</v>
      </c>
      <c r="F2786" t="s">
        <v>34</v>
      </c>
      <c r="G2786" t="s">
        <v>13</v>
      </c>
      <c r="H2786" t="s">
        <v>43</v>
      </c>
      <c r="I2786" t="s">
        <v>15</v>
      </c>
      <c r="J2786" s="5">
        <v>90.58</v>
      </c>
      <c r="K2786" s="5">
        <v>23.2</v>
      </c>
      <c r="L2786" s="4">
        <f t="shared" si="130"/>
        <v>28.25</v>
      </c>
      <c r="M2786" s="5">
        <f t="shared" si="131"/>
        <v>23.2</v>
      </c>
      <c r="N2786" t="s">
        <v>38</v>
      </c>
      <c r="O2786" t="s">
        <v>34</v>
      </c>
    </row>
    <row r="2787" spans="1:15" x14ac:dyDescent="0.25">
      <c r="A2787">
        <v>2751</v>
      </c>
      <c r="B2787" t="s">
        <v>12</v>
      </c>
      <c r="C2787">
        <v>50</v>
      </c>
      <c r="D2787" t="str">
        <f t="shared" si="129"/>
        <v>40–59 Age Group</v>
      </c>
      <c r="E2787" t="s">
        <v>34</v>
      </c>
      <c r="F2787" t="s">
        <v>34</v>
      </c>
      <c r="G2787" t="s">
        <v>13</v>
      </c>
      <c r="H2787" t="s">
        <v>43</v>
      </c>
      <c r="I2787" t="s">
        <v>15</v>
      </c>
      <c r="J2787" s="5">
        <v>110.73</v>
      </c>
      <c r="K2787" s="5">
        <v>28.7</v>
      </c>
      <c r="L2787" s="4">
        <f t="shared" si="130"/>
        <v>28.25</v>
      </c>
      <c r="M2787" s="5">
        <f t="shared" si="131"/>
        <v>28.7</v>
      </c>
      <c r="N2787" t="s">
        <v>29</v>
      </c>
      <c r="O2787" t="s">
        <v>34</v>
      </c>
    </row>
    <row r="2788" spans="1:15" x14ac:dyDescent="0.25">
      <c r="A2788">
        <v>3761</v>
      </c>
      <c r="B2788" t="s">
        <v>19</v>
      </c>
      <c r="C2788">
        <v>50</v>
      </c>
      <c r="D2788" t="str">
        <f t="shared" si="129"/>
        <v>40–59 Age Group</v>
      </c>
      <c r="E2788" t="s">
        <v>34</v>
      </c>
      <c r="F2788" t="s">
        <v>34</v>
      </c>
      <c r="G2788" t="s">
        <v>13</v>
      </c>
      <c r="H2788" t="s">
        <v>20</v>
      </c>
      <c r="I2788" t="s">
        <v>21</v>
      </c>
      <c r="J2788" s="5">
        <v>95.25</v>
      </c>
      <c r="K2788" s="5">
        <v>24.3</v>
      </c>
      <c r="L2788" s="4">
        <f t="shared" si="130"/>
        <v>28.25</v>
      </c>
      <c r="M2788" s="5">
        <f t="shared" si="131"/>
        <v>24.3</v>
      </c>
      <c r="N2788" t="s">
        <v>24</v>
      </c>
      <c r="O2788" t="s">
        <v>34</v>
      </c>
    </row>
    <row r="2789" spans="1:15" x14ac:dyDescent="0.25">
      <c r="A2789">
        <v>4699</v>
      </c>
      <c r="B2789" t="s">
        <v>12</v>
      </c>
      <c r="C2789">
        <v>50</v>
      </c>
      <c r="D2789" t="str">
        <f t="shared" si="129"/>
        <v>40–59 Age Group</v>
      </c>
      <c r="E2789" t="s">
        <v>34</v>
      </c>
      <c r="F2789" t="s">
        <v>34</v>
      </c>
      <c r="G2789" t="s">
        <v>34</v>
      </c>
      <c r="H2789" t="s">
        <v>43</v>
      </c>
      <c r="I2789" t="s">
        <v>21</v>
      </c>
      <c r="J2789" s="5">
        <v>121.17</v>
      </c>
      <c r="K2789" s="5">
        <v>25.5</v>
      </c>
      <c r="L2789" s="4">
        <f t="shared" si="130"/>
        <v>28.25</v>
      </c>
      <c r="M2789" s="5">
        <f t="shared" si="131"/>
        <v>25.5</v>
      </c>
      <c r="N2789" t="s">
        <v>18</v>
      </c>
      <c r="O2789" t="s">
        <v>34</v>
      </c>
    </row>
    <row r="2790" spans="1:15" x14ac:dyDescent="0.25">
      <c r="A2790">
        <v>4838</v>
      </c>
      <c r="B2790" t="s">
        <v>19</v>
      </c>
      <c r="C2790">
        <v>50</v>
      </c>
      <c r="D2790" t="str">
        <f t="shared" si="129"/>
        <v>40–59 Age Group</v>
      </c>
      <c r="E2790" t="s">
        <v>34</v>
      </c>
      <c r="F2790" t="s">
        <v>34</v>
      </c>
      <c r="G2790" t="s">
        <v>13</v>
      </c>
      <c r="H2790" t="s">
        <v>43</v>
      </c>
      <c r="I2790" t="s">
        <v>15</v>
      </c>
      <c r="J2790" s="5">
        <v>82.37</v>
      </c>
      <c r="K2790" s="5">
        <v>30.7</v>
      </c>
      <c r="L2790" s="4">
        <f t="shared" si="130"/>
        <v>28.25</v>
      </c>
      <c r="M2790" s="5">
        <f t="shared" si="131"/>
        <v>30.7</v>
      </c>
      <c r="N2790" t="s">
        <v>24</v>
      </c>
      <c r="O2790" t="s">
        <v>34</v>
      </c>
    </row>
    <row r="2791" spans="1:15" x14ac:dyDescent="0.25">
      <c r="A2791">
        <v>5500</v>
      </c>
      <c r="B2791" t="s">
        <v>19</v>
      </c>
      <c r="C2791">
        <v>50</v>
      </c>
      <c r="D2791" t="str">
        <f t="shared" si="129"/>
        <v>40–59 Age Group</v>
      </c>
      <c r="E2791" t="s">
        <v>34</v>
      </c>
      <c r="F2791" t="s">
        <v>13</v>
      </c>
      <c r="G2791" t="s">
        <v>13</v>
      </c>
      <c r="H2791" t="s">
        <v>43</v>
      </c>
      <c r="I2791" t="s">
        <v>15</v>
      </c>
      <c r="J2791" s="5">
        <v>68.09</v>
      </c>
      <c r="K2791" s="5">
        <v>35.5</v>
      </c>
      <c r="L2791" s="4">
        <f t="shared" si="130"/>
        <v>28.25</v>
      </c>
      <c r="M2791" s="5">
        <f t="shared" si="131"/>
        <v>35.5</v>
      </c>
      <c r="N2791" t="s">
        <v>29</v>
      </c>
      <c r="O2791" t="s">
        <v>34</v>
      </c>
    </row>
    <row r="2792" spans="1:15" x14ac:dyDescent="0.25">
      <c r="A2792">
        <v>5723</v>
      </c>
      <c r="B2792" t="s">
        <v>19</v>
      </c>
      <c r="C2792">
        <v>50</v>
      </c>
      <c r="D2792" t="str">
        <f t="shared" si="129"/>
        <v>40–59 Age Group</v>
      </c>
      <c r="E2792" t="s">
        <v>34</v>
      </c>
      <c r="F2792" t="s">
        <v>34</v>
      </c>
      <c r="G2792" t="s">
        <v>13</v>
      </c>
      <c r="H2792" t="s">
        <v>14</v>
      </c>
      <c r="I2792" t="s">
        <v>15</v>
      </c>
      <c r="J2792" s="5">
        <v>91.08</v>
      </c>
      <c r="K2792" s="5">
        <v>26.4</v>
      </c>
      <c r="L2792" s="4">
        <f t="shared" si="130"/>
        <v>28.25</v>
      </c>
      <c r="M2792" s="5">
        <f t="shared" si="131"/>
        <v>26.4</v>
      </c>
      <c r="N2792" t="s">
        <v>24</v>
      </c>
      <c r="O2792" t="s">
        <v>34</v>
      </c>
    </row>
    <row r="2793" spans="1:15" x14ac:dyDescent="0.25">
      <c r="A2793">
        <v>5821</v>
      </c>
      <c r="B2793" t="s">
        <v>19</v>
      </c>
      <c r="C2793">
        <v>50</v>
      </c>
      <c r="D2793" t="str">
        <f t="shared" si="129"/>
        <v>40–59 Age Group</v>
      </c>
      <c r="E2793" t="s">
        <v>34</v>
      </c>
      <c r="F2793" t="s">
        <v>34</v>
      </c>
      <c r="G2793" t="s">
        <v>13</v>
      </c>
      <c r="H2793" t="s">
        <v>14</v>
      </c>
      <c r="I2793" t="s">
        <v>21</v>
      </c>
      <c r="J2793" s="5">
        <v>217.39</v>
      </c>
      <c r="K2793" s="5">
        <v>50.6</v>
      </c>
      <c r="L2793" s="4">
        <f t="shared" si="130"/>
        <v>28.25</v>
      </c>
      <c r="M2793" s="5">
        <f t="shared" si="131"/>
        <v>50.6</v>
      </c>
      <c r="N2793" t="s">
        <v>38</v>
      </c>
      <c r="O2793" t="s">
        <v>34</v>
      </c>
    </row>
    <row r="2794" spans="1:15" x14ac:dyDescent="0.25">
      <c r="A2794">
        <v>7195</v>
      </c>
      <c r="B2794" t="s">
        <v>12</v>
      </c>
      <c r="C2794">
        <v>50</v>
      </c>
      <c r="D2794" t="str">
        <f t="shared" si="129"/>
        <v>40–59 Age Group</v>
      </c>
      <c r="E2794" t="s">
        <v>34</v>
      </c>
      <c r="F2794" t="s">
        <v>13</v>
      </c>
      <c r="G2794" t="s">
        <v>34</v>
      </c>
      <c r="H2794" t="s">
        <v>14</v>
      </c>
      <c r="I2794" t="s">
        <v>15</v>
      </c>
      <c r="J2794" s="5">
        <v>85.82</v>
      </c>
      <c r="K2794" s="5">
        <v>31.9</v>
      </c>
      <c r="L2794" s="4">
        <f t="shared" si="130"/>
        <v>28.25</v>
      </c>
      <c r="M2794" s="5">
        <f t="shared" si="131"/>
        <v>31.9</v>
      </c>
      <c r="N2794" t="s">
        <v>24</v>
      </c>
      <c r="O2794" t="s">
        <v>34</v>
      </c>
    </row>
    <row r="2795" spans="1:15" x14ac:dyDescent="0.25">
      <c r="A2795">
        <v>7841</v>
      </c>
      <c r="B2795" t="s">
        <v>19</v>
      </c>
      <c r="C2795">
        <v>50</v>
      </c>
      <c r="D2795" t="str">
        <f t="shared" si="129"/>
        <v>40–59 Age Group</v>
      </c>
      <c r="E2795" t="s">
        <v>34</v>
      </c>
      <c r="F2795" t="s">
        <v>34</v>
      </c>
      <c r="G2795" t="s">
        <v>13</v>
      </c>
      <c r="H2795" t="s">
        <v>14</v>
      </c>
      <c r="I2795" t="s">
        <v>15</v>
      </c>
      <c r="J2795" s="5">
        <v>91.68</v>
      </c>
      <c r="K2795" s="5">
        <v>22.4</v>
      </c>
      <c r="L2795" s="4">
        <f t="shared" si="130"/>
        <v>28.25</v>
      </c>
      <c r="M2795" s="5">
        <f t="shared" si="131"/>
        <v>22.4</v>
      </c>
      <c r="N2795" t="s">
        <v>24</v>
      </c>
      <c r="O2795" t="s">
        <v>34</v>
      </c>
    </row>
    <row r="2796" spans="1:15" x14ac:dyDescent="0.25">
      <c r="A2796">
        <v>8332</v>
      </c>
      <c r="B2796" t="s">
        <v>19</v>
      </c>
      <c r="C2796">
        <v>50</v>
      </c>
      <c r="D2796" t="str">
        <f t="shared" si="129"/>
        <v>40–59 Age Group</v>
      </c>
      <c r="E2796" t="s">
        <v>34</v>
      </c>
      <c r="F2796" t="s">
        <v>34</v>
      </c>
      <c r="G2796" t="s">
        <v>13</v>
      </c>
      <c r="H2796" t="s">
        <v>14</v>
      </c>
      <c r="I2796" t="s">
        <v>21</v>
      </c>
      <c r="J2796" s="5">
        <v>206.25</v>
      </c>
      <c r="K2796" s="5">
        <v>53.4</v>
      </c>
      <c r="L2796" s="4">
        <f t="shared" si="130"/>
        <v>28.25</v>
      </c>
      <c r="M2796" s="5">
        <f t="shared" si="131"/>
        <v>53.4</v>
      </c>
      <c r="N2796" t="s">
        <v>18</v>
      </c>
      <c r="O2796" t="s">
        <v>34</v>
      </c>
    </row>
    <row r="2797" spans="1:15" x14ac:dyDescent="0.25">
      <c r="A2797">
        <v>8616</v>
      </c>
      <c r="B2797" t="s">
        <v>19</v>
      </c>
      <c r="C2797">
        <v>50</v>
      </c>
      <c r="D2797" t="str">
        <f t="shared" si="129"/>
        <v>40–59 Age Group</v>
      </c>
      <c r="E2797" t="s">
        <v>34</v>
      </c>
      <c r="F2797" t="s">
        <v>34</v>
      </c>
      <c r="G2797" t="s">
        <v>13</v>
      </c>
      <c r="H2797" t="s">
        <v>14</v>
      </c>
      <c r="I2797" t="s">
        <v>21</v>
      </c>
      <c r="J2797" s="5">
        <v>68.41</v>
      </c>
      <c r="K2797" s="5">
        <v>23.9</v>
      </c>
      <c r="L2797" s="4">
        <f t="shared" si="130"/>
        <v>28.25</v>
      </c>
      <c r="M2797" s="5">
        <f t="shared" si="131"/>
        <v>23.9</v>
      </c>
      <c r="N2797" t="s">
        <v>29</v>
      </c>
      <c r="O2797" t="s">
        <v>34</v>
      </c>
    </row>
    <row r="2798" spans="1:15" x14ac:dyDescent="0.25">
      <c r="A2798">
        <v>9051</v>
      </c>
      <c r="B2798" t="s">
        <v>19</v>
      </c>
      <c r="C2798">
        <v>50</v>
      </c>
      <c r="D2798" t="str">
        <f t="shared" si="129"/>
        <v>40–59 Age Group</v>
      </c>
      <c r="E2798" t="s">
        <v>34</v>
      </c>
      <c r="F2798" t="s">
        <v>34</v>
      </c>
      <c r="G2798" t="s">
        <v>13</v>
      </c>
      <c r="H2798" t="s">
        <v>14</v>
      </c>
      <c r="I2798" t="s">
        <v>15</v>
      </c>
      <c r="J2798" s="5">
        <v>75.88</v>
      </c>
      <c r="K2798" s="5">
        <v>30</v>
      </c>
      <c r="L2798" s="4">
        <f t="shared" si="130"/>
        <v>28.25</v>
      </c>
      <c r="M2798" s="5">
        <f t="shared" si="131"/>
        <v>30</v>
      </c>
      <c r="N2798" t="s">
        <v>24</v>
      </c>
      <c r="O2798" t="s">
        <v>34</v>
      </c>
    </row>
    <row r="2799" spans="1:15" x14ac:dyDescent="0.25">
      <c r="A2799">
        <v>10351</v>
      </c>
      <c r="B2799" t="s">
        <v>12</v>
      </c>
      <c r="C2799">
        <v>50</v>
      </c>
      <c r="D2799" t="str">
        <f t="shared" si="129"/>
        <v>40–59 Age Group</v>
      </c>
      <c r="E2799" t="s">
        <v>34</v>
      </c>
      <c r="F2799" t="s">
        <v>34</v>
      </c>
      <c r="G2799" t="s">
        <v>13</v>
      </c>
      <c r="H2799" t="s">
        <v>14</v>
      </c>
      <c r="I2799" t="s">
        <v>15</v>
      </c>
      <c r="J2799" s="5">
        <v>67.02</v>
      </c>
      <c r="K2799" s="5" t="s">
        <v>4270</v>
      </c>
      <c r="L2799" s="4">
        <f t="shared" si="130"/>
        <v>28.25</v>
      </c>
      <c r="M2799" s="5">
        <f t="shared" si="131"/>
        <v>28.25</v>
      </c>
      <c r="N2799" t="s">
        <v>18</v>
      </c>
      <c r="O2799" t="s">
        <v>34</v>
      </c>
    </row>
    <row r="2800" spans="1:15" x14ac:dyDescent="0.25">
      <c r="A2800">
        <v>11969</v>
      </c>
      <c r="B2800" t="s">
        <v>19</v>
      </c>
      <c r="C2800">
        <v>50</v>
      </c>
      <c r="D2800" t="str">
        <f t="shared" si="129"/>
        <v>40–59 Age Group</v>
      </c>
      <c r="E2800" t="s">
        <v>34</v>
      </c>
      <c r="F2800" t="s">
        <v>34</v>
      </c>
      <c r="G2800" t="s">
        <v>13</v>
      </c>
      <c r="H2800" t="s">
        <v>20</v>
      </c>
      <c r="I2800" t="s">
        <v>15</v>
      </c>
      <c r="J2800" s="5">
        <v>110.18</v>
      </c>
      <c r="K2800" s="5">
        <v>26</v>
      </c>
      <c r="L2800" s="4">
        <f t="shared" si="130"/>
        <v>28.25</v>
      </c>
      <c r="M2800" s="5">
        <f t="shared" si="131"/>
        <v>26</v>
      </c>
      <c r="N2800" t="s">
        <v>18</v>
      </c>
      <c r="O2800" t="s">
        <v>34</v>
      </c>
    </row>
    <row r="2801" spans="1:15" x14ac:dyDescent="0.25">
      <c r="A2801">
        <v>12259</v>
      </c>
      <c r="B2801" t="s">
        <v>12</v>
      </c>
      <c r="C2801">
        <v>50</v>
      </c>
      <c r="D2801" t="str">
        <f t="shared" si="129"/>
        <v>40–59 Age Group</v>
      </c>
      <c r="E2801" t="s">
        <v>34</v>
      </c>
      <c r="F2801" t="s">
        <v>34</v>
      </c>
      <c r="G2801" t="s">
        <v>13</v>
      </c>
      <c r="H2801" t="s">
        <v>14</v>
      </c>
      <c r="I2801" t="s">
        <v>15</v>
      </c>
      <c r="J2801" s="5">
        <v>77.819999999999993</v>
      </c>
      <c r="K2801" s="5">
        <v>26.7</v>
      </c>
      <c r="L2801" s="4">
        <f t="shared" si="130"/>
        <v>28.25</v>
      </c>
      <c r="M2801" s="5">
        <f t="shared" si="131"/>
        <v>26.7</v>
      </c>
      <c r="N2801" t="s">
        <v>18</v>
      </c>
      <c r="O2801" t="s">
        <v>34</v>
      </c>
    </row>
    <row r="2802" spans="1:15" x14ac:dyDescent="0.25">
      <c r="A2802">
        <v>12686</v>
      </c>
      <c r="B2802" t="s">
        <v>12</v>
      </c>
      <c r="C2802">
        <v>50</v>
      </c>
      <c r="D2802" t="str">
        <f t="shared" si="129"/>
        <v>40–59 Age Group</v>
      </c>
      <c r="E2802" t="s">
        <v>34</v>
      </c>
      <c r="F2802" t="s">
        <v>34</v>
      </c>
      <c r="G2802" t="s">
        <v>34</v>
      </c>
      <c r="H2802" t="s">
        <v>43</v>
      </c>
      <c r="I2802" t="s">
        <v>21</v>
      </c>
      <c r="J2802" s="5">
        <v>92.81</v>
      </c>
      <c r="K2802" s="5">
        <v>26.6</v>
      </c>
      <c r="L2802" s="4">
        <f t="shared" si="130"/>
        <v>28.25</v>
      </c>
      <c r="M2802" s="5">
        <f t="shared" si="131"/>
        <v>26.6</v>
      </c>
      <c r="N2802" t="s">
        <v>24</v>
      </c>
      <c r="O2802" t="s">
        <v>34</v>
      </c>
    </row>
    <row r="2803" spans="1:15" x14ac:dyDescent="0.25">
      <c r="A2803">
        <v>13049</v>
      </c>
      <c r="B2803" t="s">
        <v>19</v>
      </c>
      <c r="C2803">
        <v>50</v>
      </c>
      <c r="D2803" t="str">
        <f t="shared" si="129"/>
        <v>40–59 Age Group</v>
      </c>
      <c r="E2803" t="s">
        <v>34</v>
      </c>
      <c r="F2803" t="s">
        <v>34</v>
      </c>
      <c r="G2803" t="s">
        <v>13</v>
      </c>
      <c r="H2803" t="s">
        <v>14</v>
      </c>
      <c r="I2803" t="s">
        <v>21</v>
      </c>
      <c r="J2803" s="5">
        <v>114.05</v>
      </c>
      <c r="K2803" s="5">
        <v>32.5</v>
      </c>
      <c r="L2803" s="4">
        <f t="shared" si="130"/>
        <v>28.25</v>
      </c>
      <c r="M2803" s="5">
        <f t="shared" si="131"/>
        <v>32.5</v>
      </c>
      <c r="N2803" t="s">
        <v>24</v>
      </c>
      <c r="O2803" t="s">
        <v>34</v>
      </c>
    </row>
    <row r="2804" spans="1:15" x14ac:dyDescent="0.25">
      <c r="A2804">
        <v>13365</v>
      </c>
      <c r="B2804" t="s">
        <v>12</v>
      </c>
      <c r="C2804">
        <v>50</v>
      </c>
      <c r="D2804" t="str">
        <f t="shared" si="129"/>
        <v>40–59 Age Group</v>
      </c>
      <c r="E2804" t="s">
        <v>34</v>
      </c>
      <c r="F2804" t="s">
        <v>34</v>
      </c>
      <c r="G2804" t="s">
        <v>13</v>
      </c>
      <c r="H2804" t="s">
        <v>14</v>
      </c>
      <c r="I2804" t="s">
        <v>21</v>
      </c>
      <c r="J2804" s="5">
        <v>77.650000000000006</v>
      </c>
      <c r="K2804" s="5">
        <v>24.4</v>
      </c>
      <c r="L2804" s="4">
        <f t="shared" si="130"/>
        <v>28.25</v>
      </c>
      <c r="M2804" s="5">
        <f t="shared" si="131"/>
        <v>24.4</v>
      </c>
      <c r="N2804" t="s">
        <v>29</v>
      </c>
      <c r="O2804" t="s">
        <v>34</v>
      </c>
    </row>
    <row r="2805" spans="1:15" x14ac:dyDescent="0.25">
      <c r="A2805">
        <v>14372</v>
      </c>
      <c r="B2805" t="s">
        <v>12</v>
      </c>
      <c r="C2805">
        <v>50</v>
      </c>
      <c r="D2805" t="str">
        <f t="shared" si="129"/>
        <v>40–59 Age Group</v>
      </c>
      <c r="E2805" t="s">
        <v>34</v>
      </c>
      <c r="F2805" t="s">
        <v>34</v>
      </c>
      <c r="G2805" t="s">
        <v>13</v>
      </c>
      <c r="H2805" t="s">
        <v>20</v>
      </c>
      <c r="I2805" t="s">
        <v>15</v>
      </c>
      <c r="J2805" s="5">
        <v>192.16</v>
      </c>
      <c r="K2805" s="5">
        <v>43.6</v>
      </c>
      <c r="L2805" s="4">
        <f t="shared" si="130"/>
        <v>28.25</v>
      </c>
      <c r="M2805" s="5">
        <f t="shared" si="131"/>
        <v>43.6</v>
      </c>
      <c r="N2805" t="s">
        <v>24</v>
      </c>
      <c r="O2805" t="s">
        <v>34</v>
      </c>
    </row>
    <row r="2806" spans="1:15" x14ac:dyDescent="0.25">
      <c r="A2806">
        <v>15601</v>
      </c>
      <c r="B2806" t="s">
        <v>19</v>
      </c>
      <c r="C2806">
        <v>50</v>
      </c>
      <c r="D2806" t="str">
        <f t="shared" si="129"/>
        <v>40–59 Age Group</v>
      </c>
      <c r="E2806" t="s">
        <v>34</v>
      </c>
      <c r="F2806" t="s">
        <v>34</v>
      </c>
      <c r="G2806" t="s">
        <v>13</v>
      </c>
      <c r="H2806" t="s">
        <v>14</v>
      </c>
      <c r="I2806" t="s">
        <v>15</v>
      </c>
      <c r="J2806" s="5">
        <v>93.51</v>
      </c>
      <c r="K2806" s="5">
        <v>30.9</v>
      </c>
      <c r="L2806" s="4">
        <f t="shared" si="130"/>
        <v>28.25</v>
      </c>
      <c r="M2806" s="5">
        <f t="shared" si="131"/>
        <v>30.9</v>
      </c>
      <c r="N2806" t="s">
        <v>29</v>
      </c>
      <c r="O2806" t="s">
        <v>34</v>
      </c>
    </row>
    <row r="2807" spans="1:15" x14ac:dyDescent="0.25">
      <c r="A2807">
        <v>19239</v>
      </c>
      <c r="B2807" t="s">
        <v>19</v>
      </c>
      <c r="C2807">
        <v>50</v>
      </c>
      <c r="D2807" t="str">
        <f t="shared" si="129"/>
        <v>40–59 Age Group</v>
      </c>
      <c r="E2807" t="s">
        <v>34</v>
      </c>
      <c r="F2807" t="s">
        <v>34</v>
      </c>
      <c r="G2807" t="s">
        <v>13</v>
      </c>
      <c r="H2807" t="s">
        <v>43</v>
      </c>
      <c r="I2807" t="s">
        <v>15</v>
      </c>
      <c r="J2807" s="5">
        <v>104.24</v>
      </c>
      <c r="K2807" s="5">
        <v>32.799999999999997</v>
      </c>
      <c r="L2807" s="4">
        <f t="shared" si="130"/>
        <v>28.25</v>
      </c>
      <c r="M2807" s="5">
        <f t="shared" si="131"/>
        <v>32.799999999999997</v>
      </c>
      <c r="N2807" t="s">
        <v>38</v>
      </c>
      <c r="O2807" t="s">
        <v>34</v>
      </c>
    </row>
    <row r="2808" spans="1:15" x14ac:dyDescent="0.25">
      <c r="A2808">
        <v>19382</v>
      </c>
      <c r="B2808" t="s">
        <v>19</v>
      </c>
      <c r="C2808">
        <v>50</v>
      </c>
      <c r="D2808" t="str">
        <f t="shared" si="129"/>
        <v>40–59 Age Group</v>
      </c>
      <c r="E2808" t="s">
        <v>34</v>
      </c>
      <c r="F2808" t="s">
        <v>34</v>
      </c>
      <c r="G2808" t="s">
        <v>13</v>
      </c>
      <c r="H2808" t="s">
        <v>14</v>
      </c>
      <c r="I2808" t="s">
        <v>21</v>
      </c>
      <c r="J2808" s="5">
        <v>93.47</v>
      </c>
      <c r="K2808" s="5">
        <v>28.7</v>
      </c>
      <c r="L2808" s="4">
        <f t="shared" si="130"/>
        <v>28.25</v>
      </c>
      <c r="M2808" s="5">
        <f t="shared" si="131"/>
        <v>28.7</v>
      </c>
      <c r="N2808" t="s">
        <v>24</v>
      </c>
      <c r="O2808" t="s">
        <v>34</v>
      </c>
    </row>
    <row r="2809" spans="1:15" x14ac:dyDescent="0.25">
      <c r="A2809">
        <v>19699</v>
      </c>
      <c r="B2809" t="s">
        <v>19</v>
      </c>
      <c r="C2809">
        <v>50</v>
      </c>
      <c r="D2809" t="str">
        <f t="shared" si="129"/>
        <v>40–59 Age Group</v>
      </c>
      <c r="E2809" t="s">
        <v>34</v>
      </c>
      <c r="F2809" t="s">
        <v>34</v>
      </c>
      <c r="G2809" t="s">
        <v>34</v>
      </c>
      <c r="H2809" t="s">
        <v>14</v>
      </c>
      <c r="I2809" t="s">
        <v>15</v>
      </c>
      <c r="J2809" s="5">
        <v>85.77</v>
      </c>
      <c r="K2809" s="5">
        <v>21.1</v>
      </c>
      <c r="L2809" s="4">
        <f t="shared" si="130"/>
        <v>28.25</v>
      </c>
      <c r="M2809" s="5">
        <f t="shared" si="131"/>
        <v>21.1</v>
      </c>
      <c r="N2809" t="s">
        <v>24</v>
      </c>
      <c r="O2809" t="s">
        <v>34</v>
      </c>
    </row>
    <row r="2810" spans="1:15" x14ac:dyDescent="0.25">
      <c r="A2810">
        <v>20370</v>
      </c>
      <c r="B2810" t="s">
        <v>19</v>
      </c>
      <c r="C2810">
        <v>50</v>
      </c>
      <c r="D2810" t="str">
        <f t="shared" si="129"/>
        <v>40–59 Age Group</v>
      </c>
      <c r="E2810" t="s">
        <v>34</v>
      </c>
      <c r="F2810" t="s">
        <v>34</v>
      </c>
      <c r="G2810" t="s">
        <v>13</v>
      </c>
      <c r="H2810" t="s">
        <v>20</v>
      </c>
      <c r="I2810" t="s">
        <v>21</v>
      </c>
      <c r="J2810" s="5">
        <v>103.81</v>
      </c>
      <c r="K2810" s="5">
        <v>28.3</v>
      </c>
      <c r="L2810" s="4">
        <f t="shared" si="130"/>
        <v>28.25</v>
      </c>
      <c r="M2810" s="5">
        <f t="shared" si="131"/>
        <v>28.3</v>
      </c>
      <c r="N2810" t="s">
        <v>24</v>
      </c>
      <c r="O2810" t="s">
        <v>34</v>
      </c>
    </row>
    <row r="2811" spans="1:15" x14ac:dyDescent="0.25">
      <c r="A2811">
        <v>20740</v>
      </c>
      <c r="B2811" t="s">
        <v>19</v>
      </c>
      <c r="C2811">
        <v>50</v>
      </c>
      <c r="D2811" t="str">
        <f t="shared" si="129"/>
        <v>40–59 Age Group</v>
      </c>
      <c r="E2811" t="s">
        <v>34</v>
      </c>
      <c r="F2811" t="s">
        <v>34</v>
      </c>
      <c r="G2811" t="s">
        <v>13</v>
      </c>
      <c r="H2811" t="s">
        <v>20</v>
      </c>
      <c r="I2811" t="s">
        <v>21</v>
      </c>
      <c r="J2811" s="5">
        <v>84.88</v>
      </c>
      <c r="K2811" s="5">
        <v>27.1</v>
      </c>
      <c r="L2811" s="4">
        <f t="shared" si="130"/>
        <v>28.25</v>
      </c>
      <c r="M2811" s="5">
        <f t="shared" si="131"/>
        <v>27.1</v>
      </c>
      <c r="N2811" t="s">
        <v>24</v>
      </c>
      <c r="O2811" t="s">
        <v>34</v>
      </c>
    </row>
    <row r="2812" spans="1:15" x14ac:dyDescent="0.25">
      <c r="A2812">
        <v>21366</v>
      </c>
      <c r="B2812" t="s">
        <v>19</v>
      </c>
      <c r="C2812">
        <v>50</v>
      </c>
      <c r="D2812" t="str">
        <f t="shared" si="129"/>
        <v>40–59 Age Group</v>
      </c>
      <c r="E2812" t="s">
        <v>34</v>
      </c>
      <c r="F2812" t="s">
        <v>34</v>
      </c>
      <c r="G2812" t="s">
        <v>13</v>
      </c>
      <c r="H2812" t="s">
        <v>14</v>
      </c>
      <c r="I2812" t="s">
        <v>15</v>
      </c>
      <c r="J2812" s="5">
        <v>103.72</v>
      </c>
      <c r="K2812" s="5">
        <v>35.4</v>
      </c>
      <c r="L2812" s="4">
        <f t="shared" si="130"/>
        <v>28.25</v>
      </c>
      <c r="M2812" s="5">
        <f t="shared" si="131"/>
        <v>35.4</v>
      </c>
      <c r="N2812" t="s">
        <v>18</v>
      </c>
      <c r="O2812" t="s">
        <v>34</v>
      </c>
    </row>
    <row r="2813" spans="1:15" x14ac:dyDescent="0.25">
      <c r="A2813">
        <v>21438</v>
      </c>
      <c r="B2813" t="s">
        <v>19</v>
      </c>
      <c r="C2813">
        <v>50</v>
      </c>
      <c r="D2813" t="str">
        <f t="shared" si="129"/>
        <v>40–59 Age Group</v>
      </c>
      <c r="E2813" t="s">
        <v>34</v>
      </c>
      <c r="F2813" t="s">
        <v>34</v>
      </c>
      <c r="G2813" t="s">
        <v>13</v>
      </c>
      <c r="H2813" t="s">
        <v>14</v>
      </c>
      <c r="I2813" t="s">
        <v>21</v>
      </c>
      <c r="J2813" s="5">
        <v>82.1</v>
      </c>
      <c r="K2813" s="5">
        <v>26.4</v>
      </c>
      <c r="L2813" s="4">
        <f t="shared" si="130"/>
        <v>28.25</v>
      </c>
      <c r="M2813" s="5">
        <f t="shared" si="131"/>
        <v>26.4</v>
      </c>
      <c r="N2813" t="s">
        <v>38</v>
      </c>
      <c r="O2813" t="s">
        <v>34</v>
      </c>
    </row>
    <row r="2814" spans="1:15" x14ac:dyDescent="0.25">
      <c r="A2814">
        <v>24058</v>
      </c>
      <c r="B2814" t="s">
        <v>19</v>
      </c>
      <c r="C2814">
        <v>50</v>
      </c>
      <c r="D2814" t="str">
        <f t="shared" si="129"/>
        <v>40–59 Age Group</v>
      </c>
      <c r="E2814" t="s">
        <v>34</v>
      </c>
      <c r="F2814" t="s">
        <v>34</v>
      </c>
      <c r="G2814" t="s">
        <v>13</v>
      </c>
      <c r="H2814" t="s">
        <v>43</v>
      </c>
      <c r="I2814" t="s">
        <v>21</v>
      </c>
      <c r="J2814" s="5">
        <v>77.67</v>
      </c>
      <c r="K2814" s="5">
        <v>25.6</v>
      </c>
      <c r="L2814" s="4">
        <f t="shared" si="130"/>
        <v>28.25</v>
      </c>
      <c r="M2814" s="5">
        <f t="shared" si="131"/>
        <v>25.6</v>
      </c>
      <c r="N2814" t="s">
        <v>24</v>
      </c>
      <c r="O2814" t="s">
        <v>34</v>
      </c>
    </row>
    <row r="2815" spans="1:15" x14ac:dyDescent="0.25">
      <c r="A2815">
        <v>24174</v>
      </c>
      <c r="B2815" t="s">
        <v>19</v>
      </c>
      <c r="C2815">
        <v>50</v>
      </c>
      <c r="D2815" t="str">
        <f t="shared" si="129"/>
        <v>40–59 Age Group</v>
      </c>
      <c r="E2815" t="s">
        <v>34</v>
      </c>
      <c r="F2815" t="s">
        <v>34</v>
      </c>
      <c r="G2815" t="s">
        <v>13</v>
      </c>
      <c r="H2815" t="s">
        <v>43</v>
      </c>
      <c r="I2815" t="s">
        <v>21</v>
      </c>
      <c r="J2815" s="5">
        <v>124.45</v>
      </c>
      <c r="K2815" s="5">
        <v>24.6</v>
      </c>
      <c r="L2815" s="4">
        <f t="shared" si="130"/>
        <v>28.25</v>
      </c>
      <c r="M2815" s="5">
        <f t="shared" si="131"/>
        <v>24.6</v>
      </c>
      <c r="N2815" t="s">
        <v>24</v>
      </c>
      <c r="O2815" t="s">
        <v>34</v>
      </c>
    </row>
    <row r="2816" spans="1:15" x14ac:dyDescent="0.25">
      <c r="A2816">
        <v>24638</v>
      </c>
      <c r="B2816" t="s">
        <v>12</v>
      </c>
      <c r="C2816">
        <v>50</v>
      </c>
      <c r="D2816" t="str">
        <f t="shared" si="129"/>
        <v>40–59 Age Group</v>
      </c>
      <c r="E2816" t="s">
        <v>34</v>
      </c>
      <c r="F2816" t="s">
        <v>34</v>
      </c>
      <c r="G2816" t="s">
        <v>13</v>
      </c>
      <c r="H2816" t="s">
        <v>43</v>
      </c>
      <c r="I2816" t="s">
        <v>15</v>
      </c>
      <c r="J2816" s="5">
        <v>88.24</v>
      </c>
      <c r="K2816" s="5">
        <v>32.6</v>
      </c>
      <c r="L2816" s="4">
        <f t="shared" si="130"/>
        <v>28.25</v>
      </c>
      <c r="M2816" s="5">
        <f t="shared" si="131"/>
        <v>32.6</v>
      </c>
      <c r="N2816" t="s">
        <v>38</v>
      </c>
      <c r="O2816" t="s">
        <v>34</v>
      </c>
    </row>
    <row r="2817" spans="1:15" x14ac:dyDescent="0.25">
      <c r="A2817">
        <v>25443</v>
      </c>
      <c r="B2817" t="s">
        <v>12</v>
      </c>
      <c r="C2817">
        <v>50</v>
      </c>
      <c r="D2817" t="str">
        <f t="shared" si="129"/>
        <v>40–59 Age Group</v>
      </c>
      <c r="E2817" t="s">
        <v>34</v>
      </c>
      <c r="F2817" t="s">
        <v>34</v>
      </c>
      <c r="G2817" t="s">
        <v>34</v>
      </c>
      <c r="H2817" t="s">
        <v>14</v>
      </c>
      <c r="I2817" t="s">
        <v>15</v>
      </c>
      <c r="J2817" s="5">
        <v>160.94</v>
      </c>
      <c r="K2817" s="5">
        <v>26.7</v>
      </c>
      <c r="L2817" s="4">
        <f t="shared" si="130"/>
        <v>28.25</v>
      </c>
      <c r="M2817" s="5">
        <f t="shared" si="131"/>
        <v>26.7</v>
      </c>
      <c r="N2817" t="s">
        <v>29</v>
      </c>
      <c r="O2817" t="s">
        <v>34</v>
      </c>
    </row>
    <row r="2818" spans="1:15" x14ac:dyDescent="0.25">
      <c r="A2818">
        <v>25935</v>
      </c>
      <c r="B2818" t="s">
        <v>19</v>
      </c>
      <c r="C2818">
        <v>50</v>
      </c>
      <c r="D2818" t="str">
        <f t="shared" ref="D2818:D2881" si="132">_xlfn.IFS(
C2818&lt;18,"1–17 Age Group",
C2818&lt;40,"18–39 Age Group",
C2818&lt;60,"40–59 Age Group",
C2818&lt;80,"60–79 Age Group",
TRUE,"80+ Age Group"
)</f>
        <v>40–59 Age Group</v>
      </c>
      <c r="E2818" t="s">
        <v>34</v>
      </c>
      <c r="F2818" t="s">
        <v>34</v>
      </c>
      <c r="G2818" t="s">
        <v>34</v>
      </c>
      <c r="H2818" t="s">
        <v>20</v>
      </c>
      <c r="I2818" t="s">
        <v>15</v>
      </c>
      <c r="J2818" s="5">
        <v>77.67</v>
      </c>
      <c r="K2818" s="5">
        <v>34.5</v>
      </c>
      <c r="L2818" s="4">
        <f t="shared" ref="L2818:L2881" si="133">MEDIAN(K:K)</f>
        <v>28.25</v>
      </c>
      <c r="M2818" s="5">
        <f t="shared" ref="M2818:M2881" si="134">IF(K:K="",$L2818,$K2818)</f>
        <v>34.5</v>
      </c>
      <c r="N2818" t="s">
        <v>38</v>
      </c>
      <c r="O2818" t="s">
        <v>34</v>
      </c>
    </row>
    <row r="2819" spans="1:15" x14ac:dyDescent="0.25">
      <c r="A2819">
        <v>26935</v>
      </c>
      <c r="B2819" t="s">
        <v>19</v>
      </c>
      <c r="C2819">
        <v>50</v>
      </c>
      <c r="D2819" t="str">
        <f t="shared" si="132"/>
        <v>40–59 Age Group</v>
      </c>
      <c r="E2819" t="s">
        <v>13</v>
      </c>
      <c r="F2819" t="s">
        <v>34</v>
      </c>
      <c r="G2819" t="s">
        <v>13</v>
      </c>
      <c r="H2819" t="s">
        <v>14</v>
      </c>
      <c r="I2819" t="s">
        <v>15</v>
      </c>
      <c r="J2819" s="5">
        <v>213.43</v>
      </c>
      <c r="K2819" s="5">
        <v>36.700000000000003</v>
      </c>
      <c r="L2819" s="4">
        <f t="shared" si="133"/>
        <v>28.25</v>
      </c>
      <c r="M2819" s="5">
        <f t="shared" si="134"/>
        <v>36.700000000000003</v>
      </c>
      <c r="N2819" t="s">
        <v>29</v>
      </c>
      <c r="O2819" t="s">
        <v>34</v>
      </c>
    </row>
    <row r="2820" spans="1:15" x14ac:dyDescent="0.25">
      <c r="A2820">
        <v>27382</v>
      </c>
      <c r="B2820" t="s">
        <v>19</v>
      </c>
      <c r="C2820">
        <v>50</v>
      </c>
      <c r="D2820" t="str">
        <f t="shared" si="132"/>
        <v>40–59 Age Group</v>
      </c>
      <c r="E2820" t="s">
        <v>34</v>
      </c>
      <c r="F2820" t="s">
        <v>34</v>
      </c>
      <c r="G2820" t="s">
        <v>13</v>
      </c>
      <c r="H2820" t="s">
        <v>43</v>
      </c>
      <c r="I2820" t="s">
        <v>15</v>
      </c>
      <c r="J2820" s="5">
        <v>92.15</v>
      </c>
      <c r="K2820" s="5">
        <v>20.8</v>
      </c>
      <c r="L2820" s="4">
        <f t="shared" si="133"/>
        <v>28.25</v>
      </c>
      <c r="M2820" s="5">
        <f t="shared" si="134"/>
        <v>20.8</v>
      </c>
      <c r="N2820" t="s">
        <v>24</v>
      </c>
      <c r="O2820" t="s">
        <v>34</v>
      </c>
    </row>
    <row r="2821" spans="1:15" x14ac:dyDescent="0.25">
      <c r="A2821">
        <v>28414</v>
      </c>
      <c r="B2821" t="s">
        <v>12</v>
      </c>
      <c r="C2821">
        <v>50</v>
      </c>
      <c r="D2821" t="str">
        <f t="shared" si="132"/>
        <v>40–59 Age Group</v>
      </c>
      <c r="E2821" t="s">
        <v>34</v>
      </c>
      <c r="F2821" t="s">
        <v>34</v>
      </c>
      <c r="G2821" t="s">
        <v>13</v>
      </c>
      <c r="H2821" t="s">
        <v>14</v>
      </c>
      <c r="I2821" t="s">
        <v>15</v>
      </c>
      <c r="J2821" s="5">
        <v>103.48</v>
      </c>
      <c r="K2821" s="5">
        <v>29.1</v>
      </c>
      <c r="L2821" s="4">
        <f t="shared" si="133"/>
        <v>28.25</v>
      </c>
      <c r="M2821" s="5">
        <f t="shared" si="134"/>
        <v>29.1</v>
      </c>
      <c r="N2821" t="s">
        <v>29</v>
      </c>
      <c r="O2821" t="s">
        <v>34</v>
      </c>
    </row>
    <row r="2822" spans="1:15" x14ac:dyDescent="0.25">
      <c r="A2822">
        <v>30712</v>
      </c>
      <c r="B2822" t="s">
        <v>12</v>
      </c>
      <c r="C2822">
        <v>50</v>
      </c>
      <c r="D2822" t="str">
        <f t="shared" si="132"/>
        <v>40–59 Age Group</v>
      </c>
      <c r="E2822" t="s">
        <v>34</v>
      </c>
      <c r="F2822" t="s">
        <v>34</v>
      </c>
      <c r="G2822" t="s">
        <v>13</v>
      </c>
      <c r="H2822" t="s">
        <v>14</v>
      </c>
      <c r="I2822" t="s">
        <v>15</v>
      </c>
      <c r="J2822" s="5">
        <v>103.51</v>
      </c>
      <c r="K2822" s="5">
        <v>35.9</v>
      </c>
      <c r="L2822" s="4">
        <f t="shared" si="133"/>
        <v>28.25</v>
      </c>
      <c r="M2822" s="5">
        <f t="shared" si="134"/>
        <v>35.9</v>
      </c>
      <c r="N2822" t="s">
        <v>24</v>
      </c>
      <c r="O2822" t="s">
        <v>34</v>
      </c>
    </row>
    <row r="2823" spans="1:15" x14ac:dyDescent="0.25">
      <c r="A2823">
        <v>31125</v>
      </c>
      <c r="B2823" t="s">
        <v>19</v>
      </c>
      <c r="C2823">
        <v>50</v>
      </c>
      <c r="D2823" t="str">
        <f t="shared" si="132"/>
        <v>40–59 Age Group</v>
      </c>
      <c r="E2823" t="s">
        <v>34</v>
      </c>
      <c r="F2823" t="s">
        <v>34</v>
      </c>
      <c r="G2823" t="s">
        <v>13</v>
      </c>
      <c r="H2823" t="s">
        <v>14</v>
      </c>
      <c r="I2823" t="s">
        <v>21</v>
      </c>
      <c r="J2823" s="5">
        <v>94.22</v>
      </c>
      <c r="K2823" s="5">
        <v>24.8</v>
      </c>
      <c r="L2823" s="4">
        <f t="shared" si="133"/>
        <v>28.25</v>
      </c>
      <c r="M2823" s="5">
        <f t="shared" si="134"/>
        <v>24.8</v>
      </c>
      <c r="N2823" t="s">
        <v>24</v>
      </c>
      <c r="O2823" t="s">
        <v>34</v>
      </c>
    </row>
    <row r="2824" spans="1:15" x14ac:dyDescent="0.25">
      <c r="A2824">
        <v>31378</v>
      </c>
      <c r="B2824" t="s">
        <v>19</v>
      </c>
      <c r="C2824">
        <v>50</v>
      </c>
      <c r="D2824" t="str">
        <f t="shared" si="132"/>
        <v>40–59 Age Group</v>
      </c>
      <c r="E2824" t="s">
        <v>34</v>
      </c>
      <c r="F2824" t="s">
        <v>34</v>
      </c>
      <c r="G2824" t="s">
        <v>13</v>
      </c>
      <c r="H2824" t="s">
        <v>20</v>
      </c>
      <c r="I2824" t="s">
        <v>21</v>
      </c>
      <c r="J2824" s="5">
        <v>87.15</v>
      </c>
      <c r="K2824" s="5">
        <v>32.1</v>
      </c>
      <c r="L2824" s="4">
        <f t="shared" si="133"/>
        <v>28.25</v>
      </c>
      <c r="M2824" s="5">
        <f t="shared" si="134"/>
        <v>32.1</v>
      </c>
      <c r="N2824" t="s">
        <v>24</v>
      </c>
      <c r="O2824" t="s">
        <v>34</v>
      </c>
    </row>
    <row r="2825" spans="1:15" x14ac:dyDescent="0.25">
      <c r="A2825">
        <v>34248</v>
      </c>
      <c r="B2825" t="s">
        <v>12</v>
      </c>
      <c r="C2825">
        <v>50</v>
      </c>
      <c r="D2825" t="str">
        <f t="shared" si="132"/>
        <v>40–59 Age Group</v>
      </c>
      <c r="E2825" t="s">
        <v>13</v>
      </c>
      <c r="F2825" t="s">
        <v>34</v>
      </c>
      <c r="G2825" t="s">
        <v>34</v>
      </c>
      <c r="H2825" t="s">
        <v>14</v>
      </c>
      <c r="I2825" t="s">
        <v>15</v>
      </c>
      <c r="J2825" s="5">
        <v>81.96</v>
      </c>
      <c r="K2825" s="5" t="s">
        <v>4270</v>
      </c>
      <c r="L2825" s="4">
        <f t="shared" si="133"/>
        <v>28.25</v>
      </c>
      <c r="M2825" s="5">
        <f t="shared" si="134"/>
        <v>28.25</v>
      </c>
      <c r="N2825" t="s">
        <v>18</v>
      </c>
      <c r="O2825" t="s">
        <v>34</v>
      </c>
    </row>
    <row r="2826" spans="1:15" x14ac:dyDescent="0.25">
      <c r="A2826">
        <v>34336</v>
      </c>
      <c r="B2826" t="s">
        <v>12</v>
      </c>
      <c r="C2826">
        <v>50</v>
      </c>
      <c r="D2826" t="str">
        <f t="shared" si="132"/>
        <v>40–59 Age Group</v>
      </c>
      <c r="E2826" t="s">
        <v>13</v>
      </c>
      <c r="F2826" t="s">
        <v>34</v>
      </c>
      <c r="G2826" t="s">
        <v>13</v>
      </c>
      <c r="H2826" t="s">
        <v>43</v>
      </c>
      <c r="I2826" t="s">
        <v>21</v>
      </c>
      <c r="J2826" s="5">
        <v>79.73</v>
      </c>
      <c r="K2826" s="5">
        <v>25.5</v>
      </c>
      <c r="L2826" s="4">
        <f t="shared" si="133"/>
        <v>28.25</v>
      </c>
      <c r="M2826" s="5">
        <f t="shared" si="134"/>
        <v>25.5</v>
      </c>
      <c r="N2826" t="s">
        <v>29</v>
      </c>
      <c r="O2826" t="s">
        <v>34</v>
      </c>
    </row>
    <row r="2827" spans="1:15" x14ac:dyDescent="0.25">
      <c r="A2827">
        <v>35069</v>
      </c>
      <c r="B2827" t="s">
        <v>19</v>
      </c>
      <c r="C2827">
        <v>50</v>
      </c>
      <c r="D2827" t="str">
        <f t="shared" si="132"/>
        <v>40–59 Age Group</v>
      </c>
      <c r="E2827" t="s">
        <v>13</v>
      </c>
      <c r="F2827" t="s">
        <v>13</v>
      </c>
      <c r="G2827" t="s">
        <v>34</v>
      </c>
      <c r="H2827" t="s">
        <v>43</v>
      </c>
      <c r="I2827" t="s">
        <v>15</v>
      </c>
      <c r="J2827" s="5">
        <v>79.790000000000006</v>
      </c>
      <c r="K2827" s="5">
        <v>25.6</v>
      </c>
      <c r="L2827" s="4">
        <f t="shared" si="133"/>
        <v>28.25</v>
      </c>
      <c r="M2827" s="5">
        <f t="shared" si="134"/>
        <v>25.6</v>
      </c>
      <c r="N2827" t="s">
        <v>29</v>
      </c>
      <c r="O2827" t="s">
        <v>34</v>
      </c>
    </row>
    <row r="2828" spans="1:15" x14ac:dyDescent="0.25">
      <c r="A2828">
        <v>35155</v>
      </c>
      <c r="B2828" t="s">
        <v>19</v>
      </c>
      <c r="C2828">
        <v>50</v>
      </c>
      <c r="D2828" t="str">
        <f t="shared" si="132"/>
        <v>40–59 Age Group</v>
      </c>
      <c r="E2828" t="s">
        <v>34</v>
      </c>
      <c r="F2828" t="s">
        <v>34</v>
      </c>
      <c r="G2828" t="s">
        <v>13</v>
      </c>
      <c r="H2828" t="s">
        <v>20</v>
      </c>
      <c r="I2828" t="s">
        <v>15</v>
      </c>
      <c r="J2828" s="5">
        <v>69.92</v>
      </c>
      <c r="K2828" s="5">
        <v>18.7</v>
      </c>
      <c r="L2828" s="4">
        <f t="shared" si="133"/>
        <v>28.25</v>
      </c>
      <c r="M2828" s="5">
        <f t="shared" si="134"/>
        <v>18.7</v>
      </c>
      <c r="N2828" t="s">
        <v>18</v>
      </c>
      <c r="O2828" t="s">
        <v>34</v>
      </c>
    </row>
    <row r="2829" spans="1:15" x14ac:dyDescent="0.25">
      <c r="A2829">
        <v>36375</v>
      </c>
      <c r="B2829" t="s">
        <v>12</v>
      </c>
      <c r="C2829">
        <v>50</v>
      </c>
      <c r="D2829" t="str">
        <f t="shared" si="132"/>
        <v>40–59 Age Group</v>
      </c>
      <c r="E2829" t="s">
        <v>34</v>
      </c>
      <c r="F2829" t="s">
        <v>34</v>
      </c>
      <c r="G2829" t="s">
        <v>13</v>
      </c>
      <c r="H2829" t="s">
        <v>14</v>
      </c>
      <c r="I2829" t="s">
        <v>21</v>
      </c>
      <c r="J2829" s="5">
        <v>59.48</v>
      </c>
      <c r="K2829" s="5">
        <v>26.6</v>
      </c>
      <c r="L2829" s="4">
        <f t="shared" si="133"/>
        <v>28.25</v>
      </c>
      <c r="M2829" s="5">
        <f t="shared" si="134"/>
        <v>26.6</v>
      </c>
      <c r="N2829" t="s">
        <v>38</v>
      </c>
      <c r="O2829" t="s">
        <v>34</v>
      </c>
    </row>
    <row r="2830" spans="1:15" x14ac:dyDescent="0.25">
      <c r="A2830">
        <v>37631</v>
      </c>
      <c r="B2830" t="s">
        <v>12</v>
      </c>
      <c r="C2830">
        <v>50</v>
      </c>
      <c r="D2830" t="str">
        <f t="shared" si="132"/>
        <v>40–59 Age Group</v>
      </c>
      <c r="E2830" t="s">
        <v>34</v>
      </c>
      <c r="F2830" t="s">
        <v>34</v>
      </c>
      <c r="G2830" t="s">
        <v>13</v>
      </c>
      <c r="H2830" t="s">
        <v>43</v>
      </c>
      <c r="I2830" t="s">
        <v>15</v>
      </c>
      <c r="J2830" s="5">
        <v>89.18</v>
      </c>
      <c r="K2830" s="5">
        <v>34.799999999999997</v>
      </c>
      <c r="L2830" s="4">
        <f t="shared" si="133"/>
        <v>28.25</v>
      </c>
      <c r="M2830" s="5">
        <f t="shared" si="134"/>
        <v>34.799999999999997</v>
      </c>
      <c r="N2830" t="s">
        <v>29</v>
      </c>
      <c r="O2830" t="s">
        <v>34</v>
      </c>
    </row>
    <row r="2831" spans="1:15" x14ac:dyDescent="0.25">
      <c r="A2831">
        <v>38123</v>
      </c>
      <c r="B2831" t="s">
        <v>12</v>
      </c>
      <c r="C2831">
        <v>50</v>
      </c>
      <c r="D2831" t="str">
        <f t="shared" si="132"/>
        <v>40–59 Age Group</v>
      </c>
      <c r="E2831" t="s">
        <v>34</v>
      </c>
      <c r="F2831" t="s">
        <v>34</v>
      </c>
      <c r="G2831" t="s">
        <v>13</v>
      </c>
      <c r="H2831" t="s">
        <v>14</v>
      </c>
      <c r="I2831" t="s">
        <v>21</v>
      </c>
      <c r="J2831" s="5">
        <v>93.04</v>
      </c>
      <c r="K2831" s="5">
        <v>41.9</v>
      </c>
      <c r="L2831" s="4">
        <f t="shared" si="133"/>
        <v>28.25</v>
      </c>
      <c r="M2831" s="5">
        <f t="shared" si="134"/>
        <v>41.9</v>
      </c>
      <c r="N2831" t="s">
        <v>29</v>
      </c>
      <c r="O2831" t="s">
        <v>34</v>
      </c>
    </row>
    <row r="2832" spans="1:15" x14ac:dyDescent="0.25">
      <c r="A2832">
        <v>38613</v>
      </c>
      <c r="B2832" t="s">
        <v>19</v>
      </c>
      <c r="C2832">
        <v>50</v>
      </c>
      <c r="D2832" t="str">
        <f t="shared" si="132"/>
        <v>40–59 Age Group</v>
      </c>
      <c r="E2832" t="s">
        <v>34</v>
      </c>
      <c r="F2832" t="s">
        <v>34</v>
      </c>
      <c r="G2832" t="s">
        <v>13</v>
      </c>
      <c r="H2832" t="s">
        <v>43</v>
      </c>
      <c r="I2832" t="s">
        <v>21</v>
      </c>
      <c r="J2832" s="5">
        <v>62.12</v>
      </c>
      <c r="K2832" s="5">
        <v>29.6</v>
      </c>
      <c r="L2832" s="4">
        <f t="shared" si="133"/>
        <v>28.25</v>
      </c>
      <c r="M2832" s="5">
        <f t="shared" si="134"/>
        <v>29.6</v>
      </c>
      <c r="N2832" t="s">
        <v>24</v>
      </c>
      <c r="O2832" t="s">
        <v>34</v>
      </c>
    </row>
    <row r="2833" spans="1:15" x14ac:dyDescent="0.25">
      <c r="A2833">
        <v>38761</v>
      </c>
      <c r="B2833" t="s">
        <v>19</v>
      </c>
      <c r="C2833">
        <v>50</v>
      </c>
      <c r="D2833" t="str">
        <f t="shared" si="132"/>
        <v>40–59 Age Group</v>
      </c>
      <c r="E2833" t="s">
        <v>34</v>
      </c>
      <c r="F2833" t="s">
        <v>34</v>
      </c>
      <c r="G2833" t="s">
        <v>13</v>
      </c>
      <c r="H2833" t="s">
        <v>14</v>
      </c>
      <c r="I2833" t="s">
        <v>15</v>
      </c>
      <c r="J2833" s="5">
        <v>65.98</v>
      </c>
      <c r="K2833" s="5">
        <v>21.7</v>
      </c>
      <c r="L2833" s="4">
        <f t="shared" si="133"/>
        <v>28.25</v>
      </c>
      <c r="M2833" s="5">
        <f t="shared" si="134"/>
        <v>21.7</v>
      </c>
      <c r="N2833" t="s">
        <v>24</v>
      </c>
      <c r="O2833" t="s">
        <v>34</v>
      </c>
    </row>
    <row r="2834" spans="1:15" x14ac:dyDescent="0.25">
      <c r="A2834">
        <v>38951</v>
      </c>
      <c r="B2834" t="s">
        <v>19</v>
      </c>
      <c r="C2834">
        <v>50</v>
      </c>
      <c r="D2834" t="str">
        <f t="shared" si="132"/>
        <v>40–59 Age Group</v>
      </c>
      <c r="E2834" t="s">
        <v>34</v>
      </c>
      <c r="F2834" t="s">
        <v>34</v>
      </c>
      <c r="G2834" t="s">
        <v>13</v>
      </c>
      <c r="H2834" t="s">
        <v>20</v>
      </c>
      <c r="I2834" t="s">
        <v>21</v>
      </c>
      <c r="J2834" s="5">
        <v>61.54</v>
      </c>
      <c r="K2834" s="5">
        <v>28.4</v>
      </c>
      <c r="L2834" s="4">
        <f t="shared" si="133"/>
        <v>28.25</v>
      </c>
      <c r="M2834" s="5">
        <f t="shared" si="134"/>
        <v>28.4</v>
      </c>
      <c r="N2834" t="s">
        <v>38</v>
      </c>
      <c r="O2834" t="s">
        <v>34</v>
      </c>
    </row>
    <row r="2835" spans="1:15" x14ac:dyDescent="0.25">
      <c r="A2835">
        <v>39531</v>
      </c>
      <c r="B2835" t="s">
        <v>12</v>
      </c>
      <c r="C2835">
        <v>50</v>
      </c>
      <c r="D2835" t="str">
        <f t="shared" si="132"/>
        <v>40–59 Age Group</v>
      </c>
      <c r="E2835" t="s">
        <v>13</v>
      </c>
      <c r="F2835" t="s">
        <v>34</v>
      </c>
      <c r="G2835" t="s">
        <v>13</v>
      </c>
      <c r="H2835" t="s">
        <v>14</v>
      </c>
      <c r="I2835" t="s">
        <v>21</v>
      </c>
      <c r="J2835" s="5">
        <v>220.36</v>
      </c>
      <c r="K2835" s="5">
        <v>40.9</v>
      </c>
      <c r="L2835" s="4">
        <f t="shared" si="133"/>
        <v>28.25</v>
      </c>
      <c r="M2835" s="5">
        <f t="shared" si="134"/>
        <v>40.9</v>
      </c>
      <c r="N2835" t="s">
        <v>18</v>
      </c>
      <c r="O2835" t="s">
        <v>34</v>
      </c>
    </row>
    <row r="2836" spans="1:15" x14ac:dyDescent="0.25">
      <c r="A2836">
        <v>39556</v>
      </c>
      <c r="B2836" t="s">
        <v>12</v>
      </c>
      <c r="C2836">
        <v>50</v>
      </c>
      <c r="D2836" t="str">
        <f t="shared" si="132"/>
        <v>40–59 Age Group</v>
      </c>
      <c r="E2836" t="s">
        <v>34</v>
      </c>
      <c r="F2836" t="s">
        <v>34</v>
      </c>
      <c r="G2836" t="s">
        <v>13</v>
      </c>
      <c r="H2836" t="s">
        <v>20</v>
      </c>
      <c r="I2836" t="s">
        <v>15</v>
      </c>
      <c r="J2836" s="5">
        <v>101.85</v>
      </c>
      <c r="K2836" s="5">
        <v>25.1</v>
      </c>
      <c r="L2836" s="4">
        <f t="shared" si="133"/>
        <v>28.25</v>
      </c>
      <c r="M2836" s="5">
        <f t="shared" si="134"/>
        <v>25.1</v>
      </c>
      <c r="N2836" t="s">
        <v>29</v>
      </c>
      <c r="O2836" t="s">
        <v>34</v>
      </c>
    </row>
    <row r="2837" spans="1:15" x14ac:dyDescent="0.25">
      <c r="A2837">
        <v>40732</v>
      </c>
      <c r="B2837" t="s">
        <v>19</v>
      </c>
      <c r="C2837">
        <v>50</v>
      </c>
      <c r="D2837" t="str">
        <f t="shared" si="132"/>
        <v>40–59 Age Group</v>
      </c>
      <c r="E2837" t="s">
        <v>34</v>
      </c>
      <c r="F2837" t="s">
        <v>34</v>
      </c>
      <c r="G2837" t="s">
        <v>13</v>
      </c>
      <c r="H2837" t="s">
        <v>20</v>
      </c>
      <c r="I2837" t="s">
        <v>21</v>
      </c>
      <c r="J2837" s="5">
        <v>126.85</v>
      </c>
      <c r="K2837" s="5">
        <v>49.5</v>
      </c>
      <c r="L2837" s="4">
        <f t="shared" si="133"/>
        <v>28.25</v>
      </c>
      <c r="M2837" s="5">
        <f t="shared" si="134"/>
        <v>49.5</v>
      </c>
      <c r="N2837" t="s">
        <v>18</v>
      </c>
      <c r="O2837" t="s">
        <v>34</v>
      </c>
    </row>
    <row r="2838" spans="1:15" x14ac:dyDescent="0.25">
      <c r="A2838">
        <v>41554</v>
      </c>
      <c r="B2838" t="s">
        <v>19</v>
      </c>
      <c r="C2838">
        <v>50</v>
      </c>
      <c r="D2838" t="str">
        <f t="shared" si="132"/>
        <v>40–59 Age Group</v>
      </c>
      <c r="E2838" t="s">
        <v>34</v>
      </c>
      <c r="F2838" t="s">
        <v>34</v>
      </c>
      <c r="G2838" t="s">
        <v>13</v>
      </c>
      <c r="H2838" t="s">
        <v>14</v>
      </c>
      <c r="I2838" t="s">
        <v>21</v>
      </c>
      <c r="J2838" s="5">
        <v>65.25</v>
      </c>
      <c r="K2838" s="5">
        <v>25.4</v>
      </c>
      <c r="L2838" s="4">
        <f t="shared" si="133"/>
        <v>28.25</v>
      </c>
      <c r="M2838" s="5">
        <f t="shared" si="134"/>
        <v>25.4</v>
      </c>
      <c r="N2838" t="s">
        <v>29</v>
      </c>
      <c r="O2838" t="s">
        <v>34</v>
      </c>
    </row>
    <row r="2839" spans="1:15" x14ac:dyDescent="0.25">
      <c r="A2839">
        <v>42072</v>
      </c>
      <c r="B2839" t="s">
        <v>19</v>
      </c>
      <c r="C2839">
        <v>50</v>
      </c>
      <c r="D2839" t="str">
        <f t="shared" si="132"/>
        <v>40–59 Age Group</v>
      </c>
      <c r="E2839" t="s">
        <v>13</v>
      </c>
      <c r="F2839" t="s">
        <v>34</v>
      </c>
      <c r="G2839" t="s">
        <v>13</v>
      </c>
      <c r="H2839" t="s">
        <v>14</v>
      </c>
      <c r="I2839" t="s">
        <v>21</v>
      </c>
      <c r="J2839" s="5">
        <v>73.180000000000007</v>
      </c>
      <c r="K2839" s="5">
        <v>30.3</v>
      </c>
      <c r="L2839" s="4">
        <f t="shared" si="133"/>
        <v>28.25</v>
      </c>
      <c r="M2839" s="5">
        <f t="shared" si="134"/>
        <v>30.3</v>
      </c>
      <c r="N2839" t="s">
        <v>18</v>
      </c>
      <c r="O2839" t="s">
        <v>13</v>
      </c>
    </row>
    <row r="2840" spans="1:15" x14ac:dyDescent="0.25">
      <c r="A2840">
        <v>43054</v>
      </c>
      <c r="B2840" t="s">
        <v>19</v>
      </c>
      <c r="C2840">
        <v>50</v>
      </c>
      <c r="D2840" t="str">
        <f t="shared" si="132"/>
        <v>40–59 Age Group</v>
      </c>
      <c r="E2840" t="s">
        <v>34</v>
      </c>
      <c r="F2840" t="s">
        <v>34</v>
      </c>
      <c r="G2840" t="s">
        <v>13</v>
      </c>
      <c r="H2840" t="s">
        <v>14</v>
      </c>
      <c r="I2840" t="s">
        <v>21</v>
      </c>
      <c r="J2840" s="5">
        <v>102.16</v>
      </c>
      <c r="K2840" s="5">
        <v>31.4</v>
      </c>
      <c r="L2840" s="4">
        <f t="shared" si="133"/>
        <v>28.25</v>
      </c>
      <c r="M2840" s="5">
        <f t="shared" si="134"/>
        <v>31.4</v>
      </c>
      <c r="N2840" t="s">
        <v>29</v>
      </c>
      <c r="O2840" t="s">
        <v>13</v>
      </c>
    </row>
    <row r="2841" spans="1:15" x14ac:dyDescent="0.25">
      <c r="A2841">
        <v>43124</v>
      </c>
      <c r="B2841" t="s">
        <v>19</v>
      </c>
      <c r="C2841">
        <v>50</v>
      </c>
      <c r="D2841" t="str">
        <f t="shared" si="132"/>
        <v>40–59 Age Group</v>
      </c>
      <c r="E2841" t="s">
        <v>34</v>
      </c>
      <c r="F2841" t="s">
        <v>34</v>
      </c>
      <c r="G2841" t="s">
        <v>13</v>
      </c>
      <c r="H2841" t="s">
        <v>43</v>
      </c>
      <c r="I2841" t="s">
        <v>15</v>
      </c>
      <c r="J2841" s="5">
        <v>74.72</v>
      </c>
      <c r="K2841" s="5">
        <v>28.5</v>
      </c>
      <c r="L2841" s="4">
        <f t="shared" si="133"/>
        <v>28.25</v>
      </c>
      <c r="M2841" s="5">
        <f t="shared" si="134"/>
        <v>28.5</v>
      </c>
      <c r="N2841" t="s">
        <v>24</v>
      </c>
      <c r="O2841" t="s">
        <v>34</v>
      </c>
    </row>
    <row r="2842" spans="1:15" x14ac:dyDescent="0.25">
      <c r="A2842">
        <v>43510</v>
      </c>
      <c r="B2842" t="s">
        <v>19</v>
      </c>
      <c r="C2842">
        <v>50</v>
      </c>
      <c r="D2842" t="str">
        <f t="shared" si="132"/>
        <v>40–59 Age Group</v>
      </c>
      <c r="E2842" t="s">
        <v>13</v>
      </c>
      <c r="F2842" t="s">
        <v>34</v>
      </c>
      <c r="G2842" t="s">
        <v>13</v>
      </c>
      <c r="H2842" t="s">
        <v>43</v>
      </c>
      <c r="I2842" t="s">
        <v>15</v>
      </c>
      <c r="J2842" s="5">
        <v>59.89</v>
      </c>
      <c r="K2842" s="5">
        <v>25.5</v>
      </c>
      <c r="L2842" s="4">
        <f t="shared" si="133"/>
        <v>28.25</v>
      </c>
      <c r="M2842" s="5">
        <f t="shared" si="134"/>
        <v>25.5</v>
      </c>
      <c r="N2842" t="s">
        <v>24</v>
      </c>
      <c r="O2842" t="s">
        <v>34</v>
      </c>
    </row>
    <row r="2843" spans="1:15" x14ac:dyDescent="0.25">
      <c r="A2843">
        <v>44927</v>
      </c>
      <c r="B2843" t="s">
        <v>19</v>
      </c>
      <c r="C2843">
        <v>50</v>
      </c>
      <c r="D2843" t="str">
        <f t="shared" si="132"/>
        <v>40–59 Age Group</v>
      </c>
      <c r="E2843" t="s">
        <v>34</v>
      </c>
      <c r="F2843" t="s">
        <v>34</v>
      </c>
      <c r="G2843" t="s">
        <v>13</v>
      </c>
      <c r="H2843" t="s">
        <v>43</v>
      </c>
      <c r="I2843" t="s">
        <v>21</v>
      </c>
      <c r="J2843" s="5">
        <v>120.05</v>
      </c>
      <c r="K2843" s="5">
        <v>27.4</v>
      </c>
      <c r="L2843" s="4">
        <f t="shared" si="133"/>
        <v>28.25</v>
      </c>
      <c r="M2843" s="5">
        <f t="shared" si="134"/>
        <v>27.4</v>
      </c>
      <c r="N2843" t="s">
        <v>38</v>
      </c>
      <c r="O2843" t="s">
        <v>34</v>
      </c>
    </row>
    <row r="2844" spans="1:15" x14ac:dyDescent="0.25">
      <c r="A2844">
        <v>45573</v>
      </c>
      <c r="B2844" t="s">
        <v>19</v>
      </c>
      <c r="C2844">
        <v>50</v>
      </c>
      <c r="D2844" t="str">
        <f t="shared" si="132"/>
        <v>40–59 Age Group</v>
      </c>
      <c r="E2844" t="s">
        <v>34</v>
      </c>
      <c r="F2844" t="s">
        <v>34</v>
      </c>
      <c r="G2844" t="s">
        <v>13</v>
      </c>
      <c r="H2844" t="s">
        <v>14</v>
      </c>
      <c r="I2844" t="s">
        <v>21</v>
      </c>
      <c r="J2844" s="5">
        <v>76.55</v>
      </c>
      <c r="K2844" s="5">
        <v>29</v>
      </c>
      <c r="L2844" s="4">
        <f t="shared" si="133"/>
        <v>28.25</v>
      </c>
      <c r="M2844" s="5">
        <f t="shared" si="134"/>
        <v>29</v>
      </c>
      <c r="N2844" t="s">
        <v>29</v>
      </c>
      <c r="O2844" t="s">
        <v>34</v>
      </c>
    </row>
    <row r="2845" spans="1:15" x14ac:dyDescent="0.25">
      <c r="A2845">
        <v>46514</v>
      </c>
      <c r="B2845" t="s">
        <v>19</v>
      </c>
      <c r="C2845">
        <v>50</v>
      </c>
      <c r="D2845" t="str">
        <f t="shared" si="132"/>
        <v>40–59 Age Group</v>
      </c>
      <c r="E2845" t="s">
        <v>34</v>
      </c>
      <c r="F2845" t="s">
        <v>34</v>
      </c>
      <c r="G2845" t="s">
        <v>13</v>
      </c>
      <c r="H2845" t="s">
        <v>43</v>
      </c>
      <c r="I2845" t="s">
        <v>15</v>
      </c>
      <c r="J2845" s="5">
        <v>100.93</v>
      </c>
      <c r="K2845" s="5">
        <v>32.700000000000003</v>
      </c>
      <c r="L2845" s="4">
        <f t="shared" si="133"/>
        <v>28.25</v>
      </c>
      <c r="M2845" s="5">
        <f t="shared" si="134"/>
        <v>32.700000000000003</v>
      </c>
      <c r="N2845" t="s">
        <v>24</v>
      </c>
      <c r="O2845" t="s">
        <v>34</v>
      </c>
    </row>
    <row r="2846" spans="1:15" x14ac:dyDescent="0.25">
      <c r="A2846">
        <v>47236</v>
      </c>
      <c r="B2846" t="s">
        <v>19</v>
      </c>
      <c r="C2846">
        <v>50</v>
      </c>
      <c r="D2846" t="str">
        <f t="shared" si="132"/>
        <v>40–59 Age Group</v>
      </c>
      <c r="E2846" t="s">
        <v>34</v>
      </c>
      <c r="F2846" t="s">
        <v>34</v>
      </c>
      <c r="G2846" t="s">
        <v>13</v>
      </c>
      <c r="H2846" t="s">
        <v>14</v>
      </c>
      <c r="I2846" t="s">
        <v>15</v>
      </c>
      <c r="J2846" s="5">
        <v>154.66999999999999</v>
      </c>
      <c r="K2846" s="5">
        <v>33.799999999999997</v>
      </c>
      <c r="L2846" s="4">
        <f t="shared" si="133"/>
        <v>28.25</v>
      </c>
      <c r="M2846" s="5">
        <f t="shared" si="134"/>
        <v>33.799999999999997</v>
      </c>
      <c r="N2846" t="s">
        <v>24</v>
      </c>
      <c r="O2846" t="s">
        <v>34</v>
      </c>
    </row>
    <row r="2847" spans="1:15" x14ac:dyDescent="0.25">
      <c r="A2847">
        <v>51845</v>
      </c>
      <c r="B2847" t="s">
        <v>12</v>
      </c>
      <c r="C2847">
        <v>50</v>
      </c>
      <c r="D2847" t="str">
        <f t="shared" si="132"/>
        <v>40–59 Age Group</v>
      </c>
      <c r="E2847" t="s">
        <v>34</v>
      </c>
      <c r="F2847" t="s">
        <v>34</v>
      </c>
      <c r="G2847" t="s">
        <v>13</v>
      </c>
      <c r="H2847" t="s">
        <v>43</v>
      </c>
      <c r="I2847" t="s">
        <v>21</v>
      </c>
      <c r="J2847" s="5">
        <v>84.4</v>
      </c>
      <c r="K2847" s="5">
        <v>42.3</v>
      </c>
      <c r="L2847" s="4">
        <f t="shared" si="133"/>
        <v>28.25</v>
      </c>
      <c r="M2847" s="5">
        <f t="shared" si="134"/>
        <v>42.3</v>
      </c>
      <c r="N2847" t="s">
        <v>18</v>
      </c>
      <c r="O2847" t="s">
        <v>34</v>
      </c>
    </row>
    <row r="2848" spans="1:15" x14ac:dyDescent="0.25">
      <c r="A2848">
        <v>51907</v>
      </c>
      <c r="B2848" t="s">
        <v>19</v>
      </c>
      <c r="C2848">
        <v>50</v>
      </c>
      <c r="D2848" t="str">
        <f t="shared" si="132"/>
        <v>40–59 Age Group</v>
      </c>
      <c r="E2848" t="s">
        <v>34</v>
      </c>
      <c r="F2848" t="s">
        <v>34</v>
      </c>
      <c r="G2848" t="s">
        <v>13</v>
      </c>
      <c r="H2848" t="s">
        <v>20</v>
      </c>
      <c r="I2848" t="s">
        <v>15</v>
      </c>
      <c r="J2848" s="5">
        <v>121.14</v>
      </c>
      <c r="K2848" s="5">
        <v>22.8</v>
      </c>
      <c r="L2848" s="4">
        <f t="shared" si="133"/>
        <v>28.25</v>
      </c>
      <c r="M2848" s="5">
        <f t="shared" si="134"/>
        <v>22.8</v>
      </c>
      <c r="N2848" t="s">
        <v>24</v>
      </c>
      <c r="O2848" t="s">
        <v>34</v>
      </c>
    </row>
    <row r="2849" spans="1:15" x14ac:dyDescent="0.25">
      <c r="A2849">
        <v>55235</v>
      </c>
      <c r="B2849" t="s">
        <v>19</v>
      </c>
      <c r="C2849">
        <v>50</v>
      </c>
      <c r="D2849" t="str">
        <f t="shared" si="132"/>
        <v>40–59 Age Group</v>
      </c>
      <c r="E2849" t="s">
        <v>34</v>
      </c>
      <c r="F2849" t="s">
        <v>34</v>
      </c>
      <c r="G2849" t="s">
        <v>13</v>
      </c>
      <c r="H2849" t="s">
        <v>20</v>
      </c>
      <c r="I2849" t="s">
        <v>15</v>
      </c>
      <c r="J2849" s="5">
        <v>85.92</v>
      </c>
      <c r="K2849" s="5">
        <v>37.299999999999997</v>
      </c>
      <c r="L2849" s="4">
        <f t="shared" si="133"/>
        <v>28.25</v>
      </c>
      <c r="M2849" s="5">
        <f t="shared" si="134"/>
        <v>37.299999999999997</v>
      </c>
      <c r="N2849" t="s">
        <v>29</v>
      </c>
      <c r="O2849" t="s">
        <v>34</v>
      </c>
    </row>
    <row r="2850" spans="1:15" x14ac:dyDescent="0.25">
      <c r="A2850">
        <v>55410</v>
      </c>
      <c r="B2850" t="s">
        <v>19</v>
      </c>
      <c r="C2850">
        <v>50</v>
      </c>
      <c r="D2850" t="str">
        <f t="shared" si="132"/>
        <v>40–59 Age Group</v>
      </c>
      <c r="E2850" t="s">
        <v>34</v>
      </c>
      <c r="F2850" t="s">
        <v>34</v>
      </c>
      <c r="G2850" t="s">
        <v>13</v>
      </c>
      <c r="H2850" t="s">
        <v>20</v>
      </c>
      <c r="I2850" t="s">
        <v>15</v>
      </c>
      <c r="J2850" s="5">
        <v>62.63</v>
      </c>
      <c r="K2850" s="5">
        <v>23.4</v>
      </c>
      <c r="L2850" s="4">
        <f t="shared" si="133"/>
        <v>28.25</v>
      </c>
      <c r="M2850" s="5">
        <f t="shared" si="134"/>
        <v>23.4</v>
      </c>
      <c r="N2850" t="s">
        <v>24</v>
      </c>
      <c r="O2850" t="s">
        <v>34</v>
      </c>
    </row>
    <row r="2851" spans="1:15" x14ac:dyDescent="0.25">
      <c r="A2851">
        <v>55591</v>
      </c>
      <c r="B2851" t="s">
        <v>12</v>
      </c>
      <c r="C2851">
        <v>50</v>
      </c>
      <c r="D2851" t="str">
        <f t="shared" si="132"/>
        <v>40–59 Age Group</v>
      </c>
      <c r="E2851" t="s">
        <v>34</v>
      </c>
      <c r="F2851" t="s">
        <v>34</v>
      </c>
      <c r="G2851" t="s">
        <v>13</v>
      </c>
      <c r="H2851" t="s">
        <v>14</v>
      </c>
      <c r="I2851" t="s">
        <v>15</v>
      </c>
      <c r="J2851" s="5">
        <v>120.44</v>
      </c>
      <c r="K2851" s="5">
        <v>30.3</v>
      </c>
      <c r="L2851" s="4">
        <f t="shared" si="133"/>
        <v>28.25</v>
      </c>
      <c r="M2851" s="5">
        <f t="shared" si="134"/>
        <v>30.3</v>
      </c>
      <c r="N2851" t="s">
        <v>24</v>
      </c>
      <c r="O2851" t="s">
        <v>34</v>
      </c>
    </row>
    <row r="2852" spans="1:15" x14ac:dyDescent="0.25">
      <c r="A2852">
        <v>57710</v>
      </c>
      <c r="B2852" t="s">
        <v>19</v>
      </c>
      <c r="C2852">
        <v>50</v>
      </c>
      <c r="D2852" t="str">
        <f t="shared" si="132"/>
        <v>40–59 Age Group</v>
      </c>
      <c r="E2852" t="s">
        <v>34</v>
      </c>
      <c r="F2852" t="s">
        <v>34</v>
      </c>
      <c r="G2852" t="s">
        <v>13</v>
      </c>
      <c r="H2852" t="s">
        <v>14</v>
      </c>
      <c r="I2852" t="s">
        <v>21</v>
      </c>
      <c r="J2852" s="5">
        <v>112.25</v>
      </c>
      <c r="K2852" s="5">
        <v>21.6</v>
      </c>
      <c r="L2852" s="4">
        <f t="shared" si="133"/>
        <v>28.25</v>
      </c>
      <c r="M2852" s="5">
        <f t="shared" si="134"/>
        <v>21.6</v>
      </c>
      <c r="N2852" t="s">
        <v>38</v>
      </c>
      <c r="O2852" t="s">
        <v>34</v>
      </c>
    </row>
    <row r="2853" spans="1:15" x14ac:dyDescent="0.25">
      <c r="A2853">
        <v>57774</v>
      </c>
      <c r="B2853" t="s">
        <v>12</v>
      </c>
      <c r="C2853">
        <v>50</v>
      </c>
      <c r="D2853" t="str">
        <f t="shared" si="132"/>
        <v>40–59 Age Group</v>
      </c>
      <c r="E2853" t="s">
        <v>34</v>
      </c>
      <c r="F2853" t="s">
        <v>34</v>
      </c>
      <c r="G2853" t="s">
        <v>13</v>
      </c>
      <c r="H2853" t="s">
        <v>14</v>
      </c>
      <c r="I2853" t="s">
        <v>21</v>
      </c>
      <c r="J2853" s="5">
        <v>104.02</v>
      </c>
      <c r="K2853" s="5">
        <v>29.5</v>
      </c>
      <c r="L2853" s="4">
        <f t="shared" si="133"/>
        <v>28.25</v>
      </c>
      <c r="M2853" s="5">
        <f t="shared" si="134"/>
        <v>29.5</v>
      </c>
      <c r="N2853" t="s">
        <v>24</v>
      </c>
      <c r="O2853" t="s">
        <v>34</v>
      </c>
    </row>
    <row r="2854" spans="1:15" x14ac:dyDescent="0.25">
      <c r="A2854">
        <v>57983</v>
      </c>
      <c r="B2854" t="s">
        <v>12</v>
      </c>
      <c r="C2854">
        <v>50</v>
      </c>
      <c r="D2854" t="str">
        <f t="shared" si="132"/>
        <v>40–59 Age Group</v>
      </c>
      <c r="E2854" t="s">
        <v>34</v>
      </c>
      <c r="F2854" t="s">
        <v>34</v>
      </c>
      <c r="G2854" t="s">
        <v>13</v>
      </c>
      <c r="H2854" t="s">
        <v>43</v>
      </c>
      <c r="I2854" t="s">
        <v>15</v>
      </c>
      <c r="J2854" s="5">
        <v>227.89</v>
      </c>
      <c r="K2854" s="5">
        <v>38.799999999999997</v>
      </c>
      <c r="L2854" s="4">
        <f t="shared" si="133"/>
        <v>28.25</v>
      </c>
      <c r="M2854" s="5">
        <f t="shared" si="134"/>
        <v>38.799999999999997</v>
      </c>
      <c r="N2854" t="s">
        <v>18</v>
      </c>
      <c r="O2854" t="s">
        <v>34</v>
      </c>
    </row>
    <row r="2855" spans="1:15" x14ac:dyDescent="0.25">
      <c r="A2855">
        <v>58202</v>
      </c>
      <c r="B2855" t="s">
        <v>19</v>
      </c>
      <c r="C2855">
        <v>50</v>
      </c>
      <c r="D2855" t="str">
        <f t="shared" si="132"/>
        <v>40–59 Age Group</v>
      </c>
      <c r="E2855" t="s">
        <v>13</v>
      </c>
      <c r="F2855" t="s">
        <v>34</v>
      </c>
      <c r="G2855" t="s">
        <v>13</v>
      </c>
      <c r="H2855" t="s">
        <v>20</v>
      </c>
      <c r="I2855" t="s">
        <v>21</v>
      </c>
      <c r="J2855" s="5">
        <v>167.41</v>
      </c>
      <c r="K2855" s="5">
        <v>30.9</v>
      </c>
      <c r="L2855" s="4">
        <f t="shared" si="133"/>
        <v>28.25</v>
      </c>
      <c r="M2855" s="5">
        <f t="shared" si="134"/>
        <v>30.9</v>
      </c>
      <c r="N2855" t="s">
        <v>24</v>
      </c>
      <c r="O2855" t="s">
        <v>13</v>
      </c>
    </row>
    <row r="2856" spans="1:15" x14ac:dyDescent="0.25">
      <c r="A2856">
        <v>58543</v>
      </c>
      <c r="B2856" t="s">
        <v>19</v>
      </c>
      <c r="C2856">
        <v>50</v>
      </c>
      <c r="D2856" t="str">
        <f t="shared" si="132"/>
        <v>40–59 Age Group</v>
      </c>
      <c r="E2856" t="s">
        <v>34</v>
      </c>
      <c r="F2856" t="s">
        <v>34</v>
      </c>
      <c r="G2856" t="s">
        <v>13</v>
      </c>
      <c r="H2856" t="s">
        <v>43</v>
      </c>
      <c r="I2856" t="s">
        <v>15</v>
      </c>
      <c r="J2856" s="5">
        <v>89.95</v>
      </c>
      <c r="K2856" s="5">
        <v>48.9</v>
      </c>
      <c r="L2856" s="4">
        <f t="shared" si="133"/>
        <v>28.25</v>
      </c>
      <c r="M2856" s="5">
        <f t="shared" si="134"/>
        <v>48.9</v>
      </c>
      <c r="N2856" t="s">
        <v>18</v>
      </c>
      <c r="O2856" t="s">
        <v>34</v>
      </c>
    </row>
    <row r="2857" spans="1:15" x14ac:dyDescent="0.25">
      <c r="A2857">
        <v>61838</v>
      </c>
      <c r="B2857" t="s">
        <v>19</v>
      </c>
      <c r="C2857">
        <v>50</v>
      </c>
      <c r="D2857" t="str">
        <f t="shared" si="132"/>
        <v>40–59 Age Group</v>
      </c>
      <c r="E2857" t="s">
        <v>34</v>
      </c>
      <c r="F2857" t="s">
        <v>34</v>
      </c>
      <c r="G2857" t="s">
        <v>13</v>
      </c>
      <c r="H2857" t="s">
        <v>43</v>
      </c>
      <c r="I2857" t="s">
        <v>15</v>
      </c>
      <c r="J2857" s="5">
        <v>128.63</v>
      </c>
      <c r="K2857" s="5">
        <v>23.1</v>
      </c>
      <c r="L2857" s="4">
        <f t="shared" si="133"/>
        <v>28.25</v>
      </c>
      <c r="M2857" s="5">
        <f t="shared" si="134"/>
        <v>23.1</v>
      </c>
      <c r="N2857" t="s">
        <v>38</v>
      </c>
      <c r="O2857" t="s">
        <v>34</v>
      </c>
    </row>
    <row r="2858" spans="1:15" x14ac:dyDescent="0.25">
      <c r="A2858">
        <v>61997</v>
      </c>
      <c r="B2858" t="s">
        <v>19</v>
      </c>
      <c r="C2858">
        <v>50</v>
      </c>
      <c r="D2858" t="str">
        <f t="shared" si="132"/>
        <v>40–59 Age Group</v>
      </c>
      <c r="E2858" t="s">
        <v>34</v>
      </c>
      <c r="F2858" t="s">
        <v>34</v>
      </c>
      <c r="G2858" t="s">
        <v>13</v>
      </c>
      <c r="H2858" t="s">
        <v>14</v>
      </c>
      <c r="I2858" t="s">
        <v>15</v>
      </c>
      <c r="J2858" s="5">
        <v>102.03</v>
      </c>
      <c r="K2858" s="5">
        <v>28.3</v>
      </c>
      <c r="L2858" s="4">
        <f t="shared" si="133"/>
        <v>28.25</v>
      </c>
      <c r="M2858" s="5">
        <f t="shared" si="134"/>
        <v>28.3</v>
      </c>
      <c r="N2858" t="s">
        <v>38</v>
      </c>
      <c r="O2858" t="s">
        <v>34</v>
      </c>
    </row>
    <row r="2859" spans="1:15" x14ac:dyDescent="0.25">
      <c r="A2859">
        <v>63577</v>
      </c>
      <c r="B2859" t="s">
        <v>19</v>
      </c>
      <c r="C2859">
        <v>50</v>
      </c>
      <c r="D2859" t="str">
        <f t="shared" si="132"/>
        <v>40–59 Age Group</v>
      </c>
      <c r="E2859" t="s">
        <v>13</v>
      </c>
      <c r="F2859" t="s">
        <v>34</v>
      </c>
      <c r="G2859" t="s">
        <v>13</v>
      </c>
      <c r="H2859" t="s">
        <v>20</v>
      </c>
      <c r="I2859" t="s">
        <v>21</v>
      </c>
      <c r="J2859" s="5">
        <v>68.8</v>
      </c>
      <c r="K2859" s="5">
        <v>34.9</v>
      </c>
      <c r="L2859" s="4">
        <f t="shared" si="133"/>
        <v>28.25</v>
      </c>
      <c r="M2859" s="5">
        <f t="shared" si="134"/>
        <v>34.9</v>
      </c>
      <c r="N2859" t="s">
        <v>24</v>
      </c>
      <c r="O2859" t="s">
        <v>34</v>
      </c>
    </row>
    <row r="2860" spans="1:15" x14ac:dyDescent="0.25">
      <c r="A2860">
        <v>64202</v>
      </c>
      <c r="B2860" t="s">
        <v>12</v>
      </c>
      <c r="C2860">
        <v>50</v>
      </c>
      <c r="D2860" t="str">
        <f t="shared" si="132"/>
        <v>40–59 Age Group</v>
      </c>
      <c r="E2860" t="s">
        <v>34</v>
      </c>
      <c r="F2860" t="s">
        <v>34</v>
      </c>
      <c r="G2860" t="s">
        <v>13</v>
      </c>
      <c r="H2860" t="s">
        <v>14</v>
      </c>
      <c r="I2860" t="s">
        <v>21</v>
      </c>
      <c r="J2860" s="5">
        <v>119.77</v>
      </c>
      <c r="K2860" s="5">
        <v>23.5</v>
      </c>
      <c r="L2860" s="4">
        <f t="shared" si="133"/>
        <v>28.25</v>
      </c>
      <c r="M2860" s="5">
        <f t="shared" si="134"/>
        <v>23.5</v>
      </c>
      <c r="N2860" t="s">
        <v>38</v>
      </c>
      <c r="O2860" t="s">
        <v>34</v>
      </c>
    </row>
    <row r="2861" spans="1:15" x14ac:dyDescent="0.25">
      <c r="A2861">
        <v>64464</v>
      </c>
      <c r="B2861" t="s">
        <v>12</v>
      </c>
      <c r="C2861">
        <v>50</v>
      </c>
      <c r="D2861" t="str">
        <f t="shared" si="132"/>
        <v>40–59 Age Group</v>
      </c>
      <c r="E2861" t="s">
        <v>34</v>
      </c>
      <c r="F2861" t="s">
        <v>34</v>
      </c>
      <c r="G2861" t="s">
        <v>13</v>
      </c>
      <c r="H2861" t="s">
        <v>14</v>
      </c>
      <c r="I2861" t="s">
        <v>15</v>
      </c>
      <c r="J2861" s="5">
        <v>57.93</v>
      </c>
      <c r="K2861" s="5">
        <v>27.6</v>
      </c>
      <c r="L2861" s="4">
        <f t="shared" si="133"/>
        <v>28.25</v>
      </c>
      <c r="M2861" s="5">
        <f t="shared" si="134"/>
        <v>27.6</v>
      </c>
      <c r="N2861" t="s">
        <v>38</v>
      </c>
      <c r="O2861" t="s">
        <v>34</v>
      </c>
    </row>
    <row r="2862" spans="1:15" x14ac:dyDescent="0.25">
      <c r="A2862">
        <v>65962</v>
      </c>
      <c r="B2862" t="s">
        <v>12</v>
      </c>
      <c r="C2862">
        <v>50</v>
      </c>
      <c r="D2862" t="str">
        <f t="shared" si="132"/>
        <v>40–59 Age Group</v>
      </c>
      <c r="E2862" t="s">
        <v>34</v>
      </c>
      <c r="F2862" t="s">
        <v>34</v>
      </c>
      <c r="G2862" t="s">
        <v>13</v>
      </c>
      <c r="H2862" t="s">
        <v>14</v>
      </c>
      <c r="I2862" t="s">
        <v>15</v>
      </c>
      <c r="J2862" s="5">
        <v>58.7</v>
      </c>
      <c r="K2862" s="5">
        <v>38.9</v>
      </c>
      <c r="L2862" s="4">
        <f t="shared" si="133"/>
        <v>28.25</v>
      </c>
      <c r="M2862" s="5">
        <f t="shared" si="134"/>
        <v>38.9</v>
      </c>
      <c r="N2862" t="s">
        <v>29</v>
      </c>
      <c r="O2862" t="s">
        <v>34</v>
      </c>
    </row>
    <row r="2863" spans="1:15" x14ac:dyDescent="0.25">
      <c r="A2863">
        <v>68447</v>
      </c>
      <c r="B2863" t="s">
        <v>19</v>
      </c>
      <c r="C2863">
        <v>50</v>
      </c>
      <c r="D2863" t="str">
        <f t="shared" si="132"/>
        <v>40–59 Age Group</v>
      </c>
      <c r="E2863" t="s">
        <v>34</v>
      </c>
      <c r="F2863" t="s">
        <v>34</v>
      </c>
      <c r="G2863" t="s">
        <v>34</v>
      </c>
      <c r="H2863" t="s">
        <v>14</v>
      </c>
      <c r="I2863" t="s">
        <v>15</v>
      </c>
      <c r="J2863" s="5">
        <v>112.44</v>
      </c>
      <c r="K2863" s="5">
        <v>31.5</v>
      </c>
      <c r="L2863" s="4">
        <f t="shared" si="133"/>
        <v>28.25</v>
      </c>
      <c r="M2863" s="5">
        <f t="shared" si="134"/>
        <v>31.5</v>
      </c>
      <c r="N2863" t="s">
        <v>38</v>
      </c>
      <c r="O2863" t="s">
        <v>34</v>
      </c>
    </row>
    <row r="2864" spans="1:15" x14ac:dyDescent="0.25">
      <c r="A2864">
        <v>68631</v>
      </c>
      <c r="B2864" t="s">
        <v>19</v>
      </c>
      <c r="C2864">
        <v>50</v>
      </c>
      <c r="D2864" t="str">
        <f t="shared" si="132"/>
        <v>40–59 Age Group</v>
      </c>
      <c r="E2864" t="s">
        <v>34</v>
      </c>
      <c r="F2864" t="s">
        <v>34</v>
      </c>
      <c r="G2864" t="s">
        <v>13</v>
      </c>
      <c r="H2864" t="s">
        <v>14</v>
      </c>
      <c r="I2864" t="s">
        <v>21</v>
      </c>
      <c r="J2864" s="5">
        <v>62.32</v>
      </c>
      <c r="K2864" s="5">
        <v>21.6</v>
      </c>
      <c r="L2864" s="4">
        <f t="shared" si="133"/>
        <v>28.25</v>
      </c>
      <c r="M2864" s="5">
        <f t="shared" si="134"/>
        <v>21.6</v>
      </c>
      <c r="N2864" t="s">
        <v>38</v>
      </c>
      <c r="O2864" t="s">
        <v>34</v>
      </c>
    </row>
    <row r="2865" spans="1:15" x14ac:dyDescent="0.25">
      <c r="A2865">
        <v>70447</v>
      </c>
      <c r="B2865" t="s">
        <v>12</v>
      </c>
      <c r="C2865">
        <v>50</v>
      </c>
      <c r="D2865" t="str">
        <f t="shared" si="132"/>
        <v>40–59 Age Group</v>
      </c>
      <c r="E2865" t="s">
        <v>34</v>
      </c>
      <c r="F2865" t="s">
        <v>34</v>
      </c>
      <c r="G2865" t="s">
        <v>13</v>
      </c>
      <c r="H2865" t="s">
        <v>14</v>
      </c>
      <c r="I2865" t="s">
        <v>21</v>
      </c>
      <c r="J2865" s="5">
        <v>122.48</v>
      </c>
      <c r="K2865" s="5">
        <v>35.9</v>
      </c>
      <c r="L2865" s="4">
        <f t="shared" si="133"/>
        <v>28.25</v>
      </c>
      <c r="M2865" s="5">
        <f t="shared" si="134"/>
        <v>35.9</v>
      </c>
      <c r="N2865" t="s">
        <v>29</v>
      </c>
      <c r="O2865" t="s">
        <v>34</v>
      </c>
    </row>
    <row r="2866" spans="1:15" x14ac:dyDescent="0.25">
      <c r="A2866">
        <v>70973</v>
      </c>
      <c r="B2866" t="s">
        <v>19</v>
      </c>
      <c r="C2866">
        <v>50</v>
      </c>
      <c r="D2866" t="str">
        <f t="shared" si="132"/>
        <v>40–59 Age Group</v>
      </c>
      <c r="E2866" t="s">
        <v>34</v>
      </c>
      <c r="F2866" t="s">
        <v>34</v>
      </c>
      <c r="G2866" t="s">
        <v>13</v>
      </c>
      <c r="H2866" t="s">
        <v>43</v>
      </c>
      <c r="I2866" t="s">
        <v>15</v>
      </c>
      <c r="J2866" s="5">
        <v>151.25</v>
      </c>
      <c r="K2866" s="5">
        <v>31.5</v>
      </c>
      <c r="L2866" s="4">
        <f t="shared" si="133"/>
        <v>28.25</v>
      </c>
      <c r="M2866" s="5">
        <f t="shared" si="134"/>
        <v>31.5</v>
      </c>
      <c r="N2866" t="s">
        <v>24</v>
      </c>
      <c r="O2866" t="s">
        <v>34</v>
      </c>
    </row>
    <row r="2867" spans="1:15" x14ac:dyDescent="0.25">
      <c r="A2867">
        <v>71533</v>
      </c>
      <c r="B2867" t="s">
        <v>12</v>
      </c>
      <c r="C2867">
        <v>50</v>
      </c>
      <c r="D2867" t="str">
        <f t="shared" si="132"/>
        <v>40–59 Age Group</v>
      </c>
      <c r="E2867" t="s">
        <v>34</v>
      </c>
      <c r="F2867" t="s">
        <v>34</v>
      </c>
      <c r="G2867" t="s">
        <v>13</v>
      </c>
      <c r="H2867" t="s">
        <v>14</v>
      </c>
      <c r="I2867" t="s">
        <v>15</v>
      </c>
      <c r="J2867" s="5">
        <v>158.31</v>
      </c>
      <c r="K2867" s="5">
        <v>32.799999999999997</v>
      </c>
      <c r="L2867" s="4">
        <f t="shared" si="133"/>
        <v>28.25</v>
      </c>
      <c r="M2867" s="5">
        <f t="shared" si="134"/>
        <v>32.799999999999997</v>
      </c>
      <c r="N2867" t="s">
        <v>18</v>
      </c>
      <c r="O2867" t="s">
        <v>34</v>
      </c>
    </row>
    <row r="2868" spans="1:15" x14ac:dyDescent="0.25">
      <c r="A2868">
        <v>71978</v>
      </c>
      <c r="B2868" t="s">
        <v>19</v>
      </c>
      <c r="C2868">
        <v>50</v>
      </c>
      <c r="D2868" t="str">
        <f t="shared" si="132"/>
        <v>40–59 Age Group</v>
      </c>
      <c r="E2868" t="s">
        <v>34</v>
      </c>
      <c r="F2868" t="s">
        <v>34</v>
      </c>
      <c r="G2868" t="s">
        <v>13</v>
      </c>
      <c r="H2868" t="s">
        <v>14</v>
      </c>
      <c r="I2868" t="s">
        <v>15</v>
      </c>
      <c r="J2868" s="5">
        <v>95.01</v>
      </c>
      <c r="K2868" s="5">
        <v>26.2</v>
      </c>
      <c r="L2868" s="4">
        <f t="shared" si="133"/>
        <v>28.25</v>
      </c>
      <c r="M2868" s="5">
        <f t="shared" si="134"/>
        <v>26.2</v>
      </c>
      <c r="N2868" t="s">
        <v>18</v>
      </c>
      <c r="O2868" t="s">
        <v>34</v>
      </c>
    </row>
    <row r="2869" spans="1:15" x14ac:dyDescent="0.25">
      <c r="A2869">
        <v>72715</v>
      </c>
      <c r="B2869" t="s">
        <v>19</v>
      </c>
      <c r="C2869">
        <v>50</v>
      </c>
      <c r="D2869" t="str">
        <f t="shared" si="132"/>
        <v>40–59 Age Group</v>
      </c>
      <c r="E2869" t="s">
        <v>34</v>
      </c>
      <c r="F2869" t="s">
        <v>13</v>
      </c>
      <c r="G2869" t="s">
        <v>13</v>
      </c>
      <c r="H2869" t="s">
        <v>14</v>
      </c>
      <c r="I2869" t="s">
        <v>15</v>
      </c>
      <c r="J2869" s="5">
        <v>193.8</v>
      </c>
      <c r="K2869" s="5">
        <v>26.4</v>
      </c>
      <c r="L2869" s="4">
        <f t="shared" si="133"/>
        <v>28.25</v>
      </c>
      <c r="M2869" s="5">
        <f t="shared" si="134"/>
        <v>26.4</v>
      </c>
      <c r="N2869" t="s">
        <v>24</v>
      </c>
      <c r="O2869" t="s">
        <v>34</v>
      </c>
    </row>
    <row r="2870" spans="1:15" x14ac:dyDescent="0.25">
      <c r="A2870">
        <v>1836</v>
      </c>
      <c r="B2870" t="s">
        <v>19</v>
      </c>
      <c r="C2870">
        <v>51</v>
      </c>
      <c r="D2870" t="str">
        <f t="shared" si="132"/>
        <v>40–59 Age Group</v>
      </c>
      <c r="E2870" t="s">
        <v>13</v>
      </c>
      <c r="F2870" t="s">
        <v>34</v>
      </c>
      <c r="G2870" t="s">
        <v>13</v>
      </c>
      <c r="H2870" t="s">
        <v>14</v>
      </c>
      <c r="I2870" t="s">
        <v>15</v>
      </c>
      <c r="J2870" s="5">
        <v>88.2</v>
      </c>
      <c r="K2870" s="5">
        <v>28.4</v>
      </c>
      <c r="L2870" s="4">
        <f t="shared" si="133"/>
        <v>28.25</v>
      </c>
      <c r="M2870" s="5">
        <f t="shared" si="134"/>
        <v>28.4</v>
      </c>
      <c r="N2870" t="s">
        <v>24</v>
      </c>
      <c r="O2870" t="s">
        <v>13</v>
      </c>
    </row>
    <row r="2871" spans="1:15" x14ac:dyDescent="0.25">
      <c r="A2871">
        <v>2304</v>
      </c>
      <c r="B2871" t="s">
        <v>12</v>
      </c>
      <c r="C2871">
        <v>51</v>
      </c>
      <c r="D2871" t="str">
        <f t="shared" si="132"/>
        <v>40–59 Age Group</v>
      </c>
      <c r="E2871" t="s">
        <v>34</v>
      </c>
      <c r="F2871" t="s">
        <v>34</v>
      </c>
      <c r="G2871" t="s">
        <v>13</v>
      </c>
      <c r="H2871" t="s">
        <v>43</v>
      </c>
      <c r="I2871" t="s">
        <v>21</v>
      </c>
      <c r="J2871" s="5">
        <v>95.19</v>
      </c>
      <c r="K2871" s="5">
        <v>24.3</v>
      </c>
      <c r="L2871" s="4">
        <f t="shared" si="133"/>
        <v>28.25</v>
      </c>
      <c r="M2871" s="5">
        <f t="shared" si="134"/>
        <v>24.3</v>
      </c>
      <c r="N2871" t="s">
        <v>29</v>
      </c>
      <c r="O2871" t="s">
        <v>34</v>
      </c>
    </row>
    <row r="2872" spans="1:15" x14ac:dyDescent="0.25">
      <c r="A2872">
        <v>2814</v>
      </c>
      <c r="B2872" t="s">
        <v>12</v>
      </c>
      <c r="C2872">
        <v>51</v>
      </c>
      <c r="D2872" t="str">
        <f t="shared" si="132"/>
        <v>40–59 Age Group</v>
      </c>
      <c r="E2872" t="s">
        <v>13</v>
      </c>
      <c r="F2872" t="s">
        <v>34</v>
      </c>
      <c r="G2872" t="s">
        <v>34</v>
      </c>
      <c r="H2872" t="s">
        <v>43</v>
      </c>
      <c r="I2872" t="s">
        <v>15</v>
      </c>
      <c r="J2872" s="5">
        <v>106.22</v>
      </c>
      <c r="K2872" s="5">
        <v>29</v>
      </c>
      <c r="L2872" s="4">
        <f t="shared" si="133"/>
        <v>28.25</v>
      </c>
      <c r="M2872" s="5">
        <f t="shared" si="134"/>
        <v>29</v>
      </c>
      <c r="N2872" t="s">
        <v>24</v>
      </c>
      <c r="O2872" t="s">
        <v>34</v>
      </c>
    </row>
    <row r="2873" spans="1:15" x14ac:dyDescent="0.25">
      <c r="A2873">
        <v>3003</v>
      </c>
      <c r="B2873" t="s">
        <v>19</v>
      </c>
      <c r="C2873">
        <v>51</v>
      </c>
      <c r="D2873" t="str">
        <f t="shared" si="132"/>
        <v>40–59 Age Group</v>
      </c>
      <c r="E2873" t="s">
        <v>34</v>
      </c>
      <c r="F2873" t="s">
        <v>34</v>
      </c>
      <c r="G2873" t="s">
        <v>13</v>
      </c>
      <c r="H2873" t="s">
        <v>43</v>
      </c>
      <c r="I2873" t="s">
        <v>21</v>
      </c>
      <c r="J2873" s="5">
        <v>85.59</v>
      </c>
      <c r="K2873" s="5">
        <v>30.5</v>
      </c>
      <c r="L2873" s="4">
        <f t="shared" si="133"/>
        <v>28.25</v>
      </c>
      <c r="M2873" s="5">
        <f t="shared" si="134"/>
        <v>30.5</v>
      </c>
      <c r="N2873" t="s">
        <v>24</v>
      </c>
      <c r="O2873" t="s">
        <v>34</v>
      </c>
    </row>
    <row r="2874" spans="1:15" x14ac:dyDescent="0.25">
      <c r="A2874">
        <v>3724</v>
      </c>
      <c r="B2874" t="s">
        <v>19</v>
      </c>
      <c r="C2874">
        <v>51</v>
      </c>
      <c r="D2874" t="str">
        <f t="shared" si="132"/>
        <v>40–59 Age Group</v>
      </c>
      <c r="E2874" t="s">
        <v>34</v>
      </c>
      <c r="F2874" t="s">
        <v>34</v>
      </c>
      <c r="G2874" t="s">
        <v>13</v>
      </c>
      <c r="H2874" t="s">
        <v>43</v>
      </c>
      <c r="I2874" t="s">
        <v>15</v>
      </c>
      <c r="J2874" s="5">
        <v>86.25</v>
      </c>
      <c r="K2874" s="5">
        <v>29</v>
      </c>
      <c r="L2874" s="4">
        <f t="shared" si="133"/>
        <v>28.25</v>
      </c>
      <c r="M2874" s="5">
        <f t="shared" si="134"/>
        <v>29</v>
      </c>
      <c r="N2874" t="s">
        <v>24</v>
      </c>
      <c r="O2874" t="s">
        <v>34</v>
      </c>
    </row>
    <row r="2875" spans="1:15" x14ac:dyDescent="0.25">
      <c r="A2875">
        <v>4280</v>
      </c>
      <c r="B2875" t="s">
        <v>19</v>
      </c>
      <c r="C2875">
        <v>51</v>
      </c>
      <c r="D2875" t="str">
        <f t="shared" si="132"/>
        <v>40–59 Age Group</v>
      </c>
      <c r="E2875" t="s">
        <v>34</v>
      </c>
      <c r="F2875" t="s">
        <v>34</v>
      </c>
      <c r="G2875" t="s">
        <v>13</v>
      </c>
      <c r="H2875" t="s">
        <v>43</v>
      </c>
      <c r="I2875" t="s">
        <v>21</v>
      </c>
      <c r="J2875" s="5">
        <v>105.52</v>
      </c>
      <c r="K2875" s="5">
        <v>30.8</v>
      </c>
      <c r="L2875" s="4">
        <f t="shared" si="133"/>
        <v>28.25</v>
      </c>
      <c r="M2875" s="5">
        <f t="shared" si="134"/>
        <v>30.8</v>
      </c>
      <c r="N2875" t="s">
        <v>24</v>
      </c>
      <c r="O2875" t="s">
        <v>34</v>
      </c>
    </row>
    <row r="2876" spans="1:15" x14ac:dyDescent="0.25">
      <c r="A2876">
        <v>4850</v>
      </c>
      <c r="B2876" t="s">
        <v>12</v>
      </c>
      <c r="C2876">
        <v>51</v>
      </c>
      <c r="D2876" t="str">
        <f t="shared" si="132"/>
        <v>40–59 Age Group</v>
      </c>
      <c r="E2876" t="s">
        <v>34</v>
      </c>
      <c r="F2876" t="s">
        <v>34</v>
      </c>
      <c r="G2876" t="s">
        <v>13</v>
      </c>
      <c r="H2876" t="s">
        <v>14</v>
      </c>
      <c r="I2876" t="s">
        <v>21</v>
      </c>
      <c r="J2876" s="5">
        <v>112.79</v>
      </c>
      <c r="K2876" s="5">
        <v>27.2</v>
      </c>
      <c r="L2876" s="4">
        <f t="shared" si="133"/>
        <v>28.25</v>
      </c>
      <c r="M2876" s="5">
        <f t="shared" si="134"/>
        <v>27.2</v>
      </c>
      <c r="N2876" t="s">
        <v>24</v>
      </c>
      <c r="O2876" t="s">
        <v>34</v>
      </c>
    </row>
    <row r="2877" spans="1:15" x14ac:dyDescent="0.25">
      <c r="A2877">
        <v>4948</v>
      </c>
      <c r="B2877" t="s">
        <v>12</v>
      </c>
      <c r="C2877">
        <v>51</v>
      </c>
      <c r="D2877" t="str">
        <f t="shared" si="132"/>
        <v>40–59 Age Group</v>
      </c>
      <c r="E2877" t="s">
        <v>34</v>
      </c>
      <c r="F2877" t="s">
        <v>34</v>
      </c>
      <c r="G2877" t="s">
        <v>13</v>
      </c>
      <c r="H2877" t="s">
        <v>20</v>
      </c>
      <c r="I2877" t="s">
        <v>21</v>
      </c>
      <c r="J2877" s="5">
        <v>93.58</v>
      </c>
      <c r="K2877" s="5">
        <v>35.200000000000003</v>
      </c>
      <c r="L2877" s="4">
        <f t="shared" si="133"/>
        <v>28.25</v>
      </c>
      <c r="M2877" s="5">
        <f t="shared" si="134"/>
        <v>35.200000000000003</v>
      </c>
      <c r="N2877" t="s">
        <v>29</v>
      </c>
      <c r="O2877" t="s">
        <v>34</v>
      </c>
    </row>
    <row r="2878" spans="1:15" x14ac:dyDescent="0.25">
      <c r="A2878">
        <v>5131</v>
      </c>
      <c r="B2878" t="s">
        <v>19</v>
      </c>
      <c r="C2878">
        <v>51</v>
      </c>
      <c r="D2878" t="str">
        <f t="shared" si="132"/>
        <v>40–59 Age Group</v>
      </c>
      <c r="E2878" t="s">
        <v>34</v>
      </c>
      <c r="F2878" t="s">
        <v>34</v>
      </c>
      <c r="G2878" t="s">
        <v>13</v>
      </c>
      <c r="H2878" t="s">
        <v>14</v>
      </c>
      <c r="I2878" t="s">
        <v>15</v>
      </c>
      <c r="J2878" s="5">
        <v>107.72</v>
      </c>
      <c r="K2878" s="5">
        <v>60.9</v>
      </c>
      <c r="L2878" s="4">
        <f t="shared" si="133"/>
        <v>28.25</v>
      </c>
      <c r="M2878" s="5">
        <f t="shared" si="134"/>
        <v>60.9</v>
      </c>
      <c r="N2878" t="s">
        <v>38</v>
      </c>
      <c r="O2878" t="s">
        <v>34</v>
      </c>
    </row>
    <row r="2879" spans="1:15" x14ac:dyDescent="0.25">
      <c r="A2879">
        <v>5934</v>
      </c>
      <c r="B2879" t="s">
        <v>19</v>
      </c>
      <c r="C2879">
        <v>51</v>
      </c>
      <c r="D2879" t="str">
        <f t="shared" si="132"/>
        <v>40–59 Age Group</v>
      </c>
      <c r="E2879" t="s">
        <v>34</v>
      </c>
      <c r="F2879" t="s">
        <v>34</v>
      </c>
      <c r="G2879" t="s">
        <v>13</v>
      </c>
      <c r="H2879" t="s">
        <v>14</v>
      </c>
      <c r="I2879" t="s">
        <v>15</v>
      </c>
      <c r="J2879" s="5">
        <v>123</v>
      </c>
      <c r="K2879" s="5">
        <v>31.7</v>
      </c>
      <c r="L2879" s="4">
        <f t="shared" si="133"/>
        <v>28.25</v>
      </c>
      <c r="M2879" s="5">
        <f t="shared" si="134"/>
        <v>31.7</v>
      </c>
      <c r="N2879" t="s">
        <v>24</v>
      </c>
      <c r="O2879" t="s">
        <v>34</v>
      </c>
    </row>
    <row r="2880" spans="1:15" x14ac:dyDescent="0.25">
      <c r="A2880">
        <v>6324</v>
      </c>
      <c r="B2880" t="s">
        <v>12</v>
      </c>
      <c r="C2880">
        <v>51</v>
      </c>
      <c r="D2880" t="str">
        <f t="shared" si="132"/>
        <v>40–59 Age Group</v>
      </c>
      <c r="E2880" t="s">
        <v>34</v>
      </c>
      <c r="F2880" t="s">
        <v>34</v>
      </c>
      <c r="G2880" t="s">
        <v>13</v>
      </c>
      <c r="H2880" t="s">
        <v>14</v>
      </c>
      <c r="I2880" t="s">
        <v>21</v>
      </c>
      <c r="J2880" s="5">
        <v>107.42</v>
      </c>
      <c r="K2880" s="5">
        <v>20.2</v>
      </c>
      <c r="L2880" s="4">
        <f t="shared" si="133"/>
        <v>28.25</v>
      </c>
      <c r="M2880" s="5">
        <f t="shared" si="134"/>
        <v>20.2</v>
      </c>
      <c r="N2880" t="s">
        <v>18</v>
      </c>
      <c r="O2880" t="s">
        <v>34</v>
      </c>
    </row>
    <row r="2881" spans="1:15" x14ac:dyDescent="0.25">
      <c r="A2881">
        <v>7250</v>
      </c>
      <c r="B2881" t="s">
        <v>19</v>
      </c>
      <c r="C2881">
        <v>51</v>
      </c>
      <c r="D2881" t="str">
        <f t="shared" si="132"/>
        <v>40–59 Age Group</v>
      </c>
      <c r="E2881" t="s">
        <v>34</v>
      </c>
      <c r="F2881" t="s">
        <v>34</v>
      </c>
      <c r="G2881" t="s">
        <v>34</v>
      </c>
      <c r="H2881" t="s">
        <v>14</v>
      </c>
      <c r="I2881" t="s">
        <v>21</v>
      </c>
      <c r="J2881" s="5">
        <v>87.77</v>
      </c>
      <c r="K2881" s="5">
        <v>42</v>
      </c>
      <c r="L2881" s="4">
        <f t="shared" si="133"/>
        <v>28.25</v>
      </c>
      <c r="M2881" s="5">
        <f t="shared" si="134"/>
        <v>42</v>
      </c>
      <c r="N2881" t="s">
        <v>38</v>
      </c>
      <c r="O2881" t="s">
        <v>34</v>
      </c>
    </row>
    <row r="2882" spans="1:15" x14ac:dyDescent="0.25">
      <c r="A2882">
        <v>7273</v>
      </c>
      <c r="B2882" t="s">
        <v>19</v>
      </c>
      <c r="C2882">
        <v>51</v>
      </c>
      <c r="D2882" t="str">
        <f t="shared" ref="D2882:D2945" si="135">_xlfn.IFS(
C2882&lt;18,"1–17 Age Group",
C2882&lt;40,"18–39 Age Group",
C2882&lt;60,"40–59 Age Group",
C2882&lt;80,"60–79 Age Group",
TRUE,"80+ Age Group"
)</f>
        <v>40–59 Age Group</v>
      </c>
      <c r="E2882" t="s">
        <v>34</v>
      </c>
      <c r="F2882" t="s">
        <v>34</v>
      </c>
      <c r="G2882" t="s">
        <v>13</v>
      </c>
      <c r="H2882" t="s">
        <v>20</v>
      </c>
      <c r="I2882" t="s">
        <v>15</v>
      </c>
      <c r="J2882" s="5">
        <v>232.89</v>
      </c>
      <c r="K2882" s="5">
        <v>34</v>
      </c>
      <c r="L2882" s="4">
        <f t="shared" ref="L2882:L2945" si="136">MEDIAN(K:K)</f>
        <v>28.25</v>
      </c>
      <c r="M2882" s="5">
        <f t="shared" ref="M2882:M2945" si="137">IF(K:K="",$L2882,$K2882)</f>
        <v>34</v>
      </c>
      <c r="N2882" t="s">
        <v>29</v>
      </c>
      <c r="O2882" t="s">
        <v>34</v>
      </c>
    </row>
    <row r="2883" spans="1:15" x14ac:dyDescent="0.25">
      <c r="A2883">
        <v>7403</v>
      </c>
      <c r="B2883" t="s">
        <v>19</v>
      </c>
      <c r="C2883">
        <v>51</v>
      </c>
      <c r="D2883" t="str">
        <f t="shared" si="135"/>
        <v>40–59 Age Group</v>
      </c>
      <c r="E2883" t="s">
        <v>34</v>
      </c>
      <c r="F2883" t="s">
        <v>34</v>
      </c>
      <c r="G2883" t="s">
        <v>13</v>
      </c>
      <c r="H2883" t="s">
        <v>14</v>
      </c>
      <c r="I2883" t="s">
        <v>15</v>
      </c>
      <c r="J2883" s="5">
        <v>83.52</v>
      </c>
      <c r="K2883" s="5">
        <v>34.299999999999997</v>
      </c>
      <c r="L2883" s="4">
        <f t="shared" si="136"/>
        <v>28.25</v>
      </c>
      <c r="M2883" s="5">
        <f t="shared" si="137"/>
        <v>34.299999999999997</v>
      </c>
      <c r="N2883" t="s">
        <v>38</v>
      </c>
      <c r="O2883" t="s">
        <v>34</v>
      </c>
    </row>
    <row r="2884" spans="1:15" x14ac:dyDescent="0.25">
      <c r="A2884">
        <v>7550</v>
      </c>
      <c r="B2884" t="s">
        <v>19</v>
      </c>
      <c r="C2884">
        <v>51</v>
      </c>
      <c r="D2884" t="str">
        <f t="shared" si="135"/>
        <v>40–59 Age Group</v>
      </c>
      <c r="E2884" t="s">
        <v>34</v>
      </c>
      <c r="F2884" t="s">
        <v>34</v>
      </c>
      <c r="G2884" t="s">
        <v>13</v>
      </c>
      <c r="H2884" t="s">
        <v>14</v>
      </c>
      <c r="I2884" t="s">
        <v>21</v>
      </c>
      <c r="J2884" s="5">
        <v>216.92</v>
      </c>
      <c r="K2884" s="5">
        <v>31.2</v>
      </c>
      <c r="L2884" s="4">
        <f t="shared" si="136"/>
        <v>28.25</v>
      </c>
      <c r="M2884" s="5">
        <f t="shared" si="137"/>
        <v>31.2</v>
      </c>
      <c r="N2884" t="s">
        <v>38</v>
      </c>
      <c r="O2884" t="s">
        <v>34</v>
      </c>
    </row>
    <row r="2885" spans="1:15" x14ac:dyDescent="0.25">
      <c r="A2885">
        <v>7638</v>
      </c>
      <c r="B2885" t="s">
        <v>19</v>
      </c>
      <c r="C2885">
        <v>51</v>
      </c>
      <c r="D2885" t="str">
        <f t="shared" si="135"/>
        <v>40–59 Age Group</v>
      </c>
      <c r="E2885" t="s">
        <v>34</v>
      </c>
      <c r="F2885" t="s">
        <v>34</v>
      </c>
      <c r="G2885" t="s">
        <v>13</v>
      </c>
      <c r="H2885" t="s">
        <v>14</v>
      </c>
      <c r="I2885" t="s">
        <v>15</v>
      </c>
      <c r="J2885" s="5">
        <v>95.7</v>
      </c>
      <c r="K2885" s="5">
        <v>24.8</v>
      </c>
      <c r="L2885" s="4">
        <f t="shared" si="136"/>
        <v>28.25</v>
      </c>
      <c r="M2885" s="5">
        <f t="shared" si="137"/>
        <v>24.8</v>
      </c>
      <c r="N2885" t="s">
        <v>18</v>
      </c>
      <c r="O2885" t="s">
        <v>34</v>
      </c>
    </row>
    <row r="2886" spans="1:15" x14ac:dyDescent="0.25">
      <c r="A2886">
        <v>7780</v>
      </c>
      <c r="B2886" t="s">
        <v>12</v>
      </c>
      <c r="C2886">
        <v>51</v>
      </c>
      <c r="D2886" t="str">
        <f t="shared" si="135"/>
        <v>40–59 Age Group</v>
      </c>
      <c r="E2886" t="s">
        <v>34</v>
      </c>
      <c r="F2886" t="s">
        <v>34</v>
      </c>
      <c r="G2886" t="s">
        <v>13</v>
      </c>
      <c r="H2886" t="s">
        <v>20</v>
      </c>
      <c r="I2886" t="s">
        <v>15</v>
      </c>
      <c r="J2886" s="5">
        <v>75.73</v>
      </c>
      <c r="K2886" s="5">
        <v>30.7</v>
      </c>
      <c r="L2886" s="4">
        <f t="shared" si="136"/>
        <v>28.25</v>
      </c>
      <c r="M2886" s="5">
        <f t="shared" si="137"/>
        <v>30.7</v>
      </c>
      <c r="N2886" t="s">
        <v>24</v>
      </c>
      <c r="O2886" t="s">
        <v>34</v>
      </c>
    </row>
    <row r="2887" spans="1:15" x14ac:dyDescent="0.25">
      <c r="A2887">
        <v>8655</v>
      </c>
      <c r="B2887" t="s">
        <v>19</v>
      </c>
      <c r="C2887">
        <v>51</v>
      </c>
      <c r="D2887" t="str">
        <f t="shared" si="135"/>
        <v>40–59 Age Group</v>
      </c>
      <c r="E2887" t="s">
        <v>34</v>
      </c>
      <c r="F2887" t="s">
        <v>13</v>
      </c>
      <c r="G2887" t="s">
        <v>13</v>
      </c>
      <c r="H2887" t="s">
        <v>20</v>
      </c>
      <c r="I2887" t="s">
        <v>15</v>
      </c>
      <c r="J2887" s="5">
        <v>100.96</v>
      </c>
      <c r="K2887" s="5">
        <v>33.4</v>
      </c>
      <c r="L2887" s="4">
        <f t="shared" si="136"/>
        <v>28.25</v>
      </c>
      <c r="M2887" s="5">
        <f t="shared" si="137"/>
        <v>33.4</v>
      </c>
      <c r="N2887" t="s">
        <v>24</v>
      </c>
      <c r="O2887" t="s">
        <v>34</v>
      </c>
    </row>
    <row r="2888" spans="1:15" x14ac:dyDescent="0.25">
      <c r="A2888">
        <v>8920</v>
      </c>
      <c r="B2888" t="s">
        <v>19</v>
      </c>
      <c r="C2888">
        <v>51</v>
      </c>
      <c r="D2888" t="str">
        <f t="shared" si="135"/>
        <v>40–59 Age Group</v>
      </c>
      <c r="E2888" t="s">
        <v>34</v>
      </c>
      <c r="F2888" t="s">
        <v>34</v>
      </c>
      <c r="G2888" t="s">
        <v>13</v>
      </c>
      <c r="H2888" t="s">
        <v>20</v>
      </c>
      <c r="I2888" t="s">
        <v>21</v>
      </c>
      <c r="J2888" s="5">
        <v>76.349999999999994</v>
      </c>
      <c r="K2888" s="5">
        <v>33.5</v>
      </c>
      <c r="L2888" s="4">
        <f t="shared" si="136"/>
        <v>28.25</v>
      </c>
      <c r="M2888" s="5">
        <f t="shared" si="137"/>
        <v>33.5</v>
      </c>
      <c r="N2888" t="s">
        <v>18</v>
      </c>
      <c r="O2888" t="s">
        <v>34</v>
      </c>
    </row>
    <row r="2889" spans="1:15" x14ac:dyDescent="0.25">
      <c r="A2889">
        <v>10281</v>
      </c>
      <c r="B2889" t="s">
        <v>19</v>
      </c>
      <c r="C2889">
        <v>51</v>
      </c>
      <c r="D2889" t="str">
        <f t="shared" si="135"/>
        <v>40–59 Age Group</v>
      </c>
      <c r="E2889" t="s">
        <v>13</v>
      </c>
      <c r="F2889" t="s">
        <v>34</v>
      </c>
      <c r="G2889" t="s">
        <v>13</v>
      </c>
      <c r="H2889" t="s">
        <v>20</v>
      </c>
      <c r="I2889" t="s">
        <v>21</v>
      </c>
      <c r="J2889" s="5">
        <v>176.34</v>
      </c>
      <c r="K2889" s="5">
        <v>28.4</v>
      </c>
      <c r="L2889" s="4">
        <f t="shared" si="136"/>
        <v>28.25</v>
      </c>
      <c r="M2889" s="5">
        <f t="shared" si="137"/>
        <v>28.4</v>
      </c>
      <c r="N2889" t="s">
        <v>24</v>
      </c>
      <c r="O2889" t="s">
        <v>34</v>
      </c>
    </row>
    <row r="2890" spans="1:15" x14ac:dyDescent="0.25">
      <c r="A2890">
        <v>10870</v>
      </c>
      <c r="B2890" t="s">
        <v>12</v>
      </c>
      <c r="C2890">
        <v>51</v>
      </c>
      <c r="D2890" t="str">
        <f t="shared" si="135"/>
        <v>40–59 Age Group</v>
      </c>
      <c r="E2890" t="s">
        <v>34</v>
      </c>
      <c r="F2890" t="s">
        <v>34</v>
      </c>
      <c r="G2890" t="s">
        <v>13</v>
      </c>
      <c r="H2890" t="s">
        <v>14</v>
      </c>
      <c r="I2890" t="s">
        <v>21</v>
      </c>
      <c r="J2890" s="5">
        <v>232.64</v>
      </c>
      <c r="K2890" s="5">
        <v>45.2</v>
      </c>
      <c r="L2890" s="4">
        <f t="shared" si="136"/>
        <v>28.25</v>
      </c>
      <c r="M2890" s="5">
        <f t="shared" si="137"/>
        <v>45.2</v>
      </c>
      <c r="N2890" t="s">
        <v>24</v>
      </c>
      <c r="O2890" t="s">
        <v>34</v>
      </c>
    </row>
    <row r="2891" spans="1:15" x14ac:dyDescent="0.25">
      <c r="A2891">
        <v>11713</v>
      </c>
      <c r="B2891" t="s">
        <v>12</v>
      </c>
      <c r="C2891">
        <v>51</v>
      </c>
      <c r="D2891" t="str">
        <f t="shared" si="135"/>
        <v>40–59 Age Group</v>
      </c>
      <c r="E2891" t="s">
        <v>34</v>
      </c>
      <c r="F2891" t="s">
        <v>34</v>
      </c>
      <c r="G2891" t="s">
        <v>13</v>
      </c>
      <c r="H2891" t="s">
        <v>14</v>
      </c>
      <c r="I2891" t="s">
        <v>21</v>
      </c>
      <c r="J2891" s="5">
        <v>77.069999999999993</v>
      </c>
      <c r="K2891" s="5">
        <v>32.1</v>
      </c>
      <c r="L2891" s="4">
        <f t="shared" si="136"/>
        <v>28.25</v>
      </c>
      <c r="M2891" s="5">
        <f t="shared" si="137"/>
        <v>32.1</v>
      </c>
      <c r="N2891" t="s">
        <v>18</v>
      </c>
      <c r="O2891" t="s">
        <v>34</v>
      </c>
    </row>
    <row r="2892" spans="1:15" x14ac:dyDescent="0.25">
      <c r="A2892">
        <v>12204</v>
      </c>
      <c r="B2892" t="s">
        <v>19</v>
      </c>
      <c r="C2892">
        <v>51</v>
      </c>
      <c r="D2892" t="str">
        <f t="shared" si="135"/>
        <v>40–59 Age Group</v>
      </c>
      <c r="E2892" t="s">
        <v>34</v>
      </c>
      <c r="F2892" t="s">
        <v>34</v>
      </c>
      <c r="G2892" t="s">
        <v>34</v>
      </c>
      <c r="H2892" t="s">
        <v>43</v>
      </c>
      <c r="I2892" t="s">
        <v>21</v>
      </c>
      <c r="J2892" s="5">
        <v>116.14</v>
      </c>
      <c r="K2892" s="5">
        <v>20.9</v>
      </c>
      <c r="L2892" s="4">
        <f t="shared" si="136"/>
        <v>28.25</v>
      </c>
      <c r="M2892" s="5">
        <f t="shared" si="137"/>
        <v>20.9</v>
      </c>
      <c r="N2892" t="s">
        <v>24</v>
      </c>
      <c r="O2892" t="s">
        <v>34</v>
      </c>
    </row>
    <row r="2893" spans="1:15" x14ac:dyDescent="0.25">
      <c r="A2893">
        <v>12911</v>
      </c>
      <c r="B2893" t="s">
        <v>19</v>
      </c>
      <c r="C2893">
        <v>51</v>
      </c>
      <c r="D2893" t="str">
        <f t="shared" si="135"/>
        <v>40–59 Age Group</v>
      </c>
      <c r="E2893" t="s">
        <v>34</v>
      </c>
      <c r="F2893" t="s">
        <v>34</v>
      </c>
      <c r="G2893" t="s">
        <v>13</v>
      </c>
      <c r="H2893" t="s">
        <v>14</v>
      </c>
      <c r="I2893" t="s">
        <v>21</v>
      </c>
      <c r="J2893" s="5">
        <v>81.73</v>
      </c>
      <c r="K2893" s="5">
        <v>27.4</v>
      </c>
      <c r="L2893" s="4">
        <f t="shared" si="136"/>
        <v>28.25</v>
      </c>
      <c r="M2893" s="5">
        <f t="shared" si="137"/>
        <v>27.4</v>
      </c>
      <c r="N2893" t="s">
        <v>24</v>
      </c>
      <c r="O2893" t="s">
        <v>34</v>
      </c>
    </row>
    <row r="2894" spans="1:15" x14ac:dyDescent="0.25">
      <c r="A2894">
        <v>16245</v>
      </c>
      <c r="B2894" t="s">
        <v>12</v>
      </c>
      <c r="C2894">
        <v>51</v>
      </c>
      <c r="D2894" t="str">
        <f t="shared" si="135"/>
        <v>40–59 Age Group</v>
      </c>
      <c r="E2894" t="s">
        <v>13</v>
      </c>
      <c r="F2894" t="s">
        <v>34</v>
      </c>
      <c r="G2894" t="s">
        <v>13</v>
      </c>
      <c r="H2894" t="s">
        <v>20</v>
      </c>
      <c r="I2894" t="s">
        <v>21</v>
      </c>
      <c r="J2894" s="5">
        <v>211.83</v>
      </c>
      <c r="K2894" s="5">
        <v>56.6</v>
      </c>
      <c r="L2894" s="4">
        <f t="shared" si="136"/>
        <v>28.25</v>
      </c>
      <c r="M2894" s="5">
        <f t="shared" si="137"/>
        <v>56.6</v>
      </c>
      <c r="N2894" t="s">
        <v>24</v>
      </c>
      <c r="O2894" t="s">
        <v>34</v>
      </c>
    </row>
    <row r="2895" spans="1:15" x14ac:dyDescent="0.25">
      <c r="A2895">
        <v>16868</v>
      </c>
      <c r="B2895" t="s">
        <v>19</v>
      </c>
      <c r="C2895">
        <v>51</v>
      </c>
      <c r="D2895" t="str">
        <f t="shared" si="135"/>
        <v>40–59 Age Group</v>
      </c>
      <c r="E2895" t="s">
        <v>34</v>
      </c>
      <c r="F2895" t="s">
        <v>34</v>
      </c>
      <c r="G2895" t="s">
        <v>13</v>
      </c>
      <c r="H2895" t="s">
        <v>14</v>
      </c>
      <c r="I2895" t="s">
        <v>21</v>
      </c>
      <c r="J2895" s="5">
        <v>83.3</v>
      </c>
      <c r="K2895" s="5">
        <v>34</v>
      </c>
      <c r="L2895" s="4">
        <f t="shared" si="136"/>
        <v>28.25</v>
      </c>
      <c r="M2895" s="5">
        <f t="shared" si="137"/>
        <v>34</v>
      </c>
      <c r="N2895" t="s">
        <v>18</v>
      </c>
      <c r="O2895" t="s">
        <v>34</v>
      </c>
    </row>
    <row r="2896" spans="1:15" x14ac:dyDescent="0.25">
      <c r="A2896">
        <v>16934</v>
      </c>
      <c r="B2896" t="s">
        <v>19</v>
      </c>
      <c r="C2896">
        <v>51</v>
      </c>
      <c r="D2896" t="str">
        <f t="shared" si="135"/>
        <v>40–59 Age Group</v>
      </c>
      <c r="E2896" t="s">
        <v>34</v>
      </c>
      <c r="F2896" t="s">
        <v>34</v>
      </c>
      <c r="G2896" t="s">
        <v>13</v>
      </c>
      <c r="H2896" t="s">
        <v>20</v>
      </c>
      <c r="I2896" t="s">
        <v>21</v>
      </c>
      <c r="J2896" s="5">
        <v>89.84</v>
      </c>
      <c r="K2896" s="5">
        <v>29.9</v>
      </c>
      <c r="L2896" s="4">
        <f t="shared" si="136"/>
        <v>28.25</v>
      </c>
      <c r="M2896" s="5">
        <f t="shared" si="137"/>
        <v>29.9</v>
      </c>
      <c r="N2896" t="s">
        <v>38</v>
      </c>
      <c r="O2896" t="s">
        <v>34</v>
      </c>
    </row>
    <row r="2897" spans="1:15" x14ac:dyDescent="0.25">
      <c r="A2897">
        <v>17827</v>
      </c>
      <c r="B2897" t="s">
        <v>12</v>
      </c>
      <c r="C2897">
        <v>51</v>
      </c>
      <c r="D2897" t="str">
        <f t="shared" si="135"/>
        <v>40–59 Age Group</v>
      </c>
      <c r="E2897" t="s">
        <v>34</v>
      </c>
      <c r="F2897" t="s">
        <v>34</v>
      </c>
      <c r="G2897" t="s">
        <v>13</v>
      </c>
      <c r="H2897" t="s">
        <v>14</v>
      </c>
      <c r="I2897" t="s">
        <v>21</v>
      </c>
      <c r="J2897" s="5">
        <v>111.13</v>
      </c>
      <c r="K2897" s="5">
        <v>32.700000000000003</v>
      </c>
      <c r="L2897" s="4">
        <f t="shared" si="136"/>
        <v>28.25</v>
      </c>
      <c r="M2897" s="5">
        <f t="shared" si="137"/>
        <v>32.700000000000003</v>
      </c>
      <c r="N2897" t="s">
        <v>18</v>
      </c>
      <c r="O2897" t="s">
        <v>34</v>
      </c>
    </row>
    <row r="2898" spans="1:15" x14ac:dyDescent="0.25">
      <c r="A2898">
        <v>18283</v>
      </c>
      <c r="B2898" t="s">
        <v>19</v>
      </c>
      <c r="C2898">
        <v>51</v>
      </c>
      <c r="D2898" t="str">
        <f t="shared" si="135"/>
        <v>40–59 Age Group</v>
      </c>
      <c r="E2898" t="s">
        <v>34</v>
      </c>
      <c r="F2898" t="s">
        <v>34</v>
      </c>
      <c r="G2898" t="s">
        <v>13</v>
      </c>
      <c r="H2898" t="s">
        <v>43</v>
      </c>
      <c r="I2898" t="s">
        <v>15</v>
      </c>
      <c r="J2898" s="5">
        <v>81.38</v>
      </c>
      <c r="K2898" s="5">
        <v>34.1</v>
      </c>
      <c r="L2898" s="4">
        <f t="shared" si="136"/>
        <v>28.25</v>
      </c>
      <c r="M2898" s="5">
        <f t="shared" si="137"/>
        <v>34.1</v>
      </c>
      <c r="N2898" t="s">
        <v>29</v>
      </c>
      <c r="O2898" t="s">
        <v>34</v>
      </c>
    </row>
    <row r="2899" spans="1:15" x14ac:dyDescent="0.25">
      <c r="A2899">
        <v>18930</v>
      </c>
      <c r="B2899" t="s">
        <v>19</v>
      </c>
      <c r="C2899">
        <v>51</v>
      </c>
      <c r="D2899" t="str">
        <f t="shared" si="135"/>
        <v>40–59 Age Group</v>
      </c>
      <c r="E2899" t="s">
        <v>34</v>
      </c>
      <c r="F2899" t="s">
        <v>34</v>
      </c>
      <c r="G2899" t="s">
        <v>13</v>
      </c>
      <c r="H2899" t="s">
        <v>43</v>
      </c>
      <c r="I2899" t="s">
        <v>15</v>
      </c>
      <c r="J2899" s="5">
        <v>95.33</v>
      </c>
      <c r="K2899" s="5">
        <v>27.9</v>
      </c>
      <c r="L2899" s="4">
        <f t="shared" si="136"/>
        <v>28.25</v>
      </c>
      <c r="M2899" s="5">
        <f t="shared" si="137"/>
        <v>27.9</v>
      </c>
      <c r="N2899" t="s">
        <v>24</v>
      </c>
      <c r="O2899" t="s">
        <v>34</v>
      </c>
    </row>
    <row r="2900" spans="1:15" x14ac:dyDescent="0.25">
      <c r="A2900">
        <v>19324</v>
      </c>
      <c r="B2900" t="s">
        <v>19</v>
      </c>
      <c r="C2900">
        <v>51</v>
      </c>
      <c r="D2900" t="str">
        <f t="shared" si="135"/>
        <v>40–59 Age Group</v>
      </c>
      <c r="E2900" t="s">
        <v>34</v>
      </c>
      <c r="F2900" t="s">
        <v>34</v>
      </c>
      <c r="G2900" t="s">
        <v>13</v>
      </c>
      <c r="H2900" t="s">
        <v>43</v>
      </c>
      <c r="I2900" t="s">
        <v>15</v>
      </c>
      <c r="J2900" s="5">
        <v>90.67</v>
      </c>
      <c r="K2900" s="5">
        <v>37.799999999999997</v>
      </c>
      <c r="L2900" s="4">
        <f t="shared" si="136"/>
        <v>28.25</v>
      </c>
      <c r="M2900" s="5">
        <f t="shared" si="137"/>
        <v>37.799999999999997</v>
      </c>
      <c r="N2900" t="s">
        <v>38</v>
      </c>
      <c r="O2900" t="s">
        <v>34</v>
      </c>
    </row>
    <row r="2901" spans="1:15" x14ac:dyDescent="0.25">
      <c r="A2901">
        <v>19675</v>
      </c>
      <c r="B2901" t="s">
        <v>19</v>
      </c>
      <c r="C2901">
        <v>51</v>
      </c>
      <c r="D2901" t="str">
        <f t="shared" si="135"/>
        <v>40–59 Age Group</v>
      </c>
      <c r="E2901" t="s">
        <v>34</v>
      </c>
      <c r="F2901" t="s">
        <v>34</v>
      </c>
      <c r="G2901" t="s">
        <v>13</v>
      </c>
      <c r="H2901" t="s">
        <v>20</v>
      </c>
      <c r="I2901" t="s">
        <v>21</v>
      </c>
      <c r="J2901" s="5">
        <v>103.61</v>
      </c>
      <c r="K2901" s="5">
        <v>39.200000000000003</v>
      </c>
      <c r="L2901" s="4">
        <f t="shared" si="136"/>
        <v>28.25</v>
      </c>
      <c r="M2901" s="5">
        <f t="shared" si="137"/>
        <v>39.200000000000003</v>
      </c>
      <c r="N2901" t="s">
        <v>24</v>
      </c>
      <c r="O2901" t="s">
        <v>34</v>
      </c>
    </row>
    <row r="2902" spans="1:15" x14ac:dyDescent="0.25">
      <c r="A2902">
        <v>20129</v>
      </c>
      <c r="B2902" t="s">
        <v>12</v>
      </c>
      <c r="C2902">
        <v>51</v>
      </c>
      <c r="D2902" t="str">
        <f t="shared" si="135"/>
        <v>40–59 Age Group</v>
      </c>
      <c r="E2902" t="s">
        <v>34</v>
      </c>
      <c r="F2902" t="s">
        <v>34</v>
      </c>
      <c r="G2902" t="s">
        <v>13</v>
      </c>
      <c r="H2902" t="s">
        <v>14</v>
      </c>
      <c r="I2902" t="s">
        <v>21</v>
      </c>
      <c r="J2902" s="5">
        <v>78.290000000000006</v>
      </c>
      <c r="K2902" s="5">
        <v>30.8</v>
      </c>
      <c r="L2902" s="4">
        <f t="shared" si="136"/>
        <v>28.25</v>
      </c>
      <c r="M2902" s="5">
        <f t="shared" si="137"/>
        <v>30.8</v>
      </c>
      <c r="N2902" t="s">
        <v>24</v>
      </c>
      <c r="O2902" t="s">
        <v>34</v>
      </c>
    </row>
    <row r="2903" spans="1:15" x14ac:dyDescent="0.25">
      <c r="A2903">
        <v>20625</v>
      </c>
      <c r="B2903" t="s">
        <v>12</v>
      </c>
      <c r="C2903">
        <v>51</v>
      </c>
      <c r="D2903" t="str">
        <f t="shared" si="135"/>
        <v>40–59 Age Group</v>
      </c>
      <c r="E2903" t="s">
        <v>13</v>
      </c>
      <c r="F2903" t="s">
        <v>34</v>
      </c>
      <c r="G2903" t="s">
        <v>13</v>
      </c>
      <c r="H2903" t="s">
        <v>14</v>
      </c>
      <c r="I2903" t="s">
        <v>15</v>
      </c>
      <c r="J2903" s="5">
        <v>76.099999999999994</v>
      </c>
      <c r="K2903" s="5">
        <v>32.1</v>
      </c>
      <c r="L2903" s="4">
        <f t="shared" si="136"/>
        <v>28.25</v>
      </c>
      <c r="M2903" s="5">
        <f t="shared" si="137"/>
        <v>32.1</v>
      </c>
      <c r="N2903" t="s">
        <v>29</v>
      </c>
      <c r="O2903" t="s">
        <v>34</v>
      </c>
    </row>
    <row r="2904" spans="1:15" x14ac:dyDescent="0.25">
      <c r="A2904">
        <v>23176</v>
      </c>
      <c r="B2904" t="s">
        <v>19</v>
      </c>
      <c r="C2904">
        <v>51</v>
      </c>
      <c r="D2904" t="str">
        <f t="shared" si="135"/>
        <v>40–59 Age Group</v>
      </c>
      <c r="E2904" t="s">
        <v>13</v>
      </c>
      <c r="F2904" t="s">
        <v>34</v>
      </c>
      <c r="G2904" t="s">
        <v>13</v>
      </c>
      <c r="H2904" t="s">
        <v>14</v>
      </c>
      <c r="I2904" t="s">
        <v>15</v>
      </c>
      <c r="J2904" s="5">
        <v>173.96</v>
      </c>
      <c r="K2904" s="5">
        <v>31.2</v>
      </c>
      <c r="L2904" s="4">
        <f t="shared" si="136"/>
        <v>28.25</v>
      </c>
      <c r="M2904" s="5">
        <f t="shared" si="137"/>
        <v>31.2</v>
      </c>
      <c r="N2904" t="s">
        <v>18</v>
      </c>
      <c r="O2904" t="s">
        <v>34</v>
      </c>
    </row>
    <row r="2905" spans="1:15" x14ac:dyDescent="0.25">
      <c r="A2905">
        <v>23223</v>
      </c>
      <c r="B2905" t="s">
        <v>12</v>
      </c>
      <c r="C2905">
        <v>51</v>
      </c>
      <c r="D2905" t="str">
        <f t="shared" si="135"/>
        <v>40–59 Age Group</v>
      </c>
      <c r="E2905" t="s">
        <v>34</v>
      </c>
      <c r="F2905" t="s">
        <v>34</v>
      </c>
      <c r="G2905" t="s">
        <v>13</v>
      </c>
      <c r="H2905" t="s">
        <v>14</v>
      </c>
      <c r="I2905" t="s">
        <v>21</v>
      </c>
      <c r="J2905" s="5">
        <v>239.28</v>
      </c>
      <c r="K2905" s="5">
        <v>35</v>
      </c>
      <c r="L2905" s="4">
        <f t="shared" si="136"/>
        <v>28.25</v>
      </c>
      <c r="M2905" s="5">
        <f t="shared" si="137"/>
        <v>35</v>
      </c>
      <c r="N2905" t="s">
        <v>24</v>
      </c>
      <c r="O2905" t="s">
        <v>34</v>
      </c>
    </row>
    <row r="2906" spans="1:15" x14ac:dyDescent="0.25">
      <c r="A2906">
        <v>24168</v>
      </c>
      <c r="B2906" t="s">
        <v>12</v>
      </c>
      <c r="C2906">
        <v>51</v>
      </c>
      <c r="D2906" t="str">
        <f t="shared" si="135"/>
        <v>40–59 Age Group</v>
      </c>
      <c r="E2906" t="s">
        <v>13</v>
      </c>
      <c r="F2906" t="s">
        <v>34</v>
      </c>
      <c r="G2906" t="s">
        <v>13</v>
      </c>
      <c r="H2906" t="s">
        <v>14</v>
      </c>
      <c r="I2906" t="s">
        <v>15</v>
      </c>
      <c r="J2906" s="5">
        <v>56.48</v>
      </c>
      <c r="K2906" s="5">
        <v>39.799999999999997</v>
      </c>
      <c r="L2906" s="4">
        <f t="shared" si="136"/>
        <v>28.25</v>
      </c>
      <c r="M2906" s="5">
        <f t="shared" si="137"/>
        <v>39.799999999999997</v>
      </c>
      <c r="N2906" t="s">
        <v>24</v>
      </c>
      <c r="O2906" t="s">
        <v>34</v>
      </c>
    </row>
    <row r="2907" spans="1:15" x14ac:dyDescent="0.25">
      <c r="A2907">
        <v>24381</v>
      </c>
      <c r="B2907" t="s">
        <v>12</v>
      </c>
      <c r="C2907">
        <v>51</v>
      </c>
      <c r="D2907" t="str">
        <f t="shared" si="135"/>
        <v>40–59 Age Group</v>
      </c>
      <c r="E2907" t="s">
        <v>34</v>
      </c>
      <c r="F2907" t="s">
        <v>13</v>
      </c>
      <c r="G2907" t="s">
        <v>13</v>
      </c>
      <c r="H2907" t="s">
        <v>20</v>
      </c>
      <c r="I2907" t="s">
        <v>15</v>
      </c>
      <c r="J2907" s="5">
        <v>187.47</v>
      </c>
      <c r="K2907" s="5">
        <v>34.200000000000003</v>
      </c>
      <c r="L2907" s="4">
        <f t="shared" si="136"/>
        <v>28.25</v>
      </c>
      <c r="M2907" s="5">
        <f t="shared" si="137"/>
        <v>34.200000000000003</v>
      </c>
      <c r="N2907" t="s">
        <v>24</v>
      </c>
      <c r="O2907" t="s">
        <v>34</v>
      </c>
    </row>
    <row r="2908" spans="1:15" x14ac:dyDescent="0.25">
      <c r="A2908">
        <v>24567</v>
      </c>
      <c r="B2908" t="s">
        <v>12</v>
      </c>
      <c r="C2908">
        <v>51</v>
      </c>
      <c r="D2908" t="str">
        <f t="shared" si="135"/>
        <v>40–59 Age Group</v>
      </c>
      <c r="E2908" t="s">
        <v>34</v>
      </c>
      <c r="F2908" t="s">
        <v>34</v>
      </c>
      <c r="G2908" t="s">
        <v>13</v>
      </c>
      <c r="H2908" t="s">
        <v>20</v>
      </c>
      <c r="I2908" t="s">
        <v>15</v>
      </c>
      <c r="J2908" s="5">
        <v>69.180000000000007</v>
      </c>
      <c r="K2908" s="5">
        <v>35.700000000000003</v>
      </c>
      <c r="L2908" s="4">
        <f t="shared" si="136"/>
        <v>28.25</v>
      </c>
      <c r="M2908" s="5">
        <f t="shared" si="137"/>
        <v>35.700000000000003</v>
      </c>
      <c r="N2908" t="s">
        <v>29</v>
      </c>
      <c r="O2908" t="s">
        <v>34</v>
      </c>
    </row>
    <row r="2909" spans="1:15" x14ac:dyDescent="0.25">
      <c r="A2909">
        <v>24592</v>
      </c>
      <c r="B2909" t="s">
        <v>19</v>
      </c>
      <c r="C2909">
        <v>51</v>
      </c>
      <c r="D2909" t="str">
        <f t="shared" si="135"/>
        <v>40–59 Age Group</v>
      </c>
      <c r="E2909" t="s">
        <v>13</v>
      </c>
      <c r="F2909" t="s">
        <v>34</v>
      </c>
      <c r="G2909" t="s">
        <v>13</v>
      </c>
      <c r="H2909" t="s">
        <v>14</v>
      </c>
      <c r="I2909" t="s">
        <v>15</v>
      </c>
      <c r="J2909" s="5">
        <v>109.16</v>
      </c>
      <c r="K2909" s="5">
        <v>28</v>
      </c>
      <c r="L2909" s="4">
        <f t="shared" si="136"/>
        <v>28.25</v>
      </c>
      <c r="M2909" s="5">
        <f t="shared" si="137"/>
        <v>28</v>
      </c>
      <c r="N2909" t="s">
        <v>29</v>
      </c>
      <c r="O2909" t="s">
        <v>34</v>
      </c>
    </row>
    <row r="2910" spans="1:15" x14ac:dyDescent="0.25">
      <c r="A2910">
        <v>25102</v>
      </c>
      <c r="B2910" t="s">
        <v>19</v>
      </c>
      <c r="C2910">
        <v>51</v>
      </c>
      <c r="D2910" t="str">
        <f t="shared" si="135"/>
        <v>40–59 Age Group</v>
      </c>
      <c r="E2910" t="s">
        <v>34</v>
      </c>
      <c r="F2910" t="s">
        <v>34</v>
      </c>
      <c r="G2910" t="s">
        <v>13</v>
      </c>
      <c r="H2910" t="s">
        <v>43</v>
      </c>
      <c r="I2910" t="s">
        <v>15</v>
      </c>
      <c r="J2910" s="5">
        <v>95.16</v>
      </c>
      <c r="K2910" s="5">
        <v>42.7</v>
      </c>
      <c r="L2910" s="4">
        <f t="shared" si="136"/>
        <v>28.25</v>
      </c>
      <c r="M2910" s="5">
        <f t="shared" si="137"/>
        <v>42.7</v>
      </c>
      <c r="N2910" t="s">
        <v>18</v>
      </c>
      <c r="O2910" t="s">
        <v>34</v>
      </c>
    </row>
    <row r="2911" spans="1:15" x14ac:dyDescent="0.25">
      <c r="A2911">
        <v>26028</v>
      </c>
      <c r="B2911" t="s">
        <v>12</v>
      </c>
      <c r="C2911">
        <v>51</v>
      </c>
      <c r="D2911" t="str">
        <f t="shared" si="135"/>
        <v>40–59 Age Group</v>
      </c>
      <c r="E2911" t="s">
        <v>34</v>
      </c>
      <c r="F2911" t="s">
        <v>34</v>
      </c>
      <c r="G2911" t="s">
        <v>13</v>
      </c>
      <c r="H2911" t="s">
        <v>14</v>
      </c>
      <c r="I2911" t="s">
        <v>15</v>
      </c>
      <c r="J2911" s="5">
        <v>98.41</v>
      </c>
      <c r="K2911" s="5">
        <v>32.1</v>
      </c>
      <c r="L2911" s="4">
        <f t="shared" si="136"/>
        <v>28.25</v>
      </c>
      <c r="M2911" s="5">
        <f t="shared" si="137"/>
        <v>32.1</v>
      </c>
      <c r="N2911" t="s">
        <v>24</v>
      </c>
      <c r="O2911" t="s">
        <v>34</v>
      </c>
    </row>
    <row r="2912" spans="1:15" x14ac:dyDescent="0.25">
      <c r="A2912">
        <v>27832</v>
      </c>
      <c r="B2912" t="s">
        <v>19</v>
      </c>
      <c r="C2912">
        <v>51</v>
      </c>
      <c r="D2912" t="str">
        <f t="shared" si="135"/>
        <v>40–59 Age Group</v>
      </c>
      <c r="E2912" t="s">
        <v>34</v>
      </c>
      <c r="F2912" t="s">
        <v>34</v>
      </c>
      <c r="G2912" t="s">
        <v>13</v>
      </c>
      <c r="H2912" t="s">
        <v>14</v>
      </c>
      <c r="I2912" t="s">
        <v>21</v>
      </c>
      <c r="J2912" s="5">
        <v>82.93</v>
      </c>
      <c r="K2912" s="5">
        <v>29.7</v>
      </c>
      <c r="L2912" s="4">
        <f t="shared" si="136"/>
        <v>28.25</v>
      </c>
      <c r="M2912" s="5">
        <f t="shared" si="137"/>
        <v>29.7</v>
      </c>
      <c r="N2912" t="s">
        <v>29</v>
      </c>
      <c r="O2912" t="s">
        <v>34</v>
      </c>
    </row>
    <row r="2913" spans="1:15" x14ac:dyDescent="0.25">
      <c r="A2913">
        <v>27859</v>
      </c>
      <c r="B2913" t="s">
        <v>12</v>
      </c>
      <c r="C2913">
        <v>51</v>
      </c>
      <c r="D2913" t="str">
        <f t="shared" si="135"/>
        <v>40–59 Age Group</v>
      </c>
      <c r="E2913" t="s">
        <v>34</v>
      </c>
      <c r="F2913" t="s">
        <v>34</v>
      </c>
      <c r="G2913" t="s">
        <v>13</v>
      </c>
      <c r="H2913" t="s">
        <v>14</v>
      </c>
      <c r="I2913" t="s">
        <v>21</v>
      </c>
      <c r="J2913" s="5">
        <v>86.95</v>
      </c>
      <c r="K2913" s="5">
        <v>25</v>
      </c>
      <c r="L2913" s="4">
        <f t="shared" si="136"/>
        <v>28.25</v>
      </c>
      <c r="M2913" s="5">
        <f t="shared" si="137"/>
        <v>25</v>
      </c>
      <c r="N2913" t="s">
        <v>18</v>
      </c>
      <c r="O2913" t="s">
        <v>34</v>
      </c>
    </row>
    <row r="2914" spans="1:15" x14ac:dyDescent="0.25">
      <c r="A2914">
        <v>28910</v>
      </c>
      <c r="B2914" t="s">
        <v>19</v>
      </c>
      <c r="C2914">
        <v>51</v>
      </c>
      <c r="D2914" t="str">
        <f t="shared" si="135"/>
        <v>40–59 Age Group</v>
      </c>
      <c r="E2914" t="s">
        <v>34</v>
      </c>
      <c r="F2914" t="s">
        <v>34</v>
      </c>
      <c r="G2914" t="s">
        <v>13</v>
      </c>
      <c r="H2914" t="s">
        <v>14</v>
      </c>
      <c r="I2914" t="s">
        <v>15</v>
      </c>
      <c r="J2914" s="5">
        <v>82.59</v>
      </c>
      <c r="K2914" s="5">
        <v>26.2</v>
      </c>
      <c r="L2914" s="4">
        <f t="shared" si="136"/>
        <v>28.25</v>
      </c>
      <c r="M2914" s="5">
        <f t="shared" si="137"/>
        <v>26.2</v>
      </c>
      <c r="N2914" t="s">
        <v>18</v>
      </c>
      <c r="O2914" t="s">
        <v>34</v>
      </c>
    </row>
    <row r="2915" spans="1:15" x14ac:dyDescent="0.25">
      <c r="A2915">
        <v>29915</v>
      </c>
      <c r="B2915" t="s">
        <v>19</v>
      </c>
      <c r="C2915">
        <v>51</v>
      </c>
      <c r="D2915" t="str">
        <f t="shared" si="135"/>
        <v>40–59 Age Group</v>
      </c>
      <c r="E2915" t="s">
        <v>34</v>
      </c>
      <c r="F2915" t="s">
        <v>34</v>
      </c>
      <c r="G2915" t="s">
        <v>34</v>
      </c>
      <c r="H2915" t="s">
        <v>14</v>
      </c>
      <c r="I2915" t="s">
        <v>21</v>
      </c>
      <c r="J2915" s="5">
        <v>219.96</v>
      </c>
      <c r="K2915" s="5">
        <v>42.3</v>
      </c>
      <c r="L2915" s="4">
        <f t="shared" si="136"/>
        <v>28.25</v>
      </c>
      <c r="M2915" s="5">
        <f t="shared" si="137"/>
        <v>42.3</v>
      </c>
      <c r="N2915" t="s">
        <v>24</v>
      </c>
      <c r="O2915" t="s">
        <v>34</v>
      </c>
    </row>
    <row r="2916" spans="1:15" x14ac:dyDescent="0.25">
      <c r="A2916">
        <v>31999</v>
      </c>
      <c r="B2916" t="s">
        <v>12</v>
      </c>
      <c r="C2916">
        <v>51</v>
      </c>
      <c r="D2916" t="str">
        <f t="shared" si="135"/>
        <v>40–59 Age Group</v>
      </c>
      <c r="E2916" t="s">
        <v>34</v>
      </c>
      <c r="F2916" t="s">
        <v>13</v>
      </c>
      <c r="G2916" t="s">
        <v>13</v>
      </c>
      <c r="H2916" t="s">
        <v>14</v>
      </c>
      <c r="I2916" t="s">
        <v>21</v>
      </c>
      <c r="J2916" s="5">
        <v>96.06</v>
      </c>
      <c r="K2916" s="5">
        <v>30.3</v>
      </c>
      <c r="L2916" s="4">
        <f t="shared" si="136"/>
        <v>28.25</v>
      </c>
      <c r="M2916" s="5">
        <f t="shared" si="137"/>
        <v>30.3</v>
      </c>
      <c r="N2916" t="s">
        <v>38</v>
      </c>
      <c r="O2916" t="s">
        <v>34</v>
      </c>
    </row>
    <row r="2917" spans="1:15" x14ac:dyDescent="0.25">
      <c r="A2917">
        <v>32157</v>
      </c>
      <c r="B2917" t="s">
        <v>12</v>
      </c>
      <c r="C2917">
        <v>51</v>
      </c>
      <c r="D2917" t="str">
        <f t="shared" si="135"/>
        <v>40–59 Age Group</v>
      </c>
      <c r="E2917" t="s">
        <v>34</v>
      </c>
      <c r="F2917" t="s">
        <v>34</v>
      </c>
      <c r="G2917" t="s">
        <v>13</v>
      </c>
      <c r="H2917" t="s">
        <v>14</v>
      </c>
      <c r="I2917" t="s">
        <v>21</v>
      </c>
      <c r="J2917" s="5">
        <v>217.71</v>
      </c>
      <c r="K2917" s="5" t="s">
        <v>4270</v>
      </c>
      <c r="L2917" s="4">
        <f t="shared" si="136"/>
        <v>28.25</v>
      </c>
      <c r="M2917" s="5">
        <f t="shared" si="137"/>
        <v>28.25</v>
      </c>
      <c r="N2917" t="s">
        <v>18</v>
      </c>
      <c r="O2917" t="s">
        <v>34</v>
      </c>
    </row>
    <row r="2918" spans="1:15" x14ac:dyDescent="0.25">
      <c r="A2918">
        <v>32766</v>
      </c>
      <c r="B2918" t="s">
        <v>12</v>
      </c>
      <c r="C2918">
        <v>51</v>
      </c>
      <c r="D2918" t="str">
        <f t="shared" si="135"/>
        <v>40–59 Age Group</v>
      </c>
      <c r="E2918" t="s">
        <v>34</v>
      </c>
      <c r="F2918" t="s">
        <v>34</v>
      </c>
      <c r="G2918" t="s">
        <v>34</v>
      </c>
      <c r="H2918" t="s">
        <v>14</v>
      </c>
      <c r="I2918" t="s">
        <v>21</v>
      </c>
      <c r="J2918" s="5">
        <v>106.41</v>
      </c>
      <c r="K2918" s="5">
        <v>41.9</v>
      </c>
      <c r="L2918" s="4">
        <f t="shared" si="136"/>
        <v>28.25</v>
      </c>
      <c r="M2918" s="5">
        <f t="shared" si="137"/>
        <v>41.9</v>
      </c>
      <c r="N2918" t="s">
        <v>29</v>
      </c>
      <c r="O2918" t="s">
        <v>34</v>
      </c>
    </row>
    <row r="2919" spans="1:15" x14ac:dyDescent="0.25">
      <c r="A2919">
        <v>33526</v>
      </c>
      <c r="B2919" t="s">
        <v>19</v>
      </c>
      <c r="C2919">
        <v>51</v>
      </c>
      <c r="D2919" t="str">
        <f t="shared" si="135"/>
        <v>40–59 Age Group</v>
      </c>
      <c r="E2919" t="s">
        <v>34</v>
      </c>
      <c r="F2919" t="s">
        <v>34</v>
      </c>
      <c r="G2919" t="s">
        <v>13</v>
      </c>
      <c r="H2919" t="s">
        <v>20</v>
      </c>
      <c r="I2919" t="s">
        <v>21</v>
      </c>
      <c r="J2919" s="5">
        <v>91.63</v>
      </c>
      <c r="K2919" s="5">
        <v>35.299999999999997</v>
      </c>
      <c r="L2919" s="4">
        <f t="shared" si="136"/>
        <v>28.25</v>
      </c>
      <c r="M2919" s="5">
        <f t="shared" si="137"/>
        <v>35.299999999999997</v>
      </c>
      <c r="N2919" t="s">
        <v>38</v>
      </c>
      <c r="O2919" t="s">
        <v>34</v>
      </c>
    </row>
    <row r="2920" spans="1:15" x14ac:dyDescent="0.25">
      <c r="A2920">
        <v>33551</v>
      </c>
      <c r="B2920" t="s">
        <v>19</v>
      </c>
      <c r="C2920">
        <v>51</v>
      </c>
      <c r="D2920" t="str">
        <f t="shared" si="135"/>
        <v>40–59 Age Group</v>
      </c>
      <c r="E2920" t="s">
        <v>13</v>
      </c>
      <c r="F2920" t="s">
        <v>34</v>
      </c>
      <c r="G2920" t="s">
        <v>13</v>
      </c>
      <c r="H2920" t="s">
        <v>14</v>
      </c>
      <c r="I2920" t="s">
        <v>15</v>
      </c>
      <c r="J2920" s="5">
        <v>72.62</v>
      </c>
      <c r="K2920" s="5">
        <v>30.5</v>
      </c>
      <c r="L2920" s="4">
        <f t="shared" si="136"/>
        <v>28.25</v>
      </c>
      <c r="M2920" s="5">
        <f t="shared" si="137"/>
        <v>30.5</v>
      </c>
      <c r="N2920" t="s">
        <v>24</v>
      </c>
      <c r="O2920" t="s">
        <v>34</v>
      </c>
    </row>
    <row r="2921" spans="1:15" x14ac:dyDescent="0.25">
      <c r="A2921">
        <v>33906</v>
      </c>
      <c r="B2921" t="s">
        <v>12</v>
      </c>
      <c r="C2921">
        <v>51</v>
      </c>
      <c r="D2921" t="str">
        <f t="shared" si="135"/>
        <v>40–59 Age Group</v>
      </c>
      <c r="E2921" t="s">
        <v>34</v>
      </c>
      <c r="F2921" t="s">
        <v>34</v>
      </c>
      <c r="G2921" t="s">
        <v>13</v>
      </c>
      <c r="H2921" t="s">
        <v>43</v>
      </c>
      <c r="I2921" t="s">
        <v>15</v>
      </c>
      <c r="J2921" s="5">
        <v>92.32</v>
      </c>
      <c r="K2921" s="5">
        <v>34.700000000000003</v>
      </c>
      <c r="L2921" s="4">
        <f t="shared" si="136"/>
        <v>28.25</v>
      </c>
      <c r="M2921" s="5">
        <f t="shared" si="137"/>
        <v>34.700000000000003</v>
      </c>
      <c r="N2921" t="s">
        <v>29</v>
      </c>
      <c r="O2921" t="s">
        <v>34</v>
      </c>
    </row>
    <row r="2922" spans="1:15" x14ac:dyDescent="0.25">
      <c r="A2922">
        <v>35450</v>
      </c>
      <c r="B2922" t="s">
        <v>19</v>
      </c>
      <c r="C2922">
        <v>51</v>
      </c>
      <c r="D2922" t="str">
        <f t="shared" si="135"/>
        <v>40–59 Age Group</v>
      </c>
      <c r="E2922" t="s">
        <v>34</v>
      </c>
      <c r="F2922" t="s">
        <v>34</v>
      </c>
      <c r="G2922" t="s">
        <v>13</v>
      </c>
      <c r="H2922" t="s">
        <v>14</v>
      </c>
      <c r="I2922" t="s">
        <v>21</v>
      </c>
      <c r="J2922" s="5">
        <v>93.67</v>
      </c>
      <c r="K2922" s="5">
        <v>19.2</v>
      </c>
      <c r="L2922" s="4">
        <f t="shared" si="136"/>
        <v>28.25</v>
      </c>
      <c r="M2922" s="5">
        <f t="shared" si="137"/>
        <v>19.2</v>
      </c>
      <c r="N2922" t="s">
        <v>24</v>
      </c>
      <c r="O2922" t="s">
        <v>34</v>
      </c>
    </row>
    <row r="2923" spans="1:15" x14ac:dyDescent="0.25">
      <c r="A2923">
        <v>36518</v>
      </c>
      <c r="B2923" t="s">
        <v>19</v>
      </c>
      <c r="C2923">
        <v>51</v>
      </c>
      <c r="D2923" t="str">
        <f t="shared" si="135"/>
        <v>40–59 Age Group</v>
      </c>
      <c r="E2923" t="s">
        <v>34</v>
      </c>
      <c r="F2923" t="s">
        <v>34</v>
      </c>
      <c r="G2923" t="s">
        <v>13</v>
      </c>
      <c r="H2923" t="s">
        <v>14</v>
      </c>
      <c r="I2923" t="s">
        <v>15</v>
      </c>
      <c r="J2923" s="5">
        <v>145.22</v>
      </c>
      <c r="K2923" s="5">
        <v>31.4</v>
      </c>
      <c r="L2923" s="4">
        <f t="shared" si="136"/>
        <v>28.25</v>
      </c>
      <c r="M2923" s="5">
        <f t="shared" si="137"/>
        <v>31.4</v>
      </c>
      <c r="N2923" t="s">
        <v>38</v>
      </c>
      <c r="O2923" t="s">
        <v>34</v>
      </c>
    </row>
    <row r="2924" spans="1:15" x14ac:dyDescent="0.25">
      <c r="A2924">
        <v>37544</v>
      </c>
      <c r="B2924" t="s">
        <v>12</v>
      </c>
      <c r="C2924">
        <v>51</v>
      </c>
      <c r="D2924" t="str">
        <f t="shared" si="135"/>
        <v>40–59 Age Group</v>
      </c>
      <c r="E2924" t="s">
        <v>34</v>
      </c>
      <c r="F2924" t="s">
        <v>34</v>
      </c>
      <c r="G2924" t="s">
        <v>13</v>
      </c>
      <c r="H2924" t="s">
        <v>14</v>
      </c>
      <c r="I2924" t="s">
        <v>21</v>
      </c>
      <c r="J2924" s="5">
        <v>166.29</v>
      </c>
      <c r="K2924" s="5">
        <v>25.6</v>
      </c>
      <c r="L2924" s="4">
        <f t="shared" si="136"/>
        <v>28.25</v>
      </c>
      <c r="M2924" s="5">
        <f t="shared" si="137"/>
        <v>25.6</v>
      </c>
      <c r="N2924" t="s">
        <v>18</v>
      </c>
      <c r="O2924" t="s">
        <v>34</v>
      </c>
    </row>
    <row r="2925" spans="1:15" x14ac:dyDescent="0.25">
      <c r="A2925">
        <v>38673</v>
      </c>
      <c r="B2925" t="s">
        <v>19</v>
      </c>
      <c r="C2925">
        <v>51</v>
      </c>
      <c r="D2925" t="str">
        <f t="shared" si="135"/>
        <v>40–59 Age Group</v>
      </c>
      <c r="E2925" t="s">
        <v>34</v>
      </c>
      <c r="F2925" t="s">
        <v>34</v>
      </c>
      <c r="G2925" t="s">
        <v>13</v>
      </c>
      <c r="H2925" t="s">
        <v>14</v>
      </c>
      <c r="I2925" t="s">
        <v>21</v>
      </c>
      <c r="J2925" s="5">
        <v>105.63</v>
      </c>
      <c r="K2925" s="5">
        <v>32.799999999999997</v>
      </c>
      <c r="L2925" s="4">
        <f t="shared" si="136"/>
        <v>28.25</v>
      </c>
      <c r="M2925" s="5">
        <f t="shared" si="137"/>
        <v>32.799999999999997</v>
      </c>
      <c r="N2925" t="s">
        <v>24</v>
      </c>
      <c r="O2925" t="s">
        <v>34</v>
      </c>
    </row>
    <row r="2926" spans="1:15" x14ac:dyDescent="0.25">
      <c r="A2926">
        <v>40350</v>
      </c>
      <c r="B2926" t="s">
        <v>19</v>
      </c>
      <c r="C2926">
        <v>51</v>
      </c>
      <c r="D2926" t="str">
        <f t="shared" si="135"/>
        <v>40–59 Age Group</v>
      </c>
      <c r="E2926" t="s">
        <v>34</v>
      </c>
      <c r="F2926" t="s">
        <v>34</v>
      </c>
      <c r="G2926" t="s">
        <v>34</v>
      </c>
      <c r="H2926" t="s">
        <v>14</v>
      </c>
      <c r="I2926" t="s">
        <v>15</v>
      </c>
      <c r="J2926" s="5">
        <v>110.76</v>
      </c>
      <c r="K2926" s="5">
        <v>24.7</v>
      </c>
      <c r="L2926" s="4">
        <f t="shared" si="136"/>
        <v>28.25</v>
      </c>
      <c r="M2926" s="5">
        <f t="shared" si="137"/>
        <v>24.7</v>
      </c>
      <c r="N2926" t="s">
        <v>18</v>
      </c>
      <c r="O2926" t="s">
        <v>34</v>
      </c>
    </row>
    <row r="2927" spans="1:15" x14ac:dyDescent="0.25">
      <c r="A2927">
        <v>40977</v>
      </c>
      <c r="B2927" t="s">
        <v>12</v>
      </c>
      <c r="C2927">
        <v>51</v>
      </c>
      <c r="D2927" t="str">
        <f t="shared" si="135"/>
        <v>40–59 Age Group</v>
      </c>
      <c r="E2927" t="s">
        <v>34</v>
      </c>
      <c r="F2927" t="s">
        <v>34</v>
      </c>
      <c r="G2927" t="s">
        <v>13</v>
      </c>
      <c r="H2927" t="s">
        <v>14</v>
      </c>
      <c r="I2927" t="s">
        <v>21</v>
      </c>
      <c r="J2927" s="5">
        <v>122.5</v>
      </c>
      <c r="K2927" s="5">
        <v>20.6</v>
      </c>
      <c r="L2927" s="4">
        <f t="shared" si="136"/>
        <v>28.25</v>
      </c>
      <c r="M2927" s="5">
        <f t="shared" si="137"/>
        <v>20.6</v>
      </c>
      <c r="N2927" t="s">
        <v>38</v>
      </c>
      <c r="O2927" t="s">
        <v>34</v>
      </c>
    </row>
    <row r="2928" spans="1:15" x14ac:dyDescent="0.25">
      <c r="A2928">
        <v>42807</v>
      </c>
      <c r="B2928" t="s">
        <v>12</v>
      </c>
      <c r="C2928">
        <v>51</v>
      </c>
      <c r="D2928" t="str">
        <f t="shared" si="135"/>
        <v>40–59 Age Group</v>
      </c>
      <c r="E2928" t="s">
        <v>34</v>
      </c>
      <c r="F2928" t="s">
        <v>34</v>
      </c>
      <c r="G2928" t="s">
        <v>13</v>
      </c>
      <c r="H2928" t="s">
        <v>43</v>
      </c>
      <c r="I2928" t="s">
        <v>15</v>
      </c>
      <c r="J2928" s="5">
        <v>220.49</v>
      </c>
      <c r="K2928" s="5">
        <v>43.1</v>
      </c>
      <c r="L2928" s="4">
        <f t="shared" si="136"/>
        <v>28.25</v>
      </c>
      <c r="M2928" s="5">
        <f t="shared" si="137"/>
        <v>43.1</v>
      </c>
      <c r="N2928" t="s">
        <v>38</v>
      </c>
      <c r="O2928" t="s">
        <v>34</v>
      </c>
    </row>
    <row r="2929" spans="1:15" x14ac:dyDescent="0.25">
      <c r="A2929">
        <v>44112</v>
      </c>
      <c r="B2929" t="s">
        <v>19</v>
      </c>
      <c r="C2929">
        <v>51</v>
      </c>
      <c r="D2929" t="str">
        <f t="shared" si="135"/>
        <v>40–59 Age Group</v>
      </c>
      <c r="E2929" t="s">
        <v>34</v>
      </c>
      <c r="F2929" t="s">
        <v>34</v>
      </c>
      <c r="G2929" t="s">
        <v>13</v>
      </c>
      <c r="H2929" t="s">
        <v>20</v>
      </c>
      <c r="I2929" t="s">
        <v>15</v>
      </c>
      <c r="J2929" s="5">
        <v>219.92</v>
      </c>
      <c r="K2929" s="5">
        <v>33.5</v>
      </c>
      <c r="L2929" s="4">
        <f t="shared" si="136"/>
        <v>28.25</v>
      </c>
      <c r="M2929" s="5">
        <f t="shared" si="137"/>
        <v>33.5</v>
      </c>
      <c r="N2929" t="s">
        <v>18</v>
      </c>
      <c r="O2929" t="s">
        <v>34</v>
      </c>
    </row>
    <row r="2930" spans="1:15" x14ac:dyDescent="0.25">
      <c r="A2930">
        <v>44937</v>
      </c>
      <c r="B2930" t="s">
        <v>19</v>
      </c>
      <c r="C2930">
        <v>51</v>
      </c>
      <c r="D2930" t="str">
        <f t="shared" si="135"/>
        <v>40–59 Age Group</v>
      </c>
      <c r="E2930" t="s">
        <v>34</v>
      </c>
      <c r="F2930" t="s">
        <v>34</v>
      </c>
      <c r="G2930" t="s">
        <v>13</v>
      </c>
      <c r="H2930" t="s">
        <v>43</v>
      </c>
      <c r="I2930" t="s">
        <v>15</v>
      </c>
      <c r="J2930" s="5">
        <v>127.2</v>
      </c>
      <c r="K2930" s="5">
        <v>22.7</v>
      </c>
      <c r="L2930" s="4">
        <f t="shared" si="136"/>
        <v>28.25</v>
      </c>
      <c r="M2930" s="5">
        <f t="shared" si="137"/>
        <v>22.7</v>
      </c>
      <c r="N2930" t="s">
        <v>24</v>
      </c>
      <c r="O2930" t="s">
        <v>34</v>
      </c>
    </row>
    <row r="2931" spans="1:15" x14ac:dyDescent="0.25">
      <c r="A2931">
        <v>44950</v>
      </c>
      <c r="B2931" t="s">
        <v>12</v>
      </c>
      <c r="C2931">
        <v>51</v>
      </c>
      <c r="D2931" t="str">
        <f t="shared" si="135"/>
        <v>40–59 Age Group</v>
      </c>
      <c r="E2931" t="s">
        <v>13</v>
      </c>
      <c r="F2931" t="s">
        <v>34</v>
      </c>
      <c r="G2931" t="s">
        <v>13</v>
      </c>
      <c r="H2931" t="s">
        <v>14</v>
      </c>
      <c r="I2931" t="s">
        <v>21</v>
      </c>
      <c r="J2931" s="5">
        <v>163.56</v>
      </c>
      <c r="K2931" s="5" t="s">
        <v>4270</v>
      </c>
      <c r="L2931" s="4">
        <f t="shared" si="136"/>
        <v>28.25</v>
      </c>
      <c r="M2931" s="5">
        <f t="shared" si="137"/>
        <v>28.25</v>
      </c>
      <c r="N2931" t="s">
        <v>18</v>
      </c>
      <c r="O2931" t="s">
        <v>34</v>
      </c>
    </row>
    <row r="2932" spans="1:15" x14ac:dyDescent="0.25">
      <c r="A2932">
        <v>45323</v>
      </c>
      <c r="B2932" t="s">
        <v>19</v>
      </c>
      <c r="C2932">
        <v>51</v>
      </c>
      <c r="D2932" t="str">
        <f t="shared" si="135"/>
        <v>40–59 Age Group</v>
      </c>
      <c r="E2932" t="s">
        <v>34</v>
      </c>
      <c r="F2932" t="s">
        <v>34</v>
      </c>
      <c r="G2932" t="s">
        <v>13</v>
      </c>
      <c r="H2932" t="s">
        <v>14</v>
      </c>
      <c r="I2932" t="s">
        <v>15</v>
      </c>
      <c r="J2932" s="5">
        <v>114.89</v>
      </c>
      <c r="K2932" s="5">
        <v>23</v>
      </c>
      <c r="L2932" s="4">
        <f t="shared" si="136"/>
        <v>28.25</v>
      </c>
      <c r="M2932" s="5">
        <f t="shared" si="137"/>
        <v>23</v>
      </c>
      <c r="N2932" t="s">
        <v>24</v>
      </c>
      <c r="O2932" t="s">
        <v>34</v>
      </c>
    </row>
    <row r="2933" spans="1:15" x14ac:dyDescent="0.25">
      <c r="A2933">
        <v>45805</v>
      </c>
      <c r="B2933" t="s">
        <v>19</v>
      </c>
      <c r="C2933">
        <v>51</v>
      </c>
      <c r="D2933" t="str">
        <f t="shared" si="135"/>
        <v>40–59 Age Group</v>
      </c>
      <c r="E2933" t="s">
        <v>34</v>
      </c>
      <c r="F2933" t="s">
        <v>34</v>
      </c>
      <c r="G2933" t="s">
        <v>13</v>
      </c>
      <c r="H2933" t="s">
        <v>14</v>
      </c>
      <c r="I2933" t="s">
        <v>15</v>
      </c>
      <c r="J2933" s="5">
        <v>165.31</v>
      </c>
      <c r="K2933" s="5" t="s">
        <v>4270</v>
      </c>
      <c r="L2933" s="4">
        <f t="shared" si="136"/>
        <v>28.25</v>
      </c>
      <c r="M2933" s="5">
        <f t="shared" si="137"/>
        <v>28.25</v>
      </c>
      <c r="N2933" t="s">
        <v>24</v>
      </c>
      <c r="O2933" t="s">
        <v>13</v>
      </c>
    </row>
    <row r="2934" spans="1:15" x14ac:dyDescent="0.25">
      <c r="A2934">
        <v>46218</v>
      </c>
      <c r="B2934" t="s">
        <v>19</v>
      </c>
      <c r="C2934">
        <v>51</v>
      </c>
      <c r="D2934" t="str">
        <f t="shared" si="135"/>
        <v>40–59 Age Group</v>
      </c>
      <c r="E2934" t="s">
        <v>34</v>
      </c>
      <c r="F2934" t="s">
        <v>34</v>
      </c>
      <c r="G2934" t="s">
        <v>13</v>
      </c>
      <c r="H2934" t="s">
        <v>20</v>
      </c>
      <c r="I2934" t="s">
        <v>15</v>
      </c>
      <c r="J2934" s="5">
        <v>111.15</v>
      </c>
      <c r="K2934" s="5">
        <v>34.1</v>
      </c>
      <c r="L2934" s="4">
        <f t="shared" si="136"/>
        <v>28.25</v>
      </c>
      <c r="M2934" s="5">
        <f t="shared" si="137"/>
        <v>34.1</v>
      </c>
      <c r="N2934" t="s">
        <v>29</v>
      </c>
      <c r="O2934" t="s">
        <v>34</v>
      </c>
    </row>
    <row r="2935" spans="1:15" x14ac:dyDescent="0.25">
      <c r="A2935">
        <v>50277</v>
      </c>
      <c r="B2935" t="s">
        <v>19</v>
      </c>
      <c r="C2935">
        <v>51</v>
      </c>
      <c r="D2935" t="str">
        <f t="shared" si="135"/>
        <v>40–59 Age Group</v>
      </c>
      <c r="E2935" t="s">
        <v>34</v>
      </c>
      <c r="F2935" t="s">
        <v>34</v>
      </c>
      <c r="G2935" t="s">
        <v>13</v>
      </c>
      <c r="H2935" t="s">
        <v>20</v>
      </c>
      <c r="I2935" t="s">
        <v>21</v>
      </c>
      <c r="J2935" s="5">
        <v>67.97</v>
      </c>
      <c r="K2935" s="5">
        <v>29.4</v>
      </c>
      <c r="L2935" s="4">
        <f t="shared" si="136"/>
        <v>28.25</v>
      </c>
      <c r="M2935" s="5">
        <f t="shared" si="137"/>
        <v>29.4</v>
      </c>
      <c r="N2935" t="s">
        <v>29</v>
      </c>
      <c r="O2935" t="s">
        <v>34</v>
      </c>
    </row>
    <row r="2936" spans="1:15" x14ac:dyDescent="0.25">
      <c r="A2936">
        <v>50283</v>
      </c>
      <c r="B2936" t="s">
        <v>19</v>
      </c>
      <c r="C2936">
        <v>51</v>
      </c>
      <c r="D2936" t="str">
        <f t="shared" si="135"/>
        <v>40–59 Age Group</v>
      </c>
      <c r="E2936" t="s">
        <v>34</v>
      </c>
      <c r="F2936" t="s">
        <v>34</v>
      </c>
      <c r="G2936" t="s">
        <v>13</v>
      </c>
      <c r="H2936" t="s">
        <v>14</v>
      </c>
      <c r="I2936" t="s">
        <v>15</v>
      </c>
      <c r="J2936" s="5">
        <v>95.98</v>
      </c>
      <c r="K2936" s="5">
        <v>40.1</v>
      </c>
      <c r="L2936" s="4">
        <f t="shared" si="136"/>
        <v>28.25</v>
      </c>
      <c r="M2936" s="5">
        <f t="shared" si="137"/>
        <v>40.1</v>
      </c>
      <c r="N2936" t="s">
        <v>29</v>
      </c>
      <c r="O2936" t="s">
        <v>34</v>
      </c>
    </row>
    <row r="2937" spans="1:15" x14ac:dyDescent="0.25">
      <c r="A2937">
        <v>51110</v>
      </c>
      <c r="B2937" t="s">
        <v>19</v>
      </c>
      <c r="C2937">
        <v>51</v>
      </c>
      <c r="D2937" t="str">
        <f t="shared" si="135"/>
        <v>40–59 Age Group</v>
      </c>
      <c r="E2937" t="s">
        <v>34</v>
      </c>
      <c r="F2937" t="s">
        <v>34</v>
      </c>
      <c r="G2937" t="s">
        <v>13</v>
      </c>
      <c r="H2937" t="s">
        <v>20</v>
      </c>
      <c r="I2937" t="s">
        <v>15</v>
      </c>
      <c r="J2937" s="5">
        <v>67.260000000000005</v>
      </c>
      <c r="K2937" s="5">
        <v>33.1</v>
      </c>
      <c r="L2937" s="4">
        <f t="shared" si="136"/>
        <v>28.25</v>
      </c>
      <c r="M2937" s="5">
        <f t="shared" si="137"/>
        <v>33.1</v>
      </c>
      <c r="N2937" t="s">
        <v>18</v>
      </c>
      <c r="O2937" t="s">
        <v>34</v>
      </c>
    </row>
    <row r="2938" spans="1:15" x14ac:dyDescent="0.25">
      <c r="A2938">
        <v>52579</v>
      </c>
      <c r="B2938" t="s">
        <v>19</v>
      </c>
      <c r="C2938">
        <v>51</v>
      </c>
      <c r="D2938" t="str">
        <f t="shared" si="135"/>
        <v>40–59 Age Group</v>
      </c>
      <c r="E2938" t="s">
        <v>34</v>
      </c>
      <c r="F2938" t="s">
        <v>34</v>
      </c>
      <c r="G2938" t="s">
        <v>13</v>
      </c>
      <c r="H2938" t="s">
        <v>20</v>
      </c>
      <c r="I2938" t="s">
        <v>21</v>
      </c>
      <c r="J2938" s="5">
        <v>97.25</v>
      </c>
      <c r="K2938" s="5">
        <v>21.5</v>
      </c>
      <c r="L2938" s="4">
        <f t="shared" si="136"/>
        <v>28.25</v>
      </c>
      <c r="M2938" s="5">
        <f t="shared" si="137"/>
        <v>21.5</v>
      </c>
      <c r="N2938" t="s">
        <v>24</v>
      </c>
      <c r="O2938" t="s">
        <v>34</v>
      </c>
    </row>
    <row r="2939" spans="1:15" x14ac:dyDescent="0.25">
      <c r="A2939">
        <v>54071</v>
      </c>
      <c r="B2939" t="s">
        <v>19</v>
      </c>
      <c r="C2939">
        <v>51</v>
      </c>
      <c r="D2939" t="str">
        <f t="shared" si="135"/>
        <v>40–59 Age Group</v>
      </c>
      <c r="E2939" t="s">
        <v>34</v>
      </c>
      <c r="F2939" t="s">
        <v>34</v>
      </c>
      <c r="G2939" t="s">
        <v>13</v>
      </c>
      <c r="H2939" t="s">
        <v>14</v>
      </c>
      <c r="I2939" t="s">
        <v>15</v>
      </c>
      <c r="J2939" s="5">
        <v>105.36</v>
      </c>
      <c r="K2939" s="5">
        <v>43.7</v>
      </c>
      <c r="L2939" s="4">
        <f t="shared" si="136"/>
        <v>28.25</v>
      </c>
      <c r="M2939" s="5">
        <f t="shared" si="137"/>
        <v>43.7</v>
      </c>
      <c r="N2939" t="s">
        <v>38</v>
      </c>
      <c r="O2939" t="s">
        <v>34</v>
      </c>
    </row>
    <row r="2940" spans="1:15" x14ac:dyDescent="0.25">
      <c r="A2940">
        <v>56553</v>
      </c>
      <c r="B2940" t="s">
        <v>12</v>
      </c>
      <c r="C2940">
        <v>51</v>
      </c>
      <c r="D2940" t="str">
        <f t="shared" si="135"/>
        <v>40–59 Age Group</v>
      </c>
      <c r="E2940" t="s">
        <v>34</v>
      </c>
      <c r="F2940" t="s">
        <v>34</v>
      </c>
      <c r="G2940" t="s">
        <v>13</v>
      </c>
      <c r="H2940" t="s">
        <v>14</v>
      </c>
      <c r="I2940" t="s">
        <v>15</v>
      </c>
      <c r="J2940" s="5">
        <v>63.61</v>
      </c>
      <c r="K2940" s="5">
        <v>42.3</v>
      </c>
      <c r="L2940" s="4">
        <f t="shared" si="136"/>
        <v>28.25</v>
      </c>
      <c r="M2940" s="5">
        <f t="shared" si="137"/>
        <v>42.3</v>
      </c>
      <c r="N2940" t="s">
        <v>38</v>
      </c>
      <c r="O2940" t="s">
        <v>34</v>
      </c>
    </row>
    <row r="2941" spans="1:15" x14ac:dyDescent="0.25">
      <c r="A2941">
        <v>56575</v>
      </c>
      <c r="B2941" t="s">
        <v>19</v>
      </c>
      <c r="C2941">
        <v>51</v>
      </c>
      <c r="D2941" t="str">
        <f t="shared" si="135"/>
        <v>40–59 Age Group</v>
      </c>
      <c r="E2941" t="s">
        <v>13</v>
      </c>
      <c r="F2941" t="s">
        <v>34</v>
      </c>
      <c r="G2941" t="s">
        <v>13</v>
      </c>
      <c r="H2941" t="s">
        <v>43</v>
      </c>
      <c r="I2941" t="s">
        <v>15</v>
      </c>
      <c r="J2941" s="5">
        <v>69.94</v>
      </c>
      <c r="K2941" s="5">
        <v>33.299999999999997</v>
      </c>
      <c r="L2941" s="4">
        <f t="shared" si="136"/>
        <v>28.25</v>
      </c>
      <c r="M2941" s="5">
        <f t="shared" si="137"/>
        <v>33.299999999999997</v>
      </c>
      <c r="N2941" t="s">
        <v>29</v>
      </c>
      <c r="O2941" t="s">
        <v>34</v>
      </c>
    </row>
    <row r="2942" spans="1:15" x14ac:dyDescent="0.25">
      <c r="A2942">
        <v>60358</v>
      </c>
      <c r="B2942" t="s">
        <v>19</v>
      </c>
      <c r="C2942">
        <v>51</v>
      </c>
      <c r="D2942" t="str">
        <f t="shared" si="135"/>
        <v>40–59 Age Group</v>
      </c>
      <c r="E2942" t="s">
        <v>34</v>
      </c>
      <c r="F2942" t="s">
        <v>34</v>
      </c>
      <c r="G2942" t="s">
        <v>13</v>
      </c>
      <c r="H2942" t="s">
        <v>14</v>
      </c>
      <c r="I2942" t="s">
        <v>15</v>
      </c>
      <c r="J2942" s="5">
        <v>102.11</v>
      </c>
      <c r="K2942" s="5">
        <v>23.1</v>
      </c>
      <c r="L2942" s="4">
        <f t="shared" si="136"/>
        <v>28.25</v>
      </c>
      <c r="M2942" s="5">
        <f t="shared" si="137"/>
        <v>23.1</v>
      </c>
      <c r="N2942" t="s">
        <v>24</v>
      </c>
      <c r="O2942" t="s">
        <v>34</v>
      </c>
    </row>
    <row r="2943" spans="1:15" x14ac:dyDescent="0.25">
      <c r="A2943">
        <v>60603</v>
      </c>
      <c r="B2943" t="s">
        <v>19</v>
      </c>
      <c r="C2943">
        <v>51</v>
      </c>
      <c r="D2943" t="str">
        <f t="shared" si="135"/>
        <v>40–59 Age Group</v>
      </c>
      <c r="E2943" t="s">
        <v>34</v>
      </c>
      <c r="F2943" t="s">
        <v>34</v>
      </c>
      <c r="G2943" t="s">
        <v>34</v>
      </c>
      <c r="H2943" t="s">
        <v>14</v>
      </c>
      <c r="I2943" t="s">
        <v>21</v>
      </c>
      <c r="J2943" s="5">
        <v>66.67</v>
      </c>
      <c r="K2943" s="5">
        <v>29.5</v>
      </c>
      <c r="L2943" s="4">
        <f t="shared" si="136"/>
        <v>28.25</v>
      </c>
      <c r="M2943" s="5">
        <f t="shared" si="137"/>
        <v>29.5</v>
      </c>
      <c r="N2943" t="s">
        <v>24</v>
      </c>
      <c r="O2943" t="s">
        <v>34</v>
      </c>
    </row>
    <row r="2944" spans="1:15" x14ac:dyDescent="0.25">
      <c r="A2944">
        <v>60973</v>
      </c>
      <c r="B2944" t="s">
        <v>12</v>
      </c>
      <c r="C2944">
        <v>51</v>
      </c>
      <c r="D2944" t="str">
        <f t="shared" si="135"/>
        <v>40–59 Age Group</v>
      </c>
      <c r="E2944" t="s">
        <v>34</v>
      </c>
      <c r="F2944" t="s">
        <v>34</v>
      </c>
      <c r="G2944" t="s">
        <v>13</v>
      </c>
      <c r="H2944" t="s">
        <v>14</v>
      </c>
      <c r="I2944" t="s">
        <v>15</v>
      </c>
      <c r="J2944" s="5">
        <v>66.11</v>
      </c>
      <c r="K2944" s="5">
        <v>26.3</v>
      </c>
      <c r="L2944" s="4">
        <f t="shared" si="136"/>
        <v>28.25</v>
      </c>
      <c r="M2944" s="5">
        <f t="shared" si="137"/>
        <v>26.3</v>
      </c>
      <c r="N2944" t="s">
        <v>24</v>
      </c>
      <c r="O2944" t="s">
        <v>34</v>
      </c>
    </row>
    <row r="2945" spans="1:15" x14ac:dyDescent="0.25">
      <c r="A2945">
        <v>61475</v>
      </c>
      <c r="B2945" t="s">
        <v>19</v>
      </c>
      <c r="C2945">
        <v>51</v>
      </c>
      <c r="D2945" t="str">
        <f t="shared" si="135"/>
        <v>40–59 Age Group</v>
      </c>
      <c r="E2945" t="s">
        <v>13</v>
      </c>
      <c r="F2945" t="s">
        <v>34</v>
      </c>
      <c r="G2945" t="s">
        <v>13</v>
      </c>
      <c r="H2945" t="s">
        <v>14</v>
      </c>
      <c r="I2945" t="s">
        <v>21</v>
      </c>
      <c r="J2945" s="5">
        <v>85.84</v>
      </c>
      <c r="K2945" s="5">
        <v>31.8</v>
      </c>
      <c r="L2945" s="4">
        <f t="shared" si="136"/>
        <v>28.25</v>
      </c>
      <c r="M2945" s="5">
        <f t="shared" si="137"/>
        <v>31.8</v>
      </c>
      <c r="N2945" t="s">
        <v>24</v>
      </c>
      <c r="O2945" t="s">
        <v>34</v>
      </c>
    </row>
    <row r="2946" spans="1:15" x14ac:dyDescent="0.25">
      <c r="A2946">
        <v>61830</v>
      </c>
      <c r="B2946" t="s">
        <v>12</v>
      </c>
      <c r="C2946">
        <v>51</v>
      </c>
      <c r="D2946" t="str">
        <f t="shared" ref="D2946:D3009" si="138">_xlfn.IFS(
C2946&lt;18,"1–17 Age Group",
C2946&lt;40,"18–39 Age Group",
C2946&lt;60,"40–59 Age Group",
C2946&lt;80,"60–79 Age Group",
TRUE,"80+ Age Group"
)</f>
        <v>40–59 Age Group</v>
      </c>
      <c r="E2946" t="s">
        <v>34</v>
      </c>
      <c r="F2946" t="s">
        <v>34</v>
      </c>
      <c r="G2946" t="s">
        <v>13</v>
      </c>
      <c r="H2946" t="s">
        <v>14</v>
      </c>
      <c r="I2946" t="s">
        <v>21</v>
      </c>
      <c r="J2946" s="5">
        <v>78.05</v>
      </c>
      <c r="K2946" s="5">
        <v>31.4</v>
      </c>
      <c r="L2946" s="4">
        <f t="shared" ref="L2946:L3009" si="139">MEDIAN(K:K)</f>
        <v>28.25</v>
      </c>
      <c r="M2946" s="5">
        <f t="shared" ref="M2946:M3009" si="140">IF(K:K="",$L2946,$K2946)</f>
        <v>31.4</v>
      </c>
      <c r="N2946" t="s">
        <v>24</v>
      </c>
      <c r="O2946" t="s">
        <v>34</v>
      </c>
    </row>
    <row r="2947" spans="1:15" x14ac:dyDescent="0.25">
      <c r="A2947">
        <v>62090</v>
      </c>
      <c r="B2947" t="s">
        <v>12</v>
      </c>
      <c r="C2947">
        <v>51</v>
      </c>
      <c r="D2947" t="str">
        <f t="shared" si="138"/>
        <v>40–59 Age Group</v>
      </c>
      <c r="E2947" t="s">
        <v>34</v>
      </c>
      <c r="F2947" t="s">
        <v>34</v>
      </c>
      <c r="G2947" t="s">
        <v>34</v>
      </c>
      <c r="H2947" t="s">
        <v>20</v>
      </c>
      <c r="I2947" t="s">
        <v>21</v>
      </c>
      <c r="J2947" s="5">
        <v>219.17</v>
      </c>
      <c r="K2947" s="5">
        <v>29.8</v>
      </c>
      <c r="L2947" s="4">
        <f t="shared" si="139"/>
        <v>28.25</v>
      </c>
      <c r="M2947" s="5">
        <f t="shared" si="140"/>
        <v>29.8</v>
      </c>
      <c r="N2947" t="s">
        <v>24</v>
      </c>
      <c r="O2947" t="s">
        <v>34</v>
      </c>
    </row>
    <row r="2948" spans="1:15" x14ac:dyDescent="0.25">
      <c r="A2948">
        <v>62439</v>
      </c>
      <c r="B2948" t="s">
        <v>19</v>
      </c>
      <c r="C2948">
        <v>51</v>
      </c>
      <c r="D2948" t="str">
        <f t="shared" si="138"/>
        <v>40–59 Age Group</v>
      </c>
      <c r="E2948" t="s">
        <v>34</v>
      </c>
      <c r="F2948" t="s">
        <v>34</v>
      </c>
      <c r="G2948" t="s">
        <v>13</v>
      </c>
      <c r="H2948" t="s">
        <v>43</v>
      </c>
      <c r="I2948" t="s">
        <v>21</v>
      </c>
      <c r="J2948" s="5">
        <v>103.43</v>
      </c>
      <c r="K2948" s="5">
        <v>27.3</v>
      </c>
      <c r="L2948" s="4">
        <f t="shared" si="139"/>
        <v>28.25</v>
      </c>
      <c r="M2948" s="5">
        <f t="shared" si="140"/>
        <v>27.3</v>
      </c>
      <c r="N2948" t="s">
        <v>18</v>
      </c>
      <c r="O2948" t="s">
        <v>13</v>
      </c>
    </row>
    <row r="2949" spans="1:15" x14ac:dyDescent="0.25">
      <c r="A2949">
        <v>62668</v>
      </c>
      <c r="B2949" t="s">
        <v>19</v>
      </c>
      <c r="C2949">
        <v>51</v>
      </c>
      <c r="D2949" t="str">
        <f t="shared" si="138"/>
        <v>40–59 Age Group</v>
      </c>
      <c r="E2949" t="s">
        <v>34</v>
      </c>
      <c r="F2949" t="s">
        <v>34</v>
      </c>
      <c r="G2949" t="s">
        <v>13</v>
      </c>
      <c r="H2949" t="s">
        <v>20</v>
      </c>
      <c r="I2949" t="s">
        <v>15</v>
      </c>
      <c r="J2949" s="5">
        <v>143.15</v>
      </c>
      <c r="K2949" s="5">
        <v>44.7</v>
      </c>
      <c r="L2949" s="4">
        <f t="shared" si="139"/>
        <v>28.25</v>
      </c>
      <c r="M2949" s="5">
        <f t="shared" si="140"/>
        <v>44.7</v>
      </c>
      <c r="N2949" t="s">
        <v>18</v>
      </c>
      <c r="O2949" t="s">
        <v>34</v>
      </c>
    </row>
    <row r="2950" spans="1:15" x14ac:dyDescent="0.25">
      <c r="A2950">
        <v>63282</v>
      </c>
      <c r="B2950" t="s">
        <v>19</v>
      </c>
      <c r="C2950">
        <v>51</v>
      </c>
      <c r="D2950" t="str">
        <f t="shared" si="138"/>
        <v>40–59 Age Group</v>
      </c>
      <c r="E2950" t="s">
        <v>34</v>
      </c>
      <c r="F2950" t="s">
        <v>34</v>
      </c>
      <c r="G2950" t="s">
        <v>13</v>
      </c>
      <c r="H2950" t="s">
        <v>43</v>
      </c>
      <c r="I2950" t="s">
        <v>21</v>
      </c>
      <c r="J2950" s="5">
        <v>92.95</v>
      </c>
      <c r="K2950" s="5">
        <v>23.9</v>
      </c>
      <c r="L2950" s="4">
        <f t="shared" si="139"/>
        <v>28.25</v>
      </c>
      <c r="M2950" s="5">
        <f t="shared" si="140"/>
        <v>23.9</v>
      </c>
      <c r="N2950" t="s">
        <v>24</v>
      </c>
      <c r="O2950" t="s">
        <v>34</v>
      </c>
    </row>
    <row r="2951" spans="1:15" x14ac:dyDescent="0.25">
      <c r="A2951">
        <v>65411</v>
      </c>
      <c r="B2951" t="s">
        <v>19</v>
      </c>
      <c r="C2951">
        <v>51</v>
      </c>
      <c r="D2951" t="str">
        <f t="shared" si="138"/>
        <v>40–59 Age Group</v>
      </c>
      <c r="E2951" t="s">
        <v>34</v>
      </c>
      <c r="F2951" t="s">
        <v>34</v>
      </c>
      <c r="G2951" t="s">
        <v>13</v>
      </c>
      <c r="H2951" t="s">
        <v>14</v>
      </c>
      <c r="I2951" t="s">
        <v>15</v>
      </c>
      <c r="J2951" s="5">
        <v>152.56</v>
      </c>
      <c r="K2951" s="5">
        <v>21.8</v>
      </c>
      <c r="L2951" s="4">
        <f t="shared" si="139"/>
        <v>28.25</v>
      </c>
      <c r="M2951" s="5">
        <f t="shared" si="140"/>
        <v>21.8</v>
      </c>
      <c r="N2951" t="s">
        <v>38</v>
      </c>
      <c r="O2951" t="s">
        <v>34</v>
      </c>
    </row>
    <row r="2952" spans="1:15" x14ac:dyDescent="0.25">
      <c r="A2952">
        <v>66071</v>
      </c>
      <c r="B2952" t="s">
        <v>12</v>
      </c>
      <c r="C2952">
        <v>51</v>
      </c>
      <c r="D2952" t="str">
        <f t="shared" si="138"/>
        <v>40–59 Age Group</v>
      </c>
      <c r="E2952" t="s">
        <v>13</v>
      </c>
      <c r="F2952" t="s">
        <v>34</v>
      </c>
      <c r="G2952" t="s">
        <v>13</v>
      </c>
      <c r="H2952" t="s">
        <v>14</v>
      </c>
      <c r="I2952" t="s">
        <v>15</v>
      </c>
      <c r="J2952" s="5">
        <v>112.16</v>
      </c>
      <c r="K2952" s="5">
        <v>42.5</v>
      </c>
      <c r="L2952" s="4">
        <f t="shared" si="139"/>
        <v>28.25</v>
      </c>
      <c r="M2952" s="5">
        <f t="shared" si="140"/>
        <v>42.5</v>
      </c>
      <c r="N2952" t="s">
        <v>18</v>
      </c>
      <c r="O2952" t="s">
        <v>13</v>
      </c>
    </row>
    <row r="2953" spans="1:15" x14ac:dyDescent="0.25">
      <c r="A2953">
        <v>68438</v>
      </c>
      <c r="B2953" t="s">
        <v>19</v>
      </c>
      <c r="C2953">
        <v>51</v>
      </c>
      <c r="D2953" t="str">
        <f t="shared" si="138"/>
        <v>40–59 Age Group</v>
      </c>
      <c r="E2953" t="s">
        <v>34</v>
      </c>
      <c r="F2953" t="s">
        <v>34</v>
      </c>
      <c r="G2953" t="s">
        <v>13</v>
      </c>
      <c r="H2953" t="s">
        <v>14</v>
      </c>
      <c r="I2953" t="s">
        <v>21</v>
      </c>
      <c r="J2953" s="5">
        <v>90.78</v>
      </c>
      <c r="K2953" s="5">
        <v>32.299999999999997</v>
      </c>
      <c r="L2953" s="4">
        <f t="shared" si="139"/>
        <v>28.25</v>
      </c>
      <c r="M2953" s="5">
        <f t="shared" si="140"/>
        <v>32.299999999999997</v>
      </c>
      <c r="N2953" t="s">
        <v>24</v>
      </c>
      <c r="O2953" t="s">
        <v>34</v>
      </c>
    </row>
    <row r="2954" spans="1:15" x14ac:dyDescent="0.25">
      <c r="A2954">
        <v>71099</v>
      </c>
      <c r="B2954" t="s">
        <v>19</v>
      </c>
      <c r="C2954">
        <v>51</v>
      </c>
      <c r="D2954" t="str">
        <f t="shared" si="138"/>
        <v>40–59 Age Group</v>
      </c>
      <c r="E2954" t="s">
        <v>34</v>
      </c>
      <c r="F2954" t="s">
        <v>34</v>
      </c>
      <c r="G2954" t="s">
        <v>13</v>
      </c>
      <c r="H2954" t="s">
        <v>20</v>
      </c>
      <c r="I2954" t="s">
        <v>15</v>
      </c>
      <c r="J2954" s="5">
        <v>89.74</v>
      </c>
      <c r="K2954" s="5">
        <v>28.4</v>
      </c>
      <c r="L2954" s="4">
        <f t="shared" si="139"/>
        <v>28.25</v>
      </c>
      <c r="M2954" s="5">
        <f t="shared" si="140"/>
        <v>28.4</v>
      </c>
      <c r="N2954" t="s">
        <v>24</v>
      </c>
      <c r="O2954" t="s">
        <v>34</v>
      </c>
    </row>
    <row r="2955" spans="1:15" x14ac:dyDescent="0.25">
      <c r="A2955">
        <v>72011</v>
      </c>
      <c r="B2955" t="s">
        <v>12</v>
      </c>
      <c r="C2955">
        <v>51</v>
      </c>
      <c r="D2955" t="str">
        <f t="shared" si="138"/>
        <v>40–59 Age Group</v>
      </c>
      <c r="E2955" t="s">
        <v>34</v>
      </c>
      <c r="F2955" t="s">
        <v>34</v>
      </c>
      <c r="G2955" t="s">
        <v>34</v>
      </c>
      <c r="H2955" t="s">
        <v>20</v>
      </c>
      <c r="I2955" t="s">
        <v>21</v>
      </c>
      <c r="J2955" s="5">
        <v>87.15</v>
      </c>
      <c r="K2955" s="5">
        <v>26.4</v>
      </c>
      <c r="L2955" s="4">
        <f t="shared" si="139"/>
        <v>28.25</v>
      </c>
      <c r="M2955" s="5">
        <f t="shared" si="140"/>
        <v>26.4</v>
      </c>
      <c r="N2955" t="s">
        <v>18</v>
      </c>
      <c r="O2955" t="s">
        <v>34</v>
      </c>
    </row>
    <row r="2956" spans="1:15" x14ac:dyDescent="0.25">
      <c r="A2956">
        <v>641</v>
      </c>
      <c r="B2956" t="s">
        <v>12</v>
      </c>
      <c r="C2956">
        <v>52</v>
      </c>
      <c r="D2956" t="str">
        <f t="shared" si="138"/>
        <v>40–59 Age Group</v>
      </c>
      <c r="E2956" t="s">
        <v>34</v>
      </c>
      <c r="F2956" t="s">
        <v>34</v>
      </c>
      <c r="G2956" t="s">
        <v>13</v>
      </c>
      <c r="H2956" t="s">
        <v>43</v>
      </c>
      <c r="I2956" t="s">
        <v>21</v>
      </c>
      <c r="J2956" s="5">
        <v>87.26</v>
      </c>
      <c r="K2956" s="5">
        <v>40.1</v>
      </c>
      <c r="L2956" s="4">
        <f t="shared" si="139"/>
        <v>28.25</v>
      </c>
      <c r="M2956" s="5">
        <f t="shared" si="140"/>
        <v>40.1</v>
      </c>
      <c r="N2956" t="s">
        <v>29</v>
      </c>
      <c r="O2956" t="s">
        <v>34</v>
      </c>
    </row>
    <row r="2957" spans="1:15" x14ac:dyDescent="0.25">
      <c r="A2957">
        <v>721</v>
      </c>
      <c r="B2957" t="s">
        <v>19</v>
      </c>
      <c r="C2957">
        <v>52</v>
      </c>
      <c r="D2957" t="str">
        <f t="shared" si="138"/>
        <v>40–59 Age Group</v>
      </c>
      <c r="E2957" t="s">
        <v>13</v>
      </c>
      <c r="F2957" t="s">
        <v>34</v>
      </c>
      <c r="G2957" t="s">
        <v>13</v>
      </c>
      <c r="H2957" t="s">
        <v>20</v>
      </c>
      <c r="I2957" t="s">
        <v>15</v>
      </c>
      <c r="J2957" s="5">
        <v>114.25</v>
      </c>
      <c r="K2957" s="5">
        <v>24.3</v>
      </c>
      <c r="L2957" s="4">
        <f t="shared" si="139"/>
        <v>28.25</v>
      </c>
      <c r="M2957" s="5">
        <f t="shared" si="140"/>
        <v>24.3</v>
      </c>
      <c r="N2957" t="s">
        <v>18</v>
      </c>
      <c r="O2957" t="s">
        <v>34</v>
      </c>
    </row>
    <row r="2958" spans="1:15" x14ac:dyDescent="0.25">
      <c r="A2958">
        <v>1703</v>
      </c>
      <c r="B2958" t="s">
        <v>19</v>
      </c>
      <c r="C2958">
        <v>52</v>
      </c>
      <c r="D2958" t="str">
        <f t="shared" si="138"/>
        <v>40–59 Age Group</v>
      </c>
      <c r="E2958" t="s">
        <v>34</v>
      </c>
      <c r="F2958" t="s">
        <v>34</v>
      </c>
      <c r="G2958" t="s">
        <v>13</v>
      </c>
      <c r="H2958" t="s">
        <v>14</v>
      </c>
      <c r="I2958" t="s">
        <v>15</v>
      </c>
      <c r="J2958" s="5">
        <v>82.24</v>
      </c>
      <c r="K2958" s="5">
        <v>54.7</v>
      </c>
      <c r="L2958" s="4">
        <f t="shared" si="139"/>
        <v>28.25</v>
      </c>
      <c r="M2958" s="5">
        <f t="shared" si="140"/>
        <v>54.7</v>
      </c>
      <c r="N2958" t="s">
        <v>18</v>
      </c>
      <c r="O2958" t="s">
        <v>34</v>
      </c>
    </row>
    <row r="2959" spans="1:15" x14ac:dyDescent="0.25">
      <c r="A2959">
        <v>2070</v>
      </c>
      <c r="B2959" t="s">
        <v>12</v>
      </c>
      <c r="C2959">
        <v>52</v>
      </c>
      <c r="D2959" t="str">
        <f t="shared" si="138"/>
        <v>40–59 Age Group</v>
      </c>
      <c r="E2959" t="s">
        <v>34</v>
      </c>
      <c r="F2959" t="s">
        <v>34</v>
      </c>
      <c r="G2959" t="s">
        <v>13</v>
      </c>
      <c r="H2959" t="s">
        <v>14</v>
      </c>
      <c r="I2959" t="s">
        <v>15</v>
      </c>
      <c r="J2959" s="5">
        <v>95.85</v>
      </c>
      <c r="K2959" s="5">
        <v>29.6</v>
      </c>
      <c r="L2959" s="4">
        <f t="shared" si="139"/>
        <v>28.25</v>
      </c>
      <c r="M2959" s="5">
        <f t="shared" si="140"/>
        <v>29.6</v>
      </c>
      <c r="N2959" t="s">
        <v>29</v>
      </c>
      <c r="O2959" t="s">
        <v>34</v>
      </c>
    </row>
    <row r="2960" spans="1:15" x14ac:dyDescent="0.25">
      <c r="A2960">
        <v>2314</v>
      </c>
      <c r="B2960" t="s">
        <v>12</v>
      </c>
      <c r="C2960">
        <v>52</v>
      </c>
      <c r="D2960" t="str">
        <f t="shared" si="138"/>
        <v>40–59 Age Group</v>
      </c>
      <c r="E2960" t="s">
        <v>34</v>
      </c>
      <c r="F2960" t="s">
        <v>34</v>
      </c>
      <c r="G2960" t="s">
        <v>13</v>
      </c>
      <c r="H2960" t="s">
        <v>14</v>
      </c>
      <c r="I2960" t="s">
        <v>15</v>
      </c>
      <c r="J2960" s="5">
        <v>226.7</v>
      </c>
      <c r="K2960" s="5" t="s">
        <v>4270</v>
      </c>
      <c r="L2960" s="4">
        <f t="shared" si="139"/>
        <v>28.25</v>
      </c>
      <c r="M2960" s="5">
        <f t="shared" si="140"/>
        <v>28.25</v>
      </c>
      <c r="N2960" t="s">
        <v>29</v>
      </c>
      <c r="O2960" t="s">
        <v>34</v>
      </c>
    </row>
    <row r="2961" spans="1:15" x14ac:dyDescent="0.25">
      <c r="A2961">
        <v>4797</v>
      </c>
      <c r="B2961" t="s">
        <v>19</v>
      </c>
      <c r="C2961">
        <v>52</v>
      </c>
      <c r="D2961" t="str">
        <f t="shared" si="138"/>
        <v>40–59 Age Group</v>
      </c>
      <c r="E2961" t="s">
        <v>34</v>
      </c>
      <c r="F2961" t="s">
        <v>34</v>
      </c>
      <c r="G2961" t="s">
        <v>13</v>
      </c>
      <c r="H2961" t="s">
        <v>14</v>
      </c>
      <c r="I2961" t="s">
        <v>15</v>
      </c>
      <c r="J2961" s="5">
        <v>99.1</v>
      </c>
      <c r="K2961" s="5">
        <v>29.1</v>
      </c>
      <c r="L2961" s="4">
        <f t="shared" si="139"/>
        <v>28.25</v>
      </c>
      <c r="M2961" s="5">
        <f t="shared" si="140"/>
        <v>29.1</v>
      </c>
      <c r="N2961" t="s">
        <v>38</v>
      </c>
      <c r="O2961" t="s">
        <v>34</v>
      </c>
    </row>
    <row r="2962" spans="1:15" x14ac:dyDescent="0.25">
      <c r="A2962">
        <v>5353</v>
      </c>
      <c r="B2962" t="s">
        <v>12</v>
      </c>
      <c r="C2962">
        <v>52</v>
      </c>
      <c r="D2962" t="str">
        <f t="shared" si="138"/>
        <v>40–59 Age Group</v>
      </c>
      <c r="E2962" t="s">
        <v>34</v>
      </c>
      <c r="F2962" t="s">
        <v>13</v>
      </c>
      <c r="G2962" t="s">
        <v>34</v>
      </c>
      <c r="H2962" t="s">
        <v>14</v>
      </c>
      <c r="I2962" t="s">
        <v>21</v>
      </c>
      <c r="J2962" s="5">
        <v>101.5</v>
      </c>
      <c r="K2962" s="5">
        <v>31.2</v>
      </c>
      <c r="L2962" s="4">
        <f t="shared" si="139"/>
        <v>28.25</v>
      </c>
      <c r="M2962" s="5">
        <f t="shared" si="140"/>
        <v>31.2</v>
      </c>
      <c r="N2962" t="s">
        <v>29</v>
      </c>
      <c r="O2962" t="s">
        <v>34</v>
      </c>
    </row>
    <row r="2963" spans="1:15" x14ac:dyDescent="0.25">
      <c r="A2963">
        <v>6199</v>
      </c>
      <c r="B2963" t="s">
        <v>19</v>
      </c>
      <c r="C2963">
        <v>52</v>
      </c>
      <c r="D2963" t="str">
        <f t="shared" si="138"/>
        <v>40–59 Age Group</v>
      </c>
      <c r="E2963" t="s">
        <v>34</v>
      </c>
      <c r="F2963" t="s">
        <v>34</v>
      </c>
      <c r="G2963" t="s">
        <v>13</v>
      </c>
      <c r="H2963" t="s">
        <v>43</v>
      </c>
      <c r="I2963" t="s">
        <v>21</v>
      </c>
      <c r="J2963" s="5">
        <v>107.27</v>
      </c>
      <c r="K2963" s="5">
        <v>30.1</v>
      </c>
      <c r="L2963" s="4">
        <f t="shared" si="139"/>
        <v>28.25</v>
      </c>
      <c r="M2963" s="5">
        <f t="shared" si="140"/>
        <v>30.1</v>
      </c>
      <c r="N2963" t="s">
        <v>38</v>
      </c>
      <c r="O2963" t="s">
        <v>34</v>
      </c>
    </row>
    <row r="2964" spans="1:15" x14ac:dyDescent="0.25">
      <c r="A2964">
        <v>6605</v>
      </c>
      <c r="B2964" t="s">
        <v>12</v>
      </c>
      <c r="C2964">
        <v>52</v>
      </c>
      <c r="D2964" t="str">
        <f t="shared" si="138"/>
        <v>40–59 Age Group</v>
      </c>
      <c r="E2964" t="s">
        <v>13</v>
      </c>
      <c r="F2964" t="s">
        <v>34</v>
      </c>
      <c r="G2964" t="s">
        <v>13</v>
      </c>
      <c r="H2964" t="s">
        <v>43</v>
      </c>
      <c r="I2964" t="s">
        <v>15</v>
      </c>
      <c r="J2964" s="5">
        <v>235.06</v>
      </c>
      <c r="K2964" s="5">
        <v>39.9</v>
      </c>
      <c r="L2964" s="4">
        <f t="shared" si="139"/>
        <v>28.25</v>
      </c>
      <c r="M2964" s="5">
        <f t="shared" si="140"/>
        <v>39.9</v>
      </c>
      <c r="N2964" t="s">
        <v>18</v>
      </c>
      <c r="O2964" t="s">
        <v>34</v>
      </c>
    </row>
    <row r="2965" spans="1:15" x14ac:dyDescent="0.25">
      <c r="A2965">
        <v>6852</v>
      </c>
      <c r="B2965" t="s">
        <v>19</v>
      </c>
      <c r="C2965">
        <v>52</v>
      </c>
      <c r="D2965" t="str">
        <f t="shared" si="138"/>
        <v>40–59 Age Group</v>
      </c>
      <c r="E2965" t="s">
        <v>13</v>
      </c>
      <c r="F2965" t="s">
        <v>34</v>
      </c>
      <c r="G2965" t="s">
        <v>13</v>
      </c>
      <c r="H2965" t="s">
        <v>20</v>
      </c>
      <c r="I2965" t="s">
        <v>21</v>
      </c>
      <c r="J2965" s="5">
        <v>104.45</v>
      </c>
      <c r="K2965" s="5" t="s">
        <v>4270</v>
      </c>
      <c r="L2965" s="4">
        <f t="shared" si="139"/>
        <v>28.25</v>
      </c>
      <c r="M2965" s="5">
        <f t="shared" si="140"/>
        <v>28.25</v>
      </c>
      <c r="N2965" t="s">
        <v>24</v>
      </c>
      <c r="O2965" t="s">
        <v>34</v>
      </c>
    </row>
    <row r="2966" spans="1:15" x14ac:dyDescent="0.25">
      <c r="A2966">
        <v>6988</v>
      </c>
      <c r="B2966" t="s">
        <v>19</v>
      </c>
      <c r="C2966">
        <v>52</v>
      </c>
      <c r="D2966" t="str">
        <f t="shared" si="138"/>
        <v>40–59 Age Group</v>
      </c>
      <c r="E2966" t="s">
        <v>34</v>
      </c>
      <c r="F2966" t="s">
        <v>34</v>
      </c>
      <c r="G2966" t="s">
        <v>13</v>
      </c>
      <c r="H2966" t="s">
        <v>20</v>
      </c>
      <c r="I2966" t="s">
        <v>15</v>
      </c>
      <c r="J2966" s="5">
        <v>113.21</v>
      </c>
      <c r="K2966" s="5">
        <v>38.299999999999997</v>
      </c>
      <c r="L2966" s="4">
        <f t="shared" si="139"/>
        <v>28.25</v>
      </c>
      <c r="M2966" s="5">
        <f t="shared" si="140"/>
        <v>38.299999999999997</v>
      </c>
      <c r="N2966" t="s">
        <v>24</v>
      </c>
      <c r="O2966" t="s">
        <v>34</v>
      </c>
    </row>
    <row r="2967" spans="1:15" x14ac:dyDescent="0.25">
      <c r="A2967">
        <v>7700</v>
      </c>
      <c r="B2967" t="s">
        <v>19</v>
      </c>
      <c r="C2967">
        <v>52</v>
      </c>
      <c r="D2967" t="str">
        <f t="shared" si="138"/>
        <v>40–59 Age Group</v>
      </c>
      <c r="E2967" t="s">
        <v>34</v>
      </c>
      <c r="F2967" t="s">
        <v>34</v>
      </c>
      <c r="G2967" t="s">
        <v>13</v>
      </c>
      <c r="H2967" t="s">
        <v>14</v>
      </c>
      <c r="I2967" t="s">
        <v>15</v>
      </c>
      <c r="J2967" s="5">
        <v>106.54</v>
      </c>
      <c r="K2967" s="5">
        <v>22.4</v>
      </c>
      <c r="L2967" s="4">
        <f t="shared" si="139"/>
        <v>28.25</v>
      </c>
      <c r="M2967" s="5">
        <f t="shared" si="140"/>
        <v>22.4</v>
      </c>
      <c r="N2967" t="s">
        <v>24</v>
      </c>
      <c r="O2967" t="s">
        <v>34</v>
      </c>
    </row>
    <row r="2968" spans="1:15" x14ac:dyDescent="0.25">
      <c r="A2968">
        <v>8117</v>
      </c>
      <c r="B2968" t="s">
        <v>12</v>
      </c>
      <c r="C2968">
        <v>52</v>
      </c>
      <c r="D2968" t="str">
        <f t="shared" si="138"/>
        <v>40–59 Age Group</v>
      </c>
      <c r="E2968" t="s">
        <v>34</v>
      </c>
      <c r="F2968" t="s">
        <v>34</v>
      </c>
      <c r="G2968" t="s">
        <v>13</v>
      </c>
      <c r="H2968" t="s">
        <v>14</v>
      </c>
      <c r="I2968" t="s">
        <v>21</v>
      </c>
      <c r="J2968" s="5">
        <v>75.77</v>
      </c>
      <c r="K2968" s="5">
        <v>30</v>
      </c>
      <c r="L2968" s="4">
        <f t="shared" si="139"/>
        <v>28.25</v>
      </c>
      <c r="M2968" s="5">
        <f t="shared" si="140"/>
        <v>30</v>
      </c>
      <c r="N2968" t="s">
        <v>18</v>
      </c>
      <c r="O2968" t="s">
        <v>34</v>
      </c>
    </row>
    <row r="2969" spans="1:15" x14ac:dyDescent="0.25">
      <c r="A2969">
        <v>10370</v>
      </c>
      <c r="B2969" t="s">
        <v>12</v>
      </c>
      <c r="C2969">
        <v>52</v>
      </c>
      <c r="D2969" t="str">
        <f t="shared" si="138"/>
        <v>40–59 Age Group</v>
      </c>
      <c r="E2969" t="s">
        <v>34</v>
      </c>
      <c r="F2969" t="s">
        <v>34</v>
      </c>
      <c r="G2969" t="s">
        <v>13</v>
      </c>
      <c r="H2969" t="s">
        <v>43</v>
      </c>
      <c r="I2969" t="s">
        <v>15</v>
      </c>
      <c r="J2969" s="5">
        <v>86.06</v>
      </c>
      <c r="K2969" s="5">
        <v>29.2</v>
      </c>
      <c r="L2969" s="4">
        <f t="shared" si="139"/>
        <v>28.25</v>
      </c>
      <c r="M2969" s="5">
        <f t="shared" si="140"/>
        <v>29.2</v>
      </c>
      <c r="N2969" t="s">
        <v>18</v>
      </c>
      <c r="O2969" t="s">
        <v>34</v>
      </c>
    </row>
    <row r="2970" spans="1:15" x14ac:dyDescent="0.25">
      <c r="A2970">
        <v>10541</v>
      </c>
      <c r="B2970" t="s">
        <v>12</v>
      </c>
      <c r="C2970">
        <v>52</v>
      </c>
      <c r="D2970" t="str">
        <f t="shared" si="138"/>
        <v>40–59 Age Group</v>
      </c>
      <c r="E2970" t="s">
        <v>13</v>
      </c>
      <c r="F2970" t="s">
        <v>34</v>
      </c>
      <c r="G2970" t="s">
        <v>13</v>
      </c>
      <c r="H2970" t="s">
        <v>14</v>
      </c>
      <c r="I2970" t="s">
        <v>21</v>
      </c>
      <c r="J2970" s="5">
        <v>100.71</v>
      </c>
      <c r="K2970" s="5">
        <v>37</v>
      </c>
      <c r="L2970" s="4">
        <f t="shared" si="139"/>
        <v>28.25</v>
      </c>
      <c r="M2970" s="5">
        <f t="shared" si="140"/>
        <v>37</v>
      </c>
      <c r="N2970" t="s">
        <v>24</v>
      </c>
      <c r="O2970" t="s">
        <v>34</v>
      </c>
    </row>
    <row r="2971" spans="1:15" x14ac:dyDescent="0.25">
      <c r="A2971">
        <v>10696</v>
      </c>
      <c r="B2971" t="s">
        <v>19</v>
      </c>
      <c r="C2971">
        <v>52</v>
      </c>
      <c r="D2971" t="str">
        <f t="shared" si="138"/>
        <v>40–59 Age Group</v>
      </c>
      <c r="E2971" t="s">
        <v>34</v>
      </c>
      <c r="F2971" t="s">
        <v>34</v>
      </c>
      <c r="G2971" t="s">
        <v>13</v>
      </c>
      <c r="H2971" t="s">
        <v>14</v>
      </c>
      <c r="I2971" t="s">
        <v>15</v>
      </c>
      <c r="J2971" s="5">
        <v>81.319999999999993</v>
      </c>
      <c r="K2971" s="5">
        <v>27.6</v>
      </c>
      <c r="L2971" s="4">
        <f t="shared" si="139"/>
        <v>28.25</v>
      </c>
      <c r="M2971" s="5">
        <f t="shared" si="140"/>
        <v>27.6</v>
      </c>
      <c r="N2971" t="s">
        <v>18</v>
      </c>
      <c r="O2971" t="s">
        <v>34</v>
      </c>
    </row>
    <row r="2972" spans="1:15" x14ac:dyDescent="0.25">
      <c r="A2972">
        <v>12465</v>
      </c>
      <c r="B2972" t="s">
        <v>19</v>
      </c>
      <c r="C2972">
        <v>52</v>
      </c>
      <c r="D2972" t="str">
        <f t="shared" si="138"/>
        <v>40–59 Age Group</v>
      </c>
      <c r="E2972" t="s">
        <v>34</v>
      </c>
      <c r="F2972" t="s">
        <v>34</v>
      </c>
      <c r="G2972" t="s">
        <v>34</v>
      </c>
      <c r="H2972" t="s">
        <v>14</v>
      </c>
      <c r="I2972" t="s">
        <v>21</v>
      </c>
      <c r="J2972" s="5">
        <v>88.04</v>
      </c>
      <c r="K2972" s="5">
        <v>42.1</v>
      </c>
      <c r="L2972" s="4">
        <f t="shared" si="139"/>
        <v>28.25</v>
      </c>
      <c r="M2972" s="5">
        <f t="shared" si="140"/>
        <v>42.1</v>
      </c>
      <c r="N2972" t="s">
        <v>24</v>
      </c>
      <c r="O2972" t="s">
        <v>34</v>
      </c>
    </row>
    <row r="2973" spans="1:15" x14ac:dyDescent="0.25">
      <c r="A2973">
        <v>12512</v>
      </c>
      <c r="B2973" t="s">
        <v>19</v>
      </c>
      <c r="C2973">
        <v>52</v>
      </c>
      <c r="D2973" t="str">
        <f t="shared" si="138"/>
        <v>40–59 Age Group</v>
      </c>
      <c r="E2973" t="s">
        <v>13</v>
      </c>
      <c r="F2973" t="s">
        <v>34</v>
      </c>
      <c r="G2973" t="s">
        <v>13</v>
      </c>
      <c r="H2973" t="s">
        <v>14</v>
      </c>
      <c r="I2973" t="s">
        <v>21</v>
      </c>
      <c r="J2973" s="5">
        <v>213.54</v>
      </c>
      <c r="K2973" s="5">
        <v>32</v>
      </c>
      <c r="L2973" s="4">
        <f t="shared" si="139"/>
        <v>28.25</v>
      </c>
      <c r="M2973" s="5">
        <f t="shared" si="140"/>
        <v>32</v>
      </c>
      <c r="N2973" t="s">
        <v>24</v>
      </c>
      <c r="O2973" t="s">
        <v>34</v>
      </c>
    </row>
    <row r="2974" spans="1:15" x14ac:dyDescent="0.25">
      <c r="A2974">
        <v>13861</v>
      </c>
      <c r="B2974" t="s">
        <v>19</v>
      </c>
      <c r="C2974">
        <v>52</v>
      </c>
      <c r="D2974" t="str">
        <f t="shared" si="138"/>
        <v>40–59 Age Group</v>
      </c>
      <c r="E2974" t="s">
        <v>13</v>
      </c>
      <c r="F2974" t="s">
        <v>34</v>
      </c>
      <c r="G2974" t="s">
        <v>13</v>
      </c>
      <c r="H2974" t="s">
        <v>20</v>
      </c>
      <c r="I2974" t="s">
        <v>15</v>
      </c>
      <c r="J2974" s="5">
        <v>233.29</v>
      </c>
      <c r="K2974" s="5">
        <v>48.9</v>
      </c>
      <c r="L2974" s="4">
        <f t="shared" si="139"/>
        <v>28.25</v>
      </c>
      <c r="M2974" s="5">
        <f t="shared" si="140"/>
        <v>48.9</v>
      </c>
      <c r="N2974" t="s">
        <v>24</v>
      </c>
      <c r="O2974" t="s">
        <v>13</v>
      </c>
    </row>
    <row r="2975" spans="1:15" x14ac:dyDescent="0.25">
      <c r="A2975">
        <v>13870</v>
      </c>
      <c r="B2975" t="s">
        <v>19</v>
      </c>
      <c r="C2975">
        <v>52</v>
      </c>
      <c r="D2975" t="str">
        <f t="shared" si="138"/>
        <v>40–59 Age Group</v>
      </c>
      <c r="E2975" t="s">
        <v>34</v>
      </c>
      <c r="F2975" t="s">
        <v>34</v>
      </c>
      <c r="G2975" t="s">
        <v>13</v>
      </c>
      <c r="H2975" t="s">
        <v>14</v>
      </c>
      <c r="I2975" t="s">
        <v>15</v>
      </c>
      <c r="J2975" s="5">
        <v>101.3</v>
      </c>
      <c r="K2975" s="5">
        <v>33.1</v>
      </c>
      <c r="L2975" s="4">
        <f t="shared" si="139"/>
        <v>28.25</v>
      </c>
      <c r="M2975" s="5">
        <f t="shared" si="140"/>
        <v>33.1</v>
      </c>
      <c r="N2975" t="s">
        <v>29</v>
      </c>
      <c r="O2975" t="s">
        <v>34</v>
      </c>
    </row>
    <row r="2976" spans="1:15" x14ac:dyDescent="0.25">
      <c r="A2976">
        <v>18887</v>
      </c>
      <c r="B2976" t="s">
        <v>12</v>
      </c>
      <c r="C2976">
        <v>52</v>
      </c>
      <c r="D2976" t="str">
        <f t="shared" si="138"/>
        <v>40–59 Age Group</v>
      </c>
      <c r="E2976" t="s">
        <v>34</v>
      </c>
      <c r="F2976" t="s">
        <v>34</v>
      </c>
      <c r="G2976" t="s">
        <v>13</v>
      </c>
      <c r="H2976" t="s">
        <v>14</v>
      </c>
      <c r="I2976" t="s">
        <v>21</v>
      </c>
      <c r="J2976" s="5">
        <v>107.45</v>
      </c>
      <c r="K2976" s="5">
        <v>42.1</v>
      </c>
      <c r="L2976" s="4">
        <f t="shared" si="139"/>
        <v>28.25</v>
      </c>
      <c r="M2976" s="5">
        <f t="shared" si="140"/>
        <v>42.1</v>
      </c>
      <c r="N2976" t="s">
        <v>18</v>
      </c>
      <c r="O2976" t="s">
        <v>34</v>
      </c>
    </row>
    <row r="2977" spans="1:15" x14ac:dyDescent="0.25">
      <c r="A2977">
        <v>19773</v>
      </c>
      <c r="B2977" t="s">
        <v>19</v>
      </c>
      <c r="C2977">
        <v>52</v>
      </c>
      <c r="D2977" t="str">
        <f t="shared" si="138"/>
        <v>40–59 Age Group</v>
      </c>
      <c r="E2977" t="s">
        <v>34</v>
      </c>
      <c r="F2977" t="s">
        <v>34</v>
      </c>
      <c r="G2977" t="s">
        <v>13</v>
      </c>
      <c r="H2977" t="s">
        <v>14</v>
      </c>
      <c r="I2977" t="s">
        <v>21</v>
      </c>
      <c r="J2977" s="5">
        <v>96.59</v>
      </c>
      <c r="K2977" s="5">
        <v>26.4</v>
      </c>
      <c r="L2977" s="4">
        <f t="shared" si="139"/>
        <v>28.25</v>
      </c>
      <c r="M2977" s="5">
        <f t="shared" si="140"/>
        <v>26.4</v>
      </c>
      <c r="N2977" t="s">
        <v>24</v>
      </c>
      <c r="O2977" t="s">
        <v>13</v>
      </c>
    </row>
    <row r="2978" spans="1:15" x14ac:dyDescent="0.25">
      <c r="A2978">
        <v>19907</v>
      </c>
      <c r="B2978" t="s">
        <v>19</v>
      </c>
      <c r="C2978">
        <v>52</v>
      </c>
      <c r="D2978" t="str">
        <f t="shared" si="138"/>
        <v>40–59 Age Group</v>
      </c>
      <c r="E2978" t="s">
        <v>34</v>
      </c>
      <c r="F2978" t="s">
        <v>34</v>
      </c>
      <c r="G2978" t="s">
        <v>13</v>
      </c>
      <c r="H2978" t="s">
        <v>14</v>
      </c>
      <c r="I2978" t="s">
        <v>21</v>
      </c>
      <c r="J2978" s="5">
        <v>97.05</v>
      </c>
      <c r="K2978" s="5">
        <v>28</v>
      </c>
      <c r="L2978" s="4">
        <f t="shared" si="139"/>
        <v>28.25</v>
      </c>
      <c r="M2978" s="5">
        <f t="shared" si="140"/>
        <v>28</v>
      </c>
      <c r="N2978" t="s">
        <v>38</v>
      </c>
      <c r="O2978" t="s">
        <v>34</v>
      </c>
    </row>
    <row r="2979" spans="1:15" x14ac:dyDescent="0.25">
      <c r="A2979">
        <v>20541</v>
      </c>
      <c r="B2979" t="s">
        <v>19</v>
      </c>
      <c r="C2979">
        <v>52</v>
      </c>
      <c r="D2979" t="str">
        <f t="shared" si="138"/>
        <v>40–59 Age Group</v>
      </c>
      <c r="E2979" t="s">
        <v>13</v>
      </c>
      <c r="F2979" t="s">
        <v>34</v>
      </c>
      <c r="G2979" t="s">
        <v>13</v>
      </c>
      <c r="H2979" t="s">
        <v>14</v>
      </c>
      <c r="I2979" t="s">
        <v>21</v>
      </c>
      <c r="J2979" s="5">
        <v>81.03</v>
      </c>
      <c r="K2979" s="5">
        <v>32.6</v>
      </c>
      <c r="L2979" s="4">
        <f t="shared" si="139"/>
        <v>28.25</v>
      </c>
      <c r="M2979" s="5">
        <f t="shared" si="140"/>
        <v>32.6</v>
      </c>
      <c r="N2979" t="s">
        <v>24</v>
      </c>
      <c r="O2979" t="s">
        <v>34</v>
      </c>
    </row>
    <row r="2980" spans="1:15" x14ac:dyDescent="0.25">
      <c r="A2980">
        <v>21381</v>
      </c>
      <c r="B2980" t="s">
        <v>19</v>
      </c>
      <c r="C2980">
        <v>52</v>
      </c>
      <c r="D2980" t="str">
        <f t="shared" si="138"/>
        <v>40–59 Age Group</v>
      </c>
      <c r="E2980" t="s">
        <v>34</v>
      </c>
      <c r="F2980" t="s">
        <v>34</v>
      </c>
      <c r="G2980" t="s">
        <v>13</v>
      </c>
      <c r="H2980" t="s">
        <v>14</v>
      </c>
      <c r="I2980" t="s">
        <v>15</v>
      </c>
      <c r="J2980" s="5">
        <v>107.29</v>
      </c>
      <c r="K2980" s="5">
        <v>28.1</v>
      </c>
      <c r="L2980" s="4">
        <f t="shared" si="139"/>
        <v>28.25</v>
      </c>
      <c r="M2980" s="5">
        <f t="shared" si="140"/>
        <v>28.1</v>
      </c>
      <c r="N2980" t="s">
        <v>24</v>
      </c>
      <c r="O2980" t="s">
        <v>34</v>
      </c>
    </row>
    <row r="2981" spans="1:15" x14ac:dyDescent="0.25">
      <c r="A2981">
        <v>21472</v>
      </c>
      <c r="B2981" t="s">
        <v>12</v>
      </c>
      <c r="C2981">
        <v>52</v>
      </c>
      <c r="D2981" t="str">
        <f t="shared" si="138"/>
        <v>40–59 Age Group</v>
      </c>
      <c r="E2981" t="s">
        <v>34</v>
      </c>
      <c r="F2981" t="s">
        <v>13</v>
      </c>
      <c r="G2981" t="s">
        <v>13</v>
      </c>
      <c r="H2981" t="s">
        <v>20</v>
      </c>
      <c r="I2981" t="s">
        <v>21</v>
      </c>
      <c r="J2981" s="5">
        <v>102.97</v>
      </c>
      <c r="K2981" s="5">
        <v>41.9</v>
      </c>
      <c r="L2981" s="4">
        <f t="shared" si="139"/>
        <v>28.25</v>
      </c>
      <c r="M2981" s="5">
        <f t="shared" si="140"/>
        <v>41.9</v>
      </c>
      <c r="N2981" t="s">
        <v>18</v>
      </c>
      <c r="O2981" t="s">
        <v>34</v>
      </c>
    </row>
    <row r="2982" spans="1:15" x14ac:dyDescent="0.25">
      <c r="A2982">
        <v>21971</v>
      </c>
      <c r="B2982" t="s">
        <v>19</v>
      </c>
      <c r="C2982">
        <v>52</v>
      </c>
      <c r="D2982" t="str">
        <f t="shared" si="138"/>
        <v>40–59 Age Group</v>
      </c>
      <c r="E2982" t="s">
        <v>34</v>
      </c>
      <c r="F2982" t="s">
        <v>34</v>
      </c>
      <c r="G2982" t="s">
        <v>13</v>
      </c>
      <c r="H2982" t="s">
        <v>43</v>
      </c>
      <c r="I2982" t="s">
        <v>21</v>
      </c>
      <c r="J2982" s="5">
        <v>183.87</v>
      </c>
      <c r="K2982" s="5">
        <v>26.2</v>
      </c>
      <c r="L2982" s="4">
        <f t="shared" si="139"/>
        <v>28.25</v>
      </c>
      <c r="M2982" s="5">
        <f t="shared" si="140"/>
        <v>26.2</v>
      </c>
      <c r="N2982" t="s">
        <v>24</v>
      </c>
      <c r="O2982" t="s">
        <v>34</v>
      </c>
    </row>
    <row r="2983" spans="1:15" x14ac:dyDescent="0.25">
      <c r="A2983">
        <v>22282</v>
      </c>
      <c r="B2983" t="s">
        <v>12</v>
      </c>
      <c r="C2983">
        <v>52</v>
      </c>
      <c r="D2983" t="str">
        <f t="shared" si="138"/>
        <v>40–59 Age Group</v>
      </c>
      <c r="E2983" t="s">
        <v>13</v>
      </c>
      <c r="F2983" t="s">
        <v>34</v>
      </c>
      <c r="G2983" t="s">
        <v>13</v>
      </c>
      <c r="H2983" t="s">
        <v>43</v>
      </c>
      <c r="I2983" t="s">
        <v>21</v>
      </c>
      <c r="J2983" s="5">
        <v>116.62</v>
      </c>
      <c r="K2983" s="5" t="s">
        <v>4270</v>
      </c>
      <c r="L2983" s="4">
        <f t="shared" si="139"/>
        <v>28.25</v>
      </c>
      <c r="M2983" s="5">
        <f t="shared" si="140"/>
        <v>28.25</v>
      </c>
      <c r="N2983" t="s">
        <v>29</v>
      </c>
      <c r="O2983" t="s">
        <v>34</v>
      </c>
    </row>
    <row r="2984" spans="1:15" x14ac:dyDescent="0.25">
      <c r="A2984">
        <v>25476</v>
      </c>
      <c r="B2984" t="s">
        <v>19</v>
      </c>
      <c r="C2984">
        <v>52</v>
      </c>
      <c r="D2984" t="str">
        <f t="shared" si="138"/>
        <v>40–59 Age Group</v>
      </c>
      <c r="E2984" t="s">
        <v>34</v>
      </c>
      <c r="F2984" t="s">
        <v>34</v>
      </c>
      <c r="G2984" t="s">
        <v>13</v>
      </c>
      <c r="H2984" t="s">
        <v>14</v>
      </c>
      <c r="I2984" t="s">
        <v>15</v>
      </c>
      <c r="J2984" s="5">
        <v>83.84</v>
      </c>
      <c r="K2984" s="5">
        <v>35</v>
      </c>
      <c r="L2984" s="4">
        <f t="shared" si="139"/>
        <v>28.25</v>
      </c>
      <c r="M2984" s="5">
        <f t="shared" si="140"/>
        <v>35</v>
      </c>
      <c r="N2984" t="s">
        <v>38</v>
      </c>
      <c r="O2984" t="s">
        <v>34</v>
      </c>
    </row>
    <row r="2985" spans="1:15" x14ac:dyDescent="0.25">
      <c r="A2985">
        <v>28303</v>
      </c>
      <c r="B2985" t="s">
        <v>19</v>
      </c>
      <c r="C2985">
        <v>52</v>
      </c>
      <c r="D2985" t="str">
        <f t="shared" si="138"/>
        <v>40–59 Age Group</v>
      </c>
      <c r="E2985" t="s">
        <v>34</v>
      </c>
      <c r="F2985" t="s">
        <v>34</v>
      </c>
      <c r="G2985" t="s">
        <v>13</v>
      </c>
      <c r="H2985" t="s">
        <v>20</v>
      </c>
      <c r="I2985" t="s">
        <v>21</v>
      </c>
      <c r="J2985" s="5">
        <v>205</v>
      </c>
      <c r="K2985" s="5">
        <v>30.1</v>
      </c>
      <c r="L2985" s="4">
        <f t="shared" si="139"/>
        <v>28.25</v>
      </c>
      <c r="M2985" s="5">
        <f t="shared" si="140"/>
        <v>30.1</v>
      </c>
      <c r="N2985" t="s">
        <v>24</v>
      </c>
      <c r="O2985" t="s">
        <v>34</v>
      </c>
    </row>
    <row r="2986" spans="1:15" x14ac:dyDescent="0.25">
      <c r="A2986">
        <v>29173</v>
      </c>
      <c r="B2986" t="s">
        <v>12</v>
      </c>
      <c r="C2986">
        <v>52</v>
      </c>
      <c r="D2986" t="str">
        <f t="shared" si="138"/>
        <v>40–59 Age Group</v>
      </c>
      <c r="E2986" t="s">
        <v>34</v>
      </c>
      <c r="F2986" t="s">
        <v>34</v>
      </c>
      <c r="G2986" t="s">
        <v>13</v>
      </c>
      <c r="H2986" t="s">
        <v>43</v>
      </c>
      <c r="I2986" t="s">
        <v>15</v>
      </c>
      <c r="J2986" s="5">
        <v>67.5</v>
      </c>
      <c r="K2986" s="5">
        <v>27.7</v>
      </c>
      <c r="L2986" s="4">
        <f t="shared" si="139"/>
        <v>28.25</v>
      </c>
      <c r="M2986" s="5">
        <f t="shared" si="140"/>
        <v>27.7</v>
      </c>
      <c r="N2986" t="s">
        <v>29</v>
      </c>
      <c r="O2986" t="s">
        <v>34</v>
      </c>
    </row>
    <row r="2987" spans="1:15" x14ac:dyDescent="0.25">
      <c r="A2987">
        <v>30102</v>
      </c>
      <c r="B2987" t="s">
        <v>12</v>
      </c>
      <c r="C2987">
        <v>52</v>
      </c>
      <c r="D2987" t="str">
        <f t="shared" si="138"/>
        <v>40–59 Age Group</v>
      </c>
      <c r="E2987" t="s">
        <v>34</v>
      </c>
      <c r="F2987" t="s">
        <v>34</v>
      </c>
      <c r="G2987" t="s">
        <v>13</v>
      </c>
      <c r="H2987" t="s">
        <v>14</v>
      </c>
      <c r="I2987" t="s">
        <v>21</v>
      </c>
      <c r="J2987" s="5">
        <v>68.349999999999994</v>
      </c>
      <c r="K2987" s="5">
        <v>34.1</v>
      </c>
      <c r="L2987" s="4">
        <f t="shared" si="139"/>
        <v>28.25</v>
      </c>
      <c r="M2987" s="5">
        <f t="shared" si="140"/>
        <v>34.1</v>
      </c>
      <c r="N2987" t="s">
        <v>24</v>
      </c>
      <c r="O2987" t="s">
        <v>34</v>
      </c>
    </row>
    <row r="2988" spans="1:15" x14ac:dyDescent="0.25">
      <c r="A2988">
        <v>30379</v>
      </c>
      <c r="B2988" t="s">
        <v>19</v>
      </c>
      <c r="C2988">
        <v>52</v>
      </c>
      <c r="D2988" t="str">
        <f t="shared" si="138"/>
        <v>40–59 Age Group</v>
      </c>
      <c r="E2988" t="s">
        <v>34</v>
      </c>
      <c r="F2988" t="s">
        <v>34</v>
      </c>
      <c r="G2988" t="s">
        <v>13</v>
      </c>
      <c r="H2988" t="s">
        <v>43</v>
      </c>
      <c r="I2988" t="s">
        <v>15</v>
      </c>
      <c r="J2988" s="5">
        <v>104</v>
      </c>
      <c r="K2988" s="5">
        <v>25.6</v>
      </c>
      <c r="L2988" s="4">
        <f t="shared" si="139"/>
        <v>28.25</v>
      </c>
      <c r="M2988" s="5">
        <f t="shared" si="140"/>
        <v>25.6</v>
      </c>
      <c r="N2988" t="s">
        <v>29</v>
      </c>
      <c r="O2988" t="s">
        <v>34</v>
      </c>
    </row>
    <row r="2989" spans="1:15" x14ac:dyDescent="0.25">
      <c r="A2989">
        <v>31811</v>
      </c>
      <c r="B2989" t="s">
        <v>19</v>
      </c>
      <c r="C2989">
        <v>52</v>
      </c>
      <c r="D2989" t="str">
        <f t="shared" si="138"/>
        <v>40–59 Age Group</v>
      </c>
      <c r="E2989" t="s">
        <v>34</v>
      </c>
      <c r="F2989" t="s">
        <v>13</v>
      </c>
      <c r="G2989" t="s">
        <v>13</v>
      </c>
      <c r="H2989" t="s">
        <v>14</v>
      </c>
      <c r="I2989" t="s">
        <v>15</v>
      </c>
      <c r="J2989" s="5">
        <v>85.66</v>
      </c>
      <c r="K2989" s="5">
        <v>39.4</v>
      </c>
      <c r="L2989" s="4">
        <f t="shared" si="139"/>
        <v>28.25</v>
      </c>
      <c r="M2989" s="5">
        <f t="shared" si="140"/>
        <v>39.4</v>
      </c>
      <c r="N2989" t="s">
        <v>24</v>
      </c>
      <c r="O2989" t="s">
        <v>34</v>
      </c>
    </row>
    <row r="2990" spans="1:15" x14ac:dyDescent="0.25">
      <c r="A2990">
        <v>32840</v>
      </c>
      <c r="B2990" t="s">
        <v>19</v>
      </c>
      <c r="C2990">
        <v>52</v>
      </c>
      <c r="D2990" t="str">
        <f t="shared" si="138"/>
        <v>40–59 Age Group</v>
      </c>
      <c r="E2990" t="s">
        <v>34</v>
      </c>
      <c r="F2990" t="s">
        <v>34</v>
      </c>
      <c r="G2990" t="s">
        <v>13</v>
      </c>
      <c r="H2990" t="s">
        <v>14</v>
      </c>
      <c r="I2990" t="s">
        <v>15</v>
      </c>
      <c r="J2990" s="5">
        <v>97.32</v>
      </c>
      <c r="K2990" s="5">
        <v>21.8</v>
      </c>
      <c r="L2990" s="4">
        <f t="shared" si="139"/>
        <v>28.25</v>
      </c>
      <c r="M2990" s="5">
        <f t="shared" si="140"/>
        <v>21.8</v>
      </c>
      <c r="N2990" t="s">
        <v>29</v>
      </c>
      <c r="O2990" t="s">
        <v>34</v>
      </c>
    </row>
    <row r="2991" spans="1:15" x14ac:dyDescent="0.25">
      <c r="A2991">
        <v>33064</v>
      </c>
      <c r="B2991" t="s">
        <v>12</v>
      </c>
      <c r="C2991">
        <v>52</v>
      </c>
      <c r="D2991" t="str">
        <f t="shared" si="138"/>
        <v>40–59 Age Group</v>
      </c>
      <c r="E2991" t="s">
        <v>34</v>
      </c>
      <c r="F2991" t="s">
        <v>13</v>
      </c>
      <c r="G2991" t="s">
        <v>13</v>
      </c>
      <c r="H2991" t="s">
        <v>14</v>
      </c>
      <c r="I2991" t="s">
        <v>15</v>
      </c>
      <c r="J2991" s="5">
        <v>87</v>
      </c>
      <c r="K2991" s="5">
        <v>30.9</v>
      </c>
      <c r="L2991" s="4">
        <f t="shared" si="139"/>
        <v>28.25</v>
      </c>
      <c r="M2991" s="5">
        <f t="shared" si="140"/>
        <v>30.9</v>
      </c>
      <c r="N2991" t="s">
        <v>24</v>
      </c>
      <c r="O2991" t="s">
        <v>34</v>
      </c>
    </row>
    <row r="2992" spans="1:15" x14ac:dyDescent="0.25">
      <c r="A2992">
        <v>34326</v>
      </c>
      <c r="B2992" t="s">
        <v>12</v>
      </c>
      <c r="C2992">
        <v>52</v>
      </c>
      <c r="D2992" t="str">
        <f t="shared" si="138"/>
        <v>40–59 Age Group</v>
      </c>
      <c r="E2992" t="s">
        <v>34</v>
      </c>
      <c r="F2992" t="s">
        <v>34</v>
      </c>
      <c r="G2992" t="s">
        <v>13</v>
      </c>
      <c r="H2992" t="s">
        <v>14</v>
      </c>
      <c r="I2992" t="s">
        <v>15</v>
      </c>
      <c r="J2992" s="5">
        <v>229.2</v>
      </c>
      <c r="K2992" s="5">
        <v>35.6</v>
      </c>
      <c r="L2992" s="4">
        <f t="shared" si="139"/>
        <v>28.25</v>
      </c>
      <c r="M2992" s="5">
        <f t="shared" si="140"/>
        <v>35.6</v>
      </c>
      <c r="N2992" t="s">
        <v>18</v>
      </c>
      <c r="O2992" t="s">
        <v>34</v>
      </c>
    </row>
    <row r="2993" spans="1:15" x14ac:dyDescent="0.25">
      <c r="A2993">
        <v>34396</v>
      </c>
      <c r="B2993" t="s">
        <v>19</v>
      </c>
      <c r="C2993">
        <v>52</v>
      </c>
      <c r="D2993" t="str">
        <f t="shared" si="138"/>
        <v>40–59 Age Group</v>
      </c>
      <c r="E2993" t="s">
        <v>13</v>
      </c>
      <c r="F2993" t="s">
        <v>34</v>
      </c>
      <c r="G2993" t="s">
        <v>13</v>
      </c>
      <c r="H2993" t="s">
        <v>14</v>
      </c>
      <c r="I2993" t="s">
        <v>15</v>
      </c>
      <c r="J2993" s="5">
        <v>94.98</v>
      </c>
      <c r="K2993" s="5">
        <v>23.8</v>
      </c>
      <c r="L2993" s="4">
        <f t="shared" si="139"/>
        <v>28.25</v>
      </c>
      <c r="M2993" s="5">
        <f t="shared" si="140"/>
        <v>23.8</v>
      </c>
      <c r="N2993" t="s">
        <v>24</v>
      </c>
      <c r="O2993" t="s">
        <v>34</v>
      </c>
    </row>
    <row r="2994" spans="1:15" x14ac:dyDescent="0.25">
      <c r="A2994">
        <v>35602</v>
      </c>
      <c r="B2994" t="s">
        <v>19</v>
      </c>
      <c r="C2994">
        <v>52</v>
      </c>
      <c r="D2994" t="str">
        <f t="shared" si="138"/>
        <v>40–59 Age Group</v>
      </c>
      <c r="E2994" t="s">
        <v>34</v>
      </c>
      <c r="F2994" t="s">
        <v>34</v>
      </c>
      <c r="G2994" t="s">
        <v>13</v>
      </c>
      <c r="H2994" t="s">
        <v>43</v>
      </c>
      <c r="I2994" t="s">
        <v>21</v>
      </c>
      <c r="J2994" s="5">
        <v>107.84</v>
      </c>
      <c r="K2994" s="5">
        <v>22</v>
      </c>
      <c r="L2994" s="4">
        <f t="shared" si="139"/>
        <v>28.25</v>
      </c>
      <c r="M2994" s="5">
        <f t="shared" si="140"/>
        <v>22</v>
      </c>
      <c r="N2994" t="s">
        <v>18</v>
      </c>
      <c r="O2994" t="s">
        <v>34</v>
      </c>
    </row>
    <row r="2995" spans="1:15" x14ac:dyDescent="0.25">
      <c r="A2995">
        <v>35999</v>
      </c>
      <c r="B2995" t="s">
        <v>19</v>
      </c>
      <c r="C2995">
        <v>52</v>
      </c>
      <c r="D2995" t="str">
        <f t="shared" si="138"/>
        <v>40–59 Age Group</v>
      </c>
      <c r="E2995" t="s">
        <v>34</v>
      </c>
      <c r="F2995" t="s">
        <v>34</v>
      </c>
      <c r="G2995" t="s">
        <v>13</v>
      </c>
      <c r="H2995" t="s">
        <v>14</v>
      </c>
      <c r="I2995" t="s">
        <v>15</v>
      </c>
      <c r="J2995" s="5">
        <v>86.85</v>
      </c>
      <c r="K2995" s="5">
        <v>23.8</v>
      </c>
      <c r="L2995" s="4">
        <f t="shared" si="139"/>
        <v>28.25</v>
      </c>
      <c r="M2995" s="5">
        <f t="shared" si="140"/>
        <v>23.8</v>
      </c>
      <c r="N2995" t="s">
        <v>18</v>
      </c>
      <c r="O2995" t="s">
        <v>34</v>
      </c>
    </row>
    <row r="2996" spans="1:15" x14ac:dyDescent="0.25">
      <c r="A2996">
        <v>37011</v>
      </c>
      <c r="B2996" t="s">
        <v>19</v>
      </c>
      <c r="C2996">
        <v>52</v>
      </c>
      <c r="D2996" t="str">
        <f t="shared" si="138"/>
        <v>40–59 Age Group</v>
      </c>
      <c r="E2996" t="s">
        <v>34</v>
      </c>
      <c r="F2996" t="s">
        <v>34</v>
      </c>
      <c r="G2996" t="s">
        <v>13</v>
      </c>
      <c r="H2996" t="s">
        <v>14</v>
      </c>
      <c r="I2996" t="s">
        <v>21</v>
      </c>
      <c r="J2996" s="5">
        <v>71.930000000000007</v>
      </c>
      <c r="K2996" s="5">
        <v>34.1</v>
      </c>
      <c r="L2996" s="4">
        <f t="shared" si="139"/>
        <v>28.25</v>
      </c>
      <c r="M2996" s="5">
        <f t="shared" si="140"/>
        <v>34.1</v>
      </c>
      <c r="N2996" t="s">
        <v>38</v>
      </c>
      <c r="O2996" t="s">
        <v>34</v>
      </c>
    </row>
    <row r="2997" spans="1:15" x14ac:dyDescent="0.25">
      <c r="A2997">
        <v>37440</v>
      </c>
      <c r="B2997" t="s">
        <v>12</v>
      </c>
      <c r="C2997">
        <v>52</v>
      </c>
      <c r="D2997" t="str">
        <f t="shared" si="138"/>
        <v>40–59 Age Group</v>
      </c>
      <c r="E2997" t="s">
        <v>34</v>
      </c>
      <c r="F2997" t="s">
        <v>34</v>
      </c>
      <c r="G2997" t="s">
        <v>13</v>
      </c>
      <c r="H2997" t="s">
        <v>43</v>
      </c>
      <c r="I2997" t="s">
        <v>15</v>
      </c>
      <c r="J2997" s="5">
        <v>208.39</v>
      </c>
      <c r="K2997" s="5">
        <v>36</v>
      </c>
      <c r="L2997" s="4">
        <f t="shared" si="139"/>
        <v>28.25</v>
      </c>
      <c r="M2997" s="5">
        <f t="shared" si="140"/>
        <v>36</v>
      </c>
      <c r="N2997" t="s">
        <v>18</v>
      </c>
      <c r="O2997" t="s">
        <v>34</v>
      </c>
    </row>
    <row r="2998" spans="1:15" x14ac:dyDescent="0.25">
      <c r="A2998">
        <v>37972</v>
      </c>
      <c r="B2998" t="s">
        <v>19</v>
      </c>
      <c r="C2998">
        <v>52</v>
      </c>
      <c r="D2998" t="str">
        <f t="shared" si="138"/>
        <v>40–59 Age Group</v>
      </c>
      <c r="E2998" t="s">
        <v>34</v>
      </c>
      <c r="F2998" t="s">
        <v>34</v>
      </c>
      <c r="G2998" t="s">
        <v>13</v>
      </c>
      <c r="H2998" t="s">
        <v>14</v>
      </c>
      <c r="I2998" t="s">
        <v>21</v>
      </c>
      <c r="J2998" s="5">
        <v>68.7</v>
      </c>
      <c r="K2998" s="5">
        <v>16</v>
      </c>
      <c r="L2998" s="4">
        <f t="shared" si="139"/>
        <v>28.25</v>
      </c>
      <c r="M2998" s="5">
        <f t="shared" si="140"/>
        <v>16</v>
      </c>
      <c r="N2998" t="s">
        <v>38</v>
      </c>
      <c r="O2998" t="s">
        <v>34</v>
      </c>
    </row>
    <row r="2999" spans="1:15" x14ac:dyDescent="0.25">
      <c r="A2999">
        <v>38900</v>
      </c>
      <c r="B2999" t="s">
        <v>19</v>
      </c>
      <c r="C2999">
        <v>52</v>
      </c>
      <c r="D2999" t="str">
        <f t="shared" si="138"/>
        <v>40–59 Age Group</v>
      </c>
      <c r="E2999" t="s">
        <v>34</v>
      </c>
      <c r="F2999" t="s">
        <v>34</v>
      </c>
      <c r="G2999" t="s">
        <v>13</v>
      </c>
      <c r="H2999" t="s">
        <v>14</v>
      </c>
      <c r="I2999" t="s">
        <v>15</v>
      </c>
      <c r="J2999" s="5">
        <v>68.88</v>
      </c>
      <c r="K2999" s="5">
        <v>26.1</v>
      </c>
      <c r="L2999" s="4">
        <f t="shared" si="139"/>
        <v>28.25</v>
      </c>
      <c r="M2999" s="5">
        <f t="shared" si="140"/>
        <v>26.1</v>
      </c>
      <c r="N2999" t="s">
        <v>38</v>
      </c>
      <c r="O2999" t="s">
        <v>34</v>
      </c>
    </row>
    <row r="3000" spans="1:15" x14ac:dyDescent="0.25">
      <c r="A3000">
        <v>40548</v>
      </c>
      <c r="B3000" t="s">
        <v>12</v>
      </c>
      <c r="C3000">
        <v>52</v>
      </c>
      <c r="D3000" t="str">
        <f t="shared" si="138"/>
        <v>40–59 Age Group</v>
      </c>
      <c r="E3000" t="s">
        <v>34</v>
      </c>
      <c r="F3000" t="s">
        <v>34</v>
      </c>
      <c r="G3000" t="s">
        <v>13</v>
      </c>
      <c r="H3000" t="s">
        <v>14</v>
      </c>
      <c r="I3000" t="s">
        <v>21</v>
      </c>
      <c r="J3000" s="5">
        <v>223.58</v>
      </c>
      <c r="K3000" s="5">
        <v>35.799999999999997</v>
      </c>
      <c r="L3000" s="4">
        <f t="shared" si="139"/>
        <v>28.25</v>
      </c>
      <c r="M3000" s="5">
        <f t="shared" si="140"/>
        <v>35.799999999999997</v>
      </c>
      <c r="N3000" t="s">
        <v>24</v>
      </c>
      <c r="O3000" t="s">
        <v>34</v>
      </c>
    </row>
    <row r="3001" spans="1:15" x14ac:dyDescent="0.25">
      <c r="A3001">
        <v>40837</v>
      </c>
      <c r="B3001" t="s">
        <v>12</v>
      </c>
      <c r="C3001">
        <v>52</v>
      </c>
      <c r="D3001" t="str">
        <f t="shared" si="138"/>
        <v>40–59 Age Group</v>
      </c>
      <c r="E3001" t="s">
        <v>34</v>
      </c>
      <c r="F3001" t="s">
        <v>34</v>
      </c>
      <c r="G3001" t="s">
        <v>13</v>
      </c>
      <c r="H3001" t="s">
        <v>43</v>
      </c>
      <c r="I3001" t="s">
        <v>15</v>
      </c>
      <c r="J3001" s="5">
        <v>120.27</v>
      </c>
      <c r="K3001" s="5">
        <v>25</v>
      </c>
      <c r="L3001" s="4">
        <f t="shared" si="139"/>
        <v>28.25</v>
      </c>
      <c r="M3001" s="5">
        <f t="shared" si="140"/>
        <v>25</v>
      </c>
      <c r="N3001" t="s">
        <v>24</v>
      </c>
      <c r="O3001" t="s">
        <v>34</v>
      </c>
    </row>
    <row r="3002" spans="1:15" x14ac:dyDescent="0.25">
      <c r="A3002">
        <v>41600</v>
      </c>
      <c r="B3002" t="s">
        <v>12</v>
      </c>
      <c r="C3002">
        <v>52</v>
      </c>
      <c r="D3002" t="str">
        <f t="shared" si="138"/>
        <v>40–59 Age Group</v>
      </c>
      <c r="E3002" t="s">
        <v>34</v>
      </c>
      <c r="F3002" t="s">
        <v>34</v>
      </c>
      <c r="G3002" t="s">
        <v>13</v>
      </c>
      <c r="H3002" t="s">
        <v>14</v>
      </c>
      <c r="I3002" t="s">
        <v>21</v>
      </c>
      <c r="J3002" s="5">
        <v>67.92</v>
      </c>
      <c r="K3002" s="5">
        <v>31.1</v>
      </c>
      <c r="L3002" s="4">
        <f t="shared" si="139"/>
        <v>28.25</v>
      </c>
      <c r="M3002" s="5">
        <f t="shared" si="140"/>
        <v>31.1</v>
      </c>
      <c r="N3002" t="s">
        <v>24</v>
      </c>
      <c r="O3002" t="s">
        <v>34</v>
      </c>
    </row>
    <row r="3003" spans="1:15" x14ac:dyDescent="0.25">
      <c r="A3003">
        <v>42191</v>
      </c>
      <c r="B3003" t="s">
        <v>19</v>
      </c>
      <c r="C3003">
        <v>52</v>
      </c>
      <c r="D3003" t="str">
        <f t="shared" si="138"/>
        <v>40–59 Age Group</v>
      </c>
      <c r="E3003" t="s">
        <v>34</v>
      </c>
      <c r="F3003" t="s">
        <v>34</v>
      </c>
      <c r="G3003" t="s">
        <v>13</v>
      </c>
      <c r="H3003" t="s">
        <v>43</v>
      </c>
      <c r="I3003" t="s">
        <v>15</v>
      </c>
      <c r="J3003" s="5">
        <v>126.34</v>
      </c>
      <c r="K3003" s="5">
        <v>35.1</v>
      </c>
      <c r="L3003" s="4">
        <f t="shared" si="139"/>
        <v>28.25</v>
      </c>
      <c r="M3003" s="5">
        <f t="shared" si="140"/>
        <v>35.1</v>
      </c>
      <c r="N3003" t="s">
        <v>24</v>
      </c>
      <c r="O3003" t="s">
        <v>34</v>
      </c>
    </row>
    <row r="3004" spans="1:15" x14ac:dyDescent="0.25">
      <c r="A3004">
        <v>42624</v>
      </c>
      <c r="B3004" t="s">
        <v>19</v>
      </c>
      <c r="C3004">
        <v>52</v>
      </c>
      <c r="D3004" t="str">
        <f t="shared" si="138"/>
        <v>40–59 Age Group</v>
      </c>
      <c r="E3004" t="s">
        <v>34</v>
      </c>
      <c r="F3004" t="s">
        <v>34</v>
      </c>
      <c r="G3004" t="s">
        <v>13</v>
      </c>
      <c r="H3004" t="s">
        <v>14</v>
      </c>
      <c r="I3004" t="s">
        <v>15</v>
      </c>
      <c r="J3004" s="5">
        <v>93.14</v>
      </c>
      <c r="K3004" s="5">
        <v>32.5</v>
      </c>
      <c r="L3004" s="4">
        <f t="shared" si="139"/>
        <v>28.25</v>
      </c>
      <c r="M3004" s="5">
        <f t="shared" si="140"/>
        <v>32.5</v>
      </c>
      <c r="N3004" t="s">
        <v>24</v>
      </c>
      <c r="O3004" t="s">
        <v>34</v>
      </c>
    </row>
    <row r="3005" spans="1:15" x14ac:dyDescent="0.25">
      <c r="A3005">
        <v>42700</v>
      </c>
      <c r="B3005" t="s">
        <v>19</v>
      </c>
      <c r="C3005">
        <v>52</v>
      </c>
      <c r="D3005" t="str">
        <f t="shared" si="138"/>
        <v>40–59 Age Group</v>
      </c>
      <c r="E3005" t="s">
        <v>34</v>
      </c>
      <c r="F3005" t="s">
        <v>34</v>
      </c>
      <c r="G3005" t="s">
        <v>13</v>
      </c>
      <c r="H3005" t="s">
        <v>14</v>
      </c>
      <c r="I3005" t="s">
        <v>21</v>
      </c>
      <c r="J3005" s="5">
        <v>200.46</v>
      </c>
      <c r="K3005" s="5">
        <v>25</v>
      </c>
      <c r="L3005" s="4">
        <f t="shared" si="139"/>
        <v>28.25</v>
      </c>
      <c r="M3005" s="5">
        <f t="shared" si="140"/>
        <v>25</v>
      </c>
      <c r="N3005" t="s">
        <v>38</v>
      </c>
      <c r="O3005" t="s">
        <v>34</v>
      </c>
    </row>
    <row r="3006" spans="1:15" x14ac:dyDescent="0.25">
      <c r="A3006">
        <v>43196</v>
      </c>
      <c r="B3006" t="s">
        <v>19</v>
      </c>
      <c r="C3006">
        <v>52</v>
      </c>
      <c r="D3006" t="str">
        <f t="shared" si="138"/>
        <v>40–59 Age Group</v>
      </c>
      <c r="E3006" t="s">
        <v>34</v>
      </c>
      <c r="F3006" t="s">
        <v>34</v>
      </c>
      <c r="G3006" t="s">
        <v>13</v>
      </c>
      <c r="H3006" t="s">
        <v>20</v>
      </c>
      <c r="I3006" t="s">
        <v>15</v>
      </c>
      <c r="J3006" s="5">
        <v>59.54</v>
      </c>
      <c r="K3006" s="5">
        <v>42.2</v>
      </c>
      <c r="L3006" s="4">
        <f t="shared" si="139"/>
        <v>28.25</v>
      </c>
      <c r="M3006" s="5">
        <f t="shared" si="140"/>
        <v>42.2</v>
      </c>
      <c r="N3006" t="s">
        <v>38</v>
      </c>
      <c r="O3006" t="s">
        <v>34</v>
      </c>
    </row>
    <row r="3007" spans="1:15" x14ac:dyDescent="0.25">
      <c r="A3007">
        <v>43268</v>
      </c>
      <c r="B3007" t="s">
        <v>19</v>
      </c>
      <c r="C3007">
        <v>52</v>
      </c>
      <c r="D3007" t="str">
        <f t="shared" si="138"/>
        <v>40–59 Age Group</v>
      </c>
      <c r="E3007" t="s">
        <v>13</v>
      </c>
      <c r="F3007" t="s">
        <v>34</v>
      </c>
      <c r="G3007" t="s">
        <v>34</v>
      </c>
      <c r="H3007" t="s">
        <v>14</v>
      </c>
      <c r="I3007" t="s">
        <v>15</v>
      </c>
      <c r="J3007" s="5">
        <v>73</v>
      </c>
      <c r="K3007" s="5">
        <v>25.2</v>
      </c>
      <c r="L3007" s="4">
        <f t="shared" si="139"/>
        <v>28.25</v>
      </c>
      <c r="M3007" s="5">
        <f t="shared" si="140"/>
        <v>25.2</v>
      </c>
      <c r="N3007" t="s">
        <v>29</v>
      </c>
      <c r="O3007" t="s">
        <v>34</v>
      </c>
    </row>
    <row r="3008" spans="1:15" x14ac:dyDescent="0.25">
      <c r="A3008">
        <v>43433</v>
      </c>
      <c r="B3008" t="s">
        <v>19</v>
      </c>
      <c r="C3008">
        <v>52</v>
      </c>
      <c r="D3008" t="str">
        <f t="shared" si="138"/>
        <v>40–59 Age Group</v>
      </c>
      <c r="E3008" t="s">
        <v>34</v>
      </c>
      <c r="F3008" t="s">
        <v>34</v>
      </c>
      <c r="G3008" t="s">
        <v>13</v>
      </c>
      <c r="H3008" t="s">
        <v>20</v>
      </c>
      <c r="I3008" t="s">
        <v>21</v>
      </c>
      <c r="J3008" s="5">
        <v>59.62</v>
      </c>
      <c r="K3008" s="5">
        <v>50.8</v>
      </c>
      <c r="L3008" s="4">
        <f t="shared" si="139"/>
        <v>28.25</v>
      </c>
      <c r="M3008" s="5">
        <f t="shared" si="140"/>
        <v>50.8</v>
      </c>
      <c r="N3008" t="s">
        <v>38</v>
      </c>
      <c r="O3008" t="s">
        <v>34</v>
      </c>
    </row>
    <row r="3009" spans="1:15" x14ac:dyDescent="0.25">
      <c r="A3009">
        <v>44642</v>
      </c>
      <c r="B3009" t="s">
        <v>12</v>
      </c>
      <c r="C3009">
        <v>52</v>
      </c>
      <c r="D3009" t="str">
        <f t="shared" si="138"/>
        <v>40–59 Age Group</v>
      </c>
      <c r="E3009" t="s">
        <v>34</v>
      </c>
      <c r="F3009" t="s">
        <v>34</v>
      </c>
      <c r="G3009" t="s">
        <v>13</v>
      </c>
      <c r="H3009" t="s">
        <v>43</v>
      </c>
      <c r="I3009" t="s">
        <v>15</v>
      </c>
      <c r="J3009" s="5">
        <v>93.28</v>
      </c>
      <c r="K3009" s="5">
        <v>36.299999999999997</v>
      </c>
      <c r="L3009" s="4">
        <f t="shared" si="139"/>
        <v>28.25</v>
      </c>
      <c r="M3009" s="5">
        <f t="shared" si="140"/>
        <v>36.299999999999997</v>
      </c>
      <c r="N3009" t="s">
        <v>24</v>
      </c>
      <c r="O3009" t="s">
        <v>34</v>
      </c>
    </row>
    <row r="3010" spans="1:15" x14ac:dyDescent="0.25">
      <c r="A3010">
        <v>46434</v>
      </c>
      <c r="B3010" t="s">
        <v>12</v>
      </c>
      <c r="C3010">
        <v>52</v>
      </c>
      <c r="D3010" t="str">
        <f t="shared" ref="D3010:D3073" si="141">_xlfn.IFS(
C3010&lt;18,"1–17 Age Group",
C3010&lt;40,"18–39 Age Group",
C3010&lt;60,"40–59 Age Group",
C3010&lt;80,"60–79 Age Group",
TRUE,"80+ Age Group"
)</f>
        <v>40–59 Age Group</v>
      </c>
      <c r="E3010" t="s">
        <v>13</v>
      </c>
      <c r="F3010" t="s">
        <v>34</v>
      </c>
      <c r="G3010" t="s">
        <v>13</v>
      </c>
      <c r="H3010" t="s">
        <v>43</v>
      </c>
      <c r="I3010" t="s">
        <v>15</v>
      </c>
      <c r="J3010" s="5">
        <v>214.43</v>
      </c>
      <c r="K3010" s="5">
        <v>39.9</v>
      </c>
      <c r="L3010" s="4">
        <f t="shared" ref="L3010:L3073" si="142">MEDIAN(K:K)</f>
        <v>28.25</v>
      </c>
      <c r="M3010" s="5">
        <f t="shared" ref="M3010:M3073" si="143">IF(K:K="",$L3010,$K3010)</f>
        <v>39.9</v>
      </c>
      <c r="N3010" t="s">
        <v>29</v>
      </c>
      <c r="O3010" t="s">
        <v>34</v>
      </c>
    </row>
    <row r="3011" spans="1:15" x14ac:dyDescent="0.25">
      <c r="A3011">
        <v>46461</v>
      </c>
      <c r="B3011" t="s">
        <v>19</v>
      </c>
      <c r="C3011">
        <v>52</v>
      </c>
      <c r="D3011" t="str">
        <f t="shared" si="141"/>
        <v>40–59 Age Group</v>
      </c>
      <c r="E3011" t="s">
        <v>34</v>
      </c>
      <c r="F3011" t="s">
        <v>34</v>
      </c>
      <c r="G3011" t="s">
        <v>13</v>
      </c>
      <c r="H3011" t="s">
        <v>14</v>
      </c>
      <c r="I3011" t="s">
        <v>15</v>
      </c>
      <c r="J3011" s="5">
        <v>62.54</v>
      </c>
      <c r="K3011" s="5">
        <v>35</v>
      </c>
      <c r="L3011" s="4">
        <f t="shared" si="142"/>
        <v>28.25</v>
      </c>
      <c r="M3011" s="5">
        <f t="shared" si="143"/>
        <v>35</v>
      </c>
      <c r="N3011" t="s">
        <v>29</v>
      </c>
      <c r="O3011" t="s">
        <v>34</v>
      </c>
    </row>
    <row r="3012" spans="1:15" x14ac:dyDescent="0.25">
      <c r="A3012">
        <v>48364</v>
      </c>
      <c r="B3012" t="s">
        <v>12</v>
      </c>
      <c r="C3012">
        <v>52</v>
      </c>
      <c r="D3012" t="str">
        <f t="shared" si="141"/>
        <v>40–59 Age Group</v>
      </c>
      <c r="E3012" t="s">
        <v>34</v>
      </c>
      <c r="F3012" t="s">
        <v>34</v>
      </c>
      <c r="G3012" t="s">
        <v>13</v>
      </c>
      <c r="H3012" t="s">
        <v>43</v>
      </c>
      <c r="I3012" t="s">
        <v>15</v>
      </c>
      <c r="J3012" s="5">
        <v>223.35</v>
      </c>
      <c r="K3012" s="5">
        <v>27.3</v>
      </c>
      <c r="L3012" s="4">
        <f t="shared" si="142"/>
        <v>28.25</v>
      </c>
      <c r="M3012" s="5">
        <f t="shared" si="143"/>
        <v>27.3</v>
      </c>
      <c r="N3012" t="s">
        <v>18</v>
      </c>
      <c r="O3012" t="s">
        <v>34</v>
      </c>
    </row>
    <row r="3013" spans="1:15" x14ac:dyDescent="0.25">
      <c r="A3013">
        <v>48453</v>
      </c>
      <c r="B3013" t="s">
        <v>19</v>
      </c>
      <c r="C3013">
        <v>52</v>
      </c>
      <c r="D3013" t="str">
        <f t="shared" si="141"/>
        <v>40–59 Age Group</v>
      </c>
      <c r="E3013" t="s">
        <v>34</v>
      </c>
      <c r="F3013" t="s">
        <v>34</v>
      </c>
      <c r="G3013" t="s">
        <v>13</v>
      </c>
      <c r="H3013" t="s">
        <v>14</v>
      </c>
      <c r="I3013" t="s">
        <v>15</v>
      </c>
      <c r="J3013" s="5">
        <v>120.25</v>
      </c>
      <c r="K3013" s="5">
        <v>28.2</v>
      </c>
      <c r="L3013" s="4">
        <f t="shared" si="142"/>
        <v>28.25</v>
      </c>
      <c r="M3013" s="5">
        <f t="shared" si="143"/>
        <v>28.2</v>
      </c>
      <c r="N3013" t="s">
        <v>38</v>
      </c>
      <c r="O3013" t="s">
        <v>34</v>
      </c>
    </row>
    <row r="3014" spans="1:15" x14ac:dyDescent="0.25">
      <c r="A3014">
        <v>49229</v>
      </c>
      <c r="B3014" t="s">
        <v>12</v>
      </c>
      <c r="C3014">
        <v>52</v>
      </c>
      <c r="D3014" t="str">
        <f t="shared" si="141"/>
        <v>40–59 Age Group</v>
      </c>
      <c r="E3014" t="s">
        <v>34</v>
      </c>
      <c r="F3014" t="s">
        <v>34</v>
      </c>
      <c r="G3014" t="s">
        <v>34</v>
      </c>
      <c r="H3014" t="s">
        <v>43</v>
      </c>
      <c r="I3014" t="s">
        <v>21</v>
      </c>
      <c r="J3014" s="5">
        <v>72.709999999999994</v>
      </c>
      <c r="K3014" s="5">
        <v>36.9</v>
      </c>
      <c r="L3014" s="4">
        <f t="shared" si="142"/>
        <v>28.25</v>
      </c>
      <c r="M3014" s="5">
        <f t="shared" si="143"/>
        <v>36.9</v>
      </c>
      <c r="N3014" t="s">
        <v>18</v>
      </c>
      <c r="O3014" t="s">
        <v>34</v>
      </c>
    </row>
    <row r="3015" spans="1:15" x14ac:dyDescent="0.25">
      <c r="A3015">
        <v>49848</v>
      </c>
      <c r="B3015" t="s">
        <v>12</v>
      </c>
      <c r="C3015">
        <v>52</v>
      </c>
      <c r="D3015" t="str">
        <f t="shared" si="141"/>
        <v>40–59 Age Group</v>
      </c>
      <c r="E3015" t="s">
        <v>34</v>
      </c>
      <c r="F3015" t="s">
        <v>34</v>
      </c>
      <c r="G3015" t="s">
        <v>13</v>
      </c>
      <c r="H3015" t="s">
        <v>14</v>
      </c>
      <c r="I3015" t="s">
        <v>21</v>
      </c>
      <c r="J3015" s="5">
        <v>63.78</v>
      </c>
      <c r="K3015" s="5">
        <v>29.9</v>
      </c>
      <c r="L3015" s="4">
        <f t="shared" si="142"/>
        <v>28.25</v>
      </c>
      <c r="M3015" s="5">
        <f t="shared" si="143"/>
        <v>29.9</v>
      </c>
      <c r="N3015" t="s">
        <v>24</v>
      </c>
      <c r="O3015" t="s">
        <v>34</v>
      </c>
    </row>
    <row r="3016" spans="1:15" x14ac:dyDescent="0.25">
      <c r="A3016">
        <v>51693</v>
      </c>
      <c r="B3016" t="s">
        <v>19</v>
      </c>
      <c r="C3016">
        <v>52</v>
      </c>
      <c r="D3016" t="str">
        <f t="shared" si="141"/>
        <v>40–59 Age Group</v>
      </c>
      <c r="E3016" t="s">
        <v>34</v>
      </c>
      <c r="F3016" t="s">
        <v>34</v>
      </c>
      <c r="G3016" t="s">
        <v>13</v>
      </c>
      <c r="H3016" t="s">
        <v>14</v>
      </c>
      <c r="I3016" t="s">
        <v>21</v>
      </c>
      <c r="J3016" s="5">
        <v>173.9</v>
      </c>
      <c r="K3016" s="5">
        <v>35.799999999999997</v>
      </c>
      <c r="L3016" s="4">
        <f t="shared" si="142"/>
        <v>28.25</v>
      </c>
      <c r="M3016" s="5">
        <f t="shared" si="143"/>
        <v>35.799999999999997</v>
      </c>
      <c r="N3016" t="s">
        <v>24</v>
      </c>
      <c r="O3016" t="s">
        <v>34</v>
      </c>
    </row>
    <row r="3017" spans="1:15" x14ac:dyDescent="0.25">
      <c r="A3017">
        <v>51883</v>
      </c>
      <c r="B3017" t="s">
        <v>19</v>
      </c>
      <c r="C3017">
        <v>52</v>
      </c>
      <c r="D3017" t="str">
        <f t="shared" si="141"/>
        <v>40–59 Age Group</v>
      </c>
      <c r="E3017" t="s">
        <v>34</v>
      </c>
      <c r="F3017" t="s">
        <v>34</v>
      </c>
      <c r="G3017" t="s">
        <v>13</v>
      </c>
      <c r="H3017" t="s">
        <v>43</v>
      </c>
      <c r="I3017" t="s">
        <v>21</v>
      </c>
      <c r="J3017" s="5">
        <v>69.11</v>
      </c>
      <c r="K3017" s="5">
        <v>35.200000000000003</v>
      </c>
      <c r="L3017" s="4">
        <f t="shared" si="142"/>
        <v>28.25</v>
      </c>
      <c r="M3017" s="5">
        <f t="shared" si="143"/>
        <v>35.200000000000003</v>
      </c>
      <c r="N3017" t="s">
        <v>24</v>
      </c>
      <c r="O3017" t="s">
        <v>34</v>
      </c>
    </row>
    <row r="3018" spans="1:15" x14ac:dyDescent="0.25">
      <c r="A3018">
        <v>52800</v>
      </c>
      <c r="B3018" t="s">
        <v>19</v>
      </c>
      <c r="C3018">
        <v>52</v>
      </c>
      <c r="D3018" t="str">
        <f t="shared" si="141"/>
        <v>40–59 Age Group</v>
      </c>
      <c r="E3018" t="s">
        <v>34</v>
      </c>
      <c r="F3018" t="s">
        <v>34</v>
      </c>
      <c r="G3018" t="s">
        <v>13</v>
      </c>
      <c r="H3018" t="s">
        <v>14</v>
      </c>
      <c r="I3018" t="s">
        <v>15</v>
      </c>
      <c r="J3018" s="5">
        <v>77.59</v>
      </c>
      <c r="K3018" s="5">
        <v>17.7</v>
      </c>
      <c r="L3018" s="4">
        <f t="shared" si="142"/>
        <v>28.25</v>
      </c>
      <c r="M3018" s="5">
        <f t="shared" si="143"/>
        <v>17.7</v>
      </c>
      <c r="N3018" t="s">
        <v>18</v>
      </c>
      <c r="O3018" t="s">
        <v>34</v>
      </c>
    </row>
    <row r="3019" spans="1:15" x14ac:dyDescent="0.25">
      <c r="A3019">
        <v>53144</v>
      </c>
      <c r="B3019" t="s">
        <v>19</v>
      </c>
      <c r="C3019">
        <v>52</v>
      </c>
      <c r="D3019" t="str">
        <f t="shared" si="141"/>
        <v>40–59 Age Group</v>
      </c>
      <c r="E3019" t="s">
        <v>34</v>
      </c>
      <c r="F3019" t="s">
        <v>13</v>
      </c>
      <c r="G3019" t="s">
        <v>13</v>
      </c>
      <c r="H3019" t="s">
        <v>14</v>
      </c>
      <c r="I3019" t="s">
        <v>15</v>
      </c>
      <c r="J3019" s="5">
        <v>72.790000000000006</v>
      </c>
      <c r="K3019" s="5">
        <v>54.7</v>
      </c>
      <c r="L3019" s="4">
        <f t="shared" si="142"/>
        <v>28.25</v>
      </c>
      <c r="M3019" s="5">
        <f t="shared" si="143"/>
        <v>54.7</v>
      </c>
      <c r="N3019" t="s">
        <v>24</v>
      </c>
      <c r="O3019" t="s">
        <v>34</v>
      </c>
    </row>
    <row r="3020" spans="1:15" x14ac:dyDescent="0.25">
      <c r="A3020">
        <v>53422</v>
      </c>
      <c r="B3020" t="s">
        <v>12</v>
      </c>
      <c r="C3020">
        <v>52</v>
      </c>
      <c r="D3020" t="str">
        <f t="shared" si="141"/>
        <v>40–59 Age Group</v>
      </c>
      <c r="E3020" t="s">
        <v>34</v>
      </c>
      <c r="F3020" t="s">
        <v>34</v>
      </c>
      <c r="G3020" t="s">
        <v>13</v>
      </c>
      <c r="H3020" t="s">
        <v>14</v>
      </c>
      <c r="I3020" t="s">
        <v>21</v>
      </c>
      <c r="J3020" s="5">
        <v>191.66</v>
      </c>
      <c r="K3020" s="5">
        <v>26.1</v>
      </c>
      <c r="L3020" s="4">
        <f t="shared" si="142"/>
        <v>28.25</v>
      </c>
      <c r="M3020" s="5">
        <f t="shared" si="143"/>
        <v>26.1</v>
      </c>
      <c r="N3020" t="s">
        <v>29</v>
      </c>
      <c r="O3020" t="s">
        <v>34</v>
      </c>
    </row>
    <row r="3021" spans="1:15" x14ac:dyDescent="0.25">
      <c r="A3021">
        <v>56923</v>
      </c>
      <c r="B3021" t="s">
        <v>12</v>
      </c>
      <c r="C3021">
        <v>52</v>
      </c>
      <c r="D3021" t="str">
        <f t="shared" si="141"/>
        <v>40–59 Age Group</v>
      </c>
      <c r="E3021" t="s">
        <v>13</v>
      </c>
      <c r="F3021" t="s">
        <v>34</v>
      </c>
      <c r="G3021" t="s">
        <v>13</v>
      </c>
      <c r="H3021" t="s">
        <v>14</v>
      </c>
      <c r="I3021" t="s">
        <v>21</v>
      </c>
      <c r="J3021" s="5">
        <v>116.21</v>
      </c>
      <c r="K3021" s="5">
        <v>32.799999999999997</v>
      </c>
      <c r="L3021" s="4">
        <f t="shared" si="142"/>
        <v>28.25</v>
      </c>
      <c r="M3021" s="5">
        <f t="shared" si="143"/>
        <v>32.799999999999997</v>
      </c>
      <c r="N3021" t="s">
        <v>29</v>
      </c>
      <c r="O3021" t="s">
        <v>34</v>
      </c>
    </row>
    <row r="3022" spans="1:15" x14ac:dyDescent="0.25">
      <c r="A3022">
        <v>57086</v>
      </c>
      <c r="B3022" t="s">
        <v>19</v>
      </c>
      <c r="C3022">
        <v>52</v>
      </c>
      <c r="D3022" t="str">
        <f t="shared" si="141"/>
        <v>40–59 Age Group</v>
      </c>
      <c r="E3022" t="s">
        <v>34</v>
      </c>
      <c r="F3022" t="s">
        <v>34</v>
      </c>
      <c r="G3022" t="s">
        <v>13</v>
      </c>
      <c r="H3022" t="s">
        <v>14</v>
      </c>
      <c r="I3022" t="s">
        <v>15</v>
      </c>
      <c r="J3022" s="5">
        <v>126.68</v>
      </c>
      <c r="K3022" s="5">
        <v>28.1</v>
      </c>
      <c r="L3022" s="4">
        <f t="shared" si="142"/>
        <v>28.25</v>
      </c>
      <c r="M3022" s="5">
        <f t="shared" si="143"/>
        <v>28.1</v>
      </c>
      <c r="N3022" t="s">
        <v>24</v>
      </c>
      <c r="O3022" t="s">
        <v>34</v>
      </c>
    </row>
    <row r="3023" spans="1:15" x14ac:dyDescent="0.25">
      <c r="A3023">
        <v>57903</v>
      </c>
      <c r="B3023" t="s">
        <v>19</v>
      </c>
      <c r="C3023">
        <v>52</v>
      </c>
      <c r="D3023" t="str">
        <f t="shared" si="141"/>
        <v>40–59 Age Group</v>
      </c>
      <c r="E3023" t="s">
        <v>13</v>
      </c>
      <c r="F3023" t="s">
        <v>34</v>
      </c>
      <c r="G3023" t="s">
        <v>13</v>
      </c>
      <c r="H3023" t="s">
        <v>20</v>
      </c>
      <c r="I3023" t="s">
        <v>21</v>
      </c>
      <c r="J3023" s="5">
        <v>111.38</v>
      </c>
      <c r="K3023" s="5" t="s">
        <v>4270</v>
      </c>
      <c r="L3023" s="4">
        <f t="shared" si="142"/>
        <v>28.25</v>
      </c>
      <c r="M3023" s="5">
        <f t="shared" si="143"/>
        <v>28.25</v>
      </c>
      <c r="N3023" t="s">
        <v>29</v>
      </c>
      <c r="O3023" t="s">
        <v>34</v>
      </c>
    </row>
    <row r="3024" spans="1:15" x14ac:dyDescent="0.25">
      <c r="A3024">
        <v>58291</v>
      </c>
      <c r="B3024" t="s">
        <v>19</v>
      </c>
      <c r="C3024">
        <v>52</v>
      </c>
      <c r="D3024" t="str">
        <f t="shared" si="141"/>
        <v>40–59 Age Group</v>
      </c>
      <c r="E3024" t="s">
        <v>34</v>
      </c>
      <c r="F3024" t="s">
        <v>34</v>
      </c>
      <c r="G3024" t="s">
        <v>13</v>
      </c>
      <c r="H3024" t="s">
        <v>14</v>
      </c>
      <c r="I3024" t="s">
        <v>21</v>
      </c>
      <c r="J3024" s="5">
        <v>79.8</v>
      </c>
      <c r="K3024" s="5">
        <v>32.299999999999997</v>
      </c>
      <c r="L3024" s="4">
        <f t="shared" si="142"/>
        <v>28.25</v>
      </c>
      <c r="M3024" s="5">
        <f t="shared" si="143"/>
        <v>32.299999999999997</v>
      </c>
      <c r="N3024" t="s">
        <v>18</v>
      </c>
      <c r="O3024" t="s">
        <v>34</v>
      </c>
    </row>
    <row r="3025" spans="1:15" x14ac:dyDescent="0.25">
      <c r="A3025">
        <v>58761</v>
      </c>
      <c r="B3025" t="s">
        <v>12</v>
      </c>
      <c r="C3025">
        <v>52</v>
      </c>
      <c r="D3025" t="str">
        <f t="shared" si="141"/>
        <v>40–59 Age Group</v>
      </c>
      <c r="E3025" t="s">
        <v>34</v>
      </c>
      <c r="F3025" t="s">
        <v>34</v>
      </c>
      <c r="G3025" t="s">
        <v>13</v>
      </c>
      <c r="H3025" t="s">
        <v>14</v>
      </c>
      <c r="I3025" t="s">
        <v>15</v>
      </c>
      <c r="J3025" s="5">
        <v>87.51</v>
      </c>
      <c r="K3025" s="5">
        <v>30.5</v>
      </c>
      <c r="L3025" s="4">
        <f t="shared" si="142"/>
        <v>28.25</v>
      </c>
      <c r="M3025" s="5">
        <f t="shared" si="143"/>
        <v>30.5</v>
      </c>
      <c r="N3025" t="s">
        <v>18</v>
      </c>
      <c r="O3025" t="s">
        <v>34</v>
      </c>
    </row>
    <row r="3026" spans="1:15" x14ac:dyDescent="0.25">
      <c r="A3026">
        <v>59045</v>
      </c>
      <c r="B3026" t="s">
        <v>19</v>
      </c>
      <c r="C3026">
        <v>52</v>
      </c>
      <c r="D3026" t="str">
        <f t="shared" si="141"/>
        <v>40–59 Age Group</v>
      </c>
      <c r="E3026" t="s">
        <v>34</v>
      </c>
      <c r="F3026" t="s">
        <v>34</v>
      </c>
      <c r="G3026" t="s">
        <v>13</v>
      </c>
      <c r="H3026" t="s">
        <v>14</v>
      </c>
      <c r="I3026" t="s">
        <v>15</v>
      </c>
      <c r="J3026" s="5">
        <v>67.3</v>
      </c>
      <c r="K3026" s="5">
        <v>36.299999999999997</v>
      </c>
      <c r="L3026" s="4">
        <f t="shared" si="142"/>
        <v>28.25</v>
      </c>
      <c r="M3026" s="5">
        <f t="shared" si="143"/>
        <v>36.299999999999997</v>
      </c>
      <c r="N3026" t="s">
        <v>24</v>
      </c>
      <c r="O3026" t="s">
        <v>34</v>
      </c>
    </row>
    <row r="3027" spans="1:15" x14ac:dyDescent="0.25">
      <c r="A3027">
        <v>59232</v>
      </c>
      <c r="B3027" t="s">
        <v>19</v>
      </c>
      <c r="C3027">
        <v>52</v>
      </c>
      <c r="D3027" t="str">
        <f t="shared" si="141"/>
        <v>40–59 Age Group</v>
      </c>
      <c r="E3027" t="s">
        <v>34</v>
      </c>
      <c r="F3027" t="s">
        <v>34</v>
      </c>
      <c r="G3027" t="s">
        <v>13</v>
      </c>
      <c r="H3027" t="s">
        <v>20</v>
      </c>
      <c r="I3027" t="s">
        <v>15</v>
      </c>
      <c r="J3027" s="5">
        <v>89.59</v>
      </c>
      <c r="K3027" s="5">
        <v>27.5</v>
      </c>
      <c r="L3027" s="4">
        <f t="shared" si="142"/>
        <v>28.25</v>
      </c>
      <c r="M3027" s="5">
        <f t="shared" si="143"/>
        <v>27.5</v>
      </c>
      <c r="N3027" t="s">
        <v>38</v>
      </c>
      <c r="O3027" t="s">
        <v>34</v>
      </c>
    </row>
    <row r="3028" spans="1:15" x14ac:dyDescent="0.25">
      <c r="A3028">
        <v>60464</v>
      </c>
      <c r="B3028" t="s">
        <v>12</v>
      </c>
      <c r="C3028">
        <v>52</v>
      </c>
      <c r="D3028" t="str">
        <f t="shared" si="141"/>
        <v>40–59 Age Group</v>
      </c>
      <c r="E3028" t="s">
        <v>34</v>
      </c>
      <c r="F3028" t="s">
        <v>34</v>
      </c>
      <c r="G3028" t="s">
        <v>13</v>
      </c>
      <c r="H3028" t="s">
        <v>14</v>
      </c>
      <c r="I3028" t="s">
        <v>15</v>
      </c>
      <c r="J3028" s="5">
        <v>97.37</v>
      </c>
      <c r="K3028" s="5">
        <v>26.5</v>
      </c>
      <c r="L3028" s="4">
        <f t="shared" si="142"/>
        <v>28.25</v>
      </c>
      <c r="M3028" s="5">
        <f t="shared" si="143"/>
        <v>26.5</v>
      </c>
      <c r="N3028" t="s">
        <v>29</v>
      </c>
      <c r="O3028" t="s">
        <v>34</v>
      </c>
    </row>
    <row r="3029" spans="1:15" x14ac:dyDescent="0.25">
      <c r="A3029">
        <v>61013</v>
      </c>
      <c r="B3029" t="s">
        <v>12</v>
      </c>
      <c r="C3029">
        <v>52</v>
      </c>
      <c r="D3029" t="str">
        <f t="shared" si="141"/>
        <v>40–59 Age Group</v>
      </c>
      <c r="E3029" t="s">
        <v>34</v>
      </c>
      <c r="F3029" t="s">
        <v>34</v>
      </c>
      <c r="G3029" t="s">
        <v>34</v>
      </c>
      <c r="H3029" t="s">
        <v>14</v>
      </c>
      <c r="I3029" t="s">
        <v>21</v>
      </c>
      <c r="J3029" s="5">
        <v>69.37</v>
      </c>
      <c r="K3029" s="5">
        <v>36.200000000000003</v>
      </c>
      <c r="L3029" s="4">
        <f t="shared" si="142"/>
        <v>28.25</v>
      </c>
      <c r="M3029" s="5">
        <f t="shared" si="143"/>
        <v>36.200000000000003</v>
      </c>
      <c r="N3029" t="s">
        <v>38</v>
      </c>
      <c r="O3029" t="s">
        <v>34</v>
      </c>
    </row>
    <row r="3030" spans="1:15" x14ac:dyDescent="0.25">
      <c r="A3030">
        <v>62384</v>
      </c>
      <c r="B3030" t="s">
        <v>12</v>
      </c>
      <c r="C3030">
        <v>52</v>
      </c>
      <c r="D3030" t="str">
        <f t="shared" si="141"/>
        <v>40–59 Age Group</v>
      </c>
      <c r="E3030" t="s">
        <v>34</v>
      </c>
      <c r="F3030" t="s">
        <v>13</v>
      </c>
      <c r="G3030" t="s">
        <v>34</v>
      </c>
      <c r="H3030" t="s">
        <v>20</v>
      </c>
      <c r="I3030" t="s">
        <v>21</v>
      </c>
      <c r="J3030" s="5">
        <v>79.81</v>
      </c>
      <c r="K3030" s="5" t="s">
        <v>4270</v>
      </c>
      <c r="L3030" s="4">
        <f t="shared" si="142"/>
        <v>28.25</v>
      </c>
      <c r="M3030" s="5">
        <f t="shared" si="143"/>
        <v>28.25</v>
      </c>
      <c r="N3030" t="s">
        <v>18</v>
      </c>
      <c r="O3030" t="s">
        <v>34</v>
      </c>
    </row>
    <row r="3031" spans="1:15" x14ac:dyDescent="0.25">
      <c r="A3031">
        <v>63990</v>
      </c>
      <c r="B3031" t="s">
        <v>12</v>
      </c>
      <c r="C3031">
        <v>52</v>
      </c>
      <c r="D3031" t="str">
        <f t="shared" si="141"/>
        <v>40–59 Age Group</v>
      </c>
      <c r="E3031" t="s">
        <v>13</v>
      </c>
      <c r="F3031" t="s">
        <v>34</v>
      </c>
      <c r="G3031" t="s">
        <v>13</v>
      </c>
      <c r="H3031" t="s">
        <v>20</v>
      </c>
      <c r="I3031" t="s">
        <v>21</v>
      </c>
      <c r="J3031" s="5">
        <v>192.37</v>
      </c>
      <c r="K3031" s="5">
        <v>49.2</v>
      </c>
      <c r="L3031" s="4">
        <f t="shared" si="142"/>
        <v>28.25</v>
      </c>
      <c r="M3031" s="5">
        <f t="shared" si="143"/>
        <v>49.2</v>
      </c>
      <c r="N3031" t="s">
        <v>24</v>
      </c>
      <c r="O3031" t="s">
        <v>34</v>
      </c>
    </row>
    <row r="3032" spans="1:15" x14ac:dyDescent="0.25">
      <c r="A3032">
        <v>64416</v>
      </c>
      <c r="B3032" t="s">
        <v>19</v>
      </c>
      <c r="C3032">
        <v>52</v>
      </c>
      <c r="D3032" t="str">
        <f t="shared" si="141"/>
        <v>40–59 Age Group</v>
      </c>
      <c r="E3032" t="s">
        <v>34</v>
      </c>
      <c r="F3032" t="s">
        <v>34</v>
      </c>
      <c r="G3032" t="s">
        <v>13</v>
      </c>
      <c r="H3032" t="s">
        <v>43</v>
      </c>
      <c r="I3032" t="s">
        <v>21</v>
      </c>
      <c r="J3032" s="5">
        <v>62.66</v>
      </c>
      <c r="K3032" s="5">
        <v>37.9</v>
      </c>
      <c r="L3032" s="4">
        <f t="shared" si="142"/>
        <v>28.25</v>
      </c>
      <c r="M3032" s="5">
        <f t="shared" si="143"/>
        <v>37.9</v>
      </c>
      <c r="N3032" t="s">
        <v>38</v>
      </c>
      <c r="O3032" t="s">
        <v>34</v>
      </c>
    </row>
    <row r="3033" spans="1:15" x14ac:dyDescent="0.25">
      <c r="A3033">
        <v>65895</v>
      </c>
      <c r="B3033" t="s">
        <v>19</v>
      </c>
      <c r="C3033">
        <v>52</v>
      </c>
      <c r="D3033" t="str">
        <f t="shared" si="141"/>
        <v>40–59 Age Group</v>
      </c>
      <c r="E3033" t="s">
        <v>34</v>
      </c>
      <c r="F3033" t="s">
        <v>34</v>
      </c>
      <c r="G3033" t="s">
        <v>13</v>
      </c>
      <c r="H3033" t="s">
        <v>14</v>
      </c>
      <c r="I3033" t="s">
        <v>15</v>
      </c>
      <c r="J3033" s="5">
        <v>98.27</v>
      </c>
      <c r="K3033" s="5">
        <v>61.2</v>
      </c>
      <c r="L3033" s="4">
        <f t="shared" si="142"/>
        <v>28.25</v>
      </c>
      <c r="M3033" s="5">
        <f t="shared" si="143"/>
        <v>61.2</v>
      </c>
      <c r="N3033" t="s">
        <v>38</v>
      </c>
      <c r="O3033" t="s">
        <v>34</v>
      </c>
    </row>
    <row r="3034" spans="1:15" x14ac:dyDescent="0.25">
      <c r="A3034">
        <v>66333</v>
      </c>
      <c r="B3034" t="s">
        <v>12</v>
      </c>
      <c r="C3034">
        <v>52</v>
      </c>
      <c r="D3034" t="str">
        <f t="shared" si="141"/>
        <v>40–59 Age Group</v>
      </c>
      <c r="E3034" t="s">
        <v>34</v>
      </c>
      <c r="F3034" t="s">
        <v>34</v>
      </c>
      <c r="G3034" t="s">
        <v>13</v>
      </c>
      <c r="H3034" t="s">
        <v>20</v>
      </c>
      <c r="I3034" t="s">
        <v>15</v>
      </c>
      <c r="J3034" s="5">
        <v>78.400000000000006</v>
      </c>
      <c r="K3034" s="5">
        <v>64.8</v>
      </c>
      <c r="L3034" s="4">
        <f t="shared" si="142"/>
        <v>28.25</v>
      </c>
      <c r="M3034" s="5">
        <f t="shared" si="143"/>
        <v>64.8</v>
      </c>
      <c r="N3034" t="s">
        <v>24</v>
      </c>
      <c r="O3034" t="s">
        <v>34</v>
      </c>
    </row>
    <row r="3035" spans="1:15" x14ac:dyDescent="0.25">
      <c r="A3035">
        <v>66972</v>
      </c>
      <c r="B3035" t="s">
        <v>19</v>
      </c>
      <c r="C3035">
        <v>52</v>
      </c>
      <c r="D3035" t="str">
        <f t="shared" si="141"/>
        <v>40–59 Age Group</v>
      </c>
      <c r="E3035" t="s">
        <v>34</v>
      </c>
      <c r="F3035" t="s">
        <v>34</v>
      </c>
      <c r="G3035" t="s">
        <v>13</v>
      </c>
      <c r="H3035" t="s">
        <v>43</v>
      </c>
      <c r="I3035" t="s">
        <v>15</v>
      </c>
      <c r="J3035" s="5">
        <v>80.88</v>
      </c>
      <c r="K3035" s="5">
        <v>23.8</v>
      </c>
      <c r="L3035" s="4">
        <f t="shared" si="142"/>
        <v>28.25</v>
      </c>
      <c r="M3035" s="5">
        <f t="shared" si="143"/>
        <v>23.8</v>
      </c>
      <c r="N3035" t="s">
        <v>29</v>
      </c>
      <c r="O3035" t="s">
        <v>34</v>
      </c>
    </row>
    <row r="3036" spans="1:15" x14ac:dyDescent="0.25">
      <c r="A3036">
        <v>67431</v>
      </c>
      <c r="B3036" t="s">
        <v>19</v>
      </c>
      <c r="C3036">
        <v>52</v>
      </c>
      <c r="D3036" t="str">
        <f t="shared" si="141"/>
        <v>40–59 Age Group</v>
      </c>
      <c r="E3036" t="s">
        <v>34</v>
      </c>
      <c r="F3036" t="s">
        <v>34</v>
      </c>
      <c r="G3036" t="s">
        <v>13</v>
      </c>
      <c r="H3036" t="s">
        <v>14</v>
      </c>
      <c r="I3036" t="s">
        <v>15</v>
      </c>
      <c r="J3036" s="5">
        <v>73.73</v>
      </c>
      <c r="K3036" s="5">
        <v>34.4</v>
      </c>
      <c r="L3036" s="4">
        <f t="shared" si="142"/>
        <v>28.25</v>
      </c>
      <c r="M3036" s="5">
        <f t="shared" si="143"/>
        <v>34.4</v>
      </c>
      <c r="N3036" t="s">
        <v>18</v>
      </c>
      <c r="O3036" t="s">
        <v>34</v>
      </c>
    </row>
    <row r="3037" spans="1:15" x14ac:dyDescent="0.25">
      <c r="A3037">
        <v>68275</v>
      </c>
      <c r="B3037" t="s">
        <v>12</v>
      </c>
      <c r="C3037">
        <v>52</v>
      </c>
      <c r="D3037" t="str">
        <f t="shared" si="141"/>
        <v>40–59 Age Group</v>
      </c>
      <c r="E3037" t="s">
        <v>34</v>
      </c>
      <c r="F3037" t="s">
        <v>34</v>
      </c>
      <c r="G3037" t="s">
        <v>13</v>
      </c>
      <c r="H3037" t="s">
        <v>14</v>
      </c>
      <c r="I3037" t="s">
        <v>15</v>
      </c>
      <c r="J3037" s="5">
        <v>247.69</v>
      </c>
      <c r="K3037" s="5">
        <v>35.1</v>
      </c>
      <c r="L3037" s="4">
        <f t="shared" si="142"/>
        <v>28.25</v>
      </c>
      <c r="M3037" s="5">
        <f t="shared" si="143"/>
        <v>35.1</v>
      </c>
      <c r="N3037" t="s">
        <v>38</v>
      </c>
      <c r="O3037" t="s">
        <v>34</v>
      </c>
    </row>
    <row r="3038" spans="1:15" x14ac:dyDescent="0.25">
      <c r="A3038">
        <v>68333</v>
      </c>
      <c r="B3038" t="s">
        <v>19</v>
      </c>
      <c r="C3038">
        <v>52</v>
      </c>
      <c r="D3038" t="str">
        <f t="shared" si="141"/>
        <v>40–59 Age Group</v>
      </c>
      <c r="E3038" t="s">
        <v>13</v>
      </c>
      <c r="F3038" t="s">
        <v>34</v>
      </c>
      <c r="G3038" t="s">
        <v>34</v>
      </c>
      <c r="H3038" t="s">
        <v>14</v>
      </c>
      <c r="I3038" t="s">
        <v>21</v>
      </c>
      <c r="J3038" s="5">
        <v>170.22</v>
      </c>
      <c r="K3038" s="5">
        <v>27.2</v>
      </c>
      <c r="L3038" s="4">
        <f t="shared" si="142"/>
        <v>28.25</v>
      </c>
      <c r="M3038" s="5">
        <f t="shared" si="143"/>
        <v>27.2</v>
      </c>
      <c r="N3038" t="s">
        <v>18</v>
      </c>
      <c r="O3038" t="s">
        <v>34</v>
      </c>
    </row>
    <row r="3039" spans="1:15" x14ac:dyDescent="0.25">
      <c r="A3039">
        <v>69502</v>
      </c>
      <c r="B3039" t="s">
        <v>19</v>
      </c>
      <c r="C3039">
        <v>52</v>
      </c>
      <c r="D3039" t="str">
        <f t="shared" si="141"/>
        <v>40–59 Age Group</v>
      </c>
      <c r="E3039" t="s">
        <v>13</v>
      </c>
      <c r="F3039" t="s">
        <v>34</v>
      </c>
      <c r="G3039" t="s">
        <v>13</v>
      </c>
      <c r="H3039" t="s">
        <v>14</v>
      </c>
      <c r="I3039" t="s">
        <v>15</v>
      </c>
      <c r="J3039" s="5">
        <v>155.86000000000001</v>
      </c>
      <c r="K3039" s="5">
        <v>27.2</v>
      </c>
      <c r="L3039" s="4">
        <f t="shared" si="142"/>
        <v>28.25</v>
      </c>
      <c r="M3039" s="5">
        <f t="shared" si="143"/>
        <v>27.2</v>
      </c>
      <c r="N3039" t="s">
        <v>29</v>
      </c>
      <c r="O3039" t="s">
        <v>34</v>
      </c>
    </row>
    <row r="3040" spans="1:15" x14ac:dyDescent="0.25">
      <c r="A3040">
        <v>69824</v>
      </c>
      <c r="B3040" t="s">
        <v>12</v>
      </c>
      <c r="C3040">
        <v>52</v>
      </c>
      <c r="D3040" t="str">
        <f t="shared" si="141"/>
        <v>40–59 Age Group</v>
      </c>
      <c r="E3040" t="s">
        <v>34</v>
      </c>
      <c r="F3040" t="s">
        <v>34</v>
      </c>
      <c r="G3040" t="s">
        <v>13</v>
      </c>
      <c r="H3040" t="s">
        <v>14</v>
      </c>
      <c r="I3040" t="s">
        <v>21</v>
      </c>
      <c r="J3040" s="5">
        <v>111.04</v>
      </c>
      <c r="K3040" s="5">
        <v>30</v>
      </c>
      <c r="L3040" s="4">
        <f t="shared" si="142"/>
        <v>28.25</v>
      </c>
      <c r="M3040" s="5">
        <f t="shared" si="143"/>
        <v>30</v>
      </c>
      <c r="N3040" t="s">
        <v>24</v>
      </c>
      <c r="O3040" t="s">
        <v>34</v>
      </c>
    </row>
    <row r="3041" spans="1:15" x14ac:dyDescent="0.25">
      <c r="A3041">
        <v>70455</v>
      </c>
      <c r="B3041" t="s">
        <v>19</v>
      </c>
      <c r="C3041">
        <v>52</v>
      </c>
      <c r="D3041" t="str">
        <f t="shared" si="141"/>
        <v>40–59 Age Group</v>
      </c>
      <c r="E3041" t="s">
        <v>34</v>
      </c>
      <c r="F3041" t="s">
        <v>34</v>
      </c>
      <c r="G3041" t="s">
        <v>13</v>
      </c>
      <c r="H3041" t="s">
        <v>43</v>
      </c>
      <c r="I3041" t="s">
        <v>15</v>
      </c>
      <c r="J3041" s="5">
        <v>110.36</v>
      </c>
      <c r="K3041" s="5">
        <v>39.1</v>
      </c>
      <c r="L3041" s="4">
        <f t="shared" si="142"/>
        <v>28.25</v>
      </c>
      <c r="M3041" s="5">
        <f t="shared" si="143"/>
        <v>39.1</v>
      </c>
      <c r="N3041" t="s">
        <v>18</v>
      </c>
      <c r="O3041" t="s">
        <v>34</v>
      </c>
    </row>
    <row r="3042" spans="1:15" x14ac:dyDescent="0.25">
      <c r="A3042">
        <v>71238</v>
      </c>
      <c r="B3042" t="s">
        <v>12</v>
      </c>
      <c r="C3042">
        <v>52</v>
      </c>
      <c r="D3042" t="str">
        <f t="shared" si="141"/>
        <v>40–59 Age Group</v>
      </c>
      <c r="E3042" t="s">
        <v>13</v>
      </c>
      <c r="F3042" t="s">
        <v>34</v>
      </c>
      <c r="G3042" t="s">
        <v>13</v>
      </c>
      <c r="H3042" t="s">
        <v>14</v>
      </c>
      <c r="I3042" t="s">
        <v>21</v>
      </c>
      <c r="J3042" s="5">
        <v>74.64</v>
      </c>
      <c r="K3042" s="5">
        <v>30.7</v>
      </c>
      <c r="L3042" s="4">
        <f t="shared" si="142"/>
        <v>28.25</v>
      </c>
      <c r="M3042" s="5">
        <f t="shared" si="143"/>
        <v>30.7</v>
      </c>
      <c r="N3042" t="s">
        <v>29</v>
      </c>
      <c r="O3042" t="s">
        <v>34</v>
      </c>
    </row>
    <row r="3043" spans="1:15" x14ac:dyDescent="0.25">
      <c r="A3043">
        <v>71447</v>
      </c>
      <c r="B3043" t="s">
        <v>12</v>
      </c>
      <c r="C3043">
        <v>52</v>
      </c>
      <c r="D3043" t="str">
        <f t="shared" si="141"/>
        <v>40–59 Age Group</v>
      </c>
      <c r="E3043" t="s">
        <v>34</v>
      </c>
      <c r="F3043" t="s">
        <v>13</v>
      </c>
      <c r="G3043" t="s">
        <v>13</v>
      </c>
      <c r="H3043" t="s">
        <v>14</v>
      </c>
      <c r="I3043" t="s">
        <v>15</v>
      </c>
      <c r="J3043" s="5">
        <v>124.49</v>
      </c>
      <c r="K3043" s="5">
        <v>29</v>
      </c>
      <c r="L3043" s="4">
        <f t="shared" si="142"/>
        <v>28.25</v>
      </c>
      <c r="M3043" s="5">
        <f t="shared" si="143"/>
        <v>29</v>
      </c>
      <c r="N3043" t="s">
        <v>24</v>
      </c>
      <c r="O3043" t="s">
        <v>34</v>
      </c>
    </row>
    <row r="3044" spans="1:15" x14ac:dyDescent="0.25">
      <c r="A3044">
        <v>72784</v>
      </c>
      <c r="B3044" t="s">
        <v>19</v>
      </c>
      <c r="C3044">
        <v>52</v>
      </c>
      <c r="D3044" t="str">
        <f t="shared" si="141"/>
        <v>40–59 Age Group</v>
      </c>
      <c r="E3044" t="s">
        <v>34</v>
      </c>
      <c r="F3044" t="s">
        <v>34</v>
      </c>
      <c r="G3044" t="s">
        <v>13</v>
      </c>
      <c r="H3044" t="s">
        <v>14</v>
      </c>
      <c r="I3044" t="s">
        <v>21</v>
      </c>
      <c r="J3044" s="5">
        <v>118.46</v>
      </c>
      <c r="K3044" s="5">
        <v>61.6</v>
      </c>
      <c r="L3044" s="4">
        <f t="shared" si="142"/>
        <v>28.25</v>
      </c>
      <c r="M3044" s="5">
        <f t="shared" si="143"/>
        <v>61.6</v>
      </c>
      <c r="N3044" t="s">
        <v>29</v>
      </c>
      <c r="O3044" t="s">
        <v>34</v>
      </c>
    </row>
    <row r="3045" spans="1:15" x14ac:dyDescent="0.25">
      <c r="A3045">
        <v>72861</v>
      </c>
      <c r="B3045" t="s">
        <v>19</v>
      </c>
      <c r="C3045">
        <v>52</v>
      </c>
      <c r="D3045" t="str">
        <f t="shared" si="141"/>
        <v>40–59 Age Group</v>
      </c>
      <c r="E3045" t="s">
        <v>34</v>
      </c>
      <c r="F3045" t="s">
        <v>34</v>
      </c>
      <c r="G3045" t="s">
        <v>13</v>
      </c>
      <c r="H3045" t="s">
        <v>14</v>
      </c>
      <c r="I3045" t="s">
        <v>15</v>
      </c>
      <c r="J3045" s="5">
        <v>69.3</v>
      </c>
      <c r="K3045" s="5">
        <v>20.100000000000001</v>
      </c>
      <c r="L3045" s="4">
        <f t="shared" si="142"/>
        <v>28.25</v>
      </c>
      <c r="M3045" s="5">
        <f t="shared" si="143"/>
        <v>20.100000000000001</v>
      </c>
      <c r="N3045" t="s">
        <v>24</v>
      </c>
      <c r="O3045" t="s">
        <v>34</v>
      </c>
    </row>
    <row r="3046" spans="1:15" x14ac:dyDescent="0.25">
      <c r="A3046">
        <v>3009</v>
      </c>
      <c r="B3046" t="s">
        <v>19</v>
      </c>
      <c r="C3046">
        <v>53</v>
      </c>
      <c r="D3046" t="str">
        <f t="shared" si="141"/>
        <v>40–59 Age Group</v>
      </c>
      <c r="E3046" t="s">
        <v>34</v>
      </c>
      <c r="F3046" t="s">
        <v>34</v>
      </c>
      <c r="G3046" t="s">
        <v>13</v>
      </c>
      <c r="H3046" t="s">
        <v>20</v>
      </c>
      <c r="I3046" t="s">
        <v>21</v>
      </c>
      <c r="J3046" s="5">
        <v>96.88</v>
      </c>
      <c r="K3046" s="5">
        <v>31.4</v>
      </c>
      <c r="L3046" s="4">
        <f t="shared" si="142"/>
        <v>28.25</v>
      </c>
      <c r="M3046" s="5">
        <f t="shared" si="143"/>
        <v>31.4</v>
      </c>
      <c r="N3046" t="s">
        <v>38</v>
      </c>
      <c r="O3046" t="s">
        <v>34</v>
      </c>
    </row>
    <row r="3047" spans="1:15" x14ac:dyDescent="0.25">
      <c r="A3047">
        <v>3167</v>
      </c>
      <c r="B3047" t="s">
        <v>12</v>
      </c>
      <c r="C3047">
        <v>53</v>
      </c>
      <c r="D3047" t="str">
        <f t="shared" si="141"/>
        <v>40–59 Age Group</v>
      </c>
      <c r="E3047" t="s">
        <v>34</v>
      </c>
      <c r="F3047" t="s">
        <v>13</v>
      </c>
      <c r="G3047" t="s">
        <v>13</v>
      </c>
      <c r="H3047" t="s">
        <v>14</v>
      </c>
      <c r="I3047" t="s">
        <v>15</v>
      </c>
      <c r="J3047" s="5">
        <v>91.57</v>
      </c>
      <c r="K3047" s="5">
        <v>30.1</v>
      </c>
      <c r="L3047" s="4">
        <f t="shared" si="142"/>
        <v>28.25</v>
      </c>
      <c r="M3047" s="5">
        <f t="shared" si="143"/>
        <v>30.1</v>
      </c>
      <c r="N3047" t="s">
        <v>18</v>
      </c>
      <c r="O3047" t="s">
        <v>34</v>
      </c>
    </row>
    <row r="3048" spans="1:15" x14ac:dyDescent="0.25">
      <c r="A3048">
        <v>4542</v>
      </c>
      <c r="B3048" t="s">
        <v>19</v>
      </c>
      <c r="C3048">
        <v>53</v>
      </c>
      <c r="D3048" t="str">
        <f t="shared" si="141"/>
        <v>40–59 Age Group</v>
      </c>
      <c r="E3048" t="s">
        <v>34</v>
      </c>
      <c r="F3048" t="s">
        <v>34</v>
      </c>
      <c r="G3048" t="s">
        <v>13</v>
      </c>
      <c r="H3048" t="s">
        <v>43</v>
      </c>
      <c r="I3048" t="s">
        <v>15</v>
      </c>
      <c r="J3048" s="5">
        <v>83.79</v>
      </c>
      <c r="K3048" s="5">
        <v>44</v>
      </c>
      <c r="L3048" s="4">
        <f t="shared" si="142"/>
        <v>28.25</v>
      </c>
      <c r="M3048" s="5">
        <f t="shared" si="143"/>
        <v>44</v>
      </c>
      <c r="N3048" t="s">
        <v>38</v>
      </c>
      <c r="O3048" t="s">
        <v>34</v>
      </c>
    </row>
    <row r="3049" spans="1:15" x14ac:dyDescent="0.25">
      <c r="A3049">
        <v>5043</v>
      </c>
      <c r="B3049" t="s">
        <v>19</v>
      </c>
      <c r="C3049">
        <v>53</v>
      </c>
      <c r="D3049" t="str">
        <f t="shared" si="141"/>
        <v>40–59 Age Group</v>
      </c>
      <c r="E3049" t="s">
        <v>34</v>
      </c>
      <c r="F3049" t="s">
        <v>34</v>
      </c>
      <c r="G3049" t="s">
        <v>13</v>
      </c>
      <c r="H3049" t="s">
        <v>14</v>
      </c>
      <c r="I3049" t="s">
        <v>15</v>
      </c>
      <c r="J3049" s="5">
        <v>83.41</v>
      </c>
      <c r="K3049" s="5">
        <v>29.9</v>
      </c>
      <c r="L3049" s="4">
        <f t="shared" si="142"/>
        <v>28.25</v>
      </c>
      <c r="M3049" s="5">
        <f t="shared" si="143"/>
        <v>29.9</v>
      </c>
      <c r="N3049" t="s">
        <v>24</v>
      </c>
      <c r="O3049" t="s">
        <v>34</v>
      </c>
    </row>
    <row r="3050" spans="1:15" x14ac:dyDescent="0.25">
      <c r="A3050">
        <v>6537</v>
      </c>
      <c r="B3050" t="s">
        <v>19</v>
      </c>
      <c r="C3050">
        <v>53</v>
      </c>
      <c r="D3050" t="str">
        <f t="shared" si="141"/>
        <v>40–59 Age Group</v>
      </c>
      <c r="E3050" t="s">
        <v>34</v>
      </c>
      <c r="F3050" t="s">
        <v>34</v>
      </c>
      <c r="G3050" t="s">
        <v>13</v>
      </c>
      <c r="H3050" t="s">
        <v>20</v>
      </c>
      <c r="I3050" t="s">
        <v>15</v>
      </c>
      <c r="J3050" s="5">
        <v>84.85</v>
      </c>
      <c r="K3050" s="5">
        <v>24.7</v>
      </c>
      <c r="L3050" s="4">
        <f t="shared" si="142"/>
        <v>28.25</v>
      </c>
      <c r="M3050" s="5">
        <f t="shared" si="143"/>
        <v>24.7</v>
      </c>
      <c r="N3050" t="s">
        <v>24</v>
      </c>
      <c r="O3050" t="s">
        <v>34</v>
      </c>
    </row>
    <row r="3051" spans="1:15" x14ac:dyDescent="0.25">
      <c r="A3051">
        <v>6731</v>
      </c>
      <c r="B3051" t="s">
        <v>19</v>
      </c>
      <c r="C3051">
        <v>53</v>
      </c>
      <c r="D3051" t="str">
        <f t="shared" si="141"/>
        <v>40–59 Age Group</v>
      </c>
      <c r="E3051" t="s">
        <v>34</v>
      </c>
      <c r="F3051" t="s">
        <v>34</v>
      </c>
      <c r="G3051" t="s">
        <v>34</v>
      </c>
      <c r="H3051" t="s">
        <v>14</v>
      </c>
      <c r="I3051" t="s">
        <v>21</v>
      </c>
      <c r="J3051" s="5">
        <v>235.45</v>
      </c>
      <c r="K3051" s="5" t="s">
        <v>4270</v>
      </c>
      <c r="L3051" s="4">
        <f t="shared" si="142"/>
        <v>28.25</v>
      </c>
      <c r="M3051" s="5">
        <f t="shared" si="143"/>
        <v>28.25</v>
      </c>
      <c r="N3051" t="s">
        <v>18</v>
      </c>
      <c r="O3051" t="s">
        <v>34</v>
      </c>
    </row>
    <row r="3052" spans="1:15" x14ac:dyDescent="0.25">
      <c r="A3052">
        <v>7516</v>
      </c>
      <c r="B3052" t="s">
        <v>12</v>
      </c>
      <c r="C3052">
        <v>53</v>
      </c>
      <c r="D3052" t="str">
        <f t="shared" si="141"/>
        <v>40–59 Age Group</v>
      </c>
      <c r="E3052" t="s">
        <v>34</v>
      </c>
      <c r="F3052" t="s">
        <v>34</v>
      </c>
      <c r="G3052" t="s">
        <v>13</v>
      </c>
      <c r="H3052" t="s">
        <v>20</v>
      </c>
      <c r="I3052" t="s">
        <v>15</v>
      </c>
      <c r="J3052" s="5">
        <v>94.89</v>
      </c>
      <c r="K3052" s="5">
        <v>28.5</v>
      </c>
      <c r="L3052" s="4">
        <f t="shared" si="142"/>
        <v>28.25</v>
      </c>
      <c r="M3052" s="5">
        <f t="shared" si="143"/>
        <v>28.5</v>
      </c>
      <c r="N3052" t="s">
        <v>24</v>
      </c>
      <c r="O3052" t="s">
        <v>34</v>
      </c>
    </row>
    <row r="3053" spans="1:15" x14ac:dyDescent="0.25">
      <c r="A3053">
        <v>8543</v>
      </c>
      <c r="B3053" t="s">
        <v>19</v>
      </c>
      <c r="C3053">
        <v>53</v>
      </c>
      <c r="D3053" t="str">
        <f t="shared" si="141"/>
        <v>40–59 Age Group</v>
      </c>
      <c r="E3053" t="s">
        <v>34</v>
      </c>
      <c r="F3053" t="s">
        <v>34</v>
      </c>
      <c r="G3053" t="s">
        <v>13</v>
      </c>
      <c r="H3053" t="s">
        <v>14</v>
      </c>
      <c r="I3053" t="s">
        <v>21</v>
      </c>
      <c r="J3053" s="5">
        <v>105.28</v>
      </c>
      <c r="K3053" s="5">
        <v>23.1</v>
      </c>
      <c r="L3053" s="4">
        <f t="shared" si="142"/>
        <v>28.25</v>
      </c>
      <c r="M3053" s="5">
        <f t="shared" si="143"/>
        <v>23.1</v>
      </c>
      <c r="N3053" t="s">
        <v>24</v>
      </c>
      <c r="O3053" t="s">
        <v>34</v>
      </c>
    </row>
    <row r="3054" spans="1:15" x14ac:dyDescent="0.25">
      <c r="A3054">
        <v>11068</v>
      </c>
      <c r="B3054" t="s">
        <v>12</v>
      </c>
      <c r="C3054">
        <v>53</v>
      </c>
      <c r="D3054" t="str">
        <f t="shared" si="141"/>
        <v>40–59 Age Group</v>
      </c>
      <c r="E3054" t="s">
        <v>34</v>
      </c>
      <c r="F3054" t="s">
        <v>34</v>
      </c>
      <c r="G3054" t="s">
        <v>13</v>
      </c>
      <c r="H3054" t="s">
        <v>20</v>
      </c>
      <c r="I3054" t="s">
        <v>15</v>
      </c>
      <c r="J3054" s="5">
        <v>76.36</v>
      </c>
      <c r="K3054" s="5">
        <v>29.8</v>
      </c>
      <c r="L3054" s="4">
        <f t="shared" si="142"/>
        <v>28.25</v>
      </c>
      <c r="M3054" s="5">
        <f t="shared" si="143"/>
        <v>29.8</v>
      </c>
      <c r="N3054" t="s">
        <v>38</v>
      </c>
      <c r="O3054" t="s">
        <v>34</v>
      </c>
    </row>
    <row r="3055" spans="1:15" x14ac:dyDescent="0.25">
      <c r="A3055">
        <v>11259</v>
      </c>
      <c r="B3055" t="s">
        <v>19</v>
      </c>
      <c r="C3055">
        <v>53</v>
      </c>
      <c r="D3055" t="str">
        <f t="shared" si="141"/>
        <v>40–59 Age Group</v>
      </c>
      <c r="E3055" t="s">
        <v>34</v>
      </c>
      <c r="F3055" t="s">
        <v>34</v>
      </c>
      <c r="G3055" t="s">
        <v>13</v>
      </c>
      <c r="H3055" t="s">
        <v>14</v>
      </c>
      <c r="I3055" t="s">
        <v>15</v>
      </c>
      <c r="J3055" s="5">
        <v>227.68</v>
      </c>
      <c r="K3055" s="5" t="s">
        <v>4270</v>
      </c>
      <c r="L3055" s="4">
        <f t="shared" si="142"/>
        <v>28.25</v>
      </c>
      <c r="M3055" s="5">
        <f t="shared" si="143"/>
        <v>28.25</v>
      </c>
      <c r="N3055" t="s">
        <v>24</v>
      </c>
      <c r="O3055" t="s">
        <v>34</v>
      </c>
    </row>
    <row r="3056" spans="1:15" x14ac:dyDescent="0.25">
      <c r="A3056">
        <v>11692</v>
      </c>
      <c r="B3056" t="s">
        <v>19</v>
      </c>
      <c r="C3056">
        <v>53</v>
      </c>
      <c r="D3056" t="str">
        <f t="shared" si="141"/>
        <v>40–59 Age Group</v>
      </c>
      <c r="E3056" t="s">
        <v>34</v>
      </c>
      <c r="F3056" t="s">
        <v>34</v>
      </c>
      <c r="G3056" t="s">
        <v>34</v>
      </c>
      <c r="H3056" t="s">
        <v>43</v>
      </c>
      <c r="I3056" t="s">
        <v>15</v>
      </c>
      <c r="J3056" s="5">
        <v>101.81</v>
      </c>
      <c r="K3056" s="5">
        <v>29.4</v>
      </c>
      <c r="L3056" s="4">
        <f t="shared" si="142"/>
        <v>28.25</v>
      </c>
      <c r="M3056" s="5">
        <f t="shared" si="143"/>
        <v>29.4</v>
      </c>
      <c r="N3056" t="s">
        <v>29</v>
      </c>
      <c r="O3056" t="s">
        <v>34</v>
      </c>
    </row>
    <row r="3057" spans="1:15" x14ac:dyDescent="0.25">
      <c r="A3057">
        <v>12106</v>
      </c>
      <c r="B3057" t="s">
        <v>12</v>
      </c>
      <c r="C3057">
        <v>53</v>
      </c>
      <c r="D3057" t="str">
        <f t="shared" si="141"/>
        <v>40–59 Age Group</v>
      </c>
      <c r="E3057" t="s">
        <v>13</v>
      </c>
      <c r="F3057" t="s">
        <v>34</v>
      </c>
      <c r="G3057" t="s">
        <v>13</v>
      </c>
      <c r="H3057" t="s">
        <v>43</v>
      </c>
      <c r="I3057" t="s">
        <v>21</v>
      </c>
      <c r="J3057" s="5">
        <v>78.16</v>
      </c>
      <c r="K3057" s="5">
        <v>36.6</v>
      </c>
      <c r="L3057" s="4">
        <f t="shared" si="142"/>
        <v>28.25</v>
      </c>
      <c r="M3057" s="5">
        <f t="shared" si="143"/>
        <v>36.6</v>
      </c>
      <c r="N3057" t="s">
        <v>24</v>
      </c>
      <c r="O3057" t="s">
        <v>34</v>
      </c>
    </row>
    <row r="3058" spans="1:15" x14ac:dyDescent="0.25">
      <c r="A3058">
        <v>12134</v>
      </c>
      <c r="B3058" t="s">
        <v>19</v>
      </c>
      <c r="C3058">
        <v>53</v>
      </c>
      <c r="D3058" t="str">
        <f t="shared" si="141"/>
        <v>40–59 Age Group</v>
      </c>
      <c r="E3058" t="s">
        <v>34</v>
      </c>
      <c r="F3058" t="s">
        <v>34</v>
      </c>
      <c r="G3058" t="s">
        <v>13</v>
      </c>
      <c r="H3058" t="s">
        <v>43</v>
      </c>
      <c r="I3058" t="s">
        <v>21</v>
      </c>
      <c r="J3058" s="5">
        <v>87.62</v>
      </c>
      <c r="K3058" s="5">
        <v>33.700000000000003</v>
      </c>
      <c r="L3058" s="4">
        <f t="shared" si="142"/>
        <v>28.25</v>
      </c>
      <c r="M3058" s="5">
        <f t="shared" si="143"/>
        <v>33.700000000000003</v>
      </c>
      <c r="N3058" t="s">
        <v>29</v>
      </c>
      <c r="O3058" t="s">
        <v>34</v>
      </c>
    </row>
    <row r="3059" spans="1:15" x14ac:dyDescent="0.25">
      <c r="A3059">
        <v>12753</v>
      </c>
      <c r="B3059" t="s">
        <v>12</v>
      </c>
      <c r="C3059">
        <v>53</v>
      </c>
      <c r="D3059" t="str">
        <f t="shared" si="141"/>
        <v>40–59 Age Group</v>
      </c>
      <c r="E3059" t="s">
        <v>34</v>
      </c>
      <c r="F3059" t="s">
        <v>34</v>
      </c>
      <c r="G3059" t="s">
        <v>13</v>
      </c>
      <c r="H3059" t="s">
        <v>14</v>
      </c>
      <c r="I3059" t="s">
        <v>15</v>
      </c>
      <c r="J3059" s="5">
        <v>86.25</v>
      </c>
      <c r="K3059" s="5">
        <v>29.3</v>
      </c>
      <c r="L3059" s="4">
        <f t="shared" si="142"/>
        <v>28.25</v>
      </c>
      <c r="M3059" s="5">
        <f t="shared" si="143"/>
        <v>29.3</v>
      </c>
      <c r="N3059" t="s">
        <v>24</v>
      </c>
      <c r="O3059" t="s">
        <v>34</v>
      </c>
    </row>
    <row r="3060" spans="1:15" x14ac:dyDescent="0.25">
      <c r="A3060">
        <v>12812</v>
      </c>
      <c r="B3060" t="s">
        <v>19</v>
      </c>
      <c r="C3060">
        <v>53</v>
      </c>
      <c r="D3060" t="str">
        <f t="shared" si="141"/>
        <v>40–59 Age Group</v>
      </c>
      <c r="E3060" t="s">
        <v>34</v>
      </c>
      <c r="F3060" t="s">
        <v>34</v>
      </c>
      <c r="G3060" t="s">
        <v>13</v>
      </c>
      <c r="H3060" t="s">
        <v>14</v>
      </c>
      <c r="I3060" t="s">
        <v>21</v>
      </c>
      <c r="J3060" s="5">
        <v>102</v>
      </c>
      <c r="K3060" s="5">
        <v>32.4</v>
      </c>
      <c r="L3060" s="4">
        <f t="shared" si="142"/>
        <v>28.25</v>
      </c>
      <c r="M3060" s="5">
        <f t="shared" si="143"/>
        <v>32.4</v>
      </c>
      <c r="N3060" t="s">
        <v>24</v>
      </c>
      <c r="O3060" t="s">
        <v>34</v>
      </c>
    </row>
    <row r="3061" spans="1:15" x14ac:dyDescent="0.25">
      <c r="A3061">
        <v>13223</v>
      </c>
      <c r="B3061" t="s">
        <v>19</v>
      </c>
      <c r="C3061">
        <v>53</v>
      </c>
      <c r="D3061" t="str">
        <f t="shared" si="141"/>
        <v>40–59 Age Group</v>
      </c>
      <c r="E3061" t="s">
        <v>34</v>
      </c>
      <c r="F3061" t="s">
        <v>34</v>
      </c>
      <c r="G3061" t="s">
        <v>13</v>
      </c>
      <c r="H3061" t="s">
        <v>43</v>
      </c>
      <c r="I3061" t="s">
        <v>21</v>
      </c>
      <c r="J3061" s="5">
        <v>86.39</v>
      </c>
      <c r="K3061" s="5">
        <v>30.2</v>
      </c>
      <c r="L3061" s="4">
        <f t="shared" si="142"/>
        <v>28.25</v>
      </c>
      <c r="M3061" s="5">
        <f t="shared" si="143"/>
        <v>30.2</v>
      </c>
      <c r="N3061" t="s">
        <v>24</v>
      </c>
      <c r="O3061" t="s">
        <v>34</v>
      </c>
    </row>
    <row r="3062" spans="1:15" x14ac:dyDescent="0.25">
      <c r="A3062">
        <v>15220</v>
      </c>
      <c r="B3062" t="s">
        <v>19</v>
      </c>
      <c r="C3062">
        <v>53</v>
      </c>
      <c r="D3062" t="str">
        <f t="shared" si="141"/>
        <v>40–59 Age Group</v>
      </c>
      <c r="E3062" t="s">
        <v>13</v>
      </c>
      <c r="F3062" t="s">
        <v>34</v>
      </c>
      <c r="G3062" t="s">
        <v>13</v>
      </c>
      <c r="H3062" t="s">
        <v>14</v>
      </c>
      <c r="I3062" t="s">
        <v>15</v>
      </c>
      <c r="J3062" s="5">
        <v>87.03</v>
      </c>
      <c r="K3062" s="5">
        <v>55.2</v>
      </c>
      <c r="L3062" s="4">
        <f t="shared" si="142"/>
        <v>28.25</v>
      </c>
      <c r="M3062" s="5">
        <f t="shared" si="143"/>
        <v>55.2</v>
      </c>
      <c r="N3062" t="s">
        <v>18</v>
      </c>
      <c r="O3062" t="s">
        <v>34</v>
      </c>
    </row>
    <row r="3063" spans="1:15" x14ac:dyDescent="0.25">
      <c r="A3063">
        <v>16066</v>
      </c>
      <c r="B3063" t="s">
        <v>19</v>
      </c>
      <c r="C3063">
        <v>53</v>
      </c>
      <c r="D3063" t="str">
        <f t="shared" si="141"/>
        <v>40–59 Age Group</v>
      </c>
      <c r="E3063" t="s">
        <v>13</v>
      </c>
      <c r="F3063" t="s">
        <v>13</v>
      </c>
      <c r="G3063" t="s">
        <v>13</v>
      </c>
      <c r="H3063" t="s">
        <v>14</v>
      </c>
      <c r="I3063" t="s">
        <v>15</v>
      </c>
      <c r="J3063" s="5">
        <v>196.25</v>
      </c>
      <c r="K3063" s="5">
        <v>24.9</v>
      </c>
      <c r="L3063" s="4">
        <f t="shared" si="142"/>
        <v>28.25</v>
      </c>
      <c r="M3063" s="5">
        <f t="shared" si="143"/>
        <v>24.9</v>
      </c>
      <c r="N3063" t="s">
        <v>29</v>
      </c>
      <c r="O3063" t="s">
        <v>34</v>
      </c>
    </row>
    <row r="3064" spans="1:15" x14ac:dyDescent="0.25">
      <c r="A3064">
        <v>17443</v>
      </c>
      <c r="B3064" t="s">
        <v>19</v>
      </c>
      <c r="C3064">
        <v>53</v>
      </c>
      <c r="D3064" t="str">
        <f t="shared" si="141"/>
        <v>40–59 Age Group</v>
      </c>
      <c r="E3064" t="s">
        <v>34</v>
      </c>
      <c r="F3064" t="s">
        <v>34</v>
      </c>
      <c r="G3064" t="s">
        <v>13</v>
      </c>
      <c r="H3064" t="s">
        <v>14</v>
      </c>
      <c r="I3064" t="s">
        <v>15</v>
      </c>
      <c r="J3064" s="5">
        <v>73.599999999999994</v>
      </c>
      <c r="K3064" s="5">
        <v>27</v>
      </c>
      <c r="L3064" s="4">
        <f t="shared" si="142"/>
        <v>28.25</v>
      </c>
      <c r="M3064" s="5">
        <f t="shared" si="143"/>
        <v>27</v>
      </c>
      <c r="N3064" t="s">
        <v>24</v>
      </c>
      <c r="O3064" t="s">
        <v>34</v>
      </c>
    </row>
    <row r="3065" spans="1:15" x14ac:dyDescent="0.25">
      <c r="A3065">
        <v>17869</v>
      </c>
      <c r="B3065" t="s">
        <v>19</v>
      </c>
      <c r="C3065">
        <v>53</v>
      </c>
      <c r="D3065" t="str">
        <f t="shared" si="141"/>
        <v>40–59 Age Group</v>
      </c>
      <c r="E3065" t="s">
        <v>34</v>
      </c>
      <c r="F3065" t="s">
        <v>34</v>
      </c>
      <c r="G3065" t="s">
        <v>13</v>
      </c>
      <c r="H3065" t="s">
        <v>14</v>
      </c>
      <c r="I3065" t="s">
        <v>15</v>
      </c>
      <c r="J3065" s="5">
        <v>94.78</v>
      </c>
      <c r="K3065" s="5">
        <v>30.1</v>
      </c>
      <c r="L3065" s="4">
        <f t="shared" si="142"/>
        <v>28.25</v>
      </c>
      <c r="M3065" s="5">
        <f t="shared" si="143"/>
        <v>30.1</v>
      </c>
      <c r="N3065" t="s">
        <v>38</v>
      </c>
      <c r="O3065" t="s">
        <v>34</v>
      </c>
    </row>
    <row r="3066" spans="1:15" x14ac:dyDescent="0.25">
      <c r="A3066">
        <v>20825</v>
      </c>
      <c r="B3066" t="s">
        <v>19</v>
      </c>
      <c r="C3066">
        <v>53</v>
      </c>
      <c r="D3066" t="str">
        <f t="shared" si="141"/>
        <v>40–59 Age Group</v>
      </c>
      <c r="E3066" t="s">
        <v>34</v>
      </c>
      <c r="F3066" t="s">
        <v>34</v>
      </c>
      <c r="G3066" t="s">
        <v>13</v>
      </c>
      <c r="H3066" t="s">
        <v>43</v>
      </c>
      <c r="I3066" t="s">
        <v>21</v>
      </c>
      <c r="J3066" s="5">
        <v>84.9</v>
      </c>
      <c r="K3066" s="5">
        <v>21.6</v>
      </c>
      <c r="L3066" s="4">
        <f t="shared" si="142"/>
        <v>28.25</v>
      </c>
      <c r="M3066" s="5">
        <f t="shared" si="143"/>
        <v>21.6</v>
      </c>
      <c r="N3066" t="s">
        <v>24</v>
      </c>
      <c r="O3066" t="s">
        <v>34</v>
      </c>
    </row>
    <row r="3067" spans="1:15" x14ac:dyDescent="0.25">
      <c r="A3067">
        <v>23238</v>
      </c>
      <c r="B3067" t="s">
        <v>12</v>
      </c>
      <c r="C3067">
        <v>53</v>
      </c>
      <c r="D3067" t="str">
        <f t="shared" si="141"/>
        <v>40–59 Age Group</v>
      </c>
      <c r="E3067" t="s">
        <v>34</v>
      </c>
      <c r="F3067" t="s">
        <v>13</v>
      </c>
      <c r="G3067" t="s">
        <v>13</v>
      </c>
      <c r="H3067" t="s">
        <v>14</v>
      </c>
      <c r="I3067" t="s">
        <v>21</v>
      </c>
      <c r="J3067" s="5">
        <v>95.23</v>
      </c>
      <c r="K3067" s="5">
        <v>35.200000000000003</v>
      </c>
      <c r="L3067" s="4">
        <f t="shared" si="142"/>
        <v>28.25</v>
      </c>
      <c r="M3067" s="5">
        <f t="shared" si="143"/>
        <v>35.200000000000003</v>
      </c>
      <c r="N3067" t="s">
        <v>29</v>
      </c>
      <c r="O3067" t="s">
        <v>34</v>
      </c>
    </row>
    <row r="3068" spans="1:15" x14ac:dyDescent="0.25">
      <c r="A3068">
        <v>27377</v>
      </c>
      <c r="B3068" t="s">
        <v>12</v>
      </c>
      <c r="C3068">
        <v>53</v>
      </c>
      <c r="D3068" t="str">
        <f t="shared" si="141"/>
        <v>40–59 Age Group</v>
      </c>
      <c r="E3068" t="s">
        <v>34</v>
      </c>
      <c r="F3068" t="s">
        <v>34</v>
      </c>
      <c r="G3068" t="s">
        <v>13</v>
      </c>
      <c r="H3068" t="s">
        <v>14</v>
      </c>
      <c r="I3068" t="s">
        <v>21</v>
      </c>
      <c r="J3068" s="5">
        <v>79.87</v>
      </c>
      <c r="K3068" s="5">
        <v>30.9</v>
      </c>
      <c r="L3068" s="4">
        <f t="shared" si="142"/>
        <v>28.25</v>
      </c>
      <c r="M3068" s="5">
        <f t="shared" si="143"/>
        <v>30.9</v>
      </c>
      <c r="N3068" t="s">
        <v>24</v>
      </c>
      <c r="O3068" t="s">
        <v>34</v>
      </c>
    </row>
    <row r="3069" spans="1:15" x14ac:dyDescent="0.25">
      <c r="A3069">
        <v>27608</v>
      </c>
      <c r="B3069" t="s">
        <v>19</v>
      </c>
      <c r="C3069">
        <v>53</v>
      </c>
      <c r="D3069" t="str">
        <f t="shared" si="141"/>
        <v>40–59 Age Group</v>
      </c>
      <c r="E3069" t="s">
        <v>34</v>
      </c>
      <c r="F3069" t="s">
        <v>34</v>
      </c>
      <c r="G3069" t="s">
        <v>13</v>
      </c>
      <c r="H3069" t="s">
        <v>43</v>
      </c>
      <c r="I3069" t="s">
        <v>15</v>
      </c>
      <c r="J3069" s="5">
        <v>74.64</v>
      </c>
      <c r="K3069" s="5">
        <v>22.4</v>
      </c>
      <c r="L3069" s="4">
        <f t="shared" si="142"/>
        <v>28.25</v>
      </c>
      <c r="M3069" s="5">
        <f t="shared" si="143"/>
        <v>22.4</v>
      </c>
      <c r="N3069" t="s">
        <v>38</v>
      </c>
      <c r="O3069" t="s">
        <v>34</v>
      </c>
    </row>
    <row r="3070" spans="1:15" x14ac:dyDescent="0.25">
      <c r="A3070">
        <v>28447</v>
      </c>
      <c r="B3070" t="s">
        <v>19</v>
      </c>
      <c r="C3070">
        <v>53</v>
      </c>
      <c r="D3070" t="str">
        <f t="shared" si="141"/>
        <v>40–59 Age Group</v>
      </c>
      <c r="E3070" t="s">
        <v>13</v>
      </c>
      <c r="F3070" t="s">
        <v>34</v>
      </c>
      <c r="G3070" t="s">
        <v>13</v>
      </c>
      <c r="H3070" t="s">
        <v>14</v>
      </c>
      <c r="I3070" t="s">
        <v>21</v>
      </c>
      <c r="J3070" s="5">
        <v>216.88</v>
      </c>
      <c r="K3070" s="5">
        <v>31.4</v>
      </c>
      <c r="L3070" s="4">
        <f t="shared" si="142"/>
        <v>28.25</v>
      </c>
      <c r="M3070" s="5">
        <f t="shared" si="143"/>
        <v>31.4</v>
      </c>
      <c r="N3070" t="s">
        <v>29</v>
      </c>
      <c r="O3070" t="s">
        <v>34</v>
      </c>
    </row>
    <row r="3071" spans="1:15" x14ac:dyDescent="0.25">
      <c r="A3071">
        <v>30457</v>
      </c>
      <c r="B3071" t="s">
        <v>19</v>
      </c>
      <c r="C3071">
        <v>53</v>
      </c>
      <c r="D3071" t="str">
        <f t="shared" si="141"/>
        <v>40–59 Age Group</v>
      </c>
      <c r="E3071" t="s">
        <v>13</v>
      </c>
      <c r="F3071" t="s">
        <v>34</v>
      </c>
      <c r="G3071" t="s">
        <v>13</v>
      </c>
      <c r="H3071" t="s">
        <v>43</v>
      </c>
      <c r="I3071" t="s">
        <v>21</v>
      </c>
      <c r="J3071" s="5">
        <v>98.61</v>
      </c>
      <c r="K3071" s="5">
        <v>38.799999999999997</v>
      </c>
      <c r="L3071" s="4">
        <f t="shared" si="142"/>
        <v>28.25</v>
      </c>
      <c r="M3071" s="5">
        <f t="shared" si="143"/>
        <v>38.799999999999997</v>
      </c>
      <c r="N3071" t="s">
        <v>29</v>
      </c>
      <c r="O3071" t="s">
        <v>34</v>
      </c>
    </row>
    <row r="3072" spans="1:15" x14ac:dyDescent="0.25">
      <c r="A3072">
        <v>30836</v>
      </c>
      <c r="B3072" t="s">
        <v>19</v>
      </c>
      <c r="C3072">
        <v>53</v>
      </c>
      <c r="D3072" t="str">
        <f t="shared" si="141"/>
        <v>40–59 Age Group</v>
      </c>
      <c r="E3072" t="s">
        <v>34</v>
      </c>
      <c r="F3072" t="s">
        <v>34</v>
      </c>
      <c r="G3072" t="s">
        <v>13</v>
      </c>
      <c r="H3072" t="s">
        <v>14</v>
      </c>
      <c r="I3072" t="s">
        <v>15</v>
      </c>
      <c r="J3072" s="5">
        <v>85.46</v>
      </c>
      <c r="K3072" s="5">
        <v>30</v>
      </c>
      <c r="L3072" s="4">
        <f t="shared" si="142"/>
        <v>28.25</v>
      </c>
      <c r="M3072" s="5">
        <f t="shared" si="143"/>
        <v>30</v>
      </c>
      <c r="N3072" t="s">
        <v>24</v>
      </c>
      <c r="O3072" t="s">
        <v>34</v>
      </c>
    </row>
    <row r="3073" spans="1:15" x14ac:dyDescent="0.25">
      <c r="A3073">
        <v>31712</v>
      </c>
      <c r="B3073" t="s">
        <v>19</v>
      </c>
      <c r="C3073">
        <v>53</v>
      </c>
      <c r="D3073" t="str">
        <f t="shared" si="141"/>
        <v>40–59 Age Group</v>
      </c>
      <c r="E3073" t="s">
        <v>34</v>
      </c>
      <c r="F3073" t="s">
        <v>34</v>
      </c>
      <c r="G3073" t="s">
        <v>13</v>
      </c>
      <c r="H3073" t="s">
        <v>14</v>
      </c>
      <c r="I3073" t="s">
        <v>15</v>
      </c>
      <c r="J3073" s="5">
        <v>88.38</v>
      </c>
      <c r="K3073" s="5">
        <v>25.4</v>
      </c>
      <c r="L3073" s="4">
        <f t="shared" si="142"/>
        <v>28.25</v>
      </c>
      <c r="M3073" s="5">
        <f t="shared" si="143"/>
        <v>25.4</v>
      </c>
      <c r="N3073" t="s">
        <v>24</v>
      </c>
      <c r="O3073" t="s">
        <v>34</v>
      </c>
    </row>
    <row r="3074" spans="1:15" x14ac:dyDescent="0.25">
      <c r="A3074">
        <v>32094</v>
      </c>
      <c r="B3074" t="s">
        <v>12</v>
      </c>
      <c r="C3074">
        <v>53</v>
      </c>
      <c r="D3074" t="str">
        <f t="shared" ref="D3074:D3137" si="144">_xlfn.IFS(
C3074&lt;18,"1–17 Age Group",
C3074&lt;40,"18–39 Age Group",
C3074&lt;60,"40–59 Age Group",
C3074&lt;80,"60–79 Age Group",
TRUE,"80+ Age Group"
)</f>
        <v>40–59 Age Group</v>
      </c>
      <c r="E3074" t="s">
        <v>13</v>
      </c>
      <c r="F3074" t="s">
        <v>34</v>
      </c>
      <c r="G3074" t="s">
        <v>13</v>
      </c>
      <c r="H3074" t="s">
        <v>20</v>
      </c>
      <c r="I3074" t="s">
        <v>15</v>
      </c>
      <c r="J3074" s="5">
        <v>78.680000000000007</v>
      </c>
      <c r="K3074" s="5">
        <v>29.5</v>
      </c>
      <c r="L3074" s="4">
        <f t="shared" ref="L3074:L3137" si="145">MEDIAN(K:K)</f>
        <v>28.25</v>
      </c>
      <c r="M3074" s="5">
        <f t="shared" ref="M3074:M3137" si="146">IF(K:K="",$L3074,$K3074)</f>
        <v>29.5</v>
      </c>
      <c r="N3074" t="s">
        <v>24</v>
      </c>
      <c r="O3074" t="s">
        <v>34</v>
      </c>
    </row>
    <row r="3075" spans="1:15" x14ac:dyDescent="0.25">
      <c r="A3075">
        <v>32202</v>
      </c>
      <c r="B3075" t="s">
        <v>12</v>
      </c>
      <c r="C3075">
        <v>53</v>
      </c>
      <c r="D3075" t="str">
        <f t="shared" si="144"/>
        <v>40–59 Age Group</v>
      </c>
      <c r="E3075" t="s">
        <v>34</v>
      </c>
      <c r="F3075" t="s">
        <v>34</v>
      </c>
      <c r="G3075" t="s">
        <v>13</v>
      </c>
      <c r="H3075" t="s">
        <v>14</v>
      </c>
      <c r="I3075" t="s">
        <v>21</v>
      </c>
      <c r="J3075" s="5">
        <v>95.47</v>
      </c>
      <c r="K3075" s="5">
        <v>26</v>
      </c>
      <c r="L3075" s="4">
        <f t="shared" si="145"/>
        <v>28.25</v>
      </c>
      <c r="M3075" s="5">
        <f t="shared" si="146"/>
        <v>26</v>
      </c>
      <c r="N3075" t="s">
        <v>29</v>
      </c>
      <c r="O3075" t="s">
        <v>34</v>
      </c>
    </row>
    <row r="3076" spans="1:15" x14ac:dyDescent="0.25">
      <c r="A3076">
        <v>32270</v>
      </c>
      <c r="B3076" t="s">
        <v>12</v>
      </c>
      <c r="C3076">
        <v>53</v>
      </c>
      <c r="D3076" t="str">
        <f t="shared" si="144"/>
        <v>40–59 Age Group</v>
      </c>
      <c r="E3076" t="s">
        <v>34</v>
      </c>
      <c r="F3076" t="s">
        <v>34</v>
      </c>
      <c r="G3076" t="s">
        <v>13</v>
      </c>
      <c r="H3076" t="s">
        <v>14</v>
      </c>
      <c r="I3076" t="s">
        <v>21</v>
      </c>
      <c r="J3076" s="5">
        <v>198.24</v>
      </c>
      <c r="K3076" s="5">
        <v>38.1</v>
      </c>
      <c r="L3076" s="4">
        <f t="shared" si="145"/>
        <v>28.25</v>
      </c>
      <c r="M3076" s="5">
        <f t="shared" si="146"/>
        <v>38.1</v>
      </c>
      <c r="N3076" t="s">
        <v>24</v>
      </c>
      <c r="O3076" t="s">
        <v>34</v>
      </c>
    </row>
    <row r="3077" spans="1:15" x14ac:dyDescent="0.25">
      <c r="A3077">
        <v>33525</v>
      </c>
      <c r="B3077" t="s">
        <v>12</v>
      </c>
      <c r="C3077">
        <v>53</v>
      </c>
      <c r="D3077" t="str">
        <f t="shared" si="144"/>
        <v>40–59 Age Group</v>
      </c>
      <c r="E3077" t="s">
        <v>34</v>
      </c>
      <c r="F3077" t="s">
        <v>34</v>
      </c>
      <c r="G3077" t="s">
        <v>13</v>
      </c>
      <c r="H3077" t="s">
        <v>43</v>
      </c>
      <c r="I3077" t="s">
        <v>15</v>
      </c>
      <c r="J3077" s="5">
        <v>113.4</v>
      </c>
      <c r="K3077" s="5">
        <v>35.1</v>
      </c>
      <c r="L3077" s="4">
        <f t="shared" si="145"/>
        <v>28.25</v>
      </c>
      <c r="M3077" s="5">
        <f t="shared" si="146"/>
        <v>35.1</v>
      </c>
      <c r="N3077" t="s">
        <v>29</v>
      </c>
      <c r="O3077" t="s">
        <v>34</v>
      </c>
    </row>
    <row r="3078" spans="1:15" x14ac:dyDescent="0.25">
      <c r="A3078">
        <v>37053</v>
      </c>
      <c r="B3078" t="s">
        <v>12</v>
      </c>
      <c r="C3078">
        <v>53</v>
      </c>
      <c r="D3078" t="str">
        <f t="shared" si="144"/>
        <v>40–59 Age Group</v>
      </c>
      <c r="E3078" t="s">
        <v>34</v>
      </c>
      <c r="F3078" t="s">
        <v>34</v>
      </c>
      <c r="G3078" t="s">
        <v>13</v>
      </c>
      <c r="H3078" t="s">
        <v>43</v>
      </c>
      <c r="I3078" t="s">
        <v>21</v>
      </c>
      <c r="J3078" s="5">
        <v>78.73</v>
      </c>
      <c r="K3078" s="5">
        <v>23.3</v>
      </c>
      <c r="L3078" s="4">
        <f t="shared" si="145"/>
        <v>28.25</v>
      </c>
      <c r="M3078" s="5">
        <f t="shared" si="146"/>
        <v>23.3</v>
      </c>
      <c r="N3078" t="s">
        <v>24</v>
      </c>
      <c r="O3078" t="s">
        <v>34</v>
      </c>
    </row>
    <row r="3079" spans="1:15" x14ac:dyDescent="0.25">
      <c r="A3079">
        <v>37759</v>
      </c>
      <c r="B3079" t="s">
        <v>19</v>
      </c>
      <c r="C3079">
        <v>53</v>
      </c>
      <c r="D3079" t="str">
        <f t="shared" si="144"/>
        <v>40–59 Age Group</v>
      </c>
      <c r="E3079" t="s">
        <v>34</v>
      </c>
      <c r="F3079" t="s">
        <v>34</v>
      </c>
      <c r="G3079" t="s">
        <v>13</v>
      </c>
      <c r="H3079" t="s">
        <v>14</v>
      </c>
      <c r="I3079" t="s">
        <v>21</v>
      </c>
      <c r="J3079" s="5">
        <v>72.63</v>
      </c>
      <c r="K3079" s="5">
        <v>66.8</v>
      </c>
      <c r="L3079" s="4">
        <f t="shared" si="145"/>
        <v>28.25</v>
      </c>
      <c r="M3079" s="5">
        <f t="shared" si="146"/>
        <v>66.8</v>
      </c>
      <c r="N3079" t="s">
        <v>38</v>
      </c>
      <c r="O3079" t="s">
        <v>34</v>
      </c>
    </row>
    <row r="3080" spans="1:15" x14ac:dyDescent="0.25">
      <c r="A3080">
        <v>37865</v>
      </c>
      <c r="B3080" t="s">
        <v>12</v>
      </c>
      <c r="C3080">
        <v>53</v>
      </c>
      <c r="D3080" t="str">
        <f t="shared" si="144"/>
        <v>40–59 Age Group</v>
      </c>
      <c r="E3080" t="s">
        <v>34</v>
      </c>
      <c r="F3080" t="s">
        <v>34</v>
      </c>
      <c r="G3080" t="s">
        <v>13</v>
      </c>
      <c r="H3080" t="s">
        <v>14</v>
      </c>
      <c r="I3080" t="s">
        <v>15</v>
      </c>
      <c r="J3080" s="5">
        <v>142.63999999999999</v>
      </c>
      <c r="K3080" s="5">
        <v>27.8</v>
      </c>
      <c r="L3080" s="4">
        <f t="shared" si="145"/>
        <v>28.25</v>
      </c>
      <c r="M3080" s="5">
        <f t="shared" si="146"/>
        <v>27.8</v>
      </c>
      <c r="N3080" t="s">
        <v>29</v>
      </c>
      <c r="O3080" t="s">
        <v>34</v>
      </c>
    </row>
    <row r="3081" spans="1:15" x14ac:dyDescent="0.25">
      <c r="A3081">
        <v>39129</v>
      </c>
      <c r="B3081" t="s">
        <v>12</v>
      </c>
      <c r="C3081">
        <v>53</v>
      </c>
      <c r="D3081" t="str">
        <f t="shared" si="144"/>
        <v>40–59 Age Group</v>
      </c>
      <c r="E3081" t="s">
        <v>34</v>
      </c>
      <c r="F3081" t="s">
        <v>34</v>
      </c>
      <c r="G3081" t="s">
        <v>13</v>
      </c>
      <c r="H3081" t="s">
        <v>43</v>
      </c>
      <c r="I3081" t="s">
        <v>21</v>
      </c>
      <c r="J3081" s="5">
        <v>86</v>
      </c>
      <c r="K3081" s="5">
        <v>24.1</v>
      </c>
      <c r="L3081" s="4">
        <f t="shared" si="145"/>
        <v>28.25</v>
      </c>
      <c r="M3081" s="5">
        <f t="shared" si="146"/>
        <v>24.1</v>
      </c>
      <c r="N3081" t="s">
        <v>24</v>
      </c>
      <c r="O3081" t="s">
        <v>34</v>
      </c>
    </row>
    <row r="3082" spans="1:15" x14ac:dyDescent="0.25">
      <c r="A3082">
        <v>39632</v>
      </c>
      <c r="B3082" t="s">
        <v>19</v>
      </c>
      <c r="C3082">
        <v>53</v>
      </c>
      <c r="D3082" t="str">
        <f t="shared" si="144"/>
        <v>40–59 Age Group</v>
      </c>
      <c r="E3082" t="s">
        <v>34</v>
      </c>
      <c r="F3082" t="s">
        <v>34</v>
      </c>
      <c r="G3082" t="s">
        <v>13</v>
      </c>
      <c r="H3082" t="s">
        <v>14</v>
      </c>
      <c r="I3082" t="s">
        <v>15</v>
      </c>
      <c r="J3082" s="5">
        <v>209.5</v>
      </c>
      <c r="K3082" s="5">
        <v>41.8</v>
      </c>
      <c r="L3082" s="4">
        <f t="shared" si="145"/>
        <v>28.25</v>
      </c>
      <c r="M3082" s="5">
        <f t="shared" si="146"/>
        <v>41.8</v>
      </c>
      <c r="N3082" t="s">
        <v>24</v>
      </c>
      <c r="O3082" t="s">
        <v>34</v>
      </c>
    </row>
    <row r="3083" spans="1:15" x14ac:dyDescent="0.25">
      <c r="A3083">
        <v>41665</v>
      </c>
      <c r="B3083" t="s">
        <v>12</v>
      </c>
      <c r="C3083">
        <v>53</v>
      </c>
      <c r="D3083" t="str">
        <f t="shared" si="144"/>
        <v>40–59 Age Group</v>
      </c>
      <c r="E3083" t="s">
        <v>34</v>
      </c>
      <c r="F3083" t="s">
        <v>34</v>
      </c>
      <c r="G3083" t="s">
        <v>13</v>
      </c>
      <c r="H3083" t="s">
        <v>43</v>
      </c>
      <c r="I3083" t="s">
        <v>21</v>
      </c>
      <c r="J3083" s="5">
        <v>159.38999999999999</v>
      </c>
      <c r="K3083" s="5">
        <v>29.2</v>
      </c>
      <c r="L3083" s="4">
        <f t="shared" si="145"/>
        <v>28.25</v>
      </c>
      <c r="M3083" s="5">
        <f t="shared" si="146"/>
        <v>29.2</v>
      </c>
      <c r="N3083" t="s">
        <v>24</v>
      </c>
      <c r="O3083" t="s">
        <v>34</v>
      </c>
    </row>
    <row r="3084" spans="1:15" x14ac:dyDescent="0.25">
      <c r="A3084">
        <v>42133</v>
      </c>
      <c r="B3084" t="s">
        <v>19</v>
      </c>
      <c r="C3084">
        <v>53</v>
      </c>
      <c r="D3084" t="str">
        <f t="shared" si="144"/>
        <v>40–59 Age Group</v>
      </c>
      <c r="E3084" t="s">
        <v>34</v>
      </c>
      <c r="F3084" t="s">
        <v>34</v>
      </c>
      <c r="G3084" t="s">
        <v>13</v>
      </c>
      <c r="H3084" t="s">
        <v>20</v>
      </c>
      <c r="I3084" t="s">
        <v>15</v>
      </c>
      <c r="J3084" s="5">
        <v>63.78</v>
      </c>
      <c r="K3084" s="5">
        <v>25.9</v>
      </c>
      <c r="L3084" s="4">
        <f t="shared" si="145"/>
        <v>28.25</v>
      </c>
      <c r="M3084" s="5">
        <f t="shared" si="146"/>
        <v>25.9</v>
      </c>
      <c r="N3084" t="s">
        <v>24</v>
      </c>
      <c r="O3084" t="s">
        <v>34</v>
      </c>
    </row>
    <row r="3085" spans="1:15" x14ac:dyDescent="0.25">
      <c r="A3085">
        <v>42201</v>
      </c>
      <c r="B3085" t="s">
        <v>12</v>
      </c>
      <c r="C3085">
        <v>53</v>
      </c>
      <c r="D3085" t="str">
        <f t="shared" si="144"/>
        <v>40–59 Age Group</v>
      </c>
      <c r="E3085" t="s">
        <v>34</v>
      </c>
      <c r="F3085" t="s">
        <v>34</v>
      </c>
      <c r="G3085" t="s">
        <v>13</v>
      </c>
      <c r="H3085" t="s">
        <v>14</v>
      </c>
      <c r="I3085" t="s">
        <v>15</v>
      </c>
      <c r="J3085" s="5">
        <v>124.16</v>
      </c>
      <c r="K3085" s="5">
        <v>31.7</v>
      </c>
      <c r="L3085" s="4">
        <f t="shared" si="145"/>
        <v>28.25</v>
      </c>
      <c r="M3085" s="5">
        <f t="shared" si="146"/>
        <v>31.7</v>
      </c>
      <c r="N3085" t="s">
        <v>24</v>
      </c>
      <c r="O3085" t="s">
        <v>34</v>
      </c>
    </row>
    <row r="3086" spans="1:15" x14ac:dyDescent="0.25">
      <c r="A3086">
        <v>44878</v>
      </c>
      <c r="B3086" t="s">
        <v>12</v>
      </c>
      <c r="C3086">
        <v>53</v>
      </c>
      <c r="D3086" t="str">
        <f t="shared" si="144"/>
        <v>40–59 Age Group</v>
      </c>
      <c r="E3086" t="s">
        <v>34</v>
      </c>
      <c r="F3086" t="s">
        <v>34</v>
      </c>
      <c r="G3086" t="s">
        <v>13</v>
      </c>
      <c r="H3086" t="s">
        <v>14</v>
      </c>
      <c r="I3086" t="s">
        <v>21</v>
      </c>
      <c r="J3086" s="5">
        <v>175.92</v>
      </c>
      <c r="K3086" s="5">
        <v>26.9</v>
      </c>
      <c r="L3086" s="4">
        <f t="shared" si="145"/>
        <v>28.25</v>
      </c>
      <c r="M3086" s="5">
        <f t="shared" si="146"/>
        <v>26.9</v>
      </c>
      <c r="N3086" t="s">
        <v>29</v>
      </c>
      <c r="O3086" t="s">
        <v>34</v>
      </c>
    </row>
    <row r="3087" spans="1:15" x14ac:dyDescent="0.25">
      <c r="A3087">
        <v>45788</v>
      </c>
      <c r="B3087" t="s">
        <v>12</v>
      </c>
      <c r="C3087">
        <v>53</v>
      </c>
      <c r="D3087" t="str">
        <f t="shared" si="144"/>
        <v>40–59 Age Group</v>
      </c>
      <c r="E3087" t="s">
        <v>34</v>
      </c>
      <c r="F3087" t="s">
        <v>13</v>
      </c>
      <c r="G3087" t="s">
        <v>13</v>
      </c>
      <c r="H3087" t="s">
        <v>14</v>
      </c>
      <c r="I3087" t="s">
        <v>21</v>
      </c>
      <c r="J3087" s="5">
        <v>197.79</v>
      </c>
      <c r="K3087" s="5">
        <v>32</v>
      </c>
      <c r="L3087" s="4">
        <f t="shared" si="145"/>
        <v>28.25</v>
      </c>
      <c r="M3087" s="5">
        <f t="shared" si="146"/>
        <v>32</v>
      </c>
      <c r="N3087" t="s">
        <v>38</v>
      </c>
      <c r="O3087" t="s">
        <v>34</v>
      </c>
    </row>
    <row r="3088" spans="1:15" x14ac:dyDescent="0.25">
      <c r="A3088">
        <v>46284</v>
      </c>
      <c r="B3088" t="s">
        <v>12</v>
      </c>
      <c r="C3088">
        <v>53</v>
      </c>
      <c r="D3088" t="str">
        <f t="shared" si="144"/>
        <v>40–59 Age Group</v>
      </c>
      <c r="E3088" t="s">
        <v>13</v>
      </c>
      <c r="F3088" t="s">
        <v>34</v>
      </c>
      <c r="G3088" t="s">
        <v>13</v>
      </c>
      <c r="H3088" t="s">
        <v>20</v>
      </c>
      <c r="I3088" t="s">
        <v>15</v>
      </c>
      <c r="J3088" s="5">
        <v>227.51</v>
      </c>
      <c r="K3088" s="5">
        <v>34.700000000000003</v>
      </c>
      <c r="L3088" s="4">
        <f t="shared" si="145"/>
        <v>28.25</v>
      </c>
      <c r="M3088" s="5">
        <f t="shared" si="146"/>
        <v>34.700000000000003</v>
      </c>
      <c r="N3088" t="s">
        <v>18</v>
      </c>
      <c r="O3088" t="s">
        <v>34</v>
      </c>
    </row>
    <row r="3089" spans="1:15" x14ac:dyDescent="0.25">
      <c r="A3089">
        <v>46527</v>
      </c>
      <c r="B3089" t="s">
        <v>12</v>
      </c>
      <c r="C3089">
        <v>53</v>
      </c>
      <c r="D3089" t="str">
        <f t="shared" si="144"/>
        <v>40–59 Age Group</v>
      </c>
      <c r="E3089" t="s">
        <v>13</v>
      </c>
      <c r="F3089" t="s">
        <v>13</v>
      </c>
      <c r="G3089" t="s">
        <v>13</v>
      </c>
      <c r="H3089" t="s">
        <v>43</v>
      </c>
      <c r="I3089" t="s">
        <v>21</v>
      </c>
      <c r="J3089" s="5">
        <v>109.51</v>
      </c>
      <c r="K3089" s="5">
        <v>41.9</v>
      </c>
      <c r="L3089" s="4">
        <f t="shared" si="145"/>
        <v>28.25</v>
      </c>
      <c r="M3089" s="5">
        <f t="shared" si="146"/>
        <v>41.9</v>
      </c>
      <c r="N3089" t="s">
        <v>24</v>
      </c>
      <c r="O3089" t="s">
        <v>34</v>
      </c>
    </row>
    <row r="3090" spans="1:15" x14ac:dyDescent="0.25">
      <c r="A3090">
        <v>48072</v>
      </c>
      <c r="B3090" t="s">
        <v>19</v>
      </c>
      <c r="C3090">
        <v>53</v>
      </c>
      <c r="D3090" t="str">
        <f t="shared" si="144"/>
        <v>40–59 Age Group</v>
      </c>
      <c r="E3090" t="s">
        <v>13</v>
      </c>
      <c r="F3090" t="s">
        <v>34</v>
      </c>
      <c r="G3090" t="s">
        <v>13</v>
      </c>
      <c r="H3090" t="s">
        <v>14</v>
      </c>
      <c r="I3090" t="s">
        <v>15</v>
      </c>
      <c r="J3090" s="5">
        <v>151.56</v>
      </c>
      <c r="K3090" s="5">
        <v>28.5</v>
      </c>
      <c r="L3090" s="4">
        <f t="shared" si="145"/>
        <v>28.25</v>
      </c>
      <c r="M3090" s="5">
        <f t="shared" si="146"/>
        <v>28.5</v>
      </c>
      <c r="N3090" t="s">
        <v>38</v>
      </c>
      <c r="O3090" t="s">
        <v>34</v>
      </c>
    </row>
    <row r="3091" spans="1:15" x14ac:dyDescent="0.25">
      <c r="A3091">
        <v>48127</v>
      </c>
      <c r="B3091" t="s">
        <v>12</v>
      </c>
      <c r="C3091">
        <v>53</v>
      </c>
      <c r="D3091" t="str">
        <f t="shared" si="144"/>
        <v>40–59 Age Group</v>
      </c>
      <c r="E3091" t="s">
        <v>34</v>
      </c>
      <c r="F3091" t="s">
        <v>34</v>
      </c>
      <c r="G3091" t="s">
        <v>13</v>
      </c>
      <c r="H3091" t="s">
        <v>20</v>
      </c>
      <c r="I3091" t="s">
        <v>15</v>
      </c>
      <c r="J3091" s="5">
        <v>109.09</v>
      </c>
      <c r="K3091" s="5">
        <v>26.3</v>
      </c>
      <c r="L3091" s="4">
        <f t="shared" si="145"/>
        <v>28.25</v>
      </c>
      <c r="M3091" s="5">
        <f t="shared" si="146"/>
        <v>26.3</v>
      </c>
      <c r="N3091" t="s">
        <v>29</v>
      </c>
      <c r="O3091" t="s">
        <v>34</v>
      </c>
    </row>
    <row r="3092" spans="1:15" x14ac:dyDescent="0.25">
      <c r="A3092">
        <v>48323</v>
      </c>
      <c r="B3092" t="s">
        <v>12</v>
      </c>
      <c r="C3092">
        <v>53</v>
      </c>
      <c r="D3092" t="str">
        <f t="shared" si="144"/>
        <v>40–59 Age Group</v>
      </c>
      <c r="E3092" t="s">
        <v>34</v>
      </c>
      <c r="F3092" t="s">
        <v>34</v>
      </c>
      <c r="G3092" t="s">
        <v>13</v>
      </c>
      <c r="H3092" t="s">
        <v>43</v>
      </c>
      <c r="I3092" t="s">
        <v>21</v>
      </c>
      <c r="J3092" s="5">
        <v>83.68</v>
      </c>
      <c r="K3092" s="5">
        <v>26.7</v>
      </c>
      <c r="L3092" s="4">
        <f t="shared" si="145"/>
        <v>28.25</v>
      </c>
      <c r="M3092" s="5">
        <f t="shared" si="146"/>
        <v>26.7</v>
      </c>
      <c r="N3092" t="s">
        <v>38</v>
      </c>
      <c r="O3092" t="s">
        <v>34</v>
      </c>
    </row>
    <row r="3093" spans="1:15" x14ac:dyDescent="0.25">
      <c r="A3093">
        <v>49451</v>
      </c>
      <c r="B3093" t="s">
        <v>19</v>
      </c>
      <c r="C3093">
        <v>53</v>
      </c>
      <c r="D3093" t="str">
        <f t="shared" si="144"/>
        <v>40–59 Age Group</v>
      </c>
      <c r="E3093" t="s">
        <v>34</v>
      </c>
      <c r="F3093" t="s">
        <v>34</v>
      </c>
      <c r="G3093" t="s">
        <v>13</v>
      </c>
      <c r="H3093" t="s">
        <v>14</v>
      </c>
      <c r="I3093" t="s">
        <v>21</v>
      </c>
      <c r="J3093" s="5">
        <v>83.91</v>
      </c>
      <c r="K3093" s="5">
        <v>36.6</v>
      </c>
      <c r="L3093" s="4">
        <f t="shared" si="145"/>
        <v>28.25</v>
      </c>
      <c r="M3093" s="5">
        <f t="shared" si="146"/>
        <v>36.6</v>
      </c>
      <c r="N3093" t="s">
        <v>38</v>
      </c>
      <c r="O3093" t="s">
        <v>34</v>
      </c>
    </row>
    <row r="3094" spans="1:15" x14ac:dyDescent="0.25">
      <c r="A3094">
        <v>49661</v>
      </c>
      <c r="B3094" t="s">
        <v>12</v>
      </c>
      <c r="C3094">
        <v>53</v>
      </c>
      <c r="D3094" t="str">
        <f t="shared" si="144"/>
        <v>40–59 Age Group</v>
      </c>
      <c r="E3094" t="s">
        <v>34</v>
      </c>
      <c r="F3094" t="s">
        <v>34</v>
      </c>
      <c r="G3094" t="s">
        <v>13</v>
      </c>
      <c r="H3094" t="s">
        <v>43</v>
      </c>
      <c r="I3094" t="s">
        <v>15</v>
      </c>
      <c r="J3094" s="5">
        <v>85.17</v>
      </c>
      <c r="K3094" s="5">
        <v>29.2</v>
      </c>
      <c r="L3094" s="4">
        <f t="shared" si="145"/>
        <v>28.25</v>
      </c>
      <c r="M3094" s="5">
        <f t="shared" si="146"/>
        <v>29.2</v>
      </c>
      <c r="N3094" t="s">
        <v>24</v>
      </c>
      <c r="O3094" t="s">
        <v>34</v>
      </c>
    </row>
    <row r="3095" spans="1:15" x14ac:dyDescent="0.25">
      <c r="A3095">
        <v>50826</v>
      </c>
      <c r="B3095" t="s">
        <v>19</v>
      </c>
      <c r="C3095">
        <v>53</v>
      </c>
      <c r="D3095" t="str">
        <f t="shared" si="144"/>
        <v>40–59 Age Group</v>
      </c>
      <c r="E3095" t="s">
        <v>34</v>
      </c>
      <c r="F3095" t="s">
        <v>34</v>
      </c>
      <c r="G3095" t="s">
        <v>13</v>
      </c>
      <c r="H3095" t="s">
        <v>43</v>
      </c>
      <c r="I3095" t="s">
        <v>21</v>
      </c>
      <c r="J3095" s="5">
        <v>189.49</v>
      </c>
      <c r="K3095" s="5">
        <v>25.8</v>
      </c>
      <c r="L3095" s="4">
        <f t="shared" si="145"/>
        <v>28.25</v>
      </c>
      <c r="M3095" s="5">
        <f t="shared" si="146"/>
        <v>25.8</v>
      </c>
      <c r="N3095" t="s">
        <v>38</v>
      </c>
      <c r="O3095" t="s">
        <v>34</v>
      </c>
    </row>
    <row r="3096" spans="1:15" x14ac:dyDescent="0.25">
      <c r="A3096">
        <v>50965</v>
      </c>
      <c r="B3096" t="s">
        <v>12</v>
      </c>
      <c r="C3096">
        <v>53</v>
      </c>
      <c r="D3096" t="str">
        <f t="shared" si="144"/>
        <v>40–59 Age Group</v>
      </c>
      <c r="E3096" t="s">
        <v>34</v>
      </c>
      <c r="F3096" t="s">
        <v>34</v>
      </c>
      <c r="G3096" t="s">
        <v>34</v>
      </c>
      <c r="H3096" t="s">
        <v>14</v>
      </c>
      <c r="I3096" t="s">
        <v>21</v>
      </c>
      <c r="J3096" s="5">
        <v>65.239999999999995</v>
      </c>
      <c r="K3096" s="5">
        <v>28.9</v>
      </c>
      <c r="L3096" s="4">
        <f t="shared" si="145"/>
        <v>28.25</v>
      </c>
      <c r="M3096" s="5">
        <f t="shared" si="146"/>
        <v>28.9</v>
      </c>
      <c r="N3096" t="s">
        <v>38</v>
      </c>
      <c r="O3096" t="s">
        <v>34</v>
      </c>
    </row>
    <row r="3097" spans="1:15" x14ac:dyDescent="0.25">
      <c r="A3097">
        <v>51532</v>
      </c>
      <c r="B3097" t="s">
        <v>19</v>
      </c>
      <c r="C3097">
        <v>53</v>
      </c>
      <c r="D3097" t="str">
        <f t="shared" si="144"/>
        <v>40–59 Age Group</v>
      </c>
      <c r="E3097" t="s">
        <v>34</v>
      </c>
      <c r="F3097" t="s">
        <v>34</v>
      </c>
      <c r="G3097" t="s">
        <v>13</v>
      </c>
      <c r="H3097" t="s">
        <v>43</v>
      </c>
      <c r="I3097" t="s">
        <v>21</v>
      </c>
      <c r="J3097" s="5">
        <v>81.36</v>
      </c>
      <c r="K3097" s="5">
        <v>48.8</v>
      </c>
      <c r="L3097" s="4">
        <f t="shared" si="145"/>
        <v>28.25</v>
      </c>
      <c r="M3097" s="5">
        <f t="shared" si="146"/>
        <v>48.8</v>
      </c>
      <c r="N3097" t="s">
        <v>24</v>
      </c>
      <c r="O3097" t="s">
        <v>34</v>
      </c>
    </row>
    <row r="3098" spans="1:15" x14ac:dyDescent="0.25">
      <c r="A3098">
        <v>52063</v>
      </c>
      <c r="B3098" t="s">
        <v>19</v>
      </c>
      <c r="C3098">
        <v>53</v>
      </c>
      <c r="D3098" t="str">
        <f t="shared" si="144"/>
        <v>40–59 Age Group</v>
      </c>
      <c r="E3098" t="s">
        <v>34</v>
      </c>
      <c r="F3098" t="s">
        <v>34</v>
      </c>
      <c r="G3098" t="s">
        <v>13</v>
      </c>
      <c r="H3098" t="s">
        <v>20</v>
      </c>
      <c r="I3098" t="s">
        <v>15</v>
      </c>
      <c r="J3098" s="5">
        <v>71.150000000000006</v>
      </c>
      <c r="K3098" s="5">
        <v>26.1</v>
      </c>
      <c r="L3098" s="4">
        <f t="shared" si="145"/>
        <v>28.25</v>
      </c>
      <c r="M3098" s="5">
        <f t="shared" si="146"/>
        <v>26.1</v>
      </c>
      <c r="N3098" t="s">
        <v>18</v>
      </c>
      <c r="O3098" t="s">
        <v>34</v>
      </c>
    </row>
    <row r="3099" spans="1:15" x14ac:dyDescent="0.25">
      <c r="A3099">
        <v>52134</v>
      </c>
      <c r="B3099" t="s">
        <v>12</v>
      </c>
      <c r="C3099">
        <v>53</v>
      </c>
      <c r="D3099" t="str">
        <f t="shared" si="144"/>
        <v>40–59 Age Group</v>
      </c>
      <c r="E3099" t="s">
        <v>34</v>
      </c>
      <c r="F3099" t="s">
        <v>34</v>
      </c>
      <c r="G3099" t="s">
        <v>13</v>
      </c>
      <c r="H3099" t="s">
        <v>14</v>
      </c>
      <c r="I3099" t="s">
        <v>21</v>
      </c>
      <c r="J3099" s="5">
        <v>90.12</v>
      </c>
      <c r="K3099" s="5">
        <v>35.4</v>
      </c>
      <c r="L3099" s="4">
        <f t="shared" si="145"/>
        <v>28.25</v>
      </c>
      <c r="M3099" s="5">
        <f t="shared" si="146"/>
        <v>35.4</v>
      </c>
      <c r="N3099" t="s">
        <v>38</v>
      </c>
      <c r="O3099" t="s">
        <v>34</v>
      </c>
    </row>
    <row r="3100" spans="1:15" x14ac:dyDescent="0.25">
      <c r="A3100">
        <v>53610</v>
      </c>
      <c r="B3100" t="s">
        <v>12</v>
      </c>
      <c r="C3100">
        <v>53</v>
      </c>
      <c r="D3100" t="str">
        <f t="shared" si="144"/>
        <v>40–59 Age Group</v>
      </c>
      <c r="E3100" t="s">
        <v>34</v>
      </c>
      <c r="F3100" t="s">
        <v>34</v>
      </c>
      <c r="G3100" t="s">
        <v>13</v>
      </c>
      <c r="H3100" t="s">
        <v>14</v>
      </c>
      <c r="I3100" t="s">
        <v>15</v>
      </c>
      <c r="J3100" s="5">
        <v>80.81</v>
      </c>
      <c r="K3100" s="5">
        <v>39</v>
      </c>
      <c r="L3100" s="4">
        <f t="shared" si="145"/>
        <v>28.25</v>
      </c>
      <c r="M3100" s="5">
        <f t="shared" si="146"/>
        <v>39</v>
      </c>
      <c r="N3100" t="s">
        <v>18</v>
      </c>
      <c r="O3100" t="s">
        <v>34</v>
      </c>
    </row>
    <row r="3101" spans="1:15" x14ac:dyDescent="0.25">
      <c r="A3101">
        <v>53909</v>
      </c>
      <c r="B3101" t="s">
        <v>19</v>
      </c>
      <c r="C3101">
        <v>53</v>
      </c>
      <c r="D3101" t="str">
        <f t="shared" si="144"/>
        <v>40–59 Age Group</v>
      </c>
      <c r="E3101" t="s">
        <v>13</v>
      </c>
      <c r="F3101" t="s">
        <v>34</v>
      </c>
      <c r="G3101" t="s">
        <v>13</v>
      </c>
      <c r="H3101" t="s">
        <v>14</v>
      </c>
      <c r="I3101" t="s">
        <v>15</v>
      </c>
      <c r="J3101" s="5">
        <v>202.66</v>
      </c>
      <c r="K3101" s="5">
        <v>34.1</v>
      </c>
      <c r="L3101" s="4">
        <f t="shared" si="145"/>
        <v>28.25</v>
      </c>
      <c r="M3101" s="5">
        <f t="shared" si="146"/>
        <v>34.1</v>
      </c>
      <c r="N3101" t="s">
        <v>29</v>
      </c>
      <c r="O3101" t="s">
        <v>34</v>
      </c>
    </row>
    <row r="3102" spans="1:15" x14ac:dyDescent="0.25">
      <c r="A3102">
        <v>54997</v>
      </c>
      <c r="B3102" t="s">
        <v>19</v>
      </c>
      <c r="C3102">
        <v>53</v>
      </c>
      <c r="D3102" t="str">
        <f t="shared" si="144"/>
        <v>40–59 Age Group</v>
      </c>
      <c r="E3102" t="s">
        <v>34</v>
      </c>
      <c r="F3102" t="s">
        <v>34</v>
      </c>
      <c r="G3102" t="s">
        <v>13</v>
      </c>
      <c r="H3102" t="s">
        <v>20</v>
      </c>
      <c r="I3102" t="s">
        <v>21</v>
      </c>
      <c r="J3102" s="5">
        <v>72.489999999999995</v>
      </c>
      <c r="K3102" s="5">
        <v>38.5</v>
      </c>
      <c r="L3102" s="4">
        <f t="shared" si="145"/>
        <v>28.25</v>
      </c>
      <c r="M3102" s="5">
        <f t="shared" si="146"/>
        <v>38.5</v>
      </c>
      <c r="N3102" t="s">
        <v>24</v>
      </c>
      <c r="O3102" t="s">
        <v>34</v>
      </c>
    </row>
    <row r="3103" spans="1:15" x14ac:dyDescent="0.25">
      <c r="A3103">
        <v>55220</v>
      </c>
      <c r="B3103" t="s">
        <v>12</v>
      </c>
      <c r="C3103">
        <v>53</v>
      </c>
      <c r="D3103" t="str">
        <f t="shared" si="144"/>
        <v>40–59 Age Group</v>
      </c>
      <c r="E3103" t="s">
        <v>34</v>
      </c>
      <c r="F3103" t="s">
        <v>34</v>
      </c>
      <c r="G3103" t="s">
        <v>13</v>
      </c>
      <c r="H3103" t="s">
        <v>14</v>
      </c>
      <c r="I3103" t="s">
        <v>15</v>
      </c>
      <c r="J3103" s="5">
        <v>76.03</v>
      </c>
      <c r="K3103" s="5">
        <v>27.3</v>
      </c>
      <c r="L3103" s="4">
        <f t="shared" si="145"/>
        <v>28.25</v>
      </c>
      <c r="M3103" s="5">
        <f t="shared" si="146"/>
        <v>27.3</v>
      </c>
      <c r="N3103" t="s">
        <v>24</v>
      </c>
      <c r="O3103" t="s">
        <v>34</v>
      </c>
    </row>
    <row r="3104" spans="1:15" x14ac:dyDescent="0.25">
      <c r="A3104">
        <v>55370</v>
      </c>
      <c r="B3104" t="s">
        <v>19</v>
      </c>
      <c r="C3104">
        <v>53</v>
      </c>
      <c r="D3104" t="str">
        <f t="shared" si="144"/>
        <v>40–59 Age Group</v>
      </c>
      <c r="E3104" t="s">
        <v>34</v>
      </c>
      <c r="F3104" t="s">
        <v>34</v>
      </c>
      <c r="G3104" t="s">
        <v>13</v>
      </c>
      <c r="H3104" t="s">
        <v>14</v>
      </c>
      <c r="I3104" t="s">
        <v>15</v>
      </c>
      <c r="J3104" s="5">
        <v>207.71</v>
      </c>
      <c r="K3104" s="5">
        <v>32.4</v>
      </c>
      <c r="L3104" s="4">
        <f t="shared" si="145"/>
        <v>28.25</v>
      </c>
      <c r="M3104" s="5">
        <f t="shared" si="146"/>
        <v>32.4</v>
      </c>
      <c r="N3104" t="s">
        <v>38</v>
      </c>
      <c r="O3104" t="s">
        <v>34</v>
      </c>
    </row>
    <row r="3105" spans="1:15" x14ac:dyDescent="0.25">
      <c r="A3105">
        <v>56324</v>
      </c>
      <c r="B3105" t="s">
        <v>19</v>
      </c>
      <c r="C3105">
        <v>53</v>
      </c>
      <c r="D3105" t="str">
        <f t="shared" si="144"/>
        <v>40–59 Age Group</v>
      </c>
      <c r="E3105" t="s">
        <v>34</v>
      </c>
      <c r="F3105" t="s">
        <v>34</v>
      </c>
      <c r="G3105" t="s">
        <v>13</v>
      </c>
      <c r="H3105" t="s">
        <v>20</v>
      </c>
      <c r="I3105" t="s">
        <v>21</v>
      </c>
      <c r="J3105" s="5">
        <v>81.760000000000005</v>
      </c>
      <c r="K3105" s="5">
        <v>34.299999999999997</v>
      </c>
      <c r="L3105" s="4">
        <f t="shared" si="145"/>
        <v>28.25</v>
      </c>
      <c r="M3105" s="5">
        <f t="shared" si="146"/>
        <v>34.299999999999997</v>
      </c>
      <c r="N3105" t="s">
        <v>18</v>
      </c>
      <c r="O3105" t="s">
        <v>34</v>
      </c>
    </row>
    <row r="3106" spans="1:15" x14ac:dyDescent="0.25">
      <c r="A3106">
        <v>57405</v>
      </c>
      <c r="B3106" t="s">
        <v>12</v>
      </c>
      <c r="C3106">
        <v>53</v>
      </c>
      <c r="D3106" t="str">
        <f t="shared" si="144"/>
        <v>40–59 Age Group</v>
      </c>
      <c r="E3106" t="s">
        <v>34</v>
      </c>
      <c r="F3106" t="s">
        <v>34</v>
      </c>
      <c r="G3106" t="s">
        <v>13</v>
      </c>
      <c r="H3106" t="s">
        <v>20</v>
      </c>
      <c r="I3106" t="s">
        <v>15</v>
      </c>
      <c r="J3106" s="5">
        <v>103.37</v>
      </c>
      <c r="K3106" s="5">
        <v>26.9</v>
      </c>
      <c r="L3106" s="4">
        <f t="shared" si="145"/>
        <v>28.25</v>
      </c>
      <c r="M3106" s="5">
        <f t="shared" si="146"/>
        <v>26.9</v>
      </c>
      <c r="N3106" t="s">
        <v>18</v>
      </c>
      <c r="O3106" t="s">
        <v>34</v>
      </c>
    </row>
    <row r="3107" spans="1:15" x14ac:dyDescent="0.25">
      <c r="A3107">
        <v>58282</v>
      </c>
      <c r="B3107" t="s">
        <v>19</v>
      </c>
      <c r="C3107">
        <v>53</v>
      </c>
      <c r="D3107" t="str">
        <f t="shared" si="144"/>
        <v>40–59 Age Group</v>
      </c>
      <c r="E3107" t="s">
        <v>34</v>
      </c>
      <c r="F3107" t="s">
        <v>34</v>
      </c>
      <c r="G3107" t="s">
        <v>13</v>
      </c>
      <c r="H3107" t="s">
        <v>43</v>
      </c>
      <c r="I3107" t="s">
        <v>21</v>
      </c>
      <c r="J3107" s="5">
        <v>64.400000000000006</v>
      </c>
      <c r="K3107" s="5">
        <v>31</v>
      </c>
      <c r="L3107" s="4">
        <f t="shared" si="145"/>
        <v>28.25</v>
      </c>
      <c r="M3107" s="5">
        <f t="shared" si="146"/>
        <v>31</v>
      </c>
      <c r="N3107" t="s">
        <v>29</v>
      </c>
      <c r="O3107" t="s">
        <v>34</v>
      </c>
    </row>
    <row r="3108" spans="1:15" x14ac:dyDescent="0.25">
      <c r="A3108">
        <v>59125</v>
      </c>
      <c r="B3108" t="s">
        <v>19</v>
      </c>
      <c r="C3108">
        <v>53</v>
      </c>
      <c r="D3108" t="str">
        <f t="shared" si="144"/>
        <v>40–59 Age Group</v>
      </c>
      <c r="E3108" t="s">
        <v>34</v>
      </c>
      <c r="F3108" t="s">
        <v>34</v>
      </c>
      <c r="G3108" t="s">
        <v>13</v>
      </c>
      <c r="H3108" t="s">
        <v>43</v>
      </c>
      <c r="I3108" t="s">
        <v>15</v>
      </c>
      <c r="J3108" s="5">
        <v>64.17</v>
      </c>
      <c r="K3108" s="5">
        <v>41.5</v>
      </c>
      <c r="L3108" s="4">
        <f t="shared" si="145"/>
        <v>28.25</v>
      </c>
      <c r="M3108" s="5">
        <f t="shared" si="146"/>
        <v>41.5</v>
      </c>
      <c r="N3108" t="s">
        <v>24</v>
      </c>
      <c r="O3108" t="s">
        <v>13</v>
      </c>
    </row>
    <row r="3109" spans="1:15" x14ac:dyDescent="0.25">
      <c r="A3109">
        <v>59729</v>
      </c>
      <c r="B3109" t="s">
        <v>12</v>
      </c>
      <c r="C3109">
        <v>53</v>
      </c>
      <c r="D3109" t="str">
        <f t="shared" si="144"/>
        <v>40–59 Age Group</v>
      </c>
      <c r="E3109" t="s">
        <v>34</v>
      </c>
      <c r="F3109" t="s">
        <v>34</v>
      </c>
      <c r="G3109" t="s">
        <v>13</v>
      </c>
      <c r="H3109" t="s">
        <v>14</v>
      </c>
      <c r="I3109" t="s">
        <v>15</v>
      </c>
      <c r="J3109" s="5">
        <v>211.03</v>
      </c>
      <c r="K3109" s="5">
        <v>34.200000000000003</v>
      </c>
      <c r="L3109" s="4">
        <f t="shared" si="145"/>
        <v>28.25</v>
      </c>
      <c r="M3109" s="5">
        <f t="shared" si="146"/>
        <v>34.200000000000003</v>
      </c>
      <c r="N3109" t="s">
        <v>18</v>
      </c>
      <c r="O3109" t="s">
        <v>34</v>
      </c>
    </row>
    <row r="3110" spans="1:15" x14ac:dyDescent="0.25">
      <c r="A3110">
        <v>59915</v>
      </c>
      <c r="B3110" t="s">
        <v>19</v>
      </c>
      <c r="C3110">
        <v>53</v>
      </c>
      <c r="D3110" t="str">
        <f t="shared" si="144"/>
        <v>40–59 Age Group</v>
      </c>
      <c r="E3110" t="s">
        <v>34</v>
      </c>
      <c r="F3110" t="s">
        <v>34</v>
      </c>
      <c r="G3110" t="s">
        <v>34</v>
      </c>
      <c r="H3110" t="s">
        <v>14</v>
      </c>
      <c r="I3110" t="s">
        <v>15</v>
      </c>
      <c r="J3110" s="5">
        <v>129.43</v>
      </c>
      <c r="K3110" s="5">
        <v>29.6</v>
      </c>
      <c r="L3110" s="4">
        <f t="shared" si="145"/>
        <v>28.25</v>
      </c>
      <c r="M3110" s="5">
        <f t="shared" si="146"/>
        <v>29.6</v>
      </c>
      <c r="N3110" t="s">
        <v>24</v>
      </c>
      <c r="O3110" t="s">
        <v>34</v>
      </c>
    </row>
    <row r="3111" spans="1:15" x14ac:dyDescent="0.25">
      <c r="A3111">
        <v>60050</v>
      </c>
      <c r="B3111" t="s">
        <v>19</v>
      </c>
      <c r="C3111">
        <v>53</v>
      </c>
      <c r="D3111" t="str">
        <f t="shared" si="144"/>
        <v>40–59 Age Group</v>
      </c>
      <c r="E3111" t="s">
        <v>34</v>
      </c>
      <c r="F3111" t="s">
        <v>34</v>
      </c>
      <c r="G3111" t="s">
        <v>13</v>
      </c>
      <c r="H3111" t="s">
        <v>20</v>
      </c>
      <c r="I3111" t="s">
        <v>15</v>
      </c>
      <c r="J3111" s="5">
        <v>113.74</v>
      </c>
      <c r="K3111" s="5">
        <v>31.6</v>
      </c>
      <c r="L3111" s="4">
        <f t="shared" si="145"/>
        <v>28.25</v>
      </c>
      <c r="M3111" s="5">
        <f t="shared" si="146"/>
        <v>31.6</v>
      </c>
      <c r="N3111" t="s">
        <v>29</v>
      </c>
      <c r="O3111" t="s">
        <v>34</v>
      </c>
    </row>
    <row r="3112" spans="1:15" x14ac:dyDescent="0.25">
      <c r="A3112">
        <v>60056</v>
      </c>
      <c r="B3112" t="s">
        <v>12</v>
      </c>
      <c r="C3112">
        <v>53</v>
      </c>
      <c r="D3112" t="str">
        <f t="shared" si="144"/>
        <v>40–59 Age Group</v>
      </c>
      <c r="E3112" t="s">
        <v>34</v>
      </c>
      <c r="F3112" t="s">
        <v>34</v>
      </c>
      <c r="G3112" t="s">
        <v>13</v>
      </c>
      <c r="H3112" t="s">
        <v>14</v>
      </c>
      <c r="I3112" t="s">
        <v>15</v>
      </c>
      <c r="J3112" s="5">
        <v>113.21</v>
      </c>
      <c r="K3112" s="5">
        <v>28.6</v>
      </c>
      <c r="L3112" s="4">
        <f t="shared" si="145"/>
        <v>28.25</v>
      </c>
      <c r="M3112" s="5">
        <f t="shared" si="146"/>
        <v>28.6</v>
      </c>
      <c r="N3112" t="s">
        <v>29</v>
      </c>
      <c r="O3112" t="s">
        <v>34</v>
      </c>
    </row>
    <row r="3113" spans="1:15" x14ac:dyDescent="0.25">
      <c r="A3113">
        <v>60399</v>
      </c>
      <c r="B3113" t="s">
        <v>12</v>
      </c>
      <c r="C3113">
        <v>53</v>
      </c>
      <c r="D3113" t="str">
        <f t="shared" si="144"/>
        <v>40–59 Age Group</v>
      </c>
      <c r="E3113" t="s">
        <v>34</v>
      </c>
      <c r="F3113" t="s">
        <v>34</v>
      </c>
      <c r="G3113" t="s">
        <v>13</v>
      </c>
      <c r="H3113" t="s">
        <v>20</v>
      </c>
      <c r="I3113" t="s">
        <v>21</v>
      </c>
      <c r="J3113" s="5">
        <v>76.790000000000006</v>
      </c>
      <c r="K3113" s="5">
        <v>33.9</v>
      </c>
      <c r="L3113" s="4">
        <f t="shared" si="145"/>
        <v>28.25</v>
      </c>
      <c r="M3113" s="5">
        <f t="shared" si="146"/>
        <v>33.9</v>
      </c>
      <c r="N3113" t="s">
        <v>38</v>
      </c>
      <c r="O3113" t="s">
        <v>34</v>
      </c>
    </row>
    <row r="3114" spans="1:15" x14ac:dyDescent="0.25">
      <c r="A3114">
        <v>60683</v>
      </c>
      <c r="B3114" t="s">
        <v>12</v>
      </c>
      <c r="C3114">
        <v>53</v>
      </c>
      <c r="D3114" t="str">
        <f t="shared" si="144"/>
        <v>40–59 Age Group</v>
      </c>
      <c r="E3114" t="s">
        <v>34</v>
      </c>
      <c r="F3114" t="s">
        <v>13</v>
      </c>
      <c r="G3114" t="s">
        <v>13</v>
      </c>
      <c r="H3114" t="s">
        <v>43</v>
      </c>
      <c r="I3114" t="s">
        <v>15</v>
      </c>
      <c r="J3114" s="5">
        <v>77.3</v>
      </c>
      <c r="K3114" s="5">
        <v>33.4</v>
      </c>
      <c r="L3114" s="4">
        <f t="shared" si="145"/>
        <v>28.25</v>
      </c>
      <c r="M3114" s="5">
        <f t="shared" si="146"/>
        <v>33.4</v>
      </c>
      <c r="N3114" t="s">
        <v>24</v>
      </c>
      <c r="O3114" t="s">
        <v>34</v>
      </c>
    </row>
    <row r="3115" spans="1:15" x14ac:dyDescent="0.25">
      <c r="A3115">
        <v>63898</v>
      </c>
      <c r="B3115" t="s">
        <v>19</v>
      </c>
      <c r="C3115">
        <v>53</v>
      </c>
      <c r="D3115" t="str">
        <f t="shared" si="144"/>
        <v>40–59 Age Group</v>
      </c>
      <c r="E3115" t="s">
        <v>13</v>
      </c>
      <c r="F3115" t="s">
        <v>34</v>
      </c>
      <c r="G3115" t="s">
        <v>13</v>
      </c>
      <c r="H3115" t="s">
        <v>14</v>
      </c>
      <c r="I3115" t="s">
        <v>15</v>
      </c>
      <c r="J3115" s="5">
        <v>240.86</v>
      </c>
      <c r="K3115" s="5">
        <v>31.9</v>
      </c>
      <c r="L3115" s="4">
        <f t="shared" si="145"/>
        <v>28.25</v>
      </c>
      <c r="M3115" s="5">
        <f t="shared" si="146"/>
        <v>31.9</v>
      </c>
      <c r="N3115" t="s">
        <v>24</v>
      </c>
      <c r="O3115" t="s">
        <v>34</v>
      </c>
    </row>
    <row r="3116" spans="1:15" x14ac:dyDescent="0.25">
      <c r="A3116">
        <v>64498</v>
      </c>
      <c r="B3116" t="s">
        <v>19</v>
      </c>
      <c r="C3116">
        <v>53</v>
      </c>
      <c r="D3116" t="str">
        <f t="shared" si="144"/>
        <v>40–59 Age Group</v>
      </c>
      <c r="E3116" t="s">
        <v>34</v>
      </c>
      <c r="F3116" t="s">
        <v>34</v>
      </c>
      <c r="G3116" t="s">
        <v>13</v>
      </c>
      <c r="H3116" t="s">
        <v>14</v>
      </c>
      <c r="I3116" t="s">
        <v>21</v>
      </c>
      <c r="J3116" s="5">
        <v>90.65</v>
      </c>
      <c r="K3116" s="5">
        <v>22.1</v>
      </c>
      <c r="L3116" s="4">
        <f t="shared" si="145"/>
        <v>28.25</v>
      </c>
      <c r="M3116" s="5">
        <f t="shared" si="146"/>
        <v>22.1</v>
      </c>
      <c r="N3116" t="s">
        <v>18</v>
      </c>
      <c r="O3116" t="s">
        <v>34</v>
      </c>
    </row>
    <row r="3117" spans="1:15" x14ac:dyDescent="0.25">
      <c r="A3117">
        <v>64553</v>
      </c>
      <c r="B3117" t="s">
        <v>19</v>
      </c>
      <c r="C3117">
        <v>53</v>
      </c>
      <c r="D3117" t="str">
        <f t="shared" si="144"/>
        <v>40–59 Age Group</v>
      </c>
      <c r="E3117" t="s">
        <v>34</v>
      </c>
      <c r="F3117" t="s">
        <v>34</v>
      </c>
      <c r="G3117" t="s">
        <v>13</v>
      </c>
      <c r="H3117" t="s">
        <v>14</v>
      </c>
      <c r="I3117" t="s">
        <v>21</v>
      </c>
      <c r="J3117" s="5">
        <v>68.760000000000005</v>
      </c>
      <c r="K3117" s="5">
        <v>35.6</v>
      </c>
      <c r="L3117" s="4">
        <f t="shared" si="145"/>
        <v>28.25</v>
      </c>
      <c r="M3117" s="5">
        <f t="shared" si="146"/>
        <v>35.6</v>
      </c>
      <c r="N3117" t="s">
        <v>18</v>
      </c>
      <c r="O3117" t="s">
        <v>34</v>
      </c>
    </row>
    <row r="3118" spans="1:15" x14ac:dyDescent="0.25">
      <c r="A3118">
        <v>65199</v>
      </c>
      <c r="B3118" t="s">
        <v>19</v>
      </c>
      <c r="C3118">
        <v>53</v>
      </c>
      <c r="D3118" t="str">
        <f t="shared" si="144"/>
        <v>40–59 Age Group</v>
      </c>
      <c r="E3118" t="s">
        <v>34</v>
      </c>
      <c r="F3118" t="s">
        <v>34</v>
      </c>
      <c r="G3118" t="s">
        <v>13</v>
      </c>
      <c r="H3118" t="s">
        <v>20</v>
      </c>
      <c r="I3118" t="s">
        <v>15</v>
      </c>
      <c r="J3118" s="5">
        <v>81.510000000000005</v>
      </c>
      <c r="K3118" s="5">
        <v>28.5</v>
      </c>
      <c r="L3118" s="4">
        <f t="shared" si="145"/>
        <v>28.25</v>
      </c>
      <c r="M3118" s="5">
        <f t="shared" si="146"/>
        <v>28.5</v>
      </c>
      <c r="N3118" t="s">
        <v>38</v>
      </c>
      <c r="O3118" t="s">
        <v>34</v>
      </c>
    </row>
    <row r="3119" spans="1:15" x14ac:dyDescent="0.25">
      <c r="A3119">
        <v>65258</v>
      </c>
      <c r="B3119" t="s">
        <v>12</v>
      </c>
      <c r="C3119">
        <v>53</v>
      </c>
      <c r="D3119" t="str">
        <f t="shared" si="144"/>
        <v>40–59 Age Group</v>
      </c>
      <c r="E3119" t="s">
        <v>34</v>
      </c>
      <c r="F3119" t="s">
        <v>34</v>
      </c>
      <c r="G3119" t="s">
        <v>13</v>
      </c>
      <c r="H3119" t="s">
        <v>14</v>
      </c>
      <c r="I3119" t="s">
        <v>15</v>
      </c>
      <c r="J3119" s="5">
        <v>86.73</v>
      </c>
      <c r="K3119" s="5">
        <v>26.1</v>
      </c>
      <c r="L3119" s="4">
        <f t="shared" si="145"/>
        <v>28.25</v>
      </c>
      <c r="M3119" s="5">
        <f t="shared" si="146"/>
        <v>26.1</v>
      </c>
      <c r="N3119" t="s">
        <v>38</v>
      </c>
      <c r="O3119" t="s">
        <v>34</v>
      </c>
    </row>
    <row r="3120" spans="1:15" x14ac:dyDescent="0.25">
      <c r="A3120">
        <v>65946</v>
      </c>
      <c r="B3120" t="s">
        <v>12</v>
      </c>
      <c r="C3120">
        <v>53</v>
      </c>
      <c r="D3120" t="str">
        <f t="shared" si="144"/>
        <v>40–59 Age Group</v>
      </c>
      <c r="E3120" t="s">
        <v>34</v>
      </c>
      <c r="F3120" t="s">
        <v>34</v>
      </c>
      <c r="G3120" t="s">
        <v>13</v>
      </c>
      <c r="H3120" t="s">
        <v>14</v>
      </c>
      <c r="I3120" t="s">
        <v>21</v>
      </c>
      <c r="J3120" s="5">
        <v>123.87</v>
      </c>
      <c r="K3120" s="5">
        <v>28.8</v>
      </c>
      <c r="L3120" s="4">
        <f t="shared" si="145"/>
        <v>28.25</v>
      </c>
      <c r="M3120" s="5">
        <f t="shared" si="146"/>
        <v>28.8</v>
      </c>
      <c r="N3120" t="s">
        <v>38</v>
      </c>
      <c r="O3120" t="s">
        <v>34</v>
      </c>
    </row>
    <row r="3121" spans="1:15" x14ac:dyDescent="0.25">
      <c r="A3121">
        <v>66220</v>
      </c>
      <c r="B3121" t="s">
        <v>12</v>
      </c>
      <c r="C3121">
        <v>53</v>
      </c>
      <c r="D3121" t="str">
        <f t="shared" si="144"/>
        <v>40–59 Age Group</v>
      </c>
      <c r="E3121" t="s">
        <v>34</v>
      </c>
      <c r="F3121" t="s">
        <v>34</v>
      </c>
      <c r="G3121" t="s">
        <v>13</v>
      </c>
      <c r="H3121" t="s">
        <v>14</v>
      </c>
      <c r="I3121" t="s">
        <v>15</v>
      </c>
      <c r="J3121" s="5">
        <v>126.35</v>
      </c>
      <c r="K3121" s="5">
        <v>25.2</v>
      </c>
      <c r="L3121" s="4">
        <f t="shared" si="145"/>
        <v>28.25</v>
      </c>
      <c r="M3121" s="5">
        <f t="shared" si="146"/>
        <v>25.2</v>
      </c>
      <c r="N3121" t="s">
        <v>24</v>
      </c>
      <c r="O3121" t="s">
        <v>34</v>
      </c>
    </row>
    <row r="3122" spans="1:15" x14ac:dyDescent="0.25">
      <c r="A3122">
        <v>66786</v>
      </c>
      <c r="B3122" t="s">
        <v>19</v>
      </c>
      <c r="C3122">
        <v>53</v>
      </c>
      <c r="D3122" t="str">
        <f t="shared" si="144"/>
        <v>40–59 Age Group</v>
      </c>
      <c r="E3122" t="s">
        <v>34</v>
      </c>
      <c r="F3122" t="s">
        <v>34</v>
      </c>
      <c r="G3122" t="s">
        <v>13</v>
      </c>
      <c r="H3122" t="s">
        <v>14</v>
      </c>
      <c r="I3122" t="s">
        <v>21</v>
      </c>
      <c r="J3122" s="5">
        <v>94.14</v>
      </c>
      <c r="K3122" s="5">
        <v>27.7</v>
      </c>
      <c r="L3122" s="4">
        <f t="shared" si="145"/>
        <v>28.25</v>
      </c>
      <c r="M3122" s="5">
        <f t="shared" si="146"/>
        <v>27.7</v>
      </c>
      <c r="N3122" t="s">
        <v>29</v>
      </c>
      <c r="O3122" t="s">
        <v>34</v>
      </c>
    </row>
    <row r="3123" spans="1:15" x14ac:dyDescent="0.25">
      <c r="A3123">
        <v>67177</v>
      </c>
      <c r="B3123" t="s">
        <v>12</v>
      </c>
      <c r="C3123">
        <v>53</v>
      </c>
      <c r="D3123" t="str">
        <f t="shared" si="144"/>
        <v>40–59 Age Group</v>
      </c>
      <c r="E3123" t="s">
        <v>34</v>
      </c>
      <c r="F3123" t="s">
        <v>34</v>
      </c>
      <c r="G3123" t="s">
        <v>13</v>
      </c>
      <c r="H3123" t="s">
        <v>14</v>
      </c>
      <c r="I3123" t="s">
        <v>21</v>
      </c>
      <c r="J3123" s="5">
        <v>116.66</v>
      </c>
      <c r="K3123" s="5">
        <v>28.5</v>
      </c>
      <c r="L3123" s="4">
        <f t="shared" si="145"/>
        <v>28.25</v>
      </c>
      <c r="M3123" s="5">
        <f t="shared" si="146"/>
        <v>28.5</v>
      </c>
      <c r="N3123" t="s">
        <v>18</v>
      </c>
      <c r="O3123" t="s">
        <v>34</v>
      </c>
    </row>
    <row r="3124" spans="1:15" x14ac:dyDescent="0.25">
      <c r="A3124">
        <v>68034</v>
      </c>
      <c r="B3124" t="s">
        <v>19</v>
      </c>
      <c r="C3124">
        <v>53</v>
      </c>
      <c r="D3124" t="str">
        <f t="shared" si="144"/>
        <v>40–59 Age Group</v>
      </c>
      <c r="E3124" t="s">
        <v>13</v>
      </c>
      <c r="F3124" t="s">
        <v>34</v>
      </c>
      <c r="G3124" t="s">
        <v>13</v>
      </c>
      <c r="H3124" t="s">
        <v>43</v>
      </c>
      <c r="I3124" t="s">
        <v>15</v>
      </c>
      <c r="J3124" s="5">
        <v>83.73</v>
      </c>
      <c r="K3124" s="5">
        <v>32.5</v>
      </c>
      <c r="L3124" s="4">
        <f t="shared" si="145"/>
        <v>28.25</v>
      </c>
      <c r="M3124" s="5">
        <f t="shared" si="146"/>
        <v>32.5</v>
      </c>
      <c r="N3124" t="s">
        <v>24</v>
      </c>
      <c r="O3124" t="s">
        <v>34</v>
      </c>
    </row>
    <row r="3125" spans="1:15" x14ac:dyDescent="0.25">
      <c r="A3125">
        <v>71444</v>
      </c>
      <c r="B3125" t="s">
        <v>19</v>
      </c>
      <c r="C3125">
        <v>53</v>
      </c>
      <c r="D3125" t="str">
        <f t="shared" si="144"/>
        <v>40–59 Age Group</v>
      </c>
      <c r="E3125" t="s">
        <v>34</v>
      </c>
      <c r="F3125" t="s">
        <v>34</v>
      </c>
      <c r="G3125" t="s">
        <v>13</v>
      </c>
      <c r="H3125" t="s">
        <v>14</v>
      </c>
      <c r="I3125" t="s">
        <v>21</v>
      </c>
      <c r="J3125" s="5">
        <v>97.89</v>
      </c>
      <c r="K3125" s="5">
        <v>38.700000000000003</v>
      </c>
      <c r="L3125" s="4">
        <f t="shared" si="145"/>
        <v>28.25</v>
      </c>
      <c r="M3125" s="5">
        <f t="shared" si="146"/>
        <v>38.700000000000003</v>
      </c>
      <c r="N3125" t="s">
        <v>18</v>
      </c>
      <c r="O3125" t="s">
        <v>34</v>
      </c>
    </row>
    <row r="3126" spans="1:15" x14ac:dyDescent="0.25">
      <c r="A3126">
        <v>72284</v>
      </c>
      <c r="B3126" t="s">
        <v>19</v>
      </c>
      <c r="C3126">
        <v>53</v>
      </c>
      <c r="D3126" t="str">
        <f t="shared" si="144"/>
        <v>40–59 Age Group</v>
      </c>
      <c r="E3126" t="s">
        <v>34</v>
      </c>
      <c r="F3126" t="s">
        <v>34</v>
      </c>
      <c r="G3126" t="s">
        <v>13</v>
      </c>
      <c r="H3126" t="s">
        <v>14</v>
      </c>
      <c r="I3126" t="s">
        <v>21</v>
      </c>
      <c r="J3126" s="5">
        <v>60.77</v>
      </c>
      <c r="K3126" s="5">
        <v>28.7</v>
      </c>
      <c r="L3126" s="4">
        <f t="shared" si="145"/>
        <v>28.25</v>
      </c>
      <c r="M3126" s="5">
        <f t="shared" si="146"/>
        <v>28.7</v>
      </c>
      <c r="N3126" t="s">
        <v>29</v>
      </c>
      <c r="O3126" t="s">
        <v>34</v>
      </c>
    </row>
    <row r="3127" spans="1:15" x14ac:dyDescent="0.25">
      <c r="A3127">
        <v>72491</v>
      </c>
      <c r="B3127" t="s">
        <v>12</v>
      </c>
      <c r="C3127">
        <v>53</v>
      </c>
      <c r="D3127" t="str">
        <f t="shared" si="144"/>
        <v>40–59 Age Group</v>
      </c>
      <c r="E3127" t="s">
        <v>34</v>
      </c>
      <c r="F3127" t="s">
        <v>34</v>
      </c>
      <c r="G3127" t="s">
        <v>13</v>
      </c>
      <c r="H3127" t="s">
        <v>14</v>
      </c>
      <c r="I3127" t="s">
        <v>15</v>
      </c>
      <c r="J3127" s="5">
        <v>74.66</v>
      </c>
      <c r="K3127" s="5">
        <v>29.2</v>
      </c>
      <c r="L3127" s="4">
        <f t="shared" si="145"/>
        <v>28.25</v>
      </c>
      <c r="M3127" s="5">
        <f t="shared" si="146"/>
        <v>29.2</v>
      </c>
      <c r="N3127" t="s">
        <v>29</v>
      </c>
      <c r="O3127" t="s">
        <v>34</v>
      </c>
    </row>
    <row r="3128" spans="1:15" x14ac:dyDescent="0.25">
      <c r="A3128">
        <v>72696</v>
      </c>
      <c r="B3128" t="s">
        <v>19</v>
      </c>
      <c r="C3128">
        <v>53</v>
      </c>
      <c r="D3128" t="str">
        <f t="shared" si="144"/>
        <v>40–59 Age Group</v>
      </c>
      <c r="E3128" t="s">
        <v>34</v>
      </c>
      <c r="F3128" t="s">
        <v>34</v>
      </c>
      <c r="G3128" t="s">
        <v>13</v>
      </c>
      <c r="H3128" t="s">
        <v>14</v>
      </c>
      <c r="I3128" t="s">
        <v>15</v>
      </c>
      <c r="J3128" s="5">
        <v>70.510000000000005</v>
      </c>
      <c r="K3128" s="5">
        <v>54.1</v>
      </c>
      <c r="L3128" s="4">
        <f t="shared" si="145"/>
        <v>28.25</v>
      </c>
      <c r="M3128" s="5">
        <f t="shared" si="146"/>
        <v>54.1</v>
      </c>
      <c r="N3128" t="s">
        <v>24</v>
      </c>
      <c r="O3128" t="s">
        <v>34</v>
      </c>
    </row>
    <row r="3129" spans="1:15" x14ac:dyDescent="0.25">
      <c r="A3129">
        <v>72792</v>
      </c>
      <c r="B3129" t="s">
        <v>19</v>
      </c>
      <c r="C3129">
        <v>53</v>
      </c>
      <c r="D3129" t="str">
        <f t="shared" si="144"/>
        <v>40–59 Age Group</v>
      </c>
      <c r="E3129" t="s">
        <v>13</v>
      </c>
      <c r="F3129" t="s">
        <v>34</v>
      </c>
      <c r="G3129" t="s">
        <v>13</v>
      </c>
      <c r="H3129" t="s">
        <v>14</v>
      </c>
      <c r="I3129" t="s">
        <v>21</v>
      </c>
      <c r="J3129" s="5">
        <v>77.94</v>
      </c>
      <c r="K3129" s="5">
        <v>33</v>
      </c>
      <c r="L3129" s="4">
        <f t="shared" si="145"/>
        <v>28.25</v>
      </c>
      <c r="M3129" s="5">
        <f t="shared" si="146"/>
        <v>33</v>
      </c>
      <c r="N3129" t="s">
        <v>24</v>
      </c>
      <c r="O3129" t="s">
        <v>34</v>
      </c>
    </row>
    <row r="3130" spans="1:15" x14ac:dyDescent="0.25">
      <c r="A3130">
        <v>72918</v>
      </c>
      <c r="B3130" t="s">
        <v>19</v>
      </c>
      <c r="C3130">
        <v>53</v>
      </c>
      <c r="D3130" t="str">
        <f t="shared" si="144"/>
        <v>40–59 Age Group</v>
      </c>
      <c r="E3130" t="s">
        <v>13</v>
      </c>
      <c r="F3130" t="s">
        <v>34</v>
      </c>
      <c r="G3130" t="s">
        <v>13</v>
      </c>
      <c r="H3130" t="s">
        <v>14</v>
      </c>
      <c r="I3130" t="s">
        <v>15</v>
      </c>
      <c r="J3130" s="5">
        <v>62.55</v>
      </c>
      <c r="K3130" s="5">
        <v>30.3</v>
      </c>
      <c r="L3130" s="4">
        <f t="shared" si="145"/>
        <v>28.25</v>
      </c>
      <c r="M3130" s="5">
        <f t="shared" si="146"/>
        <v>30.3</v>
      </c>
      <c r="N3130" t="s">
        <v>38</v>
      </c>
      <c r="O3130" t="s">
        <v>13</v>
      </c>
    </row>
    <row r="3131" spans="1:15" x14ac:dyDescent="0.25">
      <c r="A3131">
        <v>559</v>
      </c>
      <c r="B3131" t="s">
        <v>19</v>
      </c>
      <c r="C3131">
        <v>54</v>
      </c>
      <c r="D3131" t="str">
        <f t="shared" si="144"/>
        <v>40–59 Age Group</v>
      </c>
      <c r="E3131" t="s">
        <v>34</v>
      </c>
      <c r="F3131" t="s">
        <v>34</v>
      </c>
      <c r="G3131" t="s">
        <v>13</v>
      </c>
      <c r="H3131" t="s">
        <v>14</v>
      </c>
      <c r="I3131" t="s">
        <v>15</v>
      </c>
      <c r="J3131" s="5">
        <v>81.44</v>
      </c>
      <c r="K3131" s="5">
        <v>31.5</v>
      </c>
      <c r="L3131" s="4">
        <f t="shared" si="145"/>
        <v>28.25</v>
      </c>
      <c r="M3131" s="5">
        <f t="shared" si="146"/>
        <v>31.5</v>
      </c>
      <c r="N3131" t="s">
        <v>18</v>
      </c>
      <c r="O3131" t="s">
        <v>34</v>
      </c>
    </row>
    <row r="3132" spans="1:15" x14ac:dyDescent="0.25">
      <c r="A3132">
        <v>844</v>
      </c>
      <c r="B3132" t="s">
        <v>19</v>
      </c>
      <c r="C3132">
        <v>54</v>
      </c>
      <c r="D3132" t="str">
        <f t="shared" si="144"/>
        <v>40–59 Age Group</v>
      </c>
      <c r="E3132" t="s">
        <v>34</v>
      </c>
      <c r="F3132" t="s">
        <v>34</v>
      </c>
      <c r="G3132" t="s">
        <v>13</v>
      </c>
      <c r="H3132" t="s">
        <v>14</v>
      </c>
      <c r="I3132" t="s">
        <v>15</v>
      </c>
      <c r="J3132" s="5">
        <v>76.040000000000006</v>
      </c>
      <c r="K3132" s="5">
        <v>29.5</v>
      </c>
      <c r="L3132" s="4">
        <f t="shared" si="145"/>
        <v>28.25</v>
      </c>
      <c r="M3132" s="5">
        <f t="shared" si="146"/>
        <v>29.5</v>
      </c>
      <c r="N3132" t="s">
        <v>29</v>
      </c>
      <c r="O3132" t="s">
        <v>34</v>
      </c>
    </row>
    <row r="3133" spans="1:15" x14ac:dyDescent="0.25">
      <c r="A3133">
        <v>1261</v>
      </c>
      <c r="B3133" t="s">
        <v>12</v>
      </c>
      <c r="C3133">
        <v>54</v>
      </c>
      <c r="D3133" t="str">
        <f t="shared" si="144"/>
        <v>40–59 Age Group</v>
      </c>
      <c r="E3133" t="s">
        <v>34</v>
      </c>
      <c r="F3133" t="s">
        <v>34</v>
      </c>
      <c r="G3133" t="s">
        <v>13</v>
      </c>
      <c r="H3133" t="s">
        <v>14</v>
      </c>
      <c r="I3133" t="s">
        <v>15</v>
      </c>
      <c r="J3133" s="5">
        <v>71.22</v>
      </c>
      <c r="K3133" s="5">
        <v>28.5</v>
      </c>
      <c r="L3133" s="4">
        <f t="shared" si="145"/>
        <v>28.25</v>
      </c>
      <c r="M3133" s="5">
        <f t="shared" si="146"/>
        <v>28.5</v>
      </c>
      <c r="N3133" t="s">
        <v>24</v>
      </c>
      <c r="O3133" t="s">
        <v>13</v>
      </c>
    </row>
    <row r="3134" spans="1:15" x14ac:dyDescent="0.25">
      <c r="A3134">
        <v>1678</v>
      </c>
      <c r="B3134" t="s">
        <v>19</v>
      </c>
      <c r="C3134">
        <v>54</v>
      </c>
      <c r="D3134" t="str">
        <f t="shared" si="144"/>
        <v>40–59 Age Group</v>
      </c>
      <c r="E3134" t="s">
        <v>13</v>
      </c>
      <c r="F3134" t="s">
        <v>34</v>
      </c>
      <c r="G3134" t="s">
        <v>13</v>
      </c>
      <c r="H3134" t="s">
        <v>14</v>
      </c>
      <c r="I3134" t="s">
        <v>21</v>
      </c>
      <c r="J3134" s="5">
        <v>98.74</v>
      </c>
      <c r="K3134" s="5" t="s">
        <v>4270</v>
      </c>
      <c r="L3134" s="4">
        <f t="shared" si="145"/>
        <v>28.25</v>
      </c>
      <c r="M3134" s="5">
        <f t="shared" si="146"/>
        <v>28.25</v>
      </c>
      <c r="N3134" t="s">
        <v>24</v>
      </c>
      <c r="O3134" t="s">
        <v>34</v>
      </c>
    </row>
    <row r="3135" spans="1:15" x14ac:dyDescent="0.25">
      <c r="A3135">
        <v>1821</v>
      </c>
      <c r="B3135" t="s">
        <v>19</v>
      </c>
      <c r="C3135">
        <v>54</v>
      </c>
      <c r="D3135" t="str">
        <f t="shared" si="144"/>
        <v>40–59 Age Group</v>
      </c>
      <c r="E3135" t="s">
        <v>34</v>
      </c>
      <c r="F3135" t="s">
        <v>34</v>
      </c>
      <c r="G3135" t="s">
        <v>13</v>
      </c>
      <c r="H3135" t="s">
        <v>14</v>
      </c>
      <c r="I3135" t="s">
        <v>15</v>
      </c>
      <c r="J3135" s="5">
        <v>85.22</v>
      </c>
      <c r="K3135" s="5">
        <v>50.2</v>
      </c>
      <c r="L3135" s="4">
        <f t="shared" si="145"/>
        <v>28.25</v>
      </c>
      <c r="M3135" s="5">
        <f t="shared" si="146"/>
        <v>50.2</v>
      </c>
      <c r="N3135" t="s">
        <v>24</v>
      </c>
      <c r="O3135" t="s">
        <v>34</v>
      </c>
    </row>
    <row r="3136" spans="1:15" x14ac:dyDescent="0.25">
      <c r="A3136">
        <v>1924</v>
      </c>
      <c r="B3136" t="s">
        <v>12</v>
      </c>
      <c r="C3136">
        <v>54</v>
      </c>
      <c r="D3136" t="str">
        <f t="shared" si="144"/>
        <v>40–59 Age Group</v>
      </c>
      <c r="E3136" t="s">
        <v>34</v>
      </c>
      <c r="F3136" t="s">
        <v>34</v>
      </c>
      <c r="G3136" t="s">
        <v>13</v>
      </c>
      <c r="H3136" t="s">
        <v>14</v>
      </c>
      <c r="I3136" t="s">
        <v>21</v>
      </c>
      <c r="J3136" s="5">
        <v>74.06</v>
      </c>
      <c r="K3136" s="5" t="s">
        <v>4270</v>
      </c>
      <c r="L3136" s="4">
        <f t="shared" si="145"/>
        <v>28.25</v>
      </c>
      <c r="M3136" s="5">
        <f t="shared" si="146"/>
        <v>28.25</v>
      </c>
      <c r="N3136" t="s">
        <v>24</v>
      </c>
      <c r="O3136" t="s">
        <v>34</v>
      </c>
    </row>
    <row r="3137" spans="1:15" x14ac:dyDescent="0.25">
      <c r="A3137">
        <v>2868</v>
      </c>
      <c r="B3137" t="s">
        <v>19</v>
      </c>
      <c r="C3137">
        <v>54</v>
      </c>
      <c r="D3137" t="str">
        <f t="shared" si="144"/>
        <v>40–59 Age Group</v>
      </c>
      <c r="E3137" t="s">
        <v>34</v>
      </c>
      <c r="F3137" t="s">
        <v>34</v>
      </c>
      <c r="G3137" t="s">
        <v>13</v>
      </c>
      <c r="H3137" t="s">
        <v>43</v>
      </c>
      <c r="I3137" t="s">
        <v>21</v>
      </c>
      <c r="J3137" s="5">
        <v>102.61</v>
      </c>
      <c r="K3137" s="5">
        <v>32.4</v>
      </c>
      <c r="L3137" s="4">
        <f t="shared" si="145"/>
        <v>28.25</v>
      </c>
      <c r="M3137" s="5">
        <f t="shared" si="146"/>
        <v>32.4</v>
      </c>
      <c r="N3137" t="s">
        <v>38</v>
      </c>
      <c r="O3137" t="s">
        <v>34</v>
      </c>
    </row>
    <row r="3138" spans="1:15" x14ac:dyDescent="0.25">
      <c r="A3138">
        <v>3251</v>
      </c>
      <c r="B3138" t="s">
        <v>12</v>
      </c>
      <c r="C3138">
        <v>54</v>
      </c>
      <c r="D3138" t="str">
        <f t="shared" ref="D3138:D3201" si="147">_xlfn.IFS(
C3138&lt;18,"1–17 Age Group",
C3138&lt;40,"18–39 Age Group",
C3138&lt;60,"40–59 Age Group",
C3138&lt;80,"60–79 Age Group",
TRUE,"80+ Age Group"
)</f>
        <v>40–59 Age Group</v>
      </c>
      <c r="E3138" t="s">
        <v>34</v>
      </c>
      <c r="F3138" t="s">
        <v>34</v>
      </c>
      <c r="G3138" t="s">
        <v>13</v>
      </c>
      <c r="H3138" t="s">
        <v>14</v>
      </c>
      <c r="I3138" t="s">
        <v>15</v>
      </c>
      <c r="J3138" s="5">
        <v>111.37</v>
      </c>
      <c r="K3138" s="5">
        <v>29.1</v>
      </c>
      <c r="L3138" s="4">
        <f t="shared" ref="L3138:L3201" si="148">MEDIAN(K:K)</f>
        <v>28.25</v>
      </c>
      <c r="M3138" s="5">
        <f t="shared" ref="M3138:M3201" si="149">IF(K:K="",$L3138,$K3138)</f>
        <v>29.1</v>
      </c>
      <c r="N3138" t="s">
        <v>18</v>
      </c>
      <c r="O3138" t="s">
        <v>34</v>
      </c>
    </row>
    <row r="3139" spans="1:15" x14ac:dyDescent="0.25">
      <c r="A3139">
        <v>3370</v>
      </c>
      <c r="B3139" t="s">
        <v>19</v>
      </c>
      <c r="C3139">
        <v>54</v>
      </c>
      <c r="D3139" t="str">
        <f t="shared" si="147"/>
        <v>40–59 Age Group</v>
      </c>
      <c r="E3139" t="s">
        <v>34</v>
      </c>
      <c r="F3139" t="s">
        <v>34</v>
      </c>
      <c r="G3139" t="s">
        <v>13</v>
      </c>
      <c r="H3139" t="s">
        <v>14</v>
      </c>
      <c r="I3139" t="s">
        <v>21</v>
      </c>
      <c r="J3139" s="5">
        <v>81.260000000000005</v>
      </c>
      <c r="K3139" s="5">
        <v>26.5</v>
      </c>
      <c r="L3139" s="4">
        <f t="shared" si="148"/>
        <v>28.25</v>
      </c>
      <c r="M3139" s="5">
        <f t="shared" si="149"/>
        <v>26.5</v>
      </c>
      <c r="N3139" t="s">
        <v>38</v>
      </c>
      <c r="O3139" t="s">
        <v>34</v>
      </c>
    </row>
    <row r="3140" spans="1:15" x14ac:dyDescent="0.25">
      <c r="A3140">
        <v>5111</v>
      </c>
      <c r="B3140" t="s">
        <v>19</v>
      </c>
      <c r="C3140">
        <v>54</v>
      </c>
      <c r="D3140" t="str">
        <f t="shared" si="147"/>
        <v>40–59 Age Group</v>
      </c>
      <c r="E3140" t="s">
        <v>13</v>
      </c>
      <c r="F3140" t="s">
        <v>34</v>
      </c>
      <c r="G3140" t="s">
        <v>13</v>
      </c>
      <c r="H3140" t="s">
        <v>43</v>
      </c>
      <c r="I3140" t="s">
        <v>15</v>
      </c>
      <c r="J3140" s="5">
        <v>180.93</v>
      </c>
      <c r="K3140" s="5">
        <v>27.7</v>
      </c>
      <c r="L3140" s="4">
        <f t="shared" si="148"/>
        <v>28.25</v>
      </c>
      <c r="M3140" s="5">
        <f t="shared" si="149"/>
        <v>27.7</v>
      </c>
      <c r="N3140" t="s">
        <v>24</v>
      </c>
      <c r="O3140" t="s">
        <v>13</v>
      </c>
    </row>
    <row r="3141" spans="1:15" x14ac:dyDescent="0.25">
      <c r="A3141">
        <v>5777</v>
      </c>
      <c r="B3141" t="s">
        <v>19</v>
      </c>
      <c r="C3141">
        <v>54</v>
      </c>
      <c r="D3141" t="str">
        <f t="shared" si="147"/>
        <v>40–59 Age Group</v>
      </c>
      <c r="E3141" t="s">
        <v>34</v>
      </c>
      <c r="F3141" t="s">
        <v>34</v>
      </c>
      <c r="G3141" t="s">
        <v>13</v>
      </c>
      <c r="H3141" t="s">
        <v>14</v>
      </c>
      <c r="I3141" t="s">
        <v>15</v>
      </c>
      <c r="J3141" s="5">
        <v>65.489999999999995</v>
      </c>
      <c r="K3141" s="5">
        <v>34.700000000000003</v>
      </c>
      <c r="L3141" s="4">
        <f t="shared" si="148"/>
        <v>28.25</v>
      </c>
      <c r="M3141" s="5">
        <f t="shared" si="149"/>
        <v>34.700000000000003</v>
      </c>
      <c r="N3141" t="s">
        <v>38</v>
      </c>
      <c r="O3141" t="s">
        <v>34</v>
      </c>
    </row>
    <row r="3142" spans="1:15" x14ac:dyDescent="0.25">
      <c r="A3142">
        <v>6625</v>
      </c>
      <c r="B3142" t="s">
        <v>19</v>
      </c>
      <c r="C3142">
        <v>54</v>
      </c>
      <c r="D3142" t="str">
        <f t="shared" si="147"/>
        <v>40–59 Age Group</v>
      </c>
      <c r="E3142" t="s">
        <v>34</v>
      </c>
      <c r="F3142" t="s">
        <v>34</v>
      </c>
      <c r="G3142" t="s">
        <v>13</v>
      </c>
      <c r="H3142" t="s">
        <v>20</v>
      </c>
      <c r="I3142" t="s">
        <v>15</v>
      </c>
      <c r="J3142" s="5">
        <v>70.430000000000007</v>
      </c>
      <c r="K3142" s="5">
        <v>20.8</v>
      </c>
      <c r="L3142" s="4">
        <f t="shared" si="148"/>
        <v>28.25</v>
      </c>
      <c r="M3142" s="5">
        <f t="shared" si="149"/>
        <v>20.8</v>
      </c>
      <c r="N3142" t="s">
        <v>29</v>
      </c>
      <c r="O3142" t="s">
        <v>34</v>
      </c>
    </row>
    <row r="3143" spans="1:15" x14ac:dyDescent="0.25">
      <c r="A3143">
        <v>7725</v>
      </c>
      <c r="B3143" t="s">
        <v>12</v>
      </c>
      <c r="C3143">
        <v>54</v>
      </c>
      <c r="D3143" t="str">
        <f t="shared" si="147"/>
        <v>40–59 Age Group</v>
      </c>
      <c r="E3143" t="s">
        <v>34</v>
      </c>
      <c r="F3143" t="s">
        <v>34</v>
      </c>
      <c r="G3143" t="s">
        <v>13</v>
      </c>
      <c r="H3143" t="s">
        <v>14</v>
      </c>
      <c r="I3143" t="s">
        <v>15</v>
      </c>
      <c r="J3143" s="5">
        <v>86.26</v>
      </c>
      <c r="K3143" s="5">
        <v>35.1</v>
      </c>
      <c r="L3143" s="4">
        <f t="shared" si="148"/>
        <v>28.25</v>
      </c>
      <c r="M3143" s="5">
        <f t="shared" si="149"/>
        <v>35.1</v>
      </c>
      <c r="N3143" t="s">
        <v>18</v>
      </c>
      <c r="O3143" t="s">
        <v>34</v>
      </c>
    </row>
    <row r="3144" spans="1:15" x14ac:dyDescent="0.25">
      <c r="A3144">
        <v>8328</v>
      </c>
      <c r="B3144" t="s">
        <v>19</v>
      </c>
      <c r="C3144">
        <v>54</v>
      </c>
      <c r="D3144" t="str">
        <f t="shared" si="147"/>
        <v>40–59 Age Group</v>
      </c>
      <c r="E3144" t="s">
        <v>34</v>
      </c>
      <c r="F3144" t="s">
        <v>34</v>
      </c>
      <c r="G3144" t="s">
        <v>13</v>
      </c>
      <c r="H3144" t="s">
        <v>14</v>
      </c>
      <c r="I3144" t="s">
        <v>21</v>
      </c>
      <c r="J3144" s="5">
        <v>118.51</v>
      </c>
      <c r="K3144" s="5">
        <v>40.6</v>
      </c>
      <c r="L3144" s="4">
        <f t="shared" si="148"/>
        <v>28.25</v>
      </c>
      <c r="M3144" s="5">
        <f t="shared" si="149"/>
        <v>40.6</v>
      </c>
      <c r="N3144" t="s">
        <v>24</v>
      </c>
      <c r="O3144" t="s">
        <v>34</v>
      </c>
    </row>
    <row r="3145" spans="1:15" x14ac:dyDescent="0.25">
      <c r="A3145">
        <v>8646</v>
      </c>
      <c r="B3145" t="s">
        <v>19</v>
      </c>
      <c r="C3145">
        <v>54</v>
      </c>
      <c r="D3145" t="str">
        <f t="shared" si="147"/>
        <v>40–59 Age Group</v>
      </c>
      <c r="E3145" t="s">
        <v>34</v>
      </c>
      <c r="F3145" t="s">
        <v>34</v>
      </c>
      <c r="G3145" t="s">
        <v>13</v>
      </c>
      <c r="H3145" t="s">
        <v>14</v>
      </c>
      <c r="I3145" t="s">
        <v>21</v>
      </c>
      <c r="J3145" s="5">
        <v>97.47</v>
      </c>
      <c r="K3145" s="5">
        <v>26.7</v>
      </c>
      <c r="L3145" s="4">
        <f t="shared" si="148"/>
        <v>28.25</v>
      </c>
      <c r="M3145" s="5">
        <f t="shared" si="149"/>
        <v>26.7</v>
      </c>
      <c r="N3145" t="s">
        <v>24</v>
      </c>
      <c r="O3145" t="s">
        <v>34</v>
      </c>
    </row>
    <row r="3146" spans="1:15" x14ac:dyDescent="0.25">
      <c r="A3146">
        <v>9866</v>
      </c>
      <c r="B3146" t="s">
        <v>19</v>
      </c>
      <c r="C3146">
        <v>54</v>
      </c>
      <c r="D3146" t="str">
        <f t="shared" si="147"/>
        <v>40–59 Age Group</v>
      </c>
      <c r="E3146" t="s">
        <v>34</v>
      </c>
      <c r="F3146" t="s">
        <v>34</v>
      </c>
      <c r="G3146" t="s">
        <v>13</v>
      </c>
      <c r="H3146" t="s">
        <v>14</v>
      </c>
      <c r="I3146" t="s">
        <v>15</v>
      </c>
      <c r="J3146" s="5">
        <v>76.05</v>
      </c>
      <c r="K3146" s="5">
        <v>42</v>
      </c>
      <c r="L3146" s="4">
        <f t="shared" si="148"/>
        <v>28.25</v>
      </c>
      <c r="M3146" s="5">
        <f t="shared" si="149"/>
        <v>42</v>
      </c>
      <c r="N3146" t="s">
        <v>38</v>
      </c>
      <c r="O3146" t="s">
        <v>34</v>
      </c>
    </row>
    <row r="3147" spans="1:15" x14ac:dyDescent="0.25">
      <c r="A3147">
        <v>10139</v>
      </c>
      <c r="B3147" t="s">
        <v>19</v>
      </c>
      <c r="C3147">
        <v>54</v>
      </c>
      <c r="D3147" t="str">
        <f t="shared" si="147"/>
        <v>40–59 Age Group</v>
      </c>
      <c r="E3147" t="s">
        <v>34</v>
      </c>
      <c r="F3147" t="s">
        <v>34</v>
      </c>
      <c r="G3147" t="s">
        <v>13</v>
      </c>
      <c r="H3147" t="s">
        <v>20</v>
      </c>
      <c r="I3147" t="s">
        <v>15</v>
      </c>
      <c r="J3147" s="5">
        <v>92.39</v>
      </c>
      <c r="K3147" s="5">
        <v>22.1</v>
      </c>
      <c r="L3147" s="4">
        <f t="shared" si="148"/>
        <v>28.25</v>
      </c>
      <c r="M3147" s="5">
        <f t="shared" si="149"/>
        <v>22.1</v>
      </c>
      <c r="N3147" t="s">
        <v>24</v>
      </c>
      <c r="O3147" t="s">
        <v>34</v>
      </c>
    </row>
    <row r="3148" spans="1:15" x14ac:dyDescent="0.25">
      <c r="A3148">
        <v>10245</v>
      </c>
      <c r="B3148" t="s">
        <v>19</v>
      </c>
      <c r="C3148">
        <v>54</v>
      </c>
      <c r="D3148" t="str">
        <f t="shared" si="147"/>
        <v>40–59 Age Group</v>
      </c>
      <c r="E3148" t="s">
        <v>34</v>
      </c>
      <c r="F3148" t="s">
        <v>34</v>
      </c>
      <c r="G3148" t="s">
        <v>13</v>
      </c>
      <c r="H3148" t="s">
        <v>20</v>
      </c>
      <c r="I3148" t="s">
        <v>21</v>
      </c>
      <c r="J3148" s="5">
        <v>77.52</v>
      </c>
      <c r="K3148" s="5">
        <v>35.799999999999997</v>
      </c>
      <c r="L3148" s="4">
        <f t="shared" si="148"/>
        <v>28.25</v>
      </c>
      <c r="M3148" s="5">
        <f t="shared" si="149"/>
        <v>35.799999999999997</v>
      </c>
      <c r="N3148" t="s">
        <v>24</v>
      </c>
      <c r="O3148" t="s">
        <v>34</v>
      </c>
    </row>
    <row r="3149" spans="1:15" x14ac:dyDescent="0.25">
      <c r="A3149">
        <v>10445</v>
      </c>
      <c r="B3149" t="s">
        <v>12</v>
      </c>
      <c r="C3149">
        <v>54</v>
      </c>
      <c r="D3149" t="str">
        <f t="shared" si="147"/>
        <v>40–59 Age Group</v>
      </c>
      <c r="E3149" t="s">
        <v>34</v>
      </c>
      <c r="F3149" t="s">
        <v>34</v>
      </c>
      <c r="G3149" t="s">
        <v>13</v>
      </c>
      <c r="H3149" t="s">
        <v>43</v>
      </c>
      <c r="I3149" t="s">
        <v>21</v>
      </c>
      <c r="J3149" s="5">
        <v>81.78</v>
      </c>
      <c r="K3149" s="5">
        <v>27.3</v>
      </c>
      <c r="L3149" s="4">
        <f t="shared" si="148"/>
        <v>28.25</v>
      </c>
      <c r="M3149" s="5">
        <f t="shared" si="149"/>
        <v>27.3</v>
      </c>
      <c r="N3149" t="s">
        <v>38</v>
      </c>
      <c r="O3149" t="s">
        <v>34</v>
      </c>
    </row>
    <row r="3150" spans="1:15" x14ac:dyDescent="0.25">
      <c r="A3150">
        <v>10651</v>
      </c>
      <c r="B3150" t="s">
        <v>12</v>
      </c>
      <c r="C3150">
        <v>54</v>
      </c>
      <c r="D3150" t="str">
        <f t="shared" si="147"/>
        <v>40–59 Age Group</v>
      </c>
      <c r="E3150" t="s">
        <v>13</v>
      </c>
      <c r="F3150" t="s">
        <v>34</v>
      </c>
      <c r="G3150" t="s">
        <v>13</v>
      </c>
      <c r="H3150" t="s">
        <v>43</v>
      </c>
      <c r="I3150" t="s">
        <v>21</v>
      </c>
      <c r="J3150" s="5">
        <v>100.12</v>
      </c>
      <c r="K3150" s="5">
        <v>32.299999999999997</v>
      </c>
      <c r="L3150" s="4">
        <f t="shared" si="148"/>
        <v>28.25</v>
      </c>
      <c r="M3150" s="5">
        <f t="shared" si="149"/>
        <v>32.299999999999997</v>
      </c>
      <c r="N3150" t="s">
        <v>18</v>
      </c>
      <c r="O3150" t="s">
        <v>34</v>
      </c>
    </row>
    <row r="3151" spans="1:15" x14ac:dyDescent="0.25">
      <c r="A3151">
        <v>12062</v>
      </c>
      <c r="B3151" t="s">
        <v>19</v>
      </c>
      <c r="C3151">
        <v>54</v>
      </c>
      <c r="D3151" t="str">
        <f t="shared" si="147"/>
        <v>40–59 Age Group</v>
      </c>
      <c r="E3151" t="s">
        <v>34</v>
      </c>
      <c r="F3151" t="s">
        <v>34</v>
      </c>
      <c r="G3151" t="s">
        <v>13</v>
      </c>
      <c r="H3151" t="s">
        <v>20</v>
      </c>
      <c r="I3151" t="s">
        <v>21</v>
      </c>
      <c r="J3151" s="5">
        <v>191.82</v>
      </c>
      <c r="K3151" s="5">
        <v>40.4</v>
      </c>
      <c r="L3151" s="4">
        <f t="shared" si="148"/>
        <v>28.25</v>
      </c>
      <c r="M3151" s="5">
        <f t="shared" si="149"/>
        <v>40.4</v>
      </c>
      <c r="N3151" t="s">
        <v>29</v>
      </c>
      <c r="O3151" t="s">
        <v>13</v>
      </c>
    </row>
    <row r="3152" spans="1:15" x14ac:dyDescent="0.25">
      <c r="A3152">
        <v>12175</v>
      </c>
      <c r="B3152" t="s">
        <v>19</v>
      </c>
      <c r="C3152">
        <v>54</v>
      </c>
      <c r="D3152" t="str">
        <f t="shared" si="147"/>
        <v>40–59 Age Group</v>
      </c>
      <c r="E3152" t="s">
        <v>34</v>
      </c>
      <c r="F3152" t="s">
        <v>34</v>
      </c>
      <c r="G3152" t="s">
        <v>13</v>
      </c>
      <c r="H3152" t="s">
        <v>14</v>
      </c>
      <c r="I3152" t="s">
        <v>15</v>
      </c>
      <c r="J3152" s="5">
        <v>104.51</v>
      </c>
      <c r="K3152" s="5">
        <v>27.3</v>
      </c>
      <c r="L3152" s="4">
        <f t="shared" si="148"/>
        <v>28.25</v>
      </c>
      <c r="M3152" s="5">
        <f t="shared" si="149"/>
        <v>27.3</v>
      </c>
      <c r="N3152" t="s">
        <v>29</v>
      </c>
      <c r="O3152" t="s">
        <v>13</v>
      </c>
    </row>
    <row r="3153" spans="1:15" x14ac:dyDescent="0.25">
      <c r="A3153">
        <v>14410</v>
      </c>
      <c r="B3153" t="s">
        <v>12</v>
      </c>
      <c r="C3153">
        <v>54</v>
      </c>
      <c r="D3153" t="str">
        <f t="shared" si="147"/>
        <v>40–59 Age Group</v>
      </c>
      <c r="E3153" t="s">
        <v>34</v>
      </c>
      <c r="F3153" t="s">
        <v>13</v>
      </c>
      <c r="G3153" t="s">
        <v>13</v>
      </c>
      <c r="H3153" t="s">
        <v>43</v>
      </c>
      <c r="I3153" t="s">
        <v>15</v>
      </c>
      <c r="J3153" s="5">
        <v>90.3</v>
      </c>
      <c r="K3153" s="5">
        <v>30.8</v>
      </c>
      <c r="L3153" s="4">
        <f t="shared" si="148"/>
        <v>28.25</v>
      </c>
      <c r="M3153" s="5">
        <f t="shared" si="149"/>
        <v>30.8</v>
      </c>
      <c r="N3153" t="s">
        <v>29</v>
      </c>
      <c r="O3153" t="s">
        <v>34</v>
      </c>
    </row>
    <row r="3154" spans="1:15" x14ac:dyDescent="0.25">
      <c r="A3154">
        <v>15649</v>
      </c>
      <c r="B3154" t="s">
        <v>12</v>
      </c>
      <c r="C3154">
        <v>54</v>
      </c>
      <c r="D3154" t="str">
        <f t="shared" si="147"/>
        <v>40–59 Age Group</v>
      </c>
      <c r="E3154" t="s">
        <v>13</v>
      </c>
      <c r="F3154" t="s">
        <v>34</v>
      </c>
      <c r="G3154" t="s">
        <v>13</v>
      </c>
      <c r="H3154" t="s">
        <v>14</v>
      </c>
      <c r="I3154" t="s">
        <v>21</v>
      </c>
      <c r="J3154" s="5">
        <v>198.69</v>
      </c>
      <c r="K3154" s="5" t="s">
        <v>4270</v>
      </c>
      <c r="L3154" s="4">
        <f t="shared" si="148"/>
        <v>28.25</v>
      </c>
      <c r="M3154" s="5">
        <f t="shared" si="149"/>
        <v>28.25</v>
      </c>
      <c r="N3154" t="s">
        <v>29</v>
      </c>
      <c r="O3154" t="s">
        <v>34</v>
      </c>
    </row>
    <row r="3155" spans="1:15" x14ac:dyDescent="0.25">
      <c r="A3155">
        <v>16627</v>
      </c>
      <c r="B3155" t="s">
        <v>12</v>
      </c>
      <c r="C3155">
        <v>54</v>
      </c>
      <c r="D3155" t="str">
        <f t="shared" si="147"/>
        <v>40–59 Age Group</v>
      </c>
      <c r="E3155" t="s">
        <v>34</v>
      </c>
      <c r="F3155" t="s">
        <v>34</v>
      </c>
      <c r="G3155" t="s">
        <v>13</v>
      </c>
      <c r="H3155" t="s">
        <v>20</v>
      </c>
      <c r="I3155" t="s">
        <v>21</v>
      </c>
      <c r="J3155" s="5">
        <v>110.38</v>
      </c>
      <c r="K3155" s="5">
        <v>27.6</v>
      </c>
      <c r="L3155" s="4">
        <f t="shared" si="148"/>
        <v>28.25</v>
      </c>
      <c r="M3155" s="5">
        <f t="shared" si="149"/>
        <v>27.6</v>
      </c>
      <c r="N3155" t="s">
        <v>18</v>
      </c>
      <c r="O3155" t="s">
        <v>34</v>
      </c>
    </row>
    <row r="3156" spans="1:15" x14ac:dyDescent="0.25">
      <c r="A3156">
        <v>18051</v>
      </c>
      <c r="B3156" t="s">
        <v>19</v>
      </c>
      <c r="C3156">
        <v>54</v>
      </c>
      <c r="D3156" t="str">
        <f t="shared" si="147"/>
        <v>40–59 Age Group</v>
      </c>
      <c r="E3156" t="s">
        <v>34</v>
      </c>
      <c r="F3156" t="s">
        <v>34</v>
      </c>
      <c r="G3156" t="s">
        <v>13</v>
      </c>
      <c r="H3156" t="s">
        <v>43</v>
      </c>
      <c r="I3156" t="s">
        <v>21</v>
      </c>
      <c r="J3156" s="5">
        <v>91.61</v>
      </c>
      <c r="K3156" s="5">
        <v>25.2</v>
      </c>
      <c r="L3156" s="4">
        <f t="shared" si="148"/>
        <v>28.25</v>
      </c>
      <c r="M3156" s="5">
        <f t="shared" si="149"/>
        <v>25.2</v>
      </c>
      <c r="N3156" t="s">
        <v>24</v>
      </c>
      <c r="O3156" t="s">
        <v>34</v>
      </c>
    </row>
    <row r="3157" spans="1:15" x14ac:dyDescent="0.25">
      <c r="A3157">
        <v>20094</v>
      </c>
      <c r="B3157" t="s">
        <v>12</v>
      </c>
      <c r="C3157">
        <v>54</v>
      </c>
      <c r="D3157" t="str">
        <f t="shared" si="147"/>
        <v>40–59 Age Group</v>
      </c>
      <c r="E3157" t="s">
        <v>13</v>
      </c>
      <c r="F3157" t="s">
        <v>34</v>
      </c>
      <c r="G3157" t="s">
        <v>13</v>
      </c>
      <c r="H3157" t="s">
        <v>14</v>
      </c>
      <c r="I3157" t="s">
        <v>15</v>
      </c>
      <c r="J3157" s="5">
        <v>220.26</v>
      </c>
      <c r="K3157" s="5">
        <v>28</v>
      </c>
      <c r="L3157" s="4">
        <f t="shared" si="148"/>
        <v>28.25</v>
      </c>
      <c r="M3157" s="5">
        <f t="shared" si="149"/>
        <v>28</v>
      </c>
      <c r="N3157" t="s">
        <v>18</v>
      </c>
      <c r="O3157" t="s">
        <v>34</v>
      </c>
    </row>
    <row r="3158" spans="1:15" x14ac:dyDescent="0.25">
      <c r="A3158">
        <v>21517</v>
      </c>
      <c r="B3158" t="s">
        <v>12</v>
      </c>
      <c r="C3158">
        <v>54</v>
      </c>
      <c r="D3158" t="str">
        <f t="shared" si="147"/>
        <v>40–59 Age Group</v>
      </c>
      <c r="E3158" t="s">
        <v>34</v>
      </c>
      <c r="F3158" t="s">
        <v>34</v>
      </c>
      <c r="G3158" t="s">
        <v>13</v>
      </c>
      <c r="H3158" t="s">
        <v>14</v>
      </c>
      <c r="I3158" t="s">
        <v>15</v>
      </c>
      <c r="J3158" s="5">
        <v>92.34</v>
      </c>
      <c r="K3158" s="5">
        <v>29.4</v>
      </c>
      <c r="L3158" s="4">
        <f t="shared" si="148"/>
        <v>28.25</v>
      </c>
      <c r="M3158" s="5">
        <f t="shared" si="149"/>
        <v>29.4</v>
      </c>
      <c r="N3158" t="s">
        <v>29</v>
      </c>
      <c r="O3158" t="s">
        <v>34</v>
      </c>
    </row>
    <row r="3159" spans="1:15" x14ac:dyDescent="0.25">
      <c r="A3159">
        <v>22159</v>
      </c>
      <c r="B3159" t="s">
        <v>19</v>
      </c>
      <c r="C3159">
        <v>54</v>
      </c>
      <c r="D3159" t="str">
        <f t="shared" si="147"/>
        <v>40–59 Age Group</v>
      </c>
      <c r="E3159" t="s">
        <v>13</v>
      </c>
      <c r="F3159" t="s">
        <v>34</v>
      </c>
      <c r="G3159" t="s">
        <v>34</v>
      </c>
      <c r="H3159" t="s">
        <v>14</v>
      </c>
      <c r="I3159" t="s">
        <v>15</v>
      </c>
      <c r="J3159" s="5">
        <v>97.06</v>
      </c>
      <c r="K3159" s="5">
        <v>28.5</v>
      </c>
      <c r="L3159" s="4">
        <f t="shared" si="148"/>
        <v>28.25</v>
      </c>
      <c r="M3159" s="5">
        <f t="shared" si="149"/>
        <v>28.5</v>
      </c>
      <c r="N3159" t="s">
        <v>18</v>
      </c>
      <c r="O3159" t="s">
        <v>34</v>
      </c>
    </row>
    <row r="3160" spans="1:15" x14ac:dyDescent="0.25">
      <c r="A3160">
        <v>22896</v>
      </c>
      <c r="B3160" t="s">
        <v>19</v>
      </c>
      <c r="C3160">
        <v>54</v>
      </c>
      <c r="D3160" t="str">
        <f t="shared" si="147"/>
        <v>40–59 Age Group</v>
      </c>
      <c r="E3160" t="s">
        <v>34</v>
      </c>
      <c r="F3160" t="s">
        <v>34</v>
      </c>
      <c r="G3160" t="s">
        <v>13</v>
      </c>
      <c r="H3160" t="s">
        <v>14</v>
      </c>
      <c r="I3160" t="s">
        <v>21</v>
      </c>
      <c r="J3160" s="5">
        <v>109.27</v>
      </c>
      <c r="K3160" s="5">
        <v>43.8</v>
      </c>
      <c r="L3160" s="4">
        <f t="shared" si="148"/>
        <v>28.25</v>
      </c>
      <c r="M3160" s="5">
        <f t="shared" si="149"/>
        <v>43.8</v>
      </c>
      <c r="N3160" t="s">
        <v>18</v>
      </c>
      <c r="O3160" t="s">
        <v>34</v>
      </c>
    </row>
    <row r="3161" spans="1:15" x14ac:dyDescent="0.25">
      <c r="A3161">
        <v>23052</v>
      </c>
      <c r="B3161" t="s">
        <v>19</v>
      </c>
      <c r="C3161">
        <v>54</v>
      </c>
      <c r="D3161" t="str">
        <f t="shared" si="147"/>
        <v>40–59 Age Group</v>
      </c>
      <c r="E3161" t="s">
        <v>34</v>
      </c>
      <c r="F3161" t="s">
        <v>34</v>
      </c>
      <c r="G3161" t="s">
        <v>13</v>
      </c>
      <c r="H3161" t="s">
        <v>14</v>
      </c>
      <c r="I3161" t="s">
        <v>21</v>
      </c>
      <c r="J3161" s="5">
        <v>94.11</v>
      </c>
      <c r="K3161" s="5">
        <v>28.6</v>
      </c>
      <c r="L3161" s="4">
        <f t="shared" si="148"/>
        <v>28.25</v>
      </c>
      <c r="M3161" s="5">
        <f t="shared" si="149"/>
        <v>28.6</v>
      </c>
      <c r="N3161" t="s">
        <v>18</v>
      </c>
      <c r="O3161" t="s">
        <v>34</v>
      </c>
    </row>
    <row r="3162" spans="1:15" x14ac:dyDescent="0.25">
      <c r="A3162">
        <v>24115</v>
      </c>
      <c r="B3162" t="s">
        <v>19</v>
      </c>
      <c r="C3162">
        <v>54</v>
      </c>
      <c r="D3162" t="str">
        <f t="shared" si="147"/>
        <v>40–59 Age Group</v>
      </c>
      <c r="E3162" t="s">
        <v>34</v>
      </c>
      <c r="F3162" t="s">
        <v>34</v>
      </c>
      <c r="G3162" t="s">
        <v>13</v>
      </c>
      <c r="H3162" t="s">
        <v>14</v>
      </c>
      <c r="I3162" t="s">
        <v>21</v>
      </c>
      <c r="J3162" s="5">
        <v>90.92</v>
      </c>
      <c r="K3162" s="5">
        <v>29.1</v>
      </c>
      <c r="L3162" s="4">
        <f t="shared" si="148"/>
        <v>28.25</v>
      </c>
      <c r="M3162" s="5">
        <f t="shared" si="149"/>
        <v>29.1</v>
      </c>
      <c r="N3162" t="s">
        <v>24</v>
      </c>
      <c r="O3162" t="s">
        <v>34</v>
      </c>
    </row>
    <row r="3163" spans="1:15" x14ac:dyDescent="0.25">
      <c r="A3163">
        <v>24299</v>
      </c>
      <c r="B3163" t="s">
        <v>12</v>
      </c>
      <c r="C3163">
        <v>54</v>
      </c>
      <c r="D3163" t="str">
        <f t="shared" si="147"/>
        <v>40–59 Age Group</v>
      </c>
      <c r="E3163" t="s">
        <v>13</v>
      </c>
      <c r="F3163" t="s">
        <v>34</v>
      </c>
      <c r="G3163" t="s">
        <v>13</v>
      </c>
      <c r="H3163" t="s">
        <v>20</v>
      </c>
      <c r="I3163" t="s">
        <v>21</v>
      </c>
      <c r="J3163" s="5">
        <v>97.99</v>
      </c>
      <c r="K3163" s="5">
        <v>32.299999999999997</v>
      </c>
      <c r="L3163" s="4">
        <f t="shared" si="148"/>
        <v>28.25</v>
      </c>
      <c r="M3163" s="5">
        <f t="shared" si="149"/>
        <v>32.299999999999997</v>
      </c>
      <c r="N3163" t="s">
        <v>29</v>
      </c>
      <c r="O3163" t="s">
        <v>34</v>
      </c>
    </row>
    <row r="3164" spans="1:15" x14ac:dyDescent="0.25">
      <c r="A3164">
        <v>25287</v>
      </c>
      <c r="B3164" t="s">
        <v>12</v>
      </c>
      <c r="C3164">
        <v>54</v>
      </c>
      <c r="D3164" t="str">
        <f t="shared" si="147"/>
        <v>40–59 Age Group</v>
      </c>
      <c r="E3164" t="s">
        <v>34</v>
      </c>
      <c r="F3164" t="s">
        <v>34</v>
      </c>
      <c r="G3164" t="s">
        <v>13</v>
      </c>
      <c r="H3164" t="s">
        <v>14</v>
      </c>
      <c r="I3164" t="s">
        <v>15</v>
      </c>
      <c r="J3164" s="5">
        <v>92.95</v>
      </c>
      <c r="K3164" s="5">
        <v>41</v>
      </c>
      <c r="L3164" s="4">
        <f t="shared" si="148"/>
        <v>28.25</v>
      </c>
      <c r="M3164" s="5">
        <f t="shared" si="149"/>
        <v>41</v>
      </c>
      <c r="N3164" t="s">
        <v>24</v>
      </c>
      <c r="O3164" t="s">
        <v>34</v>
      </c>
    </row>
    <row r="3165" spans="1:15" x14ac:dyDescent="0.25">
      <c r="A3165">
        <v>27803</v>
      </c>
      <c r="B3165" t="s">
        <v>19</v>
      </c>
      <c r="C3165">
        <v>54</v>
      </c>
      <c r="D3165" t="str">
        <f t="shared" si="147"/>
        <v>40–59 Age Group</v>
      </c>
      <c r="E3165" t="s">
        <v>34</v>
      </c>
      <c r="F3165" t="s">
        <v>34</v>
      </c>
      <c r="G3165" t="s">
        <v>13</v>
      </c>
      <c r="H3165" t="s">
        <v>43</v>
      </c>
      <c r="I3165" t="s">
        <v>15</v>
      </c>
      <c r="J3165" s="5">
        <v>231.54</v>
      </c>
      <c r="K3165" s="5">
        <v>29.9</v>
      </c>
      <c r="L3165" s="4">
        <f t="shared" si="148"/>
        <v>28.25</v>
      </c>
      <c r="M3165" s="5">
        <f t="shared" si="149"/>
        <v>29.9</v>
      </c>
      <c r="N3165" t="s">
        <v>24</v>
      </c>
      <c r="O3165" t="s">
        <v>34</v>
      </c>
    </row>
    <row r="3166" spans="1:15" x14ac:dyDescent="0.25">
      <c r="A3166">
        <v>28778</v>
      </c>
      <c r="B3166" t="s">
        <v>19</v>
      </c>
      <c r="C3166">
        <v>54</v>
      </c>
      <c r="D3166" t="str">
        <f t="shared" si="147"/>
        <v>40–59 Age Group</v>
      </c>
      <c r="E3166" t="s">
        <v>34</v>
      </c>
      <c r="F3166" t="s">
        <v>34</v>
      </c>
      <c r="G3166" t="s">
        <v>13</v>
      </c>
      <c r="H3166" t="s">
        <v>14</v>
      </c>
      <c r="I3166" t="s">
        <v>15</v>
      </c>
      <c r="J3166" s="5">
        <v>219.67</v>
      </c>
      <c r="K3166" s="5">
        <v>29.4</v>
      </c>
      <c r="L3166" s="4">
        <f t="shared" si="148"/>
        <v>28.25</v>
      </c>
      <c r="M3166" s="5">
        <f t="shared" si="149"/>
        <v>29.4</v>
      </c>
      <c r="N3166" t="s">
        <v>29</v>
      </c>
      <c r="O3166" t="s">
        <v>34</v>
      </c>
    </row>
    <row r="3167" spans="1:15" x14ac:dyDescent="0.25">
      <c r="A3167">
        <v>30201</v>
      </c>
      <c r="B3167" t="s">
        <v>19</v>
      </c>
      <c r="C3167">
        <v>54</v>
      </c>
      <c r="D3167" t="str">
        <f t="shared" si="147"/>
        <v>40–59 Age Group</v>
      </c>
      <c r="E3167" t="s">
        <v>34</v>
      </c>
      <c r="F3167" t="s">
        <v>34</v>
      </c>
      <c r="G3167" t="s">
        <v>13</v>
      </c>
      <c r="H3167" t="s">
        <v>14</v>
      </c>
      <c r="I3167" t="s">
        <v>15</v>
      </c>
      <c r="J3167" s="5">
        <v>75.16</v>
      </c>
      <c r="K3167" s="5">
        <v>38</v>
      </c>
      <c r="L3167" s="4">
        <f t="shared" si="148"/>
        <v>28.25</v>
      </c>
      <c r="M3167" s="5">
        <f t="shared" si="149"/>
        <v>38</v>
      </c>
      <c r="N3167" t="s">
        <v>24</v>
      </c>
      <c r="O3167" t="s">
        <v>34</v>
      </c>
    </row>
    <row r="3168" spans="1:15" x14ac:dyDescent="0.25">
      <c r="A3168">
        <v>30650</v>
      </c>
      <c r="B3168" t="s">
        <v>12</v>
      </c>
      <c r="C3168">
        <v>54</v>
      </c>
      <c r="D3168" t="str">
        <f t="shared" si="147"/>
        <v>40–59 Age Group</v>
      </c>
      <c r="E3168" t="s">
        <v>34</v>
      </c>
      <c r="F3168" t="s">
        <v>34</v>
      </c>
      <c r="G3168" t="s">
        <v>13</v>
      </c>
      <c r="H3168" t="s">
        <v>43</v>
      </c>
      <c r="I3168" t="s">
        <v>21</v>
      </c>
      <c r="J3168" s="5">
        <v>216.19</v>
      </c>
      <c r="K3168" s="5">
        <v>30.3</v>
      </c>
      <c r="L3168" s="4">
        <f t="shared" si="148"/>
        <v>28.25</v>
      </c>
      <c r="M3168" s="5">
        <f t="shared" si="149"/>
        <v>30.3</v>
      </c>
      <c r="N3168" t="s">
        <v>18</v>
      </c>
      <c r="O3168" t="s">
        <v>34</v>
      </c>
    </row>
    <row r="3169" spans="1:15" x14ac:dyDescent="0.25">
      <c r="A3169">
        <v>31189</v>
      </c>
      <c r="B3169" t="s">
        <v>12</v>
      </c>
      <c r="C3169">
        <v>54</v>
      </c>
      <c r="D3169" t="str">
        <f t="shared" si="147"/>
        <v>40–59 Age Group</v>
      </c>
      <c r="E3169" t="s">
        <v>34</v>
      </c>
      <c r="F3169" t="s">
        <v>34</v>
      </c>
      <c r="G3169" t="s">
        <v>13</v>
      </c>
      <c r="H3169" t="s">
        <v>43</v>
      </c>
      <c r="I3169" t="s">
        <v>15</v>
      </c>
      <c r="J3169" s="5">
        <v>72.959999999999994</v>
      </c>
      <c r="K3169" s="5">
        <v>37.700000000000003</v>
      </c>
      <c r="L3169" s="4">
        <f t="shared" si="148"/>
        <v>28.25</v>
      </c>
      <c r="M3169" s="5">
        <f t="shared" si="149"/>
        <v>37.700000000000003</v>
      </c>
      <c r="N3169" t="s">
        <v>29</v>
      </c>
      <c r="O3169" t="s">
        <v>34</v>
      </c>
    </row>
    <row r="3170" spans="1:15" x14ac:dyDescent="0.25">
      <c r="A3170">
        <v>31415</v>
      </c>
      <c r="B3170" t="s">
        <v>19</v>
      </c>
      <c r="C3170">
        <v>54</v>
      </c>
      <c r="D3170" t="str">
        <f t="shared" si="147"/>
        <v>40–59 Age Group</v>
      </c>
      <c r="E3170" t="s">
        <v>34</v>
      </c>
      <c r="F3170" t="s">
        <v>34</v>
      </c>
      <c r="G3170" t="s">
        <v>13</v>
      </c>
      <c r="H3170" t="s">
        <v>14</v>
      </c>
      <c r="I3170" t="s">
        <v>15</v>
      </c>
      <c r="J3170" s="5">
        <v>207.79</v>
      </c>
      <c r="K3170" s="5">
        <v>38.6</v>
      </c>
      <c r="L3170" s="4">
        <f t="shared" si="148"/>
        <v>28.25</v>
      </c>
      <c r="M3170" s="5">
        <f t="shared" si="149"/>
        <v>38.6</v>
      </c>
      <c r="N3170" t="s">
        <v>24</v>
      </c>
      <c r="O3170" t="s">
        <v>34</v>
      </c>
    </row>
    <row r="3171" spans="1:15" x14ac:dyDescent="0.25">
      <c r="A3171">
        <v>31911</v>
      </c>
      <c r="B3171" t="s">
        <v>19</v>
      </c>
      <c r="C3171">
        <v>54</v>
      </c>
      <c r="D3171" t="str">
        <f t="shared" si="147"/>
        <v>40–59 Age Group</v>
      </c>
      <c r="E3171" t="s">
        <v>34</v>
      </c>
      <c r="F3171" t="s">
        <v>34</v>
      </c>
      <c r="G3171" t="s">
        <v>13</v>
      </c>
      <c r="H3171" t="s">
        <v>43</v>
      </c>
      <c r="I3171" t="s">
        <v>15</v>
      </c>
      <c r="J3171" s="5">
        <v>98.44</v>
      </c>
      <c r="K3171" s="5">
        <v>25.8</v>
      </c>
      <c r="L3171" s="4">
        <f t="shared" si="148"/>
        <v>28.25</v>
      </c>
      <c r="M3171" s="5">
        <f t="shared" si="149"/>
        <v>25.8</v>
      </c>
      <c r="N3171" t="s">
        <v>18</v>
      </c>
      <c r="O3171" t="s">
        <v>34</v>
      </c>
    </row>
    <row r="3172" spans="1:15" x14ac:dyDescent="0.25">
      <c r="A3172">
        <v>32399</v>
      </c>
      <c r="B3172" t="s">
        <v>12</v>
      </c>
      <c r="C3172">
        <v>54</v>
      </c>
      <c r="D3172" t="str">
        <f t="shared" si="147"/>
        <v>40–59 Age Group</v>
      </c>
      <c r="E3172" t="s">
        <v>34</v>
      </c>
      <c r="F3172" t="s">
        <v>34</v>
      </c>
      <c r="G3172" t="s">
        <v>13</v>
      </c>
      <c r="H3172" t="s">
        <v>14</v>
      </c>
      <c r="I3172" t="s">
        <v>21</v>
      </c>
      <c r="J3172" s="5">
        <v>96.97</v>
      </c>
      <c r="K3172" s="5">
        <v>29.1</v>
      </c>
      <c r="L3172" s="4">
        <f t="shared" si="148"/>
        <v>28.25</v>
      </c>
      <c r="M3172" s="5">
        <f t="shared" si="149"/>
        <v>29.1</v>
      </c>
      <c r="N3172" t="s">
        <v>29</v>
      </c>
      <c r="O3172" t="s">
        <v>13</v>
      </c>
    </row>
    <row r="3173" spans="1:15" x14ac:dyDescent="0.25">
      <c r="A3173">
        <v>32437</v>
      </c>
      <c r="B3173" t="s">
        <v>19</v>
      </c>
      <c r="C3173">
        <v>54</v>
      </c>
      <c r="D3173" t="str">
        <f t="shared" si="147"/>
        <v>40–59 Age Group</v>
      </c>
      <c r="E3173" t="s">
        <v>34</v>
      </c>
      <c r="F3173" t="s">
        <v>34</v>
      </c>
      <c r="G3173" t="s">
        <v>13</v>
      </c>
      <c r="H3173" t="s">
        <v>20</v>
      </c>
      <c r="I3173" t="s">
        <v>15</v>
      </c>
      <c r="J3173" s="5">
        <v>107.47</v>
      </c>
      <c r="K3173" s="5">
        <v>29.3</v>
      </c>
      <c r="L3173" s="4">
        <f t="shared" si="148"/>
        <v>28.25</v>
      </c>
      <c r="M3173" s="5">
        <f t="shared" si="149"/>
        <v>29.3</v>
      </c>
      <c r="N3173" t="s">
        <v>18</v>
      </c>
      <c r="O3173" t="s">
        <v>34</v>
      </c>
    </row>
    <row r="3174" spans="1:15" x14ac:dyDescent="0.25">
      <c r="A3174">
        <v>34130</v>
      </c>
      <c r="B3174" t="s">
        <v>12</v>
      </c>
      <c r="C3174">
        <v>54</v>
      </c>
      <c r="D3174" t="str">
        <f t="shared" si="147"/>
        <v>40–59 Age Group</v>
      </c>
      <c r="E3174" t="s">
        <v>13</v>
      </c>
      <c r="F3174" t="s">
        <v>34</v>
      </c>
      <c r="G3174" t="s">
        <v>13</v>
      </c>
      <c r="H3174" t="s">
        <v>14</v>
      </c>
      <c r="I3174" t="s">
        <v>21</v>
      </c>
      <c r="J3174" s="5">
        <v>116.44</v>
      </c>
      <c r="K3174" s="5">
        <v>24.5</v>
      </c>
      <c r="L3174" s="4">
        <f t="shared" si="148"/>
        <v>28.25</v>
      </c>
      <c r="M3174" s="5">
        <f t="shared" si="149"/>
        <v>24.5</v>
      </c>
      <c r="N3174" t="s">
        <v>24</v>
      </c>
      <c r="O3174" t="s">
        <v>34</v>
      </c>
    </row>
    <row r="3175" spans="1:15" x14ac:dyDescent="0.25">
      <c r="A3175">
        <v>34163</v>
      </c>
      <c r="B3175" t="s">
        <v>12</v>
      </c>
      <c r="C3175">
        <v>54</v>
      </c>
      <c r="D3175" t="str">
        <f t="shared" si="147"/>
        <v>40–59 Age Group</v>
      </c>
      <c r="E3175" t="s">
        <v>34</v>
      </c>
      <c r="F3175" t="s">
        <v>34</v>
      </c>
      <c r="G3175" t="s">
        <v>13</v>
      </c>
      <c r="H3175" t="s">
        <v>14</v>
      </c>
      <c r="I3175" t="s">
        <v>21</v>
      </c>
      <c r="J3175" s="5">
        <v>109.51</v>
      </c>
      <c r="K3175" s="5">
        <v>29</v>
      </c>
      <c r="L3175" s="4">
        <f t="shared" si="148"/>
        <v>28.25</v>
      </c>
      <c r="M3175" s="5">
        <f t="shared" si="149"/>
        <v>29</v>
      </c>
      <c r="N3175" t="s">
        <v>24</v>
      </c>
      <c r="O3175" t="s">
        <v>34</v>
      </c>
    </row>
    <row r="3176" spans="1:15" x14ac:dyDescent="0.25">
      <c r="A3176">
        <v>36275</v>
      </c>
      <c r="B3176" t="s">
        <v>19</v>
      </c>
      <c r="C3176">
        <v>54</v>
      </c>
      <c r="D3176" t="str">
        <f t="shared" si="147"/>
        <v>40–59 Age Group</v>
      </c>
      <c r="E3176" t="s">
        <v>34</v>
      </c>
      <c r="F3176" t="s">
        <v>34</v>
      </c>
      <c r="G3176" t="s">
        <v>13</v>
      </c>
      <c r="H3176" t="s">
        <v>14</v>
      </c>
      <c r="I3176" t="s">
        <v>21</v>
      </c>
      <c r="J3176" s="5">
        <v>206.72</v>
      </c>
      <c r="K3176" s="5">
        <v>26.7</v>
      </c>
      <c r="L3176" s="4">
        <f t="shared" si="148"/>
        <v>28.25</v>
      </c>
      <c r="M3176" s="5">
        <f t="shared" si="149"/>
        <v>26.7</v>
      </c>
      <c r="N3176" t="s">
        <v>24</v>
      </c>
      <c r="O3176" t="s">
        <v>34</v>
      </c>
    </row>
    <row r="3177" spans="1:15" x14ac:dyDescent="0.25">
      <c r="A3177">
        <v>37479</v>
      </c>
      <c r="B3177" t="s">
        <v>19</v>
      </c>
      <c r="C3177">
        <v>54</v>
      </c>
      <c r="D3177" t="str">
        <f t="shared" si="147"/>
        <v>40–59 Age Group</v>
      </c>
      <c r="E3177" t="s">
        <v>34</v>
      </c>
      <c r="F3177" t="s">
        <v>34</v>
      </c>
      <c r="G3177" t="s">
        <v>13</v>
      </c>
      <c r="H3177" t="s">
        <v>14</v>
      </c>
      <c r="I3177" t="s">
        <v>15</v>
      </c>
      <c r="J3177" s="5">
        <v>93.96</v>
      </c>
      <c r="K3177" s="5">
        <v>33.299999999999997</v>
      </c>
      <c r="L3177" s="4">
        <f t="shared" si="148"/>
        <v>28.25</v>
      </c>
      <c r="M3177" s="5">
        <f t="shared" si="149"/>
        <v>33.299999999999997</v>
      </c>
      <c r="N3177" t="s">
        <v>29</v>
      </c>
      <c r="O3177" t="s">
        <v>34</v>
      </c>
    </row>
    <row r="3178" spans="1:15" x14ac:dyDescent="0.25">
      <c r="A3178">
        <v>38287</v>
      </c>
      <c r="B3178" t="s">
        <v>12</v>
      </c>
      <c r="C3178">
        <v>54</v>
      </c>
      <c r="D3178" t="str">
        <f t="shared" si="147"/>
        <v>40–59 Age Group</v>
      </c>
      <c r="E3178" t="s">
        <v>34</v>
      </c>
      <c r="F3178" t="s">
        <v>34</v>
      </c>
      <c r="G3178" t="s">
        <v>13</v>
      </c>
      <c r="H3178" t="s">
        <v>14</v>
      </c>
      <c r="I3178" t="s">
        <v>21</v>
      </c>
      <c r="J3178" s="5">
        <v>106.53</v>
      </c>
      <c r="K3178" s="5">
        <v>30.4</v>
      </c>
      <c r="L3178" s="4">
        <f t="shared" si="148"/>
        <v>28.25</v>
      </c>
      <c r="M3178" s="5">
        <f t="shared" si="149"/>
        <v>30.4</v>
      </c>
      <c r="N3178" t="s">
        <v>18</v>
      </c>
      <c r="O3178" t="s">
        <v>34</v>
      </c>
    </row>
    <row r="3179" spans="1:15" x14ac:dyDescent="0.25">
      <c r="A3179">
        <v>38796</v>
      </c>
      <c r="B3179" t="s">
        <v>19</v>
      </c>
      <c r="C3179">
        <v>54</v>
      </c>
      <c r="D3179" t="str">
        <f t="shared" si="147"/>
        <v>40–59 Age Group</v>
      </c>
      <c r="E3179" t="s">
        <v>34</v>
      </c>
      <c r="F3179" t="s">
        <v>34</v>
      </c>
      <c r="G3179" t="s">
        <v>13</v>
      </c>
      <c r="H3179" t="s">
        <v>14</v>
      </c>
      <c r="I3179" t="s">
        <v>15</v>
      </c>
      <c r="J3179" s="5">
        <v>99.83</v>
      </c>
      <c r="K3179" s="5">
        <v>22.7</v>
      </c>
      <c r="L3179" s="4">
        <f t="shared" si="148"/>
        <v>28.25</v>
      </c>
      <c r="M3179" s="5">
        <f t="shared" si="149"/>
        <v>22.7</v>
      </c>
      <c r="N3179" t="s">
        <v>18</v>
      </c>
      <c r="O3179" t="s">
        <v>34</v>
      </c>
    </row>
    <row r="3180" spans="1:15" x14ac:dyDescent="0.25">
      <c r="A3180">
        <v>40448</v>
      </c>
      <c r="B3180" t="s">
        <v>12</v>
      </c>
      <c r="C3180">
        <v>54</v>
      </c>
      <c r="D3180" t="str">
        <f t="shared" si="147"/>
        <v>40–59 Age Group</v>
      </c>
      <c r="E3180" t="s">
        <v>34</v>
      </c>
      <c r="F3180" t="s">
        <v>34</v>
      </c>
      <c r="G3180" t="s">
        <v>13</v>
      </c>
      <c r="H3180" t="s">
        <v>14</v>
      </c>
      <c r="I3180" t="s">
        <v>15</v>
      </c>
      <c r="J3180" s="5">
        <v>81.260000000000005</v>
      </c>
      <c r="K3180" s="5">
        <v>26.4</v>
      </c>
      <c r="L3180" s="4">
        <f t="shared" si="148"/>
        <v>28.25</v>
      </c>
      <c r="M3180" s="5">
        <f t="shared" si="149"/>
        <v>26.4</v>
      </c>
      <c r="N3180" t="s">
        <v>18</v>
      </c>
      <c r="O3180" t="s">
        <v>34</v>
      </c>
    </row>
    <row r="3181" spans="1:15" x14ac:dyDescent="0.25">
      <c r="A3181">
        <v>41250</v>
      </c>
      <c r="B3181" t="s">
        <v>19</v>
      </c>
      <c r="C3181">
        <v>54</v>
      </c>
      <c r="D3181" t="str">
        <f t="shared" si="147"/>
        <v>40–59 Age Group</v>
      </c>
      <c r="E3181" t="s">
        <v>34</v>
      </c>
      <c r="F3181" t="s">
        <v>34</v>
      </c>
      <c r="G3181" t="s">
        <v>13</v>
      </c>
      <c r="H3181" t="s">
        <v>14</v>
      </c>
      <c r="I3181" t="s">
        <v>21</v>
      </c>
      <c r="J3181" s="5">
        <v>97.61</v>
      </c>
      <c r="K3181" s="5">
        <v>32.1</v>
      </c>
      <c r="L3181" s="4">
        <f t="shared" si="148"/>
        <v>28.25</v>
      </c>
      <c r="M3181" s="5">
        <f t="shared" si="149"/>
        <v>32.1</v>
      </c>
      <c r="N3181" t="s">
        <v>29</v>
      </c>
      <c r="O3181" t="s">
        <v>34</v>
      </c>
    </row>
    <row r="3182" spans="1:15" x14ac:dyDescent="0.25">
      <c r="A3182">
        <v>44391</v>
      </c>
      <c r="B3182" t="s">
        <v>12</v>
      </c>
      <c r="C3182">
        <v>54</v>
      </c>
      <c r="D3182" t="str">
        <f t="shared" si="147"/>
        <v>40–59 Age Group</v>
      </c>
      <c r="E3182" t="s">
        <v>34</v>
      </c>
      <c r="F3182" t="s">
        <v>34</v>
      </c>
      <c r="G3182" t="s">
        <v>13</v>
      </c>
      <c r="H3182" t="s">
        <v>14</v>
      </c>
      <c r="I3182" t="s">
        <v>15</v>
      </c>
      <c r="J3182" s="5">
        <v>65.69</v>
      </c>
      <c r="K3182" s="5">
        <v>21.4</v>
      </c>
      <c r="L3182" s="4">
        <f t="shared" si="148"/>
        <v>28.25</v>
      </c>
      <c r="M3182" s="5">
        <f t="shared" si="149"/>
        <v>21.4</v>
      </c>
      <c r="N3182" t="s">
        <v>24</v>
      </c>
      <c r="O3182" t="s">
        <v>34</v>
      </c>
    </row>
    <row r="3183" spans="1:15" x14ac:dyDescent="0.25">
      <c r="A3183">
        <v>45252</v>
      </c>
      <c r="B3183" t="s">
        <v>12</v>
      </c>
      <c r="C3183">
        <v>54</v>
      </c>
      <c r="D3183" t="str">
        <f t="shared" si="147"/>
        <v>40–59 Age Group</v>
      </c>
      <c r="E3183" t="s">
        <v>34</v>
      </c>
      <c r="F3183" t="s">
        <v>34</v>
      </c>
      <c r="G3183" t="s">
        <v>13</v>
      </c>
      <c r="H3183" t="s">
        <v>14</v>
      </c>
      <c r="I3183" t="s">
        <v>15</v>
      </c>
      <c r="J3183" s="5">
        <v>141.37</v>
      </c>
      <c r="K3183" s="5">
        <v>23.5</v>
      </c>
      <c r="L3183" s="4">
        <f t="shared" si="148"/>
        <v>28.25</v>
      </c>
      <c r="M3183" s="5">
        <f t="shared" si="149"/>
        <v>23.5</v>
      </c>
      <c r="N3183" t="s">
        <v>24</v>
      </c>
      <c r="O3183" t="s">
        <v>34</v>
      </c>
    </row>
    <row r="3184" spans="1:15" x14ac:dyDescent="0.25">
      <c r="A3184">
        <v>46438</v>
      </c>
      <c r="B3184" t="s">
        <v>19</v>
      </c>
      <c r="C3184">
        <v>54</v>
      </c>
      <c r="D3184" t="str">
        <f t="shared" si="147"/>
        <v>40–59 Age Group</v>
      </c>
      <c r="E3184" t="s">
        <v>34</v>
      </c>
      <c r="F3184" t="s">
        <v>34</v>
      </c>
      <c r="G3184" t="s">
        <v>13</v>
      </c>
      <c r="H3184" t="s">
        <v>20</v>
      </c>
      <c r="I3184" t="s">
        <v>15</v>
      </c>
      <c r="J3184" s="5">
        <v>79.3</v>
      </c>
      <c r="K3184" s="5">
        <v>30.6</v>
      </c>
      <c r="L3184" s="4">
        <f t="shared" si="148"/>
        <v>28.25</v>
      </c>
      <c r="M3184" s="5">
        <f t="shared" si="149"/>
        <v>30.6</v>
      </c>
      <c r="N3184" t="s">
        <v>18</v>
      </c>
      <c r="O3184" t="s">
        <v>34</v>
      </c>
    </row>
    <row r="3185" spans="1:15" x14ac:dyDescent="0.25">
      <c r="A3185">
        <v>46864</v>
      </c>
      <c r="B3185" t="s">
        <v>12</v>
      </c>
      <c r="C3185">
        <v>54</v>
      </c>
      <c r="D3185" t="str">
        <f t="shared" si="147"/>
        <v>40–59 Age Group</v>
      </c>
      <c r="E3185" t="s">
        <v>34</v>
      </c>
      <c r="F3185" t="s">
        <v>13</v>
      </c>
      <c r="G3185" t="s">
        <v>13</v>
      </c>
      <c r="H3185" t="s">
        <v>43</v>
      </c>
      <c r="I3185" t="s">
        <v>15</v>
      </c>
      <c r="J3185" s="5">
        <v>222.46</v>
      </c>
      <c r="K3185" s="5">
        <v>35.700000000000003</v>
      </c>
      <c r="L3185" s="4">
        <f t="shared" si="148"/>
        <v>28.25</v>
      </c>
      <c r="M3185" s="5">
        <f t="shared" si="149"/>
        <v>35.700000000000003</v>
      </c>
      <c r="N3185" t="s">
        <v>24</v>
      </c>
      <c r="O3185" t="s">
        <v>34</v>
      </c>
    </row>
    <row r="3186" spans="1:15" x14ac:dyDescent="0.25">
      <c r="A3186">
        <v>48722</v>
      </c>
      <c r="B3186" t="s">
        <v>19</v>
      </c>
      <c r="C3186">
        <v>54</v>
      </c>
      <c r="D3186" t="str">
        <f t="shared" si="147"/>
        <v>40–59 Age Group</v>
      </c>
      <c r="E3186" t="s">
        <v>34</v>
      </c>
      <c r="F3186" t="s">
        <v>34</v>
      </c>
      <c r="G3186" t="s">
        <v>13</v>
      </c>
      <c r="H3186" t="s">
        <v>14</v>
      </c>
      <c r="I3186" t="s">
        <v>15</v>
      </c>
      <c r="J3186" s="5">
        <v>75.09</v>
      </c>
      <c r="K3186" s="5">
        <v>38.9</v>
      </c>
      <c r="L3186" s="4">
        <f t="shared" si="148"/>
        <v>28.25</v>
      </c>
      <c r="M3186" s="5">
        <f t="shared" si="149"/>
        <v>38.9</v>
      </c>
      <c r="N3186" t="s">
        <v>18</v>
      </c>
      <c r="O3186" t="s">
        <v>34</v>
      </c>
    </row>
    <row r="3187" spans="1:15" x14ac:dyDescent="0.25">
      <c r="A3187">
        <v>48871</v>
      </c>
      <c r="B3187" t="s">
        <v>19</v>
      </c>
      <c r="C3187">
        <v>54</v>
      </c>
      <c r="D3187" t="str">
        <f t="shared" si="147"/>
        <v>40–59 Age Group</v>
      </c>
      <c r="E3187" t="s">
        <v>34</v>
      </c>
      <c r="F3187" t="s">
        <v>34</v>
      </c>
      <c r="G3187" t="s">
        <v>13</v>
      </c>
      <c r="H3187" t="s">
        <v>14</v>
      </c>
      <c r="I3187" t="s">
        <v>21</v>
      </c>
      <c r="J3187" s="5">
        <v>68.599999999999994</v>
      </c>
      <c r="K3187" s="5">
        <v>44.8</v>
      </c>
      <c r="L3187" s="4">
        <f t="shared" si="148"/>
        <v>28.25</v>
      </c>
      <c r="M3187" s="5">
        <f t="shared" si="149"/>
        <v>44.8</v>
      </c>
      <c r="N3187" t="s">
        <v>29</v>
      </c>
      <c r="O3187" t="s">
        <v>34</v>
      </c>
    </row>
    <row r="3188" spans="1:15" x14ac:dyDescent="0.25">
      <c r="A3188">
        <v>49261</v>
      </c>
      <c r="B3188" t="s">
        <v>12</v>
      </c>
      <c r="C3188">
        <v>54</v>
      </c>
      <c r="D3188" t="str">
        <f t="shared" si="147"/>
        <v>40–59 Age Group</v>
      </c>
      <c r="E3188" t="s">
        <v>34</v>
      </c>
      <c r="F3188" t="s">
        <v>34</v>
      </c>
      <c r="G3188" t="s">
        <v>34</v>
      </c>
      <c r="H3188" t="s">
        <v>14</v>
      </c>
      <c r="I3188" t="s">
        <v>21</v>
      </c>
      <c r="J3188" s="5">
        <v>106.52</v>
      </c>
      <c r="K3188" s="5">
        <v>27.4</v>
      </c>
      <c r="L3188" s="4">
        <f t="shared" si="148"/>
        <v>28.25</v>
      </c>
      <c r="M3188" s="5">
        <f t="shared" si="149"/>
        <v>27.4</v>
      </c>
      <c r="N3188" t="s">
        <v>18</v>
      </c>
      <c r="O3188" t="s">
        <v>34</v>
      </c>
    </row>
    <row r="3189" spans="1:15" x14ac:dyDescent="0.25">
      <c r="A3189">
        <v>49939</v>
      </c>
      <c r="B3189" t="s">
        <v>19</v>
      </c>
      <c r="C3189">
        <v>54</v>
      </c>
      <c r="D3189" t="str">
        <f t="shared" si="147"/>
        <v>40–59 Age Group</v>
      </c>
      <c r="E3189" t="s">
        <v>34</v>
      </c>
      <c r="F3189" t="s">
        <v>34</v>
      </c>
      <c r="G3189" t="s">
        <v>13</v>
      </c>
      <c r="H3189" t="s">
        <v>20</v>
      </c>
      <c r="I3189" t="s">
        <v>15</v>
      </c>
      <c r="J3189" s="5">
        <v>56.75</v>
      </c>
      <c r="K3189" s="5">
        <v>26.9</v>
      </c>
      <c r="L3189" s="4">
        <f t="shared" si="148"/>
        <v>28.25</v>
      </c>
      <c r="M3189" s="5">
        <f t="shared" si="149"/>
        <v>26.9</v>
      </c>
      <c r="N3189" t="s">
        <v>24</v>
      </c>
      <c r="O3189" t="s">
        <v>34</v>
      </c>
    </row>
    <row r="3190" spans="1:15" x14ac:dyDescent="0.25">
      <c r="A3190">
        <v>49976</v>
      </c>
      <c r="B3190" t="s">
        <v>19</v>
      </c>
      <c r="C3190">
        <v>54</v>
      </c>
      <c r="D3190" t="str">
        <f t="shared" si="147"/>
        <v>40–59 Age Group</v>
      </c>
      <c r="E3190" t="s">
        <v>34</v>
      </c>
      <c r="F3190" t="s">
        <v>13</v>
      </c>
      <c r="G3190" t="s">
        <v>13</v>
      </c>
      <c r="H3190" t="s">
        <v>14</v>
      </c>
      <c r="I3190" t="s">
        <v>15</v>
      </c>
      <c r="J3190" s="5">
        <v>140.28</v>
      </c>
      <c r="K3190" s="5">
        <v>37.1</v>
      </c>
      <c r="L3190" s="4">
        <f t="shared" si="148"/>
        <v>28.25</v>
      </c>
      <c r="M3190" s="5">
        <f t="shared" si="149"/>
        <v>37.1</v>
      </c>
      <c r="N3190" t="s">
        <v>18</v>
      </c>
      <c r="O3190" t="s">
        <v>34</v>
      </c>
    </row>
    <row r="3191" spans="1:15" x14ac:dyDescent="0.25">
      <c r="A3191">
        <v>50098</v>
      </c>
      <c r="B3191" t="s">
        <v>12</v>
      </c>
      <c r="C3191">
        <v>54</v>
      </c>
      <c r="D3191" t="str">
        <f t="shared" si="147"/>
        <v>40–59 Age Group</v>
      </c>
      <c r="E3191" t="s">
        <v>34</v>
      </c>
      <c r="F3191" t="s">
        <v>34</v>
      </c>
      <c r="G3191" t="s">
        <v>13</v>
      </c>
      <c r="H3191" t="s">
        <v>14</v>
      </c>
      <c r="I3191" t="s">
        <v>21</v>
      </c>
      <c r="J3191" s="5">
        <v>150.27000000000001</v>
      </c>
      <c r="K3191" s="5">
        <v>38.200000000000003</v>
      </c>
      <c r="L3191" s="4">
        <f t="shared" si="148"/>
        <v>28.25</v>
      </c>
      <c r="M3191" s="5">
        <f t="shared" si="149"/>
        <v>38.200000000000003</v>
      </c>
      <c r="N3191" t="s">
        <v>29</v>
      </c>
      <c r="O3191" t="s">
        <v>34</v>
      </c>
    </row>
    <row r="3192" spans="1:15" x14ac:dyDescent="0.25">
      <c r="A3192">
        <v>50136</v>
      </c>
      <c r="B3192" t="s">
        <v>19</v>
      </c>
      <c r="C3192">
        <v>54</v>
      </c>
      <c r="D3192" t="str">
        <f t="shared" si="147"/>
        <v>40–59 Age Group</v>
      </c>
      <c r="E3192" t="s">
        <v>13</v>
      </c>
      <c r="F3192" t="s">
        <v>34</v>
      </c>
      <c r="G3192" t="s">
        <v>13</v>
      </c>
      <c r="H3192" t="s">
        <v>14</v>
      </c>
      <c r="I3192" t="s">
        <v>15</v>
      </c>
      <c r="J3192" s="5">
        <v>221.83</v>
      </c>
      <c r="K3192" s="5">
        <v>35.1</v>
      </c>
      <c r="L3192" s="4">
        <f t="shared" si="148"/>
        <v>28.25</v>
      </c>
      <c r="M3192" s="5">
        <f t="shared" si="149"/>
        <v>35.1</v>
      </c>
      <c r="N3192" t="s">
        <v>29</v>
      </c>
      <c r="O3192" t="s">
        <v>34</v>
      </c>
    </row>
    <row r="3193" spans="1:15" x14ac:dyDescent="0.25">
      <c r="A3193">
        <v>50485</v>
      </c>
      <c r="B3193" t="s">
        <v>12</v>
      </c>
      <c r="C3193">
        <v>54</v>
      </c>
      <c r="D3193" t="str">
        <f t="shared" si="147"/>
        <v>40–59 Age Group</v>
      </c>
      <c r="E3193" t="s">
        <v>34</v>
      </c>
      <c r="F3193" t="s">
        <v>34</v>
      </c>
      <c r="G3193" t="s">
        <v>13</v>
      </c>
      <c r="H3193" t="s">
        <v>14</v>
      </c>
      <c r="I3193" t="s">
        <v>21</v>
      </c>
      <c r="J3193" s="5">
        <v>227.74</v>
      </c>
      <c r="K3193" s="5">
        <v>33.4</v>
      </c>
      <c r="L3193" s="4">
        <f t="shared" si="148"/>
        <v>28.25</v>
      </c>
      <c r="M3193" s="5">
        <f t="shared" si="149"/>
        <v>33.4</v>
      </c>
      <c r="N3193" t="s">
        <v>29</v>
      </c>
      <c r="O3193" t="s">
        <v>34</v>
      </c>
    </row>
    <row r="3194" spans="1:15" x14ac:dyDescent="0.25">
      <c r="A3194">
        <v>51421</v>
      </c>
      <c r="B3194" t="s">
        <v>19</v>
      </c>
      <c r="C3194">
        <v>54</v>
      </c>
      <c r="D3194" t="str">
        <f t="shared" si="147"/>
        <v>40–59 Age Group</v>
      </c>
      <c r="E3194" t="s">
        <v>34</v>
      </c>
      <c r="F3194" t="s">
        <v>34</v>
      </c>
      <c r="G3194" t="s">
        <v>13</v>
      </c>
      <c r="H3194" t="s">
        <v>14</v>
      </c>
      <c r="I3194" t="s">
        <v>21</v>
      </c>
      <c r="J3194" s="5">
        <v>65.38</v>
      </c>
      <c r="K3194" s="5">
        <v>25.9</v>
      </c>
      <c r="L3194" s="4">
        <f t="shared" si="148"/>
        <v>28.25</v>
      </c>
      <c r="M3194" s="5">
        <f t="shared" si="149"/>
        <v>25.9</v>
      </c>
      <c r="N3194" t="s">
        <v>38</v>
      </c>
      <c r="O3194" t="s">
        <v>34</v>
      </c>
    </row>
    <row r="3195" spans="1:15" x14ac:dyDescent="0.25">
      <c r="A3195">
        <v>53004</v>
      </c>
      <c r="B3195" t="s">
        <v>19</v>
      </c>
      <c r="C3195">
        <v>54</v>
      </c>
      <c r="D3195" t="str">
        <f t="shared" si="147"/>
        <v>40–59 Age Group</v>
      </c>
      <c r="E3195" t="s">
        <v>34</v>
      </c>
      <c r="F3195" t="s">
        <v>34</v>
      </c>
      <c r="G3195" t="s">
        <v>13</v>
      </c>
      <c r="H3195" t="s">
        <v>43</v>
      </c>
      <c r="I3195" t="s">
        <v>21</v>
      </c>
      <c r="J3195" s="5">
        <v>228.26</v>
      </c>
      <c r="K3195" s="5">
        <v>46</v>
      </c>
      <c r="L3195" s="4">
        <f t="shared" si="148"/>
        <v>28.25</v>
      </c>
      <c r="M3195" s="5">
        <f t="shared" si="149"/>
        <v>46</v>
      </c>
      <c r="N3195" t="s">
        <v>24</v>
      </c>
      <c r="O3195" t="s">
        <v>34</v>
      </c>
    </row>
    <row r="3196" spans="1:15" x14ac:dyDescent="0.25">
      <c r="A3196">
        <v>54301</v>
      </c>
      <c r="B3196" t="s">
        <v>12</v>
      </c>
      <c r="C3196">
        <v>54</v>
      </c>
      <c r="D3196" t="str">
        <f t="shared" si="147"/>
        <v>40–59 Age Group</v>
      </c>
      <c r="E3196" t="s">
        <v>34</v>
      </c>
      <c r="F3196" t="s">
        <v>34</v>
      </c>
      <c r="G3196" t="s">
        <v>13</v>
      </c>
      <c r="H3196" t="s">
        <v>14</v>
      </c>
      <c r="I3196" t="s">
        <v>21</v>
      </c>
      <c r="J3196" s="5">
        <v>206.52</v>
      </c>
      <c r="K3196" s="5">
        <v>35.4</v>
      </c>
      <c r="L3196" s="4">
        <f t="shared" si="148"/>
        <v>28.25</v>
      </c>
      <c r="M3196" s="5">
        <f t="shared" si="149"/>
        <v>35.4</v>
      </c>
      <c r="N3196" t="s">
        <v>29</v>
      </c>
      <c r="O3196" t="s">
        <v>34</v>
      </c>
    </row>
    <row r="3197" spans="1:15" x14ac:dyDescent="0.25">
      <c r="A3197">
        <v>54324</v>
      </c>
      <c r="B3197" t="s">
        <v>19</v>
      </c>
      <c r="C3197">
        <v>54</v>
      </c>
      <c r="D3197" t="str">
        <f t="shared" si="147"/>
        <v>40–59 Age Group</v>
      </c>
      <c r="E3197" t="s">
        <v>13</v>
      </c>
      <c r="F3197" t="s">
        <v>34</v>
      </c>
      <c r="G3197" t="s">
        <v>34</v>
      </c>
      <c r="H3197" t="s">
        <v>43</v>
      </c>
      <c r="I3197" t="s">
        <v>15</v>
      </c>
      <c r="J3197" s="5">
        <v>182.22</v>
      </c>
      <c r="K3197" s="5">
        <v>32.6</v>
      </c>
      <c r="L3197" s="4">
        <f t="shared" si="148"/>
        <v>28.25</v>
      </c>
      <c r="M3197" s="5">
        <f t="shared" si="149"/>
        <v>32.6</v>
      </c>
      <c r="N3197" t="s">
        <v>18</v>
      </c>
      <c r="O3197" t="s">
        <v>34</v>
      </c>
    </row>
    <row r="3198" spans="1:15" x14ac:dyDescent="0.25">
      <c r="A3198">
        <v>56547</v>
      </c>
      <c r="B3198" t="s">
        <v>12</v>
      </c>
      <c r="C3198">
        <v>54</v>
      </c>
      <c r="D3198" t="str">
        <f t="shared" si="147"/>
        <v>40–59 Age Group</v>
      </c>
      <c r="E3198" t="s">
        <v>34</v>
      </c>
      <c r="F3198" t="s">
        <v>34</v>
      </c>
      <c r="G3198" t="s">
        <v>13</v>
      </c>
      <c r="H3198" t="s">
        <v>14</v>
      </c>
      <c r="I3198" t="s">
        <v>21</v>
      </c>
      <c r="J3198" s="5">
        <v>57.56</v>
      </c>
      <c r="K3198" s="5">
        <v>27.5</v>
      </c>
      <c r="L3198" s="4">
        <f t="shared" si="148"/>
        <v>28.25</v>
      </c>
      <c r="M3198" s="5">
        <f t="shared" si="149"/>
        <v>27.5</v>
      </c>
      <c r="N3198" t="s">
        <v>24</v>
      </c>
      <c r="O3198" t="s">
        <v>34</v>
      </c>
    </row>
    <row r="3199" spans="1:15" x14ac:dyDescent="0.25">
      <c r="A3199">
        <v>57011</v>
      </c>
      <c r="B3199" t="s">
        <v>19</v>
      </c>
      <c r="C3199">
        <v>54</v>
      </c>
      <c r="D3199" t="str">
        <f t="shared" si="147"/>
        <v>40–59 Age Group</v>
      </c>
      <c r="E3199" t="s">
        <v>34</v>
      </c>
      <c r="F3199" t="s">
        <v>34</v>
      </c>
      <c r="G3199" t="s">
        <v>13</v>
      </c>
      <c r="H3199" t="s">
        <v>14</v>
      </c>
      <c r="I3199" t="s">
        <v>21</v>
      </c>
      <c r="J3199" s="5">
        <v>111.41</v>
      </c>
      <c r="K3199" s="5">
        <v>31.1</v>
      </c>
      <c r="L3199" s="4">
        <f t="shared" si="148"/>
        <v>28.25</v>
      </c>
      <c r="M3199" s="5">
        <f t="shared" si="149"/>
        <v>31.1</v>
      </c>
      <c r="N3199" t="s">
        <v>24</v>
      </c>
      <c r="O3199" t="s">
        <v>34</v>
      </c>
    </row>
    <row r="3200" spans="1:15" x14ac:dyDescent="0.25">
      <c r="A3200">
        <v>57263</v>
      </c>
      <c r="B3200" t="s">
        <v>19</v>
      </c>
      <c r="C3200">
        <v>54</v>
      </c>
      <c r="D3200" t="str">
        <f t="shared" si="147"/>
        <v>40–59 Age Group</v>
      </c>
      <c r="E3200" t="s">
        <v>34</v>
      </c>
      <c r="F3200" t="s">
        <v>34</v>
      </c>
      <c r="G3200" t="s">
        <v>13</v>
      </c>
      <c r="H3200" t="s">
        <v>14</v>
      </c>
      <c r="I3200" t="s">
        <v>15</v>
      </c>
      <c r="J3200" s="5">
        <v>100.29</v>
      </c>
      <c r="K3200" s="5">
        <v>30.2</v>
      </c>
      <c r="L3200" s="4">
        <f t="shared" si="148"/>
        <v>28.25</v>
      </c>
      <c r="M3200" s="5">
        <f t="shared" si="149"/>
        <v>30.2</v>
      </c>
      <c r="N3200" t="s">
        <v>24</v>
      </c>
      <c r="O3200" t="s">
        <v>34</v>
      </c>
    </row>
    <row r="3201" spans="1:15" x14ac:dyDescent="0.25">
      <c r="A3201">
        <v>57870</v>
      </c>
      <c r="B3201" t="s">
        <v>12</v>
      </c>
      <c r="C3201">
        <v>54</v>
      </c>
      <c r="D3201" t="str">
        <f t="shared" si="147"/>
        <v>40–59 Age Group</v>
      </c>
      <c r="E3201" t="s">
        <v>34</v>
      </c>
      <c r="F3201" t="s">
        <v>34</v>
      </c>
      <c r="G3201" t="s">
        <v>13</v>
      </c>
      <c r="H3201" t="s">
        <v>14</v>
      </c>
      <c r="I3201" t="s">
        <v>21</v>
      </c>
      <c r="J3201" s="5">
        <v>89.41</v>
      </c>
      <c r="K3201" s="5">
        <v>42.4</v>
      </c>
      <c r="L3201" s="4">
        <f t="shared" si="148"/>
        <v>28.25</v>
      </c>
      <c r="M3201" s="5">
        <f t="shared" si="149"/>
        <v>42.4</v>
      </c>
      <c r="N3201" t="s">
        <v>29</v>
      </c>
      <c r="O3201" t="s">
        <v>34</v>
      </c>
    </row>
    <row r="3202" spans="1:15" x14ac:dyDescent="0.25">
      <c r="A3202">
        <v>60963</v>
      </c>
      <c r="B3202" t="s">
        <v>19</v>
      </c>
      <c r="C3202">
        <v>54</v>
      </c>
      <c r="D3202" t="str">
        <f t="shared" ref="D3202:D3265" si="150">_xlfn.IFS(
C3202&lt;18,"1–17 Age Group",
C3202&lt;40,"18–39 Age Group",
C3202&lt;60,"40–59 Age Group",
C3202&lt;80,"60–79 Age Group",
TRUE,"80+ Age Group"
)</f>
        <v>40–59 Age Group</v>
      </c>
      <c r="E3202" t="s">
        <v>34</v>
      </c>
      <c r="F3202" t="s">
        <v>34</v>
      </c>
      <c r="G3202" t="s">
        <v>13</v>
      </c>
      <c r="H3202" t="s">
        <v>14</v>
      </c>
      <c r="I3202" t="s">
        <v>21</v>
      </c>
      <c r="J3202" s="5">
        <v>151.33000000000001</v>
      </c>
      <c r="K3202" s="5">
        <v>30.9</v>
      </c>
      <c r="L3202" s="4">
        <f t="shared" ref="L3202:L3265" si="151">MEDIAN(K:K)</f>
        <v>28.25</v>
      </c>
      <c r="M3202" s="5">
        <f t="shared" ref="M3202:M3265" si="152">IF(K:K="",$L3202,$K3202)</f>
        <v>30.9</v>
      </c>
      <c r="N3202" t="s">
        <v>18</v>
      </c>
      <c r="O3202" t="s">
        <v>34</v>
      </c>
    </row>
    <row r="3203" spans="1:15" x14ac:dyDescent="0.25">
      <c r="A3203">
        <v>61787</v>
      </c>
      <c r="B3203" t="s">
        <v>12</v>
      </c>
      <c r="C3203">
        <v>54</v>
      </c>
      <c r="D3203" t="str">
        <f t="shared" si="150"/>
        <v>40–59 Age Group</v>
      </c>
      <c r="E3203" t="s">
        <v>34</v>
      </c>
      <c r="F3203" t="s">
        <v>34</v>
      </c>
      <c r="G3203" t="s">
        <v>13</v>
      </c>
      <c r="H3203" t="s">
        <v>20</v>
      </c>
      <c r="I3203" t="s">
        <v>15</v>
      </c>
      <c r="J3203" s="5">
        <v>114.61</v>
      </c>
      <c r="K3203" s="5">
        <v>40.1</v>
      </c>
      <c r="L3203" s="4">
        <f t="shared" si="151"/>
        <v>28.25</v>
      </c>
      <c r="M3203" s="5">
        <f t="shared" si="152"/>
        <v>40.1</v>
      </c>
      <c r="N3203" t="s">
        <v>18</v>
      </c>
      <c r="O3203" t="s">
        <v>34</v>
      </c>
    </row>
    <row r="3204" spans="1:15" x14ac:dyDescent="0.25">
      <c r="A3204">
        <v>62019</v>
      </c>
      <c r="B3204" t="s">
        <v>12</v>
      </c>
      <c r="C3204">
        <v>54</v>
      </c>
      <c r="D3204" t="str">
        <f t="shared" si="150"/>
        <v>40–59 Age Group</v>
      </c>
      <c r="E3204" t="s">
        <v>34</v>
      </c>
      <c r="F3204" t="s">
        <v>34</v>
      </c>
      <c r="G3204" t="s">
        <v>13</v>
      </c>
      <c r="H3204" t="s">
        <v>43</v>
      </c>
      <c r="I3204" t="s">
        <v>21</v>
      </c>
      <c r="J3204" s="5">
        <v>87.85</v>
      </c>
      <c r="K3204" s="5">
        <v>31.1</v>
      </c>
      <c r="L3204" s="4">
        <f t="shared" si="151"/>
        <v>28.25</v>
      </c>
      <c r="M3204" s="5">
        <f t="shared" si="152"/>
        <v>31.1</v>
      </c>
      <c r="N3204" t="s">
        <v>29</v>
      </c>
      <c r="O3204" t="s">
        <v>13</v>
      </c>
    </row>
    <row r="3205" spans="1:15" x14ac:dyDescent="0.25">
      <c r="A3205">
        <v>62340</v>
      </c>
      <c r="B3205" t="s">
        <v>12</v>
      </c>
      <c r="C3205">
        <v>54</v>
      </c>
      <c r="D3205" t="str">
        <f t="shared" si="150"/>
        <v>40–59 Age Group</v>
      </c>
      <c r="E3205" t="s">
        <v>34</v>
      </c>
      <c r="F3205" t="s">
        <v>34</v>
      </c>
      <c r="G3205" t="s">
        <v>13</v>
      </c>
      <c r="H3205" t="s">
        <v>14</v>
      </c>
      <c r="I3205" t="s">
        <v>15</v>
      </c>
      <c r="J3205" s="5">
        <v>108.34</v>
      </c>
      <c r="K3205" s="5">
        <v>31.9</v>
      </c>
      <c r="L3205" s="4">
        <f t="shared" si="151"/>
        <v>28.25</v>
      </c>
      <c r="M3205" s="5">
        <f t="shared" si="152"/>
        <v>31.9</v>
      </c>
      <c r="N3205" t="s">
        <v>24</v>
      </c>
      <c r="O3205" t="s">
        <v>34</v>
      </c>
    </row>
    <row r="3206" spans="1:15" x14ac:dyDescent="0.25">
      <c r="A3206">
        <v>64433</v>
      </c>
      <c r="B3206" t="s">
        <v>12</v>
      </c>
      <c r="C3206">
        <v>54</v>
      </c>
      <c r="D3206" t="str">
        <f t="shared" si="150"/>
        <v>40–59 Age Group</v>
      </c>
      <c r="E3206" t="s">
        <v>34</v>
      </c>
      <c r="F3206" t="s">
        <v>34</v>
      </c>
      <c r="G3206" t="s">
        <v>13</v>
      </c>
      <c r="H3206" t="s">
        <v>14</v>
      </c>
      <c r="I3206" t="s">
        <v>15</v>
      </c>
      <c r="J3206" s="5">
        <v>247.97</v>
      </c>
      <c r="K3206" s="5">
        <v>36.1</v>
      </c>
      <c r="L3206" s="4">
        <f t="shared" si="151"/>
        <v>28.25</v>
      </c>
      <c r="M3206" s="5">
        <f t="shared" si="152"/>
        <v>36.1</v>
      </c>
      <c r="N3206" t="s">
        <v>18</v>
      </c>
      <c r="O3206" t="s">
        <v>34</v>
      </c>
    </row>
    <row r="3207" spans="1:15" x14ac:dyDescent="0.25">
      <c r="A3207">
        <v>64523</v>
      </c>
      <c r="B3207" t="s">
        <v>12</v>
      </c>
      <c r="C3207">
        <v>54</v>
      </c>
      <c r="D3207" t="str">
        <f t="shared" si="150"/>
        <v>40–59 Age Group</v>
      </c>
      <c r="E3207" t="s">
        <v>13</v>
      </c>
      <c r="F3207" t="s">
        <v>34</v>
      </c>
      <c r="G3207" t="s">
        <v>13</v>
      </c>
      <c r="H3207" t="s">
        <v>14</v>
      </c>
      <c r="I3207" t="s">
        <v>15</v>
      </c>
      <c r="J3207" s="5">
        <v>89.93</v>
      </c>
      <c r="K3207" s="5">
        <v>32.1</v>
      </c>
      <c r="L3207" s="4">
        <f t="shared" si="151"/>
        <v>28.25</v>
      </c>
      <c r="M3207" s="5">
        <f t="shared" si="152"/>
        <v>32.1</v>
      </c>
      <c r="N3207" t="s">
        <v>24</v>
      </c>
      <c r="O3207" t="s">
        <v>34</v>
      </c>
    </row>
    <row r="3208" spans="1:15" x14ac:dyDescent="0.25">
      <c r="A3208">
        <v>64895</v>
      </c>
      <c r="B3208" t="s">
        <v>12</v>
      </c>
      <c r="C3208">
        <v>54</v>
      </c>
      <c r="D3208" t="str">
        <f t="shared" si="150"/>
        <v>40–59 Age Group</v>
      </c>
      <c r="E3208" t="s">
        <v>13</v>
      </c>
      <c r="F3208" t="s">
        <v>34</v>
      </c>
      <c r="G3208" t="s">
        <v>13</v>
      </c>
      <c r="H3208" t="s">
        <v>20</v>
      </c>
      <c r="I3208" t="s">
        <v>21</v>
      </c>
      <c r="J3208" s="5">
        <v>104.42</v>
      </c>
      <c r="K3208" s="5">
        <v>37.6</v>
      </c>
      <c r="L3208" s="4">
        <f t="shared" si="151"/>
        <v>28.25</v>
      </c>
      <c r="M3208" s="5">
        <f t="shared" si="152"/>
        <v>37.6</v>
      </c>
      <c r="N3208" t="s">
        <v>29</v>
      </c>
      <c r="O3208" t="s">
        <v>34</v>
      </c>
    </row>
    <row r="3209" spans="1:15" x14ac:dyDescent="0.25">
      <c r="A3209">
        <v>65574</v>
      </c>
      <c r="B3209" t="s">
        <v>19</v>
      </c>
      <c r="C3209">
        <v>54</v>
      </c>
      <c r="D3209" t="str">
        <f t="shared" si="150"/>
        <v>40–59 Age Group</v>
      </c>
      <c r="E3209" t="s">
        <v>34</v>
      </c>
      <c r="F3209" t="s">
        <v>34</v>
      </c>
      <c r="G3209" t="s">
        <v>13</v>
      </c>
      <c r="H3209" t="s">
        <v>14</v>
      </c>
      <c r="I3209" t="s">
        <v>15</v>
      </c>
      <c r="J3209" s="5">
        <v>129.16</v>
      </c>
      <c r="K3209" s="5">
        <v>32.4</v>
      </c>
      <c r="L3209" s="4">
        <f t="shared" si="151"/>
        <v>28.25</v>
      </c>
      <c r="M3209" s="5">
        <f t="shared" si="152"/>
        <v>32.4</v>
      </c>
      <c r="N3209" t="s">
        <v>24</v>
      </c>
      <c r="O3209" t="s">
        <v>34</v>
      </c>
    </row>
    <row r="3210" spans="1:15" x14ac:dyDescent="0.25">
      <c r="A3210">
        <v>66310</v>
      </c>
      <c r="B3210" t="s">
        <v>12</v>
      </c>
      <c r="C3210">
        <v>54</v>
      </c>
      <c r="D3210" t="str">
        <f t="shared" si="150"/>
        <v>40–59 Age Group</v>
      </c>
      <c r="E3210" t="s">
        <v>34</v>
      </c>
      <c r="F3210" t="s">
        <v>34</v>
      </c>
      <c r="G3210" t="s">
        <v>13</v>
      </c>
      <c r="H3210" t="s">
        <v>20</v>
      </c>
      <c r="I3210" t="s">
        <v>21</v>
      </c>
      <c r="J3210" s="5">
        <v>138.47</v>
      </c>
      <c r="K3210" s="5">
        <v>31.5</v>
      </c>
      <c r="L3210" s="4">
        <f t="shared" si="151"/>
        <v>28.25</v>
      </c>
      <c r="M3210" s="5">
        <f t="shared" si="152"/>
        <v>31.5</v>
      </c>
      <c r="N3210" t="s">
        <v>24</v>
      </c>
      <c r="O3210" t="s">
        <v>34</v>
      </c>
    </row>
    <row r="3211" spans="1:15" x14ac:dyDescent="0.25">
      <c r="A3211">
        <v>68074</v>
      </c>
      <c r="B3211" t="s">
        <v>12</v>
      </c>
      <c r="C3211">
        <v>54</v>
      </c>
      <c r="D3211" t="str">
        <f t="shared" si="150"/>
        <v>40–59 Age Group</v>
      </c>
      <c r="E3211" t="s">
        <v>34</v>
      </c>
      <c r="F3211" t="s">
        <v>34</v>
      </c>
      <c r="G3211" t="s">
        <v>13</v>
      </c>
      <c r="H3211" t="s">
        <v>14</v>
      </c>
      <c r="I3211" t="s">
        <v>21</v>
      </c>
      <c r="J3211" s="5">
        <v>100.47</v>
      </c>
      <c r="K3211" s="5">
        <v>50.2</v>
      </c>
      <c r="L3211" s="4">
        <f t="shared" si="151"/>
        <v>28.25</v>
      </c>
      <c r="M3211" s="5">
        <f t="shared" si="152"/>
        <v>50.2</v>
      </c>
      <c r="N3211" t="s">
        <v>18</v>
      </c>
      <c r="O3211" t="s">
        <v>34</v>
      </c>
    </row>
    <row r="3212" spans="1:15" x14ac:dyDescent="0.25">
      <c r="A3212">
        <v>68224</v>
      </c>
      <c r="B3212" t="s">
        <v>12</v>
      </c>
      <c r="C3212">
        <v>54</v>
      </c>
      <c r="D3212" t="str">
        <f t="shared" si="150"/>
        <v>40–59 Age Group</v>
      </c>
      <c r="E3212" t="s">
        <v>34</v>
      </c>
      <c r="F3212" t="s">
        <v>34</v>
      </c>
      <c r="G3212" t="s">
        <v>13</v>
      </c>
      <c r="H3212" t="s">
        <v>14</v>
      </c>
      <c r="I3212" t="s">
        <v>21</v>
      </c>
      <c r="J3212" s="5">
        <v>209.5</v>
      </c>
      <c r="K3212" s="5">
        <v>37.9</v>
      </c>
      <c r="L3212" s="4">
        <f t="shared" si="151"/>
        <v>28.25</v>
      </c>
      <c r="M3212" s="5">
        <f t="shared" si="152"/>
        <v>37.9</v>
      </c>
      <c r="N3212" t="s">
        <v>18</v>
      </c>
      <c r="O3212" t="s">
        <v>34</v>
      </c>
    </row>
    <row r="3213" spans="1:15" x14ac:dyDescent="0.25">
      <c r="A3213">
        <v>68281</v>
      </c>
      <c r="B3213" t="s">
        <v>19</v>
      </c>
      <c r="C3213">
        <v>54</v>
      </c>
      <c r="D3213" t="str">
        <f t="shared" si="150"/>
        <v>40–59 Age Group</v>
      </c>
      <c r="E3213" t="s">
        <v>34</v>
      </c>
      <c r="F3213" t="s">
        <v>34</v>
      </c>
      <c r="G3213" t="s">
        <v>13</v>
      </c>
      <c r="H3213" t="s">
        <v>43</v>
      </c>
      <c r="I3213" t="s">
        <v>15</v>
      </c>
      <c r="J3213" s="5">
        <v>74.23</v>
      </c>
      <c r="K3213" s="5">
        <v>28.1</v>
      </c>
      <c r="L3213" s="4">
        <f t="shared" si="151"/>
        <v>28.25</v>
      </c>
      <c r="M3213" s="5">
        <f t="shared" si="152"/>
        <v>28.1</v>
      </c>
      <c r="N3213" t="s">
        <v>18</v>
      </c>
      <c r="O3213" t="s">
        <v>34</v>
      </c>
    </row>
    <row r="3214" spans="1:15" x14ac:dyDescent="0.25">
      <c r="A3214">
        <v>69050</v>
      </c>
      <c r="B3214" t="s">
        <v>12</v>
      </c>
      <c r="C3214">
        <v>54</v>
      </c>
      <c r="D3214" t="str">
        <f t="shared" si="150"/>
        <v>40–59 Age Group</v>
      </c>
      <c r="E3214" t="s">
        <v>34</v>
      </c>
      <c r="F3214" t="s">
        <v>34</v>
      </c>
      <c r="G3214" t="s">
        <v>13</v>
      </c>
      <c r="H3214" t="s">
        <v>14</v>
      </c>
      <c r="I3214" t="s">
        <v>15</v>
      </c>
      <c r="J3214" s="5">
        <v>85.81</v>
      </c>
      <c r="K3214" s="5">
        <v>21.7</v>
      </c>
      <c r="L3214" s="4">
        <f t="shared" si="151"/>
        <v>28.25</v>
      </c>
      <c r="M3214" s="5">
        <f t="shared" si="152"/>
        <v>21.7</v>
      </c>
      <c r="N3214" t="s">
        <v>18</v>
      </c>
      <c r="O3214" t="s">
        <v>34</v>
      </c>
    </row>
    <row r="3215" spans="1:15" x14ac:dyDescent="0.25">
      <c r="A3215">
        <v>71057</v>
      </c>
      <c r="B3215" t="s">
        <v>19</v>
      </c>
      <c r="C3215">
        <v>54</v>
      </c>
      <c r="D3215" t="str">
        <f t="shared" si="150"/>
        <v>40–59 Age Group</v>
      </c>
      <c r="E3215" t="s">
        <v>34</v>
      </c>
      <c r="F3215" t="s">
        <v>34</v>
      </c>
      <c r="G3215" t="s">
        <v>13</v>
      </c>
      <c r="H3215" t="s">
        <v>14</v>
      </c>
      <c r="I3215" t="s">
        <v>21</v>
      </c>
      <c r="J3215" s="5">
        <v>70.19</v>
      </c>
      <c r="K3215" s="5">
        <v>39.1</v>
      </c>
      <c r="L3215" s="4">
        <f t="shared" si="151"/>
        <v>28.25</v>
      </c>
      <c r="M3215" s="5">
        <f t="shared" si="152"/>
        <v>39.1</v>
      </c>
      <c r="N3215" t="s">
        <v>29</v>
      </c>
      <c r="O3215" t="s">
        <v>34</v>
      </c>
    </row>
    <row r="3216" spans="1:15" x14ac:dyDescent="0.25">
      <c r="A3216">
        <v>71551</v>
      </c>
      <c r="B3216" t="s">
        <v>19</v>
      </c>
      <c r="C3216">
        <v>54</v>
      </c>
      <c r="D3216" t="str">
        <f t="shared" si="150"/>
        <v>40–59 Age Group</v>
      </c>
      <c r="E3216" t="s">
        <v>34</v>
      </c>
      <c r="F3216" t="s">
        <v>34</v>
      </c>
      <c r="G3216" t="s">
        <v>34</v>
      </c>
      <c r="H3216" t="s">
        <v>14</v>
      </c>
      <c r="I3216" t="s">
        <v>15</v>
      </c>
      <c r="J3216" s="5">
        <v>85.07</v>
      </c>
      <c r="K3216" s="5">
        <v>21.9</v>
      </c>
      <c r="L3216" s="4">
        <f t="shared" si="151"/>
        <v>28.25</v>
      </c>
      <c r="M3216" s="5">
        <f t="shared" si="152"/>
        <v>21.9</v>
      </c>
      <c r="N3216" t="s">
        <v>38</v>
      </c>
      <c r="O3216" t="s">
        <v>34</v>
      </c>
    </row>
    <row r="3217" spans="1:15" x14ac:dyDescent="0.25">
      <c r="A3217">
        <v>72703</v>
      </c>
      <c r="B3217" t="s">
        <v>19</v>
      </c>
      <c r="C3217">
        <v>54</v>
      </c>
      <c r="D3217" t="str">
        <f t="shared" si="150"/>
        <v>40–59 Age Group</v>
      </c>
      <c r="E3217" t="s">
        <v>34</v>
      </c>
      <c r="F3217" t="s">
        <v>34</v>
      </c>
      <c r="G3217" t="s">
        <v>13</v>
      </c>
      <c r="H3217" t="s">
        <v>14</v>
      </c>
      <c r="I3217" t="s">
        <v>15</v>
      </c>
      <c r="J3217" s="5">
        <v>75.52</v>
      </c>
      <c r="K3217" s="5">
        <v>28.7</v>
      </c>
      <c r="L3217" s="4">
        <f t="shared" si="151"/>
        <v>28.25</v>
      </c>
      <c r="M3217" s="5">
        <f t="shared" si="152"/>
        <v>28.7</v>
      </c>
      <c r="N3217" t="s">
        <v>18</v>
      </c>
      <c r="O3217" t="s">
        <v>34</v>
      </c>
    </row>
    <row r="3218" spans="1:15" x14ac:dyDescent="0.25">
      <c r="A3218">
        <v>84</v>
      </c>
      <c r="B3218" t="s">
        <v>12</v>
      </c>
      <c r="C3218">
        <v>55</v>
      </c>
      <c r="D3218" t="str">
        <f t="shared" si="150"/>
        <v>40–59 Age Group</v>
      </c>
      <c r="E3218" t="s">
        <v>34</v>
      </c>
      <c r="F3218" t="s">
        <v>34</v>
      </c>
      <c r="G3218" t="s">
        <v>13</v>
      </c>
      <c r="H3218" t="s">
        <v>14</v>
      </c>
      <c r="I3218" t="s">
        <v>15</v>
      </c>
      <c r="J3218" s="5">
        <v>89.17</v>
      </c>
      <c r="K3218" s="5">
        <v>31.5</v>
      </c>
      <c r="L3218" s="4">
        <f t="shared" si="151"/>
        <v>28.25</v>
      </c>
      <c r="M3218" s="5">
        <f t="shared" si="152"/>
        <v>31.5</v>
      </c>
      <c r="N3218" t="s">
        <v>24</v>
      </c>
      <c r="O3218" t="s">
        <v>34</v>
      </c>
    </row>
    <row r="3219" spans="1:15" x14ac:dyDescent="0.25">
      <c r="A3219">
        <v>2647</v>
      </c>
      <c r="B3219" t="s">
        <v>12</v>
      </c>
      <c r="C3219">
        <v>55</v>
      </c>
      <c r="D3219" t="str">
        <f t="shared" si="150"/>
        <v>40–59 Age Group</v>
      </c>
      <c r="E3219" t="s">
        <v>34</v>
      </c>
      <c r="F3219" t="s">
        <v>34</v>
      </c>
      <c r="G3219" t="s">
        <v>13</v>
      </c>
      <c r="H3219" t="s">
        <v>14</v>
      </c>
      <c r="I3219" t="s">
        <v>21</v>
      </c>
      <c r="J3219" s="5">
        <v>80.349999999999994</v>
      </c>
      <c r="K3219" s="5">
        <v>28.7</v>
      </c>
      <c r="L3219" s="4">
        <f t="shared" si="151"/>
        <v>28.25</v>
      </c>
      <c r="M3219" s="5">
        <f t="shared" si="152"/>
        <v>28.7</v>
      </c>
      <c r="N3219" t="s">
        <v>29</v>
      </c>
      <c r="O3219" t="s">
        <v>34</v>
      </c>
    </row>
    <row r="3220" spans="1:15" x14ac:dyDescent="0.25">
      <c r="A3220">
        <v>2772</v>
      </c>
      <c r="B3220" t="s">
        <v>12</v>
      </c>
      <c r="C3220">
        <v>55</v>
      </c>
      <c r="D3220" t="str">
        <f t="shared" si="150"/>
        <v>40–59 Age Group</v>
      </c>
      <c r="E3220" t="s">
        <v>34</v>
      </c>
      <c r="F3220" t="s">
        <v>34</v>
      </c>
      <c r="G3220" t="s">
        <v>13</v>
      </c>
      <c r="H3220" t="s">
        <v>14</v>
      </c>
      <c r="I3220" t="s">
        <v>15</v>
      </c>
      <c r="J3220" s="5">
        <v>87.72</v>
      </c>
      <c r="K3220" s="5">
        <v>27</v>
      </c>
      <c r="L3220" s="4">
        <f t="shared" si="151"/>
        <v>28.25</v>
      </c>
      <c r="M3220" s="5">
        <f t="shared" si="152"/>
        <v>27</v>
      </c>
      <c r="N3220" t="s">
        <v>38</v>
      </c>
      <c r="O3220" t="s">
        <v>34</v>
      </c>
    </row>
    <row r="3221" spans="1:15" x14ac:dyDescent="0.25">
      <c r="A3221">
        <v>2860</v>
      </c>
      <c r="B3221" t="s">
        <v>12</v>
      </c>
      <c r="C3221">
        <v>55</v>
      </c>
      <c r="D3221" t="str">
        <f t="shared" si="150"/>
        <v>40–59 Age Group</v>
      </c>
      <c r="E3221" t="s">
        <v>34</v>
      </c>
      <c r="F3221" t="s">
        <v>34</v>
      </c>
      <c r="G3221" t="s">
        <v>13</v>
      </c>
      <c r="H3221" t="s">
        <v>14</v>
      </c>
      <c r="I3221" t="s">
        <v>21</v>
      </c>
      <c r="J3221" s="5">
        <v>82.88</v>
      </c>
      <c r="K3221" s="5">
        <v>29.4</v>
      </c>
      <c r="L3221" s="4">
        <f t="shared" si="151"/>
        <v>28.25</v>
      </c>
      <c r="M3221" s="5">
        <f t="shared" si="152"/>
        <v>29.4</v>
      </c>
      <c r="N3221" t="s">
        <v>38</v>
      </c>
      <c r="O3221" t="s">
        <v>34</v>
      </c>
    </row>
    <row r="3222" spans="1:15" x14ac:dyDescent="0.25">
      <c r="A3222">
        <v>2972</v>
      </c>
      <c r="B3222" t="s">
        <v>12</v>
      </c>
      <c r="C3222">
        <v>55</v>
      </c>
      <c r="D3222" t="str">
        <f t="shared" si="150"/>
        <v>40–59 Age Group</v>
      </c>
      <c r="E3222" t="s">
        <v>34</v>
      </c>
      <c r="F3222" t="s">
        <v>34</v>
      </c>
      <c r="G3222" t="s">
        <v>34</v>
      </c>
      <c r="H3222" t="s">
        <v>43</v>
      </c>
      <c r="I3222" t="s">
        <v>21</v>
      </c>
      <c r="J3222" s="5">
        <v>88.65</v>
      </c>
      <c r="K3222" s="5">
        <v>18.100000000000001</v>
      </c>
      <c r="L3222" s="4">
        <f t="shared" si="151"/>
        <v>28.25</v>
      </c>
      <c r="M3222" s="5">
        <f t="shared" si="152"/>
        <v>18.100000000000001</v>
      </c>
      <c r="N3222" t="s">
        <v>18</v>
      </c>
      <c r="O3222" t="s">
        <v>34</v>
      </c>
    </row>
    <row r="3223" spans="1:15" x14ac:dyDescent="0.25">
      <c r="A3223">
        <v>3673</v>
      </c>
      <c r="B3223" t="s">
        <v>19</v>
      </c>
      <c r="C3223">
        <v>55</v>
      </c>
      <c r="D3223" t="str">
        <f t="shared" si="150"/>
        <v>40–59 Age Group</v>
      </c>
      <c r="E3223" t="s">
        <v>34</v>
      </c>
      <c r="F3223" t="s">
        <v>34</v>
      </c>
      <c r="G3223" t="s">
        <v>13</v>
      </c>
      <c r="H3223" t="s">
        <v>14</v>
      </c>
      <c r="I3223" t="s">
        <v>21</v>
      </c>
      <c r="J3223" s="5">
        <v>112.47</v>
      </c>
      <c r="K3223" s="5">
        <v>32.799999999999997</v>
      </c>
      <c r="L3223" s="4">
        <f t="shared" si="151"/>
        <v>28.25</v>
      </c>
      <c r="M3223" s="5">
        <f t="shared" si="152"/>
        <v>32.799999999999997</v>
      </c>
      <c r="N3223" t="s">
        <v>29</v>
      </c>
      <c r="O3223" t="s">
        <v>34</v>
      </c>
    </row>
    <row r="3224" spans="1:15" x14ac:dyDescent="0.25">
      <c r="A3224">
        <v>3715</v>
      </c>
      <c r="B3224" t="s">
        <v>12</v>
      </c>
      <c r="C3224">
        <v>55</v>
      </c>
      <c r="D3224" t="str">
        <f t="shared" si="150"/>
        <v>40–59 Age Group</v>
      </c>
      <c r="E3224" t="s">
        <v>34</v>
      </c>
      <c r="F3224" t="s">
        <v>34</v>
      </c>
      <c r="G3224" t="s">
        <v>13</v>
      </c>
      <c r="H3224" t="s">
        <v>14</v>
      </c>
      <c r="I3224" t="s">
        <v>21</v>
      </c>
      <c r="J3224" s="5">
        <v>232.81</v>
      </c>
      <c r="K3224" s="5">
        <v>28.8</v>
      </c>
      <c r="L3224" s="4">
        <f t="shared" si="151"/>
        <v>28.25</v>
      </c>
      <c r="M3224" s="5">
        <f t="shared" si="152"/>
        <v>28.8</v>
      </c>
      <c r="N3224" t="s">
        <v>38</v>
      </c>
      <c r="O3224" t="s">
        <v>34</v>
      </c>
    </row>
    <row r="3225" spans="1:15" x14ac:dyDescent="0.25">
      <c r="A3225">
        <v>4128</v>
      </c>
      <c r="B3225" t="s">
        <v>19</v>
      </c>
      <c r="C3225">
        <v>55</v>
      </c>
      <c r="D3225" t="str">
        <f t="shared" si="150"/>
        <v>40–59 Age Group</v>
      </c>
      <c r="E3225" t="s">
        <v>34</v>
      </c>
      <c r="F3225" t="s">
        <v>34</v>
      </c>
      <c r="G3225" t="s">
        <v>13</v>
      </c>
      <c r="H3225" t="s">
        <v>14</v>
      </c>
      <c r="I3225" t="s">
        <v>21</v>
      </c>
      <c r="J3225" s="5">
        <v>76.7</v>
      </c>
      <c r="K3225" s="5">
        <v>39.700000000000003</v>
      </c>
      <c r="L3225" s="4">
        <f t="shared" si="151"/>
        <v>28.25</v>
      </c>
      <c r="M3225" s="5">
        <f t="shared" si="152"/>
        <v>39.700000000000003</v>
      </c>
      <c r="N3225" t="s">
        <v>18</v>
      </c>
      <c r="O3225" t="s">
        <v>34</v>
      </c>
    </row>
    <row r="3226" spans="1:15" x14ac:dyDescent="0.25">
      <c r="A3226">
        <v>4403</v>
      </c>
      <c r="B3226" t="s">
        <v>19</v>
      </c>
      <c r="C3226">
        <v>55</v>
      </c>
      <c r="D3226" t="str">
        <f t="shared" si="150"/>
        <v>40–59 Age Group</v>
      </c>
      <c r="E3226" t="s">
        <v>34</v>
      </c>
      <c r="F3226" t="s">
        <v>34</v>
      </c>
      <c r="G3226" t="s">
        <v>13</v>
      </c>
      <c r="H3226" t="s">
        <v>14</v>
      </c>
      <c r="I3226" t="s">
        <v>15</v>
      </c>
      <c r="J3226" s="5">
        <v>65.22</v>
      </c>
      <c r="K3226" s="5">
        <v>19.8</v>
      </c>
      <c r="L3226" s="4">
        <f t="shared" si="151"/>
        <v>28.25</v>
      </c>
      <c r="M3226" s="5">
        <f t="shared" si="152"/>
        <v>19.8</v>
      </c>
      <c r="N3226" t="s">
        <v>24</v>
      </c>
      <c r="O3226" t="s">
        <v>34</v>
      </c>
    </row>
    <row r="3227" spans="1:15" x14ac:dyDescent="0.25">
      <c r="A3227">
        <v>5892</v>
      </c>
      <c r="B3227" t="s">
        <v>19</v>
      </c>
      <c r="C3227">
        <v>55</v>
      </c>
      <c r="D3227" t="str">
        <f t="shared" si="150"/>
        <v>40–59 Age Group</v>
      </c>
      <c r="E3227" t="s">
        <v>13</v>
      </c>
      <c r="F3227" t="s">
        <v>34</v>
      </c>
      <c r="G3227" t="s">
        <v>13</v>
      </c>
      <c r="H3227" t="s">
        <v>14</v>
      </c>
      <c r="I3227" t="s">
        <v>21</v>
      </c>
      <c r="J3227" s="5">
        <v>99.82</v>
      </c>
      <c r="K3227" s="5">
        <v>34.200000000000003</v>
      </c>
      <c r="L3227" s="4">
        <f t="shared" si="151"/>
        <v>28.25</v>
      </c>
      <c r="M3227" s="5">
        <f t="shared" si="152"/>
        <v>34.200000000000003</v>
      </c>
      <c r="N3227" t="s">
        <v>24</v>
      </c>
      <c r="O3227" t="s">
        <v>34</v>
      </c>
    </row>
    <row r="3228" spans="1:15" x14ac:dyDescent="0.25">
      <c r="A3228">
        <v>6793</v>
      </c>
      <c r="B3228" t="s">
        <v>19</v>
      </c>
      <c r="C3228">
        <v>55</v>
      </c>
      <c r="D3228" t="str">
        <f t="shared" si="150"/>
        <v>40–59 Age Group</v>
      </c>
      <c r="E3228" t="s">
        <v>34</v>
      </c>
      <c r="F3228" t="s">
        <v>34</v>
      </c>
      <c r="G3228" t="s">
        <v>13</v>
      </c>
      <c r="H3228" t="s">
        <v>14</v>
      </c>
      <c r="I3228" t="s">
        <v>21</v>
      </c>
      <c r="J3228" s="5">
        <v>109.59</v>
      </c>
      <c r="K3228" s="5">
        <v>26.2</v>
      </c>
      <c r="L3228" s="4">
        <f t="shared" si="151"/>
        <v>28.25</v>
      </c>
      <c r="M3228" s="5">
        <f t="shared" si="152"/>
        <v>26.2</v>
      </c>
      <c r="N3228" t="s">
        <v>18</v>
      </c>
      <c r="O3228" t="s">
        <v>34</v>
      </c>
    </row>
    <row r="3229" spans="1:15" x14ac:dyDescent="0.25">
      <c r="A3229">
        <v>7384</v>
      </c>
      <c r="B3229" t="s">
        <v>12</v>
      </c>
      <c r="C3229">
        <v>55</v>
      </c>
      <c r="D3229" t="str">
        <f t="shared" si="150"/>
        <v>40–59 Age Group</v>
      </c>
      <c r="E3229" t="s">
        <v>34</v>
      </c>
      <c r="F3229" t="s">
        <v>34</v>
      </c>
      <c r="G3229" t="s">
        <v>34</v>
      </c>
      <c r="H3229" t="s">
        <v>20</v>
      </c>
      <c r="I3229" t="s">
        <v>21</v>
      </c>
      <c r="J3229" s="5">
        <v>79.02</v>
      </c>
      <c r="K3229" s="5">
        <v>38</v>
      </c>
      <c r="L3229" s="4">
        <f t="shared" si="151"/>
        <v>28.25</v>
      </c>
      <c r="M3229" s="5">
        <f t="shared" si="152"/>
        <v>38</v>
      </c>
      <c r="N3229" t="s">
        <v>38</v>
      </c>
      <c r="O3229" t="s">
        <v>34</v>
      </c>
    </row>
    <row r="3230" spans="1:15" x14ac:dyDescent="0.25">
      <c r="A3230">
        <v>7538</v>
      </c>
      <c r="B3230" t="s">
        <v>19</v>
      </c>
      <c r="C3230">
        <v>55</v>
      </c>
      <c r="D3230" t="str">
        <f t="shared" si="150"/>
        <v>40–59 Age Group</v>
      </c>
      <c r="E3230" t="s">
        <v>34</v>
      </c>
      <c r="F3230" t="s">
        <v>34</v>
      </c>
      <c r="G3230" t="s">
        <v>13</v>
      </c>
      <c r="H3230" t="s">
        <v>20</v>
      </c>
      <c r="I3230" t="s">
        <v>21</v>
      </c>
      <c r="J3230" s="5">
        <v>94.75</v>
      </c>
      <c r="K3230" s="5">
        <v>27.9</v>
      </c>
      <c r="L3230" s="4">
        <f t="shared" si="151"/>
        <v>28.25</v>
      </c>
      <c r="M3230" s="5">
        <f t="shared" si="152"/>
        <v>27.9</v>
      </c>
      <c r="N3230" t="s">
        <v>29</v>
      </c>
      <c r="O3230" t="s">
        <v>34</v>
      </c>
    </row>
    <row r="3231" spans="1:15" x14ac:dyDescent="0.25">
      <c r="A3231">
        <v>9442</v>
      </c>
      <c r="B3231" t="s">
        <v>12</v>
      </c>
      <c r="C3231">
        <v>55</v>
      </c>
      <c r="D3231" t="str">
        <f t="shared" si="150"/>
        <v>40–59 Age Group</v>
      </c>
      <c r="E3231" t="s">
        <v>34</v>
      </c>
      <c r="F3231" t="s">
        <v>34</v>
      </c>
      <c r="G3231" t="s">
        <v>13</v>
      </c>
      <c r="H3231" t="s">
        <v>20</v>
      </c>
      <c r="I3231" t="s">
        <v>21</v>
      </c>
      <c r="J3231" s="5">
        <v>163.82</v>
      </c>
      <c r="K3231" s="5">
        <v>27.5</v>
      </c>
      <c r="L3231" s="4">
        <f t="shared" si="151"/>
        <v>28.25</v>
      </c>
      <c r="M3231" s="5">
        <f t="shared" si="152"/>
        <v>27.5</v>
      </c>
      <c r="N3231" t="s">
        <v>24</v>
      </c>
      <c r="O3231" t="s">
        <v>34</v>
      </c>
    </row>
    <row r="3232" spans="1:15" x14ac:dyDescent="0.25">
      <c r="A3232">
        <v>9879</v>
      </c>
      <c r="B3232" t="s">
        <v>19</v>
      </c>
      <c r="C3232">
        <v>55</v>
      </c>
      <c r="D3232" t="str">
        <f t="shared" si="150"/>
        <v>40–59 Age Group</v>
      </c>
      <c r="E3232" t="s">
        <v>34</v>
      </c>
      <c r="F3232" t="s">
        <v>13</v>
      </c>
      <c r="G3232" t="s">
        <v>13</v>
      </c>
      <c r="H3232" t="s">
        <v>14</v>
      </c>
      <c r="I3232" t="s">
        <v>15</v>
      </c>
      <c r="J3232" s="5">
        <v>199.38</v>
      </c>
      <c r="K3232" s="5">
        <v>39</v>
      </c>
      <c r="L3232" s="4">
        <f t="shared" si="151"/>
        <v>28.25</v>
      </c>
      <c r="M3232" s="5">
        <f t="shared" si="152"/>
        <v>39</v>
      </c>
      <c r="N3232" t="s">
        <v>38</v>
      </c>
      <c r="O3232" t="s">
        <v>34</v>
      </c>
    </row>
    <row r="3233" spans="1:15" x14ac:dyDescent="0.25">
      <c r="A3233">
        <v>9923</v>
      </c>
      <c r="B3233" t="s">
        <v>12</v>
      </c>
      <c r="C3233">
        <v>55</v>
      </c>
      <c r="D3233" t="str">
        <f t="shared" si="150"/>
        <v>40–59 Age Group</v>
      </c>
      <c r="E3233" t="s">
        <v>34</v>
      </c>
      <c r="F3233" t="s">
        <v>13</v>
      </c>
      <c r="G3233" t="s">
        <v>13</v>
      </c>
      <c r="H3233" t="s">
        <v>14</v>
      </c>
      <c r="I3233" t="s">
        <v>15</v>
      </c>
      <c r="J3233" s="5">
        <v>80.17</v>
      </c>
      <c r="K3233" s="5">
        <v>28</v>
      </c>
      <c r="L3233" s="4">
        <f t="shared" si="151"/>
        <v>28.25</v>
      </c>
      <c r="M3233" s="5">
        <f t="shared" si="152"/>
        <v>28</v>
      </c>
      <c r="N3233" t="s">
        <v>24</v>
      </c>
      <c r="O3233" t="s">
        <v>34</v>
      </c>
    </row>
    <row r="3234" spans="1:15" x14ac:dyDescent="0.25">
      <c r="A3234">
        <v>10504</v>
      </c>
      <c r="B3234" t="s">
        <v>12</v>
      </c>
      <c r="C3234">
        <v>55</v>
      </c>
      <c r="D3234" t="str">
        <f t="shared" si="150"/>
        <v>40–59 Age Group</v>
      </c>
      <c r="E3234" t="s">
        <v>34</v>
      </c>
      <c r="F3234" t="s">
        <v>34</v>
      </c>
      <c r="G3234" t="s">
        <v>13</v>
      </c>
      <c r="H3234" t="s">
        <v>43</v>
      </c>
      <c r="I3234" t="s">
        <v>21</v>
      </c>
      <c r="J3234" s="5">
        <v>97.4</v>
      </c>
      <c r="K3234" s="5">
        <v>44.6</v>
      </c>
      <c r="L3234" s="4">
        <f t="shared" si="151"/>
        <v>28.25</v>
      </c>
      <c r="M3234" s="5">
        <f t="shared" si="152"/>
        <v>44.6</v>
      </c>
      <c r="N3234" t="s">
        <v>18</v>
      </c>
      <c r="O3234" t="s">
        <v>34</v>
      </c>
    </row>
    <row r="3235" spans="1:15" x14ac:dyDescent="0.25">
      <c r="A3235">
        <v>12857</v>
      </c>
      <c r="B3235" t="s">
        <v>12</v>
      </c>
      <c r="C3235">
        <v>55</v>
      </c>
      <c r="D3235" t="str">
        <f t="shared" si="150"/>
        <v>40–59 Age Group</v>
      </c>
      <c r="E3235" t="s">
        <v>34</v>
      </c>
      <c r="F3235" t="s">
        <v>34</v>
      </c>
      <c r="G3235" t="s">
        <v>13</v>
      </c>
      <c r="H3235" t="s">
        <v>20</v>
      </c>
      <c r="I3235" t="s">
        <v>21</v>
      </c>
      <c r="J3235" s="5">
        <v>73.569999999999993</v>
      </c>
      <c r="K3235" s="5">
        <v>28</v>
      </c>
      <c r="L3235" s="4">
        <f t="shared" si="151"/>
        <v>28.25</v>
      </c>
      <c r="M3235" s="5">
        <f t="shared" si="152"/>
        <v>28</v>
      </c>
      <c r="N3235" t="s">
        <v>29</v>
      </c>
      <c r="O3235" t="s">
        <v>34</v>
      </c>
    </row>
    <row r="3236" spans="1:15" x14ac:dyDescent="0.25">
      <c r="A3236">
        <v>12906</v>
      </c>
      <c r="B3236" t="s">
        <v>19</v>
      </c>
      <c r="C3236">
        <v>55</v>
      </c>
      <c r="D3236" t="str">
        <f t="shared" si="150"/>
        <v>40–59 Age Group</v>
      </c>
      <c r="E3236" t="s">
        <v>34</v>
      </c>
      <c r="F3236" t="s">
        <v>34</v>
      </c>
      <c r="G3236" t="s">
        <v>13</v>
      </c>
      <c r="H3236" t="s">
        <v>20</v>
      </c>
      <c r="I3236" t="s">
        <v>21</v>
      </c>
      <c r="J3236" s="5">
        <v>95.32</v>
      </c>
      <c r="K3236" s="5">
        <v>26.8</v>
      </c>
      <c r="L3236" s="4">
        <f t="shared" si="151"/>
        <v>28.25</v>
      </c>
      <c r="M3236" s="5">
        <f t="shared" si="152"/>
        <v>26.8</v>
      </c>
      <c r="N3236" t="s">
        <v>24</v>
      </c>
      <c r="O3236" t="s">
        <v>34</v>
      </c>
    </row>
    <row r="3237" spans="1:15" x14ac:dyDescent="0.25">
      <c r="A3237">
        <v>13129</v>
      </c>
      <c r="B3237" t="s">
        <v>19</v>
      </c>
      <c r="C3237">
        <v>55</v>
      </c>
      <c r="D3237" t="str">
        <f t="shared" si="150"/>
        <v>40–59 Age Group</v>
      </c>
      <c r="E3237" t="s">
        <v>34</v>
      </c>
      <c r="F3237" t="s">
        <v>34</v>
      </c>
      <c r="G3237" t="s">
        <v>13</v>
      </c>
      <c r="H3237" t="s">
        <v>20</v>
      </c>
      <c r="I3237" t="s">
        <v>21</v>
      </c>
      <c r="J3237" s="5">
        <v>76.2</v>
      </c>
      <c r="K3237" s="5">
        <v>27.9</v>
      </c>
      <c r="L3237" s="4">
        <f t="shared" si="151"/>
        <v>28.25</v>
      </c>
      <c r="M3237" s="5">
        <f t="shared" si="152"/>
        <v>27.9</v>
      </c>
      <c r="N3237" t="s">
        <v>24</v>
      </c>
      <c r="O3237" t="s">
        <v>34</v>
      </c>
    </row>
    <row r="3238" spans="1:15" x14ac:dyDescent="0.25">
      <c r="A3238">
        <v>16618</v>
      </c>
      <c r="B3238" t="s">
        <v>19</v>
      </c>
      <c r="C3238">
        <v>55</v>
      </c>
      <c r="D3238" t="str">
        <f t="shared" si="150"/>
        <v>40–59 Age Group</v>
      </c>
      <c r="E3238" t="s">
        <v>34</v>
      </c>
      <c r="F3238" t="s">
        <v>34</v>
      </c>
      <c r="G3238" t="s">
        <v>13</v>
      </c>
      <c r="H3238" t="s">
        <v>14</v>
      </c>
      <c r="I3238" t="s">
        <v>15</v>
      </c>
      <c r="J3238" s="5">
        <v>84.37</v>
      </c>
      <c r="K3238" s="5">
        <v>22.2</v>
      </c>
      <c r="L3238" s="4">
        <f t="shared" si="151"/>
        <v>28.25</v>
      </c>
      <c r="M3238" s="5">
        <f t="shared" si="152"/>
        <v>22.2</v>
      </c>
      <c r="N3238" t="s">
        <v>38</v>
      </c>
      <c r="O3238" t="s">
        <v>34</v>
      </c>
    </row>
    <row r="3239" spans="1:15" x14ac:dyDescent="0.25">
      <c r="A3239">
        <v>17222</v>
      </c>
      <c r="B3239" t="s">
        <v>12</v>
      </c>
      <c r="C3239">
        <v>55</v>
      </c>
      <c r="D3239" t="str">
        <f t="shared" si="150"/>
        <v>40–59 Age Group</v>
      </c>
      <c r="E3239" t="s">
        <v>13</v>
      </c>
      <c r="F3239" t="s">
        <v>34</v>
      </c>
      <c r="G3239" t="s">
        <v>13</v>
      </c>
      <c r="H3239" t="s">
        <v>20</v>
      </c>
      <c r="I3239" t="s">
        <v>21</v>
      </c>
      <c r="J3239" s="5">
        <v>82.81</v>
      </c>
      <c r="K3239" s="5">
        <v>44.3</v>
      </c>
      <c r="L3239" s="4">
        <f t="shared" si="151"/>
        <v>28.25</v>
      </c>
      <c r="M3239" s="5">
        <f t="shared" si="152"/>
        <v>44.3</v>
      </c>
      <c r="N3239" t="s">
        <v>24</v>
      </c>
      <c r="O3239" t="s">
        <v>34</v>
      </c>
    </row>
    <row r="3240" spans="1:15" x14ac:dyDescent="0.25">
      <c r="A3240">
        <v>17608</v>
      </c>
      <c r="B3240" t="s">
        <v>19</v>
      </c>
      <c r="C3240">
        <v>55</v>
      </c>
      <c r="D3240" t="str">
        <f t="shared" si="150"/>
        <v>40–59 Age Group</v>
      </c>
      <c r="E3240" t="s">
        <v>34</v>
      </c>
      <c r="F3240" t="s">
        <v>34</v>
      </c>
      <c r="G3240" t="s">
        <v>13</v>
      </c>
      <c r="H3240" t="s">
        <v>43</v>
      </c>
      <c r="I3240" t="s">
        <v>15</v>
      </c>
      <c r="J3240" s="5">
        <v>118.82</v>
      </c>
      <c r="K3240" s="5">
        <v>29</v>
      </c>
      <c r="L3240" s="4">
        <f t="shared" si="151"/>
        <v>28.25</v>
      </c>
      <c r="M3240" s="5">
        <f t="shared" si="152"/>
        <v>29</v>
      </c>
      <c r="N3240" t="s">
        <v>18</v>
      </c>
      <c r="O3240" t="s">
        <v>34</v>
      </c>
    </row>
    <row r="3241" spans="1:15" x14ac:dyDescent="0.25">
      <c r="A3241">
        <v>18687</v>
      </c>
      <c r="B3241" t="s">
        <v>12</v>
      </c>
      <c r="C3241">
        <v>55</v>
      </c>
      <c r="D3241" t="str">
        <f t="shared" si="150"/>
        <v>40–59 Age Group</v>
      </c>
      <c r="E3241" t="s">
        <v>34</v>
      </c>
      <c r="F3241" t="s">
        <v>34</v>
      </c>
      <c r="G3241" t="s">
        <v>13</v>
      </c>
      <c r="H3241" t="s">
        <v>20</v>
      </c>
      <c r="I3241" t="s">
        <v>15</v>
      </c>
      <c r="J3241" s="5">
        <v>93.67</v>
      </c>
      <c r="K3241" s="5">
        <v>29.3</v>
      </c>
      <c r="L3241" s="4">
        <f t="shared" si="151"/>
        <v>28.25</v>
      </c>
      <c r="M3241" s="5">
        <f t="shared" si="152"/>
        <v>29.3</v>
      </c>
      <c r="N3241" t="s">
        <v>38</v>
      </c>
      <c r="O3241" t="s">
        <v>34</v>
      </c>
    </row>
    <row r="3242" spans="1:15" x14ac:dyDescent="0.25">
      <c r="A3242">
        <v>23016</v>
      </c>
      <c r="B3242" t="s">
        <v>12</v>
      </c>
      <c r="C3242">
        <v>55</v>
      </c>
      <c r="D3242" t="str">
        <f t="shared" si="150"/>
        <v>40–59 Age Group</v>
      </c>
      <c r="E3242" t="s">
        <v>34</v>
      </c>
      <c r="F3242" t="s">
        <v>34</v>
      </c>
      <c r="G3242" t="s">
        <v>13</v>
      </c>
      <c r="H3242" t="s">
        <v>14</v>
      </c>
      <c r="I3242" t="s">
        <v>21</v>
      </c>
      <c r="J3242" s="5">
        <v>86.6</v>
      </c>
      <c r="K3242" s="5">
        <v>26.5</v>
      </c>
      <c r="L3242" s="4">
        <f t="shared" si="151"/>
        <v>28.25</v>
      </c>
      <c r="M3242" s="5">
        <f t="shared" si="152"/>
        <v>26.5</v>
      </c>
      <c r="N3242" t="s">
        <v>24</v>
      </c>
      <c r="O3242" t="s">
        <v>34</v>
      </c>
    </row>
    <row r="3243" spans="1:15" x14ac:dyDescent="0.25">
      <c r="A3243">
        <v>24018</v>
      </c>
      <c r="B3243" t="s">
        <v>12</v>
      </c>
      <c r="C3243">
        <v>55</v>
      </c>
      <c r="D3243" t="str">
        <f t="shared" si="150"/>
        <v>40–59 Age Group</v>
      </c>
      <c r="E3243" t="s">
        <v>34</v>
      </c>
      <c r="F3243" t="s">
        <v>34</v>
      </c>
      <c r="G3243" t="s">
        <v>13</v>
      </c>
      <c r="H3243" t="s">
        <v>14</v>
      </c>
      <c r="I3243" t="s">
        <v>21</v>
      </c>
      <c r="J3243" s="5">
        <v>86.58</v>
      </c>
      <c r="K3243" s="5">
        <v>34.200000000000003</v>
      </c>
      <c r="L3243" s="4">
        <f t="shared" si="151"/>
        <v>28.25</v>
      </c>
      <c r="M3243" s="5">
        <f t="shared" si="152"/>
        <v>34.200000000000003</v>
      </c>
      <c r="N3243" t="s">
        <v>24</v>
      </c>
      <c r="O3243" t="s">
        <v>34</v>
      </c>
    </row>
    <row r="3244" spans="1:15" x14ac:dyDescent="0.25">
      <c r="A3244">
        <v>24183</v>
      </c>
      <c r="B3244" t="s">
        <v>19</v>
      </c>
      <c r="C3244">
        <v>55</v>
      </c>
      <c r="D3244" t="str">
        <f t="shared" si="150"/>
        <v>40–59 Age Group</v>
      </c>
      <c r="E3244" t="s">
        <v>34</v>
      </c>
      <c r="F3244" t="s">
        <v>34</v>
      </c>
      <c r="G3244" t="s">
        <v>13</v>
      </c>
      <c r="H3244" t="s">
        <v>43</v>
      </c>
      <c r="I3244" t="s">
        <v>21</v>
      </c>
      <c r="J3244" s="5">
        <v>75.56</v>
      </c>
      <c r="K3244" s="5">
        <v>29.4</v>
      </c>
      <c r="L3244" s="4">
        <f t="shared" si="151"/>
        <v>28.25</v>
      </c>
      <c r="M3244" s="5">
        <f t="shared" si="152"/>
        <v>29.4</v>
      </c>
      <c r="N3244" t="s">
        <v>29</v>
      </c>
      <c r="O3244" t="s">
        <v>34</v>
      </c>
    </row>
    <row r="3245" spans="1:15" x14ac:dyDescent="0.25">
      <c r="A3245">
        <v>24245</v>
      </c>
      <c r="B3245" t="s">
        <v>12</v>
      </c>
      <c r="C3245">
        <v>55</v>
      </c>
      <c r="D3245" t="str">
        <f t="shared" si="150"/>
        <v>40–59 Age Group</v>
      </c>
      <c r="E3245" t="s">
        <v>34</v>
      </c>
      <c r="F3245" t="s">
        <v>34</v>
      </c>
      <c r="G3245" t="s">
        <v>13</v>
      </c>
      <c r="H3245" t="s">
        <v>14</v>
      </c>
      <c r="I3245" t="s">
        <v>15</v>
      </c>
      <c r="J3245" s="5">
        <v>90.97</v>
      </c>
      <c r="K3245" s="5">
        <v>32.1</v>
      </c>
      <c r="L3245" s="4">
        <f t="shared" si="151"/>
        <v>28.25</v>
      </c>
      <c r="M3245" s="5">
        <f t="shared" si="152"/>
        <v>32.1</v>
      </c>
      <c r="N3245" t="s">
        <v>38</v>
      </c>
      <c r="O3245" t="s">
        <v>34</v>
      </c>
    </row>
    <row r="3246" spans="1:15" x14ac:dyDescent="0.25">
      <c r="A3246">
        <v>24711</v>
      </c>
      <c r="B3246" t="s">
        <v>19</v>
      </c>
      <c r="C3246">
        <v>55</v>
      </c>
      <c r="D3246" t="str">
        <f t="shared" si="150"/>
        <v>40–59 Age Group</v>
      </c>
      <c r="E3246" t="s">
        <v>34</v>
      </c>
      <c r="F3246" t="s">
        <v>34</v>
      </c>
      <c r="G3246" t="s">
        <v>13</v>
      </c>
      <c r="H3246" t="s">
        <v>43</v>
      </c>
      <c r="I3246" t="s">
        <v>15</v>
      </c>
      <c r="J3246" s="5">
        <v>99.44</v>
      </c>
      <c r="K3246" s="5">
        <v>25</v>
      </c>
      <c r="L3246" s="4">
        <f t="shared" si="151"/>
        <v>28.25</v>
      </c>
      <c r="M3246" s="5">
        <f t="shared" si="152"/>
        <v>25</v>
      </c>
      <c r="N3246" t="s">
        <v>18</v>
      </c>
      <c r="O3246" t="s">
        <v>34</v>
      </c>
    </row>
    <row r="3247" spans="1:15" x14ac:dyDescent="0.25">
      <c r="A3247">
        <v>25878</v>
      </c>
      <c r="B3247" t="s">
        <v>12</v>
      </c>
      <c r="C3247">
        <v>55</v>
      </c>
      <c r="D3247" t="str">
        <f t="shared" si="150"/>
        <v>40–59 Age Group</v>
      </c>
      <c r="E3247" t="s">
        <v>34</v>
      </c>
      <c r="F3247" t="s">
        <v>34</v>
      </c>
      <c r="G3247" t="s">
        <v>13</v>
      </c>
      <c r="H3247" t="s">
        <v>20</v>
      </c>
      <c r="I3247" t="s">
        <v>21</v>
      </c>
      <c r="J3247" s="5">
        <v>97.68</v>
      </c>
      <c r="K3247" s="5">
        <v>47.1</v>
      </c>
      <c r="L3247" s="4">
        <f t="shared" si="151"/>
        <v>28.25</v>
      </c>
      <c r="M3247" s="5">
        <f t="shared" si="152"/>
        <v>47.1</v>
      </c>
      <c r="N3247" t="s">
        <v>18</v>
      </c>
      <c r="O3247" t="s">
        <v>34</v>
      </c>
    </row>
    <row r="3248" spans="1:15" x14ac:dyDescent="0.25">
      <c r="A3248">
        <v>29158</v>
      </c>
      <c r="B3248" t="s">
        <v>19</v>
      </c>
      <c r="C3248">
        <v>55</v>
      </c>
      <c r="D3248" t="str">
        <f t="shared" si="150"/>
        <v>40–59 Age Group</v>
      </c>
      <c r="E3248" t="s">
        <v>34</v>
      </c>
      <c r="F3248" t="s">
        <v>34</v>
      </c>
      <c r="G3248" t="s">
        <v>13</v>
      </c>
      <c r="H3248" t="s">
        <v>14</v>
      </c>
      <c r="I3248" t="s">
        <v>21</v>
      </c>
      <c r="J3248" s="5">
        <v>111.19</v>
      </c>
      <c r="K3248" s="5">
        <v>39.700000000000003</v>
      </c>
      <c r="L3248" s="4">
        <f t="shared" si="151"/>
        <v>28.25</v>
      </c>
      <c r="M3248" s="5">
        <f t="shared" si="152"/>
        <v>39.700000000000003</v>
      </c>
      <c r="N3248" t="s">
        <v>18</v>
      </c>
      <c r="O3248" t="s">
        <v>34</v>
      </c>
    </row>
    <row r="3249" spans="1:15" x14ac:dyDescent="0.25">
      <c r="A3249">
        <v>29552</v>
      </c>
      <c r="B3249" t="s">
        <v>19</v>
      </c>
      <c r="C3249">
        <v>55</v>
      </c>
      <c r="D3249" t="str">
        <f t="shared" si="150"/>
        <v>40–59 Age Group</v>
      </c>
      <c r="E3249" t="s">
        <v>13</v>
      </c>
      <c r="F3249" t="s">
        <v>13</v>
      </c>
      <c r="G3249" t="s">
        <v>13</v>
      </c>
      <c r="H3249" t="s">
        <v>14</v>
      </c>
      <c r="I3249" t="s">
        <v>15</v>
      </c>
      <c r="J3249" s="5">
        <v>210.4</v>
      </c>
      <c r="K3249" s="5">
        <v>40</v>
      </c>
      <c r="L3249" s="4">
        <f t="shared" si="151"/>
        <v>28.25</v>
      </c>
      <c r="M3249" s="5">
        <f t="shared" si="152"/>
        <v>40</v>
      </c>
      <c r="N3249" t="s">
        <v>29</v>
      </c>
      <c r="O3249" t="s">
        <v>13</v>
      </c>
    </row>
    <row r="3250" spans="1:15" x14ac:dyDescent="0.25">
      <c r="A3250">
        <v>32563</v>
      </c>
      <c r="B3250" t="s">
        <v>12</v>
      </c>
      <c r="C3250">
        <v>55</v>
      </c>
      <c r="D3250" t="str">
        <f t="shared" si="150"/>
        <v>40–59 Age Group</v>
      </c>
      <c r="E3250" t="s">
        <v>34</v>
      </c>
      <c r="F3250" t="s">
        <v>34</v>
      </c>
      <c r="G3250" t="s">
        <v>13</v>
      </c>
      <c r="H3250" t="s">
        <v>43</v>
      </c>
      <c r="I3250" t="s">
        <v>15</v>
      </c>
      <c r="J3250" s="5">
        <v>92.59</v>
      </c>
      <c r="K3250" s="5">
        <v>36.6</v>
      </c>
      <c r="L3250" s="4">
        <f t="shared" si="151"/>
        <v>28.25</v>
      </c>
      <c r="M3250" s="5">
        <f t="shared" si="152"/>
        <v>36.6</v>
      </c>
      <c r="N3250" t="s">
        <v>24</v>
      </c>
      <c r="O3250" t="s">
        <v>34</v>
      </c>
    </row>
    <row r="3251" spans="1:15" x14ac:dyDescent="0.25">
      <c r="A3251">
        <v>33976</v>
      </c>
      <c r="B3251" t="s">
        <v>12</v>
      </c>
      <c r="C3251">
        <v>55</v>
      </c>
      <c r="D3251" t="str">
        <f t="shared" si="150"/>
        <v>40–59 Age Group</v>
      </c>
      <c r="E3251" t="s">
        <v>34</v>
      </c>
      <c r="F3251" t="s">
        <v>34</v>
      </c>
      <c r="G3251" t="s">
        <v>13</v>
      </c>
      <c r="H3251" t="s">
        <v>14</v>
      </c>
      <c r="I3251" t="s">
        <v>15</v>
      </c>
      <c r="J3251" s="5">
        <v>68.790000000000006</v>
      </c>
      <c r="K3251" s="5">
        <v>27</v>
      </c>
      <c r="L3251" s="4">
        <f t="shared" si="151"/>
        <v>28.25</v>
      </c>
      <c r="M3251" s="5">
        <f t="shared" si="152"/>
        <v>27</v>
      </c>
      <c r="N3251" t="s">
        <v>24</v>
      </c>
      <c r="O3251" t="s">
        <v>34</v>
      </c>
    </row>
    <row r="3252" spans="1:15" x14ac:dyDescent="0.25">
      <c r="A3252">
        <v>34612</v>
      </c>
      <c r="B3252" t="s">
        <v>12</v>
      </c>
      <c r="C3252">
        <v>55</v>
      </c>
      <c r="D3252" t="str">
        <f t="shared" si="150"/>
        <v>40–59 Age Group</v>
      </c>
      <c r="E3252" t="s">
        <v>34</v>
      </c>
      <c r="F3252" t="s">
        <v>34</v>
      </c>
      <c r="G3252" t="s">
        <v>13</v>
      </c>
      <c r="H3252" t="s">
        <v>43</v>
      </c>
      <c r="I3252" t="s">
        <v>21</v>
      </c>
      <c r="J3252" s="5">
        <v>65.12</v>
      </c>
      <c r="K3252" s="5">
        <v>30</v>
      </c>
      <c r="L3252" s="4">
        <f t="shared" si="151"/>
        <v>28.25</v>
      </c>
      <c r="M3252" s="5">
        <f t="shared" si="152"/>
        <v>30</v>
      </c>
      <c r="N3252" t="s">
        <v>24</v>
      </c>
      <c r="O3252" t="s">
        <v>34</v>
      </c>
    </row>
    <row r="3253" spans="1:15" x14ac:dyDescent="0.25">
      <c r="A3253">
        <v>34660</v>
      </c>
      <c r="B3253" t="s">
        <v>12</v>
      </c>
      <c r="C3253">
        <v>55</v>
      </c>
      <c r="D3253" t="str">
        <f t="shared" si="150"/>
        <v>40–59 Age Group</v>
      </c>
      <c r="E3253" t="s">
        <v>34</v>
      </c>
      <c r="F3253" t="s">
        <v>34</v>
      </c>
      <c r="G3253" t="s">
        <v>13</v>
      </c>
      <c r="H3253" t="s">
        <v>20</v>
      </c>
      <c r="I3253" t="s">
        <v>15</v>
      </c>
      <c r="J3253" s="5">
        <v>69.97</v>
      </c>
      <c r="K3253" s="5">
        <v>25.8</v>
      </c>
      <c r="L3253" s="4">
        <f t="shared" si="151"/>
        <v>28.25</v>
      </c>
      <c r="M3253" s="5">
        <f t="shared" si="152"/>
        <v>25.8</v>
      </c>
      <c r="N3253" t="s">
        <v>18</v>
      </c>
      <c r="O3253" t="s">
        <v>34</v>
      </c>
    </row>
    <row r="3254" spans="1:15" x14ac:dyDescent="0.25">
      <c r="A3254">
        <v>35716</v>
      </c>
      <c r="B3254" t="s">
        <v>19</v>
      </c>
      <c r="C3254">
        <v>55</v>
      </c>
      <c r="D3254" t="str">
        <f t="shared" si="150"/>
        <v>40–59 Age Group</v>
      </c>
      <c r="E3254" t="s">
        <v>13</v>
      </c>
      <c r="F3254" t="s">
        <v>34</v>
      </c>
      <c r="G3254" t="s">
        <v>13</v>
      </c>
      <c r="H3254" t="s">
        <v>14</v>
      </c>
      <c r="I3254" t="s">
        <v>15</v>
      </c>
      <c r="J3254" s="5">
        <v>202.67</v>
      </c>
      <c r="K3254" s="5">
        <v>40.4</v>
      </c>
      <c r="L3254" s="4">
        <f t="shared" si="151"/>
        <v>28.25</v>
      </c>
      <c r="M3254" s="5">
        <f t="shared" si="152"/>
        <v>40.4</v>
      </c>
      <c r="N3254" t="s">
        <v>18</v>
      </c>
      <c r="O3254" t="s">
        <v>34</v>
      </c>
    </row>
    <row r="3255" spans="1:15" x14ac:dyDescent="0.25">
      <c r="A3255">
        <v>35913</v>
      </c>
      <c r="B3255" t="s">
        <v>19</v>
      </c>
      <c r="C3255">
        <v>55</v>
      </c>
      <c r="D3255" t="str">
        <f t="shared" si="150"/>
        <v>40–59 Age Group</v>
      </c>
      <c r="E3255" t="s">
        <v>13</v>
      </c>
      <c r="F3255" t="s">
        <v>34</v>
      </c>
      <c r="G3255" t="s">
        <v>13</v>
      </c>
      <c r="H3255" t="s">
        <v>14</v>
      </c>
      <c r="I3255" t="s">
        <v>15</v>
      </c>
      <c r="J3255" s="5">
        <v>206.4</v>
      </c>
      <c r="K3255" s="5">
        <v>54.8</v>
      </c>
      <c r="L3255" s="4">
        <f t="shared" si="151"/>
        <v>28.25</v>
      </c>
      <c r="M3255" s="5">
        <f t="shared" si="152"/>
        <v>54.8</v>
      </c>
      <c r="N3255" t="s">
        <v>24</v>
      </c>
      <c r="O3255" t="s">
        <v>34</v>
      </c>
    </row>
    <row r="3256" spans="1:15" x14ac:dyDescent="0.25">
      <c r="A3256">
        <v>37629</v>
      </c>
      <c r="B3256" t="s">
        <v>19</v>
      </c>
      <c r="C3256">
        <v>55</v>
      </c>
      <c r="D3256" t="str">
        <f t="shared" si="150"/>
        <v>40–59 Age Group</v>
      </c>
      <c r="E3256" t="s">
        <v>34</v>
      </c>
      <c r="F3256" t="s">
        <v>34</v>
      </c>
      <c r="G3256" t="s">
        <v>34</v>
      </c>
      <c r="H3256" t="s">
        <v>14</v>
      </c>
      <c r="I3256" t="s">
        <v>21</v>
      </c>
      <c r="J3256" s="5">
        <v>93.36</v>
      </c>
      <c r="K3256" s="5">
        <v>28.4</v>
      </c>
      <c r="L3256" s="4">
        <f t="shared" si="151"/>
        <v>28.25</v>
      </c>
      <c r="M3256" s="5">
        <f t="shared" si="152"/>
        <v>28.4</v>
      </c>
      <c r="N3256" t="s">
        <v>24</v>
      </c>
      <c r="O3256" t="s">
        <v>34</v>
      </c>
    </row>
    <row r="3257" spans="1:15" x14ac:dyDescent="0.25">
      <c r="A3257">
        <v>37680</v>
      </c>
      <c r="B3257" t="s">
        <v>12</v>
      </c>
      <c r="C3257">
        <v>55</v>
      </c>
      <c r="D3257" t="str">
        <f t="shared" si="150"/>
        <v>40–59 Age Group</v>
      </c>
      <c r="E3257" t="s">
        <v>34</v>
      </c>
      <c r="F3257" t="s">
        <v>34</v>
      </c>
      <c r="G3257" t="s">
        <v>13</v>
      </c>
      <c r="H3257" t="s">
        <v>43</v>
      </c>
      <c r="I3257" t="s">
        <v>21</v>
      </c>
      <c r="J3257" s="5">
        <v>108.35</v>
      </c>
      <c r="K3257" s="5">
        <v>40.799999999999997</v>
      </c>
      <c r="L3257" s="4">
        <f t="shared" si="151"/>
        <v>28.25</v>
      </c>
      <c r="M3257" s="5">
        <f t="shared" si="152"/>
        <v>40.799999999999997</v>
      </c>
      <c r="N3257" t="s">
        <v>18</v>
      </c>
      <c r="O3257" t="s">
        <v>34</v>
      </c>
    </row>
    <row r="3258" spans="1:15" x14ac:dyDescent="0.25">
      <c r="A3258">
        <v>38316</v>
      </c>
      <c r="B3258" t="s">
        <v>12</v>
      </c>
      <c r="C3258">
        <v>55</v>
      </c>
      <c r="D3258" t="str">
        <f t="shared" si="150"/>
        <v>40–59 Age Group</v>
      </c>
      <c r="E3258" t="s">
        <v>34</v>
      </c>
      <c r="F3258" t="s">
        <v>34</v>
      </c>
      <c r="G3258" t="s">
        <v>13</v>
      </c>
      <c r="H3258" t="s">
        <v>14</v>
      </c>
      <c r="I3258" t="s">
        <v>21</v>
      </c>
      <c r="J3258" s="5">
        <v>118.69</v>
      </c>
      <c r="K3258" s="5">
        <v>26.4</v>
      </c>
      <c r="L3258" s="4">
        <f t="shared" si="151"/>
        <v>28.25</v>
      </c>
      <c r="M3258" s="5">
        <f t="shared" si="152"/>
        <v>26.4</v>
      </c>
      <c r="N3258" t="s">
        <v>38</v>
      </c>
      <c r="O3258" t="s">
        <v>34</v>
      </c>
    </row>
    <row r="3259" spans="1:15" x14ac:dyDescent="0.25">
      <c r="A3259">
        <v>38541</v>
      </c>
      <c r="B3259" t="s">
        <v>12</v>
      </c>
      <c r="C3259">
        <v>55</v>
      </c>
      <c r="D3259" t="str">
        <f t="shared" si="150"/>
        <v>40–59 Age Group</v>
      </c>
      <c r="E3259" t="s">
        <v>34</v>
      </c>
      <c r="F3259" t="s">
        <v>34</v>
      </c>
      <c r="G3259" t="s">
        <v>13</v>
      </c>
      <c r="H3259" t="s">
        <v>14</v>
      </c>
      <c r="I3259" t="s">
        <v>15</v>
      </c>
      <c r="J3259" s="5">
        <v>84.44</v>
      </c>
      <c r="K3259" s="5">
        <v>30.5</v>
      </c>
      <c r="L3259" s="4">
        <f t="shared" si="151"/>
        <v>28.25</v>
      </c>
      <c r="M3259" s="5">
        <f t="shared" si="152"/>
        <v>30.5</v>
      </c>
      <c r="N3259" t="s">
        <v>18</v>
      </c>
      <c r="O3259" t="s">
        <v>34</v>
      </c>
    </row>
    <row r="3260" spans="1:15" x14ac:dyDescent="0.25">
      <c r="A3260">
        <v>38642</v>
      </c>
      <c r="B3260" t="s">
        <v>12</v>
      </c>
      <c r="C3260">
        <v>55</v>
      </c>
      <c r="D3260" t="str">
        <f t="shared" si="150"/>
        <v>40–59 Age Group</v>
      </c>
      <c r="E3260" t="s">
        <v>34</v>
      </c>
      <c r="F3260" t="s">
        <v>34</v>
      </c>
      <c r="G3260" t="s">
        <v>13</v>
      </c>
      <c r="H3260" t="s">
        <v>14</v>
      </c>
      <c r="I3260" t="s">
        <v>15</v>
      </c>
      <c r="J3260" s="5">
        <v>63.56</v>
      </c>
      <c r="K3260" s="5">
        <v>29.9</v>
      </c>
      <c r="L3260" s="4">
        <f t="shared" si="151"/>
        <v>28.25</v>
      </c>
      <c r="M3260" s="5">
        <f t="shared" si="152"/>
        <v>29.9</v>
      </c>
      <c r="N3260" t="s">
        <v>38</v>
      </c>
      <c r="O3260" t="s">
        <v>34</v>
      </c>
    </row>
    <row r="3261" spans="1:15" x14ac:dyDescent="0.25">
      <c r="A3261">
        <v>39708</v>
      </c>
      <c r="B3261" t="s">
        <v>12</v>
      </c>
      <c r="C3261">
        <v>55</v>
      </c>
      <c r="D3261" t="str">
        <f t="shared" si="150"/>
        <v>40–59 Age Group</v>
      </c>
      <c r="E3261" t="s">
        <v>34</v>
      </c>
      <c r="F3261" t="s">
        <v>34</v>
      </c>
      <c r="G3261" t="s">
        <v>13</v>
      </c>
      <c r="H3261" t="s">
        <v>14</v>
      </c>
      <c r="I3261" t="s">
        <v>21</v>
      </c>
      <c r="J3261" s="5">
        <v>56.87</v>
      </c>
      <c r="K3261" s="5">
        <v>28.9</v>
      </c>
      <c r="L3261" s="4">
        <f t="shared" si="151"/>
        <v>28.25</v>
      </c>
      <c r="M3261" s="5">
        <f t="shared" si="152"/>
        <v>28.9</v>
      </c>
      <c r="N3261" t="s">
        <v>18</v>
      </c>
      <c r="O3261" t="s">
        <v>34</v>
      </c>
    </row>
    <row r="3262" spans="1:15" x14ac:dyDescent="0.25">
      <c r="A3262">
        <v>42047</v>
      </c>
      <c r="B3262" t="s">
        <v>19</v>
      </c>
      <c r="C3262">
        <v>55</v>
      </c>
      <c r="D3262" t="str">
        <f t="shared" si="150"/>
        <v>40–59 Age Group</v>
      </c>
      <c r="E3262" t="s">
        <v>34</v>
      </c>
      <c r="F3262" t="s">
        <v>34</v>
      </c>
      <c r="G3262" t="s">
        <v>13</v>
      </c>
      <c r="H3262" t="s">
        <v>20</v>
      </c>
      <c r="I3262" t="s">
        <v>15</v>
      </c>
      <c r="J3262" s="5">
        <v>59.2</v>
      </c>
      <c r="K3262" s="5">
        <v>43.8</v>
      </c>
      <c r="L3262" s="4">
        <f t="shared" si="151"/>
        <v>28.25</v>
      </c>
      <c r="M3262" s="5">
        <f t="shared" si="152"/>
        <v>43.8</v>
      </c>
      <c r="N3262" t="s">
        <v>24</v>
      </c>
      <c r="O3262" t="s">
        <v>34</v>
      </c>
    </row>
    <row r="3263" spans="1:15" x14ac:dyDescent="0.25">
      <c r="A3263">
        <v>44155</v>
      </c>
      <c r="B3263" t="s">
        <v>19</v>
      </c>
      <c r="C3263">
        <v>55</v>
      </c>
      <c r="D3263" t="str">
        <f t="shared" si="150"/>
        <v>40–59 Age Group</v>
      </c>
      <c r="E3263" t="s">
        <v>34</v>
      </c>
      <c r="F3263" t="s">
        <v>34</v>
      </c>
      <c r="G3263" t="s">
        <v>13</v>
      </c>
      <c r="H3263" t="s">
        <v>43</v>
      </c>
      <c r="I3263" t="s">
        <v>15</v>
      </c>
      <c r="J3263" s="5">
        <v>89.43</v>
      </c>
      <c r="K3263" s="5">
        <v>26.1</v>
      </c>
      <c r="L3263" s="4">
        <f t="shared" si="151"/>
        <v>28.25</v>
      </c>
      <c r="M3263" s="5">
        <f t="shared" si="152"/>
        <v>26.1</v>
      </c>
      <c r="N3263" t="s">
        <v>18</v>
      </c>
      <c r="O3263" t="s">
        <v>34</v>
      </c>
    </row>
    <row r="3264" spans="1:15" x14ac:dyDescent="0.25">
      <c r="A3264">
        <v>45040</v>
      </c>
      <c r="B3264" t="s">
        <v>12</v>
      </c>
      <c r="C3264">
        <v>55</v>
      </c>
      <c r="D3264" t="str">
        <f t="shared" si="150"/>
        <v>40–59 Age Group</v>
      </c>
      <c r="E3264" t="s">
        <v>34</v>
      </c>
      <c r="F3264" t="s">
        <v>34</v>
      </c>
      <c r="G3264" t="s">
        <v>13</v>
      </c>
      <c r="H3264" t="s">
        <v>14</v>
      </c>
      <c r="I3264" t="s">
        <v>15</v>
      </c>
      <c r="J3264" s="5">
        <v>203.81</v>
      </c>
      <c r="K3264" s="5">
        <v>33.9</v>
      </c>
      <c r="L3264" s="4">
        <f t="shared" si="151"/>
        <v>28.25</v>
      </c>
      <c r="M3264" s="5">
        <f t="shared" si="152"/>
        <v>33.9</v>
      </c>
      <c r="N3264" t="s">
        <v>18</v>
      </c>
      <c r="O3264" t="s">
        <v>34</v>
      </c>
    </row>
    <row r="3265" spans="1:15" x14ac:dyDescent="0.25">
      <c r="A3265">
        <v>45497</v>
      </c>
      <c r="B3265" t="s">
        <v>19</v>
      </c>
      <c r="C3265">
        <v>55</v>
      </c>
      <c r="D3265" t="str">
        <f t="shared" si="150"/>
        <v>40–59 Age Group</v>
      </c>
      <c r="E3265" t="s">
        <v>34</v>
      </c>
      <c r="F3265" t="s">
        <v>34</v>
      </c>
      <c r="G3265" t="s">
        <v>34</v>
      </c>
      <c r="H3265" t="s">
        <v>14</v>
      </c>
      <c r="I3265" t="s">
        <v>21</v>
      </c>
      <c r="J3265" s="5">
        <v>83.09</v>
      </c>
      <c r="K3265" s="5">
        <v>18.8</v>
      </c>
      <c r="L3265" s="4">
        <f t="shared" si="151"/>
        <v>28.25</v>
      </c>
      <c r="M3265" s="5">
        <f t="shared" si="152"/>
        <v>18.8</v>
      </c>
      <c r="N3265" t="s">
        <v>24</v>
      </c>
      <c r="O3265" t="s">
        <v>34</v>
      </c>
    </row>
    <row r="3266" spans="1:15" x14ac:dyDescent="0.25">
      <c r="A3266">
        <v>46261</v>
      </c>
      <c r="B3266" t="s">
        <v>12</v>
      </c>
      <c r="C3266">
        <v>55</v>
      </c>
      <c r="D3266" t="str">
        <f t="shared" ref="D3266:D3329" si="153">_xlfn.IFS(
C3266&lt;18,"1–17 Age Group",
C3266&lt;40,"18–39 Age Group",
C3266&lt;60,"40–59 Age Group",
C3266&lt;80,"60–79 Age Group",
TRUE,"80+ Age Group"
)</f>
        <v>40–59 Age Group</v>
      </c>
      <c r="E3266" t="s">
        <v>34</v>
      </c>
      <c r="F3266" t="s">
        <v>34</v>
      </c>
      <c r="G3266" t="s">
        <v>13</v>
      </c>
      <c r="H3266" t="s">
        <v>14</v>
      </c>
      <c r="I3266" t="s">
        <v>15</v>
      </c>
      <c r="J3266" s="5">
        <v>76.510000000000005</v>
      </c>
      <c r="K3266" s="5">
        <v>34.700000000000003</v>
      </c>
      <c r="L3266" s="4">
        <f t="shared" ref="L3266:L3329" si="154">MEDIAN(K:K)</f>
        <v>28.25</v>
      </c>
      <c r="M3266" s="5">
        <f t="shared" ref="M3266:M3329" si="155">IF(K:K="",$L3266,$K3266)</f>
        <v>34.700000000000003</v>
      </c>
      <c r="N3266" t="s">
        <v>38</v>
      </c>
      <c r="O3266" t="s">
        <v>34</v>
      </c>
    </row>
    <row r="3267" spans="1:15" x14ac:dyDescent="0.25">
      <c r="A3267">
        <v>47057</v>
      </c>
      <c r="B3267" t="s">
        <v>12</v>
      </c>
      <c r="C3267">
        <v>55</v>
      </c>
      <c r="D3267" t="str">
        <f t="shared" si="153"/>
        <v>40–59 Age Group</v>
      </c>
      <c r="E3267" t="s">
        <v>34</v>
      </c>
      <c r="F3267" t="s">
        <v>34</v>
      </c>
      <c r="G3267" t="s">
        <v>13</v>
      </c>
      <c r="H3267" t="s">
        <v>20</v>
      </c>
      <c r="I3267" t="s">
        <v>15</v>
      </c>
      <c r="J3267" s="5">
        <v>76.47</v>
      </c>
      <c r="K3267" s="5">
        <v>30.6</v>
      </c>
      <c r="L3267" s="4">
        <f t="shared" si="154"/>
        <v>28.25</v>
      </c>
      <c r="M3267" s="5">
        <f t="shared" si="155"/>
        <v>30.6</v>
      </c>
      <c r="N3267" t="s">
        <v>38</v>
      </c>
      <c r="O3267" t="s">
        <v>34</v>
      </c>
    </row>
    <row r="3268" spans="1:15" x14ac:dyDescent="0.25">
      <c r="A3268">
        <v>47521</v>
      </c>
      <c r="B3268" t="s">
        <v>19</v>
      </c>
      <c r="C3268">
        <v>55</v>
      </c>
      <c r="D3268" t="str">
        <f t="shared" si="153"/>
        <v>40–59 Age Group</v>
      </c>
      <c r="E3268" t="s">
        <v>13</v>
      </c>
      <c r="F3268" t="s">
        <v>34</v>
      </c>
      <c r="G3268" t="s">
        <v>13</v>
      </c>
      <c r="H3268" t="s">
        <v>43</v>
      </c>
      <c r="I3268" t="s">
        <v>15</v>
      </c>
      <c r="J3268" s="5">
        <v>186.4</v>
      </c>
      <c r="K3268" s="5">
        <v>28</v>
      </c>
      <c r="L3268" s="4">
        <f t="shared" si="154"/>
        <v>28.25</v>
      </c>
      <c r="M3268" s="5">
        <f t="shared" si="155"/>
        <v>28</v>
      </c>
      <c r="N3268" t="s">
        <v>24</v>
      </c>
      <c r="O3268" t="s">
        <v>34</v>
      </c>
    </row>
    <row r="3269" spans="1:15" x14ac:dyDescent="0.25">
      <c r="A3269">
        <v>48017</v>
      </c>
      <c r="B3269" t="s">
        <v>12</v>
      </c>
      <c r="C3269">
        <v>55</v>
      </c>
      <c r="D3269" t="str">
        <f t="shared" si="153"/>
        <v>40–59 Age Group</v>
      </c>
      <c r="E3269" t="s">
        <v>34</v>
      </c>
      <c r="F3269" t="s">
        <v>34</v>
      </c>
      <c r="G3269" t="s">
        <v>13</v>
      </c>
      <c r="H3269" t="s">
        <v>14</v>
      </c>
      <c r="I3269" t="s">
        <v>15</v>
      </c>
      <c r="J3269" s="5">
        <v>62.56</v>
      </c>
      <c r="K3269" s="5">
        <v>28.6</v>
      </c>
      <c r="L3269" s="4">
        <f t="shared" si="154"/>
        <v>28.25</v>
      </c>
      <c r="M3269" s="5">
        <f t="shared" si="155"/>
        <v>28.6</v>
      </c>
      <c r="N3269" t="s">
        <v>24</v>
      </c>
      <c r="O3269" t="s">
        <v>34</v>
      </c>
    </row>
    <row r="3270" spans="1:15" x14ac:dyDescent="0.25">
      <c r="A3270">
        <v>48648</v>
      </c>
      <c r="B3270" t="s">
        <v>19</v>
      </c>
      <c r="C3270">
        <v>55</v>
      </c>
      <c r="D3270" t="str">
        <f t="shared" si="153"/>
        <v>40–59 Age Group</v>
      </c>
      <c r="E3270" t="s">
        <v>34</v>
      </c>
      <c r="F3270" t="s">
        <v>34</v>
      </c>
      <c r="G3270" t="s">
        <v>13</v>
      </c>
      <c r="H3270" t="s">
        <v>14</v>
      </c>
      <c r="I3270" t="s">
        <v>15</v>
      </c>
      <c r="J3270" s="5">
        <v>64.45</v>
      </c>
      <c r="K3270" s="5">
        <v>26.7</v>
      </c>
      <c r="L3270" s="4">
        <f t="shared" si="154"/>
        <v>28.25</v>
      </c>
      <c r="M3270" s="5">
        <f t="shared" si="155"/>
        <v>26.7</v>
      </c>
      <c r="N3270" t="s">
        <v>24</v>
      </c>
      <c r="O3270" t="s">
        <v>34</v>
      </c>
    </row>
    <row r="3271" spans="1:15" x14ac:dyDescent="0.25">
      <c r="A3271">
        <v>48922</v>
      </c>
      <c r="B3271" t="s">
        <v>12</v>
      </c>
      <c r="C3271">
        <v>55</v>
      </c>
      <c r="D3271" t="str">
        <f t="shared" si="153"/>
        <v>40–59 Age Group</v>
      </c>
      <c r="E3271" t="s">
        <v>13</v>
      </c>
      <c r="F3271" t="s">
        <v>13</v>
      </c>
      <c r="G3271" t="s">
        <v>13</v>
      </c>
      <c r="H3271" t="s">
        <v>14</v>
      </c>
      <c r="I3271" t="s">
        <v>21</v>
      </c>
      <c r="J3271" s="5">
        <v>64.92</v>
      </c>
      <c r="K3271" s="5">
        <v>32.1</v>
      </c>
      <c r="L3271" s="4">
        <f t="shared" si="154"/>
        <v>28.25</v>
      </c>
      <c r="M3271" s="5">
        <f t="shared" si="155"/>
        <v>32.1</v>
      </c>
      <c r="N3271" t="s">
        <v>29</v>
      </c>
      <c r="O3271" t="s">
        <v>34</v>
      </c>
    </row>
    <row r="3272" spans="1:15" x14ac:dyDescent="0.25">
      <c r="A3272">
        <v>49267</v>
      </c>
      <c r="B3272" t="s">
        <v>19</v>
      </c>
      <c r="C3272">
        <v>55</v>
      </c>
      <c r="D3272" t="str">
        <f t="shared" si="153"/>
        <v>40–59 Age Group</v>
      </c>
      <c r="E3272" t="s">
        <v>34</v>
      </c>
      <c r="F3272" t="s">
        <v>34</v>
      </c>
      <c r="G3272" t="s">
        <v>13</v>
      </c>
      <c r="H3272" t="s">
        <v>14</v>
      </c>
      <c r="I3272" t="s">
        <v>15</v>
      </c>
      <c r="J3272" s="5">
        <v>102.1</v>
      </c>
      <c r="K3272" s="5">
        <v>22.5</v>
      </c>
      <c r="L3272" s="4">
        <f t="shared" si="154"/>
        <v>28.25</v>
      </c>
      <c r="M3272" s="5">
        <f t="shared" si="155"/>
        <v>22.5</v>
      </c>
      <c r="N3272" t="s">
        <v>18</v>
      </c>
      <c r="O3272" t="s">
        <v>34</v>
      </c>
    </row>
    <row r="3273" spans="1:15" x14ac:dyDescent="0.25">
      <c r="A3273">
        <v>49901</v>
      </c>
      <c r="B3273" t="s">
        <v>12</v>
      </c>
      <c r="C3273">
        <v>55</v>
      </c>
      <c r="D3273" t="str">
        <f t="shared" si="153"/>
        <v>40–59 Age Group</v>
      </c>
      <c r="E3273" t="s">
        <v>34</v>
      </c>
      <c r="F3273" t="s">
        <v>34</v>
      </c>
      <c r="G3273" t="s">
        <v>13</v>
      </c>
      <c r="H3273" t="s">
        <v>43</v>
      </c>
      <c r="I3273" t="s">
        <v>15</v>
      </c>
      <c r="J3273" s="5">
        <v>154.03</v>
      </c>
      <c r="K3273" s="5">
        <v>31.6</v>
      </c>
      <c r="L3273" s="4">
        <f t="shared" si="154"/>
        <v>28.25</v>
      </c>
      <c r="M3273" s="5">
        <f t="shared" si="155"/>
        <v>31.6</v>
      </c>
      <c r="N3273" t="s">
        <v>29</v>
      </c>
      <c r="O3273" t="s">
        <v>34</v>
      </c>
    </row>
    <row r="3274" spans="1:15" x14ac:dyDescent="0.25">
      <c r="A3274">
        <v>50805</v>
      </c>
      <c r="B3274" t="s">
        <v>19</v>
      </c>
      <c r="C3274">
        <v>55</v>
      </c>
      <c r="D3274" t="str">
        <f t="shared" si="153"/>
        <v>40–59 Age Group</v>
      </c>
      <c r="E3274" t="s">
        <v>34</v>
      </c>
      <c r="F3274" t="s">
        <v>34</v>
      </c>
      <c r="G3274" t="s">
        <v>13</v>
      </c>
      <c r="H3274" t="s">
        <v>14</v>
      </c>
      <c r="I3274" t="s">
        <v>15</v>
      </c>
      <c r="J3274" s="5">
        <v>102.36</v>
      </c>
      <c r="K3274" s="5">
        <v>24.2</v>
      </c>
      <c r="L3274" s="4">
        <f t="shared" si="154"/>
        <v>28.25</v>
      </c>
      <c r="M3274" s="5">
        <f t="shared" si="155"/>
        <v>24.2</v>
      </c>
      <c r="N3274" t="s">
        <v>24</v>
      </c>
      <c r="O3274" t="s">
        <v>34</v>
      </c>
    </row>
    <row r="3275" spans="1:15" x14ac:dyDescent="0.25">
      <c r="A3275">
        <v>51020</v>
      </c>
      <c r="B3275" t="s">
        <v>19</v>
      </c>
      <c r="C3275">
        <v>55</v>
      </c>
      <c r="D3275" t="str">
        <f t="shared" si="153"/>
        <v>40–59 Age Group</v>
      </c>
      <c r="E3275" t="s">
        <v>34</v>
      </c>
      <c r="F3275" t="s">
        <v>34</v>
      </c>
      <c r="G3275" t="s">
        <v>13</v>
      </c>
      <c r="H3275" t="s">
        <v>14</v>
      </c>
      <c r="I3275" t="s">
        <v>21</v>
      </c>
      <c r="J3275" s="5">
        <v>87.78</v>
      </c>
      <c r="K3275" s="5">
        <v>25.2</v>
      </c>
      <c r="L3275" s="4">
        <f t="shared" si="154"/>
        <v>28.25</v>
      </c>
      <c r="M3275" s="5">
        <f t="shared" si="155"/>
        <v>25.2</v>
      </c>
      <c r="N3275" t="s">
        <v>18</v>
      </c>
      <c r="O3275" t="s">
        <v>34</v>
      </c>
    </row>
    <row r="3276" spans="1:15" x14ac:dyDescent="0.25">
      <c r="A3276">
        <v>52340</v>
      </c>
      <c r="B3276" t="s">
        <v>12</v>
      </c>
      <c r="C3276">
        <v>55</v>
      </c>
      <c r="D3276" t="str">
        <f t="shared" si="153"/>
        <v>40–59 Age Group</v>
      </c>
      <c r="E3276" t="s">
        <v>34</v>
      </c>
      <c r="F3276" t="s">
        <v>34</v>
      </c>
      <c r="G3276" t="s">
        <v>13</v>
      </c>
      <c r="H3276" t="s">
        <v>14</v>
      </c>
      <c r="I3276" t="s">
        <v>15</v>
      </c>
      <c r="J3276" s="5">
        <v>67.02</v>
      </c>
      <c r="K3276" s="5">
        <v>41.1</v>
      </c>
      <c r="L3276" s="4">
        <f t="shared" si="154"/>
        <v>28.25</v>
      </c>
      <c r="M3276" s="5">
        <f t="shared" si="155"/>
        <v>41.1</v>
      </c>
      <c r="N3276" t="s">
        <v>29</v>
      </c>
      <c r="O3276" t="s">
        <v>34</v>
      </c>
    </row>
    <row r="3277" spans="1:15" x14ac:dyDescent="0.25">
      <c r="A3277">
        <v>52530</v>
      </c>
      <c r="B3277" t="s">
        <v>12</v>
      </c>
      <c r="C3277">
        <v>55</v>
      </c>
      <c r="D3277" t="str">
        <f t="shared" si="153"/>
        <v>40–59 Age Group</v>
      </c>
      <c r="E3277" t="s">
        <v>34</v>
      </c>
      <c r="F3277" t="s">
        <v>34</v>
      </c>
      <c r="G3277" t="s">
        <v>13</v>
      </c>
      <c r="H3277" t="s">
        <v>43</v>
      </c>
      <c r="I3277" t="s">
        <v>15</v>
      </c>
      <c r="J3277" s="5">
        <v>231.15</v>
      </c>
      <c r="K3277" s="5">
        <v>22.3</v>
      </c>
      <c r="L3277" s="4">
        <f t="shared" si="154"/>
        <v>28.25</v>
      </c>
      <c r="M3277" s="5">
        <f t="shared" si="155"/>
        <v>22.3</v>
      </c>
      <c r="N3277" t="s">
        <v>24</v>
      </c>
      <c r="O3277" t="s">
        <v>34</v>
      </c>
    </row>
    <row r="3278" spans="1:15" x14ac:dyDescent="0.25">
      <c r="A3278">
        <v>52847</v>
      </c>
      <c r="B3278" t="s">
        <v>19</v>
      </c>
      <c r="C3278">
        <v>55</v>
      </c>
      <c r="D3278" t="str">
        <f t="shared" si="153"/>
        <v>40–59 Age Group</v>
      </c>
      <c r="E3278" t="s">
        <v>34</v>
      </c>
      <c r="F3278" t="s">
        <v>34</v>
      </c>
      <c r="G3278" t="s">
        <v>13</v>
      </c>
      <c r="H3278" t="s">
        <v>14</v>
      </c>
      <c r="I3278" t="s">
        <v>21</v>
      </c>
      <c r="J3278" s="5">
        <v>112.46</v>
      </c>
      <c r="K3278" s="5">
        <v>27.3</v>
      </c>
      <c r="L3278" s="4">
        <f t="shared" si="154"/>
        <v>28.25</v>
      </c>
      <c r="M3278" s="5">
        <f t="shared" si="155"/>
        <v>27.3</v>
      </c>
      <c r="N3278" t="s">
        <v>24</v>
      </c>
      <c r="O3278" t="s">
        <v>34</v>
      </c>
    </row>
    <row r="3279" spans="1:15" x14ac:dyDescent="0.25">
      <c r="A3279">
        <v>56831</v>
      </c>
      <c r="B3279" t="s">
        <v>19</v>
      </c>
      <c r="C3279">
        <v>55</v>
      </c>
      <c r="D3279" t="str">
        <f t="shared" si="153"/>
        <v>40–59 Age Group</v>
      </c>
      <c r="E3279" t="s">
        <v>34</v>
      </c>
      <c r="F3279" t="s">
        <v>34</v>
      </c>
      <c r="G3279" t="s">
        <v>13</v>
      </c>
      <c r="H3279" t="s">
        <v>14</v>
      </c>
      <c r="I3279" t="s">
        <v>15</v>
      </c>
      <c r="J3279" s="5">
        <v>55.34</v>
      </c>
      <c r="K3279" s="5">
        <v>27.1</v>
      </c>
      <c r="L3279" s="4">
        <f t="shared" si="154"/>
        <v>28.25</v>
      </c>
      <c r="M3279" s="5">
        <f t="shared" si="155"/>
        <v>27.1</v>
      </c>
      <c r="N3279" t="s">
        <v>29</v>
      </c>
      <c r="O3279" t="s">
        <v>34</v>
      </c>
    </row>
    <row r="3280" spans="1:15" x14ac:dyDescent="0.25">
      <c r="A3280">
        <v>56939</v>
      </c>
      <c r="B3280" t="s">
        <v>19</v>
      </c>
      <c r="C3280">
        <v>55</v>
      </c>
      <c r="D3280" t="str">
        <f t="shared" si="153"/>
        <v>40–59 Age Group</v>
      </c>
      <c r="E3280" t="s">
        <v>34</v>
      </c>
      <c r="F3280" t="s">
        <v>34</v>
      </c>
      <c r="G3280" t="s">
        <v>13</v>
      </c>
      <c r="H3280" t="s">
        <v>20</v>
      </c>
      <c r="I3280" t="s">
        <v>21</v>
      </c>
      <c r="J3280" s="5">
        <v>92.98</v>
      </c>
      <c r="K3280" s="5">
        <v>25.6</v>
      </c>
      <c r="L3280" s="4">
        <f t="shared" si="154"/>
        <v>28.25</v>
      </c>
      <c r="M3280" s="5">
        <f t="shared" si="155"/>
        <v>25.6</v>
      </c>
      <c r="N3280" t="s">
        <v>24</v>
      </c>
      <c r="O3280" t="s">
        <v>13</v>
      </c>
    </row>
    <row r="3281" spans="1:15" x14ac:dyDescent="0.25">
      <c r="A3281">
        <v>56979</v>
      </c>
      <c r="B3281" t="s">
        <v>12</v>
      </c>
      <c r="C3281">
        <v>55</v>
      </c>
      <c r="D3281" t="str">
        <f t="shared" si="153"/>
        <v>40–59 Age Group</v>
      </c>
      <c r="E3281" t="s">
        <v>34</v>
      </c>
      <c r="F3281" t="s">
        <v>34</v>
      </c>
      <c r="G3281" t="s">
        <v>13</v>
      </c>
      <c r="H3281" t="s">
        <v>14</v>
      </c>
      <c r="I3281" t="s">
        <v>21</v>
      </c>
      <c r="J3281" s="5">
        <v>61.42</v>
      </c>
      <c r="K3281" s="5">
        <v>33.299999999999997</v>
      </c>
      <c r="L3281" s="4">
        <f t="shared" si="154"/>
        <v>28.25</v>
      </c>
      <c r="M3281" s="5">
        <f t="shared" si="155"/>
        <v>33.299999999999997</v>
      </c>
      <c r="N3281" t="s">
        <v>29</v>
      </c>
      <c r="O3281" t="s">
        <v>34</v>
      </c>
    </row>
    <row r="3282" spans="1:15" x14ac:dyDescent="0.25">
      <c r="A3282">
        <v>57813</v>
      </c>
      <c r="B3282" t="s">
        <v>19</v>
      </c>
      <c r="C3282">
        <v>55</v>
      </c>
      <c r="D3282" t="str">
        <f t="shared" si="153"/>
        <v>40–59 Age Group</v>
      </c>
      <c r="E3282" t="s">
        <v>34</v>
      </c>
      <c r="F3282" t="s">
        <v>34</v>
      </c>
      <c r="G3282" t="s">
        <v>13</v>
      </c>
      <c r="H3282" t="s">
        <v>14</v>
      </c>
      <c r="I3282" t="s">
        <v>15</v>
      </c>
      <c r="J3282" s="5">
        <v>57.3</v>
      </c>
      <c r="K3282" s="5">
        <v>41.5</v>
      </c>
      <c r="L3282" s="4">
        <f t="shared" si="154"/>
        <v>28.25</v>
      </c>
      <c r="M3282" s="5">
        <f t="shared" si="155"/>
        <v>41.5</v>
      </c>
      <c r="N3282" t="s">
        <v>24</v>
      </c>
      <c r="O3282" t="s">
        <v>34</v>
      </c>
    </row>
    <row r="3283" spans="1:15" x14ac:dyDescent="0.25">
      <c r="A3283">
        <v>58610</v>
      </c>
      <c r="B3283" t="s">
        <v>19</v>
      </c>
      <c r="C3283">
        <v>55</v>
      </c>
      <c r="D3283" t="str">
        <f t="shared" si="153"/>
        <v>40–59 Age Group</v>
      </c>
      <c r="E3283" t="s">
        <v>34</v>
      </c>
      <c r="F3283" t="s">
        <v>34</v>
      </c>
      <c r="G3283" t="s">
        <v>13</v>
      </c>
      <c r="H3283" t="s">
        <v>14</v>
      </c>
      <c r="I3283" t="s">
        <v>15</v>
      </c>
      <c r="J3283" s="5">
        <v>59.36</v>
      </c>
      <c r="K3283" s="5">
        <v>34.1</v>
      </c>
      <c r="L3283" s="4">
        <f t="shared" si="154"/>
        <v>28.25</v>
      </c>
      <c r="M3283" s="5">
        <f t="shared" si="155"/>
        <v>34.1</v>
      </c>
      <c r="N3283" t="s">
        <v>29</v>
      </c>
      <c r="O3283" t="s">
        <v>34</v>
      </c>
    </row>
    <row r="3284" spans="1:15" x14ac:dyDescent="0.25">
      <c r="A3284">
        <v>58834</v>
      </c>
      <c r="B3284" t="s">
        <v>12</v>
      </c>
      <c r="C3284">
        <v>55</v>
      </c>
      <c r="D3284" t="str">
        <f t="shared" si="153"/>
        <v>40–59 Age Group</v>
      </c>
      <c r="E3284" t="s">
        <v>34</v>
      </c>
      <c r="F3284" t="s">
        <v>34</v>
      </c>
      <c r="G3284" t="s">
        <v>13</v>
      </c>
      <c r="H3284" t="s">
        <v>43</v>
      </c>
      <c r="I3284" t="s">
        <v>15</v>
      </c>
      <c r="J3284" s="5">
        <v>65.33</v>
      </c>
      <c r="K3284" s="5">
        <v>29.7</v>
      </c>
      <c r="L3284" s="4">
        <f t="shared" si="154"/>
        <v>28.25</v>
      </c>
      <c r="M3284" s="5">
        <f t="shared" si="155"/>
        <v>29.7</v>
      </c>
      <c r="N3284" t="s">
        <v>38</v>
      </c>
      <c r="O3284" t="s">
        <v>34</v>
      </c>
    </row>
    <row r="3285" spans="1:15" x14ac:dyDescent="0.25">
      <c r="A3285">
        <v>61694</v>
      </c>
      <c r="B3285" t="s">
        <v>12</v>
      </c>
      <c r="C3285">
        <v>55</v>
      </c>
      <c r="D3285" t="str">
        <f t="shared" si="153"/>
        <v>40–59 Age Group</v>
      </c>
      <c r="E3285" t="s">
        <v>34</v>
      </c>
      <c r="F3285" t="s">
        <v>34</v>
      </c>
      <c r="G3285" t="s">
        <v>13</v>
      </c>
      <c r="H3285" t="s">
        <v>20</v>
      </c>
      <c r="I3285" t="s">
        <v>21</v>
      </c>
      <c r="J3285" s="5">
        <v>111.36</v>
      </c>
      <c r="K3285" s="5">
        <v>33.6</v>
      </c>
      <c r="L3285" s="4">
        <f t="shared" si="154"/>
        <v>28.25</v>
      </c>
      <c r="M3285" s="5">
        <f t="shared" si="155"/>
        <v>33.6</v>
      </c>
      <c r="N3285" t="s">
        <v>24</v>
      </c>
      <c r="O3285" t="s">
        <v>34</v>
      </c>
    </row>
    <row r="3286" spans="1:15" x14ac:dyDescent="0.25">
      <c r="A3286">
        <v>61715</v>
      </c>
      <c r="B3286" t="s">
        <v>12</v>
      </c>
      <c r="C3286">
        <v>55</v>
      </c>
      <c r="D3286" t="str">
        <f t="shared" si="153"/>
        <v>40–59 Age Group</v>
      </c>
      <c r="E3286" t="s">
        <v>34</v>
      </c>
      <c r="F3286" t="s">
        <v>34</v>
      </c>
      <c r="G3286" t="s">
        <v>13</v>
      </c>
      <c r="H3286" t="s">
        <v>14</v>
      </c>
      <c r="I3286" t="s">
        <v>21</v>
      </c>
      <c r="J3286" s="5">
        <v>56.42</v>
      </c>
      <c r="K3286" s="5">
        <v>31.8</v>
      </c>
      <c r="L3286" s="4">
        <f t="shared" si="154"/>
        <v>28.25</v>
      </c>
      <c r="M3286" s="5">
        <f t="shared" si="155"/>
        <v>31.8</v>
      </c>
      <c r="N3286" t="s">
        <v>24</v>
      </c>
      <c r="O3286" t="s">
        <v>34</v>
      </c>
    </row>
    <row r="3287" spans="1:15" x14ac:dyDescent="0.25">
      <c r="A3287">
        <v>62990</v>
      </c>
      <c r="B3287" t="s">
        <v>19</v>
      </c>
      <c r="C3287">
        <v>55</v>
      </c>
      <c r="D3287" t="str">
        <f t="shared" si="153"/>
        <v>40–59 Age Group</v>
      </c>
      <c r="E3287" t="s">
        <v>34</v>
      </c>
      <c r="F3287" t="s">
        <v>34</v>
      </c>
      <c r="G3287" t="s">
        <v>13</v>
      </c>
      <c r="H3287" t="s">
        <v>43</v>
      </c>
      <c r="I3287" t="s">
        <v>21</v>
      </c>
      <c r="J3287" s="5">
        <v>99.64</v>
      </c>
      <c r="K3287" s="5">
        <v>20.100000000000001</v>
      </c>
      <c r="L3287" s="4">
        <f t="shared" si="154"/>
        <v>28.25</v>
      </c>
      <c r="M3287" s="5">
        <f t="shared" si="155"/>
        <v>20.100000000000001</v>
      </c>
      <c r="N3287" t="s">
        <v>18</v>
      </c>
      <c r="O3287" t="s">
        <v>34</v>
      </c>
    </row>
    <row r="3288" spans="1:15" x14ac:dyDescent="0.25">
      <c r="A3288">
        <v>64029</v>
      </c>
      <c r="B3288" t="s">
        <v>12</v>
      </c>
      <c r="C3288">
        <v>55</v>
      </c>
      <c r="D3288" t="str">
        <f t="shared" si="153"/>
        <v>40–59 Age Group</v>
      </c>
      <c r="E3288" t="s">
        <v>13</v>
      </c>
      <c r="F3288" t="s">
        <v>34</v>
      </c>
      <c r="G3288" t="s">
        <v>13</v>
      </c>
      <c r="H3288" t="s">
        <v>14</v>
      </c>
      <c r="I3288" t="s">
        <v>15</v>
      </c>
      <c r="J3288" s="5">
        <v>168.06</v>
      </c>
      <c r="K3288" s="5">
        <v>23.5</v>
      </c>
      <c r="L3288" s="4">
        <f t="shared" si="154"/>
        <v>28.25</v>
      </c>
      <c r="M3288" s="5">
        <f t="shared" si="155"/>
        <v>23.5</v>
      </c>
      <c r="N3288" t="s">
        <v>29</v>
      </c>
      <c r="O3288" t="s">
        <v>34</v>
      </c>
    </row>
    <row r="3289" spans="1:15" x14ac:dyDescent="0.25">
      <c r="A3289">
        <v>64033</v>
      </c>
      <c r="B3289" t="s">
        <v>12</v>
      </c>
      <c r="C3289">
        <v>55</v>
      </c>
      <c r="D3289" t="str">
        <f t="shared" si="153"/>
        <v>40–59 Age Group</v>
      </c>
      <c r="E3289" t="s">
        <v>34</v>
      </c>
      <c r="F3289" t="s">
        <v>13</v>
      </c>
      <c r="G3289" t="s">
        <v>34</v>
      </c>
      <c r="H3289" t="s">
        <v>14</v>
      </c>
      <c r="I3289" t="s">
        <v>15</v>
      </c>
      <c r="J3289" s="5">
        <v>56.9</v>
      </c>
      <c r="K3289" s="5">
        <v>28.2</v>
      </c>
      <c r="L3289" s="4">
        <f t="shared" si="154"/>
        <v>28.25</v>
      </c>
      <c r="M3289" s="5">
        <f t="shared" si="155"/>
        <v>28.2</v>
      </c>
      <c r="N3289" t="s">
        <v>24</v>
      </c>
      <c r="O3289" t="s">
        <v>34</v>
      </c>
    </row>
    <row r="3290" spans="1:15" x14ac:dyDescent="0.25">
      <c r="A3290">
        <v>64670</v>
      </c>
      <c r="B3290" t="s">
        <v>19</v>
      </c>
      <c r="C3290">
        <v>55</v>
      </c>
      <c r="D3290" t="str">
        <f t="shared" si="153"/>
        <v>40–59 Age Group</v>
      </c>
      <c r="E3290" t="s">
        <v>34</v>
      </c>
      <c r="F3290" t="s">
        <v>34</v>
      </c>
      <c r="G3290" t="s">
        <v>13</v>
      </c>
      <c r="H3290" t="s">
        <v>43</v>
      </c>
      <c r="I3290" t="s">
        <v>15</v>
      </c>
      <c r="J3290" s="5">
        <v>71.790000000000006</v>
      </c>
      <c r="K3290" s="5">
        <v>43</v>
      </c>
      <c r="L3290" s="4">
        <f t="shared" si="154"/>
        <v>28.25</v>
      </c>
      <c r="M3290" s="5">
        <f t="shared" si="155"/>
        <v>43</v>
      </c>
      <c r="N3290" t="s">
        <v>18</v>
      </c>
      <c r="O3290" t="s">
        <v>34</v>
      </c>
    </row>
    <row r="3291" spans="1:15" x14ac:dyDescent="0.25">
      <c r="A3291">
        <v>64986</v>
      </c>
      <c r="B3291" t="s">
        <v>12</v>
      </c>
      <c r="C3291">
        <v>55</v>
      </c>
      <c r="D3291" t="str">
        <f t="shared" si="153"/>
        <v>40–59 Age Group</v>
      </c>
      <c r="E3291" t="s">
        <v>34</v>
      </c>
      <c r="F3291" t="s">
        <v>34</v>
      </c>
      <c r="G3291" t="s">
        <v>13</v>
      </c>
      <c r="H3291" t="s">
        <v>14</v>
      </c>
      <c r="I3291" t="s">
        <v>15</v>
      </c>
      <c r="J3291" s="5">
        <v>108.64</v>
      </c>
      <c r="K3291" s="5">
        <v>29.5</v>
      </c>
      <c r="L3291" s="4">
        <f t="shared" si="154"/>
        <v>28.25</v>
      </c>
      <c r="M3291" s="5">
        <f t="shared" si="155"/>
        <v>29.5</v>
      </c>
      <c r="N3291" t="s">
        <v>24</v>
      </c>
      <c r="O3291" t="s">
        <v>34</v>
      </c>
    </row>
    <row r="3292" spans="1:15" x14ac:dyDescent="0.25">
      <c r="A3292">
        <v>65636</v>
      </c>
      <c r="B3292" t="s">
        <v>12</v>
      </c>
      <c r="C3292">
        <v>55</v>
      </c>
      <c r="D3292" t="str">
        <f t="shared" si="153"/>
        <v>40–59 Age Group</v>
      </c>
      <c r="E3292" t="s">
        <v>34</v>
      </c>
      <c r="F3292" t="s">
        <v>34</v>
      </c>
      <c r="G3292" t="s">
        <v>13</v>
      </c>
      <c r="H3292" t="s">
        <v>14</v>
      </c>
      <c r="I3292" t="s">
        <v>15</v>
      </c>
      <c r="J3292" s="5">
        <v>82.26</v>
      </c>
      <c r="K3292" s="5">
        <v>28.7</v>
      </c>
      <c r="L3292" s="4">
        <f t="shared" si="154"/>
        <v>28.25</v>
      </c>
      <c r="M3292" s="5">
        <f t="shared" si="155"/>
        <v>28.7</v>
      </c>
      <c r="N3292" t="s">
        <v>38</v>
      </c>
      <c r="O3292" t="s">
        <v>34</v>
      </c>
    </row>
    <row r="3293" spans="1:15" x14ac:dyDescent="0.25">
      <c r="A3293">
        <v>65673</v>
      </c>
      <c r="B3293" t="s">
        <v>19</v>
      </c>
      <c r="C3293">
        <v>55</v>
      </c>
      <c r="D3293" t="str">
        <f t="shared" si="153"/>
        <v>40–59 Age Group</v>
      </c>
      <c r="E3293" t="s">
        <v>34</v>
      </c>
      <c r="F3293" t="s">
        <v>34</v>
      </c>
      <c r="G3293" t="s">
        <v>34</v>
      </c>
      <c r="H3293" t="s">
        <v>20</v>
      </c>
      <c r="I3293" t="s">
        <v>21</v>
      </c>
      <c r="J3293" s="5">
        <v>67.099999999999994</v>
      </c>
      <c r="K3293" s="5">
        <v>31.4</v>
      </c>
      <c r="L3293" s="4">
        <f t="shared" si="154"/>
        <v>28.25</v>
      </c>
      <c r="M3293" s="5">
        <f t="shared" si="155"/>
        <v>31.4</v>
      </c>
      <c r="N3293" t="s">
        <v>24</v>
      </c>
      <c r="O3293" t="s">
        <v>34</v>
      </c>
    </row>
    <row r="3294" spans="1:15" x14ac:dyDescent="0.25">
      <c r="A3294">
        <v>66110</v>
      </c>
      <c r="B3294" t="s">
        <v>19</v>
      </c>
      <c r="C3294">
        <v>55</v>
      </c>
      <c r="D3294" t="str">
        <f t="shared" si="153"/>
        <v>40–59 Age Group</v>
      </c>
      <c r="E3294" t="s">
        <v>34</v>
      </c>
      <c r="F3294" t="s">
        <v>34</v>
      </c>
      <c r="G3294" t="s">
        <v>13</v>
      </c>
      <c r="H3294" t="s">
        <v>14</v>
      </c>
      <c r="I3294" t="s">
        <v>21</v>
      </c>
      <c r="J3294" s="5">
        <v>63.47</v>
      </c>
      <c r="K3294" s="5">
        <v>27.8</v>
      </c>
      <c r="L3294" s="4">
        <f t="shared" si="154"/>
        <v>28.25</v>
      </c>
      <c r="M3294" s="5">
        <f t="shared" si="155"/>
        <v>27.8</v>
      </c>
      <c r="N3294" t="s">
        <v>38</v>
      </c>
      <c r="O3294" t="s">
        <v>34</v>
      </c>
    </row>
    <row r="3295" spans="1:15" x14ac:dyDescent="0.25">
      <c r="A3295">
        <v>69972</v>
      </c>
      <c r="B3295" t="s">
        <v>19</v>
      </c>
      <c r="C3295">
        <v>55</v>
      </c>
      <c r="D3295" t="str">
        <f t="shared" si="153"/>
        <v>40–59 Age Group</v>
      </c>
      <c r="E3295" t="s">
        <v>34</v>
      </c>
      <c r="F3295" t="s">
        <v>34</v>
      </c>
      <c r="G3295" t="s">
        <v>13</v>
      </c>
      <c r="H3295" t="s">
        <v>14</v>
      </c>
      <c r="I3295" t="s">
        <v>21</v>
      </c>
      <c r="J3295" s="5">
        <v>56.11</v>
      </c>
      <c r="K3295" s="5">
        <v>32.4</v>
      </c>
      <c r="L3295" s="4">
        <f t="shared" si="154"/>
        <v>28.25</v>
      </c>
      <c r="M3295" s="5">
        <f t="shared" si="155"/>
        <v>32.4</v>
      </c>
      <c r="N3295" t="s">
        <v>18</v>
      </c>
      <c r="O3295" t="s">
        <v>34</v>
      </c>
    </row>
    <row r="3296" spans="1:15" x14ac:dyDescent="0.25">
      <c r="A3296">
        <v>70678</v>
      </c>
      <c r="B3296" t="s">
        <v>19</v>
      </c>
      <c r="C3296">
        <v>55</v>
      </c>
      <c r="D3296" t="str">
        <f t="shared" si="153"/>
        <v>40–59 Age Group</v>
      </c>
      <c r="E3296" t="s">
        <v>34</v>
      </c>
      <c r="F3296" t="s">
        <v>13</v>
      </c>
      <c r="G3296" t="s">
        <v>34</v>
      </c>
      <c r="H3296" t="s">
        <v>14</v>
      </c>
      <c r="I3296" t="s">
        <v>21</v>
      </c>
      <c r="J3296" s="5">
        <v>109.69</v>
      </c>
      <c r="K3296" s="5">
        <v>22.2</v>
      </c>
      <c r="L3296" s="4">
        <f t="shared" si="154"/>
        <v>28.25</v>
      </c>
      <c r="M3296" s="5">
        <f t="shared" si="155"/>
        <v>22.2</v>
      </c>
      <c r="N3296" t="s">
        <v>29</v>
      </c>
      <c r="O3296" t="s">
        <v>34</v>
      </c>
    </row>
    <row r="3297" spans="1:15" x14ac:dyDescent="0.25">
      <c r="A3297">
        <v>70857</v>
      </c>
      <c r="B3297" t="s">
        <v>19</v>
      </c>
      <c r="C3297">
        <v>55</v>
      </c>
      <c r="D3297" t="str">
        <f t="shared" si="153"/>
        <v>40–59 Age Group</v>
      </c>
      <c r="E3297" t="s">
        <v>34</v>
      </c>
      <c r="F3297" t="s">
        <v>34</v>
      </c>
      <c r="G3297" t="s">
        <v>13</v>
      </c>
      <c r="H3297" t="s">
        <v>43</v>
      </c>
      <c r="I3297" t="s">
        <v>15</v>
      </c>
      <c r="J3297" s="5">
        <v>198.36</v>
      </c>
      <c r="K3297" s="5">
        <v>29.1</v>
      </c>
      <c r="L3297" s="4">
        <f t="shared" si="154"/>
        <v>28.25</v>
      </c>
      <c r="M3297" s="5">
        <f t="shared" si="155"/>
        <v>29.1</v>
      </c>
      <c r="N3297" t="s">
        <v>29</v>
      </c>
      <c r="O3297" t="s">
        <v>34</v>
      </c>
    </row>
    <row r="3298" spans="1:15" x14ac:dyDescent="0.25">
      <c r="A3298">
        <v>71496</v>
      </c>
      <c r="B3298" t="s">
        <v>19</v>
      </c>
      <c r="C3298">
        <v>55</v>
      </c>
      <c r="D3298" t="str">
        <f t="shared" si="153"/>
        <v>40–59 Age Group</v>
      </c>
      <c r="E3298" t="s">
        <v>34</v>
      </c>
      <c r="F3298" t="s">
        <v>34</v>
      </c>
      <c r="G3298" t="s">
        <v>13</v>
      </c>
      <c r="H3298" t="s">
        <v>14</v>
      </c>
      <c r="I3298" t="s">
        <v>15</v>
      </c>
      <c r="J3298" s="5">
        <v>71.02</v>
      </c>
      <c r="K3298" s="5">
        <v>21.2</v>
      </c>
      <c r="L3298" s="4">
        <f t="shared" si="154"/>
        <v>28.25</v>
      </c>
      <c r="M3298" s="5">
        <f t="shared" si="155"/>
        <v>21.2</v>
      </c>
      <c r="N3298" t="s">
        <v>24</v>
      </c>
      <c r="O3298" t="s">
        <v>34</v>
      </c>
    </row>
    <row r="3299" spans="1:15" x14ac:dyDescent="0.25">
      <c r="A3299">
        <v>71750</v>
      </c>
      <c r="B3299" t="s">
        <v>19</v>
      </c>
      <c r="C3299">
        <v>55</v>
      </c>
      <c r="D3299" t="str">
        <f t="shared" si="153"/>
        <v>40–59 Age Group</v>
      </c>
      <c r="E3299" t="s">
        <v>34</v>
      </c>
      <c r="F3299" t="s">
        <v>34</v>
      </c>
      <c r="G3299" t="s">
        <v>13</v>
      </c>
      <c r="H3299" t="s">
        <v>14</v>
      </c>
      <c r="I3299" t="s">
        <v>15</v>
      </c>
      <c r="J3299" s="5">
        <v>55.42</v>
      </c>
      <c r="K3299" s="5">
        <v>24.8</v>
      </c>
      <c r="L3299" s="4">
        <f t="shared" si="154"/>
        <v>28.25</v>
      </c>
      <c r="M3299" s="5">
        <f t="shared" si="155"/>
        <v>24.8</v>
      </c>
      <c r="N3299" t="s">
        <v>38</v>
      </c>
      <c r="O3299" t="s">
        <v>34</v>
      </c>
    </row>
    <row r="3300" spans="1:15" x14ac:dyDescent="0.25">
      <c r="A3300">
        <v>72337</v>
      </c>
      <c r="B3300" t="s">
        <v>19</v>
      </c>
      <c r="C3300">
        <v>55</v>
      </c>
      <c r="D3300" t="str">
        <f t="shared" si="153"/>
        <v>40–59 Age Group</v>
      </c>
      <c r="E3300" t="s">
        <v>34</v>
      </c>
      <c r="F3300" t="s">
        <v>34</v>
      </c>
      <c r="G3300" t="s">
        <v>13</v>
      </c>
      <c r="H3300" t="s">
        <v>14</v>
      </c>
      <c r="I3300" t="s">
        <v>15</v>
      </c>
      <c r="J3300" s="5">
        <v>231.76</v>
      </c>
      <c r="K3300" s="5">
        <v>42.9</v>
      </c>
      <c r="L3300" s="4">
        <f t="shared" si="154"/>
        <v>28.25</v>
      </c>
      <c r="M3300" s="5">
        <f t="shared" si="155"/>
        <v>42.9</v>
      </c>
      <c r="N3300" t="s">
        <v>24</v>
      </c>
      <c r="O3300" t="s">
        <v>34</v>
      </c>
    </row>
    <row r="3301" spans="1:15" x14ac:dyDescent="0.25">
      <c r="A3301">
        <v>2573</v>
      </c>
      <c r="B3301" t="s">
        <v>12</v>
      </c>
      <c r="C3301">
        <v>56</v>
      </c>
      <c r="D3301" t="str">
        <f t="shared" si="153"/>
        <v>40–59 Age Group</v>
      </c>
      <c r="E3301" t="s">
        <v>34</v>
      </c>
      <c r="F3301" t="s">
        <v>34</v>
      </c>
      <c r="G3301" t="s">
        <v>13</v>
      </c>
      <c r="H3301" t="s">
        <v>43</v>
      </c>
      <c r="I3301" t="s">
        <v>21</v>
      </c>
      <c r="J3301" s="5">
        <v>84.58</v>
      </c>
      <c r="K3301" s="5">
        <v>34.5</v>
      </c>
      <c r="L3301" s="4">
        <f t="shared" si="154"/>
        <v>28.25</v>
      </c>
      <c r="M3301" s="5">
        <f t="shared" si="155"/>
        <v>34.5</v>
      </c>
      <c r="N3301" t="s">
        <v>38</v>
      </c>
      <c r="O3301" t="s">
        <v>34</v>
      </c>
    </row>
    <row r="3302" spans="1:15" x14ac:dyDescent="0.25">
      <c r="A3302">
        <v>3130</v>
      </c>
      <c r="B3302" t="s">
        <v>19</v>
      </c>
      <c r="C3302">
        <v>56</v>
      </c>
      <c r="D3302" t="str">
        <f t="shared" si="153"/>
        <v>40–59 Age Group</v>
      </c>
      <c r="E3302" t="s">
        <v>34</v>
      </c>
      <c r="F3302" t="s">
        <v>34</v>
      </c>
      <c r="G3302" t="s">
        <v>13</v>
      </c>
      <c r="H3302" t="s">
        <v>14</v>
      </c>
      <c r="I3302" t="s">
        <v>21</v>
      </c>
      <c r="J3302" s="5">
        <v>112.43</v>
      </c>
      <c r="K3302" s="5">
        <v>54.6</v>
      </c>
      <c r="L3302" s="4">
        <f t="shared" si="154"/>
        <v>28.25</v>
      </c>
      <c r="M3302" s="5">
        <f t="shared" si="155"/>
        <v>54.6</v>
      </c>
      <c r="N3302" t="s">
        <v>24</v>
      </c>
      <c r="O3302" t="s">
        <v>34</v>
      </c>
    </row>
    <row r="3303" spans="1:15" x14ac:dyDescent="0.25">
      <c r="A3303">
        <v>3803</v>
      </c>
      <c r="B3303" t="s">
        <v>19</v>
      </c>
      <c r="C3303">
        <v>56</v>
      </c>
      <c r="D3303" t="str">
        <f t="shared" si="153"/>
        <v>40–59 Age Group</v>
      </c>
      <c r="E3303" t="s">
        <v>34</v>
      </c>
      <c r="F3303" t="s">
        <v>34</v>
      </c>
      <c r="G3303" t="s">
        <v>13</v>
      </c>
      <c r="H3303" t="s">
        <v>14</v>
      </c>
      <c r="I3303" t="s">
        <v>15</v>
      </c>
      <c r="J3303" s="5">
        <v>102.97</v>
      </c>
      <c r="K3303" s="5" t="s">
        <v>4270</v>
      </c>
      <c r="L3303" s="4">
        <f t="shared" si="154"/>
        <v>28.25</v>
      </c>
      <c r="M3303" s="5">
        <f t="shared" si="155"/>
        <v>28.25</v>
      </c>
      <c r="N3303" t="s">
        <v>29</v>
      </c>
      <c r="O3303" t="s">
        <v>34</v>
      </c>
    </row>
    <row r="3304" spans="1:15" x14ac:dyDescent="0.25">
      <c r="A3304">
        <v>4117</v>
      </c>
      <c r="B3304" t="s">
        <v>19</v>
      </c>
      <c r="C3304">
        <v>56</v>
      </c>
      <c r="D3304" t="str">
        <f t="shared" si="153"/>
        <v>40–59 Age Group</v>
      </c>
      <c r="E3304" t="s">
        <v>34</v>
      </c>
      <c r="F3304" t="s">
        <v>34</v>
      </c>
      <c r="G3304" t="s">
        <v>13</v>
      </c>
      <c r="H3304" t="s">
        <v>20</v>
      </c>
      <c r="I3304" t="s">
        <v>21</v>
      </c>
      <c r="J3304" s="5">
        <v>81.77</v>
      </c>
      <c r="K3304" s="5">
        <v>21.8</v>
      </c>
      <c r="L3304" s="4">
        <f t="shared" si="154"/>
        <v>28.25</v>
      </c>
      <c r="M3304" s="5">
        <f t="shared" si="155"/>
        <v>21.8</v>
      </c>
      <c r="N3304" t="s">
        <v>24</v>
      </c>
      <c r="O3304" t="s">
        <v>34</v>
      </c>
    </row>
    <row r="3305" spans="1:15" x14ac:dyDescent="0.25">
      <c r="A3305">
        <v>4961</v>
      </c>
      <c r="B3305" t="s">
        <v>12</v>
      </c>
      <c r="C3305">
        <v>56</v>
      </c>
      <c r="D3305" t="str">
        <f t="shared" si="153"/>
        <v>40–59 Age Group</v>
      </c>
      <c r="E3305" t="s">
        <v>34</v>
      </c>
      <c r="F3305" t="s">
        <v>34</v>
      </c>
      <c r="G3305" t="s">
        <v>13</v>
      </c>
      <c r="H3305" t="s">
        <v>43</v>
      </c>
      <c r="I3305" t="s">
        <v>15</v>
      </c>
      <c r="J3305" s="5">
        <v>122.39</v>
      </c>
      <c r="K3305" s="5">
        <v>30.3</v>
      </c>
      <c r="L3305" s="4">
        <f t="shared" si="154"/>
        <v>28.25</v>
      </c>
      <c r="M3305" s="5">
        <f t="shared" si="155"/>
        <v>30.3</v>
      </c>
      <c r="N3305" t="s">
        <v>38</v>
      </c>
      <c r="O3305" t="s">
        <v>34</v>
      </c>
    </row>
    <row r="3306" spans="1:15" x14ac:dyDescent="0.25">
      <c r="A3306">
        <v>6665</v>
      </c>
      <c r="B3306" t="s">
        <v>12</v>
      </c>
      <c r="C3306">
        <v>56</v>
      </c>
      <c r="D3306" t="str">
        <f t="shared" si="153"/>
        <v>40–59 Age Group</v>
      </c>
      <c r="E3306" t="s">
        <v>34</v>
      </c>
      <c r="F3306" t="s">
        <v>34</v>
      </c>
      <c r="G3306" t="s">
        <v>13</v>
      </c>
      <c r="H3306" t="s">
        <v>14</v>
      </c>
      <c r="I3306" t="s">
        <v>21</v>
      </c>
      <c r="J3306" s="5">
        <v>96.84</v>
      </c>
      <c r="K3306" s="5">
        <v>30.2</v>
      </c>
      <c r="L3306" s="4">
        <f t="shared" si="154"/>
        <v>28.25</v>
      </c>
      <c r="M3306" s="5">
        <f t="shared" si="155"/>
        <v>30.2</v>
      </c>
      <c r="N3306" t="s">
        <v>38</v>
      </c>
      <c r="O3306" t="s">
        <v>34</v>
      </c>
    </row>
    <row r="3307" spans="1:15" x14ac:dyDescent="0.25">
      <c r="A3307">
        <v>7171</v>
      </c>
      <c r="B3307" t="s">
        <v>19</v>
      </c>
      <c r="C3307">
        <v>56</v>
      </c>
      <c r="D3307" t="str">
        <f t="shared" si="153"/>
        <v>40–59 Age Group</v>
      </c>
      <c r="E3307" t="s">
        <v>34</v>
      </c>
      <c r="F3307" t="s">
        <v>34</v>
      </c>
      <c r="G3307" t="s">
        <v>13</v>
      </c>
      <c r="H3307" t="s">
        <v>43</v>
      </c>
      <c r="I3307" t="s">
        <v>15</v>
      </c>
      <c r="J3307" s="5">
        <v>102.51</v>
      </c>
      <c r="K3307" s="5">
        <v>55.7</v>
      </c>
      <c r="L3307" s="4">
        <f t="shared" si="154"/>
        <v>28.25</v>
      </c>
      <c r="M3307" s="5">
        <f t="shared" si="155"/>
        <v>55.7</v>
      </c>
      <c r="N3307" t="s">
        <v>38</v>
      </c>
      <c r="O3307" t="s">
        <v>34</v>
      </c>
    </row>
    <row r="3308" spans="1:15" x14ac:dyDescent="0.25">
      <c r="A3308">
        <v>7298</v>
      </c>
      <c r="B3308" t="s">
        <v>19</v>
      </c>
      <c r="C3308">
        <v>56</v>
      </c>
      <c r="D3308" t="str">
        <f t="shared" si="153"/>
        <v>40–59 Age Group</v>
      </c>
      <c r="E3308" t="s">
        <v>34</v>
      </c>
      <c r="F3308" t="s">
        <v>34</v>
      </c>
      <c r="G3308" t="s">
        <v>13</v>
      </c>
      <c r="H3308" t="s">
        <v>20</v>
      </c>
      <c r="I3308" t="s">
        <v>21</v>
      </c>
      <c r="J3308" s="5">
        <v>70.23</v>
      </c>
      <c r="K3308" s="5">
        <v>35.5</v>
      </c>
      <c r="L3308" s="4">
        <f t="shared" si="154"/>
        <v>28.25</v>
      </c>
      <c r="M3308" s="5">
        <f t="shared" si="155"/>
        <v>35.5</v>
      </c>
      <c r="N3308" t="s">
        <v>24</v>
      </c>
      <c r="O3308" t="s">
        <v>34</v>
      </c>
    </row>
    <row r="3309" spans="1:15" x14ac:dyDescent="0.25">
      <c r="A3309">
        <v>10523</v>
      </c>
      <c r="B3309" t="s">
        <v>12</v>
      </c>
      <c r="C3309">
        <v>56</v>
      </c>
      <c r="D3309" t="str">
        <f t="shared" si="153"/>
        <v>40–59 Age Group</v>
      </c>
      <c r="E3309" t="s">
        <v>34</v>
      </c>
      <c r="F3309" t="s">
        <v>34</v>
      </c>
      <c r="G3309" t="s">
        <v>13</v>
      </c>
      <c r="H3309" t="s">
        <v>14</v>
      </c>
      <c r="I3309" t="s">
        <v>15</v>
      </c>
      <c r="J3309" s="5">
        <v>78.930000000000007</v>
      </c>
      <c r="K3309" s="5">
        <v>31.1</v>
      </c>
      <c r="L3309" s="4">
        <f t="shared" si="154"/>
        <v>28.25</v>
      </c>
      <c r="M3309" s="5">
        <f t="shared" si="155"/>
        <v>31.1</v>
      </c>
      <c r="N3309" t="s">
        <v>38</v>
      </c>
      <c r="O3309" t="s">
        <v>34</v>
      </c>
    </row>
    <row r="3310" spans="1:15" x14ac:dyDescent="0.25">
      <c r="A3310">
        <v>10710</v>
      </c>
      <c r="B3310" t="s">
        <v>19</v>
      </c>
      <c r="C3310">
        <v>56</v>
      </c>
      <c r="D3310" t="str">
        <f t="shared" si="153"/>
        <v>40–59 Age Group</v>
      </c>
      <c r="E3310" t="s">
        <v>34</v>
      </c>
      <c r="F3310" t="s">
        <v>34</v>
      </c>
      <c r="G3310" t="s">
        <v>13</v>
      </c>
      <c r="H3310" t="s">
        <v>14</v>
      </c>
      <c r="I3310" t="s">
        <v>15</v>
      </c>
      <c r="J3310" s="5">
        <v>185.17</v>
      </c>
      <c r="K3310" s="5">
        <v>40.4</v>
      </c>
      <c r="L3310" s="4">
        <f t="shared" si="154"/>
        <v>28.25</v>
      </c>
      <c r="M3310" s="5">
        <f t="shared" si="155"/>
        <v>40.4</v>
      </c>
      <c r="N3310" t="s">
        <v>18</v>
      </c>
      <c r="O3310" t="s">
        <v>13</v>
      </c>
    </row>
    <row r="3311" spans="1:15" x14ac:dyDescent="0.25">
      <c r="A3311">
        <v>12738</v>
      </c>
      <c r="B3311" t="s">
        <v>12</v>
      </c>
      <c r="C3311">
        <v>56</v>
      </c>
      <c r="D3311" t="str">
        <f t="shared" si="153"/>
        <v>40–59 Age Group</v>
      </c>
      <c r="E3311" t="s">
        <v>34</v>
      </c>
      <c r="F3311" t="s">
        <v>34</v>
      </c>
      <c r="G3311" t="s">
        <v>13</v>
      </c>
      <c r="H3311" t="s">
        <v>14</v>
      </c>
      <c r="I3311" t="s">
        <v>21</v>
      </c>
      <c r="J3311" s="5">
        <v>81.180000000000007</v>
      </c>
      <c r="K3311" s="5">
        <v>26.9</v>
      </c>
      <c r="L3311" s="4">
        <f t="shared" si="154"/>
        <v>28.25</v>
      </c>
      <c r="M3311" s="5">
        <f t="shared" si="155"/>
        <v>26.9</v>
      </c>
      <c r="N3311" t="s">
        <v>24</v>
      </c>
      <c r="O3311" t="s">
        <v>34</v>
      </c>
    </row>
    <row r="3312" spans="1:15" x14ac:dyDescent="0.25">
      <c r="A3312">
        <v>14517</v>
      </c>
      <c r="B3312" t="s">
        <v>12</v>
      </c>
      <c r="C3312">
        <v>56</v>
      </c>
      <c r="D3312" t="str">
        <f t="shared" si="153"/>
        <v>40–59 Age Group</v>
      </c>
      <c r="E3312" t="s">
        <v>34</v>
      </c>
      <c r="F3312" t="s">
        <v>34</v>
      </c>
      <c r="G3312" t="s">
        <v>13</v>
      </c>
      <c r="H3312" t="s">
        <v>14</v>
      </c>
      <c r="I3312" t="s">
        <v>15</v>
      </c>
      <c r="J3312" s="5">
        <v>82.25</v>
      </c>
      <c r="K3312" s="5">
        <v>30.5</v>
      </c>
      <c r="L3312" s="4">
        <f t="shared" si="154"/>
        <v>28.25</v>
      </c>
      <c r="M3312" s="5">
        <f t="shared" si="155"/>
        <v>30.5</v>
      </c>
      <c r="N3312" t="s">
        <v>18</v>
      </c>
      <c r="O3312" t="s">
        <v>34</v>
      </c>
    </row>
    <row r="3313" spans="1:15" x14ac:dyDescent="0.25">
      <c r="A3313">
        <v>17270</v>
      </c>
      <c r="B3313" t="s">
        <v>19</v>
      </c>
      <c r="C3313">
        <v>56</v>
      </c>
      <c r="D3313" t="str">
        <f t="shared" si="153"/>
        <v>40–59 Age Group</v>
      </c>
      <c r="E3313" t="s">
        <v>34</v>
      </c>
      <c r="F3313" t="s">
        <v>34</v>
      </c>
      <c r="G3313" t="s">
        <v>13</v>
      </c>
      <c r="H3313" t="s">
        <v>14</v>
      </c>
      <c r="I3313" t="s">
        <v>15</v>
      </c>
      <c r="J3313" s="5">
        <v>82.12</v>
      </c>
      <c r="K3313" s="5">
        <v>32.5</v>
      </c>
      <c r="L3313" s="4">
        <f t="shared" si="154"/>
        <v>28.25</v>
      </c>
      <c r="M3313" s="5">
        <f t="shared" si="155"/>
        <v>32.5</v>
      </c>
      <c r="N3313" t="s">
        <v>29</v>
      </c>
      <c r="O3313" t="s">
        <v>34</v>
      </c>
    </row>
    <row r="3314" spans="1:15" x14ac:dyDescent="0.25">
      <c r="A3314">
        <v>17860</v>
      </c>
      <c r="B3314" t="s">
        <v>12</v>
      </c>
      <c r="C3314">
        <v>56</v>
      </c>
      <c r="D3314" t="str">
        <f t="shared" si="153"/>
        <v>40–59 Age Group</v>
      </c>
      <c r="E3314" t="s">
        <v>34</v>
      </c>
      <c r="F3314" t="s">
        <v>34</v>
      </c>
      <c r="G3314" t="s">
        <v>13</v>
      </c>
      <c r="H3314" t="s">
        <v>14</v>
      </c>
      <c r="I3314" t="s">
        <v>21</v>
      </c>
      <c r="J3314" s="5">
        <v>97.5</v>
      </c>
      <c r="K3314" s="5">
        <v>36.299999999999997</v>
      </c>
      <c r="L3314" s="4">
        <f t="shared" si="154"/>
        <v>28.25</v>
      </c>
      <c r="M3314" s="5">
        <f t="shared" si="155"/>
        <v>36.299999999999997</v>
      </c>
      <c r="N3314" t="s">
        <v>18</v>
      </c>
      <c r="O3314" t="s">
        <v>34</v>
      </c>
    </row>
    <row r="3315" spans="1:15" x14ac:dyDescent="0.25">
      <c r="A3315">
        <v>17950</v>
      </c>
      <c r="B3315" t="s">
        <v>12</v>
      </c>
      <c r="C3315">
        <v>56</v>
      </c>
      <c r="D3315" t="str">
        <f t="shared" si="153"/>
        <v>40–59 Age Group</v>
      </c>
      <c r="E3315" t="s">
        <v>34</v>
      </c>
      <c r="F3315" t="s">
        <v>34</v>
      </c>
      <c r="G3315" t="s">
        <v>13</v>
      </c>
      <c r="H3315" t="s">
        <v>14</v>
      </c>
      <c r="I3315" t="s">
        <v>15</v>
      </c>
      <c r="J3315" s="5">
        <v>96.93</v>
      </c>
      <c r="K3315" s="5">
        <v>25</v>
      </c>
      <c r="L3315" s="4">
        <f t="shared" si="154"/>
        <v>28.25</v>
      </c>
      <c r="M3315" s="5">
        <f t="shared" si="155"/>
        <v>25</v>
      </c>
      <c r="N3315" t="s">
        <v>29</v>
      </c>
      <c r="O3315" t="s">
        <v>34</v>
      </c>
    </row>
    <row r="3316" spans="1:15" x14ac:dyDescent="0.25">
      <c r="A3316">
        <v>19436</v>
      </c>
      <c r="B3316" t="s">
        <v>12</v>
      </c>
      <c r="C3316">
        <v>56</v>
      </c>
      <c r="D3316" t="str">
        <f t="shared" si="153"/>
        <v>40–59 Age Group</v>
      </c>
      <c r="E3316" t="s">
        <v>34</v>
      </c>
      <c r="F3316" t="s">
        <v>34</v>
      </c>
      <c r="G3316" t="s">
        <v>13</v>
      </c>
      <c r="H3316" t="s">
        <v>14</v>
      </c>
      <c r="I3316" t="s">
        <v>21</v>
      </c>
      <c r="J3316" s="5">
        <v>82.4</v>
      </c>
      <c r="K3316" s="5">
        <v>30.9</v>
      </c>
      <c r="L3316" s="4">
        <f t="shared" si="154"/>
        <v>28.25</v>
      </c>
      <c r="M3316" s="5">
        <f t="shared" si="155"/>
        <v>30.9</v>
      </c>
      <c r="N3316" t="s">
        <v>29</v>
      </c>
      <c r="O3316" t="s">
        <v>34</v>
      </c>
    </row>
    <row r="3317" spans="1:15" x14ac:dyDescent="0.25">
      <c r="A3317">
        <v>19828</v>
      </c>
      <c r="B3317" t="s">
        <v>19</v>
      </c>
      <c r="C3317">
        <v>56</v>
      </c>
      <c r="D3317" t="str">
        <f t="shared" si="153"/>
        <v>40–59 Age Group</v>
      </c>
      <c r="E3317" t="s">
        <v>13</v>
      </c>
      <c r="F3317" t="s">
        <v>34</v>
      </c>
      <c r="G3317" t="s">
        <v>13</v>
      </c>
      <c r="H3317" t="s">
        <v>14</v>
      </c>
      <c r="I3317" t="s">
        <v>21</v>
      </c>
      <c r="J3317" s="5">
        <v>97.37</v>
      </c>
      <c r="K3317" s="5">
        <v>34.1</v>
      </c>
      <c r="L3317" s="4">
        <f t="shared" si="154"/>
        <v>28.25</v>
      </c>
      <c r="M3317" s="5">
        <f t="shared" si="155"/>
        <v>34.1</v>
      </c>
      <c r="N3317" t="s">
        <v>29</v>
      </c>
      <c r="O3317" t="s">
        <v>34</v>
      </c>
    </row>
    <row r="3318" spans="1:15" x14ac:dyDescent="0.25">
      <c r="A3318">
        <v>21333</v>
      </c>
      <c r="B3318" t="s">
        <v>12</v>
      </c>
      <c r="C3318">
        <v>56</v>
      </c>
      <c r="D3318" t="str">
        <f t="shared" si="153"/>
        <v>40–59 Age Group</v>
      </c>
      <c r="E3318" t="s">
        <v>13</v>
      </c>
      <c r="F3318" t="s">
        <v>34</v>
      </c>
      <c r="G3318" t="s">
        <v>13</v>
      </c>
      <c r="H3318" t="s">
        <v>14</v>
      </c>
      <c r="I3318" t="s">
        <v>21</v>
      </c>
      <c r="J3318" s="5">
        <v>206.66</v>
      </c>
      <c r="K3318" s="5">
        <v>21.9</v>
      </c>
      <c r="L3318" s="4">
        <f t="shared" si="154"/>
        <v>28.25</v>
      </c>
      <c r="M3318" s="5">
        <f t="shared" si="155"/>
        <v>21.9</v>
      </c>
      <c r="N3318" t="s">
        <v>29</v>
      </c>
      <c r="O3318" t="s">
        <v>34</v>
      </c>
    </row>
    <row r="3319" spans="1:15" x14ac:dyDescent="0.25">
      <c r="A3319">
        <v>21608</v>
      </c>
      <c r="B3319" t="s">
        <v>12</v>
      </c>
      <c r="C3319">
        <v>56</v>
      </c>
      <c r="D3319" t="str">
        <f t="shared" si="153"/>
        <v>40–59 Age Group</v>
      </c>
      <c r="E3319" t="s">
        <v>13</v>
      </c>
      <c r="F3319" t="s">
        <v>34</v>
      </c>
      <c r="G3319" t="s">
        <v>13</v>
      </c>
      <c r="H3319" t="s">
        <v>43</v>
      </c>
      <c r="I3319" t="s">
        <v>15</v>
      </c>
      <c r="J3319" s="5">
        <v>72.790000000000006</v>
      </c>
      <c r="K3319" s="5">
        <v>23.8</v>
      </c>
      <c r="L3319" s="4">
        <f t="shared" si="154"/>
        <v>28.25</v>
      </c>
      <c r="M3319" s="5">
        <f t="shared" si="155"/>
        <v>23.8</v>
      </c>
      <c r="N3319" t="s">
        <v>29</v>
      </c>
      <c r="O3319" t="s">
        <v>34</v>
      </c>
    </row>
    <row r="3320" spans="1:15" x14ac:dyDescent="0.25">
      <c r="A3320">
        <v>22386</v>
      </c>
      <c r="B3320" t="s">
        <v>19</v>
      </c>
      <c r="C3320">
        <v>56</v>
      </c>
      <c r="D3320" t="str">
        <f t="shared" si="153"/>
        <v>40–59 Age Group</v>
      </c>
      <c r="E3320" t="s">
        <v>34</v>
      </c>
      <c r="F3320" t="s">
        <v>34</v>
      </c>
      <c r="G3320" t="s">
        <v>13</v>
      </c>
      <c r="H3320" t="s">
        <v>14</v>
      </c>
      <c r="I3320" t="s">
        <v>15</v>
      </c>
      <c r="J3320" s="5">
        <v>113.2</v>
      </c>
      <c r="K3320" s="5">
        <v>38.700000000000003</v>
      </c>
      <c r="L3320" s="4">
        <f t="shared" si="154"/>
        <v>28.25</v>
      </c>
      <c r="M3320" s="5">
        <f t="shared" si="155"/>
        <v>38.700000000000003</v>
      </c>
      <c r="N3320" t="s">
        <v>29</v>
      </c>
      <c r="O3320" t="s">
        <v>34</v>
      </c>
    </row>
    <row r="3321" spans="1:15" x14ac:dyDescent="0.25">
      <c r="A3321">
        <v>22485</v>
      </c>
      <c r="B3321" t="s">
        <v>12</v>
      </c>
      <c r="C3321">
        <v>56</v>
      </c>
      <c r="D3321" t="str">
        <f t="shared" si="153"/>
        <v>40–59 Age Group</v>
      </c>
      <c r="E3321" t="s">
        <v>34</v>
      </c>
      <c r="F3321" t="s">
        <v>34</v>
      </c>
      <c r="G3321" t="s">
        <v>13</v>
      </c>
      <c r="H3321" t="s">
        <v>14</v>
      </c>
      <c r="I3321" t="s">
        <v>15</v>
      </c>
      <c r="J3321" s="5">
        <v>197.1</v>
      </c>
      <c r="K3321" s="5">
        <v>43.6</v>
      </c>
      <c r="L3321" s="4">
        <f t="shared" si="154"/>
        <v>28.25</v>
      </c>
      <c r="M3321" s="5">
        <f t="shared" si="155"/>
        <v>43.6</v>
      </c>
      <c r="N3321" t="s">
        <v>18</v>
      </c>
      <c r="O3321" t="s">
        <v>34</v>
      </c>
    </row>
    <row r="3322" spans="1:15" x14ac:dyDescent="0.25">
      <c r="A3322">
        <v>23765</v>
      </c>
      <c r="B3322" t="s">
        <v>19</v>
      </c>
      <c r="C3322">
        <v>56</v>
      </c>
      <c r="D3322" t="str">
        <f t="shared" si="153"/>
        <v>40–59 Age Group</v>
      </c>
      <c r="E3322" t="s">
        <v>34</v>
      </c>
      <c r="F3322" t="s">
        <v>34</v>
      </c>
      <c r="G3322" t="s">
        <v>13</v>
      </c>
      <c r="H3322" t="s">
        <v>43</v>
      </c>
      <c r="I3322" t="s">
        <v>21</v>
      </c>
      <c r="J3322" s="5">
        <v>244.3</v>
      </c>
      <c r="K3322" s="5">
        <v>37.299999999999997</v>
      </c>
      <c r="L3322" s="4">
        <f t="shared" si="154"/>
        <v>28.25</v>
      </c>
      <c r="M3322" s="5">
        <f t="shared" si="155"/>
        <v>37.299999999999997</v>
      </c>
      <c r="N3322" t="s">
        <v>24</v>
      </c>
      <c r="O3322" t="s">
        <v>34</v>
      </c>
    </row>
    <row r="3323" spans="1:15" x14ac:dyDescent="0.25">
      <c r="A3323">
        <v>24229</v>
      </c>
      <c r="B3323" t="s">
        <v>19</v>
      </c>
      <c r="C3323">
        <v>56</v>
      </c>
      <c r="D3323" t="str">
        <f t="shared" si="153"/>
        <v>40–59 Age Group</v>
      </c>
      <c r="E3323" t="s">
        <v>34</v>
      </c>
      <c r="F3323" t="s">
        <v>34</v>
      </c>
      <c r="G3323" t="s">
        <v>13</v>
      </c>
      <c r="H3323" t="s">
        <v>20</v>
      </c>
      <c r="I3323" t="s">
        <v>15</v>
      </c>
      <c r="J3323" s="5">
        <v>224.63</v>
      </c>
      <c r="K3323" s="5">
        <v>42.8</v>
      </c>
      <c r="L3323" s="4">
        <f t="shared" si="154"/>
        <v>28.25</v>
      </c>
      <c r="M3323" s="5">
        <f t="shared" si="155"/>
        <v>42.8</v>
      </c>
      <c r="N3323" t="s">
        <v>24</v>
      </c>
      <c r="O3323" t="s">
        <v>34</v>
      </c>
    </row>
    <row r="3324" spans="1:15" x14ac:dyDescent="0.25">
      <c r="A3324">
        <v>25404</v>
      </c>
      <c r="B3324" t="s">
        <v>12</v>
      </c>
      <c r="C3324">
        <v>56</v>
      </c>
      <c r="D3324" t="str">
        <f t="shared" si="153"/>
        <v>40–59 Age Group</v>
      </c>
      <c r="E3324" t="s">
        <v>34</v>
      </c>
      <c r="F3324" t="s">
        <v>34</v>
      </c>
      <c r="G3324" t="s">
        <v>13</v>
      </c>
      <c r="H3324" t="s">
        <v>14</v>
      </c>
      <c r="I3324" t="s">
        <v>21</v>
      </c>
      <c r="J3324" s="5">
        <v>93.72</v>
      </c>
      <c r="K3324" s="5">
        <v>31.4</v>
      </c>
      <c r="L3324" s="4">
        <f t="shared" si="154"/>
        <v>28.25</v>
      </c>
      <c r="M3324" s="5">
        <f t="shared" si="155"/>
        <v>31.4</v>
      </c>
      <c r="N3324" t="s">
        <v>24</v>
      </c>
      <c r="O3324" t="s">
        <v>34</v>
      </c>
    </row>
    <row r="3325" spans="1:15" x14ac:dyDescent="0.25">
      <c r="A3325">
        <v>26154</v>
      </c>
      <c r="B3325" t="s">
        <v>12</v>
      </c>
      <c r="C3325">
        <v>56</v>
      </c>
      <c r="D3325" t="str">
        <f t="shared" si="153"/>
        <v>40–59 Age Group</v>
      </c>
      <c r="E3325" t="s">
        <v>34</v>
      </c>
      <c r="F3325" t="s">
        <v>34</v>
      </c>
      <c r="G3325" t="s">
        <v>13</v>
      </c>
      <c r="H3325" t="s">
        <v>14</v>
      </c>
      <c r="I3325" t="s">
        <v>21</v>
      </c>
      <c r="J3325" s="5">
        <v>82.44</v>
      </c>
      <c r="K3325" s="5">
        <v>34.5</v>
      </c>
      <c r="L3325" s="4">
        <f t="shared" si="154"/>
        <v>28.25</v>
      </c>
      <c r="M3325" s="5">
        <f t="shared" si="155"/>
        <v>34.5</v>
      </c>
      <c r="N3325" t="s">
        <v>24</v>
      </c>
      <c r="O3325" t="s">
        <v>34</v>
      </c>
    </row>
    <row r="3326" spans="1:15" x14ac:dyDescent="0.25">
      <c r="A3326">
        <v>27717</v>
      </c>
      <c r="B3326" t="s">
        <v>19</v>
      </c>
      <c r="C3326">
        <v>56</v>
      </c>
      <c r="D3326" t="str">
        <f t="shared" si="153"/>
        <v>40–59 Age Group</v>
      </c>
      <c r="E3326" t="s">
        <v>34</v>
      </c>
      <c r="F3326" t="s">
        <v>34</v>
      </c>
      <c r="G3326" t="s">
        <v>13</v>
      </c>
      <c r="H3326" t="s">
        <v>20</v>
      </c>
      <c r="I3326" t="s">
        <v>15</v>
      </c>
      <c r="J3326" s="5">
        <v>112.16</v>
      </c>
      <c r="K3326" s="5">
        <v>25.7</v>
      </c>
      <c r="L3326" s="4">
        <f t="shared" si="154"/>
        <v>28.25</v>
      </c>
      <c r="M3326" s="5">
        <f t="shared" si="155"/>
        <v>25.7</v>
      </c>
      <c r="N3326" t="s">
        <v>38</v>
      </c>
      <c r="O3326" t="s">
        <v>34</v>
      </c>
    </row>
    <row r="3327" spans="1:15" x14ac:dyDescent="0.25">
      <c r="A3327">
        <v>28717</v>
      </c>
      <c r="B3327" t="s">
        <v>19</v>
      </c>
      <c r="C3327">
        <v>56</v>
      </c>
      <c r="D3327" t="str">
        <f t="shared" si="153"/>
        <v>40–59 Age Group</v>
      </c>
      <c r="E3327" t="s">
        <v>13</v>
      </c>
      <c r="F3327" t="s">
        <v>34</v>
      </c>
      <c r="G3327" t="s">
        <v>13</v>
      </c>
      <c r="H3327" t="s">
        <v>14</v>
      </c>
      <c r="I3327" t="s">
        <v>21</v>
      </c>
      <c r="J3327" s="5">
        <v>177.56</v>
      </c>
      <c r="K3327" s="5">
        <v>30.1</v>
      </c>
      <c r="L3327" s="4">
        <f t="shared" si="154"/>
        <v>28.25</v>
      </c>
      <c r="M3327" s="5">
        <f t="shared" si="155"/>
        <v>30.1</v>
      </c>
      <c r="N3327" t="s">
        <v>24</v>
      </c>
      <c r="O3327" t="s">
        <v>34</v>
      </c>
    </row>
    <row r="3328" spans="1:15" x14ac:dyDescent="0.25">
      <c r="A3328">
        <v>29232</v>
      </c>
      <c r="B3328" t="s">
        <v>19</v>
      </c>
      <c r="C3328">
        <v>56</v>
      </c>
      <c r="D3328" t="str">
        <f t="shared" si="153"/>
        <v>40–59 Age Group</v>
      </c>
      <c r="E3328" t="s">
        <v>34</v>
      </c>
      <c r="F3328" t="s">
        <v>34</v>
      </c>
      <c r="G3328" t="s">
        <v>13</v>
      </c>
      <c r="H3328" t="s">
        <v>14</v>
      </c>
      <c r="I3328" t="s">
        <v>15</v>
      </c>
      <c r="J3328" s="5">
        <v>114.33</v>
      </c>
      <c r="K3328" s="5">
        <v>30.7</v>
      </c>
      <c r="L3328" s="4">
        <f t="shared" si="154"/>
        <v>28.25</v>
      </c>
      <c r="M3328" s="5">
        <f t="shared" si="155"/>
        <v>30.7</v>
      </c>
      <c r="N3328" t="s">
        <v>29</v>
      </c>
      <c r="O3328" t="s">
        <v>34</v>
      </c>
    </row>
    <row r="3329" spans="1:15" x14ac:dyDescent="0.25">
      <c r="A3329">
        <v>29385</v>
      </c>
      <c r="B3329" t="s">
        <v>19</v>
      </c>
      <c r="C3329">
        <v>56</v>
      </c>
      <c r="D3329" t="str">
        <f t="shared" si="153"/>
        <v>40–59 Age Group</v>
      </c>
      <c r="E3329" t="s">
        <v>34</v>
      </c>
      <c r="F3329" t="s">
        <v>34</v>
      </c>
      <c r="G3329" t="s">
        <v>13</v>
      </c>
      <c r="H3329" t="s">
        <v>14</v>
      </c>
      <c r="I3329" t="s">
        <v>21</v>
      </c>
      <c r="J3329" s="5">
        <v>222.6</v>
      </c>
      <c r="K3329" s="5">
        <v>40.1</v>
      </c>
      <c r="L3329" s="4">
        <f t="shared" si="154"/>
        <v>28.25</v>
      </c>
      <c r="M3329" s="5">
        <f t="shared" si="155"/>
        <v>40.1</v>
      </c>
      <c r="N3329" t="s">
        <v>29</v>
      </c>
      <c r="O3329" t="s">
        <v>34</v>
      </c>
    </row>
    <row r="3330" spans="1:15" x14ac:dyDescent="0.25">
      <c r="A3330">
        <v>30627</v>
      </c>
      <c r="B3330" t="s">
        <v>19</v>
      </c>
      <c r="C3330">
        <v>56</v>
      </c>
      <c r="D3330" t="str">
        <f t="shared" ref="D3330:D3393" si="156">_xlfn.IFS(
C3330&lt;18,"1–17 Age Group",
C3330&lt;40,"18–39 Age Group",
C3330&lt;60,"40–59 Age Group",
C3330&lt;80,"60–79 Age Group",
TRUE,"80+ Age Group"
)</f>
        <v>40–59 Age Group</v>
      </c>
      <c r="E3330" t="s">
        <v>34</v>
      </c>
      <c r="F3330" t="s">
        <v>34</v>
      </c>
      <c r="G3330" t="s">
        <v>13</v>
      </c>
      <c r="H3330" t="s">
        <v>43</v>
      </c>
      <c r="I3330" t="s">
        <v>15</v>
      </c>
      <c r="J3330" s="5">
        <v>89.53</v>
      </c>
      <c r="K3330" s="5">
        <v>23.1</v>
      </c>
      <c r="L3330" s="4">
        <f t="shared" ref="L3330:L3393" si="157">MEDIAN(K:K)</f>
        <v>28.25</v>
      </c>
      <c r="M3330" s="5">
        <f t="shared" ref="M3330:M3393" si="158">IF(K:K="",$L3330,$K3330)</f>
        <v>23.1</v>
      </c>
      <c r="N3330" t="s">
        <v>38</v>
      </c>
      <c r="O3330" t="s">
        <v>34</v>
      </c>
    </row>
    <row r="3331" spans="1:15" x14ac:dyDescent="0.25">
      <c r="A3331">
        <v>31019</v>
      </c>
      <c r="B3331" t="s">
        <v>19</v>
      </c>
      <c r="C3331">
        <v>56</v>
      </c>
      <c r="D3331" t="str">
        <f t="shared" si="156"/>
        <v>40–59 Age Group</v>
      </c>
      <c r="E3331" t="s">
        <v>34</v>
      </c>
      <c r="F3331" t="s">
        <v>34</v>
      </c>
      <c r="G3331" t="s">
        <v>13</v>
      </c>
      <c r="H3331" t="s">
        <v>14</v>
      </c>
      <c r="I3331" t="s">
        <v>15</v>
      </c>
      <c r="J3331" s="5">
        <v>94.19</v>
      </c>
      <c r="K3331" s="5">
        <v>25.7</v>
      </c>
      <c r="L3331" s="4">
        <f t="shared" si="157"/>
        <v>28.25</v>
      </c>
      <c r="M3331" s="5">
        <f t="shared" si="158"/>
        <v>25.7</v>
      </c>
      <c r="N3331" t="s">
        <v>24</v>
      </c>
      <c r="O3331" t="s">
        <v>34</v>
      </c>
    </row>
    <row r="3332" spans="1:15" x14ac:dyDescent="0.25">
      <c r="A3332">
        <v>31988</v>
      </c>
      <c r="B3332" t="s">
        <v>19</v>
      </c>
      <c r="C3332">
        <v>56</v>
      </c>
      <c r="D3332" t="str">
        <f t="shared" si="156"/>
        <v>40–59 Age Group</v>
      </c>
      <c r="E3332" t="s">
        <v>34</v>
      </c>
      <c r="F3332" t="s">
        <v>34</v>
      </c>
      <c r="G3332" t="s">
        <v>13</v>
      </c>
      <c r="H3332" t="s">
        <v>14</v>
      </c>
      <c r="I3332" t="s">
        <v>15</v>
      </c>
      <c r="J3332" s="5">
        <v>100.83</v>
      </c>
      <c r="K3332" s="5">
        <v>26.8</v>
      </c>
      <c r="L3332" s="4">
        <f t="shared" si="157"/>
        <v>28.25</v>
      </c>
      <c r="M3332" s="5">
        <f t="shared" si="158"/>
        <v>26.8</v>
      </c>
      <c r="N3332" t="s">
        <v>24</v>
      </c>
      <c r="O3332" t="s">
        <v>34</v>
      </c>
    </row>
    <row r="3333" spans="1:15" x14ac:dyDescent="0.25">
      <c r="A3333">
        <v>32126</v>
      </c>
      <c r="B3333" t="s">
        <v>19</v>
      </c>
      <c r="C3333">
        <v>56</v>
      </c>
      <c r="D3333" t="str">
        <f t="shared" si="156"/>
        <v>40–59 Age Group</v>
      </c>
      <c r="E3333" t="s">
        <v>34</v>
      </c>
      <c r="F3333" t="s">
        <v>13</v>
      </c>
      <c r="G3333" t="s">
        <v>13</v>
      </c>
      <c r="H3333" t="s">
        <v>14</v>
      </c>
      <c r="I3333" t="s">
        <v>15</v>
      </c>
      <c r="J3333" s="5">
        <v>91.89</v>
      </c>
      <c r="K3333" s="5">
        <v>23.3</v>
      </c>
      <c r="L3333" s="4">
        <f t="shared" si="157"/>
        <v>28.25</v>
      </c>
      <c r="M3333" s="5">
        <f t="shared" si="158"/>
        <v>23.3</v>
      </c>
      <c r="N3333" t="s">
        <v>29</v>
      </c>
      <c r="O3333" t="s">
        <v>34</v>
      </c>
    </row>
    <row r="3334" spans="1:15" x14ac:dyDescent="0.25">
      <c r="A3334">
        <v>32150</v>
      </c>
      <c r="B3334" t="s">
        <v>19</v>
      </c>
      <c r="C3334">
        <v>56</v>
      </c>
      <c r="D3334" t="str">
        <f t="shared" si="156"/>
        <v>40–59 Age Group</v>
      </c>
      <c r="E3334" t="s">
        <v>34</v>
      </c>
      <c r="F3334" t="s">
        <v>34</v>
      </c>
      <c r="G3334" t="s">
        <v>13</v>
      </c>
      <c r="H3334" t="s">
        <v>20</v>
      </c>
      <c r="I3334" t="s">
        <v>21</v>
      </c>
      <c r="J3334" s="5">
        <v>94.71</v>
      </c>
      <c r="K3334" s="5">
        <v>29.6</v>
      </c>
      <c r="L3334" s="4">
        <f t="shared" si="157"/>
        <v>28.25</v>
      </c>
      <c r="M3334" s="5">
        <f t="shared" si="158"/>
        <v>29.6</v>
      </c>
      <c r="N3334" t="s">
        <v>29</v>
      </c>
      <c r="O3334" t="s">
        <v>34</v>
      </c>
    </row>
    <row r="3335" spans="1:15" x14ac:dyDescent="0.25">
      <c r="A3335">
        <v>33478</v>
      </c>
      <c r="B3335" t="s">
        <v>19</v>
      </c>
      <c r="C3335">
        <v>56</v>
      </c>
      <c r="D3335" t="str">
        <f t="shared" si="156"/>
        <v>40–59 Age Group</v>
      </c>
      <c r="E3335" t="s">
        <v>34</v>
      </c>
      <c r="F3335" t="s">
        <v>34</v>
      </c>
      <c r="G3335" t="s">
        <v>34</v>
      </c>
      <c r="H3335" t="s">
        <v>14</v>
      </c>
      <c r="I3335" t="s">
        <v>21</v>
      </c>
      <c r="J3335" s="5">
        <v>74.349999999999994</v>
      </c>
      <c r="K3335" s="5">
        <v>26.6</v>
      </c>
      <c r="L3335" s="4">
        <f t="shared" si="157"/>
        <v>28.25</v>
      </c>
      <c r="M3335" s="5">
        <f t="shared" si="158"/>
        <v>26.6</v>
      </c>
      <c r="N3335" t="s">
        <v>29</v>
      </c>
      <c r="O3335" t="s">
        <v>34</v>
      </c>
    </row>
    <row r="3336" spans="1:15" x14ac:dyDescent="0.25">
      <c r="A3336">
        <v>34448</v>
      </c>
      <c r="B3336" t="s">
        <v>19</v>
      </c>
      <c r="C3336">
        <v>56</v>
      </c>
      <c r="D3336" t="str">
        <f t="shared" si="156"/>
        <v>40–59 Age Group</v>
      </c>
      <c r="E3336" t="s">
        <v>34</v>
      </c>
      <c r="F3336" t="s">
        <v>34</v>
      </c>
      <c r="G3336" t="s">
        <v>13</v>
      </c>
      <c r="H3336" t="s">
        <v>20</v>
      </c>
      <c r="I3336" t="s">
        <v>15</v>
      </c>
      <c r="J3336" s="5">
        <v>242.94</v>
      </c>
      <c r="K3336" s="5">
        <v>41.2</v>
      </c>
      <c r="L3336" s="4">
        <f t="shared" si="157"/>
        <v>28.25</v>
      </c>
      <c r="M3336" s="5">
        <f t="shared" si="158"/>
        <v>41.2</v>
      </c>
      <c r="N3336" t="s">
        <v>24</v>
      </c>
      <c r="O3336" t="s">
        <v>34</v>
      </c>
    </row>
    <row r="3337" spans="1:15" x14ac:dyDescent="0.25">
      <c r="A3337">
        <v>34668</v>
      </c>
      <c r="B3337" t="s">
        <v>19</v>
      </c>
      <c r="C3337">
        <v>56</v>
      </c>
      <c r="D3337" t="str">
        <f t="shared" si="156"/>
        <v>40–59 Age Group</v>
      </c>
      <c r="E3337" t="s">
        <v>34</v>
      </c>
      <c r="F3337" t="s">
        <v>34</v>
      </c>
      <c r="G3337" t="s">
        <v>13</v>
      </c>
      <c r="H3337" t="s">
        <v>14</v>
      </c>
      <c r="I3337" t="s">
        <v>15</v>
      </c>
      <c r="J3337" s="5">
        <v>77.489999999999995</v>
      </c>
      <c r="K3337" s="5">
        <v>36</v>
      </c>
      <c r="L3337" s="4">
        <f t="shared" si="157"/>
        <v>28.25</v>
      </c>
      <c r="M3337" s="5">
        <f t="shared" si="158"/>
        <v>36</v>
      </c>
      <c r="N3337" t="s">
        <v>18</v>
      </c>
      <c r="O3337" t="s">
        <v>34</v>
      </c>
    </row>
    <row r="3338" spans="1:15" x14ac:dyDescent="0.25">
      <c r="A3338">
        <v>34700</v>
      </c>
      <c r="B3338" t="s">
        <v>19</v>
      </c>
      <c r="C3338">
        <v>56</v>
      </c>
      <c r="D3338" t="str">
        <f t="shared" si="156"/>
        <v>40–59 Age Group</v>
      </c>
      <c r="E3338" t="s">
        <v>13</v>
      </c>
      <c r="F3338" t="s">
        <v>34</v>
      </c>
      <c r="G3338" t="s">
        <v>34</v>
      </c>
      <c r="H3338" t="s">
        <v>20</v>
      </c>
      <c r="I3338" t="s">
        <v>15</v>
      </c>
      <c r="J3338" s="5">
        <v>87.5</v>
      </c>
      <c r="K3338" s="5">
        <v>20.2</v>
      </c>
      <c r="L3338" s="4">
        <f t="shared" si="157"/>
        <v>28.25</v>
      </c>
      <c r="M3338" s="5">
        <f t="shared" si="158"/>
        <v>20.2</v>
      </c>
      <c r="N3338" t="s">
        <v>18</v>
      </c>
      <c r="O3338" t="s">
        <v>34</v>
      </c>
    </row>
    <row r="3339" spans="1:15" x14ac:dyDescent="0.25">
      <c r="A3339">
        <v>36523</v>
      </c>
      <c r="B3339" t="s">
        <v>12</v>
      </c>
      <c r="C3339">
        <v>56</v>
      </c>
      <c r="D3339" t="str">
        <f t="shared" si="156"/>
        <v>40–59 Age Group</v>
      </c>
      <c r="E3339" t="s">
        <v>13</v>
      </c>
      <c r="F3339" t="s">
        <v>34</v>
      </c>
      <c r="G3339" t="s">
        <v>13</v>
      </c>
      <c r="H3339" t="s">
        <v>14</v>
      </c>
      <c r="I3339" t="s">
        <v>15</v>
      </c>
      <c r="J3339" s="5">
        <v>102.37</v>
      </c>
      <c r="K3339" s="5">
        <v>35.6</v>
      </c>
      <c r="L3339" s="4">
        <f t="shared" si="157"/>
        <v>28.25</v>
      </c>
      <c r="M3339" s="5">
        <f t="shared" si="158"/>
        <v>35.6</v>
      </c>
      <c r="N3339" t="s">
        <v>24</v>
      </c>
      <c r="O3339" t="s">
        <v>34</v>
      </c>
    </row>
    <row r="3340" spans="1:15" x14ac:dyDescent="0.25">
      <c r="A3340">
        <v>36922</v>
      </c>
      <c r="B3340" t="s">
        <v>12</v>
      </c>
      <c r="C3340">
        <v>56</v>
      </c>
      <c r="D3340" t="str">
        <f t="shared" si="156"/>
        <v>40–59 Age Group</v>
      </c>
      <c r="E3340" t="s">
        <v>34</v>
      </c>
      <c r="F3340" t="s">
        <v>34</v>
      </c>
      <c r="G3340" t="s">
        <v>13</v>
      </c>
      <c r="H3340" t="s">
        <v>14</v>
      </c>
      <c r="I3340" t="s">
        <v>21</v>
      </c>
      <c r="J3340" s="5">
        <v>62.68</v>
      </c>
      <c r="K3340" s="5">
        <v>18.399999999999999</v>
      </c>
      <c r="L3340" s="4">
        <f t="shared" si="157"/>
        <v>28.25</v>
      </c>
      <c r="M3340" s="5">
        <f t="shared" si="158"/>
        <v>18.399999999999999</v>
      </c>
      <c r="N3340" t="s">
        <v>24</v>
      </c>
      <c r="O3340" t="s">
        <v>34</v>
      </c>
    </row>
    <row r="3341" spans="1:15" x14ac:dyDescent="0.25">
      <c r="A3341">
        <v>38070</v>
      </c>
      <c r="B3341" t="s">
        <v>19</v>
      </c>
      <c r="C3341">
        <v>56</v>
      </c>
      <c r="D3341" t="str">
        <f t="shared" si="156"/>
        <v>40–59 Age Group</v>
      </c>
      <c r="E3341" t="s">
        <v>34</v>
      </c>
      <c r="F3341" t="s">
        <v>34</v>
      </c>
      <c r="G3341" t="s">
        <v>13</v>
      </c>
      <c r="H3341" t="s">
        <v>14</v>
      </c>
      <c r="I3341" t="s">
        <v>21</v>
      </c>
      <c r="J3341" s="5">
        <v>163.02000000000001</v>
      </c>
      <c r="K3341" s="5">
        <v>29.6</v>
      </c>
      <c r="L3341" s="4">
        <f t="shared" si="157"/>
        <v>28.25</v>
      </c>
      <c r="M3341" s="5">
        <f t="shared" si="158"/>
        <v>29.6</v>
      </c>
      <c r="N3341" t="s">
        <v>24</v>
      </c>
      <c r="O3341" t="s">
        <v>34</v>
      </c>
    </row>
    <row r="3342" spans="1:15" x14ac:dyDescent="0.25">
      <c r="A3342">
        <v>39236</v>
      </c>
      <c r="B3342" t="s">
        <v>19</v>
      </c>
      <c r="C3342">
        <v>56</v>
      </c>
      <c r="D3342" t="str">
        <f t="shared" si="156"/>
        <v>40–59 Age Group</v>
      </c>
      <c r="E3342" t="s">
        <v>34</v>
      </c>
      <c r="F3342" t="s">
        <v>34</v>
      </c>
      <c r="G3342" t="s">
        <v>34</v>
      </c>
      <c r="H3342" t="s">
        <v>20</v>
      </c>
      <c r="I3342" t="s">
        <v>15</v>
      </c>
      <c r="J3342" s="5">
        <v>128.63</v>
      </c>
      <c r="K3342" s="5">
        <v>24.9</v>
      </c>
      <c r="L3342" s="4">
        <f t="shared" si="157"/>
        <v>28.25</v>
      </c>
      <c r="M3342" s="5">
        <f t="shared" si="158"/>
        <v>24.9</v>
      </c>
      <c r="N3342" t="s">
        <v>29</v>
      </c>
      <c r="O3342" t="s">
        <v>34</v>
      </c>
    </row>
    <row r="3343" spans="1:15" x14ac:dyDescent="0.25">
      <c r="A3343">
        <v>40137</v>
      </c>
      <c r="B3343" t="s">
        <v>19</v>
      </c>
      <c r="C3343">
        <v>56</v>
      </c>
      <c r="D3343" t="str">
        <f t="shared" si="156"/>
        <v>40–59 Age Group</v>
      </c>
      <c r="E3343" t="s">
        <v>34</v>
      </c>
      <c r="F3343" t="s">
        <v>34</v>
      </c>
      <c r="G3343" t="s">
        <v>13</v>
      </c>
      <c r="H3343" t="s">
        <v>20</v>
      </c>
      <c r="I3343" t="s">
        <v>21</v>
      </c>
      <c r="J3343" s="5">
        <v>110.92</v>
      </c>
      <c r="K3343" s="5">
        <v>25.9</v>
      </c>
      <c r="L3343" s="4">
        <f t="shared" si="157"/>
        <v>28.25</v>
      </c>
      <c r="M3343" s="5">
        <f t="shared" si="158"/>
        <v>25.9</v>
      </c>
      <c r="N3343" t="s">
        <v>38</v>
      </c>
      <c r="O3343" t="s">
        <v>34</v>
      </c>
    </row>
    <row r="3344" spans="1:15" x14ac:dyDescent="0.25">
      <c r="A3344">
        <v>42503</v>
      </c>
      <c r="B3344" t="s">
        <v>19</v>
      </c>
      <c r="C3344">
        <v>56</v>
      </c>
      <c r="D3344" t="str">
        <f t="shared" si="156"/>
        <v>40–59 Age Group</v>
      </c>
      <c r="E3344" t="s">
        <v>34</v>
      </c>
      <c r="F3344" t="s">
        <v>34</v>
      </c>
      <c r="G3344" t="s">
        <v>13</v>
      </c>
      <c r="H3344" t="s">
        <v>14</v>
      </c>
      <c r="I3344" t="s">
        <v>21</v>
      </c>
      <c r="J3344" s="5">
        <v>114.21</v>
      </c>
      <c r="K3344" s="5">
        <v>21.3</v>
      </c>
      <c r="L3344" s="4">
        <f t="shared" si="157"/>
        <v>28.25</v>
      </c>
      <c r="M3344" s="5">
        <f t="shared" si="158"/>
        <v>21.3</v>
      </c>
      <c r="N3344" t="s">
        <v>24</v>
      </c>
      <c r="O3344" t="s">
        <v>34</v>
      </c>
    </row>
    <row r="3345" spans="1:15" x14ac:dyDescent="0.25">
      <c r="A3345">
        <v>43174</v>
      </c>
      <c r="B3345" t="s">
        <v>19</v>
      </c>
      <c r="C3345">
        <v>56</v>
      </c>
      <c r="D3345" t="str">
        <f t="shared" si="156"/>
        <v>40–59 Age Group</v>
      </c>
      <c r="E3345" t="s">
        <v>34</v>
      </c>
      <c r="F3345" t="s">
        <v>34</v>
      </c>
      <c r="G3345" t="s">
        <v>13</v>
      </c>
      <c r="H3345" t="s">
        <v>14</v>
      </c>
      <c r="I3345" t="s">
        <v>15</v>
      </c>
      <c r="J3345" s="5">
        <v>63.71</v>
      </c>
      <c r="K3345" s="5">
        <v>40.5</v>
      </c>
      <c r="L3345" s="4">
        <f t="shared" si="157"/>
        <v>28.25</v>
      </c>
      <c r="M3345" s="5">
        <f t="shared" si="158"/>
        <v>40.5</v>
      </c>
      <c r="N3345" t="s">
        <v>18</v>
      </c>
      <c r="O3345" t="s">
        <v>34</v>
      </c>
    </row>
    <row r="3346" spans="1:15" x14ac:dyDescent="0.25">
      <c r="A3346">
        <v>44033</v>
      </c>
      <c r="B3346" t="s">
        <v>12</v>
      </c>
      <c r="C3346">
        <v>56</v>
      </c>
      <c r="D3346" t="str">
        <f t="shared" si="156"/>
        <v>40–59 Age Group</v>
      </c>
      <c r="E3346" t="s">
        <v>13</v>
      </c>
      <c r="F3346" t="s">
        <v>34</v>
      </c>
      <c r="G3346" t="s">
        <v>13</v>
      </c>
      <c r="H3346" t="s">
        <v>14</v>
      </c>
      <c r="I3346" t="s">
        <v>21</v>
      </c>
      <c r="J3346" s="5">
        <v>249.31</v>
      </c>
      <c r="K3346" s="5">
        <v>35.799999999999997</v>
      </c>
      <c r="L3346" s="4">
        <f t="shared" si="157"/>
        <v>28.25</v>
      </c>
      <c r="M3346" s="5">
        <f t="shared" si="158"/>
        <v>35.799999999999997</v>
      </c>
      <c r="N3346" t="s">
        <v>24</v>
      </c>
      <c r="O3346" t="s">
        <v>13</v>
      </c>
    </row>
    <row r="3347" spans="1:15" x14ac:dyDescent="0.25">
      <c r="A3347">
        <v>44510</v>
      </c>
      <c r="B3347" t="s">
        <v>19</v>
      </c>
      <c r="C3347">
        <v>56</v>
      </c>
      <c r="D3347" t="str">
        <f t="shared" si="156"/>
        <v>40–59 Age Group</v>
      </c>
      <c r="E3347" t="s">
        <v>34</v>
      </c>
      <c r="F3347" t="s">
        <v>34</v>
      </c>
      <c r="G3347" t="s">
        <v>13</v>
      </c>
      <c r="H3347" t="s">
        <v>14</v>
      </c>
      <c r="I3347" t="s">
        <v>21</v>
      </c>
      <c r="J3347" s="5">
        <v>131.63</v>
      </c>
      <c r="K3347" s="5">
        <v>27.6</v>
      </c>
      <c r="L3347" s="4">
        <f t="shared" si="157"/>
        <v>28.25</v>
      </c>
      <c r="M3347" s="5">
        <f t="shared" si="158"/>
        <v>27.6</v>
      </c>
      <c r="N3347" t="s">
        <v>24</v>
      </c>
      <c r="O3347" t="s">
        <v>34</v>
      </c>
    </row>
    <row r="3348" spans="1:15" x14ac:dyDescent="0.25">
      <c r="A3348">
        <v>44583</v>
      </c>
      <c r="B3348" t="s">
        <v>19</v>
      </c>
      <c r="C3348">
        <v>56</v>
      </c>
      <c r="D3348" t="str">
        <f t="shared" si="156"/>
        <v>40–59 Age Group</v>
      </c>
      <c r="E3348" t="s">
        <v>34</v>
      </c>
      <c r="F3348" t="s">
        <v>13</v>
      </c>
      <c r="G3348" t="s">
        <v>13</v>
      </c>
      <c r="H3348" t="s">
        <v>14</v>
      </c>
      <c r="I3348" t="s">
        <v>21</v>
      </c>
      <c r="J3348" s="5">
        <v>70.02</v>
      </c>
      <c r="K3348" s="5">
        <v>32.299999999999997</v>
      </c>
      <c r="L3348" s="4">
        <f t="shared" si="157"/>
        <v>28.25</v>
      </c>
      <c r="M3348" s="5">
        <f t="shared" si="158"/>
        <v>32.299999999999997</v>
      </c>
      <c r="N3348" t="s">
        <v>24</v>
      </c>
      <c r="O3348" t="s">
        <v>34</v>
      </c>
    </row>
    <row r="3349" spans="1:15" x14ac:dyDescent="0.25">
      <c r="A3349">
        <v>45976</v>
      </c>
      <c r="B3349" t="s">
        <v>12</v>
      </c>
      <c r="C3349">
        <v>56</v>
      </c>
      <c r="D3349" t="str">
        <f t="shared" si="156"/>
        <v>40–59 Age Group</v>
      </c>
      <c r="E3349" t="s">
        <v>34</v>
      </c>
      <c r="F3349" t="s">
        <v>34</v>
      </c>
      <c r="G3349" t="s">
        <v>13</v>
      </c>
      <c r="H3349" t="s">
        <v>14</v>
      </c>
      <c r="I3349" t="s">
        <v>15</v>
      </c>
      <c r="J3349" s="5">
        <v>84.3</v>
      </c>
      <c r="K3349" s="5">
        <v>22.1</v>
      </c>
      <c r="L3349" s="4">
        <f t="shared" si="157"/>
        <v>28.25</v>
      </c>
      <c r="M3349" s="5">
        <f t="shared" si="158"/>
        <v>22.1</v>
      </c>
      <c r="N3349" t="s">
        <v>38</v>
      </c>
      <c r="O3349" t="s">
        <v>34</v>
      </c>
    </row>
    <row r="3350" spans="1:15" x14ac:dyDescent="0.25">
      <c r="A3350">
        <v>48129</v>
      </c>
      <c r="B3350" t="s">
        <v>19</v>
      </c>
      <c r="C3350">
        <v>56</v>
      </c>
      <c r="D3350" t="str">
        <f t="shared" si="156"/>
        <v>40–59 Age Group</v>
      </c>
      <c r="E3350" t="s">
        <v>34</v>
      </c>
      <c r="F3350" t="s">
        <v>34</v>
      </c>
      <c r="G3350" t="s">
        <v>13</v>
      </c>
      <c r="H3350" t="s">
        <v>14</v>
      </c>
      <c r="I3350" t="s">
        <v>15</v>
      </c>
      <c r="J3350" s="5">
        <v>80.08</v>
      </c>
      <c r="K3350" s="5">
        <v>25.6</v>
      </c>
      <c r="L3350" s="4">
        <f t="shared" si="157"/>
        <v>28.25</v>
      </c>
      <c r="M3350" s="5">
        <f t="shared" si="158"/>
        <v>25.6</v>
      </c>
      <c r="N3350" t="s">
        <v>24</v>
      </c>
      <c r="O3350" t="s">
        <v>34</v>
      </c>
    </row>
    <row r="3351" spans="1:15" x14ac:dyDescent="0.25">
      <c r="A3351">
        <v>48993</v>
      </c>
      <c r="B3351" t="s">
        <v>19</v>
      </c>
      <c r="C3351">
        <v>56</v>
      </c>
      <c r="D3351" t="str">
        <f t="shared" si="156"/>
        <v>40–59 Age Group</v>
      </c>
      <c r="E3351" t="s">
        <v>34</v>
      </c>
      <c r="F3351" t="s">
        <v>34</v>
      </c>
      <c r="G3351" t="s">
        <v>13</v>
      </c>
      <c r="H3351" t="s">
        <v>14</v>
      </c>
      <c r="I3351" t="s">
        <v>21</v>
      </c>
      <c r="J3351" s="5">
        <v>228.08</v>
      </c>
      <c r="K3351" s="5">
        <v>29.1</v>
      </c>
      <c r="L3351" s="4">
        <f t="shared" si="157"/>
        <v>28.25</v>
      </c>
      <c r="M3351" s="5">
        <f t="shared" si="158"/>
        <v>29.1</v>
      </c>
      <c r="N3351" t="s">
        <v>38</v>
      </c>
      <c r="O3351" t="s">
        <v>34</v>
      </c>
    </row>
    <row r="3352" spans="1:15" x14ac:dyDescent="0.25">
      <c r="A3352">
        <v>49574</v>
      </c>
      <c r="B3352" t="s">
        <v>19</v>
      </c>
      <c r="C3352">
        <v>56</v>
      </c>
      <c r="D3352" t="str">
        <f t="shared" si="156"/>
        <v>40–59 Age Group</v>
      </c>
      <c r="E3352" t="s">
        <v>34</v>
      </c>
      <c r="F3352" t="s">
        <v>34</v>
      </c>
      <c r="G3352" t="s">
        <v>13</v>
      </c>
      <c r="H3352" t="s">
        <v>14</v>
      </c>
      <c r="I3352" t="s">
        <v>21</v>
      </c>
      <c r="J3352" s="5">
        <v>227.04</v>
      </c>
      <c r="K3352" s="5">
        <v>23</v>
      </c>
      <c r="L3352" s="4">
        <f t="shared" si="157"/>
        <v>28.25</v>
      </c>
      <c r="M3352" s="5">
        <f t="shared" si="158"/>
        <v>23</v>
      </c>
      <c r="N3352" t="s">
        <v>29</v>
      </c>
      <c r="O3352" t="s">
        <v>34</v>
      </c>
    </row>
    <row r="3353" spans="1:15" x14ac:dyDescent="0.25">
      <c r="A3353">
        <v>50305</v>
      </c>
      <c r="B3353" t="s">
        <v>19</v>
      </c>
      <c r="C3353">
        <v>56</v>
      </c>
      <c r="D3353" t="str">
        <f t="shared" si="156"/>
        <v>40–59 Age Group</v>
      </c>
      <c r="E3353" t="s">
        <v>13</v>
      </c>
      <c r="F3353" t="s">
        <v>34</v>
      </c>
      <c r="G3353" t="s">
        <v>13</v>
      </c>
      <c r="H3353" t="s">
        <v>14</v>
      </c>
      <c r="I3353" t="s">
        <v>21</v>
      </c>
      <c r="J3353" s="5">
        <v>205.26</v>
      </c>
      <c r="K3353" s="5">
        <v>40.299999999999997</v>
      </c>
      <c r="L3353" s="4">
        <f t="shared" si="157"/>
        <v>28.25</v>
      </c>
      <c r="M3353" s="5">
        <f t="shared" si="158"/>
        <v>40.299999999999997</v>
      </c>
      <c r="N3353" t="s">
        <v>24</v>
      </c>
      <c r="O3353" t="s">
        <v>34</v>
      </c>
    </row>
    <row r="3354" spans="1:15" x14ac:dyDescent="0.25">
      <c r="A3354">
        <v>50371</v>
      </c>
      <c r="B3354" t="s">
        <v>12</v>
      </c>
      <c r="C3354">
        <v>56</v>
      </c>
      <c r="D3354" t="str">
        <f t="shared" si="156"/>
        <v>40–59 Age Group</v>
      </c>
      <c r="E3354" t="s">
        <v>34</v>
      </c>
      <c r="F3354" t="s">
        <v>34</v>
      </c>
      <c r="G3354" t="s">
        <v>13</v>
      </c>
      <c r="H3354" t="s">
        <v>14</v>
      </c>
      <c r="I3354" t="s">
        <v>15</v>
      </c>
      <c r="J3354" s="5">
        <v>63.18</v>
      </c>
      <c r="K3354" s="5">
        <v>31.5</v>
      </c>
      <c r="L3354" s="4">
        <f t="shared" si="157"/>
        <v>28.25</v>
      </c>
      <c r="M3354" s="5">
        <f t="shared" si="158"/>
        <v>31.5</v>
      </c>
      <c r="N3354" t="s">
        <v>38</v>
      </c>
      <c r="O3354" t="s">
        <v>34</v>
      </c>
    </row>
    <row r="3355" spans="1:15" x14ac:dyDescent="0.25">
      <c r="A3355">
        <v>50489</v>
      </c>
      <c r="B3355" t="s">
        <v>19</v>
      </c>
      <c r="C3355">
        <v>56</v>
      </c>
      <c r="D3355" t="str">
        <f t="shared" si="156"/>
        <v>40–59 Age Group</v>
      </c>
      <c r="E3355" t="s">
        <v>34</v>
      </c>
      <c r="F3355" t="s">
        <v>34</v>
      </c>
      <c r="G3355" t="s">
        <v>13</v>
      </c>
      <c r="H3355" t="s">
        <v>43</v>
      </c>
      <c r="I3355" t="s">
        <v>15</v>
      </c>
      <c r="J3355" s="5">
        <v>112.62</v>
      </c>
      <c r="K3355" s="5">
        <v>24.8</v>
      </c>
      <c r="L3355" s="4">
        <f t="shared" si="157"/>
        <v>28.25</v>
      </c>
      <c r="M3355" s="5">
        <f t="shared" si="158"/>
        <v>24.8</v>
      </c>
      <c r="N3355" t="s">
        <v>24</v>
      </c>
      <c r="O3355" t="s">
        <v>34</v>
      </c>
    </row>
    <row r="3356" spans="1:15" x14ac:dyDescent="0.25">
      <c r="A3356">
        <v>52960</v>
      </c>
      <c r="B3356" t="s">
        <v>19</v>
      </c>
      <c r="C3356">
        <v>56</v>
      </c>
      <c r="D3356" t="str">
        <f t="shared" si="156"/>
        <v>40–59 Age Group</v>
      </c>
      <c r="E3356" t="s">
        <v>34</v>
      </c>
      <c r="F3356" t="s">
        <v>34</v>
      </c>
      <c r="G3356" t="s">
        <v>13</v>
      </c>
      <c r="H3356" t="s">
        <v>20</v>
      </c>
      <c r="I3356" t="s">
        <v>15</v>
      </c>
      <c r="J3356" s="5">
        <v>98.14</v>
      </c>
      <c r="K3356" s="5">
        <v>32.700000000000003</v>
      </c>
      <c r="L3356" s="4">
        <f t="shared" si="157"/>
        <v>28.25</v>
      </c>
      <c r="M3356" s="5">
        <f t="shared" si="158"/>
        <v>32.700000000000003</v>
      </c>
      <c r="N3356" t="s">
        <v>18</v>
      </c>
      <c r="O3356" t="s">
        <v>34</v>
      </c>
    </row>
    <row r="3357" spans="1:15" x14ac:dyDescent="0.25">
      <c r="A3357">
        <v>53759</v>
      </c>
      <c r="B3357" t="s">
        <v>12</v>
      </c>
      <c r="C3357">
        <v>56</v>
      </c>
      <c r="D3357" t="str">
        <f t="shared" si="156"/>
        <v>40–59 Age Group</v>
      </c>
      <c r="E3357" t="s">
        <v>34</v>
      </c>
      <c r="F3357" t="s">
        <v>34</v>
      </c>
      <c r="G3357" t="s">
        <v>13</v>
      </c>
      <c r="H3357" t="s">
        <v>20</v>
      </c>
      <c r="I3357" t="s">
        <v>15</v>
      </c>
      <c r="J3357" s="5">
        <v>122.73</v>
      </c>
      <c r="K3357" s="5">
        <v>37.5</v>
      </c>
      <c r="L3357" s="4">
        <f t="shared" si="157"/>
        <v>28.25</v>
      </c>
      <c r="M3357" s="5">
        <f t="shared" si="158"/>
        <v>37.5</v>
      </c>
      <c r="N3357" t="s">
        <v>18</v>
      </c>
      <c r="O3357" t="s">
        <v>34</v>
      </c>
    </row>
    <row r="3358" spans="1:15" x14ac:dyDescent="0.25">
      <c r="A3358">
        <v>57159</v>
      </c>
      <c r="B3358" t="s">
        <v>12</v>
      </c>
      <c r="C3358">
        <v>56</v>
      </c>
      <c r="D3358" t="str">
        <f t="shared" si="156"/>
        <v>40–59 Age Group</v>
      </c>
      <c r="E3358" t="s">
        <v>34</v>
      </c>
      <c r="F3358" t="s">
        <v>34</v>
      </c>
      <c r="G3358" t="s">
        <v>13</v>
      </c>
      <c r="H3358" t="s">
        <v>20</v>
      </c>
      <c r="I3358" t="s">
        <v>21</v>
      </c>
      <c r="J3358" s="5">
        <v>125.87</v>
      </c>
      <c r="K3358" s="5">
        <v>24.6</v>
      </c>
      <c r="L3358" s="4">
        <f t="shared" si="157"/>
        <v>28.25</v>
      </c>
      <c r="M3358" s="5">
        <f t="shared" si="158"/>
        <v>24.6</v>
      </c>
      <c r="N3358" t="s">
        <v>24</v>
      </c>
      <c r="O3358" t="s">
        <v>34</v>
      </c>
    </row>
    <row r="3359" spans="1:15" x14ac:dyDescent="0.25">
      <c r="A3359">
        <v>57285</v>
      </c>
      <c r="B3359" t="s">
        <v>12</v>
      </c>
      <c r="C3359">
        <v>56</v>
      </c>
      <c r="D3359" t="str">
        <f t="shared" si="156"/>
        <v>40–59 Age Group</v>
      </c>
      <c r="E3359" t="s">
        <v>34</v>
      </c>
      <c r="F3359" t="s">
        <v>34</v>
      </c>
      <c r="G3359" t="s">
        <v>34</v>
      </c>
      <c r="H3359" t="s">
        <v>14</v>
      </c>
      <c r="I3359" t="s">
        <v>21</v>
      </c>
      <c r="J3359" s="5">
        <v>62.6</v>
      </c>
      <c r="K3359" s="5">
        <v>33.9</v>
      </c>
      <c r="L3359" s="4">
        <f t="shared" si="157"/>
        <v>28.25</v>
      </c>
      <c r="M3359" s="5">
        <f t="shared" si="158"/>
        <v>33.9</v>
      </c>
      <c r="N3359" t="s">
        <v>24</v>
      </c>
      <c r="O3359" t="s">
        <v>34</v>
      </c>
    </row>
    <row r="3360" spans="1:15" x14ac:dyDescent="0.25">
      <c r="A3360">
        <v>58101</v>
      </c>
      <c r="B3360" t="s">
        <v>19</v>
      </c>
      <c r="C3360">
        <v>56</v>
      </c>
      <c r="D3360" t="str">
        <f t="shared" si="156"/>
        <v>40–59 Age Group</v>
      </c>
      <c r="E3360" t="s">
        <v>34</v>
      </c>
      <c r="F3360" t="s">
        <v>13</v>
      </c>
      <c r="G3360" t="s">
        <v>13</v>
      </c>
      <c r="H3360" t="s">
        <v>14</v>
      </c>
      <c r="I3360" t="s">
        <v>21</v>
      </c>
      <c r="J3360" s="5">
        <v>64.66</v>
      </c>
      <c r="K3360" s="5">
        <v>26.7</v>
      </c>
      <c r="L3360" s="4">
        <f t="shared" si="157"/>
        <v>28.25</v>
      </c>
      <c r="M3360" s="5">
        <f t="shared" si="158"/>
        <v>26.7</v>
      </c>
      <c r="N3360" t="s">
        <v>18</v>
      </c>
      <c r="O3360" t="s">
        <v>34</v>
      </c>
    </row>
    <row r="3361" spans="1:15" x14ac:dyDescent="0.25">
      <c r="A3361">
        <v>58820</v>
      </c>
      <c r="B3361" t="s">
        <v>12</v>
      </c>
      <c r="C3361">
        <v>56</v>
      </c>
      <c r="D3361" t="str">
        <f t="shared" si="156"/>
        <v>40–59 Age Group</v>
      </c>
      <c r="E3361" t="s">
        <v>34</v>
      </c>
      <c r="F3361" t="s">
        <v>34</v>
      </c>
      <c r="G3361" t="s">
        <v>13</v>
      </c>
      <c r="H3361" t="s">
        <v>14</v>
      </c>
      <c r="I3361" t="s">
        <v>21</v>
      </c>
      <c r="J3361" s="5">
        <v>86.36</v>
      </c>
      <c r="K3361" s="5">
        <v>27.7</v>
      </c>
      <c r="L3361" s="4">
        <f t="shared" si="157"/>
        <v>28.25</v>
      </c>
      <c r="M3361" s="5">
        <f t="shared" si="158"/>
        <v>27.7</v>
      </c>
      <c r="N3361" t="s">
        <v>18</v>
      </c>
      <c r="O3361" t="s">
        <v>34</v>
      </c>
    </row>
    <row r="3362" spans="1:15" x14ac:dyDescent="0.25">
      <c r="A3362">
        <v>59691</v>
      </c>
      <c r="B3362" t="s">
        <v>19</v>
      </c>
      <c r="C3362">
        <v>56</v>
      </c>
      <c r="D3362" t="str">
        <f t="shared" si="156"/>
        <v>40–59 Age Group</v>
      </c>
      <c r="E3362" t="s">
        <v>34</v>
      </c>
      <c r="F3362" t="s">
        <v>34</v>
      </c>
      <c r="G3362" t="s">
        <v>13</v>
      </c>
      <c r="H3362" t="s">
        <v>43</v>
      </c>
      <c r="I3362" t="s">
        <v>15</v>
      </c>
      <c r="J3362" s="5">
        <v>86.07</v>
      </c>
      <c r="K3362" s="5">
        <v>32.5</v>
      </c>
      <c r="L3362" s="4">
        <f t="shared" si="157"/>
        <v>28.25</v>
      </c>
      <c r="M3362" s="5">
        <f t="shared" si="158"/>
        <v>32.5</v>
      </c>
      <c r="N3362" t="s">
        <v>38</v>
      </c>
      <c r="O3362" t="s">
        <v>34</v>
      </c>
    </row>
    <row r="3363" spans="1:15" x14ac:dyDescent="0.25">
      <c r="A3363">
        <v>59878</v>
      </c>
      <c r="B3363" t="s">
        <v>19</v>
      </c>
      <c r="C3363">
        <v>56</v>
      </c>
      <c r="D3363" t="str">
        <f t="shared" si="156"/>
        <v>40–59 Age Group</v>
      </c>
      <c r="E3363" t="s">
        <v>34</v>
      </c>
      <c r="F3363" t="s">
        <v>34</v>
      </c>
      <c r="G3363" t="s">
        <v>13</v>
      </c>
      <c r="H3363" t="s">
        <v>20</v>
      </c>
      <c r="I3363" t="s">
        <v>15</v>
      </c>
      <c r="J3363" s="5">
        <v>124.16</v>
      </c>
      <c r="K3363" s="5">
        <v>23</v>
      </c>
      <c r="L3363" s="4">
        <f t="shared" si="157"/>
        <v>28.25</v>
      </c>
      <c r="M3363" s="5">
        <f t="shared" si="158"/>
        <v>23</v>
      </c>
      <c r="N3363" t="s">
        <v>24</v>
      </c>
      <c r="O3363" t="s">
        <v>34</v>
      </c>
    </row>
    <row r="3364" spans="1:15" x14ac:dyDescent="0.25">
      <c r="A3364">
        <v>59916</v>
      </c>
      <c r="B3364" t="s">
        <v>19</v>
      </c>
      <c r="C3364">
        <v>56</v>
      </c>
      <c r="D3364" t="str">
        <f t="shared" si="156"/>
        <v>40–59 Age Group</v>
      </c>
      <c r="E3364" t="s">
        <v>34</v>
      </c>
      <c r="F3364" t="s">
        <v>34</v>
      </c>
      <c r="G3364" t="s">
        <v>13</v>
      </c>
      <c r="H3364" t="s">
        <v>14</v>
      </c>
      <c r="I3364" t="s">
        <v>21</v>
      </c>
      <c r="J3364" s="5">
        <v>200.98</v>
      </c>
      <c r="K3364" s="5">
        <v>30.4</v>
      </c>
      <c r="L3364" s="4">
        <f t="shared" si="157"/>
        <v>28.25</v>
      </c>
      <c r="M3364" s="5">
        <f t="shared" si="158"/>
        <v>30.4</v>
      </c>
      <c r="N3364" t="s">
        <v>29</v>
      </c>
      <c r="O3364" t="s">
        <v>34</v>
      </c>
    </row>
    <row r="3365" spans="1:15" x14ac:dyDescent="0.25">
      <c r="A3365">
        <v>61881</v>
      </c>
      <c r="B3365" t="s">
        <v>12</v>
      </c>
      <c r="C3365">
        <v>56</v>
      </c>
      <c r="D3365" t="str">
        <f t="shared" si="156"/>
        <v>40–59 Age Group</v>
      </c>
      <c r="E3365" t="s">
        <v>34</v>
      </c>
      <c r="F3365" t="s">
        <v>34</v>
      </c>
      <c r="G3365" t="s">
        <v>34</v>
      </c>
      <c r="H3365" t="s">
        <v>20</v>
      </c>
      <c r="I3365" t="s">
        <v>15</v>
      </c>
      <c r="J3365" s="5">
        <v>139.87</v>
      </c>
      <c r="K3365" s="5">
        <v>31.2</v>
      </c>
      <c r="L3365" s="4">
        <f t="shared" si="157"/>
        <v>28.25</v>
      </c>
      <c r="M3365" s="5">
        <f t="shared" si="158"/>
        <v>31.2</v>
      </c>
      <c r="N3365" t="s">
        <v>29</v>
      </c>
      <c r="O3365" t="s">
        <v>34</v>
      </c>
    </row>
    <row r="3366" spans="1:15" x14ac:dyDescent="0.25">
      <c r="A3366">
        <v>62576</v>
      </c>
      <c r="B3366" t="s">
        <v>19</v>
      </c>
      <c r="C3366">
        <v>56</v>
      </c>
      <c r="D3366" t="str">
        <f t="shared" si="156"/>
        <v>40–59 Age Group</v>
      </c>
      <c r="E3366" t="s">
        <v>34</v>
      </c>
      <c r="F3366" t="s">
        <v>34</v>
      </c>
      <c r="G3366" t="s">
        <v>13</v>
      </c>
      <c r="H3366" t="s">
        <v>14</v>
      </c>
      <c r="I3366" t="s">
        <v>15</v>
      </c>
      <c r="J3366" s="5">
        <v>66.319999999999993</v>
      </c>
      <c r="K3366" s="5">
        <v>23.4</v>
      </c>
      <c r="L3366" s="4">
        <f t="shared" si="157"/>
        <v>28.25</v>
      </c>
      <c r="M3366" s="5">
        <f t="shared" si="158"/>
        <v>23.4</v>
      </c>
      <c r="N3366" t="s">
        <v>24</v>
      </c>
      <c r="O3366" t="s">
        <v>34</v>
      </c>
    </row>
    <row r="3367" spans="1:15" x14ac:dyDescent="0.25">
      <c r="A3367">
        <v>63453</v>
      </c>
      <c r="B3367" t="s">
        <v>19</v>
      </c>
      <c r="C3367">
        <v>56</v>
      </c>
      <c r="D3367" t="str">
        <f t="shared" si="156"/>
        <v>40–59 Age Group</v>
      </c>
      <c r="E3367" t="s">
        <v>34</v>
      </c>
      <c r="F3367" t="s">
        <v>34</v>
      </c>
      <c r="G3367" t="s">
        <v>13</v>
      </c>
      <c r="H3367" t="s">
        <v>43</v>
      </c>
      <c r="I3367" t="s">
        <v>21</v>
      </c>
      <c r="J3367" s="5">
        <v>162.22999999999999</v>
      </c>
      <c r="K3367" s="5">
        <v>27.3</v>
      </c>
      <c r="L3367" s="4">
        <f t="shared" si="157"/>
        <v>28.25</v>
      </c>
      <c r="M3367" s="5">
        <f t="shared" si="158"/>
        <v>27.3</v>
      </c>
      <c r="N3367" t="s">
        <v>38</v>
      </c>
      <c r="O3367" t="s">
        <v>13</v>
      </c>
    </row>
    <row r="3368" spans="1:15" x14ac:dyDescent="0.25">
      <c r="A3368">
        <v>64393</v>
      </c>
      <c r="B3368" t="s">
        <v>12</v>
      </c>
      <c r="C3368">
        <v>56</v>
      </c>
      <c r="D3368" t="str">
        <f t="shared" si="156"/>
        <v>40–59 Age Group</v>
      </c>
      <c r="E3368" t="s">
        <v>34</v>
      </c>
      <c r="F3368" t="s">
        <v>34</v>
      </c>
      <c r="G3368" t="s">
        <v>34</v>
      </c>
      <c r="H3368" t="s">
        <v>20</v>
      </c>
      <c r="I3368" t="s">
        <v>21</v>
      </c>
      <c r="J3368" s="5">
        <v>87.95</v>
      </c>
      <c r="K3368" s="5">
        <v>25.2</v>
      </c>
      <c r="L3368" s="4">
        <f t="shared" si="157"/>
        <v>28.25</v>
      </c>
      <c r="M3368" s="5">
        <f t="shared" si="158"/>
        <v>25.2</v>
      </c>
      <c r="N3368" t="s">
        <v>24</v>
      </c>
      <c r="O3368" t="s">
        <v>34</v>
      </c>
    </row>
    <row r="3369" spans="1:15" x14ac:dyDescent="0.25">
      <c r="A3369">
        <v>64489</v>
      </c>
      <c r="B3369" t="s">
        <v>12</v>
      </c>
      <c r="C3369">
        <v>56</v>
      </c>
      <c r="D3369" t="str">
        <f t="shared" si="156"/>
        <v>40–59 Age Group</v>
      </c>
      <c r="E3369" t="s">
        <v>34</v>
      </c>
      <c r="F3369" t="s">
        <v>34</v>
      </c>
      <c r="G3369" t="s">
        <v>13</v>
      </c>
      <c r="H3369" t="s">
        <v>43</v>
      </c>
      <c r="I3369" t="s">
        <v>21</v>
      </c>
      <c r="J3369" s="5">
        <v>73.02</v>
      </c>
      <c r="K3369" s="5">
        <v>31.1</v>
      </c>
      <c r="L3369" s="4">
        <f t="shared" si="157"/>
        <v>28.25</v>
      </c>
      <c r="M3369" s="5">
        <f t="shared" si="158"/>
        <v>31.1</v>
      </c>
      <c r="N3369" t="s">
        <v>24</v>
      </c>
      <c r="O3369" t="s">
        <v>34</v>
      </c>
    </row>
    <row r="3370" spans="1:15" x14ac:dyDescent="0.25">
      <c r="A3370">
        <v>65453</v>
      </c>
      <c r="B3370" t="s">
        <v>19</v>
      </c>
      <c r="C3370">
        <v>56</v>
      </c>
      <c r="D3370" t="str">
        <f t="shared" si="156"/>
        <v>40–59 Age Group</v>
      </c>
      <c r="E3370" t="s">
        <v>13</v>
      </c>
      <c r="F3370" t="s">
        <v>34</v>
      </c>
      <c r="G3370" t="s">
        <v>13</v>
      </c>
      <c r="H3370" t="s">
        <v>43</v>
      </c>
      <c r="I3370" t="s">
        <v>15</v>
      </c>
      <c r="J3370" s="5">
        <v>82.44</v>
      </c>
      <c r="K3370" s="5">
        <v>27.8</v>
      </c>
      <c r="L3370" s="4">
        <f t="shared" si="157"/>
        <v>28.25</v>
      </c>
      <c r="M3370" s="5">
        <f t="shared" si="158"/>
        <v>27.8</v>
      </c>
      <c r="N3370" t="s">
        <v>29</v>
      </c>
      <c r="O3370" t="s">
        <v>34</v>
      </c>
    </row>
    <row r="3371" spans="1:15" x14ac:dyDescent="0.25">
      <c r="A3371">
        <v>67112</v>
      </c>
      <c r="B3371" t="s">
        <v>19</v>
      </c>
      <c r="C3371">
        <v>56</v>
      </c>
      <c r="D3371" t="str">
        <f t="shared" si="156"/>
        <v>40–59 Age Group</v>
      </c>
      <c r="E3371" t="s">
        <v>34</v>
      </c>
      <c r="F3371" t="s">
        <v>34</v>
      </c>
      <c r="G3371" t="s">
        <v>13</v>
      </c>
      <c r="H3371" t="s">
        <v>14</v>
      </c>
      <c r="I3371" t="s">
        <v>21</v>
      </c>
      <c r="J3371" s="5">
        <v>77.66</v>
      </c>
      <c r="K3371" s="5">
        <v>40.799999999999997</v>
      </c>
      <c r="L3371" s="4">
        <f t="shared" si="157"/>
        <v>28.25</v>
      </c>
      <c r="M3371" s="5">
        <f t="shared" si="158"/>
        <v>40.799999999999997</v>
      </c>
      <c r="N3371" t="s">
        <v>24</v>
      </c>
      <c r="O3371" t="s">
        <v>34</v>
      </c>
    </row>
    <row r="3372" spans="1:15" x14ac:dyDescent="0.25">
      <c r="A3372">
        <v>68242</v>
      </c>
      <c r="B3372" t="s">
        <v>12</v>
      </c>
      <c r="C3372">
        <v>56</v>
      </c>
      <c r="D3372" t="str">
        <f t="shared" si="156"/>
        <v>40–59 Age Group</v>
      </c>
      <c r="E3372" t="s">
        <v>34</v>
      </c>
      <c r="F3372" t="s">
        <v>34</v>
      </c>
      <c r="G3372" t="s">
        <v>13</v>
      </c>
      <c r="H3372" t="s">
        <v>14</v>
      </c>
      <c r="I3372" t="s">
        <v>15</v>
      </c>
      <c r="J3372" s="5">
        <v>139.72</v>
      </c>
      <c r="K3372" s="5">
        <v>43.9</v>
      </c>
      <c r="L3372" s="4">
        <f t="shared" si="157"/>
        <v>28.25</v>
      </c>
      <c r="M3372" s="5">
        <f t="shared" si="158"/>
        <v>43.9</v>
      </c>
      <c r="N3372" t="s">
        <v>24</v>
      </c>
      <c r="O3372" t="s">
        <v>34</v>
      </c>
    </row>
    <row r="3373" spans="1:15" x14ac:dyDescent="0.25">
      <c r="A3373">
        <v>69330</v>
      </c>
      <c r="B3373" t="s">
        <v>12</v>
      </c>
      <c r="C3373">
        <v>56</v>
      </c>
      <c r="D3373" t="str">
        <f t="shared" si="156"/>
        <v>40–59 Age Group</v>
      </c>
      <c r="E3373" t="s">
        <v>34</v>
      </c>
      <c r="F3373" t="s">
        <v>34</v>
      </c>
      <c r="G3373" t="s">
        <v>13</v>
      </c>
      <c r="H3373" t="s">
        <v>14</v>
      </c>
      <c r="I3373" t="s">
        <v>21</v>
      </c>
      <c r="J3373" s="5">
        <v>156.18</v>
      </c>
      <c r="K3373" s="5">
        <v>25.3</v>
      </c>
      <c r="L3373" s="4">
        <f t="shared" si="157"/>
        <v>28.25</v>
      </c>
      <c r="M3373" s="5">
        <f t="shared" si="158"/>
        <v>25.3</v>
      </c>
      <c r="N3373" t="s">
        <v>29</v>
      </c>
      <c r="O3373" t="s">
        <v>34</v>
      </c>
    </row>
    <row r="3374" spans="1:15" x14ac:dyDescent="0.25">
      <c r="A3374">
        <v>69524</v>
      </c>
      <c r="B3374" t="s">
        <v>12</v>
      </c>
      <c r="C3374">
        <v>56</v>
      </c>
      <c r="D3374" t="str">
        <f t="shared" si="156"/>
        <v>40–59 Age Group</v>
      </c>
      <c r="E3374" t="s">
        <v>34</v>
      </c>
      <c r="F3374" t="s">
        <v>34</v>
      </c>
      <c r="G3374" t="s">
        <v>13</v>
      </c>
      <c r="H3374" t="s">
        <v>20</v>
      </c>
      <c r="I3374" t="s">
        <v>15</v>
      </c>
      <c r="J3374" s="5">
        <v>94.07</v>
      </c>
      <c r="K3374" s="5">
        <v>31.5</v>
      </c>
      <c r="L3374" s="4">
        <f t="shared" si="157"/>
        <v>28.25</v>
      </c>
      <c r="M3374" s="5">
        <f t="shared" si="158"/>
        <v>31.5</v>
      </c>
      <c r="N3374" t="s">
        <v>24</v>
      </c>
      <c r="O3374" t="s">
        <v>34</v>
      </c>
    </row>
    <row r="3375" spans="1:15" x14ac:dyDescent="0.25">
      <c r="A3375">
        <v>70615</v>
      </c>
      <c r="B3375" t="s">
        <v>19</v>
      </c>
      <c r="C3375">
        <v>56</v>
      </c>
      <c r="D3375" t="str">
        <f t="shared" si="156"/>
        <v>40–59 Age Group</v>
      </c>
      <c r="E3375" t="s">
        <v>34</v>
      </c>
      <c r="F3375" t="s">
        <v>34</v>
      </c>
      <c r="G3375" t="s">
        <v>13</v>
      </c>
      <c r="H3375" t="s">
        <v>43</v>
      </c>
      <c r="I3375" t="s">
        <v>15</v>
      </c>
      <c r="J3375" s="5">
        <v>179.14</v>
      </c>
      <c r="K3375" s="5">
        <v>35.299999999999997</v>
      </c>
      <c r="L3375" s="4">
        <f t="shared" si="157"/>
        <v>28.25</v>
      </c>
      <c r="M3375" s="5">
        <f t="shared" si="158"/>
        <v>35.299999999999997</v>
      </c>
      <c r="N3375" t="s">
        <v>38</v>
      </c>
      <c r="O3375" t="s">
        <v>34</v>
      </c>
    </row>
    <row r="3376" spans="1:15" x14ac:dyDescent="0.25">
      <c r="A3376">
        <v>71151</v>
      </c>
      <c r="B3376" t="s">
        <v>12</v>
      </c>
      <c r="C3376">
        <v>56</v>
      </c>
      <c r="D3376" t="str">
        <f t="shared" si="156"/>
        <v>40–59 Age Group</v>
      </c>
      <c r="E3376" t="s">
        <v>34</v>
      </c>
      <c r="F3376" t="s">
        <v>34</v>
      </c>
      <c r="G3376" t="s">
        <v>13</v>
      </c>
      <c r="H3376" t="s">
        <v>14</v>
      </c>
      <c r="I3376" t="s">
        <v>15</v>
      </c>
      <c r="J3376" s="5">
        <v>82.64</v>
      </c>
      <c r="K3376" s="5">
        <v>31</v>
      </c>
      <c r="L3376" s="4">
        <f t="shared" si="157"/>
        <v>28.25</v>
      </c>
      <c r="M3376" s="5">
        <f t="shared" si="158"/>
        <v>31</v>
      </c>
      <c r="N3376" t="s">
        <v>24</v>
      </c>
      <c r="O3376" t="s">
        <v>34</v>
      </c>
    </row>
    <row r="3377" spans="1:15" x14ac:dyDescent="0.25">
      <c r="A3377">
        <v>71622</v>
      </c>
      <c r="B3377" t="s">
        <v>19</v>
      </c>
      <c r="C3377">
        <v>56</v>
      </c>
      <c r="D3377" t="str">
        <f t="shared" si="156"/>
        <v>40–59 Age Group</v>
      </c>
      <c r="E3377" t="s">
        <v>34</v>
      </c>
      <c r="F3377" t="s">
        <v>34</v>
      </c>
      <c r="G3377" t="s">
        <v>13</v>
      </c>
      <c r="H3377" t="s">
        <v>14</v>
      </c>
      <c r="I3377" t="s">
        <v>15</v>
      </c>
      <c r="J3377" s="5">
        <v>144.33000000000001</v>
      </c>
      <c r="K3377" s="5">
        <v>29.2</v>
      </c>
      <c r="L3377" s="4">
        <f t="shared" si="157"/>
        <v>28.25</v>
      </c>
      <c r="M3377" s="5">
        <f t="shared" si="158"/>
        <v>29.2</v>
      </c>
      <c r="N3377" t="s">
        <v>24</v>
      </c>
      <c r="O3377" t="s">
        <v>34</v>
      </c>
    </row>
    <row r="3378" spans="1:15" x14ac:dyDescent="0.25">
      <c r="A3378">
        <v>2702</v>
      </c>
      <c r="B3378" t="s">
        <v>19</v>
      </c>
      <c r="C3378">
        <v>57</v>
      </c>
      <c r="D3378" t="str">
        <f t="shared" si="156"/>
        <v>40–59 Age Group</v>
      </c>
      <c r="E3378" t="s">
        <v>34</v>
      </c>
      <c r="F3378" t="s">
        <v>34</v>
      </c>
      <c r="G3378" t="s">
        <v>13</v>
      </c>
      <c r="H3378" t="s">
        <v>14</v>
      </c>
      <c r="I3378" t="s">
        <v>21</v>
      </c>
      <c r="J3378" s="5">
        <v>65.91</v>
      </c>
      <c r="K3378" s="5">
        <v>28.2</v>
      </c>
      <c r="L3378" s="4">
        <f t="shared" si="157"/>
        <v>28.25</v>
      </c>
      <c r="M3378" s="5">
        <f t="shared" si="158"/>
        <v>28.2</v>
      </c>
      <c r="N3378" t="s">
        <v>38</v>
      </c>
      <c r="O3378" t="s">
        <v>34</v>
      </c>
    </row>
    <row r="3379" spans="1:15" x14ac:dyDescent="0.25">
      <c r="A3379">
        <v>2982</v>
      </c>
      <c r="B3379" t="s">
        <v>19</v>
      </c>
      <c r="C3379">
        <v>57</v>
      </c>
      <c r="D3379" t="str">
        <f t="shared" si="156"/>
        <v>40–59 Age Group</v>
      </c>
      <c r="E3379" t="s">
        <v>13</v>
      </c>
      <c r="F3379" t="s">
        <v>34</v>
      </c>
      <c r="G3379" t="s">
        <v>13</v>
      </c>
      <c r="H3379" t="s">
        <v>14</v>
      </c>
      <c r="I3379" t="s">
        <v>21</v>
      </c>
      <c r="J3379" s="5">
        <v>235.85</v>
      </c>
      <c r="K3379" s="5">
        <v>40.1</v>
      </c>
      <c r="L3379" s="4">
        <f t="shared" si="157"/>
        <v>28.25</v>
      </c>
      <c r="M3379" s="5">
        <f t="shared" si="158"/>
        <v>40.1</v>
      </c>
      <c r="N3379" t="s">
        <v>24</v>
      </c>
      <c r="O3379" t="s">
        <v>34</v>
      </c>
    </row>
    <row r="3380" spans="1:15" x14ac:dyDescent="0.25">
      <c r="A3380">
        <v>4913</v>
      </c>
      <c r="B3380" t="s">
        <v>19</v>
      </c>
      <c r="C3380">
        <v>57</v>
      </c>
      <c r="D3380" t="str">
        <f t="shared" si="156"/>
        <v>40–59 Age Group</v>
      </c>
      <c r="E3380" t="s">
        <v>34</v>
      </c>
      <c r="F3380" t="s">
        <v>34</v>
      </c>
      <c r="G3380" t="s">
        <v>13</v>
      </c>
      <c r="H3380" t="s">
        <v>14</v>
      </c>
      <c r="I3380" t="s">
        <v>21</v>
      </c>
      <c r="J3380" s="5">
        <v>93.85</v>
      </c>
      <c r="K3380" s="5">
        <v>29.1</v>
      </c>
      <c r="L3380" s="4">
        <f t="shared" si="157"/>
        <v>28.25</v>
      </c>
      <c r="M3380" s="5">
        <f t="shared" si="158"/>
        <v>29.1</v>
      </c>
      <c r="N3380" t="s">
        <v>24</v>
      </c>
      <c r="O3380" t="s">
        <v>34</v>
      </c>
    </row>
    <row r="3381" spans="1:15" x14ac:dyDescent="0.25">
      <c r="A3381">
        <v>5731</v>
      </c>
      <c r="B3381" t="s">
        <v>19</v>
      </c>
      <c r="C3381">
        <v>57</v>
      </c>
      <c r="D3381" t="str">
        <f t="shared" si="156"/>
        <v>40–59 Age Group</v>
      </c>
      <c r="E3381" t="s">
        <v>13</v>
      </c>
      <c r="F3381" t="s">
        <v>34</v>
      </c>
      <c r="G3381" t="s">
        <v>13</v>
      </c>
      <c r="H3381" t="s">
        <v>14</v>
      </c>
      <c r="I3381" t="s">
        <v>15</v>
      </c>
      <c r="J3381" s="5">
        <v>108.61</v>
      </c>
      <c r="K3381" s="5">
        <v>38.1</v>
      </c>
      <c r="L3381" s="4">
        <f t="shared" si="157"/>
        <v>28.25</v>
      </c>
      <c r="M3381" s="5">
        <f t="shared" si="158"/>
        <v>38.1</v>
      </c>
      <c r="N3381" t="s">
        <v>29</v>
      </c>
      <c r="O3381" t="s">
        <v>34</v>
      </c>
    </row>
    <row r="3382" spans="1:15" x14ac:dyDescent="0.25">
      <c r="A3382">
        <v>6019</v>
      </c>
      <c r="B3382" t="s">
        <v>19</v>
      </c>
      <c r="C3382">
        <v>57</v>
      </c>
      <c r="D3382" t="str">
        <f t="shared" si="156"/>
        <v>40–59 Age Group</v>
      </c>
      <c r="E3382" t="s">
        <v>34</v>
      </c>
      <c r="F3382" t="s">
        <v>34</v>
      </c>
      <c r="G3382" t="s">
        <v>13</v>
      </c>
      <c r="H3382" t="s">
        <v>14</v>
      </c>
      <c r="I3382" t="s">
        <v>15</v>
      </c>
      <c r="J3382" s="5">
        <v>82.62</v>
      </c>
      <c r="K3382" s="5">
        <v>28.4</v>
      </c>
      <c r="L3382" s="4">
        <f t="shared" si="157"/>
        <v>28.25</v>
      </c>
      <c r="M3382" s="5">
        <f t="shared" si="158"/>
        <v>28.4</v>
      </c>
      <c r="N3382" t="s">
        <v>24</v>
      </c>
      <c r="O3382" t="s">
        <v>34</v>
      </c>
    </row>
    <row r="3383" spans="1:15" x14ac:dyDescent="0.25">
      <c r="A3383">
        <v>6072</v>
      </c>
      <c r="B3383" t="s">
        <v>19</v>
      </c>
      <c r="C3383">
        <v>57</v>
      </c>
      <c r="D3383" t="str">
        <f t="shared" si="156"/>
        <v>40–59 Age Group</v>
      </c>
      <c r="E3383" t="s">
        <v>34</v>
      </c>
      <c r="F3383" t="s">
        <v>34</v>
      </c>
      <c r="G3383" t="s">
        <v>13</v>
      </c>
      <c r="H3383" t="s">
        <v>14</v>
      </c>
      <c r="I3383" t="s">
        <v>15</v>
      </c>
      <c r="J3383" s="5">
        <v>94.18</v>
      </c>
      <c r="K3383" s="5">
        <v>27.1</v>
      </c>
      <c r="L3383" s="4">
        <f t="shared" si="157"/>
        <v>28.25</v>
      </c>
      <c r="M3383" s="5">
        <f t="shared" si="158"/>
        <v>27.1</v>
      </c>
      <c r="N3383" t="s">
        <v>24</v>
      </c>
      <c r="O3383" t="s">
        <v>34</v>
      </c>
    </row>
    <row r="3384" spans="1:15" x14ac:dyDescent="0.25">
      <c r="A3384">
        <v>6295</v>
      </c>
      <c r="B3384" t="s">
        <v>19</v>
      </c>
      <c r="C3384">
        <v>57</v>
      </c>
      <c r="D3384" t="str">
        <f t="shared" si="156"/>
        <v>40–59 Age Group</v>
      </c>
      <c r="E3384" t="s">
        <v>34</v>
      </c>
      <c r="F3384" t="s">
        <v>34</v>
      </c>
      <c r="G3384" t="s">
        <v>13</v>
      </c>
      <c r="H3384" t="s">
        <v>43</v>
      </c>
      <c r="I3384" t="s">
        <v>15</v>
      </c>
      <c r="J3384" s="5">
        <v>104.36</v>
      </c>
      <c r="K3384" s="5">
        <v>19.2</v>
      </c>
      <c r="L3384" s="4">
        <f t="shared" si="157"/>
        <v>28.25</v>
      </c>
      <c r="M3384" s="5">
        <f t="shared" si="158"/>
        <v>19.2</v>
      </c>
      <c r="N3384" t="s">
        <v>29</v>
      </c>
      <c r="O3384" t="s">
        <v>34</v>
      </c>
    </row>
    <row r="3385" spans="1:15" x14ac:dyDescent="0.25">
      <c r="A3385">
        <v>6606</v>
      </c>
      <c r="B3385" t="s">
        <v>19</v>
      </c>
      <c r="C3385">
        <v>57</v>
      </c>
      <c r="D3385" t="str">
        <f t="shared" si="156"/>
        <v>40–59 Age Group</v>
      </c>
      <c r="E3385" t="s">
        <v>34</v>
      </c>
      <c r="F3385" t="s">
        <v>34</v>
      </c>
      <c r="G3385" t="s">
        <v>13</v>
      </c>
      <c r="H3385" t="s">
        <v>14</v>
      </c>
      <c r="I3385" t="s">
        <v>15</v>
      </c>
      <c r="J3385" s="5">
        <v>78.459999999999994</v>
      </c>
      <c r="K3385" s="5">
        <v>32.6</v>
      </c>
      <c r="L3385" s="4">
        <f t="shared" si="157"/>
        <v>28.25</v>
      </c>
      <c r="M3385" s="5">
        <f t="shared" si="158"/>
        <v>32.6</v>
      </c>
      <c r="N3385" t="s">
        <v>24</v>
      </c>
      <c r="O3385" t="s">
        <v>34</v>
      </c>
    </row>
    <row r="3386" spans="1:15" x14ac:dyDescent="0.25">
      <c r="A3386">
        <v>6805</v>
      </c>
      <c r="B3386" t="s">
        <v>12</v>
      </c>
      <c r="C3386">
        <v>57</v>
      </c>
      <c r="D3386" t="str">
        <f t="shared" si="156"/>
        <v>40–59 Age Group</v>
      </c>
      <c r="E3386" t="s">
        <v>34</v>
      </c>
      <c r="F3386" t="s">
        <v>34</v>
      </c>
      <c r="G3386" t="s">
        <v>34</v>
      </c>
      <c r="H3386" t="s">
        <v>14</v>
      </c>
      <c r="I3386" t="s">
        <v>15</v>
      </c>
      <c r="J3386" s="5">
        <v>107.74</v>
      </c>
      <c r="K3386" s="5">
        <v>28.4</v>
      </c>
      <c r="L3386" s="4">
        <f t="shared" si="157"/>
        <v>28.25</v>
      </c>
      <c r="M3386" s="5">
        <f t="shared" si="158"/>
        <v>28.4</v>
      </c>
      <c r="N3386" t="s">
        <v>38</v>
      </c>
      <c r="O3386" t="s">
        <v>34</v>
      </c>
    </row>
    <row r="3387" spans="1:15" x14ac:dyDescent="0.25">
      <c r="A3387">
        <v>7394</v>
      </c>
      <c r="B3387" t="s">
        <v>19</v>
      </c>
      <c r="C3387">
        <v>57</v>
      </c>
      <c r="D3387" t="str">
        <f t="shared" si="156"/>
        <v>40–59 Age Group</v>
      </c>
      <c r="E3387" t="s">
        <v>13</v>
      </c>
      <c r="F3387" t="s">
        <v>34</v>
      </c>
      <c r="G3387" t="s">
        <v>34</v>
      </c>
      <c r="H3387" t="s">
        <v>14</v>
      </c>
      <c r="I3387" t="s">
        <v>21</v>
      </c>
      <c r="J3387" s="5">
        <v>116.93</v>
      </c>
      <c r="K3387" s="5">
        <v>28.3</v>
      </c>
      <c r="L3387" s="4">
        <f t="shared" si="157"/>
        <v>28.25</v>
      </c>
      <c r="M3387" s="5">
        <f t="shared" si="158"/>
        <v>28.3</v>
      </c>
      <c r="N3387" t="s">
        <v>24</v>
      </c>
      <c r="O3387" t="s">
        <v>34</v>
      </c>
    </row>
    <row r="3388" spans="1:15" x14ac:dyDescent="0.25">
      <c r="A3388">
        <v>8154</v>
      </c>
      <c r="B3388" t="s">
        <v>12</v>
      </c>
      <c r="C3388">
        <v>57</v>
      </c>
      <c r="D3388" t="str">
        <f t="shared" si="156"/>
        <v>40–59 Age Group</v>
      </c>
      <c r="E3388" t="s">
        <v>13</v>
      </c>
      <c r="F3388" t="s">
        <v>34</v>
      </c>
      <c r="G3388" t="s">
        <v>13</v>
      </c>
      <c r="H3388" t="s">
        <v>43</v>
      </c>
      <c r="I3388" t="s">
        <v>15</v>
      </c>
      <c r="J3388" s="5">
        <v>78.92</v>
      </c>
      <c r="K3388" s="5">
        <v>27.7</v>
      </c>
      <c r="L3388" s="4">
        <f t="shared" si="157"/>
        <v>28.25</v>
      </c>
      <c r="M3388" s="5">
        <f t="shared" si="158"/>
        <v>27.7</v>
      </c>
      <c r="N3388" t="s">
        <v>18</v>
      </c>
      <c r="O3388" t="s">
        <v>13</v>
      </c>
    </row>
    <row r="3389" spans="1:15" x14ac:dyDescent="0.25">
      <c r="A3389">
        <v>10313</v>
      </c>
      <c r="B3389" t="s">
        <v>12</v>
      </c>
      <c r="C3389">
        <v>57</v>
      </c>
      <c r="D3389" t="str">
        <f t="shared" si="156"/>
        <v>40–59 Age Group</v>
      </c>
      <c r="E3389" t="s">
        <v>34</v>
      </c>
      <c r="F3389" t="s">
        <v>34</v>
      </c>
      <c r="G3389" t="s">
        <v>13</v>
      </c>
      <c r="H3389" t="s">
        <v>14</v>
      </c>
      <c r="I3389" t="s">
        <v>15</v>
      </c>
      <c r="J3389" s="5">
        <v>77.930000000000007</v>
      </c>
      <c r="K3389" s="5">
        <v>35.700000000000003</v>
      </c>
      <c r="L3389" s="4">
        <f t="shared" si="157"/>
        <v>28.25</v>
      </c>
      <c r="M3389" s="5">
        <f t="shared" si="158"/>
        <v>35.700000000000003</v>
      </c>
      <c r="N3389" t="s">
        <v>18</v>
      </c>
      <c r="O3389" t="s">
        <v>34</v>
      </c>
    </row>
    <row r="3390" spans="1:15" x14ac:dyDescent="0.25">
      <c r="A3390">
        <v>11148</v>
      </c>
      <c r="B3390" t="s">
        <v>12</v>
      </c>
      <c r="C3390">
        <v>57</v>
      </c>
      <c r="D3390" t="str">
        <f t="shared" si="156"/>
        <v>40–59 Age Group</v>
      </c>
      <c r="E3390" t="s">
        <v>34</v>
      </c>
      <c r="F3390" t="s">
        <v>34</v>
      </c>
      <c r="G3390" t="s">
        <v>13</v>
      </c>
      <c r="H3390" t="s">
        <v>14</v>
      </c>
      <c r="I3390" t="s">
        <v>21</v>
      </c>
      <c r="J3390" s="5">
        <v>85.99</v>
      </c>
      <c r="K3390" s="5">
        <v>21.2</v>
      </c>
      <c r="L3390" s="4">
        <f t="shared" si="157"/>
        <v>28.25</v>
      </c>
      <c r="M3390" s="5">
        <f t="shared" si="158"/>
        <v>21.2</v>
      </c>
      <c r="N3390" t="s">
        <v>38</v>
      </c>
      <c r="O3390" t="s">
        <v>34</v>
      </c>
    </row>
    <row r="3391" spans="1:15" x14ac:dyDescent="0.25">
      <c r="A3391">
        <v>13237</v>
      </c>
      <c r="B3391" t="s">
        <v>12</v>
      </c>
      <c r="C3391">
        <v>57</v>
      </c>
      <c r="D3391" t="str">
        <f t="shared" si="156"/>
        <v>40–59 Age Group</v>
      </c>
      <c r="E3391" t="s">
        <v>34</v>
      </c>
      <c r="F3391" t="s">
        <v>13</v>
      </c>
      <c r="G3391" t="s">
        <v>13</v>
      </c>
      <c r="H3391" t="s">
        <v>20</v>
      </c>
      <c r="I3391" t="s">
        <v>15</v>
      </c>
      <c r="J3391" s="5">
        <v>112.37</v>
      </c>
      <c r="K3391" s="5">
        <v>28.4</v>
      </c>
      <c r="L3391" s="4">
        <f t="shared" si="157"/>
        <v>28.25</v>
      </c>
      <c r="M3391" s="5">
        <f t="shared" si="158"/>
        <v>28.4</v>
      </c>
      <c r="N3391" t="s">
        <v>24</v>
      </c>
      <c r="O3391" t="s">
        <v>34</v>
      </c>
    </row>
    <row r="3392" spans="1:15" x14ac:dyDescent="0.25">
      <c r="A3392">
        <v>13307</v>
      </c>
      <c r="B3392" t="s">
        <v>12</v>
      </c>
      <c r="C3392">
        <v>57</v>
      </c>
      <c r="D3392" t="str">
        <f t="shared" si="156"/>
        <v>40–59 Age Group</v>
      </c>
      <c r="E3392" t="s">
        <v>34</v>
      </c>
      <c r="F3392" t="s">
        <v>34</v>
      </c>
      <c r="G3392" t="s">
        <v>13</v>
      </c>
      <c r="H3392" t="s">
        <v>43</v>
      </c>
      <c r="I3392" t="s">
        <v>15</v>
      </c>
      <c r="J3392" s="5">
        <v>75.53</v>
      </c>
      <c r="K3392" s="5">
        <v>33.1</v>
      </c>
      <c r="L3392" s="4">
        <f t="shared" si="157"/>
        <v>28.25</v>
      </c>
      <c r="M3392" s="5">
        <f t="shared" si="158"/>
        <v>33.1</v>
      </c>
      <c r="N3392" t="s">
        <v>18</v>
      </c>
      <c r="O3392" t="s">
        <v>34</v>
      </c>
    </row>
    <row r="3393" spans="1:15" x14ac:dyDescent="0.25">
      <c r="A3393">
        <v>14099</v>
      </c>
      <c r="B3393" t="s">
        <v>19</v>
      </c>
      <c r="C3393">
        <v>57</v>
      </c>
      <c r="D3393" t="str">
        <f t="shared" si="156"/>
        <v>40–59 Age Group</v>
      </c>
      <c r="E3393" t="s">
        <v>34</v>
      </c>
      <c r="F3393" t="s">
        <v>34</v>
      </c>
      <c r="G3393" t="s">
        <v>13</v>
      </c>
      <c r="H3393" t="s">
        <v>43</v>
      </c>
      <c r="I3393" t="s">
        <v>15</v>
      </c>
      <c r="J3393" s="5">
        <v>97.39</v>
      </c>
      <c r="K3393" s="5">
        <v>38</v>
      </c>
      <c r="L3393" s="4">
        <f t="shared" si="157"/>
        <v>28.25</v>
      </c>
      <c r="M3393" s="5">
        <f t="shared" si="158"/>
        <v>38</v>
      </c>
      <c r="N3393" t="s">
        <v>38</v>
      </c>
      <c r="O3393" t="s">
        <v>34</v>
      </c>
    </row>
    <row r="3394" spans="1:15" x14ac:dyDescent="0.25">
      <c r="A3394">
        <v>14712</v>
      </c>
      <c r="B3394" t="s">
        <v>12</v>
      </c>
      <c r="C3394">
        <v>57</v>
      </c>
      <c r="D3394" t="str">
        <f t="shared" ref="D3394:D3457" si="159">_xlfn.IFS(
C3394&lt;18,"1–17 Age Group",
C3394&lt;40,"18–39 Age Group",
C3394&lt;60,"40–59 Age Group",
C3394&lt;80,"60–79 Age Group",
TRUE,"80+ Age Group"
)</f>
        <v>40–59 Age Group</v>
      </c>
      <c r="E3394" t="s">
        <v>34</v>
      </c>
      <c r="F3394" t="s">
        <v>34</v>
      </c>
      <c r="G3394" t="s">
        <v>13</v>
      </c>
      <c r="H3394" t="s">
        <v>14</v>
      </c>
      <c r="I3394" t="s">
        <v>15</v>
      </c>
      <c r="J3394" s="5">
        <v>89.44</v>
      </c>
      <c r="K3394" s="5">
        <v>26.7</v>
      </c>
      <c r="L3394" s="4">
        <f t="shared" ref="L3394:L3457" si="160">MEDIAN(K:K)</f>
        <v>28.25</v>
      </c>
      <c r="M3394" s="5">
        <f t="shared" ref="M3394:M3457" si="161">IF(K:K="",$L3394,$K3394)</f>
        <v>26.7</v>
      </c>
      <c r="N3394" t="s">
        <v>24</v>
      </c>
      <c r="O3394" t="s">
        <v>34</v>
      </c>
    </row>
    <row r="3395" spans="1:15" x14ac:dyDescent="0.25">
      <c r="A3395">
        <v>15647</v>
      </c>
      <c r="B3395" t="s">
        <v>19</v>
      </c>
      <c r="C3395">
        <v>57</v>
      </c>
      <c r="D3395" t="str">
        <f t="shared" si="159"/>
        <v>40–59 Age Group</v>
      </c>
      <c r="E3395" t="s">
        <v>34</v>
      </c>
      <c r="F3395" t="s">
        <v>34</v>
      </c>
      <c r="G3395" t="s">
        <v>34</v>
      </c>
      <c r="H3395" t="s">
        <v>14</v>
      </c>
      <c r="I3395" t="s">
        <v>21</v>
      </c>
      <c r="J3395" s="5">
        <v>77.569999999999993</v>
      </c>
      <c r="K3395" s="5">
        <v>21</v>
      </c>
      <c r="L3395" s="4">
        <f t="shared" si="160"/>
        <v>28.25</v>
      </c>
      <c r="M3395" s="5">
        <f t="shared" si="161"/>
        <v>21</v>
      </c>
      <c r="N3395" t="s">
        <v>38</v>
      </c>
      <c r="O3395" t="s">
        <v>34</v>
      </c>
    </row>
    <row r="3396" spans="1:15" x14ac:dyDescent="0.25">
      <c r="A3396">
        <v>16488</v>
      </c>
      <c r="B3396" t="s">
        <v>19</v>
      </c>
      <c r="C3396">
        <v>57</v>
      </c>
      <c r="D3396" t="str">
        <f t="shared" si="159"/>
        <v>40–59 Age Group</v>
      </c>
      <c r="E3396" t="s">
        <v>13</v>
      </c>
      <c r="F3396" t="s">
        <v>34</v>
      </c>
      <c r="G3396" t="s">
        <v>13</v>
      </c>
      <c r="H3396" t="s">
        <v>14</v>
      </c>
      <c r="I3396" t="s">
        <v>15</v>
      </c>
      <c r="J3396" s="5">
        <v>210</v>
      </c>
      <c r="K3396" s="5" t="s">
        <v>4270</v>
      </c>
      <c r="L3396" s="4">
        <f t="shared" si="160"/>
        <v>28.25</v>
      </c>
      <c r="M3396" s="5">
        <f t="shared" si="161"/>
        <v>28.25</v>
      </c>
      <c r="N3396" t="s">
        <v>24</v>
      </c>
      <c r="O3396" t="s">
        <v>34</v>
      </c>
    </row>
    <row r="3397" spans="1:15" x14ac:dyDescent="0.25">
      <c r="A3397">
        <v>16605</v>
      </c>
      <c r="B3397" t="s">
        <v>12</v>
      </c>
      <c r="C3397">
        <v>57</v>
      </c>
      <c r="D3397" t="str">
        <f t="shared" si="159"/>
        <v>40–59 Age Group</v>
      </c>
      <c r="E3397" t="s">
        <v>34</v>
      </c>
      <c r="F3397" t="s">
        <v>34</v>
      </c>
      <c r="G3397" t="s">
        <v>13</v>
      </c>
      <c r="H3397" t="s">
        <v>14</v>
      </c>
      <c r="I3397" t="s">
        <v>15</v>
      </c>
      <c r="J3397" s="5">
        <v>106.24</v>
      </c>
      <c r="K3397" s="5">
        <v>32.299999999999997</v>
      </c>
      <c r="L3397" s="4">
        <f t="shared" si="160"/>
        <v>28.25</v>
      </c>
      <c r="M3397" s="5">
        <f t="shared" si="161"/>
        <v>32.299999999999997</v>
      </c>
      <c r="N3397" t="s">
        <v>24</v>
      </c>
      <c r="O3397" t="s">
        <v>34</v>
      </c>
    </row>
    <row r="3398" spans="1:15" x14ac:dyDescent="0.25">
      <c r="A3398">
        <v>16783</v>
      </c>
      <c r="B3398" t="s">
        <v>12</v>
      </c>
      <c r="C3398">
        <v>57</v>
      </c>
      <c r="D3398" t="str">
        <f t="shared" si="159"/>
        <v>40–59 Age Group</v>
      </c>
      <c r="E3398" t="s">
        <v>34</v>
      </c>
      <c r="F3398" t="s">
        <v>13</v>
      </c>
      <c r="G3398" t="s">
        <v>13</v>
      </c>
      <c r="H3398" t="s">
        <v>20</v>
      </c>
      <c r="I3398" t="s">
        <v>15</v>
      </c>
      <c r="J3398" s="5">
        <v>92.82</v>
      </c>
      <c r="K3398" s="5">
        <v>27.8</v>
      </c>
      <c r="L3398" s="4">
        <f t="shared" si="160"/>
        <v>28.25</v>
      </c>
      <c r="M3398" s="5">
        <f t="shared" si="161"/>
        <v>27.8</v>
      </c>
      <c r="N3398" t="s">
        <v>18</v>
      </c>
      <c r="O3398" t="s">
        <v>34</v>
      </c>
    </row>
    <row r="3399" spans="1:15" x14ac:dyDescent="0.25">
      <c r="A3399">
        <v>17148</v>
      </c>
      <c r="B3399" t="s">
        <v>12</v>
      </c>
      <c r="C3399">
        <v>57</v>
      </c>
      <c r="D3399" t="str">
        <f t="shared" si="159"/>
        <v>40–59 Age Group</v>
      </c>
      <c r="E3399" t="s">
        <v>34</v>
      </c>
      <c r="F3399" t="s">
        <v>34</v>
      </c>
      <c r="G3399" t="s">
        <v>13</v>
      </c>
      <c r="H3399" t="s">
        <v>14</v>
      </c>
      <c r="I3399" t="s">
        <v>15</v>
      </c>
      <c r="J3399" s="5">
        <v>189.57</v>
      </c>
      <c r="K3399" s="5">
        <v>30.7</v>
      </c>
      <c r="L3399" s="4">
        <f t="shared" si="160"/>
        <v>28.25</v>
      </c>
      <c r="M3399" s="5">
        <f t="shared" si="161"/>
        <v>30.7</v>
      </c>
      <c r="N3399" t="s">
        <v>24</v>
      </c>
      <c r="O3399" t="s">
        <v>34</v>
      </c>
    </row>
    <row r="3400" spans="1:15" x14ac:dyDescent="0.25">
      <c r="A3400">
        <v>17739</v>
      </c>
      <c r="B3400" t="s">
        <v>12</v>
      </c>
      <c r="C3400">
        <v>57</v>
      </c>
      <c r="D3400" t="str">
        <f t="shared" si="159"/>
        <v>40–59 Age Group</v>
      </c>
      <c r="E3400" t="s">
        <v>34</v>
      </c>
      <c r="F3400" t="s">
        <v>34</v>
      </c>
      <c r="G3400" t="s">
        <v>13</v>
      </c>
      <c r="H3400" t="s">
        <v>14</v>
      </c>
      <c r="I3400" t="s">
        <v>21</v>
      </c>
      <c r="J3400" s="5">
        <v>84.96</v>
      </c>
      <c r="K3400" s="5">
        <v>36.700000000000003</v>
      </c>
      <c r="L3400" s="4">
        <f t="shared" si="160"/>
        <v>28.25</v>
      </c>
      <c r="M3400" s="5">
        <f t="shared" si="161"/>
        <v>36.700000000000003</v>
      </c>
      <c r="N3400" t="s">
        <v>38</v>
      </c>
      <c r="O3400" t="s">
        <v>13</v>
      </c>
    </row>
    <row r="3401" spans="1:15" x14ac:dyDescent="0.25">
      <c r="A3401">
        <v>17885</v>
      </c>
      <c r="B3401" t="s">
        <v>12</v>
      </c>
      <c r="C3401">
        <v>57</v>
      </c>
      <c r="D3401" t="str">
        <f t="shared" si="159"/>
        <v>40–59 Age Group</v>
      </c>
      <c r="E3401" t="s">
        <v>34</v>
      </c>
      <c r="F3401" t="s">
        <v>34</v>
      </c>
      <c r="G3401" t="s">
        <v>34</v>
      </c>
      <c r="H3401" t="s">
        <v>43</v>
      </c>
      <c r="I3401" t="s">
        <v>21</v>
      </c>
      <c r="J3401" s="5">
        <v>90.31</v>
      </c>
      <c r="K3401" s="5">
        <v>38.1</v>
      </c>
      <c r="L3401" s="4">
        <f t="shared" si="160"/>
        <v>28.25</v>
      </c>
      <c r="M3401" s="5">
        <f t="shared" si="161"/>
        <v>38.1</v>
      </c>
      <c r="N3401" t="s">
        <v>29</v>
      </c>
      <c r="O3401" t="s">
        <v>34</v>
      </c>
    </row>
    <row r="3402" spans="1:15" x14ac:dyDescent="0.25">
      <c r="A3402">
        <v>18020</v>
      </c>
      <c r="B3402" t="s">
        <v>12</v>
      </c>
      <c r="C3402">
        <v>57</v>
      </c>
      <c r="D3402" t="str">
        <f t="shared" si="159"/>
        <v>40–59 Age Group</v>
      </c>
      <c r="E3402" t="s">
        <v>34</v>
      </c>
      <c r="F3402" t="s">
        <v>34</v>
      </c>
      <c r="G3402" t="s">
        <v>13</v>
      </c>
      <c r="H3402" t="s">
        <v>14</v>
      </c>
      <c r="I3402" t="s">
        <v>15</v>
      </c>
      <c r="J3402" s="5">
        <v>93.04</v>
      </c>
      <c r="K3402" s="5">
        <v>29.2</v>
      </c>
      <c r="L3402" s="4">
        <f t="shared" si="160"/>
        <v>28.25</v>
      </c>
      <c r="M3402" s="5">
        <f t="shared" si="161"/>
        <v>29.2</v>
      </c>
      <c r="N3402" t="s">
        <v>24</v>
      </c>
      <c r="O3402" t="s">
        <v>34</v>
      </c>
    </row>
    <row r="3403" spans="1:15" x14ac:dyDescent="0.25">
      <c r="A3403">
        <v>18827</v>
      </c>
      <c r="B3403" t="s">
        <v>12</v>
      </c>
      <c r="C3403">
        <v>57</v>
      </c>
      <c r="D3403" t="str">
        <f t="shared" si="159"/>
        <v>40–59 Age Group</v>
      </c>
      <c r="E3403" t="s">
        <v>34</v>
      </c>
      <c r="F3403" t="s">
        <v>34</v>
      </c>
      <c r="G3403" t="s">
        <v>13</v>
      </c>
      <c r="H3403" t="s">
        <v>20</v>
      </c>
      <c r="I3403" t="s">
        <v>21</v>
      </c>
      <c r="J3403" s="5">
        <v>84.79</v>
      </c>
      <c r="K3403" s="5">
        <v>32.799999999999997</v>
      </c>
      <c r="L3403" s="4">
        <f t="shared" si="160"/>
        <v>28.25</v>
      </c>
      <c r="M3403" s="5">
        <f t="shared" si="161"/>
        <v>32.799999999999997</v>
      </c>
      <c r="N3403" t="s">
        <v>18</v>
      </c>
      <c r="O3403" t="s">
        <v>34</v>
      </c>
    </row>
    <row r="3404" spans="1:15" x14ac:dyDescent="0.25">
      <c r="A3404">
        <v>19352</v>
      </c>
      <c r="B3404" t="s">
        <v>19</v>
      </c>
      <c r="C3404">
        <v>57</v>
      </c>
      <c r="D3404" t="str">
        <f t="shared" si="159"/>
        <v>40–59 Age Group</v>
      </c>
      <c r="E3404" t="s">
        <v>34</v>
      </c>
      <c r="F3404" t="s">
        <v>34</v>
      </c>
      <c r="G3404" t="s">
        <v>13</v>
      </c>
      <c r="H3404" t="s">
        <v>14</v>
      </c>
      <c r="I3404" t="s">
        <v>15</v>
      </c>
      <c r="J3404" s="5">
        <v>95.4</v>
      </c>
      <c r="K3404" s="5">
        <v>19.5</v>
      </c>
      <c r="L3404" s="4">
        <f t="shared" si="160"/>
        <v>28.25</v>
      </c>
      <c r="M3404" s="5">
        <f t="shared" si="161"/>
        <v>19.5</v>
      </c>
      <c r="N3404" t="s">
        <v>38</v>
      </c>
      <c r="O3404" t="s">
        <v>34</v>
      </c>
    </row>
    <row r="3405" spans="1:15" x14ac:dyDescent="0.25">
      <c r="A3405">
        <v>23851</v>
      </c>
      <c r="B3405" t="s">
        <v>19</v>
      </c>
      <c r="C3405">
        <v>57</v>
      </c>
      <c r="D3405" t="str">
        <f t="shared" si="159"/>
        <v>40–59 Age Group</v>
      </c>
      <c r="E3405" t="s">
        <v>34</v>
      </c>
      <c r="F3405" t="s">
        <v>34</v>
      </c>
      <c r="G3405" t="s">
        <v>34</v>
      </c>
      <c r="H3405" t="s">
        <v>14</v>
      </c>
      <c r="I3405" t="s">
        <v>21</v>
      </c>
      <c r="J3405" s="5">
        <v>87.18</v>
      </c>
      <c r="K3405" s="5">
        <v>20</v>
      </c>
      <c r="L3405" s="4">
        <f t="shared" si="160"/>
        <v>28.25</v>
      </c>
      <c r="M3405" s="5">
        <f t="shared" si="161"/>
        <v>20</v>
      </c>
      <c r="N3405" t="s">
        <v>18</v>
      </c>
      <c r="O3405" t="s">
        <v>34</v>
      </c>
    </row>
    <row r="3406" spans="1:15" x14ac:dyDescent="0.25">
      <c r="A3406">
        <v>24177</v>
      </c>
      <c r="B3406" t="s">
        <v>19</v>
      </c>
      <c r="C3406">
        <v>57</v>
      </c>
      <c r="D3406" t="str">
        <f t="shared" si="159"/>
        <v>40–59 Age Group</v>
      </c>
      <c r="E3406" t="s">
        <v>13</v>
      </c>
      <c r="F3406" t="s">
        <v>34</v>
      </c>
      <c r="G3406" t="s">
        <v>13</v>
      </c>
      <c r="H3406" t="s">
        <v>14</v>
      </c>
      <c r="I3406" t="s">
        <v>15</v>
      </c>
      <c r="J3406" s="5">
        <v>90.77</v>
      </c>
      <c r="K3406" s="5">
        <v>43.9</v>
      </c>
      <c r="L3406" s="4">
        <f t="shared" si="160"/>
        <v>28.25</v>
      </c>
      <c r="M3406" s="5">
        <f t="shared" si="161"/>
        <v>43.9</v>
      </c>
      <c r="N3406" t="s">
        <v>18</v>
      </c>
      <c r="O3406" t="s">
        <v>34</v>
      </c>
    </row>
    <row r="3407" spans="1:15" x14ac:dyDescent="0.25">
      <c r="A3407">
        <v>24630</v>
      </c>
      <c r="B3407" t="s">
        <v>12</v>
      </c>
      <c r="C3407">
        <v>57</v>
      </c>
      <c r="D3407" t="str">
        <f t="shared" si="159"/>
        <v>40–59 Age Group</v>
      </c>
      <c r="E3407" t="s">
        <v>34</v>
      </c>
      <c r="F3407" t="s">
        <v>34</v>
      </c>
      <c r="G3407" t="s">
        <v>13</v>
      </c>
      <c r="H3407" t="s">
        <v>14</v>
      </c>
      <c r="I3407" t="s">
        <v>21</v>
      </c>
      <c r="J3407" s="5">
        <v>230.59</v>
      </c>
      <c r="K3407" s="5">
        <v>23.2</v>
      </c>
      <c r="L3407" s="4">
        <f t="shared" si="160"/>
        <v>28.25</v>
      </c>
      <c r="M3407" s="5">
        <f t="shared" si="161"/>
        <v>23.2</v>
      </c>
      <c r="N3407" t="s">
        <v>18</v>
      </c>
      <c r="O3407" t="s">
        <v>34</v>
      </c>
    </row>
    <row r="3408" spans="1:15" x14ac:dyDescent="0.25">
      <c r="A3408">
        <v>25226</v>
      </c>
      <c r="B3408" t="s">
        <v>12</v>
      </c>
      <c r="C3408">
        <v>57</v>
      </c>
      <c r="D3408" t="str">
        <f t="shared" si="159"/>
        <v>40–59 Age Group</v>
      </c>
      <c r="E3408" t="s">
        <v>34</v>
      </c>
      <c r="F3408" t="s">
        <v>13</v>
      </c>
      <c r="G3408" t="s">
        <v>34</v>
      </c>
      <c r="H3408" t="s">
        <v>43</v>
      </c>
      <c r="I3408" t="s">
        <v>15</v>
      </c>
      <c r="J3408" s="5">
        <v>217.08</v>
      </c>
      <c r="K3408" s="5" t="s">
        <v>4270</v>
      </c>
      <c r="L3408" s="4">
        <f t="shared" si="160"/>
        <v>28.25</v>
      </c>
      <c r="M3408" s="5">
        <f t="shared" si="161"/>
        <v>28.25</v>
      </c>
      <c r="N3408" t="s">
        <v>38</v>
      </c>
      <c r="O3408" t="s">
        <v>13</v>
      </c>
    </row>
    <row r="3409" spans="1:15" x14ac:dyDescent="0.25">
      <c r="A3409">
        <v>26723</v>
      </c>
      <c r="B3409" t="s">
        <v>19</v>
      </c>
      <c r="C3409">
        <v>57</v>
      </c>
      <c r="D3409" t="str">
        <f t="shared" si="159"/>
        <v>40–59 Age Group</v>
      </c>
      <c r="E3409" t="s">
        <v>34</v>
      </c>
      <c r="F3409" t="s">
        <v>34</v>
      </c>
      <c r="G3409" t="s">
        <v>13</v>
      </c>
      <c r="H3409" t="s">
        <v>14</v>
      </c>
      <c r="I3409" t="s">
        <v>15</v>
      </c>
      <c r="J3409" s="5">
        <v>83.14</v>
      </c>
      <c r="K3409" s="5">
        <v>31.9</v>
      </c>
      <c r="L3409" s="4">
        <f t="shared" si="160"/>
        <v>28.25</v>
      </c>
      <c r="M3409" s="5">
        <f t="shared" si="161"/>
        <v>31.9</v>
      </c>
      <c r="N3409" t="s">
        <v>24</v>
      </c>
      <c r="O3409" t="s">
        <v>34</v>
      </c>
    </row>
    <row r="3410" spans="1:15" x14ac:dyDescent="0.25">
      <c r="A3410">
        <v>27789</v>
      </c>
      <c r="B3410" t="s">
        <v>19</v>
      </c>
      <c r="C3410">
        <v>57</v>
      </c>
      <c r="D3410" t="str">
        <f t="shared" si="159"/>
        <v>40–59 Age Group</v>
      </c>
      <c r="E3410" t="s">
        <v>34</v>
      </c>
      <c r="F3410" t="s">
        <v>34</v>
      </c>
      <c r="G3410" t="s">
        <v>13</v>
      </c>
      <c r="H3410" t="s">
        <v>14</v>
      </c>
      <c r="I3410" t="s">
        <v>15</v>
      </c>
      <c r="J3410" s="5">
        <v>73</v>
      </c>
      <c r="K3410" s="5">
        <v>26.2</v>
      </c>
      <c r="L3410" s="4">
        <f t="shared" si="160"/>
        <v>28.25</v>
      </c>
      <c r="M3410" s="5">
        <f t="shared" si="161"/>
        <v>26.2</v>
      </c>
      <c r="N3410" t="s">
        <v>24</v>
      </c>
      <c r="O3410" t="s">
        <v>34</v>
      </c>
    </row>
    <row r="3411" spans="1:15" x14ac:dyDescent="0.25">
      <c r="A3411">
        <v>28493</v>
      </c>
      <c r="B3411" t="s">
        <v>12</v>
      </c>
      <c r="C3411">
        <v>57</v>
      </c>
      <c r="D3411" t="str">
        <f t="shared" si="159"/>
        <v>40–59 Age Group</v>
      </c>
      <c r="E3411" t="s">
        <v>34</v>
      </c>
      <c r="F3411" t="s">
        <v>34</v>
      </c>
      <c r="G3411" t="s">
        <v>13</v>
      </c>
      <c r="H3411" t="s">
        <v>14</v>
      </c>
      <c r="I3411" t="s">
        <v>15</v>
      </c>
      <c r="J3411" s="5">
        <v>86.3</v>
      </c>
      <c r="K3411" s="5">
        <v>31.7</v>
      </c>
      <c r="L3411" s="4">
        <f t="shared" si="160"/>
        <v>28.25</v>
      </c>
      <c r="M3411" s="5">
        <f t="shared" si="161"/>
        <v>31.7</v>
      </c>
      <c r="N3411" t="s">
        <v>38</v>
      </c>
      <c r="O3411" t="s">
        <v>13</v>
      </c>
    </row>
    <row r="3412" spans="1:15" x14ac:dyDescent="0.25">
      <c r="A3412">
        <v>30116</v>
      </c>
      <c r="B3412" t="s">
        <v>19</v>
      </c>
      <c r="C3412">
        <v>57</v>
      </c>
      <c r="D3412" t="str">
        <f t="shared" si="159"/>
        <v>40–59 Age Group</v>
      </c>
      <c r="E3412" t="s">
        <v>34</v>
      </c>
      <c r="F3412" t="s">
        <v>34</v>
      </c>
      <c r="G3412" t="s">
        <v>13</v>
      </c>
      <c r="H3412" t="s">
        <v>14</v>
      </c>
      <c r="I3412" t="s">
        <v>21</v>
      </c>
      <c r="J3412" s="5">
        <v>102.28</v>
      </c>
      <c r="K3412" s="5">
        <v>25.5</v>
      </c>
      <c r="L3412" s="4">
        <f t="shared" si="160"/>
        <v>28.25</v>
      </c>
      <c r="M3412" s="5">
        <f t="shared" si="161"/>
        <v>25.5</v>
      </c>
      <c r="N3412" t="s">
        <v>24</v>
      </c>
      <c r="O3412" t="s">
        <v>34</v>
      </c>
    </row>
    <row r="3413" spans="1:15" x14ac:dyDescent="0.25">
      <c r="A3413">
        <v>30352</v>
      </c>
      <c r="B3413" t="s">
        <v>12</v>
      </c>
      <c r="C3413">
        <v>57</v>
      </c>
      <c r="D3413" t="str">
        <f t="shared" si="159"/>
        <v>40–59 Age Group</v>
      </c>
      <c r="E3413" t="s">
        <v>34</v>
      </c>
      <c r="F3413" t="s">
        <v>34</v>
      </c>
      <c r="G3413" t="s">
        <v>13</v>
      </c>
      <c r="H3413" t="s">
        <v>14</v>
      </c>
      <c r="I3413" t="s">
        <v>21</v>
      </c>
      <c r="J3413" s="5">
        <v>90.06</v>
      </c>
      <c r="K3413" s="5">
        <v>29.8</v>
      </c>
      <c r="L3413" s="4">
        <f t="shared" si="160"/>
        <v>28.25</v>
      </c>
      <c r="M3413" s="5">
        <f t="shared" si="161"/>
        <v>29.8</v>
      </c>
      <c r="N3413" t="s">
        <v>38</v>
      </c>
      <c r="O3413" t="s">
        <v>34</v>
      </c>
    </row>
    <row r="3414" spans="1:15" x14ac:dyDescent="0.25">
      <c r="A3414">
        <v>32203</v>
      </c>
      <c r="B3414" t="s">
        <v>19</v>
      </c>
      <c r="C3414">
        <v>57</v>
      </c>
      <c r="D3414" t="str">
        <f t="shared" si="159"/>
        <v>40–59 Age Group</v>
      </c>
      <c r="E3414" t="s">
        <v>34</v>
      </c>
      <c r="F3414" t="s">
        <v>34</v>
      </c>
      <c r="G3414" t="s">
        <v>13</v>
      </c>
      <c r="H3414" t="s">
        <v>20</v>
      </c>
      <c r="I3414" t="s">
        <v>21</v>
      </c>
      <c r="J3414" s="5">
        <v>95.36</v>
      </c>
      <c r="K3414" s="5">
        <v>32.4</v>
      </c>
      <c r="L3414" s="4">
        <f t="shared" si="160"/>
        <v>28.25</v>
      </c>
      <c r="M3414" s="5">
        <f t="shared" si="161"/>
        <v>32.4</v>
      </c>
      <c r="N3414" t="s">
        <v>18</v>
      </c>
      <c r="O3414" t="s">
        <v>34</v>
      </c>
    </row>
    <row r="3415" spans="1:15" x14ac:dyDescent="0.25">
      <c r="A3415">
        <v>33175</v>
      </c>
      <c r="B3415" t="s">
        <v>19</v>
      </c>
      <c r="C3415">
        <v>57</v>
      </c>
      <c r="D3415" t="str">
        <f t="shared" si="159"/>
        <v>40–59 Age Group</v>
      </c>
      <c r="E3415" t="s">
        <v>34</v>
      </c>
      <c r="F3415" t="s">
        <v>34</v>
      </c>
      <c r="G3415" t="s">
        <v>13</v>
      </c>
      <c r="H3415" t="s">
        <v>43</v>
      </c>
      <c r="I3415" t="s">
        <v>15</v>
      </c>
      <c r="J3415" s="5">
        <v>110.52</v>
      </c>
      <c r="K3415" s="5">
        <v>28.5</v>
      </c>
      <c r="L3415" s="4">
        <f t="shared" si="160"/>
        <v>28.25</v>
      </c>
      <c r="M3415" s="5">
        <f t="shared" si="161"/>
        <v>28.5</v>
      </c>
      <c r="N3415" t="s">
        <v>38</v>
      </c>
      <c r="O3415" t="s">
        <v>13</v>
      </c>
    </row>
    <row r="3416" spans="1:15" x14ac:dyDescent="0.25">
      <c r="A3416">
        <v>33697</v>
      </c>
      <c r="B3416" t="s">
        <v>12</v>
      </c>
      <c r="C3416">
        <v>57</v>
      </c>
      <c r="D3416" t="str">
        <f t="shared" si="159"/>
        <v>40–59 Age Group</v>
      </c>
      <c r="E3416" t="s">
        <v>34</v>
      </c>
      <c r="F3416" t="s">
        <v>34</v>
      </c>
      <c r="G3416" t="s">
        <v>13</v>
      </c>
      <c r="H3416" t="s">
        <v>14</v>
      </c>
      <c r="I3416" t="s">
        <v>21</v>
      </c>
      <c r="J3416" s="5">
        <v>90.54</v>
      </c>
      <c r="K3416" s="5">
        <v>33.700000000000003</v>
      </c>
      <c r="L3416" s="4">
        <f t="shared" si="160"/>
        <v>28.25</v>
      </c>
      <c r="M3416" s="5">
        <f t="shared" si="161"/>
        <v>33.700000000000003</v>
      </c>
      <c r="N3416" t="s">
        <v>24</v>
      </c>
      <c r="O3416" t="s">
        <v>34</v>
      </c>
    </row>
    <row r="3417" spans="1:15" x14ac:dyDescent="0.25">
      <c r="A3417">
        <v>34285</v>
      </c>
      <c r="B3417" t="s">
        <v>12</v>
      </c>
      <c r="C3417">
        <v>57</v>
      </c>
      <c r="D3417" t="str">
        <f t="shared" si="159"/>
        <v>40–59 Age Group</v>
      </c>
      <c r="E3417" t="s">
        <v>34</v>
      </c>
      <c r="F3417" t="s">
        <v>34</v>
      </c>
      <c r="G3417" t="s">
        <v>13</v>
      </c>
      <c r="H3417" t="s">
        <v>14</v>
      </c>
      <c r="I3417" t="s">
        <v>21</v>
      </c>
      <c r="J3417" s="5">
        <v>92.59</v>
      </c>
      <c r="K3417" s="5">
        <v>24.2</v>
      </c>
      <c r="L3417" s="4">
        <f t="shared" si="160"/>
        <v>28.25</v>
      </c>
      <c r="M3417" s="5">
        <f t="shared" si="161"/>
        <v>24.2</v>
      </c>
      <c r="N3417" t="s">
        <v>38</v>
      </c>
      <c r="O3417" t="s">
        <v>34</v>
      </c>
    </row>
    <row r="3418" spans="1:15" x14ac:dyDescent="0.25">
      <c r="A3418">
        <v>34608</v>
      </c>
      <c r="B3418" t="s">
        <v>12</v>
      </c>
      <c r="C3418">
        <v>57</v>
      </c>
      <c r="D3418" t="str">
        <f t="shared" si="159"/>
        <v>40–59 Age Group</v>
      </c>
      <c r="E3418" t="s">
        <v>34</v>
      </c>
      <c r="F3418" t="s">
        <v>34</v>
      </c>
      <c r="G3418" t="s">
        <v>13</v>
      </c>
      <c r="H3418" t="s">
        <v>14</v>
      </c>
      <c r="I3418" t="s">
        <v>21</v>
      </c>
      <c r="J3418" s="5">
        <v>86.67</v>
      </c>
      <c r="K3418" s="5">
        <v>39</v>
      </c>
      <c r="L3418" s="4">
        <f t="shared" si="160"/>
        <v>28.25</v>
      </c>
      <c r="M3418" s="5">
        <f t="shared" si="161"/>
        <v>39</v>
      </c>
      <c r="N3418" t="s">
        <v>38</v>
      </c>
      <c r="O3418" t="s">
        <v>34</v>
      </c>
    </row>
    <row r="3419" spans="1:15" x14ac:dyDescent="0.25">
      <c r="A3419">
        <v>34857</v>
      </c>
      <c r="B3419" t="s">
        <v>12</v>
      </c>
      <c r="C3419">
        <v>57</v>
      </c>
      <c r="D3419" t="str">
        <f t="shared" si="159"/>
        <v>40–59 Age Group</v>
      </c>
      <c r="E3419" t="s">
        <v>34</v>
      </c>
      <c r="F3419" t="s">
        <v>34</v>
      </c>
      <c r="G3419" t="s">
        <v>13</v>
      </c>
      <c r="H3419" t="s">
        <v>20</v>
      </c>
      <c r="I3419" t="s">
        <v>15</v>
      </c>
      <c r="J3419" s="5">
        <v>81.150000000000006</v>
      </c>
      <c r="K3419" s="5">
        <v>40.200000000000003</v>
      </c>
      <c r="L3419" s="4">
        <f t="shared" si="160"/>
        <v>28.25</v>
      </c>
      <c r="M3419" s="5">
        <f t="shared" si="161"/>
        <v>40.200000000000003</v>
      </c>
      <c r="N3419" t="s">
        <v>18</v>
      </c>
      <c r="O3419" t="s">
        <v>34</v>
      </c>
    </row>
    <row r="3420" spans="1:15" x14ac:dyDescent="0.25">
      <c r="A3420">
        <v>35229</v>
      </c>
      <c r="B3420" t="s">
        <v>12</v>
      </c>
      <c r="C3420">
        <v>57</v>
      </c>
      <c r="D3420" t="str">
        <f t="shared" si="159"/>
        <v>40–59 Age Group</v>
      </c>
      <c r="E3420" t="s">
        <v>34</v>
      </c>
      <c r="F3420" t="s">
        <v>34</v>
      </c>
      <c r="G3420" t="s">
        <v>13</v>
      </c>
      <c r="H3420" t="s">
        <v>43</v>
      </c>
      <c r="I3420" t="s">
        <v>15</v>
      </c>
      <c r="J3420" s="5">
        <v>71.709999999999994</v>
      </c>
      <c r="K3420" s="5">
        <v>35.200000000000003</v>
      </c>
      <c r="L3420" s="4">
        <f t="shared" si="160"/>
        <v>28.25</v>
      </c>
      <c r="M3420" s="5">
        <f t="shared" si="161"/>
        <v>35.200000000000003</v>
      </c>
      <c r="N3420" t="s">
        <v>29</v>
      </c>
      <c r="O3420" t="s">
        <v>34</v>
      </c>
    </row>
    <row r="3421" spans="1:15" x14ac:dyDescent="0.25">
      <c r="A3421">
        <v>36155</v>
      </c>
      <c r="B3421" t="s">
        <v>19</v>
      </c>
      <c r="C3421">
        <v>57</v>
      </c>
      <c r="D3421" t="str">
        <f t="shared" si="159"/>
        <v>40–59 Age Group</v>
      </c>
      <c r="E3421" t="s">
        <v>13</v>
      </c>
      <c r="F3421" t="s">
        <v>34</v>
      </c>
      <c r="G3421" t="s">
        <v>13</v>
      </c>
      <c r="H3421" t="s">
        <v>14</v>
      </c>
      <c r="I3421" t="s">
        <v>15</v>
      </c>
      <c r="J3421" s="5">
        <v>98.07</v>
      </c>
      <c r="K3421" s="5">
        <v>50.9</v>
      </c>
      <c r="L3421" s="4">
        <f t="shared" si="160"/>
        <v>28.25</v>
      </c>
      <c r="M3421" s="5">
        <f t="shared" si="161"/>
        <v>50.9</v>
      </c>
      <c r="N3421" t="s">
        <v>18</v>
      </c>
      <c r="O3421" t="s">
        <v>34</v>
      </c>
    </row>
    <row r="3422" spans="1:15" x14ac:dyDescent="0.25">
      <c r="A3422">
        <v>37299</v>
      </c>
      <c r="B3422" t="s">
        <v>12</v>
      </c>
      <c r="C3422">
        <v>57</v>
      </c>
      <c r="D3422" t="str">
        <f t="shared" si="159"/>
        <v>40–59 Age Group</v>
      </c>
      <c r="E3422" t="s">
        <v>34</v>
      </c>
      <c r="F3422" t="s">
        <v>34</v>
      </c>
      <c r="G3422" t="s">
        <v>13</v>
      </c>
      <c r="H3422" t="s">
        <v>14</v>
      </c>
      <c r="I3422" t="s">
        <v>15</v>
      </c>
      <c r="J3422" s="5">
        <v>107.49</v>
      </c>
      <c r="K3422" s="5">
        <v>29.5</v>
      </c>
      <c r="L3422" s="4">
        <f t="shared" si="160"/>
        <v>28.25</v>
      </c>
      <c r="M3422" s="5">
        <f t="shared" si="161"/>
        <v>29.5</v>
      </c>
      <c r="N3422" t="s">
        <v>24</v>
      </c>
      <c r="O3422" t="s">
        <v>34</v>
      </c>
    </row>
    <row r="3423" spans="1:15" x14ac:dyDescent="0.25">
      <c r="A3423">
        <v>39139</v>
      </c>
      <c r="B3423" t="s">
        <v>19</v>
      </c>
      <c r="C3423">
        <v>57</v>
      </c>
      <c r="D3423" t="str">
        <f t="shared" si="159"/>
        <v>40–59 Age Group</v>
      </c>
      <c r="E3423" t="s">
        <v>34</v>
      </c>
      <c r="F3423" t="s">
        <v>34</v>
      </c>
      <c r="G3423" t="s">
        <v>13</v>
      </c>
      <c r="H3423" t="s">
        <v>14</v>
      </c>
      <c r="I3423" t="s">
        <v>21</v>
      </c>
      <c r="J3423" s="5">
        <v>84.18</v>
      </c>
      <c r="K3423" s="5">
        <v>35.5</v>
      </c>
      <c r="L3423" s="4">
        <f t="shared" si="160"/>
        <v>28.25</v>
      </c>
      <c r="M3423" s="5">
        <f t="shared" si="161"/>
        <v>35.5</v>
      </c>
      <c r="N3423" t="s">
        <v>24</v>
      </c>
      <c r="O3423" t="s">
        <v>34</v>
      </c>
    </row>
    <row r="3424" spans="1:15" x14ac:dyDescent="0.25">
      <c r="A3424">
        <v>39186</v>
      </c>
      <c r="B3424" t="s">
        <v>19</v>
      </c>
      <c r="C3424">
        <v>57</v>
      </c>
      <c r="D3424" t="str">
        <f t="shared" si="159"/>
        <v>40–59 Age Group</v>
      </c>
      <c r="E3424" t="s">
        <v>34</v>
      </c>
      <c r="F3424" t="s">
        <v>13</v>
      </c>
      <c r="G3424" t="s">
        <v>13</v>
      </c>
      <c r="H3424" t="s">
        <v>14</v>
      </c>
      <c r="I3424" t="s">
        <v>15</v>
      </c>
      <c r="J3424" s="5">
        <v>216.58</v>
      </c>
      <c r="K3424" s="5">
        <v>31</v>
      </c>
      <c r="L3424" s="4">
        <f t="shared" si="160"/>
        <v>28.25</v>
      </c>
      <c r="M3424" s="5">
        <f t="shared" si="161"/>
        <v>31</v>
      </c>
      <c r="N3424" t="s">
        <v>38</v>
      </c>
      <c r="O3424" t="s">
        <v>13</v>
      </c>
    </row>
    <row r="3425" spans="1:15" x14ac:dyDescent="0.25">
      <c r="A3425">
        <v>40379</v>
      </c>
      <c r="B3425" t="s">
        <v>19</v>
      </c>
      <c r="C3425">
        <v>57</v>
      </c>
      <c r="D3425" t="str">
        <f t="shared" si="159"/>
        <v>40–59 Age Group</v>
      </c>
      <c r="E3425" t="s">
        <v>34</v>
      </c>
      <c r="F3425" t="s">
        <v>34</v>
      </c>
      <c r="G3425" t="s">
        <v>13</v>
      </c>
      <c r="H3425" t="s">
        <v>14</v>
      </c>
      <c r="I3425" t="s">
        <v>21</v>
      </c>
      <c r="J3425" s="5">
        <v>98.57</v>
      </c>
      <c r="K3425" s="5">
        <v>31.6</v>
      </c>
      <c r="L3425" s="4">
        <f t="shared" si="160"/>
        <v>28.25</v>
      </c>
      <c r="M3425" s="5">
        <f t="shared" si="161"/>
        <v>31.6</v>
      </c>
      <c r="N3425" t="s">
        <v>24</v>
      </c>
      <c r="O3425" t="s">
        <v>34</v>
      </c>
    </row>
    <row r="3426" spans="1:15" x14ac:dyDescent="0.25">
      <c r="A3426">
        <v>41512</v>
      </c>
      <c r="B3426" t="s">
        <v>12</v>
      </c>
      <c r="C3426">
        <v>57</v>
      </c>
      <c r="D3426" t="str">
        <f t="shared" si="159"/>
        <v>40–59 Age Group</v>
      </c>
      <c r="E3426" t="s">
        <v>34</v>
      </c>
      <c r="F3426" t="s">
        <v>34</v>
      </c>
      <c r="G3426" t="s">
        <v>13</v>
      </c>
      <c r="H3426" t="s">
        <v>43</v>
      </c>
      <c r="I3426" t="s">
        <v>21</v>
      </c>
      <c r="J3426" s="5">
        <v>76.62</v>
      </c>
      <c r="K3426" s="5">
        <v>28.2</v>
      </c>
      <c r="L3426" s="4">
        <f t="shared" si="160"/>
        <v>28.25</v>
      </c>
      <c r="M3426" s="5">
        <f t="shared" si="161"/>
        <v>28.2</v>
      </c>
      <c r="N3426" t="s">
        <v>24</v>
      </c>
      <c r="O3426" t="s">
        <v>34</v>
      </c>
    </row>
    <row r="3427" spans="1:15" x14ac:dyDescent="0.25">
      <c r="A3427">
        <v>41940</v>
      </c>
      <c r="B3427" t="s">
        <v>12</v>
      </c>
      <c r="C3427">
        <v>57</v>
      </c>
      <c r="D3427" t="str">
        <f t="shared" si="159"/>
        <v>40–59 Age Group</v>
      </c>
      <c r="E3427" t="s">
        <v>34</v>
      </c>
      <c r="F3427" t="s">
        <v>13</v>
      </c>
      <c r="G3427" t="s">
        <v>13</v>
      </c>
      <c r="H3427" t="s">
        <v>14</v>
      </c>
      <c r="I3427" t="s">
        <v>21</v>
      </c>
      <c r="J3427" s="5">
        <v>62.2</v>
      </c>
      <c r="K3427" s="5">
        <v>31</v>
      </c>
      <c r="L3427" s="4">
        <f t="shared" si="160"/>
        <v>28.25</v>
      </c>
      <c r="M3427" s="5">
        <f t="shared" si="161"/>
        <v>31</v>
      </c>
      <c r="N3427" t="s">
        <v>18</v>
      </c>
      <c r="O3427" t="s">
        <v>34</v>
      </c>
    </row>
    <row r="3428" spans="1:15" x14ac:dyDescent="0.25">
      <c r="A3428">
        <v>42563</v>
      </c>
      <c r="B3428" t="s">
        <v>19</v>
      </c>
      <c r="C3428">
        <v>57</v>
      </c>
      <c r="D3428" t="str">
        <f t="shared" si="159"/>
        <v>40–59 Age Group</v>
      </c>
      <c r="E3428" t="s">
        <v>13</v>
      </c>
      <c r="F3428" t="s">
        <v>13</v>
      </c>
      <c r="G3428" t="s">
        <v>13</v>
      </c>
      <c r="H3428" t="s">
        <v>14</v>
      </c>
      <c r="I3428" t="s">
        <v>21</v>
      </c>
      <c r="J3428" s="5">
        <v>231.72</v>
      </c>
      <c r="K3428" s="5">
        <v>45.7</v>
      </c>
      <c r="L3428" s="4">
        <f t="shared" si="160"/>
        <v>28.25</v>
      </c>
      <c r="M3428" s="5">
        <f t="shared" si="161"/>
        <v>45.7</v>
      </c>
      <c r="N3428" t="s">
        <v>18</v>
      </c>
      <c r="O3428" t="s">
        <v>34</v>
      </c>
    </row>
    <row r="3429" spans="1:15" x14ac:dyDescent="0.25">
      <c r="A3429">
        <v>42859</v>
      </c>
      <c r="B3429" t="s">
        <v>19</v>
      </c>
      <c r="C3429">
        <v>57</v>
      </c>
      <c r="D3429" t="str">
        <f t="shared" si="159"/>
        <v>40–59 Age Group</v>
      </c>
      <c r="E3429" t="s">
        <v>34</v>
      </c>
      <c r="F3429" t="s">
        <v>34</v>
      </c>
      <c r="G3429" t="s">
        <v>13</v>
      </c>
      <c r="H3429" t="s">
        <v>14</v>
      </c>
      <c r="I3429" t="s">
        <v>15</v>
      </c>
      <c r="J3429" s="5">
        <v>231.31</v>
      </c>
      <c r="K3429" s="5">
        <v>32.299999999999997</v>
      </c>
      <c r="L3429" s="4">
        <f t="shared" si="160"/>
        <v>28.25</v>
      </c>
      <c r="M3429" s="5">
        <f t="shared" si="161"/>
        <v>32.299999999999997</v>
      </c>
      <c r="N3429" t="s">
        <v>24</v>
      </c>
      <c r="O3429" t="s">
        <v>34</v>
      </c>
    </row>
    <row r="3430" spans="1:15" x14ac:dyDescent="0.25">
      <c r="A3430">
        <v>43717</v>
      </c>
      <c r="B3430" t="s">
        <v>12</v>
      </c>
      <c r="C3430">
        <v>57</v>
      </c>
      <c r="D3430" t="str">
        <f t="shared" si="159"/>
        <v>40–59 Age Group</v>
      </c>
      <c r="E3430" t="s">
        <v>13</v>
      </c>
      <c r="F3430" t="s">
        <v>34</v>
      </c>
      <c r="G3430" t="s">
        <v>13</v>
      </c>
      <c r="H3430" t="s">
        <v>14</v>
      </c>
      <c r="I3430" t="s">
        <v>15</v>
      </c>
      <c r="J3430" s="5">
        <v>212.08</v>
      </c>
      <c r="K3430" s="5">
        <v>44.2</v>
      </c>
      <c r="L3430" s="4">
        <f t="shared" si="160"/>
        <v>28.25</v>
      </c>
      <c r="M3430" s="5">
        <f t="shared" si="161"/>
        <v>44.2</v>
      </c>
      <c r="N3430" t="s">
        <v>29</v>
      </c>
      <c r="O3430" t="s">
        <v>13</v>
      </c>
    </row>
    <row r="3431" spans="1:15" x14ac:dyDescent="0.25">
      <c r="A3431">
        <v>44375</v>
      </c>
      <c r="B3431" t="s">
        <v>19</v>
      </c>
      <c r="C3431">
        <v>57</v>
      </c>
      <c r="D3431" t="str">
        <f t="shared" si="159"/>
        <v>40–59 Age Group</v>
      </c>
      <c r="E3431" t="s">
        <v>13</v>
      </c>
      <c r="F3431" t="s">
        <v>34</v>
      </c>
      <c r="G3431" t="s">
        <v>13</v>
      </c>
      <c r="H3431" t="s">
        <v>20</v>
      </c>
      <c r="I3431" t="s">
        <v>21</v>
      </c>
      <c r="J3431" s="5">
        <v>63.72</v>
      </c>
      <c r="K3431" s="5">
        <v>35.799999999999997</v>
      </c>
      <c r="L3431" s="4">
        <f t="shared" si="160"/>
        <v>28.25</v>
      </c>
      <c r="M3431" s="5">
        <f t="shared" si="161"/>
        <v>35.799999999999997</v>
      </c>
      <c r="N3431" t="s">
        <v>29</v>
      </c>
      <c r="O3431" t="s">
        <v>34</v>
      </c>
    </row>
    <row r="3432" spans="1:15" x14ac:dyDescent="0.25">
      <c r="A3432">
        <v>44759</v>
      </c>
      <c r="B3432" t="s">
        <v>12</v>
      </c>
      <c r="C3432">
        <v>57</v>
      </c>
      <c r="D3432" t="str">
        <f t="shared" si="159"/>
        <v>40–59 Age Group</v>
      </c>
      <c r="E3432" t="s">
        <v>34</v>
      </c>
      <c r="F3432" t="s">
        <v>34</v>
      </c>
      <c r="G3432" t="s">
        <v>13</v>
      </c>
      <c r="H3432" t="s">
        <v>14</v>
      </c>
      <c r="I3432" t="s">
        <v>15</v>
      </c>
      <c r="J3432" s="5">
        <v>215.92</v>
      </c>
      <c r="K3432" s="5">
        <v>27.4</v>
      </c>
      <c r="L3432" s="4">
        <f t="shared" si="160"/>
        <v>28.25</v>
      </c>
      <c r="M3432" s="5">
        <f t="shared" si="161"/>
        <v>27.4</v>
      </c>
      <c r="N3432" t="s">
        <v>29</v>
      </c>
      <c r="O3432" t="s">
        <v>34</v>
      </c>
    </row>
    <row r="3433" spans="1:15" x14ac:dyDescent="0.25">
      <c r="A3433">
        <v>45010</v>
      </c>
      <c r="B3433" t="s">
        <v>19</v>
      </c>
      <c r="C3433">
        <v>57</v>
      </c>
      <c r="D3433" t="str">
        <f t="shared" si="159"/>
        <v>40–59 Age Group</v>
      </c>
      <c r="E3433" t="s">
        <v>34</v>
      </c>
      <c r="F3433" t="s">
        <v>34</v>
      </c>
      <c r="G3433" t="s">
        <v>13</v>
      </c>
      <c r="H3433" t="s">
        <v>14</v>
      </c>
      <c r="I3433" t="s">
        <v>21</v>
      </c>
      <c r="J3433" s="5">
        <v>77.930000000000007</v>
      </c>
      <c r="K3433" s="5">
        <v>21.7</v>
      </c>
      <c r="L3433" s="4">
        <f t="shared" si="160"/>
        <v>28.25</v>
      </c>
      <c r="M3433" s="5">
        <f t="shared" si="161"/>
        <v>21.7</v>
      </c>
      <c r="N3433" t="s">
        <v>24</v>
      </c>
      <c r="O3433" t="s">
        <v>34</v>
      </c>
    </row>
    <row r="3434" spans="1:15" x14ac:dyDescent="0.25">
      <c r="A3434">
        <v>45713</v>
      </c>
      <c r="B3434" t="s">
        <v>19</v>
      </c>
      <c r="C3434">
        <v>57</v>
      </c>
      <c r="D3434" t="str">
        <f t="shared" si="159"/>
        <v>40–59 Age Group</v>
      </c>
      <c r="E3434" t="s">
        <v>34</v>
      </c>
      <c r="F3434" t="s">
        <v>34</v>
      </c>
      <c r="G3434" t="s">
        <v>13</v>
      </c>
      <c r="H3434" t="s">
        <v>43</v>
      </c>
      <c r="I3434" t="s">
        <v>15</v>
      </c>
      <c r="J3434" s="5">
        <v>219.5</v>
      </c>
      <c r="K3434" s="5">
        <v>33.799999999999997</v>
      </c>
      <c r="L3434" s="4">
        <f t="shared" si="160"/>
        <v>28.25</v>
      </c>
      <c r="M3434" s="5">
        <f t="shared" si="161"/>
        <v>33.799999999999997</v>
      </c>
      <c r="N3434" t="s">
        <v>18</v>
      </c>
      <c r="O3434" t="s">
        <v>34</v>
      </c>
    </row>
    <row r="3435" spans="1:15" x14ac:dyDescent="0.25">
      <c r="A3435">
        <v>46130</v>
      </c>
      <c r="B3435" t="s">
        <v>19</v>
      </c>
      <c r="C3435">
        <v>57</v>
      </c>
      <c r="D3435" t="str">
        <f t="shared" si="159"/>
        <v>40–59 Age Group</v>
      </c>
      <c r="E3435" t="s">
        <v>34</v>
      </c>
      <c r="F3435" t="s">
        <v>34</v>
      </c>
      <c r="G3435" t="s">
        <v>13</v>
      </c>
      <c r="H3435" t="s">
        <v>20</v>
      </c>
      <c r="I3435" t="s">
        <v>15</v>
      </c>
      <c r="J3435" s="5">
        <v>142.31</v>
      </c>
      <c r="K3435" s="5">
        <v>35.200000000000003</v>
      </c>
      <c r="L3435" s="4">
        <f t="shared" si="160"/>
        <v>28.25</v>
      </c>
      <c r="M3435" s="5">
        <f t="shared" si="161"/>
        <v>35.200000000000003</v>
      </c>
      <c r="N3435" t="s">
        <v>29</v>
      </c>
      <c r="O3435" t="s">
        <v>34</v>
      </c>
    </row>
    <row r="3436" spans="1:15" x14ac:dyDescent="0.25">
      <c r="A3436">
        <v>46373</v>
      </c>
      <c r="B3436" t="s">
        <v>19</v>
      </c>
      <c r="C3436">
        <v>57</v>
      </c>
      <c r="D3436" t="str">
        <f t="shared" si="159"/>
        <v>40–59 Age Group</v>
      </c>
      <c r="E3436" t="s">
        <v>34</v>
      </c>
      <c r="F3436" t="s">
        <v>34</v>
      </c>
      <c r="G3436" t="s">
        <v>13</v>
      </c>
      <c r="H3436" t="s">
        <v>14</v>
      </c>
      <c r="I3436" t="s">
        <v>21</v>
      </c>
      <c r="J3436" s="5">
        <v>169.97</v>
      </c>
      <c r="K3436" s="5">
        <v>25.8</v>
      </c>
      <c r="L3436" s="4">
        <f t="shared" si="160"/>
        <v>28.25</v>
      </c>
      <c r="M3436" s="5">
        <f t="shared" si="161"/>
        <v>25.8</v>
      </c>
      <c r="N3436" t="s">
        <v>24</v>
      </c>
      <c r="O3436" t="s">
        <v>34</v>
      </c>
    </row>
    <row r="3437" spans="1:15" x14ac:dyDescent="0.25">
      <c r="A3437">
        <v>46498</v>
      </c>
      <c r="B3437" t="s">
        <v>19</v>
      </c>
      <c r="C3437">
        <v>57</v>
      </c>
      <c r="D3437" t="str">
        <f t="shared" si="159"/>
        <v>40–59 Age Group</v>
      </c>
      <c r="E3437" t="s">
        <v>34</v>
      </c>
      <c r="F3437" t="s">
        <v>34</v>
      </c>
      <c r="G3437" t="s">
        <v>13</v>
      </c>
      <c r="H3437" t="s">
        <v>14</v>
      </c>
      <c r="I3437" t="s">
        <v>15</v>
      </c>
      <c r="J3437" s="5">
        <v>217.4</v>
      </c>
      <c r="K3437" s="5">
        <v>36.6</v>
      </c>
      <c r="L3437" s="4">
        <f t="shared" si="160"/>
        <v>28.25</v>
      </c>
      <c r="M3437" s="5">
        <f t="shared" si="161"/>
        <v>36.6</v>
      </c>
      <c r="N3437" t="s">
        <v>24</v>
      </c>
      <c r="O3437" t="s">
        <v>34</v>
      </c>
    </row>
    <row r="3438" spans="1:15" x14ac:dyDescent="0.25">
      <c r="A3438">
        <v>47501</v>
      </c>
      <c r="B3438" t="s">
        <v>19</v>
      </c>
      <c r="C3438">
        <v>57</v>
      </c>
      <c r="D3438" t="str">
        <f t="shared" si="159"/>
        <v>40–59 Age Group</v>
      </c>
      <c r="E3438" t="s">
        <v>34</v>
      </c>
      <c r="F3438" t="s">
        <v>34</v>
      </c>
      <c r="G3438" t="s">
        <v>13</v>
      </c>
      <c r="H3438" t="s">
        <v>14</v>
      </c>
      <c r="I3438" t="s">
        <v>15</v>
      </c>
      <c r="J3438" s="5">
        <v>59.85</v>
      </c>
      <c r="K3438" s="5">
        <v>41.5</v>
      </c>
      <c r="L3438" s="4">
        <f t="shared" si="160"/>
        <v>28.25</v>
      </c>
      <c r="M3438" s="5">
        <f t="shared" si="161"/>
        <v>41.5</v>
      </c>
      <c r="N3438" t="s">
        <v>24</v>
      </c>
      <c r="O3438" t="s">
        <v>34</v>
      </c>
    </row>
    <row r="3439" spans="1:15" x14ac:dyDescent="0.25">
      <c r="A3439">
        <v>47776</v>
      </c>
      <c r="B3439" t="s">
        <v>19</v>
      </c>
      <c r="C3439">
        <v>57</v>
      </c>
      <c r="D3439" t="str">
        <f t="shared" si="159"/>
        <v>40–59 Age Group</v>
      </c>
      <c r="E3439" t="s">
        <v>34</v>
      </c>
      <c r="F3439" t="s">
        <v>34</v>
      </c>
      <c r="G3439" t="s">
        <v>13</v>
      </c>
      <c r="H3439" t="s">
        <v>43</v>
      </c>
      <c r="I3439" t="s">
        <v>21</v>
      </c>
      <c r="J3439" s="5">
        <v>176.78</v>
      </c>
      <c r="K3439" s="5">
        <v>50.4</v>
      </c>
      <c r="L3439" s="4">
        <f t="shared" si="160"/>
        <v>28.25</v>
      </c>
      <c r="M3439" s="5">
        <f t="shared" si="161"/>
        <v>50.4</v>
      </c>
      <c r="N3439" t="s">
        <v>24</v>
      </c>
      <c r="O3439" t="s">
        <v>34</v>
      </c>
    </row>
    <row r="3440" spans="1:15" x14ac:dyDescent="0.25">
      <c r="A3440">
        <v>47937</v>
      </c>
      <c r="B3440" t="s">
        <v>19</v>
      </c>
      <c r="C3440">
        <v>57</v>
      </c>
      <c r="D3440" t="str">
        <f t="shared" si="159"/>
        <v>40–59 Age Group</v>
      </c>
      <c r="E3440" t="s">
        <v>34</v>
      </c>
      <c r="F3440" t="s">
        <v>34</v>
      </c>
      <c r="G3440" t="s">
        <v>13</v>
      </c>
      <c r="H3440" t="s">
        <v>20</v>
      </c>
      <c r="I3440" t="s">
        <v>21</v>
      </c>
      <c r="J3440" s="5">
        <v>78.14</v>
      </c>
      <c r="K3440" s="5">
        <v>35.799999999999997</v>
      </c>
      <c r="L3440" s="4">
        <f t="shared" si="160"/>
        <v>28.25</v>
      </c>
      <c r="M3440" s="5">
        <f t="shared" si="161"/>
        <v>35.799999999999997</v>
      </c>
      <c r="N3440" t="s">
        <v>24</v>
      </c>
      <c r="O3440" t="s">
        <v>34</v>
      </c>
    </row>
    <row r="3441" spans="1:15" x14ac:dyDescent="0.25">
      <c r="A3441">
        <v>48472</v>
      </c>
      <c r="B3441" t="s">
        <v>12</v>
      </c>
      <c r="C3441">
        <v>57</v>
      </c>
      <c r="D3441" t="str">
        <f t="shared" si="159"/>
        <v>40–59 Age Group</v>
      </c>
      <c r="E3441" t="s">
        <v>34</v>
      </c>
      <c r="F3441" t="s">
        <v>34</v>
      </c>
      <c r="G3441" t="s">
        <v>13</v>
      </c>
      <c r="H3441" t="s">
        <v>14</v>
      </c>
      <c r="I3441" t="s">
        <v>21</v>
      </c>
      <c r="J3441" s="5">
        <v>76.28</v>
      </c>
      <c r="K3441" s="5">
        <v>31.4</v>
      </c>
      <c r="L3441" s="4">
        <f t="shared" si="160"/>
        <v>28.25</v>
      </c>
      <c r="M3441" s="5">
        <f t="shared" si="161"/>
        <v>31.4</v>
      </c>
      <c r="N3441" t="s">
        <v>18</v>
      </c>
      <c r="O3441" t="s">
        <v>34</v>
      </c>
    </row>
    <row r="3442" spans="1:15" x14ac:dyDescent="0.25">
      <c r="A3442">
        <v>49254</v>
      </c>
      <c r="B3442" t="s">
        <v>12</v>
      </c>
      <c r="C3442">
        <v>57</v>
      </c>
      <c r="D3442" t="str">
        <f t="shared" si="159"/>
        <v>40–59 Age Group</v>
      </c>
      <c r="E3442" t="s">
        <v>13</v>
      </c>
      <c r="F3442" t="s">
        <v>34</v>
      </c>
      <c r="G3442" t="s">
        <v>13</v>
      </c>
      <c r="H3442" t="s">
        <v>14</v>
      </c>
      <c r="I3442" t="s">
        <v>15</v>
      </c>
      <c r="J3442" s="5">
        <v>80.72</v>
      </c>
      <c r="K3442" s="5">
        <v>41.5</v>
      </c>
      <c r="L3442" s="4">
        <f t="shared" si="160"/>
        <v>28.25</v>
      </c>
      <c r="M3442" s="5">
        <f t="shared" si="161"/>
        <v>41.5</v>
      </c>
      <c r="N3442" t="s">
        <v>18</v>
      </c>
      <c r="O3442" t="s">
        <v>34</v>
      </c>
    </row>
    <row r="3443" spans="1:15" x14ac:dyDescent="0.25">
      <c r="A3443">
        <v>49279</v>
      </c>
      <c r="B3443" t="s">
        <v>12</v>
      </c>
      <c r="C3443">
        <v>57</v>
      </c>
      <c r="D3443" t="str">
        <f t="shared" si="159"/>
        <v>40–59 Age Group</v>
      </c>
      <c r="E3443" t="s">
        <v>34</v>
      </c>
      <c r="F3443" t="s">
        <v>13</v>
      </c>
      <c r="G3443" t="s">
        <v>13</v>
      </c>
      <c r="H3443" t="s">
        <v>14</v>
      </c>
      <c r="I3443" t="s">
        <v>15</v>
      </c>
      <c r="J3443" s="5">
        <v>76.5</v>
      </c>
      <c r="K3443" s="5">
        <v>29.2</v>
      </c>
      <c r="L3443" s="4">
        <f t="shared" si="160"/>
        <v>28.25</v>
      </c>
      <c r="M3443" s="5">
        <f t="shared" si="161"/>
        <v>29.2</v>
      </c>
      <c r="N3443" t="s">
        <v>18</v>
      </c>
      <c r="O3443" t="s">
        <v>34</v>
      </c>
    </row>
    <row r="3444" spans="1:15" x14ac:dyDescent="0.25">
      <c r="A3444">
        <v>50372</v>
      </c>
      <c r="B3444" t="s">
        <v>12</v>
      </c>
      <c r="C3444">
        <v>57</v>
      </c>
      <c r="D3444" t="str">
        <f t="shared" si="159"/>
        <v>40–59 Age Group</v>
      </c>
      <c r="E3444" t="s">
        <v>34</v>
      </c>
      <c r="F3444" t="s">
        <v>34</v>
      </c>
      <c r="G3444" t="s">
        <v>13</v>
      </c>
      <c r="H3444" t="s">
        <v>14</v>
      </c>
      <c r="I3444" t="s">
        <v>21</v>
      </c>
      <c r="J3444" s="5">
        <v>233.47</v>
      </c>
      <c r="K3444" s="5">
        <v>35.5</v>
      </c>
      <c r="L3444" s="4">
        <f t="shared" si="160"/>
        <v>28.25</v>
      </c>
      <c r="M3444" s="5">
        <f t="shared" si="161"/>
        <v>35.5</v>
      </c>
      <c r="N3444" t="s">
        <v>24</v>
      </c>
      <c r="O3444" t="s">
        <v>34</v>
      </c>
    </row>
    <row r="3445" spans="1:15" x14ac:dyDescent="0.25">
      <c r="A3445">
        <v>52282</v>
      </c>
      <c r="B3445" t="s">
        <v>12</v>
      </c>
      <c r="C3445">
        <v>57</v>
      </c>
      <c r="D3445" t="str">
        <f t="shared" si="159"/>
        <v>40–59 Age Group</v>
      </c>
      <c r="E3445" t="s">
        <v>34</v>
      </c>
      <c r="F3445" t="s">
        <v>34</v>
      </c>
      <c r="G3445" t="s">
        <v>13</v>
      </c>
      <c r="H3445" t="s">
        <v>14</v>
      </c>
      <c r="I3445" t="s">
        <v>21</v>
      </c>
      <c r="J3445" s="5">
        <v>197.28</v>
      </c>
      <c r="K3445" s="5">
        <v>34.5</v>
      </c>
      <c r="L3445" s="4">
        <f t="shared" si="160"/>
        <v>28.25</v>
      </c>
      <c r="M3445" s="5">
        <f t="shared" si="161"/>
        <v>34.5</v>
      </c>
      <c r="N3445" t="s">
        <v>18</v>
      </c>
      <c r="O3445" t="s">
        <v>13</v>
      </c>
    </row>
    <row r="3446" spans="1:15" x14ac:dyDescent="0.25">
      <c r="A3446">
        <v>52306</v>
      </c>
      <c r="B3446" t="s">
        <v>12</v>
      </c>
      <c r="C3446">
        <v>57</v>
      </c>
      <c r="D3446" t="str">
        <f t="shared" si="159"/>
        <v>40–59 Age Group</v>
      </c>
      <c r="E3446" t="s">
        <v>34</v>
      </c>
      <c r="F3446" t="s">
        <v>34</v>
      </c>
      <c r="G3446" t="s">
        <v>13</v>
      </c>
      <c r="H3446" t="s">
        <v>20</v>
      </c>
      <c r="I3446" t="s">
        <v>15</v>
      </c>
      <c r="J3446" s="5">
        <v>67.97</v>
      </c>
      <c r="K3446" s="5">
        <v>27.9</v>
      </c>
      <c r="L3446" s="4">
        <f t="shared" si="160"/>
        <v>28.25</v>
      </c>
      <c r="M3446" s="5">
        <f t="shared" si="161"/>
        <v>27.9</v>
      </c>
      <c r="N3446" t="s">
        <v>24</v>
      </c>
      <c r="O3446" t="s">
        <v>34</v>
      </c>
    </row>
    <row r="3447" spans="1:15" x14ac:dyDescent="0.25">
      <c r="A3447">
        <v>52461</v>
      </c>
      <c r="B3447" t="s">
        <v>12</v>
      </c>
      <c r="C3447">
        <v>57</v>
      </c>
      <c r="D3447" t="str">
        <f t="shared" si="159"/>
        <v>40–59 Age Group</v>
      </c>
      <c r="E3447" t="s">
        <v>34</v>
      </c>
      <c r="F3447" t="s">
        <v>34</v>
      </c>
      <c r="G3447" t="s">
        <v>13</v>
      </c>
      <c r="H3447" t="s">
        <v>14</v>
      </c>
      <c r="I3447" t="s">
        <v>15</v>
      </c>
      <c r="J3447" s="5">
        <v>111.08</v>
      </c>
      <c r="K3447" s="5">
        <v>27.9</v>
      </c>
      <c r="L3447" s="4">
        <f t="shared" si="160"/>
        <v>28.25</v>
      </c>
      <c r="M3447" s="5">
        <f t="shared" si="161"/>
        <v>27.9</v>
      </c>
      <c r="N3447" t="s">
        <v>24</v>
      </c>
      <c r="O3447" t="s">
        <v>34</v>
      </c>
    </row>
    <row r="3448" spans="1:15" x14ac:dyDescent="0.25">
      <c r="A3448">
        <v>52512</v>
      </c>
      <c r="B3448" t="s">
        <v>12</v>
      </c>
      <c r="C3448">
        <v>57</v>
      </c>
      <c r="D3448" t="str">
        <f t="shared" si="159"/>
        <v>40–59 Age Group</v>
      </c>
      <c r="E3448" t="s">
        <v>34</v>
      </c>
      <c r="F3448" t="s">
        <v>34</v>
      </c>
      <c r="G3448" t="s">
        <v>13</v>
      </c>
      <c r="H3448" t="s">
        <v>14</v>
      </c>
      <c r="I3448" t="s">
        <v>21</v>
      </c>
      <c r="J3448" s="5">
        <v>98.54</v>
      </c>
      <c r="K3448" s="5">
        <v>30.2</v>
      </c>
      <c r="L3448" s="4">
        <f t="shared" si="160"/>
        <v>28.25</v>
      </c>
      <c r="M3448" s="5">
        <f t="shared" si="161"/>
        <v>30.2</v>
      </c>
      <c r="N3448" t="s">
        <v>24</v>
      </c>
      <c r="O3448" t="s">
        <v>34</v>
      </c>
    </row>
    <row r="3449" spans="1:15" x14ac:dyDescent="0.25">
      <c r="A3449">
        <v>53660</v>
      </c>
      <c r="B3449" t="s">
        <v>12</v>
      </c>
      <c r="C3449">
        <v>57</v>
      </c>
      <c r="D3449" t="str">
        <f t="shared" si="159"/>
        <v>40–59 Age Group</v>
      </c>
      <c r="E3449" t="s">
        <v>34</v>
      </c>
      <c r="F3449" t="s">
        <v>34</v>
      </c>
      <c r="G3449" t="s">
        <v>13</v>
      </c>
      <c r="H3449" t="s">
        <v>14</v>
      </c>
      <c r="I3449" t="s">
        <v>15</v>
      </c>
      <c r="J3449" s="5">
        <v>108.53</v>
      </c>
      <c r="K3449" s="5">
        <v>19.399999999999999</v>
      </c>
      <c r="L3449" s="4">
        <f t="shared" si="160"/>
        <v>28.25</v>
      </c>
      <c r="M3449" s="5">
        <f t="shared" si="161"/>
        <v>19.399999999999999</v>
      </c>
      <c r="N3449" t="s">
        <v>29</v>
      </c>
      <c r="O3449" t="s">
        <v>34</v>
      </c>
    </row>
    <row r="3450" spans="1:15" x14ac:dyDescent="0.25">
      <c r="A3450">
        <v>56001</v>
      </c>
      <c r="B3450" t="s">
        <v>12</v>
      </c>
      <c r="C3450">
        <v>57</v>
      </c>
      <c r="D3450" t="str">
        <f t="shared" si="159"/>
        <v>40–59 Age Group</v>
      </c>
      <c r="E3450" t="s">
        <v>34</v>
      </c>
      <c r="F3450" t="s">
        <v>34</v>
      </c>
      <c r="G3450" t="s">
        <v>13</v>
      </c>
      <c r="H3450" t="s">
        <v>14</v>
      </c>
      <c r="I3450" t="s">
        <v>21</v>
      </c>
      <c r="J3450" s="5">
        <v>82.08</v>
      </c>
      <c r="K3450" s="5">
        <v>24.7</v>
      </c>
      <c r="L3450" s="4">
        <f t="shared" si="160"/>
        <v>28.25</v>
      </c>
      <c r="M3450" s="5">
        <f t="shared" si="161"/>
        <v>24.7</v>
      </c>
      <c r="N3450" t="s">
        <v>38</v>
      </c>
      <c r="O3450" t="s">
        <v>34</v>
      </c>
    </row>
    <row r="3451" spans="1:15" x14ac:dyDescent="0.25">
      <c r="A3451">
        <v>57254</v>
      </c>
      <c r="B3451" t="s">
        <v>19</v>
      </c>
      <c r="C3451">
        <v>57</v>
      </c>
      <c r="D3451" t="str">
        <f t="shared" si="159"/>
        <v>40–59 Age Group</v>
      </c>
      <c r="E3451" t="s">
        <v>34</v>
      </c>
      <c r="F3451" t="s">
        <v>34</v>
      </c>
      <c r="G3451" t="s">
        <v>13</v>
      </c>
      <c r="H3451" t="s">
        <v>14</v>
      </c>
      <c r="I3451" t="s">
        <v>21</v>
      </c>
      <c r="J3451" s="5">
        <v>135.63</v>
      </c>
      <c r="K3451" s="5">
        <v>36.200000000000003</v>
      </c>
      <c r="L3451" s="4">
        <f t="shared" si="160"/>
        <v>28.25</v>
      </c>
      <c r="M3451" s="5">
        <f t="shared" si="161"/>
        <v>36.200000000000003</v>
      </c>
      <c r="N3451" t="s">
        <v>18</v>
      </c>
      <c r="O3451" t="s">
        <v>34</v>
      </c>
    </row>
    <row r="3452" spans="1:15" x14ac:dyDescent="0.25">
      <c r="A3452">
        <v>57270</v>
      </c>
      <c r="B3452" t="s">
        <v>19</v>
      </c>
      <c r="C3452">
        <v>57</v>
      </c>
      <c r="D3452" t="str">
        <f t="shared" si="159"/>
        <v>40–59 Age Group</v>
      </c>
      <c r="E3452" t="s">
        <v>34</v>
      </c>
      <c r="F3452" t="s">
        <v>34</v>
      </c>
      <c r="G3452" t="s">
        <v>13</v>
      </c>
      <c r="H3452" t="s">
        <v>14</v>
      </c>
      <c r="I3452" t="s">
        <v>21</v>
      </c>
      <c r="J3452" s="5">
        <v>189.44</v>
      </c>
      <c r="K3452" s="5">
        <v>35.799999999999997</v>
      </c>
      <c r="L3452" s="4">
        <f t="shared" si="160"/>
        <v>28.25</v>
      </c>
      <c r="M3452" s="5">
        <f t="shared" si="161"/>
        <v>35.799999999999997</v>
      </c>
      <c r="N3452" t="s">
        <v>24</v>
      </c>
      <c r="O3452" t="s">
        <v>34</v>
      </c>
    </row>
    <row r="3453" spans="1:15" x14ac:dyDescent="0.25">
      <c r="A3453">
        <v>58138</v>
      </c>
      <c r="B3453" t="s">
        <v>12</v>
      </c>
      <c r="C3453">
        <v>57</v>
      </c>
      <c r="D3453" t="str">
        <f t="shared" si="159"/>
        <v>40–59 Age Group</v>
      </c>
      <c r="E3453" t="s">
        <v>34</v>
      </c>
      <c r="F3453" t="s">
        <v>34</v>
      </c>
      <c r="G3453" t="s">
        <v>13</v>
      </c>
      <c r="H3453" t="s">
        <v>14</v>
      </c>
      <c r="I3453" t="s">
        <v>21</v>
      </c>
      <c r="J3453" s="5">
        <v>111.64</v>
      </c>
      <c r="K3453" s="5">
        <v>31.5</v>
      </c>
      <c r="L3453" s="4">
        <f t="shared" si="160"/>
        <v>28.25</v>
      </c>
      <c r="M3453" s="5">
        <f t="shared" si="161"/>
        <v>31.5</v>
      </c>
      <c r="N3453" t="s">
        <v>24</v>
      </c>
      <c r="O3453" t="s">
        <v>34</v>
      </c>
    </row>
    <row r="3454" spans="1:15" x14ac:dyDescent="0.25">
      <c r="A3454">
        <v>59437</v>
      </c>
      <c r="B3454" t="s">
        <v>19</v>
      </c>
      <c r="C3454">
        <v>57</v>
      </c>
      <c r="D3454" t="str">
        <f t="shared" si="159"/>
        <v>40–59 Age Group</v>
      </c>
      <c r="E3454" t="s">
        <v>34</v>
      </c>
      <c r="F3454" t="s">
        <v>34</v>
      </c>
      <c r="G3454" t="s">
        <v>13</v>
      </c>
      <c r="H3454" t="s">
        <v>14</v>
      </c>
      <c r="I3454" t="s">
        <v>15</v>
      </c>
      <c r="J3454" s="5">
        <v>221.89</v>
      </c>
      <c r="K3454" s="5">
        <v>37.299999999999997</v>
      </c>
      <c r="L3454" s="4">
        <f t="shared" si="160"/>
        <v>28.25</v>
      </c>
      <c r="M3454" s="5">
        <f t="shared" si="161"/>
        <v>37.299999999999997</v>
      </c>
      <c r="N3454" t="s">
        <v>29</v>
      </c>
      <c r="O3454" t="s">
        <v>13</v>
      </c>
    </row>
    <row r="3455" spans="1:15" x14ac:dyDescent="0.25">
      <c r="A3455">
        <v>60416</v>
      </c>
      <c r="B3455" t="s">
        <v>19</v>
      </c>
      <c r="C3455">
        <v>57</v>
      </c>
      <c r="D3455" t="str">
        <f t="shared" si="159"/>
        <v>40–59 Age Group</v>
      </c>
      <c r="E3455" t="s">
        <v>34</v>
      </c>
      <c r="F3455" t="s">
        <v>34</v>
      </c>
      <c r="G3455" t="s">
        <v>13</v>
      </c>
      <c r="H3455" t="s">
        <v>20</v>
      </c>
      <c r="I3455" t="s">
        <v>15</v>
      </c>
      <c r="J3455" s="5">
        <v>106.84</v>
      </c>
      <c r="K3455" s="5">
        <v>29.6</v>
      </c>
      <c r="L3455" s="4">
        <f t="shared" si="160"/>
        <v>28.25</v>
      </c>
      <c r="M3455" s="5">
        <f t="shared" si="161"/>
        <v>29.6</v>
      </c>
      <c r="N3455" t="s">
        <v>24</v>
      </c>
      <c r="O3455" t="s">
        <v>34</v>
      </c>
    </row>
    <row r="3456" spans="1:15" x14ac:dyDescent="0.25">
      <c r="A3456">
        <v>61096</v>
      </c>
      <c r="B3456" t="s">
        <v>12</v>
      </c>
      <c r="C3456">
        <v>57</v>
      </c>
      <c r="D3456" t="str">
        <f t="shared" si="159"/>
        <v>40–59 Age Group</v>
      </c>
      <c r="E3456" t="s">
        <v>34</v>
      </c>
      <c r="F3456" t="s">
        <v>34</v>
      </c>
      <c r="G3456" t="s">
        <v>13</v>
      </c>
      <c r="H3456" t="s">
        <v>14</v>
      </c>
      <c r="I3456" t="s">
        <v>21</v>
      </c>
      <c r="J3456" s="5">
        <v>70.16</v>
      </c>
      <c r="K3456" s="5">
        <v>25.8</v>
      </c>
      <c r="L3456" s="4">
        <f t="shared" si="160"/>
        <v>28.25</v>
      </c>
      <c r="M3456" s="5">
        <f t="shared" si="161"/>
        <v>25.8</v>
      </c>
      <c r="N3456" t="s">
        <v>18</v>
      </c>
      <c r="O3456" t="s">
        <v>34</v>
      </c>
    </row>
    <row r="3457" spans="1:15" x14ac:dyDescent="0.25">
      <c r="A3457">
        <v>62507</v>
      </c>
      <c r="B3457" t="s">
        <v>19</v>
      </c>
      <c r="C3457">
        <v>57</v>
      </c>
      <c r="D3457" t="str">
        <f t="shared" si="159"/>
        <v>40–59 Age Group</v>
      </c>
      <c r="E3457" t="s">
        <v>34</v>
      </c>
      <c r="F3457" t="s">
        <v>34</v>
      </c>
      <c r="G3457" t="s">
        <v>13</v>
      </c>
      <c r="H3457" t="s">
        <v>14</v>
      </c>
      <c r="I3457" t="s">
        <v>15</v>
      </c>
      <c r="J3457" s="5">
        <v>94.63</v>
      </c>
      <c r="K3457" s="5">
        <v>33</v>
      </c>
      <c r="L3457" s="4">
        <f t="shared" si="160"/>
        <v>28.25</v>
      </c>
      <c r="M3457" s="5">
        <f t="shared" si="161"/>
        <v>33</v>
      </c>
      <c r="N3457" t="s">
        <v>24</v>
      </c>
      <c r="O3457" t="s">
        <v>34</v>
      </c>
    </row>
    <row r="3458" spans="1:15" x14ac:dyDescent="0.25">
      <c r="A3458">
        <v>65144</v>
      </c>
      <c r="B3458" t="s">
        <v>19</v>
      </c>
      <c r="C3458">
        <v>57</v>
      </c>
      <c r="D3458" t="str">
        <f t="shared" ref="D3458:D3521" si="162">_xlfn.IFS(
C3458&lt;18,"1–17 Age Group",
C3458&lt;40,"18–39 Age Group",
C3458&lt;60,"40–59 Age Group",
C3458&lt;80,"60–79 Age Group",
TRUE,"80+ Age Group"
)</f>
        <v>40–59 Age Group</v>
      </c>
      <c r="E3458" t="s">
        <v>34</v>
      </c>
      <c r="F3458" t="s">
        <v>34</v>
      </c>
      <c r="G3458" t="s">
        <v>13</v>
      </c>
      <c r="H3458" t="s">
        <v>20</v>
      </c>
      <c r="I3458" t="s">
        <v>15</v>
      </c>
      <c r="J3458" s="5">
        <v>98.44</v>
      </c>
      <c r="K3458" s="5">
        <v>33.6</v>
      </c>
      <c r="L3458" s="4">
        <f t="shared" ref="L3458:L3521" si="163">MEDIAN(K:K)</f>
        <v>28.25</v>
      </c>
      <c r="M3458" s="5">
        <f t="shared" ref="M3458:M3521" si="164">IF(K:K="",$L3458,$K3458)</f>
        <v>33.6</v>
      </c>
      <c r="N3458" t="s">
        <v>38</v>
      </c>
      <c r="O3458" t="s">
        <v>34</v>
      </c>
    </row>
    <row r="3459" spans="1:15" x14ac:dyDescent="0.25">
      <c r="A3459">
        <v>65256</v>
      </c>
      <c r="B3459" t="s">
        <v>19</v>
      </c>
      <c r="C3459">
        <v>57</v>
      </c>
      <c r="D3459" t="str">
        <f t="shared" si="162"/>
        <v>40–59 Age Group</v>
      </c>
      <c r="E3459" t="s">
        <v>34</v>
      </c>
      <c r="F3459" t="s">
        <v>34</v>
      </c>
      <c r="G3459" t="s">
        <v>13</v>
      </c>
      <c r="H3459" t="s">
        <v>20</v>
      </c>
      <c r="I3459" t="s">
        <v>21</v>
      </c>
      <c r="J3459" s="5">
        <v>128.28</v>
      </c>
      <c r="K3459" s="5">
        <v>34.200000000000003</v>
      </c>
      <c r="L3459" s="4">
        <f t="shared" si="163"/>
        <v>28.25</v>
      </c>
      <c r="M3459" s="5">
        <f t="shared" si="164"/>
        <v>34.200000000000003</v>
      </c>
      <c r="N3459" t="s">
        <v>24</v>
      </c>
      <c r="O3459" t="s">
        <v>34</v>
      </c>
    </row>
    <row r="3460" spans="1:15" x14ac:dyDescent="0.25">
      <c r="A3460">
        <v>65481</v>
      </c>
      <c r="B3460" t="s">
        <v>12</v>
      </c>
      <c r="C3460">
        <v>57</v>
      </c>
      <c r="D3460" t="str">
        <f t="shared" si="162"/>
        <v>40–59 Age Group</v>
      </c>
      <c r="E3460" t="s">
        <v>34</v>
      </c>
      <c r="F3460" t="s">
        <v>34</v>
      </c>
      <c r="G3460" t="s">
        <v>13</v>
      </c>
      <c r="H3460" t="s">
        <v>14</v>
      </c>
      <c r="I3460" t="s">
        <v>15</v>
      </c>
      <c r="J3460" s="5">
        <v>90.4</v>
      </c>
      <c r="K3460" s="5">
        <v>26.5</v>
      </c>
      <c r="L3460" s="4">
        <f t="shared" si="163"/>
        <v>28.25</v>
      </c>
      <c r="M3460" s="5">
        <f t="shared" si="164"/>
        <v>26.5</v>
      </c>
      <c r="N3460" t="s">
        <v>24</v>
      </c>
      <c r="O3460" t="s">
        <v>34</v>
      </c>
    </row>
    <row r="3461" spans="1:15" x14ac:dyDescent="0.25">
      <c r="A3461">
        <v>65731</v>
      </c>
      <c r="B3461" t="s">
        <v>12</v>
      </c>
      <c r="C3461">
        <v>57</v>
      </c>
      <c r="D3461" t="str">
        <f t="shared" si="162"/>
        <v>40–59 Age Group</v>
      </c>
      <c r="E3461" t="s">
        <v>34</v>
      </c>
      <c r="F3461" t="s">
        <v>34</v>
      </c>
      <c r="G3461" t="s">
        <v>13</v>
      </c>
      <c r="H3461" t="s">
        <v>20</v>
      </c>
      <c r="I3461" t="s">
        <v>15</v>
      </c>
      <c r="J3461" s="5">
        <v>83.64</v>
      </c>
      <c r="K3461" s="5">
        <v>29.4</v>
      </c>
      <c r="L3461" s="4">
        <f t="shared" si="163"/>
        <v>28.25</v>
      </c>
      <c r="M3461" s="5">
        <f t="shared" si="164"/>
        <v>29.4</v>
      </c>
      <c r="N3461" t="s">
        <v>29</v>
      </c>
      <c r="O3461" t="s">
        <v>34</v>
      </c>
    </row>
    <row r="3462" spans="1:15" x14ac:dyDescent="0.25">
      <c r="A3462">
        <v>66270</v>
      </c>
      <c r="B3462" t="s">
        <v>19</v>
      </c>
      <c r="C3462">
        <v>57</v>
      </c>
      <c r="D3462" t="str">
        <f t="shared" si="162"/>
        <v>40–59 Age Group</v>
      </c>
      <c r="E3462" t="s">
        <v>34</v>
      </c>
      <c r="F3462" t="s">
        <v>34</v>
      </c>
      <c r="G3462" t="s">
        <v>13</v>
      </c>
      <c r="H3462" t="s">
        <v>14</v>
      </c>
      <c r="I3462" t="s">
        <v>21</v>
      </c>
      <c r="J3462" s="5">
        <v>69.400000000000006</v>
      </c>
      <c r="K3462" s="5">
        <v>24</v>
      </c>
      <c r="L3462" s="4">
        <f t="shared" si="163"/>
        <v>28.25</v>
      </c>
      <c r="M3462" s="5">
        <f t="shared" si="164"/>
        <v>24</v>
      </c>
      <c r="N3462" t="s">
        <v>38</v>
      </c>
      <c r="O3462" t="s">
        <v>34</v>
      </c>
    </row>
    <row r="3463" spans="1:15" x14ac:dyDescent="0.25">
      <c r="A3463">
        <v>66315</v>
      </c>
      <c r="B3463" t="s">
        <v>19</v>
      </c>
      <c r="C3463">
        <v>57</v>
      </c>
      <c r="D3463" t="str">
        <f t="shared" si="162"/>
        <v>40–59 Age Group</v>
      </c>
      <c r="E3463" t="s">
        <v>34</v>
      </c>
      <c r="F3463" t="s">
        <v>34</v>
      </c>
      <c r="G3463" t="s">
        <v>34</v>
      </c>
      <c r="H3463" t="s">
        <v>20</v>
      </c>
      <c r="I3463" t="s">
        <v>15</v>
      </c>
      <c r="J3463" s="5">
        <v>68.02</v>
      </c>
      <c r="K3463" s="5">
        <v>37.5</v>
      </c>
      <c r="L3463" s="4">
        <f t="shared" si="163"/>
        <v>28.25</v>
      </c>
      <c r="M3463" s="5">
        <f t="shared" si="164"/>
        <v>37.5</v>
      </c>
      <c r="N3463" t="s">
        <v>24</v>
      </c>
      <c r="O3463" t="s">
        <v>13</v>
      </c>
    </row>
    <row r="3464" spans="1:15" x14ac:dyDescent="0.25">
      <c r="A3464">
        <v>67343</v>
      </c>
      <c r="B3464" t="s">
        <v>19</v>
      </c>
      <c r="C3464">
        <v>57</v>
      </c>
      <c r="D3464" t="str">
        <f t="shared" si="162"/>
        <v>40–59 Age Group</v>
      </c>
      <c r="E3464" t="s">
        <v>34</v>
      </c>
      <c r="F3464" t="s">
        <v>34</v>
      </c>
      <c r="G3464" t="s">
        <v>13</v>
      </c>
      <c r="H3464" t="s">
        <v>14</v>
      </c>
      <c r="I3464" t="s">
        <v>21</v>
      </c>
      <c r="J3464" s="5">
        <v>81.42</v>
      </c>
      <c r="K3464" s="5">
        <v>35.799999999999997</v>
      </c>
      <c r="L3464" s="4">
        <f t="shared" si="163"/>
        <v>28.25</v>
      </c>
      <c r="M3464" s="5">
        <f t="shared" si="164"/>
        <v>35.799999999999997</v>
      </c>
      <c r="N3464" t="s">
        <v>24</v>
      </c>
      <c r="O3464" t="s">
        <v>34</v>
      </c>
    </row>
    <row r="3465" spans="1:15" x14ac:dyDescent="0.25">
      <c r="A3465">
        <v>68371</v>
      </c>
      <c r="B3465" t="s">
        <v>12</v>
      </c>
      <c r="C3465">
        <v>57</v>
      </c>
      <c r="D3465" t="str">
        <f t="shared" si="162"/>
        <v>40–59 Age Group</v>
      </c>
      <c r="E3465" t="s">
        <v>34</v>
      </c>
      <c r="F3465" t="s">
        <v>34</v>
      </c>
      <c r="G3465" t="s">
        <v>13</v>
      </c>
      <c r="H3465" t="s">
        <v>14</v>
      </c>
      <c r="I3465" t="s">
        <v>15</v>
      </c>
      <c r="J3465" s="5">
        <v>134.76</v>
      </c>
      <c r="K3465" s="5">
        <v>29.1</v>
      </c>
      <c r="L3465" s="4">
        <f t="shared" si="163"/>
        <v>28.25</v>
      </c>
      <c r="M3465" s="5">
        <f t="shared" si="164"/>
        <v>29.1</v>
      </c>
      <c r="N3465" t="s">
        <v>38</v>
      </c>
      <c r="O3465" t="s">
        <v>34</v>
      </c>
    </row>
    <row r="3466" spans="1:15" x14ac:dyDescent="0.25">
      <c r="A3466">
        <v>68750</v>
      </c>
      <c r="B3466" t="s">
        <v>12</v>
      </c>
      <c r="C3466">
        <v>57</v>
      </c>
      <c r="D3466" t="str">
        <f t="shared" si="162"/>
        <v>40–59 Age Group</v>
      </c>
      <c r="E3466" t="s">
        <v>34</v>
      </c>
      <c r="F3466" t="s">
        <v>34</v>
      </c>
      <c r="G3466" t="s">
        <v>13</v>
      </c>
      <c r="H3466" t="s">
        <v>14</v>
      </c>
      <c r="I3466" t="s">
        <v>21</v>
      </c>
      <c r="J3466" s="5">
        <v>89.81</v>
      </c>
      <c r="K3466" s="5">
        <v>35.6</v>
      </c>
      <c r="L3466" s="4">
        <f t="shared" si="163"/>
        <v>28.25</v>
      </c>
      <c r="M3466" s="5">
        <f t="shared" si="164"/>
        <v>35.6</v>
      </c>
      <c r="N3466" t="s">
        <v>24</v>
      </c>
      <c r="O3466" t="s">
        <v>34</v>
      </c>
    </row>
    <row r="3467" spans="1:15" x14ac:dyDescent="0.25">
      <c r="A3467">
        <v>69064</v>
      </c>
      <c r="B3467" t="s">
        <v>19</v>
      </c>
      <c r="C3467">
        <v>57</v>
      </c>
      <c r="D3467" t="str">
        <f t="shared" si="162"/>
        <v>40–59 Age Group</v>
      </c>
      <c r="E3467" t="s">
        <v>34</v>
      </c>
      <c r="F3467" t="s">
        <v>34</v>
      </c>
      <c r="G3467" t="s">
        <v>34</v>
      </c>
      <c r="H3467" t="s">
        <v>20</v>
      </c>
      <c r="I3467" t="s">
        <v>21</v>
      </c>
      <c r="J3467" s="5">
        <v>72.55</v>
      </c>
      <c r="K3467" s="5">
        <v>21</v>
      </c>
      <c r="L3467" s="4">
        <f t="shared" si="163"/>
        <v>28.25</v>
      </c>
      <c r="M3467" s="5">
        <f t="shared" si="164"/>
        <v>21</v>
      </c>
      <c r="N3467" t="s">
        <v>24</v>
      </c>
      <c r="O3467" t="s">
        <v>34</v>
      </c>
    </row>
    <row r="3468" spans="1:15" x14ac:dyDescent="0.25">
      <c r="A3468">
        <v>69834</v>
      </c>
      <c r="B3468" t="s">
        <v>19</v>
      </c>
      <c r="C3468">
        <v>57</v>
      </c>
      <c r="D3468" t="str">
        <f t="shared" si="162"/>
        <v>40–59 Age Group</v>
      </c>
      <c r="E3468" t="s">
        <v>34</v>
      </c>
      <c r="F3468" t="s">
        <v>34</v>
      </c>
      <c r="G3468" t="s">
        <v>13</v>
      </c>
      <c r="H3468" t="s">
        <v>43</v>
      </c>
      <c r="I3468" t="s">
        <v>21</v>
      </c>
      <c r="J3468" s="5">
        <v>87.1</v>
      </c>
      <c r="K3468" s="5">
        <v>48.3</v>
      </c>
      <c r="L3468" s="4">
        <f t="shared" si="163"/>
        <v>28.25</v>
      </c>
      <c r="M3468" s="5">
        <f t="shared" si="164"/>
        <v>48.3</v>
      </c>
      <c r="N3468" t="s">
        <v>29</v>
      </c>
      <c r="O3468" t="s">
        <v>34</v>
      </c>
    </row>
    <row r="3469" spans="1:15" x14ac:dyDescent="0.25">
      <c r="A3469">
        <v>69835</v>
      </c>
      <c r="B3469" t="s">
        <v>19</v>
      </c>
      <c r="C3469">
        <v>57</v>
      </c>
      <c r="D3469" t="str">
        <f t="shared" si="162"/>
        <v>40–59 Age Group</v>
      </c>
      <c r="E3469" t="s">
        <v>34</v>
      </c>
      <c r="F3469" t="s">
        <v>34</v>
      </c>
      <c r="G3469" t="s">
        <v>13</v>
      </c>
      <c r="H3469" t="s">
        <v>14</v>
      </c>
      <c r="I3469" t="s">
        <v>21</v>
      </c>
      <c r="J3469" s="5">
        <v>131.4</v>
      </c>
      <c r="K3469" s="5">
        <v>32.299999999999997</v>
      </c>
      <c r="L3469" s="4">
        <f t="shared" si="163"/>
        <v>28.25</v>
      </c>
      <c r="M3469" s="5">
        <f t="shared" si="164"/>
        <v>32.299999999999997</v>
      </c>
      <c r="N3469" t="s">
        <v>24</v>
      </c>
      <c r="O3469" t="s">
        <v>34</v>
      </c>
    </row>
    <row r="3470" spans="1:15" x14ac:dyDescent="0.25">
      <c r="A3470">
        <v>72081</v>
      </c>
      <c r="B3470" t="s">
        <v>19</v>
      </c>
      <c r="C3470">
        <v>57</v>
      </c>
      <c r="D3470" t="str">
        <f t="shared" si="162"/>
        <v>40–59 Age Group</v>
      </c>
      <c r="E3470" t="s">
        <v>13</v>
      </c>
      <c r="F3470" t="s">
        <v>34</v>
      </c>
      <c r="G3470" t="s">
        <v>13</v>
      </c>
      <c r="H3470" t="s">
        <v>43</v>
      </c>
      <c r="I3470" t="s">
        <v>21</v>
      </c>
      <c r="J3470" s="5">
        <v>67.41</v>
      </c>
      <c r="K3470" s="5">
        <v>32.9</v>
      </c>
      <c r="L3470" s="4">
        <f t="shared" si="163"/>
        <v>28.25</v>
      </c>
      <c r="M3470" s="5">
        <f t="shared" si="164"/>
        <v>32.9</v>
      </c>
      <c r="N3470" t="s">
        <v>24</v>
      </c>
      <c r="O3470" t="s">
        <v>13</v>
      </c>
    </row>
    <row r="3471" spans="1:15" x14ac:dyDescent="0.25">
      <c r="A3471">
        <v>72562</v>
      </c>
      <c r="B3471" t="s">
        <v>19</v>
      </c>
      <c r="C3471">
        <v>57</v>
      </c>
      <c r="D3471" t="str">
        <f t="shared" si="162"/>
        <v>40–59 Age Group</v>
      </c>
      <c r="E3471" t="s">
        <v>34</v>
      </c>
      <c r="F3471" t="s">
        <v>34</v>
      </c>
      <c r="G3471" t="s">
        <v>13</v>
      </c>
      <c r="H3471" t="s">
        <v>14</v>
      </c>
      <c r="I3471" t="s">
        <v>21</v>
      </c>
      <c r="J3471" s="5">
        <v>64.37</v>
      </c>
      <c r="K3471" s="5">
        <v>32.799999999999997</v>
      </c>
      <c r="L3471" s="4">
        <f t="shared" si="163"/>
        <v>28.25</v>
      </c>
      <c r="M3471" s="5">
        <f t="shared" si="164"/>
        <v>32.799999999999997</v>
      </c>
      <c r="N3471" t="s">
        <v>24</v>
      </c>
      <c r="O3471" t="s">
        <v>34</v>
      </c>
    </row>
    <row r="3472" spans="1:15" x14ac:dyDescent="0.25">
      <c r="A3472">
        <v>72911</v>
      </c>
      <c r="B3472" t="s">
        <v>19</v>
      </c>
      <c r="C3472">
        <v>57</v>
      </c>
      <c r="D3472" t="str">
        <f t="shared" si="162"/>
        <v>40–59 Age Group</v>
      </c>
      <c r="E3472" t="s">
        <v>13</v>
      </c>
      <c r="F3472" t="s">
        <v>34</v>
      </c>
      <c r="G3472" t="s">
        <v>13</v>
      </c>
      <c r="H3472" t="s">
        <v>14</v>
      </c>
      <c r="I3472" t="s">
        <v>21</v>
      </c>
      <c r="J3472" s="5">
        <v>129.54</v>
      </c>
      <c r="K3472" s="5">
        <v>60.9</v>
      </c>
      <c r="L3472" s="4">
        <f t="shared" si="163"/>
        <v>28.25</v>
      </c>
      <c r="M3472" s="5">
        <f t="shared" si="164"/>
        <v>60.9</v>
      </c>
      <c r="N3472" t="s">
        <v>29</v>
      </c>
      <c r="O3472" t="s">
        <v>34</v>
      </c>
    </row>
    <row r="3473" spans="1:15" x14ac:dyDescent="0.25">
      <c r="A3473">
        <v>364</v>
      </c>
      <c r="B3473" t="s">
        <v>19</v>
      </c>
      <c r="C3473">
        <v>58</v>
      </c>
      <c r="D3473" t="str">
        <f t="shared" si="162"/>
        <v>40–59 Age Group</v>
      </c>
      <c r="E3473" t="s">
        <v>34</v>
      </c>
      <c r="F3473" t="s">
        <v>34</v>
      </c>
      <c r="G3473" t="s">
        <v>13</v>
      </c>
      <c r="H3473" t="s">
        <v>14</v>
      </c>
      <c r="I3473" t="s">
        <v>15</v>
      </c>
      <c r="J3473" s="5">
        <v>105.74</v>
      </c>
      <c r="K3473" s="5">
        <v>26.8</v>
      </c>
      <c r="L3473" s="4">
        <f t="shared" si="163"/>
        <v>28.25</v>
      </c>
      <c r="M3473" s="5">
        <f t="shared" si="164"/>
        <v>26.8</v>
      </c>
      <c r="N3473" t="s">
        <v>18</v>
      </c>
      <c r="O3473" t="s">
        <v>34</v>
      </c>
    </row>
    <row r="3474" spans="1:15" x14ac:dyDescent="0.25">
      <c r="A3474">
        <v>1842</v>
      </c>
      <c r="B3474" t="s">
        <v>12</v>
      </c>
      <c r="C3474">
        <v>58</v>
      </c>
      <c r="D3474" t="str">
        <f t="shared" si="162"/>
        <v>40–59 Age Group</v>
      </c>
      <c r="E3474" t="s">
        <v>34</v>
      </c>
      <c r="F3474" t="s">
        <v>34</v>
      </c>
      <c r="G3474" t="s">
        <v>13</v>
      </c>
      <c r="H3474" t="s">
        <v>14</v>
      </c>
      <c r="I3474" t="s">
        <v>15</v>
      </c>
      <c r="J3474" s="5">
        <v>94</v>
      </c>
      <c r="K3474" s="5" t="s">
        <v>4270</v>
      </c>
      <c r="L3474" s="4">
        <f t="shared" si="163"/>
        <v>28.25</v>
      </c>
      <c r="M3474" s="5">
        <f t="shared" si="164"/>
        <v>28.25</v>
      </c>
      <c r="N3474" t="s">
        <v>38</v>
      </c>
      <c r="O3474" t="s">
        <v>34</v>
      </c>
    </row>
    <row r="3475" spans="1:15" x14ac:dyDescent="0.25">
      <c r="A3475">
        <v>2138</v>
      </c>
      <c r="B3475" t="s">
        <v>12</v>
      </c>
      <c r="C3475">
        <v>58</v>
      </c>
      <c r="D3475" t="str">
        <f t="shared" si="162"/>
        <v>40–59 Age Group</v>
      </c>
      <c r="E3475" t="s">
        <v>34</v>
      </c>
      <c r="F3475" t="s">
        <v>34</v>
      </c>
      <c r="G3475" t="s">
        <v>13</v>
      </c>
      <c r="H3475" t="s">
        <v>43</v>
      </c>
      <c r="I3475" t="s">
        <v>15</v>
      </c>
      <c r="J3475" s="5">
        <v>84.94</v>
      </c>
      <c r="K3475" s="5" t="s">
        <v>4270</v>
      </c>
      <c r="L3475" s="4">
        <f t="shared" si="163"/>
        <v>28.25</v>
      </c>
      <c r="M3475" s="5">
        <f t="shared" si="164"/>
        <v>28.25</v>
      </c>
      <c r="N3475" t="s">
        <v>24</v>
      </c>
      <c r="O3475" t="s">
        <v>34</v>
      </c>
    </row>
    <row r="3476" spans="1:15" x14ac:dyDescent="0.25">
      <c r="A3476">
        <v>2346</v>
      </c>
      <c r="B3476" t="s">
        <v>12</v>
      </c>
      <c r="C3476">
        <v>58</v>
      </c>
      <c r="D3476" t="str">
        <f t="shared" si="162"/>
        <v>40–59 Age Group</v>
      </c>
      <c r="E3476" t="s">
        <v>34</v>
      </c>
      <c r="F3476" t="s">
        <v>34</v>
      </c>
      <c r="G3476" t="s">
        <v>13</v>
      </c>
      <c r="H3476" t="s">
        <v>14</v>
      </c>
      <c r="I3476" t="s">
        <v>15</v>
      </c>
      <c r="J3476" s="5">
        <v>82.3</v>
      </c>
      <c r="K3476" s="5" t="s">
        <v>4270</v>
      </c>
      <c r="L3476" s="4">
        <f t="shared" si="163"/>
        <v>28.25</v>
      </c>
      <c r="M3476" s="5">
        <f t="shared" si="164"/>
        <v>28.25</v>
      </c>
      <c r="N3476" t="s">
        <v>29</v>
      </c>
      <c r="O3476" t="s">
        <v>13</v>
      </c>
    </row>
    <row r="3477" spans="1:15" x14ac:dyDescent="0.25">
      <c r="A3477">
        <v>2421</v>
      </c>
      <c r="B3477" t="s">
        <v>19</v>
      </c>
      <c r="C3477">
        <v>58</v>
      </c>
      <c r="D3477" t="str">
        <f t="shared" si="162"/>
        <v>40–59 Age Group</v>
      </c>
      <c r="E3477" t="s">
        <v>34</v>
      </c>
      <c r="F3477" t="s">
        <v>34</v>
      </c>
      <c r="G3477" t="s">
        <v>13</v>
      </c>
      <c r="H3477" t="s">
        <v>14</v>
      </c>
      <c r="I3477" t="s">
        <v>15</v>
      </c>
      <c r="J3477" s="5">
        <v>90.26</v>
      </c>
      <c r="K3477" s="5">
        <v>36.1</v>
      </c>
      <c r="L3477" s="4">
        <f t="shared" si="163"/>
        <v>28.25</v>
      </c>
      <c r="M3477" s="5">
        <f t="shared" si="164"/>
        <v>36.1</v>
      </c>
      <c r="N3477" t="s">
        <v>24</v>
      </c>
      <c r="O3477" t="s">
        <v>34</v>
      </c>
    </row>
    <row r="3478" spans="1:15" x14ac:dyDescent="0.25">
      <c r="A3478">
        <v>2730</v>
      </c>
      <c r="B3478" t="s">
        <v>12</v>
      </c>
      <c r="C3478">
        <v>58</v>
      </c>
      <c r="D3478" t="str">
        <f t="shared" si="162"/>
        <v>40–59 Age Group</v>
      </c>
      <c r="E3478" t="s">
        <v>34</v>
      </c>
      <c r="F3478" t="s">
        <v>34</v>
      </c>
      <c r="G3478" t="s">
        <v>13</v>
      </c>
      <c r="H3478" t="s">
        <v>14</v>
      </c>
      <c r="I3478" t="s">
        <v>15</v>
      </c>
      <c r="J3478" s="5">
        <v>94.53</v>
      </c>
      <c r="K3478" s="5">
        <v>36.1</v>
      </c>
      <c r="L3478" s="4">
        <f t="shared" si="163"/>
        <v>28.25</v>
      </c>
      <c r="M3478" s="5">
        <f t="shared" si="164"/>
        <v>36.1</v>
      </c>
      <c r="N3478" t="s">
        <v>24</v>
      </c>
      <c r="O3478" t="s">
        <v>34</v>
      </c>
    </row>
    <row r="3479" spans="1:15" x14ac:dyDescent="0.25">
      <c r="A3479">
        <v>3348</v>
      </c>
      <c r="B3479" t="s">
        <v>19</v>
      </c>
      <c r="C3479">
        <v>58</v>
      </c>
      <c r="D3479" t="str">
        <f t="shared" si="162"/>
        <v>40–59 Age Group</v>
      </c>
      <c r="E3479" t="s">
        <v>13</v>
      </c>
      <c r="F3479" t="s">
        <v>34</v>
      </c>
      <c r="G3479" t="s">
        <v>13</v>
      </c>
      <c r="H3479" t="s">
        <v>14</v>
      </c>
      <c r="I3479" t="s">
        <v>15</v>
      </c>
      <c r="J3479" s="5">
        <v>194.53</v>
      </c>
      <c r="K3479" s="5">
        <v>39.5</v>
      </c>
      <c r="L3479" s="4">
        <f t="shared" si="163"/>
        <v>28.25</v>
      </c>
      <c r="M3479" s="5">
        <f t="shared" si="164"/>
        <v>39.5</v>
      </c>
      <c r="N3479" t="s">
        <v>24</v>
      </c>
      <c r="O3479" t="s">
        <v>34</v>
      </c>
    </row>
    <row r="3480" spans="1:15" x14ac:dyDescent="0.25">
      <c r="A3480">
        <v>7055</v>
      </c>
      <c r="B3480" t="s">
        <v>19</v>
      </c>
      <c r="C3480">
        <v>58</v>
      </c>
      <c r="D3480" t="str">
        <f t="shared" si="162"/>
        <v>40–59 Age Group</v>
      </c>
      <c r="E3480" t="s">
        <v>34</v>
      </c>
      <c r="F3480" t="s">
        <v>34</v>
      </c>
      <c r="G3480" t="s">
        <v>13</v>
      </c>
      <c r="H3480" t="s">
        <v>14</v>
      </c>
      <c r="I3480" t="s">
        <v>15</v>
      </c>
      <c r="J3480" s="5">
        <v>80.92</v>
      </c>
      <c r="K3480" s="5">
        <v>19.399999999999999</v>
      </c>
      <c r="L3480" s="4">
        <f t="shared" si="163"/>
        <v>28.25</v>
      </c>
      <c r="M3480" s="5">
        <f t="shared" si="164"/>
        <v>19.399999999999999</v>
      </c>
      <c r="N3480" t="s">
        <v>38</v>
      </c>
      <c r="O3480" t="s">
        <v>34</v>
      </c>
    </row>
    <row r="3481" spans="1:15" x14ac:dyDescent="0.25">
      <c r="A3481">
        <v>7291</v>
      </c>
      <c r="B3481" t="s">
        <v>19</v>
      </c>
      <c r="C3481">
        <v>58</v>
      </c>
      <c r="D3481" t="str">
        <f t="shared" si="162"/>
        <v>40–59 Age Group</v>
      </c>
      <c r="E3481" t="s">
        <v>34</v>
      </c>
      <c r="F3481" t="s">
        <v>34</v>
      </c>
      <c r="G3481" t="s">
        <v>34</v>
      </c>
      <c r="H3481" t="s">
        <v>14</v>
      </c>
      <c r="I3481" t="s">
        <v>15</v>
      </c>
      <c r="J3481" s="5">
        <v>82.01</v>
      </c>
      <c r="K3481" s="5">
        <v>34.700000000000003</v>
      </c>
      <c r="L3481" s="4">
        <f t="shared" si="163"/>
        <v>28.25</v>
      </c>
      <c r="M3481" s="5">
        <f t="shared" si="164"/>
        <v>34.700000000000003</v>
      </c>
      <c r="N3481" t="s">
        <v>18</v>
      </c>
      <c r="O3481" t="s">
        <v>34</v>
      </c>
    </row>
    <row r="3482" spans="1:15" x14ac:dyDescent="0.25">
      <c r="A3482">
        <v>8553</v>
      </c>
      <c r="B3482" t="s">
        <v>19</v>
      </c>
      <c r="C3482">
        <v>58</v>
      </c>
      <c r="D3482" t="str">
        <f t="shared" si="162"/>
        <v>40–59 Age Group</v>
      </c>
      <c r="E3482" t="s">
        <v>34</v>
      </c>
      <c r="F3482" t="s">
        <v>34</v>
      </c>
      <c r="G3482" t="s">
        <v>13</v>
      </c>
      <c r="H3482" t="s">
        <v>43</v>
      </c>
      <c r="I3482" t="s">
        <v>21</v>
      </c>
      <c r="J3482" s="5">
        <v>195.74</v>
      </c>
      <c r="K3482" s="5">
        <v>32.700000000000003</v>
      </c>
      <c r="L3482" s="4">
        <f t="shared" si="163"/>
        <v>28.25</v>
      </c>
      <c r="M3482" s="5">
        <f t="shared" si="164"/>
        <v>32.700000000000003</v>
      </c>
      <c r="N3482" t="s">
        <v>38</v>
      </c>
      <c r="O3482" t="s">
        <v>34</v>
      </c>
    </row>
    <row r="3483" spans="1:15" x14ac:dyDescent="0.25">
      <c r="A3483">
        <v>8831</v>
      </c>
      <c r="B3483" t="s">
        <v>19</v>
      </c>
      <c r="C3483">
        <v>58</v>
      </c>
      <c r="D3483" t="str">
        <f t="shared" si="162"/>
        <v>40–59 Age Group</v>
      </c>
      <c r="E3483" t="s">
        <v>34</v>
      </c>
      <c r="F3483" t="s">
        <v>34</v>
      </c>
      <c r="G3483" t="s">
        <v>13</v>
      </c>
      <c r="H3483" t="s">
        <v>14</v>
      </c>
      <c r="I3483" t="s">
        <v>21</v>
      </c>
      <c r="J3483" s="5">
        <v>94.3</v>
      </c>
      <c r="K3483" s="5">
        <v>29.1</v>
      </c>
      <c r="L3483" s="4">
        <f t="shared" si="163"/>
        <v>28.25</v>
      </c>
      <c r="M3483" s="5">
        <f t="shared" si="164"/>
        <v>29.1</v>
      </c>
      <c r="N3483" t="s">
        <v>38</v>
      </c>
      <c r="O3483" t="s">
        <v>34</v>
      </c>
    </row>
    <row r="3484" spans="1:15" x14ac:dyDescent="0.25">
      <c r="A3484">
        <v>9955</v>
      </c>
      <c r="B3484" t="s">
        <v>19</v>
      </c>
      <c r="C3484">
        <v>58</v>
      </c>
      <c r="D3484" t="str">
        <f t="shared" si="162"/>
        <v>40–59 Age Group</v>
      </c>
      <c r="E3484" t="s">
        <v>34</v>
      </c>
      <c r="F3484" t="s">
        <v>34</v>
      </c>
      <c r="G3484" t="s">
        <v>34</v>
      </c>
      <c r="H3484" t="s">
        <v>14</v>
      </c>
      <c r="I3484" t="s">
        <v>15</v>
      </c>
      <c r="J3484" s="5">
        <v>83.93</v>
      </c>
      <c r="K3484" s="5">
        <v>25.6</v>
      </c>
      <c r="L3484" s="4">
        <f t="shared" si="163"/>
        <v>28.25</v>
      </c>
      <c r="M3484" s="5">
        <f t="shared" si="164"/>
        <v>25.6</v>
      </c>
      <c r="N3484" t="s">
        <v>18</v>
      </c>
      <c r="O3484" t="s">
        <v>34</v>
      </c>
    </row>
    <row r="3485" spans="1:15" x14ac:dyDescent="0.25">
      <c r="A3485">
        <v>11817</v>
      </c>
      <c r="B3485" t="s">
        <v>12</v>
      </c>
      <c r="C3485">
        <v>58</v>
      </c>
      <c r="D3485" t="str">
        <f t="shared" si="162"/>
        <v>40–59 Age Group</v>
      </c>
      <c r="E3485" t="s">
        <v>34</v>
      </c>
      <c r="F3485" t="s">
        <v>34</v>
      </c>
      <c r="G3485" t="s">
        <v>13</v>
      </c>
      <c r="H3485" t="s">
        <v>43</v>
      </c>
      <c r="I3485" t="s">
        <v>15</v>
      </c>
      <c r="J3485" s="5">
        <v>160.87</v>
      </c>
      <c r="K3485" s="5" t="s">
        <v>4270</v>
      </c>
      <c r="L3485" s="4">
        <f t="shared" si="163"/>
        <v>28.25</v>
      </c>
      <c r="M3485" s="5">
        <f t="shared" si="164"/>
        <v>28.25</v>
      </c>
      <c r="N3485" t="s">
        <v>18</v>
      </c>
      <c r="O3485" t="s">
        <v>34</v>
      </c>
    </row>
    <row r="3486" spans="1:15" x14ac:dyDescent="0.25">
      <c r="A3486">
        <v>13571</v>
      </c>
      <c r="B3486" t="s">
        <v>12</v>
      </c>
      <c r="C3486">
        <v>58</v>
      </c>
      <c r="D3486" t="str">
        <f t="shared" si="162"/>
        <v>40–59 Age Group</v>
      </c>
      <c r="E3486" t="s">
        <v>34</v>
      </c>
      <c r="F3486" t="s">
        <v>34</v>
      </c>
      <c r="G3486" t="s">
        <v>13</v>
      </c>
      <c r="H3486" t="s">
        <v>43</v>
      </c>
      <c r="I3486" t="s">
        <v>15</v>
      </c>
      <c r="J3486" s="5">
        <v>194.04</v>
      </c>
      <c r="K3486" s="5">
        <v>27.8</v>
      </c>
      <c r="L3486" s="4">
        <f t="shared" si="163"/>
        <v>28.25</v>
      </c>
      <c r="M3486" s="5">
        <f t="shared" si="164"/>
        <v>27.8</v>
      </c>
      <c r="N3486" t="s">
        <v>24</v>
      </c>
      <c r="O3486" t="s">
        <v>34</v>
      </c>
    </row>
    <row r="3487" spans="1:15" x14ac:dyDescent="0.25">
      <c r="A3487">
        <v>14019</v>
      </c>
      <c r="B3487" t="s">
        <v>19</v>
      </c>
      <c r="C3487">
        <v>58</v>
      </c>
      <c r="D3487" t="str">
        <f t="shared" si="162"/>
        <v>40–59 Age Group</v>
      </c>
      <c r="E3487" t="s">
        <v>34</v>
      </c>
      <c r="F3487" t="s">
        <v>34</v>
      </c>
      <c r="G3487" t="s">
        <v>13</v>
      </c>
      <c r="H3487" t="s">
        <v>14</v>
      </c>
      <c r="I3487" t="s">
        <v>15</v>
      </c>
      <c r="J3487" s="5">
        <v>96.21</v>
      </c>
      <c r="K3487" s="5">
        <v>23.5</v>
      </c>
      <c r="L3487" s="4">
        <f t="shared" si="163"/>
        <v>28.25</v>
      </c>
      <c r="M3487" s="5">
        <f t="shared" si="164"/>
        <v>23.5</v>
      </c>
      <c r="N3487" t="s">
        <v>24</v>
      </c>
      <c r="O3487" t="s">
        <v>34</v>
      </c>
    </row>
    <row r="3488" spans="1:15" x14ac:dyDescent="0.25">
      <c r="A3488">
        <v>15528</v>
      </c>
      <c r="B3488" t="s">
        <v>12</v>
      </c>
      <c r="C3488">
        <v>58</v>
      </c>
      <c r="D3488" t="str">
        <f t="shared" si="162"/>
        <v>40–59 Age Group</v>
      </c>
      <c r="E3488" t="s">
        <v>13</v>
      </c>
      <c r="F3488" t="s">
        <v>34</v>
      </c>
      <c r="G3488" t="s">
        <v>13</v>
      </c>
      <c r="H3488" t="s">
        <v>14</v>
      </c>
      <c r="I3488" t="s">
        <v>21</v>
      </c>
      <c r="J3488" s="5">
        <v>223.36</v>
      </c>
      <c r="K3488" s="5">
        <v>41.5</v>
      </c>
      <c r="L3488" s="4">
        <f t="shared" si="163"/>
        <v>28.25</v>
      </c>
      <c r="M3488" s="5">
        <f t="shared" si="164"/>
        <v>41.5</v>
      </c>
      <c r="N3488" t="s">
        <v>18</v>
      </c>
      <c r="O3488" t="s">
        <v>34</v>
      </c>
    </row>
    <row r="3489" spans="1:15" x14ac:dyDescent="0.25">
      <c r="A3489">
        <v>18187</v>
      </c>
      <c r="B3489" t="s">
        <v>12</v>
      </c>
      <c r="C3489">
        <v>58</v>
      </c>
      <c r="D3489" t="str">
        <f t="shared" si="162"/>
        <v>40–59 Age Group</v>
      </c>
      <c r="E3489" t="s">
        <v>34</v>
      </c>
      <c r="F3489" t="s">
        <v>34</v>
      </c>
      <c r="G3489" t="s">
        <v>13</v>
      </c>
      <c r="H3489" t="s">
        <v>14</v>
      </c>
      <c r="I3489" t="s">
        <v>21</v>
      </c>
      <c r="J3489" s="5">
        <v>96.01</v>
      </c>
      <c r="K3489" s="5">
        <v>33.799999999999997</v>
      </c>
      <c r="L3489" s="4">
        <f t="shared" si="163"/>
        <v>28.25</v>
      </c>
      <c r="M3489" s="5">
        <f t="shared" si="164"/>
        <v>33.799999999999997</v>
      </c>
      <c r="N3489" t="s">
        <v>38</v>
      </c>
      <c r="O3489" t="s">
        <v>34</v>
      </c>
    </row>
    <row r="3490" spans="1:15" x14ac:dyDescent="0.25">
      <c r="A3490">
        <v>19335</v>
      </c>
      <c r="B3490" t="s">
        <v>12</v>
      </c>
      <c r="C3490">
        <v>58</v>
      </c>
      <c r="D3490" t="str">
        <f t="shared" si="162"/>
        <v>40–59 Age Group</v>
      </c>
      <c r="E3490" t="s">
        <v>34</v>
      </c>
      <c r="F3490" t="s">
        <v>34</v>
      </c>
      <c r="G3490" t="s">
        <v>13</v>
      </c>
      <c r="H3490" t="s">
        <v>20</v>
      </c>
      <c r="I3490" t="s">
        <v>21</v>
      </c>
      <c r="J3490" s="5">
        <v>99.83</v>
      </c>
      <c r="K3490" s="5">
        <v>36.299999999999997</v>
      </c>
      <c r="L3490" s="4">
        <f t="shared" si="163"/>
        <v>28.25</v>
      </c>
      <c r="M3490" s="5">
        <f t="shared" si="164"/>
        <v>36.299999999999997</v>
      </c>
      <c r="N3490" t="s">
        <v>29</v>
      </c>
      <c r="O3490" t="s">
        <v>34</v>
      </c>
    </row>
    <row r="3491" spans="1:15" x14ac:dyDescent="0.25">
      <c r="A3491">
        <v>20140</v>
      </c>
      <c r="B3491" t="s">
        <v>12</v>
      </c>
      <c r="C3491">
        <v>58</v>
      </c>
      <c r="D3491" t="str">
        <f t="shared" si="162"/>
        <v>40–59 Age Group</v>
      </c>
      <c r="E3491" t="s">
        <v>34</v>
      </c>
      <c r="F3491" t="s">
        <v>34</v>
      </c>
      <c r="G3491" t="s">
        <v>13</v>
      </c>
      <c r="H3491" t="s">
        <v>43</v>
      </c>
      <c r="I3491" t="s">
        <v>21</v>
      </c>
      <c r="J3491" s="5">
        <v>204.92</v>
      </c>
      <c r="K3491" s="5">
        <v>39.6</v>
      </c>
      <c r="L3491" s="4">
        <f t="shared" si="163"/>
        <v>28.25</v>
      </c>
      <c r="M3491" s="5">
        <f t="shared" si="164"/>
        <v>39.6</v>
      </c>
      <c r="N3491" t="s">
        <v>24</v>
      </c>
      <c r="O3491" t="s">
        <v>34</v>
      </c>
    </row>
    <row r="3492" spans="1:15" x14ac:dyDescent="0.25">
      <c r="A3492">
        <v>21850</v>
      </c>
      <c r="B3492" t="s">
        <v>12</v>
      </c>
      <c r="C3492">
        <v>58</v>
      </c>
      <c r="D3492" t="str">
        <f t="shared" si="162"/>
        <v>40–59 Age Group</v>
      </c>
      <c r="E3492" t="s">
        <v>34</v>
      </c>
      <c r="F3492" t="s">
        <v>34</v>
      </c>
      <c r="G3492" t="s">
        <v>13</v>
      </c>
      <c r="H3492" t="s">
        <v>43</v>
      </c>
      <c r="I3492" t="s">
        <v>15</v>
      </c>
      <c r="J3492" s="5">
        <v>101.05</v>
      </c>
      <c r="K3492" s="5">
        <v>31.4</v>
      </c>
      <c r="L3492" s="4">
        <f t="shared" si="163"/>
        <v>28.25</v>
      </c>
      <c r="M3492" s="5">
        <f t="shared" si="164"/>
        <v>31.4</v>
      </c>
      <c r="N3492" t="s">
        <v>38</v>
      </c>
      <c r="O3492" t="s">
        <v>34</v>
      </c>
    </row>
    <row r="3493" spans="1:15" x14ac:dyDescent="0.25">
      <c r="A3493">
        <v>22231</v>
      </c>
      <c r="B3493" t="s">
        <v>12</v>
      </c>
      <c r="C3493">
        <v>58</v>
      </c>
      <c r="D3493" t="str">
        <f t="shared" si="162"/>
        <v>40–59 Age Group</v>
      </c>
      <c r="E3493" t="s">
        <v>34</v>
      </c>
      <c r="F3493" t="s">
        <v>34</v>
      </c>
      <c r="G3493" t="s">
        <v>13</v>
      </c>
      <c r="H3493" t="s">
        <v>14</v>
      </c>
      <c r="I3493" t="s">
        <v>15</v>
      </c>
      <c r="J3493" s="5">
        <v>199.42</v>
      </c>
      <c r="K3493" s="5">
        <v>29</v>
      </c>
      <c r="L3493" s="4">
        <f t="shared" si="163"/>
        <v>28.25</v>
      </c>
      <c r="M3493" s="5">
        <f t="shared" si="164"/>
        <v>29</v>
      </c>
      <c r="N3493" t="s">
        <v>24</v>
      </c>
      <c r="O3493" t="s">
        <v>34</v>
      </c>
    </row>
    <row r="3494" spans="1:15" x14ac:dyDescent="0.25">
      <c r="A3494">
        <v>25595</v>
      </c>
      <c r="B3494" t="s">
        <v>19</v>
      </c>
      <c r="C3494">
        <v>58</v>
      </c>
      <c r="D3494" t="str">
        <f t="shared" si="162"/>
        <v>40–59 Age Group</v>
      </c>
      <c r="E3494" t="s">
        <v>13</v>
      </c>
      <c r="F3494" t="s">
        <v>34</v>
      </c>
      <c r="G3494" t="s">
        <v>13</v>
      </c>
      <c r="H3494" t="s">
        <v>14</v>
      </c>
      <c r="I3494" t="s">
        <v>15</v>
      </c>
      <c r="J3494" s="5">
        <v>85.83</v>
      </c>
      <c r="K3494" s="5">
        <v>44</v>
      </c>
      <c r="L3494" s="4">
        <f t="shared" si="163"/>
        <v>28.25</v>
      </c>
      <c r="M3494" s="5">
        <f t="shared" si="164"/>
        <v>44</v>
      </c>
      <c r="N3494" t="s">
        <v>18</v>
      </c>
      <c r="O3494" t="s">
        <v>34</v>
      </c>
    </row>
    <row r="3495" spans="1:15" x14ac:dyDescent="0.25">
      <c r="A3495">
        <v>26328</v>
      </c>
      <c r="B3495" t="s">
        <v>12</v>
      </c>
      <c r="C3495">
        <v>58</v>
      </c>
      <c r="D3495" t="str">
        <f t="shared" si="162"/>
        <v>40–59 Age Group</v>
      </c>
      <c r="E3495" t="s">
        <v>13</v>
      </c>
      <c r="F3495" t="s">
        <v>34</v>
      </c>
      <c r="G3495" t="s">
        <v>13</v>
      </c>
      <c r="H3495" t="s">
        <v>14</v>
      </c>
      <c r="I3495" t="s">
        <v>15</v>
      </c>
      <c r="J3495" s="5">
        <v>200.16</v>
      </c>
      <c r="K3495" s="5">
        <v>33.1</v>
      </c>
      <c r="L3495" s="4">
        <f t="shared" si="163"/>
        <v>28.25</v>
      </c>
      <c r="M3495" s="5">
        <f t="shared" si="164"/>
        <v>33.1</v>
      </c>
      <c r="N3495" t="s">
        <v>24</v>
      </c>
      <c r="O3495" t="s">
        <v>34</v>
      </c>
    </row>
    <row r="3496" spans="1:15" x14ac:dyDescent="0.25">
      <c r="A3496">
        <v>27624</v>
      </c>
      <c r="B3496" t="s">
        <v>19</v>
      </c>
      <c r="C3496">
        <v>58</v>
      </c>
      <c r="D3496" t="str">
        <f t="shared" si="162"/>
        <v>40–59 Age Group</v>
      </c>
      <c r="E3496" t="s">
        <v>34</v>
      </c>
      <c r="F3496" t="s">
        <v>34</v>
      </c>
      <c r="G3496" t="s">
        <v>13</v>
      </c>
      <c r="H3496" t="s">
        <v>20</v>
      </c>
      <c r="I3496" t="s">
        <v>21</v>
      </c>
      <c r="J3496" s="5">
        <v>81.96</v>
      </c>
      <c r="K3496" s="5">
        <v>34.6</v>
      </c>
      <c r="L3496" s="4">
        <f t="shared" si="163"/>
        <v>28.25</v>
      </c>
      <c r="M3496" s="5">
        <f t="shared" si="164"/>
        <v>34.6</v>
      </c>
      <c r="N3496" t="s">
        <v>24</v>
      </c>
      <c r="O3496" t="s">
        <v>34</v>
      </c>
    </row>
    <row r="3497" spans="1:15" x14ac:dyDescent="0.25">
      <c r="A3497">
        <v>30468</v>
      </c>
      <c r="B3497" t="s">
        <v>12</v>
      </c>
      <c r="C3497">
        <v>58</v>
      </c>
      <c r="D3497" t="str">
        <f t="shared" si="162"/>
        <v>40–59 Age Group</v>
      </c>
      <c r="E3497" t="s">
        <v>13</v>
      </c>
      <c r="F3497" t="s">
        <v>34</v>
      </c>
      <c r="G3497" t="s">
        <v>13</v>
      </c>
      <c r="H3497" t="s">
        <v>14</v>
      </c>
      <c r="I3497" t="s">
        <v>15</v>
      </c>
      <c r="J3497" s="5">
        <v>87.96</v>
      </c>
      <c r="K3497" s="5">
        <v>39.200000000000003</v>
      </c>
      <c r="L3497" s="4">
        <f t="shared" si="163"/>
        <v>28.25</v>
      </c>
      <c r="M3497" s="5">
        <f t="shared" si="164"/>
        <v>39.200000000000003</v>
      </c>
      <c r="N3497" t="s">
        <v>24</v>
      </c>
      <c r="O3497" t="s">
        <v>34</v>
      </c>
    </row>
    <row r="3498" spans="1:15" x14ac:dyDescent="0.25">
      <c r="A3498">
        <v>31689</v>
      </c>
      <c r="B3498" t="s">
        <v>19</v>
      </c>
      <c r="C3498">
        <v>58</v>
      </c>
      <c r="D3498" t="str">
        <f t="shared" si="162"/>
        <v>40–59 Age Group</v>
      </c>
      <c r="E3498" t="s">
        <v>34</v>
      </c>
      <c r="F3498" t="s">
        <v>34</v>
      </c>
      <c r="G3498" t="s">
        <v>13</v>
      </c>
      <c r="H3498" t="s">
        <v>14</v>
      </c>
      <c r="I3498" t="s">
        <v>21</v>
      </c>
      <c r="J3498" s="5">
        <v>107.17</v>
      </c>
      <c r="K3498" s="5">
        <v>27.7</v>
      </c>
      <c r="L3498" s="4">
        <f t="shared" si="163"/>
        <v>28.25</v>
      </c>
      <c r="M3498" s="5">
        <f t="shared" si="164"/>
        <v>27.7</v>
      </c>
      <c r="N3498" t="s">
        <v>38</v>
      </c>
      <c r="O3498" t="s">
        <v>34</v>
      </c>
    </row>
    <row r="3499" spans="1:15" x14ac:dyDescent="0.25">
      <c r="A3499">
        <v>31956</v>
      </c>
      <c r="B3499" t="s">
        <v>19</v>
      </c>
      <c r="C3499">
        <v>58</v>
      </c>
      <c r="D3499" t="str">
        <f t="shared" si="162"/>
        <v>40–59 Age Group</v>
      </c>
      <c r="E3499" t="s">
        <v>34</v>
      </c>
      <c r="F3499" t="s">
        <v>34</v>
      </c>
      <c r="G3499" t="s">
        <v>13</v>
      </c>
      <c r="H3499" t="s">
        <v>14</v>
      </c>
      <c r="I3499" t="s">
        <v>15</v>
      </c>
      <c r="J3499" s="5">
        <v>76.989999999999995</v>
      </c>
      <c r="K3499" s="5">
        <v>29</v>
      </c>
      <c r="L3499" s="4">
        <f t="shared" si="163"/>
        <v>28.25</v>
      </c>
      <c r="M3499" s="5">
        <f t="shared" si="164"/>
        <v>29</v>
      </c>
      <c r="N3499" t="s">
        <v>24</v>
      </c>
      <c r="O3499" t="s">
        <v>34</v>
      </c>
    </row>
    <row r="3500" spans="1:15" x14ac:dyDescent="0.25">
      <c r="A3500">
        <v>35296</v>
      </c>
      <c r="B3500" t="s">
        <v>19</v>
      </c>
      <c r="C3500">
        <v>58</v>
      </c>
      <c r="D3500" t="str">
        <f t="shared" si="162"/>
        <v>40–59 Age Group</v>
      </c>
      <c r="E3500" t="s">
        <v>34</v>
      </c>
      <c r="F3500" t="s">
        <v>34</v>
      </c>
      <c r="G3500" t="s">
        <v>13</v>
      </c>
      <c r="H3500" t="s">
        <v>14</v>
      </c>
      <c r="I3500" t="s">
        <v>21</v>
      </c>
      <c r="J3500" s="5">
        <v>100.42</v>
      </c>
      <c r="K3500" s="5">
        <v>39.5</v>
      </c>
      <c r="L3500" s="4">
        <f t="shared" si="163"/>
        <v>28.25</v>
      </c>
      <c r="M3500" s="5">
        <f t="shared" si="164"/>
        <v>39.5</v>
      </c>
      <c r="N3500" t="s">
        <v>29</v>
      </c>
      <c r="O3500" t="s">
        <v>34</v>
      </c>
    </row>
    <row r="3501" spans="1:15" x14ac:dyDescent="0.25">
      <c r="A3501">
        <v>36355</v>
      </c>
      <c r="B3501" t="s">
        <v>12</v>
      </c>
      <c r="C3501">
        <v>58</v>
      </c>
      <c r="D3501" t="str">
        <f t="shared" si="162"/>
        <v>40–59 Age Group</v>
      </c>
      <c r="E3501" t="s">
        <v>34</v>
      </c>
      <c r="F3501" t="s">
        <v>34</v>
      </c>
      <c r="G3501" t="s">
        <v>13</v>
      </c>
      <c r="H3501" t="s">
        <v>43</v>
      </c>
      <c r="I3501" t="s">
        <v>21</v>
      </c>
      <c r="J3501" s="5">
        <v>111.73</v>
      </c>
      <c r="K3501" s="5">
        <v>34.6</v>
      </c>
      <c r="L3501" s="4">
        <f t="shared" si="163"/>
        <v>28.25</v>
      </c>
      <c r="M3501" s="5">
        <f t="shared" si="164"/>
        <v>34.6</v>
      </c>
      <c r="N3501" t="s">
        <v>24</v>
      </c>
      <c r="O3501" t="s">
        <v>34</v>
      </c>
    </row>
    <row r="3502" spans="1:15" x14ac:dyDescent="0.25">
      <c r="A3502">
        <v>37553</v>
      </c>
      <c r="B3502" t="s">
        <v>12</v>
      </c>
      <c r="C3502">
        <v>58</v>
      </c>
      <c r="D3502" t="str">
        <f t="shared" si="162"/>
        <v>40–59 Age Group</v>
      </c>
      <c r="E3502" t="s">
        <v>34</v>
      </c>
      <c r="F3502" t="s">
        <v>34</v>
      </c>
      <c r="G3502" t="s">
        <v>13</v>
      </c>
      <c r="H3502" t="s">
        <v>14</v>
      </c>
      <c r="I3502" t="s">
        <v>15</v>
      </c>
      <c r="J3502" s="5">
        <v>127.4</v>
      </c>
      <c r="K3502" s="5">
        <v>35.799999999999997</v>
      </c>
      <c r="L3502" s="4">
        <f t="shared" si="163"/>
        <v>28.25</v>
      </c>
      <c r="M3502" s="5">
        <f t="shared" si="164"/>
        <v>35.799999999999997</v>
      </c>
      <c r="N3502" t="s">
        <v>18</v>
      </c>
      <c r="O3502" t="s">
        <v>34</v>
      </c>
    </row>
    <row r="3503" spans="1:15" x14ac:dyDescent="0.25">
      <c r="A3503">
        <v>38441</v>
      </c>
      <c r="B3503" t="s">
        <v>19</v>
      </c>
      <c r="C3503">
        <v>58</v>
      </c>
      <c r="D3503" t="str">
        <f t="shared" si="162"/>
        <v>40–59 Age Group</v>
      </c>
      <c r="E3503" t="s">
        <v>34</v>
      </c>
      <c r="F3503" t="s">
        <v>34</v>
      </c>
      <c r="G3503" t="s">
        <v>13</v>
      </c>
      <c r="H3503" t="s">
        <v>14</v>
      </c>
      <c r="I3503" t="s">
        <v>15</v>
      </c>
      <c r="J3503" s="5">
        <v>65.45</v>
      </c>
      <c r="K3503" s="5">
        <v>32.1</v>
      </c>
      <c r="L3503" s="4">
        <f t="shared" si="163"/>
        <v>28.25</v>
      </c>
      <c r="M3503" s="5">
        <f t="shared" si="164"/>
        <v>32.1</v>
      </c>
      <c r="N3503" t="s">
        <v>24</v>
      </c>
      <c r="O3503" t="s">
        <v>34</v>
      </c>
    </row>
    <row r="3504" spans="1:15" x14ac:dyDescent="0.25">
      <c r="A3504">
        <v>38575</v>
      </c>
      <c r="B3504" t="s">
        <v>12</v>
      </c>
      <c r="C3504">
        <v>58</v>
      </c>
      <c r="D3504" t="str">
        <f t="shared" si="162"/>
        <v>40–59 Age Group</v>
      </c>
      <c r="E3504" t="s">
        <v>13</v>
      </c>
      <c r="F3504" t="s">
        <v>34</v>
      </c>
      <c r="G3504" t="s">
        <v>13</v>
      </c>
      <c r="H3504" t="s">
        <v>20</v>
      </c>
      <c r="I3504" t="s">
        <v>21</v>
      </c>
      <c r="J3504" s="5">
        <v>209.15</v>
      </c>
      <c r="K3504" s="5">
        <v>52.9</v>
      </c>
      <c r="L3504" s="4">
        <f t="shared" si="163"/>
        <v>28.25</v>
      </c>
      <c r="M3504" s="5">
        <f t="shared" si="164"/>
        <v>52.9</v>
      </c>
      <c r="N3504" t="s">
        <v>18</v>
      </c>
      <c r="O3504" t="s">
        <v>34</v>
      </c>
    </row>
    <row r="3505" spans="1:15" x14ac:dyDescent="0.25">
      <c r="A3505">
        <v>40311</v>
      </c>
      <c r="B3505" t="s">
        <v>19</v>
      </c>
      <c r="C3505">
        <v>58</v>
      </c>
      <c r="D3505" t="str">
        <f t="shared" si="162"/>
        <v>40–59 Age Group</v>
      </c>
      <c r="E3505" t="s">
        <v>34</v>
      </c>
      <c r="F3505" t="s">
        <v>34</v>
      </c>
      <c r="G3505" t="s">
        <v>13</v>
      </c>
      <c r="H3505" t="s">
        <v>14</v>
      </c>
      <c r="I3505" t="s">
        <v>15</v>
      </c>
      <c r="J3505" s="5">
        <v>149.75</v>
      </c>
      <c r="K3505" s="5">
        <v>27</v>
      </c>
      <c r="L3505" s="4">
        <f t="shared" si="163"/>
        <v>28.25</v>
      </c>
      <c r="M3505" s="5">
        <f t="shared" si="164"/>
        <v>27</v>
      </c>
      <c r="N3505" t="s">
        <v>38</v>
      </c>
      <c r="O3505" t="s">
        <v>34</v>
      </c>
    </row>
    <row r="3506" spans="1:15" x14ac:dyDescent="0.25">
      <c r="A3506">
        <v>41827</v>
      </c>
      <c r="B3506" t="s">
        <v>12</v>
      </c>
      <c r="C3506">
        <v>58</v>
      </c>
      <c r="D3506" t="str">
        <f t="shared" si="162"/>
        <v>40–59 Age Group</v>
      </c>
      <c r="E3506" t="s">
        <v>34</v>
      </c>
      <c r="F3506" t="s">
        <v>34</v>
      </c>
      <c r="G3506" t="s">
        <v>13</v>
      </c>
      <c r="H3506" t="s">
        <v>14</v>
      </c>
      <c r="I3506" t="s">
        <v>21</v>
      </c>
      <c r="J3506" s="5">
        <v>135.88999999999999</v>
      </c>
      <c r="K3506" s="5">
        <v>23.1</v>
      </c>
      <c r="L3506" s="4">
        <f t="shared" si="163"/>
        <v>28.25</v>
      </c>
      <c r="M3506" s="5">
        <f t="shared" si="164"/>
        <v>23.1</v>
      </c>
      <c r="N3506" t="s">
        <v>18</v>
      </c>
      <c r="O3506" t="s">
        <v>34</v>
      </c>
    </row>
    <row r="3507" spans="1:15" x14ac:dyDescent="0.25">
      <c r="A3507">
        <v>42681</v>
      </c>
      <c r="B3507" t="s">
        <v>19</v>
      </c>
      <c r="C3507">
        <v>58</v>
      </c>
      <c r="D3507" t="str">
        <f t="shared" si="162"/>
        <v>40–59 Age Group</v>
      </c>
      <c r="E3507" t="s">
        <v>34</v>
      </c>
      <c r="F3507" t="s">
        <v>34</v>
      </c>
      <c r="G3507" t="s">
        <v>13</v>
      </c>
      <c r="H3507" t="s">
        <v>43</v>
      </c>
      <c r="I3507" t="s">
        <v>21</v>
      </c>
      <c r="J3507" s="5">
        <v>73.36</v>
      </c>
      <c r="K3507" s="5">
        <v>36.6</v>
      </c>
      <c r="L3507" s="4">
        <f t="shared" si="163"/>
        <v>28.25</v>
      </c>
      <c r="M3507" s="5">
        <f t="shared" si="164"/>
        <v>36.6</v>
      </c>
      <c r="N3507" t="s">
        <v>18</v>
      </c>
      <c r="O3507" t="s">
        <v>34</v>
      </c>
    </row>
    <row r="3508" spans="1:15" x14ac:dyDescent="0.25">
      <c r="A3508">
        <v>42929</v>
      </c>
      <c r="B3508" t="s">
        <v>19</v>
      </c>
      <c r="C3508">
        <v>58</v>
      </c>
      <c r="D3508" t="str">
        <f t="shared" si="162"/>
        <v>40–59 Age Group</v>
      </c>
      <c r="E3508" t="s">
        <v>34</v>
      </c>
      <c r="F3508" t="s">
        <v>34</v>
      </c>
      <c r="G3508" t="s">
        <v>13</v>
      </c>
      <c r="H3508" t="s">
        <v>20</v>
      </c>
      <c r="I3508" t="s">
        <v>21</v>
      </c>
      <c r="J3508" s="5">
        <v>59.68</v>
      </c>
      <c r="K3508" s="5">
        <v>29.2</v>
      </c>
      <c r="L3508" s="4">
        <f t="shared" si="163"/>
        <v>28.25</v>
      </c>
      <c r="M3508" s="5">
        <f t="shared" si="164"/>
        <v>29.2</v>
      </c>
      <c r="N3508" t="s">
        <v>18</v>
      </c>
      <c r="O3508" t="s">
        <v>34</v>
      </c>
    </row>
    <row r="3509" spans="1:15" x14ac:dyDescent="0.25">
      <c r="A3509">
        <v>44526</v>
      </c>
      <c r="B3509" t="s">
        <v>12</v>
      </c>
      <c r="C3509">
        <v>58</v>
      </c>
      <c r="D3509" t="str">
        <f t="shared" si="162"/>
        <v>40–59 Age Group</v>
      </c>
      <c r="E3509" t="s">
        <v>34</v>
      </c>
      <c r="F3509" t="s">
        <v>34</v>
      </c>
      <c r="G3509" t="s">
        <v>13</v>
      </c>
      <c r="H3509" t="s">
        <v>43</v>
      </c>
      <c r="I3509" t="s">
        <v>15</v>
      </c>
      <c r="J3509" s="5">
        <v>101.96</v>
      </c>
      <c r="K3509" s="5">
        <v>34.5</v>
      </c>
      <c r="L3509" s="4">
        <f t="shared" si="163"/>
        <v>28.25</v>
      </c>
      <c r="M3509" s="5">
        <f t="shared" si="164"/>
        <v>34.5</v>
      </c>
      <c r="N3509" t="s">
        <v>24</v>
      </c>
      <c r="O3509" t="s">
        <v>34</v>
      </c>
    </row>
    <row r="3510" spans="1:15" x14ac:dyDescent="0.25">
      <c r="A3510">
        <v>45222</v>
      </c>
      <c r="B3510" t="s">
        <v>12</v>
      </c>
      <c r="C3510">
        <v>58</v>
      </c>
      <c r="D3510" t="str">
        <f t="shared" si="162"/>
        <v>40–59 Age Group</v>
      </c>
      <c r="E3510" t="s">
        <v>13</v>
      </c>
      <c r="F3510" t="s">
        <v>34</v>
      </c>
      <c r="G3510" t="s">
        <v>34</v>
      </c>
      <c r="H3510" t="s">
        <v>14</v>
      </c>
      <c r="I3510" t="s">
        <v>15</v>
      </c>
      <c r="J3510" s="5">
        <v>55.78</v>
      </c>
      <c r="K3510" s="5">
        <v>27.5</v>
      </c>
      <c r="L3510" s="4">
        <f t="shared" si="163"/>
        <v>28.25</v>
      </c>
      <c r="M3510" s="5">
        <f t="shared" si="164"/>
        <v>27.5</v>
      </c>
      <c r="N3510" t="s">
        <v>29</v>
      </c>
      <c r="O3510" t="s">
        <v>34</v>
      </c>
    </row>
    <row r="3511" spans="1:15" x14ac:dyDescent="0.25">
      <c r="A3511">
        <v>46068</v>
      </c>
      <c r="B3511" t="s">
        <v>12</v>
      </c>
      <c r="C3511">
        <v>58</v>
      </c>
      <c r="D3511" t="str">
        <f t="shared" si="162"/>
        <v>40–59 Age Group</v>
      </c>
      <c r="E3511" t="s">
        <v>34</v>
      </c>
      <c r="F3511" t="s">
        <v>34</v>
      </c>
      <c r="G3511" t="s">
        <v>34</v>
      </c>
      <c r="H3511" t="s">
        <v>20</v>
      </c>
      <c r="I3511" t="s">
        <v>21</v>
      </c>
      <c r="J3511" s="5">
        <v>170.93</v>
      </c>
      <c r="K3511" s="5">
        <v>30.7</v>
      </c>
      <c r="L3511" s="4">
        <f t="shared" si="163"/>
        <v>28.25</v>
      </c>
      <c r="M3511" s="5">
        <f t="shared" si="164"/>
        <v>30.7</v>
      </c>
      <c r="N3511" t="s">
        <v>38</v>
      </c>
      <c r="O3511" t="s">
        <v>34</v>
      </c>
    </row>
    <row r="3512" spans="1:15" x14ac:dyDescent="0.25">
      <c r="A3512">
        <v>47306</v>
      </c>
      <c r="B3512" t="s">
        <v>12</v>
      </c>
      <c r="C3512">
        <v>58</v>
      </c>
      <c r="D3512" t="str">
        <f t="shared" si="162"/>
        <v>40–59 Age Group</v>
      </c>
      <c r="E3512" t="s">
        <v>34</v>
      </c>
      <c r="F3512" t="s">
        <v>34</v>
      </c>
      <c r="G3512" t="s">
        <v>34</v>
      </c>
      <c r="H3512" t="s">
        <v>14</v>
      </c>
      <c r="I3512" t="s">
        <v>21</v>
      </c>
      <c r="J3512" s="5">
        <v>92.62</v>
      </c>
      <c r="K3512" s="5">
        <v>32</v>
      </c>
      <c r="L3512" s="4">
        <f t="shared" si="163"/>
        <v>28.25</v>
      </c>
      <c r="M3512" s="5">
        <f t="shared" si="164"/>
        <v>32</v>
      </c>
      <c r="N3512" t="s">
        <v>38</v>
      </c>
      <c r="O3512" t="s">
        <v>13</v>
      </c>
    </row>
    <row r="3513" spans="1:15" x14ac:dyDescent="0.25">
      <c r="A3513">
        <v>47472</v>
      </c>
      <c r="B3513" t="s">
        <v>19</v>
      </c>
      <c r="C3513">
        <v>58</v>
      </c>
      <c r="D3513" t="str">
        <f t="shared" si="162"/>
        <v>40–59 Age Group</v>
      </c>
      <c r="E3513" t="s">
        <v>34</v>
      </c>
      <c r="F3513" t="s">
        <v>34</v>
      </c>
      <c r="G3513" t="s">
        <v>13</v>
      </c>
      <c r="H3513" t="s">
        <v>14</v>
      </c>
      <c r="I3513" t="s">
        <v>15</v>
      </c>
      <c r="J3513" s="5">
        <v>107.26</v>
      </c>
      <c r="K3513" s="5">
        <v>38.6</v>
      </c>
      <c r="L3513" s="4">
        <f t="shared" si="163"/>
        <v>28.25</v>
      </c>
      <c r="M3513" s="5">
        <f t="shared" si="164"/>
        <v>38.6</v>
      </c>
      <c r="N3513" t="s">
        <v>18</v>
      </c>
      <c r="O3513" t="s">
        <v>13</v>
      </c>
    </row>
    <row r="3514" spans="1:15" x14ac:dyDescent="0.25">
      <c r="A3514">
        <v>49645</v>
      </c>
      <c r="B3514" t="s">
        <v>12</v>
      </c>
      <c r="C3514">
        <v>58</v>
      </c>
      <c r="D3514" t="str">
        <f t="shared" si="162"/>
        <v>40–59 Age Group</v>
      </c>
      <c r="E3514" t="s">
        <v>34</v>
      </c>
      <c r="F3514" t="s">
        <v>34</v>
      </c>
      <c r="G3514" t="s">
        <v>34</v>
      </c>
      <c r="H3514" t="s">
        <v>14</v>
      </c>
      <c r="I3514" t="s">
        <v>21</v>
      </c>
      <c r="J3514" s="5">
        <v>76.22</v>
      </c>
      <c r="K3514" s="5">
        <v>22.2</v>
      </c>
      <c r="L3514" s="4">
        <f t="shared" si="163"/>
        <v>28.25</v>
      </c>
      <c r="M3514" s="5">
        <f t="shared" si="164"/>
        <v>22.2</v>
      </c>
      <c r="N3514" t="s">
        <v>18</v>
      </c>
      <c r="O3514" t="s">
        <v>34</v>
      </c>
    </row>
    <row r="3515" spans="1:15" x14ac:dyDescent="0.25">
      <c r="A3515">
        <v>50495</v>
      </c>
      <c r="B3515" t="s">
        <v>12</v>
      </c>
      <c r="C3515">
        <v>58</v>
      </c>
      <c r="D3515" t="str">
        <f t="shared" si="162"/>
        <v>40–59 Age Group</v>
      </c>
      <c r="E3515" t="s">
        <v>13</v>
      </c>
      <c r="F3515" t="s">
        <v>34</v>
      </c>
      <c r="G3515" t="s">
        <v>13</v>
      </c>
      <c r="H3515" t="s">
        <v>14</v>
      </c>
      <c r="I3515" t="s">
        <v>21</v>
      </c>
      <c r="J3515" s="5">
        <v>106.27</v>
      </c>
      <c r="K3515" s="5">
        <v>28.6</v>
      </c>
      <c r="L3515" s="4">
        <f t="shared" si="163"/>
        <v>28.25</v>
      </c>
      <c r="M3515" s="5">
        <f t="shared" si="164"/>
        <v>28.6</v>
      </c>
      <c r="N3515" t="s">
        <v>24</v>
      </c>
      <c r="O3515" t="s">
        <v>34</v>
      </c>
    </row>
    <row r="3516" spans="1:15" x14ac:dyDescent="0.25">
      <c r="A3516">
        <v>51963</v>
      </c>
      <c r="B3516" t="s">
        <v>12</v>
      </c>
      <c r="C3516">
        <v>58</v>
      </c>
      <c r="D3516" t="str">
        <f t="shared" si="162"/>
        <v>40–59 Age Group</v>
      </c>
      <c r="E3516" t="s">
        <v>34</v>
      </c>
      <c r="F3516" t="s">
        <v>34</v>
      </c>
      <c r="G3516" t="s">
        <v>13</v>
      </c>
      <c r="H3516" t="s">
        <v>14</v>
      </c>
      <c r="I3516" t="s">
        <v>15</v>
      </c>
      <c r="J3516" s="5">
        <v>69.239999999999995</v>
      </c>
      <c r="K3516" s="5">
        <v>27.6</v>
      </c>
      <c r="L3516" s="4">
        <f t="shared" si="163"/>
        <v>28.25</v>
      </c>
      <c r="M3516" s="5">
        <f t="shared" si="164"/>
        <v>27.6</v>
      </c>
      <c r="N3516" t="s">
        <v>24</v>
      </c>
      <c r="O3516" t="s">
        <v>34</v>
      </c>
    </row>
    <row r="3517" spans="1:15" x14ac:dyDescent="0.25">
      <c r="A3517">
        <v>52242</v>
      </c>
      <c r="B3517" t="s">
        <v>19</v>
      </c>
      <c r="C3517">
        <v>58</v>
      </c>
      <c r="D3517" t="str">
        <f t="shared" si="162"/>
        <v>40–59 Age Group</v>
      </c>
      <c r="E3517" t="s">
        <v>13</v>
      </c>
      <c r="F3517" t="s">
        <v>34</v>
      </c>
      <c r="G3517" t="s">
        <v>13</v>
      </c>
      <c r="H3517" t="s">
        <v>43</v>
      </c>
      <c r="I3517" t="s">
        <v>21</v>
      </c>
      <c r="J3517" s="5">
        <v>59.52</v>
      </c>
      <c r="K3517" s="5">
        <v>33.200000000000003</v>
      </c>
      <c r="L3517" s="4">
        <f t="shared" si="163"/>
        <v>28.25</v>
      </c>
      <c r="M3517" s="5">
        <f t="shared" si="164"/>
        <v>33.200000000000003</v>
      </c>
      <c r="N3517" t="s">
        <v>24</v>
      </c>
      <c r="O3517" t="s">
        <v>34</v>
      </c>
    </row>
    <row r="3518" spans="1:15" x14ac:dyDescent="0.25">
      <c r="A3518">
        <v>52457</v>
      </c>
      <c r="B3518" t="s">
        <v>19</v>
      </c>
      <c r="C3518">
        <v>58</v>
      </c>
      <c r="D3518" t="str">
        <f t="shared" si="162"/>
        <v>40–59 Age Group</v>
      </c>
      <c r="E3518" t="s">
        <v>34</v>
      </c>
      <c r="F3518" t="s">
        <v>13</v>
      </c>
      <c r="G3518" t="s">
        <v>13</v>
      </c>
      <c r="H3518" t="s">
        <v>14</v>
      </c>
      <c r="I3518" t="s">
        <v>21</v>
      </c>
      <c r="J3518" s="5">
        <v>144.16</v>
      </c>
      <c r="K3518" s="5">
        <v>26</v>
      </c>
      <c r="L3518" s="4">
        <f t="shared" si="163"/>
        <v>28.25</v>
      </c>
      <c r="M3518" s="5">
        <f t="shared" si="164"/>
        <v>26</v>
      </c>
      <c r="N3518" t="s">
        <v>29</v>
      </c>
      <c r="O3518" t="s">
        <v>34</v>
      </c>
    </row>
    <row r="3519" spans="1:15" x14ac:dyDescent="0.25">
      <c r="A3519">
        <v>53697</v>
      </c>
      <c r="B3519" t="s">
        <v>12</v>
      </c>
      <c r="C3519">
        <v>58</v>
      </c>
      <c r="D3519" t="str">
        <f t="shared" si="162"/>
        <v>40–59 Age Group</v>
      </c>
      <c r="E3519" t="s">
        <v>34</v>
      </c>
      <c r="F3519" t="s">
        <v>13</v>
      </c>
      <c r="G3519" t="s">
        <v>13</v>
      </c>
      <c r="H3519" t="s">
        <v>14</v>
      </c>
      <c r="I3519" t="s">
        <v>21</v>
      </c>
      <c r="J3519" s="5">
        <v>225.35</v>
      </c>
      <c r="K3519" s="5">
        <v>26.5</v>
      </c>
      <c r="L3519" s="4">
        <f t="shared" si="163"/>
        <v>28.25</v>
      </c>
      <c r="M3519" s="5">
        <f t="shared" si="164"/>
        <v>26.5</v>
      </c>
      <c r="N3519" t="s">
        <v>29</v>
      </c>
      <c r="O3519" t="s">
        <v>34</v>
      </c>
    </row>
    <row r="3520" spans="1:15" x14ac:dyDescent="0.25">
      <c r="A3520">
        <v>54101</v>
      </c>
      <c r="B3520" t="s">
        <v>19</v>
      </c>
      <c r="C3520">
        <v>58</v>
      </c>
      <c r="D3520" t="str">
        <f t="shared" si="162"/>
        <v>40–59 Age Group</v>
      </c>
      <c r="E3520" t="s">
        <v>34</v>
      </c>
      <c r="F3520" t="s">
        <v>34</v>
      </c>
      <c r="G3520" t="s">
        <v>13</v>
      </c>
      <c r="H3520" t="s">
        <v>20</v>
      </c>
      <c r="I3520" t="s">
        <v>21</v>
      </c>
      <c r="J3520" s="5">
        <v>57.57</v>
      </c>
      <c r="K3520" s="5">
        <v>26.8</v>
      </c>
      <c r="L3520" s="4">
        <f t="shared" si="163"/>
        <v>28.25</v>
      </c>
      <c r="M3520" s="5">
        <f t="shared" si="164"/>
        <v>26.8</v>
      </c>
      <c r="N3520" t="s">
        <v>38</v>
      </c>
      <c r="O3520" t="s">
        <v>34</v>
      </c>
    </row>
    <row r="3521" spans="1:15" x14ac:dyDescent="0.25">
      <c r="A3521">
        <v>54296</v>
      </c>
      <c r="B3521" t="s">
        <v>12</v>
      </c>
      <c r="C3521">
        <v>58</v>
      </c>
      <c r="D3521" t="str">
        <f t="shared" si="162"/>
        <v>40–59 Age Group</v>
      </c>
      <c r="E3521" t="s">
        <v>34</v>
      </c>
      <c r="F3521" t="s">
        <v>34</v>
      </c>
      <c r="G3521" t="s">
        <v>13</v>
      </c>
      <c r="H3521" t="s">
        <v>20</v>
      </c>
      <c r="I3521" t="s">
        <v>21</v>
      </c>
      <c r="J3521" s="5">
        <v>68.84</v>
      </c>
      <c r="K3521" s="5">
        <v>43.7</v>
      </c>
      <c r="L3521" s="4">
        <f t="shared" si="163"/>
        <v>28.25</v>
      </c>
      <c r="M3521" s="5">
        <f t="shared" si="164"/>
        <v>43.7</v>
      </c>
      <c r="N3521" t="s">
        <v>18</v>
      </c>
      <c r="O3521" t="s">
        <v>34</v>
      </c>
    </row>
    <row r="3522" spans="1:15" x14ac:dyDescent="0.25">
      <c r="A3522">
        <v>54338</v>
      </c>
      <c r="B3522" t="s">
        <v>19</v>
      </c>
      <c r="C3522">
        <v>58</v>
      </c>
      <c r="D3522" t="str">
        <f t="shared" ref="D3522:D3585" si="165">_xlfn.IFS(
C3522&lt;18,"1–17 Age Group",
C3522&lt;40,"18–39 Age Group",
C3522&lt;60,"40–59 Age Group",
C3522&lt;80,"60–79 Age Group",
TRUE,"80+ Age Group"
)</f>
        <v>40–59 Age Group</v>
      </c>
      <c r="E3522" t="s">
        <v>34</v>
      </c>
      <c r="F3522" t="s">
        <v>34</v>
      </c>
      <c r="G3522" t="s">
        <v>13</v>
      </c>
      <c r="H3522" t="s">
        <v>43</v>
      </c>
      <c r="I3522" t="s">
        <v>21</v>
      </c>
      <c r="J3522" s="5">
        <v>77.459999999999994</v>
      </c>
      <c r="K3522" s="5">
        <v>27.6</v>
      </c>
      <c r="L3522" s="4">
        <f t="shared" ref="L3522:L3585" si="166">MEDIAN(K:K)</f>
        <v>28.25</v>
      </c>
      <c r="M3522" s="5">
        <f t="shared" ref="M3522:M3585" si="167">IF(K:K="",$L3522,$K3522)</f>
        <v>27.6</v>
      </c>
      <c r="N3522" t="s">
        <v>24</v>
      </c>
      <c r="O3522" t="s">
        <v>34</v>
      </c>
    </row>
    <row r="3523" spans="1:15" x14ac:dyDescent="0.25">
      <c r="A3523">
        <v>56075</v>
      </c>
      <c r="B3523" t="s">
        <v>19</v>
      </c>
      <c r="C3523">
        <v>58</v>
      </c>
      <c r="D3523" t="str">
        <f t="shared" si="165"/>
        <v>40–59 Age Group</v>
      </c>
      <c r="E3523" t="s">
        <v>34</v>
      </c>
      <c r="F3523" t="s">
        <v>34</v>
      </c>
      <c r="G3523" t="s">
        <v>13</v>
      </c>
      <c r="H3523" t="s">
        <v>14</v>
      </c>
      <c r="I3523" t="s">
        <v>21</v>
      </c>
      <c r="J3523" s="5">
        <v>196.5</v>
      </c>
      <c r="K3523" s="5">
        <v>37.700000000000003</v>
      </c>
      <c r="L3523" s="4">
        <f t="shared" si="166"/>
        <v>28.25</v>
      </c>
      <c r="M3523" s="5">
        <f t="shared" si="167"/>
        <v>37.700000000000003</v>
      </c>
      <c r="N3523" t="s">
        <v>24</v>
      </c>
      <c r="O3523" t="s">
        <v>34</v>
      </c>
    </row>
    <row r="3524" spans="1:15" x14ac:dyDescent="0.25">
      <c r="A3524">
        <v>56841</v>
      </c>
      <c r="B3524" t="s">
        <v>12</v>
      </c>
      <c r="C3524">
        <v>58</v>
      </c>
      <c r="D3524" t="str">
        <f t="shared" si="165"/>
        <v>40–59 Age Group</v>
      </c>
      <c r="E3524" t="s">
        <v>34</v>
      </c>
      <c r="F3524" t="s">
        <v>13</v>
      </c>
      <c r="G3524" t="s">
        <v>13</v>
      </c>
      <c r="H3524" t="s">
        <v>14</v>
      </c>
      <c r="I3524" t="s">
        <v>21</v>
      </c>
      <c r="J3524" s="5">
        <v>240.59</v>
      </c>
      <c r="K3524" s="5">
        <v>31.4</v>
      </c>
      <c r="L3524" s="4">
        <f t="shared" si="166"/>
        <v>28.25</v>
      </c>
      <c r="M3524" s="5">
        <f t="shared" si="167"/>
        <v>31.4</v>
      </c>
      <c r="N3524" t="s">
        <v>29</v>
      </c>
      <c r="O3524" t="s">
        <v>13</v>
      </c>
    </row>
    <row r="3525" spans="1:15" x14ac:dyDescent="0.25">
      <c r="A3525">
        <v>57044</v>
      </c>
      <c r="B3525" t="s">
        <v>12</v>
      </c>
      <c r="C3525">
        <v>58</v>
      </c>
      <c r="D3525" t="str">
        <f t="shared" si="165"/>
        <v>40–59 Age Group</v>
      </c>
      <c r="E3525" t="s">
        <v>34</v>
      </c>
      <c r="F3525" t="s">
        <v>34</v>
      </c>
      <c r="G3525" t="s">
        <v>13</v>
      </c>
      <c r="H3525" t="s">
        <v>14</v>
      </c>
      <c r="I3525" t="s">
        <v>15</v>
      </c>
      <c r="J3525" s="5">
        <v>88.05</v>
      </c>
      <c r="K3525" s="5">
        <v>30.6</v>
      </c>
      <c r="L3525" s="4">
        <f t="shared" si="166"/>
        <v>28.25</v>
      </c>
      <c r="M3525" s="5">
        <f t="shared" si="167"/>
        <v>30.6</v>
      </c>
      <c r="N3525" t="s">
        <v>38</v>
      </c>
      <c r="O3525" t="s">
        <v>34</v>
      </c>
    </row>
    <row r="3526" spans="1:15" x14ac:dyDescent="0.25">
      <c r="A3526">
        <v>57333</v>
      </c>
      <c r="B3526" t="s">
        <v>19</v>
      </c>
      <c r="C3526">
        <v>58</v>
      </c>
      <c r="D3526" t="str">
        <f t="shared" si="165"/>
        <v>40–59 Age Group</v>
      </c>
      <c r="E3526" t="s">
        <v>34</v>
      </c>
      <c r="F3526" t="s">
        <v>34</v>
      </c>
      <c r="G3526" t="s">
        <v>13</v>
      </c>
      <c r="H3526" t="s">
        <v>43</v>
      </c>
      <c r="I3526" t="s">
        <v>21</v>
      </c>
      <c r="J3526" s="5">
        <v>69.12</v>
      </c>
      <c r="K3526" s="5">
        <v>28.3</v>
      </c>
      <c r="L3526" s="4">
        <f t="shared" si="166"/>
        <v>28.25</v>
      </c>
      <c r="M3526" s="5">
        <f t="shared" si="167"/>
        <v>28.3</v>
      </c>
      <c r="N3526" t="s">
        <v>38</v>
      </c>
      <c r="O3526" t="s">
        <v>34</v>
      </c>
    </row>
    <row r="3527" spans="1:15" x14ac:dyDescent="0.25">
      <c r="A3527">
        <v>58568</v>
      </c>
      <c r="B3527" t="s">
        <v>19</v>
      </c>
      <c r="C3527">
        <v>58</v>
      </c>
      <c r="D3527" t="str">
        <f t="shared" si="165"/>
        <v>40–59 Age Group</v>
      </c>
      <c r="E3527" t="s">
        <v>34</v>
      </c>
      <c r="F3527" t="s">
        <v>34</v>
      </c>
      <c r="G3527" t="s">
        <v>13</v>
      </c>
      <c r="H3527" t="s">
        <v>14</v>
      </c>
      <c r="I3527" t="s">
        <v>21</v>
      </c>
      <c r="J3527" s="5">
        <v>127.32</v>
      </c>
      <c r="K3527" s="5">
        <v>33.1</v>
      </c>
      <c r="L3527" s="4">
        <f t="shared" si="166"/>
        <v>28.25</v>
      </c>
      <c r="M3527" s="5">
        <f t="shared" si="167"/>
        <v>33.1</v>
      </c>
      <c r="N3527" t="s">
        <v>29</v>
      </c>
      <c r="O3527" t="s">
        <v>34</v>
      </c>
    </row>
    <row r="3528" spans="1:15" x14ac:dyDescent="0.25">
      <c r="A3528">
        <v>59451</v>
      </c>
      <c r="B3528" t="s">
        <v>12</v>
      </c>
      <c r="C3528">
        <v>58</v>
      </c>
      <c r="D3528" t="str">
        <f t="shared" si="165"/>
        <v>40–59 Age Group</v>
      </c>
      <c r="E3528" t="s">
        <v>34</v>
      </c>
      <c r="F3528" t="s">
        <v>34</v>
      </c>
      <c r="G3528" t="s">
        <v>13</v>
      </c>
      <c r="H3528" t="s">
        <v>14</v>
      </c>
      <c r="I3528" t="s">
        <v>15</v>
      </c>
      <c r="J3528" s="5">
        <v>79.95</v>
      </c>
      <c r="K3528" s="5">
        <v>25.9</v>
      </c>
      <c r="L3528" s="4">
        <f t="shared" si="166"/>
        <v>28.25</v>
      </c>
      <c r="M3528" s="5">
        <f t="shared" si="167"/>
        <v>25.9</v>
      </c>
      <c r="N3528" t="s">
        <v>24</v>
      </c>
      <c r="O3528" t="s">
        <v>34</v>
      </c>
    </row>
    <row r="3529" spans="1:15" x14ac:dyDescent="0.25">
      <c r="A3529">
        <v>59894</v>
      </c>
      <c r="B3529" t="s">
        <v>19</v>
      </c>
      <c r="C3529">
        <v>58</v>
      </c>
      <c r="D3529" t="str">
        <f t="shared" si="165"/>
        <v>40–59 Age Group</v>
      </c>
      <c r="E3529" t="s">
        <v>34</v>
      </c>
      <c r="F3529" t="s">
        <v>34</v>
      </c>
      <c r="G3529" t="s">
        <v>13</v>
      </c>
      <c r="H3529" t="s">
        <v>43</v>
      </c>
      <c r="I3529" t="s">
        <v>21</v>
      </c>
      <c r="J3529" s="5">
        <v>109.56</v>
      </c>
      <c r="K3529" s="5">
        <v>23.1</v>
      </c>
      <c r="L3529" s="4">
        <f t="shared" si="166"/>
        <v>28.25</v>
      </c>
      <c r="M3529" s="5">
        <f t="shared" si="167"/>
        <v>23.1</v>
      </c>
      <c r="N3529" t="s">
        <v>24</v>
      </c>
      <c r="O3529" t="s">
        <v>34</v>
      </c>
    </row>
    <row r="3530" spans="1:15" x14ac:dyDescent="0.25">
      <c r="A3530">
        <v>60001</v>
      </c>
      <c r="B3530" t="s">
        <v>19</v>
      </c>
      <c r="C3530">
        <v>58</v>
      </c>
      <c r="D3530" t="str">
        <f t="shared" si="165"/>
        <v>40–59 Age Group</v>
      </c>
      <c r="E3530" t="s">
        <v>34</v>
      </c>
      <c r="F3530" t="s">
        <v>34</v>
      </c>
      <c r="G3530" t="s">
        <v>13</v>
      </c>
      <c r="H3530" t="s">
        <v>14</v>
      </c>
      <c r="I3530" t="s">
        <v>21</v>
      </c>
      <c r="J3530" s="5">
        <v>56.51</v>
      </c>
      <c r="K3530" s="5">
        <v>28.2</v>
      </c>
      <c r="L3530" s="4">
        <f t="shared" si="166"/>
        <v>28.25</v>
      </c>
      <c r="M3530" s="5">
        <f t="shared" si="167"/>
        <v>28.2</v>
      </c>
      <c r="N3530" t="s">
        <v>29</v>
      </c>
      <c r="O3530" t="s">
        <v>34</v>
      </c>
    </row>
    <row r="3531" spans="1:15" x14ac:dyDescent="0.25">
      <c r="A3531">
        <v>61843</v>
      </c>
      <c r="B3531" t="s">
        <v>12</v>
      </c>
      <c r="C3531">
        <v>58</v>
      </c>
      <c r="D3531" t="str">
        <f t="shared" si="165"/>
        <v>40–59 Age Group</v>
      </c>
      <c r="E3531" t="s">
        <v>34</v>
      </c>
      <c r="F3531" t="s">
        <v>34</v>
      </c>
      <c r="G3531" t="s">
        <v>13</v>
      </c>
      <c r="H3531" t="s">
        <v>14</v>
      </c>
      <c r="I3531" t="s">
        <v>21</v>
      </c>
      <c r="J3531" s="5">
        <v>189.84</v>
      </c>
      <c r="K3531" s="5" t="s">
        <v>4270</v>
      </c>
      <c r="L3531" s="4">
        <f t="shared" si="166"/>
        <v>28.25</v>
      </c>
      <c r="M3531" s="5">
        <f t="shared" si="167"/>
        <v>28.25</v>
      </c>
      <c r="N3531" t="s">
        <v>38</v>
      </c>
      <c r="O3531" t="s">
        <v>13</v>
      </c>
    </row>
    <row r="3532" spans="1:15" x14ac:dyDescent="0.25">
      <c r="A3532">
        <v>61903</v>
      </c>
      <c r="B3532" t="s">
        <v>12</v>
      </c>
      <c r="C3532">
        <v>58</v>
      </c>
      <c r="D3532" t="str">
        <f t="shared" si="165"/>
        <v>40–59 Age Group</v>
      </c>
      <c r="E3532" t="s">
        <v>34</v>
      </c>
      <c r="F3532" t="s">
        <v>34</v>
      </c>
      <c r="G3532" t="s">
        <v>34</v>
      </c>
      <c r="H3532" t="s">
        <v>43</v>
      </c>
      <c r="I3532" t="s">
        <v>21</v>
      </c>
      <c r="J3532" s="5">
        <v>95.75</v>
      </c>
      <c r="K3532" s="5">
        <v>38.5</v>
      </c>
      <c r="L3532" s="4">
        <f t="shared" si="166"/>
        <v>28.25</v>
      </c>
      <c r="M3532" s="5">
        <f t="shared" si="167"/>
        <v>38.5</v>
      </c>
      <c r="N3532" t="s">
        <v>29</v>
      </c>
      <c r="O3532" t="s">
        <v>34</v>
      </c>
    </row>
    <row r="3533" spans="1:15" x14ac:dyDescent="0.25">
      <c r="A3533">
        <v>62814</v>
      </c>
      <c r="B3533" t="s">
        <v>12</v>
      </c>
      <c r="C3533">
        <v>58</v>
      </c>
      <c r="D3533" t="str">
        <f t="shared" si="165"/>
        <v>40–59 Age Group</v>
      </c>
      <c r="E3533" t="s">
        <v>34</v>
      </c>
      <c r="F3533" t="s">
        <v>34</v>
      </c>
      <c r="G3533" t="s">
        <v>34</v>
      </c>
      <c r="H3533" t="s">
        <v>14</v>
      </c>
      <c r="I3533" t="s">
        <v>21</v>
      </c>
      <c r="J3533" s="5">
        <v>78.930000000000007</v>
      </c>
      <c r="K3533" s="5">
        <v>40.700000000000003</v>
      </c>
      <c r="L3533" s="4">
        <f t="shared" si="166"/>
        <v>28.25</v>
      </c>
      <c r="M3533" s="5">
        <f t="shared" si="167"/>
        <v>40.700000000000003</v>
      </c>
      <c r="N3533" t="s">
        <v>18</v>
      </c>
      <c r="O3533" t="s">
        <v>34</v>
      </c>
    </row>
    <row r="3534" spans="1:15" x14ac:dyDescent="0.25">
      <c r="A3534">
        <v>65680</v>
      </c>
      <c r="B3534" t="s">
        <v>12</v>
      </c>
      <c r="C3534">
        <v>58</v>
      </c>
      <c r="D3534" t="str">
        <f t="shared" si="165"/>
        <v>40–59 Age Group</v>
      </c>
      <c r="E3534" t="s">
        <v>34</v>
      </c>
      <c r="F3534" t="s">
        <v>13</v>
      </c>
      <c r="G3534" t="s">
        <v>13</v>
      </c>
      <c r="H3534" t="s">
        <v>20</v>
      </c>
      <c r="I3534" t="s">
        <v>15</v>
      </c>
      <c r="J3534" s="5">
        <v>227.81</v>
      </c>
      <c r="K3534" s="5">
        <v>33</v>
      </c>
      <c r="L3534" s="4">
        <f t="shared" si="166"/>
        <v>28.25</v>
      </c>
      <c r="M3534" s="5">
        <f t="shared" si="167"/>
        <v>33</v>
      </c>
      <c r="N3534" t="s">
        <v>18</v>
      </c>
      <c r="O3534" t="s">
        <v>34</v>
      </c>
    </row>
    <row r="3535" spans="1:15" x14ac:dyDescent="0.25">
      <c r="A3535">
        <v>65892</v>
      </c>
      <c r="B3535" t="s">
        <v>19</v>
      </c>
      <c r="C3535">
        <v>58</v>
      </c>
      <c r="D3535" t="str">
        <f t="shared" si="165"/>
        <v>40–59 Age Group</v>
      </c>
      <c r="E3535" t="s">
        <v>34</v>
      </c>
      <c r="F3535" t="s">
        <v>34</v>
      </c>
      <c r="G3535" t="s">
        <v>13</v>
      </c>
      <c r="H3535" t="s">
        <v>20</v>
      </c>
      <c r="I3535" t="s">
        <v>15</v>
      </c>
      <c r="J3535" s="5">
        <v>66.709999999999994</v>
      </c>
      <c r="K3535" s="5">
        <v>51.7</v>
      </c>
      <c r="L3535" s="4">
        <f t="shared" si="166"/>
        <v>28.25</v>
      </c>
      <c r="M3535" s="5">
        <f t="shared" si="167"/>
        <v>51.7</v>
      </c>
      <c r="N3535" t="s">
        <v>24</v>
      </c>
      <c r="O3535" t="s">
        <v>34</v>
      </c>
    </row>
    <row r="3536" spans="1:15" x14ac:dyDescent="0.25">
      <c r="A3536">
        <v>67318</v>
      </c>
      <c r="B3536" t="s">
        <v>12</v>
      </c>
      <c r="C3536">
        <v>58</v>
      </c>
      <c r="D3536" t="str">
        <f t="shared" si="165"/>
        <v>40–59 Age Group</v>
      </c>
      <c r="E3536" t="s">
        <v>13</v>
      </c>
      <c r="F3536" t="s">
        <v>34</v>
      </c>
      <c r="G3536" t="s">
        <v>13</v>
      </c>
      <c r="H3536" t="s">
        <v>43</v>
      </c>
      <c r="I3536" t="s">
        <v>21</v>
      </c>
      <c r="J3536" s="5">
        <v>56.96</v>
      </c>
      <c r="K3536" s="5">
        <v>26.8</v>
      </c>
      <c r="L3536" s="4">
        <f t="shared" si="166"/>
        <v>28.25</v>
      </c>
      <c r="M3536" s="5">
        <f t="shared" si="167"/>
        <v>26.8</v>
      </c>
      <c r="N3536" t="s">
        <v>29</v>
      </c>
      <c r="O3536" t="s">
        <v>34</v>
      </c>
    </row>
    <row r="3537" spans="1:15" x14ac:dyDescent="0.25">
      <c r="A3537">
        <v>68141</v>
      </c>
      <c r="B3537" t="s">
        <v>19</v>
      </c>
      <c r="C3537">
        <v>58</v>
      </c>
      <c r="D3537" t="str">
        <f t="shared" si="165"/>
        <v>40–59 Age Group</v>
      </c>
      <c r="E3537" t="s">
        <v>34</v>
      </c>
      <c r="F3537" t="s">
        <v>34</v>
      </c>
      <c r="G3537" t="s">
        <v>13</v>
      </c>
      <c r="H3537" t="s">
        <v>14</v>
      </c>
      <c r="I3537" t="s">
        <v>21</v>
      </c>
      <c r="J3537" s="5">
        <v>65.66</v>
      </c>
      <c r="K3537" s="5">
        <v>24.6</v>
      </c>
      <c r="L3537" s="4">
        <f t="shared" si="166"/>
        <v>28.25</v>
      </c>
      <c r="M3537" s="5">
        <f t="shared" si="167"/>
        <v>24.6</v>
      </c>
      <c r="N3537" t="s">
        <v>18</v>
      </c>
      <c r="O3537" t="s">
        <v>34</v>
      </c>
    </row>
    <row r="3538" spans="1:15" x14ac:dyDescent="0.25">
      <c r="A3538">
        <v>68798</v>
      </c>
      <c r="B3538" t="s">
        <v>19</v>
      </c>
      <c r="C3538">
        <v>58</v>
      </c>
      <c r="D3538" t="str">
        <f t="shared" si="165"/>
        <v>40–59 Age Group</v>
      </c>
      <c r="E3538" t="s">
        <v>34</v>
      </c>
      <c r="F3538" t="s">
        <v>34</v>
      </c>
      <c r="G3538" t="s">
        <v>13</v>
      </c>
      <c r="H3538" t="s">
        <v>14</v>
      </c>
      <c r="I3538" t="s">
        <v>21</v>
      </c>
      <c r="J3538" s="5">
        <v>59.86</v>
      </c>
      <c r="K3538" s="5">
        <v>28</v>
      </c>
      <c r="L3538" s="4">
        <f t="shared" si="166"/>
        <v>28.25</v>
      </c>
      <c r="M3538" s="5">
        <f t="shared" si="167"/>
        <v>28</v>
      </c>
      <c r="N3538" t="s">
        <v>18</v>
      </c>
      <c r="O3538" t="s">
        <v>13</v>
      </c>
    </row>
    <row r="3539" spans="1:15" x14ac:dyDescent="0.25">
      <c r="A3539">
        <v>70042</v>
      </c>
      <c r="B3539" t="s">
        <v>12</v>
      </c>
      <c r="C3539">
        <v>58</v>
      </c>
      <c r="D3539" t="str">
        <f t="shared" si="165"/>
        <v>40–59 Age Group</v>
      </c>
      <c r="E3539" t="s">
        <v>34</v>
      </c>
      <c r="F3539" t="s">
        <v>34</v>
      </c>
      <c r="G3539" t="s">
        <v>13</v>
      </c>
      <c r="H3539" t="s">
        <v>14</v>
      </c>
      <c r="I3539" t="s">
        <v>15</v>
      </c>
      <c r="J3539" s="5">
        <v>71.2</v>
      </c>
      <c r="K3539" s="5" t="s">
        <v>4270</v>
      </c>
      <c r="L3539" s="4">
        <f t="shared" si="166"/>
        <v>28.25</v>
      </c>
      <c r="M3539" s="5">
        <f t="shared" si="167"/>
        <v>28.25</v>
      </c>
      <c r="N3539" t="s">
        <v>38</v>
      </c>
      <c r="O3539" t="s">
        <v>13</v>
      </c>
    </row>
    <row r="3540" spans="1:15" x14ac:dyDescent="0.25">
      <c r="A3540">
        <v>71591</v>
      </c>
      <c r="B3540" t="s">
        <v>19</v>
      </c>
      <c r="C3540">
        <v>58</v>
      </c>
      <c r="D3540" t="str">
        <f t="shared" si="165"/>
        <v>40–59 Age Group</v>
      </c>
      <c r="E3540" t="s">
        <v>34</v>
      </c>
      <c r="F3540" t="s">
        <v>34</v>
      </c>
      <c r="G3540" t="s">
        <v>13</v>
      </c>
      <c r="H3540" t="s">
        <v>14</v>
      </c>
      <c r="I3540" t="s">
        <v>15</v>
      </c>
      <c r="J3540" s="5">
        <v>89.03</v>
      </c>
      <c r="K3540" s="5">
        <v>30</v>
      </c>
      <c r="L3540" s="4">
        <f t="shared" si="166"/>
        <v>28.25</v>
      </c>
      <c r="M3540" s="5">
        <f t="shared" si="167"/>
        <v>30</v>
      </c>
      <c r="N3540" t="s">
        <v>29</v>
      </c>
      <c r="O3540" t="s">
        <v>34</v>
      </c>
    </row>
    <row r="3541" spans="1:15" x14ac:dyDescent="0.25">
      <c r="A3541">
        <v>239</v>
      </c>
      <c r="B3541" t="s">
        <v>12</v>
      </c>
      <c r="C3541">
        <v>59</v>
      </c>
      <c r="D3541" t="str">
        <f t="shared" si="165"/>
        <v>40–59 Age Group</v>
      </c>
      <c r="E3541" t="s">
        <v>13</v>
      </c>
      <c r="F3541" t="s">
        <v>13</v>
      </c>
      <c r="G3541" t="s">
        <v>13</v>
      </c>
      <c r="H3541" t="s">
        <v>14</v>
      </c>
      <c r="I3541" t="s">
        <v>21</v>
      </c>
      <c r="J3541" s="5">
        <v>246.53</v>
      </c>
      <c r="K3541" s="5">
        <v>27.2</v>
      </c>
      <c r="L3541" s="4">
        <f t="shared" si="166"/>
        <v>28.25</v>
      </c>
      <c r="M3541" s="5">
        <f t="shared" si="167"/>
        <v>27.2</v>
      </c>
      <c r="N3541" t="s">
        <v>18</v>
      </c>
      <c r="O3541" t="s">
        <v>34</v>
      </c>
    </row>
    <row r="3542" spans="1:15" x14ac:dyDescent="0.25">
      <c r="A3542">
        <v>479</v>
      </c>
      <c r="B3542" t="s">
        <v>19</v>
      </c>
      <c r="C3542">
        <v>59</v>
      </c>
      <c r="D3542" t="str">
        <f t="shared" si="165"/>
        <v>40–59 Age Group</v>
      </c>
      <c r="E3542" t="s">
        <v>13</v>
      </c>
      <c r="F3542" t="s">
        <v>34</v>
      </c>
      <c r="G3542" t="s">
        <v>13</v>
      </c>
      <c r="H3542" t="s">
        <v>14</v>
      </c>
      <c r="I3542" t="s">
        <v>21</v>
      </c>
      <c r="J3542" s="5">
        <v>78.28</v>
      </c>
      <c r="K3542" s="5">
        <v>31</v>
      </c>
      <c r="L3542" s="4">
        <f t="shared" si="166"/>
        <v>28.25</v>
      </c>
      <c r="M3542" s="5">
        <f t="shared" si="167"/>
        <v>31</v>
      </c>
      <c r="N3542" t="s">
        <v>18</v>
      </c>
      <c r="O3542" t="s">
        <v>34</v>
      </c>
    </row>
    <row r="3543" spans="1:15" x14ac:dyDescent="0.25">
      <c r="A3543">
        <v>820</v>
      </c>
      <c r="B3543" t="s">
        <v>19</v>
      </c>
      <c r="C3543">
        <v>59</v>
      </c>
      <c r="D3543" t="str">
        <f t="shared" si="165"/>
        <v>40–59 Age Group</v>
      </c>
      <c r="E3543" t="s">
        <v>13</v>
      </c>
      <c r="F3543" t="s">
        <v>34</v>
      </c>
      <c r="G3543" t="s">
        <v>13</v>
      </c>
      <c r="H3543" t="s">
        <v>14</v>
      </c>
      <c r="I3543" t="s">
        <v>21</v>
      </c>
      <c r="J3543" s="5">
        <v>99.06</v>
      </c>
      <c r="K3543" s="5">
        <v>23.4</v>
      </c>
      <c r="L3543" s="4">
        <f t="shared" si="166"/>
        <v>28.25</v>
      </c>
      <c r="M3543" s="5">
        <f t="shared" si="167"/>
        <v>23.4</v>
      </c>
      <c r="N3543" t="s">
        <v>24</v>
      </c>
      <c r="O3543" t="s">
        <v>34</v>
      </c>
    </row>
    <row r="3544" spans="1:15" x14ac:dyDescent="0.25">
      <c r="A3544">
        <v>1151</v>
      </c>
      <c r="B3544" t="s">
        <v>19</v>
      </c>
      <c r="C3544">
        <v>59</v>
      </c>
      <c r="D3544" t="str">
        <f t="shared" si="165"/>
        <v>40–59 Age Group</v>
      </c>
      <c r="E3544" t="s">
        <v>34</v>
      </c>
      <c r="F3544" t="s">
        <v>34</v>
      </c>
      <c r="G3544" t="s">
        <v>13</v>
      </c>
      <c r="H3544" t="s">
        <v>20</v>
      </c>
      <c r="I3544" t="s">
        <v>15</v>
      </c>
      <c r="J3544" s="5">
        <v>67.75</v>
      </c>
      <c r="K3544" s="5">
        <v>21.3</v>
      </c>
      <c r="L3544" s="4">
        <f t="shared" si="166"/>
        <v>28.25</v>
      </c>
      <c r="M3544" s="5">
        <f t="shared" si="167"/>
        <v>21.3</v>
      </c>
      <c r="N3544" t="s">
        <v>18</v>
      </c>
      <c r="O3544" t="s">
        <v>34</v>
      </c>
    </row>
    <row r="3545" spans="1:15" x14ac:dyDescent="0.25">
      <c r="A3545">
        <v>1260</v>
      </c>
      <c r="B3545" t="s">
        <v>12</v>
      </c>
      <c r="C3545">
        <v>59</v>
      </c>
      <c r="D3545" t="str">
        <f t="shared" si="165"/>
        <v>40–59 Age Group</v>
      </c>
      <c r="E3545" t="s">
        <v>34</v>
      </c>
      <c r="F3545" t="s">
        <v>34</v>
      </c>
      <c r="G3545" t="s">
        <v>13</v>
      </c>
      <c r="H3545" t="s">
        <v>43</v>
      </c>
      <c r="I3545" t="s">
        <v>15</v>
      </c>
      <c r="J3545" s="5">
        <v>101.24</v>
      </c>
      <c r="K3545" s="5">
        <v>26.5</v>
      </c>
      <c r="L3545" s="4">
        <f t="shared" si="166"/>
        <v>28.25</v>
      </c>
      <c r="M3545" s="5">
        <f t="shared" si="167"/>
        <v>26.5</v>
      </c>
      <c r="N3545" t="s">
        <v>24</v>
      </c>
      <c r="O3545" t="s">
        <v>34</v>
      </c>
    </row>
    <row r="3546" spans="1:15" x14ac:dyDescent="0.25">
      <c r="A3546">
        <v>2393</v>
      </c>
      <c r="B3546" t="s">
        <v>12</v>
      </c>
      <c r="C3546">
        <v>59</v>
      </c>
      <c r="D3546" t="str">
        <f t="shared" si="165"/>
        <v>40–59 Age Group</v>
      </c>
      <c r="E3546" t="s">
        <v>13</v>
      </c>
      <c r="F3546" t="s">
        <v>34</v>
      </c>
      <c r="G3546" t="s">
        <v>13</v>
      </c>
      <c r="H3546" t="s">
        <v>14</v>
      </c>
      <c r="I3546" t="s">
        <v>21</v>
      </c>
      <c r="J3546" s="5">
        <v>87.81</v>
      </c>
      <c r="K3546" s="5">
        <v>29.8</v>
      </c>
      <c r="L3546" s="4">
        <f t="shared" si="166"/>
        <v>28.25</v>
      </c>
      <c r="M3546" s="5">
        <f t="shared" si="167"/>
        <v>29.8</v>
      </c>
      <c r="N3546" t="s">
        <v>18</v>
      </c>
      <c r="O3546" t="s">
        <v>34</v>
      </c>
    </row>
    <row r="3547" spans="1:15" x14ac:dyDescent="0.25">
      <c r="A3547">
        <v>2513</v>
      </c>
      <c r="B3547" t="s">
        <v>12</v>
      </c>
      <c r="C3547">
        <v>59</v>
      </c>
      <c r="D3547" t="str">
        <f t="shared" si="165"/>
        <v>40–59 Age Group</v>
      </c>
      <c r="E3547" t="s">
        <v>34</v>
      </c>
      <c r="F3547" t="s">
        <v>13</v>
      </c>
      <c r="G3547" t="s">
        <v>13</v>
      </c>
      <c r="H3547" t="s">
        <v>43</v>
      </c>
      <c r="I3547" t="s">
        <v>15</v>
      </c>
      <c r="J3547" s="5">
        <v>188.69</v>
      </c>
      <c r="K3547" s="5" t="s">
        <v>4270</v>
      </c>
      <c r="L3547" s="4">
        <f t="shared" si="166"/>
        <v>28.25</v>
      </c>
      <c r="M3547" s="5">
        <f t="shared" si="167"/>
        <v>28.25</v>
      </c>
      <c r="N3547" t="s">
        <v>18</v>
      </c>
      <c r="O3547" t="s">
        <v>34</v>
      </c>
    </row>
    <row r="3548" spans="1:15" x14ac:dyDescent="0.25">
      <c r="A3548">
        <v>4671</v>
      </c>
      <c r="B3548" t="s">
        <v>19</v>
      </c>
      <c r="C3548">
        <v>59</v>
      </c>
      <c r="D3548" t="str">
        <f t="shared" si="165"/>
        <v>40–59 Age Group</v>
      </c>
      <c r="E3548" t="s">
        <v>34</v>
      </c>
      <c r="F3548" t="s">
        <v>34</v>
      </c>
      <c r="G3548" t="s">
        <v>34</v>
      </c>
      <c r="H3548" t="s">
        <v>14</v>
      </c>
      <c r="I3548" t="s">
        <v>15</v>
      </c>
      <c r="J3548" s="5">
        <v>74.349999999999994</v>
      </c>
      <c r="K3548" s="5">
        <v>28</v>
      </c>
      <c r="L3548" s="4">
        <f t="shared" si="166"/>
        <v>28.25</v>
      </c>
      <c r="M3548" s="5">
        <f t="shared" si="167"/>
        <v>28</v>
      </c>
      <c r="N3548" t="s">
        <v>24</v>
      </c>
      <c r="O3548" t="s">
        <v>34</v>
      </c>
    </row>
    <row r="3549" spans="1:15" x14ac:dyDescent="0.25">
      <c r="A3549">
        <v>5774</v>
      </c>
      <c r="B3549" t="s">
        <v>12</v>
      </c>
      <c r="C3549">
        <v>59</v>
      </c>
      <c r="D3549" t="str">
        <f t="shared" si="165"/>
        <v>40–59 Age Group</v>
      </c>
      <c r="E3549" t="s">
        <v>34</v>
      </c>
      <c r="F3549" t="s">
        <v>34</v>
      </c>
      <c r="G3549" t="s">
        <v>13</v>
      </c>
      <c r="H3549" t="s">
        <v>14</v>
      </c>
      <c r="I3549" t="s">
        <v>15</v>
      </c>
      <c r="J3549" s="5">
        <v>223.16</v>
      </c>
      <c r="K3549" s="5" t="s">
        <v>4270</v>
      </c>
      <c r="L3549" s="4">
        <f t="shared" si="166"/>
        <v>28.25</v>
      </c>
      <c r="M3549" s="5">
        <f t="shared" si="167"/>
        <v>28.25</v>
      </c>
      <c r="N3549" t="s">
        <v>38</v>
      </c>
      <c r="O3549" t="s">
        <v>34</v>
      </c>
    </row>
    <row r="3550" spans="1:15" x14ac:dyDescent="0.25">
      <c r="A3550">
        <v>5964</v>
      </c>
      <c r="B3550" t="s">
        <v>19</v>
      </c>
      <c r="C3550">
        <v>59</v>
      </c>
      <c r="D3550" t="str">
        <f t="shared" si="165"/>
        <v>40–59 Age Group</v>
      </c>
      <c r="E3550" t="s">
        <v>34</v>
      </c>
      <c r="F3550" t="s">
        <v>34</v>
      </c>
      <c r="G3550" t="s">
        <v>13</v>
      </c>
      <c r="H3550" t="s">
        <v>14</v>
      </c>
      <c r="I3550" t="s">
        <v>15</v>
      </c>
      <c r="J3550" s="5">
        <v>182.52</v>
      </c>
      <c r="K3550" s="5">
        <v>30.1</v>
      </c>
      <c r="L3550" s="4">
        <f t="shared" si="166"/>
        <v>28.25</v>
      </c>
      <c r="M3550" s="5">
        <f t="shared" si="167"/>
        <v>30.1</v>
      </c>
      <c r="N3550" t="s">
        <v>38</v>
      </c>
      <c r="O3550" t="s">
        <v>34</v>
      </c>
    </row>
    <row r="3551" spans="1:15" x14ac:dyDescent="0.25">
      <c r="A3551">
        <v>6118</v>
      </c>
      <c r="B3551" t="s">
        <v>12</v>
      </c>
      <c r="C3551">
        <v>59</v>
      </c>
      <c r="D3551" t="str">
        <f t="shared" si="165"/>
        <v>40–59 Age Group</v>
      </c>
      <c r="E3551" t="s">
        <v>34</v>
      </c>
      <c r="F3551" t="s">
        <v>34</v>
      </c>
      <c r="G3551" t="s">
        <v>13</v>
      </c>
      <c r="H3551" t="s">
        <v>14</v>
      </c>
      <c r="I3551" t="s">
        <v>15</v>
      </c>
      <c r="J3551" s="5">
        <v>86.23</v>
      </c>
      <c r="K3551" s="5">
        <v>30</v>
      </c>
      <c r="L3551" s="4">
        <f t="shared" si="166"/>
        <v>28.25</v>
      </c>
      <c r="M3551" s="5">
        <f t="shared" si="167"/>
        <v>30</v>
      </c>
      <c r="N3551" t="s">
        <v>18</v>
      </c>
      <c r="O3551" t="s">
        <v>13</v>
      </c>
    </row>
    <row r="3552" spans="1:15" x14ac:dyDescent="0.25">
      <c r="A3552">
        <v>6369</v>
      </c>
      <c r="B3552" t="s">
        <v>12</v>
      </c>
      <c r="C3552">
        <v>59</v>
      </c>
      <c r="D3552" t="str">
        <f t="shared" si="165"/>
        <v>40–59 Age Group</v>
      </c>
      <c r="E3552" t="s">
        <v>13</v>
      </c>
      <c r="F3552" t="s">
        <v>34</v>
      </c>
      <c r="G3552" t="s">
        <v>13</v>
      </c>
      <c r="H3552" t="s">
        <v>14</v>
      </c>
      <c r="I3552" t="s">
        <v>21</v>
      </c>
      <c r="J3552" s="5">
        <v>95.05</v>
      </c>
      <c r="K3552" s="5">
        <v>30.9</v>
      </c>
      <c r="L3552" s="4">
        <f t="shared" si="166"/>
        <v>28.25</v>
      </c>
      <c r="M3552" s="5">
        <f t="shared" si="167"/>
        <v>30.9</v>
      </c>
      <c r="N3552" t="s">
        <v>24</v>
      </c>
      <c r="O3552" t="s">
        <v>34</v>
      </c>
    </row>
    <row r="3553" spans="1:15" x14ac:dyDescent="0.25">
      <c r="A3553">
        <v>7387</v>
      </c>
      <c r="B3553" t="s">
        <v>19</v>
      </c>
      <c r="C3553">
        <v>59</v>
      </c>
      <c r="D3553" t="str">
        <f t="shared" si="165"/>
        <v>40–59 Age Group</v>
      </c>
      <c r="E3553" t="s">
        <v>13</v>
      </c>
      <c r="F3553" t="s">
        <v>34</v>
      </c>
      <c r="G3553" t="s">
        <v>13</v>
      </c>
      <c r="H3553" t="s">
        <v>14</v>
      </c>
      <c r="I3553" t="s">
        <v>21</v>
      </c>
      <c r="J3553" s="5">
        <v>92.04</v>
      </c>
      <c r="K3553" s="5">
        <v>24.2</v>
      </c>
      <c r="L3553" s="4">
        <f t="shared" si="166"/>
        <v>28.25</v>
      </c>
      <c r="M3553" s="5">
        <f t="shared" si="167"/>
        <v>24.2</v>
      </c>
      <c r="N3553" t="s">
        <v>24</v>
      </c>
      <c r="O3553" t="s">
        <v>34</v>
      </c>
    </row>
    <row r="3554" spans="1:15" x14ac:dyDescent="0.25">
      <c r="A3554">
        <v>7828</v>
      </c>
      <c r="B3554" t="s">
        <v>12</v>
      </c>
      <c r="C3554">
        <v>59</v>
      </c>
      <c r="D3554" t="str">
        <f t="shared" si="165"/>
        <v>40–59 Age Group</v>
      </c>
      <c r="E3554" t="s">
        <v>13</v>
      </c>
      <c r="F3554" t="s">
        <v>34</v>
      </c>
      <c r="G3554" t="s">
        <v>13</v>
      </c>
      <c r="H3554" t="s">
        <v>20</v>
      </c>
      <c r="I3554" t="s">
        <v>15</v>
      </c>
      <c r="J3554" s="5">
        <v>182.9</v>
      </c>
      <c r="K3554" s="5">
        <v>34.4</v>
      </c>
      <c r="L3554" s="4">
        <f t="shared" si="166"/>
        <v>28.25</v>
      </c>
      <c r="M3554" s="5">
        <f t="shared" si="167"/>
        <v>34.4</v>
      </c>
      <c r="N3554" t="s">
        <v>29</v>
      </c>
      <c r="O3554" t="s">
        <v>34</v>
      </c>
    </row>
    <row r="3555" spans="1:15" x14ac:dyDescent="0.25">
      <c r="A3555">
        <v>9011</v>
      </c>
      <c r="B3555" t="s">
        <v>12</v>
      </c>
      <c r="C3555">
        <v>59</v>
      </c>
      <c r="D3555" t="str">
        <f t="shared" si="165"/>
        <v>40–59 Age Group</v>
      </c>
      <c r="E3555" t="s">
        <v>34</v>
      </c>
      <c r="F3555" t="s">
        <v>34</v>
      </c>
      <c r="G3555" t="s">
        <v>13</v>
      </c>
      <c r="H3555" t="s">
        <v>14</v>
      </c>
      <c r="I3555" t="s">
        <v>15</v>
      </c>
      <c r="J3555" s="5">
        <v>93.58</v>
      </c>
      <c r="K3555" s="5">
        <v>25.1</v>
      </c>
      <c r="L3555" s="4">
        <f t="shared" si="166"/>
        <v>28.25</v>
      </c>
      <c r="M3555" s="5">
        <f t="shared" si="167"/>
        <v>25.1</v>
      </c>
      <c r="N3555" t="s">
        <v>29</v>
      </c>
      <c r="O3555" t="s">
        <v>34</v>
      </c>
    </row>
    <row r="3556" spans="1:15" x14ac:dyDescent="0.25">
      <c r="A3556">
        <v>11412</v>
      </c>
      <c r="B3556" t="s">
        <v>19</v>
      </c>
      <c r="C3556">
        <v>59</v>
      </c>
      <c r="D3556" t="str">
        <f t="shared" si="165"/>
        <v>40–59 Age Group</v>
      </c>
      <c r="E3556" t="s">
        <v>34</v>
      </c>
      <c r="F3556" t="s">
        <v>34</v>
      </c>
      <c r="G3556" t="s">
        <v>13</v>
      </c>
      <c r="H3556" t="s">
        <v>14</v>
      </c>
      <c r="I3556" t="s">
        <v>21</v>
      </c>
      <c r="J3556" s="5">
        <v>234.82</v>
      </c>
      <c r="K3556" s="5">
        <v>51.8</v>
      </c>
      <c r="L3556" s="4">
        <f t="shared" si="166"/>
        <v>28.25</v>
      </c>
      <c r="M3556" s="5">
        <f t="shared" si="167"/>
        <v>51.8</v>
      </c>
      <c r="N3556" t="s">
        <v>24</v>
      </c>
      <c r="O3556" t="s">
        <v>34</v>
      </c>
    </row>
    <row r="3557" spans="1:15" x14ac:dyDescent="0.25">
      <c r="A3557">
        <v>12786</v>
      </c>
      <c r="B3557" t="s">
        <v>19</v>
      </c>
      <c r="C3557">
        <v>59</v>
      </c>
      <c r="D3557" t="str">
        <f t="shared" si="165"/>
        <v>40–59 Age Group</v>
      </c>
      <c r="E3557" t="s">
        <v>34</v>
      </c>
      <c r="F3557" t="s">
        <v>34</v>
      </c>
      <c r="G3557" t="s">
        <v>13</v>
      </c>
      <c r="H3557" t="s">
        <v>14</v>
      </c>
      <c r="I3557" t="s">
        <v>15</v>
      </c>
      <c r="J3557" s="5">
        <v>83.62</v>
      </c>
      <c r="K3557" s="5">
        <v>34.200000000000003</v>
      </c>
      <c r="L3557" s="4">
        <f t="shared" si="166"/>
        <v>28.25</v>
      </c>
      <c r="M3557" s="5">
        <f t="shared" si="167"/>
        <v>34.200000000000003</v>
      </c>
      <c r="N3557" t="s">
        <v>38</v>
      </c>
      <c r="O3557" t="s">
        <v>34</v>
      </c>
    </row>
    <row r="3558" spans="1:15" x14ac:dyDescent="0.25">
      <c r="A3558">
        <v>13517</v>
      </c>
      <c r="B3558" t="s">
        <v>12</v>
      </c>
      <c r="C3558">
        <v>59</v>
      </c>
      <c r="D3558" t="str">
        <f t="shared" si="165"/>
        <v>40–59 Age Group</v>
      </c>
      <c r="E3558" t="s">
        <v>34</v>
      </c>
      <c r="F3558" t="s">
        <v>34</v>
      </c>
      <c r="G3558" t="s">
        <v>13</v>
      </c>
      <c r="H3558" t="s">
        <v>14</v>
      </c>
      <c r="I3558" t="s">
        <v>15</v>
      </c>
      <c r="J3558" s="5">
        <v>100.54</v>
      </c>
      <c r="K3558" s="5">
        <v>35.799999999999997</v>
      </c>
      <c r="L3558" s="4">
        <f t="shared" si="166"/>
        <v>28.25</v>
      </c>
      <c r="M3558" s="5">
        <f t="shared" si="167"/>
        <v>35.799999999999997</v>
      </c>
      <c r="N3558" t="s">
        <v>24</v>
      </c>
      <c r="O3558" t="s">
        <v>34</v>
      </c>
    </row>
    <row r="3559" spans="1:15" x14ac:dyDescent="0.25">
      <c r="A3559">
        <v>13540</v>
      </c>
      <c r="B3559" t="s">
        <v>19</v>
      </c>
      <c r="C3559">
        <v>59</v>
      </c>
      <c r="D3559" t="str">
        <f t="shared" si="165"/>
        <v>40–59 Age Group</v>
      </c>
      <c r="E3559" t="s">
        <v>34</v>
      </c>
      <c r="F3559" t="s">
        <v>34</v>
      </c>
      <c r="G3559" t="s">
        <v>13</v>
      </c>
      <c r="H3559" t="s">
        <v>20</v>
      </c>
      <c r="I3559" t="s">
        <v>21</v>
      </c>
      <c r="J3559" s="5">
        <v>115.68</v>
      </c>
      <c r="K3559" s="5">
        <v>27.1</v>
      </c>
      <c r="L3559" s="4">
        <f t="shared" si="166"/>
        <v>28.25</v>
      </c>
      <c r="M3559" s="5">
        <f t="shared" si="167"/>
        <v>27.1</v>
      </c>
      <c r="N3559" t="s">
        <v>38</v>
      </c>
      <c r="O3559" t="s">
        <v>34</v>
      </c>
    </row>
    <row r="3560" spans="1:15" x14ac:dyDescent="0.25">
      <c r="A3560">
        <v>17351</v>
      </c>
      <c r="B3560" t="s">
        <v>19</v>
      </c>
      <c r="C3560">
        <v>59</v>
      </c>
      <c r="D3560" t="str">
        <f t="shared" si="165"/>
        <v>40–59 Age Group</v>
      </c>
      <c r="E3560" t="s">
        <v>34</v>
      </c>
      <c r="F3560" t="s">
        <v>34</v>
      </c>
      <c r="G3560" t="s">
        <v>13</v>
      </c>
      <c r="H3560" t="s">
        <v>14</v>
      </c>
      <c r="I3560" t="s">
        <v>21</v>
      </c>
      <c r="J3560" s="5">
        <v>237.15</v>
      </c>
      <c r="K3560" s="5">
        <v>27.7</v>
      </c>
      <c r="L3560" s="4">
        <f t="shared" si="166"/>
        <v>28.25</v>
      </c>
      <c r="M3560" s="5">
        <f t="shared" si="167"/>
        <v>27.7</v>
      </c>
      <c r="N3560" t="s">
        <v>24</v>
      </c>
      <c r="O3560" t="s">
        <v>34</v>
      </c>
    </row>
    <row r="3561" spans="1:15" x14ac:dyDescent="0.25">
      <c r="A3561">
        <v>19611</v>
      </c>
      <c r="B3561" t="s">
        <v>12</v>
      </c>
      <c r="C3561">
        <v>59</v>
      </c>
      <c r="D3561" t="str">
        <f t="shared" si="165"/>
        <v>40–59 Age Group</v>
      </c>
      <c r="E3561" t="s">
        <v>34</v>
      </c>
      <c r="F3561" t="s">
        <v>34</v>
      </c>
      <c r="G3561" t="s">
        <v>13</v>
      </c>
      <c r="H3561" t="s">
        <v>14</v>
      </c>
      <c r="I3561" t="s">
        <v>15</v>
      </c>
      <c r="J3561" s="5">
        <v>81.209999999999994</v>
      </c>
      <c r="K3561" s="5">
        <v>33.200000000000003</v>
      </c>
      <c r="L3561" s="4">
        <f t="shared" si="166"/>
        <v>28.25</v>
      </c>
      <c r="M3561" s="5">
        <f t="shared" si="167"/>
        <v>33.200000000000003</v>
      </c>
      <c r="N3561" t="s">
        <v>29</v>
      </c>
      <c r="O3561" t="s">
        <v>34</v>
      </c>
    </row>
    <row r="3562" spans="1:15" x14ac:dyDescent="0.25">
      <c r="A3562">
        <v>19735</v>
      </c>
      <c r="B3562" t="s">
        <v>19</v>
      </c>
      <c r="C3562">
        <v>59</v>
      </c>
      <c r="D3562" t="str">
        <f t="shared" si="165"/>
        <v>40–59 Age Group</v>
      </c>
      <c r="E3562" t="s">
        <v>34</v>
      </c>
      <c r="F3562" t="s">
        <v>34</v>
      </c>
      <c r="G3562" t="s">
        <v>13</v>
      </c>
      <c r="H3562" t="s">
        <v>14</v>
      </c>
      <c r="I3562" t="s">
        <v>21</v>
      </c>
      <c r="J3562" s="5">
        <v>79.180000000000007</v>
      </c>
      <c r="K3562" s="5">
        <v>52.8</v>
      </c>
      <c r="L3562" s="4">
        <f t="shared" si="166"/>
        <v>28.25</v>
      </c>
      <c r="M3562" s="5">
        <f t="shared" si="167"/>
        <v>52.8</v>
      </c>
      <c r="N3562" t="s">
        <v>18</v>
      </c>
      <c r="O3562" t="s">
        <v>34</v>
      </c>
    </row>
    <row r="3563" spans="1:15" x14ac:dyDescent="0.25">
      <c r="A3563">
        <v>21796</v>
      </c>
      <c r="B3563" t="s">
        <v>12</v>
      </c>
      <c r="C3563">
        <v>59</v>
      </c>
      <c r="D3563" t="str">
        <f t="shared" si="165"/>
        <v>40–59 Age Group</v>
      </c>
      <c r="E3563" t="s">
        <v>34</v>
      </c>
      <c r="F3563" t="s">
        <v>34</v>
      </c>
      <c r="G3563" t="s">
        <v>13</v>
      </c>
      <c r="H3563" t="s">
        <v>14</v>
      </c>
      <c r="I3563" t="s">
        <v>15</v>
      </c>
      <c r="J3563" s="5">
        <v>66.459999999999994</v>
      </c>
      <c r="K3563" s="5">
        <v>39.6</v>
      </c>
      <c r="L3563" s="4">
        <f t="shared" si="166"/>
        <v>28.25</v>
      </c>
      <c r="M3563" s="5">
        <f t="shared" si="167"/>
        <v>39.6</v>
      </c>
      <c r="N3563" t="s">
        <v>18</v>
      </c>
      <c r="O3563" t="s">
        <v>34</v>
      </c>
    </row>
    <row r="3564" spans="1:15" x14ac:dyDescent="0.25">
      <c r="A3564">
        <v>25818</v>
      </c>
      <c r="B3564" t="s">
        <v>12</v>
      </c>
      <c r="C3564">
        <v>59</v>
      </c>
      <c r="D3564" t="str">
        <f t="shared" si="165"/>
        <v>40–59 Age Group</v>
      </c>
      <c r="E3564" t="s">
        <v>34</v>
      </c>
      <c r="F3564" t="s">
        <v>34</v>
      </c>
      <c r="G3564" t="s">
        <v>13</v>
      </c>
      <c r="H3564" t="s">
        <v>43</v>
      </c>
      <c r="I3564" t="s">
        <v>21</v>
      </c>
      <c r="J3564" s="5">
        <v>96.25</v>
      </c>
      <c r="K3564" s="5">
        <v>23.3</v>
      </c>
      <c r="L3564" s="4">
        <f t="shared" si="166"/>
        <v>28.25</v>
      </c>
      <c r="M3564" s="5">
        <f t="shared" si="167"/>
        <v>23.3</v>
      </c>
      <c r="N3564" t="s">
        <v>18</v>
      </c>
      <c r="O3564" t="s">
        <v>34</v>
      </c>
    </row>
    <row r="3565" spans="1:15" x14ac:dyDescent="0.25">
      <c r="A3565">
        <v>27419</v>
      </c>
      <c r="B3565" t="s">
        <v>19</v>
      </c>
      <c r="C3565">
        <v>59</v>
      </c>
      <c r="D3565" t="str">
        <f t="shared" si="165"/>
        <v>40–59 Age Group</v>
      </c>
      <c r="E3565" t="s">
        <v>34</v>
      </c>
      <c r="F3565" t="s">
        <v>34</v>
      </c>
      <c r="G3565" t="s">
        <v>13</v>
      </c>
      <c r="H3565" t="s">
        <v>14</v>
      </c>
      <c r="I3565" t="s">
        <v>21</v>
      </c>
      <c r="J3565" s="5">
        <v>76.150000000000006</v>
      </c>
      <c r="K3565" s="5" t="s">
        <v>4270</v>
      </c>
      <c r="L3565" s="4">
        <f t="shared" si="166"/>
        <v>28.25</v>
      </c>
      <c r="M3565" s="5">
        <f t="shared" si="167"/>
        <v>28.25</v>
      </c>
      <c r="N3565" t="s">
        <v>38</v>
      </c>
      <c r="O3565" t="s">
        <v>13</v>
      </c>
    </row>
    <row r="3566" spans="1:15" x14ac:dyDescent="0.25">
      <c r="A3566">
        <v>27623</v>
      </c>
      <c r="B3566" t="s">
        <v>19</v>
      </c>
      <c r="C3566">
        <v>59</v>
      </c>
      <c r="D3566" t="str">
        <f t="shared" si="165"/>
        <v>40–59 Age Group</v>
      </c>
      <c r="E3566" t="s">
        <v>34</v>
      </c>
      <c r="F3566" t="s">
        <v>34</v>
      </c>
      <c r="G3566" t="s">
        <v>13</v>
      </c>
      <c r="H3566" t="s">
        <v>14</v>
      </c>
      <c r="I3566" t="s">
        <v>15</v>
      </c>
      <c r="J3566" s="5">
        <v>200.8</v>
      </c>
      <c r="K3566" s="5">
        <v>32.299999999999997</v>
      </c>
      <c r="L3566" s="4">
        <f t="shared" si="166"/>
        <v>28.25</v>
      </c>
      <c r="M3566" s="5">
        <f t="shared" si="167"/>
        <v>32.299999999999997</v>
      </c>
      <c r="N3566" t="s">
        <v>38</v>
      </c>
      <c r="O3566" t="s">
        <v>34</v>
      </c>
    </row>
    <row r="3567" spans="1:15" x14ac:dyDescent="0.25">
      <c r="A3567">
        <v>28435</v>
      </c>
      <c r="B3567" t="s">
        <v>19</v>
      </c>
      <c r="C3567">
        <v>59</v>
      </c>
      <c r="D3567" t="str">
        <f t="shared" si="165"/>
        <v>40–59 Age Group</v>
      </c>
      <c r="E3567" t="s">
        <v>34</v>
      </c>
      <c r="F3567" t="s">
        <v>34</v>
      </c>
      <c r="G3567" t="s">
        <v>13</v>
      </c>
      <c r="H3567" t="s">
        <v>20</v>
      </c>
      <c r="I3567" t="s">
        <v>15</v>
      </c>
      <c r="J3567" s="5">
        <v>77.599999999999994</v>
      </c>
      <c r="K3567" s="5">
        <v>23.4</v>
      </c>
      <c r="L3567" s="4">
        <f t="shared" si="166"/>
        <v>28.25</v>
      </c>
      <c r="M3567" s="5">
        <f t="shared" si="167"/>
        <v>23.4</v>
      </c>
      <c r="N3567" t="s">
        <v>38</v>
      </c>
      <c r="O3567" t="s">
        <v>34</v>
      </c>
    </row>
    <row r="3568" spans="1:15" x14ac:dyDescent="0.25">
      <c r="A3568">
        <v>31830</v>
      </c>
      <c r="B3568" t="s">
        <v>12</v>
      </c>
      <c r="C3568">
        <v>59</v>
      </c>
      <c r="D3568" t="str">
        <f t="shared" si="165"/>
        <v>40–59 Age Group</v>
      </c>
      <c r="E3568" t="s">
        <v>34</v>
      </c>
      <c r="F3568" t="s">
        <v>34</v>
      </c>
      <c r="G3568" t="s">
        <v>13</v>
      </c>
      <c r="H3568" t="s">
        <v>20</v>
      </c>
      <c r="I3568" t="s">
        <v>15</v>
      </c>
      <c r="J3568" s="5">
        <v>86.46</v>
      </c>
      <c r="K3568" s="5">
        <v>30.5</v>
      </c>
      <c r="L3568" s="4">
        <f t="shared" si="166"/>
        <v>28.25</v>
      </c>
      <c r="M3568" s="5">
        <f t="shared" si="167"/>
        <v>30.5</v>
      </c>
      <c r="N3568" t="s">
        <v>38</v>
      </c>
      <c r="O3568" t="s">
        <v>34</v>
      </c>
    </row>
    <row r="3569" spans="1:15" x14ac:dyDescent="0.25">
      <c r="A3569">
        <v>32103</v>
      </c>
      <c r="B3569" t="s">
        <v>12</v>
      </c>
      <c r="C3569">
        <v>59</v>
      </c>
      <c r="D3569" t="str">
        <f t="shared" si="165"/>
        <v>40–59 Age Group</v>
      </c>
      <c r="E3569" t="s">
        <v>34</v>
      </c>
      <c r="F3569" t="s">
        <v>34</v>
      </c>
      <c r="G3569" t="s">
        <v>13</v>
      </c>
      <c r="H3569" t="s">
        <v>20</v>
      </c>
      <c r="I3569" t="s">
        <v>15</v>
      </c>
      <c r="J3569" s="5">
        <v>76.510000000000005</v>
      </c>
      <c r="K3569" s="5">
        <v>29.8</v>
      </c>
      <c r="L3569" s="4">
        <f t="shared" si="166"/>
        <v>28.25</v>
      </c>
      <c r="M3569" s="5">
        <f t="shared" si="167"/>
        <v>29.8</v>
      </c>
      <c r="N3569" t="s">
        <v>24</v>
      </c>
      <c r="O3569" t="s">
        <v>34</v>
      </c>
    </row>
    <row r="3570" spans="1:15" x14ac:dyDescent="0.25">
      <c r="A3570">
        <v>33167</v>
      </c>
      <c r="B3570" t="s">
        <v>19</v>
      </c>
      <c r="C3570">
        <v>59</v>
      </c>
      <c r="D3570" t="str">
        <f t="shared" si="165"/>
        <v>40–59 Age Group</v>
      </c>
      <c r="E3570" t="s">
        <v>34</v>
      </c>
      <c r="F3570" t="s">
        <v>34</v>
      </c>
      <c r="G3570" t="s">
        <v>13</v>
      </c>
      <c r="H3570" t="s">
        <v>14</v>
      </c>
      <c r="I3570" t="s">
        <v>15</v>
      </c>
      <c r="J3570" s="5">
        <v>89.96</v>
      </c>
      <c r="K3570" s="5">
        <v>28.1</v>
      </c>
      <c r="L3570" s="4">
        <f t="shared" si="166"/>
        <v>28.25</v>
      </c>
      <c r="M3570" s="5">
        <f t="shared" si="167"/>
        <v>28.1</v>
      </c>
      <c r="N3570" t="s">
        <v>38</v>
      </c>
      <c r="O3570" t="s">
        <v>34</v>
      </c>
    </row>
    <row r="3571" spans="1:15" x14ac:dyDescent="0.25">
      <c r="A3571">
        <v>33185</v>
      </c>
      <c r="B3571" t="s">
        <v>12</v>
      </c>
      <c r="C3571">
        <v>59</v>
      </c>
      <c r="D3571" t="str">
        <f t="shared" si="165"/>
        <v>40–59 Age Group</v>
      </c>
      <c r="E3571" t="s">
        <v>34</v>
      </c>
      <c r="F3571" t="s">
        <v>34</v>
      </c>
      <c r="G3571" t="s">
        <v>34</v>
      </c>
      <c r="H3571" t="s">
        <v>43</v>
      </c>
      <c r="I3571" t="s">
        <v>15</v>
      </c>
      <c r="J3571" s="5">
        <v>83.6</v>
      </c>
      <c r="K3571" s="5">
        <v>27.5</v>
      </c>
      <c r="L3571" s="4">
        <f t="shared" si="166"/>
        <v>28.25</v>
      </c>
      <c r="M3571" s="5">
        <f t="shared" si="167"/>
        <v>27.5</v>
      </c>
      <c r="N3571" t="s">
        <v>18</v>
      </c>
      <c r="O3571" t="s">
        <v>34</v>
      </c>
    </row>
    <row r="3572" spans="1:15" x14ac:dyDescent="0.25">
      <c r="A3572">
        <v>33400</v>
      </c>
      <c r="B3572" t="s">
        <v>12</v>
      </c>
      <c r="C3572">
        <v>59</v>
      </c>
      <c r="D3572" t="str">
        <f t="shared" si="165"/>
        <v>40–59 Age Group</v>
      </c>
      <c r="E3572" t="s">
        <v>34</v>
      </c>
      <c r="F3572" t="s">
        <v>34</v>
      </c>
      <c r="G3572" t="s">
        <v>13</v>
      </c>
      <c r="H3572" t="s">
        <v>43</v>
      </c>
      <c r="I3572" t="s">
        <v>21</v>
      </c>
      <c r="J3572" s="5">
        <v>73.75</v>
      </c>
      <c r="K3572" s="5">
        <v>27.3</v>
      </c>
      <c r="L3572" s="4">
        <f t="shared" si="166"/>
        <v>28.25</v>
      </c>
      <c r="M3572" s="5">
        <f t="shared" si="167"/>
        <v>27.3</v>
      </c>
      <c r="N3572" t="s">
        <v>29</v>
      </c>
      <c r="O3572" t="s">
        <v>34</v>
      </c>
    </row>
    <row r="3573" spans="1:15" x14ac:dyDescent="0.25">
      <c r="A3573">
        <v>36255</v>
      </c>
      <c r="B3573" t="s">
        <v>12</v>
      </c>
      <c r="C3573">
        <v>59</v>
      </c>
      <c r="D3573" t="str">
        <f t="shared" si="165"/>
        <v>40–59 Age Group</v>
      </c>
      <c r="E3573" t="s">
        <v>34</v>
      </c>
      <c r="F3573" t="s">
        <v>34</v>
      </c>
      <c r="G3573" t="s">
        <v>13</v>
      </c>
      <c r="H3573" t="s">
        <v>20</v>
      </c>
      <c r="I3573" t="s">
        <v>21</v>
      </c>
      <c r="J3573" s="5">
        <v>118.03</v>
      </c>
      <c r="K3573" s="5">
        <v>35.5</v>
      </c>
      <c r="L3573" s="4">
        <f t="shared" si="166"/>
        <v>28.25</v>
      </c>
      <c r="M3573" s="5">
        <f t="shared" si="167"/>
        <v>35.5</v>
      </c>
      <c r="N3573" t="s">
        <v>29</v>
      </c>
      <c r="O3573" t="s">
        <v>13</v>
      </c>
    </row>
    <row r="3574" spans="1:15" x14ac:dyDescent="0.25">
      <c r="A3574">
        <v>38131</v>
      </c>
      <c r="B3574" t="s">
        <v>19</v>
      </c>
      <c r="C3574">
        <v>59</v>
      </c>
      <c r="D3574" t="str">
        <f t="shared" si="165"/>
        <v>40–59 Age Group</v>
      </c>
      <c r="E3574" t="s">
        <v>34</v>
      </c>
      <c r="F3574" t="s">
        <v>34</v>
      </c>
      <c r="G3574" t="s">
        <v>13</v>
      </c>
      <c r="H3574" t="s">
        <v>20</v>
      </c>
      <c r="I3574" t="s">
        <v>21</v>
      </c>
      <c r="J3574" s="5">
        <v>55.46</v>
      </c>
      <c r="K3574" s="5">
        <v>20.9</v>
      </c>
      <c r="L3574" s="4">
        <f t="shared" si="166"/>
        <v>28.25</v>
      </c>
      <c r="M3574" s="5">
        <f t="shared" si="167"/>
        <v>20.9</v>
      </c>
      <c r="N3574" t="s">
        <v>24</v>
      </c>
      <c r="O3574" t="s">
        <v>34</v>
      </c>
    </row>
    <row r="3575" spans="1:15" x14ac:dyDescent="0.25">
      <c r="A3575">
        <v>39258</v>
      </c>
      <c r="B3575" t="s">
        <v>19</v>
      </c>
      <c r="C3575">
        <v>59</v>
      </c>
      <c r="D3575" t="str">
        <f t="shared" si="165"/>
        <v>40–59 Age Group</v>
      </c>
      <c r="E3575" t="s">
        <v>34</v>
      </c>
      <c r="F3575" t="s">
        <v>34</v>
      </c>
      <c r="G3575" t="s">
        <v>13</v>
      </c>
      <c r="H3575" t="s">
        <v>20</v>
      </c>
      <c r="I3575" t="s">
        <v>15</v>
      </c>
      <c r="J3575" s="5">
        <v>65.819999999999993</v>
      </c>
      <c r="K3575" s="5">
        <v>29.4</v>
      </c>
      <c r="L3575" s="4">
        <f t="shared" si="166"/>
        <v>28.25</v>
      </c>
      <c r="M3575" s="5">
        <f t="shared" si="167"/>
        <v>29.4</v>
      </c>
      <c r="N3575" t="s">
        <v>24</v>
      </c>
      <c r="O3575" t="s">
        <v>34</v>
      </c>
    </row>
    <row r="3576" spans="1:15" x14ac:dyDescent="0.25">
      <c r="A3576">
        <v>39769</v>
      </c>
      <c r="B3576" t="s">
        <v>19</v>
      </c>
      <c r="C3576">
        <v>59</v>
      </c>
      <c r="D3576" t="str">
        <f t="shared" si="165"/>
        <v>40–59 Age Group</v>
      </c>
      <c r="E3576" t="s">
        <v>34</v>
      </c>
      <c r="F3576" t="s">
        <v>34</v>
      </c>
      <c r="G3576" t="s">
        <v>13</v>
      </c>
      <c r="H3576" t="s">
        <v>20</v>
      </c>
      <c r="I3576" t="s">
        <v>15</v>
      </c>
      <c r="J3576" s="5">
        <v>82.14</v>
      </c>
      <c r="K3576" s="5">
        <v>35.6</v>
      </c>
      <c r="L3576" s="4">
        <f t="shared" si="166"/>
        <v>28.25</v>
      </c>
      <c r="M3576" s="5">
        <f t="shared" si="167"/>
        <v>35.6</v>
      </c>
      <c r="N3576" t="s">
        <v>29</v>
      </c>
      <c r="O3576" t="s">
        <v>34</v>
      </c>
    </row>
    <row r="3577" spans="1:15" x14ac:dyDescent="0.25">
      <c r="A3577">
        <v>39852</v>
      </c>
      <c r="B3577" t="s">
        <v>12</v>
      </c>
      <c r="C3577">
        <v>59</v>
      </c>
      <c r="D3577" t="str">
        <f t="shared" si="165"/>
        <v>40–59 Age Group</v>
      </c>
      <c r="E3577" t="s">
        <v>13</v>
      </c>
      <c r="F3577" t="s">
        <v>13</v>
      </c>
      <c r="G3577" t="s">
        <v>13</v>
      </c>
      <c r="H3577" t="s">
        <v>43</v>
      </c>
      <c r="I3577" t="s">
        <v>21</v>
      </c>
      <c r="J3577" s="5">
        <v>81.510000000000005</v>
      </c>
      <c r="K3577" s="5">
        <v>32.6</v>
      </c>
      <c r="L3577" s="4">
        <f t="shared" si="166"/>
        <v>28.25</v>
      </c>
      <c r="M3577" s="5">
        <f t="shared" si="167"/>
        <v>32.6</v>
      </c>
      <c r="N3577" t="s">
        <v>24</v>
      </c>
      <c r="O3577" t="s">
        <v>34</v>
      </c>
    </row>
    <row r="3578" spans="1:15" x14ac:dyDescent="0.25">
      <c r="A3578">
        <v>40447</v>
      </c>
      <c r="B3578" t="s">
        <v>19</v>
      </c>
      <c r="C3578">
        <v>59</v>
      </c>
      <c r="D3578" t="str">
        <f t="shared" si="165"/>
        <v>40–59 Age Group</v>
      </c>
      <c r="E3578" t="s">
        <v>34</v>
      </c>
      <c r="F3578" t="s">
        <v>34</v>
      </c>
      <c r="G3578" t="s">
        <v>13</v>
      </c>
      <c r="H3578" t="s">
        <v>14</v>
      </c>
      <c r="I3578" t="s">
        <v>21</v>
      </c>
      <c r="J3578" s="5">
        <v>82.42</v>
      </c>
      <c r="K3578" s="5">
        <v>28.8</v>
      </c>
      <c r="L3578" s="4">
        <f t="shared" si="166"/>
        <v>28.25</v>
      </c>
      <c r="M3578" s="5">
        <f t="shared" si="167"/>
        <v>28.8</v>
      </c>
      <c r="N3578" t="s">
        <v>24</v>
      </c>
      <c r="O3578" t="s">
        <v>34</v>
      </c>
    </row>
    <row r="3579" spans="1:15" x14ac:dyDescent="0.25">
      <c r="A3579">
        <v>41424</v>
      </c>
      <c r="B3579" t="s">
        <v>12</v>
      </c>
      <c r="C3579">
        <v>59</v>
      </c>
      <c r="D3579" t="str">
        <f t="shared" si="165"/>
        <v>40–59 Age Group</v>
      </c>
      <c r="E3579" t="s">
        <v>34</v>
      </c>
      <c r="F3579" t="s">
        <v>13</v>
      </c>
      <c r="G3579" t="s">
        <v>13</v>
      </c>
      <c r="H3579" t="s">
        <v>20</v>
      </c>
      <c r="I3579" t="s">
        <v>21</v>
      </c>
      <c r="J3579" s="5">
        <v>194.98</v>
      </c>
      <c r="K3579" s="5">
        <v>30.4</v>
      </c>
      <c r="L3579" s="4">
        <f t="shared" si="166"/>
        <v>28.25</v>
      </c>
      <c r="M3579" s="5">
        <f t="shared" si="167"/>
        <v>30.4</v>
      </c>
      <c r="N3579" t="s">
        <v>38</v>
      </c>
      <c r="O3579" t="s">
        <v>34</v>
      </c>
    </row>
    <row r="3580" spans="1:15" x14ac:dyDescent="0.25">
      <c r="A3580">
        <v>42203</v>
      </c>
      <c r="B3580" t="s">
        <v>12</v>
      </c>
      <c r="C3580">
        <v>59</v>
      </c>
      <c r="D3580" t="str">
        <f t="shared" si="165"/>
        <v>40–59 Age Group</v>
      </c>
      <c r="E3580" t="s">
        <v>34</v>
      </c>
      <c r="F3580" t="s">
        <v>34</v>
      </c>
      <c r="G3580" t="s">
        <v>13</v>
      </c>
      <c r="H3580" t="s">
        <v>14</v>
      </c>
      <c r="I3580" t="s">
        <v>15</v>
      </c>
      <c r="J3580" s="5">
        <v>117.92</v>
      </c>
      <c r="K3580" s="5">
        <v>29.4</v>
      </c>
      <c r="L3580" s="4">
        <f t="shared" si="166"/>
        <v>28.25</v>
      </c>
      <c r="M3580" s="5">
        <f t="shared" si="167"/>
        <v>29.4</v>
      </c>
      <c r="N3580" t="s">
        <v>29</v>
      </c>
      <c r="O3580" t="s">
        <v>34</v>
      </c>
    </row>
    <row r="3581" spans="1:15" x14ac:dyDescent="0.25">
      <c r="A3581">
        <v>42323</v>
      </c>
      <c r="B3581" t="s">
        <v>12</v>
      </c>
      <c r="C3581">
        <v>59</v>
      </c>
      <c r="D3581" t="str">
        <f t="shared" si="165"/>
        <v>40–59 Age Group</v>
      </c>
      <c r="E3581" t="s">
        <v>34</v>
      </c>
      <c r="F3581" t="s">
        <v>34</v>
      </c>
      <c r="G3581" t="s">
        <v>13</v>
      </c>
      <c r="H3581" t="s">
        <v>43</v>
      </c>
      <c r="I3581" t="s">
        <v>21</v>
      </c>
      <c r="J3581" s="5">
        <v>231.95</v>
      </c>
      <c r="K3581" s="5">
        <v>33.200000000000003</v>
      </c>
      <c r="L3581" s="4">
        <f t="shared" si="166"/>
        <v>28.25</v>
      </c>
      <c r="M3581" s="5">
        <f t="shared" si="167"/>
        <v>33.200000000000003</v>
      </c>
      <c r="N3581" t="s">
        <v>24</v>
      </c>
      <c r="O3581" t="s">
        <v>34</v>
      </c>
    </row>
    <row r="3582" spans="1:15" x14ac:dyDescent="0.25">
      <c r="A3582">
        <v>42647</v>
      </c>
      <c r="B3582" t="s">
        <v>19</v>
      </c>
      <c r="C3582">
        <v>59</v>
      </c>
      <c r="D3582" t="str">
        <f t="shared" si="165"/>
        <v>40–59 Age Group</v>
      </c>
      <c r="E3582" t="s">
        <v>34</v>
      </c>
      <c r="F3582" t="s">
        <v>34</v>
      </c>
      <c r="G3582" t="s">
        <v>13</v>
      </c>
      <c r="H3582" t="s">
        <v>43</v>
      </c>
      <c r="I3582" t="s">
        <v>15</v>
      </c>
      <c r="J3582" s="5">
        <v>101.19</v>
      </c>
      <c r="K3582" s="5">
        <v>29.9</v>
      </c>
      <c r="L3582" s="4">
        <f t="shared" si="166"/>
        <v>28.25</v>
      </c>
      <c r="M3582" s="5">
        <f t="shared" si="167"/>
        <v>29.9</v>
      </c>
      <c r="N3582" t="s">
        <v>18</v>
      </c>
      <c r="O3582" t="s">
        <v>34</v>
      </c>
    </row>
    <row r="3583" spans="1:15" x14ac:dyDescent="0.25">
      <c r="A3583">
        <v>42841</v>
      </c>
      <c r="B3583" t="s">
        <v>12</v>
      </c>
      <c r="C3583">
        <v>59</v>
      </c>
      <c r="D3583" t="str">
        <f t="shared" si="165"/>
        <v>40–59 Age Group</v>
      </c>
      <c r="E3583" t="s">
        <v>34</v>
      </c>
      <c r="F3583" t="s">
        <v>34</v>
      </c>
      <c r="G3583" t="s">
        <v>13</v>
      </c>
      <c r="H3583" t="s">
        <v>14</v>
      </c>
      <c r="I3583" t="s">
        <v>21</v>
      </c>
      <c r="J3583" s="5">
        <v>69.37</v>
      </c>
      <c r="K3583" s="5">
        <v>26.9</v>
      </c>
      <c r="L3583" s="4">
        <f t="shared" si="166"/>
        <v>28.25</v>
      </c>
      <c r="M3583" s="5">
        <f t="shared" si="167"/>
        <v>26.9</v>
      </c>
      <c r="N3583" t="s">
        <v>18</v>
      </c>
      <c r="O3583" t="s">
        <v>34</v>
      </c>
    </row>
    <row r="3584" spans="1:15" x14ac:dyDescent="0.25">
      <c r="A3584">
        <v>43656</v>
      </c>
      <c r="B3584" t="s">
        <v>12</v>
      </c>
      <c r="C3584">
        <v>59</v>
      </c>
      <c r="D3584" t="str">
        <f t="shared" si="165"/>
        <v>40–59 Age Group</v>
      </c>
      <c r="E3584" t="s">
        <v>13</v>
      </c>
      <c r="F3584" t="s">
        <v>34</v>
      </c>
      <c r="G3584" t="s">
        <v>13</v>
      </c>
      <c r="H3584" t="s">
        <v>43</v>
      </c>
      <c r="I3584" t="s">
        <v>21</v>
      </c>
      <c r="J3584" s="5">
        <v>253.93</v>
      </c>
      <c r="K3584" s="5" t="s">
        <v>4270</v>
      </c>
      <c r="L3584" s="4">
        <f t="shared" si="166"/>
        <v>28.25</v>
      </c>
      <c r="M3584" s="5">
        <f t="shared" si="167"/>
        <v>28.25</v>
      </c>
      <c r="N3584" t="s">
        <v>18</v>
      </c>
      <c r="O3584" t="s">
        <v>34</v>
      </c>
    </row>
    <row r="3585" spans="1:15" x14ac:dyDescent="0.25">
      <c r="A3585">
        <v>45033</v>
      </c>
      <c r="B3585" t="s">
        <v>12</v>
      </c>
      <c r="C3585">
        <v>59</v>
      </c>
      <c r="D3585" t="str">
        <f t="shared" si="165"/>
        <v>40–59 Age Group</v>
      </c>
      <c r="E3585" t="s">
        <v>34</v>
      </c>
      <c r="F3585" t="s">
        <v>34</v>
      </c>
      <c r="G3585" t="s">
        <v>13</v>
      </c>
      <c r="H3585" t="s">
        <v>43</v>
      </c>
      <c r="I3585" t="s">
        <v>15</v>
      </c>
      <c r="J3585" s="5">
        <v>216</v>
      </c>
      <c r="K3585" s="5">
        <v>36.700000000000003</v>
      </c>
      <c r="L3585" s="4">
        <f t="shared" si="166"/>
        <v>28.25</v>
      </c>
      <c r="M3585" s="5">
        <f t="shared" si="167"/>
        <v>36.700000000000003</v>
      </c>
      <c r="N3585" t="s">
        <v>29</v>
      </c>
      <c r="O3585" t="s">
        <v>34</v>
      </c>
    </row>
    <row r="3586" spans="1:15" x14ac:dyDescent="0.25">
      <c r="A3586">
        <v>45817</v>
      </c>
      <c r="B3586" t="s">
        <v>19</v>
      </c>
      <c r="C3586">
        <v>59</v>
      </c>
      <c r="D3586" t="str">
        <f t="shared" ref="D3586:D3649" si="168">_xlfn.IFS(
C3586&lt;18,"1–17 Age Group",
C3586&lt;40,"18–39 Age Group",
C3586&lt;60,"40–59 Age Group",
C3586&lt;80,"60–79 Age Group",
TRUE,"80+ Age Group"
)</f>
        <v>40–59 Age Group</v>
      </c>
      <c r="E3586" t="s">
        <v>34</v>
      </c>
      <c r="F3586" t="s">
        <v>34</v>
      </c>
      <c r="G3586" t="s">
        <v>13</v>
      </c>
      <c r="H3586" t="s">
        <v>14</v>
      </c>
      <c r="I3586" t="s">
        <v>21</v>
      </c>
      <c r="J3586" s="5">
        <v>60.64</v>
      </c>
      <c r="K3586" s="5">
        <v>20</v>
      </c>
      <c r="L3586" s="4">
        <f t="shared" ref="L3586:L3649" si="169">MEDIAN(K:K)</f>
        <v>28.25</v>
      </c>
      <c r="M3586" s="5">
        <f t="shared" ref="M3586:M3649" si="170">IF(K:K="",$L3586,$K3586)</f>
        <v>20</v>
      </c>
      <c r="N3586" t="s">
        <v>24</v>
      </c>
      <c r="O3586" t="s">
        <v>34</v>
      </c>
    </row>
    <row r="3587" spans="1:15" x14ac:dyDescent="0.25">
      <c r="A3587">
        <v>45965</v>
      </c>
      <c r="B3587" t="s">
        <v>19</v>
      </c>
      <c r="C3587">
        <v>59</v>
      </c>
      <c r="D3587" t="str">
        <f t="shared" si="168"/>
        <v>40–59 Age Group</v>
      </c>
      <c r="E3587" t="s">
        <v>34</v>
      </c>
      <c r="F3587" t="s">
        <v>34</v>
      </c>
      <c r="G3587" t="s">
        <v>13</v>
      </c>
      <c r="H3587" t="s">
        <v>14</v>
      </c>
      <c r="I3587" t="s">
        <v>21</v>
      </c>
      <c r="J3587" s="5">
        <v>116.44</v>
      </c>
      <c r="K3587" s="5">
        <v>23.8</v>
      </c>
      <c r="L3587" s="4">
        <f t="shared" si="169"/>
        <v>28.25</v>
      </c>
      <c r="M3587" s="5">
        <f t="shared" si="170"/>
        <v>23.8</v>
      </c>
      <c r="N3587" t="s">
        <v>29</v>
      </c>
      <c r="O3587" t="s">
        <v>13</v>
      </c>
    </row>
    <row r="3588" spans="1:15" x14ac:dyDescent="0.25">
      <c r="A3588">
        <v>46086</v>
      </c>
      <c r="B3588" t="s">
        <v>19</v>
      </c>
      <c r="C3588">
        <v>59</v>
      </c>
      <c r="D3588" t="str">
        <f t="shared" si="168"/>
        <v>40–59 Age Group</v>
      </c>
      <c r="E3588" t="s">
        <v>34</v>
      </c>
      <c r="F3588" t="s">
        <v>34</v>
      </c>
      <c r="G3588" t="s">
        <v>13</v>
      </c>
      <c r="H3588" t="s">
        <v>14</v>
      </c>
      <c r="I3588" t="s">
        <v>15</v>
      </c>
      <c r="J3588" s="5">
        <v>71.08</v>
      </c>
      <c r="K3588" s="5">
        <v>28.1</v>
      </c>
      <c r="L3588" s="4">
        <f t="shared" si="169"/>
        <v>28.25</v>
      </c>
      <c r="M3588" s="5">
        <f t="shared" si="170"/>
        <v>28.1</v>
      </c>
      <c r="N3588" t="s">
        <v>24</v>
      </c>
      <c r="O3588" t="s">
        <v>34</v>
      </c>
    </row>
    <row r="3589" spans="1:15" x14ac:dyDescent="0.25">
      <c r="A3589">
        <v>47735</v>
      </c>
      <c r="B3589" t="s">
        <v>19</v>
      </c>
      <c r="C3589">
        <v>59</v>
      </c>
      <c r="D3589" t="str">
        <f t="shared" si="168"/>
        <v>40–59 Age Group</v>
      </c>
      <c r="E3589" t="s">
        <v>34</v>
      </c>
      <c r="F3589" t="s">
        <v>34</v>
      </c>
      <c r="G3589" t="s">
        <v>13</v>
      </c>
      <c r="H3589" t="s">
        <v>14</v>
      </c>
      <c r="I3589" t="s">
        <v>21</v>
      </c>
      <c r="J3589" s="5">
        <v>224.71</v>
      </c>
      <c r="K3589" s="5">
        <v>42.9</v>
      </c>
      <c r="L3589" s="4">
        <f t="shared" si="169"/>
        <v>28.25</v>
      </c>
      <c r="M3589" s="5">
        <f t="shared" si="170"/>
        <v>42.9</v>
      </c>
      <c r="N3589" t="s">
        <v>24</v>
      </c>
      <c r="O3589" t="s">
        <v>34</v>
      </c>
    </row>
    <row r="3590" spans="1:15" x14ac:dyDescent="0.25">
      <c r="A3590">
        <v>48210</v>
      </c>
      <c r="B3590" t="s">
        <v>12</v>
      </c>
      <c r="C3590">
        <v>59</v>
      </c>
      <c r="D3590" t="str">
        <f t="shared" si="168"/>
        <v>40–59 Age Group</v>
      </c>
      <c r="E3590" t="s">
        <v>34</v>
      </c>
      <c r="F3590" t="s">
        <v>34</v>
      </c>
      <c r="G3590" t="s">
        <v>13</v>
      </c>
      <c r="H3590" t="s">
        <v>14</v>
      </c>
      <c r="I3590" t="s">
        <v>21</v>
      </c>
      <c r="J3590" s="5">
        <v>64.510000000000005</v>
      </c>
      <c r="K3590" s="5">
        <v>31.5</v>
      </c>
      <c r="L3590" s="4">
        <f t="shared" si="169"/>
        <v>28.25</v>
      </c>
      <c r="M3590" s="5">
        <f t="shared" si="170"/>
        <v>31.5</v>
      </c>
      <c r="N3590" t="s">
        <v>24</v>
      </c>
      <c r="O3590" t="s">
        <v>34</v>
      </c>
    </row>
    <row r="3591" spans="1:15" x14ac:dyDescent="0.25">
      <c r="A3591">
        <v>48246</v>
      </c>
      <c r="B3591" t="s">
        <v>12</v>
      </c>
      <c r="C3591">
        <v>59</v>
      </c>
      <c r="D3591" t="str">
        <f t="shared" si="168"/>
        <v>40–59 Age Group</v>
      </c>
      <c r="E3591" t="s">
        <v>34</v>
      </c>
      <c r="F3591" t="s">
        <v>34</v>
      </c>
      <c r="G3591" t="s">
        <v>13</v>
      </c>
      <c r="H3591" t="s">
        <v>14</v>
      </c>
      <c r="I3591" t="s">
        <v>15</v>
      </c>
      <c r="J3591" s="5">
        <v>60.35</v>
      </c>
      <c r="K3591" s="5">
        <v>25.9</v>
      </c>
      <c r="L3591" s="4">
        <f t="shared" si="169"/>
        <v>28.25</v>
      </c>
      <c r="M3591" s="5">
        <f t="shared" si="170"/>
        <v>25.9</v>
      </c>
      <c r="N3591" t="s">
        <v>18</v>
      </c>
      <c r="O3591" t="s">
        <v>34</v>
      </c>
    </row>
    <row r="3592" spans="1:15" x14ac:dyDescent="0.25">
      <c r="A3592">
        <v>48588</v>
      </c>
      <c r="B3592" t="s">
        <v>19</v>
      </c>
      <c r="C3592">
        <v>59</v>
      </c>
      <c r="D3592" t="str">
        <f t="shared" si="168"/>
        <v>40–59 Age Group</v>
      </c>
      <c r="E3592" t="s">
        <v>34</v>
      </c>
      <c r="F3592" t="s">
        <v>34</v>
      </c>
      <c r="G3592" t="s">
        <v>13</v>
      </c>
      <c r="H3592" t="s">
        <v>14</v>
      </c>
      <c r="I3592" t="s">
        <v>15</v>
      </c>
      <c r="J3592" s="5">
        <v>109.82</v>
      </c>
      <c r="K3592" s="5">
        <v>23.7</v>
      </c>
      <c r="L3592" s="4">
        <f t="shared" si="169"/>
        <v>28.25</v>
      </c>
      <c r="M3592" s="5">
        <f t="shared" si="170"/>
        <v>23.7</v>
      </c>
      <c r="N3592" t="s">
        <v>24</v>
      </c>
      <c r="O3592" t="s">
        <v>34</v>
      </c>
    </row>
    <row r="3593" spans="1:15" x14ac:dyDescent="0.25">
      <c r="A3593">
        <v>48614</v>
      </c>
      <c r="B3593" t="s">
        <v>12</v>
      </c>
      <c r="C3593">
        <v>59</v>
      </c>
      <c r="D3593" t="str">
        <f t="shared" si="168"/>
        <v>40–59 Age Group</v>
      </c>
      <c r="E3593" t="s">
        <v>34</v>
      </c>
      <c r="F3593" t="s">
        <v>34</v>
      </c>
      <c r="G3593" t="s">
        <v>13</v>
      </c>
      <c r="H3593" t="s">
        <v>43</v>
      </c>
      <c r="I3593" t="s">
        <v>15</v>
      </c>
      <c r="J3593" s="5">
        <v>99.69</v>
      </c>
      <c r="K3593" s="5">
        <v>28.8</v>
      </c>
      <c r="L3593" s="4">
        <f t="shared" si="169"/>
        <v>28.25</v>
      </c>
      <c r="M3593" s="5">
        <f t="shared" si="170"/>
        <v>28.8</v>
      </c>
      <c r="N3593" t="s">
        <v>29</v>
      </c>
      <c r="O3593" t="s">
        <v>34</v>
      </c>
    </row>
    <row r="3594" spans="1:15" x14ac:dyDescent="0.25">
      <c r="A3594">
        <v>49042</v>
      </c>
      <c r="B3594" t="s">
        <v>19</v>
      </c>
      <c r="C3594">
        <v>59</v>
      </c>
      <c r="D3594" t="str">
        <f t="shared" si="168"/>
        <v>40–59 Age Group</v>
      </c>
      <c r="E3594" t="s">
        <v>13</v>
      </c>
      <c r="F3594" t="s">
        <v>34</v>
      </c>
      <c r="G3594" t="s">
        <v>34</v>
      </c>
      <c r="H3594" t="s">
        <v>14</v>
      </c>
      <c r="I3594" t="s">
        <v>21</v>
      </c>
      <c r="J3594" s="5">
        <v>57.26</v>
      </c>
      <c r="K3594" s="5">
        <v>23.5</v>
      </c>
      <c r="L3594" s="4">
        <f t="shared" si="169"/>
        <v>28.25</v>
      </c>
      <c r="M3594" s="5">
        <f t="shared" si="170"/>
        <v>23.5</v>
      </c>
      <c r="N3594" t="s">
        <v>24</v>
      </c>
      <c r="O3594" t="s">
        <v>34</v>
      </c>
    </row>
    <row r="3595" spans="1:15" x14ac:dyDescent="0.25">
      <c r="A3595">
        <v>49272</v>
      </c>
      <c r="B3595" t="s">
        <v>12</v>
      </c>
      <c r="C3595">
        <v>59</v>
      </c>
      <c r="D3595" t="str">
        <f t="shared" si="168"/>
        <v>40–59 Age Group</v>
      </c>
      <c r="E3595" t="s">
        <v>34</v>
      </c>
      <c r="F3595" t="s">
        <v>34</v>
      </c>
      <c r="G3595" t="s">
        <v>13</v>
      </c>
      <c r="H3595" t="s">
        <v>43</v>
      </c>
      <c r="I3595" t="s">
        <v>15</v>
      </c>
      <c r="J3595" s="5">
        <v>129.19</v>
      </c>
      <c r="K3595" s="5">
        <v>30.6</v>
      </c>
      <c r="L3595" s="4">
        <f t="shared" si="169"/>
        <v>28.25</v>
      </c>
      <c r="M3595" s="5">
        <f t="shared" si="170"/>
        <v>30.6</v>
      </c>
      <c r="N3595" t="s">
        <v>24</v>
      </c>
      <c r="O3595" t="s">
        <v>34</v>
      </c>
    </row>
    <row r="3596" spans="1:15" x14ac:dyDescent="0.25">
      <c r="A3596">
        <v>49744</v>
      </c>
      <c r="B3596" t="s">
        <v>19</v>
      </c>
      <c r="C3596">
        <v>59</v>
      </c>
      <c r="D3596" t="str">
        <f t="shared" si="168"/>
        <v>40–59 Age Group</v>
      </c>
      <c r="E3596" t="s">
        <v>34</v>
      </c>
      <c r="F3596" t="s">
        <v>34</v>
      </c>
      <c r="G3596" t="s">
        <v>13</v>
      </c>
      <c r="H3596" t="s">
        <v>14</v>
      </c>
      <c r="I3596" t="s">
        <v>15</v>
      </c>
      <c r="J3596" s="5">
        <v>240.71</v>
      </c>
      <c r="K3596" s="5">
        <v>43.9</v>
      </c>
      <c r="L3596" s="4">
        <f t="shared" si="169"/>
        <v>28.25</v>
      </c>
      <c r="M3596" s="5">
        <f t="shared" si="170"/>
        <v>43.9</v>
      </c>
      <c r="N3596" t="s">
        <v>18</v>
      </c>
      <c r="O3596" t="s">
        <v>34</v>
      </c>
    </row>
    <row r="3597" spans="1:15" x14ac:dyDescent="0.25">
      <c r="A3597">
        <v>49928</v>
      </c>
      <c r="B3597" t="s">
        <v>19</v>
      </c>
      <c r="C3597">
        <v>59</v>
      </c>
      <c r="D3597" t="str">
        <f t="shared" si="168"/>
        <v>40–59 Age Group</v>
      </c>
      <c r="E3597" t="s">
        <v>34</v>
      </c>
      <c r="F3597" t="s">
        <v>34</v>
      </c>
      <c r="G3597" t="s">
        <v>13</v>
      </c>
      <c r="H3597" t="s">
        <v>43</v>
      </c>
      <c r="I3597" t="s">
        <v>21</v>
      </c>
      <c r="J3597" s="5">
        <v>111.99</v>
      </c>
      <c r="K3597" s="5">
        <v>35.5</v>
      </c>
      <c r="L3597" s="4">
        <f t="shared" si="169"/>
        <v>28.25</v>
      </c>
      <c r="M3597" s="5">
        <f t="shared" si="170"/>
        <v>35.5</v>
      </c>
      <c r="N3597" t="s">
        <v>18</v>
      </c>
      <c r="O3597" t="s">
        <v>34</v>
      </c>
    </row>
    <row r="3598" spans="1:15" x14ac:dyDescent="0.25">
      <c r="A3598">
        <v>51762</v>
      </c>
      <c r="B3598" t="s">
        <v>19</v>
      </c>
      <c r="C3598">
        <v>59</v>
      </c>
      <c r="D3598" t="str">
        <f t="shared" si="168"/>
        <v>40–59 Age Group</v>
      </c>
      <c r="E3598" t="s">
        <v>34</v>
      </c>
      <c r="F3598" t="s">
        <v>34</v>
      </c>
      <c r="G3598" t="s">
        <v>13</v>
      </c>
      <c r="H3598" t="s">
        <v>14</v>
      </c>
      <c r="I3598" t="s">
        <v>21</v>
      </c>
      <c r="J3598" s="5">
        <v>134.24</v>
      </c>
      <c r="K3598" s="5">
        <v>28.8</v>
      </c>
      <c r="L3598" s="4">
        <f t="shared" si="169"/>
        <v>28.25</v>
      </c>
      <c r="M3598" s="5">
        <f t="shared" si="170"/>
        <v>28.8</v>
      </c>
      <c r="N3598" t="s">
        <v>38</v>
      </c>
      <c r="O3598" t="s">
        <v>34</v>
      </c>
    </row>
    <row r="3599" spans="1:15" x14ac:dyDescent="0.25">
      <c r="A3599">
        <v>52207</v>
      </c>
      <c r="B3599" t="s">
        <v>19</v>
      </c>
      <c r="C3599">
        <v>59</v>
      </c>
      <c r="D3599" t="str">
        <f t="shared" si="168"/>
        <v>40–59 Age Group</v>
      </c>
      <c r="E3599" t="s">
        <v>34</v>
      </c>
      <c r="F3599" t="s">
        <v>34</v>
      </c>
      <c r="G3599" t="s">
        <v>13</v>
      </c>
      <c r="H3599" t="s">
        <v>20</v>
      </c>
      <c r="I3599" t="s">
        <v>15</v>
      </c>
      <c r="J3599" s="5">
        <v>90.04</v>
      </c>
      <c r="K3599" s="5">
        <v>28.7</v>
      </c>
      <c r="L3599" s="4">
        <f t="shared" si="169"/>
        <v>28.25</v>
      </c>
      <c r="M3599" s="5">
        <f t="shared" si="170"/>
        <v>28.7</v>
      </c>
      <c r="N3599" t="s">
        <v>18</v>
      </c>
      <c r="O3599" t="s">
        <v>34</v>
      </c>
    </row>
    <row r="3600" spans="1:15" x14ac:dyDescent="0.25">
      <c r="A3600">
        <v>52549</v>
      </c>
      <c r="B3600" t="s">
        <v>12</v>
      </c>
      <c r="C3600">
        <v>59</v>
      </c>
      <c r="D3600" t="str">
        <f t="shared" si="168"/>
        <v>40–59 Age Group</v>
      </c>
      <c r="E3600" t="s">
        <v>34</v>
      </c>
      <c r="F3600" t="s">
        <v>34</v>
      </c>
      <c r="G3600" t="s">
        <v>13</v>
      </c>
      <c r="H3600" t="s">
        <v>43</v>
      </c>
      <c r="I3600" t="s">
        <v>21</v>
      </c>
      <c r="J3600" s="5">
        <v>88.81</v>
      </c>
      <c r="K3600" s="5">
        <v>38</v>
      </c>
      <c r="L3600" s="4">
        <f t="shared" si="169"/>
        <v>28.25</v>
      </c>
      <c r="M3600" s="5">
        <f t="shared" si="170"/>
        <v>38</v>
      </c>
      <c r="N3600" t="s">
        <v>18</v>
      </c>
      <c r="O3600" t="s">
        <v>34</v>
      </c>
    </row>
    <row r="3601" spans="1:15" x14ac:dyDescent="0.25">
      <c r="A3601">
        <v>54756</v>
      </c>
      <c r="B3601" t="s">
        <v>19</v>
      </c>
      <c r="C3601">
        <v>59</v>
      </c>
      <c r="D3601" t="str">
        <f t="shared" si="168"/>
        <v>40–59 Age Group</v>
      </c>
      <c r="E3601" t="s">
        <v>34</v>
      </c>
      <c r="F3601" t="s">
        <v>34</v>
      </c>
      <c r="G3601" t="s">
        <v>13</v>
      </c>
      <c r="H3601" t="s">
        <v>14</v>
      </c>
      <c r="I3601" t="s">
        <v>21</v>
      </c>
      <c r="J3601" s="5">
        <v>57.47</v>
      </c>
      <c r="K3601" s="5">
        <v>30.1</v>
      </c>
      <c r="L3601" s="4">
        <f t="shared" si="169"/>
        <v>28.25</v>
      </c>
      <c r="M3601" s="5">
        <f t="shared" si="170"/>
        <v>30.1</v>
      </c>
      <c r="N3601" t="s">
        <v>18</v>
      </c>
      <c r="O3601" t="s">
        <v>34</v>
      </c>
    </row>
    <row r="3602" spans="1:15" x14ac:dyDescent="0.25">
      <c r="A3602">
        <v>55775</v>
      </c>
      <c r="B3602" t="s">
        <v>19</v>
      </c>
      <c r="C3602">
        <v>59</v>
      </c>
      <c r="D3602" t="str">
        <f t="shared" si="168"/>
        <v>40–59 Age Group</v>
      </c>
      <c r="E3602" t="s">
        <v>34</v>
      </c>
      <c r="F3602" t="s">
        <v>34</v>
      </c>
      <c r="G3602" t="s">
        <v>13</v>
      </c>
      <c r="H3602" t="s">
        <v>14</v>
      </c>
      <c r="I3602" t="s">
        <v>21</v>
      </c>
      <c r="J3602" s="5">
        <v>226.11</v>
      </c>
      <c r="K3602" s="5">
        <v>32.799999999999997</v>
      </c>
      <c r="L3602" s="4">
        <f t="shared" si="169"/>
        <v>28.25</v>
      </c>
      <c r="M3602" s="5">
        <f t="shared" si="170"/>
        <v>32.799999999999997</v>
      </c>
      <c r="N3602" t="s">
        <v>18</v>
      </c>
      <c r="O3602" t="s">
        <v>34</v>
      </c>
    </row>
    <row r="3603" spans="1:15" x14ac:dyDescent="0.25">
      <c r="A3603">
        <v>57419</v>
      </c>
      <c r="B3603" t="s">
        <v>12</v>
      </c>
      <c r="C3603">
        <v>59</v>
      </c>
      <c r="D3603" t="str">
        <f t="shared" si="168"/>
        <v>40–59 Age Group</v>
      </c>
      <c r="E3603" t="s">
        <v>34</v>
      </c>
      <c r="F3603" t="s">
        <v>34</v>
      </c>
      <c r="G3603" t="s">
        <v>13</v>
      </c>
      <c r="H3603" t="s">
        <v>14</v>
      </c>
      <c r="I3603" t="s">
        <v>21</v>
      </c>
      <c r="J3603" s="5">
        <v>96.16</v>
      </c>
      <c r="K3603" s="5">
        <v>44.1</v>
      </c>
      <c r="L3603" s="4">
        <f t="shared" si="169"/>
        <v>28.25</v>
      </c>
      <c r="M3603" s="5">
        <f t="shared" si="170"/>
        <v>44.1</v>
      </c>
      <c r="N3603" t="s">
        <v>38</v>
      </c>
      <c r="O3603" t="s">
        <v>13</v>
      </c>
    </row>
    <row r="3604" spans="1:15" x14ac:dyDescent="0.25">
      <c r="A3604">
        <v>57777</v>
      </c>
      <c r="B3604" t="s">
        <v>19</v>
      </c>
      <c r="C3604">
        <v>59</v>
      </c>
      <c r="D3604" t="str">
        <f t="shared" si="168"/>
        <v>40–59 Age Group</v>
      </c>
      <c r="E3604" t="s">
        <v>34</v>
      </c>
      <c r="F3604" t="s">
        <v>34</v>
      </c>
      <c r="G3604" t="s">
        <v>13</v>
      </c>
      <c r="H3604" t="s">
        <v>20</v>
      </c>
      <c r="I3604" t="s">
        <v>15</v>
      </c>
      <c r="J3604" s="5">
        <v>90.06</v>
      </c>
      <c r="K3604" s="5">
        <v>28.9</v>
      </c>
      <c r="L3604" s="4">
        <f t="shared" si="169"/>
        <v>28.25</v>
      </c>
      <c r="M3604" s="5">
        <f t="shared" si="170"/>
        <v>28.9</v>
      </c>
      <c r="N3604" t="s">
        <v>29</v>
      </c>
      <c r="O3604" t="s">
        <v>34</v>
      </c>
    </row>
    <row r="3605" spans="1:15" x14ac:dyDescent="0.25">
      <c r="A3605">
        <v>58107</v>
      </c>
      <c r="B3605" t="s">
        <v>19</v>
      </c>
      <c r="C3605">
        <v>59</v>
      </c>
      <c r="D3605" t="str">
        <f t="shared" si="168"/>
        <v>40–59 Age Group</v>
      </c>
      <c r="E3605" t="s">
        <v>34</v>
      </c>
      <c r="F3605" t="s">
        <v>34</v>
      </c>
      <c r="G3605" t="s">
        <v>13</v>
      </c>
      <c r="H3605" t="s">
        <v>14</v>
      </c>
      <c r="I3605" t="s">
        <v>21</v>
      </c>
      <c r="J3605" s="5">
        <v>79.180000000000007</v>
      </c>
      <c r="K3605" s="5">
        <v>30</v>
      </c>
      <c r="L3605" s="4">
        <f t="shared" si="169"/>
        <v>28.25</v>
      </c>
      <c r="M3605" s="5">
        <f t="shared" si="170"/>
        <v>30</v>
      </c>
      <c r="N3605" t="s">
        <v>38</v>
      </c>
      <c r="O3605" t="s">
        <v>34</v>
      </c>
    </row>
    <row r="3606" spans="1:15" x14ac:dyDescent="0.25">
      <c r="A3606">
        <v>58936</v>
      </c>
      <c r="B3606" t="s">
        <v>12</v>
      </c>
      <c r="C3606">
        <v>59</v>
      </c>
      <c r="D3606" t="str">
        <f t="shared" si="168"/>
        <v>40–59 Age Group</v>
      </c>
      <c r="E3606" t="s">
        <v>34</v>
      </c>
      <c r="F3606" t="s">
        <v>34</v>
      </c>
      <c r="G3606" t="s">
        <v>13</v>
      </c>
      <c r="H3606" t="s">
        <v>14</v>
      </c>
      <c r="I3606" t="s">
        <v>21</v>
      </c>
      <c r="J3606" s="5">
        <v>203.16</v>
      </c>
      <c r="K3606" s="5">
        <v>43.4</v>
      </c>
      <c r="L3606" s="4">
        <f t="shared" si="169"/>
        <v>28.25</v>
      </c>
      <c r="M3606" s="5">
        <f t="shared" si="170"/>
        <v>43.4</v>
      </c>
      <c r="N3606" t="s">
        <v>38</v>
      </c>
      <c r="O3606" t="s">
        <v>34</v>
      </c>
    </row>
    <row r="3607" spans="1:15" x14ac:dyDescent="0.25">
      <c r="A3607">
        <v>61821</v>
      </c>
      <c r="B3607" t="s">
        <v>19</v>
      </c>
      <c r="C3607">
        <v>59</v>
      </c>
      <c r="D3607" t="str">
        <f t="shared" si="168"/>
        <v>40–59 Age Group</v>
      </c>
      <c r="E3607" t="s">
        <v>34</v>
      </c>
      <c r="F3607" t="s">
        <v>34</v>
      </c>
      <c r="G3607" t="s">
        <v>13</v>
      </c>
      <c r="H3607" t="s">
        <v>14</v>
      </c>
      <c r="I3607" t="s">
        <v>21</v>
      </c>
      <c r="J3607" s="5">
        <v>123.47</v>
      </c>
      <c r="K3607" s="5">
        <v>27.5</v>
      </c>
      <c r="L3607" s="4">
        <f t="shared" si="169"/>
        <v>28.25</v>
      </c>
      <c r="M3607" s="5">
        <f t="shared" si="170"/>
        <v>27.5</v>
      </c>
      <c r="N3607" t="s">
        <v>38</v>
      </c>
      <c r="O3607" t="s">
        <v>34</v>
      </c>
    </row>
    <row r="3608" spans="1:15" x14ac:dyDescent="0.25">
      <c r="A3608">
        <v>62716</v>
      </c>
      <c r="B3608" t="s">
        <v>19</v>
      </c>
      <c r="C3608">
        <v>59</v>
      </c>
      <c r="D3608" t="str">
        <f t="shared" si="168"/>
        <v>40–59 Age Group</v>
      </c>
      <c r="E3608" t="s">
        <v>34</v>
      </c>
      <c r="F3608" t="s">
        <v>34</v>
      </c>
      <c r="G3608" t="s">
        <v>13</v>
      </c>
      <c r="H3608" t="s">
        <v>20</v>
      </c>
      <c r="I3608" t="s">
        <v>15</v>
      </c>
      <c r="J3608" s="5">
        <v>81.64</v>
      </c>
      <c r="K3608" s="5">
        <v>32.799999999999997</v>
      </c>
      <c r="L3608" s="4">
        <f t="shared" si="169"/>
        <v>28.25</v>
      </c>
      <c r="M3608" s="5">
        <f t="shared" si="170"/>
        <v>32.799999999999997</v>
      </c>
      <c r="N3608" t="s">
        <v>38</v>
      </c>
      <c r="O3608" t="s">
        <v>34</v>
      </c>
    </row>
    <row r="3609" spans="1:15" x14ac:dyDescent="0.25">
      <c r="A3609">
        <v>63022</v>
      </c>
      <c r="B3609" t="s">
        <v>19</v>
      </c>
      <c r="C3609">
        <v>59</v>
      </c>
      <c r="D3609" t="str">
        <f t="shared" si="168"/>
        <v>40–59 Age Group</v>
      </c>
      <c r="E3609" t="s">
        <v>34</v>
      </c>
      <c r="F3609" t="s">
        <v>34</v>
      </c>
      <c r="G3609" t="s">
        <v>13</v>
      </c>
      <c r="H3609" t="s">
        <v>20</v>
      </c>
      <c r="I3609" t="s">
        <v>15</v>
      </c>
      <c r="J3609" s="5">
        <v>88.1</v>
      </c>
      <c r="K3609" s="5">
        <v>30.7</v>
      </c>
      <c r="L3609" s="4">
        <f t="shared" si="169"/>
        <v>28.25</v>
      </c>
      <c r="M3609" s="5">
        <f t="shared" si="170"/>
        <v>30.7</v>
      </c>
      <c r="N3609" t="s">
        <v>24</v>
      </c>
      <c r="O3609" t="s">
        <v>34</v>
      </c>
    </row>
    <row r="3610" spans="1:15" x14ac:dyDescent="0.25">
      <c r="A3610">
        <v>64174</v>
      </c>
      <c r="B3610" t="s">
        <v>19</v>
      </c>
      <c r="C3610">
        <v>59</v>
      </c>
      <c r="D3610" t="str">
        <f t="shared" si="168"/>
        <v>40–59 Age Group</v>
      </c>
      <c r="E3610" t="s">
        <v>13</v>
      </c>
      <c r="F3610" t="s">
        <v>34</v>
      </c>
      <c r="G3610" t="s">
        <v>13</v>
      </c>
      <c r="H3610" t="s">
        <v>14</v>
      </c>
      <c r="I3610" t="s">
        <v>15</v>
      </c>
      <c r="J3610" s="5">
        <v>204.86</v>
      </c>
      <c r="K3610" s="5">
        <v>30.8</v>
      </c>
      <c r="L3610" s="4">
        <f t="shared" si="169"/>
        <v>28.25</v>
      </c>
      <c r="M3610" s="5">
        <f t="shared" si="170"/>
        <v>30.8</v>
      </c>
      <c r="N3610" t="s">
        <v>24</v>
      </c>
      <c r="O3610" t="s">
        <v>34</v>
      </c>
    </row>
    <row r="3611" spans="1:15" x14ac:dyDescent="0.25">
      <c r="A3611">
        <v>64373</v>
      </c>
      <c r="B3611" t="s">
        <v>12</v>
      </c>
      <c r="C3611">
        <v>59</v>
      </c>
      <c r="D3611" t="str">
        <f t="shared" si="168"/>
        <v>40–59 Age Group</v>
      </c>
      <c r="E3611" t="s">
        <v>34</v>
      </c>
      <c r="F3611" t="s">
        <v>34</v>
      </c>
      <c r="G3611" t="s">
        <v>13</v>
      </c>
      <c r="H3611" t="s">
        <v>14</v>
      </c>
      <c r="I3611" t="s">
        <v>15</v>
      </c>
      <c r="J3611" s="5">
        <v>200.62</v>
      </c>
      <c r="K3611" s="5">
        <v>35.799999999999997</v>
      </c>
      <c r="L3611" s="4">
        <f t="shared" si="169"/>
        <v>28.25</v>
      </c>
      <c r="M3611" s="5">
        <f t="shared" si="170"/>
        <v>35.799999999999997</v>
      </c>
      <c r="N3611" t="s">
        <v>18</v>
      </c>
      <c r="O3611" t="s">
        <v>13</v>
      </c>
    </row>
    <row r="3612" spans="1:15" x14ac:dyDescent="0.25">
      <c r="A3612">
        <v>64912</v>
      </c>
      <c r="B3612" t="s">
        <v>19</v>
      </c>
      <c r="C3612">
        <v>59</v>
      </c>
      <c r="D3612" t="str">
        <f t="shared" si="168"/>
        <v>40–59 Age Group</v>
      </c>
      <c r="E3612" t="s">
        <v>34</v>
      </c>
      <c r="F3612" t="s">
        <v>34</v>
      </c>
      <c r="G3612" t="s">
        <v>13</v>
      </c>
      <c r="H3612" t="s">
        <v>20</v>
      </c>
      <c r="I3612" t="s">
        <v>21</v>
      </c>
      <c r="J3612" s="5">
        <v>201.45</v>
      </c>
      <c r="K3612" s="5">
        <v>43.8</v>
      </c>
      <c r="L3612" s="4">
        <f t="shared" si="169"/>
        <v>28.25</v>
      </c>
      <c r="M3612" s="5">
        <f t="shared" si="170"/>
        <v>43.8</v>
      </c>
      <c r="N3612" t="s">
        <v>29</v>
      </c>
      <c r="O3612" t="s">
        <v>34</v>
      </c>
    </row>
    <row r="3613" spans="1:15" x14ac:dyDescent="0.25">
      <c r="A3613">
        <v>65103</v>
      </c>
      <c r="B3613" t="s">
        <v>19</v>
      </c>
      <c r="C3613">
        <v>59</v>
      </c>
      <c r="D3613" t="str">
        <f t="shared" si="168"/>
        <v>40–59 Age Group</v>
      </c>
      <c r="E3613" t="s">
        <v>34</v>
      </c>
      <c r="F3613" t="s">
        <v>34</v>
      </c>
      <c r="G3613" t="s">
        <v>13</v>
      </c>
      <c r="H3613" t="s">
        <v>14</v>
      </c>
      <c r="I3613" t="s">
        <v>15</v>
      </c>
      <c r="J3613" s="5">
        <v>81.510000000000005</v>
      </c>
      <c r="K3613" s="5">
        <v>25.6</v>
      </c>
      <c r="L3613" s="4">
        <f t="shared" si="169"/>
        <v>28.25</v>
      </c>
      <c r="M3613" s="5">
        <f t="shared" si="170"/>
        <v>25.6</v>
      </c>
      <c r="N3613" t="s">
        <v>18</v>
      </c>
      <c r="O3613" t="s">
        <v>34</v>
      </c>
    </row>
    <row r="3614" spans="1:15" x14ac:dyDescent="0.25">
      <c r="A3614">
        <v>65257</v>
      </c>
      <c r="B3614" t="s">
        <v>12</v>
      </c>
      <c r="C3614">
        <v>59</v>
      </c>
      <c r="D3614" t="str">
        <f t="shared" si="168"/>
        <v>40–59 Age Group</v>
      </c>
      <c r="E3614" t="s">
        <v>34</v>
      </c>
      <c r="F3614" t="s">
        <v>34</v>
      </c>
      <c r="G3614" t="s">
        <v>13</v>
      </c>
      <c r="H3614" t="s">
        <v>14</v>
      </c>
      <c r="I3614" t="s">
        <v>15</v>
      </c>
      <c r="J3614" s="5">
        <v>135.84</v>
      </c>
      <c r="K3614" s="5">
        <v>27.3</v>
      </c>
      <c r="L3614" s="4">
        <f t="shared" si="169"/>
        <v>28.25</v>
      </c>
      <c r="M3614" s="5">
        <f t="shared" si="170"/>
        <v>27.3</v>
      </c>
      <c r="N3614" t="s">
        <v>24</v>
      </c>
      <c r="O3614" t="s">
        <v>34</v>
      </c>
    </row>
    <row r="3615" spans="1:15" x14ac:dyDescent="0.25">
      <c r="A3615">
        <v>66204</v>
      </c>
      <c r="B3615" t="s">
        <v>12</v>
      </c>
      <c r="C3615">
        <v>59</v>
      </c>
      <c r="D3615" t="str">
        <f t="shared" si="168"/>
        <v>40–59 Age Group</v>
      </c>
      <c r="E3615" t="s">
        <v>34</v>
      </c>
      <c r="F3615" t="s">
        <v>34</v>
      </c>
      <c r="G3615" t="s">
        <v>13</v>
      </c>
      <c r="H3615" t="s">
        <v>14</v>
      </c>
      <c r="I3615" t="s">
        <v>15</v>
      </c>
      <c r="J3615" s="5">
        <v>111.04</v>
      </c>
      <c r="K3615" s="5">
        <v>32</v>
      </c>
      <c r="L3615" s="4">
        <f t="shared" si="169"/>
        <v>28.25</v>
      </c>
      <c r="M3615" s="5">
        <f t="shared" si="170"/>
        <v>32</v>
      </c>
      <c r="N3615" t="s">
        <v>18</v>
      </c>
      <c r="O3615" t="s">
        <v>13</v>
      </c>
    </row>
    <row r="3616" spans="1:15" x14ac:dyDescent="0.25">
      <c r="A3616">
        <v>68816</v>
      </c>
      <c r="B3616" t="s">
        <v>12</v>
      </c>
      <c r="C3616">
        <v>59</v>
      </c>
      <c r="D3616" t="str">
        <f t="shared" si="168"/>
        <v>40–59 Age Group</v>
      </c>
      <c r="E3616" t="s">
        <v>34</v>
      </c>
      <c r="F3616" t="s">
        <v>34</v>
      </c>
      <c r="G3616" t="s">
        <v>13</v>
      </c>
      <c r="H3616" t="s">
        <v>14</v>
      </c>
      <c r="I3616" t="s">
        <v>21</v>
      </c>
      <c r="J3616" s="5">
        <v>93.9</v>
      </c>
      <c r="K3616" s="5">
        <v>42.2</v>
      </c>
      <c r="L3616" s="4">
        <f t="shared" si="169"/>
        <v>28.25</v>
      </c>
      <c r="M3616" s="5">
        <f t="shared" si="170"/>
        <v>42.2</v>
      </c>
      <c r="N3616" t="s">
        <v>24</v>
      </c>
      <c r="O3616" t="s">
        <v>34</v>
      </c>
    </row>
    <row r="3617" spans="1:15" x14ac:dyDescent="0.25">
      <c r="A3617">
        <v>69047</v>
      </c>
      <c r="B3617" t="s">
        <v>19</v>
      </c>
      <c r="C3617">
        <v>59</v>
      </c>
      <c r="D3617" t="str">
        <f t="shared" si="168"/>
        <v>40–59 Age Group</v>
      </c>
      <c r="E3617" t="s">
        <v>34</v>
      </c>
      <c r="F3617" t="s">
        <v>34</v>
      </c>
      <c r="G3617" t="s">
        <v>13</v>
      </c>
      <c r="H3617" t="s">
        <v>43</v>
      </c>
      <c r="I3617" t="s">
        <v>15</v>
      </c>
      <c r="J3617" s="5">
        <v>98.52</v>
      </c>
      <c r="K3617" s="5">
        <v>29.8</v>
      </c>
      <c r="L3617" s="4">
        <f t="shared" si="169"/>
        <v>28.25</v>
      </c>
      <c r="M3617" s="5">
        <f t="shared" si="170"/>
        <v>29.8</v>
      </c>
      <c r="N3617" t="s">
        <v>18</v>
      </c>
      <c r="O3617" t="s">
        <v>34</v>
      </c>
    </row>
    <row r="3618" spans="1:15" x14ac:dyDescent="0.25">
      <c r="A3618">
        <v>69160</v>
      </c>
      <c r="B3618" t="s">
        <v>12</v>
      </c>
      <c r="C3618">
        <v>59</v>
      </c>
      <c r="D3618" t="str">
        <f t="shared" si="168"/>
        <v>40–59 Age Group</v>
      </c>
      <c r="E3618" t="s">
        <v>34</v>
      </c>
      <c r="F3618" t="s">
        <v>34</v>
      </c>
      <c r="G3618" t="s">
        <v>13</v>
      </c>
      <c r="H3618" t="s">
        <v>14</v>
      </c>
      <c r="I3618" t="s">
        <v>21</v>
      </c>
      <c r="J3618" s="5">
        <v>211.78</v>
      </c>
      <c r="K3618" s="5" t="s">
        <v>4270</v>
      </c>
      <c r="L3618" s="4">
        <f t="shared" si="169"/>
        <v>28.25</v>
      </c>
      <c r="M3618" s="5">
        <f t="shared" si="170"/>
        <v>28.25</v>
      </c>
      <c r="N3618" t="s">
        <v>18</v>
      </c>
      <c r="O3618" t="s">
        <v>13</v>
      </c>
    </row>
    <row r="3619" spans="1:15" x14ac:dyDescent="0.25">
      <c r="A3619">
        <v>71061</v>
      </c>
      <c r="B3619" t="s">
        <v>12</v>
      </c>
      <c r="C3619">
        <v>59</v>
      </c>
      <c r="D3619" t="str">
        <f t="shared" si="168"/>
        <v>40–59 Age Group</v>
      </c>
      <c r="E3619" t="s">
        <v>34</v>
      </c>
      <c r="F3619" t="s">
        <v>34</v>
      </c>
      <c r="G3619" t="s">
        <v>13</v>
      </c>
      <c r="H3619" t="s">
        <v>43</v>
      </c>
      <c r="I3619" t="s">
        <v>15</v>
      </c>
      <c r="J3619" s="5">
        <v>70.040000000000006</v>
      </c>
      <c r="K3619" s="5">
        <v>31.4</v>
      </c>
      <c r="L3619" s="4">
        <f t="shared" si="169"/>
        <v>28.25</v>
      </c>
      <c r="M3619" s="5">
        <f t="shared" si="170"/>
        <v>31.4</v>
      </c>
      <c r="N3619" t="s">
        <v>24</v>
      </c>
      <c r="O3619" t="s">
        <v>34</v>
      </c>
    </row>
    <row r="3620" spans="1:15" x14ac:dyDescent="0.25">
      <c r="A3620">
        <v>72836</v>
      </c>
      <c r="B3620" t="s">
        <v>19</v>
      </c>
      <c r="C3620">
        <v>59</v>
      </c>
      <c r="D3620" t="str">
        <f t="shared" si="168"/>
        <v>40–59 Age Group</v>
      </c>
      <c r="E3620" t="s">
        <v>34</v>
      </c>
      <c r="F3620" t="s">
        <v>34</v>
      </c>
      <c r="G3620" t="s">
        <v>13</v>
      </c>
      <c r="H3620" t="s">
        <v>14</v>
      </c>
      <c r="I3620" t="s">
        <v>15</v>
      </c>
      <c r="J3620" s="5">
        <v>65.98</v>
      </c>
      <c r="K3620" s="5">
        <v>31.1</v>
      </c>
      <c r="L3620" s="4">
        <f t="shared" si="169"/>
        <v>28.25</v>
      </c>
      <c r="M3620" s="5">
        <f t="shared" si="170"/>
        <v>31.1</v>
      </c>
      <c r="N3620" t="s">
        <v>38</v>
      </c>
      <c r="O3620" t="s">
        <v>34</v>
      </c>
    </row>
    <row r="3621" spans="1:15" x14ac:dyDescent="0.25">
      <c r="A3621">
        <v>924</v>
      </c>
      <c r="B3621" t="s">
        <v>19</v>
      </c>
      <c r="C3621">
        <v>60</v>
      </c>
      <c r="D3621" t="str">
        <f t="shared" si="168"/>
        <v>60–79 Age Group</v>
      </c>
      <c r="E3621" t="s">
        <v>34</v>
      </c>
      <c r="F3621" t="s">
        <v>34</v>
      </c>
      <c r="G3621" t="s">
        <v>13</v>
      </c>
      <c r="H3621" t="s">
        <v>43</v>
      </c>
      <c r="I3621" t="s">
        <v>15</v>
      </c>
      <c r="J3621" s="5">
        <v>80.86</v>
      </c>
      <c r="K3621" s="5">
        <v>31</v>
      </c>
      <c r="L3621" s="4">
        <f t="shared" si="169"/>
        <v>28.25</v>
      </c>
      <c r="M3621" s="5">
        <f t="shared" si="170"/>
        <v>31</v>
      </c>
      <c r="N3621" t="s">
        <v>29</v>
      </c>
      <c r="O3621" t="s">
        <v>34</v>
      </c>
    </row>
    <row r="3622" spans="1:15" x14ac:dyDescent="0.25">
      <c r="A3622">
        <v>2374</v>
      </c>
      <c r="B3622" t="s">
        <v>12</v>
      </c>
      <c r="C3622">
        <v>60</v>
      </c>
      <c r="D3622" t="str">
        <f t="shared" si="168"/>
        <v>60–79 Age Group</v>
      </c>
      <c r="E3622" t="s">
        <v>13</v>
      </c>
      <c r="F3622" t="s">
        <v>34</v>
      </c>
      <c r="G3622" t="s">
        <v>13</v>
      </c>
      <c r="H3622" t="s">
        <v>14</v>
      </c>
      <c r="I3622" t="s">
        <v>21</v>
      </c>
      <c r="J3622" s="5">
        <v>213.37</v>
      </c>
      <c r="K3622" s="5">
        <v>36</v>
      </c>
      <c r="L3622" s="4">
        <f t="shared" si="169"/>
        <v>28.25</v>
      </c>
      <c r="M3622" s="5">
        <f t="shared" si="170"/>
        <v>36</v>
      </c>
      <c r="N3622" t="s">
        <v>24</v>
      </c>
      <c r="O3622" t="s">
        <v>34</v>
      </c>
    </row>
    <row r="3623" spans="1:15" x14ac:dyDescent="0.25">
      <c r="A3623">
        <v>2424</v>
      </c>
      <c r="B3623" t="s">
        <v>12</v>
      </c>
      <c r="C3623">
        <v>60</v>
      </c>
      <c r="D3623" t="str">
        <f t="shared" si="168"/>
        <v>60–79 Age Group</v>
      </c>
      <c r="E3623" t="s">
        <v>34</v>
      </c>
      <c r="F3623" t="s">
        <v>34</v>
      </c>
      <c r="G3623" t="s">
        <v>13</v>
      </c>
      <c r="H3623" t="s">
        <v>14</v>
      </c>
      <c r="I3623" t="s">
        <v>15</v>
      </c>
      <c r="J3623" s="5">
        <v>80.67</v>
      </c>
      <c r="K3623" s="5">
        <v>33.5</v>
      </c>
      <c r="L3623" s="4">
        <f t="shared" si="169"/>
        <v>28.25</v>
      </c>
      <c r="M3623" s="5">
        <f t="shared" si="170"/>
        <v>33.5</v>
      </c>
      <c r="N3623" t="s">
        <v>38</v>
      </c>
      <c r="O3623" t="s">
        <v>34</v>
      </c>
    </row>
    <row r="3624" spans="1:15" x14ac:dyDescent="0.25">
      <c r="A3624">
        <v>2456</v>
      </c>
      <c r="B3624" t="s">
        <v>12</v>
      </c>
      <c r="C3624">
        <v>60</v>
      </c>
      <c r="D3624" t="str">
        <f t="shared" si="168"/>
        <v>60–79 Age Group</v>
      </c>
      <c r="E3624" t="s">
        <v>13</v>
      </c>
      <c r="F3624" t="s">
        <v>34</v>
      </c>
      <c r="G3624" t="s">
        <v>13</v>
      </c>
      <c r="H3624" t="s">
        <v>43</v>
      </c>
      <c r="I3624" t="s">
        <v>21</v>
      </c>
      <c r="J3624" s="5">
        <v>100.2</v>
      </c>
      <c r="K3624" s="5">
        <v>28.5</v>
      </c>
      <c r="L3624" s="4">
        <f t="shared" si="169"/>
        <v>28.25</v>
      </c>
      <c r="M3624" s="5">
        <f t="shared" si="170"/>
        <v>28.5</v>
      </c>
      <c r="N3624" t="s">
        <v>29</v>
      </c>
      <c r="O3624" t="s">
        <v>34</v>
      </c>
    </row>
    <row r="3625" spans="1:15" x14ac:dyDescent="0.25">
      <c r="A3625">
        <v>4630</v>
      </c>
      <c r="B3625" t="s">
        <v>19</v>
      </c>
      <c r="C3625">
        <v>60</v>
      </c>
      <c r="D3625" t="str">
        <f t="shared" si="168"/>
        <v>60–79 Age Group</v>
      </c>
      <c r="E3625" t="s">
        <v>34</v>
      </c>
      <c r="F3625" t="s">
        <v>34</v>
      </c>
      <c r="G3625" t="s">
        <v>13</v>
      </c>
      <c r="H3625" t="s">
        <v>14</v>
      </c>
      <c r="I3625" t="s">
        <v>21</v>
      </c>
      <c r="J3625" s="5">
        <v>66.42</v>
      </c>
      <c r="K3625" s="5">
        <v>23.6</v>
      </c>
      <c r="L3625" s="4">
        <f t="shared" si="169"/>
        <v>28.25</v>
      </c>
      <c r="M3625" s="5">
        <f t="shared" si="170"/>
        <v>23.6</v>
      </c>
      <c r="N3625" t="s">
        <v>24</v>
      </c>
      <c r="O3625" t="s">
        <v>34</v>
      </c>
    </row>
    <row r="3626" spans="1:15" x14ac:dyDescent="0.25">
      <c r="A3626">
        <v>4793</v>
      </c>
      <c r="B3626" t="s">
        <v>19</v>
      </c>
      <c r="C3626">
        <v>60</v>
      </c>
      <c r="D3626" t="str">
        <f t="shared" si="168"/>
        <v>60–79 Age Group</v>
      </c>
      <c r="E3626" t="s">
        <v>13</v>
      </c>
      <c r="F3626" t="s">
        <v>34</v>
      </c>
      <c r="G3626" t="s">
        <v>13</v>
      </c>
      <c r="H3626" t="s">
        <v>20</v>
      </c>
      <c r="I3626" t="s">
        <v>15</v>
      </c>
      <c r="J3626" s="5">
        <v>99.23</v>
      </c>
      <c r="K3626" s="5">
        <v>48</v>
      </c>
      <c r="L3626" s="4">
        <f t="shared" si="169"/>
        <v>28.25</v>
      </c>
      <c r="M3626" s="5">
        <f t="shared" si="170"/>
        <v>48</v>
      </c>
      <c r="N3626" t="s">
        <v>18</v>
      </c>
      <c r="O3626" t="s">
        <v>34</v>
      </c>
    </row>
    <row r="3627" spans="1:15" x14ac:dyDescent="0.25">
      <c r="A3627">
        <v>5478</v>
      </c>
      <c r="B3627" t="s">
        <v>19</v>
      </c>
      <c r="C3627">
        <v>60</v>
      </c>
      <c r="D3627" t="str">
        <f t="shared" si="168"/>
        <v>60–79 Age Group</v>
      </c>
      <c r="E3627" t="s">
        <v>34</v>
      </c>
      <c r="F3627" t="s">
        <v>34</v>
      </c>
      <c r="G3627" t="s">
        <v>13</v>
      </c>
      <c r="H3627" t="s">
        <v>20</v>
      </c>
      <c r="I3627" t="s">
        <v>15</v>
      </c>
      <c r="J3627" s="5">
        <v>203.04</v>
      </c>
      <c r="K3627" s="5" t="s">
        <v>4270</v>
      </c>
      <c r="L3627" s="4">
        <f t="shared" si="169"/>
        <v>28.25</v>
      </c>
      <c r="M3627" s="5">
        <f t="shared" si="170"/>
        <v>28.25</v>
      </c>
      <c r="N3627" t="s">
        <v>29</v>
      </c>
      <c r="O3627" t="s">
        <v>34</v>
      </c>
    </row>
    <row r="3628" spans="1:15" x14ac:dyDescent="0.25">
      <c r="A3628">
        <v>7937</v>
      </c>
      <c r="B3628" t="s">
        <v>12</v>
      </c>
      <c r="C3628">
        <v>60</v>
      </c>
      <c r="D3628" t="str">
        <f t="shared" si="168"/>
        <v>60–79 Age Group</v>
      </c>
      <c r="E3628" t="s">
        <v>13</v>
      </c>
      <c r="F3628" t="s">
        <v>34</v>
      </c>
      <c r="G3628" t="s">
        <v>13</v>
      </c>
      <c r="H3628" t="s">
        <v>43</v>
      </c>
      <c r="I3628" t="s">
        <v>15</v>
      </c>
      <c r="J3628" s="5">
        <v>213.03</v>
      </c>
      <c r="K3628" s="5">
        <v>20.2</v>
      </c>
      <c r="L3628" s="4">
        <f t="shared" si="169"/>
        <v>28.25</v>
      </c>
      <c r="M3628" s="5">
        <f t="shared" si="170"/>
        <v>20.2</v>
      </c>
      <c r="N3628" t="s">
        <v>29</v>
      </c>
      <c r="O3628" t="s">
        <v>13</v>
      </c>
    </row>
    <row r="3629" spans="1:15" x14ac:dyDescent="0.25">
      <c r="A3629">
        <v>8816</v>
      </c>
      <c r="B3629" t="s">
        <v>12</v>
      </c>
      <c r="C3629">
        <v>60</v>
      </c>
      <c r="D3629" t="str">
        <f t="shared" si="168"/>
        <v>60–79 Age Group</v>
      </c>
      <c r="E3629" t="s">
        <v>34</v>
      </c>
      <c r="F3629" t="s">
        <v>34</v>
      </c>
      <c r="G3629" t="s">
        <v>13</v>
      </c>
      <c r="H3629" t="s">
        <v>14</v>
      </c>
      <c r="I3629" t="s">
        <v>15</v>
      </c>
      <c r="J3629" s="5">
        <v>74.08</v>
      </c>
      <c r="K3629" s="5">
        <v>35.9</v>
      </c>
      <c r="L3629" s="4">
        <f t="shared" si="169"/>
        <v>28.25</v>
      </c>
      <c r="M3629" s="5">
        <f t="shared" si="170"/>
        <v>35.9</v>
      </c>
      <c r="N3629" t="s">
        <v>38</v>
      </c>
      <c r="O3629" t="s">
        <v>34</v>
      </c>
    </row>
    <row r="3630" spans="1:15" x14ac:dyDescent="0.25">
      <c r="A3630">
        <v>9170</v>
      </c>
      <c r="B3630" t="s">
        <v>12</v>
      </c>
      <c r="C3630">
        <v>60</v>
      </c>
      <c r="D3630" t="str">
        <f t="shared" si="168"/>
        <v>60–79 Age Group</v>
      </c>
      <c r="E3630" t="s">
        <v>34</v>
      </c>
      <c r="F3630" t="s">
        <v>34</v>
      </c>
      <c r="G3630" t="s">
        <v>13</v>
      </c>
      <c r="H3630" t="s">
        <v>20</v>
      </c>
      <c r="I3630" t="s">
        <v>15</v>
      </c>
      <c r="J3630" s="5">
        <v>185.71</v>
      </c>
      <c r="K3630" s="5" t="s">
        <v>4270</v>
      </c>
      <c r="L3630" s="4">
        <f t="shared" si="169"/>
        <v>28.25</v>
      </c>
      <c r="M3630" s="5">
        <f t="shared" si="170"/>
        <v>28.25</v>
      </c>
      <c r="N3630" t="s">
        <v>38</v>
      </c>
      <c r="O3630" t="s">
        <v>34</v>
      </c>
    </row>
    <row r="3631" spans="1:15" x14ac:dyDescent="0.25">
      <c r="A3631">
        <v>9986</v>
      </c>
      <c r="B3631" t="s">
        <v>19</v>
      </c>
      <c r="C3631">
        <v>60</v>
      </c>
      <c r="D3631" t="str">
        <f t="shared" si="168"/>
        <v>60–79 Age Group</v>
      </c>
      <c r="E3631" t="s">
        <v>34</v>
      </c>
      <c r="F3631" t="s">
        <v>34</v>
      </c>
      <c r="G3631" t="s">
        <v>13</v>
      </c>
      <c r="H3631" t="s">
        <v>14</v>
      </c>
      <c r="I3631" t="s">
        <v>15</v>
      </c>
      <c r="J3631" s="5">
        <v>85.13</v>
      </c>
      <c r="K3631" s="5">
        <v>24.6</v>
      </c>
      <c r="L3631" s="4">
        <f t="shared" si="169"/>
        <v>28.25</v>
      </c>
      <c r="M3631" s="5">
        <f t="shared" si="170"/>
        <v>24.6</v>
      </c>
      <c r="N3631" t="s">
        <v>38</v>
      </c>
      <c r="O3631" t="s">
        <v>34</v>
      </c>
    </row>
    <row r="3632" spans="1:15" x14ac:dyDescent="0.25">
      <c r="A3632">
        <v>10243</v>
      </c>
      <c r="B3632" t="s">
        <v>19</v>
      </c>
      <c r="C3632">
        <v>60</v>
      </c>
      <c r="D3632" t="str">
        <f t="shared" si="168"/>
        <v>60–79 Age Group</v>
      </c>
      <c r="E3632" t="s">
        <v>34</v>
      </c>
      <c r="F3632" t="s">
        <v>34</v>
      </c>
      <c r="G3632" t="s">
        <v>13</v>
      </c>
      <c r="H3632" t="s">
        <v>43</v>
      </c>
      <c r="I3632" t="s">
        <v>15</v>
      </c>
      <c r="J3632" s="5">
        <v>73.040000000000006</v>
      </c>
      <c r="K3632" s="5">
        <v>25.3</v>
      </c>
      <c r="L3632" s="4">
        <f t="shared" si="169"/>
        <v>28.25</v>
      </c>
      <c r="M3632" s="5">
        <f t="shared" si="170"/>
        <v>25.3</v>
      </c>
      <c r="N3632" t="s">
        <v>24</v>
      </c>
      <c r="O3632" t="s">
        <v>34</v>
      </c>
    </row>
    <row r="3633" spans="1:15" x14ac:dyDescent="0.25">
      <c r="A3633">
        <v>10924</v>
      </c>
      <c r="B3633" t="s">
        <v>19</v>
      </c>
      <c r="C3633">
        <v>60</v>
      </c>
      <c r="D3633" t="str">
        <f t="shared" si="168"/>
        <v>60–79 Age Group</v>
      </c>
      <c r="E3633" t="s">
        <v>34</v>
      </c>
      <c r="F3633" t="s">
        <v>34</v>
      </c>
      <c r="G3633" t="s">
        <v>13</v>
      </c>
      <c r="H3633" t="s">
        <v>14</v>
      </c>
      <c r="I3633" t="s">
        <v>21</v>
      </c>
      <c r="J3633" s="5">
        <v>87.62</v>
      </c>
      <c r="K3633" s="5">
        <v>30.1</v>
      </c>
      <c r="L3633" s="4">
        <f t="shared" si="169"/>
        <v>28.25</v>
      </c>
      <c r="M3633" s="5">
        <f t="shared" si="170"/>
        <v>30.1</v>
      </c>
      <c r="N3633" t="s">
        <v>29</v>
      </c>
      <c r="O3633" t="s">
        <v>34</v>
      </c>
    </row>
    <row r="3634" spans="1:15" x14ac:dyDescent="0.25">
      <c r="A3634">
        <v>11632</v>
      </c>
      <c r="B3634" t="s">
        <v>12</v>
      </c>
      <c r="C3634">
        <v>60</v>
      </c>
      <c r="D3634" t="str">
        <f t="shared" si="168"/>
        <v>60–79 Age Group</v>
      </c>
      <c r="E3634" t="s">
        <v>34</v>
      </c>
      <c r="F3634" t="s">
        <v>34</v>
      </c>
      <c r="G3634" t="s">
        <v>13</v>
      </c>
      <c r="H3634" t="s">
        <v>14</v>
      </c>
      <c r="I3634" t="s">
        <v>15</v>
      </c>
      <c r="J3634" s="5">
        <v>96.02</v>
      </c>
      <c r="K3634" s="5">
        <v>28.7</v>
      </c>
      <c r="L3634" s="4">
        <f t="shared" si="169"/>
        <v>28.25</v>
      </c>
      <c r="M3634" s="5">
        <f t="shared" si="170"/>
        <v>28.7</v>
      </c>
      <c r="N3634" t="s">
        <v>38</v>
      </c>
      <c r="O3634" t="s">
        <v>34</v>
      </c>
    </row>
    <row r="3635" spans="1:15" x14ac:dyDescent="0.25">
      <c r="A3635">
        <v>12064</v>
      </c>
      <c r="B3635" t="s">
        <v>12</v>
      </c>
      <c r="C3635">
        <v>60</v>
      </c>
      <c r="D3635" t="str">
        <f t="shared" si="168"/>
        <v>60–79 Age Group</v>
      </c>
      <c r="E3635" t="s">
        <v>34</v>
      </c>
      <c r="F3635" t="s">
        <v>34</v>
      </c>
      <c r="G3635" t="s">
        <v>13</v>
      </c>
      <c r="H3635" t="s">
        <v>14</v>
      </c>
      <c r="I3635" t="s">
        <v>21</v>
      </c>
      <c r="J3635" s="5">
        <v>68.239999999999995</v>
      </c>
      <c r="K3635" s="5">
        <v>32.200000000000003</v>
      </c>
      <c r="L3635" s="4">
        <f t="shared" si="169"/>
        <v>28.25</v>
      </c>
      <c r="M3635" s="5">
        <f t="shared" si="170"/>
        <v>32.200000000000003</v>
      </c>
      <c r="N3635" t="s">
        <v>38</v>
      </c>
      <c r="O3635" t="s">
        <v>34</v>
      </c>
    </row>
    <row r="3636" spans="1:15" x14ac:dyDescent="0.25">
      <c r="A3636">
        <v>12677</v>
      </c>
      <c r="B3636" t="s">
        <v>19</v>
      </c>
      <c r="C3636">
        <v>60</v>
      </c>
      <c r="D3636" t="str">
        <f t="shared" si="168"/>
        <v>60–79 Age Group</v>
      </c>
      <c r="E3636" t="s">
        <v>34</v>
      </c>
      <c r="F3636" t="s">
        <v>34</v>
      </c>
      <c r="G3636" t="s">
        <v>13</v>
      </c>
      <c r="H3636" t="s">
        <v>14</v>
      </c>
      <c r="I3636" t="s">
        <v>21</v>
      </c>
      <c r="J3636" s="5">
        <v>99</v>
      </c>
      <c r="K3636" s="5">
        <v>26.1</v>
      </c>
      <c r="L3636" s="4">
        <f t="shared" si="169"/>
        <v>28.25</v>
      </c>
      <c r="M3636" s="5">
        <f t="shared" si="170"/>
        <v>26.1</v>
      </c>
      <c r="N3636" t="s">
        <v>24</v>
      </c>
      <c r="O3636" t="s">
        <v>34</v>
      </c>
    </row>
    <row r="3637" spans="1:15" x14ac:dyDescent="0.25">
      <c r="A3637">
        <v>13598</v>
      </c>
      <c r="B3637" t="s">
        <v>12</v>
      </c>
      <c r="C3637">
        <v>60</v>
      </c>
      <c r="D3637" t="str">
        <f t="shared" si="168"/>
        <v>60–79 Age Group</v>
      </c>
      <c r="E3637" t="s">
        <v>34</v>
      </c>
      <c r="F3637" t="s">
        <v>34</v>
      </c>
      <c r="G3637" t="s">
        <v>13</v>
      </c>
      <c r="H3637" t="s">
        <v>20</v>
      </c>
      <c r="I3637" t="s">
        <v>15</v>
      </c>
      <c r="J3637" s="5">
        <v>227.23</v>
      </c>
      <c r="K3637" s="5">
        <v>40</v>
      </c>
      <c r="L3637" s="4">
        <f t="shared" si="169"/>
        <v>28.25</v>
      </c>
      <c r="M3637" s="5">
        <f t="shared" si="170"/>
        <v>40</v>
      </c>
      <c r="N3637" t="s">
        <v>18</v>
      </c>
      <c r="O3637" t="s">
        <v>34</v>
      </c>
    </row>
    <row r="3638" spans="1:15" x14ac:dyDescent="0.25">
      <c r="A3638">
        <v>15988</v>
      </c>
      <c r="B3638" t="s">
        <v>12</v>
      </c>
      <c r="C3638">
        <v>60</v>
      </c>
      <c r="D3638" t="str">
        <f t="shared" si="168"/>
        <v>60–79 Age Group</v>
      </c>
      <c r="E3638" t="s">
        <v>13</v>
      </c>
      <c r="F3638" t="s">
        <v>34</v>
      </c>
      <c r="G3638" t="s">
        <v>13</v>
      </c>
      <c r="H3638" t="s">
        <v>14</v>
      </c>
      <c r="I3638" t="s">
        <v>15</v>
      </c>
      <c r="J3638" s="5">
        <v>197.09</v>
      </c>
      <c r="K3638" s="5">
        <v>34.299999999999997</v>
      </c>
      <c r="L3638" s="4">
        <f t="shared" si="169"/>
        <v>28.25</v>
      </c>
      <c r="M3638" s="5">
        <f t="shared" si="170"/>
        <v>34.299999999999997</v>
      </c>
      <c r="N3638" t="s">
        <v>38</v>
      </c>
      <c r="O3638" t="s">
        <v>34</v>
      </c>
    </row>
    <row r="3639" spans="1:15" x14ac:dyDescent="0.25">
      <c r="A3639">
        <v>16542</v>
      </c>
      <c r="B3639" t="s">
        <v>19</v>
      </c>
      <c r="C3639">
        <v>60</v>
      </c>
      <c r="D3639" t="str">
        <f t="shared" si="168"/>
        <v>60–79 Age Group</v>
      </c>
      <c r="E3639" t="s">
        <v>34</v>
      </c>
      <c r="F3639" t="s">
        <v>34</v>
      </c>
      <c r="G3639" t="s">
        <v>13</v>
      </c>
      <c r="H3639" t="s">
        <v>43</v>
      </c>
      <c r="I3639" t="s">
        <v>15</v>
      </c>
      <c r="J3639" s="5">
        <v>86.34</v>
      </c>
      <c r="K3639" s="5">
        <v>22.1</v>
      </c>
      <c r="L3639" s="4">
        <f t="shared" si="169"/>
        <v>28.25</v>
      </c>
      <c r="M3639" s="5">
        <f t="shared" si="170"/>
        <v>22.1</v>
      </c>
      <c r="N3639" t="s">
        <v>24</v>
      </c>
      <c r="O3639" t="s">
        <v>34</v>
      </c>
    </row>
    <row r="3640" spans="1:15" x14ac:dyDescent="0.25">
      <c r="A3640">
        <v>16953</v>
      </c>
      <c r="B3640" t="s">
        <v>19</v>
      </c>
      <c r="C3640">
        <v>60</v>
      </c>
      <c r="D3640" t="str">
        <f t="shared" si="168"/>
        <v>60–79 Age Group</v>
      </c>
      <c r="E3640" t="s">
        <v>34</v>
      </c>
      <c r="F3640" t="s">
        <v>34</v>
      </c>
      <c r="G3640" t="s">
        <v>13</v>
      </c>
      <c r="H3640" t="s">
        <v>43</v>
      </c>
      <c r="I3640" t="s">
        <v>21</v>
      </c>
      <c r="J3640" s="5">
        <v>61.94</v>
      </c>
      <c r="K3640" s="5">
        <v>27.9</v>
      </c>
      <c r="L3640" s="4">
        <f t="shared" si="169"/>
        <v>28.25</v>
      </c>
      <c r="M3640" s="5">
        <f t="shared" si="170"/>
        <v>27.9</v>
      </c>
      <c r="N3640" t="s">
        <v>18</v>
      </c>
      <c r="O3640" t="s">
        <v>34</v>
      </c>
    </row>
    <row r="3641" spans="1:15" x14ac:dyDescent="0.25">
      <c r="A3641">
        <v>18752</v>
      </c>
      <c r="B3641" t="s">
        <v>12</v>
      </c>
      <c r="C3641">
        <v>60</v>
      </c>
      <c r="D3641" t="str">
        <f t="shared" si="168"/>
        <v>60–79 Age Group</v>
      </c>
      <c r="E3641" t="s">
        <v>34</v>
      </c>
      <c r="F3641" t="s">
        <v>34</v>
      </c>
      <c r="G3641" t="s">
        <v>13</v>
      </c>
      <c r="H3641" t="s">
        <v>14</v>
      </c>
      <c r="I3641" t="s">
        <v>21</v>
      </c>
      <c r="J3641" s="5">
        <v>87.86</v>
      </c>
      <c r="K3641" s="5">
        <v>29</v>
      </c>
      <c r="L3641" s="4">
        <f t="shared" si="169"/>
        <v>28.25</v>
      </c>
      <c r="M3641" s="5">
        <f t="shared" si="170"/>
        <v>29</v>
      </c>
      <c r="N3641" t="s">
        <v>18</v>
      </c>
      <c r="O3641" t="s">
        <v>34</v>
      </c>
    </row>
    <row r="3642" spans="1:15" x14ac:dyDescent="0.25">
      <c r="A3642">
        <v>19467</v>
      </c>
      <c r="B3642" t="s">
        <v>12</v>
      </c>
      <c r="C3642">
        <v>60</v>
      </c>
      <c r="D3642" t="str">
        <f t="shared" si="168"/>
        <v>60–79 Age Group</v>
      </c>
      <c r="E3642" t="s">
        <v>13</v>
      </c>
      <c r="F3642" t="s">
        <v>34</v>
      </c>
      <c r="G3642" t="s">
        <v>13</v>
      </c>
      <c r="H3642" t="s">
        <v>14</v>
      </c>
      <c r="I3642" t="s">
        <v>15</v>
      </c>
      <c r="J3642" s="5">
        <v>86.04</v>
      </c>
      <c r="K3642" s="5">
        <v>25.6</v>
      </c>
      <c r="L3642" s="4">
        <f t="shared" si="169"/>
        <v>28.25</v>
      </c>
      <c r="M3642" s="5">
        <f t="shared" si="170"/>
        <v>25.6</v>
      </c>
      <c r="N3642" t="s">
        <v>29</v>
      </c>
      <c r="O3642" t="s">
        <v>34</v>
      </c>
    </row>
    <row r="3643" spans="1:15" x14ac:dyDescent="0.25">
      <c r="A3643">
        <v>19805</v>
      </c>
      <c r="B3643" t="s">
        <v>12</v>
      </c>
      <c r="C3643">
        <v>60</v>
      </c>
      <c r="D3643" t="str">
        <f t="shared" si="168"/>
        <v>60–79 Age Group</v>
      </c>
      <c r="E3643" t="s">
        <v>34</v>
      </c>
      <c r="F3643" t="s">
        <v>34</v>
      </c>
      <c r="G3643" t="s">
        <v>34</v>
      </c>
      <c r="H3643" t="s">
        <v>14</v>
      </c>
      <c r="I3643" t="s">
        <v>15</v>
      </c>
      <c r="J3643" s="5">
        <v>84.14</v>
      </c>
      <c r="K3643" s="5">
        <v>32.299999999999997</v>
      </c>
      <c r="L3643" s="4">
        <f t="shared" si="169"/>
        <v>28.25</v>
      </c>
      <c r="M3643" s="5">
        <f t="shared" si="170"/>
        <v>32.299999999999997</v>
      </c>
      <c r="N3643" t="s">
        <v>24</v>
      </c>
      <c r="O3643" t="s">
        <v>34</v>
      </c>
    </row>
    <row r="3644" spans="1:15" x14ac:dyDescent="0.25">
      <c r="A3644">
        <v>21077</v>
      </c>
      <c r="B3644" t="s">
        <v>12</v>
      </c>
      <c r="C3644">
        <v>60</v>
      </c>
      <c r="D3644" t="str">
        <f t="shared" si="168"/>
        <v>60–79 Age Group</v>
      </c>
      <c r="E3644" t="s">
        <v>34</v>
      </c>
      <c r="F3644" t="s">
        <v>34</v>
      </c>
      <c r="G3644" t="s">
        <v>13</v>
      </c>
      <c r="H3644" t="s">
        <v>14</v>
      </c>
      <c r="I3644" t="s">
        <v>21</v>
      </c>
      <c r="J3644" s="5">
        <v>80.98</v>
      </c>
      <c r="K3644" s="5">
        <v>29.7</v>
      </c>
      <c r="L3644" s="4">
        <f t="shared" si="169"/>
        <v>28.25</v>
      </c>
      <c r="M3644" s="5">
        <f t="shared" si="170"/>
        <v>29.7</v>
      </c>
      <c r="N3644" t="s">
        <v>18</v>
      </c>
      <c r="O3644" t="s">
        <v>34</v>
      </c>
    </row>
    <row r="3645" spans="1:15" x14ac:dyDescent="0.25">
      <c r="A3645">
        <v>23757</v>
      </c>
      <c r="B3645" t="s">
        <v>19</v>
      </c>
      <c r="C3645">
        <v>60</v>
      </c>
      <c r="D3645" t="str">
        <f t="shared" si="168"/>
        <v>60–79 Age Group</v>
      </c>
      <c r="E3645" t="s">
        <v>34</v>
      </c>
      <c r="F3645" t="s">
        <v>34</v>
      </c>
      <c r="G3645" t="s">
        <v>34</v>
      </c>
      <c r="H3645" t="s">
        <v>14</v>
      </c>
      <c r="I3645" t="s">
        <v>15</v>
      </c>
      <c r="J3645" s="5">
        <v>105.48</v>
      </c>
      <c r="K3645" s="5">
        <v>28.4</v>
      </c>
      <c r="L3645" s="4">
        <f t="shared" si="169"/>
        <v>28.25</v>
      </c>
      <c r="M3645" s="5">
        <f t="shared" si="170"/>
        <v>28.4</v>
      </c>
      <c r="N3645" t="s">
        <v>38</v>
      </c>
      <c r="O3645" t="s">
        <v>34</v>
      </c>
    </row>
    <row r="3646" spans="1:15" x14ac:dyDescent="0.25">
      <c r="A3646">
        <v>27163</v>
      </c>
      <c r="B3646" t="s">
        <v>19</v>
      </c>
      <c r="C3646">
        <v>60</v>
      </c>
      <c r="D3646" t="str">
        <f t="shared" si="168"/>
        <v>60–79 Age Group</v>
      </c>
      <c r="E3646" t="s">
        <v>13</v>
      </c>
      <c r="F3646" t="s">
        <v>34</v>
      </c>
      <c r="G3646" t="s">
        <v>13</v>
      </c>
      <c r="H3646" t="s">
        <v>14</v>
      </c>
      <c r="I3646" t="s">
        <v>15</v>
      </c>
      <c r="J3646" s="5">
        <v>109</v>
      </c>
      <c r="K3646" s="5" t="s">
        <v>4270</v>
      </c>
      <c r="L3646" s="4">
        <f t="shared" si="169"/>
        <v>28.25</v>
      </c>
      <c r="M3646" s="5">
        <f t="shared" si="170"/>
        <v>28.25</v>
      </c>
      <c r="N3646" t="s">
        <v>38</v>
      </c>
      <c r="O3646" t="s">
        <v>34</v>
      </c>
    </row>
    <row r="3647" spans="1:15" x14ac:dyDescent="0.25">
      <c r="A3647">
        <v>27458</v>
      </c>
      <c r="B3647" t="s">
        <v>19</v>
      </c>
      <c r="C3647">
        <v>60</v>
      </c>
      <c r="D3647" t="str">
        <f t="shared" si="168"/>
        <v>60–79 Age Group</v>
      </c>
      <c r="E3647" t="s">
        <v>34</v>
      </c>
      <c r="F3647" t="s">
        <v>34</v>
      </c>
      <c r="G3647" t="s">
        <v>34</v>
      </c>
      <c r="H3647" t="s">
        <v>14</v>
      </c>
      <c r="I3647" t="s">
        <v>15</v>
      </c>
      <c r="J3647" s="5">
        <v>89.22</v>
      </c>
      <c r="K3647" s="5">
        <v>37.799999999999997</v>
      </c>
      <c r="L3647" s="4">
        <f t="shared" si="169"/>
        <v>28.25</v>
      </c>
      <c r="M3647" s="5">
        <f t="shared" si="170"/>
        <v>37.799999999999997</v>
      </c>
      <c r="N3647" t="s">
        <v>24</v>
      </c>
      <c r="O3647" t="s">
        <v>13</v>
      </c>
    </row>
    <row r="3648" spans="1:15" x14ac:dyDescent="0.25">
      <c r="A3648">
        <v>27626</v>
      </c>
      <c r="B3648" t="s">
        <v>19</v>
      </c>
      <c r="C3648">
        <v>60</v>
      </c>
      <c r="D3648" t="str">
        <f t="shared" si="168"/>
        <v>60–79 Age Group</v>
      </c>
      <c r="E3648" t="s">
        <v>34</v>
      </c>
      <c r="F3648" t="s">
        <v>34</v>
      </c>
      <c r="G3648" t="s">
        <v>34</v>
      </c>
      <c r="H3648" t="s">
        <v>43</v>
      </c>
      <c r="I3648" t="s">
        <v>21</v>
      </c>
      <c r="J3648" s="5">
        <v>266.58999999999997</v>
      </c>
      <c r="K3648" s="5">
        <v>25.5</v>
      </c>
      <c r="L3648" s="4">
        <f t="shared" si="169"/>
        <v>28.25</v>
      </c>
      <c r="M3648" s="5">
        <f t="shared" si="170"/>
        <v>25.5</v>
      </c>
      <c r="N3648" t="s">
        <v>24</v>
      </c>
      <c r="O3648" t="s">
        <v>34</v>
      </c>
    </row>
    <row r="3649" spans="1:15" x14ac:dyDescent="0.25">
      <c r="A3649">
        <v>32221</v>
      </c>
      <c r="B3649" t="s">
        <v>12</v>
      </c>
      <c r="C3649">
        <v>60</v>
      </c>
      <c r="D3649" t="str">
        <f t="shared" si="168"/>
        <v>60–79 Age Group</v>
      </c>
      <c r="E3649" t="s">
        <v>34</v>
      </c>
      <c r="F3649" t="s">
        <v>13</v>
      </c>
      <c r="G3649" t="s">
        <v>13</v>
      </c>
      <c r="H3649" t="s">
        <v>14</v>
      </c>
      <c r="I3649" t="s">
        <v>15</v>
      </c>
      <c r="J3649" s="5">
        <v>91.92</v>
      </c>
      <c r="K3649" s="5">
        <v>35.9</v>
      </c>
      <c r="L3649" s="4">
        <f t="shared" si="169"/>
        <v>28.25</v>
      </c>
      <c r="M3649" s="5">
        <f t="shared" si="170"/>
        <v>35.9</v>
      </c>
      <c r="N3649" t="s">
        <v>29</v>
      </c>
      <c r="O3649" t="s">
        <v>13</v>
      </c>
    </row>
    <row r="3650" spans="1:15" x14ac:dyDescent="0.25">
      <c r="A3650">
        <v>34026</v>
      </c>
      <c r="B3650" t="s">
        <v>19</v>
      </c>
      <c r="C3650">
        <v>60</v>
      </c>
      <c r="D3650" t="str">
        <f t="shared" ref="D3650:D3713" si="171">_xlfn.IFS(
C3650&lt;18,"1–17 Age Group",
C3650&lt;40,"18–39 Age Group",
C3650&lt;60,"40–59 Age Group",
C3650&lt;80,"60–79 Age Group",
TRUE,"80+ Age Group"
)</f>
        <v>60–79 Age Group</v>
      </c>
      <c r="E3650" t="s">
        <v>34</v>
      </c>
      <c r="F3650" t="s">
        <v>34</v>
      </c>
      <c r="G3650" t="s">
        <v>13</v>
      </c>
      <c r="H3650" t="s">
        <v>14</v>
      </c>
      <c r="I3650" t="s">
        <v>21</v>
      </c>
      <c r="J3650" s="5">
        <v>207.84</v>
      </c>
      <c r="K3650" s="5">
        <v>38.9</v>
      </c>
      <c r="L3650" s="4">
        <f t="shared" ref="L3650:L3713" si="172">MEDIAN(K:K)</f>
        <v>28.25</v>
      </c>
      <c r="M3650" s="5">
        <f t="shared" ref="M3650:M3713" si="173">IF(K:K="",$L3650,$K3650)</f>
        <v>38.9</v>
      </c>
      <c r="N3650" t="s">
        <v>24</v>
      </c>
      <c r="O3650" t="s">
        <v>34</v>
      </c>
    </row>
    <row r="3651" spans="1:15" x14ac:dyDescent="0.25">
      <c r="A3651">
        <v>35217</v>
      </c>
      <c r="B3651" t="s">
        <v>19</v>
      </c>
      <c r="C3651">
        <v>60</v>
      </c>
      <c r="D3651" t="str">
        <f t="shared" si="171"/>
        <v>60–79 Age Group</v>
      </c>
      <c r="E3651" t="s">
        <v>13</v>
      </c>
      <c r="F3651" t="s">
        <v>34</v>
      </c>
      <c r="G3651" t="s">
        <v>13</v>
      </c>
      <c r="H3651" t="s">
        <v>14</v>
      </c>
      <c r="I3651" t="s">
        <v>15</v>
      </c>
      <c r="J3651" s="5">
        <v>234.5</v>
      </c>
      <c r="K3651" s="5">
        <v>43.7</v>
      </c>
      <c r="L3651" s="4">
        <f t="shared" si="172"/>
        <v>28.25</v>
      </c>
      <c r="M3651" s="5">
        <f t="shared" si="173"/>
        <v>43.7</v>
      </c>
      <c r="N3651" t="s">
        <v>24</v>
      </c>
      <c r="O3651" t="s">
        <v>34</v>
      </c>
    </row>
    <row r="3652" spans="1:15" x14ac:dyDescent="0.25">
      <c r="A3652">
        <v>35378</v>
      </c>
      <c r="B3652" t="s">
        <v>19</v>
      </c>
      <c r="C3652">
        <v>60</v>
      </c>
      <c r="D3652" t="str">
        <f t="shared" si="171"/>
        <v>60–79 Age Group</v>
      </c>
      <c r="E3652" t="s">
        <v>13</v>
      </c>
      <c r="F3652" t="s">
        <v>34</v>
      </c>
      <c r="G3652" t="s">
        <v>34</v>
      </c>
      <c r="H3652" t="s">
        <v>14</v>
      </c>
      <c r="I3652" t="s">
        <v>15</v>
      </c>
      <c r="J3652" s="5">
        <v>96</v>
      </c>
      <c r="K3652" s="5">
        <v>44.5</v>
      </c>
      <c r="L3652" s="4">
        <f t="shared" si="172"/>
        <v>28.25</v>
      </c>
      <c r="M3652" s="5">
        <f t="shared" si="173"/>
        <v>44.5</v>
      </c>
      <c r="N3652" t="s">
        <v>29</v>
      </c>
      <c r="O3652" t="s">
        <v>34</v>
      </c>
    </row>
    <row r="3653" spans="1:15" x14ac:dyDescent="0.25">
      <c r="A3653">
        <v>37213</v>
      </c>
      <c r="B3653" t="s">
        <v>12</v>
      </c>
      <c r="C3653">
        <v>60</v>
      </c>
      <c r="D3653" t="str">
        <f t="shared" si="171"/>
        <v>60–79 Age Group</v>
      </c>
      <c r="E3653" t="s">
        <v>34</v>
      </c>
      <c r="F3653" t="s">
        <v>34</v>
      </c>
      <c r="G3653" t="s">
        <v>13</v>
      </c>
      <c r="H3653" t="s">
        <v>20</v>
      </c>
      <c r="I3653" t="s">
        <v>21</v>
      </c>
      <c r="J3653" s="5">
        <v>212.02</v>
      </c>
      <c r="K3653" s="5" t="s">
        <v>4270</v>
      </c>
      <c r="L3653" s="4">
        <f t="shared" si="172"/>
        <v>28.25</v>
      </c>
      <c r="M3653" s="5">
        <f t="shared" si="173"/>
        <v>28.25</v>
      </c>
      <c r="N3653" t="s">
        <v>38</v>
      </c>
      <c r="O3653" t="s">
        <v>34</v>
      </c>
    </row>
    <row r="3654" spans="1:15" x14ac:dyDescent="0.25">
      <c r="A3654">
        <v>38493</v>
      </c>
      <c r="B3654" t="s">
        <v>12</v>
      </c>
      <c r="C3654">
        <v>60</v>
      </c>
      <c r="D3654" t="str">
        <f t="shared" si="171"/>
        <v>60–79 Age Group</v>
      </c>
      <c r="E3654" t="s">
        <v>13</v>
      </c>
      <c r="F3654" t="s">
        <v>13</v>
      </c>
      <c r="G3654" t="s">
        <v>13</v>
      </c>
      <c r="H3654" t="s">
        <v>14</v>
      </c>
      <c r="I3654" t="s">
        <v>15</v>
      </c>
      <c r="J3654" s="5">
        <v>201.01</v>
      </c>
      <c r="K3654" s="5">
        <v>28</v>
      </c>
      <c r="L3654" s="4">
        <f t="shared" si="172"/>
        <v>28.25</v>
      </c>
      <c r="M3654" s="5">
        <f t="shared" si="173"/>
        <v>28</v>
      </c>
      <c r="N3654" t="s">
        <v>24</v>
      </c>
      <c r="O3654" t="s">
        <v>34</v>
      </c>
    </row>
    <row r="3655" spans="1:15" x14ac:dyDescent="0.25">
      <c r="A3655">
        <v>39745</v>
      </c>
      <c r="B3655" t="s">
        <v>19</v>
      </c>
      <c r="C3655">
        <v>60</v>
      </c>
      <c r="D3655" t="str">
        <f t="shared" si="171"/>
        <v>60–79 Age Group</v>
      </c>
      <c r="E3655" t="s">
        <v>34</v>
      </c>
      <c r="F3655" t="s">
        <v>34</v>
      </c>
      <c r="G3655" t="s">
        <v>13</v>
      </c>
      <c r="H3655" t="s">
        <v>20</v>
      </c>
      <c r="I3655" t="s">
        <v>21</v>
      </c>
      <c r="J3655" s="5">
        <v>58.65</v>
      </c>
      <c r="K3655" s="5">
        <v>30.1</v>
      </c>
      <c r="L3655" s="4">
        <f t="shared" si="172"/>
        <v>28.25</v>
      </c>
      <c r="M3655" s="5">
        <f t="shared" si="173"/>
        <v>30.1</v>
      </c>
      <c r="N3655" t="s">
        <v>24</v>
      </c>
      <c r="O3655" t="s">
        <v>34</v>
      </c>
    </row>
    <row r="3656" spans="1:15" x14ac:dyDescent="0.25">
      <c r="A3656">
        <v>42806</v>
      </c>
      <c r="B3656" t="s">
        <v>19</v>
      </c>
      <c r="C3656">
        <v>60</v>
      </c>
      <c r="D3656" t="str">
        <f t="shared" si="171"/>
        <v>60–79 Age Group</v>
      </c>
      <c r="E3656" t="s">
        <v>13</v>
      </c>
      <c r="F3656" t="s">
        <v>34</v>
      </c>
      <c r="G3656" t="s">
        <v>13</v>
      </c>
      <c r="H3656" t="s">
        <v>14</v>
      </c>
      <c r="I3656" t="s">
        <v>21</v>
      </c>
      <c r="J3656" s="5">
        <v>200.66</v>
      </c>
      <c r="K3656" s="5">
        <v>36.299999999999997</v>
      </c>
      <c r="L3656" s="4">
        <f t="shared" si="172"/>
        <v>28.25</v>
      </c>
      <c r="M3656" s="5">
        <f t="shared" si="173"/>
        <v>36.299999999999997</v>
      </c>
      <c r="N3656" t="s">
        <v>29</v>
      </c>
      <c r="O3656" t="s">
        <v>34</v>
      </c>
    </row>
    <row r="3657" spans="1:15" x14ac:dyDescent="0.25">
      <c r="A3657">
        <v>43172</v>
      </c>
      <c r="B3657" t="s">
        <v>19</v>
      </c>
      <c r="C3657">
        <v>60</v>
      </c>
      <c r="D3657" t="str">
        <f t="shared" si="171"/>
        <v>60–79 Age Group</v>
      </c>
      <c r="E3657" t="s">
        <v>34</v>
      </c>
      <c r="F3657" t="s">
        <v>34</v>
      </c>
      <c r="G3657" t="s">
        <v>13</v>
      </c>
      <c r="H3657" t="s">
        <v>14</v>
      </c>
      <c r="I3657" t="s">
        <v>15</v>
      </c>
      <c r="J3657" s="5">
        <v>57.89</v>
      </c>
      <c r="K3657" s="5">
        <v>30.9</v>
      </c>
      <c r="L3657" s="4">
        <f t="shared" si="172"/>
        <v>28.25</v>
      </c>
      <c r="M3657" s="5">
        <f t="shared" si="173"/>
        <v>30.9</v>
      </c>
      <c r="N3657" t="s">
        <v>18</v>
      </c>
      <c r="O3657" t="s">
        <v>34</v>
      </c>
    </row>
    <row r="3658" spans="1:15" x14ac:dyDescent="0.25">
      <c r="A3658">
        <v>43507</v>
      </c>
      <c r="B3658" t="s">
        <v>19</v>
      </c>
      <c r="C3658">
        <v>60</v>
      </c>
      <c r="D3658" t="str">
        <f t="shared" si="171"/>
        <v>60–79 Age Group</v>
      </c>
      <c r="E3658" t="s">
        <v>34</v>
      </c>
      <c r="F3658" t="s">
        <v>34</v>
      </c>
      <c r="G3658" t="s">
        <v>13</v>
      </c>
      <c r="H3658" t="s">
        <v>14</v>
      </c>
      <c r="I3658" t="s">
        <v>21</v>
      </c>
      <c r="J3658" s="5">
        <v>63.49</v>
      </c>
      <c r="K3658" s="5">
        <v>30.1</v>
      </c>
      <c r="L3658" s="4">
        <f t="shared" si="172"/>
        <v>28.25</v>
      </c>
      <c r="M3658" s="5">
        <f t="shared" si="173"/>
        <v>30.1</v>
      </c>
      <c r="N3658" t="s">
        <v>24</v>
      </c>
      <c r="O3658" t="s">
        <v>34</v>
      </c>
    </row>
    <row r="3659" spans="1:15" x14ac:dyDescent="0.25">
      <c r="A3659">
        <v>44177</v>
      </c>
      <c r="B3659" t="s">
        <v>19</v>
      </c>
      <c r="C3659">
        <v>60</v>
      </c>
      <c r="D3659" t="str">
        <f t="shared" si="171"/>
        <v>60–79 Age Group</v>
      </c>
      <c r="E3659" t="s">
        <v>34</v>
      </c>
      <c r="F3659" t="s">
        <v>34</v>
      </c>
      <c r="G3659" t="s">
        <v>13</v>
      </c>
      <c r="H3659" t="s">
        <v>20</v>
      </c>
      <c r="I3659" t="s">
        <v>21</v>
      </c>
      <c r="J3659" s="5">
        <v>68.959999999999994</v>
      </c>
      <c r="K3659" s="5">
        <v>30.8</v>
      </c>
      <c r="L3659" s="4">
        <f t="shared" si="172"/>
        <v>28.25</v>
      </c>
      <c r="M3659" s="5">
        <f t="shared" si="173"/>
        <v>30.8</v>
      </c>
      <c r="N3659" t="s">
        <v>38</v>
      </c>
      <c r="O3659" t="s">
        <v>34</v>
      </c>
    </row>
    <row r="3660" spans="1:15" x14ac:dyDescent="0.25">
      <c r="A3660">
        <v>44781</v>
      </c>
      <c r="B3660" t="s">
        <v>19</v>
      </c>
      <c r="C3660">
        <v>60</v>
      </c>
      <c r="D3660" t="str">
        <f t="shared" si="171"/>
        <v>60–79 Age Group</v>
      </c>
      <c r="E3660" t="s">
        <v>34</v>
      </c>
      <c r="F3660" t="s">
        <v>13</v>
      </c>
      <c r="G3660" t="s">
        <v>13</v>
      </c>
      <c r="H3660" t="s">
        <v>14</v>
      </c>
      <c r="I3660" t="s">
        <v>15</v>
      </c>
      <c r="J3660" s="5">
        <v>208.05</v>
      </c>
      <c r="K3660" s="5">
        <v>35.299999999999997</v>
      </c>
      <c r="L3660" s="4">
        <f t="shared" si="172"/>
        <v>28.25</v>
      </c>
      <c r="M3660" s="5">
        <f t="shared" si="173"/>
        <v>35.299999999999997</v>
      </c>
      <c r="N3660" t="s">
        <v>29</v>
      </c>
      <c r="O3660" t="s">
        <v>34</v>
      </c>
    </row>
    <row r="3661" spans="1:15" x14ac:dyDescent="0.25">
      <c r="A3661">
        <v>45399</v>
      </c>
      <c r="B3661" t="s">
        <v>12</v>
      </c>
      <c r="C3661">
        <v>60</v>
      </c>
      <c r="D3661" t="str">
        <f t="shared" si="171"/>
        <v>60–79 Age Group</v>
      </c>
      <c r="E3661" t="s">
        <v>34</v>
      </c>
      <c r="F3661" t="s">
        <v>34</v>
      </c>
      <c r="G3661" t="s">
        <v>13</v>
      </c>
      <c r="H3661" t="s">
        <v>14</v>
      </c>
      <c r="I3661" t="s">
        <v>15</v>
      </c>
      <c r="J3661" s="5">
        <v>80.739999999999995</v>
      </c>
      <c r="K3661" s="5">
        <v>27.7</v>
      </c>
      <c r="L3661" s="4">
        <f t="shared" si="172"/>
        <v>28.25</v>
      </c>
      <c r="M3661" s="5">
        <f t="shared" si="173"/>
        <v>27.7</v>
      </c>
      <c r="N3661" t="s">
        <v>38</v>
      </c>
      <c r="O3661" t="s">
        <v>34</v>
      </c>
    </row>
    <row r="3662" spans="1:15" x14ac:dyDescent="0.25">
      <c r="A3662">
        <v>45627</v>
      </c>
      <c r="B3662" t="s">
        <v>12</v>
      </c>
      <c r="C3662">
        <v>60</v>
      </c>
      <c r="D3662" t="str">
        <f t="shared" si="171"/>
        <v>60–79 Age Group</v>
      </c>
      <c r="E3662" t="s">
        <v>34</v>
      </c>
      <c r="F3662" t="s">
        <v>34</v>
      </c>
      <c r="G3662" t="s">
        <v>13</v>
      </c>
      <c r="H3662" t="s">
        <v>14</v>
      </c>
      <c r="I3662" t="s">
        <v>21</v>
      </c>
      <c r="J3662" s="5">
        <v>70.52</v>
      </c>
      <c r="K3662" s="5">
        <v>26.5</v>
      </c>
      <c r="L3662" s="4">
        <f t="shared" si="172"/>
        <v>28.25</v>
      </c>
      <c r="M3662" s="5">
        <f t="shared" si="173"/>
        <v>26.5</v>
      </c>
      <c r="N3662" t="s">
        <v>18</v>
      </c>
      <c r="O3662" t="s">
        <v>34</v>
      </c>
    </row>
    <row r="3663" spans="1:15" x14ac:dyDescent="0.25">
      <c r="A3663">
        <v>46048</v>
      </c>
      <c r="B3663" t="s">
        <v>12</v>
      </c>
      <c r="C3663">
        <v>60</v>
      </c>
      <c r="D3663" t="str">
        <f t="shared" si="171"/>
        <v>60–79 Age Group</v>
      </c>
      <c r="E3663" t="s">
        <v>34</v>
      </c>
      <c r="F3663" t="s">
        <v>34</v>
      </c>
      <c r="G3663" t="s">
        <v>13</v>
      </c>
      <c r="H3663" t="s">
        <v>43</v>
      </c>
      <c r="I3663" t="s">
        <v>21</v>
      </c>
      <c r="J3663" s="5">
        <v>203.27</v>
      </c>
      <c r="K3663" s="5">
        <v>29.7</v>
      </c>
      <c r="L3663" s="4">
        <f t="shared" si="172"/>
        <v>28.25</v>
      </c>
      <c r="M3663" s="5">
        <f t="shared" si="173"/>
        <v>29.7</v>
      </c>
      <c r="N3663" t="s">
        <v>24</v>
      </c>
      <c r="O3663" t="s">
        <v>34</v>
      </c>
    </row>
    <row r="3664" spans="1:15" x14ac:dyDescent="0.25">
      <c r="A3664">
        <v>46895</v>
      </c>
      <c r="B3664" t="s">
        <v>12</v>
      </c>
      <c r="C3664">
        <v>60</v>
      </c>
      <c r="D3664" t="str">
        <f t="shared" si="171"/>
        <v>60–79 Age Group</v>
      </c>
      <c r="E3664" t="s">
        <v>34</v>
      </c>
      <c r="F3664" t="s">
        <v>34</v>
      </c>
      <c r="G3664" t="s">
        <v>13</v>
      </c>
      <c r="H3664" t="s">
        <v>14</v>
      </c>
      <c r="I3664" t="s">
        <v>21</v>
      </c>
      <c r="J3664" s="5">
        <v>62.61</v>
      </c>
      <c r="K3664" s="5">
        <v>30.7</v>
      </c>
      <c r="L3664" s="4">
        <f t="shared" si="172"/>
        <v>28.25</v>
      </c>
      <c r="M3664" s="5">
        <f t="shared" si="173"/>
        <v>30.7</v>
      </c>
      <c r="N3664" t="s">
        <v>24</v>
      </c>
      <c r="O3664" t="s">
        <v>34</v>
      </c>
    </row>
    <row r="3665" spans="1:15" x14ac:dyDescent="0.25">
      <c r="A3665">
        <v>47357</v>
      </c>
      <c r="B3665" t="s">
        <v>19</v>
      </c>
      <c r="C3665">
        <v>60</v>
      </c>
      <c r="D3665" t="str">
        <f t="shared" si="171"/>
        <v>60–79 Age Group</v>
      </c>
      <c r="E3665" t="s">
        <v>34</v>
      </c>
      <c r="F3665" t="s">
        <v>34</v>
      </c>
      <c r="G3665" t="s">
        <v>13</v>
      </c>
      <c r="H3665" t="s">
        <v>14</v>
      </c>
      <c r="I3665" t="s">
        <v>21</v>
      </c>
      <c r="J3665" s="5">
        <v>62.78</v>
      </c>
      <c r="K3665" s="5">
        <v>36.4</v>
      </c>
      <c r="L3665" s="4">
        <f t="shared" si="172"/>
        <v>28.25</v>
      </c>
      <c r="M3665" s="5">
        <f t="shared" si="173"/>
        <v>36.4</v>
      </c>
      <c r="N3665" t="s">
        <v>38</v>
      </c>
      <c r="O3665" t="s">
        <v>34</v>
      </c>
    </row>
    <row r="3666" spans="1:15" x14ac:dyDescent="0.25">
      <c r="A3666">
        <v>47831</v>
      </c>
      <c r="B3666" t="s">
        <v>12</v>
      </c>
      <c r="C3666">
        <v>60</v>
      </c>
      <c r="D3666" t="str">
        <f t="shared" si="171"/>
        <v>60–79 Age Group</v>
      </c>
      <c r="E3666" t="s">
        <v>13</v>
      </c>
      <c r="F3666" t="s">
        <v>34</v>
      </c>
      <c r="G3666" t="s">
        <v>34</v>
      </c>
      <c r="H3666" t="s">
        <v>14</v>
      </c>
      <c r="I3666" t="s">
        <v>15</v>
      </c>
      <c r="J3666" s="5">
        <v>63.95</v>
      </c>
      <c r="K3666" s="5">
        <v>32.200000000000003</v>
      </c>
      <c r="L3666" s="4">
        <f t="shared" si="172"/>
        <v>28.25</v>
      </c>
      <c r="M3666" s="5">
        <f t="shared" si="173"/>
        <v>32.200000000000003</v>
      </c>
      <c r="N3666" t="s">
        <v>24</v>
      </c>
      <c r="O3666" t="s">
        <v>34</v>
      </c>
    </row>
    <row r="3667" spans="1:15" x14ac:dyDescent="0.25">
      <c r="A3667">
        <v>49925</v>
      </c>
      <c r="B3667" t="s">
        <v>19</v>
      </c>
      <c r="C3667">
        <v>60</v>
      </c>
      <c r="D3667" t="str">
        <f t="shared" si="171"/>
        <v>60–79 Age Group</v>
      </c>
      <c r="E3667" t="s">
        <v>34</v>
      </c>
      <c r="F3667" t="s">
        <v>34</v>
      </c>
      <c r="G3667" t="s">
        <v>13</v>
      </c>
      <c r="H3667" t="s">
        <v>14</v>
      </c>
      <c r="I3667" t="s">
        <v>21</v>
      </c>
      <c r="J3667" s="5">
        <v>84.54</v>
      </c>
      <c r="K3667" s="5">
        <v>23.4</v>
      </c>
      <c r="L3667" s="4">
        <f t="shared" si="172"/>
        <v>28.25</v>
      </c>
      <c r="M3667" s="5">
        <f t="shared" si="173"/>
        <v>23.4</v>
      </c>
      <c r="N3667" t="s">
        <v>29</v>
      </c>
      <c r="O3667" t="s">
        <v>34</v>
      </c>
    </row>
    <row r="3668" spans="1:15" x14ac:dyDescent="0.25">
      <c r="A3668">
        <v>51809</v>
      </c>
      <c r="B3668" t="s">
        <v>19</v>
      </c>
      <c r="C3668">
        <v>60</v>
      </c>
      <c r="D3668" t="str">
        <f t="shared" si="171"/>
        <v>60–79 Age Group</v>
      </c>
      <c r="E3668" t="s">
        <v>34</v>
      </c>
      <c r="F3668" t="s">
        <v>34</v>
      </c>
      <c r="G3668" t="s">
        <v>13</v>
      </c>
      <c r="H3668" t="s">
        <v>20</v>
      </c>
      <c r="I3668" t="s">
        <v>21</v>
      </c>
      <c r="J3668" s="5">
        <v>103.17</v>
      </c>
      <c r="K3668" s="5">
        <v>32.1</v>
      </c>
      <c r="L3668" s="4">
        <f t="shared" si="172"/>
        <v>28.25</v>
      </c>
      <c r="M3668" s="5">
        <f t="shared" si="173"/>
        <v>32.1</v>
      </c>
      <c r="N3668" t="s">
        <v>18</v>
      </c>
      <c r="O3668" t="s">
        <v>34</v>
      </c>
    </row>
    <row r="3669" spans="1:15" x14ac:dyDescent="0.25">
      <c r="A3669">
        <v>52236</v>
      </c>
      <c r="B3669" t="s">
        <v>19</v>
      </c>
      <c r="C3669">
        <v>60</v>
      </c>
      <c r="D3669" t="str">
        <f t="shared" si="171"/>
        <v>60–79 Age Group</v>
      </c>
      <c r="E3669" t="s">
        <v>34</v>
      </c>
      <c r="F3669" t="s">
        <v>34</v>
      </c>
      <c r="G3669" t="s">
        <v>13</v>
      </c>
      <c r="H3669" t="s">
        <v>14</v>
      </c>
      <c r="I3669" t="s">
        <v>21</v>
      </c>
      <c r="J3669" s="5">
        <v>230.78</v>
      </c>
      <c r="K3669" s="5">
        <v>40.200000000000003</v>
      </c>
      <c r="L3669" s="4">
        <f t="shared" si="172"/>
        <v>28.25</v>
      </c>
      <c r="M3669" s="5">
        <f t="shared" si="173"/>
        <v>40.200000000000003</v>
      </c>
      <c r="N3669" t="s">
        <v>24</v>
      </c>
      <c r="O3669" t="s">
        <v>34</v>
      </c>
    </row>
    <row r="3670" spans="1:15" x14ac:dyDescent="0.25">
      <c r="A3670">
        <v>52826</v>
      </c>
      <c r="B3670" t="s">
        <v>12</v>
      </c>
      <c r="C3670">
        <v>60</v>
      </c>
      <c r="D3670" t="str">
        <f t="shared" si="171"/>
        <v>60–79 Age Group</v>
      </c>
      <c r="E3670" t="s">
        <v>34</v>
      </c>
      <c r="F3670" t="s">
        <v>34</v>
      </c>
      <c r="G3670" t="s">
        <v>13</v>
      </c>
      <c r="H3670" t="s">
        <v>14</v>
      </c>
      <c r="I3670" t="s">
        <v>21</v>
      </c>
      <c r="J3670" s="5">
        <v>62.6</v>
      </c>
      <c r="K3670" s="5">
        <v>30.4</v>
      </c>
      <c r="L3670" s="4">
        <f t="shared" si="172"/>
        <v>28.25</v>
      </c>
      <c r="M3670" s="5">
        <f t="shared" si="173"/>
        <v>30.4</v>
      </c>
      <c r="N3670" t="s">
        <v>38</v>
      </c>
      <c r="O3670" t="s">
        <v>34</v>
      </c>
    </row>
    <row r="3671" spans="1:15" x14ac:dyDescent="0.25">
      <c r="A3671">
        <v>52843</v>
      </c>
      <c r="B3671" t="s">
        <v>19</v>
      </c>
      <c r="C3671">
        <v>60</v>
      </c>
      <c r="D3671" t="str">
        <f t="shared" si="171"/>
        <v>60–79 Age Group</v>
      </c>
      <c r="E3671" t="s">
        <v>13</v>
      </c>
      <c r="F3671" t="s">
        <v>13</v>
      </c>
      <c r="G3671" t="s">
        <v>13</v>
      </c>
      <c r="H3671" t="s">
        <v>14</v>
      </c>
      <c r="I3671" t="s">
        <v>15</v>
      </c>
      <c r="J3671" s="5">
        <v>220.24</v>
      </c>
      <c r="K3671" s="5">
        <v>36.799999999999997</v>
      </c>
      <c r="L3671" s="4">
        <f t="shared" si="172"/>
        <v>28.25</v>
      </c>
      <c r="M3671" s="5">
        <f t="shared" si="173"/>
        <v>36.799999999999997</v>
      </c>
      <c r="N3671" t="s">
        <v>24</v>
      </c>
      <c r="O3671" t="s">
        <v>34</v>
      </c>
    </row>
    <row r="3672" spans="1:15" x14ac:dyDescent="0.25">
      <c r="A3672">
        <v>52882</v>
      </c>
      <c r="B3672" t="s">
        <v>19</v>
      </c>
      <c r="C3672">
        <v>60</v>
      </c>
      <c r="D3672" t="str">
        <f t="shared" si="171"/>
        <v>60–79 Age Group</v>
      </c>
      <c r="E3672" t="s">
        <v>34</v>
      </c>
      <c r="F3672" t="s">
        <v>34</v>
      </c>
      <c r="G3672" t="s">
        <v>13</v>
      </c>
      <c r="H3672" t="s">
        <v>43</v>
      </c>
      <c r="I3672" t="s">
        <v>21</v>
      </c>
      <c r="J3672" s="5">
        <v>111.79</v>
      </c>
      <c r="K3672" s="5">
        <v>23.6</v>
      </c>
      <c r="L3672" s="4">
        <f t="shared" si="172"/>
        <v>28.25</v>
      </c>
      <c r="M3672" s="5">
        <f t="shared" si="173"/>
        <v>23.6</v>
      </c>
      <c r="N3672" t="s">
        <v>29</v>
      </c>
      <c r="O3672" t="s">
        <v>34</v>
      </c>
    </row>
    <row r="3673" spans="1:15" x14ac:dyDescent="0.25">
      <c r="A3673">
        <v>54383</v>
      </c>
      <c r="B3673" t="s">
        <v>12</v>
      </c>
      <c r="C3673">
        <v>60</v>
      </c>
      <c r="D3673" t="str">
        <f t="shared" si="171"/>
        <v>60–79 Age Group</v>
      </c>
      <c r="E3673" t="s">
        <v>34</v>
      </c>
      <c r="F3673" t="s">
        <v>34</v>
      </c>
      <c r="G3673" t="s">
        <v>13</v>
      </c>
      <c r="H3673" t="s">
        <v>14</v>
      </c>
      <c r="I3673" t="s">
        <v>21</v>
      </c>
      <c r="J3673" s="5">
        <v>101.34</v>
      </c>
      <c r="K3673" s="5">
        <v>32.799999999999997</v>
      </c>
      <c r="L3673" s="4">
        <f t="shared" si="172"/>
        <v>28.25</v>
      </c>
      <c r="M3673" s="5">
        <f t="shared" si="173"/>
        <v>32.799999999999997</v>
      </c>
      <c r="N3673" t="s">
        <v>24</v>
      </c>
      <c r="O3673" t="s">
        <v>34</v>
      </c>
    </row>
    <row r="3674" spans="1:15" x14ac:dyDescent="0.25">
      <c r="A3674">
        <v>55459</v>
      </c>
      <c r="B3674" t="s">
        <v>19</v>
      </c>
      <c r="C3674">
        <v>60</v>
      </c>
      <c r="D3674" t="str">
        <f t="shared" si="171"/>
        <v>60–79 Age Group</v>
      </c>
      <c r="E3674" t="s">
        <v>34</v>
      </c>
      <c r="F3674" t="s">
        <v>34</v>
      </c>
      <c r="G3674" t="s">
        <v>34</v>
      </c>
      <c r="H3674" t="s">
        <v>14</v>
      </c>
      <c r="I3674" t="s">
        <v>21</v>
      </c>
      <c r="J3674" s="5">
        <v>91.82</v>
      </c>
      <c r="K3674" s="5">
        <v>28.3</v>
      </c>
      <c r="L3674" s="4">
        <f t="shared" si="172"/>
        <v>28.25</v>
      </c>
      <c r="M3674" s="5">
        <f t="shared" si="173"/>
        <v>28.3</v>
      </c>
      <c r="N3674" t="s">
        <v>18</v>
      </c>
      <c r="O3674" t="s">
        <v>34</v>
      </c>
    </row>
    <row r="3675" spans="1:15" x14ac:dyDescent="0.25">
      <c r="A3675">
        <v>55856</v>
      </c>
      <c r="B3675" t="s">
        <v>19</v>
      </c>
      <c r="C3675">
        <v>60</v>
      </c>
      <c r="D3675" t="str">
        <f t="shared" si="171"/>
        <v>60–79 Age Group</v>
      </c>
      <c r="E3675" t="s">
        <v>34</v>
      </c>
      <c r="F3675" t="s">
        <v>34</v>
      </c>
      <c r="G3675" t="s">
        <v>13</v>
      </c>
      <c r="H3675" t="s">
        <v>14</v>
      </c>
      <c r="I3675" t="s">
        <v>21</v>
      </c>
      <c r="J3675" s="5">
        <v>83.16</v>
      </c>
      <c r="K3675" s="5">
        <v>29.7</v>
      </c>
      <c r="L3675" s="4">
        <f t="shared" si="172"/>
        <v>28.25</v>
      </c>
      <c r="M3675" s="5">
        <f t="shared" si="173"/>
        <v>29.7</v>
      </c>
      <c r="N3675" t="s">
        <v>29</v>
      </c>
      <c r="O3675" t="s">
        <v>34</v>
      </c>
    </row>
    <row r="3676" spans="1:15" x14ac:dyDescent="0.25">
      <c r="A3676">
        <v>58999</v>
      </c>
      <c r="B3676" t="s">
        <v>12</v>
      </c>
      <c r="C3676">
        <v>60</v>
      </c>
      <c r="D3676" t="str">
        <f t="shared" si="171"/>
        <v>60–79 Age Group</v>
      </c>
      <c r="E3676" t="s">
        <v>34</v>
      </c>
      <c r="F3676" t="s">
        <v>34</v>
      </c>
      <c r="G3676" t="s">
        <v>13</v>
      </c>
      <c r="H3676" t="s">
        <v>43</v>
      </c>
      <c r="I3676" t="s">
        <v>15</v>
      </c>
      <c r="J3676" s="5">
        <v>100.54</v>
      </c>
      <c r="K3676" s="5">
        <v>30.1</v>
      </c>
      <c r="L3676" s="4">
        <f t="shared" si="172"/>
        <v>28.25</v>
      </c>
      <c r="M3676" s="5">
        <f t="shared" si="173"/>
        <v>30.1</v>
      </c>
      <c r="N3676" t="s">
        <v>24</v>
      </c>
      <c r="O3676" t="s">
        <v>34</v>
      </c>
    </row>
    <row r="3677" spans="1:15" x14ac:dyDescent="0.25">
      <c r="A3677">
        <v>59292</v>
      </c>
      <c r="B3677" t="s">
        <v>19</v>
      </c>
      <c r="C3677">
        <v>60</v>
      </c>
      <c r="D3677" t="str">
        <f t="shared" si="171"/>
        <v>60–79 Age Group</v>
      </c>
      <c r="E3677" t="s">
        <v>34</v>
      </c>
      <c r="F3677" t="s">
        <v>34</v>
      </c>
      <c r="G3677" t="s">
        <v>13</v>
      </c>
      <c r="H3677" t="s">
        <v>20</v>
      </c>
      <c r="I3677" t="s">
        <v>21</v>
      </c>
      <c r="J3677" s="5">
        <v>83.57</v>
      </c>
      <c r="K3677" s="5">
        <v>24.5</v>
      </c>
      <c r="L3677" s="4">
        <f t="shared" si="172"/>
        <v>28.25</v>
      </c>
      <c r="M3677" s="5">
        <f t="shared" si="173"/>
        <v>24.5</v>
      </c>
      <c r="N3677" t="s">
        <v>24</v>
      </c>
      <c r="O3677" t="s">
        <v>34</v>
      </c>
    </row>
    <row r="3678" spans="1:15" x14ac:dyDescent="0.25">
      <c r="A3678">
        <v>59370</v>
      </c>
      <c r="B3678" t="s">
        <v>19</v>
      </c>
      <c r="C3678">
        <v>60</v>
      </c>
      <c r="D3678" t="str">
        <f t="shared" si="171"/>
        <v>60–79 Age Group</v>
      </c>
      <c r="E3678" t="s">
        <v>34</v>
      </c>
      <c r="F3678" t="s">
        <v>34</v>
      </c>
      <c r="G3678" t="s">
        <v>13</v>
      </c>
      <c r="H3678" t="s">
        <v>14</v>
      </c>
      <c r="I3678" t="s">
        <v>15</v>
      </c>
      <c r="J3678" s="5">
        <v>65.78</v>
      </c>
      <c r="K3678" s="5">
        <v>27.5</v>
      </c>
      <c r="L3678" s="4">
        <f t="shared" si="172"/>
        <v>28.25</v>
      </c>
      <c r="M3678" s="5">
        <f t="shared" si="173"/>
        <v>27.5</v>
      </c>
      <c r="N3678" t="s">
        <v>38</v>
      </c>
      <c r="O3678" t="s">
        <v>34</v>
      </c>
    </row>
    <row r="3679" spans="1:15" x14ac:dyDescent="0.25">
      <c r="A3679">
        <v>61010</v>
      </c>
      <c r="B3679" t="s">
        <v>19</v>
      </c>
      <c r="C3679">
        <v>60</v>
      </c>
      <c r="D3679" t="str">
        <f t="shared" si="171"/>
        <v>60–79 Age Group</v>
      </c>
      <c r="E3679" t="s">
        <v>34</v>
      </c>
      <c r="F3679" t="s">
        <v>34</v>
      </c>
      <c r="G3679" t="s">
        <v>13</v>
      </c>
      <c r="H3679" t="s">
        <v>14</v>
      </c>
      <c r="I3679" t="s">
        <v>15</v>
      </c>
      <c r="J3679" s="5">
        <v>114.34</v>
      </c>
      <c r="K3679" s="5">
        <v>30.3</v>
      </c>
      <c r="L3679" s="4">
        <f t="shared" si="172"/>
        <v>28.25</v>
      </c>
      <c r="M3679" s="5">
        <f t="shared" si="173"/>
        <v>30.3</v>
      </c>
      <c r="N3679" t="s">
        <v>29</v>
      </c>
      <c r="O3679" t="s">
        <v>34</v>
      </c>
    </row>
    <row r="3680" spans="1:15" x14ac:dyDescent="0.25">
      <c r="A3680">
        <v>62059</v>
      </c>
      <c r="B3680" t="s">
        <v>12</v>
      </c>
      <c r="C3680">
        <v>60</v>
      </c>
      <c r="D3680" t="str">
        <f t="shared" si="171"/>
        <v>60–79 Age Group</v>
      </c>
      <c r="E3680" t="s">
        <v>34</v>
      </c>
      <c r="F3680" t="s">
        <v>34</v>
      </c>
      <c r="G3680" t="s">
        <v>13</v>
      </c>
      <c r="H3680" t="s">
        <v>14</v>
      </c>
      <c r="I3680" t="s">
        <v>21</v>
      </c>
      <c r="J3680" s="5">
        <v>69.2</v>
      </c>
      <c r="K3680" s="5">
        <v>30.9</v>
      </c>
      <c r="L3680" s="4">
        <f t="shared" si="172"/>
        <v>28.25</v>
      </c>
      <c r="M3680" s="5">
        <f t="shared" si="173"/>
        <v>30.9</v>
      </c>
      <c r="N3680" t="s">
        <v>24</v>
      </c>
      <c r="O3680" t="s">
        <v>34</v>
      </c>
    </row>
    <row r="3681" spans="1:15" x14ac:dyDescent="0.25">
      <c r="A3681">
        <v>62817</v>
      </c>
      <c r="B3681" t="s">
        <v>12</v>
      </c>
      <c r="C3681">
        <v>60</v>
      </c>
      <c r="D3681" t="str">
        <f t="shared" si="171"/>
        <v>60–79 Age Group</v>
      </c>
      <c r="E3681" t="s">
        <v>34</v>
      </c>
      <c r="F3681" t="s">
        <v>34</v>
      </c>
      <c r="G3681" t="s">
        <v>13</v>
      </c>
      <c r="H3681" t="s">
        <v>14</v>
      </c>
      <c r="I3681" t="s">
        <v>15</v>
      </c>
      <c r="J3681" s="5">
        <v>129.16</v>
      </c>
      <c r="K3681" s="5">
        <v>33.6</v>
      </c>
      <c r="L3681" s="4">
        <f t="shared" si="172"/>
        <v>28.25</v>
      </c>
      <c r="M3681" s="5">
        <f t="shared" si="173"/>
        <v>33.6</v>
      </c>
      <c r="N3681" t="s">
        <v>29</v>
      </c>
      <c r="O3681" t="s">
        <v>34</v>
      </c>
    </row>
    <row r="3682" spans="1:15" x14ac:dyDescent="0.25">
      <c r="A3682">
        <v>62986</v>
      </c>
      <c r="B3682" t="s">
        <v>19</v>
      </c>
      <c r="C3682">
        <v>60</v>
      </c>
      <c r="D3682" t="str">
        <f t="shared" si="171"/>
        <v>60–79 Age Group</v>
      </c>
      <c r="E3682" t="s">
        <v>13</v>
      </c>
      <c r="F3682" t="s">
        <v>34</v>
      </c>
      <c r="G3682" t="s">
        <v>13</v>
      </c>
      <c r="H3682" t="s">
        <v>14</v>
      </c>
      <c r="I3682" t="s">
        <v>21</v>
      </c>
      <c r="J3682" s="5">
        <v>78.260000000000005</v>
      </c>
      <c r="K3682" s="5">
        <v>41.7</v>
      </c>
      <c r="L3682" s="4">
        <f t="shared" si="172"/>
        <v>28.25</v>
      </c>
      <c r="M3682" s="5">
        <f t="shared" si="173"/>
        <v>41.7</v>
      </c>
      <c r="N3682" t="s">
        <v>18</v>
      </c>
      <c r="O3682" t="s">
        <v>34</v>
      </c>
    </row>
    <row r="3683" spans="1:15" x14ac:dyDescent="0.25">
      <c r="A3683">
        <v>63411</v>
      </c>
      <c r="B3683" t="s">
        <v>19</v>
      </c>
      <c r="C3683">
        <v>60</v>
      </c>
      <c r="D3683" t="str">
        <f t="shared" si="171"/>
        <v>60–79 Age Group</v>
      </c>
      <c r="E3683" t="s">
        <v>34</v>
      </c>
      <c r="F3683" t="s">
        <v>34</v>
      </c>
      <c r="G3683" t="s">
        <v>13</v>
      </c>
      <c r="H3683" t="s">
        <v>14</v>
      </c>
      <c r="I3683" t="s">
        <v>21</v>
      </c>
      <c r="J3683" s="5">
        <v>85.6</v>
      </c>
      <c r="K3683" s="5">
        <v>34.5</v>
      </c>
      <c r="L3683" s="4">
        <f t="shared" si="172"/>
        <v>28.25</v>
      </c>
      <c r="M3683" s="5">
        <f t="shared" si="173"/>
        <v>34.5</v>
      </c>
      <c r="N3683" t="s">
        <v>38</v>
      </c>
      <c r="O3683" t="s">
        <v>34</v>
      </c>
    </row>
    <row r="3684" spans="1:15" x14ac:dyDescent="0.25">
      <c r="A3684">
        <v>63597</v>
      </c>
      <c r="B3684" t="s">
        <v>19</v>
      </c>
      <c r="C3684">
        <v>60</v>
      </c>
      <c r="D3684" t="str">
        <f t="shared" si="171"/>
        <v>60–79 Age Group</v>
      </c>
      <c r="E3684" t="s">
        <v>34</v>
      </c>
      <c r="F3684" t="s">
        <v>34</v>
      </c>
      <c r="G3684" t="s">
        <v>13</v>
      </c>
      <c r="H3684" t="s">
        <v>14</v>
      </c>
      <c r="I3684" t="s">
        <v>15</v>
      </c>
      <c r="J3684" s="5">
        <v>185.31</v>
      </c>
      <c r="K3684" s="5">
        <v>39.299999999999997</v>
      </c>
      <c r="L3684" s="4">
        <f t="shared" si="172"/>
        <v>28.25</v>
      </c>
      <c r="M3684" s="5">
        <f t="shared" si="173"/>
        <v>39.299999999999997</v>
      </c>
      <c r="N3684" t="s">
        <v>24</v>
      </c>
      <c r="O3684" t="s">
        <v>34</v>
      </c>
    </row>
    <row r="3685" spans="1:15" x14ac:dyDescent="0.25">
      <c r="A3685">
        <v>63986</v>
      </c>
      <c r="B3685" t="s">
        <v>12</v>
      </c>
      <c r="C3685">
        <v>60</v>
      </c>
      <c r="D3685" t="str">
        <f t="shared" si="171"/>
        <v>60–79 Age Group</v>
      </c>
      <c r="E3685" t="s">
        <v>34</v>
      </c>
      <c r="F3685" t="s">
        <v>34</v>
      </c>
      <c r="G3685" t="s">
        <v>13</v>
      </c>
      <c r="H3685" t="s">
        <v>14</v>
      </c>
      <c r="I3685" t="s">
        <v>21</v>
      </c>
      <c r="J3685" s="5">
        <v>153.47999999999999</v>
      </c>
      <c r="K3685" s="5">
        <v>37.299999999999997</v>
      </c>
      <c r="L3685" s="4">
        <f t="shared" si="172"/>
        <v>28.25</v>
      </c>
      <c r="M3685" s="5">
        <f t="shared" si="173"/>
        <v>37.299999999999997</v>
      </c>
      <c r="N3685" t="s">
        <v>24</v>
      </c>
      <c r="O3685" t="s">
        <v>34</v>
      </c>
    </row>
    <row r="3686" spans="1:15" x14ac:dyDescent="0.25">
      <c r="A3686">
        <v>64155</v>
      </c>
      <c r="B3686" t="s">
        <v>12</v>
      </c>
      <c r="C3686">
        <v>60</v>
      </c>
      <c r="D3686" t="str">
        <f t="shared" si="171"/>
        <v>60–79 Age Group</v>
      </c>
      <c r="E3686" t="s">
        <v>34</v>
      </c>
      <c r="F3686" t="s">
        <v>34</v>
      </c>
      <c r="G3686" t="s">
        <v>13</v>
      </c>
      <c r="H3686" t="s">
        <v>43</v>
      </c>
      <c r="I3686" t="s">
        <v>21</v>
      </c>
      <c r="J3686" s="5">
        <v>200.25</v>
      </c>
      <c r="K3686" s="5">
        <v>33.1</v>
      </c>
      <c r="L3686" s="4">
        <f t="shared" si="172"/>
        <v>28.25</v>
      </c>
      <c r="M3686" s="5">
        <f t="shared" si="173"/>
        <v>33.1</v>
      </c>
      <c r="N3686" t="s">
        <v>24</v>
      </c>
      <c r="O3686" t="s">
        <v>34</v>
      </c>
    </row>
    <row r="3687" spans="1:15" x14ac:dyDescent="0.25">
      <c r="A3687">
        <v>67432</v>
      </c>
      <c r="B3687" t="s">
        <v>19</v>
      </c>
      <c r="C3687">
        <v>60</v>
      </c>
      <c r="D3687" t="str">
        <f t="shared" si="171"/>
        <v>60–79 Age Group</v>
      </c>
      <c r="E3687" t="s">
        <v>34</v>
      </c>
      <c r="F3687" t="s">
        <v>34</v>
      </c>
      <c r="G3687" t="s">
        <v>13</v>
      </c>
      <c r="H3687" t="s">
        <v>14</v>
      </c>
      <c r="I3687" t="s">
        <v>15</v>
      </c>
      <c r="J3687" s="5">
        <v>97.43</v>
      </c>
      <c r="K3687" s="5">
        <v>26.4</v>
      </c>
      <c r="L3687" s="4">
        <f t="shared" si="172"/>
        <v>28.25</v>
      </c>
      <c r="M3687" s="5">
        <f t="shared" si="173"/>
        <v>26.4</v>
      </c>
      <c r="N3687" t="s">
        <v>29</v>
      </c>
      <c r="O3687" t="s">
        <v>13</v>
      </c>
    </row>
    <row r="3688" spans="1:15" x14ac:dyDescent="0.25">
      <c r="A3688">
        <v>67438</v>
      </c>
      <c r="B3688" t="s">
        <v>19</v>
      </c>
      <c r="C3688">
        <v>60</v>
      </c>
      <c r="D3688" t="str">
        <f t="shared" si="171"/>
        <v>60–79 Age Group</v>
      </c>
      <c r="E3688" t="s">
        <v>34</v>
      </c>
      <c r="F3688" t="s">
        <v>34</v>
      </c>
      <c r="G3688" t="s">
        <v>13</v>
      </c>
      <c r="H3688" t="s">
        <v>43</v>
      </c>
      <c r="I3688" t="s">
        <v>21</v>
      </c>
      <c r="J3688" s="5">
        <v>145.94</v>
      </c>
      <c r="K3688" s="5">
        <v>29.2</v>
      </c>
      <c r="L3688" s="4">
        <f t="shared" si="172"/>
        <v>28.25</v>
      </c>
      <c r="M3688" s="5">
        <f t="shared" si="173"/>
        <v>29.2</v>
      </c>
      <c r="N3688" t="s">
        <v>38</v>
      </c>
      <c r="O3688" t="s">
        <v>34</v>
      </c>
    </row>
    <row r="3689" spans="1:15" x14ac:dyDescent="0.25">
      <c r="A3689">
        <v>68483</v>
      </c>
      <c r="B3689" t="s">
        <v>19</v>
      </c>
      <c r="C3689">
        <v>60</v>
      </c>
      <c r="D3689" t="str">
        <f t="shared" si="171"/>
        <v>60–79 Age Group</v>
      </c>
      <c r="E3689" t="s">
        <v>34</v>
      </c>
      <c r="F3689" t="s">
        <v>34</v>
      </c>
      <c r="G3689" t="s">
        <v>13</v>
      </c>
      <c r="H3689" t="s">
        <v>14</v>
      </c>
      <c r="I3689" t="s">
        <v>15</v>
      </c>
      <c r="J3689" s="5">
        <v>65.38</v>
      </c>
      <c r="K3689" s="5">
        <v>41.2</v>
      </c>
      <c r="L3689" s="4">
        <f t="shared" si="172"/>
        <v>28.25</v>
      </c>
      <c r="M3689" s="5">
        <f t="shared" si="173"/>
        <v>41.2</v>
      </c>
      <c r="N3689" t="s">
        <v>18</v>
      </c>
      <c r="O3689" t="s">
        <v>34</v>
      </c>
    </row>
    <row r="3690" spans="1:15" x14ac:dyDescent="0.25">
      <c r="A3690">
        <v>70674</v>
      </c>
      <c r="B3690" t="s">
        <v>12</v>
      </c>
      <c r="C3690">
        <v>60</v>
      </c>
      <c r="D3690" t="str">
        <f t="shared" si="171"/>
        <v>60–79 Age Group</v>
      </c>
      <c r="E3690" t="s">
        <v>34</v>
      </c>
      <c r="F3690" t="s">
        <v>34</v>
      </c>
      <c r="G3690" t="s">
        <v>13</v>
      </c>
      <c r="H3690" t="s">
        <v>20</v>
      </c>
      <c r="I3690" t="s">
        <v>15</v>
      </c>
      <c r="J3690" s="5">
        <v>69.53</v>
      </c>
      <c r="K3690" s="5">
        <v>26.2</v>
      </c>
      <c r="L3690" s="4">
        <f t="shared" si="172"/>
        <v>28.25</v>
      </c>
      <c r="M3690" s="5">
        <f t="shared" si="173"/>
        <v>26.2</v>
      </c>
      <c r="N3690" t="s">
        <v>24</v>
      </c>
      <c r="O3690" t="s">
        <v>34</v>
      </c>
    </row>
    <row r="3691" spans="1:15" x14ac:dyDescent="0.25">
      <c r="A3691">
        <v>70677</v>
      </c>
      <c r="B3691" t="s">
        <v>12</v>
      </c>
      <c r="C3691">
        <v>60</v>
      </c>
      <c r="D3691" t="str">
        <f t="shared" si="171"/>
        <v>60–79 Age Group</v>
      </c>
      <c r="E3691" t="s">
        <v>34</v>
      </c>
      <c r="F3691" t="s">
        <v>34</v>
      </c>
      <c r="G3691" t="s">
        <v>13</v>
      </c>
      <c r="H3691" t="s">
        <v>14</v>
      </c>
      <c r="I3691" t="s">
        <v>21</v>
      </c>
      <c r="J3691" s="5">
        <v>234.45</v>
      </c>
      <c r="K3691" s="5">
        <v>36.799999999999997</v>
      </c>
      <c r="L3691" s="4">
        <f t="shared" si="172"/>
        <v>28.25</v>
      </c>
      <c r="M3691" s="5">
        <f t="shared" si="173"/>
        <v>36.799999999999997</v>
      </c>
      <c r="N3691" t="s">
        <v>18</v>
      </c>
      <c r="O3691" t="s">
        <v>34</v>
      </c>
    </row>
    <row r="3692" spans="1:15" x14ac:dyDescent="0.25">
      <c r="A3692">
        <v>71669</v>
      </c>
      <c r="B3692" t="s">
        <v>12</v>
      </c>
      <c r="C3692">
        <v>60</v>
      </c>
      <c r="D3692" t="str">
        <f t="shared" si="171"/>
        <v>60–79 Age Group</v>
      </c>
      <c r="E3692" t="s">
        <v>34</v>
      </c>
      <c r="F3692" t="s">
        <v>34</v>
      </c>
      <c r="G3692" t="s">
        <v>13</v>
      </c>
      <c r="H3692" t="s">
        <v>14</v>
      </c>
      <c r="I3692" t="s">
        <v>21</v>
      </c>
      <c r="J3692" s="5">
        <v>65.16</v>
      </c>
      <c r="K3692" s="5">
        <v>30.8</v>
      </c>
      <c r="L3692" s="4">
        <f t="shared" si="172"/>
        <v>28.25</v>
      </c>
      <c r="M3692" s="5">
        <f t="shared" si="173"/>
        <v>30.8</v>
      </c>
      <c r="N3692" t="s">
        <v>24</v>
      </c>
      <c r="O3692" t="s">
        <v>34</v>
      </c>
    </row>
    <row r="3693" spans="1:15" x14ac:dyDescent="0.25">
      <c r="A3693">
        <v>967</v>
      </c>
      <c r="B3693" t="s">
        <v>12</v>
      </c>
      <c r="C3693">
        <v>61</v>
      </c>
      <c r="D3693" t="str">
        <f t="shared" si="171"/>
        <v>60–79 Age Group</v>
      </c>
      <c r="E3693" t="s">
        <v>34</v>
      </c>
      <c r="F3693" t="s">
        <v>13</v>
      </c>
      <c r="G3693" t="s">
        <v>13</v>
      </c>
      <c r="H3693" t="s">
        <v>14</v>
      </c>
      <c r="I3693" t="s">
        <v>15</v>
      </c>
      <c r="J3693" s="5">
        <v>88.27</v>
      </c>
      <c r="K3693" s="5" t="s">
        <v>4270</v>
      </c>
      <c r="L3693" s="4">
        <f t="shared" si="172"/>
        <v>28.25</v>
      </c>
      <c r="M3693" s="5">
        <f t="shared" si="173"/>
        <v>28.25</v>
      </c>
      <c r="N3693" t="s">
        <v>24</v>
      </c>
      <c r="O3693" t="s">
        <v>34</v>
      </c>
    </row>
    <row r="3694" spans="1:15" x14ac:dyDescent="0.25">
      <c r="A3694">
        <v>1307</v>
      </c>
      <c r="B3694" t="s">
        <v>19</v>
      </c>
      <c r="C3694">
        <v>61</v>
      </c>
      <c r="D3694" t="str">
        <f t="shared" si="171"/>
        <v>60–79 Age Group</v>
      </c>
      <c r="E3694" t="s">
        <v>13</v>
      </c>
      <c r="F3694" t="s">
        <v>34</v>
      </c>
      <c r="G3694" t="s">
        <v>13</v>
      </c>
      <c r="H3694" t="s">
        <v>14</v>
      </c>
      <c r="I3694" t="s">
        <v>21</v>
      </c>
      <c r="J3694" s="5">
        <v>170.05</v>
      </c>
      <c r="K3694" s="5">
        <v>60.2</v>
      </c>
      <c r="L3694" s="4">
        <f t="shared" si="172"/>
        <v>28.25</v>
      </c>
      <c r="M3694" s="5">
        <f t="shared" si="173"/>
        <v>60.2</v>
      </c>
      <c r="N3694" t="s">
        <v>29</v>
      </c>
      <c r="O3694" t="s">
        <v>34</v>
      </c>
    </row>
    <row r="3695" spans="1:15" x14ac:dyDescent="0.25">
      <c r="A3695">
        <v>1534</v>
      </c>
      <c r="B3695" t="s">
        <v>19</v>
      </c>
      <c r="C3695">
        <v>61</v>
      </c>
      <c r="D3695" t="str">
        <f t="shared" si="171"/>
        <v>60–79 Age Group</v>
      </c>
      <c r="E3695" t="s">
        <v>34</v>
      </c>
      <c r="F3695" t="s">
        <v>34</v>
      </c>
      <c r="G3695" t="s">
        <v>13</v>
      </c>
      <c r="H3695" t="s">
        <v>14</v>
      </c>
      <c r="I3695" t="s">
        <v>21</v>
      </c>
      <c r="J3695" s="5">
        <v>99.35</v>
      </c>
      <c r="K3695" s="5">
        <v>26.1</v>
      </c>
      <c r="L3695" s="4">
        <f t="shared" si="172"/>
        <v>28.25</v>
      </c>
      <c r="M3695" s="5">
        <f t="shared" si="173"/>
        <v>26.1</v>
      </c>
      <c r="N3695" t="s">
        <v>29</v>
      </c>
      <c r="O3695" t="s">
        <v>34</v>
      </c>
    </row>
    <row r="3696" spans="1:15" x14ac:dyDescent="0.25">
      <c r="A3696">
        <v>2877</v>
      </c>
      <c r="B3696" t="s">
        <v>19</v>
      </c>
      <c r="C3696">
        <v>61</v>
      </c>
      <c r="D3696" t="str">
        <f t="shared" si="171"/>
        <v>60–79 Age Group</v>
      </c>
      <c r="E3696" t="s">
        <v>34</v>
      </c>
      <c r="F3696" t="s">
        <v>34</v>
      </c>
      <c r="G3696" t="s">
        <v>13</v>
      </c>
      <c r="H3696" t="s">
        <v>14</v>
      </c>
      <c r="I3696" t="s">
        <v>15</v>
      </c>
      <c r="J3696" s="5">
        <v>115.42</v>
      </c>
      <c r="K3696" s="5">
        <v>16.7</v>
      </c>
      <c r="L3696" s="4">
        <f t="shared" si="172"/>
        <v>28.25</v>
      </c>
      <c r="M3696" s="5">
        <f t="shared" si="173"/>
        <v>16.7</v>
      </c>
      <c r="N3696" t="s">
        <v>29</v>
      </c>
      <c r="O3696" t="s">
        <v>34</v>
      </c>
    </row>
    <row r="3697" spans="1:15" x14ac:dyDescent="0.25">
      <c r="A3697">
        <v>3253</v>
      </c>
      <c r="B3697" t="s">
        <v>12</v>
      </c>
      <c r="C3697">
        <v>61</v>
      </c>
      <c r="D3697" t="str">
        <f t="shared" si="171"/>
        <v>60–79 Age Group</v>
      </c>
      <c r="E3697" t="s">
        <v>34</v>
      </c>
      <c r="F3697" t="s">
        <v>13</v>
      </c>
      <c r="G3697" t="s">
        <v>13</v>
      </c>
      <c r="H3697" t="s">
        <v>14</v>
      </c>
      <c r="I3697" t="s">
        <v>21</v>
      </c>
      <c r="J3697" s="5">
        <v>111.81</v>
      </c>
      <c r="K3697" s="5">
        <v>27.3</v>
      </c>
      <c r="L3697" s="4">
        <f t="shared" si="172"/>
        <v>28.25</v>
      </c>
      <c r="M3697" s="5">
        <f t="shared" si="173"/>
        <v>27.3</v>
      </c>
      <c r="N3697" t="s">
        <v>29</v>
      </c>
      <c r="O3697" t="s">
        <v>13</v>
      </c>
    </row>
    <row r="3698" spans="1:15" x14ac:dyDescent="0.25">
      <c r="A3698">
        <v>3379</v>
      </c>
      <c r="B3698" t="s">
        <v>19</v>
      </c>
      <c r="C3698">
        <v>61</v>
      </c>
      <c r="D3698" t="str">
        <f t="shared" si="171"/>
        <v>60–79 Age Group</v>
      </c>
      <c r="E3698" t="s">
        <v>34</v>
      </c>
      <c r="F3698" t="s">
        <v>34</v>
      </c>
      <c r="G3698" t="s">
        <v>13</v>
      </c>
      <c r="H3698" t="s">
        <v>14</v>
      </c>
      <c r="I3698" t="s">
        <v>15</v>
      </c>
      <c r="J3698" s="5">
        <v>87.52</v>
      </c>
      <c r="K3698" s="5">
        <v>23.7</v>
      </c>
      <c r="L3698" s="4">
        <f t="shared" si="172"/>
        <v>28.25</v>
      </c>
      <c r="M3698" s="5">
        <f t="shared" si="173"/>
        <v>23.7</v>
      </c>
      <c r="N3698" t="s">
        <v>38</v>
      </c>
      <c r="O3698" t="s">
        <v>34</v>
      </c>
    </row>
    <row r="3699" spans="1:15" x14ac:dyDescent="0.25">
      <c r="A3699">
        <v>3428</v>
      </c>
      <c r="B3699" t="s">
        <v>19</v>
      </c>
      <c r="C3699">
        <v>61</v>
      </c>
      <c r="D3699" t="str">
        <f t="shared" si="171"/>
        <v>60–79 Age Group</v>
      </c>
      <c r="E3699" t="s">
        <v>34</v>
      </c>
      <c r="F3699" t="s">
        <v>34</v>
      </c>
      <c r="G3699" t="s">
        <v>13</v>
      </c>
      <c r="H3699" t="s">
        <v>20</v>
      </c>
      <c r="I3699" t="s">
        <v>15</v>
      </c>
      <c r="J3699" s="5">
        <v>77.06</v>
      </c>
      <c r="K3699" s="5">
        <v>27</v>
      </c>
      <c r="L3699" s="4">
        <f t="shared" si="172"/>
        <v>28.25</v>
      </c>
      <c r="M3699" s="5">
        <f t="shared" si="173"/>
        <v>27</v>
      </c>
      <c r="N3699" t="s">
        <v>24</v>
      </c>
      <c r="O3699" t="s">
        <v>34</v>
      </c>
    </row>
    <row r="3700" spans="1:15" x14ac:dyDescent="0.25">
      <c r="A3700">
        <v>5824</v>
      </c>
      <c r="B3700" t="s">
        <v>12</v>
      </c>
      <c r="C3700">
        <v>61</v>
      </c>
      <c r="D3700" t="str">
        <f t="shared" si="171"/>
        <v>60–79 Age Group</v>
      </c>
      <c r="E3700" t="s">
        <v>34</v>
      </c>
      <c r="F3700" t="s">
        <v>34</v>
      </c>
      <c r="G3700" t="s">
        <v>13</v>
      </c>
      <c r="H3700" t="s">
        <v>14</v>
      </c>
      <c r="I3700" t="s">
        <v>21</v>
      </c>
      <c r="J3700" s="5">
        <v>204.5</v>
      </c>
      <c r="K3700" s="5">
        <v>35.1</v>
      </c>
      <c r="L3700" s="4">
        <f t="shared" si="172"/>
        <v>28.25</v>
      </c>
      <c r="M3700" s="5">
        <f t="shared" si="173"/>
        <v>35.1</v>
      </c>
      <c r="N3700" t="s">
        <v>18</v>
      </c>
      <c r="O3700" t="s">
        <v>34</v>
      </c>
    </row>
    <row r="3701" spans="1:15" x14ac:dyDescent="0.25">
      <c r="A3701">
        <v>10752</v>
      </c>
      <c r="B3701" t="s">
        <v>19</v>
      </c>
      <c r="C3701">
        <v>61</v>
      </c>
      <c r="D3701" t="str">
        <f t="shared" si="171"/>
        <v>60–79 Age Group</v>
      </c>
      <c r="E3701" t="s">
        <v>34</v>
      </c>
      <c r="F3701" t="s">
        <v>34</v>
      </c>
      <c r="G3701" t="s">
        <v>13</v>
      </c>
      <c r="H3701" t="s">
        <v>14</v>
      </c>
      <c r="I3701" t="s">
        <v>21</v>
      </c>
      <c r="J3701" s="5">
        <v>78.650000000000006</v>
      </c>
      <c r="K3701" s="5">
        <v>36.200000000000003</v>
      </c>
      <c r="L3701" s="4">
        <f t="shared" si="172"/>
        <v>28.25</v>
      </c>
      <c r="M3701" s="5">
        <f t="shared" si="173"/>
        <v>36.200000000000003</v>
      </c>
      <c r="N3701" t="s">
        <v>18</v>
      </c>
      <c r="O3701" t="s">
        <v>34</v>
      </c>
    </row>
    <row r="3702" spans="1:15" x14ac:dyDescent="0.25">
      <c r="A3702">
        <v>11169</v>
      </c>
      <c r="B3702" t="s">
        <v>19</v>
      </c>
      <c r="C3702">
        <v>61</v>
      </c>
      <c r="D3702" t="str">
        <f t="shared" si="171"/>
        <v>60–79 Age Group</v>
      </c>
      <c r="E3702" t="s">
        <v>34</v>
      </c>
      <c r="F3702" t="s">
        <v>34</v>
      </c>
      <c r="G3702" t="s">
        <v>13</v>
      </c>
      <c r="H3702" t="s">
        <v>14</v>
      </c>
      <c r="I3702" t="s">
        <v>15</v>
      </c>
      <c r="J3702" s="5">
        <v>97.58</v>
      </c>
      <c r="K3702" s="5">
        <v>29.7</v>
      </c>
      <c r="L3702" s="4">
        <f t="shared" si="172"/>
        <v>28.25</v>
      </c>
      <c r="M3702" s="5">
        <f t="shared" si="173"/>
        <v>29.7</v>
      </c>
      <c r="N3702" t="s">
        <v>18</v>
      </c>
      <c r="O3702" t="s">
        <v>34</v>
      </c>
    </row>
    <row r="3703" spans="1:15" x14ac:dyDescent="0.25">
      <c r="A3703">
        <v>11861</v>
      </c>
      <c r="B3703" t="s">
        <v>12</v>
      </c>
      <c r="C3703">
        <v>61</v>
      </c>
      <c r="D3703" t="str">
        <f t="shared" si="171"/>
        <v>60–79 Age Group</v>
      </c>
      <c r="E3703" t="s">
        <v>34</v>
      </c>
      <c r="F3703" t="s">
        <v>34</v>
      </c>
      <c r="G3703" t="s">
        <v>13</v>
      </c>
      <c r="H3703" t="s">
        <v>20</v>
      </c>
      <c r="I3703" t="s">
        <v>21</v>
      </c>
      <c r="J3703" s="5">
        <v>81.96</v>
      </c>
      <c r="K3703" s="5">
        <v>29.9</v>
      </c>
      <c r="L3703" s="4">
        <f t="shared" si="172"/>
        <v>28.25</v>
      </c>
      <c r="M3703" s="5">
        <f t="shared" si="173"/>
        <v>29.9</v>
      </c>
      <c r="N3703" t="s">
        <v>24</v>
      </c>
      <c r="O3703" t="s">
        <v>34</v>
      </c>
    </row>
    <row r="3704" spans="1:15" x14ac:dyDescent="0.25">
      <c r="A3704">
        <v>12095</v>
      </c>
      <c r="B3704" t="s">
        <v>19</v>
      </c>
      <c r="C3704">
        <v>61</v>
      </c>
      <c r="D3704" t="str">
        <f t="shared" si="171"/>
        <v>60–79 Age Group</v>
      </c>
      <c r="E3704" t="s">
        <v>34</v>
      </c>
      <c r="F3704" t="s">
        <v>13</v>
      </c>
      <c r="G3704" t="s">
        <v>13</v>
      </c>
      <c r="H3704" t="s">
        <v>43</v>
      </c>
      <c r="I3704" t="s">
        <v>21</v>
      </c>
      <c r="J3704" s="5">
        <v>120.46</v>
      </c>
      <c r="K3704" s="5">
        <v>36.799999999999997</v>
      </c>
      <c r="L3704" s="4">
        <f t="shared" si="172"/>
        <v>28.25</v>
      </c>
      <c r="M3704" s="5">
        <f t="shared" si="173"/>
        <v>36.799999999999997</v>
      </c>
      <c r="N3704" t="s">
        <v>29</v>
      </c>
      <c r="O3704" t="s">
        <v>13</v>
      </c>
    </row>
    <row r="3705" spans="1:15" x14ac:dyDescent="0.25">
      <c r="A3705">
        <v>13172</v>
      </c>
      <c r="B3705" t="s">
        <v>19</v>
      </c>
      <c r="C3705">
        <v>61</v>
      </c>
      <c r="D3705" t="str">
        <f t="shared" si="171"/>
        <v>60–79 Age Group</v>
      </c>
      <c r="E3705" t="s">
        <v>34</v>
      </c>
      <c r="F3705" t="s">
        <v>34</v>
      </c>
      <c r="G3705" t="s">
        <v>13</v>
      </c>
      <c r="H3705" t="s">
        <v>20</v>
      </c>
      <c r="I3705" t="s">
        <v>15</v>
      </c>
      <c r="J3705" s="5">
        <v>203.76</v>
      </c>
      <c r="K3705" s="5">
        <v>33.799999999999997</v>
      </c>
      <c r="L3705" s="4">
        <f t="shared" si="172"/>
        <v>28.25</v>
      </c>
      <c r="M3705" s="5">
        <f t="shared" si="173"/>
        <v>33.799999999999997</v>
      </c>
      <c r="N3705" t="s">
        <v>24</v>
      </c>
      <c r="O3705" t="s">
        <v>34</v>
      </c>
    </row>
    <row r="3706" spans="1:15" x14ac:dyDescent="0.25">
      <c r="A3706">
        <v>16980</v>
      </c>
      <c r="B3706" t="s">
        <v>19</v>
      </c>
      <c r="C3706">
        <v>61</v>
      </c>
      <c r="D3706" t="str">
        <f t="shared" si="171"/>
        <v>60–79 Age Group</v>
      </c>
      <c r="E3706" t="s">
        <v>34</v>
      </c>
      <c r="F3706" t="s">
        <v>34</v>
      </c>
      <c r="G3706" t="s">
        <v>34</v>
      </c>
      <c r="H3706" t="s">
        <v>14</v>
      </c>
      <c r="I3706" t="s">
        <v>21</v>
      </c>
      <c r="J3706" s="5">
        <v>69.91</v>
      </c>
      <c r="K3706" s="5">
        <v>37.1</v>
      </c>
      <c r="L3706" s="4">
        <f t="shared" si="172"/>
        <v>28.25</v>
      </c>
      <c r="M3706" s="5">
        <f t="shared" si="173"/>
        <v>37.1</v>
      </c>
      <c r="N3706" t="s">
        <v>24</v>
      </c>
      <c r="O3706" t="s">
        <v>34</v>
      </c>
    </row>
    <row r="3707" spans="1:15" x14ac:dyDescent="0.25">
      <c r="A3707">
        <v>18833</v>
      </c>
      <c r="B3707" t="s">
        <v>12</v>
      </c>
      <c r="C3707">
        <v>61</v>
      </c>
      <c r="D3707" t="str">
        <f t="shared" si="171"/>
        <v>60–79 Age Group</v>
      </c>
      <c r="E3707" t="s">
        <v>34</v>
      </c>
      <c r="F3707" t="s">
        <v>34</v>
      </c>
      <c r="G3707" t="s">
        <v>13</v>
      </c>
      <c r="H3707" t="s">
        <v>20</v>
      </c>
      <c r="I3707" t="s">
        <v>21</v>
      </c>
      <c r="J3707" s="5">
        <v>84.43</v>
      </c>
      <c r="K3707" s="5">
        <v>32.4</v>
      </c>
      <c r="L3707" s="4">
        <f t="shared" si="172"/>
        <v>28.25</v>
      </c>
      <c r="M3707" s="5">
        <f t="shared" si="173"/>
        <v>32.4</v>
      </c>
      <c r="N3707" t="s">
        <v>29</v>
      </c>
      <c r="O3707" t="s">
        <v>34</v>
      </c>
    </row>
    <row r="3708" spans="1:15" x14ac:dyDescent="0.25">
      <c r="A3708">
        <v>20185</v>
      </c>
      <c r="B3708" t="s">
        <v>19</v>
      </c>
      <c r="C3708">
        <v>61</v>
      </c>
      <c r="D3708" t="str">
        <f t="shared" si="171"/>
        <v>60–79 Age Group</v>
      </c>
      <c r="E3708" t="s">
        <v>34</v>
      </c>
      <c r="F3708" t="s">
        <v>34</v>
      </c>
      <c r="G3708" t="s">
        <v>13</v>
      </c>
      <c r="H3708" t="s">
        <v>20</v>
      </c>
      <c r="I3708" t="s">
        <v>21</v>
      </c>
      <c r="J3708" s="5">
        <v>69.77</v>
      </c>
      <c r="K3708" s="5">
        <v>29.9</v>
      </c>
      <c r="L3708" s="4">
        <f t="shared" si="172"/>
        <v>28.25</v>
      </c>
      <c r="M3708" s="5">
        <f t="shared" si="173"/>
        <v>29.9</v>
      </c>
      <c r="N3708" t="s">
        <v>24</v>
      </c>
      <c r="O3708" t="s">
        <v>34</v>
      </c>
    </row>
    <row r="3709" spans="1:15" x14ac:dyDescent="0.25">
      <c r="A3709">
        <v>20890</v>
      </c>
      <c r="B3709" t="s">
        <v>19</v>
      </c>
      <c r="C3709">
        <v>61</v>
      </c>
      <c r="D3709" t="str">
        <f t="shared" si="171"/>
        <v>60–79 Age Group</v>
      </c>
      <c r="E3709" t="s">
        <v>34</v>
      </c>
      <c r="F3709" t="s">
        <v>34</v>
      </c>
      <c r="G3709" t="s">
        <v>13</v>
      </c>
      <c r="H3709" t="s">
        <v>14</v>
      </c>
      <c r="I3709" t="s">
        <v>21</v>
      </c>
      <c r="J3709" s="5">
        <v>79.89</v>
      </c>
      <c r="K3709" s="5">
        <v>24.5</v>
      </c>
      <c r="L3709" s="4">
        <f t="shared" si="172"/>
        <v>28.25</v>
      </c>
      <c r="M3709" s="5">
        <f t="shared" si="173"/>
        <v>24.5</v>
      </c>
      <c r="N3709" t="s">
        <v>29</v>
      </c>
      <c r="O3709" t="s">
        <v>34</v>
      </c>
    </row>
    <row r="3710" spans="1:15" x14ac:dyDescent="0.25">
      <c r="A3710">
        <v>20938</v>
      </c>
      <c r="B3710" t="s">
        <v>19</v>
      </c>
      <c r="C3710">
        <v>61</v>
      </c>
      <c r="D3710" t="str">
        <f t="shared" si="171"/>
        <v>60–79 Age Group</v>
      </c>
      <c r="E3710" t="s">
        <v>34</v>
      </c>
      <c r="F3710" t="s">
        <v>34</v>
      </c>
      <c r="G3710" t="s">
        <v>13</v>
      </c>
      <c r="H3710" t="s">
        <v>14</v>
      </c>
      <c r="I3710" t="s">
        <v>21</v>
      </c>
      <c r="J3710" s="5">
        <v>88.41</v>
      </c>
      <c r="K3710" s="5">
        <v>25.3</v>
      </c>
      <c r="L3710" s="4">
        <f t="shared" si="172"/>
        <v>28.25</v>
      </c>
      <c r="M3710" s="5">
        <f t="shared" si="173"/>
        <v>25.3</v>
      </c>
      <c r="N3710" t="s">
        <v>18</v>
      </c>
      <c r="O3710" t="s">
        <v>34</v>
      </c>
    </row>
    <row r="3711" spans="1:15" x14ac:dyDescent="0.25">
      <c r="A3711">
        <v>22470</v>
      </c>
      <c r="B3711" t="s">
        <v>12</v>
      </c>
      <c r="C3711">
        <v>61</v>
      </c>
      <c r="D3711" t="str">
        <f t="shared" si="171"/>
        <v>60–79 Age Group</v>
      </c>
      <c r="E3711" t="s">
        <v>34</v>
      </c>
      <c r="F3711" t="s">
        <v>34</v>
      </c>
      <c r="G3711" t="s">
        <v>13</v>
      </c>
      <c r="H3711" t="s">
        <v>43</v>
      </c>
      <c r="I3711" t="s">
        <v>15</v>
      </c>
      <c r="J3711" s="5">
        <v>184.15</v>
      </c>
      <c r="K3711" s="5" t="s">
        <v>4270</v>
      </c>
      <c r="L3711" s="4">
        <f t="shared" si="172"/>
        <v>28.25</v>
      </c>
      <c r="M3711" s="5">
        <f t="shared" si="173"/>
        <v>28.25</v>
      </c>
      <c r="N3711" t="s">
        <v>38</v>
      </c>
      <c r="O3711" t="s">
        <v>34</v>
      </c>
    </row>
    <row r="3712" spans="1:15" x14ac:dyDescent="0.25">
      <c r="A3712">
        <v>22865</v>
      </c>
      <c r="B3712" t="s">
        <v>19</v>
      </c>
      <c r="C3712">
        <v>61</v>
      </c>
      <c r="D3712" t="str">
        <f t="shared" si="171"/>
        <v>60–79 Age Group</v>
      </c>
      <c r="E3712" t="s">
        <v>34</v>
      </c>
      <c r="F3712" t="s">
        <v>34</v>
      </c>
      <c r="G3712" t="s">
        <v>13</v>
      </c>
      <c r="H3712" t="s">
        <v>14</v>
      </c>
      <c r="I3712" t="s">
        <v>21</v>
      </c>
      <c r="J3712" s="5">
        <v>219.38</v>
      </c>
      <c r="K3712" s="5" t="s">
        <v>4270</v>
      </c>
      <c r="L3712" s="4">
        <f t="shared" si="172"/>
        <v>28.25</v>
      </c>
      <c r="M3712" s="5">
        <f t="shared" si="173"/>
        <v>28.25</v>
      </c>
      <c r="N3712" t="s">
        <v>24</v>
      </c>
      <c r="O3712" t="s">
        <v>34</v>
      </c>
    </row>
    <row r="3713" spans="1:15" x14ac:dyDescent="0.25">
      <c r="A3713">
        <v>23514</v>
      </c>
      <c r="B3713" t="s">
        <v>19</v>
      </c>
      <c r="C3713">
        <v>61</v>
      </c>
      <c r="D3713" t="str">
        <f t="shared" si="171"/>
        <v>60–79 Age Group</v>
      </c>
      <c r="E3713" t="s">
        <v>34</v>
      </c>
      <c r="F3713" t="s">
        <v>34</v>
      </c>
      <c r="G3713" t="s">
        <v>13</v>
      </c>
      <c r="H3713" t="s">
        <v>20</v>
      </c>
      <c r="I3713" t="s">
        <v>15</v>
      </c>
      <c r="J3713" s="5">
        <v>75.459999999999994</v>
      </c>
      <c r="K3713" s="5">
        <v>29.3</v>
      </c>
      <c r="L3713" s="4">
        <f t="shared" si="172"/>
        <v>28.25</v>
      </c>
      <c r="M3713" s="5">
        <f t="shared" si="173"/>
        <v>29.3</v>
      </c>
      <c r="N3713" t="s">
        <v>18</v>
      </c>
      <c r="O3713" t="s">
        <v>34</v>
      </c>
    </row>
    <row r="3714" spans="1:15" x14ac:dyDescent="0.25">
      <c r="A3714">
        <v>24836</v>
      </c>
      <c r="B3714" t="s">
        <v>19</v>
      </c>
      <c r="C3714">
        <v>61</v>
      </c>
      <c r="D3714" t="str">
        <f t="shared" ref="D3714:D3777" si="174">_xlfn.IFS(
C3714&lt;18,"1–17 Age Group",
C3714&lt;40,"18–39 Age Group",
C3714&lt;60,"40–59 Age Group",
C3714&lt;80,"60–79 Age Group",
TRUE,"80+ Age Group"
)</f>
        <v>60–79 Age Group</v>
      </c>
      <c r="E3714" t="s">
        <v>34</v>
      </c>
      <c r="F3714" t="s">
        <v>34</v>
      </c>
      <c r="G3714" t="s">
        <v>13</v>
      </c>
      <c r="H3714" t="s">
        <v>14</v>
      </c>
      <c r="I3714" t="s">
        <v>21</v>
      </c>
      <c r="J3714" s="5">
        <v>72.010000000000005</v>
      </c>
      <c r="K3714" s="5">
        <v>26</v>
      </c>
      <c r="L3714" s="4">
        <f t="shared" ref="L3714:L3777" si="175">MEDIAN(K:K)</f>
        <v>28.25</v>
      </c>
      <c r="M3714" s="5">
        <f t="shared" ref="M3714:M3777" si="176">IF(K:K="",$L3714,$K3714)</f>
        <v>26</v>
      </c>
      <c r="N3714" t="s">
        <v>18</v>
      </c>
      <c r="O3714" t="s">
        <v>34</v>
      </c>
    </row>
    <row r="3715" spans="1:15" x14ac:dyDescent="0.25">
      <c r="A3715">
        <v>25811</v>
      </c>
      <c r="B3715" t="s">
        <v>19</v>
      </c>
      <c r="C3715">
        <v>61</v>
      </c>
      <c r="D3715" t="str">
        <f t="shared" si="174"/>
        <v>60–79 Age Group</v>
      </c>
      <c r="E3715" t="s">
        <v>34</v>
      </c>
      <c r="F3715" t="s">
        <v>34</v>
      </c>
      <c r="G3715" t="s">
        <v>13</v>
      </c>
      <c r="H3715" t="s">
        <v>14</v>
      </c>
      <c r="I3715" t="s">
        <v>15</v>
      </c>
      <c r="J3715" s="5">
        <v>98.35</v>
      </c>
      <c r="K3715" s="5">
        <v>26.6</v>
      </c>
      <c r="L3715" s="4">
        <f t="shared" si="175"/>
        <v>28.25</v>
      </c>
      <c r="M3715" s="5">
        <f t="shared" si="176"/>
        <v>26.6</v>
      </c>
      <c r="N3715" t="s">
        <v>24</v>
      </c>
      <c r="O3715" t="s">
        <v>34</v>
      </c>
    </row>
    <row r="3716" spans="1:15" x14ac:dyDescent="0.25">
      <c r="A3716">
        <v>26826</v>
      </c>
      <c r="B3716" t="s">
        <v>19</v>
      </c>
      <c r="C3716">
        <v>61</v>
      </c>
      <c r="D3716" t="str">
        <f t="shared" si="174"/>
        <v>60–79 Age Group</v>
      </c>
      <c r="E3716" t="s">
        <v>34</v>
      </c>
      <c r="F3716" t="s">
        <v>34</v>
      </c>
      <c r="G3716" t="s">
        <v>13</v>
      </c>
      <c r="H3716" t="s">
        <v>20</v>
      </c>
      <c r="I3716" t="s">
        <v>15</v>
      </c>
      <c r="J3716" s="5">
        <v>73.36</v>
      </c>
      <c r="K3716" s="5">
        <v>16.100000000000001</v>
      </c>
      <c r="L3716" s="4">
        <f t="shared" si="175"/>
        <v>28.25</v>
      </c>
      <c r="M3716" s="5">
        <f t="shared" si="176"/>
        <v>16.100000000000001</v>
      </c>
      <c r="N3716" t="s">
        <v>24</v>
      </c>
      <c r="O3716" t="s">
        <v>34</v>
      </c>
    </row>
    <row r="3717" spans="1:15" x14ac:dyDescent="0.25">
      <c r="A3717">
        <v>26999</v>
      </c>
      <c r="B3717" t="s">
        <v>12</v>
      </c>
      <c r="C3717">
        <v>61</v>
      </c>
      <c r="D3717" t="str">
        <f t="shared" si="174"/>
        <v>60–79 Age Group</v>
      </c>
      <c r="E3717" t="s">
        <v>13</v>
      </c>
      <c r="F3717" t="s">
        <v>13</v>
      </c>
      <c r="G3717" t="s">
        <v>13</v>
      </c>
      <c r="H3717" t="s">
        <v>43</v>
      </c>
      <c r="I3717" t="s">
        <v>21</v>
      </c>
      <c r="J3717" s="5">
        <v>86.06</v>
      </c>
      <c r="K3717" s="5">
        <v>34.799999999999997</v>
      </c>
      <c r="L3717" s="4">
        <f t="shared" si="175"/>
        <v>28.25</v>
      </c>
      <c r="M3717" s="5">
        <f t="shared" si="176"/>
        <v>34.799999999999997</v>
      </c>
      <c r="N3717" t="s">
        <v>24</v>
      </c>
      <c r="O3717" t="s">
        <v>34</v>
      </c>
    </row>
    <row r="3718" spans="1:15" x14ac:dyDescent="0.25">
      <c r="A3718">
        <v>27966</v>
      </c>
      <c r="B3718" t="s">
        <v>19</v>
      </c>
      <c r="C3718">
        <v>61</v>
      </c>
      <c r="D3718" t="str">
        <f t="shared" si="174"/>
        <v>60–79 Age Group</v>
      </c>
      <c r="E3718" t="s">
        <v>34</v>
      </c>
      <c r="F3718" t="s">
        <v>34</v>
      </c>
      <c r="G3718" t="s">
        <v>13</v>
      </c>
      <c r="H3718" t="s">
        <v>14</v>
      </c>
      <c r="I3718" t="s">
        <v>15</v>
      </c>
      <c r="J3718" s="5">
        <v>74.819999999999993</v>
      </c>
      <c r="K3718" s="5">
        <v>30.6</v>
      </c>
      <c r="L3718" s="4">
        <f t="shared" si="175"/>
        <v>28.25</v>
      </c>
      <c r="M3718" s="5">
        <f t="shared" si="176"/>
        <v>30.6</v>
      </c>
      <c r="N3718" t="s">
        <v>24</v>
      </c>
      <c r="O3718" t="s">
        <v>34</v>
      </c>
    </row>
    <row r="3719" spans="1:15" x14ac:dyDescent="0.25">
      <c r="A3719">
        <v>28364</v>
      </c>
      <c r="B3719" t="s">
        <v>12</v>
      </c>
      <c r="C3719">
        <v>61</v>
      </c>
      <c r="D3719" t="str">
        <f t="shared" si="174"/>
        <v>60–79 Age Group</v>
      </c>
      <c r="E3719" t="s">
        <v>34</v>
      </c>
      <c r="F3719" t="s">
        <v>34</v>
      </c>
      <c r="G3719" t="s">
        <v>13</v>
      </c>
      <c r="H3719" t="s">
        <v>14</v>
      </c>
      <c r="I3719" t="s">
        <v>15</v>
      </c>
      <c r="J3719" s="5">
        <v>84.12</v>
      </c>
      <c r="K3719" s="5">
        <v>25.1</v>
      </c>
      <c r="L3719" s="4">
        <f t="shared" si="175"/>
        <v>28.25</v>
      </c>
      <c r="M3719" s="5">
        <f t="shared" si="176"/>
        <v>25.1</v>
      </c>
      <c r="N3719" t="s">
        <v>18</v>
      </c>
      <c r="O3719" t="s">
        <v>34</v>
      </c>
    </row>
    <row r="3720" spans="1:15" x14ac:dyDescent="0.25">
      <c r="A3720">
        <v>28378</v>
      </c>
      <c r="B3720" t="s">
        <v>12</v>
      </c>
      <c r="C3720">
        <v>61</v>
      </c>
      <c r="D3720" t="str">
        <f t="shared" si="174"/>
        <v>60–79 Age Group</v>
      </c>
      <c r="E3720" t="s">
        <v>13</v>
      </c>
      <c r="F3720" t="s">
        <v>13</v>
      </c>
      <c r="G3720" t="s">
        <v>13</v>
      </c>
      <c r="H3720" t="s">
        <v>14</v>
      </c>
      <c r="I3720" t="s">
        <v>15</v>
      </c>
      <c r="J3720" s="5">
        <v>112.24</v>
      </c>
      <c r="K3720" s="5">
        <v>37.4</v>
      </c>
      <c r="L3720" s="4">
        <f t="shared" si="175"/>
        <v>28.25</v>
      </c>
      <c r="M3720" s="5">
        <f t="shared" si="176"/>
        <v>37.4</v>
      </c>
      <c r="N3720" t="s">
        <v>29</v>
      </c>
      <c r="O3720" t="s">
        <v>13</v>
      </c>
    </row>
    <row r="3721" spans="1:15" x14ac:dyDescent="0.25">
      <c r="A3721">
        <v>31390</v>
      </c>
      <c r="B3721" t="s">
        <v>19</v>
      </c>
      <c r="C3721">
        <v>61</v>
      </c>
      <c r="D3721" t="str">
        <f t="shared" si="174"/>
        <v>60–79 Age Group</v>
      </c>
      <c r="E3721" t="s">
        <v>34</v>
      </c>
      <c r="F3721" t="s">
        <v>34</v>
      </c>
      <c r="G3721" t="s">
        <v>13</v>
      </c>
      <c r="H3721" t="s">
        <v>14</v>
      </c>
      <c r="I3721" t="s">
        <v>21</v>
      </c>
      <c r="J3721" s="5">
        <v>71.400000000000006</v>
      </c>
      <c r="K3721" s="5">
        <v>29.2</v>
      </c>
      <c r="L3721" s="4">
        <f t="shared" si="175"/>
        <v>28.25</v>
      </c>
      <c r="M3721" s="5">
        <f t="shared" si="176"/>
        <v>29.2</v>
      </c>
      <c r="N3721" t="s">
        <v>18</v>
      </c>
      <c r="O3721" t="s">
        <v>34</v>
      </c>
    </row>
    <row r="3722" spans="1:15" x14ac:dyDescent="0.25">
      <c r="A3722">
        <v>31795</v>
      </c>
      <c r="B3722" t="s">
        <v>12</v>
      </c>
      <c r="C3722">
        <v>61</v>
      </c>
      <c r="D3722" t="str">
        <f t="shared" si="174"/>
        <v>60–79 Age Group</v>
      </c>
      <c r="E3722" t="s">
        <v>34</v>
      </c>
      <c r="F3722" t="s">
        <v>34</v>
      </c>
      <c r="G3722" t="s">
        <v>13</v>
      </c>
      <c r="H3722" t="s">
        <v>20</v>
      </c>
      <c r="I3722" t="s">
        <v>15</v>
      </c>
      <c r="J3722" s="5">
        <v>73.239999999999995</v>
      </c>
      <c r="K3722" s="5">
        <v>34.9</v>
      </c>
      <c r="L3722" s="4">
        <f t="shared" si="175"/>
        <v>28.25</v>
      </c>
      <c r="M3722" s="5">
        <f t="shared" si="176"/>
        <v>34.9</v>
      </c>
      <c r="N3722" t="s">
        <v>24</v>
      </c>
      <c r="O3722" t="s">
        <v>34</v>
      </c>
    </row>
    <row r="3723" spans="1:15" x14ac:dyDescent="0.25">
      <c r="A3723">
        <v>34895</v>
      </c>
      <c r="B3723" t="s">
        <v>12</v>
      </c>
      <c r="C3723">
        <v>61</v>
      </c>
      <c r="D3723" t="str">
        <f t="shared" si="174"/>
        <v>60–79 Age Group</v>
      </c>
      <c r="E3723" t="s">
        <v>34</v>
      </c>
      <c r="F3723" t="s">
        <v>34</v>
      </c>
      <c r="G3723" t="s">
        <v>13</v>
      </c>
      <c r="H3723" t="s">
        <v>14</v>
      </c>
      <c r="I3723" t="s">
        <v>15</v>
      </c>
      <c r="J3723" s="5">
        <v>68.17</v>
      </c>
      <c r="K3723" s="5">
        <v>43.8</v>
      </c>
      <c r="L3723" s="4">
        <f t="shared" si="175"/>
        <v>28.25</v>
      </c>
      <c r="M3723" s="5">
        <f t="shared" si="176"/>
        <v>43.8</v>
      </c>
      <c r="N3723" t="s">
        <v>18</v>
      </c>
      <c r="O3723" t="s">
        <v>34</v>
      </c>
    </row>
    <row r="3724" spans="1:15" x14ac:dyDescent="0.25">
      <c r="A3724">
        <v>35584</v>
      </c>
      <c r="B3724" t="s">
        <v>12</v>
      </c>
      <c r="C3724">
        <v>61</v>
      </c>
      <c r="D3724" t="str">
        <f t="shared" si="174"/>
        <v>60–79 Age Group</v>
      </c>
      <c r="E3724" t="s">
        <v>34</v>
      </c>
      <c r="F3724" t="s">
        <v>34</v>
      </c>
      <c r="G3724" t="s">
        <v>13</v>
      </c>
      <c r="H3724" t="s">
        <v>14</v>
      </c>
      <c r="I3724" t="s">
        <v>21</v>
      </c>
      <c r="J3724" s="5">
        <v>89.75</v>
      </c>
      <c r="K3724" s="5">
        <v>25.4</v>
      </c>
      <c r="L3724" s="4">
        <f t="shared" si="175"/>
        <v>28.25</v>
      </c>
      <c r="M3724" s="5">
        <f t="shared" si="176"/>
        <v>25.4</v>
      </c>
      <c r="N3724" t="s">
        <v>24</v>
      </c>
      <c r="O3724" t="s">
        <v>34</v>
      </c>
    </row>
    <row r="3725" spans="1:15" x14ac:dyDescent="0.25">
      <c r="A3725">
        <v>36589</v>
      </c>
      <c r="B3725" t="s">
        <v>19</v>
      </c>
      <c r="C3725">
        <v>61</v>
      </c>
      <c r="D3725" t="str">
        <f t="shared" si="174"/>
        <v>60–79 Age Group</v>
      </c>
      <c r="E3725" t="s">
        <v>34</v>
      </c>
      <c r="F3725" t="s">
        <v>34</v>
      </c>
      <c r="G3725" t="s">
        <v>13</v>
      </c>
      <c r="H3725" t="s">
        <v>20</v>
      </c>
      <c r="I3725" t="s">
        <v>15</v>
      </c>
      <c r="J3725" s="5">
        <v>180.8</v>
      </c>
      <c r="K3725" s="5">
        <v>20.3</v>
      </c>
      <c r="L3725" s="4">
        <f t="shared" si="175"/>
        <v>28.25</v>
      </c>
      <c r="M3725" s="5">
        <f t="shared" si="176"/>
        <v>20.3</v>
      </c>
      <c r="N3725" t="s">
        <v>24</v>
      </c>
      <c r="O3725" t="s">
        <v>34</v>
      </c>
    </row>
    <row r="3726" spans="1:15" x14ac:dyDescent="0.25">
      <c r="A3726">
        <v>36837</v>
      </c>
      <c r="B3726" t="s">
        <v>19</v>
      </c>
      <c r="C3726">
        <v>61</v>
      </c>
      <c r="D3726" t="str">
        <f t="shared" si="174"/>
        <v>60–79 Age Group</v>
      </c>
      <c r="E3726" t="s">
        <v>34</v>
      </c>
      <c r="F3726" t="s">
        <v>34</v>
      </c>
      <c r="G3726" t="s">
        <v>13</v>
      </c>
      <c r="H3726" t="s">
        <v>20</v>
      </c>
      <c r="I3726" t="s">
        <v>15</v>
      </c>
      <c r="J3726" s="5">
        <v>69.88</v>
      </c>
      <c r="K3726" s="5">
        <v>27.1</v>
      </c>
      <c r="L3726" s="4">
        <f t="shared" si="175"/>
        <v>28.25</v>
      </c>
      <c r="M3726" s="5">
        <f t="shared" si="176"/>
        <v>27.1</v>
      </c>
      <c r="N3726" t="s">
        <v>24</v>
      </c>
      <c r="O3726" t="s">
        <v>34</v>
      </c>
    </row>
    <row r="3727" spans="1:15" x14ac:dyDescent="0.25">
      <c r="A3727">
        <v>37349</v>
      </c>
      <c r="B3727" t="s">
        <v>19</v>
      </c>
      <c r="C3727">
        <v>61</v>
      </c>
      <c r="D3727" t="str">
        <f t="shared" si="174"/>
        <v>60–79 Age Group</v>
      </c>
      <c r="E3727" t="s">
        <v>34</v>
      </c>
      <c r="F3727" t="s">
        <v>34</v>
      </c>
      <c r="G3727" t="s">
        <v>13</v>
      </c>
      <c r="H3727" t="s">
        <v>14</v>
      </c>
      <c r="I3727" t="s">
        <v>21</v>
      </c>
      <c r="J3727" s="5">
        <v>123.36</v>
      </c>
      <c r="K3727" s="5">
        <v>33.4</v>
      </c>
      <c r="L3727" s="4">
        <f t="shared" si="175"/>
        <v>28.25</v>
      </c>
      <c r="M3727" s="5">
        <f t="shared" si="176"/>
        <v>33.4</v>
      </c>
      <c r="N3727" t="s">
        <v>24</v>
      </c>
      <c r="O3727" t="s">
        <v>34</v>
      </c>
    </row>
    <row r="3728" spans="1:15" x14ac:dyDescent="0.25">
      <c r="A3728">
        <v>38980</v>
      </c>
      <c r="B3728" t="s">
        <v>12</v>
      </c>
      <c r="C3728">
        <v>61</v>
      </c>
      <c r="D3728" t="str">
        <f t="shared" si="174"/>
        <v>60–79 Age Group</v>
      </c>
      <c r="E3728" t="s">
        <v>34</v>
      </c>
      <c r="F3728" t="s">
        <v>34</v>
      </c>
      <c r="G3728" t="s">
        <v>13</v>
      </c>
      <c r="H3728" t="s">
        <v>43</v>
      </c>
      <c r="I3728" t="s">
        <v>15</v>
      </c>
      <c r="J3728" s="5">
        <v>107.33</v>
      </c>
      <c r="K3728" s="5">
        <v>26.4</v>
      </c>
      <c r="L3728" s="4">
        <f t="shared" si="175"/>
        <v>28.25</v>
      </c>
      <c r="M3728" s="5">
        <f t="shared" si="176"/>
        <v>26.4</v>
      </c>
      <c r="N3728" t="s">
        <v>18</v>
      </c>
      <c r="O3728" t="s">
        <v>34</v>
      </c>
    </row>
    <row r="3729" spans="1:15" x14ac:dyDescent="0.25">
      <c r="A3729">
        <v>39202</v>
      </c>
      <c r="B3729" t="s">
        <v>19</v>
      </c>
      <c r="C3729">
        <v>61</v>
      </c>
      <c r="D3729" t="str">
        <f t="shared" si="174"/>
        <v>60–79 Age Group</v>
      </c>
      <c r="E3729" t="s">
        <v>13</v>
      </c>
      <c r="F3729" t="s">
        <v>13</v>
      </c>
      <c r="G3729" t="s">
        <v>13</v>
      </c>
      <c r="H3729" t="s">
        <v>14</v>
      </c>
      <c r="I3729" t="s">
        <v>15</v>
      </c>
      <c r="J3729" s="5">
        <v>237.58</v>
      </c>
      <c r="K3729" s="5" t="s">
        <v>4270</v>
      </c>
      <c r="L3729" s="4">
        <f t="shared" si="175"/>
        <v>28.25</v>
      </c>
      <c r="M3729" s="5">
        <f t="shared" si="176"/>
        <v>28.25</v>
      </c>
      <c r="N3729" t="s">
        <v>18</v>
      </c>
      <c r="O3729" t="s">
        <v>34</v>
      </c>
    </row>
    <row r="3730" spans="1:15" x14ac:dyDescent="0.25">
      <c r="A3730">
        <v>40353</v>
      </c>
      <c r="B3730" t="s">
        <v>19</v>
      </c>
      <c r="C3730">
        <v>61</v>
      </c>
      <c r="D3730" t="str">
        <f t="shared" si="174"/>
        <v>60–79 Age Group</v>
      </c>
      <c r="E3730" t="s">
        <v>34</v>
      </c>
      <c r="F3730" t="s">
        <v>34</v>
      </c>
      <c r="G3730" t="s">
        <v>13</v>
      </c>
      <c r="H3730" t="s">
        <v>14</v>
      </c>
      <c r="I3730" t="s">
        <v>15</v>
      </c>
      <c r="J3730" s="5">
        <v>114.09</v>
      </c>
      <c r="K3730" s="5">
        <v>25.7</v>
      </c>
      <c r="L3730" s="4">
        <f t="shared" si="175"/>
        <v>28.25</v>
      </c>
      <c r="M3730" s="5">
        <f t="shared" si="176"/>
        <v>25.7</v>
      </c>
      <c r="N3730" t="s">
        <v>24</v>
      </c>
      <c r="O3730" t="s">
        <v>34</v>
      </c>
    </row>
    <row r="3731" spans="1:15" x14ac:dyDescent="0.25">
      <c r="A3731">
        <v>41618</v>
      </c>
      <c r="B3731" t="s">
        <v>12</v>
      </c>
      <c r="C3731">
        <v>61</v>
      </c>
      <c r="D3731" t="str">
        <f t="shared" si="174"/>
        <v>60–79 Age Group</v>
      </c>
      <c r="E3731" t="s">
        <v>34</v>
      </c>
      <c r="F3731" t="s">
        <v>34</v>
      </c>
      <c r="G3731" t="s">
        <v>34</v>
      </c>
      <c r="H3731" t="s">
        <v>14</v>
      </c>
      <c r="I3731" t="s">
        <v>21</v>
      </c>
      <c r="J3731" s="5">
        <v>140.07</v>
      </c>
      <c r="K3731" s="5">
        <v>29.5</v>
      </c>
      <c r="L3731" s="4">
        <f t="shared" si="175"/>
        <v>28.25</v>
      </c>
      <c r="M3731" s="5">
        <f t="shared" si="176"/>
        <v>29.5</v>
      </c>
      <c r="N3731" t="s">
        <v>24</v>
      </c>
      <c r="O3731" t="s">
        <v>34</v>
      </c>
    </row>
    <row r="3732" spans="1:15" x14ac:dyDescent="0.25">
      <c r="A3732">
        <v>42727</v>
      </c>
      <c r="B3732" t="s">
        <v>19</v>
      </c>
      <c r="C3732">
        <v>61</v>
      </c>
      <c r="D3732" t="str">
        <f t="shared" si="174"/>
        <v>60–79 Age Group</v>
      </c>
      <c r="E3732" t="s">
        <v>34</v>
      </c>
      <c r="F3732" t="s">
        <v>34</v>
      </c>
      <c r="G3732" t="s">
        <v>13</v>
      </c>
      <c r="H3732" t="s">
        <v>14</v>
      </c>
      <c r="I3732" t="s">
        <v>21</v>
      </c>
      <c r="J3732" s="5">
        <v>60.91</v>
      </c>
      <c r="K3732" s="5">
        <v>29.8</v>
      </c>
      <c r="L3732" s="4">
        <f t="shared" si="175"/>
        <v>28.25</v>
      </c>
      <c r="M3732" s="5">
        <f t="shared" si="176"/>
        <v>29.8</v>
      </c>
      <c r="N3732" t="s">
        <v>38</v>
      </c>
      <c r="O3732" t="s">
        <v>34</v>
      </c>
    </row>
    <row r="3733" spans="1:15" x14ac:dyDescent="0.25">
      <c r="A3733">
        <v>42856</v>
      </c>
      <c r="B3733" t="s">
        <v>12</v>
      </c>
      <c r="C3733">
        <v>61</v>
      </c>
      <c r="D3733" t="str">
        <f t="shared" si="174"/>
        <v>60–79 Age Group</v>
      </c>
      <c r="E3733" t="s">
        <v>34</v>
      </c>
      <c r="F3733" t="s">
        <v>34</v>
      </c>
      <c r="G3733" t="s">
        <v>13</v>
      </c>
      <c r="H3733" t="s">
        <v>14</v>
      </c>
      <c r="I3733" t="s">
        <v>15</v>
      </c>
      <c r="J3733" s="5">
        <v>99.16</v>
      </c>
      <c r="K3733" s="5">
        <v>26.6</v>
      </c>
      <c r="L3733" s="4">
        <f t="shared" si="175"/>
        <v>28.25</v>
      </c>
      <c r="M3733" s="5">
        <f t="shared" si="176"/>
        <v>26.6</v>
      </c>
      <c r="N3733" t="s">
        <v>29</v>
      </c>
      <c r="O3733" t="s">
        <v>34</v>
      </c>
    </row>
    <row r="3734" spans="1:15" x14ac:dyDescent="0.25">
      <c r="A3734">
        <v>46455</v>
      </c>
      <c r="B3734" t="s">
        <v>19</v>
      </c>
      <c r="C3734">
        <v>61</v>
      </c>
      <c r="D3734" t="str">
        <f t="shared" si="174"/>
        <v>60–79 Age Group</v>
      </c>
      <c r="E3734" t="s">
        <v>34</v>
      </c>
      <c r="F3734" t="s">
        <v>34</v>
      </c>
      <c r="G3734" t="s">
        <v>13</v>
      </c>
      <c r="H3734" t="s">
        <v>14</v>
      </c>
      <c r="I3734" t="s">
        <v>15</v>
      </c>
      <c r="J3734" s="5">
        <v>125.74</v>
      </c>
      <c r="K3734" s="5">
        <v>32.6</v>
      </c>
      <c r="L3734" s="4">
        <f t="shared" si="175"/>
        <v>28.25</v>
      </c>
      <c r="M3734" s="5">
        <f t="shared" si="176"/>
        <v>32.6</v>
      </c>
      <c r="N3734" t="s">
        <v>38</v>
      </c>
      <c r="O3734" t="s">
        <v>34</v>
      </c>
    </row>
    <row r="3735" spans="1:15" x14ac:dyDescent="0.25">
      <c r="A3735">
        <v>47348</v>
      </c>
      <c r="B3735" t="s">
        <v>19</v>
      </c>
      <c r="C3735">
        <v>61</v>
      </c>
      <c r="D3735" t="str">
        <f t="shared" si="174"/>
        <v>60–79 Age Group</v>
      </c>
      <c r="E3735" t="s">
        <v>34</v>
      </c>
      <c r="F3735" t="s">
        <v>34</v>
      </c>
      <c r="G3735" t="s">
        <v>13</v>
      </c>
      <c r="H3735" t="s">
        <v>14</v>
      </c>
      <c r="I3735" t="s">
        <v>15</v>
      </c>
      <c r="J3735" s="5">
        <v>129.31</v>
      </c>
      <c r="K3735" s="5">
        <v>30.7</v>
      </c>
      <c r="L3735" s="4">
        <f t="shared" si="175"/>
        <v>28.25</v>
      </c>
      <c r="M3735" s="5">
        <f t="shared" si="176"/>
        <v>30.7</v>
      </c>
      <c r="N3735" t="s">
        <v>18</v>
      </c>
      <c r="O3735" t="s">
        <v>34</v>
      </c>
    </row>
    <row r="3736" spans="1:15" x14ac:dyDescent="0.25">
      <c r="A3736">
        <v>48069</v>
      </c>
      <c r="B3736" t="s">
        <v>19</v>
      </c>
      <c r="C3736">
        <v>61</v>
      </c>
      <c r="D3736" t="str">
        <f t="shared" si="174"/>
        <v>60–79 Age Group</v>
      </c>
      <c r="E3736" t="s">
        <v>34</v>
      </c>
      <c r="F3736" t="s">
        <v>34</v>
      </c>
      <c r="G3736" t="s">
        <v>13</v>
      </c>
      <c r="H3736" t="s">
        <v>14</v>
      </c>
      <c r="I3736" t="s">
        <v>21</v>
      </c>
      <c r="J3736" s="5">
        <v>194.53</v>
      </c>
      <c r="K3736" s="5">
        <v>45</v>
      </c>
      <c r="L3736" s="4">
        <f t="shared" si="175"/>
        <v>28.25</v>
      </c>
      <c r="M3736" s="5">
        <f t="shared" si="176"/>
        <v>45</v>
      </c>
      <c r="N3736" t="s">
        <v>24</v>
      </c>
      <c r="O3736" t="s">
        <v>34</v>
      </c>
    </row>
    <row r="3737" spans="1:15" x14ac:dyDescent="0.25">
      <c r="A3737">
        <v>48169</v>
      </c>
      <c r="B3737" t="s">
        <v>19</v>
      </c>
      <c r="C3737">
        <v>61</v>
      </c>
      <c r="D3737" t="str">
        <f t="shared" si="174"/>
        <v>60–79 Age Group</v>
      </c>
      <c r="E3737" t="s">
        <v>34</v>
      </c>
      <c r="F3737" t="s">
        <v>34</v>
      </c>
      <c r="G3737" t="s">
        <v>13</v>
      </c>
      <c r="H3737" t="s">
        <v>20</v>
      </c>
      <c r="I3737" t="s">
        <v>15</v>
      </c>
      <c r="J3737" s="5">
        <v>65.209999999999994</v>
      </c>
      <c r="K3737" s="5">
        <v>27.7</v>
      </c>
      <c r="L3737" s="4">
        <f t="shared" si="175"/>
        <v>28.25</v>
      </c>
      <c r="M3737" s="5">
        <f t="shared" si="176"/>
        <v>27.7</v>
      </c>
      <c r="N3737" t="s">
        <v>38</v>
      </c>
      <c r="O3737" t="s">
        <v>34</v>
      </c>
    </row>
    <row r="3738" spans="1:15" x14ac:dyDescent="0.25">
      <c r="A3738">
        <v>48459</v>
      </c>
      <c r="B3738" t="s">
        <v>12</v>
      </c>
      <c r="C3738">
        <v>61</v>
      </c>
      <c r="D3738" t="str">
        <f t="shared" si="174"/>
        <v>60–79 Age Group</v>
      </c>
      <c r="E3738" t="s">
        <v>34</v>
      </c>
      <c r="F3738" t="s">
        <v>34</v>
      </c>
      <c r="G3738" t="s">
        <v>13</v>
      </c>
      <c r="H3738" t="s">
        <v>20</v>
      </c>
      <c r="I3738" t="s">
        <v>15</v>
      </c>
      <c r="J3738" s="5">
        <v>111.94</v>
      </c>
      <c r="K3738" s="5">
        <v>26.5</v>
      </c>
      <c r="L3738" s="4">
        <f t="shared" si="175"/>
        <v>28.25</v>
      </c>
      <c r="M3738" s="5">
        <f t="shared" si="176"/>
        <v>26.5</v>
      </c>
      <c r="N3738" t="s">
        <v>29</v>
      </c>
      <c r="O3738" t="s">
        <v>34</v>
      </c>
    </row>
    <row r="3739" spans="1:15" x14ac:dyDescent="0.25">
      <c r="A3739">
        <v>48883</v>
      </c>
      <c r="B3739" t="s">
        <v>12</v>
      </c>
      <c r="C3739">
        <v>61</v>
      </c>
      <c r="D3739" t="str">
        <f t="shared" si="174"/>
        <v>60–79 Age Group</v>
      </c>
      <c r="E3739" t="s">
        <v>34</v>
      </c>
      <c r="F3739" t="s">
        <v>34</v>
      </c>
      <c r="G3739" t="s">
        <v>13</v>
      </c>
      <c r="H3739" t="s">
        <v>43</v>
      </c>
      <c r="I3739" t="s">
        <v>21</v>
      </c>
      <c r="J3739" s="5">
        <v>192.47</v>
      </c>
      <c r="K3739" s="5">
        <v>30.3</v>
      </c>
      <c r="L3739" s="4">
        <f t="shared" si="175"/>
        <v>28.25</v>
      </c>
      <c r="M3739" s="5">
        <f t="shared" si="176"/>
        <v>30.3</v>
      </c>
      <c r="N3739" t="s">
        <v>24</v>
      </c>
      <c r="O3739" t="s">
        <v>34</v>
      </c>
    </row>
    <row r="3740" spans="1:15" x14ac:dyDescent="0.25">
      <c r="A3740">
        <v>49023</v>
      </c>
      <c r="B3740" t="s">
        <v>12</v>
      </c>
      <c r="C3740">
        <v>61</v>
      </c>
      <c r="D3740" t="str">
        <f t="shared" si="174"/>
        <v>60–79 Age Group</v>
      </c>
      <c r="E3740" t="s">
        <v>13</v>
      </c>
      <c r="F3740" t="s">
        <v>34</v>
      </c>
      <c r="G3740" t="s">
        <v>13</v>
      </c>
      <c r="H3740" t="s">
        <v>20</v>
      </c>
      <c r="I3740" t="s">
        <v>21</v>
      </c>
      <c r="J3740" s="5">
        <v>102.54</v>
      </c>
      <c r="K3740" s="5">
        <v>40.5</v>
      </c>
      <c r="L3740" s="4">
        <f t="shared" si="175"/>
        <v>28.25</v>
      </c>
      <c r="M3740" s="5">
        <f t="shared" si="176"/>
        <v>40.5</v>
      </c>
      <c r="N3740" t="s">
        <v>24</v>
      </c>
      <c r="O3740" t="s">
        <v>34</v>
      </c>
    </row>
    <row r="3741" spans="1:15" x14ac:dyDescent="0.25">
      <c r="A3741">
        <v>50726</v>
      </c>
      <c r="B3741" t="s">
        <v>12</v>
      </c>
      <c r="C3741">
        <v>61</v>
      </c>
      <c r="D3741" t="str">
        <f t="shared" si="174"/>
        <v>60–79 Age Group</v>
      </c>
      <c r="E3741" t="s">
        <v>34</v>
      </c>
      <c r="F3741" t="s">
        <v>34</v>
      </c>
      <c r="G3741" t="s">
        <v>13</v>
      </c>
      <c r="H3741" t="s">
        <v>14</v>
      </c>
      <c r="I3741" t="s">
        <v>21</v>
      </c>
      <c r="J3741" s="5">
        <v>140.96</v>
      </c>
      <c r="K3741" s="5">
        <v>34</v>
      </c>
      <c r="L3741" s="4">
        <f t="shared" si="175"/>
        <v>28.25</v>
      </c>
      <c r="M3741" s="5">
        <f t="shared" si="176"/>
        <v>34</v>
      </c>
      <c r="N3741" t="s">
        <v>29</v>
      </c>
      <c r="O3741" t="s">
        <v>34</v>
      </c>
    </row>
    <row r="3742" spans="1:15" x14ac:dyDescent="0.25">
      <c r="A3742">
        <v>51385</v>
      </c>
      <c r="B3742" t="s">
        <v>12</v>
      </c>
      <c r="C3742">
        <v>61</v>
      </c>
      <c r="D3742" t="str">
        <f t="shared" si="174"/>
        <v>60–79 Age Group</v>
      </c>
      <c r="E3742" t="s">
        <v>34</v>
      </c>
      <c r="F3742" t="s">
        <v>34</v>
      </c>
      <c r="G3742" t="s">
        <v>13</v>
      </c>
      <c r="H3742" t="s">
        <v>14</v>
      </c>
      <c r="I3742" t="s">
        <v>21</v>
      </c>
      <c r="J3742" s="5">
        <v>81.25</v>
      </c>
      <c r="K3742" s="5">
        <v>43.4</v>
      </c>
      <c r="L3742" s="4">
        <f t="shared" si="175"/>
        <v>28.25</v>
      </c>
      <c r="M3742" s="5">
        <f t="shared" si="176"/>
        <v>43.4</v>
      </c>
      <c r="N3742" t="s">
        <v>29</v>
      </c>
      <c r="O3742" t="s">
        <v>34</v>
      </c>
    </row>
    <row r="3743" spans="1:15" x14ac:dyDescent="0.25">
      <c r="A3743">
        <v>51486</v>
      </c>
      <c r="B3743" t="s">
        <v>19</v>
      </c>
      <c r="C3743">
        <v>61</v>
      </c>
      <c r="D3743" t="str">
        <f t="shared" si="174"/>
        <v>60–79 Age Group</v>
      </c>
      <c r="E3743" t="s">
        <v>34</v>
      </c>
      <c r="F3743" t="s">
        <v>34</v>
      </c>
      <c r="G3743" t="s">
        <v>13</v>
      </c>
      <c r="H3743" t="s">
        <v>14</v>
      </c>
      <c r="I3743" t="s">
        <v>21</v>
      </c>
      <c r="J3743" s="5">
        <v>106.65</v>
      </c>
      <c r="K3743" s="5">
        <v>35.9</v>
      </c>
      <c r="L3743" s="4">
        <f t="shared" si="175"/>
        <v>28.25</v>
      </c>
      <c r="M3743" s="5">
        <f t="shared" si="176"/>
        <v>35.9</v>
      </c>
      <c r="N3743" t="s">
        <v>18</v>
      </c>
      <c r="O3743" t="s">
        <v>34</v>
      </c>
    </row>
    <row r="3744" spans="1:15" x14ac:dyDescent="0.25">
      <c r="A3744">
        <v>51676</v>
      </c>
      <c r="B3744" t="s">
        <v>19</v>
      </c>
      <c r="C3744">
        <v>61</v>
      </c>
      <c r="D3744" t="str">
        <f t="shared" si="174"/>
        <v>60–79 Age Group</v>
      </c>
      <c r="E3744" t="s">
        <v>34</v>
      </c>
      <c r="F3744" t="s">
        <v>34</v>
      </c>
      <c r="G3744" t="s">
        <v>13</v>
      </c>
      <c r="H3744" t="s">
        <v>20</v>
      </c>
      <c r="I3744" t="s">
        <v>21</v>
      </c>
      <c r="J3744" s="5">
        <v>202.21</v>
      </c>
      <c r="K3744" s="5" t="s">
        <v>4270</v>
      </c>
      <c r="L3744" s="4">
        <f t="shared" si="175"/>
        <v>28.25</v>
      </c>
      <c r="M3744" s="5">
        <f t="shared" si="176"/>
        <v>28.25</v>
      </c>
      <c r="N3744" t="s">
        <v>24</v>
      </c>
      <c r="O3744" t="s">
        <v>13</v>
      </c>
    </row>
    <row r="3745" spans="1:15" x14ac:dyDescent="0.25">
      <c r="A3745">
        <v>52024</v>
      </c>
      <c r="B3745" t="s">
        <v>19</v>
      </c>
      <c r="C3745">
        <v>61</v>
      </c>
      <c r="D3745" t="str">
        <f t="shared" si="174"/>
        <v>60–79 Age Group</v>
      </c>
      <c r="E3745" t="s">
        <v>34</v>
      </c>
      <c r="F3745" t="s">
        <v>34</v>
      </c>
      <c r="G3745" t="s">
        <v>13</v>
      </c>
      <c r="H3745" t="s">
        <v>43</v>
      </c>
      <c r="I3745" t="s">
        <v>15</v>
      </c>
      <c r="J3745" s="5">
        <v>97.86</v>
      </c>
      <c r="K3745" s="5">
        <v>19.100000000000001</v>
      </c>
      <c r="L3745" s="4">
        <f t="shared" si="175"/>
        <v>28.25</v>
      </c>
      <c r="M3745" s="5">
        <f t="shared" si="176"/>
        <v>19.100000000000001</v>
      </c>
      <c r="N3745" t="s">
        <v>18</v>
      </c>
      <c r="O3745" t="s">
        <v>34</v>
      </c>
    </row>
    <row r="3746" spans="1:15" x14ac:dyDescent="0.25">
      <c r="A3746">
        <v>53515</v>
      </c>
      <c r="B3746" t="s">
        <v>12</v>
      </c>
      <c r="C3746">
        <v>61</v>
      </c>
      <c r="D3746" t="str">
        <f t="shared" si="174"/>
        <v>60–79 Age Group</v>
      </c>
      <c r="E3746" t="s">
        <v>34</v>
      </c>
      <c r="F3746" t="s">
        <v>34</v>
      </c>
      <c r="G3746" t="s">
        <v>13</v>
      </c>
      <c r="H3746" t="s">
        <v>14</v>
      </c>
      <c r="I3746" t="s">
        <v>21</v>
      </c>
      <c r="J3746" s="5">
        <v>214.05</v>
      </c>
      <c r="K3746" s="5">
        <v>29.4</v>
      </c>
      <c r="L3746" s="4">
        <f t="shared" si="175"/>
        <v>28.25</v>
      </c>
      <c r="M3746" s="5">
        <f t="shared" si="176"/>
        <v>29.4</v>
      </c>
      <c r="N3746" t="s">
        <v>18</v>
      </c>
      <c r="O3746" t="s">
        <v>34</v>
      </c>
    </row>
    <row r="3747" spans="1:15" x14ac:dyDescent="0.25">
      <c r="A3747">
        <v>53897</v>
      </c>
      <c r="B3747" t="s">
        <v>19</v>
      </c>
      <c r="C3747">
        <v>61</v>
      </c>
      <c r="D3747" t="str">
        <f t="shared" si="174"/>
        <v>60–79 Age Group</v>
      </c>
      <c r="E3747" t="s">
        <v>34</v>
      </c>
      <c r="F3747" t="s">
        <v>34</v>
      </c>
      <c r="G3747" t="s">
        <v>13</v>
      </c>
      <c r="H3747" t="s">
        <v>14</v>
      </c>
      <c r="I3747" t="s">
        <v>15</v>
      </c>
      <c r="J3747" s="5">
        <v>108.18</v>
      </c>
      <c r="K3747" s="5">
        <v>19.100000000000001</v>
      </c>
      <c r="L3747" s="4">
        <f t="shared" si="175"/>
        <v>28.25</v>
      </c>
      <c r="M3747" s="5">
        <f t="shared" si="176"/>
        <v>19.100000000000001</v>
      </c>
      <c r="N3747" t="s">
        <v>24</v>
      </c>
      <c r="O3747" t="s">
        <v>34</v>
      </c>
    </row>
    <row r="3748" spans="1:15" x14ac:dyDescent="0.25">
      <c r="A3748">
        <v>54347</v>
      </c>
      <c r="B3748" t="s">
        <v>12</v>
      </c>
      <c r="C3748">
        <v>61</v>
      </c>
      <c r="D3748" t="str">
        <f t="shared" si="174"/>
        <v>60–79 Age Group</v>
      </c>
      <c r="E3748" t="s">
        <v>34</v>
      </c>
      <c r="F3748" t="s">
        <v>34</v>
      </c>
      <c r="G3748" t="s">
        <v>13</v>
      </c>
      <c r="H3748" t="s">
        <v>20</v>
      </c>
      <c r="I3748" t="s">
        <v>21</v>
      </c>
      <c r="J3748" s="5">
        <v>155.32</v>
      </c>
      <c r="K3748" s="5">
        <v>26.6</v>
      </c>
      <c r="L3748" s="4">
        <f t="shared" si="175"/>
        <v>28.25</v>
      </c>
      <c r="M3748" s="5">
        <f t="shared" si="176"/>
        <v>26.6</v>
      </c>
      <c r="N3748" t="s">
        <v>18</v>
      </c>
      <c r="O3748" t="s">
        <v>34</v>
      </c>
    </row>
    <row r="3749" spans="1:15" x14ac:dyDescent="0.25">
      <c r="A3749">
        <v>54497</v>
      </c>
      <c r="B3749" t="s">
        <v>19</v>
      </c>
      <c r="C3749">
        <v>61</v>
      </c>
      <c r="D3749" t="str">
        <f t="shared" si="174"/>
        <v>60–79 Age Group</v>
      </c>
      <c r="E3749" t="s">
        <v>34</v>
      </c>
      <c r="F3749" t="s">
        <v>34</v>
      </c>
      <c r="G3749" t="s">
        <v>13</v>
      </c>
      <c r="H3749" t="s">
        <v>14</v>
      </c>
      <c r="I3749" t="s">
        <v>21</v>
      </c>
      <c r="J3749" s="5">
        <v>93.97</v>
      </c>
      <c r="K3749" s="5">
        <v>39.4</v>
      </c>
      <c r="L3749" s="4">
        <f t="shared" si="175"/>
        <v>28.25</v>
      </c>
      <c r="M3749" s="5">
        <f t="shared" si="176"/>
        <v>39.4</v>
      </c>
      <c r="N3749" t="s">
        <v>38</v>
      </c>
      <c r="O3749" t="s">
        <v>34</v>
      </c>
    </row>
    <row r="3750" spans="1:15" x14ac:dyDescent="0.25">
      <c r="A3750">
        <v>55810</v>
      </c>
      <c r="B3750" t="s">
        <v>19</v>
      </c>
      <c r="C3750">
        <v>61</v>
      </c>
      <c r="D3750" t="str">
        <f t="shared" si="174"/>
        <v>60–79 Age Group</v>
      </c>
      <c r="E3750" t="s">
        <v>34</v>
      </c>
      <c r="F3750" t="s">
        <v>34</v>
      </c>
      <c r="G3750" t="s">
        <v>13</v>
      </c>
      <c r="H3750" t="s">
        <v>20</v>
      </c>
      <c r="I3750" t="s">
        <v>21</v>
      </c>
      <c r="J3750" s="5">
        <v>93.48</v>
      </c>
      <c r="K3750" s="5">
        <v>23.7</v>
      </c>
      <c r="L3750" s="4">
        <f t="shared" si="175"/>
        <v>28.25</v>
      </c>
      <c r="M3750" s="5">
        <f t="shared" si="176"/>
        <v>23.7</v>
      </c>
      <c r="N3750" t="s">
        <v>38</v>
      </c>
      <c r="O3750" t="s">
        <v>34</v>
      </c>
    </row>
    <row r="3751" spans="1:15" x14ac:dyDescent="0.25">
      <c r="A3751">
        <v>57533</v>
      </c>
      <c r="B3751" t="s">
        <v>12</v>
      </c>
      <c r="C3751">
        <v>61</v>
      </c>
      <c r="D3751" t="str">
        <f t="shared" si="174"/>
        <v>60–79 Age Group</v>
      </c>
      <c r="E3751" t="s">
        <v>13</v>
      </c>
      <c r="F3751" t="s">
        <v>34</v>
      </c>
      <c r="G3751" t="s">
        <v>13</v>
      </c>
      <c r="H3751" t="s">
        <v>14</v>
      </c>
      <c r="I3751" t="s">
        <v>15</v>
      </c>
      <c r="J3751" s="5">
        <v>102.53</v>
      </c>
      <c r="K3751" s="5">
        <v>28.3</v>
      </c>
      <c r="L3751" s="4">
        <f t="shared" si="175"/>
        <v>28.25</v>
      </c>
      <c r="M3751" s="5">
        <f t="shared" si="176"/>
        <v>28.3</v>
      </c>
      <c r="N3751" t="s">
        <v>18</v>
      </c>
      <c r="O3751" t="s">
        <v>34</v>
      </c>
    </row>
    <row r="3752" spans="1:15" x14ac:dyDescent="0.25">
      <c r="A3752">
        <v>58587</v>
      </c>
      <c r="B3752" t="s">
        <v>12</v>
      </c>
      <c r="C3752">
        <v>61</v>
      </c>
      <c r="D3752" t="str">
        <f t="shared" si="174"/>
        <v>60–79 Age Group</v>
      </c>
      <c r="E3752" t="s">
        <v>34</v>
      </c>
      <c r="F3752" t="s">
        <v>34</v>
      </c>
      <c r="G3752" t="s">
        <v>13</v>
      </c>
      <c r="H3752" t="s">
        <v>14</v>
      </c>
      <c r="I3752" t="s">
        <v>15</v>
      </c>
      <c r="J3752" s="5">
        <v>61.32</v>
      </c>
      <c r="K3752" s="5">
        <v>23.7</v>
      </c>
      <c r="L3752" s="4">
        <f t="shared" si="175"/>
        <v>28.25</v>
      </c>
      <c r="M3752" s="5">
        <f t="shared" si="176"/>
        <v>23.7</v>
      </c>
      <c r="N3752" t="s">
        <v>29</v>
      </c>
      <c r="O3752" t="s">
        <v>34</v>
      </c>
    </row>
    <row r="3753" spans="1:15" x14ac:dyDescent="0.25">
      <c r="A3753">
        <v>59762</v>
      </c>
      <c r="B3753" t="s">
        <v>12</v>
      </c>
      <c r="C3753">
        <v>61</v>
      </c>
      <c r="D3753" t="str">
        <f t="shared" si="174"/>
        <v>60–79 Age Group</v>
      </c>
      <c r="E3753" t="s">
        <v>34</v>
      </c>
      <c r="F3753" t="s">
        <v>34</v>
      </c>
      <c r="G3753" t="s">
        <v>13</v>
      </c>
      <c r="H3753" t="s">
        <v>14</v>
      </c>
      <c r="I3753" t="s">
        <v>15</v>
      </c>
      <c r="J3753" s="5">
        <v>227.98</v>
      </c>
      <c r="K3753" s="5">
        <v>14.2</v>
      </c>
      <c r="L3753" s="4">
        <f t="shared" si="175"/>
        <v>28.25</v>
      </c>
      <c r="M3753" s="5">
        <f t="shared" si="176"/>
        <v>14.2</v>
      </c>
      <c r="N3753" t="s">
        <v>38</v>
      </c>
      <c r="O3753" t="s">
        <v>34</v>
      </c>
    </row>
    <row r="3754" spans="1:15" x14ac:dyDescent="0.25">
      <c r="A3754">
        <v>59801</v>
      </c>
      <c r="B3754" t="s">
        <v>19</v>
      </c>
      <c r="C3754">
        <v>61</v>
      </c>
      <c r="D3754" t="str">
        <f t="shared" si="174"/>
        <v>60–79 Age Group</v>
      </c>
      <c r="E3754" t="s">
        <v>34</v>
      </c>
      <c r="F3754" t="s">
        <v>34</v>
      </c>
      <c r="G3754" t="s">
        <v>13</v>
      </c>
      <c r="H3754" t="s">
        <v>14</v>
      </c>
      <c r="I3754" t="s">
        <v>15</v>
      </c>
      <c r="J3754" s="5">
        <v>60.61</v>
      </c>
      <c r="K3754" s="5">
        <v>24.5</v>
      </c>
      <c r="L3754" s="4">
        <f t="shared" si="175"/>
        <v>28.25</v>
      </c>
      <c r="M3754" s="5">
        <f t="shared" si="176"/>
        <v>24.5</v>
      </c>
      <c r="N3754" t="s">
        <v>24</v>
      </c>
      <c r="O3754" t="s">
        <v>34</v>
      </c>
    </row>
    <row r="3755" spans="1:15" x14ac:dyDescent="0.25">
      <c r="A3755">
        <v>60744</v>
      </c>
      <c r="B3755" t="s">
        <v>12</v>
      </c>
      <c r="C3755">
        <v>61</v>
      </c>
      <c r="D3755" t="str">
        <f t="shared" si="174"/>
        <v>60–79 Age Group</v>
      </c>
      <c r="E3755" t="s">
        <v>13</v>
      </c>
      <c r="F3755" t="s">
        <v>34</v>
      </c>
      <c r="G3755" t="s">
        <v>13</v>
      </c>
      <c r="H3755" t="s">
        <v>20</v>
      </c>
      <c r="I3755" t="s">
        <v>21</v>
      </c>
      <c r="J3755" s="5">
        <v>76.11</v>
      </c>
      <c r="K3755" s="5">
        <v>27.3</v>
      </c>
      <c r="L3755" s="4">
        <f t="shared" si="175"/>
        <v>28.25</v>
      </c>
      <c r="M3755" s="5">
        <f t="shared" si="176"/>
        <v>27.3</v>
      </c>
      <c r="N3755" t="s">
        <v>29</v>
      </c>
      <c r="O3755" t="s">
        <v>13</v>
      </c>
    </row>
    <row r="3756" spans="1:15" x14ac:dyDescent="0.25">
      <c r="A3756">
        <v>61667</v>
      </c>
      <c r="B3756" t="s">
        <v>19</v>
      </c>
      <c r="C3756">
        <v>61</v>
      </c>
      <c r="D3756" t="str">
        <f t="shared" si="174"/>
        <v>60–79 Age Group</v>
      </c>
      <c r="E3756" t="s">
        <v>34</v>
      </c>
      <c r="F3756" t="s">
        <v>34</v>
      </c>
      <c r="G3756" t="s">
        <v>13</v>
      </c>
      <c r="H3756" t="s">
        <v>14</v>
      </c>
      <c r="I3756" t="s">
        <v>21</v>
      </c>
      <c r="J3756" s="5">
        <v>144.13999999999999</v>
      </c>
      <c r="K3756" s="5">
        <v>29.8</v>
      </c>
      <c r="L3756" s="4">
        <f t="shared" si="175"/>
        <v>28.25</v>
      </c>
      <c r="M3756" s="5">
        <f t="shared" si="176"/>
        <v>29.8</v>
      </c>
      <c r="N3756" t="s">
        <v>24</v>
      </c>
      <c r="O3756" t="s">
        <v>34</v>
      </c>
    </row>
    <row r="3757" spans="1:15" x14ac:dyDescent="0.25">
      <c r="A3757">
        <v>61979</v>
      </c>
      <c r="B3757" t="s">
        <v>19</v>
      </c>
      <c r="C3757">
        <v>61</v>
      </c>
      <c r="D3757" t="str">
        <f t="shared" si="174"/>
        <v>60–79 Age Group</v>
      </c>
      <c r="E3757" t="s">
        <v>34</v>
      </c>
      <c r="F3757" t="s">
        <v>34</v>
      </c>
      <c r="G3757" t="s">
        <v>13</v>
      </c>
      <c r="H3757" t="s">
        <v>43</v>
      </c>
      <c r="I3757" t="s">
        <v>15</v>
      </c>
      <c r="J3757" s="5">
        <v>106.01</v>
      </c>
      <c r="K3757" s="5">
        <v>34</v>
      </c>
      <c r="L3757" s="4">
        <f t="shared" si="175"/>
        <v>28.25</v>
      </c>
      <c r="M3757" s="5">
        <f t="shared" si="176"/>
        <v>34</v>
      </c>
      <c r="N3757" t="s">
        <v>29</v>
      </c>
      <c r="O3757" t="s">
        <v>34</v>
      </c>
    </row>
    <row r="3758" spans="1:15" x14ac:dyDescent="0.25">
      <c r="A3758">
        <v>64189</v>
      </c>
      <c r="B3758" t="s">
        <v>12</v>
      </c>
      <c r="C3758">
        <v>61</v>
      </c>
      <c r="D3758" t="str">
        <f t="shared" si="174"/>
        <v>60–79 Age Group</v>
      </c>
      <c r="E3758" t="s">
        <v>34</v>
      </c>
      <c r="F3758" t="s">
        <v>34</v>
      </c>
      <c r="G3758" t="s">
        <v>13</v>
      </c>
      <c r="H3758" t="s">
        <v>20</v>
      </c>
      <c r="I3758" t="s">
        <v>21</v>
      </c>
      <c r="J3758" s="5">
        <v>152.84</v>
      </c>
      <c r="K3758" s="5">
        <v>28.6</v>
      </c>
      <c r="L3758" s="4">
        <f t="shared" si="175"/>
        <v>28.25</v>
      </c>
      <c r="M3758" s="5">
        <f t="shared" si="176"/>
        <v>28.6</v>
      </c>
      <c r="N3758" t="s">
        <v>38</v>
      </c>
      <c r="O3758" t="s">
        <v>34</v>
      </c>
    </row>
    <row r="3759" spans="1:15" x14ac:dyDescent="0.25">
      <c r="A3759">
        <v>64420</v>
      </c>
      <c r="B3759" t="s">
        <v>19</v>
      </c>
      <c r="C3759">
        <v>61</v>
      </c>
      <c r="D3759" t="str">
        <f t="shared" si="174"/>
        <v>60–79 Age Group</v>
      </c>
      <c r="E3759" t="s">
        <v>34</v>
      </c>
      <c r="F3759" t="s">
        <v>34</v>
      </c>
      <c r="G3759" t="s">
        <v>13</v>
      </c>
      <c r="H3759" t="s">
        <v>43</v>
      </c>
      <c r="I3759" t="s">
        <v>21</v>
      </c>
      <c r="J3759" s="5">
        <v>120.23</v>
      </c>
      <c r="K3759" s="5">
        <v>22.7</v>
      </c>
      <c r="L3759" s="4">
        <f t="shared" si="175"/>
        <v>28.25</v>
      </c>
      <c r="M3759" s="5">
        <f t="shared" si="176"/>
        <v>22.7</v>
      </c>
      <c r="N3759" t="s">
        <v>38</v>
      </c>
      <c r="O3759" t="s">
        <v>34</v>
      </c>
    </row>
    <row r="3760" spans="1:15" x14ac:dyDescent="0.25">
      <c r="A3760">
        <v>66362</v>
      </c>
      <c r="B3760" t="s">
        <v>19</v>
      </c>
      <c r="C3760">
        <v>61</v>
      </c>
      <c r="D3760" t="str">
        <f t="shared" si="174"/>
        <v>60–79 Age Group</v>
      </c>
      <c r="E3760" t="s">
        <v>34</v>
      </c>
      <c r="F3760" t="s">
        <v>34</v>
      </c>
      <c r="G3760" t="s">
        <v>13</v>
      </c>
      <c r="H3760" t="s">
        <v>14</v>
      </c>
      <c r="I3760" t="s">
        <v>15</v>
      </c>
      <c r="J3760" s="5">
        <v>129.31</v>
      </c>
      <c r="K3760" s="5">
        <v>41.2</v>
      </c>
      <c r="L3760" s="4">
        <f t="shared" si="175"/>
        <v>28.25</v>
      </c>
      <c r="M3760" s="5">
        <f t="shared" si="176"/>
        <v>41.2</v>
      </c>
      <c r="N3760" t="s">
        <v>38</v>
      </c>
      <c r="O3760" t="s">
        <v>34</v>
      </c>
    </row>
    <row r="3761" spans="1:15" x14ac:dyDescent="0.25">
      <c r="A3761">
        <v>66922</v>
      </c>
      <c r="B3761" t="s">
        <v>12</v>
      </c>
      <c r="C3761">
        <v>61</v>
      </c>
      <c r="D3761" t="str">
        <f t="shared" si="174"/>
        <v>60–79 Age Group</v>
      </c>
      <c r="E3761" t="s">
        <v>13</v>
      </c>
      <c r="F3761" t="s">
        <v>13</v>
      </c>
      <c r="G3761" t="s">
        <v>34</v>
      </c>
      <c r="H3761" t="s">
        <v>14</v>
      </c>
      <c r="I3761" t="s">
        <v>21</v>
      </c>
      <c r="J3761" s="5">
        <v>148.24</v>
      </c>
      <c r="K3761" s="5">
        <v>32.200000000000003</v>
      </c>
      <c r="L3761" s="4">
        <f t="shared" si="175"/>
        <v>28.25</v>
      </c>
      <c r="M3761" s="5">
        <f t="shared" si="176"/>
        <v>32.200000000000003</v>
      </c>
      <c r="N3761" t="s">
        <v>18</v>
      </c>
      <c r="O3761" t="s">
        <v>34</v>
      </c>
    </row>
    <row r="3762" spans="1:15" x14ac:dyDescent="0.25">
      <c r="A3762">
        <v>66955</v>
      </c>
      <c r="B3762" t="s">
        <v>12</v>
      </c>
      <c r="C3762">
        <v>61</v>
      </c>
      <c r="D3762" t="str">
        <f t="shared" si="174"/>
        <v>60–79 Age Group</v>
      </c>
      <c r="E3762" t="s">
        <v>34</v>
      </c>
      <c r="F3762" t="s">
        <v>13</v>
      </c>
      <c r="G3762" t="s">
        <v>13</v>
      </c>
      <c r="H3762" t="s">
        <v>14</v>
      </c>
      <c r="I3762" t="s">
        <v>15</v>
      </c>
      <c r="J3762" s="5">
        <v>209.86</v>
      </c>
      <c r="K3762" s="5" t="s">
        <v>4270</v>
      </c>
      <c r="L3762" s="4">
        <f t="shared" si="175"/>
        <v>28.25</v>
      </c>
      <c r="M3762" s="5">
        <f t="shared" si="176"/>
        <v>28.25</v>
      </c>
      <c r="N3762" t="s">
        <v>38</v>
      </c>
      <c r="O3762" t="s">
        <v>13</v>
      </c>
    </row>
    <row r="3763" spans="1:15" x14ac:dyDescent="0.25">
      <c r="A3763">
        <v>68171</v>
      </c>
      <c r="B3763" t="s">
        <v>12</v>
      </c>
      <c r="C3763">
        <v>61</v>
      </c>
      <c r="D3763" t="str">
        <f t="shared" si="174"/>
        <v>60–79 Age Group</v>
      </c>
      <c r="E3763" t="s">
        <v>34</v>
      </c>
      <c r="F3763" t="s">
        <v>34</v>
      </c>
      <c r="G3763" t="s">
        <v>13</v>
      </c>
      <c r="H3763" t="s">
        <v>20</v>
      </c>
      <c r="I3763" t="s">
        <v>15</v>
      </c>
      <c r="J3763" s="5">
        <v>116.78</v>
      </c>
      <c r="K3763" s="5">
        <v>39.799999999999997</v>
      </c>
      <c r="L3763" s="4">
        <f t="shared" si="175"/>
        <v>28.25</v>
      </c>
      <c r="M3763" s="5">
        <f t="shared" si="176"/>
        <v>39.799999999999997</v>
      </c>
      <c r="N3763" t="s">
        <v>18</v>
      </c>
      <c r="O3763" t="s">
        <v>34</v>
      </c>
    </row>
    <row r="3764" spans="1:15" x14ac:dyDescent="0.25">
      <c r="A3764">
        <v>68692</v>
      </c>
      <c r="B3764" t="s">
        <v>12</v>
      </c>
      <c r="C3764">
        <v>61</v>
      </c>
      <c r="D3764" t="str">
        <f t="shared" si="174"/>
        <v>60–79 Age Group</v>
      </c>
      <c r="E3764" t="s">
        <v>13</v>
      </c>
      <c r="F3764" t="s">
        <v>34</v>
      </c>
      <c r="G3764" t="s">
        <v>13</v>
      </c>
      <c r="H3764" t="s">
        <v>14</v>
      </c>
      <c r="I3764" t="s">
        <v>15</v>
      </c>
      <c r="J3764" s="5">
        <v>66.459999999999994</v>
      </c>
      <c r="K3764" s="5">
        <v>31.5</v>
      </c>
      <c r="L3764" s="4">
        <f t="shared" si="175"/>
        <v>28.25</v>
      </c>
      <c r="M3764" s="5">
        <f t="shared" si="176"/>
        <v>31.5</v>
      </c>
      <c r="N3764" t="s">
        <v>18</v>
      </c>
      <c r="O3764" t="s">
        <v>34</v>
      </c>
    </row>
    <row r="3765" spans="1:15" x14ac:dyDescent="0.25">
      <c r="A3765">
        <v>69645</v>
      </c>
      <c r="B3765" t="s">
        <v>12</v>
      </c>
      <c r="C3765">
        <v>61</v>
      </c>
      <c r="D3765" t="str">
        <f t="shared" si="174"/>
        <v>60–79 Age Group</v>
      </c>
      <c r="E3765" t="s">
        <v>34</v>
      </c>
      <c r="F3765" t="s">
        <v>34</v>
      </c>
      <c r="G3765" t="s">
        <v>13</v>
      </c>
      <c r="H3765" t="s">
        <v>43</v>
      </c>
      <c r="I3765" t="s">
        <v>21</v>
      </c>
      <c r="J3765" s="5">
        <v>112.95</v>
      </c>
      <c r="K3765" s="5">
        <v>22.2</v>
      </c>
      <c r="L3765" s="4">
        <f t="shared" si="175"/>
        <v>28.25</v>
      </c>
      <c r="M3765" s="5">
        <f t="shared" si="176"/>
        <v>22.2</v>
      </c>
      <c r="N3765" t="s">
        <v>18</v>
      </c>
      <c r="O3765" t="s">
        <v>34</v>
      </c>
    </row>
    <row r="3766" spans="1:15" x14ac:dyDescent="0.25">
      <c r="A3766">
        <v>71182</v>
      </c>
      <c r="B3766" t="s">
        <v>19</v>
      </c>
      <c r="C3766">
        <v>61</v>
      </c>
      <c r="D3766" t="str">
        <f t="shared" si="174"/>
        <v>60–79 Age Group</v>
      </c>
      <c r="E3766" t="s">
        <v>13</v>
      </c>
      <c r="F3766" t="s">
        <v>34</v>
      </c>
      <c r="G3766" t="s">
        <v>13</v>
      </c>
      <c r="H3766" t="s">
        <v>43</v>
      </c>
      <c r="I3766" t="s">
        <v>15</v>
      </c>
      <c r="J3766" s="5">
        <v>153.38</v>
      </c>
      <c r="K3766" s="5">
        <v>38.799999999999997</v>
      </c>
      <c r="L3766" s="4">
        <f t="shared" si="175"/>
        <v>28.25</v>
      </c>
      <c r="M3766" s="5">
        <f t="shared" si="176"/>
        <v>38.799999999999997</v>
      </c>
      <c r="N3766" t="s">
        <v>24</v>
      </c>
      <c r="O3766" t="s">
        <v>34</v>
      </c>
    </row>
    <row r="3767" spans="1:15" x14ac:dyDescent="0.25">
      <c r="A3767">
        <v>72214</v>
      </c>
      <c r="B3767" t="s">
        <v>12</v>
      </c>
      <c r="C3767">
        <v>61</v>
      </c>
      <c r="D3767" t="str">
        <f t="shared" si="174"/>
        <v>60–79 Age Group</v>
      </c>
      <c r="E3767" t="s">
        <v>34</v>
      </c>
      <c r="F3767" t="s">
        <v>34</v>
      </c>
      <c r="G3767" t="s">
        <v>13</v>
      </c>
      <c r="H3767" t="s">
        <v>20</v>
      </c>
      <c r="I3767" t="s">
        <v>15</v>
      </c>
      <c r="J3767" s="5">
        <v>69.150000000000006</v>
      </c>
      <c r="K3767" s="5">
        <v>27.7</v>
      </c>
      <c r="L3767" s="4">
        <f t="shared" si="175"/>
        <v>28.25</v>
      </c>
      <c r="M3767" s="5">
        <f t="shared" si="176"/>
        <v>27.7</v>
      </c>
      <c r="N3767" t="s">
        <v>18</v>
      </c>
      <c r="O3767" t="s">
        <v>34</v>
      </c>
    </row>
    <row r="3768" spans="1:15" x14ac:dyDescent="0.25">
      <c r="A3768">
        <v>72547</v>
      </c>
      <c r="B3768" t="s">
        <v>12</v>
      </c>
      <c r="C3768">
        <v>61</v>
      </c>
      <c r="D3768" t="str">
        <f t="shared" si="174"/>
        <v>60–79 Age Group</v>
      </c>
      <c r="E3768" t="s">
        <v>34</v>
      </c>
      <c r="F3768" t="s">
        <v>34</v>
      </c>
      <c r="G3768" t="s">
        <v>13</v>
      </c>
      <c r="H3768" t="s">
        <v>14</v>
      </c>
      <c r="I3768" t="s">
        <v>21</v>
      </c>
      <c r="J3768" s="5">
        <v>55.26</v>
      </c>
      <c r="K3768" s="5">
        <v>33.200000000000003</v>
      </c>
      <c r="L3768" s="4">
        <f t="shared" si="175"/>
        <v>28.25</v>
      </c>
      <c r="M3768" s="5">
        <f t="shared" si="176"/>
        <v>33.200000000000003</v>
      </c>
      <c r="N3768" t="s">
        <v>38</v>
      </c>
      <c r="O3768" t="s">
        <v>34</v>
      </c>
    </row>
    <row r="3769" spans="1:15" x14ac:dyDescent="0.25">
      <c r="A3769">
        <v>1231</v>
      </c>
      <c r="B3769" t="s">
        <v>19</v>
      </c>
      <c r="C3769">
        <v>62</v>
      </c>
      <c r="D3769" t="str">
        <f t="shared" si="174"/>
        <v>60–79 Age Group</v>
      </c>
      <c r="E3769" t="s">
        <v>34</v>
      </c>
      <c r="F3769" t="s">
        <v>34</v>
      </c>
      <c r="G3769" t="s">
        <v>13</v>
      </c>
      <c r="H3769" t="s">
        <v>43</v>
      </c>
      <c r="I3769" t="s">
        <v>21</v>
      </c>
      <c r="J3769" s="5">
        <v>73.44</v>
      </c>
      <c r="K3769" s="5">
        <v>23.4</v>
      </c>
      <c r="L3769" s="4">
        <f t="shared" si="175"/>
        <v>28.25</v>
      </c>
      <c r="M3769" s="5">
        <f t="shared" si="176"/>
        <v>23.4</v>
      </c>
      <c r="N3769" t="s">
        <v>38</v>
      </c>
      <c r="O3769" t="s">
        <v>34</v>
      </c>
    </row>
    <row r="3770" spans="1:15" x14ac:dyDescent="0.25">
      <c r="A3770">
        <v>3816</v>
      </c>
      <c r="B3770" t="s">
        <v>12</v>
      </c>
      <c r="C3770">
        <v>62</v>
      </c>
      <c r="D3770" t="str">
        <f t="shared" si="174"/>
        <v>60–79 Age Group</v>
      </c>
      <c r="E3770" t="s">
        <v>34</v>
      </c>
      <c r="F3770" t="s">
        <v>34</v>
      </c>
      <c r="G3770" t="s">
        <v>13</v>
      </c>
      <c r="H3770" t="s">
        <v>14</v>
      </c>
      <c r="I3770" t="s">
        <v>21</v>
      </c>
      <c r="J3770" s="5">
        <v>80.72</v>
      </c>
      <c r="K3770" s="5">
        <v>26</v>
      </c>
      <c r="L3770" s="4">
        <f t="shared" si="175"/>
        <v>28.25</v>
      </c>
      <c r="M3770" s="5">
        <f t="shared" si="176"/>
        <v>26</v>
      </c>
      <c r="N3770" t="s">
        <v>18</v>
      </c>
      <c r="O3770" t="s">
        <v>34</v>
      </c>
    </row>
    <row r="3771" spans="1:15" x14ac:dyDescent="0.25">
      <c r="A3771">
        <v>6480</v>
      </c>
      <c r="B3771" t="s">
        <v>12</v>
      </c>
      <c r="C3771">
        <v>62</v>
      </c>
      <c r="D3771" t="str">
        <f t="shared" si="174"/>
        <v>60–79 Age Group</v>
      </c>
      <c r="E3771" t="s">
        <v>34</v>
      </c>
      <c r="F3771" t="s">
        <v>34</v>
      </c>
      <c r="G3771" t="s">
        <v>34</v>
      </c>
      <c r="H3771" t="s">
        <v>43</v>
      </c>
      <c r="I3771" t="s">
        <v>15</v>
      </c>
      <c r="J3771" s="5">
        <v>93.55</v>
      </c>
      <c r="K3771" s="5">
        <v>31.7</v>
      </c>
      <c r="L3771" s="4">
        <f t="shared" si="175"/>
        <v>28.25</v>
      </c>
      <c r="M3771" s="5">
        <f t="shared" si="176"/>
        <v>31.7</v>
      </c>
      <c r="N3771" t="s">
        <v>24</v>
      </c>
      <c r="O3771" t="s">
        <v>34</v>
      </c>
    </row>
    <row r="3772" spans="1:15" x14ac:dyDescent="0.25">
      <c r="A3772">
        <v>10744</v>
      </c>
      <c r="B3772" t="s">
        <v>12</v>
      </c>
      <c r="C3772">
        <v>62</v>
      </c>
      <c r="D3772" t="str">
        <f t="shared" si="174"/>
        <v>60–79 Age Group</v>
      </c>
      <c r="E3772" t="s">
        <v>34</v>
      </c>
      <c r="F3772" t="s">
        <v>13</v>
      </c>
      <c r="G3772" t="s">
        <v>13</v>
      </c>
      <c r="H3772" t="s">
        <v>43</v>
      </c>
      <c r="I3772" t="s">
        <v>21</v>
      </c>
      <c r="J3772" s="5">
        <v>73.7</v>
      </c>
      <c r="K3772" s="5">
        <v>26.2</v>
      </c>
      <c r="L3772" s="4">
        <f t="shared" si="175"/>
        <v>28.25</v>
      </c>
      <c r="M3772" s="5">
        <f t="shared" si="176"/>
        <v>26.2</v>
      </c>
      <c r="N3772" t="s">
        <v>24</v>
      </c>
      <c r="O3772" t="s">
        <v>34</v>
      </c>
    </row>
    <row r="3773" spans="1:15" x14ac:dyDescent="0.25">
      <c r="A3773">
        <v>11730</v>
      </c>
      <c r="B3773" t="s">
        <v>19</v>
      </c>
      <c r="C3773">
        <v>62</v>
      </c>
      <c r="D3773" t="str">
        <f t="shared" si="174"/>
        <v>60–79 Age Group</v>
      </c>
      <c r="E3773" t="s">
        <v>13</v>
      </c>
      <c r="F3773" t="s">
        <v>34</v>
      </c>
      <c r="G3773" t="s">
        <v>13</v>
      </c>
      <c r="H3773" t="s">
        <v>43</v>
      </c>
      <c r="I3773" t="s">
        <v>21</v>
      </c>
      <c r="J3773" s="5">
        <v>77.040000000000006</v>
      </c>
      <c r="K3773" s="5">
        <v>34.700000000000003</v>
      </c>
      <c r="L3773" s="4">
        <f t="shared" si="175"/>
        <v>28.25</v>
      </c>
      <c r="M3773" s="5">
        <f t="shared" si="176"/>
        <v>34.700000000000003</v>
      </c>
      <c r="N3773" t="s">
        <v>24</v>
      </c>
      <c r="O3773" t="s">
        <v>34</v>
      </c>
    </row>
    <row r="3774" spans="1:15" x14ac:dyDescent="0.25">
      <c r="A3774">
        <v>13176</v>
      </c>
      <c r="B3774" t="s">
        <v>19</v>
      </c>
      <c r="C3774">
        <v>62</v>
      </c>
      <c r="D3774" t="str">
        <f t="shared" si="174"/>
        <v>60–79 Age Group</v>
      </c>
      <c r="E3774" t="s">
        <v>13</v>
      </c>
      <c r="F3774" t="s">
        <v>34</v>
      </c>
      <c r="G3774" t="s">
        <v>13</v>
      </c>
      <c r="H3774" t="s">
        <v>14</v>
      </c>
      <c r="I3774" t="s">
        <v>15</v>
      </c>
      <c r="J3774" s="5">
        <v>78.02</v>
      </c>
      <c r="K3774" s="5">
        <v>36.4</v>
      </c>
      <c r="L3774" s="4">
        <f t="shared" si="175"/>
        <v>28.25</v>
      </c>
      <c r="M3774" s="5">
        <f t="shared" si="176"/>
        <v>36.4</v>
      </c>
      <c r="N3774" t="s">
        <v>24</v>
      </c>
      <c r="O3774" t="s">
        <v>34</v>
      </c>
    </row>
    <row r="3775" spans="1:15" x14ac:dyDescent="0.25">
      <c r="A3775">
        <v>14789</v>
      </c>
      <c r="B3775" t="s">
        <v>19</v>
      </c>
      <c r="C3775">
        <v>62</v>
      </c>
      <c r="D3775" t="str">
        <f t="shared" si="174"/>
        <v>60–79 Age Group</v>
      </c>
      <c r="E3775" t="s">
        <v>34</v>
      </c>
      <c r="F3775" t="s">
        <v>34</v>
      </c>
      <c r="G3775" t="s">
        <v>13</v>
      </c>
      <c r="H3775" t="s">
        <v>14</v>
      </c>
      <c r="I3775" t="s">
        <v>21</v>
      </c>
      <c r="J3775" s="5">
        <v>117.63</v>
      </c>
      <c r="K3775" s="5">
        <v>27.1</v>
      </c>
      <c r="L3775" s="4">
        <f t="shared" si="175"/>
        <v>28.25</v>
      </c>
      <c r="M3775" s="5">
        <f t="shared" si="176"/>
        <v>27.1</v>
      </c>
      <c r="N3775" t="s">
        <v>18</v>
      </c>
      <c r="O3775" t="s">
        <v>34</v>
      </c>
    </row>
    <row r="3776" spans="1:15" x14ac:dyDescent="0.25">
      <c r="A3776">
        <v>16837</v>
      </c>
      <c r="B3776" t="s">
        <v>12</v>
      </c>
      <c r="C3776">
        <v>62</v>
      </c>
      <c r="D3776" t="str">
        <f t="shared" si="174"/>
        <v>60–79 Age Group</v>
      </c>
      <c r="E3776" t="s">
        <v>13</v>
      </c>
      <c r="F3776" t="s">
        <v>34</v>
      </c>
      <c r="G3776" t="s">
        <v>13</v>
      </c>
      <c r="H3776" t="s">
        <v>14</v>
      </c>
      <c r="I3776" t="s">
        <v>21</v>
      </c>
      <c r="J3776" s="5">
        <v>77.92</v>
      </c>
      <c r="K3776" s="5">
        <v>26.7</v>
      </c>
      <c r="L3776" s="4">
        <f t="shared" si="175"/>
        <v>28.25</v>
      </c>
      <c r="M3776" s="5">
        <f t="shared" si="176"/>
        <v>26.7</v>
      </c>
      <c r="N3776" t="s">
        <v>24</v>
      </c>
      <c r="O3776" t="s">
        <v>34</v>
      </c>
    </row>
    <row r="3777" spans="1:15" x14ac:dyDescent="0.25">
      <c r="A3777">
        <v>17697</v>
      </c>
      <c r="B3777" t="s">
        <v>19</v>
      </c>
      <c r="C3777">
        <v>62</v>
      </c>
      <c r="D3777" t="str">
        <f t="shared" si="174"/>
        <v>60–79 Age Group</v>
      </c>
      <c r="E3777" t="s">
        <v>34</v>
      </c>
      <c r="F3777" t="s">
        <v>34</v>
      </c>
      <c r="G3777" t="s">
        <v>13</v>
      </c>
      <c r="H3777" t="s">
        <v>43</v>
      </c>
      <c r="I3777" t="s">
        <v>15</v>
      </c>
      <c r="J3777" s="5">
        <v>67.069999999999993</v>
      </c>
      <c r="K3777" s="5">
        <v>24.5</v>
      </c>
      <c r="L3777" s="4">
        <f t="shared" si="175"/>
        <v>28.25</v>
      </c>
      <c r="M3777" s="5">
        <f t="shared" si="176"/>
        <v>24.5</v>
      </c>
      <c r="N3777" t="s">
        <v>24</v>
      </c>
      <c r="O3777" t="s">
        <v>34</v>
      </c>
    </row>
    <row r="3778" spans="1:15" x14ac:dyDescent="0.25">
      <c r="A3778">
        <v>17708</v>
      </c>
      <c r="B3778" t="s">
        <v>12</v>
      </c>
      <c r="C3778">
        <v>62</v>
      </c>
      <c r="D3778" t="str">
        <f t="shared" ref="D3778:D3841" si="177">_xlfn.IFS(
C3778&lt;18,"1–17 Age Group",
C3778&lt;40,"18–39 Age Group",
C3778&lt;60,"40–59 Age Group",
C3778&lt;80,"60–79 Age Group",
TRUE,"80+ Age Group"
)</f>
        <v>60–79 Age Group</v>
      </c>
      <c r="E3778" t="s">
        <v>34</v>
      </c>
      <c r="F3778" t="s">
        <v>34</v>
      </c>
      <c r="G3778" t="s">
        <v>13</v>
      </c>
      <c r="H3778" t="s">
        <v>43</v>
      </c>
      <c r="I3778" t="s">
        <v>21</v>
      </c>
      <c r="J3778" s="5">
        <v>204.57</v>
      </c>
      <c r="K3778" s="5">
        <v>34.4</v>
      </c>
      <c r="L3778" s="4">
        <f t="shared" ref="L3778:L3841" si="178">MEDIAN(K:K)</f>
        <v>28.25</v>
      </c>
      <c r="M3778" s="5">
        <f t="shared" ref="M3778:M3841" si="179">IF(K:K="",$L3778,$K3778)</f>
        <v>34.4</v>
      </c>
      <c r="N3778" t="s">
        <v>38</v>
      </c>
      <c r="O3778" t="s">
        <v>34</v>
      </c>
    </row>
    <row r="3779" spans="1:15" x14ac:dyDescent="0.25">
      <c r="A3779">
        <v>18032</v>
      </c>
      <c r="B3779" t="s">
        <v>12</v>
      </c>
      <c r="C3779">
        <v>62</v>
      </c>
      <c r="D3779" t="str">
        <f t="shared" si="177"/>
        <v>60–79 Age Group</v>
      </c>
      <c r="E3779" t="s">
        <v>34</v>
      </c>
      <c r="F3779" t="s">
        <v>13</v>
      </c>
      <c r="G3779" t="s">
        <v>13</v>
      </c>
      <c r="H3779" t="s">
        <v>14</v>
      </c>
      <c r="I3779" t="s">
        <v>21</v>
      </c>
      <c r="J3779" s="5">
        <v>90.61</v>
      </c>
      <c r="K3779" s="5">
        <v>25.8</v>
      </c>
      <c r="L3779" s="4">
        <f t="shared" si="178"/>
        <v>28.25</v>
      </c>
      <c r="M3779" s="5">
        <f t="shared" si="179"/>
        <v>25.8</v>
      </c>
      <c r="N3779" t="s">
        <v>29</v>
      </c>
      <c r="O3779" t="s">
        <v>34</v>
      </c>
    </row>
    <row r="3780" spans="1:15" x14ac:dyDescent="0.25">
      <c r="A3780">
        <v>20460</v>
      </c>
      <c r="B3780" t="s">
        <v>19</v>
      </c>
      <c r="C3780">
        <v>62</v>
      </c>
      <c r="D3780" t="str">
        <f t="shared" si="177"/>
        <v>60–79 Age Group</v>
      </c>
      <c r="E3780" t="s">
        <v>34</v>
      </c>
      <c r="F3780" t="s">
        <v>34</v>
      </c>
      <c r="G3780" t="s">
        <v>13</v>
      </c>
      <c r="H3780" t="s">
        <v>14</v>
      </c>
      <c r="I3780" t="s">
        <v>15</v>
      </c>
      <c r="J3780" s="5">
        <v>114.41</v>
      </c>
      <c r="K3780" s="5">
        <v>32.5</v>
      </c>
      <c r="L3780" s="4">
        <f t="shared" si="178"/>
        <v>28.25</v>
      </c>
      <c r="M3780" s="5">
        <f t="shared" si="179"/>
        <v>32.5</v>
      </c>
      <c r="N3780" t="s">
        <v>24</v>
      </c>
      <c r="O3780" t="s">
        <v>34</v>
      </c>
    </row>
    <row r="3781" spans="1:15" x14ac:dyDescent="0.25">
      <c r="A3781">
        <v>22091</v>
      </c>
      <c r="B3781" t="s">
        <v>19</v>
      </c>
      <c r="C3781">
        <v>62</v>
      </c>
      <c r="D3781" t="str">
        <f t="shared" si="177"/>
        <v>60–79 Age Group</v>
      </c>
      <c r="E3781" t="s">
        <v>34</v>
      </c>
      <c r="F3781" t="s">
        <v>34</v>
      </c>
      <c r="G3781" t="s">
        <v>13</v>
      </c>
      <c r="H3781" t="s">
        <v>20</v>
      </c>
      <c r="I3781" t="s">
        <v>15</v>
      </c>
      <c r="J3781" s="5">
        <v>180.63</v>
      </c>
      <c r="K3781" s="5">
        <v>31.8</v>
      </c>
      <c r="L3781" s="4">
        <f t="shared" si="178"/>
        <v>28.25</v>
      </c>
      <c r="M3781" s="5">
        <f t="shared" si="179"/>
        <v>31.8</v>
      </c>
      <c r="N3781" t="s">
        <v>18</v>
      </c>
      <c r="O3781" t="s">
        <v>34</v>
      </c>
    </row>
    <row r="3782" spans="1:15" x14ac:dyDescent="0.25">
      <c r="A3782">
        <v>22488</v>
      </c>
      <c r="B3782" t="s">
        <v>19</v>
      </c>
      <c r="C3782">
        <v>62</v>
      </c>
      <c r="D3782" t="str">
        <f t="shared" si="177"/>
        <v>60–79 Age Group</v>
      </c>
      <c r="E3782" t="s">
        <v>34</v>
      </c>
      <c r="F3782" t="s">
        <v>34</v>
      </c>
      <c r="G3782" t="s">
        <v>13</v>
      </c>
      <c r="H3782" t="s">
        <v>43</v>
      </c>
      <c r="I3782" t="s">
        <v>15</v>
      </c>
      <c r="J3782" s="5">
        <v>88.63</v>
      </c>
      <c r="K3782" s="5">
        <v>24.5</v>
      </c>
      <c r="L3782" s="4">
        <f t="shared" si="178"/>
        <v>28.25</v>
      </c>
      <c r="M3782" s="5">
        <f t="shared" si="179"/>
        <v>24.5</v>
      </c>
      <c r="N3782" t="s">
        <v>24</v>
      </c>
      <c r="O3782" t="s">
        <v>34</v>
      </c>
    </row>
    <row r="3783" spans="1:15" x14ac:dyDescent="0.25">
      <c r="A3783">
        <v>22917</v>
      </c>
      <c r="B3783" t="s">
        <v>19</v>
      </c>
      <c r="C3783">
        <v>62</v>
      </c>
      <c r="D3783" t="str">
        <f t="shared" si="177"/>
        <v>60–79 Age Group</v>
      </c>
      <c r="E3783" t="s">
        <v>34</v>
      </c>
      <c r="F3783" t="s">
        <v>34</v>
      </c>
      <c r="G3783" t="s">
        <v>13</v>
      </c>
      <c r="H3783" t="s">
        <v>14</v>
      </c>
      <c r="I3783" t="s">
        <v>15</v>
      </c>
      <c r="J3783" s="5">
        <v>92.99</v>
      </c>
      <c r="K3783" s="5">
        <v>29.3</v>
      </c>
      <c r="L3783" s="4">
        <f t="shared" si="178"/>
        <v>28.25</v>
      </c>
      <c r="M3783" s="5">
        <f t="shared" si="179"/>
        <v>29.3</v>
      </c>
      <c r="N3783" t="s">
        <v>18</v>
      </c>
      <c r="O3783" t="s">
        <v>34</v>
      </c>
    </row>
    <row r="3784" spans="1:15" x14ac:dyDescent="0.25">
      <c r="A3784">
        <v>23989</v>
      </c>
      <c r="B3784" t="s">
        <v>19</v>
      </c>
      <c r="C3784">
        <v>62</v>
      </c>
      <c r="D3784" t="str">
        <f t="shared" si="177"/>
        <v>60–79 Age Group</v>
      </c>
      <c r="E3784" t="s">
        <v>34</v>
      </c>
      <c r="F3784" t="s">
        <v>34</v>
      </c>
      <c r="G3784" t="s">
        <v>13</v>
      </c>
      <c r="H3784" t="s">
        <v>20</v>
      </c>
      <c r="I3784" t="s">
        <v>15</v>
      </c>
      <c r="J3784" s="5">
        <v>86.4</v>
      </c>
      <c r="K3784" s="5">
        <v>32.6</v>
      </c>
      <c r="L3784" s="4">
        <f t="shared" si="178"/>
        <v>28.25</v>
      </c>
      <c r="M3784" s="5">
        <f t="shared" si="179"/>
        <v>32.6</v>
      </c>
      <c r="N3784" t="s">
        <v>29</v>
      </c>
      <c r="O3784" t="s">
        <v>34</v>
      </c>
    </row>
    <row r="3785" spans="1:15" x14ac:dyDescent="0.25">
      <c r="A3785">
        <v>25070</v>
      </c>
      <c r="B3785" t="s">
        <v>12</v>
      </c>
      <c r="C3785">
        <v>62</v>
      </c>
      <c r="D3785" t="str">
        <f t="shared" si="177"/>
        <v>60–79 Age Group</v>
      </c>
      <c r="E3785" t="s">
        <v>34</v>
      </c>
      <c r="F3785" t="s">
        <v>34</v>
      </c>
      <c r="G3785" t="s">
        <v>13</v>
      </c>
      <c r="H3785" t="s">
        <v>43</v>
      </c>
      <c r="I3785" t="s">
        <v>21</v>
      </c>
      <c r="J3785" s="5">
        <v>103</v>
      </c>
      <c r="K3785" s="5">
        <v>31.9</v>
      </c>
      <c r="L3785" s="4">
        <f t="shared" si="178"/>
        <v>28.25</v>
      </c>
      <c r="M3785" s="5">
        <f t="shared" si="179"/>
        <v>31.9</v>
      </c>
      <c r="N3785" t="s">
        <v>38</v>
      </c>
      <c r="O3785" t="s">
        <v>34</v>
      </c>
    </row>
    <row r="3786" spans="1:15" x14ac:dyDescent="0.25">
      <c r="A3786">
        <v>25405</v>
      </c>
      <c r="B3786" t="s">
        <v>12</v>
      </c>
      <c r="C3786">
        <v>62</v>
      </c>
      <c r="D3786" t="str">
        <f t="shared" si="177"/>
        <v>60–79 Age Group</v>
      </c>
      <c r="E3786" t="s">
        <v>34</v>
      </c>
      <c r="F3786" t="s">
        <v>34</v>
      </c>
      <c r="G3786" t="s">
        <v>13</v>
      </c>
      <c r="H3786" t="s">
        <v>43</v>
      </c>
      <c r="I3786" t="s">
        <v>15</v>
      </c>
      <c r="J3786" s="5">
        <v>187.52</v>
      </c>
      <c r="K3786" s="5">
        <v>57.7</v>
      </c>
      <c r="L3786" s="4">
        <f t="shared" si="178"/>
        <v>28.25</v>
      </c>
      <c r="M3786" s="5">
        <f t="shared" si="179"/>
        <v>57.7</v>
      </c>
      <c r="N3786" t="s">
        <v>24</v>
      </c>
      <c r="O3786" t="s">
        <v>34</v>
      </c>
    </row>
    <row r="3787" spans="1:15" x14ac:dyDescent="0.25">
      <c r="A3787">
        <v>28108</v>
      </c>
      <c r="B3787" t="s">
        <v>19</v>
      </c>
      <c r="C3787">
        <v>62</v>
      </c>
      <c r="D3787" t="str">
        <f t="shared" si="177"/>
        <v>60–79 Age Group</v>
      </c>
      <c r="E3787" t="s">
        <v>34</v>
      </c>
      <c r="F3787" t="s">
        <v>34</v>
      </c>
      <c r="G3787" t="s">
        <v>13</v>
      </c>
      <c r="H3787" t="s">
        <v>14</v>
      </c>
      <c r="I3787" t="s">
        <v>21</v>
      </c>
      <c r="J3787" s="5">
        <v>82.57</v>
      </c>
      <c r="K3787" s="5">
        <v>27.5</v>
      </c>
      <c r="L3787" s="4">
        <f t="shared" si="178"/>
        <v>28.25</v>
      </c>
      <c r="M3787" s="5">
        <f t="shared" si="179"/>
        <v>27.5</v>
      </c>
      <c r="N3787" t="s">
        <v>38</v>
      </c>
      <c r="O3787" t="s">
        <v>34</v>
      </c>
    </row>
    <row r="3788" spans="1:15" x14ac:dyDescent="0.25">
      <c r="A3788">
        <v>28443</v>
      </c>
      <c r="B3788" t="s">
        <v>12</v>
      </c>
      <c r="C3788">
        <v>62</v>
      </c>
      <c r="D3788" t="str">
        <f t="shared" si="177"/>
        <v>60–79 Age Group</v>
      </c>
      <c r="E3788" t="s">
        <v>34</v>
      </c>
      <c r="F3788" t="s">
        <v>34</v>
      </c>
      <c r="G3788" t="s">
        <v>13</v>
      </c>
      <c r="H3788" t="s">
        <v>20</v>
      </c>
      <c r="I3788" t="s">
        <v>15</v>
      </c>
      <c r="J3788" s="5">
        <v>85.12</v>
      </c>
      <c r="K3788" s="5">
        <v>36.299999999999997</v>
      </c>
      <c r="L3788" s="4">
        <f t="shared" si="178"/>
        <v>28.25</v>
      </c>
      <c r="M3788" s="5">
        <f t="shared" si="179"/>
        <v>36.299999999999997</v>
      </c>
      <c r="N3788" t="s">
        <v>18</v>
      </c>
      <c r="O3788" t="s">
        <v>34</v>
      </c>
    </row>
    <row r="3789" spans="1:15" x14ac:dyDescent="0.25">
      <c r="A3789">
        <v>29375</v>
      </c>
      <c r="B3789" t="s">
        <v>12</v>
      </c>
      <c r="C3789">
        <v>62</v>
      </c>
      <c r="D3789" t="str">
        <f t="shared" si="177"/>
        <v>60–79 Age Group</v>
      </c>
      <c r="E3789" t="s">
        <v>34</v>
      </c>
      <c r="F3789" t="s">
        <v>34</v>
      </c>
      <c r="G3789" t="s">
        <v>13</v>
      </c>
      <c r="H3789" t="s">
        <v>14</v>
      </c>
      <c r="I3789" t="s">
        <v>15</v>
      </c>
      <c r="J3789" s="5">
        <v>206.98</v>
      </c>
      <c r="K3789" s="5">
        <v>36.799999999999997</v>
      </c>
      <c r="L3789" s="4">
        <f t="shared" si="178"/>
        <v>28.25</v>
      </c>
      <c r="M3789" s="5">
        <f t="shared" si="179"/>
        <v>36.799999999999997</v>
      </c>
      <c r="N3789" t="s">
        <v>29</v>
      </c>
      <c r="O3789" t="s">
        <v>34</v>
      </c>
    </row>
    <row r="3790" spans="1:15" x14ac:dyDescent="0.25">
      <c r="A3790">
        <v>29539</v>
      </c>
      <c r="B3790" t="s">
        <v>12</v>
      </c>
      <c r="C3790">
        <v>62</v>
      </c>
      <c r="D3790" t="str">
        <f t="shared" si="177"/>
        <v>60–79 Age Group</v>
      </c>
      <c r="E3790" t="s">
        <v>13</v>
      </c>
      <c r="F3790" t="s">
        <v>34</v>
      </c>
      <c r="G3790" t="s">
        <v>13</v>
      </c>
      <c r="H3790" t="s">
        <v>20</v>
      </c>
      <c r="I3790" t="s">
        <v>21</v>
      </c>
      <c r="J3790" s="5">
        <v>95.49</v>
      </c>
      <c r="K3790" s="5">
        <v>40.200000000000003</v>
      </c>
      <c r="L3790" s="4">
        <f t="shared" si="178"/>
        <v>28.25</v>
      </c>
      <c r="M3790" s="5">
        <f t="shared" si="179"/>
        <v>40.200000000000003</v>
      </c>
      <c r="N3790" t="s">
        <v>29</v>
      </c>
      <c r="O3790" t="s">
        <v>34</v>
      </c>
    </row>
    <row r="3791" spans="1:15" x14ac:dyDescent="0.25">
      <c r="A3791">
        <v>30129</v>
      </c>
      <c r="B3791" t="s">
        <v>19</v>
      </c>
      <c r="C3791">
        <v>62</v>
      </c>
      <c r="D3791" t="str">
        <f t="shared" si="177"/>
        <v>60–79 Age Group</v>
      </c>
      <c r="E3791" t="s">
        <v>34</v>
      </c>
      <c r="F3791" t="s">
        <v>34</v>
      </c>
      <c r="G3791" t="s">
        <v>13</v>
      </c>
      <c r="H3791" t="s">
        <v>43</v>
      </c>
      <c r="I3791" t="s">
        <v>15</v>
      </c>
      <c r="J3791" s="5">
        <v>163.16999999999999</v>
      </c>
      <c r="K3791" s="5">
        <v>25.6</v>
      </c>
      <c r="L3791" s="4">
        <f t="shared" si="178"/>
        <v>28.25</v>
      </c>
      <c r="M3791" s="5">
        <f t="shared" si="179"/>
        <v>25.6</v>
      </c>
      <c r="N3791" t="s">
        <v>24</v>
      </c>
      <c r="O3791" t="s">
        <v>34</v>
      </c>
    </row>
    <row r="3792" spans="1:15" x14ac:dyDescent="0.25">
      <c r="A3792">
        <v>30145</v>
      </c>
      <c r="B3792" t="s">
        <v>19</v>
      </c>
      <c r="C3792">
        <v>62</v>
      </c>
      <c r="D3792" t="str">
        <f t="shared" si="177"/>
        <v>60–79 Age Group</v>
      </c>
      <c r="E3792" t="s">
        <v>34</v>
      </c>
      <c r="F3792" t="s">
        <v>34</v>
      </c>
      <c r="G3792" t="s">
        <v>13</v>
      </c>
      <c r="H3792" t="s">
        <v>14</v>
      </c>
      <c r="I3792" t="s">
        <v>21</v>
      </c>
      <c r="J3792" s="5">
        <v>72.19</v>
      </c>
      <c r="K3792" s="5">
        <v>22.4</v>
      </c>
      <c r="L3792" s="4">
        <f t="shared" si="178"/>
        <v>28.25</v>
      </c>
      <c r="M3792" s="5">
        <f t="shared" si="179"/>
        <v>22.4</v>
      </c>
      <c r="N3792" t="s">
        <v>38</v>
      </c>
      <c r="O3792" t="s">
        <v>34</v>
      </c>
    </row>
    <row r="3793" spans="1:15" x14ac:dyDescent="0.25">
      <c r="A3793">
        <v>31402</v>
      </c>
      <c r="B3793" t="s">
        <v>19</v>
      </c>
      <c r="C3793">
        <v>62</v>
      </c>
      <c r="D3793" t="str">
        <f t="shared" si="177"/>
        <v>60–79 Age Group</v>
      </c>
      <c r="E3793" t="s">
        <v>34</v>
      </c>
      <c r="F3793" t="s">
        <v>34</v>
      </c>
      <c r="G3793" t="s">
        <v>13</v>
      </c>
      <c r="H3793" t="s">
        <v>20</v>
      </c>
      <c r="I3793" t="s">
        <v>21</v>
      </c>
      <c r="J3793" s="5">
        <v>102.21</v>
      </c>
      <c r="K3793" s="5">
        <v>36.299999999999997</v>
      </c>
      <c r="L3793" s="4">
        <f t="shared" si="178"/>
        <v>28.25</v>
      </c>
      <c r="M3793" s="5">
        <f t="shared" si="179"/>
        <v>36.299999999999997</v>
      </c>
      <c r="N3793" t="s">
        <v>24</v>
      </c>
      <c r="O3793" t="s">
        <v>34</v>
      </c>
    </row>
    <row r="3794" spans="1:15" x14ac:dyDescent="0.25">
      <c r="A3794">
        <v>31746</v>
      </c>
      <c r="B3794" t="s">
        <v>19</v>
      </c>
      <c r="C3794">
        <v>62</v>
      </c>
      <c r="D3794" t="str">
        <f t="shared" si="177"/>
        <v>60–79 Age Group</v>
      </c>
      <c r="E3794" t="s">
        <v>34</v>
      </c>
      <c r="F3794" t="s">
        <v>34</v>
      </c>
      <c r="G3794" t="s">
        <v>13</v>
      </c>
      <c r="H3794" t="s">
        <v>14</v>
      </c>
      <c r="I3794" t="s">
        <v>21</v>
      </c>
      <c r="J3794" s="5">
        <v>83.85</v>
      </c>
      <c r="K3794" s="5">
        <v>24.5</v>
      </c>
      <c r="L3794" s="4">
        <f t="shared" si="178"/>
        <v>28.25</v>
      </c>
      <c r="M3794" s="5">
        <f t="shared" si="179"/>
        <v>24.5</v>
      </c>
      <c r="N3794" t="s">
        <v>24</v>
      </c>
      <c r="O3794" t="s">
        <v>34</v>
      </c>
    </row>
    <row r="3795" spans="1:15" x14ac:dyDescent="0.25">
      <c r="A3795">
        <v>31925</v>
      </c>
      <c r="B3795" t="s">
        <v>19</v>
      </c>
      <c r="C3795">
        <v>62</v>
      </c>
      <c r="D3795" t="str">
        <f t="shared" si="177"/>
        <v>60–79 Age Group</v>
      </c>
      <c r="E3795" t="s">
        <v>34</v>
      </c>
      <c r="F3795" t="s">
        <v>34</v>
      </c>
      <c r="G3795" t="s">
        <v>13</v>
      </c>
      <c r="H3795" t="s">
        <v>14</v>
      </c>
      <c r="I3795" t="s">
        <v>21</v>
      </c>
      <c r="J3795" s="5">
        <v>98.05</v>
      </c>
      <c r="K3795" s="5">
        <v>27.9</v>
      </c>
      <c r="L3795" s="4">
        <f t="shared" si="178"/>
        <v>28.25</v>
      </c>
      <c r="M3795" s="5">
        <f t="shared" si="179"/>
        <v>27.9</v>
      </c>
      <c r="N3795" t="s">
        <v>24</v>
      </c>
      <c r="O3795" t="s">
        <v>34</v>
      </c>
    </row>
    <row r="3796" spans="1:15" x14ac:dyDescent="0.25">
      <c r="A3796">
        <v>32457</v>
      </c>
      <c r="B3796" t="s">
        <v>12</v>
      </c>
      <c r="C3796">
        <v>62</v>
      </c>
      <c r="D3796" t="str">
        <f t="shared" si="177"/>
        <v>60–79 Age Group</v>
      </c>
      <c r="E3796" t="s">
        <v>34</v>
      </c>
      <c r="F3796" t="s">
        <v>34</v>
      </c>
      <c r="G3796" t="s">
        <v>13</v>
      </c>
      <c r="H3796" t="s">
        <v>14</v>
      </c>
      <c r="I3796" t="s">
        <v>15</v>
      </c>
      <c r="J3796" s="5">
        <v>96.37</v>
      </c>
      <c r="K3796" s="5">
        <v>30.7</v>
      </c>
      <c r="L3796" s="4">
        <f t="shared" si="178"/>
        <v>28.25</v>
      </c>
      <c r="M3796" s="5">
        <f t="shared" si="179"/>
        <v>30.7</v>
      </c>
      <c r="N3796" t="s">
        <v>18</v>
      </c>
      <c r="O3796" t="s">
        <v>34</v>
      </c>
    </row>
    <row r="3797" spans="1:15" x14ac:dyDescent="0.25">
      <c r="A3797">
        <v>33622</v>
      </c>
      <c r="B3797" t="s">
        <v>12</v>
      </c>
      <c r="C3797">
        <v>62</v>
      </c>
      <c r="D3797" t="str">
        <f t="shared" si="177"/>
        <v>60–79 Age Group</v>
      </c>
      <c r="E3797" t="s">
        <v>13</v>
      </c>
      <c r="F3797" t="s">
        <v>34</v>
      </c>
      <c r="G3797" t="s">
        <v>13</v>
      </c>
      <c r="H3797" t="s">
        <v>14</v>
      </c>
      <c r="I3797" t="s">
        <v>15</v>
      </c>
      <c r="J3797" s="5">
        <v>211.49</v>
      </c>
      <c r="K3797" s="5">
        <v>41.1</v>
      </c>
      <c r="L3797" s="4">
        <f t="shared" si="178"/>
        <v>28.25</v>
      </c>
      <c r="M3797" s="5">
        <f t="shared" si="179"/>
        <v>41.1</v>
      </c>
      <c r="N3797" t="s">
        <v>38</v>
      </c>
      <c r="O3797" t="s">
        <v>34</v>
      </c>
    </row>
    <row r="3798" spans="1:15" x14ac:dyDescent="0.25">
      <c r="A3798">
        <v>34721</v>
      </c>
      <c r="B3798" t="s">
        <v>19</v>
      </c>
      <c r="C3798">
        <v>62</v>
      </c>
      <c r="D3798" t="str">
        <f t="shared" si="177"/>
        <v>60–79 Age Group</v>
      </c>
      <c r="E3798" t="s">
        <v>13</v>
      </c>
      <c r="F3798" t="s">
        <v>34</v>
      </c>
      <c r="G3798" t="s">
        <v>13</v>
      </c>
      <c r="H3798" t="s">
        <v>43</v>
      </c>
      <c r="I3798" t="s">
        <v>15</v>
      </c>
      <c r="J3798" s="5">
        <v>92.13</v>
      </c>
      <c r="K3798" s="5">
        <v>33.700000000000003</v>
      </c>
      <c r="L3798" s="4">
        <f t="shared" si="178"/>
        <v>28.25</v>
      </c>
      <c r="M3798" s="5">
        <f t="shared" si="179"/>
        <v>33.700000000000003</v>
      </c>
      <c r="N3798" t="s">
        <v>24</v>
      </c>
      <c r="O3798" t="s">
        <v>34</v>
      </c>
    </row>
    <row r="3799" spans="1:15" x14ac:dyDescent="0.25">
      <c r="A3799">
        <v>35182</v>
      </c>
      <c r="B3799" t="s">
        <v>19</v>
      </c>
      <c r="C3799">
        <v>62</v>
      </c>
      <c r="D3799" t="str">
        <f t="shared" si="177"/>
        <v>60–79 Age Group</v>
      </c>
      <c r="E3799" t="s">
        <v>34</v>
      </c>
      <c r="F3799" t="s">
        <v>34</v>
      </c>
      <c r="G3799" t="s">
        <v>13</v>
      </c>
      <c r="H3799" t="s">
        <v>43</v>
      </c>
      <c r="I3799" t="s">
        <v>21</v>
      </c>
      <c r="J3799" s="5">
        <v>98.14</v>
      </c>
      <c r="K3799" s="5">
        <v>42</v>
      </c>
      <c r="L3799" s="4">
        <f t="shared" si="178"/>
        <v>28.25</v>
      </c>
      <c r="M3799" s="5">
        <f t="shared" si="179"/>
        <v>42</v>
      </c>
      <c r="N3799" t="s">
        <v>38</v>
      </c>
      <c r="O3799" t="s">
        <v>34</v>
      </c>
    </row>
    <row r="3800" spans="1:15" x14ac:dyDescent="0.25">
      <c r="A3800">
        <v>35231</v>
      </c>
      <c r="B3800" t="s">
        <v>12</v>
      </c>
      <c r="C3800">
        <v>62</v>
      </c>
      <c r="D3800" t="str">
        <f t="shared" si="177"/>
        <v>60–79 Age Group</v>
      </c>
      <c r="E3800" t="s">
        <v>34</v>
      </c>
      <c r="F3800" t="s">
        <v>34</v>
      </c>
      <c r="G3800" t="s">
        <v>13</v>
      </c>
      <c r="H3800" t="s">
        <v>43</v>
      </c>
      <c r="I3800" t="s">
        <v>15</v>
      </c>
      <c r="J3800" s="5">
        <v>91.68</v>
      </c>
      <c r="K3800" s="5">
        <v>26.5</v>
      </c>
      <c r="L3800" s="4">
        <f t="shared" si="178"/>
        <v>28.25</v>
      </c>
      <c r="M3800" s="5">
        <f t="shared" si="179"/>
        <v>26.5</v>
      </c>
      <c r="N3800" t="s">
        <v>38</v>
      </c>
      <c r="O3800" t="s">
        <v>34</v>
      </c>
    </row>
    <row r="3801" spans="1:15" x14ac:dyDescent="0.25">
      <c r="A3801">
        <v>35866</v>
      </c>
      <c r="B3801" t="s">
        <v>19</v>
      </c>
      <c r="C3801">
        <v>62</v>
      </c>
      <c r="D3801" t="str">
        <f t="shared" si="177"/>
        <v>60–79 Age Group</v>
      </c>
      <c r="E3801" t="s">
        <v>34</v>
      </c>
      <c r="F3801" t="s">
        <v>34</v>
      </c>
      <c r="G3801" t="s">
        <v>13</v>
      </c>
      <c r="H3801" t="s">
        <v>14</v>
      </c>
      <c r="I3801" t="s">
        <v>21</v>
      </c>
      <c r="J3801" s="5">
        <v>91.65</v>
      </c>
      <c r="K3801" s="5">
        <v>30.5</v>
      </c>
      <c r="L3801" s="4">
        <f t="shared" si="178"/>
        <v>28.25</v>
      </c>
      <c r="M3801" s="5">
        <f t="shared" si="179"/>
        <v>30.5</v>
      </c>
      <c r="N3801" t="s">
        <v>24</v>
      </c>
      <c r="O3801" t="s">
        <v>34</v>
      </c>
    </row>
    <row r="3802" spans="1:15" x14ac:dyDescent="0.25">
      <c r="A3802">
        <v>38354</v>
      </c>
      <c r="B3802" t="s">
        <v>19</v>
      </c>
      <c r="C3802">
        <v>62</v>
      </c>
      <c r="D3802" t="str">
        <f t="shared" si="177"/>
        <v>60–79 Age Group</v>
      </c>
      <c r="E3802" t="s">
        <v>34</v>
      </c>
      <c r="F3802" t="s">
        <v>34</v>
      </c>
      <c r="G3802" t="s">
        <v>13</v>
      </c>
      <c r="H3802" t="s">
        <v>20</v>
      </c>
      <c r="I3802" t="s">
        <v>15</v>
      </c>
      <c r="J3802" s="5">
        <v>91.82</v>
      </c>
      <c r="K3802" s="5">
        <v>19.600000000000001</v>
      </c>
      <c r="L3802" s="4">
        <f t="shared" si="178"/>
        <v>28.25</v>
      </c>
      <c r="M3802" s="5">
        <f t="shared" si="179"/>
        <v>19.600000000000001</v>
      </c>
      <c r="N3802" t="s">
        <v>38</v>
      </c>
      <c r="O3802" t="s">
        <v>34</v>
      </c>
    </row>
    <row r="3803" spans="1:15" x14ac:dyDescent="0.25">
      <c r="A3803">
        <v>38549</v>
      </c>
      <c r="B3803" t="s">
        <v>19</v>
      </c>
      <c r="C3803">
        <v>62</v>
      </c>
      <c r="D3803" t="str">
        <f t="shared" si="177"/>
        <v>60–79 Age Group</v>
      </c>
      <c r="E3803" t="s">
        <v>34</v>
      </c>
      <c r="F3803" t="s">
        <v>34</v>
      </c>
      <c r="G3803" t="s">
        <v>13</v>
      </c>
      <c r="H3803" t="s">
        <v>14</v>
      </c>
      <c r="I3803" t="s">
        <v>15</v>
      </c>
      <c r="J3803" s="5">
        <v>212.62</v>
      </c>
      <c r="K3803" s="5">
        <v>35.799999999999997</v>
      </c>
      <c r="L3803" s="4">
        <f t="shared" si="178"/>
        <v>28.25</v>
      </c>
      <c r="M3803" s="5">
        <f t="shared" si="179"/>
        <v>35.799999999999997</v>
      </c>
      <c r="N3803" t="s">
        <v>24</v>
      </c>
      <c r="O3803" t="s">
        <v>34</v>
      </c>
    </row>
    <row r="3804" spans="1:15" x14ac:dyDescent="0.25">
      <c r="A3804">
        <v>38658</v>
      </c>
      <c r="B3804" t="s">
        <v>19</v>
      </c>
      <c r="C3804">
        <v>62</v>
      </c>
      <c r="D3804" t="str">
        <f t="shared" si="177"/>
        <v>60–79 Age Group</v>
      </c>
      <c r="E3804" t="s">
        <v>34</v>
      </c>
      <c r="F3804" t="s">
        <v>34</v>
      </c>
      <c r="G3804" t="s">
        <v>13</v>
      </c>
      <c r="H3804" t="s">
        <v>20</v>
      </c>
      <c r="I3804" t="s">
        <v>21</v>
      </c>
      <c r="J3804" s="5">
        <v>213.92</v>
      </c>
      <c r="K3804" s="5">
        <v>44.6</v>
      </c>
      <c r="L3804" s="4">
        <f t="shared" si="178"/>
        <v>28.25</v>
      </c>
      <c r="M3804" s="5">
        <f t="shared" si="179"/>
        <v>44.6</v>
      </c>
      <c r="N3804" t="s">
        <v>24</v>
      </c>
      <c r="O3804" t="s">
        <v>34</v>
      </c>
    </row>
    <row r="3805" spans="1:15" x14ac:dyDescent="0.25">
      <c r="A3805">
        <v>39308</v>
      </c>
      <c r="B3805" t="s">
        <v>12</v>
      </c>
      <c r="C3805">
        <v>62</v>
      </c>
      <c r="D3805" t="str">
        <f t="shared" si="177"/>
        <v>60–79 Age Group</v>
      </c>
      <c r="E3805" t="s">
        <v>34</v>
      </c>
      <c r="F3805" t="s">
        <v>34</v>
      </c>
      <c r="G3805" t="s">
        <v>13</v>
      </c>
      <c r="H3805" t="s">
        <v>14</v>
      </c>
      <c r="I3805" t="s">
        <v>15</v>
      </c>
      <c r="J3805" s="5">
        <v>145.37</v>
      </c>
      <c r="K3805" s="5">
        <v>33.299999999999997</v>
      </c>
      <c r="L3805" s="4">
        <f t="shared" si="178"/>
        <v>28.25</v>
      </c>
      <c r="M3805" s="5">
        <f t="shared" si="179"/>
        <v>33.299999999999997</v>
      </c>
      <c r="N3805" t="s">
        <v>38</v>
      </c>
      <c r="O3805" t="s">
        <v>34</v>
      </c>
    </row>
    <row r="3806" spans="1:15" x14ac:dyDescent="0.25">
      <c r="A3806">
        <v>41122</v>
      </c>
      <c r="B3806" t="s">
        <v>19</v>
      </c>
      <c r="C3806">
        <v>62</v>
      </c>
      <c r="D3806" t="str">
        <f t="shared" si="177"/>
        <v>60–79 Age Group</v>
      </c>
      <c r="E3806" t="s">
        <v>34</v>
      </c>
      <c r="F3806" t="s">
        <v>34</v>
      </c>
      <c r="G3806" t="s">
        <v>13</v>
      </c>
      <c r="H3806" t="s">
        <v>14</v>
      </c>
      <c r="I3806" t="s">
        <v>21</v>
      </c>
      <c r="J3806" s="5">
        <v>226.38</v>
      </c>
      <c r="K3806" s="5">
        <v>47.4</v>
      </c>
      <c r="L3806" s="4">
        <f t="shared" si="178"/>
        <v>28.25</v>
      </c>
      <c r="M3806" s="5">
        <f t="shared" si="179"/>
        <v>47.4</v>
      </c>
      <c r="N3806" t="s">
        <v>24</v>
      </c>
      <c r="O3806" t="s">
        <v>34</v>
      </c>
    </row>
    <row r="3807" spans="1:15" x14ac:dyDescent="0.25">
      <c r="A3807">
        <v>41402</v>
      </c>
      <c r="B3807" t="s">
        <v>12</v>
      </c>
      <c r="C3807">
        <v>62</v>
      </c>
      <c r="D3807" t="str">
        <f t="shared" si="177"/>
        <v>60–79 Age Group</v>
      </c>
      <c r="E3807" t="s">
        <v>34</v>
      </c>
      <c r="F3807" t="s">
        <v>34</v>
      </c>
      <c r="G3807" t="s">
        <v>13</v>
      </c>
      <c r="H3807" t="s">
        <v>20</v>
      </c>
      <c r="I3807" t="s">
        <v>15</v>
      </c>
      <c r="J3807" s="5">
        <v>78.989999999999995</v>
      </c>
      <c r="K3807" s="5">
        <v>45.5</v>
      </c>
      <c r="L3807" s="4">
        <f t="shared" si="178"/>
        <v>28.25</v>
      </c>
      <c r="M3807" s="5">
        <f t="shared" si="179"/>
        <v>45.5</v>
      </c>
      <c r="N3807" t="s">
        <v>24</v>
      </c>
      <c r="O3807" t="s">
        <v>34</v>
      </c>
    </row>
    <row r="3808" spans="1:15" x14ac:dyDescent="0.25">
      <c r="A3808">
        <v>43090</v>
      </c>
      <c r="B3808" t="s">
        <v>19</v>
      </c>
      <c r="C3808">
        <v>62</v>
      </c>
      <c r="D3808" t="str">
        <f t="shared" si="177"/>
        <v>60–79 Age Group</v>
      </c>
      <c r="E3808" t="s">
        <v>13</v>
      </c>
      <c r="F3808" t="s">
        <v>34</v>
      </c>
      <c r="G3808" t="s">
        <v>13</v>
      </c>
      <c r="H3808" t="s">
        <v>20</v>
      </c>
      <c r="I3808" t="s">
        <v>21</v>
      </c>
      <c r="J3808" s="5">
        <v>74.319999999999993</v>
      </c>
      <c r="K3808" s="5">
        <v>34</v>
      </c>
      <c r="L3808" s="4">
        <f t="shared" si="178"/>
        <v>28.25</v>
      </c>
      <c r="M3808" s="5">
        <f t="shared" si="179"/>
        <v>34</v>
      </c>
      <c r="N3808" t="s">
        <v>24</v>
      </c>
      <c r="O3808" t="s">
        <v>34</v>
      </c>
    </row>
    <row r="3809" spans="1:15" x14ac:dyDescent="0.25">
      <c r="A3809">
        <v>44171</v>
      </c>
      <c r="B3809" t="s">
        <v>12</v>
      </c>
      <c r="C3809">
        <v>62</v>
      </c>
      <c r="D3809" t="str">
        <f t="shared" si="177"/>
        <v>60–79 Age Group</v>
      </c>
      <c r="E3809" t="s">
        <v>34</v>
      </c>
      <c r="F3809" t="s">
        <v>34</v>
      </c>
      <c r="G3809" t="s">
        <v>13</v>
      </c>
      <c r="H3809" t="s">
        <v>14</v>
      </c>
      <c r="I3809" t="s">
        <v>21</v>
      </c>
      <c r="J3809" s="5">
        <v>62.56</v>
      </c>
      <c r="K3809" s="5">
        <v>32.299999999999997</v>
      </c>
      <c r="L3809" s="4">
        <f t="shared" si="178"/>
        <v>28.25</v>
      </c>
      <c r="M3809" s="5">
        <f t="shared" si="179"/>
        <v>32.299999999999997</v>
      </c>
      <c r="N3809" t="s">
        <v>24</v>
      </c>
      <c r="O3809" t="s">
        <v>34</v>
      </c>
    </row>
    <row r="3810" spans="1:15" x14ac:dyDescent="0.25">
      <c r="A3810">
        <v>44647</v>
      </c>
      <c r="B3810" t="s">
        <v>12</v>
      </c>
      <c r="C3810">
        <v>62</v>
      </c>
      <c r="D3810" t="str">
        <f t="shared" si="177"/>
        <v>60–79 Age Group</v>
      </c>
      <c r="E3810" t="s">
        <v>34</v>
      </c>
      <c r="F3810" t="s">
        <v>34</v>
      </c>
      <c r="G3810" t="s">
        <v>34</v>
      </c>
      <c r="H3810" t="s">
        <v>43</v>
      </c>
      <c r="I3810" t="s">
        <v>21</v>
      </c>
      <c r="J3810" s="5">
        <v>75.069999999999993</v>
      </c>
      <c r="K3810" s="5">
        <v>30.5</v>
      </c>
      <c r="L3810" s="4">
        <f t="shared" si="178"/>
        <v>28.25</v>
      </c>
      <c r="M3810" s="5">
        <f t="shared" si="179"/>
        <v>30.5</v>
      </c>
      <c r="N3810" t="s">
        <v>24</v>
      </c>
      <c r="O3810" t="s">
        <v>34</v>
      </c>
    </row>
    <row r="3811" spans="1:15" x14ac:dyDescent="0.25">
      <c r="A3811">
        <v>46643</v>
      </c>
      <c r="B3811" t="s">
        <v>19</v>
      </c>
      <c r="C3811">
        <v>62</v>
      </c>
      <c r="D3811" t="str">
        <f t="shared" si="177"/>
        <v>60–79 Age Group</v>
      </c>
      <c r="E3811" t="s">
        <v>34</v>
      </c>
      <c r="F3811" t="s">
        <v>34</v>
      </c>
      <c r="G3811" t="s">
        <v>13</v>
      </c>
      <c r="H3811" t="s">
        <v>14</v>
      </c>
      <c r="I3811" t="s">
        <v>21</v>
      </c>
      <c r="J3811" s="5">
        <v>82.57</v>
      </c>
      <c r="K3811" s="5">
        <v>36</v>
      </c>
      <c r="L3811" s="4">
        <f t="shared" si="178"/>
        <v>28.25</v>
      </c>
      <c r="M3811" s="5">
        <f t="shared" si="179"/>
        <v>36</v>
      </c>
      <c r="N3811" t="s">
        <v>18</v>
      </c>
      <c r="O3811" t="s">
        <v>34</v>
      </c>
    </row>
    <row r="3812" spans="1:15" x14ac:dyDescent="0.25">
      <c r="A3812">
        <v>46903</v>
      </c>
      <c r="B3812" t="s">
        <v>19</v>
      </c>
      <c r="C3812">
        <v>62</v>
      </c>
      <c r="D3812" t="str">
        <f t="shared" si="177"/>
        <v>60–79 Age Group</v>
      </c>
      <c r="E3812" t="s">
        <v>34</v>
      </c>
      <c r="F3812" t="s">
        <v>34</v>
      </c>
      <c r="G3812" t="s">
        <v>13</v>
      </c>
      <c r="H3812" t="s">
        <v>14</v>
      </c>
      <c r="I3812" t="s">
        <v>15</v>
      </c>
      <c r="J3812" s="5">
        <v>56.74</v>
      </c>
      <c r="K3812" s="5">
        <v>28.9</v>
      </c>
      <c r="L3812" s="4">
        <f t="shared" si="178"/>
        <v>28.25</v>
      </c>
      <c r="M3812" s="5">
        <f t="shared" si="179"/>
        <v>28.9</v>
      </c>
      <c r="N3812" t="s">
        <v>24</v>
      </c>
      <c r="O3812" t="s">
        <v>34</v>
      </c>
    </row>
    <row r="3813" spans="1:15" x14ac:dyDescent="0.25">
      <c r="A3813">
        <v>47558</v>
      </c>
      <c r="B3813" t="s">
        <v>12</v>
      </c>
      <c r="C3813">
        <v>62</v>
      </c>
      <c r="D3813" t="str">
        <f t="shared" si="177"/>
        <v>60–79 Age Group</v>
      </c>
      <c r="E3813" t="s">
        <v>13</v>
      </c>
      <c r="F3813" t="s">
        <v>13</v>
      </c>
      <c r="G3813" t="s">
        <v>13</v>
      </c>
      <c r="H3813" t="s">
        <v>14</v>
      </c>
      <c r="I3813" t="s">
        <v>15</v>
      </c>
      <c r="J3813" s="5">
        <v>123.95</v>
      </c>
      <c r="K3813" s="5">
        <v>34.799999999999997</v>
      </c>
      <c r="L3813" s="4">
        <f t="shared" si="178"/>
        <v>28.25</v>
      </c>
      <c r="M3813" s="5">
        <f t="shared" si="179"/>
        <v>34.799999999999997</v>
      </c>
      <c r="N3813" t="s">
        <v>18</v>
      </c>
      <c r="O3813" t="s">
        <v>34</v>
      </c>
    </row>
    <row r="3814" spans="1:15" x14ac:dyDescent="0.25">
      <c r="A3814">
        <v>48184</v>
      </c>
      <c r="B3814" t="s">
        <v>12</v>
      </c>
      <c r="C3814">
        <v>62</v>
      </c>
      <c r="D3814" t="str">
        <f t="shared" si="177"/>
        <v>60–79 Age Group</v>
      </c>
      <c r="E3814" t="s">
        <v>34</v>
      </c>
      <c r="F3814" t="s">
        <v>34</v>
      </c>
      <c r="G3814" t="s">
        <v>13</v>
      </c>
      <c r="H3814" t="s">
        <v>14</v>
      </c>
      <c r="I3814" t="s">
        <v>21</v>
      </c>
      <c r="J3814" s="5">
        <v>121.27</v>
      </c>
      <c r="K3814" s="5">
        <v>29.7</v>
      </c>
      <c r="L3814" s="4">
        <f t="shared" si="178"/>
        <v>28.25</v>
      </c>
      <c r="M3814" s="5">
        <f t="shared" si="179"/>
        <v>29.7</v>
      </c>
      <c r="N3814" t="s">
        <v>29</v>
      </c>
      <c r="O3814" t="s">
        <v>34</v>
      </c>
    </row>
    <row r="3815" spans="1:15" x14ac:dyDescent="0.25">
      <c r="A3815">
        <v>50070</v>
      </c>
      <c r="B3815" t="s">
        <v>19</v>
      </c>
      <c r="C3815">
        <v>62</v>
      </c>
      <c r="D3815" t="str">
        <f t="shared" si="177"/>
        <v>60–79 Age Group</v>
      </c>
      <c r="E3815" t="s">
        <v>13</v>
      </c>
      <c r="F3815" t="s">
        <v>34</v>
      </c>
      <c r="G3815" t="s">
        <v>13</v>
      </c>
      <c r="H3815" t="s">
        <v>20</v>
      </c>
      <c r="I3815" t="s">
        <v>21</v>
      </c>
      <c r="J3815" s="5">
        <v>261.67</v>
      </c>
      <c r="K3815" s="5">
        <v>43</v>
      </c>
      <c r="L3815" s="4">
        <f t="shared" si="178"/>
        <v>28.25</v>
      </c>
      <c r="M3815" s="5">
        <f t="shared" si="179"/>
        <v>43</v>
      </c>
      <c r="N3815" t="s">
        <v>18</v>
      </c>
      <c r="O3815" t="s">
        <v>34</v>
      </c>
    </row>
    <row r="3816" spans="1:15" x14ac:dyDescent="0.25">
      <c r="A3816">
        <v>50536</v>
      </c>
      <c r="B3816" t="s">
        <v>19</v>
      </c>
      <c r="C3816">
        <v>62</v>
      </c>
      <c r="D3816" t="str">
        <f t="shared" si="177"/>
        <v>60–79 Age Group</v>
      </c>
      <c r="E3816" t="s">
        <v>34</v>
      </c>
      <c r="F3816" t="s">
        <v>13</v>
      </c>
      <c r="G3816" t="s">
        <v>13</v>
      </c>
      <c r="H3816" t="s">
        <v>43</v>
      </c>
      <c r="I3816" t="s">
        <v>15</v>
      </c>
      <c r="J3816" s="5">
        <v>124.37</v>
      </c>
      <c r="K3816" s="5">
        <v>28.3</v>
      </c>
      <c r="L3816" s="4">
        <f t="shared" si="178"/>
        <v>28.25</v>
      </c>
      <c r="M3816" s="5">
        <f t="shared" si="179"/>
        <v>28.3</v>
      </c>
      <c r="N3816" t="s">
        <v>24</v>
      </c>
      <c r="O3816" t="s">
        <v>34</v>
      </c>
    </row>
    <row r="3817" spans="1:15" x14ac:dyDescent="0.25">
      <c r="A3817">
        <v>50663</v>
      </c>
      <c r="B3817" t="s">
        <v>19</v>
      </c>
      <c r="C3817">
        <v>62</v>
      </c>
      <c r="D3817" t="str">
        <f t="shared" si="177"/>
        <v>60–79 Age Group</v>
      </c>
      <c r="E3817" t="s">
        <v>34</v>
      </c>
      <c r="F3817" t="s">
        <v>34</v>
      </c>
      <c r="G3817" t="s">
        <v>13</v>
      </c>
      <c r="H3817" t="s">
        <v>43</v>
      </c>
      <c r="I3817" t="s">
        <v>15</v>
      </c>
      <c r="J3817" s="5">
        <v>110.84</v>
      </c>
      <c r="K3817" s="5">
        <v>23.4</v>
      </c>
      <c r="L3817" s="4">
        <f t="shared" si="178"/>
        <v>28.25</v>
      </c>
      <c r="M3817" s="5">
        <f t="shared" si="179"/>
        <v>23.4</v>
      </c>
      <c r="N3817" t="s">
        <v>29</v>
      </c>
      <c r="O3817" t="s">
        <v>34</v>
      </c>
    </row>
    <row r="3818" spans="1:15" x14ac:dyDescent="0.25">
      <c r="A3818">
        <v>51100</v>
      </c>
      <c r="B3818" t="s">
        <v>12</v>
      </c>
      <c r="C3818">
        <v>62</v>
      </c>
      <c r="D3818" t="str">
        <f t="shared" si="177"/>
        <v>60–79 Age Group</v>
      </c>
      <c r="E3818" t="s">
        <v>34</v>
      </c>
      <c r="F3818" t="s">
        <v>34</v>
      </c>
      <c r="G3818" t="s">
        <v>13</v>
      </c>
      <c r="H3818" t="s">
        <v>43</v>
      </c>
      <c r="I3818" t="s">
        <v>21</v>
      </c>
      <c r="J3818" s="5">
        <v>66.2</v>
      </c>
      <c r="K3818" s="5">
        <v>30</v>
      </c>
      <c r="L3818" s="4">
        <f t="shared" si="178"/>
        <v>28.25</v>
      </c>
      <c r="M3818" s="5">
        <f t="shared" si="179"/>
        <v>30</v>
      </c>
      <c r="N3818" t="s">
        <v>38</v>
      </c>
      <c r="O3818" t="s">
        <v>34</v>
      </c>
    </row>
    <row r="3819" spans="1:15" x14ac:dyDescent="0.25">
      <c r="A3819">
        <v>51958</v>
      </c>
      <c r="B3819" t="s">
        <v>19</v>
      </c>
      <c r="C3819">
        <v>62</v>
      </c>
      <c r="D3819" t="str">
        <f t="shared" si="177"/>
        <v>60–79 Age Group</v>
      </c>
      <c r="E3819" t="s">
        <v>13</v>
      </c>
      <c r="F3819" t="s">
        <v>34</v>
      </c>
      <c r="G3819" t="s">
        <v>34</v>
      </c>
      <c r="H3819" t="s">
        <v>14</v>
      </c>
      <c r="I3819" t="s">
        <v>15</v>
      </c>
      <c r="J3819" s="5">
        <v>199.78</v>
      </c>
      <c r="K3819" s="5">
        <v>45.2</v>
      </c>
      <c r="L3819" s="4">
        <f t="shared" si="178"/>
        <v>28.25</v>
      </c>
      <c r="M3819" s="5">
        <f t="shared" si="179"/>
        <v>45.2</v>
      </c>
      <c r="N3819" t="s">
        <v>38</v>
      </c>
      <c r="O3819" t="s">
        <v>34</v>
      </c>
    </row>
    <row r="3820" spans="1:15" x14ac:dyDescent="0.25">
      <c r="A3820">
        <v>52519</v>
      </c>
      <c r="B3820" t="s">
        <v>12</v>
      </c>
      <c r="C3820">
        <v>62</v>
      </c>
      <c r="D3820" t="str">
        <f t="shared" si="177"/>
        <v>60–79 Age Group</v>
      </c>
      <c r="E3820" t="s">
        <v>34</v>
      </c>
      <c r="F3820" t="s">
        <v>34</v>
      </c>
      <c r="G3820" t="s">
        <v>13</v>
      </c>
      <c r="H3820" t="s">
        <v>14</v>
      </c>
      <c r="I3820" t="s">
        <v>21</v>
      </c>
      <c r="J3820" s="5">
        <v>59.61</v>
      </c>
      <c r="K3820" s="5">
        <v>32.5</v>
      </c>
      <c r="L3820" s="4">
        <f t="shared" si="178"/>
        <v>28.25</v>
      </c>
      <c r="M3820" s="5">
        <f t="shared" si="179"/>
        <v>32.5</v>
      </c>
      <c r="N3820" t="s">
        <v>38</v>
      </c>
      <c r="O3820" t="s">
        <v>34</v>
      </c>
    </row>
    <row r="3821" spans="1:15" x14ac:dyDescent="0.25">
      <c r="A3821">
        <v>53552</v>
      </c>
      <c r="B3821" t="s">
        <v>19</v>
      </c>
      <c r="C3821">
        <v>62</v>
      </c>
      <c r="D3821" t="str">
        <f t="shared" si="177"/>
        <v>60–79 Age Group</v>
      </c>
      <c r="E3821" t="s">
        <v>34</v>
      </c>
      <c r="F3821" t="s">
        <v>34</v>
      </c>
      <c r="G3821" t="s">
        <v>13</v>
      </c>
      <c r="H3821" t="s">
        <v>14</v>
      </c>
      <c r="I3821" t="s">
        <v>15</v>
      </c>
      <c r="J3821" s="5">
        <v>101.19</v>
      </c>
      <c r="K3821" s="5">
        <v>23.4</v>
      </c>
      <c r="L3821" s="4">
        <f t="shared" si="178"/>
        <v>28.25</v>
      </c>
      <c r="M3821" s="5">
        <f t="shared" si="179"/>
        <v>23.4</v>
      </c>
      <c r="N3821" t="s">
        <v>24</v>
      </c>
      <c r="O3821" t="s">
        <v>34</v>
      </c>
    </row>
    <row r="3822" spans="1:15" x14ac:dyDescent="0.25">
      <c r="A3822">
        <v>54400</v>
      </c>
      <c r="B3822" t="s">
        <v>19</v>
      </c>
      <c r="C3822">
        <v>62</v>
      </c>
      <c r="D3822" t="str">
        <f t="shared" si="177"/>
        <v>60–79 Age Group</v>
      </c>
      <c r="E3822" t="s">
        <v>34</v>
      </c>
      <c r="F3822" t="s">
        <v>34</v>
      </c>
      <c r="G3822" t="s">
        <v>13</v>
      </c>
      <c r="H3822" t="s">
        <v>20</v>
      </c>
      <c r="I3822" t="s">
        <v>21</v>
      </c>
      <c r="J3822" s="5">
        <v>128.61000000000001</v>
      </c>
      <c r="K3822" s="5">
        <v>24.8</v>
      </c>
      <c r="L3822" s="4">
        <f t="shared" si="178"/>
        <v>28.25</v>
      </c>
      <c r="M3822" s="5">
        <f t="shared" si="179"/>
        <v>24.8</v>
      </c>
      <c r="N3822" t="s">
        <v>24</v>
      </c>
      <c r="O3822" t="s">
        <v>34</v>
      </c>
    </row>
    <row r="3823" spans="1:15" x14ac:dyDescent="0.25">
      <c r="A3823">
        <v>54437</v>
      </c>
      <c r="B3823" t="s">
        <v>12</v>
      </c>
      <c r="C3823">
        <v>62</v>
      </c>
      <c r="D3823" t="str">
        <f t="shared" si="177"/>
        <v>60–79 Age Group</v>
      </c>
      <c r="E3823" t="s">
        <v>34</v>
      </c>
      <c r="F3823" t="s">
        <v>34</v>
      </c>
      <c r="G3823" t="s">
        <v>13</v>
      </c>
      <c r="H3823" t="s">
        <v>20</v>
      </c>
      <c r="I3823" t="s">
        <v>21</v>
      </c>
      <c r="J3823" s="5">
        <v>136.18</v>
      </c>
      <c r="K3823" s="5">
        <v>32.200000000000003</v>
      </c>
      <c r="L3823" s="4">
        <f t="shared" si="178"/>
        <v>28.25</v>
      </c>
      <c r="M3823" s="5">
        <f t="shared" si="179"/>
        <v>32.200000000000003</v>
      </c>
      <c r="N3823" t="s">
        <v>38</v>
      </c>
      <c r="O3823" t="s">
        <v>34</v>
      </c>
    </row>
    <row r="3824" spans="1:15" x14ac:dyDescent="0.25">
      <c r="A3824">
        <v>54807</v>
      </c>
      <c r="B3824" t="s">
        <v>12</v>
      </c>
      <c r="C3824">
        <v>62</v>
      </c>
      <c r="D3824" t="str">
        <f t="shared" si="177"/>
        <v>60–79 Age Group</v>
      </c>
      <c r="E3824" t="s">
        <v>13</v>
      </c>
      <c r="F3824" t="s">
        <v>13</v>
      </c>
      <c r="G3824" t="s">
        <v>13</v>
      </c>
      <c r="H3824" t="s">
        <v>14</v>
      </c>
      <c r="I3824" t="s">
        <v>21</v>
      </c>
      <c r="J3824" s="5">
        <v>176.25</v>
      </c>
      <c r="K3824" s="5" t="s">
        <v>4270</v>
      </c>
      <c r="L3824" s="4">
        <f t="shared" si="178"/>
        <v>28.25</v>
      </c>
      <c r="M3824" s="5">
        <f t="shared" si="179"/>
        <v>28.25</v>
      </c>
      <c r="N3824" t="s">
        <v>24</v>
      </c>
      <c r="O3824" t="s">
        <v>34</v>
      </c>
    </row>
    <row r="3825" spans="1:15" x14ac:dyDescent="0.25">
      <c r="A3825">
        <v>55721</v>
      </c>
      <c r="B3825" t="s">
        <v>12</v>
      </c>
      <c r="C3825">
        <v>62</v>
      </c>
      <c r="D3825" t="str">
        <f t="shared" si="177"/>
        <v>60–79 Age Group</v>
      </c>
      <c r="E3825" t="s">
        <v>34</v>
      </c>
      <c r="F3825" t="s">
        <v>13</v>
      </c>
      <c r="G3825" t="s">
        <v>13</v>
      </c>
      <c r="H3825" t="s">
        <v>20</v>
      </c>
      <c r="I3825" t="s">
        <v>15</v>
      </c>
      <c r="J3825" s="5">
        <v>56.31</v>
      </c>
      <c r="K3825" s="5">
        <v>24.3</v>
      </c>
      <c r="L3825" s="4">
        <f t="shared" si="178"/>
        <v>28.25</v>
      </c>
      <c r="M3825" s="5">
        <f t="shared" si="179"/>
        <v>24.3</v>
      </c>
      <c r="N3825" t="s">
        <v>18</v>
      </c>
      <c r="O3825" t="s">
        <v>34</v>
      </c>
    </row>
    <row r="3826" spans="1:15" x14ac:dyDescent="0.25">
      <c r="A3826">
        <v>56137</v>
      </c>
      <c r="B3826" t="s">
        <v>19</v>
      </c>
      <c r="C3826">
        <v>62</v>
      </c>
      <c r="D3826" t="str">
        <f t="shared" si="177"/>
        <v>60–79 Age Group</v>
      </c>
      <c r="E3826" t="s">
        <v>34</v>
      </c>
      <c r="F3826" t="s">
        <v>34</v>
      </c>
      <c r="G3826" t="s">
        <v>13</v>
      </c>
      <c r="H3826" t="s">
        <v>14</v>
      </c>
      <c r="I3826" t="s">
        <v>15</v>
      </c>
      <c r="J3826" s="5">
        <v>88.32</v>
      </c>
      <c r="K3826" s="5">
        <v>36.299999999999997</v>
      </c>
      <c r="L3826" s="4">
        <f t="shared" si="178"/>
        <v>28.25</v>
      </c>
      <c r="M3826" s="5">
        <f t="shared" si="179"/>
        <v>36.299999999999997</v>
      </c>
      <c r="N3826" t="s">
        <v>38</v>
      </c>
      <c r="O3826" t="s">
        <v>34</v>
      </c>
    </row>
    <row r="3827" spans="1:15" x14ac:dyDescent="0.25">
      <c r="A3827">
        <v>57612</v>
      </c>
      <c r="B3827" t="s">
        <v>12</v>
      </c>
      <c r="C3827">
        <v>62</v>
      </c>
      <c r="D3827" t="str">
        <f t="shared" si="177"/>
        <v>60–79 Age Group</v>
      </c>
      <c r="E3827" t="s">
        <v>34</v>
      </c>
      <c r="F3827" t="s">
        <v>34</v>
      </c>
      <c r="G3827" t="s">
        <v>13</v>
      </c>
      <c r="H3827" t="s">
        <v>14</v>
      </c>
      <c r="I3827" t="s">
        <v>15</v>
      </c>
      <c r="J3827" s="5">
        <v>81.64</v>
      </c>
      <c r="K3827" s="5">
        <v>38.200000000000003</v>
      </c>
      <c r="L3827" s="4">
        <f t="shared" si="178"/>
        <v>28.25</v>
      </c>
      <c r="M3827" s="5">
        <f t="shared" si="179"/>
        <v>38.200000000000003</v>
      </c>
      <c r="N3827" t="s">
        <v>24</v>
      </c>
      <c r="O3827" t="s">
        <v>34</v>
      </c>
    </row>
    <row r="3828" spans="1:15" x14ac:dyDescent="0.25">
      <c r="A3828">
        <v>59347</v>
      </c>
      <c r="B3828" t="s">
        <v>12</v>
      </c>
      <c r="C3828">
        <v>62</v>
      </c>
      <c r="D3828" t="str">
        <f t="shared" si="177"/>
        <v>60–79 Age Group</v>
      </c>
      <c r="E3828" t="s">
        <v>34</v>
      </c>
      <c r="F3828" t="s">
        <v>34</v>
      </c>
      <c r="G3828" t="s">
        <v>13</v>
      </c>
      <c r="H3828" t="s">
        <v>14</v>
      </c>
      <c r="I3828" t="s">
        <v>15</v>
      </c>
      <c r="J3828" s="5">
        <v>124.26</v>
      </c>
      <c r="K3828" s="5">
        <v>33.4</v>
      </c>
      <c r="L3828" s="4">
        <f t="shared" si="178"/>
        <v>28.25</v>
      </c>
      <c r="M3828" s="5">
        <f t="shared" si="179"/>
        <v>33.4</v>
      </c>
      <c r="N3828" t="s">
        <v>24</v>
      </c>
      <c r="O3828" t="s">
        <v>34</v>
      </c>
    </row>
    <row r="3829" spans="1:15" x14ac:dyDescent="0.25">
      <c r="A3829">
        <v>59752</v>
      </c>
      <c r="B3829" t="s">
        <v>12</v>
      </c>
      <c r="C3829">
        <v>62</v>
      </c>
      <c r="D3829" t="str">
        <f t="shared" si="177"/>
        <v>60–79 Age Group</v>
      </c>
      <c r="E3829" t="s">
        <v>34</v>
      </c>
      <c r="F3829" t="s">
        <v>34</v>
      </c>
      <c r="G3829" t="s">
        <v>13</v>
      </c>
      <c r="H3829" t="s">
        <v>14</v>
      </c>
      <c r="I3829" t="s">
        <v>15</v>
      </c>
      <c r="J3829" s="5">
        <v>72.5</v>
      </c>
      <c r="K3829" s="5">
        <v>22.5</v>
      </c>
      <c r="L3829" s="4">
        <f t="shared" si="178"/>
        <v>28.25</v>
      </c>
      <c r="M3829" s="5">
        <f t="shared" si="179"/>
        <v>22.5</v>
      </c>
      <c r="N3829" t="s">
        <v>18</v>
      </c>
      <c r="O3829" t="s">
        <v>34</v>
      </c>
    </row>
    <row r="3830" spans="1:15" x14ac:dyDescent="0.25">
      <c r="A3830">
        <v>61868</v>
      </c>
      <c r="B3830" t="s">
        <v>19</v>
      </c>
      <c r="C3830">
        <v>62</v>
      </c>
      <c r="D3830" t="str">
        <f t="shared" si="177"/>
        <v>60–79 Age Group</v>
      </c>
      <c r="E3830" t="s">
        <v>34</v>
      </c>
      <c r="F3830" t="s">
        <v>34</v>
      </c>
      <c r="G3830" t="s">
        <v>13</v>
      </c>
      <c r="H3830" t="s">
        <v>14</v>
      </c>
      <c r="I3830" t="s">
        <v>15</v>
      </c>
      <c r="J3830" s="5">
        <v>74.12</v>
      </c>
      <c r="K3830" s="5">
        <v>21.8</v>
      </c>
      <c r="L3830" s="4">
        <f t="shared" si="178"/>
        <v>28.25</v>
      </c>
      <c r="M3830" s="5">
        <f t="shared" si="179"/>
        <v>21.8</v>
      </c>
      <c r="N3830" t="s">
        <v>18</v>
      </c>
      <c r="O3830" t="s">
        <v>34</v>
      </c>
    </row>
    <row r="3831" spans="1:15" x14ac:dyDescent="0.25">
      <c r="A3831">
        <v>62460</v>
      </c>
      <c r="B3831" t="s">
        <v>12</v>
      </c>
      <c r="C3831">
        <v>62</v>
      </c>
      <c r="D3831" t="str">
        <f t="shared" si="177"/>
        <v>60–79 Age Group</v>
      </c>
      <c r="E3831" t="s">
        <v>34</v>
      </c>
      <c r="F3831" t="s">
        <v>34</v>
      </c>
      <c r="G3831" t="s">
        <v>13</v>
      </c>
      <c r="H3831" t="s">
        <v>14</v>
      </c>
      <c r="I3831" t="s">
        <v>21</v>
      </c>
      <c r="J3831" s="5">
        <v>115.13</v>
      </c>
      <c r="K3831" s="5">
        <v>30</v>
      </c>
      <c r="L3831" s="4">
        <f t="shared" si="178"/>
        <v>28.25</v>
      </c>
      <c r="M3831" s="5">
        <f t="shared" si="179"/>
        <v>30</v>
      </c>
      <c r="N3831" t="s">
        <v>29</v>
      </c>
      <c r="O3831" t="s">
        <v>34</v>
      </c>
    </row>
    <row r="3832" spans="1:15" x14ac:dyDescent="0.25">
      <c r="A3832">
        <v>62914</v>
      </c>
      <c r="B3832" t="s">
        <v>12</v>
      </c>
      <c r="C3832">
        <v>62</v>
      </c>
      <c r="D3832" t="str">
        <f t="shared" si="177"/>
        <v>60–79 Age Group</v>
      </c>
      <c r="E3832" t="s">
        <v>34</v>
      </c>
      <c r="F3832" t="s">
        <v>34</v>
      </c>
      <c r="G3832" t="s">
        <v>13</v>
      </c>
      <c r="H3832" t="s">
        <v>14</v>
      </c>
      <c r="I3832" t="s">
        <v>21</v>
      </c>
      <c r="J3832" s="5">
        <v>60.39</v>
      </c>
      <c r="K3832" s="5">
        <v>26.9</v>
      </c>
      <c r="L3832" s="4">
        <f t="shared" si="178"/>
        <v>28.25</v>
      </c>
      <c r="M3832" s="5">
        <f t="shared" si="179"/>
        <v>26.9</v>
      </c>
      <c r="N3832" t="s">
        <v>38</v>
      </c>
      <c r="O3832" t="s">
        <v>34</v>
      </c>
    </row>
    <row r="3833" spans="1:15" x14ac:dyDescent="0.25">
      <c r="A3833">
        <v>63864</v>
      </c>
      <c r="B3833" t="s">
        <v>12</v>
      </c>
      <c r="C3833">
        <v>62</v>
      </c>
      <c r="D3833" t="str">
        <f t="shared" si="177"/>
        <v>60–79 Age Group</v>
      </c>
      <c r="E3833" t="s">
        <v>34</v>
      </c>
      <c r="F3833" t="s">
        <v>34</v>
      </c>
      <c r="G3833" t="s">
        <v>13</v>
      </c>
      <c r="H3833" t="s">
        <v>14</v>
      </c>
      <c r="I3833" t="s">
        <v>21</v>
      </c>
      <c r="J3833" s="5">
        <v>107.61</v>
      </c>
      <c r="K3833" s="5">
        <v>31.3</v>
      </c>
      <c r="L3833" s="4">
        <f t="shared" si="178"/>
        <v>28.25</v>
      </c>
      <c r="M3833" s="5">
        <f t="shared" si="179"/>
        <v>31.3</v>
      </c>
      <c r="N3833" t="s">
        <v>38</v>
      </c>
      <c r="O3833" t="s">
        <v>34</v>
      </c>
    </row>
    <row r="3834" spans="1:15" x14ac:dyDescent="0.25">
      <c r="A3834">
        <v>65116</v>
      </c>
      <c r="B3834" t="s">
        <v>19</v>
      </c>
      <c r="C3834">
        <v>62</v>
      </c>
      <c r="D3834" t="str">
        <f t="shared" si="177"/>
        <v>60–79 Age Group</v>
      </c>
      <c r="E3834" t="s">
        <v>13</v>
      </c>
      <c r="F3834" t="s">
        <v>34</v>
      </c>
      <c r="G3834" t="s">
        <v>13</v>
      </c>
      <c r="H3834" t="s">
        <v>20</v>
      </c>
      <c r="I3834" t="s">
        <v>15</v>
      </c>
      <c r="J3834" s="5">
        <v>75.78</v>
      </c>
      <c r="K3834" s="5" t="s">
        <v>4270</v>
      </c>
      <c r="L3834" s="4">
        <f t="shared" si="178"/>
        <v>28.25</v>
      </c>
      <c r="M3834" s="5">
        <f t="shared" si="179"/>
        <v>28.25</v>
      </c>
      <c r="N3834" t="s">
        <v>29</v>
      </c>
      <c r="O3834" t="s">
        <v>34</v>
      </c>
    </row>
    <row r="3835" spans="1:15" x14ac:dyDescent="0.25">
      <c r="A3835">
        <v>65698</v>
      </c>
      <c r="B3835" t="s">
        <v>19</v>
      </c>
      <c r="C3835">
        <v>62</v>
      </c>
      <c r="D3835" t="str">
        <f t="shared" si="177"/>
        <v>60–79 Age Group</v>
      </c>
      <c r="E3835" t="s">
        <v>34</v>
      </c>
      <c r="F3835" t="s">
        <v>34</v>
      </c>
      <c r="G3835" t="s">
        <v>13</v>
      </c>
      <c r="H3835" t="s">
        <v>14</v>
      </c>
      <c r="I3835" t="s">
        <v>15</v>
      </c>
      <c r="J3835" s="5">
        <v>60.2</v>
      </c>
      <c r="K3835" s="5">
        <v>27.7</v>
      </c>
      <c r="L3835" s="4">
        <f t="shared" si="178"/>
        <v>28.25</v>
      </c>
      <c r="M3835" s="5">
        <f t="shared" si="179"/>
        <v>27.7</v>
      </c>
      <c r="N3835" t="s">
        <v>18</v>
      </c>
      <c r="O3835" t="s">
        <v>34</v>
      </c>
    </row>
    <row r="3836" spans="1:15" x14ac:dyDescent="0.25">
      <c r="A3836">
        <v>66083</v>
      </c>
      <c r="B3836" t="s">
        <v>12</v>
      </c>
      <c r="C3836">
        <v>62</v>
      </c>
      <c r="D3836" t="str">
        <f t="shared" si="177"/>
        <v>60–79 Age Group</v>
      </c>
      <c r="E3836" t="s">
        <v>34</v>
      </c>
      <c r="F3836" t="s">
        <v>34</v>
      </c>
      <c r="G3836" t="s">
        <v>13</v>
      </c>
      <c r="H3836" t="s">
        <v>14</v>
      </c>
      <c r="I3836" t="s">
        <v>21</v>
      </c>
      <c r="J3836" s="5">
        <v>145.46</v>
      </c>
      <c r="K3836" s="5">
        <v>40.1</v>
      </c>
      <c r="L3836" s="4">
        <f t="shared" si="178"/>
        <v>28.25</v>
      </c>
      <c r="M3836" s="5">
        <f t="shared" si="179"/>
        <v>40.1</v>
      </c>
      <c r="N3836" t="s">
        <v>24</v>
      </c>
      <c r="O3836" t="s">
        <v>34</v>
      </c>
    </row>
    <row r="3837" spans="1:15" x14ac:dyDescent="0.25">
      <c r="A3837">
        <v>67063</v>
      </c>
      <c r="B3837" t="s">
        <v>12</v>
      </c>
      <c r="C3837">
        <v>62</v>
      </c>
      <c r="D3837" t="str">
        <f t="shared" si="177"/>
        <v>60–79 Age Group</v>
      </c>
      <c r="E3837" t="s">
        <v>34</v>
      </c>
      <c r="F3837" t="s">
        <v>34</v>
      </c>
      <c r="G3837" t="s">
        <v>13</v>
      </c>
      <c r="H3837" t="s">
        <v>20</v>
      </c>
      <c r="I3837" t="s">
        <v>15</v>
      </c>
      <c r="J3837" s="5">
        <v>130.56</v>
      </c>
      <c r="K3837" s="5">
        <v>36.1</v>
      </c>
      <c r="L3837" s="4">
        <f t="shared" si="178"/>
        <v>28.25</v>
      </c>
      <c r="M3837" s="5">
        <f t="shared" si="179"/>
        <v>36.1</v>
      </c>
      <c r="N3837" t="s">
        <v>38</v>
      </c>
      <c r="O3837" t="s">
        <v>34</v>
      </c>
    </row>
    <row r="3838" spans="1:15" x14ac:dyDescent="0.25">
      <c r="A3838">
        <v>67963</v>
      </c>
      <c r="B3838" t="s">
        <v>19</v>
      </c>
      <c r="C3838">
        <v>62</v>
      </c>
      <c r="D3838" t="str">
        <f t="shared" si="177"/>
        <v>60–79 Age Group</v>
      </c>
      <c r="E3838" t="s">
        <v>13</v>
      </c>
      <c r="F3838" t="s">
        <v>34</v>
      </c>
      <c r="G3838" t="s">
        <v>34</v>
      </c>
      <c r="H3838" t="s">
        <v>14</v>
      </c>
      <c r="I3838" t="s">
        <v>21</v>
      </c>
      <c r="J3838" s="5">
        <v>77.040000000000006</v>
      </c>
      <c r="K3838" s="5">
        <v>33.799999999999997</v>
      </c>
      <c r="L3838" s="4">
        <f t="shared" si="178"/>
        <v>28.25</v>
      </c>
      <c r="M3838" s="5">
        <f t="shared" si="179"/>
        <v>33.799999999999997</v>
      </c>
      <c r="N3838" t="s">
        <v>18</v>
      </c>
      <c r="O3838" t="s">
        <v>34</v>
      </c>
    </row>
    <row r="3839" spans="1:15" x14ac:dyDescent="0.25">
      <c r="A3839">
        <v>68344</v>
      </c>
      <c r="B3839" t="s">
        <v>19</v>
      </c>
      <c r="C3839">
        <v>62</v>
      </c>
      <c r="D3839" t="str">
        <f t="shared" si="177"/>
        <v>60–79 Age Group</v>
      </c>
      <c r="E3839" t="s">
        <v>34</v>
      </c>
      <c r="F3839" t="s">
        <v>34</v>
      </c>
      <c r="G3839" t="s">
        <v>13</v>
      </c>
      <c r="H3839" t="s">
        <v>14</v>
      </c>
      <c r="I3839" t="s">
        <v>15</v>
      </c>
      <c r="J3839" s="5">
        <v>82.38</v>
      </c>
      <c r="K3839" s="5">
        <v>27.2</v>
      </c>
      <c r="L3839" s="4">
        <f t="shared" si="178"/>
        <v>28.25</v>
      </c>
      <c r="M3839" s="5">
        <f t="shared" si="179"/>
        <v>27.2</v>
      </c>
      <c r="N3839" t="s">
        <v>18</v>
      </c>
      <c r="O3839" t="s">
        <v>34</v>
      </c>
    </row>
    <row r="3840" spans="1:15" x14ac:dyDescent="0.25">
      <c r="A3840">
        <v>69329</v>
      </c>
      <c r="B3840" t="s">
        <v>19</v>
      </c>
      <c r="C3840">
        <v>62</v>
      </c>
      <c r="D3840" t="str">
        <f t="shared" si="177"/>
        <v>60–79 Age Group</v>
      </c>
      <c r="E3840" t="s">
        <v>34</v>
      </c>
      <c r="F3840" t="s">
        <v>34</v>
      </c>
      <c r="G3840" t="s">
        <v>13</v>
      </c>
      <c r="H3840" t="s">
        <v>14</v>
      </c>
      <c r="I3840" t="s">
        <v>21</v>
      </c>
      <c r="J3840" s="5">
        <v>203.57</v>
      </c>
      <c r="K3840" s="5">
        <v>29.1</v>
      </c>
      <c r="L3840" s="4">
        <f t="shared" si="178"/>
        <v>28.25</v>
      </c>
      <c r="M3840" s="5">
        <f t="shared" si="179"/>
        <v>29.1</v>
      </c>
      <c r="N3840" t="s">
        <v>38</v>
      </c>
      <c r="O3840" t="s">
        <v>34</v>
      </c>
    </row>
    <row r="3841" spans="1:15" x14ac:dyDescent="0.25">
      <c r="A3841">
        <v>70058</v>
      </c>
      <c r="B3841" t="s">
        <v>19</v>
      </c>
      <c r="C3841">
        <v>62</v>
      </c>
      <c r="D3841" t="str">
        <f t="shared" si="177"/>
        <v>60–79 Age Group</v>
      </c>
      <c r="E3841" t="s">
        <v>13</v>
      </c>
      <c r="F3841" t="s">
        <v>34</v>
      </c>
      <c r="G3841" t="s">
        <v>13</v>
      </c>
      <c r="H3841" t="s">
        <v>20</v>
      </c>
      <c r="I3841" t="s">
        <v>15</v>
      </c>
      <c r="J3841" s="5">
        <v>103.69</v>
      </c>
      <c r="K3841" s="5">
        <v>35.200000000000003</v>
      </c>
      <c r="L3841" s="4">
        <f t="shared" si="178"/>
        <v>28.25</v>
      </c>
      <c r="M3841" s="5">
        <f t="shared" si="179"/>
        <v>35.200000000000003</v>
      </c>
      <c r="N3841" t="s">
        <v>29</v>
      </c>
      <c r="O3841" t="s">
        <v>34</v>
      </c>
    </row>
    <row r="3842" spans="1:15" x14ac:dyDescent="0.25">
      <c r="A3842">
        <v>71062</v>
      </c>
      <c r="B3842" t="s">
        <v>19</v>
      </c>
      <c r="C3842">
        <v>62</v>
      </c>
      <c r="D3842" t="str">
        <f t="shared" ref="D3842:D3905" si="180">_xlfn.IFS(
C3842&lt;18,"1–17 Age Group",
C3842&lt;40,"18–39 Age Group",
C3842&lt;60,"40–59 Age Group",
C3842&lt;80,"60–79 Age Group",
TRUE,"80+ Age Group"
)</f>
        <v>60–79 Age Group</v>
      </c>
      <c r="E3842" t="s">
        <v>34</v>
      </c>
      <c r="F3842" t="s">
        <v>34</v>
      </c>
      <c r="G3842" t="s">
        <v>13</v>
      </c>
      <c r="H3842" t="s">
        <v>14</v>
      </c>
      <c r="I3842" t="s">
        <v>21</v>
      </c>
      <c r="J3842" s="5">
        <v>126.99</v>
      </c>
      <c r="K3842" s="5">
        <v>29.4</v>
      </c>
      <c r="L3842" s="4">
        <f t="shared" ref="L3842:L3905" si="181">MEDIAN(K:K)</f>
        <v>28.25</v>
      </c>
      <c r="M3842" s="5">
        <f t="shared" ref="M3842:M3905" si="182">IF(K:K="",$L3842,$K3842)</f>
        <v>29.4</v>
      </c>
      <c r="N3842" t="s">
        <v>18</v>
      </c>
      <c r="O3842" t="s">
        <v>34</v>
      </c>
    </row>
    <row r="3843" spans="1:15" x14ac:dyDescent="0.25">
      <c r="A3843">
        <v>1845</v>
      </c>
      <c r="B3843" t="s">
        <v>19</v>
      </c>
      <c r="C3843">
        <v>63</v>
      </c>
      <c r="D3843" t="str">
        <f t="shared" si="180"/>
        <v>60–79 Age Group</v>
      </c>
      <c r="E3843" t="s">
        <v>34</v>
      </c>
      <c r="F3843" t="s">
        <v>34</v>
      </c>
      <c r="G3843" t="s">
        <v>13</v>
      </c>
      <c r="H3843" t="s">
        <v>14</v>
      </c>
      <c r="I3843" t="s">
        <v>15</v>
      </c>
      <c r="J3843" s="5">
        <v>90.9</v>
      </c>
      <c r="K3843" s="5" t="s">
        <v>4270</v>
      </c>
      <c r="L3843" s="4">
        <f t="shared" si="181"/>
        <v>28.25</v>
      </c>
      <c r="M3843" s="5">
        <f t="shared" si="182"/>
        <v>28.25</v>
      </c>
      <c r="N3843" t="s">
        <v>18</v>
      </c>
      <c r="O3843" t="s">
        <v>13</v>
      </c>
    </row>
    <row r="3844" spans="1:15" x14ac:dyDescent="0.25">
      <c r="A3844">
        <v>2447</v>
      </c>
      <c r="B3844" t="s">
        <v>19</v>
      </c>
      <c r="C3844">
        <v>63</v>
      </c>
      <c r="D3844" t="str">
        <f t="shared" si="180"/>
        <v>60–79 Age Group</v>
      </c>
      <c r="E3844" t="s">
        <v>34</v>
      </c>
      <c r="F3844" t="s">
        <v>34</v>
      </c>
      <c r="G3844" t="s">
        <v>13</v>
      </c>
      <c r="H3844" t="s">
        <v>14</v>
      </c>
      <c r="I3844" t="s">
        <v>15</v>
      </c>
      <c r="J3844" s="5">
        <v>85.04</v>
      </c>
      <c r="K3844" s="5">
        <v>29.7</v>
      </c>
      <c r="L3844" s="4">
        <f t="shared" si="181"/>
        <v>28.25</v>
      </c>
      <c r="M3844" s="5">
        <f t="shared" si="182"/>
        <v>29.7</v>
      </c>
      <c r="N3844" t="s">
        <v>18</v>
      </c>
      <c r="O3844" t="s">
        <v>34</v>
      </c>
    </row>
    <row r="3845" spans="1:15" x14ac:dyDescent="0.25">
      <c r="A3845">
        <v>3591</v>
      </c>
      <c r="B3845" t="s">
        <v>19</v>
      </c>
      <c r="C3845">
        <v>63</v>
      </c>
      <c r="D3845" t="str">
        <f t="shared" si="180"/>
        <v>60–79 Age Group</v>
      </c>
      <c r="E3845" t="s">
        <v>13</v>
      </c>
      <c r="F3845" t="s">
        <v>34</v>
      </c>
      <c r="G3845" t="s">
        <v>13</v>
      </c>
      <c r="H3845" t="s">
        <v>14</v>
      </c>
      <c r="I3845" t="s">
        <v>21</v>
      </c>
      <c r="J3845" s="5">
        <v>96.77</v>
      </c>
      <c r="K3845" s="5">
        <v>20.5</v>
      </c>
      <c r="L3845" s="4">
        <f t="shared" si="181"/>
        <v>28.25</v>
      </c>
      <c r="M3845" s="5">
        <f t="shared" si="182"/>
        <v>20.5</v>
      </c>
      <c r="N3845" t="s">
        <v>24</v>
      </c>
      <c r="O3845" t="s">
        <v>34</v>
      </c>
    </row>
    <row r="3846" spans="1:15" x14ac:dyDescent="0.25">
      <c r="A3846">
        <v>4707</v>
      </c>
      <c r="B3846" t="s">
        <v>19</v>
      </c>
      <c r="C3846">
        <v>63</v>
      </c>
      <c r="D3846" t="str">
        <f t="shared" si="180"/>
        <v>60–79 Age Group</v>
      </c>
      <c r="E3846" t="s">
        <v>34</v>
      </c>
      <c r="F3846" t="s">
        <v>34</v>
      </c>
      <c r="G3846" t="s">
        <v>13</v>
      </c>
      <c r="H3846" t="s">
        <v>14</v>
      </c>
      <c r="I3846" t="s">
        <v>15</v>
      </c>
      <c r="J3846" s="5">
        <v>83.74</v>
      </c>
      <c r="K3846" s="5">
        <v>21.4</v>
      </c>
      <c r="L3846" s="4">
        <f t="shared" si="181"/>
        <v>28.25</v>
      </c>
      <c r="M3846" s="5">
        <f t="shared" si="182"/>
        <v>21.4</v>
      </c>
      <c r="N3846" t="s">
        <v>38</v>
      </c>
      <c r="O3846" t="s">
        <v>34</v>
      </c>
    </row>
    <row r="3847" spans="1:15" x14ac:dyDescent="0.25">
      <c r="A3847">
        <v>5355</v>
      </c>
      <c r="B3847" t="s">
        <v>12</v>
      </c>
      <c r="C3847">
        <v>63</v>
      </c>
      <c r="D3847" t="str">
        <f t="shared" si="180"/>
        <v>60–79 Age Group</v>
      </c>
      <c r="E3847" t="s">
        <v>34</v>
      </c>
      <c r="F3847" t="s">
        <v>34</v>
      </c>
      <c r="G3847" t="s">
        <v>13</v>
      </c>
      <c r="H3847" t="s">
        <v>43</v>
      </c>
      <c r="I3847" t="s">
        <v>21</v>
      </c>
      <c r="J3847" s="5">
        <v>231.69</v>
      </c>
      <c r="K3847" s="5">
        <v>56.1</v>
      </c>
      <c r="L3847" s="4">
        <f t="shared" si="181"/>
        <v>28.25</v>
      </c>
      <c r="M3847" s="5">
        <f t="shared" si="182"/>
        <v>56.1</v>
      </c>
      <c r="N3847" t="s">
        <v>18</v>
      </c>
      <c r="O3847" t="s">
        <v>34</v>
      </c>
    </row>
    <row r="3848" spans="1:15" x14ac:dyDescent="0.25">
      <c r="A3848">
        <v>5477</v>
      </c>
      <c r="B3848" t="s">
        <v>12</v>
      </c>
      <c r="C3848">
        <v>63</v>
      </c>
      <c r="D3848" t="str">
        <f t="shared" si="180"/>
        <v>60–79 Age Group</v>
      </c>
      <c r="E3848" t="s">
        <v>34</v>
      </c>
      <c r="F3848" t="s">
        <v>13</v>
      </c>
      <c r="G3848" t="s">
        <v>13</v>
      </c>
      <c r="H3848" t="s">
        <v>20</v>
      </c>
      <c r="I3848" t="s">
        <v>15</v>
      </c>
      <c r="J3848" s="5">
        <v>82.72</v>
      </c>
      <c r="K3848" s="5" t="s">
        <v>4270</v>
      </c>
      <c r="L3848" s="4">
        <f t="shared" si="181"/>
        <v>28.25</v>
      </c>
      <c r="M3848" s="5">
        <f t="shared" si="182"/>
        <v>28.25</v>
      </c>
      <c r="N3848" t="s">
        <v>24</v>
      </c>
      <c r="O3848" t="s">
        <v>34</v>
      </c>
    </row>
    <row r="3849" spans="1:15" x14ac:dyDescent="0.25">
      <c r="A3849">
        <v>8031</v>
      </c>
      <c r="B3849" t="s">
        <v>19</v>
      </c>
      <c r="C3849">
        <v>63</v>
      </c>
      <c r="D3849" t="str">
        <f t="shared" si="180"/>
        <v>60–79 Age Group</v>
      </c>
      <c r="E3849" t="s">
        <v>34</v>
      </c>
      <c r="F3849" t="s">
        <v>34</v>
      </c>
      <c r="G3849" t="s">
        <v>13</v>
      </c>
      <c r="H3849" t="s">
        <v>20</v>
      </c>
      <c r="I3849" t="s">
        <v>21</v>
      </c>
      <c r="J3849" s="5">
        <v>85.51</v>
      </c>
      <c r="K3849" s="5">
        <v>26.6</v>
      </c>
      <c r="L3849" s="4">
        <f t="shared" si="181"/>
        <v>28.25</v>
      </c>
      <c r="M3849" s="5">
        <f t="shared" si="182"/>
        <v>26.6</v>
      </c>
      <c r="N3849" t="s">
        <v>29</v>
      </c>
      <c r="O3849" t="s">
        <v>34</v>
      </c>
    </row>
    <row r="3850" spans="1:15" x14ac:dyDescent="0.25">
      <c r="A3850">
        <v>8752</v>
      </c>
      <c r="B3850" t="s">
        <v>19</v>
      </c>
      <c r="C3850">
        <v>63</v>
      </c>
      <c r="D3850" t="str">
        <f t="shared" si="180"/>
        <v>60–79 Age Group</v>
      </c>
      <c r="E3850" t="s">
        <v>34</v>
      </c>
      <c r="F3850" t="s">
        <v>34</v>
      </c>
      <c r="G3850" t="s">
        <v>13</v>
      </c>
      <c r="H3850" t="s">
        <v>43</v>
      </c>
      <c r="I3850" t="s">
        <v>15</v>
      </c>
      <c r="J3850" s="5">
        <v>197.54</v>
      </c>
      <c r="K3850" s="5" t="s">
        <v>4270</v>
      </c>
      <c r="L3850" s="4">
        <f t="shared" si="181"/>
        <v>28.25</v>
      </c>
      <c r="M3850" s="5">
        <f t="shared" si="182"/>
        <v>28.25</v>
      </c>
      <c r="N3850" t="s">
        <v>24</v>
      </c>
      <c r="O3850" t="s">
        <v>13</v>
      </c>
    </row>
    <row r="3851" spans="1:15" x14ac:dyDescent="0.25">
      <c r="A3851">
        <v>10572</v>
      </c>
      <c r="B3851" t="s">
        <v>19</v>
      </c>
      <c r="C3851">
        <v>63</v>
      </c>
      <c r="D3851" t="str">
        <f t="shared" si="180"/>
        <v>60–79 Age Group</v>
      </c>
      <c r="E3851" t="s">
        <v>34</v>
      </c>
      <c r="F3851" t="s">
        <v>34</v>
      </c>
      <c r="G3851" t="s">
        <v>13</v>
      </c>
      <c r="H3851" t="s">
        <v>14</v>
      </c>
      <c r="I3851" t="s">
        <v>21</v>
      </c>
      <c r="J3851" s="5">
        <v>92.7</v>
      </c>
      <c r="K3851" s="5">
        <v>29.5</v>
      </c>
      <c r="L3851" s="4">
        <f t="shared" si="181"/>
        <v>28.25</v>
      </c>
      <c r="M3851" s="5">
        <f t="shared" si="182"/>
        <v>29.5</v>
      </c>
      <c r="N3851" t="s">
        <v>24</v>
      </c>
      <c r="O3851" t="s">
        <v>34</v>
      </c>
    </row>
    <row r="3852" spans="1:15" x14ac:dyDescent="0.25">
      <c r="A3852">
        <v>10875</v>
      </c>
      <c r="B3852" t="s">
        <v>12</v>
      </c>
      <c r="C3852">
        <v>63</v>
      </c>
      <c r="D3852" t="str">
        <f t="shared" si="180"/>
        <v>60–79 Age Group</v>
      </c>
      <c r="E3852" t="s">
        <v>34</v>
      </c>
      <c r="F3852" t="s">
        <v>34</v>
      </c>
      <c r="G3852" t="s">
        <v>13</v>
      </c>
      <c r="H3852" t="s">
        <v>14</v>
      </c>
      <c r="I3852" t="s">
        <v>21</v>
      </c>
      <c r="J3852" s="5">
        <v>196.81</v>
      </c>
      <c r="K3852" s="5">
        <v>35.9</v>
      </c>
      <c r="L3852" s="4">
        <f t="shared" si="181"/>
        <v>28.25</v>
      </c>
      <c r="M3852" s="5">
        <f t="shared" si="182"/>
        <v>35.9</v>
      </c>
      <c r="N3852" t="s">
        <v>24</v>
      </c>
      <c r="O3852" t="s">
        <v>34</v>
      </c>
    </row>
    <row r="3853" spans="1:15" x14ac:dyDescent="0.25">
      <c r="A3853">
        <v>11999</v>
      </c>
      <c r="B3853" t="s">
        <v>19</v>
      </c>
      <c r="C3853">
        <v>63</v>
      </c>
      <c r="D3853" t="str">
        <f t="shared" si="180"/>
        <v>60–79 Age Group</v>
      </c>
      <c r="E3853" t="s">
        <v>34</v>
      </c>
      <c r="F3853" t="s">
        <v>34</v>
      </c>
      <c r="G3853" t="s">
        <v>13</v>
      </c>
      <c r="H3853" t="s">
        <v>43</v>
      </c>
      <c r="I3853" t="s">
        <v>21</v>
      </c>
      <c r="J3853" s="5">
        <v>79.92</v>
      </c>
      <c r="K3853" s="5" t="s">
        <v>4270</v>
      </c>
      <c r="L3853" s="4">
        <f t="shared" si="181"/>
        <v>28.25</v>
      </c>
      <c r="M3853" s="5">
        <f t="shared" si="182"/>
        <v>28.25</v>
      </c>
      <c r="N3853" t="s">
        <v>29</v>
      </c>
      <c r="O3853" t="s">
        <v>34</v>
      </c>
    </row>
    <row r="3854" spans="1:15" x14ac:dyDescent="0.25">
      <c r="A3854">
        <v>12376</v>
      </c>
      <c r="B3854" t="s">
        <v>12</v>
      </c>
      <c r="C3854">
        <v>63</v>
      </c>
      <c r="D3854" t="str">
        <f t="shared" si="180"/>
        <v>60–79 Age Group</v>
      </c>
      <c r="E3854" t="s">
        <v>34</v>
      </c>
      <c r="F3854" t="s">
        <v>34</v>
      </c>
      <c r="G3854" t="s">
        <v>13</v>
      </c>
      <c r="H3854" t="s">
        <v>43</v>
      </c>
      <c r="I3854" t="s">
        <v>15</v>
      </c>
      <c r="J3854" s="5">
        <v>95.16</v>
      </c>
      <c r="K3854" s="5">
        <v>37.799999999999997</v>
      </c>
      <c r="L3854" s="4">
        <f t="shared" si="181"/>
        <v>28.25</v>
      </c>
      <c r="M3854" s="5">
        <f t="shared" si="182"/>
        <v>37.799999999999997</v>
      </c>
      <c r="N3854" t="s">
        <v>18</v>
      </c>
      <c r="O3854" t="s">
        <v>34</v>
      </c>
    </row>
    <row r="3855" spans="1:15" x14ac:dyDescent="0.25">
      <c r="A3855">
        <v>12689</v>
      </c>
      <c r="B3855" t="s">
        <v>19</v>
      </c>
      <c r="C3855">
        <v>63</v>
      </c>
      <c r="D3855" t="str">
        <f t="shared" si="180"/>
        <v>60–79 Age Group</v>
      </c>
      <c r="E3855" t="s">
        <v>34</v>
      </c>
      <c r="F3855" t="s">
        <v>34</v>
      </c>
      <c r="G3855" t="s">
        <v>13</v>
      </c>
      <c r="H3855" t="s">
        <v>43</v>
      </c>
      <c r="I3855" t="s">
        <v>21</v>
      </c>
      <c r="J3855" s="5">
        <v>205.35</v>
      </c>
      <c r="K3855" s="5">
        <v>42.2</v>
      </c>
      <c r="L3855" s="4">
        <f t="shared" si="181"/>
        <v>28.25</v>
      </c>
      <c r="M3855" s="5">
        <f t="shared" si="182"/>
        <v>42.2</v>
      </c>
      <c r="N3855" t="s">
        <v>18</v>
      </c>
      <c r="O3855" t="s">
        <v>13</v>
      </c>
    </row>
    <row r="3856" spans="1:15" x14ac:dyDescent="0.25">
      <c r="A3856">
        <v>12807</v>
      </c>
      <c r="B3856" t="s">
        <v>19</v>
      </c>
      <c r="C3856">
        <v>63</v>
      </c>
      <c r="D3856" t="str">
        <f t="shared" si="180"/>
        <v>60–79 Age Group</v>
      </c>
      <c r="E3856" t="s">
        <v>13</v>
      </c>
      <c r="F3856" t="s">
        <v>34</v>
      </c>
      <c r="G3856" t="s">
        <v>13</v>
      </c>
      <c r="H3856" t="s">
        <v>14</v>
      </c>
      <c r="I3856" t="s">
        <v>15</v>
      </c>
      <c r="J3856" s="5">
        <v>81.540000000000006</v>
      </c>
      <c r="K3856" s="5">
        <v>24.2</v>
      </c>
      <c r="L3856" s="4">
        <f t="shared" si="181"/>
        <v>28.25</v>
      </c>
      <c r="M3856" s="5">
        <f t="shared" si="182"/>
        <v>24.2</v>
      </c>
      <c r="N3856" t="s">
        <v>24</v>
      </c>
      <c r="O3856" t="s">
        <v>34</v>
      </c>
    </row>
    <row r="3857" spans="1:15" x14ac:dyDescent="0.25">
      <c r="A3857">
        <v>13398</v>
      </c>
      <c r="B3857" t="s">
        <v>19</v>
      </c>
      <c r="C3857">
        <v>63</v>
      </c>
      <c r="D3857" t="str">
        <f t="shared" si="180"/>
        <v>60–79 Age Group</v>
      </c>
      <c r="E3857" t="s">
        <v>34</v>
      </c>
      <c r="F3857" t="s">
        <v>34</v>
      </c>
      <c r="G3857" t="s">
        <v>13</v>
      </c>
      <c r="H3857" t="s">
        <v>14</v>
      </c>
      <c r="I3857" t="s">
        <v>15</v>
      </c>
      <c r="J3857" s="5">
        <v>84.35</v>
      </c>
      <c r="K3857" s="5">
        <v>38.200000000000003</v>
      </c>
      <c r="L3857" s="4">
        <f t="shared" si="181"/>
        <v>28.25</v>
      </c>
      <c r="M3857" s="5">
        <f t="shared" si="182"/>
        <v>38.200000000000003</v>
      </c>
      <c r="N3857" t="s">
        <v>24</v>
      </c>
      <c r="O3857" t="s">
        <v>34</v>
      </c>
    </row>
    <row r="3858" spans="1:15" x14ac:dyDescent="0.25">
      <c r="A3858">
        <v>14711</v>
      </c>
      <c r="B3858" t="s">
        <v>12</v>
      </c>
      <c r="C3858">
        <v>63</v>
      </c>
      <c r="D3858" t="str">
        <f t="shared" si="180"/>
        <v>60–79 Age Group</v>
      </c>
      <c r="E3858" t="s">
        <v>34</v>
      </c>
      <c r="F3858" t="s">
        <v>34</v>
      </c>
      <c r="G3858" t="s">
        <v>13</v>
      </c>
      <c r="H3858" t="s">
        <v>20</v>
      </c>
      <c r="I3858" t="s">
        <v>15</v>
      </c>
      <c r="J3858" s="5">
        <v>82.08</v>
      </c>
      <c r="K3858" s="5">
        <v>32.200000000000003</v>
      </c>
      <c r="L3858" s="4">
        <f t="shared" si="181"/>
        <v>28.25</v>
      </c>
      <c r="M3858" s="5">
        <f t="shared" si="182"/>
        <v>32.200000000000003</v>
      </c>
      <c r="N3858" t="s">
        <v>18</v>
      </c>
      <c r="O3858" t="s">
        <v>34</v>
      </c>
    </row>
    <row r="3859" spans="1:15" x14ac:dyDescent="0.25">
      <c r="A3859">
        <v>15241</v>
      </c>
      <c r="B3859" t="s">
        <v>19</v>
      </c>
      <c r="C3859">
        <v>63</v>
      </c>
      <c r="D3859" t="str">
        <f t="shared" si="180"/>
        <v>60–79 Age Group</v>
      </c>
      <c r="E3859" t="s">
        <v>13</v>
      </c>
      <c r="F3859" t="s">
        <v>13</v>
      </c>
      <c r="G3859" t="s">
        <v>34</v>
      </c>
      <c r="H3859" t="s">
        <v>43</v>
      </c>
      <c r="I3859" t="s">
        <v>15</v>
      </c>
      <c r="J3859" s="5">
        <v>174.43</v>
      </c>
      <c r="K3859" s="5">
        <v>24.3</v>
      </c>
      <c r="L3859" s="4">
        <f t="shared" si="181"/>
        <v>28.25</v>
      </c>
      <c r="M3859" s="5">
        <f t="shared" si="182"/>
        <v>24.3</v>
      </c>
      <c r="N3859" t="s">
        <v>24</v>
      </c>
      <c r="O3859" t="s">
        <v>34</v>
      </c>
    </row>
    <row r="3860" spans="1:15" x14ac:dyDescent="0.25">
      <c r="A3860">
        <v>15525</v>
      </c>
      <c r="B3860" t="s">
        <v>19</v>
      </c>
      <c r="C3860">
        <v>63</v>
      </c>
      <c r="D3860" t="str">
        <f t="shared" si="180"/>
        <v>60–79 Age Group</v>
      </c>
      <c r="E3860" t="s">
        <v>34</v>
      </c>
      <c r="F3860" t="s">
        <v>34</v>
      </c>
      <c r="G3860" t="s">
        <v>13</v>
      </c>
      <c r="H3860" t="s">
        <v>14</v>
      </c>
      <c r="I3860" t="s">
        <v>15</v>
      </c>
      <c r="J3860" s="5">
        <v>96.26</v>
      </c>
      <c r="K3860" s="5">
        <v>31.8</v>
      </c>
      <c r="L3860" s="4">
        <f t="shared" si="181"/>
        <v>28.25</v>
      </c>
      <c r="M3860" s="5">
        <f t="shared" si="182"/>
        <v>31.8</v>
      </c>
      <c r="N3860" t="s">
        <v>38</v>
      </c>
      <c r="O3860" t="s">
        <v>34</v>
      </c>
    </row>
    <row r="3861" spans="1:15" x14ac:dyDescent="0.25">
      <c r="A3861">
        <v>16077</v>
      </c>
      <c r="B3861" t="s">
        <v>12</v>
      </c>
      <c r="C3861">
        <v>63</v>
      </c>
      <c r="D3861" t="str">
        <f t="shared" si="180"/>
        <v>60–79 Age Group</v>
      </c>
      <c r="E3861" t="s">
        <v>34</v>
      </c>
      <c r="F3861" t="s">
        <v>13</v>
      </c>
      <c r="G3861" t="s">
        <v>13</v>
      </c>
      <c r="H3861" t="s">
        <v>20</v>
      </c>
      <c r="I3861" t="s">
        <v>15</v>
      </c>
      <c r="J3861" s="5">
        <v>116.69</v>
      </c>
      <c r="K3861" s="5">
        <v>34.5</v>
      </c>
      <c r="L3861" s="4">
        <f t="shared" si="181"/>
        <v>28.25</v>
      </c>
      <c r="M3861" s="5">
        <f t="shared" si="182"/>
        <v>34.5</v>
      </c>
      <c r="N3861" t="s">
        <v>18</v>
      </c>
      <c r="O3861" t="s">
        <v>13</v>
      </c>
    </row>
    <row r="3862" spans="1:15" x14ac:dyDescent="0.25">
      <c r="A3862">
        <v>16109</v>
      </c>
      <c r="B3862" t="s">
        <v>12</v>
      </c>
      <c r="C3862">
        <v>63</v>
      </c>
      <c r="D3862" t="str">
        <f t="shared" si="180"/>
        <v>60–79 Age Group</v>
      </c>
      <c r="E3862" t="s">
        <v>34</v>
      </c>
      <c r="F3862" t="s">
        <v>34</v>
      </c>
      <c r="G3862" t="s">
        <v>13</v>
      </c>
      <c r="H3862" t="s">
        <v>14</v>
      </c>
      <c r="I3862" t="s">
        <v>15</v>
      </c>
      <c r="J3862" s="5">
        <v>105.52</v>
      </c>
      <c r="K3862" s="5">
        <v>37.9</v>
      </c>
      <c r="L3862" s="4">
        <f t="shared" si="181"/>
        <v>28.25</v>
      </c>
      <c r="M3862" s="5">
        <f t="shared" si="182"/>
        <v>37.9</v>
      </c>
      <c r="N3862" t="s">
        <v>18</v>
      </c>
      <c r="O3862" t="s">
        <v>34</v>
      </c>
    </row>
    <row r="3863" spans="1:15" x14ac:dyDescent="0.25">
      <c r="A3863">
        <v>16378</v>
      </c>
      <c r="B3863" t="s">
        <v>19</v>
      </c>
      <c r="C3863">
        <v>63</v>
      </c>
      <c r="D3863" t="str">
        <f t="shared" si="180"/>
        <v>60–79 Age Group</v>
      </c>
      <c r="E3863" t="s">
        <v>34</v>
      </c>
      <c r="F3863" t="s">
        <v>34</v>
      </c>
      <c r="G3863" t="s">
        <v>13</v>
      </c>
      <c r="H3863" t="s">
        <v>43</v>
      </c>
      <c r="I3863" t="s">
        <v>15</v>
      </c>
      <c r="J3863" s="5">
        <v>123.87</v>
      </c>
      <c r="K3863" s="5">
        <v>34.9</v>
      </c>
      <c r="L3863" s="4">
        <f t="shared" si="181"/>
        <v>28.25</v>
      </c>
      <c r="M3863" s="5">
        <f t="shared" si="182"/>
        <v>34.9</v>
      </c>
      <c r="N3863" t="s">
        <v>38</v>
      </c>
      <c r="O3863" t="s">
        <v>34</v>
      </c>
    </row>
    <row r="3864" spans="1:15" x14ac:dyDescent="0.25">
      <c r="A3864">
        <v>16617</v>
      </c>
      <c r="B3864" t="s">
        <v>19</v>
      </c>
      <c r="C3864">
        <v>63</v>
      </c>
      <c r="D3864" t="str">
        <f t="shared" si="180"/>
        <v>60–79 Age Group</v>
      </c>
      <c r="E3864" t="s">
        <v>13</v>
      </c>
      <c r="F3864" t="s">
        <v>34</v>
      </c>
      <c r="G3864" t="s">
        <v>13</v>
      </c>
      <c r="H3864" t="s">
        <v>43</v>
      </c>
      <c r="I3864" t="s">
        <v>15</v>
      </c>
      <c r="J3864" s="5">
        <v>192.5</v>
      </c>
      <c r="K3864" s="5">
        <v>29</v>
      </c>
      <c r="L3864" s="4">
        <f t="shared" si="181"/>
        <v>28.25</v>
      </c>
      <c r="M3864" s="5">
        <f t="shared" si="182"/>
        <v>29</v>
      </c>
      <c r="N3864" t="s">
        <v>24</v>
      </c>
      <c r="O3864" t="s">
        <v>34</v>
      </c>
    </row>
    <row r="3865" spans="1:15" x14ac:dyDescent="0.25">
      <c r="A3865">
        <v>17291</v>
      </c>
      <c r="B3865" t="s">
        <v>19</v>
      </c>
      <c r="C3865">
        <v>63</v>
      </c>
      <c r="D3865" t="str">
        <f t="shared" si="180"/>
        <v>60–79 Age Group</v>
      </c>
      <c r="E3865" t="s">
        <v>13</v>
      </c>
      <c r="F3865" t="s">
        <v>34</v>
      </c>
      <c r="G3865" t="s">
        <v>13</v>
      </c>
      <c r="H3865" t="s">
        <v>20</v>
      </c>
      <c r="I3865" t="s">
        <v>21</v>
      </c>
      <c r="J3865" s="5">
        <v>227.1</v>
      </c>
      <c r="K3865" s="5">
        <v>26.9</v>
      </c>
      <c r="L3865" s="4">
        <f t="shared" si="181"/>
        <v>28.25</v>
      </c>
      <c r="M3865" s="5">
        <f t="shared" si="182"/>
        <v>26.9</v>
      </c>
      <c r="N3865" t="s">
        <v>38</v>
      </c>
      <c r="O3865" t="s">
        <v>34</v>
      </c>
    </row>
    <row r="3866" spans="1:15" x14ac:dyDescent="0.25">
      <c r="A3866">
        <v>17437</v>
      </c>
      <c r="B3866" t="s">
        <v>19</v>
      </c>
      <c r="C3866">
        <v>63</v>
      </c>
      <c r="D3866" t="str">
        <f t="shared" si="180"/>
        <v>60–79 Age Group</v>
      </c>
      <c r="E3866" t="s">
        <v>34</v>
      </c>
      <c r="F3866" t="s">
        <v>34</v>
      </c>
      <c r="G3866" t="s">
        <v>13</v>
      </c>
      <c r="H3866" t="s">
        <v>20</v>
      </c>
      <c r="I3866" t="s">
        <v>21</v>
      </c>
      <c r="J3866" s="5">
        <v>85.6</v>
      </c>
      <c r="K3866" s="5">
        <v>25.9</v>
      </c>
      <c r="L3866" s="4">
        <f t="shared" si="181"/>
        <v>28.25</v>
      </c>
      <c r="M3866" s="5">
        <f t="shared" si="182"/>
        <v>25.9</v>
      </c>
      <c r="N3866" t="s">
        <v>38</v>
      </c>
      <c r="O3866" t="s">
        <v>34</v>
      </c>
    </row>
    <row r="3867" spans="1:15" x14ac:dyDescent="0.25">
      <c r="A3867">
        <v>23439</v>
      </c>
      <c r="B3867" t="s">
        <v>12</v>
      </c>
      <c r="C3867">
        <v>63</v>
      </c>
      <c r="D3867" t="str">
        <f t="shared" si="180"/>
        <v>60–79 Age Group</v>
      </c>
      <c r="E3867" t="s">
        <v>34</v>
      </c>
      <c r="F3867" t="s">
        <v>13</v>
      </c>
      <c r="G3867" t="s">
        <v>34</v>
      </c>
      <c r="H3867" t="s">
        <v>14</v>
      </c>
      <c r="I3867" t="s">
        <v>15</v>
      </c>
      <c r="J3867" s="5">
        <v>75</v>
      </c>
      <c r="K3867" s="5">
        <v>25.7</v>
      </c>
      <c r="L3867" s="4">
        <f t="shared" si="181"/>
        <v>28.25</v>
      </c>
      <c r="M3867" s="5">
        <f t="shared" si="182"/>
        <v>25.7</v>
      </c>
      <c r="N3867" t="s">
        <v>29</v>
      </c>
      <c r="O3867" t="s">
        <v>34</v>
      </c>
    </row>
    <row r="3868" spans="1:15" x14ac:dyDescent="0.25">
      <c r="A3868">
        <v>24202</v>
      </c>
      <c r="B3868" t="s">
        <v>12</v>
      </c>
      <c r="C3868">
        <v>63</v>
      </c>
      <c r="D3868" t="str">
        <f t="shared" si="180"/>
        <v>60–79 Age Group</v>
      </c>
      <c r="E3868" t="s">
        <v>34</v>
      </c>
      <c r="F3868" t="s">
        <v>34</v>
      </c>
      <c r="G3868" t="s">
        <v>13</v>
      </c>
      <c r="H3868" t="s">
        <v>14</v>
      </c>
      <c r="I3868" t="s">
        <v>21</v>
      </c>
      <c r="J3868" s="5">
        <v>78.23</v>
      </c>
      <c r="K3868" s="5">
        <v>34.799999999999997</v>
      </c>
      <c r="L3868" s="4">
        <f t="shared" si="181"/>
        <v>28.25</v>
      </c>
      <c r="M3868" s="5">
        <f t="shared" si="182"/>
        <v>34.799999999999997</v>
      </c>
      <c r="N3868" t="s">
        <v>24</v>
      </c>
      <c r="O3868" t="s">
        <v>34</v>
      </c>
    </row>
    <row r="3869" spans="1:15" x14ac:dyDescent="0.25">
      <c r="A3869">
        <v>24272</v>
      </c>
      <c r="B3869" t="s">
        <v>12</v>
      </c>
      <c r="C3869">
        <v>63</v>
      </c>
      <c r="D3869" t="str">
        <f t="shared" si="180"/>
        <v>60–79 Age Group</v>
      </c>
      <c r="E3869" t="s">
        <v>34</v>
      </c>
      <c r="F3869" t="s">
        <v>34</v>
      </c>
      <c r="G3869" t="s">
        <v>13</v>
      </c>
      <c r="H3869" t="s">
        <v>43</v>
      </c>
      <c r="I3869" t="s">
        <v>21</v>
      </c>
      <c r="J3869" s="5">
        <v>217.66</v>
      </c>
      <c r="K3869" s="5">
        <v>28.7</v>
      </c>
      <c r="L3869" s="4">
        <f t="shared" si="181"/>
        <v>28.25</v>
      </c>
      <c r="M3869" s="5">
        <f t="shared" si="182"/>
        <v>28.7</v>
      </c>
      <c r="N3869" t="s">
        <v>18</v>
      </c>
      <c r="O3869" t="s">
        <v>34</v>
      </c>
    </row>
    <row r="3870" spans="1:15" x14ac:dyDescent="0.25">
      <c r="A3870">
        <v>24420</v>
      </c>
      <c r="B3870" t="s">
        <v>12</v>
      </c>
      <c r="C3870">
        <v>63</v>
      </c>
      <c r="D3870" t="str">
        <f t="shared" si="180"/>
        <v>60–79 Age Group</v>
      </c>
      <c r="E3870" t="s">
        <v>34</v>
      </c>
      <c r="F3870" t="s">
        <v>34</v>
      </c>
      <c r="G3870" t="s">
        <v>13</v>
      </c>
      <c r="H3870" t="s">
        <v>14</v>
      </c>
      <c r="I3870" t="s">
        <v>21</v>
      </c>
      <c r="J3870" s="5">
        <v>104.79</v>
      </c>
      <c r="K3870" s="5">
        <v>24.1</v>
      </c>
      <c r="L3870" s="4">
        <f t="shared" si="181"/>
        <v>28.25</v>
      </c>
      <c r="M3870" s="5">
        <f t="shared" si="182"/>
        <v>24.1</v>
      </c>
      <c r="N3870" t="s">
        <v>38</v>
      </c>
      <c r="O3870" t="s">
        <v>34</v>
      </c>
    </row>
    <row r="3871" spans="1:15" x14ac:dyDescent="0.25">
      <c r="A3871">
        <v>25831</v>
      </c>
      <c r="B3871" t="s">
        <v>12</v>
      </c>
      <c r="C3871">
        <v>63</v>
      </c>
      <c r="D3871" t="str">
        <f t="shared" si="180"/>
        <v>60–79 Age Group</v>
      </c>
      <c r="E3871" t="s">
        <v>34</v>
      </c>
      <c r="F3871" t="s">
        <v>13</v>
      </c>
      <c r="G3871" t="s">
        <v>13</v>
      </c>
      <c r="H3871" t="s">
        <v>14</v>
      </c>
      <c r="I3871" t="s">
        <v>21</v>
      </c>
      <c r="J3871" s="5">
        <v>196.71</v>
      </c>
      <c r="K3871" s="5">
        <v>36.5</v>
      </c>
      <c r="L3871" s="4">
        <f t="shared" si="181"/>
        <v>28.25</v>
      </c>
      <c r="M3871" s="5">
        <f t="shared" si="182"/>
        <v>36.5</v>
      </c>
      <c r="N3871" t="s">
        <v>18</v>
      </c>
      <c r="O3871" t="s">
        <v>13</v>
      </c>
    </row>
    <row r="3872" spans="1:15" x14ac:dyDescent="0.25">
      <c r="A3872">
        <v>26214</v>
      </c>
      <c r="B3872" t="s">
        <v>19</v>
      </c>
      <c r="C3872">
        <v>63</v>
      </c>
      <c r="D3872" t="str">
        <f t="shared" si="180"/>
        <v>60–79 Age Group</v>
      </c>
      <c r="E3872" t="s">
        <v>34</v>
      </c>
      <c r="F3872" t="s">
        <v>34</v>
      </c>
      <c r="G3872" t="s">
        <v>13</v>
      </c>
      <c r="H3872" t="s">
        <v>20</v>
      </c>
      <c r="I3872" t="s">
        <v>21</v>
      </c>
      <c r="J3872" s="5">
        <v>75.930000000000007</v>
      </c>
      <c r="K3872" s="5">
        <v>34.700000000000003</v>
      </c>
      <c r="L3872" s="4">
        <f t="shared" si="181"/>
        <v>28.25</v>
      </c>
      <c r="M3872" s="5">
        <f t="shared" si="182"/>
        <v>34.700000000000003</v>
      </c>
      <c r="N3872" t="s">
        <v>18</v>
      </c>
      <c r="O3872" t="s">
        <v>34</v>
      </c>
    </row>
    <row r="3873" spans="1:15" x14ac:dyDescent="0.25">
      <c r="A3873">
        <v>27479</v>
      </c>
      <c r="B3873" t="s">
        <v>12</v>
      </c>
      <c r="C3873">
        <v>63</v>
      </c>
      <c r="D3873" t="str">
        <f t="shared" si="180"/>
        <v>60–79 Age Group</v>
      </c>
      <c r="E3873" t="s">
        <v>34</v>
      </c>
      <c r="F3873" t="s">
        <v>34</v>
      </c>
      <c r="G3873" t="s">
        <v>13</v>
      </c>
      <c r="H3873" t="s">
        <v>20</v>
      </c>
      <c r="I3873" t="s">
        <v>21</v>
      </c>
      <c r="J3873" s="5">
        <v>104.7</v>
      </c>
      <c r="K3873" s="5">
        <v>21</v>
      </c>
      <c r="L3873" s="4">
        <f t="shared" si="181"/>
        <v>28.25</v>
      </c>
      <c r="M3873" s="5">
        <f t="shared" si="182"/>
        <v>21</v>
      </c>
      <c r="N3873" t="s">
        <v>18</v>
      </c>
      <c r="O3873" t="s">
        <v>34</v>
      </c>
    </row>
    <row r="3874" spans="1:15" x14ac:dyDescent="0.25">
      <c r="A3874">
        <v>29525</v>
      </c>
      <c r="B3874" t="s">
        <v>12</v>
      </c>
      <c r="C3874">
        <v>63</v>
      </c>
      <c r="D3874" t="str">
        <f t="shared" si="180"/>
        <v>60–79 Age Group</v>
      </c>
      <c r="E3874" t="s">
        <v>34</v>
      </c>
      <c r="F3874" t="s">
        <v>34</v>
      </c>
      <c r="G3874" t="s">
        <v>13</v>
      </c>
      <c r="H3874" t="s">
        <v>14</v>
      </c>
      <c r="I3874" t="s">
        <v>15</v>
      </c>
      <c r="J3874" s="5">
        <v>92.27</v>
      </c>
      <c r="K3874" s="5">
        <v>35.200000000000003</v>
      </c>
      <c r="L3874" s="4">
        <f t="shared" si="181"/>
        <v>28.25</v>
      </c>
      <c r="M3874" s="5">
        <f t="shared" si="182"/>
        <v>35.200000000000003</v>
      </c>
      <c r="N3874" t="s">
        <v>18</v>
      </c>
      <c r="O3874" t="s">
        <v>34</v>
      </c>
    </row>
    <row r="3875" spans="1:15" x14ac:dyDescent="0.25">
      <c r="A3875">
        <v>31179</v>
      </c>
      <c r="B3875" t="s">
        <v>12</v>
      </c>
      <c r="C3875">
        <v>63</v>
      </c>
      <c r="D3875" t="str">
        <f t="shared" si="180"/>
        <v>60–79 Age Group</v>
      </c>
      <c r="E3875" t="s">
        <v>34</v>
      </c>
      <c r="F3875" t="s">
        <v>34</v>
      </c>
      <c r="G3875" t="s">
        <v>13</v>
      </c>
      <c r="H3875" t="s">
        <v>14</v>
      </c>
      <c r="I3875" t="s">
        <v>15</v>
      </c>
      <c r="J3875" s="5">
        <v>208.65</v>
      </c>
      <c r="K3875" s="5">
        <v>30.7</v>
      </c>
      <c r="L3875" s="4">
        <f t="shared" si="181"/>
        <v>28.25</v>
      </c>
      <c r="M3875" s="5">
        <f t="shared" si="182"/>
        <v>30.7</v>
      </c>
      <c r="N3875" t="s">
        <v>24</v>
      </c>
      <c r="O3875" t="s">
        <v>13</v>
      </c>
    </row>
    <row r="3876" spans="1:15" x14ac:dyDescent="0.25">
      <c r="A3876">
        <v>31198</v>
      </c>
      <c r="B3876" t="s">
        <v>19</v>
      </c>
      <c r="C3876">
        <v>63</v>
      </c>
      <c r="D3876" t="str">
        <f t="shared" si="180"/>
        <v>60–79 Age Group</v>
      </c>
      <c r="E3876" t="s">
        <v>34</v>
      </c>
      <c r="F3876" t="s">
        <v>34</v>
      </c>
      <c r="G3876" t="s">
        <v>13</v>
      </c>
      <c r="H3876" t="s">
        <v>20</v>
      </c>
      <c r="I3876" t="s">
        <v>21</v>
      </c>
      <c r="J3876" s="5">
        <v>136.81</v>
      </c>
      <c r="K3876" s="5">
        <v>23.1</v>
      </c>
      <c r="L3876" s="4">
        <f t="shared" si="181"/>
        <v>28.25</v>
      </c>
      <c r="M3876" s="5">
        <f t="shared" si="182"/>
        <v>23.1</v>
      </c>
      <c r="N3876" t="s">
        <v>29</v>
      </c>
      <c r="O3876" t="s">
        <v>34</v>
      </c>
    </row>
    <row r="3877" spans="1:15" x14ac:dyDescent="0.25">
      <c r="A3877">
        <v>32776</v>
      </c>
      <c r="B3877" t="s">
        <v>12</v>
      </c>
      <c r="C3877">
        <v>63</v>
      </c>
      <c r="D3877" t="str">
        <f t="shared" si="180"/>
        <v>60–79 Age Group</v>
      </c>
      <c r="E3877" t="s">
        <v>34</v>
      </c>
      <c r="F3877" t="s">
        <v>34</v>
      </c>
      <c r="G3877" t="s">
        <v>13</v>
      </c>
      <c r="H3877" t="s">
        <v>14</v>
      </c>
      <c r="I3877" t="s">
        <v>15</v>
      </c>
      <c r="J3877" s="5">
        <v>199.14</v>
      </c>
      <c r="K3877" s="5">
        <v>28.5</v>
      </c>
      <c r="L3877" s="4">
        <f t="shared" si="181"/>
        <v>28.25</v>
      </c>
      <c r="M3877" s="5">
        <f t="shared" si="182"/>
        <v>28.5</v>
      </c>
      <c r="N3877" t="s">
        <v>24</v>
      </c>
      <c r="O3877" t="s">
        <v>34</v>
      </c>
    </row>
    <row r="3878" spans="1:15" x14ac:dyDescent="0.25">
      <c r="A3878">
        <v>33454</v>
      </c>
      <c r="B3878" t="s">
        <v>19</v>
      </c>
      <c r="C3878">
        <v>63</v>
      </c>
      <c r="D3878" t="str">
        <f t="shared" si="180"/>
        <v>60–79 Age Group</v>
      </c>
      <c r="E3878" t="s">
        <v>34</v>
      </c>
      <c r="F3878" t="s">
        <v>34</v>
      </c>
      <c r="G3878" t="s">
        <v>13</v>
      </c>
      <c r="H3878" t="s">
        <v>43</v>
      </c>
      <c r="I3878" t="s">
        <v>21</v>
      </c>
      <c r="J3878" s="5">
        <v>106.58</v>
      </c>
      <c r="K3878" s="5">
        <v>23.9</v>
      </c>
      <c r="L3878" s="4">
        <f t="shared" si="181"/>
        <v>28.25</v>
      </c>
      <c r="M3878" s="5">
        <f t="shared" si="182"/>
        <v>23.9</v>
      </c>
      <c r="N3878" t="s">
        <v>38</v>
      </c>
      <c r="O3878" t="s">
        <v>13</v>
      </c>
    </row>
    <row r="3879" spans="1:15" x14ac:dyDescent="0.25">
      <c r="A3879">
        <v>35332</v>
      </c>
      <c r="B3879" t="s">
        <v>19</v>
      </c>
      <c r="C3879">
        <v>63</v>
      </c>
      <c r="D3879" t="str">
        <f t="shared" si="180"/>
        <v>60–79 Age Group</v>
      </c>
      <c r="E3879" t="s">
        <v>34</v>
      </c>
      <c r="F3879" t="s">
        <v>34</v>
      </c>
      <c r="G3879" t="s">
        <v>13</v>
      </c>
      <c r="H3879" t="s">
        <v>14</v>
      </c>
      <c r="I3879" t="s">
        <v>21</v>
      </c>
      <c r="J3879" s="5">
        <v>93.24</v>
      </c>
      <c r="K3879" s="5">
        <v>28.8</v>
      </c>
      <c r="L3879" s="4">
        <f t="shared" si="181"/>
        <v>28.25</v>
      </c>
      <c r="M3879" s="5">
        <f t="shared" si="182"/>
        <v>28.8</v>
      </c>
      <c r="N3879" t="s">
        <v>24</v>
      </c>
      <c r="O3879" t="s">
        <v>34</v>
      </c>
    </row>
    <row r="3880" spans="1:15" x14ac:dyDescent="0.25">
      <c r="A3880">
        <v>37289</v>
      </c>
      <c r="B3880" t="s">
        <v>19</v>
      </c>
      <c r="C3880">
        <v>63</v>
      </c>
      <c r="D3880" t="str">
        <f t="shared" si="180"/>
        <v>60–79 Age Group</v>
      </c>
      <c r="E3880" t="s">
        <v>34</v>
      </c>
      <c r="F3880" t="s">
        <v>34</v>
      </c>
      <c r="G3880" t="s">
        <v>13</v>
      </c>
      <c r="H3880" t="s">
        <v>20</v>
      </c>
      <c r="I3880" t="s">
        <v>21</v>
      </c>
      <c r="J3880" s="5">
        <v>203.87</v>
      </c>
      <c r="K3880" s="5">
        <v>26.4</v>
      </c>
      <c r="L3880" s="4">
        <f t="shared" si="181"/>
        <v>28.25</v>
      </c>
      <c r="M3880" s="5">
        <f t="shared" si="182"/>
        <v>26.4</v>
      </c>
      <c r="N3880" t="s">
        <v>24</v>
      </c>
      <c r="O3880" t="s">
        <v>34</v>
      </c>
    </row>
    <row r="3881" spans="1:15" x14ac:dyDescent="0.25">
      <c r="A3881">
        <v>38258</v>
      </c>
      <c r="B3881" t="s">
        <v>19</v>
      </c>
      <c r="C3881">
        <v>63</v>
      </c>
      <c r="D3881" t="str">
        <f t="shared" si="180"/>
        <v>60–79 Age Group</v>
      </c>
      <c r="E3881" t="s">
        <v>34</v>
      </c>
      <c r="F3881" t="s">
        <v>34</v>
      </c>
      <c r="G3881" t="s">
        <v>13</v>
      </c>
      <c r="H3881" t="s">
        <v>14</v>
      </c>
      <c r="I3881" t="s">
        <v>21</v>
      </c>
      <c r="J3881" s="5">
        <v>91.36</v>
      </c>
      <c r="K3881" s="5">
        <v>38.799999999999997</v>
      </c>
      <c r="L3881" s="4">
        <f t="shared" si="181"/>
        <v>28.25</v>
      </c>
      <c r="M3881" s="5">
        <f t="shared" si="182"/>
        <v>38.799999999999997</v>
      </c>
      <c r="N3881" t="s">
        <v>18</v>
      </c>
      <c r="O3881" t="s">
        <v>34</v>
      </c>
    </row>
    <row r="3882" spans="1:15" x14ac:dyDescent="0.25">
      <c r="A3882">
        <v>39393</v>
      </c>
      <c r="B3882" t="s">
        <v>19</v>
      </c>
      <c r="C3882">
        <v>63</v>
      </c>
      <c r="D3882" t="str">
        <f t="shared" si="180"/>
        <v>60–79 Age Group</v>
      </c>
      <c r="E3882" t="s">
        <v>34</v>
      </c>
      <c r="F3882" t="s">
        <v>34</v>
      </c>
      <c r="G3882" t="s">
        <v>13</v>
      </c>
      <c r="H3882" t="s">
        <v>14</v>
      </c>
      <c r="I3882" t="s">
        <v>15</v>
      </c>
      <c r="J3882" s="5">
        <v>57.06</v>
      </c>
      <c r="K3882" s="5">
        <v>37.9</v>
      </c>
      <c r="L3882" s="4">
        <f t="shared" si="181"/>
        <v>28.25</v>
      </c>
      <c r="M3882" s="5">
        <f t="shared" si="182"/>
        <v>37.9</v>
      </c>
      <c r="N3882" t="s">
        <v>24</v>
      </c>
      <c r="O3882" t="s">
        <v>34</v>
      </c>
    </row>
    <row r="3883" spans="1:15" x14ac:dyDescent="0.25">
      <c r="A3883">
        <v>41081</v>
      </c>
      <c r="B3883" t="s">
        <v>12</v>
      </c>
      <c r="C3883">
        <v>63</v>
      </c>
      <c r="D3883" t="str">
        <f t="shared" si="180"/>
        <v>60–79 Age Group</v>
      </c>
      <c r="E3883" t="s">
        <v>34</v>
      </c>
      <c r="F3883" t="s">
        <v>34</v>
      </c>
      <c r="G3883" t="s">
        <v>13</v>
      </c>
      <c r="H3883" t="s">
        <v>14</v>
      </c>
      <c r="I3883" t="s">
        <v>21</v>
      </c>
      <c r="J3883" s="5">
        <v>137.30000000000001</v>
      </c>
      <c r="K3883" s="5">
        <v>31.7</v>
      </c>
      <c r="L3883" s="4">
        <f t="shared" si="181"/>
        <v>28.25</v>
      </c>
      <c r="M3883" s="5">
        <f t="shared" si="182"/>
        <v>31.7</v>
      </c>
      <c r="N3883" t="s">
        <v>18</v>
      </c>
      <c r="O3883" t="s">
        <v>13</v>
      </c>
    </row>
    <row r="3884" spans="1:15" x14ac:dyDescent="0.25">
      <c r="A3884">
        <v>41858</v>
      </c>
      <c r="B3884" t="s">
        <v>19</v>
      </c>
      <c r="C3884">
        <v>63</v>
      </c>
      <c r="D3884" t="str">
        <f t="shared" si="180"/>
        <v>60–79 Age Group</v>
      </c>
      <c r="E3884" t="s">
        <v>34</v>
      </c>
      <c r="F3884" t="s">
        <v>13</v>
      </c>
      <c r="G3884" t="s">
        <v>13</v>
      </c>
      <c r="H3884" t="s">
        <v>14</v>
      </c>
      <c r="I3884" t="s">
        <v>21</v>
      </c>
      <c r="J3884" s="5">
        <v>86.21</v>
      </c>
      <c r="K3884" s="5">
        <v>39.1</v>
      </c>
      <c r="L3884" s="4">
        <f t="shared" si="181"/>
        <v>28.25</v>
      </c>
      <c r="M3884" s="5">
        <f t="shared" si="182"/>
        <v>39.1</v>
      </c>
      <c r="N3884" t="s">
        <v>24</v>
      </c>
      <c r="O3884" t="s">
        <v>34</v>
      </c>
    </row>
    <row r="3885" spans="1:15" x14ac:dyDescent="0.25">
      <c r="A3885">
        <v>43039</v>
      </c>
      <c r="B3885" t="s">
        <v>19</v>
      </c>
      <c r="C3885">
        <v>63</v>
      </c>
      <c r="D3885" t="str">
        <f t="shared" si="180"/>
        <v>60–79 Age Group</v>
      </c>
      <c r="E3885" t="s">
        <v>34</v>
      </c>
      <c r="F3885" t="s">
        <v>34</v>
      </c>
      <c r="G3885" t="s">
        <v>13</v>
      </c>
      <c r="H3885" t="s">
        <v>14</v>
      </c>
      <c r="I3885" t="s">
        <v>21</v>
      </c>
      <c r="J3885" s="5">
        <v>153.6</v>
      </c>
      <c r="K3885" s="5">
        <v>28</v>
      </c>
      <c r="L3885" s="4">
        <f t="shared" si="181"/>
        <v>28.25</v>
      </c>
      <c r="M3885" s="5">
        <f t="shared" si="182"/>
        <v>28</v>
      </c>
      <c r="N3885" t="s">
        <v>18</v>
      </c>
      <c r="O3885" t="s">
        <v>34</v>
      </c>
    </row>
    <row r="3886" spans="1:15" x14ac:dyDescent="0.25">
      <c r="A3886">
        <v>43821</v>
      </c>
      <c r="B3886" t="s">
        <v>19</v>
      </c>
      <c r="C3886">
        <v>63</v>
      </c>
      <c r="D3886" t="str">
        <f t="shared" si="180"/>
        <v>60–79 Age Group</v>
      </c>
      <c r="E3886" t="s">
        <v>13</v>
      </c>
      <c r="F3886" t="s">
        <v>34</v>
      </c>
      <c r="G3886" t="s">
        <v>13</v>
      </c>
      <c r="H3886" t="s">
        <v>14</v>
      </c>
      <c r="I3886" t="s">
        <v>21</v>
      </c>
      <c r="J3886" s="5">
        <v>57.15</v>
      </c>
      <c r="K3886" s="5">
        <v>38.799999999999997</v>
      </c>
      <c r="L3886" s="4">
        <f t="shared" si="181"/>
        <v>28.25</v>
      </c>
      <c r="M3886" s="5">
        <f t="shared" si="182"/>
        <v>38.799999999999997</v>
      </c>
      <c r="N3886" t="s">
        <v>24</v>
      </c>
      <c r="O3886" t="s">
        <v>34</v>
      </c>
    </row>
    <row r="3887" spans="1:15" x14ac:dyDescent="0.25">
      <c r="A3887">
        <v>45585</v>
      </c>
      <c r="B3887" t="s">
        <v>19</v>
      </c>
      <c r="C3887">
        <v>63</v>
      </c>
      <c r="D3887" t="str">
        <f t="shared" si="180"/>
        <v>60–79 Age Group</v>
      </c>
      <c r="E3887" t="s">
        <v>13</v>
      </c>
      <c r="F3887" t="s">
        <v>34</v>
      </c>
      <c r="G3887" t="s">
        <v>13</v>
      </c>
      <c r="H3887" t="s">
        <v>14</v>
      </c>
      <c r="I3887" t="s">
        <v>15</v>
      </c>
      <c r="J3887" s="5">
        <v>105.95</v>
      </c>
      <c r="K3887" s="5">
        <v>23.5</v>
      </c>
      <c r="L3887" s="4">
        <f t="shared" si="181"/>
        <v>28.25</v>
      </c>
      <c r="M3887" s="5">
        <f t="shared" si="182"/>
        <v>23.5</v>
      </c>
      <c r="N3887" t="s">
        <v>29</v>
      </c>
      <c r="O3887" t="s">
        <v>34</v>
      </c>
    </row>
    <row r="3888" spans="1:15" x14ac:dyDescent="0.25">
      <c r="A3888">
        <v>47893</v>
      </c>
      <c r="B3888" t="s">
        <v>12</v>
      </c>
      <c r="C3888">
        <v>63</v>
      </c>
      <c r="D3888" t="str">
        <f t="shared" si="180"/>
        <v>60–79 Age Group</v>
      </c>
      <c r="E3888" t="s">
        <v>34</v>
      </c>
      <c r="F3888" t="s">
        <v>34</v>
      </c>
      <c r="G3888" t="s">
        <v>13</v>
      </c>
      <c r="H3888" t="s">
        <v>14</v>
      </c>
      <c r="I3888" t="s">
        <v>21</v>
      </c>
      <c r="J3888" s="5">
        <v>98.46</v>
      </c>
      <c r="K3888" s="5">
        <v>30.6</v>
      </c>
      <c r="L3888" s="4">
        <f t="shared" si="181"/>
        <v>28.25</v>
      </c>
      <c r="M3888" s="5">
        <f t="shared" si="182"/>
        <v>30.6</v>
      </c>
      <c r="N3888" t="s">
        <v>24</v>
      </c>
      <c r="O3888" t="s">
        <v>34</v>
      </c>
    </row>
    <row r="3889" spans="1:15" x14ac:dyDescent="0.25">
      <c r="A3889">
        <v>49265</v>
      </c>
      <c r="B3889" t="s">
        <v>19</v>
      </c>
      <c r="C3889">
        <v>63</v>
      </c>
      <c r="D3889" t="str">
        <f t="shared" si="180"/>
        <v>60–79 Age Group</v>
      </c>
      <c r="E3889" t="s">
        <v>34</v>
      </c>
      <c r="F3889" t="s">
        <v>34</v>
      </c>
      <c r="G3889" t="s">
        <v>13</v>
      </c>
      <c r="H3889" t="s">
        <v>14</v>
      </c>
      <c r="I3889" t="s">
        <v>21</v>
      </c>
      <c r="J3889" s="5">
        <v>79.260000000000005</v>
      </c>
      <c r="K3889" s="5">
        <v>26.6</v>
      </c>
      <c r="L3889" s="4">
        <f t="shared" si="181"/>
        <v>28.25</v>
      </c>
      <c r="M3889" s="5">
        <f t="shared" si="182"/>
        <v>26.6</v>
      </c>
      <c r="N3889" t="s">
        <v>29</v>
      </c>
      <c r="O3889" t="s">
        <v>34</v>
      </c>
    </row>
    <row r="3890" spans="1:15" x14ac:dyDescent="0.25">
      <c r="A3890">
        <v>49412</v>
      </c>
      <c r="B3890" t="s">
        <v>12</v>
      </c>
      <c r="C3890">
        <v>63</v>
      </c>
      <c r="D3890" t="str">
        <f t="shared" si="180"/>
        <v>60–79 Age Group</v>
      </c>
      <c r="E3890" t="s">
        <v>34</v>
      </c>
      <c r="F3890" t="s">
        <v>34</v>
      </c>
      <c r="G3890" t="s">
        <v>13</v>
      </c>
      <c r="H3890" t="s">
        <v>43</v>
      </c>
      <c r="I3890" t="s">
        <v>15</v>
      </c>
      <c r="J3890" s="5">
        <v>66.13</v>
      </c>
      <c r="K3890" s="5">
        <v>46.2</v>
      </c>
      <c r="L3890" s="4">
        <f t="shared" si="181"/>
        <v>28.25</v>
      </c>
      <c r="M3890" s="5">
        <f t="shared" si="182"/>
        <v>46.2</v>
      </c>
      <c r="N3890" t="s">
        <v>24</v>
      </c>
      <c r="O3890" t="s">
        <v>34</v>
      </c>
    </row>
    <row r="3891" spans="1:15" x14ac:dyDescent="0.25">
      <c r="A3891">
        <v>49605</v>
      </c>
      <c r="B3891" t="s">
        <v>12</v>
      </c>
      <c r="C3891">
        <v>63</v>
      </c>
      <c r="D3891" t="str">
        <f t="shared" si="180"/>
        <v>60–79 Age Group</v>
      </c>
      <c r="E3891" t="s">
        <v>34</v>
      </c>
      <c r="F3891" t="s">
        <v>34</v>
      </c>
      <c r="G3891" t="s">
        <v>13</v>
      </c>
      <c r="H3891" t="s">
        <v>14</v>
      </c>
      <c r="I3891" t="s">
        <v>15</v>
      </c>
      <c r="J3891" s="5">
        <v>74.39</v>
      </c>
      <c r="K3891" s="5">
        <v>31</v>
      </c>
      <c r="L3891" s="4">
        <f t="shared" si="181"/>
        <v>28.25</v>
      </c>
      <c r="M3891" s="5">
        <f t="shared" si="182"/>
        <v>31</v>
      </c>
      <c r="N3891" t="s">
        <v>18</v>
      </c>
      <c r="O3891" t="s">
        <v>34</v>
      </c>
    </row>
    <row r="3892" spans="1:15" x14ac:dyDescent="0.25">
      <c r="A3892">
        <v>49760</v>
      </c>
      <c r="B3892" t="s">
        <v>19</v>
      </c>
      <c r="C3892">
        <v>63</v>
      </c>
      <c r="D3892" t="str">
        <f t="shared" si="180"/>
        <v>60–79 Age Group</v>
      </c>
      <c r="E3892" t="s">
        <v>34</v>
      </c>
      <c r="F3892" t="s">
        <v>34</v>
      </c>
      <c r="G3892" t="s">
        <v>13</v>
      </c>
      <c r="H3892" t="s">
        <v>14</v>
      </c>
      <c r="I3892" t="s">
        <v>21</v>
      </c>
      <c r="J3892" s="5">
        <v>78.959999999999994</v>
      </c>
      <c r="K3892" s="5">
        <v>28.6</v>
      </c>
      <c r="L3892" s="4">
        <f t="shared" si="181"/>
        <v>28.25</v>
      </c>
      <c r="M3892" s="5">
        <f t="shared" si="182"/>
        <v>28.6</v>
      </c>
      <c r="N3892" t="s">
        <v>24</v>
      </c>
      <c r="O3892" t="s">
        <v>34</v>
      </c>
    </row>
    <row r="3893" spans="1:15" x14ac:dyDescent="0.25">
      <c r="A3893">
        <v>49972</v>
      </c>
      <c r="B3893" t="s">
        <v>12</v>
      </c>
      <c r="C3893">
        <v>63</v>
      </c>
      <c r="D3893" t="str">
        <f t="shared" si="180"/>
        <v>60–79 Age Group</v>
      </c>
      <c r="E3893" t="s">
        <v>34</v>
      </c>
      <c r="F3893" t="s">
        <v>34</v>
      </c>
      <c r="G3893" t="s">
        <v>13</v>
      </c>
      <c r="H3893" t="s">
        <v>20</v>
      </c>
      <c r="I3893" t="s">
        <v>21</v>
      </c>
      <c r="J3893" s="5">
        <v>216.38</v>
      </c>
      <c r="K3893" s="5">
        <v>34.5</v>
      </c>
      <c r="L3893" s="4">
        <f t="shared" si="181"/>
        <v>28.25</v>
      </c>
      <c r="M3893" s="5">
        <f t="shared" si="182"/>
        <v>34.5</v>
      </c>
      <c r="N3893" t="s">
        <v>24</v>
      </c>
      <c r="O3893" t="s">
        <v>34</v>
      </c>
    </row>
    <row r="3894" spans="1:15" x14ac:dyDescent="0.25">
      <c r="A3894">
        <v>50508</v>
      </c>
      <c r="B3894" t="s">
        <v>19</v>
      </c>
      <c r="C3894">
        <v>63</v>
      </c>
      <c r="D3894" t="str">
        <f t="shared" si="180"/>
        <v>60–79 Age Group</v>
      </c>
      <c r="E3894" t="s">
        <v>34</v>
      </c>
      <c r="F3894" t="s">
        <v>13</v>
      </c>
      <c r="G3894" t="s">
        <v>13</v>
      </c>
      <c r="H3894" t="s">
        <v>20</v>
      </c>
      <c r="I3894" t="s">
        <v>21</v>
      </c>
      <c r="J3894" s="5">
        <v>239.95</v>
      </c>
      <c r="K3894" s="5">
        <v>32.200000000000003</v>
      </c>
      <c r="L3894" s="4">
        <f t="shared" si="181"/>
        <v>28.25</v>
      </c>
      <c r="M3894" s="5">
        <f t="shared" si="182"/>
        <v>32.200000000000003</v>
      </c>
      <c r="N3894" t="s">
        <v>29</v>
      </c>
      <c r="O3894" t="s">
        <v>34</v>
      </c>
    </row>
    <row r="3895" spans="1:15" x14ac:dyDescent="0.25">
      <c r="A3895">
        <v>50784</v>
      </c>
      <c r="B3895" t="s">
        <v>12</v>
      </c>
      <c r="C3895">
        <v>63</v>
      </c>
      <c r="D3895" t="str">
        <f t="shared" si="180"/>
        <v>60–79 Age Group</v>
      </c>
      <c r="E3895" t="s">
        <v>34</v>
      </c>
      <c r="F3895" t="s">
        <v>34</v>
      </c>
      <c r="G3895" t="s">
        <v>13</v>
      </c>
      <c r="H3895" t="s">
        <v>14</v>
      </c>
      <c r="I3895" t="s">
        <v>21</v>
      </c>
      <c r="J3895" s="5">
        <v>228.56</v>
      </c>
      <c r="K3895" s="5">
        <v>27.4</v>
      </c>
      <c r="L3895" s="4">
        <f t="shared" si="181"/>
        <v>28.25</v>
      </c>
      <c r="M3895" s="5">
        <f t="shared" si="182"/>
        <v>27.4</v>
      </c>
      <c r="N3895" t="s">
        <v>24</v>
      </c>
      <c r="O3895" t="s">
        <v>13</v>
      </c>
    </row>
    <row r="3896" spans="1:15" x14ac:dyDescent="0.25">
      <c r="A3896">
        <v>52150</v>
      </c>
      <c r="B3896" t="s">
        <v>12</v>
      </c>
      <c r="C3896">
        <v>63</v>
      </c>
      <c r="D3896" t="str">
        <f t="shared" si="180"/>
        <v>60–79 Age Group</v>
      </c>
      <c r="E3896" t="s">
        <v>13</v>
      </c>
      <c r="F3896" t="s">
        <v>13</v>
      </c>
      <c r="G3896" t="s">
        <v>13</v>
      </c>
      <c r="H3896" t="s">
        <v>14</v>
      </c>
      <c r="I3896" t="s">
        <v>15</v>
      </c>
      <c r="J3896" s="5">
        <v>150.44999999999999</v>
      </c>
      <c r="K3896" s="5">
        <v>44.5</v>
      </c>
      <c r="L3896" s="4">
        <f t="shared" si="181"/>
        <v>28.25</v>
      </c>
      <c r="M3896" s="5">
        <f t="shared" si="182"/>
        <v>44.5</v>
      </c>
      <c r="N3896" t="s">
        <v>18</v>
      </c>
      <c r="O3896" t="s">
        <v>34</v>
      </c>
    </row>
    <row r="3897" spans="1:15" x14ac:dyDescent="0.25">
      <c r="A3897">
        <v>52588</v>
      </c>
      <c r="B3897" t="s">
        <v>19</v>
      </c>
      <c r="C3897">
        <v>63</v>
      </c>
      <c r="D3897" t="str">
        <f t="shared" si="180"/>
        <v>60–79 Age Group</v>
      </c>
      <c r="E3897" t="s">
        <v>34</v>
      </c>
      <c r="F3897" t="s">
        <v>34</v>
      </c>
      <c r="G3897" t="s">
        <v>13</v>
      </c>
      <c r="H3897" t="s">
        <v>14</v>
      </c>
      <c r="I3897" t="s">
        <v>21</v>
      </c>
      <c r="J3897" s="5">
        <v>85.81</v>
      </c>
      <c r="K3897" s="5">
        <v>35.6</v>
      </c>
      <c r="L3897" s="4">
        <f t="shared" si="181"/>
        <v>28.25</v>
      </c>
      <c r="M3897" s="5">
        <f t="shared" si="182"/>
        <v>35.6</v>
      </c>
      <c r="N3897" t="s">
        <v>24</v>
      </c>
      <c r="O3897" t="s">
        <v>34</v>
      </c>
    </row>
    <row r="3898" spans="1:15" x14ac:dyDescent="0.25">
      <c r="A3898">
        <v>55315</v>
      </c>
      <c r="B3898" t="s">
        <v>12</v>
      </c>
      <c r="C3898">
        <v>63</v>
      </c>
      <c r="D3898" t="str">
        <f t="shared" si="180"/>
        <v>60–79 Age Group</v>
      </c>
      <c r="E3898" t="s">
        <v>34</v>
      </c>
      <c r="F3898" t="s">
        <v>34</v>
      </c>
      <c r="G3898" t="s">
        <v>13</v>
      </c>
      <c r="H3898" t="s">
        <v>14</v>
      </c>
      <c r="I3898" t="s">
        <v>21</v>
      </c>
      <c r="J3898" s="5">
        <v>77.819999999999993</v>
      </c>
      <c r="K3898" s="5">
        <v>30.3</v>
      </c>
      <c r="L3898" s="4">
        <f t="shared" si="181"/>
        <v>28.25</v>
      </c>
      <c r="M3898" s="5">
        <f t="shared" si="182"/>
        <v>30.3</v>
      </c>
      <c r="N3898" t="s">
        <v>38</v>
      </c>
      <c r="O3898" t="s">
        <v>34</v>
      </c>
    </row>
    <row r="3899" spans="1:15" x14ac:dyDescent="0.25">
      <c r="A3899">
        <v>55351</v>
      </c>
      <c r="B3899" t="s">
        <v>12</v>
      </c>
      <c r="C3899">
        <v>63</v>
      </c>
      <c r="D3899" t="str">
        <f t="shared" si="180"/>
        <v>60–79 Age Group</v>
      </c>
      <c r="E3899" t="s">
        <v>34</v>
      </c>
      <c r="F3899" t="s">
        <v>34</v>
      </c>
      <c r="G3899" t="s">
        <v>13</v>
      </c>
      <c r="H3899" t="s">
        <v>14</v>
      </c>
      <c r="I3899" t="s">
        <v>15</v>
      </c>
      <c r="J3899" s="5">
        <v>90.07</v>
      </c>
      <c r="K3899" s="5">
        <v>36.799999999999997</v>
      </c>
      <c r="L3899" s="4">
        <f t="shared" si="181"/>
        <v>28.25</v>
      </c>
      <c r="M3899" s="5">
        <f t="shared" si="182"/>
        <v>36.799999999999997</v>
      </c>
      <c r="N3899" t="s">
        <v>38</v>
      </c>
      <c r="O3899" t="s">
        <v>34</v>
      </c>
    </row>
    <row r="3900" spans="1:15" x14ac:dyDescent="0.25">
      <c r="A3900">
        <v>55982</v>
      </c>
      <c r="B3900" t="s">
        <v>19</v>
      </c>
      <c r="C3900">
        <v>63</v>
      </c>
      <c r="D3900" t="str">
        <f t="shared" si="180"/>
        <v>60–79 Age Group</v>
      </c>
      <c r="E3900" t="s">
        <v>34</v>
      </c>
      <c r="F3900" t="s">
        <v>34</v>
      </c>
      <c r="G3900" t="s">
        <v>13</v>
      </c>
      <c r="H3900" t="s">
        <v>20</v>
      </c>
      <c r="I3900" t="s">
        <v>15</v>
      </c>
      <c r="J3900" s="5">
        <v>65.709999999999994</v>
      </c>
      <c r="K3900" s="5">
        <v>29.2</v>
      </c>
      <c r="L3900" s="4">
        <f t="shared" si="181"/>
        <v>28.25</v>
      </c>
      <c r="M3900" s="5">
        <f t="shared" si="182"/>
        <v>29.2</v>
      </c>
      <c r="N3900" t="s">
        <v>29</v>
      </c>
      <c r="O3900" t="s">
        <v>34</v>
      </c>
    </row>
    <row r="3901" spans="1:15" x14ac:dyDescent="0.25">
      <c r="A3901">
        <v>56021</v>
      </c>
      <c r="B3901" t="s">
        <v>19</v>
      </c>
      <c r="C3901">
        <v>63</v>
      </c>
      <c r="D3901" t="str">
        <f t="shared" si="180"/>
        <v>60–79 Age Group</v>
      </c>
      <c r="E3901" t="s">
        <v>13</v>
      </c>
      <c r="F3901" t="s">
        <v>34</v>
      </c>
      <c r="G3901" t="s">
        <v>13</v>
      </c>
      <c r="H3901" t="s">
        <v>14</v>
      </c>
      <c r="I3901" t="s">
        <v>15</v>
      </c>
      <c r="J3901" s="5">
        <v>62.13</v>
      </c>
      <c r="K3901" s="5">
        <v>23.6</v>
      </c>
      <c r="L3901" s="4">
        <f t="shared" si="181"/>
        <v>28.25</v>
      </c>
      <c r="M3901" s="5">
        <f t="shared" si="182"/>
        <v>23.6</v>
      </c>
      <c r="N3901" t="s">
        <v>24</v>
      </c>
      <c r="O3901" t="s">
        <v>34</v>
      </c>
    </row>
    <row r="3902" spans="1:15" x14ac:dyDescent="0.25">
      <c r="A3902">
        <v>58313</v>
      </c>
      <c r="B3902" t="s">
        <v>19</v>
      </c>
      <c r="C3902">
        <v>63</v>
      </c>
      <c r="D3902" t="str">
        <f t="shared" si="180"/>
        <v>60–79 Age Group</v>
      </c>
      <c r="E3902" t="s">
        <v>34</v>
      </c>
      <c r="F3902" t="s">
        <v>34</v>
      </c>
      <c r="G3902" t="s">
        <v>13</v>
      </c>
      <c r="H3902" t="s">
        <v>20</v>
      </c>
      <c r="I3902" t="s">
        <v>15</v>
      </c>
      <c r="J3902" s="5">
        <v>60.67</v>
      </c>
      <c r="K3902" s="5">
        <v>28.9</v>
      </c>
      <c r="L3902" s="4">
        <f t="shared" si="181"/>
        <v>28.25</v>
      </c>
      <c r="M3902" s="5">
        <f t="shared" si="182"/>
        <v>28.9</v>
      </c>
      <c r="N3902" t="s">
        <v>18</v>
      </c>
      <c r="O3902" t="s">
        <v>34</v>
      </c>
    </row>
    <row r="3903" spans="1:15" x14ac:dyDescent="0.25">
      <c r="A3903">
        <v>59992</v>
      </c>
      <c r="B3903" t="s">
        <v>19</v>
      </c>
      <c r="C3903">
        <v>63</v>
      </c>
      <c r="D3903" t="str">
        <f t="shared" si="180"/>
        <v>60–79 Age Group</v>
      </c>
      <c r="E3903" t="s">
        <v>13</v>
      </c>
      <c r="F3903" t="s">
        <v>34</v>
      </c>
      <c r="G3903" t="s">
        <v>13</v>
      </c>
      <c r="H3903" t="s">
        <v>20</v>
      </c>
      <c r="I3903" t="s">
        <v>15</v>
      </c>
      <c r="J3903" s="5">
        <v>228.2</v>
      </c>
      <c r="K3903" s="5">
        <v>37.700000000000003</v>
      </c>
      <c r="L3903" s="4">
        <f t="shared" si="181"/>
        <v>28.25</v>
      </c>
      <c r="M3903" s="5">
        <f t="shared" si="182"/>
        <v>37.700000000000003</v>
      </c>
      <c r="N3903" t="s">
        <v>24</v>
      </c>
      <c r="O3903" t="s">
        <v>34</v>
      </c>
    </row>
    <row r="3904" spans="1:15" x14ac:dyDescent="0.25">
      <c r="A3904">
        <v>61764</v>
      </c>
      <c r="B3904" t="s">
        <v>19</v>
      </c>
      <c r="C3904">
        <v>63</v>
      </c>
      <c r="D3904" t="str">
        <f t="shared" si="180"/>
        <v>60–79 Age Group</v>
      </c>
      <c r="E3904" t="s">
        <v>34</v>
      </c>
      <c r="F3904" t="s">
        <v>34</v>
      </c>
      <c r="G3904" t="s">
        <v>13</v>
      </c>
      <c r="H3904" t="s">
        <v>14</v>
      </c>
      <c r="I3904" t="s">
        <v>21</v>
      </c>
      <c r="J3904" s="5">
        <v>85</v>
      </c>
      <c r="K3904" s="5">
        <v>26.4</v>
      </c>
      <c r="L3904" s="4">
        <f t="shared" si="181"/>
        <v>28.25</v>
      </c>
      <c r="M3904" s="5">
        <f t="shared" si="182"/>
        <v>26.4</v>
      </c>
      <c r="N3904" t="s">
        <v>29</v>
      </c>
      <c r="O3904" t="s">
        <v>34</v>
      </c>
    </row>
    <row r="3905" spans="1:15" x14ac:dyDescent="0.25">
      <c r="A3905">
        <v>62284</v>
      </c>
      <c r="B3905" t="s">
        <v>12</v>
      </c>
      <c r="C3905">
        <v>63</v>
      </c>
      <c r="D3905" t="str">
        <f t="shared" si="180"/>
        <v>60–79 Age Group</v>
      </c>
      <c r="E3905" t="s">
        <v>34</v>
      </c>
      <c r="F3905" t="s">
        <v>34</v>
      </c>
      <c r="G3905" t="s">
        <v>13</v>
      </c>
      <c r="H3905" t="s">
        <v>20</v>
      </c>
      <c r="I3905" t="s">
        <v>21</v>
      </c>
      <c r="J3905" s="5">
        <v>78.430000000000007</v>
      </c>
      <c r="K3905" s="5">
        <v>18.8</v>
      </c>
      <c r="L3905" s="4">
        <f t="shared" si="181"/>
        <v>28.25</v>
      </c>
      <c r="M3905" s="5">
        <f t="shared" si="182"/>
        <v>18.8</v>
      </c>
      <c r="N3905" t="s">
        <v>24</v>
      </c>
      <c r="O3905" t="s">
        <v>34</v>
      </c>
    </row>
    <row r="3906" spans="1:15" x14ac:dyDescent="0.25">
      <c r="A3906">
        <v>63491</v>
      </c>
      <c r="B3906" t="s">
        <v>19</v>
      </c>
      <c r="C3906">
        <v>63</v>
      </c>
      <c r="D3906" t="str">
        <f t="shared" ref="D3906:D3969" si="183">_xlfn.IFS(
C3906&lt;18,"1–17 Age Group",
C3906&lt;40,"18–39 Age Group",
C3906&lt;60,"40–59 Age Group",
C3906&lt;80,"60–79 Age Group",
TRUE,"80+ Age Group"
)</f>
        <v>60–79 Age Group</v>
      </c>
      <c r="E3906" t="s">
        <v>34</v>
      </c>
      <c r="F3906" t="s">
        <v>34</v>
      </c>
      <c r="G3906" t="s">
        <v>13</v>
      </c>
      <c r="H3906" t="s">
        <v>14</v>
      </c>
      <c r="I3906" t="s">
        <v>15</v>
      </c>
      <c r="J3906" s="5">
        <v>109.65</v>
      </c>
      <c r="K3906" s="5">
        <v>28.6</v>
      </c>
      <c r="L3906" s="4">
        <f t="shared" ref="L3906:L3969" si="184">MEDIAN(K:K)</f>
        <v>28.25</v>
      </c>
      <c r="M3906" s="5">
        <f t="shared" ref="M3906:M3969" si="185">IF(K:K="",$L3906,$K3906)</f>
        <v>28.6</v>
      </c>
      <c r="N3906" t="s">
        <v>18</v>
      </c>
      <c r="O3906" t="s">
        <v>34</v>
      </c>
    </row>
    <row r="3907" spans="1:15" x14ac:dyDescent="0.25">
      <c r="A3907">
        <v>64864</v>
      </c>
      <c r="B3907" t="s">
        <v>12</v>
      </c>
      <c r="C3907">
        <v>63</v>
      </c>
      <c r="D3907" t="str">
        <f t="shared" si="183"/>
        <v>60–79 Age Group</v>
      </c>
      <c r="E3907" t="s">
        <v>13</v>
      </c>
      <c r="F3907" t="s">
        <v>34</v>
      </c>
      <c r="G3907" t="s">
        <v>13</v>
      </c>
      <c r="H3907" t="s">
        <v>14</v>
      </c>
      <c r="I3907" t="s">
        <v>21</v>
      </c>
      <c r="J3907" s="5">
        <v>60.17</v>
      </c>
      <c r="K3907" s="5">
        <v>23.5</v>
      </c>
      <c r="L3907" s="4">
        <f t="shared" si="184"/>
        <v>28.25</v>
      </c>
      <c r="M3907" s="5">
        <f t="shared" si="185"/>
        <v>23.5</v>
      </c>
      <c r="N3907" t="s">
        <v>29</v>
      </c>
      <c r="O3907" t="s">
        <v>34</v>
      </c>
    </row>
    <row r="3908" spans="1:15" x14ac:dyDescent="0.25">
      <c r="A3908">
        <v>65252</v>
      </c>
      <c r="B3908" t="s">
        <v>19</v>
      </c>
      <c r="C3908">
        <v>63</v>
      </c>
      <c r="D3908" t="str">
        <f t="shared" si="183"/>
        <v>60–79 Age Group</v>
      </c>
      <c r="E3908" t="s">
        <v>34</v>
      </c>
      <c r="F3908" t="s">
        <v>34</v>
      </c>
      <c r="G3908" t="s">
        <v>13</v>
      </c>
      <c r="H3908" t="s">
        <v>43</v>
      </c>
      <c r="I3908" t="s">
        <v>21</v>
      </c>
      <c r="J3908" s="5">
        <v>55.57</v>
      </c>
      <c r="K3908" s="5">
        <v>26.8</v>
      </c>
      <c r="L3908" s="4">
        <f t="shared" si="184"/>
        <v>28.25</v>
      </c>
      <c r="M3908" s="5">
        <f t="shared" si="185"/>
        <v>26.8</v>
      </c>
      <c r="N3908" t="s">
        <v>18</v>
      </c>
      <c r="O3908" t="s">
        <v>34</v>
      </c>
    </row>
    <row r="3909" spans="1:15" x14ac:dyDescent="0.25">
      <c r="A3909">
        <v>66464</v>
      </c>
      <c r="B3909" t="s">
        <v>12</v>
      </c>
      <c r="C3909">
        <v>63</v>
      </c>
      <c r="D3909" t="str">
        <f t="shared" si="183"/>
        <v>60–79 Age Group</v>
      </c>
      <c r="E3909" t="s">
        <v>34</v>
      </c>
      <c r="F3909" t="s">
        <v>34</v>
      </c>
      <c r="G3909" t="s">
        <v>13</v>
      </c>
      <c r="H3909" t="s">
        <v>14</v>
      </c>
      <c r="I3909" t="s">
        <v>15</v>
      </c>
      <c r="J3909" s="5">
        <v>222.66</v>
      </c>
      <c r="K3909" s="5">
        <v>37</v>
      </c>
      <c r="L3909" s="4">
        <f t="shared" si="184"/>
        <v>28.25</v>
      </c>
      <c r="M3909" s="5">
        <f t="shared" si="185"/>
        <v>37</v>
      </c>
      <c r="N3909" t="s">
        <v>18</v>
      </c>
      <c r="O3909" t="s">
        <v>34</v>
      </c>
    </row>
    <row r="3910" spans="1:15" x14ac:dyDescent="0.25">
      <c r="A3910">
        <v>66690</v>
      </c>
      <c r="B3910" t="s">
        <v>19</v>
      </c>
      <c r="C3910">
        <v>63</v>
      </c>
      <c r="D3910" t="str">
        <f t="shared" si="183"/>
        <v>60–79 Age Group</v>
      </c>
      <c r="E3910" t="s">
        <v>34</v>
      </c>
      <c r="F3910" t="s">
        <v>34</v>
      </c>
      <c r="G3910" t="s">
        <v>13</v>
      </c>
      <c r="H3910" t="s">
        <v>20</v>
      </c>
      <c r="I3910" t="s">
        <v>15</v>
      </c>
      <c r="J3910" s="5">
        <v>69.459999999999994</v>
      </c>
      <c r="K3910" s="5">
        <v>26.6</v>
      </c>
      <c r="L3910" s="4">
        <f t="shared" si="184"/>
        <v>28.25</v>
      </c>
      <c r="M3910" s="5">
        <f t="shared" si="185"/>
        <v>26.6</v>
      </c>
      <c r="N3910" t="s">
        <v>24</v>
      </c>
      <c r="O3910" t="s">
        <v>34</v>
      </c>
    </row>
    <row r="3911" spans="1:15" x14ac:dyDescent="0.25">
      <c r="A3911">
        <v>67466</v>
      </c>
      <c r="B3911" t="s">
        <v>12</v>
      </c>
      <c r="C3911">
        <v>63</v>
      </c>
      <c r="D3911" t="str">
        <f t="shared" si="183"/>
        <v>60–79 Age Group</v>
      </c>
      <c r="E3911" t="s">
        <v>13</v>
      </c>
      <c r="F3911" t="s">
        <v>34</v>
      </c>
      <c r="G3911" t="s">
        <v>13</v>
      </c>
      <c r="H3911" t="s">
        <v>14</v>
      </c>
      <c r="I3911" t="s">
        <v>15</v>
      </c>
      <c r="J3911" s="5">
        <v>232.78</v>
      </c>
      <c r="K3911" s="5">
        <v>31.8</v>
      </c>
      <c r="L3911" s="4">
        <f t="shared" si="184"/>
        <v>28.25</v>
      </c>
      <c r="M3911" s="5">
        <f t="shared" si="185"/>
        <v>31.8</v>
      </c>
      <c r="N3911" t="s">
        <v>18</v>
      </c>
      <c r="O3911" t="s">
        <v>34</v>
      </c>
    </row>
    <row r="3912" spans="1:15" x14ac:dyDescent="0.25">
      <c r="A3912">
        <v>67864</v>
      </c>
      <c r="B3912" t="s">
        <v>12</v>
      </c>
      <c r="C3912">
        <v>63</v>
      </c>
      <c r="D3912" t="str">
        <f t="shared" si="183"/>
        <v>60–79 Age Group</v>
      </c>
      <c r="E3912" t="s">
        <v>34</v>
      </c>
      <c r="F3912" t="s">
        <v>34</v>
      </c>
      <c r="G3912" t="s">
        <v>13</v>
      </c>
      <c r="H3912" t="s">
        <v>14</v>
      </c>
      <c r="I3912" t="s">
        <v>21</v>
      </c>
      <c r="J3912" s="5">
        <v>57.82</v>
      </c>
      <c r="K3912" s="5">
        <v>28.8</v>
      </c>
      <c r="L3912" s="4">
        <f t="shared" si="184"/>
        <v>28.25</v>
      </c>
      <c r="M3912" s="5">
        <f t="shared" si="185"/>
        <v>28.8</v>
      </c>
      <c r="N3912" t="s">
        <v>18</v>
      </c>
      <c r="O3912" t="s">
        <v>34</v>
      </c>
    </row>
    <row r="3913" spans="1:15" x14ac:dyDescent="0.25">
      <c r="A3913">
        <v>68193</v>
      </c>
      <c r="B3913" t="s">
        <v>12</v>
      </c>
      <c r="C3913">
        <v>63</v>
      </c>
      <c r="D3913" t="str">
        <f t="shared" si="183"/>
        <v>60–79 Age Group</v>
      </c>
      <c r="E3913" t="s">
        <v>34</v>
      </c>
      <c r="F3913" t="s">
        <v>34</v>
      </c>
      <c r="G3913" t="s">
        <v>13</v>
      </c>
      <c r="H3913" t="s">
        <v>20</v>
      </c>
      <c r="I3913" t="s">
        <v>15</v>
      </c>
      <c r="J3913" s="5">
        <v>248.37</v>
      </c>
      <c r="K3913" s="5">
        <v>32.200000000000003</v>
      </c>
      <c r="L3913" s="4">
        <f t="shared" si="184"/>
        <v>28.25</v>
      </c>
      <c r="M3913" s="5">
        <f t="shared" si="185"/>
        <v>32.200000000000003</v>
      </c>
      <c r="N3913" t="s">
        <v>29</v>
      </c>
      <c r="O3913" t="s">
        <v>34</v>
      </c>
    </row>
    <row r="3914" spans="1:15" x14ac:dyDescent="0.25">
      <c r="A3914">
        <v>68268</v>
      </c>
      <c r="B3914" t="s">
        <v>19</v>
      </c>
      <c r="C3914">
        <v>63</v>
      </c>
      <c r="D3914" t="str">
        <f t="shared" si="183"/>
        <v>60–79 Age Group</v>
      </c>
      <c r="E3914" t="s">
        <v>34</v>
      </c>
      <c r="F3914" t="s">
        <v>34</v>
      </c>
      <c r="G3914" t="s">
        <v>13</v>
      </c>
      <c r="H3914" t="s">
        <v>20</v>
      </c>
      <c r="I3914" t="s">
        <v>15</v>
      </c>
      <c r="J3914" s="5">
        <v>93.88</v>
      </c>
      <c r="K3914" s="5">
        <v>34.799999999999997</v>
      </c>
      <c r="L3914" s="4">
        <f t="shared" si="184"/>
        <v>28.25</v>
      </c>
      <c r="M3914" s="5">
        <f t="shared" si="185"/>
        <v>34.799999999999997</v>
      </c>
      <c r="N3914" t="s">
        <v>38</v>
      </c>
      <c r="O3914" t="s">
        <v>34</v>
      </c>
    </row>
    <row r="3915" spans="1:15" x14ac:dyDescent="0.25">
      <c r="A3915">
        <v>69665</v>
      </c>
      <c r="B3915" t="s">
        <v>19</v>
      </c>
      <c r="C3915">
        <v>63</v>
      </c>
      <c r="D3915" t="str">
        <f t="shared" si="183"/>
        <v>60–79 Age Group</v>
      </c>
      <c r="E3915" t="s">
        <v>34</v>
      </c>
      <c r="F3915" t="s">
        <v>34</v>
      </c>
      <c r="G3915" t="s">
        <v>13</v>
      </c>
      <c r="H3915" t="s">
        <v>14</v>
      </c>
      <c r="I3915" t="s">
        <v>21</v>
      </c>
      <c r="J3915" s="5">
        <v>60.22</v>
      </c>
      <c r="K3915" s="5">
        <v>29.2</v>
      </c>
      <c r="L3915" s="4">
        <f t="shared" si="184"/>
        <v>28.25</v>
      </c>
      <c r="M3915" s="5">
        <f t="shared" si="185"/>
        <v>29.2</v>
      </c>
      <c r="N3915" t="s">
        <v>24</v>
      </c>
      <c r="O3915" t="s">
        <v>34</v>
      </c>
    </row>
    <row r="3916" spans="1:15" x14ac:dyDescent="0.25">
      <c r="A3916">
        <v>72594</v>
      </c>
      <c r="B3916" t="s">
        <v>12</v>
      </c>
      <c r="C3916">
        <v>63</v>
      </c>
      <c r="D3916" t="str">
        <f t="shared" si="183"/>
        <v>60–79 Age Group</v>
      </c>
      <c r="E3916" t="s">
        <v>34</v>
      </c>
      <c r="F3916" t="s">
        <v>34</v>
      </c>
      <c r="G3916" t="s">
        <v>13</v>
      </c>
      <c r="H3916" t="s">
        <v>14</v>
      </c>
      <c r="I3916" t="s">
        <v>15</v>
      </c>
      <c r="J3916" s="5">
        <v>95.29</v>
      </c>
      <c r="K3916" s="5">
        <v>31.6</v>
      </c>
      <c r="L3916" s="4">
        <f t="shared" si="184"/>
        <v>28.25</v>
      </c>
      <c r="M3916" s="5">
        <f t="shared" si="185"/>
        <v>31.6</v>
      </c>
      <c r="N3916" t="s">
        <v>29</v>
      </c>
      <c r="O3916" t="s">
        <v>34</v>
      </c>
    </row>
    <row r="3917" spans="1:15" x14ac:dyDescent="0.25">
      <c r="A3917">
        <v>1772</v>
      </c>
      <c r="B3917" t="s">
        <v>19</v>
      </c>
      <c r="C3917">
        <v>64</v>
      </c>
      <c r="D3917" t="str">
        <f t="shared" si="183"/>
        <v>60–79 Age Group</v>
      </c>
      <c r="E3917" t="s">
        <v>34</v>
      </c>
      <c r="F3917" t="s">
        <v>34</v>
      </c>
      <c r="G3917" t="s">
        <v>13</v>
      </c>
      <c r="H3917" t="s">
        <v>43</v>
      </c>
      <c r="I3917" t="s">
        <v>15</v>
      </c>
      <c r="J3917" s="5">
        <v>77.680000000000007</v>
      </c>
      <c r="K3917" s="5">
        <v>31.4</v>
      </c>
      <c r="L3917" s="4">
        <f t="shared" si="184"/>
        <v>28.25</v>
      </c>
      <c r="M3917" s="5">
        <f t="shared" si="185"/>
        <v>31.4</v>
      </c>
      <c r="N3917" t="s">
        <v>24</v>
      </c>
      <c r="O3917" t="s">
        <v>34</v>
      </c>
    </row>
    <row r="3918" spans="1:15" x14ac:dyDescent="0.25">
      <c r="A3918">
        <v>3355</v>
      </c>
      <c r="B3918" t="s">
        <v>19</v>
      </c>
      <c r="C3918">
        <v>64</v>
      </c>
      <c r="D3918" t="str">
        <f t="shared" si="183"/>
        <v>60–79 Age Group</v>
      </c>
      <c r="E3918" t="s">
        <v>34</v>
      </c>
      <c r="F3918" t="s">
        <v>34</v>
      </c>
      <c r="G3918" t="s">
        <v>13</v>
      </c>
      <c r="H3918" t="s">
        <v>14</v>
      </c>
      <c r="I3918" t="s">
        <v>15</v>
      </c>
      <c r="J3918" s="5">
        <v>82.34</v>
      </c>
      <c r="K3918" s="5">
        <v>31.9</v>
      </c>
      <c r="L3918" s="4">
        <f t="shared" si="184"/>
        <v>28.25</v>
      </c>
      <c r="M3918" s="5">
        <f t="shared" si="185"/>
        <v>31.9</v>
      </c>
      <c r="N3918" t="s">
        <v>24</v>
      </c>
      <c r="O3918" t="s">
        <v>34</v>
      </c>
    </row>
    <row r="3919" spans="1:15" x14ac:dyDescent="0.25">
      <c r="A3919">
        <v>4383</v>
      </c>
      <c r="B3919" t="s">
        <v>19</v>
      </c>
      <c r="C3919">
        <v>64</v>
      </c>
      <c r="D3919" t="str">
        <f t="shared" si="183"/>
        <v>60–79 Age Group</v>
      </c>
      <c r="E3919" t="s">
        <v>34</v>
      </c>
      <c r="F3919" t="s">
        <v>34</v>
      </c>
      <c r="G3919" t="s">
        <v>13</v>
      </c>
      <c r="H3919" t="s">
        <v>43</v>
      </c>
      <c r="I3919" t="s">
        <v>15</v>
      </c>
      <c r="J3919" s="5">
        <v>76.12</v>
      </c>
      <c r="K3919" s="5">
        <v>38.200000000000003</v>
      </c>
      <c r="L3919" s="4">
        <f t="shared" si="184"/>
        <v>28.25</v>
      </c>
      <c r="M3919" s="5">
        <f t="shared" si="185"/>
        <v>38.200000000000003</v>
      </c>
      <c r="N3919" t="s">
        <v>18</v>
      </c>
      <c r="O3919" t="s">
        <v>34</v>
      </c>
    </row>
    <row r="3920" spans="1:15" x14ac:dyDescent="0.25">
      <c r="A3920">
        <v>5137</v>
      </c>
      <c r="B3920" t="s">
        <v>12</v>
      </c>
      <c r="C3920">
        <v>64</v>
      </c>
      <c r="D3920" t="str">
        <f t="shared" si="183"/>
        <v>60–79 Age Group</v>
      </c>
      <c r="E3920" t="s">
        <v>34</v>
      </c>
      <c r="F3920" t="s">
        <v>34</v>
      </c>
      <c r="G3920" t="s">
        <v>13</v>
      </c>
      <c r="H3920" t="s">
        <v>20</v>
      </c>
      <c r="I3920" t="s">
        <v>21</v>
      </c>
      <c r="J3920" s="5">
        <v>210</v>
      </c>
      <c r="K3920" s="5">
        <v>30.7</v>
      </c>
      <c r="L3920" s="4">
        <f t="shared" si="184"/>
        <v>28.25</v>
      </c>
      <c r="M3920" s="5">
        <f t="shared" si="185"/>
        <v>30.7</v>
      </c>
      <c r="N3920" t="s">
        <v>18</v>
      </c>
      <c r="O3920" t="s">
        <v>34</v>
      </c>
    </row>
    <row r="3921" spans="1:15" x14ac:dyDescent="0.25">
      <c r="A3921">
        <v>6599</v>
      </c>
      <c r="B3921" t="s">
        <v>12</v>
      </c>
      <c r="C3921">
        <v>64</v>
      </c>
      <c r="D3921" t="str">
        <f t="shared" si="183"/>
        <v>60–79 Age Group</v>
      </c>
      <c r="E3921" t="s">
        <v>13</v>
      </c>
      <c r="F3921" t="s">
        <v>34</v>
      </c>
      <c r="G3921" t="s">
        <v>13</v>
      </c>
      <c r="H3921" t="s">
        <v>20</v>
      </c>
      <c r="I3921" t="s">
        <v>21</v>
      </c>
      <c r="J3921" s="5">
        <v>85.66</v>
      </c>
      <c r="K3921" s="5">
        <v>28.5</v>
      </c>
      <c r="L3921" s="4">
        <f t="shared" si="184"/>
        <v>28.25</v>
      </c>
      <c r="M3921" s="5">
        <f t="shared" si="185"/>
        <v>28.5</v>
      </c>
      <c r="N3921" t="s">
        <v>24</v>
      </c>
      <c r="O3921" t="s">
        <v>34</v>
      </c>
    </row>
    <row r="3922" spans="1:15" x14ac:dyDescent="0.25">
      <c r="A3922">
        <v>12363</v>
      </c>
      <c r="B3922" t="s">
        <v>12</v>
      </c>
      <c r="C3922">
        <v>64</v>
      </c>
      <c r="D3922" t="str">
        <f t="shared" si="183"/>
        <v>60–79 Age Group</v>
      </c>
      <c r="E3922" t="s">
        <v>34</v>
      </c>
      <c r="F3922" t="s">
        <v>13</v>
      </c>
      <c r="G3922" t="s">
        <v>13</v>
      </c>
      <c r="H3922" t="s">
        <v>43</v>
      </c>
      <c r="I3922" t="s">
        <v>15</v>
      </c>
      <c r="J3922" s="5">
        <v>74.099999999999994</v>
      </c>
      <c r="K3922" s="5">
        <v>28.8</v>
      </c>
      <c r="L3922" s="4">
        <f t="shared" si="184"/>
        <v>28.25</v>
      </c>
      <c r="M3922" s="5">
        <f t="shared" si="185"/>
        <v>28.8</v>
      </c>
      <c r="N3922" t="s">
        <v>38</v>
      </c>
      <c r="O3922" t="s">
        <v>13</v>
      </c>
    </row>
    <row r="3923" spans="1:15" x14ac:dyDescent="0.25">
      <c r="A3923">
        <v>14889</v>
      </c>
      <c r="B3923" t="s">
        <v>12</v>
      </c>
      <c r="C3923">
        <v>64</v>
      </c>
      <c r="D3923" t="str">
        <f t="shared" si="183"/>
        <v>60–79 Age Group</v>
      </c>
      <c r="E3923" t="s">
        <v>34</v>
      </c>
      <c r="F3923" t="s">
        <v>34</v>
      </c>
      <c r="G3923" t="s">
        <v>13</v>
      </c>
      <c r="H3923" t="s">
        <v>43</v>
      </c>
      <c r="I3923" t="s">
        <v>21</v>
      </c>
      <c r="J3923" s="5">
        <v>113.68</v>
      </c>
      <c r="K3923" s="5">
        <v>24.2</v>
      </c>
      <c r="L3923" s="4">
        <f t="shared" si="184"/>
        <v>28.25</v>
      </c>
      <c r="M3923" s="5">
        <f t="shared" si="185"/>
        <v>24.2</v>
      </c>
      <c r="N3923" t="s">
        <v>24</v>
      </c>
      <c r="O3923" t="s">
        <v>34</v>
      </c>
    </row>
    <row r="3924" spans="1:15" x14ac:dyDescent="0.25">
      <c r="A3924">
        <v>15136</v>
      </c>
      <c r="B3924" t="s">
        <v>12</v>
      </c>
      <c r="C3924">
        <v>64</v>
      </c>
      <c r="D3924" t="str">
        <f t="shared" si="183"/>
        <v>60–79 Age Group</v>
      </c>
      <c r="E3924" t="s">
        <v>34</v>
      </c>
      <c r="F3924" t="s">
        <v>13</v>
      </c>
      <c r="G3924" t="s">
        <v>13</v>
      </c>
      <c r="H3924" t="s">
        <v>14</v>
      </c>
      <c r="I3924" t="s">
        <v>21</v>
      </c>
      <c r="J3924" s="5">
        <v>109.88</v>
      </c>
      <c r="K3924" s="5">
        <v>33.9</v>
      </c>
      <c r="L3924" s="4">
        <f t="shared" si="184"/>
        <v>28.25</v>
      </c>
      <c r="M3924" s="5">
        <f t="shared" si="185"/>
        <v>33.9</v>
      </c>
      <c r="N3924" t="s">
        <v>38</v>
      </c>
      <c r="O3924" t="s">
        <v>34</v>
      </c>
    </row>
    <row r="3925" spans="1:15" x14ac:dyDescent="0.25">
      <c r="A3925">
        <v>15964</v>
      </c>
      <c r="B3925" t="s">
        <v>19</v>
      </c>
      <c r="C3925">
        <v>64</v>
      </c>
      <c r="D3925" t="str">
        <f t="shared" si="183"/>
        <v>60–79 Age Group</v>
      </c>
      <c r="E3925" t="s">
        <v>13</v>
      </c>
      <c r="F3925" t="s">
        <v>34</v>
      </c>
      <c r="G3925" t="s">
        <v>13</v>
      </c>
      <c r="H3925" t="s">
        <v>14</v>
      </c>
      <c r="I3925" t="s">
        <v>21</v>
      </c>
      <c r="J3925" s="5">
        <v>99.4</v>
      </c>
      <c r="K3925" s="5">
        <v>29.1</v>
      </c>
      <c r="L3925" s="4">
        <f t="shared" si="184"/>
        <v>28.25</v>
      </c>
      <c r="M3925" s="5">
        <f t="shared" si="185"/>
        <v>29.1</v>
      </c>
      <c r="N3925" t="s">
        <v>24</v>
      </c>
      <c r="O3925" t="s">
        <v>34</v>
      </c>
    </row>
    <row r="3926" spans="1:15" x14ac:dyDescent="0.25">
      <c r="A3926">
        <v>17771</v>
      </c>
      <c r="B3926" t="s">
        <v>19</v>
      </c>
      <c r="C3926">
        <v>64</v>
      </c>
      <c r="D3926" t="str">
        <f t="shared" si="183"/>
        <v>60–79 Age Group</v>
      </c>
      <c r="E3926" t="s">
        <v>13</v>
      </c>
      <c r="F3926" t="s">
        <v>34</v>
      </c>
      <c r="G3926" t="s">
        <v>13</v>
      </c>
      <c r="H3926" t="s">
        <v>43</v>
      </c>
      <c r="I3926" t="s">
        <v>15</v>
      </c>
      <c r="J3926" s="5">
        <v>211.12</v>
      </c>
      <c r="K3926" s="5">
        <v>22</v>
      </c>
      <c r="L3926" s="4">
        <f t="shared" si="184"/>
        <v>28.25</v>
      </c>
      <c r="M3926" s="5">
        <f t="shared" si="185"/>
        <v>22</v>
      </c>
      <c r="N3926" t="s">
        <v>24</v>
      </c>
      <c r="O3926" t="s">
        <v>34</v>
      </c>
    </row>
    <row r="3927" spans="1:15" x14ac:dyDescent="0.25">
      <c r="A3927">
        <v>21521</v>
      </c>
      <c r="B3927" t="s">
        <v>12</v>
      </c>
      <c r="C3927">
        <v>64</v>
      </c>
      <c r="D3927" t="str">
        <f t="shared" si="183"/>
        <v>60–79 Age Group</v>
      </c>
      <c r="E3927" t="s">
        <v>34</v>
      </c>
      <c r="F3927" t="s">
        <v>13</v>
      </c>
      <c r="G3927" t="s">
        <v>13</v>
      </c>
      <c r="H3927" t="s">
        <v>14</v>
      </c>
      <c r="I3927" t="s">
        <v>15</v>
      </c>
      <c r="J3927" s="5">
        <v>103.28</v>
      </c>
      <c r="K3927" s="5">
        <v>34.299999999999997</v>
      </c>
      <c r="L3927" s="4">
        <f t="shared" si="184"/>
        <v>28.25</v>
      </c>
      <c r="M3927" s="5">
        <f t="shared" si="185"/>
        <v>34.299999999999997</v>
      </c>
      <c r="N3927" t="s">
        <v>29</v>
      </c>
      <c r="O3927" t="s">
        <v>34</v>
      </c>
    </row>
    <row r="3928" spans="1:15" x14ac:dyDescent="0.25">
      <c r="A3928">
        <v>21677</v>
      </c>
      <c r="B3928" t="s">
        <v>19</v>
      </c>
      <c r="C3928">
        <v>64</v>
      </c>
      <c r="D3928" t="str">
        <f t="shared" si="183"/>
        <v>60–79 Age Group</v>
      </c>
      <c r="E3928" t="s">
        <v>34</v>
      </c>
      <c r="F3928" t="s">
        <v>34</v>
      </c>
      <c r="G3928" t="s">
        <v>13</v>
      </c>
      <c r="H3928" t="s">
        <v>14</v>
      </c>
      <c r="I3928" t="s">
        <v>21</v>
      </c>
      <c r="J3928" s="5">
        <v>75.13</v>
      </c>
      <c r="K3928" s="5">
        <v>31.1</v>
      </c>
      <c r="L3928" s="4">
        <f t="shared" si="184"/>
        <v>28.25</v>
      </c>
      <c r="M3928" s="5">
        <f t="shared" si="185"/>
        <v>31.1</v>
      </c>
      <c r="N3928" t="s">
        <v>18</v>
      </c>
      <c r="O3928" t="s">
        <v>34</v>
      </c>
    </row>
    <row r="3929" spans="1:15" x14ac:dyDescent="0.25">
      <c r="A3929">
        <v>22190</v>
      </c>
      <c r="B3929" t="s">
        <v>19</v>
      </c>
      <c r="C3929">
        <v>64</v>
      </c>
      <c r="D3929" t="str">
        <f t="shared" si="183"/>
        <v>60–79 Age Group</v>
      </c>
      <c r="E3929" t="s">
        <v>13</v>
      </c>
      <c r="F3929" t="s">
        <v>34</v>
      </c>
      <c r="G3929" t="s">
        <v>13</v>
      </c>
      <c r="H3929" t="s">
        <v>20</v>
      </c>
      <c r="I3929" t="s">
        <v>15</v>
      </c>
      <c r="J3929" s="5">
        <v>76.89</v>
      </c>
      <c r="K3929" s="5">
        <v>30.2</v>
      </c>
      <c r="L3929" s="4">
        <f t="shared" si="184"/>
        <v>28.25</v>
      </c>
      <c r="M3929" s="5">
        <f t="shared" si="185"/>
        <v>30.2</v>
      </c>
      <c r="N3929" t="s">
        <v>38</v>
      </c>
      <c r="O3929" t="s">
        <v>34</v>
      </c>
    </row>
    <row r="3930" spans="1:15" x14ac:dyDescent="0.25">
      <c r="A3930">
        <v>22614</v>
      </c>
      <c r="B3930" t="s">
        <v>12</v>
      </c>
      <c r="C3930">
        <v>64</v>
      </c>
      <c r="D3930" t="str">
        <f t="shared" si="183"/>
        <v>60–79 Age Group</v>
      </c>
      <c r="E3930" t="s">
        <v>34</v>
      </c>
      <c r="F3930" t="s">
        <v>34</v>
      </c>
      <c r="G3930" t="s">
        <v>34</v>
      </c>
      <c r="H3930" t="s">
        <v>20</v>
      </c>
      <c r="I3930" t="s">
        <v>21</v>
      </c>
      <c r="J3930" s="5">
        <v>82.62</v>
      </c>
      <c r="K3930" s="5">
        <v>25.3</v>
      </c>
      <c r="L3930" s="4">
        <f t="shared" si="184"/>
        <v>28.25</v>
      </c>
      <c r="M3930" s="5">
        <f t="shared" si="185"/>
        <v>25.3</v>
      </c>
      <c r="N3930" t="s">
        <v>29</v>
      </c>
      <c r="O3930" t="s">
        <v>34</v>
      </c>
    </row>
    <row r="3931" spans="1:15" x14ac:dyDescent="0.25">
      <c r="A3931">
        <v>24665</v>
      </c>
      <c r="B3931" t="s">
        <v>19</v>
      </c>
      <c r="C3931">
        <v>64</v>
      </c>
      <c r="D3931" t="str">
        <f t="shared" si="183"/>
        <v>60–79 Age Group</v>
      </c>
      <c r="E3931" t="s">
        <v>13</v>
      </c>
      <c r="F3931" t="s">
        <v>34</v>
      </c>
      <c r="G3931" t="s">
        <v>13</v>
      </c>
      <c r="H3931" t="s">
        <v>14</v>
      </c>
      <c r="I3931" t="s">
        <v>21</v>
      </c>
      <c r="J3931" s="5">
        <v>93.99</v>
      </c>
      <c r="K3931" s="5">
        <v>37.799999999999997</v>
      </c>
      <c r="L3931" s="4">
        <f t="shared" si="184"/>
        <v>28.25</v>
      </c>
      <c r="M3931" s="5">
        <f t="shared" si="185"/>
        <v>37.799999999999997</v>
      </c>
      <c r="N3931" t="s">
        <v>18</v>
      </c>
      <c r="O3931" t="s">
        <v>34</v>
      </c>
    </row>
    <row r="3932" spans="1:15" x14ac:dyDescent="0.25">
      <c r="A3932">
        <v>24892</v>
      </c>
      <c r="B3932" t="s">
        <v>12</v>
      </c>
      <c r="C3932">
        <v>64</v>
      </c>
      <c r="D3932" t="str">
        <f t="shared" si="183"/>
        <v>60–79 Age Group</v>
      </c>
      <c r="E3932" t="s">
        <v>34</v>
      </c>
      <c r="F3932" t="s">
        <v>34</v>
      </c>
      <c r="G3932" t="s">
        <v>13</v>
      </c>
      <c r="H3932" t="s">
        <v>14</v>
      </c>
      <c r="I3932" t="s">
        <v>21</v>
      </c>
      <c r="J3932" s="5">
        <v>97.08</v>
      </c>
      <c r="K3932" s="5">
        <v>31.7</v>
      </c>
      <c r="L3932" s="4">
        <f t="shared" si="184"/>
        <v>28.25</v>
      </c>
      <c r="M3932" s="5">
        <f t="shared" si="185"/>
        <v>31.7</v>
      </c>
      <c r="N3932" t="s">
        <v>38</v>
      </c>
      <c r="O3932" t="s">
        <v>34</v>
      </c>
    </row>
    <row r="3933" spans="1:15" x14ac:dyDescent="0.25">
      <c r="A3933">
        <v>27213</v>
      </c>
      <c r="B3933" t="s">
        <v>12</v>
      </c>
      <c r="C3933">
        <v>64</v>
      </c>
      <c r="D3933" t="str">
        <f t="shared" si="183"/>
        <v>60–79 Age Group</v>
      </c>
      <c r="E3933" t="s">
        <v>13</v>
      </c>
      <c r="F3933" t="s">
        <v>34</v>
      </c>
      <c r="G3933" t="s">
        <v>13</v>
      </c>
      <c r="H3933" t="s">
        <v>20</v>
      </c>
      <c r="I3933" t="s">
        <v>21</v>
      </c>
      <c r="J3933" s="5">
        <v>178.29</v>
      </c>
      <c r="K3933" s="5">
        <v>36.1</v>
      </c>
      <c r="L3933" s="4">
        <f t="shared" si="184"/>
        <v>28.25</v>
      </c>
      <c r="M3933" s="5">
        <f t="shared" si="185"/>
        <v>36.1</v>
      </c>
      <c r="N3933" t="s">
        <v>24</v>
      </c>
      <c r="O3933" t="s">
        <v>34</v>
      </c>
    </row>
    <row r="3934" spans="1:15" x14ac:dyDescent="0.25">
      <c r="A3934">
        <v>28939</v>
      </c>
      <c r="B3934" t="s">
        <v>12</v>
      </c>
      <c r="C3934">
        <v>64</v>
      </c>
      <c r="D3934" t="str">
        <f t="shared" si="183"/>
        <v>60–79 Age Group</v>
      </c>
      <c r="E3934" t="s">
        <v>34</v>
      </c>
      <c r="F3934" t="s">
        <v>34</v>
      </c>
      <c r="G3934" t="s">
        <v>13</v>
      </c>
      <c r="H3934" t="s">
        <v>20</v>
      </c>
      <c r="I3934" t="s">
        <v>21</v>
      </c>
      <c r="J3934" s="5">
        <v>111.98</v>
      </c>
      <c r="K3934" s="5" t="s">
        <v>4270</v>
      </c>
      <c r="L3934" s="4">
        <f t="shared" si="184"/>
        <v>28.25</v>
      </c>
      <c r="M3934" s="5">
        <f t="shared" si="185"/>
        <v>28.25</v>
      </c>
      <c r="N3934" t="s">
        <v>18</v>
      </c>
      <c r="O3934" t="s">
        <v>13</v>
      </c>
    </row>
    <row r="3935" spans="1:15" x14ac:dyDescent="0.25">
      <c r="A3935">
        <v>29816</v>
      </c>
      <c r="B3935" t="s">
        <v>12</v>
      </c>
      <c r="C3935">
        <v>64</v>
      </c>
      <c r="D3935" t="str">
        <f t="shared" si="183"/>
        <v>60–79 Age Group</v>
      </c>
      <c r="E3935" t="s">
        <v>13</v>
      </c>
      <c r="F3935" t="s">
        <v>34</v>
      </c>
      <c r="G3935" t="s">
        <v>13</v>
      </c>
      <c r="H3935" t="s">
        <v>14</v>
      </c>
      <c r="I3935" t="s">
        <v>21</v>
      </c>
      <c r="J3935" s="5">
        <v>91.85</v>
      </c>
      <c r="K3935" s="5">
        <v>31.8</v>
      </c>
      <c r="L3935" s="4">
        <f t="shared" si="184"/>
        <v>28.25</v>
      </c>
      <c r="M3935" s="5">
        <f t="shared" si="185"/>
        <v>31.8</v>
      </c>
      <c r="N3935" t="s">
        <v>18</v>
      </c>
      <c r="O3935" t="s">
        <v>34</v>
      </c>
    </row>
    <row r="3936" spans="1:15" x14ac:dyDescent="0.25">
      <c r="A3936">
        <v>33401</v>
      </c>
      <c r="B3936" t="s">
        <v>12</v>
      </c>
      <c r="C3936">
        <v>64</v>
      </c>
      <c r="D3936" t="str">
        <f t="shared" si="183"/>
        <v>60–79 Age Group</v>
      </c>
      <c r="E3936" t="s">
        <v>34</v>
      </c>
      <c r="F3936" t="s">
        <v>34</v>
      </c>
      <c r="G3936" t="s">
        <v>13</v>
      </c>
      <c r="H3936" t="s">
        <v>14</v>
      </c>
      <c r="I3936" t="s">
        <v>21</v>
      </c>
      <c r="J3936" s="5">
        <v>84.27</v>
      </c>
      <c r="K3936" s="5">
        <v>24.6</v>
      </c>
      <c r="L3936" s="4">
        <f t="shared" si="184"/>
        <v>28.25</v>
      </c>
      <c r="M3936" s="5">
        <f t="shared" si="185"/>
        <v>24.6</v>
      </c>
      <c r="N3936" t="s">
        <v>38</v>
      </c>
      <c r="O3936" t="s">
        <v>34</v>
      </c>
    </row>
    <row r="3937" spans="1:15" x14ac:dyDescent="0.25">
      <c r="A3937">
        <v>33585</v>
      </c>
      <c r="B3937" t="s">
        <v>19</v>
      </c>
      <c r="C3937">
        <v>64</v>
      </c>
      <c r="D3937" t="str">
        <f t="shared" si="183"/>
        <v>60–79 Age Group</v>
      </c>
      <c r="E3937" t="s">
        <v>34</v>
      </c>
      <c r="F3937" t="s">
        <v>34</v>
      </c>
      <c r="G3937" t="s">
        <v>13</v>
      </c>
      <c r="H3937" t="s">
        <v>14</v>
      </c>
      <c r="I3937" t="s">
        <v>21</v>
      </c>
      <c r="J3937" s="5">
        <v>250.2</v>
      </c>
      <c r="K3937" s="5">
        <v>27.4</v>
      </c>
      <c r="L3937" s="4">
        <f t="shared" si="184"/>
        <v>28.25</v>
      </c>
      <c r="M3937" s="5">
        <f t="shared" si="185"/>
        <v>27.4</v>
      </c>
      <c r="N3937" t="s">
        <v>38</v>
      </c>
      <c r="O3937" t="s">
        <v>34</v>
      </c>
    </row>
    <row r="3938" spans="1:15" x14ac:dyDescent="0.25">
      <c r="A3938">
        <v>33657</v>
      </c>
      <c r="B3938" t="s">
        <v>19</v>
      </c>
      <c r="C3938">
        <v>64</v>
      </c>
      <c r="D3938" t="str">
        <f t="shared" si="183"/>
        <v>60–79 Age Group</v>
      </c>
      <c r="E3938" t="s">
        <v>34</v>
      </c>
      <c r="F3938" t="s">
        <v>34</v>
      </c>
      <c r="G3938" t="s">
        <v>13</v>
      </c>
      <c r="H3938" t="s">
        <v>14</v>
      </c>
      <c r="I3938" t="s">
        <v>15</v>
      </c>
      <c r="J3938" s="5">
        <v>95.87</v>
      </c>
      <c r="K3938" s="5">
        <v>19.3</v>
      </c>
      <c r="L3938" s="4">
        <f t="shared" si="184"/>
        <v>28.25</v>
      </c>
      <c r="M3938" s="5">
        <f t="shared" si="185"/>
        <v>19.3</v>
      </c>
      <c r="N3938" t="s">
        <v>18</v>
      </c>
      <c r="O3938" t="s">
        <v>34</v>
      </c>
    </row>
    <row r="3939" spans="1:15" x14ac:dyDescent="0.25">
      <c r="A3939">
        <v>36638</v>
      </c>
      <c r="B3939" t="s">
        <v>12</v>
      </c>
      <c r="C3939">
        <v>64</v>
      </c>
      <c r="D3939" t="str">
        <f t="shared" si="183"/>
        <v>60–79 Age Group</v>
      </c>
      <c r="E3939" t="s">
        <v>34</v>
      </c>
      <c r="F3939" t="s">
        <v>34</v>
      </c>
      <c r="G3939" t="s">
        <v>13</v>
      </c>
      <c r="H3939" t="s">
        <v>14</v>
      </c>
      <c r="I3939" t="s">
        <v>15</v>
      </c>
      <c r="J3939" s="5">
        <v>86.05</v>
      </c>
      <c r="K3939" s="5">
        <v>23</v>
      </c>
      <c r="L3939" s="4">
        <f t="shared" si="184"/>
        <v>28.25</v>
      </c>
      <c r="M3939" s="5">
        <f t="shared" si="185"/>
        <v>23</v>
      </c>
      <c r="N3939" t="s">
        <v>38</v>
      </c>
      <c r="O3939" t="s">
        <v>34</v>
      </c>
    </row>
    <row r="3940" spans="1:15" x14ac:dyDescent="0.25">
      <c r="A3940">
        <v>36710</v>
      </c>
      <c r="B3940" t="s">
        <v>12</v>
      </c>
      <c r="C3940">
        <v>64</v>
      </c>
      <c r="D3940" t="str">
        <f t="shared" si="183"/>
        <v>60–79 Age Group</v>
      </c>
      <c r="E3940" t="s">
        <v>34</v>
      </c>
      <c r="F3940" t="s">
        <v>34</v>
      </c>
      <c r="G3940" t="s">
        <v>13</v>
      </c>
      <c r="H3940" t="s">
        <v>14</v>
      </c>
      <c r="I3940" t="s">
        <v>15</v>
      </c>
      <c r="J3940" s="5">
        <v>62.21</v>
      </c>
      <c r="K3940" s="5">
        <v>28.3</v>
      </c>
      <c r="L3940" s="4">
        <f t="shared" si="184"/>
        <v>28.25</v>
      </c>
      <c r="M3940" s="5">
        <f t="shared" si="185"/>
        <v>28.3</v>
      </c>
      <c r="N3940" t="s">
        <v>38</v>
      </c>
      <c r="O3940" t="s">
        <v>34</v>
      </c>
    </row>
    <row r="3941" spans="1:15" x14ac:dyDescent="0.25">
      <c r="A3941">
        <v>36750</v>
      </c>
      <c r="B3941" t="s">
        <v>12</v>
      </c>
      <c r="C3941">
        <v>64</v>
      </c>
      <c r="D3941" t="str">
        <f t="shared" si="183"/>
        <v>60–79 Age Group</v>
      </c>
      <c r="E3941" t="s">
        <v>13</v>
      </c>
      <c r="F3941" t="s">
        <v>34</v>
      </c>
      <c r="G3941" t="s">
        <v>13</v>
      </c>
      <c r="H3941" t="s">
        <v>14</v>
      </c>
      <c r="I3941" t="s">
        <v>21</v>
      </c>
      <c r="J3941" s="5">
        <v>228.42</v>
      </c>
      <c r="K3941" s="5">
        <v>42.3</v>
      </c>
      <c r="L3941" s="4">
        <f t="shared" si="184"/>
        <v>28.25</v>
      </c>
      <c r="M3941" s="5">
        <f t="shared" si="185"/>
        <v>42.3</v>
      </c>
      <c r="N3941" t="s">
        <v>18</v>
      </c>
      <c r="O3941" t="s">
        <v>34</v>
      </c>
    </row>
    <row r="3942" spans="1:15" x14ac:dyDescent="0.25">
      <c r="A3942">
        <v>36820</v>
      </c>
      <c r="B3942" t="s">
        <v>12</v>
      </c>
      <c r="C3942">
        <v>64</v>
      </c>
      <c r="D3942" t="str">
        <f t="shared" si="183"/>
        <v>60–79 Age Group</v>
      </c>
      <c r="E3942" t="s">
        <v>13</v>
      </c>
      <c r="F3942" t="s">
        <v>34</v>
      </c>
      <c r="G3942" t="s">
        <v>13</v>
      </c>
      <c r="H3942" t="s">
        <v>14</v>
      </c>
      <c r="I3942" t="s">
        <v>21</v>
      </c>
      <c r="J3942" s="5">
        <v>78.430000000000007</v>
      </c>
      <c r="K3942" s="5">
        <v>30.2</v>
      </c>
      <c r="L3942" s="4">
        <f t="shared" si="184"/>
        <v>28.25</v>
      </c>
      <c r="M3942" s="5">
        <f t="shared" si="185"/>
        <v>30.2</v>
      </c>
      <c r="N3942" t="s">
        <v>29</v>
      </c>
      <c r="O3942" t="s">
        <v>34</v>
      </c>
    </row>
    <row r="3943" spans="1:15" x14ac:dyDescent="0.25">
      <c r="A3943">
        <v>38119</v>
      </c>
      <c r="B3943" t="s">
        <v>12</v>
      </c>
      <c r="C3943">
        <v>64</v>
      </c>
      <c r="D3943" t="str">
        <f t="shared" si="183"/>
        <v>60–79 Age Group</v>
      </c>
      <c r="E3943" t="s">
        <v>34</v>
      </c>
      <c r="F3943" t="s">
        <v>34</v>
      </c>
      <c r="G3943" t="s">
        <v>13</v>
      </c>
      <c r="H3943" t="s">
        <v>43</v>
      </c>
      <c r="I3943" t="s">
        <v>15</v>
      </c>
      <c r="J3943" s="5">
        <v>94.48</v>
      </c>
      <c r="K3943" s="5">
        <v>31.1</v>
      </c>
      <c r="L3943" s="4">
        <f t="shared" si="184"/>
        <v>28.25</v>
      </c>
      <c r="M3943" s="5">
        <f t="shared" si="185"/>
        <v>31.1</v>
      </c>
      <c r="N3943" t="s">
        <v>24</v>
      </c>
      <c r="O3943" t="s">
        <v>34</v>
      </c>
    </row>
    <row r="3944" spans="1:15" x14ac:dyDescent="0.25">
      <c r="A3944">
        <v>38432</v>
      </c>
      <c r="B3944" t="s">
        <v>19</v>
      </c>
      <c r="C3944">
        <v>64</v>
      </c>
      <c r="D3944" t="str">
        <f t="shared" si="183"/>
        <v>60–79 Age Group</v>
      </c>
      <c r="E3944" t="s">
        <v>34</v>
      </c>
      <c r="F3944" t="s">
        <v>34</v>
      </c>
      <c r="G3944" t="s">
        <v>13</v>
      </c>
      <c r="H3944" t="s">
        <v>14</v>
      </c>
      <c r="I3944" t="s">
        <v>15</v>
      </c>
      <c r="J3944" s="5">
        <v>63.32</v>
      </c>
      <c r="K3944" s="5">
        <v>18.7</v>
      </c>
      <c r="L3944" s="4">
        <f t="shared" si="184"/>
        <v>28.25</v>
      </c>
      <c r="M3944" s="5">
        <f t="shared" si="185"/>
        <v>18.7</v>
      </c>
      <c r="N3944" t="s">
        <v>18</v>
      </c>
      <c r="O3944" t="s">
        <v>34</v>
      </c>
    </row>
    <row r="3945" spans="1:15" x14ac:dyDescent="0.25">
      <c r="A3945">
        <v>43657</v>
      </c>
      <c r="B3945" t="s">
        <v>12</v>
      </c>
      <c r="C3945">
        <v>64</v>
      </c>
      <c r="D3945" t="str">
        <f t="shared" si="183"/>
        <v>60–79 Age Group</v>
      </c>
      <c r="E3945" t="s">
        <v>34</v>
      </c>
      <c r="F3945" t="s">
        <v>34</v>
      </c>
      <c r="G3945" t="s">
        <v>13</v>
      </c>
      <c r="H3945" t="s">
        <v>43</v>
      </c>
      <c r="I3945" t="s">
        <v>21</v>
      </c>
      <c r="J3945" s="5">
        <v>187.87</v>
      </c>
      <c r="K3945" s="5">
        <v>32.299999999999997</v>
      </c>
      <c r="L3945" s="4">
        <f t="shared" si="184"/>
        <v>28.25</v>
      </c>
      <c r="M3945" s="5">
        <f t="shared" si="185"/>
        <v>32.299999999999997</v>
      </c>
      <c r="N3945" t="s">
        <v>24</v>
      </c>
      <c r="O3945" t="s">
        <v>34</v>
      </c>
    </row>
    <row r="3946" spans="1:15" x14ac:dyDescent="0.25">
      <c r="A3946">
        <v>43803</v>
      </c>
      <c r="B3946" t="s">
        <v>19</v>
      </c>
      <c r="C3946">
        <v>64</v>
      </c>
      <c r="D3946" t="str">
        <f t="shared" si="183"/>
        <v>60–79 Age Group</v>
      </c>
      <c r="E3946" t="s">
        <v>34</v>
      </c>
      <c r="F3946" t="s">
        <v>34</v>
      </c>
      <c r="G3946" t="s">
        <v>13</v>
      </c>
      <c r="H3946" t="s">
        <v>14</v>
      </c>
      <c r="I3946" t="s">
        <v>15</v>
      </c>
      <c r="J3946" s="5">
        <v>65.63</v>
      </c>
      <c r="K3946" s="5">
        <v>33.5</v>
      </c>
      <c r="L3946" s="4">
        <f t="shared" si="184"/>
        <v>28.25</v>
      </c>
      <c r="M3946" s="5">
        <f t="shared" si="185"/>
        <v>33.5</v>
      </c>
      <c r="N3946" t="s">
        <v>29</v>
      </c>
      <c r="O3946" t="s">
        <v>34</v>
      </c>
    </row>
    <row r="3947" spans="1:15" x14ac:dyDescent="0.25">
      <c r="A3947">
        <v>43905</v>
      </c>
      <c r="B3947" t="s">
        <v>19</v>
      </c>
      <c r="C3947">
        <v>64</v>
      </c>
      <c r="D3947" t="str">
        <f t="shared" si="183"/>
        <v>60–79 Age Group</v>
      </c>
      <c r="E3947" t="s">
        <v>34</v>
      </c>
      <c r="F3947" t="s">
        <v>34</v>
      </c>
      <c r="G3947" t="s">
        <v>34</v>
      </c>
      <c r="H3947" t="s">
        <v>43</v>
      </c>
      <c r="I3947" t="s">
        <v>21</v>
      </c>
      <c r="J3947" s="5">
        <v>108.1</v>
      </c>
      <c r="K3947" s="5">
        <v>17.899999999999999</v>
      </c>
      <c r="L3947" s="4">
        <f t="shared" si="184"/>
        <v>28.25</v>
      </c>
      <c r="M3947" s="5">
        <f t="shared" si="185"/>
        <v>17.899999999999999</v>
      </c>
      <c r="N3947" t="s">
        <v>24</v>
      </c>
      <c r="O3947" t="s">
        <v>34</v>
      </c>
    </row>
    <row r="3948" spans="1:15" x14ac:dyDescent="0.25">
      <c r="A3948">
        <v>44749</v>
      </c>
      <c r="B3948" t="s">
        <v>19</v>
      </c>
      <c r="C3948">
        <v>64</v>
      </c>
      <c r="D3948" t="str">
        <f t="shared" si="183"/>
        <v>60–79 Age Group</v>
      </c>
      <c r="E3948" t="s">
        <v>34</v>
      </c>
      <c r="F3948" t="s">
        <v>34</v>
      </c>
      <c r="G3948" t="s">
        <v>34</v>
      </c>
      <c r="H3948" t="s">
        <v>43</v>
      </c>
      <c r="I3948" t="s">
        <v>21</v>
      </c>
      <c r="J3948" s="5">
        <v>81.599999999999994</v>
      </c>
      <c r="K3948" s="5">
        <v>36.299999999999997</v>
      </c>
      <c r="L3948" s="4">
        <f t="shared" si="184"/>
        <v>28.25</v>
      </c>
      <c r="M3948" s="5">
        <f t="shared" si="185"/>
        <v>36.299999999999997</v>
      </c>
      <c r="N3948" t="s">
        <v>29</v>
      </c>
      <c r="O3948" t="s">
        <v>34</v>
      </c>
    </row>
    <row r="3949" spans="1:15" x14ac:dyDescent="0.25">
      <c r="A3949">
        <v>45053</v>
      </c>
      <c r="B3949" t="s">
        <v>12</v>
      </c>
      <c r="C3949">
        <v>64</v>
      </c>
      <c r="D3949" t="str">
        <f t="shared" si="183"/>
        <v>60–79 Age Group</v>
      </c>
      <c r="E3949" t="s">
        <v>34</v>
      </c>
      <c r="F3949" t="s">
        <v>34</v>
      </c>
      <c r="G3949" t="s">
        <v>13</v>
      </c>
      <c r="H3949" t="s">
        <v>43</v>
      </c>
      <c r="I3949" t="s">
        <v>15</v>
      </c>
      <c r="J3949" s="5">
        <v>239.64</v>
      </c>
      <c r="K3949" s="5">
        <v>34.6</v>
      </c>
      <c r="L3949" s="4">
        <f t="shared" si="184"/>
        <v>28.25</v>
      </c>
      <c r="M3949" s="5">
        <f t="shared" si="185"/>
        <v>34.6</v>
      </c>
      <c r="N3949" t="s">
        <v>18</v>
      </c>
      <c r="O3949" t="s">
        <v>34</v>
      </c>
    </row>
    <row r="3950" spans="1:15" x14ac:dyDescent="0.25">
      <c r="A3950">
        <v>46292</v>
      </c>
      <c r="B3950" t="s">
        <v>12</v>
      </c>
      <c r="C3950">
        <v>64</v>
      </c>
      <c r="D3950" t="str">
        <f t="shared" si="183"/>
        <v>60–79 Age Group</v>
      </c>
      <c r="E3950" t="s">
        <v>34</v>
      </c>
      <c r="F3950" t="s">
        <v>34</v>
      </c>
      <c r="G3950" t="s">
        <v>13</v>
      </c>
      <c r="H3950" t="s">
        <v>14</v>
      </c>
      <c r="I3950" t="s">
        <v>21</v>
      </c>
      <c r="J3950" s="5">
        <v>90.07</v>
      </c>
      <c r="K3950" s="5">
        <v>28.6</v>
      </c>
      <c r="L3950" s="4">
        <f t="shared" si="184"/>
        <v>28.25</v>
      </c>
      <c r="M3950" s="5">
        <f t="shared" si="185"/>
        <v>28.6</v>
      </c>
      <c r="N3950" t="s">
        <v>24</v>
      </c>
      <c r="O3950" t="s">
        <v>34</v>
      </c>
    </row>
    <row r="3951" spans="1:15" x14ac:dyDescent="0.25">
      <c r="A3951">
        <v>46923</v>
      </c>
      <c r="B3951" t="s">
        <v>12</v>
      </c>
      <c r="C3951">
        <v>64</v>
      </c>
      <c r="D3951" t="str">
        <f t="shared" si="183"/>
        <v>60–79 Age Group</v>
      </c>
      <c r="E3951" t="s">
        <v>34</v>
      </c>
      <c r="F3951" t="s">
        <v>13</v>
      </c>
      <c r="G3951" t="s">
        <v>13</v>
      </c>
      <c r="H3951" t="s">
        <v>14</v>
      </c>
      <c r="I3951" t="s">
        <v>21</v>
      </c>
      <c r="J3951" s="5">
        <v>82.89</v>
      </c>
      <c r="K3951" s="5">
        <v>29.5</v>
      </c>
      <c r="L3951" s="4">
        <f t="shared" si="184"/>
        <v>28.25</v>
      </c>
      <c r="M3951" s="5">
        <f t="shared" si="185"/>
        <v>29.5</v>
      </c>
      <c r="N3951" t="s">
        <v>24</v>
      </c>
      <c r="O3951" t="s">
        <v>34</v>
      </c>
    </row>
    <row r="3952" spans="1:15" x14ac:dyDescent="0.25">
      <c r="A3952">
        <v>47947</v>
      </c>
      <c r="B3952" t="s">
        <v>19</v>
      </c>
      <c r="C3952">
        <v>64</v>
      </c>
      <c r="D3952" t="str">
        <f t="shared" si="183"/>
        <v>60–79 Age Group</v>
      </c>
      <c r="E3952" t="s">
        <v>34</v>
      </c>
      <c r="F3952" t="s">
        <v>34</v>
      </c>
      <c r="G3952" t="s">
        <v>13</v>
      </c>
      <c r="H3952" t="s">
        <v>20</v>
      </c>
      <c r="I3952" t="s">
        <v>21</v>
      </c>
      <c r="J3952" s="5">
        <v>114.47</v>
      </c>
      <c r="K3952" s="5">
        <v>31.6</v>
      </c>
      <c r="L3952" s="4">
        <f t="shared" si="184"/>
        <v>28.25</v>
      </c>
      <c r="M3952" s="5">
        <f t="shared" si="185"/>
        <v>31.6</v>
      </c>
      <c r="N3952" t="s">
        <v>29</v>
      </c>
      <c r="O3952" t="s">
        <v>34</v>
      </c>
    </row>
    <row r="3953" spans="1:15" x14ac:dyDescent="0.25">
      <c r="A3953">
        <v>53990</v>
      </c>
      <c r="B3953" t="s">
        <v>12</v>
      </c>
      <c r="C3953">
        <v>64</v>
      </c>
      <c r="D3953" t="str">
        <f t="shared" si="183"/>
        <v>60–79 Age Group</v>
      </c>
      <c r="E3953" t="s">
        <v>34</v>
      </c>
      <c r="F3953" t="s">
        <v>13</v>
      </c>
      <c r="G3953" t="s">
        <v>13</v>
      </c>
      <c r="H3953" t="s">
        <v>14</v>
      </c>
      <c r="I3953" t="s">
        <v>15</v>
      </c>
      <c r="J3953" s="5">
        <v>211.35</v>
      </c>
      <c r="K3953" s="5">
        <v>30.7</v>
      </c>
      <c r="L3953" s="4">
        <f t="shared" si="184"/>
        <v>28.25</v>
      </c>
      <c r="M3953" s="5">
        <f t="shared" si="185"/>
        <v>30.7</v>
      </c>
      <c r="N3953" t="s">
        <v>18</v>
      </c>
      <c r="O3953" t="s">
        <v>34</v>
      </c>
    </row>
    <row r="3954" spans="1:15" x14ac:dyDescent="0.25">
      <c r="A3954">
        <v>55424</v>
      </c>
      <c r="B3954" t="s">
        <v>19</v>
      </c>
      <c r="C3954">
        <v>64</v>
      </c>
      <c r="D3954" t="str">
        <f t="shared" si="183"/>
        <v>60–79 Age Group</v>
      </c>
      <c r="E3954" t="s">
        <v>13</v>
      </c>
      <c r="F3954" t="s">
        <v>34</v>
      </c>
      <c r="G3954" t="s">
        <v>13</v>
      </c>
      <c r="H3954" t="s">
        <v>14</v>
      </c>
      <c r="I3954" t="s">
        <v>21</v>
      </c>
      <c r="J3954" s="5">
        <v>88.53</v>
      </c>
      <c r="K3954" s="5">
        <v>24.6</v>
      </c>
      <c r="L3954" s="4">
        <f t="shared" si="184"/>
        <v>28.25</v>
      </c>
      <c r="M3954" s="5">
        <f t="shared" si="185"/>
        <v>24.6</v>
      </c>
      <c r="N3954" t="s">
        <v>24</v>
      </c>
      <c r="O3954" t="s">
        <v>34</v>
      </c>
    </row>
    <row r="3955" spans="1:15" x14ac:dyDescent="0.25">
      <c r="A3955">
        <v>56112</v>
      </c>
      <c r="B3955" t="s">
        <v>12</v>
      </c>
      <c r="C3955">
        <v>64</v>
      </c>
      <c r="D3955" t="str">
        <f t="shared" si="183"/>
        <v>60–79 Age Group</v>
      </c>
      <c r="E3955" t="s">
        <v>34</v>
      </c>
      <c r="F3955" t="s">
        <v>13</v>
      </c>
      <c r="G3955" t="s">
        <v>13</v>
      </c>
      <c r="H3955" t="s">
        <v>14</v>
      </c>
      <c r="I3955" t="s">
        <v>15</v>
      </c>
      <c r="J3955" s="5">
        <v>191.61</v>
      </c>
      <c r="K3955" s="5">
        <v>37.5</v>
      </c>
      <c r="L3955" s="4">
        <f t="shared" si="184"/>
        <v>28.25</v>
      </c>
      <c r="M3955" s="5">
        <f t="shared" si="185"/>
        <v>37.5</v>
      </c>
      <c r="N3955" t="s">
        <v>29</v>
      </c>
      <c r="O3955" t="s">
        <v>13</v>
      </c>
    </row>
    <row r="3956" spans="1:15" x14ac:dyDescent="0.25">
      <c r="A3956">
        <v>56778</v>
      </c>
      <c r="B3956" t="s">
        <v>12</v>
      </c>
      <c r="C3956">
        <v>64</v>
      </c>
      <c r="D3956" t="str">
        <f t="shared" si="183"/>
        <v>60–79 Age Group</v>
      </c>
      <c r="E3956" t="s">
        <v>13</v>
      </c>
      <c r="F3956" t="s">
        <v>34</v>
      </c>
      <c r="G3956" t="s">
        <v>13</v>
      </c>
      <c r="H3956" t="s">
        <v>14</v>
      </c>
      <c r="I3956" t="s">
        <v>15</v>
      </c>
      <c r="J3956" s="5">
        <v>57.42</v>
      </c>
      <c r="K3956" s="5">
        <v>28</v>
      </c>
      <c r="L3956" s="4">
        <f t="shared" si="184"/>
        <v>28.25</v>
      </c>
      <c r="M3956" s="5">
        <f t="shared" si="185"/>
        <v>28</v>
      </c>
      <c r="N3956" t="s">
        <v>29</v>
      </c>
      <c r="O3956" t="s">
        <v>34</v>
      </c>
    </row>
    <row r="3957" spans="1:15" x14ac:dyDescent="0.25">
      <c r="A3957">
        <v>57302</v>
      </c>
      <c r="B3957" t="s">
        <v>19</v>
      </c>
      <c r="C3957">
        <v>64</v>
      </c>
      <c r="D3957" t="str">
        <f t="shared" si="183"/>
        <v>60–79 Age Group</v>
      </c>
      <c r="E3957" t="s">
        <v>13</v>
      </c>
      <c r="F3957" t="s">
        <v>34</v>
      </c>
      <c r="G3957" t="s">
        <v>13</v>
      </c>
      <c r="H3957" t="s">
        <v>14</v>
      </c>
      <c r="I3957" t="s">
        <v>21</v>
      </c>
      <c r="J3957" s="5">
        <v>56.13</v>
      </c>
      <c r="K3957" s="5">
        <v>39.200000000000003</v>
      </c>
      <c r="L3957" s="4">
        <f t="shared" si="184"/>
        <v>28.25</v>
      </c>
      <c r="M3957" s="5">
        <f t="shared" si="185"/>
        <v>39.200000000000003</v>
      </c>
      <c r="N3957" t="s">
        <v>38</v>
      </c>
      <c r="O3957" t="s">
        <v>34</v>
      </c>
    </row>
    <row r="3958" spans="1:15" x14ac:dyDescent="0.25">
      <c r="A3958">
        <v>57598</v>
      </c>
      <c r="B3958" t="s">
        <v>19</v>
      </c>
      <c r="C3958">
        <v>64</v>
      </c>
      <c r="D3958" t="str">
        <f t="shared" si="183"/>
        <v>60–79 Age Group</v>
      </c>
      <c r="E3958" t="s">
        <v>34</v>
      </c>
      <c r="F3958" t="s">
        <v>34</v>
      </c>
      <c r="G3958" t="s">
        <v>13</v>
      </c>
      <c r="H3958" t="s">
        <v>14</v>
      </c>
      <c r="I3958" t="s">
        <v>21</v>
      </c>
      <c r="J3958" s="5">
        <v>78.45</v>
      </c>
      <c r="K3958" s="5">
        <v>27</v>
      </c>
      <c r="L3958" s="4">
        <f t="shared" si="184"/>
        <v>28.25</v>
      </c>
      <c r="M3958" s="5">
        <f t="shared" si="185"/>
        <v>27</v>
      </c>
      <c r="N3958" t="s">
        <v>18</v>
      </c>
      <c r="O3958" t="s">
        <v>34</v>
      </c>
    </row>
    <row r="3959" spans="1:15" x14ac:dyDescent="0.25">
      <c r="A3959">
        <v>58227</v>
      </c>
      <c r="B3959" t="s">
        <v>19</v>
      </c>
      <c r="C3959">
        <v>64</v>
      </c>
      <c r="D3959" t="str">
        <f t="shared" si="183"/>
        <v>60–79 Age Group</v>
      </c>
      <c r="E3959" t="s">
        <v>34</v>
      </c>
      <c r="F3959" t="s">
        <v>34</v>
      </c>
      <c r="G3959" t="s">
        <v>13</v>
      </c>
      <c r="H3959" t="s">
        <v>43</v>
      </c>
      <c r="I3959" t="s">
        <v>21</v>
      </c>
      <c r="J3959" s="5">
        <v>62.41</v>
      </c>
      <c r="K3959" s="5">
        <v>30</v>
      </c>
      <c r="L3959" s="4">
        <f t="shared" si="184"/>
        <v>28.25</v>
      </c>
      <c r="M3959" s="5">
        <f t="shared" si="185"/>
        <v>30</v>
      </c>
      <c r="N3959" t="s">
        <v>24</v>
      </c>
      <c r="O3959" t="s">
        <v>34</v>
      </c>
    </row>
    <row r="3960" spans="1:15" x14ac:dyDescent="0.25">
      <c r="A3960">
        <v>59743</v>
      </c>
      <c r="B3960" t="s">
        <v>12</v>
      </c>
      <c r="C3960">
        <v>64</v>
      </c>
      <c r="D3960" t="str">
        <f t="shared" si="183"/>
        <v>60–79 Age Group</v>
      </c>
      <c r="E3960" t="s">
        <v>34</v>
      </c>
      <c r="F3960" t="s">
        <v>13</v>
      </c>
      <c r="G3960" t="s">
        <v>13</v>
      </c>
      <c r="H3960" t="s">
        <v>20</v>
      </c>
      <c r="I3960" t="s">
        <v>21</v>
      </c>
      <c r="J3960" s="5">
        <v>69.28</v>
      </c>
      <c r="K3960" s="5">
        <v>38.6</v>
      </c>
      <c r="L3960" s="4">
        <f t="shared" si="184"/>
        <v>28.25</v>
      </c>
      <c r="M3960" s="5">
        <f t="shared" si="185"/>
        <v>38.6</v>
      </c>
      <c r="N3960" t="s">
        <v>18</v>
      </c>
      <c r="O3960" t="s">
        <v>34</v>
      </c>
    </row>
    <row r="3961" spans="1:15" x14ac:dyDescent="0.25">
      <c r="A3961">
        <v>61103</v>
      </c>
      <c r="B3961" t="s">
        <v>19</v>
      </c>
      <c r="C3961">
        <v>64</v>
      </c>
      <c r="D3961" t="str">
        <f t="shared" si="183"/>
        <v>60–79 Age Group</v>
      </c>
      <c r="E3961" t="s">
        <v>13</v>
      </c>
      <c r="F3961" t="s">
        <v>34</v>
      </c>
      <c r="G3961" t="s">
        <v>13</v>
      </c>
      <c r="H3961" t="s">
        <v>20</v>
      </c>
      <c r="I3961" t="s">
        <v>15</v>
      </c>
      <c r="J3961" s="5">
        <v>190.92</v>
      </c>
      <c r="K3961" s="5">
        <v>31.4</v>
      </c>
      <c r="L3961" s="4">
        <f t="shared" si="184"/>
        <v>28.25</v>
      </c>
      <c r="M3961" s="5">
        <f t="shared" si="185"/>
        <v>31.4</v>
      </c>
      <c r="N3961" t="s">
        <v>24</v>
      </c>
      <c r="O3961" t="s">
        <v>34</v>
      </c>
    </row>
    <row r="3962" spans="1:15" x14ac:dyDescent="0.25">
      <c r="A3962">
        <v>63420</v>
      </c>
      <c r="B3962" t="s">
        <v>12</v>
      </c>
      <c r="C3962">
        <v>64</v>
      </c>
      <c r="D3962" t="str">
        <f t="shared" si="183"/>
        <v>60–79 Age Group</v>
      </c>
      <c r="E3962" t="s">
        <v>13</v>
      </c>
      <c r="F3962" t="s">
        <v>34</v>
      </c>
      <c r="G3962" t="s">
        <v>13</v>
      </c>
      <c r="H3962" t="s">
        <v>14</v>
      </c>
      <c r="I3962" t="s">
        <v>15</v>
      </c>
      <c r="J3962" s="5">
        <v>81.680000000000007</v>
      </c>
      <c r="K3962" s="5">
        <v>31.3</v>
      </c>
      <c r="L3962" s="4">
        <f t="shared" si="184"/>
        <v>28.25</v>
      </c>
      <c r="M3962" s="5">
        <f t="shared" si="185"/>
        <v>31.3</v>
      </c>
      <c r="N3962" t="s">
        <v>18</v>
      </c>
      <c r="O3962" t="s">
        <v>34</v>
      </c>
    </row>
    <row r="3963" spans="1:15" x14ac:dyDescent="0.25">
      <c r="A3963">
        <v>63450</v>
      </c>
      <c r="B3963" t="s">
        <v>19</v>
      </c>
      <c r="C3963">
        <v>64</v>
      </c>
      <c r="D3963" t="str">
        <f t="shared" si="183"/>
        <v>60–79 Age Group</v>
      </c>
      <c r="E3963" t="s">
        <v>34</v>
      </c>
      <c r="F3963" t="s">
        <v>34</v>
      </c>
      <c r="G3963" t="s">
        <v>13</v>
      </c>
      <c r="H3963" t="s">
        <v>20</v>
      </c>
      <c r="I3963" t="s">
        <v>21</v>
      </c>
      <c r="J3963" s="5">
        <v>128.04</v>
      </c>
      <c r="K3963" s="5">
        <v>34</v>
      </c>
      <c r="L3963" s="4">
        <f t="shared" si="184"/>
        <v>28.25</v>
      </c>
      <c r="M3963" s="5">
        <f t="shared" si="185"/>
        <v>34</v>
      </c>
      <c r="N3963" t="s">
        <v>29</v>
      </c>
      <c r="O3963" t="s">
        <v>34</v>
      </c>
    </row>
    <row r="3964" spans="1:15" x14ac:dyDescent="0.25">
      <c r="A3964">
        <v>65407</v>
      </c>
      <c r="B3964" t="s">
        <v>19</v>
      </c>
      <c r="C3964">
        <v>64</v>
      </c>
      <c r="D3964" t="str">
        <f t="shared" si="183"/>
        <v>60–79 Age Group</v>
      </c>
      <c r="E3964" t="s">
        <v>34</v>
      </c>
      <c r="F3964" t="s">
        <v>34</v>
      </c>
      <c r="G3964" t="s">
        <v>13</v>
      </c>
      <c r="H3964" t="s">
        <v>20</v>
      </c>
      <c r="I3964" t="s">
        <v>21</v>
      </c>
      <c r="J3964" s="5">
        <v>65.459999999999994</v>
      </c>
      <c r="K3964" s="5">
        <v>32.5</v>
      </c>
      <c r="L3964" s="4">
        <f t="shared" si="184"/>
        <v>28.25</v>
      </c>
      <c r="M3964" s="5">
        <f t="shared" si="185"/>
        <v>32.5</v>
      </c>
      <c r="N3964" t="s">
        <v>18</v>
      </c>
      <c r="O3964" t="s">
        <v>34</v>
      </c>
    </row>
    <row r="3965" spans="1:15" x14ac:dyDescent="0.25">
      <c r="A3965">
        <v>65413</v>
      </c>
      <c r="B3965" t="s">
        <v>19</v>
      </c>
      <c r="C3965">
        <v>64</v>
      </c>
      <c r="D3965" t="str">
        <f t="shared" si="183"/>
        <v>60–79 Age Group</v>
      </c>
      <c r="E3965" t="s">
        <v>34</v>
      </c>
      <c r="F3965" t="s">
        <v>34</v>
      </c>
      <c r="G3965" t="s">
        <v>13</v>
      </c>
      <c r="H3965" t="s">
        <v>14</v>
      </c>
      <c r="I3965" t="s">
        <v>15</v>
      </c>
      <c r="J3965" s="5">
        <v>55.64</v>
      </c>
      <c r="K3965" s="5">
        <v>43.4</v>
      </c>
      <c r="L3965" s="4">
        <f t="shared" si="184"/>
        <v>28.25</v>
      </c>
      <c r="M3965" s="5">
        <f t="shared" si="185"/>
        <v>43.4</v>
      </c>
      <c r="N3965" t="s">
        <v>24</v>
      </c>
      <c r="O3965" t="s">
        <v>34</v>
      </c>
    </row>
    <row r="3966" spans="1:15" x14ac:dyDescent="0.25">
      <c r="A3966">
        <v>67012</v>
      </c>
      <c r="B3966" t="s">
        <v>12</v>
      </c>
      <c r="C3966">
        <v>64</v>
      </c>
      <c r="D3966" t="str">
        <f t="shared" si="183"/>
        <v>60–79 Age Group</v>
      </c>
      <c r="E3966" t="s">
        <v>13</v>
      </c>
      <c r="F3966" t="s">
        <v>34</v>
      </c>
      <c r="G3966" t="s">
        <v>13</v>
      </c>
      <c r="H3966" t="s">
        <v>14</v>
      </c>
      <c r="I3966" t="s">
        <v>21</v>
      </c>
      <c r="J3966" s="5">
        <v>196.26</v>
      </c>
      <c r="K3966" s="5">
        <v>34.5</v>
      </c>
      <c r="L3966" s="4">
        <f t="shared" si="184"/>
        <v>28.25</v>
      </c>
      <c r="M3966" s="5">
        <f t="shared" si="185"/>
        <v>34.5</v>
      </c>
      <c r="N3966" t="s">
        <v>38</v>
      </c>
      <c r="O3966" t="s">
        <v>34</v>
      </c>
    </row>
    <row r="3967" spans="1:15" x14ac:dyDescent="0.25">
      <c r="A3967">
        <v>67350</v>
      </c>
      <c r="B3967" t="s">
        <v>19</v>
      </c>
      <c r="C3967">
        <v>64</v>
      </c>
      <c r="D3967" t="str">
        <f t="shared" si="183"/>
        <v>60–79 Age Group</v>
      </c>
      <c r="E3967" t="s">
        <v>34</v>
      </c>
      <c r="F3967" t="s">
        <v>34</v>
      </c>
      <c r="G3967" t="s">
        <v>13</v>
      </c>
      <c r="H3967" t="s">
        <v>43</v>
      </c>
      <c r="I3967" t="s">
        <v>21</v>
      </c>
      <c r="J3967" s="5">
        <v>78.849999999999994</v>
      </c>
      <c r="K3967" s="5">
        <v>33.9</v>
      </c>
      <c r="L3967" s="4">
        <f t="shared" si="184"/>
        <v>28.25</v>
      </c>
      <c r="M3967" s="5">
        <f t="shared" si="185"/>
        <v>33.9</v>
      </c>
      <c r="N3967" t="s">
        <v>24</v>
      </c>
      <c r="O3967" t="s">
        <v>34</v>
      </c>
    </row>
    <row r="3968" spans="1:15" x14ac:dyDescent="0.25">
      <c r="A3968">
        <v>69379</v>
      </c>
      <c r="B3968" t="s">
        <v>19</v>
      </c>
      <c r="C3968">
        <v>64</v>
      </c>
      <c r="D3968" t="str">
        <f t="shared" si="183"/>
        <v>60–79 Age Group</v>
      </c>
      <c r="E3968" t="s">
        <v>13</v>
      </c>
      <c r="F3968" t="s">
        <v>34</v>
      </c>
      <c r="G3968" t="s">
        <v>13</v>
      </c>
      <c r="H3968" t="s">
        <v>20</v>
      </c>
      <c r="I3968" t="s">
        <v>15</v>
      </c>
      <c r="J3968" s="5">
        <v>93.78</v>
      </c>
      <c r="K3968" s="5">
        <v>24.4</v>
      </c>
      <c r="L3968" s="4">
        <f t="shared" si="184"/>
        <v>28.25</v>
      </c>
      <c r="M3968" s="5">
        <f t="shared" si="185"/>
        <v>24.4</v>
      </c>
      <c r="N3968" t="s">
        <v>24</v>
      </c>
      <c r="O3968" t="s">
        <v>34</v>
      </c>
    </row>
    <row r="3969" spans="1:15" x14ac:dyDescent="0.25">
      <c r="A3969">
        <v>70106</v>
      </c>
      <c r="B3969" t="s">
        <v>19</v>
      </c>
      <c r="C3969">
        <v>64</v>
      </c>
      <c r="D3969" t="str">
        <f t="shared" si="183"/>
        <v>60–79 Age Group</v>
      </c>
      <c r="E3969" t="s">
        <v>34</v>
      </c>
      <c r="F3969" t="s">
        <v>13</v>
      </c>
      <c r="G3969" t="s">
        <v>13</v>
      </c>
      <c r="H3969" t="s">
        <v>14</v>
      </c>
      <c r="I3969" t="s">
        <v>21</v>
      </c>
      <c r="J3969" s="5">
        <v>114.71</v>
      </c>
      <c r="K3969" s="5">
        <v>30.6</v>
      </c>
      <c r="L3969" s="4">
        <f t="shared" si="184"/>
        <v>28.25</v>
      </c>
      <c r="M3969" s="5">
        <f t="shared" si="185"/>
        <v>30.6</v>
      </c>
      <c r="N3969" t="s">
        <v>24</v>
      </c>
      <c r="O3969" t="s">
        <v>34</v>
      </c>
    </row>
    <row r="3970" spans="1:15" x14ac:dyDescent="0.25">
      <c r="A3970">
        <v>354</v>
      </c>
      <c r="B3970" t="s">
        <v>19</v>
      </c>
      <c r="C3970">
        <v>65</v>
      </c>
      <c r="D3970" t="str">
        <f t="shared" ref="D3970:D4033" si="186">_xlfn.IFS(
C3970&lt;18,"1–17 Age Group",
C3970&lt;40,"18–39 Age Group",
C3970&lt;60,"40–59 Age Group",
C3970&lt;80,"60–79 Age Group",
TRUE,"80+ Age Group"
)</f>
        <v>60–79 Age Group</v>
      </c>
      <c r="E3970" t="s">
        <v>34</v>
      </c>
      <c r="F3970" t="s">
        <v>34</v>
      </c>
      <c r="G3970" t="s">
        <v>13</v>
      </c>
      <c r="H3970" t="s">
        <v>14</v>
      </c>
      <c r="I3970" t="s">
        <v>15</v>
      </c>
      <c r="J3970" s="5">
        <v>72.489999999999995</v>
      </c>
      <c r="K3970" s="5">
        <v>28.9</v>
      </c>
      <c r="L3970" s="4">
        <f t="shared" ref="L3970:L4033" si="187">MEDIAN(K:K)</f>
        <v>28.25</v>
      </c>
      <c r="M3970" s="5">
        <f t="shared" ref="M3970:M4033" si="188">IF(K:K="",$L3970,$K3970)</f>
        <v>28.9</v>
      </c>
      <c r="N3970" t="s">
        <v>29</v>
      </c>
      <c r="O3970" t="s">
        <v>34</v>
      </c>
    </row>
    <row r="3971" spans="1:15" x14ac:dyDescent="0.25">
      <c r="A3971">
        <v>3305</v>
      </c>
      <c r="B3971" t="s">
        <v>12</v>
      </c>
      <c r="C3971">
        <v>65</v>
      </c>
      <c r="D3971" t="str">
        <f t="shared" si="186"/>
        <v>60–79 Age Group</v>
      </c>
      <c r="E3971" t="s">
        <v>34</v>
      </c>
      <c r="F3971" t="s">
        <v>34</v>
      </c>
      <c r="G3971" t="s">
        <v>13</v>
      </c>
      <c r="H3971" t="s">
        <v>14</v>
      </c>
      <c r="I3971" t="s">
        <v>15</v>
      </c>
      <c r="J3971" s="5">
        <v>197.69</v>
      </c>
      <c r="K3971" s="5">
        <v>28.4</v>
      </c>
      <c r="L3971" s="4">
        <f t="shared" si="187"/>
        <v>28.25</v>
      </c>
      <c r="M3971" s="5">
        <f t="shared" si="188"/>
        <v>28.4</v>
      </c>
      <c r="N3971" t="s">
        <v>29</v>
      </c>
      <c r="O3971" t="s">
        <v>34</v>
      </c>
    </row>
    <row r="3972" spans="1:15" x14ac:dyDescent="0.25">
      <c r="A3972">
        <v>3668</v>
      </c>
      <c r="B3972" t="s">
        <v>19</v>
      </c>
      <c r="C3972">
        <v>65</v>
      </c>
      <c r="D3972" t="str">
        <f t="shared" si="186"/>
        <v>60–79 Age Group</v>
      </c>
      <c r="E3972" t="s">
        <v>34</v>
      </c>
      <c r="F3972" t="s">
        <v>34</v>
      </c>
      <c r="G3972" t="s">
        <v>13</v>
      </c>
      <c r="H3972" t="s">
        <v>43</v>
      </c>
      <c r="I3972" t="s">
        <v>15</v>
      </c>
      <c r="J3972" s="5">
        <v>84.47</v>
      </c>
      <c r="K3972" s="5">
        <v>52.7</v>
      </c>
      <c r="L3972" s="4">
        <f t="shared" si="187"/>
        <v>28.25</v>
      </c>
      <c r="M3972" s="5">
        <f t="shared" si="188"/>
        <v>52.7</v>
      </c>
      <c r="N3972" t="s">
        <v>29</v>
      </c>
      <c r="O3972" t="s">
        <v>34</v>
      </c>
    </row>
    <row r="3973" spans="1:15" x14ac:dyDescent="0.25">
      <c r="A3973">
        <v>4709</v>
      </c>
      <c r="B3973" t="s">
        <v>19</v>
      </c>
      <c r="C3973">
        <v>65</v>
      </c>
      <c r="D3973" t="str">
        <f t="shared" si="186"/>
        <v>60–79 Age Group</v>
      </c>
      <c r="E3973" t="s">
        <v>34</v>
      </c>
      <c r="F3973" t="s">
        <v>34</v>
      </c>
      <c r="G3973" t="s">
        <v>13</v>
      </c>
      <c r="H3973" t="s">
        <v>14</v>
      </c>
      <c r="I3973" t="s">
        <v>21</v>
      </c>
      <c r="J3973" s="5">
        <v>108.8</v>
      </c>
      <c r="K3973" s="5">
        <v>33.5</v>
      </c>
      <c r="L3973" s="4">
        <f t="shared" si="187"/>
        <v>28.25</v>
      </c>
      <c r="M3973" s="5">
        <f t="shared" si="188"/>
        <v>33.5</v>
      </c>
      <c r="N3973" t="s">
        <v>38</v>
      </c>
      <c r="O3973" t="s">
        <v>34</v>
      </c>
    </row>
    <row r="3974" spans="1:15" x14ac:dyDescent="0.25">
      <c r="A3974">
        <v>6048</v>
      </c>
      <c r="B3974" t="s">
        <v>19</v>
      </c>
      <c r="C3974">
        <v>65</v>
      </c>
      <c r="D3974" t="str">
        <f t="shared" si="186"/>
        <v>60–79 Age Group</v>
      </c>
      <c r="E3974" t="s">
        <v>34</v>
      </c>
      <c r="F3974" t="s">
        <v>34</v>
      </c>
      <c r="G3974" t="s">
        <v>13</v>
      </c>
      <c r="H3974" t="s">
        <v>14</v>
      </c>
      <c r="I3974" t="s">
        <v>15</v>
      </c>
      <c r="J3974" s="5">
        <v>104.12</v>
      </c>
      <c r="K3974" s="5">
        <v>27.4</v>
      </c>
      <c r="L3974" s="4">
        <f t="shared" si="187"/>
        <v>28.25</v>
      </c>
      <c r="M3974" s="5">
        <f t="shared" si="188"/>
        <v>27.4</v>
      </c>
      <c r="N3974" t="s">
        <v>24</v>
      </c>
      <c r="O3974" t="s">
        <v>34</v>
      </c>
    </row>
    <row r="3975" spans="1:15" x14ac:dyDescent="0.25">
      <c r="A3975">
        <v>9489</v>
      </c>
      <c r="B3975" t="s">
        <v>19</v>
      </c>
      <c r="C3975">
        <v>65</v>
      </c>
      <c r="D3975" t="str">
        <f t="shared" si="186"/>
        <v>60–79 Age Group</v>
      </c>
      <c r="E3975" t="s">
        <v>34</v>
      </c>
      <c r="F3975" t="s">
        <v>34</v>
      </c>
      <c r="G3975" t="s">
        <v>13</v>
      </c>
      <c r="H3975" t="s">
        <v>14</v>
      </c>
      <c r="I3975" t="s">
        <v>15</v>
      </c>
      <c r="J3975" s="5">
        <v>84.75</v>
      </c>
      <c r="K3975" s="5">
        <v>21.4</v>
      </c>
      <c r="L3975" s="4">
        <f t="shared" si="187"/>
        <v>28.25</v>
      </c>
      <c r="M3975" s="5">
        <f t="shared" si="188"/>
        <v>21.4</v>
      </c>
      <c r="N3975" t="s">
        <v>38</v>
      </c>
      <c r="O3975" t="s">
        <v>34</v>
      </c>
    </row>
    <row r="3976" spans="1:15" x14ac:dyDescent="0.25">
      <c r="A3976">
        <v>11843</v>
      </c>
      <c r="B3976" t="s">
        <v>19</v>
      </c>
      <c r="C3976">
        <v>65</v>
      </c>
      <c r="D3976" t="str">
        <f t="shared" si="186"/>
        <v>60–79 Age Group</v>
      </c>
      <c r="E3976" t="s">
        <v>34</v>
      </c>
      <c r="F3976" t="s">
        <v>34</v>
      </c>
      <c r="G3976" t="s">
        <v>13</v>
      </c>
      <c r="H3976" t="s">
        <v>20</v>
      </c>
      <c r="I3976" t="s">
        <v>21</v>
      </c>
      <c r="J3976" s="5">
        <v>80.42</v>
      </c>
      <c r="K3976" s="5">
        <v>29.4</v>
      </c>
      <c r="L3976" s="4">
        <f t="shared" si="187"/>
        <v>28.25</v>
      </c>
      <c r="M3976" s="5">
        <f t="shared" si="188"/>
        <v>29.4</v>
      </c>
      <c r="N3976" t="s">
        <v>18</v>
      </c>
      <c r="O3976" t="s">
        <v>34</v>
      </c>
    </row>
    <row r="3977" spans="1:15" x14ac:dyDescent="0.25">
      <c r="A3977">
        <v>12487</v>
      </c>
      <c r="B3977" t="s">
        <v>12</v>
      </c>
      <c r="C3977">
        <v>65</v>
      </c>
      <c r="D3977" t="str">
        <f t="shared" si="186"/>
        <v>60–79 Age Group</v>
      </c>
      <c r="E3977" t="s">
        <v>34</v>
      </c>
      <c r="F3977" t="s">
        <v>34</v>
      </c>
      <c r="G3977" t="s">
        <v>13</v>
      </c>
      <c r="H3977" t="s">
        <v>14</v>
      </c>
      <c r="I3977" t="s">
        <v>15</v>
      </c>
      <c r="J3977" s="5">
        <v>81.06</v>
      </c>
      <c r="K3977" s="5">
        <v>30.1</v>
      </c>
      <c r="L3977" s="4">
        <f t="shared" si="187"/>
        <v>28.25</v>
      </c>
      <c r="M3977" s="5">
        <f t="shared" si="188"/>
        <v>30.1</v>
      </c>
      <c r="N3977" t="s">
        <v>29</v>
      </c>
      <c r="O3977" t="s">
        <v>34</v>
      </c>
    </row>
    <row r="3978" spans="1:15" x14ac:dyDescent="0.25">
      <c r="A3978">
        <v>13561</v>
      </c>
      <c r="B3978" t="s">
        <v>19</v>
      </c>
      <c r="C3978">
        <v>65</v>
      </c>
      <c r="D3978" t="str">
        <f t="shared" si="186"/>
        <v>60–79 Age Group</v>
      </c>
      <c r="E3978" t="s">
        <v>34</v>
      </c>
      <c r="F3978" t="s">
        <v>34</v>
      </c>
      <c r="G3978" t="s">
        <v>13</v>
      </c>
      <c r="H3978" t="s">
        <v>14</v>
      </c>
      <c r="I3978" t="s">
        <v>15</v>
      </c>
      <c r="J3978" s="5">
        <v>88.82</v>
      </c>
      <c r="K3978" s="5">
        <v>28.2</v>
      </c>
      <c r="L3978" s="4">
        <f t="shared" si="187"/>
        <v>28.25</v>
      </c>
      <c r="M3978" s="5">
        <f t="shared" si="188"/>
        <v>28.2</v>
      </c>
      <c r="N3978" t="s">
        <v>18</v>
      </c>
      <c r="O3978" t="s">
        <v>34</v>
      </c>
    </row>
    <row r="3979" spans="1:15" x14ac:dyDescent="0.25">
      <c r="A3979">
        <v>13723</v>
      </c>
      <c r="B3979" t="s">
        <v>19</v>
      </c>
      <c r="C3979">
        <v>65</v>
      </c>
      <c r="D3979" t="str">
        <f t="shared" si="186"/>
        <v>60–79 Age Group</v>
      </c>
      <c r="E3979" t="s">
        <v>34</v>
      </c>
      <c r="F3979" t="s">
        <v>34</v>
      </c>
      <c r="G3979" t="s">
        <v>13</v>
      </c>
      <c r="H3979" t="s">
        <v>14</v>
      </c>
      <c r="I3979" t="s">
        <v>15</v>
      </c>
      <c r="J3979" s="5">
        <v>82.26</v>
      </c>
      <c r="K3979" s="5">
        <v>19.8</v>
      </c>
      <c r="L3979" s="4">
        <f t="shared" si="187"/>
        <v>28.25</v>
      </c>
      <c r="M3979" s="5">
        <f t="shared" si="188"/>
        <v>19.8</v>
      </c>
      <c r="N3979" t="s">
        <v>18</v>
      </c>
      <c r="O3979" t="s">
        <v>34</v>
      </c>
    </row>
    <row r="3980" spans="1:15" x14ac:dyDescent="0.25">
      <c r="A3980">
        <v>13818</v>
      </c>
      <c r="B3980" t="s">
        <v>19</v>
      </c>
      <c r="C3980">
        <v>65</v>
      </c>
      <c r="D3980" t="str">
        <f t="shared" si="186"/>
        <v>60–79 Age Group</v>
      </c>
      <c r="E3980" t="s">
        <v>34</v>
      </c>
      <c r="F3980" t="s">
        <v>34</v>
      </c>
      <c r="G3980" t="s">
        <v>13</v>
      </c>
      <c r="H3980" t="s">
        <v>14</v>
      </c>
      <c r="I3980" t="s">
        <v>21</v>
      </c>
      <c r="J3980" s="5">
        <v>71.06</v>
      </c>
      <c r="K3980" s="5">
        <v>26.4</v>
      </c>
      <c r="L3980" s="4">
        <f t="shared" si="187"/>
        <v>28.25</v>
      </c>
      <c r="M3980" s="5">
        <f t="shared" si="188"/>
        <v>26.4</v>
      </c>
      <c r="N3980" t="s">
        <v>24</v>
      </c>
      <c r="O3980" t="s">
        <v>34</v>
      </c>
    </row>
    <row r="3981" spans="1:15" x14ac:dyDescent="0.25">
      <c r="A3981">
        <v>13907</v>
      </c>
      <c r="B3981" t="s">
        <v>12</v>
      </c>
      <c r="C3981">
        <v>65</v>
      </c>
      <c r="D3981" t="str">
        <f t="shared" si="186"/>
        <v>60–79 Age Group</v>
      </c>
      <c r="E3981" t="s">
        <v>34</v>
      </c>
      <c r="F3981" t="s">
        <v>34</v>
      </c>
      <c r="G3981" t="s">
        <v>13</v>
      </c>
      <c r="H3981" t="s">
        <v>20</v>
      </c>
      <c r="I3981" t="s">
        <v>21</v>
      </c>
      <c r="J3981" s="5">
        <v>94.64</v>
      </c>
      <c r="K3981" s="5">
        <v>28.6</v>
      </c>
      <c r="L3981" s="4">
        <f t="shared" si="187"/>
        <v>28.25</v>
      </c>
      <c r="M3981" s="5">
        <f t="shared" si="188"/>
        <v>28.6</v>
      </c>
      <c r="N3981" t="s">
        <v>24</v>
      </c>
      <c r="O3981" t="s">
        <v>34</v>
      </c>
    </row>
    <row r="3982" spans="1:15" x14ac:dyDescent="0.25">
      <c r="A3982">
        <v>14417</v>
      </c>
      <c r="B3982" t="s">
        <v>12</v>
      </c>
      <c r="C3982">
        <v>65</v>
      </c>
      <c r="D3982" t="str">
        <f t="shared" si="186"/>
        <v>60–79 Age Group</v>
      </c>
      <c r="E3982" t="s">
        <v>13</v>
      </c>
      <c r="F3982" t="s">
        <v>34</v>
      </c>
      <c r="G3982" t="s">
        <v>13</v>
      </c>
      <c r="H3982" t="s">
        <v>14</v>
      </c>
      <c r="I3982" t="s">
        <v>21</v>
      </c>
      <c r="J3982" s="5">
        <v>79.17</v>
      </c>
      <c r="K3982" s="5">
        <v>29.6</v>
      </c>
      <c r="L3982" s="4">
        <f t="shared" si="187"/>
        <v>28.25</v>
      </c>
      <c r="M3982" s="5">
        <f t="shared" si="188"/>
        <v>29.6</v>
      </c>
      <c r="N3982" t="s">
        <v>38</v>
      </c>
      <c r="O3982" t="s">
        <v>34</v>
      </c>
    </row>
    <row r="3983" spans="1:15" x14ac:dyDescent="0.25">
      <c r="A3983">
        <v>15098</v>
      </c>
      <c r="B3983" t="s">
        <v>19</v>
      </c>
      <c r="C3983">
        <v>65</v>
      </c>
      <c r="D3983" t="str">
        <f t="shared" si="186"/>
        <v>60–79 Age Group</v>
      </c>
      <c r="E3983" t="s">
        <v>34</v>
      </c>
      <c r="F3983" t="s">
        <v>34</v>
      </c>
      <c r="G3983" t="s">
        <v>13</v>
      </c>
      <c r="H3983" t="s">
        <v>14</v>
      </c>
      <c r="I3983" t="s">
        <v>21</v>
      </c>
      <c r="J3983" s="5">
        <v>95.87</v>
      </c>
      <c r="K3983" s="5">
        <v>29.8</v>
      </c>
      <c r="L3983" s="4">
        <f t="shared" si="187"/>
        <v>28.25</v>
      </c>
      <c r="M3983" s="5">
        <f t="shared" si="188"/>
        <v>29.8</v>
      </c>
      <c r="N3983" t="s">
        <v>24</v>
      </c>
      <c r="O3983" t="s">
        <v>34</v>
      </c>
    </row>
    <row r="3984" spans="1:15" x14ac:dyDescent="0.25">
      <c r="A3984">
        <v>15990</v>
      </c>
      <c r="B3984" t="s">
        <v>12</v>
      </c>
      <c r="C3984">
        <v>65</v>
      </c>
      <c r="D3984" t="str">
        <f t="shared" si="186"/>
        <v>60–79 Age Group</v>
      </c>
      <c r="E3984" t="s">
        <v>13</v>
      </c>
      <c r="F3984" t="s">
        <v>34</v>
      </c>
      <c r="G3984" t="s">
        <v>13</v>
      </c>
      <c r="H3984" t="s">
        <v>43</v>
      </c>
      <c r="I3984" t="s">
        <v>21</v>
      </c>
      <c r="J3984" s="5">
        <v>189.88</v>
      </c>
      <c r="K3984" s="5">
        <v>34</v>
      </c>
      <c r="L3984" s="4">
        <f t="shared" si="187"/>
        <v>28.25</v>
      </c>
      <c r="M3984" s="5">
        <f t="shared" si="188"/>
        <v>34</v>
      </c>
      <c r="N3984" t="s">
        <v>24</v>
      </c>
      <c r="O3984" t="s">
        <v>34</v>
      </c>
    </row>
    <row r="3985" spans="1:15" x14ac:dyDescent="0.25">
      <c r="A3985">
        <v>17740</v>
      </c>
      <c r="B3985" t="s">
        <v>12</v>
      </c>
      <c r="C3985">
        <v>65</v>
      </c>
      <c r="D3985" t="str">
        <f t="shared" si="186"/>
        <v>60–79 Age Group</v>
      </c>
      <c r="E3985" t="s">
        <v>34</v>
      </c>
      <c r="F3985" t="s">
        <v>34</v>
      </c>
      <c r="G3985" t="s">
        <v>13</v>
      </c>
      <c r="H3985" t="s">
        <v>14</v>
      </c>
      <c r="I3985" t="s">
        <v>21</v>
      </c>
      <c r="J3985" s="5">
        <v>99.12</v>
      </c>
      <c r="K3985" s="5">
        <v>29</v>
      </c>
      <c r="L3985" s="4">
        <f t="shared" si="187"/>
        <v>28.25</v>
      </c>
      <c r="M3985" s="5">
        <f t="shared" si="188"/>
        <v>29</v>
      </c>
      <c r="N3985" t="s">
        <v>18</v>
      </c>
      <c r="O3985" t="s">
        <v>34</v>
      </c>
    </row>
    <row r="3986" spans="1:15" x14ac:dyDescent="0.25">
      <c r="A3986">
        <v>22540</v>
      </c>
      <c r="B3986" t="s">
        <v>19</v>
      </c>
      <c r="C3986">
        <v>65</v>
      </c>
      <c r="D3986" t="str">
        <f t="shared" si="186"/>
        <v>60–79 Age Group</v>
      </c>
      <c r="E3986" t="s">
        <v>34</v>
      </c>
      <c r="F3986" t="s">
        <v>34</v>
      </c>
      <c r="G3986" t="s">
        <v>13</v>
      </c>
      <c r="H3986" t="s">
        <v>43</v>
      </c>
      <c r="I3986" t="s">
        <v>15</v>
      </c>
      <c r="J3986" s="5">
        <v>84.84</v>
      </c>
      <c r="K3986" s="5">
        <v>39.4</v>
      </c>
      <c r="L3986" s="4">
        <f t="shared" si="187"/>
        <v>28.25</v>
      </c>
      <c r="M3986" s="5">
        <f t="shared" si="188"/>
        <v>39.4</v>
      </c>
      <c r="N3986" t="s">
        <v>38</v>
      </c>
      <c r="O3986" t="s">
        <v>34</v>
      </c>
    </row>
    <row r="3987" spans="1:15" x14ac:dyDescent="0.25">
      <c r="A3987">
        <v>22860</v>
      </c>
      <c r="B3987" t="s">
        <v>19</v>
      </c>
      <c r="C3987">
        <v>65</v>
      </c>
      <c r="D3987" t="str">
        <f t="shared" si="186"/>
        <v>60–79 Age Group</v>
      </c>
      <c r="E3987" t="s">
        <v>34</v>
      </c>
      <c r="F3987" t="s">
        <v>34</v>
      </c>
      <c r="G3987" t="s">
        <v>13</v>
      </c>
      <c r="H3987" t="s">
        <v>43</v>
      </c>
      <c r="I3987" t="s">
        <v>21</v>
      </c>
      <c r="J3987" s="5">
        <v>84.66</v>
      </c>
      <c r="K3987" s="5">
        <v>22.4</v>
      </c>
      <c r="L3987" s="4">
        <f t="shared" si="187"/>
        <v>28.25</v>
      </c>
      <c r="M3987" s="5">
        <f t="shared" si="188"/>
        <v>22.4</v>
      </c>
      <c r="N3987" t="s">
        <v>24</v>
      </c>
      <c r="O3987" t="s">
        <v>34</v>
      </c>
    </row>
    <row r="3988" spans="1:15" x14ac:dyDescent="0.25">
      <c r="A3988">
        <v>23094</v>
      </c>
      <c r="B3988" t="s">
        <v>12</v>
      </c>
      <c r="C3988">
        <v>65</v>
      </c>
      <c r="D3988" t="str">
        <f t="shared" si="186"/>
        <v>60–79 Age Group</v>
      </c>
      <c r="E3988" t="s">
        <v>34</v>
      </c>
      <c r="F3988" t="s">
        <v>34</v>
      </c>
      <c r="G3988" t="s">
        <v>13</v>
      </c>
      <c r="H3988" t="s">
        <v>20</v>
      </c>
      <c r="I3988" t="s">
        <v>15</v>
      </c>
      <c r="J3988" s="5">
        <v>105.61</v>
      </c>
      <c r="K3988" s="5">
        <v>27.9</v>
      </c>
      <c r="L3988" s="4">
        <f t="shared" si="187"/>
        <v>28.25</v>
      </c>
      <c r="M3988" s="5">
        <f t="shared" si="188"/>
        <v>27.9</v>
      </c>
      <c r="N3988" t="s">
        <v>38</v>
      </c>
      <c r="O3988" t="s">
        <v>34</v>
      </c>
    </row>
    <row r="3989" spans="1:15" x14ac:dyDescent="0.25">
      <c r="A3989">
        <v>24832</v>
      </c>
      <c r="B3989" t="s">
        <v>19</v>
      </c>
      <c r="C3989">
        <v>65</v>
      </c>
      <c r="D3989" t="str">
        <f t="shared" si="186"/>
        <v>60–79 Age Group</v>
      </c>
      <c r="E3989" t="s">
        <v>34</v>
      </c>
      <c r="F3989" t="s">
        <v>34</v>
      </c>
      <c r="G3989" t="s">
        <v>13</v>
      </c>
      <c r="H3989" t="s">
        <v>20</v>
      </c>
      <c r="I3989" t="s">
        <v>15</v>
      </c>
      <c r="J3989" s="5">
        <v>77.459999999999994</v>
      </c>
      <c r="K3989" s="5">
        <v>30.9</v>
      </c>
      <c r="L3989" s="4">
        <f t="shared" si="187"/>
        <v>28.25</v>
      </c>
      <c r="M3989" s="5">
        <f t="shared" si="188"/>
        <v>30.9</v>
      </c>
      <c r="N3989" t="s">
        <v>18</v>
      </c>
      <c r="O3989" t="s">
        <v>34</v>
      </c>
    </row>
    <row r="3990" spans="1:15" x14ac:dyDescent="0.25">
      <c r="A3990">
        <v>24905</v>
      </c>
      <c r="B3990" t="s">
        <v>19</v>
      </c>
      <c r="C3990">
        <v>65</v>
      </c>
      <c r="D3990" t="str">
        <f t="shared" si="186"/>
        <v>60–79 Age Group</v>
      </c>
      <c r="E3990" t="s">
        <v>34</v>
      </c>
      <c r="F3990" t="s">
        <v>34</v>
      </c>
      <c r="G3990" t="s">
        <v>13</v>
      </c>
      <c r="H3990" t="s">
        <v>14</v>
      </c>
      <c r="I3990" t="s">
        <v>15</v>
      </c>
      <c r="J3990" s="5">
        <v>205.77</v>
      </c>
      <c r="K3990" s="5">
        <v>46</v>
      </c>
      <c r="L3990" s="4">
        <f t="shared" si="187"/>
        <v>28.25</v>
      </c>
      <c r="M3990" s="5">
        <f t="shared" si="188"/>
        <v>46</v>
      </c>
      <c r="N3990" t="s">
        <v>18</v>
      </c>
      <c r="O3990" t="s">
        <v>13</v>
      </c>
    </row>
    <row r="3991" spans="1:15" x14ac:dyDescent="0.25">
      <c r="A3991">
        <v>27034</v>
      </c>
      <c r="B3991" t="s">
        <v>19</v>
      </c>
      <c r="C3991">
        <v>65</v>
      </c>
      <c r="D3991" t="str">
        <f t="shared" si="186"/>
        <v>60–79 Age Group</v>
      </c>
      <c r="E3991" t="s">
        <v>34</v>
      </c>
      <c r="F3991" t="s">
        <v>34</v>
      </c>
      <c r="G3991" t="s">
        <v>13</v>
      </c>
      <c r="H3991" t="s">
        <v>43</v>
      </c>
      <c r="I3991" t="s">
        <v>15</v>
      </c>
      <c r="J3991" s="5">
        <v>82.72</v>
      </c>
      <c r="K3991" s="5">
        <v>29.8</v>
      </c>
      <c r="L3991" s="4">
        <f t="shared" si="187"/>
        <v>28.25</v>
      </c>
      <c r="M3991" s="5">
        <f t="shared" si="188"/>
        <v>29.8</v>
      </c>
      <c r="N3991" t="s">
        <v>29</v>
      </c>
      <c r="O3991" t="s">
        <v>34</v>
      </c>
    </row>
    <row r="3992" spans="1:15" x14ac:dyDescent="0.25">
      <c r="A3992">
        <v>27566</v>
      </c>
      <c r="B3992" t="s">
        <v>12</v>
      </c>
      <c r="C3992">
        <v>65</v>
      </c>
      <c r="D3992" t="str">
        <f t="shared" si="186"/>
        <v>60–79 Age Group</v>
      </c>
      <c r="E3992" t="s">
        <v>34</v>
      </c>
      <c r="F3992" t="s">
        <v>34</v>
      </c>
      <c r="G3992" t="s">
        <v>13</v>
      </c>
      <c r="H3992" t="s">
        <v>14</v>
      </c>
      <c r="I3992" t="s">
        <v>21</v>
      </c>
      <c r="J3992" s="5">
        <v>236.14</v>
      </c>
      <c r="K3992" s="5">
        <v>43.1</v>
      </c>
      <c r="L3992" s="4">
        <f t="shared" si="187"/>
        <v>28.25</v>
      </c>
      <c r="M3992" s="5">
        <f t="shared" si="188"/>
        <v>43.1</v>
      </c>
      <c r="N3992" t="s">
        <v>38</v>
      </c>
      <c r="O3992" t="s">
        <v>34</v>
      </c>
    </row>
    <row r="3993" spans="1:15" x14ac:dyDescent="0.25">
      <c r="A3993">
        <v>28150</v>
      </c>
      <c r="B3993" t="s">
        <v>19</v>
      </c>
      <c r="C3993">
        <v>65</v>
      </c>
      <c r="D3993" t="str">
        <f t="shared" si="186"/>
        <v>60–79 Age Group</v>
      </c>
      <c r="E3993" t="s">
        <v>13</v>
      </c>
      <c r="F3993" t="s">
        <v>34</v>
      </c>
      <c r="G3993" t="s">
        <v>13</v>
      </c>
      <c r="H3993" t="s">
        <v>14</v>
      </c>
      <c r="I3993" t="s">
        <v>15</v>
      </c>
      <c r="J3993" s="5">
        <v>180.76</v>
      </c>
      <c r="K3993" s="5">
        <v>26.9</v>
      </c>
      <c r="L3993" s="4">
        <f t="shared" si="187"/>
        <v>28.25</v>
      </c>
      <c r="M3993" s="5">
        <f t="shared" si="188"/>
        <v>26.9</v>
      </c>
      <c r="N3993" t="s">
        <v>38</v>
      </c>
      <c r="O3993" t="s">
        <v>34</v>
      </c>
    </row>
    <row r="3994" spans="1:15" x14ac:dyDescent="0.25">
      <c r="A3994">
        <v>29217</v>
      </c>
      <c r="B3994" t="s">
        <v>19</v>
      </c>
      <c r="C3994">
        <v>65</v>
      </c>
      <c r="D3994" t="str">
        <f t="shared" si="186"/>
        <v>60–79 Age Group</v>
      </c>
      <c r="E3994" t="s">
        <v>13</v>
      </c>
      <c r="F3994" t="s">
        <v>34</v>
      </c>
      <c r="G3994" t="s">
        <v>13</v>
      </c>
      <c r="H3994" t="s">
        <v>14</v>
      </c>
      <c r="I3994" t="s">
        <v>21</v>
      </c>
      <c r="J3994" s="5">
        <v>75.7</v>
      </c>
      <c r="K3994" s="5">
        <v>41.8</v>
      </c>
      <c r="L3994" s="4">
        <f t="shared" si="187"/>
        <v>28.25</v>
      </c>
      <c r="M3994" s="5">
        <f t="shared" si="188"/>
        <v>41.8</v>
      </c>
      <c r="N3994" t="s">
        <v>38</v>
      </c>
      <c r="O3994" t="s">
        <v>34</v>
      </c>
    </row>
    <row r="3995" spans="1:15" x14ac:dyDescent="0.25">
      <c r="A3995">
        <v>30432</v>
      </c>
      <c r="B3995" t="s">
        <v>12</v>
      </c>
      <c r="C3995">
        <v>65</v>
      </c>
      <c r="D3995" t="str">
        <f t="shared" si="186"/>
        <v>60–79 Age Group</v>
      </c>
      <c r="E3995" t="s">
        <v>13</v>
      </c>
      <c r="F3995" t="s">
        <v>34</v>
      </c>
      <c r="G3995" t="s">
        <v>13</v>
      </c>
      <c r="H3995" t="s">
        <v>20</v>
      </c>
      <c r="I3995" t="s">
        <v>15</v>
      </c>
      <c r="J3995" s="5">
        <v>113.86</v>
      </c>
      <c r="K3995" s="5">
        <v>36.4</v>
      </c>
      <c r="L3995" s="4">
        <f t="shared" si="187"/>
        <v>28.25</v>
      </c>
      <c r="M3995" s="5">
        <f t="shared" si="188"/>
        <v>36.4</v>
      </c>
      <c r="N3995" t="s">
        <v>24</v>
      </c>
      <c r="O3995" t="s">
        <v>34</v>
      </c>
    </row>
    <row r="3996" spans="1:15" x14ac:dyDescent="0.25">
      <c r="A3996">
        <v>30989</v>
      </c>
      <c r="B3996" t="s">
        <v>19</v>
      </c>
      <c r="C3996">
        <v>65</v>
      </c>
      <c r="D3996" t="str">
        <f t="shared" si="186"/>
        <v>60–79 Age Group</v>
      </c>
      <c r="E3996" t="s">
        <v>34</v>
      </c>
      <c r="F3996" t="s">
        <v>34</v>
      </c>
      <c r="G3996" t="s">
        <v>13</v>
      </c>
      <c r="H3996" t="s">
        <v>20</v>
      </c>
      <c r="I3996" t="s">
        <v>21</v>
      </c>
      <c r="J3996" s="5">
        <v>220.52</v>
      </c>
      <c r="K3996" s="5">
        <v>37.200000000000003</v>
      </c>
      <c r="L3996" s="4">
        <f t="shared" si="187"/>
        <v>28.25</v>
      </c>
      <c r="M3996" s="5">
        <f t="shared" si="188"/>
        <v>37.200000000000003</v>
      </c>
      <c r="N3996" t="s">
        <v>29</v>
      </c>
      <c r="O3996" t="s">
        <v>34</v>
      </c>
    </row>
    <row r="3997" spans="1:15" x14ac:dyDescent="0.25">
      <c r="A3997">
        <v>33308</v>
      </c>
      <c r="B3997" t="s">
        <v>19</v>
      </c>
      <c r="C3997">
        <v>65</v>
      </c>
      <c r="D3997" t="str">
        <f t="shared" si="186"/>
        <v>60–79 Age Group</v>
      </c>
      <c r="E3997" t="s">
        <v>34</v>
      </c>
      <c r="F3997" t="s">
        <v>34</v>
      </c>
      <c r="G3997" t="s">
        <v>34</v>
      </c>
      <c r="H3997" t="s">
        <v>14</v>
      </c>
      <c r="I3997" t="s">
        <v>15</v>
      </c>
      <c r="J3997" s="5">
        <v>216.64</v>
      </c>
      <c r="K3997" s="5">
        <v>43.3</v>
      </c>
      <c r="L3997" s="4">
        <f t="shared" si="187"/>
        <v>28.25</v>
      </c>
      <c r="M3997" s="5">
        <f t="shared" si="188"/>
        <v>43.3</v>
      </c>
      <c r="N3997" t="s">
        <v>18</v>
      </c>
      <c r="O3997" t="s">
        <v>34</v>
      </c>
    </row>
    <row r="3998" spans="1:15" x14ac:dyDescent="0.25">
      <c r="A3998">
        <v>34778</v>
      </c>
      <c r="B3998" t="s">
        <v>12</v>
      </c>
      <c r="C3998">
        <v>65</v>
      </c>
      <c r="D3998" t="str">
        <f t="shared" si="186"/>
        <v>60–79 Age Group</v>
      </c>
      <c r="E3998" t="s">
        <v>34</v>
      </c>
      <c r="F3998" t="s">
        <v>34</v>
      </c>
      <c r="G3998" t="s">
        <v>13</v>
      </c>
      <c r="H3998" t="s">
        <v>14</v>
      </c>
      <c r="I3998" t="s">
        <v>21</v>
      </c>
      <c r="J3998" s="5">
        <v>223.9</v>
      </c>
      <c r="K3998" s="5">
        <v>28.2</v>
      </c>
      <c r="L3998" s="4">
        <f t="shared" si="187"/>
        <v>28.25</v>
      </c>
      <c r="M3998" s="5">
        <f t="shared" si="188"/>
        <v>28.2</v>
      </c>
      <c r="N3998" t="s">
        <v>18</v>
      </c>
      <c r="O3998" t="s">
        <v>34</v>
      </c>
    </row>
    <row r="3999" spans="1:15" x14ac:dyDescent="0.25">
      <c r="A3999">
        <v>35315</v>
      </c>
      <c r="B3999" t="s">
        <v>12</v>
      </c>
      <c r="C3999">
        <v>65</v>
      </c>
      <c r="D3999" t="str">
        <f t="shared" si="186"/>
        <v>60–79 Age Group</v>
      </c>
      <c r="E3999" t="s">
        <v>34</v>
      </c>
      <c r="F3999" t="s">
        <v>34</v>
      </c>
      <c r="G3999" t="s">
        <v>13</v>
      </c>
      <c r="H3999" t="s">
        <v>20</v>
      </c>
      <c r="I3999" t="s">
        <v>15</v>
      </c>
      <c r="J3999" s="5">
        <v>95.88</v>
      </c>
      <c r="K3999" s="5">
        <v>28.5</v>
      </c>
      <c r="L3999" s="4">
        <f t="shared" si="187"/>
        <v>28.25</v>
      </c>
      <c r="M3999" s="5">
        <f t="shared" si="188"/>
        <v>28.5</v>
      </c>
      <c r="N3999" t="s">
        <v>24</v>
      </c>
      <c r="O3999" t="s">
        <v>34</v>
      </c>
    </row>
    <row r="4000" spans="1:15" x14ac:dyDescent="0.25">
      <c r="A4000">
        <v>35927</v>
      </c>
      <c r="B4000" t="s">
        <v>12</v>
      </c>
      <c r="C4000">
        <v>65</v>
      </c>
      <c r="D4000" t="str">
        <f t="shared" si="186"/>
        <v>60–79 Age Group</v>
      </c>
      <c r="E4000" t="s">
        <v>34</v>
      </c>
      <c r="F4000" t="s">
        <v>34</v>
      </c>
      <c r="G4000" t="s">
        <v>13</v>
      </c>
      <c r="H4000" t="s">
        <v>14</v>
      </c>
      <c r="I4000" t="s">
        <v>15</v>
      </c>
      <c r="J4000" s="5">
        <v>88.57</v>
      </c>
      <c r="K4000" s="5">
        <v>29</v>
      </c>
      <c r="L4000" s="4">
        <f t="shared" si="187"/>
        <v>28.25</v>
      </c>
      <c r="M4000" s="5">
        <f t="shared" si="188"/>
        <v>29</v>
      </c>
      <c r="N4000" t="s">
        <v>29</v>
      </c>
      <c r="O4000" t="s">
        <v>34</v>
      </c>
    </row>
    <row r="4001" spans="1:15" x14ac:dyDescent="0.25">
      <c r="A4001">
        <v>36471</v>
      </c>
      <c r="B4001" t="s">
        <v>12</v>
      </c>
      <c r="C4001">
        <v>65</v>
      </c>
      <c r="D4001" t="str">
        <f t="shared" si="186"/>
        <v>60–79 Age Group</v>
      </c>
      <c r="E4001" t="s">
        <v>34</v>
      </c>
      <c r="F4001" t="s">
        <v>34</v>
      </c>
      <c r="G4001" t="s">
        <v>13</v>
      </c>
      <c r="H4001" t="s">
        <v>14</v>
      </c>
      <c r="I4001" t="s">
        <v>15</v>
      </c>
      <c r="J4001" s="5">
        <v>145.15</v>
      </c>
      <c r="K4001" s="5">
        <v>28.9</v>
      </c>
      <c r="L4001" s="4">
        <f t="shared" si="187"/>
        <v>28.25</v>
      </c>
      <c r="M4001" s="5">
        <f t="shared" si="188"/>
        <v>28.9</v>
      </c>
      <c r="N4001" t="s">
        <v>38</v>
      </c>
      <c r="O4001" t="s">
        <v>34</v>
      </c>
    </row>
    <row r="4002" spans="1:15" x14ac:dyDescent="0.25">
      <c r="A4002">
        <v>38047</v>
      </c>
      <c r="B4002" t="s">
        <v>19</v>
      </c>
      <c r="C4002">
        <v>65</v>
      </c>
      <c r="D4002" t="str">
        <f t="shared" si="186"/>
        <v>60–79 Age Group</v>
      </c>
      <c r="E4002" t="s">
        <v>34</v>
      </c>
      <c r="F4002" t="s">
        <v>34</v>
      </c>
      <c r="G4002" t="s">
        <v>13</v>
      </c>
      <c r="H4002" t="s">
        <v>14</v>
      </c>
      <c r="I4002" t="s">
        <v>21</v>
      </c>
      <c r="J4002" s="5">
        <v>100.98</v>
      </c>
      <c r="K4002" s="5">
        <v>28.2</v>
      </c>
      <c r="L4002" s="4">
        <f t="shared" si="187"/>
        <v>28.25</v>
      </c>
      <c r="M4002" s="5">
        <f t="shared" si="188"/>
        <v>28.2</v>
      </c>
      <c r="N4002" t="s">
        <v>18</v>
      </c>
      <c r="O4002" t="s">
        <v>13</v>
      </c>
    </row>
    <row r="4003" spans="1:15" x14ac:dyDescent="0.25">
      <c r="A4003">
        <v>38523</v>
      </c>
      <c r="B4003" t="s">
        <v>19</v>
      </c>
      <c r="C4003">
        <v>65</v>
      </c>
      <c r="D4003" t="str">
        <f t="shared" si="186"/>
        <v>60–79 Age Group</v>
      </c>
      <c r="E4003" t="s">
        <v>34</v>
      </c>
      <c r="F4003" t="s">
        <v>34</v>
      </c>
      <c r="G4003" t="s">
        <v>34</v>
      </c>
      <c r="H4003" t="s">
        <v>20</v>
      </c>
      <c r="I4003" t="s">
        <v>21</v>
      </c>
      <c r="J4003" s="5">
        <v>86.33</v>
      </c>
      <c r="K4003" s="5">
        <v>33.1</v>
      </c>
      <c r="L4003" s="4">
        <f t="shared" si="187"/>
        <v>28.25</v>
      </c>
      <c r="M4003" s="5">
        <f t="shared" si="188"/>
        <v>33.1</v>
      </c>
      <c r="N4003" t="s">
        <v>24</v>
      </c>
      <c r="O4003" t="s">
        <v>34</v>
      </c>
    </row>
    <row r="4004" spans="1:15" x14ac:dyDescent="0.25">
      <c r="A4004">
        <v>38987</v>
      </c>
      <c r="B4004" t="s">
        <v>12</v>
      </c>
      <c r="C4004">
        <v>65</v>
      </c>
      <c r="D4004" t="str">
        <f t="shared" si="186"/>
        <v>60–79 Age Group</v>
      </c>
      <c r="E4004" t="s">
        <v>34</v>
      </c>
      <c r="F4004" t="s">
        <v>13</v>
      </c>
      <c r="G4004" t="s">
        <v>13</v>
      </c>
      <c r="H4004" t="s">
        <v>20</v>
      </c>
      <c r="I4004" t="s">
        <v>15</v>
      </c>
      <c r="J4004" s="5">
        <v>58.37</v>
      </c>
      <c r="K4004" s="5">
        <v>28</v>
      </c>
      <c r="L4004" s="4">
        <f t="shared" si="187"/>
        <v>28.25</v>
      </c>
      <c r="M4004" s="5">
        <f t="shared" si="188"/>
        <v>28</v>
      </c>
      <c r="N4004" t="s">
        <v>29</v>
      </c>
      <c r="O4004" t="s">
        <v>34</v>
      </c>
    </row>
    <row r="4005" spans="1:15" x14ac:dyDescent="0.25">
      <c r="A4005">
        <v>40087</v>
      </c>
      <c r="B4005" t="s">
        <v>12</v>
      </c>
      <c r="C4005">
        <v>65</v>
      </c>
      <c r="D4005" t="str">
        <f t="shared" si="186"/>
        <v>60–79 Age Group</v>
      </c>
      <c r="E4005" t="s">
        <v>34</v>
      </c>
      <c r="F4005" t="s">
        <v>34</v>
      </c>
      <c r="G4005" t="s">
        <v>13</v>
      </c>
      <c r="H4005" t="s">
        <v>14</v>
      </c>
      <c r="I4005" t="s">
        <v>21</v>
      </c>
      <c r="J4005" s="5">
        <v>172.86</v>
      </c>
      <c r="K4005" s="5">
        <v>34.4</v>
      </c>
      <c r="L4005" s="4">
        <f t="shared" si="187"/>
        <v>28.25</v>
      </c>
      <c r="M4005" s="5">
        <f t="shared" si="188"/>
        <v>34.4</v>
      </c>
      <c r="N4005" t="s">
        <v>24</v>
      </c>
      <c r="O4005" t="s">
        <v>34</v>
      </c>
    </row>
    <row r="4006" spans="1:15" x14ac:dyDescent="0.25">
      <c r="A4006">
        <v>40702</v>
      </c>
      <c r="B4006" t="s">
        <v>19</v>
      </c>
      <c r="C4006">
        <v>65</v>
      </c>
      <c r="D4006" t="str">
        <f t="shared" si="186"/>
        <v>60–79 Age Group</v>
      </c>
      <c r="E4006" t="s">
        <v>34</v>
      </c>
      <c r="F4006" t="s">
        <v>34</v>
      </c>
      <c r="G4006" t="s">
        <v>34</v>
      </c>
      <c r="H4006" t="s">
        <v>43</v>
      </c>
      <c r="I4006" t="s">
        <v>15</v>
      </c>
      <c r="J4006" s="5">
        <v>60.7</v>
      </c>
      <c r="K4006" s="5">
        <v>31.3</v>
      </c>
      <c r="L4006" s="4">
        <f t="shared" si="187"/>
        <v>28.25</v>
      </c>
      <c r="M4006" s="5">
        <f t="shared" si="188"/>
        <v>31.3</v>
      </c>
      <c r="N4006" t="s">
        <v>24</v>
      </c>
      <c r="O4006" t="s">
        <v>34</v>
      </c>
    </row>
    <row r="4007" spans="1:15" x14ac:dyDescent="0.25">
      <c r="A4007">
        <v>41241</v>
      </c>
      <c r="B4007" t="s">
        <v>12</v>
      </c>
      <c r="C4007">
        <v>65</v>
      </c>
      <c r="D4007" t="str">
        <f t="shared" si="186"/>
        <v>60–79 Age Group</v>
      </c>
      <c r="E4007" t="s">
        <v>34</v>
      </c>
      <c r="F4007" t="s">
        <v>34</v>
      </c>
      <c r="G4007" t="s">
        <v>13</v>
      </c>
      <c r="H4007" t="s">
        <v>20</v>
      </c>
      <c r="I4007" t="s">
        <v>15</v>
      </c>
      <c r="J4007" s="5">
        <v>68.430000000000007</v>
      </c>
      <c r="K4007" s="5" t="s">
        <v>4270</v>
      </c>
      <c r="L4007" s="4">
        <f t="shared" si="187"/>
        <v>28.25</v>
      </c>
      <c r="M4007" s="5">
        <f t="shared" si="188"/>
        <v>28.25</v>
      </c>
      <c r="N4007" t="s">
        <v>18</v>
      </c>
      <c r="O4007" t="s">
        <v>13</v>
      </c>
    </row>
    <row r="4008" spans="1:15" x14ac:dyDescent="0.25">
      <c r="A4008">
        <v>46210</v>
      </c>
      <c r="B4008" t="s">
        <v>19</v>
      </c>
      <c r="C4008">
        <v>65</v>
      </c>
      <c r="D4008" t="str">
        <f t="shared" si="186"/>
        <v>60–79 Age Group</v>
      </c>
      <c r="E4008" t="s">
        <v>34</v>
      </c>
      <c r="F4008" t="s">
        <v>34</v>
      </c>
      <c r="G4008" t="s">
        <v>13</v>
      </c>
      <c r="H4008" t="s">
        <v>20</v>
      </c>
      <c r="I4008" t="s">
        <v>21</v>
      </c>
      <c r="J4008" s="5">
        <v>105.29</v>
      </c>
      <c r="K4008" s="5">
        <v>25.1</v>
      </c>
      <c r="L4008" s="4">
        <f t="shared" si="187"/>
        <v>28.25</v>
      </c>
      <c r="M4008" s="5">
        <f t="shared" si="188"/>
        <v>25.1</v>
      </c>
      <c r="N4008" t="s">
        <v>18</v>
      </c>
      <c r="O4008" t="s">
        <v>34</v>
      </c>
    </row>
    <row r="4009" spans="1:15" x14ac:dyDescent="0.25">
      <c r="A4009">
        <v>46987</v>
      </c>
      <c r="B4009" t="s">
        <v>19</v>
      </c>
      <c r="C4009">
        <v>65</v>
      </c>
      <c r="D4009" t="str">
        <f t="shared" si="186"/>
        <v>60–79 Age Group</v>
      </c>
      <c r="E4009" t="s">
        <v>34</v>
      </c>
      <c r="F4009" t="s">
        <v>13</v>
      </c>
      <c r="G4009" t="s">
        <v>13</v>
      </c>
      <c r="H4009" t="s">
        <v>14</v>
      </c>
      <c r="I4009" t="s">
        <v>21</v>
      </c>
      <c r="J4009" s="5">
        <v>57.52</v>
      </c>
      <c r="K4009" s="5" t="s">
        <v>4270</v>
      </c>
      <c r="L4009" s="4">
        <f t="shared" si="187"/>
        <v>28.25</v>
      </c>
      <c r="M4009" s="5">
        <f t="shared" si="188"/>
        <v>28.25</v>
      </c>
      <c r="N4009" t="s">
        <v>18</v>
      </c>
      <c r="O4009" t="s">
        <v>34</v>
      </c>
    </row>
    <row r="4010" spans="1:15" x14ac:dyDescent="0.25">
      <c r="A4010">
        <v>48265</v>
      </c>
      <c r="B4010" t="s">
        <v>12</v>
      </c>
      <c r="C4010">
        <v>65</v>
      </c>
      <c r="D4010" t="str">
        <f t="shared" si="186"/>
        <v>60–79 Age Group</v>
      </c>
      <c r="E4010" t="s">
        <v>34</v>
      </c>
      <c r="F4010" t="s">
        <v>34</v>
      </c>
      <c r="G4010" t="s">
        <v>13</v>
      </c>
      <c r="H4010" t="s">
        <v>43</v>
      </c>
      <c r="I4010" t="s">
        <v>21</v>
      </c>
      <c r="J4010" s="5">
        <v>111.85</v>
      </c>
      <c r="K4010" s="5">
        <v>26.7</v>
      </c>
      <c r="L4010" s="4">
        <f t="shared" si="187"/>
        <v>28.25</v>
      </c>
      <c r="M4010" s="5">
        <f t="shared" si="188"/>
        <v>26.7</v>
      </c>
      <c r="N4010" t="s">
        <v>24</v>
      </c>
      <c r="O4010" t="s">
        <v>34</v>
      </c>
    </row>
    <row r="4011" spans="1:15" x14ac:dyDescent="0.25">
      <c r="A4011">
        <v>48368</v>
      </c>
      <c r="B4011" t="s">
        <v>19</v>
      </c>
      <c r="C4011">
        <v>65</v>
      </c>
      <c r="D4011" t="str">
        <f t="shared" si="186"/>
        <v>60–79 Age Group</v>
      </c>
      <c r="E4011" t="s">
        <v>34</v>
      </c>
      <c r="F4011" t="s">
        <v>34</v>
      </c>
      <c r="G4011" t="s">
        <v>13</v>
      </c>
      <c r="H4011" t="s">
        <v>20</v>
      </c>
      <c r="I4011" t="s">
        <v>21</v>
      </c>
      <c r="J4011" s="5">
        <v>104.21</v>
      </c>
      <c r="K4011" s="5">
        <v>36.799999999999997</v>
      </c>
      <c r="L4011" s="4">
        <f t="shared" si="187"/>
        <v>28.25</v>
      </c>
      <c r="M4011" s="5">
        <f t="shared" si="188"/>
        <v>36.799999999999997</v>
      </c>
      <c r="N4011" t="s">
        <v>24</v>
      </c>
      <c r="O4011" t="s">
        <v>34</v>
      </c>
    </row>
    <row r="4012" spans="1:15" x14ac:dyDescent="0.25">
      <c r="A4012">
        <v>50118</v>
      </c>
      <c r="B4012" t="s">
        <v>19</v>
      </c>
      <c r="C4012">
        <v>65</v>
      </c>
      <c r="D4012" t="str">
        <f t="shared" si="186"/>
        <v>60–79 Age Group</v>
      </c>
      <c r="E4012" t="s">
        <v>34</v>
      </c>
      <c r="F4012" t="s">
        <v>13</v>
      </c>
      <c r="G4012" t="s">
        <v>13</v>
      </c>
      <c r="H4012" t="s">
        <v>14</v>
      </c>
      <c r="I4012" t="s">
        <v>21</v>
      </c>
      <c r="J4012" s="5">
        <v>196.36</v>
      </c>
      <c r="K4012" s="5">
        <v>34.5</v>
      </c>
      <c r="L4012" s="4">
        <f t="shared" si="187"/>
        <v>28.25</v>
      </c>
      <c r="M4012" s="5">
        <f t="shared" si="188"/>
        <v>34.5</v>
      </c>
      <c r="N4012" t="s">
        <v>18</v>
      </c>
      <c r="O4012" t="s">
        <v>34</v>
      </c>
    </row>
    <row r="4013" spans="1:15" x14ac:dyDescent="0.25">
      <c r="A4013">
        <v>51254</v>
      </c>
      <c r="B4013" t="s">
        <v>19</v>
      </c>
      <c r="C4013">
        <v>65</v>
      </c>
      <c r="D4013" t="str">
        <f t="shared" si="186"/>
        <v>60–79 Age Group</v>
      </c>
      <c r="E4013" t="s">
        <v>34</v>
      </c>
      <c r="F4013" t="s">
        <v>34</v>
      </c>
      <c r="G4013" t="s">
        <v>34</v>
      </c>
      <c r="H4013" t="s">
        <v>14</v>
      </c>
      <c r="I4013" t="s">
        <v>15</v>
      </c>
      <c r="J4013" s="5">
        <v>74.5</v>
      </c>
      <c r="K4013" s="5">
        <v>32</v>
      </c>
      <c r="L4013" s="4">
        <f t="shared" si="187"/>
        <v>28.25</v>
      </c>
      <c r="M4013" s="5">
        <f t="shared" si="188"/>
        <v>32</v>
      </c>
      <c r="N4013" t="s">
        <v>24</v>
      </c>
      <c r="O4013" t="s">
        <v>34</v>
      </c>
    </row>
    <row r="4014" spans="1:15" x14ac:dyDescent="0.25">
      <c r="A4014">
        <v>51894</v>
      </c>
      <c r="B4014" t="s">
        <v>19</v>
      </c>
      <c r="C4014">
        <v>65</v>
      </c>
      <c r="D4014" t="str">
        <f t="shared" si="186"/>
        <v>60–79 Age Group</v>
      </c>
      <c r="E4014" t="s">
        <v>34</v>
      </c>
      <c r="F4014" t="s">
        <v>34</v>
      </c>
      <c r="G4014" t="s">
        <v>13</v>
      </c>
      <c r="H4014" t="s">
        <v>14</v>
      </c>
      <c r="I4014" t="s">
        <v>21</v>
      </c>
      <c r="J4014" s="5">
        <v>185.28</v>
      </c>
      <c r="K4014" s="5">
        <v>32</v>
      </c>
      <c r="L4014" s="4">
        <f t="shared" si="187"/>
        <v>28.25</v>
      </c>
      <c r="M4014" s="5">
        <f t="shared" si="188"/>
        <v>32</v>
      </c>
      <c r="N4014" t="s">
        <v>29</v>
      </c>
      <c r="O4014" t="s">
        <v>34</v>
      </c>
    </row>
    <row r="4015" spans="1:15" x14ac:dyDescent="0.25">
      <c r="A4015">
        <v>52619</v>
      </c>
      <c r="B4015" t="s">
        <v>19</v>
      </c>
      <c r="C4015">
        <v>65</v>
      </c>
      <c r="D4015" t="str">
        <f t="shared" si="186"/>
        <v>60–79 Age Group</v>
      </c>
      <c r="E4015" t="s">
        <v>34</v>
      </c>
      <c r="F4015" t="s">
        <v>34</v>
      </c>
      <c r="G4015" t="s">
        <v>13</v>
      </c>
      <c r="H4015" t="s">
        <v>14</v>
      </c>
      <c r="I4015" t="s">
        <v>21</v>
      </c>
      <c r="J4015" s="5">
        <v>205.78</v>
      </c>
      <c r="K4015" s="5">
        <v>41.7</v>
      </c>
      <c r="L4015" s="4">
        <f t="shared" si="187"/>
        <v>28.25</v>
      </c>
      <c r="M4015" s="5">
        <f t="shared" si="188"/>
        <v>41.7</v>
      </c>
      <c r="N4015" t="s">
        <v>24</v>
      </c>
      <c r="O4015" t="s">
        <v>34</v>
      </c>
    </row>
    <row r="4016" spans="1:15" x14ac:dyDescent="0.25">
      <c r="A4016">
        <v>54294</v>
      </c>
      <c r="B4016" t="s">
        <v>19</v>
      </c>
      <c r="C4016">
        <v>65</v>
      </c>
      <c r="D4016" t="str">
        <f t="shared" si="186"/>
        <v>60–79 Age Group</v>
      </c>
      <c r="E4016" t="s">
        <v>34</v>
      </c>
      <c r="F4016" t="s">
        <v>34</v>
      </c>
      <c r="G4016" t="s">
        <v>13</v>
      </c>
      <c r="H4016" t="s">
        <v>43</v>
      </c>
      <c r="I4016" t="s">
        <v>15</v>
      </c>
      <c r="J4016" s="5">
        <v>79.39</v>
      </c>
      <c r="K4016" s="5">
        <v>31.5</v>
      </c>
      <c r="L4016" s="4">
        <f t="shared" si="187"/>
        <v>28.25</v>
      </c>
      <c r="M4016" s="5">
        <f t="shared" si="188"/>
        <v>31.5</v>
      </c>
      <c r="N4016" t="s">
        <v>18</v>
      </c>
      <c r="O4016" t="s">
        <v>34</v>
      </c>
    </row>
    <row r="4017" spans="1:15" x14ac:dyDescent="0.25">
      <c r="A4017">
        <v>56090</v>
      </c>
      <c r="B4017" t="s">
        <v>19</v>
      </c>
      <c r="C4017">
        <v>65</v>
      </c>
      <c r="D4017" t="str">
        <f t="shared" si="186"/>
        <v>60–79 Age Group</v>
      </c>
      <c r="E4017" t="s">
        <v>34</v>
      </c>
      <c r="F4017" t="s">
        <v>34</v>
      </c>
      <c r="G4017" t="s">
        <v>13</v>
      </c>
      <c r="H4017" t="s">
        <v>20</v>
      </c>
      <c r="I4017" t="s">
        <v>21</v>
      </c>
      <c r="J4017" s="5">
        <v>167.31</v>
      </c>
      <c r="K4017" s="5">
        <v>27.1</v>
      </c>
      <c r="L4017" s="4">
        <f t="shared" si="187"/>
        <v>28.25</v>
      </c>
      <c r="M4017" s="5">
        <f t="shared" si="188"/>
        <v>27.1</v>
      </c>
      <c r="N4017" t="s">
        <v>24</v>
      </c>
      <c r="O4017" t="s">
        <v>34</v>
      </c>
    </row>
    <row r="4018" spans="1:15" x14ac:dyDescent="0.25">
      <c r="A4018">
        <v>56692</v>
      </c>
      <c r="B4018" t="s">
        <v>19</v>
      </c>
      <c r="C4018">
        <v>65</v>
      </c>
      <c r="D4018" t="str">
        <f t="shared" si="186"/>
        <v>60–79 Age Group</v>
      </c>
      <c r="E4018" t="s">
        <v>34</v>
      </c>
      <c r="F4018" t="s">
        <v>34</v>
      </c>
      <c r="G4018" t="s">
        <v>13</v>
      </c>
      <c r="H4018" t="s">
        <v>20</v>
      </c>
      <c r="I4018" t="s">
        <v>15</v>
      </c>
      <c r="J4018" s="5">
        <v>248.24</v>
      </c>
      <c r="K4018" s="5">
        <v>27</v>
      </c>
      <c r="L4018" s="4">
        <f t="shared" si="187"/>
        <v>28.25</v>
      </c>
      <c r="M4018" s="5">
        <f t="shared" si="188"/>
        <v>27</v>
      </c>
      <c r="N4018" t="s">
        <v>29</v>
      </c>
      <c r="O4018" t="s">
        <v>34</v>
      </c>
    </row>
    <row r="4019" spans="1:15" x14ac:dyDescent="0.25">
      <c r="A4019">
        <v>57137</v>
      </c>
      <c r="B4019" t="s">
        <v>12</v>
      </c>
      <c r="C4019">
        <v>65</v>
      </c>
      <c r="D4019" t="str">
        <f t="shared" si="186"/>
        <v>60–79 Age Group</v>
      </c>
      <c r="E4019" t="s">
        <v>34</v>
      </c>
      <c r="F4019" t="s">
        <v>34</v>
      </c>
      <c r="G4019" t="s">
        <v>13</v>
      </c>
      <c r="H4019" t="s">
        <v>14</v>
      </c>
      <c r="I4019" t="s">
        <v>15</v>
      </c>
      <c r="J4019" s="5">
        <v>59.87</v>
      </c>
      <c r="K4019" s="5">
        <v>28.5</v>
      </c>
      <c r="L4019" s="4">
        <f t="shared" si="187"/>
        <v>28.25</v>
      </c>
      <c r="M4019" s="5">
        <f t="shared" si="188"/>
        <v>28.5</v>
      </c>
      <c r="N4019" t="s">
        <v>29</v>
      </c>
      <c r="O4019" t="s">
        <v>34</v>
      </c>
    </row>
    <row r="4020" spans="1:15" x14ac:dyDescent="0.25">
      <c r="A4020">
        <v>58600</v>
      </c>
      <c r="B4020" t="s">
        <v>12</v>
      </c>
      <c r="C4020">
        <v>65</v>
      </c>
      <c r="D4020" t="str">
        <f t="shared" si="186"/>
        <v>60–79 Age Group</v>
      </c>
      <c r="E4020" t="s">
        <v>13</v>
      </c>
      <c r="F4020" t="s">
        <v>34</v>
      </c>
      <c r="G4020" t="s">
        <v>13</v>
      </c>
      <c r="H4020" t="s">
        <v>14</v>
      </c>
      <c r="I4020" t="s">
        <v>15</v>
      </c>
      <c r="J4020" s="5">
        <v>112.09</v>
      </c>
      <c r="K4020" s="5">
        <v>29.5</v>
      </c>
      <c r="L4020" s="4">
        <f t="shared" si="187"/>
        <v>28.25</v>
      </c>
      <c r="M4020" s="5">
        <f t="shared" si="188"/>
        <v>29.5</v>
      </c>
      <c r="N4020" t="s">
        <v>24</v>
      </c>
      <c r="O4020" t="s">
        <v>34</v>
      </c>
    </row>
    <row r="4021" spans="1:15" x14ac:dyDescent="0.25">
      <c r="A4021">
        <v>59737</v>
      </c>
      <c r="B4021" t="s">
        <v>19</v>
      </c>
      <c r="C4021">
        <v>65</v>
      </c>
      <c r="D4021" t="str">
        <f t="shared" si="186"/>
        <v>60–79 Age Group</v>
      </c>
      <c r="E4021" t="s">
        <v>34</v>
      </c>
      <c r="F4021" t="s">
        <v>34</v>
      </c>
      <c r="G4021" t="s">
        <v>13</v>
      </c>
      <c r="H4021" t="s">
        <v>14</v>
      </c>
      <c r="I4021" t="s">
        <v>15</v>
      </c>
      <c r="J4021" s="5">
        <v>74.010000000000005</v>
      </c>
      <c r="K4021" s="5">
        <v>28.7</v>
      </c>
      <c r="L4021" s="4">
        <f t="shared" si="187"/>
        <v>28.25</v>
      </c>
      <c r="M4021" s="5">
        <f t="shared" si="188"/>
        <v>28.7</v>
      </c>
      <c r="N4021" t="s">
        <v>29</v>
      </c>
      <c r="O4021" t="s">
        <v>34</v>
      </c>
    </row>
    <row r="4022" spans="1:15" x14ac:dyDescent="0.25">
      <c r="A4022">
        <v>61895</v>
      </c>
      <c r="B4022" t="s">
        <v>19</v>
      </c>
      <c r="C4022">
        <v>65</v>
      </c>
      <c r="D4022" t="str">
        <f t="shared" si="186"/>
        <v>60–79 Age Group</v>
      </c>
      <c r="E4022" t="s">
        <v>34</v>
      </c>
      <c r="F4022" t="s">
        <v>34</v>
      </c>
      <c r="G4022" t="s">
        <v>13</v>
      </c>
      <c r="H4022" t="s">
        <v>14</v>
      </c>
      <c r="I4022" t="s">
        <v>21</v>
      </c>
      <c r="J4022" s="5">
        <v>220.47</v>
      </c>
      <c r="K4022" s="5">
        <v>48.7</v>
      </c>
      <c r="L4022" s="4">
        <f t="shared" si="187"/>
        <v>28.25</v>
      </c>
      <c r="M4022" s="5">
        <f t="shared" si="188"/>
        <v>48.7</v>
      </c>
      <c r="N4022" t="s">
        <v>24</v>
      </c>
      <c r="O4022" t="s">
        <v>34</v>
      </c>
    </row>
    <row r="4023" spans="1:15" x14ac:dyDescent="0.25">
      <c r="A4023">
        <v>63236</v>
      </c>
      <c r="B4023" t="s">
        <v>12</v>
      </c>
      <c r="C4023">
        <v>65</v>
      </c>
      <c r="D4023" t="str">
        <f t="shared" si="186"/>
        <v>60–79 Age Group</v>
      </c>
      <c r="E4023" t="s">
        <v>34</v>
      </c>
      <c r="F4023" t="s">
        <v>34</v>
      </c>
      <c r="G4023" t="s">
        <v>13</v>
      </c>
      <c r="H4023" t="s">
        <v>14</v>
      </c>
      <c r="I4023" t="s">
        <v>15</v>
      </c>
      <c r="J4023" s="5">
        <v>96.81</v>
      </c>
      <c r="K4023" s="5">
        <v>41.2</v>
      </c>
      <c r="L4023" s="4">
        <f t="shared" si="187"/>
        <v>28.25</v>
      </c>
      <c r="M4023" s="5">
        <f t="shared" si="188"/>
        <v>41.2</v>
      </c>
      <c r="N4023" t="s">
        <v>29</v>
      </c>
      <c r="O4023" t="s">
        <v>34</v>
      </c>
    </row>
    <row r="4024" spans="1:15" x14ac:dyDescent="0.25">
      <c r="A4024">
        <v>63280</v>
      </c>
      <c r="B4024" t="s">
        <v>19</v>
      </c>
      <c r="C4024">
        <v>65</v>
      </c>
      <c r="D4024" t="str">
        <f t="shared" si="186"/>
        <v>60–79 Age Group</v>
      </c>
      <c r="E4024" t="s">
        <v>34</v>
      </c>
      <c r="F4024" t="s">
        <v>34</v>
      </c>
      <c r="G4024" t="s">
        <v>13</v>
      </c>
      <c r="H4024" t="s">
        <v>14</v>
      </c>
      <c r="I4024" t="s">
        <v>21</v>
      </c>
      <c r="J4024" s="5">
        <v>82.83</v>
      </c>
      <c r="K4024" s="5">
        <v>27.8</v>
      </c>
      <c r="L4024" s="4">
        <f t="shared" si="187"/>
        <v>28.25</v>
      </c>
      <c r="M4024" s="5">
        <f t="shared" si="188"/>
        <v>27.8</v>
      </c>
      <c r="N4024" t="s">
        <v>18</v>
      </c>
      <c r="O4024" t="s">
        <v>34</v>
      </c>
    </row>
    <row r="4025" spans="1:15" x14ac:dyDescent="0.25">
      <c r="A4025">
        <v>65376</v>
      </c>
      <c r="B4025" t="s">
        <v>19</v>
      </c>
      <c r="C4025">
        <v>65</v>
      </c>
      <c r="D4025" t="str">
        <f t="shared" si="186"/>
        <v>60–79 Age Group</v>
      </c>
      <c r="E4025" t="s">
        <v>34</v>
      </c>
      <c r="F4025" t="s">
        <v>34</v>
      </c>
      <c r="G4025" t="s">
        <v>13</v>
      </c>
      <c r="H4025" t="s">
        <v>20</v>
      </c>
      <c r="I4025" t="s">
        <v>15</v>
      </c>
      <c r="J4025" s="5">
        <v>95.44</v>
      </c>
      <c r="K4025" s="5">
        <v>25.5</v>
      </c>
      <c r="L4025" s="4">
        <f t="shared" si="187"/>
        <v>28.25</v>
      </c>
      <c r="M4025" s="5">
        <f t="shared" si="188"/>
        <v>25.5</v>
      </c>
      <c r="N4025" t="s">
        <v>29</v>
      </c>
      <c r="O4025" t="s">
        <v>34</v>
      </c>
    </row>
    <row r="4026" spans="1:15" x14ac:dyDescent="0.25">
      <c r="A4026">
        <v>67144</v>
      </c>
      <c r="B4026" t="s">
        <v>19</v>
      </c>
      <c r="C4026">
        <v>65</v>
      </c>
      <c r="D4026" t="str">
        <f t="shared" si="186"/>
        <v>60–79 Age Group</v>
      </c>
      <c r="E4026" t="s">
        <v>34</v>
      </c>
      <c r="F4026" t="s">
        <v>34</v>
      </c>
      <c r="G4026" t="s">
        <v>13</v>
      </c>
      <c r="H4026" t="s">
        <v>20</v>
      </c>
      <c r="I4026" t="s">
        <v>15</v>
      </c>
      <c r="J4026" s="5">
        <v>82.21</v>
      </c>
      <c r="K4026" s="5">
        <v>26.2</v>
      </c>
      <c r="L4026" s="4">
        <f t="shared" si="187"/>
        <v>28.25</v>
      </c>
      <c r="M4026" s="5">
        <f t="shared" si="188"/>
        <v>26.2</v>
      </c>
      <c r="N4026" t="s">
        <v>38</v>
      </c>
      <c r="O4026" t="s">
        <v>34</v>
      </c>
    </row>
    <row r="4027" spans="1:15" x14ac:dyDescent="0.25">
      <c r="A4027">
        <v>67724</v>
      </c>
      <c r="B4027" t="s">
        <v>19</v>
      </c>
      <c r="C4027">
        <v>65</v>
      </c>
      <c r="D4027" t="str">
        <f t="shared" si="186"/>
        <v>60–79 Age Group</v>
      </c>
      <c r="E4027" t="s">
        <v>34</v>
      </c>
      <c r="F4027" t="s">
        <v>34</v>
      </c>
      <c r="G4027" t="s">
        <v>13</v>
      </c>
      <c r="H4027" t="s">
        <v>14</v>
      </c>
      <c r="I4027" t="s">
        <v>21</v>
      </c>
      <c r="J4027" s="5">
        <v>70.06</v>
      </c>
      <c r="K4027" s="5">
        <v>35.799999999999997</v>
      </c>
      <c r="L4027" s="4">
        <f t="shared" si="187"/>
        <v>28.25</v>
      </c>
      <c r="M4027" s="5">
        <f t="shared" si="188"/>
        <v>35.799999999999997</v>
      </c>
      <c r="N4027" t="s">
        <v>38</v>
      </c>
      <c r="O4027" t="s">
        <v>34</v>
      </c>
    </row>
    <row r="4028" spans="1:15" x14ac:dyDescent="0.25">
      <c r="A4028">
        <v>68994</v>
      </c>
      <c r="B4028" t="s">
        <v>12</v>
      </c>
      <c r="C4028">
        <v>65</v>
      </c>
      <c r="D4028" t="str">
        <f t="shared" si="186"/>
        <v>60–79 Age Group</v>
      </c>
      <c r="E4028" t="s">
        <v>34</v>
      </c>
      <c r="F4028" t="s">
        <v>34</v>
      </c>
      <c r="G4028" t="s">
        <v>13</v>
      </c>
      <c r="H4028" t="s">
        <v>14</v>
      </c>
      <c r="I4028" t="s">
        <v>15</v>
      </c>
      <c r="J4028" s="5">
        <v>58.87</v>
      </c>
      <c r="K4028" s="5">
        <v>36.6</v>
      </c>
      <c r="L4028" s="4">
        <f t="shared" si="187"/>
        <v>28.25</v>
      </c>
      <c r="M4028" s="5">
        <f t="shared" si="188"/>
        <v>36.6</v>
      </c>
      <c r="N4028" t="s">
        <v>24</v>
      </c>
      <c r="O4028" t="s">
        <v>34</v>
      </c>
    </row>
    <row r="4029" spans="1:15" x14ac:dyDescent="0.25">
      <c r="A4029">
        <v>69732</v>
      </c>
      <c r="B4029" t="s">
        <v>12</v>
      </c>
      <c r="C4029">
        <v>65</v>
      </c>
      <c r="D4029" t="str">
        <f t="shared" si="186"/>
        <v>60–79 Age Group</v>
      </c>
      <c r="E4029" t="s">
        <v>34</v>
      </c>
      <c r="F4029" t="s">
        <v>34</v>
      </c>
      <c r="G4029" t="s">
        <v>13</v>
      </c>
      <c r="H4029" t="s">
        <v>20</v>
      </c>
      <c r="I4029" t="s">
        <v>15</v>
      </c>
      <c r="J4029" s="5">
        <v>66.69</v>
      </c>
      <c r="K4029" s="5">
        <v>21.5</v>
      </c>
      <c r="L4029" s="4">
        <f t="shared" si="187"/>
        <v>28.25</v>
      </c>
      <c r="M4029" s="5">
        <f t="shared" si="188"/>
        <v>21.5</v>
      </c>
      <c r="N4029" t="s">
        <v>24</v>
      </c>
      <c r="O4029" t="s">
        <v>34</v>
      </c>
    </row>
    <row r="4030" spans="1:15" x14ac:dyDescent="0.25">
      <c r="A4030">
        <v>70267</v>
      </c>
      <c r="B4030" t="s">
        <v>12</v>
      </c>
      <c r="C4030">
        <v>65</v>
      </c>
      <c r="D4030" t="str">
        <f t="shared" si="186"/>
        <v>60–79 Age Group</v>
      </c>
      <c r="E4030" t="s">
        <v>34</v>
      </c>
      <c r="F4030" t="s">
        <v>34</v>
      </c>
      <c r="G4030" t="s">
        <v>13</v>
      </c>
      <c r="H4030" t="s">
        <v>14</v>
      </c>
      <c r="I4030" t="s">
        <v>21</v>
      </c>
      <c r="J4030" s="5">
        <v>198.84</v>
      </c>
      <c r="K4030" s="5">
        <v>33.200000000000003</v>
      </c>
      <c r="L4030" s="4">
        <f t="shared" si="187"/>
        <v>28.25</v>
      </c>
      <c r="M4030" s="5">
        <f t="shared" si="188"/>
        <v>33.200000000000003</v>
      </c>
      <c r="N4030" t="s">
        <v>18</v>
      </c>
      <c r="O4030" t="s">
        <v>34</v>
      </c>
    </row>
    <row r="4031" spans="1:15" x14ac:dyDescent="0.25">
      <c r="A4031">
        <v>71143</v>
      </c>
      <c r="B4031" t="s">
        <v>12</v>
      </c>
      <c r="C4031">
        <v>65</v>
      </c>
      <c r="D4031" t="str">
        <f t="shared" si="186"/>
        <v>60–79 Age Group</v>
      </c>
      <c r="E4031" t="s">
        <v>34</v>
      </c>
      <c r="F4031" t="s">
        <v>34</v>
      </c>
      <c r="G4031" t="s">
        <v>13</v>
      </c>
      <c r="H4031" t="s">
        <v>20</v>
      </c>
      <c r="I4031" t="s">
        <v>15</v>
      </c>
      <c r="J4031" s="5">
        <v>179.67</v>
      </c>
      <c r="K4031" s="5">
        <v>30.7</v>
      </c>
      <c r="L4031" s="4">
        <f t="shared" si="187"/>
        <v>28.25</v>
      </c>
      <c r="M4031" s="5">
        <f t="shared" si="188"/>
        <v>30.7</v>
      </c>
      <c r="N4031" t="s">
        <v>18</v>
      </c>
      <c r="O4031" t="s">
        <v>34</v>
      </c>
    </row>
    <row r="4032" spans="1:15" x14ac:dyDescent="0.25">
      <c r="A4032">
        <v>2580</v>
      </c>
      <c r="B4032" t="s">
        <v>12</v>
      </c>
      <c r="C4032">
        <v>66</v>
      </c>
      <c r="D4032" t="str">
        <f t="shared" si="186"/>
        <v>60–79 Age Group</v>
      </c>
      <c r="E4032" t="s">
        <v>34</v>
      </c>
      <c r="F4032" t="s">
        <v>13</v>
      </c>
      <c r="G4032" t="s">
        <v>34</v>
      </c>
      <c r="H4032" t="s">
        <v>43</v>
      </c>
      <c r="I4032" t="s">
        <v>15</v>
      </c>
      <c r="J4032" s="5">
        <v>70.28</v>
      </c>
      <c r="K4032" s="5">
        <v>34.5</v>
      </c>
      <c r="L4032" s="4">
        <f t="shared" si="187"/>
        <v>28.25</v>
      </c>
      <c r="M4032" s="5">
        <f t="shared" si="188"/>
        <v>34.5</v>
      </c>
      <c r="N4032" t="s">
        <v>24</v>
      </c>
      <c r="O4032" t="s">
        <v>34</v>
      </c>
    </row>
    <row r="4033" spans="1:15" x14ac:dyDescent="0.25">
      <c r="A4033">
        <v>3579</v>
      </c>
      <c r="B4033" t="s">
        <v>19</v>
      </c>
      <c r="C4033">
        <v>66</v>
      </c>
      <c r="D4033" t="str">
        <f t="shared" si="186"/>
        <v>60–79 Age Group</v>
      </c>
      <c r="E4033" t="s">
        <v>34</v>
      </c>
      <c r="F4033" t="s">
        <v>13</v>
      </c>
      <c r="G4033" t="s">
        <v>13</v>
      </c>
      <c r="H4033" t="s">
        <v>14</v>
      </c>
      <c r="I4033" t="s">
        <v>15</v>
      </c>
      <c r="J4033" s="5">
        <v>94.62</v>
      </c>
      <c r="K4033" s="5">
        <v>29.7</v>
      </c>
      <c r="L4033" s="4">
        <f t="shared" si="187"/>
        <v>28.25</v>
      </c>
      <c r="M4033" s="5">
        <f t="shared" si="188"/>
        <v>29.7</v>
      </c>
      <c r="N4033" t="s">
        <v>18</v>
      </c>
      <c r="O4033" t="s">
        <v>34</v>
      </c>
    </row>
    <row r="4034" spans="1:15" x14ac:dyDescent="0.25">
      <c r="A4034">
        <v>3746</v>
      </c>
      <c r="B4034" t="s">
        <v>19</v>
      </c>
      <c r="C4034">
        <v>66</v>
      </c>
      <c r="D4034" t="str">
        <f t="shared" ref="D4034:D4097" si="189">_xlfn.IFS(
C4034&lt;18,"1–17 Age Group",
C4034&lt;40,"18–39 Age Group",
C4034&lt;60,"40–59 Age Group",
C4034&lt;80,"60–79 Age Group",
TRUE,"80+ Age Group"
)</f>
        <v>60–79 Age Group</v>
      </c>
      <c r="E4034" t="s">
        <v>34</v>
      </c>
      <c r="F4034" t="s">
        <v>34</v>
      </c>
      <c r="G4034" t="s">
        <v>13</v>
      </c>
      <c r="H4034" t="s">
        <v>14</v>
      </c>
      <c r="I4034" t="s">
        <v>15</v>
      </c>
      <c r="J4034" s="5">
        <v>76.83</v>
      </c>
      <c r="K4034" s="5">
        <v>26</v>
      </c>
      <c r="L4034" s="4">
        <f t="shared" ref="L4034:L4097" si="190">MEDIAN(K:K)</f>
        <v>28.25</v>
      </c>
      <c r="M4034" s="5">
        <f t="shared" ref="M4034:M4097" si="191">IF(K:K="",$L4034,$K4034)</f>
        <v>26</v>
      </c>
      <c r="N4034" t="s">
        <v>24</v>
      </c>
      <c r="O4034" t="s">
        <v>34</v>
      </c>
    </row>
    <row r="4035" spans="1:15" x14ac:dyDescent="0.25">
      <c r="A4035">
        <v>5511</v>
      </c>
      <c r="B4035" t="s">
        <v>12</v>
      </c>
      <c r="C4035">
        <v>66</v>
      </c>
      <c r="D4035" t="str">
        <f t="shared" si="189"/>
        <v>60–79 Age Group</v>
      </c>
      <c r="E4035" t="s">
        <v>34</v>
      </c>
      <c r="F4035" t="s">
        <v>34</v>
      </c>
      <c r="G4035" t="s">
        <v>13</v>
      </c>
      <c r="H4035" t="s">
        <v>20</v>
      </c>
      <c r="I4035" t="s">
        <v>15</v>
      </c>
      <c r="J4035" s="5">
        <v>71.38</v>
      </c>
      <c r="K4035" s="5" t="s">
        <v>4270</v>
      </c>
      <c r="L4035" s="4">
        <f t="shared" si="190"/>
        <v>28.25</v>
      </c>
      <c r="M4035" s="5">
        <f t="shared" si="191"/>
        <v>28.25</v>
      </c>
      <c r="N4035" t="s">
        <v>18</v>
      </c>
      <c r="O4035" t="s">
        <v>34</v>
      </c>
    </row>
    <row r="4036" spans="1:15" x14ac:dyDescent="0.25">
      <c r="A4036">
        <v>6443</v>
      </c>
      <c r="B4036" t="s">
        <v>19</v>
      </c>
      <c r="C4036">
        <v>66</v>
      </c>
      <c r="D4036" t="str">
        <f t="shared" si="189"/>
        <v>60–79 Age Group</v>
      </c>
      <c r="E4036" t="s">
        <v>34</v>
      </c>
      <c r="F4036" t="s">
        <v>34</v>
      </c>
      <c r="G4036" t="s">
        <v>13</v>
      </c>
      <c r="H4036" t="s">
        <v>14</v>
      </c>
      <c r="I4036" t="s">
        <v>15</v>
      </c>
      <c r="J4036" s="5">
        <v>95.37</v>
      </c>
      <c r="K4036" s="5">
        <v>34.5</v>
      </c>
      <c r="L4036" s="4">
        <f t="shared" si="190"/>
        <v>28.25</v>
      </c>
      <c r="M4036" s="5">
        <f t="shared" si="191"/>
        <v>34.5</v>
      </c>
      <c r="N4036" t="s">
        <v>29</v>
      </c>
      <c r="O4036" t="s">
        <v>34</v>
      </c>
    </row>
    <row r="4037" spans="1:15" x14ac:dyDescent="0.25">
      <c r="A4037">
        <v>7658</v>
      </c>
      <c r="B4037" t="s">
        <v>12</v>
      </c>
      <c r="C4037">
        <v>66</v>
      </c>
      <c r="D4037" t="str">
        <f t="shared" si="189"/>
        <v>60–79 Age Group</v>
      </c>
      <c r="E4037" t="s">
        <v>34</v>
      </c>
      <c r="F4037" t="s">
        <v>34</v>
      </c>
      <c r="G4037" t="s">
        <v>13</v>
      </c>
      <c r="H4037" t="s">
        <v>43</v>
      </c>
      <c r="I4037" t="s">
        <v>21</v>
      </c>
      <c r="J4037" s="5">
        <v>203.44</v>
      </c>
      <c r="K4037" s="5">
        <v>30.5</v>
      </c>
      <c r="L4037" s="4">
        <f t="shared" si="190"/>
        <v>28.25</v>
      </c>
      <c r="M4037" s="5">
        <f t="shared" si="191"/>
        <v>30.5</v>
      </c>
      <c r="N4037" t="s">
        <v>18</v>
      </c>
      <c r="O4037" t="s">
        <v>34</v>
      </c>
    </row>
    <row r="4038" spans="1:15" x14ac:dyDescent="0.25">
      <c r="A4038">
        <v>7696</v>
      </c>
      <c r="B4038" t="s">
        <v>19</v>
      </c>
      <c r="C4038">
        <v>66</v>
      </c>
      <c r="D4038" t="str">
        <f t="shared" si="189"/>
        <v>60–79 Age Group</v>
      </c>
      <c r="E4038" t="s">
        <v>34</v>
      </c>
      <c r="F4038" t="s">
        <v>34</v>
      </c>
      <c r="G4038" t="s">
        <v>34</v>
      </c>
      <c r="H4038" t="s">
        <v>14</v>
      </c>
      <c r="I4038" t="s">
        <v>15</v>
      </c>
      <c r="J4038" s="5">
        <v>93.73</v>
      </c>
      <c r="K4038" s="5">
        <v>23.9</v>
      </c>
      <c r="L4038" s="4">
        <f t="shared" si="190"/>
        <v>28.25</v>
      </c>
      <c r="M4038" s="5">
        <f t="shared" si="191"/>
        <v>23.9</v>
      </c>
      <c r="N4038" t="s">
        <v>29</v>
      </c>
      <c r="O4038" t="s">
        <v>34</v>
      </c>
    </row>
    <row r="4039" spans="1:15" x14ac:dyDescent="0.25">
      <c r="A4039">
        <v>9752</v>
      </c>
      <c r="B4039" t="s">
        <v>19</v>
      </c>
      <c r="C4039">
        <v>66</v>
      </c>
      <c r="D4039" t="str">
        <f t="shared" si="189"/>
        <v>60–79 Age Group</v>
      </c>
      <c r="E4039" t="s">
        <v>34</v>
      </c>
      <c r="F4039" t="s">
        <v>34</v>
      </c>
      <c r="G4039" t="s">
        <v>13</v>
      </c>
      <c r="H4039" t="s">
        <v>43</v>
      </c>
      <c r="I4039" t="s">
        <v>21</v>
      </c>
      <c r="J4039" s="5">
        <v>200.49</v>
      </c>
      <c r="K4039" s="5">
        <v>34.6</v>
      </c>
      <c r="L4039" s="4">
        <f t="shared" si="190"/>
        <v>28.25</v>
      </c>
      <c r="M4039" s="5">
        <f t="shared" si="191"/>
        <v>34.6</v>
      </c>
      <c r="N4039" t="s">
        <v>29</v>
      </c>
      <c r="O4039" t="s">
        <v>34</v>
      </c>
    </row>
    <row r="4040" spans="1:15" x14ac:dyDescent="0.25">
      <c r="A4040">
        <v>10166</v>
      </c>
      <c r="B4040" t="s">
        <v>12</v>
      </c>
      <c r="C4040">
        <v>66</v>
      </c>
      <c r="D4040" t="str">
        <f t="shared" si="189"/>
        <v>60–79 Age Group</v>
      </c>
      <c r="E4040" t="s">
        <v>34</v>
      </c>
      <c r="F4040" t="s">
        <v>34</v>
      </c>
      <c r="G4040" t="s">
        <v>34</v>
      </c>
      <c r="H4040" t="s">
        <v>43</v>
      </c>
      <c r="I4040" t="s">
        <v>21</v>
      </c>
      <c r="J4040" s="5">
        <v>77.91</v>
      </c>
      <c r="K4040" s="5">
        <v>39.1</v>
      </c>
      <c r="L4040" s="4">
        <f t="shared" si="190"/>
        <v>28.25</v>
      </c>
      <c r="M4040" s="5">
        <f t="shared" si="191"/>
        <v>39.1</v>
      </c>
      <c r="N4040" t="s">
        <v>38</v>
      </c>
      <c r="O4040" t="s">
        <v>34</v>
      </c>
    </row>
    <row r="4041" spans="1:15" x14ac:dyDescent="0.25">
      <c r="A4041">
        <v>10323</v>
      </c>
      <c r="B4041" t="s">
        <v>19</v>
      </c>
      <c r="C4041">
        <v>66</v>
      </c>
      <c r="D4041" t="str">
        <f t="shared" si="189"/>
        <v>60–79 Age Group</v>
      </c>
      <c r="E4041" t="s">
        <v>34</v>
      </c>
      <c r="F4041" t="s">
        <v>34</v>
      </c>
      <c r="G4041" t="s">
        <v>13</v>
      </c>
      <c r="H4041" t="s">
        <v>14</v>
      </c>
      <c r="I4041" t="s">
        <v>15</v>
      </c>
      <c r="J4041" s="5">
        <v>112.77</v>
      </c>
      <c r="K4041" s="5">
        <v>22.7</v>
      </c>
      <c r="L4041" s="4">
        <f t="shared" si="190"/>
        <v>28.25</v>
      </c>
      <c r="M4041" s="5">
        <f t="shared" si="191"/>
        <v>22.7</v>
      </c>
      <c r="N4041" t="s">
        <v>29</v>
      </c>
      <c r="O4041" t="s">
        <v>34</v>
      </c>
    </row>
    <row r="4042" spans="1:15" x14ac:dyDescent="0.25">
      <c r="A4042">
        <v>10548</v>
      </c>
      <c r="B4042" t="s">
        <v>12</v>
      </c>
      <c r="C4042">
        <v>66</v>
      </c>
      <c r="D4042" t="str">
        <f t="shared" si="189"/>
        <v>60–79 Age Group</v>
      </c>
      <c r="E4042" t="s">
        <v>34</v>
      </c>
      <c r="F4042" t="s">
        <v>34</v>
      </c>
      <c r="G4042" t="s">
        <v>13</v>
      </c>
      <c r="H4042" t="s">
        <v>14</v>
      </c>
      <c r="I4042" t="s">
        <v>21</v>
      </c>
      <c r="J4042" s="5">
        <v>76.459999999999994</v>
      </c>
      <c r="K4042" s="5">
        <v>21.2</v>
      </c>
      <c r="L4042" s="4">
        <f t="shared" si="190"/>
        <v>28.25</v>
      </c>
      <c r="M4042" s="5">
        <f t="shared" si="191"/>
        <v>21.2</v>
      </c>
      <c r="N4042" t="s">
        <v>18</v>
      </c>
      <c r="O4042" t="s">
        <v>13</v>
      </c>
    </row>
    <row r="4043" spans="1:15" x14ac:dyDescent="0.25">
      <c r="A4043">
        <v>11111</v>
      </c>
      <c r="B4043" t="s">
        <v>19</v>
      </c>
      <c r="C4043">
        <v>66</v>
      </c>
      <c r="D4043" t="str">
        <f t="shared" si="189"/>
        <v>60–79 Age Group</v>
      </c>
      <c r="E4043" t="s">
        <v>13</v>
      </c>
      <c r="F4043" t="s">
        <v>34</v>
      </c>
      <c r="G4043" t="s">
        <v>13</v>
      </c>
      <c r="H4043" t="s">
        <v>43</v>
      </c>
      <c r="I4043" t="s">
        <v>15</v>
      </c>
      <c r="J4043" s="5">
        <v>205.01</v>
      </c>
      <c r="K4043" s="5">
        <v>52.7</v>
      </c>
      <c r="L4043" s="4">
        <f t="shared" si="190"/>
        <v>28.25</v>
      </c>
      <c r="M4043" s="5">
        <f t="shared" si="191"/>
        <v>52.7</v>
      </c>
      <c r="N4043" t="s">
        <v>18</v>
      </c>
      <c r="O4043" t="s">
        <v>34</v>
      </c>
    </row>
    <row r="4044" spans="1:15" x14ac:dyDescent="0.25">
      <c r="A4044">
        <v>12367</v>
      </c>
      <c r="B4044" t="s">
        <v>19</v>
      </c>
      <c r="C4044">
        <v>66</v>
      </c>
      <c r="D4044" t="str">
        <f t="shared" si="189"/>
        <v>60–79 Age Group</v>
      </c>
      <c r="E4044" t="s">
        <v>34</v>
      </c>
      <c r="F4044" t="s">
        <v>34</v>
      </c>
      <c r="G4044" t="s">
        <v>13</v>
      </c>
      <c r="H4044" t="s">
        <v>20</v>
      </c>
      <c r="I4044" t="s">
        <v>15</v>
      </c>
      <c r="J4044" s="5">
        <v>94.39</v>
      </c>
      <c r="K4044" s="5">
        <v>29.4</v>
      </c>
      <c r="L4044" s="4">
        <f t="shared" si="190"/>
        <v>28.25</v>
      </c>
      <c r="M4044" s="5">
        <f t="shared" si="191"/>
        <v>29.4</v>
      </c>
      <c r="N4044" t="s">
        <v>38</v>
      </c>
      <c r="O4044" t="s">
        <v>34</v>
      </c>
    </row>
    <row r="4045" spans="1:15" x14ac:dyDescent="0.25">
      <c r="A4045">
        <v>12915</v>
      </c>
      <c r="B4045" t="s">
        <v>19</v>
      </c>
      <c r="C4045">
        <v>66</v>
      </c>
      <c r="D4045" t="str">
        <f t="shared" si="189"/>
        <v>60–79 Age Group</v>
      </c>
      <c r="E4045" t="s">
        <v>34</v>
      </c>
      <c r="F4045" t="s">
        <v>34</v>
      </c>
      <c r="G4045" t="s">
        <v>13</v>
      </c>
      <c r="H4045" t="s">
        <v>43</v>
      </c>
      <c r="I4045" t="s">
        <v>21</v>
      </c>
      <c r="J4045" s="5">
        <v>85.52</v>
      </c>
      <c r="K4045" s="5">
        <v>30</v>
      </c>
      <c r="L4045" s="4">
        <f t="shared" si="190"/>
        <v>28.25</v>
      </c>
      <c r="M4045" s="5">
        <f t="shared" si="191"/>
        <v>30</v>
      </c>
      <c r="N4045" t="s">
        <v>24</v>
      </c>
      <c r="O4045" t="s">
        <v>34</v>
      </c>
    </row>
    <row r="4046" spans="1:15" x14ac:dyDescent="0.25">
      <c r="A4046">
        <v>14996</v>
      </c>
      <c r="B4046" t="s">
        <v>12</v>
      </c>
      <c r="C4046">
        <v>66</v>
      </c>
      <c r="D4046" t="str">
        <f t="shared" si="189"/>
        <v>60–79 Age Group</v>
      </c>
      <c r="E4046" t="s">
        <v>34</v>
      </c>
      <c r="F4046" t="s">
        <v>34</v>
      </c>
      <c r="G4046" t="s">
        <v>13</v>
      </c>
      <c r="H4046" t="s">
        <v>20</v>
      </c>
      <c r="I4046" t="s">
        <v>21</v>
      </c>
      <c r="J4046" s="5">
        <v>85.98</v>
      </c>
      <c r="K4046" s="5">
        <v>28</v>
      </c>
      <c r="L4046" s="4">
        <f t="shared" si="190"/>
        <v>28.25</v>
      </c>
      <c r="M4046" s="5">
        <f t="shared" si="191"/>
        <v>28</v>
      </c>
      <c r="N4046" t="s">
        <v>38</v>
      </c>
      <c r="O4046" t="s">
        <v>34</v>
      </c>
    </row>
    <row r="4047" spans="1:15" x14ac:dyDescent="0.25">
      <c r="A4047">
        <v>16114</v>
      </c>
      <c r="B4047" t="s">
        <v>12</v>
      </c>
      <c r="C4047">
        <v>66</v>
      </c>
      <c r="D4047" t="str">
        <f t="shared" si="189"/>
        <v>60–79 Age Group</v>
      </c>
      <c r="E4047" t="s">
        <v>34</v>
      </c>
      <c r="F4047" t="s">
        <v>34</v>
      </c>
      <c r="G4047" t="s">
        <v>34</v>
      </c>
      <c r="H4047" t="s">
        <v>14</v>
      </c>
      <c r="I4047" t="s">
        <v>15</v>
      </c>
      <c r="J4047" s="5">
        <v>108.03</v>
      </c>
      <c r="K4047" s="5">
        <v>27.2</v>
      </c>
      <c r="L4047" s="4">
        <f t="shared" si="190"/>
        <v>28.25</v>
      </c>
      <c r="M4047" s="5">
        <f t="shared" si="191"/>
        <v>27.2</v>
      </c>
      <c r="N4047" t="s">
        <v>24</v>
      </c>
      <c r="O4047" t="s">
        <v>34</v>
      </c>
    </row>
    <row r="4048" spans="1:15" x14ac:dyDescent="0.25">
      <c r="A4048">
        <v>17683</v>
      </c>
      <c r="B4048" t="s">
        <v>12</v>
      </c>
      <c r="C4048">
        <v>66</v>
      </c>
      <c r="D4048" t="str">
        <f t="shared" si="189"/>
        <v>60–79 Age Group</v>
      </c>
      <c r="E4048" t="s">
        <v>34</v>
      </c>
      <c r="F4048" t="s">
        <v>34</v>
      </c>
      <c r="G4048" t="s">
        <v>13</v>
      </c>
      <c r="H4048" t="s">
        <v>20</v>
      </c>
      <c r="I4048" t="s">
        <v>15</v>
      </c>
      <c r="J4048" s="5">
        <v>96.19</v>
      </c>
      <c r="K4048" s="5">
        <v>38.299999999999997</v>
      </c>
      <c r="L4048" s="4">
        <f t="shared" si="190"/>
        <v>28.25</v>
      </c>
      <c r="M4048" s="5">
        <f t="shared" si="191"/>
        <v>38.299999999999997</v>
      </c>
      <c r="N4048" t="s">
        <v>29</v>
      </c>
      <c r="O4048" t="s">
        <v>34</v>
      </c>
    </row>
    <row r="4049" spans="1:15" x14ac:dyDescent="0.25">
      <c r="A4049">
        <v>18518</v>
      </c>
      <c r="B4049" t="s">
        <v>12</v>
      </c>
      <c r="C4049">
        <v>66</v>
      </c>
      <c r="D4049" t="str">
        <f t="shared" si="189"/>
        <v>60–79 Age Group</v>
      </c>
      <c r="E4049" t="s">
        <v>34</v>
      </c>
      <c r="F4049" t="s">
        <v>34</v>
      </c>
      <c r="G4049" t="s">
        <v>13</v>
      </c>
      <c r="H4049" t="s">
        <v>14</v>
      </c>
      <c r="I4049" t="s">
        <v>21</v>
      </c>
      <c r="J4049" s="5">
        <v>242.3</v>
      </c>
      <c r="K4049" s="5">
        <v>35.299999999999997</v>
      </c>
      <c r="L4049" s="4">
        <f t="shared" si="190"/>
        <v>28.25</v>
      </c>
      <c r="M4049" s="5">
        <f t="shared" si="191"/>
        <v>35.299999999999997</v>
      </c>
      <c r="N4049" t="s">
        <v>29</v>
      </c>
      <c r="O4049" t="s">
        <v>34</v>
      </c>
    </row>
    <row r="4050" spans="1:15" x14ac:dyDescent="0.25">
      <c r="A4050">
        <v>19504</v>
      </c>
      <c r="B4050" t="s">
        <v>19</v>
      </c>
      <c r="C4050">
        <v>66</v>
      </c>
      <c r="D4050" t="str">
        <f t="shared" si="189"/>
        <v>60–79 Age Group</v>
      </c>
      <c r="E4050" t="s">
        <v>34</v>
      </c>
      <c r="F4050" t="s">
        <v>34</v>
      </c>
      <c r="G4050" t="s">
        <v>13</v>
      </c>
      <c r="H4050" t="s">
        <v>14</v>
      </c>
      <c r="I4050" t="s">
        <v>21</v>
      </c>
      <c r="J4050" s="5">
        <v>87.84</v>
      </c>
      <c r="K4050" s="5">
        <v>52.8</v>
      </c>
      <c r="L4050" s="4">
        <f t="shared" si="190"/>
        <v>28.25</v>
      </c>
      <c r="M4050" s="5">
        <f t="shared" si="191"/>
        <v>52.8</v>
      </c>
      <c r="N4050" t="s">
        <v>38</v>
      </c>
      <c r="O4050" t="s">
        <v>34</v>
      </c>
    </row>
    <row r="4051" spans="1:15" x14ac:dyDescent="0.25">
      <c r="A4051">
        <v>19931</v>
      </c>
      <c r="B4051" t="s">
        <v>12</v>
      </c>
      <c r="C4051">
        <v>66</v>
      </c>
      <c r="D4051" t="str">
        <f t="shared" si="189"/>
        <v>60–79 Age Group</v>
      </c>
      <c r="E4051" t="s">
        <v>34</v>
      </c>
      <c r="F4051" t="s">
        <v>34</v>
      </c>
      <c r="G4051" t="s">
        <v>13</v>
      </c>
      <c r="H4051" t="s">
        <v>20</v>
      </c>
      <c r="I4051" t="s">
        <v>21</v>
      </c>
      <c r="J4051" s="5">
        <v>106.1</v>
      </c>
      <c r="K4051" s="5">
        <v>31.5</v>
      </c>
      <c r="L4051" s="4">
        <f t="shared" si="190"/>
        <v>28.25</v>
      </c>
      <c r="M4051" s="5">
        <f t="shared" si="191"/>
        <v>31.5</v>
      </c>
      <c r="N4051" t="s">
        <v>29</v>
      </c>
      <c r="O4051" t="s">
        <v>34</v>
      </c>
    </row>
    <row r="4052" spans="1:15" x14ac:dyDescent="0.25">
      <c r="A4052">
        <v>22003</v>
      </c>
      <c r="B4052" t="s">
        <v>12</v>
      </c>
      <c r="C4052">
        <v>66</v>
      </c>
      <c r="D4052" t="str">
        <f t="shared" si="189"/>
        <v>60–79 Age Group</v>
      </c>
      <c r="E4052" t="s">
        <v>34</v>
      </c>
      <c r="F4052" t="s">
        <v>34</v>
      </c>
      <c r="G4052" t="s">
        <v>13</v>
      </c>
      <c r="H4052" t="s">
        <v>14</v>
      </c>
      <c r="I4052" t="s">
        <v>21</v>
      </c>
      <c r="J4052" s="5">
        <v>81.11</v>
      </c>
      <c r="K4052" s="5">
        <v>28.8</v>
      </c>
      <c r="L4052" s="4">
        <f t="shared" si="190"/>
        <v>28.25</v>
      </c>
      <c r="M4052" s="5">
        <f t="shared" si="191"/>
        <v>28.8</v>
      </c>
      <c r="N4052" t="s">
        <v>18</v>
      </c>
      <c r="O4052" t="s">
        <v>34</v>
      </c>
    </row>
    <row r="4053" spans="1:15" x14ac:dyDescent="0.25">
      <c r="A4053">
        <v>23171</v>
      </c>
      <c r="B4053" t="s">
        <v>12</v>
      </c>
      <c r="C4053">
        <v>66</v>
      </c>
      <c r="D4053" t="str">
        <f t="shared" si="189"/>
        <v>60–79 Age Group</v>
      </c>
      <c r="E4053" t="s">
        <v>34</v>
      </c>
      <c r="F4053" t="s">
        <v>34</v>
      </c>
      <c r="G4053" t="s">
        <v>13</v>
      </c>
      <c r="H4053" t="s">
        <v>14</v>
      </c>
      <c r="I4053" t="s">
        <v>21</v>
      </c>
      <c r="J4053" s="5">
        <v>88.83</v>
      </c>
      <c r="K4053" s="5">
        <v>29.1</v>
      </c>
      <c r="L4053" s="4">
        <f t="shared" si="190"/>
        <v>28.25</v>
      </c>
      <c r="M4053" s="5">
        <f t="shared" si="191"/>
        <v>29.1</v>
      </c>
      <c r="N4053" t="s">
        <v>38</v>
      </c>
      <c r="O4053" t="s">
        <v>34</v>
      </c>
    </row>
    <row r="4054" spans="1:15" x14ac:dyDescent="0.25">
      <c r="A4054">
        <v>23850</v>
      </c>
      <c r="B4054" t="s">
        <v>12</v>
      </c>
      <c r="C4054">
        <v>66</v>
      </c>
      <c r="D4054" t="str">
        <f t="shared" si="189"/>
        <v>60–79 Age Group</v>
      </c>
      <c r="E4054" t="s">
        <v>34</v>
      </c>
      <c r="F4054" t="s">
        <v>34</v>
      </c>
      <c r="G4054" t="s">
        <v>13</v>
      </c>
      <c r="H4054" t="s">
        <v>14</v>
      </c>
      <c r="I4054" t="s">
        <v>15</v>
      </c>
      <c r="J4054" s="5">
        <v>103.01</v>
      </c>
      <c r="K4054" s="5">
        <v>33.1</v>
      </c>
      <c r="L4054" s="4">
        <f t="shared" si="190"/>
        <v>28.25</v>
      </c>
      <c r="M4054" s="5">
        <f t="shared" si="191"/>
        <v>33.1</v>
      </c>
      <c r="N4054" t="s">
        <v>24</v>
      </c>
      <c r="O4054" t="s">
        <v>34</v>
      </c>
    </row>
    <row r="4055" spans="1:15" x14ac:dyDescent="0.25">
      <c r="A4055">
        <v>25559</v>
      </c>
      <c r="B4055" t="s">
        <v>19</v>
      </c>
      <c r="C4055">
        <v>66</v>
      </c>
      <c r="D4055" t="str">
        <f t="shared" si="189"/>
        <v>60–79 Age Group</v>
      </c>
      <c r="E4055" t="s">
        <v>34</v>
      </c>
      <c r="F4055" t="s">
        <v>13</v>
      </c>
      <c r="G4055" t="s">
        <v>13</v>
      </c>
      <c r="H4055" t="s">
        <v>43</v>
      </c>
      <c r="I4055" t="s">
        <v>21</v>
      </c>
      <c r="J4055" s="5">
        <v>76.11</v>
      </c>
      <c r="K4055" s="5">
        <v>37</v>
      </c>
      <c r="L4055" s="4">
        <f t="shared" si="190"/>
        <v>28.25</v>
      </c>
      <c r="M4055" s="5">
        <f t="shared" si="191"/>
        <v>37</v>
      </c>
      <c r="N4055" t="s">
        <v>38</v>
      </c>
      <c r="O4055" t="s">
        <v>34</v>
      </c>
    </row>
    <row r="4056" spans="1:15" x14ac:dyDescent="0.25">
      <c r="A4056">
        <v>26015</v>
      </c>
      <c r="B4056" t="s">
        <v>19</v>
      </c>
      <c r="C4056">
        <v>66</v>
      </c>
      <c r="D4056" t="str">
        <f t="shared" si="189"/>
        <v>60–79 Age Group</v>
      </c>
      <c r="E4056" t="s">
        <v>34</v>
      </c>
      <c r="F4056" t="s">
        <v>34</v>
      </c>
      <c r="G4056" t="s">
        <v>13</v>
      </c>
      <c r="H4056" t="s">
        <v>20</v>
      </c>
      <c r="I4056" t="s">
        <v>15</v>
      </c>
      <c r="J4056" s="5">
        <v>101.45</v>
      </c>
      <c r="K4056" s="5" t="s">
        <v>4270</v>
      </c>
      <c r="L4056" s="4">
        <f t="shared" si="190"/>
        <v>28.25</v>
      </c>
      <c r="M4056" s="5">
        <f t="shared" si="191"/>
        <v>28.25</v>
      </c>
      <c r="N4056" t="s">
        <v>38</v>
      </c>
      <c r="O4056" t="s">
        <v>13</v>
      </c>
    </row>
    <row r="4057" spans="1:15" x14ac:dyDescent="0.25">
      <c r="A4057">
        <v>27169</v>
      </c>
      <c r="B4057" t="s">
        <v>19</v>
      </c>
      <c r="C4057">
        <v>66</v>
      </c>
      <c r="D4057" t="str">
        <f t="shared" si="189"/>
        <v>60–79 Age Group</v>
      </c>
      <c r="E4057" t="s">
        <v>13</v>
      </c>
      <c r="F4057" t="s">
        <v>34</v>
      </c>
      <c r="G4057" t="s">
        <v>13</v>
      </c>
      <c r="H4057" t="s">
        <v>43</v>
      </c>
      <c r="I4057" t="s">
        <v>21</v>
      </c>
      <c r="J4057" s="5">
        <v>116.55</v>
      </c>
      <c r="K4057" s="5">
        <v>31.1</v>
      </c>
      <c r="L4057" s="4">
        <f t="shared" si="190"/>
        <v>28.25</v>
      </c>
      <c r="M4057" s="5">
        <f t="shared" si="191"/>
        <v>31.1</v>
      </c>
      <c r="N4057" t="s">
        <v>18</v>
      </c>
      <c r="O4057" t="s">
        <v>13</v>
      </c>
    </row>
    <row r="4058" spans="1:15" x14ac:dyDescent="0.25">
      <c r="A4058">
        <v>27796</v>
      </c>
      <c r="B4058" t="s">
        <v>19</v>
      </c>
      <c r="C4058">
        <v>66</v>
      </c>
      <c r="D4058" t="str">
        <f t="shared" si="189"/>
        <v>60–79 Age Group</v>
      </c>
      <c r="E4058" t="s">
        <v>34</v>
      </c>
      <c r="F4058" t="s">
        <v>34</v>
      </c>
      <c r="G4058" t="s">
        <v>13</v>
      </c>
      <c r="H4058" t="s">
        <v>14</v>
      </c>
      <c r="I4058" t="s">
        <v>15</v>
      </c>
      <c r="J4058" s="5">
        <v>102.07</v>
      </c>
      <c r="K4058" s="5">
        <v>16.7</v>
      </c>
      <c r="L4058" s="4">
        <f t="shared" si="190"/>
        <v>28.25</v>
      </c>
      <c r="M4058" s="5">
        <f t="shared" si="191"/>
        <v>16.7</v>
      </c>
      <c r="N4058" t="s">
        <v>29</v>
      </c>
      <c r="O4058" t="s">
        <v>34</v>
      </c>
    </row>
    <row r="4059" spans="1:15" x14ac:dyDescent="0.25">
      <c r="A4059">
        <v>28651</v>
      </c>
      <c r="B4059" t="s">
        <v>12</v>
      </c>
      <c r="C4059">
        <v>66</v>
      </c>
      <c r="D4059" t="str">
        <f t="shared" si="189"/>
        <v>60–79 Age Group</v>
      </c>
      <c r="E4059" t="s">
        <v>34</v>
      </c>
      <c r="F4059" t="s">
        <v>34</v>
      </c>
      <c r="G4059" t="s">
        <v>13</v>
      </c>
      <c r="H4059" t="s">
        <v>14</v>
      </c>
      <c r="I4059" t="s">
        <v>15</v>
      </c>
      <c r="J4059" s="5">
        <v>247.48</v>
      </c>
      <c r="K4059" s="5">
        <v>33.5</v>
      </c>
      <c r="L4059" s="4">
        <f t="shared" si="190"/>
        <v>28.25</v>
      </c>
      <c r="M4059" s="5">
        <f t="shared" si="191"/>
        <v>33.5</v>
      </c>
      <c r="N4059" t="s">
        <v>29</v>
      </c>
      <c r="O4059" t="s">
        <v>34</v>
      </c>
    </row>
    <row r="4060" spans="1:15" x14ac:dyDescent="0.25">
      <c r="A4060">
        <v>29388</v>
      </c>
      <c r="B4060" t="s">
        <v>19</v>
      </c>
      <c r="C4060">
        <v>66</v>
      </c>
      <c r="D4060" t="str">
        <f t="shared" si="189"/>
        <v>60–79 Age Group</v>
      </c>
      <c r="E4060" t="s">
        <v>34</v>
      </c>
      <c r="F4060" t="s">
        <v>34</v>
      </c>
      <c r="G4060" t="s">
        <v>13</v>
      </c>
      <c r="H4060" t="s">
        <v>14</v>
      </c>
      <c r="I4060" t="s">
        <v>15</v>
      </c>
      <c r="J4060" s="5">
        <v>202.05</v>
      </c>
      <c r="K4060" s="5">
        <v>31.7</v>
      </c>
      <c r="L4060" s="4">
        <f t="shared" si="190"/>
        <v>28.25</v>
      </c>
      <c r="M4060" s="5">
        <f t="shared" si="191"/>
        <v>31.7</v>
      </c>
      <c r="N4060" t="s">
        <v>29</v>
      </c>
      <c r="O4060" t="s">
        <v>34</v>
      </c>
    </row>
    <row r="4061" spans="1:15" x14ac:dyDescent="0.25">
      <c r="A4061">
        <v>31153</v>
      </c>
      <c r="B4061" t="s">
        <v>12</v>
      </c>
      <c r="C4061">
        <v>66</v>
      </c>
      <c r="D4061" t="str">
        <f t="shared" si="189"/>
        <v>60–79 Age Group</v>
      </c>
      <c r="E4061" t="s">
        <v>34</v>
      </c>
      <c r="F4061" t="s">
        <v>34</v>
      </c>
      <c r="G4061" t="s">
        <v>13</v>
      </c>
      <c r="H4061" t="s">
        <v>20</v>
      </c>
      <c r="I4061" t="s">
        <v>21</v>
      </c>
      <c r="J4061" s="5">
        <v>189.82</v>
      </c>
      <c r="K4061" s="5">
        <v>28.8</v>
      </c>
      <c r="L4061" s="4">
        <f t="shared" si="190"/>
        <v>28.25</v>
      </c>
      <c r="M4061" s="5">
        <f t="shared" si="191"/>
        <v>28.8</v>
      </c>
      <c r="N4061" t="s">
        <v>18</v>
      </c>
      <c r="O4061" t="s">
        <v>34</v>
      </c>
    </row>
    <row r="4062" spans="1:15" x14ac:dyDescent="0.25">
      <c r="A4062">
        <v>31642</v>
      </c>
      <c r="B4062" t="s">
        <v>19</v>
      </c>
      <c r="C4062">
        <v>66</v>
      </c>
      <c r="D4062" t="str">
        <f t="shared" si="189"/>
        <v>60–79 Age Group</v>
      </c>
      <c r="E4062" t="s">
        <v>34</v>
      </c>
      <c r="F4062" t="s">
        <v>34</v>
      </c>
      <c r="G4062" t="s">
        <v>13</v>
      </c>
      <c r="H4062" t="s">
        <v>20</v>
      </c>
      <c r="I4062" t="s">
        <v>21</v>
      </c>
      <c r="J4062" s="5">
        <v>85.9</v>
      </c>
      <c r="K4062" s="5">
        <v>34.6</v>
      </c>
      <c r="L4062" s="4">
        <f t="shared" si="190"/>
        <v>28.25</v>
      </c>
      <c r="M4062" s="5">
        <f t="shared" si="191"/>
        <v>34.6</v>
      </c>
      <c r="N4062" t="s">
        <v>24</v>
      </c>
      <c r="O4062" t="s">
        <v>34</v>
      </c>
    </row>
    <row r="4063" spans="1:15" x14ac:dyDescent="0.25">
      <c r="A4063">
        <v>31703</v>
      </c>
      <c r="B4063" t="s">
        <v>12</v>
      </c>
      <c r="C4063">
        <v>66</v>
      </c>
      <c r="D4063" t="str">
        <f t="shared" si="189"/>
        <v>60–79 Age Group</v>
      </c>
      <c r="E4063" t="s">
        <v>34</v>
      </c>
      <c r="F4063" t="s">
        <v>34</v>
      </c>
      <c r="G4063" t="s">
        <v>13</v>
      </c>
      <c r="H4063" t="s">
        <v>20</v>
      </c>
      <c r="I4063" t="s">
        <v>15</v>
      </c>
      <c r="J4063" s="5">
        <v>85.82</v>
      </c>
      <c r="K4063" s="5">
        <v>27.8</v>
      </c>
      <c r="L4063" s="4">
        <f t="shared" si="190"/>
        <v>28.25</v>
      </c>
      <c r="M4063" s="5">
        <f t="shared" si="191"/>
        <v>27.8</v>
      </c>
      <c r="N4063" t="s">
        <v>24</v>
      </c>
      <c r="O4063" t="s">
        <v>34</v>
      </c>
    </row>
    <row r="4064" spans="1:15" x14ac:dyDescent="0.25">
      <c r="A4064">
        <v>33952</v>
      </c>
      <c r="B4064" t="s">
        <v>12</v>
      </c>
      <c r="C4064">
        <v>66</v>
      </c>
      <c r="D4064" t="str">
        <f t="shared" si="189"/>
        <v>60–79 Age Group</v>
      </c>
      <c r="E4064" t="s">
        <v>13</v>
      </c>
      <c r="F4064" t="s">
        <v>34</v>
      </c>
      <c r="G4064" t="s">
        <v>13</v>
      </c>
      <c r="H4064" t="s">
        <v>14</v>
      </c>
      <c r="I4064" t="s">
        <v>15</v>
      </c>
      <c r="J4064" s="5">
        <v>82.91</v>
      </c>
      <c r="K4064" s="5">
        <v>28.9</v>
      </c>
      <c r="L4064" s="4">
        <f t="shared" si="190"/>
        <v>28.25</v>
      </c>
      <c r="M4064" s="5">
        <f t="shared" si="191"/>
        <v>28.9</v>
      </c>
      <c r="N4064" t="s">
        <v>18</v>
      </c>
      <c r="O4064" t="s">
        <v>34</v>
      </c>
    </row>
    <row r="4065" spans="1:15" x14ac:dyDescent="0.25">
      <c r="A4065">
        <v>36524</v>
      </c>
      <c r="B4065" t="s">
        <v>12</v>
      </c>
      <c r="C4065">
        <v>66</v>
      </c>
      <c r="D4065" t="str">
        <f t="shared" si="189"/>
        <v>60–79 Age Group</v>
      </c>
      <c r="E4065" t="s">
        <v>34</v>
      </c>
      <c r="F4065" t="s">
        <v>13</v>
      </c>
      <c r="G4065" t="s">
        <v>13</v>
      </c>
      <c r="H4065" t="s">
        <v>14</v>
      </c>
      <c r="I4065" t="s">
        <v>21</v>
      </c>
      <c r="J4065" s="5">
        <v>239.21</v>
      </c>
      <c r="K4065" s="5">
        <v>33.700000000000003</v>
      </c>
      <c r="L4065" s="4">
        <f t="shared" si="190"/>
        <v>28.25</v>
      </c>
      <c r="M4065" s="5">
        <f t="shared" si="191"/>
        <v>33.700000000000003</v>
      </c>
      <c r="N4065" t="s">
        <v>18</v>
      </c>
      <c r="O4065" t="s">
        <v>34</v>
      </c>
    </row>
    <row r="4066" spans="1:15" x14ac:dyDescent="0.25">
      <c r="A4066">
        <v>36909</v>
      </c>
      <c r="B4066" t="s">
        <v>19</v>
      </c>
      <c r="C4066">
        <v>66</v>
      </c>
      <c r="D4066" t="str">
        <f t="shared" si="189"/>
        <v>60–79 Age Group</v>
      </c>
      <c r="E4066" t="s">
        <v>34</v>
      </c>
      <c r="F4066" t="s">
        <v>34</v>
      </c>
      <c r="G4066" t="s">
        <v>13</v>
      </c>
      <c r="H4066" t="s">
        <v>20</v>
      </c>
      <c r="I4066" t="s">
        <v>21</v>
      </c>
      <c r="J4066" s="5">
        <v>66.239999999999995</v>
      </c>
      <c r="K4066" s="5">
        <v>37.5</v>
      </c>
      <c r="L4066" s="4">
        <f t="shared" si="190"/>
        <v>28.25</v>
      </c>
      <c r="M4066" s="5">
        <f t="shared" si="191"/>
        <v>37.5</v>
      </c>
      <c r="N4066" t="s">
        <v>24</v>
      </c>
      <c r="O4066" t="s">
        <v>34</v>
      </c>
    </row>
    <row r="4067" spans="1:15" x14ac:dyDescent="0.25">
      <c r="A4067">
        <v>38303</v>
      </c>
      <c r="B4067" t="s">
        <v>19</v>
      </c>
      <c r="C4067">
        <v>66</v>
      </c>
      <c r="D4067" t="str">
        <f t="shared" si="189"/>
        <v>60–79 Age Group</v>
      </c>
      <c r="E4067" t="s">
        <v>34</v>
      </c>
      <c r="F4067" t="s">
        <v>34</v>
      </c>
      <c r="G4067" t="s">
        <v>13</v>
      </c>
      <c r="H4067" t="s">
        <v>20</v>
      </c>
      <c r="I4067" t="s">
        <v>15</v>
      </c>
      <c r="J4067" s="5">
        <v>142.12</v>
      </c>
      <c r="K4067" s="5">
        <v>28.3</v>
      </c>
      <c r="L4067" s="4">
        <f t="shared" si="190"/>
        <v>28.25</v>
      </c>
      <c r="M4067" s="5">
        <f t="shared" si="191"/>
        <v>28.3</v>
      </c>
      <c r="N4067" t="s">
        <v>24</v>
      </c>
      <c r="O4067" t="s">
        <v>34</v>
      </c>
    </row>
    <row r="4068" spans="1:15" x14ac:dyDescent="0.25">
      <c r="A4068">
        <v>38348</v>
      </c>
      <c r="B4068" t="s">
        <v>19</v>
      </c>
      <c r="C4068">
        <v>66</v>
      </c>
      <c r="D4068" t="str">
        <f t="shared" si="189"/>
        <v>60–79 Age Group</v>
      </c>
      <c r="E4068" t="s">
        <v>34</v>
      </c>
      <c r="F4068" t="s">
        <v>34</v>
      </c>
      <c r="G4068" t="s">
        <v>13</v>
      </c>
      <c r="H4068" t="s">
        <v>14</v>
      </c>
      <c r="I4068" t="s">
        <v>15</v>
      </c>
      <c r="J4068" s="5">
        <v>80.099999999999994</v>
      </c>
      <c r="K4068" s="5">
        <v>32</v>
      </c>
      <c r="L4068" s="4">
        <f t="shared" si="190"/>
        <v>28.25</v>
      </c>
      <c r="M4068" s="5">
        <f t="shared" si="191"/>
        <v>32</v>
      </c>
      <c r="N4068" t="s">
        <v>24</v>
      </c>
      <c r="O4068" t="s">
        <v>34</v>
      </c>
    </row>
    <row r="4069" spans="1:15" x14ac:dyDescent="0.25">
      <c r="A4069">
        <v>38678</v>
      </c>
      <c r="B4069" t="s">
        <v>19</v>
      </c>
      <c r="C4069">
        <v>66</v>
      </c>
      <c r="D4069" t="str">
        <f t="shared" si="189"/>
        <v>60–79 Age Group</v>
      </c>
      <c r="E4069" t="s">
        <v>34</v>
      </c>
      <c r="F4069" t="s">
        <v>34</v>
      </c>
      <c r="G4069" t="s">
        <v>13</v>
      </c>
      <c r="H4069" t="s">
        <v>20</v>
      </c>
      <c r="I4069" t="s">
        <v>21</v>
      </c>
      <c r="J4069" s="5">
        <v>251.46</v>
      </c>
      <c r="K4069" s="5">
        <v>35.200000000000003</v>
      </c>
      <c r="L4069" s="4">
        <f t="shared" si="190"/>
        <v>28.25</v>
      </c>
      <c r="M4069" s="5">
        <f t="shared" si="191"/>
        <v>35.200000000000003</v>
      </c>
      <c r="N4069" t="s">
        <v>29</v>
      </c>
      <c r="O4069" t="s">
        <v>34</v>
      </c>
    </row>
    <row r="4070" spans="1:15" x14ac:dyDescent="0.25">
      <c r="A4070">
        <v>43028</v>
      </c>
      <c r="B4070" t="s">
        <v>12</v>
      </c>
      <c r="C4070">
        <v>66</v>
      </c>
      <c r="D4070" t="str">
        <f t="shared" si="189"/>
        <v>60–79 Age Group</v>
      </c>
      <c r="E4070" t="s">
        <v>34</v>
      </c>
      <c r="F4070" t="s">
        <v>34</v>
      </c>
      <c r="G4070" t="s">
        <v>13</v>
      </c>
      <c r="H4070" t="s">
        <v>20</v>
      </c>
      <c r="I4070" t="s">
        <v>21</v>
      </c>
      <c r="J4070" s="5">
        <v>55.23</v>
      </c>
      <c r="K4070" s="5">
        <v>28.9</v>
      </c>
      <c r="L4070" s="4">
        <f t="shared" si="190"/>
        <v>28.25</v>
      </c>
      <c r="M4070" s="5">
        <f t="shared" si="191"/>
        <v>28.9</v>
      </c>
      <c r="N4070" t="s">
        <v>38</v>
      </c>
      <c r="O4070" t="s">
        <v>34</v>
      </c>
    </row>
    <row r="4071" spans="1:15" x14ac:dyDescent="0.25">
      <c r="A4071">
        <v>44300</v>
      </c>
      <c r="B4071" t="s">
        <v>19</v>
      </c>
      <c r="C4071">
        <v>66</v>
      </c>
      <c r="D4071" t="str">
        <f t="shared" si="189"/>
        <v>60–79 Age Group</v>
      </c>
      <c r="E4071" t="s">
        <v>34</v>
      </c>
      <c r="F4071" t="s">
        <v>34</v>
      </c>
      <c r="G4071" t="s">
        <v>13</v>
      </c>
      <c r="H4071" t="s">
        <v>43</v>
      </c>
      <c r="I4071" t="s">
        <v>15</v>
      </c>
      <c r="J4071" s="5">
        <v>92.04</v>
      </c>
      <c r="K4071" s="5">
        <v>23.1</v>
      </c>
      <c r="L4071" s="4">
        <f t="shared" si="190"/>
        <v>28.25</v>
      </c>
      <c r="M4071" s="5">
        <f t="shared" si="191"/>
        <v>23.1</v>
      </c>
      <c r="N4071" t="s">
        <v>24</v>
      </c>
      <c r="O4071" t="s">
        <v>34</v>
      </c>
    </row>
    <row r="4072" spans="1:15" x14ac:dyDescent="0.25">
      <c r="A4072">
        <v>46517</v>
      </c>
      <c r="B4072" t="s">
        <v>19</v>
      </c>
      <c r="C4072">
        <v>66</v>
      </c>
      <c r="D4072" t="str">
        <f t="shared" si="189"/>
        <v>60–79 Age Group</v>
      </c>
      <c r="E4072" t="s">
        <v>34</v>
      </c>
      <c r="F4072" t="s">
        <v>13</v>
      </c>
      <c r="G4072" t="s">
        <v>13</v>
      </c>
      <c r="H4072" t="s">
        <v>14</v>
      </c>
      <c r="I4072" t="s">
        <v>21</v>
      </c>
      <c r="J4072" s="5">
        <v>196.58</v>
      </c>
      <c r="K4072" s="5">
        <v>41.9</v>
      </c>
      <c r="L4072" s="4">
        <f t="shared" si="190"/>
        <v>28.25</v>
      </c>
      <c r="M4072" s="5">
        <f t="shared" si="191"/>
        <v>41.9</v>
      </c>
      <c r="N4072" t="s">
        <v>18</v>
      </c>
      <c r="O4072" t="s">
        <v>34</v>
      </c>
    </row>
    <row r="4073" spans="1:15" x14ac:dyDescent="0.25">
      <c r="A4073">
        <v>49421</v>
      </c>
      <c r="B4073" t="s">
        <v>19</v>
      </c>
      <c r="C4073">
        <v>66</v>
      </c>
      <c r="D4073" t="str">
        <f t="shared" si="189"/>
        <v>60–79 Age Group</v>
      </c>
      <c r="E4073" t="s">
        <v>13</v>
      </c>
      <c r="F4073" t="s">
        <v>34</v>
      </c>
      <c r="G4073" t="s">
        <v>13</v>
      </c>
      <c r="H4073" t="s">
        <v>14</v>
      </c>
      <c r="I4073" t="s">
        <v>21</v>
      </c>
      <c r="J4073" s="5">
        <v>205.23</v>
      </c>
      <c r="K4073" s="5">
        <v>39.5</v>
      </c>
      <c r="L4073" s="4">
        <f t="shared" si="190"/>
        <v>28.25</v>
      </c>
      <c r="M4073" s="5">
        <f t="shared" si="191"/>
        <v>39.5</v>
      </c>
      <c r="N4073" t="s">
        <v>24</v>
      </c>
      <c r="O4073" t="s">
        <v>34</v>
      </c>
    </row>
    <row r="4074" spans="1:15" x14ac:dyDescent="0.25">
      <c r="A4074">
        <v>49672</v>
      </c>
      <c r="B4074" t="s">
        <v>19</v>
      </c>
      <c r="C4074">
        <v>66</v>
      </c>
      <c r="D4074" t="str">
        <f t="shared" si="189"/>
        <v>60–79 Age Group</v>
      </c>
      <c r="E4074" t="s">
        <v>34</v>
      </c>
      <c r="F4074" t="s">
        <v>34</v>
      </c>
      <c r="G4074" t="s">
        <v>13</v>
      </c>
      <c r="H4074" t="s">
        <v>43</v>
      </c>
      <c r="I4074" t="s">
        <v>21</v>
      </c>
      <c r="J4074" s="5">
        <v>152.02000000000001</v>
      </c>
      <c r="K4074" s="5">
        <v>44.2</v>
      </c>
      <c r="L4074" s="4">
        <f t="shared" si="190"/>
        <v>28.25</v>
      </c>
      <c r="M4074" s="5">
        <f t="shared" si="191"/>
        <v>44.2</v>
      </c>
      <c r="N4074" t="s">
        <v>18</v>
      </c>
      <c r="O4074" t="s">
        <v>34</v>
      </c>
    </row>
    <row r="4075" spans="1:15" x14ac:dyDescent="0.25">
      <c r="A4075">
        <v>50638</v>
      </c>
      <c r="B4075" t="s">
        <v>19</v>
      </c>
      <c r="C4075">
        <v>66</v>
      </c>
      <c r="D4075" t="str">
        <f t="shared" si="189"/>
        <v>60–79 Age Group</v>
      </c>
      <c r="E4075" t="s">
        <v>34</v>
      </c>
      <c r="F4075" t="s">
        <v>34</v>
      </c>
      <c r="G4075" t="s">
        <v>13</v>
      </c>
      <c r="H4075" t="s">
        <v>43</v>
      </c>
      <c r="I4075" t="s">
        <v>15</v>
      </c>
      <c r="J4075" s="5">
        <v>72.53</v>
      </c>
      <c r="K4075" s="5">
        <v>25.3</v>
      </c>
      <c r="L4075" s="4">
        <f t="shared" si="190"/>
        <v>28.25</v>
      </c>
      <c r="M4075" s="5">
        <f t="shared" si="191"/>
        <v>25.3</v>
      </c>
      <c r="N4075" t="s">
        <v>29</v>
      </c>
      <c r="O4075" t="s">
        <v>34</v>
      </c>
    </row>
    <row r="4076" spans="1:15" x14ac:dyDescent="0.25">
      <c r="A4076">
        <v>51125</v>
      </c>
      <c r="B4076" t="s">
        <v>19</v>
      </c>
      <c r="C4076">
        <v>66</v>
      </c>
      <c r="D4076" t="str">
        <f t="shared" si="189"/>
        <v>60–79 Age Group</v>
      </c>
      <c r="E4076" t="s">
        <v>34</v>
      </c>
      <c r="F4076" t="s">
        <v>34</v>
      </c>
      <c r="G4076" t="s">
        <v>13</v>
      </c>
      <c r="H4076" t="s">
        <v>14</v>
      </c>
      <c r="I4076" t="s">
        <v>15</v>
      </c>
      <c r="J4076" s="5">
        <v>89.7</v>
      </c>
      <c r="K4076" s="5">
        <v>34.9</v>
      </c>
      <c r="L4076" s="4">
        <f t="shared" si="190"/>
        <v>28.25</v>
      </c>
      <c r="M4076" s="5">
        <f t="shared" si="191"/>
        <v>34.9</v>
      </c>
      <c r="N4076" t="s">
        <v>29</v>
      </c>
      <c r="O4076" t="s">
        <v>34</v>
      </c>
    </row>
    <row r="4077" spans="1:15" x14ac:dyDescent="0.25">
      <c r="A4077">
        <v>52419</v>
      </c>
      <c r="B4077" t="s">
        <v>12</v>
      </c>
      <c r="C4077">
        <v>66</v>
      </c>
      <c r="D4077" t="str">
        <f t="shared" si="189"/>
        <v>60–79 Age Group</v>
      </c>
      <c r="E4077" t="s">
        <v>34</v>
      </c>
      <c r="F4077" t="s">
        <v>34</v>
      </c>
      <c r="G4077" t="s">
        <v>13</v>
      </c>
      <c r="H4077" t="s">
        <v>14</v>
      </c>
      <c r="I4077" t="s">
        <v>15</v>
      </c>
      <c r="J4077" s="5">
        <v>190.4</v>
      </c>
      <c r="K4077" s="5" t="s">
        <v>4270</v>
      </c>
      <c r="L4077" s="4">
        <f t="shared" si="190"/>
        <v>28.25</v>
      </c>
      <c r="M4077" s="5">
        <f t="shared" si="191"/>
        <v>28.25</v>
      </c>
      <c r="N4077" t="s">
        <v>18</v>
      </c>
      <c r="O4077" t="s">
        <v>34</v>
      </c>
    </row>
    <row r="4078" spans="1:15" x14ac:dyDescent="0.25">
      <c r="A4078">
        <v>54858</v>
      </c>
      <c r="B4078" t="s">
        <v>12</v>
      </c>
      <c r="C4078">
        <v>66</v>
      </c>
      <c r="D4078" t="str">
        <f t="shared" si="189"/>
        <v>60–79 Age Group</v>
      </c>
      <c r="E4078" t="s">
        <v>34</v>
      </c>
      <c r="F4078" t="s">
        <v>34</v>
      </c>
      <c r="G4078" t="s">
        <v>13</v>
      </c>
      <c r="H4078" t="s">
        <v>43</v>
      </c>
      <c r="I4078" t="s">
        <v>21</v>
      </c>
      <c r="J4078" s="5">
        <v>218.54</v>
      </c>
      <c r="K4078" s="5">
        <v>38.9</v>
      </c>
      <c r="L4078" s="4">
        <f t="shared" si="190"/>
        <v>28.25</v>
      </c>
      <c r="M4078" s="5">
        <f t="shared" si="191"/>
        <v>38.9</v>
      </c>
      <c r="N4078" t="s">
        <v>29</v>
      </c>
      <c r="O4078" t="s">
        <v>34</v>
      </c>
    </row>
    <row r="4079" spans="1:15" x14ac:dyDescent="0.25">
      <c r="A4079">
        <v>55545</v>
      </c>
      <c r="B4079" t="s">
        <v>19</v>
      </c>
      <c r="C4079">
        <v>66</v>
      </c>
      <c r="D4079" t="str">
        <f t="shared" si="189"/>
        <v>60–79 Age Group</v>
      </c>
      <c r="E4079" t="s">
        <v>34</v>
      </c>
      <c r="F4079" t="s">
        <v>34</v>
      </c>
      <c r="G4079" t="s">
        <v>13</v>
      </c>
      <c r="H4079" t="s">
        <v>20</v>
      </c>
      <c r="I4079" t="s">
        <v>21</v>
      </c>
      <c r="J4079" s="5">
        <v>74.88</v>
      </c>
      <c r="K4079" s="5">
        <v>32.6</v>
      </c>
      <c r="L4079" s="4">
        <f t="shared" si="190"/>
        <v>28.25</v>
      </c>
      <c r="M4079" s="5">
        <f t="shared" si="191"/>
        <v>32.6</v>
      </c>
      <c r="N4079" t="s">
        <v>24</v>
      </c>
      <c r="O4079" t="s">
        <v>34</v>
      </c>
    </row>
    <row r="4080" spans="1:15" x14ac:dyDescent="0.25">
      <c r="A4080">
        <v>57043</v>
      </c>
      <c r="B4080" t="s">
        <v>19</v>
      </c>
      <c r="C4080">
        <v>66</v>
      </c>
      <c r="D4080" t="str">
        <f t="shared" si="189"/>
        <v>60–79 Age Group</v>
      </c>
      <c r="E4080" t="s">
        <v>34</v>
      </c>
      <c r="F4080" t="s">
        <v>34</v>
      </c>
      <c r="G4080" t="s">
        <v>13</v>
      </c>
      <c r="H4080" t="s">
        <v>20</v>
      </c>
      <c r="I4080" t="s">
        <v>15</v>
      </c>
      <c r="J4080" s="5">
        <v>102.73</v>
      </c>
      <c r="K4080" s="5">
        <v>35</v>
      </c>
      <c r="L4080" s="4">
        <f t="shared" si="190"/>
        <v>28.25</v>
      </c>
      <c r="M4080" s="5">
        <f t="shared" si="191"/>
        <v>35</v>
      </c>
      <c r="N4080" t="s">
        <v>18</v>
      </c>
      <c r="O4080" t="s">
        <v>34</v>
      </c>
    </row>
    <row r="4081" spans="1:15" x14ac:dyDescent="0.25">
      <c r="A4081">
        <v>58261</v>
      </c>
      <c r="B4081" t="s">
        <v>19</v>
      </c>
      <c r="C4081">
        <v>66</v>
      </c>
      <c r="D4081" t="str">
        <f t="shared" si="189"/>
        <v>60–79 Age Group</v>
      </c>
      <c r="E4081" t="s">
        <v>34</v>
      </c>
      <c r="F4081" t="s">
        <v>34</v>
      </c>
      <c r="G4081" t="s">
        <v>13</v>
      </c>
      <c r="H4081" t="s">
        <v>14</v>
      </c>
      <c r="I4081" t="s">
        <v>21</v>
      </c>
      <c r="J4081" s="5">
        <v>141.24</v>
      </c>
      <c r="K4081" s="5">
        <v>28.5</v>
      </c>
      <c r="L4081" s="4">
        <f t="shared" si="190"/>
        <v>28.25</v>
      </c>
      <c r="M4081" s="5">
        <f t="shared" si="191"/>
        <v>28.5</v>
      </c>
      <c r="N4081" t="s">
        <v>24</v>
      </c>
      <c r="O4081" t="s">
        <v>34</v>
      </c>
    </row>
    <row r="4082" spans="1:15" x14ac:dyDescent="0.25">
      <c r="A4082">
        <v>59336</v>
      </c>
      <c r="B4082" t="s">
        <v>12</v>
      </c>
      <c r="C4082">
        <v>66</v>
      </c>
      <c r="D4082" t="str">
        <f t="shared" si="189"/>
        <v>60–79 Age Group</v>
      </c>
      <c r="E4082" t="s">
        <v>13</v>
      </c>
      <c r="F4082" t="s">
        <v>34</v>
      </c>
      <c r="G4082" t="s">
        <v>13</v>
      </c>
      <c r="H4082" t="s">
        <v>14</v>
      </c>
      <c r="I4082" t="s">
        <v>21</v>
      </c>
      <c r="J4082" s="5">
        <v>74.900000000000006</v>
      </c>
      <c r="K4082" s="5">
        <v>32.1</v>
      </c>
      <c r="L4082" s="4">
        <f t="shared" si="190"/>
        <v>28.25</v>
      </c>
      <c r="M4082" s="5">
        <f t="shared" si="191"/>
        <v>32.1</v>
      </c>
      <c r="N4082" t="s">
        <v>24</v>
      </c>
      <c r="O4082" t="s">
        <v>34</v>
      </c>
    </row>
    <row r="4083" spans="1:15" x14ac:dyDescent="0.25">
      <c r="A4083">
        <v>61837</v>
      </c>
      <c r="B4083" t="s">
        <v>19</v>
      </c>
      <c r="C4083">
        <v>66</v>
      </c>
      <c r="D4083" t="str">
        <f t="shared" si="189"/>
        <v>60–79 Age Group</v>
      </c>
      <c r="E4083" t="s">
        <v>34</v>
      </c>
      <c r="F4083" t="s">
        <v>34</v>
      </c>
      <c r="G4083" t="s">
        <v>13</v>
      </c>
      <c r="H4083" t="s">
        <v>20</v>
      </c>
      <c r="I4083" t="s">
        <v>15</v>
      </c>
      <c r="J4083" s="5">
        <v>58.95</v>
      </c>
      <c r="K4083" s="5">
        <v>24.6</v>
      </c>
      <c r="L4083" s="4">
        <f t="shared" si="190"/>
        <v>28.25</v>
      </c>
      <c r="M4083" s="5">
        <f t="shared" si="191"/>
        <v>24.6</v>
      </c>
      <c r="N4083" t="s">
        <v>24</v>
      </c>
      <c r="O4083" t="s">
        <v>34</v>
      </c>
    </row>
    <row r="4084" spans="1:15" x14ac:dyDescent="0.25">
      <c r="A4084">
        <v>65429</v>
      </c>
      <c r="B4084" t="s">
        <v>19</v>
      </c>
      <c r="C4084">
        <v>66</v>
      </c>
      <c r="D4084" t="str">
        <f t="shared" si="189"/>
        <v>60–79 Age Group</v>
      </c>
      <c r="E4084" t="s">
        <v>34</v>
      </c>
      <c r="F4084" t="s">
        <v>34</v>
      </c>
      <c r="G4084" t="s">
        <v>13</v>
      </c>
      <c r="H4084" t="s">
        <v>43</v>
      </c>
      <c r="I4084" t="s">
        <v>21</v>
      </c>
      <c r="J4084" s="5">
        <v>93.34</v>
      </c>
      <c r="K4084" s="5">
        <v>27.7</v>
      </c>
      <c r="L4084" s="4">
        <f t="shared" si="190"/>
        <v>28.25</v>
      </c>
      <c r="M4084" s="5">
        <f t="shared" si="191"/>
        <v>27.7</v>
      </c>
      <c r="N4084" t="s">
        <v>24</v>
      </c>
      <c r="O4084" t="s">
        <v>34</v>
      </c>
    </row>
    <row r="4085" spans="1:15" x14ac:dyDescent="0.25">
      <c r="A4085">
        <v>66067</v>
      </c>
      <c r="B4085" t="s">
        <v>12</v>
      </c>
      <c r="C4085">
        <v>66</v>
      </c>
      <c r="D4085" t="str">
        <f t="shared" si="189"/>
        <v>60–79 Age Group</v>
      </c>
      <c r="E4085" t="s">
        <v>34</v>
      </c>
      <c r="F4085" t="s">
        <v>34</v>
      </c>
      <c r="G4085" t="s">
        <v>13</v>
      </c>
      <c r="H4085" t="s">
        <v>14</v>
      </c>
      <c r="I4085" t="s">
        <v>21</v>
      </c>
      <c r="J4085" s="5">
        <v>67.92</v>
      </c>
      <c r="K4085" s="5">
        <v>31.1</v>
      </c>
      <c r="L4085" s="4">
        <f t="shared" si="190"/>
        <v>28.25</v>
      </c>
      <c r="M4085" s="5">
        <f t="shared" si="191"/>
        <v>31.1</v>
      </c>
      <c r="N4085" t="s">
        <v>18</v>
      </c>
      <c r="O4085" t="s">
        <v>34</v>
      </c>
    </row>
    <row r="4086" spans="1:15" x14ac:dyDescent="0.25">
      <c r="A4086">
        <v>67981</v>
      </c>
      <c r="B4086" t="s">
        <v>12</v>
      </c>
      <c r="C4086">
        <v>66</v>
      </c>
      <c r="D4086" t="str">
        <f t="shared" si="189"/>
        <v>60–79 Age Group</v>
      </c>
      <c r="E4086" t="s">
        <v>34</v>
      </c>
      <c r="F4086" t="s">
        <v>34</v>
      </c>
      <c r="G4086" t="s">
        <v>13</v>
      </c>
      <c r="H4086" t="s">
        <v>14</v>
      </c>
      <c r="I4086" t="s">
        <v>15</v>
      </c>
      <c r="J4086" s="5">
        <v>151.16</v>
      </c>
      <c r="K4086" s="5">
        <v>27.5</v>
      </c>
      <c r="L4086" s="4">
        <f t="shared" si="190"/>
        <v>28.25</v>
      </c>
      <c r="M4086" s="5">
        <f t="shared" si="191"/>
        <v>27.5</v>
      </c>
      <c r="N4086" t="s">
        <v>18</v>
      </c>
      <c r="O4086" t="s">
        <v>13</v>
      </c>
    </row>
    <row r="4087" spans="1:15" x14ac:dyDescent="0.25">
      <c r="A4087">
        <v>71387</v>
      </c>
      <c r="B4087" t="s">
        <v>19</v>
      </c>
      <c r="C4087">
        <v>66</v>
      </c>
      <c r="D4087" t="str">
        <f t="shared" si="189"/>
        <v>60–79 Age Group</v>
      </c>
      <c r="E4087" t="s">
        <v>34</v>
      </c>
      <c r="F4087" t="s">
        <v>34</v>
      </c>
      <c r="G4087" t="s">
        <v>13</v>
      </c>
      <c r="H4087" t="s">
        <v>43</v>
      </c>
      <c r="I4087" t="s">
        <v>21</v>
      </c>
      <c r="J4087" s="5">
        <v>59.62</v>
      </c>
      <c r="K4087" s="5">
        <v>32.4</v>
      </c>
      <c r="L4087" s="4">
        <f t="shared" si="190"/>
        <v>28.25</v>
      </c>
      <c r="M4087" s="5">
        <f t="shared" si="191"/>
        <v>32.4</v>
      </c>
      <c r="N4087" t="s">
        <v>24</v>
      </c>
      <c r="O4087" t="s">
        <v>34</v>
      </c>
    </row>
    <row r="4088" spans="1:15" x14ac:dyDescent="0.25">
      <c r="A4088">
        <v>71515</v>
      </c>
      <c r="B4088" t="s">
        <v>19</v>
      </c>
      <c r="C4088">
        <v>66</v>
      </c>
      <c r="D4088" t="str">
        <f t="shared" si="189"/>
        <v>60–79 Age Group</v>
      </c>
      <c r="E4088" t="s">
        <v>34</v>
      </c>
      <c r="F4088" t="s">
        <v>34</v>
      </c>
      <c r="G4088" t="s">
        <v>13</v>
      </c>
      <c r="H4088" t="s">
        <v>14</v>
      </c>
      <c r="I4088" t="s">
        <v>21</v>
      </c>
      <c r="J4088" s="5">
        <v>200.91</v>
      </c>
      <c r="K4088" s="5">
        <v>27.6</v>
      </c>
      <c r="L4088" s="4">
        <f t="shared" si="190"/>
        <v>28.25</v>
      </c>
      <c r="M4088" s="5">
        <f t="shared" si="191"/>
        <v>27.6</v>
      </c>
      <c r="N4088" t="s">
        <v>24</v>
      </c>
      <c r="O4088" t="s">
        <v>34</v>
      </c>
    </row>
    <row r="4089" spans="1:15" x14ac:dyDescent="0.25">
      <c r="A4089">
        <v>71585</v>
      </c>
      <c r="B4089" t="s">
        <v>19</v>
      </c>
      <c r="C4089">
        <v>66</v>
      </c>
      <c r="D4089" t="str">
        <f t="shared" si="189"/>
        <v>60–79 Age Group</v>
      </c>
      <c r="E4089" t="s">
        <v>34</v>
      </c>
      <c r="F4089" t="s">
        <v>34</v>
      </c>
      <c r="G4089" t="s">
        <v>13</v>
      </c>
      <c r="H4089" t="s">
        <v>43</v>
      </c>
      <c r="I4089" t="s">
        <v>15</v>
      </c>
      <c r="J4089" s="5">
        <v>87.24</v>
      </c>
      <c r="K4089" s="5">
        <v>22.5</v>
      </c>
      <c r="L4089" s="4">
        <f t="shared" si="190"/>
        <v>28.25</v>
      </c>
      <c r="M4089" s="5">
        <f t="shared" si="191"/>
        <v>22.5</v>
      </c>
      <c r="N4089" t="s">
        <v>18</v>
      </c>
      <c r="O4089" t="s">
        <v>34</v>
      </c>
    </row>
    <row r="4090" spans="1:15" x14ac:dyDescent="0.25">
      <c r="A4090">
        <v>71719</v>
      </c>
      <c r="B4090" t="s">
        <v>12</v>
      </c>
      <c r="C4090">
        <v>66</v>
      </c>
      <c r="D4090" t="str">
        <f t="shared" si="189"/>
        <v>60–79 Age Group</v>
      </c>
      <c r="E4090" t="s">
        <v>34</v>
      </c>
      <c r="F4090" t="s">
        <v>34</v>
      </c>
      <c r="G4090" t="s">
        <v>13</v>
      </c>
      <c r="H4090" t="s">
        <v>43</v>
      </c>
      <c r="I4090" t="s">
        <v>21</v>
      </c>
      <c r="J4090" s="5">
        <v>57.17</v>
      </c>
      <c r="K4090" s="5">
        <v>25.5</v>
      </c>
      <c r="L4090" s="4">
        <f t="shared" si="190"/>
        <v>28.25</v>
      </c>
      <c r="M4090" s="5">
        <f t="shared" si="191"/>
        <v>25.5</v>
      </c>
      <c r="N4090" t="s">
        <v>18</v>
      </c>
      <c r="O4090" t="s">
        <v>34</v>
      </c>
    </row>
    <row r="4091" spans="1:15" x14ac:dyDescent="0.25">
      <c r="A4091">
        <v>72215</v>
      </c>
      <c r="B4091" t="s">
        <v>19</v>
      </c>
      <c r="C4091">
        <v>66</v>
      </c>
      <c r="D4091" t="str">
        <f t="shared" si="189"/>
        <v>60–79 Age Group</v>
      </c>
      <c r="E4091" t="s">
        <v>34</v>
      </c>
      <c r="F4091" t="s">
        <v>34</v>
      </c>
      <c r="G4091" t="s">
        <v>13</v>
      </c>
      <c r="H4091" t="s">
        <v>20</v>
      </c>
      <c r="I4091" t="s">
        <v>21</v>
      </c>
      <c r="J4091" s="5">
        <v>212.92</v>
      </c>
      <c r="K4091" s="5">
        <v>21.4</v>
      </c>
      <c r="L4091" s="4">
        <f t="shared" si="190"/>
        <v>28.25</v>
      </c>
      <c r="M4091" s="5">
        <f t="shared" si="191"/>
        <v>21.4</v>
      </c>
      <c r="N4091" t="s">
        <v>24</v>
      </c>
      <c r="O4091" t="s">
        <v>34</v>
      </c>
    </row>
    <row r="4092" spans="1:15" x14ac:dyDescent="0.25">
      <c r="A4092">
        <v>2326</v>
      </c>
      <c r="B4092" t="s">
        <v>19</v>
      </c>
      <c r="C4092">
        <v>67</v>
      </c>
      <c r="D4092" t="str">
        <f t="shared" si="189"/>
        <v>60–79 Age Group</v>
      </c>
      <c r="E4092" t="s">
        <v>13</v>
      </c>
      <c r="F4092" t="s">
        <v>34</v>
      </c>
      <c r="G4092" t="s">
        <v>13</v>
      </c>
      <c r="H4092" t="s">
        <v>14</v>
      </c>
      <c r="I4092" t="s">
        <v>21</v>
      </c>
      <c r="J4092" s="5">
        <v>179.12</v>
      </c>
      <c r="K4092" s="5">
        <v>28.1</v>
      </c>
      <c r="L4092" s="4">
        <f t="shared" si="190"/>
        <v>28.25</v>
      </c>
      <c r="M4092" s="5">
        <f t="shared" si="191"/>
        <v>28.1</v>
      </c>
      <c r="N4092" t="s">
        <v>18</v>
      </c>
      <c r="O4092" t="s">
        <v>13</v>
      </c>
    </row>
    <row r="4093" spans="1:15" x14ac:dyDescent="0.25">
      <c r="A4093">
        <v>2457</v>
      </c>
      <c r="B4093" t="s">
        <v>19</v>
      </c>
      <c r="C4093">
        <v>67</v>
      </c>
      <c r="D4093" t="str">
        <f t="shared" si="189"/>
        <v>60–79 Age Group</v>
      </c>
      <c r="E4093" t="s">
        <v>34</v>
      </c>
      <c r="F4093" t="s">
        <v>13</v>
      </c>
      <c r="G4093" t="s">
        <v>13</v>
      </c>
      <c r="H4093" t="s">
        <v>20</v>
      </c>
      <c r="I4093" t="s">
        <v>21</v>
      </c>
      <c r="J4093" s="5">
        <v>94.45</v>
      </c>
      <c r="K4093" s="5">
        <v>29.6</v>
      </c>
      <c r="L4093" s="4">
        <f t="shared" si="190"/>
        <v>28.25</v>
      </c>
      <c r="M4093" s="5">
        <f t="shared" si="191"/>
        <v>29.6</v>
      </c>
      <c r="N4093" t="s">
        <v>18</v>
      </c>
      <c r="O4093" t="s">
        <v>34</v>
      </c>
    </row>
    <row r="4094" spans="1:15" x14ac:dyDescent="0.25">
      <c r="A4094">
        <v>3612</v>
      </c>
      <c r="B4094" t="s">
        <v>12</v>
      </c>
      <c r="C4094">
        <v>67</v>
      </c>
      <c r="D4094" t="str">
        <f t="shared" si="189"/>
        <v>60–79 Age Group</v>
      </c>
      <c r="E4094" t="s">
        <v>34</v>
      </c>
      <c r="F4094" t="s">
        <v>34</v>
      </c>
      <c r="G4094" t="s">
        <v>13</v>
      </c>
      <c r="H4094" t="s">
        <v>14</v>
      </c>
      <c r="I4094" t="s">
        <v>21</v>
      </c>
      <c r="J4094" s="5">
        <v>86.96</v>
      </c>
      <c r="K4094" s="5">
        <v>31.4</v>
      </c>
      <c r="L4094" s="4">
        <f t="shared" si="190"/>
        <v>28.25</v>
      </c>
      <c r="M4094" s="5">
        <f t="shared" si="191"/>
        <v>31.4</v>
      </c>
      <c r="N4094" t="s">
        <v>18</v>
      </c>
      <c r="O4094" t="s">
        <v>34</v>
      </c>
    </row>
    <row r="4095" spans="1:15" x14ac:dyDescent="0.25">
      <c r="A4095">
        <v>6206</v>
      </c>
      <c r="B4095" t="s">
        <v>19</v>
      </c>
      <c r="C4095">
        <v>67</v>
      </c>
      <c r="D4095" t="str">
        <f t="shared" si="189"/>
        <v>60–79 Age Group</v>
      </c>
      <c r="E4095" t="s">
        <v>34</v>
      </c>
      <c r="F4095" t="s">
        <v>34</v>
      </c>
      <c r="G4095" t="s">
        <v>13</v>
      </c>
      <c r="H4095" t="s">
        <v>20</v>
      </c>
      <c r="I4095" t="s">
        <v>21</v>
      </c>
      <c r="J4095" s="5">
        <v>90.35</v>
      </c>
      <c r="K4095" s="5">
        <v>28.1</v>
      </c>
      <c r="L4095" s="4">
        <f t="shared" si="190"/>
        <v>28.25</v>
      </c>
      <c r="M4095" s="5">
        <f t="shared" si="191"/>
        <v>28.1</v>
      </c>
      <c r="N4095" t="s">
        <v>38</v>
      </c>
      <c r="O4095" t="s">
        <v>34</v>
      </c>
    </row>
    <row r="4096" spans="1:15" x14ac:dyDescent="0.25">
      <c r="A4096">
        <v>6672</v>
      </c>
      <c r="B4096" t="s">
        <v>12</v>
      </c>
      <c r="C4096">
        <v>67</v>
      </c>
      <c r="D4096" t="str">
        <f t="shared" si="189"/>
        <v>60–79 Age Group</v>
      </c>
      <c r="E4096" t="s">
        <v>34</v>
      </c>
      <c r="F4096" t="s">
        <v>34</v>
      </c>
      <c r="G4096" t="s">
        <v>13</v>
      </c>
      <c r="H4096" t="s">
        <v>14</v>
      </c>
      <c r="I4096" t="s">
        <v>15</v>
      </c>
      <c r="J4096" s="5">
        <v>92.73</v>
      </c>
      <c r="K4096" s="5" t="s">
        <v>4270</v>
      </c>
      <c r="L4096" s="4">
        <f t="shared" si="190"/>
        <v>28.25</v>
      </c>
      <c r="M4096" s="5">
        <f t="shared" si="191"/>
        <v>28.25</v>
      </c>
      <c r="N4096" t="s">
        <v>24</v>
      </c>
      <c r="O4096" t="s">
        <v>34</v>
      </c>
    </row>
    <row r="4097" spans="1:15" x14ac:dyDescent="0.25">
      <c r="A4097">
        <v>7529</v>
      </c>
      <c r="B4097" t="s">
        <v>12</v>
      </c>
      <c r="C4097">
        <v>67</v>
      </c>
      <c r="D4097" t="str">
        <f t="shared" si="189"/>
        <v>60–79 Age Group</v>
      </c>
      <c r="E4097" t="s">
        <v>34</v>
      </c>
      <c r="F4097" t="s">
        <v>34</v>
      </c>
      <c r="G4097" t="s">
        <v>13</v>
      </c>
      <c r="H4097" t="s">
        <v>14</v>
      </c>
      <c r="I4097" t="s">
        <v>21</v>
      </c>
      <c r="J4097" s="5">
        <v>83.16</v>
      </c>
      <c r="K4097" s="5">
        <v>25.5</v>
      </c>
      <c r="L4097" s="4">
        <f t="shared" si="190"/>
        <v>28.25</v>
      </c>
      <c r="M4097" s="5">
        <f t="shared" si="191"/>
        <v>25.5</v>
      </c>
      <c r="N4097" t="s">
        <v>18</v>
      </c>
      <c r="O4097" t="s">
        <v>34</v>
      </c>
    </row>
    <row r="4098" spans="1:15" x14ac:dyDescent="0.25">
      <c r="A4098">
        <v>7924</v>
      </c>
      <c r="B4098" t="s">
        <v>19</v>
      </c>
      <c r="C4098">
        <v>67</v>
      </c>
      <c r="D4098" t="str">
        <f t="shared" ref="D4098:D4161" si="192">_xlfn.IFS(
C4098&lt;18,"1–17 Age Group",
C4098&lt;40,"18–39 Age Group",
C4098&lt;60,"40–59 Age Group",
C4098&lt;80,"60–79 Age Group",
TRUE,"80+ Age Group"
)</f>
        <v>60–79 Age Group</v>
      </c>
      <c r="E4098" t="s">
        <v>34</v>
      </c>
      <c r="F4098" t="s">
        <v>34</v>
      </c>
      <c r="G4098" t="s">
        <v>13</v>
      </c>
      <c r="H4098" t="s">
        <v>14</v>
      </c>
      <c r="I4098" t="s">
        <v>15</v>
      </c>
      <c r="J4098" s="5">
        <v>101.46</v>
      </c>
      <c r="K4098" s="5">
        <v>25.9</v>
      </c>
      <c r="L4098" s="4">
        <f t="shared" ref="L4098:L4161" si="193">MEDIAN(K:K)</f>
        <v>28.25</v>
      </c>
      <c r="M4098" s="5">
        <f t="shared" ref="M4098:M4161" si="194">IF(K:K="",$L4098,$K4098)</f>
        <v>25.9</v>
      </c>
      <c r="N4098" t="s">
        <v>18</v>
      </c>
      <c r="O4098" t="s">
        <v>34</v>
      </c>
    </row>
    <row r="4099" spans="1:15" x14ac:dyDescent="0.25">
      <c r="A4099">
        <v>9046</v>
      </c>
      <c r="B4099" t="s">
        <v>12</v>
      </c>
      <c r="C4099">
        <v>67</v>
      </c>
      <c r="D4099" t="str">
        <f t="shared" si="192"/>
        <v>60–79 Age Group</v>
      </c>
      <c r="E4099" t="s">
        <v>34</v>
      </c>
      <c r="F4099" t="s">
        <v>13</v>
      </c>
      <c r="G4099" t="s">
        <v>13</v>
      </c>
      <c r="H4099" t="s">
        <v>14</v>
      </c>
      <c r="I4099" t="s">
        <v>15</v>
      </c>
      <c r="J4099" s="5">
        <v>228.69</v>
      </c>
      <c r="K4099" s="5">
        <v>36.6</v>
      </c>
      <c r="L4099" s="4">
        <f t="shared" si="193"/>
        <v>28.25</v>
      </c>
      <c r="M4099" s="5">
        <f t="shared" si="194"/>
        <v>36.6</v>
      </c>
      <c r="N4099" t="s">
        <v>18</v>
      </c>
      <c r="O4099" t="s">
        <v>13</v>
      </c>
    </row>
    <row r="4100" spans="1:15" x14ac:dyDescent="0.25">
      <c r="A4100">
        <v>13111</v>
      </c>
      <c r="B4100" t="s">
        <v>19</v>
      </c>
      <c r="C4100">
        <v>67</v>
      </c>
      <c r="D4100" t="str">
        <f t="shared" si="192"/>
        <v>60–79 Age Group</v>
      </c>
      <c r="E4100" t="s">
        <v>13</v>
      </c>
      <c r="F4100" t="s">
        <v>34</v>
      </c>
      <c r="G4100" t="s">
        <v>13</v>
      </c>
      <c r="H4100" t="s">
        <v>14</v>
      </c>
      <c r="I4100" t="s">
        <v>21</v>
      </c>
      <c r="J4100" s="5">
        <v>85.48</v>
      </c>
      <c r="K4100" s="5" t="s">
        <v>4270</v>
      </c>
      <c r="L4100" s="4">
        <f t="shared" si="193"/>
        <v>28.25</v>
      </c>
      <c r="M4100" s="5">
        <f t="shared" si="194"/>
        <v>28.25</v>
      </c>
      <c r="N4100" t="s">
        <v>29</v>
      </c>
      <c r="O4100" t="s">
        <v>34</v>
      </c>
    </row>
    <row r="4101" spans="1:15" x14ac:dyDescent="0.25">
      <c r="A4101">
        <v>13155</v>
      </c>
      <c r="B4101" t="s">
        <v>19</v>
      </c>
      <c r="C4101">
        <v>67</v>
      </c>
      <c r="D4101" t="str">
        <f t="shared" si="192"/>
        <v>60–79 Age Group</v>
      </c>
      <c r="E4101" t="s">
        <v>13</v>
      </c>
      <c r="F4101" t="s">
        <v>34</v>
      </c>
      <c r="G4101" t="s">
        <v>13</v>
      </c>
      <c r="H4101" t="s">
        <v>43</v>
      </c>
      <c r="I4101" t="s">
        <v>21</v>
      </c>
      <c r="J4101" s="5">
        <v>263.56</v>
      </c>
      <c r="K4101" s="5">
        <v>26.3</v>
      </c>
      <c r="L4101" s="4">
        <f t="shared" si="193"/>
        <v>28.25</v>
      </c>
      <c r="M4101" s="5">
        <f t="shared" si="194"/>
        <v>26.3</v>
      </c>
      <c r="N4101" t="s">
        <v>24</v>
      </c>
      <c r="O4101" t="s">
        <v>34</v>
      </c>
    </row>
    <row r="4102" spans="1:15" x14ac:dyDescent="0.25">
      <c r="A4102">
        <v>15824</v>
      </c>
      <c r="B4102" t="s">
        <v>19</v>
      </c>
      <c r="C4102">
        <v>67</v>
      </c>
      <c r="D4102" t="str">
        <f t="shared" si="192"/>
        <v>60–79 Age Group</v>
      </c>
      <c r="E4102" t="s">
        <v>34</v>
      </c>
      <c r="F4102" t="s">
        <v>34</v>
      </c>
      <c r="G4102" t="s">
        <v>13</v>
      </c>
      <c r="H4102" t="s">
        <v>14</v>
      </c>
      <c r="I4102" t="s">
        <v>21</v>
      </c>
      <c r="J4102" s="5">
        <v>81.680000000000007</v>
      </c>
      <c r="K4102" s="5">
        <v>30.4</v>
      </c>
      <c r="L4102" s="4">
        <f t="shared" si="193"/>
        <v>28.25</v>
      </c>
      <c r="M4102" s="5">
        <f t="shared" si="194"/>
        <v>30.4</v>
      </c>
      <c r="N4102" t="s">
        <v>24</v>
      </c>
      <c r="O4102" t="s">
        <v>34</v>
      </c>
    </row>
    <row r="4103" spans="1:15" x14ac:dyDescent="0.25">
      <c r="A4103">
        <v>16079</v>
      </c>
      <c r="B4103" t="s">
        <v>19</v>
      </c>
      <c r="C4103">
        <v>67</v>
      </c>
      <c r="D4103" t="str">
        <f t="shared" si="192"/>
        <v>60–79 Age Group</v>
      </c>
      <c r="E4103" t="s">
        <v>34</v>
      </c>
      <c r="F4103" t="s">
        <v>34</v>
      </c>
      <c r="G4103" t="s">
        <v>13</v>
      </c>
      <c r="H4103" t="s">
        <v>14</v>
      </c>
      <c r="I4103" t="s">
        <v>15</v>
      </c>
      <c r="J4103" s="5">
        <v>100.16</v>
      </c>
      <c r="K4103" s="5">
        <v>31.8</v>
      </c>
      <c r="L4103" s="4">
        <f t="shared" si="193"/>
        <v>28.25</v>
      </c>
      <c r="M4103" s="5">
        <f t="shared" si="194"/>
        <v>31.8</v>
      </c>
      <c r="N4103" t="s">
        <v>38</v>
      </c>
      <c r="O4103" t="s">
        <v>34</v>
      </c>
    </row>
    <row r="4104" spans="1:15" x14ac:dyDescent="0.25">
      <c r="A4104">
        <v>17242</v>
      </c>
      <c r="B4104" t="s">
        <v>12</v>
      </c>
      <c r="C4104">
        <v>67</v>
      </c>
      <c r="D4104" t="str">
        <f t="shared" si="192"/>
        <v>60–79 Age Group</v>
      </c>
      <c r="E4104" t="s">
        <v>34</v>
      </c>
      <c r="F4104" t="s">
        <v>34</v>
      </c>
      <c r="G4104" t="s">
        <v>13</v>
      </c>
      <c r="H4104" t="s">
        <v>20</v>
      </c>
      <c r="I4104" t="s">
        <v>15</v>
      </c>
      <c r="J4104" s="5">
        <v>68.52</v>
      </c>
      <c r="K4104" s="5">
        <v>26.2</v>
      </c>
      <c r="L4104" s="4">
        <f t="shared" si="193"/>
        <v>28.25</v>
      </c>
      <c r="M4104" s="5">
        <f t="shared" si="194"/>
        <v>26.2</v>
      </c>
      <c r="N4104" t="s">
        <v>24</v>
      </c>
      <c r="O4104" t="s">
        <v>34</v>
      </c>
    </row>
    <row r="4105" spans="1:15" x14ac:dyDescent="0.25">
      <c r="A4105">
        <v>18266</v>
      </c>
      <c r="B4105" t="s">
        <v>19</v>
      </c>
      <c r="C4105">
        <v>67</v>
      </c>
      <c r="D4105" t="str">
        <f t="shared" si="192"/>
        <v>60–79 Age Group</v>
      </c>
      <c r="E4105" t="s">
        <v>34</v>
      </c>
      <c r="F4105" t="s">
        <v>34</v>
      </c>
      <c r="G4105" t="s">
        <v>13</v>
      </c>
      <c r="H4105" t="s">
        <v>14</v>
      </c>
      <c r="I4105" t="s">
        <v>21</v>
      </c>
      <c r="J4105" s="5">
        <v>102.89</v>
      </c>
      <c r="K4105" s="5">
        <v>26.4</v>
      </c>
      <c r="L4105" s="4">
        <f t="shared" si="193"/>
        <v>28.25</v>
      </c>
      <c r="M4105" s="5">
        <f t="shared" si="194"/>
        <v>26.4</v>
      </c>
      <c r="N4105" t="s">
        <v>24</v>
      </c>
      <c r="O4105" t="s">
        <v>34</v>
      </c>
    </row>
    <row r="4106" spans="1:15" x14ac:dyDescent="0.25">
      <c r="A4106">
        <v>19439</v>
      </c>
      <c r="B4106" t="s">
        <v>12</v>
      </c>
      <c r="C4106">
        <v>67</v>
      </c>
      <c r="D4106" t="str">
        <f t="shared" si="192"/>
        <v>60–79 Age Group</v>
      </c>
      <c r="E4106" t="s">
        <v>34</v>
      </c>
      <c r="F4106" t="s">
        <v>13</v>
      </c>
      <c r="G4106" t="s">
        <v>13</v>
      </c>
      <c r="H4106" t="s">
        <v>14</v>
      </c>
      <c r="I4106" t="s">
        <v>21</v>
      </c>
      <c r="J4106" s="5">
        <v>97.24</v>
      </c>
      <c r="K4106" s="5" t="s">
        <v>4270</v>
      </c>
      <c r="L4106" s="4">
        <f t="shared" si="193"/>
        <v>28.25</v>
      </c>
      <c r="M4106" s="5">
        <f t="shared" si="194"/>
        <v>28.25</v>
      </c>
      <c r="N4106" t="s">
        <v>38</v>
      </c>
      <c r="O4106" t="s">
        <v>34</v>
      </c>
    </row>
    <row r="4107" spans="1:15" x14ac:dyDescent="0.25">
      <c r="A4107">
        <v>19769</v>
      </c>
      <c r="B4107" t="s">
        <v>19</v>
      </c>
      <c r="C4107">
        <v>67</v>
      </c>
      <c r="D4107" t="str">
        <f t="shared" si="192"/>
        <v>60–79 Age Group</v>
      </c>
      <c r="E4107" t="s">
        <v>34</v>
      </c>
      <c r="F4107" t="s">
        <v>34</v>
      </c>
      <c r="G4107" t="s">
        <v>13</v>
      </c>
      <c r="H4107" t="s">
        <v>20</v>
      </c>
      <c r="I4107" t="s">
        <v>21</v>
      </c>
      <c r="J4107" s="5">
        <v>80.180000000000007</v>
      </c>
      <c r="K4107" s="5">
        <v>22.9</v>
      </c>
      <c r="L4107" s="4">
        <f t="shared" si="193"/>
        <v>28.25</v>
      </c>
      <c r="M4107" s="5">
        <f t="shared" si="194"/>
        <v>22.9</v>
      </c>
      <c r="N4107" t="s">
        <v>18</v>
      </c>
      <c r="O4107" t="s">
        <v>34</v>
      </c>
    </row>
    <row r="4108" spans="1:15" x14ac:dyDescent="0.25">
      <c r="A4108">
        <v>20393</v>
      </c>
      <c r="B4108" t="s">
        <v>19</v>
      </c>
      <c r="C4108">
        <v>67</v>
      </c>
      <c r="D4108" t="str">
        <f t="shared" si="192"/>
        <v>60–79 Age Group</v>
      </c>
      <c r="E4108" t="s">
        <v>13</v>
      </c>
      <c r="F4108" t="s">
        <v>34</v>
      </c>
      <c r="G4108" t="s">
        <v>13</v>
      </c>
      <c r="H4108" t="s">
        <v>14</v>
      </c>
      <c r="I4108" t="s">
        <v>15</v>
      </c>
      <c r="J4108" s="5">
        <v>97.06</v>
      </c>
      <c r="K4108" s="5">
        <v>30.9</v>
      </c>
      <c r="L4108" s="4">
        <f t="shared" si="193"/>
        <v>28.25</v>
      </c>
      <c r="M4108" s="5">
        <f t="shared" si="194"/>
        <v>30.9</v>
      </c>
      <c r="N4108" t="s">
        <v>24</v>
      </c>
      <c r="O4108" t="s">
        <v>34</v>
      </c>
    </row>
    <row r="4109" spans="1:15" x14ac:dyDescent="0.25">
      <c r="A4109">
        <v>20657</v>
      </c>
      <c r="B4109" t="s">
        <v>19</v>
      </c>
      <c r="C4109">
        <v>67</v>
      </c>
      <c r="D4109" t="str">
        <f t="shared" si="192"/>
        <v>60–79 Age Group</v>
      </c>
      <c r="E4109" t="s">
        <v>34</v>
      </c>
      <c r="F4109" t="s">
        <v>34</v>
      </c>
      <c r="G4109" t="s">
        <v>13</v>
      </c>
      <c r="H4109" t="s">
        <v>14</v>
      </c>
      <c r="I4109" t="s">
        <v>15</v>
      </c>
      <c r="J4109" s="5">
        <v>227.96</v>
      </c>
      <c r="K4109" s="5">
        <v>32.799999999999997</v>
      </c>
      <c r="L4109" s="4">
        <f t="shared" si="193"/>
        <v>28.25</v>
      </c>
      <c r="M4109" s="5">
        <f t="shared" si="194"/>
        <v>32.799999999999997</v>
      </c>
      <c r="N4109" t="s">
        <v>38</v>
      </c>
      <c r="O4109" t="s">
        <v>34</v>
      </c>
    </row>
    <row r="4110" spans="1:15" x14ac:dyDescent="0.25">
      <c r="A4110">
        <v>20980</v>
      </c>
      <c r="B4110" t="s">
        <v>12</v>
      </c>
      <c r="C4110">
        <v>67</v>
      </c>
      <c r="D4110" t="str">
        <f t="shared" si="192"/>
        <v>60–79 Age Group</v>
      </c>
      <c r="E4110" t="s">
        <v>34</v>
      </c>
      <c r="F4110" t="s">
        <v>34</v>
      </c>
      <c r="G4110" t="s">
        <v>13</v>
      </c>
      <c r="H4110" t="s">
        <v>14</v>
      </c>
      <c r="I4110" t="s">
        <v>15</v>
      </c>
      <c r="J4110" s="5">
        <v>190.7</v>
      </c>
      <c r="K4110" s="5">
        <v>36</v>
      </c>
      <c r="L4110" s="4">
        <f t="shared" si="193"/>
        <v>28.25</v>
      </c>
      <c r="M4110" s="5">
        <f t="shared" si="194"/>
        <v>36</v>
      </c>
      <c r="N4110" t="s">
        <v>18</v>
      </c>
      <c r="O4110" t="s">
        <v>34</v>
      </c>
    </row>
    <row r="4111" spans="1:15" x14ac:dyDescent="0.25">
      <c r="A4111">
        <v>21534</v>
      </c>
      <c r="B4111" t="s">
        <v>12</v>
      </c>
      <c r="C4111">
        <v>67</v>
      </c>
      <c r="D4111" t="str">
        <f t="shared" si="192"/>
        <v>60–79 Age Group</v>
      </c>
      <c r="E4111" t="s">
        <v>34</v>
      </c>
      <c r="F4111" t="s">
        <v>34</v>
      </c>
      <c r="G4111" t="s">
        <v>13</v>
      </c>
      <c r="H4111" t="s">
        <v>14</v>
      </c>
      <c r="I4111" t="s">
        <v>15</v>
      </c>
      <c r="J4111" s="5">
        <v>260.85000000000002</v>
      </c>
      <c r="K4111" s="5" t="s">
        <v>4270</v>
      </c>
      <c r="L4111" s="4">
        <f t="shared" si="193"/>
        <v>28.25</v>
      </c>
      <c r="M4111" s="5">
        <f t="shared" si="194"/>
        <v>28.25</v>
      </c>
      <c r="N4111" t="s">
        <v>38</v>
      </c>
      <c r="O4111" t="s">
        <v>34</v>
      </c>
    </row>
    <row r="4112" spans="1:15" x14ac:dyDescent="0.25">
      <c r="A4112">
        <v>27323</v>
      </c>
      <c r="B4112" t="s">
        <v>19</v>
      </c>
      <c r="C4112">
        <v>67</v>
      </c>
      <c r="D4112" t="str">
        <f t="shared" si="192"/>
        <v>60–79 Age Group</v>
      </c>
      <c r="E4112" t="s">
        <v>34</v>
      </c>
      <c r="F4112" t="s">
        <v>34</v>
      </c>
      <c r="G4112" t="s">
        <v>13</v>
      </c>
      <c r="H4112" t="s">
        <v>20</v>
      </c>
      <c r="I4112" t="s">
        <v>15</v>
      </c>
      <c r="J4112" s="5">
        <v>68.61</v>
      </c>
      <c r="K4112" s="5">
        <v>31.9</v>
      </c>
      <c r="L4112" s="4">
        <f t="shared" si="193"/>
        <v>28.25</v>
      </c>
      <c r="M4112" s="5">
        <f t="shared" si="194"/>
        <v>31.9</v>
      </c>
      <c r="N4112" t="s">
        <v>24</v>
      </c>
      <c r="O4112" t="s">
        <v>34</v>
      </c>
    </row>
    <row r="4113" spans="1:15" x14ac:dyDescent="0.25">
      <c r="A4113">
        <v>28309</v>
      </c>
      <c r="B4113" t="s">
        <v>19</v>
      </c>
      <c r="C4113">
        <v>67</v>
      </c>
      <c r="D4113" t="str">
        <f t="shared" si="192"/>
        <v>60–79 Age Group</v>
      </c>
      <c r="E4113" t="s">
        <v>34</v>
      </c>
      <c r="F4113" t="s">
        <v>34</v>
      </c>
      <c r="G4113" t="s">
        <v>13</v>
      </c>
      <c r="H4113" t="s">
        <v>14</v>
      </c>
      <c r="I4113" t="s">
        <v>15</v>
      </c>
      <c r="J4113" s="5">
        <v>82.09</v>
      </c>
      <c r="K4113" s="5">
        <v>14.1</v>
      </c>
      <c r="L4113" s="4">
        <f t="shared" si="193"/>
        <v>28.25</v>
      </c>
      <c r="M4113" s="5">
        <f t="shared" si="194"/>
        <v>14.1</v>
      </c>
      <c r="N4113" t="s">
        <v>24</v>
      </c>
      <c r="O4113" t="s">
        <v>34</v>
      </c>
    </row>
    <row r="4114" spans="1:15" x14ac:dyDescent="0.25">
      <c r="A4114">
        <v>29540</v>
      </c>
      <c r="B4114" t="s">
        <v>12</v>
      </c>
      <c r="C4114">
        <v>67</v>
      </c>
      <c r="D4114" t="str">
        <f t="shared" si="192"/>
        <v>60–79 Age Group</v>
      </c>
      <c r="E4114" t="s">
        <v>34</v>
      </c>
      <c r="F4114" t="s">
        <v>34</v>
      </c>
      <c r="G4114" t="s">
        <v>13</v>
      </c>
      <c r="H4114" t="s">
        <v>14</v>
      </c>
      <c r="I4114" t="s">
        <v>21</v>
      </c>
      <c r="J4114" s="5">
        <v>97.04</v>
      </c>
      <c r="K4114" s="5">
        <v>26.9</v>
      </c>
      <c r="L4114" s="4">
        <f t="shared" si="193"/>
        <v>28.25</v>
      </c>
      <c r="M4114" s="5">
        <f t="shared" si="194"/>
        <v>26.9</v>
      </c>
      <c r="N4114" t="s">
        <v>29</v>
      </c>
      <c r="O4114" t="s">
        <v>34</v>
      </c>
    </row>
    <row r="4115" spans="1:15" x14ac:dyDescent="0.25">
      <c r="A4115">
        <v>31692</v>
      </c>
      <c r="B4115" t="s">
        <v>12</v>
      </c>
      <c r="C4115">
        <v>67</v>
      </c>
      <c r="D4115" t="str">
        <f t="shared" si="192"/>
        <v>60–79 Age Group</v>
      </c>
      <c r="E4115" t="s">
        <v>34</v>
      </c>
      <c r="F4115" t="s">
        <v>34</v>
      </c>
      <c r="G4115" t="s">
        <v>13</v>
      </c>
      <c r="H4115" t="s">
        <v>14</v>
      </c>
      <c r="I4115" t="s">
        <v>21</v>
      </c>
      <c r="J4115" s="5">
        <v>83.16</v>
      </c>
      <c r="K4115" s="5">
        <v>28.3</v>
      </c>
      <c r="L4115" s="4">
        <f t="shared" si="193"/>
        <v>28.25</v>
      </c>
      <c r="M4115" s="5">
        <f t="shared" si="194"/>
        <v>28.3</v>
      </c>
      <c r="N4115" t="s">
        <v>24</v>
      </c>
      <c r="O4115" t="s">
        <v>34</v>
      </c>
    </row>
    <row r="4116" spans="1:15" x14ac:dyDescent="0.25">
      <c r="A4116">
        <v>32183</v>
      </c>
      <c r="B4116" t="s">
        <v>19</v>
      </c>
      <c r="C4116">
        <v>67</v>
      </c>
      <c r="D4116" t="str">
        <f t="shared" si="192"/>
        <v>60–79 Age Group</v>
      </c>
      <c r="E4116" t="s">
        <v>34</v>
      </c>
      <c r="F4116" t="s">
        <v>34</v>
      </c>
      <c r="G4116" t="s">
        <v>13</v>
      </c>
      <c r="H4116" t="s">
        <v>14</v>
      </c>
      <c r="I4116" t="s">
        <v>21</v>
      </c>
      <c r="J4116" s="5">
        <v>66.08</v>
      </c>
      <c r="K4116" s="5">
        <v>36.200000000000003</v>
      </c>
      <c r="L4116" s="4">
        <f t="shared" si="193"/>
        <v>28.25</v>
      </c>
      <c r="M4116" s="5">
        <f t="shared" si="194"/>
        <v>36.200000000000003</v>
      </c>
      <c r="N4116" t="s">
        <v>24</v>
      </c>
      <c r="O4116" t="s">
        <v>34</v>
      </c>
    </row>
    <row r="4117" spans="1:15" x14ac:dyDescent="0.25">
      <c r="A4117">
        <v>32974</v>
      </c>
      <c r="B4117" t="s">
        <v>12</v>
      </c>
      <c r="C4117">
        <v>67</v>
      </c>
      <c r="D4117" t="str">
        <f t="shared" si="192"/>
        <v>60–79 Age Group</v>
      </c>
      <c r="E4117" t="s">
        <v>34</v>
      </c>
      <c r="F4117" t="s">
        <v>34</v>
      </c>
      <c r="G4117" t="s">
        <v>13</v>
      </c>
      <c r="H4117" t="s">
        <v>43</v>
      </c>
      <c r="I4117" t="s">
        <v>15</v>
      </c>
      <c r="J4117" s="5">
        <v>66.67</v>
      </c>
      <c r="K4117" s="5">
        <v>35</v>
      </c>
      <c r="L4117" s="4">
        <f t="shared" si="193"/>
        <v>28.25</v>
      </c>
      <c r="M4117" s="5">
        <f t="shared" si="194"/>
        <v>35</v>
      </c>
      <c r="N4117" t="s">
        <v>29</v>
      </c>
      <c r="O4117" t="s">
        <v>34</v>
      </c>
    </row>
    <row r="4118" spans="1:15" x14ac:dyDescent="0.25">
      <c r="A4118">
        <v>34664</v>
      </c>
      <c r="B4118" t="s">
        <v>12</v>
      </c>
      <c r="C4118">
        <v>67</v>
      </c>
      <c r="D4118" t="str">
        <f t="shared" si="192"/>
        <v>60–79 Age Group</v>
      </c>
      <c r="E4118" t="s">
        <v>34</v>
      </c>
      <c r="F4118" t="s">
        <v>34</v>
      </c>
      <c r="G4118" t="s">
        <v>13</v>
      </c>
      <c r="H4118" t="s">
        <v>14</v>
      </c>
      <c r="I4118" t="s">
        <v>15</v>
      </c>
      <c r="J4118" s="5">
        <v>110.68</v>
      </c>
      <c r="K4118" s="5">
        <v>25.1</v>
      </c>
      <c r="L4118" s="4">
        <f t="shared" si="193"/>
        <v>28.25</v>
      </c>
      <c r="M4118" s="5">
        <f t="shared" si="194"/>
        <v>25.1</v>
      </c>
      <c r="N4118" t="s">
        <v>18</v>
      </c>
      <c r="O4118" t="s">
        <v>34</v>
      </c>
    </row>
    <row r="4119" spans="1:15" x14ac:dyDescent="0.25">
      <c r="A4119">
        <v>34728</v>
      </c>
      <c r="B4119" t="s">
        <v>19</v>
      </c>
      <c r="C4119">
        <v>67</v>
      </c>
      <c r="D4119" t="str">
        <f t="shared" si="192"/>
        <v>60–79 Age Group</v>
      </c>
      <c r="E4119" t="s">
        <v>34</v>
      </c>
      <c r="F4119" t="s">
        <v>34</v>
      </c>
      <c r="G4119" t="s">
        <v>13</v>
      </c>
      <c r="H4119" t="s">
        <v>14</v>
      </c>
      <c r="I4119" t="s">
        <v>21</v>
      </c>
      <c r="J4119" s="5">
        <v>82.31</v>
      </c>
      <c r="K4119" s="5">
        <v>21.3</v>
      </c>
      <c r="L4119" s="4">
        <f t="shared" si="193"/>
        <v>28.25</v>
      </c>
      <c r="M4119" s="5">
        <f t="shared" si="194"/>
        <v>21.3</v>
      </c>
      <c r="N4119" t="s">
        <v>24</v>
      </c>
      <c r="O4119" t="s">
        <v>34</v>
      </c>
    </row>
    <row r="4120" spans="1:15" x14ac:dyDescent="0.25">
      <c r="A4120">
        <v>35463</v>
      </c>
      <c r="B4120" t="s">
        <v>12</v>
      </c>
      <c r="C4120">
        <v>67</v>
      </c>
      <c r="D4120" t="str">
        <f t="shared" si="192"/>
        <v>60–79 Age Group</v>
      </c>
      <c r="E4120" t="s">
        <v>34</v>
      </c>
      <c r="F4120" t="s">
        <v>34</v>
      </c>
      <c r="G4120" t="s">
        <v>13</v>
      </c>
      <c r="H4120" t="s">
        <v>14</v>
      </c>
      <c r="I4120" t="s">
        <v>15</v>
      </c>
      <c r="J4120" s="5">
        <v>97.34</v>
      </c>
      <c r="K4120" s="5">
        <v>28.9</v>
      </c>
      <c r="L4120" s="4">
        <f t="shared" si="193"/>
        <v>28.25</v>
      </c>
      <c r="M4120" s="5">
        <f t="shared" si="194"/>
        <v>28.9</v>
      </c>
      <c r="N4120" t="s">
        <v>24</v>
      </c>
      <c r="O4120" t="s">
        <v>34</v>
      </c>
    </row>
    <row r="4121" spans="1:15" x14ac:dyDescent="0.25">
      <c r="A4121">
        <v>37640</v>
      </c>
      <c r="B4121" t="s">
        <v>19</v>
      </c>
      <c r="C4121">
        <v>67</v>
      </c>
      <c r="D4121" t="str">
        <f t="shared" si="192"/>
        <v>60–79 Age Group</v>
      </c>
      <c r="E4121" t="s">
        <v>34</v>
      </c>
      <c r="F4121" t="s">
        <v>34</v>
      </c>
      <c r="G4121" t="s">
        <v>13</v>
      </c>
      <c r="H4121" t="s">
        <v>43</v>
      </c>
      <c r="I4121" t="s">
        <v>21</v>
      </c>
      <c r="J4121" s="5">
        <v>125.33</v>
      </c>
      <c r="K4121" s="5">
        <v>26.4</v>
      </c>
      <c r="L4121" s="4">
        <f t="shared" si="193"/>
        <v>28.25</v>
      </c>
      <c r="M4121" s="5">
        <f t="shared" si="194"/>
        <v>26.4</v>
      </c>
      <c r="N4121" t="s">
        <v>38</v>
      </c>
      <c r="O4121" t="s">
        <v>34</v>
      </c>
    </row>
    <row r="4122" spans="1:15" x14ac:dyDescent="0.25">
      <c r="A4122">
        <v>38143</v>
      </c>
      <c r="B4122" t="s">
        <v>19</v>
      </c>
      <c r="C4122">
        <v>67</v>
      </c>
      <c r="D4122" t="str">
        <f t="shared" si="192"/>
        <v>60–79 Age Group</v>
      </c>
      <c r="E4122" t="s">
        <v>13</v>
      </c>
      <c r="F4122" t="s">
        <v>34</v>
      </c>
      <c r="G4122" t="s">
        <v>13</v>
      </c>
      <c r="H4122" t="s">
        <v>14</v>
      </c>
      <c r="I4122" t="s">
        <v>15</v>
      </c>
      <c r="J4122" s="5">
        <v>90.01</v>
      </c>
      <c r="K4122" s="5">
        <v>34.4</v>
      </c>
      <c r="L4122" s="4">
        <f t="shared" si="193"/>
        <v>28.25</v>
      </c>
      <c r="M4122" s="5">
        <f t="shared" si="194"/>
        <v>34.4</v>
      </c>
      <c r="N4122" t="s">
        <v>29</v>
      </c>
      <c r="O4122" t="s">
        <v>34</v>
      </c>
    </row>
    <row r="4123" spans="1:15" x14ac:dyDescent="0.25">
      <c r="A4123">
        <v>44777</v>
      </c>
      <c r="B4123" t="s">
        <v>12</v>
      </c>
      <c r="C4123">
        <v>67</v>
      </c>
      <c r="D4123" t="str">
        <f t="shared" si="192"/>
        <v>60–79 Age Group</v>
      </c>
      <c r="E4123" t="s">
        <v>34</v>
      </c>
      <c r="F4123" t="s">
        <v>34</v>
      </c>
      <c r="G4123" t="s">
        <v>13</v>
      </c>
      <c r="H4123" t="s">
        <v>14</v>
      </c>
      <c r="I4123" t="s">
        <v>21</v>
      </c>
      <c r="J4123" s="5">
        <v>208.78</v>
      </c>
      <c r="K4123" s="5">
        <v>26.7</v>
      </c>
      <c r="L4123" s="4">
        <f t="shared" si="193"/>
        <v>28.25</v>
      </c>
      <c r="M4123" s="5">
        <f t="shared" si="194"/>
        <v>26.7</v>
      </c>
      <c r="N4123" t="s">
        <v>38</v>
      </c>
      <c r="O4123" t="s">
        <v>34</v>
      </c>
    </row>
    <row r="4124" spans="1:15" x14ac:dyDescent="0.25">
      <c r="A4124">
        <v>47037</v>
      </c>
      <c r="B4124" t="s">
        <v>19</v>
      </c>
      <c r="C4124">
        <v>67</v>
      </c>
      <c r="D4124" t="str">
        <f t="shared" si="192"/>
        <v>60–79 Age Group</v>
      </c>
      <c r="E4124" t="s">
        <v>34</v>
      </c>
      <c r="F4124" t="s">
        <v>34</v>
      </c>
      <c r="G4124" t="s">
        <v>13</v>
      </c>
      <c r="H4124" t="s">
        <v>14</v>
      </c>
      <c r="I4124" t="s">
        <v>15</v>
      </c>
      <c r="J4124" s="5">
        <v>102.71</v>
      </c>
      <c r="K4124" s="5">
        <v>39.9</v>
      </c>
      <c r="L4124" s="4">
        <f t="shared" si="193"/>
        <v>28.25</v>
      </c>
      <c r="M4124" s="5">
        <f t="shared" si="194"/>
        <v>39.9</v>
      </c>
      <c r="N4124" t="s">
        <v>18</v>
      </c>
      <c r="O4124" t="s">
        <v>34</v>
      </c>
    </row>
    <row r="4125" spans="1:15" x14ac:dyDescent="0.25">
      <c r="A4125">
        <v>47113</v>
      </c>
      <c r="B4125" t="s">
        <v>19</v>
      </c>
      <c r="C4125">
        <v>67</v>
      </c>
      <c r="D4125" t="str">
        <f t="shared" si="192"/>
        <v>60–79 Age Group</v>
      </c>
      <c r="E4125" t="s">
        <v>34</v>
      </c>
      <c r="F4125" t="s">
        <v>34</v>
      </c>
      <c r="G4125" t="s">
        <v>13</v>
      </c>
      <c r="H4125" t="s">
        <v>20</v>
      </c>
      <c r="I4125" t="s">
        <v>21</v>
      </c>
      <c r="J4125" s="5">
        <v>110.42</v>
      </c>
      <c r="K4125" s="5">
        <v>24.9</v>
      </c>
      <c r="L4125" s="4">
        <f t="shared" si="193"/>
        <v>28.25</v>
      </c>
      <c r="M4125" s="5">
        <f t="shared" si="194"/>
        <v>24.9</v>
      </c>
      <c r="N4125" t="s">
        <v>24</v>
      </c>
      <c r="O4125" t="s">
        <v>34</v>
      </c>
    </row>
    <row r="4126" spans="1:15" x14ac:dyDescent="0.25">
      <c r="A4126">
        <v>48073</v>
      </c>
      <c r="B4126" t="s">
        <v>12</v>
      </c>
      <c r="C4126">
        <v>67</v>
      </c>
      <c r="D4126" t="str">
        <f t="shared" si="192"/>
        <v>60–79 Age Group</v>
      </c>
      <c r="E4126" t="s">
        <v>34</v>
      </c>
      <c r="F4126" t="s">
        <v>34</v>
      </c>
      <c r="G4126" t="s">
        <v>13</v>
      </c>
      <c r="H4126" t="s">
        <v>43</v>
      </c>
      <c r="I4126" t="s">
        <v>21</v>
      </c>
      <c r="J4126" s="5">
        <v>93.71</v>
      </c>
      <c r="K4126" s="5">
        <v>31.2</v>
      </c>
      <c r="L4126" s="4">
        <f t="shared" si="193"/>
        <v>28.25</v>
      </c>
      <c r="M4126" s="5">
        <f t="shared" si="194"/>
        <v>31.2</v>
      </c>
      <c r="N4126" t="s">
        <v>18</v>
      </c>
      <c r="O4126" t="s">
        <v>34</v>
      </c>
    </row>
    <row r="4127" spans="1:15" x14ac:dyDescent="0.25">
      <c r="A4127">
        <v>48781</v>
      </c>
      <c r="B4127" t="s">
        <v>12</v>
      </c>
      <c r="C4127">
        <v>67</v>
      </c>
      <c r="D4127" t="str">
        <f t="shared" si="192"/>
        <v>60–79 Age Group</v>
      </c>
      <c r="E4127" t="s">
        <v>34</v>
      </c>
      <c r="F4127" t="s">
        <v>34</v>
      </c>
      <c r="G4127" t="s">
        <v>13</v>
      </c>
      <c r="H4127" t="s">
        <v>14</v>
      </c>
      <c r="I4127" t="s">
        <v>21</v>
      </c>
      <c r="J4127" s="5">
        <v>113.34</v>
      </c>
      <c r="K4127" s="5">
        <v>26.3</v>
      </c>
      <c r="L4127" s="4">
        <f t="shared" si="193"/>
        <v>28.25</v>
      </c>
      <c r="M4127" s="5">
        <f t="shared" si="194"/>
        <v>26.3</v>
      </c>
      <c r="N4127" t="s">
        <v>18</v>
      </c>
      <c r="O4127" t="s">
        <v>34</v>
      </c>
    </row>
    <row r="4128" spans="1:15" x14ac:dyDescent="0.25">
      <c r="A4128">
        <v>49554</v>
      </c>
      <c r="B4128" t="s">
        <v>12</v>
      </c>
      <c r="C4128">
        <v>67</v>
      </c>
      <c r="D4128" t="str">
        <f t="shared" si="192"/>
        <v>60–79 Age Group</v>
      </c>
      <c r="E4128" t="s">
        <v>34</v>
      </c>
      <c r="F4128" t="s">
        <v>34</v>
      </c>
      <c r="G4128" t="s">
        <v>13</v>
      </c>
      <c r="H4128" t="s">
        <v>14</v>
      </c>
      <c r="I4128" t="s">
        <v>21</v>
      </c>
      <c r="J4128" s="5">
        <v>65.510000000000005</v>
      </c>
      <c r="K4128" s="5">
        <v>33.200000000000003</v>
      </c>
      <c r="L4128" s="4">
        <f t="shared" si="193"/>
        <v>28.25</v>
      </c>
      <c r="M4128" s="5">
        <f t="shared" si="194"/>
        <v>33.200000000000003</v>
      </c>
      <c r="N4128" t="s">
        <v>18</v>
      </c>
      <c r="O4128" t="s">
        <v>34</v>
      </c>
    </row>
    <row r="4129" spans="1:15" x14ac:dyDescent="0.25">
      <c r="A4129">
        <v>50455</v>
      </c>
      <c r="B4129" t="s">
        <v>19</v>
      </c>
      <c r="C4129">
        <v>67</v>
      </c>
      <c r="D4129" t="str">
        <f t="shared" si="192"/>
        <v>60–79 Age Group</v>
      </c>
      <c r="E4129" t="s">
        <v>34</v>
      </c>
      <c r="F4129" t="s">
        <v>34</v>
      </c>
      <c r="G4129" t="s">
        <v>13</v>
      </c>
      <c r="H4129" t="s">
        <v>20</v>
      </c>
      <c r="I4129" t="s">
        <v>15</v>
      </c>
      <c r="J4129" s="5">
        <v>110.41</v>
      </c>
      <c r="K4129" s="5">
        <v>28.7</v>
      </c>
      <c r="L4129" s="4">
        <f t="shared" si="193"/>
        <v>28.25</v>
      </c>
      <c r="M4129" s="5">
        <f t="shared" si="194"/>
        <v>28.7</v>
      </c>
      <c r="N4129" t="s">
        <v>24</v>
      </c>
      <c r="O4129" t="s">
        <v>34</v>
      </c>
    </row>
    <row r="4130" spans="1:15" x14ac:dyDescent="0.25">
      <c r="A4130">
        <v>55862</v>
      </c>
      <c r="B4130" t="s">
        <v>12</v>
      </c>
      <c r="C4130">
        <v>67</v>
      </c>
      <c r="D4130" t="str">
        <f t="shared" si="192"/>
        <v>60–79 Age Group</v>
      </c>
      <c r="E4130" t="s">
        <v>13</v>
      </c>
      <c r="F4130" t="s">
        <v>13</v>
      </c>
      <c r="G4130" t="s">
        <v>13</v>
      </c>
      <c r="H4130" t="s">
        <v>14</v>
      </c>
      <c r="I4130" t="s">
        <v>21</v>
      </c>
      <c r="J4130" s="5">
        <v>254.63</v>
      </c>
      <c r="K4130" s="5">
        <v>31</v>
      </c>
      <c r="L4130" s="4">
        <f t="shared" si="193"/>
        <v>28.25</v>
      </c>
      <c r="M4130" s="5">
        <f t="shared" si="194"/>
        <v>31</v>
      </c>
      <c r="N4130" t="s">
        <v>24</v>
      </c>
      <c r="O4130" t="s">
        <v>34</v>
      </c>
    </row>
    <row r="4131" spans="1:15" x14ac:dyDescent="0.25">
      <c r="A4131">
        <v>56469</v>
      </c>
      <c r="B4131" t="s">
        <v>12</v>
      </c>
      <c r="C4131">
        <v>67</v>
      </c>
      <c r="D4131" t="str">
        <f t="shared" si="192"/>
        <v>60–79 Age Group</v>
      </c>
      <c r="E4131" t="s">
        <v>34</v>
      </c>
      <c r="F4131" t="s">
        <v>34</v>
      </c>
      <c r="G4131" t="s">
        <v>13</v>
      </c>
      <c r="H4131" t="s">
        <v>14</v>
      </c>
      <c r="I4131" t="s">
        <v>15</v>
      </c>
      <c r="J4131" s="5">
        <v>238.78</v>
      </c>
      <c r="K4131" s="5">
        <v>35.700000000000003</v>
      </c>
      <c r="L4131" s="4">
        <f t="shared" si="193"/>
        <v>28.25</v>
      </c>
      <c r="M4131" s="5">
        <f t="shared" si="194"/>
        <v>35.700000000000003</v>
      </c>
      <c r="N4131" t="s">
        <v>18</v>
      </c>
      <c r="O4131" t="s">
        <v>34</v>
      </c>
    </row>
    <row r="4132" spans="1:15" x14ac:dyDescent="0.25">
      <c r="A4132">
        <v>58086</v>
      </c>
      <c r="B4132" t="s">
        <v>12</v>
      </c>
      <c r="C4132">
        <v>67</v>
      </c>
      <c r="D4132" t="str">
        <f t="shared" si="192"/>
        <v>60–79 Age Group</v>
      </c>
      <c r="E4132" t="s">
        <v>34</v>
      </c>
      <c r="F4132" t="s">
        <v>34</v>
      </c>
      <c r="G4132" t="s">
        <v>13</v>
      </c>
      <c r="H4132" t="s">
        <v>14</v>
      </c>
      <c r="I4132" t="s">
        <v>15</v>
      </c>
      <c r="J4132" s="5">
        <v>58.51</v>
      </c>
      <c r="K4132" s="5">
        <v>30.4</v>
      </c>
      <c r="L4132" s="4">
        <f t="shared" si="193"/>
        <v>28.25</v>
      </c>
      <c r="M4132" s="5">
        <f t="shared" si="194"/>
        <v>30.4</v>
      </c>
      <c r="N4132" t="s">
        <v>18</v>
      </c>
      <c r="O4132" t="s">
        <v>34</v>
      </c>
    </row>
    <row r="4133" spans="1:15" x14ac:dyDescent="0.25">
      <c r="A4133">
        <v>58599</v>
      </c>
      <c r="B4133" t="s">
        <v>19</v>
      </c>
      <c r="C4133">
        <v>67</v>
      </c>
      <c r="D4133" t="str">
        <f t="shared" si="192"/>
        <v>60–79 Age Group</v>
      </c>
      <c r="E4133" t="s">
        <v>34</v>
      </c>
      <c r="F4133" t="s">
        <v>34</v>
      </c>
      <c r="G4133" t="s">
        <v>13</v>
      </c>
      <c r="H4133" t="s">
        <v>14</v>
      </c>
      <c r="I4133" t="s">
        <v>21</v>
      </c>
      <c r="J4133" s="5">
        <v>62.66</v>
      </c>
      <c r="K4133" s="5">
        <v>28</v>
      </c>
      <c r="L4133" s="4">
        <f t="shared" si="193"/>
        <v>28.25</v>
      </c>
      <c r="M4133" s="5">
        <f t="shared" si="194"/>
        <v>28</v>
      </c>
      <c r="N4133" t="s">
        <v>18</v>
      </c>
      <c r="O4133" t="s">
        <v>34</v>
      </c>
    </row>
    <row r="4134" spans="1:15" x14ac:dyDescent="0.25">
      <c r="A4134">
        <v>59829</v>
      </c>
      <c r="B4134" t="s">
        <v>12</v>
      </c>
      <c r="C4134">
        <v>67</v>
      </c>
      <c r="D4134" t="str">
        <f t="shared" si="192"/>
        <v>60–79 Age Group</v>
      </c>
      <c r="E4134" t="s">
        <v>34</v>
      </c>
      <c r="F4134" t="s">
        <v>13</v>
      </c>
      <c r="G4134" t="s">
        <v>13</v>
      </c>
      <c r="H4134" t="s">
        <v>14</v>
      </c>
      <c r="I4134" t="s">
        <v>15</v>
      </c>
      <c r="J4134" s="5">
        <v>144.1</v>
      </c>
      <c r="K4134" s="5">
        <v>27.6</v>
      </c>
      <c r="L4134" s="4">
        <f t="shared" si="193"/>
        <v>28.25</v>
      </c>
      <c r="M4134" s="5">
        <f t="shared" si="194"/>
        <v>27.6</v>
      </c>
      <c r="N4134" t="s">
        <v>24</v>
      </c>
      <c r="O4134" t="s">
        <v>34</v>
      </c>
    </row>
    <row r="4135" spans="1:15" x14ac:dyDescent="0.25">
      <c r="A4135">
        <v>64132</v>
      </c>
      <c r="B4135" t="s">
        <v>12</v>
      </c>
      <c r="C4135">
        <v>67</v>
      </c>
      <c r="D4135" t="str">
        <f t="shared" si="192"/>
        <v>60–79 Age Group</v>
      </c>
      <c r="E4135" t="s">
        <v>34</v>
      </c>
      <c r="F4135" t="s">
        <v>13</v>
      </c>
      <c r="G4135" t="s">
        <v>13</v>
      </c>
      <c r="H4135" t="s">
        <v>20</v>
      </c>
      <c r="I4135" t="s">
        <v>21</v>
      </c>
      <c r="J4135" s="5">
        <v>95.88</v>
      </c>
      <c r="K4135" s="5">
        <v>31.9</v>
      </c>
      <c r="L4135" s="4">
        <f t="shared" si="193"/>
        <v>28.25</v>
      </c>
      <c r="M4135" s="5">
        <f t="shared" si="194"/>
        <v>31.9</v>
      </c>
      <c r="N4135" t="s">
        <v>38</v>
      </c>
      <c r="O4135" t="s">
        <v>34</v>
      </c>
    </row>
    <row r="4136" spans="1:15" x14ac:dyDescent="0.25">
      <c r="A4136">
        <v>65693</v>
      </c>
      <c r="B4136" t="s">
        <v>12</v>
      </c>
      <c r="C4136">
        <v>67</v>
      </c>
      <c r="D4136" t="str">
        <f t="shared" si="192"/>
        <v>60–79 Age Group</v>
      </c>
      <c r="E4136" t="s">
        <v>34</v>
      </c>
      <c r="F4136" t="s">
        <v>34</v>
      </c>
      <c r="G4136" t="s">
        <v>13</v>
      </c>
      <c r="H4136" t="s">
        <v>43</v>
      </c>
      <c r="I4136" t="s">
        <v>21</v>
      </c>
      <c r="J4136" s="5">
        <v>59</v>
      </c>
      <c r="K4136" s="5">
        <v>29.5</v>
      </c>
      <c r="L4136" s="4">
        <f t="shared" si="193"/>
        <v>28.25</v>
      </c>
      <c r="M4136" s="5">
        <f t="shared" si="194"/>
        <v>29.5</v>
      </c>
      <c r="N4136" t="s">
        <v>38</v>
      </c>
      <c r="O4136" t="s">
        <v>34</v>
      </c>
    </row>
    <row r="4137" spans="1:15" x14ac:dyDescent="0.25">
      <c r="A4137">
        <v>65842</v>
      </c>
      <c r="B4137" t="s">
        <v>19</v>
      </c>
      <c r="C4137">
        <v>67</v>
      </c>
      <c r="D4137" t="str">
        <f t="shared" si="192"/>
        <v>60–79 Age Group</v>
      </c>
      <c r="E4137" t="s">
        <v>13</v>
      </c>
      <c r="F4137" t="s">
        <v>34</v>
      </c>
      <c r="G4137" t="s">
        <v>13</v>
      </c>
      <c r="H4137" t="s">
        <v>20</v>
      </c>
      <c r="I4137" t="s">
        <v>21</v>
      </c>
      <c r="J4137" s="5">
        <v>61.94</v>
      </c>
      <c r="K4137" s="5">
        <v>25.3</v>
      </c>
      <c r="L4137" s="4">
        <f t="shared" si="193"/>
        <v>28.25</v>
      </c>
      <c r="M4137" s="5">
        <f t="shared" si="194"/>
        <v>25.3</v>
      </c>
      <c r="N4137" t="s">
        <v>29</v>
      </c>
      <c r="O4137" t="s">
        <v>13</v>
      </c>
    </row>
    <row r="4138" spans="1:15" x14ac:dyDescent="0.25">
      <c r="A4138">
        <v>66767</v>
      </c>
      <c r="B4138" t="s">
        <v>19</v>
      </c>
      <c r="C4138">
        <v>67</v>
      </c>
      <c r="D4138" t="str">
        <f t="shared" si="192"/>
        <v>60–79 Age Group</v>
      </c>
      <c r="E4138" t="s">
        <v>34</v>
      </c>
      <c r="F4138" t="s">
        <v>34</v>
      </c>
      <c r="G4138" t="s">
        <v>13</v>
      </c>
      <c r="H4138" t="s">
        <v>43</v>
      </c>
      <c r="I4138" t="s">
        <v>21</v>
      </c>
      <c r="J4138" s="5">
        <v>94.61</v>
      </c>
      <c r="K4138" s="5">
        <v>28.4</v>
      </c>
      <c r="L4138" s="4">
        <f t="shared" si="193"/>
        <v>28.25</v>
      </c>
      <c r="M4138" s="5">
        <f t="shared" si="194"/>
        <v>28.4</v>
      </c>
      <c r="N4138" t="s">
        <v>29</v>
      </c>
      <c r="O4138" t="s">
        <v>34</v>
      </c>
    </row>
    <row r="4139" spans="1:15" x14ac:dyDescent="0.25">
      <c r="A4139">
        <v>71318</v>
      </c>
      <c r="B4139" t="s">
        <v>12</v>
      </c>
      <c r="C4139">
        <v>67</v>
      </c>
      <c r="D4139" t="str">
        <f t="shared" si="192"/>
        <v>60–79 Age Group</v>
      </c>
      <c r="E4139" t="s">
        <v>34</v>
      </c>
      <c r="F4139" t="s">
        <v>34</v>
      </c>
      <c r="G4139" t="s">
        <v>13</v>
      </c>
      <c r="H4139" t="s">
        <v>43</v>
      </c>
      <c r="I4139" t="s">
        <v>21</v>
      </c>
      <c r="J4139" s="5">
        <v>244.28</v>
      </c>
      <c r="K4139" s="5">
        <v>29.4</v>
      </c>
      <c r="L4139" s="4">
        <f t="shared" si="193"/>
        <v>28.25</v>
      </c>
      <c r="M4139" s="5">
        <f t="shared" si="194"/>
        <v>29.4</v>
      </c>
      <c r="N4139" t="s">
        <v>18</v>
      </c>
      <c r="O4139" t="s">
        <v>34</v>
      </c>
    </row>
    <row r="4140" spans="1:15" x14ac:dyDescent="0.25">
      <c r="A4140">
        <v>72642</v>
      </c>
      <c r="B4140" t="s">
        <v>12</v>
      </c>
      <c r="C4140">
        <v>67</v>
      </c>
      <c r="D4140" t="str">
        <f t="shared" si="192"/>
        <v>60–79 Age Group</v>
      </c>
      <c r="E4140" t="s">
        <v>34</v>
      </c>
      <c r="F4140" t="s">
        <v>34</v>
      </c>
      <c r="G4140" t="s">
        <v>13</v>
      </c>
      <c r="H4140" t="s">
        <v>43</v>
      </c>
      <c r="I4140" t="s">
        <v>15</v>
      </c>
      <c r="J4140" s="5">
        <v>67.790000000000006</v>
      </c>
      <c r="K4140" s="5">
        <v>26</v>
      </c>
      <c r="L4140" s="4">
        <f t="shared" si="193"/>
        <v>28.25</v>
      </c>
      <c r="M4140" s="5">
        <f t="shared" si="194"/>
        <v>26</v>
      </c>
      <c r="N4140" t="s">
        <v>18</v>
      </c>
      <c r="O4140" t="s">
        <v>34</v>
      </c>
    </row>
    <row r="4141" spans="1:15" x14ac:dyDescent="0.25">
      <c r="A4141">
        <v>1210</v>
      </c>
      <c r="B4141" t="s">
        <v>19</v>
      </c>
      <c r="C4141">
        <v>68</v>
      </c>
      <c r="D4141" t="str">
        <f t="shared" si="192"/>
        <v>60–79 Age Group</v>
      </c>
      <c r="E4141" t="s">
        <v>34</v>
      </c>
      <c r="F4141" t="s">
        <v>34</v>
      </c>
      <c r="G4141" t="s">
        <v>13</v>
      </c>
      <c r="H4141" t="s">
        <v>14</v>
      </c>
      <c r="I4141" t="s">
        <v>21</v>
      </c>
      <c r="J4141" s="5">
        <v>211.06</v>
      </c>
      <c r="K4141" s="5">
        <v>39.299999999999997</v>
      </c>
      <c r="L4141" s="4">
        <f t="shared" si="193"/>
        <v>28.25</v>
      </c>
      <c r="M4141" s="5">
        <f t="shared" si="194"/>
        <v>39.299999999999997</v>
      </c>
      <c r="N4141" t="s">
        <v>38</v>
      </c>
      <c r="O4141" t="s">
        <v>13</v>
      </c>
    </row>
    <row r="4142" spans="1:15" x14ac:dyDescent="0.25">
      <c r="A4142">
        <v>1681</v>
      </c>
      <c r="B4142" t="s">
        <v>19</v>
      </c>
      <c r="C4142">
        <v>68</v>
      </c>
      <c r="D4142" t="str">
        <f t="shared" si="192"/>
        <v>60–79 Age Group</v>
      </c>
      <c r="E4142" t="s">
        <v>34</v>
      </c>
      <c r="F4142" t="s">
        <v>34</v>
      </c>
      <c r="G4142" t="s">
        <v>34</v>
      </c>
      <c r="H4142" t="s">
        <v>14</v>
      </c>
      <c r="I4142" t="s">
        <v>15</v>
      </c>
      <c r="J4142" s="5">
        <v>82.85</v>
      </c>
      <c r="K4142" s="5" t="s">
        <v>4270</v>
      </c>
      <c r="L4142" s="4">
        <f t="shared" si="193"/>
        <v>28.25</v>
      </c>
      <c r="M4142" s="5">
        <f t="shared" si="194"/>
        <v>28.25</v>
      </c>
      <c r="N4142" t="s">
        <v>29</v>
      </c>
      <c r="O4142" t="s">
        <v>34</v>
      </c>
    </row>
    <row r="4143" spans="1:15" x14ac:dyDescent="0.25">
      <c r="A4143">
        <v>3045</v>
      </c>
      <c r="B4143" t="s">
        <v>12</v>
      </c>
      <c r="C4143">
        <v>68</v>
      </c>
      <c r="D4143" t="str">
        <f t="shared" si="192"/>
        <v>60–79 Age Group</v>
      </c>
      <c r="E4143" t="s">
        <v>13</v>
      </c>
      <c r="F4143" t="s">
        <v>34</v>
      </c>
      <c r="G4143" t="s">
        <v>13</v>
      </c>
      <c r="H4143" t="s">
        <v>14</v>
      </c>
      <c r="I4143" t="s">
        <v>15</v>
      </c>
      <c r="J4143" s="5">
        <v>96.06</v>
      </c>
      <c r="K4143" s="5">
        <v>37.6</v>
      </c>
      <c r="L4143" s="4">
        <f t="shared" si="193"/>
        <v>28.25</v>
      </c>
      <c r="M4143" s="5">
        <f t="shared" si="194"/>
        <v>37.6</v>
      </c>
      <c r="N4143" t="s">
        <v>24</v>
      </c>
      <c r="O4143" t="s">
        <v>34</v>
      </c>
    </row>
    <row r="4144" spans="1:15" x14ac:dyDescent="0.25">
      <c r="A4144">
        <v>4635</v>
      </c>
      <c r="B4144" t="s">
        <v>19</v>
      </c>
      <c r="C4144">
        <v>68</v>
      </c>
      <c r="D4144" t="str">
        <f t="shared" si="192"/>
        <v>60–79 Age Group</v>
      </c>
      <c r="E4144" t="s">
        <v>34</v>
      </c>
      <c r="F4144" t="s">
        <v>34</v>
      </c>
      <c r="G4144" t="s">
        <v>13</v>
      </c>
      <c r="H4144" t="s">
        <v>14</v>
      </c>
      <c r="I4144" t="s">
        <v>21</v>
      </c>
      <c r="J4144" s="5">
        <v>97.96</v>
      </c>
      <c r="K4144" s="5">
        <v>31.3</v>
      </c>
      <c r="L4144" s="4">
        <f t="shared" si="193"/>
        <v>28.25</v>
      </c>
      <c r="M4144" s="5">
        <f t="shared" si="194"/>
        <v>31.3</v>
      </c>
      <c r="N4144" t="s">
        <v>24</v>
      </c>
      <c r="O4144" t="s">
        <v>34</v>
      </c>
    </row>
    <row r="4145" spans="1:15" x14ac:dyDescent="0.25">
      <c r="A4145">
        <v>5835</v>
      </c>
      <c r="B4145" t="s">
        <v>12</v>
      </c>
      <c r="C4145">
        <v>68</v>
      </c>
      <c r="D4145" t="str">
        <f t="shared" si="192"/>
        <v>60–79 Age Group</v>
      </c>
      <c r="E4145" t="s">
        <v>34</v>
      </c>
      <c r="F4145" t="s">
        <v>34</v>
      </c>
      <c r="G4145" t="s">
        <v>13</v>
      </c>
      <c r="H4145" t="s">
        <v>14</v>
      </c>
      <c r="I4145" t="s">
        <v>15</v>
      </c>
      <c r="J4145" s="5">
        <v>92.21</v>
      </c>
      <c r="K4145" s="5">
        <v>27.3</v>
      </c>
      <c r="L4145" s="4">
        <f t="shared" si="193"/>
        <v>28.25</v>
      </c>
      <c r="M4145" s="5">
        <f t="shared" si="194"/>
        <v>27.3</v>
      </c>
      <c r="N4145" t="s">
        <v>38</v>
      </c>
      <c r="O4145" t="s">
        <v>34</v>
      </c>
    </row>
    <row r="4146" spans="1:15" x14ac:dyDescent="0.25">
      <c r="A4146">
        <v>5878</v>
      </c>
      <c r="B4146" t="s">
        <v>19</v>
      </c>
      <c r="C4146">
        <v>68</v>
      </c>
      <c r="D4146" t="str">
        <f t="shared" si="192"/>
        <v>60–79 Age Group</v>
      </c>
      <c r="E4146" t="s">
        <v>34</v>
      </c>
      <c r="F4146" t="s">
        <v>34</v>
      </c>
      <c r="G4146" t="s">
        <v>13</v>
      </c>
      <c r="H4146" t="s">
        <v>14</v>
      </c>
      <c r="I4146" t="s">
        <v>15</v>
      </c>
      <c r="J4146" s="5">
        <v>237.21</v>
      </c>
      <c r="K4146" s="5">
        <v>26.6</v>
      </c>
      <c r="L4146" s="4">
        <f t="shared" si="193"/>
        <v>28.25</v>
      </c>
      <c r="M4146" s="5">
        <f t="shared" si="194"/>
        <v>26.6</v>
      </c>
      <c r="N4146" t="s">
        <v>29</v>
      </c>
      <c r="O4146" t="s">
        <v>34</v>
      </c>
    </row>
    <row r="4147" spans="1:15" x14ac:dyDescent="0.25">
      <c r="A4147">
        <v>8819</v>
      </c>
      <c r="B4147" t="s">
        <v>19</v>
      </c>
      <c r="C4147">
        <v>68</v>
      </c>
      <c r="D4147" t="str">
        <f t="shared" si="192"/>
        <v>60–79 Age Group</v>
      </c>
      <c r="E4147" t="s">
        <v>34</v>
      </c>
      <c r="F4147" t="s">
        <v>34</v>
      </c>
      <c r="G4147" t="s">
        <v>13</v>
      </c>
      <c r="H4147" t="s">
        <v>43</v>
      </c>
      <c r="I4147" t="s">
        <v>21</v>
      </c>
      <c r="J4147" s="5">
        <v>215.33</v>
      </c>
      <c r="K4147" s="5">
        <v>27</v>
      </c>
      <c r="L4147" s="4">
        <f t="shared" si="193"/>
        <v>28.25</v>
      </c>
      <c r="M4147" s="5">
        <f t="shared" si="194"/>
        <v>27</v>
      </c>
      <c r="N4147" t="s">
        <v>18</v>
      </c>
      <c r="O4147" t="s">
        <v>34</v>
      </c>
    </row>
    <row r="4148" spans="1:15" x14ac:dyDescent="0.25">
      <c r="A4148">
        <v>10238</v>
      </c>
      <c r="B4148" t="s">
        <v>19</v>
      </c>
      <c r="C4148">
        <v>68</v>
      </c>
      <c r="D4148" t="str">
        <f t="shared" si="192"/>
        <v>60–79 Age Group</v>
      </c>
      <c r="E4148" t="s">
        <v>13</v>
      </c>
      <c r="F4148" t="s">
        <v>34</v>
      </c>
      <c r="G4148" t="s">
        <v>13</v>
      </c>
      <c r="H4148" t="s">
        <v>14</v>
      </c>
      <c r="I4148" t="s">
        <v>15</v>
      </c>
      <c r="J4148" s="5">
        <v>95.82</v>
      </c>
      <c r="K4148" s="5">
        <v>28.6</v>
      </c>
      <c r="L4148" s="4">
        <f t="shared" si="193"/>
        <v>28.25</v>
      </c>
      <c r="M4148" s="5">
        <f t="shared" si="194"/>
        <v>28.6</v>
      </c>
      <c r="N4148" t="s">
        <v>24</v>
      </c>
      <c r="O4148" t="s">
        <v>34</v>
      </c>
    </row>
    <row r="4149" spans="1:15" x14ac:dyDescent="0.25">
      <c r="A4149">
        <v>10603</v>
      </c>
      <c r="B4149" t="s">
        <v>19</v>
      </c>
      <c r="C4149">
        <v>68</v>
      </c>
      <c r="D4149" t="str">
        <f t="shared" si="192"/>
        <v>60–79 Age Group</v>
      </c>
      <c r="E4149" t="s">
        <v>34</v>
      </c>
      <c r="F4149" t="s">
        <v>34</v>
      </c>
      <c r="G4149" t="s">
        <v>13</v>
      </c>
      <c r="H4149" t="s">
        <v>14</v>
      </c>
      <c r="I4149" t="s">
        <v>21</v>
      </c>
      <c r="J4149" s="5">
        <v>81.38</v>
      </c>
      <c r="K4149" s="5">
        <v>23.1</v>
      </c>
      <c r="L4149" s="4">
        <f t="shared" si="193"/>
        <v>28.25</v>
      </c>
      <c r="M4149" s="5">
        <f t="shared" si="194"/>
        <v>23.1</v>
      </c>
      <c r="N4149" t="s">
        <v>38</v>
      </c>
      <c r="O4149" t="s">
        <v>34</v>
      </c>
    </row>
    <row r="4150" spans="1:15" x14ac:dyDescent="0.25">
      <c r="A4150">
        <v>12482</v>
      </c>
      <c r="B4150" t="s">
        <v>12</v>
      </c>
      <c r="C4150">
        <v>68</v>
      </c>
      <c r="D4150" t="str">
        <f t="shared" si="192"/>
        <v>60–79 Age Group</v>
      </c>
      <c r="E4150" t="s">
        <v>34</v>
      </c>
      <c r="F4150" t="s">
        <v>34</v>
      </c>
      <c r="G4150" t="s">
        <v>13</v>
      </c>
      <c r="H4150" t="s">
        <v>20</v>
      </c>
      <c r="I4150" t="s">
        <v>15</v>
      </c>
      <c r="J4150" s="5">
        <v>77.819999999999993</v>
      </c>
      <c r="K4150" s="5">
        <v>27.5</v>
      </c>
      <c r="L4150" s="4">
        <f t="shared" si="193"/>
        <v>28.25</v>
      </c>
      <c r="M4150" s="5">
        <f t="shared" si="194"/>
        <v>27.5</v>
      </c>
      <c r="N4150" t="s">
        <v>29</v>
      </c>
      <c r="O4150" t="s">
        <v>13</v>
      </c>
    </row>
    <row r="4151" spans="1:15" x14ac:dyDescent="0.25">
      <c r="A4151">
        <v>12668</v>
      </c>
      <c r="B4151" t="s">
        <v>12</v>
      </c>
      <c r="C4151">
        <v>68</v>
      </c>
      <c r="D4151" t="str">
        <f t="shared" si="192"/>
        <v>60–79 Age Group</v>
      </c>
      <c r="E4151" t="s">
        <v>34</v>
      </c>
      <c r="F4151" t="s">
        <v>34</v>
      </c>
      <c r="G4151" t="s">
        <v>13</v>
      </c>
      <c r="H4151" t="s">
        <v>20</v>
      </c>
      <c r="I4151" t="s">
        <v>15</v>
      </c>
      <c r="J4151" s="5">
        <v>195.43</v>
      </c>
      <c r="K4151" s="5">
        <v>28.9</v>
      </c>
      <c r="L4151" s="4">
        <f t="shared" si="193"/>
        <v>28.25</v>
      </c>
      <c r="M4151" s="5">
        <f t="shared" si="194"/>
        <v>28.9</v>
      </c>
      <c r="N4151" t="s">
        <v>24</v>
      </c>
      <c r="O4151" t="s">
        <v>34</v>
      </c>
    </row>
    <row r="4152" spans="1:15" x14ac:dyDescent="0.25">
      <c r="A4152">
        <v>20387</v>
      </c>
      <c r="B4152" t="s">
        <v>19</v>
      </c>
      <c r="C4152">
        <v>68</v>
      </c>
      <c r="D4152" t="str">
        <f t="shared" si="192"/>
        <v>60–79 Age Group</v>
      </c>
      <c r="E4152" t="s">
        <v>13</v>
      </c>
      <c r="F4152" t="s">
        <v>34</v>
      </c>
      <c r="G4152" t="s">
        <v>13</v>
      </c>
      <c r="H4152" t="s">
        <v>20</v>
      </c>
      <c r="I4152" t="s">
        <v>21</v>
      </c>
      <c r="J4152" s="5">
        <v>206.09</v>
      </c>
      <c r="K4152" s="5">
        <v>26.7</v>
      </c>
      <c r="L4152" s="4">
        <f t="shared" si="193"/>
        <v>28.25</v>
      </c>
      <c r="M4152" s="5">
        <f t="shared" si="194"/>
        <v>26.7</v>
      </c>
      <c r="N4152" t="s">
        <v>24</v>
      </c>
      <c r="O4152" t="s">
        <v>13</v>
      </c>
    </row>
    <row r="4153" spans="1:15" x14ac:dyDescent="0.25">
      <c r="A4153">
        <v>20546</v>
      </c>
      <c r="B4153" t="s">
        <v>19</v>
      </c>
      <c r="C4153">
        <v>68</v>
      </c>
      <c r="D4153" t="str">
        <f t="shared" si="192"/>
        <v>60–79 Age Group</v>
      </c>
      <c r="E4153" t="s">
        <v>34</v>
      </c>
      <c r="F4153" t="s">
        <v>34</v>
      </c>
      <c r="G4153" t="s">
        <v>13</v>
      </c>
      <c r="H4153" t="s">
        <v>14</v>
      </c>
      <c r="I4153" t="s">
        <v>15</v>
      </c>
      <c r="J4153" s="5">
        <v>79.58</v>
      </c>
      <c r="K4153" s="5">
        <v>22.2</v>
      </c>
      <c r="L4153" s="4">
        <f t="shared" si="193"/>
        <v>28.25</v>
      </c>
      <c r="M4153" s="5">
        <f t="shared" si="194"/>
        <v>22.2</v>
      </c>
      <c r="N4153" t="s">
        <v>24</v>
      </c>
      <c r="O4153" t="s">
        <v>34</v>
      </c>
    </row>
    <row r="4154" spans="1:15" x14ac:dyDescent="0.25">
      <c r="A4154">
        <v>21661</v>
      </c>
      <c r="B4154" t="s">
        <v>19</v>
      </c>
      <c r="C4154">
        <v>68</v>
      </c>
      <c r="D4154" t="str">
        <f t="shared" si="192"/>
        <v>60–79 Age Group</v>
      </c>
      <c r="E4154" t="s">
        <v>34</v>
      </c>
      <c r="F4154" t="s">
        <v>34</v>
      </c>
      <c r="G4154" t="s">
        <v>13</v>
      </c>
      <c r="H4154" t="s">
        <v>43</v>
      </c>
      <c r="I4154" t="s">
        <v>15</v>
      </c>
      <c r="J4154" s="5">
        <v>228.05</v>
      </c>
      <c r="K4154" s="5">
        <v>51.9</v>
      </c>
      <c r="L4154" s="4">
        <f t="shared" si="193"/>
        <v>28.25</v>
      </c>
      <c r="M4154" s="5">
        <f t="shared" si="194"/>
        <v>51.9</v>
      </c>
      <c r="N4154" t="s">
        <v>38</v>
      </c>
      <c r="O4154" t="s">
        <v>34</v>
      </c>
    </row>
    <row r="4155" spans="1:15" x14ac:dyDescent="0.25">
      <c r="A4155">
        <v>26742</v>
      </c>
      <c r="B4155" t="s">
        <v>19</v>
      </c>
      <c r="C4155">
        <v>68</v>
      </c>
      <c r="D4155" t="str">
        <f t="shared" si="192"/>
        <v>60–79 Age Group</v>
      </c>
      <c r="E4155" t="s">
        <v>34</v>
      </c>
      <c r="F4155" t="s">
        <v>34</v>
      </c>
      <c r="G4155" t="s">
        <v>13</v>
      </c>
      <c r="H4155" t="s">
        <v>43</v>
      </c>
      <c r="I4155" t="s">
        <v>15</v>
      </c>
      <c r="J4155" s="5">
        <v>96.75</v>
      </c>
      <c r="K4155" s="5">
        <v>28.4</v>
      </c>
      <c r="L4155" s="4">
        <f t="shared" si="193"/>
        <v>28.25</v>
      </c>
      <c r="M4155" s="5">
        <f t="shared" si="194"/>
        <v>28.4</v>
      </c>
      <c r="N4155" t="s">
        <v>18</v>
      </c>
      <c r="O4155" t="s">
        <v>34</v>
      </c>
    </row>
    <row r="4156" spans="1:15" x14ac:dyDescent="0.25">
      <c r="A4156">
        <v>29172</v>
      </c>
      <c r="B4156" t="s">
        <v>19</v>
      </c>
      <c r="C4156">
        <v>68</v>
      </c>
      <c r="D4156" t="str">
        <f t="shared" si="192"/>
        <v>60–79 Age Group</v>
      </c>
      <c r="E4156" t="s">
        <v>34</v>
      </c>
      <c r="F4156" t="s">
        <v>34</v>
      </c>
      <c r="G4156" t="s">
        <v>13</v>
      </c>
      <c r="H4156" t="s">
        <v>20</v>
      </c>
      <c r="I4156" t="s">
        <v>21</v>
      </c>
      <c r="J4156" s="5">
        <v>80.63</v>
      </c>
      <c r="K4156" s="5">
        <v>20.2</v>
      </c>
      <c r="L4156" s="4">
        <f t="shared" si="193"/>
        <v>28.25</v>
      </c>
      <c r="M4156" s="5">
        <f t="shared" si="194"/>
        <v>20.2</v>
      </c>
      <c r="N4156" t="s">
        <v>24</v>
      </c>
      <c r="O4156" t="s">
        <v>34</v>
      </c>
    </row>
    <row r="4157" spans="1:15" x14ac:dyDescent="0.25">
      <c r="A4157">
        <v>29694</v>
      </c>
      <c r="B4157" t="s">
        <v>19</v>
      </c>
      <c r="C4157">
        <v>68</v>
      </c>
      <c r="D4157" t="str">
        <f t="shared" si="192"/>
        <v>60–79 Age Group</v>
      </c>
      <c r="E4157" t="s">
        <v>34</v>
      </c>
      <c r="F4157" t="s">
        <v>34</v>
      </c>
      <c r="G4157" t="s">
        <v>13</v>
      </c>
      <c r="H4157" t="s">
        <v>14</v>
      </c>
      <c r="I4157" t="s">
        <v>21</v>
      </c>
      <c r="J4157" s="5">
        <v>95.36</v>
      </c>
      <c r="K4157" s="5">
        <v>21.5</v>
      </c>
      <c r="L4157" s="4">
        <f t="shared" si="193"/>
        <v>28.25</v>
      </c>
      <c r="M4157" s="5">
        <f t="shared" si="194"/>
        <v>21.5</v>
      </c>
      <c r="N4157" t="s">
        <v>29</v>
      </c>
      <c r="O4157" t="s">
        <v>34</v>
      </c>
    </row>
    <row r="4158" spans="1:15" x14ac:dyDescent="0.25">
      <c r="A4158">
        <v>32523</v>
      </c>
      <c r="B4158" t="s">
        <v>12</v>
      </c>
      <c r="C4158">
        <v>68</v>
      </c>
      <c r="D4158" t="str">
        <f t="shared" si="192"/>
        <v>60–79 Age Group</v>
      </c>
      <c r="E4158" t="s">
        <v>34</v>
      </c>
      <c r="F4158" t="s">
        <v>13</v>
      </c>
      <c r="G4158" t="s">
        <v>13</v>
      </c>
      <c r="H4158" t="s">
        <v>14</v>
      </c>
      <c r="I4158" t="s">
        <v>15</v>
      </c>
      <c r="J4158" s="5">
        <v>217.74</v>
      </c>
      <c r="K4158" s="5">
        <v>25.5</v>
      </c>
      <c r="L4158" s="4">
        <f t="shared" si="193"/>
        <v>28.25</v>
      </c>
      <c r="M4158" s="5">
        <f t="shared" si="194"/>
        <v>25.5</v>
      </c>
      <c r="N4158" t="s">
        <v>38</v>
      </c>
      <c r="O4158" t="s">
        <v>34</v>
      </c>
    </row>
    <row r="4159" spans="1:15" x14ac:dyDescent="0.25">
      <c r="A4159">
        <v>33123</v>
      </c>
      <c r="B4159" t="s">
        <v>19</v>
      </c>
      <c r="C4159">
        <v>68</v>
      </c>
      <c r="D4159" t="str">
        <f t="shared" si="192"/>
        <v>60–79 Age Group</v>
      </c>
      <c r="E4159" t="s">
        <v>34</v>
      </c>
      <c r="F4159" t="s">
        <v>34</v>
      </c>
      <c r="G4159" t="s">
        <v>13</v>
      </c>
      <c r="H4159" t="s">
        <v>20</v>
      </c>
      <c r="I4159" t="s">
        <v>21</v>
      </c>
      <c r="J4159" s="5">
        <v>104.38</v>
      </c>
      <c r="K4159" s="5">
        <v>40.799999999999997</v>
      </c>
      <c r="L4159" s="4">
        <f t="shared" si="193"/>
        <v>28.25</v>
      </c>
      <c r="M4159" s="5">
        <f t="shared" si="194"/>
        <v>40.799999999999997</v>
      </c>
      <c r="N4159" t="s">
        <v>18</v>
      </c>
      <c r="O4159" t="s">
        <v>34</v>
      </c>
    </row>
    <row r="4160" spans="1:15" x14ac:dyDescent="0.25">
      <c r="A4160">
        <v>33144</v>
      </c>
      <c r="B4160" t="s">
        <v>19</v>
      </c>
      <c r="C4160">
        <v>68</v>
      </c>
      <c r="D4160" t="str">
        <f t="shared" si="192"/>
        <v>60–79 Age Group</v>
      </c>
      <c r="E4160" t="s">
        <v>34</v>
      </c>
      <c r="F4160" t="s">
        <v>34</v>
      </c>
      <c r="G4160" t="s">
        <v>34</v>
      </c>
      <c r="H4160" t="s">
        <v>43</v>
      </c>
      <c r="I4160" t="s">
        <v>15</v>
      </c>
      <c r="J4160" s="5">
        <v>121.66</v>
      </c>
      <c r="K4160" s="5">
        <v>29.1</v>
      </c>
      <c r="L4160" s="4">
        <f t="shared" si="193"/>
        <v>28.25</v>
      </c>
      <c r="M4160" s="5">
        <f t="shared" si="194"/>
        <v>29.1</v>
      </c>
      <c r="N4160" t="s">
        <v>29</v>
      </c>
      <c r="O4160" t="s">
        <v>34</v>
      </c>
    </row>
    <row r="4161" spans="1:15" x14ac:dyDescent="0.25">
      <c r="A4161">
        <v>37526</v>
      </c>
      <c r="B4161" t="s">
        <v>19</v>
      </c>
      <c r="C4161">
        <v>68</v>
      </c>
      <c r="D4161" t="str">
        <f t="shared" si="192"/>
        <v>60–79 Age Group</v>
      </c>
      <c r="E4161" t="s">
        <v>13</v>
      </c>
      <c r="F4161" t="s">
        <v>13</v>
      </c>
      <c r="G4161" t="s">
        <v>13</v>
      </c>
      <c r="H4161" t="s">
        <v>14</v>
      </c>
      <c r="I4161" t="s">
        <v>21</v>
      </c>
      <c r="J4161" s="5">
        <v>233.3</v>
      </c>
      <c r="K4161" s="5" t="s">
        <v>4270</v>
      </c>
      <c r="L4161" s="4">
        <f t="shared" si="193"/>
        <v>28.25</v>
      </c>
      <c r="M4161" s="5">
        <f t="shared" si="194"/>
        <v>28.25</v>
      </c>
      <c r="N4161" t="s">
        <v>38</v>
      </c>
      <c r="O4161" t="s">
        <v>34</v>
      </c>
    </row>
    <row r="4162" spans="1:15" x14ac:dyDescent="0.25">
      <c r="A4162">
        <v>40460</v>
      </c>
      <c r="B4162" t="s">
        <v>19</v>
      </c>
      <c r="C4162">
        <v>68</v>
      </c>
      <c r="D4162" t="str">
        <f t="shared" ref="D4162:D4225" si="195">_xlfn.IFS(
C4162&lt;18,"1–17 Age Group",
C4162&lt;40,"18–39 Age Group",
C4162&lt;60,"40–59 Age Group",
C4162&lt;80,"60–79 Age Group",
TRUE,"80+ Age Group"
)</f>
        <v>60–79 Age Group</v>
      </c>
      <c r="E4162" t="s">
        <v>13</v>
      </c>
      <c r="F4162" t="s">
        <v>13</v>
      </c>
      <c r="G4162" t="s">
        <v>13</v>
      </c>
      <c r="H4162" t="s">
        <v>14</v>
      </c>
      <c r="I4162" t="s">
        <v>15</v>
      </c>
      <c r="J4162" s="5">
        <v>247.51</v>
      </c>
      <c r="K4162" s="5">
        <v>40.5</v>
      </c>
      <c r="L4162" s="4">
        <f t="shared" ref="L4162:L4225" si="196">MEDIAN(K:K)</f>
        <v>28.25</v>
      </c>
      <c r="M4162" s="5">
        <f t="shared" ref="M4162:M4225" si="197">IF(K:K="",$L4162,$K4162)</f>
        <v>40.5</v>
      </c>
      <c r="N4162" t="s">
        <v>18</v>
      </c>
      <c r="O4162" t="s">
        <v>13</v>
      </c>
    </row>
    <row r="4163" spans="1:15" x14ac:dyDescent="0.25">
      <c r="A4163">
        <v>41271</v>
      </c>
      <c r="B4163" t="s">
        <v>12</v>
      </c>
      <c r="C4163">
        <v>68</v>
      </c>
      <c r="D4163" t="str">
        <f t="shared" si="195"/>
        <v>60–79 Age Group</v>
      </c>
      <c r="E4163" t="s">
        <v>13</v>
      </c>
      <c r="F4163" t="s">
        <v>34</v>
      </c>
      <c r="G4163" t="s">
        <v>13</v>
      </c>
      <c r="H4163" t="s">
        <v>43</v>
      </c>
      <c r="I4163" t="s">
        <v>15</v>
      </c>
      <c r="J4163" s="5">
        <v>222.29</v>
      </c>
      <c r="K4163" s="5">
        <v>30.1</v>
      </c>
      <c r="L4163" s="4">
        <f t="shared" si="196"/>
        <v>28.25</v>
      </c>
      <c r="M4163" s="5">
        <f t="shared" si="197"/>
        <v>30.1</v>
      </c>
      <c r="N4163" t="s">
        <v>24</v>
      </c>
      <c r="O4163" t="s">
        <v>34</v>
      </c>
    </row>
    <row r="4164" spans="1:15" x14ac:dyDescent="0.25">
      <c r="A4164">
        <v>42229</v>
      </c>
      <c r="B4164" t="s">
        <v>19</v>
      </c>
      <c r="C4164">
        <v>68</v>
      </c>
      <c r="D4164" t="str">
        <f t="shared" si="195"/>
        <v>60–79 Age Group</v>
      </c>
      <c r="E4164" t="s">
        <v>34</v>
      </c>
      <c r="F4164" t="s">
        <v>34</v>
      </c>
      <c r="G4164" t="s">
        <v>13</v>
      </c>
      <c r="H4164" t="s">
        <v>20</v>
      </c>
      <c r="I4164" t="s">
        <v>21</v>
      </c>
      <c r="J4164" s="5">
        <v>93.61</v>
      </c>
      <c r="K4164" s="5">
        <v>24.9</v>
      </c>
      <c r="L4164" s="4">
        <f t="shared" si="196"/>
        <v>28.25</v>
      </c>
      <c r="M4164" s="5">
        <f t="shared" si="197"/>
        <v>24.9</v>
      </c>
      <c r="N4164" t="s">
        <v>24</v>
      </c>
      <c r="O4164" t="s">
        <v>34</v>
      </c>
    </row>
    <row r="4165" spans="1:15" x14ac:dyDescent="0.25">
      <c r="A4165">
        <v>42999</v>
      </c>
      <c r="B4165" t="s">
        <v>19</v>
      </c>
      <c r="C4165">
        <v>68</v>
      </c>
      <c r="D4165" t="str">
        <f t="shared" si="195"/>
        <v>60–79 Age Group</v>
      </c>
      <c r="E4165" t="s">
        <v>34</v>
      </c>
      <c r="F4165" t="s">
        <v>34</v>
      </c>
      <c r="G4165" t="s">
        <v>13</v>
      </c>
      <c r="H4165" t="s">
        <v>14</v>
      </c>
      <c r="I4165" t="s">
        <v>15</v>
      </c>
      <c r="J4165" s="5">
        <v>109.23</v>
      </c>
      <c r="K4165" s="5">
        <v>31.3</v>
      </c>
      <c r="L4165" s="4">
        <f t="shared" si="196"/>
        <v>28.25</v>
      </c>
      <c r="M4165" s="5">
        <f t="shared" si="197"/>
        <v>31.3</v>
      </c>
      <c r="N4165" t="s">
        <v>24</v>
      </c>
      <c r="O4165" t="s">
        <v>34</v>
      </c>
    </row>
    <row r="4166" spans="1:15" x14ac:dyDescent="0.25">
      <c r="A4166">
        <v>45260</v>
      </c>
      <c r="B4166" t="s">
        <v>19</v>
      </c>
      <c r="C4166">
        <v>68</v>
      </c>
      <c r="D4166" t="str">
        <f t="shared" si="195"/>
        <v>60–79 Age Group</v>
      </c>
      <c r="E4166" t="s">
        <v>34</v>
      </c>
      <c r="F4166" t="s">
        <v>34</v>
      </c>
      <c r="G4166" t="s">
        <v>13</v>
      </c>
      <c r="H4166" t="s">
        <v>20</v>
      </c>
      <c r="I4166" t="s">
        <v>15</v>
      </c>
      <c r="J4166" s="5">
        <v>71.08</v>
      </c>
      <c r="K4166" s="5">
        <v>21.5</v>
      </c>
      <c r="L4166" s="4">
        <f t="shared" si="196"/>
        <v>28.25</v>
      </c>
      <c r="M4166" s="5">
        <f t="shared" si="197"/>
        <v>21.5</v>
      </c>
      <c r="N4166" t="s">
        <v>24</v>
      </c>
      <c r="O4166" t="s">
        <v>34</v>
      </c>
    </row>
    <row r="4167" spans="1:15" x14ac:dyDescent="0.25">
      <c r="A4167">
        <v>45297</v>
      </c>
      <c r="B4167" t="s">
        <v>12</v>
      </c>
      <c r="C4167">
        <v>68</v>
      </c>
      <c r="D4167" t="str">
        <f t="shared" si="195"/>
        <v>60–79 Age Group</v>
      </c>
      <c r="E4167" t="s">
        <v>13</v>
      </c>
      <c r="F4167" t="s">
        <v>34</v>
      </c>
      <c r="G4167" t="s">
        <v>13</v>
      </c>
      <c r="H4167" t="s">
        <v>14</v>
      </c>
      <c r="I4167" t="s">
        <v>21</v>
      </c>
      <c r="J4167" s="5">
        <v>95.4</v>
      </c>
      <c r="K4167" s="5">
        <v>27.5</v>
      </c>
      <c r="L4167" s="4">
        <f t="shared" si="196"/>
        <v>28.25</v>
      </c>
      <c r="M4167" s="5">
        <f t="shared" si="197"/>
        <v>27.5</v>
      </c>
      <c r="N4167" t="s">
        <v>24</v>
      </c>
      <c r="O4167" t="s">
        <v>34</v>
      </c>
    </row>
    <row r="4168" spans="1:15" x14ac:dyDescent="0.25">
      <c r="A4168">
        <v>45372</v>
      </c>
      <c r="B4168" t="s">
        <v>12</v>
      </c>
      <c r="C4168">
        <v>68</v>
      </c>
      <c r="D4168" t="str">
        <f t="shared" si="195"/>
        <v>60–79 Age Group</v>
      </c>
      <c r="E4168" t="s">
        <v>34</v>
      </c>
      <c r="F4168" t="s">
        <v>34</v>
      </c>
      <c r="G4168" t="s">
        <v>13</v>
      </c>
      <c r="H4168" t="s">
        <v>20</v>
      </c>
      <c r="I4168" t="s">
        <v>21</v>
      </c>
      <c r="J4168" s="5">
        <v>76.09</v>
      </c>
      <c r="K4168" s="5">
        <v>26</v>
      </c>
      <c r="L4168" s="4">
        <f t="shared" si="196"/>
        <v>28.25</v>
      </c>
      <c r="M4168" s="5">
        <f t="shared" si="197"/>
        <v>26</v>
      </c>
      <c r="N4168" t="s">
        <v>29</v>
      </c>
      <c r="O4168" t="s">
        <v>34</v>
      </c>
    </row>
    <row r="4169" spans="1:15" x14ac:dyDescent="0.25">
      <c r="A4169">
        <v>45535</v>
      </c>
      <c r="B4169" t="s">
        <v>12</v>
      </c>
      <c r="C4169">
        <v>68</v>
      </c>
      <c r="D4169" t="str">
        <f t="shared" si="195"/>
        <v>60–79 Age Group</v>
      </c>
      <c r="E4169" t="s">
        <v>34</v>
      </c>
      <c r="F4169" t="s">
        <v>34</v>
      </c>
      <c r="G4169" t="s">
        <v>13</v>
      </c>
      <c r="H4169" t="s">
        <v>14</v>
      </c>
      <c r="I4169" t="s">
        <v>21</v>
      </c>
      <c r="J4169" s="5">
        <v>233.94</v>
      </c>
      <c r="K4169" s="5">
        <v>42.4</v>
      </c>
      <c r="L4169" s="4">
        <f t="shared" si="196"/>
        <v>28.25</v>
      </c>
      <c r="M4169" s="5">
        <f t="shared" si="197"/>
        <v>42.4</v>
      </c>
      <c r="N4169" t="s">
        <v>24</v>
      </c>
      <c r="O4169" t="s">
        <v>13</v>
      </c>
    </row>
    <row r="4170" spans="1:15" x14ac:dyDescent="0.25">
      <c r="A4170">
        <v>46703</v>
      </c>
      <c r="B4170" t="s">
        <v>12</v>
      </c>
      <c r="C4170">
        <v>68</v>
      </c>
      <c r="D4170" t="str">
        <f t="shared" si="195"/>
        <v>60–79 Age Group</v>
      </c>
      <c r="E4170" t="s">
        <v>34</v>
      </c>
      <c r="F4170" t="s">
        <v>13</v>
      </c>
      <c r="G4170" t="s">
        <v>13</v>
      </c>
      <c r="H4170" t="s">
        <v>14</v>
      </c>
      <c r="I4170" t="s">
        <v>15</v>
      </c>
      <c r="J4170" s="5">
        <v>223.83</v>
      </c>
      <c r="K4170" s="5">
        <v>31.9</v>
      </c>
      <c r="L4170" s="4">
        <f t="shared" si="196"/>
        <v>28.25</v>
      </c>
      <c r="M4170" s="5">
        <f t="shared" si="197"/>
        <v>31.9</v>
      </c>
      <c r="N4170" t="s">
        <v>18</v>
      </c>
      <c r="O4170" t="s">
        <v>13</v>
      </c>
    </row>
    <row r="4171" spans="1:15" x14ac:dyDescent="0.25">
      <c r="A4171">
        <v>47159</v>
      </c>
      <c r="B4171" t="s">
        <v>12</v>
      </c>
      <c r="C4171">
        <v>68</v>
      </c>
      <c r="D4171" t="str">
        <f t="shared" si="195"/>
        <v>60–79 Age Group</v>
      </c>
      <c r="E4171" t="s">
        <v>34</v>
      </c>
      <c r="F4171" t="s">
        <v>34</v>
      </c>
      <c r="G4171" t="s">
        <v>13</v>
      </c>
      <c r="H4171" t="s">
        <v>14</v>
      </c>
      <c r="I4171" t="s">
        <v>15</v>
      </c>
      <c r="J4171" s="5">
        <v>155.16999999999999</v>
      </c>
      <c r="K4171" s="5">
        <v>35.5</v>
      </c>
      <c r="L4171" s="4">
        <f t="shared" si="196"/>
        <v>28.25</v>
      </c>
      <c r="M4171" s="5">
        <f t="shared" si="197"/>
        <v>35.5</v>
      </c>
      <c r="N4171" t="s">
        <v>24</v>
      </c>
      <c r="O4171" t="s">
        <v>34</v>
      </c>
    </row>
    <row r="4172" spans="1:15" x14ac:dyDescent="0.25">
      <c r="A4172">
        <v>47181</v>
      </c>
      <c r="B4172" t="s">
        <v>19</v>
      </c>
      <c r="C4172">
        <v>68</v>
      </c>
      <c r="D4172" t="str">
        <f t="shared" si="195"/>
        <v>60–79 Age Group</v>
      </c>
      <c r="E4172" t="s">
        <v>34</v>
      </c>
      <c r="F4172" t="s">
        <v>34</v>
      </c>
      <c r="G4172" t="s">
        <v>13</v>
      </c>
      <c r="H4172" t="s">
        <v>14</v>
      </c>
      <c r="I4172" t="s">
        <v>15</v>
      </c>
      <c r="J4172" s="5">
        <v>103.46</v>
      </c>
      <c r="K4172" s="5">
        <v>35.9</v>
      </c>
      <c r="L4172" s="4">
        <f t="shared" si="196"/>
        <v>28.25</v>
      </c>
      <c r="M4172" s="5">
        <f t="shared" si="197"/>
        <v>35.9</v>
      </c>
      <c r="N4172" t="s">
        <v>24</v>
      </c>
      <c r="O4172" t="s">
        <v>34</v>
      </c>
    </row>
    <row r="4173" spans="1:15" x14ac:dyDescent="0.25">
      <c r="A4173">
        <v>49713</v>
      </c>
      <c r="B4173" t="s">
        <v>12</v>
      </c>
      <c r="C4173">
        <v>68</v>
      </c>
      <c r="D4173" t="str">
        <f t="shared" si="195"/>
        <v>60–79 Age Group</v>
      </c>
      <c r="E4173" t="s">
        <v>34</v>
      </c>
      <c r="F4173" t="s">
        <v>34</v>
      </c>
      <c r="G4173" t="s">
        <v>13</v>
      </c>
      <c r="H4173" t="s">
        <v>14</v>
      </c>
      <c r="I4173" t="s">
        <v>21</v>
      </c>
      <c r="J4173" s="5">
        <v>116.23</v>
      </c>
      <c r="K4173" s="5">
        <v>26.1</v>
      </c>
      <c r="L4173" s="4">
        <f t="shared" si="196"/>
        <v>28.25</v>
      </c>
      <c r="M4173" s="5">
        <f t="shared" si="197"/>
        <v>26.1</v>
      </c>
      <c r="N4173" t="s">
        <v>24</v>
      </c>
      <c r="O4173" t="s">
        <v>34</v>
      </c>
    </row>
    <row r="4174" spans="1:15" x14ac:dyDescent="0.25">
      <c r="A4174">
        <v>49930</v>
      </c>
      <c r="B4174" t="s">
        <v>19</v>
      </c>
      <c r="C4174">
        <v>68</v>
      </c>
      <c r="D4174" t="str">
        <f t="shared" si="195"/>
        <v>60–79 Age Group</v>
      </c>
      <c r="E4174" t="s">
        <v>34</v>
      </c>
      <c r="F4174" t="s">
        <v>34</v>
      </c>
      <c r="G4174" t="s">
        <v>13</v>
      </c>
      <c r="H4174" t="s">
        <v>14</v>
      </c>
      <c r="I4174" t="s">
        <v>21</v>
      </c>
      <c r="J4174" s="5">
        <v>236.04</v>
      </c>
      <c r="K4174" s="5">
        <v>28.5</v>
      </c>
      <c r="L4174" s="4">
        <f t="shared" si="196"/>
        <v>28.25</v>
      </c>
      <c r="M4174" s="5">
        <f t="shared" si="197"/>
        <v>28.5</v>
      </c>
      <c r="N4174" t="s">
        <v>24</v>
      </c>
      <c r="O4174" t="s">
        <v>34</v>
      </c>
    </row>
    <row r="4175" spans="1:15" x14ac:dyDescent="0.25">
      <c r="A4175">
        <v>50557</v>
      </c>
      <c r="B4175" t="s">
        <v>19</v>
      </c>
      <c r="C4175">
        <v>68</v>
      </c>
      <c r="D4175" t="str">
        <f t="shared" si="195"/>
        <v>60–79 Age Group</v>
      </c>
      <c r="E4175" t="s">
        <v>34</v>
      </c>
      <c r="F4175" t="s">
        <v>34</v>
      </c>
      <c r="G4175" t="s">
        <v>13</v>
      </c>
      <c r="H4175" t="s">
        <v>20</v>
      </c>
      <c r="I4175" t="s">
        <v>15</v>
      </c>
      <c r="J4175" s="5">
        <v>222.58</v>
      </c>
      <c r="K4175" s="5">
        <v>37.4</v>
      </c>
      <c r="L4175" s="4">
        <f t="shared" si="196"/>
        <v>28.25</v>
      </c>
      <c r="M4175" s="5">
        <f t="shared" si="197"/>
        <v>37.4</v>
      </c>
      <c r="N4175" t="s">
        <v>29</v>
      </c>
      <c r="O4175" t="s">
        <v>34</v>
      </c>
    </row>
    <row r="4176" spans="1:15" x14ac:dyDescent="0.25">
      <c r="A4176">
        <v>52439</v>
      </c>
      <c r="B4176" t="s">
        <v>12</v>
      </c>
      <c r="C4176">
        <v>68</v>
      </c>
      <c r="D4176" t="str">
        <f t="shared" si="195"/>
        <v>60–79 Age Group</v>
      </c>
      <c r="E4176" t="s">
        <v>34</v>
      </c>
      <c r="F4176" t="s">
        <v>13</v>
      </c>
      <c r="G4176" t="s">
        <v>13</v>
      </c>
      <c r="H4176" t="s">
        <v>14</v>
      </c>
      <c r="I4176" t="s">
        <v>21</v>
      </c>
      <c r="J4176" s="5">
        <v>96.14</v>
      </c>
      <c r="K4176" s="5">
        <v>26.7</v>
      </c>
      <c r="L4176" s="4">
        <f t="shared" si="196"/>
        <v>28.25</v>
      </c>
      <c r="M4176" s="5">
        <f t="shared" si="197"/>
        <v>26.7</v>
      </c>
      <c r="N4176" t="s">
        <v>24</v>
      </c>
      <c r="O4176" t="s">
        <v>34</v>
      </c>
    </row>
    <row r="4177" spans="1:15" x14ac:dyDescent="0.25">
      <c r="A4177">
        <v>57539</v>
      </c>
      <c r="B4177" t="s">
        <v>19</v>
      </c>
      <c r="C4177">
        <v>68</v>
      </c>
      <c r="D4177" t="str">
        <f t="shared" si="195"/>
        <v>60–79 Age Group</v>
      </c>
      <c r="E4177" t="s">
        <v>34</v>
      </c>
      <c r="F4177" t="s">
        <v>34</v>
      </c>
      <c r="G4177" t="s">
        <v>13</v>
      </c>
      <c r="H4177" t="s">
        <v>14</v>
      </c>
      <c r="I4177" t="s">
        <v>21</v>
      </c>
      <c r="J4177" s="5">
        <v>233.59</v>
      </c>
      <c r="K4177" s="5">
        <v>43.9</v>
      </c>
      <c r="L4177" s="4">
        <f t="shared" si="196"/>
        <v>28.25</v>
      </c>
      <c r="M4177" s="5">
        <f t="shared" si="197"/>
        <v>43.9</v>
      </c>
      <c r="N4177" t="s">
        <v>24</v>
      </c>
      <c r="O4177" t="s">
        <v>34</v>
      </c>
    </row>
    <row r="4178" spans="1:15" x14ac:dyDescent="0.25">
      <c r="A4178">
        <v>59405</v>
      </c>
      <c r="B4178" t="s">
        <v>19</v>
      </c>
      <c r="C4178">
        <v>68</v>
      </c>
      <c r="D4178" t="str">
        <f t="shared" si="195"/>
        <v>60–79 Age Group</v>
      </c>
      <c r="E4178" t="s">
        <v>13</v>
      </c>
      <c r="F4178" t="s">
        <v>34</v>
      </c>
      <c r="G4178" t="s">
        <v>13</v>
      </c>
      <c r="H4178" t="s">
        <v>14</v>
      </c>
      <c r="I4178" t="s">
        <v>15</v>
      </c>
      <c r="J4178" s="5">
        <v>150.74</v>
      </c>
      <c r="K4178" s="5">
        <v>40.299999999999997</v>
      </c>
      <c r="L4178" s="4">
        <f t="shared" si="196"/>
        <v>28.25</v>
      </c>
      <c r="M4178" s="5">
        <f t="shared" si="197"/>
        <v>40.299999999999997</v>
      </c>
      <c r="N4178" t="s">
        <v>38</v>
      </c>
      <c r="O4178" t="s">
        <v>34</v>
      </c>
    </row>
    <row r="4179" spans="1:15" x14ac:dyDescent="0.25">
      <c r="A4179">
        <v>60586</v>
      </c>
      <c r="B4179" t="s">
        <v>19</v>
      </c>
      <c r="C4179">
        <v>68</v>
      </c>
      <c r="D4179" t="str">
        <f t="shared" si="195"/>
        <v>60–79 Age Group</v>
      </c>
      <c r="E4179" t="s">
        <v>34</v>
      </c>
      <c r="F4179" t="s">
        <v>34</v>
      </c>
      <c r="G4179" t="s">
        <v>13</v>
      </c>
      <c r="H4179" t="s">
        <v>14</v>
      </c>
      <c r="I4179" t="s">
        <v>21</v>
      </c>
      <c r="J4179" s="5">
        <v>85.29</v>
      </c>
      <c r="K4179" s="5">
        <v>27.1</v>
      </c>
      <c r="L4179" s="4">
        <f t="shared" si="196"/>
        <v>28.25</v>
      </c>
      <c r="M4179" s="5">
        <f t="shared" si="197"/>
        <v>27.1</v>
      </c>
      <c r="N4179" t="s">
        <v>18</v>
      </c>
      <c r="O4179" t="s">
        <v>34</v>
      </c>
    </row>
    <row r="4180" spans="1:15" x14ac:dyDescent="0.25">
      <c r="A4180">
        <v>60896</v>
      </c>
      <c r="B4180" t="s">
        <v>12</v>
      </c>
      <c r="C4180">
        <v>68</v>
      </c>
      <c r="D4180" t="str">
        <f t="shared" si="195"/>
        <v>60–79 Age Group</v>
      </c>
      <c r="E4180" t="s">
        <v>34</v>
      </c>
      <c r="F4180" t="s">
        <v>13</v>
      </c>
      <c r="G4180" t="s">
        <v>13</v>
      </c>
      <c r="H4180" t="s">
        <v>14</v>
      </c>
      <c r="I4180" t="s">
        <v>21</v>
      </c>
      <c r="J4180" s="5">
        <v>145.25</v>
      </c>
      <c r="K4180" s="5">
        <v>31.5</v>
      </c>
      <c r="L4180" s="4">
        <f t="shared" si="196"/>
        <v>28.25</v>
      </c>
      <c r="M4180" s="5">
        <f t="shared" si="197"/>
        <v>31.5</v>
      </c>
      <c r="N4180" t="s">
        <v>24</v>
      </c>
      <c r="O4180" t="s">
        <v>34</v>
      </c>
    </row>
    <row r="4181" spans="1:15" x14ac:dyDescent="0.25">
      <c r="A4181">
        <v>64520</v>
      </c>
      <c r="B4181" t="s">
        <v>12</v>
      </c>
      <c r="C4181">
        <v>68</v>
      </c>
      <c r="D4181" t="str">
        <f t="shared" si="195"/>
        <v>60–79 Age Group</v>
      </c>
      <c r="E4181" t="s">
        <v>34</v>
      </c>
      <c r="F4181" t="s">
        <v>34</v>
      </c>
      <c r="G4181" t="s">
        <v>13</v>
      </c>
      <c r="H4181" t="s">
        <v>20</v>
      </c>
      <c r="I4181" t="s">
        <v>15</v>
      </c>
      <c r="J4181" s="5">
        <v>91.68</v>
      </c>
      <c r="K4181" s="5">
        <v>40.799999999999997</v>
      </c>
      <c r="L4181" s="4">
        <f t="shared" si="196"/>
        <v>28.25</v>
      </c>
      <c r="M4181" s="5">
        <f t="shared" si="197"/>
        <v>40.799999999999997</v>
      </c>
      <c r="N4181" t="s">
        <v>38</v>
      </c>
      <c r="O4181" t="s">
        <v>34</v>
      </c>
    </row>
    <row r="4182" spans="1:15" x14ac:dyDescent="0.25">
      <c r="A4182">
        <v>66638</v>
      </c>
      <c r="B4182" t="s">
        <v>19</v>
      </c>
      <c r="C4182">
        <v>68</v>
      </c>
      <c r="D4182" t="str">
        <f t="shared" si="195"/>
        <v>60–79 Age Group</v>
      </c>
      <c r="E4182" t="s">
        <v>13</v>
      </c>
      <c r="F4182" t="s">
        <v>34</v>
      </c>
      <c r="G4182" t="s">
        <v>34</v>
      </c>
      <c r="H4182" t="s">
        <v>20</v>
      </c>
      <c r="I4182" t="s">
        <v>15</v>
      </c>
      <c r="J4182" s="5">
        <v>79.790000000000006</v>
      </c>
      <c r="K4182" s="5">
        <v>29.7</v>
      </c>
      <c r="L4182" s="4">
        <f t="shared" si="196"/>
        <v>28.25</v>
      </c>
      <c r="M4182" s="5">
        <f t="shared" si="197"/>
        <v>29.7</v>
      </c>
      <c r="N4182" t="s">
        <v>24</v>
      </c>
      <c r="O4182" t="s">
        <v>13</v>
      </c>
    </row>
    <row r="4183" spans="1:15" x14ac:dyDescent="0.25">
      <c r="A4183">
        <v>69112</v>
      </c>
      <c r="B4183" t="s">
        <v>12</v>
      </c>
      <c r="C4183">
        <v>68</v>
      </c>
      <c r="D4183" t="str">
        <f t="shared" si="195"/>
        <v>60–79 Age Group</v>
      </c>
      <c r="E4183" t="s">
        <v>13</v>
      </c>
      <c r="F4183" t="s">
        <v>13</v>
      </c>
      <c r="G4183" t="s">
        <v>13</v>
      </c>
      <c r="H4183" t="s">
        <v>14</v>
      </c>
      <c r="I4183" t="s">
        <v>21</v>
      </c>
      <c r="J4183" s="5">
        <v>271.74</v>
      </c>
      <c r="K4183" s="5">
        <v>31.1</v>
      </c>
      <c r="L4183" s="4">
        <f t="shared" si="196"/>
        <v>28.25</v>
      </c>
      <c r="M4183" s="5">
        <f t="shared" si="197"/>
        <v>31.1</v>
      </c>
      <c r="N4183" t="s">
        <v>29</v>
      </c>
      <c r="O4183" t="s">
        <v>13</v>
      </c>
    </row>
    <row r="4184" spans="1:15" x14ac:dyDescent="0.25">
      <c r="A4184">
        <v>71016</v>
      </c>
      <c r="B4184" t="s">
        <v>19</v>
      </c>
      <c r="C4184">
        <v>68</v>
      </c>
      <c r="D4184" t="str">
        <f t="shared" si="195"/>
        <v>60–79 Age Group</v>
      </c>
      <c r="E4184" t="s">
        <v>34</v>
      </c>
      <c r="F4184" t="s">
        <v>34</v>
      </c>
      <c r="G4184" t="s">
        <v>13</v>
      </c>
      <c r="H4184" t="s">
        <v>14</v>
      </c>
      <c r="I4184" t="s">
        <v>21</v>
      </c>
      <c r="J4184" s="5">
        <v>58.69</v>
      </c>
      <c r="K4184" s="5">
        <v>26.2</v>
      </c>
      <c r="L4184" s="4">
        <f t="shared" si="196"/>
        <v>28.25</v>
      </c>
      <c r="M4184" s="5">
        <f t="shared" si="197"/>
        <v>26.2</v>
      </c>
      <c r="N4184" t="s">
        <v>18</v>
      </c>
      <c r="O4184" t="s">
        <v>34</v>
      </c>
    </row>
    <row r="4185" spans="1:15" x14ac:dyDescent="0.25">
      <c r="A4185">
        <v>71639</v>
      </c>
      <c r="B4185" t="s">
        <v>19</v>
      </c>
      <c r="C4185">
        <v>68</v>
      </c>
      <c r="D4185" t="str">
        <f t="shared" si="195"/>
        <v>60–79 Age Group</v>
      </c>
      <c r="E4185" t="s">
        <v>34</v>
      </c>
      <c r="F4185" t="s">
        <v>34</v>
      </c>
      <c r="G4185" t="s">
        <v>34</v>
      </c>
      <c r="H4185" t="s">
        <v>43</v>
      </c>
      <c r="I4185" t="s">
        <v>15</v>
      </c>
      <c r="J4185" s="5">
        <v>82.1</v>
      </c>
      <c r="K4185" s="5">
        <v>27.1</v>
      </c>
      <c r="L4185" s="4">
        <f t="shared" si="196"/>
        <v>28.25</v>
      </c>
      <c r="M4185" s="5">
        <f t="shared" si="197"/>
        <v>27.1</v>
      </c>
      <c r="N4185" t="s">
        <v>38</v>
      </c>
      <c r="O4185" t="s">
        <v>13</v>
      </c>
    </row>
    <row r="4186" spans="1:15" x14ac:dyDescent="0.25">
      <c r="A4186">
        <v>71896</v>
      </c>
      <c r="B4186" t="s">
        <v>19</v>
      </c>
      <c r="C4186">
        <v>68</v>
      </c>
      <c r="D4186" t="str">
        <f t="shared" si="195"/>
        <v>60–79 Age Group</v>
      </c>
      <c r="E4186" t="s">
        <v>34</v>
      </c>
      <c r="F4186" t="s">
        <v>34</v>
      </c>
      <c r="G4186" t="s">
        <v>13</v>
      </c>
      <c r="H4186" t="s">
        <v>14</v>
      </c>
      <c r="I4186" t="s">
        <v>21</v>
      </c>
      <c r="J4186" s="5">
        <v>82.06</v>
      </c>
      <c r="K4186" s="5">
        <v>35.200000000000003</v>
      </c>
      <c r="L4186" s="4">
        <f t="shared" si="196"/>
        <v>28.25</v>
      </c>
      <c r="M4186" s="5">
        <f t="shared" si="197"/>
        <v>35.200000000000003</v>
      </c>
      <c r="N4186" t="s">
        <v>18</v>
      </c>
      <c r="O4186" t="s">
        <v>34</v>
      </c>
    </row>
    <row r="4187" spans="1:15" x14ac:dyDescent="0.25">
      <c r="A4187">
        <v>72268</v>
      </c>
      <c r="B4187" t="s">
        <v>12</v>
      </c>
      <c r="C4187">
        <v>68</v>
      </c>
      <c r="D4187" t="str">
        <f t="shared" si="195"/>
        <v>60–79 Age Group</v>
      </c>
      <c r="E4187" t="s">
        <v>34</v>
      </c>
      <c r="F4187" t="s">
        <v>34</v>
      </c>
      <c r="G4187" t="s">
        <v>13</v>
      </c>
      <c r="H4187" t="s">
        <v>20</v>
      </c>
      <c r="I4187" t="s">
        <v>15</v>
      </c>
      <c r="J4187" s="5">
        <v>61.36</v>
      </c>
      <c r="K4187" s="5">
        <v>26.5</v>
      </c>
      <c r="L4187" s="4">
        <f t="shared" si="196"/>
        <v>28.25</v>
      </c>
      <c r="M4187" s="5">
        <f t="shared" si="197"/>
        <v>26.5</v>
      </c>
      <c r="N4187" t="s">
        <v>18</v>
      </c>
      <c r="O4187" t="s">
        <v>34</v>
      </c>
    </row>
    <row r="4188" spans="1:15" x14ac:dyDescent="0.25">
      <c r="A4188">
        <v>621</v>
      </c>
      <c r="B4188" t="s">
        <v>12</v>
      </c>
      <c r="C4188">
        <v>69</v>
      </c>
      <c r="D4188" t="str">
        <f t="shared" si="195"/>
        <v>60–79 Age Group</v>
      </c>
      <c r="E4188" t="s">
        <v>34</v>
      </c>
      <c r="F4188" t="s">
        <v>34</v>
      </c>
      <c r="G4188" t="s">
        <v>13</v>
      </c>
      <c r="H4188" t="s">
        <v>14</v>
      </c>
      <c r="I4188" t="s">
        <v>21</v>
      </c>
      <c r="J4188" s="5">
        <v>101.52</v>
      </c>
      <c r="K4188" s="5">
        <v>26.8</v>
      </c>
      <c r="L4188" s="4">
        <f t="shared" si="196"/>
        <v>28.25</v>
      </c>
      <c r="M4188" s="5">
        <f t="shared" si="197"/>
        <v>26.8</v>
      </c>
      <c r="N4188" t="s">
        <v>29</v>
      </c>
      <c r="O4188" t="s">
        <v>34</v>
      </c>
    </row>
    <row r="4189" spans="1:15" x14ac:dyDescent="0.25">
      <c r="A4189">
        <v>1473</v>
      </c>
      <c r="B4189" t="s">
        <v>12</v>
      </c>
      <c r="C4189">
        <v>69</v>
      </c>
      <c r="D4189" t="str">
        <f t="shared" si="195"/>
        <v>60–79 Age Group</v>
      </c>
      <c r="E4189" t="s">
        <v>13</v>
      </c>
      <c r="F4189" t="s">
        <v>34</v>
      </c>
      <c r="G4189" t="s">
        <v>13</v>
      </c>
      <c r="H4189" t="s">
        <v>14</v>
      </c>
      <c r="I4189" t="s">
        <v>15</v>
      </c>
      <c r="J4189" s="5">
        <v>229.21</v>
      </c>
      <c r="K4189" s="5">
        <v>30.1</v>
      </c>
      <c r="L4189" s="4">
        <f t="shared" si="196"/>
        <v>28.25</v>
      </c>
      <c r="M4189" s="5">
        <f t="shared" si="197"/>
        <v>30.1</v>
      </c>
      <c r="N4189" t="s">
        <v>29</v>
      </c>
      <c r="O4189" t="s">
        <v>34</v>
      </c>
    </row>
    <row r="4190" spans="1:15" x14ac:dyDescent="0.25">
      <c r="A4190">
        <v>4639</v>
      </c>
      <c r="B4190" t="s">
        <v>19</v>
      </c>
      <c r="C4190">
        <v>69</v>
      </c>
      <c r="D4190" t="str">
        <f t="shared" si="195"/>
        <v>60–79 Age Group</v>
      </c>
      <c r="E4190" t="s">
        <v>34</v>
      </c>
      <c r="F4190" t="s">
        <v>34</v>
      </c>
      <c r="G4190" t="s">
        <v>13</v>
      </c>
      <c r="H4190" t="s">
        <v>43</v>
      </c>
      <c r="I4190" t="s">
        <v>15</v>
      </c>
      <c r="J4190" s="5">
        <v>82.81</v>
      </c>
      <c r="K4190" s="5">
        <v>28</v>
      </c>
      <c r="L4190" s="4">
        <f t="shared" si="196"/>
        <v>28.25</v>
      </c>
      <c r="M4190" s="5">
        <f t="shared" si="197"/>
        <v>28</v>
      </c>
      <c r="N4190" t="s">
        <v>24</v>
      </c>
      <c r="O4190" t="s">
        <v>13</v>
      </c>
    </row>
    <row r="4191" spans="1:15" x14ac:dyDescent="0.25">
      <c r="A4191">
        <v>5799</v>
      </c>
      <c r="B4191" t="s">
        <v>12</v>
      </c>
      <c r="C4191">
        <v>69</v>
      </c>
      <c r="D4191" t="str">
        <f t="shared" si="195"/>
        <v>60–79 Age Group</v>
      </c>
      <c r="E4191" t="s">
        <v>34</v>
      </c>
      <c r="F4191" t="s">
        <v>13</v>
      </c>
      <c r="G4191" t="s">
        <v>13</v>
      </c>
      <c r="H4191" t="s">
        <v>14</v>
      </c>
      <c r="I4191" t="s">
        <v>21</v>
      </c>
      <c r="J4191" s="5">
        <v>216.9</v>
      </c>
      <c r="K4191" s="5">
        <v>29.8</v>
      </c>
      <c r="L4191" s="4">
        <f t="shared" si="196"/>
        <v>28.25</v>
      </c>
      <c r="M4191" s="5">
        <f t="shared" si="197"/>
        <v>29.8</v>
      </c>
      <c r="N4191" t="s">
        <v>18</v>
      </c>
      <c r="O4191" t="s">
        <v>34</v>
      </c>
    </row>
    <row r="4192" spans="1:15" x14ac:dyDescent="0.25">
      <c r="A4192">
        <v>7524</v>
      </c>
      <c r="B4192" t="s">
        <v>19</v>
      </c>
      <c r="C4192">
        <v>69</v>
      </c>
      <c r="D4192" t="str">
        <f t="shared" si="195"/>
        <v>60–79 Age Group</v>
      </c>
      <c r="E4192" t="s">
        <v>34</v>
      </c>
      <c r="F4192" t="s">
        <v>13</v>
      </c>
      <c r="G4192" t="s">
        <v>13</v>
      </c>
      <c r="H4192" t="s">
        <v>14</v>
      </c>
      <c r="I4192" t="s">
        <v>15</v>
      </c>
      <c r="J4192" s="5">
        <v>207.6</v>
      </c>
      <c r="K4192" s="5" t="s">
        <v>4270</v>
      </c>
      <c r="L4192" s="4">
        <f t="shared" si="196"/>
        <v>28.25</v>
      </c>
      <c r="M4192" s="5">
        <f t="shared" si="197"/>
        <v>28.25</v>
      </c>
      <c r="N4192" t="s">
        <v>24</v>
      </c>
      <c r="O4192" t="s">
        <v>34</v>
      </c>
    </row>
    <row r="4193" spans="1:15" x14ac:dyDescent="0.25">
      <c r="A4193">
        <v>9415</v>
      </c>
      <c r="B4193" t="s">
        <v>19</v>
      </c>
      <c r="C4193">
        <v>69</v>
      </c>
      <c r="D4193" t="str">
        <f t="shared" si="195"/>
        <v>60–79 Age Group</v>
      </c>
      <c r="E4193" t="s">
        <v>34</v>
      </c>
      <c r="F4193" t="s">
        <v>34</v>
      </c>
      <c r="G4193" t="s">
        <v>13</v>
      </c>
      <c r="H4193" t="s">
        <v>20</v>
      </c>
      <c r="I4193" t="s">
        <v>15</v>
      </c>
      <c r="J4193" s="5">
        <v>80.849999999999994</v>
      </c>
      <c r="K4193" s="5">
        <v>29.3</v>
      </c>
      <c r="L4193" s="4">
        <f t="shared" si="196"/>
        <v>28.25</v>
      </c>
      <c r="M4193" s="5">
        <f t="shared" si="197"/>
        <v>29.3</v>
      </c>
      <c r="N4193" t="s">
        <v>18</v>
      </c>
      <c r="O4193" t="s">
        <v>34</v>
      </c>
    </row>
    <row r="4194" spans="1:15" x14ac:dyDescent="0.25">
      <c r="A4194">
        <v>10434</v>
      </c>
      <c r="B4194" t="s">
        <v>19</v>
      </c>
      <c r="C4194">
        <v>69</v>
      </c>
      <c r="D4194" t="str">
        <f t="shared" si="195"/>
        <v>60–79 Age Group</v>
      </c>
      <c r="E4194" t="s">
        <v>34</v>
      </c>
      <c r="F4194" t="s">
        <v>34</v>
      </c>
      <c r="G4194" t="s">
        <v>34</v>
      </c>
      <c r="H4194" t="s">
        <v>14</v>
      </c>
      <c r="I4194" t="s">
        <v>15</v>
      </c>
      <c r="J4194" s="5">
        <v>94.39</v>
      </c>
      <c r="K4194" s="5">
        <v>22.8</v>
      </c>
      <c r="L4194" s="4">
        <f t="shared" si="196"/>
        <v>28.25</v>
      </c>
      <c r="M4194" s="5">
        <f t="shared" si="197"/>
        <v>22.8</v>
      </c>
      <c r="N4194" t="s">
        <v>24</v>
      </c>
      <c r="O4194" t="s">
        <v>13</v>
      </c>
    </row>
    <row r="4195" spans="1:15" x14ac:dyDescent="0.25">
      <c r="A4195">
        <v>11908</v>
      </c>
      <c r="B4195" t="s">
        <v>19</v>
      </c>
      <c r="C4195">
        <v>69</v>
      </c>
      <c r="D4195" t="str">
        <f t="shared" si="195"/>
        <v>60–79 Age Group</v>
      </c>
      <c r="E4195" t="s">
        <v>34</v>
      </c>
      <c r="F4195" t="s">
        <v>34</v>
      </c>
      <c r="G4195" t="s">
        <v>13</v>
      </c>
      <c r="H4195" t="s">
        <v>20</v>
      </c>
      <c r="I4195" t="s">
        <v>15</v>
      </c>
      <c r="J4195" s="5">
        <v>83.55</v>
      </c>
      <c r="K4195" s="5">
        <v>28.3</v>
      </c>
      <c r="L4195" s="4">
        <f t="shared" si="196"/>
        <v>28.25</v>
      </c>
      <c r="M4195" s="5">
        <f t="shared" si="197"/>
        <v>28.3</v>
      </c>
      <c r="N4195" t="s">
        <v>18</v>
      </c>
      <c r="O4195" t="s">
        <v>34</v>
      </c>
    </row>
    <row r="4196" spans="1:15" x14ac:dyDescent="0.25">
      <c r="A4196">
        <v>12985</v>
      </c>
      <c r="B4196" t="s">
        <v>19</v>
      </c>
      <c r="C4196">
        <v>69</v>
      </c>
      <c r="D4196" t="str">
        <f t="shared" si="195"/>
        <v>60–79 Age Group</v>
      </c>
      <c r="E4196" t="s">
        <v>34</v>
      </c>
      <c r="F4196" t="s">
        <v>34</v>
      </c>
      <c r="G4196" t="s">
        <v>13</v>
      </c>
      <c r="H4196" t="s">
        <v>20</v>
      </c>
      <c r="I4196" t="s">
        <v>21</v>
      </c>
      <c r="J4196" s="5">
        <v>225.47</v>
      </c>
      <c r="K4196" s="5">
        <v>36.9</v>
      </c>
      <c r="L4196" s="4">
        <f t="shared" si="196"/>
        <v>28.25</v>
      </c>
      <c r="M4196" s="5">
        <f t="shared" si="197"/>
        <v>36.9</v>
      </c>
      <c r="N4196" t="s">
        <v>24</v>
      </c>
      <c r="O4196" t="s">
        <v>34</v>
      </c>
    </row>
    <row r="4197" spans="1:15" x14ac:dyDescent="0.25">
      <c r="A4197">
        <v>14551</v>
      </c>
      <c r="B4197" t="s">
        <v>19</v>
      </c>
      <c r="C4197">
        <v>69</v>
      </c>
      <c r="D4197" t="str">
        <f t="shared" si="195"/>
        <v>60–79 Age Group</v>
      </c>
      <c r="E4197" t="s">
        <v>34</v>
      </c>
      <c r="F4197" t="s">
        <v>34</v>
      </c>
      <c r="G4197" t="s">
        <v>34</v>
      </c>
      <c r="H4197" t="s">
        <v>14</v>
      </c>
      <c r="I4197" t="s">
        <v>15</v>
      </c>
      <c r="J4197" s="5">
        <v>102.48</v>
      </c>
      <c r="K4197" s="5">
        <v>30.2</v>
      </c>
      <c r="L4197" s="4">
        <f t="shared" si="196"/>
        <v>28.25</v>
      </c>
      <c r="M4197" s="5">
        <f t="shared" si="197"/>
        <v>30.2</v>
      </c>
      <c r="N4197" t="s">
        <v>18</v>
      </c>
      <c r="O4197" t="s">
        <v>34</v>
      </c>
    </row>
    <row r="4198" spans="1:15" x14ac:dyDescent="0.25">
      <c r="A4198">
        <v>15313</v>
      </c>
      <c r="B4198" t="s">
        <v>19</v>
      </c>
      <c r="C4198">
        <v>69</v>
      </c>
      <c r="D4198" t="str">
        <f t="shared" si="195"/>
        <v>60–79 Age Group</v>
      </c>
      <c r="E4198" t="s">
        <v>13</v>
      </c>
      <c r="F4198" t="s">
        <v>34</v>
      </c>
      <c r="G4198" t="s">
        <v>13</v>
      </c>
      <c r="H4198" t="s">
        <v>43</v>
      </c>
      <c r="I4198" t="s">
        <v>15</v>
      </c>
      <c r="J4198" s="5">
        <v>208.2</v>
      </c>
      <c r="K4198" s="5">
        <v>32.6</v>
      </c>
      <c r="L4198" s="4">
        <f t="shared" si="196"/>
        <v>28.25</v>
      </c>
      <c r="M4198" s="5">
        <f t="shared" si="197"/>
        <v>32.6</v>
      </c>
      <c r="N4198" t="s">
        <v>18</v>
      </c>
      <c r="O4198" t="s">
        <v>34</v>
      </c>
    </row>
    <row r="4199" spans="1:15" x14ac:dyDescent="0.25">
      <c r="A4199">
        <v>16377</v>
      </c>
      <c r="B4199" t="s">
        <v>12</v>
      </c>
      <c r="C4199">
        <v>69</v>
      </c>
      <c r="D4199" t="str">
        <f t="shared" si="195"/>
        <v>60–79 Age Group</v>
      </c>
      <c r="E4199" t="s">
        <v>34</v>
      </c>
      <c r="F4199" t="s">
        <v>34</v>
      </c>
      <c r="G4199" t="s">
        <v>13</v>
      </c>
      <c r="H4199" t="s">
        <v>14</v>
      </c>
      <c r="I4199" t="s">
        <v>15</v>
      </c>
      <c r="J4199" s="5">
        <v>89.06</v>
      </c>
      <c r="K4199" s="5">
        <v>34.799999999999997</v>
      </c>
      <c r="L4199" s="4">
        <f t="shared" si="196"/>
        <v>28.25</v>
      </c>
      <c r="M4199" s="5">
        <f t="shared" si="197"/>
        <v>34.799999999999997</v>
      </c>
      <c r="N4199" t="s">
        <v>18</v>
      </c>
      <c r="O4199" t="s">
        <v>34</v>
      </c>
    </row>
    <row r="4200" spans="1:15" x14ac:dyDescent="0.25">
      <c r="A4200">
        <v>16550</v>
      </c>
      <c r="B4200" t="s">
        <v>19</v>
      </c>
      <c r="C4200">
        <v>69</v>
      </c>
      <c r="D4200" t="str">
        <f t="shared" si="195"/>
        <v>60–79 Age Group</v>
      </c>
      <c r="E4200" t="s">
        <v>34</v>
      </c>
      <c r="F4200" t="s">
        <v>13</v>
      </c>
      <c r="G4200" t="s">
        <v>34</v>
      </c>
      <c r="H4200" t="s">
        <v>43</v>
      </c>
      <c r="I4200" t="s">
        <v>15</v>
      </c>
      <c r="J4200" s="5">
        <v>202.38</v>
      </c>
      <c r="K4200" s="5">
        <v>34.6</v>
      </c>
      <c r="L4200" s="4">
        <f t="shared" si="196"/>
        <v>28.25</v>
      </c>
      <c r="M4200" s="5">
        <f t="shared" si="197"/>
        <v>34.6</v>
      </c>
      <c r="N4200" t="s">
        <v>38</v>
      </c>
      <c r="O4200" t="s">
        <v>34</v>
      </c>
    </row>
    <row r="4201" spans="1:15" x14ac:dyDescent="0.25">
      <c r="A4201">
        <v>16652</v>
      </c>
      <c r="B4201" t="s">
        <v>19</v>
      </c>
      <c r="C4201">
        <v>69</v>
      </c>
      <c r="D4201" t="str">
        <f t="shared" si="195"/>
        <v>60–79 Age Group</v>
      </c>
      <c r="E4201" t="s">
        <v>34</v>
      </c>
      <c r="F4201" t="s">
        <v>34</v>
      </c>
      <c r="G4201" t="s">
        <v>13</v>
      </c>
      <c r="H4201" t="s">
        <v>20</v>
      </c>
      <c r="I4201" t="s">
        <v>15</v>
      </c>
      <c r="J4201" s="5">
        <v>99.68</v>
      </c>
      <c r="K4201" s="5">
        <v>17.600000000000001</v>
      </c>
      <c r="L4201" s="4">
        <f t="shared" si="196"/>
        <v>28.25</v>
      </c>
      <c r="M4201" s="5">
        <f t="shared" si="197"/>
        <v>17.600000000000001</v>
      </c>
      <c r="N4201" t="s">
        <v>18</v>
      </c>
      <c r="O4201" t="s">
        <v>34</v>
      </c>
    </row>
    <row r="4202" spans="1:15" x14ac:dyDescent="0.25">
      <c r="A4202">
        <v>16856</v>
      </c>
      <c r="B4202" t="s">
        <v>19</v>
      </c>
      <c r="C4202">
        <v>69</v>
      </c>
      <c r="D4202" t="str">
        <f t="shared" si="195"/>
        <v>60–79 Age Group</v>
      </c>
      <c r="E4202" t="s">
        <v>34</v>
      </c>
      <c r="F4202" t="s">
        <v>34</v>
      </c>
      <c r="G4202" t="s">
        <v>13</v>
      </c>
      <c r="H4202" t="s">
        <v>14</v>
      </c>
      <c r="I4202" t="s">
        <v>21</v>
      </c>
      <c r="J4202" s="5">
        <v>84.46</v>
      </c>
      <c r="K4202" s="5">
        <v>19.899999999999999</v>
      </c>
      <c r="L4202" s="4">
        <f t="shared" si="196"/>
        <v>28.25</v>
      </c>
      <c r="M4202" s="5">
        <f t="shared" si="197"/>
        <v>19.899999999999999</v>
      </c>
      <c r="N4202" t="s">
        <v>38</v>
      </c>
      <c r="O4202" t="s">
        <v>34</v>
      </c>
    </row>
    <row r="4203" spans="1:15" x14ac:dyDescent="0.25">
      <c r="A4203">
        <v>17813</v>
      </c>
      <c r="B4203" t="s">
        <v>19</v>
      </c>
      <c r="C4203">
        <v>69</v>
      </c>
      <c r="D4203" t="str">
        <f t="shared" si="195"/>
        <v>60–79 Age Group</v>
      </c>
      <c r="E4203" t="s">
        <v>34</v>
      </c>
      <c r="F4203" t="s">
        <v>13</v>
      </c>
      <c r="G4203" t="s">
        <v>13</v>
      </c>
      <c r="H4203" t="s">
        <v>14</v>
      </c>
      <c r="I4203" t="s">
        <v>21</v>
      </c>
      <c r="J4203" s="5">
        <v>254.6</v>
      </c>
      <c r="K4203" s="5">
        <v>21.7</v>
      </c>
      <c r="L4203" s="4">
        <f t="shared" si="196"/>
        <v>28.25</v>
      </c>
      <c r="M4203" s="5">
        <f t="shared" si="197"/>
        <v>21.7</v>
      </c>
      <c r="N4203" t="s">
        <v>38</v>
      </c>
      <c r="O4203" t="s">
        <v>34</v>
      </c>
    </row>
    <row r="4204" spans="1:15" x14ac:dyDescent="0.25">
      <c r="A4204">
        <v>18680</v>
      </c>
      <c r="B4204" t="s">
        <v>12</v>
      </c>
      <c r="C4204">
        <v>69</v>
      </c>
      <c r="D4204" t="str">
        <f t="shared" si="195"/>
        <v>60–79 Age Group</v>
      </c>
      <c r="E4204" t="s">
        <v>34</v>
      </c>
      <c r="F4204" t="s">
        <v>34</v>
      </c>
      <c r="G4204" t="s">
        <v>13</v>
      </c>
      <c r="H4204" t="s">
        <v>20</v>
      </c>
      <c r="I4204" t="s">
        <v>15</v>
      </c>
      <c r="J4204" s="5">
        <v>78.48</v>
      </c>
      <c r="K4204" s="5">
        <v>25.8</v>
      </c>
      <c r="L4204" s="4">
        <f t="shared" si="196"/>
        <v>28.25</v>
      </c>
      <c r="M4204" s="5">
        <f t="shared" si="197"/>
        <v>25.8</v>
      </c>
      <c r="N4204" t="s">
        <v>18</v>
      </c>
      <c r="O4204" t="s">
        <v>34</v>
      </c>
    </row>
    <row r="4205" spans="1:15" x14ac:dyDescent="0.25">
      <c r="A4205">
        <v>18890</v>
      </c>
      <c r="B4205" t="s">
        <v>12</v>
      </c>
      <c r="C4205">
        <v>69</v>
      </c>
      <c r="D4205" t="str">
        <f t="shared" si="195"/>
        <v>60–79 Age Group</v>
      </c>
      <c r="E4205" t="s">
        <v>13</v>
      </c>
      <c r="F4205" t="s">
        <v>34</v>
      </c>
      <c r="G4205" t="s">
        <v>13</v>
      </c>
      <c r="H4205" t="s">
        <v>14</v>
      </c>
      <c r="I4205" t="s">
        <v>21</v>
      </c>
      <c r="J4205" s="5">
        <v>87.93</v>
      </c>
      <c r="K4205" s="5">
        <v>33.6</v>
      </c>
      <c r="L4205" s="4">
        <f t="shared" si="196"/>
        <v>28.25</v>
      </c>
      <c r="M4205" s="5">
        <f t="shared" si="197"/>
        <v>33.6</v>
      </c>
      <c r="N4205" t="s">
        <v>24</v>
      </c>
      <c r="O4205" t="s">
        <v>34</v>
      </c>
    </row>
    <row r="4206" spans="1:15" x14ac:dyDescent="0.25">
      <c r="A4206">
        <v>22269</v>
      </c>
      <c r="B4206" t="s">
        <v>19</v>
      </c>
      <c r="C4206">
        <v>69</v>
      </c>
      <c r="D4206" t="str">
        <f t="shared" si="195"/>
        <v>60–79 Age Group</v>
      </c>
      <c r="E4206" t="s">
        <v>13</v>
      </c>
      <c r="F4206" t="s">
        <v>34</v>
      </c>
      <c r="G4206" t="s">
        <v>13</v>
      </c>
      <c r="H4206" t="s">
        <v>43</v>
      </c>
      <c r="I4206" t="s">
        <v>15</v>
      </c>
      <c r="J4206" s="5">
        <v>112.2</v>
      </c>
      <c r="K4206" s="5" t="s">
        <v>4270</v>
      </c>
      <c r="L4206" s="4">
        <f t="shared" si="196"/>
        <v>28.25</v>
      </c>
      <c r="M4206" s="5">
        <f t="shared" si="197"/>
        <v>28.25</v>
      </c>
      <c r="N4206" t="s">
        <v>24</v>
      </c>
      <c r="O4206" t="s">
        <v>34</v>
      </c>
    </row>
    <row r="4207" spans="1:15" x14ac:dyDescent="0.25">
      <c r="A4207">
        <v>25630</v>
      </c>
      <c r="B4207" t="s">
        <v>19</v>
      </c>
      <c r="C4207">
        <v>69</v>
      </c>
      <c r="D4207" t="str">
        <f t="shared" si="195"/>
        <v>60–79 Age Group</v>
      </c>
      <c r="E4207" t="s">
        <v>34</v>
      </c>
      <c r="F4207" t="s">
        <v>34</v>
      </c>
      <c r="G4207" t="s">
        <v>13</v>
      </c>
      <c r="H4207" t="s">
        <v>20</v>
      </c>
      <c r="I4207" t="s">
        <v>15</v>
      </c>
      <c r="J4207" s="5">
        <v>79.7</v>
      </c>
      <c r="K4207" s="5">
        <v>25</v>
      </c>
      <c r="L4207" s="4">
        <f t="shared" si="196"/>
        <v>28.25</v>
      </c>
      <c r="M4207" s="5">
        <f t="shared" si="197"/>
        <v>25</v>
      </c>
      <c r="N4207" t="s">
        <v>24</v>
      </c>
      <c r="O4207" t="s">
        <v>34</v>
      </c>
    </row>
    <row r="4208" spans="1:15" x14ac:dyDescent="0.25">
      <c r="A4208">
        <v>26330</v>
      </c>
      <c r="B4208" t="s">
        <v>19</v>
      </c>
      <c r="C4208">
        <v>69</v>
      </c>
      <c r="D4208" t="str">
        <f t="shared" si="195"/>
        <v>60–79 Age Group</v>
      </c>
      <c r="E4208" t="s">
        <v>34</v>
      </c>
      <c r="F4208" t="s">
        <v>34</v>
      </c>
      <c r="G4208" t="s">
        <v>13</v>
      </c>
      <c r="H4208" t="s">
        <v>14</v>
      </c>
      <c r="I4208" t="s">
        <v>15</v>
      </c>
      <c r="J4208" s="5">
        <v>91.65</v>
      </c>
      <c r="K4208" s="5">
        <v>25.7</v>
      </c>
      <c r="L4208" s="4">
        <f t="shared" si="196"/>
        <v>28.25</v>
      </c>
      <c r="M4208" s="5">
        <f t="shared" si="197"/>
        <v>25.7</v>
      </c>
      <c r="N4208" t="s">
        <v>18</v>
      </c>
      <c r="O4208" t="s">
        <v>34</v>
      </c>
    </row>
    <row r="4209" spans="1:15" x14ac:dyDescent="0.25">
      <c r="A4209">
        <v>26539</v>
      </c>
      <c r="B4209" t="s">
        <v>12</v>
      </c>
      <c r="C4209">
        <v>69</v>
      </c>
      <c r="D4209" t="str">
        <f t="shared" si="195"/>
        <v>60–79 Age Group</v>
      </c>
      <c r="E4209" t="s">
        <v>34</v>
      </c>
      <c r="F4209" t="s">
        <v>34</v>
      </c>
      <c r="G4209" t="s">
        <v>13</v>
      </c>
      <c r="H4209" t="s">
        <v>20</v>
      </c>
      <c r="I4209" t="s">
        <v>15</v>
      </c>
      <c r="J4209" s="5">
        <v>202.51</v>
      </c>
      <c r="K4209" s="5">
        <v>30.8</v>
      </c>
      <c r="L4209" s="4">
        <f t="shared" si="196"/>
        <v>28.25</v>
      </c>
      <c r="M4209" s="5">
        <f t="shared" si="197"/>
        <v>30.8</v>
      </c>
      <c r="N4209" t="s">
        <v>18</v>
      </c>
      <c r="O4209" t="s">
        <v>34</v>
      </c>
    </row>
    <row r="4210" spans="1:15" x14ac:dyDescent="0.25">
      <c r="A4210">
        <v>27135</v>
      </c>
      <c r="B4210" t="s">
        <v>12</v>
      </c>
      <c r="C4210">
        <v>69</v>
      </c>
      <c r="D4210" t="str">
        <f t="shared" si="195"/>
        <v>60–79 Age Group</v>
      </c>
      <c r="E4210" t="s">
        <v>13</v>
      </c>
      <c r="F4210" t="s">
        <v>34</v>
      </c>
      <c r="G4210" t="s">
        <v>13</v>
      </c>
      <c r="H4210" t="s">
        <v>14</v>
      </c>
      <c r="I4210" t="s">
        <v>21</v>
      </c>
      <c r="J4210" s="5">
        <v>107.11</v>
      </c>
      <c r="K4210" s="5" t="s">
        <v>4270</v>
      </c>
      <c r="L4210" s="4">
        <f t="shared" si="196"/>
        <v>28.25</v>
      </c>
      <c r="M4210" s="5">
        <f t="shared" si="197"/>
        <v>28.25</v>
      </c>
      <c r="N4210" t="s">
        <v>29</v>
      </c>
      <c r="O4210" t="s">
        <v>34</v>
      </c>
    </row>
    <row r="4211" spans="1:15" x14ac:dyDescent="0.25">
      <c r="A4211">
        <v>27176</v>
      </c>
      <c r="B4211" t="s">
        <v>19</v>
      </c>
      <c r="C4211">
        <v>69</v>
      </c>
      <c r="D4211" t="str">
        <f t="shared" si="195"/>
        <v>60–79 Age Group</v>
      </c>
      <c r="E4211" t="s">
        <v>34</v>
      </c>
      <c r="F4211" t="s">
        <v>34</v>
      </c>
      <c r="G4211" t="s">
        <v>13</v>
      </c>
      <c r="H4211" t="s">
        <v>14</v>
      </c>
      <c r="I4211" t="s">
        <v>21</v>
      </c>
      <c r="J4211" s="5">
        <v>103.73</v>
      </c>
      <c r="K4211" s="5">
        <v>34.700000000000003</v>
      </c>
      <c r="L4211" s="4">
        <f t="shared" si="196"/>
        <v>28.25</v>
      </c>
      <c r="M4211" s="5">
        <f t="shared" si="197"/>
        <v>34.700000000000003</v>
      </c>
      <c r="N4211" t="s">
        <v>24</v>
      </c>
      <c r="O4211" t="s">
        <v>34</v>
      </c>
    </row>
    <row r="4212" spans="1:15" x14ac:dyDescent="0.25">
      <c r="A4212">
        <v>28400</v>
      </c>
      <c r="B4212" t="s">
        <v>12</v>
      </c>
      <c r="C4212">
        <v>69</v>
      </c>
      <c r="D4212" t="str">
        <f t="shared" si="195"/>
        <v>60–79 Age Group</v>
      </c>
      <c r="E4212" t="s">
        <v>34</v>
      </c>
      <c r="F4212" t="s">
        <v>34</v>
      </c>
      <c r="G4212" t="s">
        <v>13</v>
      </c>
      <c r="H4212" t="s">
        <v>20</v>
      </c>
      <c r="I4212" t="s">
        <v>15</v>
      </c>
      <c r="J4212" s="5">
        <v>92.73</v>
      </c>
      <c r="K4212" s="5">
        <v>27.7</v>
      </c>
      <c r="L4212" s="4">
        <f t="shared" si="196"/>
        <v>28.25</v>
      </c>
      <c r="M4212" s="5">
        <f t="shared" si="197"/>
        <v>27.7</v>
      </c>
      <c r="N4212" t="s">
        <v>24</v>
      </c>
      <c r="O4212" t="s">
        <v>34</v>
      </c>
    </row>
    <row r="4213" spans="1:15" x14ac:dyDescent="0.25">
      <c r="A4213">
        <v>28526</v>
      </c>
      <c r="B4213" t="s">
        <v>12</v>
      </c>
      <c r="C4213">
        <v>69</v>
      </c>
      <c r="D4213" t="str">
        <f t="shared" si="195"/>
        <v>60–79 Age Group</v>
      </c>
      <c r="E4213" t="s">
        <v>34</v>
      </c>
      <c r="F4213" t="s">
        <v>34</v>
      </c>
      <c r="G4213" t="s">
        <v>13</v>
      </c>
      <c r="H4213" t="s">
        <v>20</v>
      </c>
      <c r="I4213" t="s">
        <v>21</v>
      </c>
      <c r="J4213" s="5">
        <v>203.04</v>
      </c>
      <c r="K4213" s="5">
        <v>33.6</v>
      </c>
      <c r="L4213" s="4">
        <f t="shared" si="196"/>
        <v>28.25</v>
      </c>
      <c r="M4213" s="5">
        <f t="shared" si="197"/>
        <v>33.6</v>
      </c>
      <c r="N4213" t="s">
        <v>24</v>
      </c>
      <c r="O4213" t="s">
        <v>34</v>
      </c>
    </row>
    <row r="4214" spans="1:15" x14ac:dyDescent="0.25">
      <c r="A4214">
        <v>30328</v>
      </c>
      <c r="B4214" t="s">
        <v>19</v>
      </c>
      <c r="C4214">
        <v>69</v>
      </c>
      <c r="D4214" t="str">
        <f t="shared" si="195"/>
        <v>60–79 Age Group</v>
      </c>
      <c r="E4214" t="s">
        <v>13</v>
      </c>
      <c r="F4214" t="s">
        <v>34</v>
      </c>
      <c r="G4214" t="s">
        <v>13</v>
      </c>
      <c r="H4214" t="s">
        <v>43</v>
      </c>
      <c r="I4214" t="s">
        <v>21</v>
      </c>
      <c r="J4214" s="5">
        <v>103.44</v>
      </c>
      <c r="K4214" s="5">
        <v>43.1</v>
      </c>
      <c r="L4214" s="4">
        <f t="shared" si="196"/>
        <v>28.25</v>
      </c>
      <c r="M4214" s="5">
        <f t="shared" si="197"/>
        <v>43.1</v>
      </c>
      <c r="N4214" t="s">
        <v>18</v>
      </c>
      <c r="O4214" t="s">
        <v>34</v>
      </c>
    </row>
    <row r="4215" spans="1:15" x14ac:dyDescent="0.25">
      <c r="A4215">
        <v>35022</v>
      </c>
      <c r="B4215" t="s">
        <v>19</v>
      </c>
      <c r="C4215">
        <v>69</v>
      </c>
      <c r="D4215" t="str">
        <f t="shared" si="195"/>
        <v>60–79 Age Group</v>
      </c>
      <c r="E4215" t="s">
        <v>34</v>
      </c>
      <c r="F4215" t="s">
        <v>34</v>
      </c>
      <c r="G4215" t="s">
        <v>13</v>
      </c>
      <c r="H4215" t="s">
        <v>14</v>
      </c>
      <c r="I4215" t="s">
        <v>15</v>
      </c>
      <c r="J4215" s="5">
        <v>111.48</v>
      </c>
      <c r="K4215" s="5">
        <v>37</v>
      </c>
      <c r="L4215" s="4">
        <f t="shared" si="196"/>
        <v>28.25</v>
      </c>
      <c r="M4215" s="5">
        <f t="shared" si="197"/>
        <v>37</v>
      </c>
      <c r="N4215" t="s">
        <v>29</v>
      </c>
      <c r="O4215" t="s">
        <v>34</v>
      </c>
    </row>
    <row r="4216" spans="1:15" x14ac:dyDescent="0.25">
      <c r="A4216">
        <v>35295</v>
      </c>
      <c r="B4216" t="s">
        <v>12</v>
      </c>
      <c r="C4216">
        <v>69</v>
      </c>
      <c r="D4216" t="str">
        <f t="shared" si="195"/>
        <v>60–79 Age Group</v>
      </c>
      <c r="E4216" t="s">
        <v>34</v>
      </c>
      <c r="F4216" t="s">
        <v>34</v>
      </c>
      <c r="G4216" t="s">
        <v>13</v>
      </c>
      <c r="H4216" t="s">
        <v>14</v>
      </c>
      <c r="I4216" t="s">
        <v>15</v>
      </c>
      <c r="J4216" s="5">
        <v>65.08</v>
      </c>
      <c r="K4216" s="5">
        <v>27.3</v>
      </c>
      <c r="L4216" s="4">
        <f t="shared" si="196"/>
        <v>28.25</v>
      </c>
      <c r="M4216" s="5">
        <f t="shared" si="197"/>
        <v>27.3</v>
      </c>
      <c r="N4216" t="s">
        <v>18</v>
      </c>
      <c r="O4216" t="s">
        <v>34</v>
      </c>
    </row>
    <row r="4217" spans="1:15" x14ac:dyDescent="0.25">
      <c r="A4217">
        <v>35684</v>
      </c>
      <c r="B4217" t="s">
        <v>12</v>
      </c>
      <c r="C4217">
        <v>69</v>
      </c>
      <c r="D4217" t="str">
        <f t="shared" si="195"/>
        <v>60–79 Age Group</v>
      </c>
      <c r="E4217" t="s">
        <v>34</v>
      </c>
      <c r="F4217" t="s">
        <v>34</v>
      </c>
      <c r="G4217" t="s">
        <v>13</v>
      </c>
      <c r="H4217" t="s">
        <v>14</v>
      </c>
      <c r="I4217" t="s">
        <v>21</v>
      </c>
      <c r="J4217" s="5">
        <v>93.81</v>
      </c>
      <c r="K4217" s="5">
        <v>28.5</v>
      </c>
      <c r="L4217" s="4">
        <f t="shared" si="196"/>
        <v>28.25</v>
      </c>
      <c r="M4217" s="5">
        <f t="shared" si="197"/>
        <v>28.5</v>
      </c>
      <c r="N4217" t="s">
        <v>38</v>
      </c>
      <c r="O4217" t="s">
        <v>13</v>
      </c>
    </row>
    <row r="4218" spans="1:15" x14ac:dyDescent="0.25">
      <c r="A4218">
        <v>37651</v>
      </c>
      <c r="B4218" t="s">
        <v>19</v>
      </c>
      <c r="C4218">
        <v>69</v>
      </c>
      <c r="D4218" t="str">
        <f t="shared" si="195"/>
        <v>60–79 Age Group</v>
      </c>
      <c r="E4218" t="s">
        <v>13</v>
      </c>
      <c r="F4218" t="s">
        <v>13</v>
      </c>
      <c r="G4218" t="s">
        <v>34</v>
      </c>
      <c r="H4218" t="s">
        <v>20</v>
      </c>
      <c r="I4218" t="s">
        <v>15</v>
      </c>
      <c r="J4218" s="5">
        <v>72.17</v>
      </c>
      <c r="K4218" s="5">
        <v>36.799999999999997</v>
      </c>
      <c r="L4218" s="4">
        <f t="shared" si="196"/>
        <v>28.25</v>
      </c>
      <c r="M4218" s="5">
        <f t="shared" si="197"/>
        <v>36.799999999999997</v>
      </c>
      <c r="N4218" t="s">
        <v>24</v>
      </c>
      <c r="O4218" t="s">
        <v>13</v>
      </c>
    </row>
    <row r="4219" spans="1:15" x14ac:dyDescent="0.25">
      <c r="A4219">
        <v>42628</v>
      </c>
      <c r="B4219" t="s">
        <v>19</v>
      </c>
      <c r="C4219">
        <v>69</v>
      </c>
      <c r="D4219" t="str">
        <f t="shared" si="195"/>
        <v>60–79 Age Group</v>
      </c>
      <c r="E4219" t="s">
        <v>34</v>
      </c>
      <c r="F4219" t="s">
        <v>13</v>
      </c>
      <c r="G4219" t="s">
        <v>34</v>
      </c>
      <c r="H4219" t="s">
        <v>14</v>
      </c>
      <c r="I4219" t="s">
        <v>15</v>
      </c>
      <c r="J4219" s="5">
        <v>193.45</v>
      </c>
      <c r="K4219" s="5">
        <v>34.5</v>
      </c>
      <c r="L4219" s="4">
        <f t="shared" si="196"/>
        <v>28.25</v>
      </c>
      <c r="M4219" s="5">
        <f t="shared" si="197"/>
        <v>34.5</v>
      </c>
      <c r="N4219" t="s">
        <v>24</v>
      </c>
      <c r="O4219" t="s">
        <v>34</v>
      </c>
    </row>
    <row r="4220" spans="1:15" x14ac:dyDescent="0.25">
      <c r="A4220">
        <v>44105</v>
      </c>
      <c r="B4220" t="s">
        <v>19</v>
      </c>
      <c r="C4220">
        <v>69</v>
      </c>
      <c r="D4220" t="str">
        <f t="shared" si="195"/>
        <v>60–79 Age Group</v>
      </c>
      <c r="E4220" t="s">
        <v>13</v>
      </c>
      <c r="F4220" t="s">
        <v>34</v>
      </c>
      <c r="G4220" t="s">
        <v>13</v>
      </c>
      <c r="H4220" t="s">
        <v>20</v>
      </c>
      <c r="I4220" t="s">
        <v>15</v>
      </c>
      <c r="J4220" s="5">
        <v>61.81</v>
      </c>
      <c r="K4220" s="5">
        <v>37.1</v>
      </c>
      <c r="L4220" s="4">
        <f t="shared" si="196"/>
        <v>28.25</v>
      </c>
      <c r="M4220" s="5">
        <f t="shared" si="197"/>
        <v>37.1</v>
      </c>
      <c r="N4220" t="s">
        <v>38</v>
      </c>
      <c r="O4220" t="s">
        <v>34</v>
      </c>
    </row>
    <row r="4221" spans="1:15" x14ac:dyDescent="0.25">
      <c r="A4221">
        <v>44656</v>
      </c>
      <c r="B4221" t="s">
        <v>19</v>
      </c>
      <c r="C4221">
        <v>69</v>
      </c>
      <c r="D4221" t="str">
        <f t="shared" si="195"/>
        <v>60–79 Age Group</v>
      </c>
      <c r="E4221" t="s">
        <v>13</v>
      </c>
      <c r="F4221" t="s">
        <v>34</v>
      </c>
      <c r="G4221" t="s">
        <v>13</v>
      </c>
      <c r="H4221" t="s">
        <v>14</v>
      </c>
      <c r="I4221" t="s">
        <v>21</v>
      </c>
      <c r="J4221" s="5">
        <v>112.69</v>
      </c>
      <c r="K4221" s="5">
        <v>33.5</v>
      </c>
      <c r="L4221" s="4">
        <f t="shared" si="196"/>
        <v>28.25</v>
      </c>
      <c r="M4221" s="5">
        <f t="shared" si="197"/>
        <v>33.5</v>
      </c>
      <c r="N4221" t="s">
        <v>18</v>
      </c>
      <c r="O4221" t="s">
        <v>34</v>
      </c>
    </row>
    <row r="4222" spans="1:15" x14ac:dyDescent="0.25">
      <c r="A4222">
        <v>44831</v>
      </c>
      <c r="B4222" t="s">
        <v>19</v>
      </c>
      <c r="C4222">
        <v>69</v>
      </c>
      <c r="D4222" t="str">
        <f t="shared" si="195"/>
        <v>60–79 Age Group</v>
      </c>
      <c r="E4222" t="s">
        <v>34</v>
      </c>
      <c r="F4222" t="s">
        <v>34</v>
      </c>
      <c r="G4222" t="s">
        <v>34</v>
      </c>
      <c r="H4222" t="s">
        <v>14</v>
      </c>
      <c r="I4222" t="s">
        <v>15</v>
      </c>
      <c r="J4222" s="5">
        <v>59.31</v>
      </c>
      <c r="K4222" s="5">
        <v>31.4</v>
      </c>
      <c r="L4222" s="4">
        <f t="shared" si="196"/>
        <v>28.25</v>
      </c>
      <c r="M4222" s="5">
        <f t="shared" si="197"/>
        <v>31.4</v>
      </c>
      <c r="N4222" t="s">
        <v>29</v>
      </c>
      <c r="O4222" t="s">
        <v>34</v>
      </c>
    </row>
    <row r="4223" spans="1:15" x14ac:dyDescent="0.25">
      <c r="A4223">
        <v>44886</v>
      </c>
      <c r="B4223" t="s">
        <v>12</v>
      </c>
      <c r="C4223">
        <v>69</v>
      </c>
      <c r="D4223" t="str">
        <f t="shared" si="195"/>
        <v>60–79 Age Group</v>
      </c>
      <c r="E4223" t="s">
        <v>13</v>
      </c>
      <c r="F4223" t="s">
        <v>34</v>
      </c>
      <c r="G4223" t="s">
        <v>13</v>
      </c>
      <c r="H4223" t="s">
        <v>20</v>
      </c>
      <c r="I4223" t="s">
        <v>21</v>
      </c>
      <c r="J4223" s="5">
        <v>236.79</v>
      </c>
      <c r="K4223" s="5">
        <v>35.700000000000003</v>
      </c>
      <c r="L4223" s="4">
        <f t="shared" si="196"/>
        <v>28.25</v>
      </c>
      <c r="M4223" s="5">
        <f t="shared" si="197"/>
        <v>35.700000000000003</v>
      </c>
      <c r="N4223" t="s">
        <v>18</v>
      </c>
      <c r="O4223" t="s">
        <v>34</v>
      </c>
    </row>
    <row r="4224" spans="1:15" x14ac:dyDescent="0.25">
      <c r="A4224">
        <v>48748</v>
      </c>
      <c r="B4224" t="s">
        <v>19</v>
      </c>
      <c r="C4224">
        <v>69</v>
      </c>
      <c r="D4224" t="str">
        <f t="shared" si="195"/>
        <v>60–79 Age Group</v>
      </c>
      <c r="E4224" t="s">
        <v>34</v>
      </c>
      <c r="F4224" t="s">
        <v>34</v>
      </c>
      <c r="G4224" t="s">
        <v>13</v>
      </c>
      <c r="H4224" t="s">
        <v>14</v>
      </c>
      <c r="I4224" t="s">
        <v>21</v>
      </c>
      <c r="J4224" s="5">
        <v>87.27</v>
      </c>
      <c r="K4224" s="5">
        <v>23.3</v>
      </c>
      <c r="L4224" s="4">
        <f t="shared" si="196"/>
        <v>28.25</v>
      </c>
      <c r="M4224" s="5">
        <f t="shared" si="197"/>
        <v>23.3</v>
      </c>
      <c r="N4224" t="s">
        <v>29</v>
      </c>
      <c r="O4224" t="s">
        <v>34</v>
      </c>
    </row>
    <row r="4225" spans="1:15" x14ac:dyDescent="0.25">
      <c r="A4225">
        <v>49624</v>
      </c>
      <c r="B4225" t="s">
        <v>12</v>
      </c>
      <c r="C4225">
        <v>69</v>
      </c>
      <c r="D4225" t="str">
        <f t="shared" si="195"/>
        <v>60–79 Age Group</v>
      </c>
      <c r="E4225" t="s">
        <v>34</v>
      </c>
      <c r="F4225" t="s">
        <v>34</v>
      </c>
      <c r="G4225" t="s">
        <v>13</v>
      </c>
      <c r="H4225" t="s">
        <v>14</v>
      </c>
      <c r="I4225" t="s">
        <v>15</v>
      </c>
      <c r="J4225" s="5">
        <v>98.92</v>
      </c>
      <c r="K4225" s="5">
        <v>23.9</v>
      </c>
      <c r="L4225" s="4">
        <f t="shared" si="196"/>
        <v>28.25</v>
      </c>
      <c r="M4225" s="5">
        <f t="shared" si="197"/>
        <v>23.9</v>
      </c>
      <c r="N4225" t="s">
        <v>18</v>
      </c>
      <c r="O4225" t="s">
        <v>34</v>
      </c>
    </row>
    <row r="4226" spans="1:15" x14ac:dyDescent="0.25">
      <c r="A4226">
        <v>51342</v>
      </c>
      <c r="B4226" t="s">
        <v>19</v>
      </c>
      <c r="C4226">
        <v>69</v>
      </c>
      <c r="D4226" t="str">
        <f t="shared" ref="D4226:D4289" si="198">_xlfn.IFS(
C4226&lt;18,"1–17 Age Group",
C4226&lt;40,"18–39 Age Group",
C4226&lt;60,"40–59 Age Group",
C4226&lt;80,"60–79 Age Group",
TRUE,"80+ Age Group"
)</f>
        <v>60–79 Age Group</v>
      </c>
      <c r="E4226" t="s">
        <v>34</v>
      </c>
      <c r="F4226" t="s">
        <v>34</v>
      </c>
      <c r="G4226" t="s">
        <v>13</v>
      </c>
      <c r="H4226" t="s">
        <v>43</v>
      </c>
      <c r="I4226" t="s">
        <v>21</v>
      </c>
      <c r="J4226" s="5">
        <v>70.98</v>
      </c>
      <c r="K4226" s="5">
        <v>30</v>
      </c>
      <c r="L4226" s="4">
        <f t="shared" ref="L4226:L4289" si="199">MEDIAN(K:K)</f>
        <v>28.25</v>
      </c>
      <c r="M4226" s="5">
        <f t="shared" ref="M4226:M4289" si="200">IF(K:K="",$L4226,$K4226)</f>
        <v>30</v>
      </c>
      <c r="N4226" t="s">
        <v>38</v>
      </c>
      <c r="O4226" t="s">
        <v>34</v>
      </c>
    </row>
    <row r="4227" spans="1:15" x14ac:dyDescent="0.25">
      <c r="A4227">
        <v>51660</v>
      </c>
      <c r="B4227" t="s">
        <v>19</v>
      </c>
      <c r="C4227">
        <v>69</v>
      </c>
      <c r="D4227" t="str">
        <f t="shared" si="198"/>
        <v>60–79 Age Group</v>
      </c>
      <c r="E4227" t="s">
        <v>34</v>
      </c>
      <c r="F4227" t="s">
        <v>34</v>
      </c>
      <c r="G4227" t="s">
        <v>13</v>
      </c>
      <c r="H4227" t="s">
        <v>20</v>
      </c>
      <c r="I4227" t="s">
        <v>21</v>
      </c>
      <c r="J4227" s="5">
        <v>63.19</v>
      </c>
      <c r="K4227" s="5">
        <v>32.200000000000003</v>
      </c>
      <c r="L4227" s="4">
        <f t="shared" si="199"/>
        <v>28.25</v>
      </c>
      <c r="M4227" s="5">
        <f t="shared" si="200"/>
        <v>32.200000000000003</v>
      </c>
      <c r="N4227" t="s">
        <v>24</v>
      </c>
      <c r="O4227" t="s">
        <v>34</v>
      </c>
    </row>
    <row r="4228" spans="1:15" x14ac:dyDescent="0.25">
      <c r="A4228">
        <v>52361</v>
      </c>
      <c r="B4228" t="s">
        <v>12</v>
      </c>
      <c r="C4228">
        <v>69</v>
      </c>
      <c r="D4228" t="str">
        <f t="shared" si="198"/>
        <v>60–79 Age Group</v>
      </c>
      <c r="E4228" t="s">
        <v>13</v>
      </c>
      <c r="F4228" t="s">
        <v>13</v>
      </c>
      <c r="G4228" t="s">
        <v>13</v>
      </c>
      <c r="H4228" t="s">
        <v>14</v>
      </c>
      <c r="I4228" t="s">
        <v>15</v>
      </c>
      <c r="J4228" s="5">
        <v>78.11</v>
      </c>
      <c r="K4228" s="5">
        <v>34.700000000000003</v>
      </c>
      <c r="L4228" s="4">
        <f t="shared" si="199"/>
        <v>28.25</v>
      </c>
      <c r="M4228" s="5">
        <f t="shared" si="200"/>
        <v>34.700000000000003</v>
      </c>
      <c r="N4228" t="s">
        <v>18</v>
      </c>
      <c r="O4228" t="s">
        <v>34</v>
      </c>
    </row>
    <row r="4229" spans="1:15" x14ac:dyDescent="0.25">
      <c r="A4229">
        <v>54827</v>
      </c>
      <c r="B4229" t="s">
        <v>12</v>
      </c>
      <c r="C4229">
        <v>69</v>
      </c>
      <c r="D4229" t="str">
        <f t="shared" si="198"/>
        <v>60–79 Age Group</v>
      </c>
      <c r="E4229" t="s">
        <v>34</v>
      </c>
      <c r="F4229" t="s">
        <v>13</v>
      </c>
      <c r="G4229" t="s">
        <v>13</v>
      </c>
      <c r="H4229" t="s">
        <v>20</v>
      </c>
      <c r="I4229" t="s">
        <v>15</v>
      </c>
      <c r="J4229" s="5">
        <v>195.23</v>
      </c>
      <c r="K4229" s="5">
        <v>28.3</v>
      </c>
      <c r="L4229" s="4">
        <f t="shared" si="199"/>
        <v>28.25</v>
      </c>
      <c r="M4229" s="5">
        <f t="shared" si="200"/>
        <v>28.3</v>
      </c>
      <c r="N4229" t="s">
        <v>29</v>
      </c>
      <c r="O4229" t="s">
        <v>13</v>
      </c>
    </row>
    <row r="4230" spans="1:15" x14ac:dyDescent="0.25">
      <c r="A4230">
        <v>55140</v>
      </c>
      <c r="B4230" t="s">
        <v>12</v>
      </c>
      <c r="C4230">
        <v>69</v>
      </c>
      <c r="D4230" t="str">
        <f t="shared" si="198"/>
        <v>60–79 Age Group</v>
      </c>
      <c r="E4230" t="s">
        <v>13</v>
      </c>
      <c r="F4230" t="s">
        <v>34</v>
      </c>
      <c r="G4230" t="s">
        <v>34</v>
      </c>
      <c r="H4230" t="s">
        <v>14</v>
      </c>
      <c r="I4230" t="s">
        <v>15</v>
      </c>
      <c r="J4230" s="5">
        <v>75.95</v>
      </c>
      <c r="K4230" s="5">
        <v>28.6</v>
      </c>
      <c r="L4230" s="4">
        <f t="shared" si="199"/>
        <v>28.25</v>
      </c>
      <c r="M4230" s="5">
        <f t="shared" si="200"/>
        <v>28.6</v>
      </c>
      <c r="N4230" t="s">
        <v>24</v>
      </c>
      <c r="O4230" t="s">
        <v>34</v>
      </c>
    </row>
    <row r="4231" spans="1:15" x14ac:dyDescent="0.25">
      <c r="A4231">
        <v>55375</v>
      </c>
      <c r="B4231" t="s">
        <v>12</v>
      </c>
      <c r="C4231">
        <v>69</v>
      </c>
      <c r="D4231" t="str">
        <f t="shared" si="198"/>
        <v>60–79 Age Group</v>
      </c>
      <c r="E4231" t="s">
        <v>13</v>
      </c>
      <c r="F4231" t="s">
        <v>34</v>
      </c>
      <c r="G4231" t="s">
        <v>13</v>
      </c>
      <c r="H4231" t="s">
        <v>14</v>
      </c>
      <c r="I4231" t="s">
        <v>21</v>
      </c>
      <c r="J4231" s="5">
        <v>73.290000000000006</v>
      </c>
      <c r="K4231" s="5">
        <v>29.4</v>
      </c>
      <c r="L4231" s="4">
        <f t="shared" si="199"/>
        <v>28.25</v>
      </c>
      <c r="M4231" s="5">
        <f t="shared" si="200"/>
        <v>29.4</v>
      </c>
      <c r="N4231" t="s">
        <v>24</v>
      </c>
      <c r="O4231" t="s">
        <v>34</v>
      </c>
    </row>
    <row r="4232" spans="1:15" x14ac:dyDescent="0.25">
      <c r="A4232">
        <v>55466</v>
      </c>
      <c r="B4232" t="s">
        <v>19</v>
      </c>
      <c r="C4232">
        <v>69</v>
      </c>
      <c r="D4232" t="str">
        <f t="shared" si="198"/>
        <v>60–79 Age Group</v>
      </c>
      <c r="E4232" t="s">
        <v>34</v>
      </c>
      <c r="F4232" t="s">
        <v>13</v>
      </c>
      <c r="G4232" t="s">
        <v>13</v>
      </c>
      <c r="H4232" t="s">
        <v>14</v>
      </c>
      <c r="I4232" t="s">
        <v>15</v>
      </c>
      <c r="J4232" s="5">
        <v>196.33</v>
      </c>
      <c r="K4232" s="5">
        <v>25.3</v>
      </c>
      <c r="L4232" s="4">
        <f t="shared" si="199"/>
        <v>28.25</v>
      </c>
      <c r="M4232" s="5">
        <f t="shared" si="200"/>
        <v>25.3</v>
      </c>
      <c r="N4232" t="s">
        <v>24</v>
      </c>
      <c r="O4232" t="s">
        <v>34</v>
      </c>
    </row>
    <row r="4233" spans="1:15" x14ac:dyDescent="0.25">
      <c r="A4233">
        <v>60426</v>
      </c>
      <c r="B4233" t="s">
        <v>19</v>
      </c>
      <c r="C4233">
        <v>69</v>
      </c>
      <c r="D4233" t="str">
        <f t="shared" si="198"/>
        <v>60–79 Age Group</v>
      </c>
      <c r="E4233" t="s">
        <v>34</v>
      </c>
      <c r="F4233" t="s">
        <v>34</v>
      </c>
      <c r="G4233" t="s">
        <v>13</v>
      </c>
      <c r="H4233" t="s">
        <v>20</v>
      </c>
      <c r="I4233" t="s">
        <v>15</v>
      </c>
      <c r="J4233" s="5">
        <v>67.55</v>
      </c>
      <c r="K4233" s="5">
        <v>38.1</v>
      </c>
      <c r="L4233" s="4">
        <f t="shared" si="199"/>
        <v>28.25</v>
      </c>
      <c r="M4233" s="5">
        <f t="shared" si="200"/>
        <v>38.1</v>
      </c>
      <c r="N4233" t="s">
        <v>38</v>
      </c>
      <c r="O4233" t="s">
        <v>34</v>
      </c>
    </row>
    <row r="4234" spans="1:15" x14ac:dyDescent="0.25">
      <c r="A4234">
        <v>61000</v>
      </c>
      <c r="B4234" t="s">
        <v>19</v>
      </c>
      <c r="C4234">
        <v>69</v>
      </c>
      <c r="D4234" t="str">
        <f t="shared" si="198"/>
        <v>60–79 Age Group</v>
      </c>
      <c r="E4234" t="s">
        <v>34</v>
      </c>
      <c r="F4234" t="s">
        <v>13</v>
      </c>
      <c r="G4234" t="s">
        <v>34</v>
      </c>
      <c r="H4234" t="s">
        <v>14</v>
      </c>
      <c r="I4234" t="s">
        <v>15</v>
      </c>
      <c r="J4234" s="5">
        <v>198.33</v>
      </c>
      <c r="K4234" s="5">
        <v>42.7</v>
      </c>
      <c r="L4234" s="4">
        <f t="shared" si="199"/>
        <v>28.25</v>
      </c>
      <c r="M4234" s="5">
        <f t="shared" si="200"/>
        <v>42.7</v>
      </c>
      <c r="N4234" t="s">
        <v>29</v>
      </c>
      <c r="O4234" t="s">
        <v>34</v>
      </c>
    </row>
    <row r="4235" spans="1:15" x14ac:dyDescent="0.25">
      <c r="A4235">
        <v>61336</v>
      </c>
      <c r="B4235" t="s">
        <v>19</v>
      </c>
      <c r="C4235">
        <v>69</v>
      </c>
      <c r="D4235" t="str">
        <f t="shared" si="198"/>
        <v>60–79 Age Group</v>
      </c>
      <c r="E4235" t="s">
        <v>34</v>
      </c>
      <c r="F4235" t="s">
        <v>34</v>
      </c>
      <c r="G4235" t="s">
        <v>13</v>
      </c>
      <c r="H4235" t="s">
        <v>20</v>
      </c>
      <c r="I4235" t="s">
        <v>15</v>
      </c>
      <c r="J4235" s="5">
        <v>126.04</v>
      </c>
      <c r="K4235" s="5">
        <v>35.9</v>
      </c>
      <c r="L4235" s="4">
        <f t="shared" si="199"/>
        <v>28.25</v>
      </c>
      <c r="M4235" s="5">
        <f t="shared" si="200"/>
        <v>35.9</v>
      </c>
      <c r="N4235" t="s">
        <v>24</v>
      </c>
      <c r="O4235" t="s">
        <v>34</v>
      </c>
    </row>
    <row r="4236" spans="1:15" x14ac:dyDescent="0.25">
      <c r="A4236">
        <v>62306</v>
      </c>
      <c r="B4236" t="s">
        <v>19</v>
      </c>
      <c r="C4236">
        <v>69</v>
      </c>
      <c r="D4236" t="str">
        <f t="shared" si="198"/>
        <v>60–79 Age Group</v>
      </c>
      <c r="E4236" t="s">
        <v>13</v>
      </c>
      <c r="F4236" t="s">
        <v>34</v>
      </c>
      <c r="G4236" t="s">
        <v>13</v>
      </c>
      <c r="H4236" t="s">
        <v>20</v>
      </c>
      <c r="I4236" t="s">
        <v>15</v>
      </c>
      <c r="J4236" s="5">
        <v>111.81</v>
      </c>
      <c r="K4236" s="5">
        <v>26.1</v>
      </c>
      <c r="L4236" s="4">
        <f t="shared" si="199"/>
        <v>28.25</v>
      </c>
      <c r="M4236" s="5">
        <f t="shared" si="200"/>
        <v>26.1</v>
      </c>
      <c r="N4236" t="s">
        <v>18</v>
      </c>
      <c r="O4236" t="s">
        <v>34</v>
      </c>
    </row>
    <row r="4237" spans="1:15" x14ac:dyDescent="0.25">
      <c r="A4237">
        <v>62756</v>
      </c>
      <c r="B4237" t="s">
        <v>19</v>
      </c>
      <c r="C4237">
        <v>69</v>
      </c>
      <c r="D4237" t="str">
        <f t="shared" si="198"/>
        <v>60–79 Age Group</v>
      </c>
      <c r="E4237" t="s">
        <v>34</v>
      </c>
      <c r="F4237" t="s">
        <v>34</v>
      </c>
      <c r="G4237" t="s">
        <v>13</v>
      </c>
      <c r="H4237" t="s">
        <v>20</v>
      </c>
      <c r="I4237" t="s">
        <v>15</v>
      </c>
      <c r="J4237" s="5">
        <v>113.1</v>
      </c>
      <c r="K4237" s="5">
        <v>22.7</v>
      </c>
      <c r="L4237" s="4">
        <f t="shared" si="199"/>
        <v>28.25</v>
      </c>
      <c r="M4237" s="5">
        <f t="shared" si="200"/>
        <v>22.7</v>
      </c>
      <c r="N4237" t="s">
        <v>24</v>
      </c>
      <c r="O4237" t="s">
        <v>34</v>
      </c>
    </row>
    <row r="4238" spans="1:15" x14ac:dyDescent="0.25">
      <c r="A4238">
        <v>63880</v>
      </c>
      <c r="B4238" t="s">
        <v>19</v>
      </c>
      <c r="C4238">
        <v>69</v>
      </c>
      <c r="D4238" t="str">
        <f t="shared" si="198"/>
        <v>60–79 Age Group</v>
      </c>
      <c r="E4238" t="s">
        <v>34</v>
      </c>
      <c r="F4238" t="s">
        <v>34</v>
      </c>
      <c r="G4238" t="s">
        <v>13</v>
      </c>
      <c r="H4238" t="s">
        <v>20</v>
      </c>
      <c r="I4238" t="s">
        <v>15</v>
      </c>
      <c r="J4238" s="5">
        <v>70</v>
      </c>
      <c r="K4238" s="5">
        <v>36</v>
      </c>
      <c r="L4238" s="4">
        <f t="shared" si="199"/>
        <v>28.25</v>
      </c>
      <c r="M4238" s="5">
        <f t="shared" si="200"/>
        <v>36</v>
      </c>
      <c r="N4238" t="s">
        <v>24</v>
      </c>
      <c r="O4238" t="s">
        <v>34</v>
      </c>
    </row>
    <row r="4239" spans="1:15" x14ac:dyDescent="0.25">
      <c r="A4239">
        <v>68330</v>
      </c>
      <c r="B4239" t="s">
        <v>19</v>
      </c>
      <c r="C4239">
        <v>69</v>
      </c>
      <c r="D4239" t="str">
        <f t="shared" si="198"/>
        <v>60–79 Age Group</v>
      </c>
      <c r="E4239" t="s">
        <v>34</v>
      </c>
      <c r="F4239" t="s">
        <v>34</v>
      </c>
      <c r="G4239" t="s">
        <v>13</v>
      </c>
      <c r="H4239" t="s">
        <v>20</v>
      </c>
      <c r="I4239" t="s">
        <v>21</v>
      </c>
      <c r="J4239" s="5">
        <v>110.96</v>
      </c>
      <c r="K4239" s="5">
        <v>25.9</v>
      </c>
      <c r="L4239" s="4">
        <f t="shared" si="199"/>
        <v>28.25</v>
      </c>
      <c r="M4239" s="5">
        <f t="shared" si="200"/>
        <v>25.9</v>
      </c>
      <c r="N4239" t="s">
        <v>24</v>
      </c>
      <c r="O4239" t="s">
        <v>34</v>
      </c>
    </row>
    <row r="4240" spans="1:15" x14ac:dyDescent="0.25">
      <c r="A4240">
        <v>68650</v>
      </c>
      <c r="B4240" t="s">
        <v>12</v>
      </c>
      <c r="C4240">
        <v>69</v>
      </c>
      <c r="D4240" t="str">
        <f t="shared" si="198"/>
        <v>60–79 Age Group</v>
      </c>
      <c r="E4240" t="s">
        <v>34</v>
      </c>
      <c r="F4240" t="s">
        <v>13</v>
      </c>
      <c r="G4240" t="s">
        <v>13</v>
      </c>
      <c r="H4240" t="s">
        <v>14</v>
      </c>
      <c r="I4240" t="s">
        <v>21</v>
      </c>
      <c r="J4240" s="5">
        <v>80.430000000000007</v>
      </c>
      <c r="K4240" s="5">
        <v>29.2</v>
      </c>
      <c r="L4240" s="4">
        <f t="shared" si="199"/>
        <v>28.25</v>
      </c>
      <c r="M4240" s="5">
        <f t="shared" si="200"/>
        <v>29.2</v>
      </c>
      <c r="N4240" t="s">
        <v>38</v>
      </c>
      <c r="O4240" t="s">
        <v>34</v>
      </c>
    </row>
    <row r="4241" spans="1:15" x14ac:dyDescent="0.25">
      <c r="A4241">
        <v>69551</v>
      </c>
      <c r="B4241" t="s">
        <v>12</v>
      </c>
      <c r="C4241">
        <v>69</v>
      </c>
      <c r="D4241" t="str">
        <f t="shared" si="198"/>
        <v>60–79 Age Group</v>
      </c>
      <c r="E4241" t="s">
        <v>13</v>
      </c>
      <c r="F4241" t="s">
        <v>34</v>
      </c>
      <c r="G4241" t="s">
        <v>34</v>
      </c>
      <c r="H4241" t="s">
        <v>14</v>
      </c>
      <c r="I4241" t="s">
        <v>21</v>
      </c>
      <c r="J4241" s="5">
        <v>182.99</v>
      </c>
      <c r="K4241" s="5">
        <v>36.5</v>
      </c>
      <c r="L4241" s="4">
        <f t="shared" si="199"/>
        <v>28.25</v>
      </c>
      <c r="M4241" s="5">
        <f t="shared" si="200"/>
        <v>36.5</v>
      </c>
      <c r="N4241" t="s">
        <v>24</v>
      </c>
      <c r="O4241" t="s">
        <v>13</v>
      </c>
    </row>
    <row r="4242" spans="1:15" x14ac:dyDescent="0.25">
      <c r="A4242">
        <v>966</v>
      </c>
      <c r="B4242" t="s">
        <v>19</v>
      </c>
      <c r="C4242">
        <v>70</v>
      </c>
      <c r="D4242" t="str">
        <f t="shared" si="198"/>
        <v>60–79 Age Group</v>
      </c>
      <c r="E4242" t="s">
        <v>13</v>
      </c>
      <c r="F4242" t="s">
        <v>34</v>
      </c>
      <c r="G4242" t="s">
        <v>13</v>
      </c>
      <c r="H4242" t="s">
        <v>20</v>
      </c>
      <c r="I4242" t="s">
        <v>21</v>
      </c>
      <c r="J4242" s="5">
        <v>103.89</v>
      </c>
      <c r="K4242" s="5">
        <v>30</v>
      </c>
      <c r="L4242" s="4">
        <f t="shared" si="199"/>
        <v>28.25</v>
      </c>
      <c r="M4242" s="5">
        <f t="shared" si="200"/>
        <v>30</v>
      </c>
      <c r="N4242" t="s">
        <v>24</v>
      </c>
      <c r="O4242" t="s">
        <v>34</v>
      </c>
    </row>
    <row r="4243" spans="1:15" x14ac:dyDescent="0.25">
      <c r="A4243">
        <v>1666</v>
      </c>
      <c r="B4243" t="s">
        <v>12</v>
      </c>
      <c r="C4243">
        <v>70</v>
      </c>
      <c r="D4243" t="str">
        <f t="shared" si="198"/>
        <v>60–79 Age Group</v>
      </c>
      <c r="E4243" t="s">
        <v>34</v>
      </c>
      <c r="F4243" t="s">
        <v>34</v>
      </c>
      <c r="G4243" t="s">
        <v>13</v>
      </c>
      <c r="H4243" t="s">
        <v>43</v>
      </c>
      <c r="I4243" t="s">
        <v>15</v>
      </c>
      <c r="J4243" s="5">
        <v>202.55</v>
      </c>
      <c r="K4243" s="5" t="s">
        <v>4270</v>
      </c>
      <c r="L4243" s="4">
        <f t="shared" si="199"/>
        <v>28.25</v>
      </c>
      <c r="M4243" s="5">
        <f t="shared" si="200"/>
        <v>28.25</v>
      </c>
      <c r="N4243" t="s">
        <v>18</v>
      </c>
      <c r="O4243" t="s">
        <v>34</v>
      </c>
    </row>
    <row r="4244" spans="1:15" x14ac:dyDescent="0.25">
      <c r="A4244">
        <v>2044</v>
      </c>
      <c r="B4244" t="s">
        <v>19</v>
      </c>
      <c r="C4244">
        <v>70</v>
      </c>
      <c r="D4244" t="str">
        <f t="shared" si="198"/>
        <v>60–79 Age Group</v>
      </c>
      <c r="E4244" t="s">
        <v>34</v>
      </c>
      <c r="F4244" t="s">
        <v>13</v>
      </c>
      <c r="G4244" t="s">
        <v>13</v>
      </c>
      <c r="H4244" t="s">
        <v>20</v>
      </c>
      <c r="I4244" t="s">
        <v>21</v>
      </c>
      <c r="J4244" s="5">
        <v>65.680000000000007</v>
      </c>
      <c r="K4244" s="5" t="s">
        <v>4270</v>
      </c>
      <c r="L4244" s="4">
        <f t="shared" si="199"/>
        <v>28.25</v>
      </c>
      <c r="M4244" s="5">
        <f t="shared" si="200"/>
        <v>28.25</v>
      </c>
      <c r="N4244" t="s">
        <v>38</v>
      </c>
      <c r="O4244" t="s">
        <v>34</v>
      </c>
    </row>
    <row r="4245" spans="1:15" x14ac:dyDescent="0.25">
      <c r="A4245">
        <v>2952</v>
      </c>
      <c r="B4245" t="s">
        <v>12</v>
      </c>
      <c r="C4245">
        <v>70</v>
      </c>
      <c r="D4245" t="str">
        <f t="shared" si="198"/>
        <v>60–79 Age Group</v>
      </c>
      <c r="E4245" t="s">
        <v>13</v>
      </c>
      <c r="F4245" t="s">
        <v>13</v>
      </c>
      <c r="G4245" t="s">
        <v>13</v>
      </c>
      <c r="H4245" t="s">
        <v>14</v>
      </c>
      <c r="I4245" t="s">
        <v>21</v>
      </c>
      <c r="J4245" s="5">
        <v>93.62</v>
      </c>
      <c r="K4245" s="5">
        <v>35.799999999999997</v>
      </c>
      <c r="L4245" s="4">
        <f t="shared" si="199"/>
        <v>28.25</v>
      </c>
      <c r="M4245" s="5">
        <f t="shared" si="200"/>
        <v>35.799999999999997</v>
      </c>
      <c r="N4245" t="s">
        <v>24</v>
      </c>
      <c r="O4245" t="s">
        <v>34</v>
      </c>
    </row>
    <row r="4246" spans="1:15" x14ac:dyDescent="0.25">
      <c r="A4246">
        <v>3512</v>
      </c>
      <c r="B4246" t="s">
        <v>19</v>
      </c>
      <c r="C4246">
        <v>70</v>
      </c>
      <c r="D4246" t="str">
        <f t="shared" si="198"/>
        <v>60–79 Age Group</v>
      </c>
      <c r="E4246" t="s">
        <v>13</v>
      </c>
      <c r="F4246" t="s">
        <v>34</v>
      </c>
      <c r="G4246" t="s">
        <v>13</v>
      </c>
      <c r="H4246" t="s">
        <v>20</v>
      </c>
      <c r="I4246" t="s">
        <v>15</v>
      </c>
      <c r="J4246" s="5">
        <v>89.13</v>
      </c>
      <c r="K4246" s="5">
        <v>34.200000000000003</v>
      </c>
      <c r="L4246" s="4">
        <f t="shared" si="199"/>
        <v>28.25</v>
      </c>
      <c r="M4246" s="5">
        <f t="shared" si="200"/>
        <v>34.200000000000003</v>
      </c>
      <c r="N4246" t="s">
        <v>18</v>
      </c>
      <c r="O4246" t="s">
        <v>13</v>
      </c>
    </row>
    <row r="4247" spans="1:15" x14ac:dyDescent="0.25">
      <c r="A4247">
        <v>6233</v>
      </c>
      <c r="B4247" t="s">
        <v>12</v>
      </c>
      <c r="C4247">
        <v>70</v>
      </c>
      <c r="D4247" t="str">
        <f t="shared" si="198"/>
        <v>60–79 Age Group</v>
      </c>
      <c r="E4247" t="s">
        <v>13</v>
      </c>
      <c r="F4247" t="s">
        <v>34</v>
      </c>
      <c r="G4247" t="s">
        <v>13</v>
      </c>
      <c r="H4247" t="s">
        <v>20</v>
      </c>
      <c r="I4247" t="s">
        <v>21</v>
      </c>
      <c r="J4247" s="5">
        <v>118.81</v>
      </c>
      <c r="K4247" s="5">
        <v>26</v>
      </c>
      <c r="L4247" s="4">
        <f t="shared" si="199"/>
        <v>28.25</v>
      </c>
      <c r="M4247" s="5">
        <f t="shared" si="200"/>
        <v>26</v>
      </c>
      <c r="N4247" t="s">
        <v>29</v>
      </c>
      <c r="O4247" t="s">
        <v>34</v>
      </c>
    </row>
    <row r="4248" spans="1:15" x14ac:dyDescent="0.25">
      <c r="A4248">
        <v>7564</v>
      </c>
      <c r="B4248" t="s">
        <v>12</v>
      </c>
      <c r="C4248">
        <v>70</v>
      </c>
      <c r="D4248" t="str">
        <f t="shared" si="198"/>
        <v>60–79 Age Group</v>
      </c>
      <c r="E4248" t="s">
        <v>34</v>
      </c>
      <c r="F4248" t="s">
        <v>34</v>
      </c>
      <c r="G4248" t="s">
        <v>13</v>
      </c>
      <c r="H4248" t="s">
        <v>14</v>
      </c>
      <c r="I4248" t="s">
        <v>21</v>
      </c>
      <c r="J4248" s="5">
        <v>90.3</v>
      </c>
      <c r="K4248" s="5">
        <v>33.5</v>
      </c>
      <c r="L4248" s="4">
        <f t="shared" si="199"/>
        <v>28.25</v>
      </c>
      <c r="M4248" s="5">
        <f t="shared" si="200"/>
        <v>33.5</v>
      </c>
      <c r="N4248" t="s">
        <v>18</v>
      </c>
      <c r="O4248" t="s">
        <v>34</v>
      </c>
    </row>
    <row r="4249" spans="1:15" x14ac:dyDescent="0.25">
      <c r="A4249">
        <v>9729</v>
      </c>
      <c r="B4249" t="s">
        <v>12</v>
      </c>
      <c r="C4249">
        <v>70</v>
      </c>
      <c r="D4249" t="str">
        <f t="shared" si="198"/>
        <v>60–79 Age Group</v>
      </c>
      <c r="E4249" t="s">
        <v>34</v>
      </c>
      <c r="F4249" t="s">
        <v>34</v>
      </c>
      <c r="G4249" t="s">
        <v>13</v>
      </c>
      <c r="H4249" t="s">
        <v>14</v>
      </c>
      <c r="I4249" t="s">
        <v>15</v>
      </c>
      <c r="J4249" s="5">
        <v>102.64</v>
      </c>
      <c r="K4249" s="5">
        <v>28.3</v>
      </c>
      <c r="L4249" s="4">
        <f t="shared" si="199"/>
        <v>28.25</v>
      </c>
      <c r="M4249" s="5">
        <f t="shared" si="200"/>
        <v>28.3</v>
      </c>
      <c r="N4249" t="s">
        <v>24</v>
      </c>
      <c r="O4249" t="s">
        <v>34</v>
      </c>
    </row>
    <row r="4250" spans="1:15" x14ac:dyDescent="0.25">
      <c r="A4250">
        <v>11577</v>
      </c>
      <c r="B4250" t="s">
        <v>19</v>
      </c>
      <c r="C4250">
        <v>70</v>
      </c>
      <c r="D4250" t="str">
        <f t="shared" si="198"/>
        <v>60–79 Age Group</v>
      </c>
      <c r="E4250" t="s">
        <v>34</v>
      </c>
      <c r="F4250" t="s">
        <v>34</v>
      </c>
      <c r="G4250" t="s">
        <v>13</v>
      </c>
      <c r="H4250" t="s">
        <v>20</v>
      </c>
      <c r="I4250" t="s">
        <v>21</v>
      </c>
      <c r="J4250" s="5">
        <v>214.45</v>
      </c>
      <c r="K4250" s="5">
        <v>31.2</v>
      </c>
      <c r="L4250" s="4">
        <f t="shared" si="199"/>
        <v>28.25</v>
      </c>
      <c r="M4250" s="5">
        <f t="shared" si="200"/>
        <v>31.2</v>
      </c>
      <c r="N4250" t="s">
        <v>24</v>
      </c>
      <c r="O4250" t="s">
        <v>34</v>
      </c>
    </row>
    <row r="4251" spans="1:15" x14ac:dyDescent="0.25">
      <c r="A4251">
        <v>11792</v>
      </c>
      <c r="B4251" t="s">
        <v>19</v>
      </c>
      <c r="C4251">
        <v>70</v>
      </c>
      <c r="D4251" t="str">
        <f t="shared" si="198"/>
        <v>60–79 Age Group</v>
      </c>
      <c r="E4251" t="s">
        <v>34</v>
      </c>
      <c r="F4251" t="s">
        <v>34</v>
      </c>
      <c r="G4251" t="s">
        <v>13</v>
      </c>
      <c r="H4251" t="s">
        <v>14</v>
      </c>
      <c r="I4251" t="s">
        <v>15</v>
      </c>
      <c r="J4251" s="5">
        <v>90.49</v>
      </c>
      <c r="K4251" s="5">
        <v>28.9</v>
      </c>
      <c r="L4251" s="4">
        <f t="shared" si="199"/>
        <v>28.25</v>
      </c>
      <c r="M4251" s="5">
        <f t="shared" si="200"/>
        <v>28.9</v>
      </c>
      <c r="N4251" t="s">
        <v>18</v>
      </c>
      <c r="O4251" t="s">
        <v>34</v>
      </c>
    </row>
    <row r="4252" spans="1:15" x14ac:dyDescent="0.25">
      <c r="A4252">
        <v>13173</v>
      </c>
      <c r="B4252" t="s">
        <v>12</v>
      </c>
      <c r="C4252">
        <v>70</v>
      </c>
      <c r="D4252" t="str">
        <f t="shared" si="198"/>
        <v>60–79 Age Group</v>
      </c>
      <c r="E4252" t="s">
        <v>13</v>
      </c>
      <c r="F4252" t="s">
        <v>34</v>
      </c>
      <c r="G4252" t="s">
        <v>13</v>
      </c>
      <c r="H4252" t="s">
        <v>14</v>
      </c>
      <c r="I4252" t="s">
        <v>15</v>
      </c>
      <c r="J4252" s="5">
        <v>214.77</v>
      </c>
      <c r="K4252" s="5">
        <v>15</v>
      </c>
      <c r="L4252" s="4">
        <f t="shared" si="199"/>
        <v>28.25</v>
      </c>
      <c r="M4252" s="5">
        <f t="shared" si="200"/>
        <v>15</v>
      </c>
      <c r="N4252" t="s">
        <v>18</v>
      </c>
      <c r="O4252" t="s">
        <v>34</v>
      </c>
    </row>
    <row r="4253" spans="1:15" x14ac:dyDescent="0.25">
      <c r="A4253">
        <v>15873</v>
      </c>
      <c r="B4253" t="s">
        <v>12</v>
      </c>
      <c r="C4253">
        <v>70</v>
      </c>
      <c r="D4253" t="str">
        <f t="shared" si="198"/>
        <v>60–79 Age Group</v>
      </c>
      <c r="E4253" t="s">
        <v>34</v>
      </c>
      <c r="F4253" t="s">
        <v>34</v>
      </c>
      <c r="G4253" t="s">
        <v>13</v>
      </c>
      <c r="H4253" t="s">
        <v>14</v>
      </c>
      <c r="I4253" t="s">
        <v>21</v>
      </c>
      <c r="J4253" s="5">
        <v>72.56</v>
      </c>
      <c r="K4253" s="5">
        <v>30.4</v>
      </c>
      <c r="L4253" s="4">
        <f t="shared" si="199"/>
        <v>28.25</v>
      </c>
      <c r="M4253" s="5">
        <f t="shared" si="200"/>
        <v>30.4</v>
      </c>
      <c r="N4253" t="s">
        <v>18</v>
      </c>
      <c r="O4253" t="s">
        <v>34</v>
      </c>
    </row>
    <row r="4254" spans="1:15" x14ac:dyDescent="0.25">
      <c r="A4254">
        <v>16029</v>
      </c>
      <c r="B4254" t="s">
        <v>19</v>
      </c>
      <c r="C4254">
        <v>70</v>
      </c>
      <c r="D4254" t="str">
        <f t="shared" si="198"/>
        <v>60–79 Age Group</v>
      </c>
      <c r="E4254" t="s">
        <v>34</v>
      </c>
      <c r="F4254" t="s">
        <v>34</v>
      </c>
      <c r="G4254" t="s">
        <v>13</v>
      </c>
      <c r="H4254" t="s">
        <v>20</v>
      </c>
      <c r="I4254" t="s">
        <v>21</v>
      </c>
      <c r="J4254" s="5">
        <v>96.82</v>
      </c>
      <c r="K4254" s="5">
        <v>25</v>
      </c>
      <c r="L4254" s="4">
        <f t="shared" si="199"/>
        <v>28.25</v>
      </c>
      <c r="M4254" s="5">
        <f t="shared" si="200"/>
        <v>25</v>
      </c>
      <c r="N4254" t="s">
        <v>24</v>
      </c>
      <c r="O4254" t="s">
        <v>34</v>
      </c>
    </row>
    <row r="4255" spans="1:15" x14ac:dyDescent="0.25">
      <c r="A4255">
        <v>16902</v>
      </c>
      <c r="B4255" t="s">
        <v>19</v>
      </c>
      <c r="C4255">
        <v>70</v>
      </c>
      <c r="D4255" t="str">
        <f t="shared" si="198"/>
        <v>60–79 Age Group</v>
      </c>
      <c r="E4255" t="s">
        <v>34</v>
      </c>
      <c r="F4255" t="s">
        <v>13</v>
      </c>
      <c r="G4255" t="s">
        <v>13</v>
      </c>
      <c r="H4255" t="s">
        <v>20</v>
      </c>
      <c r="I4255" t="s">
        <v>15</v>
      </c>
      <c r="J4255" s="5">
        <v>240.69</v>
      </c>
      <c r="K4255" s="5" t="s">
        <v>4270</v>
      </c>
      <c r="L4255" s="4">
        <f t="shared" si="199"/>
        <v>28.25</v>
      </c>
      <c r="M4255" s="5">
        <f t="shared" si="200"/>
        <v>28.25</v>
      </c>
      <c r="N4255" t="s">
        <v>29</v>
      </c>
      <c r="O4255" t="s">
        <v>34</v>
      </c>
    </row>
    <row r="4256" spans="1:15" x14ac:dyDescent="0.25">
      <c r="A4256">
        <v>17004</v>
      </c>
      <c r="B4256" t="s">
        <v>19</v>
      </c>
      <c r="C4256">
        <v>70</v>
      </c>
      <c r="D4256" t="str">
        <f t="shared" si="198"/>
        <v>60–79 Age Group</v>
      </c>
      <c r="E4256" t="s">
        <v>34</v>
      </c>
      <c r="F4256" t="s">
        <v>34</v>
      </c>
      <c r="G4256" t="s">
        <v>13</v>
      </c>
      <c r="H4256" t="s">
        <v>14</v>
      </c>
      <c r="I4256" t="s">
        <v>15</v>
      </c>
      <c r="J4256" s="5">
        <v>221.58</v>
      </c>
      <c r="K4256" s="5">
        <v>47.5</v>
      </c>
      <c r="L4256" s="4">
        <f t="shared" si="199"/>
        <v>28.25</v>
      </c>
      <c r="M4256" s="5">
        <f t="shared" si="200"/>
        <v>47.5</v>
      </c>
      <c r="N4256" t="s">
        <v>24</v>
      </c>
      <c r="O4256" t="s">
        <v>13</v>
      </c>
    </row>
    <row r="4257" spans="1:15" x14ac:dyDescent="0.25">
      <c r="A4257">
        <v>21973</v>
      </c>
      <c r="B4257" t="s">
        <v>12</v>
      </c>
      <c r="C4257">
        <v>70</v>
      </c>
      <c r="D4257" t="str">
        <f t="shared" si="198"/>
        <v>60–79 Age Group</v>
      </c>
      <c r="E4257" t="s">
        <v>34</v>
      </c>
      <c r="F4257" t="s">
        <v>34</v>
      </c>
      <c r="G4257" t="s">
        <v>13</v>
      </c>
      <c r="H4257" t="s">
        <v>14</v>
      </c>
      <c r="I4257" t="s">
        <v>21</v>
      </c>
      <c r="J4257" s="5">
        <v>66.06</v>
      </c>
      <c r="K4257" s="5">
        <v>30.1</v>
      </c>
      <c r="L4257" s="4">
        <f t="shared" si="199"/>
        <v>28.25</v>
      </c>
      <c r="M4257" s="5">
        <f t="shared" si="200"/>
        <v>30.1</v>
      </c>
      <c r="N4257" t="s">
        <v>18</v>
      </c>
      <c r="O4257" t="s">
        <v>34</v>
      </c>
    </row>
    <row r="4258" spans="1:15" x14ac:dyDescent="0.25">
      <c r="A4258">
        <v>25458</v>
      </c>
      <c r="B4258" t="s">
        <v>19</v>
      </c>
      <c r="C4258">
        <v>70</v>
      </c>
      <c r="D4258" t="str">
        <f t="shared" si="198"/>
        <v>60–79 Age Group</v>
      </c>
      <c r="E4258" t="s">
        <v>13</v>
      </c>
      <c r="F4258" t="s">
        <v>34</v>
      </c>
      <c r="G4258" t="s">
        <v>13</v>
      </c>
      <c r="H4258" t="s">
        <v>43</v>
      </c>
      <c r="I4258" t="s">
        <v>21</v>
      </c>
      <c r="J4258" s="5">
        <v>88.66</v>
      </c>
      <c r="K4258" s="5">
        <v>36.700000000000003</v>
      </c>
      <c r="L4258" s="4">
        <f t="shared" si="199"/>
        <v>28.25</v>
      </c>
      <c r="M4258" s="5">
        <f t="shared" si="200"/>
        <v>36.700000000000003</v>
      </c>
      <c r="N4258" t="s">
        <v>18</v>
      </c>
      <c r="O4258" t="s">
        <v>34</v>
      </c>
    </row>
    <row r="4259" spans="1:15" x14ac:dyDescent="0.25">
      <c r="A4259">
        <v>28681</v>
      </c>
      <c r="B4259" t="s">
        <v>19</v>
      </c>
      <c r="C4259">
        <v>70</v>
      </c>
      <c r="D4259" t="str">
        <f t="shared" si="198"/>
        <v>60–79 Age Group</v>
      </c>
      <c r="E4259" t="s">
        <v>13</v>
      </c>
      <c r="F4259" t="s">
        <v>34</v>
      </c>
      <c r="G4259" t="s">
        <v>13</v>
      </c>
      <c r="H4259" t="s">
        <v>20</v>
      </c>
      <c r="I4259" t="s">
        <v>15</v>
      </c>
      <c r="J4259" s="5">
        <v>99.6</v>
      </c>
      <c r="K4259" s="5">
        <v>34.299999999999997</v>
      </c>
      <c r="L4259" s="4">
        <f t="shared" si="199"/>
        <v>28.25</v>
      </c>
      <c r="M4259" s="5">
        <f t="shared" si="200"/>
        <v>34.299999999999997</v>
      </c>
      <c r="N4259" t="s">
        <v>18</v>
      </c>
      <c r="O4259" t="s">
        <v>34</v>
      </c>
    </row>
    <row r="4260" spans="1:15" x14ac:dyDescent="0.25">
      <c r="A4260">
        <v>31806</v>
      </c>
      <c r="B4260" t="s">
        <v>19</v>
      </c>
      <c r="C4260">
        <v>70</v>
      </c>
      <c r="D4260" t="str">
        <f t="shared" si="198"/>
        <v>60–79 Age Group</v>
      </c>
      <c r="E4260" t="s">
        <v>34</v>
      </c>
      <c r="F4260" t="s">
        <v>34</v>
      </c>
      <c r="G4260" t="s">
        <v>13</v>
      </c>
      <c r="H4260" t="s">
        <v>14</v>
      </c>
      <c r="I4260" t="s">
        <v>15</v>
      </c>
      <c r="J4260" s="5">
        <v>91.25</v>
      </c>
      <c r="K4260" s="5">
        <v>36</v>
      </c>
      <c r="L4260" s="4">
        <f t="shared" si="199"/>
        <v>28.25</v>
      </c>
      <c r="M4260" s="5">
        <f t="shared" si="200"/>
        <v>36</v>
      </c>
      <c r="N4260" t="s">
        <v>38</v>
      </c>
      <c r="O4260" t="s">
        <v>34</v>
      </c>
    </row>
    <row r="4261" spans="1:15" x14ac:dyDescent="0.25">
      <c r="A4261">
        <v>35512</v>
      </c>
      <c r="B4261" t="s">
        <v>19</v>
      </c>
      <c r="C4261">
        <v>70</v>
      </c>
      <c r="D4261" t="str">
        <f t="shared" si="198"/>
        <v>60–79 Age Group</v>
      </c>
      <c r="E4261" t="s">
        <v>34</v>
      </c>
      <c r="F4261" t="s">
        <v>34</v>
      </c>
      <c r="G4261" t="s">
        <v>13</v>
      </c>
      <c r="H4261" t="s">
        <v>20</v>
      </c>
      <c r="I4261" t="s">
        <v>21</v>
      </c>
      <c r="J4261" s="5">
        <v>76.34</v>
      </c>
      <c r="K4261" s="5">
        <v>24.4</v>
      </c>
      <c r="L4261" s="4">
        <f t="shared" si="199"/>
        <v>28.25</v>
      </c>
      <c r="M4261" s="5">
        <f t="shared" si="200"/>
        <v>24.4</v>
      </c>
      <c r="N4261" t="s">
        <v>18</v>
      </c>
      <c r="O4261" t="s">
        <v>13</v>
      </c>
    </row>
    <row r="4262" spans="1:15" x14ac:dyDescent="0.25">
      <c r="A4262">
        <v>37090</v>
      </c>
      <c r="B4262" t="s">
        <v>19</v>
      </c>
      <c r="C4262">
        <v>70</v>
      </c>
      <c r="D4262" t="str">
        <f t="shared" si="198"/>
        <v>60–79 Age Group</v>
      </c>
      <c r="E4262" t="s">
        <v>34</v>
      </c>
      <c r="F4262" t="s">
        <v>34</v>
      </c>
      <c r="G4262" t="s">
        <v>13</v>
      </c>
      <c r="H4262" t="s">
        <v>14</v>
      </c>
      <c r="I4262" t="s">
        <v>21</v>
      </c>
      <c r="J4262" s="5">
        <v>68.34</v>
      </c>
      <c r="K4262" s="5">
        <v>22.8</v>
      </c>
      <c r="L4262" s="4">
        <f t="shared" si="199"/>
        <v>28.25</v>
      </c>
      <c r="M4262" s="5">
        <f t="shared" si="200"/>
        <v>22.8</v>
      </c>
      <c r="N4262" t="s">
        <v>18</v>
      </c>
      <c r="O4262" t="s">
        <v>34</v>
      </c>
    </row>
    <row r="4263" spans="1:15" x14ac:dyDescent="0.25">
      <c r="A4263">
        <v>37253</v>
      </c>
      <c r="B4263" t="s">
        <v>19</v>
      </c>
      <c r="C4263">
        <v>70</v>
      </c>
      <c r="D4263" t="str">
        <f t="shared" si="198"/>
        <v>60–79 Age Group</v>
      </c>
      <c r="E4263" t="s">
        <v>13</v>
      </c>
      <c r="F4263" t="s">
        <v>34</v>
      </c>
      <c r="G4263" t="s">
        <v>13</v>
      </c>
      <c r="H4263" t="s">
        <v>14</v>
      </c>
      <c r="I4263" t="s">
        <v>15</v>
      </c>
      <c r="J4263" s="5">
        <v>147.12</v>
      </c>
      <c r="K4263" s="5">
        <v>22.3</v>
      </c>
      <c r="L4263" s="4">
        <f t="shared" si="199"/>
        <v>28.25</v>
      </c>
      <c r="M4263" s="5">
        <f t="shared" si="200"/>
        <v>22.3</v>
      </c>
      <c r="N4263" t="s">
        <v>18</v>
      </c>
      <c r="O4263" t="s">
        <v>34</v>
      </c>
    </row>
    <row r="4264" spans="1:15" x14ac:dyDescent="0.25">
      <c r="A4264">
        <v>45461</v>
      </c>
      <c r="B4264" t="s">
        <v>19</v>
      </c>
      <c r="C4264">
        <v>70</v>
      </c>
      <c r="D4264" t="str">
        <f t="shared" si="198"/>
        <v>60–79 Age Group</v>
      </c>
      <c r="E4264" t="s">
        <v>34</v>
      </c>
      <c r="F4264" t="s">
        <v>34</v>
      </c>
      <c r="G4264" t="s">
        <v>13</v>
      </c>
      <c r="H4264" t="s">
        <v>14</v>
      </c>
      <c r="I4264" t="s">
        <v>15</v>
      </c>
      <c r="J4264" s="5">
        <v>91.28</v>
      </c>
      <c r="K4264" s="5">
        <v>30.1</v>
      </c>
      <c r="L4264" s="4">
        <f t="shared" si="199"/>
        <v>28.25</v>
      </c>
      <c r="M4264" s="5">
        <f t="shared" si="200"/>
        <v>30.1</v>
      </c>
      <c r="N4264" t="s">
        <v>38</v>
      </c>
      <c r="O4264" t="s">
        <v>34</v>
      </c>
    </row>
    <row r="4265" spans="1:15" x14ac:dyDescent="0.25">
      <c r="A4265">
        <v>47208</v>
      </c>
      <c r="B4265" t="s">
        <v>19</v>
      </c>
      <c r="C4265">
        <v>70</v>
      </c>
      <c r="D4265" t="str">
        <f t="shared" si="198"/>
        <v>60–79 Age Group</v>
      </c>
      <c r="E4265" t="s">
        <v>34</v>
      </c>
      <c r="F4265" t="s">
        <v>34</v>
      </c>
      <c r="G4265" t="s">
        <v>13</v>
      </c>
      <c r="H4265" t="s">
        <v>20</v>
      </c>
      <c r="I4265" t="s">
        <v>21</v>
      </c>
      <c r="J4265" s="5">
        <v>62.67</v>
      </c>
      <c r="K4265" s="5">
        <v>27.7</v>
      </c>
      <c r="L4265" s="4">
        <f t="shared" si="199"/>
        <v>28.25</v>
      </c>
      <c r="M4265" s="5">
        <f t="shared" si="200"/>
        <v>27.7</v>
      </c>
      <c r="N4265" t="s">
        <v>24</v>
      </c>
      <c r="O4265" t="s">
        <v>34</v>
      </c>
    </row>
    <row r="4266" spans="1:15" x14ac:dyDescent="0.25">
      <c r="A4266">
        <v>48146</v>
      </c>
      <c r="B4266" t="s">
        <v>12</v>
      </c>
      <c r="C4266">
        <v>70</v>
      </c>
      <c r="D4266" t="str">
        <f t="shared" si="198"/>
        <v>60–79 Age Group</v>
      </c>
      <c r="E4266" t="s">
        <v>34</v>
      </c>
      <c r="F4266" t="s">
        <v>13</v>
      </c>
      <c r="G4266" t="s">
        <v>13</v>
      </c>
      <c r="H4266" t="s">
        <v>14</v>
      </c>
      <c r="I4266" t="s">
        <v>21</v>
      </c>
      <c r="J4266" s="5">
        <v>93.02</v>
      </c>
      <c r="K4266" s="5">
        <v>40.200000000000003</v>
      </c>
      <c r="L4266" s="4">
        <f t="shared" si="199"/>
        <v>28.25</v>
      </c>
      <c r="M4266" s="5">
        <f t="shared" si="200"/>
        <v>40.200000000000003</v>
      </c>
      <c r="N4266" t="s">
        <v>18</v>
      </c>
      <c r="O4266" t="s">
        <v>34</v>
      </c>
    </row>
    <row r="4267" spans="1:15" x14ac:dyDescent="0.25">
      <c r="A4267">
        <v>51149</v>
      </c>
      <c r="B4267" t="s">
        <v>12</v>
      </c>
      <c r="C4267">
        <v>70</v>
      </c>
      <c r="D4267" t="str">
        <f t="shared" si="198"/>
        <v>60–79 Age Group</v>
      </c>
      <c r="E4267" t="s">
        <v>34</v>
      </c>
      <c r="F4267" t="s">
        <v>34</v>
      </c>
      <c r="G4267" t="s">
        <v>13</v>
      </c>
      <c r="H4267" t="s">
        <v>14</v>
      </c>
      <c r="I4267" t="s">
        <v>15</v>
      </c>
      <c r="J4267" s="5">
        <v>66.849999999999994</v>
      </c>
      <c r="K4267" s="5">
        <v>29.3</v>
      </c>
      <c r="L4267" s="4">
        <f t="shared" si="199"/>
        <v>28.25</v>
      </c>
      <c r="M4267" s="5">
        <f t="shared" si="200"/>
        <v>29.3</v>
      </c>
      <c r="N4267" t="s">
        <v>38</v>
      </c>
      <c r="O4267" t="s">
        <v>34</v>
      </c>
    </row>
    <row r="4268" spans="1:15" x14ac:dyDescent="0.25">
      <c r="A4268">
        <v>51422</v>
      </c>
      <c r="B4268" t="s">
        <v>19</v>
      </c>
      <c r="C4268">
        <v>70</v>
      </c>
      <c r="D4268" t="str">
        <f t="shared" si="198"/>
        <v>60–79 Age Group</v>
      </c>
      <c r="E4268" t="s">
        <v>13</v>
      </c>
      <c r="F4268" t="s">
        <v>34</v>
      </c>
      <c r="G4268" t="s">
        <v>13</v>
      </c>
      <c r="H4268" t="s">
        <v>14</v>
      </c>
      <c r="I4268" t="s">
        <v>21</v>
      </c>
      <c r="J4268" s="5">
        <v>113.64</v>
      </c>
      <c r="K4268" s="5">
        <v>25.6</v>
      </c>
      <c r="L4268" s="4">
        <f t="shared" si="199"/>
        <v>28.25</v>
      </c>
      <c r="M4268" s="5">
        <f t="shared" si="200"/>
        <v>25.6</v>
      </c>
      <c r="N4268" t="s">
        <v>18</v>
      </c>
      <c r="O4268" t="s">
        <v>34</v>
      </c>
    </row>
    <row r="4269" spans="1:15" x14ac:dyDescent="0.25">
      <c r="A4269">
        <v>53695</v>
      </c>
      <c r="B4269" t="s">
        <v>12</v>
      </c>
      <c r="C4269">
        <v>70</v>
      </c>
      <c r="D4269" t="str">
        <f t="shared" si="198"/>
        <v>60–79 Age Group</v>
      </c>
      <c r="E4269" t="s">
        <v>34</v>
      </c>
      <c r="F4269" t="s">
        <v>34</v>
      </c>
      <c r="G4269" t="s">
        <v>13</v>
      </c>
      <c r="H4269" t="s">
        <v>43</v>
      </c>
      <c r="I4269" t="s">
        <v>15</v>
      </c>
      <c r="J4269" s="5">
        <v>81.59</v>
      </c>
      <c r="K4269" s="5">
        <v>27.2</v>
      </c>
      <c r="L4269" s="4">
        <f t="shared" si="199"/>
        <v>28.25</v>
      </c>
      <c r="M4269" s="5">
        <f t="shared" si="200"/>
        <v>27.2</v>
      </c>
      <c r="N4269" t="s">
        <v>24</v>
      </c>
      <c r="O4269" t="s">
        <v>34</v>
      </c>
    </row>
    <row r="4270" spans="1:15" x14ac:dyDescent="0.25">
      <c r="A4270">
        <v>54553</v>
      </c>
      <c r="B4270" t="s">
        <v>12</v>
      </c>
      <c r="C4270">
        <v>70</v>
      </c>
      <c r="D4270" t="str">
        <f t="shared" si="198"/>
        <v>60–79 Age Group</v>
      </c>
      <c r="E4270" t="s">
        <v>13</v>
      </c>
      <c r="F4270" t="s">
        <v>34</v>
      </c>
      <c r="G4270" t="s">
        <v>13</v>
      </c>
      <c r="H4270" t="s">
        <v>14</v>
      </c>
      <c r="I4270" t="s">
        <v>15</v>
      </c>
      <c r="J4270" s="5">
        <v>65.98</v>
      </c>
      <c r="K4270" s="5">
        <v>33</v>
      </c>
      <c r="L4270" s="4">
        <f t="shared" si="199"/>
        <v>28.25</v>
      </c>
      <c r="M4270" s="5">
        <f t="shared" si="200"/>
        <v>33</v>
      </c>
      <c r="N4270" t="s">
        <v>18</v>
      </c>
      <c r="O4270" t="s">
        <v>34</v>
      </c>
    </row>
    <row r="4271" spans="1:15" x14ac:dyDescent="0.25">
      <c r="A4271">
        <v>56328</v>
      </c>
      <c r="B4271" t="s">
        <v>19</v>
      </c>
      <c r="C4271">
        <v>70</v>
      </c>
      <c r="D4271" t="str">
        <f t="shared" si="198"/>
        <v>60–79 Age Group</v>
      </c>
      <c r="E4271" t="s">
        <v>34</v>
      </c>
      <c r="F4271" t="s">
        <v>34</v>
      </c>
      <c r="G4271" t="s">
        <v>13</v>
      </c>
      <c r="H4271" t="s">
        <v>14</v>
      </c>
      <c r="I4271" t="s">
        <v>21</v>
      </c>
      <c r="J4271" s="5">
        <v>212.87</v>
      </c>
      <c r="K4271" s="5">
        <v>34.799999999999997</v>
      </c>
      <c r="L4271" s="4">
        <f t="shared" si="199"/>
        <v>28.25</v>
      </c>
      <c r="M4271" s="5">
        <f t="shared" si="200"/>
        <v>34.799999999999997</v>
      </c>
      <c r="N4271" t="s">
        <v>24</v>
      </c>
      <c r="O4271" t="s">
        <v>34</v>
      </c>
    </row>
    <row r="4272" spans="1:15" x14ac:dyDescent="0.25">
      <c r="A4272">
        <v>56543</v>
      </c>
      <c r="B4272" t="s">
        <v>19</v>
      </c>
      <c r="C4272">
        <v>70</v>
      </c>
      <c r="D4272" t="str">
        <f t="shared" si="198"/>
        <v>60–79 Age Group</v>
      </c>
      <c r="E4272" t="s">
        <v>34</v>
      </c>
      <c r="F4272" t="s">
        <v>34</v>
      </c>
      <c r="G4272" t="s">
        <v>13</v>
      </c>
      <c r="H4272" t="s">
        <v>14</v>
      </c>
      <c r="I4272" t="s">
        <v>21</v>
      </c>
      <c r="J4272" s="5">
        <v>69.040000000000006</v>
      </c>
      <c r="K4272" s="5">
        <v>35.9</v>
      </c>
      <c r="L4272" s="4">
        <f t="shared" si="199"/>
        <v>28.25</v>
      </c>
      <c r="M4272" s="5">
        <f t="shared" si="200"/>
        <v>35.9</v>
      </c>
      <c r="N4272" t="s">
        <v>18</v>
      </c>
      <c r="O4272" t="s">
        <v>34</v>
      </c>
    </row>
    <row r="4273" spans="1:15" x14ac:dyDescent="0.25">
      <c r="A4273">
        <v>56594</v>
      </c>
      <c r="B4273" t="s">
        <v>19</v>
      </c>
      <c r="C4273">
        <v>70</v>
      </c>
      <c r="D4273" t="str">
        <f t="shared" si="198"/>
        <v>60–79 Age Group</v>
      </c>
      <c r="E4273" t="s">
        <v>34</v>
      </c>
      <c r="F4273" t="s">
        <v>34</v>
      </c>
      <c r="G4273" t="s">
        <v>13</v>
      </c>
      <c r="H4273" t="s">
        <v>14</v>
      </c>
      <c r="I4273" t="s">
        <v>15</v>
      </c>
      <c r="J4273" s="5">
        <v>77.77</v>
      </c>
      <c r="K4273" s="5">
        <v>33.799999999999997</v>
      </c>
      <c r="L4273" s="4">
        <f t="shared" si="199"/>
        <v>28.25</v>
      </c>
      <c r="M4273" s="5">
        <f t="shared" si="200"/>
        <v>33.799999999999997</v>
      </c>
      <c r="N4273" t="s">
        <v>29</v>
      </c>
      <c r="O4273" t="s">
        <v>34</v>
      </c>
    </row>
    <row r="4274" spans="1:15" x14ac:dyDescent="0.25">
      <c r="A4274">
        <v>58061</v>
      </c>
      <c r="B4274" t="s">
        <v>19</v>
      </c>
      <c r="C4274">
        <v>70</v>
      </c>
      <c r="D4274" t="str">
        <f t="shared" si="198"/>
        <v>60–79 Age Group</v>
      </c>
      <c r="E4274" t="s">
        <v>13</v>
      </c>
      <c r="F4274" t="s">
        <v>34</v>
      </c>
      <c r="G4274" t="s">
        <v>13</v>
      </c>
      <c r="H4274" t="s">
        <v>20</v>
      </c>
      <c r="I4274" t="s">
        <v>21</v>
      </c>
      <c r="J4274" s="5">
        <v>154.6</v>
      </c>
      <c r="K4274" s="5">
        <v>28.5</v>
      </c>
      <c r="L4274" s="4">
        <f t="shared" si="199"/>
        <v>28.25</v>
      </c>
      <c r="M4274" s="5">
        <f t="shared" si="200"/>
        <v>28.5</v>
      </c>
      <c r="N4274" t="s">
        <v>18</v>
      </c>
      <c r="O4274" t="s">
        <v>34</v>
      </c>
    </row>
    <row r="4275" spans="1:15" x14ac:dyDescent="0.25">
      <c r="A4275">
        <v>58267</v>
      </c>
      <c r="B4275" t="s">
        <v>12</v>
      </c>
      <c r="C4275">
        <v>70</v>
      </c>
      <c r="D4275" t="str">
        <f t="shared" si="198"/>
        <v>60–79 Age Group</v>
      </c>
      <c r="E4275" t="s">
        <v>13</v>
      </c>
      <c r="F4275" t="s">
        <v>34</v>
      </c>
      <c r="G4275" t="s">
        <v>13</v>
      </c>
      <c r="H4275" t="s">
        <v>14</v>
      </c>
      <c r="I4275" t="s">
        <v>21</v>
      </c>
      <c r="J4275" s="5">
        <v>242.52</v>
      </c>
      <c r="K4275" s="5">
        <v>45.5</v>
      </c>
      <c r="L4275" s="4">
        <f t="shared" si="199"/>
        <v>28.25</v>
      </c>
      <c r="M4275" s="5">
        <f t="shared" si="200"/>
        <v>45.5</v>
      </c>
      <c r="N4275" t="s">
        <v>18</v>
      </c>
      <c r="O4275" t="s">
        <v>13</v>
      </c>
    </row>
    <row r="4276" spans="1:15" x14ac:dyDescent="0.25">
      <c r="A4276">
        <v>58978</v>
      </c>
      <c r="B4276" t="s">
        <v>19</v>
      </c>
      <c r="C4276">
        <v>70</v>
      </c>
      <c r="D4276" t="str">
        <f t="shared" si="198"/>
        <v>60–79 Age Group</v>
      </c>
      <c r="E4276" t="s">
        <v>34</v>
      </c>
      <c r="F4276" t="s">
        <v>13</v>
      </c>
      <c r="G4276" t="s">
        <v>13</v>
      </c>
      <c r="H4276" t="s">
        <v>14</v>
      </c>
      <c r="I4276" t="s">
        <v>21</v>
      </c>
      <c r="J4276" s="5">
        <v>239.07</v>
      </c>
      <c r="K4276" s="5">
        <v>26.1</v>
      </c>
      <c r="L4276" s="4">
        <f t="shared" si="199"/>
        <v>28.25</v>
      </c>
      <c r="M4276" s="5">
        <f t="shared" si="200"/>
        <v>26.1</v>
      </c>
      <c r="N4276" t="s">
        <v>24</v>
      </c>
      <c r="O4276" t="s">
        <v>13</v>
      </c>
    </row>
    <row r="4277" spans="1:15" x14ac:dyDescent="0.25">
      <c r="A4277">
        <v>60663</v>
      </c>
      <c r="B4277" t="s">
        <v>12</v>
      </c>
      <c r="C4277">
        <v>70</v>
      </c>
      <c r="D4277" t="str">
        <f t="shared" si="198"/>
        <v>60–79 Age Group</v>
      </c>
      <c r="E4277" t="s">
        <v>13</v>
      </c>
      <c r="F4277" t="s">
        <v>34</v>
      </c>
      <c r="G4277" t="s">
        <v>13</v>
      </c>
      <c r="H4277" t="s">
        <v>14</v>
      </c>
      <c r="I4277" t="s">
        <v>21</v>
      </c>
      <c r="J4277" s="5">
        <v>74.040000000000006</v>
      </c>
      <c r="K4277" s="5">
        <v>29.1</v>
      </c>
      <c r="L4277" s="4">
        <f t="shared" si="199"/>
        <v>28.25</v>
      </c>
      <c r="M4277" s="5">
        <f t="shared" si="200"/>
        <v>29.1</v>
      </c>
      <c r="N4277" t="s">
        <v>24</v>
      </c>
      <c r="O4277" t="s">
        <v>34</v>
      </c>
    </row>
    <row r="4278" spans="1:15" x14ac:dyDescent="0.25">
      <c r="A4278">
        <v>60983</v>
      </c>
      <c r="B4278" t="s">
        <v>12</v>
      </c>
      <c r="C4278">
        <v>70</v>
      </c>
      <c r="D4278" t="str">
        <f t="shared" si="198"/>
        <v>60–79 Age Group</v>
      </c>
      <c r="E4278" t="s">
        <v>34</v>
      </c>
      <c r="F4278" t="s">
        <v>34</v>
      </c>
      <c r="G4278" t="s">
        <v>13</v>
      </c>
      <c r="H4278" t="s">
        <v>14</v>
      </c>
      <c r="I4278" t="s">
        <v>15</v>
      </c>
      <c r="J4278" s="5">
        <v>64.41</v>
      </c>
      <c r="K4278" s="5">
        <v>29.4</v>
      </c>
      <c r="L4278" s="4">
        <f t="shared" si="199"/>
        <v>28.25</v>
      </c>
      <c r="M4278" s="5">
        <f t="shared" si="200"/>
        <v>29.4</v>
      </c>
      <c r="N4278" t="s">
        <v>29</v>
      </c>
      <c r="O4278" t="s">
        <v>34</v>
      </c>
    </row>
    <row r="4279" spans="1:15" x14ac:dyDescent="0.25">
      <c r="A4279">
        <v>62233</v>
      </c>
      <c r="B4279" t="s">
        <v>19</v>
      </c>
      <c r="C4279">
        <v>70</v>
      </c>
      <c r="D4279" t="str">
        <f t="shared" si="198"/>
        <v>60–79 Age Group</v>
      </c>
      <c r="E4279" t="s">
        <v>34</v>
      </c>
      <c r="F4279" t="s">
        <v>34</v>
      </c>
      <c r="G4279" t="s">
        <v>34</v>
      </c>
      <c r="H4279" t="s">
        <v>20</v>
      </c>
      <c r="I4279" t="s">
        <v>15</v>
      </c>
      <c r="J4279" s="5">
        <v>98.42</v>
      </c>
      <c r="K4279" s="5">
        <v>36.4</v>
      </c>
      <c r="L4279" s="4">
        <f t="shared" si="199"/>
        <v>28.25</v>
      </c>
      <c r="M4279" s="5">
        <f t="shared" si="200"/>
        <v>36.4</v>
      </c>
      <c r="N4279" t="s">
        <v>18</v>
      </c>
      <c r="O4279" t="s">
        <v>34</v>
      </c>
    </row>
    <row r="4280" spans="1:15" x14ac:dyDescent="0.25">
      <c r="A4280">
        <v>63732</v>
      </c>
      <c r="B4280" t="s">
        <v>12</v>
      </c>
      <c r="C4280">
        <v>70</v>
      </c>
      <c r="D4280" t="str">
        <f t="shared" si="198"/>
        <v>60–79 Age Group</v>
      </c>
      <c r="E4280" t="s">
        <v>13</v>
      </c>
      <c r="F4280" t="s">
        <v>34</v>
      </c>
      <c r="G4280" t="s">
        <v>13</v>
      </c>
      <c r="H4280" t="s">
        <v>20</v>
      </c>
      <c r="I4280" t="s">
        <v>15</v>
      </c>
      <c r="J4280" s="5">
        <v>251.6</v>
      </c>
      <c r="K4280" s="5">
        <v>27.1</v>
      </c>
      <c r="L4280" s="4">
        <f t="shared" si="199"/>
        <v>28.25</v>
      </c>
      <c r="M4280" s="5">
        <f t="shared" si="200"/>
        <v>27.1</v>
      </c>
      <c r="N4280" t="s">
        <v>24</v>
      </c>
      <c r="O4280" t="s">
        <v>34</v>
      </c>
    </row>
    <row r="4281" spans="1:15" x14ac:dyDescent="0.25">
      <c r="A4281">
        <v>63997</v>
      </c>
      <c r="B4281" t="s">
        <v>12</v>
      </c>
      <c r="C4281">
        <v>70</v>
      </c>
      <c r="D4281" t="str">
        <f t="shared" si="198"/>
        <v>60–79 Age Group</v>
      </c>
      <c r="E4281" t="s">
        <v>34</v>
      </c>
      <c r="F4281" t="s">
        <v>34</v>
      </c>
      <c r="G4281" t="s">
        <v>13</v>
      </c>
      <c r="H4281" t="s">
        <v>14</v>
      </c>
      <c r="I4281" t="s">
        <v>15</v>
      </c>
      <c r="J4281" s="5">
        <v>102.5</v>
      </c>
      <c r="K4281" s="5">
        <v>37.799999999999997</v>
      </c>
      <c r="L4281" s="4">
        <f t="shared" si="199"/>
        <v>28.25</v>
      </c>
      <c r="M4281" s="5">
        <f t="shared" si="200"/>
        <v>37.799999999999997</v>
      </c>
      <c r="N4281" t="s">
        <v>38</v>
      </c>
      <c r="O4281" t="s">
        <v>34</v>
      </c>
    </row>
    <row r="4282" spans="1:15" x14ac:dyDescent="0.25">
      <c r="A4282">
        <v>66684</v>
      </c>
      <c r="B4282" t="s">
        <v>12</v>
      </c>
      <c r="C4282">
        <v>70</v>
      </c>
      <c r="D4282" t="str">
        <f t="shared" si="198"/>
        <v>60–79 Age Group</v>
      </c>
      <c r="E4282" t="s">
        <v>34</v>
      </c>
      <c r="F4282" t="s">
        <v>34</v>
      </c>
      <c r="G4282" t="s">
        <v>13</v>
      </c>
      <c r="H4282" t="s">
        <v>20</v>
      </c>
      <c r="I4282" t="s">
        <v>21</v>
      </c>
      <c r="J4282" s="5">
        <v>193.88</v>
      </c>
      <c r="K4282" s="5">
        <v>24.3</v>
      </c>
      <c r="L4282" s="4">
        <f t="shared" si="199"/>
        <v>28.25</v>
      </c>
      <c r="M4282" s="5">
        <f t="shared" si="200"/>
        <v>24.3</v>
      </c>
      <c r="N4282" t="s">
        <v>38</v>
      </c>
      <c r="O4282" t="s">
        <v>34</v>
      </c>
    </row>
    <row r="4283" spans="1:15" x14ac:dyDescent="0.25">
      <c r="A4283">
        <v>67603</v>
      </c>
      <c r="B4283" t="s">
        <v>12</v>
      </c>
      <c r="C4283">
        <v>70</v>
      </c>
      <c r="D4283" t="str">
        <f t="shared" si="198"/>
        <v>60–79 Age Group</v>
      </c>
      <c r="E4283" t="s">
        <v>34</v>
      </c>
      <c r="F4283" t="s">
        <v>34</v>
      </c>
      <c r="G4283" t="s">
        <v>13</v>
      </c>
      <c r="H4283" t="s">
        <v>20</v>
      </c>
      <c r="I4283" t="s">
        <v>15</v>
      </c>
      <c r="J4283" s="5">
        <v>223.68</v>
      </c>
      <c r="K4283" s="5">
        <v>34.299999999999997</v>
      </c>
      <c r="L4283" s="4">
        <f t="shared" si="199"/>
        <v>28.25</v>
      </c>
      <c r="M4283" s="5">
        <f t="shared" si="200"/>
        <v>34.299999999999997</v>
      </c>
      <c r="N4283" t="s">
        <v>18</v>
      </c>
      <c r="O4283" t="s">
        <v>34</v>
      </c>
    </row>
    <row r="4284" spans="1:15" x14ac:dyDescent="0.25">
      <c r="A4284">
        <v>68853</v>
      </c>
      <c r="B4284" t="s">
        <v>19</v>
      </c>
      <c r="C4284">
        <v>70</v>
      </c>
      <c r="D4284" t="str">
        <f t="shared" si="198"/>
        <v>60–79 Age Group</v>
      </c>
      <c r="E4284" t="s">
        <v>34</v>
      </c>
      <c r="F4284" t="s">
        <v>34</v>
      </c>
      <c r="G4284" t="s">
        <v>13</v>
      </c>
      <c r="H4284" t="s">
        <v>14</v>
      </c>
      <c r="I4284" t="s">
        <v>21</v>
      </c>
      <c r="J4284" s="5">
        <v>149.80000000000001</v>
      </c>
      <c r="K4284" s="5">
        <v>47.6</v>
      </c>
      <c r="L4284" s="4">
        <f t="shared" si="199"/>
        <v>28.25</v>
      </c>
      <c r="M4284" s="5">
        <f t="shared" si="200"/>
        <v>47.6</v>
      </c>
      <c r="N4284" t="s">
        <v>38</v>
      </c>
      <c r="O4284" t="s">
        <v>34</v>
      </c>
    </row>
    <row r="4285" spans="1:15" x14ac:dyDescent="0.25">
      <c r="A4285">
        <v>71659</v>
      </c>
      <c r="B4285" t="s">
        <v>19</v>
      </c>
      <c r="C4285">
        <v>70</v>
      </c>
      <c r="D4285" t="str">
        <f t="shared" si="198"/>
        <v>60–79 Age Group</v>
      </c>
      <c r="E4285" t="s">
        <v>34</v>
      </c>
      <c r="F4285" t="s">
        <v>34</v>
      </c>
      <c r="G4285" t="s">
        <v>13</v>
      </c>
      <c r="H4285" t="s">
        <v>43</v>
      </c>
      <c r="I4285" t="s">
        <v>21</v>
      </c>
      <c r="J4285" s="5">
        <v>158.33000000000001</v>
      </c>
      <c r="K4285" s="5">
        <v>33.5</v>
      </c>
      <c r="L4285" s="4">
        <f t="shared" si="199"/>
        <v>28.25</v>
      </c>
      <c r="M4285" s="5">
        <f t="shared" si="200"/>
        <v>33.5</v>
      </c>
      <c r="N4285" t="s">
        <v>24</v>
      </c>
      <c r="O4285" t="s">
        <v>34</v>
      </c>
    </row>
    <row r="4286" spans="1:15" x14ac:dyDescent="0.25">
      <c r="A4286">
        <v>71796</v>
      </c>
      <c r="B4286" t="s">
        <v>19</v>
      </c>
      <c r="C4286">
        <v>70</v>
      </c>
      <c r="D4286" t="str">
        <f t="shared" si="198"/>
        <v>60–79 Age Group</v>
      </c>
      <c r="E4286" t="s">
        <v>34</v>
      </c>
      <c r="F4286" t="s">
        <v>13</v>
      </c>
      <c r="G4286" t="s">
        <v>13</v>
      </c>
      <c r="H4286" t="s">
        <v>14</v>
      </c>
      <c r="I4286" t="s">
        <v>21</v>
      </c>
      <c r="J4286" s="5">
        <v>59.35</v>
      </c>
      <c r="K4286" s="5">
        <v>32.299999999999997</v>
      </c>
      <c r="L4286" s="4">
        <f t="shared" si="199"/>
        <v>28.25</v>
      </c>
      <c r="M4286" s="5">
        <f t="shared" si="200"/>
        <v>32.299999999999997</v>
      </c>
      <c r="N4286" t="s">
        <v>18</v>
      </c>
      <c r="O4286" t="s">
        <v>13</v>
      </c>
    </row>
    <row r="4287" spans="1:15" x14ac:dyDescent="0.25">
      <c r="A4287">
        <v>1505</v>
      </c>
      <c r="B4287" t="s">
        <v>12</v>
      </c>
      <c r="C4287">
        <v>71</v>
      </c>
      <c r="D4287" t="str">
        <f t="shared" si="198"/>
        <v>60–79 Age Group</v>
      </c>
      <c r="E4287" t="s">
        <v>34</v>
      </c>
      <c r="F4287" t="s">
        <v>13</v>
      </c>
      <c r="G4287" t="s">
        <v>13</v>
      </c>
      <c r="H4287" t="s">
        <v>20</v>
      </c>
      <c r="I4287" t="s">
        <v>21</v>
      </c>
      <c r="J4287" s="5">
        <v>101.13</v>
      </c>
      <c r="K4287" s="5">
        <v>35.9</v>
      </c>
      <c r="L4287" s="4">
        <f t="shared" si="199"/>
        <v>28.25</v>
      </c>
      <c r="M4287" s="5">
        <f t="shared" si="200"/>
        <v>35.9</v>
      </c>
      <c r="N4287" t="s">
        <v>18</v>
      </c>
      <c r="O4287" t="s">
        <v>34</v>
      </c>
    </row>
    <row r="4288" spans="1:15" x14ac:dyDescent="0.25">
      <c r="A4288">
        <v>3532</v>
      </c>
      <c r="B4288" t="s">
        <v>19</v>
      </c>
      <c r="C4288">
        <v>71</v>
      </c>
      <c r="D4288" t="str">
        <f t="shared" si="198"/>
        <v>60–79 Age Group</v>
      </c>
      <c r="E4288" t="s">
        <v>34</v>
      </c>
      <c r="F4288" t="s">
        <v>34</v>
      </c>
      <c r="G4288" t="s">
        <v>13</v>
      </c>
      <c r="H4288" t="s">
        <v>14</v>
      </c>
      <c r="I4288" t="s">
        <v>15</v>
      </c>
      <c r="J4288" s="5">
        <v>90.55</v>
      </c>
      <c r="K4288" s="5">
        <v>39.4</v>
      </c>
      <c r="L4288" s="4">
        <f t="shared" si="199"/>
        <v>28.25</v>
      </c>
      <c r="M4288" s="5">
        <f t="shared" si="200"/>
        <v>39.4</v>
      </c>
      <c r="N4288" t="s">
        <v>18</v>
      </c>
      <c r="O4288" t="s">
        <v>34</v>
      </c>
    </row>
    <row r="4289" spans="1:15" x14ac:dyDescent="0.25">
      <c r="A4289">
        <v>4057</v>
      </c>
      <c r="B4289" t="s">
        <v>12</v>
      </c>
      <c r="C4289">
        <v>71</v>
      </c>
      <c r="D4289" t="str">
        <f t="shared" si="198"/>
        <v>60–79 Age Group</v>
      </c>
      <c r="E4289" t="s">
        <v>34</v>
      </c>
      <c r="F4289" t="s">
        <v>34</v>
      </c>
      <c r="G4289" t="s">
        <v>13</v>
      </c>
      <c r="H4289" t="s">
        <v>14</v>
      </c>
      <c r="I4289" t="s">
        <v>15</v>
      </c>
      <c r="J4289" s="5">
        <v>198.21</v>
      </c>
      <c r="K4289" s="5">
        <v>27.3</v>
      </c>
      <c r="L4289" s="4">
        <f t="shared" si="199"/>
        <v>28.25</v>
      </c>
      <c r="M4289" s="5">
        <f t="shared" si="200"/>
        <v>27.3</v>
      </c>
      <c r="N4289" t="s">
        <v>18</v>
      </c>
      <c r="O4289" t="s">
        <v>34</v>
      </c>
    </row>
    <row r="4290" spans="1:15" x14ac:dyDescent="0.25">
      <c r="A4290">
        <v>4219</v>
      </c>
      <c r="B4290" t="s">
        <v>12</v>
      </c>
      <c r="C4290">
        <v>71</v>
      </c>
      <c r="D4290" t="str">
        <f t="shared" ref="D4290:D4353" si="201">_xlfn.IFS(
C4290&lt;18,"1–17 Age Group",
C4290&lt;40,"18–39 Age Group",
C4290&lt;60,"40–59 Age Group",
C4290&lt;80,"60–79 Age Group",
TRUE,"80+ Age Group"
)</f>
        <v>60–79 Age Group</v>
      </c>
      <c r="E4290" t="s">
        <v>34</v>
      </c>
      <c r="F4290" t="s">
        <v>34</v>
      </c>
      <c r="G4290" t="s">
        <v>13</v>
      </c>
      <c r="H4290" t="s">
        <v>14</v>
      </c>
      <c r="I4290" t="s">
        <v>15</v>
      </c>
      <c r="J4290" s="5">
        <v>102.87</v>
      </c>
      <c r="K4290" s="5">
        <v>27.2</v>
      </c>
      <c r="L4290" s="4">
        <f t="shared" ref="L4290:L4353" si="202">MEDIAN(K:K)</f>
        <v>28.25</v>
      </c>
      <c r="M4290" s="5">
        <f t="shared" ref="M4290:M4353" si="203">IF(K:K="",$L4290,$K4290)</f>
        <v>27.2</v>
      </c>
      <c r="N4290" t="s">
        <v>18</v>
      </c>
      <c r="O4290" t="s">
        <v>13</v>
      </c>
    </row>
    <row r="4291" spans="1:15" x14ac:dyDescent="0.25">
      <c r="A4291">
        <v>4498</v>
      </c>
      <c r="B4291" t="s">
        <v>12</v>
      </c>
      <c r="C4291">
        <v>71</v>
      </c>
      <c r="D4291" t="str">
        <f t="shared" si="201"/>
        <v>60–79 Age Group</v>
      </c>
      <c r="E4291" t="s">
        <v>34</v>
      </c>
      <c r="F4291" t="s">
        <v>13</v>
      </c>
      <c r="G4291" t="s">
        <v>13</v>
      </c>
      <c r="H4291" t="s">
        <v>14</v>
      </c>
      <c r="I4291" t="s">
        <v>15</v>
      </c>
      <c r="J4291" s="5">
        <v>204.98</v>
      </c>
      <c r="K4291" s="5" t="s">
        <v>4270</v>
      </c>
      <c r="L4291" s="4">
        <f t="shared" si="202"/>
        <v>28.25</v>
      </c>
      <c r="M4291" s="5">
        <f t="shared" si="203"/>
        <v>28.25</v>
      </c>
      <c r="N4291" t="s">
        <v>18</v>
      </c>
      <c r="O4291" t="s">
        <v>34</v>
      </c>
    </row>
    <row r="4292" spans="1:15" x14ac:dyDescent="0.25">
      <c r="A4292">
        <v>4808</v>
      </c>
      <c r="B4292" t="s">
        <v>19</v>
      </c>
      <c r="C4292">
        <v>71</v>
      </c>
      <c r="D4292" t="str">
        <f t="shared" si="201"/>
        <v>60–79 Age Group</v>
      </c>
      <c r="E4292" t="s">
        <v>34</v>
      </c>
      <c r="F4292" t="s">
        <v>34</v>
      </c>
      <c r="G4292" t="s">
        <v>13</v>
      </c>
      <c r="H4292" t="s">
        <v>20</v>
      </c>
      <c r="I4292" t="s">
        <v>15</v>
      </c>
      <c r="J4292" s="5">
        <v>91.35</v>
      </c>
      <c r="K4292" s="5" t="s">
        <v>4270</v>
      </c>
      <c r="L4292" s="4">
        <f t="shared" si="202"/>
        <v>28.25</v>
      </c>
      <c r="M4292" s="5">
        <f t="shared" si="203"/>
        <v>28.25</v>
      </c>
      <c r="N4292" t="s">
        <v>18</v>
      </c>
      <c r="O4292" t="s">
        <v>34</v>
      </c>
    </row>
    <row r="4293" spans="1:15" x14ac:dyDescent="0.25">
      <c r="A4293">
        <v>5863</v>
      </c>
      <c r="B4293" t="s">
        <v>19</v>
      </c>
      <c r="C4293">
        <v>71</v>
      </c>
      <c r="D4293" t="str">
        <f t="shared" si="201"/>
        <v>60–79 Age Group</v>
      </c>
      <c r="E4293" t="s">
        <v>34</v>
      </c>
      <c r="F4293" t="s">
        <v>34</v>
      </c>
      <c r="G4293" t="s">
        <v>13</v>
      </c>
      <c r="H4293" t="s">
        <v>14</v>
      </c>
      <c r="I4293" t="s">
        <v>15</v>
      </c>
      <c r="J4293" s="5">
        <v>240.81</v>
      </c>
      <c r="K4293" s="5">
        <v>27.4</v>
      </c>
      <c r="L4293" s="4">
        <f t="shared" si="202"/>
        <v>28.25</v>
      </c>
      <c r="M4293" s="5">
        <f t="shared" si="203"/>
        <v>27.4</v>
      </c>
      <c r="N4293" t="s">
        <v>24</v>
      </c>
      <c r="O4293" t="s">
        <v>34</v>
      </c>
    </row>
    <row r="4294" spans="1:15" x14ac:dyDescent="0.25">
      <c r="A4294">
        <v>8470</v>
      </c>
      <c r="B4294" t="s">
        <v>19</v>
      </c>
      <c r="C4294">
        <v>71</v>
      </c>
      <c r="D4294" t="str">
        <f t="shared" si="201"/>
        <v>60–79 Age Group</v>
      </c>
      <c r="E4294" t="s">
        <v>34</v>
      </c>
      <c r="F4294" t="s">
        <v>34</v>
      </c>
      <c r="G4294" t="s">
        <v>13</v>
      </c>
      <c r="H4294" t="s">
        <v>14</v>
      </c>
      <c r="I4294" t="s">
        <v>15</v>
      </c>
      <c r="J4294" s="5">
        <v>71.38</v>
      </c>
      <c r="K4294" s="5">
        <v>19.7</v>
      </c>
      <c r="L4294" s="4">
        <f t="shared" si="202"/>
        <v>28.25</v>
      </c>
      <c r="M4294" s="5">
        <f t="shared" si="203"/>
        <v>19.7</v>
      </c>
      <c r="N4294" t="s">
        <v>24</v>
      </c>
      <c r="O4294" t="s">
        <v>34</v>
      </c>
    </row>
    <row r="4295" spans="1:15" x14ac:dyDescent="0.25">
      <c r="A4295">
        <v>8521</v>
      </c>
      <c r="B4295" t="s">
        <v>12</v>
      </c>
      <c r="C4295">
        <v>71</v>
      </c>
      <c r="D4295" t="str">
        <f t="shared" si="201"/>
        <v>60–79 Age Group</v>
      </c>
      <c r="E4295" t="s">
        <v>34</v>
      </c>
      <c r="F4295" t="s">
        <v>34</v>
      </c>
      <c r="G4295" t="s">
        <v>13</v>
      </c>
      <c r="H4295" t="s">
        <v>14</v>
      </c>
      <c r="I4295" t="s">
        <v>21</v>
      </c>
      <c r="J4295" s="5">
        <v>227.91</v>
      </c>
      <c r="K4295" s="5">
        <v>31.6</v>
      </c>
      <c r="L4295" s="4">
        <f t="shared" si="202"/>
        <v>28.25</v>
      </c>
      <c r="M4295" s="5">
        <f t="shared" si="203"/>
        <v>31.6</v>
      </c>
      <c r="N4295" t="s">
        <v>18</v>
      </c>
      <c r="O4295" t="s">
        <v>34</v>
      </c>
    </row>
    <row r="4296" spans="1:15" x14ac:dyDescent="0.25">
      <c r="A4296">
        <v>9648</v>
      </c>
      <c r="B4296" t="s">
        <v>19</v>
      </c>
      <c r="C4296">
        <v>71</v>
      </c>
      <c r="D4296" t="str">
        <f t="shared" si="201"/>
        <v>60–79 Age Group</v>
      </c>
      <c r="E4296" t="s">
        <v>34</v>
      </c>
      <c r="F4296" t="s">
        <v>13</v>
      </c>
      <c r="G4296" t="s">
        <v>13</v>
      </c>
      <c r="H4296" t="s">
        <v>14</v>
      </c>
      <c r="I4296" t="s">
        <v>15</v>
      </c>
      <c r="J4296" s="5">
        <v>170.95</v>
      </c>
      <c r="K4296" s="5">
        <v>35.200000000000003</v>
      </c>
      <c r="L4296" s="4">
        <f t="shared" si="202"/>
        <v>28.25</v>
      </c>
      <c r="M4296" s="5">
        <f t="shared" si="203"/>
        <v>35.200000000000003</v>
      </c>
      <c r="N4296" t="s">
        <v>24</v>
      </c>
      <c r="O4296" t="s">
        <v>34</v>
      </c>
    </row>
    <row r="4297" spans="1:15" x14ac:dyDescent="0.25">
      <c r="A4297">
        <v>10416</v>
      </c>
      <c r="B4297" t="s">
        <v>12</v>
      </c>
      <c r="C4297">
        <v>71</v>
      </c>
      <c r="D4297" t="str">
        <f t="shared" si="201"/>
        <v>60–79 Age Group</v>
      </c>
      <c r="E4297" t="s">
        <v>34</v>
      </c>
      <c r="F4297" t="s">
        <v>13</v>
      </c>
      <c r="G4297" t="s">
        <v>13</v>
      </c>
      <c r="H4297" t="s">
        <v>14</v>
      </c>
      <c r="I4297" t="s">
        <v>15</v>
      </c>
      <c r="J4297" s="5">
        <v>215.72</v>
      </c>
      <c r="K4297" s="5">
        <v>39.200000000000003</v>
      </c>
      <c r="L4297" s="4">
        <f t="shared" si="202"/>
        <v>28.25</v>
      </c>
      <c r="M4297" s="5">
        <f t="shared" si="203"/>
        <v>39.200000000000003</v>
      </c>
      <c r="N4297" t="s">
        <v>29</v>
      </c>
      <c r="O4297" t="s">
        <v>34</v>
      </c>
    </row>
    <row r="4298" spans="1:15" x14ac:dyDescent="0.25">
      <c r="A4298">
        <v>11709</v>
      </c>
      <c r="B4298" t="s">
        <v>12</v>
      </c>
      <c r="C4298">
        <v>71</v>
      </c>
      <c r="D4298" t="str">
        <f t="shared" si="201"/>
        <v>60–79 Age Group</v>
      </c>
      <c r="E4298" t="s">
        <v>34</v>
      </c>
      <c r="F4298" t="s">
        <v>34</v>
      </c>
      <c r="G4298" t="s">
        <v>34</v>
      </c>
      <c r="H4298" t="s">
        <v>14</v>
      </c>
      <c r="I4298" t="s">
        <v>15</v>
      </c>
      <c r="J4298" s="5">
        <v>95.08</v>
      </c>
      <c r="K4298" s="5">
        <v>31.5</v>
      </c>
      <c r="L4298" s="4">
        <f t="shared" si="202"/>
        <v>28.25</v>
      </c>
      <c r="M4298" s="5">
        <f t="shared" si="203"/>
        <v>31.5</v>
      </c>
      <c r="N4298" t="s">
        <v>24</v>
      </c>
      <c r="O4298" t="s">
        <v>34</v>
      </c>
    </row>
    <row r="4299" spans="1:15" x14ac:dyDescent="0.25">
      <c r="A4299">
        <v>12270</v>
      </c>
      <c r="B4299" t="s">
        <v>12</v>
      </c>
      <c r="C4299">
        <v>71</v>
      </c>
      <c r="D4299" t="str">
        <f t="shared" si="201"/>
        <v>60–79 Age Group</v>
      </c>
      <c r="E4299" t="s">
        <v>34</v>
      </c>
      <c r="F4299" t="s">
        <v>34</v>
      </c>
      <c r="G4299" t="s">
        <v>13</v>
      </c>
      <c r="H4299" t="s">
        <v>43</v>
      </c>
      <c r="I4299" t="s">
        <v>21</v>
      </c>
      <c r="J4299" s="5">
        <v>186.45</v>
      </c>
      <c r="K4299" s="5">
        <v>26.7</v>
      </c>
      <c r="L4299" s="4">
        <f t="shared" si="202"/>
        <v>28.25</v>
      </c>
      <c r="M4299" s="5">
        <f t="shared" si="203"/>
        <v>26.7</v>
      </c>
      <c r="N4299" t="s">
        <v>24</v>
      </c>
      <c r="O4299" t="s">
        <v>34</v>
      </c>
    </row>
    <row r="4300" spans="1:15" x14ac:dyDescent="0.25">
      <c r="A4300">
        <v>13386</v>
      </c>
      <c r="B4300" t="s">
        <v>19</v>
      </c>
      <c r="C4300">
        <v>71</v>
      </c>
      <c r="D4300" t="str">
        <f t="shared" si="201"/>
        <v>60–79 Age Group</v>
      </c>
      <c r="E4300" t="s">
        <v>34</v>
      </c>
      <c r="F4300" t="s">
        <v>13</v>
      </c>
      <c r="G4300" t="s">
        <v>13</v>
      </c>
      <c r="H4300" t="s">
        <v>20</v>
      </c>
      <c r="I4300" t="s">
        <v>21</v>
      </c>
      <c r="J4300" s="5">
        <v>98.45</v>
      </c>
      <c r="K4300" s="5">
        <v>29.7</v>
      </c>
      <c r="L4300" s="4">
        <f t="shared" si="202"/>
        <v>28.25</v>
      </c>
      <c r="M4300" s="5">
        <f t="shared" si="203"/>
        <v>29.7</v>
      </c>
      <c r="N4300" t="s">
        <v>38</v>
      </c>
      <c r="O4300" t="s">
        <v>34</v>
      </c>
    </row>
    <row r="4301" spans="1:15" x14ac:dyDescent="0.25">
      <c r="A4301">
        <v>14288</v>
      </c>
      <c r="B4301" t="s">
        <v>19</v>
      </c>
      <c r="C4301">
        <v>71</v>
      </c>
      <c r="D4301" t="str">
        <f t="shared" si="201"/>
        <v>60–79 Age Group</v>
      </c>
      <c r="E4301" t="s">
        <v>34</v>
      </c>
      <c r="F4301" t="s">
        <v>34</v>
      </c>
      <c r="G4301" t="s">
        <v>13</v>
      </c>
      <c r="H4301" t="s">
        <v>14</v>
      </c>
      <c r="I4301" t="s">
        <v>21</v>
      </c>
      <c r="J4301" s="5">
        <v>91.85</v>
      </c>
      <c r="K4301" s="5">
        <v>27.6</v>
      </c>
      <c r="L4301" s="4">
        <f t="shared" si="202"/>
        <v>28.25</v>
      </c>
      <c r="M4301" s="5">
        <f t="shared" si="203"/>
        <v>27.6</v>
      </c>
      <c r="N4301" t="s">
        <v>18</v>
      </c>
      <c r="O4301" t="s">
        <v>34</v>
      </c>
    </row>
    <row r="4302" spans="1:15" x14ac:dyDescent="0.25">
      <c r="A4302">
        <v>14479</v>
      </c>
      <c r="B4302" t="s">
        <v>19</v>
      </c>
      <c r="C4302">
        <v>71</v>
      </c>
      <c r="D4302" t="str">
        <f t="shared" si="201"/>
        <v>60–79 Age Group</v>
      </c>
      <c r="E4302" t="s">
        <v>34</v>
      </c>
      <c r="F4302" t="s">
        <v>13</v>
      </c>
      <c r="G4302" t="s">
        <v>13</v>
      </c>
      <c r="H4302" t="s">
        <v>14</v>
      </c>
      <c r="I4302" t="s">
        <v>15</v>
      </c>
      <c r="J4302" s="5">
        <v>187.88</v>
      </c>
      <c r="K4302" s="5">
        <v>29.2</v>
      </c>
      <c r="L4302" s="4">
        <f t="shared" si="202"/>
        <v>28.25</v>
      </c>
      <c r="M4302" s="5">
        <f t="shared" si="203"/>
        <v>29.2</v>
      </c>
      <c r="N4302" t="s">
        <v>18</v>
      </c>
      <c r="O4302" t="s">
        <v>34</v>
      </c>
    </row>
    <row r="4303" spans="1:15" x14ac:dyDescent="0.25">
      <c r="A4303">
        <v>15464</v>
      </c>
      <c r="B4303" t="s">
        <v>19</v>
      </c>
      <c r="C4303">
        <v>71</v>
      </c>
      <c r="D4303" t="str">
        <f t="shared" si="201"/>
        <v>60–79 Age Group</v>
      </c>
      <c r="E4303" t="s">
        <v>13</v>
      </c>
      <c r="F4303" t="s">
        <v>13</v>
      </c>
      <c r="G4303" t="s">
        <v>13</v>
      </c>
      <c r="H4303" t="s">
        <v>14</v>
      </c>
      <c r="I4303" t="s">
        <v>21</v>
      </c>
      <c r="J4303" s="5">
        <v>221.24</v>
      </c>
      <c r="K4303" s="5">
        <v>24.2</v>
      </c>
      <c r="L4303" s="4">
        <f t="shared" si="202"/>
        <v>28.25</v>
      </c>
      <c r="M4303" s="5">
        <f t="shared" si="203"/>
        <v>24.2</v>
      </c>
      <c r="N4303" t="s">
        <v>38</v>
      </c>
      <c r="O4303" t="s">
        <v>34</v>
      </c>
    </row>
    <row r="4304" spans="1:15" x14ac:dyDescent="0.25">
      <c r="A4304">
        <v>15757</v>
      </c>
      <c r="B4304" t="s">
        <v>12</v>
      </c>
      <c r="C4304">
        <v>71</v>
      </c>
      <c r="D4304" t="str">
        <f t="shared" si="201"/>
        <v>60–79 Age Group</v>
      </c>
      <c r="E4304" t="s">
        <v>34</v>
      </c>
      <c r="F4304" t="s">
        <v>34</v>
      </c>
      <c r="G4304" t="s">
        <v>13</v>
      </c>
      <c r="H4304" t="s">
        <v>14</v>
      </c>
      <c r="I4304" t="s">
        <v>15</v>
      </c>
      <c r="J4304" s="5">
        <v>85.33</v>
      </c>
      <c r="K4304" s="5">
        <v>27.7</v>
      </c>
      <c r="L4304" s="4">
        <f t="shared" si="202"/>
        <v>28.25</v>
      </c>
      <c r="M4304" s="5">
        <f t="shared" si="203"/>
        <v>27.7</v>
      </c>
      <c r="N4304" t="s">
        <v>24</v>
      </c>
      <c r="O4304" t="s">
        <v>34</v>
      </c>
    </row>
    <row r="4305" spans="1:15" x14ac:dyDescent="0.25">
      <c r="A4305">
        <v>16590</v>
      </c>
      <c r="B4305" t="s">
        <v>12</v>
      </c>
      <c r="C4305">
        <v>71</v>
      </c>
      <c r="D4305" t="str">
        <f t="shared" si="201"/>
        <v>60–79 Age Group</v>
      </c>
      <c r="E4305" t="s">
        <v>34</v>
      </c>
      <c r="F4305" t="s">
        <v>13</v>
      </c>
      <c r="G4305" t="s">
        <v>13</v>
      </c>
      <c r="H4305" t="s">
        <v>14</v>
      </c>
      <c r="I4305" t="s">
        <v>15</v>
      </c>
      <c r="J4305" s="5">
        <v>81.760000000000005</v>
      </c>
      <c r="K4305" s="5" t="s">
        <v>4270</v>
      </c>
      <c r="L4305" s="4">
        <f t="shared" si="202"/>
        <v>28.25</v>
      </c>
      <c r="M4305" s="5">
        <f t="shared" si="203"/>
        <v>28.25</v>
      </c>
      <c r="N4305" t="s">
        <v>29</v>
      </c>
      <c r="O4305" t="s">
        <v>13</v>
      </c>
    </row>
    <row r="4306" spans="1:15" x14ac:dyDescent="0.25">
      <c r="A4306">
        <v>16685</v>
      </c>
      <c r="B4306" t="s">
        <v>19</v>
      </c>
      <c r="C4306">
        <v>71</v>
      </c>
      <c r="D4306" t="str">
        <f t="shared" si="201"/>
        <v>60–79 Age Group</v>
      </c>
      <c r="E4306" t="s">
        <v>13</v>
      </c>
      <c r="F4306" t="s">
        <v>34</v>
      </c>
      <c r="G4306" t="s">
        <v>13</v>
      </c>
      <c r="H4306" t="s">
        <v>14</v>
      </c>
      <c r="I4306" t="s">
        <v>15</v>
      </c>
      <c r="J4306" s="5">
        <v>194.62</v>
      </c>
      <c r="K4306" s="5">
        <v>31.6</v>
      </c>
      <c r="L4306" s="4">
        <f t="shared" si="202"/>
        <v>28.25</v>
      </c>
      <c r="M4306" s="5">
        <f t="shared" si="203"/>
        <v>31.6</v>
      </c>
      <c r="N4306" t="s">
        <v>24</v>
      </c>
      <c r="O4306" t="s">
        <v>34</v>
      </c>
    </row>
    <row r="4307" spans="1:15" x14ac:dyDescent="0.25">
      <c r="A4307">
        <v>17078</v>
      </c>
      <c r="B4307" t="s">
        <v>12</v>
      </c>
      <c r="C4307">
        <v>71</v>
      </c>
      <c r="D4307" t="str">
        <f t="shared" si="201"/>
        <v>60–79 Age Group</v>
      </c>
      <c r="E4307" t="s">
        <v>34</v>
      </c>
      <c r="F4307" t="s">
        <v>34</v>
      </c>
      <c r="G4307" t="s">
        <v>13</v>
      </c>
      <c r="H4307" t="s">
        <v>14</v>
      </c>
      <c r="I4307" t="s">
        <v>15</v>
      </c>
      <c r="J4307" s="5">
        <v>108.43</v>
      </c>
      <c r="K4307" s="5">
        <v>32.799999999999997</v>
      </c>
      <c r="L4307" s="4">
        <f t="shared" si="202"/>
        <v>28.25</v>
      </c>
      <c r="M4307" s="5">
        <f t="shared" si="203"/>
        <v>32.799999999999997</v>
      </c>
      <c r="N4307" t="s">
        <v>29</v>
      </c>
      <c r="O4307" t="s">
        <v>34</v>
      </c>
    </row>
    <row r="4308" spans="1:15" x14ac:dyDescent="0.25">
      <c r="A4308">
        <v>21101</v>
      </c>
      <c r="B4308" t="s">
        <v>12</v>
      </c>
      <c r="C4308">
        <v>71</v>
      </c>
      <c r="D4308" t="str">
        <f t="shared" si="201"/>
        <v>60–79 Age Group</v>
      </c>
      <c r="E4308" t="s">
        <v>34</v>
      </c>
      <c r="F4308" t="s">
        <v>34</v>
      </c>
      <c r="G4308" t="s">
        <v>13</v>
      </c>
      <c r="H4308" t="s">
        <v>14</v>
      </c>
      <c r="I4308" t="s">
        <v>21</v>
      </c>
      <c r="J4308" s="5">
        <v>67.989999999999995</v>
      </c>
      <c r="K4308" s="5">
        <v>31.1</v>
      </c>
      <c r="L4308" s="4">
        <f t="shared" si="202"/>
        <v>28.25</v>
      </c>
      <c r="M4308" s="5">
        <f t="shared" si="203"/>
        <v>31.1</v>
      </c>
      <c r="N4308" t="s">
        <v>24</v>
      </c>
      <c r="O4308" t="s">
        <v>34</v>
      </c>
    </row>
    <row r="4309" spans="1:15" x14ac:dyDescent="0.25">
      <c r="A4309">
        <v>22056</v>
      </c>
      <c r="B4309" t="s">
        <v>19</v>
      </c>
      <c r="C4309">
        <v>71</v>
      </c>
      <c r="D4309" t="str">
        <f t="shared" si="201"/>
        <v>60–79 Age Group</v>
      </c>
      <c r="E4309" t="s">
        <v>13</v>
      </c>
      <c r="F4309" t="s">
        <v>34</v>
      </c>
      <c r="G4309" t="s">
        <v>13</v>
      </c>
      <c r="H4309" t="s">
        <v>14</v>
      </c>
      <c r="I4309" t="s">
        <v>15</v>
      </c>
      <c r="J4309" s="5">
        <v>105.55</v>
      </c>
      <c r="K4309" s="5" t="s">
        <v>4270</v>
      </c>
      <c r="L4309" s="4">
        <f t="shared" si="202"/>
        <v>28.25</v>
      </c>
      <c r="M4309" s="5">
        <f t="shared" si="203"/>
        <v>28.25</v>
      </c>
      <c r="N4309" t="s">
        <v>29</v>
      </c>
      <c r="O4309" t="s">
        <v>34</v>
      </c>
    </row>
    <row r="4310" spans="1:15" x14ac:dyDescent="0.25">
      <c r="A4310">
        <v>22272</v>
      </c>
      <c r="B4310" t="s">
        <v>19</v>
      </c>
      <c r="C4310">
        <v>71</v>
      </c>
      <c r="D4310" t="str">
        <f t="shared" si="201"/>
        <v>60–79 Age Group</v>
      </c>
      <c r="E4310" t="s">
        <v>13</v>
      </c>
      <c r="F4310" t="s">
        <v>34</v>
      </c>
      <c r="G4310" t="s">
        <v>13</v>
      </c>
      <c r="H4310" t="s">
        <v>14</v>
      </c>
      <c r="I4310" t="s">
        <v>21</v>
      </c>
      <c r="J4310" s="5">
        <v>202.98</v>
      </c>
      <c r="K4310" s="5">
        <v>41.3</v>
      </c>
      <c r="L4310" s="4">
        <f t="shared" si="202"/>
        <v>28.25</v>
      </c>
      <c r="M4310" s="5">
        <f t="shared" si="203"/>
        <v>41.3</v>
      </c>
      <c r="N4310" t="s">
        <v>24</v>
      </c>
      <c r="O4310" t="s">
        <v>34</v>
      </c>
    </row>
    <row r="4311" spans="1:15" x14ac:dyDescent="0.25">
      <c r="A4311">
        <v>25931</v>
      </c>
      <c r="B4311" t="s">
        <v>19</v>
      </c>
      <c r="C4311">
        <v>71</v>
      </c>
      <c r="D4311" t="str">
        <f t="shared" si="201"/>
        <v>60–79 Age Group</v>
      </c>
      <c r="E4311" t="s">
        <v>34</v>
      </c>
      <c r="F4311" t="s">
        <v>34</v>
      </c>
      <c r="G4311" t="s">
        <v>13</v>
      </c>
      <c r="H4311" t="s">
        <v>20</v>
      </c>
      <c r="I4311" t="s">
        <v>15</v>
      </c>
      <c r="J4311" s="5">
        <v>208.31</v>
      </c>
      <c r="K4311" s="5">
        <v>31.8</v>
      </c>
      <c r="L4311" s="4">
        <f t="shared" si="202"/>
        <v>28.25</v>
      </c>
      <c r="M4311" s="5">
        <f t="shared" si="203"/>
        <v>31.8</v>
      </c>
      <c r="N4311" t="s">
        <v>18</v>
      </c>
      <c r="O4311" t="s">
        <v>34</v>
      </c>
    </row>
    <row r="4312" spans="1:15" x14ac:dyDescent="0.25">
      <c r="A4312">
        <v>28527</v>
      </c>
      <c r="B4312" t="s">
        <v>12</v>
      </c>
      <c r="C4312">
        <v>71</v>
      </c>
      <c r="D4312" t="str">
        <f t="shared" si="201"/>
        <v>60–79 Age Group</v>
      </c>
      <c r="E4312" t="s">
        <v>34</v>
      </c>
      <c r="F4312" t="s">
        <v>34</v>
      </c>
      <c r="G4312" t="s">
        <v>34</v>
      </c>
      <c r="H4312" t="s">
        <v>14</v>
      </c>
      <c r="I4312" t="s">
        <v>15</v>
      </c>
      <c r="J4312" s="5">
        <v>86.96</v>
      </c>
      <c r="K4312" s="5">
        <v>32.6</v>
      </c>
      <c r="L4312" s="4">
        <f t="shared" si="202"/>
        <v>28.25</v>
      </c>
      <c r="M4312" s="5">
        <f t="shared" si="203"/>
        <v>32.6</v>
      </c>
      <c r="N4312" t="s">
        <v>24</v>
      </c>
      <c r="O4312" t="s">
        <v>34</v>
      </c>
    </row>
    <row r="4313" spans="1:15" x14ac:dyDescent="0.25">
      <c r="A4313">
        <v>29095</v>
      </c>
      <c r="B4313" t="s">
        <v>12</v>
      </c>
      <c r="C4313">
        <v>71</v>
      </c>
      <c r="D4313" t="str">
        <f t="shared" si="201"/>
        <v>60–79 Age Group</v>
      </c>
      <c r="E4313" t="s">
        <v>13</v>
      </c>
      <c r="F4313" t="s">
        <v>34</v>
      </c>
      <c r="G4313" t="s">
        <v>13</v>
      </c>
      <c r="H4313" t="s">
        <v>20</v>
      </c>
      <c r="I4313" t="s">
        <v>21</v>
      </c>
      <c r="J4313" s="5">
        <v>93.6</v>
      </c>
      <c r="K4313" s="5" t="s">
        <v>4270</v>
      </c>
      <c r="L4313" s="4">
        <f t="shared" si="202"/>
        <v>28.25</v>
      </c>
      <c r="M4313" s="5">
        <f t="shared" si="203"/>
        <v>28.25</v>
      </c>
      <c r="N4313" t="s">
        <v>24</v>
      </c>
      <c r="O4313" t="s">
        <v>34</v>
      </c>
    </row>
    <row r="4314" spans="1:15" x14ac:dyDescent="0.25">
      <c r="A4314">
        <v>29546</v>
      </c>
      <c r="B4314" t="s">
        <v>12</v>
      </c>
      <c r="C4314">
        <v>71</v>
      </c>
      <c r="D4314" t="str">
        <f t="shared" si="201"/>
        <v>60–79 Age Group</v>
      </c>
      <c r="E4314" t="s">
        <v>34</v>
      </c>
      <c r="F4314" t="s">
        <v>34</v>
      </c>
      <c r="G4314" t="s">
        <v>13</v>
      </c>
      <c r="H4314" t="s">
        <v>43</v>
      </c>
      <c r="I4314" t="s">
        <v>21</v>
      </c>
      <c r="J4314" s="5">
        <v>99.76</v>
      </c>
      <c r="K4314" s="5">
        <v>33.4</v>
      </c>
      <c r="L4314" s="4">
        <f t="shared" si="202"/>
        <v>28.25</v>
      </c>
      <c r="M4314" s="5">
        <f t="shared" si="203"/>
        <v>33.4</v>
      </c>
      <c r="N4314" t="s">
        <v>18</v>
      </c>
      <c r="O4314" t="s">
        <v>34</v>
      </c>
    </row>
    <row r="4315" spans="1:15" x14ac:dyDescent="0.25">
      <c r="A4315">
        <v>30567</v>
      </c>
      <c r="B4315" t="s">
        <v>12</v>
      </c>
      <c r="C4315">
        <v>71</v>
      </c>
      <c r="D4315" t="str">
        <f t="shared" si="201"/>
        <v>60–79 Age Group</v>
      </c>
      <c r="E4315" t="s">
        <v>13</v>
      </c>
      <c r="F4315" t="s">
        <v>34</v>
      </c>
      <c r="G4315" t="s">
        <v>13</v>
      </c>
      <c r="H4315" t="s">
        <v>14</v>
      </c>
      <c r="I4315" t="s">
        <v>15</v>
      </c>
      <c r="J4315" s="5">
        <v>94.65</v>
      </c>
      <c r="K4315" s="5">
        <v>25.3</v>
      </c>
      <c r="L4315" s="4">
        <f t="shared" si="202"/>
        <v>28.25</v>
      </c>
      <c r="M4315" s="5">
        <f t="shared" si="203"/>
        <v>25.3</v>
      </c>
      <c r="N4315" t="s">
        <v>18</v>
      </c>
      <c r="O4315" t="s">
        <v>34</v>
      </c>
    </row>
    <row r="4316" spans="1:15" x14ac:dyDescent="0.25">
      <c r="A4316">
        <v>32016</v>
      </c>
      <c r="B4316" t="s">
        <v>12</v>
      </c>
      <c r="C4316">
        <v>71</v>
      </c>
      <c r="D4316" t="str">
        <f t="shared" si="201"/>
        <v>60–79 Age Group</v>
      </c>
      <c r="E4316" t="s">
        <v>13</v>
      </c>
      <c r="F4316" t="s">
        <v>34</v>
      </c>
      <c r="G4316" t="s">
        <v>13</v>
      </c>
      <c r="H4316" t="s">
        <v>14</v>
      </c>
      <c r="I4316" t="s">
        <v>21</v>
      </c>
      <c r="J4316" s="5">
        <v>186.95</v>
      </c>
      <c r="K4316" s="5">
        <v>33.299999999999997</v>
      </c>
      <c r="L4316" s="4">
        <f t="shared" si="202"/>
        <v>28.25</v>
      </c>
      <c r="M4316" s="5">
        <f t="shared" si="203"/>
        <v>33.299999999999997</v>
      </c>
      <c r="N4316" t="s">
        <v>24</v>
      </c>
      <c r="O4316" t="s">
        <v>34</v>
      </c>
    </row>
    <row r="4317" spans="1:15" x14ac:dyDescent="0.25">
      <c r="A4317">
        <v>33562</v>
      </c>
      <c r="B4317" t="s">
        <v>12</v>
      </c>
      <c r="C4317">
        <v>71</v>
      </c>
      <c r="D4317" t="str">
        <f t="shared" si="201"/>
        <v>60–79 Age Group</v>
      </c>
      <c r="E4317" t="s">
        <v>34</v>
      </c>
      <c r="F4317" t="s">
        <v>13</v>
      </c>
      <c r="G4317" t="s">
        <v>13</v>
      </c>
      <c r="H4317" t="s">
        <v>43</v>
      </c>
      <c r="I4317" t="s">
        <v>21</v>
      </c>
      <c r="J4317" s="5">
        <v>72.94</v>
      </c>
      <c r="K4317" s="5">
        <v>32.299999999999997</v>
      </c>
      <c r="L4317" s="4">
        <f t="shared" si="202"/>
        <v>28.25</v>
      </c>
      <c r="M4317" s="5">
        <f t="shared" si="203"/>
        <v>32.299999999999997</v>
      </c>
      <c r="N4317" t="s">
        <v>18</v>
      </c>
      <c r="O4317" t="s">
        <v>34</v>
      </c>
    </row>
    <row r="4318" spans="1:15" x14ac:dyDescent="0.25">
      <c r="A4318">
        <v>34060</v>
      </c>
      <c r="B4318" t="s">
        <v>12</v>
      </c>
      <c r="C4318">
        <v>71</v>
      </c>
      <c r="D4318" t="str">
        <f t="shared" si="201"/>
        <v>60–79 Age Group</v>
      </c>
      <c r="E4318" t="s">
        <v>13</v>
      </c>
      <c r="F4318" t="s">
        <v>34</v>
      </c>
      <c r="G4318" t="s">
        <v>13</v>
      </c>
      <c r="H4318" t="s">
        <v>20</v>
      </c>
      <c r="I4318" t="s">
        <v>21</v>
      </c>
      <c r="J4318" s="5">
        <v>87.8</v>
      </c>
      <c r="K4318" s="5" t="s">
        <v>4270</v>
      </c>
      <c r="L4318" s="4">
        <f t="shared" si="202"/>
        <v>28.25</v>
      </c>
      <c r="M4318" s="5">
        <f t="shared" si="203"/>
        <v>28.25</v>
      </c>
      <c r="N4318" t="s">
        <v>38</v>
      </c>
      <c r="O4318" t="s">
        <v>13</v>
      </c>
    </row>
    <row r="4319" spans="1:15" x14ac:dyDescent="0.25">
      <c r="A4319">
        <v>34299</v>
      </c>
      <c r="B4319" t="s">
        <v>19</v>
      </c>
      <c r="C4319">
        <v>71</v>
      </c>
      <c r="D4319" t="str">
        <f t="shared" si="201"/>
        <v>60–79 Age Group</v>
      </c>
      <c r="E4319" t="s">
        <v>34</v>
      </c>
      <c r="F4319" t="s">
        <v>34</v>
      </c>
      <c r="G4319" t="s">
        <v>13</v>
      </c>
      <c r="H4319" t="s">
        <v>14</v>
      </c>
      <c r="I4319" t="s">
        <v>15</v>
      </c>
      <c r="J4319" s="5">
        <v>93.28</v>
      </c>
      <c r="K4319" s="5">
        <v>34.700000000000003</v>
      </c>
      <c r="L4319" s="4">
        <f t="shared" si="202"/>
        <v>28.25</v>
      </c>
      <c r="M4319" s="5">
        <f t="shared" si="203"/>
        <v>34.700000000000003</v>
      </c>
      <c r="N4319" t="s">
        <v>24</v>
      </c>
      <c r="O4319" t="s">
        <v>34</v>
      </c>
    </row>
    <row r="4320" spans="1:15" x14ac:dyDescent="0.25">
      <c r="A4320">
        <v>34511</v>
      </c>
      <c r="B4320" t="s">
        <v>19</v>
      </c>
      <c r="C4320">
        <v>71</v>
      </c>
      <c r="D4320" t="str">
        <f t="shared" si="201"/>
        <v>60–79 Age Group</v>
      </c>
      <c r="E4320" t="s">
        <v>34</v>
      </c>
      <c r="F4320" t="s">
        <v>34</v>
      </c>
      <c r="G4320" t="s">
        <v>13</v>
      </c>
      <c r="H4320" t="s">
        <v>14</v>
      </c>
      <c r="I4320" t="s">
        <v>21</v>
      </c>
      <c r="J4320" s="5">
        <v>100.61</v>
      </c>
      <c r="K4320" s="5">
        <v>19.2</v>
      </c>
      <c r="L4320" s="4">
        <f t="shared" si="202"/>
        <v>28.25</v>
      </c>
      <c r="M4320" s="5">
        <f t="shared" si="203"/>
        <v>19.2</v>
      </c>
      <c r="N4320" t="s">
        <v>38</v>
      </c>
      <c r="O4320" t="s">
        <v>34</v>
      </c>
    </row>
    <row r="4321" spans="1:15" x14ac:dyDescent="0.25">
      <c r="A4321">
        <v>37327</v>
      </c>
      <c r="B4321" t="s">
        <v>19</v>
      </c>
      <c r="C4321">
        <v>71</v>
      </c>
      <c r="D4321" t="str">
        <f t="shared" si="201"/>
        <v>60–79 Age Group</v>
      </c>
      <c r="E4321" t="s">
        <v>34</v>
      </c>
      <c r="F4321" t="s">
        <v>34</v>
      </c>
      <c r="G4321" t="s">
        <v>13</v>
      </c>
      <c r="H4321" t="s">
        <v>14</v>
      </c>
      <c r="I4321" t="s">
        <v>15</v>
      </c>
      <c r="J4321" s="5">
        <v>214.77</v>
      </c>
      <c r="K4321" s="5" t="s">
        <v>4270</v>
      </c>
      <c r="L4321" s="4">
        <f t="shared" si="202"/>
        <v>28.25</v>
      </c>
      <c r="M4321" s="5">
        <f t="shared" si="203"/>
        <v>28.25</v>
      </c>
      <c r="N4321" t="s">
        <v>38</v>
      </c>
      <c r="O4321" t="s">
        <v>34</v>
      </c>
    </row>
    <row r="4322" spans="1:15" x14ac:dyDescent="0.25">
      <c r="A4322">
        <v>38742</v>
      </c>
      <c r="B4322" t="s">
        <v>19</v>
      </c>
      <c r="C4322">
        <v>71</v>
      </c>
      <c r="D4322" t="str">
        <f t="shared" si="201"/>
        <v>60–79 Age Group</v>
      </c>
      <c r="E4322" t="s">
        <v>34</v>
      </c>
      <c r="F4322" t="s">
        <v>34</v>
      </c>
      <c r="G4322" t="s">
        <v>13</v>
      </c>
      <c r="H4322" t="s">
        <v>14</v>
      </c>
      <c r="I4322" t="s">
        <v>15</v>
      </c>
      <c r="J4322" s="5">
        <v>80.34</v>
      </c>
      <c r="K4322" s="5">
        <v>29.2</v>
      </c>
      <c r="L4322" s="4">
        <f t="shared" si="202"/>
        <v>28.25</v>
      </c>
      <c r="M4322" s="5">
        <f t="shared" si="203"/>
        <v>29.2</v>
      </c>
      <c r="N4322" t="s">
        <v>24</v>
      </c>
      <c r="O4322" t="s">
        <v>34</v>
      </c>
    </row>
    <row r="4323" spans="1:15" x14ac:dyDescent="0.25">
      <c r="A4323">
        <v>40878</v>
      </c>
      <c r="B4323" t="s">
        <v>12</v>
      </c>
      <c r="C4323">
        <v>71</v>
      </c>
      <c r="D4323" t="str">
        <f t="shared" si="201"/>
        <v>60–79 Age Group</v>
      </c>
      <c r="E4323" t="s">
        <v>34</v>
      </c>
      <c r="F4323" t="s">
        <v>34</v>
      </c>
      <c r="G4323" t="s">
        <v>13</v>
      </c>
      <c r="H4323" t="s">
        <v>20</v>
      </c>
      <c r="I4323" t="s">
        <v>21</v>
      </c>
      <c r="J4323" s="5">
        <v>56.43</v>
      </c>
      <c r="K4323" s="5">
        <v>29.2</v>
      </c>
      <c r="L4323" s="4">
        <f t="shared" si="202"/>
        <v>28.25</v>
      </c>
      <c r="M4323" s="5">
        <f t="shared" si="203"/>
        <v>29.2</v>
      </c>
      <c r="N4323" t="s">
        <v>18</v>
      </c>
      <c r="O4323" t="s">
        <v>34</v>
      </c>
    </row>
    <row r="4324" spans="1:15" x14ac:dyDescent="0.25">
      <c r="A4324">
        <v>41148</v>
      </c>
      <c r="B4324" t="s">
        <v>12</v>
      </c>
      <c r="C4324">
        <v>71</v>
      </c>
      <c r="D4324" t="str">
        <f t="shared" si="201"/>
        <v>60–79 Age Group</v>
      </c>
      <c r="E4324" t="s">
        <v>34</v>
      </c>
      <c r="F4324" t="s">
        <v>13</v>
      </c>
      <c r="G4324" t="s">
        <v>13</v>
      </c>
      <c r="H4324" t="s">
        <v>14</v>
      </c>
      <c r="I4324" t="s">
        <v>15</v>
      </c>
      <c r="J4324" s="5">
        <v>70.709999999999994</v>
      </c>
      <c r="K4324" s="5">
        <v>30.1</v>
      </c>
      <c r="L4324" s="4">
        <f t="shared" si="202"/>
        <v>28.25</v>
      </c>
      <c r="M4324" s="5">
        <f t="shared" si="203"/>
        <v>30.1</v>
      </c>
      <c r="N4324" t="s">
        <v>24</v>
      </c>
      <c r="O4324" t="s">
        <v>34</v>
      </c>
    </row>
    <row r="4325" spans="1:15" x14ac:dyDescent="0.25">
      <c r="A4325">
        <v>42251</v>
      </c>
      <c r="B4325" t="s">
        <v>12</v>
      </c>
      <c r="C4325">
        <v>71</v>
      </c>
      <c r="D4325" t="str">
        <f t="shared" si="201"/>
        <v>60–79 Age Group</v>
      </c>
      <c r="E4325" t="s">
        <v>13</v>
      </c>
      <c r="F4325" t="s">
        <v>13</v>
      </c>
      <c r="G4325" t="s">
        <v>13</v>
      </c>
      <c r="H4325" t="s">
        <v>20</v>
      </c>
      <c r="I4325" t="s">
        <v>21</v>
      </c>
      <c r="J4325" s="5">
        <v>67.06</v>
      </c>
      <c r="K4325" s="5">
        <v>26.7</v>
      </c>
      <c r="L4325" s="4">
        <f t="shared" si="202"/>
        <v>28.25</v>
      </c>
      <c r="M4325" s="5">
        <f t="shared" si="203"/>
        <v>26.7</v>
      </c>
      <c r="N4325" t="s">
        <v>29</v>
      </c>
      <c r="O4325" t="s">
        <v>34</v>
      </c>
    </row>
    <row r="4326" spans="1:15" x14ac:dyDescent="0.25">
      <c r="A4326">
        <v>42284</v>
      </c>
      <c r="B4326" t="s">
        <v>12</v>
      </c>
      <c r="C4326">
        <v>71</v>
      </c>
      <c r="D4326" t="str">
        <f t="shared" si="201"/>
        <v>60–79 Age Group</v>
      </c>
      <c r="E4326" t="s">
        <v>13</v>
      </c>
      <c r="F4326" t="s">
        <v>34</v>
      </c>
      <c r="G4326" t="s">
        <v>13</v>
      </c>
      <c r="H4326" t="s">
        <v>20</v>
      </c>
      <c r="I4326" t="s">
        <v>21</v>
      </c>
      <c r="J4326" s="5">
        <v>97.57</v>
      </c>
      <c r="K4326" s="5">
        <v>26.9</v>
      </c>
      <c r="L4326" s="4">
        <f t="shared" si="202"/>
        <v>28.25</v>
      </c>
      <c r="M4326" s="5">
        <f t="shared" si="203"/>
        <v>26.9</v>
      </c>
      <c r="N4326" t="s">
        <v>38</v>
      </c>
      <c r="O4326" t="s">
        <v>34</v>
      </c>
    </row>
    <row r="4327" spans="1:15" x14ac:dyDescent="0.25">
      <c r="A4327">
        <v>43059</v>
      </c>
      <c r="B4327" t="s">
        <v>19</v>
      </c>
      <c r="C4327">
        <v>71</v>
      </c>
      <c r="D4327" t="str">
        <f t="shared" si="201"/>
        <v>60–79 Age Group</v>
      </c>
      <c r="E4327" t="s">
        <v>34</v>
      </c>
      <c r="F4327" t="s">
        <v>34</v>
      </c>
      <c r="G4327" t="s">
        <v>13</v>
      </c>
      <c r="H4327" t="s">
        <v>20</v>
      </c>
      <c r="I4327" t="s">
        <v>21</v>
      </c>
      <c r="J4327" s="5">
        <v>151.30000000000001</v>
      </c>
      <c r="K4327" s="5">
        <v>26.3</v>
      </c>
      <c r="L4327" s="4">
        <f t="shared" si="202"/>
        <v>28.25</v>
      </c>
      <c r="M4327" s="5">
        <f t="shared" si="203"/>
        <v>26.3</v>
      </c>
      <c r="N4327" t="s">
        <v>24</v>
      </c>
      <c r="O4327" t="s">
        <v>34</v>
      </c>
    </row>
    <row r="4328" spans="1:15" x14ac:dyDescent="0.25">
      <c r="A4328">
        <v>44962</v>
      </c>
      <c r="B4328" t="s">
        <v>12</v>
      </c>
      <c r="C4328">
        <v>71</v>
      </c>
      <c r="D4328" t="str">
        <f t="shared" si="201"/>
        <v>60–79 Age Group</v>
      </c>
      <c r="E4328" t="s">
        <v>34</v>
      </c>
      <c r="F4328" t="s">
        <v>34</v>
      </c>
      <c r="G4328" t="s">
        <v>13</v>
      </c>
      <c r="H4328" t="s">
        <v>43</v>
      </c>
      <c r="I4328" t="s">
        <v>15</v>
      </c>
      <c r="J4328" s="5">
        <v>56.12</v>
      </c>
      <c r="K4328" s="5">
        <v>24.7</v>
      </c>
      <c r="L4328" s="4">
        <f t="shared" si="202"/>
        <v>28.25</v>
      </c>
      <c r="M4328" s="5">
        <f t="shared" si="203"/>
        <v>24.7</v>
      </c>
      <c r="N4328" t="s">
        <v>38</v>
      </c>
      <c r="O4328" t="s">
        <v>34</v>
      </c>
    </row>
    <row r="4329" spans="1:15" x14ac:dyDescent="0.25">
      <c r="A4329">
        <v>47414</v>
      </c>
      <c r="B4329" t="s">
        <v>19</v>
      </c>
      <c r="C4329">
        <v>71</v>
      </c>
      <c r="D4329" t="str">
        <f t="shared" si="201"/>
        <v>60–79 Age Group</v>
      </c>
      <c r="E4329" t="s">
        <v>13</v>
      </c>
      <c r="F4329" t="s">
        <v>34</v>
      </c>
      <c r="G4329" t="s">
        <v>13</v>
      </c>
      <c r="H4329" t="s">
        <v>14</v>
      </c>
      <c r="I4329" t="s">
        <v>15</v>
      </c>
      <c r="J4329" s="5">
        <v>116.76</v>
      </c>
      <c r="K4329" s="5">
        <v>32.9</v>
      </c>
      <c r="L4329" s="4">
        <f t="shared" si="202"/>
        <v>28.25</v>
      </c>
      <c r="M4329" s="5">
        <f t="shared" si="203"/>
        <v>32.9</v>
      </c>
      <c r="N4329" t="s">
        <v>18</v>
      </c>
      <c r="O4329" t="s">
        <v>34</v>
      </c>
    </row>
    <row r="4330" spans="1:15" x14ac:dyDescent="0.25">
      <c r="A4330">
        <v>53401</v>
      </c>
      <c r="B4330" t="s">
        <v>12</v>
      </c>
      <c r="C4330">
        <v>71</v>
      </c>
      <c r="D4330" t="str">
        <f t="shared" si="201"/>
        <v>60–79 Age Group</v>
      </c>
      <c r="E4330" t="s">
        <v>13</v>
      </c>
      <c r="F4330" t="s">
        <v>13</v>
      </c>
      <c r="G4330" t="s">
        <v>34</v>
      </c>
      <c r="H4330" t="s">
        <v>43</v>
      </c>
      <c r="I4330" t="s">
        <v>21</v>
      </c>
      <c r="J4330" s="5">
        <v>216.94</v>
      </c>
      <c r="K4330" s="5">
        <v>30.9</v>
      </c>
      <c r="L4330" s="4">
        <f t="shared" si="202"/>
        <v>28.25</v>
      </c>
      <c r="M4330" s="5">
        <f t="shared" si="203"/>
        <v>30.9</v>
      </c>
      <c r="N4330" t="s">
        <v>24</v>
      </c>
      <c r="O4330" t="s">
        <v>13</v>
      </c>
    </row>
    <row r="4331" spans="1:15" x14ac:dyDescent="0.25">
      <c r="A4331">
        <v>53817</v>
      </c>
      <c r="B4331" t="s">
        <v>19</v>
      </c>
      <c r="C4331">
        <v>71</v>
      </c>
      <c r="D4331" t="str">
        <f t="shared" si="201"/>
        <v>60–79 Age Group</v>
      </c>
      <c r="E4331" t="s">
        <v>13</v>
      </c>
      <c r="F4331" t="s">
        <v>34</v>
      </c>
      <c r="G4331" t="s">
        <v>13</v>
      </c>
      <c r="H4331" t="s">
        <v>20</v>
      </c>
      <c r="I4331" t="s">
        <v>21</v>
      </c>
      <c r="J4331" s="5">
        <v>66.12</v>
      </c>
      <c r="K4331" s="5" t="s">
        <v>4270</v>
      </c>
      <c r="L4331" s="4">
        <f t="shared" si="202"/>
        <v>28.25</v>
      </c>
      <c r="M4331" s="5">
        <f t="shared" si="203"/>
        <v>28.25</v>
      </c>
      <c r="N4331" t="s">
        <v>24</v>
      </c>
      <c r="O4331" t="s">
        <v>34</v>
      </c>
    </row>
    <row r="4332" spans="1:15" x14ac:dyDescent="0.25">
      <c r="A4332">
        <v>53957</v>
      </c>
      <c r="B4332" t="s">
        <v>12</v>
      </c>
      <c r="C4332">
        <v>71</v>
      </c>
      <c r="D4332" t="str">
        <f t="shared" si="201"/>
        <v>60–79 Age Group</v>
      </c>
      <c r="E4332" t="s">
        <v>34</v>
      </c>
      <c r="F4332" t="s">
        <v>34</v>
      </c>
      <c r="G4332" t="s">
        <v>13</v>
      </c>
      <c r="H4332" t="s">
        <v>20</v>
      </c>
      <c r="I4332" t="s">
        <v>15</v>
      </c>
      <c r="J4332" s="5">
        <v>96.04</v>
      </c>
      <c r="K4332" s="5">
        <v>45.1</v>
      </c>
      <c r="L4332" s="4">
        <f t="shared" si="202"/>
        <v>28.25</v>
      </c>
      <c r="M4332" s="5">
        <f t="shared" si="203"/>
        <v>45.1</v>
      </c>
      <c r="N4332" t="s">
        <v>18</v>
      </c>
      <c r="O4332" t="s">
        <v>34</v>
      </c>
    </row>
    <row r="4333" spans="1:15" x14ac:dyDescent="0.25">
      <c r="A4333">
        <v>55592</v>
      </c>
      <c r="B4333" t="s">
        <v>12</v>
      </c>
      <c r="C4333">
        <v>71</v>
      </c>
      <c r="D4333" t="str">
        <f t="shared" si="201"/>
        <v>60–79 Age Group</v>
      </c>
      <c r="E4333" t="s">
        <v>34</v>
      </c>
      <c r="F4333" t="s">
        <v>34</v>
      </c>
      <c r="G4333" t="s">
        <v>13</v>
      </c>
      <c r="H4333" t="s">
        <v>14</v>
      </c>
      <c r="I4333" t="s">
        <v>21</v>
      </c>
      <c r="J4333" s="5">
        <v>109.73</v>
      </c>
      <c r="K4333" s="5">
        <v>28.9</v>
      </c>
      <c r="L4333" s="4">
        <f t="shared" si="202"/>
        <v>28.25</v>
      </c>
      <c r="M4333" s="5">
        <f t="shared" si="203"/>
        <v>28.9</v>
      </c>
      <c r="N4333" t="s">
        <v>24</v>
      </c>
      <c r="O4333" t="s">
        <v>34</v>
      </c>
    </row>
    <row r="4334" spans="1:15" x14ac:dyDescent="0.25">
      <c r="A4334">
        <v>57343</v>
      </c>
      <c r="B4334" t="s">
        <v>19</v>
      </c>
      <c r="C4334">
        <v>71</v>
      </c>
      <c r="D4334" t="str">
        <f t="shared" si="201"/>
        <v>60–79 Age Group</v>
      </c>
      <c r="E4334" t="s">
        <v>34</v>
      </c>
      <c r="F4334" t="s">
        <v>34</v>
      </c>
      <c r="G4334" t="s">
        <v>13</v>
      </c>
      <c r="H4334" t="s">
        <v>14</v>
      </c>
      <c r="I4334" t="s">
        <v>15</v>
      </c>
      <c r="J4334" s="5">
        <v>134.65</v>
      </c>
      <c r="K4334" s="5">
        <v>32.4</v>
      </c>
      <c r="L4334" s="4">
        <f t="shared" si="202"/>
        <v>28.25</v>
      </c>
      <c r="M4334" s="5">
        <f t="shared" si="203"/>
        <v>32.4</v>
      </c>
      <c r="N4334" t="s">
        <v>38</v>
      </c>
      <c r="O4334" t="s">
        <v>34</v>
      </c>
    </row>
    <row r="4335" spans="1:15" x14ac:dyDescent="0.25">
      <c r="A4335">
        <v>58359</v>
      </c>
      <c r="B4335" t="s">
        <v>19</v>
      </c>
      <c r="C4335">
        <v>71</v>
      </c>
      <c r="D4335" t="str">
        <f t="shared" si="201"/>
        <v>60–79 Age Group</v>
      </c>
      <c r="E4335" t="s">
        <v>13</v>
      </c>
      <c r="F4335" t="s">
        <v>34</v>
      </c>
      <c r="G4335" t="s">
        <v>13</v>
      </c>
      <c r="H4335" t="s">
        <v>14</v>
      </c>
      <c r="I4335" t="s">
        <v>15</v>
      </c>
      <c r="J4335" s="5">
        <v>129.97</v>
      </c>
      <c r="K4335" s="5">
        <v>44.2</v>
      </c>
      <c r="L4335" s="4">
        <f t="shared" si="202"/>
        <v>28.25</v>
      </c>
      <c r="M4335" s="5">
        <f t="shared" si="203"/>
        <v>44.2</v>
      </c>
      <c r="N4335" t="s">
        <v>29</v>
      </c>
      <c r="O4335" t="s">
        <v>34</v>
      </c>
    </row>
    <row r="4336" spans="1:15" x14ac:dyDescent="0.25">
      <c r="A4336">
        <v>59522</v>
      </c>
      <c r="B4336" t="s">
        <v>12</v>
      </c>
      <c r="C4336">
        <v>71</v>
      </c>
      <c r="D4336" t="str">
        <f t="shared" si="201"/>
        <v>60–79 Age Group</v>
      </c>
      <c r="E4336" t="s">
        <v>13</v>
      </c>
      <c r="F4336" t="s">
        <v>34</v>
      </c>
      <c r="G4336" t="s">
        <v>13</v>
      </c>
      <c r="H4336" t="s">
        <v>14</v>
      </c>
      <c r="I4336" t="s">
        <v>21</v>
      </c>
      <c r="J4336" s="5">
        <v>229.73</v>
      </c>
      <c r="K4336" s="5">
        <v>30.4</v>
      </c>
      <c r="L4336" s="4">
        <f t="shared" si="202"/>
        <v>28.25</v>
      </c>
      <c r="M4336" s="5">
        <f t="shared" si="203"/>
        <v>30.4</v>
      </c>
      <c r="N4336" t="s">
        <v>24</v>
      </c>
      <c r="O4336" t="s">
        <v>34</v>
      </c>
    </row>
    <row r="4337" spans="1:15" x14ac:dyDescent="0.25">
      <c r="A4337">
        <v>60964</v>
      </c>
      <c r="B4337" t="s">
        <v>19</v>
      </c>
      <c r="C4337">
        <v>71</v>
      </c>
      <c r="D4337" t="str">
        <f t="shared" si="201"/>
        <v>60–79 Age Group</v>
      </c>
      <c r="E4337" t="s">
        <v>13</v>
      </c>
      <c r="F4337" t="s">
        <v>34</v>
      </c>
      <c r="G4337" t="s">
        <v>13</v>
      </c>
      <c r="H4337" t="s">
        <v>43</v>
      </c>
      <c r="I4337" t="s">
        <v>21</v>
      </c>
      <c r="J4337" s="5">
        <v>105.72</v>
      </c>
      <c r="K4337" s="5">
        <v>29.1</v>
      </c>
      <c r="L4337" s="4">
        <f t="shared" si="202"/>
        <v>28.25</v>
      </c>
      <c r="M4337" s="5">
        <f t="shared" si="203"/>
        <v>29.1</v>
      </c>
      <c r="N4337" t="s">
        <v>18</v>
      </c>
      <c r="O4337" t="s">
        <v>34</v>
      </c>
    </row>
    <row r="4338" spans="1:15" x14ac:dyDescent="0.25">
      <c r="A4338">
        <v>61512</v>
      </c>
      <c r="B4338" t="s">
        <v>19</v>
      </c>
      <c r="C4338">
        <v>71</v>
      </c>
      <c r="D4338" t="str">
        <f t="shared" si="201"/>
        <v>60–79 Age Group</v>
      </c>
      <c r="E4338" t="s">
        <v>34</v>
      </c>
      <c r="F4338" t="s">
        <v>34</v>
      </c>
      <c r="G4338" t="s">
        <v>13</v>
      </c>
      <c r="H4338" t="s">
        <v>20</v>
      </c>
      <c r="I4338" t="s">
        <v>15</v>
      </c>
      <c r="J4338" s="5">
        <v>144.22999999999999</v>
      </c>
      <c r="K4338" s="5">
        <v>22.1</v>
      </c>
      <c r="L4338" s="4">
        <f t="shared" si="202"/>
        <v>28.25</v>
      </c>
      <c r="M4338" s="5">
        <f t="shared" si="203"/>
        <v>22.1</v>
      </c>
      <c r="N4338" t="s">
        <v>18</v>
      </c>
      <c r="O4338" t="s">
        <v>34</v>
      </c>
    </row>
    <row r="4339" spans="1:15" x14ac:dyDescent="0.25">
      <c r="A4339">
        <v>62738</v>
      </c>
      <c r="B4339" t="s">
        <v>12</v>
      </c>
      <c r="C4339">
        <v>71</v>
      </c>
      <c r="D4339" t="str">
        <f t="shared" si="201"/>
        <v>60–79 Age Group</v>
      </c>
      <c r="E4339" t="s">
        <v>34</v>
      </c>
      <c r="F4339" t="s">
        <v>13</v>
      </c>
      <c r="G4339" t="s">
        <v>13</v>
      </c>
      <c r="H4339" t="s">
        <v>14</v>
      </c>
      <c r="I4339" t="s">
        <v>21</v>
      </c>
      <c r="J4339" s="5">
        <v>70.38</v>
      </c>
      <c r="K4339" s="5">
        <v>25</v>
      </c>
      <c r="L4339" s="4">
        <f t="shared" si="202"/>
        <v>28.25</v>
      </c>
      <c r="M4339" s="5">
        <f t="shared" si="203"/>
        <v>25</v>
      </c>
      <c r="N4339" t="s">
        <v>29</v>
      </c>
      <c r="O4339" t="s">
        <v>34</v>
      </c>
    </row>
    <row r="4340" spans="1:15" x14ac:dyDescent="0.25">
      <c r="A4340">
        <v>63401</v>
      </c>
      <c r="B4340" t="s">
        <v>19</v>
      </c>
      <c r="C4340">
        <v>71</v>
      </c>
      <c r="D4340" t="str">
        <f t="shared" si="201"/>
        <v>60–79 Age Group</v>
      </c>
      <c r="E4340" t="s">
        <v>34</v>
      </c>
      <c r="F4340" t="s">
        <v>34</v>
      </c>
      <c r="G4340" t="s">
        <v>13</v>
      </c>
      <c r="H4340" t="s">
        <v>20</v>
      </c>
      <c r="I4340" t="s">
        <v>21</v>
      </c>
      <c r="J4340" s="5">
        <v>249.29</v>
      </c>
      <c r="K4340" s="5">
        <v>30.3</v>
      </c>
      <c r="L4340" s="4">
        <f t="shared" si="202"/>
        <v>28.25</v>
      </c>
      <c r="M4340" s="5">
        <f t="shared" si="203"/>
        <v>30.3</v>
      </c>
      <c r="N4340" t="s">
        <v>29</v>
      </c>
      <c r="O4340" t="s">
        <v>34</v>
      </c>
    </row>
    <row r="4341" spans="1:15" x14ac:dyDescent="0.25">
      <c r="A4341">
        <v>66258</v>
      </c>
      <c r="B4341" t="s">
        <v>19</v>
      </c>
      <c r="C4341">
        <v>71</v>
      </c>
      <c r="D4341" t="str">
        <f t="shared" si="201"/>
        <v>60–79 Age Group</v>
      </c>
      <c r="E4341" t="s">
        <v>34</v>
      </c>
      <c r="F4341" t="s">
        <v>34</v>
      </c>
      <c r="G4341" t="s">
        <v>13</v>
      </c>
      <c r="H4341" t="s">
        <v>20</v>
      </c>
      <c r="I4341" t="s">
        <v>15</v>
      </c>
      <c r="J4341" s="5">
        <v>195.71</v>
      </c>
      <c r="K4341" s="5">
        <v>34.1</v>
      </c>
      <c r="L4341" s="4">
        <f t="shared" si="202"/>
        <v>28.25</v>
      </c>
      <c r="M4341" s="5">
        <f t="shared" si="203"/>
        <v>34.1</v>
      </c>
      <c r="N4341" t="s">
        <v>18</v>
      </c>
      <c r="O4341" t="s">
        <v>13</v>
      </c>
    </row>
    <row r="4342" spans="1:15" x14ac:dyDescent="0.25">
      <c r="A4342">
        <v>68981</v>
      </c>
      <c r="B4342" t="s">
        <v>19</v>
      </c>
      <c r="C4342">
        <v>71</v>
      </c>
      <c r="D4342" t="str">
        <f t="shared" si="201"/>
        <v>60–79 Age Group</v>
      </c>
      <c r="E4342" t="s">
        <v>13</v>
      </c>
      <c r="F4342" t="s">
        <v>34</v>
      </c>
      <c r="G4342" t="s">
        <v>13</v>
      </c>
      <c r="H4342" t="s">
        <v>43</v>
      </c>
      <c r="I4342" t="s">
        <v>15</v>
      </c>
      <c r="J4342" s="5">
        <v>219.8</v>
      </c>
      <c r="K4342" s="5">
        <v>34.200000000000003</v>
      </c>
      <c r="L4342" s="4">
        <f t="shared" si="202"/>
        <v>28.25</v>
      </c>
      <c r="M4342" s="5">
        <f t="shared" si="203"/>
        <v>34.200000000000003</v>
      </c>
      <c r="N4342" t="s">
        <v>18</v>
      </c>
      <c r="O4342" t="s">
        <v>34</v>
      </c>
    </row>
    <row r="4343" spans="1:15" x14ac:dyDescent="0.25">
      <c r="A4343">
        <v>70031</v>
      </c>
      <c r="B4343" t="s">
        <v>19</v>
      </c>
      <c r="C4343">
        <v>71</v>
      </c>
      <c r="D4343" t="str">
        <f t="shared" si="201"/>
        <v>60–79 Age Group</v>
      </c>
      <c r="E4343" t="s">
        <v>13</v>
      </c>
      <c r="F4343" t="s">
        <v>34</v>
      </c>
      <c r="G4343" t="s">
        <v>13</v>
      </c>
      <c r="H4343" t="s">
        <v>14</v>
      </c>
      <c r="I4343" t="s">
        <v>21</v>
      </c>
      <c r="J4343" s="5">
        <v>195.25</v>
      </c>
      <c r="K4343" s="5">
        <v>33.299999999999997</v>
      </c>
      <c r="L4343" s="4">
        <f t="shared" si="202"/>
        <v>28.25</v>
      </c>
      <c r="M4343" s="5">
        <f t="shared" si="203"/>
        <v>33.299999999999997</v>
      </c>
      <c r="N4343" t="s">
        <v>24</v>
      </c>
      <c r="O4343" t="s">
        <v>34</v>
      </c>
    </row>
    <row r="4344" spans="1:15" x14ac:dyDescent="0.25">
      <c r="A4344">
        <v>70630</v>
      </c>
      <c r="B4344" t="s">
        <v>19</v>
      </c>
      <c r="C4344">
        <v>71</v>
      </c>
      <c r="D4344" t="str">
        <f t="shared" si="201"/>
        <v>60–79 Age Group</v>
      </c>
      <c r="E4344" t="s">
        <v>34</v>
      </c>
      <c r="F4344" t="s">
        <v>34</v>
      </c>
      <c r="G4344" t="s">
        <v>13</v>
      </c>
      <c r="H4344" t="s">
        <v>43</v>
      </c>
      <c r="I4344" t="s">
        <v>21</v>
      </c>
      <c r="J4344" s="5">
        <v>193.94</v>
      </c>
      <c r="K4344" s="5">
        <v>22.4</v>
      </c>
      <c r="L4344" s="4">
        <f t="shared" si="202"/>
        <v>28.25</v>
      </c>
      <c r="M4344" s="5">
        <f t="shared" si="203"/>
        <v>22.4</v>
      </c>
      <c r="N4344" t="s">
        <v>29</v>
      </c>
      <c r="O4344" t="s">
        <v>13</v>
      </c>
    </row>
    <row r="4345" spans="1:15" x14ac:dyDescent="0.25">
      <c r="A4345">
        <v>70874</v>
      </c>
      <c r="B4345" t="s">
        <v>12</v>
      </c>
      <c r="C4345">
        <v>71</v>
      </c>
      <c r="D4345" t="str">
        <f t="shared" si="201"/>
        <v>60–79 Age Group</v>
      </c>
      <c r="E4345" t="s">
        <v>13</v>
      </c>
      <c r="F4345" t="s">
        <v>34</v>
      </c>
      <c r="G4345" t="s">
        <v>13</v>
      </c>
      <c r="H4345" t="s">
        <v>43</v>
      </c>
      <c r="I4345" t="s">
        <v>15</v>
      </c>
      <c r="J4345" s="5">
        <v>153.08000000000001</v>
      </c>
      <c r="K4345" s="5">
        <v>21.5</v>
      </c>
      <c r="L4345" s="4">
        <f t="shared" si="202"/>
        <v>28.25</v>
      </c>
      <c r="M4345" s="5">
        <f t="shared" si="203"/>
        <v>21.5</v>
      </c>
      <c r="N4345" t="s">
        <v>38</v>
      </c>
      <c r="O4345" t="s">
        <v>34</v>
      </c>
    </row>
    <row r="4346" spans="1:15" x14ac:dyDescent="0.25">
      <c r="A4346">
        <v>71279</v>
      </c>
      <c r="B4346" t="s">
        <v>19</v>
      </c>
      <c r="C4346">
        <v>71</v>
      </c>
      <c r="D4346" t="str">
        <f t="shared" si="201"/>
        <v>60–79 Age Group</v>
      </c>
      <c r="E4346" t="s">
        <v>34</v>
      </c>
      <c r="F4346" t="s">
        <v>34</v>
      </c>
      <c r="G4346" t="s">
        <v>13</v>
      </c>
      <c r="H4346" t="s">
        <v>43</v>
      </c>
      <c r="I4346" t="s">
        <v>15</v>
      </c>
      <c r="J4346" s="5">
        <v>263.32</v>
      </c>
      <c r="K4346" s="5">
        <v>38.700000000000003</v>
      </c>
      <c r="L4346" s="4">
        <f t="shared" si="202"/>
        <v>28.25</v>
      </c>
      <c r="M4346" s="5">
        <f t="shared" si="203"/>
        <v>38.700000000000003</v>
      </c>
      <c r="N4346" t="s">
        <v>24</v>
      </c>
      <c r="O4346" t="s">
        <v>13</v>
      </c>
    </row>
    <row r="4347" spans="1:15" x14ac:dyDescent="0.25">
      <c r="A4347">
        <v>72020</v>
      </c>
      <c r="B4347" t="s">
        <v>12</v>
      </c>
      <c r="C4347">
        <v>71</v>
      </c>
      <c r="D4347" t="str">
        <f t="shared" si="201"/>
        <v>60–79 Age Group</v>
      </c>
      <c r="E4347" t="s">
        <v>34</v>
      </c>
      <c r="F4347" t="s">
        <v>13</v>
      </c>
      <c r="G4347" t="s">
        <v>13</v>
      </c>
      <c r="H4347" t="s">
        <v>20</v>
      </c>
      <c r="I4347" t="s">
        <v>21</v>
      </c>
      <c r="J4347" s="5">
        <v>207.32</v>
      </c>
      <c r="K4347" s="5">
        <v>32.4</v>
      </c>
      <c r="L4347" s="4">
        <f t="shared" si="202"/>
        <v>28.25</v>
      </c>
      <c r="M4347" s="5">
        <f t="shared" si="203"/>
        <v>32.4</v>
      </c>
      <c r="N4347" t="s">
        <v>29</v>
      </c>
      <c r="O4347" t="s">
        <v>34</v>
      </c>
    </row>
    <row r="4348" spans="1:15" x14ac:dyDescent="0.25">
      <c r="A4348">
        <v>2885</v>
      </c>
      <c r="B4348" t="s">
        <v>12</v>
      </c>
      <c r="C4348">
        <v>72</v>
      </c>
      <c r="D4348" t="str">
        <f t="shared" si="201"/>
        <v>60–79 Age Group</v>
      </c>
      <c r="E4348" t="s">
        <v>13</v>
      </c>
      <c r="F4348" t="s">
        <v>34</v>
      </c>
      <c r="G4348" t="s">
        <v>13</v>
      </c>
      <c r="H4348" t="s">
        <v>14</v>
      </c>
      <c r="I4348" t="s">
        <v>21</v>
      </c>
      <c r="J4348" s="5">
        <v>231.71</v>
      </c>
      <c r="K4348" s="5" t="s">
        <v>4270</v>
      </c>
      <c r="L4348" s="4">
        <f t="shared" si="202"/>
        <v>28.25</v>
      </c>
      <c r="M4348" s="5">
        <f t="shared" si="203"/>
        <v>28.25</v>
      </c>
      <c r="N4348" t="s">
        <v>38</v>
      </c>
      <c r="O4348" t="s">
        <v>34</v>
      </c>
    </row>
    <row r="4349" spans="1:15" x14ac:dyDescent="0.25">
      <c r="A4349">
        <v>3942</v>
      </c>
      <c r="B4349" t="s">
        <v>12</v>
      </c>
      <c r="C4349">
        <v>72</v>
      </c>
      <c r="D4349" t="str">
        <f t="shared" si="201"/>
        <v>60–79 Age Group</v>
      </c>
      <c r="E4349" t="s">
        <v>34</v>
      </c>
      <c r="F4349" t="s">
        <v>13</v>
      </c>
      <c r="G4349" t="s">
        <v>13</v>
      </c>
      <c r="H4349" t="s">
        <v>14</v>
      </c>
      <c r="I4349" t="s">
        <v>15</v>
      </c>
      <c r="J4349" s="5">
        <v>234.27</v>
      </c>
      <c r="K4349" s="5">
        <v>26.9</v>
      </c>
      <c r="L4349" s="4">
        <f t="shared" si="202"/>
        <v>28.25</v>
      </c>
      <c r="M4349" s="5">
        <f t="shared" si="203"/>
        <v>26.9</v>
      </c>
      <c r="N4349" t="s">
        <v>24</v>
      </c>
      <c r="O4349" t="s">
        <v>34</v>
      </c>
    </row>
    <row r="4350" spans="1:15" x14ac:dyDescent="0.25">
      <c r="A4350">
        <v>4062</v>
      </c>
      <c r="B4350" t="s">
        <v>12</v>
      </c>
      <c r="C4350">
        <v>72</v>
      </c>
      <c r="D4350" t="str">
        <f t="shared" si="201"/>
        <v>60–79 Age Group</v>
      </c>
      <c r="E4350" t="s">
        <v>34</v>
      </c>
      <c r="F4350" t="s">
        <v>13</v>
      </c>
      <c r="G4350" t="s">
        <v>13</v>
      </c>
      <c r="H4350" t="s">
        <v>14</v>
      </c>
      <c r="I4350" t="s">
        <v>21</v>
      </c>
      <c r="J4350" s="5">
        <v>238.27</v>
      </c>
      <c r="K4350" s="5" t="s">
        <v>4270</v>
      </c>
      <c r="L4350" s="4">
        <f t="shared" si="202"/>
        <v>28.25</v>
      </c>
      <c r="M4350" s="5">
        <f t="shared" si="203"/>
        <v>28.25</v>
      </c>
      <c r="N4350" t="s">
        <v>29</v>
      </c>
      <c r="O4350" t="s">
        <v>34</v>
      </c>
    </row>
    <row r="4351" spans="1:15" x14ac:dyDescent="0.25">
      <c r="A4351">
        <v>4964</v>
      </c>
      <c r="B4351" t="s">
        <v>19</v>
      </c>
      <c r="C4351">
        <v>72</v>
      </c>
      <c r="D4351" t="str">
        <f t="shared" si="201"/>
        <v>60–79 Age Group</v>
      </c>
      <c r="E4351" t="s">
        <v>13</v>
      </c>
      <c r="F4351" t="s">
        <v>34</v>
      </c>
      <c r="G4351" t="s">
        <v>13</v>
      </c>
      <c r="H4351" t="s">
        <v>14</v>
      </c>
      <c r="I4351" t="s">
        <v>21</v>
      </c>
      <c r="J4351" s="5">
        <v>90.87</v>
      </c>
      <c r="K4351" s="5">
        <v>22.1</v>
      </c>
      <c r="L4351" s="4">
        <f t="shared" si="202"/>
        <v>28.25</v>
      </c>
      <c r="M4351" s="5">
        <f t="shared" si="203"/>
        <v>22.1</v>
      </c>
      <c r="N4351" t="s">
        <v>24</v>
      </c>
      <c r="O4351" t="s">
        <v>34</v>
      </c>
    </row>
    <row r="4352" spans="1:15" x14ac:dyDescent="0.25">
      <c r="A4352">
        <v>6368</v>
      </c>
      <c r="B4352" t="s">
        <v>12</v>
      </c>
      <c r="C4352">
        <v>72</v>
      </c>
      <c r="D4352" t="str">
        <f t="shared" si="201"/>
        <v>60–79 Age Group</v>
      </c>
      <c r="E4352" t="s">
        <v>34</v>
      </c>
      <c r="F4352" t="s">
        <v>13</v>
      </c>
      <c r="G4352" t="s">
        <v>13</v>
      </c>
      <c r="H4352" t="s">
        <v>14</v>
      </c>
      <c r="I4352" t="s">
        <v>15</v>
      </c>
      <c r="J4352" s="5">
        <v>99.76</v>
      </c>
      <c r="K4352" s="5">
        <v>27.1</v>
      </c>
      <c r="L4352" s="4">
        <f t="shared" si="202"/>
        <v>28.25</v>
      </c>
      <c r="M4352" s="5">
        <f t="shared" si="203"/>
        <v>27.1</v>
      </c>
      <c r="N4352" t="s">
        <v>18</v>
      </c>
      <c r="O4352" t="s">
        <v>34</v>
      </c>
    </row>
    <row r="4353" spans="1:15" x14ac:dyDescent="0.25">
      <c r="A4353">
        <v>6855</v>
      </c>
      <c r="B4353" t="s">
        <v>12</v>
      </c>
      <c r="C4353">
        <v>72</v>
      </c>
      <c r="D4353" t="str">
        <f t="shared" si="201"/>
        <v>60–79 Age Group</v>
      </c>
      <c r="E4353" t="s">
        <v>13</v>
      </c>
      <c r="F4353" t="s">
        <v>34</v>
      </c>
      <c r="G4353" t="s">
        <v>13</v>
      </c>
      <c r="H4353" t="s">
        <v>20</v>
      </c>
      <c r="I4353" t="s">
        <v>15</v>
      </c>
      <c r="J4353" s="5">
        <v>114.01</v>
      </c>
      <c r="K4353" s="5">
        <v>31.8</v>
      </c>
      <c r="L4353" s="4">
        <f t="shared" si="202"/>
        <v>28.25</v>
      </c>
      <c r="M4353" s="5">
        <f t="shared" si="203"/>
        <v>31.8</v>
      </c>
      <c r="N4353" t="s">
        <v>18</v>
      </c>
      <c r="O4353" t="s">
        <v>34</v>
      </c>
    </row>
    <row r="4354" spans="1:15" x14ac:dyDescent="0.25">
      <c r="A4354">
        <v>7754</v>
      </c>
      <c r="B4354" t="s">
        <v>19</v>
      </c>
      <c r="C4354">
        <v>72</v>
      </c>
      <c r="D4354" t="str">
        <f t="shared" ref="D4354:D4417" si="204">_xlfn.IFS(
C4354&lt;18,"1–17 Age Group",
C4354&lt;40,"18–39 Age Group",
C4354&lt;60,"40–59 Age Group",
C4354&lt;80,"60–79 Age Group",
TRUE,"80+ Age Group"
)</f>
        <v>60–79 Age Group</v>
      </c>
      <c r="E4354" t="s">
        <v>34</v>
      </c>
      <c r="F4354" t="s">
        <v>34</v>
      </c>
      <c r="G4354" t="s">
        <v>13</v>
      </c>
      <c r="H4354" t="s">
        <v>20</v>
      </c>
      <c r="I4354" t="s">
        <v>21</v>
      </c>
      <c r="J4354" s="5">
        <v>104.04</v>
      </c>
      <c r="K4354" s="5">
        <v>34.700000000000003</v>
      </c>
      <c r="L4354" s="4">
        <f t="shared" ref="L4354:L4417" si="205">MEDIAN(K:K)</f>
        <v>28.25</v>
      </c>
      <c r="M4354" s="5">
        <f t="shared" ref="M4354:M4417" si="206">IF(K:K="",$L4354,$K4354)</f>
        <v>34.700000000000003</v>
      </c>
      <c r="N4354" t="s">
        <v>18</v>
      </c>
      <c r="O4354" t="s">
        <v>34</v>
      </c>
    </row>
    <row r="4355" spans="1:15" x14ac:dyDescent="0.25">
      <c r="A4355">
        <v>8009</v>
      </c>
      <c r="B4355" t="s">
        <v>19</v>
      </c>
      <c r="C4355">
        <v>72</v>
      </c>
      <c r="D4355" t="str">
        <f t="shared" si="204"/>
        <v>60–79 Age Group</v>
      </c>
      <c r="E4355" t="s">
        <v>13</v>
      </c>
      <c r="F4355" t="s">
        <v>13</v>
      </c>
      <c r="G4355" t="s">
        <v>13</v>
      </c>
      <c r="H4355" t="s">
        <v>14</v>
      </c>
      <c r="I4355" t="s">
        <v>15</v>
      </c>
      <c r="J4355" s="5">
        <v>217.79</v>
      </c>
      <c r="K4355" s="5">
        <v>26.1</v>
      </c>
      <c r="L4355" s="4">
        <f t="shared" si="205"/>
        <v>28.25</v>
      </c>
      <c r="M4355" s="5">
        <f t="shared" si="206"/>
        <v>26.1</v>
      </c>
      <c r="N4355" t="s">
        <v>18</v>
      </c>
      <c r="O4355" t="s">
        <v>34</v>
      </c>
    </row>
    <row r="4356" spans="1:15" x14ac:dyDescent="0.25">
      <c r="A4356">
        <v>8233</v>
      </c>
      <c r="B4356" t="s">
        <v>12</v>
      </c>
      <c r="C4356">
        <v>72</v>
      </c>
      <c r="D4356" t="str">
        <f t="shared" si="204"/>
        <v>60–79 Age Group</v>
      </c>
      <c r="E4356" t="s">
        <v>34</v>
      </c>
      <c r="F4356" t="s">
        <v>13</v>
      </c>
      <c r="G4356" t="s">
        <v>13</v>
      </c>
      <c r="H4356" t="s">
        <v>20</v>
      </c>
      <c r="I4356" t="s">
        <v>21</v>
      </c>
      <c r="J4356" s="5">
        <v>97.53</v>
      </c>
      <c r="K4356" s="5">
        <v>29.4</v>
      </c>
      <c r="L4356" s="4">
        <f t="shared" si="205"/>
        <v>28.25</v>
      </c>
      <c r="M4356" s="5">
        <f t="shared" si="206"/>
        <v>29.4</v>
      </c>
      <c r="N4356" t="s">
        <v>29</v>
      </c>
      <c r="O4356" t="s">
        <v>34</v>
      </c>
    </row>
    <row r="4357" spans="1:15" x14ac:dyDescent="0.25">
      <c r="A4357">
        <v>9644</v>
      </c>
      <c r="B4357" t="s">
        <v>12</v>
      </c>
      <c r="C4357">
        <v>72</v>
      </c>
      <c r="D4357" t="str">
        <f t="shared" si="204"/>
        <v>60–79 Age Group</v>
      </c>
      <c r="E4357" t="s">
        <v>34</v>
      </c>
      <c r="F4357" t="s">
        <v>34</v>
      </c>
      <c r="G4357" t="s">
        <v>13</v>
      </c>
      <c r="H4357" t="s">
        <v>14</v>
      </c>
      <c r="I4357" t="s">
        <v>15</v>
      </c>
      <c r="J4357" s="5">
        <v>92.59</v>
      </c>
      <c r="K4357" s="5">
        <v>24.6</v>
      </c>
      <c r="L4357" s="4">
        <f t="shared" si="205"/>
        <v>28.25</v>
      </c>
      <c r="M4357" s="5">
        <f t="shared" si="206"/>
        <v>24.6</v>
      </c>
      <c r="N4357" t="s">
        <v>18</v>
      </c>
      <c r="O4357" t="s">
        <v>34</v>
      </c>
    </row>
    <row r="4358" spans="1:15" x14ac:dyDescent="0.25">
      <c r="A4358">
        <v>12097</v>
      </c>
      <c r="B4358" t="s">
        <v>19</v>
      </c>
      <c r="C4358">
        <v>72</v>
      </c>
      <c r="D4358" t="str">
        <f t="shared" si="204"/>
        <v>60–79 Age Group</v>
      </c>
      <c r="E4358" t="s">
        <v>34</v>
      </c>
      <c r="F4358" t="s">
        <v>34</v>
      </c>
      <c r="G4358" t="s">
        <v>13</v>
      </c>
      <c r="H4358" t="s">
        <v>14</v>
      </c>
      <c r="I4358" t="s">
        <v>15</v>
      </c>
      <c r="J4358" s="5">
        <v>95.2</v>
      </c>
      <c r="K4358" s="5">
        <v>35</v>
      </c>
      <c r="L4358" s="4">
        <f t="shared" si="205"/>
        <v>28.25</v>
      </c>
      <c r="M4358" s="5">
        <f t="shared" si="206"/>
        <v>35</v>
      </c>
      <c r="N4358" t="s">
        <v>24</v>
      </c>
      <c r="O4358" t="s">
        <v>34</v>
      </c>
    </row>
    <row r="4359" spans="1:15" x14ac:dyDescent="0.25">
      <c r="A4359">
        <v>14000</v>
      </c>
      <c r="B4359" t="s">
        <v>19</v>
      </c>
      <c r="C4359">
        <v>72</v>
      </c>
      <c r="D4359" t="str">
        <f t="shared" si="204"/>
        <v>60–79 Age Group</v>
      </c>
      <c r="E4359" t="s">
        <v>13</v>
      </c>
      <c r="F4359" t="s">
        <v>13</v>
      </c>
      <c r="G4359" t="s">
        <v>13</v>
      </c>
      <c r="H4359" t="s">
        <v>14</v>
      </c>
      <c r="I4359" t="s">
        <v>15</v>
      </c>
      <c r="J4359" s="5">
        <v>198.32</v>
      </c>
      <c r="K4359" s="5">
        <v>31.3</v>
      </c>
      <c r="L4359" s="4">
        <f t="shared" si="205"/>
        <v>28.25</v>
      </c>
      <c r="M4359" s="5">
        <f t="shared" si="206"/>
        <v>31.3</v>
      </c>
      <c r="N4359" t="s">
        <v>18</v>
      </c>
      <c r="O4359" t="s">
        <v>34</v>
      </c>
    </row>
    <row r="4360" spans="1:15" x14ac:dyDescent="0.25">
      <c r="A4360">
        <v>14164</v>
      </c>
      <c r="B4360" t="s">
        <v>19</v>
      </c>
      <c r="C4360">
        <v>72</v>
      </c>
      <c r="D4360" t="str">
        <f t="shared" si="204"/>
        <v>60–79 Age Group</v>
      </c>
      <c r="E4360" t="s">
        <v>34</v>
      </c>
      <c r="F4360" t="s">
        <v>34</v>
      </c>
      <c r="G4360" t="s">
        <v>13</v>
      </c>
      <c r="H4360" t="s">
        <v>14</v>
      </c>
      <c r="I4360" t="s">
        <v>15</v>
      </c>
      <c r="J4360" s="5">
        <v>219.91</v>
      </c>
      <c r="K4360" s="5" t="s">
        <v>4270</v>
      </c>
      <c r="L4360" s="4">
        <f t="shared" si="205"/>
        <v>28.25</v>
      </c>
      <c r="M4360" s="5">
        <f t="shared" si="206"/>
        <v>28.25</v>
      </c>
      <c r="N4360" t="s">
        <v>38</v>
      </c>
      <c r="O4360" t="s">
        <v>13</v>
      </c>
    </row>
    <row r="4361" spans="1:15" x14ac:dyDescent="0.25">
      <c r="A4361">
        <v>14431</v>
      </c>
      <c r="B4361" t="s">
        <v>12</v>
      </c>
      <c r="C4361">
        <v>72</v>
      </c>
      <c r="D4361" t="str">
        <f t="shared" si="204"/>
        <v>60–79 Age Group</v>
      </c>
      <c r="E4361" t="s">
        <v>13</v>
      </c>
      <c r="F4361" t="s">
        <v>34</v>
      </c>
      <c r="G4361" t="s">
        <v>13</v>
      </c>
      <c r="H4361" t="s">
        <v>20</v>
      </c>
      <c r="I4361" t="s">
        <v>21</v>
      </c>
      <c r="J4361" s="5">
        <v>185.49</v>
      </c>
      <c r="K4361" s="5">
        <v>37.1</v>
      </c>
      <c r="L4361" s="4">
        <f t="shared" si="205"/>
        <v>28.25</v>
      </c>
      <c r="M4361" s="5">
        <f t="shared" si="206"/>
        <v>37.1</v>
      </c>
      <c r="N4361" t="s">
        <v>24</v>
      </c>
      <c r="O4361" t="s">
        <v>13</v>
      </c>
    </row>
    <row r="4362" spans="1:15" x14ac:dyDescent="0.25">
      <c r="A4362">
        <v>15579</v>
      </c>
      <c r="B4362" t="s">
        <v>12</v>
      </c>
      <c r="C4362">
        <v>72</v>
      </c>
      <c r="D4362" t="str">
        <f t="shared" si="204"/>
        <v>60–79 Age Group</v>
      </c>
      <c r="E4362" t="s">
        <v>34</v>
      </c>
      <c r="F4362" t="s">
        <v>34</v>
      </c>
      <c r="G4362" t="s">
        <v>13</v>
      </c>
      <c r="H4362" t="s">
        <v>20</v>
      </c>
      <c r="I4362" t="s">
        <v>21</v>
      </c>
      <c r="J4362" s="5">
        <v>99.73</v>
      </c>
      <c r="K4362" s="5">
        <v>36.700000000000003</v>
      </c>
      <c r="L4362" s="4">
        <f t="shared" si="205"/>
        <v>28.25</v>
      </c>
      <c r="M4362" s="5">
        <f t="shared" si="206"/>
        <v>36.700000000000003</v>
      </c>
      <c r="N4362" t="s">
        <v>18</v>
      </c>
      <c r="O4362" t="s">
        <v>34</v>
      </c>
    </row>
    <row r="4363" spans="1:15" x14ac:dyDescent="0.25">
      <c r="A4363">
        <v>17308</v>
      </c>
      <c r="B4363" t="s">
        <v>19</v>
      </c>
      <c r="C4363">
        <v>72</v>
      </c>
      <c r="D4363" t="str">
        <f t="shared" si="204"/>
        <v>60–79 Age Group</v>
      </c>
      <c r="E4363" t="s">
        <v>13</v>
      </c>
      <c r="F4363" t="s">
        <v>34</v>
      </c>
      <c r="G4363" t="s">
        <v>13</v>
      </c>
      <c r="H4363" t="s">
        <v>14</v>
      </c>
      <c r="I4363" t="s">
        <v>15</v>
      </c>
      <c r="J4363" s="5">
        <v>221.79</v>
      </c>
      <c r="K4363" s="5">
        <v>30</v>
      </c>
      <c r="L4363" s="4">
        <f t="shared" si="205"/>
        <v>28.25</v>
      </c>
      <c r="M4363" s="5">
        <f t="shared" si="206"/>
        <v>30</v>
      </c>
      <c r="N4363" t="s">
        <v>24</v>
      </c>
      <c r="O4363" t="s">
        <v>13</v>
      </c>
    </row>
    <row r="4364" spans="1:15" x14ac:dyDescent="0.25">
      <c r="A4364">
        <v>20399</v>
      </c>
      <c r="B4364" t="s">
        <v>19</v>
      </c>
      <c r="C4364">
        <v>72</v>
      </c>
      <c r="D4364" t="str">
        <f t="shared" si="204"/>
        <v>60–79 Age Group</v>
      </c>
      <c r="E4364" t="s">
        <v>13</v>
      </c>
      <c r="F4364" t="s">
        <v>34</v>
      </c>
      <c r="G4364" t="s">
        <v>13</v>
      </c>
      <c r="H4364" t="s">
        <v>14</v>
      </c>
      <c r="I4364" t="s">
        <v>15</v>
      </c>
      <c r="J4364" s="5">
        <v>105.51</v>
      </c>
      <c r="K4364" s="5">
        <v>32.700000000000003</v>
      </c>
      <c r="L4364" s="4">
        <f t="shared" si="205"/>
        <v>28.25</v>
      </c>
      <c r="M4364" s="5">
        <f t="shared" si="206"/>
        <v>32.700000000000003</v>
      </c>
      <c r="N4364" t="s">
        <v>24</v>
      </c>
      <c r="O4364" t="s">
        <v>34</v>
      </c>
    </row>
    <row r="4365" spans="1:15" x14ac:dyDescent="0.25">
      <c r="A4365">
        <v>21042</v>
      </c>
      <c r="B4365" t="s">
        <v>19</v>
      </c>
      <c r="C4365">
        <v>72</v>
      </c>
      <c r="D4365" t="str">
        <f t="shared" si="204"/>
        <v>60–79 Age Group</v>
      </c>
      <c r="E4365" t="s">
        <v>34</v>
      </c>
      <c r="F4365" t="s">
        <v>34</v>
      </c>
      <c r="G4365" t="s">
        <v>13</v>
      </c>
      <c r="H4365" t="s">
        <v>20</v>
      </c>
      <c r="I4365" t="s">
        <v>21</v>
      </c>
      <c r="J4365" s="5">
        <v>103.25</v>
      </c>
      <c r="K4365" s="5">
        <v>26.9</v>
      </c>
      <c r="L4365" s="4">
        <f t="shared" si="205"/>
        <v>28.25</v>
      </c>
      <c r="M4365" s="5">
        <f t="shared" si="206"/>
        <v>26.9</v>
      </c>
      <c r="N4365" t="s">
        <v>18</v>
      </c>
      <c r="O4365" t="s">
        <v>34</v>
      </c>
    </row>
    <row r="4366" spans="1:15" x14ac:dyDescent="0.25">
      <c r="A4366">
        <v>23410</v>
      </c>
      <c r="B4366" t="s">
        <v>19</v>
      </c>
      <c r="C4366">
        <v>72</v>
      </c>
      <c r="D4366" t="str">
        <f t="shared" si="204"/>
        <v>60–79 Age Group</v>
      </c>
      <c r="E4366" t="s">
        <v>34</v>
      </c>
      <c r="F4366" t="s">
        <v>34</v>
      </c>
      <c r="G4366" t="s">
        <v>13</v>
      </c>
      <c r="H4366" t="s">
        <v>14</v>
      </c>
      <c r="I4366" t="s">
        <v>21</v>
      </c>
      <c r="J4366" s="5">
        <v>97.92</v>
      </c>
      <c r="K4366" s="5">
        <v>26.9</v>
      </c>
      <c r="L4366" s="4">
        <f t="shared" si="205"/>
        <v>28.25</v>
      </c>
      <c r="M4366" s="5">
        <f t="shared" si="206"/>
        <v>26.9</v>
      </c>
      <c r="N4366" t="s">
        <v>29</v>
      </c>
      <c r="O4366" t="s">
        <v>13</v>
      </c>
    </row>
    <row r="4367" spans="1:15" x14ac:dyDescent="0.25">
      <c r="A4367">
        <v>23535</v>
      </c>
      <c r="B4367" t="s">
        <v>12</v>
      </c>
      <c r="C4367">
        <v>72</v>
      </c>
      <c r="D4367" t="str">
        <f t="shared" si="204"/>
        <v>60–79 Age Group</v>
      </c>
      <c r="E4367" t="s">
        <v>34</v>
      </c>
      <c r="F4367" t="s">
        <v>13</v>
      </c>
      <c r="G4367" t="s">
        <v>13</v>
      </c>
      <c r="H4367" t="s">
        <v>20</v>
      </c>
      <c r="I4367" t="s">
        <v>15</v>
      </c>
      <c r="J4367" s="5">
        <v>85.82</v>
      </c>
      <c r="K4367" s="5">
        <v>25</v>
      </c>
      <c r="L4367" s="4">
        <f t="shared" si="205"/>
        <v>28.25</v>
      </c>
      <c r="M4367" s="5">
        <f t="shared" si="206"/>
        <v>25</v>
      </c>
      <c r="N4367" t="s">
        <v>18</v>
      </c>
      <c r="O4367" t="s">
        <v>34</v>
      </c>
    </row>
    <row r="4368" spans="1:15" x14ac:dyDescent="0.25">
      <c r="A4368">
        <v>24977</v>
      </c>
      <c r="B4368" t="s">
        <v>19</v>
      </c>
      <c r="C4368">
        <v>72</v>
      </c>
      <c r="D4368" t="str">
        <f t="shared" si="204"/>
        <v>60–79 Age Group</v>
      </c>
      <c r="E4368" t="s">
        <v>13</v>
      </c>
      <c r="F4368" t="s">
        <v>34</v>
      </c>
      <c r="G4368" t="s">
        <v>13</v>
      </c>
      <c r="H4368" t="s">
        <v>14</v>
      </c>
      <c r="I4368" t="s">
        <v>21</v>
      </c>
      <c r="J4368" s="5">
        <v>74.63</v>
      </c>
      <c r="K4368" s="5">
        <v>23.1</v>
      </c>
      <c r="L4368" s="4">
        <f t="shared" si="205"/>
        <v>28.25</v>
      </c>
      <c r="M4368" s="5">
        <f t="shared" si="206"/>
        <v>23.1</v>
      </c>
      <c r="N4368" t="s">
        <v>18</v>
      </c>
      <c r="O4368" t="s">
        <v>13</v>
      </c>
    </row>
    <row r="4369" spans="1:15" x14ac:dyDescent="0.25">
      <c r="A4369">
        <v>25483</v>
      </c>
      <c r="B4369" t="s">
        <v>12</v>
      </c>
      <c r="C4369">
        <v>72</v>
      </c>
      <c r="D4369" t="str">
        <f t="shared" si="204"/>
        <v>60–79 Age Group</v>
      </c>
      <c r="E4369" t="s">
        <v>34</v>
      </c>
      <c r="F4369" t="s">
        <v>34</v>
      </c>
      <c r="G4369" t="s">
        <v>13</v>
      </c>
      <c r="H4369" t="s">
        <v>14</v>
      </c>
      <c r="I4369" t="s">
        <v>21</v>
      </c>
      <c r="J4369" s="5">
        <v>215.64</v>
      </c>
      <c r="K4369" s="5">
        <v>26.7</v>
      </c>
      <c r="L4369" s="4">
        <f t="shared" si="205"/>
        <v>28.25</v>
      </c>
      <c r="M4369" s="5">
        <f t="shared" si="206"/>
        <v>26.7</v>
      </c>
      <c r="N4369" t="s">
        <v>18</v>
      </c>
      <c r="O4369" t="s">
        <v>34</v>
      </c>
    </row>
    <row r="4370" spans="1:15" x14ac:dyDescent="0.25">
      <c r="A4370">
        <v>26884</v>
      </c>
      <c r="B4370" t="s">
        <v>19</v>
      </c>
      <c r="C4370">
        <v>72</v>
      </c>
      <c r="D4370" t="str">
        <f t="shared" si="204"/>
        <v>60–79 Age Group</v>
      </c>
      <c r="E4370" t="s">
        <v>34</v>
      </c>
      <c r="F4370" t="s">
        <v>34</v>
      </c>
      <c r="G4370" t="s">
        <v>13</v>
      </c>
      <c r="H4370" t="s">
        <v>20</v>
      </c>
      <c r="I4370" t="s">
        <v>15</v>
      </c>
      <c r="J4370" s="5">
        <v>103.78</v>
      </c>
      <c r="K4370" s="5">
        <v>32.700000000000003</v>
      </c>
      <c r="L4370" s="4">
        <f t="shared" si="205"/>
        <v>28.25</v>
      </c>
      <c r="M4370" s="5">
        <f t="shared" si="206"/>
        <v>32.700000000000003</v>
      </c>
      <c r="N4370" t="s">
        <v>18</v>
      </c>
      <c r="O4370" t="s">
        <v>34</v>
      </c>
    </row>
    <row r="4371" spans="1:15" x14ac:dyDescent="0.25">
      <c r="A4371">
        <v>27799</v>
      </c>
      <c r="B4371" t="s">
        <v>12</v>
      </c>
      <c r="C4371">
        <v>72</v>
      </c>
      <c r="D4371" t="str">
        <f t="shared" si="204"/>
        <v>60–79 Age Group</v>
      </c>
      <c r="E4371" t="s">
        <v>34</v>
      </c>
      <c r="F4371" t="s">
        <v>34</v>
      </c>
      <c r="G4371" t="s">
        <v>13</v>
      </c>
      <c r="H4371" t="s">
        <v>14</v>
      </c>
      <c r="I4371" t="s">
        <v>21</v>
      </c>
      <c r="J4371" s="5">
        <v>209.26</v>
      </c>
      <c r="K4371" s="5">
        <v>38.1</v>
      </c>
      <c r="L4371" s="4">
        <f t="shared" si="205"/>
        <v>28.25</v>
      </c>
      <c r="M4371" s="5">
        <f t="shared" si="206"/>
        <v>38.1</v>
      </c>
      <c r="N4371" t="s">
        <v>18</v>
      </c>
      <c r="O4371" t="s">
        <v>34</v>
      </c>
    </row>
    <row r="4372" spans="1:15" x14ac:dyDescent="0.25">
      <c r="A4372">
        <v>30285</v>
      </c>
      <c r="B4372" t="s">
        <v>12</v>
      </c>
      <c r="C4372">
        <v>72</v>
      </c>
      <c r="D4372" t="str">
        <f t="shared" si="204"/>
        <v>60–79 Age Group</v>
      </c>
      <c r="E4372" t="s">
        <v>34</v>
      </c>
      <c r="F4372" t="s">
        <v>13</v>
      </c>
      <c r="G4372" t="s">
        <v>13</v>
      </c>
      <c r="H4372" t="s">
        <v>20</v>
      </c>
      <c r="I4372" t="s">
        <v>21</v>
      </c>
      <c r="J4372" s="5">
        <v>74.36</v>
      </c>
      <c r="K4372" s="5">
        <v>27.3</v>
      </c>
      <c r="L4372" s="4">
        <f t="shared" si="205"/>
        <v>28.25</v>
      </c>
      <c r="M4372" s="5">
        <f t="shared" si="206"/>
        <v>27.3</v>
      </c>
      <c r="N4372" t="s">
        <v>24</v>
      </c>
      <c r="O4372" t="s">
        <v>34</v>
      </c>
    </row>
    <row r="4373" spans="1:15" x14ac:dyDescent="0.25">
      <c r="A4373">
        <v>30850</v>
      </c>
      <c r="B4373" t="s">
        <v>12</v>
      </c>
      <c r="C4373">
        <v>72</v>
      </c>
      <c r="D4373" t="str">
        <f t="shared" si="204"/>
        <v>60–79 Age Group</v>
      </c>
      <c r="E4373" t="s">
        <v>34</v>
      </c>
      <c r="F4373" t="s">
        <v>34</v>
      </c>
      <c r="G4373" t="s">
        <v>13</v>
      </c>
      <c r="H4373" t="s">
        <v>14</v>
      </c>
      <c r="I4373" t="s">
        <v>15</v>
      </c>
      <c r="J4373" s="5">
        <v>81.05</v>
      </c>
      <c r="K4373" s="5">
        <v>30.3</v>
      </c>
      <c r="L4373" s="4">
        <f t="shared" si="205"/>
        <v>28.25</v>
      </c>
      <c r="M4373" s="5">
        <f t="shared" si="206"/>
        <v>30.3</v>
      </c>
      <c r="N4373" t="s">
        <v>38</v>
      </c>
      <c r="O4373" t="s">
        <v>34</v>
      </c>
    </row>
    <row r="4374" spans="1:15" x14ac:dyDescent="0.25">
      <c r="A4374">
        <v>39017</v>
      </c>
      <c r="B4374" t="s">
        <v>19</v>
      </c>
      <c r="C4374">
        <v>72</v>
      </c>
      <c r="D4374" t="str">
        <f t="shared" si="204"/>
        <v>60–79 Age Group</v>
      </c>
      <c r="E4374" t="s">
        <v>34</v>
      </c>
      <c r="F4374" t="s">
        <v>34</v>
      </c>
      <c r="G4374" t="s">
        <v>13</v>
      </c>
      <c r="H4374" t="s">
        <v>43</v>
      </c>
      <c r="I4374" t="s">
        <v>21</v>
      </c>
      <c r="J4374" s="5">
        <v>118.22</v>
      </c>
      <c r="K4374" s="5">
        <v>21.9</v>
      </c>
      <c r="L4374" s="4">
        <f t="shared" si="205"/>
        <v>28.25</v>
      </c>
      <c r="M4374" s="5">
        <f t="shared" si="206"/>
        <v>21.9</v>
      </c>
      <c r="N4374" t="s">
        <v>18</v>
      </c>
      <c r="O4374" t="s">
        <v>34</v>
      </c>
    </row>
    <row r="4375" spans="1:15" x14ac:dyDescent="0.25">
      <c r="A4375">
        <v>39784</v>
      </c>
      <c r="B4375" t="s">
        <v>19</v>
      </c>
      <c r="C4375">
        <v>72</v>
      </c>
      <c r="D4375" t="str">
        <f t="shared" si="204"/>
        <v>60–79 Age Group</v>
      </c>
      <c r="E4375" t="s">
        <v>34</v>
      </c>
      <c r="F4375" t="s">
        <v>34</v>
      </c>
      <c r="G4375" t="s">
        <v>13</v>
      </c>
      <c r="H4375" t="s">
        <v>20</v>
      </c>
      <c r="I4375" t="s">
        <v>15</v>
      </c>
      <c r="J4375" s="5">
        <v>65.12</v>
      </c>
      <c r="K4375" s="5">
        <v>28.3</v>
      </c>
      <c r="L4375" s="4">
        <f t="shared" si="205"/>
        <v>28.25</v>
      </c>
      <c r="M4375" s="5">
        <f t="shared" si="206"/>
        <v>28.3</v>
      </c>
      <c r="N4375" t="s">
        <v>24</v>
      </c>
      <c r="O4375" t="s">
        <v>34</v>
      </c>
    </row>
    <row r="4376" spans="1:15" x14ac:dyDescent="0.25">
      <c r="A4376">
        <v>40124</v>
      </c>
      <c r="B4376" t="s">
        <v>12</v>
      </c>
      <c r="C4376">
        <v>72</v>
      </c>
      <c r="D4376" t="str">
        <f t="shared" si="204"/>
        <v>60–79 Age Group</v>
      </c>
      <c r="E4376" t="s">
        <v>34</v>
      </c>
      <c r="F4376" t="s">
        <v>34</v>
      </c>
      <c r="G4376" t="s">
        <v>13</v>
      </c>
      <c r="H4376" t="s">
        <v>20</v>
      </c>
      <c r="I4376" t="s">
        <v>21</v>
      </c>
      <c r="J4376" s="5">
        <v>72.09</v>
      </c>
      <c r="K4376" s="5" t="s">
        <v>4270</v>
      </c>
      <c r="L4376" s="4">
        <f t="shared" si="205"/>
        <v>28.25</v>
      </c>
      <c r="M4376" s="5">
        <f t="shared" si="206"/>
        <v>28.25</v>
      </c>
      <c r="N4376" t="s">
        <v>29</v>
      </c>
      <c r="O4376" t="s">
        <v>34</v>
      </c>
    </row>
    <row r="4377" spans="1:15" x14ac:dyDescent="0.25">
      <c r="A4377">
        <v>42348</v>
      </c>
      <c r="B4377" t="s">
        <v>12</v>
      </c>
      <c r="C4377">
        <v>72</v>
      </c>
      <c r="D4377" t="str">
        <f t="shared" si="204"/>
        <v>60–79 Age Group</v>
      </c>
      <c r="E4377" t="s">
        <v>34</v>
      </c>
      <c r="F4377" t="s">
        <v>13</v>
      </c>
      <c r="G4377" t="s">
        <v>13</v>
      </c>
      <c r="H4377" t="s">
        <v>20</v>
      </c>
      <c r="I4377" t="s">
        <v>15</v>
      </c>
      <c r="J4377" s="5">
        <v>63.86</v>
      </c>
      <c r="K4377" s="5">
        <v>29.5</v>
      </c>
      <c r="L4377" s="4">
        <f t="shared" si="205"/>
        <v>28.25</v>
      </c>
      <c r="M4377" s="5">
        <f t="shared" si="206"/>
        <v>29.5</v>
      </c>
      <c r="N4377" t="s">
        <v>29</v>
      </c>
      <c r="O4377" t="s">
        <v>34</v>
      </c>
    </row>
    <row r="4378" spans="1:15" x14ac:dyDescent="0.25">
      <c r="A4378">
        <v>45563</v>
      </c>
      <c r="B4378" t="s">
        <v>19</v>
      </c>
      <c r="C4378">
        <v>72</v>
      </c>
      <c r="D4378" t="str">
        <f t="shared" si="204"/>
        <v>60–79 Age Group</v>
      </c>
      <c r="E4378" t="s">
        <v>34</v>
      </c>
      <c r="F4378" t="s">
        <v>13</v>
      </c>
      <c r="G4378" t="s">
        <v>13</v>
      </c>
      <c r="H4378" t="s">
        <v>20</v>
      </c>
      <c r="I4378" t="s">
        <v>15</v>
      </c>
      <c r="J4378" s="5">
        <v>142.63</v>
      </c>
      <c r="K4378" s="5">
        <v>32.9</v>
      </c>
      <c r="L4378" s="4">
        <f t="shared" si="205"/>
        <v>28.25</v>
      </c>
      <c r="M4378" s="5">
        <f t="shared" si="206"/>
        <v>32.9</v>
      </c>
      <c r="N4378" t="s">
        <v>29</v>
      </c>
      <c r="O4378" t="s">
        <v>34</v>
      </c>
    </row>
    <row r="4379" spans="1:15" x14ac:dyDescent="0.25">
      <c r="A4379">
        <v>45701</v>
      </c>
      <c r="B4379" t="s">
        <v>19</v>
      </c>
      <c r="C4379">
        <v>72</v>
      </c>
      <c r="D4379" t="str">
        <f t="shared" si="204"/>
        <v>60–79 Age Group</v>
      </c>
      <c r="E4379" t="s">
        <v>34</v>
      </c>
      <c r="F4379" t="s">
        <v>13</v>
      </c>
      <c r="G4379" t="s">
        <v>34</v>
      </c>
      <c r="H4379" t="s">
        <v>20</v>
      </c>
      <c r="I4379" t="s">
        <v>21</v>
      </c>
      <c r="J4379" s="5">
        <v>124.38</v>
      </c>
      <c r="K4379" s="5">
        <v>23.4</v>
      </c>
      <c r="L4379" s="4">
        <f t="shared" si="205"/>
        <v>28.25</v>
      </c>
      <c r="M4379" s="5">
        <f t="shared" si="206"/>
        <v>23.4</v>
      </c>
      <c r="N4379" t="s">
        <v>18</v>
      </c>
      <c r="O4379" t="s">
        <v>34</v>
      </c>
    </row>
    <row r="4380" spans="1:15" x14ac:dyDescent="0.25">
      <c r="A4380">
        <v>47811</v>
      </c>
      <c r="B4380" t="s">
        <v>19</v>
      </c>
      <c r="C4380">
        <v>72</v>
      </c>
      <c r="D4380" t="str">
        <f t="shared" si="204"/>
        <v>60–79 Age Group</v>
      </c>
      <c r="E4380" t="s">
        <v>34</v>
      </c>
      <c r="F4380" t="s">
        <v>34</v>
      </c>
      <c r="G4380" t="s">
        <v>13</v>
      </c>
      <c r="H4380" t="s">
        <v>20</v>
      </c>
      <c r="I4380" t="s">
        <v>15</v>
      </c>
      <c r="J4380" s="5">
        <v>239.82</v>
      </c>
      <c r="K4380" s="5">
        <v>35.799999999999997</v>
      </c>
      <c r="L4380" s="4">
        <f t="shared" si="205"/>
        <v>28.25</v>
      </c>
      <c r="M4380" s="5">
        <f t="shared" si="206"/>
        <v>35.799999999999997</v>
      </c>
      <c r="N4380" t="s">
        <v>24</v>
      </c>
      <c r="O4380" t="s">
        <v>34</v>
      </c>
    </row>
    <row r="4381" spans="1:15" x14ac:dyDescent="0.25">
      <c r="A4381">
        <v>49646</v>
      </c>
      <c r="B4381" t="s">
        <v>12</v>
      </c>
      <c r="C4381">
        <v>72</v>
      </c>
      <c r="D4381" t="str">
        <f t="shared" si="204"/>
        <v>60–79 Age Group</v>
      </c>
      <c r="E4381" t="s">
        <v>34</v>
      </c>
      <c r="F4381" t="s">
        <v>13</v>
      </c>
      <c r="G4381" t="s">
        <v>13</v>
      </c>
      <c r="H4381" t="s">
        <v>20</v>
      </c>
      <c r="I4381" t="s">
        <v>21</v>
      </c>
      <c r="J4381" s="5">
        <v>113.63</v>
      </c>
      <c r="K4381" s="5">
        <v>26.5</v>
      </c>
      <c r="L4381" s="4">
        <f t="shared" si="205"/>
        <v>28.25</v>
      </c>
      <c r="M4381" s="5">
        <f t="shared" si="206"/>
        <v>26.5</v>
      </c>
      <c r="N4381" t="s">
        <v>38</v>
      </c>
      <c r="O4381" t="s">
        <v>34</v>
      </c>
    </row>
    <row r="4382" spans="1:15" x14ac:dyDescent="0.25">
      <c r="A4382">
        <v>50522</v>
      </c>
      <c r="B4382" t="s">
        <v>19</v>
      </c>
      <c r="C4382">
        <v>72</v>
      </c>
      <c r="D4382" t="str">
        <f t="shared" si="204"/>
        <v>60–79 Age Group</v>
      </c>
      <c r="E4382" t="s">
        <v>34</v>
      </c>
      <c r="F4382" t="s">
        <v>34</v>
      </c>
      <c r="G4382" t="s">
        <v>13</v>
      </c>
      <c r="H4382" t="s">
        <v>43</v>
      </c>
      <c r="I4382" t="s">
        <v>15</v>
      </c>
      <c r="J4382" s="5">
        <v>131.41</v>
      </c>
      <c r="K4382" s="5">
        <v>28.4</v>
      </c>
      <c r="L4382" s="4">
        <f t="shared" si="205"/>
        <v>28.25</v>
      </c>
      <c r="M4382" s="5">
        <f t="shared" si="206"/>
        <v>28.4</v>
      </c>
      <c r="N4382" t="s">
        <v>24</v>
      </c>
      <c r="O4382" t="s">
        <v>13</v>
      </c>
    </row>
    <row r="4383" spans="1:15" x14ac:dyDescent="0.25">
      <c r="A4383">
        <v>51823</v>
      </c>
      <c r="B4383" t="s">
        <v>12</v>
      </c>
      <c r="C4383">
        <v>72</v>
      </c>
      <c r="D4383" t="str">
        <f t="shared" si="204"/>
        <v>60–79 Age Group</v>
      </c>
      <c r="E4383" t="s">
        <v>34</v>
      </c>
      <c r="F4383" t="s">
        <v>34</v>
      </c>
      <c r="G4383" t="s">
        <v>13</v>
      </c>
      <c r="H4383" t="s">
        <v>20</v>
      </c>
      <c r="I4383" t="s">
        <v>15</v>
      </c>
      <c r="J4383" s="5">
        <v>123.08</v>
      </c>
      <c r="K4383" s="5">
        <v>25.4</v>
      </c>
      <c r="L4383" s="4">
        <f t="shared" si="205"/>
        <v>28.25</v>
      </c>
      <c r="M4383" s="5">
        <f t="shared" si="206"/>
        <v>25.4</v>
      </c>
      <c r="N4383" t="s">
        <v>29</v>
      </c>
      <c r="O4383" t="s">
        <v>34</v>
      </c>
    </row>
    <row r="4384" spans="1:15" x14ac:dyDescent="0.25">
      <c r="A4384">
        <v>52234</v>
      </c>
      <c r="B4384" t="s">
        <v>19</v>
      </c>
      <c r="C4384">
        <v>72</v>
      </c>
      <c r="D4384" t="str">
        <f t="shared" si="204"/>
        <v>60–79 Age Group</v>
      </c>
      <c r="E4384" t="s">
        <v>34</v>
      </c>
      <c r="F4384" t="s">
        <v>34</v>
      </c>
      <c r="G4384" t="s">
        <v>13</v>
      </c>
      <c r="H4384" t="s">
        <v>43</v>
      </c>
      <c r="I4384" t="s">
        <v>15</v>
      </c>
      <c r="J4384" s="5">
        <v>104.05</v>
      </c>
      <c r="K4384" s="5">
        <v>33.5</v>
      </c>
      <c r="L4384" s="4">
        <f t="shared" si="205"/>
        <v>28.25</v>
      </c>
      <c r="M4384" s="5">
        <f t="shared" si="206"/>
        <v>33.5</v>
      </c>
      <c r="N4384" t="s">
        <v>24</v>
      </c>
      <c r="O4384" t="s">
        <v>34</v>
      </c>
    </row>
    <row r="4385" spans="1:15" x14ac:dyDescent="0.25">
      <c r="A4385">
        <v>53525</v>
      </c>
      <c r="B4385" t="s">
        <v>19</v>
      </c>
      <c r="C4385">
        <v>72</v>
      </c>
      <c r="D4385" t="str">
        <f t="shared" si="204"/>
        <v>60–79 Age Group</v>
      </c>
      <c r="E4385" t="s">
        <v>34</v>
      </c>
      <c r="F4385" t="s">
        <v>34</v>
      </c>
      <c r="G4385" t="s">
        <v>13</v>
      </c>
      <c r="H4385" t="s">
        <v>14</v>
      </c>
      <c r="I4385" t="s">
        <v>15</v>
      </c>
      <c r="J4385" s="5">
        <v>83.89</v>
      </c>
      <c r="K4385" s="5">
        <v>33.1</v>
      </c>
      <c r="L4385" s="4">
        <f t="shared" si="205"/>
        <v>28.25</v>
      </c>
      <c r="M4385" s="5">
        <f t="shared" si="206"/>
        <v>33.1</v>
      </c>
      <c r="N4385" t="s">
        <v>18</v>
      </c>
      <c r="O4385" t="s">
        <v>34</v>
      </c>
    </row>
    <row r="4386" spans="1:15" x14ac:dyDescent="0.25">
      <c r="A4386">
        <v>58635</v>
      </c>
      <c r="B4386" t="s">
        <v>19</v>
      </c>
      <c r="C4386">
        <v>72</v>
      </c>
      <c r="D4386" t="str">
        <f t="shared" si="204"/>
        <v>60–79 Age Group</v>
      </c>
      <c r="E4386" t="s">
        <v>34</v>
      </c>
      <c r="F4386" t="s">
        <v>34</v>
      </c>
      <c r="G4386" t="s">
        <v>13</v>
      </c>
      <c r="H4386" t="s">
        <v>20</v>
      </c>
      <c r="I4386" t="s">
        <v>15</v>
      </c>
      <c r="J4386" s="5">
        <v>74.17</v>
      </c>
      <c r="K4386" s="5">
        <v>35.5</v>
      </c>
      <c r="L4386" s="4">
        <f t="shared" si="205"/>
        <v>28.25</v>
      </c>
      <c r="M4386" s="5">
        <f t="shared" si="206"/>
        <v>35.5</v>
      </c>
      <c r="N4386" t="s">
        <v>18</v>
      </c>
      <c r="O4386" t="s">
        <v>34</v>
      </c>
    </row>
    <row r="4387" spans="1:15" x14ac:dyDescent="0.25">
      <c r="A4387">
        <v>62456</v>
      </c>
      <c r="B4387" t="s">
        <v>19</v>
      </c>
      <c r="C4387">
        <v>72</v>
      </c>
      <c r="D4387" t="str">
        <f t="shared" si="204"/>
        <v>60–79 Age Group</v>
      </c>
      <c r="E4387" t="s">
        <v>34</v>
      </c>
      <c r="F4387" t="s">
        <v>34</v>
      </c>
      <c r="G4387" t="s">
        <v>13</v>
      </c>
      <c r="H4387" t="s">
        <v>20</v>
      </c>
      <c r="I4387" t="s">
        <v>15</v>
      </c>
      <c r="J4387" s="5">
        <v>226.88</v>
      </c>
      <c r="K4387" s="5">
        <v>36.700000000000003</v>
      </c>
      <c r="L4387" s="4">
        <f t="shared" si="205"/>
        <v>28.25</v>
      </c>
      <c r="M4387" s="5">
        <f t="shared" si="206"/>
        <v>36.700000000000003</v>
      </c>
      <c r="N4387" t="s">
        <v>18</v>
      </c>
      <c r="O4387" t="s">
        <v>34</v>
      </c>
    </row>
    <row r="4388" spans="1:15" x14ac:dyDescent="0.25">
      <c r="A4388">
        <v>66951</v>
      </c>
      <c r="B4388" t="s">
        <v>19</v>
      </c>
      <c r="C4388">
        <v>72</v>
      </c>
      <c r="D4388" t="str">
        <f t="shared" si="204"/>
        <v>60–79 Age Group</v>
      </c>
      <c r="E4388" t="s">
        <v>34</v>
      </c>
      <c r="F4388" t="s">
        <v>34</v>
      </c>
      <c r="G4388" t="s">
        <v>13</v>
      </c>
      <c r="H4388" t="s">
        <v>14</v>
      </c>
      <c r="I4388" t="s">
        <v>15</v>
      </c>
      <c r="J4388" s="5">
        <v>206.49</v>
      </c>
      <c r="K4388" s="5">
        <v>26.3</v>
      </c>
      <c r="L4388" s="4">
        <f t="shared" si="205"/>
        <v>28.25</v>
      </c>
      <c r="M4388" s="5">
        <f t="shared" si="206"/>
        <v>26.3</v>
      </c>
      <c r="N4388" t="s">
        <v>24</v>
      </c>
      <c r="O4388" t="s">
        <v>34</v>
      </c>
    </row>
    <row r="4389" spans="1:15" x14ac:dyDescent="0.25">
      <c r="A4389">
        <v>67667</v>
      </c>
      <c r="B4389" t="s">
        <v>19</v>
      </c>
      <c r="C4389">
        <v>72</v>
      </c>
      <c r="D4389" t="str">
        <f t="shared" si="204"/>
        <v>60–79 Age Group</v>
      </c>
      <c r="E4389" t="s">
        <v>13</v>
      </c>
      <c r="F4389" t="s">
        <v>34</v>
      </c>
      <c r="G4389" t="s">
        <v>13</v>
      </c>
      <c r="H4389" t="s">
        <v>20</v>
      </c>
      <c r="I4389" t="s">
        <v>21</v>
      </c>
      <c r="J4389" s="5">
        <v>112.12</v>
      </c>
      <c r="K4389" s="5">
        <v>30.5</v>
      </c>
      <c r="L4389" s="4">
        <f t="shared" si="205"/>
        <v>28.25</v>
      </c>
      <c r="M4389" s="5">
        <f t="shared" si="206"/>
        <v>30.5</v>
      </c>
      <c r="N4389" t="s">
        <v>24</v>
      </c>
      <c r="O4389" t="s">
        <v>34</v>
      </c>
    </row>
    <row r="4390" spans="1:15" x14ac:dyDescent="0.25">
      <c r="A4390">
        <v>68568</v>
      </c>
      <c r="B4390" t="s">
        <v>19</v>
      </c>
      <c r="C4390">
        <v>72</v>
      </c>
      <c r="D4390" t="str">
        <f t="shared" si="204"/>
        <v>60–79 Age Group</v>
      </c>
      <c r="E4390" t="s">
        <v>34</v>
      </c>
      <c r="F4390" t="s">
        <v>34</v>
      </c>
      <c r="G4390" t="s">
        <v>13</v>
      </c>
      <c r="H4390" t="s">
        <v>20</v>
      </c>
      <c r="I4390" t="s">
        <v>21</v>
      </c>
      <c r="J4390" s="5">
        <v>57.28</v>
      </c>
      <c r="K4390" s="5">
        <v>23.9</v>
      </c>
      <c r="L4390" s="4">
        <f t="shared" si="205"/>
        <v>28.25</v>
      </c>
      <c r="M4390" s="5">
        <f t="shared" si="206"/>
        <v>23.9</v>
      </c>
      <c r="N4390" t="s">
        <v>24</v>
      </c>
      <c r="O4390" t="s">
        <v>34</v>
      </c>
    </row>
    <row r="4391" spans="1:15" x14ac:dyDescent="0.25">
      <c r="A4391">
        <v>69037</v>
      </c>
      <c r="B4391" t="s">
        <v>19</v>
      </c>
      <c r="C4391">
        <v>72</v>
      </c>
      <c r="D4391" t="str">
        <f t="shared" si="204"/>
        <v>60–79 Age Group</v>
      </c>
      <c r="E4391" t="s">
        <v>34</v>
      </c>
      <c r="F4391" t="s">
        <v>34</v>
      </c>
      <c r="G4391" t="s">
        <v>13</v>
      </c>
      <c r="H4391" t="s">
        <v>14</v>
      </c>
      <c r="I4391" t="s">
        <v>21</v>
      </c>
      <c r="J4391" s="5">
        <v>210.78</v>
      </c>
      <c r="K4391" s="5">
        <v>32.299999999999997</v>
      </c>
      <c r="L4391" s="4">
        <f t="shared" si="205"/>
        <v>28.25</v>
      </c>
      <c r="M4391" s="5">
        <f t="shared" si="206"/>
        <v>32.299999999999997</v>
      </c>
      <c r="N4391" t="s">
        <v>18</v>
      </c>
      <c r="O4391" t="s">
        <v>34</v>
      </c>
    </row>
    <row r="4392" spans="1:15" x14ac:dyDescent="0.25">
      <c r="A4392">
        <v>72160</v>
      </c>
      <c r="B4392" t="s">
        <v>12</v>
      </c>
      <c r="C4392">
        <v>72</v>
      </c>
      <c r="D4392" t="str">
        <f t="shared" si="204"/>
        <v>60–79 Age Group</v>
      </c>
      <c r="E4392" t="s">
        <v>13</v>
      </c>
      <c r="F4392" t="s">
        <v>13</v>
      </c>
      <c r="G4392" t="s">
        <v>13</v>
      </c>
      <c r="H4392" t="s">
        <v>14</v>
      </c>
      <c r="I4392" t="s">
        <v>21</v>
      </c>
      <c r="J4392" s="5">
        <v>60.98</v>
      </c>
      <c r="K4392" s="5">
        <v>34.9</v>
      </c>
      <c r="L4392" s="4">
        <f t="shared" si="205"/>
        <v>28.25</v>
      </c>
      <c r="M4392" s="5">
        <f t="shared" si="206"/>
        <v>34.9</v>
      </c>
      <c r="N4392" t="s">
        <v>18</v>
      </c>
      <c r="O4392" t="s">
        <v>34</v>
      </c>
    </row>
    <row r="4393" spans="1:15" x14ac:dyDescent="0.25">
      <c r="A4393">
        <v>739</v>
      </c>
      <c r="B4393" t="s">
        <v>19</v>
      </c>
      <c r="C4393">
        <v>73</v>
      </c>
      <c r="D4393" t="str">
        <f t="shared" si="204"/>
        <v>60–79 Age Group</v>
      </c>
      <c r="E4393" t="s">
        <v>34</v>
      </c>
      <c r="F4393" t="s">
        <v>34</v>
      </c>
      <c r="G4393" t="s">
        <v>13</v>
      </c>
      <c r="H4393" t="s">
        <v>20</v>
      </c>
      <c r="I4393" t="s">
        <v>21</v>
      </c>
      <c r="J4393" s="5">
        <v>79.69</v>
      </c>
      <c r="K4393" s="5" t="s">
        <v>4270</v>
      </c>
      <c r="L4393" s="4">
        <f t="shared" si="205"/>
        <v>28.25</v>
      </c>
      <c r="M4393" s="5">
        <f t="shared" si="206"/>
        <v>28.25</v>
      </c>
      <c r="N4393" t="s">
        <v>18</v>
      </c>
      <c r="O4393" t="s">
        <v>34</v>
      </c>
    </row>
    <row r="4394" spans="1:15" x14ac:dyDescent="0.25">
      <c r="A4394">
        <v>1552</v>
      </c>
      <c r="B4394" t="s">
        <v>12</v>
      </c>
      <c r="C4394">
        <v>73</v>
      </c>
      <c r="D4394" t="str">
        <f t="shared" si="204"/>
        <v>60–79 Age Group</v>
      </c>
      <c r="E4394" t="s">
        <v>34</v>
      </c>
      <c r="F4394" t="s">
        <v>34</v>
      </c>
      <c r="G4394" t="s">
        <v>13</v>
      </c>
      <c r="H4394" t="s">
        <v>14</v>
      </c>
      <c r="I4394" t="s">
        <v>15</v>
      </c>
      <c r="J4394" s="5">
        <v>101.58</v>
      </c>
      <c r="K4394" s="5">
        <v>35.9</v>
      </c>
      <c r="L4394" s="4">
        <f t="shared" si="205"/>
        <v>28.25</v>
      </c>
      <c r="M4394" s="5">
        <f t="shared" si="206"/>
        <v>35.9</v>
      </c>
      <c r="N4394" t="s">
        <v>24</v>
      </c>
      <c r="O4394" t="s">
        <v>34</v>
      </c>
    </row>
    <row r="4395" spans="1:15" x14ac:dyDescent="0.25">
      <c r="A4395">
        <v>2750</v>
      </c>
      <c r="B4395" t="s">
        <v>12</v>
      </c>
      <c r="C4395">
        <v>73</v>
      </c>
      <c r="D4395" t="str">
        <f t="shared" si="204"/>
        <v>60–79 Age Group</v>
      </c>
      <c r="E4395" t="s">
        <v>13</v>
      </c>
      <c r="F4395" t="s">
        <v>13</v>
      </c>
      <c r="G4395" t="s">
        <v>13</v>
      </c>
      <c r="H4395" t="s">
        <v>20</v>
      </c>
      <c r="I4395" t="s">
        <v>21</v>
      </c>
      <c r="J4395" s="5">
        <v>230.68</v>
      </c>
      <c r="K4395" s="5">
        <v>37.700000000000003</v>
      </c>
      <c r="L4395" s="4">
        <f t="shared" si="205"/>
        <v>28.25</v>
      </c>
      <c r="M4395" s="5">
        <f t="shared" si="206"/>
        <v>37.700000000000003</v>
      </c>
      <c r="N4395" t="s">
        <v>38</v>
      </c>
      <c r="O4395" t="s">
        <v>34</v>
      </c>
    </row>
    <row r="4396" spans="1:15" x14ac:dyDescent="0.25">
      <c r="A4396">
        <v>3135</v>
      </c>
      <c r="B4396" t="s">
        <v>19</v>
      </c>
      <c r="C4396">
        <v>73</v>
      </c>
      <c r="D4396" t="str">
        <f t="shared" si="204"/>
        <v>60–79 Age Group</v>
      </c>
      <c r="E4396" t="s">
        <v>34</v>
      </c>
      <c r="F4396" t="s">
        <v>34</v>
      </c>
      <c r="G4396" t="s">
        <v>34</v>
      </c>
      <c r="H4396" t="s">
        <v>20</v>
      </c>
      <c r="I4396" t="s">
        <v>21</v>
      </c>
      <c r="J4396" s="5">
        <v>69.349999999999994</v>
      </c>
      <c r="K4396" s="5" t="s">
        <v>4270</v>
      </c>
      <c r="L4396" s="4">
        <f t="shared" si="205"/>
        <v>28.25</v>
      </c>
      <c r="M4396" s="5">
        <f t="shared" si="206"/>
        <v>28.25</v>
      </c>
      <c r="N4396" t="s">
        <v>24</v>
      </c>
      <c r="O4396" t="s">
        <v>34</v>
      </c>
    </row>
    <row r="4397" spans="1:15" x14ac:dyDescent="0.25">
      <c r="A4397">
        <v>3842</v>
      </c>
      <c r="B4397" t="s">
        <v>12</v>
      </c>
      <c r="C4397">
        <v>73</v>
      </c>
      <c r="D4397" t="str">
        <f t="shared" si="204"/>
        <v>60–79 Age Group</v>
      </c>
      <c r="E4397" t="s">
        <v>34</v>
      </c>
      <c r="F4397" t="s">
        <v>34</v>
      </c>
      <c r="G4397" t="s">
        <v>13</v>
      </c>
      <c r="H4397" t="s">
        <v>14</v>
      </c>
      <c r="I4397" t="s">
        <v>21</v>
      </c>
      <c r="J4397" s="5">
        <v>86.57</v>
      </c>
      <c r="K4397" s="5">
        <v>28.5</v>
      </c>
      <c r="L4397" s="4">
        <f t="shared" si="205"/>
        <v>28.25</v>
      </c>
      <c r="M4397" s="5">
        <f t="shared" si="206"/>
        <v>28.5</v>
      </c>
      <c r="N4397" t="s">
        <v>18</v>
      </c>
      <c r="O4397" t="s">
        <v>34</v>
      </c>
    </row>
    <row r="4398" spans="1:15" x14ac:dyDescent="0.25">
      <c r="A4398">
        <v>7222</v>
      </c>
      <c r="B4398" t="s">
        <v>19</v>
      </c>
      <c r="C4398">
        <v>73</v>
      </c>
      <c r="D4398" t="str">
        <f t="shared" si="204"/>
        <v>60–79 Age Group</v>
      </c>
      <c r="E4398" t="s">
        <v>34</v>
      </c>
      <c r="F4398" t="s">
        <v>34</v>
      </c>
      <c r="G4398" t="s">
        <v>13</v>
      </c>
      <c r="H4398" t="s">
        <v>20</v>
      </c>
      <c r="I4398" t="s">
        <v>15</v>
      </c>
      <c r="J4398" s="5">
        <v>88.52</v>
      </c>
      <c r="K4398" s="5">
        <v>20.8</v>
      </c>
      <c r="L4398" s="4">
        <f t="shared" si="205"/>
        <v>28.25</v>
      </c>
      <c r="M4398" s="5">
        <f t="shared" si="206"/>
        <v>20.8</v>
      </c>
      <c r="N4398" t="s">
        <v>18</v>
      </c>
      <c r="O4398" t="s">
        <v>34</v>
      </c>
    </row>
    <row r="4399" spans="1:15" x14ac:dyDescent="0.25">
      <c r="A4399">
        <v>7665</v>
      </c>
      <c r="B4399" t="s">
        <v>19</v>
      </c>
      <c r="C4399">
        <v>73</v>
      </c>
      <c r="D4399" t="str">
        <f t="shared" si="204"/>
        <v>60–79 Age Group</v>
      </c>
      <c r="E4399" t="s">
        <v>34</v>
      </c>
      <c r="F4399" t="s">
        <v>34</v>
      </c>
      <c r="G4399" t="s">
        <v>13</v>
      </c>
      <c r="H4399" t="s">
        <v>14</v>
      </c>
      <c r="I4399" t="s">
        <v>21</v>
      </c>
      <c r="J4399" s="5">
        <v>98.34</v>
      </c>
      <c r="K4399" s="5">
        <v>30.9</v>
      </c>
      <c r="L4399" s="4">
        <f t="shared" si="205"/>
        <v>28.25</v>
      </c>
      <c r="M4399" s="5">
        <f t="shared" si="206"/>
        <v>30.9</v>
      </c>
      <c r="N4399" t="s">
        <v>38</v>
      </c>
      <c r="O4399" t="s">
        <v>34</v>
      </c>
    </row>
    <row r="4400" spans="1:15" x14ac:dyDescent="0.25">
      <c r="A4400">
        <v>11394</v>
      </c>
      <c r="B4400" t="s">
        <v>12</v>
      </c>
      <c r="C4400">
        <v>73</v>
      </c>
      <c r="D4400" t="str">
        <f t="shared" si="204"/>
        <v>60–79 Age Group</v>
      </c>
      <c r="E4400" t="s">
        <v>34</v>
      </c>
      <c r="F4400" t="s">
        <v>13</v>
      </c>
      <c r="G4400" t="s">
        <v>13</v>
      </c>
      <c r="H4400" t="s">
        <v>14</v>
      </c>
      <c r="I4400" t="s">
        <v>21</v>
      </c>
      <c r="J4400" s="5">
        <v>82.15</v>
      </c>
      <c r="K4400" s="5">
        <v>31.6</v>
      </c>
      <c r="L4400" s="4">
        <f t="shared" si="205"/>
        <v>28.25</v>
      </c>
      <c r="M4400" s="5">
        <f t="shared" si="206"/>
        <v>31.6</v>
      </c>
      <c r="N4400" t="s">
        <v>18</v>
      </c>
      <c r="O4400" t="s">
        <v>34</v>
      </c>
    </row>
    <row r="4401" spans="1:15" x14ac:dyDescent="0.25">
      <c r="A4401">
        <v>12037</v>
      </c>
      <c r="B4401" t="s">
        <v>19</v>
      </c>
      <c r="C4401">
        <v>73</v>
      </c>
      <c r="D4401" t="str">
        <f t="shared" si="204"/>
        <v>60–79 Age Group</v>
      </c>
      <c r="E4401" t="s">
        <v>34</v>
      </c>
      <c r="F4401" t="s">
        <v>34</v>
      </c>
      <c r="G4401" t="s">
        <v>13</v>
      </c>
      <c r="H4401" t="s">
        <v>20</v>
      </c>
      <c r="I4401" t="s">
        <v>21</v>
      </c>
      <c r="J4401" s="5">
        <v>77.290000000000006</v>
      </c>
      <c r="K4401" s="5">
        <v>22.6</v>
      </c>
      <c r="L4401" s="4">
        <f t="shared" si="205"/>
        <v>28.25</v>
      </c>
      <c r="M4401" s="5">
        <f t="shared" si="206"/>
        <v>22.6</v>
      </c>
      <c r="N4401" t="s">
        <v>24</v>
      </c>
      <c r="O4401" t="s">
        <v>34</v>
      </c>
    </row>
    <row r="4402" spans="1:15" x14ac:dyDescent="0.25">
      <c r="A4402">
        <v>12336</v>
      </c>
      <c r="B4402" t="s">
        <v>19</v>
      </c>
      <c r="C4402">
        <v>73</v>
      </c>
      <c r="D4402" t="str">
        <f t="shared" si="204"/>
        <v>60–79 Age Group</v>
      </c>
      <c r="E4402" t="s">
        <v>34</v>
      </c>
      <c r="F4402" t="s">
        <v>34</v>
      </c>
      <c r="G4402" t="s">
        <v>13</v>
      </c>
      <c r="H4402" t="s">
        <v>20</v>
      </c>
      <c r="I4402" t="s">
        <v>15</v>
      </c>
      <c r="J4402" s="5">
        <v>87.56</v>
      </c>
      <c r="K4402" s="5">
        <v>24.1</v>
      </c>
      <c r="L4402" s="4">
        <f t="shared" si="205"/>
        <v>28.25</v>
      </c>
      <c r="M4402" s="5">
        <f t="shared" si="206"/>
        <v>24.1</v>
      </c>
      <c r="N4402" t="s">
        <v>24</v>
      </c>
      <c r="O4402" t="s">
        <v>34</v>
      </c>
    </row>
    <row r="4403" spans="1:15" x14ac:dyDescent="0.25">
      <c r="A4403">
        <v>13602</v>
      </c>
      <c r="B4403" t="s">
        <v>12</v>
      </c>
      <c r="C4403">
        <v>73</v>
      </c>
      <c r="D4403" t="str">
        <f t="shared" si="204"/>
        <v>60–79 Age Group</v>
      </c>
      <c r="E4403" t="s">
        <v>13</v>
      </c>
      <c r="F4403" t="s">
        <v>34</v>
      </c>
      <c r="G4403" t="s">
        <v>13</v>
      </c>
      <c r="H4403" t="s">
        <v>20</v>
      </c>
      <c r="I4403" t="s">
        <v>21</v>
      </c>
      <c r="J4403" s="5">
        <v>102.06</v>
      </c>
      <c r="K4403" s="5" t="s">
        <v>4270</v>
      </c>
      <c r="L4403" s="4">
        <f t="shared" si="205"/>
        <v>28.25</v>
      </c>
      <c r="M4403" s="5">
        <f t="shared" si="206"/>
        <v>28.25</v>
      </c>
      <c r="N4403" t="s">
        <v>38</v>
      </c>
      <c r="O4403" t="s">
        <v>34</v>
      </c>
    </row>
    <row r="4404" spans="1:15" x14ac:dyDescent="0.25">
      <c r="A4404">
        <v>13620</v>
      </c>
      <c r="B4404" t="s">
        <v>19</v>
      </c>
      <c r="C4404">
        <v>73</v>
      </c>
      <c r="D4404" t="str">
        <f t="shared" si="204"/>
        <v>60–79 Age Group</v>
      </c>
      <c r="E4404" t="s">
        <v>34</v>
      </c>
      <c r="F4404" t="s">
        <v>34</v>
      </c>
      <c r="G4404" t="s">
        <v>13</v>
      </c>
      <c r="H4404" t="s">
        <v>20</v>
      </c>
      <c r="I4404" t="s">
        <v>15</v>
      </c>
      <c r="J4404" s="5">
        <v>100.49</v>
      </c>
      <c r="K4404" s="5">
        <v>23.7</v>
      </c>
      <c r="L4404" s="4">
        <f t="shared" si="205"/>
        <v>28.25</v>
      </c>
      <c r="M4404" s="5">
        <f t="shared" si="206"/>
        <v>23.7</v>
      </c>
      <c r="N4404" t="s">
        <v>29</v>
      </c>
      <c r="O4404" t="s">
        <v>34</v>
      </c>
    </row>
    <row r="4405" spans="1:15" x14ac:dyDescent="0.25">
      <c r="A4405">
        <v>16260</v>
      </c>
      <c r="B4405" t="s">
        <v>12</v>
      </c>
      <c r="C4405">
        <v>73</v>
      </c>
      <c r="D4405" t="str">
        <f t="shared" si="204"/>
        <v>60–79 Age Group</v>
      </c>
      <c r="E4405" t="s">
        <v>34</v>
      </c>
      <c r="F4405" t="s">
        <v>13</v>
      </c>
      <c r="G4405" t="s">
        <v>13</v>
      </c>
      <c r="H4405" t="s">
        <v>20</v>
      </c>
      <c r="I4405" t="s">
        <v>21</v>
      </c>
      <c r="J4405" s="5">
        <v>189.45</v>
      </c>
      <c r="K4405" s="5">
        <v>32.200000000000003</v>
      </c>
      <c r="L4405" s="4">
        <f t="shared" si="205"/>
        <v>28.25</v>
      </c>
      <c r="M4405" s="5">
        <f t="shared" si="206"/>
        <v>32.200000000000003</v>
      </c>
      <c r="N4405" t="s">
        <v>24</v>
      </c>
      <c r="O4405" t="s">
        <v>34</v>
      </c>
    </row>
    <row r="4406" spans="1:15" x14ac:dyDescent="0.25">
      <c r="A4406">
        <v>17466</v>
      </c>
      <c r="B4406" t="s">
        <v>12</v>
      </c>
      <c r="C4406">
        <v>73</v>
      </c>
      <c r="D4406" t="str">
        <f t="shared" si="204"/>
        <v>60–79 Age Group</v>
      </c>
      <c r="E4406" t="s">
        <v>34</v>
      </c>
      <c r="F4406" t="s">
        <v>34</v>
      </c>
      <c r="G4406" t="s">
        <v>34</v>
      </c>
      <c r="H4406" t="s">
        <v>43</v>
      </c>
      <c r="I4406" t="s">
        <v>21</v>
      </c>
      <c r="J4406" s="5">
        <v>79.59</v>
      </c>
      <c r="K4406" s="5">
        <v>31.4</v>
      </c>
      <c r="L4406" s="4">
        <f t="shared" si="205"/>
        <v>28.25</v>
      </c>
      <c r="M4406" s="5">
        <f t="shared" si="206"/>
        <v>31.4</v>
      </c>
      <c r="N4406" t="s">
        <v>29</v>
      </c>
      <c r="O4406" t="s">
        <v>34</v>
      </c>
    </row>
    <row r="4407" spans="1:15" x14ac:dyDescent="0.25">
      <c r="A4407">
        <v>18684</v>
      </c>
      <c r="B4407" t="s">
        <v>19</v>
      </c>
      <c r="C4407">
        <v>73</v>
      </c>
      <c r="D4407" t="str">
        <f t="shared" si="204"/>
        <v>60–79 Age Group</v>
      </c>
      <c r="E4407" t="s">
        <v>34</v>
      </c>
      <c r="F4407" t="s">
        <v>34</v>
      </c>
      <c r="G4407" t="s">
        <v>13</v>
      </c>
      <c r="H4407" t="s">
        <v>20</v>
      </c>
      <c r="I4407" t="s">
        <v>21</v>
      </c>
      <c r="J4407" s="5">
        <v>89.45</v>
      </c>
      <c r="K4407" s="5">
        <v>30.3</v>
      </c>
      <c r="L4407" s="4">
        <f t="shared" si="205"/>
        <v>28.25</v>
      </c>
      <c r="M4407" s="5">
        <f t="shared" si="206"/>
        <v>30.3</v>
      </c>
      <c r="N4407" t="s">
        <v>18</v>
      </c>
      <c r="O4407" t="s">
        <v>34</v>
      </c>
    </row>
    <row r="4408" spans="1:15" x14ac:dyDescent="0.25">
      <c r="A4408">
        <v>19199</v>
      </c>
      <c r="B4408" t="s">
        <v>19</v>
      </c>
      <c r="C4408">
        <v>73</v>
      </c>
      <c r="D4408" t="str">
        <f t="shared" si="204"/>
        <v>60–79 Age Group</v>
      </c>
      <c r="E4408" t="s">
        <v>13</v>
      </c>
      <c r="F4408" t="s">
        <v>34</v>
      </c>
      <c r="G4408" t="s">
        <v>13</v>
      </c>
      <c r="H4408" t="s">
        <v>14</v>
      </c>
      <c r="I4408" t="s">
        <v>21</v>
      </c>
      <c r="J4408" s="5">
        <v>217.84</v>
      </c>
      <c r="K4408" s="5" t="s">
        <v>4270</v>
      </c>
      <c r="L4408" s="4">
        <f t="shared" si="205"/>
        <v>28.25</v>
      </c>
      <c r="M4408" s="5">
        <f t="shared" si="206"/>
        <v>28.25</v>
      </c>
      <c r="N4408" t="s">
        <v>24</v>
      </c>
      <c r="O4408" t="s">
        <v>34</v>
      </c>
    </row>
    <row r="4409" spans="1:15" x14ac:dyDescent="0.25">
      <c r="A4409">
        <v>20391</v>
      </c>
      <c r="B4409" t="s">
        <v>19</v>
      </c>
      <c r="C4409">
        <v>73</v>
      </c>
      <c r="D4409" t="str">
        <f t="shared" si="204"/>
        <v>60–79 Age Group</v>
      </c>
      <c r="E4409" t="s">
        <v>34</v>
      </c>
      <c r="F4409" t="s">
        <v>34</v>
      </c>
      <c r="G4409" t="s">
        <v>13</v>
      </c>
      <c r="H4409" t="s">
        <v>43</v>
      </c>
      <c r="I4409" t="s">
        <v>21</v>
      </c>
      <c r="J4409" s="5">
        <v>65.930000000000007</v>
      </c>
      <c r="K4409" s="5">
        <v>30.3</v>
      </c>
      <c r="L4409" s="4">
        <f t="shared" si="205"/>
        <v>28.25</v>
      </c>
      <c r="M4409" s="5">
        <f t="shared" si="206"/>
        <v>30.3</v>
      </c>
      <c r="N4409" t="s">
        <v>24</v>
      </c>
      <c r="O4409" t="s">
        <v>34</v>
      </c>
    </row>
    <row r="4410" spans="1:15" x14ac:dyDescent="0.25">
      <c r="A4410">
        <v>21826</v>
      </c>
      <c r="B4410" t="s">
        <v>12</v>
      </c>
      <c r="C4410">
        <v>73</v>
      </c>
      <c r="D4410" t="str">
        <f t="shared" si="204"/>
        <v>60–79 Age Group</v>
      </c>
      <c r="E4410" t="s">
        <v>34</v>
      </c>
      <c r="F4410" t="s">
        <v>34</v>
      </c>
      <c r="G4410" t="s">
        <v>13</v>
      </c>
      <c r="H4410" t="s">
        <v>20</v>
      </c>
      <c r="I4410" t="s">
        <v>21</v>
      </c>
      <c r="J4410" s="5">
        <v>101.25</v>
      </c>
      <c r="K4410" s="5">
        <v>29.4</v>
      </c>
      <c r="L4410" s="4">
        <f t="shared" si="205"/>
        <v>28.25</v>
      </c>
      <c r="M4410" s="5">
        <f t="shared" si="206"/>
        <v>29.4</v>
      </c>
      <c r="N4410" t="s">
        <v>18</v>
      </c>
      <c r="O4410" t="s">
        <v>34</v>
      </c>
    </row>
    <row r="4411" spans="1:15" x14ac:dyDescent="0.25">
      <c r="A4411">
        <v>27660</v>
      </c>
      <c r="B4411" t="s">
        <v>19</v>
      </c>
      <c r="C4411">
        <v>73</v>
      </c>
      <c r="D4411" t="str">
        <f t="shared" si="204"/>
        <v>60–79 Age Group</v>
      </c>
      <c r="E4411" t="s">
        <v>13</v>
      </c>
      <c r="F4411" t="s">
        <v>34</v>
      </c>
      <c r="G4411" t="s">
        <v>34</v>
      </c>
      <c r="H4411" t="s">
        <v>20</v>
      </c>
      <c r="I4411" t="s">
        <v>21</v>
      </c>
      <c r="J4411" s="5">
        <v>198.3</v>
      </c>
      <c r="K4411" s="5">
        <v>54.3</v>
      </c>
      <c r="L4411" s="4">
        <f t="shared" si="205"/>
        <v>28.25</v>
      </c>
      <c r="M4411" s="5">
        <f t="shared" si="206"/>
        <v>54.3</v>
      </c>
      <c r="N4411" t="s">
        <v>18</v>
      </c>
      <c r="O4411" t="s">
        <v>34</v>
      </c>
    </row>
    <row r="4412" spans="1:15" x14ac:dyDescent="0.25">
      <c r="A4412">
        <v>28513</v>
      </c>
      <c r="B4412" t="s">
        <v>19</v>
      </c>
      <c r="C4412">
        <v>73</v>
      </c>
      <c r="D4412" t="str">
        <f t="shared" si="204"/>
        <v>60–79 Age Group</v>
      </c>
      <c r="E4412" t="s">
        <v>34</v>
      </c>
      <c r="F4412" t="s">
        <v>34</v>
      </c>
      <c r="G4412" t="s">
        <v>13</v>
      </c>
      <c r="H4412" t="s">
        <v>14</v>
      </c>
      <c r="I4412" t="s">
        <v>21</v>
      </c>
      <c r="J4412" s="5">
        <v>88.98</v>
      </c>
      <c r="K4412" s="5">
        <v>20.6</v>
      </c>
      <c r="L4412" s="4">
        <f t="shared" si="205"/>
        <v>28.25</v>
      </c>
      <c r="M4412" s="5">
        <f t="shared" si="206"/>
        <v>20.6</v>
      </c>
      <c r="N4412" t="s">
        <v>29</v>
      </c>
      <c r="O4412" t="s">
        <v>34</v>
      </c>
    </row>
    <row r="4413" spans="1:15" x14ac:dyDescent="0.25">
      <c r="A4413">
        <v>29314</v>
      </c>
      <c r="B4413" t="s">
        <v>19</v>
      </c>
      <c r="C4413">
        <v>73</v>
      </c>
      <c r="D4413" t="str">
        <f t="shared" si="204"/>
        <v>60–79 Age Group</v>
      </c>
      <c r="E4413" t="s">
        <v>13</v>
      </c>
      <c r="F4413" t="s">
        <v>13</v>
      </c>
      <c r="G4413" t="s">
        <v>13</v>
      </c>
      <c r="H4413" t="s">
        <v>43</v>
      </c>
      <c r="I4413" t="s">
        <v>15</v>
      </c>
      <c r="J4413" s="5">
        <v>67.38</v>
      </c>
      <c r="K4413" s="5">
        <v>32.799999999999997</v>
      </c>
      <c r="L4413" s="4">
        <f t="shared" si="205"/>
        <v>28.25</v>
      </c>
      <c r="M4413" s="5">
        <f t="shared" si="206"/>
        <v>32.799999999999997</v>
      </c>
      <c r="N4413" t="s">
        <v>18</v>
      </c>
      <c r="O4413" t="s">
        <v>34</v>
      </c>
    </row>
    <row r="4414" spans="1:15" x14ac:dyDescent="0.25">
      <c r="A4414">
        <v>30692</v>
      </c>
      <c r="B4414" t="s">
        <v>12</v>
      </c>
      <c r="C4414">
        <v>73</v>
      </c>
      <c r="D4414" t="str">
        <f t="shared" si="204"/>
        <v>60–79 Age Group</v>
      </c>
      <c r="E4414" t="s">
        <v>34</v>
      </c>
      <c r="F4414" t="s">
        <v>34</v>
      </c>
      <c r="G4414" t="s">
        <v>13</v>
      </c>
      <c r="H4414" t="s">
        <v>14</v>
      </c>
      <c r="I4414" t="s">
        <v>21</v>
      </c>
      <c r="J4414" s="5">
        <v>82.13</v>
      </c>
      <c r="K4414" s="5">
        <v>28.5</v>
      </c>
      <c r="L4414" s="4">
        <f t="shared" si="205"/>
        <v>28.25</v>
      </c>
      <c r="M4414" s="5">
        <f t="shared" si="206"/>
        <v>28.5</v>
      </c>
      <c r="N4414" t="s">
        <v>24</v>
      </c>
      <c r="O4414" t="s">
        <v>34</v>
      </c>
    </row>
    <row r="4415" spans="1:15" x14ac:dyDescent="0.25">
      <c r="A4415">
        <v>31421</v>
      </c>
      <c r="B4415" t="s">
        <v>12</v>
      </c>
      <c r="C4415">
        <v>73</v>
      </c>
      <c r="D4415" t="str">
        <f t="shared" si="204"/>
        <v>60–79 Age Group</v>
      </c>
      <c r="E4415" t="s">
        <v>34</v>
      </c>
      <c r="F4415" t="s">
        <v>13</v>
      </c>
      <c r="G4415" t="s">
        <v>13</v>
      </c>
      <c r="H4415" t="s">
        <v>43</v>
      </c>
      <c r="I4415" t="s">
        <v>21</v>
      </c>
      <c r="J4415" s="5">
        <v>219.73</v>
      </c>
      <c r="K4415" s="5">
        <v>28.6</v>
      </c>
      <c r="L4415" s="4">
        <f t="shared" si="205"/>
        <v>28.25</v>
      </c>
      <c r="M4415" s="5">
        <f t="shared" si="206"/>
        <v>28.6</v>
      </c>
      <c r="N4415" t="s">
        <v>24</v>
      </c>
      <c r="O4415" t="s">
        <v>13</v>
      </c>
    </row>
    <row r="4416" spans="1:15" x14ac:dyDescent="0.25">
      <c r="A4416">
        <v>32638</v>
      </c>
      <c r="B4416" t="s">
        <v>19</v>
      </c>
      <c r="C4416">
        <v>73</v>
      </c>
      <c r="D4416" t="str">
        <f t="shared" si="204"/>
        <v>60–79 Age Group</v>
      </c>
      <c r="E4416" t="s">
        <v>13</v>
      </c>
      <c r="F4416" t="s">
        <v>34</v>
      </c>
      <c r="G4416" t="s">
        <v>13</v>
      </c>
      <c r="H4416" t="s">
        <v>20</v>
      </c>
      <c r="I4416" t="s">
        <v>21</v>
      </c>
      <c r="J4416" s="5">
        <v>124.78</v>
      </c>
      <c r="K4416" s="5">
        <v>35.6</v>
      </c>
      <c r="L4416" s="4">
        <f t="shared" si="205"/>
        <v>28.25</v>
      </c>
      <c r="M4416" s="5">
        <f t="shared" si="206"/>
        <v>35.6</v>
      </c>
      <c r="N4416" t="s">
        <v>24</v>
      </c>
      <c r="O4416" t="s">
        <v>34</v>
      </c>
    </row>
    <row r="4417" spans="1:15" x14ac:dyDescent="0.25">
      <c r="A4417">
        <v>33532</v>
      </c>
      <c r="B4417" t="s">
        <v>19</v>
      </c>
      <c r="C4417">
        <v>73</v>
      </c>
      <c r="D4417" t="str">
        <f t="shared" si="204"/>
        <v>60–79 Age Group</v>
      </c>
      <c r="E4417" t="s">
        <v>34</v>
      </c>
      <c r="F4417" t="s">
        <v>13</v>
      </c>
      <c r="G4417" t="s">
        <v>13</v>
      </c>
      <c r="H4417" t="s">
        <v>14</v>
      </c>
      <c r="I4417" t="s">
        <v>21</v>
      </c>
      <c r="J4417" s="5">
        <v>102.46</v>
      </c>
      <c r="K4417" s="5">
        <v>29.7</v>
      </c>
      <c r="L4417" s="4">
        <f t="shared" si="205"/>
        <v>28.25</v>
      </c>
      <c r="M4417" s="5">
        <f t="shared" si="206"/>
        <v>29.7</v>
      </c>
      <c r="N4417" t="s">
        <v>24</v>
      </c>
      <c r="O4417" t="s">
        <v>34</v>
      </c>
    </row>
    <row r="4418" spans="1:15" x14ac:dyDescent="0.25">
      <c r="A4418">
        <v>34287</v>
      </c>
      <c r="B4418" t="s">
        <v>19</v>
      </c>
      <c r="C4418">
        <v>73</v>
      </c>
      <c r="D4418" t="str">
        <f t="shared" ref="D4418:D4481" si="207">_xlfn.IFS(
C4418&lt;18,"1–17 Age Group",
C4418&lt;40,"18–39 Age Group",
C4418&lt;60,"40–59 Age Group",
C4418&lt;80,"60–79 Age Group",
TRUE,"80+ Age Group"
)</f>
        <v>60–79 Age Group</v>
      </c>
      <c r="E4418" t="s">
        <v>34</v>
      </c>
      <c r="F4418" t="s">
        <v>34</v>
      </c>
      <c r="G4418" t="s">
        <v>13</v>
      </c>
      <c r="H4418" t="s">
        <v>20</v>
      </c>
      <c r="I4418" t="s">
        <v>21</v>
      </c>
      <c r="J4418" s="5">
        <v>98.69</v>
      </c>
      <c r="K4418" s="5">
        <v>27.6</v>
      </c>
      <c r="L4418" s="4">
        <f t="shared" ref="L4418:L4481" si="208">MEDIAN(K:K)</f>
        <v>28.25</v>
      </c>
      <c r="M4418" s="5">
        <f t="shared" ref="M4418:M4481" si="209">IF(K:K="",$L4418,$K4418)</f>
        <v>27.6</v>
      </c>
      <c r="N4418" t="s">
        <v>38</v>
      </c>
      <c r="O4418" t="s">
        <v>34</v>
      </c>
    </row>
    <row r="4419" spans="1:15" x14ac:dyDescent="0.25">
      <c r="A4419">
        <v>35446</v>
      </c>
      <c r="B4419" t="s">
        <v>12</v>
      </c>
      <c r="C4419">
        <v>73</v>
      </c>
      <c r="D4419" t="str">
        <f t="shared" si="207"/>
        <v>60–79 Age Group</v>
      </c>
      <c r="E4419" t="s">
        <v>34</v>
      </c>
      <c r="F4419" t="s">
        <v>34</v>
      </c>
      <c r="G4419" t="s">
        <v>13</v>
      </c>
      <c r="H4419" t="s">
        <v>43</v>
      </c>
      <c r="I4419" t="s">
        <v>21</v>
      </c>
      <c r="J4419" s="5">
        <v>208.69</v>
      </c>
      <c r="K4419" s="5">
        <v>30</v>
      </c>
      <c r="L4419" s="4">
        <f t="shared" si="208"/>
        <v>28.25</v>
      </c>
      <c r="M4419" s="5">
        <f t="shared" si="209"/>
        <v>30</v>
      </c>
      <c r="N4419" t="s">
        <v>38</v>
      </c>
      <c r="O4419" t="s">
        <v>34</v>
      </c>
    </row>
    <row r="4420" spans="1:15" x14ac:dyDescent="0.25">
      <c r="A4420">
        <v>39659</v>
      </c>
      <c r="B4420" t="s">
        <v>19</v>
      </c>
      <c r="C4420">
        <v>73</v>
      </c>
      <c r="D4420" t="str">
        <f t="shared" si="207"/>
        <v>60–79 Age Group</v>
      </c>
      <c r="E4420" t="s">
        <v>34</v>
      </c>
      <c r="F4420" t="s">
        <v>34</v>
      </c>
      <c r="G4420" t="s">
        <v>13</v>
      </c>
      <c r="H4420" t="s">
        <v>43</v>
      </c>
      <c r="I4420" t="s">
        <v>15</v>
      </c>
      <c r="J4420" s="5">
        <v>219.53</v>
      </c>
      <c r="K4420" s="5">
        <v>40.9</v>
      </c>
      <c r="L4420" s="4">
        <f t="shared" si="208"/>
        <v>28.25</v>
      </c>
      <c r="M4420" s="5">
        <f t="shared" si="209"/>
        <v>40.9</v>
      </c>
      <c r="N4420" t="s">
        <v>24</v>
      </c>
      <c r="O4420" t="s">
        <v>34</v>
      </c>
    </row>
    <row r="4421" spans="1:15" x14ac:dyDescent="0.25">
      <c r="A4421">
        <v>43892</v>
      </c>
      <c r="B4421" t="s">
        <v>19</v>
      </c>
      <c r="C4421">
        <v>73</v>
      </c>
      <c r="D4421" t="str">
        <f t="shared" si="207"/>
        <v>60–79 Age Group</v>
      </c>
      <c r="E4421" t="s">
        <v>34</v>
      </c>
      <c r="F4421" t="s">
        <v>34</v>
      </c>
      <c r="G4421" t="s">
        <v>13</v>
      </c>
      <c r="H4421" t="s">
        <v>14</v>
      </c>
      <c r="I4421" t="s">
        <v>21</v>
      </c>
      <c r="J4421" s="5">
        <v>81.78</v>
      </c>
      <c r="K4421" s="5">
        <v>28.8</v>
      </c>
      <c r="L4421" s="4">
        <f t="shared" si="208"/>
        <v>28.25</v>
      </c>
      <c r="M4421" s="5">
        <f t="shared" si="209"/>
        <v>28.8</v>
      </c>
      <c r="N4421" t="s">
        <v>24</v>
      </c>
      <c r="O4421" t="s">
        <v>34</v>
      </c>
    </row>
    <row r="4422" spans="1:15" x14ac:dyDescent="0.25">
      <c r="A4422">
        <v>45751</v>
      </c>
      <c r="B4422" t="s">
        <v>12</v>
      </c>
      <c r="C4422">
        <v>73</v>
      </c>
      <c r="D4422" t="str">
        <f t="shared" si="207"/>
        <v>60–79 Age Group</v>
      </c>
      <c r="E4422" t="s">
        <v>13</v>
      </c>
      <c r="F4422" t="s">
        <v>34</v>
      </c>
      <c r="G4422" t="s">
        <v>13</v>
      </c>
      <c r="H4422" t="s">
        <v>20</v>
      </c>
      <c r="I4422" t="s">
        <v>21</v>
      </c>
      <c r="J4422" s="5">
        <v>202.57</v>
      </c>
      <c r="K4422" s="5">
        <v>37.4</v>
      </c>
      <c r="L4422" s="4">
        <f t="shared" si="208"/>
        <v>28.25</v>
      </c>
      <c r="M4422" s="5">
        <f t="shared" si="209"/>
        <v>37.4</v>
      </c>
      <c r="N4422" t="s">
        <v>24</v>
      </c>
      <c r="O4422" t="s">
        <v>34</v>
      </c>
    </row>
    <row r="4423" spans="1:15" x14ac:dyDescent="0.25">
      <c r="A4423">
        <v>49789</v>
      </c>
      <c r="B4423" t="s">
        <v>19</v>
      </c>
      <c r="C4423">
        <v>73</v>
      </c>
      <c r="D4423" t="str">
        <f t="shared" si="207"/>
        <v>60–79 Age Group</v>
      </c>
      <c r="E4423" t="s">
        <v>34</v>
      </c>
      <c r="F4423" t="s">
        <v>34</v>
      </c>
      <c r="G4423" t="s">
        <v>34</v>
      </c>
      <c r="H4423" t="s">
        <v>43</v>
      </c>
      <c r="I4423" t="s">
        <v>15</v>
      </c>
      <c r="J4423" s="5">
        <v>62.99</v>
      </c>
      <c r="K4423" s="5">
        <v>25.4</v>
      </c>
      <c r="L4423" s="4">
        <f t="shared" si="208"/>
        <v>28.25</v>
      </c>
      <c r="M4423" s="5">
        <f t="shared" si="209"/>
        <v>25.4</v>
      </c>
      <c r="N4423" t="s">
        <v>18</v>
      </c>
      <c r="O4423" t="s">
        <v>34</v>
      </c>
    </row>
    <row r="4424" spans="1:15" x14ac:dyDescent="0.25">
      <c r="A4424">
        <v>50363</v>
      </c>
      <c r="B4424" t="s">
        <v>19</v>
      </c>
      <c r="C4424">
        <v>73</v>
      </c>
      <c r="D4424" t="str">
        <f t="shared" si="207"/>
        <v>60–79 Age Group</v>
      </c>
      <c r="E4424" t="s">
        <v>13</v>
      </c>
      <c r="F4424" t="s">
        <v>34</v>
      </c>
      <c r="G4424" t="s">
        <v>13</v>
      </c>
      <c r="H4424" t="s">
        <v>14</v>
      </c>
      <c r="I4424" t="s">
        <v>21</v>
      </c>
      <c r="J4424" s="5">
        <v>60.98</v>
      </c>
      <c r="K4424" s="5">
        <v>29.9</v>
      </c>
      <c r="L4424" s="4">
        <f t="shared" si="208"/>
        <v>28.25</v>
      </c>
      <c r="M4424" s="5">
        <f t="shared" si="209"/>
        <v>29.9</v>
      </c>
      <c r="N4424" t="s">
        <v>18</v>
      </c>
      <c r="O4424" t="s">
        <v>34</v>
      </c>
    </row>
    <row r="4425" spans="1:15" x14ac:dyDescent="0.25">
      <c r="A4425">
        <v>52808</v>
      </c>
      <c r="B4425" t="s">
        <v>12</v>
      </c>
      <c r="C4425">
        <v>73</v>
      </c>
      <c r="D4425" t="str">
        <f t="shared" si="207"/>
        <v>60–79 Age Group</v>
      </c>
      <c r="E4425" t="s">
        <v>34</v>
      </c>
      <c r="F4425" t="s">
        <v>34</v>
      </c>
      <c r="G4425" t="s">
        <v>13</v>
      </c>
      <c r="H4425" t="s">
        <v>14</v>
      </c>
      <c r="I4425" t="s">
        <v>15</v>
      </c>
      <c r="J4425" s="5">
        <v>84.11</v>
      </c>
      <c r="K4425" s="5">
        <v>27.9</v>
      </c>
      <c r="L4425" s="4">
        <f t="shared" si="208"/>
        <v>28.25</v>
      </c>
      <c r="M4425" s="5">
        <f t="shared" si="209"/>
        <v>27.9</v>
      </c>
      <c r="N4425" t="s">
        <v>24</v>
      </c>
      <c r="O4425" t="s">
        <v>34</v>
      </c>
    </row>
    <row r="4426" spans="1:15" x14ac:dyDescent="0.25">
      <c r="A4426">
        <v>53440</v>
      </c>
      <c r="B4426" t="s">
        <v>19</v>
      </c>
      <c r="C4426">
        <v>73</v>
      </c>
      <c r="D4426" t="str">
        <f t="shared" si="207"/>
        <v>60–79 Age Group</v>
      </c>
      <c r="E4426" t="s">
        <v>13</v>
      </c>
      <c r="F4426" t="s">
        <v>34</v>
      </c>
      <c r="G4426" t="s">
        <v>13</v>
      </c>
      <c r="H4426" t="s">
        <v>14</v>
      </c>
      <c r="I4426" t="s">
        <v>21</v>
      </c>
      <c r="J4426" s="5">
        <v>190.14</v>
      </c>
      <c r="K4426" s="5">
        <v>36.5</v>
      </c>
      <c r="L4426" s="4">
        <f t="shared" si="208"/>
        <v>28.25</v>
      </c>
      <c r="M4426" s="5">
        <f t="shared" si="209"/>
        <v>36.5</v>
      </c>
      <c r="N4426" t="s">
        <v>24</v>
      </c>
      <c r="O4426" t="s">
        <v>13</v>
      </c>
    </row>
    <row r="4427" spans="1:15" x14ac:dyDescent="0.25">
      <c r="A4427">
        <v>56573</v>
      </c>
      <c r="B4427" t="s">
        <v>12</v>
      </c>
      <c r="C4427">
        <v>73</v>
      </c>
      <c r="D4427" t="str">
        <f t="shared" si="207"/>
        <v>60–79 Age Group</v>
      </c>
      <c r="E4427" t="s">
        <v>34</v>
      </c>
      <c r="F4427" t="s">
        <v>34</v>
      </c>
      <c r="G4427" t="s">
        <v>13</v>
      </c>
      <c r="H4427" t="s">
        <v>14</v>
      </c>
      <c r="I4427" t="s">
        <v>21</v>
      </c>
      <c r="J4427" s="5">
        <v>121.83</v>
      </c>
      <c r="K4427" s="5">
        <v>30.3</v>
      </c>
      <c r="L4427" s="4">
        <f t="shared" si="208"/>
        <v>28.25</v>
      </c>
      <c r="M4427" s="5">
        <f t="shared" si="209"/>
        <v>30.3</v>
      </c>
      <c r="N4427" t="s">
        <v>18</v>
      </c>
      <c r="O4427" t="s">
        <v>34</v>
      </c>
    </row>
    <row r="4428" spans="1:15" x14ac:dyDescent="0.25">
      <c r="A4428">
        <v>58631</v>
      </c>
      <c r="B4428" t="s">
        <v>12</v>
      </c>
      <c r="C4428">
        <v>73</v>
      </c>
      <c r="D4428" t="str">
        <f t="shared" si="207"/>
        <v>60–79 Age Group</v>
      </c>
      <c r="E4428" t="s">
        <v>13</v>
      </c>
      <c r="F4428" t="s">
        <v>34</v>
      </c>
      <c r="G4428" t="s">
        <v>13</v>
      </c>
      <c r="H4428" t="s">
        <v>20</v>
      </c>
      <c r="I4428" t="s">
        <v>15</v>
      </c>
      <c r="J4428" s="5">
        <v>194.99</v>
      </c>
      <c r="K4428" s="5">
        <v>32.799999999999997</v>
      </c>
      <c r="L4428" s="4">
        <f t="shared" si="208"/>
        <v>28.25</v>
      </c>
      <c r="M4428" s="5">
        <f t="shared" si="209"/>
        <v>32.799999999999997</v>
      </c>
      <c r="N4428" t="s">
        <v>24</v>
      </c>
      <c r="O4428" t="s">
        <v>13</v>
      </c>
    </row>
    <row r="4429" spans="1:15" x14ac:dyDescent="0.25">
      <c r="A4429">
        <v>59157</v>
      </c>
      <c r="B4429" t="s">
        <v>12</v>
      </c>
      <c r="C4429">
        <v>73</v>
      </c>
      <c r="D4429" t="str">
        <f t="shared" si="207"/>
        <v>60–79 Age Group</v>
      </c>
      <c r="E4429" t="s">
        <v>13</v>
      </c>
      <c r="F4429" t="s">
        <v>34</v>
      </c>
      <c r="G4429" t="s">
        <v>13</v>
      </c>
      <c r="H4429" t="s">
        <v>14</v>
      </c>
      <c r="I4429" t="s">
        <v>15</v>
      </c>
      <c r="J4429" s="5">
        <v>88.34</v>
      </c>
      <c r="K4429" s="5">
        <v>27.5</v>
      </c>
      <c r="L4429" s="4">
        <f t="shared" si="208"/>
        <v>28.25</v>
      </c>
      <c r="M4429" s="5">
        <f t="shared" si="209"/>
        <v>27.5</v>
      </c>
      <c r="N4429" t="s">
        <v>24</v>
      </c>
      <c r="O4429" t="s">
        <v>34</v>
      </c>
    </row>
    <row r="4430" spans="1:15" x14ac:dyDescent="0.25">
      <c r="A4430">
        <v>60235</v>
      </c>
      <c r="B4430" t="s">
        <v>12</v>
      </c>
      <c r="C4430">
        <v>73</v>
      </c>
      <c r="D4430" t="str">
        <f t="shared" si="207"/>
        <v>60–79 Age Group</v>
      </c>
      <c r="E4430" t="s">
        <v>34</v>
      </c>
      <c r="F4430" t="s">
        <v>13</v>
      </c>
      <c r="G4430" t="s">
        <v>13</v>
      </c>
      <c r="H4430" t="s">
        <v>14</v>
      </c>
      <c r="I4430" t="s">
        <v>21</v>
      </c>
      <c r="J4430" s="5">
        <v>72.42</v>
      </c>
      <c r="K4430" s="5">
        <v>27.6</v>
      </c>
      <c r="L4430" s="4">
        <f t="shared" si="208"/>
        <v>28.25</v>
      </c>
      <c r="M4430" s="5">
        <f t="shared" si="209"/>
        <v>27.6</v>
      </c>
      <c r="N4430" t="s">
        <v>24</v>
      </c>
      <c r="O4430" t="s">
        <v>34</v>
      </c>
    </row>
    <row r="4431" spans="1:15" x14ac:dyDescent="0.25">
      <c r="A4431">
        <v>65419</v>
      </c>
      <c r="B4431" t="s">
        <v>12</v>
      </c>
      <c r="C4431">
        <v>73</v>
      </c>
      <c r="D4431" t="str">
        <f t="shared" si="207"/>
        <v>60–79 Age Group</v>
      </c>
      <c r="E4431" t="s">
        <v>34</v>
      </c>
      <c r="F4431" t="s">
        <v>13</v>
      </c>
      <c r="G4431" t="s">
        <v>13</v>
      </c>
      <c r="H4431" t="s">
        <v>43</v>
      </c>
      <c r="I4431" t="s">
        <v>21</v>
      </c>
      <c r="J4431" s="5">
        <v>70.23</v>
      </c>
      <c r="K4431" s="5">
        <v>28.1</v>
      </c>
      <c r="L4431" s="4">
        <f t="shared" si="208"/>
        <v>28.25</v>
      </c>
      <c r="M4431" s="5">
        <f t="shared" si="209"/>
        <v>28.1</v>
      </c>
      <c r="N4431" t="s">
        <v>24</v>
      </c>
      <c r="O4431" t="s">
        <v>34</v>
      </c>
    </row>
    <row r="4432" spans="1:15" x14ac:dyDescent="0.25">
      <c r="A4432">
        <v>67159</v>
      </c>
      <c r="B4432" t="s">
        <v>12</v>
      </c>
      <c r="C4432">
        <v>73</v>
      </c>
      <c r="D4432" t="str">
        <f t="shared" si="207"/>
        <v>60–79 Age Group</v>
      </c>
      <c r="E4432" t="s">
        <v>13</v>
      </c>
      <c r="F4432" t="s">
        <v>34</v>
      </c>
      <c r="G4432" t="s">
        <v>34</v>
      </c>
      <c r="H4432" t="s">
        <v>43</v>
      </c>
      <c r="I4432" t="s">
        <v>15</v>
      </c>
      <c r="J4432" s="5">
        <v>71.290000000000006</v>
      </c>
      <c r="K4432" s="5">
        <v>37.700000000000003</v>
      </c>
      <c r="L4432" s="4">
        <f t="shared" si="208"/>
        <v>28.25</v>
      </c>
      <c r="M4432" s="5">
        <f t="shared" si="209"/>
        <v>37.700000000000003</v>
      </c>
      <c r="N4432" t="s">
        <v>24</v>
      </c>
      <c r="O4432" t="s">
        <v>34</v>
      </c>
    </row>
    <row r="4433" spans="1:15" x14ac:dyDescent="0.25">
      <c r="A4433">
        <v>67956</v>
      </c>
      <c r="B4433" t="s">
        <v>19</v>
      </c>
      <c r="C4433">
        <v>73</v>
      </c>
      <c r="D4433" t="str">
        <f t="shared" si="207"/>
        <v>60–79 Age Group</v>
      </c>
      <c r="E4433" t="s">
        <v>34</v>
      </c>
      <c r="F4433" t="s">
        <v>34</v>
      </c>
      <c r="G4433" t="s">
        <v>13</v>
      </c>
      <c r="H4433" t="s">
        <v>14</v>
      </c>
      <c r="I4433" t="s">
        <v>15</v>
      </c>
      <c r="J4433" s="5">
        <v>90.01</v>
      </c>
      <c r="K4433" s="5">
        <v>32.4</v>
      </c>
      <c r="L4433" s="4">
        <f t="shared" si="208"/>
        <v>28.25</v>
      </c>
      <c r="M4433" s="5">
        <f t="shared" si="209"/>
        <v>32.4</v>
      </c>
      <c r="N4433" t="s">
        <v>18</v>
      </c>
      <c r="O4433" t="s">
        <v>34</v>
      </c>
    </row>
    <row r="4434" spans="1:15" x14ac:dyDescent="0.25">
      <c r="A4434">
        <v>68356</v>
      </c>
      <c r="B4434" t="s">
        <v>19</v>
      </c>
      <c r="C4434">
        <v>73</v>
      </c>
      <c r="D4434" t="str">
        <f t="shared" si="207"/>
        <v>60–79 Age Group</v>
      </c>
      <c r="E4434" t="s">
        <v>34</v>
      </c>
      <c r="F4434" t="s">
        <v>34</v>
      </c>
      <c r="G4434" t="s">
        <v>13</v>
      </c>
      <c r="H4434" t="s">
        <v>20</v>
      </c>
      <c r="I4434" t="s">
        <v>15</v>
      </c>
      <c r="J4434" s="5">
        <v>70.94</v>
      </c>
      <c r="K4434" s="5">
        <v>34.4</v>
      </c>
      <c r="L4434" s="4">
        <f t="shared" si="208"/>
        <v>28.25</v>
      </c>
      <c r="M4434" s="5">
        <f t="shared" si="209"/>
        <v>34.4</v>
      </c>
      <c r="N4434" t="s">
        <v>24</v>
      </c>
      <c r="O4434" t="s">
        <v>13</v>
      </c>
    </row>
    <row r="4435" spans="1:15" x14ac:dyDescent="0.25">
      <c r="A4435">
        <v>69404</v>
      </c>
      <c r="B4435" t="s">
        <v>12</v>
      </c>
      <c r="C4435">
        <v>73</v>
      </c>
      <c r="D4435" t="str">
        <f t="shared" si="207"/>
        <v>60–79 Age Group</v>
      </c>
      <c r="E4435" t="s">
        <v>34</v>
      </c>
      <c r="F4435" t="s">
        <v>34</v>
      </c>
      <c r="G4435" t="s">
        <v>13</v>
      </c>
      <c r="H4435" t="s">
        <v>43</v>
      </c>
      <c r="I4435" t="s">
        <v>21</v>
      </c>
      <c r="J4435" s="5">
        <v>76.45</v>
      </c>
      <c r="K4435" s="5">
        <v>28.7</v>
      </c>
      <c r="L4435" s="4">
        <f t="shared" si="208"/>
        <v>28.25</v>
      </c>
      <c r="M4435" s="5">
        <f t="shared" si="209"/>
        <v>28.7</v>
      </c>
      <c r="N4435" t="s">
        <v>38</v>
      </c>
      <c r="O4435" t="s">
        <v>34</v>
      </c>
    </row>
    <row r="4436" spans="1:15" x14ac:dyDescent="0.25">
      <c r="A4436">
        <v>69979</v>
      </c>
      <c r="B4436" t="s">
        <v>12</v>
      </c>
      <c r="C4436">
        <v>73</v>
      </c>
      <c r="D4436" t="str">
        <f t="shared" si="207"/>
        <v>60–79 Age Group</v>
      </c>
      <c r="E4436" t="s">
        <v>34</v>
      </c>
      <c r="F4436" t="s">
        <v>34</v>
      </c>
      <c r="G4436" t="s">
        <v>13</v>
      </c>
      <c r="H4436" t="s">
        <v>20</v>
      </c>
      <c r="I4436" t="s">
        <v>21</v>
      </c>
      <c r="J4436" s="5">
        <v>231.43</v>
      </c>
      <c r="K4436" s="5">
        <v>23</v>
      </c>
      <c r="L4436" s="4">
        <f t="shared" si="208"/>
        <v>28.25</v>
      </c>
      <c r="M4436" s="5">
        <f t="shared" si="209"/>
        <v>23</v>
      </c>
      <c r="N4436" t="s">
        <v>29</v>
      </c>
      <c r="O4436" t="s">
        <v>34</v>
      </c>
    </row>
    <row r="4437" spans="1:15" x14ac:dyDescent="0.25">
      <c r="A4437">
        <v>70845</v>
      </c>
      <c r="B4437" t="s">
        <v>12</v>
      </c>
      <c r="C4437">
        <v>73</v>
      </c>
      <c r="D4437" t="str">
        <f t="shared" si="207"/>
        <v>60–79 Age Group</v>
      </c>
      <c r="E4437" t="s">
        <v>34</v>
      </c>
      <c r="F4437" t="s">
        <v>13</v>
      </c>
      <c r="G4437" t="s">
        <v>13</v>
      </c>
      <c r="H4437" t="s">
        <v>14</v>
      </c>
      <c r="I4437" t="s">
        <v>21</v>
      </c>
      <c r="J4437" s="5">
        <v>62.44</v>
      </c>
      <c r="K4437" s="5">
        <v>25.2</v>
      </c>
      <c r="L4437" s="4">
        <f t="shared" si="208"/>
        <v>28.25</v>
      </c>
      <c r="M4437" s="5">
        <f t="shared" si="209"/>
        <v>25.2</v>
      </c>
      <c r="N4437" t="s">
        <v>29</v>
      </c>
      <c r="O4437" t="s">
        <v>34</v>
      </c>
    </row>
    <row r="4438" spans="1:15" x14ac:dyDescent="0.25">
      <c r="A4438">
        <v>72398</v>
      </c>
      <c r="B4438" t="s">
        <v>19</v>
      </c>
      <c r="C4438">
        <v>73</v>
      </c>
      <c r="D4438" t="str">
        <f t="shared" si="207"/>
        <v>60–79 Age Group</v>
      </c>
      <c r="E4438" t="s">
        <v>13</v>
      </c>
      <c r="F4438" t="s">
        <v>34</v>
      </c>
      <c r="G4438" t="s">
        <v>13</v>
      </c>
      <c r="H4438" t="s">
        <v>14</v>
      </c>
      <c r="I4438" t="s">
        <v>15</v>
      </c>
      <c r="J4438" s="5">
        <v>110.38</v>
      </c>
      <c r="K4438" s="5">
        <v>26.3</v>
      </c>
      <c r="L4438" s="4">
        <f t="shared" si="208"/>
        <v>28.25</v>
      </c>
      <c r="M4438" s="5">
        <f t="shared" si="209"/>
        <v>26.3</v>
      </c>
      <c r="N4438" t="s">
        <v>24</v>
      </c>
      <c r="O4438" t="s">
        <v>34</v>
      </c>
    </row>
    <row r="4439" spans="1:15" x14ac:dyDescent="0.25">
      <c r="A4439">
        <v>491</v>
      </c>
      <c r="B4439" t="s">
        <v>19</v>
      </c>
      <c r="C4439">
        <v>74</v>
      </c>
      <c r="D4439" t="str">
        <f t="shared" si="207"/>
        <v>60–79 Age Group</v>
      </c>
      <c r="E4439" t="s">
        <v>34</v>
      </c>
      <c r="F4439" t="s">
        <v>34</v>
      </c>
      <c r="G4439" t="s">
        <v>13</v>
      </c>
      <c r="H4439" t="s">
        <v>20</v>
      </c>
      <c r="I4439" t="s">
        <v>15</v>
      </c>
      <c r="J4439" s="5">
        <v>74.959999999999994</v>
      </c>
      <c r="K4439" s="5">
        <v>26.6</v>
      </c>
      <c r="L4439" s="4">
        <f t="shared" si="208"/>
        <v>28.25</v>
      </c>
      <c r="M4439" s="5">
        <f t="shared" si="209"/>
        <v>26.6</v>
      </c>
      <c r="N4439" t="s">
        <v>24</v>
      </c>
      <c r="O4439" t="s">
        <v>13</v>
      </c>
    </row>
    <row r="4440" spans="1:15" x14ac:dyDescent="0.25">
      <c r="A4440">
        <v>768</v>
      </c>
      <c r="B4440" t="s">
        <v>19</v>
      </c>
      <c r="C4440">
        <v>74</v>
      </c>
      <c r="D4440" t="str">
        <f t="shared" si="207"/>
        <v>60–79 Age Group</v>
      </c>
      <c r="E4440" t="s">
        <v>34</v>
      </c>
      <c r="F4440" t="s">
        <v>34</v>
      </c>
      <c r="G4440" t="s">
        <v>13</v>
      </c>
      <c r="H4440" t="s">
        <v>20</v>
      </c>
      <c r="I4440" t="s">
        <v>15</v>
      </c>
      <c r="J4440" s="5">
        <v>68.180000000000007</v>
      </c>
      <c r="K4440" s="5">
        <v>27.3</v>
      </c>
      <c r="L4440" s="4">
        <f t="shared" si="208"/>
        <v>28.25</v>
      </c>
      <c r="M4440" s="5">
        <f t="shared" si="209"/>
        <v>27.3</v>
      </c>
      <c r="N4440" t="s">
        <v>18</v>
      </c>
      <c r="O4440" t="s">
        <v>34</v>
      </c>
    </row>
    <row r="4441" spans="1:15" x14ac:dyDescent="0.25">
      <c r="A4441">
        <v>1301</v>
      </c>
      <c r="B4441" t="s">
        <v>19</v>
      </c>
      <c r="C4441">
        <v>74</v>
      </c>
      <c r="D4441" t="str">
        <f t="shared" si="207"/>
        <v>60–79 Age Group</v>
      </c>
      <c r="E4441" t="s">
        <v>34</v>
      </c>
      <c r="F4441" t="s">
        <v>34</v>
      </c>
      <c r="G4441" t="s">
        <v>34</v>
      </c>
      <c r="H4441" t="s">
        <v>20</v>
      </c>
      <c r="I4441" t="s">
        <v>15</v>
      </c>
      <c r="J4441" s="5">
        <v>204.77</v>
      </c>
      <c r="K4441" s="5">
        <v>40.799999999999997</v>
      </c>
      <c r="L4441" s="4">
        <f t="shared" si="208"/>
        <v>28.25</v>
      </c>
      <c r="M4441" s="5">
        <f t="shared" si="209"/>
        <v>40.799999999999997</v>
      </c>
      <c r="N4441" t="s">
        <v>24</v>
      </c>
      <c r="O4441" t="s">
        <v>34</v>
      </c>
    </row>
    <row r="4442" spans="1:15" x14ac:dyDescent="0.25">
      <c r="A4442">
        <v>4692</v>
      </c>
      <c r="B4442" t="s">
        <v>19</v>
      </c>
      <c r="C4442">
        <v>74</v>
      </c>
      <c r="D4442" t="str">
        <f t="shared" si="207"/>
        <v>60–79 Age Group</v>
      </c>
      <c r="E4442" t="s">
        <v>34</v>
      </c>
      <c r="F4442" t="s">
        <v>34</v>
      </c>
      <c r="G4442" t="s">
        <v>13</v>
      </c>
      <c r="H4442" t="s">
        <v>43</v>
      </c>
      <c r="I4442" t="s">
        <v>15</v>
      </c>
      <c r="J4442" s="5">
        <v>251.99</v>
      </c>
      <c r="K4442" s="5">
        <v>25.5</v>
      </c>
      <c r="L4442" s="4">
        <f t="shared" si="208"/>
        <v>28.25</v>
      </c>
      <c r="M4442" s="5">
        <f t="shared" si="209"/>
        <v>25.5</v>
      </c>
      <c r="N4442" t="s">
        <v>24</v>
      </c>
      <c r="O4442" t="s">
        <v>34</v>
      </c>
    </row>
    <row r="4443" spans="1:15" x14ac:dyDescent="0.25">
      <c r="A4443">
        <v>7547</v>
      </c>
      <c r="B4443" t="s">
        <v>12</v>
      </c>
      <c r="C4443">
        <v>74</v>
      </c>
      <c r="D4443" t="str">
        <f t="shared" si="207"/>
        <v>60–79 Age Group</v>
      </c>
      <c r="E4443" t="s">
        <v>34</v>
      </c>
      <c r="F4443" t="s">
        <v>34</v>
      </c>
      <c r="G4443" t="s">
        <v>13</v>
      </c>
      <c r="H4443" t="s">
        <v>14</v>
      </c>
      <c r="I4443" t="s">
        <v>15</v>
      </c>
      <c r="J4443" s="5">
        <v>72.959999999999994</v>
      </c>
      <c r="K4443" s="5">
        <v>31.3</v>
      </c>
      <c r="L4443" s="4">
        <f t="shared" si="208"/>
        <v>28.25</v>
      </c>
      <c r="M4443" s="5">
        <f t="shared" si="209"/>
        <v>31.3</v>
      </c>
      <c r="N4443" t="s">
        <v>29</v>
      </c>
      <c r="O4443" t="s">
        <v>13</v>
      </c>
    </row>
    <row r="4444" spans="1:15" x14ac:dyDescent="0.25">
      <c r="A4444">
        <v>8045</v>
      </c>
      <c r="B4444" t="s">
        <v>19</v>
      </c>
      <c r="C4444">
        <v>74</v>
      </c>
      <c r="D4444" t="str">
        <f t="shared" si="207"/>
        <v>60–79 Age Group</v>
      </c>
      <c r="E4444" t="s">
        <v>13</v>
      </c>
      <c r="F4444" t="s">
        <v>34</v>
      </c>
      <c r="G4444" t="s">
        <v>13</v>
      </c>
      <c r="H4444" t="s">
        <v>14</v>
      </c>
      <c r="I4444" t="s">
        <v>15</v>
      </c>
      <c r="J4444" s="5">
        <v>70.28</v>
      </c>
      <c r="K4444" s="5">
        <v>21.8</v>
      </c>
      <c r="L4444" s="4">
        <f t="shared" si="208"/>
        <v>28.25</v>
      </c>
      <c r="M4444" s="5">
        <f t="shared" si="209"/>
        <v>21.8</v>
      </c>
      <c r="N4444" t="s">
        <v>24</v>
      </c>
      <c r="O4444" t="s">
        <v>13</v>
      </c>
    </row>
    <row r="4445" spans="1:15" x14ac:dyDescent="0.25">
      <c r="A4445">
        <v>10636</v>
      </c>
      <c r="B4445" t="s">
        <v>19</v>
      </c>
      <c r="C4445">
        <v>74</v>
      </c>
      <c r="D4445" t="str">
        <f t="shared" si="207"/>
        <v>60–79 Age Group</v>
      </c>
      <c r="E4445" t="s">
        <v>34</v>
      </c>
      <c r="F4445" t="s">
        <v>34</v>
      </c>
      <c r="G4445" t="s">
        <v>13</v>
      </c>
      <c r="H4445" t="s">
        <v>20</v>
      </c>
      <c r="I4445" t="s">
        <v>21</v>
      </c>
      <c r="J4445" s="5">
        <v>82.27</v>
      </c>
      <c r="K4445" s="5">
        <v>23.6</v>
      </c>
      <c r="L4445" s="4">
        <f t="shared" si="208"/>
        <v>28.25</v>
      </c>
      <c r="M4445" s="5">
        <f t="shared" si="209"/>
        <v>23.6</v>
      </c>
      <c r="N4445" t="s">
        <v>18</v>
      </c>
      <c r="O4445" t="s">
        <v>34</v>
      </c>
    </row>
    <row r="4446" spans="1:15" x14ac:dyDescent="0.25">
      <c r="A4446">
        <v>12279</v>
      </c>
      <c r="B4446" t="s">
        <v>12</v>
      </c>
      <c r="C4446">
        <v>74</v>
      </c>
      <c r="D4446" t="str">
        <f t="shared" si="207"/>
        <v>60–79 Age Group</v>
      </c>
      <c r="E4446" t="s">
        <v>34</v>
      </c>
      <c r="F4446" t="s">
        <v>34</v>
      </c>
      <c r="G4446" t="s">
        <v>13</v>
      </c>
      <c r="H4446" t="s">
        <v>14</v>
      </c>
      <c r="I4446" t="s">
        <v>15</v>
      </c>
      <c r="J4446" s="5">
        <v>227.94</v>
      </c>
      <c r="K4446" s="5">
        <v>26</v>
      </c>
      <c r="L4446" s="4">
        <f t="shared" si="208"/>
        <v>28.25</v>
      </c>
      <c r="M4446" s="5">
        <f t="shared" si="209"/>
        <v>26</v>
      </c>
      <c r="N4446" t="s">
        <v>38</v>
      </c>
      <c r="O4446" t="s">
        <v>34</v>
      </c>
    </row>
    <row r="4447" spans="1:15" x14ac:dyDescent="0.25">
      <c r="A4447">
        <v>12662</v>
      </c>
      <c r="B4447" t="s">
        <v>12</v>
      </c>
      <c r="C4447">
        <v>74</v>
      </c>
      <c r="D4447" t="str">
        <f t="shared" si="207"/>
        <v>60–79 Age Group</v>
      </c>
      <c r="E4447" t="s">
        <v>13</v>
      </c>
      <c r="F4447" t="s">
        <v>34</v>
      </c>
      <c r="G4447" t="s">
        <v>13</v>
      </c>
      <c r="H4447" t="s">
        <v>20</v>
      </c>
      <c r="I4447" t="s">
        <v>15</v>
      </c>
      <c r="J4447" s="5">
        <v>112.54</v>
      </c>
      <c r="K4447" s="5">
        <v>27.7</v>
      </c>
      <c r="L4447" s="4">
        <f t="shared" si="208"/>
        <v>28.25</v>
      </c>
      <c r="M4447" s="5">
        <f t="shared" si="209"/>
        <v>27.7</v>
      </c>
      <c r="N4447" t="s">
        <v>18</v>
      </c>
      <c r="O4447" t="s">
        <v>34</v>
      </c>
    </row>
    <row r="4448" spans="1:15" x14ac:dyDescent="0.25">
      <c r="A4448">
        <v>12982</v>
      </c>
      <c r="B4448" t="s">
        <v>12</v>
      </c>
      <c r="C4448">
        <v>74</v>
      </c>
      <c r="D4448" t="str">
        <f t="shared" si="207"/>
        <v>60–79 Age Group</v>
      </c>
      <c r="E4448" t="s">
        <v>34</v>
      </c>
      <c r="F4448" t="s">
        <v>34</v>
      </c>
      <c r="G4448" t="s">
        <v>13</v>
      </c>
      <c r="H4448" t="s">
        <v>20</v>
      </c>
      <c r="I4448" t="s">
        <v>15</v>
      </c>
      <c r="J4448" s="5">
        <v>186.17</v>
      </c>
      <c r="K4448" s="5">
        <v>44.3</v>
      </c>
      <c r="L4448" s="4">
        <f t="shared" si="208"/>
        <v>28.25</v>
      </c>
      <c r="M4448" s="5">
        <f t="shared" si="209"/>
        <v>44.3</v>
      </c>
      <c r="N4448" t="s">
        <v>38</v>
      </c>
      <c r="O4448" t="s">
        <v>34</v>
      </c>
    </row>
    <row r="4449" spans="1:15" x14ac:dyDescent="0.25">
      <c r="A4449">
        <v>13764</v>
      </c>
      <c r="B4449" t="s">
        <v>19</v>
      </c>
      <c r="C4449">
        <v>74</v>
      </c>
      <c r="D4449" t="str">
        <f t="shared" si="207"/>
        <v>60–79 Age Group</v>
      </c>
      <c r="E4449" t="s">
        <v>34</v>
      </c>
      <c r="F4449" t="s">
        <v>34</v>
      </c>
      <c r="G4449" t="s">
        <v>13</v>
      </c>
      <c r="H4449" t="s">
        <v>14</v>
      </c>
      <c r="I4449" t="s">
        <v>15</v>
      </c>
      <c r="J4449" s="5">
        <v>116.04</v>
      </c>
      <c r="K4449" s="5">
        <v>30.9</v>
      </c>
      <c r="L4449" s="4">
        <f t="shared" si="208"/>
        <v>28.25</v>
      </c>
      <c r="M4449" s="5">
        <f t="shared" si="209"/>
        <v>30.9</v>
      </c>
      <c r="N4449" t="s">
        <v>24</v>
      </c>
      <c r="O4449" t="s">
        <v>34</v>
      </c>
    </row>
    <row r="4450" spans="1:15" x14ac:dyDescent="0.25">
      <c r="A4450">
        <v>14489</v>
      </c>
      <c r="B4450" t="s">
        <v>19</v>
      </c>
      <c r="C4450">
        <v>74</v>
      </c>
      <c r="D4450" t="str">
        <f t="shared" si="207"/>
        <v>60–79 Age Group</v>
      </c>
      <c r="E4450" t="s">
        <v>34</v>
      </c>
      <c r="F4450" t="s">
        <v>34</v>
      </c>
      <c r="G4450" t="s">
        <v>34</v>
      </c>
      <c r="H4450" t="s">
        <v>20</v>
      </c>
      <c r="I4450" t="s">
        <v>15</v>
      </c>
      <c r="J4450" s="5">
        <v>89.52</v>
      </c>
      <c r="K4450" s="5">
        <v>39.200000000000003</v>
      </c>
      <c r="L4450" s="4">
        <f t="shared" si="208"/>
        <v>28.25</v>
      </c>
      <c r="M4450" s="5">
        <f t="shared" si="209"/>
        <v>39.200000000000003</v>
      </c>
      <c r="N4450" t="s">
        <v>38</v>
      </c>
      <c r="O4450" t="s">
        <v>34</v>
      </c>
    </row>
    <row r="4451" spans="1:15" x14ac:dyDescent="0.25">
      <c r="A4451">
        <v>19681</v>
      </c>
      <c r="B4451" t="s">
        <v>19</v>
      </c>
      <c r="C4451">
        <v>74</v>
      </c>
      <c r="D4451" t="str">
        <f t="shared" si="207"/>
        <v>60–79 Age Group</v>
      </c>
      <c r="E4451" t="s">
        <v>34</v>
      </c>
      <c r="F4451" t="s">
        <v>34</v>
      </c>
      <c r="G4451" t="s">
        <v>13</v>
      </c>
      <c r="H4451" t="s">
        <v>20</v>
      </c>
      <c r="I4451" t="s">
        <v>15</v>
      </c>
      <c r="J4451" s="5">
        <v>99.21</v>
      </c>
      <c r="K4451" s="5">
        <v>22.1</v>
      </c>
      <c r="L4451" s="4">
        <f t="shared" si="208"/>
        <v>28.25</v>
      </c>
      <c r="M4451" s="5">
        <f t="shared" si="209"/>
        <v>22.1</v>
      </c>
      <c r="N4451" t="s">
        <v>24</v>
      </c>
      <c r="O4451" t="s">
        <v>34</v>
      </c>
    </row>
    <row r="4452" spans="1:15" x14ac:dyDescent="0.25">
      <c r="A4452">
        <v>22147</v>
      </c>
      <c r="B4452" t="s">
        <v>19</v>
      </c>
      <c r="C4452">
        <v>74</v>
      </c>
      <c r="D4452" t="str">
        <f t="shared" si="207"/>
        <v>60–79 Age Group</v>
      </c>
      <c r="E4452" t="s">
        <v>34</v>
      </c>
      <c r="F4452" t="s">
        <v>34</v>
      </c>
      <c r="G4452" t="s">
        <v>13</v>
      </c>
      <c r="H4452" t="s">
        <v>14</v>
      </c>
      <c r="I4452" t="s">
        <v>15</v>
      </c>
      <c r="J4452" s="5">
        <v>203.01</v>
      </c>
      <c r="K4452" s="5">
        <v>25.4</v>
      </c>
      <c r="L4452" s="4">
        <f t="shared" si="208"/>
        <v>28.25</v>
      </c>
      <c r="M4452" s="5">
        <f t="shared" si="209"/>
        <v>25.4</v>
      </c>
      <c r="N4452" t="s">
        <v>24</v>
      </c>
      <c r="O4452" t="s">
        <v>34</v>
      </c>
    </row>
    <row r="4453" spans="1:15" x14ac:dyDescent="0.25">
      <c r="A4453">
        <v>28674</v>
      </c>
      <c r="B4453" t="s">
        <v>19</v>
      </c>
      <c r="C4453">
        <v>74</v>
      </c>
      <c r="D4453" t="str">
        <f t="shared" si="207"/>
        <v>60–79 Age Group</v>
      </c>
      <c r="E4453" t="s">
        <v>13</v>
      </c>
      <c r="F4453" t="s">
        <v>34</v>
      </c>
      <c r="G4453" t="s">
        <v>13</v>
      </c>
      <c r="H4453" t="s">
        <v>20</v>
      </c>
      <c r="I4453" t="s">
        <v>15</v>
      </c>
      <c r="J4453" s="5">
        <v>205.84</v>
      </c>
      <c r="K4453" s="5">
        <v>54.6</v>
      </c>
      <c r="L4453" s="4">
        <f t="shared" si="208"/>
        <v>28.25</v>
      </c>
      <c r="M4453" s="5">
        <f t="shared" si="209"/>
        <v>54.6</v>
      </c>
      <c r="N4453" t="s">
        <v>24</v>
      </c>
      <c r="O4453" t="s">
        <v>34</v>
      </c>
    </row>
    <row r="4454" spans="1:15" x14ac:dyDescent="0.25">
      <c r="A4454">
        <v>28716</v>
      </c>
      <c r="B4454" t="s">
        <v>19</v>
      </c>
      <c r="C4454">
        <v>74</v>
      </c>
      <c r="D4454" t="str">
        <f t="shared" si="207"/>
        <v>60–79 Age Group</v>
      </c>
      <c r="E4454" t="s">
        <v>34</v>
      </c>
      <c r="F4454" t="s">
        <v>34</v>
      </c>
      <c r="G4454" t="s">
        <v>13</v>
      </c>
      <c r="H4454" t="s">
        <v>20</v>
      </c>
      <c r="I4454" t="s">
        <v>21</v>
      </c>
      <c r="J4454" s="5">
        <v>94.67</v>
      </c>
      <c r="K4454" s="5">
        <v>19.7</v>
      </c>
      <c r="L4454" s="4">
        <f t="shared" si="208"/>
        <v>28.25</v>
      </c>
      <c r="M4454" s="5">
        <f t="shared" si="209"/>
        <v>19.7</v>
      </c>
      <c r="N4454" t="s">
        <v>38</v>
      </c>
      <c r="O4454" t="s">
        <v>34</v>
      </c>
    </row>
    <row r="4455" spans="1:15" x14ac:dyDescent="0.25">
      <c r="A4455">
        <v>35648</v>
      </c>
      <c r="B4455" t="s">
        <v>19</v>
      </c>
      <c r="C4455">
        <v>74</v>
      </c>
      <c r="D4455" t="str">
        <f t="shared" si="207"/>
        <v>60–79 Age Group</v>
      </c>
      <c r="E4455" t="s">
        <v>34</v>
      </c>
      <c r="F4455" t="s">
        <v>34</v>
      </c>
      <c r="G4455" t="s">
        <v>13</v>
      </c>
      <c r="H4455" t="s">
        <v>20</v>
      </c>
      <c r="I4455" t="s">
        <v>21</v>
      </c>
      <c r="J4455" s="5">
        <v>95.94</v>
      </c>
      <c r="K4455" s="5">
        <v>27</v>
      </c>
      <c r="L4455" s="4">
        <f t="shared" si="208"/>
        <v>28.25</v>
      </c>
      <c r="M4455" s="5">
        <f t="shared" si="209"/>
        <v>27</v>
      </c>
      <c r="N4455" t="s">
        <v>24</v>
      </c>
      <c r="O4455" t="s">
        <v>34</v>
      </c>
    </row>
    <row r="4456" spans="1:15" x14ac:dyDescent="0.25">
      <c r="A4456">
        <v>36620</v>
      </c>
      <c r="B4456" t="s">
        <v>19</v>
      </c>
      <c r="C4456">
        <v>74</v>
      </c>
      <c r="D4456" t="str">
        <f t="shared" si="207"/>
        <v>60–79 Age Group</v>
      </c>
      <c r="E4456" t="s">
        <v>34</v>
      </c>
      <c r="F4456" t="s">
        <v>34</v>
      </c>
      <c r="G4456" t="s">
        <v>13</v>
      </c>
      <c r="H4456" t="s">
        <v>14</v>
      </c>
      <c r="I4456" t="s">
        <v>21</v>
      </c>
      <c r="J4456" s="5">
        <v>66.319999999999993</v>
      </c>
      <c r="K4456" s="5">
        <v>34.4</v>
      </c>
      <c r="L4456" s="4">
        <f t="shared" si="208"/>
        <v>28.25</v>
      </c>
      <c r="M4456" s="5">
        <f t="shared" si="209"/>
        <v>34.4</v>
      </c>
      <c r="N4456" t="s">
        <v>18</v>
      </c>
      <c r="O4456" t="s">
        <v>34</v>
      </c>
    </row>
    <row r="4457" spans="1:15" x14ac:dyDescent="0.25">
      <c r="A4457">
        <v>36728</v>
      </c>
      <c r="B4457" t="s">
        <v>12</v>
      </c>
      <c r="C4457">
        <v>74</v>
      </c>
      <c r="D4457" t="str">
        <f t="shared" si="207"/>
        <v>60–79 Age Group</v>
      </c>
      <c r="E4457" t="s">
        <v>34</v>
      </c>
      <c r="F4457" t="s">
        <v>34</v>
      </c>
      <c r="G4457" t="s">
        <v>13</v>
      </c>
      <c r="H4457" t="s">
        <v>14</v>
      </c>
      <c r="I4457" t="s">
        <v>15</v>
      </c>
      <c r="J4457" s="5">
        <v>79.44</v>
      </c>
      <c r="K4457" s="5">
        <v>32.799999999999997</v>
      </c>
      <c r="L4457" s="4">
        <f t="shared" si="208"/>
        <v>28.25</v>
      </c>
      <c r="M4457" s="5">
        <f t="shared" si="209"/>
        <v>32.799999999999997</v>
      </c>
      <c r="N4457" t="s">
        <v>24</v>
      </c>
      <c r="O4457" t="s">
        <v>34</v>
      </c>
    </row>
    <row r="4458" spans="1:15" x14ac:dyDescent="0.25">
      <c r="A4458">
        <v>36946</v>
      </c>
      <c r="B4458" t="s">
        <v>12</v>
      </c>
      <c r="C4458">
        <v>74</v>
      </c>
      <c r="D4458" t="str">
        <f t="shared" si="207"/>
        <v>60–79 Age Group</v>
      </c>
      <c r="E4458" t="s">
        <v>34</v>
      </c>
      <c r="F4458" t="s">
        <v>34</v>
      </c>
      <c r="G4458" t="s">
        <v>13</v>
      </c>
      <c r="H4458" t="s">
        <v>14</v>
      </c>
      <c r="I4458" t="s">
        <v>21</v>
      </c>
      <c r="J4458" s="5">
        <v>92.67</v>
      </c>
      <c r="K4458" s="5">
        <v>26.3</v>
      </c>
      <c r="L4458" s="4">
        <f t="shared" si="208"/>
        <v>28.25</v>
      </c>
      <c r="M4458" s="5">
        <f t="shared" si="209"/>
        <v>26.3</v>
      </c>
      <c r="N4458" t="s">
        <v>18</v>
      </c>
      <c r="O4458" t="s">
        <v>34</v>
      </c>
    </row>
    <row r="4459" spans="1:15" x14ac:dyDescent="0.25">
      <c r="A4459">
        <v>38804</v>
      </c>
      <c r="B4459" t="s">
        <v>12</v>
      </c>
      <c r="C4459">
        <v>74</v>
      </c>
      <c r="D4459" t="str">
        <f t="shared" si="207"/>
        <v>60–79 Age Group</v>
      </c>
      <c r="E4459" t="s">
        <v>34</v>
      </c>
      <c r="F4459" t="s">
        <v>34</v>
      </c>
      <c r="G4459" t="s">
        <v>13</v>
      </c>
      <c r="H4459" t="s">
        <v>14</v>
      </c>
      <c r="I4459" t="s">
        <v>21</v>
      </c>
      <c r="J4459" s="5">
        <v>83.5</v>
      </c>
      <c r="K4459" s="5">
        <v>26.7</v>
      </c>
      <c r="L4459" s="4">
        <f t="shared" si="208"/>
        <v>28.25</v>
      </c>
      <c r="M4459" s="5">
        <f t="shared" si="209"/>
        <v>26.7</v>
      </c>
      <c r="N4459" t="s">
        <v>38</v>
      </c>
      <c r="O4459" t="s">
        <v>34</v>
      </c>
    </row>
    <row r="4460" spans="1:15" x14ac:dyDescent="0.25">
      <c r="A4460">
        <v>39105</v>
      </c>
      <c r="B4460" t="s">
        <v>12</v>
      </c>
      <c r="C4460">
        <v>74</v>
      </c>
      <c r="D4460" t="str">
        <f t="shared" si="207"/>
        <v>60–79 Age Group</v>
      </c>
      <c r="E4460" t="s">
        <v>34</v>
      </c>
      <c r="F4460" t="s">
        <v>34</v>
      </c>
      <c r="G4460" t="s">
        <v>13</v>
      </c>
      <c r="H4460" t="s">
        <v>20</v>
      </c>
      <c r="I4460" t="s">
        <v>21</v>
      </c>
      <c r="J4460" s="5">
        <v>60.98</v>
      </c>
      <c r="K4460" s="5" t="s">
        <v>4270</v>
      </c>
      <c r="L4460" s="4">
        <f t="shared" si="208"/>
        <v>28.25</v>
      </c>
      <c r="M4460" s="5">
        <f t="shared" si="209"/>
        <v>28.25</v>
      </c>
      <c r="N4460" t="s">
        <v>24</v>
      </c>
      <c r="O4460" t="s">
        <v>13</v>
      </c>
    </row>
    <row r="4461" spans="1:15" x14ac:dyDescent="0.25">
      <c r="A4461">
        <v>40850</v>
      </c>
      <c r="B4461" t="s">
        <v>19</v>
      </c>
      <c r="C4461">
        <v>74</v>
      </c>
      <c r="D4461" t="str">
        <f t="shared" si="207"/>
        <v>60–79 Age Group</v>
      </c>
      <c r="E4461" t="s">
        <v>34</v>
      </c>
      <c r="F4461" t="s">
        <v>34</v>
      </c>
      <c r="G4461" t="s">
        <v>13</v>
      </c>
      <c r="H4461" t="s">
        <v>43</v>
      </c>
      <c r="I4461" t="s">
        <v>15</v>
      </c>
      <c r="J4461" s="5">
        <v>111.94</v>
      </c>
      <c r="K4461" s="5">
        <v>21.7</v>
      </c>
      <c r="L4461" s="4">
        <f t="shared" si="208"/>
        <v>28.25</v>
      </c>
      <c r="M4461" s="5">
        <f t="shared" si="209"/>
        <v>21.7</v>
      </c>
      <c r="N4461" t="s">
        <v>24</v>
      </c>
      <c r="O4461" t="s">
        <v>34</v>
      </c>
    </row>
    <row r="4462" spans="1:15" x14ac:dyDescent="0.25">
      <c r="A4462">
        <v>41362</v>
      </c>
      <c r="B4462" t="s">
        <v>19</v>
      </c>
      <c r="C4462">
        <v>74</v>
      </c>
      <c r="D4462" t="str">
        <f t="shared" si="207"/>
        <v>60–79 Age Group</v>
      </c>
      <c r="E4462" t="s">
        <v>34</v>
      </c>
      <c r="F4462" t="s">
        <v>34</v>
      </c>
      <c r="G4462" t="s">
        <v>13</v>
      </c>
      <c r="H4462" t="s">
        <v>20</v>
      </c>
      <c r="I4462" t="s">
        <v>21</v>
      </c>
      <c r="J4462" s="5">
        <v>72.540000000000006</v>
      </c>
      <c r="K4462" s="5">
        <v>28.4</v>
      </c>
      <c r="L4462" s="4">
        <f t="shared" si="208"/>
        <v>28.25</v>
      </c>
      <c r="M4462" s="5">
        <f t="shared" si="209"/>
        <v>28.4</v>
      </c>
      <c r="N4462" t="s">
        <v>24</v>
      </c>
      <c r="O4462" t="s">
        <v>34</v>
      </c>
    </row>
    <row r="4463" spans="1:15" x14ac:dyDescent="0.25">
      <c r="A4463">
        <v>42703</v>
      </c>
      <c r="B4463" t="s">
        <v>12</v>
      </c>
      <c r="C4463">
        <v>74</v>
      </c>
      <c r="D4463" t="str">
        <f t="shared" si="207"/>
        <v>60–79 Age Group</v>
      </c>
      <c r="E4463" t="s">
        <v>34</v>
      </c>
      <c r="F4463" t="s">
        <v>34</v>
      </c>
      <c r="G4463" t="s">
        <v>13</v>
      </c>
      <c r="H4463" t="s">
        <v>20</v>
      </c>
      <c r="I4463" t="s">
        <v>15</v>
      </c>
      <c r="J4463" s="5">
        <v>61.78</v>
      </c>
      <c r="K4463" s="5">
        <v>25.8</v>
      </c>
      <c r="L4463" s="4">
        <f t="shared" si="208"/>
        <v>28.25</v>
      </c>
      <c r="M4463" s="5">
        <f t="shared" si="209"/>
        <v>25.8</v>
      </c>
      <c r="N4463" t="s">
        <v>38</v>
      </c>
      <c r="O4463" t="s">
        <v>34</v>
      </c>
    </row>
    <row r="4464" spans="1:15" x14ac:dyDescent="0.25">
      <c r="A4464">
        <v>44259</v>
      </c>
      <c r="B4464" t="s">
        <v>19</v>
      </c>
      <c r="C4464">
        <v>74</v>
      </c>
      <c r="D4464" t="str">
        <f t="shared" si="207"/>
        <v>60–79 Age Group</v>
      </c>
      <c r="E4464" t="s">
        <v>34</v>
      </c>
      <c r="F4464" t="s">
        <v>34</v>
      </c>
      <c r="G4464" t="s">
        <v>13</v>
      </c>
      <c r="H4464" t="s">
        <v>14</v>
      </c>
      <c r="I4464" t="s">
        <v>15</v>
      </c>
      <c r="J4464" s="5">
        <v>130.37</v>
      </c>
      <c r="K4464" s="5">
        <v>26.3</v>
      </c>
      <c r="L4464" s="4">
        <f t="shared" si="208"/>
        <v>28.25</v>
      </c>
      <c r="M4464" s="5">
        <f t="shared" si="209"/>
        <v>26.3</v>
      </c>
      <c r="N4464" t="s">
        <v>38</v>
      </c>
      <c r="O4464" t="s">
        <v>34</v>
      </c>
    </row>
    <row r="4465" spans="1:15" x14ac:dyDescent="0.25">
      <c r="A4465">
        <v>45277</v>
      </c>
      <c r="B4465" t="s">
        <v>19</v>
      </c>
      <c r="C4465">
        <v>74</v>
      </c>
      <c r="D4465" t="str">
        <f t="shared" si="207"/>
        <v>60–79 Age Group</v>
      </c>
      <c r="E4465" t="s">
        <v>34</v>
      </c>
      <c r="F4465" t="s">
        <v>34</v>
      </c>
      <c r="G4465" t="s">
        <v>13</v>
      </c>
      <c r="H4465" t="s">
        <v>14</v>
      </c>
      <c r="I4465" t="s">
        <v>21</v>
      </c>
      <c r="J4465" s="5">
        <v>231.61</v>
      </c>
      <c r="K4465" s="5">
        <v>34.6</v>
      </c>
      <c r="L4465" s="4">
        <f t="shared" si="208"/>
        <v>28.25</v>
      </c>
      <c r="M4465" s="5">
        <f t="shared" si="209"/>
        <v>34.6</v>
      </c>
      <c r="N4465" t="s">
        <v>18</v>
      </c>
      <c r="O4465" t="s">
        <v>13</v>
      </c>
    </row>
    <row r="4466" spans="1:15" x14ac:dyDescent="0.25">
      <c r="A4466">
        <v>45795</v>
      </c>
      <c r="B4466" t="s">
        <v>19</v>
      </c>
      <c r="C4466">
        <v>74</v>
      </c>
      <c r="D4466" t="str">
        <f t="shared" si="207"/>
        <v>60–79 Age Group</v>
      </c>
      <c r="E4466" t="s">
        <v>34</v>
      </c>
      <c r="F4466" t="s">
        <v>34</v>
      </c>
      <c r="G4466" t="s">
        <v>13</v>
      </c>
      <c r="H4466" t="s">
        <v>14</v>
      </c>
      <c r="I4466" t="s">
        <v>15</v>
      </c>
      <c r="J4466" s="5">
        <v>158.9</v>
      </c>
      <c r="K4466" s="5">
        <v>32.4</v>
      </c>
      <c r="L4466" s="4">
        <f t="shared" si="208"/>
        <v>28.25</v>
      </c>
      <c r="M4466" s="5">
        <f t="shared" si="209"/>
        <v>32.4</v>
      </c>
      <c r="N4466" t="s">
        <v>18</v>
      </c>
      <c r="O4466" t="s">
        <v>34</v>
      </c>
    </row>
    <row r="4467" spans="1:15" x14ac:dyDescent="0.25">
      <c r="A4467">
        <v>46891</v>
      </c>
      <c r="B4467" t="s">
        <v>19</v>
      </c>
      <c r="C4467">
        <v>74</v>
      </c>
      <c r="D4467" t="str">
        <f t="shared" si="207"/>
        <v>60–79 Age Group</v>
      </c>
      <c r="E4467" t="s">
        <v>34</v>
      </c>
      <c r="F4467" t="s">
        <v>34</v>
      </c>
      <c r="G4467" t="s">
        <v>13</v>
      </c>
      <c r="H4467" t="s">
        <v>14</v>
      </c>
      <c r="I4467" t="s">
        <v>21</v>
      </c>
      <c r="J4467" s="5">
        <v>68.34</v>
      </c>
      <c r="K4467" s="5">
        <v>39.299999999999997</v>
      </c>
      <c r="L4467" s="4">
        <f t="shared" si="208"/>
        <v>28.25</v>
      </c>
      <c r="M4467" s="5">
        <f t="shared" si="209"/>
        <v>39.299999999999997</v>
      </c>
      <c r="N4467" t="s">
        <v>38</v>
      </c>
      <c r="O4467" t="s">
        <v>34</v>
      </c>
    </row>
    <row r="4468" spans="1:15" x14ac:dyDescent="0.25">
      <c r="A4468">
        <v>47144</v>
      </c>
      <c r="B4468" t="s">
        <v>19</v>
      </c>
      <c r="C4468">
        <v>74</v>
      </c>
      <c r="D4468" t="str">
        <f t="shared" si="207"/>
        <v>60–79 Age Group</v>
      </c>
      <c r="E4468" t="s">
        <v>34</v>
      </c>
      <c r="F4468" t="s">
        <v>34</v>
      </c>
      <c r="G4468" t="s">
        <v>13</v>
      </c>
      <c r="H4468" t="s">
        <v>20</v>
      </c>
      <c r="I4468" t="s">
        <v>15</v>
      </c>
      <c r="J4468" s="5">
        <v>88.62</v>
      </c>
      <c r="K4468" s="5">
        <v>28.5</v>
      </c>
      <c r="L4468" s="4">
        <f t="shared" si="208"/>
        <v>28.25</v>
      </c>
      <c r="M4468" s="5">
        <f t="shared" si="209"/>
        <v>28.5</v>
      </c>
      <c r="N4468" t="s">
        <v>18</v>
      </c>
      <c r="O4468" t="s">
        <v>34</v>
      </c>
    </row>
    <row r="4469" spans="1:15" x14ac:dyDescent="0.25">
      <c r="A4469">
        <v>47269</v>
      </c>
      <c r="B4469" t="s">
        <v>12</v>
      </c>
      <c r="C4469">
        <v>74</v>
      </c>
      <c r="D4469" t="str">
        <f t="shared" si="207"/>
        <v>60–79 Age Group</v>
      </c>
      <c r="E4469" t="s">
        <v>34</v>
      </c>
      <c r="F4469" t="s">
        <v>34</v>
      </c>
      <c r="G4469" t="s">
        <v>13</v>
      </c>
      <c r="H4469" t="s">
        <v>14</v>
      </c>
      <c r="I4469" t="s">
        <v>21</v>
      </c>
      <c r="J4469" s="5">
        <v>219.72</v>
      </c>
      <c r="K4469" s="5">
        <v>33.700000000000003</v>
      </c>
      <c r="L4469" s="4">
        <f t="shared" si="208"/>
        <v>28.25</v>
      </c>
      <c r="M4469" s="5">
        <f t="shared" si="209"/>
        <v>33.700000000000003</v>
      </c>
      <c r="N4469" t="s">
        <v>18</v>
      </c>
      <c r="O4469" t="s">
        <v>13</v>
      </c>
    </row>
    <row r="4470" spans="1:15" x14ac:dyDescent="0.25">
      <c r="A4470">
        <v>47321</v>
      </c>
      <c r="B4470" t="s">
        <v>19</v>
      </c>
      <c r="C4470">
        <v>74</v>
      </c>
      <c r="D4470" t="str">
        <f t="shared" si="207"/>
        <v>60–79 Age Group</v>
      </c>
      <c r="E4470" t="s">
        <v>34</v>
      </c>
      <c r="F4470" t="s">
        <v>34</v>
      </c>
      <c r="G4470" t="s">
        <v>13</v>
      </c>
      <c r="H4470" t="s">
        <v>14</v>
      </c>
      <c r="I4470" t="s">
        <v>21</v>
      </c>
      <c r="J4470" s="5">
        <v>83.58</v>
      </c>
      <c r="K4470" s="5">
        <v>18.2</v>
      </c>
      <c r="L4470" s="4">
        <f t="shared" si="208"/>
        <v>28.25</v>
      </c>
      <c r="M4470" s="5">
        <f t="shared" si="209"/>
        <v>18.2</v>
      </c>
      <c r="N4470" t="s">
        <v>24</v>
      </c>
      <c r="O4470" t="s">
        <v>34</v>
      </c>
    </row>
    <row r="4471" spans="1:15" x14ac:dyDescent="0.25">
      <c r="A4471">
        <v>49130</v>
      </c>
      <c r="B4471" t="s">
        <v>12</v>
      </c>
      <c r="C4471">
        <v>74</v>
      </c>
      <c r="D4471" t="str">
        <f t="shared" si="207"/>
        <v>60–79 Age Group</v>
      </c>
      <c r="E4471" t="s">
        <v>34</v>
      </c>
      <c r="F4471" t="s">
        <v>34</v>
      </c>
      <c r="G4471" t="s">
        <v>13</v>
      </c>
      <c r="H4471" t="s">
        <v>14</v>
      </c>
      <c r="I4471" t="s">
        <v>15</v>
      </c>
      <c r="J4471" s="5">
        <v>98.55</v>
      </c>
      <c r="K4471" s="5">
        <v>25.6</v>
      </c>
      <c r="L4471" s="4">
        <f t="shared" si="208"/>
        <v>28.25</v>
      </c>
      <c r="M4471" s="5">
        <f t="shared" si="209"/>
        <v>25.6</v>
      </c>
      <c r="N4471" t="s">
        <v>38</v>
      </c>
      <c r="O4471" t="s">
        <v>13</v>
      </c>
    </row>
    <row r="4472" spans="1:15" x14ac:dyDescent="0.25">
      <c r="A4472">
        <v>52688</v>
      </c>
      <c r="B4472" t="s">
        <v>12</v>
      </c>
      <c r="C4472">
        <v>74</v>
      </c>
      <c r="D4472" t="str">
        <f t="shared" si="207"/>
        <v>60–79 Age Group</v>
      </c>
      <c r="E4472" t="s">
        <v>13</v>
      </c>
      <c r="F4472" t="s">
        <v>34</v>
      </c>
      <c r="G4472" t="s">
        <v>13</v>
      </c>
      <c r="H4472" t="s">
        <v>14</v>
      </c>
      <c r="I4472" t="s">
        <v>21</v>
      </c>
      <c r="J4472" s="5">
        <v>57.51</v>
      </c>
      <c r="K4472" s="5">
        <v>31.7</v>
      </c>
      <c r="L4472" s="4">
        <f t="shared" si="208"/>
        <v>28.25</v>
      </c>
      <c r="M4472" s="5">
        <f t="shared" si="209"/>
        <v>31.7</v>
      </c>
      <c r="N4472" t="s">
        <v>29</v>
      </c>
      <c r="O4472" t="s">
        <v>34</v>
      </c>
    </row>
    <row r="4473" spans="1:15" x14ac:dyDescent="0.25">
      <c r="A4473">
        <v>53399</v>
      </c>
      <c r="B4473" t="s">
        <v>12</v>
      </c>
      <c r="C4473">
        <v>74</v>
      </c>
      <c r="D4473" t="str">
        <f t="shared" si="207"/>
        <v>60–79 Age Group</v>
      </c>
      <c r="E4473" t="s">
        <v>34</v>
      </c>
      <c r="F4473" t="s">
        <v>34</v>
      </c>
      <c r="G4473" t="s">
        <v>13</v>
      </c>
      <c r="H4473" t="s">
        <v>14</v>
      </c>
      <c r="I4473" t="s">
        <v>21</v>
      </c>
      <c r="J4473" s="5">
        <v>65.28</v>
      </c>
      <c r="K4473" s="5">
        <v>28.2</v>
      </c>
      <c r="L4473" s="4">
        <f t="shared" si="208"/>
        <v>28.25</v>
      </c>
      <c r="M4473" s="5">
        <f t="shared" si="209"/>
        <v>28.2</v>
      </c>
      <c r="N4473" t="s">
        <v>24</v>
      </c>
      <c r="O4473" t="s">
        <v>34</v>
      </c>
    </row>
    <row r="4474" spans="1:15" x14ac:dyDescent="0.25">
      <c r="A4474">
        <v>53882</v>
      </c>
      <c r="B4474" t="s">
        <v>12</v>
      </c>
      <c r="C4474">
        <v>74</v>
      </c>
      <c r="D4474" t="str">
        <f t="shared" si="207"/>
        <v>60–79 Age Group</v>
      </c>
      <c r="E4474" t="s">
        <v>13</v>
      </c>
      <c r="F4474" t="s">
        <v>13</v>
      </c>
      <c r="G4474" t="s">
        <v>13</v>
      </c>
      <c r="H4474" t="s">
        <v>14</v>
      </c>
      <c r="I4474" t="s">
        <v>21</v>
      </c>
      <c r="J4474" s="5">
        <v>70.09</v>
      </c>
      <c r="K4474" s="5">
        <v>27.4</v>
      </c>
      <c r="L4474" s="4">
        <f t="shared" si="208"/>
        <v>28.25</v>
      </c>
      <c r="M4474" s="5">
        <f t="shared" si="209"/>
        <v>27.4</v>
      </c>
      <c r="N4474" t="s">
        <v>24</v>
      </c>
      <c r="O4474" t="s">
        <v>13</v>
      </c>
    </row>
    <row r="4475" spans="1:15" x14ac:dyDescent="0.25">
      <c r="A4475">
        <v>54695</v>
      </c>
      <c r="B4475" t="s">
        <v>12</v>
      </c>
      <c r="C4475">
        <v>74</v>
      </c>
      <c r="D4475" t="str">
        <f t="shared" si="207"/>
        <v>60–79 Age Group</v>
      </c>
      <c r="E4475" t="s">
        <v>34</v>
      </c>
      <c r="F4475" t="s">
        <v>34</v>
      </c>
      <c r="G4475" t="s">
        <v>13</v>
      </c>
      <c r="H4475" t="s">
        <v>14</v>
      </c>
      <c r="I4475" t="s">
        <v>15</v>
      </c>
      <c r="J4475" s="5">
        <v>167.13</v>
      </c>
      <c r="K4475" s="5" t="s">
        <v>4270</v>
      </c>
      <c r="L4475" s="4">
        <f t="shared" si="208"/>
        <v>28.25</v>
      </c>
      <c r="M4475" s="5">
        <f t="shared" si="209"/>
        <v>28.25</v>
      </c>
      <c r="N4475" t="s">
        <v>38</v>
      </c>
      <c r="O4475" t="s">
        <v>13</v>
      </c>
    </row>
    <row r="4476" spans="1:15" x14ac:dyDescent="0.25">
      <c r="A4476">
        <v>57879</v>
      </c>
      <c r="B4476" t="s">
        <v>19</v>
      </c>
      <c r="C4476">
        <v>74</v>
      </c>
      <c r="D4476" t="str">
        <f t="shared" si="207"/>
        <v>60–79 Age Group</v>
      </c>
      <c r="E4476" t="s">
        <v>34</v>
      </c>
      <c r="F4476" t="s">
        <v>34</v>
      </c>
      <c r="G4476" t="s">
        <v>13</v>
      </c>
      <c r="H4476" t="s">
        <v>14</v>
      </c>
      <c r="I4476" t="s">
        <v>15</v>
      </c>
      <c r="J4476" s="5">
        <v>87.11</v>
      </c>
      <c r="K4476" s="5">
        <v>24.8</v>
      </c>
      <c r="L4476" s="4">
        <f t="shared" si="208"/>
        <v>28.25</v>
      </c>
      <c r="M4476" s="5">
        <f t="shared" si="209"/>
        <v>24.8</v>
      </c>
      <c r="N4476" t="s">
        <v>24</v>
      </c>
      <c r="O4476" t="s">
        <v>34</v>
      </c>
    </row>
    <row r="4477" spans="1:15" x14ac:dyDescent="0.25">
      <c r="A4477">
        <v>69020</v>
      </c>
      <c r="B4477" t="s">
        <v>19</v>
      </c>
      <c r="C4477">
        <v>74</v>
      </c>
      <c r="D4477" t="str">
        <f t="shared" si="207"/>
        <v>60–79 Age Group</v>
      </c>
      <c r="E4477" t="s">
        <v>34</v>
      </c>
      <c r="F4477" t="s">
        <v>34</v>
      </c>
      <c r="G4477" t="s">
        <v>13</v>
      </c>
      <c r="H4477" t="s">
        <v>14</v>
      </c>
      <c r="I4477" t="s">
        <v>15</v>
      </c>
      <c r="J4477" s="5">
        <v>83.5</v>
      </c>
      <c r="K4477" s="5">
        <v>25.8</v>
      </c>
      <c r="L4477" s="4">
        <f t="shared" si="208"/>
        <v>28.25</v>
      </c>
      <c r="M4477" s="5">
        <f t="shared" si="209"/>
        <v>25.8</v>
      </c>
      <c r="N4477" t="s">
        <v>24</v>
      </c>
      <c r="O4477" t="s">
        <v>34</v>
      </c>
    </row>
    <row r="4478" spans="1:15" x14ac:dyDescent="0.25">
      <c r="A4478">
        <v>71777</v>
      </c>
      <c r="B4478" t="s">
        <v>12</v>
      </c>
      <c r="C4478">
        <v>74</v>
      </c>
      <c r="D4478" t="str">
        <f t="shared" si="207"/>
        <v>60–79 Age Group</v>
      </c>
      <c r="E4478" t="s">
        <v>13</v>
      </c>
      <c r="F4478" t="s">
        <v>13</v>
      </c>
      <c r="G4478" t="s">
        <v>13</v>
      </c>
      <c r="H4478" t="s">
        <v>14</v>
      </c>
      <c r="I4478" t="s">
        <v>21</v>
      </c>
      <c r="J4478" s="5">
        <v>77.16</v>
      </c>
      <c r="K4478" s="5">
        <v>26.3</v>
      </c>
      <c r="L4478" s="4">
        <f t="shared" si="208"/>
        <v>28.25</v>
      </c>
      <c r="M4478" s="5">
        <f t="shared" si="209"/>
        <v>26.3</v>
      </c>
      <c r="N4478" t="s">
        <v>24</v>
      </c>
      <c r="O4478" t="s">
        <v>34</v>
      </c>
    </row>
    <row r="4479" spans="1:15" x14ac:dyDescent="0.25">
      <c r="A4479">
        <v>2313</v>
      </c>
      <c r="B4479" t="s">
        <v>19</v>
      </c>
      <c r="C4479">
        <v>75</v>
      </c>
      <c r="D4479" t="str">
        <f t="shared" si="207"/>
        <v>60–79 Age Group</v>
      </c>
      <c r="E4479" t="s">
        <v>34</v>
      </c>
      <c r="F4479" t="s">
        <v>13</v>
      </c>
      <c r="G4479" t="s">
        <v>13</v>
      </c>
      <c r="H4479" t="s">
        <v>20</v>
      </c>
      <c r="I4479" t="s">
        <v>15</v>
      </c>
      <c r="J4479" s="5">
        <v>83.88</v>
      </c>
      <c r="K4479" s="5" t="s">
        <v>4270</v>
      </c>
      <c r="L4479" s="4">
        <f t="shared" si="208"/>
        <v>28.25</v>
      </c>
      <c r="M4479" s="5">
        <f t="shared" si="209"/>
        <v>28.25</v>
      </c>
      <c r="N4479" t="s">
        <v>29</v>
      </c>
      <c r="O4479" t="s">
        <v>34</v>
      </c>
    </row>
    <row r="4480" spans="1:15" x14ac:dyDescent="0.25">
      <c r="A4480">
        <v>4297</v>
      </c>
      <c r="B4480" t="s">
        <v>12</v>
      </c>
      <c r="C4480">
        <v>75</v>
      </c>
      <c r="D4480" t="str">
        <f t="shared" si="207"/>
        <v>60–79 Age Group</v>
      </c>
      <c r="E4480" t="s">
        <v>34</v>
      </c>
      <c r="F4480" t="s">
        <v>34</v>
      </c>
      <c r="G4480" t="s">
        <v>13</v>
      </c>
      <c r="H4480" t="s">
        <v>43</v>
      </c>
      <c r="I4480" t="s">
        <v>15</v>
      </c>
      <c r="J4480" s="5">
        <v>223.14</v>
      </c>
      <c r="K4480" s="5">
        <v>27.8</v>
      </c>
      <c r="L4480" s="4">
        <f t="shared" si="208"/>
        <v>28.25</v>
      </c>
      <c r="M4480" s="5">
        <f t="shared" si="209"/>
        <v>27.8</v>
      </c>
      <c r="N4480" t="s">
        <v>24</v>
      </c>
      <c r="O4480" t="s">
        <v>34</v>
      </c>
    </row>
    <row r="4481" spans="1:15" x14ac:dyDescent="0.25">
      <c r="A4481">
        <v>6528</v>
      </c>
      <c r="B4481" t="s">
        <v>12</v>
      </c>
      <c r="C4481">
        <v>75</v>
      </c>
      <c r="D4481" t="str">
        <f t="shared" si="207"/>
        <v>60–79 Age Group</v>
      </c>
      <c r="E4481" t="s">
        <v>34</v>
      </c>
      <c r="F4481" t="s">
        <v>34</v>
      </c>
      <c r="G4481" t="s">
        <v>13</v>
      </c>
      <c r="H4481" t="s">
        <v>43</v>
      </c>
      <c r="I4481" t="s">
        <v>15</v>
      </c>
      <c r="J4481" s="5">
        <v>200.73</v>
      </c>
      <c r="K4481" s="5">
        <v>25.7</v>
      </c>
      <c r="L4481" s="4">
        <f t="shared" si="208"/>
        <v>28.25</v>
      </c>
      <c r="M4481" s="5">
        <f t="shared" si="209"/>
        <v>25.7</v>
      </c>
      <c r="N4481" t="s">
        <v>18</v>
      </c>
      <c r="O4481" t="s">
        <v>34</v>
      </c>
    </row>
    <row r="4482" spans="1:15" x14ac:dyDescent="0.25">
      <c r="A4482">
        <v>7356</v>
      </c>
      <c r="B4482" t="s">
        <v>12</v>
      </c>
      <c r="C4482">
        <v>75</v>
      </c>
      <c r="D4482" t="str">
        <f t="shared" ref="D4482:D4545" si="210">_xlfn.IFS(
C4482&lt;18,"1–17 Age Group",
C4482&lt;40,"18–39 Age Group",
C4482&lt;60,"40–59 Age Group",
C4482&lt;80,"60–79 Age Group",
TRUE,"80+ Age Group"
)</f>
        <v>60–79 Age Group</v>
      </c>
      <c r="E4482" t="s">
        <v>34</v>
      </c>
      <c r="F4482" t="s">
        <v>34</v>
      </c>
      <c r="G4482" t="s">
        <v>13</v>
      </c>
      <c r="H4482" t="s">
        <v>14</v>
      </c>
      <c r="I4482" t="s">
        <v>15</v>
      </c>
      <c r="J4482" s="5">
        <v>104.72</v>
      </c>
      <c r="K4482" s="5" t="s">
        <v>4270</v>
      </c>
      <c r="L4482" s="4">
        <f t="shared" ref="L4482:L4545" si="211">MEDIAN(K:K)</f>
        <v>28.25</v>
      </c>
      <c r="M4482" s="5">
        <f t="shared" ref="M4482:M4545" si="212">IF(K:K="",$L4482,$K4482)</f>
        <v>28.25</v>
      </c>
      <c r="N4482" t="s">
        <v>38</v>
      </c>
      <c r="O4482" t="s">
        <v>13</v>
      </c>
    </row>
    <row r="4483" spans="1:15" x14ac:dyDescent="0.25">
      <c r="A4483">
        <v>8541</v>
      </c>
      <c r="B4483" t="s">
        <v>19</v>
      </c>
      <c r="C4483">
        <v>75</v>
      </c>
      <c r="D4483" t="str">
        <f t="shared" si="210"/>
        <v>60–79 Age Group</v>
      </c>
      <c r="E4483" t="s">
        <v>34</v>
      </c>
      <c r="F4483" t="s">
        <v>34</v>
      </c>
      <c r="G4483" t="s">
        <v>13</v>
      </c>
      <c r="H4483" t="s">
        <v>43</v>
      </c>
      <c r="I4483" t="s">
        <v>21</v>
      </c>
      <c r="J4483" s="5">
        <v>94.77</v>
      </c>
      <c r="K4483" s="5">
        <v>27.2</v>
      </c>
      <c r="L4483" s="4">
        <f t="shared" si="211"/>
        <v>28.25</v>
      </c>
      <c r="M4483" s="5">
        <f t="shared" si="212"/>
        <v>27.2</v>
      </c>
      <c r="N4483" t="s">
        <v>24</v>
      </c>
      <c r="O4483" t="s">
        <v>34</v>
      </c>
    </row>
    <row r="4484" spans="1:15" x14ac:dyDescent="0.25">
      <c r="A4484">
        <v>9641</v>
      </c>
      <c r="B4484" t="s">
        <v>12</v>
      </c>
      <c r="C4484">
        <v>75</v>
      </c>
      <c r="D4484" t="str">
        <f t="shared" si="210"/>
        <v>60–79 Age Group</v>
      </c>
      <c r="E4484" t="s">
        <v>34</v>
      </c>
      <c r="F4484" t="s">
        <v>34</v>
      </c>
      <c r="G4484" t="s">
        <v>13</v>
      </c>
      <c r="H4484" t="s">
        <v>14</v>
      </c>
      <c r="I4484" t="s">
        <v>15</v>
      </c>
      <c r="J4484" s="5">
        <v>105.63</v>
      </c>
      <c r="K4484" s="5">
        <v>28.2</v>
      </c>
      <c r="L4484" s="4">
        <f t="shared" si="211"/>
        <v>28.25</v>
      </c>
      <c r="M4484" s="5">
        <f t="shared" si="212"/>
        <v>28.2</v>
      </c>
      <c r="N4484" t="s">
        <v>29</v>
      </c>
      <c r="O4484" t="s">
        <v>34</v>
      </c>
    </row>
    <row r="4485" spans="1:15" x14ac:dyDescent="0.25">
      <c r="A4485">
        <v>10538</v>
      </c>
      <c r="B4485" t="s">
        <v>12</v>
      </c>
      <c r="C4485">
        <v>75</v>
      </c>
      <c r="D4485" t="str">
        <f t="shared" si="210"/>
        <v>60–79 Age Group</v>
      </c>
      <c r="E4485" t="s">
        <v>13</v>
      </c>
      <c r="F4485" t="s">
        <v>13</v>
      </c>
      <c r="G4485" t="s">
        <v>13</v>
      </c>
      <c r="H4485" t="s">
        <v>20</v>
      </c>
      <c r="I4485" t="s">
        <v>15</v>
      </c>
      <c r="J4485" s="5">
        <v>195.03</v>
      </c>
      <c r="K4485" s="5">
        <v>28.7</v>
      </c>
      <c r="L4485" s="4">
        <f t="shared" si="211"/>
        <v>28.25</v>
      </c>
      <c r="M4485" s="5">
        <f t="shared" si="212"/>
        <v>28.7</v>
      </c>
      <c r="N4485" t="s">
        <v>18</v>
      </c>
      <c r="O4485" t="s">
        <v>34</v>
      </c>
    </row>
    <row r="4486" spans="1:15" x14ac:dyDescent="0.25">
      <c r="A4486">
        <v>11091</v>
      </c>
      <c r="B4486" t="s">
        <v>19</v>
      </c>
      <c r="C4486">
        <v>75</v>
      </c>
      <c r="D4486" t="str">
        <f t="shared" si="210"/>
        <v>60–79 Age Group</v>
      </c>
      <c r="E4486" t="s">
        <v>34</v>
      </c>
      <c r="F4486" t="s">
        <v>34</v>
      </c>
      <c r="G4486" t="s">
        <v>13</v>
      </c>
      <c r="H4486" t="s">
        <v>20</v>
      </c>
      <c r="I4486" t="s">
        <v>21</v>
      </c>
      <c r="J4486" s="5">
        <v>75.39</v>
      </c>
      <c r="K4486" s="5">
        <v>37.799999999999997</v>
      </c>
      <c r="L4486" s="4">
        <f t="shared" si="211"/>
        <v>28.25</v>
      </c>
      <c r="M4486" s="5">
        <f t="shared" si="212"/>
        <v>37.799999999999997</v>
      </c>
      <c r="N4486" t="s">
        <v>24</v>
      </c>
      <c r="O4486" t="s">
        <v>34</v>
      </c>
    </row>
    <row r="4487" spans="1:15" x14ac:dyDescent="0.25">
      <c r="A4487">
        <v>11098</v>
      </c>
      <c r="B4487" t="s">
        <v>12</v>
      </c>
      <c r="C4487">
        <v>75</v>
      </c>
      <c r="D4487" t="str">
        <f t="shared" si="210"/>
        <v>60–79 Age Group</v>
      </c>
      <c r="E4487" t="s">
        <v>34</v>
      </c>
      <c r="F4487" t="s">
        <v>34</v>
      </c>
      <c r="G4487" t="s">
        <v>13</v>
      </c>
      <c r="H4487" t="s">
        <v>43</v>
      </c>
      <c r="I4487" t="s">
        <v>21</v>
      </c>
      <c r="J4487" s="5">
        <v>93.93</v>
      </c>
      <c r="K4487" s="5">
        <v>24.4</v>
      </c>
      <c r="L4487" s="4">
        <f t="shared" si="211"/>
        <v>28.25</v>
      </c>
      <c r="M4487" s="5">
        <f t="shared" si="212"/>
        <v>24.4</v>
      </c>
      <c r="N4487" t="s">
        <v>18</v>
      </c>
      <c r="O4487" t="s">
        <v>34</v>
      </c>
    </row>
    <row r="4488" spans="1:15" x14ac:dyDescent="0.25">
      <c r="A4488">
        <v>11392</v>
      </c>
      <c r="B4488" t="s">
        <v>12</v>
      </c>
      <c r="C4488">
        <v>75</v>
      </c>
      <c r="D4488" t="str">
        <f t="shared" si="210"/>
        <v>60–79 Age Group</v>
      </c>
      <c r="E4488" t="s">
        <v>34</v>
      </c>
      <c r="F4488" t="s">
        <v>34</v>
      </c>
      <c r="G4488" t="s">
        <v>13</v>
      </c>
      <c r="H4488" t="s">
        <v>14</v>
      </c>
      <c r="I4488" t="s">
        <v>21</v>
      </c>
      <c r="J4488" s="5">
        <v>70.73</v>
      </c>
      <c r="K4488" s="5">
        <v>26.7</v>
      </c>
      <c r="L4488" s="4">
        <f t="shared" si="211"/>
        <v>28.25</v>
      </c>
      <c r="M4488" s="5">
        <f t="shared" si="212"/>
        <v>26.7</v>
      </c>
      <c r="N4488" t="s">
        <v>29</v>
      </c>
      <c r="O4488" t="s">
        <v>34</v>
      </c>
    </row>
    <row r="4489" spans="1:15" x14ac:dyDescent="0.25">
      <c r="A4489">
        <v>12003</v>
      </c>
      <c r="B4489" t="s">
        <v>19</v>
      </c>
      <c r="C4489">
        <v>75</v>
      </c>
      <c r="D4489" t="str">
        <f t="shared" si="210"/>
        <v>60–79 Age Group</v>
      </c>
      <c r="E4489" t="s">
        <v>34</v>
      </c>
      <c r="F4489" t="s">
        <v>34</v>
      </c>
      <c r="G4489" t="s">
        <v>13</v>
      </c>
      <c r="H4489" t="s">
        <v>14</v>
      </c>
      <c r="I4489" t="s">
        <v>21</v>
      </c>
      <c r="J4489" s="5">
        <v>226.73</v>
      </c>
      <c r="K4489" s="5">
        <v>43.7</v>
      </c>
      <c r="L4489" s="4">
        <f t="shared" si="211"/>
        <v>28.25</v>
      </c>
      <c r="M4489" s="5">
        <f t="shared" si="212"/>
        <v>43.7</v>
      </c>
      <c r="N4489" t="s">
        <v>24</v>
      </c>
      <c r="O4489" t="s">
        <v>34</v>
      </c>
    </row>
    <row r="4490" spans="1:15" x14ac:dyDescent="0.25">
      <c r="A4490">
        <v>13358</v>
      </c>
      <c r="B4490" t="s">
        <v>19</v>
      </c>
      <c r="C4490">
        <v>75</v>
      </c>
      <c r="D4490" t="str">
        <f t="shared" si="210"/>
        <v>60–79 Age Group</v>
      </c>
      <c r="E4490" t="s">
        <v>34</v>
      </c>
      <c r="F4490" t="s">
        <v>34</v>
      </c>
      <c r="G4490" t="s">
        <v>13</v>
      </c>
      <c r="H4490" t="s">
        <v>20</v>
      </c>
      <c r="I4490" t="s">
        <v>21</v>
      </c>
      <c r="J4490" s="5">
        <v>207.62</v>
      </c>
      <c r="K4490" s="5">
        <v>31.8</v>
      </c>
      <c r="L4490" s="4">
        <f t="shared" si="211"/>
        <v>28.25</v>
      </c>
      <c r="M4490" s="5">
        <f t="shared" si="212"/>
        <v>31.8</v>
      </c>
      <c r="N4490" t="s">
        <v>24</v>
      </c>
      <c r="O4490" t="s">
        <v>34</v>
      </c>
    </row>
    <row r="4491" spans="1:15" x14ac:dyDescent="0.25">
      <c r="A4491">
        <v>15166</v>
      </c>
      <c r="B4491" t="s">
        <v>19</v>
      </c>
      <c r="C4491">
        <v>75</v>
      </c>
      <c r="D4491" t="str">
        <f t="shared" si="210"/>
        <v>60–79 Age Group</v>
      </c>
      <c r="E4491" t="s">
        <v>13</v>
      </c>
      <c r="F4491" t="s">
        <v>34</v>
      </c>
      <c r="G4491" t="s">
        <v>13</v>
      </c>
      <c r="H4491" t="s">
        <v>14</v>
      </c>
      <c r="I4491" t="s">
        <v>15</v>
      </c>
      <c r="J4491" s="5">
        <v>183</v>
      </c>
      <c r="K4491" s="5">
        <v>20.8</v>
      </c>
      <c r="L4491" s="4">
        <f t="shared" si="211"/>
        <v>28.25</v>
      </c>
      <c r="M4491" s="5">
        <f t="shared" si="212"/>
        <v>20.8</v>
      </c>
      <c r="N4491" t="s">
        <v>38</v>
      </c>
      <c r="O4491" t="s">
        <v>34</v>
      </c>
    </row>
    <row r="4492" spans="1:15" x14ac:dyDescent="0.25">
      <c r="A4492">
        <v>18866</v>
      </c>
      <c r="B4492" t="s">
        <v>19</v>
      </c>
      <c r="C4492">
        <v>75</v>
      </c>
      <c r="D4492" t="str">
        <f t="shared" si="210"/>
        <v>60–79 Age Group</v>
      </c>
      <c r="E4492" t="s">
        <v>34</v>
      </c>
      <c r="F4492" t="s">
        <v>34</v>
      </c>
      <c r="G4492" t="s">
        <v>13</v>
      </c>
      <c r="H4492" t="s">
        <v>20</v>
      </c>
      <c r="I4492" t="s">
        <v>15</v>
      </c>
      <c r="J4492" s="5">
        <v>96.95</v>
      </c>
      <c r="K4492" s="5">
        <v>41.4</v>
      </c>
      <c r="L4492" s="4">
        <f t="shared" si="211"/>
        <v>28.25</v>
      </c>
      <c r="M4492" s="5">
        <f t="shared" si="212"/>
        <v>41.4</v>
      </c>
      <c r="N4492" t="s">
        <v>24</v>
      </c>
      <c r="O4492" t="s">
        <v>34</v>
      </c>
    </row>
    <row r="4493" spans="1:15" x14ac:dyDescent="0.25">
      <c r="A4493">
        <v>20169</v>
      </c>
      <c r="B4493" t="s">
        <v>19</v>
      </c>
      <c r="C4493">
        <v>75</v>
      </c>
      <c r="D4493" t="str">
        <f t="shared" si="210"/>
        <v>60–79 Age Group</v>
      </c>
      <c r="E4493" t="s">
        <v>34</v>
      </c>
      <c r="F4493" t="s">
        <v>34</v>
      </c>
      <c r="G4493" t="s">
        <v>13</v>
      </c>
      <c r="H4493" t="s">
        <v>14</v>
      </c>
      <c r="I4493" t="s">
        <v>21</v>
      </c>
      <c r="J4493" s="5">
        <v>106.33</v>
      </c>
      <c r="K4493" s="5">
        <v>27.8</v>
      </c>
      <c r="L4493" s="4">
        <f t="shared" si="211"/>
        <v>28.25</v>
      </c>
      <c r="M4493" s="5">
        <f t="shared" si="212"/>
        <v>27.8</v>
      </c>
      <c r="N4493" t="s">
        <v>38</v>
      </c>
      <c r="O4493" t="s">
        <v>34</v>
      </c>
    </row>
    <row r="4494" spans="1:15" x14ac:dyDescent="0.25">
      <c r="A4494">
        <v>20316</v>
      </c>
      <c r="B4494" t="s">
        <v>19</v>
      </c>
      <c r="C4494">
        <v>75</v>
      </c>
      <c r="D4494" t="str">
        <f t="shared" si="210"/>
        <v>60–79 Age Group</v>
      </c>
      <c r="E4494" t="s">
        <v>34</v>
      </c>
      <c r="F4494" t="s">
        <v>34</v>
      </c>
      <c r="G4494" t="s">
        <v>13</v>
      </c>
      <c r="H4494" t="s">
        <v>43</v>
      </c>
      <c r="I4494" t="s">
        <v>21</v>
      </c>
      <c r="J4494" s="5">
        <v>219.39</v>
      </c>
      <c r="K4494" s="5">
        <v>33.4</v>
      </c>
      <c r="L4494" s="4">
        <f t="shared" si="211"/>
        <v>28.25</v>
      </c>
      <c r="M4494" s="5">
        <f t="shared" si="212"/>
        <v>33.4</v>
      </c>
      <c r="N4494" t="s">
        <v>29</v>
      </c>
      <c r="O4494" t="s">
        <v>34</v>
      </c>
    </row>
    <row r="4495" spans="1:15" x14ac:dyDescent="0.25">
      <c r="A4495">
        <v>20351</v>
      </c>
      <c r="B4495" t="s">
        <v>12</v>
      </c>
      <c r="C4495">
        <v>75</v>
      </c>
      <c r="D4495" t="str">
        <f t="shared" si="210"/>
        <v>60–79 Age Group</v>
      </c>
      <c r="E4495" t="s">
        <v>34</v>
      </c>
      <c r="F4495" t="s">
        <v>34</v>
      </c>
      <c r="G4495" t="s">
        <v>13</v>
      </c>
      <c r="H4495" t="s">
        <v>43</v>
      </c>
      <c r="I4495" t="s">
        <v>15</v>
      </c>
      <c r="J4495" s="5">
        <v>94.29</v>
      </c>
      <c r="K4495" s="5">
        <v>35.200000000000003</v>
      </c>
      <c r="L4495" s="4">
        <f t="shared" si="211"/>
        <v>28.25</v>
      </c>
      <c r="M4495" s="5">
        <f t="shared" si="212"/>
        <v>35.200000000000003</v>
      </c>
      <c r="N4495" t="s">
        <v>38</v>
      </c>
      <c r="O4495" t="s">
        <v>34</v>
      </c>
    </row>
    <row r="4496" spans="1:15" x14ac:dyDescent="0.25">
      <c r="A4496">
        <v>22052</v>
      </c>
      <c r="B4496" t="s">
        <v>19</v>
      </c>
      <c r="C4496">
        <v>75</v>
      </c>
      <c r="D4496" t="str">
        <f t="shared" si="210"/>
        <v>60–79 Age Group</v>
      </c>
      <c r="E4496" t="s">
        <v>13</v>
      </c>
      <c r="F4496" t="s">
        <v>34</v>
      </c>
      <c r="G4496" t="s">
        <v>34</v>
      </c>
      <c r="H4496" t="s">
        <v>20</v>
      </c>
      <c r="I4496" t="s">
        <v>21</v>
      </c>
      <c r="J4496" s="5">
        <v>91.85</v>
      </c>
      <c r="K4496" s="5">
        <v>21.4</v>
      </c>
      <c r="L4496" s="4">
        <f t="shared" si="211"/>
        <v>28.25</v>
      </c>
      <c r="M4496" s="5">
        <f t="shared" si="212"/>
        <v>21.4</v>
      </c>
      <c r="N4496" t="s">
        <v>18</v>
      </c>
      <c r="O4496" t="s">
        <v>34</v>
      </c>
    </row>
    <row r="4497" spans="1:15" x14ac:dyDescent="0.25">
      <c r="A4497">
        <v>23730</v>
      </c>
      <c r="B4497" t="s">
        <v>19</v>
      </c>
      <c r="C4497">
        <v>75</v>
      </c>
      <c r="D4497" t="str">
        <f t="shared" si="210"/>
        <v>60–79 Age Group</v>
      </c>
      <c r="E4497" t="s">
        <v>34</v>
      </c>
      <c r="F4497" t="s">
        <v>34</v>
      </c>
      <c r="G4497" t="s">
        <v>13</v>
      </c>
      <c r="H4497" t="s">
        <v>20</v>
      </c>
      <c r="I4497" t="s">
        <v>15</v>
      </c>
      <c r="J4497" s="5">
        <v>108.62</v>
      </c>
      <c r="K4497" s="5">
        <v>25.1</v>
      </c>
      <c r="L4497" s="4">
        <f t="shared" si="211"/>
        <v>28.25</v>
      </c>
      <c r="M4497" s="5">
        <f t="shared" si="212"/>
        <v>25.1</v>
      </c>
      <c r="N4497" t="s">
        <v>38</v>
      </c>
      <c r="O4497" t="s">
        <v>34</v>
      </c>
    </row>
    <row r="4498" spans="1:15" x14ac:dyDescent="0.25">
      <c r="A4498">
        <v>25777</v>
      </c>
      <c r="B4498" t="s">
        <v>12</v>
      </c>
      <c r="C4498">
        <v>75</v>
      </c>
      <c r="D4498" t="str">
        <f t="shared" si="210"/>
        <v>60–79 Age Group</v>
      </c>
      <c r="E4498" t="s">
        <v>34</v>
      </c>
      <c r="F4498" t="s">
        <v>34</v>
      </c>
      <c r="G4498" t="s">
        <v>13</v>
      </c>
      <c r="H4498" t="s">
        <v>14</v>
      </c>
      <c r="I4498" t="s">
        <v>21</v>
      </c>
      <c r="J4498" s="5">
        <v>87.69</v>
      </c>
      <c r="K4498" s="5">
        <v>26.2</v>
      </c>
      <c r="L4498" s="4">
        <f t="shared" si="211"/>
        <v>28.25</v>
      </c>
      <c r="M4498" s="5">
        <f t="shared" si="212"/>
        <v>26.2</v>
      </c>
      <c r="N4498" t="s">
        <v>18</v>
      </c>
      <c r="O4498" t="s">
        <v>34</v>
      </c>
    </row>
    <row r="4499" spans="1:15" x14ac:dyDescent="0.25">
      <c r="A4499">
        <v>26076</v>
      </c>
      <c r="B4499" t="s">
        <v>19</v>
      </c>
      <c r="C4499">
        <v>75</v>
      </c>
      <c r="D4499" t="str">
        <f t="shared" si="210"/>
        <v>60–79 Age Group</v>
      </c>
      <c r="E4499" t="s">
        <v>13</v>
      </c>
      <c r="F4499" t="s">
        <v>34</v>
      </c>
      <c r="G4499" t="s">
        <v>13</v>
      </c>
      <c r="H4499" t="s">
        <v>20</v>
      </c>
      <c r="I4499" t="s">
        <v>21</v>
      </c>
      <c r="J4499" s="5">
        <v>219.82</v>
      </c>
      <c r="K4499" s="5">
        <v>29.5</v>
      </c>
      <c r="L4499" s="4">
        <f t="shared" si="211"/>
        <v>28.25</v>
      </c>
      <c r="M4499" s="5">
        <f t="shared" si="212"/>
        <v>29.5</v>
      </c>
      <c r="N4499" t="s">
        <v>18</v>
      </c>
      <c r="O4499" t="s">
        <v>34</v>
      </c>
    </row>
    <row r="4500" spans="1:15" x14ac:dyDescent="0.25">
      <c r="A4500">
        <v>27153</v>
      </c>
      <c r="B4500" t="s">
        <v>19</v>
      </c>
      <c r="C4500">
        <v>75</v>
      </c>
      <c r="D4500" t="str">
        <f t="shared" si="210"/>
        <v>60–79 Age Group</v>
      </c>
      <c r="E4500" t="s">
        <v>34</v>
      </c>
      <c r="F4500" t="s">
        <v>34</v>
      </c>
      <c r="G4500" t="s">
        <v>13</v>
      </c>
      <c r="H4500" t="s">
        <v>20</v>
      </c>
      <c r="I4500" t="s">
        <v>21</v>
      </c>
      <c r="J4500" s="5">
        <v>78.8</v>
      </c>
      <c r="K4500" s="5">
        <v>29.3</v>
      </c>
      <c r="L4500" s="4">
        <f t="shared" si="211"/>
        <v>28.25</v>
      </c>
      <c r="M4500" s="5">
        <f t="shared" si="212"/>
        <v>29.3</v>
      </c>
      <c r="N4500" t="s">
        <v>18</v>
      </c>
      <c r="O4500" t="s">
        <v>13</v>
      </c>
    </row>
    <row r="4501" spans="1:15" x14ac:dyDescent="0.25">
      <c r="A4501">
        <v>28904</v>
      </c>
      <c r="B4501" t="s">
        <v>19</v>
      </c>
      <c r="C4501">
        <v>75</v>
      </c>
      <c r="D4501" t="str">
        <f t="shared" si="210"/>
        <v>60–79 Age Group</v>
      </c>
      <c r="E4501" t="s">
        <v>34</v>
      </c>
      <c r="F4501" t="s">
        <v>34</v>
      </c>
      <c r="G4501" t="s">
        <v>13</v>
      </c>
      <c r="H4501" t="s">
        <v>20</v>
      </c>
      <c r="I4501" t="s">
        <v>21</v>
      </c>
      <c r="J4501" s="5">
        <v>74.790000000000006</v>
      </c>
      <c r="K4501" s="5">
        <v>32.4</v>
      </c>
      <c r="L4501" s="4">
        <f t="shared" si="211"/>
        <v>28.25</v>
      </c>
      <c r="M4501" s="5">
        <f t="shared" si="212"/>
        <v>32.4</v>
      </c>
      <c r="N4501" t="s">
        <v>24</v>
      </c>
      <c r="O4501" t="s">
        <v>34</v>
      </c>
    </row>
    <row r="4502" spans="1:15" x14ac:dyDescent="0.25">
      <c r="A4502">
        <v>29326</v>
      </c>
      <c r="B4502" t="s">
        <v>19</v>
      </c>
      <c r="C4502">
        <v>75</v>
      </c>
      <c r="D4502" t="str">
        <f t="shared" si="210"/>
        <v>60–79 Age Group</v>
      </c>
      <c r="E4502" t="s">
        <v>34</v>
      </c>
      <c r="F4502" t="s">
        <v>34</v>
      </c>
      <c r="G4502" t="s">
        <v>13</v>
      </c>
      <c r="H4502" t="s">
        <v>20</v>
      </c>
      <c r="I4502" t="s">
        <v>21</v>
      </c>
      <c r="J4502" s="5">
        <v>70.22</v>
      </c>
      <c r="K4502" s="5">
        <v>24.8</v>
      </c>
      <c r="L4502" s="4">
        <f t="shared" si="211"/>
        <v>28.25</v>
      </c>
      <c r="M4502" s="5">
        <f t="shared" si="212"/>
        <v>24.8</v>
      </c>
      <c r="N4502" t="s">
        <v>18</v>
      </c>
      <c r="O4502" t="s">
        <v>34</v>
      </c>
    </row>
    <row r="4503" spans="1:15" x14ac:dyDescent="0.25">
      <c r="A4503">
        <v>30683</v>
      </c>
      <c r="B4503" t="s">
        <v>19</v>
      </c>
      <c r="C4503">
        <v>75</v>
      </c>
      <c r="D4503" t="str">
        <f t="shared" si="210"/>
        <v>60–79 Age Group</v>
      </c>
      <c r="E4503" t="s">
        <v>34</v>
      </c>
      <c r="F4503" t="s">
        <v>34</v>
      </c>
      <c r="G4503" t="s">
        <v>13</v>
      </c>
      <c r="H4503" t="s">
        <v>14</v>
      </c>
      <c r="I4503" t="s">
        <v>21</v>
      </c>
      <c r="J4503" s="5">
        <v>199.2</v>
      </c>
      <c r="K4503" s="5">
        <v>26.6</v>
      </c>
      <c r="L4503" s="4">
        <f t="shared" si="211"/>
        <v>28.25</v>
      </c>
      <c r="M4503" s="5">
        <f t="shared" si="212"/>
        <v>26.6</v>
      </c>
      <c r="N4503" t="s">
        <v>38</v>
      </c>
      <c r="O4503" t="s">
        <v>13</v>
      </c>
    </row>
    <row r="4504" spans="1:15" x14ac:dyDescent="0.25">
      <c r="A4504">
        <v>30790</v>
      </c>
      <c r="B4504" t="s">
        <v>19</v>
      </c>
      <c r="C4504">
        <v>75</v>
      </c>
      <c r="D4504" t="str">
        <f t="shared" si="210"/>
        <v>60–79 Age Group</v>
      </c>
      <c r="E4504" t="s">
        <v>13</v>
      </c>
      <c r="F4504" t="s">
        <v>34</v>
      </c>
      <c r="G4504" t="s">
        <v>13</v>
      </c>
      <c r="H4504" t="s">
        <v>43</v>
      </c>
      <c r="I4504" t="s">
        <v>15</v>
      </c>
      <c r="J4504" s="5">
        <v>88.83</v>
      </c>
      <c r="K4504" s="5">
        <v>41.7</v>
      </c>
      <c r="L4504" s="4">
        <f t="shared" si="211"/>
        <v>28.25</v>
      </c>
      <c r="M4504" s="5">
        <f t="shared" si="212"/>
        <v>41.7</v>
      </c>
      <c r="N4504" t="s">
        <v>24</v>
      </c>
      <c r="O4504" t="s">
        <v>34</v>
      </c>
    </row>
    <row r="4505" spans="1:15" x14ac:dyDescent="0.25">
      <c r="A4505">
        <v>30953</v>
      </c>
      <c r="B4505" t="s">
        <v>12</v>
      </c>
      <c r="C4505">
        <v>75</v>
      </c>
      <c r="D4505" t="str">
        <f t="shared" si="210"/>
        <v>60–79 Age Group</v>
      </c>
      <c r="E4505" t="s">
        <v>13</v>
      </c>
      <c r="F4505" t="s">
        <v>13</v>
      </c>
      <c r="G4505" t="s">
        <v>13</v>
      </c>
      <c r="H4505" t="s">
        <v>14</v>
      </c>
      <c r="I4505" t="s">
        <v>21</v>
      </c>
      <c r="J4505" s="5">
        <v>221.43</v>
      </c>
      <c r="K4505" s="5">
        <v>32.5</v>
      </c>
      <c r="L4505" s="4">
        <f t="shared" si="211"/>
        <v>28.25</v>
      </c>
      <c r="M4505" s="5">
        <f t="shared" si="212"/>
        <v>32.5</v>
      </c>
      <c r="N4505" t="s">
        <v>38</v>
      </c>
      <c r="O4505" t="s">
        <v>34</v>
      </c>
    </row>
    <row r="4506" spans="1:15" x14ac:dyDescent="0.25">
      <c r="A4506">
        <v>33983</v>
      </c>
      <c r="B4506" t="s">
        <v>12</v>
      </c>
      <c r="C4506">
        <v>75</v>
      </c>
      <c r="D4506" t="str">
        <f t="shared" si="210"/>
        <v>60–79 Age Group</v>
      </c>
      <c r="E4506" t="s">
        <v>34</v>
      </c>
      <c r="F4506" t="s">
        <v>34</v>
      </c>
      <c r="G4506" t="s">
        <v>13</v>
      </c>
      <c r="H4506" t="s">
        <v>43</v>
      </c>
      <c r="I4506" t="s">
        <v>21</v>
      </c>
      <c r="J4506" s="5">
        <v>206.33</v>
      </c>
      <c r="K4506" s="5">
        <v>26.8</v>
      </c>
      <c r="L4506" s="4">
        <f t="shared" si="211"/>
        <v>28.25</v>
      </c>
      <c r="M4506" s="5">
        <f t="shared" si="212"/>
        <v>26.8</v>
      </c>
      <c r="N4506" t="s">
        <v>24</v>
      </c>
      <c r="O4506" t="s">
        <v>34</v>
      </c>
    </row>
    <row r="4507" spans="1:15" x14ac:dyDescent="0.25">
      <c r="A4507">
        <v>34120</v>
      </c>
      <c r="B4507" t="s">
        <v>12</v>
      </c>
      <c r="C4507">
        <v>75</v>
      </c>
      <c r="D4507" t="str">
        <f t="shared" si="210"/>
        <v>60–79 Age Group</v>
      </c>
      <c r="E4507" t="s">
        <v>13</v>
      </c>
      <c r="F4507" t="s">
        <v>34</v>
      </c>
      <c r="G4507" t="s">
        <v>13</v>
      </c>
      <c r="H4507" t="s">
        <v>14</v>
      </c>
      <c r="I4507" t="s">
        <v>15</v>
      </c>
      <c r="J4507" s="5">
        <v>221.29</v>
      </c>
      <c r="K4507" s="5">
        <v>25.8</v>
      </c>
      <c r="L4507" s="4">
        <f t="shared" si="211"/>
        <v>28.25</v>
      </c>
      <c r="M4507" s="5">
        <f t="shared" si="212"/>
        <v>25.8</v>
      </c>
      <c r="N4507" t="s">
        <v>29</v>
      </c>
      <c r="O4507" t="s">
        <v>13</v>
      </c>
    </row>
    <row r="4508" spans="1:15" x14ac:dyDescent="0.25">
      <c r="A4508">
        <v>34356</v>
      </c>
      <c r="B4508" t="s">
        <v>19</v>
      </c>
      <c r="C4508">
        <v>75</v>
      </c>
      <c r="D4508" t="str">
        <f t="shared" si="210"/>
        <v>60–79 Age Group</v>
      </c>
      <c r="E4508" t="s">
        <v>34</v>
      </c>
      <c r="F4508" t="s">
        <v>34</v>
      </c>
      <c r="G4508" t="s">
        <v>13</v>
      </c>
      <c r="H4508" t="s">
        <v>14</v>
      </c>
      <c r="I4508" t="s">
        <v>21</v>
      </c>
      <c r="J4508" s="5">
        <v>108.72</v>
      </c>
      <c r="K4508" s="5">
        <v>29.2</v>
      </c>
      <c r="L4508" s="4">
        <f t="shared" si="211"/>
        <v>28.25</v>
      </c>
      <c r="M4508" s="5">
        <f t="shared" si="212"/>
        <v>29.2</v>
      </c>
      <c r="N4508" t="s">
        <v>18</v>
      </c>
      <c r="O4508" t="s">
        <v>34</v>
      </c>
    </row>
    <row r="4509" spans="1:15" x14ac:dyDescent="0.25">
      <c r="A4509">
        <v>35222</v>
      </c>
      <c r="B4509" t="s">
        <v>19</v>
      </c>
      <c r="C4509">
        <v>75</v>
      </c>
      <c r="D4509" t="str">
        <f t="shared" si="210"/>
        <v>60–79 Age Group</v>
      </c>
      <c r="E4509" t="s">
        <v>34</v>
      </c>
      <c r="F4509" t="s">
        <v>34</v>
      </c>
      <c r="G4509" t="s">
        <v>13</v>
      </c>
      <c r="H4509" t="s">
        <v>14</v>
      </c>
      <c r="I4509" t="s">
        <v>15</v>
      </c>
      <c r="J4509" s="5">
        <v>86.4</v>
      </c>
      <c r="K4509" s="5">
        <v>42.6</v>
      </c>
      <c r="L4509" s="4">
        <f t="shared" si="211"/>
        <v>28.25</v>
      </c>
      <c r="M4509" s="5">
        <f t="shared" si="212"/>
        <v>42.6</v>
      </c>
      <c r="N4509" t="s">
        <v>24</v>
      </c>
      <c r="O4509" t="s">
        <v>34</v>
      </c>
    </row>
    <row r="4510" spans="1:15" x14ac:dyDescent="0.25">
      <c r="A4510">
        <v>36618</v>
      </c>
      <c r="B4510" t="s">
        <v>12</v>
      </c>
      <c r="C4510">
        <v>75</v>
      </c>
      <c r="D4510" t="str">
        <f t="shared" si="210"/>
        <v>60–79 Age Group</v>
      </c>
      <c r="E4510" t="s">
        <v>34</v>
      </c>
      <c r="F4510" t="s">
        <v>13</v>
      </c>
      <c r="G4510" t="s">
        <v>13</v>
      </c>
      <c r="H4510" t="s">
        <v>20</v>
      </c>
      <c r="I4510" t="s">
        <v>15</v>
      </c>
      <c r="J4510" s="5">
        <v>207.64</v>
      </c>
      <c r="K4510" s="5">
        <v>30.5</v>
      </c>
      <c r="L4510" s="4">
        <f t="shared" si="211"/>
        <v>28.25</v>
      </c>
      <c r="M4510" s="5">
        <f t="shared" si="212"/>
        <v>30.5</v>
      </c>
      <c r="N4510" t="s">
        <v>18</v>
      </c>
      <c r="O4510" t="s">
        <v>34</v>
      </c>
    </row>
    <row r="4511" spans="1:15" x14ac:dyDescent="0.25">
      <c r="A4511">
        <v>37937</v>
      </c>
      <c r="B4511" t="s">
        <v>19</v>
      </c>
      <c r="C4511">
        <v>75</v>
      </c>
      <c r="D4511" t="str">
        <f t="shared" si="210"/>
        <v>60–79 Age Group</v>
      </c>
      <c r="E4511" t="s">
        <v>34</v>
      </c>
      <c r="F4511" t="s">
        <v>13</v>
      </c>
      <c r="G4511" t="s">
        <v>34</v>
      </c>
      <c r="H4511" t="s">
        <v>20</v>
      </c>
      <c r="I4511" t="s">
        <v>15</v>
      </c>
      <c r="J4511" s="5">
        <v>109.78</v>
      </c>
      <c r="K4511" s="5" t="s">
        <v>4270</v>
      </c>
      <c r="L4511" s="4">
        <f t="shared" si="211"/>
        <v>28.25</v>
      </c>
      <c r="M4511" s="5">
        <f t="shared" si="212"/>
        <v>28.25</v>
      </c>
      <c r="N4511" t="s">
        <v>38</v>
      </c>
      <c r="O4511" t="s">
        <v>13</v>
      </c>
    </row>
    <row r="4512" spans="1:15" x14ac:dyDescent="0.25">
      <c r="A4512">
        <v>40870</v>
      </c>
      <c r="B4512" t="s">
        <v>19</v>
      </c>
      <c r="C4512">
        <v>75</v>
      </c>
      <c r="D4512" t="str">
        <f t="shared" si="210"/>
        <v>60–79 Age Group</v>
      </c>
      <c r="E4512" t="s">
        <v>34</v>
      </c>
      <c r="F4512" t="s">
        <v>34</v>
      </c>
      <c r="G4512" t="s">
        <v>13</v>
      </c>
      <c r="H4512" t="s">
        <v>43</v>
      </c>
      <c r="I4512" t="s">
        <v>15</v>
      </c>
      <c r="J4512" s="5">
        <v>73.89</v>
      </c>
      <c r="K4512" s="5">
        <v>20.9</v>
      </c>
      <c r="L4512" s="4">
        <f t="shared" si="211"/>
        <v>28.25</v>
      </c>
      <c r="M4512" s="5">
        <f t="shared" si="212"/>
        <v>20.9</v>
      </c>
      <c r="N4512" t="s">
        <v>38</v>
      </c>
      <c r="O4512" t="s">
        <v>34</v>
      </c>
    </row>
    <row r="4513" spans="1:15" x14ac:dyDescent="0.25">
      <c r="A4513">
        <v>41413</v>
      </c>
      <c r="B4513" t="s">
        <v>19</v>
      </c>
      <c r="C4513">
        <v>75</v>
      </c>
      <c r="D4513" t="str">
        <f t="shared" si="210"/>
        <v>60–79 Age Group</v>
      </c>
      <c r="E4513" t="s">
        <v>34</v>
      </c>
      <c r="F4513" t="s">
        <v>13</v>
      </c>
      <c r="G4513" t="s">
        <v>13</v>
      </c>
      <c r="H4513" t="s">
        <v>20</v>
      </c>
      <c r="I4513" t="s">
        <v>21</v>
      </c>
      <c r="J4513" s="5">
        <v>243.53</v>
      </c>
      <c r="K4513" s="5">
        <v>27</v>
      </c>
      <c r="L4513" s="4">
        <f t="shared" si="211"/>
        <v>28.25</v>
      </c>
      <c r="M4513" s="5">
        <f t="shared" si="212"/>
        <v>27</v>
      </c>
      <c r="N4513" t="s">
        <v>24</v>
      </c>
      <c r="O4513" t="s">
        <v>34</v>
      </c>
    </row>
    <row r="4514" spans="1:15" x14ac:dyDescent="0.25">
      <c r="A4514">
        <v>41842</v>
      </c>
      <c r="B4514" t="s">
        <v>12</v>
      </c>
      <c r="C4514">
        <v>75</v>
      </c>
      <c r="D4514" t="str">
        <f t="shared" si="210"/>
        <v>60–79 Age Group</v>
      </c>
      <c r="E4514" t="s">
        <v>34</v>
      </c>
      <c r="F4514" t="s">
        <v>34</v>
      </c>
      <c r="G4514" t="s">
        <v>13</v>
      </c>
      <c r="H4514" t="s">
        <v>43</v>
      </c>
      <c r="I4514" t="s">
        <v>21</v>
      </c>
      <c r="J4514" s="5">
        <v>79.489999999999995</v>
      </c>
      <c r="K4514" s="5">
        <v>28.9</v>
      </c>
      <c r="L4514" s="4">
        <f t="shared" si="211"/>
        <v>28.25</v>
      </c>
      <c r="M4514" s="5">
        <f t="shared" si="212"/>
        <v>28.9</v>
      </c>
      <c r="N4514" t="s">
        <v>38</v>
      </c>
      <c r="O4514" t="s">
        <v>34</v>
      </c>
    </row>
    <row r="4515" spans="1:15" x14ac:dyDescent="0.25">
      <c r="A4515">
        <v>45404</v>
      </c>
      <c r="B4515" t="s">
        <v>19</v>
      </c>
      <c r="C4515">
        <v>75</v>
      </c>
      <c r="D4515" t="str">
        <f t="shared" si="210"/>
        <v>60–79 Age Group</v>
      </c>
      <c r="E4515" t="s">
        <v>34</v>
      </c>
      <c r="F4515" t="s">
        <v>34</v>
      </c>
      <c r="G4515" t="s">
        <v>13</v>
      </c>
      <c r="H4515" t="s">
        <v>14</v>
      </c>
      <c r="I4515" t="s">
        <v>21</v>
      </c>
      <c r="J4515" s="5">
        <v>68.38</v>
      </c>
      <c r="K4515" s="5">
        <v>33.799999999999997</v>
      </c>
      <c r="L4515" s="4">
        <f t="shared" si="211"/>
        <v>28.25</v>
      </c>
      <c r="M4515" s="5">
        <f t="shared" si="212"/>
        <v>33.799999999999997</v>
      </c>
      <c r="N4515" t="s">
        <v>38</v>
      </c>
      <c r="O4515" t="s">
        <v>34</v>
      </c>
    </row>
    <row r="4516" spans="1:15" x14ac:dyDescent="0.25">
      <c r="A4516">
        <v>46670</v>
      </c>
      <c r="B4516" t="s">
        <v>19</v>
      </c>
      <c r="C4516">
        <v>75</v>
      </c>
      <c r="D4516" t="str">
        <f t="shared" si="210"/>
        <v>60–79 Age Group</v>
      </c>
      <c r="E4516" t="s">
        <v>13</v>
      </c>
      <c r="F4516" t="s">
        <v>34</v>
      </c>
      <c r="G4516" t="s">
        <v>13</v>
      </c>
      <c r="H4516" t="s">
        <v>20</v>
      </c>
      <c r="I4516" t="s">
        <v>21</v>
      </c>
      <c r="J4516" s="5">
        <v>197.06</v>
      </c>
      <c r="K4516" s="5">
        <v>26.1</v>
      </c>
      <c r="L4516" s="4">
        <f t="shared" si="211"/>
        <v>28.25</v>
      </c>
      <c r="M4516" s="5">
        <f t="shared" si="212"/>
        <v>26.1</v>
      </c>
      <c r="N4516" t="s">
        <v>24</v>
      </c>
      <c r="O4516" t="s">
        <v>34</v>
      </c>
    </row>
    <row r="4517" spans="1:15" x14ac:dyDescent="0.25">
      <c r="A4517">
        <v>48796</v>
      </c>
      <c r="B4517" t="s">
        <v>19</v>
      </c>
      <c r="C4517">
        <v>75</v>
      </c>
      <c r="D4517" t="str">
        <f t="shared" si="210"/>
        <v>60–79 Age Group</v>
      </c>
      <c r="E4517" t="s">
        <v>34</v>
      </c>
      <c r="F4517" t="s">
        <v>34</v>
      </c>
      <c r="G4517" t="s">
        <v>13</v>
      </c>
      <c r="H4517" t="s">
        <v>43</v>
      </c>
      <c r="I4517" t="s">
        <v>15</v>
      </c>
      <c r="J4517" s="5">
        <v>62.48</v>
      </c>
      <c r="K4517" s="5" t="s">
        <v>4270</v>
      </c>
      <c r="L4517" s="4">
        <f t="shared" si="211"/>
        <v>28.25</v>
      </c>
      <c r="M4517" s="5">
        <f t="shared" si="212"/>
        <v>28.25</v>
      </c>
      <c r="N4517" t="s">
        <v>38</v>
      </c>
      <c r="O4517" t="s">
        <v>13</v>
      </c>
    </row>
    <row r="4518" spans="1:15" x14ac:dyDescent="0.25">
      <c r="A4518">
        <v>49400</v>
      </c>
      <c r="B4518" t="s">
        <v>12</v>
      </c>
      <c r="C4518">
        <v>75</v>
      </c>
      <c r="D4518" t="str">
        <f t="shared" si="210"/>
        <v>60–79 Age Group</v>
      </c>
      <c r="E4518" t="s">
        <v>34</v>
      </c>
      <c r="F4518" t="s">
        <v>34</v>
      </c>
      <c r="G4518" t="s">
        <v>13</v>
      </c>
      <c r="H4518" t="s">
        <v>14</v>
      </c>
      <c r="I4518" t="s">
        <v>21</v>
      </c>
      <c r="J4518" s="5">
        <v>97.22</v>
      </c>
      <c r="K4518" s="5">
        <v>28.4</v>
      </c>
      <c r="L4518" s="4">
        <f t="shared" si="211"/>
        <v>28.25</v>
      </c>
      <c r="M4518" s="5">
        <f t="shared" si="212"/>
        <v>28.4</v>
      </c>
      <c r="N4518" t="s">
        <v>24</v>
      </c>
      <c r="O4518" t="s">
        <v>34</v>
      </c>
    </row>
    <row r="4519" spans="1:15" x14ac:dyDescent="0.25">
      <c r="A4519">
        <v>49620</v>
      </c>
      <c r="B4519" t="s">
        <v>12</v>
      </c>
      <c r="C4519">
        <v>75</v>
      </c>
      <c r="D4519" t="str">
        <f t="shared" si="210"/>
        <v>60–79 Age Group</v>
      </c>
      <c r="E4519" t="s">
        <v>34</v>
      </c>
      <c r="F4519" t="s">
        <v>34</v>
      </c>
      <c r="G4519" t="s">
        <v>13</v>
      </c>
      <c r="H4519" t="s">
        <v>14</v>
      </c>
      <c r="I4519" t="s">
        <v>21</v>
      </c>
      <c r="J4519" s="5">
        <v>75.47</v>
      </c>
      <c r="K4519" s="5">
        <v>24.5</v>
      </c>
      <c r="L4519" s="4">
        <f t="shared" si="211"/>
        <v>28.25</v>
      </c>
      <c r="M4519" s="5">
        <f t="shared" si="212"/>
        <v>24.5</v>
      </c>
      <c r="N4519" t="s">
        <v>18</v>
      </c>
      <c r="O4519" t="s">
        <v>34</v>
      </c>
    </row>
    <row r="4520" spans="1:15" x14ac:dyDescent="0.25">
      <c r="A4520">
        <v>52051</v>
      </c>
      <c r="B4520" t="s">
        <v>19</v>
      </c>
      <c r="C4520">
        <v>75</v>
      </c>
      <c r="D4520" t="str">
        <f t="shared" si="210"/>
        <v>60–79 Age Group</v>
      </c>
      <c r="E4520" t="s">
        <v>34</v>
      </c>
      <c r="F4520" t="s">
        <v>34</v>
      </c>
      <c r="G4520" t="s">
        <v>13</v>
      </c>
      <c r="H4520" t="s">
        <v>20</v>
      </c>
      <c r="I4520" t="s">
        <v>15</v>
      </c>
      <c r="J4520" s="5">
        <v>60.6</v>
      </c>
      <c r="K4520" s="5">
        <v>40.4</v>
      </c>
      <c r="L4520" s="4">
        <f t="shared" si="211"/>
        <v>28.25</v>
      </c>
      <c r="M4520" s="5">
        <f t="shared" si="212"/>
        <v>40.4</v>
      </c>
      <c r="N4520" t="s">
        <v>29</v>
      </c>
      <c r="O4520" t="s">
        <v>34</v>
      </c>
    </row>
    <row r="4521" spans="1:15" x14ac:dyDescent="0.25">
      <c r="A4521">
        <v>52247</v>
      </c>
      <c r="B4521" t="s">
        <v>19</v>
      </c>
      <c r="C4521">
        <v>75</v>
      </c>
      <c r="D4521" t="str">
        <f t="shared" si="210"/>
        <v>60–79 Age Group</v>
      </c>
      <c r="E4521" t="s">
        <v>34</v>
      </c>
      <c r="F4521" t="s">
        <v>34</v>
      </c>
      <c r="G4521" t="s">
        <v>13</v>
      </c>
      <c r="H4521" t="s">
        <v>43</v>
      </c>
      <c r="I4521" t="s">
        <v>15</v>
      </c>
      <c r="J4521" s="5">
        <v>89.68</v>
      </c>
      <c r="K4521" s="5">
        <v>38.700000000000003</v>
      </c>
      <c r="L4521" s="4">
        <f t="shared" si="211"/>
        <v>28.25</v>
      </c>
      <c r="M4521" s="5">
        <f t="shared" si="212"/>
        <v>38.700000000000003</v>
      </c>
      <c r="N4521" t="s">
        <v>24</v>
      </c>
      <c r="O4521" t="s">
        <v>34</v>
      </c>
    </row>
    <row r="4522" spans="1:15" x14ac:dyDescent="0.25">
      <c r="A4522">
        <v>54579</v>
      </c>
      <c r="B4522" t="s">
        <v>19</v>
      </c>
      <c r="C4522">
        <v>75</v>
      </c>
      <c r="D4522" t="str">
        <f t="shared" si="210"/>
        <v>60–79 Age Group</v>
      </c>
      <c r="E4522" t="s">
        <v>34</v>
      </c>
      <c r="F4522" t="s">
        <v>34</v>
      </c>
      <c r="G4522" t="s">
        <v>13</v>
      </c>
      <c r="H4522" t="s">
        <v>20</v>
      </c>
      <c r="I4522" t="s">
        <v>15</v>
      </c>
      <c r="J4522" s="5">
        <v>87.69</v>
      </c>
      <c r="K4522" s="5">
        <v>27.5</v>
      </c>
      <c r="L4522" s="4">
        <f t="shared" si="211"/>
        <v>28.25</v>
      </c>
      <c r="M4522" s="5">
        <f t="shared" si="212"/>
        <v>27.5</v>
      </c>
      <c r="N4522" t="s">
        <v>18</v>
      </c>
      <c r="O4522" t="s">
        <v>34</v>
      </c>
    </row>
    <row r="4523" spans="1:15" x14ac:dyDescent="0.25">
      <c r="A4523">
        <v>57645</v>
      </c>
      <c r="B4523" t="s">
        <v>19</v>
      </c>
      <c r="C4523">
        <v>75</v>
      </c>
      <c r="D4523" t="str">
        <f t="shared" si="210"/>
        <v>60–79 Age Group</v>
      </c>
      <c r="E4523" t="s">
        <v>34</v>
      </c>
      <c r="F4523" t="s">
        <v>34</v>
      </c>
      <c r="G4523" t="s">
        <v>13</v>
      </c>
      <c r="H4523" t="s">
        <v>43</v>
      </c>
      <c r="I4523" t="s">
        <v>21</v>
      </c>
      <c r="J4523" s="5">
        <v>132.46</v>
      </c>
      <c r="K4523" s="5">
        <v>26.2</v>
      </c>
      <c r="L4523" s="4">
        <f t="shared" si="211"/>
        <v>28.25</v>
      </c>
      <c r="M4523" s="5">
        <f t="shared" si="212"/>
        <v>26.2</v>
      </c>
      <c r="N4523" t="s">
        <v>38</v>
      </c>
      <c r="O4523" t="s">
        <v>34</v>
      </c>
    </row>
    <row r="4524" spans="1:15" x14ac:dyDescent="0.25">
      <c r="A4524">
        <v>57772</v>
      </c>
      <c r="B4524" t="s">
        <v>19</v>
      </c>
      <c r="C4524">
        <v>75</v>
      </c>
      <c r="D4524" t="str">
        <f t="shared" si="210"/>
        <v>60–79 Age Group</v>
      </c>
      <c r="E4524" t="s">
        <v>34</v>
      </c>
      <c r="F4524" t="s">
        <v>34</v>
      </c>
      <c r="G4524" t="s">
        <v>13</v>
      </c>
      <c r="H4524" t="s">
        <v>43</v>
      </c>
      <c r="I4524" t="s">
        <v>21</v>
      </c>
      <c r="J4524" s="5">
        <v>56.23</v>
      </c>
      <c r="K4524" s="5">
        <v>25.3</v>
      </c>
      <c r="L4524" s="4">
        <f t="shared" si="211"/>
        <v>28.25</v>
      </c>
      <c r="M4524" s="5">
        <f t="shared" si="212"/>
        <v>25.3</v>
      </c>
      <c r="N4524" t="s">
        <v>24</v>
      </c>
      <c r="O4524" t="s">
        <v>34</v>
      </c>
    </row>
    <row r="4525" spans="1:15" x14ac:dyDescent="0.25">
      <c r="A4525">
        <v>61245</v>
      </c>
      <c r="B4525" t="s">
        <v>12</v>
      </c>
      <c r="C4525">
        <v>75</v>
      </c>
      <c r="D4525" t="str">
        <f t="shared" si="210"/>
        <v>60–79 Age Group</v>
      </c>
      <c r="E4525" t="s">
        <v>34</v>
      </c>
      <c r="F4525" t="s">
        <v>34</v>
      </c>
      <c r="G4525" t="s">
        <v>13</v>
      </c>
      <c r="H4525" t="s">
        <v>20</v>
      </c>
      <c r="I4525" t="s">
        <v>21</v>
      </c>
      <c r="J4525" s="5">
        <v>82.35</v>
      </c>
      <c r="K4525" s="5">
        <v>25.3</v>
      </c>
      <c r="L4525" s="4">
        <f t="shared" si="211"/>
        <v>28.25</v>
      </c>
      <c r="M4525" s="5">
        <f t="shared" si="212"/>
        <v>25.3</v>
      </c>
      <c r="N4525" t="s">
        <v>24</v>
      </c>
      <c r="O4525" t="s">
        <v>34</v>
      </c>
    </row>
    <row r="4526" spans="1:15" x14ac:dyDescent="0.25">
      <c r="A4526">
        <v>65196</v>
      </c>
      <c r="B4526" t="s">
        <v>12</v>
      </c>
      <c r="C4526">
        <v>75</v>
      </c>
      <c r="D4526" t="str">
        <f t="shared" si="210"/>
        <v>60–79 Age Group</v>
      </c>
      <c r="E4526" t="s">
        <v>13</v>
      </c>
      <c r="F4526" t="s">
        <v>34</v>
      </c>
      <c r="G4526" t="s">
        <v>13</v>
      </c>
      <c r="H4526" t="s">
        <v>14</v>
      </c>
      <c r="I4526" t="s">
        <v>21</v>
      </c>
      <c r="J4526" s="5">
        <v>198.79</v>
      </c>
      <c r="K4526" s="5" t="s">
        <v>4270</v>
      </c>
      <c r="L4526" s="4">
        <f t="shared" si="211"/>
        <v>28.25</v>
      </c>
      <c r="M4526" s="5">
        <f t="shared" si="212"/>
        <v>28.25</v>
      </c>
      <c r="N4526" t="s">
        <v>29</v>
      </c>
      <c r="O4526" t="s">
        <v>34</v>
      </c>
    </row>
    <row r="4527" spans="1:15" x14ac:dyDescent="0.25">
      <c r="A4527">
        <v>66196</v>
      </c>
      <c r="B4527" t="s">
        <v>12</v>
      </c>
      <c r="C4527">
        <v>75</v>
      </c>
      <c r="D4527" t="str">
        <f t="shared" si="210"/>
        <v>60–79 Age Group</v>
      </c>
      <c r="E4527" t="s">
        <v>34</v>
      </c>
      <c r="F4527" t="s">
        <v>13</v>
      </c>
      <c r="G4527" t="s">
        <v>34</v>
      </c>
      <c r="H4527" t="s">
        <v>14</v>
      </c>
      <c r="I4527" t="s">
        <v>21</v>
      </c>
      <c r="J4527" s="5">
        <v>201.76</v>
      </c>
      <c r="K4527" s="5">
        <v>30.2</v>
      </c>
      <c r="L4527" s="4">
        <f t="shared" si="211"/>
        <v>28.25</v>
      </c>
      <c r="M4527" s="5">
        <f t="shared" si="212"/>
        <v>30.2</v>
      </c>
      <c r="N4527" t="s">
        <v>18</v>
      </c>
      <c r="O4527" t="s">
        <v>34</v>
      </c>
    </row>
    <row r="4528" spans="1:15" x14ac:dyDescent="0.25">
      <c r="A4528">
        <v>66818</v>
      </c>
      <c r="B4528" t="s">
        <v>12</v>
      </c>
      <c r="C4528">
        <v>75</v>
      </c>
      <c r="D4528" t="str">
        <f t="shared" si="210"/>
        <v>60–79 Age Group</v>
      </c>
      <c r="E4528" t="s">
        <v>34</v>
      </c>
      <c r="F4528" t="s">
        <v>34</v>
      </c>
      <c r="G4528" t="s">
        <v>13</v>
      </c>
      <c r="H4528" t="s">
        <v>43</v>
      </c>
      <c r="I4528" t="s">
        <v>15</v>
      </c>
      <c r="J4528" s="5">
        <v>98.91</v>
      </c>
      <c r="K4528" s="5">
        <v>24.4</v>
      </c>
      <c r="L4528" s="4">
        <f t="shared" si="211"/>
        <v>28.25</v>
      </c>
      <c r="M4528" s="5">
        <f t="shared" si="212"/>
        <v>24.4</v>
      </c>
      <c r="N4528" t="s">
        <v>24</v>
      </c>
      <c r="O4528" t="s">
        <v>34</v>
      </c>
    </row>
    <row r="4529" spans="1:15" x14ac:dyDescent="0.25">
      <c r="A4529">
        <v>67243</v>
      </c>
      <c r="B4529" t="s">
        <v>19</v>
      </c>
      <c r="C4529">
        <v>75</v>
      </c>
      <c r="D4529" t="str">
        <f t="shared" si="210"/>
        <v>60–79 Age Group</v>
      </c>
      <c r="E4529" t="s">
        <v>34</v>
      </c>
      <c r="F4529" t="s">
        <v>13</v>
      </c>
      <c r="G4529" t="s">
        <v>13</v>
      </c>
      <c r="H4529" t="s">
        <v>14</v>
      </c>
      <c r="I4529" t="s">
        <v>15</v>
      </c>
      <c r="J4529" s="5">
        <v>206.15</v>
      </c>
      <c r="K4529" s="5">
        <v>25.4</v>
      </c>
      <c r="L4529" s="4">
        <f t="shared" si="211"/>
        <v>28.25</v>
      </c>
      <c r="M4529" s="5">
        <f t="shared" si="212"/>
        <v>25.4</v>
      </c>
      <c r="N4529" t="s">
        <v>24</v>
      </c>
      <c r="O4529" t="s">
        <v>34</v>
      </c>
    </row>
    <row r="4530" spans="1:15" x14ac:dyDescent="0.25">
      <c r="A4530">
        <v>71222</v>
      </c>
      <c r="B4530" t="s">
        <v>12</v>
      </c>
      <c r="C4530">
        <v>75</v>
      </c>
      <c r="D4530" t="str">
        <f t="shared" si="210"/>
        <v>60–79 Age Group</v>
      </c>
      <c r="E4530" t="s">
        <v>13</v>
      </c>
      <c r="F4530" t="s">
        <v>34</v>
      </c>
      <c r="G4530" t="s">
        <v>13</v>
      </c>
      <c r="H4530" t="s">
        <v>14</v>
      </c>
      <c r="I4530" t="s">
        <v>15</v>
      </c>
      <c r="J4530" s="5">
        <v>234.51</v>
      </c>
      <c r="K4530" s="5">
        <v>27.2</v>
      </c>
      <c r="L4530" s="4">
        <f t="shared" si="211"/>
        <v>28.25</v>
      </c>
      <c r="M4530" s="5">
        <f t="shared" si="212"/>
        <v>27.2</v>
      </c>
      <c r="N4530" t="s">
        <v>18</v>
      </c>
      <c r="O4530" t="s">
        <v>34</v>
      </c>
    </row>
    <row r="4531" spans="1:15" x14ac:dyDescent="0.25">
      <c r="A4531">
        <v>71424</v>
      </c>
      <c r="B4531" t="s">
        <v>19</v>
      </c>
      <c r="C4531">
        <v>75</v>
      </c>
      <c r="D4531" t="str">
        <f t="shared" si="210"/>
        <v>60–79 Age Group</v>
      </c>
      <c r="E4531" t="s">
        <v>13</v>
      </c>
      <c r="F4531" t="s">
        <v>34</v>
      </c>
      <c r="G4531" t="s">
        <v>13</v>
      </c>
      <c r="H4531" t="s">
        <v>20</v>
      </c>
      <c r="I4531" t="s">
        <v>15</v>
      </c>
      <c r="J4531" s="5">
        <v>55.96</v>
      </c>
      <c r="K4531" s="5">
        <v>34.799999999999997</v>
      </c>
      <c r="L4531" s="4">
        <f t="shared" si="211"/>
        <v>28.25</v>
      </c>
      <c r="M4531" s="5">
        <f t="shared" si="212"/>
        <v>34.799999999999997</v>
      </c>
      <c r="N4531" t="s">
        <v>24</v>
      </c>
      <c r="O4531" t="s">
        <v>34</v>
      </c>
    </row>
    <row r="4532" spans="1:15" x14ac:dyDescent="0.25">
      <c r="A4532">
        <v>4480</v>
      </c>
      <c r="B4532" t="s">
        <v>12</v>
      </c>
      <c r="C4532">
        <v>76</v>
      </c>
      <c r="D4532" t="str">
        <f t="shared" si="210"/>
        <v>60–79 Age Group</v>
      </c>
      <c r="E4532" t="s">
        <v>34</v>
      </c>
      <c r="F4532" t="s">
        <v>34</v>
      </c>
      <c r="G4532" t="s">
        <v>13</v>
      </c>
      <c r="H4532" t="s">
        <v>14</v>
      </c>
      <c r="I4532" t="s">
        <v>21</v>
      </c>
      <c r="J4532" s="5">
        <v>234.58</v>
      </c>
      <c r="K4532" s="5">
        <v>34.299999999999997</v>
      </c>
      <c r="L4532" s="4">
        <f t="shared" si="211"/>
        <v>28.25</v>
      </c>
      <c r="M4532" s="5">
        <f t="shared" si="212"/>
        <v>34.299999999999997</v>
      </c>
      <c r="N4532" t="s">
        <v>18</v>
      </c>
      <c r="O4532" t="s">
        <v>34</v>
      </c>
    </row>
    <row r="4533" spans="1:15" x14ac:dyDescent="0.25">
      <c r="A4533">
        <v>4842</v>
      </c>
      <c r="B4533" t="s">
        <v>19</v>
      </c>
      <c r="C4533">
        <v>76</v>
      </c>
      <c r="D4533" t="str">
        <f t="shared" si="210"/>
        <v>60–79 Age Group</v>
      </c>
      <c r="E4533" t="s">
        <v>34</v>
      </c>
      <c r="F4533" t="s">
        <v>34</v>
      </c>
      <c r="G4533" t="s">
        <v>34</v>
      </c>
      <c r="H4533" t="s">
        <v>20</v>
      </c>
      <c r="I4533" t="s">
        <v>15</v>
      </c>
      <c r="J4533" s="5">
        <v>77.52</v>
      </c>
      <c r="K4533" s="5">
        <v>40.9</v>
      </c>
      <c r="L4533" s="4">
        <f t="shared" si="211"/>
        <v>28.25</v>
      </c>
      <c r="M4533" s="5">
        <f t="shared" si="212"/>
        <v>40.9</v>
      </c>
      <c r="N4533" t="s">
        <v>18</v>
      </c>
      <c r="O4533" t="s">
        <v>34</v>
      </c>
    </row>
    <row r="4534" spans="1:15" x14ac:dyDescent="0.25">
      <c r="A4534">
        <v>5505</v>
      </c>
      <c r="B4534" t="s">
        <v>19</v>
      </c>
      <c r="C4534">
        <v>76</v>
      </c>
      <c r="D4534" t="str">
        <f t="shared" si="210"/>
        <v>60–79 Age Group</v>
      </c>
      <c r="E4534" t="s">
        <v>34</v>
      </c>
      <c r="F4534" t="s">
        <v>34</v>
      </c>
      <c r="G4534" t="s">
        <v>13</v>
      </c>
      <c r="H4534" t="s">
        <v>14</v>
      </c>
      <c r="I4534" t="s">
        <v>15</v>
      </c>
      <c r="J4534" s="5">
        <v>196.61</v>
      </c>
      <c r="K4534" s="5">
        <v>23</v>
      </c>
      <c r="L4534" s="4">
        <f t="shared" si="211"/>
        <v>28.25</v>
      </c>
      <c r="M4534" s="5">
        <f t="shared" si="212"/>
        <v>23</v>
      </c>
      <c r="N4534" t="s">
        <v>24</v>
      </c>
      <c r="O4534" t="s">
        <v>34</v>
      </c>
    </row>
    <row r="4535" spans="1:15" x14ac:dyDescent="0.25">
      <c r="A4535">
        <v>9079</v>
      </c>
      <c r="B4535" t="s">
        <v>19</v>
      </c>
      <c r="C4535">
        <v>76</v>
      </c>
      <c r="D4535" t="str">
        <f t="shared" si="210"/>
        <v>60–79 Age Group</v>
      </c>
      <c r="E4535" t="s">
        <v>34</v>
      </c>
      <c r="F4535" t="s">
        <v>13</v>
      </c>
      <c r="G4535" t="s">
        <v>13</v>
      </c>
      <c r="H4535" t="s">
        <v>20</v>
      </c>
      <c r="I4535" t="s">
        <v>15</v>
      </c>
      <c r="J4535" s="5">
        <v>202.21</v>
      </c>
      <c r="K4535" s="5">
        <v>39.299999999999997</v>
      </c>
      <c r="L4535" s="4">
        <f t="shared" si="211"/>
        <v>28.25</v>
      </c>
      <c r="M4535" s="5">
        <f t="shared" si="212"/>
        <v>39.299999999999997</v>
      </c>
      <c r="N4535" t="s">
        <v>18</v>
      </c>
      <c r="O4535" t="s">
        <v>34</v>
      </c>
    </row>
    <row r="4536" spans="1:15" x14ac:dyDescent="0.25">
      <c r="A4536">
        <v>10995</v>
      </c>
      <c r="B4536" t="s">
        <v>12</v>
      </c>
      <c r="C4536">
        <v>76</v>
      </c>
      <c r="D4536" t="str">
        <f t="shared" si="210"/>
        <v>60–79 Age Group</v>
      </c>
      <c r="E4536" t="s">
        <v>13</v>
      </c>
      <c r="F4536" t="s">
        <v>34</v>
      </c>
      <c r="G4536" t="s">
        <v>13</v>
      </c>
      <c r="H4536" t="s">
        <v>14</v>
      </c>
      <c r="I4536" t="s">
        <v>21</v>
      </c>
      <c r="J4536" s="5">
        <v>267.60000000000002</v>
      </c>
      <c r="K4536" s="5">
        <v>30.5</v>
      </c>
      <c r="L4536" s="4">
        <f t="shared" si="211"/>
        <v>28.25</v>
      </c>
      <c r="M4536" s="5">
        <f t="shared" si="212"/>
        <v>30.5</v>
      </c>
      <c r="N4536" t="s">
        <v>24</v>
      </c>
      <c r="O4536" t="s">
        <v>34</v>
      </c>
    </row>
    <row r="4537" spans="1:15" x14ac:dyDescent="0.25">
      <c r="A4537">
        <v>11024</v>
      </c>
      <c r="B4537" t="s">
        <v>19</v>
      </c>
      <c r="C4537">
        <v>76</v>
      </c>
      <c r="D4537" t="str">
        <f t="shared" si="210"/>
        <v>60–79 Age Group</v>
      </c>
      <c r="E4537" t="s">
        <v>34</v>
      </c>
      <c r="F4537" t="s">
        <v>34</v>
      </c>
      <c r="G4537" t="s">
        <v>13</v>
      </c>
      <c r="H4537" t="s">
        <v>14</v>
      </c>
      <c r="I4537" t="s">
        <v>21</v>
      </c>
      <c r="J4537" s="5">
        <v>97.9</v>
      </c>
      <c r="K4537" s="5">
        <v>31.3</v>
      </c>
      <c r="L4537" s="4">
        <f t="shared" si="211"/>
        <v>28.25</v>
      </c>
      <c r="M4537" s="5">
        <f t="shared" si="212"/>
        <v>31.3</v>
      </c>
      <c r="N4537" t="s">
        <v>18</v>
      </c>
      <c r="O4537" t="s">
        <v>34</v>
      </c>
    </row>
    <row r="4538" spans="1:15" x14ac:dyDescent="0.25">
      <c r="A4538">
        <v>11762</v>
      </c>
      <c r="B4538" t="s">
        <v>19</v>
      </c>
      <c r="C4538">
        <v>76</v>
      </c>
      <c r="D4538" t="str">
        <f t="shared" si="210"/>
        <v>60–79 Age Group</v>
      </c>
      <c r="E4538" t="s">
        <v>34</v>
      </c>
      <c r="F4538" t="s">
        <v>34</v>
      </c>
      <c r="G4538" t="s">
        <v>13</v>
      </c>
      <c r="H4538" t="s">
        <v>14</v>
      </c>
      <c r="I4538" t="s">
        <v>15</v>
      </c>
      <c r="J4538" s="5">
        <v>207.28</v>
      </c>
      <c r="K4538" s="5">
        <v>34.9</v>
      </c>
      <c r="L4538" s="4">
        <f t="shared" si="211"/>
        <v>28.25</v>
      </c>
      <c r="M4538" s="5">
        <f t="shared" si="212"/>
        <v>34.9</v>
      </c>
      <c r="N4538" t="s">
        <v>38</v>
      </c>
      <c r="O4538" t="s">
        <v>13</v>
      </c>
    </row>
    <row r="4539" spans="1:15" x14ac:dyDescent="0.25">
      <c r="A4539">
        <v>12414</v>
      </c>
      <c r="B4539" t="s">
        <v>12</v>
      </c>
      <c r="C4539">
        <v>76</v>
      </c>
      <c r="D4539" t="str">
        <f t="shared" si="210"/>
        <v>60–79 Age Group</v>
      </c>
      <c r="E4539" t="s">
        <v>13</v>
      </c>
      <c r="F4539" t="s">
        <v>34</v>
      </c>
      <c r="G4539" t="s">
        <v>13</v>
      </c>
      <c r="H4539" t="s">
        <v>14</v>
      </c>
      <c r="I4539" t="s">
        <v>21</v>
      </c>
      <c r="J4539" s="5">
        <v>80.150000000000006</v>
      </c>
      <c r="K4539" s="5">
        <v>34.9</v>
      </c>
      <c r="L4539" s="4">
        <f t="shared" si="211"/>
        <v>28.25</v>
      </c>
      <c r="M4539" s="5">
        <f t="shared" si="212"/>
        <v>34.9</v>
      </c>
      <c r="N4539" t="s">
        <v>18</v>
      </c>
      <c r="O4539" t="s">
        <v>34</v>
      </c>
    </row>
    <row r="4540" spans="1:15" x14ac:dyDescent="0.25">
      <c r="A4540">
        <v>13375</v>
      </c>
      <c r="B4540" t="s">
        <v>12</v>
      </c>
      <c r="C4540">
        <v>76</v>
      </c>
      <c r="D4540" t="str">
        <f t="shared" si="210"/>
        <v>60–79 Age Group</v>
      </c>
      <c r="E4540" t="s">
        <v>34</v>
      </c>
      <c r="F4540" t="s">
        <v>34</v>
      </c>
      <c r="G4540" t="s">
        <v>13</v>
      </c>
      <c r="H4540" t="s">
        <v>14</v>
      </c>
      <c r="I4540" t="s">
        <v>15</v>
      </c>
      <c r="J4540" s="5">
        <v>192.39</v>
      </c>
      <c r="K4540" s="5">
        <v>31</v>
      </c>
      <c r="L4540" s="4">
        <f t="shared" si="211"/>
        <v>28.25</v>
      </c>
      <c r="M4540" s="5">
        <f t="shared" si="212"/>
        <v>31</v>
      </c>
      <c r="N4540" t="s">
        <v>24</v>
      </c>
      <c r="O4540" t="s">
        <v>34</v>
      </c>
    </row>
    <row r="4541" spans="1:15" x14ac:dyDescent="0.25">
      <c r="A4541">
        <v>15070</v>
      </c>
      <c r="B4541" t="s">
        <v>12</v>
      </c>
      <c r="C4541">
        <v>76</v>
      </c>
      <c r="D4541" t="str">
        <f t="shared" si="210"/>
        <v>60–79 Age Group</v>
      </c>
      <c r="E4541" t="s">
        <v>34</v>
      </c>
      <c r="F4541" t="s">
        <v>13</v>
      </c>
      <c r="G4541" t="s">
        <v>13</v>
      </c>
      <c r="H4541" t="s">
        <v>14</v>
      </c>
      <c r="I4541" t="s">
        <v>21</v>
      </c>
      <c r="J4541" s="5">
        <v>213.8</v>
      </c>
      <c r="K4541" s="5">
        <v>22</v>
      </c>
      <c r="L4541" s="4">
        <f t="shared" si="211"/>
        <v>28.25</v>
      </c>
      <c r="M4541" s="5">
        <f t="shared" si="212"/>
        <v>22</v>
      </c>
      <c r="N4541" t="s">
        <v>24</v>
      </c>
      <c r="O4541" t="s">
        <v>34</v>
      </c>
    </row>
    <row r="4542" spans="1:15" x14ac:dyDescent="0.25">
      <c r="A4542">
        <v>16615</v>
      </c>
      <c r="B4542" t="s">
        <v>12</v>
      </c>
      <c r="C4542">
        <v>76</v>
      </c>
      <c r="D4542" t="str">
        <f t="shared" si="210"/>
        <v>60–79 Age Group</v>
      </c>
      <c r="E4542" t="s">
        <v>13</v>
      </c>
      <c r="F4542" t="s">
        <v>34</v>
      </c>
      <c r="G4542" t="s">
        <v>13</v>
      </c>
      <c r="H4542" t="s">
        <v>20</v>
      </c>
      <c r="I4542" t="s">
        <v>21</v>
      </c>
      <c r="J4542" s="5">
        <v>69.61</v>
      </c>
      <c r="K4542" s="5">
        <v>35.299999999999997</v>
      </c>
      <c r="L4542" s="4">
        <f t="shared" si="211"/>
        <v>28.25</v>
      </c>
      <c r="M4542" s="5">
        <f t="shared" si="212"/>
        <v>35.299999999999997</v>
      </c>
      <c r="N4542" t="s">
        <v>24</v>
      </c>
      <c r="O4542" t="s">
        <v>34</v>
      </c>
    </row>
    <row r="4543" spans="1:15" x14ac:dyDescent="0.25">
      <c r="A4543">
        <v>17251</v>
      </c>
      <c r="B4543" t="s">
        <v>19</v>
      </c>
      <c r="C4543">
        <v>76</v>
      </c>
      <c r="D4543" t="str">
        <f t="shared" si="210"/>
        <v>60–79 Age Group</v>
      </c>
      <c r="E4543" t="s">
        <v>13</v>
      </c>
      <c r="F4543" t="s">
        <v>34</v>
      </c>
      <c r="G4543" t="s">
        <v>13</v>
      </c>
      <c r="H4543" t="s">
        <v>20</v>
      </c>
      <c r="I4543" t="s">
        <v>15</v>
      </c>
      <c r="J4543" s="5">
        <v>78.7</v>
      </c>
      <c r="K4543" s="5">
        <v>27.6</v>
      </c>
      <c r="L4543" s="4">
        <f t="shared" si="211"/>
        <v>28.25</v>
      </c>
      <c r="M4543" s="5">
        <f t="shared" si="212"/>
        <v>27.6</v>
      </c>
      <c r="N4543" t="s">
        <v>18</v>
      </c>
      <c r="O4543" t="s">
        <v>34</v>
      </c>
    </row>
    <row r="4544" spans="1:15" x14ac:dyDescent="0.25">
      <c r="A4544">
        <v>17752</v>
      </c>
      <c r="B4544" t="s">
        <v>12</v>
      </c>
      <c r="C4544">
        <v>76</v>
      </c>
      <c r="D4544" t="str">
        <f t="shared" si="210"/>
        <v>60–79 Age Group</v>
      </c>
      <c r="E4544" t="s">
        <v>34</v>
      </c>
      <c r="F4544" t="s">
        <v>13</v>
      </c>
      <c r="G4544" t="s">
        <v>13</v>
      </c>
      <c r="H4544" t="s">
        <v>14</v>
      </c>
      <c r="I4544" t="s">
        <v>15</v>
      </c>
      <c r="J4544" s="5">
        <v>79.05</v>
      </c>
      <c r="K4544" s="5" t="s">
        <v>4270</v>
      </c>
      <c r="L4544" s="4">
        <f t="shared" si="211"/>
        <v>28.25</v>
      </c>
      <c r="M4544" s="5">
        <f t="shared" si="212"/>
        <v>28.25</v>
      </c>
      <c r="N4544" t="s">
        <v>38</v>
      </c>
      <c r="O4544" t="s">
        <v>34</v>
      </c>
    </row>
    <row r="4545" spans="1:15" x14ac:dyDescent="0.25">
      <c r="A4545">
        <v>18141</v>
      </c>
      <c r="B4545" t="s">
        <v>12</v>
      </c>
      <c r="C4545">
        <v>76</v>
      </c>
      <c r="D4545" t="str">
        <f t="shared" si="210"/>
        <v>60–79 Age Group</v>
      </c>
      <c r="E4545" t="s">
        <v>34</v>
      </c>
      <c r="F4545" t="s">
        <v>13</v>
      </c>
      <c r="G4545" t="s">
        <v>13</v>
      </c>
      <c r="H4545" t="s">
        <v>20</v>
      </c>
      <c r="I4545" t="s">
        <v>21</v>
      </c>
      <c r="J4545" s="5">
        <v>101.43</v>
      </c>
      <c r="K4545" s="5">
        <v>29.1</v>
      </c>
      <c r="L4545" s="4">
        <f t="shared" si="211"/>
        <v>28.25</v>
      </c>
      <c r="M4545" s="5">
        <f t="shared" si="212"/>
        <v>29.1</v>
      </c>
      <c r="N4545" t="s">
        <v>38</v>
      </c>
      <c r="O4545" t="s">
        <v>34</v>
      </c>
    </row>
    <row r="4546" spans="1:15" x14ac:dyDescent="0.25">
      <c r="A4546">
        <v>18587</v>
      </c>
      <c r="B4546" t="s">
        <v>19</v>
      </c>
      <c r="C4546">
        <v>76</v>
      </c>
      <c r="D4546" t="str">
        <f t="shared" ref="D4546:D4609" si="213">_xlfn.IFS(
C4546&lt;18,"1–17 Age Group",
C4546&lt;40,"18–39 Age Group",
C4546&lt;60,"40–59 Age Group",
C4546&lt;80,"60–79 Age Group",
TRUE,"80+ Age Group"
)</f>
        <v>60–79 Age Group</v>
      </c>
      <c r="E4546" t="s">
        <v>34</v>
      </c>
      <c r="F4546" t="s">
        <v>34</v>
      </c>
      <c r="G4546" t="s">
        <v>34</v>
      </c>
      <c r="H4546" t="s">
        <v>14</v>
      </c>
      <c r="I4546" t="s">
        <v>15</v>
      </c>
      <c r="J4546" s="5">
        <v>89.96</v>
      </c>
      <c r="K4546" s="5" t="s">
        <v>4270</v>
      </c>
      <c r="L4546" s="4">
        <f t="shared" ref="L4546:L4609" si="214">MEDIAN(K:K)</f>
        <v>28.25</v>
      </c>
      <c r="M4546" s="5">
        <f t="shared" ref="M4546:M4609" si="215">IF(K:K="",$L4546,$K4546)</f>
        <v>28.25</v>
      </c>
      <c r="N4546" t="s">
        <v>38</v>
      </c>
      <c r="O4546" t="s">
        <v>13</v>
      </c>
    </row>
    <row r="4547" spans="1:15" x14ac:dyDescent="0.25">
      <c r="A4547">
        <v>19824</v>
      </c>
      <c r="B4547" t="s">
        <v>12</v>
      </c>
      <c r="C4547">
        <v>76</v>
      </c>
      <c r="D4547" t="str">
        <f t="shared" si="213"/>
        <v>60–79 Age Group</v>
      </c>
      <c r="E4547" t="s">
        <v>13</v>
      </c>
      <c r="F4547" t="s">
        <v>34</v>
      </c>
      <c r="G4547" t="s">
        <v>13</v>
      </c>
      <c r="H4547" t="s">
        <v>14</v>
      </c>
      <c r="I4547" t="s">
        <v>21</v>
      </c>
      <c r="J4547" s="5">
        <v>243.58</v>
      </c>
      <c r="K4547" s="5">
        <v>33.6</v>
      </c>
      <c r="L4547" s="4">
        <f t="shared" si="214"/>
        <v>28.25</v>
      </c>
      <c r="M4547" s="5">
        <f t="shared" si="215"/>
        <v>33.6</v>
      </c>
      <c r="N4547" t="s">
        <v>24</v>
      </c>
      <c r="O4547" t="s">
        <v>13</v>
      </c>
    </row>
    <row r="4548" spans="1:15" x14ac:dyDescent="0.25">
      <c r="A4548">
        <v>22254</v>
      </c>
      <c r="B4548" t="s">
        <v>19</v>
      </c>
      <c r="C4548">
        <v>76</v>
      </c>
      <c r="D4548" t="str">
        <f t="shared" si="213"/>
        <v>60–79 Age Group</v>
      </c>
      <c r="E4548" t="s">
        <v>34</v>
      </c>
      <c r="F4548" t="s">
        <v>34</v>
      </c>
      <c r="G4548" t="s">
        <v>13</v>
      </c>
      <c r="H4548" t="s">
        <v>14</v>
      </c>
      <c r="I4548" t="s">
        <v>21</v>
      </c>
      <c r="J4548" s="5">
        <v>113.68</v>
      </c>
      <c r="K4548" s="5">
        <v>22.8</v>
      </c>
      <c r="L4548" s="4">
        <f t="shared" si="214"/>
        <v>28.25</v>
      </c>
      <c r="M4548" s="5">
        <f t="shared" si="215"/>
        <v>22.8</v>
      </c>
      <c r="N4548" t="s">
        <v>38</v>
      </c>
      <c r="O4548" t="s">
        <v>34</v>
      </c>
    </row>
    <row r="4549" spans="1:15" x14ac:dyDescent="0.25">
      <c r="A4549">
        <v>25904</v>
      </c>
      <c r="B4549" t="s">
        <v>19</v>
      </c>
      <c r="C4549">
        <v>76</v>
      </c>
      <c r="D4549" t="str">
        <f t="shared" si="213"/>
        <v>60–79 Age Group</v>
      </c>
      <c r="E4549" t="s">
        <v>13</v>
      </c>
      <c r="F4549" t="s">
        <v>13</v>
      </c>
      <c r="G4549" t="s">
        <v>13</v>
      </c>
      <c r="H4549" t="s">
        <v>20</v>
      </c>
      <c r="I4549" t="s">
        <v>15</v>
      </c>
      <c r="J4549" s="5">
        <v>199.86</v>
      </c>
      <c r="K4549" s="5" t="s">
        <v>4270</v>
      </c>
      <c r="L4549" s="4">
        <f t="shared" si="214"/>
        <v>28.25</v>
      </c>
      <c r="M4549" s="5">
        <f t="shared" si="215"/>
        <v>28.25</v>
      </c>
      <c r="N4549" t="s">
        <v>29</v>
      </c>
      <c r="O4549" t="s">
        <v>13</v>
      </c>
    </row>
    <row r="4550" spans="1:15" x14ac:dyDescent="0.25">
      <c r="A4550">
        <v>26267</v>
      </c>
      <c r="B4550" t="s">
        <v>19</v>
      </c>
      <c r="C4550">
        <v>76</v>
      </c>
      <c r="D4550" t="str">
        <f t="shared" si="213"/>
        <v>60–79 Age Group</v>
      </c>
      <c r="E4550" t="s">
        <v>34</v>
      </c>
      <c r="F4550" t="s">
        <v>34</v>
      </c>
      <c r="G4550" t="s">
        <v>13</v>
      </c>
      <c r="H4550" t="s">
        <v>20</v>
      </c>
      <c r="I4550" t="s">
        <v>15</v>
      </c>
      <c r="J4550" s="5">
        <v>267.61</v>
      </c>
      <c r="K4550" s="5">
        <v>27.9</v>
      </c>
      <c r="L4550" s="4">
        <f t="shared" si="214"/>
        <v>28.25</v>
      </c>
      <c r="M4550" s="5">
        <f t="shared" si="215"/>
        <v>27.9</v>
      </c>
      <c r="N4550" t="s">
        <v>29</v>
      </c>
      <c r="O4550" t="s">
        <v>34</v>
      </c>
    </row>
    <row r="4551" spans="1:15" x14ac:dyDescent="0.25">
      <c r="A4551">
        <v>27509</v>
      </c>
      <c r="B4551" t="s">
        <v>19</v>
      </c>
      <c r="C4551">
        <v>76</v>
      </c>
      <c r="D4551" t="str">
        <f t="shared" si="213"/>
        <v>60–79 Age Group</v>
      </c>
      <c r="E4551" t="s">
        <v>13</v>
      </c>
      <c r="F4551" t="s">
        <v>34</v>
      </c>
      <c r="G4551" t="s">
        <v>13</v>
      </c>
      <c r="H4551" t="s">
        <v>20</v>
      </c>
      <c r="I4551" t="s">
        <v>15</v>
      </c>
      <c r="J4551" s="5">
        <v>78.680000000000007</v>
      </c>
      <c r="K4551" s="5">
        <v>23.3</v>
      </c>
      <c r="L4551" s="4">
        <f t="shared" si="214"/>
        <v>28.25</v>
      </c>
      <c r="M4551" s="5">
        <f t="shared" si="215"/>
        <v>23.3</v>
      </c>
      <c r="N4551" t="s">
        <v>24</v>
      </c>
      <c r="O4551" t="s">
        <v>34</v>
      </c>
    </row>
    <row r="4552" spans="1:15" x14ac:dyDescent="0.25">
      <c r="A4552">
        <v>27948</v>
      </c>
      <c r="B4552" t="s">
        <v>12</v>
      </c>
      <c r="C4552">
        <v>76</v>
      </c>
      <c r="D4552" t="str">
        <f t="shared" si="213"/>
        <v>60–79 Age Group</v>
      </c>
      <c r="E4552" t="s">
        <v>34</v>
      </c>
      <c r="F4552" t="s">
        <v>34</v>
      </c>
      <c r="G4552" t="s">
        <v>13</v>
      </c>
      <c r="H4552" t="s">
        <v>20</v>
      </c>
      <c r="I4552" t="s">
        <v>21</v>
      </c>
      <c r="J4552" s="5">
        <v>117.63</v>
      </c>
      <c r="K4552" s="5">
        <v>26.2</v>
      </c>
      <c r="L4552" s="4">
        <f t="shared" si="214"/>
        <v>28.25</v>
      </c>
      <c r="M4552" s="5">
        <f t="shared" si="215"/>
        <v>26.2</v>
      </c>
      <c r="N4552" t="s">
        <v>24</v>
      </c>
      <c r="O4552" t="s">
        <v>34</v>
      </c>
    </row>
    <row r="4553" spans="1:15" x14ac:dyDescent="0.25">
      <c r="A4553">
        <v>29179</v>
      </c>
      <c r="B4553" t="s">
        <v>19</v>
      </c>
      <c r="C4553">
        <v>76</v>
      </c>
      <c r="D4553" t="str">
        <f t="shared" si="213"/>
        <v>60–79 Age Group</v>
      </c>
      <c r="E4553" t="s">
        <v>13</v>
      </c>
      <c r="F4553" t="s">
        <v>13</v>
      </c>
      <c r="G4553" t="s">
        <v>13</v>
      </c>
      <c r="H4553" t="s">
        <v>14</v>
      </c>
      <c r="I4553" t="s">
        <v>21</v>
      </c>
      <c r="J4553" s="5">
        <v>102.08</v>
      </c>
      <c r="K4553" s="5">
        <v>31</v>
      </c>
      <c r="L4553" s="4">
        <f t="shared" si="214"/>
        <v>28.25</v>
      </c>
      <c r="M4553" s="5">
        <f t="shared" si="215"/>
        <v>31</v>
      </c>
      <c r="N4553" t="s">
        <v>29</v>
      </c>
      <c r="O4553" t="s">
        <v>34</v>
      </c>
    </row>
    <row r="4554" spans="1:15" x14ac:dyDescent="0.25">
      <c r="A4554">
        <v>29281</v>
      </c>
      <c r="B4554" t="s">
        <v>12</v>
      </c>
      <c r="C4554">
        <v>76</v>
      </c>
      <c r="D4554" t="str">
        <f t="shared" si="213"/>
        <v>60–79 Age Group</v>
      </c>
      <c r="E4554" t="s">
        <v>13</v>
      </c>
      <c r="F4554" t="s">
        <v>34</v>
      </c>
      <c r="G4554" t="s">
        <v>13</v>
      </c>
      <c r="H4554" t="s">
        <v>20</v>
      </c>
      <c r="I4554" t="s">
        <v>21</v>
      </c>
      <c r="J4554" s="5">
        <v>194.37</v>
      </c>
      <c r="K4554" s="5">
        <v>27</v>
      </c>
      <c r="L4554" s="4">
        <f t="shared" si="214"/>
        <v>28.25</v>
      </c>
      <c r="M4554" s="5">
        <f t="shared" si="215"/>
        <v>27</v>
      </c>
      <c r="N4554" t="s">
        <v>18</v>
      </c>
      <c r="O4554" t="s">
        <v>13</v>
      </c>
    </row>
    <row r="4555" spans="1:15" x14ac:dyDescent="0.25">
      <c r="A4555">
        <v>32459</v>
      </c>
      <c r="B4555" t="s">
        <v>19</v>
      </c>
      <c r="C4555">
        <v>76</v>
      </c>
      <c r="D4555" t="str">
        <f t="shared" si="213"/>
        <v>60–79 Age Group</v>
      </c>
      <c r="E4555" t="s">
        <v>34</v>
      </c>
      <c r="F4555" t="s">
        <v>34</v>
      </c>
      <c r="G4555" t="s">
        <v>13</v>
      </c>
      <c r="H4555" t="s">
        <v>43</v>
      </c>
      <c r="I4555" t="s">
        <v>21</v>
      </c>
      <c r="J4555" s="5">
        <v>84.21</v>
      </c>
      <c r="K4555" s="5">
        <v>24.4</v>
      </c>
      <c r="L4555" s="4">
        <f t="shared" si="214"/>
        <v>28.25</v>
      </c>
      <c r="M4555" s="5">
        <f t="shared" si="215"/>
        <v>24.4</v>
      </c>
      <c r="N4555" t="s">
        <v>24</v>
      </c>
      <c r="O4555" t="s">
        <v>34</v>
      </c>
    </row>
    <row r="4556" spans="1:15" x14ac:dyDescent="0.25">
      <c r="A4556">
        <v>33009</v>
      </c>
      <c r="B4556" t="s">
        <v>12</v>
      </c>
      <c r="C4556">
        <v>76</v>
      </c>
      <c r="D4556" t="str">
        <f t="shared" si="213"/>
        <v>60–79 Age Group</v>
      </c>
      <c r="E4556" t="s">
        <v>34</v>
      </c>
      <c r="F4556" t="s">
        <v>34</v>
      </c>
      <c r="G4556" t="s">
        <v>13</v>
      </c>
      <c r="H4556" t="s">
        <v>20</v>
      </c>
      <c r="I4556" t="s">
        <v>21</v>
      </c>
      <c r="J4556" s="5">
        <v>221.8</v>
      </c>
      <c r="K4556" s="5">
        <v>44.7</v>
      </c>
      <c r="L4556" s="4">
        <f t="shared" si="214"/>
        <v>28.25</v>
      </c>
      <c r="M4556" s="5">
        <f t="shared" si="215"/>
        <v>44.7</v>
      </c>
      <c r="N4556" t="s">
        <v>18</v>
      </c>
      <c r="O4556" t="s">
        <v>34</v>
      </c>
    </row>
    <row r="4557" spans="1:15" x14ac:dyDescent="0.25">
      <c r="A4557">
        <v>35333</v>
      </c>
      <c r="B4557" t="s">
        <v>12</v>
      </c>
      <c r="C4557">
        <v>76</v>
      </c>
      <c r="D4557" t="str">
        <f t="shared" si="213"/>
        <v>60–79 Age Group</v>
      </c>
      <c r="E4557" t="s">
        <v>13</v>
      </c>
      <c r="F4557" t="s">
        <v>34</v>
      </c>
      <c r="G4557" t="s">
        <v>13</v>
      </c>
      <c r="H4557" t="s">
        <v>14</v>
      </c>
      <c r="I4557" t="s">
        <v>21</v>
      </c>
      <c r="J4557" s="5">
        <v>225.6</v>
      </c>
      <c r="K4557" s="5">
        <v>29</v>
      </c>
      <c r="L4557" s="4">
        <f t="shared" si="214"/>
        <v>28.25</v>
      </c>
      <c r="M4557" s="5">
        <f t="shared" si="215"/>
        <v>29</v>
      </c>
      <c r="N4557" t="s">
        <v>24</v>
      </c>
      <c r="O4557" t="s">
        <v>34</v>
      </c>
    </row>
    <row r="4558" spans="1:15" x14ac:dyDescent="0.25">
      <c r="A4558">
        <v>36706</v>
      </c>
      <c r="B4558" t="s">
        <v>19</v>
      </c>
      <c r="C4558">
        <v>76</v>
      </c>
      <c r="D4558" t="str">
        <f t="shared" si="213"/>
        <v>60–79 Age Group</v>
      </c>
      <c r="E4558" t="s">
        <v>34</v>
      </c>
      <c r="F4558" t="s">
        <v>34</v>
      </c>
      <c r="G4558" t="s">
        <v>13</v>
      </c>
      <c r="H4558" t="s">
        <v>20</v>
      </c>
      <c r="I4558" t="s">
        <v>15</v>
      </c>
      <c r="J4558" s="5">
        <v>106.41</v>
      </c>
      <c r="K4558" s="5" t="s">
        <v>4270</v>
      </c>
      <c r="L4558" s="4">
        <f t="shared" si="214"/>
        <v>28.25</v>
      </c>
      <c r="M4558" s="5">
        <f t="shared" si="215"/>
        <v>28.25</v>
      </c>
      <c r="N4558" t="s">
        <v>18</v>
      </c>
      <c r="O4558" t="s">
        <v>13</v>
      </c>
    </row>
    <row r="4559" spans="1:15" x14ac:dyDescent="0.25">
      <c r="A4559">
        <v>37866</v>
      </c>
      <c r="B4559" t="s">
        <v>19</v>
      </c>
      <c r="C4559">
        <v>76</v>
      </c>
      <c r="D4559" t="str">
        <f t="shared" si="213"/>
        <v>60–79 Age Group</v>
      </c>
      <c r="E4559" t="s">
        <v>34</v>
      </c>
      <c r="F4559" t="s">
        <v>34</v>
      </c>
      <c r="G4559" t="s">
        <v>13</v>
      </c>
      <c r="H4559" t="s">
        <v>20</v>
      </c>
      <c r="I4559" t="s">
        <v>15</v>
      </c>
      <c r="J4559" s="5">
        <v>193.61</v>
      </c>
      <c r="K4559" s="5">
        <v>37.6</v>
      </c>
      <c r="L4559" s="4">
        <f t="shared" si="214"/>
        <v>28.25</v>
      </c>
      <c r="M4559" s="5">
        <f t="shared" si="215"/>
        <v>37.6</v>
      </c>
      <c r="N4559" t="s">
        <v>24</v>
      </c>
      <c r="O4559" t="s">
        <v>34</v>
      </c>
    </row>
    <row r="4560" spans="1:15" x14ac:dyDescent="0.25">
      <c r="A4560">
        <v>41593</v>
      </c>
      <c r="B4560" t="s">
        <v>19</v>
      </c>
      <c r="C4560">
        <v>76</v>
      </c>
      <c r="D4560" t="str">
        <f t="shared" si="213"/>
        <v>60–79 Age Group</v>
      </c>
      <c r="E4560" t="s">
        <v>34</v>
      </c>
      <c r="F4560" t="s">
        <v>34</v>
      </c>
      <c r="G4560" t="s">
        <v>13</v>
      </c>
      <c r="H4560" t="s">
        <v>20</v>
      </c>
      <c r="I4560" t="s">
        <v>21</v>
      </c>
      <c r="J4560" s="5">
        <v>70.290000000000006</v>
      </c>
      <c r="K4560" s="5">
        <v>33.4</v>
      </c>
      <c r="L4560" s="4">
        <f t="shared" si="214"/>
        <v>28.25</v>
      </c>
      <c r="M4560" s="5">
        <f t="shared" si="215"/>
        <v>33.4</v>
      </c>
      <c r="N4560" t="s">
        <v>18</v>
      </c>
      <c r="O4560" t="s">
        <v>34</v>
      </c>
    </row>
    <row r="4561" spans="1:15" x14ac:dyDescent="0.25">
      <c r="A4561">
        <v>42626</v>
      </c>
      <c r="B4561" t="s">
        <v>19</v>
      </c>
      <c r="C4561">
        <v>76</v>
      </c>
      <c r="D4561" t="str">
        <f t="shared" si="213"/>
        <v>60–79 Age Group</v>
      </c>
      <c r="E4561" t="s">
        <v>13</v>
      </c>
      <c r="F4561" t="s">
        <v>34</v>
      </c>
      <c r="G4561" t="s">
        <v>13</v>
      </c>
      <c r="H4561" t="s">
        <v>43</v>
      </c>
      <c r="I4561" t="s">
        <v>21</v>
      </c>
      <c r="J4561" s="5">
        <v>63.28</v>
      </c>
      <c r="K4561" s="5">
        <v>28.2</v>
      </c>
      <c r="L4561" s="4">
        <f t="shared" si="214"/>
        <v>28.25</v>
      </c>
      <c r="M4561" s="5">
        <f t="shared" si="215"/>
        <v>28.2</v>
      </c>
      <c r="N4561" t="s">
        <v>24</v>
      </c>
      <c r="O4561" t="s">
        <v>34</v>
      </c>
    </row>
    <row r="4562" spans="1:15" x14ac:dyDescent="0.25">
      <c r="A4562">
        <v>49014</v>
      </c>
      <c r="B4562" t="s">
        <v>19</v>
      </c>
      <c r="C4562">
        <v>76</v>
      </c>
      <c r="D4562" t="str">
        <f t="shared" si="213"/>
        <v>60–79 Age Group</v>
      </c>
      <c r="E4562" t="s">
        <v>34</v>
      </c>
      <c r="F4562" t="s">
        <v>34</v>
      </c>
      <c r="G4562" t="s">
        <v>13</v>
      </c>
      <c r="H4562" t="s">
        <v>43</v>
      </c>
      <c r="I4562" t="s">
        <v>15</v>
      </c>
      <c r="J4562" s="5">
        <v>204.05</v>
      </c>
      <c r="K4562" s="5">
        <v>23.5</v>
      </c>
      <c r="L4562" s="4">
        <f t="shared" si="214"/>
        <v>28.25</v>
      </c>
      <c r="M4562" s="5">
        <f t="shared" si="215"/>
        <v>23.5</v>
      </c>
      <c r="N4562" t="s">
        <v>24</v>
      </c>
      <c r="O4562" t="s">
        <v>34</v>
      </c>
    </row>
    <row r="4563" spans="1:15" x14ac:dyDescent="0.25">
      <c r="A4563">
        <v>49916</v>
      </c>
      <c r="B4563" t="s">
        <v>12</v>
      </c>
      <c r="C4563">
        <v>76</v>
      </c>
      <c r="D4563" t="str">
        <f t="shared" si="213"/>
        <v>60–79 Age Group</v>
      </c>
      <c r="E4563" t="s">
        <v>34</v>
      </c>
      <c r="F4563" t="s">
        <v>34</v>
      </c>
      <c r="G4563" t="s">
        <v>13</v>
      </c>
      <c r="H4563" t="s">
        <v>14</v>
      </c>
      <c r="I4563" t="s">
        <v>21</v>
      </c>
      <c r="J4563" s="5">
        <v>110.99</v>
      </c>
      <c r="K4563" s="5">
        <v>29.8</v>
      </c>
      <c r="L4563" s="4">
        <f t="shared" si="214"/>
        <v>28.25</v>
      </c>
      <c r="M4563" s="5">
        <f t="shared" si="215"/>
        <v>29.8</v>
      </c>
      <c r="N4563" t="s">
        <v>18</v>
      </c>
      <c r="O4563" t="s">
        <v>34</v>
      </c>
    </row>
    <row r="4564" spans="1:15" x14ac:dyDescent="0.25">
      <c r="A4564">
        <v>50931</v>
      </c>
      <c r="B4564" t="s">
        <v>19</v>
      </c>
      <c r="C4564">
        <v>76</v>
      </c>
      <c r="D4564" t="str">
        <f t="shared" si="213"/>
        <v>60–79 Age Group</v>
      </c>
      <c r="E4564" t="s">
        <v>34</v>
      </c>
      <c r="F4564" t="s">
        <v>34</v>
      </c>
      <c r="G4564" t="s">
        <v>13</v>
      </c>
      <c r="H4564" t="s">
        <v>14</v>
      </c>
      <c r="I4564" t="s">
        <v>15</v>
      </c>
      <c r="J4564" s="5">
        <v>57.92</v>
      </c>
      <c r="K4564" s="5" t="s">
        <v>4270</v>
      </c>
      <c r="L4564" s="4">
        <f t="shared" si="214"/>
        <v>28.25</v>
      </c>
      <c r="M4564" s="5">
        <f t="shared" si="215"/>
        <v>28.25</v>
      </c>
      <c r="N4564" t="s">
        <v>18</v>
      </c>
      <c r="O4564" t="s">
        <v>13</v>
      </c>
    </row>
    <row r="4565" spans="1:15" x14ac:dyDescent="0.25">
      <c r="A4565">
        <v>54312</v>
      </c>
      <c r="B4565" t="s">
        <v>19</v>
      </c>
      <c r="C4565">
        <v>76</v>
      </c>
      <c r="D4565" t="str">
        <f t="shared" si="213"/>
        <v>60–79 Age Group</v>
      </c>
      <c r="E4565" t="s">
        <v>13</v>
      </c>
      <c r="F4565" t="s">
        <v>34</v>
      </c>
      <c r="G4565" t="s">
        <v>13</v>
      </c>
      <c r="H4565" t="s">
        <v>20</v>
      </c>
      <c r="I4565" t="s">
        <v>15</v>
      </c>
      <c r="J4565" s="5">
        <v>209.58</v>
      </c>
      <c r="K4565" s="5" t="s">
        <v>4270</v>
      </c>
      <c r="L4565" s="4">
        <f t="shared" si="214"/>
        <v>28.25</v>
      </c>
      <c r="M4565" s="5">
        <f t="shared" si="215"/>
        <v>28.25</v>
      </c>
      <c r="N4565" t="s">
        <v>24</v>
      </c>
      <c r="O4565" t="s">
        <v>34</v>
      </c>
    </row>
    <row r="4566" spans="1:15" x14ac:dyDescent="0.25">
      <c r="A4566">
        <v>54526</v>
      </c>
      <c r="B4566" t="s">
        <v>12</v>
      </c>
      <c r="C4566">
        <v>76</v>
      </c>
      <c r="D4566" t="str">
        <f t="shared" si="213"/>
        <v>60–79 Age Group</v>
      </c>
      <c r="E4566" t="s">
        <v>13</v>
      </c>
      <c r="F4566" t="s">
        <v>34</v>
      </c>
      <c r="G4566" t="s">
        <v>13</v>
      </c>
      <c r="H4566" t="s">
        <v>20</v>
      </c>
      <c r="I4566" t="s">
        <v>21</v>
      </c>
      <c r="J4566" s="5">
        <v>197.58</v>
      </c>
      <c r="K4566" s="5">
        <v>34.799999999999997</v>
      </c>
      <c r="L4566" s="4">
        <f t="shared" si="214"/>
        <v>28.25</v>
      </c>
      <c r="M4566" s="5">
        <f t="shared" si="215"/>
        <v>34.799999999999997</v>
      </c>
      <c r="N4566" t="s">
        <v>18</v>
      </c>
      <c r="O4566" t="s">
        <v>34</v>
      </c>
    </row>
    <row r="4567" spans="1:15" x14ac:dyDescent="0.25">
      <c r="A4567">
        <v>55567</v>
      </c>
      <c r="B4567" t="s">
        <v>19</v>
      </c>
      <c r="C4567">
        <v>76</v>
      </c>
      <c r="D4567" t="str">
        <f t="shared" si="213"/>
        <v>60–79 Age Group</v>
      </c>
      <c r="E4567" t="s">
        <v>34</v>
      </c>
      <c r="F4567" t="s">
        <v>13</v>
      </c>
      <c r="G4567" t="s">
        <v>13</v>
      </c>
      <c r="H4567" t="s">
        <v>14</v>
      </c>
      <c r="I4567" t="s">
        <v>21</v>
      </c>
      <c r="J4567" s="5">
        <v>86.09</v>
      </c>
      <c r="K4567" s="5">
        <v>28.1</v>
      </c>
      <c r="L4567" s="4">
        <f t="shared" si="214"/>
        <v>28.25</v>
      </c>
      <c r="M4567" s="5">
        <f t="shared" si="215"/>
        <v>28.1</v>
      </c>
      <c r="N4567" t="s">
        <v>24</v>
      </c>
      <c r="O4567" t="s">
        <v>34</v>
      </c>
    </row>
    <row r="4568" spans="1:15" x14ac:dyDescent="0.25">
      <c r="A4568">
        <v>55824</v>
      </c>
      <c r="B4568" t="s">
        <v>12</v>
      </c>
      <c r="C4568">
        <v>76</v>
      </c>
      <c r="D4568" t="str">
        <f t="shared" si="213"/>
        <v>60–79 Age Group</v>
      </c>
      <c r="E4568" t="s">
        <v>34</v>
      </c>
      <c r="F4568" t="s">
        <v>34</v>
      </c>
      <c r="G4568" t="s">
        <v>13</v>
      </c>
      <c r="H4568" t="s">
        <v>14</v>
      </c>
      <c r="I4568" t="s">
        <v>15</v>
      </c>
      <c r="J4568" s="5">
        <v>140.1</v>
      </c>
      <c r="K4568" s="5">
        <v>29.9</v>
      </c>
      <c r="L4568" s="4">
        <f t="shared" si="214"/>
        <v>28.25</v>
      </c>
      <c r="M4568" s="5">
        <f t="shared" si="215"/>
        <v>29.9</v>
      </c>
      <c r="N4568" t="s">
        <v>18</v>
      </c>
      <c r="O4568" t="s">
        <v>13</v>
      </c>
    </row>
    <row r="4569" spans="1:15" x14ac:dyDescent="0.25">
      <c r="A4569">
        <v>56228</v>
      </c>
      <c r="B4569" t="s">
        <v>12</v>
      </c>
      <c r="C4569">
        <v>76</v>
      </c>
      <c r="D4569" t="str">
        <f t="shared" si="213"/>
        <v>60–79 Age Group</v>
      </c>
      <c r="E4569" t="s">
        <v>34</v>
      </c>
      <c r="F4569" t="s">
        <v>13</v>
      </c>
      <c r="G4569" t="s">
        <v>13</v>
      </c>
      <c r="H4569" t="s">
        <v>20</v>
      </c>
      <c r="I4569" t="s">
        <v>15</v>
      </c>
      <c r="J4569" s="5">
        <v>67.03</v>
      </c>
      <c r="K4569" s="5" t="s">
        <v>4270</v>
      </c>
      <c r="L4569" s="4">
        <f t="shared" si="214"/>
        <v>28.25</v>
      </c>
      <c r="M4569" s="5">
        <f t="shared" si="215"/>
        <v>28.25</v>
      </c>
      <c r="N4569" t="s">
        <v>24</v>
      </c>
      <c r="O4569" t="s">
        <v>34</v>
      </c>
    </row>
    <row r="4570" spans="1:15" x14ac:dyDescent="0.25">
      <c r="A4570">
        <v>56635</v>
      </c>
      <c r="B4570" t="s">
        <v>12</v>
      </c>
      <c r="C4570">
        <v>76</v>
      </c>
      <c r="D4570" t="str">
        <f t="shared" si="213"/>
        <v>60–79 Age Group</v>
      </c>
      <c r="E4570" t="s">
        <v>13</v>
      </c>
      <c r="F4570" t="s">
        <v>34</v>
      </c>
      <c r="G4570" t="s">
        <v>13</v>
      </c>
      <c r="H4570" t="s">
        <v>20</v>
      </c>
      <c r="I4570" t="s">
        <v>21</v>
      </c>
      <c r="J4570" s="5">
        <v>207.96</v>
      </c>
      <c r="K4570" s="5">
        <v>34.5</v>
      </c>
      <c r="L4570" s="4">
        <f t="shared" si="214"/>
        <v>28.25</v>
      </c>
      <c r="M4570" s="5">
        <f t="shared" si="215"/>
        <v>34.5</v>
      </c>
      <c r="N4570" t="s">
        <v>18</v>
      </c>
      <c r="O4570" t="s">
        <v>34</v>
      </c>
    </row>
    <row r="4571" spans="1:15" x14ac:dyDescent="0.25">
      <c r="A4571">
        <v>56799</v>
      </c>
      <c r="B4571" t="s">
        <v>12</v>
      </c>
      <c r="C4571">
        <v>76</v>
      </c>
      <c r="D4571" t="str">
        <f t="shared" si="213"/>
        <v>60–79 Age Group</v>
      </c>
      <c r="E4571" t="s">
        <v>34</v>
      </c>
      <c r="F4571" t="s">
        <v>34</v>
      </c>
      <c r="G4571" t="s">
        <v>13</v>
      </c>
      <c r="H4571" t="s">
        <v>43</v>
      </c>
      <c r="I4571" t="s">
        <v>15</v>
      </c>
      <c r="J4571" s="5">
        <v>82.35</v>
      </c>
      <c r="K4571" s="5">
        <v>38.9</v>
      </c>
      <c r="L4571" s="4">
        <f t="shared" si="214"/>
        <v>28.25</v>
      </c>
      <c r="M4571" s="5">
        <f t="shared" si="215"/>
        <v>38.9</v>
      </c>
      <c r="N4571" t="s">
        <v>24</v>
      </c>
      <c r="O4571" t="s">
        <v>34</v>
      </c>
    </row>
    <row r="4572" spans="1:15" x14ac:dyDescent="0.25">
      <c r="A4572">
        <v>57549</v>
      </c>
      <c r="B4572" t="s">
        <v>19</v>
      </c>
      <c r="C4572">
        <v>76</v>
      </c>
      <c r="D4572" t="str">
        <f t="shared" si="213"/>
        <v>60–79 Age Group</v>
      </c>
      <c r="E4572" t="s">
        <v>34</v>
      </c>
      <c r="F4572" t="s">
        <v>34</v>
      </c>
      <c r="G4572" t="s">
        <v>13</v>
      </c>
      <c r="H4572" t="s">
        <v>20</v>
      </c>
      <c r="I4572" t="s">
        <v>15</v>
      </c>
      <c r="J4572" s="5">
        <v>110.07</v>
      </c>
      <c r="K4572" s="5">
        <v>31.8</v>
      </c>
      <c r="L4572" s="4">
        <f t="shared" si="214"/>
        <v>28.25</v>
      </c>
      <c r="M4572" s="5">
        <f t="shared" si="215"/>
        <v>31.8</v>
      </c>
      <c r="N4572" t="s">
        <v>24</v>
      </c>
      <c r="O4572" t="s">
        <v>34</v>
      </c>
    </row>
    <row r="4573" spans="1:15" x14ac:dyDescent="0.25">
      <c r="A4573">
        <v>58235</v>
      </c>
      <c r="B4573" t="s">
        <v>12</v>
      </c>
      <c r="C4573">
        <v>76</v>
      </c>
      <c r="D4573" t="str">
        <f t="shared" si="213"/>
        <v>60–79 Age Group</v>
      </c>
      <c r="E4573" t="s">
        <v>34</v>
      </c>
      <c r="F4573" t="s">
        <v>34</v>
      </c>
      <c r="G4573" t="s">
        <v>13</v>
      </c>
      <c r="H4573" t="s">
        <v>14</v>
      </c>
      <c r="I4573" t="s">
        <v>15</v>
      </c>
      <c r="J4573" s="5">
        <v>58.65</v>
      </c>
      <c r="K4573" s="5">
        <v>25.6</v>
      </c>
      <c r="L4573" s="4">
        <f t="shared" si="214"/>
        <v>28.25</v>
      </c>
      <c r="M4573" s="5">
        <f t="shared" si="215"/>
        <v>25.6</v>
      </c>
      <c r="N4573" t="s">
        <v>29</v>
      </c>
      <c r="O4573" t="s">
        <v>34</v>
      </c>
    </row>
    <row r="4574" spans="1:15" x14ac:dyDescent="0.25">
      <c r="A4574">
        <v>58645</v>
      </c>
      <c r="B4574" t="s">
        <v>19</v>
      </c>
      <c r="C4574">
        <v>76</v>
      </c>
      <c r="D4574" t="str">
        <f t="shared" si="213"/>
        <v>60–79 Age Group</v>
      </c>
      <c r="E4574" t="s">
        <v>34</v>
      </c>
      <c r="F4574" t="s">
        <v>34</v>
      </c>
      <c r="G4574" t="s">
        <v>13</v>
      </c>
      <c r="H4574" t="s">
        <v>14</v>
      </c>
      <c r="I4574" t="s">
        <v>21</v>
      </c>
      <c r="J4574" s="5">
        <v>96.24</v>
      </c>
      <c r="K4574" s="5">
        <v>25.4</v>
      </c>
      <c r="L4574" s="4">
        <f t="shared" si="214"/>
        <v>28.25</v>
      </c>
      <c r="M4574" s="5">
        <f t="shared" si="215"/>
        <v>25.4</v>
      </c>
      <c r="N4574" t="s">
        <v>24</v>
      </c>
      <c r="O4574" t="s">
        <v>34</v>
      </c>
    </row>
    <row r="4575" spans="1:15" x14ac:dyDescent="0.25">
      <c r="A4575">
        <v>62783</v>
      </c>
      <c r="B4575" t="s">
        <v>19</v>
      </c>
      <c r="C4575">
        <v>76</v>
      </c>
      <c r="D4575" t="str">
        <f t="shared" si="213"/>
        <v>60–79 Age Group</v>
      </c>
      <c r="E4575" t="s">
        <v>34</v>
      </c>
      <c r="F4575" t="s">
        <v>34</v>
      </c>
      <c r="G4575" t="s">
        <v>13</v>
      </c>
      <c r="H4575" t="s">
        <v>14</v>
      </c>
      <c r="I4575" t="s">
        <v>15</v>
      </c>
      <c r="J4575" s="5">
        <v>198.02</v>
      </c>
      <c r="K4575" s="5">
        <v>38.700000000000003</v>
      </c>
      <c r="L4575" s="4">
        <f t="shared" si="214"/>
        <v>28.25</v>
      </c>
      <c r="M4575" s="5">
        <f t="shared" si="215"/>
        <v>38.700000000000003</v>
      </c>
      <c r="N4575" t="s">
        <v>38</v>
      </c>
      <c r="O4575" t="s">
        <v>34</v>
      </c>
    </row>
    <row r="4576" spans="1:15" x14ac:dyDescent="0.25">
      <c r="A4576">
        <v>67780</v>
      </c>
      <c r="B4576" t="s">
        <v>19</v>
      </c>
      <c r="C4576">
        <v>76</v>
      </c>
      <c r="D4576" t="str">
        <f t="shared" si="213"/>
        <v>60–79 Age Group</v>
      </c>
      <c r="E4576" t="s">
        <v>34</v>
      </c>
      <c r="F4576" t="s">
        <v>34</v>
      </c>
      <c r="G4576" t="s">
        <v>13</v>
      </c>
      <c r="H4576" t="s">
        <v>14</v>
      </c>
      <c r="I4576" t="s">
        <v>15</v>
      </c>
      <c r="J4576" s="5">
        <v>183.34</v>
      </c>
      <c r="K4576" s="5">
        <v>39.5</v>
      </c>
      <c r="L4576" s="4">
        <f t="shared" si="214"/>
        <v>28.25</v>
      </c>
      <c r="M4576" s="5">
        <f t="shared" si="215"/>
        <v>39.5</v>
      </c>
      <c r="N4576" t="s">
        <v>18</v>
      </c>
      <c r="O4576" t="s">
        <v>34</v>
      </c>
    </row>
    <row r="4577" spans="1:15" x14ac:dyDescent="0.25">
      <c r="A4577">
        <v>68291</v>
      </c>
      <c r="B4577" t="s">
        <v>12</v>
      </c>
      <c r="C4577">
        <v>76</v>
      </c>
      <c r="D4577" t="str">
        <f t="shared" si="213"/>
        <v>60–79 Age Group</v>
      </c>
      <c r="E4577" t="s">
        <v>34</v>
      </c>
      <c r="F4577" t="s">
        <v>34</v>
      </c>
      <c r="G4577" t="s">
        <v>13</v>
      </c>
      <c r="H4577" t="s">
        <v>14</v>
      </c>
      <c r="I4577" t="s">
        <v>15</v>
      </c>
      <c r="J4577" s="5">
        <v>147.5</v>
      </c>
      <c r="K4577" s="5">
        <v>28.7</v>
      </c>
      <c r="L4577" s="4">
        <f t="shared" si="214"/>
        <v>28.25</v>
      </c>
      <c r="M4577" s="5">
        <f t="shared" si="215"/>
        <v>28.7</v>
      </c>
      <c r="N4577" t="s">
        <v>38</v>
      </c>
      <c r="O4577" t="s">
        <v>34</v>
      </c>
    </row>
    <row r="4578" spans="1:15" x14ac:dyDescent="0.25">
      <c r="A4578">
        <v>69673</v>
      </c>
      <c r="B4578" t="s">
        <v>19</v>
      </c>
      <c r="C4578">
        <v>76</v>
      </c>
      <c r="D4578" t="str">
        <f t="shared" si="213"/>
        <v>60–79 Age Group</v>
      </c>
      <c r="E4578" t="s">
        <v>34</v>
      </c>
      <c r="F4578" t="s">
        <v>34</v>
      </c>
      <c r="G4578" t="s">
        <v>13</v>
      </c>
      <c r="H4578" t="s">
        <v>43</v>
      </c>
      <c r="I4578" t="s">
        <v>15</v>
      </c>
      <c r="J4578" s="5">
        <v>96.29</v>
      </c>
      <c r="K4578" s="5">
        <v>25.4</v>
      </c>
      <c r="L4578" s="4">
        <f t="shared" si="214"/>
        <v>28.25</v>
      </c>
      <c r="M4578" s="5">
        <f t="shared" si="215"/>
        <v>25.4</v>
      </c>
      <c r="N4578" t="s">
        <v>29</v>
      </c>
      <c r="O4578" t="s">
        <v>34</v>
      </c>
    </row>
    <row r="4579" spans="1:15" x14ac:dyDescent="0.25">
      <c r="A4579">
        <v>70676</v>
      </c>
      <c r="B4579" t="s">
        <v>19</v>
      </c>
      <c r="C4579">
        <v>76</v>
      </c>
      <c r="D4579" t="str">
        <f t="shared" si="213"/>
        <v>60–79 Age Group</v>
      </c>
      <c r="E4579" t="s">
        <v>34</v>
      </c>
      <c r="F4579" t="s">
        <v>34</v>
      </c>
      <c r="G4579" t="s">
        <v>13</v>
      </c>
      <c r="H4579" t="s">
        <v>43</v>
      </c>
      <c r="I4579" t="s">
        <v>21</v>
      </c>
      <c r="J4579" s="5">
        <v>62.57</v>
      </c>
      <c r="K4579" s="5" t="s">
        <v>4270</v>
      </c>
      <c r="L4579" s="4">
        <f t="shared" si="214"/>
        <v>28.25</v>
      </c>
      <c r="M4579" s="5">
        <f t="shared" si="215"/>
        <v>28.25</v>
      </c>
      <c r="N4579" t="s">
        <v>18</v>
      </c>
      <c r="O4579" t="s">
        <v>13</v>
      </c>
    </row>
    <row r="4580" spans="1:15" x14ac:dyDescent="0.25">
      <c r="A4580">
        <v>71846</v>
      </c>
      <c r="B4580" t="s">
        <v>19</v>
      </c>
      <c r="C4580">
        <v>76</v>
      </c>
      <c r="D4580" t="str">
        <f t="shared" si="213"/>
        <v>60–79 Age Group</v>
      </c>
      <c r="E4580" t="s">
        <v>34</v>
      </c>
      <c r="F4580" t="s">
        <v>34</v>
      </c>
      <c r="G4580" t="s">
        <v>13</v>
      </c>
      <c r="H4580" t="s">
        <v>43</v>
      </c>
      <c r="I4580" t="s">
        <v>15</v>
      </c>
      <c r="J4580" s="5">
        <v>223.64</v>
      </c>
      <c r="K4580" s="5">
        <v>27.1</v>
      </c>
      <c r="L4580" s="4">
        <f t="shared" si="214"/>
        <v>28.25</v>
      </c>
      <c r="M4580" s="5">
        <f t="shared" si="215"/>
        <v>27.1</v>
      </c>
      <c r="N4580" t="s">
        <v>29</v>
      </c>
      <c r="O4580" t="s">
        <v>34</v>
      </c>
    </row>
    <row r="4581" spans="1:15" x14ac:dyDescent="0.25">
      <c r="A4581">
        <v>72366</v>
      </c>
      <c r="B4581" t="s">
        <v>12</v>
      </c>
      <c r="C4581">
        <v>76</v>
      </c>
      <c r="D4581" t="str">
        <f t="shared" si="213"/>
        <v>60–79 Age Group</v>
      </c>
      <c r="E4581" t="s">
        <v>34</v>
      </c>
      <c r="F4581" t="s">
        <v>34</v>
      </c>
      <c r="G4581" t="s">
        <v>13</v>
      </c>
      <c r="H4581" t="s">
        <v>14</v>
      </c>
      <c r="I4581" t="s">
        <v>15</v>
      </c>
      <c r="J4581" s="5">
        <v>104.47</v>
      </c>
      <c r="K4581" s="5">
        <v>20.3</v>
      </c>
      <c r="L4581" s="4">
        <f t="shared" si="214"/>
        <v>28.25</v>
      </c>
      <c r="M4581" s="5">
        <f t="shared" si="215"/>
        <v>20.3</v>
      </c>
      <c r="N4581" t="s">
        <v>38</v>
      </c>
      <c r="O4581" t="s">
        <v>13</v>
      </c>
    </row>
    <row r="4582" spans="1:15" x14ac:dyDescent="0.25">
      <c r="A4582">
        <v>1077</v>
      </c>
      <c r="B4582" t="s">
        <v>12</v>
      </c>
      <c r="C4582">
        <v>77</v>
      </c>
      <c r="D4582" t="str">
        <f t="shared" si="213"/>
        <v>60–79 Age Group</v>
      </c>
      <c r="E4582" t="s">
        <v>34</v>
      </c>
      <c r="F4582" t="s">
        <v>13</v>
      </c>
      <c r="G4582" t="s">
        <v>13</v>
      </c>
      <c r="H4582" t="s">
        <v>43</v>
      </c>
      <c r="I4582" t="s">
        <v>21</v>
      </c>
      <c r="J4582" s="5">
        <v>106.03</v>
      </c>
      <c r="K4582" s="5" t="s">
        <v>4270</v>
      </c>
      <c r="L4582" s="4">
        <f t="shared" si="214"/>
        <v>28.25</v>
      </c>
      <c r="M4582" s="5">
        <f t="shared" si="215"/>
        <v>28.25</v>
      </c>
      <c r="N4582" t="s">
        <v>38</v>
      </c>
      <c r="O4582" t="s">
        <v>34</v>
      </c>
    </row>
    <row r="4583" spans="1:15" x14ac:dyDescent="0.25">
      <c r="A4583">
        <v>1741</v>
      </c>
      <c r="B4583" t="s">
        <v>12</v>
      </c>
      <c r="C4583">
        <v>77</v>
      </c>
      <c r="D4583" t="str">
        <f t="shared" si="213"/>
        <v>60–79 Age Group</v>
      </c>
      <c r="E4583" t="s">
        <v>34</v>
      </c>
      <c r="F4583" t="s">
        <v>34</v>
      </c>
      <c r="G4583" t="s">
        <v>13</v>
      </c>
      <c r="H4583" t="s">
        <v>14</v>
      </c>
      <c r="I4583" t="s">
        <v>15</v>
      </c>
      <c r="J4583" s="5">
        <v>74.260000000000005</v>
      </c>
      <c r="K4583" s="5" t="s">
        <v>4270</v>
      </c>
      <c r="L4583" s="4">
        <f t="shared" si="214"/>
        <v>28.25</v>
      </c>
      <c r="M4583" s="5">
        <f t="shared" si="215"/>
        <v>28.25</v>
      </c>
      <c r="N4583" t="s">
        <v>18</v>
      </c>
      <c r="O4583" t="s">
        <v>34</v>
      </c>
    </row>
    <row r="4584" spans="1:15" x14ac:dyDescent="0.25">
      <c r="A4584">
        <v>5563</v>
      </c>
      <c r="B4584" t="s">
        <v>19</v>
      </c>
      <c r="C4584">
        <v>77</v>
      </c>
      <c r="D4584" t="str">
        <f t="shared" si="213"/>
        <v>60–79 Age Group</v>
      </c>
      <c r="E4584" t="s">
        <v>34</v>
      </c>
      <c r="F4584" t="s">
        <v>34</v>
      </c>
      <c r="G4584" t="s">
        <v>13</v>
      </c>
      <c r="H4584" t="s">
        <v>14</v>
      </c>
      <c r="I4584" t="s">
        <v>15</v>
      </c>
      <c r="J4584" s="5">
        <v>105.22</v>
      </c>
      <c r="K4584" s="5">
        <v>31</v>
      </c>
      <c r="L4584" s="4">
        <f t="shared" si="214"/>
        <v>28.25</v>
      </c>
      <c r="M4584" s="5">
        <f t="shared" si="215"/>
        <v>31</v>
      </c>
      <c r="N4584" t="s">
        <v>24</v>
      </c>
      <c r="O4584" t="s">
        <v>13</v>
      </c>
    </row>
    <row r="4585" spans="1:15" x14ac:dyDescent="0.25">
      <c r="A4585">
        <v>8003</v>
      </c>
      <c r="B4585" t="s">
        <v>19</v>
      </c>
      <c r="C4585">
        <v>77</v>
      </c>
      <c r="D4585" t="str">
        <f t="shared" si="213"/>
        <v>60–79 Age Group</v>
      </c>
      <c r="E4585" t="s">
        <v>34</v>
      </c>
      <c r="F4585" t="s">
        <v>34</v>
      </c>
      <c r="G4585" t="s">
        <v>34</v>
      </c>
      <c r="H4585" t="s">
        <v>14</v>
      </c>
      <c r="I4585" t="s">
        <v>15</v>
      </c>
      <c r="J4585" s="5">
        <v>81.319999999999993</v>
      </c>
      <c r="K4585" s="5" t="s">
        <v>4270</v>
      </c>
      <c r="L4585" s="4">
        <f t="shared" si="214"/>
        <v>28.25</v>
      </c>
      <c r="M4585" s="5">
        <f t="shared" si="215"/>
        <v>28.25</v>
      </c>
      <c r="N4585" t="s">
        <v>38</v>
      </c>
      <c r="O4585" t="s">
        <v>13</v>
      </c>
    </row>
    <row r="4586" spans="1:15" x14ac:dyDescent="0.25">
      <c r="A4586">
        <v>8580</v>
      </c>
      <c r="B4586" t="s">
        <v>19</v>
      </c>
      <c r="C4586">
        <v>77</v>
      </c>
      <c r="D4586" t="str">
        <f t="shared" si="213"/>
        <v>60–79 Age Group</v>
      </c>
      <c r="E4586" t="s">
        <v>34</v>
      </c>
      <c r="F4586" t="s">
        <v>34</v>
      </c>
      <c r="G4586" t="s">
        <v>13</v>
      </c>
      <c r="H4586" t="s">
        <v>20</v>
      </c>
      <c r="I4586" t="s">
        <v>21</v>
      </c>
      <c r="J4586" s="5">
        <v>90</v>
      </c>
      <c r="K4586" s="5">
        <v>32</v>
      </c>
      <c r="L4586" s="4">
        <f t="shared" si="214"/>
        <v>28.25</v>
      </c>
      <c r="M4586" s="5">
        <f t="shared" si="215"/>
        <v>32</v>
      </c>
      <c r="N4586" t="s">
        <v>24</v>
      </c>
      <c r="O4586" t="s">
        <v>13</v>
      </c>
    </row>
    <row r="4587" spans="1:15" x14ac:dyDescent="0.25">
      <c r="A4587">
        <v>8951</v>
      </c>
      <c r="B4587" t="s">
        <v>19</v>
      </c>
      <c r="C4587">
        <v>77</v>
      </c>
      <c r="D4587" t="str">
        <f t="shared" si="213"/>
        <v>60–79 Age Group</v>
      </c>
      <c r="E4587" t="s">
        <v>13</v>
      </c>
      <c r="F4587" t="s">
        <v>34</v>
      </c>
      <c r="G4587" t="s">
        <v>13</v>
      </c>
      <c r="H4587" t="s">
        <v>20</v>
      </c>
      <c r="I4587" t="s">
        <v>15</v>
      </c>
      <c r="J4587" s="5">
        <v>71.7</v>
      </c>
      <c r="K4587" s="5">
        <v>32.799999999999997</v>
      </c>
      <c r="L4587" s="4">
        <f t="shared" si="214"/>
        <v>28.25</v>
      </c>
      <c r="M4587" s="5">
        <f t="shared" si="215"/>
        <v>32.799999999999997</v>
      </c>
      <c r="N4587" t="s">
        <v>24</v>
      </c>
      <c r="O4587" t="s">
        <v>34</v>
      </c>
    </row>
    <row r="4588" spans="1:15" x14ac:dyDescent="0.25">
      <c r="A4588">
        <v>11744</v>
      </c>
      <c r="B4588" t="s">
        <v>12</v>
      </c>
      <c r="C4588">
        <v>77</v>
      </c>
      <c r="D4588" t="str">
        <f t="shared" si="213"/>
        <v>60–79 Age Group</v>
      </c>
      <c r="E4588" t="s">
        <v>34</v>
      </c>
      <c r="F4588" t="s">
        <v>34</v>
      </c>
      <c r="G4588" t="s">
        <v>13</v>
      </c>
      <c r="H4588" t="s">
        <v>20</v>
      </c>
      <c r="I4588" t="s">
        <v>15</v>
      </c>
      <c r="J4588" s="5">
        <v>83.06</v>
      </c>
      <c r="K4588" s="5">
        <v>27</v>
      </c>
      <c r="L4588" s="4">
        <f t="shared" si="214"/>
        <v>28.25</v>
      </c>
      <c r="M4588" s="5">
        <f t="shared" si="215"/>
        <v>27</v>
      </c>
      <c r="N4588" t="s">
        <v>38</v>
      </c>
      <c r="O4588" t="s">
        <v>34</v>
      </c>
    </row>
    <row r="4589" spans="1:15" x14ac:dyDescent="0.25">
      <c r="A4589">
        <v>15282</v>
      </c>
      <c r="B4589" t="s">
        <v>19</v>
      </c>
      <c r="C4589">
        <v>77</v>
      </c>
      <c r="D4589" t="str">
        <f t="shared" si="213"/>
        <v>60–79 Age Group</v>
      </c>
      <c r="E4589" t="s">
        <v>34</v>
      </c>
      <c r="F4589" t="s">
        <v>34</v>
      </c>
      <c r="G4589" t="s">
        <v>13</v>
      </c>
      <c r="H4589" t="s">
        <v>14</v>
      </c>
      <c r="I4589" t="s">
        <v>21</v>
      </c>
      <c r="J4589" s="5">
        <v>90.96</v>
      </c>
      <c r="K4589" s="5">
        <v>31.5</v>
      </c>
      <c r="L4589" s="4">
        <f t="shared" si="214"/>
        <v>28.25</v>
      </c>
      <c r="M4589" s="5">
        <f t="shared" si="215"/>
        <v>31.5</v>
      </c>
      <c r="N4589" t="s">
        <v>18</v>
      </c>
      <c r="O4589" t="s">
        <v>34</v>
      </c>
    </row>
    <row r="4590" spans="1:15" x14ac:dyDescent="0.25">
      <c r="A4590">
        <v>15791</v>
      </c>
      <c r="B4590" t="s">
        <v>12</v>
      </c>
      <c r="C4590">
        <v>77</v>
      </c>
      <c r="D4590" t="str">
        <f t="shared" si="213"/>
        <v>60–79 Age Group</v>
      </c>
      <c r="E4590" t="s">
        <v>34</v>
      </c>
      <c r="F4590" t="s">
        <v>34</v>
      </c>
      <c r="G4590" t="s">
        <v>13</v>
      </c>
      <c r="H4590" t="s">
        <v>14</v>
      </c>
      <c r="I4590" t="s">
        <v>15</v>
      </c>
      <c r="J4590" s="5">
        <v>193.83</v>
      </c>
      <c r="K4590" s="5">
        <v>26.5</v>
      </c>
      <c r="L4590" s="4">
        <f t="shared" si="214"/>
        <v>28.25</v>
      </c>
      <c r="M4590" s="5">
        <f t="shared" si="215"/>
        <v>26.5</v>
      </c>
      <c r="N4590" t="s">
        <v>24</v>
      </c>
      <c r="O4590" t="s">
        <v>34</v>
      </c>
    </row>
    <row r="4591" spans="1:15" x14ac:dyDescent="0.25">
      <c r="A4591">
        <v>18595</v>
      </c>
      <c r="B4591" t="s">
        <v>19</v>
      </c>
      <c r="C4591">
        <v>77</v>
      </c>
      <c r="D4591" t="str">
        <f t="shared" si="213"/>
        <v>60–79 Age Group</v>
      </c>
      <c r="E4591" t="s">
        <v>34</v>
      </c>
      <c r="F4591" t="s">
        <v>34</v>
      </c>
      <c r="G4591" t="s">
        <v>13</v>
      </c>
      <c r="H4591" t="s">
        <v>14</v>
      </c>
      <c r="I4591" t="s">
        <v>15</v>
      </c>
      <c r="J4591" s="5">
        <v>99.78</v>
      </c>
      <c r="K4591" s="5">
        <v>38</v>
      </c>
      <c r="L4591" s="4">
        <f t="shared" si="214"/>
        <v>28.25</v>
      </c>
      <c r="M4591" s="5">
        <f t="shared" si="215"/>
        <v>38</v>
      </c>
      <c r="N4591" t="s">
        <v>24</v>
      </c>
      <c r="O4591" t="s">
        <v>34</v>
      </c>
    </row>
    <row r="4592" spans="1:15" x14ac:dyDescent="0.25">
      <c r="A4592">
        <v>20165</v>
      </c>
      <c r="B4592" t="s">
        <v>19</v>
      </c>
      <c r="C4592">
        <v>77</v>
      </c>
      <c r="D4592" t="str">
        <f t="shared" si="213"/>
        <v>60–79 Age Group</v>
      </c>
      <c r="E4592" t="s">
        <v>34</v>
      </c>
      <c r="F4592" t="s">
        <v>34</v>
      </c>
      <c r="G4592" t="s">
        <v>13</v>
      </c>
      <c r="H4592" t="s">
        <v>14</v>
      </c>
      <c r="I4592" t="s">
        <v>15</v>
      </c>
      <c r="J4592" s="5">
        <v>250.8</v>
      </c>
      <c r="K4592" s="5">
        <v>32.9</v>
      </c>
      <c r="L4592" s="4">
        <f t="shared" si="214"/>
        <v>28.25</v>
      </c>
      <c r="M4592" s="5">
        <f t="shared" si="215"/>
        <v>32.9</v>
      </c>
      <c r="N4592" t="s">
        <v>24</v>
      </c>
      <c r="O4592" t="s">
        <v>34</v>
      </c>
    </row>
    <row r="4593" spans="1:15" x14ac:dyDescent="0.25">
      <c r="A4593">
        <v>21720</v>
      </c>
      <c r="B4593" t="s">
        <v>19</v>
      </c>
      <c r="C4593">
        <v>77</v>
      </c>
      <c r="D4593" t="str">
        <f t="shared" si="213"/>
        <v>60–79 Age Group</v>
      </c>
      <c r="E4593" t="s">
        <v>34</v>
      </c>
      <c r="F4593" t="s">
        <v>34</v>
      </c>
      <c r="G4593" t="s">
        <v>13</v>
      </c>
      <c r="H4593" t="s">
        <v>14</v>
      </c>
      <c r="I4593" t="s">
        <v>21</v>
      </c>
      <c r="J4593" s="5">
        <v>93.48</v>
      </c>
      <c r="K4593" s="5">
        <v>25.2</v>
      </c>
      <c r="L4593" s="4">
        <f t="shared" si="214"/>
        <v>28.25</v>
      </c>
      <c r="M4593" s="5">
        <f t="shared" si="215"/>
        <v>25.2</v>
      </c>
      <c r="N4593" t="s">
        <v>18</v>
      </c>
      <c r="O4593" t="s">
        <v>34</v>
      </c>
    </row>
    <row r="4594" spans="1:15" x14ac:dyDescent="0.25">
      <c r="A4594">
        <v>22623</v>
      </c>
      <c r="B4594" t="s">
        <v>12</v>
      </c>
      <c r="C4594">
        <v>77</v>
      </c>
      <c r="D4594" t="str">
        <f t="shared" si="213"/>
        <v>60–79 Age Group</v>
      </c>
      <c r="E4594" t="s">
        <v>34</v>
      </c>
      <c r="F4594" t="s">
        <v>34</v>
      </c>
      <c r="G4594" t="s">
        <v>13</v>
      </c>
      <c r="H4594" t="s">
        <v>14</v>
      </c>
      <c r="I4594" t="s">
        <v>15</v>
      </c>
      <c r="J4594" s="5">
        <v>71.44</v>
      </c>
      <c r="K4594" s="5">
        <v>24.1</v>
      </c>
      <c r="L4594" s="4">
        <f t="shared" si="214"/>
        <v>28.25</v>
      </c>
      <c r="M4594" s="5">
        <f t="shared" si="215"/>
        <v>24.1</v>
      </c>
      <c r="N4594" t="s">
        <v>29</v>
      </c>
      <c r="O4594" t="s">
        <v>34</v>
      </c>
    </row>
    <row r="4595" spans="1:15" x14ac:dyDescent="0.25">
      <c r="A4595">
        <v>23368</v>
      </c>
      <c r="B4595" t="s">
        <v>19</v>
      </c>
      <c r="C4595">
        <v>77</v>
      </c>
      <c r="D4595" t="str">
        <f t="shared" si="213"/>
        <v>60–79 Age Group</v>
      </c>
      <c r="E4595" t="s">
        <v>13</v>
      </c>
      <c r="F4595" t="s">
        <v>34</v>
      </c>
      <c r="G4595" t="s">
        <v>13</v>
      </c>
      <c r="H4595" t="s">
        <v>20</v>
      </c>
      <c r="I4595" t="s">
        <v>15</v>
      </c>
      <c r="J4595" s="5">
        <v>199.84</v>
      </c>
      <c r="K4595" s="5">
        <v>28</v>
      </c>
      <c r="L4595" s="4">
        <f t="shared" si="214"/>
        <v>28.25</v>
      </c>
      <c r="M4595" s="5">
        <f t="shared" si="215"/>
        <v>28</v>
      </c>
      <c r="N4595" t="s">
        <v>18</v>
      </c>
      <c r="O4595" t="s">
        <v>13</v>
      </c>
    </row>
    <row r="4596" spans="1:15" x14ac:dyDescent="0.25">
      <c r="A4596">
        <v>24603</v>
      </c>
      <c r="B4596" t="s">
        <v>12</v>
      </c>
      <c r="C4596">
        <v>77</v>
      </c>
      <c r="D4596" t="str">
        <f t="shared" si="213"/>
        <v>60–79 Age Group</v>
      </c>
      <c r="E4596" t="s">
        <v>34</v>
      </c>
      <c r="F4596" t="s">
        <v>34</v>
      </c>
      <c r="G4596" t="s">
        <v>13</v>
      </c>
      <c r="H4596" t="s">
        <v>14</v>
      </c>
      <c r="I4596" t="s">
        <v>15</v>
      </c>
      <c r="J4596" s="5">
        <v>222.85</v>
      </c>
      <c r="K4596" s="5">
        <v>29.4</v>
      </c>
      <c r="L4596" s="4">
        <f t="shared" si="214"/>
        <v>28.25</v>
      </c>
      <c r="M4596" s="5">
        <f t="shared" si="215"/>
        <v>29.4</v>
      </c>
      <c r="N4596" t="s">
        <v>18</v>
      </c>
      <c r="O4596" t="s">
        <v>34</v>
      </c>
    </row>
    <row r="4597" spans="1:15" x14ac:dyDescent="0.25">
      <c r="A4597">
        <v>24669</v>
      </c>
      <c r="B4597" t="s">
        <v>19</v>
      </c>
      <c r="C4597">
        <v>77</v>
      </c>
      <c r="D4597" t="str">
        <f t="shared" si="213"/>
        <v>60–79 Age Group</v>
      </c>
      <c r="E4597" t="s">
        <v>34</v>
      </c>
      <c r="F4597" t="s">
        <v>13</v>
      </c>
      <c r="G4597" t="s">
        <v>13</v>
      </c>
      <c r="H4597" t="s">
        <v>14</v>
      </c>
      <c r="I4597" t="s">
        <v>21</v>
      </c>
      <c r="J4597" s="5">
        <v>231.56</v>
      </c>
      <c r="K4597" s="5">
        <v>36.9</v>
      </c>
      <c r="L4597" s="4">
        <f t="shared" si="214"/>
        <v>28.25</v>
      </c>
      <c r="M4597" s="5">
        <f t="shared" si="215"/>
        <v>36.9</v>
      </c>
      <c r="N4597" t="s">
        <v>24</v>
      </c>
      <c r="O4597" t="s">
        <v>13</v>
      </c>
    </row>
    <row r="4598" spans="1:15" x14ac:dyDescent="0.25">
      <c r="A4598">
        <v>26084</v>
      </c>
      <c r="B4598" t="s">
        <v>19</v>
      </c>
      <c r="C4598">
        <v>77</v>
      </c>
      <c r="D4598" t="str">
        <f t="shared" si="213"/>
        <v>60–79 Age Group</v>
      </c>
      <c r="E4598" t="s">
        <v>13</v>
      </c>
      <c r="F4598" t="s">
        <v>34</v>
      </c>
      <c r="G4598" t="s">
        <v>13</v>
      </c>
      <c r="H4598" t="s">
        <v>20</v>
      </c>
      <c r="I4598" t="s">
        <v>15</v>
      </c>
      <c r="J4598" s="5">
        <v>109.51</v>
      </c>
      <c r="K4598" s="5" t="s">
        <v>4270</v>
      </c>
      <c r="L4598" s="4">
        <f t="shared" si="214"/>
        <v>28.25</v>
      </c>
      <c r="M4598" s="5">
        <f t="shared" si="215"/>
        <v>28.25</v>
      </c>
      <c r="N4598" t="s">
        <v>24</v>
      </c>
      <c r="O4598" t="s">
        <v>34</v>
      </c>
    </row>
    <row r="4599" spans="1:15" x14ac:dyDescent="0.25">
      <c r="A4599">
        <v>29077</v>
      </c>
      <c r="B4599" t="s">
        <v>19</v>
      </c>
      <c r="C4599">
        <v>77</v>
      </c>
      <c r="D4599" t="str">
        <f t="shared" si="213"/>
        <v>60–79 Age Group</v>
      </c>
      <c r="E4599" t="s">
        <v>34</v>
      </c>
      <c r="F4599" t="s">
        <v>34</v>
      </c>
      <c r="G4599" t="s">
        <v>13</v>
      </c>
      <c r="H4599" t="s">
        <v>14</v>
      </c>
      <c r="I4599" t="s">
        <v>21</v>
      </c>
      <c r="J4599" s="5">
        <v>95.1</v>
      </c>
      <c r="K4599" s="5">
        <v>35</v>
      </c>
      <c r="L4599" s="4">
        <f t="shared" si="214"/>
        <v>28.25</v>
      </c>
      <c r="M4599" s="5">
        <f t="shared" si="215"/>
        <v>35</v>
      </c>
      <c r="N4599" t="s">
        <v>24</v>
      </c>
      <c r="O4599" t="s">
        <v>34</v>
      </c>
    </row>
    <row r="4600" spans="1:15" x14ac:dyDescent="0.25">
      <c r="A4600">
        <v>29378</v>
      </c>
      <c r="B4600" t="s">
        <v>19</v>
      </c>
      <c r="C4600">
        <v>77</v>
      </c>
      <c r="D4600" t="str">
        <f t="shared" si="213"/>
        <v>60–79 Age Group</v>
      </c>
      <c r="E4600" t="s">
        <v>34</v>
      </c>
      <c r="F4600" t="s">
        <v>34</v>
      </c>
      <c r="G4600" t="s">
        <v>13</v>
      </c>
      <c r="H4600" t="s">
        <v>14</v>
      </c>
      <c r="I4600" t="s">
        <v>15</v>
      </c>
      <c r="J4600" s="5">
        <v>79.3</v>
      </c>
      <c r="K4600" s="5">
        <v>26.4</v>
      </c>
      <c r="L4600" s="4">
        <f t="shared" si="214"/>
        <v>28.25</v>
      </c>
      <c r="M4600" s="5">
        <f t="shared" si="215"/>
        <v>26.4</v>
      </c>
      <c r="N4600" t="s">
        <v>38</v>
      </c>
      <c r="O4600" t="s">
        <v>34</v>
      </c>
    </row>
    <row r="4601" spans="1:15" x14ac:dyDescent="0.25">
      <c r="A4601">
        <v>30433</v>
      </c>
      <c r="B4601" t="s">
        <v>12</v>
      </c>
      <c r="C4601">
        <v>77</v>
      </c>
      <c r="D4601" t="str">
        <f t="shared" si="213"/>
        <v>60–79 Age Group</v>
      </c>
      <c r="E4601" t="s">
        <v>34</v>
      </c>
      <c r="F4601" t="s">
        <v>34</v>
      </c>
      <c r="G4601" t="s">
        <v>13</v>
      </c>
      <c r="H4601" t="s">
        <v>14</v>
      </c>
      <c r="I4601" t="s">
        <v>15</v>
      </c>
      <c r="J4601" s="5">
        <v>94.68</v>
      </c>
      <c r="K4601" s="5">
        <v>33.6</v>
      </c>
      <c r="L4601" s="4">
        <f t="shared" si="214"/>
        <v>28.25</v>
      </c>
      <c r="M4601" s="5">
        <f t="shared" si="215"/>
        <v>33.6</v>
      </c>
      <c r="N4601" t="s">
        <v>38</v>
      </c>
      <c r="O4601" t="s">
        <v>34</v>
      </c>
    </row>
    <row r="4602" spans="1:15" x14ac:dyDescent="0.25">
      <c r="A4602">
        <v>31857</v>
      </c>
      <c r="B4602" t="s">
        <v>19</v>
      </c>
      <c r="C4602">
        <v>77</v>
      </c>
      <c r="D4602" t="str">
        <f t="shared" si="213"/>
        <v>60–79 Age Group</v>
      </c>
      <c r="E4602" t="s">
        <v>34</v>
      </c>
      <c r="F4602" t="s">
        <v>34</v>
      </c>
      <c r="G4602" t="s">
        <v>13</v>
      </c>
      <c r="H4602" t="s">
        <v>20</v>
      </c>
      <c r="I4602" t="s">
        <v>21</v>
      </c>
      <c r="J4602" s="5">
        <v>104.23</v>
      </c>
      <c r="K4602" s="5">
        <v>23.8</v>
      </c>
      <c r="L4602" s="4">
        <f t="shared" si="214"/>
        <v>28.25</v>
      </c>
      <c r="M4602" s="5">
        <f t="shared" si="215"/>
        <v>23.8</v>
      </c>
      <c r="N4602" t="s">
        <v>29</v>
      </c>
      <c r="O4602" t="s">
        <v>34</v>
      </c>
    </row>
    <row r="4603" spans="1:15" x14ac:dyDescent="0.25">
      <c r="A4603">
        <v>34400</v>
      </c>
      <c r="B4603" t="s">
        <v>19</v>
      </c>
      <c r="C4603">
        <v>77</v>
      </c>
      <c r="D4603" t="str">
        <f t="shared" si="213"/>
        <v>60–79 Age Group</v>
      </c>
      <c r="E4603" t="s">
        <v>13</v>
      </c>
      <c r="F4603" t="s">
        <v>34</v>
      </c>
      <c r="G4603" t="s">
        <v>13</v>
      </c>
      <c r="H4603" t="s">
        <v>20</v>
      </c>
      <c r="I4603" t="s">
        <v>21</v>
      </c>
      <c r="J4603" s="5">
        <v>176.71</v>
      </c>
      <c r="K4603" s="5">
        <v>33.200000000000003</v>
      </c>
      <c r="L4603" s="4">
        <f t="shared" si="214"/>
        <v>28.25</v>
      </c>
      <c r="M4603" s="5">
        <f t="shared" si="215"/>
        <v>33.200000000000003</v>
      </c>
      <c r="N4603" t="s">
        <v>24</v>
      </c>
      <c r="O4603" t="s">
        <v>34</v>
      </c>
    </row>
    <row r="4604" spans="1:15" x14ac:dyDescent="0.25">
      <c r="A4604">
        <v>34995</v>
      </c>
      <c r="B4604" t="s">
        <v>19</v>
      </c>
      <c r="C4604">
        <v>77</v>
      </c>
      <c r="D4604" t="str">
        <f t="shared" si="213"/>
        <v>60–79 Age Group</v>
      </c>
      <c r="E4604" t="s">
        <v>34</v>
      </c>
      <c r="F4604" t="s">
        <v>34</v>
      </c>
      <c r="G4604" t="s">
        <v>13</v>
      </c>
      <c r="H4604" t="s">
        <v>14</v>
      </c>
      <c r="I4604" t="s">
        <v>21</v>
      </c>
      <c r="J4604" s="5">
        <v>115.29</v>
      </c>
      <c r="K4604" s="5">
        <v>32.9</v>
      </c>
      <c r="L4604" s="4">
        <f t="shared" si="214"/>
        <v>28.25</v>
      </c>
      <c r="M4604" s="5">
        <f t="shared" si="215"/>
        <v>32.9</v>
      </c>
      <c r="N4604" t="s">
        <v>38</v>
      </c>
      <c r="O4604" t="s">
        <v>34</v>
      </c>
    </row>
    <row r="4605" spans="1:15" x14ac:dyDescent="0.25">
      <c r="A4605">
        <v>36366</v>
      </c>
      <c r="B4605" t="s">
        <v>12</v>
      </c>
      <c r="C4605">
        <v>77</v>
      </c>
      <c r="D4605" t="str">
        <f t="shared" si="213"/>
        <v>60–79 Age Group</v>
      </c>
      <c r="E4605" t="s">
        <v>34</v>
      </c>
      <c r="F4605" t="s">
        <v>34</v>
      </c>
      <c r="G4605" t="s">
        <v>13</v>
      </c>
      <c r="H4605" t="s">
        <v>43</v>
      </c>
      <c r="I4605" t="s">
        <v>15</v>
      </c>
      <c r="J4605" s="5">
        <v>64.400000000000006</v>
      </c>
      <c r="K4605" s="5">
        <v>27.8</v>
      </c>
      <c r="L4605" s="4">
        <f t="shared" si="214"/>
        <v>28.25</v>
      </c>
      <c r="M4605" s="5">
        <f t="shared" si="215"/>
        <v>27.8</v>
      </c>
      <c r="N4605" t="s">
        <v>24</v>
      </c>
      <c r="O4605" t="s">
        <v>34</v>
      </c>
    </row>
    <row r="4606" spans="1:15" x14ac:dyDescent="0.25">
      <c r="A4606">
        <v>36857</v>
      </c>
      <c r="B4606" t="s">
        <v>12</v>
      </c>
      <c r="C4606">
        <v>77</v>
      </c>
      <c r="D4606" t="str">
        <f t="shared" si="213"/>
        <v>60–79 Age Group</v>
      </c>
      <c r="E4606" t="s">
        <v>34</v>
      </c>
      <c r="F4606" t="s">
        <v>34</v>
      </c>
      <c r="G4606" t="s">
        <v>13</v>
      </c>
      <c r="H4606" t="s">
        <v>20</v>
      </c>
      <c r="I4606" t="s">
        <v>21</v>
      </c>
      <c r="J4606" s="5">
        <v>162.13999999999999</v>
      </c>
      <c r="K4606" s="5">
        <v>32.6</v>
      </c>
      <c r="L4606" s="4">
        <f t="shared" si="214"/>
        <v>28.25</v>
      </c>
      <c r="M4606" s="5">
        <f t="shared" si="215"/>
        <v>32.6</v>
      </c>
      <c r="N4606" t="s">
        <v>18</v>
      </c>
      <c r="O4606" t="s">
        <v>13</v>
      </c>
    </row>
    <row r="4607" spans="1:15" x14ac:dyDescent="0.25">
      <c r="A4607">
        <v>37320</v>
      </c>
      <c r="B4607" t="s">
        <v>19</v>
      </c>
      <c r="C4607">
        <v>77</v>
      </c>
      <c r="D4607" t="str">
        <f t="shared" si="213"/>
        <v>60–79 Age Group</v>
      </c>
      <c r="E4607" t="s">
        <v>34</v>
      </c>
      <c r="F4607" t="s">
        <v>34</v>
      </c>
      <c r="G4607" t="s">
        <v>13</v>
      </c>
      <c r="H4607" t="s">
        <v>14</v>
      </c>
      <c r="I4607" t="s">
        <v>21</v>
      </c>
      <c r="J4607" s="5">
        <v>80.849999999999994</v>
      </c>
      <c r="K4607" s="5">
        <v>19.399999999999999</v>
      </c>
      <c r="L4607" s="4">
        <f t="shared" si="214"/>
        <v>28.25</v>
      </c>
      <c r="M4607" s="5">
        <f t="shared" si="215"/>
        <v>19.399999999999999</v>
      </c>
      <c r="N4607" t="s">
        <v>38</v>
      </c>
      <c r="O4607" t="s">
        <v>34</v>
      </c>
    </row>
    <row r="4608" spans="1:15" x14ac:dyDescent="0.25">
      <c r="A4608">
        <v>38737</v>
      </c>
      <c r="B4608" t="s">
        <v>12</v>
      </c>
      <c r="C4608">
        <v>77</v>
      </c>
      <c r="D4608" t="str">
        <f t="shared" si="213"/>
        <v>60–79 Age Group</v>
      </c>
      <c r="E4608" t="s">
        <v>34</v>
      </c>
      <c r="F4608" t="s">
        <v>34</v>
      </c>
      <c r="G4608" t="s">
        <v>13</v>
      </c>
      <c r="H4608" t="s">
        <v>20</v>
      </c>
      <c r="I4608" t="s">
        <v>15</v>
      </c>
      <c r="J4608" s="5">
        <v>60.77</v>
      </c>
      <c r="K4608" s="5">
        <v>23</v>
      </c>
      <c r="L4608" s="4">
        <f t="shared" si="214"/>
        <v>28.25</v>
      </c>
      <c r="M4608" s="5">
        <f t="shared" si="215"/>
        <v>23</v>
      </c>
      <c r="N4608" t="s">
        <v>29</v>
      </c>
      <c r="O4608" t="s">
        <v>34</v>
      </c>
    </row>
    <row r="4609" spans="1:15" x14ac:dyDescent="0.25">
      <c r="A4609">
        <v>42329</v>
      </c>
      <c r="B4609" t="s">
        <v>19</v>
      </c>
      <c r="C4609">
        <v>77</v>
      </c>
      <c r="D4609" t="str">
        <f t="shared" si="213"/>
        <v>60–79 Age Group</v>
      </c>
      <c r="E4609" t="s">
        <v>34</v>
      </c>
      <c r="F4609" t="s">
        <v>34</v>
      </c>
      <c r="G4609" t="s">
        <v>13</v>
      </c>
      <c r="H4609" t="s">
        <v>14</v>
      </c>
      <c r="I4609" t="s">
        <v>21</v>
      </c>
      <c r="J4609" s="5">
        <v>75.06</v>
      </c>
      <c r="K4609" s="5">
        <v>22</v>
      </c>
      <c r="L4609" s="4">
        <f t="shared" si="214"/>
        <v>28.25</v>
      </c>
      <c r="M4609" s="5">
        <f t="shared" si="215"/>
        <v>22</v>
      </c>
      <c r="N4609" t="s">
        <v>38</v>
      </c>
      <c r="O4609" t="s">
        <v>34</v>
      </c>
    </row>
    <row r="4610" spans="1:15" x14ac:dyDescent="0.25">
      <c r="A4610">
        <v>45824</v>
      </c>
      <c r="B4610" t="s">
        <v>19</v>
      </c>
      <c r="C4610">
        <v>77</v>
      </c>
      <c r="D4610" t="str">
        <f t="shared" ref="D4610:D4673" si="216">_xlfn.IFS(
C4610&lt;18,"1–17 Age Group",
C4610&lt;40,"18–39 Age Group",
C4610&lt;60,"40–59 Age Group",
C4610&lt;80,"60–79 Age Group",
TRUE,"80+ Age Group"
)</f>
        <v>60–79 Age Group</v>
      </c>
      <c r="E4610" t="s">
        <v>13</v>
      </c>
      <c r="F4610" t="s">
        <v>34</v>
      </c>
      <c r="G4610" t="s">
        <v>13</v>
      </c>
      <c r="H4610" t="s">
        <v>20</v>
      </c>
      <c r="I4610" t="s">
        <v>15</v>
      </c>
      <c r="J4610" s="5">
        <v>102.01</v>
      </c>
      <c r="K4610" s="5">
        <v>29.5</v>
      </c>
      <c r="L4610" s="4">
        <f t="shared" ref="L4610:L4673" si="217">MEDIAN(K:K)</f>
        <v>28.25</v>
      </c>
      <c r="M4610" s="5">
        <f t="shared" ref="M4610:M4673" si="218">IF(K:K="",$L4610,$K4610)</f>
        <v>29.5</v>
      </c>
      <c r="N4610" t="s">
        <v>38</v>
      </c>
      <c r="O4610" t="s">
        <v>34</v>
      </c>
    </row>
    <row r="4611" spans="1:15" x14ac:dyDescent="0.25">
      <c r="A4611">
        <v>47167</v>
      </c>
      <c r="B4611" t="s">
        <v>19</v>
      </c>
      <c r="C4611">
        <v>77</v>
      </c>
      <c r="D4611" t="str">
        <f t="shared" si="216"/>
        <v>60–79 Age Group</v>
      </c>
      <c r="E4611" t="s">
        <v>13</v>
      </c>
      <c r="F4611" t="s">
        <v>34</v>
      </c>
      <c r="G4611" t="s">
        <v>13</v>
      </c>
      <c r="H4611" t="s">
        <v>20</v>
      </c>
      <c r="I4611" t="s">
        <v>15</v>
      </c>
      <c r="J4611" s="5">
        <v>124.13</v>
      </c>
      <c r="K4611" s="5">
        <v>31.4</v>
      </c>
      <c r="L4611" s="4">
        <f t="shared" si="217"/>
        <v>28.25</v>
      </c>
      <c r="M4611" s="5">
        <f t="shared" si="218"/>
        <v>31.4</v>
      </c>
      <c r="N4611" t="s">
        <v>24</v>
      </c>
      <c r="O4611" t="s">
        <v>13</v>
      </c>
    </row>
    <row r="4612" spans="1:15" x14ac:dyDescent="0.25">
      <c r="A4612">
        <v>49709</v>
      </c>
      <c r="B4612" t="s">
        <v>19</v>
      </c>
      <c r="C4612">
        <v>77</v>
      </c>
      <c r="D4612" t="str">
        <f t="shared" si="216"/>
        <v>60–79 Age Group</v>
      </c>
      <c r="E4612" t="s">
        <v>13</v>
      </c>
      <c r="F4612" t="s">
        <v>34</v>
      </c>
      <c r="G4612" t="s">
        <v>13</v>
      </c>
      <c r="H4612" t="s">
        <v>20</v>
      </c>
      <c r="I4612" t="s">
        <v>21</v>
      </c>
      <c r="J4612" s="5">
        <v>238.53</v>
      </c>
      <c r="K4612" s="5">
        <v>30.6</v>
      </c>
      <c r="L4612" s="4">
        <f t="shared" si="217"/>
        <v>28.25</v>
      </c>
      <c r="M4612" s="5">
        <f t="shared" si="218"/>
        <v>30.6</v>
      </c>
      <c r="N4612" t="s">
        <v>24</v>
      </c>
      <c r="O4612" t="s">
        <v>34</v>
      </c>
    </row>
    <row r="4613" spans="1:15" x14ac:dyDescent="0.25">
      <c r="A4613">
        <v>53748</v>
      </c>
      <c r="B4613" t="s">
        <v>12</v>
      </c>
      <c r="C4613">
        <v>77</v>
      </c>
      <c r="D4613" t="str">
        <f t="shared" si="216"/>
        <v>60–79 Age Group</v>
      </c>
      <c r="E4613" t="s">
        <v>34</v>
      </c>
      <c r="F4613" t="s">
        <v>34</v>
      </c>
      <c r="G4613" t="s">
        <v>13</v>
      </c>
      <c r="H4613" t="s">
        <v>20</v>
      </c>
      <c r="I4613" t="s">
        <v>15</v>
      </c>
      <c r="J4613" s="5">
        <v>57.6</v>
      </c>
      <c r="K4613" s="5">
        <v>32.200000000000003</v>
      </c>
      <c r="L4613" s="4">
        <f t="shared" si="217"/>
        <v>28.25</v>
      </c>
      <c r="M4613" s="5">
        <f t="shared" si="218"/>
        <v>32.200000000000003</v>
      </c>
      <c r="N4613" t="s">
        <v>38</v>
      </c>
      <c r="O4613" t="s">
        <v>34</v>
      </c>
    </row>
    <row r="4614" spans="1:15" x14ac:dyDescent="0.25">
      <c r="A4614">
        <v>57757</v>
      </c>
      <c r="B4614" t="s">
        <v>19</v>
      </c>
      <c r="C4614">
        <v>77</v>
      </c>
      <c r="D4614" t="str">
        <f t="shared" si="216"/>
        <v>60–79 Age Group</v>
      </c>
      <c r="E4614" t="s">
        <v>34</v>
      </c>
      <c r="F4614" t="s">
        <v>34</v>
      </c>
      <c r="G4614" t="s">
        <v>13</v>
      </c>
      <c r="H4614" t="s">
        <v>20</v>
      </c>
      <c r="I4614" t="s">
        <v>21</v>
      </c>
      <c r="J4614" s="5">
        <v>59.91</v>
      </c>
      <c r="K4614" s="5">
        <v>18.3</v>
      </c>
      <c r="L4614" s="4">
        <f t="shared" si="217"/>
        <v>28.25</v>
      </c>
      <c r="M4614" s="5">
        <f t="shared" si="218"/>
        <v>18.3</v>
      </c>
      <c r="N4614" t="s">
        <v>24</v>
      </c>
      <c r="O4614" t="s">
        <v>34</v>
      </c>
    </row>
    <row r="4615" spans="1:15" x14ac:dyDescent="0.25">
      <c r="A4615">
        <v>58466</v>
      </c>
      <c r="B4615" t="s">
        <v>12</v>
      </c>
      <c r="C4615">
        <v>77</v>
      </c>
      <c r="D4615" t="str">
        <f t="shared" si="216"/>
        <v>60–79 Age Group</v>
      </c>
      <c r="E4615" t="s">
        <v>34</v>
      </c>
      <c r="F4615" t="s">
        <v>34</v>
      </c>
      <c r="G4615" t="s">
        <v>13</v>
      </c>
      <c r="H4615" t="s">
        <v>14</v>
      </c>
      <c r="I4615" t="s">
        <v>21</v>
      </c>
      <c r="J4615" s="5">
        <v>98.84</v>
      </c>
      <c r="K4615" s="5">
        <v>27.3</v>
      </c>
      <c r="L4615" s="4">
        <f t="shared" si="217"/>
        <v>28.25</v>
      </c>
      <c r="M4615" s="5">
        <f t="shared" si="218"/>
        <v>27.3</v>
      </c>
      <c r="N4615" t="s">
        <v>38</v>
      </c>
      <c r="O4615" t="s">
        <v>34</v>
      </c>
    </row>
    <row r="4616" spans="1:15" x14ac:dyDescent="0.25">
      <c r="A4616">
        <v>58586</v>
      </c>
      <c r="B4616" t="s">
        <v>12</v>
      </c>
      <c r="C4616">
        <v>77</v>
      </c>
      <c r="D4616" t="str">
        <f t="shared" si="216"/>
        <v>60–79 Age Group</v>
      </c>
      <c r="E4616" t="s">
        <v>13</v>
      </c>
      <c r="F4616" t="s">
        <v>13</v>
      </c>
      <c r="G4616" t="s">
        <v>13</v>
      </c>
      <c r="H4616" t="s">
        <v>20</v>
      </c>
      <c r="I4616" t="s">
        <v>15</v>
      </c>
      <c r="J4616" s="5">
        <v>80.92</v>
      </c>
      <c r="K4616" s="5">
        <v>28.9</v>
      </c>
      <c r="L4616" s="4">
        <f t="shared" si="217"/>
        <v>28.25</v>
      </c>
      <c r="M4616" s="5">
        <f t="shared" si="218"/>
        <v>28.9</v>
      </c>
      <c r="N4616" t="s">
        <v>29</v>
      </c>
      <c r="O4616" t="s">
        <v>34</v>
      </c>
    </row>
    <row r="4617" spans="1:15" x14ac:dyDescent="0.25">
      <c r="A4617">
        <v>61676</v>
      </c>
      <c r="B4617" t="s">
        <v>12</v>
      </c>
      <c r="C4617">
        <v>77</v>
      </c>
      <c r="D4617" t="str">
        <f t="shared" si="216"/>
        <v>60–79 Age Group</v>
      </c>
      <c r="E4617" t="s">
        <v>34</v>
      </c>
      <c r="F4617" t="s">
        <v>34</v>
      </c>
      <c r="G4617" t="s">
        <v>13</v>
      </c>
      <c r="H4617" t="s">
        <v>20</v>
      </c>
      <c r="I4617" t="s">
        <v>15</v>
      </c>
      <c r="J4617" s="5">
        <v>68.38</v>
      </c>
      <c r="K4617" s="5">
        <v>25.1</v>
      </c>
      <c r="L4617" s="4">
        <f t="shared" si="217"/>
        <v>28.25</v>
      </c>
      <c r="M4617" s="5">
        <f t="shared" si="218"/>
        <v>25.1</v>
      </c>
      <c r="N4617" t="s">
        <v>38</v>
      </c>
      <c r="O4617" t="s">
        <v>34</v>
      </c>
    </row>
    <row r="4618" spans="1:15" x14ac:dyDescent="0.25">
      <c r="A4618">
        <v>63058</v>
      </c>
      <c r="B4618" t="s">
        <v>19</v>
      </c>
      <c r="C4618">
        <v>77</v>
      </c>
      <c r="D4618" t="str">
        <f t="shared" si="216"/>
        <v>60–79 Age Group</v>
      </c>
      <c r="E4618" t="s">
        <v>34</v>
      </c>
      <c r="F4618" t="s">
        <v>13</v>
      </c>
      <c r="G4618" t="s">
        <v>13</v>
      </c>
      <c r="H4618" t="s">
        <v>14</v>
      </c>
      <c r="I4618" t="s">
        <v>21</v>
      </c>
      <c r="J4618" s="5">
        <v>183.1</v>
      </c>
      <c r="K4618" s="5" t="s">
        <v>4270</v>
      </c>
      <c r="L4618" s="4">
        <f t="shared" si="217"/>
        <v>28.25</v>
      </c>
      <c r="M4618" s="5">
        <f t="shared" si="218"/>
        <v>28.25</v>
      </c>
      <c r="N4618" t="s">
        <v>24</v>
      </c>
      <c r="O4618" t="s">
        <v>34</v>
      </c>
    </row>
    <row r="4619" spans="1:15" x14ac:dyDescent="0.25">
      <c r="A4619">
        <v>63912</v>
      </c>
      <c r="B4619" t="s">
        <v>19</v>
      </c>
      <c r="C4619">
        <v>77</v>
      </c>
      <c r="D4619" t="str">
        <f t="shared" si="216"/>
        <v>60–79 Age Group</v>
      </c>
      <c r="E4619" t="s">
        <v>34</v>
      </c>
      <c r="F4619" t="s">
        <v>34</v>
      </c>
      <c r="G4619" t="s">
        <v>13</v>
      </c>
      <c r="H4619" t="s">
        <v>43</v>
      </c>
      <c r="I4619" t="s">
        <v>21</v>
      </c>
      <c r="J4619" s="5">
        <v>167.59</v>
      </c>
      <c r="K4619" s="5">
        <v>34.299999999999997</v>
      </c>
      <c r="L4619" s="4">
        <f t="shared" si="217"/>
        <v>28.25</v>
      </c>
      <c r="M4619" s="5">
        <f t="shared" si="218"/>
        <v>34.299999999999997</v>
      </c>
      <c r="N4619" t="s">
        <v>18</v>
      </c>
      <c r="O4619" t="s">
        <v>34</v>
      </c>
    </row>
    <row r="4620" spans="1:15" x14ac:dyDescent="0.25">
      <c r="A4620">
        <v>63973</v>
      </c>
      <c r="B4620" t="s">
        <v>19</v>
      </c>
      <c r="C4620">
        <v>77</v>
      </c>
      <c r="D4620" t="str">
        <f t="shared" si="216"/>
        <v>60–79 Age Group</v>
      </c>
      <c r="E4620" t="s">
        <v>34</v>
      </c>
      <c r="F4620" t="s">
        <v>34</v>
      </c>
      <c r="G4620" t="s">
        <v>13</v>
      </c>
      <c r="H4620" t="s">
        <v>43</v>
      </c>
      <c r="I4620" t="s">
        <v>21</v>
      </c>
      <c r="J4620" s="5">
        <v>190.32</v>
      </c>
      <c r="K4620" s="5">
        <v>31.4</v>
      </c>
      <c r="L4620" s="4">
        <f t="shared" si="217"/>
        <v>28.25</v>
      </c>
      <c r="M4620" s="5">
        <f t="shared" si="218"/>
        <v>31.4</v>
      </c>
      <c r="N4620" t="s">
        <v>24</v>
      </c>
      <c r="O4620" t="s">
        <v>13</v>
      </c>
    </row>
    <row r="4621" spans="1:15" x14ac:dyDescent="0.25">
      <c r="A4621">
        <v>67890</v>
      </c>
      <c r="B4621" t="s">
        <v>12</v>
      </c>
      <c r="C4621">
        <v>77</v>
      </c>
      <c r="D4621" t="str">
        <f t="shared" si="216"/>
        <v>60–79 Age Group</v>
      </c>
      <c r="E4621" t="s">
        <v>34</v>
      </c>
      <c r="F4621" t="s">
        <v>13</v>
      </c>
      <c r="G4621" t="s">
        <v>13</v>
      </c>
      <c r="H4621" t="s">
        <v>14</v>
      </c>
      <c r="I4621" t="s">
        <v>15</v>
      </c>
      <c r="J4621" s="5">
        <v>102.96</v>
      </c>
      <c r="K4621" s="5">
        <v>20.9</v>
      </c>
      <c r="L4621" s="4">
        <f t="shared" si="217"/>
        <v>28.25</v>
      </c>
      <c r="M4621" s="5">
        <f t="shared" si="218"/>
        <v>20.9</v>
      </c>
      <c r="N4621" t="s">
        <v>18</v>
      </c>
      <c r="O4621" t="s">
        <v>34</v>
      </c>
    </row>
    <row r="4622" spans="1:15" x14ac:dyDescent="0.25">
      <c r="A4622">
        <v>69259</v>
      </c>
      <c r="B4622" t="s">
        <v>19</v>
      </c>
      <c r="C4622">
        <v>77</v>
      </c>
      <c r="D4622" t="str">
        <f t="shared" si="216"/>
        <v>60–79 Age Group</v>
      </c>
      <c r="E4622" t="s">
        <v>34</v>
      </c>
      <c r="F4622" t="s">
        <v>34</v>
      </c>
      <c r="G4622" t="s">
        <v>13</v>
      </c>
      <c r="H4622" t="s">
        <v>14</v>
      </c>
      <c r="I4622" t="s">
        <v>21</v>
      </c>
      <c r="J4622" s="5">
        <v>100.85</v>
      </c>
      <c r="K4622" s="5">
        <v>29.5</v>
      </c>
      <c r="L4622" s="4">
        <f t="shared" si="217"/>
        <v>28.25</v>
      </c>
      <c r="M4622" s="5">
        <f t="shared" si="218"/>
        <v>29.5</v>
      </c>
      <c r="N4622" t="s">
        <v>29</v>
      </c>
      <c r="O4622" t="s">
        <v>34</v>
      </c>
    </row>
    <row r="4623" spans="1:15" x14ac:dyDescent="0.25">
      <c r="A4623">
        <v>69750</v>
      </c>
      <c r="B4623" t="s">
        <v>19</v>
      </c>
      <c r="C4623">
        <v>77</v>
      </c>
      <c r="D4623" t="str">
        <f t="shared" si="216"/>
        <v>60–79 Age Group</v>
      </c>
      <c r="E4623" t="s">
        <v>34</v>
      </c>
      <c r="F4623" t="s">
        <v>34</v>
      </c>
      <c r="G4623" t="s">
        <v>13</v>
      </c>
      <c r="H4623" t="s">
        <v>20</v>
      </c>
      <c r="I4623" t="s">
        <v>15</v>
      </c>
      <c r="J4623" s="5">
        <v>151.22999999999999</v>
      </c>
      <c r="K4623" s="5">
        <v>24.9</v>
      </c>
      <c r="L4623" s="4">
        <f t="shared" si="217"/>
        <v>28.25</v>
      </c>
      <c r="M4623" s="5">
        <f t="shared" si="218"/>
        <v>24.9</v>
      </c>
      <c r="N4623" t="s">
        <v>24</v>
      </c>
      <c r="O4623" t="s">
        <v>34</v>
      </c>
    </row>
    <row r="4624" spans="1:15" x14ac:dyDescent="0.25">
      <c r="A4624">
        <v>394</v>
      </c>
      <c r="B4624" t="s">
        <v>12</v>
      </c>
      <c r="C4624">
        <v>78</v>
      </c>
      <c r="D4624" t="str">
        <f t="shared" si="216"/>
        <v>60–79 Age Group</v>
      </c>
      <c r="E4624" t="s">
        <v>13</v>
      </c>
      <c r="F4624" t="s">
        <v>34</v>
      </c>
      <c r="G4624" t="s">
        <v>13</v>
      </c>
      <c r="H4624" t="s">
        <v>20</v>
      </c>
      <c r="I4624" t="s">
        <v>21</v>
      </c>
      <c r="J4624" s="5">
        <v>75.19</v>
      </c>
      <c r="K4624" s="5">
        <v>27.6</v>
      </c>
      <c r="L4624" s="4">
        <f t="shared" si="217"/>
        <v>28.25</v>
      </c>
      <c r="M4624" s="5">
        <f t="shared" si="218"/>
        <v>27.6</v>
      </c>
      <c r="N4624" t="s">
        <v>24</v>
      </c>
      <c r="O4624" t="s">
        <v>34</v>
      </c>
    </row>
    <row r="4625" spans="1:15" x14ac:dyDescent="0.25">
      <c r="A4625">
        <v>2005</v>
      </c>
      <c r="B4625" t="s">
        <v>12</v>
      </c>
      <c r="C4625">
        <v>78</v>
      </c>
      <c r="D4625" t="str">
        <f t="shared" si="216"/>
        <v>60–79 Age Group</v>
      </c>
      <c r="E4625" t="s">
        <v>34</v>
      </c>
      <c r="F4625" t="s">
        <v>13</v>
      </c>
      <c r="G4625" t="s">
        <v>13</v>
      </c>
      <c r="H4625" t="s">
        <v>20</v>
      </c>
      <c r="I4625" t="s">
        <v>15</v>
      </c>
      <c r="J4625" s="5">
        <v>169.43</v>
      </c>
      <c r="K4625" s="5">
        <v>23.5</v>
      </c>
      <c r="L4625" s="4">
        <f t="shared" si="217"/>
        <v>28.25</v>
      </c>
      <c r="M4625" s="5">
        <f t="shared" si="218"/>
        <v>23.5</v>
      </c>
      <c r="N4625" t="s">
        <v>18</v>
      </c>
      <c r="O4625" t="s">
        <v>34</v>
      </c>
    </row>
    <row r="4626" spans="1:15" x14ac:dyDescent="0.25">
      <c r="A4626">
        <v>2296</v>
      </c>
      <c r="B4626" t="s">
        <v>12</v>
      </c>
      <c r="C4626">
        <v>78</v>
      </c>
      <c r="D4626" t="str">
        <f t="shared" si="216"/>
        <v>60–79 Age Group</v>
      </c>
      <c r="E4626" t="s">
        <v>13</v>
      </c>
      <c r="F4626" t="s">
        <v>34</v>
      </c>
      <c r="G4626" t="s">
        <v>13</v>
      </c>
      <c r="H4626" t="s">
        <v>20</v>
      </c>
      <c r="I4626" t="s">
        <v>15</v>
      </c>
      <c r="J4626" s="5">
        <v>90.19</v>
      </c>
      <c r="K4626" s="5" t="s">
        <v>4270</v>
      </c>
      <c r="L4626" s="4">
        <f t="shared" si="217"/>
        <v>28.25</v>
      </c>
      <c r="M4626" s="5">
        <f t="shared" si="218"/>
        <v>28.25</v>
      </c>
      <c r="N4626" t="s">
        <v>38</v>
      </c>
      <c r="O4626" t="s">
        <v>34</v>
      </c>
    </row>
    <row r="4627" spans="1:15" x14ac:dyDescent="0.25">
      <c r="A4627">
        <v>2390</v>
      </c>
      <c r="B4627" t="s">
        <v>12</v>
      </c>
      <c r="C4627">
        <v>78</v>
      </c>
      <c r="D4627" t="str">
        <f t="shared" si="216"/>
        <v>60–79 Age Group</v>
      </c>
      <c r="E4627" t="s">
        <v>34</v>
      </c>
      <c r="F4627" t="s">
        <v>34</v>
      </c>
      <c r="G4627" t="s">
        <v>13</v>
      </c>
      <c r="H4627" t="s">
        <v>20</v>
      </c>
      <c r="I4627" t="s">
        <v>15</v>
      </c>
      <c r="J4627" s="5">
        <v>116.1</v>
      </c>
      <c r="K4627" s="5">
        <v>27.1</v>
      </c>
      <c r="L4627" s="4">
        <f t="shared" si="217"/>
        <v>28.25</v>
      </c>
      <c r="M4627" s="5">
        <f t="shared" si="218"/>
        <v>27.1</v>
      </c>
      <c r="N4627" t="s">
        <v>24</v>
      </c>
      <c r="O4627" t="s">
        <v>13</v>
      </c>
    </row>
    <row r="4628" spans="1:15" x14ac:dyDescent="0.25">
      <c r="A4628">
        <v>2458</v>
      </c>
      <c r="B4628" t="s">
        <v>19</v>
      </c>
      <c r="C4628">
        <v>78</v>
      </c>
      <c r="D4628" t="str">
        <f t="shared" si="216"/>
        <v>60–79 Age Group</v>
      </c>
      <c r="E4628" t="s">
        <v>34</v>
      </c>
      <c r="F4628" t="s">
        <v>34</v>
      </c>
      <c r="G4628" t="s">
        <v>13</v>
      </c>
      <c r="H4628" t="s">
        <v>14</v>
      </c>
      <c r="I4628" t="s">
        <v>21</v>
      </c>
      <c r="J4628" s="5">
        <v>235.63</v>
      </c>
      <c r="K4628" s="5">
        <v>32.299999999999997</v>
      </c>
      <c r="L4628" s="4">
        <f t="shared" si="217"/>
        <v>28.25</v>
      </c>
      <c r="M4628" s="5">
        <f t="shared" si="218"/>
        <v>32.299999999999997</v>
      </c>
      <c r="N4628" t="s">
        <v>24</v>
      </c>
      <c r="O4628" t="s">
        <v>13</v>
      </c>
    </row>
    <row r="4629" spans="1:15" x14ac:dyDescent="0.25">
      <c r="A4629">
        <v>2544</v>
      </c>
      <c r="B4629" t="s">
        <v>12</v>
      </c>
      <c r="C4629">
        <v>78</v>
      </c>
      <c r="D4629" t="str">
        <f t="shared" si="216"/>
        <v>60–79 Age Group</v>
      </c>
      <c r="E4629" t="s">
        <v>34</v>
      </c>
      <c r="F4629" t="s">
        <v>34</v>
      </c>
      <c r="G4629" t="s">
        <v>13</v>
      </c>
      <c r="H4629" t="s">
        <v>14</v>
      </c>
      <c r="I4629" t="s">
        <v>15</v>
      </c>
      <c r="J4629" s="5">
        <v>208.85</v>
      </c>
      <c r="K4629" s="5">
        <v>24.4</v>
      </c>
      <c r="L4629" s="4">
        <f t="shared" si="217"/>
        <v>28.25</v>
      </c>
      <c r="M4629" s="5">
        <f t="shared" si="218"/>
        <v>24.4</v>
      </c>
      <c r="N4629" t="s">
        <v>18</v>
      </c>
      <c r="O4629" t="s">
        <v>34</v>
      </c>
    </row>
    <row r="4630" spans="1:15" x14ac:dyDescent="0.25">
      <c r="A4630">
        <v>3352</v>
      </c>
      <c r="B4630" t="s">
        <v>12</v>
      </c>
      <c r="C4630">
        <v>78</v>
      </c>
      <c r="D4630" t="str">
        <f t="shared" si="216"/>
        <v>60–79 Age Group</v>
      </c>
      <c r="E4630" t="s">
        <v>13</v>
      </c>
      <c r="F4630" t="s">
        <v>34</v>
      </c>
      <c r="G4630" t="s">
        <v>13</v>
      </c>
      <c r="H4630" t="s">
        <v>20</v>
      </c>
      <c r="I4630" t="s">
        <v>15</v>
      </c>
      <c r="J4630" s="5">
        <v>93.13</v>
      </c>
      <c r="K4630" s="5" t="s">
        <v>4270</v>
      </c>
      <c r="L4630" s="4">
        <f t="shared" si="217"/>
        <v>28.25</v>
      </c>
      <c r="M4630" s="5">
        <f t="shared" si="218"/>
        <v>28.25</v>
      </c>
      <c r="N4630" t="s">
        <v>18</v>
      </c>
      <c r="O4630" t="s">
        <v>13</v>
      </c>
    </row>
    <row r="4631" spans="1:15" x14ac:dyDescent="0.25">
      <c r="A4631">
        <v>3609</v>
      </c>
      <c r="B4631" t="s">
        <v>12</v>
      </c>
      <c r="C4631">
        <v>78</v>
      </c>
      <c r="D4631" t="str">
        <f t="shared" si="216"/>
        <v>60–79 Age Group</v>
      </c>
      <c r="E4631" t="s">
        <v>34</v>
      </c>
      <c r="F4631" t="s">
        <v>34</v>
      </c>
      <c r="G4631" t="s">
        <v>13</v>
      </c>
      <c r="H4631" t="s">
        <v>14</v>
      </c>
      <c r="I4631" t="s">
        <v>15</v>
      </c>
      <c r="J4631" s="5">
        <v>80.44</v>
      </c>
      <c r="K4631" s="5">
        <v>29</v>
      </c>
      <c r="L4631" s="4">
        <f t="shared" si="217"/>
        <v>28.25</v>
      </c>
      <c r="M4631" s="5">
        <f t="shared" si="218"/>
        <v>29</v>
      </c>
      <c r="N4631" t="s">
        <v>24</v>
      </c>
      <c r="O4631" t="s">
        <v>34</v>
      </c>
    </row>
    <row r="4632" spans="1:15" x14ac:dyDescent="0.25">
      <c r="A4632">
        <v>4651</v>
      </c>
      <c r="B4632" t="s">
        <v>12</v>
      </c>
      <c r="C4632">
        <v>78</v>
      </c>
      <c r="D4632" t="str">
        <f t="shared" si="216"/>
        <v>60–79 Age Group</v>
      </c>
      <c r="E4632" t="s">
        <v>34</v>
      </c>
      <c r="F4632" t="s">
        <v>34</v>
      </c>
      <c r="G4632" t="s">
        <v>13</v>
      </c>
      <c r="H4632" t="s">
        <v>14</v>
      </c>
      <c r="I4632" t="s">
        <v>21</v>
      </c>
      <c r="J4632" s="5">
        <v>78.03</v>
      </c>
      <c r="K4632" s="5">
        <v>23.9</v>
      </c>
      <c r="L4632" s="4">
        <f t="shared" si="217"/>
        <v>28.25</v>
      </c>
      <c r="M4632" s="5">
        <f t="shared" si="218"/>
        <v>23.9</v>
      </c>
      <c r="N4632" t="s">
        <v>18</v>
      </c>
      <c r="O4632" t="s">
        <v>13</v>
      </c>
    </row>
    <row r="4633" spans="1:15" x14ac:dyDescent="0.25">
      <c r="A4633">
        <v>4750</v>
      </c>
      <c r="B4633" t="s">
        <v>12</v>
      </c>
      <c r="C4633">
        <v>78</v>
      </c>
      <c r="D4633" t="str">
        <f t="shared" si="216"/>
        <v>60–79 Age Group</v>
      </c>
      <c r="E4633" t="s">
        <v>34</v>
      </c>
      <c r="F4633" t="s">
        <v>34</v>
      </c>
      <c r="G4633" t="s">
        <v>13</v>
      </c>
      <c r="H4633" t="s">
        <v>14</v>
      </c>
      <c r="I4633" t="s">
        <v>15</v>
      </c>
      <c r="J4633" s="5">
        <v>85.03</v>
      </c>
      <c r="K4633" s="5">
        <v>26.1</v>
      </c>
      <c r="L4633" s="4">
        <f t="shared" si="217"/>
        <v>28.25</v>
      </c>
      <c r="M4633" s="5">
        <f t="shared" si="218"/>
        <v>26.1</v>
      </c>
      <c r="N4633" t="s">
        <v>18</v>
      </c>
      <c r="O4633" t="s">
        <v>34</v>
      </c>
    </row>
    <row r="4634" spans="1:15" x14ac:dyDescent="0.25">
      <c r="A4634">
        <v>5987</v>
      </c>
      <c r="B4634" t="s">
        <v>19</v>
      </c>
      <c r="C4634">
        <v>78</v>
      </c>
      <c r="D4634" t="str">
        <f t="shared" si="216"/>
        <v>60–79 Age Group</v>
      </c>
      <c r="E4634" t="s">
        <v>34</v>
      </c>
      <c r="F4634" t="s">
        <v>34</v>
      </c>
      <c r="G4634" t="s">
        <v>13</v>
      </c>
      <c r="H4634" t="s">
        <v>14</v>
      </c>
      <c r="I4634" t="s">
        <v>15</v>
      </c>
      <c r="J4634" s="5">
        <v>89.42</v>
      </c>
      <c r="K4634" s="5">
        <v>24.1</v>
      </c>
      <c r="L4634" s="4">
        <f t="shared" si="217"/>
        <v>28.25</v>
      </c>
      <c r="M4634" s="5">
        <f t="shared" si="218"/>
        <v>24.1</v>
      </c>
      <c r="N4634" t="s">
        <v>24</v>
      </c>
      <c r="O4634" t="s">
        <v>34</v>
      </c>
    </row>
    <row r="4635" spans="1:15" x14ac:dyDescent="0.25">
      <c r="A4635">
        <v>6032</v>
      </c>
      <c r="B4635" t="s">
        <v>12</v>
      </c>
      <c r="C4635">
        <v>78</v>
      </c>
      <c r="D4635" t="str">
        <f t="shared" si="216"/>
        <v>60–79 Age Group</v>
      </c>
      <c r="E4635" t="s">
        <v>34</v>
      </c>
      <c r="F4635" t="s">
        <v>34</v>
      </c>
      <c r="G4635" t="s">
        <v>13</v>
      </c>
      <c r="H4635" t="s">
        <v>20</v>
      </c>
      <c r="I4635" t="s">
        <v>15</v>
      </c>
      <c r="J4635" s="5">
        <v>201.58</v>
      </c>
      <c r="K4635" s="5">
        <v>30.6</v>
      </c>
      <c r="L4635" s="4">
        <f t="shared" si="217"/>
        <v>28.25</v>
      </c>
      <c r="M4635" s="5">
        <f t="shared" si="218"/>
        <v>30.6</v>
      </c>
      <c r="N4635" t="s">
        <v>38</v>
      </c>
      <c r="O4635" t="s">
        <v>34</v>
      </c>
    </row>
    <row r="4636" spans="1:15" x14ac:dyDescent="0.25">
      <c r="A4636">
        <v>6472</v>
      </c>
      <c r="B4636" t="s">
        <v>19</v>
      </c>
      <c r="C4636">
        <v>78</v>
      </c>
      <c r="D4636" t="str">
        <f t="shared" si="216"/>
        <v>60–79 Age Group</v>
      </c>
      <c r="E4636" t="s">
        <v>34</v>
      </c>
      <c r="F4636" t="s">
        <v>34</v>
      </c>
      <c r="G4636" t="s">
        <v>13</v>
      </c>
      <c r="H4636" t="s">
        <v>43</v>
      </c>
      <c r="I4636" t="s">
        <v>15</v>
      </c>
      <c r="J4636" s="5">
        <v>101.76</v>
      </c>
      <c r="K4636" s="5" t="s">
        <v>4270</v>
      </c>
      <c r="L4636" s="4">
        <f t="shared" si="217"/>
        <v>28.25</v>
      </c>
      <c r="M4636" s="5">
        <f t="shared" si="218"/>
        <v>28.25</v>
      </c>
      <c r="N4636" t="s">
        <v>29</v>
      </c>
      <c r="O4636" t="s">
        <v>34</v>
      </c>
    </row>
    <row r="4637" spans="1:15" x14ac:dyDescent="0.25">
      <c r="A4637">
        <v>7892</v>
      </c>
      <c r="B4637" t="s">
        <v>12</v>
      </c>
      <c r="C4637">
        <v>78</v>
      </c>
      <c r="D4637" t="str">
        <f t="shared" si="216"/>
        <v>60–79 Age Group</v>
      </c>
      <c r="E4637" t="s">
        <v>34</v>
      </c>
      <c r="F4637" t="s">
        <v>34</v>
      </c>
      <c r="G4637" t="s">
        <v>13</v>
      </c>
      <c r="H4637" t="s">
        <v>14</v>
      </c>
      <c r="I4637" t="s">
        <v>15</v>
      </c>
      <c r="J4637" s="5">
        <v>74.7</v>
      </c>
      <c r="K4637" s="5">
        <v>28.8</v>
      </c>
      <c r="L4637" s="4">
        <f t="shared" si="217"/>
        <v>28.25</v>
      </c>
      <c r="M4637" s="5">
        <f t="shared" si="218"/>
        <v>28.8</v>
      </c>
      <c r="N4637" t="s">
        <v>18</v>
      </c>
      <c r="O4637" t="s">
        <v>34</v>
      </c>
    </row>
    <row r="4638" spans="1:15" x14ac:dyDescent="0.25">
      <c r="A4638">
        <v>8213</v>
      </c>
      <c r="B4638" t="s">
        <v>12</v>
      </c>
      <c r="C4638">
        <v>78</v>
      </c>
      <c r="D4638" t="str">
        <f t="shared" si="216"/>
        <v>60–79 Age Group</v>
      </c>
      <c r="E4638" t="s">
        <v>34</v>
      </c>
      <c r="F4638" t="s">
        <v>13</v>
      </c>
      <c r="G4638" t="s">
        <v>13</v>
      </c>
      <c r="H4638" t="s">
        <v>14</v>
      </c>
      <c r="I4638" t="s">
        <v>15</v>
      </c>
      <c r="J4638" s="5">
        <v>219.84</v>
      </c>
      <c r="K4638" s="5" t="s">
        <v>4270</v>
      </c>
      <c r="L4638" s="4">
        <f t="shared" si="217"/>
        <v>28.25</v>
      </c>
      <c r="M4638" s="5">
        <f t="shared" si="218"/>
        <v>28.25</v>
      </c>
      <c r="N4638" t="s">
        <v>38</v>
      </c>
      <c r="O4638" t="s">
        <v>13</v>
      </c>
    </row>
    <row r="4639" spans="1:15" x14ac:dyDescent="0.25">
      <c r="A4639">
        <v>8614</v>
      </c>
      <c r="B4639" t="s">
        <v>12</v>
      </c>
      <c r="C4639">
        <v>78</v>
      </c>
      <c r="D4639" t="str">
        <f t="shared" si="216"/>
        <v>60–79 Age Group</v>
      </c>
      <c r="E4639" t="s">
        <v>34</v>
      </c>
      <c r="F4639" t="s">
        <v>13</v>
      </c>
      <c r="G4639" t="s">
        <v>13</v>
      </c>
      <c r="H4639" t="s">
        <v>20</v>
      </c>
      <c r="I4639" t="s">
        <v>15</v>
      </c>
      <c r="J4639" s="5">
        <v>101.53</v>
      </c>
      <c r="K4639" s="5">
        <v>24.1</v>
      </c>
      <c r="L4639" s="4">
        <f t="shared" si="217"/>
        <v>28.25</v>
      </c>
      <c r="M4639" s="5">
        <f t="shared" si="218"/>
        <v>24.1</v>
      </c>
      <c r="N4639" t="s">
        <v>18</v>
      </c>
      <c r="O4639" t="s">
        <v>34</v>
      </c>
    </row>
    <row r="4640" spans="1:15" x14ac:dyDescent="0.25">
      <c r="A4640">
        <v>8644</v>
      </c>
      <c r="B4640" t="s">
        <v>19</v>
      </c>
      <c r="C4640">
        <v>78</v>
      </c>
      <c r="D4640" t="str">
        <f t="shared" si="216"/>
        <v>60–79 Age Group</v>
      </c>
      <c r="E4640" t="s">
        <v>34</v>
      </c>
      <c r="F4640" t="s">
        <v>13</v>
      </c>
      <c r="G4640" t="s">
        <v>13</v>
      </c>
      <c r="H4640" t="s">
        <v>14</v>
      </c>
      <c r="I4640" t="s">
        <v>21</v>
      </c>
      <c r="J4640" s="5">
        <v>81.99</v>
      </c>
      <c r="K4640" s="5">
        <v>27.3</v>
      </c>
      <c r="L4640" s="4">
        <f t="shared" si="217"/>
        <v>28.25</v>
      </c>
      <c r="M4640" s="5">
        <f t="shared" si="218"/>
        <v>27.3</v>
      </c>
      <c r="N4640" t="s">
        <v>18</v>
      </c>
      <c r="O4640" t="s">
        <v>34</v>
      </c>
    </row>
    <row r="4641" spans="1:15" x14ac:dyDescent="0.25">
      <c r="A4641">
        <v>9026</v>
      </c>
      <c r="B4641" t="s">
        <v>19</v>
      </c>
      <c r="C4641">
        <v>78</v>
      </c>
      <c r="D4641" t="str">
        <f t="shared" si="216"/>
        <v>60–79 Age Group</v>
      </c>
      <c r="E4641" t="s">
        <v>13</v>
      </c>
      <c r="F4641" t="s">
        <v>34</v>
      </c>
      <c r="G4641" t="s">
        <v>13</v>
      </c>
      <c r="H4641" t="s">
        <v>20</v>
      </c>
      <c r="I4641" t="s">
        <v>15</v>
      </c>
      <c r="J4641" s="5">
        <v>191.33</v>
      </c>
      <c r="K4641" s="5">
        <v>24.5</v>
      </c>
      <c r="L4641" s="4">
        <f t="shared" si="217"/>
        <v>28.25</v>
      </c>
      <c r="M4641" s="5">
        <f t="shared" si="218"/>
        <v>24.5</v>
      </c>
      <c r="N4641" t="s">
        <v>24</v>
      </c>
      <c r="O4641" t="s">
        <v>34</v>
      </c>
    </row>
    <row r="4642" spans="1:15" x14ac:dyDescent="0.25">
      <c r="A4642">
        <v>11120</v>
      </c>
      <c r="B4642" t="s">
        <v>19</v>
      </c>
      <c r="C4642">
        <v>78</v>
      </c>
      <c r="D4642" t="str">
        <f t="shared" si="216"/>
        <v>60–79 Age Group</v>
      </c>
      <c r="E4642" t="s">
        <v>13</v>
      </c>
      <c r="F4642" t="s">
        <v>34</v>
      </c>
      <c r="G4642" t="s">
        <v>13</v>
      </c>
      <c r="H4642" t="s">
        <v>14</v>
      </c>
      <c r="I4642" t="s">
        <v>15</v>
      </c>
      <c r="J4642" s="5">
        <v>218.46</v>
      </c>
      <c r="K4642" s="5">
        <v>34.299999999999997</v>
      </c>
      <c r="L4642" s="4">
        <f t="shared" si="217"/>
        <v>28.25</v>
      </c>
      <c r="M4642" s="5">
        <f t="shared" si="218"/>
        <v>34.299999999999997</v>
      </c>
      <c r="N4642" t="s">
        <v>24</v>
      </c>
      <c r="O4642" t="s">
        <v>34</v>
      </c>
    </row>
    <row r="4643" spans="1:15" x14ac:dyDescent="0.25">
      <c r="A4643">
        <v>11250</v>
      </c>
      <c r="B4643" t="s">
        <v>12</v>
      </c>
      <c r="C4643">
        <v>78</v>
      </c>
      <c r="D4643" t="str">
        <f t="shared" si="216"/>
        <v>60–79 Age Group</v>
      </c>
      <c r="E4643" t="s">
        <v>34</v>
      </c>
      <c r="F4643" t="s">
        <v>34</v>
      </c>
      <c r="G4643" t="s">
        <v>13</v>
      </c>
      <c r="H4643" t="s">
        <v>20</v>
      </c>
      <c r="I4643" t="s">
        <v>21</v>
      </c>
      <c r="J4643" s="5">
        <v>93.85</v>
      </c>
      <c r="K4643" s="5">
        <v>22.7</v>
      </c>
      <c r="L4643" s="4">
        <f t="shared" si="217"/>
        <v>28.25</v>
      </c>
      <c r="M4643" s="5">
        <f t="shared" si="218"/>
        <v>22.7</v>
      </c>
      <c r="N4643" t="s">
        <v>18</v>
      </c>
      <c r="O4643" t="s">
        <v>34</v>
      </c>
    </row>
    <row r="4644" spans="1:15" x14ac:dyDescent="0.25">
      <c r="A4644">
        <v>11312</v>
      </c>
      <c r="B4644" t="s">
        <v>19</v>
      </c>
      <c r="C4644">
        <v>78</v>
      </c>
      <c r="D4644" t="str">
        <f t="shared" si="216"/>
        <v>60–79 Age Group</v>
      </c>
      <c r="E4644" t="s">
        <v>34</v>
      </c>
      <c r="F4644" t="s">
        <v>34</v>
      </c>
      <c r="G4644" t="s">
        <v>13</v>
      </c>
      <c r="H4644" t="s">
        <v>20</v>
      </c>
      <c r="I4644" t="s">
        <v>21</v>
      </c>
      <c r="J4644" s="5">
        <v>208.99</v>
      </c>
      <c r="K4644" s="5">
        <v>31.4</v>
      </c>
      <c r="L4644" s="4">
        <f t="shared" si="217"/>
        <v>28.25</v>
      </c>
      <c r="M4644" s="5">
        <f t="shared" si="218"/>
        <v>31.4</v>
      </c>
      <c r="N4644" t="s">
        <v>18</v>
      </c>
      <c r="O4644" t="s">
        <v>34</v>
      </c>
    </row>
    <row r="4645" spans="1:15" x14ac:dyDescent="0.25">
      <c r="A4645">
        <v>15102</v>
      </c>
      <c r="B4645" t="s">
        <v>12</v>
      </c>
      <c r="C4645">
        <v>78</v>
      </c>
      <c r="D4645" t="str">
        <f t="shared" si="216"/>
        <v>60–79 Age Group</v>
      </c>
      <c r="E4645" t="s">
        <v>13</v>
      </c>
      <c r="F4645" t="s">
        <v>34</v>
      </c>
      <c r="G4645" t="s">
        <v>13</v>
      </c>
      <c r="H4645" t="s">
        <v>14</v>
      </c>
      <c r="I4645" t="s">
        <v>15</v>
      </c>
      <c r="J4645" s="5">
        <v>75.319999999999993</v>
      </c>
      <c r="K4645" s="5" t="s">
        <v>4270</v>
      </c>
      <c r="L4645" s="4">
        <f t="shared" si="217"/>
        <v>28.25</v>
      </c>
      <c r="M4645" s="5">
        <f t="shared" si="218"/>
        <v>28.25</v>
      </c>
      <c r="N4645" t="s">
        <v>18</v>
      </c>
      <c r="O4645" t="s">
        <v>13</v>
      </c>
    </row>
    <row r="4646" spans="1:15" x14ac:dyDescent="0.25">
      <c r="A4646">
        <v>15135</v>
      </c>
      <c r="B4646" t="s">
        <v>19</v>
      </c>
      <c r="C4646">
        <v>78</v>
      </c>
      <c r="D4646" t="str">
        <f t="shared" si="216"/>
        <v>60–79 Age Group</v>
      </c>
      <c r="E4646" t="s">
        <v>34</v>
      </c>
      <c r="F4646" t="s">
        <v>13</v>
      </c>
      <c r="G4646" t="s">
        <v>13</v>
      </c>
      <c r="H4646" t="s">
        <v>14</v>
      </c>
      <c r="I4646" t="s">
        <v>21</v>
      </c>
      <c r="J4646" s="5">
        <v>221.06</v>
      </c>
      <c r="K4646" s="5">
        <v>25.5</v>
      </c>
      <c r="L4646" s="4">
        <f t="shared" si="217"/>
        <v>28.25</v>
      </c>
      <c r="M4646" s="5">
        <f t="shared" si="218"/>
        <v>25.5</v>
      </c>
      <c r="N4646" t="s">
        <v>18</v>
      </c>
      <c r="O4646" t="s">
        <v>34</v>
      </c>
    </row>
    <row r="4647" spans="1:15" x14ac:dyDescent="0.25">
      <c r="A4647">
        <v>16136</v>
      </c>
      <c r="B4647" t="s">
        <v>19</v>
      </c>
      <c r="C4647">
        <v>78</v>
      </c>
      <c r="D4647" t="str">
        <f t="shared" si="216"/>
        <v>60–79 Age Group</v>
      </c>
      <c r="E4647" t="s">
        <v>34</v>
      </c>
      <c r="F4647" t="s">
        <v>34</v>
      </c>
      <c r="G4647" t="s">
        <v>13</v>
      </c>
      <c r="H4647" t="s">
        <v>20</v>
      </c>
      <c r="I4647" t="s">
        <v>15</v>
      </c>
      <c r="J4647" s="5">
        <v>84.21</v>
      </c>
      <c r="K4647" s="5">
        <v>33.700000000000003</v>
      </c>
      <c r="L4647" s="4">
        <f t="shared" si="217"/>
        <v>28.25</v>
      </c>
      <c r="M4647" s="5">
        <f t="shared" si="218"/>
        <v>33.700000000000003</v>
      </c>
      <c r="N4647" t="s">
        <v>24</v>
      </c>
      <c r="O4647" t="s">
        <v>34</v>
      </c>
    </row>
    <row r="4648" spans="1:15" x14ac:dyDescent="0.25">
      <c r="A4648">
        <v>16513</v>
      </c>
      <c r="B4648" t="s">
        <v>12</v>
      </c>
      <c r="C4648">
        <v>78</v>
      </c>
      <c r="D4648" t="str">
        <f t="shared" si="216"/>
        <v>60–79 Age Group</v>
      </c>
      <c r="E4648" t="s">
        <v>34</v>
      </c>
      <c r="F4648" t="s">
        <v>34</v>
      </c>
      <c r="G4648" t="s">
        <v>13</v>
      </c>
      <c r="H4648" t="s">
        <v>14</v>
      </c>
      <c r="I4648" t="s">
        <v>15</v>
      </c>
      <c r="J4648" s="5">
        <v>104.37</v>
      </c>
      <c r="K4648" s="5">
        <v>29.7</v>
      </c>
      <c r="L4648" s="4">
        <f t="shared" si="217"/>
        <v>28.25</v>
      </c>
      <c r="M4648" s="5">
        <f t="shared" si="218"/>
        <v>29.7</v>
      </c>
      <c r="N4648" t="s">
        <v>24</v>
      </c>
      <c r="O4648" t="s">
        <v>34</v>
      </c>
    </row>
    <row r="4649" spans="1:15" x14ac:dyDescent="0.25">
      <c r="A4649">
        <v>16817</v>
      </c>
      <c r="B4649" t="s">
        <v>19</v>
      </c>
      <c r="C4649">
        <v>78</v>
      </c>
      <c r="D4649" t="str">
        <f t="shared" si="216"/>
        <v>60–79 Age Group</v>
      </c>
      <c r="E4649" t="s">
        <v>13</v>
      </c>
      <c r="F4649" t="s">
        <v>34</v>
      </c>
      <c r="G4649" t="s">
        <v>34</v>
      </c>
      <c r="H4649" t="s">
        <v>14</v>
      </c>
      <c r="I4649" t="s">
        <v>15</v>
      </c>
      <c r="J4649" s="5">
        <v>130.54</v>
      </c>
      <c r="K4649" s="5">
        <v>20.100000000000001</v>
      </c>
      <c r="L4649" s="4">
        <f t="shared" si="217"/>
        <v>28.25</v>
      </c>
      <c r="M4649" s="5">
        <f t="shared" si="218"/>
        <v>20.100000000000001</v>
      </c>
      <c r="N4649" t="s">
        <v>24</v>
      </c>
      <c r="O4649" t="s">
        <v>13</v>
      </c>
    </row>
    <row r="4650" spans="1:15" x14ac:dyDescent="0.25">
      <c r="A4650">
        <v>17013</v>
      </c>
      <c r="B4650" t="s">
        <v>12</v>
      </c>
      <c r="C4650">
        <v>78</v>
      </c>
      <c r="D4650" t="str">
        <f t="shared" si="216"/>
        <v>60–79 Age Group</v>
      </c>
      <c r="E4650" t="s">
        <v>13</v>
      </c>
      <c r="F4650" t="s">
        <v>34</v>
      </c>
      <c r="G4650" t="s">
        <v>34</v>
      </c>
      <c r="H4650" t="s">
        <v>14</v>
      </c>
      <c r="I4650" t="s">
        <v>15</v>
      </c>
      <c r="J4650" s="5">
        <v>113.01</v>
      </c>
      <c r="K4650" s="5">
        <v>24</v>
      </c>
      <c r="L4650" s="4">
        <f t="shared" si="217"/>
        <v>28.25</v>
      </c>
      <c r="M4650" s="5">
        <f t="shared" si="218"/>
        <v>24</v>
      </c>
      <c r="N4650" t="s">
        <v>24</v>
      </c>
      <c r="O4650" t="s">
        <v>13</v>
      </c>
    </row>
    <row r="4651" spans="1:15" x14ac:dyDescent="0.25">
      <c r="A4651">
        <v>18263</v>
      </c>
      <c r="B4651" t="s">
        <v>19</v>
      </c>
      <c r="C4651">
        <v>78</v>
      </c>
      <c r="D4651" t="str">
        <f t="shared" si="216"/>
        <v>60–79 Age Group</v>
      </c>
      <c r="E4651" t="s">
        <v>34</v>
      </c>
      <c r="F4651" t="s">
        <v>34</v>
      </c>
      <c r="G4651" t="s">
        <v>13</v>
      </c>
      <c r="H4651" t="s">
        <v>20</v>
      </c>
      <c r="I4651" t="s">
        <v>15</v>
      </c>
      <c r="J4651" s="5">
        <v>234.06</v>
      </c>
      <c r="K4651" s="5">
        <v>33.700000000000003</v>
      </c>
      <c r="L4651" s="4">
        <f t="shared" si="217"/>
        <v>28.25</v>
      </c>
      <c r="M4651" s="5">
        <f t="shared" si="218"/>
        <v>33.700000000000003</v>
      </c>
      <c r="N4651" t="s">
        <v>24</v>
      </c>
      <c r="O4651" t="s">
        <v>34</v>
      </c>
    </row>
    <row r="4652" spans="1:15" x14ac:dyDescent="0.25">
      <c r="A4652">
        <v>20375</v>
      </c>
      <c r="B4652" t="s">
        <v>19</v>
      </c>
      <c r="C4652">
        <v>78</v>
      </c>
      <c r="D4652" t="str">
        <f t="shared" si="216"/>
        <v>60–79 Age Group</v>
      </c>
      <c r="E4652" t="s">
        <v>34</v>
      </c>
      <c r="F4652" t="s">
        <v>34</v>
      </c>
      <c r="G4652" t="s">
        <v>13</v>
      </c>
      <c r="H4652" t="s">
        <v>14</v>
      </c>
      <c r="I4652" t="s">
        <v>15</v>
      </c>
      <c r="J4652" s="5">
        <v>78.290000000000006</v>
      </c>
      <c r="K4652" s="5">
        <v>30.1</v>
      </c>
      <c r="L4652" s="4">
        <f t="shared" si="217"/>
        <v>28.25</v>
      </c>
      <c r="M4652" s="5">
        <f t="shared" si="218"/>
        <v>30.1</v>
      </c>
      <c r="N4652" t="s">
        <v>18</v>
      </c>
      <c r="O4652" t="s">
        <v>34</v>
      </c>
    </row>
    <row r="4653" spans="1:15" x14ac:dyDescent="0.25">
      <c r="A4653">
        <v>20426</v>
      </c>
      <c r="B4653" t="s">
        <v>19</v>
      </c>
      <c r="C4653">
        <v>78</v>
      </c>
      <c r="D4653" t="str">
        <f t="shared" si="216"/>
        <v>60–79 Age Group</v>
      </c>
      <c r="E4653" t="s">
        <v>13</v>
      </c>
      <c r="F4653" t="s">
        <v>34</v>
      </c>
      <c r="G4653" t="s">
        <v>34</v>
      </c>
      <c r="H4653" t="s">
        <v>14</v>
      </c>
      <c r="I4653" t="s">
        <v>15</v>
      </c>
      <c r="J4653" s="5">
        <v>203.87</v>
      </c>
      <c r="K4653" s="5">
        <v>45.7</v>
      </c>
      <c r="L4653" s="4">
        <f t="shared" si="217"/>
        <v>28.25</v>
      </c>
      <c r="M4653" s="5">
        <f t="shared" si="218"/>
        <v>45.7</v>
      </c>
      <c r="N4653" t="s">
        <v>24</v>
      </c>
      <c r="O4653" t="s">
        <v>13</v>
      </c>
    </row>
    <row r="4654" spans="1:15" x14ac:dyDescent="0.25">
      <c r="A4654">
        <v>21162</v>
      </c>
      <c r="B4654" t="s">
        <v>19</v>
      </c>
      <c r="C4654">
        <v>78</v>
      </c>
      <c r="D4654" t="str">
        <f t="shared" si="216"/>
        <v>60–79 Age Group</v>
      </c>
      <c r="E4654" t="s">
        <v>34</v>
      </c>
      <c r="F4654" t="s">
        <v>34</v>
      </c>
      <c r="G4654" t="s">
        <v>13</v>
      </c>
      <c r="H4654" t="s">
        <v>20</v>
      </c>
      <c r="I4654" t="s">
        <v>21</v>
      </c>
      <c r="J4654" s="5">
        <v>81.680000000000007</v>
      </c>
      <c r="K4654" s="5">
        <v>23</v>
      </c>
      <c r="L4654" s="4">
        <f t="shared" si="217"/>
        <v>28.25</v>
      </c>
      <c r="M4654" s="5">
        <f t="shared" si="218"/>
        <v>23</v>
      </c>
      <c r="N4654" t="s">
        <v>38</v>
      </c>
      <c r="O4654" t="s">
        <v>34</v>
      </c>
    </row>
    <row r="4655" spans="1:15" x14ac:dyDescent="0.25">
      <c r="A4655">
        <v>21192</v>
      </c>
      <c r="B4655" t="s">
        <v>19</v>
      </c>
      <c r="C4655">
        <v>78</v>
      </c>
      <c r="D4655" t="str">
        <f t="shared" si="216"/>
        <v>60–79 Age Group</v>
      </c>
      <c r="E4655" t="s">
        <v>34</v>
      </c>
      <c r="F4655" t="s">
        <v>34</v>
      </c>
      <c r="G4655" t="s">
        <v>13</v>
      </c>
      <c r="H4655" t="s">
        <v>14</v>
      </c>
      <c r="I4655" t="s">
        <v>15</v>
      </c>
      <c r="J4655" s="5">
        <v>93.15</v>
      </c>
      <c r="K4655" s="5">
        <v>23.6</v>
      </c>
      <c r="L4655" s="4">
        <f t="shared" si="217"/>
        <v>28.25</v>
      </c>
      <c r="M4655" s="5">
        <f t="shared" si="218"/>
        <v>23.6</v>
      </c>
      <c r="N4655" t="s">
        <v>38</v>
      </c>
      <c r="O4655" t="s">
        <v>34</v>
      </c>
    </row>
    <row r="4656" spans="1:15" x14ac:dyDescent="0.25">
      <c r="A4656">
        <v>22136</v>
      </c>
      <c r="B4656" t="s">
        <v>12</v>
      </c>
      <c r="C4656">
        <v>78</v>
      </c>
      <c r="D4656" t="str">
        <f t="shared" si="216"/>
        <v>60–79 Age Group</v>
      </c>
      <c r="E4656" t="s">
        <v>13</v>
      </c>
      <c r="F4656" t="s">
        <v>13</v>
      </c>
      <c r="G4656" t="s">
        <v>34</v>
      </c>
      <c r="H4656" t="s">
        <v>20</v>
      </c>
      <c r="I4656" t="s">
        <v>15</v>
      </c>
      <c r="J4656" s="5">
        <v>92.9</v>
      </c>
      <c r="K4656" s="5">
        <v>30.4</v>
      </c>
      <c r="L4656" s="4">
        <f t="shared" si="217"/>
        <v>28.25</v>
      </c>
      <c r="M4656" s="5">
        <f t="shared" si="218"/>
        <v>30.4</v>
      </c>
      <c r="N4656" t="s">
        <v>29</v>
      </c>
      <c r="O4656" t="s">
        <v>34</v>
      </c>
    </row>
    <row r="4657" spans="1:15" x14ac:dyDescent="0.25">
      <c r="A4657">
        <v>23836</v>
      </c>
      <c r="B4657" t="s">
        <v>12</v>
      </c>
      <c r="C4657">
        <v>78</v>
      </c>
      <c r="D4657" t="str">
        <f t="shared" si="216"/>
        <v>60–79 Age Group</v>
      </c>
      <c r="E4657" t="s">
        <v>34</v>
      </c>
      <c r="F4657" t="s">
        <v>34</v>
      </c>
      <c r="G4657" t="s">
        <v>13</v>
      </c>
      <c r="H4657" t="s">
        <v>14</v>
      </c>
      <c r="I4657" t="s">
        <v>15</v>
      </c>
      <c r="J4657" s="5">
        <v>90.43</v>
      </c>
      <c r="K4657" s="5">
        <v>34.4</v>
      </c>
      <c r="L4657" s="4">
        <f t="shared" si="217"/>
        <v>28.25</v>
      </c>
      <c r="M4657" s="5">
        <f t="shared" si="218"/>
        <v>34.4</v>
      </c>
      <c r="N4657" t="s">
        <v>18</v>
      </c>
      <c r="O4657" t="s">
        <v>34</v>
      </c>
    </row>
    <row r="4658" spans="1:15" x14ac:dyDescent="0.25">
      <c r="A4658">
        <v>24218</v>
      </c>
      <c r="B4658" t="s">
        <v>19</v>
      </c>
      <c r="C4658">
        <v>78</v>
      </c>
      <c r="D4658" t="str">
        <f t="shared" si="216"/>
        <v>60–79 Age Group</v>
      </c>
      <c r="E4658" t="s">
        <v>34</v>
      </c>
      <c r="F4658" t="s">
        <v>34</v>
      </c>
      <c r="G4658" t="s">
        <v>34</v>
      </c>
      <c r="H4658" t="s">
        <v>14</v>
      </c>
      <c r="I4658" t="s">
        <v>21</v>
      </c>
      <c r="J4658" s="5">
        <v>87.7</v>
      </c>
      <c r="K4658" s="5">
        <v>29.6</v>
      </c>
      <c r="L4658" s="4">
        <f t="shared" si="217"/>
        <v>28.25</v>
      </c>
      <c r="M4658" s="5">
        <f t="shared" si="218"/>
        <v>29.6</v>
      </c>
      <c r="N4658" t="s">
        <v>24</v>
      </c>
      <c r="O4658" t="s">
        <v>34</v>
      </c>
    </row>
    <row r="4659" spans="1:15" x14ac:dyDescent="0.25">
      <c r="A4659">
        <v>25138</v>
      </c>
      <c r="B4659" t="s">
        <v>19</v>
      </c>
      <c r="C4659">
        <v>78</v>
      </c>
      <c r="D4659" t="str">
        <f t="shared" si="216"/>
        <v>60–79 Age Group</v>
      </c>
      <c r="E4659" t="s">
        <v>13</v>
      </c>
      <c r="F4659" t="s">
        <v>34</v>
      </c>
      <c r="G4659" t="s">
        <v>13</v>
      </c>
      <c r="H4659" t="s">
        <v>14</v>
      </c>
      <c r="I4659" t="s">
        <v>21</v>
      </c>
      <c r="J4659" s="5">
        <v>91.63</v>
      </c>
      <c r="K4659" s="5">
        <v>33.5</v>
      </c>
      <c r="L4659" s="4">
        <f t="shared" si="217"/>
        <v>28.25</v>
      </c>
      <c r="M4659" s="5">
        <f t="shared" si="218"/>
        <v>33.5</v>
      </c>
      <c r="N4659" t="s">
        <v>29</v>
      </c>
      <c r="O4659" t="s">
        <v>34</v>
      </c>
    </row>
    <row r="4660" spans="1:15" x14ac:dyDescent="0.25">
      <c r="A4660">
        <v>25974</v>
      </c>
      <c r="B4660" t="s">
        <v>12</v>
      </c>
      <c r="C4660">
        <v>78</v>
      </c>
      <c r="D4660" t="str">
        <f t="shared" si="216"/>
        <v>60–79 Age Group</v>
      </c>
      <c r="E4660" t="s">
        <v>34</v>
      </c>
      <c r="F4660" t="s">
        <v>34</v>
      </c>
      <c r="G4660" t="s">
        <v>13</v>
      </c>
      <c r="H4660" t="s">
        <v>20</v>
      </c>
      <c r="I4660" t="s">
        <v>15</v>
      </c>
      <c r="J4660" s="5">
        <v>218.46</v>
      </c>
      <c r="K4660" s="5">
        <v>26.8</v>
      </c>
      <c r="L4660" s="4">
        <f t="shared" si="217"/>
        <v>28.25</v>
      </c>
      <c r="M4660" s="5">
        <f t="shared" si="218"/>
        <v>26.8</v>
      </c>
      <c r="N4660" t="s">
        <v>38</v>
      </c>
      <c r="O4660" t="s">
        <v>13</v>
      </c>
    </row>
    <row r="4661" spans="1:15" x14ac:dyDescent="0.25">
      <c r="A4661">
        <v>26191</v>
      </c>
      <c r="B4661" t="s">
        <v>19</v>
      </c>
      <c r="C4661">
        <v>78</v>
      </c>
      <c r="D4661" t="str">
        <f t="shared" si="216"/>
        <v>60–79 Age Group</v>
      </c>
      <c r="E4661" t="s">
        <v>34</v>
      </c>
      <c r="F4661" t="s">
        <v>34</v>
      </c>
      <c r="G4661" t="s">
        <v>34</v>
      </c>
      <c r="H4661" t="s">
        <v>14</v>
      </c>
      <c r="I4661" t="s">
        <v>15</v>
      </c>
      <c r="J4661" s="5">
        <v>67.959999999999994</v>
      </c>
      <c r="K4661" s="5">
        <v>26.8</v>
      </c>
      <c r="L4661" s="4">
        <f t="shared" si="217"/>
        <v>28.25</v>
      </c>
      <c r="M4661" s="5">
        <f t="shared" si="218"/>
        <v>26.8</v>
      </c>
      <c r="N4661" t="s">
        <v>38</v>
      </c>
      <c r="O4661" t="s">
        <v>34</v>
      </c>
    </row>
    <row r="4662" spans="1:15" x14ac:dyDescent="0.25">
      <c r="A4662">
        <v>26247</v>
      </c>
      <c r="B4662" t="s">
        <v>19</v>
      </c>
      <c r="C4662">
        <v>78</v>
      </c>
      <c r="D4662" t="str">
        <f t="shared" si="216"/>
        <v>60–79 Age Group</v>
      </c>
      <c r="E4662" t="s">
        <v>34</v>
      </c>
      <c r="F4662" t="s">
        <v>34</v>
      </c>
      <c r="G4662" t="s">
        <v>13</v>
      </c>
      <c r="H4662" t="s">
        <v>14</v>
      </c>
      <c r="I4662" t="s">
        <v>21</v>
      </c>
      <c r="J4662" s="5">
        <v>95.37</v>
      </c>
      <c r="K4662" s="5">
        <v>17.3</v>
      </c>
      <c r="L4662" s="4">
        <f t="shared" si="217"/>
        <v>28.25</v>
      </c>
      <c r="M4662" s="5">
        <f t="shared" si="218"/>
        <v>17.3</v>
      </c>
      <c r="N4662" t="s">
        <v>38</v>
      </c>
      <c r="O4662" t="s">
        <v>34</v>
      </c>
    </row>
    <row r="4663" spans="1:15" x14ac:dyDescent="0.25">
      <c r="A4663">
        <v>28484</v>
      </c>
      <c r="B4663" t="s">
        <v>19</v>
      </c>
      <c r="C4663">
        <v>78</v>
      </c>
      <c r="D4663" t="str">
        <f t="shared" si="216"/>
        <v>60–79 Age Group</v>
      </c>
      <c r="E4663" t="s">
        <v>34</v>
      </c>
      <c r="F4663" t="s">
        <v>34</v>
      </c>
      <c r="G4663" t="s">
        <v>13</v>
      </c>
      <c r="H4663" t="s">
        <v>20</v>
      </c>
      <c r="I4663" t="s">
        <v>21</v>
      </c>
      <c r="J4663" s="5">
        <v>109.47</v>
      </c>
      <c r="K4663" s="5">
        <v>30.8</v>
      </c>
      <c r="L4663" s="4">
        <f t="shared" si="217"/>
        <v>28.25</v>
      </c>
      <c r="M4663" s="5">
        <f t="shared" si="218"/>
        <v>30.8</v>
      </c>
      <c r="N4663" t="s">
        <v>24</v>
      </c>
      <c r="O4663" t="s">
        <v>13</v>
      </c>
    </row>
    <row r="4664" spans="1:15" x14ac:dyDescent="0.25">
      <c r="A4664">
        <v>28913</v>
      </c>
      <c r="B4664" t="s">
        <v>12</v>
      </c>
      <c r="C4664">
        <v>78</v>
      </c>
      <c r="D4664" t="str">
        <f t="shared" si="216"/>
        <v>60–79 Age Group</v>
      </c>
      <c r="E4664" t="s">
        <v>34</v>
      </c>
      <c r="F4664" t="s">
        <v>34</v>
      </c>
      <c r="G4664" t="s">
        <v>13</v>
      </c>
      <c r="H4664" t="s">
        <v>14</v>
      </c>
      <c r="I4664" t="s">
        <v>21</v>
      </c>
      <c r="J4664" s="5">
        <v>100.09</v>
      </c>
      <c r="K4664" s="5">
        <v>30.5</v>
      </c>
      <c r="L4664" s="4">
        <f t="shared" si="217"/>
        <v>28.25</v>
      </c>
      <c r="M4664" s="5">
        <f t="shared" si="218"/>
        <v>30.5</v>
      </c>
      <c r="N4664" t="s">
        <v>38</v>
      </c>
      <c r="O4664" t="s">
        <v>34</v>
      </c>
    </row>
    <row r="4665" spans="1:15" x14ac:dyDescent="0.25">
      <c r="A4665">
        <v>30550</v>
      </c>
      <c r="B4665" t="s">
        <v>19</v>
      </c>
      <c r="C4665">
        <v>78</v>
      </c>
      <c r="D4665" t="str">
        <f t="shared" si="216"/>
        <v>60–79 Age Group</v>
      </c>
      <c r="E4665" t="s">
        <v>34</v>
      </c>
      <c r="F4665" t="s">
        <v>34</v>
      </c>
      <c r="G4665" t="s">
        <v>34</v>
      </c>
      <c r="H4665" t="s">
        <v>14</v>
      </c>
      <c r="I4665" t="s">
        <v>15</v>
      </c>
      <c r="J4665" s="5">
        <v>103.86</v>
      </c>
      <c r="K4665" s="5">
        <v>30.6</v>
      </c>
      <c r="L4665" s="4">
        <f t="shared" si="217"/>
        <v>28.25</v>
      </c>
      <c r="M4665" s="5">
        <f t="shared" si="218"/>
        <v>30.6</v>
      </c>
      <c r="N4665" t="s">
        <v>38</v>
      </c>
      <c r="O4665" t="s">
        <v>34</v>
      </c>
    </row>
    <row r="4666" spans="1:15" x14ac:dyDescent="0.25">
      <c r="A4666">
        <v>32361</v>
      </c>
      <c r="B4666" t="s">
        <v>19</v>
      </c>
      <c r="C4666">
        <v>78</v>
      </c>
      <c r="D4666" t="str">
        <f t="shared" si="216"/>
        <v>60–79 Age Group</v>
      </c>
      <c r="E4666" t="s">
        <v>34</v>
      </c>
      <c r="F4666" t="s">
        <v>13</v>
      </c>
      <c r="G4666" t="s">
        <v>13</v>
      </c>
      <c r="H4666" t="s">
        <v>20</v>
      </c>
      <c r="I4666" t="s">
        <v>15</v>
      </c>
      <c r="J4666" s="5">
        <v>73.319999999999993</v>
      </c>
      <c r="K4666" s="5">
        <v>26</v>
      </c>
      <c r="L4666" s="4">
        <f t="shared" si="217"/>
        <v>28.25</v>
      </c>
      <c r="M4666" s="5">
        <f t="shared" si="218"/>
        <v>26</v>
      </c>
      <c r="N4666" t="s">
        <v>38</v>
      </c>
      <c r="O4666" t="s">
        <v>34</v>
      </c>
    </row>
    <row r="4667" spans="1:15" x14ac:dyDescent="0.25">
      <c r="A4667">
        <v>32445</v>
      </c>
      <c r="B4667" t="s">
        <v>19</v>
      </c>
      <c r="C4667">
        <v>78</v>
      </c>
      <c r="D4667" t="str">
        <f t="shared" si="216"/>
        <v>60–79 Age Group</v>
      </c>
      <c r="E4667" t="s">
        <v>34</v>
      </c>
      <c r="F4667" t="s">
        <v>34</v>
      </c>
      <c r="G4667" t="s">
        <v>13</v>
      </c>
      <c r="H4667" t="s">
        <v>20</v>
      </c>
      <c r="I4667" t="s">
        <v>15</v>
      </c>
      <c r="J4667" s="5">
        <v>79.55</v>
      </c>
      <c r="K4667" s="5">
        <v>21.1</v>
      </c>
      <c r="L4667" s="4">
        <f t="shared" si="217"/>
        <v>28.25</v>
      </c>
      <c r="M4667" s="5">
        <f t="shared" si="218"/>
        <v>21.1</v>
      </c>
      <c r="N4667" t="s">
        <v>18</v>
      </c>
      <c r="O4667" t="s">
        <v>34</v>
      </c>
    </row>
    <row r="4668" spans="1:15" x14ac:dyDescent="0.25">
      <c r="A4668">
        <v>32602</v>
      </c>
      <c r="B4668" t="s">
        <v>12</v>
      </c>
      <c r="C4668">
        <v>78</v>
      </c>
      <c r="D4668" t="str">
        <f t="shared" si="216"/>
        <v>60–79 Age Group</v>
      </c>
      <c r="E4668" t="s">
        <v>34</v>
      </c>
      <c r="F4668" t="s">
        <v>13</v>
      </c>
      <c r="G4668" t="s">
        <v>13</v>
      </c>
      <c r="H4668" t="s">
        <v>20</v>
      </c>
      <c r="I4668" t="s">
        <v>15</v>
      </c>
      <c r="J4668" s="5">
        <v>87.77</v>
      </c>
      <c r="K4668" s="5">
        <v>30.8</v>
      </c>
      <c r="L4668" s="4">
        <f t="shared" si="217"/>
        <v>28.25</v>
      </c>
      <c r="M4668" s="5">
        <f t="shared" si="218"/>
        <v>30.8</v>
      </c>
      <c r="N4668" t="s">
        <v>38</v>
      </c>
      <c r="O4668" t="s">
        <v>34</v>
      </c>
    </row>
    <row r="4669" spans="1:15" x14ac:dyDescent="0.25">
      <c r="A4669">
        <v>35117</v>
      </c>
      <c r="B4669" t="s">
        <v>19</v>
      </c>
      <c r="C4669">
        <v>78</v>
      </c>
      <c r="D4669" t="str">
        <f t="shared" si="216"/>
        <v>60–79 Age Group</v>
      </c>
      <c r="E4669" t="s">
        <v>34</v>
      </c>
      <c r="F4669" t="s">
        <v>34</v>
      </c>
      <c r="G4669" t="s">
        <v>13</v>
      </c>
      <c r="H4669" t="s">
        <v>20</v>
      </c>
      <c r="I4669" t="s">
        <v>21</v>
      </c>
      <c r="J4669" s="5">
        <v>84.49</v>
      </c>
      <c r="K4669" s="5">
        <v>26.4</v>
      </c>
      <c r="L4669" s="4">
        <f t="shared" si="217"/>
        <v>28.25</v>
      </c>
      <c r="M4669" s="5">
        <f t="shared" si="218"/>
        <v>26.4</v>
      </c>
      <c r="N4669" t="s">
        <v>24</v>
      </c>
      <c r="O4669" t="s">
        <v>34</v>
      </c>
    </row>
    <row r="4670" spans="1:15" x14ac:dyDescent="0.25">
      <c r="A4670">
        <v>35578</v>
      </c>
      <c r="B4670" t="s">
        <v>12</v>
      </c>
      <c r="C4670">
        <v>78</v>
      </c>
      <c r="D4670" t="str">
        <f t="shared" si="216"/>
        <v>60–79 Age Group</v>
      </c>
      <c r="E4670" t="s">
        <v>34</v>
      </c>
      <c r="F4670" t="s">
        <v>34</v>
      </c>
      <c r="G4670" t="s">
        <v>34</v>
      </c>
      <c r="H4670" t="s">
        <v>20</v>
      </c>
      <c r="I4670" t="s">
        <v>15</v>
      </c>
      <c r="J4670" s="5">
        <v>90.19</v>
      </c>
      <c r="K4670" s="5">
        <v>26.9</v>
      </c>
      <c r="L4670" s="4">
        <f t="shared" si="217"/>
        <v>28.25</v>
      </c>
      <c r="M4670" s="5">
        <f t="shared" si="218"/>
        <v>26.9</v>
      </c>
      <c r="N4670" t="s">
        <v>24</v>
      </c>
      <c r="O4670" t="s">
        <v>13</v>
      </c>
    </row>
    <row r="4671" spans="1:15" x14ac:dyDescent="0.25">
      <c r="A4671">
        <v>35997</v>
      </c>
      <c r="B4671" t="s">
        <v>12</v>
      </c>
      <c r="C4671">
        <v>78</v>
      </c>
      <c r="D4671" t="str">
        <f t="shared" si="216"/>
        <v>60–79 Age Group</v>
      </c>
      <c r="E4671" t="s">
        <v>34</v>
      </c>
      <c r="F4671" t="s">
        <v>13</v>
      </c>
      <c r="G4671" t="s">
        <v>13</v>
      </c>
      <c r="H4671" t="s">
        <v>20</v>
      </c>
      <c r="I4671" t="s">
        <v>15</v>
      </c>
      <c r="J4671" s="5">
        <v>243.73</v>
      </c>
      <c r="K4671" s="5" t="s">
        <v>4270</v>
      </c>
      <c r="L4671" s="4">
        <f t="shared" si="217"/>
        <v>28.25</v>
      </c>
      <c r="M4671" s="5">
        <f t="shared" si="218"/>
        <v>28.25</v>
      </c>
      <c r="N4671" t="s">
        <v>29</v>
      </c>
      <c r="O4671" t="s">
        <v>34</v>
      </c>
    </row>
    <row r="4672" spans="1:15" x14ac:dyDescent="0.25">
      <c r="A4672">
        <v>36841</v>
      </c>
      <c r="B4672" t="s">
        <v>12</v>
      </c>
      <c r="C4672">
        <v>78</v>
      </c>
      <c r="D4672" t="str">
        <f t="shared" si="216"/>
        <v>60–79 Age Group</v>
      </c>
      <c r="E4672" t="s">
        <v>13</v>
      </c>
      <c r="F4672" t="s">
        <v>34</v>
      </c>
      <c r="G4672" t="s">
        <v>13</v>
      </c>
      <c r="H4672" t="s">
        <v>20</v>
      </c>
      <c r="I4672" t="s">
        <v>21</v>
      </c>
      <c r="J4672" s="5">
        <v>56.11</v>
      </c>
      <c r="K4672" s="5">
        <v>25.5</v>
      </c>
      <c r="L4672" s="4">
        <f t="shared" si="217"/>
        <v>28.25</v>
      </c>
      <c r="M4672" s="5">
        <f t="shared" si="218"/>
        <v>25.5</v>
      </c>
      <c r="N4672" t="s">
        <v>18</v>
      </c>
      <c r="O4672" t="s">
        <v>13</v>
      </c>
    </row>
    <row r="4673" spans="1:15" x14ac:dyDescent="0.25">
      <c r="A4673">
        <v>37031</v>
      </c>
      <c r="B4673" t="s">
        <v>19</v>
      </c>
      <c r="C4673">
        <v>78</v>
      </c>
      <c r="D4673" t="str">
        <f t="shared" si="216"/>
        <v>60–79 Age Group</v>
      </c>
      <c r="E4673" t="s">
        <v>34</v>
      </c>
      <c r="F4673" t="s">
        <v>13</v>
      </c>
      <c r="G4673" t="s">
        <v>13</v>
      </c>
      <c r="H4673" t="s">
        <v>43</v>
      </c>
      <c r="I4673" t="s">
        <v>15</v>
      </c>
      <c r="J4673" s="5">
        <v>70.209999999999994</v>
      </c>
      <c r="K4673" s="5">
        <v>24.8</v>
      </c>
      <c r="L4673" s="4">
        <f t="shared" si="217"/>
        <v>28.25</v>
      </c>
      <c r="M4673" s="5">
        <f t="shared" si="218"/>
        <v>24.8</v>
      </c>
      <c r="N4673" t="s">
        <v>24</v>
      </c>
      <c r="O4673" t="s">
        <v>34</v>
      </c>
    </row>
    <row r="4674" spans="1:15" x14ac:dyDescent="0.25">
      <c r="A4674">
        <v>37446</v>
      </c>
      <c r="B4674" t="s">
        <v>12</v>
      </c>
      <c r="C4674">
        <v>78</v>
      </c>
      <c r="D4674" t="str">
        <f t="shared" ref="D4674:D4737" si="219">_xlfn.IFS(
C4674&lt;18,"1–17 Age Group",
C4674&lt;40,"18–39 Age Group",
C4674&lt;60,"40–59 Age Group",
C4674&lt;80,"60–79 Age Group",
TRUE,"80+ Age Group"
)</f>
        <v>60–79 Age Group</v>
      </c>
      <c r="E4674" t="s">
        <v>34</v>
      </c>
      <c r="F4674" t="s">
        <v>34</v>
      </c>
      <c r="G4674" t="s">
        <v>13</v>
      </c>
      <c r="H4674" t="s">
        <v>14</v>
      </c>
      <c r="I4674" t="s">
        <v>21</v>
      </c>
      <c r="J4674" s="5">
        <v>79.84</v>
      </c>
      <c r="K4674" s="5">
        <v>25.9</v>
      </c>
      <c r="L4674" s="4">
        <f t="shared" ref="L4674:L4737" si="220">MEDIAN(K:K)</f>
        <v>28.25</v>
      </c>
      <c r="M4674" s="5">
        <f t="shared" ref="M4674:M4737" si="221">IF(K:K="",$L4674,$K4674)</f>
        <v>25.9</v>
      </c>
      <c r="N4674" t="s">
        <v>24</v>
      </c>
      <c r="O4674" t="s">
        <v>34</v>
      </c>
    </row>
    <row r="4675" spans="1:15" x14ac:dyDescent="0.25">
      <c r="A4675">
        <v>38242</v>
      </c>
      <c r="B4675" t="s">
        <v>19</v>
      </c>
      <c r="C4675">
        <v>78</v>
      </c>
      <c r="D4675" t="str">
        <f t="shared" si="219"/>
        <v>60–79 Age Group</v>
      </c>
      <c r="E4675" t="s">
        <v>34</v>
      </c>
      <c r="F4675" t="s">
        <v>13</v>
      </c>
      <c r="G4675" t="s">
        <v>13</v>
      </c>
      <c r="H4675" t="s">
        <v>20</v>
      </c>
      <c r="I4675" t="s">
        <v>21</v>
      </c>
      <c r="J4675" s="5">
        <v>88.9</v>
      </c>
      <c r="K4675" s="5">
        <v>34.299999999999997</v>
      </c>
      <c r="L4675" s="4">
        <f t="shared" si="220"/>
        <v>28.25</v>
      </c>
      <c r="M4675" s="5">
        <f t="shared" si="221"/>
        <v>34.299999999999997</v>
      </c>
      <c r="N4675" t="s">
        <v>38</v>
      </c>
      <c r="O4675" t="s">
        <v>34</v>
      </c>
    </row>
    <row r="4676" spans="1:15" x14ac:dyDescent="0.25">
      <c r="A4676">
        <v>40210</v>
      </c>
      <c r="B4676" t="s">
        <v>12</v>
      </c>
      <c r="C4676">
        <v>78</v>
      </c>
      <c r="D4676" t="str">
        <f t="shared" si="219"/>
        <v>60–79 Age Group</v>
      </c>
      <c r="E4676" t="s">
        <v>34</v>
      </c>
      <c r="F4676" t="s">
        <v>13</v>
      </c>
      <c r="G4676" t="s">
        <v>13</v>
      </c>
      <c r="H4676" t="s">
        <v>20</v>
      </c>
      <c r="I4676" t="s">
        <v>21</v>
      </c>
      <c r="J4676" s="5">
        <v>206.62</v>
      </c>
      <c r="K4676" s="5">
        <v>28</v>
      </c>
      <c r="L4676" s="4">
        <f t="shared" si="220"/>
        <v>28.25</v>
      </c>
      <c r="M4676" s="5">
        <f t="shared" si="221"/>
        <v>28</v>
      </c>
      <c r="N4676" t="s">
        <v>18</v>
      </c>
      <c r="O4676" t="s">
        <v>34</v>
      </c>
    </row>
    <row r="4677" spans="1:15" x14ac:dyDescent="0.25">
      <c r="A4677">
        <v>40899</v>
      </c>
      <c r="B4677" t="s">
        <v>19</v>
      </c>
      <c r="C4677">
        <v>78</v>
      </c>
      <c r="D4677" t="str">
        <f t="shared" si="219"/>
        <v>60–79 Age Group</v>
      </c>
      <c r="E4677" t="s">
        <v>34</v>
      </c>
      <c r="F4677" t="s">
        <v>34</v>
      </c>
      <c r="G4677" t="s">
        <v>13</v>
      </c>
      <c r="H4677" t="s">
        <v>20</v>
      </c>
      <c r="I4677" t="s">
        <v>21</v>
      </c>
      <c r="J4677" s="5">
        <v>60.67</v>
      </c>
      <c r="K4677" s="5" t="s">
        <v>4270</v>
      </c>
      <c r="L4677" s="4">
        <f t="shared" si="220"/>
        <v>28.25</v>
      </c>
      <c r="M4677" s="5">
        <f t="shared" si="221"/>
        <v>28.25</v>
      </c>
      <c r="N4677" t="s">
        <v>18</v>
      </c>
      <c r="O4677" t="s">
        <v>13</v>
      </c>
    </row>
    <row r="4678" spans="1:15" x14ac:dyDescent="0.25">
      <c r="A4678">
        <v>42465</v>
      </c>
      <c r="B4678" t="s">
        <v>19</v>
      </c>
      <c r="C4678">
        <v>78</v>
      </c>
      <c r="D4678" t="str">
        <f t="shared" si="219"/>
        <v>60–79 Age Group</v>
      </c>
      <c r="E4678" t="s">
        <v>13</v>
      </c>
      <c r="F4678" t="s">
        <v>34</v>
      </c>
      <c r="G4678" t="s">
        <v>13</v>
      </c>
      <c r="H4678" t="s">
        <v>14</v>
      </c>
      <c r="I4678" t="s">
        <v>21</v>
      </c>
      <c r="J4678" s="5">
        <v>58.66</v>
      </c>
      <c r="K4678" s="5">
        <v>16.399999999999999</v>
      </c>
      <c r="L4678" s="4">
        <f t="shared" si="220"/>
        <v>28.25</v>
      </c>
      <c r="M4678" s="5">
        <f t="shared" si="221"/>
        <v>16.399999999999999</v>
      </c>
      <c r="N4678" t="s">
        <v>24</v>
      </c>
      <c r="O4678" t="s">
        <v>34</v>
      </c>
    </row>
    <row r="4679" spans="1:15" x14ac:dyDescent="0.25">
      <c r="A4679">
        <v>42599</v>
      </c>
      <c r="B4679" t="s">
        <v>19</v>
      </c>
      <c r="C4679">
        <v>78</v>
      </c>
      <c r="D4679" t="str">
        <f t="shared" si="219"/>
        <v>60–79 Age Group</v>
      </c>
      <c r="E4679" t="s">
        <v>34</v>
      </c>
      <c r="F4679" t="s">
        <v>13</v>
      </c>
      <c r="G4679" t="s">
        <v>13</v>
      </c>
      <c r="H4679" t="s">
        <v>14</v>
      </c>
      <c r="I4679" t="s">
        <v>15</v>
      </c>
      <c r="J4679" s="5">
        <v>107.18</v>
      </c>
      <c r="K4679" s="5">
        <v>28.2</v>
      </c>
      <c r="L4679" s="4">
        <f t="shared" si="220"/>
        <v>28.25</v>
      </c>
      <c r="M4679" s="5">
        <f t="shared" si="221"/>
        <v>28.2</v>
      </c>
      <c r="N4679" t="s">
        <v>24</v>
      </c>
      <c r="O4679" t="s">
        <v>34</v>
      </c>
    </row>
    <row r="4680" spans="1:15" x14ac:dyDescent="0.25">
      <c r="A4680">
        <v>42899</v>
      </c>
      <c r="B4680" t="s">
        <v>12</v>
      </c>
      <c r="C4680">
        <v>78</v>
      </c>
      <c r="D4680" t="str">
        <f t="shared" si="219"/>
        <v>60–79 Age Group</v>
      </c>
      <c r="E4680" t="s">
        <v>34</v>
      </c>
      <c r="F4680" t="s">
        <v>34</v>
      </c>
      <c r="G4680" t="s">
        <v>13</v>
      </c>
      <c r="H4680" t="s">
        <v>20</v>
      </c>
      <c r="I4680" t="s">
        <v>15</v>
      </c>
      <c r="J4680" s="5">
        <v>133.19</v>
      </c>
      <c r="K4680" s="5">
        <v>23.6</v>
      </c>
      <c r="L4680" s="4">
        <f t="shared" si="220"/>
        <v>28.25</v>
      </c>
      <c r="M4680" s="5">
        <f t="shared" si="221"/>
        <v>23.6</v>
      </c>
      <c r="N4680" t="s">
        <v>18</v>
      </c>
      <c r="O4680" t="s">
        <v>13</v>
      </c>
    </row>
    <row r="4681" spans="1:15" x14ac:dyDescent="0.25">
      <c r="A4681">
        <v>43424</v>
      </c>
      <c r="B4681" t="s">
        <v>19</v>
      </c>
      <c r="C4681">
        <v>78</v>
      </c>
      <c r="D4681" t="str">
        <f t="shared" si="219"/>
        <v>60–79 Age Group</v>
      </c>
      <c r="E4681" t="s">
        <v>34</v>
      </c>
      <c r="F4681" t="s">
        <v>34</v>
      </c>
      <c r="G4681" t="s">
        <v>13</v>
      </c>
      <c r="H4681" t="s">
        <v>14</v>
      </c>
      <c r="I4681" t="s">
        <v>21</v>
      </c>
      <c r="J4681" s="5">
        <v>78.81</v>
      </c>
      <c r="K4681" s="5">
        <v>19.600000000000001</v>
      </c>
      <c r="L4681" s="4">
        <f t="shared" si="220"/>
        <v>28.25</v>
      </c>
      <c r="M4681" s="5">
        <f t="shared" si="221"/>
        <v>19.600000000000001</v>
      </c>
      <c r="N4681" t="s">
        <v>38</v>
      </c>
      <c r="O4681" t="s">
        <v>13</v>
      </c>
    </row>
    <row r="4682" spans="1:15" x14ac:dyDescent="0.25">
      <c r="A4682">
        <v>43454</v>
      </c>
      <c r="B4682" t="s">
        <v>19</v>
      </c>
      <c r="C4682">
        <v>78</v>
      </c>
      <c r="D4682" t="str">
        <f t="shared" si="219"/>
        <v>60–79 Age Group</v>
      </c>
      <c r="E4682" t="s">
        <v>34</v>
      </c>
      <c r="F4682" t="s">
        <v>34</v>
      </c>
      <c r="G4682" t="s">
        <v>34</v>
      </c>
      <c r="H4682" t="s">
        <v>20</v>
      </c>
      <c r="I4682" t="s">
        <v>15</v>
      </c>
      <c r="J4682" s="5">
        <v>137.74</v>
      </c>
      <c r="K4682" s="5">
        <v>34.9</v>
      </c>
      <c r="L4682" s="4">
        <f t="shared" si="220"/>
        <v>28.25</v>
      </c>
      <c r="M4682" s="5">
        <f t="shared" si="221"/>
        <v>34.9</v>
      </c>
      <c r="N4682" t="s">
        <v>18</v>
      </c>
      <c r="O4682" t="s">
        <v>34</v>
      </c>
    </row>
    <row r="4683" spans="1:15" x14ac:dyDescent="0.25">
      <c r="A4683">
        <v>43872</v>
      </c>
      <c r="B4683" t="s">
        <v>19</v>
      </c>
      <c r="C4683">
        <v>78</v>
      </c>
      <c r="D4683" t="str">
        <f t="shared" si="219"/>
        <v>60–79 Age Group</v>
      </c>
      <c r="E4683" t="s">
        <v>34</v>
      </c>
      <c r="F4683" t="s">
        <v>34</v>
      </c>
      <c r="G4683" t="s">
        <v>13</v>
      </c>
      <c r="H4683" t="s">
        <v>14</v>
      </c>
      <c r="I4683" t="s">
        <v>21</v>
      </c>
      <c r="J4683" s="5">
        <v>56.34</v>
      </c>
      <c r="K4683" s="5">
        <v>27.5</v>
      </c>
      <c r="L4683" s="4">
        <f t="shared" si="220"/>
        <v>28.25</v>
      </c>
      <c r="M4683" s="5">
        <f t="shared" si="221"/>
        <v>27.5</v>
      </c>
      <c r="N4683" t="s">
        <v>38</v>
      </c>
      <c r="O4683" t="s">
        <v>34</v>
      </c>
    </row>
    <row r="4684" spans="1:15" x14ac:dyDescent="0.25">
      <c r="A4684">
        <v>44325</v>
      </c>
      <c r="B4684" t="s">
        <v>12</v>
      </c>
      <c r="C4684">
        <v>78</v>
      </c>
      <c r="D4684" t="str">
        <f t="shared" si="219"/>
        <v>60–79 Age Group</v>
      </c>
      <c r="E4684" t="s">
        <v>34</v>
      </c>
      <c r="F4684" t="s">
        <v>34</v>
      </c>
      <c r="G4684" t="s">
        <v>13</v>
      </c>
      <c r="H4684" t="s">
        <v>20</v>
      </c>
      <c r="I4684" t="s">
        <v>21</v>
      </c>
      <c r="J4684" s="5">
        <v>126.39</v>
      </c>
      <c r="K4684" s="5">
        <v>21.3</v>
      </c>
      <c r="L4684" s="4">
        <f t="shared" si="220"/>
        <v>28.25</v>
      </c>
      <c r="M4684" s="5">
        <f t="shared" si="221"/>
        <v>21.3</v>
      </c>
      <c r="N4684" t="s">
        <v>29</v>
      </c>
      <c r="O4684" t="s">
        <v>34</v>
      </c>
    </row>
    <row r="4685" spans="1:15" x14ac:dyDescent="0.25">
      <c r="A4685">
        <v>44764</v>
      </c>
      <c r="B4685" t="s">
        <v>19</v>
      </c>
      <c r="C4685">
        <v>78</v>
      </c>
      <c r="D4685" t="str">
        <f t="shared" si="219"/>
        <v>60–79 Age Group</v>
      </c>
      <c r="E4685" t="s">
        <v>13</v>
      </c>
      <c r="F4685" t="s">
        <v>34</v>
      </c>
      <c r="G4685" t="s">
        <v>13</v>
      </c>
      <c r="H4685" t="s">
        <v>20</v>
      </c>
      <c r="I4685" t="s">
        <v>21</v>
      </c>
      <c r="J4685" s="5">
        <v>59.2</v>
      </c>
      <c r="K4685" s="5">
        <v>29.1</v>
      </c>
      <c r="L4685" s="4">
        <f t="shared" si="220"/>
        <v>28.25</v>
      </c>
      <c r="M4685" s="5">
        <f t="shared" si="221"/>
        <v>29.1</v>
      </c>
      <c r="N4685" t="s">
        <v>38</v>
      </c>
      <c r="O4685" t="s">
        <v>34</v>
      </c>
    </row>
    <row r="4686" spans="1:15" x14ac:dyDescent="0.25">
      <c r="A4686">
        <v>45961</v>
      </c>
      <c r="B4686" t="s">
        <v>19</v>
      </c>
      <c r="C4686">
        <v>78</v>
      </c>
      <c r="D4686" t="str">
        <f t="shared" si="219"/>
        <v>60–79 Age Group</v>
      </c>
      <c r="E4686" t="s">
        <v>34</v>
      </c>
      <c r="F4686" t="s">
        <v>34</v>
      </c>
      <c r="G4686" t="s">
        <v>13</v>
      </c>
      <c r="H4686" t="s">
        <v>14</v>
      </c>
      <c r="I4686" t="s">
        <v>15</v>
      </c>
      <c r="J4686" s="5">
        <v>79.94</v>
      </c>
      <c r="K4686" s="5">
        <v>26.7</v>
      </c>
      <c r="L4686" s="4">
        <f t="shared" si="220"/>
        <v>28.25</v>
      </c>
      <c r="M4686" s="5">
        <f t="shared" si="221"/>
        <v>26.7</v>
      </c>
      <c r="N4686" t="s">
        <v>24</v>
      </c>
      <c r="O4686" t="s">
        <v>34</v>
      </c>
    </row>
    <row r="4687" spans="1:15" x14ac:dyDescent="0.25">
      <c r="A4687">
        <v>47622</v>
      </c>
      <c r="B4687" t="s">
        <v>12</v>
      </c>
      <c r="C4687">
        <v>78</v>
      </c>
      <c r="D4687" t="str">
        <f t="shared" si="219"/>
        <v>60–79 Age Group</v>
      </c>
      <c r="E4687" t="s">
        <v>34</v>
      </c>
      <c r="F4687" t="s">
        <v>13</v>
      </c>
      <c r="G4687" t="s">
        <v>13</v>
      </c>
      <c r="H4687" t="s">
        <v>20</v>
      </c>
      <c r="I4687" t="s">
        <v>15</v>
      </c>
      <c r="J4687" s="5">
        <v>228.7</v>
      </c>
      <c r="K4687" s="5">
        <v>34</v>
      </c>
      <c r="L4687" s="4">
        <f t="shared" si="220"/>
        <v>28.25</v>
      </c>
      <c r="M4687" s="5">
        <f t="shared" si="221"/>
        <v>34</v>
      </c>
      <c r="N4687" t="s">
        <v>38</v>
      </c>
      <c r="O4687" t="s">
        <v>34</v>
      </c>
    </row>
    <row r="4688" spans="1:15" x14ac:dyDescent="0.25">
      <c r="A4688">
        <v>48775</v>
      </c>
      <c r="B4688" t="s">
        <v>19</v>
      </c>
      <c r="C4688">
        <v>78</v>
      </c>
      <c r="D4688" t="str">
        <f t="shared" si="219"/>
        <v>60–79 Age Group</v>
      </c>
      <c r="E4688" t="s">
        <v>13</v>
      </c>
      <c r="F4688" t="s">
        <v>34</v>
      </c>
      <c r="G4688" t="s">
        <v>13</v>
      </c>
      <c r="H4688" t="s">
        <v>20</v>
      </c>
      <c r="I4688" t="s">
        <v>21</v>
      </c>
      <c r="J4688" s="5">
        <v>201.07</v>
      </c>
      <c r="K4688" s="5">
        <v>21.8</v>
      </c>
      <c r="L4688" s="4">
        <f t="shared" si="220"/>
        <v>28.25</v>
      </c>
      <c r="M4688" s="5">
        <f t="shared" si="221"/>
        <v>21.8</v>
      </c>
      <c r="N4688" t="s">
        <v>38</v>
      </c>
      <c r="O4688" t="s">
        <v>34</v>
      </c>
    </row>
    <row r="4689" spans="1:15" x14ac:dyDescent="0.25">
      <c r="A4689">
        <v>49341</v>
      </c>
      <c r="B4689" t="s">
        <v>19</v>
      </c>
      <c r="C4689">
        <v>78</v>
      </c>
      <c r="D4689" t="str">
        <f t="shared" si="219"/>
        <v>60–79 Age Group</v>
      </c>
      <c r="E4689" t="s">
        <v>34</v>
      </c>
      <c r="F4689" t="s">
        <v>34</v>
      </c>
      <c r="G4689" t="s">
        <v>13</v>
      </c>
      <c r="H4689" t="s">
        <v>14</v>
      </c>
      <c r="I4689" t="s">
        <v>21</v>
      </c>
      <c r="J4689" s="5">
        <v>154.75</v>
      </c>
      <c r="K4689" s="5">
        <v>17.600000000000001</v>
      </c>
      <c r="L4689" s="4">
        <f t="shared" si="220"/>
        <v>28.25</v>
      </c>
      <c r="M4689" s="5">
        <f t="shared" si="221"/>
        <v>17.600000000000001</v>
      </c>
      <c r="N4689" t="s">
        <v>24</v>
      </c>
      <c r="O4689" t="s">
        <v>34</v>
      </c>
    </row>
    <row r="4690" spans="1:15" x14ac:dyDescent="0.25">
      <c r="A4690">
        <v>49773</v>
      </c>
      <c r="B4690" t="s">
        <v>19</v>
      </c>
      <c r="C4690">
        <v>78</v>
      </c>
      <c r="D4690" t="str">
        <f t="shared" si="219"/>
        <v>60–79 Age Group</v>
      </c>
      <c r="E4690" t="s">
        <v>34</v>
      </c>
      <c r="F4690" t="s">
        <v>34</v>
      </c>
      <c r="G4690" t="s">
        <v>13</v>
      </c>
      <c r="H4690" t="s">
        <v>14</v>
      </c>
      <c r="I4690" t="s">
        <v>15</v>
      </c>
      <c r="J4690" s="5">
        <v>203.36</v>
      </c>
      <c r="K4690" s="5">
        <v>28.7</v>
      </c>
      <c r="L4690" s="4">
        <f t="shared" si="220"/>
        <v>28.25</v>
      </c>
      <c r="M4690" s="5">
        <f t="shared" si="221"/>
        <v>28.7</v>
      </c>
      <c r="N4690" t="s">
        <v>18</v>
      </c>
      <c r="O4690" t="s">
        <v>34</v>
      </c>
    </row>
    <row r="4691" spans="1:15" x14ac:dyDescent="0.25">
      <c r="A4691">
        <v>49894</v>
      </c>
      <c r="B4691" t="s">
        <v>19</v>
      </c>
      <c r="C4691">
        <v>78</v>
      </c>
      <c r="D4691" t="str">
        <f t="shared" si="219"/>
        <v>60–79 Age Group</v>
      </c>
      <c r="E4691" t="s">
        <v>13</v>
      </c>
      <c r="F4691" t="s">
        <v>13</v>
      </c>
      <c r="G4691" t="s">
        <v>13</v>
      </c>
      <c r="H4691" t="s">
        <v>14</v>
      </c>
      <c r="I4691" t="s">
        <v>21</v>
      </c>
      <c r="J4691" s="5">
        <v>206.53</v>
      </c>
      <c r="K4691" s="5" t="s">
        <v>4270</v>
      </c>
      <c r="L4691" s="4">
        <f t="shared" si="220"/>
        <v>28.25</v>
      </c>
      <c r="M4691" s="5">
        <f t="shared" si="221"/>
        <v>28.25</v>
      </c>
      <c r="N4691" t="s">
        <v>24</v>
      </c>
      <c r="O4691" t="s">
        <v>34</v>
      </c>
    </row>
    <row r="4692" spans="1:15" x14ac:dyDescent="0.25">
      <c r="A4692">
        <v>50410</v>
      </c>
      <c r="B4692" t="s">
        <v>19</v>
      </c>
      <c r="C4692">
        <v>78</v>
      </c>
      <c r="D4692" t="str">
        <f t="shared" si="219"/>
        <v>60–79 Age Group</v>
      </c>
      <c r="E4692" t="s">
        <v>34</v>
      </c>
      <c r="F4692" t="s">
        <v>34</v>
      </c>
      <c r="G4692" t="s">
        <v>34</v>
      </c>
      <c r="H4692" t="s">
        <v>43</v>
      </c>
      <c r="I4692" t="s">
        <v>21</v>
      </c>
      <c r="J4692" s="5">
        <v>76.64</v>
      </c>
      <c r="K4692" s="5">
        <v>34.6</v>
      </c>
      <c r="L4692" s="4">
        <f t="shared" si="220"/>
        <v>28.25</v>
      </c>
      <c r="M4692" s="5">
        <f t="shared" si="221"/>
        <v>34.6</v>
      </c>
      <c r="N4692" t="s">
        <v>24</v>
      </c>
      <c r="O4692" t="s">
        <v>34</v>
      </c>
    </row>
    <row r="4693" spans="1:15" x14ac:dyDescent="0.25">
      <c r="A4693">
        <v>50491</v>
      </c>
      <c r="B4693" t="s">
        <v>12</v>
      </c>
      <c r="C4693">
        <v>78</v>
      </c>
      <c r="D4693" t="str">
        <f t="shared" si="219"/>
        <v>60–79 Age Group</v>
      </c>
      <c r="E4693" t="s">
        <v>34</v>
      </c>
      <c r="F4693" t="s">
        <v>34</v>
      </c>
      <c r="G4693" t="s">
        <v>13</v>
      </c>
      <c r="H4693" t="s">
        <v>20</v>
      </c>
      <c r="I4693" t="s">
        <v>15</v>
      </c>
      <c r="J4693" s="5">
        <v>55.32</v>
      </c>
      <c r="K4693" s="5">
        <v>29.6</v>
      </c>
      <c r="L4693" s="4">
        <f t="shared" si="220"/>
        <v>28.25</v>
      </c>
      <c r="M4693" s="5">
        <f t="shared" si="221"/>
        <v>29.6</v>
      </c>
      <c r="N4693" t="s">
        <v>29</v>
      </c>
      <c r="O4693" t="s">
        <v>34</v>
      </c>
    </row>
    <row r="4694" spans="1:15" x14ac:dyDescent="0.25">
      <c r="A4694">
        <v>50671</v>
      </c>
      <c r="B4694" t="s">
        <v>12</v>
      </c>
      <c r="C4694">
        <v>78</v>
      </c>
      <c r="D4694" t="str">
        <f t="shared" si="219"/>
        <v>60–79 Age Group</v>
      </c>
      <c r="E4694" t="s">
        <v>13</v>
      </c>
      <c r="F4694" t="s">
        <v>13</v>
      </c>
      <c r="G4694" t="s">
        <v>13</v>
      </c>
      <c r="H4694" t="s">
        <v>20</v>
      </c>
      <c r="I4694" t="s">
        <v>21</v>
      </c>
      <c r="J4694" s="5">
        <v>199.88</v>
      </c>
      <c r="K4694" s="5">
        <v>29.6</v>
      </c>
      <c r="L4694" s="4">
        <f t="shared" si="220"/>
        <v>28.25</v>
      </c>
      <c r="M4694" s="5">
        <f t="shared" si="221"/>
        <v>29.6</v>
      </c>
      <c r="N4694" t="s">
        <v>18</v>
      </c>
      <c r="O4694" t="s">
        <v>34</v>
      </c>
    </row>
    <row r="4695" spans="1:15" x14ac:dyDescent="0.25">
      <c r="A4695">
        <v>51314</v>
      </c>
      <c r="B4695" t="s">
        <v>19</v>
      </c>
      <c r="C4695">
        <v>78</v>
      </c>
      <c r="D4695" t="str">
        <f t="shared" si="219"/>
        <v>60–79 Age Group</v>
      </c>
      <c r="E4695" t="s">
        <v>34</v>
      </c>
      <c r="F4695" t="s">
        <v>34</v>
      </c>
      <c r="G4695" t="s">
        <v>13</v>
      </c>
      <c r="H4695" t="s">
        <v>14</v>
      </c>
      <c r="I4695" t="s">
        <v>15</v>
      </c>
      <c r="J4695" s="5">
        <v>106.74</v>
      </c>
      <c r="K4695" s="5">
        <v>33</v>
      </c>
      <c r="L4695" s="4">
        <f t="shared" si="220"/>
        <v>28.25</v>
      </c>
      <c r="M4695" s="5">
        <f t="shared" si="221"/>
        <v>33</v>
      </c>
      <c r="N4695" t="s">
        <v>18</v>
      </c>
      <c r="O4695" t="s">
        <v>13</v>
      </c>
    </row>
    <row r="4696" spans="1:15" x14ac:dyDescent="0.25">
      <c r="A4696">
        <v>52593</v>
      </c>
      <c r="B4696" t="s">
        <v>12</v>
      </c>
      <c r="C4696">
        <v>78</v>
      </c>
      <c r="D4696" t="str">
        <f t="shared" si="219"/>
        <v>60–79 Age Group</v>
      </c>
      <c r="E4696" t="s">
        <v>34</v>
      </c>
      <c r="F4696" t="s">
        <v>13</v>
      </c>
      <c r="G4696" t="s">
        <v>13</v>
      </c>
      <c r="H4696" t="s">
        <v>14</v>
      </c>
      <c r="I4696" t="s">
        <v>15</v>
      </c>
      <c r="J4696" s="5">
        <v>145.03</v>
      </c>
      <c r="K4696" s="5">
        <v>26.8</v>
      </c>
      <c r="L4696" s="4">
        <f t="shared" si="220"/>
        <v>28.25</v>
      </c>
      <c r="M4696" s="5">
        <f t="shared" si="221"/>
        <v>26.8</v>
      </c>
      <c r="N4696" t="s">
        <v>18</v>
      </c>
      <c r="O4696" t="s">
        <v>34</v>
      </c>
    </row>
    <row r="4697" spans="1:15" x14ac:dyDescent="0.25">
      <c r="A4697">
        <v>53115</v>
      </c>
      <c r="B4697" t="s">
        <v>19</v>
      </c>
      <c r="C4697">
        <v>78</v>
      </c>
      <c r="D4697" t="str">
        <f t="shared" si="219"/>
        <v>60–79 Age Group</v>
      </c>
      <c r="E4697" t="s">
        <v>34</v>
      </c>
      <c r="F4697" t="s">
        <v>34</v>
      </c>
      <c r="G4697" t="s">
        <v>13</v>
      </c>
      <c r="H4697" t="s">
        <v>43</v>
      </c>
      <c r="I4697" t="s">
        <v>15</v>
      </c>
      <c r="J4697" s="5">
        <v>73.56</v>
      </c>
      <c r="K4697" s="5">
        <v>27.5</v>
      </c>
      <c r="L4697" s="4">
        <f t="shared" si="220"/>
        <v>28.25</v>
      </c>
      <c r="M4697" s="5">
        <f t="shared" si="221"/>
        <v>27.5</v>
      </c>
      <c r="N4697" t="s">
        <v>18</v>
      </c>
      <c r="O4697" t="s">
        <v>34</v>
      </c>
    </row>
    <row r="4698" spans="1:15" x14ac:dyDescent="0.25">
      <c r="A4698">
        <v>54022</v>
      </c>
      <c r="B4698" t="s">
        <v>19</v>
      </c>
      <c r="C4698">
        <v>78</v>
      </c>
      <c r="D4698" t="str">
        <f t="shared" si="219"/>
        <v>60–79 Age Group</v>
      </c>
      <c r="E4698" t="s">
        <v>34</v>
      </c>
      <c r="F4698" t="s">
        <v>34</v>
      </c>
      <c r="G4698" t="s">
        <v>13</v>
      </c>
      <c r="H4698" t="s">
        <v>20</v>
      </c>
      <c r="I4698" t="s">
        <v>21</v>
      </c>
      <c r="J4698" s="5">
        <v>67.900000000000006</v>
      </c>
      <c r="K4698" s="5">
        <v>35.299999999999997</v>
      </c>
      <c r="L4698" s="4">
        <f t="shared" si="220"/>
        <v>28.25</v>
      </c>
      <c r="M4698" s="5">
        <f t="shared" si="221"/>
        <v>35.299999999999997</v>
      </c>
      <c r="N4698" t="s">
        <v>24</v>
      </c>
      <c r="O4698" t="s">
        <v>34</v>
      </c>
    </row>
    <row r="4699" spans="1:15" x14ac:dyDescent="0.25">
      <c r="A4699">
        <v>54353</v>
      </c>
      <c r="B4699" t="s">
        <v>19</v>
      </c>
      <c r="C4699">
        <v>78</v>
      </c>
      <c r="D4699" t="str">
        <f t="shared" si="219"/>
        <v>60–79 Age Group</v>
      </c>
      <c r="E4699" t="s">
        <v>13</v>
      </c>
      <c r="F4699" t="s">
        <v>13</v>
      </c>
      <c r="G4699" t="s">
        <v>13</v>
      </c>
      <c r="H4699" t="s">
        <v>14</v>
      </c>
      <c r="I4699" t="s">
        <v>15</v>
      </c>
      <c r="J4699" s="5">
        <v>227.16</v>
      </c>
      <c r="K4699" s="5">
        <v>41.7</v>
      </c>
      <c r="L4699" s="4">
        <f t="shared" si="220"/>
        <v>28.25</v>
      </c>
      <c r="M4699" s="5">
        <f t="shared" si="221"/>
        <v>41.7</v>
      </c>
      <c r="N4699" t="s">
        <v>24</v>
      </c>
      <c r="O4699" t="s">
        <v>34</v>
      </c>
    </row>
    <row r="4700" spans="1:15" x14ac:dyDescent="0.25">
      <c r="A4700">
        <v>54371</v>
      </c>
      <c r="B4700" t="s">
        <v>12</v>
      </c>
      <c r="C4700">
        <v>78</v>
      </c>
      <c r="D4700" t="str">
        <f t="shared" si="219"/>
        <v>60–79 Age Group</v>
      </c>
      <c r="E4700" t="s">
        <v>34</v>
      </c>
      <c r="F4700" t="s">
        <v>34</v>
      </c>
      <c r="G4700" t="s">
        <v>13</v>
      </c>
      <c r="H4700" t="s">
        <v>43</v>
      </c>
      <c r="I4700" t="s">
        <v>15</v>
      </c>
      <c r="J4700" s="5">
        <v>143.47</v>
      </c>
      <c r="K4700" s="5">
        <v>27.6</v>
      </c>
      <c r="L4700" s="4">
        <f t="shared" si="220"/>
        <v>28.25</v>
      </c>
      <c r="M4700" s="5">
        <f t="shared" si="221"/>
        <v>27.6</v>
      </c>
      <c r="N4700" t="s">
        <v>18</v>
      </c>
      <c r="O4700" t="s">
        <v>34</v>
      </c>
    </row>
    <row r="4701" spans="1:15" x14ac:dyDescent="0.25">
      <c r="A4701">
        <v>54395</v>
      </c>
      <c r="B4701" t="s">
        <v>19</v>
      </c>
      <c r="C4701">
        <v>78</v>
      </c>
      <c r="D4701" t="str">
        <f t="shared" si="219"/>
        <v>60–79 Age Group</v>
      </c>
      <c r="E4701" t="s">
        <v>13</v>
      </c>
      <c r="F4701" t="s">
        <v>34</v>
      </c>
      <c r="G4701" t="s">
        <v>13</v>
      </c>
      <c r="H4701" t="s">
        <v>20</v>
      </c>
      <c r="I4701" t="s">
        <v>21</v>
      </c>
      <c r="J4701" s="5">
        <v>152.38</v>
      </c>
      <c r="K4701" s="5">
        <v>31.8</v>
      </c>
      <c r="L4701" s="4">
        <f t="shared" si="220"/>
        <v>28.25</v>
      </c>
      <c r="M4701" s="5">
        <f t="shared" si="221"/>
        <v>31.8</v>
      </c>
      <c r="N4701" t="s">
        <v>24</v>
      </c>
      <c r="O4701" t="s">
        <v>34</v>
      </c>
    </row>
    <row r="4702" spans="1:15" x14ac:dyDescent="0.25">
      <c r="A4702">
        <v>54871</v>
      </c>
      <c r="B4702" t="s">
        <v>19</v>
      </c>
      <c r="C4702">
        <v>78</v>
      </c>
      <c r="D4702" t="str">
        <f t="shared" si="219"/>
        <v>60–79 Age Group</v>
      </c>
      <c r="E4702" t="s">
        <v>34</v>
      </c>
      <c r="F4702" t="s">
        <v>34</v>
      </c>
      <c r="G4702" t="s">
        <v>13</v>
      </c>
      <c r="H4702" t="s">
        <v>14</v>
      </c>
      <c r="I4702" t="s">
        <v>15</v>
      </c>
      <c r="J4702" s="5">
        <v>119.13</v>
      </c>
      <c r="K4702" s="5">
        <v>25</v>
      </c>
      <c r="L4702" s="4">
        <f t="shared" si="220"/>
        <v>28.25</v>
      </c>
      <c r="M4702" s="5">
        <f t="shared" si="221"/>
        <v>25</v>
      </c>
      <c r="N4702" t="s">
        <v>24</v>
      </c>
      <c r="O4702" t="s">
        <v>34</v>
      </c>
    </row>
    <row r="4703" spans="1:15" x14ac:dyDescent="0.25">
      <c r="A4703">
        <v>54921</v>
      </c>
      <c r="B4703" t="s">
        <v>12</v>
      </c>
      <c r="C4703">
        <v>78</v>
      </c>
      <c r="D4703" t="str">
        <f t="shared" si="219"/>
        <v>60–79 Age Group</v>
      </c>
      <c r="E4703" t="s">
        <v>13</v>
      </c>
      <c r="F4703" t="s">
        <v>34</v>
      </c>
      <c r="G4703" t="s">
        <v>13</v>
      </c>
      <c r="H4703" t="s">
        <v>20</v>
      </c>
      <c r="I4703" t="s">
        <v>21</v>
      </c>
      <c r="J4703" s="5">
        <v>134.80000000000001</v>
      </c>
      <c r="K4703" s="5">
        <v>33.6</v>
      </c>
      <c r="L4703" s="4">
        <f t="shared" si="220"/>
        <v>28.25</v>
      </c>
      <c r="M4703" s="5">
        <f t="shared" si="221"/>
        <v>33.6</v>
      </c>
      <c r="N4703" t="s">
        <v>38</v>
      </c>
      <c r="O4703" t="s">
        <v>13</v>
      </c>
    </row>
    <row r="4704" spans="1:15" x14ac:dyDescent="0.25">
      <c r="A4704">
        <v>56425</v>
      </c>
      <c r="B4704" t="s">
        <v>19</v>
      </c>
      <c r="C4704">
        <v>78</v>
      </c>
      <c r="D4704" t="str">
        <f t="shared" si="219"/>
        <v>60–79 Age Group</v>
      </c>
      <c r="E4704" t="s">
        <v>34</v>
      </c>
      <c r="F4704" t="s">
        <v>34</v>
      </c>
      <c r="G4704" t="s">
        <v>13</v>
      </c>
      <c r="H4704" t="s">
        <v>43</v>
      </c>
      <c r="I4704" t="s">
        <v>21</v>
      </c>
      <c r="J4704" s="5">
        <v>61.38</v>
      </c>
      <c r="K4704" s="5">
        <v>24.3</v>
      </c>
      <c r="L4704" s="4">
        <f t="shared" si="220"/>
        <v>28.25</v>
      </c>
      <c r="M4704" s="5">
        <f t="shared" si="221"/>
        <v>24.3</v>
      </c>
      <c r="N4704" t="s">
        <v>38</v>
      </c>
      <c r="O4704" t="s">
        <v>34</v>
      </c>
    </row>
    <row r="4705" spans="1:15" x14ac:dyDescent="0.25">
      <c r="A4705">
        <v>56606</v>
      </c>
      <c r="B4705" t="s">
        <v>19</v>
      </c>
      <c r="C4705">
        <v>78</v>
      </c>
      <c r="D4705" t="str">
        <f t="shared" si="219"/>
        <v>60–79 Age Group</v>
      </c>
      <c r="E4705" t="s">
        <v>34</v>
      </c>
      <c r="F4705" t="s">
        <v>34</v>
      </c>
      <c r="G4705" t="s">
        <v>13</v>
      </c>
      <c r="H4705" t="s">
        <v>20</v>
      </c>
      <c r="I4705" t="s">
        <v>15</v>
      </c>
      <c r="J4705" s="5">
        <v>56.95</v>
      </c>
      <c r="K4705" s="5">
        <v>26</v>
      </c>
      <c r="L4705" s="4">
        <f t="shared" si="220"/>
        <v>28.25</v>
      </c>
      <c r="M4705" s="5">
        <f t="shared" si="221"/>
        <v>26</v>
      </c>
      <c r="N4705" t="s">
        <v>38</v>
      </c>
      <c r="O4705" t="s">
        <v>34</v>
      </c>
    </row>
    <row r="4706" spans="1:15" x14ac:dyDescent="0.25">
      <c r="A4706">
        <v>56735</v>
      </c>
      <c r="B4706" t="s">
        <v>19</v>
      </c>
      <c r="C4706">
        <v>78</v>
      </c>
      <c r="D4706" t="str">
        <f t="shared" si="219"/>
        <v>60–79 Age Group</v>
      </c>
      <c r="E4706" t="s">
        <v>34</v>
      </c>
      <c r="F4706" t="s">
        <v>34</v>
      </c>
      <c r="G4706" t="s">
        <v>13</v>
      </c>
      <c r="H4706" t="s">
        <v>20</v>
      </c>
      <c r="I4706" t="s">
        <v>21</v>
      </c>
      <c r="J4706" s="5">
        <v>115.43</v>
      </c>
      <c r="K4706" s="5">
        <v>27.8</v>
      </c>
      <c r="L4706" s="4">
        <f t="shared" si="220"/>
        <v>28.25</v>
      </c>
      <c r="M4706" s="5">
        <f t="shared" si="221"/>
        <v>27.8</v>
      </c>
      <c r="N4706" t="s">
        <v>24</v>
      </c>
      <c r="O4706" t="s">
        <v>34</v>
      </c>
    </row>
    <row r="4707" spans="1:15" x14ac:dyDescent="0.25">
      <c r="A4707">
        <v>57288</v>
      </c>
      <c r="B4707" t="s">
        <v>19</v>
      </c>
      <c r="C4707">
        <v>78</v>
      </c>
      <c r="D4707" t="str">
        <f t="shared" si="219"/>
        <v>60–79 Age Group</v>
      </c>
      <c r="E4707" t="s">
        <v>34</v>
      </c>
      <c r="F4707" t="s">
        <v>34</v>
      </c>
      <c r="G4707" t="s">
        <v>13</v>
      </c>
      <c r="H4707" t="s">
        <v>14</v>
      </c>
      <c r="I4707" t="s">
        <v>21</v>
      </c>
      <c r="J4707" s="5">
        <v>99.84</v>
      </c>
      <c r="K4707" s="5">
        <v>36.6</v>
      </c>
      <c r="L4707" s="4">
        <f t="shared" si="220"/>
        <v>28.25</v>
      </c>
      <c r="M4707" s="5">
        <f t="shared" si="221"/>
        <v>36.6</v>
      </c>
      <c r="N4707" t="s">
        <v>24</v>
      </c>
      <c r="O4707" t="s">
        <v>34</v>
      </c>
    </row>
    <row r="4708" spans="1:15" x14ac:dyDescent="0.25">
      <c r="A4708">
        <v>59250</v>
      </c>
      <c r="B4708" t="s">
        <v>19</v>
      </c>
      <c r="C4708">
        <v>78</v>
      </c>
      <c r="D4708" t="str">
        <f t="shared" si="219"/>
        <v>60–79 Age Group</v>
      </c>
      <c r="E4708" t="s">
        <v>34</v>
      </c>
      <c r="F4708" t="s">
        <v>34</v>
      </c>
      <c r="G4708" t="s">
        <v>13</v>
      </c>
      <c r="H4708" t="s">
        <v>43</v>
      </c>
      <c r="I4708" t="s">
        <v>15</v>
      </c>
      <c r="J4708" s="5">
        <v>58.88</v>
      </c>
      <c r="K4708" s="5">
        <v>35.799999999999997</v>
      </c>
      <c r="L4708" s="4">
        <f t="shared" si="220"/>
        <v>28.25</v>
      </c>
      <c r="M4708" s="5">
        <f t="shared" si="221"/>
        <v>35.799999999999997</v>
      </c>
      <c r="N4708" t="s">
        <v>38</v>
      </c>
      <c r="O4708" t="s">
        <v>34</v>
      </c>
    </row>
    <row r="4709" spans="1:15" x14ac:dyDescent="0.25">
      <c r="A4709">
        <v>59368</v>
      </c>
      <c r="B4709" t="s">
        <v>19</v>
      </c>
      <c r="C4709">
        <v>78</v>
      </c>
      <c r="D4709" t="str">
        <f t="shared" si="219"/>
        <v>60–79 Age Group</v>
      </c>
      <c r="E4709" t="s">
        <v>34</v>
      </c>
      <c r="F4709" t="s">
        <v>34</v>
      </c>
      <c r="G4709" t="s">
        <v>13</v>
      </c>
      <c r="H4709" t="s">
        <v>14</v>
      </c>
      <c r="I4709" t="s">
        <v>15</v>
      </c>
      <c r="J4709" s="5">
        <v>243.5</v>
      </c>
      <c r="K4709" s="5">
        <v>26.1</v>
      </c>
      <c r="L4709" s="4">
        <f t="shared" si="220"/>
        <v>28.25</v>
      </c>
      <c r="M4709" s="5">
        <f t="shared" si="221"/>
        <v>26.1</v>
      </c>
      <c r="N4709" t="s">
        <v>24</v>
      </c>
      <c r="O4709" t="s">
        <v>34</v>
      </c>
    </row>
    <row r="4710" spans="1:15" x14ac:dyDescent="0.25">
      <c r="A4710">
        <v>60271</v>
      </c>
      <c r="B4710" t="s">
        <v>12</v>
      </c>
      <c r="C4710">
        <v>78</v>
      </c>
      <c r="D4710" t="str">
        <f t="shared" si="219"/>
        <v>60–79 Age Group</v>
      </c>
      <c r="E4710" t="s">
        <v>34</v>
      </c>
      <c r="F4710" t="s">
        <v>34</v>
      </c>
      <c r="G4710" t="s">
        <v>13</v>
      </c>
      <c r="H4710" t="s">
        <v>14</v>
      </c>
      <c r="I4710" t="s">
        <v>15</v>
      </c>
      <c r="J4710" s="5">
        <v>60.22</v>
      </c>
      <c r="K4710" s="5">
        <v>29.7</v>
      </c>
      <c r="L4710" s="4">
        <f t="shared" si="220"/>
        <v>28.25</v>
      </c>
      <c r="M4710" s="5">
        <f t="shared" si="221"/>
        <v>29.7</v>
      </c>
      <c r="N4710" t="s">
        <v>18</v>
      </c>
      <c r="O4710" t="s">
        <v>34</v>
      </c>
    </row>
    <row r="4711" spans="1:15" x14ac:dyDescent="0.25">
      <c r="A4711">
        <v>60276</v>
      </c>
      <c r="B4711" t="s">
        <v>12</v>
      </c>
      <c r="C4711">
        <v>78</v>
      </c>
      <c r="D4711" t="str">
        <f t="shared" si="219"/>
        <v>60–79 Age Group</v>
      </c>
      <c r="E4711" t="s">
        <v>13</v>
      </c>
      <c r="F4711" t="s">
        <v>13</v>
      </c>
      <c r="G4711" t="s">
        <v>13</v>
      </c>
      <c r="H4711" t="s">
        <v>20</v>
      </c>
      <c r="I4711" t="s">
        <v>21</v>
      </c>
      <c r="J4711" s="5">
        <v>106.41</v>
      </c>
      <c r="K4711" s="5">
        <v>27.3</v>
      </c>
      <c r="L4711" s="4">
        <f t="shared" si="220"/>
        <v>28.25</v>
      </c>
      <c r="M4711" s="5">
        <f t="shared" si="221"/>
        <v>27.3</v>
      </c>
      <c r="N4711" t="s">
        <v>24</v>
      </c>
      <c r="O4711" t="s">
        <v>34</v>
      </c>
    </row>
    <row r="4712" spans="1:15" x14ac:dyDescent="0.25">
      <c r="A4712">
        <v>60491</v>
      </c>
      <c r="B4712" t="s">
        <v>19</v>
      </c>
      <c r="C4712">
        <v>78</v>
      </c>
      <c r="D4712" t="str">
        <f t="shared" si="219"/>
        <v>60–79 Age Group</v>
      </c>
      <c r="E4712" t="s">
        <v>34</v>
      </c>
      <c r="F4712" t="s">
        <v>34</v>
      </c>
      <c r="G4712" t="s">
        <v>13</v>
      </c>
      <c r="H4712" t="s">
        <v>14</v>
      </c>
      <c r="I4712" t="s">
        <v>15</v>
      </c>
      <c r="J4712" s="5">
        <v>58.57</v>
      </c>
      <c r="K4712" s="5">
        <v>24.2</v>
      </c>
      <c r="L4712" s="4">
        <f t="shared" si="220"/>
        <v>28.25</v>
      </c>
      <c r="M4712" s="5">
        <f t="shared" si="221"/>
        <v>24.2</v>
      </c>
      <c r="N4712" t="s">
        <v>38</v>
      </c>
      <c r="O4712" t="s">
        <v>13</v>
      </c>
    </row>
    <row r="4713" spans="1:15" x14ac:dyDescent="0.25">
      <c r="A4713">
        <v>61333</v>
      </c>
      <c r="B4713" t="s">
        <v>19</v>
      </c>
      <c r="C4713">
        <v>78</v>
      </c>
      <c r="D4713" t="str">
        <f t="shared" si="219"/>
        <v>60–79 Age Group</v>
      </c>
      <c r="E4713" t="s">
        <v>34</v>
      </c>
      <c r="F4713" t="s">
        <v>34</v>
      </c>
      <c r="G4713" t="s">
        <v>34</v>
      </c>
      <c r="H4713" t="s">
        <v>20</v>
      </c>
      <c r="I4713" t="s">
        <v>21</v>
      </c>
      <c r="J4713" s="5">
        <v>68.349999999999994</v>
      </c>
      <c r="K4713" s="5">
        <v>31.4</v>
      </c>
      <c r="L4713" s="4">
        <f t="shared" si="220"/>
        <v>28.25</v>
      </c>
      <c r="M4713" s="5">
        <f t="shared" si="221"/>
        <v>31.4</v>
      </c>
      <c r="N4713" t="s">
        <v>38</v>
      </c>
      <c r="O4713" t="s">
        <v>34</v>
      </c>
    </row>
    <row r="4714" spans="1:15" x14ac:dyDescent="0.25">
      <c r="A4714">
        <v>62272</v>
      </c>
      <c r="B4714" t="s">
        <v>19</v>
      </c>
      <c r="C4714">
        <v>78</v>
      </c>
      <c r="D4714" t="str">
        <f t="shared" si="219"/>
        <v>60–79 Age Group</v>
      </c>
      <c r="E4714" t="s">
        <v>34</v>
      </c>
      <c r="F4714" t="s">
        <v>34</v>
      </c>
      <c r="G4714" t="s">
        <v>13</v>
      </c>
      <c r="H4714" t="s">
        <v>14</v>
      </c>
      <c r="I4714" t="s">
        <v>15</v>
      </c>
      <c r="J4714" s="5">
        <v>119.03</v>
      </c>
      <c r="K4714" s="5">
        <v>31</v>
      </c>
      <c r="L4714" s="4">
        <f t="shared" si="220"/>
        <v>28.25</v>
      </c>
      <c r="M4714" s="5">
        <f t="shared" si="221"/>
        <v>31</v>
      </c>
      <c r="N4714" t="s">
        <v>24</v>
      </c>
      <c r="O4714" t="s">
        <v>34</v>
      </c>
    </row>
    <row r="4715" spans="1:15" x14ac:dyDescent="0.25">
      <c r="A4715">
        <v>62798</v>
      </c>
      <c r="B4715" t="s">
        <v>19</v>
      </c>
      <c r="C4715">
        <v>78</v>
      </c>
      <c r="D4715" t="str">
        <f t="shared" si="219"/>
        <v>60–79 Age Group</v>
      </c>
      <c r="E4715" t="s">
        <v>13</v>
      </c>
      <c r="F4715" t="s">
        <v>34</v>
      </c>
      <c r="G4715" t="s">
        <v>13</v>
      </c>
      <c r="H4715" t="s">
        <v>14</v>
      </c>
      <c r="I4715" t="s">
        <v>21</v>
      </c>
      <c r="J4715" s="5">
        <v>100.54</v>
      </c>
      <c r="K4715" s="5">
        <v>32.1</v>
      </c>
      <c r="L4715" s="4">
        <f t="shared" si="220"/>
        <v>28.25</v>
      </c>
      <c r="M4715" s="5">
        <f t="shared" si="221"/>
        <v>32.1</v>
      </c>
      <c r="N4715" t="s">
        <v>29</v>
      </c>
      <c r="O4715" t="s">
        <v>34</v>
      </c>
    </row>
    <row r="4716" spans="1:15" x14ac:dyDescent="0.25">
      <c r="A4716">
        <v>62861</v>
      </c>
      <c r="B4716" t="s">
        <v>19</v>
      </c>
      <c r="C4716">
        <v>78</v>
      </c>
      <c r="D4716" t="str">
        <f t="shared" si="219"/>
        <v>60–79 Age Group</v>
      </c>
      <c r="E4716" t="s">
        <v>34</v>
      </c>
      <c r="F4716" t="s">
        <v>34</v>
      </c>
      <c r="G4716" t="s">
        <v>13</v>
      </c>
      <c r="H4716" t="s">
        <v>14</v>
      </c>
      <c r="I4716" t="s">
        <v>15</v>
      </c>
      <c r="J4716" s="5">
        <v>67.290000000000006</v>
      </c>
      <c r="K4716" s="5">
        <v>24.6</v>
      </c>
      <c r="L4716" s="4">
        <f t="shared" si="220"/>
        <v>28.25</v>
      </c>
      <c r="M4716" s="5">
        <f t="shared" si="221"/>
        <v>24.6</v>
      </c>
      <c r="N4716" t="s">
        <v>24</v>
      </c>
      <c r="O4716" t="s">
        <v>13</v>
      </c>
    </row>
    <row r="4717" spans="1:15" x14ac:dyDescent="0.25">
      <c r="A4717">
        <v>63457</v>
      </c>
      <c r="B4717" t="s">
        <v>19</v>
      </c>
      <c r="C4717">
        <v>78</v>
      </c>
      <c r="D4717" t="str">
        <f t="shared" si="219"/>
        <v>60–79 Age Group</v>
      </c>
      <c r="E4717" t="s">
        <v>34</v>
      </c>
      <c r="F4717" t="s">
        <v>13</v>
      </c>
      <c r="G4717" t="s">
        <v>34</v>
      </c>
      <c r="H4717" t="s">
        <v>20</v>
      </c>
      <c r="I4717" t="s">
        <v>15</v>
      </c>
      <c r="J4717" s="5">
        <v>110.78</v>
      </c>
      <c r="K4717" s="5">
        <v>22.9</v>
      </c>
      <c r="L4717" s="4">
        <f t="shared" si="220"/>
        <v>28.25</v>
      </c>
      <c r="M4717" s="5">
        <f t="shared" si="221"/>
        <v>22.9</v>
      </c>
      <c r="N4717" t="s">
        <v>24</v>
      </c>
      <c r="O4717" t="s">
        <v>34</v>
      </c>
    </row>
    <row r="4718" spans="1:15" x14ac:dyDescent="0.25">
      <c r="A4718">
        <v>63561</v>
      </c>
      <c r="B4718" t="s">
        <v>12</v>
      </c>
      <c r="C4718">
        <v>78</v>
      </c>
      <c r="D4718" t="str">
        <f t="shared" si="219"/>
        <v>60–79 Age Group</v>
      </c>
      <c r="E4718" t="s">
        <v>34</v>
      </c>
      <c r="F4718" t="s">
        <v>34</v>
      </c>
      <c r="G4718" t="s">
        <v>13</v>
      </c>
      <c r="H4718" t="s">
        <v>14</v>
      </c>
      <c r="I4718" t="s">
        <v>15</v>
      </c>
      <c r="J4718" s="5">
        <v>56.18</v>
      </c>
      <c r="K4718" s="5">
        <v>27.1</v>
      </c>
      <c r="L4718" s="4">
        <f t="shared" si="220"/>
        <v>28.25</v>
      </c>
      <c r="M4718" s="5">
        <f t="shared" si="221"/>
        <v>27.1</v>
      </c>
      <c r="N4718" t="s">
        <v>24</v>
      </c>
      <c r="O4718" t="s">
        <v>34</v>
      </c>
    </row>
    <row r="4719" spans="1:15" x14ac:dyDescent="0.25">
      <c r="A4719">
        <v>65277</v>
      </c>
      <c r="B4719" t="s">
        <v>19</v>
      </c>
      <c r="C4719">
        <v>78</v>
      </c>
      <c r="D4719" t="str">
        <f t="shared" si="219"/>
        <v>60–79 Age Group</v>
      </c>
      <c r="E4719" t="s">
        <v>13</v>
      </c>
      <c r="F4719" t="s">
        <v>34</v>
      </c>
      <c r="G4719" t="s">
        <v>34</v>
      </c>
      <c r="H4719" t="s">
        <v>20</v>
      </c>
      <c r="I4719" t="s">
        <v>21</v>
      </c>
      <c r="J4719" s="5">
        <v>198.12</v>
      </c>
      <c r="K4719" s="5">
        <v>29.1</v>
      </c>
      <c r="L4719" s="4">
        <f t="shared" si="220"/>
        <v>28.25</v>
      </c>
      <c r="M4719" s="5">
        <f t="shared" si="221"/>
        <v>29.1</v>
      </c>
      <c r="N4719" t="s">
        <v>24</v>
      </c>
      <c r="O4719" t="s">
        <v>34</v>
      </c>
    </row>
    <row r="4720" spans="1:15" x14ac:dyDescent="0.25">
      <c r="A4720">
        <v>65836</v>
      </c>
      <c r="B4720" t="s">
        <v>19</v>
      </c>
      <c r="C4720">
        <v>78</v>
      </c>
      <c r="D4720" t="str">
        <f t="shared" si="219"/>
        <v>60–79 Age Group</v>
      </c>
      <c r="E4720" t="s">
        <v>13</v>
      </c>
      <c r="F4720" t="s">
        <v>34</v>
      </c>
      <c r="G4720" t="s">
        <v>13</v>
      </c>
      <c r="H4720" t="s">
        <v>14</v>
      </c>
      <c r="I4720" t="s">
        <v>15</v>
      </c>
      <c r="J4720" s="5">
        <v>182.2</v>
      </c>
      <c r="K4720" s="5">
        <v>30.5</v>
      </c>
      <c r="L4720" s="4">
        <f t="shared" si="220"/>
        <v>28.25</v>
      </c>
      <c r="M4720" s="5">
        <f t="shared" si="221"/>
        <v>30.5</v>
      </c>
      <c r="N4720" t="s">
        <v>18</v>
      </c>
      <c r="O4720" t="s">
        <v>34</v>
      </c>
    </row>
    <row r="4721" spans="1:15" x14ac:dyDescent="0.25">
      <c r="A4721">
        <v>66400</v>
      </c>
      <c r="B4721" t="s">
        <v>12</v>
      </c>
      <c r="C4721">
        <v>78</v>
      </c>
      <c r="D4721" t="str">
        <f t="shared" si="219"/>
        <v>60–79 Age Group</v>
      </c>
      <c r="E4721" t="s">
        <v>34</v>
      </c>
      <c r="F4721" t="s">
        <v>34</v>
      </c>
      <c r="G4721" t="s">
        <v>13</v>
      </c>
      <c r="H4721" t="s">
        <v>14</v>
      </c>
      <c r="I4721" t="s">
        <v>15</v>
      </c>
      <c r="J4721" s="5">
        <v>237.75</v>
      </c>
      <c r="K4721" s="5" t="s">
        <v>4270</v>
      </c>
      <c r="L4721" s="4">
        <f t="shared" si="220"/>
        <v>28.25</v>
      </c>
      <c r="M4721" s="5">
        <f t="shared" si="221"/>
        <v>28.25</v>
      </c>
      <c r="N4721" t="s">
        <v>18</v>
      </c>
      <c r="O4721" t="s">
        <v>13</v>
      </c>
    </row>
    <row r="4722" spans="1:15" x14ac:dyDescent="0.25">
      <c r="A4722">
        <v>66677</v>
      </c>
      <c r="B4722" t="s">
        <v>12</v>
      </c>
      <c r="C4722">
        <v>78</v>
      </c>
      <c r="D4722" t="str">
        <f t="shared" si="219"/>
        <v>60–79 Age Group</v>
      </c>
      <c r="E4722" t="s">
        <v>34</v>
      </c>
      <c r="F4722" t="s">
        <v>34</v>
      </c>
      <c r="G4722" t="s">
        <v>13</v>
      </c>
      <c r="H4722" t="s">
        <v>14</v>
      </c>
      <c r="I4722" t="s">
        <v>21</v>
      </c>
      <c r="J4722" s="5">
        <v>80.09</v>
      </c>
      <c r="K4722" s="5">
        <v>21.8</v>
      </c>
      <c r="L4722" s="4">
        <f t="shared" si="220"/>
        <v>28.25</v>
      </c>
      <c r="M4722" s="5">
        <f t="shared" si="221"/>
        <v>21.8</v>
      </c>
      <c r="N4722" t="s">
        <v>24</v>
      </c>
      <c r="O4722" t="s">
        <v>34</v>
      </c>
    </row>
    <row r="4723" spans="1:15" x14ac:dyDescent="0.25">
      <c r="A4723">
        <v>68721</v>
      </c>
      <c r="B4723" t="s">
        <v>19</v>
      </c>
      <c r="C4723">
        <v>78</v>
      </c>
      <c r="D4723" t="str">
        <f t="shared" si="219"/>
        <v>60–79 Age Group</v>
      </c>
      <c r="E4723" t="s">
        <v>34</v>
      </c>
      <c r="F4723" t="s">
        <v>34</v>
      </c>
      <c r="G4723" t="s">
        <v>13</v>
      </c>
      <c r="H4723" t="s">
        <v>14</v>
      </c>
      <c r="I4723" t="s">
        <v>21</v>
      </c>
      <c r="J4723" s="5">
        <v>133.13</v>
      </c>
      <c r="K4723" s="5">
        <v>24.2</v>
      </c>
      <c r="L4723" s="4">
        <f t="shared" si="220"/>
        <v>28.25</v>
      </c>
      <c r="M4723" s="5">
        <f t="shared" si="221"/>
        <v>24.2</v>
      </c>
      <c r="N4723" t="s">
        <v>38</v>
      </c>
      <c r="O4723" t="s">
        <v>34</v>
      </c>
    </row>
    <row r="4724" spans="1:15" x14ac:dyDescent="0.25">
      <c r="A4724">
        <v>69010</v>
      </c>
      <c r="B4724" t="s">
        <v>12</v>
      </c>
      <c r="C4724">
        <v>78</v>
      </c>
      <c r="D4724" t="str">
        <f t="shared" si="219"/>
        <v>60–79 Age Group</v>
      </c>
      <c r="E4724" t="s">
        <v>34</v>
      </c>
      <c r="F4724" t="s">
        <v>34</v>
      </c>
      <c r="G4724" t="s">
        <v>13</v>
      </c>
      <c r="H4724" t="s">
        <v>14</v>
      </c>
      <c r="I4724" t="s">
        <v>21</v>
      </c>
      <c r="J4724" s="5">
        <v>83.2</v>
      </c>
      <c r="K4724" s="5">
        <v>21.2</v>
      </c>
      <c r="L4724" s="4">
        <f t="shared" si="220"/>
        <v>28.25</v>
      </c>
      <c r="M4724" s="5">
        <f t="shared" si="221"/>
        <v>21.2</v>
      </c>
      <c r="N4724" t="s">
        <v>18</v>
      </c>
      <c r="O4724" t="s">
        <v>34</v>
      </c>
    </row>
    <row r="4725" spans="1:15" x14ac:dyDescent="0.25">
      <c r="A4725">
        <v>69370</v>
      </c>
      <c r="B4725" t="s">
        <v>12</v>
      </c>
      <c r="C4725">
        <v>78</v>
      </c>
      <c r="D4725" t="str">
        <f t="shared" si="219"/>
        <v>60–79 Age Group</v>
      </c>
      <c r="E4725" t="s">
        <v>34</v>
      </c>
      <c r="F4725" t="s">
        <v>34</v>
      </c>
      <c r="G4725" t="s">
        <v>13</v>
      </c>
      <c r="H4725" t="s">
        <v>43</v>
      </c>
      <c r="I4725" t="s">
        <v>15</v>
      </c>
      <c r="J4725" s="5">
        <v>59.74</v>
      </c>
      <c r="K4725" s="5">
        <v>27</v>
      </c>
      <c r="L4725" s="4">
        <f t="shared" si="220"/>
        <v>28.25</v>
      </c>
      <c r="M4725" s="5">
        <f t="shared" si="221"/>
        <v>27</v>
      </c>
      <c r="N4725" t="s">
        <v>18</v>
      </c>
      <c r="O4725" t="s">
        <v>34</v>
      </c>
    </row>
    <row r="4726" spans="1:15" x14ac:dyDescent="0.25">
      <c r="A4726">
        <v>259</v>
      </c>
      <c r="B4726" t="s">
        <v>12</v>
      </c>
      <c r="C4726">
        <v>79</v>
      </c>
      <c r="D4726" t="str">
        <f t="shared" si="219"/>
        <v>60–79 Age Group</v>
      </c>
      <c r="E4726" t="s">
        <v>34</v>
      </c>
      <c r="F4726" t="s">
        <v>34</v>
      </c>
      <c r="G4726" t="s">
        <v>13</v>
      </c>
      <c r="H4726" t="s">
        <v>14</v>
      </c>
      <c r="I4726" t="s">
        <v>15</v>
      </c>
      <c r="J4726" s="5">
        <v>198.79</v>
      </c>
      <c r="K4726" s="5">
        <v>24.9</v>
      </c>
      <c r="L4726" s="4">
        <f t="shared" si="220"/>
        <v>28.25</v>
      </c>
      <c r="M4726" s="5">
        <f t="shared" si="221"/>
        <v>24.9</v>
      </c>
      <c r="N4726" t="s">
        <v>24</v>
      </c>
      <c r="O4726" t="s">
        <v>34</v>
      </c>
    </row>
    <row r="4727" spans="1:15" x14ac:dyDescent="0.25">
      <c r="A4727">
        <v>321</v>
      </c>
      <c r="B4727" t="s">
        <v>19</v>
      </c>
      <c r="C4727">
        <v>79</v>
      </c>
      <c r="D4727" t="str">
        <f t="shared" si="219"/>
        <v>60–79 Age Group</v>
      </c>
      <c r="E4727" t="s">
        <v>34</v>
      </c>
      <c r="F4727" t="s">
        <v>34</v>
      </c>
      <c r="G4727" t="s">
        <v>34</v>
      </c>
      <c r="H4727" t="s">
        <v>20</v>
      </c>
      <c r="I4727" t="s">
        <v>21</v>
      </c>
      <c r="J4727" s="5">
        <v>71.98</v>
      </c>
      <c r="K4727" s="5">
        <v>36.4</v>
      </c>
      <c r="L4727" s="4">
        <f t="shared" si="220"/>
        <v>28.25</v>
      </c>
      <c r="M4727" s="5">
        <f t="shared" si="221"/>
        <v>36.4</v>
      </c>
      <c r="N4727" t="s">
        <v>24</v>
      </c>
      <c r="O4727" t="s">
        <v>34</v>
      </c>
    </row>
    <row r="4728" spans="1:15" x14ac:dyDescent="0.25">
      <c r="A4728">
        <v>1191</v>
      </c>
      <c r="B4728" t="s">
        <v>19</v>
      </c>
      <c r="C4728">
        <v>79</v>
      </c>
      <c r="D4728" t="str">
        <f t="shared" si="219"/>
        <v>60–79 Age Group</v>
      </c>
      <c r="E4728" t="s">
        <v>34</v>
      </c>
      <c r="F4728" t="s">
        <v>13</v>
      </c>
      <c r="G4728" t="s">
        <v>13</v>
      </c>
      <c r="H4728" t="s">
        <v>14</v>
      </c>
      <c r="I4728" t="s">
        <v>15</v>
      </c>
      <c r="J4728" s="5">
        <v>68.400000000000006</v>
      </c>
      <c r="K4728" s="5">
        <v>22.1</v>
      </c>
      <c r="L4728" s="4">
        <f t="shared" si="220"/>
        <v>28.25</v>
      </c>
      <c r="M4728" s="5">
        <f t="shared" si="221"/>
        <v>22.1</v>
      </c>
      <c r="N4728" t="s">
        <v>18</v>
      </c>
      <c r="O4728" t="s">
        <v>34</v>
      </c>
    </row>
    <row r="4729" spans="1:15" x14ac:dyDescent="0.25">
      <c r="A4729">
        <v>1665</v>
      </c>
      <c r="B4729" t="s">
        <v>19</v>
      </c>
      <c r="C4729">
        <v>79</v>
      </c>
      <c r="D4729" t="str">
        <f t="shared" si="219"/>
        <v>60–79 Age Group</v>
      </c>
      <c r="E4729" t="s">
        <v>13</v>
      </c>
      <c r="F4729" t="s">
        <v>34</v>
      </c>
      <c r="G4729" t="s">
        <v>13</v>
      </c>
      <c r="H4729" t="s">
        <v>20</v>
      </c>
      <c r="I4729" t="s">
        <v>21</v>
      </c>
      <c r="J4729" s="5">
        <v>174.12</v>
      </c>
      <c r="K4729" s="5">
        <v>24</v>
      </c>
      <c r="L4729" s="4">
        <f t="shared" si="220"/>
        <v>28.25</v>
      </c>
      <c r="M4729" s="5">
        <f t="shared" si="221"/>
        <v>24</v>
      </c>
      <c r="N4729" t="s">
        <v>24</v>
      </c>
      <c r="O4729" t="s">
        <v>13</v>
      </c>
    </row>
    <row r="4730" spans="1:15" x14ac:dyDescent="0.25">
      <c r="A4730">
        <v>2467</v>
      </c>
      <c r="B4730" t="s">
        <v>19</v>
      </c>
      <c r="C4730">
        <v>79</v>
      </c>
      <c r="D4730" t="str">
        <f t="shared" si="219"/>
        <v>60–79 Age Group</v>
      </c>
      <c r="E4730" t="s">
        <v>13</v>
      </c>
      <c r="F4730" t="s">
        <v>34</v>
      </c>
      <c r="G4730" t="s">
        <v>13</v>
      </c>
      <c r="H4730" t="s">
        <v>20</v>
      </c>
      <c r="I4730" t="s">
        <v>21</v>
      </c>
      <c r="J4730" s="5">
        <v>92.43</v>
      </c>
      <c r="K4730" s="5" t="s">
        <v>4270</v>
      </c>
      <c r="L4730" s="4">
        <f t="shared" si="220"/>
        <v>28.25</v>
      </c>
      <c r="M4730" s="5">
        <f t="shared" si="221"/>
        <v>28.25</v>
      </c>
      <c r="N4730" t="s">
        <v>24</v>
      </c>
      <c r="O4730" t="s">
        <v>34</v>
      </c>
    </row>
    <row r="4731" spans="1:15" x14ac:dyDescent="0.25">
      <c r="A4731">
        <v>3013</v>
      </c>
      <c r="B4731" t="s">
        <v>19</v>
      </c>
      <c r="C4731">
        <v>79</v>
      </c>
      <c r="D4731" t="str">
        <f t="shared" si="219"/>
        <v>60–79 Age Group</v>
      </c>
      <c r="E4731" t="s">
        <v>34</v>
      </c>
      <c r="F4731" t="s">
        <v>34</v>
      </c>
      <c r="G4731" t="s">
        <v>13</v>
      </c>
      <c r="H4731" t="s">
        <v>20</v>
      </c>
      <c r="I4731" t="s">
        <v>21</v>
      </c>
      <c r="J4731" s="5">
        <v>83.7</v>
      </c>
      <c r="K4731" s="5">
        <v>28.7</v>
      </c>
      <c r="L4731" s="4">
        <f t="shared" si="220"/>
        <v>28.25</v>
      </c>
      <c r="M4731" s="5">
        <f t="shared" si="221"/>
        <v>28.7</v>
      </c>
      <c r="N4731" t="s">
        <v>24</v>
      </c>
      <c r="O4731" t="s">
        <v>34</v>
      </c>
    </row>
    <row r="4732" spans="1:15" x14ac:dyDescent="0.25">
      <c r="A4732">
        <v>3205</v>
      </c>
      <c r="B4732" t="s">
        <v>19</v>
      </c>
      <c r="C4732">
        <v>79</v>
      </c>
      <c r="D4732" t="str">
        <f t="shared" si="219"/>
        <v>60–79 Age Group</v>
      </c>
      <c r="E4732" t="s">
        <v>34</v>
      </c>
      <c r="F4732" t="s">
        <v>34</v>
      </c>
      <c r="G4732" t="s">
        <v>13</v>
      </c>
      <c r="H4732" t="s">
        <v>20</v>
      </c>
      <c r="I4732" t="s">
        <v>15</v>
      </c>
      <c r="J4732" s="5">
        <v>79.03</v>
      </c>
      <c r="K4732" s="5">
        <v>11.3</v>
      </c>
      <c r="L4732" s="4">
        <f t="shared" si="220"/>
        <v>28.25</v>
      </c>
      <c r="M4732" s="5">
        <f t="shared" si="221"/>
        <v>11.3</v>
      </c>
      <c r="N4732" t="s">
        <v>38</v>
      </c>
      <c r="O4732" t="s">
        <v>34</v>
      </c>
    </row>
    <row r="4733" spans="1:15" x14ac:dyDescent="0.25">
      <c r="A4733">
        <v>3442</v>
      </c>
      <c r="B4733" t="s">
        <v>19</v>
      </c>
      <c r="C4733">
        <v>79</v>
      </c>
      <c r="D4733" t="str">
        <f t="shared" si="219"/>
        <v>60–79 Age Group</v>
      </c>
      <c r="E4733" t="s">
        <v>34</v>
      </c>
      <c r="F4733" t="s">
        <v>34</v>
      </c>
      <c r="G4733" t="s">
        <v>34</v>
      </c>
      <c r="H4733" t="s">
        <v>20</v>
      </c>
      <c r="I4733" t="s">
        <v>21</v>
      </c>
      <c r="J4733" s="5">
        <v>82.07</v>
      </c>
      <c r="K4733" s="5">
        <v>30.4</v>
      </c>
      <c r="L4733" s="4">
        <f t="shared" si="220"/>
        <v>28.25</v>
      </c>
      <c r="M4733" s="5">
        <f t="shared" si="221"/>
        <v>30.4</v>
      </c>
      <c r="N4733" t="s">
        <v>38</v>
      </c>
      <c r="O4733" t="s">
        <v>34</v>
      </c>
    </row>
    <row r="4734" spans="1:15" x14ac:dyDescent="0.25">
      <c r="A4734">
        <v>4970</v>
      </c>
      <c r="B4734" t="s">
        <v>12</v>
      </c>
      <c r="C4734">
        <v>79</v>
      </c>
      <c r="D4734" t="str">
        <f t="shared" si="219"/>
        <v>60–79 Age Group</v>
      </c>
      <c r="E4734" t="s">
        <v>34</v>
      </c>
      <c r="F4734" t="s">
        <v>34</v>
      </c>
      <c r="G4734" t="s">
        <v>13</v>
      </c>
      <c r="H4734" t="s">
        <v>20</v>
      </c>
      <c r="I4734" t="s">
        <v>21</v>
      </c>
      <c r="J4734" s="5">
        <v>112.64</v>
      </c>
      <c r="K4734" s="5">
        <v>28.5</v>
      </c>
      <c r="L4734" s="4">
        <f t="shared" si="220"/>
        <v>28.25</v>
      </c>
      <c r="M4734" s="5">
        <f t="shared" si="221"/>
        <v>28.5</v>
      </c>
      <c r="N4734" t="s">
        <v>18</v>
      </c>
      <c r="O4734" t="s">
        <v>34</v>
      </c>
    </row>
    <row r="4735" spans="1:15" x14ac:dyDescent="0.25">
      <c r="A4735">
        <v>5157</v>
      </c>
      <c r="B4735" t="s">
        <v>12</v>
      </c>
      <c r="C4735">
        <v>79</v>
      </c>
      <c r="D4735" t="str">
        <f t="shared" si="219"/>
        <v>60–79 Age Group</v>
      </c>
      <c r="E4735" t="s">
        <v>13</v>
      </c>
      <c r="F4735" t="s">
        <v>34</v>
      </c>
      <c r="G4735" t="s">
        <v>13</v>
      </c>
      <c r="H4735" t="s">
        <v>20</v>
      </c>
      <c r="I4735" t="s">
        <v>15</v>
      </c>
      <c r="J4735" s="5">
        <v>83.07</v>
      </c>
      <c r="K4735" s="5">
        <v>26.5</v>
      </c>
      <c r="L4735" s="4">
        <f t="shared" si="220"/>
        <v>28.25</v>
      </c>
      <c r="M4735" s="5">
        <f t="shared" si="221"/>
        <v>26.5</v>
      </c>
      <c r="N4735" t="s">
        <v>29</v>
      </c>
      <c r="O4735" t="s">
        <v>34</v>
      </c>
    </row>
    <row r="4736" spans="1:15" x14ac:dyDescent="0.25">
      <c r="A4736">
        <v>5317</v>
      </c>
      <c r="B4736" t="s">
        <v>19</v>
      </c>
      <c r="C4736">
        <v>79</v>
      </c>
      <c r="D4736" t="str">
        <f t="shared" si="219"/>
        <v>60–79 Age Group</v>
      </c>
      <c r="E4736" t="s">
        <v>34</v>
      </c>
      <c r="F4736" t="s">
        <v>13</v>
      </c>
      <c r="G4736" t="s">
        <v>13</v>
      </c>
      <c r="H4736" t="s">
        <v>14</v>
      </c>
      <c r="I4736" t="s">
        <v>15</v>
      </c>
      <c r="J4736" s="5">
        <v>214.09</v>
      </c>
      <c r="K4736" s="5">
        <v>28.2</v>
      </c>
      <c r="L4736" s="4">
        <f t="shared" si="220"/>
        <v>28.25</v>
      </c>
      <c r="M4736" s="5">
        <f t="shared" si="221"/>
        <v>28.2</v>
      </c>
      <c r="N4736" t="s">
        <v>24</v>
      </c>
      <c r="O4736" t="s">
        <v>13</v>
      </c>
    </row>
    <row r="4737" spans="1:15" x14ac:dyDescent="0.25">
      <c r="A4737">
        <v>6172</v>
      </c>
      <c r="B4737" t="s">
        <v>19</v>
      </c>
      <c r="C4737">
        <v>79</v>
      </c>
      <c r="D4737" t="str">
        <f t="shared" si="219"/>
        <v>60–79 Age Group</v>
      </c>
      <c r="E4737" t="s">
        <v>34</v>
      </c>
      <c r="F4737" t="s">
        <v>34</v>
      </c>
      <c r="G4737" t="s">
        <v>13</v>
      </c>
      <c r="H4737" t="s">
        <v>14</v>
      </c>
      <c r="I4737" t="s">
        <v>21</v>
      </c>
      <c r="J4737" s="5">
        <v>208.05</v>
      </c>
      <c r="K4737" s="5" t="s">
        <v>4270</v>
      </c>
      <c r="L4737" s="4">
        <f t="shared" si="220"/>
        <v>28.25</v>
      </c>
      <c r="M4737" s="5">
        <f t="shared" si="221"/>
        <v>28.25</v>
      </c>
      <c r="N4737" t="s">
        <v>29</v>
      </c>
      <c r="O4737" t="s">
        <v>34</v>
      </c>
    </row>
    <row r="4738" spans="1:15" x14ac:dyDescent="0.25">
      <c r="A4738">
        <v>6319</v>
      </c>
      <c r="B4738" t="s">
        <v>19</v>
      </c>
      <c r="C4738">
        <v>79</v>
      </c>
      <c r="D4738" t="str">
        <f t="shared" ref="D4738:D4801" si="222">_xlfn.IFS(
C4738&lt;18,"1–17 Age Group",
C4738&lt;40,"18–39 Age Group",
C4738&lt;60,"40–59 Age Group",
C4738&lt;80,"60–79 Age Group",
TRUE,"80+ Age Group"
)</f>
        <v>60–79 Age Group</v>
      </c>
      <c r="E4738" t="s">
        <v>34</v>
      </c>
      <c r="F4738" t="s">
        <v>34</v>
      </c>
      <c r="G4738" t="s">
        <v>13</v>
      </c>
      <c r="H4738" t="s">
        <v>14</v>
      </c>
      <c r="I4738" t="s">
        <v>15</v>
      </c>
      <c r="J4738" s="5">
        <v>97.93</v>
      </c>
      <c r="K4738" s="5">
        <v>31.2</v>
      </c>
      <c r="L4738" s="4">
        <f t="shared" ref="L4738:L4801" si="223">MEDIAN(K:K)</f>
        <v>28.25</v>
      </c>
      <c r="M4738" s="5">
        <f t="shared" ref="M4738:M4801" si="224">IF(K:K="",$L4738,$K4738)</f>
        <v>31.2</v>
      </c>
      <c r="N4738" t="s">
        <v>38</v>
      </c>
      <c r="O4738" t="s">
        <v>34</v>
      </c>
    </row>
    <row r="4739" spans="1:15" x14ac:dyDescent="0.25">
      <c r="A4739">
        <v>6419</v>
      </c>
      <c r="B4739" t="s">
        <v>19</v>
      </c>
      <c r="C4739">
        <v>79</v>
      </c>
      <c r="D4739" t="str">
        <f t="shared" si="222"/>
        <v>60–79 Age Group</v>
      </c>
      <c r="E4739" t="s">
        <v>34</v>
      </c>
      <c r="F4739" t="s">
        <v>34</v>
      </c>
      <c r="G4739" t="s">
        <v>34</v>
      </c>
      <c r="H4739" t="s">
        <v>14</v>
      </c>
      <c r="I4739" t="s">
        <v>21</v>
      </c>
      <c r="J4739" s="5">
        <v>239.52</v>
      </c>
      <c r="K4739" s="5">
        <v>25.5</v>
      </c>
      <c r="L4739" s="4">
        <f t="shared" si="223"/>
        <v>28.25</v>
      </c>
      <c r="M4739" s="5">
        <f t="shared" si="224"/>
        <v>25.5</v>
      </c>
      <c r="N4739" t="s">
        <v>24</v>
      </c>
      <c r="O4739" t="s">
        <v>34</v>
      </c>
    </row>
    <row r="4740" spans="1:15" x14ac:dyDescent="0.25">
      <c r="A4740">
        <v>7218</v>
      </c>
      <c r="B4740" t="s">
        <v>19</v>
      </c>
      <c r="C4740">
        <v>79</v>
      </c>
      <c r="D4740" t="str">
        <f t="shared" si="222"/>
        <v>60–79 Age Group</v>
      </c>
      <c r="E4740" t="s">
        <v>34</v>
      </c>
      <c r="F4740" t="s">
        <v>34</v>
      </c>
      <c r="G4740" t="s">
        <v>13</v>
      </c>
      <c r="H4740" t="s">
        <v>14</v>
      </c>
      <c r="I4740" t="s">
        <v>21</v>
      </c>
      <c r="J4740" s="5">
        <v>214.73</v>
      </c>
      <c r="K4740" s="5">
        <v>30.9</v>
      </c>
      <c r="L4740" s="4">
        <f t="shared" si="223"/>
        <v>28.25</v>
      </c>
      <c r="M4740" s="5">
        <f t="shared" si="224"/>
        <v>30.9</v>
      </c>
      <c r="N4740" t="s">
        <v>24</v>
      </c>
      <c r="O4740" t="s">
        <v>34</v>
      </c>
    </row>
    <row r="4741" spans="1:15" x14ac:dyDescent="0.25">
      <c r="A4741">
        <v>7799</v>
      </c>
      <c r="B4741" t="s">
        <v>19</v>
      </c>
      <c r="C4741">
        <v>79</v>
      </c>
      <c r="D4741" t="str">
        <f t="shared" si="222"/>
        <v>60–79 Age Group</v>
      </c>
      <c r="E4741" t="s">
        <v>34</v>
      </c>
      <c r="F4741" t="s">
        <v>34</v>
      </c>
      <c r="G4741" t="s">
        <v>34</v>
      </c>
      <c r="H4741" t="s">
        <v>20</v>
      </c>
      <c r="I4741" t="s">
        <v>15</v>
      </c>
      <c r="J4741" s="5">
        <v>77.59</v>
      </c>
      <c r="K4741" s="5">
        <v>33</v>
      </c>
      <c r="L4741" s="4">
        <f t="shared" si="223"/>
        <v>28.25</v>
      </c>
      <c r="M4741" s="5">
        <f t="shared" si="224"/>
        <v>33</v>
      </c>
      <c r="N4741" t="s">
        <v>24</v>
      </c>
      <c r="O4741" t="s">
        <v>34</v>
      </c>
    </row>
    <row r="4742" spans="1:15" x14ac:dyDescent="0.25">
      <c r="A4742">
        <v>8778</v>
      </c>
      <c r="B4742" t="s">
        <v>19</v>
      </c>
      <c r="C4742">
        <v>79</v>
      </c>
      <c r="D4742" t="str">
        <f t="shared" si="222"/>
        <v>60–79 Age Group</v>
      </c>
      <c r="E4742" t="s">
        <v>34</v>
      </c>
      <c r="F4742" t="s">
        <v>34</v>
      </c>
      <c r="G4742" t="s">
        <v>13</v>
      </c>
      <c r="H4742" t="s">
        <v>20</v>
      </c>
      <c r="I4742" t="s">
        <v>21</v>
      </c>
      <c r="J4742" s="5">
        <v>97.81</v>
      </c>
      <c r="K4742" s="5">
        <v>26.6</v>
      </c>
      <c r="L4742" s="4">
        <f t="shared" si="223"/>
        <v>28.25</v>
      </c>
      <c r="M4742" s="5">
        <f t="shared" si="224"/>
        <v>26.6</v>
      </c>
      <c r="N4742" t="s">
        <v>18</v>
      </c>
      <c r="O4742" t="s">
        <v>34</v>
      </c>
    </row>
    <row r="4743" spans="1:15" x14ac:dyDescent="0.25">
      <c r="A4743">
        <v>10119</v>
      </c>
      <c r="B4743" t="s">
        <v>12</v>
      </c>
      <c r="C4743">
        <v>79</v>
      </c>
      <c r="D4743" t="str">
        <f t="shared" si="222"/>
        <v>60–79 Age Group</v>
      </c>
      <c r="E4743" t="s">
        <v>34</v>
      </c>
      <c r="F4743" t="s">
        <v>34</v>
      </c>
      <c r="G4743" t="s">
        <v>13</v>
      </c>
      <c r="H4743" t="s">
        <v>14</v>
      </c>
      <c r="I4743" t="s">
        <v>21</v>
      </c>
      <c r="J4743" s="5">
        <v>69.34</v>
      </c>
      <c r="K4743" s="5">
        <v>29</v>
      </c>
      <c r="L4743" s="4">
        <f t="shared" si="223"/>
        <v>28.25</v>
      </c>
      <c r="M4743" s="5">
        <f t="shared" si="224"/>
        <v>29</v>
      </c>
      <c r="N4743" t="s">
        <v>24</v>
      </c>
      <c r="O4743" t="s">
        <v>34</v>
      </c>
    </row>
    <row r="4744" spans="1:15" x14ac:dyDescent="0.25">
      <c r="A4744">
        <v>10396</v>
      </c>
      <c r="B4744" t="s">
        <v>12</v>
      </c>
      <c r="C4744">
        <v>79</v>
      </c>
      <c r="D4744" t="str">
        <f t="shared" si="222"/>
        <v>60–79 Age Group</v>
      </c>
      <c r="E4744" t="s">
        <v>13</v>
      </c>
      <c r="F4744" t="s">
        <v>34</v>
      </c>
      <c r="G4744" t="s">
        <v>34</v>
      </c>
      <c r="H4744" t="s">
        <v>14</v>
      </c>
      <c r="I4744" t="s">
        <v>15</v>
      </c>
      <c r="J4744" s="5">
        <v>96.52</v>
      </c>
      <c r="K4744" s="5">
        <v>21.7</v>
      </c>
      <c r="L4744" s="4">
        <f t="shared" si="223"/>
        <v>28.25</v>
      </c>
      <c r="M4744" s="5">
        <f t="shared" si="224"/>
        <v>21.7</v>
      </c>
      <c r="N4744" t="s">
        <v>38</v>
      </c>
      <c r="O4744" t="s">
        <v>34</v>
      </c>
    </row>
    <row r="4745" spans="1:15" x14ac:dyDescent="0.25">
      <c r="A4745">
        <v>10460</v>
      </c>
      <c r="B4745" t="s">
        <v>19</v>
      </c>
      <c r="C4745">
        <v>79</v>
      </c>
      <c r="D4745" t="str">
        <f t="shared" si="222"/>
        <v>60–79 Age Group</v>
      </c>
      <c r="E4745" t="s">
        <v>34</v>
      </c>
      <c r="F4745" t="s">
        <v>34</v>
      </c>
      <c r="G4745" t="s">
        <v>13</v>
      </c>
      <c r="H4745" t="s">
        <v>43</v>
      </c>
      <c r="I4745" t="s">
        <v>15</v>
      </c>
      <c r="J4745" s="5">
        <v>77.08</v>
      </c>
      <c r="K4745" s="5">
        <v>35</v>
      </c>
      <c r="L4745" s="4">
        <f t="shared" si="223"/>
        <v>28.25</v>
      </c>
      <c r="M4745" s="5">
        <f t="shared" si="224"/>
        <v>35</v>
      </c>
      <c r="N4745" t="s">
        <v>38</v>
      </c>
      <c r="O4745" t="s">
        <v>34</v>
      </c>
    </row>
    <row r="4746" spans="1:15" x14ac:dyDescent="0.25">
      <c r="A4746">
        <v>11933</v>
      </c>
      <c r="B4746" t="s">
        <v>19</v>
      </c>
      <c r="C4746">
        <v>79</v>
      </c>
      <c r="D4746" t="str">
        <f t="shared" si="222"/>
        <v>60–79 Age Group</v>
      </c>
      <c r="E4746" t="s">
        <v>34</v>
      </c>
      <c r="F4746" t="s">
        <v>34</v>
      </c>
      <c r="G4746" t="s">
        <v>13</v>
      </c>
      <c r="H4746" t="s">
        <v>14</v>
      </c>
      <c r="I4746" t="s">
        <v>21</v>
      </c>
      <c r="J4746" s="5">
        <v>169.67</v>
      </c>
      <c r="K4746" s="5" t="s">
        <v>4270</v>
      </c>
      <c r="L4746" s="4">
        <f t="shared" si="223"/>
        <v>28.25</v>
      </c>
      <c r="M4746" s="5">
        <f t="shared" si="224"/>
        <v>28.25</v>
      </c>
      <c r="N4746" t="s">
        <v>38</v>
      </c>
      <c r="O4746" t="s">
        <v>13</v>
      </c>
    </row>
    <row r="4747" spans="1:15" x14ac:dyDescent="0.25">
      <c r="A4747">
        <v>12618</v>
      </c>
      <c r="B4747" t="s">
        <v>12</v>
      </c>
      <c r="C4747">
        <v>79</v>
      </c>
      <c r="D4747" t="str">
        <f t="shared" si="222"/>
        <v>60–79 Age Group</v>
      </c>
      <c r="E4747" t="s">
        <v>34</v>
      </c>
      <c r="F4747" t="s">
        <v>13</v>
      </c>
      <c r="G4747" t="s">
        <v>13</v>
      </c>
      <c r="H4747" t="s">
        <v>20</v>
      </c>
      <c r="I4747" t="s">
        <v>15</v>
      </c>
      <c r="J4747" s="5">
        <v>96.79</v>
      </c>
      <c r="K4747" s="5">
        <v>24.7</v>
      </c>
      <c r="L4747" s="4">
        <f t="shared" si="223"/>
        <v>28.25</v>
      </c>
      <c r="M4747" s="5">
        <f t="shared" si="224"/>
        <v>24.7</v>
      </c>
      <c r="N4747" t="s">
        <v>38</v>
      </c>
      <c r="O4747" t="s">
        <v>34</v>
      </c>
    </row>
    <row r="4748" spans="1:15" x14ac:dyDescent="0.25">
      <c r="A4748">
        <v>12917</v>
      </c>
      <c r="B4748" t="s">
        <v>19</v>
      </c>
      <c r="C4748">
        <v>79</v>
      </c>
      <c r="D4748" t="str">
        <f t="shared" si="222"/>
        <v>60–79 Age Group</v>
      </c>
      <c r="E4748" t="s">
        <v>34</v>
      </c>
      <c r="F4748" t="s">
        <v>34</v>
      </c>
      <c r="G4748" t="s">
        <v>13</v>
      </c>
      <c r="H4748" t="s">
        <v>14</v>
      </c>
      <c r="I4748" t="s">
        <v>15</v>
      </c>
      <c r="J4748" s="5">
        <v>97.73</v>
      </c>
      <c r="K4748" s="5">
        <v>21.5</v>
      </c>
      <c r="L4748" s="4">
        <f t="shared" si="223"/>
        <v>28.25</v>
      </c>
      <c r="M4748" s="5">
        <f t="shared" si="224"/>
        <v>21.5</v>
      </c>
      <c r="N4748" t="s">
        <v>29</v>
      </c>
      <c r="O4748" t="s">
        <v>13</v>
      </c>
    </row>
    <row r="4749" spans="1:15" x14ac:dyDescent="0.25">
      <c r="A4749">
        <v>14481</v>
      </c>
      <c r="B4749" t="s">
        <v>19</v>
      </c>
      <c r="C4749">
        <v>79</v>
      </c>
      <c r="D4749" t="str">
        <f t="shared" si="222"/>
        <v>60–79 Age Group</v>
      </c>
      <c r="E4749" t="s">
        <v>34</v>
      </c>
      <c r="F4749" t="s">
        <v>34</v>
      </c>
      <c r="G4749" t="s">
        <v>13</v>
      </c>
      <c r="H4749" t="s">
        <v>20</v>
      </c>
      <c r="I4749" t="s">
        <v>15</v>
      </c>
      <c r="J4749" s="5">
        <v>80.569999999999993</v>
      </c>
      <c r="K4749" s="5">
        <v>23.8</v>
      </c>
      <c r="L4749" s="4">
        <f t="shared" si="223"/>
        <v>28.25</v>
      </c>
      <c r="M4749" s="5">
        <f t="shared" si="224"/>
        <v>23.8</v>
      </c>
      <c r="N4749" t="s">
        <v>24</v>
      </c>
      <c r="O4749" t="s">
        <v>34</v>
      </c>
    </row>
    <row r="4750" spans="1:15" x14ac:dyDescent="0.25">
      <c r="A4750">
        <v>16774</v>
      </c>
      <c r="B4750" t="s">
        <v>19</v>
      </c>
      <c r="C4750">
        <v>79</v>
      </c>
      <c r="D4750" t="str">
        <f t="shared" si="222"/>
        <v>60–79 Age Group</v>
      </c>
      <c r="E4750" t="s">
        <v>34</v>
      </c>
      <c r="F4750" t="s">
        <v>34</v>
      </c>
      <c r="G4750" t="s">
        <v>34</v>
      </c>
      <c r="H4750" t="s">
        <v>20</v>
      </c>
      <c r="I4750" t="s">
        <v>15</v>
      </c>
      <c r="J4750" s="5">
        <v>74.36</v>
      </c>
      <c r="K4750" s="5">
        <v>39.200000000000003</v>
      </c>
      <c r="L4750" s="4">
        <f t="shared" si="223"/>
        <v>28.25</v>
      </c>
      <c r="M4750" s="5">
        <f t="shared" si="224"/>
        <v>39.200000000000003</v>
      </c>
      <c r="N4750" t="s">
        <v>38</v>
      </c>
      <c r="O4750" t="s">
        <v>34</v>
      </c>
    </row>
    <row r="4751" spans="1:15" x14ac:dyDescent="0.25">
      <c r="A4751">
        <v>17745</v>
      </c>
      <c r="B4751" t="s">
        <v>12</v>
      </c>
      <c r="C4751">
        <v>79</v>
      </c>
      <c r="D4751" t="str">
        <f t="shared" si="222"/>
        <v>60–79 Age Group</v>
      </c>
      <c r="E4751" t="s">
        <v>13</v>
      </c>
      <c r="F4751" t="s">
        <v>34</v>
      </c>
      <c r="G4751" t="s">
        <v>13</v>
      </c>
      <c r="H4751" t="s">
        <v>20</v>
      </c>
      <c r="I4751" t="s">
        <v>15</v>
      </c>
      <c r="J4751" s="5">
        <v>84.88</v>
      </c>
      <c r="K4751" s="5">
        <v>28.7</v>
      </c>
      <c r="L4751" s="4">
        <f t="shared" si="223"/>
        <v>28.25</v>
      </c>
      <c r="M4751" s="5">
        <f t="shared" si="224"/>
        <v>28.7</v>
      </c>
      <c r="N4751" t="s">
        <v>18</v>
      </c>
      <c r="O4751" t="s">
        <v>34</v>
      </c>
    </row>
    <row r="4752" spans="1:15" x14ac:dyDescent="0.25">
      <c r="A4752">
        <v>17986</v>
      </c>
      <c r="B4752" t="s">
        <v>19</v>
      </c>
      <c r="C4752">
        <v>79</v>
      </c>
      <c r="D4752" t="str">
        <f t="shared" si="222"/>
        <v>60–79 Age Group</v>
      </c>
      <c r="E4752" t="s">
        <v>34</v>
      </c>
      <c r="F4752" t="s">
        <v>13</v>
      </c>
      <c r="G4752" t="s">
        <v>13</v>
      </c>
      <c r="H4752" t="s">
        <v>20</v>
      </c>
      <c r="I4752" t="s">
        <v>15</v>
      </c>
      <c r="J4752" s="5">
        <v>67.84</v>
      </c>
      <c r="K4752" s="5">
        <v>25.2</v>
      </c>
      <c r="L4752" s="4">
        <f t="shared" si="223"/>
        <v>28.25</v>
      </c>
      <c r="M4752" s="5">
        <f t="shared" si="224"/>
        <v>25.2</v>
      </c>
      <c r="N4752" t="s">
        <v>29</v>
      </c>
      <c r="O4752" t="s">
        <v>34</v>
      </c>
    </row>
    <row r="4753" spans="1:15" x14ac:dyDescent="0.25">
      <c r="A4753">
        <v>18143</v>
      </c>
      <c r="B4753" t="s">
        <v>12</v>
      </c>
      <c r="C4753">
        <v>79</v>
      </c>
      <c r="D4753" t="str">
        <f t="shared" si="222"/>
        <v>60–79 Age Group</v>
      </c>
      <c r="E4753" t="s">
        <v>34</v>
      </c>
      <c r="F4753" t="s">
        <v>34</v>
      </c>
      <c r="G4753" t="s">
        <v>13</v>
      </c>
      <c r="H4753" t="s">
        <v>20</v>
      </c>
      <c r="I4753" t="s">
        <v>21</v>
      </c>
      <c r="J4753" s="5">
        <v>103.21</v>
      </c>
      <c r="K4753" s="5">
        <v>22.9</v>
      </c>
      <c r="L4753" s="4">
        <f t="shared" si="223"/>
        <v>28.25</v>
      </c>
      <c r="M4753" s="5">
        <f t="shared" si="224"/>
        <v>22.9</v>
      </c>
      <c r="N4753" t="s">
        <v>18</v>
      </c>
      <c r="O4753" t="s">
        <v>34</v>
      </c>
    </row>
    <row r="4754" spans="1:15" x14ac:dyDescent="0.25">
      <c r="A4754">
        <v>18937</v>
      </c>
      <c r="B4754" t="s">
        <v>12</v>
      </c>
      <c r="C4754">
        <v>79</v>
      </c>
      <c r="D4754" t="str">
        <f t="shared" si="222"/>
        <v>60–79 Age Group</v>
      </c>
      <c r="E4754" t="s">
        <v>34</v>
      </c>
      <c r="F4754" t="s">
        <v>34</v>
      </c>
      <c r="G4754" t="s">
        <v>13</v>
      </c>
      <c r="H4754" t="s">
        <v>14</v>
      </c>
      <c r="I4754" t="s">
        <v>21</v>
      </c>
      <c r="J4754" s="5">
        <v>114.77</v>
      </c>
      <c r="K4754" s="5" t="s">
        <v>4270</v>
      </c>
      <c r="L4754" s="4">
        <f t="shared" si="223"/>
        <v>28.25</v>
      </c>
      <c r="M4754" s="5">
        <f t="shared" si="224"/>
        <v>28.25</v>
      </c>
      <c r="N4754" t="s">
        <v>18</v>
      </c>
      <c r="O4754" t="s">
        <v>13</v>
      </c>
    </row>
    <row r="4755" spans="1:15" x14ac:dyDescent="0.25">
      <c r="A4755">
        <v>20112</v>
      </c>
      <c r="B4755" t="s">
        <v>12</v>
      </c>
      <c r="C4755">
        <v>79</v>
      </c>
      <c r="D4755" t="str">
        <f t="shared" si="222"/>
        <v>60–79 Age Group</v>
      </c>
      <c r="E4755" t="s">
        <v>34</v>
      </c>
      <c r="F4755" t="s">
        <v>13</v>
      </c>
      <c r="G4755" t="s">
        <v>13</v>
      </c>
      <c r="H4755" t="s">
        <v>14</v>
      </c>
      <c r="I4755" t="s">
        <v>15</v>
      </c>
      <c r="J4755" s="5">
        <v>213.38</v>
      </c>
      <c r="K4755" s="5" t="s">
        <v>4270</v>
      </c>
      <c r="L4755" s="4">
        <f t="shared" si="223"/>
        <v>28.25</v>
      </c>
      <c r="M4755" s="5">
        <f t="shared" si="224"/>
        <v>28.25</v>
      </c>
      <c r="N4755" t="s">
        <v>38</v>
      </c>
      <c r="O4755" t="s">
        <v>34</v>
      </c>
    </row>
    <row r="4756" spans="1:15" x14ac:dyDescent="0.25">
      <c r="A4756">
        <v>23968</v>
      </c>
      <c r="B4756" t="s">
        <v>19</v>
      </c>
      <c r="C4756">
        <v>79</v>
      </c>
      <c r="D4756" t="str">
        <f t="shared" si="222"/>
        <v>60–79 Age Group</v>
      </c>
      <c r="E4756" t="s">
        <v>34</v>
      </c>
      <c r="F4756" t="s">
        <v>34</v>
      </c>
      <c r="G4756" t="s">
        <v>13</v>
      </c>
      <c r="H4756" t="s">
        <v>43</v>
      </c>
      <c r="I4756" t="s">
        <v>21</v>
      </c>
      <c r="J4756" s="5">
        <v>90.16</v>
      </c>
      <c r="K4756" s="5">
        <v>34.4</v>
      </c>
      <c r="L4756" s="4">
        <f t="shared" si="223"/>
        <v>28.25</v>
      </c>
      <c r="M4756" s="5">
        <f t="shared" si="224"/>
        <v>34.4</v>
      </c>
      <c r="N4756" t="s">
        <v>24</v>
      </c>
      <c r="O4756" t="s">
        <v>34</v>
      </c>
    </row>
    <row r="4757" spans="1:15" x14ac:dyDescent="0.25">
      <c r="A4757">
        <v>24885</v>
      </c>
      <c r="B4757" t="s">
        <v>12</v>
      </c>
      <c r="C4757">
        <v>79</v>
      </c>
      <c r="D4757" t="str">
        <f t="shared" si="222"/>
        <v>60–79 Age Group</v>
      </c>
      <c r="E4757" t="s">
        <v>34</v>
      </c>
      <c r="F4757" t="s">
        <v>13</v>
      </c>
      <c r="G4757" t="s">
        <v>13</v>
      </c>
      <c r="H4757" t="s">
        <v>20</v>
      </c>
      <c r="I4757" t="s">
        <v>15</v>
      </c>
      <c r="J4757" s="5">
        <v>88.83</v>
      </c>
      <c r="K4757" s="5">
        <v>40.299999999999997</v>
      </c>
      <c r="L4757" s="4">
        <f t="shared" si="223"/>
        <v>28.25</v>
      </c>
      <c r="M4757" s="5">
        <f t="shared" si="224"/>
        <v>40.299999999999997</v>
      </c>
      <c r="N4757" t="s">
        <v>29</v>
      </c>
      <c r="O4757" t="s">
        <v>34</v>
      </c>
    </row>
    <row r="4758" spans="1:15" x14ac:dyDescent="0.25">
      <c r="A4758">
        <v>26727</v>
      </c>
      <c r="B4758" t="s">
        <v>19</v>
      </c>
      <c r="C4758">
        <v>79</v>
      </c>
      <c r="D4758" t="str">
        <f t="shared" si="222"/>
        <v>60–79 Age Group</v>
      </c>
      <c r="E4758" t="s">
        <v>34</v>
      </c>
      <c r="F4758" t="s">
        <v>34</v>
      </c>
      <c r="G4758" t="s">
        <v>34</v>
      </c>
      <c r="H4758" t="s">
        <v>14</v>
      </c>
      <c r="I4758" t="s">
        <v>21</v>
      </c>
      <c r="J4758" s="5">
        <v>88.92</v>
      </c>
      <c r="K4758" s="5">
        <v>22.9</v>
      </c>
      <c r="L4758" s="4">
        <f t="shared" si="223"/>
        <v>28.25</v>
      </c>
      <c r="M4758" s="5">
        <f t="shared" si="224"/>
        <v>22.9</v>
      </c>
      <c r="N4758" t="s">
        <v>24</v>
      </c>
      <c r="O4758" t="s">
        <v>13</v>
      </c>
    </row>
    <row r="4759" spans="1:15" x14ac:dyDescent="0.25">
      <c r="A4759">
        <v>28261</v>
      </c>
      <c r="B4759" t="s">
        <v>12</v>
      </c>
      <c r="C4759">
        <v>79</v>
      </c>
      <c r="D4759" t="str">
        <f t="shared" si="222"/>
        <v>60–79 Age Group</v>
      </c>
      <c r="E4759" t="s">
        <v>34</v>
      </c>
      <c r="F4759" t="s">
        <v>13</v>
      </c>
      <c r="G4759" t="s">
        <v>13</v>
      </c>
      <c r="H4759" t="s">
        <v>20</v>
      </c>
      <c r="I4759" t="s">
        <v>15</v>
      </c>
      <c r="J4759" s="5">
        <v>106.68</v>
      </c>
      <c r="K4759" s="5">
        <v>30.8</v>
      </c>
      <c r="L4759" s="4">
        <f t="shared" si="223"/>
        <v>28.25</v>
      </c>
      <c r="M4759" s="5">
        <f t="shared" si="224"/>
        <v>30.8</v>
      </c>
      <c r="N4759" t="s">
        <v>24</v>
      </c>
      <c r="O4759" t="s">
        <v>34</v>
      </c>
    </row>
    <row r="4760" spans="1:15" x14ac:dyDescent="0.25">
      <c r="A4760">
        <v>28291</v>
      </c>
      <c r="B4760" t="s">
        <v>19</v>
      </c>
      <c r="C4760">
        <v>79</v>
      </c>
      <c r="D4760" t="str">
        <f t="shared" si="222"/>
        <v>60–79 Age Group</v>
      </c>
      <c r="E4760" t="s">
        <v>34</v>
      </c>
      <c r="F4760" t="s">
        <v>13</v>
      </c>
      <c r="G4760" t="s">
        <v>13</v>
      </c>
      <c r="H4760" t="s">
        <v>14</v>
      </c>
      <c r="I4760" t="s">
        <v>15</v>
      </c>
      <c r="J4760" s="5">
        <v>226.98</v>
      </c>
      <c r="K4760" s="5">
        <v>29.8</v>
      </c>
      <c r="L4760" s="4">
        <f t="shared" si="223"/>
        <v>28.25</v>
      </c>
      <c r="M4760" s="5">
        <f t="shared" si="224"/>
        <v>29.8</v>
      </c>
      <c r="N4760" t="s">
        <v>24</v>
      </c>
      <c r="O4760" t="s">
        <v>13</v>
      </c>
    </row>
    <row r="4761" spans="1:15" x14ac:dyDescent="0.25">
      <c r="A4761">
        <v>28326</v>
      </c>
      <c r="B4761" t="s">
        <v>19</v>
      </c>
      <c r="C4761">
        <v>79</v>
      </c>
      <c r="D4761" t="str">
        <f t="shared" si="222"/>
        <v>60–79 Age Group</v>
      </c>
      <c r="E4761" t="s">
        <v>34</v>
      </c>
      <c r="F4761" t="s">
        <v>34</v>
      </c>
      <c r="G4761" t="s">
        <v>13</v>
      </c>
      <c r="H4761" t="s">
        <v>14</v>
      </c>
      <c r="I4761" t="s">
        <v>15</v>
      </c>
      <c r="J4761" s="5">
        <v>65.59</v>
      </c>
      <c r="K4761" s="5">
        <v>28.1</v>
      </c>
      <c r="L4761" s="4">
        <f t="shared" si="223"/>
        <v>28.25</v>
      </c>
      <c r="M4761" s="5">
        <f t="shared" si="224"/>
        <v>28.1</v>
      </c>
      <c r="N4761" t="s">
        <v>24</v>
      </c>
      <c r="O4761" t="s">
        <v>34</v>
      </c>
    </row>
    <row r="4762" spans="1:15" x14ac:dyDescent="0.25">
      <c r="A4762">
        <v>28333</v>
      </c>
      <c r="B4762" t="s">
        <v>19</v>
      </c>
      <c r="C4762">
        <v>79</v>
      </c>
      <c r="D4762" t="str">
        <f t="shared" si="222"/>
        <v>60–79 Age Group</v>
      </c>
      <c r="E4762" t="s">
        <v>13</v>
      </c>
      <c r="F4762" t="s">
        <v>13</v>
      </c>
      <c r="G4762" t="s">
        <v>13</v>
      </c>
      <c r="H4762" t="s">
        <v>20</v>
      </c>
      <c r="I4762" t="s">
        <v>15</v>
      </c>
      <c r="J4762" s="5">
        <v>200.28</v>
      </c>
      <c r="K4762" s="5">
        <v>30</v>
      </c>
      <c r="L4762" s="4">
        <f t="shared" si="223"/>
        <v>28.25</v>
      </c>
      <c r="M4762" s="5">
        <f t="shared" si="224"/>
        <v>30</v>
      </c>
      <c r="N4762" t="s">
        <v>18</v>
      </c>
      <c r="O4762" t="s">
        <v>34</v>
      </c>
    </row>
    <row r="4763" spans="1:15" x14ac:dyDescent="0.25">
      <c r="A4763">
        <v>30456</v>
      </c>
      <c r="B4763" t="s">
        <v>19</v>
      </c>
      <c r="C4763">
        <v>79</v>
      </c>
      <c r="D4763" t="str">
        <f t="shared" si="222"/>
        <v>60–79 Age Group</v>
      </c>
      <c r="E4763" t="s">
        <v>34</v>
      </c>
      <c r="F4763" t="s">
        <v>34</v>
      </c>
      <c r="G4763" t="s">
        <v>13</v>
      </c>
      <c r="H4763" t="s">
        <v>14</v>
      </c>
      <c r="I4763" t="s">
        <v>21</v>
      </c>
      <c r="J4763" s="5">
        <v>93.05</v>
      </c>
      <c r="K4763" s="5">
        <v>24.2</v>
      </c>
      <c r="L4763" s="4">
        <f t="shared" si="223"/>
        <v>28.25</v>
      </c>
      <c r="M4763" s="5">
        <f t="shared" si="224"/>
        <v>24.2</v>
      </c>
      <c r="N4763" t="s">
        <v>24</v>
      </c>
      <c r="O4763" t="s">
        <v>13</v>
      </c>
    </row>
    <row r="4764" spans="1:15" x14ac:dyDescent="0.25">
      <c r="A4764">
        <v>30525</v>
      </c>
      <c r="B4764" t="s">
        <v>19</v>
      </c>
      <c r="C4764">
        <v>79</v>
      </c>
      <c r="D4764" t="str">
        <f t="shared" si="222"/>
        <v>60–79 Age Group</v>
      </c>
      <c r="E4764" t="s">
        <v>34</v>
      </c>
      <c r="F4764" t="s">
        <v>34</v>
      </c>
      <c r="G4764" t="s">
        <v>13</v>
      </c>
      <c r="H4764" t="s">
        <v>43</v>
      </c>
      <c r="I4764" t="s">
        <v>15</v>
      </c>
      <c r="J4764" s="5">
        <v>95.42</v>
      </c>
      <c r="K4764" s="5">
        <v>21.5</v>
      </c>
      <c r="L4764" s="4">
        <f t="shared" si="223"/>
        <v>28.25</v>
      </c>
      <c r="M4764" s="5">
        <f t="shared" si="224"/>
        <v>21.5</v>
      </c>
      <c r="N4764" t="s">
        <v>18</v>
      </c>
      <c r="O4764" t="s">
        <v>34</v>
      </c>
    </row>
    <row r="4765" spans="1:15" x14ac:dyDescent="0.25">
      <c r="A4765">
        <v>31201</v>
      </c>
      <c r="B4765" t="s">
        <v>19</v>
      </c>
      <c r="C4765">
        <v>79</v>
      </c>
      <c r="D4765" t="str">
        <f t="shared" si="222"/>
        <v>60–79 Age Group</v>
      </c>
      <c r="E4765" t="s">
        <v>34</v>
      </c>
      <c r="F4765" t="s">
        <v>34</v>
      </c>
      <c r="G4765" t="s">
        <v>34</v>
      </c>
      <c r="H4765" t="s">
        <v>20</v>
      </c>
      <c r="I4765" t="s">
        <v>15</v>
      </c>
      <c r="J4765" s="5">
        <v>79.2</v>
      </c>
      <c r="K4765" s="5">
        <v>32.6</v>
      </c>
      <c r="L4765" s="4">
        <f t="shared" si="223"/>
        <v>28.25</v>
      </c>
      <c r="M4765" s="5">
        <f t="shared" si="224"/>
        <v>32.6</v>
      </c>
      <c r="N4765" t="s">
        <v>24</v>
      </c>
      <c r="O4765" t="s">
        <v>34</v>
      </c>
    </row>
    <row r="4766" spans="1:15" x14ac:dyDescent="0.25">
      <c r="A4766">
        <v>33142</v>
      </c>
      <c r="B4766" t="s">
        <v>12</v>
      </c>
      <c r="C4766">
        <v>79</v>
      </c>
      <c r="D4766" t="str">
        <f t="shared" si="222"/>
        <v>60–79 Age Group</v>
      </c>
      <c r="E4766" t="s">
        <v>34</v>
      </c>
      <c r="F4766" t="s">
        <v>34</v>
      </c>
      <c r="G4766" t="s">
        <v>13</v>
      </c>
      <c r="H4766" t="s">
        <v>20</v>
      </c>
      <c r="I4766" t="s">
        <v>21</v>
      </c>
      <c r="J4766" s="5">
        <v>116.67</v>
      </c>
      <c r="K4766" s="5">
        <v>33.5</v>
      </c>
      <c r="L4766" s="4">
        <f t="shared" si="223"/>
        <v>28.25</v>
      </c>
      <c r="M4766" s="5">
        <f t="shared" si="224"/>
        <v>33.5</v>
      </c>
      <c r="N4766" t="s">
        <v>24</v>
      </c>
      <c r="O4766" t="s">
        <v>34</v>
      </c>
    </row>
    <row r="4767" spans="1:15" x14ac:dyDescent="0.25">
      <c r="A4767">
        <v>36960</v>
      </c>
      <c r="B4767" t="s">
        <v>19</v>
      </c>
      <c r="C4767">
        <v>79</v>
      </c>
      <c r="D4767" t="str">
        <f t="shared" si="222"/>
        <v>60–79 Age Group</v>
      </c>
      <c r="E4767" t="s">
        <v>34</v>
      </c>
      <c r="F4767" t="s">
        <v>34</v>
      </c>
      <c r="G4767" t="s">
        <v>13</v>
      </c>
      <c r="H4767" t="s">
        <v>14</v>
      </c>
      <c r="I4767" t="s">
        <v>21</v>
      </c>
      <c r="J4767" s="5">
        <v>79.53</v>
      </c>
      <c r="K4767" s="5">
        <v>37.299999999999997</v>
      </c>
      <c r="L4767" s="4">
        <f t="shared" si="223"/>
        <v>28.25</v>
      </c>
      <c r="M4767" s="5">
        <f t="shared" si="224"/>
        <v>37.299999999999997</v>
      </c>
      <c r="N4767" t="s">
        <v>24</v>
      </c>
      <c r="O4767" t="s">
        <v>34</v>
      </c>
    </row>
    <row r="4768" spans="1:15" x14ac:dyDescent="0.25">
      <c r="A4768">
        <v>38184</v>
      </c>
      <c r="B4768" t="s">
        <v>19</v>
      </c>
      <c r="C4768">
        <v>79</v>
      </c>
      <c r="D4768" t="str">
        <f t="shared" si="222"/>
        <v>60–79 Age Group</v>
      </c>
      <c r="E4768" t="s">
        <v>13</v>
      </c>
      <c r="F4768" t="s">
        <v>34</v>
      </c>
      <c r="G4768" t="s">
        <v>13</v>
      </c>
      <c r="H4768" t="s">
        <v>14</v>
      </c>
      <c r="I4768" t="s">
        <v>21</v>
      </c>
      <c r="J4768" s="5">
        <v>99.47</v>
      </c>
      <c r="K4768" s="5">
        <v>28.4</v>
      </c>
      <c r="L4768" s="4">
        <f t="shared" si="223"/>
        <v>28.25</v>
      </c>
      <c r="M4768" s="5">
        <f t="shared" si="224"/>
        <v>28.4</v>
      </c>
      <c r="N4768" t="s">
        <v>24</v>
      </c>
      <c r="O4768" t="s">
        <v>34</v>
      </c>
    </row>
    <row r="4769" spans="1:15" x14ac:dyDescent="0.25">
      <c r="A4769">
        <v>38207</v>
      </c>
      <c r="B4769" t="s">
        <v>19</v>
      </c>
      <c r="C4769">
        <v>79</v>
      </c>
      <c r="D4769" t="str">
        <f t="shared" si="222"/>
        <v>60–79 Age Group</v>
      </c>
      <c r="E4769" t="s">
        <v>13</v>
      </c>
      <c r="F4769" t="s">
        <v>34</v>
      </c>
      <c r="G4769" t="s">
        <v>13</v>
      </c>
      <c r="H4769" t="s">
        <v>20</v>
      </c>
      <c r="I4769" t="s">
        <v>21</v>
      </c>
      <c r="J4769" s="5">
        <v>76.64</v>
      </c>
      <c r="K4769" s="5">
        <v>19.5</v>
      </c>
      <c r="L4769" s="4">
        <f t="shared" si="223"/>
        <v>28.25</v>
      </c>
      <c r="M4769" s="5">
        <f t="shared" si="224"/>
        <v>19.5</v>
      </c>
      <c r="N4769" t="s">
        <v>24</v>
      </c>
      <c r="O4769" t="s">
        <v>34</v>
      </c>
    </row>
    <row r="4770" spans="1:15" x14ac:dyDescent="0.25">
      <c r="A4770">
        <v>40167</v>
      </c>
      <c r="B4770" t="s">
        <v>19</v>
      </c>
      <c r="C4770">
        <v>79</v>
      </c>
      <c r="D4770" t="str">
        <f t="shared" si="222"/>
        <v>60–79 Age Group</v>
      </c>
      <c r="E4770" t="s">
        <v>13</v>
      </c>
      <c r="F4770" t="s">
        <v>13</v>
      </c>
      <c r="G4770" t="s">
        <v>13</v>
      </c>
      <c r="H4770" t="s">
        <v>43</v>
      </c>
      <c r="I4770" t="s">
        <v>21</v>
      </c>
      <c r="J4770" s="5">
        <v>83.61</v>
      </c>
      <c r="K4770" s="5">
        <v>21.4</v>
      </c>
      <c r="L4770" s="4">
        <f t="shared" si="223"/>
        <v>28.25</v>
      </c>
      <c r="M4770" s="5">
        <f t="shared" si="224"/>
        <v>21.4</v>
      </c>
      <c r="N4770" t="s">
        <v>29</v>
      </c>
      <c r="O4770" t="s">
        <v>34</v>
      </c>
    </row>
    <row r="4771" spans="1:15" x14ac:dyDescent="0.25">
      <c r="A4771">
        <v>40866</v>
      </c>
      <c r="B4771" t="s">
        <v>19</v>
      </c>
      <c r="C4771">
        <v>79</v>
      </c>
      <c r="D4771" t="str">
        <f t="shared" si="222"/>
        <v>60–79 Age Group</v>
      </c>
      <c r="E4771" t="s">
        <v>34</v>
      </c>
      <c r="F4771" t="s">
        <v>34</v>
      </c>
      <c r="G4771" t="s">
        <v>13</v>
      </c>
      <c r="H4771" t="s">
        <v>20</v>
      </c>
      <c r="I4771" t="s">
        <v>21</v>
      </c>
      <c r="J4771" s="5">
        <v>131.85</v>
      </c>
      <c r="K4771" s="5">
        <v>25.9</v>
      </c>
      <c r="L4771" s="4">
        <f t="shared" si="223"/>
        <v>28.25</v>
      </c>
      <c r="M4771" s="5">
        <f t="shared" si="224"/>
        <v>25.9</v>
      </c>
      <c r="N4771" t="s">
        <v>38</v>
      </c>
      <c r="O4771" t="s">
        <v>34</v>
      </c>
    </row>
    <row r="4772" spans="1:15" x14ac:dyDescent="0.25">
      <c r="A4772">
        <v>40980</v>
      </c>
      <c r="B4772" t="s">
        <v>12</v>
      </c>
      <c r="C4772">
        <v>79</v>
      </c>
      <c r="D4772" t="str">
        <f t="shared" si="222"/>
        <v>60–79 Age Group</v>
      </c>
      <c r="E4772" t="s">
        <v>13</v>
      </c>
      <c r="F4772" t="s">
        <v>34</v>
      </c>
      <c r="G4772" t="s">
        <v>13</v>
      </c>
      <c r="H4772" t="s">
        <v>20</v>
      </c>
      <c r="I4772" t="s">
        <v>15</v>
      </c>
      <c r="J4772" s="5">
        <v>72.040000000000006</v>
      </c>
      <c r="K4772" s="5">
        <v>23.6</v>
      </c>
      <c r="L4772" s="4">
        <f t="shared" si="223"/>
        <v>28.25</v>
      </c>
      <c r="M4772" s="5">
        <f t="shared" si="224"/>
        <v>23.6</v>
      </c>
      <c r="N4772" t="s">
        <v>18</v>
      </c>
      <c r="O4772" t="s">
        <v>34</v>
      </c>
    </row>
    <row r="4773" spans="1:15" x14ac:dyDescent="0.25">
      <c r="A4773">
        <v>41715</v>
      </c>
      <c r="B4773" t="s">
        <v>19</v>
      </c>
      <c r="C4773">
        <v>79</v>
      </c>
      <c r="D4773" t="str">
        <f t="shared" si="222"/>
        <v>60–79 Age Group</v>
      </c>
      <c r="E4773" t="s">
        <v>13</v>
      </c>
      <c r="F4773" t="s">
        <v>34</v>
      </c>
      <c r="G4773" t="s">
        <v>13</v>
      </c>
      <c r="H4773" t="s">
        <v>20</v>
      </c>
      <c r="I4773" t="s">
        <v>21</v>
      </c>
      <c r="J4773" s="5">
        <v>74</v>
      </c>
      <c r="K4773" s="5">
        <v>29.6</v>
      </c>
      <c r="L4773" s="4">
        <f t="shared" si="223"/>
        <v>28.25</v>
      </c>
      <c r="M4773" s="5">
        <f t="shared" si="224"/>
        <v>29.6</v>
      </c>
      <c r="N4773" t="s">
        <v>24</v>
      </c>
      <c r="O4773" t="s">
        <v>34</v>
      </c>
    </row>
    <row r="4774" spans="1:15" x14ac:dyDescent="0.25">
      <c r="A4774">
        <v>43364</v>
      </c>
      <c r="B4774" t="s">
        <v>12</v>
      </c>
      <c r="C4774">
        <v>79</v>
      </c>
      <c r="D4774" t="str">
        <f t="shared" si="222"/>
        <v>60–79 Age Group</v>
      </c>
      <c r="E4774" t="s">
        <v>13</v>
      </c>
      <c r="F4774" t="s">
        <v>34</v>
      </c>
      <c r="G4774" t="s">
        <v>13</v>
      </c>
      <c r="H4774" t="s">
        <v>14</v>
      </c>
      <c r="I4774" t="s">
        <v>21</v>
      </c>
      <c r="J4774" s="5">
        <v>75.02</v>
      </c>
      <c r="K4774" s="5" t="s">
        <v>4270</v>
      </c>
      <c r="L4774" s="4">
        <f t="shared" si="223"/>
        <v>28.25</v>
      </c>
      <c r="M4774" s="5">
        <f t="shared" si="224"/>
        <v>28.25</v>
      </c>
      <c r="N4774" t="s">
        <v>24</v>
      </c>
      <c r="O4774" t="s">
        <v>13</v>
      </c>
    </row>
    <row r="4775" spans="1:15" x14ac:dyDescent="0.25">
      <c r="A4775">
        <v>43903</v>
      </c>
      <c r="B4775" t="s">
        <v>12</v>
      </c>
      <c r="C4775">
        <v>79</v>
      </c>
      <c r="D4775" t="str">
        <f t="shared" si="222"/>
        <v>60–79 Age Group</v>
      </c>
      <c r="E4775" t="s">
        <v>34</v>
      </c>
      <c r="F4775" t="s">
        <v>34</v>
      </c>
      <c r="G4775" t="s">
        <v>13</v>
      </c>
      <c r="H4775" t="s">
        <v>20</v>
      </c>
      <c r="I4775" t="s">
        <v>21</v>
      </c>
      <c r="J4775" s="5">
        <v>94.92</v>
      </c>
      <c r="K4775" s="5">
        <v>31.9</v>
      </c>
      <c r="L4775" s="4">
        <f t="shared" si="223"/>
        <v>28.25</v>
      </c>
      <c r="M4775" s="5">
        <f t="shared" si="224"/>
        <v>31.9</v>
      </c>
      <c r="N4775" t="s">
        <v>38</v>
      </c>
      <c r="O4775" t="s">
        <v>34</v>
      </c>
    </row>
    <row r="4776" spans="1:15" x14ac:dyDescent="0.25">
      <c r="A4776">
        <v>44591</v>
      </c>
      <c r="B4776" t="s">
        <v>12</v>
      </c>
      <c r="C4776">
        <v>79</v>
      </c>
      <c r="D4776" t="str">
        <f t="shared" si="222"/>
        <v>60–79 Age Group</v>
      </c>
      <c r="E4776" t="s">
        <v>34</v>
      </c>
      <c r="F4776" t="s">
        <v>34</v>
      </c>
      <c r="G4776" t="s">
        <v>13</v>
      </c>
      <c r="H4776" t="s">
        <v>14</v>
      </c>
      <c r="I4776" t="s">
        <v>15</v>
      </c>
      <c r="J4776" s="5">
        <v>216.4</v>
      </c>
      <c r="K4776" s="5">
        <v>30.3</v>
      </c>
      <c r="L4776" s="4">
        <f t="shared" si="223"/>
        <v>28.25</v>
      </c>
      <c r="M4776" s="5">
        <f t="shared" si="224"/>
        <v>30.3</v>
      </c>
      <c r="N4776" t="s">
        <v>24</v>
      </c>
      <c r="O4776" t="s">
        <v>34</v>
      </c>
    </row>
    <row r="4777" spans="1:15" x14ac:dyDescent="0.25">
      <c r="A4777">
        <v>44986</v>
      </c>
      <c r="B4777" t="s">
        <v>19</v>
      </c>
      <c r="C4777">
        <v>79</v>
      </c>
      <c r="D4777" t="str">
        <f t="shared" si="222"/>
        <v>60–79 Age Group</v>
      </c>
      <c r="E4777" t="s">
        <v>34</v>
      </c>
      <c r="F4777" t="s">
        <v>34</v>
      </c>
      <c r="G4777" t="s">
        <v>13</v>
      </c>
      <c r="H4777" t="s">
        <v>20</v>
      </c>
      <c r="I4777" t="s">
        <v>15</v>
      </c>
      <c r="J4777" s="5">
        <v>78.319999999999993</v>
      </c>
      <c r="K4777" s="5">
        <v>32</v>
      </c>
      <c r="L4777" s="4">
        <f t="shared" si="223"/>
        <v>28.25</v>
      </c>
      <c r="M4777" s="5">
        <f t="shared" si="224"/>
        <v>32</v>
      </c>
      <c r="N4777" t="s">
        <v>38</v>
      </c>
      <c r="O4777" t="s">
        <v>34</v>
      </c>
    </row>
    <row r="4778" spans="1:15" x14ac:dyDescent="0.25">
      <c r="A4778">
        <v>44993</v>
      </c>
      <c r="B4778" t="s">
        <v>19</v>
      </c>
      <c r="C4778">
        <v>79</v>
      </c>
      <c r="D4778" t="str">
        <f t="shared" si="222"/>
        <v>60–79 Age Group</v>
      </c>
      <c r="E4778" t="s">
        <v>13</v>
      </c>
      <c r="F4778" t="s">
        <v>34</v>
      </c>
      <c r="G4778" t="s">
        <v>34</v>
      </c>
      <c r="H4778" t="s">
        <v>43</v>
      </c>
      <c r="I4778" t="s">
        <v>15</v>
      </c>
      <c r="J4778" s="5">
        <v>98.02</v>
      </c>
      <c r="K4778" s="5">
        <v>22.3</v>
      </c>
      <c r="L4778" s="4">
        <f t="shared" si="223"/>
        <v>28.25</v>
      </c>
      <c r="M4778" s="5">
        <f t="shared" si="224"/>
        <v>22.3</v>
      </c>
      <c r="N4778" t="s">
        <v>18</v>
      </c>
      <c r="O4778" t="s">
        <v>13</v>
      </c>
    </row>
    <row r="4779" spans="1:15" x14ac:dyDescent="0.25">
      <c r="A4779">
        <v>45139</v>
      </c>
      <c r="B4779" t="s">
        <v>19</v>
      </c>
      <c r="C4779">
        <v>79</v>
      </c>
      <c r="D4779" t="str">
        <f t="shared" si="222"/>
        <v>60–79 Age Group</v>
      </c>
      <c r="E4779" t="s">
        <v>34</v>
      </c>
      <c r="F4779" t="s">
        <v>13</v>
      </c>
      <c r="G4779" t="s">
        <v>13</v>
      </c>
      <c r="H4779" t="s">
        <v>14</v>
      </c>
      <c r="I4779" t="s">
        <v>21</v>
      </c>
      <c r="J4779" s="5">
        <v>201.38</v>
      </c>
      <c r="K4779" s="5">
        <v>31.1</v>
      </c>
      <c r="L4779" s="4">
        <f t="shared" si="223"/>
        <v>28.25</v>
      </c>
      <c r="M4779" s="5">
        <f t="shared" si="224"/>
        <v>31.1</v>
      </c>
      <c r="N4779" t="s">
        <v>24</v>
      </c>
      <c r="O4779" t="s">
        <v>34</v>
      </c>
    </row>
    <row r="4780" spans="1:15" x14ac:dyDescent="0.25">
      <c r="A4780">
        <v>46343</v>
      </c>
      <c r="B4780" t="s">
        <v>19</v>
      </c>
      <c r="C4780">
        <v>79</v>
      </c>
      <c r="D4780" t="str">
        <f t="shared" si="222"/>
        <v>60–79 Age Group</v>
      </c>
      <c r="E4780" t="s">
        <v>34</v>
      </c>
      <c r="F4780" t="s">
        <v>34</v>
      </c>
      <c r="G4780" t="s">
        <v>13</v>
      </c>
      <c r="H4780" t="s">
        <v>14</v>
      </c>
      <c r="I4780" t="s">
        <v>15</v>
      </c>
      <c r="J4780" s="5">
        <v>71.459999999999994</v>
      </c>
      <c r="K4780" s="5">
        <v>33.4</v>
      </c>
      <c r="L4780" s="4">
        <f t="shared" si="223"/>
        <v>28.25</v>
      </c>
      <c r="M4780" s="5">
        <f t="shared" si="224"/>
        <v>33.4</v>
      </c>
      <c r="N4780" t="s">
        <v>38</v>
      </c>
      <c r="O4780" t="s">
        <v>34</v>
      </c>
    </row>
    <row r="4781" spans="1:15" x14ac:dyDescent="0.25">
      <c r="A4781">
        <v>46454</v>
      </c>
      <c r="B4781" t="s">
        <v>19</v>
      </c>
      <c r="C4781">
        <v>79</v>
      </c>
      <c r="D4781" t="str">
        <f t="shared" si="222"/>
        <v>60–79 Age Group</v>
      </c>
      <c r="E4781" t="s">
        <v>34</v>
      </c>
      <c r="F4781" t="s">
        <v>34</v>
      </c>
      <c r="G4781" t="s">
        <v>13</v>
      </c>
      <c r="H4781" t="s">
        <v>43</v>
      </c>
      <c r="I4781" t="s">
        <v>15</v>
      </c>
      <c r="J4781" s="5">
        <v>63.57</v>
      </c>
      <c r="K4781" s="5">
        <v>32.4</v>
      </c>
      <c r="L4781" s="4">
        <f t="shared" si="223"/>
        <v>28.25</v>
      </c>
      <c r="M4781" s="5">
        <f t="shared" si="224"/>
        <v>32.4</v>
      </c>
      <c r="N4781" t="s">
        <v>24</v>
      </c>
      <c r="O4781" t="s">
        <v>34</v>
      </c>
    </row>
    <row r="4782" spans="1:15" x14ac:dyDescent="0.25">
      <c r="A4782">
        <v>48109</v>
      </c>
      <c r="B4782" t="s">
        <v>19</v>
      </c>
      <c r="C4782">
        <v>79</v>
      </c>
      <c r="D4782" t="str">
        <f t="shared" si="222"/>
        <v>60–79 Age Group</v>
      </c>
      <c r="E4782" t="s">
        <v>34</v>
      </c>
      <c r="F4782" t="s">
        <v>13</v>
      </c>
      <c r="G4782" t="s">
        <v>13</v>
      </c>
      <c r="H4782" t="s">
        <v>14</v>
      </c>
      <c r="I4782" t="s">
        <v>21</v>
      </c>
      <c r="J4782" s="5">
        <v>88.51</v>
      </c>
      <c r="K4782" s="5">
        <v>24.5</v>
      </c>
      <c r="L4782" s="4">
        <f t="shared" si="223"/>
        <v>28.25</v>
      </c>
      <c r="M4782" s="5">
        <f t="shared" si="224"/>
        <v>24.5</v>
      </c>
      <c r="N4782" t="s">
        <v>24</v>
      </c>
      <c r="O4782" t="s">
        <v>34</v>
      </c>
    </row>
    <row r="4783" spans="1:15" x14ac:dyDescent="0.25">
      <c r="A4783">
        <v>50210</v>
      </c>
      <c r="B4783" t="s">
        <v>12</v>
      </c>
      <c r="C4783">
        <v>79</v>
      </c>
      <c r="D4783" t="str">
        <f t="shared" si="222"/>
        <v>60–79 Age Group</v>
      </c>
      <c r="E4783" t="s">
        <v>34</v>
      </c>
      <c r="F4783" t="s">
        <v>34</v>
      </c>
      <c r="G4783" t="s">
        <v>13</v>
      </c>
      <c r="H4783" t="s">
        <v>20</v>
      </c>
      <c r="I4783" t="s">
        <v>15</v>
      </c>
      <c r="J4783" s="5">
        <v>113.41</v>
      </c>
      <c r="K4783" s="5">
        <v>35</v>
      </c>
      <c r="L4783" s="4">
        <f t="shared" si="223"/>
        <v>28.25</v>
      </c>
      <c r="M4783" s="5">
        <f t="shared" si="224"/>
        <v>35</v>
      </c>
      <c r="N4783" t="s">
        <v>24</v>
      </c>
      <c r="O4783" t="s">
        <v>34</v>
      </c>
    </row>
    <row r="4784" spans="1:15" x14ac:dyDescent="0.25">
      <c r="A4784">
        <v>50402</v>
      </c>
      <c r="B4784" t="s">
        <v>19</v>
      </c>
      <c r="C4784">
        <v>79</v>
      </c>
      <c r="D4784" t="str">
        <f t="shared" si="222"/>
        <v>60–79 Age Group</v>
      </c>
      <c r="E4784" t="s">
        <v>34</v>
      </c>
      <c r="F4784" t="s">
        <v>34</v>
      </c>
      <c r="G4784" t="s">
        <v>13</v>
      </c>
      <c r="H4784" t="s">
        <v>14</v>
      </c>
      <c r="I4784" t="s">
        <v>15</v>
      </c>
      <c r="J4784" s="5">
        <v>207.95</v>
      </c>
      <c r="K4784" s="5">
        <v>26</v>
      </c>
      <c r="L4784" s="4">
        <f t="shared" si="223"/>
        <v>28.25</v>
      </c>
      <c r="M4784" s="5">
        <f t="shared" si="224"/>
        <v>26</v>
      </c>
      <c r="N4784" t="s">
        <v>18</v>
      </c>
      <c r="O4784" t="s">
        <v>34</v>
      </c>
    </row>
    <row r="4785" spans="1:15" x14ac:dyDescent="0.25">
      <c r="A4785">
        <v>52550</v>
      </c>
      <c r="B4785" t="s">
        <v>19</v>
      </c>
      <c r="C4785">
        <v>79</v>
      </c>
      <c r="D4785" t="str">
        <f t="shared" si="222"/>
        <v>60–79 Age Group</v>
      </c>
      <c r="E4785" t="s">
        <v>34</v>
      </c>
      <c r="F4785" t="s">
        <v>34</v>
      </c>
      <c r="G4785" t="s">
        <v>13</v>
      </c>
      <c r="H4785" t="s">
        <v>43</v>
      </c>
      <c r="I4785" t="s">
        <v>15</v>
      </c>
      <c r="J4785" s="5">
        <v>83.56</v>
      </c>
      <c r="K4785" s="5">
        <v>28.7</v>
      </c>
      <c r="L4785" s="4">
        <f t="shared" si="223"/>
        <v>28.25</v>
      </c>
      <c r="M4785" s="5">
        <f t="shared" si="224"/>
        <v>28.7</v>
      </c>
      <c r="N4785" t="s">
        <v>29</v>
      </c>
      <c r="O4785" t="s">
        <v>34</v>
      </c>
    </row>
    <row r="4786" spans="1:15" x14ac:dyDescent="0.25">
      <c r="A4786">
        <v>52934</v>
      </c>
      <c r="B4786" t="s">
        <v>12</v>
      </c>
      <c r="C4786">
        <v>79</v>
      </c>
      <c r="D4786" t="str">
        <f t="shared" si="222"/>
        <v>60–79 Age Group</v>
      </c>
      <c r="E4786" t="s">
        <v>34</v>
      </c>
      <c r="F4786" t="s">
        <v>34</v>
      </c>
      <c r="G4786" t="s">
        <v>13</v>
      </c>
      <c r="H4786" t="s">
        <v>20</v>
      </c>
      <c r="I4786" t="s">
        <v>15</v>
      </c>
      <c r="J4786" s="5">
        <v>242.62</v>
      </c>
      <c r="K4786" s="5">
        <v>25.5</v>
      </c>
      <c r="L4786" s="4">
        <f t="shared" si="223"/>
        <v>28.25</v>
      </c>
      <c r="M4786" s="5">
        <f t="shared" si="224"/>
        <v>25.5</v>
      </c>
      <c r="N4786" t="s">
        <v>24</v>
      </c>
      <c r="O4786" t="s">
        <v>34</v>
      </c>
    </row>
    <row r="4787" spans="1:15" x14ac:dyDescent="0.25">
      <c r="A4787">
        <v>53336</v>
      </c>
      <c r="B4787" t="s">
        <v>19</v>
      </c>
      <c r="C4787">
        <v>79</v>
      </c>
      <c r="D4787" t="str">
        <f t="shared" si="222"/>
        <v>60–79 Age Group</v>
      </c>
      <c r="E4787" t="s">
        <v>34</v>
      </c>
      <c r="F4787" t="s">
        <v>34</v>
      </c>
      <c r="G4787" t="s">
        <v>13</v>
      </c>
      <c r="H4787" t="s">
        <v>43</v>
      </c>
      <c r="I4787" t="s">
        <v>15</v>
      </c>
      <c r="J4787" s="5">
        <v>74.22</v>
      </c>
      <c r="K4787" s="5">
        <v>29.7</v>
      </c>
      <c r="L4787" s="4">
        <f t="shared" si="223"/>
        <v>28.25</v>
      </c>
      <c r="M4787" s="5">
        <f t="shared" si="224"/>
        <v>29.7</v>
      </c>
      <c r="N4787" t="s">
        <v>38</v>
      </c>
      <c r="O4787" t="s">
        <v>34</v>
      </c>
    </row>
    <row r="4788" spans="1:15" x14ac:dyDescent="0.25">
      <c r="A4788">
        <v>53694</v>
      </c>
      <c r="B4788" t="s">
        <v>12</v>
      </c>
      <c r="C4788">
        <v>79</v>
      </c>
      <c r="D4788" t="str">
        <f t="shared" si="222"/>
        <v>60–79 Age Group</v>
      </c>
      <c r="E4788" t="s">
        <v>34</v>
      </c>
      <c r="F4788" t="s">
        <v>34</v>
      </c>
      <c r="G4788" t="s">
        <v>34</v>
      </c>
      <c r="H4788" t="s">
        <v>20</v>
      </c>
      <c r="I4788" t="s">
        <v>15</v>
      </c>
      <c r="J4788" s="5">
        <v>128.72</v>
      </c>
      <c r="K4788" s="5">
        <v>31</v>
      </c>
      <c r="L4788" s="4">
        <f t="shared" si="223"/>
        <v>28.25</v>
      </c>
      <c r="M4788" s="5">
        <f t="shared" si="224"/>
        <v>31</v>
      </c>
      <c r="N4788" t="s">
        <v>38</v>
      </c>
      <c r="O4788" t="s">
        <v>34</v>
      </c>
    </row>
    <row r="4789" spans="1:15" x14ac:dyDescent="0.25">
      <c r="A4789">
        <v>56339</v>
      </c>
      <c r="B4789" t="s">
        <v>19</v>
      </c>
      <c r="C4789">
        <v>79</v>
      </c>
      <c r="D4789" t="str">
        <f t="shared" si="222"/>
        <v>60–79 Age Group</v>
      </c>
      <c r="E4789" t="s">
        <v>34</v>
      </c>
      <c r="F4789" t="s">
        <v>34</v>
      </c>
      <c r="G4789" t="s">
        <v>13</v>
      </c>
      <c r="H4789" t="s">
        <v>20</v>
      </c>
      <c r="I4789" t="s">
        <v>21</v>
      </c>
      <c r="J4789" s="5">
        <v>65.58</v>
      </c>
      <c r="K4789" s="5">
        <v>26.1</v>
      </c>
      <c r="L4789" s="4">
        <f t="shared" si="223"/>
        <v>28.25</v>
      </c>
      <c r="M4789" s="5">
        <f t="shared" si="224"/>
        <v>26.1</v>
      </c>
      <c r="N4789" t="s">
        <v>38</v>
      </c>
      <c r="O4789" t="s">
        <v>34</v>
      </c>
    </row>
    <row r="4790" spans="1:15" x14ac:dyDescent="0.25">
      <c r="A4790">
        <v>56546</v>
      </c>
      <c r="B4790" t="s">
        <v>12</v>
      </c>
      <c r="C4790">
        <v>79</v>
      </c>
      <c r="D4790" t="str">
        <f t="shared" si="222"/>
        <v>60–79 Age Group</v>
      </c>
      <c r="E4790" t="s">
        <v>34</v>
      </c>
      <c r="F4790" t="s">
        <v>13</v>
      </c>
      <c r="G4790" t="s">
        <v>13</v>
      </c>
      <c r="H4790" t="s">
        <v>14</v>
      </c>
      <c r="I4790" t="s">
        <v>21</v>
      </c>
      <c r="J4790" s="5">
        <v>129.97999999999999</v>
      </c>
      <c r="K4790" s="5">
        <v>22.6</v>
      </c>
      <c r="L4790" s="4">
        <f t="shared" si="223"/>
        <v>28.25</v>
      </c>
      <c r="M4790" s="5">
        <f t="shared" si="224"/>
        <v>22.6</v>
      </c>
      <c r="N4790" t="s">
        <v>18</v>
      </c>
      <c r="O4790" t="s">
        <v>13</v>
      </c>
    </row>
    <row r="4791" spans="1:15" x14ac:dyDescent="0.25">
      <c r="A4791">
        <v>56645</v>
      </c>
      <c r="B4791" t="s">
        <v>19</v>
      </c>
      <c r="C4791">
        <v>79</v>
      </c>
      <c r="D4791" t="str">
        <f t="shared" si="222"/>
        <v>60–79 Age Group</v>
      </c>
      <c r="E4791" t="s">
        <v>34</v>
      </c>
      <c r="F4791" t="s">
        <v>34</v>
      </c>
      <c r="G4791" t="s">
        <v>13</v>
      </c>
      <c r="H4791" t="s">
        <v>43</v>
      </c>
      <c r="I4791" t="s">
        <v>21</v>
      </c>
      <c r="J4791" s="5">
        <v>79.16</v>
      </c>
      <c r="K4791" s="5">
        <v>34.799999999999997</v>
      </c>
      <c r="L4791" s="4">
        <f t="shared" si="223"/>
        <v>28.25</v>
      </c>
      <c r="M4791" s="5">
        <f t="shared" si="224"/>
        <v>34.799999999999997</v>
      </c>
      <c r="N4791" t="s">
        <v>18</v>
      </c>
      <c r="O4791" t="s">
        <v>34</v>
      </c>
    </row>
    <row r="4792" spans="1:15" x14ac:dyDescent="0.25">
      <c r="A4792">
        <v>59190</v>
      </c>
      <c r="B4792" t="s">
        <v>19</v>
      </c>
      <c r="C4792">
        <v>79</v>
      </c>
      <c r="D4792" t="str">
        <f t="shared" si="222"/>
        <v>60–79 Age Group</v>
      </c>
      <c r="E4792" t="s">
        <v>34</v>
      </c>
      <c r="F4792" t="s">
        <v>13</v>
      </c>
      <c r="G4792" t="s">
        <v>13</v>
      </c>
      <c r="H4792" t="s">
        <v>14</v>
      </c>
      <c r="I4792" t="s">
        <v>21</v>
      </c>
      <c r="J4792" s="5">
        <v>127.29</v>
      </c>
      <c r="K4792" s="5">
        <v>27.7</v>
      </c>
      <c r="L4792" s="4">
        <f t="shared" si="223"/>
        <v>28.25</v>
      </c>
      <c r="M4792" s="5">
        <f t="shared" si="224"/>
        <v>27.7</v>
      </c>
      <c r="N4792" t="s">
        <v>24</v>
      </c>
      <c r="O4792" t="s">
        <v>13</v>
      </c>
    </row>
    <row r="4793" spans="1:15" x14ac:dyDescent="0.25">
      <c r="A4793">
        <v>59359</v>
      </c>
      <c r="B4793" t="s">
        <v>12</v>
      </c>
      <c r="C4793">
        <v>79</v>
      </c>
      <c r="D4793" t="str">
        <f t="shared" si="222"/>
        <v>60–79 Age Group</v>
      </c>
      <c r="E4793" t="s">
        <v>34</v>
      </c>
      <c r="F4793" t="s">
        <v>34</v>
      </c>
      <c r="G4793" t="s">
        <v>13</v>
      </c>
      <c r="H4793" t="s">
        <v>20</v>
      </c>
      <c r="I4793" t="s">
        <v>15</v>
      </c>
      <c r="J4793" s="5">
        <v>105.93</v>
      </c>
      <c r="K4793" s="5">
        <v>25.2</v>
      </c>
      <c r="L4793" s="4">
        <f t="shared" si="223"/>
        <v>28.25</v>
      </c>
      <c r="M4793" s="5">
        <f t="shared" si="224"/>
        <v>25.2</v>
      </c>
      <c r="N4793" t="s">
        <v>24</v>
      </c>
      <c r="O4793" t="s">
        <v>34</v>
      </c>
    </row>
    <row r="4794" spans="1:15" x14ac:dyDescent="0.25">
      <c r="A4794">
        <v>59454</v>
      </c>
      <c r="B4794" t="s">
        <v>19</v>
      </c>
      <c r="C4794">
        <v>79</v>
      </c>
      <c r="D4794" t="str">
        <f t="shared" si="222"/>
        <v>60–79 Age Group</v>
      </c>
      <c r="E4794" t="s">
        <v>34</v>
      </c>
      <c r="F4794" t="s">
        <v>34</v>
      </c>
      <c r="G4794" t="s">
        <v>13</v>
      </c>
      <c r="H4794" t="s">
        <v>20</v>
      </c>
      <c r="I4794" t="s">
        <v>15</v>
      </c>
      <c r="J4794" s="5">
        <v>74.349999999999994</v>
      </c>
      <c r="K4794" s="5">
        <v>28.5</v>
      </c>
      <c r="L4794" s="4">
        <f t="shared" si="223"/>
        <v>28.25</v>
      </c>
      <c r="M4794" s="5">
        <f t="shared" si="224"/>
        <v>28.5</v>
      </c>
      <c r="N4794" t="s">
        <v>18</v>
      </c>
      <c r="O4794" t="s">
        <v>34</v>
      </c>
    </row>
    <row r="4795" spans="1:15" x14ac:dyDescent="0.25">
      <c r="A4795">
        <v>60126</v>
      </c>
      <c r="B4795" t="s">
        <v>19</v>
      </c>
      <c r="C4795">
        <v>79</v>
      </c>
      <c r="D4795" t="str">
        <f t="shared" si="222"/>
        <v>60–79 Age Group</v>
      </c>
      <c r="E4795" t="s">
        <v>34</v>
      </c>
      <c r="F4795" t="s">
        <v>34</v>
      </c>
      <c r="G4795" t="s">
        <v>13</v>
      </c>
      <c r="H4795" t="s">
        <v>14</v>
      </c>
      <c r="I4795" t="s">
        <v>15</v>
      </c>
      <c r="J4795" s="5">
        <v>68.37</v>
      </c>
      <c r="K4795" s="5">
        <v>24.2</v>
      </c>
      <c r="L4795" s="4">
        <f t="shared" si="223"/>
        <v>28.25</v>
      </c>
      <c r="M4795" s="5">
        <f t="shared" si="224"/>
        <v>24.2</v>
      </c>
      <c r="N4795" t="s">
        <v>29</v>
      </c>
      <c r="O4795" t="s">
        <v>34</v>
      </c>
    </row>
    <row r="4796" spans="1:15" x14ac:dyDescent="0.25">
      <c r="A4796">
        <v>60739</v>
      </c>
      <c r="B4796" t="s">
        <v>19</v>
      </c>
      <c r="C4796">
        <v>79</v>
      </c>
      <c r="D4796" t="str">
        <f t="shared" si="222"/>
        <v>60–79 Age Group</v>
      </c>
      <c r="E4796" t="s">
        <v>13</v>
      </c>
      <c r="F4796" t="s">
        <v>13</v>
      </c>
      <c r="G4796" t="s">
        <v>34</v>
      </c>
      <c r="H4796" t="s">
        <v>20</v>
      </c>
      <c r="I4796" t="s">
        <v>21</v>
      </c>
      <c r="J4796" s="5">
        <v>60.94</v>
      </c>
      <c r="K4796" s="5" t="s">
        <v>4270</v>
      </c>
      <c r="L4796" s="4">
        <f t="shared" si="223"/>
        <v>28.25</v>
      </c>
      <c r="M4796" s="5">
        <f t="shared" si="224"/>
        <v>28.25</v>
      </c>
      <c r="N4796" t="s">
        <v>24</v>
      </c>
      <c r="O4796" t="s">
        <v>13</v>
      </c>
    </row>
    <row r="4797" spans="1:15" x14ac:dyDescent="0.25">
      <c r="A4797">
        <v>61252</v>
      </c>
      <c r="B4797" t="s">
        <v>12</v>
      </c>
      <c r="C4797">
        <v>79</v>
      </c>
      <c r="D4797" t="str">
        <f t="shared" si="222"/>
        <v>60–79 Age Group</v>
      </c>
      <c r="E4797" t="s">
        <v>34</v>
      </c>
      <c r="F4797" t="s">
        <v>13</v>
      </c>
      <c r="G4797" t="s">
        <v>13</v>
      </c>
      <c r="H4797" t="s">
        <v>14</v>
      </c>
      <c r="I4797" t="s">
        <v>21</v>
      </c>
      <c r="J4797" s="5">
        <v>82.27</v>
      </c>
      <c r="K4797" s="5" t="s">
        <v>4270</v>
      </c>
      <c r="L4797" s="4">
        <f t="shared" si="223"/>
        <v>28.25</v>
      </c>
      <c r="M4797" s="5">
        <f t="shared" si="224"/>
        <v>28.25</v>
      </c>
      <c r="N4797" t="s">
        <v>24</v>
      </c>
      <c r="O4797" t="s">
        <v>34</v>
      </c>
    </row>
    <row r="4798" spans="1:15" x14ac:dyDescent="0.25">
      <c r="A4798">
        <v>61299</v>
      </c>
      <c r="B4798" t="s">
        <v>19</v>
      </c>
      <c r="C4798">
        <v>79</v>
      </c>
      <c r="D4798" t="str">
        <f t="shared" si="222"/>
        <v>60–79 Age Group</v>
      </c>
      <c r="E4798" t="s">
        <v>13</v>
      </c>
      <c r="F4798" t="s">
        <v>34</v>
      </c>
      <c r="G4798" t="s">
        <v>13</v>
      </c>
      <c r="H4798" t="s">
        <v>14</v>
      </c>
      <c r="I4798" t="s">
        <v>21</v>
      </c>
      <c r="J4798" s="5">
        <v>119.62</v>
      </c>
      <c r="K4798" s="5">
        <v>39</v>
      </c>
      <c r="L4798" s="4">
        <f t="shared" si="223"/>
        <v>28.25</v>
      </c>
      <c r="M4798" s="5">
        <f t="shared" si="224"/>
        <v>39</v>
      </c>
      <c r="N4798" t="s">
        <v>38</v>
      </c>
      <c r="O4798" t="s">
        <v>34</v>
      </c>
    </row>
    <row r="4799" spans="1:15" x14ac:dyDescent="0.25">
      <c r="A4799">
        <v>62791</v>
      </c>
      <c r="B4799" t="s">
        <v>12</v>
      </c>
      <c r="C4799">
        <v>79</v>
      </c>
      <c r="D4799" t="str">
        <f t="shared" si="222"/>
        <v>60–79 Age Group</v>
      </c>
      <c r="E4799" t="s">
        <v>13</v>
      </c>
      <c r="F4799" t="s">
        <v>13</v>
      </c>
      <c r="G4799" t="s">
        <v>13</v>
      </c>
      <c r="H4799" t="s">
        <v>20</v>
      </c>
      <c r="I4799" t="s">
        <v>21</v>
      </c>
      <c r="J4799" s="5">
        <v>205.23</v>
      </c>
      <c r="K4799" s="5">
        <v>22</v>
      </c>
      <c r="L4799" s="4">
        <f t="shared" si="223"/>
        <v>28.25</v>
      </c>
      <c r="M4799" s="5">
        <f t="shared" si="224"/>
        <v>22</v>
      </c>
      <c r="N4799" t="s">
        <v>24</v>
      </c>
      <c r="O4799" t="s">
        <v>34</v>
      </c>
    </row>
    <row r="4800" spans="1:15" x14ac:dyDescent="0.25">
      <c r="A4800">
        <v>64908</v>
      </c>
      <c r="B4800" t="s">
        <v>12</v>
      </c>
      <c r="C4800">
        <v>79</v>
      </c>
      <c r="D4800" t="str">
        <f t="shared" si="222"/>
        <v>60–79 Age Group</v>
      </c>
      <c r="E4800" t="s">
        <v>34</v>
      </c>
      <c r="F4800" t="s">
        <v>13</v>
      </c>
      <c r="G4800" t="s">
        <v>13</v>
      </c>
      <c r="H4800" t="s">
        <v>14</v>
      </c>
      <c r="I4800" t="s">
        <v>15</v>
      </c>
      <c r="J4800" s="5">
        <v>57.08</v>
      </c>
      <c r="K4800" s="5">
        <v>22</v>
      </c>
      <c r="L4800" s="4">
        <f t="shared" si="223"/>
        <v>28.25</v>
      </c>
      <c r="M4800" s="5">
        <f t="shared" si="224"/>
        <v>22</v>
      </c>
      <c r="N4800" t="s">
        <v>18</v>
      </c>
      <c r="O4800" t="s">
        <v>34</v>
      </c>
    </row>
    <row r="4801" spans="1:15" x14ac:dyDescent="0.25">
      <c r="A4801">
        <v>65405</v>
      </c>
      <c r="B4801" t="s">
        <v>19</v>
      </c>
      <c r="C4801">
        <v>79</v>
      </c>
      <c r="D4801" t="str">
        <f t="shared" si="222"/>
        <v>60–79 Age Group</v>
      </c>
      <c r="E4801" t="s">
        <v>34</v>
      </c>
      <c r="F4801" t="s">
        <v>34</v>
      </c>
      <c r="G4801" t="s">
        <v>34</v>
      </c>
      <c r="H4801" t="s">
        <v>14</v>
      </c>
      <c r="I4801" t="s">
        <v>15</v>
      </c>
      <c r="J4801" s="5">
        <v>253.86</v>
      </c>
      <c r="K4801" s="5">
        <v>28.8</v>
      </c>
      <c r="L4801" s="4">
        <f t="shared" si="223"/>
        <v>28.25</v>
      </c>
      <c r="M4801" s="5">
        <f t="shared" si="224"/>
        <v>28.8</v>
      </c>
      <c r="N4801" t="s">
        <v>18</v>
      </c>
      <c r="O4801" t="s">
        <v>34</v>
      </c>
    </row>
    <row r="4802" spans="1:15" x14ac:dyDescent="0.25">
      <c r="A4802">
        <v>66752</v>
      </c>
      <c r="B4802" t="s">
        <v>19</v>
      </c>
      <c r="C4802">
        <v>79</v>
      </c>
      <c r="D4802" t="str">
        <f t="shared" ref="D4802:D4865" si="225">_xlfn.IFS(
C4802&lt;18,"1–17 Age Group",
C4802&lt;40,"18–39 Age Group",
C4802&lt;60,"40–59 Age Group",
C4802&lt;80,"60–79 Age Group",
TRUE,"80+ Age Group"
)</f>
        <v>60–79 Age Group</v>
      </c>
      <c r="E4802" t="s">
        <v>34</v>
      </c>
      <c r="F4802" t="s">
        <v>34</v>
      </c>
      <c r="G4802" t="s">
        <v>13</v>
      </c>
      <c r="H4802" t="s">
        <v>43</v>
      </c>
      <c r="I4802" t="s">
        <v>15</v>
      </c>
      <c r="J4802" s="5">
        <v>93.89</v>
      </c>
      <c r="K4802" s="5">
        <v>30.4</v>
      </c>
      <c r="L4802" s="4">
        <f t="shared" ref="L4802:L4865" si="226">MEDIAN(K:K)</f>
        <v>28.25</v>
      </c>
      <c r="M4802" s="5">
        <f t="shared" ref="M4802:M4865" si="227">IF(K:K="",$L4802,$K4802)</f>
        <v>30.4</v>
      </c>
      <c r="N4802" t="s">
        <v>24</v>
      </c>
      <c r="O4802" t="s">
        <v>34</v>
      </c>
    </row>
    <row r="4803" spans="1:15" x14ac:dyDescent="0.25">
      <c r="A4803">
        <v>68023</v>
      </c>
      <c r="B4803" t="s">
        <v>12</v>
      </c>
      <c r="C4803">
        <v>79</v>
      </c>
      <c r="D4803" t="str">
        <f t="shared" si="225"/>
        <v>60–79 Age Group</v>
      </c>
      <c r="E4803" t="s">
        <v>34</v>
      </c>
      <c r="F4803" t="s">
        <v>34</v>
      </c>
      <c r="G4803" t="s">
        <v>13</v>
      </c>
      <c r="H4803" t="s">
        <v>14</v>
      </c>
      <c r="I4803" t="s">
        <v>21</v>
      </c>
      <c r="J4803" s="5">
        <v>72.73</v>
      </c>
      <c r="K4803" s="5">
        <v>28.4</v>
      </c>
      <c r="L4803" s="4">
        <f t="shared" si="226"/>
        <v>28.25</v>
      </c>
      <c r="M4803" s="5">
        <f t="shared" si="227"/>
        <v>28.4</v>
      </c>
      <c r="N4803" t="s">
        <v>24</v>
      </c>
      <c r="O4803" t="s">
        <v>13</v>
      </c>
    </row>
    <row r="4804" spans="1:15" x14ac:dyDescent="0.25">
      <c r="A4804">
        <v>68025</v>
      </c>
      <c r="B4804" t="s">
        <v>19</v>
      </c>
      <c r="C4804">
        <v>79</v>
      </c>
      <c r="D4804" t="str">
        <f t="shared" si="225"/>
        <v>60–79 Age Group</v>
      </c>
      <c r="E4804" t="s">
        <v>34</v>
      </c>
      <c r="F4804" t="s">
        <v>13</v>
      </c>
      <c r="G4804" t="s">
        <v>34</v>
      </c>
      <c r="H4804" t="s">
        <v>14</v>
      </c>
      <c r="I4804" t="s">
        <v>15</v>
      </c>
      <c r="J4804" s="5">
        <v>205.33</v>
      </c>
      <c r="K4804" s="5">
        <v>31</v>
      </c>
      <c r="L4804" s="4">
        <f t="shared" si="226"/>
        <v>28.25</v>
      </c>
      <c r="M4804" s="5">
        <f t="shared" si="227"/>
        <v>31</v>
      </c>
      <c r="N4804" t="s">
        <v>29</v>
      </c>
      <c r="O4804" t="s">
        <v>13</v>
      </c>
    </row>
    <row r="4805" spans="1:15" x14ac:dyDescent="0.25">
      <c r="A4805">
        <v>68794</v>
      </c>
      <c r="B4805" t="s">
        <v>19</v>
      </c>
      <c r="C4805">
        <v>79</v>
      </c>
      <c r="D4805" t="str">
        <f t="shared" si="225"/>
        <v>60–79 Age Group</v>
      </c>
      <c r="E4805" t="s">
        <v>34</v>
      </c>
      <c r="F4805" t="s">
        <v>34</v>
      </c>
      <c r="G4805" t="s">
        <v>13</v>
      </c>
      <c r="H4805" t="s">
        <v>20</v>
      </c>
      <c r="I4805" t="s">
        <v>15</v>
      </c>
      <c r="J4805" s="5">
        <v>228.7</v>
      </c>
      <c r="K4805" s="5">
        <v>26.6</v>
      </c>
      <c r="L4805" s="4">
        <f t="shared" si="226"/>
        <v>28.25</v>
      </c>
      <c r="M4805" s="5">
        <f t="shared" si="227"/>
        <v>26.6</v>
      </c>
      <c r="N4805" t="s">
        <v>24</v>
      </c>
      <c r="O4805" t="s">
        <v>13</v>
      </c>
    </row>
    <row r="4806" spans="1:15" x14ac:dyDescent="0.25">
      <c r="A4806">
        <v>69177</v>
      </c>
      <c r="B4806" t="s">
        <v>19</v>
      </c>
      <c r="C4806">
        <v>79</v>
      </c>
      <c r="D4806" t="str">
        <f t="shared" si="225"/>
        <v>60–79 Age Group</v>
      </c>
      <c r="E4806" t="s">
        <v>34</v>
      </c>
      <c r="F4806" t="s">
        <v>34</v>
      </c>
      <c r="G4806" t="s">
        <v>13</v>
      </c>
      <c r="H4806" t="s">
        <v>14</v>
      </c>
      <c r="I4806" t="s">
        <v>21</v>
      </c>
      <c r="J4806" s="5">
        <v>90.77</v>
      </c>
      <c r="K4806" s="5">
        <v>22.5</v>
      </c>
      <c r="L4806" s="4">
        <f t="shared" si="226"/>
        <v>28.25</v>
      </c>
      <c r="M4806" s="5">
        <f t="shared" si="227"/>
        <v>22.5</v>
      </c>
      <c r="N4806" t="s">
        <v>24</v>
      </c>
      <c r="O4806" t="s">
        <v>34</v>
      </c>
    </row>
    <row r="4807" spans="1:15" x14ac:dyDescent="0.25">
      <c r="A4807">
        <v>69487</v>
      </c>
      <c r="B4807" t="s">
        <v>19</v>
      </c>
      <c r="C4807">
        <v>79</v>
      </c>
      <c r="D4807" t="str">
        <f t="shared" si="225"/>
        <v>60–79 Age Group</v>
      </c>
      <c r="E4807" t="s">
        <v>34</v>
      </c>
      <c r="F4807" t="s">
        <v>34</v>
      </c>
      <c r="G4807" t="s">
        <v>13</v>
      </c>
      <c r="H4807" t="s">
        <v>20</v>
      </c>
      <c r="I4807" t="s">
        <v>15</v>
      </c>
      <c r="J4807" s="5">
        <v>57.77</v>
      </c>
      <c r="K4807" s="5">
        <v>24.1</v>
      </c>
      <c r="L4807" s="4">
        <f t="shared" si="226"/>
        <v>28.25</v>
      </c>
      <c r="M4807" s="5">
        <f t="shared" si="227"/>
        <v>24.1</v>
      </c>
      <c r="N4807" t="s">
        <v>18</v>
      </c>
      <c r="O4807" t="s">
        <v>34</v>
      </c>
    </row>
    <row r="4808" spans="1:15" x14ac:dyDescent="0.25">
      <c r="A4808">
        <v>71597</v>
      </c>
      <c r="B4808" t="s">
        <v>19</v>
      </c>
      <c r="C4808">
        <v>79</v>
      </c>
      <c r="D4808" t="str">
        <f t="shared" si="225"/>
        <v>60–79 Age Group</v>
      </c>
      <c r="E4808" t="s">
        <v>13</v>
      </c>
      <c r="F4808" t="s">
        <v>34</v>
      </c>
      <c r="G4808" t="s">
        <v>13</v>
      </c>
      <c r="H4808" t="s">
        <v>14</v>
      </c>
      <c r="I4808" t="s">
        <v>21</v>
      </c>
      <c r="J4808" s="5">
        <v>64.44</v>
      </c>
      <c r="K4808" s="5">
        <v>26.9</v>
      </c>
      <c r="L4808" s="4">
        <f t="shared" si="226"/>
        <v>28.25</v>
      </c>
      <c r="M4808" s="5">
        <f t="shared" si="227"/>
        <v>26.9</v>
      </c>
      <c r="N4808" t="s">
        <v>18</v>
      </c>
      <c r="O4808" t="s">
        <v>34</v>
      </c>
    </row>
    <row r="4809" spans="1:15" x14ac:dyDescent="0.25">
      <c r="A4809">
        <v>71673</v>
      </c>
      <c r="B4809" t="s">
        <v>19</v>
      </c>
      <c r="C4809">
        <v>79</v>
      </c>
      <c r="D4809" t="str">
        <f t="shared" si="225"/>
        <v>60–79 Age Group</v>
      </c>
      <c r="E4809" t="s">
        <v>34</v>
      </c>
      <c r="F4809" t="s">
        <v>34</v>
      </c>
      <c r="G4809" t="s">
        <v>13</v>
      </c>
      <c r="H4809" t="s">
        <v>14</v>
      </c>
      <c r="I4809" t="s">
        <v>15</v>
      </c>
      <c r="J4809" s="5">
        <v>110.85</v>
      </c>
      <c r="K4809" s="5">
        <v>24.1</v>
      </c>
      <c r="L4809" s="4">
        <f t="shared" si="226"/>
        <v>28.25</v>
      </c>
      <c r="M4809" s="5">
        <f t="shared" si="227"/>
        <v>24.1</v>
      </c>
      <c r="N4809" t="s">
        <v>18</v>
      </c>
      <c r="O4809" t="s">
        <v>13</v>
      </c>
    </row>
    <row r="4810" spans="1:15" x14ac:dyDescent="0.25">
      <c r="A4810">
        <v>72823</v>
      </c>
      <c r="B4810" t="s">
        <v>19</v>
      </c>
      <c r="C4810">
        <v>79</v>
      </c>
      <c r="D4810" t="str">
        <f t="shared" si="225"/>
        <v>60–79 Age Group</v>
      </c>
      <c r="E4810" t="s">
        <v>34</v>
      </c>
      <c r="F4810" t="s">
        <v>34</v>
      </c>
      <c r="G4810" t="s">
        <v>13</v>
      </c>
      <c r="H4810" t="s">
        <v>14</v>
      </c>
      <c r="I4810" t="s">
        <v>15</v>
      </c>
      <c r="J4810" s="5">
        <v>70.349999999999994</v>
      </c>
      <c r="K4810" s="5">
        <v>23</v>
      </c>
      <c r="L4810" s="4">
        <f t="shared" si="226"/>
        <v>28.25</v>
      </c>
      <c r="M4810" s="5">
        <f t="shared" si="227"/>
        <v>23</v>
      </c>
      <c r="N4810" t="s">
        <v>18</v>
      </c>
      <c r="O4810" t="s">
        <v>34</v>
      </c>
    </row>
    <row r="4811" spans="1:15" x14ac:dyDescent="0.25">
      <c r="A4811">
        <v>132</v>
      </c>
      <c r="B4811" t="s">
        <v>19</v>
      </c>
      <c r="C4811">
        <v>80</v>
      </c>
      <c r="D4811" t="str">
        <f t="shared" si="225"/>
        <v>80+ Age Group</v>
      </c>
      <c r="E4811" t="s">
        <v>34</v>
      </c>
      <c r="F4811" t="s">
        <v>34</v>
      </c>
      <c r="G4811" t="s">
        <v>13</v>
      </c>
      <c r="H4811" t="s">
        <v>43</v>
      </c>
      <c r="I4811" t="s">
        <v>15</v>
      </c>
      <c r="J4811" s="5">
        <v>84.86</v>
      </c>
      <c r="K4811" s="5" t="s">
        <v>4270</v>
      </c>
      <c r="L4811" s="4">
        <f t="shared" si="226"/>
        <v>28.25</v>
      </c>
      <c r="M4811" s="5">
        <f t="shared" si="227"/>
        <v>28.25</v>
      </c>
      <c r="N4811" t="s">
        <v>38</v>
      </c>
      <c r="O4811" t="s">
        <v>34</v>
      </c>
    </row>
    <row r="4812" spans="1:15" x14ac:dyDescent="0.25">
      <c r="A4812">
        <v>1731</v>
      </c>
      <c r="B4812" t="s">
        <v>19</v>
      </c>
      <c r="C4812">
        <v>80</v>
      </c>
      <c r="D4812" t="str">
        <f t="shared" si="225"/>
        <v>80+ Age Group</v>
      </c>
      <c r="E4812" t="s">
        <v>34</v>
      </c>
      <c r="F4812" t="s">
        <v>34</v>
      </c>
      <c r="G4812" t="s">
        <v>34</v>
      </c>
      <c r="H4812" t="s">
        <v>20</v>
      </c>
      <c r="I4812" t="s">
        <v>15</v>
      </c>
      <c r="J4812" s="5">
        <v>72.709999999999994</v>
      </c>
      <c r="K4812" s="5">
        <v>29.9</v>
      </c>
      <c r="L4812" s="4">
        <f t="shared" si="226"/>
        <v>28.25</v>
      </c>
      <c r="M4812" s="5">
        <f t="shared" si="227"/>
        <v>29.9</v>
      </c>
      <c r="N4812" t="s">
        <v>24</v>
      </c>
      <c r="O4812" t="s">
        <v>34</v>
      </c>
    </row>
    <row r="4813" spans="1:15" x14ac:dyDescent="0.25">
      <c r="A4813">
        <v>2182</v>
      </c>
      <c r="B4813" t="s">
        <v>19</v>
      </c>
      <c r="C4813">
        <v>80</v>
      </c>
      <c r="D4813" t="str">
        <f t="shared" si="225"/>
        <v>80+ Age Group</v>
      </c>
      <c r="E4813" t="s">
        <v>13</v>
      </c>
      <c r="F4813" t="s">
        <v>34</v>
      </c>
      <c r="G4813" t="s">
        <v>13</v>
      </c>
      <c r="H4813" t="s">
        <v>20</v>
      </c>
      <c r="I4813" t="s">
        <v>21</v>
      </c>
      <c r="J4813" s="5">
        <v>91.02</v>
      </c>
      <c r="K4813" s="5">
        <v>32.9</v>
      </c>
      <c r="L4813" s="4">
        <f t="shared" si="226"/>
        <v>28.25</v>
      </c>
      <c r="M4813" s="5">
        <f t="shared" si="227"/>
        <v>32.9</v>
      </c>
      <c r="N4813" t="s">
        <v>18</v>
      </c>
      <c r="O4813" t="s">
        <v>13</v>
      </c>
    </row>
    <row r="4814" spans="1:15" x14ac:dyDescent="0.25">
      <c r="A4814">
        <v>2291</v>
      </c>
      <c r="B4814" t="s">
        <v>19</v>
      </c>
      <c r="C4814">
        <v>80</v>
      </c>
      <c r="D4814" t="str">
        <f t="shared" si="225"/>
        <v>80+ Age Group</v>
      </c>
      <c r="E4814" t="s">
        <v>13</v>
      </c>
      <c r="F4814" t="s">
        <v>34</v>
      </c>
      <c r="G4814" t="s">
        <v>13</v>
      </c>
      <c r="H4814" t="s">
        <v>20</v>
      </c>
      <c r="I4814" t="s">
        <v>15</v>
      </c>
      <c r="J4814" s="5">
        <v>218</v>
      </c>
      <c r="K4814" s="5">
        <v>33.5</v>
      </c>
      <c r="L4814" s="4">
        <f t="shared" si="226"/>
        <v>28.25</v>
      </c>
      <c r="M4814" s="5">
        <f t="shared" si="227"/>
        <v>33.5</v>
      </c>
      <c r="N4814" t="s">
        <v>38</v>
      </c>
      <c r="O4814" t="s">
        <v>34</v>
      </c>
    </row>
    <row r="4815" spans="1:15" x14ac:dyDescent="0.25">
      <c r="A4815">
        <v>2692</v>
      </c>
      <c r="B4815" t="s">
        <v>19</v>
      </c>
      <c r="C4815">
        <v>80</v>
      </c>
      <c r="D4815" t="str">
        <f t="shared" si="225"/>
        <v>80+ Age Group</v>
      </c>
      <c r="E4815" t="s">
        <v>34</v>
      </c>
      <c r="F4815" t="s">
        <v>34</v>
      </c>
      <c r="G4815" t="s">
        <v>13</v>
      </c>
      <c r="H4815" t="s">
        <v>20</v>
      </c>
      <c r="I4815" t="s">
        <v>15</v>
      </c>
      <c r="J4815" s="5">
        <v>73.87</v>
      </c>
      <c r="K4815" s="5">
        <v>33.700000000000003</v>
      </c>
      <c r="L4815" s="4">
        <f t="shared" si="226"/>
        <v>28.25</v>
      </c>
      <c r="M4815" s="5">
        <f t="shared" si="227"/>
        <v>33.700000000000003</v>
      </c>
      <c r="N4815" t="s">
        <v>24</v>
      </c>
      <c r="O4815" t="s">
        <v>34</v>
      </c>
    </row>
    <row r="4816" spans="1:15" x14ac:dyDescent="0.25">
      <c r="A4816">
        <v>2818</v>
      </c>
      <c r="B4816" t="s">
        <v>19</v>
      </c>
      <c r="C4816">
        <v>80</v>
      </c>
      <c r="D4816" t="str">
        <f t="shared" si="225"/>
        <v>80+ Age Group</v>
      </c>
      <c r="E4816" t="s">
        <v>34</v>
      </c>
      <c r="F4816" t="s">
        <v>34</v>
      </c>
      <c r="G4816" t="s">
        <v>34</v>
      </c>
      <c r="H4816" t="s">
        <v>20</v>
      </c>
      <c r="I4816" t="s">
        <v>21</v>
      </c>
      <c r="J4816" s="5">
        <v>230.74</v>
      </c>
      <c r="K4816" s="5">
        <v>30.2</v>
      </c>
      <c r="L4816" s="4">
        <f t="shared" si="226"/>
        <v>28.25</v>
      </c>
      <c r="M4816" s="5">
        <f t="shared" si="227"/>
        <v>30.2</v>
      </c>
      <c r="N4816" t="s">
        <v>18</v>
      </c>
      <c r="O4816" t="s">
        <v>34</v>
      </c>
    </row>
    <row r="4817" spans="1:15" x14ac:dyDescent="0.25">
      <c r="A4817">
        <v>3494</v>
      </c>
      <c r="B4817" t="s">
        <v>19</v>
      </c>
      <c r="C4817">
        <v>80</v>
      </c>
      <c r="D4817" t="str">
        <f t="shared" si="225"/>
        <v>80+ Age Group</v>
      </c>
      <c r="E4817" t="s">
        <v>34</v>
      </c>
      <c r="F4817" t="s">
        <v>34</v>
      </c>
      <c r="G4817" t="s">
        <v>13</v>
      </c>
      <c r="H4817" t="s">
        <v>14</v>
      </c>
      <c r="I4817" t="s">
        <v>21</v>
      </c>
      <c r="J4817" s="5">
        <v>102.9</v>
      </c>
      <c r="K4817" s="5">
        <v>26.7</v>
      </c>
      <c r="L4817" s="4">
        <f t="shared" si="226"/>
        <v>28.25</v>
      </c>
      <c r="M4817" s="5">
        <f t="shared" si="227"/>
        <v>26.7</v>
      </c>
      <c r="N4817" t="s">
        <v>38</v>
      </c>
      <c r="O4817" t="s">
        <v>34</v>
      </c>
    </row>
    <row r="4818" spans="1:15" x14ac:dyDescent="0.25">
      <c r="A4818">
        <v>7371</v>
      </c>
      <c r="B4818" t="s">
        <v>19</v>
      </c>
      <c r="C4818">
        <v>80</v>
      </c>
      <c r="D4818" t="str">
        <f t="shared" si="225"/>
        <v>80+ Age Group</v>
      </c>
      <c r="E4818" t="s">
        <v>13</v>
      </c>
      <c r="F4818" t="s">
        <v>34</v>
      </c>
      <c r="G4818" t="s">
        <v>13</v>
      </c>
      <c r="H4818" t="s">
        <v>20</v>
      </c>
      <c r="I4818" t="s">
        <v>21</v>
      </c>
      <c r="J4818" s="5">
        <v>72.67</v>
      </c>
      <c r="K4818" s="5">
        <v>28.9</v>
      </c>
      <c r="L4818" s="4">
        <f t="shared" si="226"/>
        <v>28.25</v>
      </c>
      <c r="M4818" s="5">
        <f t="shared" si="227"/>
        <v>28.9</v>
      </c>
      <c r="N4818" t="s">
        <v>24</v>
      </c>
      <c r="O4818" t="s">
        <v>13</v>
      </c>
    </row>
    <row r="4819" spans="1:15" x14ac:dyDescent="0.25">
      <c r="A4819">
        <v>8983</v>
      </c>
      <c r="B4819" t="s">
        <v>19</v>
      </c>
      <c r="C4819">
        <v>80</v>
      </c>
      <c r="D4819" t="str">
        <f t="shared" si="225"/>
        <v>80+ Age Group</v>
      </c>
      <c r="E4819" t="s">
        <v>13</v>
      </c>
      <c r="F4819" t="s">
        <v>34</v>
      </c>
      <c r="G4819" t="s">
        <v>13</v>
      </c>
      <c r="H4819" t="s">
        <v>14</v>
      </c>
      <c r="I4819" t="s">
        <v>15</v>
      </c>
      <c r="J4819" s="5">
        <v>89.16</v>
      </c>
      <c r="K4819" s="5">
        <v>24</v>
      </c>
      <c r="L4819" s="4">
        <f t="shared" si="226"/>
        <v>28.25</v>
      </c>
      <c r="M4819" s="5">
        <f t="shared" si="227"/>
        <v>24</v>
      </c>
      <c r="N4819" t="s">
        <v>24</v>
      </c>
      <c r="O4819" t="s">
        <v>34</v>
      </c>
    </row>
    <row r="4820" spans="1:15" x14ac:dyDescent="0.25">
      <c r="A4820">
        <v>9160</v>
      </c>
      <c r="B4820" t="s">
        <v>19</v>
      </c>
      <c r="C4820">
        <v>80</v>
      </c>
      <c r="D4820" t="str">
        <f t="shared" si="225"/>
        <v>80+ Age Group</v>
      </c>
      <c r="E4820" t="s">
        <v>13</v>
      </c>
      <c r="F4820" t="s">
        <v>34</v>
      </c>
      <c r="G4820" t="s">
        <v>13</v>
      </c>
      <c r="H4820" t="s">
        <v>14</v>
      </c>
      <c r="I4820" t="s">
        <v>15</v>
      </c>
      <c r="J4820" s="5">
        <v>90.77</v>
      </c>
      <c r="K4820" s="5">
        <v>26</v>
      </c>
      <c r="L4820" s="4">
        <f t="shared" si="226"/>
        <v>28.25</v>
      </c>
      <c r="M4820" s="5">
        <f t="shared" si="227"/>
        <v>26</v>
      </c>
      <c r="N4820" t="s">
        <v>24</v>
      </c>
      <c r="O4820" t="s">
        <v>34</v>
      </c>
    </row>
    <row r="4821" spans="1:15" x14ac:dyDescent="0.25">
      <c r="A4821">
        <v>11105</v>
      </c>
      <c r="B4821" t="s">
        <v>12</v>
      </c>
      <c r="C4821">
        <v>80</v>
      </c>
      <c r="D4821" t="str">
        <f t="shared" si="225"/>
        <v>80+ Age Group</v>
      </c>
      <c r="E4821" t="s">
        <v>34</v>
      </c>
      <c r="F4821" t="s">
        <v>34</v>
      </c>
      <c r="G4821" t="s">
        <v>13</v>
      </c>
      <c r="H4821" t="s">
        <v>14</v>
      </c>
      <c r="I4821" t="s">
        <v>15</v>
      </c>
      <c r="J4821" s="5">
        <v>78.78</v>
      </c>
      <c r="K4821" s="5">
        <v>24</v>
      </c>
      <c r="L4821" s="4">
        <f t="shared" si="226"/>
        <v>28.25</v>
      </c>
      <c r="M4821" s="5">
        <f t="shared" si="227"/>
        <v>24</v>
      </c>
      <c r="N4821" t="s">
        <v>18</v>
      </c>
      <c r="O4821" t="s">
        <v>34</v>
      </c>
    </row>
    <row r="4822" spans="1:15" x14ac:dyDescent="0.25">
      <c r="A4822">
        <v>13491</v>
      </c>
      <c r="B4822" t="s">
        <v>12</v>
      </c>
      <c r="C4822">
        <v>80</v>
      </c>
      <c r="D4822" t="str">
        <f t="shared" si="225"/>
        <v>80+ Age Group</v>
      </c>
      <c r="E4822" t="s">
        <v>34</v>
      </c>
      <c r="F4822" t="s">
        <v>34</v>
      </c>
      <c r="G4822" t="s">
        <v>13</v>
      </c>
      <c r="H4822" t="s">
        <v>14</v>
      </c>
      <c r="I4822" t="s">
        <v>21</v>
      </c>
      <c r="J4822" s="5">
        <v>259.63</v>
      </c>
      <c r="K4822" s="5">
        <v>31.7</v>
      </c>
      <c r="L4822" s="4">
        <f t="shared" si="226"/>
        <v>28.25</v>
      </c>
      <c r="M4822" s="5">
        <f t="shared" si="227"/>
        <v>31.7</v>
      </c>
      <c r="N4822" t="s">
        <v>29</v>
      </c>
      <c r="O4822" t="s">
        <v>13</v>
      </c>
    </row>
    <row r="4823" spans="1:15" x14ac:dyDescent="0.25">
      <c r="A4823">
        <v>14406</v>
      </c>
      <c r="B4823" t="s">
        <v>19</v>
      </c>
      <c r="C4823">
        <v>80</v>
      </c>
      <c r="D4823" t="str">
        <f t="shared" si="225"/>
        <v>80+ Age Group</v>
      </c>
      <c r="E4823" t="s">
        <v>34</v>
      </c>
      <c r="F4823" t="s">
        <v>13</v>
      </c>
      <c r="G4823" t="s">
        <v>13</v>
      </c>
      <c r="H4823" t="s">
        <v>20</v>
      </c>
      <c r="I4823" t="s">
        <v>21</v>
      </c>
      <c r="J4823" s="5">
        <v>103.06</v>
      </c>
      <c r="K4823" s="5">
        <v>28.8</v>
      </c>
      <c r="L4823" s="4">
        <f t="shared" si="226"/>
        <v>28.25</v>
      </c>
      <c r="M4823" s="5">
        <f t="shared" si="227"/>
        <v>28.8</v>
      </c>
      <c r="N4823" t="s">
        <v>24</v>
      </c>
      <c r="O4823" t="s">
        <v>34</v>
      </c>
    </row>
    <row r="4824" spans="1:15" x14ac:dyDescent="0.25">
      <c r="A4824">
        <v>14695</v>
      </c>
      <c r="B4824" t="s">
        <v>12</v>
      </c>
      <c r="C4824">
        <v>80</v>
      </c>
      <c r="D4824" t="str">
        <f t="shared" si="225"/>
        <v>80+ Age Group</v>
      </c>
      <c r="E4824" t="s">
        <v>13</v>
      </c>
      <c r="F4824" t="s">
        <v>34</v>
      </c>
      <c r="G4824" t="s">
        <v>13</v>
      </c>
      <c r="H4824" t="s">
        <v>20</v>
      </c>
      <c r="I4824" t="s">
        <v>21</v>
      </c>
      <c r="J4824" s="5">
        <v>232.12</v>
      </c>
      <c r="K4824" s="5">
        <v>28.8</v>
      </c>
      <c r="L4824" s="4">
        <f t="shared" si="226"/>
        <v>28.25</v>
      </c>
      <c r="M4824" s="5">
        <f t="shared" si="227"/>
        <v>28.8</v>
      </c>
      <c r="N4824" t="s">
        <v>24</v>
      </c>
      <c r="O4824" t="s">
        <v>34</v>
      </c>
    </row>
    <row r="4825" spans="1:15" x14ac:dyDescent="0.25">
      <c r="A4825">
        <v>14976</v>
      </c>
      <c r="B4825" t="s">
        <v>12</v>
      </c>
      <c r="C4825">
        <v>80</v>
      </c>
      <c r="D4825" t="str">
        <f t="shared" si="225"/>
        <v>80+ Age Group</v>
      </c>
      <c r="E4825" t="s">
        <v>34</v>
      </c>
      <c r="F4825" t="s">
        <v>13</v>
      </c>
      <c r="G4825" t="s">
        <v>13</v>
      </c>
      <c r="H4825" t="s">
        <v>14</v>
      </c>
      <c r="I4825" t="s">
        <v>21</v>
      </c>
      <c r="J4825" s="5">
        <v>82.41</v>
      </c>
      <c r="K4825" s="5">
        <v>26.3</v>
      </c>
      <c r="L4825" s="4">
        <f t="shared" si="226"/>
        <v>28.25</v>
      </c>
      <c r="M4825" s="5">
        <f t="shared" si="227"/>
        <v>26.3</v>
      </c>
      <c r="N4825" t="s">
        <v>29</v>
      </c>
      <c r="O4825" t="s">
        <v>34</v>
      </c>
    </row>
    <row r="4826" spans="1:15" x14ac:dyDescent="0.25">
      <c r="A4826">
        <v>15418</v>
      </c>
      <c r="B4826" t="s">
        <v>19</v>
      </c>
      <c r="C4826">
        <v>80</v>
      </c>
      <c r="D4826" t="str">
        <f t="shared" si="225"/>
        <v>80+ Age Group</v>
      </c>
      <c r="E4826" t="s">
        <v>34</v>
      </c>
      <c r="F4826" t="s">
        <v>34</v>
      </c>
      <c r="G4826" t="s">
        <v>13</v>
      </c>
      <c r="H4826" t="s">
        <v>20</v>
      </c>
      <c r="I4826" t="s">
        <v>21</v>
      </c>
      <c r="J4826" s="5">
        <v>90.43</v>
      </c>
      <c r="K4826" s="5">
        <v>34.200000000000003</v>
      </c>
      <c r="L4826" s="4">
        <f t="shared" si="226"/>
        <v>28.25</v>
      </c>
      <c r="M4826" s="5">
        <f t="shared" si="227"/>
        <v>34.200000000000003</v>
      </c>
      <c r="N4826" t="s">
        <v>24</v>
      </c>
      <c r="O4826" t="s">
        <v>34</v>
      </c>
    </row>
    <row r="4827" spans="1:15" x14ac:dyDescent="0.25">
      <c r="A4827">
        <v>18234</v>
      </c>
      <c r="B4827" t="s">
        <v>19</v>
      </c>
      <c r="C4827">
        <v>80</v>
      </c>
      <c r="D4827" t="str">
        <f t="shared" si="225"/>
        <v>80+ Age Group</v>
      </c>
      <c r="E4827" t="s">
        <v>13</v>
      </c>
      <c r="F4827" t="s">
        <v>34</v>
      </c>
      <c r="G4827" t="s">
        <v>13</v>
      </c>
      <c r="H4827" t="s">
        <v>14</v>
      </c>
      <c r="I4827" t="s">
        <v>15</v>
      </c>
      <c r="J4827" s="5">
        <v>83.75</v>
      </c>
      <c r="K4827" s="5" t="s">
        <v>4270</v>
      </c>
      <c r="L4827" s="4">
        <f t="shared" si="226"/>
        <v>28.25</v>
      </c>
      <c r="M4827" s="5">
        <f t="shared" si="227"/>
        <v>28.25</v>
      </c>
      <c r="N4827" t="s">
        <v>24</v>
      </c>
      <c r="O4827" t="s">
        <v>34</v>
      </c>
    </row>
    <row r="4828" spans="1:15" x14ac:dyDescent="0.25">
      <c r="A4828">
        <v>19778</v>
      </c>
      <c r="B4828" t="s">
        <v>12</v>
      </c>
      <c r="C4828">
        <v>80</v>
      </c>
      <c r="D4828" t="str">
        <f t="shared" si="225"/>
        <v>80+ Age Group</v>
      </c>
      <c r="E4828" t="s">
        <v>34</v>
      </c>
      <c r="F4828" t="s">
        <v>34</v>
      </c>
      <c r="G4828" t="s">
        <v>34</v>
      </c>
      <c r="H4828" t="s">
        <v>20</v>
      </c>
      <c r="I4828" t="s">
        <v>21</v>
      </c>
      <c r="J4828" s="5">
        <v>204.17</v>
      </c>
      <c r="K4828" s="5">
        <v>41.3</v>
      </c>
      <c r="L4828" s="4">
        <f t="shared" si="226"/>
        <v>28.25</v>
      </c>
      <c r="M4828" s="5">
        <f t="shared" si="227"/>
        <v>41.3</v>
      </c>
      <c r="N4828" t="s">
        <v>18</v>
      </c>
      <c r="O4828" t="s">
        <v>34</v>
      </c>
    </row>
    <row r="4829" spans="1:15" x14ac:dyDescent="0.25">
      <c r="A4829">
        <v>20162</v>
      </c>
      <c r="B4829" t="s">
        <v>19</v>
      </c>
      <c r="C4829">
        <v>80</v>
      </c>
      <c r="D4829" t="str">
        <f t="shared" si="225"/>
        <v>80+ Age Group</v>
      </c>
      <c r="E4829" t="s">
        <v>34</v>
      </c>
      <c r="F4829" t="s">
        <v>34</v>
      </c>
      <c r="G4829" t="s">
        <v>13</v>
      </c>
      <c r="H4829" t="s">
        <v>14</v>
      </c>
      <c r="I4829" t="s">
        <v>21</v>
      </c>
      <c r="J4829" s="5">
        <v>75.62</v>
      </c>
      <c r="K4829" s="5">
        <v>25.1</v>
      </c>
      <c r="L4829" s="4">
        <f t="shared" si="226"/>
        <v>28.25</v>
      </c>
      <c r="M4829" s="5">
        <f t="shared" si="227"/>
        <v>25.1</v>
      </c>
      <c r="N4829" t="s">
        <v>29</v>
      </c>
      <c r="O4829" t="s">
        <v>34</v>
      </c>
    </row>
    <row r="4830" spans="1:15" x14ac:dyDescent="0.25">
      <c r="A4830">
        <v>21491</v>
      </c>
      <c r="B4830" t="s">
        <v>19</v>
      </c>
      <c r="C4830">
        <v>80</v>
      </c>
      <c r="D4830" t="str">
        <f t="shared" si="225"/>
        <v>80+ Age Group</v>
      </c>
      <c r="E4830" t="s">
        <v>34</v>
      </c>
      <c r="F4830" t="s">
        <v>34</v>
      </c>
      <c r="G4830" t="s">
        <v>13</v>
      </c>
      <c r="H4830" t="s">
        <v>14</v>
      </c>
      <c r="I4830" t="s">
        <v>15</v>
      </c>
      <c r="J4830" s="5">
        <v>213.11</v>
      </c>
      <c r="K4830" s="5">
        <v>34.700000000000003</v>
      </c>
      <c r="L4830" s="4">
        <f t="shared" si="226"/>
        <v>28.25</v>
      </c>
      <c r="M4830" s="5">
        <f t="shared" si="227"/>
        <v>34.700000000000003</v>
      </c>
      <c r="N4830" t="s">
        <v>24</v>
      </c>
      <c r="O4830" t="s">
        <v>34</v>
      </c>
    </row>
    <row r="4831" spans="1:15" x14ac:dyDescent="0.25">
      <c r="A4831">
        <v>22001</v>
      </c>
      <c r="B4831" t="s">
        <v>12</v>
      </c>
      <c r="C4831">
        <v>80</v>
      </c>
      <c r="D4831" t="str">
        <f t="shared" si="225"/>
        <v>80+ Age Group</v>
      </c>
      <c r="E4831" t="s">
        <v>34</v>
      </c>
      <c r="F4831" t="s">
        <v>13</v>
      </c>
      <c r="G4831" t="s">
        <v>13</v>
      </c>
      <c r="H4831" t="s">
        <v>43</v>
      </c>
      <c r="I4831" t="s">
        <v>21</v>
      </c>
      <c r="J4831" s="5">
        <v>181.23</v>
      </c>
      <c r="K4831" s="5">
        <v>32.200000000000003</v>
      </c>
      <c r="L4831" s="4">
        <f t="shared" si="226"/>
        <v>28.25</v>
      </c>
      <c r="M4831" s="5">
        <f t="shared" si="227"/>
        <v>32.200000000000003</v>
      </c>
      <c r="N4831" t="s">
        <v>18</v>
      </c>
      <c r="O4831" t="s">
        <v>34</v>
      </c>
    </row>
    <row r="4832" spans="1:15" x14ac:dyDescent="0.25">
      <c r="A4832">
        <v>23488</v>
      </c>
      <c r="B4832" t="s">
        <v>12</v>
      </c>
      <c r="C4832">
        <v>80</v>
      </c>
      <c r="D4832" t="str">
        <f t="shared" si="225"/>
        <v>80+ Age Group</v>
      </c>
      <c r="E4832" t="s">
        <v>13</v>
      </c>
      <c r="F4832" t="s">
        <v>34</v>
      </c>
      <c r="G4832" t="s">
        <v>13</v>
      </c>
      <c r="H4832" t="s">
        <v>20</v>
      </c>
      <c r="I4832" t="s">
        <v>15</v>
      </c>
      <c r="J4832" s="5">
        <v>213.33</v>
      </c>
      <c r="K4832" s="5">
        <v>31.1</v>
      </c>
      <c r="L4832" s="4">
        <f t="shared" si="226"/>
        <v>28.25</v>
      </c>
      <c r="M4832" s="5">
        <f t="shared" si="227"/>
        <v>31.1</v>
      </c>
      <c r="N4832" t="s">
        <v>18</v>
      </c>
      <c r="O4832" t="s">
        <v>34</v>
      </c>
    </row>
    <row r="4833" spans="1:15" x14ac:dyDescent="0.25">
      <c r="A4833">
        <v>25199</v>
      </c>
      <c r="B4833" t="s">
        <v>19</v>
      </c>
      <c r="C4833">
        <v>80</v>
      </c>
      <c r="D4833" t="str">
        <f t="shared" si="225"/>
        <v>80+ Age Group</v>
      </c>
      <c r="E4833" t="s">
        <v>34</v>
      </c>
      <c r="F4833" t="s">
        <v>34</v>
      </c>
      <c r="G4833" t="s">
        <v>13</v>
      </c>
      <c r="H4833" t="s">
        <v>14</v>
      </c>
      <c r="I4833" t="s">
        <v>21</v>
      </c>
      <c r="J4833" s="5">
        <v>71.88</v>
      </c>
      <c r="K4833" s="5">
        <v>26.7</v>
      </c>
      <c r="L4833" s="4">
        <f t="shared" si="226"/>
        <v>28.25</v>
      </c>
      <c r="M4833" s="5">
        <f t="shared" si="227"/>
        <v>26.7</v>
      </c>
      <c r="N4833" t="s">
        <v>24</v>
      </c>
      <c r="O4833" t="s">
        <v>34</v>
      </c>
    </row>
    <row r="4834" spans="1:15" x14ac:dyDescent="0.25">
      <c r="A4834">
        <v>27647</v>
      </c>
      <c r="B4834" t="s">
        <v>12</v>
      </c>
      <c r="C4834">
        <v>80</v>
      </c>
      <c r="D4834" t="str">
        <f t="shared" si="225"/>
        <v>80+ Age Group</v>
      </c>
      <c r="E4834" t="s">
        <v>34</v>
      </c>
      <c r="F4834" t="s">
        <v>13</v>
      </c>
      <c r="G4834" t="s">
        <v>13</v>
      </c>
      <c r="H4834" t="s">
        <v>20</v>
      </c>
      <c r="I4834" t="s">
        <v>21</v>
      </c>
      <c r="J4834" s="5">
        <v>95.49</v>
      </c>
      <c r="K4834" s="5">
        <v>31.6</v>
      </c>
      <c r="L4834" s="4">
        <f t="shared" si="226"/>
        <v>28.25</v>
      </c>
      <c r="M4834" s="5">
        <f t="shared" si="227"/>
        <v>31.6</v>
      </c>
      <c r="N4834" t="s">
        <v>38</v>
      </c>
      <c r="O4834" t="s">
        <v>34</v>
      </c>
    </row>
    <row r="4835" spans="1:15" x14ac:dyDescent="0.25">
      <c r="A4835">
        <v>28258</v>
      </c>
      <c r="B4835" t="s">
        <v>19</v>
      </c>
      <c r="C4835">
        <v>80</v>
      </c>
      <c r="D4835" t="str">
        <f t="shared" si="225"/>
        <v>80+ Age Group</v>
      </c>
      <c r="E4835" t="s">
        <v>34</v>
      </c>
      <c r="F4835" t="s">
        <v>34</v>
      </c>
      <c r="G4835" t="s">
        <v>13</v>
      </c>
      <c r="H4835" t="s">
        <v>20</v>
      </c>
      <c r="I4835" t="s">
        <v>15</v>
      </c>
      <c r="J4835" s="5">
        <v>75.06</v>
      </c>
      <c r="K4835" s="5">
        <v>29.7</v>
      </c>
      <c r="L4835" s="4">
        <f t="shared" si="226"/>
        <v>28.25</v>
      </c>
      <c r="M4835" s="5">
        <f t="shared" si="227"/>
        <v>29.7</v>
      </c>
      <c r="N4835" t="s">
        <v>38</v>
      </c>
      <c r="O4835" t="s">
        <v>34</v>
      </c>
    </row>
    <row r="4836" spans="1:15" x14ac:dyDescent="0.25">
      <c r="A4836">
        <v>31112</v>
      </c>
      <c r="B4836" t="s">
        <v>12</v>
      </c>
      <c r="C4836">
        <v>80</v>
      </c>
      <c r="D4836" t="str">
        <f t="shared" si="225"/>
        <v>80+ Age Group</v>
      </c>
      <c r="E4836" t="s">
        <v>34</v>
      </c>
      <c r="F4836" t="s">
        <v>13</v>
      </c>
      <c r="G4836" t="s">
        <v>13</v>
      </c>
      <c r="H4836" t="s">
        <v>14</v>
      </c>
      <c r="I4836" t="s">
        <v>21</v>
      </c>
      <c r="J4836" s="5">
        <v>105.92</v>
      </c>
      <c r="K4836" s="5">
        <v>32.5</v>
      </c>
      <c r="L4836" s="4">
        <f t="shared" si="226"/>
        <v>28.25</v>
      </c>
      <c r="M4836" s="5">
        <f t="shared" si="227"/>
        <v>32.5</v>
      </c>
      <c r="N4836" t="s">
        <v>24</v>
      </c>
      <c r="O4836" t="s">
        <v>13</v>
      </c>
    </row>
    <row r="4837" spans="1:15" x14ac:dyDescent="0.25">
      <c r="A4837">
        <v>32503</v>
      </c>
      <c r="B4837" t="s">
        <v>19</v>
      </c>
      <c r="C4837">
        <v>80</v>
      </c>
      <c r="D4837" t="str">
        <f t="shared" si="225"/>
        <v>80+ Age Group</v>
      </c>
      <c r="E4837" t="s">
        <v>34</v>
      </c>
      <c r="F4837" t="s">
        <v>34</v>
      </c>
      <c r="G4837" t="s">
        <v>13</v>
      </c>
      <c r="H4837" t="s">
        <v>20</v>
      </c>
      <c r="I4837" t="s">
        <v>15</v>
      </c>
      <c r="J4837" s="5">
        <v>76.569999999999993</v>
      </c>
      <c r="K4837" s="5">
        <v>34.1</v>
      </c>
      <c r="L4837" s="4">
        <f t="shared" si="226"/>
        <v>28.25</v>
      </c>
      <c r="M4837" s="5">
        <f t="shared" si="227"/>
        <v>34.1</v>
      </c>
      <c r="N4837" t="s">
        <v>24</v>
      </c>
      <c r="O4837" t="s">
        <v>13</v>
      </c>
    </row>
    <row r="4838" spans="1:15" x14ac:dyDescent="0.25">
      <c r="A4838">
        <v>32884</v>
      </c>
      <c r="B4838" t="s">
        <v>19</v>
      </c>
      <c r="C4838">
        <v>80</v>
      </c>
      <c r="D4838" t="str">
        <f t="shared" si="225"/>
        <v>80+ Age Group</v>
      </c>
      <c r="E4838" t="s">
        <v>13</v>
      </c>
      <c r="F4838" t="s">
        <v>34</v>
      </c>
      <c r="G4838" t="s">
        <v>13</v>
      </c>
      <c r="H4838" t="s">
        <v>14</v>
      </c>
      <c r="I4838" t="s">
        <v>15</v>
      </c>
      <c r="J4838" s="5">
        <v>210.96</v>
      </c>
      <c r="K4838" s="5">
        <v>31.8</v>
      </c>
      <c r="L4838" s="4">
        <f t="shared" si="226"/>
        <v>28.25</v>
      </c>
      <c r="M4838" s="5">
        <f t="shared" si="227"/>
        <v>31.8</v>
      </c>
      <c r="N4838" t="s">
        <v>24</v>
      </c>
      <c r="O4838" t="s">
        <v>34</v>
      </c>
    </row>
    <row r="4839" spans="1:15" x14ac:dyDescent="0.25">
      <c r="A4839">
        <v>33486</v>
      </c>
      <c r="B4839" t="s">
        <v>19</v>
      </c>
      <c r="C4839">
        <v>80</v>
      </c>
      <c r="D4839" t="str">
        <f t="shared" si="225"/>
        <v>80+ Age Group</v>
      </c>
      <c r="E4839" t="s">
        <v>34</v>
      </c>
      <c r="F4839" t="s">
        <v>34</v>
      </c>
      <c r="G4839" t="s">
        <v>13</v>
      </c>
      <c r="H4839" t="s">
        <v>43</v>
      </c>
      <c r="I4839" t="s">
        <v>15</v>
      </c>
      <c r="J4839" s="5">
        <v>110.66</v>
      </c>
      <c r="K4839" s="5" t="s">
        <v>4270</v>
      </c>
      <c r="L4839" s="4">
        <f t="shared" si="226"/>
        <v>28.25</v>
      </c>
      <c r="M4839" s="5">
        <f t="shared" si="227"/>
        <v>28.25</v>
      </c>
      <c r="N4839" t="s">
        <v>38</v>
      </c>
      <c r="O4839" t="s">
        <v>13</v>
      </c>
    </row>
    <row r="4840" spans="1:15" x14ac:dyDescent="0.25">
      <c r="A4840">
        <v>33528</v>
      </c>
      <c r="B4840" t="s">
        <v>19</v>
      </c>
      <c r="C4840">
        <v>80</v>
      </c>
      <c r="D4840" t="str">
        <f t="shared" si="225"/>
        <v>80+ Age Group</v>
      </c>
      <c r="E4840" t="s">
        <v>34</v>
      </c>
      <c r="F4840" t="s">
        <v>13</v>
      </c>
      <c r="G4840" t="s">
        <v>13</v>
      </c>
      <c r="H4840" t="s">
        <v>20</v>
      </c>
      <c r="I4840" t="s">
        <v>15</v>
      </c>
      <c r="J4840" s="5">
        <v>79.09</v>
      </c>
      <c r="K4840" s="5">
        <v>22.8</v>
      </c>
      <c r="L4840" s="4">
        <f t="shared" si="226"/>
        <v>28.25</v>
      </c>
      <c r="M4840" s="5">
        <f t="shared" si="227"/>
        <v>22.8</v>
      </c>
      <c r="N4840" t="s">
        <v>24</v>
      </c>
      <c r="O4840" t="s">
        <v>34</v>
      </c>
    </row>
    <row r="4841" spans="1:15" x14ac:dyDescent="0.25">
      <c r="A4841">
        <v>35293</v>
      </c>
      <c r="B4841" t="s">
        <v>19</v>
      </c>
      <c r="C4841">
        <v>80</v>
      </c>
      <c r="D4841" t="str">
        <f t="shared" si="225"/>
        <v>80+ Age Group</v>
      </c>
      <c r="E4841" t="s">
        <v>34</v>
      </c>
      <c r="F4841" t="s">
        <v>34</v>
      </c>
      <c r="G4841" t="s">
        <v>13</v>
      </c>
      <c r="H4841" t="s">
        <v>20</v>
      </c>
      <c r="I4841" t="s">
        <v>21</v>
      </c>
      <c r="J4841" s="5">
        <v>104.07</v>
      </c>
      <c r="K4841" s="5">
        <v>19.3</v>
      </c>
      <c r="L4841" s="4">
        <f t="shared" si="226"/>
        <v>28.25</v>
      </c>
      <c r="M4841" s="5">
        <f t="shared" si="227"/>
        <v>19.3</v>
      </c>
      <c r="N4841" t="s">
        <v>18</v>
      </c>
      <c r="O4841" t="s">
        <v>34</v>
      </c>
    </row>
    <row r="4842" spans="1:15" x14ac:dyDescent="0.25">
      <c r="A4842">
        <v>36236</v>
      </c>
      <c r="B4842" t="s">
        <v>12</v>
      </c>
      <c r="C4842">
        <v>80</v>
      </c>
      <c r="D4842" t="str">
        <f t="shared" si="225"/>
        <v>80+ Age Group</v>
      </c>
      <c r="E4842" t="s">
        <v>13</v>
      </c>
      <c r="F4842" t="s">
        <v>34</v>
      </c>
      <c r="G4842" t="s">
        <v>13</v>
      </c>
      <c r="H4842" t="s">
        <v>14</v>
      </c>
      <c r="I4842" t="s">
        <v>15</v>
      </c>
      <c r="J4842" s="5">
        <v>240.09</v>
      </c>
      <c r="K4842" s="5">
        <v>27</v>
      </c>
      <c r="L4842" s="4">
        <f t="shared" si="226"/>
        <v>28.25</v>
      </c>
      <c r="M4842" s="5">
        <f t="shared" si="227"/>
        <v>27</v>
      </c>
      <c r="N4842" t="s">
        <v>24</v>
      </c>
      <c r="O4842" t="s">
        <v>13</v>
      </c>
    </row>
    <row r="4843" spans="1:15" x14ac:dyDescent="0.25">
      <c r="A4843">
        <v>37290</v>
      </c>
      <c r="B4843" t="s">
        <v>12</v>
      </c>
      <c r="C4843">
        <v>80</v>
      </c>
      <c r="D4843" t="str">
        <f t="shared" si="225"/>
        <v>80+ Age Group</v>
      </c>
      <c r="E4843" t="s">
        <v>34</v>
      </c>
      <c r="F4843" t="s">
        <v>34</v>
      </c>
      <c r="G4843" t="s">
        <v>13</v>
      </c>
      <c r="H4843" t="s">
        <v>20</v>
      </c>
      <c r="I4843" t="s">
        <v>21</v>
      </c>
      <c r="J4843" s="5">
        <v>236.84</v>
      </c>
      <c r="K4843" s="5">
        <v>26.8</v>
      </c>
      <c r="L4843" s="4">
        <f t="shared" si="226"/>
        <v>28.25</v>
      </c>
      <c r="M4843" s="5">
        <f t="shared" si="227"/>
        <v>26.8</v>
      </c>
      <c r="N4843" t="s">
        <v>24</v>
      </c>
      <c r="O4843" t="s">
        <v>34</v>
      </c>
    </row>
    <row r="4844" spans="1:15" x14ac:dyDescent="0.25">
      <c r="A4844">
        <v>37726</v>
      </c>
      <c r="B4844" t="s">
        <v>19</v>
      </c>
      <c r="C4844">
        <v>80</v>
      </c>
      <c r="D4844" t="str">
        <f t="shared" si="225"/>
        <v>80+ Age Group</v>
      </c>
      <c r="E4844" t="s">
        <v>13</v>
      </c>
      <c r="F4844" t="s">
        <v>34</v>
      </c>
      <c r="G4844" t="s">
        <v>13</v>
      </c>
      <c r="H4844" t="s">
        <v>20</v>
      </c>
      <c r="I4844" t="s">
        <v>15</v>
      </c>
      <c r="J4844" s="5">
        <v>68.56</v>
      </c>
      <c r="K4844" s="5">
        <v>26.2</v>
      </c>
      <c r="L4844" s="4">
        <f t="shared" si="226"/>
        <v>28.25</v>
      </c>
      <c r="M4844" s="5">
        <f t="shared" si="227"/>
        <v>26.2</v>
      </c>
      <c r="N4844" t="s">
        <v>38</v>
      </c>
      <c r="O4844" t="s">
        <v>13</v>
      </c>
    </row>
    <row r="4845" spans="1:15" x14ac:dyDescent="0.25">
      <c r="A4845">
        <v>39242</v>
      </c>
      <c r="B4845" t="s">
        <v>12</v>
      </c>
      <c r="C4845">
        <v>80</v>
      </c>
      <c r="D4845" t="str">
        <f t="shared" si="225"/>
        <v>80+ Age Group</v>
      </c>
      <c r="E4845" t="s">
        <v>13</v>
      </c>
      <c r="F4845" t="s">
        <v>13</v>
      </c>
      <c r="G4845" t="s">
        <v>13</v>
      </c>
      <c r="H4845" t="s">
        <v>14</v>
      </c>
      <c r="I4845" t="s">
        <v>15</v>
      </c>
      <c r="J4845" s="5">
        <v>86.68</v>
      </c>
      <c r="K4845" s="5">
        <v>27.7</v>
      </c>
      <c r="L4845" s="4">
        <f t="shared" si="226"/>
        <v>28.25</v>
      </c>
      <c r="M4845" s="5">
        <f t="shared" si="227"/>
        <v>27.7</v>
      </c>
      <c r="N4845" t="s">
        <v>18</v>
      </c>
      <c r="O4845" t="s">
        <v>34</v>
      </c>
    </row>
    <row r="4846" spans="1:15" x14ac:dyDescent="0.25">
      <c r="A4846">
        <v>40704</v>
      </c>
      <c r="B4846" t="s">
        <v>12</v>
      </c>
      <c r="C4846">
        <v>80</v>
      </c>
      <c r="D4846" t="str">
        <f t="shared" si="225"/>
        <v>80+ Age Group</v>
      </c>
      <c r="E4846" t="s">
        <v>34</v>
      </c>
      <c r="F4846" t="s">
        <v>34</v>
      </c>
      <c r="G4846" t="s">
        <v>34</v>
      </c>
      <c r="H4846" t="s">
        <v>14</v>
      </c>
      <c r="I4846" t="s">
        <v>15</v>
      </c>
      <c r="J4846" s="5">
        <v>59.49</v>
      </c>
      <c r="K4846" s="5">
        <v>25.6</v>
      </c>
      <c r="L4846" s="4">
        <f t="shared" si="226"/>
        <v>28.25</v>
      </c>
      <c r="M4846" s="5">
        <f t="shared" si="227"/>
        <v>25.6</v>
      </c>
      <c r="N4846" t="s">
        <v>38</v>
      </c>
      <c r="O4846" t="s">
        <v>34</v>
      </c>
    </row>
    <row r="4847" spans="1:15" x14ac:dyDescent="0.25">
      <c r="A4847">
        <v>42225</v>
      </c>
      <c r="B4847" t="s">
        <v>19</v>
      </c>
      <c r="C4847">
        <v>80</v>
      </c>
      <c r="D4847" t="str">
        <f t="shared" si="225"/>
        <v>80+ Age Group</v>
      </c>
      <c r="E4847" t="s">
        <v>34</v>
      </c>
      <c r="F4847" t="s">
        <v>34</v>
      </c>
      <c r="G4847" t="s">
        <v>13</v>
      </c>
      <c r="H4847" t="s">
        <v>20</v>
      </c>
      <c r="I4847" t="s">
        <v>15</v>
      </c>
      <c r="J4847" s="5">
        <v>64.150000000000006</v>
      </c>
      <c r="K4847" s="5">
        <v>40.5</v>
      </c>
      <c r="L4847" s="4">
        <f t="shared" si="226"/>
        <v>28.25</v>
      </c>
      <c r="M4847" s="5">
        <f t="shared" si="227"/>
        <v>40.5</v>
      </c>
      <c r="N4847" t="s">
        <v>24</v>
      </c>
      <c r="O4847" t="s">
        <v>34</v>
      </c>
    </row>
    <row r="4848" spans="1:15" x14ac:dyDescent="0.25">
      <c r="A4848">
        <v>42553</v>
      </c>
      <c r="B4848" t="s">
        <v>19</v>
      </c>
      <c r="C4848">
        <v>80</v>
      </c>
      <c r="D4848" t="str">
        <f t="shared" si="225"/>
        <v>80+ Age Group</v>
      </c>
      <c r="E4848" t="s">
        <v>34</v>
      </c>
      <c r="F4848" t="s">
        <v>34</v>
      </c>
      <c r="G4848" t="s">
        <v>13</v>
      </c>
      <c r="H4848" t="s">
        <v>14</v>
      </c>
      <c r="I4848" t="s">
        <v>21</v>
      </c>
      <c r="J4848" s="5">
        <v>148.91</v>
      </c>
      <c r="K4848" s="5">
        <v>28.3</v>
      </c>
      <c r="L4848" s="4">
        <f t="shared" si="226"/>
        <v>28.25</v>
      </c>
      <c r="M4848" s="5">
        <f t="shared" si="227"/>
        <v>28.3</v>
      </c>
      <c r="N4848" t="s">
        <v>24</v>
      </c>
      <c r="O4848" t="s">
        <v>34</v>
      </c>
    </row>
    <row r="4849" spans="1:15" x14ac:dyDescent="0.25">
      <c r="A4849">
        <v>42594</v>
      </c>
      <c r="B4849" t="s">
        <v>12</v>
      </c>
      <c r="C4849">
        <v>80</v>
      </c>
      <c r="D4849" t="str">
        <f t="shared" si="225"/>
        <v>80+ Age Group</v>
      </c>
      <c r="E4849" t="s">
        <v>13</v>
      </c>
      <c r="F4849" t="s">
        <v>34</v>
      </c>
      <c r="G4849" t="s">
        <v>13</v>
      </c>
      <c r="H4849" t="s">
        <v>43</v>
      </c>
      <c r="I4849" t="s">
        <v>15</v>
      </c>
      <c r="J4849" s="5">
        <v>114.09</v>
      </c>
      <c r="K4849" s="5">
        <v>30.1</v>
      </c>
      <c r="L4849" s="4">
        <f t="shared" si="226"/>
        <v>28.25</v>
      </c>
      <c r="M4849" s="5">
        <f t="shared" si="227"/>
        <v>30.1</v>
      </c>
      <c r="N4849" t="s">
        <v>24</v>
      </c>
      <c r="O4849" t="s">
        <v>34</v>
      </c>
    </row>
    <row r="4850" spans="1:15" x14ac:dyDescent="0.25">
      <c r="A4850">
        <v>42830</v>
      </c>
      <c r="B4850" t="s">
        <v>12</v>
      </c>
      <c r="C4850">
        <v>80</v>
      </c>
      <c r="D4850" t="str">
        <f t="shared" si="225"/>
        <v>80+ Age Group</v>
      </c>
      <c r="E4850" t="s">
        <v>34</v>
      </c>
      <c r="F4850" t="s">
        <v>13</v>
      </c>
      <c r="G4850" t="s">
        <v>13</v>
      </c>
      <c r="H4850" t="s">
        <v>14</v>
      </c>
      <c r="I4850" t="s">
        <v>15</v>
      </c>
      <c r="J4850" s="5">
        <v>120.09</v>
      </c>
      <c r="K4850" s="5">
        <v>30.7</v>
      </c>
      <c r="L4850" s="4">
        <f t="shared" si="226"/>
        <v>28.25</v>
      </c>
      <c r="M4850" s="5">
        <f t="shared" si="227"/>
        <v>30.7</v>
      </c>
      <c r="N4850" t="s">
        <v>24</v>
      </c>
      <c r="O4850" t="s">
        <v>34</v>
      </c>
    </row>
    <row r="4851" spans="1:15" x14ac:dyDescent="0.25">
      <c r="A4851">
        <v>47153</v>
      </c>
      <c r="B4851" t="s">
        <v>19</v>
      </c>
      <c r="C4851">
        <v>80</v>
      </c>
      <c r="D4851" t="str">
        <f t="shared" si="225"/>
        <v>80+ Age Group</v>
      </c>
      <c r="E4851" t="s">
        <v>34</v>
      </c>
      <c r="F4851" t="s">
        <v>34</v>
      </c>
      <c r="G4851" t="s">
        <v>13</v>
      </c>
      <c r="H4851" t="s">
        <v>14</v>
      </c>
      <c r="I4851" t="s">
        <v>15</v>
      </c>
      <c r="J4851" s="5">
        <v>73.89</v>
      </c>
      <c r="K4851" s="5">
        <v>26.7</v>
      </c>
      <c r="L4851" s="4">
        <f t="shared" si="226"/>
        <v>28.25</v>
      </c>
      <c r="M4851" s="5">
        <f t="shared" si="227"/>
        <v>26.7</v>
      </c>
      <c r="N4851" t="s">
        <v>18</v>
      </c>
      <c r="O4851" t="s">
        <v>34</v>
      </c>
    </row>
    <row r="4852" spans="1:15" x14ac:dyDescent="0.25">
      <c r="A4852">
        <v>48298</v>
      </c>
      <c r="B4852" t="s">
        <v>19</v>
      </c>
      <c r="C4852">
        <v>80</v>
      </c>
      <c r="D4852" t="str">
        <f t="shared" si="225"/>
        <v>80+ Age Group</v>
      </c>
      <c r="E4852" t="s">
        <v>34</v>
      </c>
      <c r="F4852" t="s">
        <v>34</v>
      </c>
      <c r="G4852" t="s">
        <v>13</v>
      </c>
      <c r="H4852" t="s">
        <v>14</v>
      </c>
      <c r="I4852" t="s">
        <v>21</v>
      </c>
      <c r="J4852" s="5">
        <v>70.31</v>
      </c>
      <c r="K4852" s="5">
        <v>23.2</v>
      </c>
      <c r="L4852" s="4">
        <f t="shared" si="226"/>
        <v>28.25</v>
      </c>
      <c r="M4852" s="5">
        <f t="shared" si="227"/>
        <v>23.2</v>
      </c>
      <c r="N4852" t="s">
        <v>38</v>
      </c>
      <c r="O4852" t="s">
        <v>34</v>
      </c>
    </row>
    <row r="4853" spans="1:15" x14ac:dyDescent="0.25">
      <c r="A4853">
        <v>48405</v>
      </c>
      <c r="B4853" t="s">
        <v>12</v>
      </c>
      <c r="C4853">
        <v>80</v>
      </c>
      <c r="D4853" t="str">
        <f t="shared" si="225"/>
        <v>80+ Age Group</v>
      </c>
      <c r="E4853" t="s">
        <v>34</v>
      </c>
      <c r="F4853" t="s">
        <v>13</v>
      </c>
      <c r="G4853" t="s">
        <v>13</v>
      </c>
      <c r="H4853" t="s">
        <v>14</v>
      </c>
      <c r="I4853" t="s">
        <v>15</v>
      </c>
      <c r="J4853" s="5">
        <v>68.53</v>
      </c>
      <c r="K4853" s="5">
        <v>24.2</v>
      </c>
      <c r="L4853" s="4">
        <f t="shared" si="226"/>
        <v>28.25</v>
      </c>
      <c r="M4853" s="5">
        <f t="shared" si="227"/>
        <v>24.2</v>
      </c>
      <c r="N4853" t="s">
        <v>29</v>
      </c>
      <c r="O4853" t="s">
        <v>13</v>
      </c>
    </row>
    <row r="4854" spans="1:15" x14ac:dyDescent="0.25">
      <c r="A4854">
        <v>49598</v>
      </c>
      <c r="B4854" t="s">
        <v>12</v>
      </c>
      <c r="C4854">
        <v>80</v>
      </c>
      <c r="D4854" t="str">
        <f t="shared" si="225"/>
        <v>80+ Age Group</v>
      </c>
      <c r="E4854" t="s">
        <v>34</v>
      </c>
      <c r="F4854" t="s">
        <v>34</v>
      </c>
      <c r="G4854" t="s">
        <v>13</v>
      </c>
      <c r="H4854" t="s">
        <v>20</v>
      </c>
      <c r="I4854" t="s">
        <v>15</v>
      </c>
      <c r="J4854" s="5">
        <v>120.03</v>
      </c>
      <c r="K4854" s="5">
        <v>24.3</v>
      </c>
      <c r="L4854" s="4">
        <f t="shared" si="226"/>
        <v>28.25</v>
      </c>
      <c r="M4854" s="5">
        <f t="shared" si="227"/>
        <v>24.3</v>
      </c>
      <c r="N4854" t="s">
        <v>18</v>
      </c>
      <c r="O4854" t="s">
        <v>34</v>
      </c>
    </row>
    <row r="4855" spans="1:15" x14ac:dyDescent="0.25">
      <c r="A4855">
        <v>51084</v>
      </c>
      <c r="B4855" t="s">
        <v>19</v>
      </c>
      <c r="C4855">
        <v>80</v>
      </c>
      <c r="D4855" t="str">
        <f t="shared" si="225"/>
        <v>80+ Age Group</v>
      </c>
      <c r="E4855" t="s">
        <v>34</v>
      </c>
      <c r="F4855" t="s">
        <v>34</v>
      </c>
      <c r="G4855" t="s">
        <v>13</v>
      </c>
      <c r="H4855" t="s">
        <v>14</v>
      </c>
      <c r="I4855" t="s">
        <v>15</v>
      </c>
      <c r="J4855" s="5">
        <v>62.62</v>
      </c>
      <c r="K4855" s="5">
        <v>23.1</v>
      </c>
      <c r="L4855" s="4">
        <f t="shared" si="226"/>
        <v>28.25</v>
      </c>
      <c r="M4855" s="5">
        <f t="shared" si="227"/>
        <v>23.1</v>
      </c>
      <c r="N4855" t="s">
        <v>18</v>
      </c>
      <c r="O4855" t="s">
        <v>34</v>
      </c>
    </row>
    <row r="4856" spans="1:15" x14ac:dyDescent="0.25">
      <c r="A4856">
        <v>53802</v>
      </c>
      <c r="B4856" t="s">
        <v>12</v>
      </c>
      <c r="C4856">
        <v>80</v>
      </c>
      <c r="D4856" t="str">
        <f t="shared" si="225"/>
        <v>80+ Age Group</v>
      </c>
      <c r="E4856" t="s">
        <v>34</v>
      </c>
      <c r="F4856" t="s">
        <v>13</v>
      </c>
      <c r="G4856" t="s">
        <v>13</v>
      </c>
      <c r="H4856" t="s">
        <v>14</v>
      </c>
      <c r="I4856" t="s">
        <v>21</v>
      </c>
      <c r="J4856" s="5">
        <v>125.32</v>
      </c>
      <c r="K4856" s="5">
        <v>32.9</v>
      </c>
      <c r="L4856" s="4">
        <f t="shared" si="226"/>
        <v>28.25</v>
      </c>
      <c r="M4856" s="5">
        <f t="shared" si="227"/>
        <v>32.9</v>
      </c>
      <c r="N4856" t="s">
        <v>38</v>
      </c>
      <c r="O4856" t="s">
        <v>34</v>
      </c>
    </row>
    <row r="4857" spans="1:15" x14ac:dyDescent="0.25">
      <c r="A4857">
        <v>53967</v>
      </c>
      <c r="B4857" t="s">
        <v>19</v>
      </c>
      <c r="C4857">
        <v>80</v>
      </c>
      <c r="D4857" t="str">
        <f t="shared" si="225"/>
        <v>80+ Age Group</v>
      </c>
      <c r="E4857" t="s">
        <v>34</v>
      </c>
      <c r="F4857" t="s">
        <v>34</v>
      </c>
      <c r="G4857" t="s">
        <v>13</v>
      </c>
      <c r="H4857" t="s">
        <v>20</v>
      </c>
      <c r="I4857" t="s">
        <v>21</v>
      </c>
      <c r="J4857" s="5">
        <v>72.61</v>
      </c>
      <c r="K4857" s="5">
        <v>27.6</v>
      </c>
      <c r="L4857" s="4">
        <f t="shared" si="226"/>
        <v>28.25</v>
      </c>
      <c r="M4857" s="5">
        <f t="shared" si="227"/>
        <v>27.6</v>
      </c>
      <c r="N4857" t="s">
        <v>24</v>
      </c>
      <c r="O4857" t="s">
        <v>34</v>
      </c>
    </row>
    <row r="4858" spans="1:15" x14ac:dyDescent="0.25">
      <c r="A4858">
        <v>54401</v>
      </c>
      <c r="B4858" t="s">
        <v>12</v>
      </c>
      <c r="C4858">
        <v>80</v>
      </c>
      <c r="D4858" t="str">
        <f t="shared" si="225"/>
        <v>80+ Age Group</v>
      </c>
      <c r="E4858" t="s">
        <v>34</v>
      </c>
      <c r="F4858" t="s">
        <v>13</v>
      </c>
      <c r="G4858" t="s">
        <v>13</v>
      </c>
      <c r="H4858" t="s">
        <v>20</v>
      </c>
      <c r="I4858" t="s">
        <v>15</v>
      </c>
      <c r="J4858" s="5">
        <v>252.72</v>
      </c>
      <c r="K4858" s="5">
        <v>30.5</v>
      </c>
      <c r="L4858" s="4">
        <f t="shared" si="226"/>
        <v>28.25</v>
      </c>
      <c r="M4858" s="5">
        <f t="shared" si="227"/>
        <v>30.5</v>
      </c>
      <c r="N4858" t="s">
        <v>18</v>
      </c>
      <c r="O4858" t="s">
        <v>13</v>
      </c>
    </row>
    <row r="4859" spans="1:15" x14ac:dyDescent="0.25">
      <c r="A4859">
        <v>55356</v>
      </c>
      <c r="B4859" t="s">
        <v>19</v>
      </c>
      <c r="C4859">
        <v>80</v>
      </c>
      <c r="D4859" t="str">
        <f t="shared" si="225"/>
        <v>80+ Age Group</v>
      </c>
      <c r="E4859" t="s">
        <v>34</v>
      </c>
      <c r="F4859" t="s">
        <v>34</v>
      </c>
      <c r="G4859" t="s">
        <v>13</v>
      </c>
      <c r="H4859" t="s">
        <v>20</v>
      </c>
      <c r="I4859" t="s">
        <v>15</v>
      </c>
      <c r="J4859" s="5">
        <v>223.26</v>
      </c>
      <c r="K4859" s="5">
        <v>25.4</v>
      </c>
      <c r="L4859" s="4">
        <f t="shared" si="226"/>
        <v>28.25</v>
      </c>
      <c r="M4859" s="5">
        <f t="shared" si="227"/>
        <v>25.4</v>
      </c>
      <c r="N4859" t="s">
        <v>24</v>
      </c>
      <c r="O4859" t="s">
        <v>34</v>
      </c>
    </row>
    <row r="4860" spans="1:15" x14ac:dyDescent="0.25">
      <c r="A4860">
        <v>55927</v>
      </c>
      <c r="B4860" t="s">
        <v>19</v>
      </c>
      <c r="C4860">
        <v>80</v>
      </c>
      <c r="D4860" t="str">
        <f t="shared" si="225"/>
        <v>80+ Age Group</v>
      </c>
      <c r="E4860" t="s">
        <v>13</v>
      </c>
      <c r="F4860" t="s">
        <v>34</v>
      </c>
      <c r="G4860" t="s">
        <v>13</v>
      </c>
      <c r="H4860" t="s">
        <v>14</v>
      </c>
      <c r="I4860" t="s">
        <v>21</v>
      </c>
      <c r="J4860" s="5">
        <v>74.900000000000006</v>
      </c>
      <c r="K4860" s="5">
        <v>22.2</v>
      </c>
      <c r="L4860" s="4">
        <f t="shared" si="226"/>
        <v>28.25</v>
      </c>
      <c r="M4860" s="5">
        <f t="shared" si="227"/>
        <v>22.2</v>
      </c>
      <c r="N4860" t="s">
        <v>24</v>
      </c>
      <c r="O4860" t="s">
        <v>13</v>
      </c>
    </row>
    <row r="4861" spans="1:15" x14ac:dyDescent="0.25">
      <c r="A4861">
        <v>60258</v>
      </c>
      <c r="B4861" t="s">
        <v>19</v>
      </c>
      <c r="C4861">
        <v>80</v>
      </c>
      <c r="D4861" t="str">
        <f t="shared" si="225"/>
        <v>80+ Age Group</v>
      </c>
      <c r="E4861" t="s">
        <v>34</v>
      </c>
      <c r="F4861" t="s">
        <v>13</v>
      </c>
      <c r="G4861" t="s">
        <v>13</v>
      </c>
      <c r="H4861" t="s">
        <v>20</v>
      </c>
      <c r="I4861" t="s">
        <v>21</v>
      </c>
      <c r="J4861" s="5">
        <v>98.39</v>
      </c>
      <c r="K4861" s="5">
        <v>22.2</v>
      </c>
      <c r="L4861" s="4">
        <f t="shared" si="226"/>
        <v>28.25</v>
      </c>
      <c r="M4861" s="5">
        <f t="shared" si="227"/>
        <v>22.2</v>
      </c>
      <c r="N4861" t="s">
        <v>29</v>
      </c>
      <c r="O4861" t="s">
        <v>34</v>
      </c>
    </row>
    <row r="4862" spans="1:15" x14ac:dyDescent="0.25">
      <c r="A4862">
        <v>61699</v>
      </c>
      <c r="B4862" t="s">
        <v>12</v>
      </c>
      <c r="C4862">
        <v>80</v>
      </c>
      <c r="D4862" t="str">
        <f t="shared" si="225"/>
        <v>80+ Age Group</v>
      </c>
      <c r="E4862" t="s">
        <v>34</v>
      </c>
      <c r="F4862" t="s">
        <v>34</v>
      </c>
      <c r="G4862" t="s">
        <v>13</v>
      </c>
      <c r="H4862" t="s">
        <v>14</v>
      </c>
      <c r="I4862" t="s">
        <v>21</v>
      </c>
      <c r="J4862" s="5">
        <v>94.96</v>
      </c>
      <c r="K4862" s="5">
        <v>22.1</v>
      </c>
      <c r="L4862" s="4">
        <f t="shared" si="226"/>
        <v>28.25</v>
      </c>
      <c r="M4862" s="5">
        <f t="shared" si="227"/>
        <v>22.1</v>
      </c>
      <c r="N4862" t="s">
        <v>18</v>
      </c>
      <c r="O4862" t="s">
        <v>34</v>
      </c>
    </row>
    <row r="4863" spans="1:15" x14ac:dyDescent="0.25">
      <c r="A4863">
        <v>61827</v>
      </c>
      <c r="B4863" t="s">
        <v>12</v>
      </c>
      <c r="C4863">
        <v>80</v>
      </c>
      <c r="D4863" t="str">
        <f t="shared" si="225"/>
        <v>80+ Age Group</v>
      </c>
      <c r="E4863" t="s">
        <v>34</v>
      </c>
      <c r="F4863" t="s">
        <v>34</v>
      </c>
      <c r="G4863" t="s">
        <v>13</v>
      </c>
      <c r="H4863" t="s">
        <v>20</v>
      </c>
      <c r="I4863" t="s">
        <v>21</v>
      </c>
      <c r="J4863" s="5">
        <v>196.08</v>
      </c>
      <c r="K4863" s="5">
        <v>31</v>
      </c>
      <c r="L4863" s="4">
        <f t="shared" si="226"/>
        <v>28.25</v>
      </c>
      <c r="M4863" s="5">
        <f t="shared" si="227"/>
        <v>31</v>
      </c>
      <c r="N4863" t="s">
        <v>18</v>
      </c>
      <c r="O4863" t="s">
        <v>34</v>
      </c>
    </row>
    <row r="4864" spans="1:15" x14ac:dyDescent="0.25">
      <c r="A4864">
        <v>61973</v>
      </c>
      <c r="B4864" t="s">
        <v>19</v>
      </c>
      <c r="C4864">
        <v>80</v>
      </c>
      <c r="D4864" t="str">
        <f t="shared" si="225"/>
        <v>80+ Age Group</v>
      </c>
      <c r="E4864" t="s">
        <v>13</v>
      </c>
      <c r="F4864" t="s">
        <v>13</v>
      </c>
      <c r="G4864" t="s">
        <v>13</v>
      </c>
      <c r="H4864" t="s">
        <v>14</v>
      </c>
      <c r="I4864" t="s">
        <v>21</v>
      </c>
      <c r="J4864" s="5">
        <v>115.52</v>
      </c>
      <c r="K4864" s="5">
        <v>34.4</v>
      </c>
      <c r="L4864" s="4">
        <f t="shared" si="226"/>
        <v>28.25</v>
      </c>
      <c r="M4864" s="5">
        <f t="shared" si="227"/>
        <v>34.4</v>
      </c>
      <c r="N4864" t="s">
        <v>38</v>
      </c>
      <c r="O4864" t="s">
        <v>34</v>
      </c>
    </row>
    <row r="4865" spans="1:15" x14ac:dyDescent="0.25">
      <c r="A4865">
        <v>62414</v>
      </c>
      <c r="B4865" t="s">
        <v>12</v>
      </c>
      <c r="C4865">
        <v>80</v>
      </c>
      <c r="D4865" t="str">
        <f t="shared" si="225"/>
        <v>80+ Age Group</v>
      </c>
      <c r="E4865" t="s">
        <v>13</v>
      </c>
      <c r="F4865" t="s">
        <v>34</v>
      </c>
      <c r="G4865" t="s">
        <v>13</v>
      </c>
      <c r="H4865" t="s">
        <v>20</v>
      </c>
      <c r="I4865" t="s">
        <v>15</v>
      </c>
      <c r="J4865" s="5">
        <v>178.89</v>
      </c>
      <c r="K4865" s="5">
        <v>27.4</v>
      </c>
      <c r="L4865" s="4">
        <f t="shared" si="226"/>
        <v>28.25</v>
      </c>
      <c r="M4865" s="5">
        <f t="shared" si="227"/>
        <v>27.4</v>
      </c>
      <c r="N4865" t="s">
        <v>38</v>
      </c>
      <c r="O4865" t="s">
        <v>34</v>
      </c>
    </row>
    <row r="4866" spans="1:15" x14ac:dyDescent="0.25">
      <c r="A4866">
        <v>62466</v>
      </c>
      <c r="B4866" t="s">
        <v>19</v>
      </c>
      <c r="C4866">
        <v>80</v>
      </c>
      <c r="D4866" t="str">
        <f t="shared" ref="D4866:D4929" si="228">_xlfn.IFS(
C4866&lt;18,"1–17 Age Group",
C4866&lt;40,"18–39 Age Group",
C4866&lt;60,"40–59 Age Group",
C4866&lt;80,"60–79 Age Group",
TRUE,"80+ Age Group"
)</f>
        <v>80+ Age Group</v>
      </c>
      <c r="E4866" t="s">
        <v>34</v>
      </c>
      <c r="F4866" t="s">
        <v>34</v>
      </c>
      <c r="G4866" t="s">
        <v>13</v>
      </c>
      <c r="H4866" t="s">
        <v>14</v>
      </c>
      <c r="I4866" t="s">
        <v>15</v>
      </c>
      <c r="J4866" s="5">
        <v>64.44</v>
      </c>
      <c r="K4866" s="5">
        <v>45</v>
      </c>
      <c r="L4866" s="4">
        <f t="shared" ref="L4866:L4929" si="229">MEDIAN(K:K)</f>
        <v>28.25</v>
      </c>
      <c r="M4866" s="5">
        <f t="shared" ref="M4866:M4929" si="230">IF(K:K="",$L4866,$K4866)</f>
        <v>45</v>
      </c>
      <c r="N4866" t="s">
        <v>24</v>
      </c>
      <c r="O4866" t="s">
        <v>13</v>
      </c>
    </row>
    <row r="4867" spans="1:15" x14ac:dyDescent="0.25">
      <c r="A4867">
        <v>65508</v>
      </c>
      <c r="B4867" t="s">
        <v>12</v>
      </c>
      <c r="C4867">
        <v>80</v>
      </c>
      <c r="D4867" t="str">
        <f t="shared" si="228"/>
        <v>80+ Age Group</v>
      </c>
      <c r="E4867" t="s">
        <v>34</v>
      </c>
      <c r="F4867" t="s">
        <v>34</v>
      </c>
      <c r="G4867" t="s">
        <v>13</v>
      </c>
      <c r="H4867" t="s">
        <v>43</v>
      </c>
      <c r="I4867" t="s">
        <v>15</v>
      </c>
      <c r="J4867" s="5">
        <v>148.72</v>
      </c>
      <c r="K4867" s="5">
        <v>28.7</v>
      </c>
      <c r="L4867" s="4">
        <f t="shared" si="229"/>
        <v>28.25</v>
      </c>
      <c r="M4867" s="5">
        <f t="shared" si="230"/>
        <v>28.7</v>
      </c>
      <c r="N4867" t="s">
        <v>24</v>
      </c>
      <c r="O4867" t="s">
        <v>34</v>
      </c>
    </row>
    <row r="4868" spans="1:15" x14ac:dyDescent="0.25">
      <c r="A4868">
        <v>66159</v>
      </c>
      <c r="B4868" t="s">
        <v>19</v>
      </c>
      <c r="C4868">
        <v>80</v>
      </c>
      <c r="D4868" t="str">
        <f t="shared" si="228"/>
        <v>80+ Age Group</v>
      </c>
      <c r="E4868" t="s">
        <v>34</v>
      </c>
      <c r="F4868" t="s">
        <v>13</v>
      </c>
      <c r="G4868" t="s">
        <v>13</v>
      </c>
      <c r="H4868" t="s">
        <v>20</v>
      </c>
      <c r="I4868" t="s">
        <v>21</v>
      </c>
      <c r="J4868" s="5">
        <v>66.72</v>
      </c>
      <c r="K4868" s="5">
        <v>21.7</v>
      </c>
      <c r="L4868" s="4">
        <f t="shared" si="229"/>
        <v>28.25</v>
      </c>
      <c r="M4868" s="5">
        <f t="shared" si="230"/>
        <v>21.7</v>
      </c>
      <c r="N4868" t="s">
        <v>18</v>
      </c>
      <c r="O4868" t="s">
        <v>13</v>
      </c>
    </row>
    <row r="4869" spans="1:15" x14ac:dyDescent="0.25">
      <c r="A4869">
        <v>67911</v>
      </c>
      <c r="B4869" t="s">
        <v>12</v>
      </c>
      <c r="C4869">
        <v>80</v>
      </c>
      <c r="D4869" t="str">
        <f t="shared" si="228"/>
        <v>80+ Age Group</v>
      </c>
      <c r="E4869" t="s">
        <v>34</v>
      </c>
      <c r="F4869" t="s">
        <v>34</v>
      </c>
      <c r="G4869" t="s">
        <v>34</v>
      </c>
      <c r="H4869" t="s">
        <v>20</v>
      </c>
      <c r="I4869" t="s">
        <v>21</v>
      </c>
      <c r="J4869" s="5">
        <v>235.54</v>
      </c>
      <c r="K4869" s="5">
        <v>37.4</v>
      </c>
      <c r="L4869" s="4">
        <f t="shared" si="229"/>
        <v>28.25</v>
      </c>
      <c r="M4869" s="5">
        <f t="shared" si="230"/>
        <v>37.4</v>
      </c>
      <c r="N4869" t="s">
        <v>18</v>
      </c>
      <c r="O4869" t="s">
        <v>34</v>
      </c>
    </row>
    <row r="4870" spans="1:15" x14ac:dyDescent="0.25">
      <c r="A4870">
        <v>68627</v>
      </c>
      <c r="B4870" t="s">
        <v>12</v>
      </c>
      <c r="C4870">
        <v>80</v>
      </c>
      <c r="D4870" t="str">
        <f t="shared" si="228"/>
        <v>80+ Age Group</v>
      </c>
      <c r="E4870" t="s">
        <v>13</v>
      </c>
      <c r="F4870" t="s">
        <v>13</v>
      </c>
      <c r="G4870" t="s">
        <v>13</v>
      </c>
      <c r="H4870" t="s">
        <v>14</v>
      </c>
      <c r="I4870" t="s">
        <v>15</v>
      </c>
      <c r="J4870" s="5">
        <v>175.29</v>
      </c>
      <c r="K4870" s="5">
        <v>31.5</v>
      </c>
      <c r="L4870" s="4">
        <f t="shared" si="229"/>
        <v>28.25</v>
      </c>
      <c r="M4870" s="5">
        <f t="shared" si="230"/>
        <v>31.5</v>
      </c>
      <c r="N4870" t="s">
        <v>18</v>
      </c>
      <c r="O4870" t="s">
        <v>13</v>
      </c>
    </row>
    <row r="4871" spans="1:15" x14ac:dyDescent="0.25">
      <c r="A4871">
        <v>68725</v>
      </c>
      <c r="B4871" t="s">
        <v>19</v>
      </c>
      <c r="C4871">
        <v>80</v>
      </c>
      <c r="D4871" t="str">
        <f t="shared" si="228"/>
        <v>80+ Age Group</v>
      </c>
      <c r="E4871" t="s">
        <v>34</v>
      </c>
      <c r="F4871" t="s">
        <v>34</v>
      </c>
      <c r="G4871" t="s">
        <v>13</v>
      </c>
      <c r="H4871" t="s">
        <v>14</v>
      </c>
      <c r="I4871" t="s">
        <v>15</v>
      </c>
      <c r="J4871" s="5">
        <v>79.569999999999993</v>
      </c>
      <c r="K4871" s="5">
        <v>26.9</v>
      </c>
      <c r="L4871" s="4">
        <f t="shared" si="229"/>
        <v>28.25</v>
      </c>
      <c r="M4871" s="5">
        <f t="shared" si="230"/>
        <v>26.9</v>
      </c>
      <c r="N4871" t="s">
        <v>24</v>
      </c>
      <c r="O4871" t="s">
        <v>34</v>
      </c>
    </row>
    <row r="4872" spans="1:15" x14ac:dyDescent="0.25">
      <c r="A4872">
        <v>69091</v>
      </c>
      <c r="B4872" t="s">
        <v>19</v>
      </c>
      <c r="C4872">
        <v>80</v>
      </c>
      <c r="D4872" t="str">
        <f t="shared" si="228"/>
        <v>80+ Age Group</v>
      </c>
      <c r="E4872" t="s">
        <v>34</v>
      </c>
      <c r="F4872" t="s">
        <v>13</v>
      </c>
      <c r="G4872" t="s">
        <v>13</v>
      </c>
      <c r="H4872" t="s">
        <v>14</v>
      </c>
      <c r="I4872" t="s">
        <v>21</v>
      </c>
      <c r="J4872" s="5">
        <v>100.8</v>
      </c>
      <c r="K4872" s="5">
        <v>29.4</v>
      </c>
      <c r="L4872" s="4">
        <f t="shared" si="229"/>
        <v>28.25</v>
      </c>
      <c r="M4872" s="5">
        <f t="shared" si="230"/>
        <v>29.4</v>
      </c>
      <c r="N4872" t="s">
        <v>24</v>
      </c>
      <c r="O4872" t="s">
        <v>34</v>
      </c>
    </row>
    <row r="4873" spans="1:15" x14ac:dyDescent="0.25">
      <c r="A4873">
        <v>69959</v>
      </c>
      <c r="B4873" t="s">
        <v>19</v>
      </c>
      <c r="C4873">
        <v>80</v>
      </c>
      <c r="D4873" t="str">
        <f t="shared" si="228"/>
        <v>80+ Age Group</v>
      </c>
      <c r="E4873" t="s">
        <v>13</v>
      </c>
      <c r="F4873" t="s">
        <v>34</v>
      </c>
      <c r="G4873" t="s">
        <v>34</v>
      </c>
      <c r="H4873" t="s">
        <v>14</v>
      </c>
      <c r="I4873" t="s">
        <v>15</v>
      </c>
      <c r="J4873" s="5">
        <v>66.03</v>
      </c>
      <c r="K4873" s="5">
        <v>35.4</v>
      </c>
      <c r="L4873" s="4">
        <f t="shared" si="229"/>
        <v>28.25</v>
      </c>
      <c r="M4873" s="5">
        <f t="shared" si="230"/>
        <v>35.4</v>
      </c>
      <c r="N4873" t="s">
        <v>24</v>
      </c>
      <c r="O4873" t="s">
        <v>13</v>
      </c>
    </row>
    <row r="4874" spans="1:15" x14ac:dyDescent="0.25">
      <c r="A4874">
        <v>70822</v>
      </c>
      <c r="B4874" t="s">
        <v>12</v>
      </c>
      <c r="C4874">
        <v>80</v>
      </c>
      <c r="D4874" t="str">
        <f t="shared" si="228"/>
        <v>80+ Age Group</v>
      </c>
      <c r="E4874" t="s">
        <v>34</v>
      </c>
      <c r="F4874" t="s">
        <v>34</v>
      </c>
      <c r="G4874" t="s">
        <v>13</v>
      </c>
      <c r="H4874" t="s">
        <v>20</v>
      </c>
      <c r="I4874" t="s">
        <v>21</v>
      </c>
      <c r="J4874" s="5">
        <v>104.12</v>
      </c>
      <c r="K4874" s="5">
        <v>23.5</v>
      </c>
      <c r="L4874" s="4">
        <f t="shared" si="229"/>
        <v>28.25</v>
      </c>
      <c r="M4874" s="5">
        <f t="shared" si="230"/>
        <v>23.5</v>
      </c>
      <c r="N4874" t="s">
        <v>24</v>
      </c>
      <c r="O4874" t="s">
        <v>13</v>
      </c>
    </row>
    <row r="4875" spans="1:15" x14ac:dyDescent="0.25">
      <c r="A4875">
        <v>70852</v>
      </c>
      <c r="B4875" t="s">
        <v>12</v>
      </c>
      <c r="C4875">
        <v>80</v>
      </c>
      <c r="D4875" t="str">
        <f t="shared" si="228"/>
        <v>80+ Age Group</v>
      </c>
      <c r="E4875" t="s">
        <v>34</v>
      </c>
      <c r="F4875" t="s">
        <v>34</v>
      </c>
      <c r="G4875" t="s">
        <v>13</v>
      </c>
      <c r="H4875" t="s">
        <v>14</v>
      </c>
      <c r="I4875" t="s">
        <v>21</v>
      </c>
      <c r="J4875" s="5">
        <v>56.99</v>
      </c>
      <c r="K4875" s="5">
        <v>26.7</v>
      </c>
      <c r="L4875" s="4">
        <f t="shared" si="229"/>
        <v>28.25</v>
      </c>
      <c r="M4875" s="5">
        <f t="shared" si="230"/>
        <v>26.7</v>
      </c>
      <c r="N4875" t="s">
        <v>24</v>
      </c>
      <c r="O4875" t="s">
        <v>34</v>
      </c>
    </row>
    <row r="4876" spans="1:15" x14ac:dyDescent="0.25">
      <c r="A4876">
        <v>70943</v>
      </c>
      <c r="B4876" t="s">
        <v>19</v>
      </c>
      <c r="C4876">
        <v>80</v>
      </c>
      <c r="D4876" t="str">
        <f t="shared" si="228"/>
        <v>80+ Age Group</v>
      </c>
      <c r="E4876" t="s">
        <v>34</v>
      </c>
      <c r="F4876" t="s">
        <v>34</v>
      </c>
      <c r="G4876" t="s">
        <v>13</v>
      </c>
      <c r="H4876" t="s">
        <v>14</v>
      </c>
      <c r="I4876" t="s">
        <v>15</v>
      </c>
      <c r="J4876" s="5">
        <v>73.540000000000006</v>
      </c>
      <c r="K4876" s="5">
        <v>24</v>
      </c>
      <c r="L4876" s="4">
        <f t="shared" si="229"/>
        <v>28.25</v>
      </c>
      <c r="M4876" s="5">
        <f t="shared" si="230"/>
        <v>24</v>
      </c>
      <c r="N4876" t="s">
        <v>38</v>
      </c>
      <c r="O4876" t="s">
        <v>13</v>
      </c>
    </row>
    <row r="4877" spans="1:15" x14ac:dyDescent="0.25">
      <c r="A4877">
        <v>71010</v>
      </c>
      <c r="B4877" t="s">
        <v>19</v>
      </c>
      <c r="C4877">
        <v>80</v>
      </c>
      <c r="D4877" t="str">
        <f t="shared" si="228"/>
        <v>80+ Age Group</v>
      </c>
      <c r="E4877" t="s">
        <v>34</v>
      </c>
      <c r="F4877" t="s">
        <v>34</v>
      </c>
      <c r="G4877" t="s">
        <v>34</v>
      </c>
      <c r="H4877" t="s">
        <v>20</v>
      </c>
      <c r="I4877" t="s">
        <v>15</v>
      </c>
      <c r="J4877" s="5">
        <v>57.57</v>
      </c>
      <c r="K4877" s="5">
        <v>22.8</v>
      </c>
      <c r="L4877" s="4">
        <f t="shared" si="229"/>
        <v>28.25</v>
      </c>
      <c r="M4877" s="5">
        <f t="shared" si="230"/>
        <v>22.8</v>
      </c>
      <c r="N4877" t="s">
        <v>24</v>
      </c>
      <c r="O4877" t="s">
        <v>34</v>
      </c>
    </row>
    <row r="4878" spans="1:15" x14ac:dyDescent="0.25">
      <c r="A4878">
        <v>71297</v>
      </c>
      <c r="B4878" t="s">
        <v>19</v>
      </c>
      <c r="C4878">
        <v>80</v>
      </c>
      <c r="D4878" t="str">
        <f t="shared" si="228"/>
        <v>80+ Age Group</v>
      </c>
      <c r="E4878" t="s">
        <v>13</v>
      </c>
      <c r="F4878" t="s">
        <v>34</v>
      </c>
      <c r="G4878" t="s">
        <v>13</v>
      </c>
      <c r="H4878" t="s">
        <v>14</v>
      </c>
      <c r="I4878" t="s">
        <v>15</v>
      </c>
      <c r="J4878" s="5">
        <v>125.89</v>
      </c>
      <c r="K4878" s="5">
        <v>28.9</v>
      </c>
      <c r="L4878" s="4">
        <f t="shared" si="229"/>
        <v>28.25</v>
      </c>
      <c r="M4878" s="5">
        <f t="shared" si="230"/>
        <v>28.9</v>
      </c>
      <c r="N4878" t="s">
        <v>29</v>
      </c>
      <c r="O4878" t="s">
        <v>34</v>
      </c>
    </row>
    <row r="4879" spans="1:15" x14ac:dyDescent="0.25">
      <c r="A4879">
        <v>72310</v>
      </c>
      <c r="B4879" t="s">
        <v>12</v>
      </c>
      <c r="C4879">
        <v>80</v>
      </c>
      <c r="D4879" t="str">
        <f t="shared" si="228"/>
        <v>80+ Age Group</v>
      </c>
      <c r="E4879" t="s">
        <v>13</v>
      </c>
      <c r="F4879" t="s">
        <v>13</v>
      </c>
      <c r="G4879" t="s">
        <v>13</v>
      </c>
      <c r="H4879" t="s">
        <v>20</v>
      </c>
      <c r="I4879" t="s">
        <v>15</v>
      </c>
      <c r="J4879" s="5">
        <v>84.31</v>
      </c>
      <c r="K4879" s="5">
        <v>30.3</v>
      </c>
      <c r="L4879" s="4">
        <f t="shared" si="229"/>
        <v>28.25</v>
      </c>
      <c r="M4879" s="5">
        <f t="shared" si="230"/>
        <v>30.3</v>
      </c>
      <c r="N4879" t="s">
        <v>29</v>
      </c>
      <c r="O4879" t="s">
        <v>34</v>
      </c>
    </row>
    <row r="4880" spans="1:15" x14ac:dyDescent="0.25">
      <c r="A4880">
        <v>72354</v>
      </c>
      <c r="B4880" t="s">
        <v>19</v>
      </c>
      <c r="C4880">
        <v>80</v>
      </c>
      <c r="D4880" t="str">
        <f t="shared" si="228"/>
        <v>80+ Age Group</v>
      </c>
      <c r="E4880" t="s">
        <v>13</v>
      </c>
      <c r="F4880" t="s">
        <v>34</v>
      </c>
      <c r="G4880" t="s">
        <v>13</v>
      </c>
      <c r="H4880" t="s">
        <v>20</v>
      </c>
      <c r="I4880" t="s">
        <v>21</v>
      </c>
      <c r="J4880" s="5">
        <v>103.6</v>
      </c>
      <c r="K4880" s="5">
        <v>23.7</v>
      </c>
      <c r="L4880" s="4">
        <f t="shared" si="229"/>
        <v>28.25</v>
      </c>
      <c r="M4880" s="5">
        <f t="shared" si="230"/>
        <v>23.7</v>
      </c>
      <c r="N4880" t="s">
        <v>24</v>
      </c>
      <c r="O4880" t="s">
        <v>34</v>
      </c>
    </row>
    <row r="4881" spans="1:15" x14ac:dyDescent="0.25">
      <c r="A4881">
        <v>210</v>
      </c>
      <c r="B4881" t="s">
        <v>12</v>
      </c>
      <c r="C4881">
        <v>81</v>
      </c>
      <c r="D4881" t="str">
        <f t="shared" si="228"/>
        <v>80+ Age Group</v>
      </c>
      <c r="E4881" t="s">
        <v>34</v>
      </c>
      <c r="F4881" t="s">
        <v>34</v>
      </c>
      <c r="G4881" t="s">
        <v>13</v>
      </c>
      <c r="H4881" t="s">
        <v>20</v>
      </c>
      <c r="I4881" t="s">
        <v>21</v>
      </c>
      <c r="J4881" s="5">
        <v>91.54</v>
      </c>
      <c r="K4881" s="5">
        <v>31.4</v>
      </c>
      <c r="L4881" s="4">
        <f t="shared" si="229"/>
        <v>28.25</v>
      </c>
      <c r="M4881" s="5">
        <f t="shared" si="230"/>
        <v>31.4</v>
      </c>
      <c r="N4881" t="s">
        <v>24</v>
      </c>
      <c r="O4881" t="s">
        <v>13</v>
      </c>
    </row>
    <row r="4882" spans="1:15" x14ac:dyDescent="0.25">
      <c r="A4882">
        <v>711</v>
      </c>
      <c r="B4882" t="s">
        <v>12</v>
      </c>
      <c r="C4882">
        <v>81</v>
      </c>
      <c r="D4882" t="str">
        <f t="shared" si="228"/>
        <v>80+ Age Group</v>
      </c>
      <c r="E4882" t="s">
        <v>34</v>
      </c>
      <c r="F4882" t="s">
        <v>34</v>
      </c>
      <c r="G4882" t="s">
        <v>13</v>
      </c>
      <c r="H4882" t="s">
        <v>14</v>
      </c>
      <c r="I4882" t="s">
        <v>21</v>
      </c>
      <c r="J4882" s="5">
        <v>92.96</v>
      </c>
      <c r="K4882" s="5">
        <v>22.2</v>
      </c>
      <c r="L4882" s="4">
        <f t="shared" si="229"/>
        <v>28.25</v>
      </c>
      <c r="M4882" s="5">
        <f t="shared" si="230"/>
        <v>22.2</v>
      </c>
      <c r="N4882" t="s">
        <v>24</v>
      </c>
      <c r="O4882" t="s">
        <v>34</v>
      </c>
    </row>
    <row r="4883" spans="1:15" x14ac:dyDescent="0.25">
      <c r="A4883">
        <v>2548</v>
      </c>
      <c r="B4883" t="s">
        <v>19</v>
      </c>
      <c r="C4883">
        <v>81</v>
      </c>
      <c r="D4883" t="str">
        <f t="shared" si="228"/>
        <v>80+ Age Group</v>
      </c>
      <c r="E4883" t="s">
        <v>34</v>
      </c>
      <c r="F4883" t="s">
        <v>34</v>
      </c>
      <c r="G4883" t="s">
        <v>13</v>
      </c>
      <c r="H4883" t="s">
        <v>20</v>
      </c>
      <c r="I4883" t="s">
        <v>15</v>
      </c>
      <c r="J4883" s="5">
        <v>95.84</v>
      </c>
      <c r="K4883" s="5">
        <v>21.5</v>
      </c>
      <c r="L4883" s="4">
        <f t="shared" si="229"/>
        <v>28.25</v>
      </c>
      <c r="M4883" s="5">
        <f t="shared" si="230"/>
        <v>21.5</v>
      </c>
      <c r="N4883" t="s">
        <v>24</v>
      </c>
      <c r="O4883" t="s">
        <v>13</v>
      </c>
    </row>
    <row r="4884" spans="1:15" x14ac:dyDescent="0.25">
      <c r="A4884">
        <v>3154</v>
      </c>
      <c r="B4884" t="s">
        <v>19</v>
      </c>
      <c r="C4884">
        <v>81</v>
      </c>
      <c r="D4884" t="str">
        <f t="shared" si="228"/>
        <v>80+ Age Group</v>
      </c>
      <c r="E4884" t="s">
        <v>34</v>
      </c>
      <c r="F4884" t="s">
        <v>34</v>
      </c>
      <c r="G4884" t="s">
        <v>13</v>
      </c>
      <c r="H4884" t="s">
        <v>20</v>
      </c>
      <c r="I4884" t="s">
        <v>21</v>
      </c>
      <c r="J4884" s="5">
        <v>114.88</v>
      </c>
      <c r="K4884" s="5">
        <v>18.3</v>
      </c>
      <c r="L4884" s="4">
        <f t="shared" si="229"/>
        <v>28.25</v>
      </c>
      <c r="M4884" s="5">
        <f t="shared" si="230"/>
        <v>18.3</v>
      </c>
      <c r="N4884" t="s">
        <v>18</v>
      </c>
      <c r="O4884" t="s">
        <v>34</v>
      </c>
    </row>
    <row r="4885" spans="1:15" x14ac:dyDescent="0.25">
      <c r="A4885">
        <v>4148</v>
      </c>
      <c r="B4885" t="s">
        <v>12</v>
      </c>
      <c r="C4885">
        <v>81</v>
      </c>
      <c r="D4885" t="str">
        <f t="shared" si="228"/>
        <v>80+ Age Group</v>
      </c>
      <c r="E4885" t="s">
        <v>34</v>
      </c>
      <c r="F4885" t="s">
        <v>34</v>
      </c>
      <c r="G4885" t="s">
        <v>13</v>
      </c>
      <c r="H4885" t="s">
        <v>20</v>
      </c>
      <c r="I4885" t="s">
        <v>15</v>
      </c>
      <c r="J4885" s="5">
        <v>71.180000000000007</v>
      </c>
      <c r="K4885" s="5">
        <v>23.9</v>
      </c>
      <c r="L4885" s="4">
        <f t="shared" si="229"/>
        <v>28.25</v>
      </c>
      <c r="M4885" s="5">
        <f t="shared" si="230"/>
        <v>23.9</v>
      </c>
      <c r="N4885" t="s">
        <v>18</v>
      </c>
      <c r="O4885" t="s">
        <v>34</v>
      </c>
    </row>
    <row r="4886" spans="1:15" x14ac:dyDescent="0.25">
      <c r="A4886">
        <v>4712</v>
      </c>
      <c r="B4886" t="s">
        <v>19</v>
      </c>
      <c r="C4886">
        <v>81</v>
      </c>
      <c r="D4886" t="str">
        <f t="shared" si="228"/>
        <v>80+ Age Group</v>
      </c>
      <c r="E4886" t="s">
        <v>34</v>
      </c>
      <c r="F4886" t="s">
        <v>13</v>
      </c>
      <c r="G4886" t="s">
        <v>13</v>
      </c>
      <c r="H4886" t="s">
        <v>20</v>
      </c>
      <c r="I4886" t="s">
        <v>21</v>
      </c>
      <c r="J4886" s="5">
        <v>78.7</v>
      </c>
      <c r="K4886" s="5">
        <v>19.399999999999999</v>
      </c>
      <c r="L4886" s="4">
        <f t="shared" si="229"/>
        <v>28.25</v>
      </c>
      <c r="M4886" s="5">
        <f t="shared" si="230"/>
        <v>19.399999999999999</v>
      </c>
      <c r="N4886" t="s">
        <v>38</v>
      </c>
      <c r="O4886" t="s">
        <v>13</v>
      </c>
    </row>
    <row r="4887" spans="1:15" x14ac:dyDescent="0.25">
      <c r="A4887">
        <v>8690</v>
      </c>
      <c r="B4887" t="s">
        <v>19</v>
      </c>
      <c r="C4887">
        <v>81</v>
      </c>
      <c r="D4887" t="str">
        <f t="shared" si="228"/>
        <v>80+ Age Group</v>
      </c>
      <c r="E4887" t="s">
        <v>34</v>
      </c>
      <c r="F4887" t="s">
        <v>34</v>
      </c>
      <c r="G4887" t="s">
        <v>13</v>
      </c>
      <c r="H4887" t="s">
        <v>14</v>
      </c>
      <c r="I4887" t="s">
        <v>15</v>
      </c>
      <c r="J4887" s="5">
        <v>80.44</v>
      </c>
      <c r="K4887" s="5">
        <v>32.200000000000003</v>
      </c>
      <c r="L4887" s="4">
        <f t="shared" si="229"/>
        <v>28.25</v>
      </c>
      <c r="M4887" s="5">
        <f t="shared" si="230"/>
        <v>32.200000000000003</v>
      </c>
      <c r="N4887" t="s">
        <v>24</v>
      </c>
      <c r="O4887" t="s">
        <v>34</v>
      </c>
    </row>
    <row r="4888" spans="1:15" x14ac:dyDescent="0.25">
      <c r="A4888">
        <v>10552</v>
      </c>
      <c r="B4888" t="s">
        <v>19</v>
      </c>
      <c r="C4888">
        <v>81</v>
      </c>
      <c r="D4888" t="str">
        <f t="shared" si="228"/>
        <v>80+ Age Group</v>
      </c>
      <c r="E4888" t="s">
        <v>34</v>
      </c>
      <c r="F4888" t="s">
        <v>34</v>
      </c>
      <c r="G4888" t="s">
        <v>13</v>
      </c>
      <c r="H4888" t="s">
        <v>20</v>
      </c>
      <c r="I4888" t="s">
        <v>21</v>
      </c>
      <c r="J4888" s="5">
        <v>81.95</v>
      </c>
      <c r="K4888" s="5">
        <v>16.899999999999999</v>
      </c>
      <c r="L4888" s="4">
        <f t="shared" si="229"/>
        <v>28.25</v>
      </c>
      <c r="M4888" s="5">
        <f t="shared" si="230"/>
        <v>16.899999999999999</v>
      </c>
      <c r="N4888" t="s">
        <v>24</v>
      </c>
      <c r="O4888" t="s">
        <v>13</v>
      </c>
    </row>
    <row r="4889" spans="1:15" x14ac:dyDescent="0.25">
      <c r="A4889">
        <v>12109</v>
      </c>
      <c r="B4889" t="s">
        <v>19</v>
      </c>
      <c r="C4889">
        <v>81</v>
      </c>
      <c r="D4889" t="str">
        <f t="shared" si="228"/>
        <v>80+ Age Group</v>
      </c>
      <c r="E4889" t="s">
        <v>13</v>
      </c>
      <c r="F4889" t="s">
        <v>34</v>
      </c>
      <c r="G4889" t="s">
        <v>13</v>
      </c>
      <c r="H4889" t="s">
        <v>14</v>
      </c>
      <c r="I4889" t="s">
        <v>21</v>
      </c>
      <c r="J4889" s="5">
        <v>80.430000000000007</v>
      </c>
      <c r="K4889" s="5">
        <v>29.7</v>
      </c>
      <c r="L4889" s="4">
        <f t="shared" si="229"/>
        <v>28.25</v>
      </c>
      <c r="M4889" s="5">
        <f t="shared" si="230"/>
        <v>29.7</v>
      </c>
      <c r="N4889" t="s">
        <v>24</v>
      </c>
      <c r="O4889" t="s">
        <v>13</v>
      </c>
    </row>
    <row r="4890" spans="1:15" x14ac:dyDescent="0.25">
      <c r="A4890">
        <v>13503</v>
      </c>
      <c r="B4890" t="s">
        <v>12</v>
      </c>
      <c r="C4890">
        <v>81</v>
      </c>
      <c r="D4890" t="str">
        <f t="shared" si="228"/>
        <v>80+ Age Group</v>
      </c>
      <c r="E4890" t="s">
        <v>34</v>
      </c>
      <c r="F4890" t="s">
        <v>34</v>
      </c>
      <c r="G4890" t="s">
        <v>13</v>
      </c>
      <c r="H4890" t="s">
        <v>20</v>
      </c>
      <c r="I4890" t="s">
        <v>15</v>
      </c>
      <c r="J4890" s="5">
        <v>83.52</v>
      </c>
      <c r="K4890" s="5">
        <v>25</v>
      </c>
      <c r="L4890" s="4">
        <f t="shared" si="229"/>
        <v>28.25</v>
      </c>
      <c r="M4890" s="5">
        <f t="shared" si="230"/>
        <v>25</v>
      </c>
      <c r="N4890" t="s">
        <v>24</v>
      </c>
      <c r="O4890" t="s">
        <v>34</v>
      </c>
    </row>
    <row r="4891" spans="1:15" x14ac:dyDescent="0.25">
      <c r="A4891">
        <v>14063</v>
      </c>
      <c r="B4891" t="s">
        <v>12</v>
      </c>
      <c r="C4891">
        <v>81</v>
      </c>
      <c r="D4891" t="str">
        <f t="shared" si="228"/>
        <v>80+ Age Group</v>
      </c>
      <c r="E4891" t="s">
        <v>34</v>
      </c>
      <c r="F4891" t="s">
        <v>13</v>
      </c>
      <c r="G4891" t="s">
        <v>34</v>
      </c>
      <c r="H4891" t="s">
        <v>20</v>
      </c>
      <c r="I4891" t="s">
        <v>21</v>
      </c>
      <c r="J4891" s="5">
        <v>95.49</v>
      </c>
      <c r="K4891" s="5">
        <v>29.4</v>
      </c>
      <c r="L4891" s="4">
        <f t="shared" si="229"/>
        <v>28.25</v>
      </c>
      <c r="M4891" s="5">
        <f t="shared" si="230"/>
        <v>29.4</v>
      </c>
      <c r="N4891" t="s">
        <v>38</v>
      </c>
      <c r="O4891" t="s">
        <v>34</v>
      </c>
    </row>
    <row r="4892" spans="1:15" x14ac:dyDescent="0.25">
      <c r="A4892">
        <v>14832</v>
      </c>
      <c r="B4892" t="s">
        <v>19</v>
      </c>
      <c r="C4892">
        <v>81</v>
      </c>
      <c r="D4892" t="str">
        <f t="shared" si="228"/>
        <v>80+ Age Group</v>
      </c>
      <c r="E4892" t="s">
        <v>34</v>
      </c>
      <c r="F4892" t="s">
        <v>13</v>
      </c>
      <c r="G4892" t="s">
        <v>13</v>
      </c>
      <c r="H4892" t="s">
        <v>14</v>
      </c>
      <c r="I4892" t="s">
        <v>15</v>
      </c>
      <c r="J4892" s="5">
        <v>84.93</v>
      </c>
      <c r="K4892" s="5">
        <v>31.8</v>
      </c>
      <c r="L4892" s="4">
        <f t="shared" si="229"/>
        <v>28.25</v>
      </c>
      <c r="M4892" s="5">
        <f t="shared" si="230"/>
        <v>31.8</v>
      </c>
      <c r="N4892" t="s">
        <v>38</v>
      </c>
      <c r="O4892" t="s">
        <v>34</v>
      </c>
    </row>
    <row r="4893" spans="1:15" x14ac:dyDescent="0.25">
      <c r="A4893">
        <v>15120</v>
      </c>
      <c r="B4893" t="s">
        <v>19</v>
      </c>
      <c r="C4893">
        <v>81</v>
      </c>
      <c r="D4893" t="str">
        <f t="shared" si="228"/>
        <v>80+ Age Group</v>
      </c>
      <c r="E4893" t="s">
        <v>13</v>
      </c>
      <c r="F4893" t="s">
        <v>34</v>
      </c>
      <c r="G4893" t="s">
        <v>13</v>
      </c>
      <c r="H4893" t="s">
        <v>20</v>
      </c>
      <c r="I4893" t="s">
        <v>21</v>
      </c>
      <c r="J4893" s="5">
        <v>210.23</v>
      </c>
      <c r="K4893" s="5">
        <v>30.7</v>
      </c>
      <c r="L4893" s="4">
        <f t="shared" si="229"/>
        <v>28.25</v>
      </c>
      <c r="M4893" s="5">
        <f t="shared" si="230"/>
        <v>30.7</v>
      </c>
      <c r="N4893" t="s">
        <v>24</v>
      </c>
      <c r="O4893" t="s">
        <v>34</v>
      </c>
    </row>
    <row r="4894" spans="1:15" x14ac:dyDescent="0.25">
      <c r="A4894">
        <v>16129</v>
      </c>
      <c r="B4894" t="s">
        <v>19</v>
      </c>
      <c r="C4894">
        <v>81</v>
      </c>
      <c r="D4894" t="str">
        <f t="shared" si="228"/>
        <v>80+ Age Group</v>
      </c>
      <c r="E4894" t="s">
        <v>34</v>
      </c>
      <c r="F4894" t="s">
        <v>34</v>
      </c>
      <c r="G4894" t="s">
        <v>13</v>
      </c>
      <c r="H4894" t="s">
        <v>20</v>
      </c>
      <c r="I4894" t="s">
        <v>15</v>
      </c>
      <c r="J4894" s="5">
        <v>93.13</v>
      </c>
      <c r="K4894" s="5">
        <v>26.1</v>
      </c>
      <c r="L4894" s="4">
        <f t="shared" si="229"/>
        <v>28.25</v>
      </c>
      <c r="M4894" s="5">
        <f t="shared" si="230"/>
        <v>26.1</v>
      </c>
      <c r="N4894" t="s">
        <v>38</v>
      </c>
      <c r="O4894" t="s">
        <v>34</v>
      </c>
    </row>
    <row r="4895" spans="1:15" x14ac:dyDescent="0.25">
      <c r="A4895">
        <v>18430</v>
      </c>
      <c r="B4895" t="s">
        <v>19</v>
      </c>
      <c r="C4895">
        <v>81</v>
      </c>
      <c r="D4895" t="str">
        <f t="shared" si="228"/>
        <v>80+ Age Group</v>
      </c>
      <c r="E4895" t="s">
        <v>34</v>
      </c>
      <c r="F4895" t="s">
        <v>34</v>
      </c>
      <c r="G4895" t="s">
        <v>13</v>
      </c>
      <c r="H4895" t="s">
        <v>20</v>
      </c>
      <c r="I4895" t="s">
        <v>15</v>
      </c>
      <c r="J4895" s="5">
        <v>90.9</v>
      </c>
      <c r="K4895" s="5">
        <v>31.2</v>
      </c>
      <c r="L4895" s="4">
        <f t="shared" si="229"/>
        <v>28.25</v>
      </c>
      <c r="M4895" s="5">
        <f t="shared" si="230"/>
        <v>31.2</v>
      </c>
      <c r="N4895" t="s">
        <v>18</v>
      </c>
      <c r="O4895" t="s">
        <v>34</v>
      </c>
    </row>
    <row r="4896" spans="1:15" x14ac:dyDescent="0.25">
      <c r="A4896">
        <v>18696</v>
      </c>
      <c r="B4896" t="s">
        <v>12</v>
      </c>
      <c r="C4896">
        <v>81</v>
      </c>
      <c r="D4896" t="str">
        <f t="shared" si="228"/>
        <v>80+ Age Group</v>
      </c>
      <c r="E4896" t="s">
        <v>34</v>
      </c>
      <c r="F4896" t="s">
        <v>34</v>
      </c>
      <c r="G4896" t="s">
        <v>34</v>
      </c>
      <c r="H4896" t="s">
        <v>14</v>
      </c>
      <c r="I4896" t="s">
        <v>15</v>
      </c>
      <c r="J4896" s="5">
        <v>168.68</v>
      </c>
      <c r="K4896" s="5">
        <v>23.4</v>
      </c>
      <c r="L4896" s="4">
        <f t="shared" si="229"/>
        <v>28.25</v>
      </c>
      <c r="M4896" s="5">
        <f t="shared" si="230"/>
        <v>23.4</v>
      </c>
      <c r="N4896" t="s">
        <v>18</v>
      </c>
      <c r="O4896" t="s">
        <v>34</v>
      </c>
    </row>
    <row r="4897" spans="1:15" x14ac:dyDescent="0.25">
      <c r="A4897">
        <v>19498</v>
      </c>
      <c r="B4897" t="s">
        <v>19</v>
      </c>
      <c r="C4897">
        <v>81</v>
      </c>
      <c r="D4897" t="str">
        <f t="shared" si="228"/>
        <v>80+ Age Group</v>
      </c>
      <c r="E4897" t="s">
        <v>34</v>
      </c>
      <c r="F4897" t="s">
        <v>13</v>
      </c>
      <c r="G4897" t="s">
        <v>34</v>
      </c>
      <c r="H4897" t="s">
        <v>20</v>
      </c>
      <c r="I4897" t="s">
        <v>15</v>
      </c>
      <c r="J4897" s="5">
        <v>99.44</v>
      </c>
      <c r="K4897" s="5">
        <v>27.7</v>
      </c>
      <c r="L4897" s="4">
        <f t="shared" si="229"/>
        <v>28.25</v>
      </c>
      <c r="M4897" s="5">
        <f t="shared" si="230"/>
        <v>27.7</v>
      </c>
      <c r="N4897" t="s">
        <v>38</v>
      </c>
      <c r="O4897" t="s">
        <v>34</v>
      </c>
    </row>
    <row r="4898" spans="1:15" x14ac:dyDescent="0.25">
      <c r="A4898">
        <v>19826</v>
      </c>
      <c r="B4898" t="s">
        <v>19</v>
      </c>
      <c r="C4898">
        <v>81</v>
      </c>
      <c r="D4898" t="str">
        <f t="shared" si="228"/>
        <v>80+ Age Group</v>
      </c>
      <c r="E4898" t="s">
        <v>34</v>
      </c>
      <c r="F4898" t="s">
        <v>34</v>
      </c>
      <c r="G4898" t="s">
        <v>13</v>
      </c>
      <c r="H4898" t="s">
        <v>20</v>
      </c>
      <c r="I4898" t="s">
        <v>21</v>
      </c>
      <c r="J4898" s="5">
        <v>86.05</v>
      </c>
      <c r="K4898" s="5">
        <v>20.100000000000001</v>
      </c>
      <c r="L4898" s="4">
        <f t="shared" si="229"/>
        <v>28.25</v>
      </c>
      <c r="M4898" s="5">
        <f t="shared" si="230"/>
        <v>20.100000000000001</v>
      </c>
      <c r="N4898" t="s">
        <v>18</v>
      </c>
      <c r="O4898" t="s">
        <v>34</v>
      </c>
    </row>
    <row r="4899" spans="1:15" x14ac:dyDescent="0.25">
      <c r="A4899">
        <v>20463</v>
      </c>
      <c r="B4899" t="s">
        <v>12</v>
      </c>
      <c r="C4899">
        <v>81</v>
      </c>
      <c r="D4899" t="str">
        <f t="shared" si="228"/>
        <v>80+ Age Group</v>
      </c>
      <c r="E4899" t="s">
        <v>13</v>
      </c>
      <c r="F4899" t="s">
        <v>13</v>
      </c>
      <c r="G4899" t="s">
        <v>13</v>
      </c>
      <c r="H4899" t="s">
        <v>14</v>
      </c>
      <c r="I4899" t="s">
        <v>15</v>
      </c>
      <c r="J4899" s="5">
        <v>250.89</v>
      </c>
      <c r="K4899" s="5">
        <v>28.1</v>
      </c>
      <c r="L4899" s="4">
        <f t="shared" si="229"/>
        <v>28.25</v>
      </c>
      <c r="M4899" s="5">
        <f t="shared" si="230"/>
        <v>28.1</v>
      </c>
      <c r="N4899" t="s">
        <v>29</v>
      </c>
      <c r="O4899" t="s">
        <v>13</v>
      </c>
    </row>
    <row r="4900" spans="1:15" x14ac:dyDescent="0.25">
      <c r="A4900">
        <v>23427</v>
      </c>
      <c r="B4900" t="s">
        <v>19</v>
      </c>
      <c r="C4900">
        <v>81</v>
      </c>
      <c r="D4900" t="str">
        <f t="shared" si="228"/>
        <v>80+ Age Group</v>
      </c>
      <c r="E4900" t="s">
        <v>34</v>
      </c>
      <c r="F4900" t="s">
        <v>34</v>
      </c>
      <c r="G4900" t="s">
        <v>13</v>
      </c>
      <c r="H4900" t="s">
        <v>14</v>
      </c>
      <c r="I4900" t="s">
        <v>21</v>
      </c>
      <c r="J4900" s="5">
        <v>91.82</v>
      </c>
      <c r="K4900" s="5">
        <v>36.9</v>
      </c>
      <c r="L4900" s="4">
        <f t="shared" si="229"/>
        <v>28.25</v>
      </c>
      <c r="M4900" s="5">
        <f t="shared" si="230"/>
        <v>36.9</v>
      </c>
      <c r="N4900" t="s">
        <v>38</v>
      </c>
      <c r="O4900" t="s">
        <v>34</v>
      </c>
    </row>
    <row r="4901" spans="1:15" x14ac:dyDescent="0.25">
      <c r="A4901">
        <v>24873</v>
      </c>
      <c r="B4901" t="s">
        <v>19</v>
      </c>
      <c r="C4901">
        <v>81</v>
      </c>
      <c r="D4901" t="str">
        <f t="shared" si="228"/>
        <v>80+ Age Group</v>
      </c>
      <c r="E4901" t="s">
        <v>34</v>
      </c>
      <c r="F4901" t="s">
        <v>34</v>
      </c>
      <c r="G4901" t="s">
        <v>13</v>
      </c>
      <c r="H4901" t="s">
        <v>14</v>
      </c>
      <c r="I4901" t="s">
        <v>21</v>
      </c>
      <c r="J4901" s="5">
        <v>99.48</v>
      </c>
      <c r="K4901" s="5">
        <v>27.2</v>
      </c>
      <c r="L4901" s="4">
        <f t="shared" si="229"/>
        <v>28.25</v>
      </c>
      <c r="M4901" s="5">
        <f t="shared" si="230"/>
        <v>27.2</v>
      </c>
      <c r="N4901" t="s">
        <v>24</v>
      </c>
      <c r="O4901" t="s">
        <v>34</v>
      </c>
    </row>
    <row r="4902" spans="1:15" x14ac:dyDescent="0.25">
      <c r="A4902">
        <v>25627</v>
      </c>
      <c r="B4902" t="s">
        <v>12</v>
      </c>
      <c r="C4902">
        <v>81</v>
      </c>
      <c r="D4902" t="str">
        <f t="shared" si="228"/>
        <v>80+ Age Group</v>
      </c>
      <c r="E4902" t="s">
        <v>13</v>
      </c>
      <c r="F4902" t="s">
        <v>34</v>
      </c>
      <c r="G4902" t="s">
        <v>13</v>
      </c>
      <c r="H4902" t="s">
        <v>20</v>
      </c>
      <c r="I4902" t="s">
        <v>15</v>
      </c>
      <c r="J4902" s="5">
        <v>231.19</v>
      </c>
      <c r="K4902" s="5">
        <v>31.6</v>
      </c>
      <c r="L4902" s="4">
        <f t="shared" si="229"/>
        <v>28.25</v>
      </c>
      <c r="M4902" s="5">
        <f t="shared" si="230"/>
        <v>31.6</v>
      </c>
      <c r="N4902" t="s">
        <v>18</v>
      </c>
      <c r="O4902" t="s">
        <v>34</v>
      </c>
    </row>
    <row r="4903" spans="1:15" x14ac:dyDescent="0.25">
      <c r="A4903">
        <v>31426</v>
      </c>
      <c r="B4903" t="s">
        <v>19</v>
      </c>
      <c r="C4903">
        <v>81</v>
      </c>
      <c r="D4903" t="str">
        <f t="shared" si="228"/>
        <v>80+ Age Group</v>
      </c>
      <c r="E4903" t="s">
        <v>13</v>
      </c>
      <c r="F4903" t="s">
        <v>34</v>
      </c>
      <c r="G4903" t="s">
        <v>13</v>
      </c>
      <c r="H4903" t="s">
        <v>43</v>
      </c>
      <c r="I4903" t="s">
        <v>15</v>
      </c>
      <c r="J4903" s="5">
        <v>216.07</v>
      </c>
      <c r="K4903" s="5">
        <v>43.4</v>
      </c>
      <c r="L4903" s="4">
        <f t="shared" si="229"/>
        <v>28.25</v>
      </c>
      <c r="M4903" s="5">
        <f t="shared" si="230"/>
        <v>43.4</v>
      </c>
      <c r="N4903" t="s">
        <v>24</v>
      </c>
      <c r="O4903" t="s">
        <v>34</v>
      </c>
    </row>
    <row r="4904" spans="1:15" x14ac:dyDescent="0.25">
      <c r="A4904">
        <v>32729</v>
      </c>
      <c r="B4904" t="s">
        <v>19</v>
      </c>
      <c r="C4904">
        <v>81</v>
      </c>
      <c r="D4904" t="str">
        <f t="shared" si="228"/>
        <v>80+ Age Group</v>
      </c>
      <c r="E4904" t="s">
        <v>34</v>
      </c>
      <c r="F4904" t="s">
        <v>34</v>
      </c>
      <c r="G4904" t="s">
        <v>13</v>
      </c>
      <c r="H4904" t="s">
        <v>14</v>
      </c>
      <c r="I4904" t="s">
        <v>21</v>
      </c>
      <c r="J4904" s="5">
        <v>184.4</v>
      </c>
      <c r="K4904" s="5">
        <v>27.5</v>
      </c>
      <c r="L4904" s="4">
        <f t="shared" si="229"/>
        <v>28.25</v>
      </c>
      <c r="M4904" s="5">
        <f t="shared" si="230"/>
        <v>27.5</v>
      </c>
      <c r="N4904" t="s">
        <v>24</v>
      </c>
      <c r="O4904" t="s">
        <v>13</v>
      </c>
    </row>
    <row r="4905" spans="1:15" x14ac:dyDescent="0.25">
      <c r="A4905">
        <v>33560</v>
      </c>
      <c r="B4905" t="s">
        <v>19</v>
      </c>
      <c r="C4905">
        <v>81</v>
      </c>
      <c r="D4905" t="str">
        <f t="shared" si="228"/>
        <v>80+ Age Group</v>
      </c>
      <c r="E4905" t="s">
        <v>34</v>
      </c>
      <c r="F4905" t="s">
        <v>13</v>
      </c>
      <c r="G4905" t="s">
        <v>13</v>
      </c>
      <c r="H4905" t="s">
        <v>43</v>
      </c>
      <c r="I4905" t="s">
        <v>15</v>
      </c>
      <c r="J4905" s="5">
        <v>90.11</v>
      </c>
      <c r="K4905" s="5">
        <v>28.6</v>
      </c>
      <c r="L4905" s="4">
        <f t="shared" si="229"/>
        <v>28.25</v>
      </c>
      <c r="M4905" s="5">
        <f t="shared" si="230"/>
        <v>28.6</v>
      </c>
      <c r="N4905" t="s">
        <v>24</v>
      </c>
      <c r="O4905" t="s">
        <v>34</v>
      </c>
    </row>
    <row r="4906" spans="1:15" x14ac:dyDescent="0.25">
      <c r="A4906">
        <v>34567</v>
      </c>
      <c r="B4906" t="s">
        <v>19</v>
      </c>
      <c r="C4906">
        <v>81</v>
      </c>
      <c r="D4906" t="str">
        <f t="shared" si="228"/>
        <v>80+ Age Group</v>
      </c>
      <c r="E4906" t="s">
        <v>13</v>
      </c>
      <c r="F4906" t="s">
        <v>34</v>
      </c>
      <c r="G4906" t="s">
        <v>13</v>
      </c>
      <c r="H4906" t="s">
        <v>20</v>
      </c>
      <c r="I4906" t="s">
        <v>21</v>
      </c>
      <c r="J4906" s="5">
        <v>74.02</v>
      </c>
      <c r="K4906" s="5">
        <v>25</v>
      </c>
      <c r="L4906" s="4">
        <f t="shared" si="229"/>
        <v>28.25</v>
      </c>
      <c r="M4906" s="5">
        <f t="shared" si="230"/>
        <v>25</v>
      </c>
      <c r="N4906" t="s">
        <v>24</v>
      </c>
      <c r="O4906" t="s">
        <v>13</v>
      </c>
    </row>
    <row r="4907" spans="1:15" x14ac:dyDescent="0.25">
      <c r="A4907">
        <v>35626</v>
      </c>
      <c r="B4907" t="s">
        <v>12</v>
      </c>
      <c r="C4907">
        <v>81</v>
      </c>
      <c r="D4907" t="str">
        <f t="shared" si="228"/>
        <v>80+ Age Group</v>
      </c>
      <c r="E4907" t="s">
        <v>34</v>
      </c>
      <c r="F4907" t="s">
        <v>34</v>
      </c>
      <c r="G4907" t="s">
        <v>13</v>
      </c>
      <c r="H4907" t="s">
        <v>20</v>
      </c>
      <c r="I4907" t="s">
        <v>15</v>
      </c>
      <c r="J4907" s="5">
        <v>99.33</v>
      </c>
      <c r="K4907" s="5">
        <v>33.700000000000003</v>
      </c>
      <c r="L4907" s="4">
        <f t="shared" si="229"/>
        <v>28.25</v>
      </c>
      <c r="M4907" s="5">
        <f t="shared" si="230"/>
        <v>33.700000000000003</v>
      </c>
      <c r="N4907" t="s">
        <v>24</v>
      </c>
      <c r="O4907" t="s">
        <v>13</v>
      </c>
    </row>
    <row r="4908" spans="1:15" x14ac:dyDescent="0.25">
      <c r="A4908">
        <v>37060</v>
      </c>
      <c r="B4908" t="s">
        <v>19</v>
      </c>
      <c r="C4908">
        <v>81</v>
      </c>
      <c r="D4908" t="str">
        <f t="shared" si="228"/>
        <v>80+ Age Group</v>
      </c>
      <c r="E4908" t="s">
        <v>34</v>
      </c>
      <c r="F4908" t="s">
        <v>34</v>
      </c>
      <c r="G4908" t="s">
        <v>13</v>
      </c>
      <c r="H4908" t="s">
        <v>14</v>
      </c>
      <c r="I4908" t="s">
        <v>21</v>
      </c>
      <c r="J4908" s="5">
        <v>80.13</v>
      </c>
      <c r="K4908" s="5">
        <v>23.4</v>
      </c>
      <c r="L4908" s="4">
        <f t="shared" si="229"/>
        <v>28.25</v>
      </c>
      <c r="M4908" s="5">
        <f t="shared" si="230"/>
        <v>23.4</v>
      </c>
      <c r="N4908" t="s">
        <v>24</v>
      </c>
      <c r="O4908" t="s">
        <v>13</v>
      </c>
    </row>
    <row r="4909" spans="1:15" x14ac:dyDescent="0.25">
      <c r="A4909">
        <v>38165</v>
      </c>
      <c r="B4909" t="s">
        <v>19</v>
      </c>
      <c r="C4909">
        <v>81</v>
      </c>
      <c r="D4909" t="str">
        <f t="shared" si="228"/>
        <v>80+ Age Group</v>
      </c>
      <c r="E4909" t="s">
        <v>34</v>
      </c>
      <c r="F4909" t="s">
        <v>34</v>
      </c>
      <c r="G4909" t="s">
        <v>34</v>
      </c>
      <c r="H4909" t="s">
        <v>14</v>
      </c>
      <c r="I4909" t="s">
        <v>21</v>
      </c>
      <c r="J4909" s="5">
        <v>69.010000000000005</v>
      </c>
      <c r="K4909" s="5">
        <v>32.6</v>
      </c>
      <c r="L4909" s="4">
        <f t="shared" si="229"/>
        <v>28.25</v>
      </c>
      <c r="M4909" s="5">
        <f t="shared" si="230"/>
        <v>32.6</v>
      </c>
      <c r="N4909" t="s">
        <v>24</v>
      </c>
      <c r="O4909" t="s">
        <v>34</v>
      </c>
    </row>
    <row r="4910" spans="1:15" x14ac:dyDescent="0.25">
      <c r="A4910">
        <v>38350</v>
      </c>
      <c r="B4910" t="s">
        <v>19</v>
      </c>
      <c r="C4910">
        <v>81</v>
      </c>
      <c r="D4910" t="str">
        <f t="shared" si="228"/>
        <v>80+ Age Group</v>
      </c>
      <c r="E4910" t="s">
        <v>34</v>
      </c>
      <c r="F4910" t="s">
        <v>34</v>
      </c>
      <c r="G4910" t="s">
        <v>13</v>
      </c>
      <c r="H4910" t="s">
        <v>20</v>
      </c>
      <c r="I4910" t="s">
        <v>15</v>
      </c>
      <c r="J4910" s="5">
        <v>63.65</v>
      </c>
      <c r="K4910" s="5">
        <v>23</v>
      </c>
      <c r="L4910" s="4">
        <f t="shared" si="229"/>
        <v>28.25</v>
      </c>
      <c r="M4910" s="5">
        <f t="shared" si="230"/>
        <v>23</v>
      </c>
      <c r="N4910" t="s">
        <v>38</v>
      </c>
      <c r="O4910" t="s">
        <v>34</v>
      </c>
    </row>
    <row r="4911" spans="1:15" x14ac:dyDescent="0.25">
      <c r="A4911">
        <v>40998</v>
      </c>
      <c r="B4911" t="s">
        <v>19</v>
      </c>
      <c r="C4911">
        <v>81</v>
      </c>
      <c r="D4911" t="str">
        <f t="shared" si="228"/>
        <v>80+ Age Group</v>
      </c>
      <c r="E4911" t="s">
        <v>34</v>
      </c>
      <c r="F4911" t="s">
        <v>34</v>
      </c>
      <c r="G4911" t="s">
        <v>13</v>
      </c>
      <c r="H4911" t="s">
        <v>20</v>
      </c>
      <c r="I4911" t="s">
        <v>21</v>
      </c>
      <c r="J4911" s="5">
        <v>58.01</v>
      </c>
      <c r="K4911" s="5">
        <v>27.8</v>
      </c>
      <c r="L4911" s="4">
        <f t="shared" si="229"/>
        <v>28.25</v>
      </c>
      <c r="M4911" s="5">
        <f t="shared" si="230"/>
        <v>27.8</v>
      </c>
      <c r="N4911" t="s">
        <v>24</v>
      </c>
      <c r="O4911" t="s">
        <v>34</v>
      </c>
    </row>
    <row r="4912" spans="1:15" x14ac:dyDescent="0.25">
      <c r="A4912">
        <v>42159</v>
      </c>
      <c r="B4912" t="s">
        <v>19</v>
      </c>
      <c r="C4912">
        <v>81</v>
      </c>
      <c r="D4912" t="str">
        <f t="shared" si="228"/>
        <v>80+ Age Group</v>
      </c>
      <c r="E4912" t="s">
        <v>13</v>
      </c>
      <c r="F4912" t="s">
        <v>34</v>
      </c>
      <c r="G4912" t="s">
        <v>13</v>
      </c>
      <c r="H4912" t="s">
        <v>20</v>
      </c>
      <c r="I4912" t="s">
        <v>15</v>
      </c>
      <c r="J4912" s="5">
        <v>181.23</v>
      </c>
      <c r="K4912" s="5">
        <v>36.700000000000003</v>
      </c>
      <c r="L4912" s="4">
        <f t="shared" si="229"/>
        <v>28.25</v>
      </c>
      <c r="M4912" s="5">
        <f t="shared" si="230"/>
        <v>36.700000000000003</v>
      </c>
      <c r="N4912" t="s">
        <v>24</v>
      </c>
      <c r="O4912" t="s">
        <v>34</v>
      </c>
    </row>
    <row r="4913" spans="1:15" x14ac:dyDescent="0.25">
      <c r="A4913">
        <v>42550</v>
      </c>
      <c r="B4913" t="s">
        <v>19</v>
      </c>
      <c r="C4913">
        <v>81</v>
      </c>
      <c r="D4913" t="str">
        <f t="shared" si="228"/>
        <v>80+ Age Group</v>
      </c>
      <c r="E4913" t="s">
        <v>34</v>
      </c>
      <c r="F4913" t="s">
        <v>34</v>
      </c>
      <c r="G4913" t="s">
        <v>13</v>
      </c>
      <c r="H4913" t="s">
        <v>20</v>
      </c>
      <c r="I4913" t="s">
        <v>21</v>
      </c>
      <c r="J4913" s="5">
        <v>246.34</v>
      </c>
      <c r="K4913" s="5">
        <v>21.1</v>
      </c>
      <c r="L4913" s="4">
        <f t="shared" si="229"/>
        <v>28.25</v>
      </c>
      <c r="M4913" s="5">
        <f t="shared" si="230"/>
        <v>21.1</v>
      </c>
      <c r="N4913" t="s">
        <v>24</v>
      </c>
      <c r="O4913" t="s">
        <v>34</v>
      </c>
    </row>
    <row r="4914" spans="1:15" x14ac:dyDescent="0.25">
      <c r="A4914">
        <v>43397</v>
      </c>
      <c r="B4914" t="s">
        <v>12</v>
      </c>
      <c r="C4914">
        <v>81</v>
      </c>
      <c r="D4914" t="str">
        <f t="shared" si="228"/>
        <v>80+ Age Group</v>
      </c>
      <c r="E4914" t="s">
        <v>34</v>
      </c>
      <c r="F4914" t="s">
        <v>13</v>
      </c>
      <c r="G4914" t="s">
        <v>13</v>
      </c>
      <c r="H4914" t="s">
        <v>20</v>
      </c>
      <c r="I4914" t="s">
        <v>21</v>
      </c>
      <c r="J4914" s="5">
        <v>68.27</v>
      </c>
      <c r="K4914" s="5">
        <v>25</v>
      </c>
      <c r="L4914" s="4">
        <f t="shared" si="229"/>
        <v>28.25</v>
      </c>
      <c r="M4914" s="5">
        <f t="shared" si="230"/>
        <v>25</v>
      </c>
      <c r="N4914" t="s">
        <v>38</v>
      </c>
      <c r="O4914" t="s">
        <v>34</v>
      </c>
    </row>
    <row r="4915" spans="1:15" x14ac:dyDescent="0.25">
      <c r="A4915">
        <v>44873</v>
      </c>
      <c r="B4915" t="s">
        <v>19</v>
      </c>
      <c r="C4915">
        <v>81</v>
      </c>
      <c r="D4915" t="str">
        <f t="shared" si="228"/>
        <v>80+ Age Group</v>
      </c>
      <c r="E4915" t="s">
        <v>34</v>
      </c>
      <c r="F4915" t="s">
        <v>34</v>
      </c>
      <c r="G4915" t="s">
        <v>13</v>
      </c>
      <c r="H4915" t="s">
        <v>20</v>
      </c>
      <c r="I4915" t="s">
        <v>15</v>
      </c>
      <c r="J4915" s="5">
        <v>125.2</v>
      </c>
      <c r="K4915" s="5">
        <v>40</v>
      </c>
      <c r="L4915" s="4">
        <f t="shared" si="229"/>
        <v>28.25</v>
      </c>
      <c r="M4915" s="5">
        <f t="shared" si="230"/>
        <v>40</v>
      </c>
      <c r="N4915" t="s">
        <v>24</v>
      </c>
      <c r="O4915" t="s">
        <v>34</v>
      </c>
    </row>
    <row r="4916" spans="1:15" x14ac:dyDescent="0.25">
      <c r="A4916">
        <v>46653</v>
      </c>
      <c r="B4916" t="s">
        <v>19</v>
      </c>
      <c r="C4916">
        <v>81</v>
      </c>
      <c r="D4916" t="str">
        <f t="shared" si="228"/>
        <v>80+ Age Group</v>
      </c>
      <c r="E4916" t="s">
        <v>13</v>
      </c>
      <c r="F4916" t="s">
        <v>13</v>
      </c>
      <c r="G4916" t="s">
        <v>13</v>
      </c>
      <c r="H4916" t="s">
        <v>14</v>
      </c>
      <c r="I4916" t="s">
        <v>21</v>
      </c>
      <c r="J4916" s="5">
        <v>59.28</v>
      </c>
      <c r="K4916" s="5">
        <v>28.1</v>
      </c>
      <c r="L4916" s="4">
        <f t="shared" si="229"/>
        <v>28.25</v>
      </c>
      <c r="M4916" s="5">
        <f t="shared" si="230"/>
        <v>28.1</v>
      </c>
      <c r="N4916" t="s">
        <v>24</v>
      </c>
      <c r="O4916" t="s">
        <v>34</v>
      </c>
    </row>
    <row r="4917" spans="1:15" x14ac:dyDescent="0.25">
      <c r="A4917">
        <v>47861</v>
      </c>
      <c r="B4917" t="s">
        <v>12</v>
      </c>
      <c r="C4917">
        <v>81</v>
      </c>
      <c r="D4917" t="str">
        <f t="shared" si="228"/>
        <v>80+ Age Group</v>
      </c>
      <c r="E4917" t="s">
        <v>34</v>
      </c>
      <c r="F4917" t="s">
        <v>34</v>
      </c>
      <c r="G4917" t="s">
        <v>13</v>
      </c>
      <c r="H4917" t="s">
        <v>14</v>
      </c>
      <c r="I4917" t="s">
        <v>15</v>
      </c>
      <c r="J4917" s="5">
        <v>165.47</v>
      </c>
      <c r="K4917" s="5">
        <v>28.1</v>
      </c>
      <c r="L4917" s="4">
        <f t="shared" si="229"/>
        <v>28.25</v>
      </c>
      <c r="M4917" s="5">
        <f t="shared" si="230"/>
        <v>28.1</v>
      </c>
      <c r="N4917" t="s">
        <v>38</v>
      </c>
      <c r="O4917" t="s">
        <v>34</v>
      </c>
    </row>
    <row r="4918" spans="1:15" x14ac:dyDescent="0.25">
      <c r="A4918">
        <v>48609</v>
      </c>
      <c r="B4918" t="s">
        <v>19</v>
      </c>
      <c r="C4918">
        <v>81</v>
      </c>
      <c r="D4918" t="str">
        <f t="shared" si="228"/>
        <v>80+ Age Group</v>
      </c>
      <c r="E4918" t="s">
        <v>34</v>
      </c>
      <c r="F4918" t="s">
        <v>13</v>
      </c>
      <c r="G4918" t="s">
        <v>13</v>
      </c>
      <c r="H4918" t="s">
        <v>14</v>
      </c>
      <c r="I4918" t="s">
        <v>21</v>
      </c>
      <c r="J4918" s="5">
        <v>123.49</v>
      </c>
      <c r="K4918" s="5">
        <v>30.7</v>
      </c>
      <c r="L4918" s="4">
        <f t="shared" si="229"/>
        <v>28.25</v>
      </c>
      <c r="M4918" s="5">
        <f t="shared" si="230"/>
        <v>30.7</v>
      </c>
      <c r="N4918" t="s">
        <v>29</v>
      </c>
      <c r="O4918" t="s">
        <v>34</v>
      </c>
    </row>
    <row r="4919" spans="1:15" x14ac:dyDescent="0.25">
      <c r="A4919">
        <v>49270</v>
      </c>
      <c r="B4919" t="s">
        <v>19</v>
      </c>
      <c r="C4919">
        <v>81</v>
      </c>
      <c r="D4919" t="str">
        <f t="shared" si="228"/>
        <v>80+ Age Group</v>
      </c>
      <c r="E4919" t="s">
        <v>34</v>
      </c>
      <c r="F4919" t="s">
        <v>34</v>
      </c>
      <c r="G4919" t="s">
        <v>13</v>
      </c>
      <c r="H4919" t="s">
        <v>14</v>
      </c>
      <c r="I4919" t="s">
        <v>15</v>
      </c>
      <c r="J4919" s="5">
        <v>77.540000000000006</v>
      </c>
      <c r="K4919" s="5">
        <v>33.799999999999997</v>
      </c>
      <c r="L4919" s="4">
        <f t="shared" si="229"/>
        <v>28.25</v>
      </c>
      <c r="M4919" s="5">
        <f t="shared" si="230"/>
        <v>33.799999999999997</v>
      </c>
      <c r="N4919" t="s">
        <v>38</v>
      </c>
      <c r="O4919" t="s">
        <v>34</v>
      </c>
    </row>
    <row r="4920" spans="1:15" x14ac:dyDescent="0.25">
      <c r="A4920">
        <v>49702</v>
      </c>
      <c r="B4920" t="s">
        <v>19</v>
      </c>
      <c r="C4920">
        <v>81</v>
      </c>
      <c r="D4920" t="str">
        <f t="shared" si="228"/>
        <v>80+ Age Group</v>
      </c>
      <c r="E4920" t="s">
        <v>34</v>
      </c>
      <c r="F4920" t="s">
        <v>34</v>
      </c>
      <c r="G4920" t="s">
        <v>13</v>
      </c>
      <c r="H4920" t="s">
        <v>20</v>
      </c>
      <c r="I4920" t="s">
        <v>21</v>
      </c>
      <c r="J4920" s="5">
        <v>101.32</v>
      </c>
      <c r="K4920" s="5">
        <v>29.6</v>
      </c>
      <c r="L4920" s="4">
        <f t="shared" si="229"/>
        <v>28.25</v>
      </c>
      <c r="M4920" s="5">
        <f t="shared" si="230"/>
        <v>29.6</v>
      </c>
      <c r="N4920" t="s">
        <v>18</v>
      </c>
      <c r="O4920" t="s">
        <v>34</v>
      </c>
    </row>
    <row r="4921" spans="1:15" x14ac:dyDescent="0.25">
      <c r="A4921">
        <v>51124</v>
      </c>
      <c r="B4921" t="s">
        <v>12</v>
      </c>
      <c r="C4921">
        <v>81</v>
      </c>
      <c r="D4921" t="str">
        <f t="shared" si="228"/>
        <v>80+ Age Group</v>
      </c>
      <c r="E4921" t="s">
        <v>34</v>
      </c>
      <c r="F4921" t="s">
        <v>34</v>
      </c>
      <c r="G4921" t="s">
        <v>13</v>
      </c>
      <c r="H4921" t="s">
        <v>20</v>
      </c>
      <c r="I4921" t="s">
        <v>15</v>
      </c>
      <c r="J4921" s="5">
        <v>61.1</v>
      </c>
      <c r="K4921" s="5">
        <v>27.6</v>
      </c>
      <c r="L4921" s="4">
        <f t="shared" si="229"/>
        <v>28.25</v>
      </c>
      <c r="M4921" s="5">
        <f t="shared" si="230"/>
        <v>27.6</v>
      </c>
      <c r="N4921" t="s">
        <v>29</v>
      </c>
      <c r="O4921" t="s">
        <v>34</v>
      </c>
    </row>
    <row r="4922" spans="1:15" x14ac:dyDescent="0.25">
      <c r="A4922">
        <v>51169</v>
      </c>
      <c r="B4922" t="s">
        <v>12</v>
      </c>
      <c r="C4922">
        <v>81</v>
      </c>
      <c r="D4922" t="str">
        <f t="shared" si="228"/>
        <v>80+ Age Group</v>
      </c>
      <c r="E4922" t="s">
        <v>34</v>
      </c>
      <c r="F4922" t="s">
        <v>34</v>
      </c>
      <c r="G4922" t="s">
        <v>13</v>
      </c>
      <c r="H4922" t="s">
        <v>14</v>
      </c>
      <c r="I4922" t="s">
        <v>15</v>
      </c>
      <c r="J4922" s="5">
        <v>72.81</v>
      </c>
      <c r="K4922" s="5">
        <v>26.3</v>
      </c>
      <c r="L4922" s="4">
        <f t="shared" si="229"/>
        <v>28.25</v>
      </c>
      <c r="M4922" s="5">
        <f t="shared" si="230"/>
        <v>26.3</v>
      </c>
      <c r="N4922" t="s">
        <v>24</v>
      </c>
      <c r="O4922" t="s">
        <v>13</v>
      </c>
    </row>
    <row r="4923" spans="1:15" x14ac:dyDescent="0.25">
      <c r="A4923">
        <v>52652</v>
      </c>
      <c r="B4923" t="s">
        <v>12</v>
      </c>
      <c r="C4923">
        <v>81</v>
      </c>
      <c r="D4923" t="str">
        <f t="shared" si="228"/>
        <v>80+ Age Group</v>
      </c>
      <c r="E4923" t="s">
        <v>34</v>
      </c>
      <c r="F4923" t="s">
        <v>34</v>
      </c>
      <c r="G4923" t="s">
        <v>13</v>
      </c>
      <c r="H4923" t="s">
        <v>14</v>
      </c>
      <c r="I4923" t="s">
        <v>21</v>
      </c>
      <c r="J4923" s="5">
        <v>135.32</v>
      </c>
      <c r="K4923" s="5">
        <v>35.799999999999997</v>
      </c>
      <c r="L4923" s="4">
        <f t="shared" si="229"/>
        <v>28.25</v>
      </c>
      <c r="M4923" s="5">
        <f t="shared" si="230"/>
        <v>35.799999999999997</v>
      </c>
      <c r="N4923" t="s">
        <v>38</v>
      </c>
      <c r="O4923" t="s">
        <v>34</v>
      </c>
    </row>
    <row r="4924" spans="1:15" x14ac:dyDescent="0.25">
      <c r="A4924">
        <v>54264</v>
      </c>
      <c r="B4924" t="s">
        <v>19</v>
      </c>
      <c r="C4924">
        <v>81</v>
      </c>
      <c r="D4924" t="str">
        <f t="shared" si="228"/>
        <v>80+ Age Group</v>
      </c>
      <c r="E4924" t="s">
        <v>13</v>
      </c>
      <c r="F4924" t="s">
        <v>34</v>
      </c>
      <c r="G4924" t="s">
        <v>13</v>
      </c>
      <c r="H4924" t="s">
        <v>14</v>
      </c>
      <c r="I4924" t="s">
        <v>15</v>
      </c>
      <c r="J4924" s="5">
        <v>58.71</v>
      </c>
      <c r="K4924" s="5">
        <v>34.5</v>
      </c>
      <c r="L4924" s="4">
        <f t="shared" si="229"/>
        <v>28.25</v>
      </c>
      <c r="M4924" s="5">
        <f t="shared" si="230"/>
        <v>34.5</v>
      </c>
      <c r="N4924" t="s">
        <v>24</v>
      </c>
      <c r="O4924" t="s">
        <v>34</v>
      </c>
    </row>
    <row r="4925" spans="1:15" x14ac:dyDescent="0.25">
      <c r="A4925">
        <v>54724</v>
      </c>
      <c r="B4925" t="s">
        <v>19</v>
      </c>
      <c r="C4925">
        <v>81</v>
      </c>
      <c r="D4925" t="str">
        <f t="shared" si="228"/>
        <v>80+ Age Group</v>
      </c>
      <c r="E4925" t="s">
        <v>34</v>
      </c>
      <c r="F4925" t="s">
        <v>34</v>
      </c>
      <c r="G4925" t="s">
        <v>34</v>
      </c>
      <c r="H4925" t="s">
        <v>43</v>
      </c>
      <c r="I4925" t="s">
        <v>15</v>
      </c>
      <c r="J4925" s="5">
        <v>70.3</v>
      </c>
      <c r="K4925" s="5">
        <v>25.8</v>
      </c>
      <c r="L4925" s="4">
        <f t="shared" si="229"/>
        <v>28.25</v>
      </c>
      <c r="M4925" s="5">
        <f t="shared" si="230"/>
        <v>25.8</v>
      </c>
      <c r="N4925" t="s">
        <v>29</v>
      </c>
      <c r="O4925" t="s">
        <v>13</v>
      </c>
    </row>
    <row r="4926" spans="1:15" x14ac:dyDescent="0.25">
      <c r="A4926">
        <v>55138</v>
      </c>
      <c r="B4926" t="s">
        <v>19</v>
      </c>
      <c r="C4926">
        <v>81</v>
      </c>
      <c r="D4926" t="str">
        <f t="shared" si="228"/>
        <v>80+ Age Group</v>
      </c>
      <c r="E4926" t="s">
        <v>34</v>
      </c>
      <c r="F4926" t="s">
        <v>34</v>
      </c>
      <c r="G4926" t="s">
        <v>34</v>
      </c>
      <c r="H4926" t="s">
        <v>20</v>
      </c>
      <c r="I4926" t="s">
        <v>15</v>
      </c>
      <c r="J4926" s="5">
        <v>71.91</v>
      </c>
      <c r="K4926" s="5">
        <v>19.2</v>
      </c>
      <c r="L4926" s="4">
        <f t="shared" si="229"/>
        <v>28.25</v>
      </c>
      <c r="M4926" s="5">
        <f t="shared" si="230"/>
        <v>19.2</v>
      </c>
      <c r="N4926" t="s">
        <v>38</v>
      </c>
      <c r="O4926" t="s">
        <v>34</v>
      </c>
    </row>
    <row r="4927" spans="1:15" x14ac:dyDescent="0.25">
      <c r="A4927">
        <v>56669</v>
      </c>
      <c r="B4927" t="s">
        <v>12</v>
      </c>
      <c r="C4927">
        <v>81</v>
      </c>
      <c r="D4927" t="str">
        <f t="shared" si="228"/>
        <v>80+ Age Group</v>
      </c>
      <c r="E4927" t="s">
        <v>34</v>
      </c>
      <c r="F4927" t="s">
        <v>34</v>
      </c>
      <c r="G4927" t="s">
        <v>13</v>
      </c>
      <c r="H4927" t="s">
        <v>14</v>
      </c>
      <c r="I4927" t="s">
        <v>15</v>
      </c>
      <c r="J4927" s="5">
        <v>186.21</v>
      </c>
      <c r="K4927" s="5">
        <v>29</v>
      </c>
      <c r="L4927" s="4">
        <f t="shared" si="229"/>
        <v>28.25</v>
      </c>
      <c r="M4927" s="5">
        <f t="shared" si="230"/>
        <v>29</v>
      </c>
      <c r="N4927" t="s">
        <v>18</v>
      </c>
      <c r="O4927" t="s">
        <v>13</v>
      </c>
    </row>
    <row r="4928" spans="1:15" x14ac:dyDescent="0.25">
      <c r="A4928">
        <v>56995</v>
      </c>
      <c r="B4928" t="s">
        <v>19</v>
      </c>
      <c r="C4928">
        <v>81</v>
      </c>
      <c r="D4928" t="str">
        <f t="shared" si="228"/>
        <v>80+ Age Group</v>
      </c>
      <c r="E4928" t="s">
        <v>34</v>
      </c>
      <c r="F4928" t="s">
        <v>34</v>
      </c>
      <c r="G4928" t="s">
        <v>13</v>
      </c>
      <c r="H4928" t="s">
        <v>14</v>
      </c>
      <c r="I4928" t="s">
        <v>15</v>
      </c>
      <c r="J4928" s="5">
        <v>82.86</v>
      </c>
      <c r="K4928" s="5">
        <v>25</v>
      </c>
      <c r="L4928" s="4">
        <f t="shared" si="229"/>
        <v>28.25</v>
      </c>
      <c r="M4928" s="5">
        <f t="shared" si="230"/>
        <v>25</v>
      </c>
      <c r="N4928" t="s">
        <v>24</v>
      </c>
      <c r="O4928" t="s">
        <v>34</v>
      </c>
    </row>
    <row r="4929" spans="1:15" x14ac:dyDescent="0.25">
      <c r="A4929">
        <v>57080</v>
      </c>
      <c r="B4929" t="s">
        <v>19</v>
      </c>
      <c r="C4929">
        <v>81</v>
      </c>
      <c r="D4929" t="str">
        <f t="shared" si="228"/>
        <v>80+ Age Group</v>
      </c>
      <c r="E4929" t="s">
        <v>13</v>
      </c>
      <c r="F4929" t="s">
        <v>13</v>
      </c>
      <c r="G4929" t="s">
        <v>13</v>
      </c>
      <c r="H4929" t="s">
        <v>20</v>
      </c>
      <c r="I4929" t="s">
        <v>15</v>
      </c>
      <c r="J4929" s="5">
        <v>59.11</v>
      </c>
      <c r="K4929" s="5">
        <v>20.7</v>
      </c>
      <c r="L4929" s="4">
        <f t="shared" si="229"/>
        <v>28.25</v>
      </c>
      <c r="M4929" s="5">
        <f t="shared" si="230"/>
        <v>20.7</v>
      </c>
      <c r="N4929" t="s">
        <v>18</v>
      </c>
      <c r="O4929" t="s">
        <v>34</v>
      </c>
    </row>
    <row r="4930" spans="1:15" x14ac:dyDescent="0.25">
      <c r="A4930">
        <v>59749</v>
      </c>
      <c r="B4930" t="s">
        <v>12</v>
      </c>
      <c r="C4930">
        <v>81</v>
      </c>
      <c r="D4930" t="str">
        <f t="shared" ref="D4930:D4993" si="231">_xlfn.IFS(
C4930&lt;18,"1–17 Age Group",
C4930&lt;40,"18–39 Age Group",
C4930&lt;60,"40–59 Age Group",
C4930&lt;80,"60–79 Age Group",
TRUE,"80+ Age Group"
)</f>
        <v>80+ Age Group</v>
      </c>
      <c r="E4930" t="s">
        <v>34</v>
      </c>
      <c r="F4930" t="s">
        <v>34</v>
      </c>
      <c r="G4930" t="s">
        <v>13</v>
      </c>
      <c r="H4930" t="s">
        <v>14</v>
      </c>
      <c r="I4930" t="s">
        <v>15</v>
      </c>
      <c r="J4930" s="5">
        <v>234.35</v>
      </c>
      <c r="K4930" s="5">
        <v>25.3</v>
      </c>
      <c r="L4930" s="4">
        <f t="shared" ref="L4930:L4993" si="232">MEDIAN(K:K)</f>
        <v>28.25</v>
      </c>
      <c r="M4930" s="5">
        <f t="shared" ref="M4930:M4996" si="233">IF(K:K="",$L4930,$K4930)</f>
        <v>25.3</v>
      </c>
      <c r="N4930" t="s">
        <v>18</v>
      </c>
      <c r="O4930" t="s">
        <v>34</v>
      </c>
    </row>
    <row r="4931" spans="1:15" x14ac:dyDescent="0.25">
      <c r="A4931">
        <v>60003</v>
      </c>
      <c r="B4931" t="s">
        <v>12</v>
      </c>
      <c r="C4931">
        <v>81</v>
      </c>
      <c r="D4931" t="str">
        <f t="shared" si="231"/>
        <v>80+ Age Group</v>
      </c>
      <c r="E4931" t="s">
        <v>34</v>
      </c>
      <c r="F4931" t="s">
        <v>34</v>
      </c>
      <c r="G4931" t="s">
        <v>13</v>
      </c>
      <c r="H4931" t="s">
        <v>43</v>
      </c>
      <c r="I4931" t="s">
        <v>21</v>
      </c>
      <c r="J4931" s="5">
        <v>89.02</v>
      </c>
      <c r="K4931" s="5">
        <v>26.9</v>
      </c>
      <c r="L4931" s="4">
        <f t="shared" si="232"/>
        <v>28.25</v>
      </c>
      <c r="M4931" s="5">
        <f t="shared" si="233"/>
        <v>26.9</v>
      </c>
      <c r="N4931" t="s">
        <v>24</v>
      </c>
      <c r="O4931" t="s">
        <v>34</v>
      </c>
    </row>
    <row r="4932" spans="1:15" x14ac:dyDescent="0.25">
      <c r="A4932">
        <v>61384</v>
      </c>
      <c r="B4932" t="s">
        <v>12</v>
      </c>
      <c r="C4932">
        <v>81</v>
      </c>
      <c r="D4932" t="str">
        <f t="shared" si="231"/>
        <v>80+ Age Group</v>
      </c>
      <c r="E4932" t="s">
        <v>13</v>
      </c>
      <c r="F4932" t="s">
        <v>34</v>
      </c>
      <c r="G4932" t="s">
        <v>13</v>
      </c>
      <c r="H4932" t="s">
        <v>14</v>
      </c>
      <c r="I4932" t="s">
        <v>15</v>
      </c>
      <c r="J4932" s="5">
        <v>117.77</v>
      </c>
      <c r="K4932" s="5">
        <v>27.1</v>
      </c>
      <c r="L4932" s="4">
        <f t="shared" si="232"/>
        <v>28.25</v>
      </c>
      <c r="M4932" s="5">
        <f t="shared" si="233"/>
        <v>27.1</v>
      </c>
      <c r="N4932" t="s">
        <v>24</v>
      </c>
      <c r="O4932" t="s">
        <v>34</v>
      </c>
    </row>
    <row r="4933" spans="1:15" x14ac:dyDescent="0.25">
      <c r="A4933">
        <v>63836</v>
      </c>
      <c r="B4933" t="s">
        <v>12</v>
      </c>
      <c r="C4933">
        <v>81</v>
      </c>
      <c r="D4933" t="str">
        <f t="shared" si="231"/>
        <v>80+ Age Group</v>
      </c>
      <c r="E4933" t="s">
        <v>13</v>
      </c>
      <c r="F4933" t="s">
        <v>13</v>
      </c>
      <c r="G4933" t="s">
        <v>13</v>
      </c>
      <c r="H4933" t="s">
        <v>43</v>
      </c>
      <c r="I4933" t="s">
        <v>21</v>
      </c>
      <c r="J4933" s="5">
        <v>217.94</v>
      </c>
      <c r="K4933" s="5">
        <v>24.1</v>
      </c>
      <c r="L4933" s="4">
        <f t="shared" si="232"/>
        <v>28.25</v>
      </c>
      <c r="M4933" s="5">
        <f t="shared" si="233"/>
        <v>24.1</v>
      </c>
      <c r="N4933" t="s">
        <v>18</v>
      </c>
      <c r="O4933" t="s">
        <v>34</v>
      </c>
    </row>
    <row r="4934" spans="1:15" x14ac:dyDescent="0.25">
      <c r="A4934">
        <v>64661</v>
      </c>
      <c r="B4934" t="s">
        <v>19</v>
      </c>
      <c r="C4934">
        <v>81</v>
      </c>
      <c r="D4934" t="str">
        <f t="shared" si="231"/>
        <v>80+ Age Group</v>
      </c>
      <c r="E4934" t="s">
        <v>34</v>
      </c>
      <c r="F4934" t="s">
        <v>34</v>
      </c>
      <c r="G4934" t="s">
        <v>34</v>
      </c>
      <c r="H4934" t="s">
        <v>20</v>
      </c>
      <c r="I4934" t="s">
        <v>15</v>
      </c>
      <c r="J4934" s="5">
        <v>57.42</v>
      </c>
      <c r="K4934" s="5">
        <v>33.700000000000003</v>
      </c>
      <c r="L4934" s="4">
        <f t="shared" si="232"/>
        <v>28.25</v>
      </c>
      <c r="M4934" s="5">
        <f t="shared" si="233"/>
        <v>33.700000000000003</v>
      </c>
      <c r="N4934" t="s">
        <v>24</v>
      </c>
      <c r="O4934" t="s">
        <v>34</v>
      </c>
    </row>
    <row r="4935" spans="1:15" x14ac:dyDescent="0.25">
      <c r="A4935">
        <v>65105</v>
      </c>
      <c r="B4935" t="s">
        <v>12</v>
      </c>
      <c r="C4935">
        <v>81</v>
      </c>
      <c r="D4935" t="str">
        <f t="shared" si="231"/>
        <v>80+ Age Group</v>
      </c>
      <c r="E4935" t="s">
        <v>34</v>
      </c>
      <c r="F4935" t="s">
        <v>34</v>
      </c>
      <c r="G4935" t="s">
        <v>13</v>
      </c>
      <c r="H4935" t="s">
        <v>14</v>
      </c>
      <c r="I4935" t="s">
        <v>15</v>
      </c>
      <c r="J4935" s="5">
        <v>213.22</v>
      </c>
      <c r="K4935" s="5">
        <v>26.1</v>
      </c>
      <c r="L4935" s="4">
        <f t="shared" si="232"/>
        <v>28.25</v>
      </c>
      <c r="M4935" s="5">
        <f t="shared" si="233"/>
        <v>26.1</v>
      </c>
      <c r="N4935" t="s">
        <v>38</v>
      </c>
      <c r="O4935" t="s">
        <v>13</v>
      </c>
    </row>
    <row r="4936" spans="1:15" x14ac:dyDescent="0.25">
      <c r="A4936">
        <v>65794</v>
      </c>
      <c r="B4936" t="s">
        <v>19</v>
      </c>
      <c r="C4936">
        <v>81</v>
      </c>
      <c r="D4936" t="str">
        <f t="shared" si="231"/>
        <v>80+ Age Group</v>
      </c>
      <c r="E4936" t="s">
        <v>13</v>
      </c>
      <c r="F4936" t="s">
        <v>34</v>
      </c>
      <c r="G4936" t="s">
        <v>13</v>
      </c>
      <c r="H4936" t="s">
        <v>14</v>
      </c>
      <c r="I4936" t="s">
        <v>21</v>
      </c>
      <c r="J4936" s="5">
        <v>164.77</v>
      </c>
      <c r="K4936" s="5">
        <v>34.5</v>
      </c>
      <c r="L4936" s="4">
        <f t="shared" si="232"/>
        <v>28.25</v>
      </c>
      <c r="M4936" s="5">
        <f t="shared" si="233"/>
        <v>34.5</v>
      </c>
      <c r="N4936" t="s">
        <v>24</v>
      </c>
      <c r="O4936" t="s">
        <v>34</v>
      </c>
    </row>
    <row r="4937" spans="1:15" x14ac:dyDescent="0.25">
      <c r="A4937">
        <v>65955</v>
      </c>
      <c r="B4937" t="s">
        <v>12</v>
      </c>
      <c r="C4937">
        <v>81</v>
      </c>
      <c r="D4937" t="str">
        <f t="shared" si="231"/>
        <v>80+ Age Group</v>
      </c>
      <c r="E4937" t="s">
        <v>13</v>
      </c>
      <c r="F4937" t="s">
        <v>13</v>
      </c>
      <c r="G4937" t="s">
        <v>34</v>
      </c>
      <c r="H4937" t="s">
        <v>14</v>
      </c>
      <c r="I4937" t="s">
        <v>21</v>
      </c>
      <c r="J4937" s="5">
        <v>220.64</v>
      </c>
      <c r="K4937" s="5">
        <v>30</v>
      </c>
      <c r="L4937" s="4">
        <f t="shared" si="232"/>
        <v>28.25</v>
      </c>
      <c r="M4937" s="5">
        <f t="shared" si="233"/>
        <v>30</v>
      </c>
      <c r="N4937" t="s">
        <v>24</v>
      </c>
      <c r="O4937" t="s">
        <v>34</v>
      </c>
    </row>
    <row r="4938" spans="1:15" x14ac:dyDescent="0.25">
      <c r="A4938">
        <v>69284</v>
      </c>
      <c r="B4938" t="s">
        <v>19</v>
      </c>
      <c r="C4938">
        <v>81</v>
      </c>
      <c r="D4938" t="str">
        <f t="shared" si="231"/>
        <v>80+ Age Group</v>
      </c>
      <c r="E4938" t="s">
        <v>13</v>
      </c>
      <c r="F4938" t="s">
        <v>34</v>
      </c>
      <c r="G4938" t="s">
        <v>13</v>
      </c>
      <c r="H4938" t="s">
        <v>20</v>
      </c>
      <c r="I4938" t="s">
        <v>15</v>
      </c>
      <c r="J4938" s="5">
        <v>174.54</v>
      </c>
      <c r="K4938" s="5">
        <v>26.4</v>
      </c>
      <c r="L4938" s="4">
        <f t="shared" si="232"/>
        <v>28.25</v>
      </c>
      <c r="M4938" s="5">
        <f t="shared" si="233"/>
        <v>26.4</v>
      </c>
      <c r="N4938" t="s">
        <v>24</v>
      </c>
      <c r="O4938" t="s">
        <v>34</v>
      </c>
    </row>
    <row r="4939" spans="1:15" x14ac:dyDescent="0.25">
      <c r="A4939">
        <v>69643</v>
      </c>
      <c r="B4939" t="s">
        <v>12</v>
      </c>
      <c r="C4939">
        <v>81</v>
      </c>
      <c r="D4939" t="str">
        <f t="shared" si="231"/>
        <v>80+ Age Group</v>
      </c>
      <c r="E4939" t="s">
        <v>34</v>
      </c>
      <c r="F4939" t="s">
        <v>34</v>
      </c>
      <c r="G4939" t="s">
        <v>13</v>
      </c>
      <c r="H4939" t="s">
        <v>14</v>
      </c>
      <c r="I4939" t="s">
        <v>21</v>
      </c>
      <c r="J4939" s="5">
        <v>59.93</v>
      </c>
      <c r="K4939" s="5">
        <v>28.9</v>
      </c>
      <c r="L4939" s="4">
        <f t="shared" si="232"/>
        <v>28.25</v>
      </c>
      <c r="M4939" s="5">
        <f t="shared" si="233"/>
        <v>28.9</v>
      </c>
      <c r="N4939" t="s">
        <v>18</v>
      </c>
      <c r="O4939" t="s">
        <v>34</v>
      </c>
    </row>
    <row r="4940" spans="1:15" x14ac:dyDescent="0.25">
      <c r="A4940">
        <v>70497</v>
      </c>
      <c r="B4940" t="s">
        <v>19</v>
      </c>
      <c r="C4940">
        <v>81</v>
      </c>
      <c r="D4940" t="str">
        <f t="shared" si="231"/>
        <v>80+ Age Group</v>
      </c>
      <c r="E4940" t="s">
        <v>13</v>
      </c>
      <c r="F4940" t="s">
        <v>13</v>
      </c>
      <c r="G4940" t="s">
        <v>13</v>
      </c>
      <c r="H4940" t="s">
        <v>14</v>
      </c>
      <c r="I4940" t="s">
        <v>21</v>
      </c>
      <c r="J4940" s="5">
        <v>126.34</v>
      </c>
      <c r="K4940" s="5">
        <v>27.4</v>
      </c>
      <c r="L4940" s="4">
        <f t="shared" si="232"/>
        <v>28.25</v>
      </c>
      <c r="M4940" s="5">
        <f t="shared" si="233"/>
        <v>27.4</v>
      </c>
      <c r="N4940" t="s">
        <v>29</v>
      </c>
      <c r="O4940" t="s">
        <v>34</v>
      </c>
    </row>
    <row r="4941" spans="1:15" x14ac:dyDescent="0.25">
      <c r="A4941">
        <v>712</v>
      </c>
      <c r="B4941" t="s">
        <v>19</v>
      </c>
      <c r="C4941">
        <v>82</v>
      </c>
      <c r="D4941" t="str">
        <f t="shared" si="231"/>
        <v>80+ Age Group</v>
      </c>
      <c r="E4941" t="s">
        <v>13</v>
      </c>
      <c r="F4941" t="s">
        <v>13</v>
      </c>
      <c r="G4941" t="s">
        <v>34</v>
      </c>
      <c r="H4941" t="s">
        <v>14</v>
      </c>
      <c r="I4941" t="s">
        <v>21</v>
      </c>
      <c r="J4941" s="5">
        <v>84.03</v>
      </c>
      <c r="K4941" s="5">
        <v>26.5</v>
      </c>
      <c r="L4941" s="4">
        <f t="shared" si="232"/>
        <v>28.25</v>
      </c>
      <c r="M4941" s="5">
        <f t="shared" si="233"/>
        <v>26.5</v>
      </c>
      <c r="N4941" t="s">
        <v>18</v>
      </c>
      <c r="O4941" t="s">
        <v>13</v>
      </c>
    </row>
    <row r="4942" spans="1:15" x14ac:dyDescent="0.25">
      <c r="A4942">
        <v>1460</v>
      </c>
      <c r="B4942" t="s">
        <v>19</v>
      </c>
      <c r="C4942">
        <v>82</v>
      </c>
      <c r="D4942" t="str">
        <f t="shared" si="231"/>
        <v>80+ Age Group</v>
      </c>
      <c r="E4942" t="s">
        <v>34</v>
      </c>
      <c r="F4942" t="s">
        <v>34</v>
      </c>
      <c r="G4942" t="s">
        <v>13</v>
      </c>
      <c r="H4942" t="s">
        <v>14</v>
      </c>
      <c r="I4942" t="s">
        <v>15</v>
      </c>
      <c r="J4942" s="5">
        <v>99.68</v>
      </c>
      <c r="K4942" s="5">
        <v>22.2</v>
      </c>
      <c r="L4942" s="4">
        <f t="shared" si="232"/>
        <v>28.25</v>
      </c>
      <c r="M4942" s="5">
        <f t="shared" si="233"/>
        <v>22.2</v>
      </c>
      <c r="N4942" t="s">
        <v>38</v>
      </c>
      <c r="O4942" t="s">
        <v>34</v>
      </c>
    </row>
    <row r="4943" spans="1:15" x14ac:dyDescent="0.25">
      <c r="A4943">
        <v>4591</v>
      </c>
      <c r="B4943" t="s">
        <v>19</v>
      </c>
      <c r="C4943">
        <v>82</v>
      </c>
      <c r="D4943" t="str">
        <f t="shared" si="231"/>
        <v>80+ Age Group</v>
      </c>
      <c r="E4943" t="s">
        <v>34</v>
      </c>
      <c r="F4943" t="s">
        <v>34</v>
      </c>
      <c r="G4943" t="s">
        <v>13</v>
      </c>
      <c r="H4943" t="s">
        <v>20</v>
      </c>
      <c r="I4943" t="s">
        <v>21</v>
      </c>
      <c r="J4943" s="5">
        <v>117.75</v>
      </c>
      <c r="K4943" s="5">
        <v>29.8</v>
      </c>
      <c r="L4943" s="4">
        <f t="shared" si="232"/>
        <v>28.25</v>
      </c>
      <c r="M4943" s="5">
        <f t="shared" si="233"/>
        <v>29.8</v>
      </c>
      <c r="N4943" t="s">
        <v>24</v>
      </c>
      <c r="O4943" t="s">
        <v>34</v>
      </c>
    </row>
    <row r="4944" spans="1:15" x14ac:dyDescent="0.25">
      <c r="A4944">
        <v>4753</v>
      </c>
      <c r="B4944" t="s">
        <v>12</v>
      </c>
      <c r="C4944">
        <v>82</v>
      </c>
      <c r="D4944" t="str">
        <f t="shared" si="231"/>
        <v>80+ Age Group</v>
      </c>
      <c r="E4944" t="s">
        <v>34</v>
      </c>
      <c r="F4944" t="s">
        <v>13</v>
      </c>
      <c r="G4944" t="s">
        <v>13</v>
      </c>
      <c r="H4944" t="s">
        <v>20</v>
      </c>
      <c r="I4944" t="s">
        <v>15</v>
      </c>
      <c r="J4944" s="5">
        <v>228.92</v>
      </c>
      <c r="K4944" s="5">
        <v>27.9</v>
      </c>
      <c r="L4944" s="4">
        <f t="shared" si="232"/>
        <v>28.25</v>
      </c>
      <c r="M4944" s="5">
        <f t="shared" si="233"/>
        <v>27.9</v>
      </c>
      <c r="N4944" t="s">
        <v>18</v>
      </c>
      <c r="O4944" t="s">
        <v>34</v>
      </c>
    </row>
    <row r="4945" spans="1:15" x14ac:dyDescent="0.25">
      <c r="A4945">
        <v>5387</v>
      </c>
      <c r="B4945" t="s">
        <v>19</v>
      </c>
      <c r="C4945">
        <v>82</v>
      </c>
      <c r="D4945" t="str">
        <f t="shared" si="231"/>
        <v>80+ Age Group</v>
      </c>
      <c r="E4945" t="s">
        <v>34</v>
      </c>
      <c r="F4945" t="s">
        <v>34</v>
      </c>
      <c r="G4945" t="s">
        <v>34</v>
      </c>
      <c r="H4945" t="s">
        <v>14</v>
      </c>
      <c r="I4945" t="s">
        <v>21</v>
      </c>
      <c r="J4945" s="5">
        <v>96.98</v>
      </c>
      <c r="K4945" s="5">
        <v>21.5</v>
      </c>
      <c r="L4945" s="4">
        <f t="shared" si="232"/>
        <v>28.25</v>
      </c>
      <c r="M4945" s="5">
        <f t="shared" si="233"/>
        <v>21.5</v>
      </c>
      <c r="N4945" t="s">
        <v>24</v>
      </c>
      <c r="O4945" t="s">
        <v>34</v>
      </c>
    </row>
    <row r="4946" spans="1:15" x14ac:dyDescent="0.25">
      <c r="A4946">
        <v>7411</v>
      </c>
      <c r="B4946" t="s">
        <v>12</v>
      </c>
      <c r="C4946">
        <v>82</v>
      </c>
      <c r="D4946" t="str">
        <f t="shared" si="231"/>
        <v>80+ Age Group</v>
      </c>
      <c r="E4946" t="s">
        <v>34</v>
      </c>
      <c r="F4946" t="s">
        <v>34</v>
      </c>
      <c r="G4946" t="s">
        <v>13</v>
      </c>
      <c r="H4946" t="s">
        <v>14</v>
      </c>
      <c r="I4946" t="s">
        <v>15</v>
      </c>
      <c r="J4946" s="5">
        <v>214.42</v>
      </c>
      <c r="K4946" s="5">
        <v>33.9</v>
      </c>
      <c r="L4946" s="4">
        <f t="shared" si="232"/>
        <v>28.25</v>
      </c>
      <c r="M4946" s="5">
        <f t="shared" si="233"/>
        <v>33.9</v>
      </c>
      <c r="N4946" t="s">
        <v>18</v>
      </c>
      <c r="O4946" t="s">
        <v>34</v>
      </c>
    </row>
    <row r="4947" spans="1:15" x14ac:dyDescent="0.25">
      <c r="A4947">
        <v>10649</v>
      </c>
      <c r="B4947" t="s">
        <v>19</v>
      </c>
      <c r="C4947">
        <v>82</v>
      </c>
      <c r="D4947" t="str">
        <f t="shared" si="231"/>
        <v>80+ Age Group</v>
      </c>
      <c r="E4947" t="s">
        <v>34</v>
      </c>
      <c r="F4947" t="s">
        <v>34</v>
      </c>
      <c r="G4947" t="s">
        <v>13</v>
      </c>
      <c r="H4947" t="s">
        <v>14</v>
      </c>
      <c r="I4947" t="s">
        <v>15</v>
      </c>
      <c r="J4947" s="5">
        <v>80</v>
      </c>
      <c r="K4947" s="5">
        <v>33.6</v>
      </c>
      <c r="L4947" s="4">
        <f t="shared" si="232"/>
        <v>28.25</v>
      </c>
      <c r="M4947" s="5">
        <f t="shared" si="233"/>
        <v>33.6</v>
      </c>
      <c r="N4947" t="s">
        <v>24</v>
      </c>
      <c r="O4947" t="s">
        <v>34</v>
      </c>
    </row>
    <row r="4948" spans="1:15" x14ac:dyDescent="0.25">
      <c r="A4948">
        <v>11184</v>
      </c>
      <c r="B4948" t="s">
        <v>19</v>
      </c>
      <c r="C4948">
        <v>82</v>
      </c>
      <c r="D4948" t="str">
        <f t="shared" si="231"/>
        <v>80+ Age Group</v>
      </c>
      <c r="E4948" t="s">
        <v>34</v>
      </c>
      <c r="F4948" t="s">
        <v>34</v>
      </c>
      <c r="G4948" t="s">
        <v>13</v>
      </c>
      <c r="H4948" t="s">
        <v>20</v>
      </c>
      <c r="I4948" t="s">
        <v>21</v>
      </c>
      <c r="J4948" s="5">
        <v>211.58</v>
      </c>
      <c r="K4948" s="5">
        <v>36.9</v>
      </c>
      <c r="L4948" s="4">
        <f t="shared" si="232"/>
        <v>28.25</v>
      </c>
      <c r="M4948" s="5">
        <f t="shared" si="233"/>
        <v>36.9</v>
      </c>
      <c r="N4948" t="s">
        <v>24</v>
      </c>
      <c r="O4948" t="s">
        <v>34</v>
      </c>
    </row>
    <row r="4949" spans="1:15" x14ac:dyDescent="0.25">
      <c r="A4949">
        <v>11327</v>
      </c>
      <c r="B4949" t="s">
        <v>19</v>
      </c>
      <c r="C4949">
        <v>82</v>
      </c>
      <c r="D4949" t="str">
        <f t="shared" si="231"/>
        <v>80+ Age Group</v>
      </c>
      <c r="E4949" t="s">
        <v>34</v>
      </c>
      <c r="F4949" t="s">
        <v>34</v>
      </c>
      <c r="G4949" t="s">
        <v>13</v>
      </c>
      <c r="H4949" t="s">
        <v>20</v>
      </c>
      <c r="I4949" t="s">
        <v>15</v>
      </c>
      <c r="J4949" s="5">
        <v>79.959999999999994</v>
      </c>
      <c r="K4949" s="5">
        <v>27</v>
      </c>
      <c r="L4949" s="4">
        <f t="shared" si="232"/>
        <v>28.25</v>
      </c>
      <c r="M4949" s="5">
        <f t="shared" si="233"/>
        <v>27</v>
      </c>
      <c r="N4949" t="s">
        <v>18</v>
      </c>
      <c r="O4949" t="s">
        <v>34</v>
      </c>
    </row>
    <row r="4950" spans="1:15" x14ac:dyDescent="0.25">
      <c r="A4950">
        <v>16812</v>
      </c>
      <c r="B4950" t="s">
        <v>19</v>
      </c>
      <c r="C4950">
        <v>82</v>
      </c>
      <c r="D4950" t="str">
        <f t="shared" si="231"/>
        <v>80+ Age Group</v>
      </c>
      <c r="E4950" t="s">
        <v>34</v>
      </c>
      <c r="F4950" t="s">
        <v>13</v>
      </c>
      <c r="G4950" t="s">
        <v>13</v>
      </c>
      <c r="H4950" t="s">
        <v>20</v>
      </c>
      <c r="I4950" t="s">
        <v>21</v>
      </c>
      <c r="J4950" s="5">
        <v>229.58</v>
      </c>
      <c r="K4950" s="5">
        <v>23.7</v>
      </c>
      <c r="L4950" s="4">
        <f t="shared" si="232"/>
        <v>28.25</v>
      </c>
      <c r="M4950" s="5">
        <f t="shared" si="233"/>
        <v>23.7</v>
      </c>
      <c r="N4950" t="s">
        <v>38</v>
      </c>
      <c r="O4950" t="s">
        <v>34</v>
      </c>
    </row>
    <row r="4951" spans="1:15" x14ac:dyDescent="0.25">
      <c r="A4951">
        <v>17893</v>
      </c>
      <c r="B4951" t="s">
        <v>19</v>
      </c>
      <c r="C4951">
        <v>82</v>
      </c>
      <c r="D4951" t="str">
        <f t="shared" si="231"/>
        <v>80+ Age Group</v>
      </c>
      <c r="E4951" t="s">
        <v>34</v>
      </c>
      <c r="F4951" t="s">
        <v>34</v>
      </c>
      <c r="G4951" t="s">
        <v>13</v>
      </c>
      <c r="H4951" t="s">
        <v>20</v>
      </c>
      <c r="I4951" t="s">
        <v>15</v>
      </c>
      <c r="J4951" s="5">
        <v>84.78</v>
      </c>
      <c r="K4951" s="5">
        <v>33.6</v>
      </c>
      <c r="L4951" s="4">
        <f t="shared" si="232"/>
        <v>28.25</v>
      </c>
      <c r="M4951" s="5">
        <f t="shared" si="233"/>
        <v>33.6</v>
      </c>
      <c r="N4951" t="s">
        <v>18</v>
      </c>
      <c r="O4951" t="s">
        <v>34</v>
      </c>
    </row>
    <row r="4952" spans="1:15" x14ac:dyDescent="0.25">
      <c r="A4952">
        <v>19191</v>
      </c>
      <c r="B4952" t="s">
        <v>12</v>
      </c>
      <c r="C4952">
        <v>82</v>
      </c>
      <c r="D4952" t="str">
        <f t="shared" si="231"/>
        <v>80+ Age Group</v>
      </c>
      <c r="E4952" t="s">
        <v>34</v>
      </c>
      <c r="F4952" t="s">
        <v>34</v>
      </c>
      <c r="G4952" t="s">
        <v>13</v>
      </c>
      <c r="H4952" t="s">
        <v>14</v>
      </c>
      <c r="I4952" t="s">
        <v>15</v>
      </c>
      <c r="J4952" s="5">
        <v>217.57</v>
      </c>
      <c r="K4952" s="5">
        <v>33.5</v>
      </c>
      <c r="L4952" s="4">
        <f t="shared" si="232"/>
        <v>28.25</v>
      </c>
      <c r="M4952" s="5">
        <f t="shared" si="233"/>
        <v>33.5</v>
      </c>
      <c r="N4952" t="s">
        <v>18</v>
      </c>
      <c r="O4952" t="s">
        <v>34</v>
      </c>
    </row>
    <row r="4953" spans="1:15" x14ac:dyDescent="0.25">
      <c r="A4953">
        <v>19271</v>
      </c>
      <c r="B4953" t="s">
        <v>19</v>
      </c>
      <c r="C4953">
        <v>82</v>
      </c>
      <c r="D4953" t="str">
        <f t="shared" si="231"/>
        <v>80+ Age Group</v>
      </c>
      <c r="E4953" t="s">
        <v>13</v>
      </c>
      <c r="F4953" t="s">
        <v>13</v>
      </c>
      <c r="G4953" t="s">
        <v>13</v>
      </c>
      <c r="H4953" t="s">
        <v>20</v>
      </c>
      <c r="I4953" t="s">
        <v>15</v>
      </c>
      <c r="J4953" s="5">
        <v>101.56</v>
      </c>
      <c r="K4953" s="5">
        <v>31.5</v>
      </c>
      <c r="L4953" s="4">
        <f t="shared" si="232"/>
        <v>28.25</v>
      </c>
      <c r="M4953" s="5">
        <f t="shared" si="233"/>
        <v>31.5</v>
      </c>
      <c r="N4953" t="s">
        <v>24</v>
      </c>
      <c r="O4953" t="s">
        <v>34</v>
      </c>
    </row>
    <row r="4954" spans="1:15" x14ac:dyDescent="0.25">
      <c r="A4954">
        <v>20439</v>
      </c>
      <c r="B4954" t="s">
        <v>12</v>
      </c>
      <c r="C4954">
        <v>82</v>
      </c>
      <c r="D4954" t="str">
        <f t="shared" si="231"/>
        <v>80+ Age Group</v>
      </c>
      <c r="E4954" t="s">
        <v>34</v>
      </c>
      <c r="F4954" t="s">
        <v>13</v>
      </c>
      <c r="G4954" t="s">
        <v>13</v>
      </c>
      <c r="H4954" t="s">
        <v>43</v>
      </c>
      <c r="I4954" t="s">
        <v>21</v>
      </c>
      <c r="J4954" s="5">
        <v>103.68</v>
      </c>
      <c r="K4954" s="5">
        <v>25</v>
      </c>
      <c r="L4954" s="4">
        <f t="shared" si="232"/>
        <v>28.25</v>
      </c>
      <c r="M4954" s="5">
        <f t="shared" si="233"/>
        <v>25</v>
      </c>
      <c r="N4954" t="s">
        <v>24</v>
      </c>
      <c r="O4954" t="s">
        <v>13</v>
      </c>
    </row>
    <row r="4955" spans="1:15" x14ac:dyDescent="0.25">
      <c r="A4955">
        <v>21830</v>
      </c>
      <c r="B4955" t="s">
        <v>19</v>
      </c>
      <c r="C4955">
        <v>82</v>
      </c>
      <c r="D4955" t="str">
        <f t="shared" si="231"/>
        <v>80+ Age Group</v>
      </c>
      <c r="E4955" t="s">
        <v>34</v>
      </c>
      <c r="F4955" t="s">
        <v>34</v>
      </c>
      <c r="G4955" t="s">
        <v>13</v>
      </c>
      <c r="H4955" t="s">
        <v>14</v>
      </c>
      <c r="I4955" t="s">
        <v>15</v>
      </c>
      <c r="J4955" s="5">
        <v>82.63</v>
      </c>
      <c r="K4955" s="5">
        <v>17.899999999999999</v>
      </c>
      <c r="L4955" s="4">
        <f t="shared" si="232"/>
        <v>28.25</v>
      </c>
      <c r="M4955" s="5">
        <f t="shared" si="233"/>
        <v>17.899999999999999</v>
      </c>
      <c r="N4955" t="s">
        <v>29</v>
      </c>
      <c r="O4955" t="s">
        <v>34</v>
      </c>
    </row>
    <row r="4956" spans="1:15" x14ac:dyDescent="0.25">
      <c r="A4956">
        <v>22853</v>
      </c>
      <c r="B4956" t="s">
        <v>12</v>
      </c>
      <c r="C4956">
        <v>82</v>
      </c>
      <c r="D4956" t="str">
        <f t="shared" si="231"/>
        <v>80+ Age Group</v>
      </c>
      <c r="E4956" t="s">
        <v>34</v>
      </c>
      <c r="F4956" t="s">
        <v>34</v>
      </c>
      <c r="G4956" t="s">
        <v>34</v>
      </c>
      <c r="H4956" t="s">
        <v>20</v>
      </c>
      <c r="I4956" t="s">
        <v>21</v>
      </c>
      <c r="J4956" s="5">
        <v>106.43</v>
      </c>
      <c r="K4956" s="5">
        <v>27</v>
      </c>
      <c r="L4956" s="4">
        <f t="shared" si="232"/>
        <v>28.25</v>
      </c>
      <c r="M4956" s="5">
        <f t="shared" si="233"/>
        <v>27</v>
      </c>
      <c r="N4956" t="s">
        <v>29</v>
      </c>
      <c r="O4956" t="s">
        <v>34</v>
      </c>
    </row>
    <row r="4957" spans="1:15" x14ac:dyDescent="0.25">
      <c r="A4957">
        <v>23031</v>
      </c>
      <c r="B4957" t="s">
        <v>12</v>
      </c>
      <c r="C4957">
        <v>82</v>
      </c>
      <c r="D4957" t="str">
        <f t="shared" si="231"/>
        <v>80+ Age Group</v>
      </c>
      <c r="E4957" t="s">
        <v>34</v>
      </c>
      <c r="F4957" t="s">
        <v>34</v>
      </c>
      <c r="G4957" t="s">
        <v>13</v>
      </c>
      <c r="H4957" t="s">
        <v>20</v>
      </c>
      <c r="I4957" t="s">
        <v>21</v>
      </c>
      <c r="J4957" s="5">
        <v>85.29</v>
      </c>
      <c r="K4957" s="5">
        <v>27</v>
      </c>
      <c r="L4957" s="4">
        <f t="shared" si="232"/>
        <v>28.25</v>
      </c>
      <c r="M4957" s="5">
        <f t="shared" si="233"/>
        <v>27</v>
      </c>
      <c r="N4957" t="s">
        <v>24</v>
      </c>
      <c r="O4957" t="s">
        <v>34</v>
      </c>
    </row>
    <row r="4958" spans="1:15" x14ac:dyDescent="0.25">
      <c r="A4958">
        <v>24289</v>
      </c>
      <c r="B4958" t="s">
        <v>12</v>
      </c>
      <c r="C4958">
        <v>82</v>
      </c>
      <c r="D4958" t="str">
        <f t="shared" si="231"/>
        <v>80+ Age Group</v>
      </c>
      <c r="E4958" t="s">
        <v>34</v>
      </c>
      <c r="F4958" t="s">
        <v>34</v>
      </c>
      <c r="G4958" t="s">
        <v>13</v>
      </c>
      <c r="H4958" t="s">
        <v>14</v>
      </c>
      <c r="I4958" t="s">
        <v>15</v>
      </c>
      <c r="J4958" s="5">
        <v>89.83</v>
      </c>
      <c r="K4958" s="5">
        <v>24.7</v>
      </c>
      <c r="L4958" s="4">
        <f t="shared" si="232"/>
        <v>28.25</v>
      </c>
      <c r="M4958" s="5">
        <f t="shared" si="233"/>
        <v>24.7</v>
      </c>
      <c r="N4958" t="s">
        <v>29</v>
      </c>
      <c r="O4958" t="s">
        <v>34</v>
      </c>
    </row>
    <row r="4959" spans="1:15" x14ac:dyDescent="0.25">
      <c r="A4959">
        <v>24437</v>
      </c>
      <c r="B4959" t="s">
        <v>19</v>
      </c>
      <c r="C4959">
        <v>82</v>
      </c>
      <c r="D4959" t="str">
        <f t="shared" si="231"/>
        <v>80+ Age Group</v>
      </c>
      <c r="E4959" t="s">
        <v>34</v>
      </c>
      <c r="F4959" t="s">
        <v>34</v>
      </c>
      <c r="G4959" t="s">
        <v>13</v>
      </c>
      <c r="H4959" t="s">
        <v>14</v>
      </c>
      <c r="I4959" t="s">
        <v>21</v>
      </c>
      <c r="J4959" s="5">
        <v>96.63</v>
      </c>
      <c r="K4959" s="5">
        <v>26.5</v>
      </c>
      <c r="L4959" s="4">
        <f t="shared" si="232"/>
        <v>28.25</v>
      </c>
      <c r="M4959" s="5">
        <f t="shared" si="233"/>
        <v>26.5</v>
      </c>
      <c r="N4959" t="s">
        <v>38</v>
      </c>
      <c r="O4959" t="s">
        <v>34</v>
      </c>
    </row>
    <row r="4960" spans="1:15" x14ac:dyDescent="0.25">
      <c r="A4960">
        <v>25510</v>
      </c>
      <c r="B4960" t="s">
        <v>12</v>
      </c>
      <c r="C4960">
        <v>82</v>
      </c>
      <c r="D4960" t="str">
        <f t="shared" si="231"/>
        <v>80+ Age Group</v>
      </c>
      <c r="E4960" t="s">
        <v>34</v>
      </c>
      <c r="F4960" t="s">
        <v>34</v>
      </c>
      <c r="G4960" t="s">
        <v>13</v>
      </c>
      <c r="H4960" t="s">
        <v>20</v>
      </c>
      <c r="I4960" t="s">
        <v>15</v>
      </c>
      <c r="J4960" s="5">
        <v>111.81</v>
      </c>
      <c r="K4960" s="5">
        <v>19.8</v>
      </c>
      <c r="L4960" s="4">
        <f t="shared" si="232"/>
        <v>28.25</v>
      </c>
      <c r="M4960" s="5">
        <f t="shared" si="233"/>
        <v>19.8</v>
      </c>
      <c r="N4960" t="s">
        <v>18</v>
      </c>
      <c r="O4960" t="s">
        <v>34</v>
      </c>
    </row>
    <row r="4961" spans="1:15" x14ac:dyDescent="0.25">
      <c r="A4961">
        <v>25883</v>
      </c>
      <c r="B4961" t="s">
        <v>19</v>
      </c>
      <c r="C4961">
        <v>82</v>
      </c>
      <c r="D4961" t="str">
        <f t="shared" si="231"/>
        <v>80+ Age Group</v>
      </c>
      <c r="E4961" t="s">
        <v>13</v>
      </c>
      <c r="F4961" t="s">
        <v>34</v>
      </c>
      <c r="G4961" t="s">
        <v>13</v>
      </c>
      <c r="H4961" t="s">
        <v>20</v>
      </c>
      <c r="I4961" t="s">
        <v>15</v>
      </c>
      <c r="J4961" s="5">
        <v>77.319999999999993</v>
      </c>
      <c r="K4961" s="5">
        <v>24.8</v>
      </c>
      <c r="L4961" s="4">
        <f t="shared" si="232"/>
        <v>28.25</v>
      </c>
      <c r="M4961" s="5">
        <f t="shared" si="233"/>
        <v>24.8</v>
      </c>
      <c r="N4961" t="s">
        <v>38</v>
      </c>
      <c r="O4961" t="s">
        <v>34</v>
      </c>
    </row>
    <row r="4962" spans="1:15" x14ac:dyDescent="0.25">
      <c r="A4962">
        <v>27596</v>
      </c>
      <c r="B4962" t="s">
        <v>19</v>
      </c>
      <c r="C4962">
        <v>82</v>
      </c>
      <c r="D4962" t="str">
        <f t="shared" si="231"/>
        <v>80+ Age Group</v>
      </c>
      <c r="E4962" t="s">
        <v>13</v>
      </c>
      <c r="F4962" t="s">
        <v>34</v>
      </c>
      <c r="G4962" t="s">
        <v>13</v>
      </c>
      <c r="H4962" t="s">
        <v>14</v>
      </c>
      <c r="I4962" t="s">
        <v>15</v>
      </c>
      <c r="J4962" s="5">
        <v>115.71</v>
      </c>
      <c r="K4962" s="5">
        <v>31.1</v>
      </c>
      <c r="L4962" s="4">
        <f t="shared" si="232"/>
        <v>28.25</v>
      </c>
      <c r="M4962" s="5">
        <f t="shared" si="233"/>
        <v>31.1</v>
      </c>
      <c r="N4962" t="s">
        <v>18</v>
      </c>
      <c r="O4962" t="s">
        <v>34</v>
      </c>
    </row>
    <row r="4963" spans="1:15" x14ac:dyDescent="0.25">
      <c r="A4963">
        <v>27705</v>
      </c>
      <c r="B4963" t="s">
        <v>19</v>
      </c>
      <c r="C4963">
        <v>82</v>
      </c>
      <c r="D4963" t="str">
        <f t="shared" si="231"/>
        <v>80+ Age Group</v>
      </c>
      <c r="E4963" t="s">
        <v>34</v>
      </c>
      <c r="F4963" t="s">
        <v>13</v>
      </c>
      <c r="G4963" t="s">
        <v>13</v>
      </c>
      <c r="H4963" t="s">
        <v>20</v>
      </c>
      <c r="I4963" t="s">
        <v>21</v>
      </c>
      <c r="J4963" s="5">
        <v>88.6</v>
      </c>
      <c r="K4963" s="5">
        <v>32.5</v>
      </c>
      <c r="L4963" s="4">
        <f t="shared" si="232"/>
        <v>28.25</v>
      </c>
      <c r="M4963" s="5">
        <f t="shared" si="233"/>
        <v>32.5</v>
      </c>
      <c r="N4963" t="s">
        <v>38</v>
      </c>
      <c r="O4963" t="s">
        <v>34</v>
      </c>
    </row>
    <row r="4964" spans="1:15" x14ac:dyDescent="0.25">
      <c r="A4964">
        <v>28247</v>
      </c>
      <c r="B4964" t="s">
        <v>12</v>
      </c>
      <c r="C4964">
        <v>82</v>
      </c>
      <c r="D4964" t="str">
        <f t="shared" si="231"/>
        <v>80+ Age Group</v>
      </c>
      <c r="E4964" t="s">
        <v>34</v>
      </c>
      <c r="F4964" t="s">
        <v>34</v>
      </c>
      <c r="G4964" t="s">
        <v>34</v>
      </c>
      <c r="H4964" t="s">
        <v>20</v>
      </c>
      <c r="I4964" t="s">
        <v>15</v>
      </c>
      <c r="J4964" s="5">
        <v>101.57</v>
      </c>
      <c r="K4964" s="5">
        <v>24.3</v>
      </c>
      <c r="L4964" s="4">
        <f t="shared" si="232"/>
        <v>28.25</v>
      </c>
      <c r="M4964" s="5">
        <f t="shared" si="233"/>
        <v>24.3</v>
      </c>
      <c r="N4964" t="s">
        <v>29</v>
      </c>
      <c r="O4964" t="s">
        <v>34</v>
      </c>
    </row>
    <row r="4965" spans="1:15" x14ac:dyDescent="0.25">
      <c r="A4965">
        <v>30184</v>
      </c>
      <c r="B4965" t="s">
        <v>12</v>
      </c>
      <c r="C4965">
        <v>82</v>
      </c>
      <c r="D4965" t="str">
        <f t="shared" si="231"/>
        <v>80+ Age Group</v>
      </c>
      <c r="E4965" t="s">
        <v>34</v>
      </c>
      <c r="F4965" t="s">
        <v>34</v>
      </c>
      <c r="G4965" t="s">
        <v>13</v>
      </c>
      <c r="H4965" t="s">
        <v>14</v>
      </c>
      <c r="I4965" t="s">
        <v>21</v>
      </c>
      <c r="J4965" s="5">
        <v>86.62</v>
      </c>
      <c r="K4965" s="5">
        <v>29.5</v>
      </c>
      <c r="L4965" s="4">
        <f t="shared" si="232"/>
        <v>28.25</v>
      </c>
      <c r="M4965" s="5">
        <f t="shared" si="233"/>
        <v>29.5</v>
      </c>
      <c r="N4965" t="s">
        <v>18</v>
      </c>
      <c r="O4965" t="s">
        <v>13</v>
      </c>
    </row>
    <row r="4966" spans="1:15" x14ac:dyDescent="0.25">
      <c r="A4966">
        <v>31344</v>
      </c>
      <c r="B4966" t="s">
        <v>12</v>
      </c>
      <c r="C4966">
        <v>82</v>
      </c>
      <c r="D4966" t="str">
        <f t="shared" si="231"/>
        <v>80+ Age Group</v>
      </c>
      <c r="E4966" t="s">
        <v>34</v>
      </c>
      <c r="F4966" t="s">
        <v>34</v>
      </c>
      <c r="G4966" t="s">
        <v>13</v>
      </c>
      <c r="H4966" t="s">
        <v>20</v>
      </c>
      <c r="I4966" t="s">
        <v>15</v>
      </c>
      <c r="J4966" s="5">
        <v>214.51</v>
      </c>
      <c r="K4966" s="5">
        <v>24</v>
      </c>
      <c r="L4966" s="4">
        <f t="shared" si="232"/>
        <v>28.25</v>
      </c>
      <c r="M4966" s="5">
        <f t="shared" si="233"/>
        <v>24</v>
      </c>
      <c r="N4966" t="s">
        <v>18</v>
      </c>
      <c r="O4966" t="s">
        <v>34</v>
      </c>
    </row>
    <row r="4967" spans="1:15" x14ac:dyDescent="0.25">
      <c r="A4967">
        <v>32452</v>
      </c>
      <c r="B4967" t="s">
        <v>19</v>
      </c>
      <c r="C4967">
        <v>82</v>
      </c>
      <c r="D4967" t="str">
        <f t="shared" si="231"/>
        <v>80+ Age Group</v>
      </c>
      <c r="E4967" t="s">
        <v>34</v>
      </c>
      <c r="F4967" t="s">
        <v>13</v>
      </c>
      <c r="G4967" t="s">
        <v>13</v>
      </c>
      <c r="H4967" t="s">
        <v>20</v>
      </c>
      <c r="I4967" t="s">
        <v>21</v>
      </c>
      <c r="J4967" s="5">
        <v>211.88</v>
      </c>
      <c r="K4967" s="5">
        <v>28.7</v>
      </c>
      <c r="L4967" s="4">
        <f t="shared" si="232"/>
        <v>28.25</v>
      </c>
      <c r="M4967" s="5">
        <f t="shared" si="233"/>
        <v>28.7</v>
      </c>
      <c r="N4967" t="s">
        <v>24</v>
      </c>
      <c r="O4967" t="s">
        <v>34</v>
      </c>
    </row>
    <row r="4968" spans="1:15" x14ac:dyDescent="0.25">
      <c r="A4968">
        <v>34496</v>
      </c>
      <c r="B4968" t="s">
        <v>19</v>
      </c>
      <c r="C4968">
        <v>82</v>
      </c>
      <c r="D4968" t="str">
        <f t="shared" si="231"/>
        <v>80+ Age Group</v>
      </c>
      <c r="E4968" t="s">
        <v>34</v>
      </c>
      <c r="F4968" t="s">
        <v>34</v>
      </c>
      <c r="G4968" t="s">
        <v>13</v>
      </c>
      <c r="H4968" t="s">
        <v>14</v>
      </c>
      <c r="I4968" t="s">
        <v>15</v>
      </c>
      <c r="J4968" s="5">
        <v>253.16</v>
      </c>
      <c r="K4968" s="5">
        <v>47.5</v>
      </c>
      <c r="L4968" s="4">
        <f t="shared" si="232"/>
        <v>28.25</v>
      </c>
      <c r="M4968" s="5">
        <f t="shared" si="233"/>
        <v>47.5</v>
      </c>
      <c r="N4968" t="s">
        <v>38</v>
      </c>
      <c r="O4968" t="s">
        <v>34</v>
      </c>
    </row>
    <row r="4969" spans="1:15" x14ac:dyDescent="0.25">
      <c r="A4969">
        <v>34543</v>
      </c>
      <c r="B4969" t="s">
        <v>19</v>
      </c>
      <c r="C4969">
        <v>82</v>
      </c>
      <c r="D4969" t="str">
        <f t="shared" si="231"/>
        <v>80+ Age Group</v>
      </c>
      <c r="E4969" t="s">
        <v>34</v>
      </c>
      <c r="F4969" t="s">
        <v>34</v>
      </c>
      <c r="G4969" t="s">
        <v>13</v>
      </c>
      <c r="H4969" t="s">
        <v>20</v>
      </c>
      <c r="I4969" t="s">
        <v>21</v>
      </c>
      <c r="J4969" s="5">
        <v>84.42</v>
      </c>
      <c r="K4969" s="5">
        <v>25.7</v>
      </c>
      <c r="L4969" s="4">
        <f t="shared" si="232"/>
        <v>28.25</v>
      </c>
      <c r="M4969" s="5">
        <f t="shared" si="233"/>
        <v>25.7</v>
      </c>
      <c r="N4969" t="s">
        <v>38</v>
      </c>
      <c r="O4969" t="s">
        <v>34</v>
      </c>
    </row>
    <row r="4970" spans="1:15" x14ac:dyDescent="0.25">
      <c r="A4970">
        <v>37132</v>
      </c>
      <c r="B4970" t="s">
        <v>12</v>
      </c>
      <c r="C4970">
        <v>82</v>
      </c>
      <c r="D4970" t="str">
        <f t="shared" si="231"/>
        <v>80+ Age Group</v>
      </c>
      <c r="E4970" t="s">
        <v>34</v>
      </c>
      <c r="F4970" t="s">
        <v>34</v>
      </c>
      <c r="G4970" t="s">
        <v>13</v>
      </c>
      <c r="H4970" t="s">
        <v>43</v>
      </c>
      <c r="I4970" t="s">
        <v>15</v>
      </c>
      <c r="J4970" s="5">
        <v>200.59</v>
      </c>
      <c r="K4970" s="5">
        <v>29</v>
      </c>
      <c r="L4970" s="4">
        <f t="shared" si="232"/>
        <v>28.25</v>
      </c>
      <c r="M4970" s="5">
        <f t="shared" si="233"/>
        <v>29</v>
      </c>
      <c r="N4970" t="s">
        <v>18</v>
      </c>
      <c r="O4970" t="s">
        <v>13</v>
      </c>
    </row>
    <row r="4971" spans="1:15" x14ac:dyDescent="0.25">
      <c r="A4971">
        <v>38078</v>
      </c>
      <c r="B4971" t="s">
        <v>19</v>
      </c>
      <c r="C4971">
        <v>82</v>
      </c>
      <c r="D4971" t="str">
        <f t="shared" si="231"/>
        <v>80+ Age Group</v>
      </c>
      <c r="E4971" t="s">
        <v>13</v>
      </c>
      <c r="F4971" t="s">
        <v>13</v>
      </c>
      <c r="G4971" t="s">
        <v>13</v>
      </c>
      <c r="H4971" t="s">
        <v>14</v>
      </c>
      <c r="I4971" t="s">
        <v>15</v>
      </c>
      <c r="J4971" s="5">
        <v>73.19</v>
      </c>
      <c r="K4971" s="5">
        <v>33.5</v>
      </c>
      <c r="L4971" s="4">
        <f t="shared" si="232"/>
        <v>28.25</v>
      </c>
      <c r="M4971" s="5">
        <f t="shared" si="233"/>
        <v>33.5</v>
      </c>
      <c r="N4971" t="s">
        <v>24</v>
      </c>
      <c r="O4971" t="s">
        <v>34</v>
      </c>
    </row>
    <row r="4972" spans="1:15" x14ac:dyDescent="0.25">
      <c r="A4972">
        <v>38829</v>
      </c>
      <c r="B4972" t="s">
        <v>19</v>
      </c>
      <c r="C4972">
        <v>82</v>
      </c>
      <c r="D4972" t="str">
        <f t="shared" si="231"/>
        <v>80+ Age Group</v>
      </c>
      <c r="E4972" t="s">
        <v>34</v>
      </c>
      <c r="F4972" t="s">
        <v>34</v>
      </c>
      <c r="G4972" t="s">
        <v>13</v>
      </c>
      <c r="H4972" t="s">
        <v>14</v>
      </c>
      <c r="I4972" t="s">
        <v>21</v>
      </c>
      <c r="J4972" s="5">
        <v>59.32</v>
      </c>
      <c r="K4972" s="5">
        <v>33.200000000000003</v>
      </c>
      <c r="L4972" s="4">
        <f t="shared" si="232"/>
        <v>28.25</v>
      </c>
      <c r="M4972" s="5">
        <f t="shared" si="233"/>
        <v>33.200000000000003</v>
      </c>
      <c r="N4972" t="s">
        <v>24</v>
      </c>
      <c r="O4972" t="s">
        <v>13</v>
      </c>
    </row>
    <row r="4973" spans="1:15" x14ac:dyDescent="0.25">
      <c r="A4973">
        <v>39120</v>
      </c>
      <c r="B4973" t="s">
        <v>19</v>
      </c>
      <c r="C4973">
        <v>82</v>
      </c>
      <c r="D4973" t="str">
        <f t="shared" si="231"/>
        <v>80+ Age Group</v>
      </c>
      <c r="E4973" t="s">
        <v>34</v>
      </c>
      <c r="F4973" t="s">
        <v>34</v>
      </c>
      <c r="G4973" t="s">
        <v>34</v>
      </c>
      <c r="H4973" t="s">
        <v>20</v>
      </c>
      <c r="I4973" t="s">
        <v>15</v>
      </c>
      <c r="J4973" s="5">
        <v>82.21</v>
      </c>
      <c r="K4973" s="5">
        <v>26</v>
      </c>
      <c r="L4973" s="4">
        <f t="shared" si="232"/>
        <v>28.25</v>
      </c>
      <c r="M4973" s="5">
        <f t="shared" si="233"/>
        <v>26</v>
      </c>
      <c r="N4973" t="s">
        <v>24</v>
      </c>
      <c r="O4973" t="s">
        <v>34</v>
      </c>
    </row>
    <row r="4974" spans="1:15" x14ac:dyDescent="0.25">
      <c r="A4974">
        <v>39373</v>
      </c>
      <c r="B4974" t="s">
        <v>19</v>
      </c>
      <c r="C4974">
        <v>82</v>
      </c>
      <c r="D4974" t="str">
        <f t="shared" si="231"/>
        <v>80+ Age Group</v>
      </c>
      <c r="E4974" t="s">
        <v>13</v>
      </c>
      <c r="F4974" t="s">
        <v>34</v>
      </c>
      <c r="G4974" t="s">
        <v>13</v>
      </c>
      <c r="H4974" t="s">
        <v>20</v>
      </c>
      <c r="I4974" t="s">
        <v>15</v>
      </c>
      <c r="J4974" s="5">
        <v>196.92</v>
      </c>
      <c r="K4974" s="5">
        <v>22.2</v>
      </c>
      <c r="L4974" s="4">
        <f t="shared" si="232"/>
        <v>28.25</v>
      </c>
      <c r="M4974" s="5">
        <f t="shared" si="233"/>
        <v>22.2</v>
      </c>
      <c r="N4974" t="s">
        <v>24</v>
      </c>
      <c r="O4974" t="s">
        <v>13</v>
      </c>
    </row>
    <row r="4975" spans="1:15" x14ac:dyDescent="0.25">
      <c r="A4975">
        <v>40163</v>
      </c>
      <c r="B4975" t="s">
        <v>19</v>
      </c>
      <c r="C4975">
        <v>82</v>
      </c>
      <c r="D4975" t="str">
        <f t="shared" si="231"/>
        <v>80+ Age Group</v>
      </c>
      <c r="E4975" t="s">
        <v>13</v>
      </c>
      <c r="F4975" t="s">
        <v>34</v>
      </c>
      <c r="G4975" t="s">
        <v>13</v>
      </c>
      <c r="H4975" t="s">
        <v>14</v>
      </c>
      <c r="I4975" t="s">
        <v>15</v>
      </c>
      <c r="J4975" s="5">
        <v>222.52</v>
      </c>
      <c r="K4975" s="5" t="s">
        <v>4270</v>
      </c>
      <c r="L4975" s="4">
        <f t="shared" si="232"/>
        <v>28.25</v>
      </c>
      <c r="M4975" s="5">
        <f t="shared" si="233"/>
        <v>28.25</v>
      </c>
      <c r="N4975" t="s">
        <v>18</v>
      </c>
      <c r="O4975" t="s">
        <v>34</v>
      </c>
    </row>
    <row r="4976" spans="1:15" x14ac:dyDescent="0.25">
      <c r="A4976">
        <v>42786</v>
      </c>
      <c r="B4976" t="s">
        <v>12</v>
      </c>
      <c r="C4976">
        <v>82</v>
      </c>
      <c r="D4976" t="str">
        <f t="shared" si="231"/>
        <v>80+ Age Group</v>
      </c>
      <c r="E4976" t="s">
        <v>34</v>
      </c>
      <c r="F4976" t="s">
        <v>13</v>
      </c>
      <c r="G4976" t="s">
        <v>13</v>
      </c>
      <c r="H4976" t="s">
        <v>20</v>
      </c>
      <c r="I4976" t="s">
        <v>21</v>
      </c>
      <c r="J4976" s="5">
        <v>72.930000000000007</v>
      </c>
      <c r="K4976" s="5">
        <v>27.1</v>
      </c>
      <c r="L4976" s="4">
        <f t="shared" si="232"/>
        <v>28.25</v>
      </c>
      <c r="M4976" s="5">
        <f t="shared" si="233"/>
        <v>27.1</v>
      </c>
      <c r="N4976" t="s">
        <v>18</v>
      </c>
      <c r="O4976" t="s">
        <v>34</v>
      </c>
    </row>
    <row r="4977" spans="1:15" x14ac:dyDescent="0.25">
      <c r="A4977">
        <v>47917</v>
      </c>
      <c r="B4977" t="s">
        <v>19</v>
      </c>
      <c r="C4977">
        <v>82</v>
      </c>
      <c r="D4977" t="str">
        <f t="shared" si="231"/>
        <v>80+ Age Group</v>
      </c>
      <c r="E4977" t="s">
        <v>13</v>
      </c>
      <c r="F4977" t="s">
        <v>34</v>
      </c>
      <c r="G4977" t="s">
        <v>34</v>
      </c>
      <c r="H4977" t="s">
        <v>14</v>
      </c>
      <c r="I4977" t="s">
        <v>21</v>
      </c>
      <c r="J4977" s="5">
        <v>61.47</v>
      </c>
      <c r="K4977" s="5">
        <v>22.9</v>
      </c>
      <c r="L4977" s="4">
        <f t="shared" si="232"/>
        <v>28.25</v>
      </c>
      <c r="M4977" s="5">
        <f t="shared" si="233"/>
        <v>22.9</v>
      </c>
      <c r="N4977" t="s">
        <v>24</v>
      </c>
      <c r="O4977" t="s">
        <v>34</v>
      </c>
    </row>
    <row r="4978" spans="1:15" x14ac:dyDescent="0.25">
      <c r="A4978">
        <v>48118</v>
      </c>
      <c r="B4978" t="s">
        <v>19</v>
      </c>
      <c r="C4978">
        <v>82</v>
      </c>
      <c r="D4978" t="str">
        <f t="shared" si="231"/>
        <v>80+ Age Group</v>
      </c>
      <c r="E4978" t="s">
        <v>34</v>
      </c>
      <c r="F4978" t="s">
        <v>34</v>
      </c>
      <c r="G4978" t="s">
        <v>13</v>
      </c>
      <c r="H4978" t="s">
        <v>20</v>
      </c>
      <c r="I4978" t="s">
        <v>15</v>
      </c>
      <c r="J4978" s="5">
        <v>113.45</v>
      </c>
      <c r="K4978" s="5">
        <v>30.3</v>
      </c>
      <c r="L4978" s="4">
        <f t="shared" si="232"/>
        <v>28.25</v>
      </c>
      <c r="M4978" s="5">
        <f t="shared" si="233"/>
        <v>30.3</v>
      </c>
      <c r="N4978" t="s">
        <v>24</v>
      </c>
      <c r="O4978" t="s">
        <v>34</v>
      </c>
    </row>
    <row r="4979" spans="1:15" x14ac:dyDescent="0.25">
      <c r="A4979">
        <v>49849</v>
      </c>
      <c r="B4979" t="s">
        <v>19</v>
      </c>
      <c r="C4979">
        <v>82</v>
      </c>
      <c r="D4979" t="str">
        <f t="shared" si="231"/>
        <v>80+ Age Group</v>
      </c>
      <c r="E4979" t="s">
        <v>34</v>
      </c>
      <c r="F4979" t="s">
        <v>34</v>
      </c>
      <c r="G4979" t="s">
        <v>13</v>
      </c>
      <c r="H4979" t="s">
        <v>14</v>
      </c>
      <c r="I4979" t="s">
        <v>21</v>
      </c>
      <c r="J4979" s="5">
        <v>80.959999999999994</v>
      </c>
      <c r="K4979" s="5">
        <v>33.700000000000003</v>
      </c>
      <c r="L4979" s="4">
        <f t="shared" si="232"/>
        <v>28.25</v>
      </c>
      <c r="M4979" s="5">
        <f t="shared" si="233"/>
        <v>33.700000000000003</v>
      </c>
      <c r="N4979" t="s">
        <v>18</v>
      </c>
      <c r="O4979" t="s">
        <v>34</v>
      </c>
    </row>
    <row r="4980" spans="1:15" x14ac:dyDescent="0.25">
      <c r="A4980">
        <v>52679</v>
      </c>
      <c r="B4980" t="s">
        <v>19</v>
      </c>
      <c r="C4980">
        <v>82</v>
      </c>
      <c r="D4980" t="str">
        <f t="shared" si="231"/>
        <v>80+ Age Group</v>
      </c>
      <c r="E4980" t="s">
        <v>34</v>
      </c>
      <c r="F4980" t="s">
        <v>34</v>
      </c>
      <c r="G4980" t="s">
        <v>13</v>
      </c>
      <c r="H4980" t="s">
        <v>20</v>
      </c>
      <c r="I4980" t="s">
        <v>21</v>
      </c>
      <c r="J4980" s="5">
        <v>78</v>
      </c>
      <c r="K4980" s="5">
        <v>31.3</v>
      </c>
      <c r="L4980" s="4">
        <f t="shared" si="232"/>
        <v>28.25</v>
      </c>
      <c r="M4980" s="5">
        <f t="shared" si="233"/>
        <v>31.3</v>
      </c>
      <c r="N4980" t="s">
        <v>18</v>
      </c>
      <c r="O4980" t="s">
        <v>34</v>
      </c>
    </row>
    <row r="4981" spans="1:15" x14ac:dyDescent="0.25">
      <c r="A4981">
        <v>53010</v>
      </c>
      <c r="B4981" t="s">
        <v>12</v>
      </c>
      <c r="C4981">
        <v>82</v>
      </c>
      <c r="D4981" t="str">
        <f t="shared" si="231"/>
        <v>80+ Age Group</v>
      </c>
      <c r="E4981" t="s">
        <v>34</v>
      </c>
      <c r="F4981" t="s">
        <v>34</v>
      </c>
      <c r="G4981" t="s">
        <v>13</v>
      </c>
      <c r="H4981" t="s">
        <v>20</v>
      </c>
      <c r="I4981" t="s">
        <v>21</v>
      </c>
      <c r="J4981" s="5">
        <v>56.75</v>
      </c>
      <c r="K4981" s="5">
        <v>21</v>
      </c>
      <c r="L4981" s="4">
        <f t="shared" si="232"/>
        <v>28.25</v>
      </c>
      <c r="M4981" s="5">
        <f t="shared" si="233"/>
        <v>21</v>
      </c>
      <c r="N4981" t="s">
        <v>24</v>
      </c>
      <c r="O4981" t="s">
        <v>34</v>
      </c>
    </row>
    <row r="4982" spans="1:15" x14ac:dyDescent="0.25">
      <c r="A4982">
        <v>53252</v>
      </c>
      <c r="B4982" t="s">
        <v>12</v>
      </c>
      <c r="C4982">
        <v>82</v>
      </c>
      <c r="D4982" t="str">
        <f t="shared" si="231"/>
        <v>80+ Age Group</v>
      </c>
      <c r="E4982" t="s">
        <v>34</v>
      </c>
      <c r="F4982" t="s">
        <v>34</v>
      </c>
      <c r="G4982" t="s">
        <v>34</v>
      </c>
      <c r="H4982" t="s">
        <v>20</v>
      </c>
      <c r="I4982" t="s">
        <v>15</v>
      </c>
      <c r="J4982" s="5">
        <v>161.94999999999999</v>
      </c>
      <c r="K4982" s="5">
        <v>30.8</v>
      </c>
      <c r="L4982" s="4">
        <f t="shared" si="232"/>
        <v>28.25</v>
      </c>
      <c r="M4982" s="5">
        <f t="shared" si="233"/>
        <v>30.8</v>
      </c>
      <c r="N4982" t="s">
        <v>24</v>
      </c>
      <c r="O4982" t="s">
        <v>34</v>
      </c>
    </row>
    <row r="4983" spans="1:15" x14ac:dyDescent="0.25">
      <c r="A4983">
        <v>56357</v>
      </c>
      <c r="B4983" t="s">
        <v>19</v>
      </c>
      <c r="C4983">
        <v>82</v>
      </c>
      <c r="D4983" t="str">
        <f t="shared" si="231"/>
        <v>80+ Age Group</v>
      </c>
      <c r="E4983" t="s">
        <v>34</v>
      </c>
      <c r="F4983" t="s">
        <v>13</v>
      </c>
      <c r="G4983" t="s">
        <v>34</v>
      </c>
      <c r="H4983" t="s">
        <v>14</v>
      </c>
      <c r="I4983" t="s">
        <v>15</v>
      </c>
      <c r="J4983" s="5">
        <v>215.6</v>
      </c>
      <c r="K4983" s="5">
        <v>24.9</v>
      </c>
      <c r="L4983" s="4">
        <f t="shared" si="232"/>
        <v>28.25</v>
      </c>
      <c r="M4983" s="5">
        <f t="shared" si="233"/>
        <v>24.9</v>
      </c>
      <c r="N4983" t="s">
        <v>24</v>
      </c>
      <c r="O4983" t="s">
        <v>34</v>
      </c>
    </row>
    <row r="4984" spans="1:15" x14ac:dyDescent="0.25">
      <c r="A4984">
        <v>57494</v>
      </c>
      <c r="B4984" t="s">
        <v>19</v>
      </c>
      <c r="C4984">
        <v>82</v>
      </c>
      <c r="D4984" t="str">
        <f t="shared" si="231"/>
        <v>80+ Age Group</v>
      </c>
      <c r="E4984" t="s">
        <v>13</v>
      </c>
      <c r="F4984" t="s">
        <v>34</v>
      </c>
      <c r="G4984" t="s">
        <v>13</v>
      </c>
      <c r="H4984" t="s">
        <v>20</v>
      </c>
      <c r="I4984" t="s">
        <v>15</v>
      </c>
      <c r="J4984" s="5">
        <v>107.21</v>
      </c>
      <c r="K4984" s="5">
        <v>27</v>
      </c>
      <c r="L4984" s="4">
        <f t="shared" si="232"/>
        <v>28.25</v>
      </c>
      <c r="M4984" s="5">
        <f t="shared" si="233"/>
        <v>27</v>
      </c>
      <c r="N4984" t="s">
        <v>18</v>
      </c>
      <c r="O4984" t="s">
        <v>34</v>
      </c>
    </row>
    <row r="4985" spans="1:15" x14ac:dyDescent="0.25">
      <c r="A4985">
        <v>60816</v>
      </c>
      <c r="B4985" t="s">
        <v>19</v>
      </c>
      <c r="C4985">
        <v>82</v>
      </c>
      <c r="D4985" t="str">
        <f t="shared" si="231"/>
        <v>80+ Age Group</v>
      </c>
      <c r="E4985" t="s">
        <v>13</v>
      </c>
      <c r="F4985" t="s">
        <v>34</v>
      </c>
      <c r="G4985" t="s">
        <v>13</v>
      </c>
      <c r="H4985" t="s">
        <v>14</v>
      </c>
      <c r="I4985" t="s">
        <v>15</v>
      </c>
      <c r="J4985" s="5">
        <v>62.46</v>
      </c>
      <c r="K4985" s="5">
        <v>20.3</v>
      </c>
      <c r="L4985" s="4">
        <f t="shared" si="232"/>
        <v>28.25</v>
      </c>
      <c r="M4985" s="5">
        <f t="shared" si="233"/>
        <v>20.3</v>
      </c>
      <c r="N4985" t="s">
        <v>18</v>
      </c>
      <c r="O4985" t="s">
        <v>34</v>
      </c>
    </row>
    <row r="4986" spans="1:15" x14ac:dyDescent="0.25">
      <c r="A4986">
        <v>61960</v>
      </c>
      <c r="B4986" t="s">
        <v>12</v>
      </c>
      <c r="C4986">
        <v>82</v>
      </c>
      <c r="D4986" t="str">
        <f t="shared" si="231"/>
        <v>80+ Age Group</v>
      </c>
      <c r="E4986" t="s">
        <v>34</v>
      </c>
      <c r="F4986" t="s">
        <v>13</v>
      </c>
      <c r="G4986" t="s">
        <v>13</v>
      </c>
      <c r="H4986" t="s">
        <v>14</v>
      </c>
      <c r="I4986" t="s">
        <v>15</v>
      </c>
      <c r="J4986" s="5">
        <v>144.9</v>
      </c>
      <c r="K4986" s="5">
        <v>26.4</v>
      </c>
      <c r="L4986" s="4">
        <f t="shared" si="232"/>
        <v>28.25</v>
      </c>
      <c r="M4986" s="5">
        <f t="shared" si="233"/>
        <v>26.4</v>
      </c>
      <c r="N4986" t="s">
        <v>29</v>
      </c>
      <c r="O4986" t="s">
        <v>13</v>
      </c>
    </row>
    <row r="4987" spans="1:15" x14ac:dyDescent="0.25">
      <c r="A4987">
        <v>62382</v>
      </c>
      <c r="B4987" t="s">
        <v>12</v>
      </c>
      <c r="C4987">
        <v>82</v>
      </c>
      <c r="D4987" t="str">
        <f t="shared" si="231"/>
        <v>80+ Age Group</v>
      </c>
      <c r="E4987" t="s">
        <v>34</v>
      </c>
      <c r="F4987" t="s">
        <v>34</v>
      </c>
      <c r="G4987" t="s">
        <v>13</v>
      </c>
      <c r="H4987" t="s">
        <v>14</v>
      </c>
      <c r="I4987" t="s">
        <v>15</v>
      </c>
      <c r="J4987" s="5">
        <v>105.77</v>
      </c>
      <c r="K4987" s="5">
        <v>29.5</v>
      </c>
      <c r="L4987" s="4">
        <f t="shared" si="232"/>
        <v>28.25</v>
      </c>
      <c r="M4987" s="5">
        <f t="shared" si="233"/>
        <v>29.5</v>
      </c>
      <c r="N4987" t="s">
        <v>38</v>
      </c>
      <c r="O4987" t="s">
        <v>34</v>
      </c>
    </row>
    <row r="4988" spans="1:15" x14ac:dyDescent="0.25">
      <c r="A4988">
        <v>62452</v>
      </c>
      <c r="B4988" t="s">
        <v>12</v>
      </c>
      <c r="C4988">
        <v>82</v>
      </c>
      <c r="D4988" t="str">
        <f t="shared" si="231"/>
        <v>80+ Age Group</v>
      </c>
      <c r="E4988" t="s">
        <v>13</v>
      </c>
      <c r="F4988" t="s">
        <v>34</v>
      </c>
      <c r="G4988" t="s">
        <v>13</v>
      </c>
      <c r="H4988" t="s">
        <v>14</v>
      </c>
      <c r="I4988" t="s">
        <v>21</v>
      </c>
      <c r="J4988" s="5">
        <v>227.28</v>
      </c>
      <c r="K4988" s="5">
        <v>33.299999999999997</v>
      </c>
      <c r="L4988" s="4">
        <f t="shared" si="232"/>
        <v>28.25</v>
      </c>
      <c r="M4988" s="5">
        <f t="shared" si="233"/>
        <v>33.299999999999997</v>
      </c>
      <c r="N4988" t="s">
        <v>24</v>
      </c>
      <c r="O4988" t="s">
        <v>34</v>
      </c>
    </row>
    <row r="4989" spans="1:15" x14ac:dyDescent="0.25">
      <c r="A4989">
        <v>62715</v>
      </c>
      <c r="B4989" t="s">
        <v>12</v>
      </c>
      <c r="C4989">
        <v>82</v>
      </c>
      <c r="D4989" t="str">
        <f t="shared" si="231"/>
        <v>80+ Age Group</v>
      </c>
      <c r="E4989" t="s">
        <v>34</v>
      </c>
      <c r="F4989" t="s">
        <v>13</v>
      </c>
      <c r="G4989" t="s">
        <v>13</v>
      </c>
      <c r="H4989" t="s">
        <v>14</v>
      </c>
      <c r="I4989" t="s">
        <v>15</v>
      </c>
      <c r="J4989" s="5">
        <v>57.56</v>
      </c>
      <c r="K4989" s="5">
        <v>27.5</v>
      </c>
      <c r="L4989" s="4">
        <f t="shared" si="232"/>
        <v>28.25</v>
      </c>
      <c r="M4989" s="5">
        <f t="shared" si="233"/>
        <v>27.5</v>
      </c>
      <c r="N4989" t="s">
        <v>24</v>
      </c>
      <c r="O4989" t="s">
        <v>34</v>
      </c>
    </row>
    <row r="4990" spans="1:15" x14ac:dyDescent="0.25">
      <c r="A4990">
        <v>64778</v>
      </c>
      <c r="B4990" t="s">
        <v>12</v>
      </c>
      <c r="C4990">
        <v>82</v>
      </c>
      <c r="D4990" t="str">
        <f t="shared" si="231"/>
        <v>80+ Age Group</v>
      </c>
      <c r="E4990" t="s">
        <v>34</v>
      </c>
      <c r="F4990" t="s">
        <v>13</v>
      </c>
      <c r="G4990" t="s">
        <v>13</v>
      </c>
      <c r="H4990" t="s">
        <v>14</v>
      </c>
      <c r="I4990" t="s">
        <v>21</v>
      </c>
      <c r="J4990" s="5">
        <v>208.3</v>
      </c>
      <c r="K4990" s="5">
        <v>32.5</v>
      </c>
      <c r="L4990" s="4">
        <f t="shared" si="232"/>
        <v>28.25</v>
      </c>
      <c r="M4990" s="5">
        <f t="shared" si="233"/>
        <v>32.5</v>
      </c>
      <c r="N4990" t="s">
        <v>38</v>
      </c>
      <c r="O4990" t="s">
        <v>13</v>
      </c>
    </row>
    <row r="4991" spans="1:15" x14ac:dyDescent="0.25">
      <c r="A4991">
        <v>67895</v>
      </c>
      <c r="B4991" t="s">
        <v>19</v>
      </c>
      <c r="C4991">
        <v>82</v>
      </c>
      <c r="D4991" t="str">
        <f t="shared" si="231"/>
        <v>80+ Age Group</v>
      </c>
      <c r="E4991" t="s">
        <v>13</v>
      </c>
      <c r="F4991" t="s">
        <v>13</v>
      </c>
      <c r="G4991" t="s">
        <v>13</v>
      </c>
      <c r="H4991" t="s">
        <v>43</v>
      </c>
      <c r="I4991" t="s">
        <v>15</v>
      </c>
      <c r="J4991" s="5">
        <v>215.94</v>
      </c>
      <c r="K4991" s="5">
        <v>27.9</v>
      </c>
      <c r="L4991" s="4">
        <f t="shared" si="232"/>
        <v>28.25</v>
      </c>
      <c r="M4991" s="5">
        <f t="shared" si="233"/>
        <v>27.9</v>
      </c>
      <c r="N4991" t="s">
        <v>18</v>
      </c>
      <c r="O4991" t="s">
        <v>13</v>
      </c>
    </row>
    <row r="4992" spans="1:15" x14ac:dyDescent="0.25">
      <c r="A4992">
        <v>68398</v>
      </c>
      <c r="B4992" t="s">
        <v>12</v>
      </c>
      <c r="C4992">
        <v>82</v>
      </c>
      <c r="D4992" t="str">
        <f t="shared" si="231"/>
        <v>80+ Age Group</v>
      </c>
      <c r="E4992" t="s">
        <v>13</v>
      </c>
      <c r="F4992" t="s">
        <v>34</v>
      </c>
      <c r="G4992" t="s">
        <v>13</v>
      </c>
      <c r="H4992" t="s">
        <v>20</v>
      </c>
      <c r="I4992" t="s">
        <v>21</v>
      </c>
      <c r="J4992" s="5">
        <v>71.97</v>
      </c>
      <c r="K4992" s="5">
        <v>28.3</v>
      </c>
      <c r="L4992" s="4">
        <f t="shared" si="232"/>
        <v>28.25</v>
      </c>
      <c r="M4992" s="5">
        <f t="shared" si="233"/>
        <v>28.3</v>
      </c>
      <c r="N4992" t="s">
        <v>24</v>
      </c>
      <c r="O4992" t="s">
        <v>34</v>
      </c>
    </row>
    <row r="4993" spans="1:15" x14ac:dyDescent="0.25">
      <c r="A4993">
        <v>70268</v>
      </c>
      <c r="B4993" t="s">
        <v>12</v>
      </c>
      <c r="C4993">
        <v>82</v>
      </c>
      <c r="D4993" t="str">
        <f t="shared" si="231"/>
        <v>80+ Age Group</v>
      </c>
      <c r="E4993" t="s">
        <v>34</v>
      </c>
      <c r="F4993" t="s">
        <v>34</v>
      </c>
      <c r="G4993" t="s">
        <v>13</v>
      </c>
      <c r="H4993" t="s">
        <v>14</v>
      </c>
      <c r="I4993" t="s">
        <v>15</v>
      </c>
      <c r="J4993" s="5">
        <v>226.84</v>
      </c>
      <c r="K4993" s="5">
        <v>25.3</v>
      </c>
      <c r="L4993" s="4">
        <f t="shared" si="232"/>
        <v>28.25</v>
      </c>
      <c r="M4993" s="5">
        <f t="shared" si="233"/>
        <v>25.3</v>
      </c>
      <c r="N4993" t="s">
        <v>18</v>
      </c>
      <c r="O4993" t="s">
        <v>34</v>
      </c>
    </row>
    <row r="4994" spans="1:15" x14ac:dyDescent="0.25">
      <c r="A4994">
        <v>70344</v>
      </c>
      <c r="B4994" t="s">
        <v>12</v>
      </c>
      <c r="C4994">
        <v>82</v>
      </c>
      <c r="D4994" t="str">
        <f>_xlfn.IFS(
C4994&lt;18,"1–17 Age Group",
C4994&lt;40,"18–39 Age Group",
C4994&lt;60,"40–59 Age Group",
C4994&lt;80,"60–79 Age Group",
TRUE,"80+ Age Group"
)</f>
        <v>80+ Age Group</v>
      </c>
      <c r="E4994" t="s">
        <v>34</v>
      </c>
      <c r="F4994" t="s">
        <v>34</v>
      </c>
      <c r="G4994" t="s">
        <v>13</v>
      </c>
      <c r="H4994" t="s">
        <v>14</v>
      </c>
      <c r="I4994" t="s">
        <v>15</v>
      </c>
      <c r="J4994" s="5">
        <v>144.19999999999999</v>
      </c>
      <c r="K4994" s="5">
        <v>35.4</v>
      </c>
      <c r="L4994" s="4">
        <f>MEDIAN(K:K)</f>
        <v>28.25</v>
      </c>
      <c r="M4994" s="5">
        <f t="shared" si="233"/>
        <v>35.4</v>
      </c>
      <c r="N4994" t="s">
        <v>29</v>
      </c>
      <c r="O4994" t="s">
        <v>34</v>
      </c>
    </row>
    <row r="4995" spans="1:15" x14ac:dyDescent="0.25">
      <c r="A4995">
        <v>72474</v>
      </c>
      <c r="B4995" t="s">
        <v>19</v>
      </c>
      <c r="C4995">
        <v>82</v>
      </c>
      <c r="D4995" t="str">
        <f>_xlfn.IFS(
C4995&lt;18,"1–17 Age Group",
C4995&lt;40,"18–39 Age Group",
C4995&lt;60,"40–59 Age Group",
C4995&lt;80,"60–79 Age Group",
TRUE,"80+ Age Group"
)</f>
        <v>80+ Age Group</v>
      </c>
      <c r="E4995" t="s">
        <v>34</v>
      </c>
      <c r="F4995" t="s">
        <v>34</v>
      </c>
      <c r="G4995" t="s">
        <v>13</v>
      </c>
      <c r="H4995" t="s">
        <v>43</v>
      </c>
      <c r="I4995" t="s">
        <v>21</v>
      </c>
      <c r="J4995" s="5">
        <v>58.3</v>
      </c>
      <c r="K4995" s="5">
        <v>20.399999999999999</v>
      </c>
      <c r="L4995" s="4">
        <f>MEDIAN(K:K)</f>
        <v>28.25</v>
      </c>
      <c r="M4995" s="5">
        <f t="shared" si="233"/>
        <v>20.399999999999999</v>
      </c>
      <c r="N4995" t="s">
        <v>24</v>
      </c>
      <c r="O4995" t="s">
        <v>34</v>
      </c>
    </row>
    <row r="4996" spans="1:15" x14ac:dyDescent="0.25">
      <c r="A4996">
        <v>72819</v>
      </c>
      <c r="B4996" t="s">
        <v>19</v>
      </c>
      <c r="C4996">
        <v>82</v>
      </c>
      <c r="D4996" t="str">
        <f>_xlfn.IFS(
C4996&lt;18,"1–17 Age Group",
C4996&lt;40,"18–39 Age Group",
C4996&lt;60,"40–59 Age Group",
C4996&lt;80,"60–79 Age Group",
TRUE,"80+ Age Group"
)</f>
        <v>80+ Age Group</v>
      </c>
      <c r="E4996" t="s">
        <v>34</v>
      </c>
      <c r="F4996" t="s">
        <v>34</v>
      </c>
      <c r="G4996" t="s">
        <v>13</v>
      </c>
      <c r="H4996" t="s">
        <v>20</v>
      </c>
      <c r="I4996" t="s">
        <v>15</v>
      </c>
      <c r="J4996" s="5">
        <v>243.59</v>
      </c>
      <c r="K4996" s="5">
        <v>24.3</v>
      </c>
      <c r="L4996" s="4">
        <f>MEDIAN(K:K)</f>
        <v>28.25</v>
      </c>
      <c r="M4996" s="5">
        <f t="shared" si="233"/>
        <v>24.3</v>
      </c>
      <c r="N4996" t="s">
        <v>24</v>
      </c>
      <c r="O4996"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1843-4108-46F3-9897-FABC3AB906F9}">
  <dimension ref="A1:AD4996"/>
  <sheetViews>
    <sheetView topLeftCell="A527" zoomScale="85" zoomScaleNormal="85" workbookViewId="0">
      <selection activeCell="P568" sqref="P568:P4991"/>
    </sheetView>
  </sheetViews>
  <sheetFormatPr defaultRowHeight="15" x14ac:dyDescent="0.25"/>
  <cols>
    <col min="1" max="1" width="6" bestFit="1" customWidth="1"/>
    <col min="2" max="2" width="9.5703125" bestFit="1" customWidth="1"/>
    <col min="3" max="3" width="6.42578125" bestFit="1" customWidth="1"/>
    <col min="4" max="4" width="15.85546875" bestFit="1" customWidth="1"/>
    <col min="5" max="5" width="15.140625" bestFit="1" customWidth="1"/>
    <col min="6" max="6" width="15.85546875" bestFit="1" customWidth="1"/>
    <col min="7" max="7" width="15.42578125" bestFit="1" customWidth="1"/>
    <col min="8" max="8" width="14.28515625" bestFit="1" customWidth="1"/>
    <col min="9" max="9" width="17.5703125" bestFit="1" customWidth="1"/>
    <col min="10" max="10" width="19.7109375" style="5" bestFit="1" customWidth="1"/>
    <col min="11" max="11" width="19.7109375" style="5" customWidth="1"/>
    <col min="12" max="12" width="6.7109375" bestFit="1" customWidth="1"/>
    <col min="13" max="13" width="10" bestFit="1" customWidth="1"/>
    <col min="14" max="14" width="14.42578125" bestFit="1" customWidth="1"/>
    <col min="15" max="15" width="17.140625" bestFit="1" customWidth="1"/>
    <col min="16" max="16" width="8.85546875" bestFit="1" customWidth="1"/>
    <col min="17" max="17" width="14.85546875" style="4" bestFit="1" customWidth="1"/>
    <col min="18" max="18" width="14.28515625" style="5" bestFit="1" customWidth="1"/>
  </cols>
  <sheetData>
    <row r="1" spans="1:30" x14ac:dyDescent="0.25">
      <c r="A1" t="s">
        <v>0</v>
      </c>
      <c r="B1" t="s">
        <v>1</v>
      </c>
      <c r="C1" t="s">
        <v>2</v>
      </c>
      <c r="D1" t="s">
        <v>4277</v>
      </c>
      <c r="E1" t="s">
        <v>3</v>
      </c>
      <c r="F1" t="s">
        <v>4</v>
      </c>
      <c r="G1" t="s">
        <v>5</v>
      </c>
      <c r="H1" t="s">
        <v>6</v>
      </c>
      <c r="I1" t="s">
        <v>7</v>
      </c>
      <c r="J1" s="5" t="s">
        <v>8</v>
      </c>
      <c r="K1" s="5" t="s">
        <v>4291</v>
      </c>
      <c r="L1" t="s">
        <v>9</v>
      </c>
      <c r="M1" t="s">
        <v>4266</v>
      </c>
      <c r="N1" t="s">
        <v>4267</v>
      </c>
      <c r="O1" t="s">
        <v>10</v>
      </c>
      <c r="P1" t="s">
        <v>11</v>
      </c>
      <c r="Q1" s="4" t="s">
        <v>4284</v>
      </c>
      <c r="R1" s="5" t="s">
        <v>4287</v>
      </c>
    </row>
    <row r="2" spans="1:30" x14ac:dyDescent="0.25">
      <c r="A2">
        <v>12687</v>
      </c>
      <c r="B2" t="s">
        <v>12</v>
      </c>
      <c r="C2">
        <v>0</v>
      </c>
      <c r="D2" t="s">
        <v>4278</v>
      </c>
      <c r="E2" t="s">
        <v>34</v>
      </c>
      <c r="F2" t="s">
        <v>34</v>
      </c>
      <c r="G2" t="s">
        <v>34</v>
      </c>
      <c r="H2" t="s">
        <v>275</v>
      </c>
      <c r="I2" t="s">
        <v>15</v>
      </c>
      <c r="J2" s="5">
        <v>101.31</v>
      </c>
      <c r="K2" s="5" t="str">
        <f>_xlfn.IFS(stroke_2[[#This Row],[avg_glucose_level]]&lt;70,"Low",stroke_2[[#This Row],[avg_glucose_level]]&lt;99,"Normal",stroke_2[[#This Row],[avg_glucose_level]]&lt;125,"Prediabetes",stroke_2[[#This Row],[avg_glucose_level]]&lt;199,"Diabetes",stroke_2[[#This Row],[avg_glucose_level]]&gt;199,"Very High")</f>
        <v>Prediabetes</v>
      </c>
      <c r="L2">
        <v>18.3</v>
      </c>
      <c r="M2">
        <v>28.25</v>
      </c>
      <c r="N2">
        <v>18.3</v>
      </c>
      <c r="O2" t="s">
        <v>38</v>
      </c>
      <c r="P2" t="s">
        <v>34</v>
      </c>
      <c r="Q2" s="4" t="s">
        <v>4285</v>
      </c>
      <c r="R2" s="5">
        <f t="shared" ref="R2:R65" ca="1" si="0">Q2 + (RAND()-0.5)/20</f>
        <v>-2.8073664016424584E-3</v>
      </c>
    </row>
    <row r="3" spans="1:30" x14ac:dyDescent="0.25">
      <c r="A3">
        <v>46035</v>
      </c>
      <c r="B3" t="s">
        <v>12</v>
      </c>
      <c r="C3">
        <v>1</v>
      </c>
      <c r="D3" t="s">
        <v>4278</v>
      </c>
      <c r="E3" t="s">
        <v>34</v>
      </c>
      <c r="F3" t="s">
        <v>34</v>
      </c>
      <c r="G3" t="s">
        <v>34</v>
      </c>
      <c r="H3" t="s">
        <v>275</v>
      </c>
      <c r="I3" t="s">
        <v>15</v>
      </c>
      <c r="J3" s="5">
        <v>84.85</v>
      </c>
      <c r="K3" s="5" t="str">
        <f>_xlfn.IFS(stroke_2[[#This Row],[avg_glucose_level]]&lt;70,"Low",stroke_2[[#This Row],[avg_glucose_level]]&lt;99,"Normal",stroke_2[[#This Row],[avg_glucose_level]]&lt;125,"Prediabetes",stroke_2[[#This Row],[avg_glucose_level]]&lt;199,"Diabetes",stroke_2[[#This Row],[avg_glucose_level]]&gt;199,"Very High")</f>
        <v>Normal</v>
      </c>
      <c r="L3">
        <v>20.3</v>
      </c>
      <c r="M3">
        <v>28.25</v>
      </c>
      <c r="N3">
        <v>20.3</v>
      </c>
      <c r="O3" t="s">
        <v>38</v>
      </c>
      <c r="P3" t="s">
        <v>34</v>
      </c>
      <c r="Q3" s="4" t="s">
        <v>4285</v>
      </c>
      <c r="R3" s="5">
        <f t="shared" ca="1" si="0"/>
        <v>2.2060219900648111E-2</v>
      </c>
    </row>
    <row r="4" spans="1:30" x14ac:dyDescent="0.25">
      <c r="A4">
        <v>47876</v>
      </c>
      <c r="B4" t="s">
        <v>12</v>
      </c>
      <c r="C4">
        <v>1</v>
      </c>
      <c r="D4" t="s">
        <v>4278</v>
      </c>
      <c r="E4" t="s">
        <v>34</v>
      </c>
      <c r="F4" t="s">
        <v>34</v>
      </c>
      <c r="G4" t="s">
        <v>34</v>
      </c>
      <c r="H4" t="s">
        <v>275</v>
      </c>
      <c r="I4" t="s">
        <v>21</v>
      </c>
      <c r="J4" s="5">
        <v>89.3</v>
      </c>
      <c r="K4" s="5" t="str">
        <f>_xlfn.IFS(stroke_2[[#This Row],[avg_glucose_level]]&lt;70,"Low",stroke_2[[#This Row],[avg_glucose_level]]&lt;99,"Normal",stroke_2[[#This Row],[avg_glucose_level]]&lt;125,"Prediabetes",stroke_2[[#This Row],[avg_glucose_level]]&lt;199,"Diabetes",stroke_2[[#This Row],[avg_glucose_level]]&gt;199,"Very High")</f>
        <v>Normal</v>
      </c>
      <c r="L4">
        <v>21.4</v>
      </c>
      <c r="M4">
        <v>28.25</v>
      </c>
      <c r="N4">
        <v>21.4</v>
      </c>
      <c r="O4" t="s">
        <v>38</v>
      </c>
      <c r="P4" t="s">
        <v>34</v>
      </c>
      <c r="Q4" s="4" t="s">
        <v>4285</v>
      </c>
      <c r="R4" s="5">
        <f t="shared" ca="1" si="0"/>
        <v>-6.5841282141433869E-3</v>
      </c>
    </row>
    <row r="5" spans="1:30" x14ac:dyDescent="0.25">
      <c r="A5">
        <v>54985</v>
      </c>
      <c r="B5" t="s">
        <v>19</v>
      </c>
      <c r="C5">
        <v>1</v>
      </c>
      <c r="D5" t="s">
        <v>4278</v>
      </c>
      <c r="E5" t="s">
        <v>34</v>
      </c>
      <c r="F5" t="s">
        <v>34</v>
      </c>
      <c r="G5" t="s">
        <v>34</v>
      </c>
      <c r="H5" t="s">
        <v>275</v>
      </c>
      <c r="I5" t="s">
        <v>15</v>
      </c>
      <c r="J5" s="5">
        <v>199.83</v>
      </c>
      <c r="K5" s="5" t="str">
        <f>_xlfn.IFS(stroke_2[[#This Row],[avg_glucose_level]]&lt;70,"Low",stroke_2[[#This Row],[avg_glucose_level]]&lt;99,"Normal",stroke_2[[#This Row],[avg_glucose_level]]&lt;125,"Prediabetes",stroke_2[[#This Row],[avg_glucose_level]]&lt;199,"Diabetes",stroke_2[[#This Row],[avg_glucose_level]]&gt;199,"Very High")</f>
        <v>Very High</v>
      </c>
      <c r="L5">
        <v>24.5</v>
      </c>
      <c r="M5">
        <v>28.25</v>
      </c>
      <c r="N5">
        <v>24.5</v>
      </c>
      <c r="O5" t="s">
        <v>38</v>
      </c>
      <c r="P5" t="s">
        <v>34</v>
      </c>
      <c r="Q5" s="4" t="s">
        <v>4285</v>
      </c>
      <c r="R5" s="5">
        <f t="shared" ca="1" si="0"/>
        <v>-1.2467581988162741E-2</v>
      </c>
      <c r="AB5" s="5"/>
      <c r="AD5" s="5"/>
    </row>
    <row r="6" spans="1:30" x14ac:dyDescent="0.25">
      <c r="A6">
        <v>57372</v>
      </c>
      <c r="B6" t="s">
        <v>12</v>
      </c>
      <c r="C6">
        <v>1</v>
      </c>
      <c r="D6" t="s">
        <v>4278</v>
      </c>
      <c r="E6" t="s">
        <v>34</v>
      </c>
      <c r="F6" t="s">
        <v>34</v>
      </c>
      <c r="G6" t="s">
        <v>34</v>
      </c>
      <c r="H6" t="s">
        <v>275</v>
      </c>
      <c r="I6" t="s">
        <v>21</v>
      </c>
      <c r="J6" s="5">
        <v>123.21</v>
      </c>
      <c r="K6" s="5" t="str">
        <f>_xlfn.IFS(stroke_2[[#This Row],[avg_glucose_level]]&lt;70,"Low",stroke_2[[#This Row],[avg_glucose_level]]&lt;99,"Normal",stroke_2[[#This Row],[avg_glucose_level]]&lt;125,"Prediabetes",stroke_2[[#This Row],[avg_glucose_level]]&lt;199,"Diabetes",stroke_2[[#This Row],[avg_glucose_level]]&gt;199,"Very High")</f>
        <v>Prediabetes</v>
      </c>
      <c r="L6">
        <v>15.1</v>
      </c>
      <c r="M6">
        <v>28.25</v>
      </c>
      <c r="N6">
        <v>15.1</v>
      </c>
      <c r="O6" t="s">
        <v>38</v>
      </c>
      <c r="P6" t="s">
        <v>34</v>
      </c>
      <c r="Q6" s="4" t="s">
        <v>4285</v>
      </c>
      <c r="R6" s="5">
        <f t="shared" ca="1" si="0"/>
        <v>-1.1474747848833539E-2</v>
      </c>
      <c r="AB6" s="5"/>
      <c r="AD6" s="5"/>
    </row>
    <row r="7" spans="1:30" x14ac:dyDescent="0.25">
      <c r="A7">
        <v>3701</v>
      </c>
      <c r="B7" t="s">
        <v>19</v>
      </c>
      <c r="C7">
        <v>2</v>
      </c>
      <c r="D7" t="s">
        <v>4278</v>
      </c>
      <c r="E7" t="s">
        <v>34</v>
      </c>
      <c r="F7" t="s">
        <v>34</v>
      </c>
      <c r="G7" t="s">
        <v>34</v>
      </c>
      <c r="H7" t="s">
        <v>275</v>
      </c>
      <c r="I7" t="s">
        <v>15</v>
      </c>
      <c r="J7" s="5">
        <v>84.12</v>
      </c>
      <c r="K7" s="5" t="str">
        <f>_xlfn.IFS(stroke_2[[#This Row],[avg_glucose_level]]&lt;70,"Low",stroke_2[[#This Row],[avg_glucose_level]]&lt;99,"Normal",stroke_2[[#This Row],[avg_glucose_level]]&lt;125,"Prediabetes",stroke_2[[#This Row],[avg_glucose_level]]&lt;199,"Diabetes",stroke_2[[#This Row],[avg_glucose_level]]&gt;199,"Very High")</f>
        <v>Normal</v>
      </c>
      <c r="L7">
        <v>15.3</v>
      </c>
      <c r="M7">
        <v>28.25</v>
      </c>
      <c r="N7">
        <v>15.3</v>
      </c>
      <c r="O7" t="s">
        <v>38</v>
      </c>
      <c r="P7" t="s">
        <v>34</v>
      </c>
      <c r="Q7" s="4" t="s">
        <v>4285</v>
      </c>
      <c r="R7" s="5">
        <f t="shared" ca="1" si="0"/>
        <v>1.5830280687763487E-2</v>
      </c>
      <c r="AB7" s="5"/>
      <c r="AD7" s="5"/>
    </row>
    <row r="8" spans="1:30" x14ac:dyDescent="0.25">
      <c r="A8">
        <v>3720</v>
      </c>
      <c r="B8" t="s">
        <v>19</v>
      </c>
      <c r="C8">
        <v>2</v>
      </c>
      <c r="D8" t="s">
        <v>4278</v>
      </c>
      <c r="E8" t="s">
        <v>34</v>
      </c>
      <c r="F8" t="s">
        <v>34</v>
      </c>
      <c r="G8" t="s">
        <v>34</v>
      </c>
      <c r="H8" t="s">
        <v>275</v>
      </c>
      <c r="I8" t="s">
        <v>21</v>
      </c>
      <c r="J8" s="5">
        <v>80.3</v>
      </c>
      <c r="K8" s="5" t="str">
        <f>_xlfn.IFS(stroke_2[[#This Row],[avg_glucose_level]]&lt;70,"Low",stroke_2[[#This Row],[avg_glucose_level]]&lt;99,"Normal",stroke_2[[#This Row],[avg_glucose_level]]&lt;125,"Prediabetes",stroke_2[[#This Row],[avg_glucose_level]]&lt;199,"Diabetes",stroke_2[[#This Row],[avg_glucose_level]]&gt;199,"Very High")</f>
        <v>Normal</v>
      </c>
      <c r="L8">
        <v>21.2</v>
      </c>
      <c r="M8">
        <v>28.25</v>
      </c>
      <c r="N8">
        <v>21.2</v>
      </c>
      <c r="O8" t="s">
        <v>38</v>
      </c>
      <c r="P8" t="s">
        <v>34</v>
      </c>
      <c r="Q8" s="4" t="s">
        <v>4285</v>
      </c>
      <c r="R8" s="5">
        <f t="shared" ca="1" si="0"/>
        <v>2.4111704239934361E-3</v>
      </c>
      <c r="AB8" s="5"/>
      <c r="AD8" s="5"/>
    </row>
    <row r="9" spans="1:30" x14ac:dyDescent="0.25">
      <c r="A9">
        <v>5010</v>
      </c>
      <c r="B9" t="s">
        <v>19</v>
      </c>
      <c r="C9">
        <v>2</v>
      </c>
      <c r="D9" t="s">
        <v>4278</v>
      </c>
      <c r="E9" t="s">
        <v>34</v>
      </c>
      <c r="F9" t="s">
        <v>34</v>
      </c>
      <c r="G9" t="s">
        <v>34</v>
      </c>
      <c r="H9" t="s">
        <v>275</v>
      </c>
      <c r="I9" t="s">
        <v>21</v>
      </c>
      <c r="J9" s="5">
        <v>92.48</v>
      </c>
      <c r="K9" s="5" t="str">
        <f>_xlfn.IFS(stroke_2[[#This Row],[avg_glucose_level]]&lt;70,"Low",stroke_2[[#This Row],[avg_glucose_level]]&lt;99,"Normal",stroke_2[[#This Row],[avg_glucose_level]]&lt;125,"Prediabetes",stroke_2[[#This Row],[avg_glucose_level]]&lt;199,"Diabetes",stroke_2[[#This Row],[avg_glucose_level]]&gt;199,"Very High")</f>
        <v>Normal</v>
      </c>
      <c r="L9">
        <v>18</v>
      </c>
      <c r="M9">
        <v>28.25</v>
      </c>
      <c r="N9">
        <v>18</v>
      </c>
      <c r="O9" t="s">
        <v>38</v>
      </c>
      <c r="P9" t="s">
        <v>34</v>
      </c>
      <c r="Q9" s="4" t="s">
        <v>4285</v>
      </c>
      <c r="R9" s="5">
        <f t="shared" ca="1" si="0"/>
        <v>-1.1492537223183785E-2</v>
      </c>
    </row>
    <row r="10" spans="1:30" x14ac:dyDescent="0.25">
      <c r="A10">
        <v>5646</v>
      </c>
      <c r="B10" t="s">
        <v>19</v>
      </c>
      <c r="C10">
        <v>2</v>
      </c>
      <c r="D10" t="s">
        <v>4278</v>
      </c>
      <c r="E10" t="s">
        <v>34</v>
      </c>
      <c r="F10" t="s">
        <v>34</v>
      </c>
      <c r="G10" t="s">
        <v>34</v>
      </c>
      <c r="H10" t="s">
        <v>275</v>
      </c>
      <c r="I10" t="s">
        <v>21</v>
      </c>
      <c r="J10" s="5">
        <v>92.3</v>
      </c>
      <c r="K10" s="5" t="str">
        <f>_xlfn.IFS(stroke_2[[#This Row],[avg_glucose_level]]&lt;70,"Low",stroke_2[[#This Row],[avg_glucose_level]]&lt;99,"Normal",stroke_2[[#This Row],[avg_glucose_level]]&lt;125,"Prediabetes",stroke_2[[#This Row],[avg_glucose_level]]&lt;199,"Diabetes",stroke_2[[#This Row],[avg_glucose_level]]&gt;199,"Very High")</f>
        <v>Normal</v>
      </c>
      <c r="L10">
        <v>14.8</v>
      </c>
      <c r="M10">
        <v>28.25</v>
      </c>
      <c r="N10">
        <v>14.8</v>
      </c>
      <c r="O10" t="s">
        <v>38</v>
      </c>
      <c r="P10" t="s">
        <v>34</v>
      </c>
      <c r="Q10" s="4" t="s">
        <v>4285</v>
      </c>
      <c r="R10" s="5">
        <f t="shared" ca="1" si="0"/>
        <v>5.1832407945617832E-5</v>
      </c>
    </row>
    <row r="11" spans="1:30" x14ac:dyDescent="0.25">
      <c r="A11">
        <v>6128</v>
      </c>
      <c r="B11" t="s">
        <v>12</v>
      </c>
      <c r="C11">
        <v>2</v>
      </c>
      <c r="D11" t="s">
        <v>4278</v>
      </c>
      <c r="E11" t="s">
        <v>34</v>
      </c>
      <c r="F11" t="s">
        <v>34</v>
      </c>
      <c r="G11" t="s">
        <v>34</v>
      </c>
      <c r="H11" t="s">
        <v>275</v>
      </c>
      <c r="I11" t="s">
        <v>21</v>
      </c>
      <c r="J11" s="5">
        <v>93.74</v>
      </c>
      <c r="K11" s="5" t="str">
        <f>_xlfn.IFS(stroke_2[[#This Row],[avg_glucose_level]]&lt;70,"Low",stroke_2[[#This Row],[avg_glucose_level]]&lt;99,"Normal",stroke_2[[#This Row],[avg_glucose_level]]&lt;125,"Prediabetes",stroke_2[[#This Row],[avg_glucose_level]]&lt;199,"Diabetes",stroke_2[[#This Row],[avg_glucose_level]]&gt;199,"Very High")</f>
        <v>Normal</v>
      </c>
      <c r="L11">
        <v>18.399999999999999</v>
      </c>
      <c r="M11">
        <v>28.25</v>
      </c>
      <c r="N11">
        <v>18.399999999999999</v>
      </c>
      <c r="O11" t="s">
        <v>38</v>
      </c>
      <c r="P11" t="s">
        <v>34</v>
      </c>
      <c r="Q11" s="4" t="s">
        <v>4285</v>
      </c>
      <c r="R11" s="5">
        <f t="shared" ca="1" si="0"/>
        <v>-8.1635207124577773E-3</v>
      </c>
    </row>
    <row r="12" spans="1:30" x14ac:dyDescent="0.25">
      <c r="A12">
        <v>6613</v>
      </c>
      <c r="B12" t="s">
        <v>12</v>
      </c>
      <c r="C12">
        <v>2</v>
      </c>
      <c r="D12" t="s">
        <v>4278</v>
      </c>
      <c r="E12" t="s">
        <v>34</v>
      </c>
      <c r="F12" t="s">
        <v>34</v>
      </c>
      <c r="G12" t="s">
        <v>34</v>
      </c>
      <c r="H12" t="s">
        <v>275</v>
      </c>
      <c r="I12" t="s">
        <v>15</v>
      </c>
      <c r="J12" s="5">
        <v>89.85</v>
      </c>
      <c r="K12" s="5" t="str">
        <f>_xlfn.IFS(stroke_2[[#This Row],[avg_glucose_level]]&lt;70,"Low",stroke_2[[#This Row],[avg_glucose_level]]&lt;99,"Normal",stroke_2[[#This Row],[avg_glucose_level]]&lt;125,"Prediabetes",stroke_2[[#This Row],[avg_glucose_level]]&lt;199,"Diabetes",stroke_2[[#This Row],[avg_glucose_level]]&gt;199,"Very High")</f>
        <v>Normal</v>
      </c>
      <c r="L12">
        <v>23.3</v>
      </c>
      <c r="M12">
        <v>28.25</v>
      </c>
      <c r="N12">
        <v>23.3</v>
      </c>
      <c r="O12" t="s">
        <v>38</v>
      </c>
      <c r="P12" t="s">
        <v>34</v>
      </c>
      <c r="Q12" s="4" t="s">
        <v>4285</v>
      </c>
      <c r="R12" s="5">
        <f t="shared" ca="1" si="0"/>
        <v>1.0990113554876235E-2</v>
      </c>
    </row>
    <row r="13" spans="1:30" x14ac:dyDescent="0.25">
      <c r="A13">
        <v>6968</v>
      </c>
      <c r="B13" t="s">
        <v>12</v>
      </c>
      <c r="C13">
        <v>2</v>
      </c>
      <c r="D13" t="s">
        <v>4278</v>
      </c>
      <c r="E13" t="s">
        <v>34</v>
      </c>
      <c r="F13" t="s">
        <v>34</v>
      </c>
      <c r="G13" t="s">
        <v>34</v>
      </c>
      <c r="H13" t="s">
        <v>275</v>
      </c>
      <c r="I13" t="s">
        <v>21</v>
      </c>
      <c r="J13" s="5">
        <v>111.32</v>
      </c>
      <c r="K13" s="5" t="str">
        <f>_xlfn.IFS(stroke_2[[#This Row],[avg_glucose_level]]&lt;70,"Low",stroke_2[[#This Row],[avg_glucose_level]]&lt;99,"Normal",stroke_2[[#This Row],[avg_glucose_level]]&lt;125,"Prediabetes",stroke_2[[#This Row],[avg_glucose_level]]&lt;199,"Diabetes",stroke_2[[#This Row],[avg_glucose_level]]&gt;199,"Very High")</f>
        <v>Prediabetes</v>
      </c>
      <c r="L13">
        <v>18.2</v>
      </c>
      <c r="M13">
        <v>28.25</v>
      </c>
      <c r="N13">
        <v>18.2</v>
      </c>
      <c r="O13" t="s">
        <v>38</v>
      </c>
      <c r="P13" t="s">
        <v>34</v>
      </c>
      <c r="Q13" s="4" t="s">
        <v>4285</v>
      </c>
      <c r="R13" s="5">
        <f t="shared" ca="1" si="0"/>
        <v>-4.9632366313736025E-4</v>
      </c>
    </row>
    <row r="14" spans="1:30" x14ac:dyDescent="0.25">
      <c r="A14">
        <v>8320</v>
      </c>
      <c r="B14" t="s">
        <v>12</v>
      </c>
      <c r="C14">
        <v>2</v>
      </c>
      <c r="D14" t="s">
        <v>4278</v>
      </c>
      <c r="E14" t="s">
        <v>34</v>
      </c>
      <c r="F14" t="s">
        <v>34</v>
      </c>
      <c r="G14" t="s">
        <v>34</v>
      </c>
      <c r="H14" t="s">
        <v>275</v>
      </c>
      <c r="I14" t="s">
        <v>21</v>
      </c>
      <c r="J14" s="5">
        <v>73.62</v>
      </c>
      <c r="K14" s="5" t="str">
        <f>_xlfn.IFS(stroke_2[[#This Row],[avg_glucose_level]]&lt;70,"Low",stroke_2[[#This Row],[avg_glucose_level]]&lt;99,"Normal",stroke_2[[#This Row],[avg_glucose_level]]&lt;125,"Prediabetes",stroke_2[[#This Row],[avg_glucose_level]]&lt;199,"Diabetes",stroke_2[[#This Row],[avg_glucose_level]]&gt;199,"Very High")</f>
        <v>Normal</v>
      </c>
      <c r="L14">
        <v>20.8</v>
      </c>
      <c r="M14">
        <v>28.25</v>
      </c>
      <c r="N14">
        <v>20.8</v>
      </c>
      <c r="O14" t="s">
        <v>38</v>
      </c>
      <c r="P14" t="s">
        <v>34</v>
      </c>
      <c r="Q14" s="4" t="s">
        <v>4285</v>
      </c>
      <c r="R14" s="5">
        <f t="shared" ca="1" si="0"/>
        <v>-2.0867491105068525E-2</v>
      </c>
    </row>
    <row r="15" spans="1:30" x14ac:dyDescent="0.25">
      <c r="A15">
        <v>8579</v>
      </c>
      <c r="B15" t="s">
        <v>19</v>
      </c>
      <c r="C15">
        <v>2</v>
      </c>
      <c r="D15" t="s">
        <v>4278</v>
      </c>
      <c r="E15" t="s">
        <v>34</v>
      </c>
      <c r="F15" t="s">
        <v>34</v>
      </c>
      <c r="G15" t="s">
        <v>34</v>
      </c>
      <c r="H15" t="s">
        <v>275</v>
      </c>
      <c r="I15" t="s">
        <v>21</v>
      </c>
      <c r="J15" s="5">
        <v>89.72</v>
      </c>
      <c r="K15" s="5" t="str">
        <f>_xlfn.IFS(stroke_2[[#This Row],[avg_glucose_level]]&lt;70,"Low",stroke_2[[#This Row],[avg_glucose_level]]&lt;99,"Normal",stroke_2[[#This Row],[avg_glucose_level]]&lt;125,"Prediabetes",stroke_2[[#This Row],[avg_glucose_level]]&lt;199,"Diabetes",stroke_2[[#This Row],[avg_glucose_level]]&gt;199,"Very High")</f>
        <v>Normal</v>
      </c>
      <c r="L15">
        <v>17.8</v>
      </c>
      <c r="M15">
        <v>28.25</v>
      </c>
      <c r="N15">
        <v>17.8</v>
      </c>
      <c r="O15" t="s">
        <v>38</v>
      </c>
      <c r="P15" t="s">
        <v>34</v>
      </c>
      <c r="Q15" s="4" t="s">
        <v>4285</v>
      </c>
      <c r="R15" s="5">
        <f t="shared" ca="1" si="0"/>
        <v>2.1330307277594433E-2</v>
      </c>
    </row>
    <row r="16" spans="1:30" x14ac:dyDescent="0.25">
      <c r="A16">
        <v>10950</v>
      </c>
      <c r="B16" t="s">
        <v>19</v>
      </c>
      <c r="C16">
        <v>2</v>
      </c>
      <c r="D16" t="s">
        <v>4278</v>
      </c>
      <c r="E16" t="s">
        <v>34</v>
      </c>
      <c r="F16" t="s">
        <v>34</v>
      </c>
      <c r="G16" t="s">
        <v>34</v>
      </c>
      <c r="H16" t="s">
        <v>275</v>
      </c>
      <c r="I16" t="s">
        <v>15</v>
      </c>
      <c r="J16" s="5">
        <v>112.75</v>
      </c>
      <c r="K16" s="5" t="str">
        <f>_xlfn.IFS(stroke_2[[#This Row],[avg_glucose_level]]&lt;70,"Low",stroke_2[[#This Row],[avg_glucose_level]]&lt;99,"Normal",stroke_2[[#This Row],[avg_glucose_level]]&lt;125,"Prediabetes",stroke_2[[#This Row],[avg_glucose_level]]&lt;199,"Diabetes",stroke_2[[#This Row],[avg_glucose_level]]&gt;199,"Very High")</f>
        <v>Prediabetes</v>
      </c>
      <c r="L16">
        <v>25.1</v>
      </c>
      <c r="M16">
        <v>28.25</v>
      </c>
      <c r="N16">
        <v>25.1</v>
      </c>
      <c r="O16" t="s">
        <v>38</v>
      </c>
      <c r="P16" t="s">
        <v>34</v>
      </c>
      <c r="Q16" s="4" t="s">
        <v>4285</v>
      </c>
      <c r="R16" s="5">
        <f t="shared" ca="1" si="0"/>
        <v>-9.0760978067316138E-3</v>
      </c>
    </row>
    <row r="17" spans="1:18" x14ac:dyDescent="0.25">
      <c r="A17">
        <v>11208</v>
      </c>
      <c r="B17" t="s">
        <v>19</v>
      </c>
      <c r="C17">
        <v>2</v>
      </c>
      <c r="D17" t="s">
        <v>4278</v>
      </c>
      <c r="E17" t="s">
        <v>34</v>
      </c>
      <c r="F17" t="s">
        <v>34</v>
      </c>
      <c r="G17" t="s">
        <v>34</v>
      </c>
      <c r="H17" t="s">
        <v>275</v>
      </c>
      <c r="I17" t="s">
        <v>21</v>
      </c>
      <c r="J17" s="5">
        <v>70.25</v>
      </c>
      <c r="K17" s="5" t="str">
        <f>_xlfn.IFS(stroke_2[[#This Row],[avg_glucose_level]]&lt;70,"Low",stroke_2[[#This Row],[avg_glucose_level]]&lt;99,"Normal",stroke_2[[#This Row],[avg_glucose_level]]&lt;125,"Prediabetes",stroke_2[[#This Row],[avg_glucose_level]]&lt;199,"Diabetes",stroke_2[[#This Row],[avg_glucose_level]]&gt;199,"Very High")</f>
        <v>Normal</v>
      </c>
      <c r="L17">
        <v>17</v>
      </c>
      <c r="M17">
        <v>28.25</v>
      </c>
      <c r="N17">
        <v>17</v>
      </c>
      <c r="O17" t="s">
        <v>38</v>
      </c>
      <c r="P17" t="s">
        <v>34</v>
      </c>
      <c r="Q17" s="4" t="s">
        <v>4285</v>
      </c>
      <c r="R17" s="5">
        <f t="shared" ca="1" si="0"/>
        <v>2.202319303745378E-2</v>
      </c>
    </row>
    <row r="18" spans="1:18" x14ac:dyDescent="0.25">
      <c r="A18">
        <v>13440</v>
      </c>
      <c r="B18" t="s">
        <v>12</v>
      </c>
      <c r="C18">
        <v>2</v>
      </c>
      <c r="D18" t="s">
        <v>4278</v>
      </c>
      <c r="E18" t="s">
        <v>34</v>
      </c>
      <c r="F18" t="s">
        <v>34</v>
      </c>
      <c r="G18" t="s">
        <v>34</v>
      </c>
      <c r="H18" t="s">
        <v>275</v>
      </c>
      <c r="I18" t="s">
        <v>15</v>
      </c>
      <c r="J18" s="5">
        <v>107.83</v>
      </c>
      <c r="K18" s="5" t="str">
        <f>_xlfn.IFS(stroke_2[[#This Row],[avg_glucose_level]]&lt;70,"Low",stroke_2[[#This Row],[avg_glucose_level]]&lt;99,"Normal",stroke_2[[#This Row],[avg_glucose_level]]&lt;125,"Prediabetes",stroke_2[[#This Row],[avg_glucose_level]]&lt;199,"Diabetes",stroke_2[[#This Row],[avg_glucose_level]]&gt;199,"Very High")</f>
        <v>Prediabetes</v>
      </c>
      <c r="L18">
        <v>21.2</v>
      </c>
      <c r="M18">
        <v>28.25</v>
      </c>
      <c r="N18">
        <v>21.2</v>
      </c>
      <c r="O18" t="s">
        <v>38</v>
      </c>
      <c r="P18" t="s">
        <v>34</v>
      </c>
      <c r="Q18" s="4" t="s">
        <v>4285</v>
      </c>
      <c r="R18" s="5">
        <f t="shared" ca="1" si="0"/>
        <v>8.3963378270346563E-3</v>
      </c>
    </row>
    <row r="19" spans="1:18" x14ac:dyDescent="0.25">
      <c r="A19">
        <v>14387</v>
      </c>
      <c r="B19" t="s">
        <v>12</v>
      </c>
      <c r="C19">
        <v>2</v>
      </c>
      <c r="D19" t="s">
        <v>4278</v>
      </c>
      <c r="E19" t="s">
        <v>34</v>
      </c>
      <c r="F19" t="s">
        <v>34</v>
      </c>
      <c r="G19" t="s">
        <v>34</v>
      </c>
      <c r="H19" t="s">
        <v>275</v>
      </c>
      <c r="I19" t="s">
        <v>15</v>
      </c>
      <c r="J19" s="5">
        <v>93.88</v>
      </c>
      <c r="K19" s="5" t="str">
        <f>_xlfn.IFS(stroke_2[[#This Row],[avg_glucose_level]]&lt;70,"Low",stroke_2[[#This Row],[avg_glucose_level]]&lt;99,"Normal",stroke_2[[#This Row],[avg_glucose_level]]&lt;125,"Prediabetes",stroke_2[[#This Row],[avg_glucose_level]]&lt;199,"Diabetes",stroke_2[[#This Row],[avg_glucose_level]]&gt;199,"Very High")</f>
        <v>Normal</v>
      </c>
      <c r="L19">
        <v>17.399999999999999</v>
      </c>
      <c r="M19">
        <v>28.25</v>
      </c>
      <c r="N19">
        <v>17.399999999999999</v>
      </c>
      <c r="O19" t="s">
        <v>38</v>
      </c>
      <c r="P19" t="s">
        <v>34</v>
      </c>
      <c r="Q19" s="4" t="s">
        <v>4285</v>
      </c>
      <c r="R19" s="5">
        <f t="shared" ca="1" si="0"/>
        <v>-8.6662961713993673E-3</v>
      </c>
    </row>
    <row r="20" spans="1:18" x14ac:dyDescent="0.25">
      <c r="A20">
        <v>15274</v>
      </c>
      <c r="B20" t="s">
        <v>19</v>
      </c>
      <c r="C20">
        <v>2</v>
      </c>
      <c r="D20" t="s">
        <v>4278</v>
      </c>
      <c r="E20" t="s">
        <v>34</v>
      </c>
      <c r="F20" t="s">
        <v>34</v>
      </c>
      <c r="G20" t="s">
        <v>34</v>
      </c>
      <c r="H20" t="s">
        <v>275</v>
      </c>
      <c r="I20" t="s">
        <v>21</v>
      </c>
      <c r="J20" s="5">
        <v>79.89</v>
      </c>
      <c r="K20" s="5" t="str">
        <f>_xlfn.IFS(stroke_2[[#This Row],[avg_glucose_level]]&lt;70,"Low",stroke_2[[#This Row],[avg_glucose_level]]&lt;99,"Normal",stroke_2[[#This Row],[avg_glucose_level]]&lt;125,"Prediabetes",stroke_2[[#This Row],[avg_glucose_level]]&lt;199,"Diabetes",stroke_2[[#This Row],[avg_glucose_level]]&gt;199,"Very High")</f>
        <v>Normal</v>
      </c>
      <c r="L20">
        <v>31.6</v>
      </c>
      <c r="M20">
        <v>28.25</v>
      </c>
      <c r="N20">
        <v>31.6</v>
      </c>
      <c r="O20" t="s">
        <v>38</v>
      </c>
      <c r="P20" t="s">
        <v>34</v>
      </c>
      <c r="Q20" s="4" t="s">
        <v>4285</v>
      </c>
      <c r="R20" s="5">
        <f t="shared" ca="1" si="0"/>
        <v>-6.983401591986127E-3</v>
      </c>
    </row>
    <row r="21" spans="1:18" x14ac:dyDescent="0.25">
      <c r="A21">
        <v>16329</v>
      </c>
      <c r="B21" t="s">
        <v>19</v>
      </c>
      <c r="C21">
        <v>2</v>
      </c>
      <c r="D21" t="s">
        <v>4278</v>
      </c>
      <c r="E21" t="s">
        <v>34</v>
      </c>
      <c r="F21" t="s">
        <v>34</v>
      </c>
      <c r="G21" t="s">
        <v>34</v>
      </c>
      <c r="H21" t="s">
        <v>275</v>
      </c>
      <c r="I21" t="s">
        <v>15</v>
      </c>
      <c r="J21" s="5">
        <v>105.75</v>
      </c>
      <c r="K21" s="5" t="str">
        <f>_xlfn.IFS(stroke_2[[#This Row],[avg_glucose_level]]&lt;70,"Low",stroke_2[[#This Row],[avg_glucose_level]]&lt;99,"Normal",stroke_2[[#This Row],[avg_glucose_level]]&lt;125,"Prediabetes",stroke_2[[#This Row],[avg_glucose_level]]&lt;199,"Diabetes",stroke_2[[#This Row],[avg_glucose_level]]&gt;199,"Very High")</f>
        <v>Prediabetes</v>
      </c>
      <c r="L21">
        <v>19.8</v>
      </c>
      <c r="M21">
        <v>28.25</v>
      </c>
      <c r="N21">
        <v>19.8</v>
      </c>
      <c r="O21" t="s">
        <v>38</v>
      </c>
      <c r="P21" t="s">
        <v>34</v>
      </c>
      <c r="Q21" s="4" t="s">
        <v>4285</v>
      </c>
      <c r="R21" s="5">
        <f t="shared" ca="1" si="0"/>
        <v>-2.1745392359397923E-2</v>
      </c>
    </row>
    <row r="22" spans="1:18" x14ac:dyDescent="0.25">
      <c r="A22">
        <v>16446</v>
      </c>
      <c r="B22" t="s">
        <v>12</v>
      </c>
      <c r="C22">
        <v>2</v>
      </c>
      <c r="D22" t="s">
        <v>4278</v>
      </c>
      <c r="E22" t="s">
        <v>34</v>
      </c>
      <c r="F22" t="s">
        <v>34</v>
      </c>
      <c r="G22" t="s">
        <v>34</v>
      </c>
      <c r="H22" t="s">
        <v>275</v>
      </c>
      <c r="I22" t="s">
        <v>21</v>
      </c>
      <c r="J22" s="5">
        <v>76.12</v>
      </c>
      <c r="K22" s="5" t="str">
        <f>_xlfn.IFS(stroke_2[[#This Row],[avg_glucose_level]]&lt;70,"Low",stroke_2[[#This Row],[avg_glucose_level]]&lt;99,"Normal",stroke_2[[#This Row],[avg_glucose_level]]&lt;125,"Prediabetes",stroke_2[[#This Row],[avg_glucose_level]]&lt;199,"Diabetes",stroke_2[[#This Row],[avg_glucose_level]]&gt;199,"Very High")</f>
        <v>Normal</v>
      </c>
      <c r="L22">
        <v>16.8</v>
      </c>
      <c r="M22">
        <v>28.25</v>
      </c>
      <c r="N22">
        <v>16.8</v>
      </c>
      <c r="O22" t="s">
        <v>38</v>
      </c>
      <c r="P22" t="s">
        <v>34</v>
      </c>
      <c r="Q22" s="4" t="s">
        <v>4285</v>
      </c>
      <c r="R22" s="5">
        <f t="shared" ca="1" si="0"/>
        <v>1.7861136278981894E-3</v>
      </c>
    </row>
    <row r="23" spans="1:18" x14ac:dyDescent="0.25">
      <c r="A23">
        <v>21852</v>
      </c>
      <c r="B23" t="s">
        <v>12</v>
      </c>
      <c r="C23">
        <v>2</v>
      </c>
      <c r="D23" t="s">
        <v>4278</v>
      </c>
      <c r="E23" t="s">
        <v>34</v>
      </c>
      <c r="F23" t="s">
        <v>34</v>
      </c>
      <c r="G23" t="s">
        <v>34</v>
      </c>
      <c r="H23" t="s">
        <v>275</v>
      </c>
      <c r="I23" t="s">
        <v>21</v>
      </c>
      <c r="J23" s="5">
        <v>96.47</v>
      </c>
      <c r="K23" s="5" t="str">
        <f>_xlfn.IFS(stroke_2[[#This Row],[avg_glucose_level]]&lt;70,"Low",stroke_2[[#This Row],[avg_glucose_level]]&lt;99,"Normal",stroke_2[[#This Row],[avg_glucose_level]]&lt;125,"Prediabetes",stroke_2[[#This Row],[avg_glucose_level]]&lt;199,"Diabetes",stroke_2[[#This Row],[avg_glucose_level]]&gt;199,"Very High")</f>
        <v>Normal</v>
      </c>
      <c r="L23">
        <v>19.5</v>
      </c>
      <c r="M23">
        <v>28.25</v>
      </c>
      <c r="N23">
        <v>19.5</v>
      </c>
      <c r="O23" t="s">
        <v>38</v>
      </c>
      <c r="P23" t="s">
        <v>34</v>
      </c>
      <c r="Q23" s="4" t="s">
        <v>4285</v>
      </c>
      <c r="R23" s="5">
        <f t="shared" ca="1" si="0"/>
        <v>1.9057558633364301E-2</v>
      </c>
    </row>
    <row r="24" spans="1:18" x14ac:dyDescent="0.25">
      <c r="A24">
        <v>24074</v>
      </c>
      <c r="B24" t="s">
        <v>19</v>
      </c>
      <c r="C24">
        <v>2</v>
      </c>
      <c r="D24" t="s">
        <v>4278</v>
      </c>
      <c r="E24" t="s">
        <v>34</v>
      </c>
      <c r="F24" t="s">
        <v>34</v>
      </c>
      <c r="G24" t="s">
        <v>34</v>
      </c>
      <c r="H24" t="s">
        <v>275</v>
      </c>
      <c r="I24" t="s">
        <v>21</v>
      </c>
      <c r="J24" s="5">
        <v>99.75</v>
      </c>
      <c r="K24" s="5" t="str">
        <f>_xlfn.IFS(stroke_2[[#This Row],[avg_glucose_level]]&lt;70,"Low",stroke_2[[#This Row],[avg_glucose_level]]&lt;99,"Normal",stroke_2[[#This Row],[avg_glucose_level]]&lt;125,"Prediabetes",stroke_2[[#This Row],[avg_glucose_level]]&lt;199,"Diabetes",stroke_2[[#This Row],[avg_glucose_level]]&gt;199,"Very High")</f>
        <v>Prediabetes</v>
      </c>
      <c r="L24">
        <v>16</v>
      </c>
      <c r="M24">
        <v>28.25</v>
      </c>
      <c r="N24">
        <v>16</v>
      </c>
      <c r="O24" t="s">
        <v>38</v>
      </c>
      <c r="P24" t="s">
        <v>34</v>
      </c>
      <c r="Q24" s="4" t="s">
        <v>4285</v>
      </c>
      <c r="R24" s="5">
        <f t="shared" ca="1" si="0"/>
        <v>2.4200017456647887E-2</v>
      </c>
    </row>
    <row r="25" spans="1:18" x14ac:dyDescent="0.25">
      <c r="A25">
        <v>26389</v>
      </c>
      <c r="B25" t="s">
        <v>19</v>
      </c>
      <c r="C25">
        <v>2</v>
      </c>
      <c r="D25" t="s">
        <v>4278</v>
      </c>
      <c r="E25" t="s">
        <v>34</v>
      </c>
      <c r="F25" t="s">
        <v>34</v>
      </c>
      <c r="G25" t="s">
        <v>34</v>
      </c>
      <c r="H25" t="s">
        <v>275</v>
      </c>
      <c r="I25" t="s">
        <v>15</v>
      </c>
      <c r="J25" s="5">
        <v>120.85</v>
      </c>
      <c r="K25" s="5" t="str">
        <f>_xlfn.IFS(stroke_2[[#This Row],[avg_glucose_level]]&lt;70,"Low",stroke_2[[#This Row],[avg_glucose_level]]&lt;99,"Normal",stroke_2[[#This Row],[avg_glucose_level]]&lt;125,"Prediabetes",stroke_2[[#This Row],[avg_glucose_level]]&lt;199,"Diabetes",stroke_2[[#This Row],[avg_glucose_level]]&gt;199,"Very High")</f>
        <v>Prediabetes</v>
      </c>
      <c r="L25">
        <v>16.2</v>
      </c>
      <c r="M25">
        <v>28.25</v>
      </c>
      <c r="N25">
        <v>16.2</v>
      </c>
      <c r="O25" t="s">
        <v>38</v>
      </c>
      <c r="P25" t="s">
        <v>34</v>
      </c>
      <c r="Q25" s="4" t="s">
        <v>4285</v>
      </c>
      <c r="R25" s="5">
        <f t="shared" ca="1" si="0"/>
        <v>2.4237226448310861E-2</v>
      </c>
    </row>
    <row r="26" spans="1:18" x14ac:dyDescent="0.25">
      <c r="A26">
        <v>27013</v>
      </c>
      <c r="B26" t="s">
        <v>12</v>
      </c>
      <c r="C26">
        <v>2</v>
      </c>
      <c r="D26" t="s">
        <v>4278</v>
      </c>
      <c r="E26" t="s">
        <v>34</v>
      </c>
      <c r="F26" t="s">
        <v>34</v>
      </c>
      <c r="G26" t="s">
        <v>34</v>
      </c>
      <c r="H26" t="s">
        <v>275</v>
      </c>
      <c r="I26" t="s">
        <v>15</v>
      </c>
      <c r="J26" s="5">
        <v>78.98</v>
      </c>
      <c r="K26" s="5" t="str">
        <f>_xlfn.IFS(stroke_2[[#This Row],[avg_glucose_level]]&lt;70,"Low",stroke_2[[#This Row],[avg_glucose_level]]&lt;99,"Normal",stroke_2[[#This Row],[avg_glucose_level]]&lt;125,"Prediabetes",stroke_2[[#This Row],[avg_glucose_level]]&lt;199,"Diabetes",stroke_2[[#This Row],[avg_glucose_level]]&gt;199,"Very High")</f>
        <v>Normal</v>
      </c>
      <c r="L26">
        <v>15.1</v>
      </c>
      <c r="M26">
        <v>28.25</v>
      </c>
      <c r="N26">
        <v>15.1</v>
      </c>
      <c r="O26" t="s">
        <v>38</v>
      </c>
      <c r="P26" t="s">
        <v>34</v>
      </c>
      <c r="Q26" s="4" t="s">
        <v>4285</v>
      </c>
      <c r="R26" s="5">
        <f t="shared" ca="1" si="0"/>
        <v>1.7057323472622694E-2</v>
      </c>
    </row>
    <row r="27" spans="1:18" x14ac:dyDescent="0.25">
      <c r="A27">
        <v>28559</v>
      </c>
      <c r="B27" t="s">
        <v>12</v>
      </c>
      <c r="C27">
        <v>2</v>
      </c>
      <c r="D27" t="s">
        <v>4278</v>
      </c>
      <c r="E27" t="s">
        <v>34</v>
      </c>
      <c r="F27" t="s">
        <v>34</v>
      </c>
      <c r="G27" t="s">
        <v>34</v>
      </c>
      <c r="H27" t="s">
        <v>275</v>
      </c>
      <c r="I27" t="s">
        <v>15</v>
      </c>
      <c r="J27" s="5">
        <v>88.54</v>
      </c>
      <c r="K27" s="5" t="str">
        <f>_xlfn.IFS(stroke_2[[#This Row],[avg_glucose_level]]&lt;70,"Low",stroke_2[[#This Row],[avg_glucose_level]]&lt;99,"Normal",stroke_2[[#This Row],[avg_glucose_level]]&lt;125,"Prediabetes",stroke_2[[#This Row],[avg_glucose_level]]&lt;199,"Diabetes",stroke_2[[#This Row],[avg_glucose_level]]&gt;199,"Very High")</f>
        <v>Normal</v>
      </c>
      <c r="L27">
        <v>17.5</v>
      </c>
      <c r="M27">
        <v>28.25</v>
      </c>
      <c r="N27">
        <v>17.5</v>
      </c>
      <c r="O27" t="s">
        <v>38</v>
      </c>
      <c r="P27" t="s">
        <v>34</v>
      </c>
      <c r="Q27" s="4" t="s">
        <v>4285</v>
      </c>
      <c r="R27" s="5">
        <f t="shared" ca="1" si="0"/>
        <v>-2.299561960476294E-2</v>
      </c>
    </row>
    <row r="28" spans="1:18" x14ac:dyDescent="0.25">
      <c r="A28">
        <v>29017</v>
      </c>
      <c r="B28" t="s">
        <v>12</v>
      </c>
      <c r="C28">
        <v>2</v>
      </c>
      <c r="D28" t="s">
        <v>4278</v>
      </c>
      <c r="E28" t="s">
        <v>34</v>
      </c>
      <c r="F28" t="s">
        <v>34</v>
      </c>
      <c r="G28" t="s">
        <v>34</v>
      </c>
      <c r="H28" t="s">
        <v>275</v>
      </c>
      <c r="I28" t="s">
        <v>15</v>
      </c>
      <c r="J28" s="5">
        <v>93.55</v>
      </c>
      <c r="K28" s="5" t="str">
        <f>_xlfn.IFS(stroke_2[[#This Row],[avg_glucose_level]]&lt;70,"Low",stroke_2[[#This Row],[avg_glucose_level]]&lt;99,"Normal",stroke_2[[#This Row],[avg_glucose_level]]&lt;125,"Prediabetes",stroke_2[[#This Row],[avg_glucose_level]]&lt;199,"Diabetes",stroke_2[[#This Row],[avg_glucose_level]]&gt;199,"Very High")</f>
        <v>Normal</v>
      </c>
      <c r="L28">
        <v>23.3</v>
      </c>
      <c r="M28">
        <v>28.25</v>
      </c>
      <c r="N28">
        <v>23.3</v>
      </c>
      <c r="O28" t="s">
        <v>38</v>
      </c>
      <c r="P28" t="s">
        <v>34</v>
      </c>
      <c r="Q28" s="4" t="s">
        <v>4285</v>
      </c>
      <c r="R28" s="5">
        <f t="shared" ca="1" si="0"/>
        <v>-1.9282523475510776E-2</v>
      </c>
    </row>
    <row r="29" spans="1:18" x14ac:dyDescent="0.25">
      <c r="A29">
        <v>29233</v>
      </c>
      <c r="B29" t="s">
        <v>12</v>
      </c>
      <c r="C29">
        <v>2</v>
      </c>
      <c r="D29" t="s">
        <v>4278</v>
      </c>
      <c r="E29" t="s">
        <v>34</v>
      </c>
      <c r="F29" t="s">
        <v>34</v>
      </c>
      <c r="G29" t="s">
        <v>34</v>
      </c>
      <c r="H29" t="s">
        <v>275</v>
      </c>
      <c r="I29" t="s">
        <v>21</v>
      </c>
      <c r="J29" s="5">
        <v>111.02</v>
      </c>
      <c r="K29" s="5" t="str">
        <f>_xlfn.IFS(stroke_2[[#This Row],[avg_glucose_level]]&lt;70,"Low",stroke_2[[#This Row],[avg_glucose_level]]&lt;99,"Normal",stroke_2[[#This Row],[avg_glucose_level]]&lt;125,"Prediabetes",stroke_2[[#This Row],[avg_glucose_level]]&lt;199,"Diabetes",stroke_2[[#This Row],[avg_glucose_level]]&gt;199,"Very High")</f>
        <v>Prediabetes</v>
      </c>
      <c r="L29">
        <v>20.5</v>
      </c>
      <c r="M29">
        <v>28.25</v>
      </c>
      <c r="N29">
        <v>20.5</v>
      </c>
      <c r="O29" t="s">
        <v>38</v>
      </c>
      <c r="P29" t="s">
        <v>34</v>
      </c>
      <c r="Q29" s="4" t="s">
        <v>4285</v>
      </c>
      <c r="R29" s="5">
        <f t="shared" ca="1" si="0"/>
        <v>2.1635399097624193E-2</v>
      </c>
    </row>
    <row r="30" spans="1:18" x14ac:dyDescent="0.25">
      <c r="A30">
        <v>32110</v>
      </c>
      <c r="B30" t="s">
        <v>19</v>
      </c>
      <c r="C30">
        <v>2</v>
      </c>
      <c r="D30" t="s">
        <v>4278</v>
      </c>
      <c r="E30" t="s">
        <v>34</v>
      </c>
      <c r="F30" t="s">
        <v>34</v>
      </c>
      <c r="G30" t="s">
        <v>34</v>
      </c>
      <c r="H30" t="s">
        <v>275</v>
      </c>
      <c r="I30" t="s">
        <v>15</v>
      </c>
      <c r="J30" s="5">
        <v>105.05</v>
      </c>
      <c r="K30" s="5" t="str">
        <f>_xlfn.IFS(stroke_2[[#This Row],[avg_glucose_level]]&lt;70,"Low",stroke_2[[#This Row],[avg_glucose_level]]&lt;99,"Normal",stroke_2[[#This Row],[avg_glucose_level]]&lt;125,"Prediabetes",stroke_2[[#This Row],[avg_glucose_level]]&lt;199,"Diabetes",stroke_2[[#This Row],[avg_glucose_level]]&gt;199,"Very High")</f>
        <v>Prediabetes</v>
      </c>
      <c r="L30">
        <v>20.399999999999999</v>
      </c>
      <c r="M30">
        <v>28.25</v>
      </c>
      <c r="N30">
        <v>20.399999999999999</v>
      </c>
      <c r="O30" t="s">
        <v>38</v>
      </c>
      <c r="P30" t="s">
        <v>34</v>
      </c>
      <c r="Q30" s="4" t="s">
        <v>4285</v>
      </c>
      <c r="R30" s="5">
        <f t="shared" ca="1" si="0"/>
        <v>1.9190732966862099E-2</v>
      </c>
    </row>
    <row r="31" spans="1:18" x14ac:dyDescent="0.25">
      <c r="A31">
        <v>34184</v>
      </c>
      <c r="B31" t="s">
        <v>19</v>
      </c>
      <c r="C31">
        <v>2</v>
      </c>
      <c r="D31" t="s">
        <v>4278</v>
      </c>
      <c r="E31" t="s">
        <v>34</v>
      </c>
      <c r="F31" t="s">
        <v>34</v>
      </c>
      <c r="G31" t="s">
        <v>34</v>
      </c>
      <c r="H31" t="s">
        <v>275</v>
      </c>
      <c r="I31" t="s">
        <v>21</v>
      </c>
      <c r="J31" s="5">
        <v>76.52</v>
      </c>
      <c r="K31" s="5" t="str">
        <f>_xlfn.IFS(stroke_2[[#This Row],[avg_glucose_level]]&lt;70,"Low",stroke_2[[#This Row],[avg_glucose_level]]&lt;99,"Normal",stroke_2[[#This Row],[avg_glucose_level]]&lt;125,"Prediabetes",stroke_2[[#This Row],[avg_glucose_level]]&lt;199,"Diabetes",stroke_2[[#This Row],[avg_glucose_level]]&gt;199,"Very High")</f>
        <v>Normal</v>
      </c>
      <c r="L31">
        <v>14.8</v>
      </c>
      <c r="M31">
        <v>28.25</v>
      </c>
      <c r="N31">
        <v>14.8</v>
      </c>
      <c r="O31" t="s">
        <v>38</v>
      </c>
      <c r="P31" t="s">
        <v>34</v>
      </c>
      <c r="Q31" s="4" t="s">
        <v>4285</v>
      </c>
      <c r="R31" s="5">
        <f t="shared" ca="1" si="0"/>
        <v>-9.9238641821959017E-3</v>
      </c>
    </row>
    <row r="32" spans="1:18" x14ac:dyDescent="0.25">
      <c r="A32">
        <v>34436</v>
      </c>
      <c r="B32" t="s">
        <v>19</v>
      </c>
      <c r="C32">
        <v>2</v>
      </c>
      <c r="D32" t="s">
        <v>4278</v>
      </c>
      <c r="E32" t="s">
        <v>34</v>
      </c>
      <c r="F32" t="s">
        <v>34</v>
      </c>
      <c r="G32" t="s">
        <v>34</v>
      </c>
      <c r="H32" t="s">
        <v>275</v>
      </c>
      <c r="I32" t="s">
        <v>21</v>
      </c>
      <c r="J32" s="5">
        <v>109.56</v>
      </c>
      <c r="K32" s="5" t="str">
        <f>_xlfn.IFS(stroke_2[[#This Row],[avg_glucose_level]]&lt;70,"Low",stroke_2[[#This Row],[avg_glucose_level]]&lt;99,"Normal",stroke_2[[#This Row],[avg_glucose_level]]&lt;125,"Prediabetes",stroke_2[[#This Row],[avg_glucose_level]]&lt;199,"Diabetes",stroke_2[[#This Row],[avg_glucose_level]]&gt;199,"Very High")</f>
        <v>Prediabetes</v>
      </c>
      <c r="L32">
        <v>16.399999999999999</v>
      </c>
      <c r="M32">
        <v>28.25</v>
      </c>
      <c r="N32">
        <v>16.399999999999999</v>
      </c>
      <c r="O32" t="s">
        <v>38</v>
      </c>
      <c r="P32" t="s">
        <v>34</v>
      </c>
      <c r="Q32" s="4" t="s">
        <v>4285</v>
      </c>
      <c r="R32" s="5">
        <f t="shared" ca="1" si="0"/>
        <v>1.8807888045759974E-2</v>
      </c>
    </row>
    <row r="33" spans="1:25" x14ac:dyDescent="0.25">
      <c r="A33">
        <v>35651</v>
      </c>
      <c r="B33" t="s">
        <v>12</v>
      </c>
      <c r="C33">
        <v>2</v>
      </c>
      <c r="D33" t="s">
        <v>4278</v>
      </c>
      <c r="E33" t="s">
        <v>34</v>
      </c>
      <c r="F33" t="s">
        <v>34</v>
      </c>
      <c r="G33" t="s">
        <v>34</v>
      </c>
      <c r="H33" t="s">
        <v>275</v>
      </c>
      <c r="I33" t="s">
        <v>15</v>
      </c>
      <c r="J33" s="5">
        <v>112.92</v>
      </c>
      <c r="K33" s="5" t="str">
        <f>_xlfn.IFS(stroke_2[[#This Row],[avg_glucose_level]]&lt;70,"Low",stroke_2[[#This Row],[avg_glucose_level]]&lt;99,"Normal",stroke_2[[#This Row],[avg_glucose_level]]&lt;125,"Prediabetes",stroke_2[[#This Row],[avg_glucose_level]]&lt;199,"Diabetes",stroke_2[[#This Row],[avg_glucose_level]]&gt;199,"Very High")</f>
        <v>Prediabetes</v>
      </c>
      <c r="L33">
        <v>18.399999999999999</v>
      </c>
      <c r="M33">
        <v>28.25</v>
      </c>
      <c r="N33">
        <v>18.399999999999999</v>
      </c>
      <c r="O33" t="s">
        <v>38</v>
      </c>
      <c r="P33" t="s">
        <v>34</v>
      </c>
      <c r="Q33" s="4" t="s">
        <v>4285</v>
      </c>
      <c r="R33" s="5">
        <f t="shared" ca="1" si="0"/>
        <v>-2.3071023517879923E-2</v>
      </c>
      <c r="X33" s="6"/>
      <c r="Y33" s="6"/>
    </row>
    <row r="34" spans="1:25" x14ac:dyDescent="0.25">
      <c r="A34">
        <v>37025</v>
      </c>
      <c r="B34" t="s">
        <v>19</v>
      </c>
      <c r="C34">
        <v>2</v>
      </c>
      <c r="D34" t="s">
        <v>4278</v>
      </c>
      <c r="E34" t="s">
        <v>34</v>
      </c>
      <c r="F34" t="s">
        <v>34</v>
      </c>
      <c r="G34" t="s">
        <v>34</v>
      </c>
      <c r="H34" t="s">
        <v>275</v>
      </c>
      <c r="I34" t="s">
        <v>15</v>
      </c>
      <c r="J34" s="5">
        <v>114.02</v>
      </c>
      <c r="K34" s="5" t="str">
        <f>_xlfn.IFS(stroke_2[[#This Row],[avg_glucose_level]]&lt;70,"Low",stroke_2[[#This Row],[avg_glucose_level]]&lt;99,"Normal",stroke_2[[#This Row],[avg_glucose_level]]&lt;125,"Prediabetes",stroke_2[[#This Row],[avg_glucose_level]]&lt;199,"Diabetes",stroke_2[[#This Row],[avg_glucose_level]]&gt;199,"Very High")</f>
        <v>Prediabetes</v>
      </c>
      <c r="L34">
        <v>18.100000000000001</v>
      </c>
      <c r="M34">
        <v>28.25</v>
      </c>
      <c r="N34">
        <v>18.100000000000001</v>
      </c>
      <c r="O34" t="s">
        <v>38</v>
      </c>
      <c r="P34" t="s">
        <v>34</v>
      </c>
      <c r="Q34" s="4" t="s">
        <v>4285</v>
      </c>
      <c r="R34" s="5">
        <f t="shared" ca="1" si="0"/>
        <v>-1.4615061472576962E-2</v>
      </c>
      <c r="X34" s="6"/>
      <c r="Y34" s="6"/>
    </row>
    <row r="35" spans="1:25" x14ac:dyDescent="0.25">
      <c r="A35">
        <v>38858</v>
      </c>
      <c r="B35" t="s">
        <v>12</v>
      </c>
      <c r="C35">
        <v>2</v>
      </c>
      <c r="D35" t="s">
        <v>4278</v>
      </c>
      <c r="E35" t="s">
        <v>34</v>
      </c>
      <c r="F35" t="s">
        <v>34</v>
      </c>
      <c r="G35" t="s">
        <v>34</v>
      </c>
      <c r="H35" t="s">
        <v>275</v>
      </c>
      <c r="I35" t="s">
        <v>21</v>
      </c>
      <c r="J35" s="5">
        <v>65.67</v>
      </c>
      <c r="K35" s="5" t="str">
        <f>_xlfn.IFS(stroke_2[[#This Row],[avg_glucose_level]]&lt;70,"Low",stroke_2[[#This Row],[avg_glucose_level]]&lt;99,"Normal",stroke_2[[#This Row],[avg_glucose_level]]&lt;125,"Prediabetes",stroke_2[[#This Row],[avg_glucose_level]]&lt;199,"Diabetes",stroke_2[[#This Row],[avg_glucose_level]]&gt;199,"Very High")</f>
        <v>Low</v>
      </c>
      <c r="L35">
        <v>16.600000000000001</v>
      </c>
      <c r="M35">
        <v>28.25</v>
      </c>
      <c r="N35">
        <v>16.600000000000001</v>
      </c>
      <c r="O35" t="s">
        <v>38</v>
      </c>
      <c r="P35" t="s">
        <v>34</v>
      </c>
      <c r="Q35" s="4" t="s">
        <v>4285</v>
      </c>
      <c r="R35" s="5">
        <f t="shared" ca="1" si="0"/>
        <v>8.7412523761859814E-3</v>
      </c>
      <c r="X35" s="6"/>
      <c r="Y35" s="6"/>
    </row>
    <row r="36" spans="1:25" x14ac:dyDescent="0.25">
      <c r="A36">
        <v>39042</v>
      </c>
      <c r="B36" t="s">
        <v>12</v>
      </c>
      <c r="C36">
        <v>2</v>
      </c>
      <c r="D36" t="s">
        <v>4278</v>
      </c>
      <c r="E36" t="s">
        <v>34</v>
      </c>
      <c r="F36" t="s">
        <v>34</v>
      </c>
      <c r="G36" t="s">
        <v>34</v>
      </c>
      <c r="H36" t="s">
        <v>275</v>
      </c>
      <c r="I36" t="s">
        <v>15</v>
      </c>
      <c r="J36" s="5">
        <v>70.930000000000007</v>
      </c>
      <c r="K36" s="5" t="str">
        <f>_xlfn.IFS(stroke_2[[#This Row],[avg_glucose_level]]&lt;70,"Low",stroke_2[[#This Row],[avg_glucose_level]]&lt;99,"Normal",stroke_2[[#This Row],[avg_glucose_level]]&lt;125,"Prediabetes",stroke_2[[#This Row],[avg_glucose_level]]&lt;199,"Diabetes",stroke_2[[#This Row],[avg_glucose_level]]&gt;199,"Very High")</f>
        <v>Normal</v>
      </c>
      <c r="L36">
        <v>20.3</v>
      </c>
      <c r="M36">
        <v>28.25</v>
      </c>
      <c r="N36">
        <v>20.3</v>
      </c>
      <c r="O36" t="s">
        <v>38</v>
      </c>
      <c r="P36" t="s">
        <v>34</v>
      </c>
      <c r="Q36" s="4" t="s">
        <v>4285</v>
      </c>
      <c r="R36" s="5">
        <f t="shared" ca="1" si="0"/>
        <v>1.0155295286895672E-2</v>
      </c>
      <c r="X36" s="6"/>
      <c r="Y36" s="6"/>
    </row>
    <row r="37" spans="1:25" x14ac:dyDescent="0.25">
      <c r="A37">
        <v>42400</v>
      </c>
      <c r="B37" t="s">
        <v>19</v>
      </c>
      <c r="C37">
        <v>2</v>
      </c>
      <c r="D37" t="s">
        <v>4278</v>
      </c>
      <c r="E37" t="s">
        <v>34</v>
      </c>
      <c r="F37" t="s">
        <v>34</v>
      </c>
      <c r="G37" t="s">
        <v>34</v>
      </c>
      <c r="H37" t="s">
        <v>275</v>
      </c>
      <c r="I37" t="s">
        <v>15</v>
      </c>
      <c r="J37" s="5">
        <v>94.92</v>
      </c>
      <c r="K37" s="5" t="str">
        <f>_xlfn.IFS(stroke_2[[#This Row],[avg_glucose_level]]&lt;70,"Low",stroke_2[[#This Row],[avg_glucose_level]]&lt;99,"Normal",stroke_2[[#This Row],[avg_glucose_level]]&lt;125,"Prediabetes",stroke_2[[#This Row],[avg_glucose_level]]&lt;199,"Diabetes",stroke_2[[#This Row],[avg_glucose_level]]&gt;199,"Very High")</f>
        <v>Normal</v>
      </c>
      <c r="L37">
        <v>20.399999999999999</v>
      </c>
      <c r="M37">
        <v>28.25</v>
      </c>
      <c r="N37">
        <v>20.399999999999999</v>
      </c>
      <c r="O37" t="s">
        <v>38</v>
      </c>
      <c r="P37" t="s">
        <v>34</v>
      </c>
      <c r="Q37" s="4" t="s">
        <v>4285</v>
      </c>
      <c r="R37" s="5">
        <f t="shared" ca="1" si="0"/>
        <v>-2.4406853946744696E-2</v>
      </c>
      <c r="X37" s="6"/>
      <c r="Y37" s="6"/>
    </row>
    <row r="38" spans="1:25" x14ac:dyDescent="0.25">
      <c r="A38">
        <v>46072</v>
      </c>
      <c r="B38" t="s">
        <v>12</v>
      </c>
      <c r="C38">
        <v>2</v>
      </c>
      <c r="D38" t="s">
        <v>4278</v>
      </c>
      <c r="E38" t="s">
        <v>34</v>
      </c>
      <c r="F38" t="s">
        <v>34</v>
      </c>
      <c r="G38" t="s">
        <v>34</v>
      </c>
      <c r="H38" t="s">
        <v>275</v>
      </c>
      <c r="I38" t="s">
        <v>21</v>
      </c>
      <c r="J38" s="5">
        <v>103.25</v>
      </c>
      <c r="K38" s="5" t="str">
        <f>_xlfn.IFS(stroke_2[[#This Row],[avg_glucose_level]]&lt;70,"Low",stroke_2[[#This Row],[avg_glucose_level]]&lt;99,"Normal",stroke_2[[#This Row],[avg_glucose_level]]&lt;125,"Prediabetes",stroke_2[[#This Row],[avg_glucose_level]]&lt;199,"Diabetes",stroke_2[[#This Row],[avg_glucose_level]]&gt;199,"Very High")</f>
        <v>Prediabetes</v>
      </c>
      <c r="L38">
        <v>19.399999999999999</v>
      </c>
      <c r="M38">
        <v>28.25</v>
      </c>
      <c r="N38">
        <v>19.399999999999999</v>
      </c>
      <c r="O38" t="s">
        <v>38</v>
      </c>
      <c r="P38" t="s">
        <v>34</v>
      </c>
      <c r="Q38" s="4" t="s">
        <v>4285</v>
      </c>
      <c r="R38" s="5">
        <f t="shared" ca="1" si="0"/>
        <v>1.0530059422573962E-2</v>
      </c>
      <c r="X38" s="6"/>
      <c r="Y38" s="6"/>
    </row>
    <row r="39" spans="1:25" x14ac:dyDescent="0.25">
      <c r="A39">
        <v>46323</v>
      </c>
      <c r="B39" t="s">
        <v>19</v>
      </c>
      <c r="C39">
        <v>2</v>
      </c>
      <c r="D39" t="s">
        <v>4278</v>
      </c>
      <c r="E39" t="s">
        <v>34</v>
      </c>
      <c r="F39" t="s">
        <v>34</v>
      </c>
      <c r="G39" t="s">
        <v>34</v>
      </c>
      <c r="H39" t="s">
        <v>275</v>
      </c>
      <c r="I39" t="s">
        <v>21</v>
      </c>
      <c r="J39" s="5">
        <v>165.11</v>
      </c>
      <c r="K39" s="5" t="str">
        <f>_xlfn.IFS(stroke_2[[#This Row],[avg_glucose_level]]&lt;70,"Low",stroke_2[[#This Row],[avg_glucose_level]]&lt;99,"Normal",stroke_2[[#This Row],[avg_glucose_level]]&lt;125,"Prediabetes",stroke_2[[#This Row],[avg_glucose_level]]&lt;199,"Diabetes",stroke_2[[#This Row],[avg_glucose_level]]&gt;199,"Very High")</f>
        <v>Diabetes</v>
      </c>
      <c r="L39">
        <v>18</v>
      </c>
      <c r="M39">
        <v>28.25</v>
      </c>
      <c r="N39">
        <v>18</v>
      </c>
      <c r="O39" t="s">
        <v>38</v>
      </c>
      <c r="P39" t="s">
        <v>34</v>
      </c>
      <c r="Q39" s="4" t="s">
        <v>4285</v>
      </c>
      <c r="R39" s="5">
        <f t="shared" ca="1" si="0"/>
        <v>-1.211176342367969E-2</v>
      </c>
      <c r="X39" s="6"/>
      <c r="Y39" s="6"/>
    </row>
    <row r="40" spans="1:25" x14ac:dyDescent="0.25">
      <c r="A40">
        <v>46576</v>
      </c>
      <c r="B40" t="s">
        <v>12</v>
      </c>
      <c r="C40">
        <v>2</v>
      </c>
      <c r="D40" t="s">
        <v>4278</v>
      </c>
      <c r="E40" t="s">
        <v>34</v>
      </c>
      <c r="F40" t="s">
        <v>34</v>
      </c>
      <c r="G40" t="s">
        <v>34</v>
      </c>
      <c r="H40" t="s">
        <v>275</v>
      </c>
      <c r="I40" t="s">
        <v>21</v>
      </c>
      <c r="J40" s="5">
        <v>68.52</v>
      </c>
      <c r="K40" s="5" t="str">
        <f>_xlfn.IFS(stroke_2[[#This Row],[avg_glucose_level]]&lt;70,"Low",stroke_2[[#This Row],[avg_glucose_level]]&lt;99,"Normal",stroke_2[[#This Row],[avg_glucose_level]]&lt;125,"Prediabetes",stroke_2[[#This Row],[avg_glucose_level]]&lt;199,"Diabetes",stroke_2[[#This Row],[avg_glucose_level]]&gt;199,"Very High")</f>
        <v>Low</v>
      </c>
      <c r="L40">
        <v>20.8</v>
      </c>
      <c r="M40">
        <v>28.25</v>
      </c>
      <c r="N40">
        <v>20.8</v>
      </c>
      <c r="O40" t="s">
        <v>38</v>
      </c>
      <c r="P40" t="s">
        <v>34</v>
      </c>
      <c r="Q40" s="4" t="s">
        <v>4285</v>
      </c>
      <c r="R40" s="5">
        <f t="shared" ca="1" si="0"/>
        <v>4.1287822516842595E-3</v>
      </c>
      <c r="X40" s="6"/>
      <c r="Y40" s="6"/>
    </row>
    <row r="41" spans="1:25" x14ac:dyDescent="0.25">
      <c r="A41">
        <v>47405</v>
      </c>
      <c r="B41" t="s">
        <v>19</v>
      </c>
      <c r="C41">
        <v>2</v>
      </c>
      <c r="D41" t="s">
        <v>4278</v>
      </c>
      <c r="E41" t="s">
        <v>34</v>
      </c>
      <c r="F41" t="s">
        <v>34</v>
      </c>
      <c r="G41" t="s">
        <v>34</v>
      </c>
      <c r="H41" t="s">
        <v>275</v>
      </c>
      <c r="I41" t="s">
        <v>21</v>
      </c>
      <c r="J41" s="5">
        <v>100.66</v>
      </c>
      <c r="K41" s="5" t="str">
        <f>_xlfn.IFS(stroke_2[[#This Row],[avg_glucose_level]]&lt;70,"Low",stroke_2[[#This Row],[avg_glucose_level]]&lt;99,"Normal",stroke_2[[#This Row],[avg_glucose_level]]&lt;125,"Prediabetes",stroke_2[[#This Row],[avg_glucose_level]]&lt;199,"Diabetes",stroke_2[[#This Row],[avg_glucose_level]]&gt;199,"Very High")</f>
        <v>Prediabetes</v>
      </c>
      <c r="L41">
        <v>18.5</v>
      </c>
      <c r="M41">
        <v>28.25</v>
      </c>
      <c r="N41">
        <v>18.5</v>
      </c>
      <c r="O41" t="s">
        <v>38</v>
      </c>
      <c r="P41" t="s">
        <v>34</v>
      </c>
      <c r="Q41" s="4" t="s">
        <v>4285</v>
      </c>
      <c r="R41" s="5">
        <f t="shared" ca="1" si="0"/>
        <v>5.9846249356727329E-3</v>
      </c>
      <c r="X41" s="6"/>
      <c r="Y41" s="6"/>
    </row>
    <row r="42" spans="1:25" x14ac:dyDescent="0.25">
      <c r="A42">
        <v>47770</v>
      </c>
      <c r="B42" t="s">
        <v>12</v>
      </c>
      <c r="C42">
        <v>2</v>
      </c>
      <c r="D42" t="s">
        <v>4278</v>
      </c>
      <c r="E42" t="s">
        <v>34</v>
      </c>
      <c r="F42" t="s">
        <v>34</v>
      </c>
      <c r="G42" t="s">
        <v>34</v>
      </c>
      <c r="H42" t="s">
        <v>275</v>
      </c>
      <c r="I42" t="s">
        <v>15</v>
      </c>
      <c r="J42" s="5">
        <v>80.98</v>
      </c>
      <c r="K42" s="5" t="str">
        <f>_xlfn.IFS(stroke_2[[#This Row],[avg_glucose_level]]&lt;70,"Low",stroke_2[[#This Row],[avg_glucose_level]]&lt;99,"Normal",stroke_2[[#This Row],[avg_glucose_level]]&lt;125,"Prediabetes",stroke_2[[#This Row],[avg_glucose_level]]&lt;199,"Diabetes",stroke_2[[#This Row],[avg_glucose_level]]&gt;199,"Very High")</f>
        <v>Normal</v>
      </c>
      <c r="L42">
        <v>19.899999999999999</v>
      </c>
      <c r="M42">
        <v>28.25</v>
      </c>
      <c r="N42">
        <v>19.899999999999999</v>
      </c>
      <c r="O42" t="s">
        <v>38</v>
      </c>
      <c r="P42" t="s">
        <v>34</v>
      </c>
      <c r="Q42" s="4" t="s">
        <v>4285</v>
      </c>
      <c r="R42" s="5">
        <f t="shared" ca="1" si="0"/>
        <v>-1.2106773266844567E-2</v>
      </c>
      <c r="X42" s="6"/>
      <c r="Y42" s="6"/>
    </row>
    <row r="43" spans="1:25" x14ac:dyDescent="0.25">
      <c r="A43">
        <v>48435</v>
      </c>
      <c r="B43" t="s">
        <v>19</v>
      </c>
      <c r="C43">
        <v>2</v>
      </c>
      <c r="D43" t="s">
        <v>4278</v>
      </c>
      <c r="E43" t="s">
        <v>34</v>
      </c>
      <c r="F43" t="s">
        <v>34</v>
      </c>
      <c r="G43" t="s">
        <v>34</v>
      </c>
      <c r="H43" t="s">
        <v>275</v>
      </c>
      <c r="I43" t="s">
        <v>21</v>
      </c>
      <c r="J43" s="5">
        <v>155.13999999999999</v>
      </c>
      <c r="K43" s="5" t="str">
        <f>_xlfn.IFS(stroke_2[[#This Row],[avg_glucose_level]]&lt;70,"Low",stroke_2[[#This Row],[avg_glucose_level]]&lt;99,"Normal",stroke_2[[#This Row],[avg_glucose_level]]&lt;125,"Prediabetes",stroke_2[[#This Row],[avg_glucose_level]]&lt;199,"Diabetes",stroke_2[[#This Row],[avg_glucose_level]]&gt;199,"Very High")</f>
        <v>Diabetes</v>
      </c>
      <c r="L43">
        <v>13.7</v>
      </c>
      <c r="M43">
        <v>28.25</v>
      </c>
      <c r="N43">
        <v>13.7</v>
      </c>
      <c r="O43" t="s">
        <v>38</v>
      </c>
      <c r="P43" t="s">
        <v>34</v>
      </c>
      <c r="Q43" s="4" t="s">
        <v>4285</v>
      </c>
      <c r="R43" s="5">
        <f t="shared" ca="1" si="0"/>
        <v>2.337031020449255E-2</v>
      </c>
    </row>
    <row r="44" spans="1:25" x14ac:dyDescent="0.25">
      <c r="A44">
        <v>50428</v>
      </c>
      <c r="B44" t="s">
        <v>12</v>
      </c>
      <c r="C44">
        <v>2</v>
      </c>
      <c r="D44" t="s">
        <v>4278</v>
      </c>
      <c r="E44" t="s">
        <v>34</v>
      </c>
      <c r="F44" t="s">
        <v>34</v>
      </c>
      <c r="G44" t="s">
        <v>34</v>
      </c>
      <c r="H44" t="s">
        <v>275</v>
      </c>
      <c r="I44" t="s">
        <v>21</v>
      </c>
      <c r="J44" s="5">
        <v>75.69</v>
      </c>
      <c r="K44" s="5" t="str">
        <f>_xlfn.IFS(stroke_2[[#This Row],[avg_glucose_level]]&lt;70,"Low",stroke_2[[#This Row],[avg_glucose_level]]&lt;99,"Normal",stroke_2[[#This Row],[avg_glucose_level]]&lt;125,"Prediabetes",stroke_2[[#This Row],[avg_glucose_level]]&lt;199,"Diabetes",stroke_2[[#This Row],[avg_glucose_level]]&gt;199,"Very High")</f>
        <v>Normal</v>
      </c>
      <c r="L44">
        <v>17.7</v>
      </c>
      <c r="M44">
        <v>28.25</v>
      </c>
      <c r="N44">
        <v>17.7</v>
      </c>
      <c r="O44" t="s">
        <v>38</v>
      </c>
      <c r="P44" t="s">
        <v>34</v>
      </c>
      <c r="Q44" s="4" t="s">
        <v>4285</v>
      </c>
      <c r="R44" s="5">
        <f t="shared" ca="1" si="0"/>
        <v>-6.7876089314500513E-3</v>
      </c>
    </row>
    <row r="45" spans="1:25" x14ac:dyDescent="0.25">
      <c r="A45">
        <v>50453</v>
      </c>
      <c r="B45" t="s">
        <v>12</v>
      </c>
      <c r="C45">
        <v>2</v>
      </c>
      <c r="D45" t="s">
        <v>4278</v>
      </c>
      <c r="E45" t="s">
        <v>34</v>
      </c>
      <c r="F45" t="s">
        <v>34</v>
      </c>
      <c r="G45" t="s">
        <v>34</v>
      </c>
      <c r="H45" t="s">
        <v>275</v>
      </c>
      <c r="I45" t="s">
        <v>15</v>
      </c>
      <c r="J45" s="5">
        <v>94.75</v>
      </c>
      <c r="K45" s="5" t="str">
        <f>_xlfn.IFS(stroke_2[[#This Row],[avg_glucose_level]]&lt;70,"Low",stroke_2[[#This Row],[avg_glucose_level]]&lt;99,"Normal",stroke_2[[#This Row],[avg_glucose_level]]&lt;125,"Prediabetes",stroke_2[[#This Row],[avg_glucose_level]]&lt;199,"Diabetes",stroke_2[[#This Row],[avg_glucose_level]]&gt;199,"Very High")</f>
        <v>Normal</v>
      </c>
      <c r="L45">
        <v>18</v>
      </c>
      <c r="M45">
        <v>28.25</v>
      </c>
      <c r="N45">
        <v>18</v>
      </c>
      <c r="O45" t="s">
        <v>38</v>
      </c>
      <c r="P45" t="s">
        <v>34</v>
      </c>
      <c r="Q45" s="4" t="s">
        <v>4285</v>
      </c>
      <c r="R45" s="5">
        <f t="shared" ca="1" si="0"/>
        <v>-1.2000074230377333E-2</v>
      </c>
    </row>
    <row r="46" spans="1:25" x14ac:dyDescent="0.25">
      <c r="A46">
        <v>50804</v>
      </c>
      <c r="B46" t="s">
        <v>12</v>
      </c>
      <c r="C46">
        <v>2</v>
      </c>
      <c r="D46" t="s">
        <v>4278</v>
      </c>
      <c r="E46" t="s">
        <v>34</v>
      </c>
      <c r="F46" t="s">
        <v>34</v>
      </c>
      <c r="G46" t="s">
        <v>34</v>
      </c>
      <c r="H46" t="s">
        <v>275</v>
      </c>
      <c r="I46" t="s">
        <v>21</v>
      </c>
      <c r="J46" s="5">
        <v>65.84</v>
      </c>
      <c r="K46" s="5" t="str">
        <f>_xlfn.IFS(stroke_2[[#This Row],[avg_glucose_level]]&lt;70,"Low",stroke_2[[#This Row],[avg_glucose_level]]&lt;99,"Normal",stroke_2[[#This Row],[avg_glucose_level]]&lt;125,"Prediabetes",stroke_2[[#This Row],[avg_glucose_level]]&lt;199,"Diabetes",stroke_2[[#This Row],[avg_glucose_level]]&gt;199,"Very High")</f>
        <v>Low</v>
      </c>
      <c r="L46">
        <v>16.100000000000001</v>
      </c>
      <c r="M46">
        <v>28.25</v>
      </c>
      <c r="N46">
        <v>16.100000000000001</v>
      </c>
      <c r="O46" t="s">
        <v>38</v>
      </c>
      <c r="P46" t="s">
        <v>34</v>
      </c>
      <c r="Q46" s="4" t="s">
        <v>4285</v>
      </c>
      <c r="R46" s="5">
        <f t="shared" ca="1" si="0"/>
        <v>-1.5252926408012374E-2</v>
      </c>
    </row>
    <row r="47" spans="1:25" x14ac:dyDescent="0.25">
      <c r="A47">
        <v>52092</v>
      </c>
      <c r="B47" t="s">
        <v>19</v>
      </c>
      <c r="C47">
        <v>2</v>
      </c>
      <c r="D47" t="s">
        <v>4278</v>
      </c>
      <c r="E47" t="s">
        <v>34</v>
      </c>
      <c r="F47" t="s">
        <v>34</v>
      </c>
      <c r="G47" t="s">
        <v>34</v>
      </c>
      <c r="H47" t="s">
        <v>275</v>
      </c>
      <c r="I47" t="s">
        <v>21</v>
      </c>
      <c r="J47" s="5">
        <v>77.72</v>
      </c>
      <c r="K47" s="5" t="str">
        <f>_xlfn.IFS(stroke_2[[#This Row],[avg_glucose_level]]&lt;70,"Low",stroke_2[[#This Row],[avg_glucose_level]]&lt;99,"Normal",stroke_2[[#This Row],[avg_glucose_level]]&lt;125,"Prediabetes",stroke_2[[#This Row],[avg_glucose_level]]&lt;199,"Diabetes",stroke_2[[#This Row],[avg_glucose_level]]&gt;199,"Very High")</f>
        <v>Normal</v>
      </c>
      <c r="L47">
        <v>19.8</v>
      </c>
      <c r="M47">
        <v>28.25</v>
      </c>
      <c r="N47">
        <v>19.8</v>
      </c>
      <c r="O47" t="s">
        <v>38</v>
      </c>
      <c r="P47" t="s">
        <v>34</v>
      </c>
      <c r="Q47" s="4" t="s">
        <v>4285</v>
      </c>
      <c r="R47" s="5">
        <f t="shared" ca="1" si="0"/>
        <v>-1.4440860012331313E-2</v>
      </c>
    </row>
    <row r="48" spans="1:25" x14ac:dyDescent="0.25">
      <c r="A48">
        <v>55337</v>
      </c>
      <c r="B48" t="s">
        <v>19</v>
      </c>
      <c r="C48">
        <v>2</v>
      </c>
      <c r="D48" t="s">
        <v>4278</v>
      </c>
      <c r="E48" t="s">
        <v>34</v>
      </c>
      <c r="F48" t="s">
        <v>34</v>
      </c>
      <c r="G48" t="s">
        <v>34</v>
      </c>
      <c r="H48" t="s">
        <v>275</v>
      </c>
      <c r="I48" t="s">
        <v>21</v>
      </c>
      <c r="J48" s="5">
        <v>126.12</v>
      </c>
      <c r="K48" s="5" t="str">
        <f>_xlfn.IFS(stroke_2[[#This Row],[avg_glucose_level]]&lt;70,"Low",stroke_2[[#This Row],[avg_glucose_level]]&lt;99,"Normal",stroke_2[[#This Row],[avg_glucose_level]]&lt;125,"Prediabetes",stroke_2[[#This Row],[avg_glucose_level]]&lt;199,"Diabetes",stroke_2[[#This Row],[avg_glucose_level]]&gt;199,"Very High")</f>
        <v>Diabetes</v>
      </c>
      <c r="L48">
        <v>24.8</v>
      </c>
      <c r="M48">
        <v>28.25</v>
      </c>
      <c r="N48">
        <v>24.8</v>
      </c>
      <c r="O48" t="s">
        <v>38</v>
      </c>
      <c r="P48" t="s">
        <v>34</v>
      </c>
      <c r="Q48" s="4" t="s">
        <v>4285</v>
      </c>
      <c r="R48" s="5">
        <f t="shared" ca="1" si="0"/>
        <v>4.2775840560435761E-3</v>
      </c>
    </row>
    <row r="49" spans="1:18" x14ac:dyDescent="0.25">
      <c r="A49">
        <v>55744</v>
      </c>
      <c r="B49" t="s">
        <v>12</v>
      </c>
      <c r="C49">
        <v>2</v>
      </c>
      <c r="D49" t="s">
        <v>4278</v>
      </c>
      <c r="E49" t="s">
        <v>34</v>
      </c>
      <c r="F49" t="s">
        <v>34</v>
      </c>
      <c r="G49" t="s">
        <v>34</v>
      </c>
      <c r="H49" t="s">
        <v>275</v>
      </c>
      <c r="I49" t="s">
        <v>15</v>
      </c>
      <c r="J49" s="5">
        <v>76.25</v>
      </c>
      <c r="K49" s="5" t="str">
        <f>_xlfn.IFS(stroke_2[[#This Row],[avg_glucose_level]]&lt;70,"Low",stroke_2[[#This Row],[avg_glucose_level]]&lt;99,"Normal",stroke_2[[#This Row],[avg_glucose_level]]&lt;125,"Prediabetes",stroke_2[[#This Row],[avg_glucose_level]]&lt;199,"Diabetes",stroke_2[[#This Row],[avg_glucose_level]]&gt;199,"Very High")</f>
        <v>Normal</v>
      </c>
      <c r="L49">
        <v>20.100000000000001</v>
      </c>
      <c r="M49">
        <v>28.25</v>
      </c>
      <c r="N49">
        <v>20.100000000000001</v>
      </c>
      <c r="O49" t="s">
        <v>38</v>
      </c>
      <c r="P49" t="s">
        <v>34</v>
      </c>
      <c r="Q49" s="4" t="s">
        <v>4285</v>
      </c>
      <c r="R49" s="5">
        <f t="shared" ca="1" si="0"/>
        <v>1.5550261773724539E-2</v>
      </c>
    </row>
    <row r="50" spans="1:18" x14ac:dyDescent="0.25">
      <c r="A50">
        <v>57236</v>
      </c>
      <c r="B50" t="s">
        <v>12</v>
      </c>
      <c r="C50">
        <v>2</v>
      </c>
      <c r="D50" t="s">
        <v>4278</v>
      </c>
      <c r="E50" t="s">
        <v>34</v>
      </c>
      <c r="F50" t="s">
        <v>34</v>
      </c>
      <c r="G50" t="s">
        <v>34</v>
      </c>
      <c r="H50" t="s">
        <v>275</v>
      </c>
      <c r="I50" t="s">
        <v>21</v>
      </c>
      <c r="J50" s="5">
        <v>86.57</v>
      </c>
      <c r="K50" s="5" t="str">
        <f>_xlfn.IFS(stroke_2[[#This Row],[avg_glucose_level]]&lt;70,"Low",stroke_2[[#This Row],[avg_glucose_level]]&lt;99,"Normal",stroke_2[[#This Row],[avg_glucose_level]]&lt;125,"Prediabetes",stroke_2[[#This Row],[avg_glucose_level]]&lt;199,"Diabetes",stroke_2[[#This Row],[avg_glucose_level]]&gt;199,"Very High")</f>
        <v>Normal</v>
      </c>
      <c r="L50">
        <v>18</v>
      </c>
      <c r="M50">
        <v>28.25</v>
      </c>
      <c r="N50">
        <v>18</v>
      </c>
      <c r="O50" t="s">
        <v>38</v>
      </c>
      <c r="P50" t="s">
        <v>34</v>
      </c>
      <c r="Q50" s="4" t="s">
        <v>4285</v>
      </c>
      <c r="R50" s="5">
        <f t="shared" ca="1" si="0"/>
        <v>-1.0590843155673435E-2</v>
      </c>
    </row>
    <row r="51" spans="1:18" x14ac:dyDescent="0.25">
      <c r="A51">
        <v>60732</v>
      </c>
      <c r="B51" t="s">
        <v>12</v>
      </c>
      <c r="C51">
        <v>2</v>
      </c>
      <c r="D51" t="s">
        <v>4278</v>
      </c>
      <c r="E51" t="s">
        <v>34</v>
      </c>
      <c r="F51" t="s">
        <v>34</v>
      </c>
      <c r="G51" t="s">
        <v>34</v>
      </c>
      <c r="H51" t="s">
        <v>275</v>
      </c>
      <c r="I51" t="s">
        <v>15</v>
      </c>
      <c r="J51" s="5">
        <v>89.32</v>
      </c>
      <c r="K51" s="5" t="str">
        <f>_xlfn.IFS(stroke_2[[#This Row],[avg_glucose_level]]&lt;70,"Low",stroke_2[[#This Row],[avg_glucose_level]]&lt;99,"Normal",stroke_2[[#This Row],[avg_glucose_level]]&lt;125,"Prediabetes",stroke_2[[#This Row],[avg_glucose_level]]&lt;199,"Diabetes",stroke_2[[#This Row],[avg_glucose_level]]&gt;199,"Very High")</f>
        <v>Normal</v>
      </c>
      <c r="L51">
        <v>17.2</v>
      </c>
      <c r="M51">
        <v>28.25</v>
      </c>
      <c r="N51">
        <v>17.2</v>
      </c>
      <c r="O51" t="s">
        <v>38</v>
      </c>
      <c r="P51" t="s">
        <v>34</v>
      </c>
      <c r="Q51" s="4" t="s">
        <v>4285</v>
      </c>
      <c r="R51" s="5">
        <f t="shared" ca="1" si="0"/>
        <v>1.2411640606456258E-2</v>
      </c>
    </row>
    <row r="52" spans="1:18" x14ac:dyDescent="0.25">
      <c r="A52">
        <v>63565</v>
      </c>
      <c r="B52" t="s">
        <v>19</v>
      </c>
      <c r="C52">
        <v>2</v>
      </c>
      <c r="D52" t="s">
        <v>4278</v>
      </c>
      <c r="E52" t="s">
        <v>34</v>
      </c>
      <c r="F52" t="s">
        <v>34</v>
      </c>
      <c r="G52" t="s">
        <v>34</v>
      </c>
      <c r="H52" t="s">
        <v>275</v>
      </c>
      <c r="I52" t="s">
        <v>21</v>
      </c>
      <c r="J52" s="5">
        <v>125.68</v>
      </c>
      <c r="K52" s="5" t="str">
        <f>_xlfn.IFS(stroke_2[[#This Row],[avg_glucose_level]]&lt;70,"Low",stroke_2[[#This Row],[avg_glucose_level]]&lt;99,"Normal",stroke_2[[#This Row],[avg_glucose_level]]&lt;125,"Prediabetes",stroke_2[[#This Row],[avg_glucose_level]]&lt;199,"Diabetes",stroke_2[[#This Row],[avg_glucose_level]]&gt;199,"Very High")</f>
        <v>Diabetes</v>
      </c>
      <c r="L52">
        <v>20.100000000000001</v>
      </c>
      <c r="M52">
        <v>28.25</v>
      </c>
      <c r="N52">
        <v>20.100000000000001</v>
      </c>
      <c r="O52" t="s">
        <v>38</v>
      </c>
      <c r="P52" t="s">
        <v>34</v>
      </c>
      <c r="Q52" s="4" t="s">
        <v>4285</v>
      </c>
      <c r="R52" s="5">
        <f t="shared" ca="1" si="0"/>
        <v>2.2950888352527021E-2</v>
      </c>
    </row>
    <row r="53" spans="1:18" x14ac:dyDescent="0.25">
      <c r="A53">
        <v>65218</v>
      </c>
      <c r="B53" t="s">
        <v>12</v>
      </c>
      <c r="C53">
        <v>2</v>
      </c>
      <c r="D53" t="s">
        <v>4278</v>
      </c>
      <c r="E53" t="s">
        <v>34</v>
      </c>
      <c r="F53" t="s">
        <v>34</v>
      </c>
      <c r="G53" t="s">
        <v>34</v>
      </c>
      <c r="H53" t="s">
        <v>275</v>
      </c>
      <c r="I53" t="s">
        <v>21</v>
      </c>
      <c r="J53" s="5">
        <v>109.1</v>
      </c>
      <c r="K53" s="5" t="str">
        <f>_xlfn.IFS(stroke_2[[#This Row],[avg_glucose_level]]&lt;70,"Low",stroke_2[[#This Row],[avg_glucose_level]]&lt;99,"Normal",stroke_2[[#This Row],[avg_glucose_level]]&lt;125,"Prediabetes",stroke_2[[#This Row],[avg_glucose_level]]&lt;199,"Diabetes",stroke_2[[#This Row],[avg_glucose_level]]&gt;199,"Very High")</f>
        <v>Prediabetes</v>
      </c>
      <c r="L53">
        <v>20</v>
      </c>
      <c r="M53">
        <v>28.25</v>
      </c>
      <c r="N53">
        <v>20</v>
      </c>
      <c r="O53" t="s">
        <v>38</v>
      </c>
      <c r="P53" t="s">
        <v>34</v>
      </c>
      <c r="Q53" s="4" t="s">
        <v>4285</v>
      </c>
      <c r="R53" s="5">
        <f t="shared" ca="1" si="0"/>
        <v>-2.2493906894963583E-2</v>
      </c>
    </row>
    <row r="54" spans="1:18" x14ac:dyDescent="0.25">
      <c r="A54">
        <v>65688</v>
      </c>
      <c r="B54" t="s">
        <v>12</v>
      </c>
      <c r="C54">
        <v>2</v>
      </c>
      <c r="D54" t="s">
        <v>4278</v>
      </c>
      <c r="E54" t="s">
        <v>34</v>
      </c>
      <c r="F54" t="s">
        <v>13</v>
      </c>
      <c r="G54" t="s">
        <v>34</v>
      </c>
      <c r="H54" t="s">
        <v>275</v>
      </c>
      <c r="I54" t="s">
        <v>15</v>
      </c>
      <c r="J54" s="5">
        <v>62.89</v>
      </c>
      <c r="K54" s="5" t="str">
        <f>_xlfn.IFS(stroke_2[[#This Row],[avg_glucose_level]]&lt;70,"Low",stroke_2[[#This Row],[avg_glucose_level]]&lt;99,"Normal",stroke_2[[#This Row],[avg_glucose_level]]&lt;125,"Prediabetes",stroke_2[[#This Row],[avg_glucose_level]]&lt;199,"Diabetes",stroke_2[[#This Row],[avg_glucose_level]]&gt;199,"Very High")</f>
        <v>Low</v>
      </c>
      <c r="L54">
        <v>29.4</v>
      </c>
      <c r="M54">
        <v>28.25</v>
      </c>
      <c r="N54">
        <v>29.4</v>
      </c>
      <c r="O54" t="s">
        <v>38</v>
      </c>
      <c r="P54" t="s">
        <v>34</v>
      </c>
      <c r="Q54" s="4" t="s">
        <v>4285</v>
      </c>
      <c r="R54" s="5">
        <f t="shared" ca="1" si="0"/>
        <v>1.5080768922644584E-2</v>
      </c>
    </row>
    <row r="55" spans="1:18" x14ac:dyDescent="0.25">
      <c r="A55">
        <v>65894</v>
      </c>
      <c r="B55" t="s">
        <v>19</v>
      </c>
      <c r="C55">
        <v>2</v>
      </c>
      <c r="D55" t="s">
        <v>4278</v>
      </c>
      <c r="E55" t="s">
        <v>34</v>
      </c>
      <c r="F55" t="s">
        <v>34</v>
      </c>
      <c r="G55" t="s">
        <v>34</v>
      </c>
      <c r="H55" t="s">
        <v>275</v>
      </c>
      <c r="I55" t="s">
        <v>15</v>
      </c>
      <c r="J55" s="5">
        <v>82.3</v>
      </c>
      <c r="K55" s="5" t="str">
        <f>_xlfn.IFS(stroke_2[[#This Row],[avg_glucose_level]]&lt;70,"Low",stroke_2[[#This Row],[avg_glucose_level]]&lt;99,"Normal",stroke_2[[#This Row],[avg_glucose_level]]&lt;125,"Prediabetes",stroke_2[[#This Row],[avg_glucose_level]]&lt;199,"Diabetes",stroke_2[[#This Row],[avg_glucose_level]]&gt;199,"Very High")</f>
        <v>Normal</v>
      </c>
      <c r="L55">
        <v>18.8</v>
      </c>
      <c r="M55">
        <v>28.25</v>
      </c>
      <c r="N55">
        <v>18.8</v>
      </c>
      <c r="O55" t="s">
        <v>38</v>
      </c>
      <c r="P55" t="s">
        <v>34</v>
      </c>
      <c r="Q55" s="4" t="s">
        <v>4285</v>
      </c>
      <c r="R55" s="5">
        <f t="shared" ca="1" si="0"/>
        <v>5.1237658953561084E-3</v>
      </c>
    </row>
    <row r="56" spans="1:18" x14ac:dyDescent="0.25">
      <c r="A56">
        <v>67665</v>
      </c>
      <c r="B56" t="s">
        <v>12</v>
      </c>
      <c r="C56">
        <v>2</v>
      </c>
      <c r="D56" t="s">
        <v>4278</v>
      </c>
      <c r="E56" t="s">
        <v>34</v>
      </c>
      <c r="F56" t="s">
        <v>34</v>
      </c>
      <c r="G56" t="s">
        <v>34</v>
      </c>
      <c r="H56" t="s">
        <v>275</v>
      </c>
      <c r="I56" t="s">
        <v>15</v>
      </c>
      <c r="J56" s="5">
        <v>65.209999999999994</v>
      </c>
      <c r="K56" s="5" t="str">
        <f>_xlfn.IFS(stroke_2[[#This Row],[avg_glucose_level]]&lt;70,"Low",stroke_2[[#This Row],[avg_glucose_level]]&lt;99,"Normal",stroke_2[[#This Row],[avg_glucose_level]]&lt;125,"Prediabetes",stroke_2[[#This Row],[avg_glucose_level]]&lt;199,"Diabetes",stroke_2[[#This Row],[avg_glucose_level]]&gt;199,"Very High")</f>
        <v>Low</v>
      </c>
      <c r="L56">
        <v>17.2</v>
      </c>
      <c r="M56">
        <v>28.25</v>
      </c>
      <c r="N56">
        <v>17.2</v>
      </c>
      <c r="O56" t="s">
        <v>38</v>
      </c>
      <c r="P56" t="s">
        <v>34</v>
      </c>
      <c r="Q56" s="4" t="s">
        <v>4285</v>
      </c>
      <c r="R56" s="5">
        <f t="shared" ca="1" si="0"/>
        <v>2.4476524204600069E-2</v>
      </c>
    </row>
    <row r="57" spans="1:18" x14ac:dyDescent="0.25">
      <c r="A57">
        <v>70259</v>
      </c>
      <c r="B57" t="s">
        <v>19</v>
      </c>
      <c r="C57">
        <v>2</v>
      </c>
      <c r="D57" t="s">
        <v>4278</v>
      </c>
      <c r="E57" t="s">
        <v>34</v>
      </c>
      <c r="F57" t="s">
        <v>34</v>
      </c>
      <c r="G57" t="s">
        <v>34</v>
      </c>
      <c r="H57" t="s">
        <v>275</v>
      </c>
      <c r="I57" t="s">
        <v>21</v>
      </c>
      <c r="J57" s="5">
        <v>65.959999999999994</v>
      </c>
      <c r="K57" s="5" t="str">
        <f>_xlfn.IFS(stroke_2[[#This Row],[avg_glucose_level]]&lt;70,"Low",stroke_2[[#This Row],[avg_glucose_level]]&lt;99,"Normal",stroke_2[[#This Row],[avg_glucose_level]]&lt;125,"Prediabetes",stroke_2[[#This Row],[avg_glucose_level]]&lt;199,"Diabetes",stroke_2[[#This Row],[avg_glucose_level]]&gt;199,"Very High")</f>
        <v>Low</v>
      </c>
      <c r="L57">
        <v>19.7</v>
      </c>
      <c r="M57">
        <v>28.25</v>
      </c>
      <c r="N57">
        <v>19.7</v>
      </c>
      <c r="O57" t="s">
        <v>38</v>
      </c>
      <c r="P57" t="s">
        <v>34</v>
      </c>
      <c r="Q57" s="4" t="s">
        <v>4285</v>
      </c>
      <c r="R57" s="5">
        <f t="shared" ca="1" si="0"/>
        <v>8.188526868659219E-3</v>
      </c>
    </row>
    <row r="58" spans="1:18" x14ac:dyDescent="0.25">
      <c r="A58">
        <v>71414</v>
      </c>
      <c r="B58" t="s">
        <v>19</v>
      </c>
      <c r="C58">
        <v>2</v>
      </c>
      <c r="D58" t="s">
        <v>4278</v>
      </c>
      <c r="E58" t="s">
        <v>34</v>
      </c>
      <c r="F58" t="s">
        <v>34</v>
      </c>
      <c r="G58" t="s">
        <v>34</v>
      </c>
      <c r="H58" t="s">
        <v>275</v>
      </c>
      <c r="I58" t="s">
        <v>15</v>
      </c>
      <c r="J58" s="5">
        <v>125.03</v>
      </c>
      <c r="K58" s="5" t="str">
        <f>_xlfn.IFS(stroke_2[[#This Row],[avg_glucose_level]]&lt;70,"Low",stroke_2[[#This Row],[avg_glucose_level]]&lt;99,"Normal",stroke_2[[#This Row],[avg_glucose_level]]&lt;125,"Prediabetes",stroke_2[[#This Row],[avg_glucose_level]]&lt;199,"Diabetes",stroke_2[[#This Row],[avg_glucose_level]]&gt;199,"Very High")</f>
        <v>Diabetes</v>
      </c>
      <c r="L58">
        <v>19.8</v>
      </c>
      <c r="M58">
        <v>28.25</v>
      </c>
      <c r="N58">
        <v>19.8</v>
      </c>
      <c r="O58" t="s">
        <v>38</v>
      </c>
      <c r="P58" t="s">
        <v>34</v>
      </c>
      <c r="Q58" s="4" t="s">
        <v>4285</v>
      </c>
      <c r="R58" s="5">
        <f t="shared" ca="1" si="0"/>
        <v>-9.2413898406251797E-3</v>
      </c>
    </row>
    <row r="59" spans="1:18" x14ac:dyDescent="0.25">
      <c r="A59">
        <v>71929</v>
      </c>
      <c r="B59" t="s">
        <v>12</v>
      </c>
      <c r="C59">
        <v>2</v>
      </c>
      <c r="D59" t="s">
        <v>4278</v>
      </c>
      <c r="E59" t="s">
        <v>34</v>
      </c>
      <c r="F59" t="s">
        <v>34</v>
      </c>
      <c r="G59" t="s">
        <v>34</v>
      </c>
      <c r="H59" t="s">
        <v>275</v>
      </c>
      <c r="I59" t="s">
        <v>21</v>
      </c>
      <c r="J59" s="5">
        <v>56.77</v>
      </c>
      <c r="K59" s="5" t="str">
        <f>_xlfn.IFS(stroke_2[[#This Row],[avg_glucose_level]]&lt;70,"Low",stroke_2[[#This Row],[avg_glucose_level]]&lt;99,"Normal",stroke_2[[#This Row],[avg_glucose_level]]&lt;125,"Prediabetes",stroke_2[[#This Row],[avg_glucose_level]]&lt;199,"Diabetes",stroke_2[[#This Row],[avg_glucose_level]]&gt;199,"Very High")</f>
        <v>Low</v>
      </c>
      <c r="L59">
        <v>20.9</v>
      </c>
      <c r="M59">
        <v>28.25</v>
      </c>
      <c r="N59">
        <v>20.9</v>
      </c>
      <c r="O59" t="s">
        <v>38</v>
      </c>
      <c r="P59" t="s">
        <v>34</v>
      </c>
      <c r="Q59" s="4" t="s">
        <v>4285</v>
      </c>
      <c r="R59" s="5">
        <f t="shared" ca="1" si="0"/>
        <v>-3.3553103092886392E-3</v>
      </c>
    </row>
    <row r="60" spans="1:18" x14ac:dyDescent="0.25">
      <c r="A60">
        <v>72701</v>
      </c>
      <c r="B60" t="s">
        <v>12</v>
      </c>
      <c r="C60">
        <v>2</v>
      </c>
      <c r="D60" t="s">
        <v>4278</v>
      </c>
      <c r="E60" t="s">
        <v>34</v>
      </c>
      <c r="F60" t="s">
        <v>34</v>
      </c>
      <c r="G60" t="s">
        <v>34</v>
      </c>
      <c r="H60" t="s">
        <v>275</v>
      </c>
      <c r="I60" t="s">
        <v>21</v>
      </c>
      <c r="J60" s="5">
        <v>112.66</v>
      </c>
      <c r="K60" s="5" t="str">
        <f>_xlfn.IFS(stroke_2[[#This Row],[avg_glucose_level]]&lt;70,"Low",stroke_2[[#This Row],[avg_glucose_level]]&lt;99,"Normal",stroke_2[[#This Row],[avg_glucose_level]]&lt;125,"Prediabetes",stroke_2[[#This Row],[avg_glucose_level]]&lt;199,"Diabetes",stroke_2[[#This Row],[avg_glucose_level]]&gt;199,"Very High")</f>
        <v>Prediabetes</v>
      </c>
      <c r="L60">
        <v>14.2</v>
      </c>
      <c r="M60">
        <v>28.25</v>
      </c>
      <c r="N60">
        <v>14.2</v>
      </c>
      <c r="O60" t="s">
        <v>38</v>
      </c>
      <c r="P60" t="s">
        <v>34</v>
      </c>
      <c r="Q60" s="4" t="s">
        <v>4285</v>
      </c>
      <c r="R60" s="5">
        <f t="shared" ca="1" si="0"/>
        <v>-1.8188072050943149E-2</v>
      </c>
    </row>
    <row r="61" spans="1:18" x14ac:dyDescent="0.25">
      <c r="A61">
        <v>72940</v>
      </c>
      <c r="B61" t="s">
        <v>19</v>
      </c>
      <c r="C61">
        <v>2</v>
      </c>
      <c r="D61" t="s">
        <v>4278</v>
      </c>
      <c r="E61" t="s">
        <v>34</v>
      </c>
      <c r="F61" t="s">
        <v>34</v>
      </c>
      <c r="G61" t="s">
        <v>34</v>
      </c>
      <c r="H61" t="s">
        <v>275</v>
      </c>
      <c r="I61" t="s">
        <v>15</v>
      </c>
      <c r="J61" s="5">
        <v>102.92</v>
      </c>
      <c r="K61" s="5" t="str">
        <f>_xlfn.IFS(stroke_2[[#This Row],[avg_glucose_level]]&lt;70,"Low",stroke_2[[#This Row],[avg_glucose_level]]&lt;99,"Normal",stroke_2[[#This Row],[avg_glucose_level]]&lt;125,"Prediabetes",stroke_2[[#This Row],[avg_glucose_level]]&lt;199,"Diabetes",stroke_2[[#This Row],[avg_glucose_level]]&gt;199,"Very High")</f>
        <v>Prediabetes</v>
      </c>
      <c r="L61">
        <v>17.600000000000001</v>
      </c>
      <c r="M61">
        <v>28.25</v>
      </c>
      <c r="N61">
        <v>17.600000000000001</v>
      </c>
      <c r="O61" t="s">
        <v>38</v>
      </c>
      <c r="P61" t="s">
        <v>34</v>
      </c>
      <c r="Q61" s="4" t="s">
        <v>4285</v>
      </c>
      <c r="R61" s="5">
        <f t="shared" ca="1" si="0"/>
        <v>2.1969640411481455E-2</v>
      </c>
    </row>
    <row r="62" spans="1:18" x14ac:dyDescent="0.25">
      <c r="A62">
        <v>533</v>
      </c>
      <c r="B62" t="s">
        <v>19</v>
      </c>
      <c r="C62">
        <v>3</v>
      </c>
      <c r="D62" t="s">
        <v>4278</v>
      </c>
      <c r="E62" t="s">
        <v>34</v>
      </c>
      <c r="F62" t="s">
        <v>34</v>
      </c>
      <c r="G62" t="s">
        <v>34</v>
      </c>
      <c r="H62" t="s">
        <v>275</v>
      </c>
      <c r="I62" t="s">
        <v>21</v>
      </c>
      <c r="J62" s="5">
        <v>94.12</v>
      </c>
      <c r="K62" s="5" t="str">
        <f>_xlfn.IFS(stroke_2[[#This Row],[avg_glucose_level]]&lt;70,"Low",stroke_2[[#This Row],[avg_glucose_level]]&lt;99,"Normal",stroke_2[[#This Row],[avg_glucose_level]]&lt;125,"Prediabetes",stroke_2[[#This Row],[avg_glucose_level]]&lt;199,"Diabetes",stroke_2[[#This Row],[avg_glucose_level]]&gt;199,"Very High")</f>
        <v>Normal</v>
      </c>
      <c r="L62">
        <v>21.4</v>
      </c>
      <c r="M62">
        <v>28.25</v>
      </c>
      <c r="N62">
        <v>21.4</v>
      </c>
      <c r="O62" t="s">
        <v>38</v>
      </c>
      <c r="P62" t="s">
        <v>34</v>
      </c>
      <c r="Q62" s="4" t="s">
        <v>4285</v>
      </c>
      <c r="R62" s="5">
        <f t="shared" ca="1" si="0"/>
        <v>-1.2179113706986133E-2</v>
      </c>
    </row>
    <row r="63" spans="1:18" x14ac:dyDescent="0.25">
      <c r="A63">
        <v>542</v>
      </c>
      <c r="B63" t="s">
        <v>19</v>
      </c>
      <c r="C63">
        <v>3</v>
      </c>
      <c r="D63" t="s">
        <v>4278</v>
      </c>
      <c r="E63" t="s">
        <v>34</v>
      </c>
      <c r="F63" t="s">
        <v>34</v>
      </c>
      <c r="G63" t="s">
        <v>34</v>
      </c>
      <c r="H63" t="s">
        <v>275</v>
      </c>
      <c r="I63" t="s">
        <v>15</v>
      </c>
      <c r="J63" s="5">
        <v>79.63</v>
      </c>
      <c r="K63" s="5" t="str">
        <f>_xlfn.IFS(stroke_2[[#This Row],[avg_glucose_level]]&lt;70,"Low",stroke_2[[#This Row],[avg_glucose_level]]&lt;99,"Normal",stroke_2[[#This Row],[avg_glucose_level]]&lt;125,"Prediabetes",stroke_2[[#This Row],[avg_glucose_level]]&lt;199,"Diabetes",stroke_2[[#This Row],[avg_glucose_level]]&gt;199,"Very High")</f>
        <v>Normal</v>
      </c>
      <c r="M63">
        <v>28.25</v>
      </c>
      <c r="N63">
        <v>28.25</v>
      </c>
      <c r="O63" t="s">
        <v>38</v>
      </c>
      <c r="P63" t="s">
        <v>34</v>
      </c>
      <c r="Q63" s="4" t="s">
        <v>4285</v>
      </c>
      <c r="R63" s="5">
        <f t="shared" ca="1" si="0"/>
        <v>2.4796116762410163E-2</v>
      </c>
    </row>
    <row r="64" spans="1:18" x14ac:dyDescent="0.25">
      <c r="A64">
        <v>897</v>
      </c>
      <c r="B64" t="s">
        <v>12</v>
      </c>
      <c r="C64">
        <v>3</v>
      </c>
      <c r="D64" t="s">
        <v>4278</v>
      </c>
      <c r="E64" t="s">
        <v>34</v>
      </c>
      <c r="F64" t="s">
        <v>34</v>
      </c>
      <c r="G64" t="s">
        <v>34</v>
      </c>
      <c r="H64" t="s">
        <v>275</v>
      </c>
      <c r="I64" t="s">
        <v>21</v>
      </c>
      <c r="J64" s="5">
        <v>65.849999999999994</v>
      </c>
      <c r="K64" s="5" t="str">
        <f>_xlfn.IFS(stroke_2[[#This Row],[avg_glucose_level]]&lt;70,"Low",stroke_2[[#This Row],[avg_glucose_level]]&lt;99,"Normal",stroke_2[[#This Row],[avg_glucose_level]]&lt;125,"Prediabetes",stroke_2[[#This Row],[avg_glucose_level]]&lt;199,"Diabetes",stroke_2[[#This Row],[avg_glucose_level]]&gt;199,"Very High")</f>
        <v>Low</v>
      </c>
      <c r="L64">
        <v>17</v>
      </c>
      <c r="M64">
        <v>28.25</v>
      </c>
      <c r="N64">
        <v>17</v>
      </c>
      <c r="O64" t="s">
        <v>38</v>
      </c>
      <c r="P64" t="s">
        <v>34</v>
      </c>
      <c r="Q64" s="4" t="s">
        <v>4285</v>
      </c>
      <c r="R64" s="5">
        <f t="shared" ca="1" si="0"/>
        <v>-3.9846631179366711E-3</v>
      </c>
    </row>
    <row r="65" spans="1:18" x14ac:dyDescent="0.25">
      <c r="A65">
        <v>3115</v>
      </c>
      <c r="B65" t="s">
        <v>19</v>
      </c>
      <c r="C65">
        <v>3</v>
      </c>
      <c r="D65" t="s">
        <v>4278</v>
      </c>
      <c r="E65" t="s">
        <v>34</v>
      </c>
      <c r="F65" t="s">
        <v>34</v>
      </c>
      <c r="G65" t="s">
        <v>34</v>
      </c>
      <c r="H65" t="s">
        <v>275</v>
      </c>
      <c r="I65" t="s">
        <v>15</v>
      </c>
      <c r="J65" s="5">
        <v>116.6</v>
      </c>
      <c r="K65" s="5" t="str">
        <f>_xlfn.IFS(stroke_2[[#This Row],[avg_glucose_level]]&lt;70,"Low",stroke_2[[#This Row],[avg_glucose_level]]&lt;99,"Normal",stroke_2[[#This Row],[avg_glucose_level]]&lt;125,"Prediabetes",stroke_2[[#This Row],[avg_glucose_level]]&lt;199,"Diabetes",stroke_2[[#This Row],[avg_glucose_level]]&gt;199,"Very High")</f>
        <v>Prediabetes</v>
      </c>
      <c r="L65">
        <v>17.100000000000001</v>
      </c>
      <c r="M65">
        <v>28.25</v>
      </c>
      <c r="N65">
        <v>17.100000000000001</v>
      </c>
      <c r="O65" t="s">
        <v>38</v>
      </c>
      <c r="P65" t="s">
        <v>34</v>
      </c>
      <c r="Q65" s="4" t="s">
        <v>4285</v>
      </c>
      <c r="R65" s="5">
        <f t="shared" ca="1" si="0"/>
        <v>1.6786981004223885E-2</v>
      </c>
    </row>
    <row r="66" spans="1:18" x14ac:dyDescent="0.25">
      <c r="A66">
        <v>4702</v>
      </c>
      <c r="B66" t="s">
        <v>19</v>
      </c>
      <c r="C66">
        <v>3</v>
      </c>
      <c r="D66" t="s">
        <v>4278</v>
      </c>
      <c r="E66" t="s">
        <v>34</v>
      </c>
      <c r="F66" t="s">
        <v>34</v>
      </c>
      <c r="G66" t="s">
        <v>34</v>
      </c>
      <c r="H66" t="s">
        <v>275</v>
      </c>
      <c r="I66" t="s">
        <v>21</v>
      </c>
      <c r="J66" s="5">
        <v>97.6</v>
      </c>
      <c r="K66" s="5" t="str">
        <f>_xlfn.IFS(stroke_2[[#This Row],[avg_glucose_level]]&lt;70,"Low",stroke_2[[#This Row],[avg_glucose_level]]&lt;99,"Normal",stroke_2[[#This Row],[avg_glucose_level]]&lt;125,"Prediabetes",stroke_2[[#This Row],[avg_glucose_level]]&lt;199,"Diabetes",stroke_2[[#This Row],[avg_glucose_level]]&gt;199,"Very High")</f>
        <v>Normal</v>
      </c>
      <c r="L66">
        <v>25.8</v>
      </c>
      <c r="M66">
        <v>28.25</v>
      </c>
      <c r="N66">
        <v>25.8</v>
      </c>
      <c r="O66" t="s">
        <v>38</v>
      </c>
      <c r="P66" t="s">
        <v>34</v>
      </c>
      <c r="Q66" s="4" t="s">
        <v>4285</v>
      </c>
      <c r="R66" s="5">
        <f t="shared" ref="R66:R129" ca="1" si="1">Q66 + (RAND()-0.5)/20</f>
        <v>1.8655607937669717E-2</v>
      </c>
    </row>
    <row r="67" spans="1:18" x14ac:dyDescent="0.25">
      <c r="A67">
        <v>6850</v>
      </c>
      <c r="B67" t="s">
        <v>12</v>
      </c>
      <c r="C67">
        <v>3</v>
      </c>
      <c r="D67" t="s">
        <v>4278</v>
      </c>
      <c r="E67" t="s">
        <v>34</v>
      </c>
      <c r="F67" t="s">
        <v>34</v>
      </c>
      <c r="G67" t="s">
        <v>34</v>
      </c>
      <c r="H67" t="s">
        <v>275</v>
      </c>
      <c r="I67" t="s">
        <v>15</v>
      </c>
      <c r="J67" s="5">
        <v>93.21</v>
      </c>
      <c r="K67" s="5" t="str">
        <f>_xlfn.IFS(stroke_2[[#This Row],[avg_glucose_level]]&lt;70,"Low",stroke_2[[#This Row],[avg_glucose_level]]&lt;99,"Normal",stroke_2[[#This Row],[avg_glucose_level]]&lt;125,"Prediabetes",stroke_2[[#This Row],[avg_glucose_level]]&lt;199,"Diabetes",stroke_2[[#This Row],[avg_glucose_level]]&gt;199,"Very High")</f>
        <v>Normal</v>
      </c>
      <c r="L67">
        <v>27.3</v>
      </c>
      <c r="M67">
        <v>28.25</v>
      </c>
      <c r="N67">
        <v>27.3</v>
      </c>
      <c r="O67" t="s">
        <v>38</v>
      </c>
      <c r="P67" t="s">
        <v>34</v>
      </c>
      <c r="Q67" s="4" t="s">
        <v>4285</v>
      </c>
      <c r="R67" s="5">
        <f t="shared" ca="1" si="1"/>
        <v>-1.5807154714368478E-2</v>
      </c>
    </row>
    <row r="68" spans="1:18" x14ac:dyDescent="0.25">
      <c r="A68">
        <v>7129</v>
      </c>
      <c r="B68" t="s">
        <v>12</v>
      </c>
      <c r="C68">
        <v>3</v>
      </c>
      <c r="D68" t="s">
        <v>4278</v>
      </c>
      <c r="E68" t="s">
        <v>34</v>
      </c>
      <c r="F68" t="s">
        <v>34</v>
      </c>
      <c r="G68" t="s">
        <v>34</v>
      </c>
      <c r="H68" t="s">
        <v>275</v>
      </c>
      <c r="I68" t="s">
        <v>15</v>
      </c>
      <c r="J68" s="5">
        <v>107.52</v>
      </c>
      <c r="K68" s="5" t="str">
        <f>_xlfn.IFS(stroke_2[[#This Row],[avg_glucose_level]]&lt;70,"Low",stroke_2[[#This Row],[avg_glucose_level]]&lt;99,"Normal",stroke_2[[#This Row],[avg_glucose_level]]&lt;125,"Prediabetes",stroke_2[[#This Row],[avg_glucose_level]]&lt;199,"Diabetes",stroke_2[[#This Row],[avg_glucose_level]]&gt;199,"Very High")</f>
        <v>Prediabetes</v>
      </c>
      <c r="L68">
        <v>17.600000000000001</v>
      </c>
      <c r="M68">
        <v>28.25</v>
      </c>
      <c r="N68">
        <v>17.600000000000001</v>
      </c>
      <c r="O68" t="s">
        <v>38</v>
      </c>
      <c r="P68" t="s">
        <v>34</v>
      </c>
      <c r="Q68" s="4" t="s">
        <v>4285</v>
      </c>
      <c r="R68" s="5">
        <f t="shared" ca="1" si="1"/>
        <v>-1.8188270436030905E-2</v>
      </c>
    </row>
    <row r="69" spans="1:18" x14ac:dyDescent="0.25">
      <c r="A69">
        <v>8277</v>
      </c>
      <c r="B69" t="s">
        <v>19</v>
      </c>
      <c r="C69">
        <v>3</v>
      </c>
      <c r="D69" t="s">
        <v>4278</v>
      </c>
      <c r="E69" t="s">
        <v>34</v>
      </c>
      <c r="F69" t="s">
        <v>34</v>
      </c>
      <c r="G69" t="s">
        <v>34</v>
      </c>
      <c r="H69" t="s">
        <v>275</v>
      </c>
      <c r="I69" t="s">
        <v>15</v>
      </c>
      <c r="J69" s="5">
        <v>93.3</v>
      </c>
      <c r="K69" s="5" t="str">
        <f>_xlfn.IFS(stroke_2[[#This Row],[avg_glucose_level]]&lt;70,"Low",stroke_2[[#This Row],[avg_glucose_level]]&lt;99,"Normal",stroke_2[[#This Row],[avg_glucose_level]]&lt;125,"Prediabetes",stroke_2[[#This Row],[avg_glucose_level]]&lt;199,"Diabetes",stroke_2[[#This Row],[avg_glucose_level]]&gt;199,"Very High")</f>
        <v>Normal</v>
      </c>
      <c r="L69">
        <v>19.5</v>
      </c>
      <c r="M69">
        <v>28.25</v>
      </c>
      <c r="N69">
        <v>19.5</v>
      </c>
      <c r="O69" t="s">
        <v>38</v>
      </c>
      <c r="P69" t="s">
        <v>34</v>
      </c>
      <c r="Q69" s="4" t="s">
        <v>4285</v>
      </c>
      <c r="R69" s="5">
        <f t="shared" ca="1" si="1"/>
        <v>-1.2174191891745557E-2</v>
      </c>
    </row>
    <row r="70" spans="1:18" x14ac:dyDescent="0.25">
      <c r="A70">
        <v>8623</v>
      </c>
      <c r="B70" t="s">
        <v>19</v>
      </c>
      <c r="C70">
        <v>3</v>
      </c>
      <c r="D70" t="s">
        <v>4278</v>
      </c>
      <c r="E70" t="s">
        <v>34</v>
      </c>
      <c r="F70" t="s">
        <v>34</v>
      </c>
      <c r="G70" t="s">
        <v>34</v>
      </c>
      <c r="H70" t="s">
        <v>275</v>
      </c>
      <c r="I70" t="s">
        <v>15</v>
      </c>
      <c r="J70" s="5">
        <v>78.790000000000006</v>
      </c>
      <c r="K70" s="5" t="str">
        <f>_xlfn.IFS(stroke_2[[#This Row],[avg_glucose_level]]&lt;70,"Low",stroke_2[[#This Row],[avg_glucose_level]]&lt;99,"Normal",stroke_2[[#This Row],[avg_glucose_level]]&lt;125,"Prediabetes",stroke_2[[#This Row],[avg_glucose_level]]&lt;199,"Diabetes",stroke_2[[#This Row],[avg_glucose_level]]&gt;199,"Very High")</f>
        <v>Normal</v>
      </c>
      <c r="L70">
        <v>22.6</v>
      </c>
      <c r="M70">
        <v>28.25</v>
      </c>
      <c r="N70">
        <v>22.6</v>
      </c>
      <c r="O70" t="s">
        <v>38</v>
      </c>
      <c r="P70" t="s">
        <v>34</v>
      </c>
      <c r="Q70" s="4" t="s">
        <v>4285</v>
      </c>
      <c r="R70" s="5">
        <f t="shared" ca="1" si="1"/>
        <v>-1.5266726864160612E-2</v>
      </c>
    </row>
    <row r="71" spans="1:18" x14ac:dyDescent="0.25">
      <c r="A71">
        <v>10782</v>
      </c>
      <c r="B71" t="s">
        <v>19</v>
      </c>
      <c r="C71">
        <v>3</v>
      </c>
      <c r="D71" t="s">
        <v>4278</v>
      </c>
      <c r="E71" t="s">
        <v>34</v>
      </c>
      <c r="F71" t="s">
        <v>34</v>
      </c>
      <c r="G71" t="s">
        <v>34</v>
      </c>
      <c r="H71" t="s">
        <v>275</v>
      </c>
      <c r="I71" t="s">
        <v>21</v>
      </c>
      <c r="J71" s="5">
        <v>80.63</v>
      </c>
      <c r="K71" s="5" t="str">
        <f>_xlfn.IFS(stroke_2[[#This Row],[avg_glucose_level]]&lt;70,"Low",stroke_2[[#This Row],[avg_glucose_level]]&lt;99,"Normal",stroke_2[[#This Row],[avg_glucose_level]]&lt;125,"Prediabetes",stroke_2[[#This Row],[avg_glucose_level]]&lt;199,"Diabetes",stroke_2[[#This Row],[avg_glucose_level]]&gt;199,"Very High")</f>
        <v>Normal</v>
      </c>
      <c r="L71">
        <v>15.9</v>
      </c>
      <c r="M71">
        <v>28.25</v>
      </c>
      <c r="N71">
        <v>15.9</v>
      </c>
      <c r="O71" t="s">
        <v>38</v>
      </c>
      <c r="P71" t="s">
        <v>34</v>
      </c>
      <c r="Q71" s="4" t="s">
        <v>4285</v>
      </c>
      <c r="R71" s="5">
        <f t="shared" ca="1" si="1"/>
        <v>-1.9036646619367908E-2</v>
      </c>
    </row>
    <row r="72" spans="1:18" x14ac:dyDescent="0.25">
      <c r="A72">
        <v>13286</v>
      </c>
      <c r="B72" t="s">
        <v>12</v>
      </c>
      <c r="C72">
        <v>3</v>
      </c>
      <c r="D72" t="s">
        <v>4278</v>
      </c>
      <c r="E72" t="s">
        <v>34</v>
      </c>
      <c r="F72" t="s">
        <v>34</v>
      </c>
      <c r="G72" t="s">
        <v>34</v>
      </c>
      <c r="H72" t="s">
        <v>275</v>
      </c>
      <c r="I72" t="s">
        <v>21</v>
      </c>
      <c r="J72" s="5">
        <v>81</v>
      </c>
      <c r="K72" s="5" t="str">
        <f>_xlfn.IFS(stroke_2[[#This Row],[avg_glucose_level]]&lt;70,"Low",stroke_2[[#This Row],[avg_glucose_level]]&lt;99,"Normal",stroke_2[[#This Row],[avg_glucose_level]]&lt;125,"Prediabetes",stroke_2[[#This Row],[avg_glucose_level]]&lt;199,"Diabetes",stroke_2[[#This Row],[avg_glucose_level]]&gt;199,"Very High")</f>
        <v>Normal</v>
      </c>
      <c r="L72">
        <v>20.7</v>
      </c>
      <c r="M72">
        <v>28.25</v>
      </c>
      <c r="N72">
        <v>20.7</v>
      </c>
      <c r="O72" t="s">
        <v>38</v>
      </c>
      <c r="P72" t="s">
        <v>34</v>
      </c>
      <c r="Q72" s="4" t="s">
        <v>4285</v>
      </c>
      <c r="R72" s="5">
        <f t="shared" ca="1" si="1"/>
        <v>7.9292094286468606E-3</v>
      </c>
    </row>
    <row r="73" spans="1:18" x14ac:dyDescent="0.25">
      <c r="A73">
        <v>13323</v>
      </c>
      <c r="B73" t="s">
        <v>12</v>
      </c>
      <c r="C73">
        <v>3</v>
      </c>
      <c r="D73" t="s">
        <v>4278</v>
      </c>
      <c r="E73" t="s">
        <v>34</v>
      </c>
      <c r="F73" t="s">
        <v>34</v>
      </c>
      <c r="G73" t="s">
        <v>34</v>
      </c>
      <c r="H73" t="s">
        <v>275</v>
      </c>
      <c r="I73" t="s">
        <v>15</v>
      </c>
      <c r="J73" s="5">
        <v>100.91</v>
      </c>
      <c r="K73" s="5" t="str">
        <f>_xlfn.IFS(stroke_2[[#This Row],[avg_glucose_level]]&lt;70,"Low",stroke_2[[#This Row],[avg_glucose_level]]&lt;99,"Normal",stroke_2[[#This Row],[avg_glucose_level]]&lt;125,"Prediabetes",stroke_2[[#This Row],[avg_glucose_level]]&lt;199,"Diabetes",stroke_2[[#This Row],[avg_glucose_level]]&gt;199,"Very High")</f>
        <v>Prediabetes</v>
      </c>
      <c r="L73">
        <v>18</v>
      </c>
      <c r="M73">
        <v>28.25</v>
      </c>
      <c r="N73">
        <v>18</v>
      </c>
      <c r="O73" t="s">
        <v>38</v>
      </c>
      <c r="P73" t="s">
        <v>34</v>
      </c>
      <c r="Q73" s="4" t="s">
        <v>4285</v>
      </c>
      <c r="R73" s="5">
        <f t="shared" ca="1" si="1"/>
        <v>1.0418347191914007E-2</v>
      </c>
    </row>
    <row r="74" spans="1:18" x14ac:dyDescent="0.25">
      <c r="A74">
        <v>14599</v>
      </c>
      <c r="B74" t="s">
        <v>19</v>
      </c>
      <c r="C74">
        <v>3</v>
      </c>
      <c r="D74" t="s">
        <v>4278</v>
      </c>
      <c r="E74" t="s">
        <v>34</v>
      </c>
      <c r="F74" t="s">
        <v>34</v>
      </c>
      <c r="G74" t="s">
        <v>34</v>
      </c>
      <c r="H74" t="s">
        <v>275</v>
      </c>
      <c r="I74" t="s">
        <v>21</v>
      </c>
      <c r="J74" s="5">
        <v>77.87</v>
      </c>
      <c r="K74" s="5" t="str">
        <f>_xlfn.IFS(stroke_2[[#This Row],[avg_glucose_level]]&lt;70,"Low",stroke_2[[#This Row],[avg_glucose_level]]&lt;99,"Normal",stroke_2[[#This Row],[avg_glucose_level]]&lt;125,"Prediabetes",stroke_2[[#This Row],[avg_glucose_level]]&lt;199,"Diabetes",stroke_2[[#This Row],[avg_glucose_level]]&gt;199,"Very High")</f>
        <v>Normal</v>
      </c>
      <c r="L74">
        <v>18.3</v>
      </c>
      <c r="M74">
        <v>28.25</v>
      </c>
      <c r="N74">
        <v>18.3</v>
      </c>
      <c r="O74" t="s">
        <v>38</v>
      </c>
      <c r="P74" t="s">
        <v>34</v>
      </c>
      <c r="Q74" s="4" t="s">
        <v>4285</v>
      </c>
      <c r="R74" s="5">
        <f t="shared" ca="1" si="1"/>
        <v>1.1909810798062359E-3</v>
      </c>
    </row>
    <row r="75" spans="1:18" x14ac:dyDescent="0.25">
      <c r="A75">
        <v>15742</v>
      </c>
      <c r="B75" t="s">
        <v>19</v>
      </c>
      <c r="C75">
        <v>3</v>
      </c>
      <c r="D75" t="s">
        <v>4278</v>
      </c>
      <c r="E75" t="s">
        <v>34</v>
      </c>
      <c r="F75" t="s">
        <v>34</v>
      </c>
      <c r="G75" t="s">
        <v>34</v>
      </c>
      <c r="H75" t="s">
        <v>275</v>
      </c>
      <c r="I75" t="s">
        <v>21</v>
      </c>
      <c r="J75" s="5">
        <v>75.41</v>
      </c>
      <c r="K75" s="5" t="str">
        <f>_xlfn.IFS(stroke_2[[#This Row],[avg_glucose_level]]&lt;70,"Low",stroke_2[[#This Row],[avg_glucose_level]]&lt;99,"Normal",stroke_2[[#This Row],[avg_glucose_level]]&lt;125,"Prediabetes",stroke_2[[#This Row],[avg_glucose_level]]&lt;199,"Diabetes",stroke_2[[#This Row],[avg_glucose_level]]&gt;199,"Very High")</f>
        <v>Normal</v>
      </c>
      <c r="L75">
        <v>21.9</v>
      </c>
      <c r="M75">
        <v>28.25</v>
      </c>
      <c r="N75">
        <v>21.9</v>
      </c>
      <c r="O75" t="s">
        <v>38</v>
      </c>
      <c r="P75" t="s">
        <v>34</v>
      </c>
      <c r="Q75" s="4" t="s">
        <v>4285</v>
      </c>
      <c r="R75" s="5">
        <f t="shared" ca="1" si="1"/>
        <v>1.0233970328109698E-2</v>
      </c>
    </row>
    <row r="76" spans="1:18" x14ac:dyDescent="0.25">
      <c r="A76">
        <v>17236</v>
      </c>
      <c r="B76" t="s">
        <v>19</v>
      </c>
      <c r="C76">
        <v>3</v>
      </c>
      <c r="D76" t="s">
        <v>4278</v>
      </c>
      <c r="E76" t="s">
        <v>34</v>
      </c>
      <c r="F76" t="s">
        <v>34</v>
      </c>
      <c r="G76" t="s">
        <v>34</v>
      </c>
      <c r="H76" t="s">
        <v>275</v>
      </c>
      <c r="I76" t="s">
        <v>15</v>
      </c>
      <c r="J76" s="5">
        <v>66.61</v>
      </c>
      <c r="K76" s="5" t="str">
        <f>_xlfn.IFS(stroke_2[[#This Row],[avg_glucose_level]]&lt;70,"Low",stroke_2[[#This Row],[avg_glucose_level]]&lt;99,"Normal",stroke_2[[#This Row],[avg_glucose_level]]&lt;125,"Prediabetes",stroke_2[[#This Row],[avg_glucose_level]]&lt;199,"Diabetes",stroke_2[[#This Row],[avg_glucose_level]]&gt;199,"Very High")</f>
        <v>Low</v>
      </c>
      <c r="L76">
        <v>17.399999999999999</v>
      </c>
      <c r="M76">
        <v>28.25</v>
      </c>
      <c r="N76">
        <v>17.399999999999999</v>
      </c>
      <c r="O76" t="s">
        <v>38</v>
      </c>
      <c r="P76" t="s">
        <v>34</v>
      </c>
      <c r="Q76" s="4" t="s">
        <v>4285</v>
      </c>
      <c r="R76" s="5">
        <f t="shared" ca="1" si="1"/>
        <v>2.3487245155662619E-2</v>
      </c>
    </row>
    <row r="77" spans="1:18" x14ac:dyDescent="0.25">
      <c r="A77">
        <v>17492</v>
      </c>
      <c r="B77" t="s">
        <v>19</v>
      </c>
      <c r="C77">
        <v>3</v>
      </c>
      <c r="D77" t="s">
        <v>4278</v>
      </c>
      <c r="E77" t="s">
        <v>34</v>
      </c>
      <c r="F77" t="s">
        <v>34</v>
      </c>
      <c r="G77" t="s">
        <v>34</v>
      </c>
      <c r="H77" t="s">
        <v>275</v>
      </c>
      <c r="I77" t="s">
        <v>15</v>
      </c>
      <c r="J77" s="5">
        <v>101.3</v>
      </c>
      <c r="K77" s="5" t="str">
        <f>_xlfn.IFS(stroke_2[[#This Row],[avg_glucose_level]]&lt;70,"Low",stroke_2[[#This Row],[avg_glucose_level]]&lt;99,"Normal",stroke_2[[#This Row],[avg_glucose_level]]&lt;125,"Prediabetes",stroke_2[[#This Row],[avg_glucose_level]]&lt;199,"Diabetes",stroke_2[[#This Row],[avg_glucose_level]]&gt;199,"Very High")</f>
        <v>Prediabetes</v>
      </c>
      <c r="L77">
        <v>24.8</v>
      </c>
      <c r="M77">
        <v>28.25</v>
      </c>
      <c r="N77">
        <v>24.8</v>
      </c>
      <c r="O77" t="s">
        <v>38</v>
      </c>
      <c r="P77" t="s">
        <v>34</v>
      </c>
      <c r="Q77" s="4" t="s">
        <v>4285</v>
      </c>
      <c r="R77" s="5">
        <f t="shared" ca="1" si="1"/>
        <v>5.7073684811863642E-3</v>
      </c>
    </row>
    <row r="78" spans="1:18" x14ac:dyDescent="0.25">
      <c r="A78">
        <v>17762</v>
      </c>
      <c r="B78" t="s">
        <v>19</v>
      </c>
      <c r="C78">
        <v>3</v>
      </c>
      <c r="D78" t="s">
        <v>4278</v>
      </c>
      <c r="E78" t="s">
        <v>34</v>
      </c>
      <c r="F78" t="s">
        <v>34</v>
      </c>
      <c r="G78" t="s">
        <v>34</v>
      </c>
      <c r="H78" t="s">
        <v>275</v>
      </c>
      <c r="I78" t="s">
        <v>21</v>
      </c>
      <c r="J78" s="5">
        <v>114.88</v>
      </c>
      <c r="K78" s="5" t="str">
        <f>_xlfn.IFS(stroke_2[[#This Row],[avg_glucose_level]]&lt;70,"Low",stroke_2[[#This Row],[avg_glucose_level]]&lt;99,"Normal",stroke_2[[#This Row],[avg_glucose_level]]&lt;125,"Prediabetes",stroke_2[[#This Row],[avg_glucose_level]]&lt;199,"Diabetes",stroke_2[[#This Row],[avg_glucose_level]]&gt;199,"Very High")</f>
        <v>Prediabetes</v>
      </c>
      <c r="L78">
        <v>19.100000000000001</v>
      </c>
      <c r="M78">
        <v>28.25</v>
      </c>
      <c r="N78">
        <v>19.100000000000001</v>
      </c>
      <c r="O78" t="s">
        <v>38</v>
      </c>
      <c r="P78" t="s">
        <v>34</v>
      </c>
      <c r="Q78" s="4" t="s">
        <v>4285</v>
      </c>
      <c r="R78" s="5">
        <f t="shared" ca="1" si="1"/>
        <v>8.3161087190937628E-3</v>
      </c>
    </row>
    <row r="79" spans="1:18" x14ac:dyDescent="0.25">
      <c r="A79">
        <v>18180</v>
      </c>
      <c r="B79" t="s">
        <v>19</v>
      </c>
      <c r="C79">
        <v>3</v>
      </c>
      <c r="D79" t="s">
        <v>4278</v>
      </c>
      <c r="E79" t="s">
        <v>34</v>
      </c>
      <c r="F79" t="s">
        <v>34</v>
      </c>
      <c r="G79" t="s">
        <v>34</v>
      </c>
      <c r="H79" t="s">
        <v>275</v>
      </c>
      <c r="I79" t="s">
        <v>15</v>
      </c>
      <c r="J79" s="5">
        <v>66.25</v>
      </c>
      <c r="K79" s="5" t="str">
        <f>_xlfn.IFS(stroke_2[[#This Row],[avg_glucose_level]]&lt;70,"Low",stroke_2[[#This Row],[avg_glucose_level]]&lt;99,"Normal",stroke_2[[#This Row],[avg_glucose_level]]&lt;125,"Prediabetes",stroke_2[[#This Row],[avg_glucose_level]]&lt;199,"Diabetes",stroke_2[[#This Row],[avg_glucose_level]]&gt;199,"Very High")</f>
        <v>Low</v>
      </c>
      <c r="L79">
        <v>15.8</v>
      </c>
      <c r="M79">
        <v>28.25</v>
      </c>
      <c r="N79">
        <v>15.8</v>
      </c>
      <c r="O79" t="s">
        <v>38</v>
      </c>
      <c r="P79" t="s">
        <v>34</v>
      </c>
      <c r="Q79" s="4" t="s">
        <v>4285</v>
      </c>
      <c r="R79" s="5">
        <f t="shared" ca="1" si="1"/>
        <v>5.5872883619640544E-3</v>
      </c>
    </row>
    <row r="80" spans="1:18" x14ac:dyDescent="0.25">
      <c r="A80">
        <v>18352</v>
      </c>
      <c r="B80" t="s">
        <v>19</v>
      </c>
      <c r="C80">
        <v>3</v>
      </c>
      <c r="D80" t="s">
        <v>4278</v>
      </c>
      <c r="E80" t="s">
        <v>34</v>
      </c>
      <c r="F80" t="s">
        <v>34</v>
      </c>
      <c r="G80" t="s">
        <v>34</v>
      </c>
      <c r="H80" t="s">
        <v>275</v>
      </c>
      <c r="I80" t="s">
        <v>21</v>
      </c>
      <c r="J80" s="5">
        <v>108.32</v>
      </c>
      <c r="K80" s="5" t="str">
        <f>_xlfn.IFS(stroke_2[[#This Row],[avg_glucose_level]]&lt;70,"Low",stroke_2[[#This Row],[avg_glucose_level]]&lt;99,"Normal",stroke_2[[#This Row],[avg_glucose_level]]&lt;125,"Prediabetes",stroke_2[[#This Row],[avg_glucose_level]]&lt;199,"Diabetes",stroke_2[[#This Row],[avg_glucose_level]]&gt;199,"Very High")</f>
        <v>Prediabetes</v>
      </c>
      <c r="L80">
        <v>14.2</v>
      </c>
      <c r="M80">
        <v>28.25</v>
      </c>
      <c r="N80">
        <v>14.2</v>
      </c>
      <c r="O80" t="s">
        <v>38</v>
      </c>
      <c r="P80" t="s">
        <v>34</v>
      </c>
      <c r="Q80" s="4" t="s">
        <v>4285</v>
      </c>
      <c r="R80" s="5">
        <f t="shared" ca="1" si="1"/>
        <v>1.8366078388739271E-2</v>
      </c>
    </row>
    <row r="81" spans="1:18" x14ac:dyDescent="0.25">
      <c r="A81">
        <v>23339</v>
      </c>
      <c r="B81" t="s">
        <v>12</v>
      </c>
      <c r="C81">
        <v>3</v>
      </c>
      <c r="D81" t="s">
        <v>4278</v>
      </c>
      <c r="E81" t="s">
        <v>34</v>
      </c>
      <c r="F81" t="s">
        <v>34</v>
      </c>
      <c r="G81" t="s">
        <v>34</v>
      </c>
      <c r="H81" t="s">
        <v>275</v>
      </c>
      <c r="I81" t="s">
        <v>21</v>
      </c>
      <c r="J81" s="5">
        <v>194.75</v>
      </c>
      <c r="K81" s="5" t="str">
        <f>_xlfn.IFS(stroke_2[[#This Row],[avg_glucose_level]]&lt;70,"Low",stroke_2[[#This Row],[avg_glucose_level]]&lt;99,"Normal",stroke_2[[#This Row],[avg_glucose_level]]&lt;125,"Prediabetes",stroke_2[[#This Row],[avg_glucose_level]]&lt;199,"Diabetes",stroke_2[[#This Row],[avg_glucose_level]]&gt;199,"Very High")</f>
        <v>Diabetes</v>
      </c>
      <c r="M81">
        <v>28.25</v>
      </c>
      <c r="N81">
        <v>28.25</v>
      </c>
      <c r="O81" t="s">
        <v>38</v>
      </c>
      <c r="P81" t="s">
        <v>34</v>
      </c>
      <c r="Q81" s="4" t="s">
        <v>4285</v>
      </c>
      <c r="R81" s="5">
        <f t="shared" ca="1" si="1"/>
        <v>-1.9779556470279736E-2</v>
      </c>
    </row>
    <row r="82" spans="1:18" x14ac:dyDescent="0.25">
      <c r="A82">
        <v>23946</v>
      </c>
      <c r="B82" t="s">
        <v>19</v>
      </c>
      <c r="C82">
        <v>3</v>
      </c>
      <c r="D82" t="s">
        <v>4278</v>
      </c>
      <c r="E82" t="s">
        <v>34</v>
      </c>
      <c r="F82" t="s">
        <v>34</v>
      </c>
      <c r="G82" t="s">
        <v>34</v>
      </c>
      <c r="H82" t="s">
        <v>275</v>
      </c>
      <c r="I82" t="s">
        <v>21</v>
      </c>
      <c r="J82" s="5">
        <v>97.31</v>
      </c>
      <c r="K82" s="5" t="str">
        <f>_xlfn.IFS(stroke_2[[#This Row],[avg_glucose_level]]&lt;70,"Low",stroke_2[[#This Row],[avg_glucose_level]]&lt;99,"Normal",stroke_2[[#This Row],[avg_glucose_level]]&lt;125,"Prediabetes",stroke_2[[#This Row],[avg_glucose_level]]&lt;199,"Diabetes",stroke_2[[#This Row],[avg_glucose_level]]&gt;199,"Very High")</f>
        <v>Normal</v>
      </c>
      <c r="L82">
        <v>22.2</v>
      </c>
      <c r="M82">
        <v>28.25</v>
      </c>
      <c r="N82">
        <v>22.2</v>
      </c>
      <c r="O82" t="s">
        <v>38</v>
      </c>
      <c r="P82" t="s">
        <v>34</v>
      </c>
      <c r="Q82" s="4" t="s">
        <v>4285</v>
      </c>
      <c r="R82" s="5">
        <f t="shared" ca="1" si="1"/>
        <v>3.0656831064340695E-4</v>
      </c>
    </row>
    <row r="83" spans="1:18" x14ac:dyDescent="0.25">
      <c r="A83">
        <v>25149</v>
      </c>
      <c r="B83" t="s">
        <v>19</v>
      </c>
      <c r="C83">
        <v>3</v>
      </c>
      <c r="D83" t="s">
        <v>4278</v>
      </c>
      <c r="E83" t="s">
        <v>34</v>
      </c>
      <c r="F83" t="s">
        <v>34</v>
      </c>
      <c r="G83" t="s">
        <v>34</v>
      </c>
      <c r="H83" t="s">
        <v>275</v>
      </c>
      <c r="I83" t="s">
        <v>21</v>
      </c>
      <c r="J83" s="5">
        <v>79.760000000000005</v>
      </c>
      <c r="K83" s="5" t="str">
        <f>_xlfn.IFS(stroke_2[[#This Row],[avg_glucose_level]]&lt;70,"Low",stroke_2[[#This Row],[avg_glucose_level]]&lt;99,"Normal",stroke_2[[#This Row],[avg_glucose_level]]&lt;125,"Prediabetes",stroke_2[[#This Row],[avg_glucose_level]]&lt;199,"Diabetes",stroke_2[[#This Row],[avg_glucose_level]]&gt;199,"Very High")</f>
        <v>Normal</v>
      </c>
      <c r="L83">
        <v>15.6</v>
      </c>
      <c r="M83">
        <v>28.25</v>
      </c>
      <c r="N83">
        <v>15.6</v>
      </c>
      <c r="O83" t="s">
        <v>38</v>
      </c>
      <c r="P83" t="s">
        <v>34</v>
      </c>
      <c r="Q83" s="4" t="s">
        <v>4285</v>
      </c>
      <c r="R83" s="5">
        <f t="shared" ca="1" si="1"/>
        <v>1.1375127811287694E-2</v>
      </c>
    </row>
    <row r="84" spans="1:18" x14ac:dyDescent="0.25">
      <c r="A84">
        <v>27029</v>
      </c>
      <c r="B84" t="s">
        <v>19</v>
      </c>
      <c r="C84">
        <v>3</v>
      </c>
      <c r="D84" t="s">
        <v>4278</v>
      </c>
      <c r="E84" t="s">
        <v>34</v>
      </c>
      <c r="F84" t="s">
        <v>34</v>
      </c>
      <c r="G84" t="s">
        <v>34</v>
      </c>
      <c r="H84" t="s">
        <v>275</v>
      </c>
      <c r="I84" t="s">
        <v>15</v>
      </c>
      <c r="J84" s="5">
        <v>73.2</v>
      </c>
      <c r="K84" s="5" t="str">
        <f>_xlfn.IFS(stroke_2[[#This Row],[avg_glucose_level]]&lt;70,"Low",stroke_2[[#This Row],[avg_glucose_level]]&lt;99,"Normal",stroke_2[[#This Row],[avg_glucose_level]]&lt;125,"Prediabetes",stroke_2[[#This Row],[avg_glucose_level]]&lt;199,"Diabetes",stroke_2[[#This Row],[avg_glucose_level]]&gt;199,"Very High")</f>
        <v>Normal</v>
      </c>
      <c r="L84">
        <v>16.8</v>
      </c>
      <c r="M84">
        <v>28.25</v>
      </c>
      <c r="N84">
        <v>16.8</v>
      </c>
      <c r="O84" t="s">
        <v>38</v>
      </c>
      <c r="P84" t="s">
        <v>34</v>
      </c>
      <c r="Q84" s="4" t="s">
        <v>4285</v>
      </c>
      <c r="R84" s="5">
        <f t="shared" ca="1" si="1"/>
        <v>-2.0213833903187123E-2</v>
      </c>
    </row>
    <row r="85" spans="1:18" x14ac:dyDescent="0.25">
      <c r="A85">
        <v>29276</v>
      </c>
      <c r="B85" t="s">
        <v>12</v>
      </c>
      <c r="C85">
        <v>3</v>
      </c>
      <c r="D85" t="s">
        <v>4278</v>
      </c>
      <c r="E85" t="s">
        <v>34</v>
      </c>
      <c r="F85" t="s">
        <v>34</v>
      </c>
      <c r="G85" t="s">
        <v>34</v>
      </c>
      <c r="H85" t="s">
        <v>275</v>
      </c>
      <c r="I85" t="s">
        <v>15</v>
      </c>
      <c r="J85" s="5">
        <v>72.760000000000005</v>
      </c>
      <c r="K85" s="5" t="str">
        <f>_xlfn.IFS(stroke_2[[#This Row],[avg_glucose_level]]&lt;70,"Low",stroke_2[[#This Row],[avg_glucose_level]]&lt;99,"Normal",stroke_2[[#This Row],[avg_glucose_level]]&lt;125,"Prediabetes",stroke_2[[#This Row],[avg_glucose_level]]&lt;199,"Diabetes",stroke_2[[#This Row],[avg_glucose_level]]&gt;199,"Very High")</f>
        <v>Normal</v>
      </c>
      <c r="L85">
        <v>18.8</v>
      </c>
      <c r="M85">
        <v>28.25</v>
      </c>
      <c r="N85">
        <v>18.8</v>
      </c>
      <c r="O85" t="s">
        <v>38</v>
      </c>
      <c r="P85" t="s">
        <v>34</v>
      </c>
      <c r="Q85" s="4" t="s">
        <v>4285</v>
      </c>
      <c r="R85" s="5">
        <f t="shared" ca="1" si="1"/>
        <v>-1.7304298105933029E-2</v>
      </c>
    </row>
    <row r="86" spans="1:18" x14ac:dyDescent="0.25">
      <c r="A86">
        <v>29855</v>
      </c>
      <c r="B86" t="s">
        <v>19</v>
      </c>
      <c r="C86">
        <v>3</v>
      </c>
      <c r="D86" t="s">
        <v>4278</v>
      </c>
      <c r="E86" t="s">
        <v>34</v>
      </c>
      <c r="F86" t="s">
        <v>34</v>
      </c>
      <c r="G86" t="s">
        <v>34</v>
      </c>
      <c r="H86" t="s">
        <v>275</v>
      </c>
      <c r="I86" t="s">
        <v>15</v>
      </c>
      <c r="J86" s="5">
        <v>88.79</v>
      </c>
      <c r="K86" s="5" t="str">
        <f>_xlfn.IFS(stroke_2[[#This Row],[avg_glucose_level]]&lt;70,"Low",stroke_2[[#This Row],[avg_glucose_level]]&lt;99,"Normal",stroke_2[[#This Row],[avg_glucose_level]]&lt;125,"Prediabetes",stroke_2[[#This Row],[avg_glucose_level]]&lt;199,"Diabetes",stroke_2[[#This Row],[avg_glucose_level]]&gt;199,"Very High")</f>
        <v>Normal</v>
      </c>
      <c r="L86">
        <v>21.5</v>
      </c>
      <c r="M86">
        <v>28.25</v>
      </c>
      <c r="N86">
        <v>21.5</v>
      </c>
      <c r="O86" t="s">
        <v>38</v>
      </c>
      <c r="P86" t="s">
        <v>34</v>
      </c>
      <c r="Q86" s="4" t="s">
        <v>4285</v>
      </c>
      <c r="R86" s="5">
        <f t="shared" ca="1" si="1"/>
        <v>1.8633136754989399E-3</v>
      </c>
    </row>
    <row r="87" spans="1:18" x14ac:dyDescent="0.25">
      <c r="A87">
        <v>30669</v>
      </c>
      <c r="B87" t="s">
        <v>12</v>
      </c>
      <c r="C87">
        <v>3</v>
      </c>
      <c r="D87" t="s">
        <v>4278</v>
      </c>
      <c r="E87" t="s">
        <v>34</v>
      </c>
      <c r="F87" t="s">
        <v>34</v>
      </c>
      <c r="G87" t="s">
        <v>34</v>
      </c>
      <c r="H87" t="s">
        <v>275</v>
      </c>
      <c r="I87" t="s">
        <v>21</v>
      </c>
      <c r="J87" s="5">
        <v>95.12</v>
      </c>
      <c r="K87" s="5" t="str">
        <f>_xlfn.IFS(stroke_2[[#This Row],[avg_glucose_level]]&lt;70,"Low",stroke_2[[#This Row],[avg_glucose_level]]&lt;99,"Normal",stroke_2[[#This Row],[avg_glucose_level]]&lt;125,"Prediabetes",stroke_2[[#This Row],[avg_glucose_level]]&lt;199,"Diabetes",stroke_2[[#This Row],[avg_glucose_level]]&gt;199,"Very High")</f>
        <v>Normal</v>
      </c>
      <c r="L87">
        <v>18</v>
      </c>
      <c r="M87">
        <v>28.25</v>
      </c>
      <c r="N87">
        <v>18</v>
      </c>
      <c r="O87" t="s">
        <v>38</v>
      </c>
      <c r="P87" t="s">
        <v>34</v>
      </c>
      <c r="Q87" s="4" t="s">
        <v>4285</v>
      </c>
      <c r="R87" s="5">
        <f t="shared" ca="1" si="1"/>
        <v>8.7653605619485101E-3</v>
      </c>
    </row>
    <row r="88" spans="1:18" x14ac:dyDescent="0.25">
      <c r="A88">
        <v>30677</v>
      </c>
      <c r="B88" t="s">
        <v>19</v>
      </c>
      <c r="C88">
        <v>3</v>
      </c>
      <c r="D88" t="s">
        <v>4278</v>
      </c>
      <c r="E88" t="s">
        <v>34</v>
      </c>
      <c r="F88" t="s">
        <v>34</v>
      </c>
      <c r="G88" t="s">
        <v>34</v>
      </c>
      <c r="H88" t="s">
        <v>275</v>
      </c>
      <c r="I88" t="s">
        <v>15</v>
      </c>
      <c r="J88" s="5">
        <v>82.91</v>
      </c>
      <c r="K88" s="5" t="str">
        <f>_xlfn.IFS(stroke_2[[#This Row],[avg_glucose_level]]&lt;70,"Low",stroke_2[[#This Row],[avg_glucose_level]]&lt;99,"Normal",stroke_2[[#This Row],[avg_glucose_level]]&lt;125,"Prediabetes",stroke_2[[#This Row],[avg_glucose_level]]&lt;199,"Diabetes",stroke_2[[#This Row],[avg_glucose_level]]&gt;199,"Very High")</f>
        <v>Normal</v>
      </c>
      <c r="L88">
        <v>19.899999999999999</v>
      </c>
      <c r="M88">
        <v>28.25</v>
      </c>
      <c r="N88">
        <v>19.899999999999999</v>
      </c>
      <c r="O88" t="s">
        <v>38</v>
      </c>
      <c r="P88" t="s">
        <v>34</v>
      </c>
      <c r="Q88" s="4" t="s">
        <v>4285</v>
      </c>
      <c r="R88" s="5">
        <f t="shared" ca="1" si="1"/>
        <v>1.2597023882134146E-2</v>
      </c>
    </row>
    <row r="89" spans="1:18" x14ac:dyDescent="0.25">
      <c r="A89">
        <v>32617</v>
      </c>
      <c r="B89" t="s">
        <v>12</v>
      </c>
      <c r="C89">
        <v>3</v>
      </c>
      <c r="D89" t="s">
        <v>4278</v>
      </c>
      <c r="E89" t="s">
        <v>34</v>
      </c>
      <c r="F89" t="s">
        <v>34</v>
      </c>
      <c r="G89" t="s">
        <v>34</v>
      </c>
      <c r="H89" t="s">
        <v>275</v>
      </c>
      <c r="I89" t="s">
        <v>15</v>
      </c>
      <c r="J89" s="5">
        <v>81.88</v>
      </c>
      <c r="K89" s="5" t="str">
        <f>_xlfn.IFS(stroke_2[[#This Row],[avg_glucose_level]]&lt;70,"Low",stroke_2[[#This Row],[avg_glucose_level]]&lt;99,"Normal",stroke_2[[#This Row],[avg_glucose_level]]&lt;125,"Prediabetes",stroke_2[[#This Row],[avg_glucose_level]]&lt;199,"Diabetes",stroke_2[[#This Row],[avg_glucose_level]]&gt;199,"Very High")</f>
        <v>Normal</v>
      </c>
      <c r="L89">
        <v>18</v>
      </c>
      <c r="M89">
        <v>28.25</v>
      </c>
      <c r="N89">
        <v>18</v>
      </c>
      <c r="O89" t="s">
        <v>38</v>
      </c>
      <c r="P89" t="s">
        <v>34</v>
      </c>
      <c r="Q89" s="4" t="s">
        <v>4285</v>
      </c>
      <c r="R89" s="5">
        <f t="shared" ca="1" si="1"/>
        <v>5.4443133336895544E-4</v>
      </c>
    </row>
    <row r="90" spans="1:18" x14ac:dyDescent="0.25">
      <c r="A90">
        <v>33759</v>
      </c>
      <c r="B90" t="s">
        <v>19</v>
      </c>
      <c r="C90">
        <v>3</v>
      </c>
      <c r="D90" t="s">
        <v>4278</v>
      </c>
      <c r="E90" t="s">
        <v>34</v>
      </c>
      <c r="F90" t="s">
        <v>34</v>
      </c>
      <c r="G90" t="s">
        <v>34</v>
      </c>
      <c r="H90" t="s">
        <v>275</v>
      </c>
      <c r="I90" t="s">
        <v>15</v>
      </c>
      <c r="J90" s="5">
        <v>73.739999999999995</v>
      </c>
      <c r="K90" s="5" t="str">
        <f>_xlfn.IFS(stroke_2[[#This Row],[avg_glucose_level]]&lt;70,"Low",stroke_2[[#This Row],[avg_glucose_level]]&lt;99,"Normal",stroke_2[[#This Row],[avg_glucose_level]]&lt;125,"Prediabetes",stroke_2[[#This Row],[avg_glucose_level]]&lt;199,"Diabetes",stroke_2[[#This Row],[avg_glucose_level]]&gt;199,"Very High")</f>
        <v>Normal</v>
      </c>
      <c r="L90">
        <v>16</v>
      </c>
      <c r="M90">
        <v>28.25</v>
      </c>
      <c r="N90">
        <v>16</v>
      </c>
      <c r="O90" t="s">
        <v>38</v>
      </c>
      <c r="P90" t="s">
        <v>34</v>
      </c>
      <c r="Q90" s="4" t="s">
        <v>4285</v>
      </c>
      <c r="R90" s="5">
        <f t="shared" ca="1" si="1"/>
        <v>2.4056414760442912E-2</v>
      </c>
    </row>
    <row r="91" spans="1:18" x14ac:dyDescent="0.25">
      <c r="A91">
        <v>35106</v>
      </c>
      <c r="B91" t="s">
        <v>12</v>
      </c>
      <c r="C91">
        <v>3</v>
      </c>
      <c r="D91" t="s">
        <v>4278</v>
      </c>
      <c r="E91" t="s">
        <v>34</v>
      </c>
      <c r="F91" t="s">
        <v>34</v>
      </c>
      <c r="G91" t="s">
        <v>34</v>
      </c>
      <c r="H91" t="s">
        <v>275</v>
      </c>
      <c r="I91" t="s">
        <v>15</v>
      </c>
      <c r="J91" s="5">
        <v>88.43</v>
      </c>
      <c r="K91" s="5" t="str">
        <f>_xlfn.IFS(stroke_2[[#This Row],[avg_glucose_level]]&lt;70,"Low",stroke_2[[#This Row],[avg_glucose_level]]&lt;99,"Normal",stroke_2[[#This Row],[avg_glucose_level]]&lt;125,"Prediabetes",stroke_2[[#This Row],[avg_glucose_level]]&lt;199,"Diabetes",stroke_2[[#This Row],[avg_glucose_level]]&gt;199,"Very High")</f>
        <v>Normal</v>
      </c>
      <c r="L91">
        <v>17.7</v>
      </c>
      <c r="M91">
        <v>28.25</v>
      </c>
      <c r="N91">
        <v>17.7</v>
      </c>
      <c r="O91" t="s">
        <v>38</v>
      </c>
      <c r="P91" t="s">
        <v>34</v>
      </c>
      <c r="Q91" s="4" t="s">
        <v>4285</v>
      </c>
      <c r="R91" s="5">
        <f t="shared" ca="1" si="1"/>
        <v>-1.3220956180944793E-2</v>
      </c>
    </row>
    <row r="92" spans="1:18" x14ac:dyDescent="0.25">
      <c r="A92">
        <v>41654</v>
      </c>
      <c r="B92" t="s">
        <v>12</v>
      </c>
      <c r="C92">
        <v>3</v>
      </c>
      <c r="D92" t="s">
        <v>4278</v>
      </c>
      <c r="E92" t="s">
        <v>34</v>
      </c>
      <c r="F92" t="s">
        <v>34</v>
      </c>
      <c r="G92" t="s">
        <v>34</v>
      </c>
      <c r="H92" t="s">
        <v>275</v>
      </c>
      <c r="I92" t="s">
        <v>21</v>
      </c>
      <c r="J92" s="5">
        <v>110.2</v>
      </c>
      <c r="K92" s="5" t="str">
        <f>_xlfn.IFS(stroke_2[[#This Row],[avg_glucose_level]]&lt;70,"Low",stroke_2[[#This Row],[avg_glucose_level]]&lt;99,"Normal",stroke_2[[#This Row],[avg_glucose_level]]&lt;125,"Prediabetes",stroke_2[[#This Row],[avg_glucose_level]]&lt;199,"Diabetes",stroke_2[[#This Row],[avg_glucose_level]]&gt;199,"Very High")</f>
        <v>Prediabetes</v>
      </c>
      <c r="L92">
        <v>21.8</v>
      </c>
      <c r="M92">
        <v>28.25</v>
      </c>
      <c r="N92">
        <v>21.8</v>
      </c>
      <c r="O92" t="s">
        <v>38</v>
      </c>
      <c r="P92" t="s">
        <v>34</v>
      </c>
      <c r="Q92" s="4" t="s">
        <v>4285</v>
      </c>
      <c r="R92" s="5">
        <f t="shared" ca="1" si="1"/>
        <v>-1.6174711182467098E-2</v>
      </c>
    </row>
    <row r="93" spans="1:18" x14ac:dyDescent="0.25">
      <c r="A93">
        <v>44010</v>
      </c>
      <c r="B93" t="s">
        <v>19</v>
      </c>
      <c r="C93">
        <v>3</v>
      </c>
      <c r="D93" t="s">
        <v>4278</v>
      </c>
      <c r="E93" t="s">
        <v>34</v>
      </c>
      <c r="F93" t="s">
        <v>34</v>
      </c>
      <c r="G93" t="s">
        <v>34</v>
      </c>
      <c r="H93" t="s">
        <v>275</v>
      </c>
      <c r="I93" t="s">
        <v>15</v>
      </c>
      <c r="J93" s="5">
        <v>57.33</v>
      </c>
      <c r="K93" s="5" t="str">
        <f>_xlfn.IFS(stroke_2[[#This Row],[avg_glucose_level]]&lt;70,"Low",stroke_2[[#This Row],[avg_glucose_level]]&lt;99,"Normal",stroke_2[[#This Row],[avg_glucose_level]]&lt;125,"Prediabetes",stroke_2[[#This Row],[avg_glucose_level]]&lt;199,"Diabetes",stroke_2[[#This Row],[avg_glucose_level]]&gt;199,"Very High")</f>
        <v>Low</v>
      </c>
      <c r="L93">
        <v>16.8</v>
      </c>
      <c r="M93">
        <v>28.25</v>
      </c>
      <c r="N93">
        <v>16.8</v>
      </c>
      <c r="O93" t="s">
        <v>38</v>
      </c>
      <c r="P93" t="s">
        <v>34</v>
      </c>
      <c r="Q93" s="4" t="s">
        <v>4285</v>
      </c>
      <c r="R93" s="5">
        <f t="shared" ca="1" si="1"/>
        <v>2.3112861484035074E-2</v>
      </c>
    </row>
    <row r="94" spans="1:18" x14ac:dyDescent="0.25">
      <c r="A94">
        <v>45160</v>
      </c>
      <c r="B94" t="s">
        <v>12</v>
      </c>
      <c r="C94">
        <v>3</v>
      </c>
      <c r="D94" t="s">
        <v>4278</v>
      </c>
      <c r="E94" t="s">
        <v>34</v>
      </c>
      <c r="F94" t="s">
        <v>34</v>
      </c>
      <c r="G94" t="s">
        <v>34</v>
      </c>
      <c r="H94" t="s">
        <v>275</v>
      </c>
      <c r="I94" t="s">
        <v>21</v>
      </c>
      <c r="J94" s="5">
        <v>78.239999999999995</v>
      </c>
      <c r="K94" s="5" t="str">
        <f>_xlfn.IFS(stroke_2[[#This Row],[avg_glucose_level]]&lt;70,"Low",stroke_2[[#This Row],[avg_glucose_level]]&lt;99,"Normal",stroke_2[[#This Row],[avg_glucose_level]]&lt;125,"Prediabetes",stroke_2[[#This Row],[avg_glucose_level]]&lt;199,"Diabetes",stroke_2[[#This Row],[avg_glucose_level]]&gt;199,"Very High")</f>
        <v>Normal</v>
      </c>
      <c r="L94">
        <v>16.2</v>
      </c>
      <c r="M94">
        <v>28.25</v>
      </c>
      <c r="N94">
        <v>16.2</v>
      </c>
      <c r="O94" t="s">
        <v>38</v>
      </c>
      <c r="P94" t="s">
        <v>34</v>
      </c>
      <c r="Q94" s="4" t="s">
        <v>4285</v>
      </c>
      <c r="R94" s="5">
        <f t="shared" ca="1" si="1"/>
        <v>-1.937962198887172E-2</v>
      </c>
    </row>
    <row r="95" spans="1:18" x14ac:dyDescent="0.25">
      <c r="A95">
        <v>47582</v>
      </c>
      <c r="B95" t="s">
        <v>12</v>
      </c>
      <c r="C95">
        <v>3</v>
      </c>
      <c r="D95" t="s">
        <v>4278</v>
      </c>
      <c r="E95" t="s">
        <v>34</v>
      </c>
      <c r="F95" t="s">
        <v>34</v>
      </c>
      <c r="G95" t="s">
        <v>34</v>
      </c>
      <c r="H95" t="s">
        <v>275</v>
      </c>
      <c r="I95" t="s">
        <v>15</v>
      </c>
      <c r="J95" s="5">
        <v>59.05</v>
      </c>
      <c r="K95" s="5" t="str">
        <f>_xlfn.IFS(stroke_2[[#This Row],[avg_glucose_level]]&lt;70,"Low",stroke_2[[#This Row],[avg_glucose_level]]&lt;99,"Normal",stroke_2[[#This Row],[avg_glucose_level]]&lt;125,"Prediabetes",stroke_2[[#This Row],[avg_glucose_level]]&lt;199,"Diabetes",stroke_2[[#This Row],[avg_glucose_level]]&gt;199,"Very High")</f>
        <v>Low</v>
      </c>
      <c r="L95">
        <v>16.600000000000001</v>
      </c>
      <c r="M95">
        <v>28.25</v>
      </c>
      <c r="N95">
        <v>16.600000000000001</v>
      </c>
      <c r="O95" t="s">
        <v>38</v>
      </c>
      <c r="P95" t="s">
        <v>34</v>
      </c>
      <c r="Q95" s="4" t="s">
        <v>4285</v>
      </c>
      <c r="R95" s="5">
        <f t="shared" ca="1" si="1"/>
        <v>1.6349160275921076E-2</v>
      </c>
    </row>
    <row r="96" spans="1:18" x14ac:dyDescent="0.25">
      <c r="A96">
        <v>50373</v>
      </c>
      <c r="B96" t="s">
        <v>19</v>
      </c>
      <c r="C96">
        <v>3</v>
      </c>
      <c r="D96" t="s">
        <v>4278</v>
      </c>
      <c r="E96" t="s">
        <v>34</v>
      </c>
      <c r="F96" t="s">
        <v>34</v>
      </c>
      <c r="G96" t="s">
        <v>34</v>
      </c>
      <c r="H96" t="s">
        <v>275</v>
      </c>
      <c r="I96" t="s">
        <v>21</v>
      </c>
      <c r="J96" s="5">
        <v>68.34</v>
      </c>
      <c r="K96" s="5" t="str">
        <f>_xlfn.IFS(stroke_2[[#This Row],[avg_glucose_level]]&lt;70,"Low",stroke_2[[#This Row],[avg_glucose_level]]&lt;99,"Normal",stroke_2[[#This Row],[avg_glucose_level]]&lt;125,"Prediabetes",stroke_2[[#This Row],[avg_glucose_level]]&lt;199,"Diabetes",stroke_2[[#This Row],[avg_glucose_level]]&gt;199,"Very High")</f>
        <v>Low</v>
      </c>
      <c r="L96">
        <v>18</v>
      </c>
      <c r="M96">
        <v>28.25</v>
      </c>
      <c r="N96">
        <v>18</v>
      </c>
      <c r="O96" t="s">
        <v>38</v>
      </c>
      <c r="P96" t="s">
        <v>34</v>
      </c>
      <c r="Q96" s="4" t="s">
        <v>4285</v>
      </c>
      <c r="R96" s="5">
        <f t="shared" ca="1" si="1"/>
        <v>-2.0553835588764596E-2</v>
      </c>
    </row>
    <row r="97" spans="1:18" x14ac:dyDescent="0.25">
      <c r="A97">
        <v>51740</v>
      </c>
      <c r="B97" t="s">
        <v>19</v>
      </c>
      <c r="C97">
        <v>3</v>
      </c>
      <c r="D97" t="s">
        <v>4278</v>
      </c>
      <c r="E97" t="s">
        <v>34</v>
      </c>
      <c r="F97" t="s">
        <v>34</v>
      </c>
      <c r="G97" t="s">
        <v>34</v>
      </c>
      <c r="H97" t="s">
        <v>275</v>
      </c>
      <c r="I97" t="s">
        <v>15</v>
      </c>
      <c r="J97" s="5">
        <v>115.47</v>
      </c>
      <c r="K97" s="5" t="str">
        <f>_xlfn.IFS(stroke_2[[#This Row],[avg_glucose_level]]&lt;70,"Low",stroke_2[[#This Row],[avg_glucose_level]]&lt;99,"Normal",stroke_2[[#This Row],[avg_glucose_level]]&lt;125,"Prediabetes",stroke_2[[#This Row],[avg_glucose_level]]&lt;199,"Diabetes",stroke_2[[#This Row],[avg_glucose_level]]&gt;199,"Very High")</f>
        <v>Prediabetes</v>
      </c>
      <c r="L97">
        <v>18.899999999999999</v>
      </c>
      <c r="M97">
        <v>28.25</v>
      </c>
      <c r="N97">
        <v>18.899999999999999</v>
      </c>
      <c r="O97" t="s">
        <v>38</v>
      </c>
      <c r="P97" t="s">
        <v>34</v>
      </c>
      <c r="Q97" s="4" t="s">
        <v>4285</v>
      </c>
      <c r="R97" s="5">
        <f t="shared" ca="1" si="1"/>
        <v>1.0217863431135515E-2</v>
      </c>
    </row>
    <row r="98" spans="1:18" x14ac:dyDescent="0.25">
      <c r="A98">
        <v>52447</v>
      </c>
      <c r="B98" t="s">
        <v>19</v>
      </c>
      <c r="C98">
        <v>3</v>
      </c>
      <c r="D98" t="s">
        <v>4278</v>
      </c>
      <c r="E98" t="s">
        <v>34</v>
      </c>
      <c r="F98" t="s">
        <v>34</v>
      </c>
      <c r="G98" t="s">
        <v>34</v>
      </c>
      <c r="H98" t="s">
        <v>275</v>
      </c>
      <c r="I98" t="s">
        <v>21</v>
      </c>
      <c r="J98" s="5">
        <v>131.81</v>
      </c>
      <c r="K98" s="5" t="str">
        <f>_xlfn.IFS(stroke_2[[#This Row],[avg_glucose_level]]&lt;70,"Low",stroke_2[[#This Row],[avg_glucose_level]]&lt;99,"Normal",stroke_2[[#This Row],[avg_glucose_level]]&lt;125,"Prediabetes",stroke_2[[#This Row],[avg_glucose_level]]&lt;199,"Diabetes",stroke_2[[#This Row],[avg_glucose_level]]&gt;199,"Very High")</f>
        <v>Diabetes</v>
      </c>
      <c r="L98">
        <v>14.1</v>
      </c>
      <c r="M98">
        <v>28.25</v>
      </c>
      <c r="N98">
        <v>14.1</v>
      </c>
      <c r="O98" t="s">
        <v>38</v>
      </c>
      <c r="P98" t="s">
        <v>34</v>
      </c>
      <c r="Q98" s="4" t="s">
        <v>4285</v>
      </c>
      <c r="R98" s="5">
        <f t="shared" ca="1" si="1"/>
        <v>8.8159789181107232E-3</v>
      </c>
    </row>
    <row r="99" spans="1:18" x14ac:dyDescent="0.25">
      <c r="A99">
        <v>53943</v>
      </c>
      <c r="B99" t="s">
        <v>19</v>
      </c>
      <c r="C99">
        <v>3</v>
      </c>
      <c r="D99" t="s">
        <v>4278</v>
      </c>
      <c r="E99" t="s">
        <v>34</v>
      </c>
      <c r="F99" t="s">
        <v>34</v>
      </c>
      <c r="G99" t="s">
        <v>34</v>
      </c>
      <c r="H99" t="s">
        <v>275</v>
      </c>
      <c r="I99" t="s">
        <v>21</v>
      </c>
      <c r="J99" s="5">
        <v>111.21</v>
      </c>
      <c r="K99" s="5" t="str">
        <f>_xlfn.IFS(stroke_2[[#This Row],[avg_glucose_level]]&lt;70,"Low",stroke_2[[#This Row],[avg_glucose_level]]&lt;99,"Normal",stroke_2[[#This Row],[avg_glucose_level]]&lt;125,"Prediabetes",stroke_2[[#This Row],[avg_glucose_level]]&lt;199,"Diabetes",stroke_2[[#This Row],[avg_glucose_level]]&gt;199,"Very High")</f>
        <v>Prediabetes</v>
      </c>
      <c r="L99">
        <v>18.3</v>
      </c>
      <c r="M99">
        <v>28.25</v>
      </c>
      <c r="N99">
        <v>18.3</v>
      </c>
      <c r="O99" t="s">
        <v>38</v>
      </c>
      <c r="P99" t="s">
        <v>34</v>
      </c>
      <c r="Q99" s="4" t="s">
        <v>4285</v>
      </c>
      <c r="R99" s="5">
        <f t="shared" ca="1" si="1"/>
        <v>-7.531066141687681E-3</v>
      </c>
    </row>
    <row r="100" spans="1:18" x14ac:dyDescent="0.25">
      <c r="A100">
        <v>54012</v>
      </c>
      <c r="B100" t="s">
        <v>19</v>
      </c>
      <c r="C100">
        <v>3</v>
      </c>
      <c r="D100" t="s">
        <v>4278</v>
      </c>
      <c r="E100" t="s">
        <v>34</v>
      </c>
      <c r="F100" t="s">
        <v>34</v>
      </c>
      <c r="G100" t="s">
        <v>34</v>
      </c>
      <c r="H100" t="s">
        <v>275</v>
      </c>
      <c r="I100" t="s">
        <v>15</v>
      </c>
      <c r="J100" s="5">
        <v>74.52</v>
      </c>
      <c r="K100" s="5" t="str">
        <f>_xlfn.IFS(stroke_2[[#This Row],[avg_glucose_level]]&lt;70,"Low",stroke_2[[#This Row],[avg_glucose_level]]&lt;99,"Normal",stroke_2[[#This Row],[avg_glucose_level]]&lt;125,"Prediabetes",stroke_2[[#This Row],[avg_glucose_level]]&lt;199,"Diabetes",stroke_2[[#This Row],[avg_glucose_level]]&gt;199,"Very High")</f>
        <v>Normal</v>
      </c>
      <c r="L100">
        <v>17.5</v>
      </c>
      <c r="M100">
        <v>28.25</v>
      </c>
      <c r="N100">
        <v>17.5</v>
      </c>
      <c r="O100" t="s">
        <v>38</v>
      </c>
      <c r="P100" t="s">
        <v>34</v>
      </c>
      <c r="Q100" s="4" t="s">
        <v>4285</v>
      </c>
      <c r="R100" s="5">
        <f t="shared" ca="1" si="1"/>
        <v>9.9564470615081165E-3</v>
      </c>
    </row>
    <row r="101" spans="1:18" x14ac:dyDescent="0.25">
      <c r="A101">
        <v>54111</v>
      </c>
      <c r="B101" t="s">
        <v>19</v>
      </c>
      <c r="C101">
        <v>3</v>
      </c>
      <c r="D101" t="s">
        <v>4278</v>
      </c>
      <c r="E101" t="s">
        <v>34</v>
      </c>
      <c r="F101" t="s">
        <v>34</v>
      </c>
      <c r="G101" t="s">
        <v>34</v>
      </c>
      <c r="H101" t="s">
        <v>275</v>
      </c>
      <c r="I101" t="s">
        <v>15</v>
      </c>
      <c r="J101" s="5">
        <v>92.62</v>
      </c>
      <c r="K101" s="5" t="str">
        <f>_xlfn.IFS(stroke_2[[#This Row],[avg_glucose_level]]&lt;70,"Low",stroke_2[[#This Row],[avg_glucose_level]]&lt;99,"Normal",stroke_2[[#This Row],[avg_glucose_level]]&lt;125,"Prediabetes",stroke_2[[#This Row],[avg_glucose_level]]&lt;199,"Diabetes",stroke_2[[#This Row],[avg_glucose_level]]&gt;199,"Very High")</f>
        <v>Normal</v>
      </c>
      <c r="L101">
        <v>15.4</v>
      </c>
      <c r="M101">
        <v>28.25</v>
      </c>
      <c r="N101">
        <v>15.4</v>
      </c>
      <c r="O101" t="s">
        <v>38</v>
      </c>
      <c r="P101" t="s">
        <v>34</v>
      </c>
      <c r="Q101" s="4" t="s">
        <v>4285</v>
      </c>
      <c r="R101" s="5">
        <f t="shared" ca="1" si="1"/>
        <v>-7.6563733622078854E-3</v>
      </c>
    </row>
    <row r="102" spans="1:18" x14ac:dyDescent="0.25">
      <c r="A102">
        <v>59684</v>
      </c>
      <c r="B102" t="s">
        <v>19</v>
      </c>
      <c r="C102">
        <v>3</v>
      </c>
      <c r="D102" t="s">
        <v>4278</v>
      </c>
      <c r="E102" t="s">
        <v>34</v>
      </c>
      <c r="F102" t="s">
        <v>34</v>
      </c>
      <c r="G102" t="s">
        <v>34</v>
      </c>
      <c r="H102" t="s">
        <v>275</v>
      </c>
      <c r="I102" t="s">
        <v>15</v>
      </c>
      <c r="J102" s="5">
        <v>65.150000000000006</v>
      </c>
      <c r="K102" s="5" t="str">
        <f>_xlfn.IFS(stroke_2[[#This Row],[avg_glucose_level]]&lt;70,"Low",stroke_2[[#This Row],[avg_glucose_level]]&lt;99,"Normal",stroke_2[[#This Row],[avg_glucose_level]]&lt;125,"Prediabetes",stroke_2[[#This Row],[avg_glucose_level]]&lt;199,"Diabetes",stroke_2[[#This Row],[avg_glucose_level]]&gt;199,"Very High")</f>
        <v>Low</v>
      </c>
      <c r="L102">
        <v>15.1</v>
      </c>
      <c r="M102">
        <v>28.25</v>
      </c>
      <c r="N102">
        <v>15.1</v>
      </c>
      <c r="O102" t="s">
        <v>38</v>
      </c>
      <c r="P102" t="s">
        <v>34</v>
      </c>
      <c r="Q102" s="4" t="s">
        <v>4285</v>
      </c>
      <c r="R102" s="5">
        <f t="shared" ca="1" si="1"/>
        <v>1.6197127990775439E-3</v>
      </c>
    </row>
    <row r="103" spans="1:18" x14ac:dyDescent="0.25">
      <c r="A103">
        <v>65644</v>
      </c>
      <c r="B103" t="s">
        <v>12</v>
      </c>
      <c r="C103">
        <v>3</v>
      </c>
      <c r="D103" t="s">
        <v>4278</v>
      </c>
      <c r="E103" t="s">
        <v>34</v>
      </c>
      <c r="F103" t="s">
        <v>34</v>
      </c>
      <c r="G103" t="s">
        <v>34</v>
      </c>
      <c r="H103" t="s">
        <v>275</v>
      </c>
      <c r="I103" t="s">
        <v>15</v>
      </c>
      <c r="J103" s="5">
        <v>57.02</v>
      </c>
      <c r="K103" s="5" t="str">
        <f>_xlfn.IFS(stroke_2[[#This Row],[avg_glucose_level]]&lt;70,"Low",stroke_2[[#This Row],[avg_glucose_level]]&lt;99,"Normal",stroke_2[[#This Row],[avg_glucose_level]]&lt;125,"Prediabetes",stroke_2[[#This Row],[avg_glucose_level]]&lt;199,"Diabetes",stroke_2[[#This Row],[avg_glucose_level]]&gt;199,"Very High")</f>
        <v>Low</v>
      </c>
      <c r="L103">
        <v>16.100000000000001</v>
      </c>
      <c r="M103">
        <v>28.25</v>
      </c>
      <c r="N103">
        <v>16.100000000000001</v>
      </c>
      <c r="O103" t="s">
        <v>38</v>
      </c>
      <c r="P103" t="s">
        <v>34</v>
      </c>
      <c r="Q103" s="4" t="s">
        <v>4285</v>
      </c>
      <c r="R103" s="5">
        <f t="shared" ca="1" si="1"/>
        <v>-2.5057821690706748E-3</v>
      </c>
    </row>
    <row r="104" spans="1:18" x14ac:dyDescent="0.25">
      <c r="A104">
        <v>69249</v>
      </c>
      <c r="B104" t="s">
        <v>19</v>
      </c>
      <c r="C104">
        <v>3</v>
      </c>
      <c r="D104" t="s">
        <v>4278</v>
      </c>
      <c r="E104" t="s">
        <v>34</v>
      </c>
      <c r="F104" t="s">
        <v>34</v>
      </c>
      <c r="G104" t="s">
        <v>34</v>
      </c>
      <c r="H104" t="s">
        <v>275</v>
      </c>
      <c r="I104" t="s">
        <v>15</v>
      </c>
      <c r="J104" s="5">
        <v>124.5</v>
      </c>
      <c r="K104" s="5" t="str">
        <f>_xlfn.IFS(stroke_2[[#This Row],[avg_glucose_level]]&lt;70,"Low",stroke_2[[#This Row],[avg_glucose_level]]&lt;99,"Normal",stroke_2[[#This Row],[avg_glucose_level]]&lt;125,"Prediabetes",stroke_2[[#This Row],[avg_glucose_level]]&lt;199,"Diabetes",stroke_2[[#This Row],[avg_glucose_level]]&gt;199,"Very High")</f>
        <v>Prediabetes</v>
      </c>
      <c r="L104">
        <v>16.399999999999999</v>
      </c>
      <c r="M104">
        <v>28.25</v>
      </c>
      <c r="N104">
        <v>16.399999999999999</v>
      </c>
      <c r="O104" t="s">
        <v>38</v>
      </c>
      <c r="P104" t="s">
        <v>34</v>
      </c>
      <c r="Q104" s="4" t="s">
        <v>4285</v>
      </c>
      <c r="R104" s="5">
        <f t="shared" ca="1" si="1"/>
        <v>-1.6350627913055183E-2</v>
      </c>
    </row>
    <row r="105" spans="1:18" x14ac:dyDescent="0.25">
      <c r="A105">
        <v>69355</v>
      </c>
      <c r="B105" t="s">
        <v>12</v>
      </c>
      <c r="C105">
        <v>3</v>
      </c>
      <c r="D105" t="s">
        <v>4278</v>
      </c>
      <c r="E105" t="s">
        <v>34</v>
      </c>
      <c r="F105" t="s">
        <v>34</v>
      </c>
      <c r="G105" t="s">
        <v>34</v>
      </c>
      <c r="H105" t="s">
        <v>275</v>
      </c>
      <c r="I105" t="s">
        <v>21</v>
      </c>
      <c r="J105" s="5">
        <v>86.38</v>
      </c>
      <c r="K105" s="5" t="str">
        <f>_xlfn.IFS(stroke_2[[#This Row],[avg_glucose_level]]&lt;70,"Low",stroke_2[[#This Row],[avg_glucose_level]]&lt;99,"Normal",stroke_2[[#This Row],[avg_glucose_level]]&lt;125,"Prediabetes",stroke_2[[#This Row],[avg_glucose_level]]&lt;199,"Diabetes",stroke_2[[#This Row],[avg_glucose_level]]&gt;199,"Very High")</f>
        <v>Normal</v>
      </c>
      <c r="L105">
        <v>22.8</v>
      </c>
      <c r="M105">
        <v>28.25</v>
      </c>
      <c r="N105">
        <v>22.8</v>
      </c>
      <c r="O105" t="s">
        <v>38</v>
      </c>
      <c r="P105" t="s">
        <v>34</v>
      </c>
      <c r="Q105" s="4" t="s">
        <v>4285</v>
      </c>
      <c r="R105" s="5">
        <f t="shared" ca="1" si="1"/>
        <v>-1.452388838581165E-2</v>
      </c>
    </row>
    <row r="106" spans="1:18" x14ac:dyDescent="0.25">
      <c r="A106">
        <v>70965</v>
      </c>
      <c r="B106" t="s">
        <v>12</v>
      </c>
      <c r="C106">
        <v>3</v>
      </c>
      <c r="D106" t="s">
        <v>4278</v>
      </c>
      <c r="E106" t="s">
        <v>34</v>
      </c>
      <c r="F106" t="s">
        <v>34</v>
      </c>
      <c r="G106" t="s">
        <v>34</v>
      </c>
      <c r="H106" t="s">
        <v>275</v>
      </c>
      <c r="I106" t="s">
        <v>15</v>
      </c>
      <c r="J106" s="5">
        <v>82.73</v>
      </c>
      <c r="K106" s="5" t="str">
        <f>_xlfn.IFS(stroke_2[[#This Row],[avg_glucose_level]]&lt;70,"Low",stroke_2[[#This Row],[avg_glucose_level]]&lt;99,"Normal",stroke_2[[#This Row],[avg_glucose_level]]&lt;125,"Prediabetes",stroke_2[[#This Row],[avg_glucose_level]]&lt;199,"Diabetes",stroke_2[[#This Row],[avg_glucose_level]]&gt;199,"Very High")</f>
        <v>Normal</v>
      </c>
      <c r="L106">
        <v>20.8</v>
      </c>
      <c r="M106">
        <v>28.25</v>
      </c>
      <c r="N106">
        <v>20.8</v>
      </c>
      <c r="O106" t="s">
        <v>38</v>
      </c>
      <c r="P106" t="s">
        <v>34</v>
      </c>
      <c r="Q106" s="4" t="s">
        <v>4285</v>
      </c>
      <c r="R106" s="5">
        <f t="shared" ca="1" si="1"/>
        <v>-1.8581594118013134E-3</v>
      </c>
    </row>
    <row r="107" spans="1:18" x14ac:dyDescent="0.25">
      <c r="A107">
        <v>71396</v>
      </c>
      <c r="B107" t="s">
        <v>12</v>
      </c>
      <c r="C107">
        <v>3</v>
      </c>
      <c r="D107" t="s">
        <v>4278</v>
      </c>
      <c r="E107" t="s">
        <v>34</v>
      </c>
      <c r="F107" t="s">
        <v>34</v>
      </c>
      <c r="G107" t="s">
        <v>34</v>
      </c>
      <c r="H107" t="s">
        <v>275</v>
      </c>
      <c r="I107" t="s">
        <v>15</v>
      </c>
      <c r="J107" s="5">
        <v>105.34</v>
      </c>
      <c r="K107" s="5" t="str">
        <f>_xlfn.IFS(stroke_2[[#This Row],[avg_glucose_level]]&lt;70,"Low",stroke_2[[#This Row],[avg_glucose_level]]&lt;99,"Normal",stroke_2[[#This Row],[avg_glucose_level]]&lt;125,"Prediabetes",stroke_2[[#This Row],[avg_glucose_level]]&lt;199,"Diabetes",stroke_2[[#This Row],[avg_glucose_level]]&gt;199,"Very High")</f>
        <v>Prediabetes</v>
      </c>
      <c r="L107">
        <v>15.5</v>
      </c>
      <c r="M107">
        <v>28.25</v>
      </c>
      <c r="N107">
        <v>15.5</v>
      </c>
      <c r="O107" t="s">
        <v>38</v>
      </c>
      <c r="P107" t="s">
        <v>34</v>
      </c>
      <c r="Q107" s="4" t="s">
        <v>4285</v>
      </c>
      <c r="R107" s="5">
        <f t="shared" ca="1" si="1"/>
        <v>5.0985138359120217E-3</v>
      </c>
    </row>
    <row r="108" spans="1:18" x14ac:dyDescent="0.25">
      <c r="A108">
        <v>242</v>
      </c>
      <c r="B108" t="s">
        <v>12</v>
      </c>
      <c r="C108">
        <v>4</v>
      </c>
      <c r="D108" t="s">
        <v>4278</v>
      </c>
      <c r="E108" t="s">
        <v>34</v>
      </c>
      <c r="F108" t="s">
        <v>34</v>
      </c>
      <c r="G108" t="s">
        <v>34</v>
      </c>
      <c r="H108" t="s">
        <v>275</v>
      </c>
      <c r="I108" t="s">
        <v>15</v>
      </c>
      <c r="J108" s="5">
        <v>98.56</v>
      </c>
      <c r="K108" s="5" t="str">
        <f>_xlfn.IFS(stroke_2[[#This Row],[avg_glucose_level]]&lt;70,"Low",stroke_2[[#This Row],[avg_glucose_level]]&lt;99,"Normal",stroke_2[[#This Row],[avg_glucose_level]]&lt;125,"Prediabetes",stroke_2[[#This Row],[avg_glucose_level]]&lt;199,"Diabetes",stroke_2[[#This Row],[avg_glucose_level]]&gt;199,"Very High")</f>
        <v>Normal</v>
      </c>
      <c r="L108">
        <v>17.5</v>
      </c>
      <c r="M108">
        <v>28.25</v>
      </c>
      <c r="N108">
        <v>17.5</v>
      </c>
      <c r="O108" t="s">
        <v>38</v>
      </c>
      <c r="P108" t="s">
        <v>34</v>
      </c>
      <c r="Q108" s="4" t="s">
        <v>4285</v>
      </c>
      <c r="R108" s="5">
        <f t="shared" ca="1" si="1"/>
        <v>-1.8307376934413977E-3</v>
      </c>
    </row>
    <row r="109" spans="1:18" x14ac:dyDescent="0.25">
      <c r="A109">
        <v>2454</v>
      </c>
      <c r="B109" t="s">
        <v>12</v>
      </c>
      <c r="C109">
        <v>4</v>
      </c>
      <c r="D109" t="s">
        <v>4278</v>
      </c>
      <c r="E109" t="s">
        <v>34</v>
      </c>
      <c r="F109" t="s">
        <v>34</v>
      </c>
      <c r="G109" t="s">
        <v>34</v>
      </c>
      <c r="H109" t="s">
        <v>275</v>
      </c>
      <c r="I109" t="s">
        <v>21</v>
      </c>
      <c r="J109" s="5">
        <v>89.11</v>
      </c>
      <c r="K109" s="5" t="str">
        <f>_xlfn.IFS(stroke_2[[#This Row],[avg_glucose_level]]&lt;70,"Low",stroke_2[[#This Row],[avg_glucose_level]]&lt;99,"Normal",stroke_2[[#This Row],[avg_glucose_level]]&lt;125,"Prediabetes",stroke_2[[#This Row],[avg_glucose_level]]&lt;199,"Diabetes",stroke_2[[#This Row],[avg_glucose_level]]&gt;199,"Very High")</f>
        <v>Normal</v>
      </c>
      <c r="L109">
        <v>20.100000000000001</v>
      </c>
      <c r="M109">
        <v>28.25</v>
      </c>
      <c r="N109">
        <v>20.100000000000001</v>
      </c>
      <c r="O109" t="s">
        <v>38</v>
      </c>
      <c r="P109" t="s">
        <v>34</v>
      </c>
      <c r="Q109" s="4" t="s">
        <v>4285</v>
      </c>
      <c r="R109" s="5">
        <f t="shared" ca="1" si="1"/>
        <v>-1.9097639349195877E-2</v>
      </c>
    </row>
    <row r="110" spans="1:18" x14ac:dyDescent="0.25">
      <c r="A110">
        <v>5655</v>
      </c>
      <c r="B110" t="s">
        <v>12</v>
      </c>
      <c r="C110">
        <v>4</v>
      </c>
      <c r="D110" t="s">
        <v>4278</v>
      </c>
      <c r="E110" t="s">
        <v>34</v>
      </c>
      <c r="F110" t="s">
        <v>34</v>
      </c>
      <c r="G110" t="s">
        <v>34</v>
      </c>
      <c r="H110" t="s">
        <v>275</v>
      </c>
      <c r="I110" t="s">
        <v>15</v>
      </c>
      <c r="J110" s="5">
        <v>83.13</v>
      </c>
      <c r="K110" s="5" t="str">
        <f>_xlfn.IFS(stroke_2[[#This Row],[avg_glucose_level]]&lt;70,"Low",stroke_2[[#This Row],[avg_glucose_level]]&lt;99,"Normal",stroke_2[[#This Row],[avg_glucose_level]]&lt;125,"Prediabetes",stroke_2[[#This Row],[avg_glucose_level]]&lt;199,"Diabetes",stroke_2[[#This Row],[avg_glucose_level]]&gt;199,"Very High")</f>
        <v>Normal</v>
      </c>
      <c r="L110">
        <v>16.8</v>
      </c>
      <c r="M110">
        <v>28.25</v>
      </c>
      <c r="N110">
        <v>16.8</v>
      </c>
      <c r="O110" t="s">
        <v>38</v>
      </c>
      <c r="P110" t="s">
        <v>34</v>
      </c>
      <c r="Q110" s="4" t="s">
        <v>4285</v>
      </c>
      <c r="R110" s="5">
        <f t="shared" ca="1" si="1"/>
        <v>7.8704938872925564E-3</v>
      </c>
    </row>
    <row r="111" spans="1:18" x14ac:dyDescent="0.25">
      <c r="A111">
        <v>6132</v>
      </c>
      <c r="B111" t="s">
        <v>12</v>
      </c>
      <c r="C111">
        <v>4</v>
      </c>
      <c r="D111" t="s">
        <v>4278</v>
      </c>
      <c r="E111" t="s">
        <v>34</v>
      </c>
      <c r="F111" t="s">
        <v>34</v>
      </c>
      <c r="G111" t="s">
        <v>34</v>
      </c>
      <c r="H111" t="s">
        <v>275</v>
      </c>
      <c r="I111" t="s">
        <v>15</v>
      </c>
      <c r="J111" s="5">
        <v>103.34</v>
      </c>
      <c r="K111" s="5" t="str">
        <f>_xlfn.IFS(stroke_2[[#This Row],[avg_glucose_level]]&lt;70,"Low",stroke_2[[#This Row],[avg_glucose_level]]&lt;99,"Normal",stroke_2[[#This Row],[avg_glucose_level]]&lt;125,"Prediabetes",stroke_2[[#This Row],[avg_glucose_level]]&lt;199,"Diabetes",stroke_2[[#This Row],[avg_glucose_level]]&gt;199,"Very High")</f>
        <v>Prediabetes</v>
      </c>
      <c r="L111">
        <v>18.8</v>
      </c>
      <c r="M111">
        <v>28.25</v>
      </c>
      <c r="N111">
        <v>18.8</v>
      </c>
      <c r="O111" t="s">
        <v>38</v>
      </c>
      <c r="P111" t="s">
        <v>34</v>
      </c>
      <c r="Q111" s="4" t="s">
        <v>4285</v>
      </c>
      <c r="R111" s="5">
        <f t="shared" ca="1" si="1"/>
        <v>-1.5631093858483797E-2</v>
      </c>
    </row>
    <row r="112" spans="1:18" x14ac:dyDescent="0.25">
      <c r="A112">
        <v>6202</v>
      </c>
      <c r="B112" t="s">
        <v>12</v>
      </c>
      <c r="C112">
        <v>4</v>
      </c>
      <c r="D112" t="s">
        <v>4278</v>
      </c>
      <c r="E112" t="s">
        <v>34</v>
      </c>
      <c r="F112" t="s">
        <v>34</v>
      </c>
      <c r="G112" t="s">
        <v>34</v>
      </c>
      <c r="H112" t="s">
        <v>275</v>
      </c>
      <c r="I112" t="s">
        <v>15</v>
      </c>
      <c r="J112" s="5">
        <v>87</v>
      </c>
      <c r="K112" s="5" t="str">
        <f>_xlfn.IFS(stroke_2[[#This Row],[avg_glucose_level]]&lt;70,"Low",stroke_2[[#This Row],[avg_glucose_level]]&lt;99,"Normal",stroke_2[[#This Row],[avg_glucose_level]]&lt;125,"Prediabetes",stroke_2[[#This Row],[avg_glucose_level]]&lt;199,"Diabetes",stroke_2[[#This Row],[avg_glucose_level]]&gt;199,"Very High")</f>
        <v>Normal</v>
      </c>
      <c r="L112">
        <v>19</v>
      </c>
      <c r="M112">
        <v>28.25</v>
      </c>
      <c r="N112">
        <v>19</v>
      </c>
      <c r="O112" t="s">
        <v>38</v>
      </c>
      <c r="P112" t="s">
        <v>34</v>
      </c>
      <c r="Q112" s="4" t="s">
        <v>4285</v>
      </c>
      <c r="R112" s="5">
        <f t="shared" ca="1" si="1"/>
        <v>-2.3367276955663891E-2</v>
      </c>
    </row>
    <row r="113" spans="1:18" x14ac:dyDescent="0.25">
      <c r="A113">
        <v>6639</v>
      </c>
      <c r="B113" t="s">
        <v>12</v>
      </c>
      <c r="C113">
        <v>4</v>
      </c>
      <c r="D113" t="s">
        <v>4278</v>
      </c>
      <c r="E113" t="s">
        <v>34</v>
      </c>
      <c r="F113" t="s">
        <v>34</v>
      </c>
      <c r="G113" t="s">
        <v>34</v>
      </c>
      <c r="H113" t="s">
        <v>275</v>
      </c>
      <c r="I113" t="s">
        <v>21</v>
      </c>
      <c r="J113" s="5">
        <v>100.19</v>
      </c>
      <c r="K113" s="5" t="str">
        <f>_xlfn.IFS(stroke_2[[#This Row],[avg_glucose_level]]&lt;70,"Low",stroke_2[[#This Row],[avg_glucose_level]]&lt;99,"Normal",stroke_2[[#This Row],[avg_glucose_level]]&lt;125,"Prediabetes",stroke_2[[#This Row],[avg_glucose_level]]&lt;199,"Diabetes",stroke_2[[#This Row],[avg_glucose_level]]&gt;199,"Very High")</f>
        <v>Prediabetes</v>
      </c>
      <c r="L113">
        <v>18.7</v>
      </c>
      <c r="M113">
        <v>28.25</v>
      </c>
      <c r="N113">
        <v>18.7</v>
      </c>
      <c r="O113" t="s">
        <v>38</v>
      </c>
      <c r="P113" t="s">
        <v>34</v>
      </c>
      <c r="Q113" s="4" t="s">
        <v>4285</v>
      </c>
      <c r="R113" s="5">
        <f t="shared" ca="1" si="1"/>
        <v>6.540826432227342E-3</v>
      </c>
    </row>
    <row r="114" spans="1:18" x14ac:dyDescent="0.25">
      <c r="A114">
        <v>7054</v>
      </c>
      <c r="B114" t="s">
        <v>12</v>
      </c>
      <c r="C114">
        <v>4</v>
      </c>
      <c r="D114" t="s">
        <v>4278</v>
      </c>
      <c r="E114" t="s">
        <v>34</v>
      </c>
      <c r="F114" t="s">
        <v>34</v>
      </c>
      <c r="G114" t="s">
        <v>34</v>
      </c>
      <c r="H114" t="s">
        <v>275</v>
      </c>
      <c r="I114" t="s">
        <v>21</v>
      </c>
      <c r="J114" s="5">
        <v>112.83</v>
      </c>
      <c r="K114" s="5" t="str">
        <f>_xlfn.IFS(stroke_2[[#This Row],[avg_glucose_level]]&lt;70,"Low",stroke_2[[#This Row],[avg_glucose_level]]&lt;99,"Normal",stroke_2[[#This Row],[avg_glucose_level]]&lt;125,"Prediabetes",stroke_2[[#This Row],[avg_glucose_level]]&lt;199,"Diabetes",stroke_2[[#This Row],[avg_glucose_level]]&gt;199,"Very High")</f>
        <v>Prediabetes</v>
      </c>
      <c r="L114">
        <v>18.2</v>
      </c>
      <c r="M114">
        <v>28.25</v>
      </c>
      <c r="N114">
        <v>18.2</v>
      </c>
      <c r="O114" t="s">
        <v>38</v>
      </c>
      <c r="P114" t="s">
        <v>34</v>
      </c>
      <c r="Q114" s="4" t="s">
        <v>4285</v>
      </c>
      <c r="R114" s="5">
        <f t="shared" ca="1" si="1"/>
        <v>6.4408959605359302E-4</v>
      </c>
    </row>
    <row r="115" spans="1:18" x14ac:dyDescent="0.25">
      <c r="A115">
        <v>7297</v>
      </c>
      <c r="B115" t="s">
        <v>12</v>
      </c>
      <c r="C115">
        <v>4</v>
      </c>
      <c r="D115" t="s">
        <v>4278</v>
      </c>
      <c r="E115" t="s">
        <v>34</v>
      </c>
      <c r="F115" t="s">
        <v>34</v>
      </c>
      <c r="G115" t="s">
        <v>34</v>
      </c>
      <c r="H115" t="s">
        <v>275</v>
      </c>
      <c r="I115" t="s">
        <v>21</v>
      </c>
      <c r="J115" s="5">
        <v>99.96</v>
      </c>
      <c r="K115" s="5" t="str">
        <f>_xlfn.IFS(stroke_2[[#This Row],[avg_glucose_level]]&lt;70,"Low",stroke_2[[#This Row],[avg_glucose_level]]&lt;99,"Normal",stroke_2[[#This Row],[avg_glucose_level]]&lt;125,"Prediabetes",stroke_2[[#This Row],[avg_glucose_level]]&lt;199,"Diabetes",stroke_2[[#This Row],[avg_glucose_level]]&gt;199,"Very High")</f>
        <v>Prediabetes</v>
      </c>
      <c r="L115">
        <v>15.2</v>
      </c>
      <c r="M115">
        <v>28.25</v>
      </c>
      <c r="N115">
        <v>15.2</v>
      </c>
      <c r="O115" t="s">
        <v>38</v>
      </c>
      <c r="P115" t="s">
        <v>34</v>
      </c>
      <c r="Q115" s="4" t="s">
        <v>4285</v>
      </c>
      <c r="R115" s="5">
        <f t="shared" ca="1" si="1"/>
        <v>1.7049040049639384E-2</v>
      </c>
    </row>
    <row r="116" spans="1:18" x14ac:dyDescent="0.25">
      <c r="A116">
        <v>7581</v>
      </c>
      <c r="B116" t="s">
        <v>12</v>
      </c>
      <c r="C116">
        <v>4</v>
      </c>
      <c r="D116" t="s">
        <v>4278</v>
      </c>
      <c r="E116" t="s">
        <v>34</v>
      </c>
      <c r="F116" t="s">
        <v>34</v>
      </c>
      <c r="G116" t="s">
        <v>34</v>
      </c>
      <c r="H116" t="s">
        <v>275</v>
      </c>
      <c r="I116" t="s">
        <v>15</v>
      </c>
      <c r="J116" s="5">
        <v>81.87</v>
      </c>
      <c r="K116" s="5" t="str">
        <f>_xlfn.IFS(stroke_2[[#This Row],[avg_glucose_level]]&lt;70,"Low",stroke_2[[#This Row],[avg_glucose_level]]&lt;99,"Normal",stroke_2[[#This Row],[avg_glucose_level]]&lt;125,"Prediabetes",stroke_2[[#This Row],[avg_glucose_level]]&lt;199,"Diabetes",stroke_2[[#This Row],[avg_glucose_level]]&gt;199,"Very High")</f>
        <v>Normal</v>
      </c>
      <c r="L116">
        <v>18.600000000000001</v>
      </c>
      <c r="M116">
        <v>28.25</v>
      </c>
      <c r="N116">
        <v>18.600000000000001</v>
      </c>
      <c r="O116" t="s">
        <v>38</v>
      </c>
      <c r="P116" t="s">
        <v>34</v>
      </c>
      <c r="Q116" s="4" t="s">
        <v>4285</v>
      </c>
      <c r="R116" s="5">
        <f t="shared" ca="1" si="1"/>
        <v>8.9514389350132898E-3</v>
      </c>
    </row>
    <row r="117" spans="1:18" x14ac:dyDescent="0.25">
      <c r="A117">
        <v>8171</v>
      </c>
      <c r="B117" t="s">
        <v>19</v>
      </c>
      <c r="C117">
        <v>4</v>
      </c>
      <c r="D117" t="s">
        <v>4278</v>
      </c>
      <c r="E117" t="s">
        <v>34</v>
      </c>
      <c r="F117" t="s">
        <v>34</v>
      </c>
      <c r="G117" t="s">
        <v>34</v>
      </c>
      <c r="H117" t="s">
        <v>275</v>
      </c>
      <c r="I117" t="s">
        <v>21</v>
      </c>
      <c r="J117" s="5">
        <v>93.25</v>
      </c>
      <c r="K117" s="5" t="str">
        <f>_xlfn.IFS(stroke_2[[#This Row],[avg_glucose_level]]&lt;70,"Low",stroke_2[[#This Row],[avg_glucose_level]]&lt;99,"Normal",stroke_2[[#This Row],[avg_glucose_level]]&lt;125,"Prediabetes",stroke_2[[#This Row],[avg_glucose_level]]&lt;199,"Diabetes",stroke_2[[#This Row],[avg_glucose_level]]&gt;199,"Very High")</f>
        <v>Normal</v>
      </c>
      <c r="L117">
        <v>16.600000000000001</v>
      </c>
      <c r="M117">
        <v>28.25</v>
      </c>
      <c r="N117">
        <v>16.600000000000001</v>
      </c>
      <c r="O117" t="s">
        <v>38</v>
      </c>
      <c r="P117" t="s">
        <v>34</v>
      </c>
      <c r="Q117" s="4" t="s">
        <v>4285</v>
      </c>
      <c r="R117" s="5">
        <f t="shared" ca="1" si="1"/>
        <v>6.0978086265584767E-3</v>
      </c>
    </row>
    <row r="118" spans="1:18" x14ac:dyDescent="0.25">
      <c r="A118">
        <v>9225</v>
      </c>
      <c r="B118" t="s">
        <v>12</v>
      </c>
      <c r="C118">
        <v>4</v>
      </c>
      <c r="D118" t="s">
        <v>4278</v>
      </c>
      <c r="E118" t="s">
        <v>34</v>
      </c>
      <c r="F118" t="s">
        <v>34</v>
      </c>
      <c r="G118" t="s">
        <v>34</v>
      </c>
      <c r="H118" t="s">
        <v>275</v>
      </c>
      <c r="I118" t="s">
        <v>21</v>
      </c>
      <c r="J118" s="5">
        <v>105.76</v>
      </c>
      <c r="K118" s="5" t="str">
        <f>_xlfn.IFS(stroke_2[[#This Row],[avg_glucose_level]]&lt;70,"Low",stroke_2[[#This Row],[avg_glucose_level]]&lt;99,"Normal",stroke_2[[#This Row],[avg_glucose_level]]&lt;125,"Prediabetes",stroke_2[[#This Row],[avg_glucose_level]]&lt;199,"Diabetes",stroke_2[[#This Row],[avg_glucose_level]]&gt;199,"Very High")</f>
        <v>Prediabetes</v>
      </c>
      <c r="L118">
        <v>18.399999999999999</v>
      </c>
      <c r="M118">
        <v>28.25</v>
      </c>
      <c r="N118">
        <v>18.399999999999999</v>
      </c>
      <c r="O118" t="s">
        <v>38</v>
      </c>
      <c r="P118" t="s">
        <v>34</v>
      </c>
      <c r="Q118" s="4" t="s">
        <v>4285</v>
      </c>
      <c r="R118" s="5">
        <f t="shared" ca="1" si="1"/>
        <v>-2.2832024755594267E-2</v>
      </c>
    </row>
    <row r="119" spans="1:18" x14ac:dyDescent="0.25">
      <c r="A119">
        <v>11014</v>
      </c>
      <c r="B119" t="s">
        <v>12</v>
      </c>
      <c r="C119">
        <v>4</v>
      </c>
      <c r="D119" t="s">
        <v>4278</v>
      </c>
      <c r="E119" t="s">
        <v>34</v>
      </c>
      <c r="F119" t="s">
        <v>34</v>
      </c>
      <c r="G119" t="s">
        <v>34</v>
      </c>
      <c r="H119" t="s">
        <v>275</v>
      </c>
      <c r="I119" t="s">
        <v>21</v>
      </c>
      <c r="J119" s="5">
        <v>79.17</v>
      </c>
      <c r="K119" s="5" t="str">
        <f>_xlfn.IFS(stroke_2[[#This Row],[avg_glucose_level]]&lt;70,"Low",stroke_2[[#This Row],[avg_glucose_level]]&lt;99,"Normal",stroke_2[[#This Row],[avg_glucose_level]]&lt;125,"Prediabetes",stroke_2[[#This Row],[avg_glucose_level]]&lt;199,"Diabetes",stroke_2[[#This Row],[avg_glucose_level]]&gt;199,"Very High")</f>
        <v>Normal</v>
      </c>
      <c r="L119">
        <v>20</v>
      </c>
      <c r="M119">
        <v>28.25</v>
      </c>
      <c r="N119">
        <v>20</v>
      </c>
      <c r="O119" t="s">
        <v>38</v>
      </c>
      <c r="P119" t="s">
        <v>34</v>
      </c>
      <c r="Q119" s="4" t="s">
        <v>4285</v>
      </c>
      <c r="R119" s="5">
        <f t="shared" ca="1" si="1"/>
        <v>8.2007572821894414E-3</v>
      </c>
    </row>
    <row r="120" spans="1:18" x14ac:dyDescent="0.25">
      <c r="A120">
        <v>15978</v>
      </c>
      <c r="B120" t="s">
        <v>12</v>
      </c>
      <c r="C120">
        <v>4</v>
      </c>
      <c r="D120" t="s">
        <v>4278</v>
      </c>
      <c r="E120" t="s">
        <v>34</v>
      </c>
      <c r="F120" t="s">
        <v>34</v>
      </c>
      <c r="G120" t="s">
        <v>34</v>
      </c>
      <c r="H120" t="s">
        <v>275</v>
      </c>
      <c r="I120" t="s">
        <v>15</v>
      </c>
      <c r="J120" s="5">
        <v>80.48</v>
      </c>
      <c r="K120" s="5" t="str">
        <f>_xlfn.IFS(stroke_2[[#This Row],[avg_glucose_level]]&lt;70,"Low",stroke_2[[#This Row],[avg_glucose_level]]&lt;99,"Normal",stroke_2[[#This Row],[avg_glucose_level]]&lt;125,"Prediabetes",stroke_2[[#This Row],[avg_glucose_level]]&lt;199,"Diabetes",stroke_2[[#This Row],[avg_glucose_level]]&gt;199,"Very High")</f>
        <v>Normal</v>
      </c>
      <c r="L120">
        <v>17.7</v>
      </c>
      <c r="M120">
        <v>28.25</v>
      </c>
      <c r="N120">
        <v>17.7</v>
      </c>
      <c r="O120" t="s">
        <v>38</v>
      </c>
      <c r="P120" t="s">
        <v>34</v>
      </c>
      <c r="Q120" s="4" t="s">
        <v>4285</v>
      </c>
      <c r="R120" s="5">
        <f t="shared" ca="1" si="1"/>
        <v>-1.3981095877990974E-2</v>
      </c>
    </row>
    <row r="121" spans="1:18" x14ac:dyDescent="0.25">
      <c r="A121">
        <v>17277</v>
      </c>
      <c r="B121" t="s">
        <v>12</v>
      </c>
      <c r="C121">
        <v>4</v>
      </c>
      <c r="D121" t="s">
        <v>4278</v>
      </c>
      <c r="E121" t="s">
        <v>34</v>
      </c>
      <c r="F121" t="s">
        <v>34</v>
      </c>
      <c r="G121" t="s">
        <v>34</v>
      </c>
      <c r="H121" t="s">
        <v>275</v>
      </c>
      <c r="I121" t="s">
        <v>15</v>
      </c>
      <c r="J121" s="5">
        <v>97.51</v>
      </c>
      <c r="K121" s="5" t="str">
        <f>_xlfn.IFS(stroke_2[[#This Row],[avg_glucose_level]]&lt;70,"Low",stroke_2[[#This Row],[avg_glucose_level]]&lt;99,"Normal",stroke_2[[#This Row],[avg_glucose_level]]&lt;125,"Prediabetes",stroke_2[[#This Row],[avg_glucose_level]]&lt;199,"Diabetes",stroke_2[[#This Row],[avg_glucose_level]]&gt;199,"Very High")</f>
        <v>Normal</v>
      </c>
      <c r="L121">
        <v>22</v>
      </c>
      <c r="M121">
        <v>28.25</v>
      </c>
      <c r="N121">
        <v>22</v>
      </c>
      <c r="O121" t="s">
        <v>38</v>
      </c>
      <c r="P121" t="s">
        <v>34</v>
      </c>
      <c r="Q121" s="4" t="s">
        <v>4285</v>
      </c>
      <c r="R121" s="5">
        <f t="shared" ca="1" si="1"/>
        <v>1.2823769195263396E-2</v>
      </c>
    </row>
    <row r="122" spans="1:18" x14ac:dyDescent="0.25">
      <c r="A122">
        <v>20364</v>
      </c>
      <c r="B122" t="s">
        <v>19</v>
      </c>
      <c r="C122">
        <v>4</v>
      </c>
      <c r="D122" t="s">
        <v>4278</v>
      </c>
      <c r="E122" t="s">
        <v>34</v>
      </c>
      <c r="F122" t="s">
        <v>34</v>
      </c>
      <c r="G122" t="s">
        <v>34</v>
      </c>
      <c r="H122" t="s">
        <v>275</v>
      </c>
      <c r="I122" t="s">
        <v>15</v>
      </c>
      <c r="J122" s="5">
        <v>107.25</v>
      </c>
      <c r="K122" s="5" t="str">
        <f>_xlfn.IFS(stroke_2[[#This Row],[avg_glucose_level]]&lt;70,"Low",stroke_2[[#This Row],[avg_glucose_level]]&lt;99,"Normal",stroke_2[[#This Row],[avg_glucose_level]]&lt;125,"Prediabetes",stroke_2[[#This Row],[avg_glucose_level]]&lt;199,"Diabetes",stroke_2[[#This Row],[avg_glucose_level]]&gt;199,"Very High")</f>
        <v>Prediabetes</v>
      </c>
      <c r="L122">
        <v>12</v>
      </c>
      <c r="M122">
        <v>28.25</v>
      </c>
      <c r="N122">
        <v>12</v>
      </c>
      <c r="O122" t="s">
        <v>38</v>
      </c>
      <c r="P122" t="s">
        <v>34</v>
      </c>
      <c r="Q122" s="4" t="s">
        <v>4285</v>
      </c>
      <c r="R122" s="5">
        <f t="shared" ca="1" si="1"/>
        <v>-5.8346878437393447E-3</v>
      </c>
    </row>
    <row r="123" spans="1:18" x14ac:dyDescent="0.25">
      <c r="A123">
        <v>21743</v>
      </c>
      <c r="B123" t="s">
        <v>12</v>
      </c>
      <c r="C123">
        <v>4</v>
      </c>
      <c r="D123" t="s">
        <v>4278</v>
      </c>
      <c r="E123" t="s">
        <v>34</v>
      </c>
      <c r="F123" t="s">
        <v>34</v>
      </c>
      <c r="G123" t="s">
        <v>34</v>
      </c>
      <c r="H123" t="s">
        <v>275</v>
      </c>
      <c r="I123" t="s">
        <v>15</v>
      </c>
      <c r="J123" s="5">
        <v>85.88</v>
      </c>
      <c r="K123" s="5" t="str">
        <f>_xlfn.IFS(stroke_2[[#This Row],[avg_glucose_level]]&lt;70,"Low",stroke_2[[#This Row],[avg_glucose_level]]&lt;99,"Normal",stroke_2[[#This Row],[avg_glucose_level]]&lt;125,"Prediabetes",stroke_2[[#This Row],[avg_glucose_level]]&lt;199,"Diabetes",stroke_2[[#This Row],[avg_glucose_level]]&gt;199,"Very High")</f>
        <v>Normal</v>
      </c>
      <c r="L123">
        <v>17.7</v>
      </c>
      <c r="M123">
        <v>28.25</v>
      </c>
      <c r="N123">
        <v>17.7</v>
      </c>
      <c r="O123" t="s">
        <v>38</v>
      </c>
      <c r="P123" t="s">
        <v>34</v>
      </c>
      <c r="Q123" s="4" t="s">
        <v>4285</v>
      </c>
      <c r="R123" s="5">
        <f t="shared" ca="1" si="1"/>
        <v>5.7393363864342243E-3</v>
      </c>
    </row>
    <row r="124" spans="1:18" x14ac:dyDescent="0.25">
      <c r="A124">
        <v>22591</v>
      </c>
      <c r="B124" t="s">
        <v>19</v>
      </c>
      <c r="C124">
        <v>4</v>
      </c>
      <c r="D124" t="s">
        <v>4278</v>
      </c>
      <c r="E124" t="s">
        <v>34</v>
      </c>
      <c r="F124" t="s">
        <v>34</v>
      </c>
      <c r="G124" t="s">
        <v>34</v>
      </c>
      <c r="H124" t="s">
        <v>275</v>
      </c>
      <c r="I124" t="s">
        <v>15</v>
      </c>
      <c r="J124" s="5">
        <v>99.76</v>
      </c>
      <c r="K124" s="5" t="str">
        <f>_xlfn.IFS(stroke_2[[#This Row],[avg_glucose_level]]&lt;70,"Low",stroke_2[[#This Row],[avg_glucose_level]]&lt;99,"Normal",stroke_2[[#This Row],[avg_glucose_level]]&lt;125,"Prediabetes",stroke_2[[#This Row],[avg_glucose_level]]&lt;199,"Diabetes",stroke_2[[#This Row],[avg_glucose_level]]&gt;199,"Very High")</f>
        <v>Prediabetes</v>
      </c>
      <c r="L124">
        <v>23.2</v>
      </c>
      <c r="M124">
        <v>28.25</v>
      </c>
      <c r="N124">
        <v>23.2</v>
      </c>
      <c r="O124" t="s">
        <v>38</v>
      </c>
      <c r="P124" t="s">
        <v>34</v>
      </c>
      <c r="Q124" s="4" t="s">
        <v>4285</v>
      </c>
      <c r="R124" s="5">
        <f t="shared" ca="1" si="1"/>
        <v>-2.8894123109216908E-3</v>
      </c>
    </row>
    <row r="125" spans="1:18" x14ac:dyDescent="0.25">
      <c r="A125">
        <v>23604</v>
      </c>
      <c r="B125" t="s">
        <v>12</v>
      </c>
      <c r="C125">
        <v>4</v>
      </c>
      <c r="D125" t="s">
        <v>4278</v>
      </c>
      <c r="E125" t="s">
        <v>34</v>
      </c>
      <c r="F125" t="s">
        <v>34</v>
      </c>
      <c r="G125" t="s">
        <v>34</v>
      </c>
      <c r="H125" t="s">
        <v>275</v>
      </c>
      <c r="I125" t="s">
        <v>21</v>
      </c>
      <c r="J125" s="5">
        <v>103.76</v>
      </c>
      <c r="K125" s="5" t="str">
        <f>_xlfn.IFS(stroke_2[[#This Row],[avg_glucose_level]]&lt;70,"Low",stroke_2[[#This Row],[avg_glucose_level]]&lt;99,"Normal",stroke_2[[#This Row],[avg_glucose_level]]&lt;125,"Prediabetes",stroke_2[[#This Row],[avg_glucose_level]]&lt;199,"Diabetes",stroke_2[[#This Row],[avg_glucose_level]]&gt;199,"Very High")</f>
        <v>Prediabetes</v>
      </c>
      <c r="L125">
        <v>15.9</v>
      </c>
      <c r="M125">
        <v>28.25</v>
      </c>
      <c r="N125">
        <v>15.9</v>
      </c>
      <c r="O125" t="s">
        <v>38</v>
      </c>
      <c r="P125" t="s">
        <v>34</v>
      </c>
      <c r="Q125" s="4" t="s">
        <v>4285</v>
      </c>
      <c r="R125" s="5">
        <f t="shared" ca="1" si="1"/>
        <v>1.521472358959965E-2</v>
      </c>
    </row>
    <row r="126" spans="1:18" x14ac:dyDescent="0.25">
      <c r="A126">
        <v>24009</v>
      </c>
      <c r="B126" t="s">
        <v>12</v>
      </c>
      <c r="C126">
        <v>4</v>
      </c>
      <c r="D126" t="s">
        <v>4278</v>
      </c>
      <c r="E126" t="s">
        <v>34</v>
      </c>
      <c r="F126" t="s">
        <v>34</v>
      </c>
      <c r="G126" t="s">
        <v>34</v>
      </c>
      <c r="H126" t="s">
        <v>275</v>
      </c>
      <c r="I126" t="s">
        <v>15</v>
      </c>
      <c r="J126" s="5">
        <v>94.23</v>
      </c>
      <c r="K126" s="5" t="str">
        <f>_xlfn.IFS(stroke_2[[#This Row],[avg_glucose_level]]&lt;70,"Low",stroke_2[[#This Row],[avg_glucose_level]]&lt;99,"Normal",stroke_2[[#This Row],[avg_glucose_level]]&lt;125,"Prediabetes",stroke_2[[#This Row],[avg_glucose_level]]&lt;199,"Diabetes",stroke_2[[#This Row],[avg_glucose_level]]&gt;199,"Very High")</f>
        <v>Normal</v>
      </c>
      <c r="L126">
        <v>16.2</v>
      </c>
      <c r="M126">
        <v>28.25</v>
      </c>
      <c r="N126">
        <v>16.2</v>
      </c>
      <c r="O126" t="s">
        <v>38</v>
      </c>
      <c r="P126" t="s">
        <v>34</v>
      </c>
      <c r="Q126" s="4" t="s">
        <v>4285</v>
      </c>
      <c r="R126" s="5">
        <f t="shared" ca="1" si="1"/>
        <v>-6.8849580360151649E-3</v>
      </c>
    </row>
    <row r="127" spans="1:18" x14ac:dyDescent="0.25">
      <c r="A127">
        <v>24257</v>
      </c>
      <c r="B127" t="s">
        <v>12</v>
      </c>
      <c r="C127">
        <v>4</v>
      </c>
      <c r="D127" t="s">
        <v>4278</v>
      </c>
      <c r="E127" t="s">
        <v>34</v>
      </c>
      <c r="F127" t="s">
        <v>34</v>
      </c>
      <c r="G127" t="s">
        <v>34</v>
      </c>
      <c r="H127" t="s">
        <v>275</v>
      </c>
      <c r="I127" t="s">
        <v>21</v>
      </c>
      <c r="J127" s="5">
        <v>90.42</v>
      </c>
      <c r="K127" s="5" t="str">
        <f>_xlfn.IFS(stroke_2[[#This Row],[avg_glucose_level]]&lt;70,"Low",stroke_2[[#This Row],[avg_glucose_level]]&lt;99,"Normal",stroke_2[[#This Row],[avg_glucose_level]]&lt;125,"Prediabetes",stroke_2[[#This Row],[avg_glucose_level]]&lt;199,"Diabetes",stroke_2[[#This Row],[avg_glucose_level]]&gt;199,"Very High")</f>
        <v>Normal</v>
      </c>
      <c r="L127">
        <v>16.2</v>
      </c>
      <c r="M127">
        <v>28.25</v>
      </c>
      <c r="N127">
        <v>16.2</v>
      </c>
      <c r="O127" t="s">
        <v>38</v>
      </c>
      <c r="P127" t="s">
        <v>34</v>
      </c>
      <c r="Q127" s="4" t="s">
        <v>4285</v>
      </c>
      <c r="R127" s="5">
        <f t="shared" ca="1" si="1"/>
        <v>-2.2462673125147842E-2</v>
      </c>
    </row>
    <row r="128" spans="1:18" x14ac:dyDescent="0.25">
      <c r="A128">
        <v>24736</v>
      </c>
      <c r="B128" t="s">
        <v>19</v>
      </c>
      <c r="C128">
        <v>4</v>
      </c>
      <c r="D128" t="s">
        <v>4278</v>
      </c>
      <c r="E128" t="s">
        <v>34</v>
      </c>
      <c r="F128" t="s">
        <v>34</v>
      </c>
      <c r="G128" t="s">
        <v>34</v>
      </c>
      <c r="H128" t="s">
        <v>275</v>
      </c>
      <c r="I128" t="s">
        <v>15</v>
      </c>
      <c r="J128" s="5">
        <v>94.27</v>
      </c>
      <c r="K128" s="5" t="str">
        <f>_xlfn.IFS(stroke_2[[#This Row],[avg_glucose_level]]&lt;70,"Low",stroke_2[[#This Row],[avg_glucose_level]]&lt;99,"Normal",stroke_2[[#This Row],[avg_glucose_level]]&lt;125,"Prediabetes",stroke_2[[#This Row],[avg_glucose_level]]&lt;199,"Diabetes",stroke_2[[#This Row],[avg_glucose_level]]&gt;199,"Very High")</f>
        <v>Normal</v>
      </c>
      <c r="L128">
        <v>14</v>
      </c>
      <c r="M128">
        <v>28.25</v>
      </c>
      <c r="N128">
        <v>14</v>
      </c>
      <c r="O128" t="s">
        <v>38</v>
      </c>
      <c r="P128" t="s">
        <v>34</v>
      </c>
      <c r="Q128" s="4" t="s">
        <v>4285</v>
      </c>
      <c r="R128" s="5">
        <f t="shared" ca="1" si="1"/>
        <v>-1.9543844662363575E-2</v>
      </c>
    </row>
    <row r="129" spans="1:18" x14ac:dyDescent="0.25">
      <c r="A129">
        <v>25942</v>
      </c>
      <c r="B129" t="s">
        <v>19</v>
      </c>
      <c r="C129">
        <v>4</v>
      </c>
      <c r="D129" t="s">
        <v>4278</v>
      </c>
      <c r="E129" t="s">
        <v>34</v>
      </c>
      <c r="F129" t="s">
        <v>34</v>
      </c>
      <c r="G129" t="s">
        <v>34</v>
      </c>
      <c r="H129" t="s">
        <v>275</v>
      </c>
      <c r="I129" t="s">
        <v>15</v>
      </c>
      <c r="J129" s="5">
        <v>72.489999999999995</v>
      </c>
      <c r="K129" s="5" t="str">
        <f>_xlfn.IFS(stroke_2[[#This Row],[avg_glucose_level]]&lt;70,"Low",stroke_2[[#This Row],[avg_glucose_level]]&lt;99,"Normal",stroke_2[[#This Row],[avg_glucose_level]]&lt;125,"Prediabetes",stroke_2[[#This Row],[avg_glucose_level]]&lt;199,"Diabetes",stroke_2[[#This Row],[avg_glucose_level]]&gt;199,"Very High")</f>
        <v>Normal</v>
      </c>
      <c r="L129">
        <v>16.899999999999999</v>
      </c>
      <c r="M129">
        <v>28.25</v>
      </c>
      <c r="N129">
        <v>16.899999999999999</v>
      </c>
      <c r="O129" t="s">
        <v>38</v>
      </c>
      <c r="P129" t="s">
        <v>34</v>
      </c>
      <c r="Q129" s="4" t="s">
        <v>4285</v>
      </c>
      <c r="R129" s="5">
        <f t="shared" ca="1" si="1"/>
        <v>-6.6428433610445483E-3</v>
      </c>
    </row>
    <row r="130" spans="1:18" x14ac:dyDescent="0.25">
      <c r="A130">
        <v>31741</v>
      </c>
      <c r="B130" t="s">
        <v>12</v>
      </c>
      <c r="C130">
        <v>4</v>
      </c>
      <c r="D130" t="s">
        <v>4278</v>
      </c>
      <c r="E130" t="s">
        <v>34</v>
      </c>
      <c r="F130" t="s">
        <v>34</v>
      </c>
      <c r="G130" t="s">
        <v>34</v>
      </c>
      <c r="H130" t="s">
        <v>275</v>
      </c>
      <c r="I130" t="s">
        <v>21</v>
      </c>
      <c r="J130" s="5">
        <v>106.22</v>
      </c>
      <c r="K130" s="5" t="str">
        <f>_xlfn.IFS(stroke_2[[#This Row],[avg_glucose_level]]&lt;70,"Low",stroke_2[[#This Row],[avg_glucose_level]]&lt;99,"Normal",stroke_2[[#This Row],[avg_glucose_level]]&lt;125,"Prediabetes",stroke_2[[#This Row],[avg_glucose_level]]&lt;199,"Diabetes",stroke_2[[#This Row],[avg_glucose_level]]&gt;199,"Very High")</f>
        <v>Prediabetes</v>
      </c>
      <c r="L130">
        <v>16.7</v>
      </c>
      <c r="M130">
        <v>28.25</v>
      </c>
      <c r="N130">
        <v>16.7</v>
      </c>
      <c r="O130" t="s">
        <v>38</v>
      </c>
      <c r="P130" t="s">
        <v>34</v>
      </c>
      <c r="Q130" s="4" t="s">
        <v>4285</v>
      </c>
      <c r="R130" s="5">
        <f t="shared" ref="R130:R193" ca="1" si="2">Q130 + (RAND()-0.5)/20</f>
        <v>-1.7429337957136814E-2</v>
      </c>
    </row>
    <row r="131" spans="1:18" x14ac:dyDescent="0.25">
      <c r="A131">
        <v>32023</v>
      </c>
      <c r="B131" t="s">
        <v>12</v>
      </c>
      <c r="C131">
        <v>4</v>
      </c>
      <c r="D131" t="s">
        <v>4278</v>
      </c>
      <c r="E131" t="s">
        <v>34</v>
      </c>
      <c r="F131" t="s">
        <v>34</v>
      </c>
      <c r="G131" t="s">
        <v>34</v>
      </c>
      <c r="H131" t="s">
        <v>275</v>
      </c>
      <c r="I131" t="s">
        <v>15</v>
      </c>
      <c r="J131" s="5">
        <v>79.16</v>
      </c>
      <c r="K131" s="5" t="str">
        <f>_xlfn.IFS(stroke_2[[#This Row],[avg_glucose_level]]&lt;70,"Low",stroke_2[[#This Row],[avg_glucose_level]]&lt;99,"Normal",stroke_2[[#This Row],[avg_glucose_level]]&lt;125,"Prediabetes",stroke_2[[#This Row],[avg_glucose_level]]&lt;199,"Diabetes",stroke_2[[#This Row],[avg_glucose_level]]&gt;199,"Very High")</f>
        <v>Normal</v>
      </c>
      <c r="L131">
        <v>20.2</v>
      </c>
      <c r="M131">
        <v>28.25</v>
      </c>
      <c r="N131">
        <v>20.2</v>
      </c>
      <c r="O131" t="s">
        <v>38</v>
      </c>
      <c r="P131" t="s">
        <v>34</v>
      </c>
      <c r="Q131" s="4" t="s">
        <v>4285</v>
      </c>
      <c r="R131" s="5">
        <f t="shared" ca="1" si="2"/>
        <v>5.6791963305028005E-3</v>
      </c>
    </row>
    <row r="132" spans="1:18" x14ac:dyDescent="0.25">
      <c r="A132">
        <v>32430</v>
      </c>
      <c r="B132" t="s">
        <v>19</v>
      </c>
      <c r="C132">
        <v>4</v>
      </c>
      <c r="D132" t="s">
        <v>4278</v>
      </c>
      <c r="E132" t="s">
        <v>34</v>
      </c>
      <c r="F132" t="s">
        <v>34</v>
      </c>
      <c r="G132" t="s">
        <v>34</v>
      </c>
      <c r="H132" t="s">
        <v>275</v>
      </c>
      <c r="I132" t="s">
        <v>21</v>
      </c>
      <c r="J132" s="5">
        <v>104.95</v>
      </c>
      <c r="K132" s="5" t="str">
        <f>_xlfn.IFS(stroke_2[[#This Row],[avg_glucose_level]]&lt;70,"Low",stroke_2[[#This Row],[avg_glucose_level]]&lt;99,"Normal",stroke_2[[#This Row],[avg_glucose_level]]&lt;125,"Prediabetes",stroke_2[[#This Row],[avg_glucose_level]]&lt;199,"Diabetes",stroke_2[[#This Row],[avg_glucose_level]]&gt;199,"Very High")</f>
        <v>Prediabetes</v>
      </c>
      <c r="L132">
        <v>28.8</v>
      </c>
      <c r="M132">
        <v>28.25</v>
      </c>
      <c r="N132">
        <v>28.8</v>
      </c>
      <c r="O132" t="s">
        <v>38</v>
      </c>
      <c r="P132" t="s">
        <v>34</v>
      </c>
      <c r="Q132" s="4" t="s">
        <v>4285</v>
      </c>
      <c r="R132" s="5">
        <f t="shared" ca="1" si="2"/>
        <v>-2.0181282292143193E-2</v>
      </c>
    </row>
    <row r="133" spans="1:18" x14ac:dyDescent="0.25">
      <c r="A133">
        <v>36226</v>
      </c>
      <c r="B133" t="s">
        <v>12</v>
      </c>
      <c r="C133">
        <v>4</v>
      </c>
      <c r="D133" t="s">
        <v>4278</v>
      </c>
      <c r="E133" t="s">
        <v>34</v>
      </c>
      <c r="F133" t="s">
        <v>34</v>
      </c>
      <c r="G133" t="s">
        <v>34</v>
      </c>
      <c r="H133" t="s">
        <v>275</v>
      </c>
      <c r="I133" t="s">
        <v>15</v>
      </c>
      <c r="J133" s="5">
        <v>132.41</v>
      </c>
      <c r="K133" s="5" t="str">
        <f>_xlfn.IFS(stroke_2[[#This Row],[avg_glucose_level]]&lt;70,"Low",stroke_2[[#This Row],[avg_glucose_level]]&lt;99,"Normal",stroke_2[[#This Row],[avg_glucose_level]]&lt;125,"Prediabetes",stroke_2[[#This Row],[avg_glucose_level]]&lt;199,"Diabetes",stroke_2[[#This Row],[avg_glucose_level]]&gt;199,"Very High")</f>
        <v>Diabetes</v>
      </c>
      <c r="L133">
        <v>16.3</v>
      </c>
      <c r="M133">
        <v>28.25</v>
      </c>
      <c r="N133">
        <v>16.3</v>
      </c>
      <c r="O133" t="s">
        <v>38</v>
      </c>
      <c r="P133" t="s">
        <v>34</v>
      </c>
      <c r="Q133" s="4" t="s">
        <v>4285</v>
      </c>
      <c r="R133" s="5">
        <f t="shared" ca="1" si="2"/>
        <v>-1.1409801652550216E-2</v>
      </c>
    </row>
    <row r="134" spans="1:18" x14ac:dyDescent="0.25">
      <c r="A134">
        <v>41284</v>
      </c>
      <c r="B134" t="s">
        <v>12</v>
      </c>
      <c r="C134">
        <v>4</v>
      </c>
      <c r="D134" t="s">
        <v>4278</v>
      </c>
      <c r="E134" t="s">
        <v>34</v>
      </c>
      <c r="F134" t="s">
        <v>34</v>
      </c>
      <c r="G134" t="s">
        <v>34</v>
      </c>
      <c r="H134" t="s">
        <v>275</v>
      </c>
      <c r="I134" t="s">
        <v>21</v>
      </c>
      <c r="J134" s="5">
        <v>62.48</v>
      </c>
      <c r="K134" s="5" t="str">
        <f>_xlfn.IFS(stroke_2[[#This Row],[avg_glucose_level]]&lt;70,"Low",stroke_2[[#This Row],[avg_glucose_level]]&lt;99,"Normal",stroke_2[[#This Row],[avg_glucose_level]]&lt;125,"Prediabetes",stroke_2[[#This Row],[avg_glucose_level]]&lt;199,"Diabetes",stroke_2[[#This Row],[avg_glucose_level]]&gt;199,"Very High")</f>
        <v>Low</v>
      </c>
      <c r="L134">
        <v>19.899999999999999</v>
      </c>
      <c r="M134">
        <v>28.25</v>
      </c>
      <c r="N134">
        <v>19.899999999999999</v>
      </c>
      <c r="O134" t="s">
        <v>38</v>
      </c>
      <c r="P134" t="s">
        <v>34</v>
      </c>
      <c r="Q134" s="4" t="s">
        <v>4285</v>
      </c>
      <c r="R134" s="5">
        <f t="shared" ca="1" si="2"/>
        <v>7.3980059959188329E-4</v>
      </c>
    </row>
    <row r="135" spans="1:18" x14ac:dyDescent="0.25">
      <c r="A135">
        <v>42482</v>
      </c>
      <c r="B135" t="s">
        <v>19</v>
      </c>
      <c r="C135">
        <v>4</v>
      </c>
      <c r="D135" t="s">
        <v>4278</v>
      </c>
      <c r="E135" t="s">
        <v>34</v>
      </c>
      <c r="F135" t="s">
        <v>34</v>
      </c>
      <c r="G135" t="s">
        <v>34</v>
      </c>
      <c r="H135" t="s">
        <v>275</v>
      </c>
      <c r="I135" t="s">
        <v>15</v>
      </c>
      <c r="J135" s="5">
        <v>62.61</v>
      </c>
      <c r="K135" s="5" t="str">
        <f>_xlfn.IFS(stroke_2[[#This Row],[avg_glucose_level]]&lt;70,"Low",stroke_2[[#This Row],[avg_glucose_level]]&lt;99,"Normal",stroke_2[[#This Row],[avg_glucose_level]]&lt;125,"Prediabetes",stroke_2[[#This Row],[avg_glucose_level]]&lt;199,"Diabetes",stroke_2[[#This Row],[avg_glucose_level]]&gt;199,"Very High")</f>
        <v>Low</v>
      </c>
      <c r="L135">
        <v>21.2</v>
      </c>
      <c r="M135">
        <v>28.25</v>
      </c>
      <c r="N135">
        <v>21.2</v>
      </c>
      <c r="O135" t="s">
        <v>38</v>
      </c>
      <c r="P135" t="s">
        <v>34</v>
      </c>
      <c r="Q135" s="4" t="s">
        <v>4285</v>
      </c>
      <c r="R135" s="5">
        <f t="shared" ca="1" si="2"/>
        <v>7.175150147952042E-3</v>
      </c>
    </row>
    <row r="136" spans="1:18" x14ac:dyDescent="0.25">
      <c r="A136">
        <v>50611</v>
      </c>
      <c r="B136" t="s">
        <v>12</v>
      </c>
      <c r="C136">
        <v>4</v>
      </c>
      <c r="D136" t="s">
        <v>4278</v>
      </c>
      <c r="E136" t="s">
        <v>34</v>
      </c>
      <c r="F136" t="s">
        <v>34</v>
      </c>
      <c r="G136" t="s">
        <v>34</v>
      </c>
      <c r="H136" t="s">
        <v>275</v>
      </c>
      <c r="I136" t="s">
        <v>21</v>
      </c>
      <c r="J136" s="5">
        <v>110.15</v>
      </c>
      <c r="K136" s="5" t="str">
        <f>_xlfn.IFS(stroke_2[[#This Row],[avg_glucose_level]]&lt;70,"Low",stroke_2[[#This Row],[avg_glucose_level]]&lt;99,"Normal",stroke_2[[#This Row],[avg_glucose_level]]&lt;125,"Prediabetes",stroke_2[[#This Row],[avg_glucose_level]]&lt;199,"Diabetes",stroke_2[[#This Row],[avg_glucose_level]]&gt;199,"Very High")</f>
        <v>Prediabetes</v>
      </c>
      <c r="L136">
        <v>17.100000000000001</v>
      </c>
      <c r="M136">
        <v>28.25</v>
      </c>
      <c r="N136">
        <v>17.100000000000001</v>
      </c>
      <c r="O136" t="s">
        <v>38</v>
      </c>
      <c r="P136" t="s">
        <v>34</v>
      </c>
      <c r="Q136" s="4" t="s">
        <v>4285</v>
      </c>
      <c r="R136" s="5">
        <f t="shared" ca="1" si="2"/>
        <v>-2.4951564991310782E-2</v>
      </c>
    </row>
    <row r="137" spans="1:18" x14ac:dyDescent="0.25">
      <c r="A137">
        <v>52859</v>
      </c>
      <c r="B137" t="s">
        <v>19</v>
      </c>
      <c r="C137">
        <v>4</v>
      </c>
      <c r="D137" t="s">
        <v>4278</v>
      </c>
      <c r="E137" t="s">
        <v>34</v>
      </c>
      <c r="F137" t="s">
        <v>34</v>
      </c>
      <c r="G137" t="s">
        <v>34</v>
      </c>
      <c r="H137" t="s">
        <v>275</v>
      </c>
      <c r="I137" t="s">
        <v>15</v>
      </c>
      <c r="J137" s="5">
        <v>61.54</v>
      </c>
      <c r="K137" s="5" t="str">
        <f>_xlfn.IFS(stroke_2[[#This Row],[avg_glucose_level]]&lt;70,"Low",stroke_2[[#This Row],[avg_glucose_level]]&lt;99,"Normal",stroke_2[[#This Row],[avg_glucose_level]]&lt;125,"Prediabetes",stroke_2[[#This Row],[avg_glucose_level]]&lt;199,"Diabetes",stroke_2[[#This Row],[avg_glucose_level]]&gt;199,"Very High")</f>
        <v>Low</v>
      </c>
      <c r="L137">
        <v>13.2</v>
      </c>
      <c r="M137">
        <v>28.25</v>
      </c>
      <c r="N137">
        <v>13.2</v>
      </c>
      <c r="O137" t="s">
        <v>38</v>
      </c>
      <c r="P137" t="s">
        <v>34</v>
      </c>
      <c r="Q137" s="4" t="s">
        <v>4285</v>
      </c>
      <c r="R137" s="5">
        <f t="shared" ca="1" si="2"/>
        <v>-1.7547037320650466E-2</v>
      </c>
    </row>
    <row r="138" spans="1:18" x14ac:dyDescent="0.25">
      <c r="A138">
        <v>55522</v>
      </c>
      <c r="B138" t="s">
        <v>19</v>
      </c>
      <c r="C138">
        <v>4</v>
      </c>
      <c r="D138" t="s">
        <v>4278</v>
      </c>
      <c r="E138" t="s">
        <v>34</v>
      </c>
      <c r="F138" t="s">
        <v>34</v>
      </c>
      <c r="G138" t="s">
        <v>34</v>
      </c>
      <c r="H138" t="s">
        <v>275</v>
      </c>
      <c r="I138" t="s">
        <v>21</v>
      </c>
      <c r="J138" s="5">
        <v>206.25</v>
      </c>
      <c r="K138" s="5" t="str">
        <f>_xlfn.IFS(stroke_2[[#This Row],[avg_glucose_level]]&lt;70,"Low",stroke_2[[#This Row],[avg_glucose_level]]&lt;99,"Normal",stroke_2[[#This Row],[avg_glucose_level]]&lt;125,"Prediabetes",stroke_2[[#This Row],[avg_glucose_level]]&lt;199,"Diabetes",stroke_2[[#This Row],[avg_glucose_level]]&gt;199,"Very High")</f>
        <v>Very High</v>
      </c>
      <c r="L138">
        <v>17</v>
      </c>
      <c r="M138">
        <v>28.25</v>
      </c>
      <c r="N138">
        <v>17</v>
      </c>
      <c r="O138" t="s">
        <v>38</v>
      </c>
      <c r="P138" t="s">
        <v>34</v>
      </c>
      <c r="Q138" s="4" t="s">
        <v>4285</v>
      </c>
      <c r="R138" s="5">
        <f t="shared" ca="1" si="2"/>
        <v>6.8465168113195363E-3</v>
      </c>
    </row>
    <row r="139" spans="1:18" x14ac:dyDescent="0.25">
      <c r="A139">
        <v>68060</v>
      </c>
      <c r="B139" t="s">
        <v>12</v>
      </c>
      <c r="C139">
        <v>4</v>
      </c>
      <c r="D139" t="s">
        <v>4278</v>
      </c>
      <c r="E139" t="s">
        <v>34</v>
      </c>
      <c r="F139" t="s">
        <v>34</v>
      </c>
      <c r="G139" t="s">
        <v>34</v>
      </c>
      <c r="H139" t="s">
        <v>275</v>
      </c>
      <c r="I139" t="s">
        <v>15</v>
      </c>
      <c r="J139" s="5">
        <v>81.33</v>
      </c>
      <c r="K139" s="5" t="str">
        <f>_xlfn.IFS(stroke_2[[#This Row],[avg_glucose_level]]&lt;70,"Low",stroke_2[[#This Row],[avg_glucose_level]]&lt;99,"Normal",stroke_2[[#This Row],[avg_glucose_level]]&lt;125,"Prediabetes",stroke_2[[#This Row],[avg_glucose_level]]&lt;199,"Diabetes",stroke_2[[#This Row],[avg_glucose_level]]&gt;199,"Very High")</f>
        <v>Normal</v>
      </c>
      <c r="L139">
        <v>18.600000000000001</v>
      </c>
      <c r="M139">
        <v>28.25</v>
      </c>
      <c r="N139">
        <v>18.600000000000001</v>
      </c>
      <c r="O139" t="s">
        <v>38</v>
      </c>
      <c r="P139" t="s">
        <v>34</v>
      </c>
      <c r="Q139" s="4" t="s">
        <v>4285</v>
      </c>
      <c r="R139" s="5">
        <f t="shared" ca="1" si="2"/>
        <v>1.8811974462912377E-2</v>
      </c>
    </row>
    <row r="140" spans="1:18" x14ac:dyDescent="0.25">
      <c r="A140">
        <v>69462</v>
      </c>
      <c r="B140" t="s">
        <v>19</v>
      </c>
      <c r="C140">
        <v>4</v>
      </c>
      <c r="D140" t="s">
        <v>4278</v>
      </c>
      <c r="E140" t="s">
        <v>34</v>
      </c>
      <c r="F140" t="s">
        <v>34</v>
      </c>
      <c r="G140" t="s">
        <v>34</v>
      </c>
      <c r="H140" t="s">
        <v>275</v>
      </c>
      <c r="I140" t="s">
        <v>21</v>
      </c>
      <c r="J140" s="5">
        <v>109.81</v>
      </c>
      <c r="K140" s="5" t="str">
        <f>_xlfn.IFS(stroke_2[[#This Row],[avg_glucose_level]]&lt;70,"Low",stroke_2[[#This Row],[avg_glucose_level]]&lt;99,"Normal",stroke_2[[#This Row],[avg_glucose_level]]&lt;125,"Prediabetes",stroke_2[[#This Row],[avg_glucose_level]]&lt;199,"Diabetes",stroke_2[[#This Row],[avg_glucose_level]]&gt;199,"Very High")</f>
        <v>Prediabetes</v>
      </c>
      <c r="L140">
        <v>17.899999999999999</v>
      </c>
      <c r="M140">
        <v>28.25</v>
      </c>
      <c r="N140">
        <v>17.899999999999999</v>
      </c>
      <c r="O140" t="s">
        <v>38</v>
      </c>
      <c r="P140" t="s">
        <v>34</v>
      </c>
      <c r="Q140" s="4" t="s">
        <v>4285</v>
      </c>
      <c r="R140" s="5">
        <f t="shared" ca="1" si="2"/>
        <v>-1.5529460653738003E-2</v>
      </c>
    </row>
    <row r="141" spans="1:18" x14ac:dyDescent="0.25">
      <c r="A141">
        <v>72178</v>
      </c>
      <c r="B141" t="s">
        <v>19</v>
      </c>
      <c r="C141">
        <v>4</v>
      </c>
      <c r="D141" t="s">
        <v>4278</v>
      </c>
      <c r="E141" t="s">
        <v>34</v>
      </c>
      <c r="F141" t="s">
        <v>34</v>
      </c>
      <c r="G141" t="s">
        <v>34</v>
      </c>
      <c r="H141" t="s">
        <v>275</v>
      </c>
      <c r="I141" t="s">
        <v>15</v>
      </c>
      <c r="J141" s="5">
        <v>71.25</v>
      </c>
      <c r="K141" s="5" t="str">
        <f>_xlfn.IFS(stroke_2[[#This Row],[avg_glucose_level]]&lt;70,"Low",stroke_2[[#This Row],[avg_glucose_level]]&lt;99,"Normal",stroke_2[[#This Row],[avg_glucose_level]]&lt;125,"Prediabetes",stroke_2[[#This Row],[avg_glucose_level]]&lt;199,"Diabetes",stroke_2[[#This Row],[avg_glucose_level]]&gt;199,"Very High")</f>
        <v>Normal</v>
      </c>
      <c r="L141">
        <v>18.8</v>
      </c>
      <c r="M141">
        <v>28.25</v>
      </c>
      <c r="N141">
        <v>18.8</v>
      </c>
      <c r="O141" t="s">
        <v>38</v>
      </c>
      <c r="P141" t="s">
        <v>34</v>
      </c>
      <c r="Q141" s="4" t="s">
        <v>4285</v>
      </c>
      <c r="R141" s="5">
        <f t="shared" ca="1" si="2"/>
        <v>4.387387746886612E-3</v>
      </c>
    </row>
    <row r="142" spans="1:18" x14ac:dyDescent="0.25">
      <c r="A142">
        <v>751</v>
      </c>
      <c r="B142" t="s">
        <v>19</v>
      </c>
      <c r="C142">
        <v>5</v>
      </c>
      <c r="D142" t="s">
        <v>4278</v>
      </c>
      <c r="E142" t="s">
        <v>34</v>
      </c>
      <c r="F142" t="s">
        <v>34</v>
      </c>
      <c r="G142" t="s">
        <v>34</v>
      </c>
      <c r="H142" t="s">
        <v>275</v>
      </c>
      <c r="I142" t="s">
        <v>21</v>
      </c>
      <c r="J142" s="5">
        <v>75.099999999999994</v>
      </c>
      <c r="K142" s="5" t="str">
        <f>_xlfn.IFS(stroke_2[[#This Row],[avg_glucose_level]]&lt;70,"Low",stroke_2[[#This Row],[avg_glucose_level]]&lt;99,"Normal",stroke_2[[#This Row],[avg_glucose_level]]&lt;125,"Prediabetes",stroke_2[[#This Row],[avg_glucose_level]]&lt;199,"Diabetes",stroke_2[[#This Row],[avg_glucose_level]]&gt;199,"Very High")</f>
        <v>Normal</v>
      </c>
      <c r="L142">
        <v>20.7</v>
      </c>
      <c r="M142">
        <v>28.25</v>
      </c>
      <c r="N142">
        <v>20.7</v>
      </c>
      <c r="O142" t="s">
        <v>38</v>
      </c>
      <c r="P142" t="s">
        <v>34</v>
      </c>
      <c r="Q142" s="4" t="s">
        <v>4285</v>
      </c>
      <c r="R142" s="5">
        <f t="shared" ca="1" si="2"/>
        <v>1.179708704754861E-2</v>
      </c>
    </row>
    <row r="143" spans="1:18" x14ac:dyDescent="0.25">
      <c r="A143">
        <v>2538</v>
      </c>
      <c r="B143" t="s">
        <v>19</v>
      </c>
      <c r="C143">
        <v>5</v>
      </c>
      <c r="D143" t="s">
        <v>4278</v>
      </c>
      <c r="E143" t="s">
        <v>34</v>
      </c>
      <c r="F143" t="s">
        <v>34</v>
      </c>
      <c r="G143" t="s">
        <v>34</v>
      </c>
      <c r="H143" t="s">
        <v>275</v>
      </c>
      <c r="I143" t="s">
        <v>21</v>
      </c>
      <c r="J143" s="5">
        <v>105.18</v>
      </c>
      <c r="K143" s="5" t="str">
        <f>_xlfn.IFS(stroke_2[[#This Row],[avg_glucose_level]]&lt;70,"Low",stroke_2[[#This Row],[avg_glucose_level]]&lt;99,"Normal",stroke_2[[#This Row],[avg_glucose_level]]&lt;125,"Prediabetes",stroke_2[[#This Row],[avg_glucose_level]]&lt;199,"Diabetes",stroke_2[[#This Row],[avg_glucose_level]]&gt;199,"Very High")</f>
        <v>Prediabetes</v>
      </c>
      <c r="M143">
        <v>28.25</v>
      </c>
      <c r="N143">
        <v>28.25</v>
      </c>
      <c r="O143" t="s">
        <v>38</v>
      </c>
      <c r="P143" t="s">
        <v>34</v>
      </c>
      <c r="Q143" s="4" t="s">
        <v>4285</v>
      </c>
      <c r="R143" s="5">
        <f t="shared" ca="1" si="2"/>
        <v>4.275300546707694E-3</v>
      </c>
    </row>
    <row r="144" spans="1:18" x14ac:dyDescent="0.25">
      <c r="A144">
        <v>4959</v>
      </c>
      <c r="B144" t="s">
        <v>19</v>
      </c>
      <c r="C144">
        <v>5</v>
      </c>
      <c r="D144" t="s">
        <v>4278</v>
      </c>
      <c r="E144" t="s">
        <v>34</v>
      </c>
      <c r="F144" t="s">
        <v>34</v>
      </c>
      <c r="G144" t="s">
        <v>34</v>
      </c>
      <c r="H144" t="s">
        <v>275</v>
      </c>
      <c r="I144" t="s">
        <v>15</v>
      </c>
      <c r="J144" s="5">
        <v>82.56</v>
      </c>
      <c r="K144" s="5" t="str">
        <f>_xlfn.IFS(stroke_2[[#This Row],[avg_glucose_level]]&lt;70,"Low",stroke_2[[#This Row],[avg_glucose_level]]&lt;99,"Normal",stroke_2[[#This Row],[avg_glucose_level]]&lt;125,"Prediabetes",stroke_2[[#This Row],[avg_glucose_level]]&lt;199,"Diabetes",stroke_2[[#This Row],[avg_glucose_level]]&gt;199,"Very High")</f>
        <v>Normal</v>
      </c>
      <c r="L144">
        <v>16.600000000000001</v>
      </c>
      <c r="M144">
        <v>28.25</v>
      </c>
      <c r="N144">
        <v>16.600000000000001</v>
      </c>
      <c r="O144" t="s">
        <v>38</v>
      </c>
      <c r="P144" t="s">
        <v>34</v>
      </c>
      <c r="Q144" s="4" t="s">
        <v>4285</v>
      </c>
      <c r="R144" s="5">
        <f t="shared" ca="1" si="2"/>
        <v>8.1689977191434122E-3</v>
      </c>
    </row>
    <row r="145" spans="1:18" x14ac:dyDescent="0.25">
      <c r="A145">
        <v>6049</v>
      </c>
      <c r="B145" t="s">
        <v>19</v>
      </c>
      <c r="C145">
        <v>5</v>
      </c>
      <c r="D145" t="s">
        <v>4278</v>
      </c>
      <c r="E145" t="s">
        <v>34</v>
      </c>
      <c r="F145" t="s">
        <v>34</v>
      </c>
      <c r="G145" t="s">
        <v>34</v>
      </c>
      <c r="H145" t="s">
        <v>275</v>
      </c>
      <c r="I145" t="s">
        <v>21</v>
      </c>
      <c r="J145" s="5">
        <v>73.69</v>
      </c>
      <c r="K145" s="5" t="str">
        <f>_xlfn.IFS(stroke_2[[#This Row],[avg_glucose_level]]&lt;70,"Low",stroke_2[[#This Row],[avg_glucose_level]]&lt;99,"Normal",stroke_2[[#This Row],[avg_glucose_level]]&lt;125,"Prediabetes",stroke_2[[#This Row],[avg_glucose_level]]&lt;199,"Diabetes",stroke_2[[#This Row],[avg_glucose_level]]&gt;199,"Very High")</f>
        <v>Normal</v>
      </c>
      <c r="L145">
        <v>24.8</v>
      </c>
      <c r="M145">
        <v>28.25</v>
      </c>
      <c r="N145">
        <v>24.8</v>
      </c>
      <c r="O145" t="s">
        <v>38</v>
      </c>
      <c r="P145" t="s">
        <v>34</v>
      </c>
      <c r="Q145" s="4" t="s">
        <v>4285</v>
      </c>
      <c r="R145" s="5">
        <f t="shared" ca="1" si="2"/>
        <v>-3.6195415065981559E-5</v>
      </c>
    </row>
    <row r="146" spans="1:18" x14ac:dyDescent="0.25">
      <c r="A146">
        <v>6107</v>
      </c>
      <c r="B146" t="s">
        <v>19</v>
      </c>
      <c r="C146">
        <v>5</v>
      </c>
      <c r="D146" t="s">
        <v>4278</v>
      </c>
      <c r="E146" t="s">
        <v>34</v>
      </c>
      <c r="F146" t="s">
        <v>34</v>
      </c>
      <c r="G146" t="s">
        <v>34</v>
      </c>
      <c r="H146" t="s">
        <v>275</v>
      </c>
      <c r="I146" t="s">
        <v>15</v>
      </c>
      <c r="J146" s="5">
        <v>77.88</v>
      </c>
      <c r="K146" s="5" t="str">
        <f>_xlfn.IFS(stroke_2[[#This Row],[avg_glucose_level]]&lt;70,"Low",stroke_2[[#This Row],[avg_glucose_level]]&lt;99,"Normal",stroke_2[[#This Row],[avg_glucose_level]]&lt;125,"Prediabetes",stroke_2[[#This Row],[avg_glucose_level]]&lt;199,"Diabetes",stroke_2[[#This Row],[avg_glucose_level]]&gt;199,"Very High")</f>
        <v>Normal</v>
      </c>
      <c r="L146">
        <v>13.8</v>
      </c>
      <c r="M146">
        <v>28.25</v>
      </c>
      <c r="N146">
        <v>13.8</v>
      </c>
      <c r="O146" t="s">
        <v>38</v>
      </c>
      <c r="P146" t="s">
        <v>34</v>
      </c>
      <c r="Q146" s="4" t="s">
        <v>4285</v>
      </c>
      <c r="R146" s="5">
        <f t="shared" ca="1" si="2"/>
        <v>-1.3963462725877446E-2</v>
      </c>
    </row>
    <row r="147" spans="1:18" x14ac:dyDescent="0.25">
      <c r="A147">
        <v>6278</v>
      </c>
      <c r="B147" t="s">
        <v>12</v>
      </c>
      <c r="C147">
        <v>5</v>
      </c>
      <c r="D147" t="s">
        <v>4278</v>
      </c>
      <c r="E147" t="s">
        <v>34</v>
      </c>
      <c r="F147" t="s">
        <v>34</v>
      </c>
      <c r="G147" t="s">
        <v>34</v>
      </c>
      <c r="H147" t="s">
        <v>275</v>
      </c>
      <c r="I147" t="s">
        <v>15</v>
      </c>
      <c r="J147" s="5">
        <v>97.46</v>
      </c>
      <c r="K147" s="5" t="str">
        <f>_xlfn.IFS(stroke_2[[#This Row],[avg_glucose_level]]&lt;70,"Low",stroke_2[[#This Row],[avg_glucose_level]]&lt;99,"Normal",stroke_2[[#This Row],[avg_glucose_level]]&lt;125,"Prediabetes",stroke_2[[#This Row],[avg_glucose_level]]&lt;199,"Diabetes",stroke_2[[#This Row],[avg_glucose_level]]&gt;199,"Very High")</f>
        <v>Normal</v>
      </c>
      <c r="L147">
        <v>17.600000000000001</v>
      </c>
      <c r="M147">
        <v>28.25</v>
      </c>
      <c r="N147">
        <v>17.600000000000001</v>
      </c>
      <c r="O147" t="s">
        <v>38</v>
      </c>
      <c r="P147" t="s">
        <v>34</v>
      </c>
      <c r="Q147" s="4" t="s">
        <v>4285</v>
      </c>
      <c r="R147" s="5">
        <f t="shared" ca="1" si="2"/>
        <v>1.5538096098395293E-2</v>
      </c>
    </row>
    <row r="148" spans="1:18" x14ac:dyDescent="0.25">
      <c r="A148">
        <v>8584</v>
      </c>
      <c r="B148" t="s">
        <v>19</v>
      </c>
      <c r="C148">
        <v>5</v>
      </c>
      <c r="D148" t="s">
        <v>4278</v>
      </c>
      <c r="E148" t="s">
        <v>34</v>
      </c>
      <c r="F148" t="s">
        <v>34</v>
      </c>
      <c r="G148" t="s">
        <v>34</v>
      </c>
      <c r="H148" t="s">
        <v>275</v>
      </c>
      <c r="I148" t="s">
        <v>21</v>
      </c>
      <c r="J148" s="5">
        <v>92</v>
      </c>
      <c r="K148" s="5" t="str">
        <f>_xlfn.IFS(stroke_2[[#This Row],[avg_glucose_level]]&lt;70,"Low",stroke_2[[#This Row],[avg_glucose_level]]&lt;99,"Normal",stroke_2[[#This Row],[avg_glucose_level]]&lt;125,"Prediabetes",stroke_2[[#This Row],[avg_glucose_level]]&lt;199,"Diabetes",stroke_2[[#This Row],[avg_glucose_level]]&gt;199,"Very High")</f>
        <v>Normal</v>
      </c>
      <c r="L148">
        <v>17.899999999999999</v>
      </c>
      <c r="M148">
        <v>28.25</v>
      </c>
      <c r="N148">
        <v>17.899999999999999</v>
      </c>
      <c r="O148" t="s">
        <v>38</v>
      </c>
      <c r="P148" t="s">
        <v>34</v>
      </c>
      <c r="Q148" s="4" t="s">
        <v>4285</v>
      </c>
      <c r="R148" s="5">
        <f t="shared" ca="1" si="2"/>
        <v>1.8263817444453784E-2</v>
      </c>
    </row>
    <row r="149" spans="1:18" x14ac:dyDescent="0.25">
      <c r="A149">
        <v>8884</v>
      </c>
      <c r="B149" t="s">
        <v>19</v>
      </c>
      <c r="C149">
        <v>5</v>
      </c>
      <c r="D149" t="s">
        <v>4278</v>
      </c>
      <c r="E149" t="s">
        <v>34</v>
      </c>
      <c r="F149" t="s">
        <v>34</v>
      </c>
      <c r="G149" t="s">
        <v>34</v>
      </c>
      <c r="H149" t="s">
        <v>275</v>
      </c>
      <c r="I149" t="s">
        <v>21</v>
      </c>
      <c r="J149" s="5">
        <v>109.4</v>
      </c>
      <c r="K149" s="5" t="str">
        <f>_xlfn.IFS(stroke_2[[#This Row],[avg_glucose_level]]&lt;70,"Low",stroke_2[[#This Row],[avg_glucose_level]]&lt;99,"Normal",stroke_2[[#This Row],[avg_glucose_level]]&lt;125,"Prediabetes",stroke_2[[#This Row],[avg_glucose_level]]&lt;199,"Diabetes",stroke_2[[#This Row],[avg_glucose_level]]&gt;199,"Very High")</f>
        <v>Prediabetes</v>
      </c>
      <c r="L149">
        <v>20</v>
      </c>
      <c r="M149">
        <v>28.25</v>
      </c>
      <c r="N149">
        <v>20</v>
      </c>
      <c r="O149" t="s">
        <v>38</v>
      </c>
      <c r="P149" t="s">
        <v>34</v>
      </c>
      <c r="Q149" s="4" t="s">
        <v>4285</v>
      </c>
      <c r="R149" s="5">
        <f t="shared" ca="1" si="2"/>
        <v>-2.1463043417315954E-2</v>
      </c>
    </row>
    <row r="150" spans="1:18" x14ac:dyDescent="0.25">
      <c r="A150">
        <v>9034</v>
      </c>
      <c r="B150" t="s">
        <v>12</v>
      </c>
      <c r="C150">
        <v>5</v>
      </c>
      <c r="D150" t="s">
        <v>4278</v>
      </c>
      <c r="E150" t="s">
        <v>34</v>
      </c>
      <c r="F150" t="s">
        <v>34</v>
      </c>
      <c r="G150" t="s">
        <v>34</v>
      </c>
      <c r="H150" t="s">
        <v>275</v>
      </c>
      <c r="I150" t="s">
        <v>15</v>
      </c>
      <c r="J150" s="5">
        <v>70</v>
      </c>
      <c r="K150" s="5" t="str">
        <f>_xlfn.IFS(stroke_2[[#This Row],[avg_glucose_level]]&lt;70,"Low",stroke_2[[#This Row],[avg_glucose_level]]&lt;99,"Normal",stroke_2[[#This Row],[avg_glucose_level]]&lt;125,"Prediabetes",stroke_2[[#This Row],[avg_glucose_level]]&lt;199,"Diabetes",stroke_2[[#This Row],[avg_glucose_level]]&gt;199,"Very High")</f>
        <v>Normal</v>
      </c>
      <c r="L150">
        <v>18.600000000000001</v>
      </c>
      <c r="M150">
        <v>28.25</v>
      </c>
      <c r="N150">
        <v>18.600000000000001</v>
      </c>
      <c r="O150" t="s">
        <v>38</v>
      </c>
      <c r="P150" t="s">
        <v>34</v>
      </c>
      <c r="Q150" s="4" t="s">
        <v>4285</v>
      </c>
      <c r="R150" s="5">
        <f t="shared" ca="1" si="2"/>
        <v>7.9678639087780896E-3</v>
      </c>
    </row>
    <row r="151" spans="1:18" x14ac:dyDescent="0.25">
      <c r="A151">
        <v>10324</v>
      </c>
      <c r="B151" t="s">
        <v>19</v>
      </c>
      <c r="C151">
        <v>5</v>
      </c>
      <c r="D151" t="s">
        <v>4278</v>
      </c>
      <c r="E151" t="s">
        <v>34</v>
      </c>
      <c r="F151" t="s">
        <v>34</v>
      </c>
      <c r="G151" t="s">
        <v>34</v>
      </c>
      <c r="H151" t="s">
        <v>275</v>
      </c>
      <c r="I151" t="s">
        <v>15</v>
      </c>
      <c r="J151" s="5">
        <v>93.88</v>
      </c>
      <c r="K151" s="5" t="str">
        <f>_xlfn.IFS(stroke_2[[#This Row],[avg_glucose_level]]&lt;70,"Low",stroke_2[[#This Row],[avg_glucose_level]]&lt;99,"Normal",stroke_2[[#This Row],[avg_glucose_level]]&lt;125,"Prediabetes",stroke_2[[#This Row],[avg_glucose_level]]&lt;199,"Diabetes",stroke_2[[#This Row],[avg_glucose_level]]&gt;199,"Very High")</f>
        <v>Normal</v>
      </c>
      <c r="L151">
        <v>14.6</v>
      </c>
      <c r="M151">
        <v>28.25</v>
      </c>
      <c r="N151">
        <v>14.6</v>
      </c>
      <c r="O151" t="s">
        <v>38</v>
      </c>
      <c r="P151" t="s">
        <v>34</v>
      </c>
      <c r="Q151" s="4" t="s">
        <v>4285</v>
      </c>
      <c r="R151" s="5">
        <f t="shared" ca="1" si="2"/>
        <v>1.9917654826471242E-2</v>
      </c>
    </row>
    <row r="152" spans="1:18" x14ac:dyDescent="0.25">
      <c r="A152">
        <v>10367</v>
      </c>
      <c r="B152" t="s">
        <v>12</v>
      </c>
      <c r="C152">
        <v>5</v>
      </c>
      <c r="D152" t="s">
        <v>4278</v>
      </c>
      <c r="E152" t="s">
        <v>34</v>
      </c>
      <c r="F152" t="s">
        <v>34</v>
      </c>
      <c r="G152" t="s">
        <v>34</v>
      </c>
      <c r="H152" t="s">
        <v>275</v>
      </c>
      <c r="I152" t="s">
        <v>21</v>
      </c>
      <c r="J152" s="5">
        <v>84.3</v>
      </c>
      <c r="K152" s="5" t="str">
        <f>_xlfn.IFS(stroke_2[[#This Row],[avg_glucose_level]]&lt;70,"Low",stroke_2[[#This Row],[avg_glucose_level]]&lt;99,"Normal",stroke_2[[#This Row],[avg_glucose_level]]&lt;125,"Prediabetes",stroke_2[[#This Row],[avg_glucose_level]]&lt;199,"Diabetes",stroke_2[[#This Row],[avg_glucose_level]]&gt;199,"Very High")</f>
        <v>Normal</v>
      </c>
      <c r="L152">
        <v>16</v>
      </c>
      <c r="M152">
        <v>28.25</v>
      </c>
      <c r="N152">
        <v>16</v>
      </c>
      <c r="O152" t="s">
        <v>38</v>
      </c>
      <c r="P152" t="s">
        <v>34</v>
      </c>
      <c r="Q152" s="4" t="s">
        <v>4285</v>
      </c>
      <c r="R152" s="5">
        <f t="shared" ca="1" si="2"/>
        <v>1.6029490151486185E-2</v>
      </c>
    </row>
    <row r="153" spans="1:18" x14ac:dyDescent="0.25">
      <c r="A153">
        <v>10511</v>
      </c>
      <c r="B153" t="s">
        <v>12</v>
      </c>
      <c r="C153">
        <v>5</v>
      </c>
      <c r="D153" t="s">
        <v>4278</v>
      </c>
      <c r="E153" t="s">
        <v>34</v>
      </c>
      <c r="F153" t="s">
        <v>34</v>
      </c>
      <c r="G153" t="s">
        <v>34</v>
      </c>
      <c r="H153" t="s">
        <v>275</v>
      </c>
      <c r="I153" t="s">
        <v>15</v>
      </c>
      <c r="J153" s="5">
        <v>101.61</v>
      </c>
      <c r="K153" s="5" t="str">
        <f>_xlfn.IFS(stroke_2[[#This Row],[avg_glucose_level]]&lt;70,"Low",stroke_2[[#This Row],[avg_glucose_level]]&lt;99,"Normal",stroke_2[[#This Row],[avg_glucose_level]]&lt;125,"Prediabetes",stroke_2[[#This Row],[avg_glucose_level]]&lt;199,"Diabetes",stroke_2[[#This Row],[avg_glucose_level]]&gt;199,"Very High")</f>
        <v>Prediabetes</v>
      </c>
      <c r="L153">
        <v>33.1</v>
      </c>
      <c r="M153">
        <v>28.25</v>
      </c>
      <c r="N153">
        <v>33.1</v>
      </c>
      <c r="O153" t="s">
        <v>38</v>
      </c>
      <c r="P153" t="s">
        <v>34</v>
      </c>
      <c r="Q153" s="4" t="s">
        <v>4285</v>
      </c>
      <c r="R153" s="5">
        <f t="shared" ca="1" si="2"/>
        <v>1.378505932107516E-2</v>
      </c>
    </row>
    <row r="154" spans="1:18" x14ac:dyDescent="0.25">
      <c r="A154">
        <v>11872</v>
      </c>
      <c r="B154" t="s">
        <v>12</v>
      </c>
      <c r="C154">
        <v>5</v>
      </c>
      <c r="D154" t="s">
        <v>4278</v>
      </c>
      <c r="E154" t="s">
        <v>34</v>
      </c>
      <c r="F154" t="s">
        <v>34</v>
      </c>
      <c r="G154" t="s">
        <v>34</v>
      </c>
      <c r="H154" t="s">
        <v>275</v>
      </c>
      <c r="I154" t="s">
        <v>15</v>
      </c>
      <c r="J154" s="5">
        <v>69.239999999999995</v>
      </c>
      <c r="K154" s="5" t="str">
        <f>_xlfn.IFS(stroke_2[[#This Row],[avg_glucose_level]]&lt;70,"Low",stroke_2[[#This Row],[avg_glucose_level]]&lt;99,"Normal",stroke_2[[#This Row],[avg_glucose_level]]&lt;125,"Prediabetes",stroke_2[[#This Row],[avg_glucose_level]]&lt;199,"Diabetes",stroke_2[[#This Row],[avg_glucose_level]]&gt;199,"Very High")</f>
        <v>Low</v>
      </c>
      <c r="L154">
        <v>16.7</v>
      </c>
      <c r="M154">
        <v>28.25</v>
      </c>
      <c r="N154">
        <v>16.7</v>
      </c>
      <c r="O154" t="s">
        <v>38</v>
      </c>
      <c r="P154" t="s">
        <v>34</v>
      </c>
      <c r="Q154" s="4" t="s">
        <v>4285</v>
      </c>
      <c r="R154" s="5">
        <f t="shared" ca="1" si="2"/>
        <v>1.7355955627961862E-2</v>
      </c>
    </row>
    <row r="155" spans="1:18" x14ac:dyDescent="0.25">
      <c r="A155">
        <v>13219</v>
      </c>
      <c r="B155" t="s">
        <v>12</v>
      </c>
      <c r="C155">
        <v>5</v>
      </c>
      <c r="D155" t="s">
        <v>4278</v>
      </c>
      <c r="E155" t="s">
        <v>34</v>
      </c>
      <c r="F155" t="s">
        <v>34</v>
      </c>
      <c r="G155" t="s">
        <v>34</v>
      </c>
      <c r="H155" t="s">
        <v>275</v>
      </c>
      <c r="I155" t="s">
        <v>15</v>
      </c>
      <c r="J155" s="5">
        <v>84.5</v>
      </c>
      <c r="K155" s="5" t="str">
        <f>_xlfn.IFS(stroke_2[[#This Row],[avg_glucose_level]]&lt;70,"Low",stroke_2[[#This Row],[avg_glucose_level]]&lt;99,"Normal",stroke_2[[#This Row],[avg_glucose_level]]&lt;125,"Prediabetes",stroke_2[[#This Row],[avg_glucose_level]]&lt;199,"Diabetes",stroke_2[[#This Row],[avg_glucose_level]]&gt;199,"Very High")</f>
        <v>Normal</v>
      </c>
      <c r="L155">
        <v>15.8</v>
      </c>
      <c r="M155">
        <v>28.25</v>
      </c>
      <c r="N155">
        <v>15.8</v>
      </c>
      <c r="O155" t="s">
        <v>38</v>
      </c>
      <c r="P155" t="s">
        <v>34</v>
      </c>
      <c r="Q155" s="4" t="s">
        <v>4285</v>
      </c>
      <c r="R155" s="5">
        <f t="shared" ca="1" si="2"/>
        <v>-1.8244321917102506E-2</v>
      </c>
    </row>
    <row r="156" spans="1:18" x14ac:dyDescent="0.25">
      <c r="A156">
        <v>13319</v>
      </c>
      <c r="B156" t="s">
        <v>19</v>
      </c>
      <c r="C156">
        <v>5</v>
      </c>
      <c r="D156" t="s">
        <v>4278</v>
      </c>
      <c r="E156" t="s">
        <v>34</v>
      </c>
      <c r="F156" t="s">
        <v>34</v>
      </c>
      <c r="G156" t="s">
        <v>34</v>
      </c>
      <c r="H156" t="s">
        <v>275</v>
      </c>
      <c r="I156" t="s">
        <v>21</v>
      </c>
      <c r="J156" s="5">
        <v>84.93</v>
      </c>
      <c r="K156" s="5" t="str">
        <f>_xlfn.IFS(stroke_2[[#This Row],[avg_glucose_level]]&lt;70,"Low",stroke_2[[#This Row],[avg_glucose_level]]&lt;99,"Normal",stroke_2[[#This Row],[avg_glucose_level]]&lt;125,"Prediabetes",stroke_2[[#This Row],[avg_glucose_level]]&lt;199,"Diabetes",stroke_2[[#This Row],[avg_glucose_level]]&gt;199,"Very High")</f>
        <v>Normal</v>
      </c>
      <c r="L156">
        <v>17.600000000000001</v>
      </c>
      <c r="M156">
        <v>28.25</v>
      </c>
      <c r="N156">
        <v>17.600000000000001</v>
      </c>
      <c r="O156" t="s">
        <v>38</v>
      </c>
      <c r="P156" t="s">
        <v>34</v>
      </c>
      <c r="Q156" s="4" t="s">
        <v>4285</v>
      </c>
      <c r="R156" s="5">
        <f t="shared" ca="1" si="2"/>
        <v>2.3987421363528606E-3</v>
      </c>
    </row>
    <row r="157" spans="1:18" x14ac:dyDescent="0.25">
      <c r="A157">
        <v>13583</v>
      </c>
      <c r="B157" t="s">
        <v>19</v>
      </c>
      <c r="C157">
        <v>5</v>
      </c>
      <c r="D157" t="s">
        <v>4278</v>
      </c>
      <c r="E157" t="s">
        <v>34</v>
      </c>
      <c r="F157" t="s">
        <v>34</v>
      </c>
      <c r="G157" t="s">
        <v>34</v>
      </c>
      <c r="H157" t="s">
        <v>275</v>
      </c>
      <c r="I157" t="s">
        <v>21</v>
      </c>
      <c r="J157" s="5">
        <v>88.44</v>
      </c>
      <c r="K157" s="5" t="str">
        <f>_xlfn.IFS(stroke_2[[#This Row],[avg_glucose_level]]&lt;70,"Low",stroke_2[[#This Row],[avg_glucose_level]]&lt;99,"Normal",stroke_2[[#This Row],[avg_glucose_level]]&lt;125,"Prediabetes",stroke_2[[#This Row],[avg_glucose_level]]&lt;199,"Diabetes",stroke_2[[#This Row],[avg_glucose_level]]&gt;199,"Very High")</f>
        <v>Normal</v>
      </c>
      <c r="L157">
        <v>18</v>
      </c>
      <c r="M157">
        <v>28.25</v>
      </c>
      <c r="N157">
        <v>18</v>
      </c>
      <c r="O157" t="s">
        <v>38</v>
      </c>
      <c r="P157" t="s">
        <v>34</v>
      </c>
      <c r="Q157" s="4" t="s">
        <v>4285</v>
      </c>
      <c r="R157" s="5">
        <f t="shared" ca="1" si="2"/>
        <v>-1.9596353546856564E-2</v>
      </c>
    </row>
    <row r="158" spans="1:18" x14ac:dyDescent="0.25">
      <c r="A158">
        <v>13755</v>
      </c>
      <c r="B158" t="s">
        <v>12</v>
      </c>
      <c r="C158">
        <v>5</v>
      </c>
      <c r="D158" t="s">
        <v>4278</v>
      </c>
      <c r="E158" t="s">
        <v>34</v>
      </c>
      <c r="F158" t="s">
        <v>34</v>
      </c>
      <c r="G158" t="s">
        <v>34</v>
      </c>
      <c r="H158" t="s">
        <v>275</v>
      </c>
      <c r="I158" t="s">
        <v>21</v>
      </c>
      <c r="J158" s="5">
        <v>99.07</v>
      </c>
      <c r="K158" s="5" t="str">
        <f>_xlfn.IFS(stroke_2[[#This Row],[avg_glucose_level]]&lt;70,"Low",stroke_2[[#This Row],[avg_glucose_level]]&lt;99,"Normal",stroke_2[[#This Row],[avg_glucose_level]]&lt;125,"Prediabetes",stroke_2[[#This Row],[avg_glucose_level]]&lt;199,"Diabetes",stroke_2[[#This Row],[avg_glucose_level]]&gt;199,"Very High")</f>
        <v>Prediabetes</v>
      </c>
      <c r="L158">
        <v>20.5</v>
      </c>
      <c r="M158">
        <v>28.25</v>
      </c>
      <c r="N158">
        <v>20.5</v>
      </c>
      <c r="O158" t="s">
        <v>38</v>
      </c>
      <c r="P158" t="s">
        <v>34</v>
      </c>
      <c r="Q158" s="4" t="s">
        <v>4285</v>
      </c>
      <c r="R158" s="5">
        <f t="shared" ca="1" si="2"/>
        <v>1.0033377760380647E-2</v>
      </c>
    </row>
    <row r="159" spans="1:18" x14ac:dyDescent="0.25">
      <c r="A159">
        <v>14993</v>
      </c>
      <c r="B159" t="s">
        <v>12</v>
      </c>
      <c r="C159">
        <v>5</v>
      </c>
      <c r="D159" t="s">
        <v>4278</v>
      </c>
      <c r="E159" t="s">
        <v>34</v>
      </c>
      <c r="F159" t="s">
        <v>34</v>
      </c>
      <c r="G159" t="s">
        <v>34</v>
      </c>
      <c r="H159" t="s">
        <v>275</v>
      </c>
      <c r="I159" t="s">
        <v>21</v>
      </c>
      <c r="J159" s="5">
        <v>67.28</v>
      </c>
      <c r="K159" s="5" t="str">
        <f>_xlfn.IFS(stroke_2[[#This Row],[avg_glucose_level]]&lt;70,"Low",stroke_2[[#This Row],[avg_glucose_level]]&lt;99,"Normal",stroke_2[[#This Row],[avg_glucose_level]]&lt;125,"Prediabetes",stroke_2[[#This Row],[avg_glucose_level]]&lt;199,"Diabetes",stroke_2[[#This Row],[avg_glucose_level]]&gt;199,"Very High")</f>
        <v>Low</v>
      </c>
      <c r="L159">
        <v>17.7</v>
      </c>
      <c r="M159">
        <v>28.25</v>
      </c>
      <c r="N159">
        <v>17.7</v>
      </c>
      <c r="O159" t="s">
        <v>38</v>
      </c>
      <c r="P159" t="s">
        <v>34</v>
      </c>
      <c r="Q159" s="4" t="s">
        <v>4285</v>
      </c>
      <c r="R159" s="5">
        <f t="shared" ca="1" si="2"/>
        <v>-2.4274077071409876E-2</v>
      </c>
    </row>
    <row r="160" spans="1:18" x14ac:dyDescent="0.25">
      <c r="A160">
        <v>15581</v>
      </c>
      <c r="B160" t="s">
        <v>12</v>
      </c>
      <c r="C160">
        <v>5</v>
      </c>
      <c r="D160" t="s">
        <v>4278</v>
      </c>
      <c r="E160" t="s">
        <v>34</v>
      </c>
      <c r="F160" t="s">
        <v>34</v>
      </c>
      <c r="G160" t="s">
        <v>34</v>
      </c>
      <c r="H160" t="s">
        <v>275</v>
      </c>
      <c r="I160" t="s">
        <v>15</v>
      </c>
      <c r="J160" s="5">
        <v>101.87</v>
      </c>
      <c r="K160" s="5" t="str">
        <f>_xlfn.IFS(stroke_2[[#This Row],[avg_glucose_level]]&lt;70,"Low",stroke_2[[#This Row],[avg_glucose_level]]&lt;99,"Normal",stroke_2[[#This Row],[avg_glucose_level]]&lt;125,"Prediabetes",stroke_2[[#This Row],[avg_glucose_level]]&lt;199,"Diabetes",stroke_2[[#This Row],[avg_glucose_level]]&gt;199,"Very High")</f>
        <v>Prediabetes</v>
      </c>
      <c r="L160">
        <v>19.3</v>
      </c>
      <c r="M160">
        <v>28.25</v>
      </c>
      <c r="N160">
        <v>19.3</v>
      </c>
      <c r="O160" t="s">
        <v>38</v>
      </c>
      <c r="P160" t="s">
        <v>34</v>
      </c>
      <c r="Q160" s="4" t="s">
        <v>4285</v>
      </c>
      <c r="R160" s="5">
        <f t="shared" ca="1" si="2"/>
        <v>-8.5165135955304842E-3</v>
      </c>
    </row>
    <row r="161" spans="1:18" x14ac:dyDescent="0.25">
      <c r="A161">
        <v>16402</v>
      </c>
      <c r="B161" t="s">
        <v>19</v>
      </c>
      <c r="C161">
        <v>5</v>
      </c>
      <c r="D161" t="s">
        <v>4278</v>
      </c>
      <c r="E161" t="s">
        <v>34</v>
      </c>
      <c r="F161" t="s">
        <v>34</v>
      </c>
      <c r="G161" t="s">
        <v>34</v>
      </c>
      <c r="H161" t="s">
        <v>275</v>
      </c>
      <c r="I161" t="s">
        <v>15</v>
      </c>
      <c r="J161" s="5">
        <v>93.07</v>
      </c>
      <c r="K161" s="5" t="str">
        <f>_xlfn.IFS(stroke_2[[#This Row],[avg_glucose_level]]&lt;70,"Low",stroke_2[[#This Row],[avg_glucose_level]]&lt;99,"Normal",stroke_2[[#This Row],[avg_glucose_level]]&lt;125,"Prediabetes",stroke_2[[#This Row],[avg_glucose_level]]&lt;199,"Diabetes",stroke_2[[#This Row],[avg_glucose_level]]&gt;199,"Very High")</f>
        <v>Normal</v>
      </c>
      <c r="L161">
        <v>19.100000000000001</v>
      </c>
      <c r="M161">
        <v>28.25</v>
      </c>
      <c r="N161">
        <v>19.100000000000001</v>
      </c>
      <c r="O161" t="s">
        <v>38</v>
      </c>
      <c r="P161" t="s">
        <v>34</v>
      </c>
      <c r="Q161" s="4" t="s">
        <v>4285</v>
      </c>
      <c r="R161" s="5">
        <f t="shared" ca="1" si="2"/>
        <v>-1.7585068753476964E-2</v>
      </c>
    </row>
    <row r="162" spans="1:18" x14ac:dyDescent="0.25">
      <c r="A162">
        <v>20290</v>
      </c>
      <c r="B162" t="s">
        <v>19</v>
      </c>
      <c r="C162">
        <v>5</v>
      </c>
      <c r="D162" t="s">
        <v>4278</v>
      </c>
      <c r="E162" t="s">
        <v>34</v>
      </c>
      <c r="F162" t="s">
        <v>34</v>
      </c>
      <c r="G162" t="s">
        <v>34</v>
      </c>
      <c r="H162" t="s">
        <v>275</v>
      </c>
      <c r="I162" t="s">
        <v>21</v>
      </c>
      <c r="J162" s="5">
        <v>93.03</v>
      </c>
      <c r="K162" s="5" t="str">
        <f>_xlfn.IFS(stroke_2[[#This Row],[avg_glucose_level]]&lt;70,"Low",stroke_2[[#This Row],[avg_glucose_level]]&lt;99,"Normal",stroke_2[[#This Row],[avg_glucose_level]]&lt;125,"Prediabetes",stroke_2[[#This Row],[avg_glucose_level]]&lt;199,"Diabetes",stroke_2[[#This Row],[avg_glucose_level]]&gt;199,"Very High")</f>
        <v>Normal</v>
      </c>
      <c r="L162">
        <v>16.3</v>
      </c>
      <c r="M162">
        <v>28.25</v>
      </c>
      <c r="N162">
        <v>16.3</v>
      </c>
      <c r="O162" t="s">
        <v>38</v>
      </c>
      <c r="P162" t="s">
        <v>34</v>
      </c>
      <c r="Q162" s="4" t="s">
        <v>4285</v>
      </c>
      <c r="R162" s="5">
        <f t="shared" ca="1" si="2"/>
        <v>2.2882968424353889E-2</v>
      </c>
    </row>
    <row r="163" spans="1:18" x14ac:dyDescent="0.25">
      <c r="A163">
        <v>21762</v>
      </c>
      <c r="B163" t="s">
        <v>12</v>
      </c>
      <c r="C163">
        <v>5</v>
      </c>
      <c r="D163" t="s">
        <v>4278</v>
      </c>
      <c r="E163" t="s">
        <v>34</v>
      </c>
      <c r="F163" t="s">
        <v>34</v>
      </c>
      <c r="G163" t="s">
        <v>34</v>
      </c>
      <c r="H163" t="s">
        <v>275</v>
      </c>
      <c r="I163" t="s">
        <v>21</v>
      </c>
      <c r="J163" s="5">
        <v>100.98</v>
      </c>
      <c r="K163" s="5" t="str">
        <f>_xlfn.IFS(stroke_2[[#This Row],[avg_glucose_level]]&lt;70,"Low",stroke_2[[#This Row],[avg_glucose_level]]&lt;99,"Normal",stroke_2[[#This Row],[avg_glucose_level]]&lt;125,"Prediabetes",stroke_2[[#This Row],[avg_glucose_level]]&lt;199,"Diabetes",stroke_2[[#This Row],[avg_glucose_level]]&gt;199,"Very High")</f>
        <v>Prediabetes</v>
      </c>
      <c r="L163">
        <v>19</v>
      </c>
      <c r="M163">
        <v>28.25</v>
      </c>
      <c r="N163">
        <v>19</v>
      </c>
      <c r="O163" t="s">
        <v>38</v>
      </c>
      <c r="P163" t="s">
        <v>34</v>
      </c>
      <c r="Q163" s="4" t="s">
        <v>4285</v>
      </c>
      <c r="R163" s="5">
        <f t="shared" ca="1" si="2"/>
        <v>-2.4664771947398016E-2</v>
      </c>
    </row>
    <row r="164" spans="1:18" x14ac:dyDescent="0.25">
      <c r="A164">
        <v>21857</v>
      </c>
      <c r="B164" t="s">
        <v>19</v>
      </c>
      <c r="C164">
        <v>5</v>
      </c>
      <c r="D164" t="s">
        <v>4278</v>
      </c>
      <c r="E164" t="s">
        <v>34</v>
      </c>
      <c r="F164" t="s">
        <v>34</v>
      </c>
      <c r="G164" t="s">
        <v>34</v>
      </c>
      <c r="H164" t="s">
        <v>275</v>
      </c>
      <c r="I164" t="s">
        <v>15</v>
      </c>
      <c r="J164" s="5">
        <v>84.91</v>
      </c>
      <c r="K164" s="5" t="str">
        <f>_xlfn.IFS(stroke_2[[#This Row],[avg_glucose_level]]&lt;70,"Low",stroke_2[[#This Row],[avg_glucose_level]]&lt;99,"Normal",stroke_2[[#This Row],[avg_glucose_level]]&lt;125,"Prediabetes",stroke_2[[#This Row],[avg_glucose_level]]&lt;199,"Diabetes",stroke_2[[#This Row],[avg_glucose_level]]&gt;199,"Very High")</f>
        <v>Normal</v>
      </c>
      <c r="L164">
        <v>26.1</v>
      </c>
      <c r="M164">
        <v>28.25</v>
      </c>
      <c r="N164">
        <v>26.1</v>
      </c>
      <c r="O164" t="s">
        <v>38</v>
      </c>
      <c r="P164" t="s">
        <v>34</v>
      </c>
      <c r="Q164" s="4" t="s">
        <v>4285</v>
      </c>
      <c r="R164" s="5">
        <f t="shared" ca="1" si="2"/>
        <v>-1.2935111417366996E-2</v>
      </c>
    </row>
    <row r="165" spans="1:18" x14ac:dyDescent="0.25">
      <c r="A165">
        <v>22417</v>
      </c>
      <c r="B165" t="s">
        <v>19</v>
      </c>
      <c r="C165">
        <v>5</v>
      </c>
      <c r="D165" t="s">
        <v>4278</v>
      </c>
      <c r="E165" t="s">
        <v>34</v>
      </c>
      <c r="F165" t="s">
        <v>34</v>
      </c>
      <c r="G165" t="s">
        <v>34</v>
      </c>
      <c r="H165" t="s">
        <v>275</v>
      </c>
      <c r="I165" t="s">
        <v>21</v>
      </c>
      <c r="J165" s="5">
        <v>80.930000000000007</v>
      </c>
      <c r="K165" s="5" t="str">
        <f>_xlfn.IFS(stroke_2[[#This Row],[avg_glucose_level]]&lt;70,"Low",stroke_2[[#This Row],[avg_glucose_level]]&lt;99,"Normal",stroke_2[[#This Row],[avg_glucose_level]]&lt;125,"Prediabetes",stroke_2[[#This Row],[avg_glucose_level]]&lt;199,"Diabetes",stroke_2[[#This Row],[avg_glucose_level]]&gt;199,"Very High")</f>
        <v>Normal</v>
      </c>
      <c r="L165">
        <v>24.8</v>
      </c>
      <c r="M165">
        <v>28.25</v>
      </c>
      <c r="N165">
        <v>24.8</v>
      </c>
      <c r="O165" t="s">
        <v>38</v>
      </c>
      <c r="P165" t="s">
        <v>34</v>
      </c>
      <c r="Q165" s="4" t="s">
        <v>4285</v>
      </c>
      <c r="R165" s="5">
        <f t="shared" ca="1" si="2"/>
        <v>5.7827184075008638E-3</v>
      </c>
    </row>
    <row r="166" spans="1:18" x14ac:dyDescent="0.25">
      <c r="A166">
        <v>22537</v>
      </c>
      <c r="B166" t="s">
        <v>12</v>
      </c>
      <c r="C166">
        <v>5</v>
      </c>
      <c r="D166" t="s">
        <v>4278</v>
      </c>
      <c r="E166" t="s">
        <v>34</v>
      </c>
      <c r="F166" t="s">
        <v>34</v>
      </c>
      <c r="G166" t="s">
        <v>34</v>
      </c>
      <c r="H166" t="s">
        <v>275</v>
      </c>
      <c r="I166" t="s">
        <v>21</v>
      </c>
      <c r="J166" s="5">
        <v>85.84</v>
      </c>
      <c r="K166" s="5" t="str">
        <f>_xlfn.IFS(stroke_2[[#This Row],[avg_glucose_level]]&lt;70,"Low",stroke_2[[#This Row],[avg_glucose_level]]&lt;99,"Normal",stroke_2[[#This Row],[avg_glucose_level]]&lt;125,"Prediabetes",stroke_2[[#This Row],[avg_glucose_level]]&lt;199,"Diabetes",stroke_2[[#This Row],[avg_glucose_level]]&gt;199,"Very High")</f>
        <v>Normal</v>
      </c>
      <c r="L166">
        <v>16.399999999999999</v>
      </c>
      <c r="M166">
        <v>28.25</v>
      </c>
      <c r="N166">
        <v>16.399999999999999</v>
      </c>
      <c r="O166" t="s">
        <v>38</v>
      </c>
      <c r="P166" t="s">
        <v>34</v>
      </c>
      <c r="Q166" s="4" t="s">
        <v>4285</v>
      </c>
      <c r="R166" s="5">
        <f t="shared" ca="1" si="2"/>
        <v>-2.0315292984214854E-2</v>
      </c>
    </row>
    <row r="167" spans="1:18" x14ac:dyDescent="0.25">
      <c r="A167">
        <v>22590</v>
      </c>
      <c r="B167" t="s">
        <v>12</v>
      </c>
      <c r="C167">
        <v>5</v>
      </c>
      <c r="D167" t="s">
        <v>4278</v>
      </c>
      <c r="E167" t="s">
        <v>34</v>
      </c>
      <c r="F167" t="s">
        <v>34</v>
      </c>
      <c r="G167" t="s">
        <v>34</v>
      </c>
      <c r="H167" t="s">
        <v>275</v>
      </c>
      <c r="I167" t="s">
        <v>15</v>
      </c>
      <c r="J167" s="5">
        <v>83.75</v>
      </c>
      <c r="K167" s="5" t="str">
        <f>_xlfn.IFS(stroke_2[[#This Row],[avg_glucose_level]]&lt;70,"Low",stroke_2[[#This Row],[avg_glucose_level]]&lt;99,"Normal",stroke_2[[#This Row],[avg_glucose_level]]&lt;125,"Prediabetes",stroke_2[[#This Row],[avg_glucose_level]]&lt;199,"Diabetes",stroke_2[[#This Row],[avg_glucose_level]]&gt;199,"Very High")</f>
        <v>Normal</v>
      </c>
      <c r="L167">
        <v>18.100000000000001</v>
      </c>
      <c r="M167">
        <v>28.25</v>
      </c>
      <c r="N167">
        <v>18.100000000000001</v>
      </c>
      <c r="O167" t="s">
        <v>38</v>
      </c>
      <c r="P167" t="s">
        <v>34</v>
      </c>
      <c r="Q167" s="4" t="s">
        <v>4285</v>
      </c>
      <c r="R167" s="5">
        <f t="shared" ca="1" si="2"/>
        <v>6.1364051607642415E-3</v>
      </c>
    </row>
    <row r="168" spans="1:18" x14ac:dyDescent="0.25">
      <c r="A168">
        <v>23659</v>
      </c>
      <c r="B168" t="s">
        <v>19</v>
      </c>
      <c r="C168">
        <v>5</v>
      </c>
      <c r="D168" t="s">
        <v>4278</v>
      </c>
      <c r="E168" t="s">
        <v>34</v>
      </c>
      <c r="F168" t="s">
        <v>34</v>
      </c>
      <c r="G168" t="s">
        <v>34</v>
      </c>
      <c r="H168" t="s">
        <v>275</v>
      </c>
      <c r="I168" t="s">
        <v>15</v>
      </c>
      <c r="J168" s="5">
        <v>75.86</v>
      </c>
      <c r="K168" s="5" t="str">
        <f>_xlfn.IFS(stroke_2[[#This Row],[avg_glucose_level]]&lt;70,"Low",stroke_2[[#This Row],[avg_glucose_level]]&lt;99,"Normal",stroke_2[[#This Row],[avg_glucose_level]]&lt;125,"Prediabetes",stroke_2[[#This Row],[avg_glucose_level]]&lt;199,"Diabetes",stroke_2[[#This Row],[avg_glucose_level]]&gt;199,"Very High")</f>
        <v>Normal</v>
      </c>
      <c r="L168">
        <v>20</v>
      </c>
      <c r="M168">
        <v>28.25</v>
      </c>
      <c r="N168">
        <v>20</v>
      </c>
      <c r="O168" t="s">
        <v>38</v>
      </c>
      <c r="P168" t="s">
        <v>34</v>
      </c>
      <c r="Q168" s="4" t="s">
        <v>4285</v>
      </c>
      <c r="R168" s="5">
        <f t="shared" ca="1" si="2"/>
        <v>-1.5769561709118213E-2</v>
      </c>
    </row>
    <row r="169" spans="1:18" x14ac:dyDescent="0.25">
      <c r="A169">
        <v>25495</v>
      </c>
      <c r="B169" t="s">
        <v>12</v>
      </c>
      <c r="C169">
        <v>5</v>
      </c>
      <c r="D169" t="s">
        <v>4278</v>
      </c>
      <c r="E169" t="s">
        <v>34</v>
      </c>
      <c r="F169" t="s">
        <v>34</v>
      </c>
      <c r="G169" t="s">
        <v>34</v>
      </c>
      <c r="H169" t="s">
        <v>275</v>
      </c>
      <c r="I169" t="s">
        <v>15</v>
      </c>
      <c r="J169" s="5">
        <v>112.11</v>
      </c>
      <c r="K169" s="5" t="str">
        <f>_xlfn.IFS(stroke_2[[#This Row],[avg_glucose_level]]&lt;70,"Low",stroke_2[[#This Row],[avg_glucose_level]]&lt;99,"Normal",stroke_2[[#This Row],[avg_glucose_level]]&lt;125,"Prediabetes",stroke_2[[#This Row],[avg_glucose_level]]&lt;199,"Diabetes",stroke_2[[#This Row],[avg_glucose_level]]&gt;199,"Very High")</f>
        <v>Prediabetes</v>
      </c>
      <c r="L169">
        <v>20.100000000000001</v>
      </c>
      <c r="M169">
        <v>28.25</v>
      </c>
      <c r="N169">
        <v>20.100000000000001</v>
      </c>
      <c r="O169" t="s">
        <v>38</v>
      </c>
      <c r="P169" t="s">
        <v>34</v>
      </c>
      <c r="Q169" s="4" t="s">
        <v>4285</v>
      </c>
      <c r="R169" s="5">
        <f t="shared" ca="1" si="2"/>
        <v>1.3879314502133189E-2</v>
      </c>
    </row>
    <row r="170" spans="1:18" x14ac:dyDescent="0.25">
      <c r="A170">
        <v>27849</v>
      </c>
      <c r="B170" t="s">
        <v>19</v>
      </c>
      <c r="C170">
        <v>5</v>
      </c>
      <c r="D170" t="s">
        <v>4278</v>
      </c>
      <c r="E170" t="s">
        <v>34</v>
      </c>
      <c r="F170" t="s">
        <v>34</v>
      </c>
      <c r="G170" t="s">
        <v>34</v>
      </c>
      <c r="H170" t="s">
        <v>275</v>
      </c>
      <c r="I170" t="s">
        <v>15</v>
      </c>
      <c r="J170" s="5">
        <v>122.25</v>
      </c>
      <c r="K170" s="5" t="str">
        <f>_xlfn.IFS(stroke_2[[#This Row],[avg_glucose_level]]&lt;70,"Low",stroke_2[[#This Row],[avg_glucose_level]]&lt;99,"Normal",stroke_2[[#This Row],[avg_glucose_level]]&lt;125,"Prediabetes",stroke_2[[#This Row],[avg_glucose_level]]&lt;199,"Diabetes",stroke_2[[#This Row],[avg_glucose_level]]&gt;199,"Very High")</f>
        <v>Prediabetes</v>
      </c>
      <c r="L170">
        <v>16.7</v>
      </c>
      <c r="M170">
        <v>28.25</v>
      </c>
      <c r="N170">
        <v>16.7</v>
      </c>
      <c r="O170" t="s">
        <v>38</v>
      </c>
      <c r="P170" t="s">
        <v>34</v>
      </c>
      <c r="Q170" s="4" t="s">
        <v>4285</v>
      </c>
      <c r="R170" s="5">
        <f t="shared" ca="1" si="2"/>
        <v>-2.4694791069813499E-2</v>
      </c>
    </row>
    <row r="171" spans="1:18" x14ac:dyDescent="0.25">
      <c r="A171">
        <v>29010</v>
      </c>
      <c r="B171" t="s">
        <v>12</v>
      </c>
      <c r="C171">
        <v>5</v>
      </c>
      <c r="D171" t="s">
        <v>4278</v>
      </c>
      <c r="E171" t="s">
        <v>34</v>
      </c>
      <c r="F171" t="s">
        <v>34</v>
      </c>
      <c r="G171" t="s">
        <v>34</v>
      </c>
      <c r="H171" t="s">
        <v>275</v>
      </c>
      <c r="I171" t="s">
        <v>21</v>
      </c>
      <c r="J171" s="5">
        <v>100.52</v>
      </c>
      <c r="K171" s="5" t="str">
        <f>_xlfn.IFS(stroke_2[[#This Row],[avg_glucose_level]]&lt;70,"Low",stroke_2[[#This Row],[avg_glucose_level]]&lt;99,"Normal",stroke_2[[#This Row],[avg_glucose_level]]&lt;125,"Prediabetes",stroke_2[[#This Row],[avg_glucose_level]]&lt;199,"Diabetes",stroke_2[[#This Row],[avg_glucose_level]]&gt;199,"Very High")</f>
        <v>Prediabetes</v>
      </c>
      <c r="L171">
        <v>17.2</v>
      </c>
      <c r="M171">
        <v>28.25</v>
      </c>
      <c r="N171">
        <v>17.2</v>
      </c>
      <c r="O171" t="s">
        <v>38</v>
      </c>
      <c r="P171" t="s">
        <v>34</v>
      </c>
      <c r="Q171" s="4" t="s">
        <v>4285</v>
      </c>
      <c r="R171" s="5">
        <f t="shared" ca="1" si="2"/>
        <v>2.3372789546823664E-2</v>
      </c>
    </row>
    <row r="172" spans="1:18" x14ac:dyDescent="0.25">
      <c r="A172">
        <v>29933</v>
      </c>
      <c r="B172" t="s">
        <v>19</v>
      </c>
      <c r="C172">
        <v>5</v>
      </c>
      <c r="D172" t="s">
        <v>4278</v>
      </c>
      <c r="E172" t="s">
        <v>34</v>
      </c>
      <c r="F172" t="s">
        <v>34</v>
      </c>
      <c r="G172" t="s">
        <v>34</v>
      </c>
      <c r="H172" t="s">
        <v>275</v>
      </c>
      <c r="I172" t="s">
        <v>21</v>
      </c>
      <c r="J172" s="5">
        <v>86.11</v>
      </c>
      <c r="K172" s="5" t="str">
        <f>_xlfn.IFS(stroke_2[[#This Row],[avg_glucose_level]]&lt;70,"Low",stroke_2[[#This Row],[avg_glucose_level]]&lt;99,"Normal",stroke_2[[#This Row],[avg_glucose_level]]&lt;125,"Prediabetes",stroke_2[[#This Row],[avg_glucose_level]]&lt;199,"Diabetes",stroke_2[[#This Row],[avg_glucose_level]]&gt;199,"Very High")</f>
        <v>Normal</v>
      </c>
      <c r="L172">
        <v>19</v>
      </c>
      <c r="M172">
        <v>28.25</v>
      </c>
      <c r="N172">
        <v>19</v>
      </c>
      <c r="O172" t="s">
        <v>38</v>
      </c>
      <c r="P172" t="s">
        <v>34</v>
      </c>
      <c r="Q172" s="4" t="s">
        <v>4285</v>
      </c>
      <c r="R172" s="5">
        <f t="shared" ca="1" si="2"/>
        <v>-1.4161066582727167E-2</v>
      </c>
    </row>
    <row r="173" spans="1:18" x14ac:dyDescent="0.25">
      <c r="A173">
        <v>30186</v>
      </c>
      <c r="B173" t="s">
        <v>19</v>
      </c>
      <c r="C173">
        <v>5</v>
      </c>
      <c r="D173" t="s">
        <v>4278</v>
      </c>
      <c r="E173" t="s">
        <v>34</v>
      </c>
      <c r="F173" t="s">
        <v>34</v>
      </c>
      <c r="G173" t="s">
        <v>34</v>
      </c>
      <c r="H173" t="s">
        <v>275</v>
      </c>
      <c r="I173" t="s">
        <v>15</v>
      </c>
      <c r="J173" s="5">
        <v>81.66</v>
      </c>
      <c r="K173" s="5" t="str">
        <f>_xlfn.IFS(stroke_2[[#This Row],[avg_glucose_level]]&lt;70,"Low",stroke_2[[#This Row],[avg_glucose_level]]&lt;99,"Normal",stroke_2[[#This Row],[avg_glucose_level]]&lt;125,"Prediabetes",stroke_2[[#This Row],[avg_glucose_level]]&lt;199,"Diabetes",stroke_2[[#This Row],[avg_glucose_level]]&gt;199,"Very High")</f>
        <v>Normal</v>
      </c>
      <c r="L173">
        <v>17.2</v>
      </c>
      <c r="M173">
        <v>28.25</v>
      </c>
      <c r="N173">
        <v>17.2</v>
      </c>
      <c r="O173" t="s">
        <v>38</v>
      </c>
      <c r="P173" t="s">
        <v>34</v>
      </c>
      <c r="Q173" s="4" t="s">
        <v>4285</v>
      </c>
      <c r="R173" s="5">
        <f t="shared" ca="1" si="2"/>
        <v>-1.6433954128507965E-2</v>
      </c>
    </row>
    <row r="174" spans="1:18" x14ac:dyDescent="0.25">
      <c r="A174">
        <v>31364</v>
      </c>
      <c r="B174" t="s">
        <v>12</v>
      </c>
      <c r="C174">
        <v>5</v>
      </c>
      <c r="D174" t="s">
        <v>4278</v>
      </c>
      <c r="E174" t="s">
        <v>34</v>
      </c>
      <c r="F174" t="s">
        <v>34</v>
      </c>
      <c r="G174" t="s">
        <v>34</v>
      </c>
      <c r="H174" t="s">
        <v>275</v>
      </c>
      <c r="I174" t="s">
        <v>15</v>
      </c>
      <c r="J174" s="5">
        <v>92.23</v>
      </c>
      <c r="K174" s="5" t="str">
        <f>_xlfn.IFS(stroke_2[[#This Row],[avg_glucose_level]]&lt;70,"Low",stroke_2[[#This Row],[avg_glucose_level]]&lt;99,"Normal",stroke_2[[#This Row],[avg_glucose_level]]&lt;125,"Prediabetes",stroke_2[[#This Row],[avg_glucose_level]]&lt;199,"Diabetes",stroke_2[[#This Row],[avg_glucose_level]]&gt;199,"Very High")</f>
        <v>Normal</v>
      </c>
      <c r="L174">
        <v>16.7</v>
      </c>
      <c r="M174">
        <v>28.25</v>
      </c>
      <c r="N174">
        <v>16.7</v>
      </c>
      <c r="O174" t="s">
        <v>38</v>
      </c>
      <c r="P174" t="s">
        <v>34</v>
      </c>
      <c r="Q174" s="4" t="s">
        <v>4285</v>
      </c>
      <c r="R174" s="5">
        <f t="shared" ca="1" si="2"/>
        <v>-3.6702991194647984E-3</v>
      </c>
    </row>
    <row r="175" spans="1:18" x14ac:dyDescent="0.25">
      <c r="A175">
        <v>37029</v>
      </c>
      <c r="B175" t="s">
        <v>12</v>
      </c>
      <c r="C175">
        <v>5</v>
      </c>
      <c r="D175" t="s">
        <v>4278</v>
      </c>
      <c r="E175" t="s">
        <v>34</v>
      </c>
      <c r="F175" t="s">
        <v>34</v>
      </c>
      <c r="G175" t="s">
        <v>34</v>
      </c>
      <c r="H175" t="s">
        <v>275</v>
      </c>
      <c r="I175" t="s">
        <v>21</v>
      </c>
      <c r="J175" s="5">
        <v>97.64</v>
      </c>
      <c r="K175" s="5" t="str">
        <f>_xlfn.IFS(stroke_2[[#This Row],[avg_glucose_level]]&lt;70,"Low",stroke_2[[#This Row],[avg_glucose_level]]&lt;99,"Normal",stroke_2[[#This Row],[avg_glucose_level]]&lt;125,"Prediabetes",stroke_2[[#This Row],[avg_glucose_level]]&lt;199,"Diabetes",stroke_2[[#This Row],[avg_glucose_level]]&gt;199,"Very High")</f>
        <v>Normal</v>
      </c>
      <c r="L175">
        <v>17</v>
      </c>
      <c r="M175">
        <v>28.25</v>
      </c>
      <c r="N175">
        <v>17</v>
      </c>
      <c r="O175" t="s">
        <v>38</v>
      </c>
      <c r="P175" t="s">
        <v>34</v>
      </c>
      <c r="Q175" s="4" t="s">
        <v>4285</v>
      </c>
      <c r="R175" s="5">
        <f t="shared" ca="1" si="2"/>
        <v>-1.9075429674467702E-2</v>
      </c>
    </row>
    <row r="176" spans="1:18" x14ac:dyDescent="0.25">
      <c r="A176">
        <v>37634</v>
      </c>
      <c r="B176" t="s">
        <v>12</v>
      </c>
      <c r="C176">
        <v>5</v>
      </c>
      <c r="D176" t="s">
        <v>4278</v>
      </c>
      <c r="E176" t="s">
        <v>34</v>
      </c>
      <c r="F176" t="s">
        <v>34</v>
      </c>
      <c r="G176" t="s">
        <v>34</v>
      </c>
      <c r="H176" t="s">
        <v>275</v>
      </c>
      <c r="I176" t="s">
        <v>15</v>
      </c>
      <c r="J176" s="5">
        <v>60.09</v>
      </c>
      <c r="K176" s="5" t="str">
        <f>_xlfn.IFS(stroke_2[[#This Row],[avg_glucose_level]]&lt;70,"Low",stroke_2[[#This Row],[avg_glucose_level]]&lt;99,"Normal",stroke_2[[#This Row],[avg_glucose_level]]&lt;125,"Prediabetes",stroke_2[[#This Row],[avg_glucose_level]]&lt;199,"Diabetes",stroke_2[[#This Row],[avg_glucose_level]]&gt;199,"Very High")</f>
        <v>Low</v>
      </c>
      <c r="L176">
        <v>19.600000000000001</v>
      </c>
      <c r="M176">
        <v>28.25</v>
      </c>
      <c r="N176">
        <v>19.600000000000001</v>
      </c>
      <c r="O176" t="s">
        <v>38</v>
      </c>
      <c r="P176" t="s">
        <v>34</v>
      </c>
      <c r="Q176" s="4" t="s">
        <v>4285</v>
      </c>
      <c r="R176" s="5">
        <f t="shared" ca="1" si="2"/>
        <v>-2.4307160217896466E-2</v>
      </c>
    </row>
    <row r="177" spans="1:18" x14ac:dyDescent="0.25">
      <c r="A177">
        <v>40242</v>
      </c>
      <c r="B177" t="s">
        <v>12</v>
      </c>
      <c r="C177">
        <v>5</v>
      </c>
      <c r="D177" t="s">
        <v>4278</v>
      </c>
      <c r="E177" t="s">
        <v>34</v>
      </c>
      <c r="F177" t="s">
        <v>34</v>
      </c>
      <c r="G177" t="s">
        <v>34</v>
      </c>
      <c r="H177" t="s">
        <v>275</v>
      </c>
      <c r="I177" t="s">
        <v>21</v>
      </c>
      <c r="J177" s="5">
        <v>104.55</v>
      </c>
      <c r="K177" s="5" t="str">
        <f>_xlfn.IFS(stroke_2[[#This Row],[avg_glucose_level]]&lt;70,"Low",stroke_2[[#This Row],[avg_glucose_level]]&lt;99,"Normal",stroke_2[[#This Row],[avg_glucose_level]]&lt;125,"Prediabetes",stroke_2[[#This Row],[avg_glucose_level]]&lt;199,"Diabetes",stroke_2[[#This Row],[avg_glucose_level]]&gt;199,"Very High")</f>
        <v>Prediabetes</v>
      </c>
      <c r="L177">
        <v>16.3</v>
      </c>
      <c r="M177">
        <v>28.25</v>
      </c>
      <c r="N177">
        <v>16.3</v>
      </c>
      <c r="O177" t="s">
        <v>38</v>
      </c>
      <c r="P177" t="s">
        <v>34</v>
      </c>
      <c r="Q177" s="4" t="s">
        <v>4285</v>
      </c>
      <c r="R177" s="5">
        <f t="shared" ca="1" si="2"/>
        <v>-1.7841588994160142E-2</v>
      </c>
    </row>
    <row r="178" spans="1:18" x14ac:dyDescent="0.25">
      <c r="A178">
        <v>40546</v>
      </c>
      <c r="B178" t="s">
        <v>12</v>
      </c>
      <c r="C178">
        <v>5</v>
      </c>
      <c r="D178" t="s">
        <v>4278</v>
      </c>
      <c r="E178" t="s">
        <v>34</v>
      </c>
      <c r="F178" t="s">
        <v>34</v>
      </c>
      <c r="G178" t="s">
        <v>34</v>
      </c>
      <c r="H178" t="s">
        <v>275</v>
      </c>
      <c r="I178" t="s">
        <v>15</v>
      </c>
      <c r="J178" s="5">
        <v>94.49</v>
      </c>
      <c r="K178" s="5" t="str">
        <f>_xlfn.IFS(stroke_2[[#This Row],[avg_glucose_level]]&lt;70,"Low",stroke_2[[#This Row],[avg_glucose_level]]&lt;99,"Normal",stroke_2[[#This Row],[avg_glucose_level]]&lt;125,"Prediabetes",stroke_2[[#This Row],[avg_glucose_level]]&lt;199,"Diabetes",stroke_2[[#This Row],[avg_glucose_level]]&gt;199,"Very High")</f>
        <v>Normal</v>
      </c>
      <c r="L178">
        <v>16.600000000000001</v>
      </c>
      <c r="M178">
        <v>28.25</v>
      </c>
      <c r="N178">
        <v>16.600000000000001</v>
      </c>
      <c r="O178" t="s">
        <v>38</v>
      </c>
      <c r="P178" t="s">
        <v>34</v>
      </c>
      <c r="Q178" s="4" t="s">
        <v>4285</v>
      </c>
      <c r="R178" s="5">
        <f t="shared" ca="1" si="2"/>
        <v>1.8321815847319827E-2</v>
      </c>
    </row>
    <row r="179" spans="1:18" x14ac:dyDescent="0.25">
      <c r="A179">
        <v>41481</v>
      </c>
      <c r="B179" t="s">
        <v>19</v>
      </c>
      <c r="C179">
        <v>5</v>
      </c>
      <c r="D179" t="s">
        <v>4278</v>
      </c>
      <c r="E179" t="s">
        <v>34</v>
      </c>
      <c r="F179" t="s">
        <v>34</v>
      </c>
      <c r="G179" t="s">
        <v>34</v>
      </c>
      <c r="H179" t="s">
        <v>275</v>
      </c>
      <c r="I179" t="s">
        <v>21</v>
      </c>
      <c r="J179" s="5">
        <v>64.45</v>
      </c>
      <c r="K179" s="5" t="str">
        <f>_xlfn.IFS(stroke_2[[#This Row],[avg_glucose_level]]&lt;70,"Low",stroke_2[[#This Row],[avg_glucose_level]]&lt;99,"Normal",stroke_2[[#This Row],[avg_glucose_level]]&lt;125,"Prediabetes",stroke_2[[#This Row],[avg_glucose_level]]&lt;199,"Diabetes",stroke_2[[#This Row],[avg_glucose_level]]&gt;199,"Very High")</f>
        <v>Low</v>
      </c>
      <c r="L179">
        <v>21.7</v>
      </c>
      <c r="M179">
        <v>28.25</v>
      </c>
      <c r="N179">
        <v>21.7</v>
      </c>
      <c r="O179" t="s">
        <v>38</v>
      </c>
      <c r="P179" t="s">
        <v>34</v>
      </c>
      <c r="Q179" s="4" t="s">
        <v>4285</v>
      </c>
      <c r="R179" s="5">
        <f t="shared" ca="1" si="2"/>
        <v>1.3292096438807365E-2</v>
      </c>
    </row>
    <row r="180" spans="1:18" x14ac:dyDescent="0.25">
      <c r="A180">
        <v>47607</v>
      </c>
      <c r="B180" t="s">
        <v>12</v>
      </c>
      <c r="C180">
        <v>5</v>
      </c>
      <c r="D180" t="s">
        <v>4278</v>
      </c>
      <c r="E180" t="s">
        <v>34</v>
      </c>
      <c r="F180" t="s">
        <v>34</v>
      </c>
      <c r="G180" t="s">
        <v>34</v>
      </c>
      <c r="H180" t="s">
        <v>275</v>
      </c>
      <c r="I180" t="s">
        <v>21</v>
      </c>
      <c r="J180" s="5">
        <v>92.56</v>
      </c>
      <c r="K180" s="5" t="str">
        <f>_xlfn.IFS(stroke_2[[#This Row],[avg_glucose_level]]&lt;70,"Low",stroke_2[[#This Row],[avg_glucose_level]]&lt;99,"Normal",stroke_2[[#This Row],[avg_glucose_level]]&lt;125,"Prediabetes",stroke_2[[#This Row],[avg_glucose_level]]&lt;199,"Diabetes",stroke_2[[#This Row],[avg_glucose_level]]&gt;199,"Very High")</f>
        <v>Normal</v>
      </c>
      <c r="L180">
        <v>18</v>
      </c>
      <c r="M180">
        <v>28.25</v>
      </c>
      <c r="N180">
        <v>18</v>
      </c>
      <c r="O180" t="s">
        <v>38</v>
      </c>
      <c r="P180" t="s">
        <v>34</v>
      </c>
      <c r="Q180" s="4" t="s">
        <v>4285</v>
      </c>
      <c r="R180" s="5">
        <f t="shared" ca="1" si="2"/>
        <v>-1.443788085732774E-2</v>
      </c>
    </row>
    <row r="181" spans="1:18" x14ac:dyDescent="0.25">
      <c r="A181">
        <v>47732</v>
      </c>
      <c r="B181" t="s">
        <v>12</v>
      </c>
      <c r="C181">
        <v>5</v>
      </c>
      <c r="D181" t="s">
        <v>4278</v>
      </c>
      <c r="E181" t="s">
        <v>34</v>
      </c>
      <c r="F181" t="s">
        <v>34</v>
      </c>
      <c r="G181" t="s">
        <v>34</v>
      </c>
      <c r="H181" t="s">
        <v>275</v>
      </c>
      <c r="I181" t="s">
        <v>21</v>
      </c>
      <c r="J181" s="5">
        <v>163.69999999999999</v>
      </c>
      <c r="K181" s="5" t="str">
        <f>_xlfn.IFS(stroke_2[[#This Row],[avg_glucose_level]]&lt;70,"Low",stroke_2[[#This Row],[avg_glucose_level]]&lt;99,"Normal",stroke_2[[#This Row],[avg_glucose_level]]&lt;125,"Prediabetes",stroke_2[[#This Row],[avg_glucose_level]]&lt;199,"Diabetes",stroke_2[[#This Row],[avg_glucose_level]]&gt;199,"Very High")</f>
        <v>Diabetes</v>
      </c>
      <c r="L181">
        <v>18.399999999999999</v>
      </c>
      <c r="M181">
        <v>28.25</v>
      </c>
      <c r="N181">
        <v>18.399999999999999</v>
      </c>
      <c r="O181" t="s">
        <v>38</v>
      </c>
      <c r="P181" t="s">
        <v>34</v>
      </c>
      <c r="Q181" s="4" t="s">
        <v>4285</v>
      </c>
      <c r="R181" s="5">
        <f t="shared" ca="1" si="2"/>
        <v>-2.4206247007141184E-2</v>
      </c>
    </row>
    <row r="182" spans="1:18" x14ac:dyDescent="0.25">
      <c r="A182">
        <v>47784</v>
      </c>
      <c r="B182" t="s">
        <v>19</v>
      </c>
      <c r="C182">
        <v>5</v>
      </c>
      <c r="D182" t="s">
        <v>4278</v>
      </c>
      <c r="E182" t="s">
        <v>34</v>
      </c>
      <c r="F182" t="s">
        <v>34</v>
      </c>
      <c r="G182" t="s">
        <v>34</v>
      </c>
      <c r="H182" t="s">
        <v>275</v>
      </c>
      <c r="I182" t="s">
        <v>21</v>
      </c>
      <c r="J182" s="5">
        <v>123.49</v>
      </c>
      <c r="K182" s="5" t="str">
        <f>_xlfn.IFS(stroke_2[[#This Row],[avg_glucose_level]]&lt;70,"Low",stroke_2[[#This Row],[avg_glucose_level]]&lt;99,"Normal",stroke_2[[#This Row],[avg_glucose_level]]&lt;125,"Prediabetes",stroke_2[[#This Row],[avg_glucose_level]]&lt;199,"Diabetes",stroke_2[[#This Row],[avg_glucose_level]]&gt;199,"Very High")</f>
        <v>Prediabetes</v>
      </c>
      <c r="L182">
        <v>19.5</v>
      </c>
      <c r="M182">
        <v>28.25</v>
      </c>
      <c r="N182">
        <v>19.5</v>
      </c>
      <c r="O182" t="s">
        <v>38</v>
      </c>
      <c r="P182" t="s">
        <v>34</v>
      </c>
      <c r="Q182" s="4" t="s">
        <v>4285</v>
      </c>
      <c r="R182" s="5">
        <f t="shared" ca="1" si="2"/>
        <v>2.4126249920789378E-2</v>
      </c>
    </row>
    <row r="183" spans="1:18" x14ac:dyDescent="0.25">
      <c r="A183">
        <v>48226</v>
      </c>
      <c r="B183" t="s">
        <v>19</v>
      </c>
      <c r="C183">
        <v>5</v>
      </c>
      <c r="D183" t="s">
        <v>4278</v>
      </c>
      <c r="E183" t="s">
        <v>34</v>
      </c>
      <c r="F183" t="s">
        <v>34</v>
      </c>
      <c r="G183" t="s">
        <v>34</v>
      </c>
      <c r="H183" t="s">
        <v>275</v>
      </c>
      <c r="I183" t="s">
        <v>21</v>
      </c>
      <c r="J183" s="5">
        <v>59.61</v>
      </c>
      <c r="K183" s="5" t="str">
        <f>_xlfn.IFS(stroke_2[[#This Row],[avg_glucose_level]]&lt;70,"Low",stroke_2[[#This Row],[avg_glucose_level]]&lt;99,"Normal",stroke_2[[#This Row],[avg_glucose_level]]&lt;125,"Prediabetes",stroke_2[[#This Row],[avg_glucose_level]]&lt;199,"Diabetes",stroke_2[[#This Row],[avg_glucose_level]]&gt;199,"Very High")</f>
        <v>Low</v>
      </c>
      <c r="L183">
        <v>17.100000000000001</v>
      </c>
      <c r="M183">
        <v>28.25</v>
      </c>
      <c r="N183">
        <v>17.100000000000001</v>
      </c>
      <c r="O183" t="s">
        <v>38</v>
      </c>
      <c r="P183" t="s">
        <v>34</v>
      </c>
      <c r="Q183" s="4" t="s">
        <v>4285</v>
      </c>
      <c r="R183" s="5">
        <f t="shared" ca="1" si="2"/>
        <v>-2.380011552987929E-2</v>
      </c>
    </row>
    <row r="184" spans="1:18" x14ac:dyDescent="0.25">
      <c r="A184">
        <v>50141</v>
      </c>
      <c r="B184" t="s">
        <v>19</v>
      </c>
      <c r="C184">
        <v>5</v>
      </c>
      <c r="D184" t="s">
        <v>4278</v>
      </c>
      <c r="E184" t="s">
        <v>34</v>
      </c>
      <c r="F184" t="s">
        <v>34</v>
      </c>
      <c r="G184" t="s">
        <v>34</v>
      </c>
      <c r="H184" t="s">
        <v>275</v>
      </c>
      <c r="I184" t="s">
        <v>15</v>
      </c>
      <c r="J184" s="5">
        <v>91.3</v>
      </c>
      <c r="K184" s="5" t="str">
        <f>_xlfn.IFS(stroke_2[[#This Row],[avg_glucose_level]]&lt;70,"Low",stroke_2[[#This Row],[avg_glucose_level]]&lt;99,"Normal",stroke_2[[#This Row],[avg_glucose_level]]&lt;125,"Prediabetes",stroke_2[[#This Row],[avg_glucose_level]]&lt;199,"Diabetes",stroke_2[[#This Row],[avg_glucose_level]]&gt;199,"Very High")</f>
        <v>Normal</v>
      </c>
      <c r="L184">
        <v>20.7</v>
      </c>
      <c r="M184">
        <v>28.25</v>
      </c>
      <c r="N184">
        <v>20.7</v>
      </c>
      <c r="O184" t="s">
        <v>38</v>
      </c>
      <c r="P184" t="s">
        <v>34</v>
      </c>
      <c r="Q184" s="4" t="s">
        <v>4285</v>
      </c>
      <c r="R184" s="5">
        <f t="shared" ca="1" si="2"/>
        <v>1.4510894426143534E-2</v>
      </c>
    </row>
    <row r="185" spans="1:18" x14ac:dyDescent="0.25">
      <c r="A185">
        <v>54375</v>
      </c>
      <c r="B185" t="s">
        <v>12</v>
      </c>
      <c r="C185">
        <v>5</v>
      </c>
      <c r="D185" t="s">
        <v>4278</v>
      </c>
      <c r="E185" t="s">
        <v>34</v>
      </c>
      <c r="F185" t="s">
        <v>34</v>
      </c>
      <c r="G185" t="s">
        <v>34</v>
      </c>
      <c r="H185" t="s">
        <v>275</v>
      </c>
      <c r="I185" t="s">
        <v>21</v>
      </c>
      <c r="J185" s="5">
        <v>122.19</v>
      </c>
      <c r="K185" s="5" t="str">
        <f>_xlfn.IFS(stroke_2[[#This Row],[avg_glucose_level]]&lt;70,"Low",stroke_2[[#This Row],[avg_glucose_level]]&lt;99,"Normal",stroke_2[[#This Row],[avg_glucose_level]]&lt;125,"Prediabetes",stroke_2[[#This Row],[avg_glucose_level]]&lt;199,"Diabetes",stroke_2[[#This Row],[avg_glucose_level]]&gt;199,"Very High")</f>
        <v>Prediabetes</v>
      </c>
      <c r="L185">
        <v>35</v>
      </c>
      <c r="M185">
        <v>28.25</v>
      </c>
      <c r="N185">
        <v>35</v>
      </c>
      <c r="O185" t="s">
        <v>38</v>
      </c>
      <c r="P185" t="s">
        <v>34</v>
      </c>
      <c r="Q185" s="4" t="s">
        <v>4285</v>
      </c>
      <c r="R185" s="5">
        <f t="shared" ca="1" si="2"/>
        <v>-3.9306669433465392E-4</v>
      </c>
    </row>
    <row r="186" spans="1:18" x14ac:dyDescent="0.25">
      <c r="A186">
        <v>54643</v>
      </c>
      <c r="B186" t="s">
        <v>12</v>
      </c>
      <c r="C186">
        <v>5</v>
      </c>
      <c r="D186" t="s">
        <v>4278</v>
      </c>
      <c r="E186" t="s">
        <v>34</v>
      </c>
      <c r="F186" t="s">
        <v>34</v>
      </c>
      <c r="G186" t="s">
        <v>34</v>
      </c>
      <c r="H186" t="s">
        <v>275</v>
      </c>
      <c r="I186" t="s">
        <v>21</v>
      </c>
      <c r="J186" s="5">
        <v>160.83000000000001</v>
      </c>
      <c r="K186" s="5" t="str">
        <f>_xlfn.IFS(stroke_2[[#This Row],[avg_glucose_level]]&lt;70,"Low",stroke_2[[#This Row],[avg_glucose_level]]&lt;99,"Normal",stroke_2[[#This Row],[avg_glucose_level]]&lt;125,"Prediabetes",stroke_2[[#This Row],[avg_glucose_level]]&lt;199,"Diabetes",stroke_2[[#This Row],[avg_glucose_level]]&gt;199,"Very High")</f>
        <v>Diabetes</v>
      </c>
      <c r="L186">
        <v>17.8</v>
      </c>
      <c r="M186">
        <v>28.25</v>
      </c>
      <c r="N186">
        <v>17.8</v>
      </c>
      <c r="O186" t="s">
        <v>38</v>
      </c>
      <c r="P186" t="s">
        <v>34</v>
      </c>
      <c r="Q186" s="4" t="s">
        <v>4285</v>
      </c>
      <c r="R186" s="5">
        <f t="shared" ca="1" si="2"/>
        <v>-2.3517632424994529E-2</v>
      </c>
    </row>
    <row r="187" spans="1:18" x14ac:dyDescent="0.25">
      <c r="A187">
        <v>55400</v>
      </c>
      <c r="B187" t="s">
        <v>19</v>
      </c>
      <c r="C187">
        <v>5</v>
      </c>
      <c r="D187" t="s">
        <v>4278</v>
      </c>
      <c r="E187" t="s">
        <v>34</v>
      </c>
      <c r="F187" t="s">
        <v>34</v>
      </c>
      <c r="G187" t="s">
        <v>34</v>
      </c>
      <c r="H187" t="s">
        <v>275</v>
      </c>
      <c r="I187" t="s">
        <v>21</v>
      </c>
      <c r="J187" s="5">
        <v>73.92</v>
      </c>
      <c r="K187" s="5" t="str">
        <f>_xlfn.IFS(stroke_2[[#This Row],[avg_glucose_level]]&lt;70,"Low",stroke_2[[#This Row],[avg_glucose_level]]&lt;99,"Normal",stroke_2[[#This Row],[avg_glucose_level]]&lt;125,"Prediabetes",stroke_2[[#This Row],[avg_glucose_level]]&lt;199,"Diabetes",stroke_2[[#This Row],[avg_glucose_level]]&gt;199,"Very High")</f>
        <v>Normal</v>
      </c>
      <c r="L187">
        <v>17.2</v>
      </c>
      <c r="M187">
        <v>28.25</v>
      </c>
      <c r="N187">
        <v>17.2</v>
      </c>
      <c r="O187" t="s">
        <v>38</v>
      </c>
      <c r="P187" t="s">
        <v>34</v>
      </c>
      <c r="Q187" s="4" t="s">
        <v>4285</v>
      </c>
      <c r="R187" s="5">
        <f t="shared" ca="1" si="2"/>
        <v>1.7335931408453954E-2</v>
      </c>
    </row>
    <row r="188" spans="1:18" x14ac:dyDescent="0.25">
      <c r="A188">
        <v>55976</v>
      </c>
      <c r="B188" t="s">
        <v>12</v>
      </c>
      <c r="C188">
        <v>5</v>
      </c>
      <c r="D188" t="s">
        <v>4278</v>
      </c>
      <c r="E188" t="s">
        <v>34</v>
      </c>
      <c r="F188" t="s">
        <v>34</v>
      </c>
      <c r="G188" t="s">
        <v>34</v>
      </c>
      <c r="H188" t="s">
        <v>275</v>
      </c>
      <c r="I188" t="s">
        <v>21</v>
      </c>
      <c r="J188" s="5">
        <v>145.71</v>
      </c>
      <c r="K188" s="5" t="str">
        <f>_xlfn.IFS(stroke_2[[#This Row],[avg_glucose_level]]&lt;70,"Low",stroke_2[[#This Row],[avg_glucose_level]]&lt;99,"Normal",stroke_2[[#This Row],[avg_glucose_level]]&lt;125,"Prediabetes",stroke_2[[#This Row],[avg_glucose_level]]&lt;199,"Diabetes",stroke_2[[#This Row],[avg_glucose_level]]&gt;199,"Very High")</f>
        <v>Diabetes</v>
      </c>
      <c r="L188">
        <v>18.100000000000001</v>
      </c>
      <c r="M188">
        <v>28.25</v>
      </c>
      <c r="N188">
        <v>18.100000000000001</v>
      </c>
      <c r="O188" t="s">
        <v>38</v>
      </c>
      <c r="P188" t="s">
        <v>34</v>
      </c>
      <c r="Q188" s="4" t="s">
        <v>4285</v>
      </c>
      <c r="R188" s="5">
        <f t="shared" ca="1" si="2"/>
        <v>-6.680788482893346E-3</v>
      </c>
    </row>
    <row r="189" spans="1:18" x14ac:dyDescent="0.25">
      <c r="A189">
        <v>57953</v>
      </c>
      <c r="B189" t="s">
        <v>19</v>
      </c>
      <c r="C189">
        <v>5</v>
      </c>
      <c r="D189" t="s">
        <v>4278</v>
      </c>
      <c r="E189" t="s">
        <v>34</v>
      </c>
      <c r="F189" t="s">
        <v>34</v>
      </c>
      <c r="G189" t="s">
        <v>34</v>
      </c>
      <c r="H189" t="s">
        <v>275</v>
      </c>
      <c r="I189" t="s">
        <v>15</v>
      </c>
      <c r="J189" s="5">
        <v>129.01</v>
      </c>
      <c r="K189" s="5" t="str">
        <f>_xlfn.IFS(stroke_2[[#This Row],[avg_glucose_level]]&lt;70,"Low",stroke_2[[#This Row],[avg_glucose_level]]&lt;99,"Normal",stroke_2[[#This Row],[avg_glucose_level]]&lt;125,"Prediabetes",stroke_2[[#This Row],[avg_glucose_level]]&lt;199,"Diabetes",stroke_2[[#This Row],[avg_glucose_level]]&gt;199,"Very High")</f>
        <v>Diabetes</v>
      </c>
      <c r="L189">
        <v>17.2</v>
      </c>
      <c r="M189">
        <v>28.25</v>
      </c>
      <c r="N189">
        <v>17.2</v>
      </c>
      <c r="O189" t="s">
        <v>38</v>
      </c>
      <c r="P189" t="s">
        <v>34</v>
      </c>
      <c r="Q189" s="4" t="s">
        <v>4285</v>
      </c>
      <c r="R189" s="5">
        <f t="shared" ca="1" si="2"/>
        <v>1.2913712545404233E-2</v>
      </c>
    </row>
    <row r="190" spans="1:18" x14ac:dyDescent="0.25">
      <c r="A190">
        <v>58253</v>
      </c>
      <c r="B190" t="s">
        <v>12</v>
      </c>
      <c r="C190">
        <v>5</v>
      </c>
      <c r="D190" t="s">
        <v>4278</v>
      </c>
      <c r="E190" t="s">
        <v>34</v>
      </c>
      <c r="F190" t="s">
        <v>34</v>
      </c>
      <c r="G190" t="s">
        <v>34</v>
      </c>
      <c r="H190" t="s">
        <v>275</v>
      </c>
      <c r="I190" t="s">
        <v>15</v>
      </c>
      <c r="J190" s="5">
        <v>71.92</v>
      </c>
      <c r="K190" s="5" t="str">
        <f>_xlfn.IFS(stroke_2[[#This Row],[avg_glucose_level]]&lt;70,"Low",stroke_2[[#This Row],[avg_glucose_level]]&lt;99,"Normal",stroke_2[[#This Row],[avg_glucose_level]]&lt;125,"Prediabetes",stroke_2[[#This Row],[avg_glucose_level]]&lt;199,"Diabetes",stroke_2[[#This Row],[avg_glucose_level]]&gt;199,"Very High")</f>
        <v>Normal</v>
      </c>
      <c r="L190">
        <v>18.2</v>
      </c>
      <c r="M190">
        <v>28.25</v>
      </c>
      <c r="N190">
        <v>18.2</v>
      </c>
      <c r="O190" t="s">
        <v>38</v>
      </c>
      <c r="P190" t="s">
        <v>34</v>
      </c>
      <c r="Q190" s="4" t="s">
        <v>4285</v>
      </c>
      <c r="R190" s="5">
        <f t="shared" ca="1" si="2"/>
        <v>-1.8687707147270482E-2</v>
      </c>
    </row>
    <row r="191" spans="1:18" x14ac:dyDescent="0.25">
      <c r="A191">
        <v>59339</v>
      </c>
      <c r="B191" t="s">
        <v>12</v>
      </c>
      <c r="C191">
        <v>5</v>
      </c>
      <c r="D191" t="s">
        <v>4278</v>
      </c>
      <c r="E191" t="s">
        <v>34</v>
      </c>
      <c r="F191" t="s">
        <v>34</v>
      </c>
      <c r="G191" t="s">
        <v>34</v>
      </c>
      <c r="H191" t="s">
        <v>275</v>
      </c>
      <c r="I191" t="s">
        <v>15</v>
      </c>
      <c r="J191" s="5">
        <v>82.41</v>
      </c>
      <c r="K191" s="5" t="str">
        <f>_xlfn.IFS(stroke_2[[#This Row],[avg_glucose_level]]&lt;70,"Low",stroke_2[[#This Row],[avg_glucose_level]]&lt;99,"Normal",stroke_2[[#This Row],[avg_glucose_level]]&lt;125,"Prediabetes",stroke_2[[#This Row],[avg_glucose_level]]&lt;199,"Diabetes",stroke_2[[#This Row],[avg_glucose_level]]&gt;199,"Very High")</f>
        <v>Normal</v>
      </c>
      <c r="L191">
        <v>18.399999999999999</v>
      </c>
      <c r="M191">
        <v>28.25</v>
      </c>
      <c r="N191">
        <v>18.399999999999999</v>
      </c>
      <c r="O191" t="s">
        <v>38</v>
      </c>
      <c r="P191" t="s">
        <v>34</v>
      </c>
      <c r="Q191" s="4" t="s">
        <v>4285</v>
      </c>
      <c r="R191" s="5">
        <f t="shared" ca="1" si="2"/>
        <v>2.4796631627051251E-2</v>
      </c>
    </row>
    <row r="192" spans="1:18" x14ac:dyDescent="0.25">
      <c r="A192">
        <v>60902</v>
      </c>
      <c r="B192" t="s">
        <v>12</v>
      </c>
      <c r="C192">
        <v>5</v>
      </c>
      <c r="D192" t="s">
        <v>4278</v>
      </c>
      <c r="E192" t="s">
        <v>34</v>
      </c>
      <c r="F192" t="s">
        <v>34</v>
      </c>
      <c r="G192" t="s">
        <v>34</v>
      </c>
      <c r="H192" t="s">
        <v>275</v>
      </c>
      <c r="I192" t="s">
        <v>21</v>
      </c>
      <c r="J192" s="5">
        <v>71.430000000000007</v>
      </c>
      <c r="K192" s="5" t="str">
        <f>_xlfn.IFS(stroke_2[[#This Row],[avg_glucose_level]]&lt;70,"Low",stroke_2[[#This Row],[avg_glucose_level]]&lt;99,"Normal",stroke_2[[#This Row],[avg_glucose_level]]&lt;125,"Prediabetes",stroke_2[[#This Row],[avg_glucose_level]]&lt;199,"Diabetes",stroke_2[[#This Row],[avg_glucose_level]]&gt;199,"Very High")</f>
        <v>Normal</v>
      </c>
      <c r="L192">
        <v>19.3</v>
      </c>
      <c r="M192">
        <v>28.25</v>
      </c>
      <c r="N192">
        <v>19.3</v>
      </c>
      <c r="O192" t="s">
        <v>38</v>
      </c>
      <c r="P192" t="s">
        <v>34</v>
      </c>
      <c r="Q192" s="4" t="s">
        <v>4285</v>
      </c>
      <c r="R192" s="5">
        <f t="shared" ca="1" si="2"/>
        <v>1.6833158359982593E-2</v>
      </c>
    </row>
    <row r="193" spans="1:18" x14ac:dyDescent="0.25">
      <c r="A193">
        <v>60926</v>
      </c>
      <c r="B193" t="s">
        <v>12</v>
      </c>
      <c r="C193">
        <v>5</v>
      </c>
      <c r="D193" t="s">
        <v>4278</v>
      </c>
      <c r="E193" t="s">
        <v>34</v>
      </c>
      <c r="F193" t="s">
        <v>34</v>
      </c>
      <c r="G193" t="s">
        <v>34</v>
      </c>
      <c r="H193" t="s">
        <v>275</v>
      </c>
      <c r="I193" t="s">
        <v>15</v>
      </c>
      <c r="J193" s="5">
        <v>79.89</v>
      </c>
      <c r="K193" s="5" t="str">
        <f>_xlfn.IFS(stroke_2[[#This Row],[avg_glucose_level]]&lt;70,"Low",stroke_2[[#This Row],[avg_glucose_level]]&lt;99,"Normal",stroke_2[[#This Row],[avg_glucose_level]]&lt;125,"Prediabetes",stroke_2[[#This Row],[avg_glucose_level]]&lt;199,"Diabetes",stroke_2[[#This Row],[avg_glucose_level]]&gt;199,"Very High")</f>
        <v>Normal</v>
      </c>
      <c r="L193">
        <v>13.8</v>
      </c>
      <c r="M193">
        <v>28.25</v>
      </c>
      <c r="N193">
        <v>13.8</v>
      </c>
      <c r="O193" t="s">
        <v>38</v>
      </c>
      <c r="P193" t="s">
        <v>34</v>
      </c>
      <c r="Q193" s="4" t="s">
        <v>4285</v>
      </c>
      <c r="R193" s="5">
        <f t="shared" ca="1" si="2"/>
        <v>-1.2318853174646299E-2</v>
      </c>
    </row>
    <row r="194" spans="1:18" x14ac:dyDescent="0.25">
      <c r="A194">
        <v>62425</v>
      </c>
      <c r="B194" t="s">
        <v>19</v>
      </c>
      <c r="C194">
        <v>5</v>
      </c>
      <c r="D194" t="s">
        <v>4278</v>
      </c>
      <c r="E194" t="s">
        <v>34</v>
      </c>
      <c r="F194" t="s">
        <v>34</v>
      </c>
      <c r="G194" t="s">
        <v>34</v>
      </c>
      <c r="H194" t="s">
        <v>275</v>
      </c>
      <c r="I194" t="s">
        <v>15</v>
      </c>
      <c r="J194" s="5">
        <v>61.98</v>
      </c>
      <c r="K194" s="5" t="str">
        <f>_xlfn.IFS(stroke_2[[#This Row],[avg_glucose_level]]&lt;70,"Low",stroke_2[[#This Row],[avg_glucose_level]]&lt;99,"Normal",stroke_2[[#This Row],[avg_glucose_level]]&lt;125,"Prediabetes",stroke_2[[#This Row],[avg_glucose_level]]&lt;199,"Diabetes",stroke_2[[#This Row],[avg_glucose_level]]&gt;199,"Very High")</f>
        <v>Low</v>
      </c>
      <c r="L194">
        <v>16.8</v>
      </c>
      <c r="M194">
        <v>28.25</v>
      </c>
      <c r="N194">
        <v>16.8</v>
      </c>
      <c r="O194" t="s">
        <v>38</v>
      </c>
      <c r="P194" t="s">
        <v>34</v>
      </c>
      <c r="Q194" s="4" t="s">
        <v>4285</v>
      </c>
      <c r="R194" s="5">
        <f t="shared" ref="R194:R257" ca="1" si="3">Q194 + (RAND()-0.5)/20</f>
        <v>1.3232068463236796E-2</v>
      </c>
    </row>
    <row r="195" spans="1:18" x14ac:dyDescent="0.25">
      <c r="A195">
        <v>63026</v>
      </c>
      <c r="B195" t="s">
        <v>12</v>
      </c>
      <c r="C195">
        <v>5</v>
      </c>
      <c r="D195" t="s">
        <v>4278</v>
      </c>
      <c r="E195" t="s">
        <v>34</v>
      </c>
      <c r="F195" t="s">
        <v>34</v>
      </c>
      <c r="G195" t="s">
        <v>34</v>
      </c>
      <c r="H195" t="s">
        <v>275</v>
      </c>
      <c r="I195" t="s">
        <v>21</v>
      </c>
      <c r="J195" s="5">
        <v>79.33</v>
      </c>
      <c r="K195" s="5" t="str">
        <f>_xlfn.IFS(stroke_2[[#This Row],[avg_glucose_level]]&lt;70,"Low",stroke_2[[#This Row],[avg_glucose_level]]&lt;99,"Normal",stroke_2[[#This Row],[avg_glucose_level]]&lt;125,"Prediabetes",stroke_2[[#This Row],[avg_glucose_level]]&lt;199,"Diabetes",stroke_2[[#This Row],[avg_glucose_level]]&gt;199,"Very High")</f>
        <v>Normal</v>
      </c>
      <c r="L195">
        <v>15</v>
      </c>
      <c r="M195">
        <v>28.25</v>
      </c>
      <c r="N195">
        <v>15</v>
      </c>
      <c r="O195" t="s">
        <v>38</v>
      </c>
      <c r="P195" t="s">
        <v>34</v>
      </c>
      <c r="Q195" s="4" t="s">
        <v>4285</v>
      </c>
      <c r="R195" s="5">
        <f t="shared" ca="1" si="3"/>
        <v>-2.3536228184536313E-2</v>
      </c>
    </row>
    <row r="196" spans="1:18" x14ac:dyDescent="0.25">
      <c r="A196">
        <v>65357</v>
      </c>
      <c r="B196" t="s">
        <v>19</v>
      </c>
      <c r="C196">
        <v>5</v>
      </c>
      <c r="D196" t="s">
        <v>4278</v>
      </c>
      <c r="E196" t="s">
        <v>34</v>
      </c>
      <c r="F196" t="s">
        <v>34</v>
      </c>
      <c r="G196" t="s">
        <v>34</v>
      </c>
      <c r="H196" t="s">
        <v>275</v>
      </c>
      <c r="I196" t="s">
        <v>21</v>
      </c>
      <c r="J196" s="5">
        <v>84.59</v>
      </c>
      <c r="K196" s="5" t="str">
        <f>_xlfn.IFS(stroke_2[[#This Row],[avg_glucose_level]]&lt;70,"Low",stroke_2[[#This Row],[avg_glucose_level]]&lt;99,"Normal",stroke_2[[#This Row],[avg_glucose_level]]&lt;125,"Prediabetes",stroke_2[[#This Row],[avg_glucose_level]]&lt;199,"Diabetes",stroke_2[[#This Row],[avg_glucose_level]]&gt;199,"Very High")</f>
        <v>Normal</v>
      </c>
      <c r="L196">
        <v>17.7</v>
      </c>
      <c r="M196">
        <v>28.25</v>
      </c>
      <c r="N196">
        <v>17.7</v>
      </c>
      <c r="O196" t="s">
        <v>38</v>
      </c>
      <c r="P196" t="s">
        <v>34</v>
      </c>
      <c r="Q196" s="4" t="s">
        <v>4285</v>
      </c>
      <c r="R196" s="5">
        <f t="shared" ca="1" si="3"/>
        <v>-7.2897266801743464E-3</v>
      </c>
    </row>
    <row r="197" spans="1:18" x14ac:dyDescent="0.25">
      <c r="A197">
        <v>65970</v>
      </c>
      <c r="B197" t="s">
        <v>19</v>
      </c>
      <c r="C197">
        <v>5</v>
      </c>
      <c r="D197" t="s">
        <v>4278</v>
      </c>
      <c r="E197" t="s">
        <v>34</v>
      </c>
      <c r="F197" t="s">
        <v>34</v>
      </c>
      <c r="G197" t="s">
        <v>34</v>
      </c>
      <c r="H197" t="s">
        <v>275</v>
      </c>
      <c r="I197" t="s">
        <v>21</v>
      </c>
      <c r="J197" s="5">
        <v>77.83</v>
      </c>
      <c r="K197" s="5" t="str">
        <f>_xlfn.IFS(stroke_2[[#This Row],[avg_glucose_level]]&lt;70,"Low",stroke_2[[#This Row],[avg_glucose_level]]&lt;99,"Normal",stroke_2[[#This Row],[avg_glucose_level]]&lt;125,"Prediabetes",stroke_2[[#This Row],[avg_glucose_level]]&lt;199,"Diabetes",stroke_2[[#This Row],[avg_glucose_level]]&gt;199,"Very High")</f>
        <v>Normal</v>
      </c>
      <c r="L197">
        <v>15.6</v>
      </c>
      <c r="M197">
        <v>28.25</v>
      </c>
      <c r="N197">
        <v>15.6</v>
      </c>
      <c r="O197" t="s">
        <v>38</v>
      </c>
      <c r="P197" t="s">
        <v>34</v>
      </c>
      <c r="Q197" s="4" t="s">
        <v>4285</v>
      </c>
      <c r="R197" s="5">
        <f t="shared" ca="1" si="3"/>
        <v>-2.0465100159061502E-3</v>
      </c>
    </row>
    <row r="198" spans="1:18" x14ac:dyDescent="0.25">
      <c r="A198">
        <v>65998</v>
      </c>
      <c r="B198" t="s">
        <v>12</v>
      </c>
      <c r="C198">
        <v>5</v>
      </c>
      <c r="D198" t="s">
        <v>4278</v>
      </c>
      <c r="E198" t="s">
        <v>34</v>
      </c>
      <c r="F198" t="s">
        <v>34</v>
      </c>
      <c r="G198" t="s">
        <v>34</v>
      </c>
      <c r="H198" t="s">
        <v>275</v>
      </c>
      <c r="I198" t="s">
        <v>21</v>
      </c>
      <c r="J198" s="5">
        <v>101.31</v>
      </c>
      <c r="K198" s="5" t="str">
        <f>_xlfn.IFS(stroke_2[[#This Row],[avg_glucose_level]]&lt;70,"Low",stroke_2[[#This Row],[avg_glucose_level]]&lt;99,"Normal",stroke_2[[#This Row],[avg_glucose_level]]&lt;125,"Prediabetes",stroke_2[[#This Row],[avg_glucose_level]]&lt;199,"Diabetes",stroke_2[[#This Row],[avg_glucose_level]]&gt;199,"Very High")</f>
        <v>Prediabetes</v>
      </c>
      <c r="L198">
        <v>20</v>
      </c>
      <c r="M198">
        <v>28.25</v>
      </c>
      <c r="N198">
        <v>20</v>
      </c>
      <c r="O198" t="s">
        <v>38</v>
      </c>
      <c r="P198" t="s">
        <v>34</v>
      </c>
      <c r="Q198" s="4" t="s">
        <v>4285</v>
      </c>
      <c r="R198" s="5">
        <f t="shared" ca="1" si="3"/>
        <v>9.7884222256928947E-3</v>
      </c>
    </row>
    <row r="199" spans="1:18" x14ac:dyDescent="0.25">
      <c r="A199">
        <v>66370</v>
      </c>
      <c r="B199" t="s">
        <v>19</v>
      </c>
      <c r="C199">
        <v>5</v>
      </c>
      <c r="D199" t="s">
        <v>4278</v>
      </c>
      <c r="E199" t="s">
        <v>34</v>
      </c>
      <c r="F199" t="s">
        <v>34</v>
      </c>
      <c r="G199" t="s">
        <v>34</v>
      </c>
      <c r="H199" t="s">
        <v>275</v>
      </c>
      <c r="I199" t="s">
        <v>21</v>
      </c>
      <c r="J199" s="5">
        <v>59.78</v>
      </c>
      <c r="K199" s="5" t="str">
        <f>_xlfn.IFS(stroke_2[[#This Row],[avg_glucose_level]]&lt;70,"Low",stroke_2[[#This Row],[avg_glucose_level]]&lt;99,"Normal",stroke_2[[#This Row],[avg_glucose_level]]&lt;125,"Prediabetes",stroke_2[[#This Row],[avg_glucose_level]]&lt;199,"Diabetes",stroke_2[[#This Row],[avg_glucose_level]]&gt;199,"Very High")</f>
        <v>Low</v>
      </c>
      <c r="L199">
        <v>15.9</v>
      </c>
      <c r="M199">
        <v>28.25</v>
      </c>
      <c r="N199">
        <v>15.9</v>
      </c>
      <c r="O199" t="s">
        <v>38</v>
      </c>
      <c r="P199" t="s">
        <v>34</v>
      </c>
      <c r="Q199" s="4" t="s">
        <v>4285</v>
      </c>
      <c r="R199" s="5">
        <f t="shared" ca="1" si="3"/>
        <v>-1.0757935082671833E-2</v>
      </c>
    </row>
    <row r="200" spans="1:18" x14ac:dyDescent="0.25">
      <c r="A200">
        <v>67654</v>
      </c>
      <c r="B200" t="s">
        <v>19</v>
      </c>
      <c r="C200">
        <v>5</v>
      </c>
      <c r="D200" t="s">
        <v>4278</v>
      </c>
      <c r="E200" t="s">
        <v>34</v>
      </c>
      <c r="F200" t="s">
        <v>34</v>
      </c>
      <c r="G200" t="s">
        <v>34</v>
      </c>
      <c r="H200" t="s">
        <v>275</v>
      </c>
      <c r="I200" t="s">
        <v>21</v>
      </c>
      <c r="J200" s="5">
        <v>57.8</v>
      </c>
      <c r="K200" s="5" t="str">
        <f>_xlfn.IFS(stroke_2[[#This Row],[avg_glucose_level]]&lt;70,"Low",stroke_2[[#This Row],[avg_glucose_level]]&lt;99,"Normal",stroke_2[[#This Row],[avg_glucose_level]]&lt;125,"Prediabetes",stroke_2[[#This Row],[avg_glucose_level]]&lt;199,"Diabetes",stroke_2[[#This Row],[avg_glucose_level]]&gt;199,"Very High")</f>
        <v>Low</v>
      </c>
      <c r="L200">
        <v>17.600000000000001</v>
      </c>
      <c r="M200">
        <v>28.25</v>
      </c>
      <c r="N200">
        <v>17.600000000000001</v>
      </c>
      <c r="O200" t="s">
        <v>38</v>
      </c>
      <c r="P200" t="s">
        <v>34</v>
      </c>
      <c r="Q200" s="4" t="s">
        <v>4285</v>
      </c>
      <c r="R200" s="5">
        <f t="shared" ca="1" si="3"/>
        <v>1.3382868023572452E-2</v>
      </c>
    </row>
    <row r="201" spans="1:18" x14ac:dyDescent="0.25">
      <c r="A201">
        <v>67880</v>
      </c>
      <c r="B201" t="s">
        <v>12</v>
      </c>
      <c r="C201">
        <v>5</v>
      </c>
      <c r="D201" t="s">
        <v>4278</v>
      </c>
      <c r="E201" t="s">
        <v>34</v>
      </c>
      <c r="F201" t="s">
        <v>34</v>
      </c>
      <c r="G201" t="s">
        <v>34</v>
      </c>
      <c r="H201" t="s">
        <v>275</v>
      </c>
      <c r="I201" t="s">
        <v>15</v>
      </c>
      <c r="J201" s="5">
        <v>148.52000000000001</v>
      </c>
      <c r="K201" s="5" t="str">
        <f>_xlfn.IFS(stroke_2[[#This Row],[avg_glucose_level]]&lt;70,"Low",stroke_2[[#This Row],[avg_glucose_level]]&lt;99,"Normal",stroke_2[[#This Row],[avg_glucose_level]]&lt;125,"Prediabetes",stroke_2[[#This Row],[avg_glucose_level]]&lt;199,"Diabetes",stroke_2[[#This Row],[avg_glucose_level]]&gt;199,"Very High")</f>
        <v>Diabetes</v>
      </c>
      <c r="L201">
        <v>20.6</v>
      </c>
      <c r="M201">
        <v>28.25</v>
      </c>
      <c r="N201">
        <v>20.6</v>
      </c>
      <c r="O201" t="s">
        <v>38</v>
      </c>
      <c r="P201" t="s">
        <v>34</v>
      </c>
      <c r="Q201" s="4" t="s">
        <v>4285</v>
      </c>
      <c r="R201" s="5">
        <f t="shared" ca="1" si="3"/>
        <v>-1.8288400444083096E-2</v>
      </c>
    </row>
    <row r="202" spans="1:18" x14ac:dyDescent="0.25">
      <c r="A202">
        <v>67921</v>
      </c>
      <c r="B202" t="s">
        <v>19</v>
      </c>
      <c r="C202">
        <v>5</v>
      </c>
      <c r="D202" t="s">
        <v>4278</v>
      </c>
      <c r="E202" t="s">
        <v>34</v>
      </c>
      <c r="F202" t="s">
        <v>34</v>
      </c>
      <c r="G202" t="s">
        <v>34</v>
      </c>
      <c r="H202" t="s">
        <v>275</v>
      </c>
      <c r="I202" t="s">
        <v>15</v>
      </c>
      <c r="J202" s="5">
        <v>55.35</v>
      </c>
      <c r="K202" s="5" t="str">
        <f>_xlfn.IFS(stroke_2[[#This Row],[avg_glucose_level]]&lt;70,"Low",stroke_2[[#This Row],[avg_glucose_level]]&lt;99,"Normal",stroke_2[[#This Row],[avg_glucose_level]]&lt;125,"Prediabetes",stroke_2[[#This Row],[avg_glucose_level]]&lt;199,"Diabetes",stroke_2[[#This Row],[avg_glucose_level]]&gt;199,"Very High")</f>
        <v>Low</v>
      </c>
      <c r="L202">
        <v>22.7</v>
      </c>
      <c r="M202">
        <v>28.25</v>
      </c>
      <c r="N202">
        <v>22.7</v>
      </c>
      <c r="O202" t="s">
        <v>38</v>
      </c>
      <c r="P202" t="s">
        <v>34</v>
      </c>
      <c r="Q202" s="4" t="s">
        <v>4285</v>
      </c>
      <c r="R202" s="5">
        <f t="shared" ca="1" si="3"/>
        <v>-2.0669415171519212E-2</v>
      </c>
    </row>
    <row r="203" spans="1:18" x14ac:dyDescent="0.25">
      <c r="A203">
        <v>70537</v>
      </c>
      <c r="B203" t="s">
        <v>12</v>
      </c>
      <c r="C203">
        <v>5</v>
      </c>
      <c r="D203" t="s">
        <v>4278</v>
      </c>
      <c r="E203" t="s">
        <v>34</v>
      </c>
      <c r="F203" t="s">
        <v>34</v>
      </c>
      <c r="G203" t="s">
        <v>34</v>
      </c>
      <c r="H203" t="s">
        <v>275</v>
      </c>
      <c r="I203" t="s">
        <v>21</v>
      </c>
      <c r="J203" s="5">
        <v>74.790000000000006</v>
      </c>
      <c r="K203" s="5" t="str">
        <f>_xlfn.IFS(stroke_2[[#This Row],[avg_glucose_level]]&lt;70,"Low",stroke_2[[#This Row],[avg_glucose_level]]&lt;99,"Normal",stroke_2[[#This Row],[avg_glucose_level]]&lt;125,"Prediabetes",stroke_2[[#This Row],[avg_glucose_level]]&lt;199,"Diabetes",stroke_2[[#This Row],[avg_glucose_level]]&gt;199,"Very High")</f>
        <v>Normal</v>
      </c>
      <c r="L203">
        <v>19.399999999999999</v>
      </c>
      <c r="M203">
        <v>28.25</v>
      </c>
      <c r="N203">
        <v>19.399999999999999</v>
      </c>
      <c r="O203" t="s">
        <v>38</v>
      </c>
      <c r="P203" t="s">
        <v>34</v>
      </c>
      <c r="Q203" s="4" t="s">
        <v>4285</v>
      </c>
      <c r="R203" s="5">
        <f t="shared" ca="1" si="3"/>
        <v>8.0342234613889167E-3</v>
      </c>
    </row>
    <row r="204" spans="1:18" x14ac:dyDescent="0.25">
      <c r="A204">
        <v>71304</v>
      </c>
      <c r="B204" t="s">
        <v>12</v>
      </c>
      <c r="C204">
        <v>5</v>
      </c>
      <c r="D204" t="s">
        <v>4278</v>
      </c>
      <c r="E204" t="s">
        <v>34</v>
      </c>
      <c r="F204" t="s">
        <v>34</v>
      </c>
      <c r="G204" t="s">
        <v>34</v>
      </c>
      <c r="H204" t="s">
        <v>275</v>
      </c>
      <c r="I204" t="s">
        <v>15</v>
      </c>
      <c r="J204" s="5">
        <v>101.83</v>
      </c>
      <c r="K204" s="5" t="str">
        <f>_xlfn.IFS(stroke_2[[#This Row],[avg_glucose_level]]&lt;70,"Low",stroke_2[[#This Row],[avg_glucose_level]]&lt;99,"Normal",stroke_2[[#This Row],[avg_glucose_level]]&lt;125,"Prediabetes",stroke_2[[#This Row],[avg_glucose_level]]&lt;199,"Diabetes",stroke_2[[#This Row],[avg_glucose_level]]&gt;199,"Very High")</f>
        <v>Prediabetes</v>
      </c>
      <c r="L204">
        <v>22.7</v>
      </c>
      <c r="M204">
        <v>28.25</v>
      </c>
      <c r="N204">
        <v>22.7</v>
      </c>
      <c r="O204" t="s">
        <v>38</v>
      </c>
      <c r="P204" t="s">
        <v>34</v>
      </c>
      <c r="Q204" s="4" t="s">
        <v>4285</v>
      </c>
      <c r="R204" s="5">
        <f t="shared" ca="1" si="3"/>
        <v>-1.6846823786810676E-2</v>
      </c>
    </row>
    <row r="205" spans="1:18" x14ac:dyDescent="0.25">
      <c r="A205">
        <v>71590</v>
      </c>
      <c r="B205" t="s">
        <v>19</v>
      </c>
      <c r="C205">
        <v>5</v>
      </c>
      <c r="D205" t="s">
        <v>4278</v>
      </c>
      <c r="E205" t="s">
        <v>34</v>
      </c>
      <c r="F205" t="s">
        <v>34</v>
      </c>
      <c r="G205" t="s">
        <v>34</v>
      </c>
      <c r="H205" t="s">
        <v>275</v>
      </c>
      <c r="I205" t="s">
        <v>21</v>
      </c>
      <c r="J205" s="5">
        <v>102.04</v>
      </c>
      <c r="K205" s="5" t="str">
        <f>_xlfn.IFS(stroke_2[[#This Row],[avg_glucose_level]]&lt;70,"Low",stroke_2[[#This Row],[avg_glucose_level]]&lt;99,"Normal",stroke_2[[#This Row],[avg_glucose_level]]&lt;125,"Prediabetes",stroke_2[[#This Row],[avg_glucose_level]]&lt;199,"Diabetes",stroke_2[[#This Row],[avg_glucose_level]]&gt;199,"Very High")</f>
        <v>Prediabetes</v>
      </c>
      <c r="L205">
        <v>18.5</v>
      </c>
      <c r="M205">
        <v>28.25</v>
      </c>
      <c r="N205">
        <v>18.5</v>
      </c>
      <c r="O205" t="s">
        <v>38</v>
      </c>
      <c r="P205" t="s">
        <v>34</v>
      </c>
      <c r="Q205" s="4" t="s">
        <v>4285</v>
      </c>
      <c r="R205" s="5">
        <f t="shared" ca="1" si="3"/>
        <v>1.2355280256147844E-2</v>
      </c>
    </row>
    <row r="206" spans="1:18" x14ac:dyDescent="0.25">
      <c r="A206">
        <v>72497</v>
      </c>
      <c r="B206" t="s">
        <v>19</v>
      </c>
      <c r="C206">
        <v>5</v>
      </c>
      <c r="D206" t="s">
        <v>4278</v>
      </c>
      <c r="E206" t="s">
        <v>34</v>
      </c>
      <c r="F206" t="s">
        <v>34</v>
      </c>
      <c r="G206" t="s">
        <v>34</v>
      </c>
      <c r="H206" t="s">
        <v>275</v>
      </c>
      <c r="I206" t="s">
        <v>21</v>
      </c>
      <c r="J206" s="5">
        <v>111.92</v>
      </c>
      <c r="K206" s="5" t="str">
        <f>_xlfn.IFS(stroke_2[[#This Row],[avg_glucose_level]]&lt;70,"Low",stroke_2[[#This Row],[avg_glucose_level]]&lt;99,"Normal",stroke_2[[#This Row],[avg_glucose_level]]&lt;125,"Prediabetes",stroke_2[[#This Row],[avg_glucose_level]]&lt;199,"Diabetes",stroke_2[[#This Row],[avg_glucose_level]]&gt;199,"Very High")</f>
        <v>Prediabetes</v>
      </c>
      <c r="L206">
        <v>23.6</v>
      </c>
      <c r="M206">
        <v>28.25</v>
      </c>
      <c r="N206">
        <v>23.6</v>
      </c>
      <c r="O206" t="s">
        <v>38</v>
      </c>
      <c r="P206" t="s">
        <v>34</v>
      </c>
      <c r="Q206" s="4" t="s">
        <v>4285</v>
      </c>
      <c r="R206" s="5">
        <f t="shared" ca="1" si="3"/>
        <v>-2.2561496292250295E-3</v>
      </c>
    </row>
    <row r="207" spans="1:18" x14ac:dyDescent="0.25">
      <c r="A207">
        <v>6171</v>
      </c>
      <c r="B207" t="s">
        <v>12</v>
      </c>
      <c r="C207">
        <v>6</v>
      </c>
      <c r="D207" t="s">
        <v>4278</v>
      </c>
      <c r="E207" t="s">
        <v>34</v>
      </c>
      <c r="F207" t="s">
        <v>34</v>
      </c>
      <c r="G207" t="s">
        <v>34</v>
      </c>
      <c r="H207" t="s">
        <v>275</v>
      </c>
      <c r="I207" t="s">
        <v>15</v>
      </c>
      <c r="J207" s="5">
        <v>90.6</v>
      </c>
      <c r="K207" s="5" t="str">
        <f>_xlfn.IFS(stroke_2[[#This Row],[avg_glucose_level]]&lt;70,"Low",stroke_2[[#This Row],[avg_glucose_level]]&lt;99,"Normal",stroke_2[[#This Row],[avg_glucose_level]]&lt;125,"Prediabetes",stroke_2[[#This Row],[avg_glucose_level]]&lt;199,"Diabetes",stroke_2[[#This Row],[avg_glucose_level]]&gt;199,"Very High")</f>
        <v>Normal</v>
      </c>
      <c r="L207">
        <v>16.600000000000001</v>
      </c>
      <c r="M207">
        <v>28.25</v>
      </c>
      <c r="N207">
        <v>16.600000000000001</v>
      </c>
      <c r="O207" t="s">
        <v>38</v>
      </c>
      <c r="P207" t="s">
        <v>34</v>
      </c>
      <c r="Q207" s="4" t="s">
        <v>4285</v>
      </c>
      <c r="R207" s="5">
        <f t="shared" ca="1" si="3"/>
        <v>6.6963152500116863E-3</v>
      </c>
    </row>
    <row r="208" spans="1:18" x14ac:dyDescent="0.25">
      <c r="A208">
        <v>6355</v>
      </c>
      <c r="B208" t="s">
        <v>19</v>
      </c>
      <c r="C208">
        <v>6</v>
      </c>
      <c r="D208" t="s">
        <v>4278</v>
      </c>
      <c r="E208" t="s">
        <v>34</v>
      </c>
      <c r="F208" t="s">
        <v>34</v>
      </c>
      <c r="G208" t="s">
        <v>34</v>
      </c>
      <c r="H208" t="s">
        <v>275</v>
      </c>
      <c r="I208" t="s">
        <v>21</v>
      </c>
      <c r="J208" s="5">
        <v>72.069999999999993</v>
      </c>
      <c r="K208" s="5" t="str">
        <f>_xlfn.IFS(stroke_2[[#This Row],[avg_glucose_level]]&lt;70,"Low",stroke_2[[#This Row],[avg_glucose_level]]&lt;99,"Normal",stroke_2[[#This Row],[avg_glucose_level]]&lt;125,"Prediabetes",stroke_2[[#This Row],[avg_glucose_level]]&lt;199,"Diabetes",stroke_2[[#This Row],[avg_glucose_level]]&gt;199,"Very High")</f>
        <v>Normal</v>
      </c>
      <c r="L208">
        <v>19.5</v>
      </c>
      <c r="M208">
        <v>28.25</v>
      </c>
      <c r="N208">
        <v>19.5</v>
      </c>
      <c r="O208" t="s">
        <v>38</v>
      </c>
      <c r="P208" t="s">
        <v>34</v>
      </c>
      <c r="Q208" s="4" t="s">
        <v>4285</v>
      </c>
      <c r="R208" s="5">
        <f t="shared" ca="1" si="3"/>
        <v>8.9747983772001105E-4</v>
      </c>
    </row>
    <row r="209" spans="1:18" x14ac:dyDescent="0.25">
      <c r="A209">
        <v>9612</v>
      </c>
      <c r="B209" t="s">
        <v>12</v>
      </c>
      <c r="C209">
        <v>6</v>
      </c>
      <c r="D209" t="s">
        <v>4278</v>
      </c>
      <c r="E209" t="s">
        <v>34</v>
      </c>
      <c r="F209" t="s">
        <v>34</v>
      </c>
      <c r="G209" t="s">
        <v>34</v>
      </c>
      <c r="H209" t="s">
        <v>275</v>
      </c>
      <c r="I209" t="s">
        <v>15</v>
      </c>
      <c r="J209" s="5">
        <v>70.78</v>
      </c>
      <c r="K209" s="5" t="str">
        <f>_xlfn.IFS(stroke_2[[#This Row],[avg_glucose_level]]&lt;70,"Low",stroke_2[[#This Row],[avg_glucose_level]]&lt;99,"Normal",stroke_2[[#This Row],[avg_glucose_level]]&lt;125,"Prediabetes",stroke_2[[#This Row],[avg_glucose_level]]&lt;199,"Diabetes",stroke_2[[#This Row],[avg_glucose_level]]&gt;199,"Very High")</f>
        <v>Normal</v>
      </c>
      <c r="L209">
        <v>20.3</v>
      </c>
      <c r="M209">
        <v>28.25</v>
      </c>
      <c r="N209">
        <v>20.3</v>
      </c>
      <c r="O209" t="s">
        <v>38</v>
      </c>
      <c r="P209" t="s">
        <v>34</v>
      </c>
      <c r="Q209" s="4" t="s">
        <v>4285</v>
      </c>
      <c r="R209" s="5">
        <f t="shared" ca="1" si="3"/>
        <v>1.2920719965761268E-2</v>
      </c>
    </row>
    <row r="210" spans="1:18" x14ac:dyDescent="0.25">
      <c r="A210">
        <v>9948</v>
      </c>
      <c r="B210" t="s">
        <v>12</v>
      </c>
      <c r="C210">
        <v>6</v>
      </c>
      <c r="D210" t="s">
        <v>4278</v>
      </c>
      <c r="E210" t="s">
        <v>34</v>
      </c>
      <c r="F210" t="s">
        <v>34</v>
      </c>
      <c r="G210" t="s">
        <v>34</v>
      </c>
      <c r="H210" t="s">
        <v>275</v>
      </c>
      <c r="I210" t="s">
        <v>15</v>
      </c>
      <c r="J210" s="5">
        <v>83.16</v>
      </c>
      <c r="K210" s="5" t="str">
        <f>_xlfn.IFS(stroke_2[[#This Row],[avg_glucose_level]]&lt;70,"Low",stroke_2[[#This Row],[avg_glucose_level]]&lt;99,"Normal",stroke_2[[#This Row],[avg_glucose_level]]&lt;125,"Prediabetes",stroke_2[[#This Row],[avg_glucose_level]]&lt;199,"Diabetes",stroke_2[[#This Row],[avg_glucose_level]]&gt;199,"Very High")</f>
        <v>Normal</v>
      </c>
      <c r="L210">
        <v>15.1</v>
      </c>
      <c r="M210">
        <v>28.25</v>
      </c>
      <c r="N210">
        <v>15.1</v>
      </c>
      <c r="O210" t="s">
        <v>38</v>
      </c>
      <c r="P210" t="s">
        <v>34</v>
      </c>
      <c r="Q210" s="4" t="s">
        <v>4285</v>
      </c>
      <c r="R210" s="5">
        <f t="shared" ca="1" si="3"/>
        <v>-1.5556305297388906E-2</v>
      </c>
    </row>
    <row r="211" spans="1:18" x14ac:dyDescent="0.25">
      <c r="A211">
        <v>12436</v>
      </c>
      <c r="B211" t="s">
        <v>12</v>
      </c>
      <c r="C211">
        <v>6</v>
      </c>
      <c r="D211" t="s">
        <v>4278</v>
      </c>
      <c r="E211" t="s">
        <v>34</v>
      </c>
      <c r="F211" t="s">
        <v>34</v>
      </c>
      <c r="G211" t="s">
        <v>34</v>
      </c>
      <c r="H211" t="s">
        <v>275</v>
      </c>
      <c r="I211" t="s">
        <v>15</v>
      </c>
      <c r="J211" s="5">
        <v>97.46</v>
      </c>
      <c r="K211" s="5" t="str">
        <f>_xlfn.IFS(stroke_2[[#This Row],[avg_glucose_level]]&lt;70,"Low",stroke_2[[#This Row],[avg_glucose_level]]&lt;99,"Normal",stroke_2[[#This Row],[avg_glucose_level]]&lt;125,"Prediabetes",stroke_2[[#This Row],[avg_glucose_level]]&lt;199,"Diabetes",stroke_2[[#This Row],[avg_glucose_level]]&gt;199,"Very High")</f>
        <v>Normal</v>
      </c>
      <c r="L211">
        <v>21.3</v>
      </c>
      <c r="M211">
        <v>28.25</v>
      </c>
      <c r="N211">
        <v>21.3</v>
      </c>
      <c r="O211" t="s">
        <v>38</v>
      </c>
      <c r="P211" t="s">
        <v>34</v>
      </c>
      <c r="Q211" s="4" t="s">
        <v>4285</v>
      </c>
      <c r="R211" s="5">
        <f t="shared" ca="1" si="3"/>
        <v>2.3877328328299752E-2</v>
      </c>
    </row>
    <row r="212" spans="1:18" x14ac:dyDescent="0.25">
      <c r="A212">
        <v>13622</v>
      </c>
      <c r="B212" t="s">
        <v>12</v>
      </c>
      <c r="C212">
        <v>6</v>
      </c>
      <c r="D212" t="s">
        <v>4278</v>
      </c>
      <c r="E212" t="s">
        <v>34</v>
      </c>
      <c r="F212" t="s">
        <v>34</v>
      </c>
      <c r="G212" t="s">
        <v>34</v>
      </c>
      <c r="H212" t="s">
        <v>275</v>
      </c>
      <c r="I212" t="s">
        <v>21</v>
      </c>
      <c r="J212" s="5">
        <v>92.98</v>
      </c>
      <c r="K212" s="5" t="str">
        <f>_xlfn.IFS(stroke_2[[#This Row],[avg_glucose_level]]&lt;70,"Low",stroke_2[[#This Row],[avg_glucose_level]]&lt;99,"Normal",stroke_2[[#This Row],[avg_glucose_level]]&lt;125,"Prediabetes",stroke_2[[#This Row],[avg_glucose_level]]&lt;199,"Diabetes",stroke_2[[#This Row],[avg_glucose_level]]&gt;199,"Very High")</f>
        <v>Normal</v>
      </c>
      <c r="L212">
        <v>18.899999999999999</v>
      </c>
      <c r="M212">
        <v>28.25</v>
      </c>
      <c r="N212">
        <v>18.899999999999999</v>
      </c>
      <c r="O212" t="s">
        <v>38</v>
      </c>
      <c r="P212" t="s">
        <v>34</v>
      </c>
      <c r="Q212" s="4" t="s">
        <v>4285</v>
      </c>
      <c r="R212" s="5">
        <f t="shared" ca="1" si="3"/>
        <v>-1.2180114660619522E-3</v>
      </c>
    </row>
    <row r="213" spans="1:18" x14ac:dyDescent="0.25">
      <c r="A213">
        <v>24428</v>
      </c>
      <c r="B213" t="s">
        <v>12</v>
      </c>
      <c r="C213">
        <v>6</v>
      </c>
      <c r="D213" t="s">
        <v>4278</v>
      </c>
      <c r="E213" t="s">
        <v>34</v>
      </c>
      <c r="F213" t="s">
        <v>34</v>
      </c>
      <c r="G213" t="s">
        <v>34</v>
      </c>
      <c r="H213" t="s">
        <v>275</v>
      </c>
      <c r="I213" t="s">
        <v>21</v>
      </c>
      <c r="J213" s="5">
        <v>131.43</v>
      </c>
      <c r="K213" s="5" t="str">
        <f>_xlfn.IFS(stroke_2[[#This Row],[avg_glucose_level]]&lt;70,"Low",stroke_2[[#This Row],[avg_glucose_level]]&lt;99,"Normal",stroke_2[[#This Row],[avg_glucose_level]]&lt;125,"Prediabetes",stroke_2[[#This Row],[avg_glucose_level]]&lt;199,"Diabetes",stroke_2[[#This Row],[avg_glucose_level]]&gt;199,"Very High")</f>
        <v>Diabetes</v>
      </c>
      <c r="L213">
        <v>17.7</v>
      </c>
      <c r="M213">
        <v>28.25</v>
      </c>
      <c r="N213">
        <v>17.7</v>
      </c>
      <c r="O213" t="s">
        <v>38</v>
      </c>
      <c r="P213" t="s">
        <v>34</v>
      </c>
      <c r="Q213" s="4" t="s">
        <v>4285</v>
      </c>
      <c r="R213" s="5">
        <f t="shared" ca="1" si="3"/>
        <v>1.8221497882527405E-2</v>
      </c>
    </row>
    <row r="214" spans="1:18" x14ac:dyDescent="0.25">
      <c r="A214">
        <v>26242</v>
      </c>
      <c r="B214" t="s">
        <v>12</v>
      </c>
      <c r="C214">
        <v>6</v>
      </c>
      <c r="D214" t="s">
        <v>4278</v>
      </c>
      <c r="E214" t="s">
        <v>34</v>
      </c>
      <c r="F214" t="s">
        <v>34</v>
      </c>
      <c r="G214" t="s">
        <v>34</v>
      </c>
      <c r="H214" t="s">
        <v>275</v>
      </c>
      <c r="I214" t="s">
        <v>15</v>
      </c>
      <c r="J214" s="5">
        <v>83.28</v>
      </c>
      <c r="K214" s="5" t="str">
        <f>_xlfn.IFS(stroke_2[[#This Row],[avg_glucose_level]]&lt;70,"Low",stroke_2[[#This Row],[avg_glucose_level]]&lt;99,"Normal",stroke_2[[#This Row],[avg_glucose_level]]&lt;125,"Prediabetes",stroke_2[[#This Row],[avg_glucose_level]]&lt;199,"Diabetes",stroke_2[[#This Row],[avg_glucose_level]]&gt;199,"Very High")</f>
        <v>Normal</v>
      </c>
      <c r="L214">
        <v>20</v>
      </c>
      <c r="M214">
        <v>28.25</v>
      </c>
      <c r="N214">
        <v>20</v>
      </c>
      <c r="O214" t="s">
        <v>38</v>
      </c>
      <c r="P214" t="s">
        <v>34</v>
      </c>
      <c r="Q214" s="4" t="s">
        <v>4285</v>
      </c>
      <c r="R214" s="5">
        <f t="shared" ca="1" si="3"/>
        <v>4.658360147767754E-3</v>
      </c>
    </row>
    <row r="215" spans="1:18" x14ac:dyDescent="0.25">
      <c r="A215">
        <v>31473</v>
      </c>
      <c r="B215" t="s">
        <v>12</v>
      </c>
      <c r="C215">
        <v>6</v>
      </c>
      <c r="D215" t="s">
        <v>4278</v>
      </c>
      <c r="E215" t="s">
        <v>34</v>
      </c>
      <c r="F215" t="s">
        <v>34</v>
      </c>
      <c r="G215" t="s">
        <v>34</v>
      </c>
      <c r="H215" t="s">
        <v>275</v>
      </c>
      <c r="I215" t="s">
        <v>21</v>
      </c>
      <c r="J215" s="5">
        <v>79.05</v>
      </c>
      <c r="K215" s="5" t="str">
        <f>_xlfn.IFS(stroke_2[[#This Row],[avg_glucose_level]]&lt;70,"Low",stroke_2[[#This Row],[avg_glucose_level]]&lt;99,"Normal",stroke_2[[#This Row],[avg_glucose_level]]&lt;125,"Prediabetes",stroke_2[[#This Row],[avg_glucose_level]]&lt;199,"Diabetes",stroke_2[[#This Row],[avg_glucose_level]]&gt;199,"Very High")</f>
        <v>Normal</v>
      </c>
      <c r="L215">
        <v>17.899999999999999</v>
      </c>
      <c r="M215">
        <v>28.25</v>
      </c>
      <c r="N215">
        <v>17.899999999999999</v>
      </c>
      <c r="O215" t="s">
        <v>38</v>
      </c>
      <c r="P215" t="s">
        <v>34</v>
      </c>
      <c r="Q215" s="4" t="s">
        <v>4285</v>
      </c>
      <c r="R215" s="5">
        <f t="shared" ca="1" si="3"/>
        <v>1.0494119161081079E-2</v>
      </c>
    </row>
    <row r="216" spans="1:18" x14ac:dyDescent="0.25">
      <c r="A216">
        <v>31836</v>
      </c>
      <c r="B216" t="s">
        <v>19</v>
      </c>
      <c r="C216">
        <v>6</v>
      </c>
      <c r="D216" t="s">
        <v>4278</v>
      </c>
      <c r="E216" t="s">
        <v>34</v>
      </c>
      <c r="F216" t="s">
        <v>34</v>
      </c>
      <c r="G216" t="s">
        <v>34</v>
      </c>
      <c r="H216" t="s">
        <v>275</v>
      </c>
      <c r="I216" t="s">
        <v>15</v>
      </c>
      <c r="J216" s="5">
        <v>91.05</v>
      </c>
      <c r="K216" s="5" t="str">
        <f>_xlfn.IFS(stroke_2[[#This Row],[avg_glucose_level]]&lt;70,"Low",stroke_2[[#This Row],[avg_glucose_level]]&lt;99,"Normal",stroke_2[[#This Row],[avg_glucose_level]]&lt;125,"Prediabetes",stroke_2[[#This Row],[avg_glucose_level]]&lt;199,"Diabetes",stroke_2[[#This Row],[avg_glucose_level]]&gt;199,"Very High")</f>
        <v>Normal</v>
      </c>
      <c r="L216">
        <v>22.1</v>
      </c>
      <c r="M216">
        <v>28.25</v>
      </c>
      <c r="N216">
        <v>22.1</v>
      </c>
      <c r="O216" t="s">
        <v>38</v>
      </c>
      <c r="P216" t="s">
        <v>34</v>
      </c>
      <c r="Q216" s="4" t="s">
        <v>4285</v>
      </c>
      <c r="R216" s="5">
        <f t="shared" ca="1" si="3"/>
        <v>1.6959970211921315E-2</v>
      </c>
    </row>
    <row r="217" spans="1:18" x14ac:dyDescent="0.25">
      <c r="A217">
        <v>32669</v>
      </c>
      <c r="B217" t="s">
        <v>12</v>
      </c>
      <c r="C217">
        <v>6</v>
      </c>
      <c r="D217" t="s">
        <v>4278</v>
      </c>
      <c r="E217" t="s">
        <v>34</v>
      </c>
      <c r="F217" t="s">
        <v>34</v>
      </c>
      <c r="G217" t="s">
        <v>34</v>
      </c>
      <c r="H217" t="s">
        <v>275</v>
      </c>
      <c r="I217" t="s">
        <v>15</v>
      </c>
      <c r="J217" s="5">
        <v>91.89</v>
      </c>
      <c r="K217" s="5" t="str">
        <f>_xlfn.IFS(stroke_2[[#This Row],[avg_glucose_level]]&lt;70,"Low",stroke_2[[#This Row],[avg_glucose_level]]&lt;99,"Normal",stroke_2[[#This Row],[avg_glucose_level]]&lt;125,"Prediabetes",stroke_2[[#This Row],[avg_glucose_level]]&lt;199,"Diabetes",stroke_2[[#This Row],[avg_glucose_level]]&gt;199,"Very High")</f>
        <v>Normal</v>
      </c>
      <c r="L217">
        <v>22.4</v>
      </c>
      <c r="M217">
        <v>28.25</v>
      </c>
      <c r="N217">
        <v>22.4</v>
      </c>
      <c r="O217" t="s">
        <v>38</v>
      </c>
      <c r="P217" t="s">
        <v>34</v>
      </c>
      <c r="Q217" s="4" t="s">
        <v>4285</v>
      </c>
      <c r="R217" s="5">
        <f t="shared" ca="1" si="3"/>
        <v>1.9002450645982404E-2</v>
      </c>
    </row>
    <row r="218" spans="1:18" x14ac:dyDescent="0.25">
      <c r="A218">
        <v>32826</v>
      </c>
      <c r="B218" t="s">
        <v>12</v>
      </c>
      <c r="C218">
        <v>6</v>
      </c>
      <c r="D218" t="s">
        <v>4278</v>
      </c>
      <c r="E218" t="s">
        <v>34</v>
      </c>
      <c r="F218" t="s">
        <v>34</v>
      </c>
      <c r="G218" t="s">
        <v>34</v>
      </c>
      <c r="H218" t="s">
        <v>275</v>
      </c>
      <c r="I218" t="s">
        <v>15</v>
      </c>
      <c r="J218" s="5">
        <v>87.74</v>
      </c>
      <c r="K218" s="5" t="str">
        <f>_xlfn.IFS(stroke_2[[#This Row],[avg_glucose_level]]&lt;70,"Low",stroke_2[[#This Row],[avg_glucose_level]]&lt;99,"Normal",stroke_2[[#This Row],[avg_glucose_level]]&lt;125,"Prediabetes",stroke_2[[#This Row],[avg_glucose_level]]&lt;199,"Diabetes",stroke_2[[#This Row],[avg_glucose_level]]&gt;199,"Very High")</f>
        <v>Normal</v>
      </c>
      <c r="L218">
        <v>17.7</v>
      </c>
      <c r="M218">
        <v>28.25</v>
      </c>
      <c r="N218">
        <v>17.7</v>
      </c>
      <c r="O218" t="s">
        <v>38</v>
      </c>
      <c r="P218" t="s">
        <v>34</v>
      </c>
      <c r="Q218" s="4" t="s">
        <v>4285</v>
      </c>
      <c r="R218" s="5">
        <f t="shared" ca="1" si="3"/>
        <v>1.8536848417160905E-2</v>
      </c>
    </row>
    <row r="219" spans="1:18" x14ac:dyDescent="0.25">
      <c r="A219">
        <v>33187</v>
      </c>
      <c r="B219" t="s">
        <v>19</v>
      </c>
      <c r="C219">
        <v>6</v>
      </c>
      <c r="D219" t="s">
        <v>4278</v>
      </c>
      <c r="E219" t="s">
        <v>34</v>
      </c>
      <c r="F219" t="s">
        <v>34</v>
      </c>
      <c r="G219" t="s">
        <v>34</v>
      </c>
      <c r="H219" t="s">
        <v>275</v>
      </c>
      <c r="I219" t="s">
        <v>15</v>
      </c>
      <c r="J219" s="5">
        <v>201.25</v>
      </c>
      <c r="K219" s="5" t="str">
        <f>_xlfn.IFS(stroke_2[[#This Row],[avg_glucose_level]]&lt;70,"Low",stroke_2[[#This Row],[avg_glucose_level]]&lt;99,"Normal",stroke_2[[#This Row],[avg_glucose_level]]&lt;125,"Prediabetes",stroke_2[[#This Row],[avg_glucose_level]]&lt;199,"Diabetes",stroke_2[[#This Row],[avg_glucose_level]]&gt;199,"Very High")</f>
        <v>Very High</v>
      </c>
      <c r="M219">
        <v>28.25</v>
      </c>
      <c r="N219">
        <v>28.25</v>
      </c>
      <c r="O219" t="s">
        <v>38</v>
      </c>
      <c r="P219" t="s">
        <v>34</v>
      </c>
      <c r="Q219" s="4" t="s">
        <v>4285</v>
      </c>
      <c r="R219" s="5">
        <f t="shared" ca="1" si="3"/>
        <v>6.0644197941667752E-4</v>
      </c>
    </row>
    <row r="220" spans="1:18" x14ac:dyDescent="0.25">
      <c r="A220">
        <v>34001</v>
      </c>
      <c r="B220" t="s">
        <v>19</v>
      </c>
      <c r="C220">
        <v>6</v>
      </c>
      <c r="D220" t="s">
        <v>4278</v>
      </c>
      <c r="E220" t="s">
        <v>34</v>
      </c>
      <c r="F220" t="s">
        <v>34</v>
      </c>
      <c r="G220" t="s">
        <v>34</v>
      </c>
      <c r="H220" t="s">
        <v>275</v>
      </c>
      <c r="I220" t="s">
        <v>15</v>
      </c>
      <c r="J220" s="5">
        <v>78.260000000000005</v>
      </c>
      <c r="K220" s="5" t="str">
        <f>_xlfn.IFS(stroke_2[[#This Row],[avg_glucose_level]]&lt;70,"Low",stroke_2[[#This Row],[avg_glucose_level]]&lt;99,"Normal",stroke_2[[#This Row],[avg_glucose_level]]&lt;125,"Prediabetes",stroke_2[[#This Row],[avg_glucose_level]]&lt;199,"Diabetes",stroke_2[[#This Row],[avg_glucose_level]]&gt;199,"Very High")</f>
        <v>Normal</v>
      </c>
      <c r="L220">
        <v>19.399999999999999</v>
      </c>
      <c r="M220">
        <v>28.25</v>
      </c>
      <c r="N220">
        <v>19.399999999999999</v>
      </c>
      <c r="O220" t="s">
        <v>38</v>
      </c>
      <c r="P220" t="s">
        <v>34</v>
      </c>
      <c r="Q220" s="4" t="s">
        <v>4285</v>
      </c>
      <c r="R220" s="5">
        <f t="shared" ca="1" si="3"/>
        <v>-7.23093475862967E-3</v>
      </c>
    </row>
    <row r="221" spans="1:18" x14ac:dyDescent="0.25">
      <c r="A221">
        <v>35085</v>
      </c>
      <c r="B221" t="s">
        <v>19</v>
      </c>
      <c r="C221">
        <v>6</v>
      </c>
      <c r="D221" t="s">
        <v>4278</v>
      </c>
      <c r="E221" t="s">
        <v>34</v>
      </c>
      <c r="F221" t="s">
        <v>34</v>
      </c>
      <c r="G221" t="s">
        <v>34</v>
      </c>
      <c r="H221" t="s">
        <v>275</v>
      </c>
      <c r="I221" t="s">
        <v>21</v>
      </c>
      <c r="J221" s="5">
        <v>108.23</v>
      </c>
      <c r="K221" s="5" t="str">
        <f>_xlfn.IFS(stroke_2[[#This Row],[avg_glucose_level]]&lt;70,"Low",stroke_2[[#This Row],[avg_glucose_level]]&lt;99,"Normal",stroke_2[[#This Row],[avg_glucose_level]]&lt;125,"Prediabetes",stroke_2[[#This Row],[avg_glucose_level]]&lt;199,"Diabetes",stroke_2[[#This Row],[avg_glucose_level]]&gt;199,"Very High")</f>
        <v>Prediabetes</v>
      </c>
      <c r="L221">
        <v>18.600000000000001</v>
      </c>
      <c r="M221">
        <v>28.25</v>
      </c>
      <c r="N221">
        <v>18.600000000000001</v>
      </c>
      <c r="O221" t="s">
        <v>38</v>
      </c>
      <c r="P221" t="s">
        <v>34</v>
      </c>
      <c r="Q221" s="4" t="s">
        <v>4285</v>
      </c>
      <c r="R221" s="5">
        <f t="shared" ca="1" si="3"/>
        <v>-3.3026661443936014E-3</v>
      </c>
    </row>
    <row r="222" spans="1:18" x14ac:dyDescent="0.25">
      <c r="A222">
        <v>35276</v>
      </c>
      <c r="B222" t="s">
        <v>19</v>
      </c>
      <c r="C222">
        <v>6</v>
      </c>
      <c r="D222" t="s">
        <v>4278</v>
      </c>
      <c r="E222" t="s">
        <v>34</v>
      </c>
      <c r="F222" t="s">
        <v>34</v>
      </c>
      <c r="G222" t="s">
        <v>34</v>
      </c>
      <c r="H222" t="s">
        <v>275</v>
      </c>
      <c r="I222" t="s">
        <v>21</v>
      </c>
      <c r="J222" s="5">
        <v>84.1</v>
      </c>
      <c r="K222" s="5" t="str">
        <f>_xlfn.IFS(stroke_2[[#This Row],[avg_glucose_level]]&lt;70,"Low",stroke_2[[#This Row],[avg_glucose_level]]&lt;99,"Normal",stroke_2[[#This Row],[avg_glucose_level]]&lt;125,"Prediabetes",stroke_2[[#This Row],[avg_glucose_level]]&lt;199,"Diabetes",stroke_2[[#This Row],[avg_glucose_level]]&gt;199,"Very High")</f>
        <v>Normal</v>
      </c>
      <c r="L222">
        <v>19.8</v>
      </c>
      <c r="M222">
        <v>28.25</v>
      </c>
      <c r="N222">
        <v>19.8</v>
      </c>
      <c r="O222" t="s">
        <v>38</v>
      </c>
      <c r="P222" t="s">
        <v>34</v>
      </c>
      <c r="Q222" s="4" t="s">
        <v>4285</v>
      </c>
      <c r="R222" s="5">
        <f t="shared" ca="1" si="3"/>
        <v>-3.0829319610105599E-3</v>
      </c>
    </row>
    <row r="223" spans="1:18" x14ac:dyDescent="0.25">
      <c r="A223">
        <v>36486</v>
      </c>
      <c r="B223" t="s">
        <v>12</v>
      </c>
      <c r="C223">
        <v>6</v>
      </c>
      <c r="D223" t="s">
        <v>4278</v>
      </c>
      <c r="E223" t="s">
        <v>34</v>
      </c>
      <c r="F223" t="s">
        <v>34</v>
      </c>
      <c r="G223" t="s">
        <v>34</v>
      </c>
      <c r="H223" t="s">
        <v>275</v>
      </c>
      <c r="I223" t="s">
        <v>15</v>
      </c>
      <c r="J223" s="5">
        <v>55.61</v>
      </c>
      <c r="K223" s="5" t="str">
        <f>_xlfn.IFS(stroke_2[[#This Row],[avg_glucose_level]]&lt;70,"Low",stroke_2[[#This Row],[avg_glucose_level]]&lt;99,"Normal",stroke_2[[#This Row],[avg_glucose_level]]&lt;125,"Prediabetes",stroke_2[[#This Row],[avg_glucose_level]]&lt;199,"Diabetes",stroke_2[[#This Row],[avg_glucose_level]]&gt;199,"Very High")</f>
        <v>Low</v>
      </c>
      <c r="L223">
        <v>19.600000000000001</v>
      </c>
      <c r="M223">
        <v>28.25</v>
      </c>
      <c r="N223">
        <v>19.600000000000001</v>
      </c>
      <c r="O223" t="s">
        <v>38</v>
      </c>
      <c r="P223" t="s">
        <v>34</v>
      </c>
      <c r="Q223" s="4" t="s">
        <v>4285</v>
      </c>
      <c r="R223" s="5">
        <f t="shared" ca="1" si="3"/>
        <v>-1.4715500268682563E-2</v>
      </c>
    </row>
    <row r="224" spans="1:18" x14ac:dyDescent="0.25">
      <c r="A224">
        <v>37096</v>
      </c>
      <c r="B224" t="s">
        <v>19</v>
      </c>
      <c r="C224">
        <v>6</v>
      </c>
      <c r="D224" t="s">
        <v>4278</v>
      </c>
      <c r="E224" t="s">
        <v>34</v>
      </c>
      <c r="F224" t="s">
        <v>34</v>
      </c>
      <c r="G224" t="s">
        <v>34</v>
      </c>
      <c r="H224" t="s">
        <v>275</v>
      </c>
      <c r="I224" t="s">
        <v>21</v>
      </c>
      <c r="J224" s="5">
        <v>66.33</v>
      </c>
      <c r="K224" s="5" t="str">
        <f>_xlfn.IFS(stroke_2[[#This Row],[avg_glucose_level]]&lt;70,"Low",stroke_2[[#This Row],[avg_glucose_level]]&lt;99,"Normal",stroke_2[[#This Row],[avg_glucose_level]]&lt;125,"Prediabetes",stroke_2[[#This Row],[avg_glucose_level]]&lt;199,"Diabetes",stroke_2[[#This Row],[avg_glucose_level]]&gt;199,"Very High")</f>
        <v>Low</v>
      </c>
      <c r="L224">
        <v>18.600000000000001</v>
      </c>
      <c r="M224">
        <v>28.25</v>
      </c>
      <c r="N224">
        <v>18.600000000000001</v>
      </c>
      <c r="O224" t="s">
        <v>38</v>
      </c>
      <c r="P224" t="s">
        <v>34</v>
      </c>
      <c r="Q224" s="4" t="s">
        <v>4285</v>
      </c>
      <c r="R224" s="5">
        <f t="shared" ca="1" si="3"/>
        <v>-1.0307728481385781E-3</v>
      </c>
    </row>
    <row r="225" spans="1:18" x14ac:dyDescent="0.25">
      <c r="A225">
        <v>51109</v>
      </c>
      <c r="B225" t="s">
        <v>19</v>
      </c>
      <c r="C225">
        <v>6</v>
      </c>
      <c r="D225" t="s">
        <v>4278</v>
      </c>
      <c r="E225" t="s">
        <v>34</v>
      </c>
      <c r="F225" t="s">
        <v>34</v>
      </c>
      <c r="G225" t="s">
        <v>34</v>
      </c>
      <c r="H225" t="s">
        <v>275</v>
      </c>
      <c r="I225" t="s">
        <v>21</v>
      </c>
      <c r="J225" s="5">
        <v>119.88</v>
      </c>
      <c r="K225" s="5" t="str">
        <f>_xlfn.IFS(stroke_2[[#This Row],[avg_glucose_level]]&lt;70,"Low",stroke_2[[#This Row],[avg_glucose_level]]&lt;99,"Normal",stroke_2[[#This Row],[avg_glucose_level]]&lt;125,"Prediabetes",stroke_2[[#This Row],[avg_glucose_level]]&lt;199,"Diabetes",stroke_2[[#This Row],[avg_glucose_level]]&gt;199,"Very High")</f>
        <v>Prediabetes</v>
      </c>
      <c r="L225">
        <v>17.8</v>
      </c>
      <c r="M225">
        <v>28.25</v>
      </c>
      <c r="N225">
        <v>17.8</v>
      </c>
      <c r="O225" t="s">
        <v>38</v>
      </c>
      <c r="P225" t="s">
        <v>34</v>
      </c>
      <c r="Q225" s="4" t="s">
        <v>4285</v>
      </c>
      <c r="R225" s="5">
        <f t="shared" ca="1" si="3"/>
        <v>-2.384057757750929E-3</v>
      </c>
    </row>
    <row r="226" spans="1:18" x14ac:dyDescent="0.25">
      <c r="A226">
        <v>55462</v>
      </c>
      <c r="B226" t="s">
        <v>12</v>
      </c>
      <c r="C226">
        <v>6</v>
      </c>
      <c r="D226" t="s">
        <v>4278</v>
      </c>
      <c r="E226" t="s">
        <v>34</v>
      </c>
      <c r="F226" t="s">
        <v>34</v>
      </c>
      <c r="G226" t="s">
        <v>34</v>
      </c>
      <c r="H226" t="s">
        <v>275</v>
      </c>
      <c r="I226" t="s">
        <v>15</v>
      </c>
      <c r="J226" s="5">
        <v>123.39</v>
      </c>
      <c r="K226" s="5" t="str">
        <f>_xlfn.IFS(stroke_2[[#This Row],[avg_glucose_level]]&lt;70,"Low",stroke_2[[#This Row],[avg_glucose_level]]&lt;99,"Normal",stroke_2[[#This Row],[avg_glucose_level]]&lt;125,"Prediabetes",stroke_2[[#This Row],[avg_glucose_level]]&lt;199,"Diabetes",stroke_2[[#This Row],[avg_glucose_level]]&gt;199,"Very High")</f>
        <v>Prediabetes</v>
      </c>
      <c r="L226">
        <v>15.2</v>
      </c>
      <c r="M226">
        <v>28.25</v>
      </c>
      <c r="N226">
        <v>15.2</v>
      </c>
      <c r="O226" t="s">
        <v>38</v>
      </c>
      <c r="P226" t="s">
        <v>34</v>
      </c>
      <c r="Q226" s="4" t="s">
        <v>4285</v>
      </c>
      <c r="R226" s="5">
        <f t="shared" ca="1" si="3"/>
        <v>2.260490837260954E-2</v>
      </c>
    </row>
    <row r="227" spans="1:18" x14ac:dyDescent="0.25">
      <c r="A227">
        <v>57602</v>
      </c>
      <c r="B227" t="s">
        <v>12</v>
      </c>
      <c r="C227">
        <v>6</v>
      </c>
      <c r="D227" t="s">
        <v>4278</v>
      </c>
      <c r="E227" t="s">
        <v>34</v>
      </c>
      <c r="F227" t="s">
        <v>34</v>
      </c>
      <c r="G227" t="s">
        <v>34</v>
      </c>
      <c r="H227" t="s">
        <v>275</v>
      </c>
      <c r="I227" t="s">
        <v>21</v>
      </c>
      <c r="J227" s="5">
        <v>115.4</v>
      </c>
      <c r="K227" s="5" t="str">
        <f>_xlfn.IFS(stroke_2[[#This Row],[avg_glucose_level]]&lt;70,"Low",stroke_2[[#This Row],[avg_glucose_level]]&lt;99,"Normal",stroke_2[[#This Row],[avg_glucose_level]]&lt;125,"Prediabetes",stroke_2[[#This Row],[avg_glucose_level]]&lt;199,"Diabetes",stroke_2[[#This Row],[avg_glucose_level]]&gt;199,"Very High")</f>
        <v>Prediabetes</v>
      </c>
      <c r="L227">
        <v>19.2</v>
      </c>
      <c r="M227">
        <v>28.25</v>
      </c>
      <c r="N227">
        <v>19.2</v>
      </c>
      <c r="O227" t="s">
        <v>38</v>
      </c>
      <c r="P227" t="s">
        <v>34</v>
      </c>
      <c r="Q227" s="4" t="s">
        <v>4285</v>
      </c>
      <c r="R227" s="5">
        <f t="shared" ca="1" si="3"/>
        <v>9.0391721503188978E-3</v>
      </c>
    </row>
    <row r="228" spans="1:18" x14ac:dyDescent="0.25">
      <c r="A228">
        <v>60266</v>
      </c>
      <c r="B228" t="s">
        <v>12</v>
      </c>
      <c r="C228">
        <v>6</v>
      </c>
      <c r="D228" t="s">
        <v>4278</v>
      </c>
      <c r="E228" t="s">
        <v>34</v>
      </c>
      <c r="F228" t="s">
        <v>34</v>
      </c>
      <c r="G228" t="s">
        <v>34</v>
      </c>
      <c r="H228" t="s">
        <v>275</v>
      </c>
      <c r="I228" t="s">
        <v>21</v>
      </c>
      <c r="J228" s="5">
        <v>94.88</v>
      </c>
      <c r="K228" s="5" t="str">
        <f>_xlfn.IFS(stroke_2[[#This Row],[avg_glucose_level]]&lt;70,"Low",stroke_2[[#This Row],[avg_glucose_level]]&lt;99,"Normal",stroke_2[[#This Row],[avg_glucose_level]]&lt;125,"Prediabetes",stroke_2[[#This Row],[avg_glucose_level]]&lt;199,"Diabetes",stroke_2[[#This Row],[avg_glucose_level]]&gt;199,"Very High")</f>
        <v>Normal</v>
      </c>
      <c r="L228">
        <v>17.2</v>
      </c>
      <c r="M228">
        <v>28.25</v>
      </c>
      <c r="N228">
        <v>17.2</v>
      </c>
      <c r="O228" t="s">
        <v>38</v>
      </c>
      <c r="P228" t="s">
        <v>34</v>
      </c>
      <c r="Q228" s="4" t="s">
        <v>4285</v>
      </c>
      <c r="R228" s="5">
        <f t="shared" ca="1" si="3"/>
        <v>1.158426457417428E-2</v>
      </c>
    </row>
    <row r="229" spans="1:18" x14ac:dyDescent="0.25">
      <c r="A229">
        <v>62833</v>
      </c>
      <c r="B229" t="s">
        <v>19</v>
      </c>
      <c r="C229">
        <v>6</v>
      </c>
      <c r="D229" t="s">
        <v>4278</v>
      </c>
      <c r="E229" t="s">
        <v>34</v>
      </c>
      <c r="F229" t="s">
        <v>34</v>
      </c>
      <c r="G229" t="s">
        <v>34</v>
      </c>
      <c r="H229" t="s">
        <v>275</v>
      </c>
      <c r="I229" t="s">
        <v>15</v>
      </c>
      <c r="J229" s="5">
        <v>107.4</v>
      </c>
      <c r="K229" s="5" t="str">
        <f>_xlfn.IFS(stroke_2[[#This Row],[avg_glucose_level]]&lt;70,"Low",stroke_2[[#This Row],[avg_glucose_level]]&lt;99,"Normal",stroke_2[[#This Row],[avg_glucose_level]]&lt;125,"Prediabetes",stroke_2[[#This Row],[avg_glucose_level]]&lt;199,"Diabetes",stroke_2[[#This Row],[avg_glucose_level]]&gt;199,"Very High")</f>
        <v>Prediabetes</v>
      </c>
      <c r="L229">
        <v>17.7</v>
      </c>
      <c r="M229">
        <v>28.25</v>
      </c>
      <c r="N229">
        <v>17.7</v>
      </c>
      <c r="O229" t="s">
        <v>38</v>
      </c>
      <c r="P229" t="s">
        <v>34</v>
      </c>
      <c r="Q229" s="4" t="s">
        <v>4285</v>
      </c>
      <c r="R229" s="5">
        <f t="shared" ca="1" si="3"/>
        <v>2.2981273356786763E-2</v>
      </c>
    </row>
    <row r="230" spans="1:18" x14ac:dyDescent="0.25">
      <c r="A230">
        <v>65321</v>
      </c>
      <c r="B230" t="s">
        <v>12</v>
      </c>
      <c r="C230">
        <v>6</v>
      </c>
      <c r="D230" t="s">
        <v>4278</v>
      </c>
      <c r="E230" t="s">
        <v>34</v>
      </c>
      <c r="F230" t="s">
        <v>34</v>
      </c>
      <c r="G230" t="s">
        <v>34</v>
      </c>
      <c r="H230" t="s">
        <v>275</v>
      </c>
      <c r="I230" t="s">
        <v>21</v>
      </c>
      <c r="J230" s="5">
        <v>64.55</v>
      </c>
      <c r="K230" s="5" t="str">
        <f>_xlfn.IFS(stroke_2[[#This Row],[avg_glucose_level]]&lt;70,"Low",stroke_2[[#This Row],[avg_glucose_level]]&lt;99,"Normal",stroke_2[[#This Row],[avg_glucose_level]]&lt;125,"Prediabetes",stroke_2[[#This Row],[avg_glucose_level]]&lt;199,"Diabetes",stroke_2[[#This Row],[avg_glucose_level]]&gt;199,"Very High")</f>
        <v>Low</v>
      </c>
      <c r="L230">
        <v>17.399999999999999</v>
      </c>
      <c r="M230">
        <v>28.25</v>
      </c>
      <c r="N230">
        <v>17.399999999999999</v>
      </c>
      <c r="O230" t="s">
        <v>38</v>
      </c>
      <c r="P230" t="s">
        <v>34</v>
      </c>
      <c r="Q230" s="4" t="s">
        <v>4285</v>
      </c>
      <c r="R230" s="5">
        <f t="shared" ca="1" si="3"/>
        <v>-3.446803066425841E-3</v>
      </c>
    </row>
    <row r="231" spans="1:18" x14ac:dyDescent="0.25">
      <c r="A231">
        <v>937</v>
      </c>
      <c r="B231" t="s">
        <v>12</v>
      </c>
      <c r="C231">
        <v>7</v>
      </c>
      <c r="D231" t="s">
        <v>4278</v>
      </c>
      <c r="E231" t="s">
        <v>34</v>
      </c>
      <c r="F231" t="s">
        <v>34</v>
      </c>
      <c r="G231" t="s">
        <v>34</v>
      </c>
      <c r="H231" t="s">
        <v>275</v>
      </c>
      <c r="I231" t="s">
        <v>15</v>
      </c>
      <c r="J231" s="5">
        <v>87.94</v>
      </c>
      <c r="K231" s="5" t="str">
        <f>_xlfn.IFS(stroke_2[[#This Row],[avg_glucose_level]]&lt;70,"Low",stroke_2[[#This Row],[avg_glucose_level]]&lt;99,"Normal",stroke_2[[#This Row],[avg_glucose_level]]&lt;125,"Prediabetes",stroke_2[[#This Row],[avg_glucose_level]]&lt;199,"Diabetes",stroke_2[[#This Row],[avg_glucose_level]]&gt;199,"Very High")</f>
        <v>Normal</v>
      </c>
      <c r="M231">
        <v>28.25</v>
      </c>
      <c r="N231">
        <v>28.25</v>
      </c>
      <c r="O231" t="s">
        <v>38</v>
      </c>
      <c r="P231" t="s">
        <v>34</v>
      </c>
      <c r="Q231" s="4" t="s">
        <v>4285</v>
      </c>
      <c r="R231" s="5">
        <f t="shared" ca="1" si="3"/>
        <v>-6.948715594222399E-3</v>
      </c>
    </row>
    <row r="232" spans="1:18" x14ac:dyDescent="0.25">
      <c r="A232">
        <v>2893</v>
      </c>
      <c r="B232" t="s">
        <v>19</v>
      </c>
      <c r="C232">
        <v>7</v>
      </c>
      <c r="D232" t="s">
        <v>4278</v>
      </c>
      <c r="E232" t="s">
        <v>34</v>
      </c>
      <c r="F232" t="s">
        <v>34</v>
      </c>
      <c r="G232" t="s">
        <v>34</v>
      </c>
      <c r="H232" t="s">
        <v>275</v>
      </c>
      <c r="I232" t="s">
        <v>21</v>
      </c>
      <c r="J232" s="5">
        <v>72.349999999999994</v>
      </c>
      <c r="K232" s="5" t="str">
        <f>_xlfn.IFS(stroke_2[[#This Row],[avg_glucose_level]]&lt;70,"Low",stroke_2[[#This Row],[avg_glucose_level]]&lt;99,"Normal",stroke_2[[#This Row],[avg_glucose_level]]&lt;125,"Prediabetes",stroke_2[[#This Row],[avg_glucose_level]]&lt;199,"Diabetes",stroke_2[[#This Row],[avg_glucose_level]]&gt;199,"Very High")</f>
        <v>Normal</v>
      </c>
      <c r="L232">
        <v>17</v>
      </c>
      <c r="M232">
        <v>28.25</v>
      </c>
      <c r="N232">
        <v>17</v>
      </c>
      <c r="O232" t="s">
        <v>38</v>
      </c>
      <c r="P232" t="s">
        <v>34</v>
      </c>
      <c r="Q232" s="4" t="s">
        <v>4285</v>
      </c>
      <c r="R232" s="5">
        <f t="shared" ca="1" si="3"/>
        <v>1.2605938076646167E-2</v>
      </c>
    </row>
    <row r="233" spans="1:18" x14ac:dyDescent="0.25">
      <c r="A233">
        <v>6104</v>
      </c>
      <c r="B233" t="s">
        <v>19</v>
      </c>
      <c r="C233">
        <v>7</v>
      </c>
      <c r="D233" t="s">
        <v>4278</v>
      </c>
      <c r="E233" t="s">
        <v>34</v>
      </c>
      <c r="F233" t="s">
        <v>34</v>
      </c>
      <c r="G233" t="s">
        <v>34</v>
      </c>
      <c r="H233" t="s">
        <v>275</v>
      </c>
      <c r="I233" t="s">
        <v>21</v>
      </c>
      <c r="J233" s="5">
        <v>85.15</v>
      </c>
      <c r="K233" s="5" t="str">
        <f>_xlfn.IFS(stroke_2[[#This Row],[avg_glucose_level]]&lt;70,"Low",stroke_2[[#This Row],[avg_glucose_level]]&lt;99,"Normal",stroke_2[[#This Row],[avg_glucose_level]]&lt;125,"Prediabetes",stroke_2[[#This Row],[avg_glucose_level]]&lt;199,"Diabetes",stroke_2[[#This Row],[avg_glucose_level]]&gt;199,"Very High")</f>
        <v>Normal</v>
      </c>
      <c r="L233">
        <v>15.1</v>
      </c>
      <c r="M233">
        <v>28.25</v>
      </c>
      <c r="N233">
        <v>15.1</v>
      </c>
      <c r="O233" t="s">
        <v>38</v>
      </c>
      <c r="P233" t="s">
        <v>34</v>
      </c>
      <c r="Q233" s="4" t="s">
        <v>4285</v>
      </c>
      <c r="R233" s="5">
        <f t="shared" ca="1" si="3"/>
        <v>-1.7151287435205609E-2</v>
      </c>
    </row>
    <row r="234" spans="1:18" x14ac:dyDescent="0.25">
      <c r="A234">
        <v>14553</v>
      </c>
      <c r="B234" t="s">
        <v>12</v>
      </c>
      <c r="C234">
        <v>7</v>
      </c>
      <c r="D234" t="s">
        <v>4278</v>
      </c>
      <c r="E234" t="s">
        <v>34</v>
      </c>
      <c r="F234" t="s">
        <v>34</v>
      </c>
      <c r="G234" t="s">
        <v>34</v>
      </c>
      <c r="H234" t="s">
        <v>275</v>
      </c>
      <c r="I234" t="s">
        <v>15</v>
      </c>
      <c r="J234" s="5">
        <v>76.63</v>
      </c>
      <c r="K234" s="5" t="str">
        <f>_xlfn.IFS(stroke_2[[#This Row],[avg_glucose_level]]&lt;70,"Low",stroke_2[[#This Row],[avg_glucose_level]]&lt;99,"Normal",stroke_2[[#This Row],[avg_glucose_level]]&lt;125,"Prediabetes",stroke_2[[#This Row],[avg_glucose_level]]&lt;199,"Diabetes",stroke_2[[#This Row],[avg_glucose_level]]&gt;199,"Very High")</f>
        <v>Normal</v>
      </c>
      <c r="L234">
        <v>17.3</v>
      </c>
      <c r="M234">
        <v>28.25</v>
      </c>
      <c r="N234">
        <v>17.3</v>
      </c>
      <c r="O234" t="s">
        <v>38</v>
      </c>
      <c r="P234" t="s">
        <v>34</v>
      </c>
      <c r="Q234" s="4" t="s">
        <v>4285</v>
      </c>
      <c r="R234" s="5">
        <f t="shared" ca="1" si="3"/>
        <v>-2.0154691441626182E-2</v>
      </c>
    </row>
    <row r="235" spans="1:18" x14ac:dyDescent="0.25">
      <c r="A235">
        <v>15593</v>
      </c>
      <c r="B235" t="s">
        <v>19</v>
      </c>
      <c r="C235">
        <v>7</v>
      </c>
      <c r="D235" t="s">
        <v>4278</v>
      </c>
      <c r="E235" t="s">
        <v>34</v>
      </c>
      <c r="F235" t="s">
        <v>34</v>
      </c>
      <c r="G235" t="s">
        <v>34</v>
      </c>
      <c r="H235" t="s">
        <v>275</v>
      </c>
      <c r="I235" t="s">
        <v>15</v>
      </c>
      <c r="J235" s="5">
        <v>128.16999999999999</v>
      </c>
      <c r="K235" s="5" t="str">
        <f>_xlfn.IFS(stroke_2[[#This Row],[avg_glucose_level]]&lt;70,"Low",stroke_2[[#This Row],[avg_glucose_level]]&lt;99,"Normal",stroke_2[[#This Row],[avg_glucose_level]]&lt;125,"Prediabetes",stroke_2[[#This Row],[avg_glucose_level]]&lt;199,"Diabetes",stroke_2[[#This Row],[avg_glucose_level]]&gt;199,"Very High")</f>
        <v>Diabetes</v>
      </c>
      <c r="L235">
        <v>18.899999999999999</v>
      </c>
      <c r="M235">
        <v>28.25</v>
      </c>
      <c r="N235">
        <v>18.899999999999999</v>
      </c>
      <c r="O235" t="s">
        <v>38</v>
      </c>
      <c r="P235" t="s">
        <v>34</v>
      </c>
      <c r="Q235" s="4" t="s">
        <v>4285</v>
      </c>
      <c r="R235" s="5">
        <f t="shared" ca="1" si="3"/>
        <v>1.7695610807902835E-2</v>
      </c>
    </row>
    <row r="236" spans="1:18" x14ac:dyDescent="0.25">
      <c r="A236">
        <v>16145</v>
      </c>
      <c r="B236" t="s">
        <v>19</v>
      </c>
      <c r="C236">
        <v>7</v>
      </c>
      <c r="D236" t="s">
        <v>4278</v>
      </c>
      <c r="E236" t="s">
        <v>34</v>
      </c>
      <c r="F236" t="s">
        <v>34</v>
      </c>
      <c r="G236" t="s">
        <v>34</v>
      </c>
      <c r="H236" t="s">
        <v>275</v>
      </c>
      <c r="I236" t="s">
        <v>21</v>
      </c>
      <c r="J236" s="5">
        <v>73.27</v>
      </c>
      <c r="K236" s="5" t="str">
        <f>_xlfn.IFS(stroke_2[[#This Row],[avg_glucose_level]]&lt;70,"Low",stroke_2[[#This Row],[avg_glucose_level]]&lt;99,"Normal",stroke_2[[#This Row],[avg_glucose_level]]&lt;125,"Prediabetes",stroke_2[[#This Row],[avg_glucose_level]]&lt;199,"Diabetes",stroke_2[[#This Row],[avg_glucose_level]]&gt;199,"Very High")</f>
        <v>Normal</v>
      </c>
      <c r="L236">
        <v>19.5</v>
      </c>
      <c r="M236">
        <v>28.25</v>
      </c>
      <c r="N236">
        <v>19.5</v>
      </c>
      <c r="O236" t="s">
        <v>38</v>
      </c>
      <c r="P236" t="s">
        <v>34</v>
      </c>
      <c r="Q236" s="4" t="s">
        <v>4285</v>
      </c>
      <c r="R236" s="5">
        <f t="shared" ca="1" si="3"/>
        <v>-4.2235270374489488E-3</v>
      </c>
    </row>
    <row r="237" spans="1:18" x14ac:dyDescent="0.25">
      <c r="A237">
        <v>19364</v>
      </c>
      <c r="B237" t="s">
        <v>19</v>
      </c>
      <c r="C237">
        <v>7</v>
      </c>
      <c r="D237" t="s">
        <v>4278</v>
      </c>
      <c r="E237" t="s">
        <v>34</v>
      </c>
      <c r="F237" t="s">
        <v>34</v>
      </c>
      <c r="G237" t="s">
        <v>34</v>
      </c>
      <c r="H237" t="s">
        <v>275</v>
      </c>
      <c r="I237" t="s">
        <v>21</v>
      </c>
      <c r="J237" s="5">
        <v>74.959999999999994</v>
      </c>
      <c r="K237" s="5" t="str">
        <f>_xlfn.IFS(stroke_2[[#This Row],[avg_glucose_level]]&lt;70,"Low",stroke_2[[#This Row],[avg_glucose_level]]&lt;99,"Normal",stroke_2[[#This Row],[avg_glucose_level]]&lt;125,"Prediabetes",stroke_2[[#This Row],[avg_glucose_level]]&lt;199,"Diabetes",stroke_2[[#This Row],[avg_glucose_level]]&gt;199,"Very High")</f>
        <v>Normal</v>
      </c>
      <c r="L237">
        <v>18.8</v>
      </c>
      <c r="M237">
        <v>28.25</v>
      </c>
      <c r="N237">
        <v>18.8</v>
      </c>
      <c r="O237" t="s">
        <v>38</v>
      </c>
      <c r="P237" t="s">
        <v>34</v>
      </c>
      <c r="Q237" s="4" t="s">
        <v>4285</v>
      </c>
      <c r="R237" s="5">
        <f t="shared" ca="1" si="3"/>
        <v>1.2400889465910975E-2</v>
      </c>
    </row>
    <row r="238" spans="1:18" x14ac:dyDescent="0.25">
      <c r="A238">
        <v>19996</v>
      </c>
      <c r="B238" t="s">
        <v>19</v>
      </c>
      <c r="C238">
        <v>7</v>
      </c>
      <c r="D238" t="s">
        <v>4278</v>
      </c>
      <c r="E238" t="s">
        <v>34</v>
      </c>
      <c r="F238" t="s">
        <v>34</v>
      </c>
      <c r="G238" t="s">
        <v>34</v>
      </c>
      <c r="H238" t="s">
        <v>275</v>
      </c>
      <c r="I238" t="s">
        <v>15</v>
      </c>
      <c r="J238" s="5">
        <v>88.6</v>
      </c>
      <c r="K238" s="5" t="str">
        <f>_xlfn.IFS(stroke_2[[#This Row],[avg_glucose_level]]&lt;70,"Low",stroke_2[[#This Row],[avg_glucose_level]]&lt;99,"Normal",stroke_2[[#This Row],[avg_glucose_level]]&lt;125,"Prediabetes",stroke_2[[#This Row],[avg_glucose_level]]&lt;199,"Diabetes",stroke_2[[#This Row],[avg_glucose_level]]&gt;199,"Very High")</f>
        <v>Normal</v>
      </c>
      <c r="L238">
        <v>17.399999999999999</v>
      </c>
      <c r="M238">
        <v>28.25</v>
      </c>
      <c r="N238">
        <v>17.399999999999999</v>
      </c>
      <c r="O238" t="s">
        <v>38</v>
      </c>
      <c r="P238" t="s">
        <v>34</v>
      </c>
      <c r="Q238" s="4" t="s">
        <v>4285</v>
      </c>
      <c r="R238" s="5">
        <f t="shared" ca="1" si="3"/>
        <v>-3.9591722558871443E-3</v>
      </c>
    </row>
    <row r="239" spans="1:18" x14ac:dyDescent="0.25">
      <c r="A239">
        <v>21025</v>
      </c>
      <c r="B239" t="s">
        <v>19</v>
      </c>
      <c r="C239">
        <v>7</v>
      </c>
      <c r="D239" t="s">
        <v>4278</v>
      </c>
      <c r="E239" t="s">
        <v>34</v>
      </c>
      <c r="F239" t="s">
        <v>34</v>
      </c>
      <c r="G239" t="s">
        <v>34</v>
      </c>
      <c r="H239" t="s">
        <v>275</v>
      </c>
      <c r="I239" t="s">
        <v>15</v>
      </c>
      <c r="J239" s="5">
        <v>98.22</v>
      </c>
      <c r="K239" s="5" t="str">
        <f>_xlfn.IFS(stroke_2[[#This Row],[avg_glucose_level]]&lt;70,"Low",stroke_2[[#This Row],[avg_glucose_level]]&lt;99,"Normal",stroke_2[[#This Row],[avg_glucose_level]]&lt;125,"Prediabetes",stroke_2[[#This Row],[avg_glucose_level]]&lt;199,"Diabetes",stroke_2[[#This Row],[avg_glucose_level]]&gt;199,"Very High")</f>
        <v>Normal</v>
      </c>
      <c r="L239">
        <v>34</v>
      </c>
      <c r="M239">
        <v>28.25</v>
      </c>
      <c r="N239">
        <v>34</v>
      </c>
      <c r="O239" t="s">
        <v>38</v>
      </c>
      <c r="P239" t="s">
        <v>34</v>
      </c>
      <c r="Q239" s="4" t="s">
        <v>4285</v>
      </c>
      <c r="R239" s="5">
        <f t="shared" ca="1" si="3"/>
        <v>-1.2144429097848863E-2</v>
      </c>
    </row>
    <row r="240" spans="1:18" x14ac:dyDescent="0.25">
      <c r="A240">
        <v>24246</v>
      </c>
      <c r="B240" t="s">
        <v>12</v>
      </c>
      <c r="C240">
        <v>7</v>
      </c>
      <c r="D240" t="s">
        <v>4278</v>
      </c>
      <c r="E240" t="s">
        <v>34</v>
      </c>
      <c r="F240" t="s">
        <v>34</v>
      </c>
      <c r="G240" t="s">
        <v>34</v>
      </c>
      <c r="H240" t="s">
        <v>275</v>
      </c>
      <c r="I240" t="s">
        <v>15</v>
      </c>
      <c r="J240" s="5">
        <v>77.760000000000005</v>
      </c>
      <c r="K240" s="5" t="str">
        <f>_xlfn.IFS(stroke_2[[#This Row],[avg_glucose_level]]&lt;70,"Low",stroke_2[[#This Row],[avg_glucose_level]]&lt;99,"Normal",stroke_2[[#This Row],[avg_glucose_level]]&lt;125,"Prediabetes",stroke_2[[#This Row],[avg_glucose_level]]&lt;199,"Diabetes",stroke_2[[#This Row],[avg_glucose_level]]&gt;199,"Very High")</f>
        <v>Normal</v>
      </c>
      <c r="L240">
        <v>18.100000000000001</v>
      </c>
      <c r="M240">
        <v>28.25</v>
      </c>
      <c r="N240">
        <v>18.100000000000001</v>
      </c>
      <c r="O240" t="s">
        <v>38</v>
      </c>
      <c r="P240" t="s">
        <v>34</v>
      </c>
      <c r="Q240" s="4" t="s">
        <v>4285</v>
      </c>
      <c r="R240" s="5">
        <f t="shared" ca="1" si="3"/>
        <v>-1.4867776337230021E-2</v>
      </c>
    </row>
    <row r="241" spans="1:18" x14ac:dyDescent="0.25">
      <c r="A241">
        <v>25676</v>
      </c>
      <c r="B241" t="s">
        <v>19</v>
      </c>
      <c r="C241">
        <v>7</v>
      </c>
      <c r="D241" t="s">
        <v>4278</v>
      </c>
      <c r="E241" t="s">
        <v>34</v>
      </c>
      <c r="F241" t="s">
        <v>34</v>
      </c>
      <c r="G241" t="s">
        <v>34</v>
      </c>
      <c r="H241" t="s">
        <v>275</v>
      </c>
      <c r="I241" t="s">
        <v>21</v>
      </c>
      <c r="J241" s="5">
        <v>89.38</v>
      </c>
      <c r="K241" s="5" t="str">
        <f>_xlfn.IFS(stroke_2[[#This Row],[avg_glucose_level]]&lt;70,"Low",stroke_2[[#This Row],[avg_glucose_level]]&lt;99,"Normal",stroke_2[[#This Row],[avg_glucose_level]]&lt;125,"Prediabetes",stroke_2[[#This Row],[avg_glucose_level]]&lt;199,"Diabetes",stroke_2[[#This Row],[avg_glucose_level]]&gt;199,"Very High")</f>
        <v>Normal</v>
      </c>
      <c r="L241">
        <v>19</v>
      </c>
      <c r="M241">
        <v>28.25</v>
      </c>
      <c r="N241">
        <v>19</v>
      </c>
      <c r="O241" t="s">
        <v>38</v>
      </c>
      <c r="P241" t="s">
        <v>34</v>
      </c>
      <c r="Q241" s="4" t="s">
        <v>4285</v>
      </c>
      <c r="R241" s="5">
        <f t="shared" ca="1" si="3"/>
        <v>-1.8834251673821668E-2</v>
      </c>
    </row>
    <row r="242" spans="1:18" x14ac:dyDescent="0.25">
      <c r="A242">
        <v>27675</v>
      </c>
      <c r="B242" t="s">
        <v>19</v>
      </c>
      <c r="C242">
        <v>7</v>
      </c>
      <c r="D242" t="s">
        <v>4278</v>
      </c>
      <c r="E242" t="s">
        <v>34</v>
      </c>
      <c r="F242" t="s">
        <v>34</v>
      </c>
      <c r="G242" t="s">
        <v>34</v>
      </c>
      <c r="H242" t="s">
        <v>275</v>
      </c>
      <c r="I242" t="s">
        <v>15</v>
      </c>
      <c r="J242" s="5">
        <v>103.11</v>
      </c>
      <c r="K242" s="5" t="str">
        <f>_xlfn.IFS(stroke_2[[#This Row],[avg_glucose_level]]&lt;70,"Low",stroke_2[[#This Row],[avg_glucose_level]]&lt;99,"Normal",stroke_2[[#This Row],[avg_glucose_level]]&lt;125,"Prediabetes",stroke_2[[#This Row],[avg_glucose_level]]&lt;199,"Diabetes",stroke_2[[#This Row],[avg_glucose_level]]&gt;199,"Very High")</f>
        <v>Prediabetes</v>
      </c>
      <c r="L242">
        <v>18.3</v>
      </c>
      <c r="M242">
        <v>28.25</v>
      </c>
      <c r="N242">
        <v>18.3</v>
      </c>
      <c r="O242" t="s">
        <v>38</v>
      </c>
      <c r="P242" t="s">
        <v>34</v>
      </c>
      <c r="Q242" s="4" t="s">
        <v>4285</v>
      </c>
      <c r="R242" s="5">
        <f t="shared" ca="1" si="3"/>
        <v>-1.3459724105258763E-2</v>
      </c>
    </row>
    <row r="243" spans="1:18" x14ac:dyDescent="0.25">
      <c r="A243">
        <v>27794</v>
      </c>
      <c r="B243" t="s">
        <v>12</v>
      </c>
      <c r="C243">
        <v>7</v>
      </c>
      <c r="D243" t="s">
        <v>4278</v>
      </c>
      <c r="E243" t="s">
        <v>34</v>
      </c>
      <c r="F243" t="s">
        <v>34</v>
      </c>
      <c r="G243" t="s">
        <v>34</v>
      </c>
      <c r="H243" t="s">
        <v>275</v>
      </c>
      <c r="I243" t="s">
        <v>21</v>
      </c>
      <c r="J243" s="5">
        <v>88.39</v>
      </c>
      <c r="K243" s="5" t="str">
        <f>_xlfn.IFS(stroke_2[[#This Row],[avg_glucose_level]]&lt;70,"Low",stroke_2[[#This Row],[avg_glucose_level]]&lt;99,"Normal",stroke_2[[#This Row],[avg_glucose_level]]&lt;125,"Prediabetes",stroke_2[[#This Row],[avg_glucose_level]]&lt;199,"Diabetes",stroke_2[[#This Row],[avg_glucose_level]]&gt;199,"Very High")</f>
        <v>Normal</v>
      </c>
      <c r="L243">
        <v>19.7</v>
      </c>
      <c r="M243">
        <v>28.25</v>
      </c>
      <c r="N243">
        <v>19.7</v>
      </c>
      <c r="O243" t="s">
        <v>38</v>
      </c>
      <c r="P243" t="s">
        <v>34</v>
      </c>
      <c r="Q243" s="4" t="s">
        <v>4285</v>
      </c>
      <c r="R243" s="5">
        <f t="shared" ca="1" si="3"/>
        <v>-2.4820093858276316E-2</v>
      </c>
    </row>
    <row r="244" spans="1:18" x14ac:dyDescent="0.25">
      <c r="A244">
        <v>28367</v>
      </c>
      <c r="B244" t="s">
        <v>19</v>
      </c>
      <c r="C244">
        <v>7</v>
      </c>
      <c r="D244" t="s">
        <v>4278</v>
      </c>
      <c r="E244" t="s">
        <v>34</v>
      </c>
      <c r="F244" t="s">
        <v>34</v>
      </c>
      <c r="G244" t="s">
        <v>34</v>
      </c>
      <c r="H244" t="s">
        <v>275</v>
      </c>
      <c r="I244" t="s">
        <v>21</v>
      </c>
      <c r="J244" s="5">
        <v>69.47</v>
      </c>
      <c r="K244" s="5" t="str">
        <f>_xlfn.IFS(stroke_2[[#This Row],[avg_glucose_level]]&lt;70,"Low",stroke_2[[#This Row],[avg_glucose_level]]&lt;99,"Normal",stroke_2[[#This Row],[avg_glucose_level]]&lt;125,"Prediabetes",stroke_2[[#This Row],[avg_glucose_level]]&lt;199,"Diabetes",stroke_2[[#This Row],[avg_glucose_level]]&gt;199,"Very High")</f>
        <v>Low</v>
      </c>
      <c r="L244">
        <v>18.899999999999999</v>
      </c>
      <c r="M244">
        <v>28.25</v>
      </c>
      <c r="N244">
        <v>18.899999999999999</v>
      </c>
      <c r="O244" t="s">
        <v>38</v>
      </c>
      <c r="P244" t="s">
        <v>34</v>
      </c>
      <c r="Q244" s="4" t="s">
        <v>4285</v>
      </c>
      <c r="R244" s="5">
        <f t="shared" ca="1" si="3"/>
        <v>2.3328998413287448E-3</v>
      </c>
    </row>
    <row r="245" spans="1:18" x14ac:dyDescent="0.25">
      <c r="A245">
        <v>34084</v>
      </c>
      <c r="B245" t="s">
        <v>12</v>
      </c>
      <c r="C245">
        <v>7</v>
      </c>
      <c r="D245" t="s">
        <v>4278</v>
      </c>
      <c r="E245" t="s">
        <v>34</v>
      </c>
      <c r="F245" t="s">
        <v>34</v>
      </c>
      <c r="G245" t="s">
        <v>34</v>
      </c>
      <c r="H245" t="s">
        <v>275</v>
      </c>
      <c r="I245" t="s">
        <v>15</v>
      </c>
      <c r="J245" s="5">
        <v>77.12</v>
      </c>
      <c r="K245" s="5" t="str">
        <f>_xlfn.IFS(stroke_2[[#This Row],[avg_glucose_level]]&lt;70,"Low",stroke_2[[#This Row],[avg_glucose_level]]&lt;99,"Normal",stroke_2[[#This Row],[avg_glucose_level]]&lt;125,"Prediabetes",stroke_2[[#This Row],[avg_glucose_level]]&lt;199,"Diabetes",stroke_2[[#This Row],[avg_glucose_level]]&gt;199,"Very High")</f>
        <v>Normal</v>
      </c>
      <c r="L245">
        <v>18.600000000000001</v>
      </c>
      <c r="M245">
        <v>28.25</v>
      </c>
      <c r="N245">
        <v>18.600000000000001</v>
      </c>
      <c r="O245" t="s">
        <v>38</v>
      </c>
      <c r="P245" t="s">
        <v>34</v>
      </c>
      <c r="Q245" s="4" t="s">
        <v>4285</v>
      </c>
      <c r="R245" s="5">
        <f t="shared" ca="1" si="3"/>
        <v>1.4311596465172365E-2</v>
      </c>
    </row>
    <row r="246" spans="1:18" x14ac:dyDescent="0.25">
      <c r="A246">
        <v>35178</v>
      </c>
      <c r="B246" t="s">
        <v>12</v>
      </c>
      <c r="C246">
        <v>7</v>
      </c>
      <c r="D246" t="s">
        <v>4278</v>
      </c>
      <c r="E246" t="s">
        <v>34</v>
      </c>
      <c r="F246" t="s">
        <v>34</v>
      </c>
      <c r="G246" t="s">
        <v>34</v>
      </c>
      <c r="H246" t="s">
        <v>275</v>
      </c>
      <c r="I246" t="s">
        <v>15</v>
      </c>
      <c r="J246" s="5">
        <v>98.12</v>
      </c>
      <c r="K246" s="5" t="str">
        <f>_xlfn.IFS(stroke_2[[#This Row],[avg_glucose_level]]&lt;70,"Low",stroke_2[[#This Row],[avg_glucose_level]]&lt;99,"Normal",stroke_2[[#This Row],[avg_glucose_level]]&lt;125,"Prediabetes",stroke_2[[#This Row],[avg_glucose_level]]&lt;199,"Diabetes",stroke_2[[#This Row],[avg_glucose_level]]&gt;199,"Very High")</f>
        <v>Normal</v>
      </c>
      <c r="L246">
        <v>20.399999999999999</v>
      </c>
      <c r="M246">
        <v>28.25</v>
      </c>
      <c r="N246">
        <v>20.399999999999999</v>
      </c>
      <c r="O246" t="s">
        <v>38</v>
      </c>
      <c r="P246" t="s">
        <v>34</v>
      </c>
      <c r="Q246" s="4" t="s">
        <v>4285</v>
      </c>
      <c r="R246" s="5">
        <f t="shared" ca="1" si="3"/>
        <v>2.4145788308912565E-3</v>
      </c>
    </row>
    <row r="247" spans="1:18" x14ac:dyDescent="0.25">
      <c r="A247">
        <v>41244</v>
      </c>
      <c r="B247" t="s">
        <v>19</v>
      </c>
      <c r="C247">
        <v>7</v>
      </c>
      <c r="D247" t="s">
        <v>4278</v>
      </c>
      <c r="E247" t="s">
        <v>34</v>
      </c>
      <c r="F247" t="s">
        <v>34</v>
      </c>
      <c r="G247" t="s">
        <v>34</v>
      </c>
      <c r="H247" t="s">
        <v>275</v>
      </c>
      <c r="I247" t="s">
        <v>15</v>
      </c>
      <c r="J247" s="5">
        <v>79.58</v>
      </c>
      <c r="K247" s="5" t="str">
        <f>_xlfn.IFS(stroke_2[[#This Row],[avg_glucose_level]]&lt;70,"Low",stroke_2[[#This Row],[avg_glucose_level]]&lt;99,"Normal",stroke_2[[#This Row],[avg_glucose_level]]&lt;125,"Prediabetes",stroke_2[[#This Row],[avg_glucose_level]]&lt;199,"Diabetes",stroke_2[[#This Row],[avg_glucose_level]]&gt;199,"Very High")</f>
        <v>Normal</v>
      </c>
      <c r="L247">
        <v>15.5</v>
      </c>
      <c r="M247">
        <v>28.25</v>
      </c>
      <c r="N247">
        <v>15.5</v>
      </c>
      <c r="O247" t="s">
        <v>38</v>
      </c>
      <c r="P247" t="s">
        <v>34</v>
      </c>
      <c r="Q247" s="4" t="s">
        <v>4285</v>
      </c>
      <c r="R247" s="5">
        <f t="shared" ca="1" si="3"/>
        <v>1.381593529328915E-2</v>
      </c>
    </row>
    <row r="248" spans="1:18" x14ac:dyDescent="0.25">
      <c r="A248">
        <v>42441</v>
      </c>
      <c r="B248" t="s">
        <v>12</v>
      </c>
      <c r="C248">
        <v>7</v>
      </c>
      <c r="D248" t="s">
        <v>4278</v>
      </c>
      <c r="E248" t="s">
        <v>34</v>
      </c>
      <c r="F248" t="s">
        <v>34</v>
      </c>
      <c r="G248" t="s">
        <v>34</v>
      </c>
      <c r="H248" t="s">
        <v>275</v>
      </c>
      <c r="I248" t="s">
        <v>15</v>
      </c>
      <c r="J248" s="5">
        <v>152.81</v>
      </c>
      <c r="K248" s="5" t="str">
        <f>_xlfn.IFS(stroke_2[[#This Row],[avg_glucose_level]]&lt;70,"Low",stroke_2[[#This Row],[avg_glucose_level]]&lt;99,"Normal",stroke_2[[#This Row],[avg_glucose_level]]&lt;125,"Prediabetes",stroke_2[[#This Row],[avg_glucose_level]]&lt;199,"Diabetes",stroke_2[[#This Row],[avg_glucose_level]]&gt;199,"Very High")</f>
        <v>Diabetes</v>
      </c>
      <c r="L248">
        <v>17.7</v>
      </c>
      <c r="M248">
        <v>28.25</v>
      </c>
      <c r="N248">
        <v>17.7</v>
      </c>
      <c r="O248" t="s">
        <v>38</v>
      </c>
      <c r="P248" t="s">
        <v>34</v>
      </c>
      <c r="Q248" s="4" t="s">
        <v>4285</v>
      </c>
      <c r="R248" s="5">
        <f t="shared" ca="1" si="3"/>
        <v>-1.0060197460076881E-2</v>
      </c>
    </row>
    <row r="249" spans="1:18" x14ac:dyDescent="0.25">
      <c r="A249">
        <v>43492</v>
      </c>
      <c r="B249" t="s">
        <v>19</v>
      </c>
      <c r="C249">
        <v>7</v>
      </c>
      <c r="D249" t="s">
        <v>4278</v>
      </c>
      <c r="E249" t="s">
        <v>34</v>
      </c>
      <c r="F249" t="s">
        <v>34</v>
      </c>
      <c r="G249" t="s">
        <v>34</v>
      </c>
      <c r="H249" t="s">
        <v>275</v>
      </c>
      <c r="I249" t="s">
        <v>15</v>
      </c>
      <c r="J249" s="5">
        <v>113.95</v>
      </c>
      <c r="K249" s="5" t="str">
        <f>_xlfn.IFS(stroke_2[[#This Row],[avg_glucose_level]]&lt;70,"Low",stroke_2[[#This Row],[avg_glucose_level]]&lt;99,"Normal",stroke_2[[#This Row],[avg_glucose_level]]&lt;125,"Prediabetes",stroke_2[[#This Row],[avg_glucose_level]]&lt;199,"Diabetes",stroke_2[[#This Row],[avg_glucose_level]]&gt;199,"Very High")</f>
        <v>Prediabetes</v>
      </c>
      <c r="L249">
        <v>16</v>
      </c>
      <c r="M249">
        <v>28.25</v>
      </c>
      <c r="N249">
        <v>16</v>
      </c>
      <c r="O249" t="s">
        <v>38</v>
      </c>
      <c r="P249" t="s">
        <v>34</v>
      </c>
      <c r="Q249" s="4" t="s">
        <v>4285</v>
      </c>
      <c r="R249" s="5">
        <f t="shared" ca="1" si="3"/>
        <v>-1.9831294943952471E-3</v>
      </c>
    </row>
    <row r="250" spans="1:18" x14ac:dyDescent="0.25">
      <c r="A250">
        <v>43675</v>
      </c>
      <c r="B250" t="s">
        <v>19</v>
      </c>
      <c r="C250">
        <v>7</v>
      </c>
      <c r="D250" t="s">
        <v>4278</v>
      </c>
      <c r="E250" t="s">
        <v>34</v>
      </c>
      <c r="F250" t="s">
        <v>34</v>
      </c>
      <c r="G250" t="s">
        <v>34</v>
      </c>
      <c r="H250" t="s">
        <v>275</v>
      </c>
      <c r="I250" t="s">
        <v>15</v>
      </c>
      <c r="J250" s="5">
        <v>61.42</v>
      </c>
      <c r="K250" s="5" t="str">
        <f>_xlfn.IFS(stroke_2[[#This Row],[avg_glucose_level]]&lt;70,"Low",stroke_2[[#This Row],[avg_glucose_level]]&lt;99,"Normal",stroke_2[[#This Row],[avg_glucose_level]]&lt;125,"Prediabetes",stroke_2[[#This Row],[avg_glucose_level]]&lt;199,"Diabetes",stroke_2[[#This Row],[avg_glucose_level]]&gt;199,"Very High")</f>
        <v>Low</v>
      </c>
      <c r="L250">
        <v>20.8</v>
      </c>
      <c r="M250">
        <v>28.25</v>
      </c>
      <c r="N250">
        <v>20.8</v>
      </c>
      <c r="O250" t="s">
        <v>38</v>
      </c>
      <c r="P250" t="s">
        <v>34</v>
      </c>
      <c r="Q250" s="4" t="s">
        <v>4285</v>
      </c>
      <c r="R250" s="5">
        <f t="shared" ca="1" si="3"/>
        <v>-2.0660860056912499E-2</v>
      </c>
    </row>
    <row r="251" spans="1:18" x14ac:dyDescent="0.25">
      <c r="A251">
        <v>49900</v>
      </c>
      <c r="B251" t="s">
        <v>12</v>
      </c>
      <c r="C251">
        <v>7</v>
      </c>
      <c r="D251" t="s">
        <v>4278</v>
      </c>
      <c r="E251" t="s">
        <v>34</v>
      </c>
      <c r="F251" t="s">
        <v>34</v>
      </c>
      <c r="G251" t="s">
        <v>34</v>
      </c>
      <c r="H251" t="s">
        <v>275</v>
      </c>
      <c r="I251" t="s">
        <v>15</v>
      </c>
      <c r="J251" s="5">
        <v>56.32</v>
      </c>
      <c r="K251" s="5" t="str">
        <f>_xlfn.IFS(stroke_2[[#This Row],[avg_glucose_level]]&lt;70,"Low",stroke_2[[#This Row],[avg_glucose_level]]&lt;99,"Normal",stroke_2[[#This Row],[avg_glucose_level]]&lt;125,"Prediabetes",stroke_2[[#This Row],[avg_glucose_level]]&lt;199,"Diabetes",stroke_2[[#This Row],[avg_glucose_level]]&gt;199,"Very High")</f>
        <v>Low</v>
      </c>
      <c r="L251">
        <v>15.9</v>
      </c>
      <c r="M251">
        <v>28.25</v>
      </c>
      <c r="N251">
        <v>15.9</v>
      </c>
      <c r="O251" t="s">
        <v>38</v>
      </c>
      <c r="P251" t="s">
        <v>34</v>
      </c>
      <c r="Q251" s="4" t="s">
        <v>4285</v>
      </c>
      <c r="R251" s="5">
        <f t="shared" ca="1" si="3"/>
        <v>-1.3737590448332176E-2</v>
      </c>
    </row>
    <row r="252" spans="1:18" x14ac:dyDescent="0.25">
      <c r="A252">
        <v>51343</v>
      </c>
      <c r="B252" t="s">
        <v>12</v>
      </c>
      <c r="C252">
        <v>7</v>
      </c>
      <c r="D252" t="s">
        <v>4278</v>
      </c>
      <c r="E252" t="s">
        <v>34</v>
      </c>
      <c r="F252" t="s">
        <v>34</v>
      </c>
      <c r="G252" t="s">
        <v>34</v>
      </c>
      <c r="H252" t="s">
        <v>275</v>
      </c>
      <c r="I252" t="s">
        <v>21</v>
      </c>
      <c r="J252" s="5">
        <v>62.08</v>
      </c>
      <c r="K252" s="5" t="str">
        <f>_xlfn.IFS(stroke_2[[#This Row],[avg_glucose_level]]&lt;70,"Low",stroke_2[[#This Row],[avg_glucose_level]]&lt;99,"Normal",stroke_2[[#This Row],[avg_glucose_level]]&lt;125,"Prediabetes",stroke_2[[#This Row],[avg_glucose_level]]&lt;199,"Diabetes",stroke_2[[#This Row],[avg_glucose_level]]&gt;199,"Very High")</f>
        <v>Low</v>
      </c>
      <c r="L252">
        <v>16.100000000000001</v>
      </c>
      <c r="M252">
        <v>28.25</v>
      </c>
      <c r="N252">
        <v>16.100000000000001</v>
      </c>
      <c r="O252" t="s">
        <v>38</v>
      </c>
      <c r="P252" t="s">
        <v>34</v>
      </c>
      <c r="Q252" s="4" t="s">
        <v>4285</v>
      </c>
      <c r="R252" s="5">
        <f t="shared" ca="1" si="3"/>
        <v>9.632274502908017E-3</v>
      </c>
    </row>
    <row r="253" spans="1:18" x14ac:dyDescent="0.25">
      <c r="A253">
        <v>53538</v>
      </c>
      <c r="B253" t="s">
        <v>19</v>
      </c>
      <c r="C253">
        <v>7</v>
      </c>
      <c r="D253" t="s">
        <v>4278</v>
      </c>
      <c r="E253" t="s">
        <v>34</v>
      </c>
      <c r="F253" t="s">
        <v>34</v>
      </c>
      <c r="G253" t="s">
        <v>34</v>
      </c>
      <c r="H253" t="s">
        <v>275</v>
      </c>
      <c r="I253" t="s">
        <v>15</v>
      </c>
      <c r="J253" s="5">
        <v>61.68</v>
      </c>
      <c r="K253" s="5" t="str">
        <f>_xlfn.IFS(stroke_2[[#This Row],[avg_glucose_level]]&lt;70,"Low",stroke_2[[#This Row],[avg_glucose_level]]&lt;99,"Normal",stroke_2[[#This Row],[avg_glucose_level]]&lt;125,"Prediabetes",stroke_2[[#This Row],[avg_glucose_level]]&lt;199,"Diabetes",stroke_2[[#This Row],[avg_glucose_level]]&gt;199,"Very High")</f>
        <v>Low</v>
      </c>
      <c r="L253">
        <v>16.399999999999999</v>
      </c>
      <c r="M253">
        <v>28.25</v>
      </c>
      <c r="N253">
        <v>16.399999999999999</v>
      </c>
      <c r="O253" t="s">
        <v>38</v>
      </c>
      <c r="P253" t="s">
        <v>34</v>
      </c>
      <c r="Q253" s="4" t="s">
        <v>4285</v>
      </c>
      <c r="R253" s="5">
        <f t="shared" ca="1" si="3"/>
        <v>1.2900612299127979E-3</v>
      </c>
    </row>
    <row r="254" spans="1:18" x14ac:dyDescent="0.25">
      <c r="A254">
        <v>54117</v>
      </c>
      <c r="B254" t="s">
        <v>12</v>
      </c>
      <c r="C254">
        <v>7</v>
      </c>
      <c r="D254" t="s">
        <v>4278</v>
      </c>
      <c r="E254" t="s">
        <v>34</v>
      </c>
      <c r="F254" t="s">
        <v>34</v>
      </c>
      <c r="G254" t="s">
        <v>34</v>
      </c>
      <c r="H254" t="s">
        <v>275</v>
      </c>
      <c r="I254" t="s">
        <v>21</v>
      </c>
      <c r="J254" s="5">
        <v>103.5</v>
      </c>
      <c r="K254" s="5" t="str">
        <f>_xlfn.IFS(stroke_2[[#This Row],[avg_glucose_level]]&lt;70,"Low",stroke_2[[#This Row],[avg_glucose_level]]&lt;99,"Normal",stroke_2[[#This Row],[avg_glucose_level]]&lt;125,"Prediabetes",stroke_2[[#This Row],[avg_glucose_level]]&lt;199,"Diabetes",stroke_2[[#This Row],[avg_glucose_level]]&gt;199,"Very High")</f>
        <v>Prediabetes</v>
      </c>
      <c r="L254">
        <v>19</v>
      </c>
      <c r="M254">
        <v>28.25</v>
      </c>
      <c r="N254">
        <v>19</v>
      </c>
      <c r="O254" t="s">
        <v>38</v>
      </c>
      <c r="P254" t="s">
        <v>34</v>
      </c>
      <c r="Q254" s="4" t="s">
        <v>4285</v>
      </c>
      <c r="R254" s="5">
        <f t="shared" ca="1" si="3"/>
        <v>-8.9529459689448483E-3</v>
      </c>
    </row>
    <row r="255" spans="1:18" x14ac:dyDescent="0.25">
      <c r="A255">
        <v>54975</v>
      </c>
      <c r="B255" t="s">
        <v>12</v>
      </c>
      <c r="C255">
        <v>7</v>
      </c>
      <c r="D255" t="s">
        <v>4278</v>
      </c>
      <c r="E255" t="s">
        <v>34</v>
      </c>
      <c r="F255" t="s">
        <v>34</v>
      </c>
      <c r="G255" t="s">
        <v>34</v>
      </c>
      <c r="H255" t="s">
        <v>20</v>
      </c>
      <c r="I255" t="s">
        <v>21</v>
      </c>
      <c r="J255" s="5">
        <v>64.06</v>
      </c>
      <c r="K255" s="5" t="str">
        <f>_xlfn.IFS(stroke_2[[#This Row],[avg_glucose_level]]&lt;70,"Low",stroke_2[[#This Row],[avg_glucose_level]]&lt;99,"Normal",stroke_2[[#This Row],[avg_glucose_level]]&lt;125,"Prediabetes",stroke_2[[#This Row],[avg_glucose_level]]&lt;199,"Diabetes",stroke_2[[#This Row],[avg_glucose_level]]&gt;199,"Very High")</f>
        <v>Low</v>
      </c>
      <c r="L255">
        <v>18.899999999999999</v>
      </c>
      <c r="M255">
        <v>28.25</v>
      </c>
      <c r="N255">
        <v>18.899999999999999</v>
      </c>
      <c r="O255" t="s">
        <v>38</v>
      </c>
      <c r="P255" t="s">
        <v>34</v>
      </c>
      <c r="Q255" s="4" t="s">
        <v>4285</v>
      </c>
      <c r="R255" s="5">
        <f t="shared" ca="1" si="3"/>
        <v>-1.99280454156479E-2</v>
      </c>
    </row>
    <row r="256" spans="1:18" x14ac:dyDescent="0.25">
      <c r="A256">
        <v>54982</v>
      </c>
      <c r="B256" t="s">
        <v>19</v>
      </c>
      <c r="C256">
        <v>7</v>
      </c>
      <c r="D256" t="s">
        <v>4278</v>
      </c>
      <c r="E256" t="s">
        <v>34</v>
      </c>
      <c r="F256" t="s">
        <v>34</v>
      </c>
      <c r="G256" t="s">
        <v>34</v>
      </c>
      <c r="H256" t="s">
        <v>275</v>
      </c>
      <c r="I256" t="s">
        <v>21</v>
      </c>
      <c r="J256" s="5">
        <v>157.01</v>
      </c>
      <c r="K256" s="5" t="str">
        <f>_xlfn.IFS(stroke_2[[#This Row],[avg_glucose_level]]&lt;70,"Low",stroke_2[[#This Row],[avg_glucose_level]]&lt;99,"Normal",stroke_2[[#This Row],[avg_glucose_level]]&lt;125,"Prediabetes",stroke_2[[#This Row],[avg_glucose_level]]&lt;199,"Diabetes",stroke_2[[#This Row],[avg_glucose_level]]&gt;199,"Very High")</f>
        <v>Diabetes</v>
      </c>
      <c r="L256">
        <v>17</v>
      </c>
      <c r="M256">
        <v>28.25</v>
      </c>
      <c r="N256">
        <v>17</v>
      </c>
      <c r="O256" t="s">
        <v>38</v>
      </c>
      <c r="P256" t="s">
        <v>34</v>
      </c>
      <c r="Q256" s="4" t="s">
        <v>4285</v>
      </c>
      <c r="R256" s="5">
        <f t="shared" ca="1" si="3"/>
        <v>1.844411635340646E-2</v>
      </c>
    </row>
    <row r="257" spans="1:18" x14ac:dyDescent="0.25">
      <c r="A257">
        <v>55681</v>
      </c>
      <c r="B257" t="s">
        <v>19</v>
      </c>
      <c r="C257">
        <v>7</v>
      </c>
      <c r="D257" t="s">
        <v>4278</v>
      </c>
      <c r="E257" t="s">
        <v>34</v>
      </c>
      <c r="F257" t="s">
        <v>34</v>
      </c>
      <c r="G257" t="s">
        <v>34</v>
      </c>
      <c r="H257" t="s">
        <v>275</v>
      </c>
      <c r="I257" t="s">
        <v>21</v>
      </c>
      <c r="J257" s="5">
        <v>63.98</v>
      </c>
      <c r="K257" s="5" t="str">
        <f>_xlfn.IFS(stroke_2[[#This Row],[avg_glucose_level]]&lt;70,"Low",stroke_2[[#This Row],[avg_glucose_level]]&lt;99,"Normal",stroke_2[[#This Row],[avg_glucose_level]]&lt;125,"Prediabetes",stroke_2[[#This Row],[avg_glucose_level]]&lt;199,"Diabetes",stroke_2[[#This Row],[avg_glucose_level]]&gt;199,"Very High")</f>
        <v>Low</v>
      </c>
      <c r="L257">
        <v>23</v>
      </c>
      <c r="M257">
        <v>28.25</v>
      </c>
      <c r="N257">
        <v>23</v>
      </c>
      <c r="O257" t="s">
        <v>38</v>
      </c>
      <c r="P257" t="s">
        <v>34</v>
      </c>
      <c r="Q257" s="4" t="s">
        <v>4285</v>
      </c>
      <c r="R257" s="5">
        <f t="shared" ca="1" si="3"/>
        <v>2.2358693005926557E-2</v>
      </c>
    </row>
    <row r="258" spans="1:18" x14ac:dyDescent="0.25">
      <c r="A258">
        <v>59178</v>
      </c>
      <c r="B258" t="s">
        <v>19</v>
      </c>
      <c r="C258">
        <v>7</v>
      </c>
      <c r="D258" t="s">
        <v>4278</v>
      </c>
      <c r="E258" t="s">
        <v>34</v>
      </c>
      <c r="F258" t="s">
        <v>34</v>
      </c>
      <c r="G258" t="s">
        <v>34</v>
      </c>
      <c r="H258" t="s">
        <v>275</v>
      </c>
      <c r="I258" t="s">
        <v>15</v>
      </c>
      <c r="J258" s="5">
        <v>86.75</v>
      </c>
      <c r="K258" s="5" t="str">
        <f>_xlfn.IFS(stroke_2[[#This Row],[avg_glucose_level]]&lt;70,"Low",stroke_2[[#This Row],[avg_glucose_level]]&lt;99,"Normal",stroke_2[[#This Row],[avg_glucose_level]]&lt;125,"Prediabetes",stroke_2[[#This Row],[avg_glucose_level]]&lt;199,"Diabetes",stroke_2[[#This Row],[avg_glucose_level]]&gt;199,"Very High")</f>
        <v>Normal</v>
      </c>
      <c r="L258">
        <v>22.3</v>
      </c>
      <c r="M258">
        <v>28.25</v>
      </c>
      <c r="N258">
        <v>22.3</v>
      </c>
      <c r="O258" t="s">
        <v>38</v>
      </c>
      <c r="P258" t="s">
        <v>34</v>
      </c>
      <c r="Q258" s="4" t="s">
        <v>4285</v>
      </c>
      <c r="R258" s="5">
        <f t="shared" ref="R258:R321" ca="1" si="4">Q258 + (RAND()-0.5)/20</f>
        <v>-5.847878443715154E-3</v>
      </c>
    </row>
    <row r="259" spans="1:18" x14ac:dyDescent="0.25">
      <c r="A259">
        <v>61559</v>
      </c>
      <c r="B259" t="s">
        <v>12</v>
      </c>
      <c r="C259">
        <v>7</v>
      </c>
      <c r="D259" t="s">
        <v>4278</v>
      </c>
      <c r="E259" t="s">
        <v>34</v>
      </c>
      <c r="F259" t="s">
        <v>34</v>
      </c>
      <c r="G259" t="s">
        <v>34</v>
      </c>
      <c r="H259" t="s">
        <v>275</v>
      </c>
      <c r="I259" t="s">
        <v>15</v>
      </c>
      <c r="J259" s="5">
        <v>86.6</v>
      </c>
      <c r="K259" s="5" t="str">
        <f>_xlfn.IFS(stroke_2[[#This Row],[avg_glucose_level]]&lt;70,"Low",stroke_2[[#This Row],[avg_glucose_level]]&lt;99,"Normal",stroke_2[[#This Row],[avg_glucose_level]]&lt;125,"Prediabetes",stroke_2[[#This Row],[avg_glucose_level]]&lt;199,"Diabetes",stroke_2[[#This Row],[avg_glucose_level]]&gt;199,"Very High")</f>
        <v>Normal</v>
      </c>
      <c r="L259">
        <v>17.100000000000001</v>
      </c>
      <c r="M259">
        <v>28.25</v>
      </c>
      <c r="N259">
        <v>17.100000000000001</v>
      </c>
      <c r="O259" t="s">
        <v>38</v>
      </c>
      <c r="P259" t="s">
        <v>34</v>
      </c>
      <c r="Q259" s="4" t="s">
        <v>4285</v>
      </c>
      <c r="R259" s="5">
        <f t="shared" ca="1" si="4"/>
        <v>1.1675168734224445E-2</v>
      </c>
    </row>
    <row r="260" spans="1:18" x14ac:dyDescent="0.25">
      <c r="A260">
        <v>63562</v>
      </c>
      <c r="B260" t="s">
        <v>12</v>
      </c>
      <c r="C260">
        <v>7</v>
      </c>
      <c r="D260" t="s">
        <v>4278</v>
      </c>
      <c r="E260" t="s">
        <v>34</v>
      </c>
      <c r="F260" t="s">
        <v>34</v>
      </c>
      <c r="G260" t="s">
        <v>34</v>
      </c>
      <c r="H260" t="s">
        <v>275</v>
      </c>
      <c r="I260" t="s">
        <v>21</v>
      </c>
      <c r="J260" s="5">
        <v>91.81</v>
      </c>
      <c r="K260" s="5" t="str">
        <f>_xlfn.IFS(stroke_2[[#This Row],[avg_glucose_level]]&lt;70,"Low",stroke_2[[#This Row],[avg_glucose_level]]&lt;99,"Normal",stroke_2[[#This Row],[avg_glucose_level]]&lt;125,"Prediabetes",stroke_2[[#This Row],[avg_glucose_level]]&lt;199,"Diabetes",stroke_2[[#This Row],[avg_glucose_level]]&gt;199,"Very High")</f>
        <v>Normal</v>
      </c>
      <c r="L260">
        <v>15.8</v>
      </c>
      <c r="M260">
        <v>28.25</v>
      </c>
      <c r="N260">
        <v>15.8</v>
      </c>
      <c r="O260" t="s">
        <v>38</v>
      </c>
      <c r="P260" t="s">
        <v>34</v>
      </c>
      <c r="Q260" s="4" t="s">
        <v>4285</v>
      </c>
      <c r="R260" s="5">
        <f t="shared" ca="1" si="4"/>
        <v>-6.7630802846613157E-3</v>
      </c>
    </row>
    <row r="261" spans="1:18" x14ac:dyDescent="0.25">
      <c r="A261">
        <v>65643</v>
      </c>
      <c r="B261" t="s">
        <v>19</v>
      </c>
      <c r="C261">
        <v>7</v>
      </c>
      <c r="D261" t="s">
        <v>4278</v>
      </c>
      <c r="E261" t="s">
        <v>34</v>
      </c>
      <c r="F261" t="s">
        <v>34</v>
      </c>
      <c r="G261" t="s">
        <v>34</v>
      </c>
      <c r="H261" t="s">
        <v>275</v>
      </c>
      <c r="I261" t="s">
        <v>15</v>
      </c>
      <c r="J261" s="5">
        <v>156.82</v>
      </c>
      <c r="K261" s="5" t="str">
        <f>_xlfn.IFS(stroke_2[[#This Row],[avg_glucose_level]]&lt;70,"Low",stroke_2[[#This Row],[avg_glucose_level]]&lt;99,"Normal",stroke_2[[#This Row],[avg_glucose_level]]&lt;125,"Prediabetes",stroke_2[[#This Row],[avg_glucose_level]]&lt;199,"Diabetes",stroke_2[[#This Row],[avg_glucose_level]]&gt;199,"Very High")</f>
        <v>Diabetes</v>
      </c>
      <c r="L261">
        <v>17.3</v>
      </c>
      <c r="M261">
        <v>28.25</v>
      </c>
      <c r="N261">
        <v>17.3</v>
      </c>
      <c r="O261" t="s">
        <v>38</v>
      </c>
      <c r="P261" t="s">
        <v>34</v>
      </c>
      <c r="Q261" s="4" t="s">
        <v>4285</v>
      </c>
      <c r="R261" s="5">
        <f t="shared" ca="1" si="4"/>
        <v>-1.2128452181873427E-2</v>
      </c>
    </row>
    <row r="262" spans="1:18" x14ac:dyDescent="0.25">
      <c r="A262">
        <v>70886</v>
      </c>
      <c r="B262" t="s">
        <v>19</v>
      </c>
      <c r="C262">
        <v>7</v>
      </c>
      <c r="D262" t="s">
        <v>4278</v>
      </c>
      <c r="E262" t="s">
        <v>34</v>
      </c>
      <c r="F262" t="s">
        <v>34</v>
      </c>
      <c r="G262" t="s">
        <v>34</v>
      </c>
      <c r="H262" t="s">
        <v>275</v>
      </c>
      <c r="I262" t="s">
        <v>21</v>
      </c>
      <c r="J262" s="5">
        <v>114.82</v>
      </c>
      <c r="K262" s="5" t="str">
        <f>_xlfn.IFS(stroke_2[[#This Row],[avg_glucose_level]]&lt;70,"Low",stroke_2[[#This Row],[avg_glucose_level]]&lt;99,"Normal",stroke_2[[#This Row],[avg_glucose_level]]&lt;125,"Prediabetes",stroke_2[[#This Row],[avg_glucose_level]]&lt;199,"Diabetes",stroke_2[[#This Row],[avg_glucose_level]]&gt;199,"Very High")</f>
        <v>Prediabetes</v>
      </c>
      <c r="L262">
        <v>33.299999999999997</v>
      </c>
      <c r="M262">
        <v>28.25</v>
      </c>
      <c r="N262">
        <v>33.299999999999997</v>
      </c>
      <c r="O262" t="s">
        <v>38</v>
      </c>
      <c r="P262" t="s">
        <v>34</v>
      </c>
      <c r="Q262" s="4" t="s">
        <v>4285</v>
      </c>
      <c r="R262" s="5">
        <f t="shared" ca="1" si="4"/>
        <v>-2.2301178228610267E-2</v>
      </c>
    </row>
    <row r="263" spans="1:18" x14ac:dyDescent="0.25">
      <c r="A263">
        <v>172</v>
      </c>
      <c r="B263" t="s">
        <v>12</v>
      </c>
      <c r="C263">
        <v>8</v>
      </c>
      <c r="D263" t="s">
        <v>4278</v>
      </c>
      <c r="E263" t="s">
        <v>34</v>
      </c>
      <c r="F263" t="s">
        <v>34</v>
      </c>
      <c r="G263" t="s">
        <v>34</v>
      </c>
      <c r="H263" t="s">
        <v>275</v>
      </c>
      <c r="I263" t="s">
        <v>15</v>
      </c>
      <c r="J263" s="5">
        <v>78.760000000000005</v>
      </c>
      <c r="K263" s="5" t="str">
        <f>_xlfn.IFS(stroke_2[[#This Row],[avg_glucose_level]]&lt;70,"Low",stroke_2[[#This Row],[avg_glucose_level]]&lt;99,"Normal",stroke_2[[#This Row],[avg_glucose_level]]&lt;125,"Prediabetes",stroke_2[[#This Row],[avg_glucose_level]]&lt;199,"Diabetes",stroke_2[[#This Row],[avg_glucose_level]]&gt;199,"Very High")</f>
        <v>Normal</v>
      </c>
      <c r="M263">
        <v>28.25</v>
      </c>
      <c r="N263">
        <v>28.25</v>
      </c>
      <c r="O263" t="s">
        <v>38</v>
      </c>
      <c r="P263" t="s">
        <v>34</v>
      </c>
      <c r="Q263" s="4" t="s">
        <v>4285</v>
      </c>
      <c r="R263" s="5">
        <f t="shared" ca="1" si="4"/>
        <v>-1.7818320552279505E-2</v>
      </c>
    </row>
    <row r="264" spans="1:18" x14ac:dyDescent="0.25">
      <c r="A264">
        <v>355</v>
      </c>
      <c r="B264" t="s">
        <v>12</v>
      </c>
      <c r="C264">
        <v>8</v>
      </c>
      <c r="D264" t="s">
        <v>4278</v>
      </c>
      <c r="E264" t="s">
        <v>34</v>
      </c>
      <c r="F264" t="s">
        <v>34</v>
      </c>
      <c r="G264" t="s">
        <v>34</v>
      </c>
      <c r="H264" t="s">
        <v>275</v>
      </c>
      <c r="I264" t="s">
        <v>21</v>
      </c>
      <c r="J264" s="5">
        <v>96.43</v>
      </c>
      <c r="K264" s="5" t="str">
        <f>_xlfn.IFS(stroke_2[[#This Row],[avg_glucose_level]]&lt;70,"Low",stroke_2[[#This Row],[avg_glucose_level]]&lt;99,"Normal",stroke_2[[#This Row],[avg_glucose_level]]&lt;125,"Prediabetes",stroke_2[[#This Row],[avg_glucose_level]]&lt;199,"Diabetes",stroke_2[[#This Row],[avg_glucose_level]]&gt;199,"Very High")</f>
        <v>Normal</v>
      </c>
      <c r="L264">
        <v>25.7</v>
      </c>
      <c r="M264">
        <v>28.25</v>
      </c>
      <c r="N264">
        <v>25.7</v>
      </c>
      <c r="O264" t="s">
        <v>38</v>
      </c>
      <c r="P264" t="s">
        <v>34</v>
      </c>
      <c r="Q264" s="4" t="s">
        <v>4285</v>
      </c>
      <c r="R264" s="5">
        <f t="shared" ca="1" si="4"/>
        <v>6.0418654751953514E-3</v>
      </c>
    </row>
    <row r="265" spans="1:18" x14ac:dyDescent="0.25">
      <c r="A265">
        <v>728</v>
      </c>
      <c r="B265" t="s">
        <v>12</v>
      </c>
      <c r="C265">
        <v>8</v>
      </c>
      <c r="D265" t="s">
        <v>4278</v>
      </c>
      <c r="E265" t="s">
        <v>34</v>
      </c>
      <c r="F265" t="s">
        <v>34</v>
      </c>
      <c r="G265" t="s">
        <v>34</v>
      </c>
      <c r="H265" t="s">
        <v>275</v>
      </c>
      <c r="I265" t="s">
        <v>15</v>
      </c>
      <c r="J265" s="5">
        <v>88.83</v>
      </c>
      <c r="K265" s="5" t="str">
        <f>_xlfn.IFS(stroke_2[[#This Row],[avg_glucose_level]]&lt;70,"Low",stroke_2[[#This Row],[avg_glucose_level]]&lt;99,"Normal",stroke_2[[#This Row],[avg_glucose_level]]&lt;125,"Prediabetes",stroke_2[[#This Row],[avg_glucose_level]]&lt;199,"Diabetes",stroke_2[[#This Row],[avg_glucose_level]]&gt;199,"Very High")</f>
        <v>Normal</v>
      </c>
      <c r="L265">
        <v>18.5</v>
      </c>
      <c r="M265">
        <v>28.25</v>
      </c>
      <c r="N265">
        <v>18.5</v>
      </c>
      <c r="O265" t="s">
        <v>38</v>
      </c>
      <c r="P265" t="s">
        <v>34</v>
      </c>
      <c r="Q265" s="4" t="s">
        <v>4285</v>
      </c>
      <c r="R265" s="5">
        <f t="shared" ca="1" si="4"/>
        <v>-4.2102780131219597E-3</v>
      </c>
    </row>
    <row r="266" spans="1:18" x14ac:dyDescent="0.25">
      <c r="A266">
        <v>2109</v>
      </c>
      <c r="B266" t="s">
        <v>19</v>
      </c>
      <c r="C266">
        <v>8</v>
      </c>
      <c r="D266" t="s">
        <v>4278</v>
      </c>
      <c r="E266" t="s">
        <v>34</v>
      </c>
      <c r="F266" t="s">
        <v>34</v>
      </c>
      <c r="G266" t="s">
        <v>34</v>
      </c>
      <c r="H266" t="s">
        <v>275</v>
      </c>
      <c r="I266" t="s">
        <v>15</v>
      </c>
      <c r="J266" s="5">
        <v>125.14</v>
      </c>
      <c r="K266" s="5" t="str">
        <f>_xlfn.IFS(stroke_2[[#This Row],[avg_glucose_level]]&lt;70,"Low",stroke_2[[#This Row],[avg_glucose_level]]&lt;99,"Normal",stroke_2[[#This Row],[avg_glucose_level]]&lt;125,"Prediabetes",stroke_2[[#This Row],[avg_glucose_level]]&lt;199,"Diabetes",stroke_2[[#This Row],[avg_glucose_level]]&gt;199,"Very High")</f>
        <v>Diabetes</v>
      </c>
      <c r="L266">
        <v>29.7</v>
      </c>
      <c r="M266">
        <v>28.25</v>
      </c>
      <c r="N266">
        <v>29.7</v>
      </c>
      <c r="O266" t="s">
        <v>38</v>
      </c>
      <c r="P266" t="s">
        <v>34</v>
      </c>
      <c r="Q266" s="4" t="s">
        <v>4285</v>
      </c>
      <c r="R266" s="5">
        <f t="shared" ca="1" si="4"/>
        <v>1.4777176273273036E-2</v>
      </c>
    </row>
    <row r="267" spans="1:18" x14ac:dyDescent="0.25">
      <c r="A267">
        <v>3606</v>
      </c>
      <c r="B267" t="s">
        <v>12</v>
      </c>
      <c r="C267">
        <v>8</v>
      </c>
      <c r="D267" t="s">
        <v>4278</v>
      </c>
      <c r="E267" t="s">
        <v>34</v>
      </c>
      <c r="F267" t="s">
        <v>34</v>
      </c>
      <c r="G267" t="s">
        <v>34</v>
      </c>
      <c r="H267" t="s">
        <v>275</v>
      </c>
      <c r="I267" t="s">
        <v>15</v>
      </c>
      <c r="J267" s="5">
        <v>111.02</v>
      </c>
      <c r="K267" s="5" t="str">
        <f>_xlfn.IFS(stroke_2[[#This Row],[avg_glucose_level]]&lt;70,"Low",stroke_2[[#This Row],[avg_glucose_level]]&lt;99,"Normal",stroke_2[[#This Row],[avg_glucose_level]]&lt;125,"Prediabetes",stroke_2[[#This Row],[avg_glucose_level]]&lt;199,"Diabetes",stroke_2[[#This Row],[avg_glucose_level]]&gt;199,"Very High")</f>
        <v>Prediabetes</v>
      </c>
      <c r="L267">
        <v>22.4</v>
      </c>
      <c r="M267">
        <v>28.25</v>
      </c>
      <c r="N267">
        <v>22.4</v>
      </c>
      <c r="O267" t="s">
        <v>38</v>
      </c>
      <c r="P267" t="s">
        <v>34</v>
      </c>
      <c r="Q267" s="4" t="s">
        <v>4285</v>
      </c>
      <c r="R267" s="5">
        <f t="shared" ca="1" si="4"/>
        <v>-8.880605612298087E-3</v>
      </c>
    </row>
    <row r="268" spans="1:18" x14ac:dyDescent="0.25">
      <c r="A268">
        <v>4789</v>
      </c>
      <c r="B268" t="s">
        <v>12</v>
      </c>
      <c r="C268">
        <v>8</v>
      </c>
      <c r="D268" t="s">
        <v>4278</v>
      </c>
      <c r="E268" t="s">
        <v>34</v>
      </c>
      <c r="F268" t="s">
        <v>34</v>
      </c>
      <c r="G268" t="s">
        <v>34</v>
      </c>
      <c r="H268" t="s">
        <v>275</v>
      </c>
      <c r="I268" t="s">
        <v>21</v>
      </c>
      <c r="J268" s="5">
        <v>91.54</v>
      </c>
      <c r="K268" s="5" t="str">
        <f>_xlfn.IFS(stroke_2[[#This Row],[avg_glucose_level]]&lt;70,"Low",stroke_2[[#This Row],[avg_glucose_level]]&lt;99,"Normal",stroke_2[[#This Row],[avg_glucose_level]]&lt;125,"Prediabetes",stroke_2[[#This Row],[avg_glucose_level]]&lt;199,"Diabetes",stroke_2[[#This Row],[avg_glucose_level]]&gt;199,"Very High")</f>
        <v>Normal</v>
      </c>
      <c r="L268">
        <v>13.4</v>
      </c>
      <c r="M268">
        <v>28.25</v>
      </c>
      <c r="N268">
        <v>13.4</v>
      </c>
      <c r="O268" t="s">
        <v>38</v>
      </c>
      <c r="P268" t="s">
        <v>34</v>
      </c>
      <c r="Q268" s="4" t="s">
        <v>4285</v>
      </c>
      <c r="R268" s="5">
        <f t="shared" ca="1" si="4"/>
        <v>-2.6794575071445561E-3</v>
      </c>
    </row>
    <row r="269" spans="1:18" x14ac:dyDescent="0.25">
      <c r="A269">
        <v>4929</v>
      </c>
      <c r="B269" t="s">
        <v>12</v>
      </c>
      <c r="C269">
        <v>8</v>
      </c>
      <c r="D269" t="s">
        <v>4278</v>
      </c>
      <c r="E269" t="s">
        <v>34</v>
      </c>
      <c r="F269" t="s">
        <v>34</v>
      </c>
      <c r="G269" t="s">
        <v>34</v>
      </c>
      <c r="H269" t="s">
        <v>275</v>
      </c>
      <c r="I269" t="s">
        <v>15</v>
      </c>
      <c r="J269" s="5">
        <v>78.48</v>
      </c>
      <c r="K269" s="5" t="str">
        <f>_xlfn.IFS(stroke_2[[#This Row],[avg_glucose_level]]&lt;70,"Low",stroke_2[[#This Row],[avg_glucose_level]]&lt;99,"Normal",stroke_2[[#This Row],[avg_glucose_level]]&lt;125,"Prediabetes",stroke_2[[#This Row],[avg_glucose_level]]&lt;199,"Diabetes",stroke_2[[#This Row],[avg_glucose_level]]&gt;199,"Very High")</f>
        <v>Normal</v>
      </c>
      <c r="L269">
        <v>16.100000000000001</v>
      </c>
      <c r="M269">
        <v>28.25</v>
      </c>
      <c r="N269">
        <v>16.100000000000001</v>
      </c>
      <c r="O269" t="s">
        <v>38</v>
      </c>
      <c r="P269" t="s">
        <v>34</v>
      </c>
      <c r="Q269" s="4" t="s">
        <v>4285</v>
      </c>
      <c r="R269" s="5">
        <f t="shared" ca="1" si="4"/>
        <v>7.4547736815133766E-3</v>
      </c>
    </row>
    <row r="270" spans="1:18" x14ac:dyDescent="0.25">
      <c r="A270">
        <v>6948</v>
      </c>
      <c r="B270" t="s">
        <v>12</v>
      </c>
      <c r="C270">
        <v>8</v>
      </c>
      <c r="D270" t="s">
        <v>4278</v>
      </c>
      <c r="E270" t="s">
        <v>34</v>
      </c>
      <c r="F270" t="s">
        <v>34</v>
      </c>
      <c r="G270" t="s">
        <v>34</v>
      </c>
      <c r="H270" t="s">
        <v>275</v>
      </c>
      <c r="I270" t="s">
        <v>15</v>
      </c>
      <c r="J270" s="5">
        <v>91.53</v>
      </c>
      <c r="K270" s="5" t="str">
        <f>_xlfn.IFS(stroke_2[[#This Row],[avg_glucose_level]]&lt;70,"Low",stroke_2[[#This Row],[avg_glucose_level]]&lt;99,"Normal",stroke_2[[#This Row],[avg_glucose_level]]&lt;125,"Prediabetes",stroke_2[[#This Row],[avg_glucose_level]]&lt;199,"Diabetes",stroke_2[[#This Row],[avg_glucose_level]]&gt;199,"Very High")</f>
        <v>Normal</v>
      </c>
      <c r="L270">
        <v>18</v>
      </c>
      <c r="M270">
        <v>28.25</v>
      </c>
      <c r="N270">
        <v>18</v>
      </c>
      <c r="O270" t="s">
        <v>38</v>
      </c>
      <c r="P270" t="s">
        <v>34</v>
      </c>
      <c r="Q270" s="4" t="s">
        <v>4285</v>
      </c>
      <c r="R270" s="5">
        <f t="shared" ca="1" si="4"/>
        <v>8.4998629369371741E-3</v>
      </c>
    </row>
    <row r="271" spans="1:18" x14ac:dyDescent="0.25">
      <c r="A271">
        <v>8050</v>
      </c>
      <c r="B271" t="s">
        <v>12</v>
      </c>
      <c r="C271">
        <v>8</v>
      </c>
      <c r="D271" t="s">
        <v>4278</v>
      </c>
      <c r="E271" t="s">
        <v>34</v>
      </c>
      <c r="F271" t="s">
        <v>34</v>
      </c>
      <c r="G271" t="s">
        <v>34</v>
      </c>
      <c r="H271" t="s">
        <v>275</v>
      </c>
      <c r="I271" t="s">
        <v>15</v>
      </c>
      <c r="J271" s="5">
        <v>84.6</v>
      </c>
      <c r="K271" s="5" t="str">
        <f>_xlfn.IFS(stroke_2[[#This Row],[avg_glucose_level]]&lt;70,"Low",stroke_2[[#This Row],[avg_glucose_level]]&lt;99,"Normal",stroke_2[[#This Row],[avg_glucose_level]]&lt;125,"Prediabetes",stroke_2[[#This Row],[avg_glucose_level]]&lt;199,"Diabetes",stroke_2[[#This Row],[avg_glucose_level]]&gt;199,"Very High")</f>
        <v>Normal</v>
      </c>
      <c r="L271">
        <v>18.399999999999999</v>
      </c>
      <c r="M271">
        <v>28.25</v>
      </c>
      <c r="N271">
        <v>18.399999999999999</v>
      </c>
      <c r="O271" t="s">
        <v>38</v>
      </c>
      <c r="P271" t="s">
        <v>34</v>
      </c>
      <c r="Q271" s="4" t="s">
        <v>4285</v>
      </c>
      <c r="R271" s="5">
        <f t="shared" ca="1" si="4"/>
        <v>-9.3194011015025895E-4</v>
      </c>
    </row>
    <row r="272" spans="1:18" x14ac:dyDescent="0.25">
      <c r="A272">
        <v>8410</v>
      </c>
      <c r="B272" t="s">
        <v>19</v>
      </c>
      <c r="C272">
        <v>8</v>
      </c>
      <c r="D272" t="s">
        <v>4278</v>
      </c>
      <c r="E272" t="s">
        <v>34</v>
      </c>
      <c r="F272" t="s">
        <v>34</v>
      </c>
      <c r="G272" t="s">
        <v>34</v>
      </c>
      <c r="H272" t="s">
        <v>275</v>
      </c>
      <c r="I272" t="s">
        <v>21</v>
      </c>
      <c r="J272" s="5">
        <v>98.9</v>
      </c>
      <c r="K272" s="5" t="str">
        <f>_xlfn.IFS(stroke_2[[#This Row],[avg_glucose_level]]&lt;70,"Low",stroke_2[[#This Row],[avg_glucose_level]]&lt;99,"Normal",stroke_2[[#This Row],[avg_glucose_level]]&lt;125,"Prediabetes",stroke_2[[#This Row],[avg_glucose_level]]&lt;199,"Diabetes",stroke_2[[#This Row],[avg_glucose_level]]&gt;199,"Very High")</f>
        <v>Normal</v>
      </c>
      <c r="L272">
        <v>18.8</v>
      </c>
      <c r="M272">
        <v>28.25</v>
      </c>
      <c r="N272">
        <v>18.8</v>
      </c>
      <c r="O272" t="s">
        <v>38</v>
      </c>
      <c r="P272" t="s">
        <v>34</v>
      </c>
      <c r="Q272" s="4" t="s">
        <v>4285</v>
      </c>
      <c r="R272" s="5">
        <f t="shared" ca="1" si="4"/>
        <v>-2.2626136361325405E-2</v>
      </c>
    </row>
    <row r="273" spans="1:18" x14ac:dyDescent="0.25">
      <c r="A273">
        <v>9107</v>
      </c>
      <c r="B273" t="s">
        <v>19</v>
      </c>
      <c r="C273">
        <v>8</v>
      </c>
      <c r="D273" t="s">
        <v>4278</v>
      </c>
      <c r="E273" t="s">
        <v>34</v>
      </c>
      <c r="F273" t="s">
        <v>34</v>
      </c>
      <c r="G273" t="s">
        <v>34</v>
      </c>
      <c r="H273" t="s">
        <v>275</v>
      </c>
      <c r="I273" t="s">
        <v>21</v>
      </c>
      <c r="J273" s="5">
        <v>92.65</v>
      </c>
      <c r="K273" s="5" t="str">
        <f>_xlfn.IFS(stroke_2[[#This Row],[avg_glucose_level]]&lt;70,"Low",stroke_2[[#This Row],[avg_glucose_level]]&lt;99,"Normal",stroke_2[[#This Row],[avg_glucose_level]]&lt;125,"Prediabetes",stroke_2[[#This Row],[avg_glucose_level]]&lt;199,"Diabetes",stroke_2[[#This Row],[avg_glucose_level]]&gt;199,"Very High")</f>
        <v>Normal</v>
      </c>
      <c r="L273">
        <v>17.5</v>
      </c>
      <c r="M273">
        <v>28.25</v>
      </c>
      <c r="N273">
        <v>17.5</v>
      </c>
      <c r="O273" t="s">
        <v>38</v>
      </c>
      <c r="P273" t="s">
        <v>34</v>
      </c>
      <c r="Q273" s="4" t="s">
        <v>4285</v>
      </c>
      <c r="R273" s="5">
        <f t="shared" ca="1" si="4"/>
        <v>-1.368279335380888E-2</v>
      </c>
    </row>
    <row r="274" spans="1:18" x14ac:dyDescent="0.25">
      <c r="A274">
        <v>9197</v>
      </c>
      <c r="B274" t="s">
        <v>19</v>
      </c>
      <c r="C274">
        <v>8</v>
      </c>
      <c r="D274" t="s">
        <v>4278</v>
      </c>
      <c r="E274" t="s">
        <v>34</v>
      </c>
      <c r="F274" t="s">
        <v>34</v>
      </c>
      <c r="G274" t="s">
        <v>34</v>
      </c>
      <c r="H274" t="s">
        <v>275</v>
      </c>
      <c r="I274" t="s">
        <v>15</v>
      </c>
      <c r="J274" s="5">
        <v>80.47</v>
      </c>
      <c r="K274" s="5" t="str">
        <f>_xlfn.IFS(stroke_2[[#This Row],[avg_glucose_level]]&lt;70,"Low",stroke_2[[#This Row],[avg_glucose_level]]&lt;99,"Normal",stroke_2[[#This Row],[avg_glucose_level]]&lt;125,"Prediabetes",stroke_2[[#This Row],[avg_glucose_level]]&lt;199,"Diabetes",stroke_2[[#This Row],[avg_glucose_level]]&gt;199,"Very High")</f>
        <v>Normal</v>
      </c>
      <c r="L274">
        <v>20.6</v>
      </c>
      <c r="M274">
        <v>28.25</v>
      </c>
      <c r="N274">
        <v>20.6</v>
      </c>
      <c r="O274" t="s">
        <v>38</v>
      </c>
      <c r="P274" t="s">
        <v>34</v>
      </c>
      <c r="Q274" s="4" t="s">
        <v>4285</v>
      </c>
      <c r="R274" s="5">
        <f t="shared" ca="1" si="4"/>
        <v>-1.9682043026663276E-2</v>
      </c>
    </row>
    <row r="275" spans="1:18" x14ac:dyDescent="0.25">
      <c r="A275">
        <v>9995</v>
      </c>
      <c r="B275" t="s">
        <v>12</v>
      </c>
      <c r="C275">
        <v>8</v>
      </c>
      <c r="D275" t="s">
        <v>4278</v>
      </c>
      <c r="E275" t="s">
        <v>34</v>
      </c>
      <c r="F275" t="s">
        <v>34</v>
      </c>
      <c r="G275" t="s">
        <v>34</v>
      </c>
      <c r="H275" t="s">
        <v>275</v>
      </c>
      <c r="I275" t="s">
        <v>15</v>
      </c>
      <c r="J275" s="5">
        <v>118.66</v>
      </c>
      <c r="K275" s="5" t="str">
        <f>_xlfn.IFS(stroke_2[[#This Row],[avg_glucose_level]]&lt;70,"Low",stroke_2[[#This Row],[avg_glucose_level]]&lt;99,"Normal",stroke_2[[#This Row],[avg_glucose_level]]&lt;125,"Prediabetes",stroke_2[[#This Row],[avg_glucose_level]]&lt;199,"Diabetes",stroke_2[[#This Row],[avg_glucose_level]]&gt;199,"Very High")</f>
        <v>Prediabetes</v>
      </c>
      <c r="L275">
        <v>16.100000000000001</v>
      </c>
      <c r="M275">
        <v>28.25</v>
      </c>
      <c r="N275">
        <v>16.100000000000001</v>
      </c>
      <c r="O275" t="s">
        <v>38</v>
      </c>
      <c r="P275" t="s">
        <v>34</v>
      </c>
      <c r="Q275" s="4" t="s">
        <v>4285</v>
      </c>
      <c r="R275" s="5">
        <f t="shared" ca="1" si="4"/>
        <v>-3.3746235343363575E-3</v>
      </c>
    </row>
    <row r="276" spans="1:18" x14ac:dyDescent="0.25">
      <c r="A276">
        <v>10390</v>
      </c>
      <c r="B276" t="s">
        <v>19</v>
      </c>
      <c r="C276">
        <v>8</v>
      </c>
      <c r="D276" t="s">
        <v>4278</v>
      </c>
      <c r="E276" t="s">
        <v>34</v>
      </c>
      <c r="F276" t="s">
        <v>34</v>
      </c>
      <c r="G276" t="s">
        <v>34</v>
      </c>
      <c r="H276" t="s">
        <v>275</v>
      </c>
      <c r="I276" t="s">
        <v>15</v>
      </c>
      <c r="J276" s="5">
        <v>67.33</v>
      </c>
      <c r="K276" s="5" t="str">
        <f>_xlfn.IFS(stroke_2[[#This Row],[avg_glucose_level]]&lt;70,"Low",stroke_2[[#This Row],[avg_glucose_level]]&lt;99,"Normal",stroke_2[[#This Row],[avg_glucose_level]]&lt;125,"Prediabetes",stroke_2[[#This Row],[avg_glucose_level]]&lt;199,"Diabetes",stroke_2[[#This Row],[avg_glucose_level]]&gt;199,"Very High")</f>
        <v>Low</v>
      </c>
      <c r="L276">
        <v>16.7</v>
      </c>
      <c r="M276">
        <v>28.25</v>
      </c>
      <c r="N276">
        <v>16.7</v>
      </c>
      <c r="O276" t="s">
        <v>38</v>
      </c>
      <c r="P276" t="s">
        <v>34</v>
      </c>
      <c r="Q276" s="4" t="s">
        <v>4285</v>
      </c>
      <c r="R276" s="5">
        <f t="shared" ca="1" si="4"/>
        <v>2.3296483521860218E-2</v>
      </c>
    </row>
    <row r="277" spans="1:18" x14ac:dyDescent="0.25">
      <c r="A277">
        <v>10584</v>
      </c>
      <c r="B277" t="s">
        <v>12</v>
      </c>
      <c r="C277">
        <v>8</v>
      </c>
      <c r="D277" t="s">
        <v>4278</v>
      </c>
      <c r="E277" t="s">
        <v>34</v>
      </c>
      <c r="F277" t="s">
        <v>34</v>
      </c>
      <c r="G277" t="s">
        <v>34</v>
      </c>
      <c r="H277" t="s">
        <v>275</v>
      </c>
      <c r="I277" t="s">
        <v>15</v>
      </c>
      <c r="J277" s="5">
        <v>88.02</v>
      </c>
      <c r="K277" s="5" t="str">
        <f>_xlfn.IFS(stroke_2[[#This Row],[avg_glucose_level]]&lt;70,"Low",stroke_2[[#This Row],[avg_glucose_level]]&lt;99,"Normal",stroke_2[[#This Row],[avg_glucose_level]]&lt;125,"Prediabetes",stroke_2[[#This Row],[avg_glucose_level]]&lt;199,"Diabetes",stroke_2[[#This Row],[avg_glucose_level]]&gt;199,"Very High")</f>
        <v>Normal</v>
      </c>
      <c r="L277">
        <v>16.399999999999999</v>
      </c>
      <c r="M277">
        <v>28.25</v>
      </c>
      <c r="N277">
        <v>16.399999999999999</v>
      </c>
      <c r="O277" t="s">
        <v>38</v>
      </c>
      <c r="P277" t="s">
        <v>34</v>
      </c>
      <c r="Q277" s="4" t="s">
        <v>4285</v>
      </c>
      <c r="R277" s="5">
        <f t="shared" ca="1" si="4"/>
        <v>1.4013909623735204E-2</v>
      </c>
    </row>
    <row r="278" spans="1:18" x14ac:dyDescent="0.25">
      <c r="A278">
        <v>10659</v>
      </c>
      <c r="B278" t="s">
        <v>19</v>
      </c>
      <c r="C278">
        <v>8</v>
      </c>
      <c r="D278" t="s">
        <v>4278</v>
      </c>
      <c r="E278" t="s">
        <v>34</v>
      </c>
      <c r="F278" t="s">
        <v>34</v>
      </c>
      <c r="G278" t="s">
        <v>34</v>
      </c>
      <c r="H278" t="s">
        <v>275</v>
      </c>
      <c r="I278" t="s">
        <v>15</v>
      </c>
      <c r="J278" s="5">
        <v>81.53</v>
      </c>
      <c r="K278" s="5" t="str">
        <f>_xlfn.IFS(stroke_2[[#This Row],[avg_glucose_level]]&lt;70,"Low",stroke_2[[#This Row],[avg_glucose_level]]&lt;99,"Normal",stroke_2[[#This Row],[avg_glucose_level]]&lt;125,"Prediabetes",stroke_2[[#This Row],[avg_glucose_level]]&lt;199,"Diabetes",stroke_2[[#This Row],[avg_glucose_level]]&gt;199,"Very High")</f>
        <v>Normal</v>
      </c>
      <c r="L278">
        <v>14.8</v>
      </c>
      <c r="M278">
        <v>28.25</v>
      </c>
      <c r="N278">
        <v>14.8</v>
      </c>
      <c r="O278" t="s">
        <v>38</v>
      </c>
      <c r="P278" t="s">
        <v>34</v>
      </c>
      <c r="Q278" s="4" t="s">
        <v>4285</v>
      </c>
      <c r="R278" s="5">
        <f t="shared" ca="1" si="4"/>
        <v>1.4302220161446794E-2</v>
      </c>
    </row>
    <row r="279" spans="1:18" x14ac:dyDescent="0.25">
      <c r="A279">
        <v>11145</v>
      </c>
      <c r="B279" t="s">
        <v>19</v>
      </c>
      <c r="C279">
        <v>8</v>
      </c>
      <c r="D279" t="s">
        <v>4278</v>
      </c>
      <c r="E279" t="s">
        <v>34</v>
      </c>
      <c r="F279" t="s">
        <v>34</v>
      </c>
      <c r="G279" t="s">
        <v>34</v>
      </c>
      <c r="H279" t="s">
        <v>275</v>
      </c>
      <c r="I279" t="s">
        <v>15</v>
      </c>
      <c r="J279" s="5">
        <v>104.03</v>
      </c>
      <c r="K279" s="5" t="str">
        <f>_xlfn.IFS(stroke_2[[#This Row],[avg_glucose_level]]&lt;70,"Low",stroke_2[[#This Row],[avg_glucose_level]]&lt;99,"Normal",stroke_2[[#This Row],[avg_glucose_level]]&lt;125,"Prediabetes",stroke_2[[#This Row],[avg_glucose_level]]&lt;199,"Diabetes",stroke_2[[#This Row],[avg_glucose_level]]&gt;199,"Very High")</f>
        <v>Prediabetes</v>
      </c>
      <c r="L279">
        <v>18.399999999999999</v>
      </c>
      <c r="M279">
        <v>28.25</v>
      </c>
      <c r="N279">
        <v>18.399999999999999</v>
      </c>
      <c r="O279" t="s">
        <v>38</v>
      </c>
      <c r="P279" t="s">
        <v>34</v>
      </c>
      <c r="Q279" s="4" t="s">
        <v>4285</v>
      </c>
      <c r="R279" s="5">
        <f t="shared" ca="1" si="4"/>
        <v>2.432804690796465E-2</v>
      </c>
    </row>
    <row r="280" spans="1:18" x14ac:dyDescent="0.25">
      <c r="A280">
        <v>12117</v>
      </c>
      <c r="B280" t="s">
        <v>12</v>
      </c>
      <c r="C280">
        <v>8</v>
      </c>
      <c r="D280" t="s">
        <v>4278</v>
      </c>
      <c r="E280" t="s">
        <v>34</v>
      </c>
      <c r="F280" t="s">
        <v>34</v>
      </c>
      <c r="G280" t="s">
        <v>34</v>
      </c>
      <c r="H280" t="s">
        <v>275</v>
      </c>
      <c r="I280" t="s">
        <v>15</v>
      </c>
      <c r="J280" s="5">
        <v>84.68</v>
      </c>
      <c r="K280" s="5" t="str">
        <f>_xlfn.IFS(stroke_2[[#This Row],[avg_glucose_level]]&lt;70,"Low",stroke_2[[#This Row],[avg_glucose_level]]&lt;99,"Normal",stroke_2[[#This Row],[avg_glucose_level]]&lt;125,"Prediabetes",stroke_2[[#This Row],[avg_glucose_level]]&lt;199,"Diabetes",stroke_2[[#This Row],[avg_glucose_level]]&gt;199,"Very High")</f>
        <v>Normal</v>
      </c>
      <c r="L280">
        <v>14.5</v>
      </c>
      <c r="M280">
        <v>28.25</v>
      </c>
      <c r="N280">
        <v>14.5</v>
      </c>
      <c r="O280" t="s">
        <v>38</v>
      </c>
      <c r="P280" t="s">
        <v>34</v>
      </c>
      <c r="Q280" s="4" t="s">
        <v>4285</v>
      </c>
      <c r="R280" s="5">
        <f t="shared" ca="1" si="4"/>
        <v>8.0867917017735935E-3</v>
      </c>
    </row>
    <row r="281" spans="1:18" x14ac:dyDescent="0.25">
      <c r="A281">
        <v>13728</v>
      </c>
      <c r="B281" t="s">
        <v>12</v>
      </c>
      <c r="C281">
        <v>8</v>
      </c>
      <c r="D281" t="s">
        <v>4278</v>
      </c>
      <c r="E281" t="s">
        <v>34</v>
      </c>
      <c r="F281" t="s">
        <v>34</v>
      </c>
      <c r="G281" t="s">
        <v>34</v>
      </c>
      <c r="H281" t="s">
        <v>275</v>
      </c>
      <c r="I281" t="s">
        <v>21</v>
      </c>
      <c r="J281" s="5">
        <v>90.26</v>
      </c>
      <c r="K281" s="5" t="str">
        <f>_xlfn.IFS(stroke_2[[#This Row],[avg_glucose_level]]&lt;70,"Low",stroke_2[[#This Row],[avg_glucose_level]]&lt;99,"Normal",stroke_2[[#This Row],[avg_glucose_level]]&lt;125,"Prediabetes",stroke_2[[#This Row],[avg_glucose_level]]&lt;199,"Diabetes",stroke_2[[#This Row],[avg_glucose_level]]&gt;199,"Very High")</f>
        <v>Normal</v>
      </c>
      <c r="L281">
        <v>18.100000000000001</v>
      </c>
      <c r="M281">
        <v>28.25</v>
      </c>
      <c r="N281">
        <v>18.100000000000001</v>
      </c>
      <c r="O281" t="s">
        <v>38</v>
      </c>
      <c r="P281" t="s">
        <v>34</v>
      </c>
      <c r="Q281" s="4" t="s">
        <v>4285</v>
      </c>
      <c r="R281" s="5">
        <f t="shared" ca="1" si="4"/>
        <v>2.0495061175801806E-2</v>
      </c>
    </row>
    <row r="282" spans="1:18" x14ac:dyDescent="0.25">
      <c r="A282">
        <v>14049</v>
      </c>
      <c r="B282" t="s">
        <v>12</v>
      </c>
      <c r="C282">
        <v>8</v>
      </c>
      <c r="D282" t="s">
        <v>4278</v>
      </c>
      <c r="E282" t="s">
        <v>34</v>
      </c>
      <c r="F282" t="s">
        <v>34</v>
      </c>
      <c r="G282" t="s">
        <v>34</v>
      </c>
      <c r="H282" t="s">
        <v>275</v>
      </c>
      <c r="I282" t="s">
        <v>21</v>
      </c>
      <c r="J282" s="5">
        <v>115.54</v>
      </c>
      <c r="K282" s="5" t="str">
        <f>_xlfn.IFS(stroke_2[[#This Row],[avg_glucose_level]]&lt;70,"Low",stroke_2[[#This Row],[avg_glucose_level]]&lt;99,"Normal",stroke_2[[#This Row],[avg_glucose_level]]&lt;125,"Prediabetes",stroke_2[[#This Row],[avg_glucose_level]]&lt;199,"Diabetes",stroke_2[[#This Row],[avg_glucose_level]]&gt;199,"Very High")</f>
        <v>Prediabetes</v>
      </c>
      <c r="L282">
        <v>28.5</v>
      </c>
      <c r="M282">
        <v>28.25</v>
      </c>
      <c r="N282">
        <v>28.5</v>
      </c>
      <c r="O282" t="s">
        <v>38</v>
      </c>
      <c r="P282" t="s">
        <v>34</v>
      </c>
      <c r="Q282" s="4" t="s">
        <v>4285</v>
      </c>
      <c r="R282" s="5">
        <f t="shared" ca="1" si="4"/>
        <v>-1.8718788874130043E-2</v>
      </c>
    </row>
    <row r="283" spans="1:18" x14ac:dyDescent="0.25">
      <c r="A283">
        <v>16523</v>
      </c>
      <c r="B283" t="s">
        <v>19</v>
      </c>
      <c r="C283">
        <v>8</v>
      </c>
      <c r="D283" t="s">
        <v>4278</v>
      </c>
      <c r="E283" t="s">
        <v>34</v>
      </c>
      <c r="F283" t="s">
        <v>34</v>
      </c>
      <c r="G283" t="s">
        <v>34</v>
      </c>
      <c r="H283" t="s">
        <v>14</v>
      </c>
      <c r="I283" t="s">
        <v>15</v>
      </c>
      <c r="J283" s="5">
        <v>110.89</v>
      </c>
      <c r="K283" s="5" t="str">
        <f>_xlfn.IFS(stroke_2[[#This Row],[avg_glucose_level]]&lt;70,"Low",stroke_2[[#This Row],[avg_glucose_level]]&lt;99,"Normal",stroke_2[[#This Row],[avg_glucose_level]]&lt;125,"Prediabetes",stroke_2[[#This Row],[avg_glucose_level]]&lt;199,"Diabetes",stroke_2[[#This Row],[avg_glucose_level]]&gt;199,"Very High")</f>
        <v>Prediabetes</v>
      </c>
      <c r="L283">
        <v>17.600000000000001</v>
      </c>
      <c r="M283">
        <v>28.25</v>
      </c>
      <c r="N283">
        <v>17.600000000000001</v>
      </c>
      <c r="O283" t="s">
        <v>38</v>
      </c>
      <c r="P283" t="s">
        <v>34</v>
      </c>
      <c r="Q283" s="4" t="s">
        <v>4285</v>
      </c>
      <c r="R283" s="5">
        <f t="shared" ca="1" si="4"/>
        <v>4.3008607391613E-3</v>
      </c>
    </row>
    <row r="284" spans="1:18" x14ac:dyDescent="0.25">
      <c r="A284">
        <v>16863</v>
      </c>
      <c r="B284" t="s">
        <v>19</v>
      </c>
      <c r="C284">
        <v>8</v>
      </c>
      <c r="D284" t="s">
        <v>4278</v>
      </c>
      <c r="E284" t="s">
        <v>34</v>
      </c>
      <c r="F284" t="s">
        <v>34</v>
      </c>
      <c r="G284" t="s">
        <v>34</v>
      </c>
      <c r="H284" t="s">
        <v>275</v>
      </c>
      <c r="I284" t="s">
        <v>21</v>
      </c>
      <c r="J284" s="5">
        <v>104.75</v>
      </c>
      <c r="K284" s="5" t="str">
        <f>_xlfn.IFS(stroke_2[[#This Row],[avg_glucose_level]]&lt;70,"Low",stroke_2[[#This Row],[avg_glucose_level]]&lt;99,"Normal",stroke_2[[#This Row],[avg_glucose_level]]&lt;125,"Prediabetes",stroke_2[[#This Row],[avg_glucose_level]]&lt;199,"Diabetes",stroke_2[[#This Row],[avg_glucose_level]]&gt;199,"Very High")</f>
        <v>Prediabetes</v>
      </c>
      <c r="L284">
        <v>17.100000000000001</v>
      </c>
      <c r="M284">
        <v>28.25</v>
      </c>
      <c r="N284">
        <v>17.100000000000001</v>
      </c>
      <c r="O284" t="s">
        <v>38</v>
      </c>
      <c r="P284" t="s">
        <v>34</v>
      </c>
      <c r="Q284" s="4" t="s">
        <v>4285</v>
      </c>
      <c r="R284" s="5">
        <f t="shared" ca="1" si="4"/>
        <v>-9.6355914660167796E-3</v>
      </c>
    </row>
    <row r="285" spans="1:18" x14ac:dyDescent="0.25">
      <c r="A285">
        <v>16987</v>
      </c>
      <c r="B285" t="s">
        <v>19</v>
      </c>
      <c r="C285">
        <v>8</v>
      </c>
      <c r="D285" t="s">
        <v>4278</v>
      </c>
      <c r="E285" t="s">
        <v>34</v>
      </c>
      <c r="F285" t="s">
        <v>34</v>
      </c>
      <c r="G285" t="s">
        <v>34</v>
      </c>
      <c r="H285" t="s">
        <v>275</v>
      </c>
      <c r="I285" t="s">
        <v>15</v>
      </c>
      <c r="J285" s="5">
        <v>96.62</v>
      </c>
      <c r="K285" s="5" t="str">
        <f>_xlfn.IFS(stroke_2[[#This Row],[avg_glucose_level]]&lt;70,"Low",stroke_2[[#This Row],[avg_glucose_level]]&lt;99,"Normal",stroke_2[[#This Row],[avg_glucose_level]]&lt;125,"Prediabetes",stroke_2[[#This Row],[avg_glucose_level]]&lt;199,"Diabetes",stroke_2[[#This Row],[avg_glucose_level]]&gt;199,"Very High")</f>
        <v>Normal</v>
      </c>
      <c r="L285">
        <v>16.399999999999999</v>
      </c>
      <c r="M285">
        <v>28.25</v>
      </c>
      <c r="N285">
        <v>16.399999999999999</v>
      </c>
      <c r="O285" t="s">
        <v>38</v>
      </c>
      <c r="P285" t="s">
        <v>34</v>
      </c>
      <c r="Q285" s="4" t="s">
        <v>4285</v>
      </c>
      <c r="R285" s="5">
        <f t="shared" ca="1" si="4"/>
        <v>-5.7354419887940319E-3</v>
      </c>
    </row>
    <row r="286" spans="1:18" x14ac:dyDescent="0.25">
      <c r="A286">
        <v>19088</v>
      </c>
      <c r="B286" t="s">
        <v>12</v>
      </c>
      <c r="C286">
        <v>8</v>
      </c>
      <c r="D286" t="s">
        <v>4278</v>
      </c>
      <c r="E286" t="s">
        <v>34</v>
      </c>
      <c r="F286" t="s">
        <v>34</v>
      </c>
      <c r="G286" t="s">
        <v>34</v>
      </c>
      <c r="H286" t="s">
        <v>275</v>
      </c>
      <c r="I286" t="s">
        <v>15</v>
      </c>
      <c r="J286" s="5">
        <v>105.63</v>
      </c>
      <c r="K286" s="5" t="str">
        <f>_xlfn.IFS(stroke_2[[#This Row],[avg_glucose_level]]&lt;70,"Low",stroke_2[[#This Row],[avg_glucose_level]]&lt;99,"Normal",stroke_2[[#This Row],[avg_glucose_level]]&lt;125,"Prediabetes",stroke_2[[#This Row],[avg_glucose_level]]&lt;199,"Diabetes",stroke_2[[#This Row],[avg_glucose_level]]&gt;199,"Very High")</f>
        <v>Prediabetes</v>
      </c>
      <c r="L286">
        <v>19.2</v>
      </c>
      <c r="M286">
        <v>28.25</v>
      </c>
      <c r="N286">
        <v>19.2</v>
      </c>
      <c r="O286" t="s">
        <v>38</v>
      </c>
      <c r="P286" t="s">
        <v>34</v>
      </c>
      <c r="Q286" s="4" t="s">
        <v>4285</v>
      </c>
      <c r="R286" s="5">
        <f t="shared" ca="1" si="4"/>
        <v>-2.3379690854139778E-2</v>
      </c>
    </row>
    <row r="287" spans="1:18" x14ac:dyDescent="0.25">
      <c r="A287">
        <v>21653</v>
      </c>
      <c r="B287" t="s">
        <v>12</v>
      </c>
      <c r="C287">
        <v>8</v>
      </c>
      <c r="D287" t="s">
        <v>4278</v>
      </c>
      <c r="E287" t="s">
        <v>34</v>
      </c>
      <c r="F287" t="s">
        <v>34</v>
      </c>
      <c r="G287" t="s">
        <v>34</v>
      </c>
      <c r="H287" t="s">
        <v>275</v>
      </c>
      <c r="I287" t="s">
        <v>21</v>
      </c>
      <c r="J287" s="5">
        <v>104.3</v>
      </c>
      <c r="K287" s="5" t="str">
        <f>_xlfn.IFS(stroke_2[[#This Row],[avg_glucose_level]]&lt;70,"Low",stroke_2[[#This Row],[avg_glucose_level]]&lt;99,"Normal",stroke_2[[#This Row],[avg_glucose_level]]&lt;125,"Prediabetes",stroke_2[[#This Row],[avg_glucose_level]]&lt;199,"Diabetes",stroke_2[[#This Row],[avg_glucose_level]]&gt;199,"Very High")</f>
        <v>Prediabetes</v>
      </c>
      <c r="L287">
        <v>18.5</v>
      </c>
      <c r="M287">
        <v>28.25</v>
      </c>
      <c r="N287">
        <v>18.5</v>
      </c>
      <c r="O287" t="s">
        <v>38</v>
      </c>
      <c r="P287" t="s">
        <v>34</v>
      </c>
      <c r="Q287" s="4" t="s">
        <v>4285</v>
      </c>
      <c r="R287" s="5">
        <f t="shared" ca="1" si="4"/>
        <v>2.439019266114455E-2</v>
      </c>
    </row>
    <row r="288" spans="1:18" x14ac:dyDescent="0.25">
      <c r="A288">
        <v>21969</v>
      </c>
      <c r="B288" t="s">
        <v>12</v>
      </c>
      <c r="C288">
        <v>8</v>
      </c>
      <c r="D288" t="s">
        <v>4278</v>
      </c>
      <c r="E288" t="s">
        <v>34</v>
      </c>
      <c r="F288" t="s">
        <v>34</v>
      </c>
      <c r="G288" t="s">
        <v>34</v>
      </c>
      <c r="H288" t="s">
        <v>275</v>
      </c>
      <c r="I288" t="s">
        <v>15</v>
      </c>
      <c r="J288" s="5">
        <v>89.57</v>
      </c>
      <c r="K288" s="5" t="str">
        <f>_xlfn.IFS(stroke_2[[#This Row],[avg_glucose_level]]&lt;70,"Low",stroke_2[[#This Row],[avg_glucose_level]]&lt;99,"Normal",stroke_2[[#This Row],[avg_glucose_level]]&lt;125,"Prediabetes",stroke_2[[#This Row],[avg_glucose_level]]&lt;199,"Diabetes",stroke_2[[#This Row],[avg_glucose_level]]&gt;199,"Very High")</f>
        <v>Normal</v>
      </c>
      <c r="L288">
        <v>18.8</v>
      </c>
      <c r="M288">
        <v>28.25</v>
      </c>
      <c r="N288">
        <v>18.8</v>
      </c>
      <c r="O288" t="s">
        <v>38</v>
      </c>
      <c r="P288" t="s">
        <v>34</v>
      </c>
      <c r="Q288" s="4" t="s">
        <v>4285</v>
      </c>
      <c r="R288" s="5">
        <f t="shared" ca="1" si="4"/>
        <v>1.6832450353414879E-2</v>
      </c>
    </row>
    <row r="289" spans="1:18" x14ac:dyDescent="0.25">
      <c r="A289">
        <v>26893</v>
      </c>
      <c r="B289" t="s">
        <v>12</v>
      </c>
      <c r="C289">
        <v>8</v>
      </c>
      <c r="D289" t="s">
        <v>4278</v>
      </c>
      <c r="E289" t="s">
        <v>34</v>
      </c>
      <c r="F289" t="s">
        <v>34</v>
      </c>
      <c r="G289" t="s">
        <v>34</v>
      </c>
      <c r="H289" t="s">
        <v>275</v>
      </c>
      <c r="I289" t="s">
        <v>15</v>
      </c>
      <c r="J289" s="5">
        <v>101.26</v>
      </c>
      <c r="K289" s="5" t="str">
        <f>_xlfn.IFS(stroke_2[[#This Row],[avg_glucose_level]]&lt;70,"Low",stroke_2[[#This Row],[avg_glucose_level]]&lt;99,"Normal",stroke_2[[#This Row],[avg_glucose_level]]&lt;125,"Prediabetes",stroke_2[[#This Row],[avg_glucose_level]]&lt;199,"Diabetes",stroke_2[[#This Row],[avg_glucose_level]]&gt;199,"Very High")</f>
        <v>Prediabetes</v>
      </c>
      <c r="L289">
        <v>33.799999999999997</v>
      </c>
      <c r="M289">
        <v>28.25</v>
      </c>
      <c r="N289">
        <v>33.799999999999997</v>
      </c>
      <c r="O289" t="s">
        <v>38</v>
      </c>
      <c r="P289" t="s">
        <v>34</v>
      </c>
      <c r="Q289" s="4" t="s">
        <v>4285</v>
      </c>
      <c r="R289" s="5">
        <f t="shared" ca="1" si="4"/>
        <v>-8.1582125813612245E-3</v>
      </c>
    </row>
    <row r="290" spans="1:18" x14ac:dyDescent="0.25">
      <c r="A290">
        <v>27446</v>
      </c>
      <c r="B290" t="s">
        <v>19</v>
      </c>
      <c r="C290">
        <v>8</v>
      </c>
      <c r="D290" t="s">
        <v>4278</v>
      </c>
      <c r="E290" t="s">
        <v>34</v>
      </c>
      <c r="F290" t="s">
        <v>34</v>
      </c>
      <c r="G290" t="s">
        <v>34</v>
      </c>
      <c r="H290" t="s">
        <v>275</v>
      </c>
      <c r="I290" t="s">
        <v>15</v>
      </c>
      <c r="J290" s="5">
        <v>76.31</v>
      </c>
      <c r="K290" s="5" t="str">
        <f>_xlfn.IFS(stroke_2[[#This Row],[avg_glucose_level]]&lt;70,"Low",stroke_2[[#This Row],[avg_glucose_level]]&lt;99,"Normal",stroke_2[[#This Row],[avg_glucose_level]]&lt;125,"Prediabetes",stroke_2[[#This Row],[avg_glucose_level]]&lt;199,"Diabetes",stroke_2[[#This Row],[avg_glucose_level]]&gt;199,"Very High")</f>
        <v>Normal</v>
      </c>
      <c r="L290">
        <v>15.5</v>
      </c>
      <c r="M290">
        <v>28.25</v>
      </c>
      <c r="N290">
        <v>15.5</v>
      </c>
      <c r="O290" t="s">
        <v>38</v>
      </c>
      <c r="P290" t="s">
        <v>34</v>
      </c>
      <c r="Q290" s="4" t="s">
        <v>4285</v>
      </c>
      <c r="R290" s="5">
        <f t="shared" ca="1" si="4"/>
        <v>-1.1991688437159476E-2</v>
      </c>
    </row>
    <row r="291" spans="1:18" x14ac:dyDescent="0.25">
      <c r="A291">
        <v>28952</v>
      </c>
      <c r="B291" t="s">
        <v>12</v>
      </c>
      <c r="C291">
        <v>8</v>
      </c>
      <c r="D291" t="s">
        <v>4278</v>
      </c>
      <c r="E291" t="s">
        <v>34</v>
      </c>
      <c r="F291" t="s">
        <v>34</v>
      </c>
      <c r="G291" t="s">
        <v>34</v>
      </c>
      <c r="H291" t="s">
        <v>275</v>
      </c>
      <c r="I291" t="s">
        <v>21</v>
      </c>
      <c r="J291" s="5">
        <v>86.84</v>
      </c>
      <c r="K291" s="5" t="str">
        <f>_xlfn.IFS(stroke_2[[#This Row],[avg_glucose_level]]&lt;70,"Low",stroke_2[[#This Row],[avg_glucose_level]]&lt;99,"Normal",stroke_2[[#This Row],[avg_glucose_level]]&lt;125,"Prediabetes",stroke_2[[#This Row],[avg_glucose_level]]&lt;199,"Diabetes",stroke_2[[#This Row],[avg_glucose_level]]&gt;199,"Very High")</f>
        <v>Normal</v>
      </c>
      <c r="L291">
        <v>18.3</v>
      </c>
      <c r="M291">
        <v>28.25</v>
      </c>
      <c r="N291">
        <v>18.3</v>
      </c>
      <c r="O291" t="s">
        <v>38</v>
      </c>
      <c r="P291" t="s">
        <v>34</v>
      </c>
      <c r="Q291" s="4" t="s">
        <v>4285</v>
      </c>
      <c r="R291" s="5">
        <f t="shared" ca="1" si="4"/>
        <v>-2.4628562818885371E-3</v>
      </c>
    </row>
    <row r="292" spans="1:18" x14ac:dyDescent="0.25">
      <c r="A292">
        <v>31227</v>
      </c>
      <c r="B292" t="s">
        <v>12</v>
      </c>
      <c r="C292">
        <v>8</v>
      </c>
      <c r="D292" t="s">
        <v>4278</v>
      </c>
      <c r="E292" t="s">
        <v>34</v>
      </c>
      <c r="F292" t="s">
        <v>34</v>
      </c>
      <c r="G292" t="s">
        <v>34</v>
      </c>
      <c r="H292" t="s">
        <v>275</v>
      </c>
      <c r="I292" t="s">
        <v>21</v>
      </c>
      <c r="J292" s="5">
        <v>89.24</v>
      </c>
      <c r="K292" s="5" t="str">
        <f>_xlfn.IFS(stroke_2[[#This Row],[avg_glucose_level]]&lt;70,"Low",stroke_2[[#This Row],[avg_glucose_level]]&lt;99,"Normal",stroke_2[[#This Row],[avg_glucose_level]]&lt;125,"Prediabetes",stroke_2[[#This Row],[avg_glucose_level]]&lt;199,"Diabetes",stroke_2[[#This Row],[avg_glucose_level]]&gt;199,"Very High")</f>
        <v>Normal</v>
      </c>
      <c r="L292">
        <v>16.7</v>
      </c>
      <c r="M292">
        <v>28.25</v>
      </c>
      <c r="N292">
        <v>16.7</v>
      </c>
      <c r="O292" t="s">
        <v>38</v>
      </c>
      <c r="P292" t="s">
        <v>34</v>
      </c>
      <c r="Q292" s="4" t="s">
        <v>4285</v>
      </c>
      <c r="R292" s="5">
        <f t="shared" ca="1" si="4"/>
        <v>-1.5779775510559362E-2</v>
      </c>
    </row>
    <row r="293" spans="1:18" x14ac:dyDescent="0.25">
      <c r="A293">
        <v>32560</v>
      </c>
      <c r="B293" t="s">
        <v>19</v>
      </c>
      <c r="C293">
        <v>8</v>
      </c>
      <c r="D293" t="s">
        <v>4278</v>
      </c>
      <c r="E293" t="s">
        <v>34</v>
      </c>
      <c r="F293" t="s">
        <v>34</v>
      </c>
      <c r="G293" t="s">
        <v>34</v>
      </c>
      <c r="H293" t="s">
        <v>275</v>
      </c>
      <c r="I293" t="s">
        <v>21</v>
      </c>
      <c r="J293" s="5">
        <v>87.92</v>
      </c>
      <c r="K293" s="5" t="str">
        <f>_xlfn.IFS(stroke_2[[#This Row],[avg_glucose_level]]&lt;70,"Low",stroke_2[[#This Row],[avg_glucose_level]]&lt;99,"Normal",stroke_2[[#This Row],[avg_glucose_level]]&lt;125,"Prediabetes",stroke_2[[#This Row],[avg_glucose_level]]&lt;199,"Diabetes",stroke_2[[#This Row],[avg_glucose_level]]&gt;199,"Very High")</f>
        <v>Normal</v>
      </c>
      <c r="L293">
        <v>14.1</v>
      </c>
      <c r="M293">
        <v>28.25</v>
      </c>
      <c r="N293">
        <v>14.1</v>
      </c>
      <c r="O293" t="s">
        <v>38</v>
      </c>
      <c r="P293" t="s">
        <v>34</v>
      </c>
      <c r="Q293" s="4" t="s">
        <v>4285</v>
      </c>
      <c r="R293" s="5">
        <f t="shared" ca="1" si="4"/>
        <v>-9.0644876943316195E-3</v>
      </c>
    </row>
    <row r="294" spans="1:18" x14ac:dyDescent="0.25">
      <c r="A294">
        <v>33726</v>
      </c>
      <c r="B294" t="s">
        <v>19</v>
      </c>
      <c r="C294">
        <v>8</v>
      </c>
      <c r="D294" t="s">
        <v>4278</v>
      </c>
      <c r="E294" t="s">
        <v>34</v>
      </c>
      <c r="F294" t="s">
        <v>34</v>
      </c>
      <c r="G294" t="s">
        <v>34</v>
      </c>
      <c r="H294" t="s">
        <v>275</v>
      </c>
      <c r="I294" t="s">
        <v>15</v>
      </c>
      <c r="J294" s="5">
        <v>72.81</v>
      </c>
      <c r="K294" s="5" t="str">
        <f>_xlfn.IFS(stroke_2[[#This Row],[avg_glucose_level]]&lt;70,"Low",stroke_2[[#This Row],[avg_glucose_level]]&lt;99,"Normal",stroke_2[[#This Row],[avg_glucose_level]]&lt;125,"Prediabetes",stroke_2[[#This Row],[avg_glucose_level]]&lt;199,"Diabetes",stroke_2[[#This Row],[avg_glucose_level]]&gt;199,"Very High")</f>
        <v>Normal</v>
      </c>
      <c r="L294">
        <v>18.2</v>
      </c>
      <c r="M294">
        <v>28.25</v>
      </c>
      <c r="N294">
        <v>18.2</v>
      </c>
      <c r="O294" t="s">
        <v>38</v>
      </c>
      <c r="P294" t="s">
        <v>34</v>
      </c>
      <c r="Q294" s="4" t="s">
        <v>4285</v>
      </c>
      <c r="R294" s="5">
        <f t="shared" ca="1" si="4"/>
        <v>-3.0712075284235417E-3</v>
      </c>
    </row>
    <row r="295" spans="1:18" x14ac:dyDescent="0.25">
      <c r="A295">
        <v>34045</v>
      </c>
      <c r="B295" t="s">
        <v>19</v>
      </c>
      <c r="C295">
        <v>8</v>
      </c>
      <c r="D295" t="s">
        <v>4278</v>
      </c>
      <c r="E295" t="s">
        <v>34</v>
      </c>
      <c r="F295" t="s">
        <v>34</v>
      </c>
      <c r="G295" t="s">
        <v>34</v>
      </c>
      <c r="H295" t="s">
        <v>275</v>
      </c>
      <c r="I295" t="s">
        <v>15</v>
      </c>
      <c r="J295" s="5">
        <v>87.15</v>
      </c>
      <c r="K295" s="5" t="str">
        <f>_xlfn.IFS(stroke_2[[#This Row],[avg_glucose_level]]&lt;70,"Low",stroke_2[[#This Row],[avg_glucose_level]]&lt;99,"Normal",stroke_2[[#This Row],[avg_glucose_level]]&lt;125,"Prediabetes",stroke_2[[#This Row],[avg_glucose_level]]&lt;199,"Diabetes",stroke_2[[#This Row],[avg_glucose_level]]&gt;199,"Very High")</f>
        <v>Normal</v>
      </c>
      <c r="L295">
        <v>16.100000000000001</v>
      </c>
      <c r="M295">
        <v>28.25</v>
      </c>
      <c r="N295">
        <v>16.100000000000001</v>
      </c>
      <c r="O295" t="s">
        <v>38</v>
      </c>
      <c r="P295" t="s">
        <v>34</v>
      </c>
      <c r="Q295" s="4" t="s">
        <v>4285</v>
      </c>
      <c r="R295" s="5">
        <f t="shared" ca="1" si="4"/>
        <v>-5.1572353731786976E-3</v>
      </c>
    </row>
    <row r="296" spans="1:18" x14ac:dyDescent="0.25">
      <c r="A296">
        <v>34621</v>
      </c>
      <c r="B296" t="s">
        <v>19</v>
      </c>
      <c r="C296">
        <v>8</v>
      </c>
      <c r="D296" t="s">
        <v>4278</v>
      </c>
      <c r="E296" t="s">
        <v>34</v>
      </c>
      <c r="F296" t="s">
        <v>34</v>
      </c>
      <c r="G296" t="s">
        <v>34</v>
      </c>
      <c r="H296" t="s">
        <v>275</v>
      </c>
      <c r="I296" t="s">
        <v>15</v>
      </c>
      <c r="J296" s="5">
        <v>79.33</v>
      </c>
      <c r="K296" s="5" t="str">
        <f>_xlfn.IFS(stroke_2[[#This Row],[avg_glucose_level]]&lt;70,"Low",stroke_2[[#This Row],[avg_glucose_level]]&lt;99,"Normal",stroke_2[[#This Row],[avg_glucose_level]]&lt;125,"Prediabetes",stroke_2[[#This Row],[avg_glucose_level]]&lt;199,"Diabetes",stroke_2[[#This Row],[avg_glucose_level]]&gt;199,"Very High")</f>
        <v>Normal</v>
      </c>
      <c r="L296">
        <v>15.2</v>
      </c>
      <c r="M296">
        <v>28.25</v>
      </c>
      <c r="N296">
        <v>15.2</v>
      </c>
      <c r="O296" t="s">
        <v>38</v>
      </c>
      <c r="P296" t="s">
        <v>34</v>
      </c>
      <c r="Q296" s="4" t="s">
        <v>4285</v>
      </c>
      <c r="R296" s="5">
        <f t="shared" ca="1" si="4"/>
        <v>-1.3918096640327681E-2</v>
      </c>
    </row>
    <row r="297" spans="1:18" x14ac:dyDescent="0.25">
      <c r="A297">
        <v>38284</v>
      </c>
      <c r="B297" t="s">
        <v>12</v>
      </c>
      <c r="C297">
        <v>8</v>
      </c>
      <c r="D297" t="s">
        <v>4278</v>
      </c>
      <c r="E297" t="s">
        <v>34</v>
      </c>
      <c r="F297" t="s">
        <v>34</v>
      </c>
      <c r="G297" t="s">
        <v>34</v>
      </c>
      <c r="H297" t="s">
        <v>275</v>
      </c>
      <c r="I297" t="s">
        <v>21</v>
      </c>
      <c r="J297" s="5">
        <v>77.08</v>
      </c>
      <c r="K297" s="5" t="str">
        <f>_xlfn.IFS(stroke_2[[#This Row],[avg_glucose_level]]&lt;70,"Low",stroke_2[[#This Row],[avg_glucose_level]]&lt;99,"Normal",stroke_2[[#This Row],[avg_glucose_level]]&lt;125,"Prediabetes",stroke_2[[#This Row],[avg_glucose_level]]&lt;199,"Diabetes",stroke_2[[#This Row],[avg_glucose_level]]&gt;199,"Very High")</f>
        <v>Normal</v>
      </c>
      <c r="L297">
        <v>16.899999999999999</v>
      </c>
      <c r="M297">
        <v>28.25</v>
      </c>
      <c r="N297">
        <v>16.899999999999999</v>
      </c>
      <c r="O297" t="s">
        <v>38</v>
      </c>
      <c r="P297" t="s">
        <v>34</v>
      </c>
      <c r="Q297" s="4" t="s">
        <v>4285</v>
      </c>
      <c r="R297" s="5">
        <f t="shared" ca="1" si="4"/>
        <v>-1.3656166397318936E-2</v>
      </c>
    </row>
    <row r="298" spans="1:18" x14ac:dyDescent="0.25">
      <c r="A298">
        <v>43146</v>
      </c>
      <c r="B298" t="s">
        <v>12</v>
      </c>
      <c r="C298">
        <v>8</v>
      </c>
      <c r="D298" t="s">
        <v>4278</v>
      </c>
      <c r="E298" t="s">
        <v>34</v>
      </c>
      <c r="F298" t="s">
        <v>34</v>
      </c>
      <c r="G298" t="s">
        <v>34</v>
      </c>
      <c r="H298" t="s">
        <v>275</v>
      </c>
      <c r="I298" t="s">
        <v>15</v>
      </c>
      <c r="J298" s="5">
        <v>106.4</v>
      </c>
      <c r="K298" s="5" t="str">
        <f>_xlfn.IFS(stroke_2[[#This Row],[avg_glucose_level]]&lt;70,"Low",stroke_2[[#This Row],[avg_glucose_level]]&lt;99,"Normal",stroke_2[[#This Row],[avg_glucose_level]]&lt;125,"Prediabetes",stroke_2[[#This Row],[avg_glucose_level]]&lt;199,"Diabetes",stroke_2[[#This Row],[avg_glucose_level]]&gt;199,"Very High")</f>
        <v>Prediabetes</v>
      </c>
      <c r="L298">
        <v>18.3</v>
      </c>
      <c r="M298">
        <v>28.25</v>
      </c>
      <c r="N298">
        <v>18.3</v>
      </c>
      <c r="O298" t="s">
        <v>38</v>
      </c>
      <c r="P298" t="s">
        <v>34</v>
      </c>
      <c r="Q298" s="4" t="s">
        <v>4285</v>
      </c>
      <c r="R298" s="5">
        <f t="shared" ca="1" si="4"/>
        <v>1.9026944062279245E-2</v>
      </c>
    </row>
    <row r="299" spans="1:18" x14ac:dyDescent="0.25">
      <c r="A299">
        <v>43773</v>
      </c>
      <c r="B299" t="s">
        <v>12</v>
      </c>
      <c r="C299">
        <v>8</v>
      </c>
      <c r="D299" t="s">
        <v>4278</v>
      </c>
      <c r="E299" t="s">
        <v>34</v>
      </c>
      <c r="F299" t="s">
        <v>34</v>
      </c>
      <c r="G299" t="s">
        <v>34</v>
      </c>
      <c r="H299" t="s">
        <v>275</v>
      </c>
      <c r="I299" t="s">
        <v>15</v>
      </c>
      <c r="J299" s="5">
        <v>61.07</v>
      </c>
      <c r="K299" s="5" t="str">
        <f>_xlfn.IFS(stroke_2[[#This Row],[avg_glucose_level]]&lt;70,"Low",stroke_2[[#This Row],[avg_glucose_level]]&lt;99,"Normal",stroke_2[[#This Row],[avg_glucose_level]]&lt;125,"Prediabetes",stroke_2[[#This Row],[avg_glucose_level]]&lt;199,"Diabetes",stroke_2[[#This Row],[avg_glucose_level]]&gt;199,"Very High")</f>
        <v>Low</v>
      </c>
      <c r="L299">
        <v>19.100000000000001</v>
      </c>
      <c r="M299">
        <v>28.25</v>
      </c>
      <c r="N299">
        <v>19.100000000000001</v>
      </c>
      <c r="O299" t="s">
        <v>38</v>
      </c>
      <c r="P299" t="s">
        <v>34</v>
      </c>
      <c r="Q299" s="4" t="s">
        <v>4285</v>
      </c>
      <c r="R299" s="5">
        <f t="shared" ca="1" si="4"/>
        <v>1.9332872026995039E-2</v>
      </c>
    </row>
    <row r="300" spans="1:18" x14ac:dyDescent="0.25">
      <c r="A300">
        <v>44635</v>
      </c>
      <c r="B300" t="s">
        <v>19</v>
      </c>
      <c r="C300">
        <v>8</v>
      </c>
      <c r="D300" t="s">
        <v>4278</v>
      </c>
      <c r="E300" t="s">
        <v>34</v>
      </c>
      <c r="F300" t="s">
        <v>34</v>
      </c>
      <c r="G300" t="s">
        <v>34</v>
      </c>
      <c r="H300" t="s">
        <v>275</v>
      </c>
      <c r="I300" t="s">
        <v>15</v>
      </c>
      <c r="J300" s="5">
        <v>95.39</v>
      </c>
      <c r="K300" s="5" t="str">
        <f>_xlfn.IFS(stroke_2[[#This Row],[avg_glucose_level]]&lt;70,"Low",stroke_2[[#This Row],[avg_glucose_level]]&lt;99,"Normal",stroke_2[[#This Row],[avg_glucose_level]]&lt;125,"Prediabetes",stroke_2[[#This Row],[avg_glucose_level]]&lt;199,"Diabetes",stroke_2[[#This Row],[avg_glucose_level]]&gt;199,"Very High")</f>
        <v>Normal</v>
      </c>
      <c r="L300">
        <v>20.399999999999999</v>
      </c>
      <c r="M300">
        <v>28.25</v>
      </c>
      <c r="N300">
        <v>20.399999999999999</v>
      </c>
      <c r="O300" t="s">
        <v>38</v>
      </c>
      <c r="P300" t="s">
        <v>34</v>
      </c>
      <c r="Q300" s="4" t="s">
        <v>4285</v>
      </c>
      <c r="R300" s="5">
        <f t="shared" ca="1" si="4"/>
        <v>-2.6480952548016965E-4</v>
      </c>
    </row>
    <row r="301" spans="1:18" x14ac:dyDescent="0.25">
      <c r="A301">
        <v>45893</v>
      </c>
      <c r="B301" t="s">
        <v>19</v>
      </c>
      <c r="C301">
        <v>8</v>
      </c>
      <c r="D301" t="s">
        <v>4278</v>
      </c>
      <c r="E301" t="s">
        <v>34</v>
      </c>
      <c r="F301" t="s">
        <v>34</v>
      </c>
      <c r="G301" t="s">
        <v>34</v>
      </c>
      <c r="H301" t="s">
        <v>275</v>
      </c>
      <c r="I301" t="s">
        <v>15</v>
      </c>
      <c r="J301" s="5">
        <v>106.51</v>
      </c>
      <c r="K301" s="5" t="str">
        <f>_xlfn.IFS(stroke_2[[#This Row],[avg_glucose_level]]&lt;70,"Low",stroke_2[[#This Row],[avg_glucose_level]]&lt;99,"Normal",stroke_2[[#This Row],[avg_glucose_level]]&lt;125,"Prediabetes",stroke_2[[#This Row],[avg_glucose_level]]&lt;199,"Diabetes",stroke_2[[#This Row],[avg_glucose_level]]&gt;199,"Very High")</f>
        <v>Prediabetes</v>
      </c>
      <c r="L301">
        <v>12.3</v>
      </c>
      <c r="M301">
        <v>28.25</v>
      </c>
      <c r="N301">
        <v>12.3</v>
      </c>
      <c r="O301" t="s">
        <v>38</v>
      </c>
      <c r="P301" t="s">
        <v>34</v>
      </c>
      <c r="Q301" s="4" t="s">
        <v>4285</v>
      </c>
      <c r="R301" s="5">
        <f t="shared" ca="1" si="4"/>
        <v>8.5346731187639184E-3</v>
      </c>
    </row>
    <row r="302" spans="1:18" x14ac:dyDescent="0.25">
      <c r="A302">
        <v>46767</v>
      </c>
      <c r="B302" t="s">
        <v>19</v>
      </c>
      <c r="C302">
        <v>8</v>
      </c>
      <c r="D302" t="s">
        <v>4278</v>
      </c>
      <c r="E302" t="s">
        <v>34</v>
      </c>
      <c r="F302" t="s">
        <v>34</v>
      </c>
      <c r="G302" t="s">
        <v>34</v>
      </c>
      <c r="H302" t="s">
        <v>275</v>
      </c>
      <c r="I302" t="s">
        <v>21</v>
      </c>
      <c r="J302" s="5">
        <v>67.84</v>
      </c>
      <c r="K302" s="5" t="str">
        <f>_xlfn.IFS(stroke_2[[#This Row],[avg_glucose_level]]&lt;70,"Low",stroke_2[[#This Row],[avg_glucose_level]]&lt;99,"Normal",stroke_2[[#This Row],[avg_glucose_level]]&lt;125,"Prediabetes",stroke_2[[#This Row],[avg_glucose_level]]&lt;199,"Diabetes",stroke_2[[#This Row],[avg_glucose_level]]&gt;199,"Very High")</f>
        <v>Low</v>
      </c>
      <c r="L302">
        <v>24</v>
      </c>
      <c r="M302">
        <v>28.25</v>
      </c>
      <c r="N302">
        <v>24</v>
      </c>
      <c r="O302" t="s">
        <v>38</v>
      </c>
      <c r="P302" t="s">
        <v>34</v>
      </c>
      <c r="Q302" s="4" t="s">
        <v>4285</v>
      </c>
      <c r="R302" s="5">
        <f t="shared" ca="1" si="4"/>
        <v>-6.4017243536222961E-4</v>
      </c>
    </row>
    <row r="303" spans="1:18" x14ac:dyDescent="0.25">
      <c r="A303">
        <v>47627</v>
      </c>
      <c r="B303" t="s">
        <v>12</v>
      </c>
      <c r="C303">
        <v>8</v>
      </c>
      <c r="D303" t="s">
        <v>4278</v>
      </c>
      <c r="E303" t="s">
        <v>34</v>
      </c>
      <c r="F303" t="s">
        <v>34</v>
      </c>
      <c r="G303" t="s">
        <v>34</v>
      </c>
      <c r="H303" t="s">
        <v>275</v>
      </c>
      <c r="I303" t="s">
        <v>15</v>
      </c>
      <c r="J303" s="5">
        <v>107.69</v>
      </c>
      <c r="K303" s="5" t="str">
        <f>_xlfn.IFS(stroke_2[[#This Row],[avg_glucose_level]]&lt;70,"Low",stroke_2[[#This Row],[avg_glucose_level]]&lt;99,"Normal",stroke_2[[#This Row],[avg_glucose_level]]&lt;125,"Prediabetes",stroke_2[[#This Row],[avg_glucose_level]]&lt;199,"Diabetes",stroke_2[[#This Row],[avg_glucose_level]]&gt;199,"Very High")</f>
        <v>Prediabetes</v>
      </c>
      <c r="L303">
        <v>20.3</v>
      </c>
      <c r="M303">
        <v>28.25</v>
      </c>
      <c r="N303">
        <v>20.3</v>
      </c>
      <c r="O303" t="s">
        <v>38</v>
      </c>
      <c r="P303" t="s">
        <v>34</v>
      </c>
      <c r="Q303" s="4" t="s">
        <v>4285</v>
      </c>
      <c r="R303" s="5">
        <f t="shared" ca="1" si="4"/>
        <v>1.8163029851052014E-2</v>
      </c>
    </row>
    <row r="304" spans="1:18" x14ac:dyDescent="0.25">
      <c r="A304">
        <v>47701</v>
      </c>
      <c r="B304" t="s">
        <v>12</v>
      </c>
      <c r="C304">
        <v>8</v>
      </c>
      <c r="D304" t="s">
        <v>4278</v>
      </c>
      <c r="E304" t="s">
        <v>34</v>
      </c>
      <c r="F304" t="s">
        <v>34</v>
      </c>
      <c r="G304" t="s">
        <v>34</v>
      </c>
      <c r="H304" t="s">
        <v>275</v>
      </c>
      <c r="I304" t="s">
        <v>15</v>
      </c>
      <c r="J304" s="5">
        <v>104.51</v>
      </c>
      <c r="K304" s="5" t="str">
        <f>_xlfn.IFS(stroke_2[[#This Row],[avg_glucose_level]]&lt;70,"Low",stroke_2[[#This Row],[avg_glucose_level]]&lt;99,"Normal",stroke_2[[#This Row],[avg_glucose_level]]&lt;125,"Prediabetes",stroke_2[[#This Row],[avg_glucose_level]]&lt;199,"Diabetes",stroke_2[[#This Row],[avg_glucose_level]]&gt;199,"Very High")</f>
        <v>Prediabetes</v>
      </c>
      <c r="L304">
        <v>20.6</v>
      </c>
      <c r="M304">
        <v>28.25</v>
      </c>
      <c r="N304">
        <v>20.6</v>
      </c>
      <c r="O304" t="s">
        <v>38</v>
      </c>
      <c r="P304" t="s">
        <v>34</v>
      </c>
      <c r="Q304" s="4" t="s">
        <v>4285</v>
      </c>
      <c r="R304" s="5">
        <f t="shared" ca="1" si="4"/>
        <v>1.9693260962325319E-3</v>
      </c>
    </row>
    <row r="305" spans="1:18" x14ac:dyDescent="0.25">
      <c r="A305">
        <v>47810</v>
      </c>
      <c r="B305" t="s">
        <v>12</v>
      </c>
      <c r="C305">
        <v>8</v>
      </c>
      <c r="D305" t="s">
        <v>4278</v>
      </c>
      <c r="E305" t="s">
        <v>34</v>
      </c>
      <c r="F305" t="s">
        <v>34</v>
      </c>
      <c r="G305" t="s">
        <v>34</v>
      </c>
      <c r="H305" t="s">
        <v>275</v>
      </c>
      <c r="I305" t="s">
        <v>21</v>
      </c>
      <c r="J305" s="5">
        <v>107.97</v>
      </c>
      <c r="K305" s="5" t="str">
        <f>_xlfn.IFS(stroke_2[[#This Row],[avg_glucose_level]]&lt;70,"Low",stroke_2[[#This Row],[avg_glucose_level]]&lt;99,"Normal",stroke_2[[#This Row],[avg_glucose_level]]&lt;125,"Prediabetes",stroke_2[[#This Row],[avg_glucose_level]]&lt;199,"Diabetes",stroke_2[[#This Row],[avg_glucose_level]]&gt;199,"Very High")</f>
        <v>Prediabetes</v>
      </c>
      <c r="L305">
        <v>26.7</v>
      </c>
      <c r="M305">
        <v>28.25</v>
      </c>
      <c r="N305">
        <v>26.7</v>
      </c>
      <c r="O305" t="s">
        <v>38</v>
      </c>
      <c r="P305" t="s">
        <v>34</v>
      </c>
      <c r="Q305" s="4" t="s">
        <v>4285</v>
      </c>
      <c r="R305" s="5">
        <f t="shared" ca="1" si="4"/>
        <v>1.0908830747904674E-2</v>
      </c>
    </row>
    <row r="306" spans="1:18" x14ac:dyDescent="0.25">
      <c r="A306">
        <v>48652</v>
      </c>
      <c r="B306" t="s">
        <v>19</v>
      </c>
      <c r="C306">
        <v>8</v>
      </c>
      <c r="D306" t="s">
        <v>4278</v>
      </c>
      <c r="E306" t="s">
        <v>34</v>
      </c>
      <c r="F306" t="s">
        <v>34</v>
      </c>
      <c r="G306" t="s">
        <v>34</v>
      </c>
      <c r="H306" t="s">
        <v>275</v>
      </c>
      <c r="I306" t="s">
        <v>15</v>
      </c>
      <c r="J306" s="5">
        <v>83.55</v>
      </c>
      <c r="K306" s="5" t="str">
        <f>_xlfn.IFS(stroke_2[[#This Row],[avg_glucose_level]]&lt;70,"Low",stroke_2[[#This Row],[avg_glucose_level]]&lt;99,"Normal",stroke_2[[#This Row],[avg_glucose_level]]&lt;125,"Prediabetes",stroke_2[[#This Row],[avg_glucose_level]]&lt;199,"Diabetes",stroke_2[[#This Row],[avg_glucose_level]]&gt;199,"Very High")</f>
        <v>Normal</v>
      </c>
      <c r="L306">
        <v>22.4</v>
      </c>
      <c r="M306">
        <v>28.25</v>
      </c>
      <c r="N306">
        <v>22.4</v>
      </c>
      <c r="O306" t="s">
        <v>38</v>
      </c>
      <c r="P306" t="s">
        <v>34</v>
      </c>
      <c r="Q306" s="4" t="s">
        <v>4285</v>
      </c>
      <c r="R306" s="5">
        <f t="shared" ca="1" si="4"/>
        <v>1.4915108014200134E-2</v>
      </c>
    </row>
    <row r="307" spans="1:18" x14ac:dyDescent="0.25">
      <c r="A307">
        <v>52305</v>
      </c>
      <c r="B307" t="s">
        <v>19</v>
      </c>
      <c r="C307">
        <v>8</v>
      </c>
      <c r="D307" t="s">
        <v>4278</v>
      </c>
      <c r="E307" t="s">
        <v>34</v>
      </c>
      <c r="F307" t="s">
        <v>34</v>
      </c>
      <c r="G307" t="s">
        <v>34</v>
      </c>
      <c r="H307" t="s">
        <v>275</v>
      </c>
      <c r="I307" t="s">
        <v>21</v>
      </c>
      <c r="J307" s="5">
        <v>102.5</v>
      </c>
      <c r="K307" s="5" t="str">
        <f>_xlfn.IFS(stroke_2[[#This Row],[avg_glucose_level]]&lt;70,"Low",stroke_2[[#This Row],[avg_glucose_level]]&lt;99,"Normal",stroke_2[[#This Row],[avg_glucose_level]]&lt;125,"Prediabetes",stroke_2[[#This Row],[avg_glucose_level]]&lt;199,"Diabetes",stroke_2[[#This Row],[avg_glucose_level]]&gt;199,"Very High")</f>
        <v>Prediabetes</v>
      </c>
      <c r="L307">
        <v>16.3</v>
      </c>
      <c r="M307">
        <v>28.25</v>
      </c>
      <c r="N307">
        <v>16.3</v>
      </c>
      <c r="O307" t="s">
        <v>38</v>
      </c>
      <c r="P307" t="s">
        <v>34</v>
      </c>
      <c r="Q307" s="4" t="s">
        <v>4285</v>
      </c>
      <c r="R307" s="5">
        <f t="shared" ca="1" si="4"/>
        <v>1.2896178227958615E-2</v>
      </c>
    </row>
    <row r="308" spans="1:18" x14ac:dyDescent="0.25">
      <c r="A308">
        <v>53095</v>
      </c>
      <c r="B308" t="s">
        <v>12</v>
      </c>
      <c r="C308">
        <v>8</v>
      </c>
      <c r="D308" t="s">
        <v>4278</v>
      </c>
      <c r="E308" t="s">
        <v>34</v>
      </c>
      <c r="F308" t="s">
        <v>34</v>
      </c>
      <c r="G308" t="s">
        <v>34</v>
      </c>
      <c r="H308" t="s">
        <v>275</v>
      </c>
      <c r="I308" t="s">
        <v>21</v>
      </c>
      <c r="J308" s="5">
        <v>63.43</v>
      </c>
      <c r="K308" s="5" t="str">
        <f>_xlfn.IFS(stroke_2[[#This Row],[avg_glucose_level]]&lt;70,"Low",stroke_2[[#This Row],[avg_glucose_level]]&lt;99,"Normal",stroke_2[[#This Row],[avg_glucose_level]]&lt;125,"Prediabetes",stroke_2[[#This Row],[avg_glucose_level]]&lt;199,"Diabetes",stroke_2[[#This Row],[avg_glucose_level]]&gt;199,"Very High")</f>
        <v>Low</v>
      </c>
      <c r="L308">
        <v>21.8</v>
      </c>
      <c r="M308">
        <v>28.25</v>
      </c>
      <c r="N308">
        <v>21.8</v>
      </c>
      <c r="O308" t="s">
        <v>38</v>
      </c>
      <c r="P308" t="s">
        <v>34</v>
      </c>
      <c r="Q308" s="4" t="s">
        <v>4285</v>
      </c>
      <c r="R308" s="5">
        <f t="shared" ca="1" si="4"/>
        <v>2.2167174955302869E-2</v>
      </c>
    </row>
    <row r="309" spans="1:18" x14ac:dyDescent="0.25">
      <c r="A309">
        <v>55740</v>
      </c>
      <c r="B309" t="s">
        <v>19</v>
      </c>
      <c r="C309">
        <v>8</v>
      </c>
      <c r="D309" t="s">
        <v>4278</v>
      </c>
      <c r="E309" t="s">
        <v>34</v>
      </c>
      <c r="F309" t="s">
        <v>34</v>
      </c>
      <c r="G309" t="s">
        <v>34</v>
      </c>
      <c r="H309" t="s">
        <v>275</v>
      </c>
      <c r="I309" t="s">
        <v>15</v>
      </c>
      <c r="J309" s="5">
        <v>62.69</v>
      </c>
      <c r="K309" s="5" t="str">
        <f>_xlfn.IFS(stroke_2[[#This Row],[avg_glucose_level]]&lt;70,"Low",stroke_2[[#This Row],[avg_glucose_level]]&lt;99,"Normal",stroke_2[[#This Row],[avg_glucose_level]]&lt;125,"Prediabetes",stroke_2[[#This Row],[avg_glucose_level]]&lt;199,"Diabetes",stroke_2[[#This Row],[avg_glucose_level]]&gt;199,"Very High")</f>
        <v>Low</v>
      </c>
      <c r="L309">
        <v>28.7</v>
      </c>
      <c r="M309">
        <v>28.25</v>
      </c>
      <c r="N309">
        <v>28.7</v>
      </c>
      <c r="O309" t="s">
        <v>38</v>
      </c>
      <c r="P309" t="s">
        <v>34</v>
      </c>
      <c r="Q309" s="4" t="s">
        <v>4285</v>
      </c>
      <c r="R309" s="5">
        <f t="shared" ca="1" si="4"/>
        <v>1.0297284874813063E-2</v>
      </c>
    </row>
    <row r="310" spans="1:18" x14ac:dyDescent="0.25">
      <c r="A310">
        <v>56139</v>
      </c>
      <c r="B310" t="s">
        <v>12</v>
      </c>
      <c r="C310">
        <v>8</v>
      </c>
      <c r="D310" t="s">
        <v>4278</v>
      </c>
      <c r="E310" t="s">
        <v>34</v>
      </c>
      <c r="F310" t="s">
        <v>34</v>
      </c>
      <c r="G310" t="s">
        <v>34</v>
      </c>
      <c r="H310" t="s">
        <v>275</v>
      </c>
      <c r="I310" t="s">
        <v>15</v>
      </c>
      <c r="J310" s="5">
        <v>129.66</v>
      </c>
      <c r="K310" s="5" t="str">
        <f>_xlfn.IFS(stroke_2[[#This Row],[avg_glucose_level]]&lt;70,"Low",stroke_2[[#This Row],[avg_glucose_level]]&lt;99,"Normal",stroke_2[[#This Row],[avg_glucose_level]]&lt;125,"Prediabetes",stroke_2[[#This Row],[avg_glucose_level]]&lt;199,"Diabetes",stroke_2[[#This Row],[avg_glucose_level]]&gt;199,"Very High")</f>
        <v>Diabetes</v>
      </c>
      <c r="L310">
        <v>19.2</v>
      </c>
      <c r="M310">
        <v>28.25</v>
      </c>
      <c r="N310">
        <v>19.2</v>
      </c>
      <c r="O310" t="s">
        <v>38</v>
      </c>
      <c r="P310" t="s">
        <v>34</v>
      </c>
      <c r="Q310" s="4" t="s">
        <v>4285</v>
      </c>
      <c r="R310" s="5">
        <f t="shared" ca="1" si="4"/>
        <v>1.6871239498885165E-2</v>
      </c>
    </row>
    <row r="311" spans="1:18" x14ac:dyDescent="0.25">
      <c r="A311">
        <v>57979</v>
      </c>
      <c r="B311" t="s">
        <v>12</v>
      </c>
      <c r="C311">
        <v>8</v>
      </c>
      <c r="D311" t="s">
        <v>4278</v>
      </c>
      <c r="E311" t="s">
        <v>34</v>
      </c>
      <c r="F311" t="s">
        <v>34</v>
      </c>
      <c r="G311" t="s">
        <v>34</v>
      </c>
      <c r="H311" t="s">
        <v>275</v>
      </c>
      <c r="I311" t="s">
        <v>21</v>
      </c>
      <c r="J311" s="5">
        <v>108.06</v>
      </c>
      <c r="K311" s="5" t="str">
        <f>_xlfn.IFS(stroke_2[[#This Row],[avg_glucose_level]]&lt;70,"Low",stroke_2[[#This Row],[avg_glucose_level]]&lt;99,"Normal",stroke_2[[#This Row],[avg_glucose_level]]&lt;125,"Prediabetes",stroke_2[[#This Row],[avg_glucose_level]]&lt;199,"Diabetes",stroke_2[[#This Row],[avg_glucose_level]]&gt;199,"Very High")</f>
        <v>Prediabetes</v>
      </c>
      <c r="L311">
        <v>14.6</v>
      </c>
      <c r="M311">
        <v>28.25</v>
      </c>
      <c r="N311">
        <v>14.6</v>
      </c>
      <c r="O311" t="s">
        <v>38</v>
      </c>
      <c r="P311" t="s">
        <v>34</v>
      </c>
      <c r="Q311" s="4" t="s">
        <v>4285</v>
      </c>
      <c r="R311" s="5">
        <f t="shared" ca="1" si="4"/>
        <v>-2.0591216883105944E-3</v>
      </c>
    </row>
    <row r="312" spans="1:18" x14ac:dyDescent="0.25">
      <c r="A312">
        <v>61536</v>
      </c>
      <c r="B312" t="s">
        <v>19</v>
      </c>
      <c r="C312">
        <v>8</v>
      </c>
      <c r="D312" t="s">
        <v>4278</v>
      </c>
      <c r="E312" t="s">
        <v>34</v>
      </c>
      <c r="F312" t="s">
        <v>34</v>
      </c>
      <c r="G312" t="s">
        <v>34</v>
      </c>
      <c r="H312" t="s">
        <v>275</v>
      </c>
      <c r="I312" t="s">
        <v>21</v>
      </c>
      <c r="J312" s="5">
        <v>76.12</v>
      </c>
      <c r="K312" s="5" t="str">
        <f>_xlfn.IFS(stroke_2[[#This Row],[avg_glucose_level]]&lt;70,"Low",stroke_2[[#This Row],[avg_glucose_level]]&lt;99,"Normal",stroke_2[[#This Row],[avg_glucose_level]]&lt;125,"Prediabetes",stroke_2[[#This Row],[avg_glucose_level]]&lt;199,"Diabetes",stroke_2[[#This Row],[avg_glucose_level]]&gt;199,"Very High")</f>
        <v>Normal</v>
      </c>
      <c r="L312">
        <v>19.399999999999999</v>
      </c>
      <c r="M312">
        <v>28.25</v>
      </c>
      <c r="N312">
        <v>19.399999999999999</v>
      </c>
      <c r="O312" t="s">
        <v>38</v>
      </c>
      <c r="P312" t="s">
        <v>34</v>
      </c>
      <c r="Q312" s="4" t="s">
        <v>4285</v>
      </c>
      <c r="R312" s="5">
        <f t="shared" ca="1" si="4"/>
        <v>3.6604084398446368E-3</v>
      </c>
    </row>
    <row r="313" spans="1:18" x14ac:dyDescent="0.25">
      <c r="A313">
        <v>61924</v>
      </c>
      <c r="B313" t="s">
        <v>12</v>
      </c>
      <c r="C313">
        <v>8</v>
      </c>
      <c r="D313" t="s">
        <v>4278</v>
      </c>
      <c r="E313" t="s">
        <v>34</v>
      </c>
      <c r="F313" t="s">
        <v>34</v>
      </c>
      <c r="G313" t="s">
        <v>34</v>
      </c>
      <c r="H313" t="s">
        <v>275</v>
      </c>
      <c r="I313" t="s">
        <v>21</v>
      </c>
      <c r="J313" s="5">
        <v>133.63</v>
      </c>
      <c r="K313" s="5" t="str">
        <f>_xlfn.IFS(stroke_2[[#This Row],[avg_glucose_level]]&lt;70,"Low",stroke_2[[#This Row],[avg_glucose_level]]&lt;99,"Normal",stroke_2[[#This Row],[avg_glucose_level]]&lt;125,"Prediabetes",stroke_2[[#This Row],[avg_glucose_level]]&lt;199,"Diabetes",stroke_2[[#This Row],[avg_glucose_level]]&gt;199,"Very High")</f>
        <v>Diabetes</v>
      </c>
      <c r="L313">
        <v>18.8</v>
      </c>
      <c r="M313">
        <v>28.25</v>
      </c>
      <c r="N313">
        <v>18.8</v>
      </c>
      <c r="O313" t="s">
        <v>38</v>
      </c>
      <c r="P313" t="s">
        <v>34</v>
      </c>
      <c r="Q313" s="4" t="s">
        <v>4285</v>
      </c>
      <c r="R313" s="5">
        <f t="shared" ca="1" si="4"/>
        <v>-1.0848801153739008E-2</v>
      </c>
    </row>
    <row r="314" spans="1:18" x14ac:dyDescent="0.25">
      <c r="A314">
        <v>64879</v>
      </c>
      <c r="B314" t="s">
        <v>19</v>
      </c>
      <c r="C314">
        <v>8</v>
      </c>
      <c r="D314" t="s">
        <v>4278</v>
      </c>
      <c r="E314" t="s">
        <v>34</v>
      </c>
      <c r="F314" t="s">
        <v>34</v>
      </c>
      <c r="G314" t="s">
        <v>34</v>
      </c>
      <c r="H314" t="s">
        <v>275</v>
      </c>
      <c r="I314" t="s">
        <v>21</v>
      </c>
      <c r="J314" s="5">
        <v>120.43</v>
      </c>
      <c r="K314" s="5" t="str">
        <f>_xlfn.IFS(stroke_2[[#This Row],[avg_glucose_level]]&lt;70,"Low",stroke_2[[#This Row],[avg_glucose_level]]&lt;99,"Normal",stroke_2[[#This Row],[avg_glucose_level]]&lt;125,"Prediabetes",stroke_2[[#This Row],[avg_glucose_level]]&lt;199,"Diabetes",stroke_2[[#This Row],[avg_glucose_level]]&gt;199,"Very High")</f>
        <v>Prediabetes</v>
      </c>
      <c r="L314">
        <v>23.5</v>
      </c>
      <c r="M314">
        <v>28.25</v>
      </c>
      <c r="N314">
        <v>23.5</v>
      </c>
      <c r="O314" t="s">
        <v>38</v>
      </c>
      <c r="P314" t="s">
        <v>34</v>
      </c>
      <c r="Q314" s="4" t="s">
        <v>4285</v>
      </c>
      <c r="R314" s="5">
        <f t="shared" ca="1" si="4"/>
        <v>3.3274056395518115E-3</v>
      </c>
    </row>
    <row r="315" spans="1:18" x14ac:dyDescent="0.25">
      <c r="A315">
        <v>65535</v>
      </c>
      <c r="B315" t="s">
        <v>12</v>
      </c>
      <c r="C315">
        <v>8</v>
      </c>
      <c r="D315" t="s">
        <v>4278</v>
      </c>
      <c r="E315" t="s">
        <v>34</v>
      </c>
      <c r="F315" t="s">
        <v>34</v>
      </c>
      <c r="G315" t="s">
        <v>34</v>
      </c>
      <c r="H315" t="s">
        <v>275</v>
      </c>
      <c r="I315" t="s">
        <v>21</v>
      </c>
      <c r="J315" s="5">
        <v>78.05</v>
      </c>
      <c r="K315" s="5" t="str">
        <f>_xlfn.IFS(stroke_2[[#This Row],[avg_glucose_level]]&lt;70,"Low",stroke_2[[#This Row],[avg_glucose_level]]&lt;99,"Normal",stroke_2[[#This Row],[avg_glucose_level]]&lt;125,"Prediabetes",stroke_2[[#This Row],[avg_glucose_level]]&lt;199,"Diabetes",stroke_2[[#This Row],[avg_glucose_level]]&gt;199,"Very High")</f>
        <v>Normal</v>
      </c>
      <c r="L315">
        <v>25.7</v>
      </c>
      <c r="M315">
        <v>28.25</v>
      </c>
      <c r="N315">
        <v>25.7</v>
      </c>
      <c r="O315" t="s">
        <v>38</v>
      </c>
      <c r="P315" t="s">
        <v>34</v>
      </c>
      <c r="Q315" s="4" t="s">
        <v>4285</v>
      </c>
      <c r="R315" s="5">
        <f t="shared" ca="1" si="4"/>
        <v>-1.0499694282404487E-2</v>
      </c>
    </row>
    <row r="316" spans="1:18" x14ac:dyDescent="0.25">
      <c r="A316">
        <v>65969</v>
      </c>
      <c r="B316" t="s">
        <v>12</v>
      </c>
      <c r="C316">
        <v>8</v>
      </c>
      <c r="D316" t="s">
        <v>4278</v>
      </c>
      <c r="E316" t="s">
        <v>34</v>
      </c>
      <c r="F316" t="s">
        <v>34</v>
      </c>
      <c r="G316" t="s">
        <v>34</v>
      </c>
      <c r="H316" t="s">
        <v>275</v>
      </c>
      <c r="I316" t="s">
        <v>21</v>
      </c>
      <c r="J316" s="5">
        <v>121.99</v>
      </c>
      <c r="K316" s="5" t="str">
        <f>_xlfn.IFS(stroke_2[[#This Row],[avg_glucose_level]]&lt;70,"Low",stroke_2[[#This Row],[avg_glucose_level]]&lt;99,"Normal",stroke_2[[#This Row],[avg_glucose_level]]&lt;125,"Prediabetes",stroke_2[[#This Row],[avg_glucose_level]]&lt;199,"Diabetes",stroke_2[[#This Row],[avg_glucose_level]]&gt;199,"Very High")</f>
        <v>Prediabetes</v>
      </c>
      <c r="L316">
        <v>19.600000000000001</v>
      </c>
      <c r="M316">
        <v>28.25</v>
      </c>
      <c r="N316">
        <v>19.600000000000001</v>
      </c>
      <c r="O316" t="s">
        <v>38</v>
      </c>
      <c r="P316" t="s">
        <v>34</v>
      </c>
      <c r="Q316" s="4" t="s">
        <v>4285</v>
      </c>
      <c r="R316" s="5">
        <f t="shared" ca="1" si="4"/>
        <v>2.416921352014806E-3</v>
      </c>
    </row>
    <row r="317" spans="1:18" x14ac:dyDescent="0.25">
      <c r="A317">
        <v>69622</v>
      </c>
      <c r="B317" t="s">
        <v>19</v>
      </c>
      <c r="C317">
        <v>8</v>
      </c>
      <c r="D317" t="s">
        <v>4278</v>
      </c>
      <c r="E317" t="s">
        <v>34</v>
      </c>
      <c r="F317" t="s">
        <v>34</v>
      </c>
      <c r="G317" t="s">
        <v>34</v>
      </c>
      <c r="H317" t="s">
        <v>275</v>
      </c>
      <c r="I317" t="s">
        <v>15</v>
      </c>
      <c r="J317" s="5">
        <v>65.319999999999993</v>
      </c>
      <c r="K317" s="5" t="str">
        <f>_xlfn.IFS(stroke_2[[#This Row],[avg_glucose_level]]&lt;70,"Low",stroke_2[[#This Row],[avg_glucose_level]]&lt;99,"Normal",stroke_2[[#This Row],[avg_glucose_level]]&lt;125,"Prediabetes",stroke_2[[#This Row],[avg_glucose_level]]&lt;199,"Diabetes",stroke_2[[#This Row],[avg_glucose_level]]&gt;199,"Very High")</f>
        <v>Low</v>
      </c>
      <c r="L317">
        <v>18.399999999999999</v>
      </c>
      <c r="M317">
        <v>28.25</v>
      </c>
      <c r="N317">
        <v>18.399999999999999</v>
      </c>
      <c r="O317" t="s">
        <v>38</v>
      </c>
      <c r="P317" t="s">
        <v>34</v>
      </c>
      <c r="Q317" s="4" t="s">
        <v>4285</v>
      </c>
      <c r="R317" s="5">
        <f t="shared" ca="1" si="4"/>
        <v>9.4122252325447749E-3</v>
      </c>
    </row>
    <row r="318" spans="1:18" x14ac:dyDescent="0.25">
      <c r="A318">
        <v>70992</v>
      </c>
      <c r="B318" t="s">
        <v>19</v>
      </c>
      <c r="C318">
        <v>8</v>
      </c>
      <c r="D318" t="s">
        <v>4278</v>
      </c>
      <c r="E318" t="s">
        <v>34</v>
      </c>
      <c r="F318" t="s">
        <v>34</v>
      </c>
      <c r="G318" t="s">
        <v>34</v>
      </c>
      <c r="H318" t="s">
        <v>275</v>
      </c>
      <c r="I318" t="s">
        <v>15</v>
      </c>
      <c r="J318" s="5">
        <v>74.42</v>
      </c>
      <c r="K318" s="5" t="str">
        <f>_xlfn.IFS(stroke_2[[#This Row],[avg_glucose_level]]&lt;70,"Low",stroke_2[[#This Row],[avg_glucose_level]]&lt;99,"Normal",stroke_2[[#This Row],[avg_glucose_level]]&lt;125,"Prediabetes",stroke_2[[#This Row],[avg_glucose_level]]&lt;199,"Diabetes",stroke_2[[#This Row],[avg_glucose_level]]&gt;199,"Very High")</f>
        <v>Normal</v>
      </c>
      <c r="L318">
        <v>22.5</v>
      </c>
      <c r="M318">
        <v>28.25</v>
      </c>
      <c r="N318">
        <v>22.5</v>
      </c>
      <c r="O318" t="s">
        <v>38</v>
      </c>
      <c r="P318" t="s">
        <v>34</v>
      </c>
      <c r="Q318" s="4" t="s">
        <v>4285</v>
      </c>
      <c r="R318" s="5">
        <f t="shared" ca="1" si="4"/>
        <v>-8.2054335463440202E-3</v>
      </c>
    </row>
    <row r="319" spans="1:18" x14ac:dyDescent="0.25">
      <c r="A319">
        <v>71044</v>
      </c>
      <c r="B319" t="s">
        <v>19</v>
      </c>
      <c r="C319">
        <v>8</v>
      </c>
      <c r="D319" t="s">
        <v>4278</v>
      </c>
      <c r="E319" t="s">
        <v>34</v>
      </c>
      <c r="F319" t="s">
        <v>34</v>
      </c>
      <c r="G319" t="s">
        <v>34</v>
      </c>
      <c r="H319" t="s">
        <v>275</v>
      </c>
      <c r="I319" t="s">
        <v>21</v>
      </c>
      <c r="J319" s="5">
        <v>71.63</v>
      </c>
      <c r="K319" s="5" t="str">
        <f>_xlfn.IFS(stroke_2[[#This Row],[avg_glucose_level]]&lt;70,"Low",stroke_2[[#This Row],[avg_glucose_level]]&lt;99,"Normal",stroke_2[[#This Row],[avg_glucose_level]]&lt;125,"Prediabetes",stroke_2[[#This Row],[avg_glucose_level]]&lt;199,"Diabetes",stroke_2[[#This Row],[avg_glucose_level]]&gt;199,"Very High")</f>
        <v>Normal</v>
      </c>
      <c r="L319">
        <v>16.3</v>
      </c>
      <c r="M319">
        <v>28.25</v>
      </c>
      <c r="N319">
        <v>16.3</v>
      </c>
      <c r="O319" t="s">
        <v>38</v>
      </c>
      <c r="P319" t="s">
        <v>34</v>
      </c>
      <c r="Q319" s="4" t="s">
        <v>4285</v>
      </c>
      <c r="R319" s="5">
        <f t="shared" ca="1" si="4"/>
        <v>-2.7108264483217347E-3</v>
      </c>
    </row>
    <row r="320" spans="1:18" x14ac:dyDescent="0.25">
      <c r="A320">
        <v>72108</v>
      </c>
      <c r="B320" t="s">
        <v>12</v>
      </c>
      <c r="C320">
        <v>8</v>
      </c>
      <c r="D320" t="s">
        <v>4278</v>
      </c>
      <c r="E320" t="s">
        <v>34</v>
      </c>
      <c r="F320" t="s">
        <v>34</v>
      </c>
      <c r="G320" t="s">
        <v>34</v>
      </c>
      <c r="H320" t="s">
        <v>275</v>
      </c>
      <c r="I320" t="s">
        <v>21</v>
      </c>
      <c r="J320" s="5">
        <v>56.3</v>
      </c>
      <c r="K320" s="5" t="str">
        <f>_xlfn.IFS(stroke_2[[#This Row],[avg_glucose_level]]&lt;70,"Low",stroke_2[[#This Row],[avg_glucose_level]]&lt;99,"Normal",stroke_2[[#This Row],[avg_glucose_level]]&lt;125,"Prediabetes",stroke_2[[#This Row],[avg_glucose_level]]&lt;199,"Diabetes",stroke_2[[#This Row],[avg_glucose_level]]&gt;199,"Very High")</f>
        <v>Low</v>
      </c>
      <c r="L320">
        <v>18</v>
      </c>
      <c r="M320">
        <v>28.25</v>
      </c>
      <c r="N320">
        <v>18</v>
      </c>
      <c r="O320" t="s">
        <v>38</v>
      </c>
      <c r="P320" t="s">
        <v>34</v>
      </c>
      <c r="Q320" s="4" t="s">
        <v>4285</v>
      </c>
      <c r="R320" s="5">
        <f t="shared" ca="1" si="4"/>
        <v>1.0401502390379996E-2</v>
      </c>
    </row>
    <row r="321" spans="1:18" x14ac:dyDescent="0.25">
      <c r="A321">
        <v>579</v>
      </c>
      <c r="B321" t="s">
        <v>12</v>
      </c>
      <c r="C321">
        <v>9</v>
      </c>
      <c r="D321" t="s">
        <v>4278</v>
      </c>
      <c r="E321" t="s">
        <v>34</v>
      </c>
      <c r="F321" t="s">
        <v>34</v>
      </c>
      <c r="G321" t="s">
        <v>34</v>
      </c>
      <c r="H321" t="s">
        <v>275</v>
      </c>
      <c r="I321" t="s">
        <v>15</v>
      </c>
      <c r="J321" s="5">
        <v>71.88</v>
      </c>
      <c r="K321" s="5" t="str">
        <f>_xlfn.IFS(stroke_2[[#This Row],[avg_glucose_level]]&lt;70,"Low",stroke_2[[#This Row],[avg_glucose_level]]&lt;99,"Normal",stroke_2[[#This Row],[avg_glucose_level]]&lt;125,"Prediabetes",stroke_2[[#This Row],[avg_glucose_level]]&lt;199,"Diabetes",stroke_2[[#This Row],[avg_glucose_level]]&gt;199,"Very High")</f>
        <v>Normal</v>
      </c>
      <c r="L321">
        <v>17.5</v>
      </c>
      <c r="M321">
        <v>28.25</v>
      </c>
      <c r="N321">
        <v>17.5</v>
      </c>
      <c r="O321" t="s">
        <v>38</v>
      </c>
      <c r="P321" t="s">
        <v>34</v>
      </c>
      <c r="Q321" s="4" t="s">
        <v>4285</v>
      </c>
      <c r="R321" s="5">
        <f t="shared" ca="1" si="4"/>
        <v>-2.193915745291657E-2</v>
      </c>
    </row>
    <row r="322" spans="1:18" x14ac:dyDescent="0.25">
      <c r="A322">
        <v>6011</v>
      </c>
      <c r="B322" t="s">
        <v>12</v>
      </c>
      <c r="C322">
        <v>9</v>
      </c>
      <c r="D322" t="s">
        <v>4278</v>
      </c>
      <c r="E322" t="s">
        <v>34</v>
      </c>
      <c r="F322" t="s">
        <v>34</v>
      </c>
      <c r="G322" t="s">
        <v>34</v>
      </c>
      <c r="H322" t="s">
        <v>275</v>
      </c>
      <c r="I322" t="s">
        <v>15</v>
      </c>
      <c r="J322" s="5">
        <v>78.239999999999995</v>
      </c>
      <c r="K322" s="5" t="str">
        <f>_xlfn.IFS(stroke_2[[#This Row],[avg_glucose_level]]&lt;70,"Low",stroke_2[[#This Row],[avg_glucose_level]]&lt;99,"Normal",stroke_2[[#This Row],[avg_glucose_level]]&lt;125,"Prediabetes",stroke_2[[#This Row],[avg_glucose_level]]&lt;199,"Diabetes",stroke_2[[#This Row],[avg_glucose_level]]&gt;199,"Very High")</f>
        <v>Normal</v>
      </c>
      <c r="L322">
        <v>15.3</v>
      </c>
      <c r="M322">
        <v>28.25</v>
      </c>
      <c r="N322">
        <v>15.3</v>
      </c>
      <c r="O322" t="s">
        <v>38</v>
      </c>
      <c r="P322" t="s">
        <v>34</v>
      </c>
      <c r="Q322" s="4" t="s">
        <v>4285</v>
      </c>
      <c r="R322" s="5">
        <f t="shared" ref="R322:R385" ca="1" si="5">Q322 + (RAND()-0.5)/20</f>
        <v>2.3876073703101498E-2</v>
      </c>
    </row>
    <row r="323" spans="1:18" x14ac:dyDescent="0.25">
      <c r="A323">
        <v>11176</v>
      </c>
      <c r="B323" t="s">
        <v>12</v>
      </c>
      <c r="C323">
        <v>9</v>
      </c>
      <c r="D323" t="s">
        <v>4278</v>
      </c>
      <c r="E323" t="s">
        <v>34</v>
      </c>
      <c r="F323" t="s">
        <v>34</v>
      </c>
      <c r="G323" t="s">
        <v>34</v>
      </c>
      <c r="H323" t="s">
        <v>275</v>
      </c>
      <c r="I323" t="s">
        <v>21</v>
      </c>
      <c r="J323" s="5">
        <v>85.02</v>
      </c>
      <c r="K323" s="5" t="str">
        <f>_xlfn.IFS(stroke_2[[#This Row],[avg_glucose_level]]&lt;70,"Low",stroke_2[[#This Row],[avg_glucose_level]]&lt;99,"Normal",stroke_2[[#This Row],[avg_glucose_level]]&lt;125,"Prediabetes",stroke_2[[#This Row],[avg_glucose_level]]&lt;199,"Diabetes",stroke_2[[#This Row],[avg_glucose_level]]&gt;199,"Very High")</f>
        <v>Normal</v>
      </c>
      <c r="L323">
        <v>16.3</v>
      </c>
      <c r="M323">
        <v>28.25</v>
      </c>
      <c r="N323">
        <v>16.3</v>
      </c>
      <c r="O323" t="s">
        <v>38</v>
      </c>
      <c r="P323" t="s">
        <v>34</v>
      </c>
      <c r="Q323" s="4" t="s">
        <v>4285</v>
      </c>
      <c r="R323" s="5">
        <f t="shared" ca="1" si="5"/>
        <v>6.7150324158599117E-4</v>
      </c>
    </row>
    <row r="324" spans="1:18" x14ac:dyDescent="0.25">
      <c r="A324">
        <v>11935</v>
      </c>
      <c r="B324" t="s">
        <v>19</v>
      </c>
      <c r="C324">
        <v>9</v>
      </c>
      <c r="D324" t="s">
        <v>4278</v>
      </c>
      <c r="E324" t="s">
        <v>34</v>
      </c>
      <c r="F324" t="s">
        <v>34</v>
      </c>
      <c r="G324" t="s">
        <v>34</v>
      </c>
      <c r="H324" t="s">
        <v>275</v>
      </c>
      <c r="I324" t="s">
        <v>21</v>
      </c>
      <c r="J324" s="5">
        <v>110.97</v>
      </c>
      <c r="K324" s="5" t="str">
        <f>_xlfn.IFS(stroke_2[[#This Row],[avg_glucose_level]]&lt;70,"Low",stroke_2[[#This Row],[avg_glucose_level]]&lt;99,"Normal",stroke_2[[#This Row],[avg_glucose_level]]&lt;125,"Prediabetes",stroke_2[[#This Row],[avg_glucose_level]]&lt;199,"Diabetes",stroke_2[[#This Row],[avg_glucose_level]]&gt;199,"Very High")</f>
        <v>Prediabetes</v>
      </c>
      <c r="L324">
        <v>17.7</v>
      </c>
      <c r="M324">
        <v>28.25</v>
      </c>
      <c r="N324">
        <v>17.7</v>
      </c>
      <c r="O324" t="s">
        <v>38</v>
      </c>
      <c r="P324" t="s">
        <v>34</v>
      </c>
      <c r="Q324" s="4" t="s">
        <v>4285</v>
      </c>
      <c r="R324" s="5">
        <f t="shared" ca="1" si="5"/>
        <v>1.3919052390161774E-2</v>
      </c>
    </row>
    <row r="325" spans="1:18" x14ac:dyDescent="0.25">
      <c r="A325">
        <v>12990</v>
      </c>
      <c r="B325" t="s">
        <v>12</v>
      </c>
      <c r="C325">
        <v>9</v>
      </c>
      <c r="D325" t="s">
        <v>4278</v>
      </c>
      <c r="E325" t="s">
        <v>34</v>
      </c>
      <c r="F325" t="s">
        <v>34</v>
      </c>
      <c r="G325" t="s">
        <v>34</v>
      </c>
      <c r="H325" t="s">
        <v>275</v>
      </c>
      <c r="I325" t="s">
        <v>21</v>
      </c>
      <c r="J325" s="5">
        <v>84.17</v>
      </c>
      <c r="K325" s="5" t="str">
        <f>_xlfn.IFS(stroke_2[[#This Row],[avg_glucose_level]]&lt;70,"Low",stroke_2[[#This Row],[avg_glucose_level]]&lt;99,"Normal",stroke_2[[#This Row],[avg_glucose_level]]&lt;125,"Prediabetes",stroke_2[[#This Row],[avg_glucose_level]]&lt;199,"Diabetes",stroke_2[[#This Row],[avg_glucose_level]]&gt;199,"Very High")</f>
        <v>Normal</v>
      </c>
      <c r="L325">
        <v>17.399999999999999</v>
      </c>
      <c r="M325">
        <v>28.25</v>
      </c>
      <c r="N325">
        <v>17.399999999999999</v>
      </c>
      <c r="O325" t="s">
        <v>38</v>
      </c>
      <c r="P325" t="s">
        <v>34</v>
      </c>
      <c r="Q325" s="4" t="s">
        <v>4285</v>
      </c>
      <c r="R325" s="5">
        <f t="shared" ca="1" si="5"/>
        <v>2.1269931569835903E-2</v>
      </c>
    </row>
    <row r="326" spans="1:18" x14ac:dyDescent="0.25">
      <c r="A326">
        <v>14563</v>
      </c>
      <c r="B326" t="s">
        <v>12</v>
      </c>
      <c r="C326">
        <v>9</v>
      </c>
      <c r="D326" t="s">
        <v>4278</v>
      </c>
      <c r="E326" t="s">
        <v>34</v>
      </c>
      <c r="F326" t="s">
        <v>34</v>
      </c>
      <c r="G326" t="s">
        <v>34</v>
      </c>
      <c r="H326" t="s">
        <v>275</v>
      </c>
      <c r="I326" t="s">
        <v>15</v>
      </c>
      <c r="J326" s="5">
        <v>83.83</v>
      </c>
      <c r="K326" s="5" t="str">
        <f>_xlfn.IFS(stroke_2[[#This Row],[avg_glucose_level]]&lt;70,"Low",stroke_2[[#This Row],[avg_glucose_level]]&lt;99,"Normal",stroke_2[[#This Row],[avg_glucose_level]]&lt;125,"Prediabetes",stroke_2[[#This Row],[avg_glucose_level]]&lt;199,"Diabetes",stroke_2[[#This Row],[avg_glucose_level]]&gt;199,"Very High")</f>
        <v>Normal</v>
      </c>
      <c r="L326">
        <v>27.1</v>
      </c>
      <c r="M326">
        <v>28.25</v>
      </c>
      <c r="N326">
        <v>27.1</v>
      </c>
      <c r="O326" t="s">
        <v>38</v>
      </c>
      <c r="P326" t="s">
        <v>34</v>
      </c>
      <c r="Q326" s="4" t="s">
        <v>4285</v>
      </c>
      <c r="R326" s="5">
        <f t="shared" ca="1" si="5"/>
        <v>-4.1582471018463459E-3</v>
      </c>
    </row>
    <row r="327" spans="1:18" x14ac:dyDescent="0.25">
      <c r="A327">
        <v>15230</v>
      </c>
      <c r="B327" t="s">
        <v>19</v>
      </c>
      <c r="C327">
        <v>9</v>
      </c>
      <c r="D327" t="s">
        <v>4278</v>
      </c>
      <c r="E327" t="s">
        <v>34</v>
      </c>
      <c r="F327" t="s">
        <v>34</v>
      </c>
      <c r="G327" t="s">
        <v>34</v>
      </c>
      <c r="H327" t="s">
        <v>275</v>
      </c>
      <c r="I327" t="s">
        <v>21</v>
      </c>
      <c r="J327" s="5">
        <v>80.55</v>
      </c>
      <c r="K327" s="5" t="str">
        <f>_xlfn.IFS(stroke_2[[#This Row],[avg_glucose_level]]&lt;70,"Low",stroke_2[[#This Row],[avg_glucose_level]]&lt;99,"Normal",stroke_2[[#This Row],[avg_glucose_level]]&lt;125,"Prediabetes",stroke_2[[#This Row],[avg_glucose_level]]&lt;199,"Diabetes",stroke_2[[#This Row],[avg_glucose_level]]&gt;199,"Very High")</f>
        <v>Normal</v>
      </c>
      <c r="L327">
        <v>15.1</v>
      </c>
      <c r="M327">
        <v>28.25</v>
      </c>
      <c r="N327">
        <v>15.1</v>
      </c>
      <c r="O327" t="s">
        <v>38</v>
      </c>
      <c r="P327" t="s">
        <v>34</v>
      </c>
      <c r="Q327" s="4" t="s">
        <v>4285</v>
      </c>
      <c r="R327" s="5">
        <f t="shared" ca="1" si="5"/>
        <v>2.9662377817971262E-3</v>
      </c>
    </row>
    <row r="328" spans="1:18" x14ac:dyDescent="0.25">
      <c r="A328">
        <v>16566</v>
      </c>
      <c r="B328" t="s">
        <v>12</v>
      </c>
      <c r="C328">
        <v>9</v>
      </c>
      <c r="D328" t="s">
        <v>4278</v>
      </c>
      <c r="E328" t="s">
        <v>34</v>
      </c>
      <c r="F328" t="s">
        <v>34</v>
      </c>
      <c r="G328" t="s">
        <v>34</v>
      </c>
      <c r="H328" t="s">
        <v>275</v>
      </c>
      <c r="I328" t="s">
        <v>15</v>
      </c>
      <c r="J328" s="5">
        <v>75.84</v>
      </c>
      <c r="K328" s="5" t="str">
        <f>_xlfn.IFS(stroke_2[[#This Row],[avg_glucose_level]]&lt;70,"Low",stroke_2[[#This Row],[avg_glucose_level]]&lt;99,"Normal",stroke_2[[#This Row],[avg_glucose_level]]&lt;125,"Prediabetes",stroke_2[[#This Row],[avg_glucose_level]]&lt;199,"Diabetes",stroke_2[[#This Row],[avg_glucose_level]]&gt;199,"Very High")</f>
        <v>Normal</v>
      </c>
      <c r="L328">
        <v>21.5</v>
      </c>
      <c r="M328">
        <v>28.25</v>
      </c>
      <c r="N328">
        <v>21.5</v>
      </c>
      <c r="O328" t="s">
        <v>38</v>
      </c>
      <c r="P328" t="s">
        <v>34</v>
      </c>
      <c r="Q328" s="4" t="s">
        <v>4285</v>
      </c>
      <c r="R328" s="5">
        <f t="shared" ca="1" si="5"/>
        <v>-1.7610865984993878E-2</v>
      </c>
    </row>
    <row r="329" spans="1:18" x14ac:dyDescent="0.25">
      <c r="A329">
        <v>16600</v>
      </c>
      <c r="B329" t="s">
        <v>12</v>
      </c>
      <c r="C329">
        <v>9</v>
      </c>
      <c r="D329" t="s">
        <v>4278</v>
      </c>
      <c r="E329" t="s">
        <v>34</v>
      </c>
      <c r="F329" t="s">
        <v>34</v>
      </c>
      <c r="G329" t="s">
        <v>34</v>
      </c>
      <c r="H329" t="s">
        <v>275</v>
      </c>
      <c r="I329" t="s">
        <v>21</v>
      </c>
      <c r="J329" s="5">
        <v>65.52</v>
      </c>
      <c r="K329" s="5" t="str">
        <f>_xlfn.IFS(stroke_2[[#This Row],[avg_glucose_level]]&lt;70,"Low",stroke_2[[#This Row],[avg_glucose_level]]&lt;99,"Normal",stroke_2[[#This Row],[avg_glucose_level]]&lt;125,"Prediabetes",stroke_2[[#This Row],[avg_glucose_level]]&lt;199,"Diabetes",stroke_2[[#This Row],[avg_glucose_level]]&gt;199,"Very High")</f>
        <v>Low</v>
      </c>
      <c r="L329">
        <v>33.5</v>
      </c>
      <c r="M329">
        <v>28.25</v>
      </c>
      <c r="N329">
        <v>33.5</v>
      </c>
      <c r="O329" t="s">
        <v>38</v>
      </c>
      <c r="P329" t="s">
        <v>34</v>
      </c>
      <c r="Q329" s="4" t="s">
        <v>4285</v>
      </c>
      <c r="R329" s="5">
        <f t="shared" ca="1" si="5"/>
        <v>1.6421312802653077E-3</v>
      </c>
    </row>
    <row r="330" spans="1:18" x14ac:dyDescent="0.25">
      <c r="A330">
        <v>17238</v>
      </c>
      <c r="B330" t="s">
        <v>19</v>
      </c>
      <c r="C330">
        <v>9</v>
      </c>
      <c r="D330" t="s">
        <v>4278</v>
      </c>
      <c r="E330" t="s">
        <v>34</v>
      </c>
      <c r="F330" t="s">
        <v>34</v>
      </c>
      <c r="G330" t="s">
        <v>34</v>
      </c>
      <c r="H330" t="s">
        <v>275</v>
      </c>
      <c r="I330" t="s">
        <v>15</v>
      </c>
      <c r="J330" s="5">
        <v>85</v>
      </c>
      <c r="K330" s="5" t="str">
        <f>_xlfn.IFS(stroke_2[[#This Row],[avg_glucose_level]]&lt;70,"Low",stroke_2[[#This Row],[avg_glucose_level]]&lt;99,"Normal",stroke_2[[#This Row],[avg_glucose_level]]&lt;125,"Prediabetes",stroke_2[[#This Row],[avg_glucose_level]]&lt;199,"Diabetes",stroke_2[[#This Row],[avg_glucose_level]]&gt;199,"Very High")</f>
        <v>Normal</v>
      </c>
      <c r="L330">
        <v>16</v>
      </c>
      <c r="M330">
        <v>28.25</v>
      </c>
      <c r="N330">
        <v>16</v>
      </c>
      <c r="O330" t="s">
        <v>38</v>
      </c>
      <c r="P330" t="s">
        <v>34</v>
      </c>
      <c r="Q330" s="4" t="s">
        <v>4285</v>
      </c>
      <c r="R330" s="5">
        <f t="shared" ca="1" si="5"/>
        <v>3.4006673351512141E-3</v>
      </c>
    </row>
    <row r="331" spans="1:18" x14ac:dyDescent="0.25">
      <c r="A331">
        <v>17515</v>
      </c>
      <c r="B331" t="s">
        <v>19</v>
      </c>
      <c r="C331">
        <v>9</v>
      </c>
      <c r="D331" t="s">
        <v>4278</v>
      </c>
      <c r="E331" t="s">
        <v>34</v>
      </c>
      <c r="F331" t="s">
        <v>34</v>
      </c>
      <c r="G331" t="s">
        <v>34</v>
      </c>
      <c r="H331" t="s">
        <v>275</v>
      </c>
      <c r="I331" t="s">
        <v>21</v>
      </c>
      <c r="J331" s="5">
        <v>81.180000000000007</v>
      </c>
      <c r="K331" s="5" t="str">
        <f>_xlfn.IFS(stroke_2[[#This Row],[avg_glucose_level]]&lt;70,"Low",stroke_2[[#This Row],[avg_glucose_level]]&lt;99,"Normal",stroke_2[[#This Row],[avg_glucose_level]]&lt;125,"Prediabetes",stroke_2[[#This Row],[avg_glucose_level]]&lt;199,"Diabetes",stroke_2[[#This Row],[avg_glucose_level]]&gt;199,"Very High")</f>
        <v>Normal</v>
      </c>
      <c r="L331">
        <v>20</v>
      </c>
      <c r="M331">
        <v>28.25</v>
      </c>
      <c r="N331">
        <v>20</v>
      </c>
      <c r="O331" t="s">
        <v>38</v>
      </c>
      <c r="P331" t="s">
        <v>34</v>
      </c>
      <c r="Q331" s="4" t="s">
        <v>4285</v>
      </c>
      <c r="R331" s="5">
        <f t="shared" ca="1" si="5"/>
        <v>-2.2102487657650043E-2</v>
      </c>
    </row>
    <row r="332" spans="1:18" x14ac:dyDescent="0.25">
      <c r="A332">
        <v>21980</v>
      </c>
      <c r="B332" t="s">
        <v>12</v>
      </c>
      <c r="C332">
        <v>9</v>
      </c>
      <c r="D332" t="s">
        <v>4278</v>
      </c>
      <c r="E332" t="s">
        <v>34</v>
      </c>
      <c r="F332" t="s">
        <v>34</v>
      </c>
      <c r="G332" t="s">
        <v>34</v>
      </c>
      <c r="H332" t="s">
        <v>275</v>
      </c>
      <c r="I332" t="s">
        <v>15</v>
      </c>
      <c r="J332" s="5">
        <v>66.11</v>
      </c>
      <c r="K332" s="5" t="str">
        <f>_xlfn.IFS(stroke_2[[#This Row],[avg_glucose_level]]&lt;70,"Low",stroke_2[[#This Row],[avg_glucose_level]]&lt;99,"Normal",stroke_2[[#This Row],[avg_glucose_level]]&lt;125,"Prediabetes",stroke_2[[#This Row],[avg_glucose_level]]&lt;199,"Diabetes",stroke_2[[#This Row],[avg_glucose_level]]&gt;199,"Very High")</f>
        <v>Low</v>
      </c>
      <c r="L332">
        <v>16.3</v>
      </c>
      <c r="M332">
        <v>28.25</v>
      </c>
      <c r="N332">
        <v>16.3</v>
      </c>
      <c r="O332" t="s">
        <v>38</v>
      </c>
      <c r="P332" t="s">
        <v>34</v>
      </c>
      <c r="Q332" s="4" t="s">
        <v>4285</v>
      </c>
      <c r="R332" s="5">
        <f t="shared" ca="1" si="5"/>
        <v>-1.2799950610711741E-2</v>
      </c>
    </row>
    <row r="333" spans="1:18" x14ac:dyDescent="0.25">
      <c r="A333">
        <v>30870</v>
      </c>
      <c r="B333" t="s">
        <v>12</v>
      </c>
      <c r="C333">
        <v>9</v>
      </c>
      <c r="D333" t="s">
        <v>4278</v>
      </c>
      <c r="E333" t="s">
        <v>34</v>
      </c>
      <c r="F333" t="s">
        <v>34</v>
      </c>
      <c r="G333" t="s">
        <v>34</v>
      </c>
      <c r="H333" t="s">
        <v>275</v>
      </c>
      <c r="I333" t="s">
        <v>15</v>
      </c>
      <c r="J333" s="5">
        <v>93.24</v>
      </c>
      <c r="K333" s="5" t="str">
        <f>_xlfn.IFS(stroke_2[[#This Row],[avg_glucose_level]]&lt;70,"Low",stroke_2[[#This Row],[avg_glucose_level]]&lt;99,"Normal",stroke_2[[#This Row],[avg_glucose_level]]&lt;125,"Prediabetes",stroke_2[[#This Row],[avg_glucose_level]]&lt;199,"Diabetes",stroke_2[[#This Row],[avg_glucose_level]]&gt;199,"Very High")</f>
        <v>Normal</v>
      </c>
      <c r="L333">
        <v>31.9</v>
      </c>
      <c r="M333">
        <v>28.25</v>
      </c>
      <c r="N333">
        <v>31.9</v>
      </c>
      <c r="O333" t="s">
        <v>38</v>
      </c>
      <c r="P333" t="s">
        <v>34</v>
      </c>
      <c r="Q333" s="4" t="s">
        <v>4285</v>
      </c>
      <c r="R333" s="5">
        <f t="shared" ca="1" si="5"/>
        <v>5.3914615852572508E-3</v>
      </c>
    </row>
    <row r="334" spans="1:18" x14ac:dyDescent="0.25">
      <c r="A334">
        <v>33723</v>
      </c>
      <c r="B334" t="s">
        <v>19</v>
      </c>
      <c r="C334">
        <v>9</v>
      </c>
      <c r="D334" t="s">
        <v>4278</v>
      </c>
      <c r="E334" t="s">
        <v>34</v>
      </c>
      <c r="F334" t="s">
        <v>34</v>
      </c>
      <c r="G334" t="s">
        <v>34</v>
      </c>
      <c r="H334" t="s">
        <v>275</v>
      </c>
      <c r="I334" t="s">
        <v>15</v>
      </c>
      <c r="J334" s="5">
        <v>95.81</v>
      </c>
      <c r="K334" s="5" t="str">
        <f>_xlfn.IFS(stroke_2[[#This Row],[avg_glucose_level]]&lt;70,"Low",stroke_2[[#This Row],[avg_glucose_level]]&lt;99,"Normal",stroke_2[[#This Row],[avg_glucose_level]]&lt;125,"Prediabetes",stroke_2[[#This Row],[avg_glucose_level]]&lt;199,"Diabetes",stroke_2[[#This Row],[avg_glucose_level]]&gt;199,"Very High")</f>
        <v>Normal</v>
      </c>
      <c r="M334">
        <v>28.25</v>
      </c>
      <c r="N334">
        <v>28.25</v>
      </c>
      <c r="O334" t="s">
        <v>38</v>
      </c>
      <c r="P334" t="s">
        <v>34</v>
      </c>
      <c r="Q334" s="4" t="s">
        <v>4285</v>
      </c>
      <c r="R334" s="5">
        <f t="shared" ca="1" si="5"/>
        <v>-7.7330160007900439E-3</v>
      </c>
    </row>
    <row r="335" spans="1:18" x14ac:dyDescent="0.25">
      <c r="A335">
        <v>41395</v>
      </c>
      <c r="B335" t="s">
        <v>12</v>
      </c>
      <c r="C335">
        <v>9</v>
      </c>
      <c r="D335" t="s">
        <v>4278</v>
      </c>
      <c r="E335" t="s">
        <v>34</v>
      </c>
      <c r="F335" t="s">
        <v>34</v>
      </c>
      <c r="G335" t="s">
        <v>34</v>
      </c>
      <c r="H335" t="s">
        <v>275</v>
      </c>
      <c r="I335" t="s">
        <v>15</v>
      </c>
      <c r="J335" s="5">
        <v>123.66</v>
      </c>
      <c r="K335" s="5" t="str">
        <f>_xlfn.IFS(stroke_2[[#This Row],[avg_glucose_level]]&lt;70,"Low",stroke_2[[#This Row],[avg_glucose_level]]&lt;99,"Normal",stroke_2[[#This Row],[avg_glucose_level]]&lt;125,"Prediabetes",stroke_2[[#This Row],[avg_glucose_level]]&lt;199,"Diabetes",stroke_2[[#This Row],[avg_glucose_level]]&gt;199,"Very High")</f>
        <v>Prediabetes</v>
      </c>
      <c r="L335">
        <v>17</v>
      </c>
      <c r="M335">
        <v>28.25</v>
      </c>
      <c r="N335">
        <v>17</v>
      </c>
      <c r="O335" t="s">
        <v>38</v>
      </c>
      <c r="P335" t="s">
        <v>34</v>
      </c>
      <c r="Q335" s="4" t="s">
        <v>4285</v>
      </c>
      <c r="R335" s="5">
        <f t="shared" ca="1" si="5"/>
        <v>9.3573710569063492E-3</v>
      </c>
    </row>
    <row r="336" spans="1:18" x14ac:dyDescent="0.25">
      <c r="A336">
        <v>41523</v>
      </c>
      <c r="B336" t="s">
        <v>12</v>
      </c>
      <c r="C336">
        <v>9</v>
      </c>
      <c r="D336" t="s">
        <v>4278</v>
      </c>
      <c r="E336" t="s">
        <v>34</v>
      </c>
      <c r="F336" t="s">
        <v>34</v>
      </c>
      <c r="G336" t="s">
        <v>34</v>
      </c>
      <c r="H336" t="s">
        <v>275</v>
      </c>
      <c r="I336" t="s">
        <v>21</v>
      </c>
      <c r="J336" s="5">
        <v>94.59</v>
      </c>
      <c r="K336" s="5" t="str">
        <f>_xlfn.IFS(stroke_2[[#This Row],[avg_glucose_level]]&lt;70,"Low",stroke_2[[#This Row],[avg_glucose_level]]&lt;99,"Normal",stroke_2[[#This Row],[avg_glucose_level]]&lt;125,"Prediabetes",stroke_2[[#This Row],[avg_glucose_level]]&lt;199,"Diabetes",stroke_2[[#This Row],[avg_glucose_level]]&gt;199,"Very High")</f>
        <v>Normal</v>
      </c>
      <c r="L336">
        <v>20</v>
      </c>
      <c r="M336">
        <v>28.25</v>
      </c>
      <c r="N336">
        <v>20</v>
      </c>
      <c r="O336" t="s">
        <v>38</v>
      </c>
      <c r="P336" t="s">
        <v>34</v>
      </c>
      <c r="Q336" s="4" t="s">
        <v>4285</v>
      </c>
      <c r="R336" s="5">
        <f t="shared" ca="1" si="5"/>
        <v>-1.2547493993519798E-2</v>
      </c>
    </row>
    <row r="337" spans="1:18" x14ac:dyDescent="0.25">
      <c r="A337">
        <v>42359</v>
      </c>
      <c r="B337" t="s">
        <v>12</v>
      </c>
      <c r="C337">
        <v>9</v>
      </c>
      <c r="D337" t="s">
        <v>4278</v>
      </c>
      <c r="E337" t="s">
        <v>34</v>
      </c>
      <c r="F337" t="s">
        <v>34</v>
      </c>
      <c r="G337" t="s">
        <v>34</v>
      </c>
      <c r="H337" t="s">
        <v>275</v>
      </c>
      <c r="I337" t="s">
        <v>15</v>
      </c>
      <c r="J337" s="5">
        <v>122.22</v>
      </c>
      <c r="K337" s="5" t="str">
        <f>_xlfn.IFS(stroke_2[[#This Row],[avg_glucose_level]]&lt;70,"Low",stroke_2[[#This Row],[avg_glucose_level]]&lt;99,"Normal",stroke_2[[#This Row],[avg_glucose_level]]&lt;125,"Prediabetes",stroke_2[[#This Row],[avg_glucose_level]]&lt;199,"Diabetes",stroke_2[[#This Row],[avg_glucose_level]]&gt;199,"Very High")</f>
        <v>Prediabetes</v>
      </c>
      <c r="L337">
        <v>17.7</v>
      </c>
      <c r="M337">
        <v>28.25</v>
      </c>
      <c r="N337">
        <v>17.7</v>
      </c>
      <c r="O337" t="s">
        <v>38</v>
      </c>
      <c r="P337" t="s">
        <v>34</v>
      </c>
      <c r="Q337" s="4" t="s">
        <v>4285</v>
      </c>
      <c r="R337" s="5">
        <f t="shared" ca="1" si="5"/>
        <v>6.7883252831095193E-4</v>
      </c>
    </row>
    <row r="338" spans="1:18" x14ac:dyDescent="0.25">
      <c r="A338">
        <v>43024</v>
      </c>
      <c r="B338" t="s">
        <v>12</v>
      </c>
      <c r="C338">
        <v>9</v>
      </c>
      <c r="D338" t="s">
        <v>4278</v>
      </c>
      <c r="E338" t="s">
        <v>34</v>
      </c>
      <c r="F338" t="s">
        <v>34</v>
      </c>
      <c r="G338" t="s">
        <v>34</v>
      </c>
      <c r="H338" t="s">
        <v>275</v>
      </c>
      <c r="I338" t="s">
        <v>21</v>
      </c>
      <c r="J338" s="5">
        <v>76.88</v>
      </c>
      <c r="K338" s="5" t="str">
        <f>_xlfn.IFS(stroke_2[[#This Row],[avg_glucose_level]]&lt;70,"Low",stroke_2[[#This Row],[avg_glucose_level]]&lt;99,"Normal",stroke_2[[#This Row],[avg_glucose_level]]&lt;125,"Prediabetes",stroke_2[[#This Row],[avg_glucose_level]]&lt;199,"Diabetes",stroke_2[[#This Row],[avg_glucose_level]]&gt;199,"Very High")</f>
        <v>Normal</v>
      </c>
      <c r="L338">
        <v>18</v>
      </c>
      <c r="M338">
        <v>28.25</v>
      </c>
      <c r="N338">
        <v>18</v>
      </c>
      <c r="O338" t="s">
        <v>38</v>
      </c>
      <c r="P338" t="s">
        <v>34</v>
      </c>
      <c r="Q338" s="4" t="s">
        <v>4285</v>
      </c>
      <c r="R338" s="5">
        <f t="shared" ca="1" si="5"/>
        <v>1.622808043145756E-2</v>
      </c>
    </row>
    <row r="339" spans="1:18" x14ac:dyDescent="0.25">
      <c r="A339">
        <v>45289</v>
      </c>
      <c r="B339" t="s">
        <v>19</v>
      </c>
      <c r="C339">
        <v>9</v>
      </c>
      <c r="D339" t="s">
        <v>4278</v>
      </c>
      <c r="E339" t="s">
        <v>34</v>
      </c>
      <c r="F339" t="s">
        <v>34</v>
      </c>
      <c r="G339" t="s">
        <v>34</v>
      </c>
      <c r="H339" t="s">
        <v>275</v>
      </c>
      <c r="I339" t="s">
        <v>15</v>
      </c>
      <c r="J339" s="5">
        <v>109.32</v>
      </c>
      <c r="K339" s="5" t="str">
        <f>_xlfn.IFS(stroke_2[[#This Row],[avg_glucose_level]]&lt;70,"Low",stroke_2[[#This Row],[avg_glucose_level]]&lt;99,"Normal",stroke_2[[#This Row],[avg_glucose_level]]&lt;125,"Prediabetes",stroke_2[[#This Row],[avg_glucose_level]]&lt;199,"Diabetes",stroke_2[[#This Row],[avg_glucose_level]]&gt;199,"Very High")</f>
        <v>Prediabetes</v>
      </c>
      <c r="L339">
        <v>27.4</v>
      </c>
      <c r="M339">
        <v>28.25</v>
      </c>
      <c r="N339">
        <v>27.4</v>
      </c>
      <c r="O339" t="s">
        <v>38</v>
      </c>
      <c r="P339" t="s">
        <v>34</v>
      </c>
      <c r="Q339" s="4" t="s">
        <v>4285</v>
      </c>
      <c r="R339" s="5">
        <f t="shared" ca="1" si="5"/>
        <v>-1.0993363622743973E-2</v>
      </c>
    </row>
    <row r="340" spans="1:18" x14ac:dyDescent="0.25">
      <c r="A340">
        <v>45931</v>
      </c>
      <c r="B340" t="s">
        <v>12</v>
      </c>
      <c r="C340">
        <v>9</v>
      </c>
      <c r="D340" t="s">
        <v>4278</v>
      </c>
      <c r="E340" t="s">
        <v>34</v>
      </c>
      <c r="F340" t="s">
        <v>34</v>
      </c>
      <c r="G340" t="s">
        <v>34</v>
      </c>
      <c r="H340" t="s">
        <v>275</v>
      </c>
      <c r="I340" t="s">
        <v>15</v>
      </c>
      <c r="J340" s="5">
        <v>142.68</v>
      </c>
      <c r="K340" s="5" t="str">
        <f>_xlfn.IFS(stroke_2[[#This Row],[avg_glucose_level]]&lt;70,"Low",stroke_2[[#This Row],[avg_glucose_level]]&lt;99,"Normal",stroke_2[[#This Row],[avg_glucose_level]]&lt;125,"Prediabetes",stroke_2[[#This Row],[avg_glucose_level]]&lt;199,"Diabetes",stroke_2[[#This Row],[avg_glucose_level]]&gt;199,"Very High")</f>
        <v>Diabetes</v>
      </c>
      <c r="L340">
        <v>24.4</v>
      </c>
      <c r="M340">
        <v>28.25</v>
      </c>
      <c r="N340">
        <v>24.4</v>
      </c>
      <c r="O340" t="s">
        <v>38</v>
      </c>
      <c r="P340" t="s">
        <v>34</v>
      </c>
      <c r="Q340" s="4" t="s">
        <v>4285</v>
      </c>
      <c r="R340" s="5">
        <f t="shared" ca="1" si="5"/>
        <v>5.9445508219420464E-3</v>
      </c>
    </row>
    <row r="341" spans="1:18" x14ac:dyDescent="0.25">
      <c r="A341">
        <v>46854</v>
      </c>
      <c r="B341" t="s">
        <v>19</v>
      </c>
      <c r="C341">
        <v>9</v>
      </c>
      <c r="D341" t="s">
        <v>4278</v>
      </c>
      <c r="E341" t="s">
        <v>34</v>
      </c>
      <c r="F341" t="s">
        <v>34</v>
      </c>
      <c r="G341" t="s">
        <v>34</v>
      </c>
      <c r="H341" t="s">
        <v>275</v>
      </c>
      <c r="I341" t="s">
        <v>15</v>
      </c>
      <c r="J341" s="5">
        <v>82.64</v>
      </c>
      <c r="K341" s="5" t="str">
        <f>_xlfn.IFS(stroke_2[[#This Row],[avg_glucose_level]]&lt;70,"Low",stroke_2[[#This Row],[avg_glucose_level]]&lt;99,"Normal",stroke_2[[#This Row],[avg_glucose_level]]&lt;125,"Prediabetes",stroke_2[[#This Row],[avg_glucose_level]]&lt;199,"Diabetes",stroke_2[[#This Row],[avg_glucose_level]]&gt;199,"Very High")</f>
        <v>Normal</v>
      </c>
      <c r="L341">
        <v>14.5</v>
      </c>
      <c r="M341">
        <v>28.25</v>
      </c>
      <c r="N341">
        <v>14.5</v>
      </c>
      <c r="O341" t="s">
        <v>38</v>
      </c>
      <c r="P341" t="s">
        <v>34</v>
      </c>
      <c r="Q341" s="4" t="s">
        <v>4285</v>
      </c>
      <c r="R341" s="5">
        <f t="shared" ca="1" si="5"/>
        <v>1.0619649982900447E-2</v>
      </c>
    </row>
    <row r="342" spans="1:18" x14ac:dyDescent="0.25">
      <c r="A342">
        <v>47309</v>
      </c>
      <c r="B342" t="s">
        <v>12</v>
      </c>
      <c r="C342">
        <v>9</v>
      </c>
      <c r="D342" t="s">
        <v>4278</v>
      </c>
      <c r="E342" t="s">
        <v>34</v>
      </c>
      <c r="F342" t="s">
        <v>34</v>
      </c>
      <c r="G342" t="s">
        <v>34</v>
      </c>
      <c r="H342" t="s">
        <v>275</v>
      </c>
      <c r="I342" t="s">
        <v>15</v>
      </c>
      <c r="J342" s="5">
        <v>87.74</v>
      </c>
      <c r="K342" s="5" t="str">
        <f>_xlfn.IFS(stroke_2[[#This Row],[avg_glucose_level]]&lt;70,"Low",stroke_2[[#This Row],[avg_glucose_level]]&lt;99,"Normal",stroke_2[[#This Row],[avg_glucose_level]]&lt;125,"Prediabetes",stroke_2[[#This Row],[avg_glucose_level]]&lt;199,"Diabetes",stroke_2[[#This Row],[avg_glucose_level]]&gt;199,"Very High")</f>
        <v>Normal</v>
      </c>
      <c r="L342">
        <v>17.100000000000001</v>
      </c>
      <c r="M342">
        <v>28.25</v>
      </c>
      <c r="N342">
        <v>17.100000000000001</v>
      </c>
      <c r="O342" t="s">
        <v>38</v>
      </c>
      <c r="P342" t="s">
        <v>34</v>
      </c>
      <c r="Q342" s="4" t="s">
        <v>4285</v>
      </c>
      <c r="R342" s="5">
        <f t="shared" ca="1" si="5"/>
        <v>1.1777323152152076E-3</v>
      </c>
    </row>
    <row r="343" spans="1:18" x14ac:dyDescent="0.25">
      <c r="A343">
        <v>47330</v>
      </c>
      <c r="B343" t="s">
        <v>12</v>
      </c>
      <c r="C343">
        <v>9</v>
      </c>
      <c r="D343" t="s">
        <v>4278</v>
      </c>
      <c r="E343" t="s">
        <v>34</v>
      </c>
      <c r="F343" t="s">
        <v>34</v>
      </c>
      <c r="G343" t="s">
        <v>34</v>
      </c>
      <c r="H343" t="s">
        <v>275</v>
      </c>
      <c r="I343" t="s">
        <v>21</v>
      </c>
      <c r="J343" s="5">
        <v>60.39</v>
      </c>
      <c r="K343" s="5" t="str">
        <f>_xlfn.IFS(stroke_2[[#This Row],[avg_glucose_level]]&lt;70,"Low",stroke_2[[#This Row],[avg_glucose_level]]&lt;99,"Normal",stroke_2[[#This Row],[avg_glucose_level]]&lt;125,"Prediabetes",stroke_2[[#This Row],[avg_glucose_level]]&lt;199,"Diabetes",stroke_2[[#This Row],[avg_glucose_level]]&gt;199,"Very High")</f>
        <v>Low</v>
      </c>
      <c r="L343">
        <v>16.399999999999999</v>
      </c>
      <c r="M343">
        <v>28.25</v>
      </c>
      <c r="N343">
        <v>16.399999999999999</v>
      </c>
      <c r="O343" t="s">
        <v>38</v>
      </c>
      <c r="P343" t="s">
        <v>34</v>
      </c>
      <c r="Q343" s="4" t="s">
        <v>4285</v>
      </c>
      <c r="R343" s="5">
        <f t="shared" ca="1" si="5"/>
        <v>7.060137247900544E-3</v>
      </c>
    </row>
    <row r="344" spans="1:18" x14ac:dyDescent="0.25">
      <c r="A344">
        <v>48851</v>
      </c>
      <c r="B344" t="s">
        <v>19</v>
      </c>
      <c r="C344">
        <v>9</v>
      </c>
      <c r="D344" t="s">
        <v>4278</v>
      </c>
      <c r="E344" t="s">
        <v>34</v>
      </c>
      <c r="F344" t="s">
        <v>34</v>
      </c>
      <c r="G344" t="s">
        <v>34</v>
      </c>
      <c r="H344" t="s">
        <v>275</v>
      </c>
      <c r="I344" t="s">
        <v>21</v>
      </c>
      <c r="J344" s="5">
        <v>77.67</v>
      </c>
      <c r="K344" s="5" t="str">
        <f>_xlfn.IFS(stroke_2[[#This Row],[avg_glucose_level]]&lt;70,"Low",stroke_2[[#This Row],[avg_glucose_level]]&lt;99,"Normal",stroke_2[[#This Row],[avg_glucose_level]]&lt;125,"Prediabetes",stroke_2[[#This Row],[avg_glucose_level]]&lt;199,"Diabetes",stroke_2[[#This Row],[avg_glucose_level]]&gt;199,"Very High")</f>
        <v>Normal</v>
      </c>
      <c r="L344">
        <v>17.600000000000001</v>
      </c>
      <c r="M344">
        <v>28.25</v>
      </c>
      <c r="N344">
        <v>17.600000000000001</v>
      </c>
      <c r="O344" t="s">
        <v>38</v>
      </c>
      <c r="P344" t="s">
        <v>34</v>
      </c>
      <c r="Q344" s="4" t="s">
        <v>4285</v>
      </c>
      <c r="R344" s="5">
        <f t="shared" ca="1" si="5"/>
        <v>1.0557706559443858E-2</v>
      </c>
    </row>
    <row r="345" spans="1:18" x14ac:dyDescent="0.25">
      <c r="A345">
        <v>49459</v>
      </c>
      <c r="B345" t="s">
        <v>12</v>
      </c>
      <c r="C345">
        <v>9</v>
      </c>
      <c r="D345" t="s">
        <v>4278</v>
      </c>
      <c r="E345" t="s">
        <v>34</v>
      </c>
      <c r="F345" t="s">
        <v>34</v>
      </c>
      <c r="G345" t="s">
        <v>34</v>
      </c>
      <c r="H345" t="s">
        <v>275</v>
      </c>
      <c r="I345" t="s">
        <v>21</v>
      </c>
      <c r="J345" s="5">
        <v>61.75</v>
      </c>
      <c r="K345" s="5" t="str">
        <f>_xlfn.IFS(stroke_2[[#This Row],[avg_glucose_level]]&lt;70,"Low",stroke_2[[#This Row],[avg_glucose_level]]&lt;99,"Normal",stroke_2[[#This Row],[avg_glucose_level]]&lt;125,"Prediabetes",stroke_2[[#This Row],[avg_glucose_level]]&lt;199,"Diabetes",stroke_2[[#This Row],[avg_glucose_level]]&gt;199,"Very High")</f>
        <v>Low</v>
      </c>
      <c r="L345">
        <v>16.2</v>
      </c>
      <c r="M345">
        <v>28.25</v>
      </c>
      <c r="N345">
        <v>16.2</v>
      </c>
      <c r="O345" t="s">
        <v>38</v>
      </c>
      <c r="P345" t="s">
        <v>34</v>
      </c>
      <c r="Q345" s="4" t="s">
        <v>4285</v>
      </c>
      <c r="R345" s="5">
        <f t="shared" ca="1" si="5"/>
        <v>-1.7336752289927065E-2</v>
      </c>
    </row>
    <row r="346" spans="1:18" x14ac:dyDescent="0.25">
      <c r="A346">
        <v>52454</v>
      </c>
      <c r="B346" t="s">
        <v>12</v>
      </c>
      <c r="C346">
        <v>9</v>
      </c>
      <c r="D346" t="s">
        <v>4278</v>
      </c>
      <c r="E346" t="s">
        <v>34</v>
      </c>
      <c r="F346" t="s">
        <v>34</v>
      </c>
      <c r="G346" t="s">
        <v>34</v>
      </c>
      <c r="H346" t="s">
        <v>275</v>
      </c>
      <c r="I346" t="s">
        <v>21</v>
      </c>
      <c r="J346" s="5">
        <v>121.8</v>
      </c>
      <c r="K346" s="5" t="str">
        <f>_xlfn.IFS(stroke_2[[#This Row],[avg_glucose_level]]&lt;70,"Low",stroke_2[[#This Row],[avg_glucose_level]]&lt;99,"Normal",stroke_2[[#This Row],[avg_glucose_level]]&lt;125,"Prediabetes",stroke_2[[#This Row],[avg_glucose_level]]&lt;199,"Diabetes",stroke_2[[#This Row],[avg_glucose_level]]&gt;199,"Very High")</f>
        <v>Prediabetes</v>
      </c>
      <c r="L346">
        <v>18.7</v>
      </c>
      <c r="M346">
        <v>28.25</v>
      </c>
      <c r="N346">
        <v>18.7</v>
      </c>
      <c r="O346" t="s">
        <v>38</v>
      </c>
      <c r="P346" t="s">
        <v>34</v>
      </c>
      <c r="Q346" s="4" t="s">
        <v>4285</v>
      </c>
      <c r="R346" s="5">
        <f t="shared" ca="1" si="5"/>
        <v>1.0572211688815364E-2</v>
      </c>
    </row>
    <row r="347" spans="1:18" x14ac:dyDescent="0.25">
      <c r="A347">
        <v>53494</v>
      </c>
      <c r="B347" t="s">
        <v>19</v>
      </c>
      <c r="C347">
        <v>9</v>
      </c>
      <c r="D347" t="s">
        <v>4278</v>
      </c>
      <c r="E347" t="s">
        <v>34</v>
      </c>
      <c r="F347" t="s">
        <v>34</v>
      </c>
      <c r="G347" t="s">
        <v>34</v>
      </c>
      <c r="H347" t="s">
        <v>275</v>
      </c>
      <c r="I347" t="s">
        <v>21</v>
      </c>
      <c r="J347" s="5">
        <v>125.09</v>
      </c>
      <c r="K347" s="5" t="str">
        <f>_xlfn.IFS(stroke_2[[#This Row],[avg_glucose_level]]&lt;70,"Low",stroke_2[[#This Row],[avg_glucose_level]]&lt;99,"Normal",stroke_2[[#This Row],[avg_glucose_level]]&lt;125,"Prediabetes",stroke_2[[#This Row],[avg_glucose_level]]&lt;199,"Diabetes",stroke_2[[#This Row],[avg_glucose_level]]&gt;199,"Very High")</f>
        <v>Diabetes</v>
      </c>
      <c r="L347">
        <v>15.4</v>
      </c>
      <c r="M347">
        <v>28.25</v>
      </c>
      <c r="N347">
        <v>15.4</v>
      </c>
      <c r="O347" t="s">
        <v>38</v>
      </c>
      <c r="P347" t="s">
        <v>34</v>
      </c>
      <c r="Q347" s="4" t="s">
        <v>4285</v>
      </c>
      <c r="R347" s="5">
        <f t="shared" ca="1" si="5"/>
        <v>1.2859299844462385E-2</v>
      </c>
    </row>
    <row r="348" spans="1:18" x14ac:dyDescent="0.25">
      <c r="A348">
        <v>54866</v>
      </c>
      <c r="B348" t="s">
        <v>19</v>
      </c>
      <c r="C348">
        <v>9</v>
      </c>
      <c r="D348" t="s">
        <v>4278</v>
      </c>
      <c r="E348" t="s">
        <v>34</v>
      </c>
      <c r="F348" t="s">
        <v>34</v>
      </c>
      <c r="G348" t="s">
        <v>34</v>
      </c>
      <c r="H348" t="s">
        <v>275</v>
      </c>
      <c r="I348" t="s">
        <v>21</v>
      </c>
      <c r="J348" s="5">
        <v>57.27</v>
      </c>
      <c r="K348" s="5" t="str">
        <f>_xlfn.IFS(stroke_2[[#This Row],[avg_glucose_level]]&lt;70,"Low",stroke_2[[#This Row],[avg_glucose_level]]&lt;99,"Normal",stroke_2[[#This Row],[avg_glucose_level]]&lt;125,"Prediabetes",stroke_2[[#This Row],[avg_glucose_level]]&lt;199,"Diabetes",stroke_2[[#This Row],[avg_glucose_level]]&gt;199,"Very High")</f>
        <v>Low</v>
      </c>
      <c r="L348">
        <v>28</v>
      </c>
      <c r="M348">
        <v>28.25</v>
      </c>
      <c r="N348">
        <v>28</v>
      </c>
      <c r="O348" t="s">
        <v>38</v>
      </c>
      <c r="P348" t="s">
        <v>34</v>
      </c>
      <c r="Q348" s="4" t="s">
        <v>4285</v>
      </c>
      <c r="R348" s="5">
        <f t="shared" ca="1" si="5"/>
        <v>2.8052755773080641E-3</v>
      </c>
    </row>
    <row r="349" spans="1:18" x14ac:dyDescent="0.25">
      <c r="A349">
        <v>55599</v>
      </c>
      <c r="B349" t="s">
        <v>19</v>
      </c>
      <c r="C349">
        <v>9</v>
      </c>
      <c r="D349" t="s">
        <v>4278</v>
      </c>
      <c r="E349" t="s">
        <v>34</v>
      </c>
      <c r="F349" t="s">
        <v>34</v>
      </c>
      <c r="G349" t="s">
        <v>34</v>
      </c>
      <c r="H349" t="s">
        <v>275</v>
      </c>
      <c r="I349" t="s">
        <v>21</v>
      </c>
      <c r="J349" s="5">
        <v>69.87</v>
      </c>
      <c r="K349" s="5" t="str">
        <f>_xlfn.IFS(stroke_2[[#This Row],[avg_glucose_level]]&lt;70,"Low",stroke_2[[#This Row],[avg_glucose_level]]&lt;99,"Normal",stroke_2[[#This Row],[avg_glucose_level]]&lt;125,"Prediabetes",stroke_2[[#This Row],[avg_glucose_level]]&lt;199,"Diabetes",stroke_2[[#This Row],[avg_glucose_level]]&gt;199,"Very High")</f>
        <v>Low</v>
      </c>
      <c r="L349">
        <v>18</v>
      </c>
      <c r="M349">
        <v>28.25</v>
      </c>
      <c r="N349">
        <v>18</v>
      </c>
      <c r="O349" t="s">
        <v>38</v>
      </c>
      <c r="P349" t="s">
        <v>34</v>
      </c>
      <c r="Q349" s="4" t="s">
        <v>4285</v>
      </c>
      <c r="R349" s="5">
        <f t="shared" ca="1" si="5"/>
        <v>2.1773112239373772E-2</v>
      </c>
    </row>
    <row r="350" spans="1:18" x14ac:dyDescent="0.25">
      <c r="A350">
        <v>56791</v>
      </c>
      <c r="B350" t="s">
        <v>12</v>
      </c>
      <c r="C350">
        <v>9</v>
      </c>
      <c r="D350" t="s">
        <v>4278</v>
      </c>
      <c r="E350" t="s">
        <v>34</v>
      </c>
      <c r="F350" t="s">
        <v>34</v>
      </c>
      <c r="G350" t="s">
        <v>34</v>
      </c>
      <c r="H350" t="s">
        <v>275</v>
      </c>
      <c r="I350" t="s">
        <v>15</v>
      </c>
      <c r="J350" s="5">
        <v>170.76</v>
      </c>
      <c r="K350" s="5" t="str">
        <f>_xlfn.IFS(stroke_2[[#This Row],[avg_glucose_level]]&lt;70,"Low",stroke_2[[#This Row],[avg_glucose_level]]&lt;99,"Normal",stroke_2[[#This Row],[avg_glucose_level]]&lt;125,"Prediabetes",stroke_2[[#This Row],[avg_glucose_level]]&lt;199,"Diabetes",stroke_2[[#This Row],[avg_glucose_level]]&gt;199,"Very High")</f>
        <v>Diabetes</v>
      </c>
      <c r="L350">
        <v>20</v>
      </c>
      <c r="M350">
        <v>28.25</v>
      </c>
      <c r="N350">
        <v>20</v>
      </c>
      <c r="O350" t="s">
        <v>38</v>
      </c>
      <c r="P350" t="s">
        <v>34</v>
      </c>
      <c r="Q350" s="4" t="s">
        <v>4285</v>
      </c>
      <c r="R350" s="5">
        <f t="shared" ca="1" si="5"/>
        <v>-1.3835686094492317E-2</v>
      </c>
    </row>
    <row r="351" spans="1:18" x14ac:dyDescent="0.25">
      <c r="A351">
        <v>58203</v>
      </c>
      <c r="B351" t="s">
        <v>12</v>
      </c>
      <c r="C351">
        <v>9</v>
      </c>
      <c r="D351" t="s">
        <v>4278</v>
      </c>
      <c r="E351" t="s">
        <v>34</v>
      </c>
      <c r="F351" t="s">
        <v>34</v>
      </c>
      <c r="G351" t="s">
        <v>34</v>
      </c>
      <c r="H351" t="s">
        <v>275</v>
      </c>
      <c r="I351" t="s">
        <v>15</v>
      </c>
      <c r="J351" s="5">
        <v>97.84</v>
      </c>
      <c r="K351" s="5" t="str">
        <f>_xlfn.IFS(stroke_2[[#This Row],[avg_glucose_level]]&lt;70,"Low",stroke_2[[#This Row],[avg_glucose_level]]&lt;99,"Normal",stroke_2[[#This Row],[avg_glucose_level]]&lt;125,"Prediabetes",stroke_2[[#This Row],[avg_glucose_level]]&lt;199,"Diabetes",stroke_2[[#This Row],[avg_glucose_level]]&gt;199,"Very High")</f>
        <v>Normal</v>
      </c>
      <c r="L351">
        <v>23.3</v>
      </c>
      <c r="M351">
        <v>28.25</v>
      </c>
      <c r="N351">
        <v>23.3</v>
      </c>
      <c r="O351" t="s">
        <v>38</v>
      </c>
      <c r="P351" t="s">
        <v>34</v>
      </c>
      <c r="Q351" s="4" t="s">
        <v>4285</v>
      </c>
      <c r="R351" s="5">
        <f t="shared" ca="1" si="5"/>
        <v>2.2466477664820555E-2</v>
      </c>
    </row>
    <row r="352" spans="1:18" x14ac:dyDescent="0.25">
      <c r="A352">
        <v>58257</v>
      </c>
      <c r="B352" t="s">
        <v>12</v>
      </c>
      <c r="C352">
        <v>9</v>
      </c>
      <c r="D352" t="s">
        <v>4278</v>
      </c>
      <c r="E352" t="s">
        <v>34</v>
      </c>
      <c r="F352" t="s">
        <v>34</v>
      </c>
      <c r="G352" t="s">
        <v>34</v>
      </c>
      <c r="H352" t="s">
        <v>275</v>
      </c>
      <c r="I352" t="s">
        <v>15</v>
      </c>
      <c r="J352" s="5">
        <v>64.2</v>
      </c>
      <c r="K352" s="5" t="str">
        <f>_xlfn.IFS(stroke_2[[#This Row],[avg_glucose_level]]&lt;70,"Low",stroke_2[[#This Row],[avg_glucose_level]]&lt;99,"Normal",stroke_2[[#This Row],[avg_glucose_level]]&lt;125,"Prediabetes",stroke_2[[#This Row],[avg_glucose_level]]&lt;199,"Diabetes",stroke_2[[#This Row],[avg_glucose_level]]&gt;199,"Very High")</f>
        <v>Low</v>
      </c>
      <c r="L352">
        <v>18.5</v>
      </c>
      <c r="M352">
        <v>28.25</v>
      </c>
      <c r="N352">
        <v>18.5</v>
      </c>
      <c r="O352" t="s">
        <v>38</v>
      </c>
      <c r="P352" t="s">
        <v>34</v>
      </c>
      <c r="Q352" s="4" t="s">
        <v>4285</v>
      </c>
      <c r="R352" s="5">
        <f t="shared" ca="1" si="5"/>
        <v>7.4983697979094655E-4</v>
      </c>
    </row>
    <row r="353" spans="1:18" x14ac:dyDescent="0.25">
      <c r="A353">
        <v>62187</v>
      </c>
      <c r="B353" t="s">
        <v>12</v>
      </c>
      <c r="C353">
        <v>9</v>
      </c>
      <c r="D353" t="s">
        <v>4278</v>
      </c>
      <c r="E353" t="s">
        <v>34</v>
      </c>
      <c r="F353" t="s">
        <v>34</v>
      </c>
      <c r="G353" t="s">
        <v>34</v>
      </c>
      <c r="H353" t="s">
        <v>275</v>
      </c>
      <c r="I353" t="s">
        <v>15</v>
      </c>
      <c r="J353" s="5">
        <v>131.88999999999999</v>
      </c>
      <c r="K353" s="5" t="str">
        <f>_xlfn.IFS(stroke_2[[#This Row],[avg_glucose_level]]&lt;70,"Low",stroke_2[[#This Row],[avg_glucose_level]]&lt;99,"Normal",stroke_2[[#This Row],[avg_glucose_level]]&lt;125,"Prediabetes",stroke_2[[#This Row],[avg_glucose_level]]&lt;199,"Diabetes",stroke_2[[#This Row],[avg_glucose_level]]&gt;199,"Very High")</f>
        <v>Diabetes</v>
      </c>
      <c r="L353">
        <v>25.5</v>
      </c>
      <c r="M353">
        <v>28.25</v>
      </c>
      <c r="N353">
        <v>25.5</v>
      </c>
      <c r="O353" t="s">
        <v>38</v>
      </c>
      <c r="P353" t="s">
        <v>34</v>
      </c>
      <c r="Q353" s="4" t="s">
        <v>4285</v>
      </c>
      <c r="R353" s="5">
        <f t="shared" ca="1" si="5"/>
        <v>-9.8003049667343359E-3</v>
      </c>
    </row>
    <row r="354" spans="1:18" x14ac:dyDescent="0.25">
      <c r="A354">
        <v>62552</v>
      </c>
      <c r="B354" t="s">
        <v>19</v>
      </c>
      <c r="C354">
        <v>9</v>
      </c>
      <c r="D354" t="s">
        <v>4278</v>
      </c>
      <c r="E354" t="s">
        <v>34</v>
      </c>
      <c r="F354" t="s">
        <v>34</v>
      </c>
      <c r="G354" t="s">
        <v>34</v>
      </c>
      <c r="H354" t="s">
        <v>275</v>
      </c>
      <c r="I354" t="s">
        <v>21</v>
      </c>
      <c r="J354" s="5">
        <v>90.22</v>
      </c>
      <c r="K354" s="5" t="str">
        <f>_xlfn.IFS(stroke_2[[#This Row],[avg_glucose_level]]&lt;70,"Low",stroke_2[[#This Row],[avg_glucose_level]]&lt;99,"Normal",stroke_2[[#This Row],[avg_glucose_level]]&lt;125,"Prediabetes",stroke_2[[#This Row],[avg_glucose_level]]&lt;199,"Diabetes",stroke_2[[#This Row],[avg_glucose_level]]&gt;199,"Very High")</f>
        <v>Normal</v>
      </c>
      <c r="L354">
        <v>18.7</v>
      </c>
      <c r="M354">
        <v>28.25</v>
      </c>
      <c r="N354">
        <v>18.7</v>
      </c>
      <c r="O354" t="s">
        <v>38</v>
      </c>
      <c r="P354" t="s">
        <v>34</v>
      </c>
      <c r="Q354" s="4" t="s">
        <v>4285</v>
      </c>
      <c r="R354" s="5">
        <f t="shared" ca="1" si="5"/>
        <v>3.8698958830579054E-3</v>
      </c>
    </row>
    <row r="355" spans="1:18" x14ac:dyDescent="0.25">
      <c r="A355">
        <v>63467</v>
      </c>
      <c r="B355" t="s">
        <v>12</v>
      </c>
      <c r="C355">
        <v>9</v>
      </c>
      <c r="D355" t="s">
        <v>4278</v>
      </c>
      <c r="E355" t="s">
        <v>34</v>
      </c>
      <c r="F355" t="s">
        <v>34</v>
      </c>
      <c r="G355" t="s">
        <v>34</v>
      </c>
      <c r="H355" t="s">
        <v>275</v>
      </c>
      <c r="I355" t="s">
        <v>15</v>
      </c>
      <c r="J355" s="5">
        <v>150</v>
      </c>
      <c r="K355" s="5" t="str">
        <f>_xlfn.IFS(stroke_2[[#This Row],[avg_glucose_level]]&lt;70,"Low",stroke_2[[#This Row],[avg_glucose_level]]&lt;99,"Normal",stroke_2[[#This Row],[avg_glucose_level]]&lt;125,"Prediabetes",stroke_2[[#This Row],[avg_glucose_level]]&lt;199,"Diabetes",stroke_2[[#This Row],[avg_glucose_level]]&gt;199,"Very High")</f>
        <v>Diabetes</v>
      </c>
      <c r="L355">
        <v>17.399999999999999</v>
      </c>
      <c r="M355">
        <v>28.25</v>
      </c>
      <c r="N355">
        <v>17.399999999999999</v>
      </c>
      <c r="O355" t="s">
        <v>38</v>
      </c>
      <c r="P355" t="s">
        <v>34</v>
      </c>
      <c r="Q355" s="4" t="s">
        <v>4285</v>
      </c>
      <c r="R355" s="5">
        <f t="shared" ca="1" si="5"/>
        <v>9.3223941079916654E-3</v>
      </c>
    </row>
    <row r="356" spans="1:18" x14ac:dyDescent="0.25">
      <c r="A356">
        <v>63575</v>
      </c>
      <c r="B356" t="s">
        <v>12</v>
      </c>
      <c r="C356">
        <v>9</v>
      </c>
      <c r="D356" t="s">
        <v>4278</v>
      </c>
      <c r="E356" t="s">
        <v>34</v>
      </c>
      <c r="F356" t="s">
        <v>34</v>
      </c>
      <c r="G356" t="s">
        <v>34</v>
      </c>
      <c r="H356" t="s">
        <v>275</v>
      </c>
      <c r="I356" t="s">
        <v>15</v>
      </c>
      <c r="J356" s="5">
        <v>84.4</v>
      </c>
      <c r="K356" s="5" t="str">
        <f>_xlfn.IFS(stroke_2[[#This Row],[avg_glucose_level]]&lt;70,"Low",stroke_2[[#This Row],[avg_glucose_level]]&lt;99,"Normal",stroke_2[[#This Row],[avg_glucose_level]]&lt;125,"Prediabetes",stroke_2[[#This Row],[avg_glucose_level]]&lt;199,"Diabetes",stroke_2[[#This Row],[avg_glucose_level]]&gt;199,"Very High")</f>
        <v>Normal</v>
      </c>
      <c r="L356">
        <v>14.9</v>
      </c>
      <c r="M356">
        <v>28.25</v>
      </c>
      <c r="N356">
        <v>14.9</v>
      </c>
      <c r="O356" t="s">
        <v>38</v>
      </c>
      <c r="P356" t="s">
        <v>34</v>
      </c>
      <c r="Q356" s="4" t="s">
        <v>4285</v>
      </c>
      <c r="R356" s="5">
        <f t="shared" ca="1" si="5"/>
        <v>-6.0980532354300843E-3</v>
      </c>
    </row>
    <row r="357" spans="1:18" x14ac:dyDescent="0.25">
      <c r="A357">
        <v>65379</v>
      </c>
      <c r="B357" t="s">
        <v>12</v>
      </c>
      <c r="C357">
        <v>9</v>
      </c>
      <c r="D357" t="s">
        <v>4278</v>
      </c>
      <c r="E357" t="s">
        <v>34</v>
      </c>
      <c r="F357" t="s">
        <v>34</v>
      </c>
      <c r="G357" t="s">
        <v>34</v>
      </c>
      <c r="H357" t="s">
        <v>275</v>
      </c>
      <c r="I357" t="s">
        <v>15</v>
      </c>
      <c r="J357" s="5">
        <v>69.52</v>
      </c>
      <c r="K357" s="5" t="str">
        <f>_xlfn.IFS(stroke_2[[#This Row],[avg_glucose_level]]&lt;70,"Low",stroke_2[[#This Row],[avg_glucose_level]]&lt;99,"Normal",stroke_2[[#This Row],[avg_glucose_level]]&lt;125,"Prediabetes",stroke_2[[#This Row],[avg_glucose_level]]&lt;199,"Diabetes",stroke_2[[#This Row],[avg_glucose_level]]&gt;199,"Very High")</f>
        <v>Low</v>
      </c>
      <c r="L357">
        <v>24.2</v>
      </c>
      <c r="M357">
        <v>28.25</v>
      </c>
      <c r="N357">
        <v>24.2</v>
      </c>
      <c r="O357" t="s">
        <v>38</v>
      </c>
      <c r="P357" t="s">
        <v>34</v>
      </c>
      <c r="Q357" s="4" t="s">
        <v>4285</v>
      </c>
      <c r="R357" s="5">
        <f t="shared" ca="1" si="5"/>
        <v>1.0983104978241953E-2</v>
      </c>
    </row>
    <row r="358" spans="1:18" x14ac:dyDescent="0.25">
      <c r="A358">
        <v>67758</v>
      </c>
      <c r="B358" t="s">
        <v>12</v>
      </c>
      <c r="C358">
        <v>9</v>
      </c>
      <c r="D358" t="s">
        <v>4278</v>
      </c>
      <c r="E358" t="s">
        <v>34</v>
      </c>
      <c r="F358" t="s">
        <v>34</v>
      </c>
      <c r="G358" t="s">
        <v>34</v>
      </c>
      <c r="H358" t="s">
        <v>275</v>
      </c>
      <c r="I358" t="s">
        <v>15</v>
      </c>
      <c r="J358" s="5">
        <v>114.99</v>
      </c>
      <c r="K358" s="5" t="str">
        <f>_xlfn.IFS(stroke_2[[#This Row],[avg_glucose_level]]&lt;70,"Low",stroke_2[[#This Row],[avg_glucose_level]]&lt;99,"Normal",stroke_2[[#This Row],[avg_glucose_level]]&lt;125,"Prediabetes",stroke_2[[#This Row],[avg_glucose_level]]&lt;199,"Diabetes",stroke_2[[#This Row],[avg_glucose_level]]&gt;199,"Very High")</f>
        <v>Prediabetes</v>
      </c>
      <c r="L358">
        <v>18.8</v>
      </c>
      <c r="M358">
        <v>28.25</v>
      </c>
      <c r="N358">
        <v>18.8</v>
      </c>
      <c r="O358" t="s">
        <v>38</v>
      </c>
      <c r="P358" t="s">
        <v>34</v>
      </c>
      <c r="Q358" s="4" t="s">
        <v>4285</v>
      </c>
      <c r="R358" s="5">
        <f t="shared" ca="1" si="5"/>
        <v>7.9651961991736679E-3</v>
      </c>
    </row>
    <row r="359" spans="1:18" x14ac:dyDescent="0.25">
      <c r="A359">
        <v>737</v>
      </c>
      <c r="B359" t="s">
        <v>12</v>
      </c>
      <c r="C359">
        <v>10</v>
      </c>
      <c r="D359" t="s">
        <v>4278</v>
      </c>
      <c r="E359" t="s">
        <v>34</v>
      </c>
      <c r="F359" t="s">
        <v>34</v>
      </c>
      <c r="G359" t="s">
        <v>34</v>
      </c>
      <c r="H359" t="s">
        <v>275</v>
      </c>
      <c r="I359" t="s">
        <v>15</v>
      </c>
      <c r="J359" s="5">
        <v>88.69</v>
      </c>
      <c r="K359" s="5" t="str">
        <f>_xlfn.IFS(stroke_2[[#This Row],[avg_glucose_level]]&lt;70,"Low",stroke_2[[#This Row],[avg_glucose_level]]&lt;99,"Normal",stroke_2[[#This Row],[avg_glucose_level]]&lt;125,"Prediabetes",stroke_2[[#This Row],[avg_glucose_level]]&lt;199,"Diabetes",stroke_2[[#This Row],[avg_glucose_level]]&gt;199,"Very High")</f>
        <v>Normal</v>
      </c>
      <c r="L359">
        <v>30.4</v>
      </c>
      <c r="M359">
        <v>28.25</v>
      </c>
      <c r="N359">
        <v>30.4</v>
      </c>
      <c r="O359" t="s">
        <v>38</v>
      </c>
      <c r="P359" t="s">
        <v>34</v>
      </c>
      <c r="Q359" s="4" t="s">
        <v>4285</v>
      </c>
      <c r="R359" s="5">
        <f t="shared" ca="1" si="5"/>
        <v>-1.6625583119716836E-2</v>
      </c>
    </row>
    <row r="360" spans="1:18" x14ac:dyDescent="0.25">
      <c r="A360">
        <v>2707</v>
      </c>
      <c r="B360" t="s">
        <v>12</v>
      </c>
      <c r="C360">
        <v>10</v>
      </c>
      <c r="D360" t="s">
        <v>4278</v>
      </c>
      <c r="E360" t="s">
        <v>34</v>
      </c>
      <c r="F360" t="s">
        <v>34</v>
      </c>
      <c r="G360" t="s">
        <v>34</v>
      </c>
      <c r="H360" t="s">
        <v>275</v>
      </c>
      <c r="I360" t="s">
        <v>21</v>
      </c>
      <c r="J360" s="5">
        <v>68.94</v>
      </c>
      <c r="K360" s="5" t="str">
        <f>_xlfn.IFS(stroke_2[[#This Row],[avg_glucose_level]]&lt;70,"Low",stroke_2[[#This Row],[avg_glucose_level]]&lt;99,"Normal",stroke_2[[#This Row],[avg_glucose_level]]&lt;125,"Prediabetes",stroke_2[[#This Row],[avg_glucose_level]]&lt;199,"Diabetes",stroke_2[[#This Row],[avg_glucose_level]]&gt;199,"Very High")</f>
        <v>Low</v>
      </c>
      <c r="L360">
        <v>18</v>
      </c>
      <c r="M360">
        <v>28.25</v>
      </c>
      <c r="N360">
        <v>18</v>
      </c>
      <c r="O360" t="s">
        <v>38</v>
      </c>
      <c r="P360" t="s">
        <v>34</v>
      </c>
      <c r="Q360" s="4" t="s">
        <v>4285</v>
      </c>
      <c r="R360" s="5">
        <f t="shared" ca="1" si="5"/>
        <v>-3.9330046646394168E-3</v>
      </c>
    </row>
    <row r="361" spans="1:18" x14ac:dyDescent="0.25">
      <c r="A361">
        <v>5288</v>
      </c>
      <c r="B361" t="s">
        <v>12</v>
      </c>
      <c r="C361">
        <v>10</v>
      </c>
      <c r="D361" t="s">
        <v>4278</v>
      </c>
      <c r="E361" t="s">
        <v>34</v>
      </c>
      <c r="F361" t="s">
        <v>34</v>
      </c>
      <c r="G361" t="s">
        <v>34</v>
      </c>
      <c r="H361" t="s">
        <v>275</v>
      </c>
      <c r="I361" t="s">
        <v>15</v>
      </c>
      <c r="J361" s="5">
        <v>108.08</v>
      </c>
      <c r="K361" s="5" t="str">
        <f>_xlfn.IFS(stroke_2[[#This Row],[avg_glucose_level]]&lt;70,"Low",stroke_2[[#This Row],[avg_glucose_level]]&lt;99,"Normal",stroke_2[[#This Row],[avg_glucose_level]]&lt;125,"Prediabetes",stroke_2[[#This Row],[avg_glucose_level]]&lt;199,"Diabetes",stroke_2[[#This Row],[avg_glucose_level]]&gt;199,"Very High")</f>
        <v>Prediabetes</v>
      </c>
      <c r="L361">
        <v>15.6</v>
      </c>
      <c r="M361">
        <v>28.25</v>
      </c>
      <c r="N361">
        <v>15.6</v>
      </c>
      <c r="O361" t="s">
        <v>38</v>
      </c>
      <c r="P361" t="s">
        <v>34</v>
      </c>
      <c r="Q361" s="4" t="s">
        <v>4285</v>
      </c>
      <c r="R361" s="5">
        <f t="shared" ca="1" si="5"/>
        <v>1.1031579838874695E-2</v>
      </c>
    </row>
    <row r="362" spans="1:18" x14ac:dyDescent="0.25">
      <c r="A362">
        <v>8341</v>
      </c>
      <c r="B362" t="s">
        <v>12</v>
      </c>
      <c r="C362">
        <v>10</v>
      </c>
      <c r="D362" t="s">
        <v>4278</v>
      </c>
      <c r="E362" t="s">
        <v>34</v>
      </c>
      <c r="F362" t="s">
        <v>34</v>
      </c>
      <c r="G362" t="s">
        <v>34</v>
      </c>
      <c r="H362" t="s">
        <v>275</v>
      </c>
      <c r="I362" t="s">
        <v>21</v>
      </c>
      <c r="J362" s="5">
        <v>84.02</v>
      </c>
      <c r="K362" s="5" t="str">
        <f>_xlfn.IFS(stroke_2[[#This Row],[avg_glucose_level]]&lt;70,"Low",stroke_2[[#This Row],[avg_glucose_level]]&lt;99,"Normal",stroke_2[[#This Row],[avg_glucose_level]]&lt;125,"Prediabetes",stroke_2[[#This Row],[avg_glucose_level]]&lt;199,"Diabetes",stroke_2[[#This Row],[avg_glucose_level]]&gt;199,"Very High")</f>
        <v>Normal</v>
      </c>
      <c r="L362">
        <v>18.7</v>
      </c>
      <c r="M362">
        <v>28.25</v>
      </c>
      <c r="N362">
        <v>18.7</v>
      </c>
      <c r="O362" t="s">
        <v>24</v>
      </c>
      <c r="P362" t="s">
        <v>34</v>
      </c>
      <c r="Q362" s="4" t="s">
        <v>4285</v>
      </c>
      <c r="R362" s="5">
        <f t="shared" ca="1" si="5"/>
        <v>-7.1540173943959286E-3</v>
      </c>
    </row>
    <row r="363" spans="1:18" x14ac:dyDescent="0.25">
      <c r="A363">
        <v>11973</v>
      </c>
      <c r="B363" t="s">
        <v>19</v>
      </c>
      <c r="C363">
        <v>10</v>
      </c>
      <c r="D363" t="s">
        <v>4278</v>
      </c>
      <c r="E363" t="s">
        <v>34</v>
      </c>
      <c r="F363" t="s">
        <v>34</v>
      </c>
      <c r="G363" t="s">
        <v>34</v>
      </c>
      <c r="H363" t="s">
        <v>275</v>
      </c>
      <c r="I363" t="s">
        <v>15</v>
      </c>
      <c r="J363" s="5">
        <v>124.6</v>
      </c>
      <c r="K363" s="5" t="str">
        <f>_xlfn.IFS(stroke_2[[#This Row],[avg_glucose_level]]&lt;70,"Low",stroke_2[[#This Row],[avg_glucose_level]]&lt;99,"Normal",stroke_2[[#This Row],[avg_glucose_level]]&lt;125,"Prediabetes",stroke_2[[#This Row],[avg_glucose_level]]&lt;199,"Diabetes",stroke_2[[#This Row],[avg_glucose_level]]&gt;199,"Very High")</f>
        <v>Prediabetes</v>
      </c>
      <c r="L363">
        <v>18.600000000000001</v>
      </c>
      <c r="M363">
        <v>28.25</v>
      </c>
      <c r="N363">
        <v>18.600000000000001</v>
      </c>
      <c r="O363" t="s">
        <v>38</v>
      </c>
      <c r="P363" t="s">
        <v>34</v>
      </c>
      <c r="Q363" s="4" t="s">
        <v>4285</v>
      </c>
      <c r="R363" s="5">
        <f t="shared" ca="1" si="5"/>
        <v>6.8216003958828045E-3</v>
      </c>
    </row>
    <row r="364" spans="1:18" x14ac:dyDescent="0.25">
      <c r="A364">
        <v>13504</v>
      </c>
      <c r="B364" t="s">
        <v>19</v>
      </c>
      <c r="C364">
        <v>10</v>
      </c>
      <c r="D364" t="s">
        <v>4278</v>
      </c>
      <c r="E364" t="s">
        <v>34</v>
      </c>
      <c r="F364" t="s">
        <v>34</v>
      </c>
      <c r="G364" t="s">
        <v>34</v>
      </c>
      <c r="H364" t="s">
        <v>275</v>
      </c>
      <c r="I364" t="s">
        <v>15</v>
      </c>
      <c r="J364" s="5">
        <v>112.34</v>
      </c>
      <c r="K364" s="5" t="str">
        <f>_xlfn.IFS(stroke_2[[#This Row],[avg_glucose_level]]&lt;70,"Low",stroke_2[[#This Row],[avg_glucose_level]]&lt;99,"Normal",stroke_2[[#This Row],[avg_glucose_level]]&lt;125,"Prediabetes",stroke_2[[#This Row],[avg_glucose_level]]&lt;199,"Diabetes",stroke_2[[#This Row],[avg_glucose_level]]&gt;199,"Very High")</f>
        <v>Prediabetes</v>
      </c>
      <c r="L364">
        <v>18.100000000000001</v>
      </c>
      <c r="M364">
        <v>28.25</v>
      </c>
      <c r="N364">
        <v>18.100000000000001</v>
      </c>
      <c r="O364" t="s">
        <v>38</v>
      </c>
      <c r="P364" t="s">
        <v>34</v>
      </c>
      <c r="Q364" s="4" t="s">
        <v>4285</v>
      </c>
      <c r="R364" s="5">
        <f t="shared" ca="1" si="5"/>
        <v>-1.7488328273873421E-3</v>
      </c>
    </row>
    <row r="365" spans="1:18" x14ac:dyDescent="0.25">
      <c r="A365">
        <v>17198</v>
      </c>
      <c r="B365" t="s">
        <v>19</v>
      </c>
      <c r="C365">
        <v>10</v>
      </c>
      <c r="D365" t="s">
        <v>4278</v>
      </c>
      <c r="E365" t="s">
        <v>34</v>
      </c>
      <c r="F365" t="s">
        <v>34</v>
      </c>
      <c r="G365" t="s">
        <v>34</v>
      </c>
      <c r="H365" t="s">
        <v>275</v>
      </c>
      <c r="I365" t="s">
        <v>21</v>
      </c>
      <c r="J365" s="5">
        <v>83.37</v>
      </c>
      <c r="K365" s="5" t="str">
        <f>_xlfn.IFS(stroke_2[[#This Row],[avg_glucose_level]]&lt;70,"Low",stroke_2[[#This Row],[avg_glucose_level]]&lt;99,"Normal",stroke_2[[#This Row],[avg_glucose_level]]&lt;125,"Prediabetes",stroke_2[[#This Row],[avg_glucose_level]]&lt;199,"Diabetes",stroke_2[[#This Row],[avg_glucose_level]]&gt;199,"Very High")</f>
        <v>Normal</v>
      </c>
      <c r="L365">
        <v>17.8</v>
      </c>
      <c r="M365">
        <v>28.25</v>
      </c>
      <c r="N365">
        <v>17.8</v>
      </c>
      <c r="O365" t="s">
        <v>18</v>
      </c>
      <c r="P365" t="s">
        <v>34</v>
      </c>
      <c r="Q365" s="4" t="s">
        <v>4285</v>
      </c>
      <c r="R365" s="5">
        <f t="shared" ca="1" si="5"/>
        <v>-1.0448326714969536E-2</v>
      </c>
    </row>
    <row r="366" spans="1:18" x14ac:dyDescent="0.25">
      <c r="A366">
        <v>17725</v>
      </c>
      <c r="B366" t="s">
        <v>19</v>
      </c>
      <c r="C366">
        <v>10</v>
      </c>
      <c r="D366" t="s">
        <v>4278</v>
      </c>
      <c r="E366" t="s">
        <v>34</v>
      </c>
      <c r="F366" t="s">
        <v>34</v>
      </c>
      <c r="G366" t="s">
        <v>34</v>
      </c>
      <c r="H366" t="s">
        <v>275</v>
      </c>
      <c r="I366" t="s">
        <v>21</v>
      </c>
      <c r="J366" s="5">
        <v>93.29</v>
      </c>
      <c r="K366" s="5" t="str">
        <f>_xlfn.IFS(stroke_2[[#This Row],[avg_glucose_level]]&lt;70,"Low",stroke_2[[#This Row],[avg_glucose_level]]&lt;99,"Normal",stroke_2[[#This Row],[avg_glucose_level]]&lt;125,"Prediabetes",stroke_2[[#This Row],[avg_glucose_level]]&lt;199,"Diabetes",stroke_2[[#This Row],[avg_glucose_level]]&gt;199,"Very High")</f>
        <v>Normal</v>
      </c>
      <c r="L366">
        <v>20.6</v>
      </c>
      <c r="M366">
        <v>28.25</v>
      </c>
      <c r="N366">
        <v>20.6</v>
      </c>
      <c r="O366" t="s">
        <v>38</v>
      </c>
      <c r="P366" t="s">
        <v>34</v>
      </c>
      <c r="Q366" s="4" t="s">
        <v>4285</v>
      </c>
      <c r="R366" s="5">
        <f t="shared" ca="1" si="5"/>
        <v>-5.2930862759927085E-3</v>
      </c>
    </row>
    <row r="367" spans="1:18" x14ac:dyDescent="0.25">
      <c r="A367">
        <v>18134</v>
      </c>
      <c r="B367" t="s">
        <v>12</v>
      </c>
      <c r="C367">
        <v>10</v>
      </c>
      <c r="D367" t="s">
        <v>4278</v>
      </c>
      <c r="E367" t="s">
        <v>34</v>
      </c>
      <c r="F367" t="s">
        <v>34</v>
      </c>
      <c r="G367" t="s">
        <v>34</v>
      </c>
      <c r="H367" t="s">
        <v>275</v>
      </c>
      <c r="I367" t="s">
        <v>21</v>
      </c>
      <c r="J367" s="5">
        <v>95.8</v>
      </c>
      <c r="K367" s="5" t="str">
        <f>_xlfn.IFS(stroke_2[[#This Row],[avg_glucose_level]]&lt;70,"Low",stroke_2[[#This Row],[avg_glucose_level]]&lt;99,"Normal",stroke_2[[#This Row],[avg_glucose_level]]&lt;125,"Prediabetes",stroke_2[[#This Row],[avg_glucose_level]]&lt;199,"Diabetes",stroke_2[[#This Row],[avg_glucose_level]]&gt;199,"Very High")</f>
        <v>Normal</v>
      </c>
      <c r="L367">
        <v>17.3</v>
      </c>
      <c r="M367">
        <v>28.25</v>
      </c>
      <c r="N367">
        <v>17.3</v>
      </c>
      <c r="O367" t="s">
        <v>38</v>
      </c>
      <c r="P367" t="s">
        <v>34</v>
      </c>
      <c r="Q367" s="4" t="s">
        <v>4285</v>
      </c>
      <c r="R367" s="5">
        <f t="shared" ca="1" si="5"/>
        <v>-1.5848929449522654E-3</v>
      </c>
    </row>
    <row r="368" spans="1:18" x14ac:dyDescent="0.25">
      <c r="A368">
        <v>18192</v>
      </c>
      <c r="B368" t="s">
        <v>12</v>
      </c>
      <c r="C368">
        <v>10</v>
      </c>
      <c r="D368" t="s">
        <v>4278</v>
      </c>
      <c r="E368" t="s">
        <v>34</v>
      </c>
      <c r="F368" t="s">
        <v>34</v>
      </c>
      <c r="G368" t="s">
        <v>34</v>
      </c>
      <c r="H368" t="s">
        <v>275</v>
      </c>
      <c r="I368" t="s">
        <v>21</v>
      </c>
      <c r="J368" s="5">
        <v>93.11</v>
      </c>
      <c r="K368" s="5" t="str">
        <f>_xlfn.IFS(stroke_2[[#This Row],[avg_glucose_level]]&lt;70,"Low",stroke_2[[#This Row],[avg_glucose_level]]&lt;99,"Normal",stroke_2[[#This Row],[avg_glucose_level]]&lt;125,"Prediabetes",stroke_2[[#This Row],[avg_glucose_level]]&lt;199,"Diabetes",stroke_2[[#This Row],[avg_glucose_level]]&gt;199,"Very High")</f>
        <v>Normal</v>
      </c>
      <c r="L368">
        <v>14.6</v>
      </c>
      <c r="M368">
        <v>28.25</v>
      </c>
      <c r="N368">
        <v>14.6</v>
      </c>
      <c r="O368" t="s">
        <v>38</v>
      </c>
      <c r="P368" t="s">
        <v>34</v>
      </c>
      <c r="Q368" s="4" t="s">
        <v>4285</v>
      </c>
      <c r="R368" s="5">
        <f t="shared" ca="1" si="5"/>
        <v>-2.2377673296472951E-2</v>
      </c>
    </row>
    <row r="369" spans="1:18" x14ac:dyDescent="0.25">
      <c r="A369">
        <v>18927</v>
      </c>
      <c r="B369" t="s">
        <v>19</v>
      </c>
      <c r="C369">
        <v>10</v>
      </c>
      <c r="D369" t="s">
        <v>4278</v>
      </c>
      <c r="E369" t="s">
        <v>34</v>
      </c>
      <c r="F369" t="s">
        <v>34</v>
      </c>
      <c r="G369" t="s">
        <v>34</v>
      </c>
      <c r="H369" t="s">
        <v>275</v>
      </c>
      <c r="I369" t="s">
        <v>15</v>
      </c>
      <c r="J369" s="5">
        <v>93.64</v>
      </c>
      <c r="K369" s="5" t="str">
        <f>_xlfn.IFS(stroke_2[[#This Row],[avg_glucose_level]]&lt;70,"Low",stroke_2[[#This Row],[avg_glucose_level]]&lt;99,"Normal",stroke_2[[#This Row],[avg_glucose_level]]&lt;125,"Prediabetes",stroke_2[[#This Row],[avg_glucose_level]]&lt;199,"Diabetes",stroke_2[[#This Row],[avg_glucose_level]]&gt;199,"Very High")</f>
        <v>Normal</v>
      </c>
      <c r="L369">
        <v>23.4</v>
      </c>
      <c r="M369">
        <v>28.25</v>
      </c>
      <c r="N369">
        <v>23.4</v>
      </c>
      <c r="O369" t="s">
        <v>38</v>
      </c>
      <c r="P369" t="s">
        <v>34</v>
      </c>
      <c r="Q369" s="4" t="s">
        <v>4285</v>
      </c>
      <c r="R369" s="5">
        <f t="shared" ca="1" si="5"/>
        <v>2.4265878019817382E-2</v>
      </c>
    </row>
    <row r="370" spans="1:18" x14ac:dyDescent="0.25">
      <c r="A370">
        <v>21209</v>
      </c>
      <c r="B370" t="s">
        <v>19</v>
      </c>
      <c r="C370">
        <v>10</v>
      </c>
      <c r="D370" t="s">
        <v>4278</v>
      </c>
      <c r="E370" t="s">
        <v>34</v>
      </c>
      <c r="F370" t="s">
        <v>34</v>
      </c>
      <c r="G370" t="s">
        <v>34</v>
      </c>
      <c r="H370" t="s">
        <v>275</v>
      </c>
      <c r="I370" t="s">
        <v>21</v>
      </c>
      <c r="J370" s="5">
        <v>84.86</v>
      </c>
      <c r="K370" s="5" t="str">
        <f>_xlfn.IFS(stroke_2[[#This Row],[avg_glucose_level]]&lt;70,"Low",stroke_2[[#This Row],[avg_glucose_level]]&lt;99,"Normal",stroke_2[[#This Row],[avg_glucose_level]]&lt;125,"Prediabetes",stroke_2[[#This Row],[avg_glucose_level]]&lt;199,"Diabetes",stroke_2[[#This Row],[avg_glucose_level]]&gt;199,"Very High")</f>
        <v>Normal</v>
      </c>
      <c r="L370">
        <v>28.6</v>
      </c>
      <c r="M370">
        <v>28.25</v>
      </c>
      <c r="N370">
        <v>28.6</v>
      </c>
      <c r="O370" t="s">
        <v>24</v>
      </c>
      <c r="P370" t="s">
        <v>34</v>
      </c>
      <c r="Q370" s="4" t="s">
        <v>4285</v>
      </c>
      <c r="R370" s="5">
        <f t="shared" ca="1" si="5"/>
        <v>2.2559894000304039E-2</v>
      </c>
    </row>
    <row r="371" spans="1:18" x14ac:dyDescent="0.25">
      <c r="A371">
        <v>22259</v>
      </c>
      <c r="B371" t="s">
        <v>12</v>
      </c>
      <c r="C371">
        <v>10</v>
      </c>
      <c r="D371" t="s">
        <v>4278</v>
      </c>
      <c r="E371" t="s">
        <v>34</v>
      </c>
      <c r="F371" t="s">
        <v>34</v>
      </c>
      <c r="G371" t="s">
        <v>34</v>
      </c>
      <c r="H371" t="s">
        <v>275</v>
      </c>
      <c r="I371" t="s">
        <v>21</v>
      </c>
      <c r="J371" s="5">
        <v>77.510000000000005</v>
      </c>
      <c r="K371" s="5" t="str">
        <f>_xlfn.IFS(stroke_2[[#This Row],[avg_glucose_level]]&lt;70,"Low",stroke_2[[#This Row],[avg_glucose_level]]&lt;99,"Normal",stroke_2[[#This Row],[avg_glucose_level]]&lt;125,"Prediabetes",stroke_2[[#This Row],[avg_glucose_level]]&lt;199,"Diabetes",stroke_2[[#This Row],[avg_glucose_level]]&gt;199,"Very High")</f>
        <v>Normal</v>
      </c>
      <c r="L371">
        <v>21.9</v>
      </c>
      <c r="M371">
        <v>28.25</v>
      </c>
      <c r="N371">
        <v>21.9</v>
      </c>
      <c r="O371" t="s">
        <v>38</v>
      </c>
      <c r="P371" t="s">
        <v>34</v>
      </c>
      <c r="Q371" s="4" t="s">
        <v>4285</v>
      </c>
      <c r="R371" s="5">
        <f t="shared" ca="1" si="5"/>
        <v>-1.7038327940237501E-2</v>
      </c>
    </row>
    <row r="372" spans="1:18" x14ac:dyDescent="0.25">
      <c r="A372">
        <v>22622</v>
      </c>
      <c r="B372" t="s">
        <v>12</v>
      </c>
      <c r="C372">
        <v>10</v>
      </c>
      <c r="D372" t="s">
        <v>4278</v>
      </c>
      <c r="E372" t="s">
        <v>34</v>
      </c>
      <c r="F372" t="s">
        <v>34</v>
      </c>
      <c r="G372" t="s">
        <v>34</v>
      </c>
      <c r="H372" t="s">
        <v>275</v>
      </c>
      <c r="I372" t="s">
        <v>21</v>
      </c>
      <c r="J372" s="5">
        <v>108.79</v>
      </c>
      <c r="K372" s="5" t="str">
        <f>_xlfn.IFS(stroke_2[[#This Row],[avg_glucose_level]]&lt;70,"Low",stroke_2[[#This Row],[avg_glucose_level]]&lt;99,"Normal",stroke_2[[#This Row],[avg_glucose_level]]&lt;125,"Prediabetes",stroke_2[[#This Row],[avg_glucose_level]]&lt;199,"Diabetes",stroke_2[[#This Row],[avg_glucose_level]]&gt;199,"Very High")</f>
        <v>Prediabetes</v>
      </c>
      <c r="L372">
        <v>21</v>
      </c>
      <c r="M372">
        <v>28.25</v>
      </c>
      <c r="N372">
        <v>21</v>
      </c>
      <c r="O372" t="s">
        <v>38</v>
      </c>
      <c r="P372" t="s">
        <v>34</v>
      </c>
      <c r="Q372" s="4" t="s">
        <v>4285</v>
      </c>
      <c r="R372" s="5">
        <f t="shared" ca="1" si="5"/>
        <v>1.1904537079476007E-2</v>
      </c>
    </row>
    <row r="373" spans="1:18" x14ac:dyDescent="0.25">
      <c r="A373">
        <v>25305</v>
      </c>
      <c r="B373" t="s">
        <v>12</v>
      </c>
      <c r="C373">
        <v>10</v>
      </c>
      <c r="D373" t="s">
        <v>4278</v>
      </c>
      <c r="E373" t="s">
        <v>34</v>
      </c>
      <c r="F373" t="s">
        <v>34</v>
      </c>
      <c r="G373" t="s">
        <v>34</v>
      </c>
      <c r="H373" t="s">
        <v>275</v>
      </c>
      <c r="I373" t="s">
        <v>21</v>
      </c>
      <c r="J373" s="5">
        <v>99.87</v>
      </c>
      <c r="K373" s="5" t="str">
        <f>_xlfn.IFS(stroke_2[[#This Row],[avg_glucose_level]]&lt;70,"Low",stroke_2[[#This Row],[avg_glucose_level]]&lt;99,"Normal",stroke_2[[#This Row],[avg_glucose_level]]&lt;125,"Prediabetes",stroke_2[[#This Row],[avg_glucose_level]]&lt;199,"Diabetes",stroke_2[[#This Row],[avg_glucose_level]]&gt;199,"Very High")</f>
        <v>Prediabetes</v>
      </c>
      <c r="M373">
        <v>28.25</v>
      </c>
      <c r="N373">
        <v>28.25</v>
      </c>
      <c r="O373" t="s">
        <v>18</v>
      </c>
      <c r="P373" t="s">
        <v>34</v>
      </c>
      <c r="Q373" s="4" t="s">
        <v>4285</v>
      </c>
      <c r="R373" s="5">
        <f t="shared" ca="1" si="5"/>
        <v>4.6784373078516961E-3</v>
      </c>
    </row>
    <row r="374" spans="1:18" x14ac:dyDescent="0.25">
      <c r="A374">
        <v>25391</v>
      </c>
      <c r="B374" t="s">
        <v>19</v>
      </c>
      <c r="C374">
        <v>10</v>
      </c>
      <c r="D374" t="s">
        <v>4278</v>
      </c>
      <c r="E374" t="s">
        <v>34</v>
      </c>
      <c r="F374" t="s">
        <v>34</v>
      </c>
      <c r="G374" t="s">
        <v>34</v>
      </c>
      <c r="H374" t="s">
        <v>275</v>
      </c>
      <c r="I374" t="s">
        <v>21</v>
      </c>
      <c r="J374" s="5">
        <v>69.84</v>
      </c>
      <c r="K374" s="5" t="str">
        <f>_xlfn.IFS(stroke_2[[#This Row],[avg_glucose_level]]&lt;70,"Low",stroke_2[[#This Row],[avg_glucose_level]]&lt;99,"Normal",stroke_2[[#This Row],[avg_glucose_level]]&lt;125,"Prediabetes",stroke_2[[#This Row],[avg_glucose_level]]&lt;199,"Diabetes",stroke_2[[#This Row],[avg_glucose_level]]&gt;199,"Very High")</f>
        <v>Low</v>
      </c>
      <c r="L374">
        <v>13.7</v>
      </c>
      <c r="M374">
        <v>28.25</v>
      </c>
      <c r="N374">
        <v>13.7</v>
      </c>
      <c r="O374" t="s">
        <v>38</v>
      </c>
      <c r="P374" t="s">
        <v>34</v>
      </c>
      <c r="Q374" s="4" t="s">
        <v>4285</v>
      </c>
      <c r="R374" s="5">
        <f t="shared" ca="1" si="5"/>
        <v>-5.1581209402876806E-3</v>
      </c>
    </row>
    <row r="375" spans="1:18" x14ac:dyDescent="0.25">
      <c r="A375">
        <v>28500</v>
      </c>
      <c r="B375" t="s">
        <v>12</v>
      </c>
      <c r="C375">
        <v>10</v>
      </c>
      <c r="D375" t="s">
        <v>4278</v>
      </c>
      <c r="E375" t="s">
        <v>34</v>
      </c>
      <c r="F375" t="s">
        <v>34</v>
      </c>
      <c r="G375" t="s">
        <v>34</v>
      </c>
      <c r="H375" t="s">
        <v>275</v>
      </c>
      <c r="I375" t="s">
        <v>15</v>
      </c>
      <c r="J375" s="5">
        <v>91.98</v>
      </c>
      <c r="K375" s="5" t="str">
        <f>_xlfn.IFS(stroke_2[[#This Row],[avg_glucose_level]]&lt;70,"Low",stroke_2[[#This Row],[avg_glucose_level]]&lt;99,"Normal",stroke_2[[#This Row],[avg_glucose_level]]&lt;125,"Prediabetes",stroke_2[[#This Row],[avg_glucose_level]]&lt;199,"Diabetes",stroke_2[[#This Row],[avg_glucose_level]]&gt;199,"Very High")</f>
        <v>Normal</v>
      </c>
      <c r="L375">
        <v>16.399999999999999</v>
      </c>
      <c r="M375">
        <v>28.25</v>
      </c>
      <c r="N375">
        <v>16.399999999999999</v>
      </c>
      <c r="O375" t="s">
        <v>38</v>
      </c>
      <c r="P375" t="s">
        <v>34</v>
      </c>
      <c r="Q375" s="4" t="s">
        <v>4285</v>
      </c>
      <c r="R375" s="5">
        <f t="shared" ca="1" si="5"/>
        <v>-8.1535139998735236E-3</v>
      </c>
    </row>
    <row r="376" spans="1:18" x14ac:dyDescent="0.25">
      <c r="A376">
        <v>33087</v>
      </c>
      <c r="B376" t="s">
        <v>19</v>
      </c>
      <c r="C376">
        <v>10</v>
      </c>
      <c r="D376" t="s">
        <v>4278</v>
      </c>
      <c r="E376" t="s">
        <v>34</v>
      </c>
      <c r="F376" t="s">
        <v>34</v>
      </c>
      <c r="G376" t="s">
        <v>34</v>
      </c>
      <c r="H376" t="s">
        <v>275</v>
      </c>
      <c r="I376" t="s">
        <v>15</v>
      </c>
      <c r="J376" s="5">
        <v>109.3</v>
      </c>
      <c r="K376" s="5" t="str">
        <f>_xlfn.IFS(stroke_2[[#This Row],[avg_glucose_level]]&lt;70,"Low",stroke_2[[#This Row],[avg_glucose_level]]&lt;99,"Normal",stroke_2[[#This Row],[avg_glucose_level]]&lt;125,"Prediabetes",stroke_2[[#This Row],[avg_glucose_level]]&lt;199,"Diabetes",stroke_2[[#This Row],[avg_glucose_level]]&gt;199,"Very High")</f>
        <v>Prediabetes</v>
      </c>
      <c r="L376">
        <v>20.100000000000001</v>
      </c>
      <c r="M376">
        <v>28.25</v>
      </c>
      <c r="N376">
        <v>20.100000000000001</v>
      </c>
      <c r="O376" t="s">
        <v>38</v>
      </c>
      <c r="P376" t="s">
        <v>34</v>
      </c>
      <c r="Q376" s="4" t="s">
        <v>4285</v>
      </c>
      <c r="R376" s="5">
        <f t="shared" ca="1" si="5"/>
        <v>-2.382274466616548E-2</v>
      </c>
    </row>
    <row r="377" spans="1:18" x14ac:dyDescent="0.25">
      <c r="A377">
        <v>33102</v>
      </c>
      <c r="B377" t="s">
        <v>12</v>
      </c>
      <c r="C377">
        <v>10</v>
      </c>
      <c r="D377" t="s">
        <v>4278</v>
      </c>
      <c r="E377" t="s">
        <v>34</v>
      </c>
      <c r="F377" t="s">
        <v>34</v>
      </c>
      <c r="G377" t="s">
        <v>34</v>
      </c>
      <c r="H377" t="s">
        <v>275</v>
      </c>
      <c r="I377" t="s">
        <v>21</v>
      </c>
      <c r="J377" s="5">
        <v>69.2</v>
      </c>
      <c r="K377" s="5" t="str">
        <f>_xlfn.IFS(stroke_2[[#This Row],[avg_glucose_level]]&lt;70,"Low",stroke_2[[#This Row],[avg_glucose_level]]&lt;99,"Normal",stroke_2[[#This Row],[avg_glucose_level]]&lt;125,"Prediabetes",stroke_2[[#This Row],[avg_glucose_level]]&lt;199,"Diabetes",stroke_2[[#This Row],[avg_glucose_level]]&gt;199,"Very High")</f>
        <v>Low</v>
      </c>
      <c r="L377">
        <v>23.5</v>
      </c>
      <c r="M377">
        <v>28.25</v>
      </c>
      <c r="N377">
        <v>23.5</v>
      </c>
      <c r="O377" t="s">
        <v>18</v>
      </c>
      <c r="P377" t="s">
        <v>34</v>
      </c>
      <c r="Q377" s="4" t="s">
        <v>4285</v>
      </c>
      <c r="R377" s="5">
        <f t="shared" ca="1" si="5"/>
        <v>1.7648383376575892E-2</v>
      </c>
    </row>
    <row r="378" spans="1:18" x14ac:dyDescent="0.25">
      <c r="A378">
        <v>33876</v>
      </c>
      <c r="B378" t="s">
        <v>12</v>
      </c>
      <c r="C378">
        <v>10</v>
      </c>
      <c r="D378" t="s">
        <v>4278</v>
      </c>
      <c r="E378" t="s">
        <v>34</v>
      </c>
      <c r="F378" t="s">
        <v>34</v>
      </c>
      <c r="G378" t="s">
        <v>34</v>
      </c>
      <c r="H378" t="s">
        <v>275</v>
      </c>
      <c r="I378" t="s">
        <v>15</v>
      </c>
      <c r="J378" s="5">
        <v>87.09</v>
      </c>
      <c r="K378" s="5" t="str">
        <f>_xlfn.IFS(stroke_2[[#This Row],[avg_glucose_level]]&lt;70,"Low",stroke_2[[#This Row],[avg_glucose_level]]&lt;99,"Normal",stroke_2[[#This Row],[avg_glucose_level]]&lt;125,"Prediabetes",stroke_2[[#This Row],[avg_glucose_level]]&lt;199,"Diabetes",stroke_2[[#This Row],[avg_glucose_level]]&gt;199,"Very High")</f>
        <v>Normal</v>
      </c>
      <c r="L378">
        <v>14.3</v>
      </c>
      <c r="M378">
        <v>28.25</v>
      </c>
      <c r="N378">
        <v>14.3</v>
      </c>
      <c r="O378" t="s">
        <v>38</v>
      </c>
      <c r="P378" t="s">
        <v>34</v>
      </c>
      <c r="Q378" s="4" t="s">
        <v>4285</v>
      </c>
      <c r="R378" s="5">
        <f t="shared" ca="1" si="5"/>
        <v>7.3981971729643438E-3</v>
      </c>
    </row>
    <row r="379" spans="1:18" x14ac:dyDescent="0.25">
      <c r="A379">
        <v>35152</v>
      </c>
      <c r="B379" t="s">
        <v>12</v>
      </c>
      <c r="C379">
        <v>10</v>
      </c>
      <c r="D379" t="s">
        <v>4278</v>
      </c>
      <c r="E379" t="s">
        <v>34</v>
      </c>
      <c r="F379" t="s">
        <v>34</v>
      </c>
      <c r="G379" t="s">
        <v>34</v>
      </c>
      <c r="H379" t="s">
        <v>275</v>
      </c>
      <c r="I379" t="s">
        <v>15</v>
      </c>
      <c r="J379" s="5">
        <v>76.92</v>
      </c>
      <c r="K379" s="5" t="str">
        <f>_xlfn.IFS(stroke_2[[#This Row],[avg_glucose_level]]&lt;70,"Low",stroke_2[[#This Row],[avg_glucose_level]]&lt;99,"Normal",stroke_2[[#This Row],[avg_glucose_level]]&lt;125,"Prediabetes",stroke_2[[#This Row],[avg_glucose_level]]&lt;199,"Diabetes",stroke_2[[#This Row],[avg_glucose_level]]&gt;199,"Very High")</f>
        <v>Normal</v>
      </c>
      <c r="L379">
        <v>15.8</v>
      </c>
      <c r="M379">
        <v>28.25</v>
      </c>
      <c r="N379">
        <v>15.8</v>
      </c>
      <c r="O379" t="s">
        <v>38</v>
      </c>
      <c r="P379" t="s">
        <v>34</v>
      </c>
      <c r="Q379" s="4" t="s">
        <v>4285</v>
      </c>
      <c r="R379" s="5">
        <f t="shared" ca="1" si="5"/>
        <v>2.0861598665149451E-2</v>
      </c>
    </row>
    <row r="380" spans="1:18" x14ac:dyDescent="0.25">
      <c r="A380">
        <v>40568</v>
      </c>
      <c r="B380" t="s">
        <v>19</v>
      </c>
      <c r="C380">
        <v>10</v>
      </c>
      <c r="D380" t="s">
        <v>4278</v>
      </c>
      <c r="E380" t="s">
        <v>34</v>
      </c>
      <c r="F380" t="s">
        <v>34</v>
      </c>
      <c r="G380" t="s">
        <v>34</v>
      </c>
      <c r="H380" t="s">
        <v>275</v>
      </c>
      <c r="I380" t="s">
        <v>15</v>
      </c>
      <c r="J380" s="5">
        <v>82.59</v>
      </c>
      <c r="K380" s="5" t="str">
        <f>_xlfn.IFS(stroke_2[[#This Row],[avg_glucose_level]]&lt;70,"Low",stroke_2[[#This Row],[avg_glucose_level]]&lt;99,"Normal",stroke_2[[#This Row],[avg_glucose_level]]&lt;125,"Prediabetes",stroke_2[[#This Row],[avg_glucose_level]]&lt;199,"Diabetes",stroke_2[[#This Row],[avg_glucose_level]]&gt;199,"Very High")</f>
        <v>Normal</v>
      </c>
      <c r="L380">
        <v>18.600000000000001</v>
      </c>
      <c r="M380">
        <v>28.25</v>
      </c>
      <c r="N380">
        <v>18.600000000000001</v>
      </c>
      <c r="O380" t="s">
        <v>18</v>
      </c>
      <c r="P380" t="s">
        <v>34</v>
      </c>
      <c r="Q380" s="4" t="s">
        <v>4285</v>
      </c>
      <c r="R380" s="5">
        <f t="shared" ca="1" si="5"/>
        <v>1.5462099039283372E-2</v>
      </c>
    </row>
    <row r="381" spans="1:18" x14ac:dyDescent="0.25">
      <c r="A381">
        <v>43016</v>
      </c>
      <c r="B381" t="s">
        <v>12</v>
      </c>
      <c r="C381">
        <v>10</v>
      </c>
      <c r="D381" t="s">
        <v>4278</v>
      </c>
      <c r="E381" t="s">
        <v>34</v>
      </c>
      <c r="F381" t="s">
        <v>34</v>
      </c>
      <c r="G381" t="s">
        <v>34</v>
      </c>
      <c r="H381" t="s">
        <v>275</v>
      </c>
      <c r="I381" t="s">
        <v>15</v>
      </c>
      <c r="J381" s="5">
        <v>70.7</v>
      </c>
      <c r="K381" s="5" t="str">
        <f>_xlfn.IFS(stroke_2[[#This Row],[avg_glucose_level]]&lt;70,"Low",stroke_2[[#This Row],[avg_glucose_level]]&lt;99,"Normal",stroke_2[[#This Row],[avg_glucose_level]]&lt;125,"Prediabetes",stroke_2[[#This Row],[avg_glucose_level]]&lt;199,"Diabetes",stroke_2[[#This Row],[avg_glucose_level]]&gt;199,"Very High")</f>
        <v>Normal</v>
      </c>
      <c r="L381">
        <v>25.4</v>
      </c>
      <c r="M381">
        <v>28.25</v>
      </c>
      <c r="N381">
        <v>25.4</v>
      </c>
      <c r="O381" t="s">
        <v>38</v>
      </c>
      <c r="P381" t="s">
        <v>34</v>
      </c>
      <c r="Q381" s="4" t="s">
        <v>4285</v>
      </c>
      <c r="R381" s="5">
        <f t="shared" ca="1" si="5"/>
        <v>-2.2594170142389847E-4</v>
      </c>
    </row>
    <row r="382" spans="1:18" x14ac:dyDescent="0.25">
      <c r="A382">
        <v>45279</v>
      </c>
      <c r="B382" t="s">
        <v>19</v>
      </c>
      <c r="C382">
        <v>10</v>
      </c>
      <c r="D382" t="s">
        <v>4278</v>
      </c>
      <c r="E382" t="s">
        <v>34</v>
      </c>
      <c r="F382" t="s">
        <v>34</v>
      </c>
      <c r="G382" t="s">
        <v>34</v>
      </c>
      <c r="H382" t="s">
        <v>275</v>
      </c>
      <c r="I382" t="s">
        <v>21</v>
      </c>
      <c r="J382" s="5">
        <v>83.03</v>
      </c>
      <c r="K382" s="5" t="str">
        <f>_xlfn.IFS(stroke_2[[#This Row],[avg_glucose_level]]&lt;70,"Low",stroke_2[[#This Row],[avg_glucose_level]]&lt;99,"Normal",stroke_2[[#This Row],[avg_glucose_level]]&lt;125,"Prediabetes",stroke_2[[#This Row],[avg_glucose_level]]&lt;199,"Diabetes",stroke_2[[#This Row],[avg_glucose_level]]&gt;199,"Very High")</f>
        <v>Normal</v>
      </c>
      <c r="L382">
        <v>18.5</v>
      </c>
      <c r="M382">
        <v>28.25</v>
      </c>
      <c r="N382">
        <v>18.5</v>
      </c>
      <c r="O382" t="s">
        <v>38</v>
      </c>
      <c r="P382" t="s">
        <v>34</v>
      </c>
      <c r="Q382" s="4" t="s">
        <v>4285</v>
      </c>
      <c r="R382" s="5">
        <f t="shared" ca="1" si="5"/>
        <v>-1.202973915601277E-2</v>
      </c>
    </row>
    <row r="383" spans="1:18" x14ac:dyDescent="0.25">
      <c r="A383">
        <v>49179</v>
      </c>
      <c r="B383" t="s">
        <v>12</v>
      </c>
      <c r="C383">
        <v>10</v>
      </c>
      <c r="D383" t="s">
        <v>4278</v>
      </c>
      <c r="E383" t="s">
        <v>34</v>
      </c>
      <c r="F383" t="s">
        <v>34</v>
      </c>
      <c r="G383" t="s">
        <v>34</v>
      </c>
      <c r="H383" t="s">
        <v>275</v>
      </c>
      <c r="I383" t="s">
        <v>21</v>
      </c>
      <c r="J383" s="5">
        <v>84.81</v>
      </c>
      <c r="K383" s="5" t="str">
        <f>_xlfn.IFS(stroke_2[[#This Row],[avg_glucose_level]]&lt;70,"Low",stroke_2[[#This Row],[avg_glucose_level]]&lt;99,"Normal",stroke_2[[#This Row],[avg_glucose_level]]&lt;125,"Prediabetes",stroke_2[[#This Row],[avg_glucose_level]]&lt;199,"Diabetes",stroke_2[[#This Row],[avg_glucose_level]]&gt;199,"Very High")</f>
        <v>Normal</v>
      </c>
      <c r="L383">
        <v>16.8</v>
      </c>
      <c r="M383">
        <v>28.25</v>
      </c>
      <c r="N383">
        <v>16.8</v>
      </c>
      <c r="O383" t="s">
        <v>24</v>
      </c>
      <c r="P383" t="s">
        <v>34</v>
      </c>
      <c r="Q383" s="4" t="s">
        <v>4285</v>
      </c>
      <c r="R383" s="5">
        <f t="shared" ca="1" si="5"/>
        <v>-2.0377245798020322E-2</v>
      </c>
    </row>
    <row r="384" spans="1:18" x14ac:dyDescent="0.25">
      <c r="A384">
        <v>50238</v>
      </c>
      <c r="B384" t="s">
        <v>12</v>
      </c>
      <c r="C384">
        <v>10</v>
      </c>
      <c r="D384" t="s">
        <v>4278</v>
      </c>
      <c r="E384" t="s">
        <v>34</v>
      </c>
      <c r="F384" t="s">
        <v>34</v>
      </c>
      <c r="G384" t="s">
        <v>34</v>
      </c>
      <c r="H384" t="s">
        <v>275</v>
      </c>
      <c r="I384" t="s">
        <v>15</v>
      </c>
      <c r="J384" s="5">
        <v>55.34</v>
      </c>
      <c r="K384" s="5" t="str">
        <f>_xlfn.IFS(stroke_2[[#This Row],[avg_glucose_level]]&lt;70,"Low",stroke_2[[#This Row],[avg_glucose_level]]&lt;99,"Normal",stroke_2[[#This Row],[avg_glucose_level]]&lt;125,"Prediabetes",stroke_2[[#This Row],[avg_glucose_level]]&lt;199,"Diabetes",stroke_2[[#This Row],[avg_glucose_level]]&gt;199,"Very High")</f>
        <v>Low</v>
      </c>
      <c r="L384">
        <v>15.3</v>
      </c>
      <c r="M384">
        <v>28.25</v>
      </c>
      <c r="N384">
        <v>15.3</v>
      </c>
      <c r="O384" t="s">
        <v>38</v>
      </c>
      <c r="P384" t="s">
        <v>34</v>
      </c>
      <c r="Q384" s="4" t="s">
        <v>4285</v>
      </c>
      <c r="R384" s="5">
        <f t="shared" ca="1" si="5"/>
        <v>-6.4995730416426752E-3</v>
      </c>
    </row>
    <row r="385" spans="1:18" x14ac:dyDescent="0.25">
      <c r="A385">
        <v>51275</v>
      </c>
      <c r="B385" t="s">
        <v>19</v>
      </c>
      <c r="C385">
        <v>10</v>
      </c>
      <c r="D385" t="s">
        <v>4278</v>
      </c>
      <c r="E385" t="s">
        <v>34</v>
      </c>
      <c r="F385" t="s">
        <v>34</v>
      </c>
      <c r="G385" t="s">
        <v>34</v>
      </c>
      <c r="H385" t="s">
        <v>275</v>
      </c>
      <c r="I385" t="s">
        <v>15</v>
      </c>
      <c r="J385" s="5">
        <v>61.34</v>
      </c>
      <c r="K385" s="5" t="str">
        <f>_xlfn.IFS(stroke_2[[#This Row],[avg_glucose_level]]&lt;70,"Low",stroke_2[[#This Row],[avg_glucose_level]]&lt;99,"Normal",stroke_2[[#This Row],[avg_glucose_level]]&lt;125,"Prediabetes",stroke_2[[#This Row],[avg_glucose_level]]&lt;199,"Diabetes",stroke_2[[#This Row],[avg_glucose_level]]&gt;199,"Very High")</f>
        <v>Low</v>
      </c>
      <c r="L385">
        <v>19.100000000000001</v>
      </c>
      <c r="M385">
        <v>28.25</v>
      </c>
      <c r="N385">
        <v>19.100000000000001</v>
      </c>
      <c r="O385" t="s">
        <v>38</v>
      </c>
      <c r="P385" t="s">
        <v>34</v>
      </c>
      <c r="Q385" s="4" t="s">
        <v>4285</v>
      </c>
      <c r="R385" s="5">
        <f t="shared" ca="1" si="5"/>
        <v>-1.922320649247064E-2</v>
      </c>
    </row>
    <row r="386" spans="1:18" x14ac:dyDescent="0.25">
      <c r="A386">
        <v>57322</v>
      </c>
      <c r="B386" t="s">
        <v>12</v>
      </c>
      <c r="C386">
        <v>10</v>
      </c>
      <c r="D386" t="s">
        <v>4278</v>
      </c>
      <c r="E386" t="s">
        <v>34</v>
      </c>
      <c r="F386" t="s">
        <v>34</v>
      </c>
      <c r="G386" t="s">
        <v>34</v>
      </c>
      <c r="H386" t="s">
        <v>275</v>
      </c>
      <c r="I386" t="s">
        <v>15</v>
      </c>
      <c r="J386" s="5">
        <v>102.97</v>
      </c>
      <c r="K386" s="5" t="str">
        <f>_xlfn.IFS(stroke_2[[#This Row],[avg_glucose_level]]&lt;70,"Low",stroke_2[[#This Row],[avg_glucose_level]]&lt;99,"Normal",stroke_2[[#This Row],[avg_glucose_level]]&lt;125,"Prediabetes",stroke_2[[#This Row],[avg_glucose_level]]&lt;199,"Diabetes",stroke_2[[#This Row],[avg_glucose_level]]&gt;199,"Very High")</f>
        <v>Prediabetes</v>
      </c>
      <c r="L386">
        <v>19.100000000000001</v>
      </c>
      <c r="M386">
        <v>28.25</v>
      </c>
      <c r="N386">
        <v>19.100000000000001</v>
      </c>
      <c r="O386" t="s">
        <v>38</v>
      </c>
      <c r="P386" t="s">
        <v>34</v>
      </c>
      <c r="Q386" s="4" t="s">
        <v>4285</v>
      </c>
      <c r="R386" s="5">
        <f t="shared" ref="R386:R449" ca="1" si="6">Q386 + (RAND()-0.5)/20</f>
        <v>-1.3963268143075658E-2</v>
      </c>
    </row>
    <row r="387" spans="1:18" x14ac:dyDescent="0.25">
      <c r="A387">
        <v>59275</v>
      </c>
      <c r="B387" t="s">
        <v>12</v>
      </c>
      <c r="C387">
        <v>10</v>
      </c>
      <c r="D387" t="s">
        <v>4278</v>
      </c>
      <c r="E387" t="s">
        <v>34</v>
      </c>
      <c r="F387" t="s">
        <v>34</v>
      </c>
      <c r="G387" t="s">
        <v>34</v>
      </c>
      <c r="H387" t="s">
        <v>275</v>
      </c>
      <c r="I387" t="s">
        <v>21</v>
      </c>
      <c r="J387" s="5">
        <v>58.03</v>
      </c>
      <c r="K387" s="5" t="str">
        <f>_xlfn.IFS(stroke_2[[#This Row],[avg_glucose_level]]&lt;70,"Low",stroke_2[[#This Row],[avg_glucose_level]]&lt;99,"Normal",stroke_2[[#This Row],[avg_glucose_level]]&lt;125,"Prediabetes",stroke_2[[#This Row],[avg_glucose_level]]&lt;199,"Diabetes",stroke_2[[#This Row],[avg_glucose_level]]&gt;199,"Very High")</f>
        <v>Low</v>
      </c>
      <c r="L387">
        <v>35.200000000000003</v>
      </c>
      <c r="M387">
        <v>28.25</v>
      </c>
      <c r="N387">
        <v>35.200000000000003</v>
      </c>
      <c r="O387" t="s">
        <v>38</v>
      </c>
      <c r="P387" t="s">
        <v>34</v>
      </c>
      <c r="Q387" s="4" t="s">
        <v>4285</v>
      </c>
      <c r="R387" s="5">
        <f t="shared" ca="1" si="6"/>
        <v>2.7277819293011429E-3</v>
      </c>
    </row>
    <row r="388" spans="1:18" x14ac:dyDescent="0.25">
      <c r="A388">
        <v>62999</v>
      </c>
      <c r="B388" t="s">
        <v>12</v>
      </c>
      <c r="C388">
        <v>10</v>
      </c>
      <c r="D388" t="s">
        <v>4278</v>
      </c>
      <c r="E388" t="s">
        <v>34</v>
      </c>
      <c r="F388" t="s">
        <v>34</v>
      </c>
      <c r="G388" t="s">
        <v>34</v>
      </c>
      <c r="H388" t="s">
        <v>275</v>
      </c>
      <c r="I388" t="s">
        <v>21</v>
      </c>
      <c r="J388" s="5">
        <v>59.49</v>
      </c>
      <c r="K388" s="5" t="str">
        <f>_xlfn.IFS(stroke_2[[#This Row],[avg_glucose_level]]&lt;70,"Low",stroke_2[[#This Row],[avg_glucose_level]]&lt;99,"Normal",stroke_2[[#This Row],[avg_glucose_level]]&lt;125,"Prediabetes",stroke_2[[#This Row],[avg_glucose_level]]&lt;199,"Diabetes",stroke_2[[#This Row],[avg_glucose_level]]&gt;199,"Very High")</f>
        <v>Low</v>
      </c>
      <c r="L388">
        <v>18.3</v>
      </c>
      <c r="M388">
        <v>28.25</v>
      </c>
      <c r="N388">
        <v>18.3</v>
      </c>
      <c r="O388" t="s">
        <v>38</v>
      </c>
      <c r="P388" t="s">
        <v>34</v>
      </c>
      <c r="Q388" s="4" t="s">
        <v>4285</v>
      </c>
      <c r="R388" s="5">
        <f t="shared" ca="1" si="6"/>
        <v>4.1149851293924124E-3</v>
      </c>
    </row>
    <row r="389" spans="1:18" x14ac:dyDescent="0.25">
      <c r="A389">
        <v>64128</v>
      </c>
      <c r="B389" t="s">
        <v>12</v>
      </c>
      <c r="C389">
        <v>10</v>
      </c>
      <c r="D389" t="s">
        <v>4278</v>
      </c>
      <c r="E389" t="s">
        <v>34</v>
      </c>
      <c r="F389" t="s">
        <v>34</v>
      </c>
      <c r="G389" t="s">
        <v>34</v>
      </c>
      <c r="H389" t="s">
        <v>275</v>
      </c>
      <c r="I389" t="s">
        <v>15</v>
      </c>
      <c r="J389" s="5">
        <v>63.08</v>
      </c>
      <c r="K389" s="5" t="str">
        <f>_xlfn.IFS(stroke_2[[#This Row],[avg_glucose_level]]&lt;70,"Low",stroke_2[[#This Row],[avg_glucose_level]]&lt;99,"Normal",stroke_2[[#This Row],[avg_glucose_level]]&lt;125,"Prediabetes",stroke_2[[#This Row],[avg_glucose_level]]&lt;199,"Diabetes",stroke_2[[#This Row],[avg_glucose_level]]&gt;199,"Very High")</f>
        <v>Low</v>
      </c>
      <c r="L389">
        <v>20.5</v>
      </c>
      <c r="M389">
        <v>28.25</v>
      </c>
      <c r="N389">
        <v>20.5</v>
      </c>
      <c r="O389" t="s">
        <v>29</v>
      </c>
      <c r="P389" t="s">
        <v>34</v>
      </c>
      <c r="Q389" s="4" t="s">
        <v>4285</v>
      </c>
      <c r="R389" s="5">
        <f t="shared" ca="1" si="6"/>
        <v>1.6738075994935653E-2</v>
      </c>
    </row>
    <row r="390" spans="1:18" x14ac:dyDescent="0.25">
      <c r="A390">
        <v>64508</v>
      </c>
      <c r="B390" t="s">
        <v>19</v>
      </c>
      <c r="C390">
        <v>10</v>
      </c>
      <c r="D390" t="s">
        <v>4278</v>
      </c>
      <c r="E390" t="s">
        <v>34</v>
      </c>
      <c r="F390" t="s">
        <v>34</v>
      </c>
      <c r="G390" t="s">
        <v>34</v>
      </c>
      <c r="H390" t="s">
        <v>275</v>
      </c>
      <c r="I390" t="s">
        <v>15</v>
      </c>
      <c r="J390" s="5">
        <v>97.24</v>
      </c>
      <c r="K390" s="5" t="str">
        <f>_xlfn.IFS(stroke_2[[#This Row],[avg_glucose_level]]&lt;70,"Low",stroke_2[[#This Row],[avg_glucose_level]]&lt;99,"Normal",stroke_2[[#This Row],[avg_glucose_level]]&lt;125,"Prediabetes",stroke_2[[#This Row],[avg_glucose_level]]&lt;199,"Diabetes",stroke_2[[#This Row],[avg_glucose_level]]&gt;199,"Very High")</f>
        <v>Normal</v>
      </c>
      <c r="L390">
        <v>20.2</v>
      </c>
      <c r="M390">
        <v>28.25</v>
      </c>
      <c r="N390">
        <v>20.2</v>
      </c>
      <c r="O390" t="s">
        <v>38</v>
      </c>
      <c r="P390" t="s">
        <v>34</v>
      </c>
      <c r="Q390" s="4" t="s">
        <v>4285</v>
      </c>
      <c r="R390" s="5">
        <f t="shared" ca="1" si="6"/>
        <v>-4.6345657878426091E-3</v>
      </c>
    </row>
    <row r="391" spans="1:18" x14ac:dyDescent="0.25">
      <c r="A391">
        <v>67499</v>
      </c>
      <c r="B391" t="s">
        <v>12</v>
      </c>
      <c r="C391">
        <v>10</v>
      </c>
      <c r="D391" t="s">
        <v>4278</v>
      </c>
      <c r="E391" t="s">
        <v>34</v>
      </c>
      <c r="F391" t="s">
        <v>34</v>
      </c>
      <c r="G391" t="s">
        <v>34</v>
      </c>
      <c r="H391" t="s">
        <v>275</v>
      </c>
      <c r="I391" t="s">
        <v>21</v>
      </c>
      <c r="J391" s="5">
        <v>117.03</v>
      </c>
      <c r="K391" s="5" t="str">
        <f>_xlfn.IFS(stroke_2[[#This Row],[avg_glucose_level]]&lt;70,"Low",stroke_2[[#This Row],[avg_glucose_level]]&lt;99,"Normal",stroke_2[[#This Row],[avg_glucose_level]]&lt;125,"Prediabetes",stroke_2[[#This Row],[avg_glucose_level]]&lt;199,"Diabetes",stroke_2[[#This Row],[avg_glucose_level]]&gt;199,"Very High")</f>
        <v>Prediabetes</v>
      </c>
      <c r="L391">
        <v>21.1</v>
      </c>
      <c r="M391">
        <v>28.25</v>
      </c>
      <c r="N391">
        <v>21.1</v>
      </c>
      <c r="O391" t="s">
        <v>24</v>
      </c>
      <c r="P391" t="s">
        <v>34</v>
      </c>
      <c r="Q391" s="4" t="s">
        <v>4285</v>
      </c>
      <c r="R391" s="5">
        <f t="shared" ca="1" si="6"/>
        <v>-1.5675068641303698E-2</v>
      </c>
    </row>
    <row r="392" spans="1:18" x14ac:dyDescent="0.25">
      <c r="A392">
        <v>70823</v>
      </c>
      <c r="B392" t="s">
        <v>19</v>
      </c>
      <c r="C392">
        <v>10</v>
      </c>
      <c r="D392" t="s">
        <v>4278</v>
      </c>
      <c r="E392" t="s">
        <v>34</v>
      </c>
      <c r="F392" t="s">
        <v>34</v>
      </c>
      <c r="G392" t="s">
        <v>34</v>
      </c>
      <c r="H392" t="s">
        <v>275</v>
      </c>
      <c r="I392" t="s">
        <v>15</v>
      </c>
      <c r="J392" s="5">
        <v>57.28</v>
      </c>
      <c r="K392" s="5" t="str">
        <f>_xlfn.IFS(stroke_2[[#This Row],[avg_glucose_level]]&lt;70,"Low",stroke_2[[#This Row],[avg_glucose_level]]&lt;99,"Normal",stroke_2[[#This Row],[avg_glucose_level]]&lt;125,"Prediabetes",stroke_2[[#This Row],[avg_glucose_level]]&lt;199,"Diabetes",stroke_2[[#This Row],[avg_glucose_level]]&gt;199,"Very High")</f>
        <v>Low</v>
      </c>
      <c r="L392">
        <v>15.4</v>
      </c>
      <c r="M392">
        <v>28.25</v>
      </c>
      <c r="N392">
        <v>15.4</v>
      </c>
      <c r="O392" t="s">
        <v>24</v>
      </c>
      <c r="P392" t="s">
        <v>34</v>
      </c>
      <c r="Q392" s="4" t="s">
        <v>4285</v>
      </c>
      <c r="R392" s="5">
        <f t="shared" ca="1" si="6"/>
        <v>-1.2725442234886863E-2</v>
      </c>
    </row>
    <row r="393" spans="1:18" x14ac:dyDescent="0.25">
      <c r="A393">
        <v>71900</v>
      </c>
      <c r="B393" t="s">
        <v>19</v>
      </c>
      <c r="C393">
        <v>10</v>
      </c>
      <c r="D393" t="s">
        <v>4278</v>
      </c>
      <c r="E393" t="s">
        <v>34</v>
      </c>
      <c r="F393" t="s">
        <v>34</v>
      </c>
      <c r="G393" t="s">
        <v>34</v>
      </c>
      <c r="H393" t="s">
        <v>275</v>
      </c>
      <c r="I393" t="s">
        <v>15</v>
      </c>
      <c r="J393" s="5">
        <v>77.430000000000007</v>
      </c>
      <c r="K393" s="5" t="str">
        <f>_xlfn.IFS(stroke_2[[#This Row],[avg_glucose_level]]&lt;70,"Low",stroke_2[[#This Row],[avg_glucose_level]]&lt;99,"Normal",stroke_2[[#This Row],[avg_glucose_level]]&lt;125,"Prediabetes",stroke_2[[#This Row],[avg_glucose_level]]&lt;199,"Diabetes",stroke_2[[#This Row],[avg_glucose_level]]&gt;199,"Very High")</f>
        <v>Normal</v>
      </c>
      <c r="L393">
        <v>16.2</v>
      </c>
      <c r="M393">
        <v>28.25</v>
      </c>
      <c r="N393">
        <v>16.2</v>
      </c>
      <c r="O393" t="s">
        <v>38</v>
      </c>
      <c r="P393" t="s">
        <v>34</v>
      </c>
      <c r="Q393" s="4" t="s">
        <v>4285</v>
      </c>
      <c r="R393" s="5">
        <f t="shared" ca="1" si="6"/>
        <v>-1.528441201076423E-2</v>
      </c>
    </row>
    <row r="394" spans="1:18" x14ac:dyDescent="0.25">
      <c r="A394">
        <v>5654</v>
      </c>
      <c r="B394" t="s">
        <v>19</v>
      </c>
      <c r="C394">
        <v>11</v>
      </c>
      <c r="D394" t="s">
        <v>4278</v>
      </c>
      <c r="E394" t="s">
        <v>34</v>
      </c>
      <c r="F394" t="s">
        <v>34</v>
      </c>
      <c r="G394" t="s">
        <v>34</v>
      </c>
      <c r="H394" t="s">
        <v>275</v>
      </c>
      <c r="I394" t="s">
        <v>21</v>
      </c>
      <c r="J394" s="5">
        <v>94.77</v>
      </c>
      <c r="K394" s="5" t="str">
        <f>_xlfn.IFS(stroke_2[[#This Row],[avg_glucose_level]]&lt;70,"Low",stroke_2[[#This Row],[avg_glucose_level]]&lt;99,"Normal",stroke_2[[#This Row],[avg_glucose_level]]&lt;125,"Prediabetes",stroke_2[[#This Row],[avg_glucose_level]]&lt;199,"Diabetes",stroke_2[[#This Row],[avg_glucose_level]]&gt;199,"Very High")</f>
        <v>Normal</v>
      </c>
      <c r="L394">
        <v>22.7</v>
      </c>
      <c r="M394">
        <v>28.25</v>
      </c>
      <c r="N394">
        <v>22.7</v>
      </c>
      <c r="O394" t="s">
        <v>38</v>
      </c>
      <c r="P394" t="s">
        <v>34</v>
      </c>
      <c r="Q394" s="4" t="s">
        <v>4285</v>
      </c>
      <c r="R394" s="5">
        <f t="shared" ca="1" si="6"/>
        <v>1.1080756903197325E-2</v>
      </c>
    </row>
    <row r="395" spans="1:18" x14ac:dyDescent="0.25">
      <c r="A395">
        <v>6973</v>
      </c>
      <c r="B395" t="s">
        <v>12</v>
      </c>
      <c r="C395">
        <v>11</v>
      </c>
      <c r="D395" t="s">
        <v>4278</v>
      </c>
      <c r="E395" t="s">
        <v>34</v>
      </c>
      <c r="F395" t="s">
        <v>34</v>
      </c>
      <c r="G395" t="s">
        <v>34</v>
      </c>
      <c r="H395" t="s">
        <v>275</v>
      </c>
      <c r="I395" t="s">
        <v>21</v>
      </c>
      <c r="J395" s="5">
        <v>87.54</v>
      </c>
      <c r="K395" s="5" t="str">
        <f>_xlfn.IFS(stroke_2[[#This Row],[avg_glucose_level]]&lt;70,"Low",stroke_2[[#This Row],[avg_glucose_level]]&lt;99,"Normal",stroke_2[[#This Row],[avg_glucose_level]]&lt;125,"Prediabetes",stroke_2[[#This Row],[avg_glucose_level]]&lt;199,"Diabetes",stroke_2[[#This Row],[avg_glucose_level]]&gt;199,"Very High")</f>
        <v>Normal</v>
      </c>
      <c r="L395">
        <v>24.4</v>
      </c>
      <c r="M395">
        <v>28.25</v>
      </c>
      <c r="N395">
        <v>24.4</v>
      </c>
      <c r="O395" t="s">
        <v>38</v>
      </c>
      <c r="P395" t="s">
        <v>34</v>
      </c>
      <c r="Q395" s="4" t="s">
        <v>4285</v>
      </c>
      <c r="R395" s="5">
        <f t="shared" ca="1" si="6"/>
        <v>-6.1542978471813281E-3</v>
      </c>
    </row>
    <row r="396" spans="1:18" x14ac:dyDescent="0.25">
      <c r="A396">
        <v>8041</v>
      </c>
      <c r="B396" t="s">
        <v>19</v>
      </c>
      <c r="C396">
        <v>11</v>
      </c>
      <c r="D396" t="s">
        <v>4278</v>
      </c>
      <c r="E396" t="s">
        <v>34</v>
      </c>
      <c r="F396" t="s">
        <v>34</v>
      </c>
      <c r="G396" t="s">
        <v>34</v>
      </c>
      <c r="H396" t="s">
        <v>275</v>
      </c>
      <c r="I396" t="s">
        <v>21</v>
      </c>
      <c r="J396" s="5">
        <v>93.51</v>
      </c>
      <c r="K396" s="5" t="str">
        <f>_xlfn.IFS(stroke_2[[#This Row],[avg_glucose_level]]&lt;70,"Low",stroke_2[[#This Row],[avg_glucose_level]]&lt;99,"Normal",stroke_2[[#This Row],[avg_glucose_level]]&lt;125,"Prediabetes",stroke_2[[#This Row],[avg_glucose_level]]&lt;199,"Diabetes",stroke_2[[#This Row],[avg_glucose_level]]&gt;199,"Very High")</f>
        <v>Normal</v>
      </c>
      <c r="L396">
        <v>20.8</v>
      </c>
      <c r="M396">
        <v>28.25</v>
      </c>
      <c r="N396">
        <v>20.8</v>
      </c>
      <c r="O396" t="s">
        <v>38</v>
      </c>
      <c r="P396" t="s">
        <v>34</v>
      </c>
      <c r="Q396" s="4" t="s">
        <v>4285</v>
      </c>
      <c r="R396" s="5">
        <f t="shared" ca="1" si="6"/>
        <v>1.4882180065325767E-2</v>
      </c>
    </row>
    <row r="397" spans="1:18" x14ac:dyDescent="0.25">
      <c r="A397">
        <v>9394</v>
      </c>
      <c r="B397" t="s">
        <v>12</v>
      </c>
      <c r="C397">
        <v>11</v>
      </c>
      <c r="D397" t="s">
        <v>4278</v>
      </c>
      <c r="E397" t="s">
        <v>34</v>
      </c>
      <c r="F397" t="s">
        <v>34</v>
      </c>
      <c r="G397" t="s">
        <v>34</v>
      </c>
      <c r="H397" t="s">
        <v>275</v>
      </c>
      <c r="I397" t="s">
        <v>21</v>
      </c>
      <c r="J397" s="5">
        <v>92.24</v>
      </c>
      <c r="K397" s="5" t="str">
        <f>_xlfn.IFS(stroke_2[[#This Row],[avg_glucose_level]]&lt;70,"Low",stroke_2[[#This Row],[avg_glucose_level]]&lt;99,"Normal",stroke_2[[#This Row],[avg_glucose_level]]&lt;125,"Prediabetes",stroke_2[[#This Row],[avg_glucose_level]]&lt;199,"Diabetes",stroke_2[[#This Row],[avg_glucose_level]]&gt;199,"Very High")</f>
        <v>Normal</v>
      </c>
      <c r="L397">
        <v>27.9</v>
      </c>
      <c r="M397">
        <v>28.25</v>
      </c>
      <c r="N397">
        <v>27.9</v>
      </c>
      <c r="O397" t="s">
        <v>38</v>
      </c>
      <c r="P397" t="s">
        <v>34</v>
      </c>
      <c r="Q397" s="4" t="s">
        <v>4285</v>
      </c>
      <c r="R397" s="5">
        <f t="shared" ca="1" si="6"/>
        <v>1.119812296444601E-2</v>
      </c>
    </row>
    <row r="398" spans="1:18" x14ac:dyDescent="0.25">
      <c r="A398">
        <v>11974</v>
      </c>
      <c r="B398" t="s">
        <v>12</v>
      </c>
      <c r="C398">
        <v>11</v>
      </c>
      <c r="D398" t="s">
        <v>4278</v>
      </c>
      <c r="E398" t="s">
        <v>34</v>
      </c>
      <c r="F398" t="s">
        <v>34</v>
      </c>
      <c r="G398" t="s">
        <v>34</v>
      </c>
      <c r="H398" t="s">
        <v>275</v>
      </c>
      <c r="I398" t="s">
        <v>15</v>
      </c>
      <c r="J398" s="5">
        <v>82.58</v>
      </c>
      <c r="K398" s="5" t="str">
        <f>_xlfn.IFS(stroke_2[[#This Row],[avg_glucose_level]]&lt;70,"Low",stroke_2[[#This Row],[avg_glucose_level]]&lt;99,"Normal",stroke_2[[#This Row],[avg_glucose_level]]&lt;125,"Prediabetes",stroke_2[[#This Row],[avg_glucose_level]]&lt;199,"Diabetes",stroke_2[[#This Row],[avg_glucose_level]]&gt;199,"Very High")</f>
        <v>Normal</v>
      </c>
      <c r="L398">
        <v>25.5</v>
      </c>
      <c r="M398">
        <v>28.25</v>
      </c>
      <c r="N398">
        <v>25.5</v>
      </c>
      <c r="O398" t="s">
        <v>38</v>
      </c>
      <c r="P398" t="s">
        <v>34</v>
      </c>
      <c r="Q398" s="4" t="s">
        <v>4285</v>
      </c>
      <c r="R398" s="5">
        <f t="shared" ca="1" si="6"/>
        <v>-2.2425212331009907E-2</v>
      </c>
    </row>
    <row r="399" spans="1:18" x14ac:dyDescent="0.25">
      <c r="A399">
        <v>12345</v>
      </c>
      <c r="B399" t="s">
        <v>12</v>
      </c>
      <c r="C399">
        <v>11</v>
      </c>
      <c r="D399" t="s">
        <v>4278</v>
      </c>
      <c r="E399" t="s">
        <v>34</v>
      </c>
      <c r="F399" t="s">
        <v>34</v>
      </c>
      <c r="G399" t="s">
        <v>34</v>
      </c>
      <c r="H399" t="s">
        <v>275</v>
      </c>
      <c r="I399" t="s">
        <v>15</v>
      </c>
      <c r="J399" s="5">
        <v>73.180000000000007</v>
      </c>
      <c r="K399" s="5" t="str">
        <f>_xlfn.IFS(stroke_2[[#This Row],[avg_glucose_level]]&lt;70,"Low",stroke_2[[#This Row],[avg_glucose_level]]&lt;99,"Normal",stroke_2[[#This Row],[avg_glucose_level]]&lt;125,"Prediabetes",stroke_2[[#This Row],[avg_glucose_level]]&lt;199,"Diabetes",stroke_2[[#This Row],[avg_glucose_level]]&gt;199,"Very High")</f>
        <v>Normal</v>
      </c>
      <c r="L399">
        <v>27.6</v>
      </c>
      <c r="M399">
        <v>28.25</v>
      </c>
      <c r="N399">
        <v>27.6</v>
      </c>
      <c r="O399" t="s">
        <v>24</v>
      </c>
      <c r="P399" t="s">
        <v>34</v>
      </c>
      <c r="Q399" s="4" t="s">
        <v>4285</v>
      </c>
      <c r="R399" s="5">
        <f t="shared" ca="1" si="6"/>
        <v>-2.0861284033569138E-2</v>
      </c>
    </row>
    <row r="400" spans="1:18" x14ac:dyDescent="0.25">
      <c r="A400">
        <v>12900</v>
      </c>
      <c r="B400" t="s">
        <v>12</v>
      </c>
      <c r="C400">
        <v>11</v>
      </c>
      <c r="D400" t="s">
        <v>4278</v>
      </c>
      <c r="E400" t="s">
        <v>34</v>
      </c>
      <c r="F400" t="s">
        <v>34</v>
      </c>
      <c r="G400" t="s">
        <v>34</v>
      </c>
      <c r="H400" t="s">
        <v>275</v>
      </c>
      <c r="I400" t="s">
        <v>21</v>
      </c>
      <c r="J400" s="5">
        <v>80.08</v>
      </c>
      <c r="K400" s="5" t="str">
        <f>_xlfn.IFS(stroke_2[[#This Row],[avg_glucose_level]]&lt;70,"Low",stroke_2[[#This Row],[avg_glucose_level]]&lt;99,"Normal",stroke_2[[#This Row],[avg_glucose_level]]&lt;125,"Prediabetes",stroke_2[[#This Row],[avg_glucose_level]]&lt;199,"Diabetes",stroke_2[[#This Row],[avg_glucose_level]]&gt;199,"Very High")</f>
        <v>Normal</v>
      </c>
      <c r="L400">
        <v>21.8</v>
      </c>
      <c r="M400">
        <v>28.25</v>
      </c>
      <c r="N400">
        <v>21.8</v>
      </c>
      <c r="O400" t="s">
        <v>24</v>
      </c>
      <c r="P400" t="s">
        <v>34</v>
      </c>
      <c r="Q400" s="4" t="s">
        <v>4285</v>
      </c>
      <c r="R400" s="5">
        <f t="shared" ca="1" si="6"/>
        <v>3.372734866247873E-3</v>
      </c>
    </row>
    <row r="401" spans="1:18" x14ac:dyDescent="0.25">
      <c r="A401">
        <v>15663</v>
      </c>
      <c r="B401" t="s">
        <v>19</v>
      </c>
      <c r="C401">
        <v>11</v>
      </c>
      <c r="D401" t="s">
        <v>4278</v>
      </c>
      <c r="E401" t="s">
        <v>34</v>
      </c>
      <c r="F401" t="s">
        <v>34</v>
      </c>
      <c r="G401" t="s">
        <v>34</v>
      </c>
      <c r="H401" t="s">
        <v>275</v>
      </c>
      <c r="I401" t="s">
        <v>15</v>
      </c>
      <c r="J401" s="5">
        <v>76.739999999999995</v>
      </c>
      <c r="K401" s="5" t="str">
        <f>_xlfn.IFS(stroke_2[[#This Row],[avg_glucose_level]]&lt;70,"Low",stroke_2[[#This Row],[avg_glucose_level]]&lt;99,"Normal",stroke_2[[#This Row],[avg_glucose_level]]&lt;125,"Prediabetes",stroke_2[[#This Row],[avg_glucose_level]]&lt;199,"Diabetes",stroke_2[[#This Row],[avg_glucose_level]]&gt;199,"Very High")</f>
        <v>Normal</v>
      </c>
      <c r="L401">
        <v>19.100000000000001</v>
      </c>
      <c r="M401">
        <v>28.25</v>
      </c>
      <c r="N401">
        <v>19.100000000000001</v>
      </c>
      <c r="O401" t="s">
        <v>38</v>
      </c>
      <c r="P401" t="s">
        <v>34</v>
      </c>
      <c r="Q401" s="4" t="s">
        <v>4285</v>
      </c>
      <c r="R401" s="5">
        <f t="shared" ca="1" si="6"/>
        <v>1.9644493278416462E-2</v>
      </c>
    </row>
    <row r="402" spans="1:18" x14ac:dyDescent="0.25">
      <c r="A402">
        <v>16320</v>
      </c>
      <c r="B402" t="s">
        <v>19</v>
      </c>
      <c r="C402">
        <v>11</v>
      </c>
      <c r="D402" t="s">
        <v>4278</v>
      </c>
      <c r="E402" t="s">
        <v>34</v>
      </c>
      <c r="F402" t="s">
        <v>34</v>
      </c>
      <c r="G402" t="s">
        <v>34</v>
      </c>
      <c r="H402" t="s">
        <v>275</v>
      </c>
      <c r="I402" t="s">
        <v>15</v>
      </c>
      <c r="J402" s="5">
        <v>102.76</v>
      </c>
      <c r="K402" s="5" t="str">
        <f>_xlfn.IFS(stroke_2[[#This Row],[avg_glucose_level]]&lt;70,"Low",stroke_2[[#This Row],[avg_glucose_level]]&lt;99,"Normal",stroke_2[[#This Row],[avg_glucose_level]]&lt;125,"Prediabetes",stroke_2[[#This Row],[avg_glucose_level]]&lt;199,"Diabetes",stroke_2[[#This Row],[avg_glucose_level]]&gt;199,"Very High")</f>
        <v>Prediabetes</v>
      </c>
      <c r="L402">
        <v>20.3</v>
      </c>
      <c r="M402">
        <v>28.25</v>
      </c>
      <c r="N402">
        <v>20.3</v>
      </c>
      <c r="O402" t="s">
        <v>38</v>
      </c>
      <c r="P402" t="s">
        <v>34</v>
      </c>
      <c r="Q402" s="4" t="s">
        <v>4285</v>
      </c>
      <c r="R402" s="5">
        <f t="shared" ca="1" si="6"/>
        <v>-1.8351834427416353E-2</v>
      </c>
    </row>
    <row r="403" spans="1:18" x14ac:dyDescent="0.25">
      <c r="A403">
        <v>18578</v>
      </c>
      <c r="B403" t="s">
        <v>12</v>
      </c>
      <c r="C403">
        <v>11</v>
      </c>
      <c r="D403" t="s">
        <v>4278</v>
      </c>
      <c r="E403" t="s">
        <v>34</v>
      </c>
      <c r="F403" t="s">
        <v>34</v>
      </c>
      <c r="G403" t="s">
        <v>34</v>
      </c>
      <c r="H403" t="s">
        <v>275</v>
      </c>
      <c r="I403" t="s">
        <v>21</v>
      </c>
      <c r="J403" s="5">
        <v>121.66</v>
      </c>
      <c r="K403" s="5" t="str">
        <f>_xlfn.IFS(stroke_2[[#This Row],[avg_glucose_level]]&lt;70,"Low",stroke_2[[#This Row],[avg_glucose_level]]&lt;99,"Normal",stroke_2[[#This Row],[avg_glucose_level]]&lt;125,"Prediabetes",stroke_2[[#This Row],[avg_glucose_level]]&lt;199,"Diabetes",stroke_2[[#This Row],[avg_glucose_level]]&gt;199,"Very High")</f>
        <v>Prediabetes</v>
      </c>
      <c r="L403">
        <v>16.7</v>
      </c>
      <c r="M403">
        <v>28.25</v>
      </c>
      <c r="N403">
        <v>16.7</v>
      </c>
      <c r="O403" t="s">
        <v>38</v>
      </c>
      <c r="P403" t="s">
        <v>34</v>
      </c>
      <c r="Q403" s="4" t="s">
        <v>4285</v>
      </c>
      <c r="R403" s="5">
        <f t="shared" ca="1" si="6"/>
        <v>-1.2620806698198334E-2</v>
      </c>
    </row>
    <row r="404" spans="1:18" x14ac:dyDescent="0.25">
      <c r="A404">
        <v>20634</v>
      </c>
      <c r="B404" t="s">
        <v>19</v>
      </c>
      <c r="C404">
        <v>11</v>
      </c>
      <c r="D404" t="s">
        <v>4278</v>
      </c>
      <c r="E404" t="s">
        <v>34</v>
      </c>
      <c r="F404" t="s">
        <v>34</v>
      </c>
      <c r="G404" t="s">
        <v>34</v>
      </c>
      <c r="H404" t="s">
        <v>275</v>
      </c>
      <c r="I404" t="s">
        <v>15</v>
      </c>
      <c r="J404" s="5">
        <v>92.65</v>
      </c>
      <c r="K404" s="5" t="str">
        <f>_xlfn.IFS(stroke_2[[#This Row],[avg_glucose_level]]&lt;70,"Low",stroke_2[[#This Row],[avg_glucose_level]]&lt;99,"Normal",stroke_2[[#This Row],[avg_glucose_level]]&lt;125,"Prediabetes",stroke_2[[#This Row],[avg_glucose_level]]&lt;199,"Diabetes",stroke_2[[#This Row],[avg_glucose_level]]&gt;199,"Very High")</f>
        <v>Normal</v>
      </c>
      <c r="L404">
        <v>15.7</v>
      </c>
      <c r="M404">
        <v>28.25</v>
      </c>
      <c r="N404">
        <v>15.7</v>
      </c>
      <c r="O404" t="s">
        <v>24</v>
      </c>
      <c r="P404" t="s">
        <v>34</v>
      </c>
      <c r="Q404" s="4" t="s">
        <v>4285</v>
      </c>
      <c r="R404" s="5">
        <f t="shared" ca="1" si="6"/>
        <v>1.5463467068103243E-2</v>
      </c>
    </row>
    <row r="405" spans="1:18" x14ac:dyDescent="0.25">
      <c r="A405">
        <v>24404</v>
      </c>
      <c r="B405" t="s">
        <v>12</v>
      </c>
      <c r="C405">
        <v>11</v>
      </c>
      <c r="D405" t="s">
        <v>4278</v>
      </c>
      <c r="E405" t="s">
        <v>34</v>
      </c>
      <c r="F405" t="s">
        <v>34</v>
      </c>
      <c r="G405" t="s">
        <v>34</v>
      </c>
      <c r="H405" t="s">
        <v>275</v>
      </c>
      <c r="I405" t="s">
        <v>15</v>
      </c>
      <c r="J405" s="5">
        <v>124.35</v>
      </c>
      <c r="K405" s="5" t="str">
        <f>_xlfn.IFS(stroke_2[[#This Row],[avg_glucose_level]]&lt;70,"Low",stroke_2[[#This Row],[avg_glucose_level]]&lt;99,"Normal",stroke_2[[#This Row],[avg_glucose_level]]&lt;125,"Prediabetes",stroke_2[[#This Row],[avg_glucose_level]]&lt;199,"Diabetes",stroke_2[[#This Row],[avg_glucose_level]]&gt;199,"Very High")</f>
        <v>Prediabetes</v>
      </c>
      <c r="L405">
        <v>32.700000000000003</v>
      </c>
      <c r="M405">
        <v>28.25</v>
      </c>
      <c r="N405">
        <v>32.700000000000003</v>
      </c>
      <c r="O405" t="s">
        <v>38</v>
      </c>
      <c r="P405" t="s">
        <v>34</v>
      </c>
      <c r="Q405" s="4" t="s">
        <v>4285</v>
      </c>
      <c r="R405" s="5">
        <f t="shared" ca="1" si="6"/>
        <v>3.0836420080088854E-3</v>
      </c>
    </row>
    <row r="406" spans="1:18" x14ac:dyDescent="0.25">
      <c r="A406">
        <v>25860</v>
      </c>
      <c r="B406" t="s">
        <v>19</v>
      </c>
      <c r="C406">
        <v>11</v>
      </c>
      <c r="D406" t="s">
        <v>4278</v>
      </c>
      <c r="E406" t="s">
        <v>34</v>
      </c>
      <c r="F406" t="s">
        <v>34</v>
      </c>
      <c r="G406" t="s">
        <v>34</v>
      </c>
      <c r="H406" t="s">
        <v>275</v>
      </c>
      <c r="I406" t="s">
        <v>21</v>
      </c>
      <c r="J406" s="5">
        <v>123.04</v>
      </c>
      <c r="K406" s="5" t="str">
        <f>_xlfn.IFS(stroke_2[[#This Row],[avg_glucose_level]]&lt;70,"Low",stroke_2[[#This Row],[avg_glucose_level]]&lt;99,"Normal",stroke_2[[#This Row],[avg_glucose_level]]&lt;125,"Prediabetes",stroke_2[[#This Row],[avg_glucose_level]]&lt;199,"Diabetes",stroke_2[[#This Row],[avg_glucose_level]]&gt;199,"Very High")</f>
        <v>Prediabetes</v>
      </c>
      <c r="L406">
        <v>15.9</v>
      </c>
      <c r="M406">
        <v>28.25</v>
      </c>
      <c r="N406">
        <v>15.9</v>
      </c>
      <c r="O406" t="s">
        <v>38</v>
      </c>
      <c r="P406" t="s">
        <v>34</v>
      </c>
      <c r="Q406" s="4" t="s">
        <v>4285</v>
      </c>
      <c r="R406" s="5">
        <f t="shared" ca="1" si="6"/>
        <v>1.1088131100113164E-2</v>
      </c>
    </row>
    <row r="407" spans="1:18" x14ac:dyDescent="0.25">
      <c r="A407">
        <v>28799</v>
      </c>
      <c r="B407" t="s">
        <v>12</v>
      </c>
      <c r="C407">
        <v>11</v>
      </c>
      <c r="D407" t="s">
        <v>4278</v>
      </c>
      <c r="E407" t="s">
        <v>34</v>
      </c>
      <c r="F407" t="s">
        <v>34</v>
      </c>
      <c r="G407" t="s">
        <v>34</v>
      </c>
      <c r="H407" t="s">
        <v>275</v>
      </c>
      <c r="I407" t="s">
        <v>21</v>
      </c>
      <c r="J407" s="5">
        <v>90.69</v>
      </c>
      <c r="K407" s="5" t="str">
        <f>_xlfn.IFS(stroke_2[[#This Row],[avg_glucose_level]]&lt;70,"Low",stroke_2[[#This Row],[avg_glucose_level]]&lt;99,"Normal",stroke_2[[#This Row],[avg_glucose_level]]&lt;125,"Prediabetes",stroke_2[[#This Row],[avg_glucose_level]]&lt;199,"Diabetes",stroke_2[[#This Row],[avg_glucose_level]]&gt;199,"Very High")</f>
        <v>Normal</v>
      </c>
      <c r="L407">
        <v>18.600000000000001</v>
      </c>
      <c r="M407">
        <v>28.25</v>
      </c>
      <c r="N407">
        <v>18.600000000000001</v>
      </c>
      <c r="O407" t="s">
        <v>38</v>
      </c>
      <c r="P407" t="s">
        <v>34</v>
      </c>
      <c r="Q407" s="4" t="s">
        <v>4285</v>
      </c>
      <c r="R407" s="5">
        <f t="shared" ca="1" si="6"/>
        <v>-1.1593991170803341E-3</v>
      </c>
    </row>
    <row r="408" spans="1:18" x14ac:dyDescent="0.25">
      <c r="A408">
        <v>31293</v>
      </c>
      <c r="B408" t="s">
        <v>12</v>
      </c>
      <c r="C408">
        <v>11</v>
      </c>
      <c r="D408" t="s">
        <v>4278</v>
      </c>
      <c r="E408" t="s">
        <v>34</v>
      </c>
      <c r="F408" t="s">
        <v>34</v>
      </c>
      <c r="G408" t="s">
        <v>34</v>
      </c>
      <c r="H408" t="s">
        <v>275</v>
      </c>
      <c r="I408" t="s">
        <v>15</v>
      </c>
      <c r="J408" s="5">
        <v>92.17</v>
      </c>
      <c r="K408" s="5" t="str">
        <f>_xlfn.IFS(stroke_2[[#This Row],[avg_glucose_level]]&lt;70,"Low",stroke_2[[#This Row],[avg_glucose_level]]&lt;99,"Normal",stroke_2[[#This Row],[avg_glucose_level]]&lt;125,"Prediabetes",stroke_2[[#This Row],[avg_glucose_level]]&lt;199,"Diabetes",stroke_2[[#This Row],[avg_glucose_level]]&gt;199,"Very High")</f>
        <v>Normal</v>
      </c>
      <c r="L408">
        <v>19.5</v>
      </c>
      <c r="M408">
        <v>28.25</v>
      </c>
      <c r="N408">
        <v>19.5</v>
      </c>
      <c r="O408" t="s">
        <v>38</v>
      </c>
      <c r="P408" t="s">
        <v>34</v>
      </c>
      <c r="Q408" s="4" t="s">
        <v>4285</v>
      </c>
      <c r="R408" s="5">
        <f t="shared" ca="1" si="6"/>
        <v>1.2219806091104863E-2</v>
      </c>
    </row>
    <row r="409" spans="1:18" x14ac:dyDescent="0.25">
      <c r="A409">
        <v>31608</v>
      </c>
      <c r="B409" t="s">
        <v>12</v>
      </c>
      <c r="C409">
        <v>11</v>
      </c>
      <c r="D409" t="s">
        <v>4278</v>
      </c>
      <c r="E409" t="s">
        <v>34</v>
      </c>
      <c r="F409" t="s">
        <v>34</v>
      </c>
      <c r="G409" t="s">
        <v>34</v>
      </c>
      <c r="H409" t="s">
        <v>275</v>
      </c>
      <c r="I409" t="s">
        <v>21</v>
      </c>
      <c r="J409" s="5">
        <v>96.91</v>
      </c>
      <c r="K409" s="5" t="str">
        <f>_xlfn.IFS(stroke_2[[#This Row],[avg_glucose_level]]&lt;70,"Low",stroke_2[[#This Row],[avg_glucose_level]]&lt;99,"Normal",stroke_2[[#This Row],[avg_glucose_level]]&lt;125,"Prediabetes",stroke_2[[#This Row],[avg_glucose_level]]&lt;199,"Diabetes",stroke_2[[#This Row],[avg_glucose_level]]&gt;199,"Very High")</f>
        <v>Normal</v>
      </c>
      <c r="L409">
        <v>20.399999999999999</v>
      </c>
      <c r="M409">
        <v>28.25</v>
      </c>
      <c r="N409">
        <v>20.399999999999999</v>
      </c>
      <c r="O409" t="s">
        <v>38</v>
      </c>
      <c r="P409" t="s">
        <v>34</v>
      </c>
      <c r="Q409" s="4" t="s">
        <v>4285</v>
      </c>
      <c r="R409" s="5">
        <f t="shared" ca="1" si="6"/>
        <v>1.3805463216786773E-2</v>
      </c>
    </row>
    <row r="410" spans="1:18" x14ac:dyDescent="0.25">
      <c r="A410">
        <v>32610</v>
      </c>
      <c r="B410" t="s">
        <v>19</v>
      </c>
      <c r="C410">
        <v>11</v>
      </c>
      <c r="D410" t="s">
        <v>4278</v>
      </c>
      <c r="E410" t="s">
        <v>34</v>
      </c>
      <c r="F410" t="s">
        <v>34</v>
      </c>
      <c r="G410" t="s">
        <v>34</v>
      </c>
      <c r="H410" t="s">
        <v>275</v>
      </c>
      <c r="I410" t="s">
        <v>15</v>
      </c>
      <c r="J410" s="5">
        <v>94.89</v>
      </c>
      <c r="K410" s="5" t="str">
        <f>_xlfn.IFS(stroke_2[[#This Row],[avg_glucose_level]]&lt;70,"Low",stroke_2[[#This Row],[avg_glucose_level]]&lt;99,"Normal",stroke_2[[#This Row],[avg_glucose_level]]&lt;125,"Prediabetes",stroke_2[[#This Row],[avg_glucose_level]]&lt;199,"Diabetes",stroke_2[[#This Row],[avg_glucose_level]]&gt;199,"Very High")</f>
        <v>Normal</v>
      </c>
      <c r="L410">
        <v>27.5</v>
      </c>
      <c r="M410">
        <v>28.25</v>
      </c>
      <c r="N410">
        <v>27.5</v>
      </c>
      <c r="O410" t="s">
        <v>24</v>
      </c>
      <c r="P410" t="s">
        <v>34</v>
      </c>
      <c r="Q410" s="4" t="s">
        <v>4285</v>
      </c>
      <c r="R410" s="5">
        <f t="shared" ca="1" si="6"/>
        <v>-2.2925322217701112E-2</v>
      </c>
    </row>
    <row r="411" spans="1:18" x14ac:dyDescent="0.25">
      <c r="A411">
        <v>37660</v>
      </c>
      <c r="B411" t="s">
        <v>12</v>
      </c>
      <c r="C411">
        <v>11</v>
      </c>
      <c r="D411" t="s">
        <v>4278</v>
      </c>
      <c r="E411" t="s">
        <v>34</v>
      </c>
      <c r="F411" t="s">
        <v>34</v>
      </c>
      <c r="G411" t="s">
        <v>34</v>
      </c>
      <c r="H411" t="s">
        <v>275</v>
      </c>
      <c r="I411" t="s">
        <v>21</v>
      </c>
      <c r="J411" s="5">
        <v>105.73</v>
      </c>
      <c r="K411" s="5" t="str">
        <f>_xlfn.IFS(stroke_2[[#This Row],[avg_glucose_level]]&lt;70,"Low",stroke_2[[#This Row],[avg_glucose_level]]&lt;99,"Normal",stroke_2[[#This Row],[avg_glucose_level]]&lt;125,"Prediabetes",stroke_2[[#This Row],[avg_glucose_level]]&lt;199,"Diabetes",stroke_2[[#This Row],[avg_glucose_level]]&gt;199,"Very High")</f>
        <v>Prediabetes</v>
      </c>
      <c r="L411">
        <v>22.6</v>
      </c>
      <c r="M411">
        <v>28.25</v>
      </c>
      <c r="N411">
        <v>22.6</v>
      </c>
      <c r="O411" t="s">
        <v>24</v>
      </c>
      <c r="P411" t="s">
        <v>34</v>
      </c>
      <c r="Q411" s="4" t="s">
        <v>4285</v>
      </c>
      <c r="R411" s="5">
        <f t="shared" ca="1" si="6"/>
        <v>-2.8502482695059394E-3</v>
      </c>
    </row>
    <row r="412" spans="1:18" x14ac:dyDescent="0.25">
      <c r="A412">
        <v>39038</v>
      </c>
      <c r="B412" t="s">
        <v>12</v>
      </c>
      <c r="C412">
        <v>11</v>
      </c>
      <c r="D412" t="s">
        <v>4278</v>
      </c>
      <c r="E412" t="s">
        <v>34</v>
      </c>
      <c r="F412" t="s">
        <v>34</v>
      </c>
      <c r="G412" t="s">
        <v>34</v>
      </c>
      <c r="H412" t="s">
        <v>275</v>
      </c>
      <c r="I412" t="s">
        <v>21</v>
      </c>
      <c r="J412" s="5">
        <v>79.03</v>
      </c>
      <c r="K412" s="5" t="str">
        <f>_xlfn.IFS(stroke_2[[#This Row],[avg_glucose_level]]&lt;70,"Low",stroke_2[[#This Row],[avg_glucose_level]]&lt;99,"Normal",stroke_2[[#This Row],[avg_glucose_level]]&lt;125,"Prediabetes",stroke_2[[#This Row],[avg_glucose_level]]&lt;199,"Diabetes",stroke_2[[#This Row],[avg_glucose_level]]&gt;199,"Very High")</f>
        <v>Normal</v>
      </c>
      <c r="L412">
        <v>16.5</v>
      </c>
      <c r="M412">
        <v>28.25</v>
      </c>
      <c r="N412">
        <v>16.5</v>
      </c>
      <c r="O412" t="s">
        <v>38</v>
      </c>
      <c r="P412" t="s">
        <v>34</v>
      </c>
      <c r="Q412" s="4" t="s">
        <v>4285</v>
      </c>
      <c r="R412" s="5">
        <f t="shared" ca="1" si="6"/>
        <v>-1.69335079059047E-3</v>
      </c>
    </row>
    <row r="413" spans="1:18" x14ac:dyDescent="0.25">
      <c r="A413">
        <v>40237</v>
      </c>
      <c r="B413" t="s">
        <v>19</v>
      </c>
      <c r="C413">
        <v>11</v>
      </c>
      <c r="D413" t="s">
        <v>4278</v>
      </c>
      <c r="E413" t="s">
        <v>34</v>
      </c>
      <c r="F413" t="s">
        <v>34</v>
      </c>
      <c r="G413" t="s">
        <v>34</v>
      </c>
      <c r="H413" t="s">
        <v>275</v>
      </c>
      <c r="I413" t="s">
        <v>15</v>
      </c>
      <c r="J413" s="5">
        <v>73.66</v>
      </c>
      <c r="K413" s="5" t="str">
        <f>_xlfn.IFS(stroke_2[[#This Row],[avg_glucose_level]]&lt;70,"Low",stroke_2[[#This Row],[avg_glucose_level]]&lt;99,"Normal",stroke_2[[#This Row],[avg_glucose_level]]&lt;125,"Prediabetes",stroke_2[[#This Row],[avg_glucose_level]]&lt;199,"Diabetes",stroke_2[[#This Row],[avg_glucose_level]]&gt;199,"Very High")</f>
        <v>Normal</v>
      </c>
      <c r="L413">
        <v>20.5</v>
      </c>
      <c r="M413">
        <v>28.25</v>
      </c>
      <c r="N413">
        <v>20.5</v>
      </c>
      <c r="O413" t="s">
        <v>24</v>
      </c>
      <c r="P413" t="s">
        <v>34</v>
      </c>
      <c r="Q413" s="4" t="s">
        <v>4285</v>
      </c>
      <c r="R413" s="5">
        <f t="shared" ca="1" si="6"/>
        <v>-1.9717857823137248E-2</v>
      </c>
    </row>
    <row r="414" spans="1:18" x14ac:dyDescent="0.25">
      <c r="A414">
        <v>44192</v>
      </c>
      <c r="B414" t="s">
        <v>19</v>
      </c>
      <c r="C414">
        <v>11</v>
      </c>
      <c r="D414" t="s">
        <v>4278</v>
      </c>
      <c r="E414" t="s">
        <v>34</v>
      </c>
      <c r="F414" t="s">
        <v>34</v>
      </c>
      <c r="G414" t="s">
        <v>34</v>
      </c>
      <c r="H414" t="s">
        <v>275</v>
      </c>
      <c r="I414" t="s">
        <v>15</v>
      </c>
      <c r="J414" s="5">
        <v>130.15</v>
      </c>
      <c r="K414" s="5" t="str">
        <f>_xlfn.IFS(stroke_2[[#This Row],[avg_glucose_level]]&lt;70,"Low",stroke_2[[#This Row],[avg_glucose_level]]&lt;99,"Normal",stroke_2[[#This Row],[avg_glucose_level]]&lt;125,"Prediabetes",stroke_2[[#This Row],[avg_glucose_level]]&lt;199,"Diabetes",stroke_2[[#This Row],[avg_glucose_level]]&gt;199,"Very High")</f>
        <v>Diabetes</v>
      </c>
      <c r="L414">
        <v>17.2</v>
      </c>
      <c r="M414">
        <v>28.25</v>
      </c>
      <c r="N414">
        <v>17.2</v>
      </c>
      <c r="O414" t="s">
        <v>38</v>
      </c>
      <c r="P414" t="s">
        <v>34</v>
      </c>
      <c r="Q414" s="4" t="s">
        <v>4285</v>
      </c>
      <c r="R414" s="5">
        <f t="shared" ca="1" si="6"/>
        <v>1.008458508689497E-3</v>
      </c>
    </row>
    <row r="415" spans="1:18" x14ac:dyDescent="0.25">
      <c r="A415">
        <v>48064</v>
      </c>
      <c r="B415" t="s">
        <v>12</v>
      </c>
      <c r="C415">
        <v>11</v>
      </c>
      <c r="D415" t="s">
        <v>4278</v>
      </c>
      <c r="E415" t="s">
        <v>34</v>
      </c>
      <c r="F415" t="s">
        <v>34</v>
      </c>
      <c r="G415" t="s">
        <v>34</v>
      </c>
      <c r="H415" t="s">
        <v>275</v>
      </c>
      <c r="I415" t="s">
        <v>21</v>
      </c>
      <c r="J415" s="5">
        <v>65.069999999999993</v>
      </c>
      <c r="K415" s="5" t="str">
        <f>_xlfn.IFS(stroke_2[[#This Row],[avg_glucose_level]]&lt;70,"Low",stroke_2[[#This Row],[avg_glucose_level]]&lt;99,"Normal",stroke_2[[#This Row],[avg_glucose_level]]&lt;125,"Prediabetes",stroke_2[[#This Row],[avg_glucose_level]]&lt;199,"Diabetes",stroke_2[[#This Row],[avg_glucose_level]]&gt;199,"Very High")</f>
        <v>Low</v>
      </c>
      <c r="L415">
        <v>21.5</v>
      </c>
      <c r="M415">
        <v>28.25</v>
      </c>
      <c r="N415">
        <v>21.5</v>
      </c>
      <c r="O415" t="s">
        <v>24</v>
      </c>
      <c r="P415" t="s">
        <v>34</v>
      </c>
      <c r="Q415" s="4" t="s">
        <v>4285</v>
      </c>
      <c r="R415" s="5">
        <f t="shared" ca="1" si="6"/>
        <v>1.5881629015432163E-3</v>
      </c>
    </row>
    <row r="416" spans="1:18" x14ac:dyDescent="0.25">
      <c r="A416">
        <v>48272</v>
      </c>
      <c r="B416" t="s">
        <v>19</v>
      </c>
      <c r="C416">
        <v>11</v>
      </c>
      <c r="D416" t="s">
        <v>4278</v>
      </c>
      <c r="E416" t="s">
        <v>34</v>
      </c>
      <c r="F416" t="s">
        <v>34</v>
      </c>
      <c r="G416" t="s">
        <v>34</v>
      </c>
      <c r="H416" t="s">
        <v>275</v>
      </c>
      <c r="I416" t="s">
        <v>21</v>
      </c>
      <c r="J416" s="5">
        <v>87.51</v>
      </c>
      <c r="K416" s="5" t="str">
        <f>_xlfn.IFS(stroke_2[[#This Row],[avg_glucose_level]]&lt;70,"Low",stroke_2[[#This Row],[avg_glucose_level]]&lt;99,"Normal",stroke_2[[#This Row],[avg_glucose_level]]&lt;125,"Prediabetes",stroke_2[[#This Row],[avg_glucose_level]]&lt;199,"Diabetes",stroke_2[[#This Row],[avg_glucose_level]]&gt;199,"Very High")</f>
        <v>Normal</v>
      </c>
      <c r="L416">
        <v>24.4</v>
      </c>
      <c r="M416">
        <v>28.25</v>
      </c>
      <c r="N416">
        <v>24.4</v>
      </c>
      <c r="O416" t="s">
        <v>38</v>
      </c>
      <c r="P416" t="s">
        <v>34</v>
      </c>
      <c r="Q416" s="4" t="s">
        <v>4285</v>
      </c>
      <c r="R416" s="5">
        <f t="shared" ca="1" si="6"/>
        <v>-8.0007970862166437E-3</v>
      </c>
    </row>
    <row r="417" spans="1:18" x14ac:dyDescent="0.25">
      <c r="A417">
        <v>51162</v>
      </c>
      <c r="B417" t="s">
        <v>19</v>
      </c>
      <c r="C417">
        <v>11</v>
      </c>
      <c r="D417" t="s">
        <v>4278</v>
      </c>
      <c r="E417" t="s">
        <v>34</v>
      </c>
      <c r="F417" t="s">
        <v>34</v>
      </c>
      <c r="G417" t="s">
        <v>34</v>
      </c>
      <c r="H417" t="s">
        <v>275</v>
      </c>
      <c r="I417" t="s">
        <v>21</v>
      </c>
      <c r="J417" s="5">
        <v>122.75</v>
      </c>
      <c r="K417" s="5" t="str">
        <f>_xlfn.IFS(stroke_2[[#This Row],[avg_glucose_level]]&lt;70,"Low",stroke_2[[#This Row],[avg_glucose_level]]&lt;99,"Normal",stroke_2[[#This Row],[avg_glucose_level]]&lt;125,"Prediabetes",stroke_2[[#This Row],[avg_glucose_level]]&lt;199,"Diabetes",stroke_2[[#This Row],[avg_glucose_level]]&gt;199,"Very High")</f>
        <v>Prediabetes</v>
      </c>
      <c r="L417">
        <v>14.3</v>
      </c>
      <c r="M417">
        <v>28.25</v>
      </c>
      <c r="N417">
        <v>14.3</v>
      </c>
      <c r="O417" t="s">
        <v>38</v>
      </c>
      <c r="P417" t="s">
        <v>34</v>
      </c>
      <c r="Q417" s="4" t="s">
        <v>4285</v>
      </c>
      <c r="R417" s="5">
        <f t="shared" ca="1" si="6"/>
        <v>9.0813830425628128E-3</v>
      </c>
    </row>
    <row r="418" spans="1:18" x14ac:dyDescent="0.25">
      <c r="A418">
        <v>53489</v>
      </c>
      <c r="B418" t="s">
        <v>12</v>
      </c>
      <c r="C418">
        <v>11</v>
      </c>
      <c r="D418" t="s">
        <v>4278</v>
      </c>
      <c r="E418" t="s">
        <v>34</v>
      </c>
      <c r="F418" t="s">
        <v>34</v>
      </c>
      <c r="G418" t="s">
        <v>34</v>
      </c>
      <c r="H418" t="s">
        <v>275</v>
      </c>
      <c r="I418" t="s">
        <v>21</v>
      </c>
      <c r="J418" s="5">
        <v>73.28</v>
      </c>
      <c r="K418" s="5" t="str">
        <f>_xlfn.IFS(stroke_2[[#This Row],[avg_glucose_level]]&lt;70,"Low",stroke_2[[#This Row],[avg_glucose_level]]&lt;99,"Normal",stroke_2[[#This Row],[avg_glucose_level]]&lt;125,"Prediabetes",stroke_2[[#This Row],[avg_glucose_level]]&lt;199,"Diabetes",stroke_2[[#This Row],[avg_glucose_level]]&gt;199,"Very High")</f>
        <v>Normal</v>
      </c>
      <c r="L418">
        <v>17.2</v>
      </c>
      <c r="M418">
        <v>28.25</v>
      </c>
      <c r="N418">
        <v>17.2</v>
      </c>
      <c r="O418" t="s">
        <v>24</v>
      </c>
      <c r="P418" t="s">
        <v>34</v>
      </c>
      <c r="Q418" s="4" t="s">
        <v>4285</v>
      </c>
      <c r="R418" s="5">
        <f t="shared" ca="1" si="6"/>
        <v>5.8818153694986551E-3</v>
      </c>
    </row>
    <row r="419" spans="1:18" x14ac:dyDescent="0.25">
      <c r="A419">
        <v>53636</v>
      </c>
      <c r="B419" t="s">
        <v>19</v>
      </c>
      <c r="C419">
        <v>11</v>
      </c>
      <c r="D419" t="s">
        <v>4278</v>
      </c>
      <c r="E419" t="s">
        <v>34</v>
      </c>
      <c r="F419" t="s">
        <v>34</v>
      </c>
      <c r="G419" t="s">
        <v>34</v>
      </c>
      <c r="H419" t="s">
        <v>275</v>
      </c>
      <c r="I419" t="s">
        <v>15</v>
      </c>
      <c r="J419" s="5">
        <v>88.79</v>
      </c>
      <c r="K419" s="5" t="str">
        <f>_xlfn.IFS(stroke_2[[#This Row],[avg_glucose_level]]&lt;70,"Low",stroke_2[[#This Row],[avg_glucose_level]]&lt;99,"Normal",stroke_2[[#This Row],[avg_glucose_level]]&lt;125,"Prediabetes",stroke_2[[#This Row],[avg_glucose_level]]&lt;199,"Diabetes",stroke_2[[#This Row],[avg_glucose_level]]&gt;199,"Very High")</f>
        <v>Normal</v>
      </c>
      <c r="L419">
        <v>21.3</v>
      </c>
      <c r="M419">
        <v>28.25</v>
      </c>
      <c r="N419">
        <v>21.3</v>
      </c>
      <c r="O419" t="s">
        <v>24</v>
      </c>
      <c r="P419" t="s">
        <v>34</v>
      </c>
      <c r="Q419" s="4" t="s">
        <v>4285</v>
      </c>
      <c r="R419" s="5">
        <f t="shared" ca="1" si="6"/>
        <v>-5.7334576302347897E-3</v>
      </c>
    </row>
    <row r="420" spans="1:18" x14ac:dyDescent="0.25">
      <c r="A420">
        <v>54072</v>
      </c>
      <c r="B420" t="s">
        <v>19</v>
      </c>
      <c r="C420">
        <v>11</v>
      </c>
      <c r="D420" t="s">
        <v>4278</v>
      </c>
      <c r="E420" t="s">
        <v>34</v>
      </c>
      <c r="F420" t="s">
        <v>34</v>
      </c>
      <c r="G420" t="s">
        <v>34</v>
      </c>
      <c r="H420" t="s">
        <v>275</v>
      </c>
      <c r="I420" t="s">
        <v>15</v>
      </c>
      <c r="J420" s="5">
        <v>81.31</v>
      </c>
      <c r="K420" s="5" t="str">
        <f>_xlfn.IFS(stroke_2[[#This Row],[avg_glucose_level]]&lt;70,"Low",stroke_2[[#This Row],[avg_glucose_level]]&lt;99,"Normal",stroke_2[[#This Row],[avg_glucose_level]]&lt;125,"Prediabetes",stroke_2[[#This Row],[avg_glucose_level]]&lt;199,"Diabetes",stroke_2[[#This Row],[avg_glucose_level]]&gt;199,"Very High")</f>
        <v>Normal</v>
      </c>
      <c r="L420">
        <v>18.8</v>
      </c>
      <c r="M420">
        <v>28.25</v>
      </c>
      <c r="N420">
        <v>18.8</v>
      </c>
      <c r="O420" t="s">
        <v>24</v>
      </c>
      <c r="P420" t="s">
        <v>34</v>
      </c>
      <c r="Q420" s="4" t="s">
        <v>4285</v>
      </c>
      <c r="R420" s="5">
        <f t="shared" ca="1" si="6"/>
        <v>-2.0297441578819641E-2</v>
      </c>
    </row>
    <row r="421" spans="1:18" x14ac:dyDescent="0.25">
      <c r="A421">
        <v>54253</v>
      </c>
      <c r="B421" t="s">
        <v>12</v>
      </c>
      <c r="C421">
        <v>11</v>
      </c>
      <c r="D421" t="s">
        <v>4278</v>
      </c>
      <c r="E421" t="s">
        <v>34</v>
      </c>
      <c r="F421" t="s">
        <v>34</v>
      </c>
      <c r="G421" t="s">
        <v>34</v>
      </c>
      <c r="H421" t="s">
        <v>275</v>
      </c>
      <c r="I421" t="s">
        <v>15</v>
      </c>
      <c r="J421" s="5">
        <v>144.08000000000001</v>
      </c>
      <c r="K421" s="5" t="str">
        <f>_xlfn.IFS(stroke_2[[#This Row],[avg_glucose_level]]&lt;70,"Low",stroke_2[[#This Row],[avg_glucose_level]]&lt;99,"Normal",stroke_2[[#This Row],[avg_glucose_level]]&lt;125,"Prediabetes",stroke_2[[#This Row],[avg_glucose_level]]&lt;199,"Diabetes",stroke_2[[#This Row],[avg_glucose_level]]&gt;199,"Very High")</f>
        <v>Diabetes</v>
      </c>
      <c r="L421">
        <v>16.2</v>
      </c>
      <c r="M421">
        <v>28.25</v>
      </c>
      <c r="N421">
        <v>16.2</v>
      </c>
      <c r="O421" t="s">
        <v>18</v>
      </c>
      <c r="P421" t="s">
        <v>34</v>
      </c>
      <c r="Q421" s="4" t="s">
        <v>4285</v>
      </c>
      <c r="R421" s="5">
        <f t="shared" ca="1" si="6"/>
        <v>1.4155205909368867E-2</v>
      </c>
    </row>
    <row r="422" spans="1:18" x14ac:dyDescent="0.25">
      <c r="A422">
        <v>57968</v>
      </c>
      <c r="B422" t="s">
        <v>19</v>
      </c>
      <c r="C422">
        <v>11</v>
      </c>
      <c r="D422" t="s">
        <v>4278</v>
      </c>
      <c r="E422" t="s">
        <v>34</v>
      </c>
      <c r="F422" t="s">
        <v>34</v>
      </c>
      <c r="G422" t="s">
        <v>34</v>
      </c>
      <c r="H422" t="s">
        <v>275</v>
      </c>
      <c r="I422" t="s">
        <v>15</v>
      </c>
      <c r="J422" s="5">
        <v>107.18</v>
      </c>
      <c r="K422" s="5" t="str">
        <f>_xlfn.IFS(stroke_2[[#This Row],[avg_glucose_level]]&lt;70,"Low",stroke_2[[#This Row],[avg_glucose_level]]&lt;99,"Normal",stroke_2[[#This Row],[avg_glucose_level]]&lt;125,"Prediabetes",stroke_2[[#This Row],[avg_glucose_level]]&lt;199,"Diabetes",stroke_2[[#This Row],[avg_glucose_level]]&gt;199,"Very High")</f>
        <v>Prediabetes</v>
      </c>
      <c r="L422">
        <v>27.6</v>
      </c>
      <c r="M422">
        <v>28.25</v>
      </c>
      <c r="N422">
        <v>27.6</v>
      </c>
      <c r="O422" t="s">
        <v>38</v>
      </c>
      <c r="P422" t="s">
        <v>34</v>
      </c>
      <c r="Q422" s="4" t="s">
        <v>4285</v>
      </c>
      <c r="R422" s="5">
        <f t="shared" ca="1" si="6"/>
        <v>-2.4702246756328167E-2</v>
      </c>
    </row>
    <row r="423" spans="1:18" x14ac:dyDescent="0.25">
      <c r="A423">
        <v>59908</v>
      </c>
      <c r="B423" t="s">
        <v>19</v>
      </c>
      <c r="C423">
        <v>11</v>
      </c>
      <c r="D423" t="s">
        <v>4278</v>
      </c>
      <c r="E423" t="s">
        <v>34</v>
      </c>
      <c r="F423" t="s">
        <v>34</v>
      </c>
      <c r="G423" t="s">
        <v>34</v>
      </c>
      <c r="H423" t="s">
        <v>275</v>
      </c>
      <c r="I423" t="s">
        <v>21</v>
      </c>
      <c r="J423" s="5">
        <v>121.15</v>
      </c>
      <c r="K423" s="5" t="str">
        <f>_xlfn.IFS(stroke_2[[#This Row],[avg_glucose_level]]&lt;70,"Low",stroke_2[[#This Row],[avg_glucose_level]]&lt;99,"Normal",stroke_2[[#This Row],[avg_glucose_level]]&lt;125,"Prediabetes",stroke_2[[#This Row],[avg_glucose_level]]&lt;199,"Diabetes",stroke_2[[#This Row],[avg_glucose_level]]&gt;199,"Very High")</f>
        <v>Prediabetes</v>
      </c>
      <c r="L423">
        <v>26.1</v>
      </c>
      <c r="M423">
        <v>28.25</v>
      </c>
      <c r="N423">
        <v>26.1</v>
      </c>
      <c r="O423" t="s">
        <v>38</v>
      </c>
      <c r="P423" t="s">
        <v>34</v>
      </c>
      <c r="Q423" s="4" t="s">
        <v>4285</v>
      </c>
      <c r="R423" s="5">
        <f t="shared" ca="1" si="6"/>
        <v>-1.1760848256662736E-3</v>
      </c>
    </row>
    <row r="424" spans="1:18" x14ac:dyDescent="0.25">
      <c r="A424">
        <v>61672</v>
      </c>
      <c r="B424" t="s">
        <v>19</v>
      </c>
      <c r="C424">
        <v>11</v>
      </c>
      <c r="D424" t="s">
        <v>4278</v>
      </c>
      <c r="E424" t="s">
        <v>34</v>
      </c>
      <c r="F424" t="s">
        <v>34</v>
      </c>
      <c r="G424" t="s">
        <v>34</v>
      </c>
      <c r="H424" t="s">
        <v>275</v>
      </c>
      <c r="I424" t="s">
        <v>15</v>
      </c>
      <c r="J424" s="5">
        <v>69.680000000000007</v>
      </c>
      <c r="K424" s="5" t="str">
        <f>_xlfn.IFS(stroke_2[[#This Row],[avg_glucose_level]]&lt;70,"Low",stroke_2[[#This Row],[avg_glucose_level]]&lt;99,"Normal",stroke_2[[#This Row],[avg_glucose_level]]&lt;125,"Prediabetes",stroke_2[[#This Row],[avg_glucose_level]]&lt;199,"Diabetes",stroke_2[[#This Row],[avg_glucose_level]]&gt;199,"Very High")</f>
        <v>Low</v>
      </c>
      <c r="L424">
        <v>14.4</v>
      </c>
      <c r="M424">
        <v>28.25</v>
      </c>
      <c r="N424">
        <v>14.4</v>
      </c>
      <c r="O424" t="s">
        <v>38</v>
      </c>
      <c r="P424" t="s">
        <v>34</v>
      </c>
      <c r="Q424" s="4" t="s">
        <v>4285</v>
      </c>
      <c r="R424" s="5">
        <f t="shared" ca="1" si="6"/>
        <v>-1.790664222428464E-2</v>
      </c>
    </row>
    <row r="425" spans="1:18" x14ac:dyDescent="0.25">
      <c r="A425">
        <v>63423</v>
      </c>
      <c r="B425" t="s">
        <v>12</v>
      </c>
      <c r="C425">
        <v>11</v>
      </c>
      <c r="D425" t="s">
        <v>4278</v>
      </c>
      <c r="E425" t="s">
        <v>34</v>
      </c>
      <c r="F425" t="s">
        <v>34</v>
      </c>
      <c r="G425" t="s">
        <v>34</v>
      </c>
      <c r="H425" t="s">
        <v>275</v>
      </c>
      <c r="I425" t="s">
        <v>21</v>
      </c>
      <c r="J425" s="5">
        <v>68.62</v>
      </c>
      <c r="K425" s="5" t="str">
        <f>_xlfn.IFS(stroke_2[[#This Row],[avg_glucose_level]]&lt;70,"Low",stroke_2[[#This Row],[avg_glucose_level]]&lt;99,"Normal",stroke_2[[#This Row],[avg_glucose_level]]&lt;125,"Prediabetes",stroke_2[[#This Row],[avg_glucose_level]]&lt;199,"Diabetes",stroke_2[[#This Row],[avg_glucose_level]]&gt;199,"Very High")</f>
        <v>Low</v>
      </c>
      <c r="L425">
        <v>18.2</v>
      </c>
      <c r="M425">
        <v>28.25</v>
      </c>
      <c r="N425">
        <v>18.2</v>
      </c>
      <c r="O425" t="s">
        <v>38</v>
      </c>
      <c r="P425" t="s">
        <v>34</v>
      </c>
      <c r="Q425" s="4" t="s">
        <v>4285</v>
      </c>
      <c r="R425" s="5">
        <f t="shared" ca="1" si="6"/>
        <v>-8.4327527601228743E-3</v>
      </c>
    </row>
    <row r="426" spans="1:18" x14ac:dyDescent="0.25">
      <c r="A426">
        <v>65351</v>
      </c>
      <c r="B426" t="s">
        <v>12</v>
      </c>
      <c r="C426">
        <v>11</v>
      </c>
      <c r="D426" t="s">
        <v>4278</v>
      </c>
      <c r="E426" t="s">
        <v>34</v>
      </c>
      <c r="F426" t="s">
        <v>34</v>
      </c>
      <c r="G426" t="s">
        <v>34</v>
      </c>
      <c r="H426" t="s">
        <v>275</v>
      </c>
      <c r="I426" t="s">
        <v>15</v>
      </c>
      <c r="J426" s="5">
        <v>141.84</v>
      </c>
      <c r="K426" s="5" t="str">
        <f>_xlfn.IFS(stroke_2[[#This Row],[avg_glucose_level]]&lt;70,"Low",stroke_2[[#This Row],[avg_glucose_level]]&lt;99,"Normal",stroke_2[[#This Row],[avg_glucose_level]]&lt;125,"Prediabetes",stroke_2[[#This Row],[avg_glucose_level]]&lt;199,"Diabetes",stroke_2[[#This Row],[avg_glucose_level]]&gt;199,"Very High")</f>
        <v>Diabetes</v>
      </c>
      <c r="L426">
        <v>23.3</v>
      </c>
      <c r="M426">
        <v>28.25</v>
      </c>
      <c r="N426">
        <v>23.3</v>
      </c>
      <c r="O426" t="s">
        <v>38</v>
      </c>
      <c r="P426" t="s">
        <v>34</v>
      </c>
      <c r="Q426" s="4" t="s">
        <v>4285</v>
      </c>
      <c r="R426" s="5">
        <f t="shared" ca="1" si="6"/>
        <v>-1.2028353480365701E-2</v>
      </c>
    </row>
    <row r="427" spans="1:18" x14ac:dyDescent="0.25">
      <c r="A427">
        <v>65469</v>
      </c>
      <c r="B427" t="s">
        <v>12</v>
      </c>
      <c r="C427">
        <v>11</v>
      </c>
      <c r="D427" t="s">
        <v>4278</v>
      </c>
      <c r="E427" t="s">
        <v>34</v>
      </c>
      <c r="F427" t="s">
        <v>34</v>
      </c>
      <c r="G427" t="s">
        <v>34</v>
      </c>
      <c r="H427" t="s">
        <v>275</v>
      </c>
      <c r="I427" t="s">
        <v>21</v>
      </c>
      <c r="J427" s="5">
        <v>121.71</v>
      </c>
      <c r="K427" s="5" t="str">
        <f>_xlfn.IFS(stroke_2[[#This Row],[avg_glucose_level]]&lt;70,"Low",stroke_2[[#This Row],[avg_glucose_level]]&lt;99,"Normal",stroke_2[[#This Row],[avg_glucose_level]]&lt;125,"Prediabetes",stroke_2[[#This Row],[avg_glucose_level]]&lt;199,"Diabetes",stroke_2[[#This Row],[avg_glucose_level]]&gt;199,"Very High")</f>
        <v>Prediabetes</v>
      </c>
      <c r="L427">
        <v>23.4</v>
      </c>
      <c r="M427">
        <v>28.25</v>
      </c>
      <c r="N427">
        <v>23.4</v>
      </c>
      <c r="O427" t="s">
        <v>24</v>
      </c>
      <c r="P427" t="s">
        <v>34</v>
      </c>
      <c r="Q427" s="4" t="s">
        <v>4285</v>
      </c>
      <c r="R427" s="5">
        <f t="shared" ca="1" si="6"/>
        <v>-1.1563376153687433E-2</v>
      </c>
    </row>
    <row r="428" spans="1:18" x14ac:dyDescent="0.25">
      <c r="A428">
        <v>69339</v>
      </c>
      <c r="B428" t="s">
        <v>12</v>
      </c>
      <c r="C428">
        <v>11</v>
      </c>
      <c r="D428" t="s">
        <v>4278</v>
      </c>
      <c r="E428" t="s">
        <v>34</v>
      </c>
      <c r="F428" t="s">
        <v>34</v>
      </c>
      <c r="G428" t="s">
        <v>34</v>
      </c>
      <c r="H428" t="s">
        <v>275</v>
      </c>
      <c r="I428" t="s">
        <v>15</v>
      </c>
      <c r="J428" s="5">
        <v>99.79</v>
      </c>
      <c r="K428" s="5" t="str">
        <f>_xlfn.IFS(stroke_2[[#This Row],[avg_glucose_level]]&lt;70,"Low",stroke_2[[#This Row],[avg_glucose_level]]&lt;99,"Normal",stroke_2[[#This Row],[avg_glucose_level]]&lt;125,"Prediabetes",stroke_2[[#This Row],[avg_glucose_level]]&lt;199,"Diabetes",stroke_2[[#This Row],[avg_glucose_level]]&gt;199,"Very High")</f>
        <v>Prediabetes</v>
      </c>
      <c r="L428">
        <v>20.2</v>
      </c>
      <c r="M428">
        <v>28.25</v>
      </c>
      <c r="N428">
        <v>20.2</v>
      </c>
      <c r="O428" t="s">
        <v>38</v>
      </c>
      <c r="P428" t="s">
        <v>34</v>
      </c>
      <c r="Q428" s="4" t="s">
        <v>4285</v>
      </c>
      <c r="R428" s="5">
        <f t="shared" ca="1" si="6"/>
        <v>-1.5423427027275055E-2</v>
      </c>
    </row>
    <row r="429" spans="1:18" x14ac:dyDescent="0.25">
      <c r="A429">
        <v>71192</v>
      </c>
      <c r="B429" t="s">
        <v>12</v>
      </c>
      <c r="C429">
        <v>11</v>
      </c>
      <c r="D429" t="s">
        <v>4278</v>
      </c>
      <c r="E429" t="s">
        <v>34</v>
      </c>
      <c r="F429" t="s">
        <v>34</v>
      </c>
      <c r="G429" t="s">
        <v>34</v>
      </c>
      <c r="H429" t="s">
        <v>275</v>
      </c>
      <c r="I429" t="s">
        <v>21</v>
      </c>
      <c r="J429" s="5">
        <v>56.33</v>
      </c>
      <c r="K429" s="5" t="str">
        <f>_xlfn.IFS(stroke_2[[#This Row],[avg_glucose_level]]&lt;70,"Low",stroke_2[[#This Row],[avg_glucose_level]]&lt;99,"Normal",stroke_2[[#This Row],[avg_glucose_level]]&lt;125,"Prediabetes",stroke_2[[#This Row],[avg_glucose_level]]&lt;199,"Diabetes",stroke_2[[#This Row],[avg_glucose_level]]&gt;199,"Very High")</f>
        <v>Low</v>
      </c>
      <c r="L429">
        <v>18.100000000000001</v>
      </c>
      <c r="M429">
        <v>28.25</v>
      </c>
      <c r="N429">
        <v>18.100000000000001</v>
      </c>
      <c r="O429" t="s">
        <v>38</v>
      </c>
      <c r="P429" t="s">
        <v>34</v>
      </c>
      <c r="Q429" s="4" t="s">
        <v>4285</v>
      </c>
      <c r="R429" s="5">
        <f t="shared" ca="1" si="6"/>
        <v>8.9415823518284813E-3</v>
      </c>
    </row>
    <row r="430" spans="1:18" x14ac:dyDescent="0.25">
      <c r="A430">
        <v>530</v>
      </c>
      <c r="B430" t="s">
        <v>19</v>
      </c>
      <c r="C430">
        <v>12</v>
      </c>
      <c r="D430" t="s">
        <v>4278</v>
      </c>
      <c r="E430" t="s">
        <v>34</v>
      </c>
      <c r="F430" t="s">
        <v>34</v>
      </c>
      <c r="G430" t="s">
        <v>34</v>
      </c>
      <c r="H430" t="s">
        <v>275</v>
      </c>
      <c r="I430" t="s">
        <v>21</v>
      </c>
      <c r="J430" s="5">
        <v>75.22</v>
      </c>
      <c r="K430" s="5" t="str">
        <f>_xlfn.IFS(stroke_2[[#This Row],[avg_glucose_level]]&lt;70,"Low",stroke_2[[#This Row],[avg_glucose_level]]&lt;99,"Normal",stroke_2[[#This Row],[avg_glucose_level]]&lt;125,"Prediabetes",stroke_2[[#This Row],[avg_glucose_level]]&lt;199,"Diabetes",stroke_2[[#This Row],[avg_glucose_level]]&gt;199,"Very High")</f>
        <v>Normal</v>
      </c>
      <c r="L430">
        <v>20.9</v>
      </c>
      <c r="M430">
        <v>28.25</v>
      </c>
      <c r="N430">
        <v>20.9</v>
      </c>
      <c r="O430" t="s">
        <v>38</v>
      </c>
      <c r="P430" t="s">
        <v>34</v>
      </c>
      <c r="Q430" s="4" t="s">
        <v>4285</v>
      </c>
      <c r="R430" s="5">
        <f t="shared" ca="1" si="6"/>
        <v>1.2906379964475462E-2</v>
      </c>
    </row>
    <row r="431" spans="1:18" x14ac:dyDescent="0.25">
      <c r="A431">
        <v>3807</v>
      </c>
      <c r="B431" t="s">
        <v>19</v>
      </c>
      <c r="C431">
        <v>12</v>
      </c>
      <c r="D431" t="s">
        <v>4278</v>
      </c>
      <c r="E431" t="s">
        <v>34</v>
      </c>
      <c r="F431" t="s">
        <v>34</v>
      </c>
      <c r="G431" t="s">
        <v>34</v>
      </c>
      <c r="H431" t="s">
        <v>275</v>
      </c>
      <c r="I431" t="s">
        <v>15</v>
      </c>
      <c r="J431" s="5">
        <v>86.55</v>
      </c>
      <c r="K431" s="5" t="str">
        <f>_xlfn.IFS(stroke_2[[#This Row],[avg_glucose_level]]&lt;70,"Low",stroke_2[[#This Row],[avg_glucose_level]]&lt;99,"Normal",stroke_2[[#This Row],[avg_glucose_level]]&lt;125,"Prediabetes",stroke_2[[#This Row],[avg_glucose_level]]&lt;199,"Diabetes",stroke_2[[#This Row],[avg_glucose_level]]&gt;199,"Very High")</f>
        <v>Normal</v>
      </c>
      <c r="L431">
        <v>26.5</v>
      </c>
      <c r="M431">
        <v>28.25</v>
      </c>
      <c r="N431">
        <v>26.5</v>
      </c>
      <c r="O431" t="s">
        <v>38</v>
      </c>
      <c r="P431" t="s">
        <v>34</v>
      </c>
      <c r="Q431" s="4" t="s">
        <v>4285</v>
      </c>
      <c r="R431" s="5">
        <f t="shared" ca="1" si="6"/>
        <v>1.5954307644482395E-2</v>
      </c>
    </row>
    <row r="432" spans="1:18" x14ac:dyDescent="0.25">
      <c r="A432">
        <v>4833</v>
      </c>
      <c r="B432" t="s">
        <v>19</v>
      </c>
      <c r="C432">
        <v>12</v>
      </c>
      <c r="D432" t="s">
        <v>4278</v>
      </c>
      <c r="E432" t="s">
        <v>34</v>
      </c>
      <c r="F432" t="s">
        <v>34</v>
      </c>
      <c r="G432" t="s">
        <v>34</v>
      </c>
      <c r="H432" t="s">
        <v>275</v>
      </c>
      <c r="I432" t="s">
        <v>21</v>
      </c>
      <c r="J432" s="5">
        <v>207.45</v>
      </c>
      <c r="K432" s="5" t="str">
        <f>_xlfn.IFS(stroke_2[[#This Row],[avg_glucose_level]]&lt;70,"Low",stroke_2[[#This Row],[avg_glucose_level]]&lt;99,"Normal",stroke_2[[#This Row],[avg_glucose_level]]&lt;125,"Prediabetes",stroke_2[[#This Row],[avg_glucose_level]]&lt;199,"Diabetes",stroke_2[[#This Row],[avg_glucose_level]]&gt;199,"Very High")</f>
        <v>Very High</v>
      </c>
      <c r="L432">
        <v>25.4</v>
      </c>
      <c r="M432">
        <v>28.25</v>
      </c>
      <c r="N432">
        <v>25.4</v>
      </c>
      <c r="O432" t="s">
        <v>29</v>
      </c>
      <c r="P432" t="s">
        <v>34</v>
      </c>
      <c r="Q432" s="4" t="s">
        <v>4285</v>
      </c>
      <c r="R432" s="5">
        <f t="shared" ca="1" si="6"/>
        <v>-1.2305141121729295E-2</v>
      </c>
    </row>
    <row r="433" spans="1:18" x14ac:dyDescent="0.25">
      <c r="A433">
        <v>6390</v>
      </c>
      <c r="B433" t="s">
        <v>19</v>
      </c>
      <c r="C433">
        <v>12</v>
      </c>
      <c r="D433" t="s">
        <v>4278</v>
      </c>
      <c r="E433" t="s">
        <v>34</v>
      </c>
      <c r="F433" t="s">
        <v>34</v>
      </c>
      <c r="G433" t="s">
        <v>34</v>
      </c>
      <c r="H433" t="s">
        <v>275</v>
      </c>
      <c r="I433" t="s">
        <v>21</v>
      </c>
      <c r="J433" s="5">
        <v>73.989999999999995</v>
      </c>
      <c r="K433" s="5" t="str">
        <f>_xlfn.IFS(stroke_2[[#This Row],[avg_glucose_level]]&lt;70,"Low",stroke_2[[#This Row],[avg_glucose_level]]&lt;99,"Normal",stroke_2[[#This Row],[avg_glucose_level]]&lt;125,"Prediabetes",stroke_2[[#This Row],[avg_glucose_level]]&lt;199,"Diabetes",stroke_2[[#This Row],[avg_glucose_level]]&gt;199,"Very High")</f>
        <v>Normal</v>
      </c>
      <c r="L433">
        <v>16.3</v>
      </c>
      <c r="M433">
        <v>28.25</v>
      </c>
      <c r="N433">
        <v>16.3</v>
      </c>
      <c r="O433" t="s">
        <v>38</v>
      </c>
      <c r="P433" t="s">
        <v>34</v>
      </c>
      <c r="Q433" s="4" t="s">
        <v>4285</v>
      </c>
      <c r="R433" s="5">
        <f t="shared" ca="1" si="6"/>
        <v>8.1721646930103527E-4</v>
      </c>
    </row>
    <row r="434" spans="1:18" x14ac:dyDescent="0.25">
      <c r="A434">
        <v>7057</v>
      </c>
      <c r="B434" t="s">
        <v>12</v>
      </c>
      <c r="C434">
        <v>12</v>
      </c>
      <c r="D434" t="s">
        <v>4278</v>
      </c>
      <c r="E434" t="s">
        <v>34</v>
      </c>
      <c r="F434" t="s">
        <v>34</v>
      </c>
      <c r="G434" t="s">
        <v>34</v>
      </c>
      <c r="H434" t="s">
        <v>275</v>
      </c>
      <c r="I434" t="s">
        <v>15</v>
      </c>
      <c r="J434" s="5">
        <v>83.95</v>
      </c>
      <c r="K434" s="5" t="str">
        <f>_xlfn.IFS(stroke_2[[#This Row],[avg_glucose_level]]&lt;70,"Low",stroke_2[[#This Row],[avg_glucose_level]]&lt;99,"Normal",stroke_2[[#This Row],[avg_glucose_level]]&lt;125,"Prediabetes",stroke_2[[#This Row],[avg_glucose_level]]&lt;199,"Diabetes",stroke_2[[#This Row],[avg_glucose_level]]&gt;199,"Very High")</f>
        <v>Normal</v>
      </c>
      <c r="L434">
        <v>23.6</v>
      </c>
      <c r="M434">
        <v>28.25</v>
      </c>
      <c r="N434">
        <v>23.6</v>
      </c>
      <c r="O434" t="s">
        <v>38</v>
      </c>
      <c r="P434" t="s">
        <v>34</v>
      </c>
      <c r="Q434" s="4" t="s">
        <v>4285</v>
      </c>
      <c r="R434" s="5">
        <f t="shared" ca="1" si="6"/>
        <v>1.3027388968552444E-2</v>
      </c>
    </row>
    <row r="435" spans="1:18" x14ac:dyDescent="0.25">
      <c r="A435">
        <v>8563</v>
      </c>
      <c r="B435" t="s">
        <v>19</v>
      </c>
      <c r="C435">
        <v>12</v>
      </c>
      <c r="D435" t="s">
        <v>4278</v>
      </c>
      <c r="E435" t="s">
        <v>34</v>
      </c>
      <c r="F435" t="s">
        <v>34</v>
      </c>
      <c r="G435" t="s">
        <v>34</v>
      </c>
      <c r="H435" t="s">
        <v>275</v>
      </c>
      <c r="I435" t="s">
        <v>21</v>
      </c>
      <c r="J435" s="5">
        <v>91.71</v>
      </c>
      <c r="K435" s="5" t="str">
        <f>_xlfn.IFS(stroke_2[[#This Row],[avg_glucose_level]]&lt;70,"Low",stroke_2[[#This Row],[avg_glucose_level]]&lt;99,"Normal",stroke_2[[#This Row],[avg_glucose_level]]&lt;125,"Prediabetes",stroke_2[[#This Row],[avg_glucose_level]]&lt;199,"Diabetes",stroke_2[[#This Row],[avg_glucose_level]]&gt;199,"Very High")</f>
        <v>Normal</v>
      </c>
      <c r="L435">
        <v>21.3</v>
      </c>
      <c r="M435">
        <v>28.25</v>
      </c>
      <c r="N435">
        <v>21.3</v>
      </c>
      <c r="O435" t="s">
        <v>38</v>
      </c>
      <c r="P435" t="s">
        <v>34</v>
      </c>
      <c r="Q435" s="4" t="s">
        <v>4285</v>
      </c>
      <c r="R435" s="5">
        <f t="shared" ca="1" si="6"/>
        <v>1.9503427015560848E-3</v>
      </c>
    </row>
    <row r="436" spans="1:18" x14ac:dyDescent="0.25">
      <c r="A436">
        <v>8719</v>
      </c>
      <c r="B436" t="s">
        <v>12</v>
      </c>
      <c r="C436">
        <v>12</v>
      </c>
      <c r="D436" t="s">
        <v>4278</v>
      </c>
      <c r="E436" t="s">
        <v>34</v>
      </c>
      <c r="F436" t="s">
        <v>34</v>
      </c>
      <c r="G436" t="s">
        <v>34</v>
      </c>
      <c r="H436" t="s">
        <v>275</v>
      </c>
      <c r="I436" t="s">
        <v>15</v>
      </c>
      <c r="J436" s="5">
        <v>116.25</v>
      </c>
      <c r="K436" s="5" t="str">
        <f>_xlfn.IFS(stroke_2[[#This Row],[avg_glucose_level]]&lt;70,"Low",stroke_2[[#This Row],[avg_glucose_level]]&lt;99,"Normal",stroke_2[[#This Row],[avg_glucose_level]]&lt;125,"Prediabetes",stroke_2[[#This Row],[avg_glucose_level]]&lt;199,"Diabetes",stroke_2[[#This Row],[avg_glucose_level]]&gt;199,"Very High")</f>
        <v>Prediabetes</v>
      </c>
      <c r="L436">
        <v>16.399999999999999</v>
      </c>
      <c r="M436">
        <v>28.25</v>
      </c>
      <c r="N436">
        <v>16.399999999999999</v>
      </c>
      <c r="O436" t="s">
        <v>18</v>
      </c>
      <c r="P436" t="s">
        <v>34</v>
      </c>
      <c r="Q436" s="4" t="s">
        <v>4285</v>
      </c>
      <c r="R436" s="5">
        <f t="shared" ca="1" si="6"/>
        <v>-1.1637547719472497E-2</v>
      </c>
    </row>
    <row r="437" spans="1:18" x14ac:dyDescent="0.25">
      <c r="A437">
        <v>10913</v>
      </c>
      <c r="B437" t="s">
        <v>12</v>
      </c>
      <c r="C437">
        <v>12</v>
      </c>
      <c r="D437" t="s">
        <v>4278</v>
      </c>
      <c r="E437" t="s">
        <v>34</v>
      </c>
      <c r="F437" t="s">
        <v>34</v>
      </c>
      <c r="G437" t="s">
        <v>34</v>
      </c>
      <c r="H437" t="s">
        <v>275</v>
      </c>
      <c r="I437" t="s">
        <v>15</v>
      </c>
      <c r="J437" s="5">
        <v>86.86</v>
      </c>
      <c r="K437" s="5" t="str">
        <f>_xlfn.IFS(stroke_2[[#This Row],[avg_glucose_level]]&lt;70,"Low",stroke_2[[#This Row],[avg_glucose_level]]&lt;99,"Normal",stroke_2[[#This Row],[avg_glucose_level]]&lt;125,"Prediabetes",stroke_2[[#This Row],[avg_glucose_level]]&lt;199,"Diabetes",stroke_2[[#This Row],[avg_glucose_level]]&gt;199,"Very High")</f>
        <v>Normal</v>
      </c>
      <c r="L437">
        <v>25.4</v>
      </c>
      <c r="M437">
        <v>28.25</v>
      </c>
      <c r="N437">
        <v>25.4</v>
      </c>
      <c r="O437" t="s">
        <v>24</v>
      </c>
      <c r="P437" t="s">
        <v>34</v>
      </c>
      <c r="Q437" s="4" t="s">
        <v>4285</v>
      </c>
      <c r="R437" s="5">
        <f t="shared" ca="1" si="6"/>
        <v>-4.8584445829927547E-3</v>
      </c>
    </row>
    <row r="438" spans="1:18" x14ac:dyDescent="0.25">
      <c r="A438">
        <v>10981</v>
      </c>
      <c r="B438" t="s">
        <v>12</v>
      </c>
      <c r="C438">
        <v>12</v>
      </c>
      <c r="D438" t="s">
        <v>4278</v>
      </c>
      <c r="E438" t="s">
        <v>34</v>
      </c>
      <c r="F438" t="s">
        <v>34</v>
      </c>
      <c r="G438" t="s">
        <v>34</v>
      </c>
      <c r="H438" t="s">
        <v>275</v>
      </c>
      <c r="I438" t="s">
        <v>21</v>
      </c>
      <c r="J438" s="5">
        <v>96.73</v>
      </c>
      <c r="K438" s="5" t="str">
        <f>_xlfn.IFS(stroke_2[[#This Row],[avg_glucose_level]]&lt;70,"Low",stroke_2[[#This Row],[avg_glucose_level]]&lt;99,"Normal",stroke_2[[#This Row],[avg_glucose_level]]&lt;125,"Prediabetes",stroke_2[[#This Row],[avg_glucose_level]]&lt;199,"Diabetes",stroke_2[[#This Row],[avg_glucose_level]]&gt;199,"Very High")</f>
        <v>Normal</v>
      </c>
      <c r="L438">
        <v>20.399999999999999</v>
      </c>
      <c r="M438">
        <v>28.25</v>
      </c>
      <c r="N438">
        <v>20.399999999999999</v>
      </c>
      <c r="O438" t="s">
        <v>24</v>
      </c>
      <c r="P438" t="s">
        <v>34</v>
      </c>
      <c r="Q438" s="4" t="s">
        <v>4285</v>
      </c>
      <c r="R438" s="5">
        <f t="shared" ca="1" si="6"/>
        <v>1.0275189560135355E-2</v>
      </c>
    </row>
    <row r="439" spans="1:18" x14ac:dyDescent="0.25">
      <c r="A439">
        <v>11325</v>
      </c>
      <c r="B439" t="s">
        <v>19</v>
      </c>
      <c r="C439">
        <v>12</v>
      </c>
      <c r="D439" t="s">
        <v>4278</v>
      </c>
      <c r="E439" t="s">
        <v>34</v>
      </c>
      <c r="F439" t="s">
        <v>34</v>
      </c>
      <c r="G439" t="s">
        <v>34</v>
      </c>
      <c r="H439" t="s">
        <v>275</v>
      </c>
      <c r="I439" t="s">
        <v>21</v>
      </c>
      <c r="J439" s="5">
        <v>111.08</v>
      </c>
      <c r="K439" s="5" t="str">
        <f>_xlfn.IFS(stroke_2[[#This Row],[avg_glucose_level]]&lt;70,"Low",stroke_2[[#This Row],[avg_glucose_level]]&lt;99,"Normal",stroke_2[[#This Row],[avg_glucose_level]]&lt;125,"Prediabetes",stroke_2[[#This Row],[avg_glucose_level]]&lt;199,"Diabetes",stroke_2[[#This Row],[avg_glucose_level]]&gt;199,"Very High")</f>
        <v>Prediabetes</v>
      </c>
      <c r="L439">
        <v>23.2</v>
      </c>
      <c r="M439">
        <v>28.25</v>
      </c>
      <c r="N439">
        <v>23.2</v>
      </c>
      <c r="O439" t="s">
        <v>24</v>
      </c>
      <c r="P439" t="s">
        <v>34</v>
      </c>
      <c r="Q439" s="4" t="s">
        <v>4285</v>
      </c>
      <c r="R439" s="5">
        <f t="shared" ca="1" si="6"/>
        <v>4.2235768002643562E-3</v>
      </c>
    </row>
    <row r="440" spans="1:18" x14ac:dyDescent="0.25">
      <c r="A440">
        <v>17098</v>
      </c>
      <c r="B440" t="s">
        <v>19</v>
      </c>
      <c r="C440">
        <v>12</v>
      </c>
      <c r="D440" t="s">
        <v>4278</v>
      </c>
      <c r="E440" t="s">
        <v>34</v>
      </c>
      <c r="F440" t="s">
        <v>34</v>
      </c>
      <c r="G440" t="s">
        <v>34</v>
      </c>
      <c r="H440" t="s">
        <v>275</v>
      </c>
      <c r="I440" t="s">
        <v>15</v>
      </c>
      <c r="J440" s="5">
        <v>116.06</v>
      </c>
      <c r="K440" s="5" t="str">
        <f>_xlfn.IFS(stroke_2[[#This Row],[avg_glucose_level]]&lt;70,"Low",stroke_2[[#This Row],[avg_glucose_level]]&lt;99,"Normal",stroke_2[[#This Row],[avg_glucose_level]]&lt;125,"Prediabetes",stroke_2[[#This Row],[avg_glucose_level]]&lt;199,"Diabetes",stroke_2[[#This Row],[avg_glucose_level]]&gt;199,"Very High")</f>
        <v>Prediabetes</v>
      </c>
      <c r="L440">
        <v>25.9</v>
      </c>
      <c r="M440">
        <v>28.25</v>
      </c>
      <c r="N440">
        <v>25.9</v>
      </c>
      <c r="O440" t="s">
        <v>38</v>
      </c>
      <c r="P440" t="s">
        <v>34</v>
      </c>
      <c r="Q440" s="4" t="s">
        <v>4285</v>
      </c>
      <c r="R440" s="5">
        <f t="shared" ca="1" si="6"/>
        <v>7.7764688891901473E-5</v>
      </c>
    </row>
    <row r="441" spans="1:18" x14ac:dyDescent="0.25">
      <c r="A441">
        <v>21346</v>
      </c>
      <c r="B441" t="s">
        <v>19</v>
      </c>
      <c r="C441">
        <v>12</v>
      </c>
      <c r="D441" t="s">
        <v>4278</v>
      </c>
      <c r="E441" t="s">
        <v>34</v>
      </c>
      <c r="F441" t="s">
        <v>34</v>
      </c>
      <c r="G441" t="s">
        <v>34</v>
      </c>
      <c r="H441" t="s">
        <v>275</v>
      </c>
      <c r="I441" t="s">
        <v>21</v>
      </c>
      <c r="J441" s="5">
        <v>70.13</v>
      </c>
      <c r="K441" s="5" t="str">
        <f>_xlfn.IFS(stroke_2[[#This Row],[avg_glucose_level]]&lt;70,"Low",stroke_2[[#This Row],[avg_glucose_level]]&lt;99,"Normal",stroke_2[[#This Row],[avg_glucose_level]]&lt;125,"Prediabetes",stroke_2[[#This Row],[avg_glucose_level]]&lt;199,"Diabetes",stroke_2[[#This Row],[avg_glucose_level]]&gt;199,"Very High")</f>
        <v>Normal</v>
      </c>
      <c r="L441">
        <v>17.8</v>
      </c>
      <c r="M441">
        <v>28.25</v>
      </c>
      <c r="N441">
        <v>17.8</v>
      </c>
      <c r="O441" t="s">
        <v>38</v>
      </c>
      <c r="P441" t="s">
        <v>34</v>
      </c>
      <c r="Q441" s="4" t="s">
        <v>4285</v>
      </c>
      <c r="R441" s="5">
        <f t="shared" ca="1" si="6"/>
        <v>1.7457410113985595E-2</v>
      </c>
    </row>
    <row r="442" spans="1:18" x14ac:dyDescent="0.25">
      <c r="A442">
        <v>22536</v>
      </c>
      <c r="B442" t="s">
        <v>19</v>
      </c>
      <c r="C442">
        <v>12</v>
      </c>
      <c r="D442" t="s">
        <v>4278</v>
      </c>
      <c r="E442" t="s">
        <v>34</v>
      </c>
      <c r="F442" t="s">
        <v>34</v>
      </c>
      <c r="G442" t="s">
        <v>34</v>
      </c>
      <c r="H442" t="s">
        <v>275</v>
      </c>
      <c r="I442" t="s">
        <v>15</v>
      </c>
      <c r="J442" s="5">
        <v>85.04</v>
      </c>
      <c r="K442" s="5" t="str">
        <f>_xlfn.IFS(stroke_2[[#This Row],[avg_glucose_level]]&lt;70,"Low",stroke_2[[#This Row],[avg_glucose_level]]&lt;99,"Normal",stroke_2[[#This Row],[avg_glucose_level]]&lt;125,"Prediabetes",stroke_2[[#This Row],[avg_glucose_level]]&lt;199,"Diabetes",stroke_2[[#This Row],[avg_glucose_level]]&gt;199,"Very High")</f>
        <v>Normal</v>
      </c>
      <c r="L442">
        <v>29.9</v>
      </c>
      <c r="M442">
        <v>28.25</v>
      </c>
      <c r="N442">
        <v>29.9</v>
      </c>
      <c r="O442" t="s">
        <v>24</v>
      </c>
      <c r="P442" t="s">
        <v>34</v>
      </c>
      <c r="Q442" s="4" t="s">
        <v>4285</v>
      </c>
      <c r="R442" s="5">
        <f t="shared" ca="1" si="6"/>
        <v>-7.3132328980206329E-3</v>
      </c>
    </row>
    <row r="443" spans="1:18" x14ac:dyDescent="0.25">
      <c r="A443">
        <v>22689</v>
      </c>
      <c r="B443" t="s">
        <v>12</v>
      </c>
      <c r="C443">
        <v>12</v>
      </c>
      <c r="D443" t="s">
        <v>4278</v>
      </c>
      <c r="E443" t="s">
        <v>34</v>
      </c>
      <c r="F443" t="s">
        <v>34</v>
      </c>
      <c r="G443" t="s">
        <v>34</v>
      </c>
      <c r="H443" t="s">
        <v>275</v>
      </c>
      <c r="I443" t="s">
        <v>21</v>
      </c>
      <c r="J443" s="5">
        <v>96.15</v>
      </c>
      <c r="K443" s="5" t="str">
        <f>_xlfn.IFS(stroke_2[[#This Row],[avg_glucose_level]]&lt;70,"Low",stroke_2[[#This Row],[avg_glucose_level]]&lt;99,"Normal",stroke_2[[#This Row],[avg_glucose_level]]&lt;125,"Prediabetes",stroke_2[[#This Row],[avg_glucose_level]]&lt;199,"Diabetes",stroke_2[[#This Row],[avg_glucose_level]]&gt;199,"Very High")</f>
        <v>Normal</v>
      </c>
      <c r="L443">
        <v>18.7</v>
      </c>
      <c r="M443">
        <v>28.25</v>
      </c>
      <c r="N443">
        <v>18.7</v>
      </c>
      <c r="O443" t="s">
        <v>38</v>
      </c>
      <c r="P443" t="s">
        <v>34</v>
      </c>
      <c r="Q443" s="4" t="s">
        <v>4285</v>
      </c>
      <c r="R443" s="5">
        <f t="shared" ca="1" si="6"/>
        <v>1.4804414449692233E-2</v>
      </c>
    </row>
    <row r="444" spans="1:18" x14ac:dyDescent="0.25">
      <c r="A444">
        <v>22870</v>
      </c>
      <c r="B444" t="s">
        <v>12</v>
      </c>
      <c r="C444">
        <v>12</v>
      </c>
      <c r="D444" t="s">
        <v>4278</v>
      </c>
      <c r="E444" t="s">
        <v>34</v>
      </c>
      <c r="F444" t="s">
        <v>34</v>
      </c>
      <c r="G444" t="s">
        <v>34</v>
      </c>
      <c r="H444" t="s">
        <v>275</v>
      </c>
      <c r="I444" t="s">
        <v>15</v>
      </c>
      <c r="J444" s="5">
        <v>76.260000000000005</v>
      </c>
      <c r="K444" s="5" t="str">
        <f>_xlfn.IFS(stroke_2[[#This Row],[avg_glucose_level]]&lt;70,"Low",stroke_2[[#This Row],[avg_glucose_level]]&lt;99,"Normal",stroke_2[[#This Row],[avg_glucose_level]]&lt;125,"Prediabetes",stroke_2[[#This Row],[avg_glucose_level]]&lt;199,"Diabetes",stroke_2[[#This Row],[avg_glucose_level]]&gt;199,"Very High")</f>
        <v>Normal</v>
      </c>
      <c r="L444">
        <v>20.5</v>
      </c>
      <c r="M444">
        <v>28.25</v>
      </c>
      <c r="N444">
        <v>20.5</v>
      </c>
      <c r="O444" t="s">
        <v>24</v>
      </c>
      <c r="P444" t="s">
        <v>34</v>
      </c>
      <c r="Q444" s="4" t="s">
        <v>4285</v>
      </c>
      <c r="R444" s="5">
        <f t="shared" ca="1" si="6"/>
        <v>1.4724855029110801E-2</v>
      </c>
    </row>
    <row r="445" spans="1:18" x14ac:dyDescent="0.25">
      <c r="A445">
        <v>24163</v>
      </c>
      <c r="B445" t="s">
        <v>19</v>
      </c>
      <c r="C445">
        <v>12</v>
      </c>
      <c r="D445" t="s">
        <v>4278</v>
      </c>
      <c r="E445" t="s">
        <v>34</v>
      </c>
      <c r="F445" t="s">
        <v>34</v>
      </c>
      <c r="G445" t="s">
        <v>34</v>
      </c>
      <c r="H445" t="s">
        <v>275</v>
      </c>
      <c r="I445" t="s">
        <v>21</v>
      </c>
      <c r="J445" s="5">
        <v>116.04</v>
      </c>
      <c r="K445" s="5" t="str">
        <f>_xlfn.IFS(stroke_2[[#This Row],[avg_glucose_level]]&lt;70,"Low",stroke_2[[#This Row],[avg_glucose_level]]&lt;99,"Normal",stroke_2[[#This Row],[avg_glucose_level]]&lt;125,"Prediabetes",stroke_2[[#This Row],[avg_glucose_level]]&lt;199,"Diabetes",stroke_2[[#This Row],[avg_glucose_level]]&gt;199,"Very High")</f>
        <v>Prediabetes</v>
      </c>
      <c r="L445">
        <v>23.8</v>
      </c>
      <c r="M445">
        <v>28.25</v>
      </c>
      <c r="N445">
        <v>23.8</v>
      </c>
      <c r="O445" t="s">
        <v>38</v>
      </c>
      <c r="P445" t="s">
        <v>34</v>
      </c>
      <c r="Q445" s="4" t="s">
        <v>4285</v>
      </c>
      <c r="R445" s="5">
        <f t="shared" ca="1" si="6"/>
        <v>8.2298491837270952E-3</v>
      </c>
    </row>
    <row r="446" spans="1:18" x14ac:dyDescent="0.25">
      <c r="A446">
        <v>25514</v>
      </c>
      <c r="B446" t="s">
        <v>12</v>
      </c>
      <c r="C446">
        <v>12</v>
      </c>
      <c r="D446" t="s">
        <v>4278</v>
      </c>
      <c r="E446" t="s">
        <v>34</v>
      </c>
      <c r="F446" t="s">
        <v>34</v>
      </c>
      <c r="G446" t="s">
        <v>34</v>
      </c>
      <c r="H446" t="s">
        <v>275</v>
      </c>
      <c r="I446" t="s">
        <v>21</v>
      </c>
      <c r="J446" s="5">
        <v>65.88</v>
      </c>
      <c r="K446" s="5" t="str">
        <f>_xlfn.IFS(stroke_2[[#This Row],[avg_glucose_level]]&lt;70,"Low",stroke_2[[#This Row],[avg_glucose_level]]&lt;99,"Normal",stroke_2[[#This Row],[avg_glucose_level]]&lt;125,"Prediabetes",stroke_2[[#This Row],[avg_glucose_level]]&lt;199,"Diabetes",stroke_2[[#This Row],[avg_glucose_level]]&gt;199,"Very High")</f>
        <v>Low</v>
      </c>
      <c r="L446">
        <v>23.7</v>
      </c>
      <c r="M446">
        <v>28.25</v>
      </c>
      <c r="N446">
        <v>23.7</v>
      </c>
      <c r="O446" t="s">
        <v>38</v>
      </c>
      <c r="P446" t="s">
        <v>34</v>
      </c>
      <c r="Q446" s="4" t="s">
        <v>4285</v>
      </c>
      <c r="R446" s="5">
        <f t="shared" ca="1" si="6"/>
        <v>-1.0718074390385902E-2</v>
      </c>
    </row>
    <row r="447" spans="1:18" x14ac:dyDescent="0.25">
      <c r="A447">
        <v>27436</v>
      </c>
      <c r="B447" t="s">
        <v>12</v>
      </c>
      <c r="C447">
        <v>12</v>
      </c>
      <c r="D447" t="s">
        <v>4278</v>
      </c>
      <c r="E447" t="s">
        <v>34</v>
      </c>
      <c r="F447" t="s">
        <v>34</v>
      </c>
      <c r="G447" t="s">
        <v>34</v>
      </c>
      <c r="H447" t="s">
        <v>275</v>
      </c>
      <c r="I447" t="s">
        <v>15</v>
      </c>
      <c r="J447" s="5">
        <v>110.33</v>
      </c>
      <c r="K447" s="5" t="str">
        <f>_xlfn.IFS(stroke_2[[#This Row],[avg_glucose_level]]&lt;70,"Low",stroke_2[[#This Row],[avg_glucose_level]]&lt;99,"Normal",stroke_2[[#This Row],[avg_glucose_level]]&lt;125,"Prediabetes",stroke_2[[#This Row],[avg_glucose_level]]&lt;199,"Diabetes",stroke_2[[#This Row],[avg_glucose_level]]&gt;199,"Very High")</f>
        <v>Prediabetes</v>
      </c>
      <c r="L447">
        <v>20.399999999999999</v>
      </c>
      <c r="M447">
        <v>28.25</v>
      </c>
      <c r="N447">
        <v>20.399999999999999</v>
      </c>
      <c r="O447" t="s">
        <v>38</v>
      </c>
      <c r="P447" t="s">
        <v>34</v>
      </c>
      <c r="Q447" s="4" t="s">
        <v>4285</v>
      </c>
      <c r="R447" s="5">
        <f t="shared" ca="1" si="6"/>
        <v>1.782447582271713E-2</v>
      </c>
    </row>
    <row r="448" spans="1:18" x14ac:dyDescent="0.25">
      <c r="A448">
        <v>30824</v>
      </c>
      <c r="B448" t="s">
        <v>12</v>
      </c>
      <c r="C448">
        <v>12</v>
      </c>
      <c r="D448" t="s">
        <v>4278</v>
      </c>
      <c r="E448" t="s">
        <v>34</v>
      </c>
      <c r="F448" t="s">
        <v>34</v>
      </c>
      <c r="G448" t="s">
        <v>34</v>
      </c>
      <c r="H448" t="s">
        <v>275</v>
      </c>
      <c r="I448" t="s">
        <v>21</v>
      </c>
      <c r="J448" s="5">
        <v>115.47</v>
      </c>
      <c r="K448" s="5" t="str">
        <f>_xlfn.IFS(stroke_2[[#This Row],[avg_glucose_level]]&lt;70,"Low",stroke_2[[#This Row],[avg_glucose_level]]&lt;99,"Normal",stroke_2[[#This Row],[avg_glucose_level]]&lt;125,"Prediabetes",stroke_2[[#This Row],[avg_glucose_level]]&lt;199,"Diabetes",stroke_2[[#This Row],[avg_glucose_level]]&gt;199,"Very High")</f>
        <v>Prediabetes</v>
      </c>
      <c r="L448">
        <v>22.6</v>
      </c>
      <c r="M448">
        <v>28.25</v>
      </c>
      <c r="N448">
        <v>22.6</v>
      </c>
      <c r="O448" t="s">
        <v>38</v>
      </c>
      <c r="P448" t="s">
        <v>34</v>
      </c>
      <c r="Q448" s="4" t="s">
        <v>4285</v>
      </c>
      <c r="R448" s="5">
        <f t="shared" ca="1" si="6"/>
        <v>6.7755144133033688E-3</v>
      </c>
    </row>
    <row r="449" spans="1:18" x14ac:dyDescent="0.25">
      <c r="A449">
        <v>31840</v>
      </c>
      <c r="B449" t="s">
        <v>19</v>
      </c>
      <c r="C449">
        <v>12</v>
      </c>
      <c r="D449" t="s">
        <v>4278</v>
      </c>
      <c r="E449" t="s">
        <v>34</v>
      </c>
      <c r="F449" t="s">
        <v>34</v>
      </c>
      <c r="G449" t="s">
        <v>34</v>
      </c>
      <c r="H449" t="s">
        <v>275</v>
      </c>
      <c r="I449" t="s">
        <v>21</v>
      </c>
      <c r="J449" s="5">
        <v>90.58</v>
      </c>
      <c r="K449" s="5" t="str">
        <f>_xlfn.IFS(stroke_2[[#This Row],[avg_glucose_level]]&lt;70,"Low",stroke_2[[#This Row],[avg_glucose_level]]&lt;99,"Normal",stroke_2[[#This Row],[avg_glucose_level]]&lt;125,"Prediabetes",stroke_2[[#This Row],[avg_glucose_level]]&lt;199,"Diabetes",stroke_2[[#This Row],[avg_glucose_level]]&gt;199,"Very High")</f>
        <v>Normal</v>
      </c>
      <c r="L449">
        <v>19.2</v>
      </c>
      <c r="M449">
        <v>28.25</v>
      </c>
      <c r="N449">
        <v>19.2</v>
      </c>
      <c r="O449" t="s">
        <v>38</v>
      </c>
      <c r="P449" t="s">
        <v>34</v>
      </c>
      <c r="Q449" s="4" t="s">
        <v>4285</v>
      </c>
      <c r="R449" s="5">
        <f t="shared" ca="1" si="6"/>
        <v>9.6585102364046445E-3</v>
      </c>
    </row>
    <row r="450" spans="1:18" x14ac:dyDescent="0.25">
      <c r="A450">
        <v>33692</v>
      </c>
      <c r="B450" t="s">
        <v>19</v>
      </c>
      <c r="C450">
        <v>12</v>
      </c>
      <c r="D450" t="s">
        <v>4278</v>
      </c>
      <c r="E450" t="s">
        <v>34</v>
      </c>
      <c r="F450" t="s">
        <v>34</v>
      </c>
      <c r="G450" t="s">
        <v>34</v>
      </c>
      <c r="H450" t="s">
        <v>275</v>
      </c>
      <c r="I450" t="s">
        <v>21</v>
      </c>
      <c r="J450" s="5">
        <v>85.97</v>
      </c>
      <c r="K450" s="5" t="str">
        <f>_xlfn.IFS(stroke_2[[#This Row],[avg_glucose_level]]&lt;70,"Low",stroke_2[[#This Row],[avg_glucose_level]]&lt;99,"Normal",stroke_2[[#This Row],[avg_glucose_level]]&lt;125,"Prediabetes",stroke_2[[#This Row],[avg_glucose_level]]&lt;199,"Diabetes",stroke_2[[#This Row],[avg_glucose_level]]&gt;199,"Very High")</f>
        <v>Normal</v>
      </c>
      <c r="L450">
        <v>35.700000000000003</v>
      </c>
      <c r="M450">
        <v>28.25</v>
      </c>
      <c r="N450">
        <v>35.700000000000003</v>
      </c>
      <c r="O450" t="s">
        <v>38</v>
      </c>
      <c r="P450" t="s">
        <v>34</v>
      </c>
      <c r="Q450" s="4" t="s">
        <v>4285</v>
      </c>
      <c r="R450" s="5">
        <f t="shared" ref="R450:R513" ca="1" si="7">Q450 + (RAND()-0.5)/20</f>
        <v>1.4397020185471777E-2</v>
      </c>
    </row>
    <row r="451" spans="1:18" x14ac:dyDescent="0.25">
      <c r="A451">
        <v>36488</v>
      </c>
      <c r="B451" t="s">
        <v>12</v>
      </c>
      <c r="C451">
        <v>12</v>
      </c>
      <c r="D451" t="s">
        <v>4278</v>
      </c>
      <c r="E451" t="s">
        <v>34</v>
      </c>
      <c r="F451" t="s">
        <v>34</v>
      </c>
      <c r="G451" t="s">
        <v>34</v>
      </c>
      <c r="H451" t="s">
        <v>275</v>
      </c>
      <c r="I451" t="s">
        <v>15</v>
      </c>
      <c r="J451" s="5">
        <v>111.47</v>
      </c>
      <c r="K451" s="5" t="str">
        <f>_xlfn.IFS(stroke_2[[#This Row],[avg_glucose_level]]&lt;70,"Low",stroke_2[[#This Row],[avg_glucose_level]]&lt;99,"Normal",stroke_2[[#This Row],[avg_glucose_level]]&lt;125,"Prediabetes",stroke_2[[#This Row],[avg_glucose_level]]&lt;199,"Diabetes",stroke_2[[#This Row],[avg_glucose_level]]&gt;199,"Very High")</f>
        <v>Prediabetes</v>
      </c>
      <c r="L451">
        <v>32.299999999999997</v>
      </c>
      <c r="M451">
        <v>28.25</v>
      </c>
      <c r="N451">
        <v>32.299999999999997</v>
      </c>
      <c r="O451" t="s">
        <v>24</v>
      </c>
      <c r="P451" t="s">
        <v>34</v>
      </c>
      <c r="Q451" s="4" t="s">
        <v>4285</v>
      </c>
      <c r="R451" s="5">
        <f t="shared" ca="1" si="7"/>
        <v>-6.235741792298027E-3</v>
      </c>
    </row>
    <row r="452" spans="1:18" x14ac:dyDescent="0.25">
      <c r="A452">
        <v>39714</v>
      </c>
      <c r="B452" t="s">
        <v>12</v>
      </c>
      <c r="C452">
        <v>12</v>
      </c>
      <c r="D452" t="s">
        <v>4278</v>
      </c>
      <c r="E452" t="s">
        <v>34</v>
      </c>
      <c r="F452" t="s">
        <v>34</v>
      </c>
      <c r="G452" t="s">
        <v>34</v>
      </c>
      <c r="H452" t="s">
        <v>275</v>
      </c>
      <c r="I452" t="s">
        <v>15</v>
      </c>
      <c r="J452" s="5">
        <v>64.08</v>
      </c>
      <c r="K452" s="5" t="str">
        <f>_xlfn.IFS(stroke_2[[#This Row],[avg_glucose_level]]&lt;70,"Low",stroke_2[[#This Row],[avg_glucose_level]]&lt;99,"Normal",stroke_2[[#This Row],[avg_glucose_level]]&lt;125,"Prediabetes",stroke_2[[#This Row],[avg_glucose_level]]&lt;199,"Diabetes",stroke_2[[#This Row],[avg_glucose_level]]&gt;199,"Very High")</f>
        <v>Low</v>
      </c>
      <c r="L452">
        <v>18.2</v>
      </c>
      <c r="M452">
        <v>28.25</v>
      </c>
      <c r="N452">
        <v>18.2</v>
      </c>
      <c r="O452" t="s">
        <v>38</v>
      </c>
      <c r="P452" t="s">
        <v>34</v>
      </c>
      <c r="Q452" s="4" t="s">
        <v>4285</v>
      </c>
      <c r="R452" s="5">
        <f t="shared" ca="1" si="7"/>
        <v>-1.2963259175099089E-2</v>
      </c>
    </row>
    <row r="453" spans="1:18" x14ac:dyDescent="0.25">
      <c r="A453">
        <v>40390</v>
      </c>
      <c r="B453" t="s">
        <v>19</v>
      </c>
      <c r="C453">
        <v>12</v>
      </c>
      <c r="D453" t="s">
        <v>4278</v>
      </c>
      <c r="E453" t="s">
        <v>34</v>
      </c>
      <c r="F453" t="s">
        <v>34</v>
      </c>
      <c r="G453" t="s">
        <v>34</v>
      </c>
      <c r="H453" t="s">
        <v>275</v>
      </c>
      <c r="I453" t="s">
        <v>21</v>
      </c>
      <c r="J453" s="5">
        <v>150.03</v>
      </c>
      <c r="K453" s="5" t="str">
        <f>_xlfn.IFS(stroke_2[[#This Row],[avg_glucose_level]]&lt;70,"Low",stroke_2[[#This Row],[avg_glucose_level]]&lt;99,"Normal",stroke_2[[#This Row],[avg_glucose_level]]&lt;125,"Prediabetes",stroke_2[[#This Row],[avg_glucose_level]]&lt;199,"Diabetes",stroke_2[[#This Row],[avg_glucose_level]]&gt;199,"Very High")</f>
        <v>Diabetes</v>
      </c>
      <c r="L453">
        <v>28.2</v>
      </c>
      <c r="M453">
        <v>28.25</v>
      </c>
      <c r="N453">
        <v>28.2</v>
      </c>
      <c r="O453" t="s">
        <v>24</v>
      </c>
      <c r="P453" t="s">
        <v>34</v>
      </c>
      <c r="Q453" s="4" t="s">
        <v>4285</v>
      </c>
      <c r="R453" s="5">
        <f t="shared" ca="1" si="7"/>
        <v>-1.0266468537667873E-2</v>
      </c>
    </row>
    <row r="454" spans="1:18" x14ac:dyDescent="0.25">
      <c r="A454">
        <v>44912</v>
      </c>
      <c r="B454" t="s">
        <v>12</v>
      </c>
      <c r="C454">
        <v>12</v>
      </c>
      <c r="D454" t="s">
        <v>4278</v>
      </c>
      <c r="E454" t="s">
        <v>34</v>
      </c>
      <c r="F454" t="s">
        <v>34</v>
      </c>
      <c r="G454" t="s">
        <v>34</v>
      </c>
      <c r="H454" t="s">
        <v>275</v>
      </c>
      <c r="I454" t="s">
        <v>15</v>
      </c>
      <c r="J454" s="5">
        <v>67.06</v>
      </c>
      <c r="K454" s="5" t="str">
        <f>_xlfn.IFS(stroke_2[[#This Row],[avg_glucose_level]]&lt;70,"Low",stroke_2[[#This Row],[avg_glucose_level]]&lt;99,"Normal",stroke_2[[#This Row],[avg_glucose_level]]&lt;125,"Prediabetes",stroke_2[[#This Row],[avg_glucose_level]]&lt;199,"Diabetes",stroke_2[[#This Row],[avg_glucose_level]]&gt;199,"Very High")</f>
        <v>Low</v>
      </c>
      <c r="L454">
        <v>16.100000000000001</v>
      </c>
      <c r="M454">
        <v>28.25</v>
      </c>
      <c r="N454">
        <v>16.100000000000001</v>
      </c>
      <c r="O454" t="s">
        <v>38</v>
      </c>
      <c r="P454" t="s">
        <v>34</v>
      </c>
      <c r="Q454" s="4" t="s">
        <v>4285</v>
      </c>
      <c r="R454" s="5">
        <f t="shared" ca="1" si="7"/>
        <v>-8.2252499267570223E-3</v>
      </c>
    </row>
    <row r="455" spans="1:18" x14ac:dyDescent="0.25">
      <c r="A455">
        <v>48875</v>
      </c>
      <c r="B455" t="s">
        <v>12</v>
      </c>
      <c r="C455">
        <v>12</v>
      </c>
      <c r="D455" t="s">
        <v>4278</v>
      </c>
      <c r="E455" t="s">
        <v>34</v>
      </c>
      <c r="F455" t="s">
        <v>34</v>
      </c>
      <c r="G455" t="s">
        <v>34</v>
      </c>
      <c r="H455" t="s">
        <v>275</v>
      </c>
      <c r="I455" t="s">
        <v>21</v>
      </c>
      <c r="J455" s="5">
        <v>196.91</v>
      </c>
      <c r="K455" s="5" t="str">
        <f>_xlfn.IFS(stroke_2[[#This Row],[avg_glucose_level]]&lt;70,"Low",stroke_2[[#This Row],[avg_glucose_level]]&lt;99,"Normal",stroke_2[[#This Row],[avg_glucose_level]]&lt;125,"Prediabetes",stroke_2[[#This Row],[avg_glucose_level]]&lt;199,"Diabetes",stroke_2[[#This Row],[avg_glucose_level]]&gt;199,"Very High")</f>
        <v>Diabetes</v>
      </c>
      <c r="L455">
        <v>19.7</v>
      </c>
      <c r="M455">
        <v>28.25</v>
      </c>
      <c r="N455">
        <v>19.7</v>
      </c>
      <c r="O455" t="s">
        <v>38</v>
      </c>
      <c r="P455" t="s">
        <v>34</v>
      </c>
      <c r="Q455" s="4" t="s">
        <v>4285</v>
      </c>
      <c r="R455" s="5">
        <f t="shared" ca="1" si="7"/>
        <v>-5.0284179461628385E-3</v>
      </c>
    </row>
    <row r="456" spans="1:18" x14ac:dyDescent="0.25">
      <c r="A456">
        <v>49615</v>
      </c>
      <c r="B456" t="s">
        <v>19</v>
      </c>
      <c r="C456">
        <v>12</v>
      </c>
      <c r="D456" t="s">
        <v>4278</v>
      </c>
      <c r="E456" t="s">
        <v>34</v>
      </c>
      <c r="F456" t="s">
        <v>34</v>
      </c>
      <c r="G456" t="s">
        <v>34</v>
      </c>
      <c r="H456" t="s">
        <v>275</v>
      </c>
      <c r="I456" t="s">
        <v>15</v>
      </c>
      <c r="J456" s="5">
        <v>58.14</v>
      </c>
      <c r="K456" s="5" t="str">
        <f>_xlfn.IFS(stroke_2[[#This Row],[avg_glucose_level]]&lt;70,"Low",stroke_2[[#This Row],[avg_glucose_level]]&lt;99,"Normal",stroke_2[[#This Row],[avg_glucose_level]]&lt;125,"Prediabetes",stroke_2[[#This Row],[avg_glucose_level]]&lt;199,"Diabetes",stroke_2[[#This Row],[avg_glucose_level]]&gt;199,"Very High")</f>
        <v>Low</v>
      </c>
      <c r="L456">
        <v>21.3</v>
      </c>
      <c r="M456">
        <v>28.25</v>
      </c>
      <c r="N456">
        <v>21.3</v>
      </c>
      <c r="O456" t="s">
        <v>24</v>
      </c>
      <c r="P456" t="s">
        <v>34</v>
      </c>
      <c r="Q456" s="4" t="s">
        <v>4285</v>
      </c>
      <c r="R456" s="5">
        <f t="shared" ca="1" si="7"/>
        <v>2.1984418320617521E-2</v>
      </c>
    </row>
    <row r="457" spans="1:18" x14ac:dyDescent="0.25">
      <c r="A457">
        <v>49627</v>
      </c>
      <c r="B457" t="s">
        <v>19</v>
      </c>
      <c r="C457">
        <v>12</v>
      </c>
      <c r="D457" t="s">
        <v>4278</v>
      </c>
      <c r="E457" t="s">
        <v>34</v>
      </c>
      <c r="F457" t="s">
        <v>34</v>
      </c>
      <c r="G457" t="s">
        <v>34</v>
      </c>
      <c r="H457" t="s">
        <v>275</v>
      </c>
      <c r="I457" t="s">
        <v>15</v>
      </c>
      <c r="J457" s="5">
        <v>82.39</v>
      </c>
      <c r="K457" s="5" t="str">
        <f>_xlfn.IFS(stroke_2[[#This Row],[avg_glucose_level]]&lt;70,"Low",stroke_2[[#This Row],[avg_glucose_level]]&lt;99,"Normal",stroke_2[[#This Row],[avg_glucose_level]]&lt;125,"Prediabetes",stroke_2[[#This Row],[avg_glucose_level]]&lt;199,"Diabetes",stroke_2[[#This Row],[avg_glucose_level]]&gt;199,"Very High")</f>
        <v>Normal</v>
      </c>
      <c r="L457">
        <v>17.100000000000001</v>
      </c>
      <c r="M457">
        <v>28.25</v>
      </c>
      <c r="N457">
        <v>17.100000000000001</v>
      </c>
      <c r="O457" t="s">
        <v>24</v>
      </c>
      <c r="P457" t="s">
        <v>34</v>
      </c>
      <c r="Q457" s="4" t="s">
        <v>4285</v>
      </c>
      <c r="R457" s="5">
        <f t="shared" ca="1" si="7"/>
        <v>1.6237649880672538E-2</v>
      </c>
    </row>
    <row r="458" spans="1:18" x14ac:dyDescent="0.25">
      <c r="A458">
        <v>51339</v>
      </c>
      <c r="B458" t="s">
        <v>12</v>
      </c>
      <c r="C458">
        <v>12</v>
      </c>
      <c r="D458" t="s">
        <v>4278</v>
      </c>
      <c r="E458" t="s">
        <v>34</v>
      </c>
      <c r="F458" t="s">
        <v>34</v>
      </c>
      <c r="G458" t="s">
        <v>34</v>
      </c>
      <c r="H458" t="s">
        <v>275</v>
      </c>
      <c r="I458" t="s">
        <v>21</v>
      </c>
      <c r="J458" s="5">
        <v>90.42</v>
      </c>
      <c r="K458" s="5" t="str">
        <f>_xlfn.IFS(stroke_2[[#This Row],[avg_glucose_level]]&lt;70,"Low",stroke_2[[#This Row],[avg_glucose_level]]&lt;99,"Normal",stroke_2[[#This Row],[avg_glucose_level]]&lt;125,"Prediabetes",stroke_2[[#This Row],[avg_glucose_level]]&lt;199,"Diabetes",stroke_2[[#This Row],[avg_glucose_level]]&gt;199,"Very High")</f>
        <v>Normal</v>
      </c>
      <c r="L458">
        <v>28.9</v>
      </c>
      <c r="M458">
        <v>28.25</v>
      </c>
      <c r="N458">
        <v>28.9</v>
      </c>
      <c r="O458" t="s">
        <v>38</v>
      </c>
      <c r="P458" t="s">
        <v>34</v>
      </c>
      <c r="Q458" s="4" t="s">
        <v>4285</v>
      </c>
      <c r="R458" s="5">
        <f t="shared" ca="1" si="7"/>
        <v>-1.4761932853937693E-2</v>
      </c>
    </row>
    <row r="459" spans="1:18" x14ac:dyDescent="0.25">
      <c r="A459">
        <v>51959</v>
      </c>
      <c r="B459" t="s">
        <v>12</v>
      </c>
      <c r="C459">
        <v>12</v>
      </c>
      <c r="D459" t="s">
        <v>4278</v>
      </c>
      <c r="E459" t="s">
        <v>34</v>
      </c>
      <c r="F459" t="s">
        <v>34</v>
      </c>
      <c r="G459" t="s">
        <v>34</v>
      </c>
      <c r="H459" t="s">
        <v>275</v>
      </c>
      <c r="I459" t="s">
        <v>21</v>
      </c>
      <c r="J459" s="5">
        <v>81.739999999999995</v>
      </c>
      <c r="K459" s="5" t="str">
        <f>_xlfn.IFS(stroke_2[[#This Row],[avg_glucose_level]]&lt;70,"Low",stroke_2[[#This Row],[avg_glucose_level]]&lt;99,"Normal",stroke_2[[#This Row],[avg_glucose_level]]&lt;125,"Prediabetes",stroke_2[[#This Row],[avg_glucose_level]]&lt;199,"Diabetes",stroke_2[[#This Row],[avg_glucose_level]]&gt;199,"Very High")</f>
        <v>Normal</v>
      </c>
      <c r="L459">
        <v>28.3</v>
      </c>
      <c r="M459">
        <v>28.25</v>
      </c>
      <c r="N459">
        <v>28.3</v>
      </c>
      <c r="O459" t="s">
        <v>38</v>
      </c>
      <c r="P459" t="s">
        <v>34</v>
      </c>
      <c r="Q459" s="4" t="s">
        <v>4285</v>
      </c>
      <c r="R459" s="5">
        <f t="shared" ca="1" si="7"/>
        <v>-6.601580446867261E-4</v>
      </c>
    </row>
    <row r="460" spans="1:18" x14ac:dyDescent="0.25">
      <c r="A460">
        <v>54344</v>
      </c>
      <c r="B460" t="s">
        <v>19</v>
      </c>
      <c r="C460">
        <v>12</v>
      </c>
      <c r="D460" t="s">
        <v>4278</v>
      </c>
      <c r="E460" t="s">
        <v>34</v>
      </c>
      <c r="F460" t="s">
        <v>34</v>
      </c>
      <c r="G460" t="s">
        <v>34</v>
      </c>
      <c r="H460" t="s">
        <v>275</v>
      </c>
      <c r="I460" t="s">
        <v>21</v>
      </c>
      <c r="J460" s="5">
        <v>80.89</v>
      </c>
      <c r="K460" s="5" t="str">
        <f>_xlfn.IFS(stroke_2[[#This Row],[avg_glucose_level]]&lt;70,"Low",stroke_2[[#This Row],[avg_glucose_level]]&lt;99,"Normal",stroke_2[[#This Row],[avg_glucose_level]]&lt;125,"Prediabetes",stroke_2[[#This Row],[avg_glucose_level]]&lt;199,"Diabetes",stroke_2[[#This Row],[avg_glucose_level]]&gt;199,"Very High")</f>
        <v>Normal</v>
      </c>
      <c r="L460">
        <v>20.100000000000001</v>
      </c>
      <c r="M460">
        <v>28.25</v>
      </c>
      <c r="N460">
        <v>20.100000000000001</v>
      </c>
      <c r="O460" t="s">
        <v>38</v>
      </c>
      <c r="P460" t="s">
        <v>34</v>
      </c>
      <c r="Q460" s="4" t="s">
        <v>4285</v>
      </c>
      <c r="R460" s="5">
        <f t="shared" ca="1" si="7"/>
        <v>1.3131386864390065E-2</v>
      </c>
    </row>
    <row r="461" spans="1:18" x14ac:dyDescent="0.25">
      <c r="A461">
        <v>54795</v>
      </c>
      <c r="B461" t="s">
        <v>19</v>
      </c>
      <c r="C461">
        <v>12</v>
      </c>
      <c r="D461" t="s">
        <v>4278</v>
      </c>
      <c r="E461" t="s">
        <v>34</v>
      </c>
      <c r="F461" t="s">
        <v>34</v>
      </c>
      <c r="G461" t="s">
        <v>34</v>
      </c>
      <c r="H461" t="s">
        <v>275</v>
      </c>
      <c r="I461" t="s">
        <v>21</v>
      </c>
      <c r="J461" s="5">
        <v>132.85</v>
      </c>
      <c r="K461" s="5" t="str">
        <f>_xlfn.IFS(stroke_2[[#This Row],[avg_glucose_level]]&lt;70,"Low",stroke_2[[#This Row],[avg_glucose_level]]&lt;99,"Normal",stroke_2[[#This Row],[avg_glucose_level]]&lt;125,"Prediabetes",stroke_2[[#This Row],[avg_glucose_level]]&lt;199,"Diabetes",stroke_2[[#This Row],[avg_glucose_level]]&gt;199,"Very High")</f>
        <v>Diabetes</v>
      </c>
      <c r="L461">
        <v>16.2</v>
      </c>
      <c r="M461">
        <v>28.25</v>
      </c>
      <c r="N461">
        <v>16.2</v>
      </c>
      <c r="O461" t="s">
        <v>24</v>
      </c>
      <c r="P461" t="s">
        <v>34</v>
      </c>
      <c r="Q461" s="4" t="s">
        <v>4285</v>
      </c>
      <c r="R461" s="5">
        <f t="shared" ca="1" si="7"/>
        <v>-1.8351019914733556E-2</v>
      </c>
    </row>
    <row r="462" spans="1:18" x14ac:dyDescent="0.25">
      <c r="A462">
        <v>56998</v>
      </c>
      <c r="B462" t="s">
        <v>19</v>
      </c>
      <c r="C462">
        <v>12</v>
      </c>
      <c r="D462" t="s">
        <v>4278</v>
      </c>
      <c r="E462" t="s">
        <v>34</v>
      </c>
      <c r="F462" t="s">
        <v>34</v>
      </c>
      <c r="G462" t="s">
        <v>34</v>
      </c>
      <c r="H462" t="s">
        <v>275</v>
      </c>
      <c r="I462" t="s">
        <v>15</v>
      </c>
      <c r="J462" s="5">
        <v>138.06</v>
      </c>
      <c r="K462" s="5" t="str">
        <f>_xlfn.IFS(stroke_2[[#This Row],[avg_glucose_level]]&lt;70,"Low",stroke_2[[#This Row],[avg_glucose_level]]&lt;99,"Normal",stroke_2[[#This Row],[avg_glucose_level]]&lt;125,"Prediabetes",stroke_2[[#This Row],[avg_glucose_level]]&lt;199,"Diabetes",stroke_2[[#This Row],[avg_glucose_level]]&gt;199,"Very High")</f>
        <v>Diabetes</v>
      </c>
      <c r="L462">
        <v>23.1</v>
      </c>
      <c r="M462">
        <v>28.25</v>
      </c>
      <c r="N462">
        <v>23.1</v>
      </c>
      <c r="O462" t="s">
        <v>38</v>
      </c>
      <c r="P462" t="s">
        <v>34</v>
      </c>
      <c r="Q462" s="4" t="s">
        <v>4285</v>
      </c>
      <c r="R462" s="5">
        <f t="shared" ca="1" si="7"/>
        <v>-1.3536471170404952E-2</v>
      </c>
    </row>
    <row r="463" spans="1:18" x14ac:dyDescent="0.25">
      <c r="A463">
        <v>57109</v>
      </c>
      <c r="B463" t="s">
        <v>19</v>
      </c>
      <c r="C463">
        <v>12</v>
      </c>
      <c r="D463" t="s">
        <v>4278</v>
      </c>
      <c r="E463" t="s">
        <v>34</v>
      </c>
      <c r="F463" t="s">
        <v>34</v>
      </c>
      <c r="G463" t="s">
        <v>34</v>
      </c>
      <c r="H463" t="s">
        <v>275</v>
      </c>
      <c r="I463" t="s">
        <v>21</v>
      </c>
      <c r="J463" s="5">
        <v>81.66</v>
      </c>
      <c r="K463" s="5" t="str">
        <f>_xlfn.IFS(stroke_2[[#This Row],[avg_glucose_level]]&lt;70,"Low",stroke_2[[#This Row],[avg_glucose_level]]&lt;99,"Normal",stroke_2[[#This Row],[avg_glucose_level]]&lt;125,"Prediabetes",stroke_2[[#This Row],[avg_glucose_level]]&lt;199,"Diabetes",stroke_2[[#This Row],[avg_glucose_level]]&gt;199,"Very High")</f>
        <v>Normal</v>
      </c>
      <c r="L463">
        <v>23.5</v>
      </c>
      <c r="M463">
        <v>28.25</v>
      </c>
      <c r="N463">
        <v>23.5</v>
      </c>
      <c r="O463" t="s">
        <v>18</v>
      </c>
      <c r="P463" t="s">
        <v>34</v>
      </c>
      <c r="Q463" s="4" t="s">
        <v>4285</v>
      </c>
      <c r="R463" s="5">
        <f t="shared" ca="1" si="7"/>
        <v>-4.3599606983187322E-3</v>
      </c>
    </row>
    <row r="464" spans="1:18" x14ac:dyDescent="0.25">
      <c r="A464">
        <v>57667</v>
      </c>
      <c r="B464" t="s">
        <v>12</v>
      </c>
      <c r="C464">
        <v>12</v>
      </c>
      <c r="D464" t="s">
        <v>4278</v>
      </c>
      <c r="E464" t="s">
        <v>34</v>
      </c>
      <c r="F464" t="s">
        <v>34</v>
      </c>
      <c r="G464" t="s">
        <v>34</v>
      </c>
      <c r="H464" t="s">
        <v>275</v>
      </c>
      <c r="I464" t="s">
        <v>15</v>
      </c>
      <c r="J464" s="5">
        <v>70.069999999999993</v>
      </c>
      <c r="K464" s="5" t="str">
        <f>_xlfn.IFS(stroke_2[[#This Row],[avg_glucose_level]]&lt;70,"Low",stroke_2[[#This Row],[avg_glucose_level]]&lt;99,"Normal",stroke_2[[#This Row],[avg_glucose_level]]&lt;125,"Prediabetes",stroke_2[[#This Row],[avg_glucose_level]]&lt;199,"Diabetes",stroke_2[[#This Row],[avg_glucose_level]]&gt;199,"Very High")</f>
        <v>Normal</v>
      </c>
      <c r="L464">
        <v>24.5</v>
      </c>
      <c r="M464">
        <v>28.25</v>
      </c>
      <c r="N464">
        <v>24.5</v>
      </c>
      <c r="O464" t="s">
        <v>18</v>
      </c>
      <c r="P464" t="s">
        <v>34</v>
      </c>
      <c r="Q464" s="4" t="s">
        <v>4285</v>
      </c>
      <c r="R464" s="5">
        <f t="shared" ca="1" si="7"/>
        <v>-1.632128439846119E-2</v>
      </c>
    </row>
    <row r="465" spans="1:18" x14ac:dyDescent="0.25">
      <c r="A465">
        <v>57798</v>
      </c>
      <c r="B465" t="s">
        <v>12</v>
      </c>
      <c r="C465">
        <v>12</v>
      </c>
      <c r="D465" t="s">
        <v>4278</v>
      </c>
      <c r="E465" t="s">
        <v>34</v>
      </c>
      <c r="F465" t="s">
        <v>34</v>
      </c>
      <c r="G465" t="s">
        <v>34</v>
      </c>
      <c r="H465" t="s">
        <v>275</v>
      </c>
      <c r="I465" t="s">
        <v>21</v>
      </c>
      <c r="J465" s="5">
        <v>127.25</v>
      </c>
      <c r="K465" s="5" t="str">
        <f>_xlfn.IFS(stroke_2[[#This Row],[avg_glucose_level]]&lt;70,"Low",stroke_2[[#This Row],[avg_glucose_level]]&lt;99,"Normal",stroke_2[[#This Row],[avg_glucose_level]]&lt;125,"Prediabetes",stroke_2[[#This Row],[avg_glucose_level]]&lt;199,"Diabetes",stroke_2[[#This Row],[avg_glucose_level]]&gt;199,"Very High")</f>
        <v>Diabetes</v>
      </c>
      <c r="L465">
        <v>28.2</v>
      </c>
      <c r="M465">
        <v>28.25</v>
      </c>
      <c r="N465">
        <v>28.2</v>
      </c>
      <c r="O465" t="s">
        <v>38</v>
      </c>
      <c r="P465" t="s">
        <v>34</v>
      </c>
      <c r="Q465" s="4" t="s">
        <v>4285</v>
      </c>
      <c r="R465" s="5">
        <f t="shared" ca="1" si="7"/>
        <v>5.0028666894895153E-4</v>
      </c>
    </row>
    <row r="466" spans="1:18" x14ac:dyDescent="0.25">
      <c r="A466">
        <v>59027</v>
      </c>
      <c r="B466" t="s">
        <v>19</v>
      </c>
      <c r="C466">
        <v>12</v>
      </c>
      <c r="D466" t="s">
        <v>4278</v>
      </c>
      <c r="E466" t="s">
        <v>34</v>
      </c>
      <c r="F466" t="s">
        <v>34</v>
      </c>
      <c r="G466" t="s">
        <v>34</v>
      </c>
      <c r="H466" t="s">
        <v>275</v>
      </c>
      <c r="I466" t="s">
        <v>21</v>
      </c>
      <c r="J466" s="5">
        <v>108.63</v>
      </c>
      <c r="K466" s="5" t="str">
        <f>_xlfn.IFS(stroke_2[[#This Row],[avg_glucose_level]]&lt;70,"Low",stroke_2[[#This Row],[avg_glucose_level]]&lt;99,"Normal",stroke_2[[#This Row],[avg_glucose_level]]&lt;125,"Prediabetes",stroke_2[[#This Row],[avg_glucose_level]]&lt;199,"Diabetes",stroke_2[[#This Row],[avg_glucose_level]]&gt;199,"Very High")</f>
        <v>Prediabetes</v>
      </c>
      <c r="L466">
        <v>23.4</v>
      </c>
      <c r="M466">
        <v>28.25</v>
      </c>
      <c r="N466">
        <v>23.4</v>
      </c>
      <c r="O466" t="s">
        <v>24</v>
      </c>
      <c r="P466" t="s">
        <v>34</v>
      </c>
      <c r="Q466" s="4" t="s">
        <v>4285</v>
      </c>
      <c r="R466" s="5">
        <f t="shared" ca="1" si="7"/>
        <v>-6.5562525870788259E-3</v>
      </c>
    </row>
    <row r="467" spans="1:18" x14ac:dyDescent="0.25">
      <c r="A467">
        <v>59847</v>
      </c>
      <c r="B467" t="s">
        <v>19</v>
      </c>
      <c r="C467">
        <v>12</v>
      </c>
      <c r="D467" t="s">
        <v>4278</v>
      </c>
      <c r="E467" t="s">
        <v>34</v>
      </c>
      <c r="F467" t="s">
        <v>34</v>
      </c>
      <c r="G467" t="s">
        <v>34</v>
      </c>
      <c r="H467" t="s">
        <v>275</v>
      </c>
      <c r="I467" t="s">
        <v>21</v>
      </c>
      <c r="J467" s="5">
        <v>114.34</v>
      </c>
      <c r="K467" s="5" t="str">
        <f>_xlfn.IFS(stroke_2[[#This Row],[avg_glucose_level]]&lt;70,"Low",stroke_2[[#This Row],[avg_glucose_level]]&lt;99,"Normal",stroke_2[[#This Row],[avg_glucose_level]]&lt;125,"Prediabetes",stroke_2[[#This Row],[avg_glucose_level]]&lt;199,"Diabetes",stroke_2[[#This Row],[avg_glucose_level]]&gt;199,"Very High")</f>
        <v>Prediabetes</v>
      </c>
      <c r="L467">
        <v>23.6</v>
      </c>
      <c r="M467">
        <v>28.25</v>
      </c>
      <c r="N467">
        <v>23.6</v>
      </c>
      <c r="O467" t="s">
        <v>24</v>
      </c>
      <c r="P467" t="s">
        <v>34</v>
      </c>
      <c r="Q467" s="4" t="s">
        <v>4285</v>
      </c>
      <c r="R467" s="5">
        <f t="shared" ca="1" si="7"/>
        <v>2.1053621952643799E-2</v>
      </c>
    </row>
    <row r="468" spans="1:18" x14ac:dyDescent="0.25">
      <c r="A468">
        <v>59911</v>
      </c>
      <c r="B468" t="s">
        <v>12</v>
      </c>
      <c r="C468">
        <v>12</v>
      </c>
      <c r="D468" t="s">
        <v>4278</v>
      </c>
      <c r="E468" t="s">
        <v>34</v>
      </c>
      <c r="F468" t="s">
        <v>34</v>
      </c>
      <c r="G468" t="s">
        <v>34</v>
      </c>
      <c r="H468" t="s">
        <v>275</v>
      </c>
      <c r="I468" t="s">
        <v>15</v>
      </c>
      <c r="J468" s="5">
        <v>69.25</v>
      </c>
      <c r="K468" s="5" t="str">
        <f>_xlfn.IFS(stroke_2[[#This Row],[avg_glucose_level]]&lt;70,"Low",stroke_2[[#This Row],[avg_glucose_level]]&lt;99,"Normal",stroke_2[[#This Row],[avg_glucose_level]]&lt;125,"Prediabetes",stroke_2[[#This Row],[avg_glucose_level]]&lt;199,"Diabetes",stroke_2[[#This Row],[avg_glucose_level]]&gt;199,"Very High")</f>
        <v>Low</v>
      </c>
      <c r="L468">
        <v>18.600000000000001</v>
      </c>
      <c r="M468">
        <v>28.25</v>
      </c>
      <c r="N468">
        <v>18.600000000000001</v>
      </c>
      <c r="O468" t="s">
        <v>38</v>
      </c>
      <c r="P468" t="s">
        <v>34</v>
      </c>
      <c r="Q468" s="4" t="s">
        <v>4285</v>
      </c>
      <c r="R468" s="5">
        <f t="shared" ca="1" si="7"/>
        <v>-2.3897476454658615E-3</v>
      </c>
    </row>
    <row r="469" spans="1:18" x14ac:dyDescent="0.25">
      <c r="A469">
        <v>61017</v>
      </c>
      <c r="B469" t="s">
        <v>19</v>
      </c>
      <c r="C469">
        <v>12</v>
      </c>
      <c r="D469" t="s">
        <v>4278</v>
      </c>
      <c r="E469" t="s">
        <v>34</v>
      </c>
      <c r="F469" t="s">
        <v>34</v>
      </c>
      <c r="G469" t="s">
        <v>34</v>
      </c>
      <c r="H469" t="s">
        <v>275</v>
      </c>
      <c r="I469" t="s">
        <v>15</v>
      </c>
      <c r="J469" s="5">
        <v>126.32</v>
      </c>
      <c r="K469" s="5" t="str">
        <f>_xlfn.IFS(stroke_2[[#This Row],[avg_glucose_level]]&lt;70,"Low",stroke_2[[#This Row],[avg_glucose_level]]&lt;99,"Normal",stroke_2[[#This Row],[avg_glucose_level]]&lt;125,"Prediabetes",stroke_2[[#This Row],[avg_glucose_level]]&lt;199,"Diabetes",stroke_2[[#This Row],[avg_glucose_level]]&gt;199,"Very High")</f>
        <v>Diabetes</v>
      </c>
      <c r="L469">
        <v>21.6</v>
      </c>
      <c r="M469">
        <v>28.25</v>
      </c>
      <c r="N469">
        <v>21.6</v>
      </c>
      <c r="O469" t="s">
        <v>38</v>
      </c>
      <c r="P469" t="s">
        <v>34</v>
      </c>
      <c r="Q469" s="4" t="s">
        <v>4285</v>
      </c>
      <c r="R469" s="5">
        <f t="shared" ca="1" si="7"/>
        <v>8.6214577600138669E-3</v>
      </c>
    </row>
    <row r="470" spans="1:18" x14ac:dyDescent="0.25">
      <c r="A470">
        <v>62454</v>
      </c>
      <c r="B470" t="s">
        <v>19</v>
      </c>
      <c r="C470">
        <v>12</v>
      </c>
      <c r="D470" t="s">
        <v>4278</v>
      </c>
      <c r="E470" t="s">
        <v>34</v>
      </c>
      <c r="F470" t="s">
        <v>34</v>
      </c>
      <c r="G470" t="s">
        <v>34</v>
      </c>
      <c r="H470" t="s">
        <v>275</v>
      </c>
      <c r="I470" t="s">
        <v>15</v>
      </c>
      <c r="J470" s="5">
        <v>63.98</v>
      </c>
      <c r="K470" s="5" t="str">
        <f>_xlfn.IFS(stroke_2[[#This Row],[avg_glucose_level]]&lt;70,"Low",stroke_2[[#This Row],[avg_glucose_level]]&lt;99,"Normal",stroke_2[[#This Row],[avg_glucose_level]]&lt;125,"Prediabetes",stroke_2[[#This Row],[avg_glucose_level]]&lt;199,"Diabetes",stroke_2[[#This Row],[avg_glucose_level]]&gt;199,"Very High")</f>
        <v>Low</v>
      </c>
      <c r="L470">
        <v>21.2</v>
      </c>
      <c r="M470">
        <v>28.25</v>
      </c>
      <c r="N470">
        <v>21.2</v>
      </c>
      <c r="O470" t="s">
        <v>18</v>
      </c>
      <c r="P470" t="s">
        <v>34</v>
      </c>
      <c r="Q470" s="4" t="s">
        <v>4285</v>
      </c>
      <c r="R470" s="5">
        <f t="shared" ca="1" si="7"/>
        <v>6.9143165517311809E-3</v>
      </c>
    </row>
    <row r="471" spans="1:18" x14ac:dyDescent="0.25">
      <c r="A471">
        <v>65888</v>
      </c>
      <c r="B471" t="s">
        <v>12</v>
      </c>
      <c r="C471">
        <v>12</v>
      </c>
      <c r="D471" t="s">
        <v>4278</v>
      </c>
      <c r="E471" t="s">
        <v>34</v>
      </c>
      <c r="F471" t="s">
        <v>34</v>
      </c>
      <c r="G471" t="s">
        <v>34</v>
      </c>
      <c r="H471" t="s">
        <v>275</v>
      </c>
      <c r="I471" t="s">
        <v>21</v>
      </c>
      <c r="J471" s="5">
        <v>117.04</v>
      </c>
      <c r="K471" s="5" t="str">
        <f>_xlfn.IFS(stroke_2[[#This Row],[avg_glucose_level]]&lt;70,"Low",stroke_2[[#This Row],[avg_glucose_level]]&lt;99,"Normal",stroke_2[[#This Row],[avg_glucose_level]]&lt;125,"Prediabetes",stroke_2[[#This Row],[avg_glucose_level]]&lt;199,"Diabetes",stroke_2[[#This Row],[avg_glucose_level]]&gt;199,"Very High")</f>
        <v>Prediabetes</v>
      </c>
      <c r="L471">
        <v>18.100000000000001</v>
      </c>
      <c r="M471">
        <v>28.25</v>
      </c>
      <c r="N471">
        <v>18.100000000000001</v>
      </c>
      <c r="O471" t="s">
        <v>38</v>
      </c>
      <c r="P471" t="s">
        <v>34</v>
      </c>
      <c r="Q471" s="4" t="s">
        <v>4285</v>
      </c>
      <c r="R471" s="5">
        <f t="shared" ca="1" si="7"/>
        <v>3.4369792858865876E-3</v>
      </c>
    </row>
    <row r="472" spans="1:18" x14ac:dyDescent="0.25">
      <c r="A472">
        <v>68235</v>
      </c>
      <c r="B472" t="s">
        <v>12</v>
      </c>
      <c r="C472">
        <v>12</v>
      </c>
      <c r="D472" t="s">
        <v>4278</v>
      </c>
      <c r="E472" t="s">
        <v>34</v>
      </c>
      <c r="F472" t="s">
        <v>34</v>
      </c>
      <c r="G472" t="s">
        <v>34</v>
      </c>
      <c r="H472" t="s">
        <v>275</v>
      </c>
      <c r="I472" t="s">
        <v>21</v>
      </c>
      <c r="J472" s="5">
        <v>86</v>
      </c>
      <c r="K472" s="5" t="str">
        <f>_xlfn.IFS(stroke_2[[#This Row],[avg_glucose_level]]&lt;70,"Low",stroke_2[[#This Row],[avg_glucose_level]]&lt;99,"Normal",stroke_2[[#This Row],[avg_glucose_level]]&lt;125,"Prediabetes",stroke_2[[#This Row],[avg_glucose_level]]&lt;199,"Diabetes",stroke_2[[#This Row],[avg_glucose_level]]&gt;199,"Very High")</f>
        <v>Normal</v>
      </c>
      <c r="L472">
        <v>20.100000000000001</v>
      </c>
      <c r="M472">
        <v>28.25</v>
      </c>
      <c r="N472">
        <v>20.100000000000001</v>
      </c>
      <c r="O472" t="s">
        <v>18</v>
      </c>
      <c r="P472" t="s">
        <v>34</v>
      </c>
      <c r="Q472" s="4" t="s">
        <v>4285</v>
      </c>
      <c r="R472" s="5">
        <f t="shared" ca="1" si="7"/>
        <v>-1.2365368389693066E-2</v>
      </c>
    </row>
    <row r="473" spans="1:18" x14ac:dyDescent="0.25">
      <c r="A473">
        <v>71419</v>
      </c>
      <c r="B473" t="s">
        <v>12</v>
      </c>
      <c r="C473">
        <v>12</v>
      </c>
      <c r="D473" t="s">
        <v>4278</v>
      </c>
      <c r="E473" t="s">
        <v>34</v>
      </c>
      <c r="F473" t="s">
        <v>34</v>
      </c>
      <c r="G473" t="s">
        <v>34</v>
      </c>
      <c r="H473" t="s">
        <v>275</v>
      </c>
      <c r="I473" t="s">
        <v>15</v>
      </c>
      <c r="J473" s="5">
        <v>97.35</v>
      </c>
      <c r="K473" s="5" t="str">
        <f>_xlfn.IFS(stroke_2[[#This Row],[avg_glucose_level]]&lt;70,"Low",stroke_2[[#This Row],[avg_glucose_level]]&lt;99,"Normal",stroke_2[[#This Row],[avg_glucose_level]]&lt;125,"Prediabetes",stroke_2[[#This Row],[avg_glucose_level]]&lt;199,"Diabetes",stroke_2[[#This Row],[avg_glucose_level]]&gt;199,"Very High")</f>
        <v>Normal</v>
      </c>
      <c r="L473">
        <v>37.299999999999997</v>
      </c>
      <c r="M473">
        <v>28.25</v>
      </c>
      <c r="N473">
        <v>37.299999999999997</v>
      </c>
      <c r="O473" t="s">
        <v>38</v>
      </c>
      <c r="P473" t="s">
        <v>34</v>
      </c>
      <c r="Q473" s="4" t="s">
        <v>4285</v>
      </c>
      <c r="R473" s="5">
        <f t="shared" ca="1" si="7"/>
        <v>2.0000355569528578E-2</v>
      </c>
    </row>
    <row r="474" spans="1:18" x14ac:dyDescent="0.25">
      <c r="A474">
        <v>71917</v>
      </c>
      <c r="B474" t="s">
        <v>12</v>
      </c>
      <c r="C474">
        <v>12</v>
      </c>
      <c r="D474" t="s">
        <v>4278</v>
      </c>
      <c r="E474" t="s">
        <v>34</v>
      </c>
      <c r="F474" t="s">
        <v>34</v>
      </c>
      <c r="G474" t="s">
        <v>34</v>
      </c>
      <c r="H474" t="s">
        <v>275</v>
      </c>
      <c r="I474" t="s">
        <v>21</v>
      </c>
      <c r="J474" s="5">
        <v>213.87</v>
      </c>
      <c r="K474" s="5" t="str">
        <f>_xlfn.IFS(stroke_2[[#This Row],[avg_glucose_level]]&lt;70,"Low",stroke_2[[#This Row],[avg_glucose_level]]&lt;99,"Normal",stroke_2[[#This Row],[avg_glucose_level]]&lt;125,"Prediabetes",stroke_2[[#This Row],[avg_glucose_level]]&lt;199,"Diabetes",stroke_2[[#This Row],[avg_glucose_level]]&gt;199,"Very High")</f>
        <v>Very High</v>
      </c>
      <c r="L474">
        <v>25.3</v>
      </c>
      <c r="M474">
        <v>28.25</v>
      </c>
      <c r="N474">
        <v>25.3</v>
      </c>
      <c r="O474" t="s">
        <v>24</v>
      </c>
      <c r="P474" t="s">
        <v>34</v>
      </c>
      <c r="Q474" s="4" t="s">
        <v>4285</v>
      </c>
      <c r="R474" s="5">
        <f t="shared" ca="1" si="7"/>
        <v>-8.502477986005624E-3</v>
      </c>
    </row>
    <row r="475" spans="1:18" x14ac:dyDescent="0.25">
      <c r="A475">
        <v>77</v>
      </c>
      <c r="B475" t="s">
        <v>19</v>
      </c>
      <c r="C475">
        <v>13</v>
      </c>
      <c r="D475" t="s">
        <v>4278</v>
      </c>
      <c r="E475" t="s">
        <v>34</v>
      </c>
      <c r="F475" t="s">
        <v>34</v>
      </c>
      <c r="G475" t="s">
        <v>34</v>
      </c>
      <c r="H475" t="s">
        <v>275</v>
      </c>
      <c r="I475" t="s">
        <v>21</v>
      </c>
      <c r="J475" s="5">
        <v>85.81</v>
      </c>
      <c r="K475" s="5" t="str">
        <f>_xlfn.IFS(stroke_2[[#This Row],[avg_glucose_level]]&lt;70,"Low",stroke_2[[#This Row],[avg_glucose_level]]&lt;99,"Normal",stroke_2[[#This Row],[avg_glucose_level]]&lt;125,"Prediabetes",stroke_2[[#This Row],[avg_glucose_level]]&lt;199,"Diabetes",stroke_2[[#This Row],[avg_glucose_level]]&gt;199,"Very High")</f>
        <v>Normal</v>
      </c>
      <c r="L475">
        <v>18.600000000000001</v>
      </c>
      <c r="M475">
        <v>28.25</v>
      </c>
      <c r="N475">
        <v>18.600000000000001</v>
      </c>
      <c r="O475" t="s">
        <v>38</v>
      </c>
      <c r="P475" t="s">
        <v>34</v>
      </c>
      <c r="Q475" s="4" t="s">
        <v>4285</v>
      </c>
      <c r="R475" s="5">
        <f t="shared" ca="1" si="7"/>
        <v>5.3770502252895036E-3</v>
      </c>
    </row>
    <row r="476" spans="1:18" x14ac:dyDescent="0.25">
      <c r="A476">
        <v>575</v>
      </c>
      <c r="B476" t="s">
        <v>12</v>
      </c>
      <c r="C476">
        <v>13</v>
      </c>
      <c r="D476" t="s">
        <v>4278</v>
      </c>
      <c r="E476" t="s">
        <v>34</v>
      </c>
      <c r="F476" t="s">
        <v>34</v>
      </c>
      <c r="G476" t="s">
        <v>34</v>
      </c>
      <c r="H476" t="s">
        <v>275</v>
      </c>
      <c r="I476" t="s">
        <v>21</v>
      </c>
      <c r="J476" s="5">
        <v>98.65</v>
      </c>
      <c r="K476" s="5" t="str">
        <f>_xlfn.IFS(stroke_2[[#This Row],[avg_glucose_level]]&lt;70,"Low",stroke_2[[#This Row],[avg_glucose_level]]&lt;99,"Normal",stroke_2[[#This Row],[avg_glucose_level]]&lt;125,"Prediabetes",stroke_2[[#This Row],[avg_glucose_level]]&lt;199,"Diabetes",stroke_2[[#This Row],[avg_glucose_level]]&gt;199,"Very High")</f>
        <v>Normal</v>
      </c>
      <c r="L476">
        <v>20.100000000000001</v>
      </c>
      <c r="M476">
        <v>28.25</v>
      </c>
      <c r="N476">
        <v>20.100000000000001</v>
      </c>
      <c r="O476" t="s">
        <v>38</v>
      </c>
      <c r="P476" t="s">
        <v>34</v>
      </c>
      <c r="Q476" s="4" t="s">
        <v>4285</v>
      </c>
      <c r="R476" s="5">
        <f t="shared" ca="1" si="7"/>
        <v>-1.0619639943418436E-2</v>
      </c>
    </row>
    <row r="477" spans="1:18" x14ac:dyDescent="0.25">
      <c r="A477">
        <v>809</v>
      </c>
      <c r="B477" t="s">
        <v>12</v>
      </c>
      <c r="C477">
        <v>13</v>
      </c>
      <c r="D477" t="s">
        <v>4278</v>
      </c>
      <c r="E477" t="s">
        <v>34</v>
      </c>
      <c r="F477" t="s">
        <v>34</v>
      </c>
      <c r="G477" t="s">
        <v>34</v>
      </c>
      <c r="H477" t="s">
        <v>275</v>
      </c>
      <c r="I477" t="s">
        <v>15</v>
      </c>
      <c r="J477" s="5">
        <v>71.73</v>
      </c>
      <c r="K477" s="5" t="str">
        <f>_xlfn.IFS(stroke_2[[#This Row],[avg_glucose_level]]&lt;70,"Low",stroke_2[[#This Row],[avg_glucose_level]]&lt;99,"Normal",stroke_2[[#This Row],[avg_glucose_level]]&lt;125,"Prediabetes",stroke_2[[#This Row],[avg_glucose_level]]&lt;199,"Diabetes",stroke_2[[#This Row],[avg_glucose_level]]&gt;199,"Very High")</f>
        <v>Normal</v>
      </c>
      <c r="M477">
        <v>28.25</v>
      </c>
      <c r="N477">
        <v>28.25</v>
      </c>
      <c r="O477" t="s">
        <v>38</v>
      </c>
      <c r="P477" t="s">
        <v>34</v>
      </c>
      <c r="Q477" s="4" t="s">
        <v>4285</v>
      </c>
      <c r="R477" s="5">
        <f t="shared" ca="1" si="7"/>
        <v>-2.1114854909618602E-2</v>
      </c>
    </row>
    <row r="478" spans="1:18" x14ac:dyDescent="0.25">
      <c r="A478">
        <v>1625</v>
      </c>
      <c r="B478" t="s">
        <v>19</v>
      </c>
      <c r="C478">
        <v>13</v>
      </c>
      <c r="D478" t="s">
        <v>4278</v>
      </c>
      <c r="E478" t="s">
        <v>34</v>
      </c>
      <c r="F478" t="s">
        <v>34</v>
      </c>
      <c r="G478" t="s">
        <v>34</v>
      </c>
      <c r="H478" t="s">
        <v>275</v>
      </c>
      <c r="I478" t="s">
        <v>15</v>
      </c>
      <c r="J478" s="5">
        <v>99.13</v>
      </c>
      <c r="K478" s="5" t="str">
        <f>_xlfn.IFS(stroke_2[[#This Row],[avg_glucose_level]]&lt;70,"Low",stroke_2[[#This Row],[avg_glucose_level]]&lt;99,"Normal",stroke_2[[#This Row],[avg_glucose_level]]&lt;125,"Prediabetes",stroke_2[[#This Row],[avg_glucose_level]]&lt;199,"Diabetes",stroke_2[[#This Row],[avg_glucose_level]]&gt;199,"Very High")</f>
        <v>Prediabetes</v>
      </c>
      <c r="L478">
        <v>22.8</v>
      </c>
      <c r="M478">
        <v>28.25</v>
      </c>
      <c r="N478">
        <v>22.8</v>
      </c>
      <c r="O478" t="s">
        <v>38</v>
      </c>
      <c r="P478" t="s">
        <v>34</v>
      </c>
      <c r="Q478" s="4" t="s">
        <v>4285</v>
      </c>
      <c r="R478" s="5">
        <f t="shared" ca="1" si="7"/>
        <v>1.5225318038974261E-2</v>
      </c>
    </row>
    <row r="479" spans="1:18" x14ac:dyDescent="0.25">
      <c r="A479">
        <v>3956</v>
      </c>
      <c r="B479" t="s">
        <v>12</v>
      </c>
      <c r="C479">
        <v>13</v>
      </c>
      <c r="D479" t="s">
        <v>4278</v>
      </c>
      <c r="E479" t="s">
        <v>34</v>
      </c>
      <c r="F479" t="s">
        <v>34</v>
      </c>
      <c r="G479" t="s">
        <v>34</v>
      </c>
      <c r="H479" t="s">
        <v>275</v>
      </c>
      <c r="I479" t="s">
        <v>15</v>
      </c>
      <c r="J479" s="5">
        <v>65.510000000000005</v>
      </c>
      <c r="K479" s="5" t="str">
        <f>_xlfn.IFS(stroke_2[[#This Row],[avg_glucose_level]]&lt;70,"Low",stroke_2[[#This Row],[avg_glucose_level]]&lt;99,"Normal",stroke_2[[#This Row],[avg_glucose_level]]&lt;125,"Prediabetes",stroke_2[[#This Row],[avg_glucose_level]]&lt;199,"Diabetes",stroke_2[[#This Row],[avg_glucose_level]]&gt;199,"Very High")</f>
        <v>Low</v>
      </c>
      <c r="L479">
        <v>25.9</v>
      </c>
      <c r="M479">
        <v>28.25</v>
      </c>
      <c r="N479">
        <v>25.9</v>
      </c>
      <c r="O479" t="s">
        <v>38</v>
      </c>
      <c r="P479" t="s">
        <v>34</v>
      </c>
      <c r="Q479" s="4" t="s">
        <v>4285</v>
      </c>
      <c r="R479" s="5">
        <f t="shared" ca="1" si="7"/>
        <v>-1.4110975520851405E-2</v>
      </c>
    </row>
    <row r="480" spans="1:18" x14ac:dyDescent="0.25">
      <c r="A480">
        <v>7351</v>
      </c>
      <c r="B480" t="s">
        <v>12</v>
      </c>
      <c r="C480">
        <v>13</v>
      </c>
      <c r="D480" t="s">
        <v>4278</v>
      </c>
      <c r="E480" t="s">
        <v>34</v>
      </c>
      <c r="F480" t="s">
        <v>34</v>
      </c>
      <c r="G480" t="s">
        <v>34</v>
      </c>
      <c r="H480" t="s">
        <v>14</v>
      </c>
      <c r="I480" t="s">
        <v>15</v>
      </c>
      <c r="J480" s="5">
        <v>92.14</v>
      </c>
      <c r="K480" s="5" t="str">
        <f>_xlfn.IFS(stroke_2[[#This Row],[avg_glucose_level]]&lt;70,"Low",stroke_2[[#This Row],[avg_glucose_level]]&lt;99,"Normal",stroke_2[[#This Row],[avg_glucose_level]]&lt;125,"Prediabetes",stroke_2[[#This Row],[avg_glucose_level]]&lt;199,"Diabetes",stroke_2[[#This Row],[avg_glucose_level]]&gt;199,"Very High")</f>
        <v>Normal</v>
      </c>
      <c r="L480">
        <v>23.2</v>
      </c>
      <c r="M480">
        <v>28.25</v>
      </c>
      <c r="N480">
        <v>23.2</v>
      </c>
      <c r="O480" t="s">
        <v>24</v>
      </c>
      <c r="P480" t="s">
        <v>34</v>
      </c>
      <c r="Q480" s="4" t="s">
        <v>4285</v>
      </c>
      <c r="R480" s="5">
        <f t="shared" ca="1" si="7"/>
        <v>-8.5760876034375148E-3</v>
      </c>
    </row>
    <row r="481" spans="1:18" x14ac:dyDescent="0.25">
      <c r="A481">
        <v>7577</v>
      </c>
      <c r="B481" t="s">
        <v>12</v>
      </c>
      <c r="C481">
        <v>13</v>
      </c>
      <c r="D481" t="s">
        <v>4278</v>
      </c>
      <c r="E481" t="s">
        <v>34</v>
      </c>
      <c r="F481" t="s">
        <v>34</v>
      </c>
      <c r="G481" t="s">
        <v>34</v>
      </c>
      <c r="H481" t="s">
        <v>275</v>
      </c>
      <c r="I481" t="s">
        <v>15</v>
      </c>
      <c r="J481" s="5">
        <v>75.849999999999994</v>
      </c>
      <c r="K481" s="5" t="str">
        <f>_xlfn.IFS(stroke_2[[#This Row],[avg_glucose_level]]&lt;70,"Low",stroke_2[[#This Row],[avg_glucose_level]]&lt;99,"Normal",stroke_2[[#This Row],[avg_glucose_level]]&lt;125,"Prediabetes",stroke_2[[#This Row],[avg_glucose_level]]&lt;199,"Diabetes",stroke_2[[#This Row],[avg_glucose_level]]&gt;199,"Very High")</f>
        <v>Normal</v>
      </c>
      <c r="L481">
        <v>20.3</v>
      </c>
      <c r="M481">
        <v>28.25</v>
      </c>
      <c r="N481">
        <v>20.3</v>
      </c>
      <c r="O481" t="s">
        <v>38</v>
      </c>
      <c r="P481" t="s">
        <v>34</v>
      </c>
      <c r="Q481" s="4" t="s">
        <v>4285</v>
      </c>
      <c r="R481" s="5">
        <f t="shared" ca="1" si="7"/>
        <v>-4.6657995773810076E-3</v>
      </c>
    </row>
    <row r="482" spans="1:18" x14ac:dyDescent="0.25">
      <c r="A482">
        <v>7868</v>
      </c>
      <c r="B482" t="s">
        <v>12</v>
      </c>
      <c r="C482">
        <v>13</v>
      </c>
      <c r="D482" t="s">
        <v>4278</v>
      </c>
      <c r="E482" t="s">
        <v>34</v>
      </c>
      <c r="F482" t="s">
        <v>34</v>
      </c>
      <c r="G482" t="s">
        <v>34</v>
      </c>
      <c r="H482" t="s">
        <v>275</v>
      </c>
      <c r="I482" t="s">
        <v>21</v>
      </c>
      <c r="J482" s="5">
        <v>108.33</v>
      </c>
      <c r="K482" s="5" t="str">
        <f>_xlfn.IFS(stroke_2[[#This Row],[avg_glucose_level]]&lt;70,"Low",stroke_2[[#This Row],[avg_glucose_level]]&lt;99,"Normal",stroke_2[[#This Row],[avg_glucose_level]]&lt;125,"Prediabetes",stroke_2[[#This Row],[avg_glucose_level]]&lt;199,"Diabetes",stroke_2[[#This Row],[avg_glucose_level]]&gt;199,"Very High")</f>
        <v>Prediabetes</v>
      </c>
      <c r="L482">
        <v>17.399999999999999</v>
      </c>
      <c r="M482">
        <v>28.25</v>
      </c>
      <c r="N482">
        <v>17.399999999999999</v>
      </c>
      <c r="O482" t="s">
        <v>24</v>
      </c>
      <c r="P482" t="s">
        <v>34</v>
      </c>
      <c r="Q482" s="4" t="s">
        <v>4285</v>
      </c>
      <c r="R482" s="5">
        <f t="shared" ca="1" si="7"/>
        <v>4.9946633339731485E-3</v>
      </c>
    </row>
    <row r="483" spans="1:18" x14ac:dyDescent="0.25">
      <c r="A483">
        <v>9199</v>
      </c>
      <c r="B483" t="s">
        <v>12</v>
      </c>
      <c r="C483">
        <v>13</v>
      </c>
      <c r="D483" t="s">
        <v>4278</v>
      </c>
      <c r="E483" t="s">
        <v>34</v>
      </c>
      <c r="F483" t="s">
        <v>34</v>
      </c>
      <c r="G483" t="s">
        <v>34</v>
      </c>
      <c r="H483" t="s">
        <v>20</v>
      </c>
      <c r="I483" t="s">
        <v>15</v>
      </c>
      <c r="J483" s="5">
        <v>74.19</v>
      </c>
      <c r="K483" s="5" t="str">
        <f>_xlfn.IFS(stroke_2[[#This Row],[avg_glucose_level]]&lt;70,"Low",stroke_2[[#This Row],[avg_glucose_level]]&lt;99,"Normal",stroke_2[[#This Row],[avg_glucose_level]]&lt;125,"Prediabetes",stroke_2[[#This Row],[avg_glucose_level]]&lt;199,"Diabetes",stroke_2[[#This Row],[avg_glucose_level]]&gt;199,"Very High")</f>
        <v>Normal</v>
      </c>
      <c r="L483">
        <v>31.1</v>
      </c>
      <c r="M483">
        <v>28.25</v>
      </c>
      <c r="N483">
        <v>31.1</v>
      </c>
      <c r="O483" t="s">
        <v>18</v>
      </c>
      <c r="P483" t="s">
        <v>34</v>
      </c>
      <c r="Q483" s="4" t="s">
        <v>4285</v>
      </c>
      <c r="R483" s="5">
        <f t="shared" ca="1" si="7"/>
        <v>2.4388520384825401E-2</v>
      </c>
    </row>
    <row r="484" spans="1:18" x14ac:dyDescent="0.25">
      <c r="A484">
        <v>9731</v>
      </c>
      <c r="B484" t="s">
        <v>12</v>
      </c>
      <c r="C484">
        <v>13</v>
      </c>
      <c r="D484" t="s">
        <v>4278</v>
      </c>
      <c r="E484" t="s">
        <v>34</v>
      </c>
      <c r="F484" t="s">
        <v>34</v>
      </c>
      <c r="G484" t="s">
        <v>34</v>
      </c>
      <c r="H484" t="s">
        <v>275</v>
      </c>
      <c r="I484" t="s">
        <v>15</v>
      </c>
      <c r="J484" s="5">
        <v>87.98</v>
      </c>
      <c r="K484" s="5" t="str">
        <f>_xlfn.IFS(stroke_2[[#This Row],[avg_glucose_level]]&lt;70,"Low",stroke_2[[#This Row],[avg_glucose_level]]&lt;99,"Normal",stroke_2[[#This Row],[avg_glucose_level]]&lt;125,"Prediabetes",stroke_2[[#This Row],[avg_glucose_level]]&lt;199,"Diabetes",stroke_2[[#This Row],[avg_glucose_level]]&gt;199,"Very High")</f>
        <v>Normal</v>
      </c>
      <c r="L484">
        <v>19.8</v>
      </c>
      <c r="M484">
        <v>28.25</v>
      </c>
      <c r="N484">
        <v>19.8</v>
      </c>
      <c r="O484" t="s">
        <v>38</v>
      </c>
      <c r="P484" t="s">
        <v>34</v>
      </c>
      <c r="Q484" s="4" t="s">
        <v>4285</v>
      </c>
      <c r="R484" s="5">
        <f t="shared" ca="1" si="7"/>
        <v>-2.4688492704565752E-2</v>
      </c>
    </row>
    <row r="485" spans="1:18" x14ac:dyDescent="0.25">
      <c r="A485">
        <v>10886</v>
      </c>
      <c r="B485" t="s">
        <v>19</v>
      </c>
      <c r="C485">
        <v>13</v>
      </c>
      <c r="D485" t="s">
        <v>4278</v>
      </c>
      <c r="E485" t="s">
        <v>34</v>
      </c>
      <c r="F485" t="s">
        <v>34</v>
      </c>
      <c r="G485" t="s">
        <v>34</v>
      </c>
      <c r="H485" t="s">
        <v>275</v>
      </c>
      <c r="I485" t="s">
        <v>21</v>
      </c>
      <c r="J485" s="5">
        <v>99.49</v>
      </c>
      <c r="K485" s="5" t="str">
        <f>_xlfn.IFS(stroke_2[[#This Row],[avg_glucose_level]]&lt;70,"Low",stroke_2[[#This Row],[avg_glucose_level]]&lt;99,"Normal",stroke_2[[#This Row],[avg_glucose_level]]&lt;125,"Prediabetes",stroke_2[[#This Row],[avg_glucose_level]]&lt;199,"Diabetes",stroke_2[[#This Row],[avg_glucose_level]]&gt;199,"Very High")</f>
        <v>Prediabetes</v>
      </c>
      <c r="L485">
        <v>23.4</v>
      </c>
      <c r="M485">
        <v>28.25</v>
      </c>
      <c r="N485">
        <v>23.4</v>
      </c>
      <c r="O485" t="s">
        <v>38</v>
      </c>
      <c r="P485" t="s">
        <v>34</v>
      </c>
      <c r="Q485" s="4" t="s">
        <v>4285</v>
      </c>
      <c r="R485" s="5">
        <f t="shared" ca="1" si="7"/>
        <v>-1.4712497069628173E-2</v>
      </c>
    </row>
    <row r="486" spans="1:18" x14ac:dyDescent="0.25">
      <c r="A486">
        <v>12228</v>
      </c>
      <c r="B486" t="s">
        <v>12</v>
      </c>
      <c r="C486">
        <v>13</v>
      </c>
      <c r="D486" t="s">
        <v>4278</v>
      </c>
      <c r="E486" t="s">
        <v>34</v>
      </c>
      <c r="F486" t="s">
        <v>34</v>
      </c>
      <c r="G486" t="s">
        <v>34</v>
      </c>
      <c r="H486" t="s">
        <v>275</v>
      </c>
      <c r="I486" t="s">
        <v>21</v>
      </c>
      <c r="J486" s="5">
        <v>97.97</v>
      </c>
      <c r="K486" s="5" t="str">
        <f>_xlfn.IFS(stroke_2[[#This Row],[avg_glucose_level]]&lt;70,"Low",stroke_2[[#This Row],[avg_glucose_level]]&lt;99,"Normal",stroke_2[[#This Row],[avg_glucose_level]]&lt;125,"Prediabetes",stroke_2[[#This Row],[avg_glucose_level]]&lt;199,"Diabetes",stroke_2[[#This Row],[avg_glucose_level]]&gt;199,"Very High")</f>
        <v>Normal</v>
      </c>
      <c r="L486">
        <v>24.5</v>
      </c>
      <c r="M486">
        <v>28.25</v>
      </c>
      <c r="N486">
        <v>24.5</v>
      </c>
      <c r="O486" t="s">
        <v>24</v>
      </c>
      <c r="P486" t="s">
        <v>34</v>
      </c>
      <c r="Q486" s="4" t="s">
        <v>4285</v>
      </c>
      <c r="R486" s="5">
        <f t="shared" ca="1" si="7"/>
        <v>1.2674523069880771E-2</v>
      </c>
    </row>
    <row r="487" spans="1:18" x14ac:dyDescent="0.25">
      <c r="A487">
        <v>13236</v>
      </c>
      <c r="B487" t="s">
        <v>19</v>
      </c>
      <c r="C487">
        <v>13</v>
      </c>
      <c r="D487" t="s">
        <v>4278</v>
      </c>
      <c r="E487" t="s">
        <v>34</v>
      </c>
      <c r="F487" t="s">
        <v>34</v>
      </c>
      <c r="G487" t="s">
        <v>34</v>
      </c>
      <c r="H487" t="s">
        <v>275</v>
      </c>
      <c r="I487" t="s">
        <v>21</v>
      </c>
      <c r="J487" s="5">
        <v>73.48</v>
      </c>
      <c r="K487" s="5" t="str">
        <f>_xlfn.IFS(stroke_2[[#This Row],[avg_glucose_level]]&lt;70,"Low",stroke_2[[#This Row],[avg_glucose_level]]&lt;99,"Normal",stroke_2[[#This Row],[avg_glucose_level]]&lt;125,"Prediabetes",stroke_2[[#This Row],[avg_glucose_level]]&lt;199,"Diabetes",stroke_2[[#This Row],[avg_glucose_level]]&gt;199,"Very High")</f>
        <v>Normal</v>
      </c>
      <c r="L487">
        <v>22.9</v>
      </c>
      <c r="M487">
        <v>28.25</v>
      </c>
      <c r="N487">
        <v>22.9</v>
      </c>
      <c r="O487" t="s">
        <v>38</v>
      </c>
      <c r="P487" t="s">
        <v>34</v>
      </c>
      <c r="Q487" s="4" t="s">
        <v>4285</v>
      </c>
      <c r="R487" s="5">
        <f t="shared" ca="1" si="7"/>
        <v>4.29209803010257E-3</v>
      </c>
    </row>
    <row r="488" spans="1:18" x14ac:dyDescent="0.25">
      <c r="A488">
        <v>13862</v>
      </c>
      <c r="B488" t="s">
        <v>19</v>
      </c>
      <c r="C488">
        <v>13</v>
      </c>
      <c r="D488" t="s">
        <v>4278</v>
      </c>
      <c r="E488" t="s">
        <v>34</v>
      </c>
      <c r="F488" t="s">
        <v>34</v>
      </c>
      <c r="G488" t="s">
        <v>34</v>
      </c>
      <c r="H488" t="s">
        <v>401</v>
      </c>
      <c r="I488" t="s">
        <v>15</v>
      </c>
      <c r="J488" s="5">
        <v>70.930000000000007</v>
      </c>
      <c r="K488" s="5" t="str">
        <f>_xlfn.IFS(stroke_2[[#This Row],[avg_glucose_level]]&lt;70,"Low",stroke_2[[#This Row],[avg_glucose_level]]&lt;99,"Normal",stroke_2[[#This Row],[avg_glucose_level]]&lt;125,"Prediabetes",stroke_2[[#This Row],[avg_glucose_level]]&lt;199,"Diabetes",stroke_2[[#This Row],[avg_glucose_level]]&gt;199,"Very High")</f>
        <v>Normal</v>
      </c>
      <c r="L488">
        <v>22.9</v>
      </c>
      <c r="M488">
        <v>28.25</v>
      </c>
      <c r="N488">
        <v>22.9</v>
      </c>
      <c r="O488" t="s">
        <v>24</v>
      </c>
      <c r="P488" t="s">
        <v>34</v>
      </c>
      <c r="Q488" s="4" t="s">
        <v>4285</v>
      </c>
      <c r="R488" s="5">
        <f t="shared" ca="1" si="7"/>
        <v>-1.1361081302704912E-2</v>
      </c>
    </row>
    <row r="489" spans="1:18" x14ac:dyDescent="0.25">
      <c r="A489">
        <v>14180</v>
      </c>
      <c r="B489" t="s">
        <v>19</v>
      </c>
      <c r="C489">
        <v>13</v>
      </c>
      <c r="D489" t="s">
        <v>4278</v>
      </c>
      <c r="E489" t="s">
        <v>34</v>
      </c>
      <c r="F489" t="s">
        <v>34</v>
      </c>
      <c r="G489" t="s">
        <v>34</v>
      </c>
      <c r="H489" t="s">
        <v>275</v>
      </c>
      <c r="I489" t="s">
        <v>21</v>
      </c>
      <c r="J489" s="5">
        <v>103.08</v>
      </c>
      <c r="K489" s="5" t="str">
        <f>_xlfn.IFS(stroke_2[[#This Row],[avg_glucose_level]]&lt;70,"Low",stroke_2[[#This Row],[avg_glucose_level]]&lt;99,"Normal",stroke_2[[#This Row],[avg_glucose_level]]&lt;125,"Prediabetes",stroke_2[[#This Row],[avg_glucose_level]]&lt;199,"Diabetes",stroke_2[[#This Row],[avg_glucose_level]]&gt;199,"Very High")</f>
        <v>Prediabetes</v>
      </c>
      <c r="L489">
        <v>18.600000000000001</v>
      </c>
      <c r="M489">
        <v>28.25</v>
      </c>
      <c r="N489">
        <v>18.600000000000001</v>
      </c>
      <c r="O489" t="s">
        <v>38</v>
      </c>
      <c r="P489" t="s">
        <v>34</v>
      </c>
      <c r="Q489" s="4" t="s">
        <v>4285</v>
      </c>
      <c r="R489" s="5">
        <f t="shared" ca="1" si="7"/>
        <v>1.956805183480171E-2</v>
      </c>
    </row>
    <row r="490" spans="1:18" x14ac:dyDescent="0.25">
      <c r="A490">
        <v>14404</v>
      </c>
      <c r="B490" t="s">
        <v>19</v>
      </c>
      <c r="C490">
        <v>13</v>
      </c>
      <c r="D490" t="s">
        <v>4278</v>
      </c>
      <c r="E490" t="s">
        <v>34</v>
      </c>
      <c r="F490" t="s">
        <v>34</v>
      </c>
      <c r="G490" t="s">
        <v>34</v>
      </c>
      <c r="H490" t="s">
        <v>275</v>
      </c>
      <c r="I490" t="s">
        <v>15</v>
      </c>
      <c r="J490" s="5">
        <v>94.12</v>
      </c>
      <c r="K490" s="5" t="str">
        <f>_xlfn.IFS(stroke_2[[#This Row],[avg_glucose_level]]&lt;70,"Low",stroke_2[[#This Row],[avg_glucose_level]]&lt;99,"Normal",stroke_2[[#This Row],[avg_glucose_level]]&lt;125,"Prediabetes",stroke_2[[#This Row],[avg_glucose_level]]&lt;199,"Diabetes",stroke_2[[#This Row],[avg_glucose_level]]&gt;199,"Very High")</f>
        <v>Normal</v>
      </c>
      <c r="L490">
        <v>20.100000000000001</v>
      </c>
      <c r="M490">
        <v>28.25</v>
      </c>
      <c r="N490">
        <v>20.100000000000001</v>
      </c>
      <c r="O490" t="s">
        <v>24</v>
      </c>
      <c r="P490" t="s">
        <v>34</v>
      </c>
      <c r="Q490" s="4" t="s">
        <v>4285</v>
      </c>
      <c r="R490" s="5">
        <f t="shared" ca="1" si="7"/>
        <v>-2.0348084441295339E-2</v>
      </c>
    </row>
    <row r="491" spans="1:18" x14ac:dyDescent="0.25">
      <c r="A491">
        <v>15987</v>
      </c>
      <c r="B491" t="s">
        <v>12</v>
      </c>
      <c r="C491">
        <v>13</v>
      </c>
      <c r="D491" t="s">
        <v>4278</v>
      </c>
      <c r="E491" t="s">
        <v>34</v>
      </c>
      <c r="F491" t="s">
        <v>34</v>
      </c>
      <c r="G491" t="s">
        <v>34</v>
      </c>
      <c r="H491" t="s">
        <v>275</v>
      </c>
      <c r="I491" t="s">
        <v>15</v>
      </c>
      <c r="J491" s="5">
        <v>92.65</v>
      </c>
      <c r="K491" s="5" t="str">
        <f>_xlfn.IFS(stroke_2[[#This Row],[avg_glucose_level]]&lt;70,"Low",stroke_2[[#This Row],[avg_glucose_level]]&lt;99,"Normal",stroke_2[[#This Row],[avg_glucose_level]]&lt;125,"Prediabetes",stroke_2[[#This Row],[avg_glucose_level]]&lt;199,"Diabetes",stroke_2[[#This Row],[avg_glucose_level]]&gt;199,"Very High")</f>
        <v>Normal</v>
      </c>
      <c r="L491">
        <v>31.7</v>
      </c>
      <c r="M491">
        <v>28.25</v>
      </c>
      <c r="N491">
        <v>31.7</v>
      </c>
      <c r="O491" t="s">
        <v>24</v>
      </c>
      <c r="P491" t="s">
        <v>34</v>
      </c>
      <c r="Q491" s="4" t="s">
        <v>4285</v>
      </c>
      <c r="R491" s="5">
        <f t="shared" ca="1" si="7"/>
        <v>2.4134339258977594E-2</v>
      </c>
    </row>
    <row r="492" spans="1:18" x14ac:dyDescent="0.25">
      <c r="A492">
        <v>16371</v>
      </c>
      <c r="B492" t="s">
        <v>19</v>
      </c>
      <c r="C492">
        <v>13</v>
      </c>
      <c r="D492" t="s">
        <v>4278</v>
      </c>
      <c r="E492" t="s">
        <v>34</v>
      </c>
      <c r="F492" t="s">
        <v>34</v>
      </c>
      <c r="G492" t="s">
        <v>34</v>
      </c>
      <c r="H492" t="s">
        <v>275</v>
      </c>
      <c r="I492" t="s">
        <v>15</v>
      </c>
      <c r="J492" s="5">
        <v>75.42</v>
      </c>
      <c r="K492" s="5" t="str">
        <f>_xlfn.IFS(stroke_2[[#This Row],[avg_glucose_level]]&lt;70,"Low",stroke_2[[#This Row],[avg_glucose_level]]&lt;99,"Normal",stroke_2[[#This Row],[avg_glucose_level]]&lt;125,"Prediabetes",stroke_2[[#This Row],[avg_glucose_level]]&lt;199,"Diabetes",stroke_2[[#This Row],[avg_glucose_level]]&gt;199,"Very High")</f>
        <v>Normal</v>
      </c>
      <c r="L492">
        <v>40.1</v>
      </c>
      <c r="M492">
        <v>28.25</v>
      </c>
      <c r="N492">
        <v>40.1</v>
      </c>
      <c r="O492" t="s">
        <v>38</v>
      </c>
      <c r="P492" t="s">
        <v>34</v>
      </c>
      <c r="Q492" s="4" t="s">
        <v>4285</v>
      </c>
      <c r="R492" s="5">
        <f t="shared" ca="1" si="7"/>
        <v>-3.9572355742122809E-3</v>
      </c>
    </row>
    <row r="493" spans="1:18" x14ac:dyDescent="0.25">
      <c r="A493">
        <v>16556</v>
      </c>
      <c r="B493" t="s">
        <v>12</v>
      </c>
      <c r="C493">
        <v>13</v>
      </c>
      <c r="D493" t="s">
        <v>4278</v>
      </c>
      <c r="E493" t="s">
        <v>34</v>
      </c>
      <c r="F493" t="s">
        <v>34</v>
      </c>
      <c r="G493" t="s">
        <v>34</v>
      </c>
      <c r="H493" t="s">
        <v>401</v>
      </c>
      <c r="I493" t="s">
        <v>21</v>
      </c>
      <c r="J493" s="5">
        <v>111.48</v>
      </c>
      <c r="K493" s="5" t="str">
        <f>_xlfn.IFS(stroke_2[[#This Row],[avg_glucose_level]]&lt;70,"Low",stroke_2[[#This Row],[avg_glucose_level]]&lt;99,"Normal",stroke_2[[#This Row],[avg_glucose_level]]&lt;125,"Prediabetes",stroke_2[[#This Row],[avg_glucose_level]]&lt;199,"Diabetes",stroke_2[[#This Row],[avg_glucose_level]]&gt;199,"Very High")</f>
        <v>Prediabetes</v>
      </c>
      <c r="L493">
        <v>20.8</v>
      </c>
      <c r="M493">
        <v>28.25</v>
      </c>
      <c r="N493">
        <v>20.8</v>
      </c>
      <c r="O493" t="s">
        <v>38</v>
      </c>
      <c r="P493" t="s">
        <v>34</v>
      </c>
      <c r="Q493" s="4" t="s">
        <v>4285</v>
      </c>
      <c r="R493" s="5">
        <f t="shared" ca="1" si="7"/>
        <v>2.2832714597070435E-2</v>
      </c>
    </row>
    <row r="494" spans="1:18" x14ac:dyDescent="0.25">
      <c r="A494">
        <v>18179</v>
      </c>
      <c r="B494" t="s">
        <v>12</v>
      </c>
      <c r="C494">
        <v>13</v>
      </c>
      <c r="D494" t="s">
        <v>4278</v>
      </c>
      <c r="E494" t="s">
        <v>34</v>
      </c>
      <c r="F494" t="s">
        <v>34</v>
      </c>
      <c r="G494" t="s">
        <v>34</v>
      </c>
      <c r="H494" t="s">
        <v>14</v>
      </c>
      <c r="I494" t="s">
        <v>21</v>
      </c>
      <c r="J494" s="5">
        <v>99.44</v>
      </c>
      <c r="K494" s="5" t="str">
        <f>_xlfn.IFS(stroke_2[[#This Row],[avg_glucose_level]]&lt;70,"Low",stroke_2[[#This Row],[avg_glucose_level]]&lt;99,"Normal",stroke_2[[#This Row],[avg_glucose_level]]&lt;125,"Prediabetes",stroke_2[[#This Row],[avg_glucose_level]]&lt;199,"Diabetes",stroke_2[[#This Row],[avg_glucose_level]]&gt;199,"Very High")</f>
        <v>Prediabetes</v>
      </c>
      <c r="L494">
        <v>21</v>
      </c>
      <c r="M494">
        <v>28.25</v>
      </c>
      <c r="N494">
        <v>21</v>
      </c>
      <c r="O494" t="s">
        <v>24</v>
      </c>
      <c r="P494" t="s">
        <v>34</v>
      </c>
      <c r="Q494" s="4" t="s">
        <v>4285</v>
      </c>
      <c r="R494" s="5">
        <f t="shared" ca="1" si="7"/>
        <v>-2.3857384983249304E-2</v>
      </c>
    </row>
    <row r="495" spans="1:18" x14ac:dyDescent="0.25">
      <c r="A495">
        <v>18996</v>
      </c>
      <c r="B495" t="s">
        <v>19</v>
      </c>
      <c r="C495">
        <v>13</v>
      </c>
      <c r="D495" t="s">
        <v>4278</v>
      </c>
      <c r="E495" t="s">
        <v>34</v>
      </c>
      <c r="F495" t="s">
        <v>34</v>
      </c>
      <c r="G495" t="s">
        <v>34</v>
      </c>
      <c r="H495" t="s">
        <v>275</v>
      </c>
      <c r="I495" t="s">
        <v>15</v>
      </c>
      <c r="J495" s="5">
        <v>105.22</v>
      </c>
      <c r="K495" s="5" t="str">
        <f>_xlfn.IFS(stroke_2[[#This Row],[avg_glucose_level]]&lt;70,"Low",stroke_2[[#This Row],[avg_glucose_level]]&lt;99,"Normal",stroke_2[[#This Row],[avg_glucose_level]]&lt;125,"Prediabetes",stroke_2[[#This Row],[avg_glucose_level]]&lt;199,"Diabetes",stroke_2[[#This Row],[avg_glucose_level]]&gt;199,"Very High")</f>
        <v>Prediabetes</v>
      </c>
      <c r="L495">
        <v>18.399999999999999</v>
      </c>
      <c r="M495">
        <v>28.25</v>
      </c>
      <c r="N495">
        <v>18.399999999999999</v>
      </c>
      <c r="O495" t="s">
        <v>38</v>
      </c>
      <c r="P495" t="s">
        <v>34</v>
      </c>
      <c r="Q495" s="4" t="s">
        <v>4285</v>
      </c>
      <c r="R495" s="5">
        <f t="shared" ca="1" si="7"/>
        <v>1.1555003629507288E-3</v>
      </c>
    </row>
    <row r="496" spans="1:18" x14ac:dyDescent="0.25">
      <c r="A496">
        <v>20565</v>
      </c>
      <c r="B496" t="s">
        <v>12</v>
      </c>
      <c r="C496">
        <v>13</v>
      </c>
      <c r="D496" t="s">
        <v>4278</v>
      </c>
      <c r="E496" t="s">
        <v>34</v>
      </c>
      <c r="F496" t="s">
        <v>34</v>
      </c>
      <c r="G496" t="s">
        <v>34</v>
      </c>
      <c r="H496" t="s">
        <v>275</v>
      </c>
      <c r="I496" t="s">
        <v>21</v>
      </c>
      <c r="J496" s="5">
        <v>85.87</v>
      </c>
      <c r="K496" s="5" t="str">
        <f>_xlfn.IFS(stroke_2[[#This Row],[avg_glucose_level]]&lt;70,"Low",stroke_2[[#This Row],[avg_glucose_level]]&lt;99,"Normal",stroke_2[[#This Row],[avg_glucose_level]]&lt;125,"Prediabetes",stroke_2[[#This Row],[avg_glucose_level]]&lt;199,"Diabetes",stroke_2[[#This Row],[avg_glucose_level]]&gt;199,"Very High")</f>
        <v>Normal</v>
      </c>
      <c r="L496">
        <v>24.3</v>
      </c>
      <c r="M496">
        <v>28.25</v>
      </c>
      <c r="N496">
        <v>24.3</v>
      </c>
      <c r="O496" t="s">
        <v>38</v>
      </c>
      <c r="P496" t="s">
        <v>34</v>
      </c>
      <c r="Q496" s="4" t="s">
        <v>4285</v>
      </c>
      <c r="R496" s="5">
        <f t="shared" ca="1" si="7"/>
        <v>-1.3454918002649491E-2</v>
      </c>
    </row>
    <row r="497" spans="1:18" x14ac:dyDescent="0.25">
      <c r="A497">
        <v>22554</v>
      </c>
      <c r="B497" t="s">
        <v>19</v>
      </c>
      <c r="C497">
        <v>13</v>
      </c>
      <c r="D497" t="s">
        <v>4278</v>
      </c>
      <c r="E497" t="s">
        <v>34</v>
      </c>
      <c r="F497" t="s">
        <v>34</v>
      </c>
      <c r="G497" t="s">
        <v>34</v>
      </c>
      <c r="H497" t="s">
        <v>275</v>
      </c>
      <c r="I497" t="s">
        <v>21</v>
      </c>
      <c r="J497" s="5">
        <v>88.51</v>
      </c>
      <c r="K497" s="5" t="str">
        <f>_xlfn.IFS(stroke_2[[#This Row],[avg_glucose_level]]&lt;70,"Low",stroke_2[[#This Row],[avg_glucose_level]]&lt;99,"Normal",stroke_2[[#This Row],[avg_glucose_level]]&lt;125,"Prediabetes",stroke_2[[#This Row],[avg_glucose_level]]&lt;199,"Diabetes",stroke_2[[#This Row],[avg_glucose_level]]&gt;199,"Very High")</f>
        <v>Normal</v>
      </c>
      <c r="L497">
        <v>27.7</v>
      </c>
      <c r="M497">
        <v>28.25</v>
      </c>
      <c r="N497">
        <v>27.7</v>
      </c>
      <c r="O497" t="s">
        <v>38</v>
      </c>
      <c r="P497" t="s">
        <v>34</v>
      </c>
      <c r="Q497" s="4" t="s">
        <v>4285</v>
      </c>
      <c r="R497" s="5">
        <f t="shared" ca="1" si="7"/>
        <v>1.903818530704281E-2</v>
      </c>
    </row>
    <row r="498" spans="1:18" x14ac:dyDescent="0.25">
      <c r="A498">
        <v>25454</v>
      </c>
      <c r="B498" t="s">
        <v>19</v>
      </c>
      <c r="C498">
        <v>13</v>
      </c>
      <c r="D498" t="s">
        <v>4278</v>
      </c>
      <c r="E498" t="s">
        <v>34</v>
      </c>
      <c r="F498" t="s">
        <v>34</v>
      </c>
      <c r="G498" t="s">
        <v>34</v>
      </c>
      <c r="H498" t="s">
        <v>275</v>
      </c>
      <c r="I498" t="s">
        <v>21</v>
      </c>
      <c r="J498" s="5">
        <v>93.3</v>
      </c>
      <c r="K498" s="5" t="str">
        <f>_xlfn.IFS(stroke_2[[#This Row],[avg_glucose_level]]&lt;70,"Low",stroke_2[[#This Row],[avg_glucose_level]]&lt;99,"Normal",stroke_2[[#This Row],[avg_glucose_level]]&lt;125,"Prediabetes",stroke_2[[#This Row],[avg_glucose_level]]&lt;199,"Diabetes",stroke_2[[#This Row],[avg_glucose_level]]&gt;199,"Very High")</f>
        <v>Normal</v>
      </c>
      <c r="L498">
        <v>25.9</v>
      </c>
      <c r="M498">
        <v>28.25</v>
      </c>
      <c r="N498">
        <v>25.9</v>
      </c>
      <c r="O498" t="s">
        <v>38</v>
      </c>
      <c r="P498" t="s">
        <v>34</v>
      </c>
      <c r="Q498" s="4" t="s">
        <v>4285</v>
      </c>
      <c r="R498" s="5">
        <f t="shared" ca="1" si="7"/>
        <v>1.2314671536807532E-2</v>
      </c>
    </row>
    <row r="499" spans="1:18" x14ac:dyDescent="0.25">
      <c r="A499">
        <v>28048</v>
      </c>
      <c r="B499" t="s">
        <v>12</v>
      </c>
      <c r="C499">
        <v>13</v>
      </c>
      <c r="D499" t="s">
        <v>4278</v>
      </c>
      <c r="E499" t="s">
        <v>34</v>
      </c>
      <c r="F499" t="s">
        <v>34</v>
      </c>
      <c r="G499" t="s">
        <v>34</v>
      </c>
      <c r="H499" t="s">
        <v>275</v>
      </c>
      <c r="I499" t="s">
        <v>15</v>
      </c>
      <c r="J499" s="5">
        <v>82.38</v>
      </c>
      <c r="K499" s="5" t="str">
        <f>_xlfn.IFS(stroke_2[[#This Row],[avg_glucose_level]]&lt;70,"Low",stroke_2[[#This Row],[avg_glucose_level]]&lt;99,"Normal",stroke_2[[#This Row],[avg_glucose_level]]&lt;125,"Prediabetes",stroke_2[[#This Row],[avg_glucose_level]]&lt;199,"Diabetes",stroke_2[[#This Row],[avg_glucose_level]]&gt;199,"Very High")</f>
        <v>Normal</v>
      </c>
      <c r="L499">
        <v>24.3</v>
      </c>
      <c r="M499">
        <v>28.25</v>
      </c>
      <c r="N499">
        <v>24.3</v>
      </c>
      <c r="O499" t="s">
        <v>38</v>
      </c>
      <c r="P499" t="s">
        <v>34</v>
      </c>
      <c r="Q499" s="4" t="s">
        <v>4285</v>
      </c>
      <c r="R499" s="5">
        <f t="shared" ca="1" si="7"/>
        <v>1.3492015022173237E-2</v>
      </c>
    </row>
    <row r="500" spans="1:18" x14ac:dyDescent="0.25">
      <c r="A500">
        <v>28183</v>
      </c>
      <c r="B500" t="s">
        <v>19</v>
      </c>
      <c r="C500">
        <v>13</v>
      </c>
      <c r="D500" t="s">
        <v>4278</v>
      </c>
      <c r="E500" t="s">
        <v>34</v>
      </c>
      <c r="F500" t="s">
        <v>34</v>
      </c>
      <c r="G500" t="s">
        <v>34</v>
      </c>
      <c r="H500" t="s">
        <v>275</v>
      </c>
      <c r="I500" t="s">
        <v>15</v>
      </c>
      <c r="J500" s="5">
        <v>75.78</v>
      </c>
      <c r="K500" s="5" t="str">
        <f>_xlfn.IFS(stroke_2[[#This Row],[avg_glucose_level]]&lt;70,"Low",stroke_2[[#This Row],[avg_glucose_level]]&lt;99,"Normal",stroke_2[[#This Row],[avg_glucose_level]]&lt;125,"Prediabetes",stroke_2[[#This Row],[avg_glucose_level]]&lt;199,"Diabetes",stroke_2[[#This Row],[avg_glucose_level]]&gt;199,"Very High")</f>
        <v>Normal</v>
      </c>
      <c r="L500">
        <v>23.6</v>
      </c>
      <c r="M500">
        <v>28.25</v>
      </c>
      <c r="N500">
        <v>23.6</v>
      </c>
      <c r="O500" t="s">
        <v>38</v>
      </c>
      <c r="P500" t="s">
        <v>34</v>
      </c>
      <c r="Q500" s="4" t="s">
        <v>4285</v>
      </c>
      <c r="R500" s="5">
        <f t="shared" ca="1" si="7"/>
        <v>-2.4031668499877035E-3</v>
      </c>
    </row>
    <row r="501" spans="1:18" x14ac:dyDescent="0.25">
      <c r="A501">
        <v>29613</v>
      </c>
      <c r="B501" t="s">
        <v>19</v>
      </c>
      <c r="C501">
        <v>13</v>
      </c>
      <c r="D501" t="s">
        <v>4278</v>
      </c>
      <c r="E501" t="s">
        <v>34</v>
      </c>
      <c r="F501" t="s">
        <v>34</v>
      </c>
      <c r="G501" t="s">
        <v>34</v>
      </c>
      <c r="H501" t="s">
        <v>14</v>
      </c>
      <c r="I501" t="s">
        <v>21</v>
      </c>
      <c r="J501" s="5">
        <v>73.760000000000005</v>
      </c>
      <c r="K501" s="5" t="str">
        <f>_xlfn.IFS(stroke_2[[#This Row],[avg_glucose_level]]&lt;70,"Low",stroke_2[[#This Row],[avg_glucose_level]]&lt;99,"Normal",stroke_2[[#This Row],[avg_glucose_level]]&lt;125,"Prediabetes",stroke_2[[#This Row],[avg_glucose_level]]&lt;199,"Diabetes",stroke_2[[#This Row],[avg_glucose_level]]&gt;199,"Very High")</f>
        <v>Normal</v>
      </c>
      <c r="L501">
        <v>26.7</v>
      </c>
      <c r="M501">
        <v>28.25</v>
      </c>
      <c r="N501">
        <v>26.7</v>
      </c>
      <c r="O501" t="s">
        <v>38</v>
      </c>
      <c r="P501" t="s">
        <v>34</v>
      </c>
      <c r="Q501" s="4" t="s">
        <v>4285</v>
      </c>
      <c r="R501" s="5">
        <f t="shared" ca="1" si="7"/>
        <v>4.0986467933410596E-3</v>
      </c>
    </row>
    <row r="502" spans="1:18" x14ac:dyDescent="0.25">
      <c r="A502">
        <v>31708</v>
      </c>
      <c r="B502" t="s">
        <v>19</v>
      </c>
      <c r="C502">
        <v>13</v>
      </c>
      <c r="D502" t="s">
        <v>4278</v>
      </c>
      <c r="E502" t="s">
        <v>34</v>
      </c>
      <c r="F502" t="s">
        <v>34</v>
      </c>
      <c r="G502" t="s">
        <v>34</v>
      </c>
      <c r="H502" t="s">
        <v>275</v>
      </c>
      <c r="I502" t="s">
        <v>15</v>
      </c>
      <c r="J502" s="5">
        <v>84.03</v>
      </c>
      <c r="K502" s="5" t="str">
        <f>_xlfn.IFS(stroke_2[[#This Row],[avg_glucose_level]]&lt;70,"Low",stroke_2[[#This Row],[avg_glucose_level]]&lt;99,"Normal",stroke_2[[#This Row],[avg_glucose_level]]&lt;125,"Prediabetes",stroke_2[[#This Row],[avg_glucose_level]]&lt;199,"Diabetes",stroke_2[[#This Row],[avg_glucose_level]]&gt;199,"Very High")</f>
        <v>Normal</v>
      </c>
      <c r="L502">
        <v>25.3</v>
      </c>
      <c r="M502">
        <v>28.25</v>
      </c>
      <c r="N502">
        <v>25.3</v>
      </c>
      <c r="O502" t="s">
        <v>38</v>
      </c>
      <c r="P502" t="s">
        <v>34</v>
      </c>
      <c r="Q502" s="4" t="s">
        <v>4285</v>
      </c>
      <c r="R502" s="5">
        <f t="shared" ca="1" si="7"/>
        <v>7.4897485936440411E-3</v>
      </c>
    </row>
    <row r="503" spans="1:18" x14ac:dyDescent="0.25">
      <c r="A503">
        <v>31932</v>
      </c>
      <c r="B503" t="s">
        <v>19</v>
      </c>
      <c r="C503">
        <v>13</v>
      </c>
      <c r="D503" t="s">
        <v>4278</v>
      </c>
      <c r="E503" t="s">
        <v>34</v>
      </c>
      <c r="F503" t="s">
        <v>34</v>
      </c>
      <c r="G503" t="s">
        <v>34</v>
      </c>
      <c r="H503" t="s">
        <v>275</v>
      </c>
      <c r="I503" t="s">
        <v>15</v>
      </c>
      <c r="J503" s="5">
        <v>76.55</v>
      </c>
      <c r="K503" s="5" t="str">
        <f>_xlfn.IFS(stroke_2[[#This Row],[avg_glucose_level]]&lt;70,"Low",stroke_2[[#This Row],[avg_glucose_level]]&lt;99,"Normal",stroke_2[[#This Row],[avg_glucose_level]]&lt;125,"Prediabetes",stroke_2[[#This Row],[avg_glucose_level]]&lt;199,"Diabetes",stroke_2[[#This Row],[avg_glucose_level]]&gt;199,"Very High")</f>
        <v>Normal</v>
      </c>
      <c r="L503">
        <v>29.1</v>
      </c>
      <c r="M503">
        <v>28.25</v>
      </c>
      <c r="N503">
        <v>29.1</v>
      </c>
      <c r="O503" t="s">
        <v>38</v>
      </c>
      <c r="P503" t="s">
        <v>34</v>
      </c>
      <c r="Q503" s="4" t="s">
        <v>4285</v>
      </c>
      <c r="R503" s="5">
        <f t="shared" ca="1" si="7"/>
        <v>7.1418985653475039E-3</v>
      </c>
    </row>
    <row r="504" spans="1:18" x14ac:dyDescent="0.25">
      <c r="A504">
        <v>32723</v>
      </c>
      <c r="B504" t="s">
        <v>19</v>
      </c>
      <c r="C504">
        <v>13</v>
      </c>
      <c r="D504" t="s">
        <v>4278</v>
      </c>
      <c r="E504" t="s">
        <v>34</v>
      </c>
      <c r="F504" t="s">
        <v>34</v>
      </c>
      <c r="G504" t="s">
        <v>34</v>
      </c>
      <c r="H504" t="s">
        <v>275</v>
      </c>
      <c r="I504" t="s">
        <v>21</v>
      </c>
      <c r="J504" s="5">
        <v>102.27</v>
      </c>
      <c r="K504" s="5" t="str">
        <f>_xlfn.IFS(stroke_2[[#This Row],[avg_glucose_level]]&lt;70,"Low",stroke_2[[#This Row],[avg_glucose_level]]&lt;99,"Normal",stroke_2[[#This Row],[avg_glucose_level]]&lt;125,"Prediabetes",stroke_2[[#This Row],[avg_glucose_level]]&lt;199,"Diabetes",stroke_2[[#This Row],[avg_glucose_level]]&gt;199,"Very High")</f>
        <v>Prediabetes</v>
      </c>
      <c r="L504">
        <v>17.2</v>
      </c>
      <c r="M504">
        <v>28.25</v>
      </c>
      <c r="N504">
        <v>17.2</v>
      </c>
      <c r="O504" t="s">
        <v>24</v>
      </c>
      <c r="P504" t="s">
        <v>34</v>
      </c>
      <c r="Q504" s="4" t="s">
        <v>4285</v>
      </c>
      <c r="R504" s="5">
        <f t="shared" ca="1" si="7"/>
        <v>1.4627008502464478E-2</v>
      </c>
    </row>
    <row r="505" spans="1:18" x14ac:dyDescent="0.25">
      <c r="A505">
        <v>34900</v>
      </c>
      <c r="B505" t="s">
        <v>12</v>
      </c>
      <c r="C505">
        <v>13</v>
      </c>
      <c r="D505" t="s">
        <v>4278</v>
      </c>
      <c r="E505" t="s">
        <v>34</v>
      </c>
      <c r="F505" t="s">
        <v>34</v>
      </c>
      <c r="G505" t="s">
        <v>34</v>
      </c>
      <c r="H505" t="s">
        <v>401</v>
      </c>
      <c r="I505" t="s">
        <v>15</v>
      </c>
      <c r="J505" s="5">
        <v>85.08</v>
      </c>
      <c r="K505" s="5" t="str">
        <f>_xlfn.IFS(stroke_2[[#This Row],[avg_glucose_level]]&lt;70,"Low",stroke_2[[#This Row],[avg_glucose_level]]&lt;99,"Normal",stroke_2[[#This Row],[avg_glucose_level]]&lt;125,"Prediabetes",stroke_2[[#This Row],[avg_glucose_level]]&lt;199,"Diabetes",stroke_2[[#This Row],[avg_glucose_level]]&gt;199,"Very High")</f>
        <v>Normal</v>
      </c>
      <c r="L505">
        <v>14.6</v>
      </c>
      <c r="M505">
        <v>28.25</v>
      </c>
      <c r="N505">
        <v>14.6</v>
      </c>
      <c r="O505" t="s">
        <v>38</v>
      </c>
      <c r="P505" t="s">
        <v>34</v>
      </c>
      <c r="Q505" s="4" t="s">
        <v>4285</v>
      </c>
      <c r="R505" s="5">
        <f t="shared" ca="1" si="7"/>
        <v>-1.7857673512525866E-2</v>
      </c>
    </row>
    <row r="506" spans="1:18" x14ac:dyDescent="0.25">
      <c r="A506">
        <v>38132</v>
      </c>
      <c r="B506" t="s">
        <v>19</v>
      </c>
      <c r="C506">
        <v>13</v>
      </c>
      <c r="D506" t="s">
        <v>4278</v>
      </c>
      <c r="E506" t="s">
        <v>34</v>
      </c>
      <c r="F506" t="s">
        <v>34</v>
      </c>
      <c r="G506" t="s">
        <v>34</v>
      </c>
      <c r="H506" t="s">
        <v>14</v>
      </c>
      <c r="I506" t="s">
        <v>21</v>
      </c>
      <c r="J506" s="5">
        <v>172.27</v>
      </c>
      <c r="K506" s="5" t="str">
        <f>_xlfn.IFS(stroke_2[[#This Row],[avg_glucose_level]]&lt;70,"Low",stroke_2[[#This Row],[avg_glucose_level]]&lt;99,"Normal",stroke_2[[#This Row],[avg_glucose_level]]&lt;125,"Prediabetes",stroke_2[[#This Row],[avg_glucose_level]]&lt;199,"Diabetes",stroke_2[[#This Row],[avg_glucose_level]]&gt;199,"Very High")</f>
        <v>Diabetes</v>
      </c>
      <c r="L506">
        <v>16.600000000000001</v>
      </c>
      <c r="M506">
        <v>28.25</v>
      </c>
      <c r="N506">
        <v>16.600000000000001</v>
      </c>
      <c r="O506" t="s">
        <v>24</v>
      </c>
      <c r="P506" t="s">
        <v>34</v>
      </c>
      <c r="Q506" s="4" t="s">
        <v>4285</v>
      </c>
      <c r="R506" s="5">
        <f t="shared" ca="1" si="7"/>
        <v>-2.3311817392148715E-2</v>
      </c>
    </row>
    <row r="507" spans="1:18" x14ac:dyDescent="0.25">
      <c r="A507">
        <v>40791</v>
      </c>
      <c r="B507" t="s">
        <v>19</v>
      </c>
      <c r="C507">
        <v>13</v>
      </c>
      <c r="D507" t="s">
        <v>4278</v>
      </c>
      <c r="E507" t="s">
        <v>34</v>
      </c>
      <c r="F507" t="s">
        <v>34</v>
      </c>
      <c r="G507" t="s">
        <v>34</v>
      </c>
      <c r="H507" t="s">
        <v>275</v>
      </c>
      <c r="I507" t="s">
        <v>21</v>
      </c>
      <c r="J507" s="5">
        <v>63.26</v>
      </c>
      <c r="K507" s="5" t="str">
        <f>_xlfn.IFS(stroke_2[[#This Row],[avg_glucose_level]]&lt;70,"Low",stroke_2[[#This Row],[avg_glucose_level]]&lt;99,"Normal",stroke_2[[#This Row],[avg_glucose_level]]&lt;125,"Prediabetes",stroke_2[[#This Row],[avg_glucose_level]]&lt;199,"Diabetes",stroke_2[[#This Row],[avg_glucose_level]]&gt;199,"Very High")</f>
        <v>Low</v>
      </c>
      <c r="L507">
        <v>19.5</v>
      </c>
      <c r="M507">
        <v>28.25</v>
      </c>
      <c r="N507">
        <v>19.5</v>
      </c>
      <c r="O507" t="s">
        <v>38</v>
      </c>
      <c r="P507" t="s">
        <v>34</v>
      </c>
      <c r="Q507" s="4" t="s">
        <v>4285</v>
      </c>
      <c r="R507" s="5">
        <f t="shared" ca="1" si="7"/>
        <v>-2.2048039616221148E-3</v>
      </c>
    </row>
    <row r="508" spans="1:18" x14ac:dyDescent="0.25">
      <c r="A508">
        <v>42082</v>
      </c>
      <c r="B508" t="s">
        <v>12</v>
      </c>
      <c r="C508">
        <v>13</v>
      </c>
      <c r="D508" t="s">
        <v>4278</v>
      </c>
      <c r="E508" t="s">
        <v>34</v>
      </c>
      <c r="F508" t="s">
        <v>34</v>
      </c>
      <c r="G508" t="s">
        <v>34</v>
      </c>
      <c r="H508" t="s">
        <v>275</v>
      </c>
      <c r="I508" t="s">
        <v>21</v>
      </c>
      <c r="J508" s="5">
        <v>99.71</v>
      </c>
      <c r="K508" s="5" t="str">
        <f>_xlfn.IFS(stroke_2[[#This Row],[avg_glucose_level]]&lt;70,"Low",stroke_2[[#This Row],[avg_glucose_level]]&lt;99,"Normal",stroke_2[[#This Row],[avg_glucose_level]]&lt;125,"Prediabetes",stroke_2[[#This Row],[avg_glucose_level]]&lt;199,"Diabetes",stroke_2[[#This Row],[avg_glucose_level]]&gt;199,"Very High")</f>
        <v>Prediabetes</v>
      </c>
      <c r="L508">
        <v>23.5</v>
      </c>
      <c r="M508">
        <v>28.25</v>
      </c>
      <c r="N508">
        <v>23.5</v>
      </c>
      <c r="O508" t="s">
        <v>38</v>
      </c>
      <c r="P508" t="s">
        <v>34</v>
      </c>
      <c r="Q508" s="4" t="s">
        <v>4285</v>
      </c>
      <c r="R508" s="5">
        <f t="shared" ca="1" si="7"/>
        <v>-2.1458183096019538E-2</v>
      </c>
    </row>
    <row r="509" spans="1:18" x14ac:dyDescent="0.25">
      <c r="A509">
        <v>42821</v>
      </c>
      <c r="B509" t="s">
        <v>19</v>
      </c>
      <c r="C509">
        <v>13</v>
      </c>
      <c r="D509" t="s">
        <v>4278</v>
      </c>
      <c r="E509" t="s">
        <v>34</v>
      </c>
      <c r="F509" t="s">
        <v>34</v>
      </c>
      <c r="G509" t="s">
        <v>34</v>
      </c>
      <c r="H509" t="s">
        <v>14</v>
      </c>
      <c r="I509" t="s">
        <v>21</v>
      </c>
      <c r="J509" s="5">
        <v>60.69</v>
      </c>
      <c r="K509" s="5" t="str">
        <f>_xlfn.IFS(stroke_2[[#This Row],[avg_glucose_level]]&lt;70,"Low",stroke_2[[#This Row],[avg_glucose_level]]&lt;99,"Normal",stroke_2[[#This Row],[avg_glucose_level]]&lt;125,"Prediabetes",stroke_2[[#This Row],[avg_glucose_level]]&lt;199,"Diabetes",stroke_2[[#This Row],[avg_glucose_level]]&gt;199,"Very High")</f>
        <v>Low</v>
      </c>
      <c r="L509">
        <v>24</v>
      </c>
      <c r="M509">
        <v>28.25</v>
      </c>
      <c r="N509">
        <v>24</v>
      </c>
      <c r="O509" t="s">
        <v>29</v>
      </c>
      <c r="P509" t="s">
        <v>34</v>
      </c>
      <c r="Q509" s="4" t="s">
        <v>4285</v>
      </c>
      <c r="R509" s="5">
        <f t="shared" ca="1" si="7"/>
        <v>1.1475706981607936E-4</v>
      </c>
    </row>
    <row r="510" spans="1:18" x14ac:dyDescent="0.25">
      <c r="A510">
        <v>43155</v>
      </c>
      <c r="B510" t="s">
        <v>19</v>
      </c>
      <c r="C510">
        <v>13</v>
      </c>
      <c r="D510" t="s">
        <v>4278</v>
      </c>
      <c r="E510" t="s">
        <v>34</v>
      </c>
      <c r="F510" t="s">
        <v>34</v>
      </c>
      <c r="G510" t="s">
        <v>34</v>
      </c>
      <c r="H510" t="s">
        <v>275</v>
      </c>
      <c r="I510" t="s">
        <v>21</v>
      </c>
      <c r="J510" s="5">
        <v>78.38</v>
      </c>
      <c r="K510" s="5" t="str">
        <f>_xlfn.IFS(stroke_2[[#This Row],[avg_glucose_level]]&lt;70,"Low",stroke_2[[#This Row],[avg_glucose_level]]&lt;99,"Normal",stroke_2[[#This Row],[avg_glucose_level]]&lt;125,"Prediabetes",stroke_2[[#This Row],[avg_glucose_level]]&lt;199,"Diabetes",stroke_2[[#This Row],[avg_glucose_level]]&gt;199,"Very High")</f>
        <v>Normal</v>
      </c>
      <c r="L510">
        <v>38.700000000000003</v>
      </c>
      <c r="M510">
        <v>28.25</v>
      </c>
      <c r="N510">
        <v>38.700000000000003</v>
      </c>
      <c r="O510" t="s">
        <v>38</v>
      </c>
      <c r="P510" t="s">
        <v>34</v>
      </c>
      <c r="Q510" s="4" t="s">
        <v>4285</v>
      </c>
      <c r="R510" s="5">
        <f t="shared" ca="1" si="7"/>
        <v>-8.830101966156384E-3</v>
      </c>
    </row>
    <row r="511" spans="1:18" x14ac:dyDescent="0.25">
      <c r="A511">
        <v>45787</v>
      </c>
      <c r="B511" t="s">
        <v>12</v>
      </c>
      <c r="C511">
        <v>13</v>
      </c>
      <c r="D511" t="s">
        <v>4278</v>
      </c>
      <c r="E511" t="s">
        <v>34</v>
      </c>
      <c r="F511" t="s">
        <v>34</v>
      </c>
      <c r="G511" t="s">
        <v>34</v>
      </c>
      <c r="H511" t="s">
        <v>275</v>
      </c>
      <c r="I511" t="s">
        <v>15</v>
      </c>
      <c r="J511" s="5">
        <v>122.38</v>
      </c>
      <c r="K511" s="5" t="str">
        <f>_xlfn.IFS(stroke_2[[#This Row],[avg_glucose_level]]&lt;70,"Low",stroke_2[[#This Row],[avg_glucose_level]]&lt;99,"Normal",stroke_2[[#This Row],[avg_glucose_level]]&lt;125,"Prediabetes",stroke_2[[#This Row],[avg_glucose_level]]&lt;199,"Diabetes",stroke_2[[#This Row],[avg_glucose_level]]&gt;199,"Very High")</f>
        <v>Prediabetes</v>
      </c>
      <c r="L511">
        <v>20.3</v>
      </c>
      <c r="M511">
        <v>28.25</v>
      </c>
      <c r="N511">
        <v>20.3</v>
      </c>
      <c r="O511" t="s">
        <v>38</v>
      </c>
      <c r="P511" t="s">
        <v>34</v>
      </c>
      <c r="Q511" s="4" t="s">
        <v>4285</v>
      </c>
      <c r="R511" s="5">
        <f t="shared" ca="1" si="7"/>
        <v>-5.6230056542956094E-3</v>
      </c>
    </row>
    <row r="512" spans="1:18" x14ac:dyDescent="0.25">
      <c r="A512">
        <v>46436</v>
      </c>
      <c r="B512" t="s">
        <v>12</v>
      </c>
      <c r="C512">
        <v>13</v>
      </c>
      <c r="D512" t="s">
        <v>4278</v>
      </c>
      <c r="E512" t="s">
        <v>34</v>
      </c>
      <c r="F512" t="s">
        <v>34</v>
      </c>
      <c r="G512" t="s">
        <v>34</v>
      </c>
      <c r="H512" t="s">
        <v>275</v>
      </c>
      <c r="I512" t="s">
        <v>15</v>
      </c>
      <c r="J512" s="5">
        <v>122.31</v>
      </c>
      <c r="K512" s="5" t="str">
        <f>_xlfn.IFS(stroke_2[[#This Row],[avg_glucose_level]]&lt;70,"Low",stroke_2[[#This Row],[avg_glucose_level]]&lt;99,"Normal",stroke_2[[#This Row],[avg_glucose_level]]&lt;125,"Prediabetes",stroke_2[[#This Row],[avg_glucose_level]]&lt;199,"Diabetes",stroke_2[[#This Row],[avg_glucose_level]]&gt;199,"Very High")</f>
        <v>Prediabetes</v>
      </c>
      <c r="L512">
        <v>15.3</v>
      </c>
      <c r="M512">
        <v>28.25</v>
      </c>
      <c r="N512">
        <v>15.3</v>
      </c>
      <c r="O512" t="s">
        <v>24</v>
      </c>
      <c r="P512" t="s">
        <v>34</v>
      </c>
      <c r="Q512" s="4" t="s">
        <v>4285</v>
      </c>
      <c r="R512" s="5">
        <f t="shared" ca="1" si="7"/>
        <v>-1.8477014921898315E-2</v>
      </c>
    </row>
    <row r="513" spans="1:18" x14ac:dyDescent="0.25">
      <c r="A513">
        <v>46577</v>
      </c>
      <c r="B513" t="s">
        <v>19</v>
      </c>
      <c r="C513">
        <v>13</v>
      </c>
      <c r="D513" t="s">
        <v>4278</v>
      </c>
      <c r="E513" t="s">
        <v>34</v>
      </c>
      <c r="F513" t="s">
        <v>34</v>
      </c>
      <c r="G513" t="s">
        <v>34</v>
      </c>
      <c r="H513" t="s">
        <v>14</v>
      </c>
      <c r="I513" t="s">
        <v>15</v>
      </c>
      <c r="J513" s="5">
        <v>77.63</v>
      </c>
      <c r="K513" s="5" t="str">
        <f>_xlfn.IFS(stroke_2[[#This Row],[avg_glucose_level]]&lt;70,"Low",stroke_2[[#This Row],[avg_glucose_level]]&lt;99,"Normal",stroke_2[[#This Row],[avg_glucose_level]]&lt;125,"Prediabetes",stroke_2[[#This Row],[avg_glucose_level]]&lt;199,"Diabetes",stroke_2[[#This Row],[avg_glucose_level]]&gt;199,"Very High")</f>
        <v>Normal</v>
      </c>
      <c r="L513">
        <v>31.7</v>
      </c>
      <c r="M513">
        <v>28.25</v>
      </c>
      <c r="N513">
        <v>31.7</v>
      </c>
      <c r="O513" t="s">
        <v>24</v>
      </c>
      <c r="P513" t="s">
        <v>34</v>
      </c>
      <c r="Q513" s="4" t="s">
        <v>4285</v>
      </c>
      <c r="R513" s="5">
        <f t="shared" ca="1" si="7"/>
        <v>-1.9250701835189604E-2</v>
      </c>
    </row>
    <row r="514" spans="1:18" x14ac:dyDescent="0.25">
      <c r="A514">
        <v>49465</v>
      </c>
      <c r="B514" t="s">
        <v>19</v>
      </c>
      <c r="C514">
        <v>13</v>
      </c>
      <c r="D514" t="s">
        <v>4278</v>
      </c>
      <c r="E514" t="s">
        <v>34</v>
      </c>
      <c r="F514" t="s">
        <v>34</v>
      </c>
      <c r="G514" t="s">
        <v>34</v>
      </c>
      <c r="H514" t="s">
        <v>275</v>
      </c>
      <c r="I514" t="s">
        <v>15</v>
      </c>
      <c r="J514" s="5">
        <v>70.16</v>
      </c>
      <c r="K514" s="5" t="str">
        <f>_xlfn.IFS(stroke_2[[#This Row],[avg_glucose_level]]&lt;70,"Low",stroke_2[[#This Row],[avg_glucose_level]]&lt;99,"Normal",stroke_2[[#This Row],[avg_glucose_level]]&lt;125,"Prediabetes",stroke_2[[#This Row],[avg_glucose_level]]&lt;199,"Diabetes",stroke_2[[#This Row],[avg_glucose_level]]&gt;199,"Very High")</f>
        <v>Normal</v>
      </c>
      <c r="L514">
        <v>21.2</v>
      </c>
      <c r="M514">
        <v>28.25</v>
      </c>
      <c r="N514">
        <v>21.2</v>
      </c>
      <c r="O514" t="s">
        <v>24</v>
      </c>
      <c r="P514" t="s">
        <v>34</v>
      </c>
      <c r="Q514" s="4" t="s">
        <v>4285</v>
      </c>
      <c r="R514" s="5">
        <f t="shared" ref="R514:R577" ca="1" si="8">Q514 + (RAND()-0.5)/20</f>
        <v>-1.6082557461213426E-2</v>
      </c>
    </row>
    <row r="515" spans="1:18" x14ac:dyDescent="0.25">
      <c r="A515">
        <v>51374</v>
      </c>
      <c r="B515" t="s">
        <v>19</v>
      </c>
      <c r="C515">
        <v>13</v>
      </c>
      <c r="D515" t="s">
        <v>4278</v>
      </c>
      <c r="E515" t="s">
        <v>34</v>
      </c>
      <c r="F515" t="s">
        <v>34</v>
      </c>
      <c r="G515" t="s">
        <v>34</v>
      </c>
      <c r="H515" t="s">
        <v>275</v>
      </c>
      <c r="I515" t="s">
        <v>21</v>
      </c>
      <c r="J515" s="5">
        <v>138.44</v>
      </c>
      <c r="K515" s="5" t="str">
        <f>_xlfn.IFS(stroke_2[[#This Row],[avg_glucose_level]]&lt;70,"Low",stroke_2[[#This Row],[avg_glucose_level]]&lt;99,"Normal",stroke_2[[#This Row],[avg_glucose_level]]&lt;125,"Prediabetes",stroke_2[[#This Row],[avg_glucose_level]]&lt;199,"Diabetes",stroke_2[[#This Row],[avg_glucose_level]]&gt;199,"Very High")</f>
        <v>Diabetes</v>
      </c>
      <c r="L515">
        <v>34.799999999999997</v>
      </c>
      <c r="M515">
        <v>28.25</v>
      </c>
      <c r="N515">
        <v>34.799999999999997</v>
      </c>
      <c r="O515" t="s">
        <v>38</v>
      </c>
      <c r="P515" t="s">
        <v>34</v>
      </c>
      <c r="Q515" s="4" t="s">
        <v>4285</v>
      </c>
      <c r="R515" s="5">
        <f t="shared" ca="1" si="8"/>
        <v>3.2805351297756523E-3</v>
      </c>
    </row>
    <row r="516" spans="1:18" x14ac:dyDescent="0.25">
      <c r="A516">
        <v>51514</v>
      </c>
      <c r="B516" t="s">
        <v>19</v>
      </c>
      <c r="C516">
        <v>13</v>
      </c>
      <c r="D516" t="s">
        <v>4278</v>
      </c>
      <c r="E516" t="s">
        <v>34</v>
      </c>
      <c r="F516" t="s">
        <v>34</v>
      </c>
      <c r="G516" t="s">
        <v>34</v>
      </c>
      <c r="H516" t="s">
        <v>275</v>
      </c>
      <c r="I516" t="s">
        <v>15</v>
      </c>
      <c r="J516" s="5">
        <v>131.51</v>
      </c>
      <c r="K516" s="5" t="str">
        <f>_xlfn.IFS(stroke_2[[#This Row],[avg_glucose_level]]&lt;70,"Low",stroke_2[[#This Row],[avg_glucose_level]]&lt;99,"Normal",stroke_2[[#This Row],[avg_glucose_level]]&lt;125,"Prediabetes",stroke_2[[#This Row],[avg_glucose_level]]&lt;199,"Diabetes",stroke_2[[#This Row],[avg_glucose_level]]&gt;199,"Very High")</f>
        <v>Diabetes</v>
      </c>
      <c r="L516">
        <v>41.7</v>
      </c>
      <c r="M516">
        <v>28.25</v>
      </c>
      <c r="N516">
        <v>41.7</v>
      </c>
      <c r="O516" t="s">
        <v>24</v>
      </c>
      <c r="P516" t="s">
        <v>34</v>
      </c>
      <c r="Q516" s="4" t="s">
        <v>4285</v>
      </c>
      <c r="R516" s="5">
        <f t="shared" ca="1" si="8"/>
        <v>-4.4809743254940306E-3</v>
      </c>
    </row>
    <row r="517" spans="1:18" x14ac:dyDescent="0.25">
      <c r="A517">
        <v>51852</v>
      </c>
      <c r="B517" t="s">
        <v>19</v>
      </c>
      <c r="C517">
        <v>13</v>
      </c>
      <c r="D517" t="s">
        <v>4278</v>
      </c>
      <c r="E517" t="s">
        <v>34</v>
      </c>
      <c r="F517" t="s">
        <v>34</v>
      </c>
      <c r="G517" t="s">
        <v>34</v>
      </c>
      <c r="H517" t="s">
        <v>275</v>
      </c>
      <c r="I517" t="s">
        <v>21</v>
      </c>
      <c r="J517" s="5">
        <v>219.81</v>
      </c>
      <c r="K517" s="5" t="str">
        <f>_xlfn.IFS(stroke_2[[#This Row],[avg_glucose_level]]&lt;70,"Low",stroke_2[[#This Row],[avg_glucose_level]]&lt;99,"Normal",stroke_2[[#This Row],[avg_glucose_level]]&lt;125,"Prediabetes",stroke_2[[#This Row],[avg_glucose_level]]&lt;199,"Diabetes",stroke_2[[#This Row],[avg_glucose_level]]&gt;199,"Very High")</f>
        <v>Very High</v>
      </c>
      <c r="M517">
        <v>28.25</v>
      </c>
      <c r="N517">
        <v>28.25</v>
      </c>
      <c r="O517" t="s">
        <v>38</v>
      </c>
      <c r="P517" t="s">
        <v>34</v>
      </c>
      <c r="Q517" s="4" t="s">
        <v>4285</v>
      </c>
      <c r="R517" s="5">
        <f t="shared" ca="1" si="8"/>
        <v>-2.1154692877391586E-2</v>
      </c>
    </row>
    <row r="518" spans="1:18" x14ac:dyDescent="0.25">
      <c r="A518">
        <v>51916</v>
      </c>
      <c r="B518" t="s">
        <v>12</v>
      </c>
      <c r="C518">
        <v>13</v>
      </c>
      <c r="D518" t="s">
        <v>4278</v>
      </c>
      <c r="E518" t="s">
        <v>34</v>
      </c>
      <c r="F518" t="s">
        <v>34</v>
      </c>
      <c r="G518" t="s">
        <v>34</v>
      </c>
      <c r="H518" t="s">
        <v>275</v>
      </c>
      <c r="I518" t="s">
        <v>21</v>
      </c>
      <c r="J518" s="5">
        <v>57.37</v>
      </c>
      <c r="K518" s="5" t="str">
        <f>_xlfn.IFS(stroke_2[[#This Row],[avg_glucose_level]]&lt;70,"Low",stroke_2[[#This Row],[avg_glucose_level]]&lt;99,"Normal",stroke_2[[#This Row],[avg_glucose_level]]&lt;125,"Prediabetes",stroke_2[[#This Row],[avg_glucose_level]]&lt;199,"Diabetes",stroke_2[[#This Row],[avg_glucose_level]]&gt;199,"Very High")</f>
        <v>Low</v>
      </c>
      <c r="L518">
        <v>17.600000000000001</v>
      </c>
      <c r="M518">
        <v>28.25</v>
      </c>
      <c r="N518">
        <v>17.600000000000001</v>
      </c>
      <c r="O518" t="s">
        <v>38</v>
      </c>
      <c r="P518" t="s">
        <v>34</v>
      </c>
      <c r="Q518" s="4" t="s">
        <v>4285</v>
      </c>
      <c r="R518" s="5">
        <f t="shared" ca="1" si="8"/>
        <v>1.4946597799734906E-2</v>
      </c>
    </row>
    <row r="519" spans="1:18" x14ac:dyDescent="0.25">
      <c r="A519">
        <v>52838</v>
      </c>
      <c r="B519" t="s">
        <v>12</v>
      </c>
      <c r="C519">
        <v>13</v>
      </c>
      <c r="D519" t="s">
        <v>4278</v>
      </c>
      <c r="E519" t="s">
        <v>34</v>
      </c>
      <c r="F519" t="s">
        <v>34</v>
      </c>
      <c r="G519" t="s">
        <v>34</v>
      </c>
      <c r="H519" t="s">
        <v>275</v>
      </c>
      <c r="I519" t="s">
        <v>15</v>
      </c>
      <c r="J519" s="5">
        <v>58.86</v>
      </c>
      <c r="K519" s="5" t="str">
        <f>_xlfn.IFS(stroke_2[[#This Row],[avg_glucose_level]]&lt;70,"Low",stroke_2[[#This Row],[avg_glucose_level]]&lt;99,"Normal",stroke_2[[#This Row],[avg_glucose_level]]&lt;125,"Prediabetes",stroke_2[[#This Row],[avg_glucose_level]]&lt;199,"Diabetes",stroke_2[[#This Row],[avg_glucose_level]]&gt;199,"Very High")</f>
        <v>Low</v>
      </c>
      <c r="L519">
        <v>16.899999999999999</v>
      </c>
      <c r="M519">
        <v>28.25</v>
      </c>
      <c r="N519">
        <v>16.899999999999999</v>
      </c>
      <c r="O519" t="s">
        <v>24</v>
      </c>
      <c r="P519" t="s">
        <v>34</v>
      </c>
      <c r="Q519" s="4" t="s">
        <v>4285</v>
      </c>
      <c r="R519" s="5">
        <f t="shared" ca="1" si="8"/>
        <v>-2.3285141956012841E-2</v>
      </c>
    </row>
    <row r="520" spans="1:18" x14ac:dyDescent="0.25">
      <c r="A520">
        <v>55680</v>
      </c>
      <c r="B520" t="s">
        <v>12</v>
      </c>
      <c r="C520">
        <v>13</v>
      </c>
      <c r="D520" t="s">
        <v>4278</v>
      </c>
      <c r="E520" t="s">
        <v>34</v>
      </c>
      <c r="F520" t="s">
        <v>34</v>
      </c>
      <c r="G520" t="s">
        <v>34</v>
      </c>
      <c r="H520" t="s">
        <v>275</v>
      </c>
      <c r="I520" t="s">
        <v>15</v>
      </c>
      <c r="J520" s="5">
        <v>114.84</v>
      </c>
      <c r="K520" s="5" t="str">
        <f>_xlfn.IFS(stroke_2[[#This Row],[avg_glucose_level]]&lt;70,"Low",stroke_2[[#This Row],[avg_glucose_level]]&lt;99,"Normal",stroke_2[[#This Row],[avg_glucose_level]]&lt;125,"Prediabetes",stroke_2[[#This Row],[avg_glucose_level]]&lt;199,"Diabetes",stroke_2[[#This Row],[avg_glucose_level]]&gt;199,"Very High")</f>
        <v>Prediabetes</v>
      </c>
      <c r="L520">
        <v>18.3</v>
      </c>
      <c r="M520">
        <v>28.25</v>
      </c>
      <c r="N520">
        <v>18.3</v>
      </c>
      <c r="O520" t="s">
        <v>38</v>
      </c>
      <c r="P520" t="s">
        <v>34</v>
      </c>
      <c r="Q520" s="4" t="s">
        <v>4285</v>
      </c>
      <c r="R520" s="5">
        <f t="shared" ca="1" si="8"/>
        <v>-9.1876376150329848E-3</v>
      </c>
    </row>
    <row r="521" spans="1:18" x14ac:dyDescent="0.25">
      <c r="A521">
        <v>56282</v>
      </c>
      <c r="B521" t="s">
        <v>12</v>
      </c>
      <c r="C521">
        <v>13</v>
      </c>
      <c r="D521" t="s">
        <v>4278</v>
      </c>
      <c r="E521" t="s">
        <v>34</v>
      </c>
      <c r="F521" t="s">
        <v>34</v>
      </c>
      <c r="G521" t="s">
        <v>34</v>
      </c>
      <c r="H521" t="s">
        <v>14</v>
      </c>
      <c r="I521" t="s">
        <v>21</v>
      </c>
      <c r="J521" s="5">
        <v>90.6</v>
      </c>
      <c r="K521" s="5" t="str">
        <f>_xlfn.IFS(stroke_2[[#This Row],[avg_glucose_level]]&lt;70,"Low",stroke_2[[#This Row],[avg_glucose_level]]&lt;99,"Normal",stroke_2[[#This Row],[avg_glucose_level]]&lt;125,"Prediabetes",stroke_2[[#This Row],[avg_glucose_level]]&lt;199,"Diabetes",stroke_2[[#This Row],[avg_glucose_level]]&gt;199,"Very High")</f>
        <v>Normal</v>
      </c>
      <c r="L521">
        <v>16.899999999999999</v>
      </c>
      <c r="M521">
        <v>28.25</v>
      </c>
      <c r="N521">
        <v>16.899999999999999</v>
      </c>
      <c r="O521" t="s">
        <v>24</v>
      </c>
      <c r="P521" t="s">
        <v>34</v>
      </c>
      <c r="Q521" s="4" t="s">
        <v>4285</v>
      </c>
      <c r="R521" s="5">
        <f t="shared" ca="1" si="8"/>
        <v>1.5942634507338082E-2</v>
      </c>
    </row>
    <row r="522" spans="1:18" x14ac:dyDescent="0.25">
      <c r="A522">
        <v>57183</v>
      </c>
      <c r="B522" t="s">
        <v>12</v>
      </c>
      <c r="C522">
        <v>13</v>
      </c>
      <c r="D522" t="s">
        <v>4278</v>
      </c>
      <c r="E522" t="s">
        <v>34</v>
      </c>
      <c r="F522" t="s">
        <v>34</v>
      </c>
      <c r="G522" t="s">
        <v>34</v>
      </c>
      <c r="H522" t="s">
        <v>275</v>
      </c>
      <c r="I522" t="s">
        <v>21</v>
      </c>
      <c r="J522" s="5">
        <v>69.16</v>
      </c>
      <c r="K522" s="5" t="str">
        <f>_xlfn.IFS(stroke_2[[#This Row],[avg_glucose_level]]&lt;70,"Low",stroke_2[[#This Row],[avg_glucose_level]]&lt;99,"Normal",stroke_2[[#This Row],[avg_glucose_level]]&lt;125,"Prediabetes",stroke_2[[#This Row],[avg_glucose_level]]&lt;199,"Diabetes",stroke_2[[#This Row],[avg_glucose_level]]&gt;199,"Very High")</f>
        <v>Low</v>
      </c>
      <c r="L522">
        <v>22.3</v>
      </c>
      <c r="M522">
        <v>28.25</v>
      </c>
      <c r="N522">
        <v>22.3</v>
      </c>
      <c r="O522" t="s">
        <v>38</v>
      </c>
      <c r="P522" t="s">
        <v>34</v>
      </c>
      <c r="Q522" s="4" t="s">
        <v>4285</v>
      </c>
      <c r="R522" s="5">
        <f t="shared" ca="1" si="8"/>
        <v>1.397324434211623E-2</v>
      </c>
    </row>
    <row r="523" spans="1:18" x14ac:dyDescent="0.25">
      <c r="A523">
        <v>60249</v>
      </c>
      <c r="B523" t="s">
        <v>12</v>
      </c>
      <c r="C523">
        <v>13</v>
      </c>
      <c r="D523" t="s">
        <v>4278</v>
      </c>
      <c r="E523" t="s">
        <v>34</v>
      </c>
      <c r="F523" t="s">
        <v>34</v>
      </c>
      <c r="G523" t="s">
        <v>34</v>
      </c>
      <c r="H523" t="s">
        <v>14</v>
      </c>
      <c r="I523" t="s">
        <v>15</v>
      </c>
      <c r="J523" s="5">
        <v>141.09</v>
      </c>
      <c r="K523" s="5" t="str">
        <f>_xlfn.IFS(stroke_2[[#This Row],[avg_glucose_level]]&lt;70,"Low",stroke_2[[#This Row],[avg_glucose_level]]&lt;99,"Normal",stroke_2[[#This Row],[avg_glucose_level]]&lt;125,"Prediabetes",stroke_2[[#This Row],[avg_glucose_level]]&lt;199,"Diabetes",stroke_2[[#This Row],[avg_glucose_level]]&gt;199,"Very High")</f>
        <v>Diabetes</v>
      </c>
      <c r="L523">
        <v>24</v>
      </c>
      <c r="M523">
        <v>28.25</v>
      </c>
      <c r="N523">
        <v>24</v>
      </c>
      <c r="O523" t="s">
        <v>38</v>
      </c>
      <c r="P523" t="s">
        <v>34</v>
      </c>
      <c r="Q523" s="4" t="s">
        <v>4285</v>
      </c>
      <c r="R523" s="5">
        <f t="shared" ca="1" si="8"/>
        <v>1.1447949211750585E-2</v>
      </c>
    </row>
    <row r="524" spans="1:18" x14ac:dyDescent="0.25">
      <c r="A524">
        <v>61418</v>
      </c>
      <c r="B524" t="s">
        <v>12</v>
      </c>
      <c r="C524">
        <v>13</v>
      </c>
      <c r="D524" t="s">
        <v>4278</v>
      </c>
      <c r="E524" t="s">
        <v>34</v>
      </c>
      <c r="F524" t="s">
        <v>34</v>
      </c>
      <c r="G524" t="s">
        <v>34</v>
      </c>
      <c r="H524" t="s">
        <v>275</v>
      </c>
      <c r="I524" t="s">
        <v>21</v>
      </c>
      <c r="J524" s="5">
        <v>116.64</v>
      </c>
      <c r="K524" s="5" t="str">
        <f>_xlfn.IFS(stroke_2[[#This Row],[avg_glucose_level]]&lt;70,"Low",stroke_2[[#This Row],[avg_glucose_level]]&lt;99,"Normal",stroke_2[[#This Row],[avg_glucose_level]]&lt;125,"Prediabetes",stroke_2[[#This Row],[avg_glucose_level]]&lt;199,"Diabetes",stroke_2[[#This Row],[avg_glucose_level]]&gt;199,"Very High")</f>
        <v>Prediabetes</v>
      </c>
      <c r="L524">
        <v>23.9</v>
      </c>
      <c r="M524">
        <v>28.25</v>
      </c>
      <c r="N524">
        <v>23.9</v>
      </c>
      <c r="O524" t="s">
        <v>38</v>
      </c>
      <c r="P524" t="s">
        <v>34</v>
      </c>
      <c r="Q524" s="4" t="s">
        <v>4285</v>
      </c>
      <c r="R524" s="5">
        <f t="shared" ca="1" si="8"/>
        <v>3.4849307511426618E-3</v>
      </c>
    </row>
    <row r="525" spans="1:18" x14ac:dyDescent="0.25">
      <c r="A525">
        <v>61465</v>
      </c>
      <c r="B525" t="s">
        <v>12</v>
      </c>
      <c r="C525">
        <v>13</v>
      </c>
      <c r="D525" t="s">
        <v>4278</v>
      </c>
      <c r="E525" t="s">
        <v>34</v>
      </c>
      <c r="F525" t="s">
        <v>34</v>
      </c>
      <c r="G525" t="s">
        <v>34</v>
      </c>
      <c r="H525" t="s">
        <v>275</v>
      </c>
      <c r="I525" t="s">
        <v>21</v>
      </c>
      <c r="J525" s="5">
        <v>55.39</v>
      </c>
      <c r="K525" s="5" t="str">
        <f>_xlfn.IFS(stroke_2[[#This Row],[avg_glucose_level]]&lt;70,"Low",stroke_2[[#This Row],[avg_glucose_level]]&lt;99,"Normal",stroke_2[[#This Row],[avg_glucose_level]]&lt;125,"Prediabetes",stroke_2[[#This Row],[avg_glucose_level]]&lt;199,"Diabetes",stroke_2[[#This Row],[avg_glucose_level]]&gt;199,"Very High")</f>
        <v>Low</v>
      </c>
      <c r="L525">
        <v>23.2</v>
      </c>
      <c r="M525">
        <v>28.25</v>
      </c>
      <c r="N525">
        <v>23.2</v>
      </c>
      <c r="O525" t="s">
        <v>38</v>
      </c>
      <c r="P525" t="s">
        <v>34</v>
      </c>
      <c r="Q525" s="4" t="s">
        <v>4285</v>
      </c>
      <c r="R525" s="5">
        <f t="shared" ca="1" si="8"/>
        <v>1.6758370607990312E-2</v>
      </c>
    </row>
    <row r="526" spans="1:18" x14ac:dyDescent="0.25">
      <c r="A526">
        <v>63773</v>
      </c>
      <c r="B526" t="s">
        <v>19</v>
      </c>
      <c r="C526">
        <v>13</v>
      </c>
      <c r="D526" t="s">
        <v>4278</v>
      </c>
      <c r="E526" t="s">
        <v>34</v>
      </c>
      <c r="F526" t="s">
        <v>34</v>
      </c>
      <c r="G526" t="s">
        <v>34</v>
      </c>
      <c r="H526" t="s">
        <v>275</v>
      </c>
      <c r="I526" t="s">
        <v>21</v>
      </c>
      <c r="J526" s="5">
        <v>146.1</v>
      </c>
      <c r="K526" s="5" t="str">
        <f>_xlfn.IFS(stroke_2[[#This Row],[avg_glucose_level]]&lt;70,"Low",stroke_2[[#This Row],[avg_glucose_level]]&lt;99,"Normal",stroke_2[[#This Row],[avg_glucose_level]]&lt;125,"Prediabetes",stroke_2[[#This Row],[avg_glucose_level]]&lt;199,"Diabetes",stroke_2[[#This Row],[avg_glucose_level]]&gt;199,"Very High")</f>
        <v>Diabetes</v>
      </c>
      <c r="L526">
        <v>22.8</v>
      </c>
      <c r="M526">
        <v>28.25</v>
      </c>
      <c r="N526">
        <v>22.8</v>
      </c>
      <c r="O526" t="s">
        <v>24</v>
      </c>
      <c r="P526" t="s">
        <v>34</v>
      </c>
      <c r="Q526" s="4" t="s">
        <v>4285</v>
      </c>
      <c r="R526" s="5">
        <f t="shared" ca="1" si="8"/>
        <v>-5.2758366041532776E-3</v>
      </c>
    </row>
    <row r="527" spans="1:18" x14ac:dyDescent="0.25">
      <c r="A527">
        <v>66065</v>
      </c>
      <c r="B527" t="s">
        <v>12</v>
      </c>
      <c r="C527">
        <v>13</v>
      </c>
      <c r="D527" t="s">
        <v>4278</v>
      </c>
      <c r="E527" t="s">
        <v>34</v>
      </c>
      <c r="F527" t="s">
        <v>34</v>
      </c>
      <c r="G527" t="s">
        <v>34</v>
      </c>
      <c r="H527" t="s">
        <v>275</v>
      </c>
      <c r="I527" t="s">
        <v>21</v>
      </c>
      <c r="J527" s="5">
        <v>137.44999999999999</v>
      </c>
      <c r="K527" s="5" t="str">
        <f>_xlfn.IFS(stroke_2[[#This Row],[avg_glucose_level]]&lt;70,"Low",stroke_2[[#This Row],[avg_glucose_level]]&lt;99,"Normal",stroke_2[[#This Row],[avg_glucose_level]]&lt;125,"Prediabetes",stroke_2[[#This Row],[avg_glucose_level]]&lt;199,"Diabetes",stroke_2[[#This Row],[avg_glucose_level]]&gt;199,"Very High")</f>
        <v>Diabetes</v>
      </c>
      <c r="L527">
        <v>18.2</v>
      </c>
      <c r="M527">
        <v>28.25</v>
      </c>
      <c r="N527">
        <v>18.2</v>
      </c>
      <c r="O527" t="s">
        <v>38</v>
      </c>
      <c r="P527" t="s">
        <v>34</v>
      </c>
      <c r="Q527" s="4" t="s">
        <v>4285</v>
      </c>
      <c r="R527" s="5">
        <f t="shared" ca="1" si="8"/>
        <v>1.762335543148132E-2</v>
      </c>
    </row>
    <row r="528" spans="1:18" x14ac:dyDescent="0.25">
      <c r="A528">
        <v>67786</v>
      </c>
      <c r="B528" t="s">
        <v>19</v>
      </c>
      <c r="C528">
        <v>13</v>
      </c>
      <c r="D528" t="s">
        <v>4278</v>
      </c>
      <c r="E528" t="s">
        <v>34</v>
      </c>
      <c r="F528" t="s">
        <v>34</v>
      </c>
      <c r="G528" t="s">
        <v>34</v>
      </c>
      <c r="H528" t="s">
        <v>275</v>
      </c>
      <c r="I528" t="s">
        <v>21</v>
      </c>
      <c r="J528" s="5">
        <v>69.010000000000005</v>
      </c>
      <c r="K528" s="5" t="str">
        <f>_xlfn.IFS(stroke_2[[#This Row],[avg_glucose_level]]&lt;70,"Low",stroke_2[[#This Row],[avg_glucose_level]]&lt;99,"Normal",stroke_2[[#This Row],[avg_glucose_level]]&lt;125,"Prediabetes",stroke_2[[#This Row],[avg_glucose_level]]&lt;199,"Diabetes",stroke_2[[#This Row],[avg_glucose_level]]&gt;199,"Very High")</f>
        <v>Low</v>
      </c>
      <c r="L528">
        <v>23.4</v>
      </c>
      <c r="M528">
        <v>28.25</v>
      </c>
      <c r="N528">
        <v>23.4</v>
      </c>
      <c r="O528" t="s">
        <v>38</v>
      </c>
      <c r="P528" t="s">
        <v>34</v>
      </c>
      <c r="Q528" s="4" t="s">
        <v>4285</v>
      </c>
      <c r="R528" s="5">
        <f t="shared" ca="1" si="8"/>
        <v>9.2887749730641844E-3</v>
      </c>
    </row>
    <row r="529" spans="1:18" x14ac:dyDescent="0.25">
      <c r="A529">
        <v>67800</v>
      </c>
      <c r="B529" t="s">
        <v>19</v>
      </c>
      <c r="C529">
        <v>13</v>
      </c>
      <c r="D529" t="s">
        <v>4278</v>
      </c>
      <c r="E529" t="s">
        <v>34</v>
      </c>
      <c r="F529" t="s">
        <v>34</v>
      </c>
      <c r="G529" t="s">
        <v>34</v>
      </c>
      <c r="H529" t="s">
        <v>275</v>
      </c>
      <c r="I529" t="s">
        <v>21</v>
      </c>
      <c r="J529" s="5">
        <v>77.55</v>
      </c>
      <c r="K529" s="5" t="str">
        <f>_xlfn.IFS(stroke_2[[#This Row],[avg_glucose_level]]&lt;70,"Low",stroke_2[[#This Row],[avg_glucose_level]]&lt;99,"Normal",stroke_2[[#This Row],[avg_glucose_level]]&lt;125,"Prediabetes",stroke_2[[#This Row],[avg_glucose_level]]&lt;199,"Diabetes",stroke_2[[#This Row],[avg_glucose_level]]&gt;199,"Very High")</f>
        <v>Normal</v>
      </c>
      <c r="L529">
        <v>21.3</v>
      </c>
      <c r="M529">
        <v>28.25</v>
      </c>
      <c r="N529">
        <v>21.3</v>
      </c>
      <c r="O529" t="s">
        <v>38</v>
      </c>
      <c r="P529" t="s">
        <v>34</v>
      </c>
      <c r="Q529" s="4" t="s">
        <v>4285</v>
      </c>
      <c r="R529" s="5">
        <f t="shared" ca="1" si="8"/>
        <v>3.0342927817748053E-4</v>
      </c>
    </row>
    <row r="530" spans="1:18" x14ac:dyDescent="0.25">
      <c r="A530">
        <v>68420</v>
      </c>
      <c r="B530" t="s">
        <v>19</v>
      </c>
      <c r="C530">
        <v>13</v>
      </c>
      <c r="D530" t="s">
        <v>4278</v>
      </c>
      <c r="E530" t="s">
        <v>34</v>
      </c>
      <c r="F530" t="s">
        <v>34</v>
      </c>
      <c r="G530" t="s">
        <v>34</v>
      </c>
      <c r="H530" t="s">
        <v>275</v>
      </c>
      <c r="I530" t="s">
        <v>15</v>
      </c>
      <c r="J530" s="5">
        <v>63.22</v>
      </c>
      <c r="K530" s="5" t="str">
        <f>_xlfn.IFS(stroke_2[[#This Row],[avg_glucose_level]]&lt;70,"Low",stroke_2[[#This Row],[avg_glucose_level]]&lt;99,"Normal",stroke_2[[#This Row],[avg_glucose_level]]&lt;125,"Prediabetes",stroke_2[[#This Row],[avg_glucose_level]]&lt;199,"Diabetes",stroke_2[[#This Row],[avg_glucose_level]]&gt;199,"Very High")</f>
        <v>Low</v>
      </c>
      <c r="L530">
        <v>18.5</v>
      </c>
      <c r="M530">
        <v>28.25</v>
      </c>
      <c r="N530">
        <v>18.5</v>
      </c>
      <c r="O530" t="s">
        <v>18</v>
      </c>
      <c r="P530" t="s">
        <v>34</v>
      </c>
      <c r="Q530" s="4" t="s">
        <v>4285</v>
      </c>
      <c r="R530" s="5">
        <f t="shared" ca="1" si="8"/>
        <v>1.7792109836106073E-3</v>
      </c>
    </row>
    <row r="531" spans="1:18" x14ac:dyDescent="0.25">
      <c r="A531">
        <v>70833</v>
      </c>
      <c r="B531" t="s">
        <v>19</v>
      </c>
      <c r="C531">
        <v>13</v>
      </c>
      <c r="D531" t="s">
        <v>4278</v>
      </c>
      <c r="E531" t="s">
        <v>34</v>
      </c>
      <c r="F531" t="s">
        <v>34</v>
      </c>
      <c r="G531" t="s">
        <v>34</v>
      </c>
      <c r="H531" t="s">
        <v>14</v>
      </c>
      <c r="I531" t="s">
        <v>15</v>
      </c>
      <c r="J531" s="5">
        <v>62.57</v>
      </c>
      <c r="K531" s="5" t="str">
        <f>_xlfn.IFS(stroke_2[[#This Row],[avg_glucose_level]]&lt;70,"Low",stroke_2[[#This Row],[avg_glucose_level]]&lt;99,"Normal",stroke_2[[#This Row],[avg_glucose_level]]&lt;125,"Prediabetes",stroke_2[[#This Row],[avg_glucose_level]]&lt;199,"Diabetes",stroke_2[[#This Row],[avg_glucose_level]]&gt;199,"Very High")</f>
        <v>Low</v>
      </c>
      <c r="L531">
        <v>20.9</v>
      </c>
      <c r="M531">
        <v>28.25</v>
      </c>
      <c r="N531">
        <v>20.9</v>
      </c>
      <c r="O531" t="s">
        <v>38</v>
      </c>
      <c r="P531" t="s">
        <v>34</v>
      </c>
      <c r="Q531" s="4" t="s">
        <v>4285</v>
      </c>
      <c r="R531" s="5">
        <f t="shared" ca="1" si="8"/>
        <v>-1.4657208192557203E-2</v>
      </c>
    </row>
    <row r="532" spans="1:18" x14ac:dyDescent="0.25">
      <c r="A532">
        <v>587</v>
      </c>
      <c r="B532" t="s">
        <v>19</v>
      </c>
      <c r="C532">
        <v>14</v>
      </c>
      <c r="D532" t="s">
        <v>4278</v>
      </c>
      <c r="E532" t="s">
        <v>34</v>
      </c>
      <c r="F532" t="s">
        <v>34</v>
      </c>
      <c r="G532" t="s">
        <v>34</v>
      </c>
      <c r="H532" t="s">
        <v>275</v>
      </c>
      <c r="I532" t="s">
        <v>21</v>
      </c>
      <c r="J532" s="5">
        <v>92.22</v>
      </c>
      <c r="K532" s="5" t="str">
        <f>_xlfn.IFS(stroke_2[[#This Row],[avg_glucose_level]]&lt;70,"Low",stroke_2[[#This Row],[avg_glucose_level]]&lt;99,"Normal",stroke_2[[#This Row],[avg_glucose_level]]&lt;125,"Prediabetes",stroke_2[[#This Row],[avg_glucose_level]]&lt;199,"Diabetes",stroke_2[[#This Row],[avg_glucose_level]]&gt;199,"Very High")</f>
        <v>Normal</v>
      </c>
      <c r="L532">
        <v>22.8</v>
      </c>
      <c r="M532">
        <v>28.25</v>
      </c>
      <c r="N532">
        <v>22.8</v>
      </c>
      <c r="O532" t="s">
        <v>38</v>
      </c>
      <c r="P532" t="s">
        <v>34</v>
      </c>
      <c r="Q532" s="4" t="s">
        <v>4285</v>
      </c>
      <c r="R532" s="5">
        <f t="shared" ca="1" si="8"/>
        <v>-2.4007616894300031E-3</v>
      </c>
    </row>
    <row r="533" spans="1:18" x14ac:dyDescent="0.25">
      <c r="A533">
        <v>887</v>
      </c>
      <c r="B533" t="s">
        <v>19</v>
      </c>
      <c r="C533">
        <v>14</v>
      </c>
      <c r="D533" t="s">
        <v>4278</v>
      </c>
      <c r="E533" t="s">
        <v>34</v>
      </c>
      <c r="F533" t="s">
        <v>34</v>
      </c>
      <c r="G533" t="s">
        <v>34</v>
      </c>
      <c r="H533" t="s">
        <v>14</v>
      </c>
      <c r="I533" t="s">
        <v>15</v>
      </c>
      <c r="J533" s="5">
        <v>69.739999999999995</v>
      </c>
      <c r="K533" s="5" t="str">
        <f>_xlfn.IFS(stroke_2[[#This Row],[avg_glucose_level]]&lt;70,"Low",stroke_2[[#This Row],[avg_glucose_level]]&lt;99,"Normal",stroke_2[[#This Row],[avg_glucose_level]]&lt;125,"Prediabetes",stroke_2[[#This Row],[avg_glucose_level]]&lt;199,"Diabetes",stroke_2[[#This Row],[avg_glucose_level]]&gt;199,"Very High")</f>
        <v>Low</v>
      </c>
      <c r="L533">
        <v>24.2</v>
      </c>
      <c r="M533">
        <v>28.25</v>
      </c>
      <c r="N533">
        <v>24.2</v>
      </c>
      <c r="O533" t="s">
        <v>18</v>
      </c>
      <c r="P533" t="s">
        <v>34</v>
      </c>
      <c r="Q533" s="4" t="s">
        <v>4285</v>
      </c>
      <c r="R533" s="5">
        <f t="shared" ca="1" si="8"/>
        <v>-2.3635239778920663E-2</v>
      </c>
    </row>
    <row r="534" spans="1:18" x14ac:dyDescent="0.25">
      <c r="A534">
        <v>1112</v>
      </c>
      <c r="B534" t="s">
        <v>19</v>
      </c>
      <c r="C534">
        <v>14</v>
      </c>
      <c r="D534" t="s">
        <v>4278</v>
      </c>
      <c r="E534" t="s">
        <v>34</v>
      </c>
      <c r="F534" t="s">
        <v>34</v>
      </c>
      <c r="G534" t="s">
        <v>34</v>
      </c>
      <c r="H534" t="s">
        <v>14</v>
      </c>
      <c r="I534" t="s">
        <v>15</v>
      </c>
      <c r="J534" s="5">
        <v>83.42</v>
      </c>
      <c r="K534" s="5" t="str">
        <f>_xlfn.IFS(stroke_2[[#This Row],[avg_glucose_level]]&lt;70,"Low",stroke_2[[#This Row],[avg_glucose_level]]&lt;99,"Normal",stroke_2[[#This Row],[avg_glucose_level]]&lt;125,"Prediabetes",stroke_2[[#This Row],[avg_glucose_level]]&lt;199,"Diabetes",stroke_2[[#This Row],[avg_glucose_level]]&gt;199,"Very High")</f>
        <v>Normal</v>
      </c>
      <c r="L534">
        <v>28.7</v>
      </c>
      <c r="M534">
        <v>28.25</v>
      </c>
      <c r="N534">
        <v>28.7</v>
      </c>
      <c r="O534" t="s">
        <v>24</v>
      </c>
      <c r="P534" t="s">
        <v>34</v>
      </c>
      <c r="Q534" s="4" t="s">
        <v>4285</v>
      </c>
      <c r="R534" s="5">
        <f t="shared" ca="1" si="8"/>
        <v>-1.4369553973621585E-2</v>
      </c>
    </row>
    <row r="535" spans="1:18" x14ac:dyDescent="0.25">
      <c r="A535">
        <v>2013</v>
      </c>
      <c r="B535" t="s">
        <v>12</v>
      </c>
      <c r="C535">
        <v>14</v>
      </c>
      <c r="D535" t="s">
        <v>4278</v>
      </c>
      <c r="E535" t="s">
        <v>34</v>
      </c>
      <c r="F535" t="s">
        <v>34</v>
      </c>
      <c r="G535" t="s">
        <v>34</v>
      </c>
      <c r="H535" t="s">
        <v>14</v>
      </c>
      <c r="I535" t="s">
        <v>21</v>
      </c>
      <c r="J535" s="5">
        <v>110.72</v>
      </c>
      <c r="K535" s="5" t="str">
        <f>_xlfn.IFS(stroke_2[[#This Row],[avg_glucose_level]]&lt;70,"Low",stroke_2[[#This Row],[avg_glucose_level]]&lt;99,"Normal",stroke_2[[#This Row],[avg_glucose_level]]&lt;125,"Prediabetes",stroke_2[[#This Row],[avg_glucose_level]]&lt;199,"Diabetes",stroke_2[[#This Row],[avg_glucose_level]]&gt;199,"Very High")</f>
        <v>Prediabetes</v>
      </c>
      <c r="M535">
        <v>28.25</v>
      </c>
      <c r="N535">
        <v>28.25</v>
      </c>
      <c r="O535" t="s">
        <v>24</v>
      </c>
      <c r="P535" t="s">
        <v>34</v>
      </c>
      <c r="Q535" s="4" t="s">
        <v>4285</v>
      </c>
      <c r="R535" s="5">
        <f t="shared" ca="1" si="8"/>
        <v>-7.3790622913605993E-3</v>
      </c>
    </row>
    <row r="536" spans="1:18" x14ac:dyDescent="0.25">
      <c r="A536">
        <v>3793</v>
      </c>
      <c r="B536" t="s">
        <v>12</v>
      </c>
      <c r="C536">
        <v>14</v>
      </c>
      <c r="D536" t="s">
        <v>4278</v>
      </c>
      <c r="E536" t="s">
        <v>34</v>
      </c>
      <c r="F536" t="s">
        <v>34</v>
      </c>
      <c r="G536" t="s">
        <v>34</v>
      </c>
      <c r="H536" t="s">
        <v>14</v>
      </c>
      <c r="I536" t="s">
        <v>15</v>
      </c>
      <c r="J536" s="5">
        <v>79.36</v>
      </c>
      <c r="K536" s="5" t="str">
        <f>_xlfn.IFS(stroke_2[[#This Row],[avg_glucose_level]]&lt;70,"Low",stroke_2[[#This Row],[avg_glucose_level]]&lt;99,"Normal",stroke_2[[#This Row],[avg_glucose_level]]&lt;125,"Prediabetes",stroke_2[[#This Row],[avg_glucose_level]]&lt;199,"Diabetes",stroke_2[[#This Row],[avg_glucose_level]]&gt;199,"Very High")</f>
        <v>Normal</v>
      </c>
      <c r="L536">
        <v>48.8</v>
      </c>
      <c r="M536">
        <v>28.25</v>
      </c>
      <c r="N536">
        <v>48.8</v>
      </c>
      <c r="O536" t="s">
        <v>24</v>
      </c>
      <c r="P536" t="s">
        <v>34</v>
      </c>
      <c r="Q536" s="4" t="s">
        <v>4285</v>
      </c>
      <c r="R536" s="5">
        <f t="shared" ca="1" si="8"/>
        <v>2.126127397381657E-2</v>
      </c>
    </row>
    <row r="537" spans="1:18" x14ac:dyDescent="0.25">
      <c r="A537">
        <v>6239</v>
      </c>
      <c r="B537" t="s">
        <v>19</v>
      </c>
      <c r="C537">
        <v>14</v>
      </c>
      <c r="D537" t="s">
        <v>4278</v>
      </c>
      <c r="E537" t="s">
        <v>34</v>
      </c>
      <c r="F537" t="s">
        <v>34</v>
      </c>
      <c r="G537" t="s">
        <v>34</v>
      </c>
      <c r="H537" t="s">
        <v>14</v>
      </c>
      <c r="I537" t="s">
        <v>21</v>
      </c>
      <c r="J537" s="5">
        <v>233.71</v>
      </c>
      <c r="K537" s="5" t="str">
        <f>_xlfn.IFS(stroke_2[[#This Row],[avg_glucose_level]]&lt;70,"Low",stroke_2[[#This Row],[avg_glucose_level]]&lt;99,"Normal",stroke_2[[#This Row],[avg_glucose_level]]&lt;125,"Prediabetes",stroke_2[[#This Row],[avg_glucose_level]]&lt;199,"Diabetes",stroke_2[[#This Row],[avg_glucose_level]]&gt;199,"Very High")</f>
        <v>Very High</v>
      </c>
      <c r="L537">
        <v>22.9</v>
      </c>
      <c r="M537">
        <v>28.25</v>
      </c>
      <c r="N537">
        <v>22.9</v>
      </c>
      <c r="O537" t="s">
        <v>24</v>
      </c>
      <c r="P537" t="s">
        <v>34</v>
      </c>
      <c r="Q537" s="4" t="s">
        <v>4285</v>
      </c>
      <c r="R537" s="5">
        <f t="shared" ca="1" si="8"/>
        <v>1.6533889760003889E-2</v>
      </c>
    </row>
    <row r="538" spans="1:18" x14ac:dyDescent="0.25">
      <c r="A538">
        <v>11904</v>
      </c>
      <c r="B538" t="s">
        <v>12</v>
      </c>
      <c r="C538">
        <v>14</v>
      </c>
      <c r="D538" t="s">
        <v>4278</v>
      </c>
      <c r="E538" t="s">
        <v>34</v>
      </c>
      <c r="F538" t="s">
        <v>34</v>
      </c>
      <c r="G538" t="s">
        <v>34</v>
      </c>
      <c r="H538" t="s">
        <v>275</v>
      </c>
      <c r="I538" t="s">
        <v>21</v>
      </c>
      <c r="J538" s="5">
        <v>112.22</v>
      </c>
      <c r="K538" s="5" t="str">
        <f>_xlfn.IFS(stroke_2[[#This Row],[avg_glucose_level]]&lt;70,"Low",stroke_2[[#This Row],[avg_glucose_level]]&lt;99,"Normal",stroke_2[[#This Row],[avg_glucose_level]]&lt;125,"Prediabetes",stroke_2[[#This Row],[avg_glucose_level]]&lt;199,"Diabetes",stroke_2[[#This Row],[avg_glucose_level]]&gt;199,"Very High")</f>
        <v>Prediabetes</v>
      </c>
      <c r="L538">
        <v>26.9</v>
      </c>
      <c r="M538">
        <v>28.25</v>
      </c>
      <c r="N538">
        <v>26.9</v>
      </c>
      <c r="O538" t="s">
        <v>38</v>
      </c>
      <c r="P538" t="s">
        <v>34</v>
      </c>
      <c r="Q538" s="4" t="s">
        <v>4285</v>
      </c>
      <c r="R538" s="5">
        <f t="shared" ca="1" si="8"/>
        <v>-1.9462347206574637E-2</v>
      </c>
    </row>
    <row r="539" spans="1:18" x14ac:dyDescent="0.25">
      <c r="A539">
        <v>12015</v>
      </c>
      <c r="B539" t="s">
        <v>12</v>
      </c>
      <c r="C539">
        <v>14</v>
      </c>
      <c r="D539" t="s">
        <v>4278</v>
      </c>
      <c r="E539" t="s">
        <v>34</v>
      </c>
      <c r="F539" t="s">
        <v>34</v>
      </c>
      <c r="G539" t="s">
        <v>34</v>
      </c>
      <c r="H539" t="s">
        <v>275</v>
      </c>
      <c r="I539" t="s">
        <v>15</v>
      </c>
      <c r="J539" s="5">
        <v>99.87</v>
      </c>
      <c r="K539" s="5" t="str">
        <f>_xlfn.IFS(stroke_2[[#This Row],[avg_glucose_level]]&lt;70,"Low",stroke_2[[#This Row],[avg_glucose_level]]&lt;99,"Normal",stroke_2[[#This Row],[avg_glucose_level]]&lt;125,"Prediabetes",stroke_2[[#This Row],[avg_glucose_level]]&lt;199,"Diabetes",stroke_2[[#This Row],[avg_glucose_level]]&gt;199,"Very High")</f>
        <v>Prediabetes</v>
      </c>
      <c r="L539">
        <v>25.2</v>
      </c>
      <c r="M539">
        <v>28.25</v>
      </c>
      <c r="N539">
        <v>25.2</v>
      </c>
      <c r="O539" t="s">
        <v>38</v>
      </c>
      <c r="P539" t="s">
        <v>34</v>
      </c>
      <c r="Q539" s="4" t="s">
        <v>4285</v>
      </c>
      <c r="R539" s="5">
        <f t="shared" ca="1" si="8"/>
        <v>-9.2564290990637677E-5</v>
      </c>
    </row>
    <row r="540" spans="1:18" x14ac:dyDescent="0.25">
      <c r="A540">
        <v>13380</v>
      </c>
      <c r="B540" t="s">
        <v>12</v>
      </c>
      <c r="C540">
        <v>14</v>
      </c>
      <c r="D540" t="s">
        <v>4278</v>
      </c>
      <c r="E540" t="s">
        <v>34</v>
      </c>
      <c r="F540" t="s">
        <v>34</v>
      </c>
      <c r="G540" t="s">
        <v>34</v>
      </c>
      <c r="H540" t="s">
        <v>275</v>
      </c>
      <c r="I540" t="s">
        <v>15</v>
      </c>
      <c r="J540" s="5">
        <v>111.27</v>
      </c>
      <c r="K540" s="5" t="str">
        <f>_xlfn.IFS(stroke_2[[#This Row],[avg_glucose_level]]&lt;70,"Low",stroke_2[[#This Row],[avg_glucose_level]]&lt;99,"Normal",stroke_2[[#This Row],[avg_glucose_level]]&lt;125,"Prediabetes",stroke_2[[#This Row],[avg_glucose_level]]&lt;199,"Diabetes",stroke_2[[#This Row],[avg_glucose_level]]&gt;199,"Very High")</f>
        <v>Prediabetes</v>
      </c>
      <c r="L540">
        <v>23.2</v>
      </c>
      <c r="M540">
        <v>28.25</v>
      </c>
      <c r="N540">
        <v>23.2</v>
      </c>
      <c r="O540" t="s">
        <v>38</v>
      </c>
      <c r="P540" t="s">
        <v>34</v>
      </c>
      <c r="Q540" s="4" t="s">
        <v>4285</v>
      </c>
      <c r="R540" s="5">
        <f t="shared" ca="1" si="8"/>
        <v>7.9158446031258097E-3</v>
      </c>
    </row>
    <row r="541" spans="1:18" x14ac:dyDescent="0.25">
      <c r="A541">
        <v>15251</v>
      </c>
      <c r="B541" t="s">
        <v>12</v>
      </c>
      <c r="C541">
        <v>14</v>
      </c>
      <c r="D541" t="s">
        <v>4278</v>
      </c>
      <c r="E541" t="s">
        <v>34</v>
      </c>
      <c r="F541" t="s">
        <v>34</v>
      </c>
      <c r="G541" t="s">
        <v>34</v>
      </c>
      <c r="H541" t="s">
        <v>275</v>
      </c>
      <c r="I541" t="s">
        <v>15</v>
      </c>
      <c r="J541" s="5">
        <v>101.87</v>
      </c>
      <c r="K541" s="5" t="str">
        <f>_xlfn.IFS(stroke_2[[#This Row],[avg_glucose_level]]&lt;70,"Low",stroke_2[[#This Row],[avg_glucose_level]]&lt;99,"Normal",stroke_2[[#This Row],[avg_glucose_level]]&lt;125,"Prediabetes",stroke_2[[#This Row],[avg_glucose_level]]&lt;199,"Diabetes",stroke_2[[#This Row],[avg_glucose_level]]&gt;199,"Very High")</f>
        <v>Prediabetes</v>
      </c>
      <c r="L541">
        <v>20.3</v>
      </c>
      <c r="M541">
        <v>28.25</v>
      </c>
      <c r="N541">
        <v>20.3</v>
      </c>
      <c r="O541" t="s">
        <v>24</v>
      </c>
      <c r="P541" t="s">
        <v>34</v>
      </c>
      <c r="Q541" s="4" t="s">
        <v>4285</v>
      </c>
      <c r="R541" s="5">
        <f t="shared" ca="1" si="8"/>
        <v>8.6194376752079804E-3</v>
      </c>
    </row>
    <row r="542" spans="1:18" x14ac:dyDescent="0.25">
      <c r="A542">
        <v>16091</v>
      </c>
      <c r="B542" t="s">
        <v>12</v>
      </c>
      <c r="C542">
        <v>14</v>
      </c>
      <c r="D542" t="s">
        <v>4278</v>
      </c>
      <c r="E542" t="s">
        <v>34</v>
      </c>
      <c r="F542" t="s">
        <v>34</v>
      </c>
      <c r="G542" t="s">
        <v>34</v>
      </c>
      <c r="H542" t="s">
        <v>14</v>
      </c>
      <c r="I542" t="s">
        <v>21</v>
      </c>
      <c r="J542" s="5">
        <v>103.44</v>
      </c>
      <c r="K542" s="5" t="str">
        <f>_xlfn.IFS(stroke_2[[#This Row],[avg_glucose_level]]&lt;70,"Low",stroke_2[[#This Row],[avg_glucose_level]]&lt;99,"Normal",stroke_2[[#This Row],[avg_glucose_level]]&lt;125,"Prediabetes",stroke_2[[#This Row],[avg_glucose_level]]&lt;199,"Diabetes",stroke_2[[#This Row],[avg_glucose_level]]&gt;199,"Very High")</f>
        <v>Prediabetes</v>
      </c>
      <c r="L542">
        <v>20.100000000000001</v>
      </c>
      <c r="M542">
        <v>28.25</v>
      </c>
      <c r="N542">
        <v>20.100000000000001</v>
      </c>
      <c r="O542" t="s">
        <v>24</v>
      </c>
      <c r="P542" t="s">
        <v>34</v>
      </c>
      <c r="Q542" s="4" t="s">
        <v>4285</v>
      </c>
      <c r="R542" s="5">
        <f t="shared" ca="1" si="8"/>
        <v>-2.2307046336036713E-2</v>
      </c>
    </row>
    <row r="543" spans="1:18" x14ac:dyDescent="0.25">
      <c r="A543">
        <v>19419</v>
      </c>
      <c r="B543" t="s">
        <v>12</v>
      </c>
      <c r="C543">
        <v>14</v>
      </c>
      <c r="D543" t="s">
        <v>4278</v>
      </c>
      <c r="E543" t="s">
        <v>34</v>
      </c>
      <c r="F543" t="s">
        <v>34</v>
      </c>
      <c r="G543" t="s">
        <v>34</v>
      </c>
      <c r="H543" t="s">
        <v>275</v>
      </c>
      <c r="I543" t="s">
        <v>21</v>
      </c>
      <c r="J543" s="5">
        <v>91.25</v>
      </c>
      <c r="K543" s="5" t="str">
        <f>_xlfn.IFS(stroke_2[[#This Row],[avg_glucose_level]]&lt;70,"Low",stroke_2[[#This Row],[avg_glucose_level]]&lt;99,"Normal",stroke_2[[#This Row],[avg_glucose_level]]&lt;125,"Prediabetes",stroke_2[[#This Row],[avg_glucose_level]]&lt;199,"Diabetes",stroke_2[[#This Row],[avg_glucose_level]]&gt;199,"Very High")</f>
        <v>Normal</v>
      </c>
      <c r="L543">
        <v>23.8</v>
      </c>
      <c r="M543">
        <v>28.25</v>
      </c>
      <c r="N543">
        <v>23.8</v>
      </c>
      <c r="O543" t="s">
        <v>38</v>
      </c>
      <c r="P543" t="s">
        <v>34</v>
      </c>
      <c r="Q543" s="4" t="s">
        <v>4285</v>
      </c>
      <c r="R543" s="5">
        <f t="shared" ca="1" si="8"/>
        <v>1.1792372046904366E-3</v>
      </c>
    </row>
    <row r="544" spans="1:18" x14ac:dyDescent="0.25">
      <c r="A544">
        <v>25051</v>
      </c>
      <c r="B544" t="s">
        <v>19</v>
      </c>
      <c r="C544">
        <v>14</v>
      </c>
      <c r="D544" t="s">
        <v>4278</v>
      </c>
      <c r="E544" t="s">
        <v>34</v>
      </c>
      <c r="F544" t="s">
        <v>34</v>
      </c>
      <c r="G544" t="s">
        <v>34</v>
      </c>
      <c r="H544" t="s">
        <v>14</v>
      </c>
      <c r="I544" t="s">
        <v>21</v>
      </c>
      <c r="J544" s="5">
        <v>91.32</v>
      </c>
      <c r="K544" s="5" t="str">
        <f>_xlfn.IFS(stroke_2[[#This Row],[avg_glucose_level]]&lt;70,"Low",stroke_2[[#This Row],[avg_glucose_level]]&lt;99,"Normal",stroke_2[[#This Row],[avg_glucose_level]]&lt;125,"Prediabetes",stroke_2[[#This Row],[avg_glucose_level]]&lt;199,"Diabetes",stroke_2[[#This Row],[avg_glucose_level]]&gt;199,"Very High")</f>
        <v>Normal</v>
      </c>
      <c r="L544">
        <v>24.3</v>
      </c>
      <c r="M544">
        <v>28.25</v>
      </c>
      <c r="N544">
        <v>24.3</v>
      </c>
      <c r="O544" t="s">
        <v>24</v>
      </c>
      <c r="P544" t="s">
        <v>34</v>
      </c>
      <c r="Q544" s="4" t="s">
        <v>4285</v>
      </c>
      <c r="R544" s="5">
        <f t="shared" ca="1" si="8"/>
        <v>-7.6089887494509292E-4</v>
      </c>
    </row>
    <row r="545" spans="1:18" x14ac:dyDescent="0.25">
      <c r="A545">
        <v>25798</v>
      </c>
      <c r="B545" t="s">
        <v>12</v>
      </c>
      <c r="C545">
        <v>14</v>
      </c>
      <c r="D545" t="s">
        <v>4278</v>
      </c>
      <c r="E545" t="s">
        <v>34</v>
      </c>
      <c r="F545" t="s">
        <v>34</v>
      </c>
      <c r="G545" t="s">
        <v>34</v>
      </c>
      <c r="H545" t="s">
        <v>14</v>
      </c>
      <c r="I545" t="s">
        <v>15</v>
      </c>
      <c r="J545" s="5">
        <v>72.88</v>
      </c>
      <c r="K545" s="5" t="str">
        <f>_xlfn.IFS(stroke_2[[#This Row],[avg_glucose_level]]&lt;70,"Low",stroke_2[[#This Row],[avg_glucose_level]]&lt;99,"Normal",stroke_2[[#This Row],[avg_glucose_level]]&lt;125,"Prediabetes",stroke_2[[#This Row],[avg_glucose_level]]&lt;199,"Diabetes",stroke_2[[#This Row],[avg_glucose_level]]&gt;199,"Very High")</f>
        <v>Normal</v>
      </c>
      <c r="L545">
        <v>26.5</v>
      </c>
      <c r="M545">
        <v>28.25</v>
      </c>
      <c r="N545">
        <v>26.5</v>
      </c>
      <c r="O545" t="s">
        <v>24</v>
      </c>
      <c r="P545" t="s">
        <v>34</v>
      </c>
      <c r="Q545" s="4" t="s">
        <v>4285</v>
      </c>
      <c r="R545" s="5">
        <f t="shared" ca="1" si="8"/>
        <v>6.3469689663176124E-3</v>
      </c>
    </row>
    <row r="546" spans="1:18" x14ac:dyDescent="0.25">
      <c r="A546">
        <v>26031</v>
      </c>
      <c r="B546" t="s">
        <v>19</v>
      </c>
      <c r="C546">
        <v>14</v>
      </c>
      <c r="D546" t="s">
        <v>4278</v>
      </c>
      <c r="E546" t="s">
        <v>34</v>
      </c>
      <c r="F546" t="s">
        <v>34</v>
      </c>
      <c r="G546" t="s">
        <v>34</v>
      </c>
      <c r="H546" t="s">
        <v>14</v>
      </c>
      <c r="I546" t="s">
        <v>21</v>
      </c>
      <c r="J546" s="5">
        <v>84.46</v>
      </c>
      <c r="K546" s="5" t="str">
        <f>_xlfn.IFS(stroke_2[[#This Row],[avg_glucose_level]]&lt;70,"Low",stroke_2[[#This Row],[avg_glucose_level]]&lt;99,"Normal",stroke_2[[#This Row],[avg_glucose_level]]&lt;125,"Prediabetes",stroke_2[[#This Row],[avg_glucose_level]]&lt;199,"Diabetes",stroke_2[[#This Row],[avg_glucose_level]]&gt;199,"Very High")</f>
        <v>Normal</v>
      </c>
      <c r="L546">
        <v>21.8</v>
      </c>
      <c r="M546">
        <v>28.25</v>
      </c>
      <c r="N546">
        <v>21.8</v>
      </c>
      <c r="O546" t="s">
        <v>38</v>
      </c>
      <c r="P546" t="s">
        <v>34</v>
      </c>
      <c r="Q546" s="4" t="s">
        <v>4285</v>
      </c>
      <c r="R546" s="5">
        <f t="shared" ca="1" si="8"/>
        <v>1.8133019762537551E-2</v>
      </c>
    </row>
    <row r="547" spans="1:18" x14ac:dyDescent="0.25">
      <c r="A547">
        <v>26325</v>
      </c>
      <c r="B547" t="s">
        <v>12</v>
      </c>
      <c r="C547">
        <v>14</v>
      </c>
      <c r="D547" t="s">
        <v>4278</v>
      </c>
      <c r="E547" t="s">
        <v>34</v>
      </c>
      <c r="F547" t="s">
        <v>34</v>
      </c>
      <c r="G547" t="s">
        <v>34</v>
      </c>
      <c r="H547" t="s">
        <v>43</v>
      </c>
      <c r="I547" t="s">
        <v>15</v>
      </c>
      <c r="J547" s="5">
        <v>82.34</v>
      </c>
      <c r="K547" s="5" t="str">
        <f>_xlfn.IFS(stroke_2[[#This Row],[avg_glucose_level]]&lt;70,"Low",stroke_2[[#This Row],[avg_glucose_level]]&lt;99,"Normal",stroke_2[[#This Row],[avg_glucose_level]]&lt;125,"Prediabetes",stroke_2[[#This Row],[avg_glucose_level]]&lt;199,"Diabetes",stroke_2[[#This Row],[avg_glucose_level]]&gt;199,"Very High")</f>
        <v>Normal</v>
      </c>
      <c r="L547">
        <v>31.6</v>
      </c>
      <c r="M547">
        <v>28.25</v>
      </c>
      <c r="N547">
        <v>31.6</v>
      </c>
      <c r="O547" t="s">
        <v>38</v>
      </c>
      <c r="P547" t="s">
        <v>34</v>
      </c>
      <c r="Q547" s="4" t="s">
        <v>4285</v>
      </c>
      <c r="R547" s="5">
        <f t="shared" ca="1" si="8"/>
        <v>-1.9731502416777607E-2</v>
      </c>
    </row>
    <row r="548" spans="1:18" x14ac:dyDescent="0.25">
      <c r="A548">
        <v>27007</v>
      </c>
      <c r="B548" t="s">
        <v>12</v>
      </c>
      <c r="C548">
        <v>14</v>
      </c>
      <c r="D548" t="s">
        <v>4278</v>
      </c>
      <c r="E548" t="s">
        <v>34</v>
      </c>
      <c r="F548" t="s">
        <v>34</v>
      </c>
      <c r="G548" t="s">
        <v>34</v>
      </c>
      <c r="H548" t="s">
        <v>20</v>
      </c>
      <c r="I548" t="s">
        <v>15</v>
      </c>
      <c r="J548" s="5">
        <v>187.22</v>
      </c>
      <c r="K548" s="5" t="str">
        <f>_xlfn.IFS(stroke_2[[#This Row],[avg_glucose_level]]&lt;70,"Low",stroke_2[[#This Row],[avg_glucose_level]]&lt;99,"Normal",stroke_2[[#This Row],[avg_glucose_level]]&lt;125,"Prediabetes",stroke_2[[#This Row],[avg_glucose_level]]&lt;199,"Diabetes",stroke_2[[#This Row],[avg_glucose_level]]&gt;199,"Very High")</f>
        <v>Diabetes</v>
      </c>
      <c r="L548">
        <v>29.7</v>
      </c>
      <c r="M548">
        <v>28.25</v>
      </c>
      <c r="N548">
        <v>29.7</v>
      </c>
      <c r="O548" t="s">
        <v>38</v>
      </c>
      <c r="P548" t="s">
        <v>34</v>
      </c>
      <c r="Q548" s="4" t="s">
        <v>4285</v>
      </c>
      <c r="R548" s="5">
        <f t="shared" ca="1" si="8"/>
        <v>-6.9846420238951993E-3</v>
      </c>
    </row>
    <row r="549" spans="1:18" x14ac:dyDescent="0.25">
      <c r="A549">
        <v>27518</v>
      </c>
      <c r="B549" t="s">
        <v>12</v>
      </c>
      <c r="C549">
        <v>14</v>
      </c>
      <c r="D549" t="s">
        <v>4278</v>
      </c>
      <c r="E549" t="s">
        <v>34</v>
      </c>
      <c r="F549" t="s">
        <v>34</v>
      </c>
      <c r="G549" t="s">
        <v>34</v>
      </c>
      <c r="H549" t="s">
        <v>20</v>
      </c>
      <c r="I549" t="s">
        <v>21</v>
      </c>
      <c r="J549" s="5">
        <v>72.28</v>
      </c>
      <c r="K549" s="5" t="str">
        <f>_xlfn.IFS(stroke_2[[#This Row],[avg_glucose_level]]&lt;70,"Low",stroke_2[[#This Row],[avg_glucose_level]]&lt;99,"Normal",stroke_2[[#This Row],[avg_glucose_level]]&lt;125,"Prediabetes",stroke_2[[#This Row],[avg_glucose_level]]&lt;199,"Diabetes",stroke_2[[#This Row],[avg_glucose_level]]&gt;199,"Very High")</f>
        <v>Normal</v>
      </c>
      <c r="L549">
        <v>19</v>
      </c>
      <c r="M549">
        <v>28.25</v>
      </c>
      <c r="N549">
        <v>19</v>
      </c>
      <c r="O549" t="s">
        <v>38</v>
      </c>
      <c r="P549" t="s">
        <v>34</v>
      </c>
      <c r="Q549" s="4" t="s">
        <v>4285</v>
      </c>
      <c r="R549" s="5">
        <f t="shared" ca="1" si="8"/>
        <v>1.766916717992964E-2</v>
      </c>
    </row>
    <row r="550" spans="1:18" x14ac:dyDescent="0.25">
      <c r="A550">
        <v>28637</v>
      </c>
      <c r="B550" t="s">
        <v>19</v>
      </c>
      <c r="C550">
        <v>14</v>
      </c>
      <c r="D550" t="s">
        <v>4278</v>
      </c>
      <c r="E550" t="s">
        <v>34</v>
      </c>
      <c r="F550" t="s">
        <v>34</v>
      </c>
      <c r="G550" t="s">
        <v>34</v>
      </c>
      <c r="H550" t="s">
        <v>275</v>
      </c>
      <c r="I550" t="s">
        <v>21</v>
      </c>
      <c r="J550" s="5">
        <v>72.36</v>
      </c>
      <c r="K550" s="5" t="str">
        <f>_xlfn.IFS(stroke_2[[#This Row],[avg_glucose_level]]&lt;70,"Low",stroke_2[[#This Row],[avg_glucose_level]]&lt;99,"Normal",stroke_2[[#This Row],[avg_glucose_level]]&lt;125,"Prediabetes",stroke_2[[#This Row],[avg_glucose_level]]&lt;199,"Diabetes",stroke_2[[#This Row],[avg_glucose_level]]&gt;199,"Very High")</f>
        <v>Normal</v>
      </c>
      <c r="L550">
        <v>20.5</v>
      </c>
      <c r="M550">
        <v>28.25</v>
      </c>
      <c r="N550">
        <v>20.5</v>
      </c>
      <c r="O550" t="s">
        <v>38</v>
      </c>
      <c r="P550" t="s">
        <v>34</v>
      </c>
      <c r="Q550" s="4" t="s">
        <v>4285</v>
      </c>
      <c r="R550" s="5">
        <f t="shared" ca="1" si="8"/>
        <v>-1.9908836565853183E-2</v>
      </c>
    </row>
    <row r="551" spans="1:18" x14ac:dyDescent="0.25">
      <c r="A551">
        <v>34958</v>
      </c>
      <c r="B551" t="s">
        <v>12</v>
      </c>
      <c r="C551">
        <v>14</v>
      </c>
      <c r="D551" t="s">
        <v>4278</v>
      </c>
      <c r="E551" t="s">
        <v>34</v>
      </c>
      <c r="F551" t="s">
        <v>34</v>
      </c>
      <c r="G551" t="s">
        <v>34</v>
      </c>
      <c r="H551" t="s">
        <v>275</v>
      </c>
      <c r="I551" t="s">
        <v>15</v>
      </c>
      <c r="J551" s="5">
        <v>92.86</v>
      </c>
      <c r="K551" s="5" t="str">
        <f>_xlfn.IFS(stroke_2[[#This Row],[avg_glucose_level]]&lt;70,"Low",stroke_2[[#This Row],[avg_glucose_level]]&lt;99,"Normal",stroke_2[[#This Row],[avg_glucose_level]]&lt;125,"Prediabetes",stroke_2[[#This Row],[avg_glucose_level]]&lt;199,"Diabetes",stroke_2[[#This Row],[avg_glucose_level]]&gt;199,"Very High")</f>
        <v>Normal</v>
      </c>
      <c r="L551">
        <v>20.7</v>
      </c>
      <c r="M551">
        <v>28.25</v>
      </c>
      <c r="N551">
        <v>20.7</v>
      </c>
      <c r="O551" t="s">
        <v>18</v>
      </c>
      <c r="P551" t="s">
        <v>34</v>
      </c>
      <c r="Q551" s="4" t="s">
        <v>4285</v>
      </c>
      <c r="R551" s="5">
        <f t="shared" ca="1" si="8"/>
        <v>1.7954979916680713E-2</v>
      </c>
    </row>
    <row r="552" spans="1:18" x14ac:dyDescent="0.25">
      <c r="A552">
        <v>35402</v>
      </c>
      <c r="B552" t="s">
        <v>12</v>
      </c>
      <c r="C552">
        <v>14</v>
      </c>
      <c r="D552" t="s">
        <v>4278</v>
      </c>
      <c r="E552" t="s">
        <v>34</v>
      </c>
      <c r="F552" t="s">
        <v>34</v>
      </c>
      <c r="G552" t="s">
        <v>34</v>
      </c>
      <c r="H552" t="s">
        <v>14</v>
      </c>
      <c r="I552" t="s">
        <v>15</v>
      </c>
      <c r="J552" s="5">
        <v>77.12</v>
      </c>
      <c r="K552" s="5" t="str">
        <f>_xlfn.IFS(stroke_2[[#This Row],[avg_glucose_level]]&lt;70,"Low",stroke_2[[#This Row],[avg_glucose_level]]&lt;99,"Normal",stroke_2[[#This Row],[avg_glucose_level]]&lt;125,"Prediabetes",stroke_2[[#This Row],[avg_glucose_level]]&lt;199,"Diabetes",stroke_2[[#This Row],[avg_glucose_level]]&gt;199,"Very High")</f>
        <v>Normal</v>
      </c>
      <c r="L552">
        <v>24.5</v>
      </c>
      <c r="M552">
        <v>28.25</v>
      </c>
      <c r="N552">
        <v>24.5</v>
      </c>
      <c r="O552" t="s">
        <v>18</v>
      </c>
      <c r="P552" t="s">
        <v>34</v>
      </c>
      <c r="Q552" s="4" t="s">
        <v>4285</v>
      </c>
      <c r="R552" s="5">
        <f t="shared" ca="1" si="8"/>
        <v>6.3954284387312378E-3</v>
      </c>
    </row>
    <row r="553" spans="1:18" x14ac:dyDescent="0.25">
      <c r="A553">
        <v>36666</v>
      </c>
      <c r="B553" t="s">
        <v>12</v>
      </c>
      <c r="C553">
        <v>14</v>
      </c>
      <c r="D553" t="s">
        <v>4278</v>
      </c>
      <c r="E553" t="s">
        <v>34</v>
      </c>
      <c r="F553" t="s">
        <v>34</v>
      </c>
      <c r="G553" t="s">
        <v>34</v>
      </c>
      <c r="H553" t="s">
        <v>275</v>
      </c>
      <c r="I553" t="s">
        <v>15</v>
      </c>
      <c r="J553" s="5">
        <v>57.95</v>
      </c>
      <c r="K553" s="5" t="str">
        <f>_xlfn.IFS(stroke_2[[#This Row],[avg_glucose_level]]&lt;70,"Low",stroke_2[[#This Row],[avg_glucose_level]]&lt;99,"Normal",stroke_2[[#This Row],[avg_glucose_level]]&lt;125,"Prediabetes",stroke_2[[#This Row],[avg_glucose_level]]&lt;199,"Diabetes",stroke_2[[#This Row],[avg_glucose_level]]&gt;199,"Very High")</f>
        <v>Low</v>
      </c>
      <c r="L553">
        <v>17.100000000000001</v>
      </c>
      <c r="M553">
        <v>28.25</v>
      </c>
      <c r="N553">
        <v>17.100000000000001</v>
      </c>
      <c r="O553" t="s">
        <v>38</v>
      </c>
      <c r="P553" t="s">
        <v>34</v>
      </c>
      <c r="Q553" s="4" t="s">
        <v>4285</v>
      </c>
      <c r="R553" s="5">
        <f t="shared" ca="1" si="8"/>
        <v>1.726104580607012E-2</v>
      </c>
    </row>
    <row r="554" spans="1:18" x14ac:dyDescent="0.25">
      <c r="A554">
        <v>37832</v>
      </c>
      <c r="B554" t="s">
        <v>19</v>
      </c>
      <c r="C554">
        <v>14</v>
      </c>
      <c r="D554" t="s">
        <v>4278</v>
      </c>
      <c r="E554" t="s">
        <v>34</v>
      </c>
      <c r="F554" t="s">
        <v>34</v>
      </c>
      <c r="G554" t="s">
        <v>34</v>
      </c>
      <c r="H554" t="s">
        <v>275</v>
      </c>
      <c r="I554" t="s">
        <v>21</v>
      </c>
      <c r="J554" s="5">
        <v>129.53</v>
      </c>
      <c r="K554" s="5" t="str">
        <f>_xlfn.IFS(stroke_2[[#This Row],[avg_glucose_level]]&lt;70,"Low",stroke_2[[#This Row],[avg_glucose_level]]&lt;99,"Normal",stroke_2[[#This Row],[avg_glucose_level]]&lt;125,"Prediabetes",stroke_2[[#This Row],[avg_glucose_level]]&lt;199,"Diabetes",stroke_2[[#This Row],[avg_glucose_level]]&gt;199,"Very High")</f>
        <v>Diabetes</v>
      </c>
      <c r="L554">
        <v>21.3</v>
      </c>
      <c r="M554">
        <v>28.25</v>
      </c>
      <c r="N554">
        <v>21.3</v>
      </c>
      <c r="O554" t="s">
        <v>24</v>
      </c>
      <c r="P554" t="s">
        <v>34</v>
      </c>
      <c r="Q554" s="4" t="s">
        <v>4285</v>
      </c>
      <c r="R554" s="5">
        <f t="shared" ca="1" si="8"/>
        <v>1.1308024560591102E-3</v>
      </c>
    </row>
    <row r="555" spans="1:18" x14ac:dyDescent="0.25">
      <c r="A555">
        <v>39011</v>
      </c>
      <c r="B555" t="s">
        <v>19</v>
      </c>
      <c r="C555">
        <v>14</v>
      </c>
      <c r="D555" t="s">
        <v>4278</v>
      </c>
      <c r="E555" t="s">
        <v>34</v>
      </c>
      <c r="F555" t="s">
        <v>34</v>
      </c>
      <c r="G555" t="s">
        <v>34</v>
      </c>
      <c r="H555" t="s">
        <v>275</v>
      </c>
      <c r="I555" t="s">
        <v>15</v>
      </c>
      <c r="J555" s="5">
        <v>69.819999999999993</v>
      </c>
      <c r="K555" s="5" t="str">
        <f>_xlfn.IFS(stroke_2[[#This Row],[avg_glucose_level]]&lt;70,"Low",stroke_2[[#This Row],[avg_glucose_level]]&lt;99,"Normal",stroke_2[[#This Row],[avg_glucose_level]]&lt;125,"Prediabetes",stroke_2[[#This Row],[avg_glucose_level]]&lt;199,"Diabetes",stroke_2[[#This Row],[avg_glucose_level]]&gt;199,"Very High")</f>
        <v>Low</v>
      </c>
      <c r="L555">
        <v>25.1</v>
      </c>
      <c r="M555">
        <v>28.25</v>
      </c>
      <c r="N555">
        <v>25.1</v>
      </c>
      <c r="O555" t="s">
        <v>24</v>
      </c>
      <c r="P555" t="s">
        <v>34</v>
      </c>
      <c r="Q555" s="4" t="s">
        <v>4285</v>
      </c>
      <c r="R555" s="5">
        <f t="shared" ca="1" si="8"/>
        <v>2.2589057191548873E-2</v>
      </c>
    </row>
    <row r="556" spans="1:18" x14ac:dyDescent="0.25">
      <c r="A556">
        <v>42393</v>
      </c>
      <c r="B556" t="s">
        <v>12</v>
      </c>
      <c r="C556">
        <v>14</v>
      </c>
      <c r="D556" t="s">
        <v>4278</v>
      </c>
      <c r="E556" t="s">
        <v>34</v>
      </c>
      <c r="F556" t="s">
        <v>34</v>
      </c>
      <c r="G556" t="s">
        <v>34</v>
      </c>
      <c r="H556" t="s">
        <v>275</v>
      </c>
      <c r="I556" t="s">
        <v>21</v>
      </c>
      <c r="J556" s="5">
        <v>142.38</v>
      </c>
      <c r="K556" s="5" t="str">
        <f>_xlfn.IFS(stroke_2[[#This Row],[avg_glucose_level]]&lt;70,"Low",stroke_2[[#This Row],[avg_glucose_level]]&lt;99,"Normal",stroke_2[[#This Row],[avg_glucose_level]]&lt;125,"Prediabetes",stroke_2[[#This Row],[avg_glucose_level]]&lt;199,"Diabetes",stroke_2[[#This Row],[avg_glucose_level]]&gt;199,"Very High")</f>
        <v>Diabetes</v>
      </c>
      <c r="L556">
        <v>17.600000000000001</v>
      </c>
      <c r="M556">
        <v>28.25</v>
      </c>
      <c r="N556">
        <v>17.600000000000001</v>
      </c>
      <c r="O556" t="s">
        <v>24</v>
      </c>
      <c r="P556" t="s">
        <v>34</v>
      </c>
      <c r="Q556" s="4" t="s">
        <v>4285</v>
      </c>
      <c r="R556" s="5">
        <f t="shared" ca="1" si="8"/>
        <v>5.8419370411192826E-3</v>
      </c>
    </row>
    <row r="557" spans="1:18" x14ac:dyDescent="0.25">
      <c r="A557">
        <v>43487</v>
      </c>
      <c r="B557" t="s">
        <v>19</v>
      </c>
      <c r="C557">
        <v>14</v>
      </c>
      <c r="D557" t="s">
        <v>4278</v>
      </c>
      <c r="E557" t="s">
        <v>34</v>
      </c>
      <c r="F557" t="s">
        <v>34</v>
      </c>
      <c r="G557" t="s">
        <v>34</v>
      </c>
      <c r="H557" t="s">
        <v>275</v>
      </c>
      <c r="I557" t="s">
        <v>15</v>
      </c>
      <c r="J557" s="5">
        <v>63.74</v>
      </c>
      <c r="K557" s="5" t="str">
        <f>_xlfn.IFS(stroke_2[[#This Row],[avg_glucose_level]]&lt;70,"Low",stroke_2[[#This Row],[avg_glucose_level]]&lt;99,"Normal",stroke_2[[#This Row],[avg_glucose_level]]&lt;125,"Prediabetes",stroke_2[[#This Row],[avg_glucose_level]]&lt;199,"Diabetes",stroke_2[[#This Row],[avg_glucose_level]]&gt;199,"Very High")</f>
        <v>Low</v>
      </c>
      <c r="L557">
        <v>22.4</v>
      </c>
      <c r="M557">
        <v>28.25</v>
      </c>
      <c r="N557">
        <v>22.4</v>
      </c>
      <c r="O557" t="s">
        <v>38</v>
      </c>
      <c r="P557" t="s">
        <v>34</v>
      </c>
      <c r="Q557" s="4" t="s">
        <v>4285</v>
      </c>
      <c r="R557" s="5">
        <f t="shared" ca="1" si="8"/>
        <v>-7.4313272652004325E-3</v>
      </c>
    </row>
    <row r="558" spans="1:18" x14ac:dyDescent="0.25">
      <c r="A558">
        <v>44024</v>
      </c>
      <c r="B558" t="s">
        <v>19</v>
      </c>
      <c r="C558">
        <v>14</v>
      </c>
      <c r="D558" t="s">
        <v>4278</v>
      </c>
      <c r="E558" t="s">
        <v>34</v>
      </c>
      <c r="F558" t="s">
        <v>34</v>
      </c>
      <c r="G558" t="s">
        <v>34</v>
      </c>
      <c r="H558" t="s">
        <v>14</v>
      </c>
      <c r="I558" t="s">
        <v>21</v>
      </c>
      <c r="J558" s="5">
        <v>118.88</v>
      </c>
      <c r="K558" s="5" t="str">
        <f>_xlfn.IFS(stroke_2[[#This Row],[avg_glucose_level]]&lt;70,"Low",stroke_2[[#This Row],[avg_glucose_level]]&lt;99,"Normal",stroke_2[[#This Row],[avg_glucose_level]]&lt;125,"Prediabetes",stroke_2[[#This Row],[avg_glucose_level]]&lt;199,"Diabetes",stroke_2[[#This Row],[avg_glucose_level]]&gt;199,"Very High")</f>
        <v>Prediabetes</v>
      </c>
      <c r="L558">
        <v>30.5</v>
      </c>
      <c r="M558">
        <v>28.25</v>
      </c>
      <c r="N558">
        <v>30.5</v>
      </c>
      <c r="O558" t="s">
        <v>24</v>
      </c>
      <c r="P558" t="s">
        <v>34</v>
      </c>
      <c r="Q558" s="4" t="s">
        <v>4285</v>
      </c>
      <c r="R558" s="5">
        <f t="shared" ca="1" si="8"/>
        <v>1.4280336592378961E-2</v>
      </c>
    </row>
    <row r="559" spans="1:18" x14ac:dyDescent="0.25">
      <c r="A559">
        <v>44965</v>
      </c>
      <c r="B559" t="s">
        <v>19</v>
      </c>
      <c r="C559">
        <v>14</v>
      </c>
      <c r="D559" t="s">
        <v>4278</v>
      </c>
      <c r="E559" t="s">
        <v>34</v>
      </c>
      <c r="F559" t="s">
        <v>34</v>
      </c>
      <c r="G559" t="s">
        <v>34</v>
      </c>
      <c r="H559" t="s">
        <v>20</v>
      </c>
      <c r="I559" t="s">
        <v>15</v>
      </c>
      <c r="J559" s="5">
        <v>124.39</v>
      </c>
      <c r="K559" s="5" t="str">
        <f>_xlfn.IFS(stroke_2[[#This Row],[avg_glucose_level]]&lt;70,"Low",stroke_2[[#This Row],[avg_glucose_level]]&lt;99,"Normal",stroke_2[[#This Row],[avg_glucose_level]]&lt;125,"Prediabetes",stroke_2[[#This Row],[avg_glucose_level]]&lt;199,"Diabetes",stroke_2[[#This Row],[avg_glucose_level]]&gt;199,"Very High")</f>
        <v>Prediabetes</v>
      </c>
      <c r="L559">
        <v>34</v>
      </c>
      <c r="M559">
        <v>28.25</v>
      </c>
      <c r="N559">
        <v>34</v>
      </c>
      <c r="O559" t="s">
        <v>38</v>
      </c>
      <c r="P559" t="s">
        <v>34</v>
      </c>
      <c r="Q559" s="4" t="s">
        <v>4285</v>
      </c>
      <c r="R559" s="5">
        <f t="shared" ca="1" si="8"/>
        <v>-2.1332503284190358E-2</v>
      </c>
    </row>
    <row r="560" spans="1:18" x14ac:dyDescent="0.25">
      <c r="A560">
        <v>44992</v>
      </c>
      <c r="B560" t="s">
        <v>12</v>
      </c>
      <c r="C560">
        <v>14</v>
      </c>
      <c r="D560" t="s">
        <v>4278</v>
      </c>
      <c r="E560" t="s">
        <v>34</v>
      </c>
      <c r="F560" t="s">
        <v>34</v>
      </c>
      <c r="G560" t="s">
        <v>34</v>
      </c>
      <c r="H560" t="s">
        <v>14</v>
      </c>
      <c r="I560" t="s">
        <v>15</v>
      </c>
      <c r="J560" s="5">
        <v>126.57</v>
      </c>
      <c r="K560" s="5" t="str">
        <f>_xlfn.IFS(stroke_2[[#This Row],[avg_glucose_level]]&lt;70,"Low",stroke_2[[#This Row],[avg_glucose_level]]&lt;99,"Normal",stroke_2[[#This Row],[avg_glucose_level]]&lt;125,"Prediabetes",stroke_2[[#This Row],[avg_glucose_level]]&lt;199,"Diabetes",stroke_2[[#This Row],[avg_glucose_level]]&gt;199,"Very High")</f>
        <v>Diabetes</v>
      </c>
      <c r="L560">
        <v>25.9</v>
      </c>
      <c r="M560">
        <v>28.25</v>
      </c>
      <c r="N560">
        <v>25.9</v>
      </c>
      <c r="O560" t="s">
        <v>18</v>
      </c>
      <c r="P560" t="s">
        <v>34</v>
      </c>
      <c r="Q560" s="4" t="s">
        <v>4285</v>
      </c>
      <c r="R560" s="5">
        <f t="shared" ca="1" si="8"/>
        <v>-5.1834365493684696E-3</v>
      </c>
    </row>
    <row r="561" spans="1:18" x14ac:dyDescent="0.25">
      <c r="A561">
        <v>45209</v>
      </c>
      <c r="B561" t="s">
        <v>19</v>
      </c>
      <c r="C561">
        <v>14</v>
      </c>
      <c r="D561" t="s">
        <v>4278</v>
      </c>
      <c r="E561" t="s">
        <v>34</v>
      </c>
      <c r="F561" t="s">
        <v>34</v>
      </c>
      <c r="G561" t="s">
        <v>34</v>
      </c>
      <c r="H561" t="s">
        <v>14</v>
      </c>
      <c r="I561" t="s">
        <v>21</v>
      </c>
      <c r="J561" s="5">
        <v>118.81</v>
      </c>
      <c r="K561" s="5" t="str">
        <f>_xlfn.IFS(stroke_2[[#This Row],[avg_glucose_level]]&lt;70,"Low",stroke_2[[#This Row],[avg_glucose_level]]&lt;99,"Normal",stroke_2[[#This Row],[avg_glucose_level]]&lt;125,"Prediabetes",stroke_2[[#This Row],[avg_glucose_level]]&lt;199,"Diabetes",stroke_2[[#This Row],[avg_glucose_level]]&gt;199,"Very High")</f>
        <v>Prediabetes</v>
      </c>
      <c r="L561">
        <v>24.7</v>
      </c>
      <c r="M561">
        <v>28.25</v>
      </c>
      <c r="N561">
        <v>24.7</v>
      </c>
      <c r="O561" t="s">
        <v>38</v>
      </c>
      <c r="P561" t="s">
        <v>34</v>
      </c>
      <c r="Q561" s="4" t="s">
        <v>4285</v>
      </c>
      <c r="R561" s="5">
        <f t="shared" ca="1" si="8"/>
        <v>1.558480039258095E-2</v>
      </c>
    </row>
    <row r="562" spans="1:18" x14ac:dyDescent="0.25">
      <c r="A562">
        <v>45658</v>
      </c>
      <c r="B562" t="s">
        <v>12</v>
      </c>
      <c r="C562">
        <v>14</v>
      </c>
      <c r="D562" t="s">
        <v>4278</v>
      </c>
      <c r="E562" t="s">
        <v>34</v>
      </c>
      <c r="F562" t="s">
        <v>34</v>
      </c>
      <c r="G562" t="s">
        <v>34</v>
      </c>
      <c r="H562" t="s">
        <v>14</v>
      </c>
      <c r="I562" t="s">
        <v>21</v>
      </c>
      <c r="J562" s="5">
        <v>84.41</v>
      </c>
      <c r="K562" s="5" t="str">
        <f>_xlfn.IFS(stroke_2[[#This Row],[avg_glucose_level]]&lt;70,"Low",stroke_2[[#This Row],[avg_glucose_level]]&lt;99,"Normal",stroke_2[[#This Row],[avg_glucose_level]]&lt;125,"Prediabetes",stroke_2[[#This Row],[avg_glucose_level]]&lt;199,"Diabetes",stroke_2[[#This Row],[avg_glucose_level]]&gt;199,"Very High")</f>
        <v>Normal</v>
      </c>
      <c r="L562">
        <v>33.9</v>
      </c>
      <c r="M562">
        <v>28.25</v>
      </c>
      <c r="N562">
        <v>33.9</v>
      </c>
      <c r="O562" t="s">
        <v>24</v>
      </c>
      <c r="P562" t="s">
        <v>34</v>
      </c>
      <c r="Q562" s="4" t="s">
        <v>4285</v>
      </c>
      <c r="R562" s="5">
        <f t="shared" ca="1" si="8"/>
        <v>-2.1164128750412771E-2</v>
      </c>
    </row>
    <row r="563" spans="1:18" x14ac:dyDescent="0.25">
      <c r="A563">
        <v>46136</v>
      </c>
      <c r="B563" t="s">
        <v>12</v>
      </c>
      <c r="C563">
        <v>14</v>
      </c>
      <c r="D563" t="s">
        <v>4278</v>
      </c>
      <c r="E563" t="s">
        <v>34</v>
      </c>
      <c r="F563" t="s">
        <v>34</v>
      </c>
      <c r="G563" t="s">
        <v>34</v>
      </c>
      <c r="H563" t="s">
        <v>401</v>
      </c>
      <c r="I563" t="s">
        <v>21</v>
      </c>
      <c r="J563" s="5">
        <v>161.28</v>
      </c>
      <c r="K563" s="5" t="str">
        <f>_xlfn.IFS(stroke_2[[#This Row],[avg_glucose_level]]&lt;70,"Low",stroke_2[[#This Row],[avg_glucose_level]]&lt;99,"Normal",stroke_2[[#This Row],[avg_glucose_level]]&lt;125,"Prediabetes",stroke_2[[#This Row],[avg_glucose_level]]&lt;199,"Diabetes",stroke_2[[#This Row],[avg_glucose_level]]&gt;199,"Very High")</f>
        <v>Diabetes</v>
      </c>
      <c r="L563">
        <v>19.100000000000001</v>
      </c>
      <c r="M563">
        <v>28.25</v>
      </c>
      <c r="N563">
        <v>19.100000000000001</v>
      </c>
      <c r="O563" t="s">
        <v>38</v>
      </c>
      <c r="P563" t="s">
        <v>34</v>
      </c>
      <c r="Q563" s="4" t="s">
        <v>4285</v>
      </c>
      <c r="R563" s="5">
        <f t="shared" ca="1" si="8"/>
        <v>5.9513034794712151E-3</v>
      </c>
    </row>
    <row r="564" spans="1:18" x14ac:dyDescent="0.25">
      <c r="A564">
        <v>47410</v>
      </c>
      <c r="B564" t="s">
        <v>19</v>
      </c>
      <c r="C564">
        <v>14</v>
      </c>
      <c r="D564" t="s">
        <v>4278</v>
      </c>
      <c r="E564" t="s">
        <v>34</v>
      </c>
      <c r="F564" t="s">
        <v>34</v>
      </c>
      <c r="G564" t="s">
        <v>34</v>
      </c>
      <c r="H564" t="s">
        <v>275</v>
      </c>
      <c r="I564" t="s">
        <v>21</v>
      </c>
      <c r="J564" s="5">
        <v>111.76</v>
      </c>
      <c r="K564" s="5" t="str">
        <f>_xlfn.IFS(stroke_2[[#This Row],[avg_glucose_level]]&lt;70,"Low",stroke_2[[#This Row],[avg_glucose_level]]&lt;99,"Normal",stroke_2[[#This Row],[avg_glucose_level]]&lt;125,"Prediabetes",stroke_2[[#This Row],[avg_glucose_level]]&lt;199,"Diabetes",stroke_2[[#This Row],[avg_glucose_level]]&gt;199,"Very High")</f>
        <v>Prediabetes</v>
      </c>
      <c r="L564">
        <v>24.8</v>
      </c>
      <c r="M564">
        <v>28.25</v>
      </c>
      <c r="N564">
        <v>24.8</v>
      </c>
      <c r="O564" t="s">
        <v>38</v>
      </c>
      <c r="P564" t="s">
        <v>34</v>
      </c>
      <c r="Q564" s="4" t="s">
        <v>4285</v>
      </c>
      <c r="R564" s="5">
        <f t="shared" ca="1" si="8"/>
        <v>-1.6534908349889514E-2</v>
      </c>
    </row>
    <row r="565" spans="1:18" x14ac:dyDescent="0.25">
      <c r="A565">
        <v>47949</v>
      </c>
      <c r="B565" t="s">
        <v>12</v>
      </c>
      <c r="C565">
        <v>14</v>
      </c>
      <c r="D565" t="s">
        <v>4278</v>
      </c>
      <c r="E565" t="s">
        <v>34</v>
      </c>
      <c r="F565" t="s">
        <v>34</v>
      </c>
      <c r="G565" t="s">
        <v>34</v>
      </c>
      <c r="H565" t="s">
        <v>275</v>
      </c>
      <c r="I565" t="s">
        <v>21</v>
      </c>
      <c r="J565" s="5">
        <v>116.2</v>
      </c>
      <c r="K565" s="5" t="str">
        <f>_xlfn.IFS(stroke_2[[#This Row],[avg_glucose_level]]&lt;70,"Low",stroke_2[[#This Row],[avg_glucose_level]]&lt;99,"Normal",stroke_2[[#This Row],[avg_glucose_level]]&lt;125,"Prediabetes",stroke_2[[#This Row],[avg_glucose_level]]&lt;199,"Diabetes",stroke_2[[#This Row],[avg_glucose_level]]&gt;199,"Very High")</f>
        <v>Prediabetes</v>
      </c>
      <c r="L565">
        <v>20.9</v>
      </c>
      <c r="M565">
        <v>28.25</v>
      </c>
      <c r="N565">
        <v>20.9</v>
      </c>
      <c r="O565" t="s">
        <v>38</v>
      </c>
      <c r="P565" t="s">
        <v>34</v>
      </c>
      <c r="Q565" s="4" t="s">
        <v>4285</v>
      </c>
      <c r="R565" s="5">
        <f t="shared" ca="1" si="8"/>
        <v>3.1111320560167797E-3</v>
      </c>
    </row>
    <row r="566" spans="1:18" x14ac:dyDescent="0.25">
      <c r="A566">
        <v>48836</v>
      </c>
      <c r="B566" t="s">
        <v>19</v>
      </c>
      <c r="C566">
        <v>14</v>
      </c>
      <c r="D566" t="s">
        <v>4278</v>
      </c>
      <c r="E566" t="s">
        <v>34</v>
      </c>
      <c r="F566" t="s">
        <v>34</v>
      </c>
      <c r="G566" t="s">
        <v>34</v>
      </c>
      <c r="H566" t="s">
        <v>275</v>
      </c>
      <c r="I566" t="s">
        <v>15</v>
      </c>
      <c r="J566" s="5">
        <v>91.85</v>
      </c>
      <c r="K566" s="5" t="str">
        <f>_xlfn.IFS(stroke_2[[#This Row],[avg_glucose_level]]&lt;70,"Low",stroke_2[[#This Row],[avg_glucose_level]]&lt;99,"Normal",stroke_2[[#This Row],[avg_glucose_level]]&lt;125,"Prediabetes",stroke_2[[#This Row],[avg_glucose_level]]&lt;199,"Diabetes",stroke_2[[#This Row],[avg_glucose_level]]&gt;199,"Very High")</f>
        <v>Normal</v>
      </c>
      <c r="L566">
        <v>27.8</v>
      </c>
      <c r="M566">
        <v>28.25</v>
      </c>
      <c r="N566">
        <v>27.8</v>
      </c>
      <c r="O566" t="s">
        <v>24</v>
      </c>
      <c r="P566" t="s">
        <v>34</v>
      </c>
      <c r="Q566" s="4" t="s">
        <v>4285</v>
      </c>
      <c r="R566" s="5">
        <f t="shared" ca="1" si="8"/>
        <v>-1.212291839666511E-2</v>
      </c>
    </row>
    <row r="567" spans="1:18" x14ac:dyDescent="0.25">
      <c r="A567">
        <v>49537</v>
      </c>
      <c r="B567" t="s">
        <v>12</v>
      </c>
      <c r="C567">
        <v>14</v>
      </c>
      <c r="D567" t="s">
        <v>4278</v>
      </c>
      <c r="E567" t="s">
        <v>34</v>
      </c>
      <c r="F567" t="s">
        <v>34</v>
      </c>
      <c r="G567" t="s">
        <v>34</v>
      </c>
      <c r="H567" t="s">
        <v>14</v>
      </c>
      <c r="I567" t="s">
        <v>21</v>
      </c>
      <c r="J567" s="5">
        <v>108.65</v>
      </c>
      <c r="K567" s="5" t="str">
        <f>_xlfn.IFS(stroke_2[[#This Row],[avg_glucose_level]]&lt;70,"Low",stroke_2[[#This Row],[avg_glucose_level]]&lt;99,"Normal",stroke_2[[#This Row],[avg_glucose_level]]&lt;125,"Prediabetes",stroke_2[[#This Row],[avg_glucose_level]]&lt;199,"Diabetes",stroke_2[[#This Row],[avg_glucose_level]]&gt;199,"Very High")</f>
        <v>Prediabetes</v>
      </c>
      <c r="L567">
        <v>23.1</v>
      </c>
      <c r="M567">
        <v>28.25</v>
      </c>
      <c r="N567">
        <v>23.1</v>
      </c>
      <c r="O567" t="s">
        <v>24</v>
      </c>
      <c r="P567" t="s">
        <v>34</v>
      </c>
      <c r="Q567" s="4" t="s">
        <v>4285</v>
      </c>
      <c r="R567" s="5">
        <f t="shared" ca="1" si="8"/>
        <v>1.7800366858484303E-2</v>
      </c>
    </row>
    <row r="568" spans="1:18" x14ac:dyDescent="0.25">
      <c r="A568">
        <v>49669</v>
      </c>
      <c r="B568" t="s">
        <v>19</v>
      </c>
      <c r="C568">
        <v>14</v>
      </c>
      <c r="D568" t="s">
        <v>4278</v>
      </c>
      <c r="E568" t="s">
        <v>34</v>
      </c>
      <c r="F568" t="s">
        <v>34</v>
      </c>
      <c r="G568" t="s">
        <v>34</v>
      </c>
      <c r="H568" t="s">
        <v>275</v>
      </c>
      <c r="I568" t="s">
        <v>21</v>
      </c>
      <c r="J568" s="5">
        <v>57.93</v>
      </c>
      <c r="K568" s="5" t="str">
        <f>_xlfn.IFS(stroke_2[[#This Row],[avg_glucose_level]]&lt;70,"Low",stroke_2[[#This Row],[avg_glucose_level]]&lt;99,"Normal",stroke_2[[#This Row],[avg_glucose_level]]&lt;125,"Prediabetes",stroke_2[[#This Row],[avg_glucose_level]]&lt;199,"Diabetes",stroke_2[[#This Row],[avg_glucose_level]]&gt;199,"Very High")</f>
        <v>Low</v>
      </c>
      <c r="L568">
        <v>30.9</v>
      </c>
      <c r="M568">
        <v>28.25</v>
      </c>
      <c r="N568">
        <v>30.9</v>
      </c>
      <c r="O568" t="s">
        <v>38</v>
      </c>
      <c r="P568" t="s">
        <v>13</v>
      </c>
      <c r="Q568" s="4" t="s">
        <v>4286</v>
      </c>
      <c r="R568" s="5">
        <f t="shared" ca="1" si="8"/>
        <v>0.98185532567024025</v>
      </c>
    </row>
    <row r="569" spans="1:18" x14ac:dyDescent="0.25">
      <c r="A569">
        <v>52472</v>
      </c>
      <c r="B569" t="s">
        <v>12</v>
      </c>
      <c r="C569">
        <v>14</v>
      </c>
      <c r="D569" t="s">
        <v>4278</v>
      </c>
      <c r="E569" t="s">
        <v>34</v>
      </c>
      <c r="F569" t="s">
        <v>34</v>
      </c>
      <c r="G569" t="s">
        <v>34</v>
      </c>
      <c r="H569" t="s">
        <v>275</v>
      </c>
      <c r="I569" t="s">
        <v>15</v>
      </c>
      <c r="J569" s="5">
        <v>74.540000000000006</v>
      </c>
      <c r="K569" s="5" t="str">
        <f>_xlfn.IFS(stroke_2[[#This Row],[avg_glucose_level]]&lt;70,"Low",stroke_2[[#This Row],[avg_glucose_level]]&lt;99,"Normal",stroke_2[[#This Row],[avg_glucose_level]]&lt;125,"Prediabetes",stroke_2[[#This Row],[avg_glucose_level]]&lt;199,"Diabetes",stroke_2[[#This Row],[avg_glucose_level]]&gt;199,"Very High")</f>
        <v>Normal</v>
      </c>
      <c r="L569">
        <v>25.2</v>
      </c>
      <c r="M569">
        <v>28.25</v>
      </c>
      <c r="N569">
        <v>25.2</v>
      </c>
      <c r="O569" t="s">
        <v>38</v>
      </c>
      <c r="P569" t="s">
        <v>34</v>
      </c>
      <c r="Q569" s="4" t="s">
        <v>4285</v>
      </c>
      <c r="R569" s="5">
        <f t="shared" ca="1" si="8"/>
        <v>-1.4311886172096189E-2</v>
      </c>
    </row>
    <row r="570" spans="1:18" x14ac:dyDescent="0.25">
      <c r="A570">
        <v>53328</v>
      </c>
      <c r="B570" t="s">
        <v>19</v>
      </c>
      <c r="C570">
        <v>14</v>
      </c>
      <c r="D570" t="s">
        <v>4278</v>
      </c>
      <c r="E570" t="s">
        <v>34</v>
      </c>
      <c r="F570" t="s">
        <v>34</v>
      </c>
      <c r="G570" t="s">
        <v>34</v>
      </c>
      <c r="H570" t="s">
        <v>14</v>
      </c>
      <c r="I570" t="s">
        <v>21</v>
      </c>
      <c r="J570" s="5">
        <v>70.540000000000006</v>
      </c>
      <c r="K570" s="5" t="str">
        <f>_xlfn.IFS(stroke_2[[#This Row],[avg_glucose_level]]&lt;70,"Low",stroke_2[[#This Row],[avg_glucose_level]]&lt;99,"Normal",stroke_2[[#This Row],[avg_glucose_level]]&lt;125,"Prediabetes",stroke_2[[#This Row],[avg_glucose_level]]&lt;199,"Diabetes",stroke_2[[#This Row],[avg_glucose_level]]&gt;199,"Very High")</f>
        <v>Normal</v>
      </c>
      <c r="L570">
        <v>24.4</v>
      </c>
      <c r="M570">
        <v>28.25</v>
      </c>
      <c r="N570">
        <v>24.4</v>
      </c>
      <c r="O570" t="s">
        <v>18</v>
      </c>
      <c r="P570" t="s">
        <v>34</v>
      </c>
      <c r="Q570" s="4" t="s">
        <v>4285</v>
      </c>
      <c r="R570" s="5">
        <f t="shared" ca="1" si="8"/>
        <v>9.6885998673713163E-3</v>
      </c>
    </row>
    <row r="571" spans="1:18" x14ac:dyDescent="0.25">
      <c r="A571">
        <v>54816</v>
      </c>
      <c r="B571" t="s">
        <v>19</v>
      </c>
      <c r="C571">
        <v>14</v>
      </c>
      <c r="D571" t="s">
        <v>4278</v>
      </c>
      <c r="E571" t="s">
        <v>34</v>
      </c>
      <c r="F571" t="s">
        <v>34</v>
      </c>
      <c r="G571" t="s">
        <v>34</v>
      </c>
      <c r="H571" t="s">
        <v>275</v>
      </c>
      <c r="I571" t="s">
        <v>21</v>
      </c>
      <c r="J571" s="5">
        <v>116.49</v>
      </c>
      <c r="K571" s="5" t="str">
        <f>_xlfn.IFS(stroke_2[[#This Row],[avg_glucose_level]]&lt;70,"Low",stroke_2[[#This Row],[avg_glucose_level]]&lt;99,"Normal",stroke_2[[#This Row],[avg_glucose_level]]&lt;125,"Prediabetes",stroke_2[[#This Row],[avg_glucose_level]]&lt;199,"Diabetes",stroke_2[[#This Row],[avg_glucose_level]]&gt;199,"Very High")</f>
        <v>Prediabetes</v>
      </c>
      <c r="L571">
        <v>30.3</v>
      </c>
      <c r="M571">
        <v>28.25</v>
      </c>
      <c r="N571">
        <v>30.3</v>
      </c>
      <c r="O571" t="s">
        <v>24</v>
      </c>
      <c r="P571" t="s">
        <v>34</v>
      </c>
      <c r="Q571" s="4" t="s">
        <v>4285</v>
      </c>
      <c r="R571" s="5">
        <f t="shared" ca="1" si="8"/>
        <v>1.3679178526806123E-2</v>
      </c>
    </row>
    <row r="572" spans="1:18" x14ac:dyDescent="0.25">
      <c r="A572">
        <v>56567</v>
      </c>
      <c r="B572" t="s">
        <v>12</v>
      </c>
      <c r="C572">
        <v>14</v>
      </c>
      <c r="D572" t="s">
        <v>4278</v>
      </c>
      <c r="E572" t="s">
        <v>34</v>
      </c>
      <c r="F572" t="s">
        <v>34</v>
      </c>
      <c r="G572" t="s">
        <v>34</v>
      </c>
      <c r="H572" t="s">
        <v>275</v>
      </c>
      <c r="I572" t="s">
        <v>15</v>
      </c>
      <c r="J572" s="5">
        <v>60.7</v>
      </c>
      <c r="K572" s="5" t="str">
        <f>_xlfn.IFS(stroke_2[[#This Row],[avg_glucose_level]]&lt;70,"Low",stroke_2[[#This Row],[avg_glucose_level]]&lt;99,"Normal",stroke_2[[#This Row],[avg_glucose_level]]&lt;125,"Prediabetes",stroke_2[[#This Row],[avg_glucose_level]]&lt;199,"Diabetes",stroke_2[[#This Row],[avg_glucose_level]]&gt;199,"Very High")</f>
        <v>Low</v>
      </c>
      <c r="L572">
        <v>18.600000000000001</v>
      </c>
      <c r="M572">
        <v>28.25</v>
      </c>
      <c r="N572">
        <v>18.600000000000001</v>
      </c>
      <c r="O572" t="s">
        <v>38</v>
      </c>
      <c r="P572" t="s">
        <v>34</v>
      </c>
      <c r="Q572" s="4" t="s">
        <v>4285</v>
      </c>
      <c r="R572" s="5">
        <f t="shared" ca="1" si="8"/>
        <v>-6.1059847188495277E-3</v>
      </c>
    </row>
    <row r="573" spans="1:18" x14ac:dyDescent="0.25">
      <c r="A573">
        <v>56629</v>
      </c>
      <c r="B573" t="s">
        <v>19</v>
      </c>
      <c r="C573">
        <v>14</v>
      </c>
      <c r="D573" t="s">
        <v>4278</v>
      </c>
      <c r="E573" t="s">
        <v>34</v>
      </c>
      <c r="F573" t="s">
        <v>34</v>
      </c>
      <c r="G573" t="s">
        <v>34</v>
      </c>
      <c r="H573" t="s">
        <v>14</v>
      </c>
      <c r="I573" t="s">
        <v>21</v>
      </c>
      <c r="J573" s="5">
        <v>83.56</v>
      </c>
      <c r="K573" s="5" t="str">
        <f>_xlfn.IFS(stroke_2[[#This Row],[avg_glucose_level]]&lt;70,"Low",stroke_2[[#This Row],[avg_glucose_level]]&lt;99,"Normal",stroke_2[[#This Row],[avg_glucose_level]]&lt;125,"Prediabetes",stroke_2[[#This Row],[avg_glucose_level]]&lt;199,"Diabetes",stroke_2[[#This Row],[avg_glucose_level]]&gt;199,"Very High")</f>
        <v>Normal</v>
      </c>
      <c r="L573">
        <v>33.1</v>
      </c>
      <c r="M573">
        <v>28.25</v>
      </c>
      <c r="N573">
        <v>33.1</v>
      </c>
      <c r="O573" t="s">
        <v>38</v>
      </c>
      <c r="P573" t="s">
        <v>34</v>
      </c>
      <c r="Q573" s="4" t="s">
        <v>4285</v>
      </c>
      <c r="R573" s="5">
        <f t="shared" ca="1" si="8"/>
        <v>4.8839523669033658E-3</v>
      </c>
    </row>
    <row r="574" spans="1:18" x14ac:dyDescent="0.25">
      <c r="A574">
        <v>57274</v>
      </c>
      <c r="B574" t="s">
        <v>12</v>
      </c>
      <c r="C574">
        <v>14</v>
      </c>
      <c r="D574" t="s">
        <v>4278</v>
      </c>
      <c r="E574" t="s">
        <v>34</v>
      </c>
      <c r="F574" t="s">
        <v>34</v>
      </c>
      <c r="G574" t="s">
        <v>34</v>
      </c>
      <c r="H574" t="s">
        <v>401</v>
      </c>
      <c r="I574" t="s">
        <v>15</v>
      </c>
      <c r="J574" s="5">
        <v>137.91</v>
      </c>
      <c r="K574" s="5" t="str">
        <f>_xlfn.IFS(stroke_2[[#This Row],[avg_glucose_level]]&lt;70,"Low",stroke_2[[#This Row],[avg_glucose_level]]&lt;99,"Normal",stroke_2[[#This Row],[avg_glucose_level]]&lt;125,"Prediabetes",stroke_2[[#This Row],[avg_glucose_level]]&lt;199,"Diabetes",stroke_2[[#This Row],[avg_glucose_level]]&gt;199,"Very High")</f>
        <v>Diabetes</v>
      </c>
      <c r="L574">
        <v>41.8</v>
      </c>
      <c r="M574">
        <v>28.25</v>
      </c>
      <c r="N574">
        <v>41.8</v>
      </c>
      <c r="O574" t="s">
        <v>24</v>
      </c>
      <c r="P574" t="s">
        <v>34</v>
      </c>
      <c r="Q574" s="4" t="s">
        <v>4285</v>
      </c>
      <c r="R574" s="5">
        <f t="shared" ca="1" si="8"/>
        <v>2.0288654856044457E-2</v>
      </c>
    </row>
    <row r="575" spans="1:18" x14ac:dyDescent="0.25">
      <c r="A575">
        <v>58833</v>
      </c>
      <c r="B575" t="s">
        <v>12</v>
      </c>
      <c r="C575">
        <v>14</v>
      </c>
      <c r="D575" t="s">
        <v>4278</v>
      </c>
      <c r="E575" t="s">
        <v>34</v>
      </c>
      <c r="F575" t="s">
        <v>34</v>
      </c>
      <c r="G575" t="s">
        <v>34</v>
      </c>
      <c r="H575" t="s">
        <v>14</v>
      </c>
      <c r="I575" t="s">
        <v>21</v>
      </c>
      <c r="J575" s="5">
        <v>61.04</v>
      </c>
      <c r="K575" s="5" t="str">
        <f>_xlfn.IFS(stroke_2[[#This Row],[avg_glucose_level]]&lt;70,"Low",stroke_2[[#This Row],[avg_glucose_level]]&lt;99,"Normal",stroke_2[[#This Row],[avg_glucose_level]]&lt;125,"Prediabetes",stroke_2[[#This Row],[avg_glucose_level]]&lt;199,"Diabetes",stroke_2[[#This Row],[avg_glucose_level]]&gt;199,"Very High")</f>
        <v>Low</v>
      </c>
      <c r="L575">
        <v>17.600000000000001</v>
      </c>
      <c r="M575">
        <v>28.25</v>
      </c>
      <c r="N575">
        <v>17.600000000000001</v>
      </c>
      <c r="O575" t="s">
        <v>38</v>
      </c>
      <c r="P575" t="s">
        <v>34</v>
      </c>
      <c r="Q575" s="4" t="s">
        <v>4285</v>
      </c>
      <c r="R575" s="5">
        <f t="shared" ca="1" si="8"/>
        <v>2.2188810167589539E-2</v>
      </c>
    </row>
    <row r="576" spans="1:18" x14ac:dyDescent="0.25">
      <c r="A576">
        <v>58909</v>
      </c>
      <c r="B576" t="s">
        <v>19</v>
      </c>
      <c r="C576">
        <v>14</v>
      </c>
      <c r="D576" t="s">
        <v>4278</v>
      </c>
      <c r="E576" t="s">
        <v>34</v>
      </c>
      <c r="F576" t="s">
        <v>34</v>
      </c>
      <c r="G576" t="s">
        <v>34</v>
      </c>
      <c r="H576" t="s">
        <v>275</v>
      </c>
      <c r="I576" t="s">
        <v>21</v>
      </c>
      <c r="J576" s="5">
        <v>78.09</v>
      </c>
      <c r="K576" s="5" t="str">
        <f>_xlfn.IFS(stroke_2[[#This Row],[avg_glucose_level]]&lt;70,"Low",stroke_2[[#This Row],[avg_glucose_level]]&lt;99,"Normal",stroke_2[[#This Row],[avg_glucose_level]]&lt;125,"Prediabetes",stroke_2[[#This Row],[avg_glucose_level]]&lt;199,"Diabetes",stroke_2[[#This Row],[avg_glucose_level]]&gt;199,"Very High")</f>
        <v>Normal</v>
      </c>
      <c r="L576">
        <v>26.4</v>
      </c>
      <c r="M576">
        <v>28.25</v>
      </c>
      <c r="N576">
        <v>26.4</v>
      </c>
      <c r="O576" t="s">
        <v>38</v>
      </c>
      <c r="P576" t="s">
        <v>34</v>
      </c>
      <c r="Q576" s="4" t="s">
        <v>4285</v>
      </c>
      <c r="R576" s="5">
        <f t="shared" ca="1" si="8"/>
        <v>-1.4990163303345221E-2</v>
      </c>
    </row>
    <row r="577" spans="1:18" x14ac:dyDescent="0.25">
      <c r="A577">
        <v>59506</v>
      </c>
      <c r="B577" t="s">
        <v>12</v>
      </c>
      <c r="C577">
        <v>14</v>
      </c>
      <c r="D577" t="s">
        <v>4278</v>
      </c>
      <c r="E577" t="s">
        <v>34</v>
      </c>
      <c r="F577" t="s">
        <v>34</v>
      </c>
      <c r="G577" t="s">
        <v>34</v>
      </c>
      <c r="H577" t="s">
        <v>14</v>
      </c>
      <c r="I577" t="s">
        <v>21</v>
      </c>
      <c r="J577" s="5">
        <v>164.7</v>
      </c>
      <c r="K577" s="5" t="str">
        <f>_xlfn.IFS(stroke_2[[#This Row],[avg_glucose_level]]&lt;70,"Low",stroke_2[[#This Row],[avg_glucose_level]]&lt;99,"Normal",stroke_2[[#This Row],[avg_glucose_level]]&lt;125,"Prediabetes",stroke_2[[#This Row],[avg_glucose_level]]&lt;199,"Diabetes",stroke_2[[#This Row],[avg_glucose_level]]&gt;199,"Very High")</f>
        <v>Diabetes</v>
      </c>
      <c r="L577">
        <v>26.3</v>
      </c>
      <c r="M577">
        <v>28.25</v>
      </c>
      <c r="N577">
        <v>26.3</v>
      </c>
      <c r="O577" t="s">
        <v>38</v>
      </c>
      <c r="P577" t="s">
        <v>34</v>
      </c>
      <c r="Q577" s="4" t="s">
        <v>4285</v>
      </c>
      <c r="R577" s="5">
        <f t="shared" ca="1" si="8"/>
        <v>-2.0159100418783639E-2</v>
      </c>
    </row>
    <row r="578" spans="1:18" x14ac:dyDescent="0.25">
      <c r="A578">
        <v>61219</v>
      </c>
      <c r="B578" t="s">
        <v>19</v>
      </c>
      <c r="C578">
        <v>14</v>
      </c>
      <c r="D578" t="s">
        <v>4278</v>
      </c>
      <c r="E578" t="s">
        <v>34</v>
      </c>
      <c r="F578" t="s">
        <v>34</v>
      </c>
      <c r="G578" t="s">
        <v>34</v>
      </c>
      <c r="H578" t="s">
        <v>401</v>
      </c>
      <c r="I578" t="s">
        <v>15</v>
      </c>
      <c r="J578" s="5">
        <v>148.37</v>
      </c>
      <c r="K578" s="5" t="str">
        <f>_xlfn.IFS(stroke_2[[#This Row],[avg_glucose_level]]&lt;70,"Low",stroke_2[[#This Row],[avg_glucose_level]]&lt;99,"Normal",stroke_2[[#This Row],[avg_glucose_level]]&lt;125,"Prediabetes",stroke_2[[#This Row],[avg_glucose_level]]&lt;199,"Diabetes",stroke_2[[#This Row],[avg_glucose_level]]&gt;199,"Very High")</f>
        <v>Diabetes</v>
      </c>
      <c r="L578">
        <v>22.7</v>
      </c>
      <c r="M578">
        <v>28.25</v>
      </c>
      <c r="N578">
        <v>22.7</v>
      </c>
      <c r="O578" t="s">
        <v>24</v>
      </c>
      <c r="P578" t="s">
        <v>34</v>
      </c>
      <c r="Q578" s="4" t="s">
        <v>4285</v>
      </c>
      <c r="R578" s="5">
        <f t="shared" ref="R578:R641" ca="1" si="9">Q578 + (RAND()-0.5)/20</f>
        <v>-7.8263307852977412E-3</v>
      </c>
    </row>
    <row r="579" spans="1:18" x14ac:dyDescent="0.25">
      <c r="A579">
        <v>61641</v>
      </c>
      <c r="B579" t="s">
        <v>12</v>
      </c>
      <c r="C579">
        <v>14</v>
      </c>
      <c r="D579" t="s">
        <v>4278</v>
      </c>
      <c r="E579" t="s">
        <v>34</v>
      </c>
      <c r="F579" t="s">
        <v>34</v>
      </c>
      <c r="G579" t="s">
        <v>34</v>
      </c>
      <c r="H579" t="s">
        <v>275</v>
      </c>
      <c r="I579" t="s">
        <v>21</v>
      </c>
      <c r="J579" s="5">
        <v>149.41999999999999</v>
      </c>
      <c r="K579" s="5" t="str">
        <f>_xlfn.IFS(stroke_2[[#This Row],[avg_glucose_level]]&lt;70,"Low",stroke_2[[#This Row],[avg_glucose_level]]&lt;99,"Normal",stroke_2[[#This Row],[avg_glucose_level]]&lt;125,"Prediabetes",stroke_2[[#This Row],[avg_glucose_level]]&lt;199,"Diabetes",stroke_2[[#This Row],[avg_glucose_level]]&gt;199,"Very High")</f>
        <v>Diabetes</v>
      </c>
      <c r="L579">
        <v>20.6</v>
      </c>
      <c r="M579">
        <v>28.25</v>
      </c>
      <c r="N579">
        <v>20.6</v>
      </c>
      <c r="O579" t="s">
        <v>38</v>
      </c>
      <c r="P579" t="s">
        <v>34</v>
      </c>
      <c r="Q579" s="4" t="s">
        <v>4285</v>
      </c>
      <c r="R579" s="5">
        <f t="shared" ca="1" si="9"/>
        <v>1.5327796753769551E-2</v>
      </c>
    </row>
    <row r="580" spans="1:18" x14ac:dyDescent="0.25">
      <c r="A580">
        <v>62656</v>
      </c>
      <c r="B580" t="s">
        <v>19</v>
      </c>
      <c r="C580">
        <v>14</v>
      </c>
      <c r="D580" t="s">
        <v>4278</v>
      </c>
      <c r="E580" t="s">
        <v>34</v>
      </c>
      <c r="F580" t="s">
        <v>34</v>
      </c>
      <c r="G580" t="s">
        <v>34</v>
      </c>
      <c r="H580" t="s">
        <v>275</v>
      </c>
      <c r="I580" t="s">
        <v>21</v>
      </c>
      <c r="J580" s="5">
        <v>101.6</v>
      </c>
      <c r="K580" s="5" t="str">
        <f>_xlfn.IFS(stroke_2[[#This Row],[avg_glucose_level]]&lt;70,"Low",stroke_2[[#This Row],[avg_glucose_level]]&lt;99,"Normal",stroke_2[[#This Row],[avg_glucose_level]]&lt;125,"Prediabetes",stroke_2[[#This Row],[avg_glucose_level]]&lt;199,"Diabetes",stroke_2[[#This Row],[avg_glucose_level]]&gt;199,"Very High")</f>
        <v>Prediabetes</v>
      </c>
      <c r="L580">
        <v>25.3</v>
      </c>
      <c r="M580">
        <v>28.25</v>
      </c>
      <c r="N580">
        <v>25.3</v>
      </c>
      <c r="O580" t="s">
        <v>24</v>
      </c>
      <c r="P580" t="s">
        <v>34</v>
      </c>
      <c r="Q580" s="4" t="s">
        <v>4285</v>
      </c>
      <c r="R580" s="5">
        <f t="shared" ca="1" si="9"/>
        <v>-5.8699299041480579E-3</v>
      </c>
    </row>
    <row r="581" spans="1:18" x14ac:dyDescent="0.25">
      <c r="A581">
        <v>66014</v>
      </c>
      <c r="B581" t="s">
        <v>19</v>
      </c>
      <c r="C581">
        <v>14</v>
      </c>
      <c r="D581" t="s">
        <v>4278</v>
      </c>
      <c r="E581" t="s">
        <v>34</v>
      </c>
      <c r="F581" t="s">
        <v>34</v>
      </c>
      <c r="G581" t="s">
        <v>34</v>
      </c>
      <c r="H581" t="s">
        <v>275</v>
      </c>
      <c r="I581" t="s">
        <v>15</v>
      </c>
      <c r="J581" s="5">
        <v>71.8</v>
      </c>
      <c r="K581" s="5" t="str">
        <f>_xlfn.IFS(stroke_2[[#This Row],[avg_glucose_level]]&lt;70,"Low",stroke_2[[#This Row],[avg_glucose_level]]&lt;99,"Normal",stroke_2[[#This Row],[avg_glucose_level]]&lt;125,"Prediabetes",stroke_2[[#This Row],[avg_glucose_level]]&lt;199,"Diabetes",stroke_2[[#This Row],[avg_glucose_level]]&gt;199,"Very High")</f>
        <v>Normal</v>
      </c>
      <c r="L581">
        <v>18.8</v>
      </c>
      <c r="M581">
        <v>28.25</v>
      </c>
      <c r="N581">
        <v>18.8</v>
      </c>
      <c r="O581" t="s">
        <v>38</v>
      </c>
      <c r="P581" t="s">
        <v>34</v>
      </c>
      <c r="Q581" s="4" t="s">
        <v>4285</v>
      </c>
      <c r="R581" s="5">
        <f t="shared" ca="1" si="9"/>
        <v>5.5172485047903621E-3</v>
      </c>
    </row>
    <row r="582" spans="1:18" x14ac:dyDescent="0.25">
      <c r="A582">
        <v>67773</v>
      </c>
      <c r="B582" t="s">
        <v>19</v>
      </c>
      <c r="C582">
        <v>14</v>
      </c>
      <c r="D582" t="s">
        <v>4278</v>
      </c>
      <c r="E582" t="s">
        <v>34</v>
      </c>
      <c r="F582" t="s">
        <v>34</v>
      </c>
      <c r="G582" t="s">
        <v>34</v>
      </c>
      <c r="H582" t="s">
        <v>275</v>
      </c>
      <c r="I582" t="s">
        <v>15</v>
      </c>
      <c r="J582" s="5">
        <v>60.37</v>
      </c>
      <c r="K582" s="5" t="str">
        <f>_xlfn.IFS(stroke_2[[#This Row],[avg_glucose_level]]&lt;70,"Low",stroke_2[[#This Row],[avg_glucose_level]]&lt;99,"Normal",stroke_2[[#This Row],[avg_glucose_level]]&lt;125,"Prediabetes",stroke_2[[#This Row],[avg_glucose_level]]&lt;199,"Diabetes",stroke_2[[#This Row],[avg_glucose_level]]&gt;199,"Very High")</f>
        <v>Low</v>
      </c>
      <c r="L582">
        <v>26.9</v>
      </c>
      <c r="M582">
        <v>28.25</v>
      </c>
      <c r="N582">
        <v>26.9</v>
      </c>
      <c r="O582" t="s">
        <v>38</v>
      </c>
      <c r="P582" t="s">
        <v>34</v>
      </c>
      <c r="Q582" s="4" t="s">
        <v>4285</v>
      </c>
      <c r="R582" s="5">
        <f t="shared" ca="1" si="9"/>
        <v>-1.4077283270676727E-2</v>
      </c>
    </row>
    <row r="583" spans="1:18" x14ac:dyDescent="0.25">
      <c r="A583">
        <v>70230</v>
      </c>
      <c r="B583" t="s">
        <v>19</v>
      </c>
      <c r="C583">
        <v>14</v>
      </c>
      <c r="D583" t="s">
        <v>4278</v>
      </c>
      <c r="E583" t="s">
        <v>34</v>
      </c>
      <c r="F583" t="s">
        <v>34</v>
      </c>
      <c r="G583" t="s">
        <v>34</v>
      </c>
      <c r="H583" t="s">
        <v>20</v>
      </c>
      <c r="I583" t="s">
        <v>21</v>
      </c>
      <c r="J583" s="5">
        <v>77.52</v>
      </c>
      <c r="K583" s="5" t="str">
        <f>_xlfn.IFS(stroke_2[[#This Row],[avg_glucose_level]]&lt;70,"Low",stroke_2[[#This Row],[avg_glucose_level]]&lt;99,"Normal",stroke_2[[#This Row],[avg_glucose_level]]&lt;125,"Prediabetes",stroke_2[[#This Row],[avg_glucose_level]]&lt;199,"Diabetes",stroke_2[[#This Row],[avg_glucose_level]]&gt;199,"Very High")</f>
        <v>Normal</v>
      </c>
      <c r="L583">
        <v>21.9</v>
      </c>
      <c r="M583">
        <v>28.25</v>
      </c>
      <c r="N583">
        <v>21.9</v>
      </c>
      <c r="O583" t="s">
        <v>24</v>
      </c>
      <c r="P583" t="s">
        <v>34</v>
      </c>
      <c r="Q583" s="4" t="s">
        <v>4285</v>
      </c>
      <c r="R583" s="5">
        <f t="shared" ca="1" si="9"/>
        <v>-7.9438744201231863E-3</v>
      </c>
    </row>
    <row r="584" spans="1:18" x14ac:dyDescent="0.25">
      <c r="A584">
        <v>72369</v>
      </c>
      <c r="B584" t="s">
        <v>19</v>
      </c>
      <c r="C584">
        <v>14</v>
      </c>
      <c r="D584" t="s">
        <v>4278</v>
      </c>
      <c r="E584" t="s">
        <v>34</v>
      </c>
      <c r="F584" t="s">
        <v>34</v>
      </c>
      <c r="G584" t="s">
        <v>34</v>
      </c>
      <c r="H584" t="s">
        <v>275</v>
      </c>
      <c r="I584" t="s">
        <v>21</v>
      </c>
      <c r="J584" s="5">
        <v>65.41</v>
      </c>
      <c r="K584" s="5" t="str">
        <f>_xlfn.IFS(stroke_2[[#This Row],[avg_glucose_level]]&lt;70,"Low",stroke_2[[#This Row],[avg_glucose_level]]&lt;99,"Normal",stroke_2[[#This Row],[avg_glucose_level]]&lt;125,"Prediabetes",stroke_2[[#This Row],[avg_glucose_level]]&lt;199,"Diabetes",stroke_2[[#This Row],[avg_glucose_level]]&gt;199,"Very High")</f>
        <v>Low</v>
      </c>
      <c r="L584">
        <v>19.5</v>
      </c>
      <c r="M584">
        <v>28.25</v>
      </c>
      <c r="N584">
        <v>19.5</v>
      </c>
      <c r="O584" t="s">
        <v>38</v>
      </c>
      <c r="P584" t="s">
        <v>34</v>
      </c>
      <c r="Q584" s="4" t="s">
        <v>4285</v>
      </c>
      <c r="R584" s="5">
        <f t="shared" ca="1" si="9"/>
        <v>-7.4624844887497986E-3</v>
      </c>
    </row>
    <row r="585" spans="1:18" x14ac:dyDescent="0.25">
      <c r="A585">
        <v>72779</v>
      </c>
      <c r="B585" t="s">
        <v>19</v>
      </c>
      <c r="C585">
        <v>14</v>
      </c>
      <c r="D585" t="s">
        <v>4278</v>
      </c>
      <c r="E585" t="s">
        <v>34</v>
      </c>
      <c r="F585" t="s">
        <v>34</v>
      </c>
      <c r="G585" t="s">
        <v>34</v>
      </c>
      <c r="H585" t="s">
        <v>275</v>
      </c>
      <c r="I585" t="s">
        <v>15</v>
      </c>
      <c r="J585" s="5">
        <v>131.77000000000001</v>
      </c>
      <c r="K585" s="5" t="str">
        <f>_xlfn.IFS(stroke_2[[#This Row],[avg_glucose_level]]&lt;70,"Low",stroke_2[[#This Row],[avg_glucose_level]]&lt;99,"Normal",stroke_2[[#This Row],[avg_glucose_level]]&lt;125,"Prediabetes",stroke_2[[#This Row],[avg_glucose_level]]&lt;199,"Diabetes",stroke_2[[#This Row],[avg_glucose_level]]&gt;199,"Very High")</f>
        <v>Diabetes</v>
      </c>
      <c r="L585">
        <v>31</v>
      </c>
      <c r="M585">
        <v>28.25</v>
      </c>
      <c r="N585">
        <v>31</v>
      </c>
      <c r="O585" t="s">
        <v>38</v>
      </c>
      <c r="P585" t="s">
        <v>34</v>
      </c>
      <c r="Q585" s="4" t="s">
        <v>4285</v>
      </c>
      <c r="R585" s="5">
        <f t="shared" ca="1" si="9"/>
        <v>-1.5258194496725946E-2</v>
      </c>
    </row>
    <row r="586" spans="1:18" x14ac:dyDescent="0.25">
      <c r="A586">
        <v>1099</v>
      </c>
      <c r="B586" t="s">
        <v>19</v>
      </c>
      <c r="C586">
        <v>15</v>
      </c>
      <c r="D586" t="s">
        <v>4278</v>
      </c>
      <c r="E586" t="s">
        <v>34</v>
      </c>
      <c r="F586" t="s">
        <v>34</v>
      </c>
      <c r="G586" t="s">
        <v>34</v>
      </c>
      <c r="H586" t="s">
        <v>275</v>
      </c>
      <c r="I586" t="s">
        <v>21</v>
      </c>
      <c r="J586" s="5">
        <v>101.15</v>
      </c>
      <c r="K586" s="5" t="str">
        <f>_xlfn.IFS(stroke_2[[#This Row],[avg_glucose_level]]&lt;70,"Low",stroke_2[[#This Row],[avg_glucose_level]]&lt;99,"Normal",stroke_2[[#This Row],[avg_glucose_level]]&lt;125,"Prediabetes",stroke_2[[#This Row],[avg_glucose_level]]&lt;199,"Diabetes",stroke_2[[#This Row],[avg_glucose_level]]&gt;199,"Very High")</f>
        <v>Prediabetes</v>
      </c>
      <c r="L586">
        <v>22.2</v>
      </c>
      <c r="M586">
        <v>28.25</v>
      </c>
      <c r="N586">
        <v>22.2</v>
      </c>
      <c r="O586" t="s">
        <v>38</v>
      </c>
      <c r="P586" t="s">
        <v>34</v>
      </c>
      <c r="Q586" s="4" t="s">
        <v>4285</v>
      </c>
      <c r="R586" s="5">
        <f t="shared" ca="1" si="9"/>
        <v>2.4091571504438247E-2</v>
      </c>
    </row>
    <row r="587" spans="1:18" x14ac:dyDescent="0.25">
      <c r="A587">
        <v>2879</v>
      </c>
      <c r="B587" t="s">
        <v>19</v>
      </c>
      <c r="C587">
        <v>15</v>
      </c>
      <c r="D587" t="s">
        <v>4278</v>
      </c>
      <c r="E587" t="s">
        <v>34</v>
      </c>
      <c r="F587" t="s">
        <v>34</v>
      </c>
      <c r="G587" t="s">
        <v>34</v>
      </c>
      <c r="H587" t="s">
        <v>20</v>
      </c>
      <c r="I587" t="s">
        <v>15</v>
      </c>
      <c r="J587" s="5">
        <v>90.1</v>
      </c>
      <c r="K587" s="5" t="str">
        <f>_xlfn.IFS(stroke_2[[#This Row],[avg_glucose_level]]&lt;70,"Low",stroke_2[[#This Row],[avg_glucose_level]]&lt;99,"Normal",stroke_2[[#This Row],[avg_glucose_level]]&lt;125,"Prediabetes",stroke_2[[#This Row],[avg_glucose_level]]&lt;199,"Diabetes",stroke_2[[#This Row],[avg_glucose_level]]&gt;199,"Very High")</f>
        <v>Normal</v>
      </c>
      <c r="L587">
        <v>32.1</v>
      </c>
      <c r="M587">
        <v>28.25</v>
      </c>
      <c r="N587">
        <v>32.1</v>
      </c>
      <c r="O587" t="s">
        <v>24</v>
      </c>
      <c r="P587" t="s">
        <v>34</v>
      </c>
      <c r="Q587" s="4" t="s">
        <v>4285</v>
      </c>
      <c r="R587" s="5">
        <f t="shared" ca="1" si="9"/>
        <v>2.2034058938801133E-2</v>
      </c>
    </row>
    <row r="588" spans="1:18" x14ac:dyDescent="0.25">
      <c r="A588">
        <v>6289</v>
      </c>
      <c r="B588" t="s">
        <v>19</v>
      </c>
      <c r="C588">
        <v>15</v>
      </c>
      <c r="D588" t="s">
        <v>4278</v>
      </c>
      <c r="E588" t="s">
        <v>34</v>
      </c>
      <c r="F588" t="s">
        <v>34</v>
      </c>
      <c r="G588" t="s">
        <v>34</v>
      </c>
      <c r="H588" t="s">
        <v>275</v>
      </c>
      <c r="I588" t="s">
        <v>15</v>
      </c>
      <c r="J588" s="5">
        <v>80.510000000000005</v>
      </c>
      <c r="K588" s="5" t="str">
        <f>_xlfn.IFS(stroke_2[[#This Row],[avg_glucose_level]]&lt;70,"Low",stroke_2[[#This Row],[avg_glucose_level]]&lt;99,"Normal",stroke_2[[#This Row],[avg_glucose_level]]&lt;125,"Prediabetes",stroke_2[[#This Row],[avg_glucose_level]]&lt;199,"Diabetes",stroke_2[[#This Row],[avg_glucose_level]]&gt;199,"Very High")</f>
        <v>Normal</v>
      </c>
      <c r="L588">
        <v>21.5</v>
      </c>
      <c r="M588">
        <v>28.25</v>
      </c>
      <c r="N588">
        <v>21.5</v>
      </c>
      <c r="O588" t="s">
        <v>38</v>
      </c>
      <c r="P588" t="s">
        <v>34</v>
      </c>
      <c r="Q588" s="4" t="s">
        <v>4285</v>
      </c>
      <c r="R588" s="5">
        <f t="shared" ca="1" si="9"/>
        <v>1.5631960410870772E-2</v>
      </c>
    </row>
    <row r="589" spans="1:18" x14ac:dyDescent="0.25">
      <c r="A589">
        <v>6903</v>
      </c>
      <c r="B589" t="s">
        <v>19</v>
      </c>
      <c r="C589">
        <v>15</v>
      </c>
      <c r="D589" t="s">
        <v>4278</v>
      </c>
      <c r="E589" t="s">
        <v>34</v>
      </c>
      <c r="F589" t="s">
        <v>34</v>
      </c>
      <c r="G589" t="s">
        <v>34</v>
      </c>
      <c r="H589" t="s">
        <v>275</v>
      </c>
      <c r="I589" t="s">
        <v>21</v>
      </c>
      <c r="J589" s="5">
        <v>77.569999999999993</v>
      </c>
      <c r="K589" s="5" t="str">
        <f>_xlfn.IFS(stroke_2[[#This Row],[avg_glucose_level]]&lt;70,"Low",stroke_2[[#This Row],[avg_glucose_level]]&lt;99,"Normal",stroke_2[[#This Row],[avg_glucose_level]]&lt;125,"Prediabetes",stroke_2[[#This Row],[avg_glucose_level]]&lt;199,"Diabetes",stroke_2[[#This Row],[avg_glucose_level]]&gt;199,"Very High")</f>
        <v>Normal</v>
      </c>
      <c r="L589">
        <v>18.3</v>
      </c>
      <c r="M589">
        <v>28.25</v>
      </c>
      <c r="N589">
        <v>18.3</v>
      </c>
      <c r="O589" t="s">
        <v>38</v>
      </c>
      <c r="P589" t="s">
        <v>34</v>
      </c>
      <c r="Q589" s="4" t="s">
        <v>4285</v>
      </c>
      <c r="R589" s="5">
        <f t="shared" ca="1" si="9"/>
        <v>1.6805832148965055E-2</v>
      </c>
    </row>
    <row r="590" spans="1:18" x14ac:dyDescent="0.25">
      <c r="A590">
        <v>7233</v>
      </c>
      <c r="B590" t="s">
        <v>12</v>
      </c>
      <c r="C590">
        <v>15</v>
      </c>
      <c r="D590" t="s">
        <v>4278</v>
      </c>
      <c r="E590" t="s">
        <v>34</v>
      </c>
      <c r="F590" t="s">
        <v>34</v>
      </c>
      <c r="G590" t="s">
        <v>34</v>
      </c>
      <c r="H590" t="s">
        <v>275</v>
      </c>
      <c r="I590" t="s">
        <v>21</v>
      </c>
      <c r="J590" s="5">
        <v>74.83</v>
      </c>
      <c r="K590" s="5" t="str">
        <f>_xlfn.IFS(stroke_2[[#This Row],[avg_glucose_level]]&lt;70,"Low",stroke_2[[#This Row],[avg_glucose_level]]&lt;99,"Normal",stroke_2[[#This Row],[avg_glucose_level]]&lt;125,"Prediabetes",stroke_2[[#This Row],[avg_glucose_level]]&lt;199,"Diabetes",stroke_2[[#This Row],[avg_glucose_level]]&gt;199,"Very High")</f>
        <v>Normal</v>
      </c>
      <c r="L590">
        <v>17.399999999999999</v>
      </c>
      <c r="M590">
        <v>28.25</v>
      </c>
      <c r="N590">
        <v>17.399999999999999</v>
      </c>
      <c r="O590" t="s">
        <v>38</v>
      </c>
      <c r="P590" t="s">
        <v>34</v>
      </c>
      <c r="Q590" s="4" t="s">
        <v>4285</v>
      </c>
      <c r="R590" s="5">
        <f t="shared" ca="1" si="9"/>
        <v>1.1297646166406328E-3</v>
      </c>
    </row>
    <row r="591" spans="1:18" x14ac:dyDescent="0.25">
      <c r="A591">
        <v>8950</v>
      </c>
      <c r="B591" t="s">
        <v>19</v>
      </c>
      <c r="C591">
        <v>15</v>
      </c>
      <c r="D591" t="s">
        <v>4278</v>
      </c>
      <c r="E591" t="s">
        <v>34</v>
      </c>
      <c r="F591" t="s">
        <v>34</v>
      </c>
      <c r="G591" t="s">
        <v>34</v>
      </c>
      <c r="H591" t="s">
        <v>14</v>
      </c>
      <c r="I591" t="s">
        <v>15</v>
      </c>
      <c r="J591" s="5">
        <v>113.57</v>
      </c>
      <c r="K591" s="5" t="str">
        <f>_xlfn.IFS(stroke_2[[#This Row],[avg_glucose_level]]&lt;70,"Low",stroke_2[[#This Row],[avg_glucose_level]]&lt;99,"Normal",stroke_2[[#This Row],[avg_glucose_level]]&lt;125,"Prediabetes",stroke_2[[#This Row],[avg_glucose_level]]&lt;199,"Diabetes",stroke_2[[#This Row],[avg_glucose_level]]&gt;199,"Very High")</f>
        <v>Prediabetes</v>
      </c>
      <c r="L591">
        <v>27.5</v>
      </c>
      <c r="M591">
        <v>28.25</v>
      </c>
      <c r="N591">
        <v>27.5</v>
      </c>
      <c r="O591" t="s">
        <v>18</v>
      </c>
      <c r="P591" t="s">
        <v>34</v>
      </c>
      <c r="Q591" s="4" t="s">
        <v>4285</v>
      </c>
      <c r="R591" s="5">
        <f t="shared" ca="1" si="9"/>
        <v>-1.4715214740315546E-2</v>
      </c>
    </row>
    <row r="592" spans="1:18" x14ac:dyDescent="0.25">
      <c r="A592">
        <v>13031</v>
      </c>
      <c r="B592" t="s">
        <v>19</v>
      </c>
      <c r="C592">
        <v>15</v>
      </c>
      <c r="D592" t="s">
        <v>4278</v>
      </c>
      <c r="E592" t="s">
        <v>34</v>
      </c>
      <c r="F592" t="s">
        <v>34</v>
      </c>
      <c r="G592" t="s">
        <v>34</v>
      </c>
      <c r="H592" t="s">
        <v>275</v>
      </c>
      <c r="I592" t="s">
        <v>15</v>
      </c>
      <c r="J592" s="5">
        <v>91.16</v>
      </c>
      <c r="K592" s="5" t="str">
        <f>_xlfn.IFS(stroke_2[[#This Row],[avg_glucose_level]]&lt;70,"Low",stroke_2[[#This Row],[avg_glucose_level]]&lt;99,"Normal",stroke_2[[#This Row],[avg_glucose_level]]&lt;125,"Prediabetes",stroke_2[[#This Row],[avg_glucose_level]]&lt;199,"Diabetes",stroke_2[[#This Row],[avg_glucose_level]]&gt;199,"Very High")</f>
        <v>Normal</v>
      </c>
      <c r="L592">
        <v>38</v>
      </c>
      <c r="M592">
        <v>28.25</v>
      </c>
      <c r="N592">
        <v>38</v>
      </c>
      <c r="O592" t="s">
        <v>24</v>
      </c>
      <c r="P592" t="s">
        <v>34</v>
      </c>
      <c r="Q592" s="4" t="s">
        <v>4285</v>
      </c>
      <c r="R592" s="5">
        <f t="shared" ca="1" si="9"/>
        <v>-2.4588012707268347E-3</v>
      </c>
    </row>
    <row r="593" spans="1:18" x14ac:dyDescent="0.25">
      <c r="A593">
        <v>13171</v>
      </c>
      <c r="B593" t="s">
        <v>19</v>
      </c>
      <c r="C593">
        <v>15</v>
      </c>
      <c r="D593" t="s">
        <v>4278</v>
      </c>
      <c r="E593" t="s">
        <v>34</v>
      </c>
      <c r="F593" t="s">
        <v>34</v>
      </c>
      <c r="G593" t="s">
        <v>34</v>
      </c>
      <c r="H593" t="s">
        <v>275</v>
      </c>
      <c r="I593" t="s">
        <v>15</v>
      </c>
      <c r="J593" s="5">
        <v>190.89</v>
      </c>
      <c r="K593" s="5" t="str">
        <f>_xlfn.IFS(stroke_2[[#This Row],[avg_glucose_level]]&lt;70,"Low",stroke_2[[#This Row],[avg_glucose_level]]&lt;99,"Normal",stroke_2[[#This Row],[avg_glucose_level]]&lt;125,"Prediabetes",stroke_2[[#This Row],[avg_glucose_level]]&lt;199,"Diabetes",stroke_2[[#This Row],[avg_glucose_level]]&gt;199,"Very High")</f>
        <v>Diabetes</v>
      </c>
      <c r="L593">
        <v>22</v>
      </c>
      <c r="M593">
        <v>28.25</v>
      </c>
      <c r="N593">
        <v>22</v>
      </c>
      <c r="O593" t="s">
        <v>24</v>
      </c>
      <c r="P593" t="s">
        <v>34</v>
      </c>
      <c r="Q593" s="4" t="s">
        <v>4285</v>
      </c>
      <c r="R593" s="5">
        <f t="shared" ca="1" si="9"/>
        <v>2.2545283130222443E-2</v>
      </c>
    </row>
    <row r="594" spans="1:18" x14ac:dyDescent="0.25">
      <c r="A594">
        <v>17174</v>
      </c>
      <c r="B594" t="s">
        <v>12</v>
      </c>
      <c r="C594">
        <v>15</v>
      </c>
      <c r="D594" t="s">
        <v>4278</v>
      </c>
      <c r="E594" t="s">
        <v>34</v>
      </c>
      <c r="F594" t="s">
        <v>34</v>
      </c>
      <c r="G594" t="s">
        <v>34</v>
      </c>
      <c r="H594" t="s">
        <v>275</v>
      </c>
      <c r="I594" t="s">
        <v>21</v>
      </c>
      <c r="J594" s="5">
        <v>78.900000000000006</v>
      </c>
      <c r="K594" s="5" t="str">
        <f>_xlfn.IFS(stroke_2[[#This Row],[avg_glucose_level]]&lt;70,"Low",stroke_2[[#This Row],[avg_glucose_level]]&lt;99,"Normal",stroke_2[[#This Row],[avg_glucose_level]]&lt;125,"Prediabetes",stroke_2[[#This Row],[avg_glucose_level]]&lt;199,"Diabetes",stroke_2[[#This Row],[avg_glucose_level]]&gt;199,"Very High")</f>
        <v>Normal</v>
      </c>
      <c r="L594">
        <v>23</v>
      </c>
      <c r="M594">
        <v>28.25</v>
      </c>
      <c r="N594">
        <v>23</v>
      </c>
      <c r="O594" t="s">
        <v>38</v>
      </c>
      <c r="P594" t="s">
        <v>34</v>
      </c>
      <c r="Q594" s="4" t="s">
        <v>4285</v>
      </c>
      <c r="R594" s="5">
        <f t="shared" ca="1" si="9"/>
        <v>-2.2528413516612382E-2</v>
      </c>
    </row>
    <row r="595" spans="1:18" x14ac:dyDescent="0.25">
      <c r="A595">
        <v>17175</v>
      </c>
      <c r="B595" t="s">
        <v>19</v>
      </c>
      <c r="C595">
        <v>15</v>
      </c>
      <c r="D595" t="s">
        <v>4278</v>
      </c>
      <c r="E595" t="s">
        <v>34</v>
      </c>
      <c r="F595" t="s">
        <v>34</v>
      </c>
      <c r="G595" t="s">
        <v>34</v>
      </c>
      <c r="H595" t="s">
        <v>275</v>
      </c>
      <c r="I595" t="s">
        <v>15</v>
      </c>
      <c r="J595" s="5">
        <v>81.11</v>
      </c>
      <c r="K595" s="5" t="str">
        <f>_xlfn.IFS(stroke_2[[#This Row],[avg_glucose_level]]&lt;70,"Low",stroke_2[[#This Row],[avg_glucose_level]]&lt;99,"Normal",stroke_2[[#This Row],[avg_glucose_level]]&lt;125,"Prediabetes",stroke_2[[#This Row],[avg_glucose_level]]&lt;199,"Diabetes",stroke_2[[#This Row],[avg_glucose_level]]&gt;199,"Very High")</f>
        <v>Normal</v>
      </c>
      <c r="L595">
        <v>20.2</v>
      </c>
      <c r="M595">
        <v>28.25</v>
      </c>
      <c r="N595">
        <v>20.2</v>
      </c>
      <c r="O595" t="s">
        <v>38</v>
      </c>
      <c r="P595" t="s">
        <v>34</v>
      </c>
      <c r="Q595" s="4" t="s">
        <v>4285</v>
      </c>
      <c r="R595" s="5">
        <f t="shared" ca="1" si="9"/>
        <v>-2.9986300801113364E-3</v>
      </c>
    </row>
    <row r="596" spans="1:18" x14ac:dyDescent="0.25">
      <c r="A596">
        <v>19032</v>
      </c>
      <c r="B596" t="s">
        <v>19</v>
      </c>
      <c r="C596">
        <v>15</v>
      </c>
      <c r="D596" t="s">
        <v>4278</v>
      </c>
      <c r="E596" t="s">
        <v>34</v>
      </c>
      <c r="F596" t="s">
        <v>34</v>
      </c>
      <c r="G596" t="s">
        <v>34</v>
      </c>
      <c r="H596" t="s">
        <v>14</v>
      </c>
      <c r="I596" t="s">
        <v>21</v>
      </c>
      <c r="J596" s="5">
        <v>79.2</v>
      </c>
      <c r="K596" s="5" t="str">
        <f>_xlfn.IFS(stroke_2[[#This Row],[avg_glucose_level]]&lt;70,"Low",stroke_2[[#This Row],[avg_glucose_level]]&lt;99,"Normal",stroke_2[[#This Row],[avg_glucose_level]]&lt;125,"Prediabetes",stroke_2[[#This Row],[avg_glucose_level]]&lt;199,"Diabetes",stroke_2[[#This Row],[avg_glucose_level]]&gt;199,"Very High")</f>
        <v>Normal</v>
      </c>
      <c r="L596">
        <v>22.4</v>
      </c>
      <c r="M596">
        <v>28.25</v>
      </c>
      <c r="N596">
        <v>22.4</v>
      </c>
      <c r="O596" t="s">
        <v>24</v>
      </c>
      <c r="P596" t="s">
        <v>34</v>
      </c>
      <c r="Q596" s="4" t="s">
        <v>4285</v>
      </c>
      <c r="R596" s="5">
        <f t="shared" ca="1" si="9"/>
        <v>-9.7573238215468653E-3</v>
      </c>
    </row>
    <row r="597" spans="1:18" x14ac:dyDescent="0.25">
      <c r="A597">
        <v>20006</v>
      </c>
      <c r="B597" t="s">
        <v>19</v>
      </c>
      <c r="C597">
        <v>15</v>
      </c>
      <c r="D597" t="s">
        <v>4278</v>
      </c>
      <c r="E597" t="s">
        <v>34</v>
      </c>
      <c r="F597" t="s">
        <v>34</v>
      </c>
      <c r="G597" t="s">
        <v>34</v>
      </c>
      <c r="H597" t="s">
        <v>14</v>
      </c>
      <c r="I597" t="s">
        <v>15</v>
      </c>
      <c r="J597" s="5">
        <v>76.77</v>
      </c>
      <c r="K597" s="5" t="str">
        <f>_xlfn.IFS(stroke_2[[#This Row],[avg_glucose_level]]&lt;70,"Low",stroke_2[[#This Row],[avg_glucose_level]]&lt;99,"Normal",stroke_2[[#This Row],[avg_glucose_level]]&lt;125,"Prediabetes",stroke_2[[#This Row],[avg_glucose_level]]&lt;199,"Diabetes",stroke_2[[#This Row],[avg_glucose_level]]&gt;199,"Very High")</f>
        <v>Normal</v>
      </c>
      <c r="L597">
        <v>21.7</v>
      </c>
      <c r="M597">
        <v>28.25</v>
      </c>
      <c r="N597">
        <v>21.7</v>
      </c>
      <c r="O597" t="s">
        <v>38</v>
      </c>
      <c r="P597" t="s">
        <v>34</v>
      </c>
      <c r="Q597" s="4" t="s">
        <v>4285</v>
      </c>
      <c r="R597" s="5">
        <f t="shared" ca="1" si="9"/>
        <v>9.8191095012399865E-3</v>
      </c>
    </row>
    <row r="598" spans="1:18" x14ac:dyDescent="0.25">
      <c r="A598">
        <v>20237</v>
      </c>
      <c r="B598" t="s">
        <v>12</v>
      </c>
      <c r="C598">
        <v>15</v>
      </c>
      <c r="D598" t="s">
        <v>4278</v>
      </c>
      <c r="E598" t="s">
        <v>34</v>
      </c>
      <c r="F598" t="s">
        <v>34</v>
      </c>
      <c r="G598" t="s">
        <v>34</v>
      </c>
      <c r="H598" t="s">
        <v>14</v>
      </c>
      <c r="I598" t="s">
        <v>15</v>
      </c>
      <c r="J598" s="5">
        <v>104.9</v>
      </c>
      <c r="K598" s="5" t="str">
        <f>_xlfn.IFS(stroke_2[[#This Row],[avg_glucose_level]]&lt;70,"Low",stroke_2[[#This Row],[avg_glucose_level]]&lt;99,"Normal",stroke_2[[#This Row],[avg_glucose_level]]&lt;125,"Prediabetes",stroke_2[[#This Row],[avg_glucose_level]]&lt;199,"Diabetes",stroke_2[[#This Row],[avg_glucose_level]]&gt;199,"Very High")</f>
        <v>Prediabetes</v>
      </c>
      <c r="L598">
        <v>27.4</v>
      </c>
      <c r="M598">
        <v>28.25</v>
      </c>
      <c r="N598">
        <v>27.4</v>
      </c>
      <c r="O598" t="s">
        <v>24</v>
      </c>
      <c r="P598" t="s">
        <v>34</v>
      </c>
      <c r="Q598" s="4" t="s">
        <v>4285</v>
      </c>
      <c r="R598" s="5">
        <f t="shared" ca="1" si="9"/>
        <v>8.0402436651834334E-3</v>
      </c>
    </row>
    <row r="599" spans="1:18" x14ac:dyDescent="0.25">
      <c r="A599">
        <v>21058</v>
      </c>
      <c r="B599" t="s">
        <v>19</v>
      </c>
      <c r="C599">
        <v>15</v>
      </c>
      <c r="D599" t="s">
        <v>4278</v>
      </c>
      <c r="E599" t="s">
        <v>34</v>
      </c>
      <c r="F599" t="s">
        <v>34</v>
      </c>
      <c r="G599" t="s">
        <v>34</v>
      </c>
      <c r="H599" t="s">
        <v>275</v>
      </c>
      <c r="I599" t="s">
        <v>21</v>
      </c>
      <c r="J599" s="5">
        <v>114.53</v>
      </c>
      <c r="K599" s="5" t="str">
        <f>_xlfn.IFS(stroke_2[[#This Row],[avg_glucose_level]]&lt;70,"Low",stroke_2[[#This Row],[avg_glucose_level]]&lt;99,"Normal",stroke_2[[#This Row],[avg_glucose_level]]&lt;125,"Prediabetes",stroke_2[[#This Row],[avg_glucose_level]]&lt;199,"Diabetes",stroke_2[[#This Row],[avg_glucose_level]]&gt;199,"Very High")</f>
        <v>Prediabetes</v>
      </c>
      <c r="L599">
        <v>29.1</v>
      </c>
      <c r="M599">
        <v>28.25</v>
      </c>
      <c r="N599">
        <v>29.1</v>
      </c>
      <c r="O599" t="s">
        <v>38</v>
      </c>
      <c r="P599" t="s">
        <v>34</v>
      </c>
      <c r="Q599" s="4" t="s">
        <v>4285</v>
      </c>
      <c r="R599" s="5">
        <f t="shared" ca="1" si="9"/>
        <v>-3.8548347947441166E-3</v>
      </c>
    </row>
    <row r="600" spans="1:18" x14ac:dyDescent="0.25">
      <c r="A600">
        <v>23650</v>
      </c>
      <c r="B600" t="s">
        <v>12</v>
      </c>
      <c r="C600">
        <v>15</v>
      </c>
      <c r="D600" t="s">
        <v>4278</v>
      </c>
      <c r="E600" t="s">
        <v>34</v>
      </c>
      <c r="F600" t="s">
        <v>34</v>
      </c>
      <c r="G600" t="s">
        <v>34</v>
      </c>
      <c r="H600" t="s">
        <v>275</v>
      </c>
      <c r="I600" t="s">
        <v>21</v>
      </c>
      <c r="J600" s="5">
        <v>85.06</v>
      </c>
      <c r="K600" s="5" t="str">
        <f>_xlfn.IFS(stroke_2[[#This Row],[avg_glucose_level]]&lt;70,"Low",stroke_2[[#This Row],[avg_glucose_level]]&lt;99,"Normal",stroke_2[[#This Row],[avg_glucose_level]]&lt;125,"Prediabetes",stroke_2[[#This Row],[avg_glucose_level]]&lt;199,"Diabetes",stroke_2[[#This Row],[avg_glucose_level]]&gt;199,"Very High")</f>
        <v>Normal</v>
      </c>
      <c r="L600">
        <v>21.6</v>
      </c>
      <c r="M600">
        <v>28.25</v>
      </c>
      <c r="N600">
        <v>21.6</v>
      </c>
      <c r="O600" t="s">
        <v>24</v>
      </c>
      <c r="P600" t="s">
        <v>34</v>
      </c>
      <c r="Q600" s="4" t="s">
        <v>4285</v>
      </c>
      <c r="R600" s="5">
        <f t="shared" ca="1" si="9"/>
        <v>-2.9120411589375395E-3</v>
      </c>
    </row>
    <row r="601" spans="1:18" x14ac:dyDescent="0.25">
      <c r="A601">
        <v>27693</v>
      </c>
      <c r="B601" t="s">
        <v>19</v>
      </c>
      <c r="C601">
        <v>15</v>
      </c>
      <c r="D601" t="s">
        <v>4278</v>
      </c>
      <c r="E601" t="s">
        <v>34</v>
      </c>
      <c r="F601" t="s">
        <v>34</v>
      </c>
      <c r="G601" t="s">
        <v>34</v>
      </c>
      <c r="H601" t="s">
        <v>275</v>
      </c>
      <c r="I601" t="s">
        <v>15</v>
      </c>
      <c r="J601" s="5">
        <v>121.39</v>
      </c>
      <c r="K601" s="5" t="str">
        <f>_xlfn.IFS(stroke_2[[#This Row],[avg_glucose_level]]&lt;70,"Low",stroke_2[[#This Row],[avg_glucose_level]]&lt;99,"Normal",stroke_2[[#This Row],[avg_glucose_level]]&lt;125,"Prediabetes",stroke_2[[#This Row],[avg_glucose_level]]&lt;199,"Diabetes",stroke_2[[#This Row],[avg_glucose_level]]&gt;199,"Very High")</f>
        <v>Prediabetes</v>
      </c>
      <c r="L601">
        <v>27</v>
      </c>
      <c r="M601">
        <v>28.25</v>
      </c>
      <c r="N601">
        <v>27</v>
      </c>
      <c r="O601" t="s">
        <v>38</v>
      </c>
      <c r="P601" t="s">
        <v>34</v>
      </c>
      <c r="Q601" s="4" t="s">
        <v>4285</v>
      </c>
      <c r="R601" s="5">
        <f t="shared" ca="1" si="9"/>
        <v>-2.1820830721506644E-3</v>
      </c>
    </row>
    <row r="602" spans="1:18" x14ac:dyDescent="0.25">
      <c r="A602">
        <v>28461</v>
      </c>
      <c r="B602" t="s">
        <v>12</v>
      </c>
      <c r="C602">
        <v>15</v>
      </c>
      <c r="D602" t="s">
        <v>4278</v>
      </c>
      <c r="E602" t="s">
        <v>34</v>
      </c>
      <c r="F602" t="s">
        <v>34</v>
      </c>
      <c r="G602" t="s">
        <v>34</v>
      </c>
      <c r="H602" t="s">
        <v>401</v>
      </c>
      <c r="I602" t="s">
        <v>21</v>
      </c>
      <c r="J602" s="5">
        <v>79.59</v>
      </c>
      <c r="K602" s="5" t="str">
        <f>_xlfn.IFS(stroke_2[[#This Row],[avg_glucose_level]]&lt;70,"Low",stroke_2[[#This Row],[avg_glucose_level]]&lt;99,"Normal",stroke_2[[#This Row],[avg_glucose_level]]&lt;125,"Prediabetes",stroke_2[[#This Row],[avg_glucose_level]]&lt;199,"Diabetes",stroke_2[[#This Row],[avg_glucose_level]]&gt;199,"Very High")</f>
        <v>Normal</v>
      </c>
      <c r="L602">
        <v>28.4</v>
      </c>
      <c r="M602">
        <v>28.25</v>
      </c>
      <c r="N602">
        <v>28.4</v>
      </c>
      <c r="O602" t="s">
        <v>38</v>
      </c>
      <c r="P602" t="s">
        <v>34</v>
      </c>
      <c r="Q602" s="4" t="s">
        <v>4285</v>
      </c>
      <c r="R602" s="5">
        <f t="shared" ca="1" si="9"/>
        <v>-7.0590299283494976E-3</v>
      </c>
    </row>
    <row r="603" spans="1:18" x14ac:dyDescent="0.25">
      <c r="A603">
        <v>30734</v>
      </c>
      <c r="B603" t="s">
        <v>12</v>
      </c>
      <c r="C603">
        <v>15</v>
      </c>
      <c r="D603" t="s">
        <v>4278</v>
      </c>
      <c r="E603" t="s">
        <v>34</v>
      </c>
      <c r="F603" t="s">
        <v>34</v>
      </c>
      <c r="G603" t="s">
        <v>34</v>
      </c>
      <c r="H603" t="s">
        <v>275</v>
      </c>
      <c r="I603" t="s">
        <v>21</v>
      </c>
      <c r="J603" s="5">
        <v>94.24</v>
      </c>
      <c r="K603" s="5" t="str">
        <f>_xlfn.IFS(stroke_2[[#This Row],[avg_glucose_level]]&lt;70,"Low",stroke_2[[#This Row],[avg_glucose_level]]&lt;99,"Normal",stroke_2[[#This Row],[avg_glucose_level]]&lt;125,"Prediabetes",stroke_2[[#This Row],[avg_glucose_level]]&lt;199,"Diabetes",stroke_2[[#This Row],[avg_glucose_level]]&gt;199,"Very High")</f>
        <v>Normal</v>
      </c>
      <c r="L603">
        <v>30.2</v>
      </c>
      <c r="M603">
        <v>28.25</v>
      </c>
      <c r="N603">
        <v>30.2</v>
      </c>
      <c r="O603" t="s">
        <v>38</v>
      </c>
      <c r="P603" t="s">
        <v>34</v>
      </c>
      <c r="Q603" s="4" t="s">
        <v>4285</v>
      </c>
      <c r="R603" s="5">
        <f t="shared" ca="1" si="9"/>
        <v>9.2960813826175829E-3</v>
      </c>
    </row>
    <row r="604" spans="1:18" x14ac:dyDescent="0.25">
      <c r="A604">
        <v>31090</v>
      </c>
      <c r="B604" t="s">
        <v>12</v>
      </c>
      <c r="C604">
        <v>15</v>
      </c>
      <c r="D604" t="s">
        <v>4278</v>
      </c>
      <c r="E604" t="s">
        <v>34</v>
      </c>
      <c r="F604" t="s">
        <v>34</v>
      </c>
      <c r="G604" t="s">
        <v>34</v>
      </c>
      <c r="H604" t="s">
        <v>275</v>
      </c>
      <c r="I604" t="s">
        <v>21</v>
      </c>
      <c r="J604" s="5">
        <v>205.5</v>
      </c>
      <c r="K604" s="5" t="str">
        <f>_xlfn.IFS(stroke_2[[#This Row],[avg_glucose_level]]&lt;70,"Low",stroke_2[[#This Row],[avg_glucose_level]]&lt;99,"Normal",stroke_2[[#This Row],[avg_glucose_level]]&lt;125,"Prediabetes",stroke_2[[#This Row],[avg_glucose_level]]&lt;199,"Diabetes",stroke_2[[#This Row],[avg_glucose_level]]&gt;199,"Very High")</f>
        <v>Very High</v>
      </c>
      <c r="L604">
        <v>24.2</v>
      </c>
      <c r="M604">
        <v>28.25</v>
      </c>
      <c r="N604">
        <v>24.2</v>
      </c>
      <c r="O604" t="s">
        <v>24</v>
      </c>
      <c r="P604" t="s">
        <v>34</v>
      </c>
      <c r="Q604" s="4" t="s">
        <v>4285</v>
      </c>
      <c r="R604" s="5">
        <f t="shared" ca="1" si="9"/>
        <v>-1.9321039552920138E-2</v>
      </c>
    </row>
    <row r="605" spans="1:18" x14ac:dyDescent="0.25">
      <c r="A605">
        <v>33412</v>
      </c>
      <c r="B605" t="s">
        <v>19</v>
      </c>
      <c r="C605">
        <v>15</v>
      </c>
      <c r="D605" t="s">
        <v>4278</v>
      </c>
      <c r="E605" t="s">
        <v>34</v>
      </c>
      <c r="F605" t="s">
        <v>34</v>
      </c>
      <c r="G605" t="s">
        <v>34</v>
      </c>
      <c r="H605" t="s">
        <v>14</v>
      </c>
      <c r="I605" t="s">
        <v>21</v>
      </c>
      <c r="J605" s="5">
        <v>87.1</v>
      </c>
      <c r="K605" s="5" t="str">
        <f>_xlfn.IFS(stroke_2[[#This Row],[avg_glucose_level]]&lt;70,"Low",stroke_2[[#This Row],[avg_glucose_level]]&lt;99,"Normal",stroke_2[[#This Row],[avg_glucose_level]]&lt;125,"Prediabetes",stroke_2[[#This Row],[avg_glucose_level]]&lt;199,"Diabetes",stroke_2[[#This Row],[avg_glucose_level]]&gt;199,"Very High")</f>
        <v>Normal</v>
      </c>
      <c r="L605">
        <v>18.3</v>
      </c>
      <c r="M605">
        <v>28.25</v>
      </c>
      <c r="N605">
        <v>18.3</v>
      </c>
      <c r="O605" t="s">
        <v>24</v>
      </c>
      <c r="P605" t="s">
        <v>34</v>
      </c>
      <c r="Q605" s="4" t="s">
        <v>4285</v>
      </c>
      <c r="R605" s="5">
        <f t="shared" ca="1" si="9"/>
        <v>2.0252599489482291E-2</v>
      </c>
    </row>
    <row r="606" spans="1:18" x14ac:dyDescent="0.25">
      <c r="A606">
        <v>34281</v>
      </c>
      <c r="B606" t="s">
        <v>19</v>
      </c>
      <c r="C606">
        <v>15</v>
      </c>
      <c r="D606" t="s">
        <v>4278</v>
      </c>
      <c r="E606" t="s">
        <v>34</v>
      </c>
      <c r="F606" t="s">
        <v>34</v>
      </c>
      <c r="G606" t="s">
        <v>34</v>
      </c>
      <c r="H606" t="s">
        <v>14</v>
      </c>
      <c r="I606" t="s">
        <v>21</v>
      </c>
      <c r="J606" s="5">
        <v>95.43</v>
      </c>
      <c r="K606" s="5" t="str">
        <f>_xlfn.IFS(stroke_2[[#This Row],[avg_glucose_level]]&lt;70,"Low",stroke_2[[#This Row],[avg_glucose_level]]&lt;99,"Normal",stroke_2[[#This Row],[avg_glucose_level]]&lt;125,"Prediabetes",stroke_2[[#This Row],[avg_glucose_level]]&lt;199,"Diabetes",stroke_2[[#This Row],[avg_glucose_level]]&gt;199,"Very High")</f>
        <v>Normal</v>
      </c>
      <c r="L606">
        <v>25</v>
      </c>
      <c r="M606">
        <v>28.25</v>
      </c>
      <c r="N606">
        <v>25</v>
      </c>
      <c r="O606" t="s">
        <v>38</v>
      </c>
      <c r="P606" t="s">
        <v>34</v>
      </c>
      <c r="Q606" s="4" t="s">
        <v>4285</v>
      </c>
      <c r="R606" s="5">
        <f t="shared" ca="1" si="9"/>
        <v>-7.2516227488546303E-3</v>
      </c>
    </row>
    <row r="607" spans="1:18" x14ac:dyDescent="0.25">
      <c r="A607">
        <v>36204</v>
      </c>
      <c r="B607" t="s">
        <v>12</v>
      </c>
      <c r="C607">
        <v>15</v>
      </c>
      <c r="D607" t="s">
        <v>4278</v>
      </c>
      <c r="E607" t="s">
        <v>34</v>
      </c>
      <c r="F607" t="s">
        <v>34</v>
      </c>
      <c r="G607" t="s">
        <v>34</v>
      </c>
      <c r="H607" t="s">
        <v>275</v>
      </c>
      <c r="I607" t="s">
        <v>21</v>
      </c>
      <c r="J607" s="5">
        <v>62.57</v>
      </c>
      <c r="K607" s="5" t="str">
        <f>_xlfn.IFS(stroke_2[[#This Row],[avg_glucose_level]]&lt;70,"Low",stroke_2[[#This Row],[avg_glucose_level]]&lt;99,"Normal",stroke_2[[#This Row],[avg_glucose_level]]&lt;125,"Prediabetes",stroke_2[[#This Row],[avg_glucose_level]]&lt;199,"Diabetes",stroke_2[[#This Row],[avg_glucose_level]]&gt;199,"Very High")</f>
        <v>Low</v>
      </c>
      <c r="L607">
        <v>32.299999999999997</v>
      </c>
      <c r="M607">
        <v>28.25</v>
      </c>
      <c r="N607">
        <v>32.299999999999997</v>
      </c>
      <c r="O607" t="s">
        <v>24</v>
      </c>
      <c r="P607" t="s">
        <v>34</v>
      </c>
      <c r="Q607" s="4" t="s">
        <v>4285</v>
      </c>
      <c r="R607" s="5">
        <f t="shared" ca="1" si="9"/>
        <v>-1.2780694428641198E-2</v>
      </c>
    </row>
    <row r="608" spans="1:18" x14ac:dyDescent="0.25">
      <c r="A608">
        <v>37038</v>
      </c>
      <c r="B608" t="s">
        <v>12</v>
      </c>
      <c r="C608">
        <v>15</v>
      </c>
      <c r="D608" t="s">
        <v>4278</v>
      </c>
      <c r="E608" t="s">
        <v>34</v>
      </c>
      <c r="F608" t="s">
        <v>34</v>
      </c>
      <c r="G608" t="s">
        <v>34</v>
      </c>
      <c r="H608" t="s">
        <v>275</v>
      </c>
      <c r="I608" t="s">
        <v>15</v>
      </c>
      <c r="J608" s="5">
        <v>95.86</v>
      </c>
      <c r="K608" s="5" t="str">
        <f>_xlfn.IFS(stroke_2[[#This Row],[avg_glucose_level]]&lt;70,"Low",stroke_2[[#This Row],[avg_glucose_level]]&lt;99,"Normal",stroke_2[[#This Row],[avg_glucose_level]]&lt;125,"Prediabetes",stroke_2[[#This Row],[avg_glucose_level]]&lt;199,"Diabetes",stroke_2[[#This Row],[avg_glucose_level]]&gt;199,"Very High")</f>
        <v>Normal</v>
      </c>
      <c r="L608">
        <v>18.100000000000001</v>
      </c>
      <c r="M608">
        <v>28.25</v>
      </c>
      <c r="N608">
        <v>18.100000000000001</v>
      </c>
      <c r="O608" t="s">
        <v>38</v>
      </c>
      <c r="P608" t="s">
        <v>34</v>
      </c>
      <c r="Q608" s="4" t="s">
        <v>4285</v>
      </c>
      <c r="R608" s="5">
        <f t="shared" ca="1" si="9"/>
        <v>1.7295198751294871E-2</v>
      </c>
    </row>
    <row r="609" spans="1:18" x14ac:dyDescent="0.25">
      <c r="A609">
        <v>37698</v>
      </c>
      <c r="B609" t="s">
        <v>19</v>
      </c>
      <c r="C609">
        <v>15</v>
      </c>
      <c r="D609" t="s">
        <v>4278</v>
      </c>
      <c r="E609" t="s">
        <v>34</v>
      </c>
      <c r="F609" t="s">
        <v>34</v>
      </c>
      <c r="G609" t="s">
        <v>34</v>
      </c>
      <c r="H609" t="s">
        <v>275</v>
      </c>
      <c r="I609" t="s">
        <v>15</v>
      </c>
      <c r="J609" s="5">
        <v>87.96</v>
      </c>
      <c r="K609" s="5" t="str">
        <f>_xlfn.IFS(stroke_2[[#This Row],[avg_glucose_level]]&lt;70,"Low",stroke_2[[#This Row],[avg_glucose_level]]&lt;99,"Normal",stroke_2[[#This Row],[avg_glucose_level]]&lt;125,"Prediabetes",stroke_2[[#This Row],[avg_glucose_level]]&lt;199,"Diabetes",stroke_2[[#This Row],[avg_glucose_level]]&gt;199,"Very High")</f>
        <v>Normal</v>
      </c>
      <c r="L609">
        <v>21.5</v>
      </c>
      <c r="M609">
        <v>28.25</v>
      </c>
      <c r="N609">
        <v>21.5</v>
      </c>
      <c r="O609" t="s">
        <v>18</v>
      </c>
      <c r="P609" t="s">
        <v>34</v>
      </c>
      <c r="Q609" s="4" t="s">
        <v>4285</v>
      </c>
      <c r="R609" s="5">
        <f t="shared" ca="1" si="9"/>
        <v>-9.2429552959592039E-3</v>
      </c>
    </row>
    <row r="610" spans="1:18" x14ac:dyDescent="0.25">
      <c r="A610">
        <v>38094</v>
      </c>
      <c r="B610" t="s">
        <v>12</v>
      </c>
      <c r="C610">
        <v>15</v>
      </c>
      <c r="D610" t="s">
        <v>4278</v>
      </c>
      <c r="E610" t="s">
        <v>34</v>
      </c>
      <c r="F610" t="s">
        <v>34</v>
      </c>
      <c r="G610" t="s">
        <v>34</v>
      </c>
      <c r="H610" t="s">
        <v>20</v>
      </c>
      <c r="I610" t="s">
        <v>15</v>
      </c>
      <c r="J610" s="5">
        <v>68.400000000000006</v>
      </c>
      <c r="K610" s="5" t="str">
        <f>_xlfn.IFS(stroke_2[[#This Row],[avg_glucose_level]]&lt;70,"Low",stroke_2[[#This Row],[avg_glucose_level]]&lt;99,"Normal",stroke_2[[#This Row],[avg_glucose_level]]&lt;125,"Prediabetes",stroke_2[[#This Row],[avg_glucose_level]]&lt;199,"Diabetes",stroke_2[[#This Row],[avg_glucose_level]]&gt;199,"Very High")</f>
        <v>Low</v>
      </c>
      <c r="L610">
        <v>23</v>
      </c>
      <c r="M610">
        <v>28.25</v>
      </c>
      <c r="N610">
        <v>23</v>
      </c>
      <c r="O610" t="s">
        <v>24</v>
      </c>
      <c r="P610" t="s">
        <v>34</v>
      </c>
      <c r="Q610" s="4" t="s">
        <v>4285</v>
      </c>
      <c r="R610" s="5">
        <f t="shared" ca="1" si="9"/>
        <v>6.8818548573821971E-3</v>
      </c>
    </row>
    <row r="611" spans="1:18" x14ac:dyDescent="0.25">
      <c r="A611">
        <v>41930</v>
      </c>
      <c r="B611" t="s">
        <v>12</v>
      </c>
      <c r="C611">
        <v>15</v>
      </c>
      <c r="D611" t="s">
        <v>4278</v>
      </c>
      <c r="E611" t="s">
        <v>34</v>
      </c>
      <c r="F611" t="s">
        <v>34</v>
      </c>
      <c r="G611" t="s">
        <v>34</v>
      </c>
      <c r="H611" t="s">
        <v>14</v>
      </c>
      <c r="I611" t="s">
        <v>21</v>
      </c>
      <c r="J611" s="5">
        <v>144.15</v>
      </c>
      <c r="K611" s="5" t="str">
        <f>_xlfn.IFS(stroke_2[[#This Row],[avg_glucose_level]]&lt;70,"Low",stroke_2[[#This Row],[avg_glucose_level]]&lt;99,"Normal",stroke_2[[#This Row],[avg_glucose_level]]&lt;125,"Prediabetes",stroke_2[[#This Row],[avg_glucose_level]]&lt;199,"Diabetes",stroke_2[[#This Row],[avg_glucose_level]]&gt;199,"Very High")</f>
        <v>Diabetes</v>
      </c>
      <c r="L611">
        <v>24.1</v>
      </c>
      <c r="M611">
        <v>28.25</v>
      </c>
      <c r="N611">
        <v>24.1</v>
      </c>
      <c r="O611" t="s">
        <v>24</v>
      </c>
      <c r="P611" t="s">
        <v>34</v>
      </c>
      <c r="Q611" s="4" t="s">
        <v>4285</v>
      </c>
      <c r="R611" s="5">
        <f t="shared" ca="1" si="9"/>
        <v>-6.0026812004535472E-3</v>
      </c>
    </row>
    <row r="612" spans="1:18" x14ac:dyDescent="0.25">
      <c r="A612">
        <v>43138</v>
      </c>
      <c r="B612" t="s">
        <v>12</v>
      </c>
      <c r="C612">
        <v>15</v>
      </c>
      <c r="D612" t="s">
        <v>4278</v>
      </c>
      <c r="E612" t="s">
        <v>34</v>
      </c>
      <c r="F612" t="s">
        <v>34</v>
      </c>
      <c r="G612" t="s">
        <v>34</v>
      </c>
      <c r="H612" t="s">
        <v>14</v>
      </c>
      <c r="I612" t="s">
        <v>15</v>
      </c>
      <c r="J612" s="5">
        <v>55.79</v>
      </c>
      <c r="K612" s="5" t="str">
        <f>_xlfn.IFS(stroke_2[[#This Row],[avg_glucose_level]]&lt;70,"Low",stroke_2[[#This Row],[avg_glucose_level]]&lt;99,"Normal",stroke_2[[#This Row],[avg_glucose_level]]&lt;125,"Prediabetes",stroke_2[[#This Row],[avg_glucose_level]]&lt;199,"Diabetes",stroke_2[[#This Row],[avg_glucose_level]]&gt;199,"Very High")</f>
        <v>Low</v>
      </c>
      <c r="L612">
        <v>21.3</v>
      </c>
      <c r="M612">
        <v>28.25</v>
      </c>
      <c r="N612">
        <v>21.3</v>
      </c>
      <c r="O612" t="s">
        <v>24</v>
      </c>
      <c r="P612" t="s">
        <v>34</v>
      </c>
      <c r="Q612" s="4" t="s">
        <v>4285</v>
      </c>
      <c r="R612" s="5">
        <f t="shared" ca="1" si="9"/>
        <v>-2.0931960232870795E-2</v>
      </c>
    </row>
    <row r="613" spans="1:18" x14ac:dyDescent="0.25">
      <c r="A613">
        <v>43734</v>
      </c>
      <c r="B613" t="s">
        <v>12</v>
      </c>
      <c r="C613">
        <v>15</v>
      </c>
      <c r="D613" t="s">
        <v>4278</v>
      </c>
      <c r="E613" t="s">
        <v>34</v>
      </c>
      <c r="F613" t="s">
        <v>34</v>
      </c>
      <c r="G613" t="s">
        <v>34</v>
      </c>
      <c r="H613" t="s">
        <v>14</v>
      </c>
      <c r="I613" t="s">
        <v>21</v>
      </c>
      <c r="J613" s="5">
        <v>122.25</v>
      </c>
      <c r="K613" s="5" t="str">
        <f>_xlfn.IFS(stroke_2[[#This Row],[avg_glucose_level]]&lt;70,"Low",stroke_2[[#This Row],[avg_glucose_level]]&lt;99,"Normal",stroke_2[[#This Row],[avg_glucose_level]]&lt;125,"Prediabetes",stroke_2[[#This Row],[avg_glucose_level]]&lt;199,"Diabetes",stroke_2[[#This Row],[avg_glucose_level]]&gt;199,"Very High")</f>
        <v>Prediabetes</v>
      </c>
      <c r="L613">
        <v>21</v>
      </c>
      <c r="M613">
        <v>28.25</v>
      </c>
      <c r="N613">
        <v>21</v>
      </c>
      <c r="O613" t="s">
        <v>24</v>
      </c>
      <c r="P613" t="s">
        <v>34</v>
      </c>
      <c r="Q613" s="4" t="s">
        <v>4285</v>
      </c>
      <c r="R613" s="5">
        <f t="shared" ca="1" si="9"/>
        <v>1.035544805097105E-2</v>
      </c>
    </row>
    <row r="614" spans="1:18" x14ac:dyDescent="0.25">
      <c r="A614">
        <v>44224</v>
      </c>
      <c r="B614" t="s">
        <v>12</v>
      </c>
      <c r="C614">
        <v>15</v>
      </c>
      <c r="D614" t="s">
        <v>4278</v>
      </c>
      <c r="E614" t="s">
        <v>34</v>
      </c>
      <c r="F614" t="s">
        <v>34</v>
      </c>
      <c r="G614" t="s">
        <v>34</v>
      </c>
      <c r="H614" t="s">
        <v>14</v>
      </c>
      <c r="I614" t="s">
        <v>21</v>
      </c>
      <c r="J614" s="5">
        <v>61.61</v>
      </c>
      <c r="K614" s="5" t="str">
        <f>_xlfn.IFS(stroke_2[[#This Row],[avg_glucose_level]]&lt;70,"Low",stroke_2[[#This Row],[avg_glucose_level]]&lt;99,"Normal",stroke_2[[#This Row],[avg_glucose_level]]&lt;125,"Prediabetes",stroke_2[[#This Row],[avg_glucose_level]]&lt;199,"Diabetes",stroke_2[[#This Row],[avg_glucose_level]]&gt;199,"Very High")</f>
        <v>Low</v>
      </c>
      <c r="L614">
        <v>27.8</v>
      </c>
      <c r="M614">
        <v>28.25</v>
      </c>
      <c r="N614">
        <v>27.8</v>
      </c>
      <c r="O614" t="s">
        <v>24</v>
      </c>
      <c r="P614" t="s">
        <v>34</v>
      </c>
      <c r="Q614" s="4" t="s">
        <v>4285</v>
      </c>
      <c r="R614" s="5">
        <f t="shared" ca="1" si="9"/>
        <v>1.6631352120418774E-2</v>
      </c>
    </row>
    <row r="615" spans="1:18" x14ac:dyDescent="0.25">
      <c r="A615">
        <v>46256</v>
      </c>
      <c r="B615" t="s">
        <v>12</v>
      </c>
      <c r="C615">
        <v>15</v>
      </c>
      <c r="D615" t="s">
        <v>4278</v>
      </c>
      <c r="E615" t="s">
        <v>34</v>
      </c>
      <c r="F615" t="s">
        <v>34</v>
      </c>
      <c r="G615" t="s">
        <v>34</v>
      </c>
      <c r="H615" t="s">
        <v>14</v>
      </c>
      <c r="I615" t="s">
        <v>15</v>
      </c>
      <c r="J615" s="5">
        <v>77.55</v>
      </c>
      <c r="K615" s="5" t="str">
        <f>_xlfn.IFS(stroke_2[[#This Row],[avg_glucose_level]]&lt;70,"Low",stroke_2[[#This Row],[avg_glucose_level]]&lt;99,"Normal",stroke_2[[#This Row],[avg_glucose_level]]&lt;125,"Prediabetes",stroke_2[[#This Row],[avg_glucose_level]]&lt;199,"Diabetes",stroke_2[[#This Row],[avg_glucose_level]]&gt;199,"Very High")</f>
        <v>Normal</v>
      </c>
      <c r="L615">
        <v>24.8</v>
      </c>
      <c r="M615">
        <v>28.25</v>
      </c>
      <c r="N615">
        <v>24.8</v>
      </c>
      <c r="O615" t="s">
        <v>38</v>
      </c>
      <c r="P615" t="s">
        <v>34</v>
      </c>
      <c r="Q615" s="4" t="s">
        <v>4285</v>
      </c>
      <c r="R615" s="5">
        <f t="shared" ca="1" si="9"/>
        <v>9.7396250947410674E-3</v>
      </c>
    </row>
    <row r="616" spans="1:18" x14ac:dyDescent="0.25">
      <c r="A616">
        <v>54769</v>
      </c>
      <c r="B616" t="s">
        <v>12</v>
      </c>
      <c r="C616">
        <v>15</v>
      </c>
      <c r="D616" t="s">
        <v>4278</v>
      </c>
      <c r="E616" t="s">
        <v>34</v>
      </c>
      <c r="F616" t="s">
        <v>34</v>
      </c>
      <c r="G616" t="s">
        <v>34</v>
      </c>
      <c r="H616" t="s">
        <v>14</v>
      </c>
      <c r="I616" t="s">
        <v>15</v>
      </c>
      <c r="J616" s="5">
        <v>57.94</v>
      </c>
      <c r="K616" s="5" t="str">
        <f>_xlfn.IFS(stroke_2[[#This Row],[avg_glucose_level]]&lt;70,"Low",stroke_2[[#This Row],[avg_glucose_level]]&lt;99,"Normal",stroke_2[[#This Row],[avg_glucose_level]]&lt;125,"Prediabetes",stroke_2[[#This Row],[avg_glucose_level]]&lt;199,"Diabetes",stroke_2[[#This Row],[avg_glucose_level]]&gt;199,"Very High")</f>
        <v>Low</v>
      </c>
      <c r="L616">
        <v>41.7</v>
      </c>
      <c r="M616">
        <v>28.25</v>
      </c>
      <c r="N616">
        <v>41.7</v>
      </c>
      <c r="O616" t="s">
        <v>38</v>
      </c>
      <c r="P616" t="s">
        <v>34</v>
      </c>
      <c r="Q616" s="4" t="s">
        <v>4285</v>
      </c>
      <c r="R616" s="5">
        <f t="shared" ca="1" si="9"/>
        <v>1.3985233025203509E-2</v>
      </c>
    </row>
    <row r="617" spans="1:18" x14ac:dyDescent="0.25">
      <c r="A617">
        <v>57134</v>
      </c>
      <c r="B617" t="s">
        <v>12</v>
      </c>
      <c r="C617">
        <v>15</v>
      </c>
      <c r="D617" t="s">
        <v>4278</v>
      </c>
      <c r="E617" t="s">
        <v>34</v>
      </c>
      <c r="F617" t="s">
        <v>34</v>
      </c>
      <c r="G617" t="s">
        <v>34</v>
      </c>
      <c r="H617" t="s">
        <v>275</v>
      </c>
      <c r="I617" t="s">
        <v>15</v>
      </c>
      <c r="J617" s="5">
        <v>113.28</v>
      </c>
      <c r="K617" s="5" t="str">
        <f>_xlfn.IFS(stroke_2[[#This Row],[avg_glucose_level]]&lt;70,"Low",stroke_2[[#This Row],[avg_glucose_level]]&lt;99,"Normal",stroke_2[[#This Row],[avg_glucose_level]]&lt;125,"Prediabetes",stroke_2[[#This Row],[avg_glucose_level]]&lt;199,"Diabetes",stroke_2[[#This Row],[avg_glucose_level]]&gt;199,"Very High")</f>
        <v>Prediabetes</v>
      </c>
      <c r="L617">
        <v>23.7</v>
      </c>
      <c r="M617">
        <v>28.25</v>
      </c>
      <c r="N617">
        <v>23.7</v>
      </c>
      <c r="O617" t="s">
        <v>24</v>
      </c>
      <c r="P617" t="s">
        <v>34</v>
      </c>
      <c r="Q617" s="4" t="s">
        <v>4285</v>
      </c>
      <c r="R617" s="5">
        <f t="shared" ca="1" si="9"/>
        <v>9.6709371759325698E-3</v>
      </c>
    </row>
    <row r="618" spans="1:18" x14ac:dyDescent="0.25">
      <c r="A618">
        <v>57904</v>
      </c>
      <c r="B618" t="s">
        <v>12</v>
      </c>
      <c r="C618">
        <v>15</v>
      </c>
      <c r="D618" t="s">
        <v>4278</v>
      </c>
      <c r="E618" t="s">
        <v>34</v>
      </c>
      <c r="F618" t="s">
        <v>34</v>
      </c>
      <c r="G618" t="s">
        <v>34</v>
      </c>
      <c r="H618" t="s">
        <v>14</v>
      </c>
      <c r="I618" t="s">
        <v>15</v>
      </c>
      <c r="J618" s="5">
        <v>190.13</v>
      </c>
      <c r="K618" s="5" t="str">
        <f>_xlfn.IFS(stroke_2[[#This Row],[avg_glucose_level]]&lt;70,"Low",stroke_2[[#This Row],[avg_glucose_level]]&lt;99,"Normal",stroke_2[[#This Row],[avg_glucose_level]]&lt;125,"Prediabetes",stroke_2[[#This Row],[avg_glucose_level]]&lt;199,"Diabetes",stroke_2[[#This Row],[avg_glucose_level]]&gt;199,"Very High")</f>
        <v>Diabetes</v>
      </c>
      <c r="L618">
        <v>20.7</v>
      </c>
      <c r="M618">
        <v>28.25</v>
      </c>
      <c r="N618">
        <v>20.7</v>
      </c>
      <c r="O618" t="s">
        <v>24</v>
      </c>
      <c r="P618" t="s">
        <v>34</v>
      </c>
      <c r="Q618" s="4" t="s">
        <v>4285</v>
      </c>
      <c r="R618" s="5">
        <f t="shared" ca="1" si="9"/>
        <v>-1.8522321911253276E-2</v>
      </c>
    </row>
    <row r="619" spans="1:18" x14ac:dyDescent="0.25">
      <c r="A619">
        <v>59940</v>
      </c>
      <c r="B619" t="s">
        <v>12</v>
      </c>
      <c r="C619">
        <v>15</v>
      </c>
      <c r="D619" t="s">
        <v>4278</v>
      </c>
      <c r="E619" t="s">
        <v>34</v>
      </c>
      <c r="F619" t="s">
        <v>34</v>
      </c>
      <c r="G619" t="s">
        <v>34</v>
      </c>
      <c r="H619" t="s">
        <v>275</v>
      </c>
      <c r="I619" t="s">
        <v>15</v>
      </c>
      <c r="J619" s="5">
        <v>116.5</v>
      </c>
      <c r="K619" s="5" t="str">
        <f>_xlfn.IFS(stroke_2[[#This Row],[avg_glucose_level]]&lt;70,"Low",stroke_2[[#This Row],[avg_glucose_level]]&lt;99,"Normal",stroke_2[[#This Row],[avg_glucose_level]]&lt;125,"Prediabetes",stroke_2[[#This Row],[avg_glucose_level]]&lt;199,"Diabetes",stroke_2[[#This Row],[avg_glucose_level]]&gt;199,"Very High")</f>
        <v>Prediabetes</v>
      </c>
      <c r="L619">
        <v>27.8</v>
      </c>
      <c r="M619">
        <v>28.25</v>
      </c>
      <c r="N619">
        <v>27.8</v>
      </c>
      <c r="O619" t="s">
        <v>38</v>
      </c>
      <c r="P619" t="s">
        <v>34</v>
      </c>
      <c r="Q619" s="4" t="s">
        <v>4285</v>
      </c>
      <c r="R619" s="5">
        <f t="shared" ca="1" si="9"/>
        <v>-1.5403919193930998E-2</v>
      </c>
    </row>
    <row r="620" spans="1:18" x14ac:dyDescent="0.25">
      <c r="A620">
        <v>59953</v>
      </c>
      <c r="B620" t="s">
        <v>19</v>
      </c>
      <c r="C620">
        <v>15</v>
      </c>
      <c r="D620" t="s">
        <v>4278</v>
      </c>
      <c r="E620" t="s">
        <v>34</v>
      </c>
      <c r="F620" t="s">
        <v>34</v>
      </c>
      <c r="G620" t="s">
        <v>34</v>
      </c>
      <c r="H620" t="s">
        <v>14</v>
      </c>
      <c r="I620" t="s">
        <v>21</v>
      </c>
      <c r="J620" s="5">
        <v>69.38</v>
      </c>
      <c r="K620" s="5" t="str">
        <f>_xlfn.IFS(stroke_2[[#This Row],[avg_glucose_level]]&lt;70,"Low",stroke_2[[#This Row],[avg_glucose_level]]&lt;99,"Normal",stroke_2[[#This Row],[avg_glucose_level]]&lt;125,"Prediabetes",stroke_2[[#This Row],[avg_glucose_level]]&lt;199,"Diabetes",stroke_2[[#This Row],[avg_glucose_level]]&gt;199,"Very High")</f>
        <v>Low</v>
      </c>
      <c r="L620">
        <v>28.4</v>
      </c>
      <c r="M620">
        <v>28.25</v>
      </c>
      <c r="N620">
        <v>28.4</v>
      </c>
      <c r="O620" t="s">
        <v>24</v>
      </c>
      <c r="P620" t="s">
        <v>34</v>
      </c>
      <c r="Q620" s="4" t="s">
        <v>4285</v>
      </c>
      <c r="R620" s="5">
        <f t="shared" ca="1" si="9"/>
        <v>-1.4602634852992857E-2</v>
      </c>
    </row>
    <row r="621" spans="1:18" x14ac:dyDescent="0.25">
      <c r="A621">
        <v>61437</v>
      </c>
      <c r="B621" t="s">
        <v>12</v>
      </c>
      <c r="C621">
        <v>15</v>
      </c>
      <c r="D621" t="s">
        <v>4278</v>
      </c>
      <c r="E621" t="s">
        <v>34</v>
      </c>
      <c r="F621" t="s">
        <v>34</v>
      </c>
      <c r="G621" t="s">
        <v>34</v>
      </c>
      <c r="H621" t="s">
        <v>43</v>
      </c>
      <c r="I621" t="s">
        <v>21</v>
      </c>
      <c r="J621" s="5">
        <v>142.82</v>
      </c>
      <c r="K621" s="5" t="str">
        <f>_xlfn.IFS(stroke_2[[#This Row],[avg_glucose_level]]&lt;70,"Low",stroke_2[[#This Row],[avg_glucose_level]]&lt;99,"Normal",stroke_2[[#This Row],[avg_glucose_level]]&lt;125,"Prediabetes",stroke_2[[#This Row],[avg_glucose_level]]&lt;199,"Diabetes",stroke_2[[#This Row],[avg_glucose_level]]&gt;199,"Very High")</f>
        <v>Diabetes</v>
      </c>
      <c r="L621">
        <v>27.6</v>
      </c>
      <c r="M621">
        <v>28.25</v>
      </c>
      <c r="N621">
        <v>27.6</v>
      </c>
      <c r="O621" t="s">
        <v>24</v>
      </c>
      <c r="P621" t="s">
        <v>34</v>
      </c>
      <c r="Q621" s="4" t="s">
        <v>4285</v>
      </c>
      <c r="R621" s="5">
        <f t="shared" ca="1" si="9"/>
        <v>-2.1259846858478659E-2</v>
      </c>
    </row>
    <row r="622" spans="1:18" x14ac:dyDescent="0.25">
      <c r="A622">
        <v>61801</v>
      </c>
      <c r="B622" t="s">
        <v>12</v>
      </c>
      <c r="C622">
        <v>15</v>
      </c>
      <c r="D622" t="s">
        <v>4278</v>
      </c>
      <c r="E622" t="s">
        <v>34</v>
      </c>
      <c r="F622" t="s">
        <v>34</v>
      </c>
      <c r="G622" t="s">
        <v>34</v>
      </c>
      <c r="H622" t="s">
        <v>14</v>
      </c>
      <c r="I622" t="s">
        <v>15</v>
      </c>
      <c r="J622" s="5">
        <v>65.05</v>
      </c>
      <c r="K622" s="5" t="str">
        <f>_xlfn.IFS(stroke_2[[#This Row],[avg_glucose_level]]&lt;70,"Low",stroke_2[[#This Row],[avg_glucose_level]]&lt;99,"Normal",stroke_2[[#This Row],[avg_glucose_level]]&lt;125,"Prediabetes",stroke_2[[#This Row],[avg_glucose_level]]&lt;199,"Diabetes",stroke_2[[#This Row],[avg_glucose_level]]&gt;199,"Very High")</f>
        <v>Low</v>
      </c>
      <c r="L622">
        <v>24.6</v>
      </c>
      <c r="M622">
        <v>28.25</v>
      </c>
      <c r="N622">
        <v>24.6</v>
      </c>
      <c r="O622" t="s">
        <v>38</v>
      </c>
      <c r="P622" t="s">
        <v>34</v>
      </c>
      <c r="Q622" s="4" t="s">
        <v>4285</v>
      </c>
      <c r="R622" s="5">
        <f t="shared" ca="1" si="9"/>
        <v>5.4334722025378198E-3</v>
      </c>
    </row>
    <row r="623" spans="1:18" x14ac:dyDescent="0.25">
      <c r="A623">
        <v>62607</v>
      </c>
      <c r="B623" t="s">
        <v>12</v>
      </c>
      <c r="C623">
        <v>15</v>
      </c>
      <c r="D623" t="s">
        <v>4278</v>
      </c>
      <c r="E623" t="s">
        <v>34</v>
      </c>
      <c r="F623" t="s">
        <v>34</v>
      </c>
      <c r="G623" t="s">
        <v>34</v>
      </c>
      <c r="H623" t="s">
        <v>14</v>
      </c>
      <c r="I623" t="s">
        <v>15</v>
      </c>
      <c r="J623" s="5">
        <v>75.77</v>
      </c>
      <c r="K623" s="5" t="str">
        <f>_xlfn.IFS(stroke_2[[#This Row],[avg_glucose_level]]&lt;70,"Low",stroke_2[[#This Row],[avg_glucose_level]]&lt;99,"Normal",stroke_2[[#This Row],[avg_glucose_level]]&lt;125,"Prediabetes",stroke_2[[#This Row],[avg_glucose_level]]&lt;199,"Diabetes",stroke_2[[#This Row],[avg_glucose_level]]&gt;199,"Very High")</f>
        <v>Normal</v>
      </c>
      <c r="L623">
        <v>38</v>
      </c>
      <c r="M623">
        <v>28.25</v>
      </c>
      <c r="N623">
        <v>38</v>
      </c>
      <c r="O623" t="s">
        <v>24</v>
      </c>
      <c r="P623" t="s">
        <v>34</v>
      </c>
      <c r="Q623" s="4" t="s">
        <v>4285</v>
      </c>
      <c r="R623" s="5">
        <f t="shared" ca="1" si="9"/>
        <v>1.2078433964331082E-2</v>
      </c>
    </row>
    <row r="624" spans="1:18" x14ac:dyDescent="0.25">
      <c r="A624">
        <v>64006</v>
      </c>
      <c r="B624" t="s">
        <v>19</v>
      </c>
      <c r="C624">
        <v>15</v>
      </c>
      <c r="D624" t="s">
        <v>4278</v>
      </c>
      <c r="E624" t="s">
        <v>34</v>
      </c>
      <c r="F624" t="s">
        <v>34</v>
      </c>
      <c r="G624" t="s">
        <v>34</v>
      </c>
      <c r="H624" t="s">
        <v>14</v>
      </c>
      <c r="I624" t="s">
        <v>15</v>
      </c>
      <c r="J624" s="5">
        <v>121.6</v>
      </c>
      <c r="K624" s="5" t="str">
        <f>_xlfn.IFS(stroke_2[[#This Row],[avg_glucose_level]]&lt;70,"Low",stroke_2[[#This Row],[avg_glucose_level]]&lt;99,"Normal",stroke_2[[#This Row],[avg_glucose_level]]&lt;125,"Prediabetes",stroke_2[[#This Row],[avg_glucose_level]]&lt;199,"Diabetes",stroke_2[[#This Row],[avg_glucose_level]]&gt;199,"Very High")</f>
        <v>Prediabetes</v>
      </c>
      <c r="L624">
        <v>22.8</v>
      </c>
      <c r="M624">
        <v>28.25</v>
      </c>
      <c r="N624">
        <v>22.8</v>
      </c>
      <c r="O624" t="s">
        <v>24</v>
      </c>
      <c r="P624" t="s">
        <v>34</v>
      </c>
      <c r="Q624" s="4" t="s">
        <v>4285</v>
      </c>
      <c r="R624" s="5">
        <f t="shared" ca="1" si="9"/>
        <v>1.1412014626138018E-2</v>
      </c>
    </row>
    <row r="625" spans="1:18" x14ac:dyDescent="0.25">
      <c r="A625">
        <v>68241</v>
      </c>
      <c r="B625" t="s">
        <v>19</v>
      </c>
      <c r="C625">
        <v>15</v>
      </c>
      <c r="D625" t="s">
        <v>4278</v>
      </c>
      <c r="E625" t="s">
        <v>34</v>
      </c>
      <c r="F625" t="s">
        <v>34</v>
      </c>
      <c r="G625" t="s">
        <v>34</v>
      </c>
      <c r="H625" t="s">
        <v>275</v>
      </c>
      <c r="I625" t="s">
        <v>15</v>
      </c>
      <c r="J625" s="5">
        <v>126.96</v>
      </c>
      <c r="K625" s="5" t="str">
        <f>_xlfn.IFS(stroke_2[[#This Row],[avg_glucose_level]]&lt;70,"Low",stroke_2[[#This Row],[avg_glucose_level]]&lt;99,"Normal",stroke_2[[#This Row],[avg_glucose_level]]&lt;125,"Prediabetes",stroke_2[[#This Row],[avg_glucose_level]]&lt;199,"Diabetes",stroke_2[[#This Row],[avg_glucose_level]]&gt;199,"Very High")</f>
        <v>Diabetes</v>
      </c>
      <c r="L625">
        <v>28.7</v>
      </c>
      <c r="M625">
        <v>28.25</v>
      </c>
      <c r="N625">
        <v>28.7</v>
      </c>
      <c r="O625" t="s">
        <v>38</v>
      </c>
      <c r="P625" t="s">
        <v>34</v>
      </c>
      <c r="Q625" s="4" t="s">
        <v>4285</v>
      </c>
      <c r="R625" s="5">
        <f t="shared" ca="1" si="9"/>
        <v>-5.9025276378150528E-3</v>
      </c>
    </row>
    <row r="626" spans="1:18" x14ac:dyDescent="0.25">
      <c r="A626">
        <v>69559</v>
      </c>
      <c r="B626" t="s">
        <v>12</v>
      </c>
      <c r="C626">
        <v>15</v>
      </c>
      <c r="D626" t="s">
        <v>4278</v>
      </c>
      <c r="E626" t="s">
        <v>34</v>
      </c>
      <c r="F626" t="s">
        <v>34</v>
      </c>
      <c r="G626" t="s">
        <v>34</v>
      </c>
      <c r="H626" t="s">
        <v>401</v>
      </c>
      <c r="I626" t="s">
        <v>15</v>
      </c>
      <c r="J626" s="5">
        <v>64.290000000000006</v>
      </c>
      <c r="K626" s="5" t="str">
        <f>_xlfn.IFS(stroke_2[[#This Row],[avg_glucose_level]]&lt;70,"Low",stroke_2[[#This Row],[avg_glucose_level]]&lt;99,"Normal",stroke_2[[#This Row],[avg_glucose_level]]&lt;125,"Prediabetes",stroke_2[[#This Row],[avg_glucose_level]]&lt;199,"Diabetes",stroke_2[[#This Row],[avg_glucose_level]]&gt;199,"Very High")</f>
        <v>Low</v>
      </c>
      <c r="L626">
        <v>16.7</v>
      </c>
      <c r="M626">
        <v>28.25</v>
      </c>
      <c r="N626">
        <v>16.7</v>
      </c>
      <c r="O626" t="s">
        <v>38</v>
      </c>
      <c r="P626" t="s">
        <v>34</v>
      </c>
      <c r="Q626" s="4" t="s">
        <v>4285</v>
      </c>
      <c r="R626" s="5">
        <f t="shared" ca="1" si="9"/>
        <v>4.6836891630508528E-3</v>
      </c>
    </row>
    <row r="627" spans="1:18" x14ac:dyDescent="0.25">
      <c r="A627">
        <v>69723</v>
      </c>
      <c r="B627" t="s">
        <v>12</v>
      </c>
      <c r="C627">
        <v>15</v>
      </c>
      <c r="D627" t="s">
        <v>4278</v>
      </c>
      <c r="E627" t="s">
        <v>34</v>
      </c>
      <c r="F627" t="s">
        <v>34</v>
      </c>
      <c r="G627" t="s">
        <v>34</v>
      </c>
      <c r="H627" t="s">
        <v>14</v>
      </c>
      <c r="I627" t="s">
        <v>15</v>
      </c>
      <c r="J627" s="5">
        <v>137.27000000000001</v>
      </c>
      <c r="K627" s="5" t="str">
        <f>_xlfn.IFS(stroke_2[[#This Row],[avg_glucose_level]]&lt;70,"Low",stroke_2[[#This Row],[avg_glucose_level]]&lt;99,"Normal",stroke_2[[#This Row],[avg_glucose_level]]&lt;125,"Prediabetes",stroke_2[[#This Row],[avg_glucose_level]]&lt;199,"Diabetes",stroke_2[[#This Row],[avg_glucose_level]]&gt;199,"Very High")</f>
        <v>Diabetes</v>
      </c>
      <c r="L627">
        <v>19.3</v>
      </c>
      <c r="M627">
        <v>28.25</v>
      </c>
      <c r="N627">
        <v>19.3</v>
      </c>
      <c r="O627" t="s">
        <v>24</v>
      </c>
      <c r="P627" t="s">
        <v>34</v>
      </c>
      <c r="Q627" s="4" t="s">
        <v>4285</v>
      </c>
      <c r="R627" s="5">
        <f t="shared" ca="1" si="9"/>
        <v>-7.8173649157134758E-3</v>
      </c>
    </row>
    <row r="628" spans="1:18" x14ac:dyDescent="0.25">
      <c r="A628">
        <v>70365</v>
      </c>
      <c r="B628" t="s">
        <v>19</v>
      </c>
      <c r="C628">
        <v>15</v>
      </c>
      <c r="D628" t="s">
        <v>4278</v>
      </c>
      <c r="E628" t="s">
        <v>34</v>
      </c>
      <c r="F628" t="s">
        <v>34</v>
      </c>
      <c r="G628" t="s">
        <v>34</v>
      </c>
      <c r="H628" t="s">
        <v>14</v>
      </c>
      <c r="I628" t="s">
        <v>15</v>
      </c>
      <c r="J628" s="5">
        <v>87.29</v>
      </c>
      <c r="K628" s="5" t="str">
        <f>_xlfn.IFS(stroke_2[[#This Row],[avg_glucose_level]]&lt;70,"Low",stroke_2[[#This Row],[avg_glucose_level]]&lt;99,"Normal",stroke_2[[#This Row],[avg_glucose_level]]&lt;125,"Prediabetes",stroke_2[[#This Row],[avg_glucose_level]]&lt;199,"Diabetes",stroke_2[[#This Row],[avg_glucose_level]]&gt;199,"Very High")</f>
        <v>Normal</v>
      </c>
      <c r="L628">
        <v>29.4</v>
      </c>
      <c r="M628">
        <v>28.25</v>
      </c>
      <c r="N628">
        <v>29.4</v>
      </c>
      <c r="O628" t="s">
        <v>38</v>
      </c>
      <c r="P628" t="s">
        <v>34</v>
      </c>
      <c r="Q628" s="4" t="s">
        <v>4285</v>
      </c>
      <c r="R628" s="5">
        <f t="shared" ca="1" si="9"/>
        <v>2.8370198005115534E-3</v>
      </c>
    </row>
    <row r="629" spans="1:18" x14ac:dyDescent="0.25">
      <c r="A629">
        <v>71319</v>
      </c>
      <c r="B629" t="s">
        <v>12</v>
      </c>
      <c r="C629">
        <v>15</v>
      </c>
      <c r="D629" t="s">
        <v>4278</v>
      </c>
      <c r="E629" t="s">
        <v>34</v>
      </c>
      <c r="F629" t="s">
        <v>34</v>
      </c>
      <c r="G629" t="s">
        <v>34</v>
      </c>
      <c r="H629" t="s">
        <v>14</v>
      </c>
      <c r="I629" t="s">
        <v>21</v>
      </c>
      <c r="J629" s="5">
        <v>78.59</v>
      </c>
      <c r="K629" s="5" t="str">
        <f>_xlfn.IFS(stroke_2[[#This Row],[avg_glucose_level]]&lt;70,"Low",stroke_2[[#This Row],[avg_glucose_level]]&lt;99,"Normal",stroke_2[[#This Row],[avg_glucose_level]]&lt;125,"Prediabetes",stroke_2[[#This Row],[avg_glucose_level]]&lt;199,"Diabetes",stroke_2[[#This Row],[avg_glucose_level]]&gt;199,"Very High")</f>
        <v>Normal</v>
      </c>
      <c r="L629">
        <v>25.1</v>
      </c>
      <c r="M629">
        <v>28.25</v>
      </c>
      <c r="N629">
        <v>25.1</v>
      </c>
      <c r="O629" t="s">
        <v>38</v>
      </c>
      <c r="P629" t="s">
        <v>34</v>
      </c>
      <c r="Q629" s="4" t="s">
        <v>4285</v>
      </c>
      <c r="R629" s="5">
        <f t="shared" ca="1" si="9"/>
        <v>-2.0313342705970155E-2</v>
      </c>
    </row>
    <row r="630" spans="1:18" x14ac:dyDescent="0.25">
      <c r="A630">
        <v>72186</v>
      </c>
      <c r="B630" t="s">
        <v>19</v>
      </c>
      <c r="C630">
        <v>15</v>
      </c>
      <c r="D630" t="s">
        <v>4278</v>
      </c>
      <c r="E630" t="s">
        <v>34</v>
      </c>
      <c r="F630" t="s">
        <v>34</v>
      </c>
      <c r="G630" t="s">
        <v>34</v>
      </c>
      <c r="H630" t="s">
        <v>14</v>
      </c>
      <c r="I630" t="s">
        <v>21</v>
      </c>
      <c r="J630" s="5">
        <v>82.19</v>
      </c>
      <c r="K630" s="5" t="str">
        <f>_xlfn.IFS(stroke_2[[#This Row],[avg_glucose_level]]&lt;70,"Low",stroke_2[[#This Row],[avg_glucose_level]]&lt;99,"Normal",stroke_2[[#This Row],[avg_glucose_level]]&lt;125,"Prediabetes",stroke_2[[#This Row],[avg_glucose_level]]&lt;199,"Diabetes",stroke_2[[#This Row],[avg_glucose_level]]&gt;199,"Very High")</f>
        <v>Normal</v>
      </c>
      <c r="L630">
        <v>40.5</v>
      </c>
      <c r="M630">
        <v>28.25</v>
      </c>
      <c r="N630">
        <v>40.5</v>
      </c>
      <c r="O630" t="s">
        <v>24</v>
      </c>
      <c r="P630" t="s">
        <v>34</v>
      </c>
      <c r="Q630" s="4" t="s">
        <v>4285</v>
      </c>
      <c r="R630" s="5">
        <f t="shared" ca="1" si="9"/>
        <v>1.7284969351083906E-2</v>
      </c>
    </row>
    <row r="631" spans="1:18" x14ac:dyDescent="0.25">
      <c r="A631">
        <v>347</v>
      </c>
      <c r="B631" t="s">
        <v>19</v>
      </c>
      <c r="C631">
        <v>16</v>
      </c>
      <c r="D631" t="s">
        <v>4278</v>
      </c>
      <c r="E631" t="s">
        <v>34</v>
      </c>
      <c r="F631" t="s">
        <v>34</v>
      </c>
      <c r="G631" t="s">
        <v>34</v>
      </c>
      <c r="H631" t="s">
        <v>14</v>
      </c>
      <c r="I631" t="s">
        <v>15</v>
      </c>
      <c r="J631" s="5">
        <v>89.45</v>
      </c>
      <c r="K631" s="5" t="str">
        <f>_xlfn.IFS(stroke_2[[#This Row],[avg_glucose_level]]&lt;70,"Low",stroke_2[[#This Row],[avg_glucose_level]]&lt;99,"Normal",stroke_2[[#This Row],[avg_glucose_level]]&lt;125,"Prediabetes",stroke_2[[#This Row],[avg_glucose_level]]&lt;199,"Diabetes",stroke_2[[#This Row],[avg_glucose_level]]&gt;199,"Very High")</f>
        <v>Normal</v>
      </c>
      <c r="M631">
        <v>28.25</v>
      </c>
      <c r="N631">
        <v>28.25</v>
      </c>
      <c r="O631" t="s">
        <v>38</v>
      </c>
      <c r="P631" t="s">
        <v>34</v>
      </c>
      <c r="Q631" s="4" t="s">
        <v>4285</v>
      </c>
      <c r="R631" s="5">
        <f t="shared" ca="1" si="9"/>
        <v>-1.9519292934018662E-3</v>
      </c>
    </row>
    <row r="632" spans="1:18" x14ac:dyDescent="0.25">
      <c r="A632">
        <v>808</v>
      </c>
      <c r="B632" t="s">
        <v>19</v>
      </c>
      <c r="C632">
        <v>16</v>
      </c>
      <c r="D632" t="s">
        <v>4278</v>
      </c>
      <c r="E632" t="s">
        <v>34</v>
      </c>
      <c r="F632" t="s">
        <v>34</v>
      </c>
      <c r="G632" t="s">
        <v>34</v>
      </c>
      <c r="H632" t="s">
        <v>14</v>
      </c>
      <c r="I632" t="s">
        <v>21</v>
      </c>
      <c r="J632" s="5">
        <v>87.54</v>
      </c>
      <c r="K632" s="5" t="str">
        <f>_xlfn.IFS(stroke_2[[#This Row],[avg_glucose_level]]&lt;70,"Low",stroke_2[[#This Row],[avg_glucose_level]]&lt;99,"Normal",stroke_2[[#This Row],[avg_glucose_level]]&lt;125,"Prediabetes",stroke_2[[#This Row],[avg_glucose_level]]&lt;199,"Diabetes",stroke_2[[#This Row],[avg_glucose_level]]&gt;199,"Very High")</f>
        <v>Normal</v>
      </c>
      <c r="L632">
        <v>37.799999999999997</v>
      </c>
      <c r="M632">
        <v>28.25</v>
      </c>
      <c r="N632">
        <v>37.799999999999997</v>
      </c>
      <c r="O632" t="s">
        <v>24</v>
      </c>
      <c r="P632" t="s">
        <v>34</v>
      </c>
      <c r="Q632" s="4" t="s">
        <v>4285</v>
      </c>
      <c r="R632" s="5">
        <f t="shared" ca="1" si="9"/>
        <v>-1.0544067786997213E-2</v>
      </c>
    </row>
    <row r="633" spans="1:18" x14ac:dyDescent="0.25">
      <c r="A633">
        <v>1737</v>
      </c>
      <c r="B633" t="s">
        <v>19</v>
      </c>
      <c r="C633">
        <v>16</v>
      </c>
      <c r="D633" t="s">
        <v>4278</v>
      </c>
      <c r="E633" t="s">
        <v>34</v>
      </c>
      <c r="F633" t="s">
        <v>34</v>
      </c>
      <c r="G633" t="s">
        <v>34</v>
      </c>
      <c r="H633" t="s">
        <v>14</v>
      </c>
      <c r="I633" t="s">
        <v>21</v>
      </c>
      <c r="J633" s="5">
        <v>86.53</v>
      </c>
      <c r="K633" s="5" t="str">
        <f>_xlfn.IFS(stroke_2[[#This Row],[avg_glucose_level]]&lt;70,"Low",stroke_2[[#This Row],[avg_glucose_level]]&lt;99,"Normal",stroke_2[[#This Row],[avg_glucose_level]]&lt;125,"Prediabetes",stroke_2[[#This Row],[avg_glucose_level]]&lt;199,"Diabetes",stroke_2[[#This Row],[avg_glucose_level]]&gt;199,"Very High")</f>
        <v>Normal</v>
      </c>
      <c r="L633">
        <v>42.2</v>
      </c>
      <c r="M633">
        <v>28.25</v>
      </c>
      <c r="N633">
        <v>42.2</v>
      </c>
      <c r="O633" t="s">
        <v>24</v>
      </c>
      <c r="P633" t="s">
        <v>34</v>
      </c>
      <c r="Q633" s="4" t="s">
        <v>4285</v>
      </c>
      <c r="R633" s="5">
        <f t="shared" ca="1" si="9"/>
        <v>-1.6712298748450833E-2</v>
      </c>
    </row>
    <row r="634" spans="1:18" x14ac:dyDescent="0.25">
      <c r="A634">
        <v>2578</v>
      </c>
      <c r="B634" t="s">
        <v>12</v>
      </c>
      <c r="C634">
        <v>16</v>
      </c>
      <c r="D634" t="s">
        <v>4278</v>
      </c>
      <c r="E634" t="s">
        <v>34</v>
      </c>
      <c r="F634" t="s">
        <v>34</v>
      </c>
      <c r="G634" t="s">
        <v>34</v>
      </c>
      <c r="H634" t="s">
        <v>43</v>
      </c>
      <c r="I634" t="s">
        <v>21</v>
      </c>
      <c r="J634" s="5">
        <v>78.48</v>
      </c>
      <c r="K634" s="5" t="str">
        <f>_xlfn.IFS(stroke_2[[#This Row],[avg_glucose_level]]&lt;70,"Low",stroke_2[[#This Row],[avg_glucose_level]]&lt;99,"Normal",stroke_2[[#This Row],[avg_glucose_level]]&lt;125,"Prediabetes",stroke_2[[#This Row],[avg_glucose_level]]&lt;199,"Diabetes",stroke_2[[#This Row],[avg_glucose_level]]&gt;199,"Very High")</f>
        <v>Normal</v>
      </c>
      <c r="L634">
        <v>22.6</v>
      </c>
      <c r="M634">
        <v>28.25</v>
      </c>
      <c r="N634">
        <v>22.6</v>
      </c>
      <c r="O634" t="s">
        <v>24</v>
      </c>
      <c r="P634" t="s">
        <v>34</v>
      </c>
      <c r="Q634" s="4" t="s">
        <v>4285</v>
      </c>
      <c r="R634" s="5">
        <f t="shared" ca="1" si="9"/>
        <v>-1.1261181249553104E-2</v>
      </c>
    </row>
    <row r="635" spans="1:18" x14ac:dyDescent="0.25">
      <c r="A635">
        <v>3726</v>
      </c>
      <c r="B635" t="s">
        <v>12</v>
      </c>
      <c r="C635">
        <v>16</v>
      </c>
      <c r="D635" t="s">
        <v>4278</v>
      </c>
      <c r="E635" t="s">
        <v>34</v>
      </c>
      <c r="F635" t="s">
        <v>34</v>
      </c>
      <c r="G635" t="s">
        <v>34</v>
      </c>
      <c r="H635" t="s">
        <v>14</v>
      </c>
      <c r="I635" t="s">
        <v>15</v>
      </c>
      <c r="J635" s="5">
        <v>115.16</v>
      </c>
      <c r="K635" s="5" t="str">
        <f>_xlfn.IFS(stroke_2[[#This Row],[avg_glucose_level]]&lt;70,"Low",stroke_2[[#This Row],[avg_glucose_level]]&lt;99,"Normal",stroke_2[[#This Row],[avg_glucose_level]]&lt;125,"Prediabetes",stroke_2[[#This Row],[avg_glucose_level]]&lt;199,"Diabetes",stroke_2[[#This Row],[avg_glucose_level]]&gt;199,"Very High")</f>
        <v>Prediabetes</v>
      </c>
      <c r="L635">
        <v>26.9</v>
      </c>
      <c r="M635">
        <v>28.25</v>
      </c>
      <c r="N635">
        <v>26.9</v>
      </c>
      <c r="O635" t="s">
        <v>38</v>
      </c>
      <c r="P635" t="s">
        <v>34</v>
      </c>
      <c r="Q635" s="4" t="s">
        <v>4285</v>
      </c>
      <c r="R635" s="5">
        <f t="shared" ca="1" si="9"/>
        <v>-2.3640807723573892E-2</v>
      </c>
    </row>
    <row r="636" spans="1:18" x14ac:dyDescent="0.25">
      <c r="A636">
        <v>8022</v>
      </c>
      <c r="B636" t="s">
        <v>12</v>
      </c>
      <c r="C636">
        <v>16</v>
      </c>
      <c r="D636" t="s">
        <v>4278</v>
      </c>
      <c r="E636" t="s">
        <v>34</v>
      </c>
      <c r="F636" t="s">
        <v>34</v>
      </c>
      <c r="G636" t="s">
        <v>34</v>
      </c>
      <c r="H636" t="s">
        <v>14</v>
      </c>
      <c r="I636" t="s">
        <v>15</v>
      </c>
      <c r="J636" s="5">
        <v>82.95</v>
      </c>
      <c r="K636" s="5" t="str">
        <f>_xlfn.IFS(stroke_2[[#This Row],[avg_glucose_level]]&lt;70,"Low",stroke_2[[#This Row],[avg_glucose_level]]&lt;99,"Normal",stroke_2[[#This Row],[avg_glucose_level]]&lt;125,"Prediabetes",stroke_2[[#This Row],[avg_glucose_level]]&lt;199,"Diabetes",stroke_2[[#This Row],[avg_glucose_level]]&gt;199,"Very High")</f>
        <v>Normal</v>
      </c>
      <c r="L636">
        <v>21.4</v>
      </c>
      <c r="M636">
        <v>28.25</v>
      </c>
      <c r="N636">
        <v>21.4</v>
      </c>
      <c r="O636" t="s">
        <v>24</v>
      </c>
      <c r="P636" t="s">
        <v>34</v>
      </c>
      <c r="Q636" s="4" t="s">
        <v>4285</v>
      </c>
      <c r="R636" s="5">
        <f t="shared" ca="1" si="9"/>
        <v>-1.4094661933720914E-2</v>
      </c>
    </row>
    <row r="637" spans="1:18" x14ac:dyDescent="0.25">
      <c r="A637">
        <v>8723</v>
      </c>
      <c r="B637" t="s">
        <v>19</v>
      </c>
      <c r="C637">
        <v>16</v>
      </c>
      <c r="D637" t="s">
        <v>4278</v>
      </c>
      <c r="E637" t="s">
        <v>34</v>
      </c>
      <c r="F637" t="s">
        <v>34</v>
      </c>
      <c r="G637" t="s">
        <v>34</v>
      </c>
      <c r="H637" t="s">
        <v>14</v>
      </c>
      <c r="I637" t="s">
        <v>21</v>
      </c>
      <c r="J637" s="5">
        <v>70.150000000000006</v>
      </c>
      <c r="K637" s="5" t="str">
        <f>_xlfn.IFS(stroke_2[[#This Row],[avg_glucose_level]]&lt;70,"Low",stroke_2[[#This Row],[avg_glucose_level]]&lt;99,"Normal",stroke_2[[#This Row],[avg_glucose_level]]&lt;125,"Prediabetes",stroke_2[[#This Row],[avg_glucose_level]]&lt;199,"Diabetes",stroke_2[[#This Row],[avg_glucose_level]]&gt;199,"Very High")</f>
        <v>Normal</v>
      </c>
      <c r="L637">
        <v>21.5</v>
      </c>
      <c r="M637">
        <v>28.25</v>
      </c>
      <c r="N637">
        <v>21.5</v>
      </c>
      <c r="O637" t="s">
        <v>38</v>
      </c>
      <c r="P637" t="s">
        <v>34</v>
      </c>
      <c r="Q637" s="4" t="s">
        <v>4285</v>
      </c>
      <c r="R637" s="5">
        <f t="shared" ca="1" si="9"/>
        <v>-9.5277227809938587E-3</v>
      </c>
    </row>
    <row r="638" spans="1:18" x14ac:dyDescent="0.25">
      <c r="A638">
        <v>11803</v>
      </c>
      <c r="B638" t="s">
        <v>19</v>
      </c>
      <c r="C638">
        <v>16</v>
      </c>
      <c r="D638" t="s">
        <v>4278</v>
      </c>
      <c r="E638" t="s">
        <v>34</v>
      </c>
      <c r="F638" t="s">
        <v>34</v>
      </c>
      <c r="G638" t="s">
        <v>34</v>
      </c>
      <c r="H638" t="s">
        <v>14</v>
      </c>
      <c r="I638" t="s">
        <v>21</v>
      </c>
      <c r="J638" s="5">
        <v>95.38</v>
      </c>
      <c r="K638" s="5" t="str">
        <f>_xlfn.IFS(stroke_2[[#This Row],[avg_glucose_level]]&lt;70,"Low",stroke_2[[#This Row],[avg_glucose_level]]&lt;99,"Normal",stroke_2[[#This Row],[avg_glucose_level]]&lt;125,"Prediabetes",stroke_2[[#This Row],[avg_glucose_level]]&lt;199,"Diabetes",stroke_2[[#This Row],[avg_glucose_level]]&gt;199,"Very High")</f>
        <v>Normal</v>
      </c>
      <c r="L638">
        <v>34.299999999999997</v>
      </c>
      <c r="M638">
        <v>28.25</v>
      </c>
      <c r="N638">
        <v>34.299999999999997</v>
      </c>
      <c r="O638" t="s">
        <v>18</v>
      </c>
      <c r="P638" t="s">
        <v>34</v>
      </c>
      <c r="Q638" s="4" t="s">
        <v>4285</v>
      </c>
      <c r="R638" s="5">
        <f t="shared" ca="1" si="9"/>
        <v>1.1523965290888828E-2</v>
      </c>
    </row>
    <row r="639" spans="1:18" x14ac:dyDescent="0.25">
      <c r="A639">
        <v>12092</v>
      </c>
      <c r="B639" t="s">
        <v>12</v>
      </c>
      <c r="C639">
        <v>16</v>
      </c>
      <c r="D639" t="s">
        <v>4278</v>
      </c>
      <c r="E639" t="s">
        <v>34</v>
      </c>
      <c r="F639" t="s">
        <v>34</v>
      </c>
      <c r="G639" t="s">
        <v>34</v>
      </c>
      <c r="H639" t="s">
        <v>14</v>
      </c>
      <c r="I639" t="s">
        <v>21</v>
      </c>
      <c r="J639" s="5">
        <v>90.39</v>
      </c>
      <c r="K639" s="5" t="str">
        <f>_xlfn.IFS(stroke_2[[#This Row],[avg_glucose_level]]&lt;70,"Low",stroke_2[[#This Row],[avg_glucose_level]]&lt;99,"Normal",stroke_2[[#This Row],[avg_glucose_level]]&lt;125,"Prediabetes",stroke_2[[#This Row],[avg_glucose_level]]&lt;199,"Diabetes",stroke_2[[#This Row],[avg_glucose_level]]&gt;199,"Very High")</f>
        <v>Normal</v>
      </c>
      <c r="L639">
        <v>26.5</v>
      </c>
      <c r="M639">
        <v>28.25</v>
      </c>
      <c r="N639">
        <v>26.5</v>
      </c>
      <c r="O639" t="s">
        <v>24</v>
      </c>
      <c r="P639" t="s">
        <v>34</v>
      </c>
      <c r="Q639" s="4" t="s">
        <v>4285</v>
      </c>
      <c r="R639" s="5">
        <f t="shared" ca="1" si="9"/>
        <v>1.3139200740089891E-2</v>
      </c>
    </row>
    <row r="640" spans="1:18" x14ac:dyDescent="0.25">
      <c r="A640">
        <v>15255</v>
      </c>
      <c r="B640" t="s">
        <v>19</v>
      </c>
      <c r="C640">
        <v>16</v>
      </c>
      <c r="D640" t="s">
        <v>4278</v>
      </c>
      <c r="E640" t="s">
        <v>34</v>
      </c>
      <c r="F640" t="s">
        <v>34</v>
      </c>
      <c r="G640" t="s">
        <v>34</v>
      </c>
      <c r="H640" t="s">
        <v>14</v>
      </c>
      <c r="I640" t="s">
        <v>21</v>
      </c>
      <c r="J640" s="5">
        <v>94.03</v>
      </c>
      <c r="K640" s="5" t="str">
        <f>_xlfn.IFS(stroke_2[[#This Row],[avg_glucose_level]]&lt;70,"Low",stroke_2[[#This Row],[avg_glucose_level]]&lt;99,"Normal",stroke_2[[#This Row],[avg_glucose_level]]&lt;125,"Prediabetes",stroke_2[[#This Row],[avg_glucose_level]]&lt;199,"Diabetes",stroke_2[[#This Row],[avg_glucose_level]]&gt;199,"Very High")</f>
        <v>Normal</v>
      </c>
      <c r="L640">
        <v>25.7</v>
      </c>
      <c r="M640">
        <v>28.25</v>
      </c>
      <c r="N640">
        <v>25.7</v>
      </c>
      <c r="O640" t="s">
        <v>24</v>
      </c>
      <c r="P640" t="s">
        <v>34</v>
      </c>
      <c r="Q640" s="4" t="s">
        <v>4285</v>
      </c>
      <c r="R640" s="5">
        <f t="shared" ca="1" si="9"/>
        <v>8.9497618640992753E-3</v>
      </c>
    </row>
    <row r="641" spans="1:18" x14ac:dyDescent="0.25">
      <c r="A641">
        <v>16587</v>
      </c>
      <c r="B641" t="s">
        <v>19</v>
      </c>
      <c r="C641">
        <v>16</v>
      </c>
      <c r="D641" t="s">
        <v>4278</v>
      </c>
      <c r="E641" t="s">
        <v>34</v>
      </c>
      <c r="F641" t="s">
        <v>34</v>
      </c>
      <c r="G641" t="s">
        <v>34</v>
      </c>
      <c r="H641" t="s">
        <v>14</v>
      </c>
      <c r="I641" t="s">
        <v>15</v>
      </c>
      <c r="J641" s="5">
        <v>122.26</v>
      </c>
      <c r="K641" s="5" t="str">
        <f>_xlfn.IFS(stroke_2[[#This Row],[avg_glucose_level]]&lt;70,"Low",stroke_2[[#This Row],[avg_glucose_level]]&lt;99,"Normal",stroke_2[[#This Row],[avg_glucose_level]]&lt;125,"Prediabetes",stroke_2[[#This Row],[avg_glucose_level]]&lt;199,"Diabetes",stroke_2[[#This Row],[avg_glucose_level]]&gt;199,"Very High")</f>
        <v>Prediabetes</v>
      </c>
      <c r="L641">
        <v>34.200000000000003</v>
      </c>
      <c r="M641">
        <v>28.25</v>
      </c>
      <c r="N641">
        <v>34.200000000000003</v>
      </c>
      <c r="O641" t="s">
        <v>24</v>
      </c>
      <c r="P641" t="s">
        <v>34</v>
      </c>
      <c r="Q641" s="4" t="s">
        <v>4285</v>
      </c>
      <c r="R641" s="5">
        <f t="shared" ca="1" si="9"/>
        <v>1.1773296308110619E-2</v>
      </c>
    </row>
    <row r="642" spans="1:18" x14ac:dyDescent="0.25">
      <c r="A642">
        <v>19101</v>
      </c>
      <c r="B642" t="s">
        <v>19</v>
      </c>
      <c r="C642">
        <v>16</v>
      </c>
      <c r="D642" t="s">
        <v>4278</v>
      </c>
      <c r="E642" t="s">
        <v>34</v>
      </c>
      <c r="F642" t="s">
        <v>34</v>
      </c>
      <c r="G642" t="s">
        <v>34</v>
      </c>
      <c r="H642" t="s">
        <v>14</v>
      </c>
      <c r="I642" t="s">
        <v>15</v>
      </c>
      <c r="J642" s="5">
        <v>87.98</v>
      </c>
      <c r="K642" s="5" t="str">
        <f>_xlfn.IFS(stroke_2[[#This Row],[avg_glucose_level]]&lt;70,"Low",stroke_2[[#This Row],[avg_glucose_level]]&lt;99,"Normal",stroke_2[[#This Row],[avg_glucose_level]]&lt;125,"Prediabetes",stroke_2[[#This Row],[avg_glucose_level]]&lt;199,"Diabetes",stroke_2[[#This Row],[avg_glucose_level]]&gt;199,"Very High")</f>
        <v>Normal</v>
      </c>
      <c r="L642">
        <v>22.4</v>
      </c>
      <c r="M642">
        <v>28.25</v>
      </c>
      <c r="N642">
        <v>22.4</v>
      </c>
      <c r="O642" t="s">
        <v>24</v>
      </c>
      <c r="P642" t="s">
        <v>34</v>
      </c>
      <c r="Q642" s="4" t="s">
        <v>4285</v>
      </c>
      <c r="R642" s="5">
        <f t="shared" ref="R642:R705" ca="1" si="10">Q642 + (RAND()-0.5)/20</f>
        <v>1.3710860190524421E-2</v>
      </c>
    </row>
    <row r="643" spans="1:18" x14ac:dyDescent="0.25">
      <c r="A643">
        <v>20655</v>
      </c>
      <c r="B643" t="s">
        <v>12</v>
      </c>
      <c r="C643">
        <v>16</v>
      </c>
      <c r="D643" t="s">
        <v>4278</v>
      </c>
      <c r="E643" t="s">
        <v>34</v>
      </c>
      <c r="F643" t="s">
        <v>34</v>
      </c>
      <c r="G643" t="s">
        <v>34</v>
      </c>
      <c r="H643" t="s">
        <v>14</v>
      </c>
      <c r="I643" t="s">
        <v>21</v>
      </c>
      <c r="J643" s="5">
        <v>94.96</v>
      </c>
      <c r="K643" s="5" t="str">
        <f>_xlfn.IFS(stroke_2[[#This Row],[avg_glucose_level]]&lt;70,"Low",stroke_2[[#This Row],[avg_glucose_level]]&lt;99,"Normal",stroke_2[[#This Row],[avg_glucose_level]]&lt;125,"Prediabetes",stroke_2[[#This Row],[avg_glucose_level]]&lt;199,"Diabetes",stroke_2[[#This Row],[avg_glucose_level]]&gt;199,"Very High")</f>
        <v>Normal</v>
      </c>
      <c r="L643">
        <v>21.5</v>
      </c>
      <c r="M643">
        <v>28.25</v>
      </c>
      <c r="N643">
        <v>21.5</v>
      </c>
      <c r="O643" t="s">
        <v>24</v>
      </c>
      <c r="P643" t="s">
        <v>34</v>
      </c>
      <c r="Q643" s="4" t="s">
        <v>4285</v>
      </c>
      <c r="R643" s="5">
        <f t="shared" ca="1" si="10"/>
        <v>-2.0873449340158796E-2</v>
      </c>
    </row>
    <row r="644" spans="1:18" x14ac:dyDescent="0.25">
      <c r="A644">
        <v>23587</v>
      </c>
      <c r="B644" t="s">
        <v>19</v>
      </c>
      <c r="C644">
        <v>16</v>
      </c>
      <c r="D644" t="s">
        <v>4278</v>
      </c>
      <c r="E644" t="s">
        <v>34</v>
      </c>
      <c r="F644" t="s">
        <v>34</v>
      </c>
      <c r="G644" t="s">
        <v>34</v>
      </c>
      <c r="H644" t="s">
        <v>401</v>
      </c>
      <c r="I644" t="s">
        <v>15</v>
      </c>
      <c r="J644" s="5">
        <v>84.4</v>
      </c>
      <c r="K644" s="5" t="str">
        <f>_xlfn.IFS(stroke_2[[#This Row],[avg_glucose_level]]&lt;70,"Low",stroke_2[[#This Row],[avg_glucose_level]]&lt;99,"Normal",stroke_2[[#This Row],[avg_glucose_level]]&lt;125,"Prediabetes",stroke_2[[#This Row],[avg_glucose_level]]&lt;199,"Diabetes",stroke_2[[#This Row],[avg_glucose_level]]&gt;199,"Very High")</f>
        <v>Normal</v>
      </c>
      <c r="L644">
        <v>25.9</v>
      </c>
      <c r="M644">
        <v>28.25</v>
      </c>
      <c r="N644">
        <v>25.9</v>
      </c>
      <c r="O644" t="s">
        <v>24</v>
      </c>
      <c r="P644" t="s">
        <v>34</v>
      </c>
      <c r="Q644" s="4" t="s">
        <v>4285</v>
      </c>
      <c r="R644" s="5">
        <f t="shared" ca="1" si="10"/>
        <v>-1.750791925137022E-2</v>
      </c>
    </row>
    <row r="645" spans="1:18" x14ac:dyDescent="0.25">
      <c r="A645">
        <v>26997</v>
      </c>
      <c r="B645" t="s">
        <v>19</v>
      </c>
      <c r="C645">
        <v>16</v>
      </c>
      <c r="D645" t="s">
        <v>4278</v>
      </c>
      <c r="E645" t="s">
        <v>34</v>
      </c>
      <c r="F645" t="s">
        <v>34</v>
      </c>
      <c r="G645" t="s">
        <v>34</v>
      </c>
      <c r="H645" t="s">
        <v>14</v>
      </c>
      <c r="I645" t="s">
        <v>15</v>
      </c>
      <c r="J645" s="5">
        <v>87.16</v>
      </c>
      <c r="K645" s="5" t="str">
        <f>_xlfn.IFS(stroke_2[[#This Row],[avg_glucose_level]]&lt;70,"Low",stroke_2[[#This Row],[avg_glucose_level]]&lt;99,"Normal",stroke_2[[#This Row],[avg_glucose_level]]&lt;125,"Prediabetes",stroke_2[[#This Row],[avg_glucose_level]]&lt;199,"Diabetes",stroke_2[[#This Row],[avg_glucose_level]]&gt;199,"Very High")</f>
        <v>Normal</v>
      </c>
      <c r="L645">
        <v>28.2</v>
      </c>
      <c r="M645">
        <v>28.25</v>
      </c>
      <c r="N645">
        <v>28.2</v>
      </c>
      <c r="O645" t="s">
        <v>24</v>
      </c>
      <c r="P645" t="s">
        <v>34</v>
      </c>
      <c r="Q645" s="4" t="s">
        <v>4285</v>
      </c>
      <c r="R645" s="5">
        <f t="shared" ca="1" si="10"/>
        <v>-1.8086874312929695E-2</v>
      </c>
    </row>
    <row r="646" spans="1:18" x14ac:dyDescent="0.25">
      <c r="A646">
        <v>28611</v>
      </c>
      <c r="B646" t="s">
        <v>12</v>
      </c>
      <c r="C646">
        <v>16</v>
      </c>
      <c r="D646" t="s">
        <v>4278</v>
      </c>
      <c r="E646" t="s">
        <v>34</v>
      </c>
      <c r="F646" t="s">
        <v>34</v>
      </c>
      <c r="G646" t="s">
        <v>34</v>
      </c>
      <c r="H646" t="s">
        <v>14</v>
      </c>
      <c r="I646" t="s">
        <v>15</v>
      </c>
      <c r="J646" s="5">
        <v>84.1</v>
      </c>
      <c r="K646" s="5" t="str">
        <f>_xlfn.IFS(stroke_2[[#This Row],[avg_glucose_level]]&lt;70,"Low",stroke_2[[#This Row],[avg_glucose_level]]&lt;99,"Normal",stroke_2[[#This Row],[avg_glucose_level]]&lt;125,"Prediabetes",stroke_2[[#This Row],[avg_glucose_level]]&lt;199,"Diabetes",stroke_2[[#This Row],[avg_glucose_level]]&gt;199,"Very High")</f>
        <v>Normal</v>
      </c>
      <c r="L646">
        <v>19.3</v>
      </c>
      <c r="M646">
        <v>28.25</v>
      </c>
      <c r="N646">
        <v>19.3</v>
      </c>
      <c r="O646" t="s">
        <v>38</v>
      </c>
      <c r="P646" t="s">
        <v>34</v>
      </c>
      <c r="Q646" s="4" t="s">
        <v>4285</v>
      </c>
      <c r="R646" s="5">
        <f t="shared" ca="1" si="10"/>
        <v>2.1014601157259775E-2</v>
      </c>
    </row>
    <row r="647" spans="1:18" x14ac:dyDescent="0.25">
      <c r="A647">
        <v>28734</v>
      </c>
      <c r="B647" t="s">
        <v>19</v>
      </c>
      <c r="C647">
        <v>16</v>
      </c>
      <c r="D647" t="s">
        <v>4278</v>
      </c>
      <c r="E647" t="s">
        <v>34</v>
      </c>
      <c r="F647" t="s">
        <v>34</v>
      </c>
      <c r="G647" t="s">
        <v>34</v>
      </c>
      <c r="H647" t="s">
        <v>401</v>
      </c>
      <c r="I647" t="s">
        <v>15</v>
      </c>
      <c r="J647" s="5">
        <v>102.1</v>
      </c>
      <c r="K647" s="5" t="str">
        <f>_xlfn.IFS(stroke_2[[#This Row],[avg_glucose_level]]&lt;70,"Low",stroke_2[[#This Row],[avg_glucose_level]]&lt;99,"Normal",stroke_2[[#This Row],[avg_glucose_level]]&lt;125,"Prediabetes",stroke_2[[#This Row],[avg_glucose_level]]&lt;199,"Diabetes",stroke_2[[#This Row],[avg_glucose_level]]&gt;199,"Very High")</f>
        <v>Prediabetes</v>
      </c>
      <c r="L647">
        <v>27.1</v>
      </c>
      <c r="M647">
        <v>28.25</v>
      </c>
      <c r="N647">
        <v>27.1</v>
      </c>
      <c r="O647" t="s">
        <v>24</v>
      </c>
      <c r="P647" t="s">
        <v>34</v>
      </c>
      <c r="Q647" s="4" t="s">
        <v>4285</v>
      </c>
      <c r="R647" s="5">
        <f t="shared" ca="1" si="10"/>
        <v>1.8234692952266866E-2</v>
      </c>
    </row>
    <row r="648" spans="1:18" x14ac:dyDescent="0.25">
      <c r="A648">
        <v>29453</v>
      </c>
      <c r="B648" t="s">
        <v>12</v>
      </c>
      <c r="C648">
        <v>16</v>
      </c>
      <c r="D648" t="s">
        <v>4278</v>
      </c>
      <c r="E648" t="s">
        <v>34</v>
      </c>
      <c r="F648" t="s">
        <v>34</v>
      </c>
      <c r="G648" t="s">
        <v>34</v>
      </c>
      <c r="H648" t="s">
        <v>275</v>
      </c>
      <c r="I648" t="s">
        <v>21</v>
      </c>
      <c r="J648" s="5">
        <v>91.58</v>
      </c>
      <c r="K648" s="5" t="str">
        <f>_xlfn.IFS(stroke_2[[#This Row],[avg_glucose_level]]&lt;70,"Low",stroke_2[[#This Row],[avg_glucose_level]]&lt;99,"Normal",stroke_2[[#This Row],[avg_glucose_level]]&lt;125,"Prediabetes",stroke_2[[#This Row],[avg_glucose_level]]&lt;199,"Diabetes",stroke_2[[#This Row],[avg_glucose_level]]&gt;199,"Very High")</f>
        <v>Normal</v>
      </c>
      <c r="L648">
        <v>15.8</v>
      </c>
      <c r="M648">
        <v>28.25</v>
      </c>
      <c r="N648">
        <v>15.8</v>
      </c>
      <c r="O648" t="s">
        <v>38</v>
      </c>
      <c r="P648" t="s">
        <v>34</v>
      </c>
      <c r="Q648" s="4" t="s">
        <v>4285</v>
      </c>
      <c r="R648" s="5">
        <f t="shared" ca="1" si="10"/>
        <v>5.7459190879090129E-3</v>
      </c>
    </row>
    <row r="649" spans="1:18" x14ac:dyDescent="0.25">
      <c r="A649">
        <v>30658</v>
      </c>
      <c r="B649" t="s">
        <v>12</v>
      </c>
      <c r="C649">
        <v>16</v>
      </c>
      <c r="D649" t="s">
        <v>4278</v>
      </c>
      <c r="E649" t="s">
        <v>34</v>
      </c>
      <c r="F649" t="s">
        <v>34</v>
      </c>
      <c r="G649" t="s">
        <v>34</v>
      </c>
      <c r="H649" t="s">
        <v>275</v>
      </c>
      <c r="I649" t="s">
        <v>21</v>
      </c>
      <c r="J649" s="5">
        <v>82.44</v>
      </c>
      <c r="K649" s="5" t="str">
        <f>_xlfn.IFS(stroke_2[[#This Row],[avg_glucose_level]]&lt;70,"Low",stroke_2[[#This Row],[avg_glucose_level]]&lt;99,"Normal",stroke_2[[#This Row],[avg_glucose_level]]&lt;125,"Prediabetes",stroke_2[[#This Row],[avg_glucose_level]]&lt;199,"Diabetes",stroke_2[[#This Row],[avg_glucose_level]]&gt;199,"Very High")</f>
        <v>Normal</v>
      </c>
      <c r="L649">
        <v>32.6</v>
      </c>
      <c r="M649">
        <v>28.25</v>
      </c>
      <c r="N649">
        <v>32.6</v>
      </c>
      <c r="O649" t="s">
        <v>38</v>
      </c>
      <c r="P649" t="s">
        <v>34</v>
      </c>
      <c r="Q649" s="4" t="s">
        <v>4285</v>
      </c>
      <c r="R649" s="5">
        <f t="shared" ca="1" si="10"/>
        <v>-2.4211246457942039E-3</v>
      </c>
    </row>
    <row r="650" spans="1:18" x14ac:dyDescent="0.25">
      <c r="A650">
        <v>31701</v>
      </c>
      <c r="B650" t="s">
        <v>12</v>
      </c>
      <c r="C650">
        <v>16</v>
      </c>
      <c r="D650" t="s">
        <v>4278</v>
      </c>
      <c r="E650" t="s">
        <v>34</v>
      </c>
      <c r="F650" t="s">
        <v>34</v>
      </c>
      <c r="G650" t="s">
        <v>34</v>
      </c>
      <c r="H650" t="s">
        <v>14</v>
      </c>
      <c r="I650" t="s">
        <v>21</v>
      </c>
      <c r="J650" s="5">
        <v>125.89</v>
      </c>
      <c r="K650" s="5" t="str">
        <f>_xlfn.IFS(stroke_2[[#This Row],[avg_glucose_level]]&lt;70,"Low",stroke_2[[#This Row],[avg_glucose_level]]&lt;99,"Normal",stroke_2[[#This Row],[avg_glucose_level]]&lt;125,"Prediabetes",stroke_2[[#This Row],[avg_glucose_level]]&lt;199,"Diabetes",stroke_2[[#This Row],[avg_glucose_level]]&gt;199,"Very High")</f>
        <v>Diabetes</v>
      </c>
      <c r="L650">
        <v>21.3</v>
      </c>
      <c r="M650">
        <v>28.25</v>
      </c>
      <c r="N650">
        <v>21.3</v>
      </c>
      <c r="O650" t="s">
        <v>24</v>
      </c>
      <c r="P650" t="s">
        <v>34</v>
      </c>
      <c r="Q650" s="4" t="s">
        <v>4285</v>
      </c>
      <c r="R650" s="5">
        <f t="shared" ca="1" si="10"/>
        <v>1.3714978940138395E-2</v>
      </c>
    </row>
    <row r="651" spans="1:18" x14ac:dyDescent="0.25">
      <c r="A651">
        <v>32554</v>
      </c>
      <c r="B651" t="s">
        <v>19</v>
      </c>
      <c r="C651">
        <v>16</v>
      </c>
      <c r="D651" t="s">
        <v>4278</v>
      </c>
      <c r="E651" t="s">
        <v>34</v>
      </c>
      <c r="F651" t="s">
        <v>34</v>
      </c>
      <c r="G651" t="s">
        <v>34</v>
      </c>
      <c r="H651" t="s">
        <v>275</v>
      </c>
      <c r="I651" t="s">
        <v>21</v>
      </c>
      <c r="J651" s="5">
        <v>109.02</v>
      </c>
      <c r="K651" s="5" t="str">
        <f>_xlfn.IFS(stroke_2[[#This Row],[avg_glucose_level]]&lt;70,"Low",stroke_2[[#This Row],[avg_glucose_level]]&lt;99,"Normal",stroke_2[[#This Row],[avg_glucose_level]]&lt;125,"Prediabetes",stroke_2[[#This Row],[avg_glucose_level]]&lt;199,"Diabetes",stroke_2[[#This Row],[avg_glucose_level]]&gt;199,"Very High")</f>
        <v>Prediabetes</v>
      </c>
      <c r="L651">
        <v>19.8</v>
      </c>
      <c r="M651">
        <v>28.25</v>
      </c>
      <c r="N651">
        <v>19.8</v>
      </c>
      <c r="O651" t="s">
        <v>38</v>
      </c>
      <c r="P651" t="s">
        <v>34</v>
      </c>
      <c r="Q651" s="4" t="s">
        <v>4285</v>
      </c>
      <c r="R651" s="5">
        <f t="shared" ca="1" si="10"/>
        <v>-1.5062876424450467E-2</v>
      </c>
    </row>
    <row r="652" spans="1:18" x14ac:dyDescent="0.25">
      <c r="A652">
        <v>32717</v>
      </c>
      <c r="B652" t="s">
        <v>12</v>
      </c>
      <c r="C652">
        <v>16</v>
      </c>
      <c r="D652" t="s">
        <v>4278</v>
      </c>
      <c r="E652" t="s">
        <v>34</v>
      </c>
      <c r="F652" t="s">
        <v>34</v>
      </c>
      <c r="G652" t="s">
        <v>34</v>
      </c>
      <c r="H652" t="s">
        <v>275</v>
      </c>
      <c r="I652" t="s">
        <v>21</v>
      </c>
      <c r="J652" s="5">
        <v>106.11</v>
      </c>
      <c r="K652" s="5" t="str">
        <f>_xlfn.IFS(stroke_2[[#This Row],[avg_glucose_level]]&lt;70,"Low",stroke_2[[#This Row],[avg_glucose_level]]&lt;99,"Normal",stroke_2[[#This Row],[avg_glucose_level]]&lt;125,"Prediabetes",stroke_2[[#This Row],[avg_glucose_level]]&lt;199,"Diabetes",stroke_2[[#This Row],[avg_glucose_level]]&gt;199,"Very High")</f>
        <v>Prediabetes</v>
      </c>
      <c r="L652">
        <v>22.4</v>
      </c>
      <c r="M652">
        <v>28.25</v>
      </c>
      <c r="N652">
        <v>22.4</v>
      </c>
      <c r="O652" t="s">
        <v>38</v>
      </c>
      <c r="P652" t="s">
        <v>34</v>
      </c>
      <c r="Q652" s="4" t="s">
        <v>4285</v>
      </c>
      <c r="R652" s="5">
        <f t="shared" ca="1" si="10"/>
        <v>9.9028005570925455E-3</v>
      </c>
    </row>
    <row r="653" spans="1:18" x14ac:dyDescent="0.25">
      <c r="A653">
        <v>33768</v>
      </c>
      <c r="B653" t="s">
        <v>19</v>
      </c>
      <c r="C653">
        <v>16</v>
      </c>
      <c r="D653" t="s">
        <v>4278</v>
      </c>
      <c r="E653" t="s">
        <v>34</v>
      </c>
      <c r="F653" t="s">
        <v>34</v>
      </c>
      <c r="G653" t="s">
        <v>34</v>
      </c>
      <c r="H653" t="s">
        <v>20</v>
      </c>
      <c r="I653" t="s">
        <v>15</v>
      </c>
      <c r="J653" s="5">
        <v>88.85</v>
      </c>
      <c r="K653" s="5" t="str">
        <f>_xlfn.IFS(stroke_2[[#This Row],[avg_glucose_level]]&lt;70,"Low",stroke_2[[#This Row],[avg_glucose_level]]&lt;99,"Normal",stroke_2[[#This Row],[avg_glucose_level]]&lt;125,"Prediabetes",stroke_2[[#This Row],[avg_glucose_level]]&lt;199,"Diabetes",stroke_2[[#This Row],[avg_glucose_level]]&gt;199,"Very High")</f>
        <v>Normal</v>
      </c>
      <c r="L653">
        <v>27.1</v>
      </c>
      <c r="M653">
        <v>28.25</v>
      </c>
      <c r="N653">
        <v>27.1</v>
      </c>
      <c r="O653" t="s">
        <v>38</v>
      </c>
      <c r="P653" t="s">
        <v>34</v>
      </c>
      <c r="Q653" s="4" t="s">
        <v>4285</v>
      </c>
      <c r="R653" s="5">
        <f t="shared" ca="1" si="10"/>
        <v>4.484639909069249E-3</v>
      </c>
    </row>
    <row r="654" spans="1:18" x14ac:dyDescent="0.25">
      <c r="A654">
        <v>34376</v>
      </c>
      <c r="B654" t="s">
        <v>19</v>
      </c>
      <c r="C654">
        <v>16</v>
      </c>
      <c r="D654" t="s">
        <v>4278</v>
      </c>
      <c r="E654" t="s">
        <v>34</v>
      </c>
      <c r="F654" t="s">
        <v>34</v>
      </c>
      <c r="G654" t="s">
        <v>34</v>
      </c>
      <c r="H654" t="s">
        <v>275</v>
      </c>
      <c r="I654" t="s">
        <v>21</v>
      </c>
      <c r="J654" s="5">
        <v>113.47</v>
      </c>
      <c r="K654" s="5" t="str">
        <f>_xlfn.IFS(stroke_2[[#This Row],[avg_glucose_level]]&lt;70,"Low",stroke_2[[#This Row],[avg_glucose_level]]&lt;99,"Normal",stroke_2[[#This Row],[avg_glucose_level]]&lt;125,"Prediabetes",stroke_2[[#This Row],[avg_glucose_level]]&lt;199,"Diabetes",stroke_2[[#This Row],[avg_glucose_level]]&gt;199,"Very High")</f>
        <v>Prediabetes</v>
      </c>
      <c r="L654">
        <v>19.5</v>
      </c>
      <c r="M654">
        <v>28.25</v>
      </c>
      <c r="N654">
        <v>19.5</v>
      </c>
      <c r="O654" t="s">
        <v>38</v>
      </c>
      <c r="P654" t="s">
        <v>34</v>
      </c>
      <c r="Q654" s="4" t="s">
        <v>4285</v>
      </c>
      <c r="R654" s="5">
        <f t="shared" ca="1" si="10"/>
        <v>1.8518177736140638E-2</v>
      </c>
    </row>
    <row r="655" spans="1:18" x14ac:dyDescent="0.25">
      <c r="A655">
        <v>35759</v>
      </c>
      <c r="B655" t="s">
        <v>19</v>
      </c>
      <c r="C655">
        <v>16</v>
      </c>
      <c r="D655" t="s">
        <v>4278</v>
      </c>
      <c r="E655" t="s">
        <v>34</v>
      </c>
      <c r="F655" t="s">
        <v>34</v>
      </c>
      <c r="G655" t="s">
        <v>34</v>
      </c>
      <c r="H655" t="s">
        <v>14</v>
      </c>
      <c r="I655" t="s">
        <v>21</v>
      </c>
      <c r="J655" s="5">
        <v>92.77</v>
      </c>
      <c r="K655" s="5" t="str">
        <f>_xlfn.IFS(stroke_2[[#This Row],[avg_glucose_level]]&lt;70,"Low",stroke_2[[#This Row],[avg_glucose_level]]&lt;99,"Normal",stroke_2[[#This Row],[avg_glucose_level]]&lt;125,"Prediabetes",stroke_2[[#This Row],[avg_glucose_level]]&lt;199,"Diabetes",stroke_2[[#This Row],[avg_glucose_level]]&gt;199,"Very High")</f>
        <v>Normal</v>
      </c>
      <c r="L655">
        <v>24.9</v>
      </c>
      <c r="M655">
        <v>28.25</v>
      </c>
      <c r="N655">
        <v>24.9</v>
      </c>
      <c r="O655" t="s">
        <v>38</v>
      </c>
      <c r="P655" t="s">
        <v>34</v>
      </c>
      <c r="Q655" s="4" t="s">
        <v>4285</v>
      </c>
      <c r="R655" s="5">
        <f t="shared" ca="1" si="10"/>
        <v>1.3563755578792936E-2</v>
      </c>
    </row>
    <row r="656" spans="1:18" x14ac:dyDescent="0.25">
      <c r="A656">
        <v>35974</v>
      </c>
      <c r="B656" t="s">
        <v>19</v>
      </c>
      <c r="C656">
        <v>16</v>
      </c>
      <c r="D656" t="s">
        <v>4278</v>
      </c>
      <c r="E656" t="s">
        <v>34</v>
      </c>
      <c r="F656" t="s">
        <v>34</v>
      </c>
      <c r="G656" t="s">
        <v>34</v>
      </c>
      <c r="H656" t="s">
        <v>14</v>
      </c>
      <c r="I656" t="s">
        <v>21</v>
      </c>
      <c r="J656" s="5">
        <v>86.32</v>
      </c>
      <c r="K656" s="5" t="str">
        <f>_xlfn.IFS(stroke_2[[#This Row],[avg_glucose_level]]&lt;70,"Low",stroke_2[[#This Row],[avg_glucose_level]]&lt;99,"Normal",stroke_2[[#This Row],[avg_glucose_level]]&lt;125,"Prediabetes",stroke_2[[#This Row],[avg_glucose_level]]&lt;199,"Diabetes",stroke_2[[#This Row],[avg_glucose_level]]&gt;199,"Very High")</f>
        <v>Normal</v>
      </c>
      <c r="L656">
        <v>18.3</v>
      </c>
      <c r="M656">
        <v>28.25</v>
      </c>
      <c r="N656">
        <v>18.3</v>
      </c>
      <c r="O656" t="s">
        <v>38</v>
      </c>
      <c r="P656" t="s">
        <v>34</v>
      </c>
      <c r="Q656" s="4" t="s">
        <v>4285</v>
      </c>
      <c r="R656" s="5">
        <f t="shared" ca="1" si="10"/>
        <v>5.3502920771138548E-3</v>
      </c>
    </row>
    <row r="657" spans="1:18" x14ac:dyDescent="0.25">
      <c r="A657">
        <v>36210</v>
      </c>
      <c r="B657" t="s">
        <v>19</v>
      </c>
      <c r="C657">
        <v>16</v>
      </c>
      <c r="D657" t="s">
        <v>4278</v>
      </c>
      <c r="E657" t="s">
        <v>34</v>
      </c>
      <c r="F657" t="s">
        <v>34</v>
      </c>
      <c r="G657" t="s">
        <v>34</v>
      </c>
      <c r="H657" t="s">
        <v>14</v>
      </c>
      <c r="I657" t="s">
        <v>21</v>
      </c>
      <c r="J657" s="5">
        <v>112.7</v>
      </c>
      <c r="K657" s="5" t="str">
        <f>_xlfn.IFS(stroke_2[[#This Row],[avg_glucose_level]]&lt;70,"Low",stroke_2[[#This Row],[avg_glucose_level]]&lt;99,"Normal",stroke_2[[#This Row],[avg_glucose_level]]&lt;125,"Prediabetes",stroke_2[[#This Row],[avg_glucose_level]]&lt;199,"Diabetes",stroke_2[[#This Row],[avg_glucose_level]]&gt;199,"Very High")</f>
        <v>Prediabetes</v>
      </c>
      <c r="L657">
        <v>29.6</v>
      </c>
      <c r="M657">
        <v>28.25</v>
      </c>
      <c r="N657">
        <v>29.6</v>
      </c>
      <c r="O657" t="s">
        <v>24</v>
      </c>
      <c r="P657" t="s">
        <v>34</v>
      </c>
      <c r="Q657" s="4" t="s">
        <v>4285</v>
      </c>
      <c r="R657" s="5">
        <f t="shared" ca="1" si="10"/>
        <v>-5.9778717813252667E-3</v>
      </c>
    </row>
    <row r="658" spans="1:18" x14ac:dyDescent="0.25">
      <c r="A658">
        <v>37395</v>
      </c>
      <c r="B658" t="s">
        <v>19</v>
      </c>
      <c r="C658">
        <v>16</v>
      </c>
      <c r="D658" t="s">
        <v>4278</v>
      </c>
      <c r="E658" t="s">
        <v>34</v>
      </c>
      <c r="F658" t="s">
        <v>34</v>
      </c>
      <c r="G658" t="s">
        <v>34</v>
      </c>
      <c r="H658" t="s">
        <v>14</v>
      </c>
      <c r="I658" t="s">
        <v>15</v>
      </c>
      <c r="J658" s="5">
        <v>63.63</v>
      </c>
      <c r="K658" s="5" t="str">
        <f>_xlfn.IFS(stroke_2[[#This Row],[avg_glucose_level]]&lt;70,"Low",stroke_2[[#This Row],[avg_glucose_level]]&lt;99,"Normal",stroke_2[[#This Row],[avg_glucose_level]]&lt;125,"Prediabetes",stroke_2[[#This Row],[avg_glucose_level]]&lt;199,"Diabetes",stroke_2[[#This Row],[avg_glucose_level]]&gt;199,"Very High")</f>
        <v>Low</v>
      </c>
      <c r="L658">
        <v>20</v>
      </c>
      <c r="M658">
        <v>28.25</v>
      </c>
      <c r="N658">
        <v>20</v>
      </c>
      <c r="O658" t="s">
        <v>29</v>
      </c>
      <c r="P658" t="s">
        <v>34</v>
      </c>
      <c r="Q658" s="4" t="s">
        <v>4285</v>
      </c>
      <c r="R658" s="5">
        <f t="shared" ca="1" si="10"/>
        <v>7.4395447287558536E-3</v>
      </c>
    </row>
    <row r="659" spans="1:18" x14ac:dyDescent="0.25">
      <c r="A659">
        <v>38440</v>
      </c>
      <c r="B659" t="s">
        <v>12</v>
      </c>
      <c r="C659">
        <v>16</v>
      </c>
      <c r="D659" t="s">
        <v>4278</v>
      </c>
      <c r="E659" t="s">
        <v>34</v>
      </c>
      <c r="F659" t="s">
        <v>34</v>
      </c>
      <c r="G659" t="s">
        <v>34</v>
      </c>
      <c r="H659" t="s">
        <v>14</v>
      </c>
      <c r="I659" t="s">
        <v>21</v>
      </c>
      <c r="J659" s="5">
        <v>133.19999999999999</v>
      </c>
      <c r="K659" s="5" t="str">
        <f>_xlfn.IFS(stroke_2[[#This Row],[avg_glucose_level]]&lt;70,"Low",stroke_2[[#This Row],[avg_glucose_level]]&lt;99,"Normal",stroke_2[[#This Row],[avg_glucose_level]]&lt;125,"Prediabetes",stroke_2[[#This Row],[avg_glucose_level]]&lt;199,"Diabetes",stroke_2[[#This Row],[avg_glucose_level]]&gt;199,"Very High")</f>
        <v>Diabetes</v>
      </c>
      <c r="L659">
        <v>26.3</v>
      </c>
      <c r="M659">
        <v>28.25</v>
      </c>
      <c r="N659">
        <v>26.3</v>
      </c>
      <c r="O659" t="s">
        <v>38</v>
      </c>
      <c r="P659" t="s">
        <v>34</v>
      </c>
      <c r="Q659" s="4" t="s">
        <v>4285</v>
      </c>
      <c r="R659" s="5">
        <f t="shared" ca="1" si="10"/>
        <v>2.0758714179915511E-2</v>
      </c>
    </row>
    <row r="660" spans="1:18" x14ac:dyDescent="0.25">
      <c r="A660">
        <v>40887</v>
      </c>
      <c r="B660" t="s">
        <v>12</v>
      </c>
      <c r="C660">
        <v>16</v>
      </c>
      <c r="D660" t="s">
        <v>4278</v>
      </c>
      <c r="E660" t="s">
        <v>34</v>
      </c>
      <c r="F660" t="s">
        <v>34</v>
      </c>
      <c r="G660" t="s">
        <v>34</v>
      </c>
      <c r="H660" t="s">
        <v>275</v>
      </c>
      <c r="I660" t="s">
        <v>15</v>
      </c>
      <c r="J660" s="5">
        <v>135.82</v>
      </c>
      <c r="K660" s="5" t="str">
        <f>_xlfn.IFS(stroke_2[[#This Row],[avg_glucose_level]]&lt;70,"Low",stroke_2[[#This Row],[avg_glucose_level]]&lt;99,"Normal",stroke_2[[#This Row],[avg_glucose_level]]&lt;125,"Prediabetes",stroke_2[[#This Row],[avg_glucose_level]]&lt;199,"Diabetes",stroke_2[[#This Row],[avg_glucose_level]]&gt;199,"Very High")</f>
        <v>Diabetes</v>
      </c>
      <c r="L660">
        <v>35.1</v>
      </c>
      <c r="M660">
        <v>28.25</v>
      </c>
      <c r="N660">
        <v>35.1</v>
      </c>
      <c r="O660" t="s">
        <v>24</v>
      </c>
      <c r="P660" t="s">
        <v>34</v>
      </c>
      <c r="Q660" s="4" t="s">
        <v>4285</v>
      </c>
      <c r="R660" s="5">
        <f t="shared" ca="1" si="10"/>
        <v>4.9670698936947035E-3</v>
      </c>
    </row>
    <row r="661" spans="1:18" x14ac:dyDescent="0.25">
      <c r="A661">
        <v>41263</v>
      </c>
      <c r="B661" t="s">
        <v>19</v>
      </c>
      <c r="C661">
        <v>16</v>
      </c>
      <c r="D661" t="s">
        <v>4278</v>
      </c>
      <c r="E661" t="s">
        <v>34</v>
      </c>
      <c r="F661" t="s">
        <v>34</v>
      </c>
      <c r="G661" t="s">
        <v>34</v>
      </c>
      <c r="H661" t="s">
        <v>14</v>
      </c>
      <c r="I661" t="s">
        <v>15</v>
      </c>
      <c r="J661" s="5">
        <v>75.06</v>
      </c>
      <c r="K661" s="5" t="str">
        <f>_xlfn.IFS(stroke_2[[#This Row],[avg_glucose_level]]&lt;70,"Low",stroke_2[[#This Row],[avg_glucose_level]]&lt;99,"Normal",stroke_2[[#This Row],[avg_glucose_level]]&lt;125,"Prediabetes",stroke_2[[#This Row],[avg_glucose_level]]&lt;199,"Diabetes",stroke_2[[#This Row],[avg_glucose_level]]&gt;199,"Very High")</f>
        <v>Normal</v>
      </c>
      <c r="L661">
        <v>23.5</v>
      </c>
      <c r="M661">
        <v>28.25</v>
      </c>
      <c r="N661">
        <v>23.5</v>
      </c>
      <c r="O661" t="s">
        <v>24</v>
      </c>
      <c r="P661" t="s">
        <v>34</v>
      </c>
      <c r="Q661" s="4" t="s">
        <v>4285</v>
      </c>
      <c r="R661" s="5">
        <f t="shared" ca="1" si="10"/>
        <v>-4.2765402543266219E-3</v>
      </c>
    </row>
    <row r="662" spans="1:18" x14ac:dyDescent="0.25">
      <c r="A662">
        <v>43134</v>
      </c>
      <c r="B662" t="s">
        <v>19</v>
      </c>
      <c r="C662">
        <v>16</v>
      </c>
      <c r="D662" t="s">
        <v>4278</v>
      </c>
      <c r="E662" t="s">
        <v>34</v>
      </c>
      <c r="F662" t="s">
        <v>34</v>
      </c>
      <c r="G662" t="s">
        <v>34</v>
      </c>
      <c r="H662" t="s">
        <v>14</v>
      </c>
      <c r="I662" t="s">
        <v>21</v>
      </c>
      <c r="J662" s="5">
        <v>155.43</v>
      </c>
      <c r="K662" s="5" t="str">
        <f>_xlfn.IFS(stroke_2[[#This Row],[avg_glucose_level]]&lt;70,"Low",stroke_2[[#This Row],[avg_glucose_level]]&lt;99,"Normal",stroke_2[[#This Row],[avg_glucose_level]]&lt;125,"Prediabetes",stroke_2[[#This Row],[avg_glucose_level]]&lt;199,"Diabetes",stroke_2[[#This Row],[avg_glucose_level]]&gt;199,"Very High")</f>
        <v>Diabetes</v>
      </c>
      <c r="L662">
        <v>27.3</v>
      </c>
      <c r="M662">
        <v>28.25</v>
      </c>
      <c r="N662">
        <v>27.3</v>
      </c>
      <c r="O662" t="s">
        <v>24</v>
      </c>
      <c r="P662" t="s">
        <v>34</v>
      </c>
      <c r="Q662" s="4" t="s">
        <v>4285</v>
      </c>
      <c r="R662" s="5">
        <f t="shared" ca="1" si="10"/>
        <v>2.5947468729147936E-3</v>
      </c>
    </row>
    <row r="663" spans="1:18" x14ac:dyDescent="0.25">
      <c r="A663">
        <v>44338</v>
      </c>
      <c r="B663" t="s">
        <v>19</v>
      </c>
      <c r="C663">
        <v>16</v>
      </c>
      <c r="D663" t="s">
        <v>4278</v>
      </c>
      <c r="E663" t="s">
        <v>34</v>
      </c>
      <c r="F663" t="s">
        <v>34</v>
      </c>
      <c r="G663" t="s">
        <v>34</v>
      </c>
      <c r="H663" t="s">
        <v>275</v>
      </c>
      <c r="I663" t="s">
        <v>21</v>
      </c>
      <c r="J663" s="5">
        <v>110.63</v>
      </c>
      <c r="K663" s="5" t="str">
        <f>_xlfn.IFS(stroke_2[[#This Row],[avg_glucose_level]]&lt;70,"Low",stroke_2[[#This Row],[avg_glucose_level]]&lt;99,"Normal",stroke_2[[#This Row],[avg_glucose_level]]&lt;125,"Prediabetes",stroke_2[[#This Row],[avg_glucose_level]]&lt;199,"Diabetes",stroke_2[[#This Row],[avg_glucose_level]]&gt;199,"Very High")</f>
        <v>Prediabetes</v>
      </c>
      <c r="L663">
        <v>19.5</v>
      </c>
      <c r="M663">
        <v>28.25</v>
      </c>
      <c r="N663">
        <v>19.5</v>
      </c>
      <c r="O663" t="s">
        <v>38</v>
      </c>
      <c r="P663" t="s">
        <v>34</v>
      </c>
      <c r="Q663" s="4" t="s">
        <v>4285</v>
      </c>
      <c r="R663" s="5">
        <f t="shared" ca="1" si="10"/>
        <v>-1.737989680998624E-2</v>
      </c>
    </row>
    <row r="664" spans="1:18" x14ac:dyDescent="0.25">
      <c r="A664">
        <v>45469</v>
      </c>
      <c r="B664" t="s">
        <v>12</v>
      </c>
      <c r="C664">
        <v>16</v>
      </c>
      <c r="D664" t="s">
        <v>4278</v>
      </c>
      <c r="E664" t="s">
        <v>34</v>
      </c>
      <c r="F664" t="s">
        <v>34</v>
      </c>
      <c r="G664" t="s">
        <v>34</v>
      </c>
      <c r="H664" t="s">
        <v>275</v>
      </c>
      <c r="I664" t="s">
        <v>21</v>
      </c>
      <c r="J664" s="5">
        <v>134.22999999999999</v>
      </c>
      <c r="K664" s="5" t="str">
        <f>_xlfn.IFS(stroke_2[[#This Row],[avg_glucose_level]]&lt;70,"Low",stroke_2[[#This Row],[avg_glucose_level]]&lt;99,"Normal",stroke_2[[#This Row],[avg_glucose_level]]&lt;125,"Prediabetes",stroke_2[[#This Row],[avg_glucose_level]]&lt;199,"Diabetes",stroke_2[[#This Row],[avg_glucose_level]]&gt;199,"Very High")</f>
        <v>Diabetes</v>
      </c>
      <c r="L664">
        <v>30.6</v>
      </c>
      <c r="M664">
        <v>28.25</v>
      </c>
      <c r="N664">
        <v>30.6</v>
      </c>
      <c r="O664" t="s">
        <v>38</v>
      </c>
      <c r="P664" t="s">
        <v>34</v>
      </c>
      <c r="Q664" s="4" t="s">
        <v>4285</v>
      </c>
      <c r="R664" s="5">
        <f t="shared" ca="1" si="10"/>
        <v>2.3206890807786124E-2</v>
      </c>
    </row>
    <row r="665" spans="1:18" x14ac:dyDescent="0.25">
      <c r="A665">
        <v>46503</v>
      </c>
      <c r="B665" t="s">
        <v>19</v>
      </c>
      <c r="C665">
        <v>16</v>
      </c>
      <c r="D665" t="s">
        <v>4278</v>
      </c>
      <c r="E665" t="s">
        <v>34</v>
      </c>
      <c r="F665" t="s">
        <v>34</v>
      </c>
      <c r="G665" t="s">
        <v>34</v>
      </c>
      <c r="H665" t="s">
        <v>14</v>
      </c>
      <c r="I665" t="s">
        <v>21</v>
      </c>
      <c r="J665" s="5">
        <v>106.8</v>
      </c>
      <c r="K665" s="5" t="str">
        <f>_xlfn.IFS(stroke_2[[#This Row],[avg_glucose_level]]&lt;70,"Low",stroke_2[[#This Row],[avg_glucose_level]]&lt;99,"Normal",stroke_2[[#This Row],[avg_glucose_level]]&lt;125,"Prediabetes",stroke_2[[#This Row],[avg_glucose_level]]&lt;199,"Diabetes",stroke_2[[#This Row],[avg_glucose_level]]&gt;199,"Very High")</f>
        <v>Prediabetes</v>
      </c>
      <c r="L665">
        <v>20.8</v>
      </c>
      <c r="M665">
        <v>28.25</v>
      </c>
      <c r="N665">
        <v>20.8</v>
      </c>
      <c r="O665" t="s">
        <v>24</v>
      </c>
      <c r="P665" t="s">
        <v>34</v>
      </c>
      <c r="Q665" s="4" t="s">
        <v>4285</v>
      </c>
      <c r="R665" s="5">
        <f t="shared" ca="1" si="10"/>
        <v>1.2175914837820417E-2</v>
      </c>
    </row>
    <row r="666" spans="1:18" x14ac:dyDescent="0.25">
      <c r="A666">
        <v>46691</v>
      </c>
      <c r="B666" t="s">
        <v>12</v>
      </c>
      <c r="C666">
        <v>16</v>
      </c>
      <c r="D666" t="s">
        <v>4278</v>
      </c>
      <c r="E666" t="s">
        <v>34</v>
      </c>
      <c r="F666" t="s">
        <v>34</v>
      </c>
      <c r="G666" t="s">
        <v>34</v>
      </c>
      <c r="H666" t="s">
        <v>275</v>
      </c>
      <c r="I666" t="s">
        <v>15</v>
      </c>
      <c r="J666" s="5">
        <v>140.1</v>
      </c>
      <c r="K666" s="5" t="str">
        <f>_xlfn.IFS(stroke_2[[#This Row],[avg_glucose_level]]&lt;70,"Low",stroke_2[[#This Row],[avg_glucose_level]]&lt;99,"Normal",stroke_2[[#This Row],[avg_glucose_level]]&lt;125,"Prediabetes",stroke_2[[#This Row],[avg_glucose_level]]&lt;199,"Diabetes",stroke_2[[#This Row],[avg_glucose_level]]&gt;199,"Very High")</f>
        <v>Diabetes</v>
      </c>
      <c r="L666">
        <v>38.700000000000003</v>
      </c>
      <c r="M666">
        <v>28.25</v>
      </c>
      <c r="N666">
        <v>38.700000000000003</v>
      </c>
      <c r="O666" t="s">
        <v>24</v>
      </c>
      <c r="P666" t="s">
        <v>34</v>
      </c>
      <c r="Q666" s="4" t="s">
        <v>4285</v>
      </c>
      <c r="R666" s="5">
        <f t="shared" ca="1" si="10"/>
        <v>-2.4103050923565312E-2</v>
      </c>
    </row>
    <row r="667" spans="1:18" x14ac:dyDescent="0.25">
      <c r="A667">
        <v>47691</v>
      </c>
      <c r="B667" t="s">
        <v>12</v>
      </c>
      <c r="C667">
        <v>16</v>
      </c>
      <c r="D667" t="s">
        <v>4278</v>
      </c>
      <c r="E667" t="s">
        <v>34</v>
      </c>
      <c r="F667" t="s">
        <v>34</v>
      </c>
      <c r="G667" t="s">
        <v>34</v>
      </c>
      <c r="H667" t="s">
        <v>14</v>
      </c>
      <c r="I667" t="s">
        <v>21</v>
      </c>
      <c r="J667" s="5">
        <v>97.23</v>
      </c>
      <c r="K667" s="5" t="str">
        <f>_xlfn.IFS(stroke_2[[#This Row],[avg_glucose_level]]&lt;70,"Low",stroke_2[[#This Row],[avg_glucose_level]]&lt;99,"Normal",stroke_2[[#This Row],[avg_glucose_level]]&lt;125,"Prediabetes",stroke_2[[#This Row],[avg_glucose_level]]&lt;199,"Diabetes",stroke_2[[#This Row],[avg_glucose_level]]&gt;199,"Very High")</f>
        <v>Normal</v>
      </c>
      <c r="L667">
        <v>30.6</v>
      </c>
      <c r="M667">
        <v>28.25</v>
      </c>
      <c r="N667">
        <v>30.6</v>
      </c>
      <c r="O667" t="s">
        <v>24</v>
      </c>
      <c r="P667" t="s">
        <v>34</v>
      </c>
      <c r="Q667" s="4" t="s">
        <v>4285</v>
      </c>
      <c r="R667" s="5">
        <f t="shared" ca="1" si="10"/>
        <v>1.2071584492469589E-2</v>
      </c>
    </row>
    <row r="668" spans="1:18" x14ac:dyDescent="0.25">
      <c r="A668">
        <v>49095</v>
      </c>
      <c r="B668" t="s">
        <v>19</v>
      </c>
      <c r="C668">
        <v>16</v>
      </c>
      <c r="D668" t="s">
        <v>4278</v>
      </c>
      <c r="E668" t="s">
        <v>34</v>
      </c>
      <c r="F668" t="s">
        <v>34</v>
      </c>
      <c r="G668" t="s">
        <v>34</v>
      </c>
      <c r="H668" t="s">
        <v>275</v>
      </c>
      <c r="I668" t="s">
        <v>15</v>
      </c>
      <c r="J668" s="5">
        <v>64.510000000000005</v>
      </c>
      <c r="K668" s="5" t="str">
        <f>_xlfn.IFS(stroke_2[[#This Row],[avg_glucose_level]]&lt;70,"Low",stroke_2[[#This Row],[avg_glucose_level]]&lt;99,"Normal",stroke_2[[#This Row],[avg_glucose_level]]&lt;125,"Prediabetes",stroke_2[[#This Row],[avg_glucose_level]]&lt;199,"Diabetes",stroke_2[[#This Row],[avg_glucose_level]]&gt;199,"Very High")</f>
        <v>Low</v>
      </c>
      <c r="L668">
        <v>21.2</v>
      </c>
      <c r="M668">
        <v>28.25</v>
      </c>
      <c r="N668">
        <v>21.2</v>
      </c>
      <c r="O668" t="s">
        <v>38</v>
      </c>
      <c r="P668" t="s">
        <v>34</v>
      </c>
      <c r="Q668" s="4" t="s">
        <v>4285</v>
      </c>
      <c r="R668" s="5">
        <f t="shared" ca="1" si="10"/>
        <v>-4.5132492416394275E-5</v>
      </c>
    </row>
    <row r="669" spans="1:18" x14ac:dyDescent="0.25">
      <c r="A669">
        <v>51935</v>
      </c>
      <c r="B669" t="s">
        <v>12</v>
      </c>
      <c r="C669">
        <v>16</v>
      </c>
      <c r="D669" t="s">
        <v>4278</v>
      </c>
      <c r="E669" t="s">
        <v>34</v>
      </c>
      <c r="F669" t="s">
        <v>34</v>
      </c>
      <c r="G669" t="s">
        <v>34</v>
      </c>
      <c r="H669" t="s">
        <v>401</v>
      </c>
      <c r="I669" t="s">
        <v>15</v>
      </c>
      <c r="J669" s="5">
        <v>59.99</v>
      </c>
      <c r="K669" s="5" t="str">
        <f>_xlfn.IFS(stroke_2[[#This Row],[avg_glucose_level]]&lt;70,"Low",stroke_2[[#This Row],[avg_glucose_level]]&lt;99,"Normal",stroke_2[[#This Row],[avg_glucose_level]]&lt;125,"Prediabetes",stroke_2[[#This Row],[avg_glucose_level]]&lt;199,"Diabetes",stroke_2[[#This Row],[avg_glucose_level]]&gt;199,"Very High")</f>
        <v>Low</v>
      </c>
      <c r="L669">
        <v>28.2</v>
      </c>
      <c r="M669">
        <v>28.25</v>
      </c>
      <c r="N669">
        <v>28.2</v>
      </c>
      <c r="O669" t="s">
        <v>24</v>
      </c>
      <c r="P669" t="s">
        <v>34</v>
      </c>
      <c r="Q669" s="4" t="s">
        <v>4285</v>
      </c>
      <c r="R669" s="5">
        <f t="shared" ca="1" si="10"/>
        <v>3.2130411215041178E-3</v>
      </c>
    </row>
    <row r="670" spans="1:18" x14ac:dyDescent="0.25">
      <c r="A670">
        <v>52410</v>
      </c>
      <c r="B670" t="s">
        <v>19</v>
      </c>
      <c r="C670">
        <v>16</v>
      </c>
      <c r="D670" t="s">
        <v>4278</v>
      </c>
      <c r="E670" t="s">
        <v>34</v>
      </c>
      <c r="F670" t="s">
        <v>34</v>
      </c>
      <c r="G670" t="s">
        <v>34</v>
      </c>
      <c r="H670" t="s">
        <v>14</v>
      </c>
      <c r="I670" t="s">
        <v>15</v>
      </c>
      <c r="J670" s="5">
        <v>136.22999999999999</v>
      </c>
      <c r="K670" s="5" t="str">
        <f>_xlfn.IFS(stroke_2[[#This Row],[avg_glucose_level]]&lt;70,"Low",stroke_2[[#This Row],[avg_glucose_level]]&lt;99,"Normal",stroke_2[[#This Row],[avg_glucose_level]]&lt;125,"Prediabetes",stroke_2[[#This Row],[avg_glucose_level]]&lt;199,"Diabetes",stroke_2[[#This Row],[avg_glucose_level]]&gt;199,"Very High")</f>
        <v>Diabetes</v>
      </c>
      <c r="L670">
        <v>22.6</v>
      </c>
      <c r="M670">
        <v>28.25</v>
      </c>
      <c r="N670">
        <v>22.6</v>
      </c>
      <c r="O670" t="s">
        <v>38</v>
      </c>
      <c r="P670" t="s">
        <v>34</v>
      </c>
      <c r="Q670" s="4" t="s">
        <v>4285</v>
      </c>
      <c r="R670" s="5">
        <f t="shared" ca="1" si="10"/>
        <v>-6.5056861971305997E-4</v>
      </c>
    </row>
    <row r="671" spans="1:18" x14ac:dyDescent="0.25">
      <c r="A671">
        <v>54182</v>
      </c>
      <c r="B671" t="s">
        <v>19</v>
      </c>
      <c r="C671">
        <v>16</v>
      </c>
      <c r="D671" t="s">
        <v>4278</v>
      </c>
      <c r="E671" t="s">
        <v>34</v>
      </c>
      <c r="F671" t="s">
        <v>34</v>
      </c>
      <c r="G671" t="s">
        <v>34</v>
      </c>
      <c r="H671" t="s">
        <v>14</v>
      </c>
      <c r="I671" t="s">
        <v>21</v>
      </c>
      <c r="J671" s="5">
        <v>74.98</v>
      </c>
      <c r="K671" s="5" t="str">
        <f>_xlfn.IFS(stroke_2[[#This Row],[avg_glucose_level]]&lt;70,"Low",stroke_2[[#This Row],[avg_glucose_level]]&lt;99,"Normal",stroke_2[[#This Row],[avg_glucose_level]]&lt;125,"Prediabetes",stroke_2[[#This Row],[avg_glucose_level]]&lt;199,"Diabetes",stroke_2[[#This Row],[avg_glucose_level]]&gt;199,"Very High")</f>
        <v>Normal</v>
      </c>
      <c r="L671">
        <v>21.4</v>
      </c>
      <c r="M671">
        <v>28.25</v>
      </c>
      <c r="N671">
        <v>21.4</v>
      </c>
      <c r="O671" t="s">
        <v>24</v>
      </c>
      <c r="P671" t="s">
        <v>34</v>
      </c>
      <c r="Q671" s="4" t="s">
        <v>4285</v>
      </c>
      <c r="R671" s="5">
        <f t="shared" ca="1" si="10"/>
        <v>-2.0511702902208401E-2</v>
      </c>
    </row>
    <row r="672" spans="1:18" x14ac:dyDescent="0.25">
      <c r="A672">
        <v>56311</v>
      </c>
      <c r="B672" t="s">
        <v>19</v>
      </c>
      <c r="C672">
        <v>16</v>
      </c>
      <c r="D672" t="s">
        <v>4278</v>
      </c>
      <c r="E672" t="s">
        <v>34</v>
      </c>
      <c r="F672" t="s">
        <v>34</v>
      </c>
      <c r="G672" t="s">
        <v>34</v>
      </c>
      <c r="H672" t="s">
        <v>14</v>
      </c>
      <c r="I672" t="s">
        <v>21</v>
      </c>
      <c r="J672" s="5">
        <v>81.92</v>
      </c>
      <c r="K672" s="5" t="str">
        <f>_xlfn.IFS(stroke_2[[#This Row],[avg_glucose_level]]&lt;70,"Low",stroke_2[[#This Row],[avg_glucose_level]]&lt;99,"Normal",stroke_2[[#This Row],[avg_glucose_level]]&lt;125,"Prediabetes",stroke_2[[#This Row],[avg_glucose_level]]&lt;199,"Diabetes",stroke_2[[#This Row],[avg_glucose_level]]&gt;199,"Very High")</f>
        <v>Normal</v>
      </c>
      <c r="L672">
        <v>22.7</v>
      </c>
      <c r="M672">
        <v>28.25</v>
      </c>
      <c r="N672">
        <v>22.7</v>
      </c>
      <c r="O672" t="s">
        <v>38</v>
      </c>
      <c r="P672" t="s">
        <v>34</v>
      </c>
      <c r="Q672" s="4" t="s">
        <v>4285</v>
      </c>
      <c r="R672" s="5">
        <f t="shared" ca="1" si="10"/>
        <v>-2.499283537514501E-2</v>
      </c>
    </row>
    <row r="673" spans="1:18" x14ac:dyDescent="0.25">
      <c r="A673">
        <v>58652</v>
      </c>
      <c r="B673" t="s">
        <v>19</v>
      </c>
      <c r="C673">
        <v>16</v>
      </c>
      <c r="D673" t="s">
        <v>4278</v>
      </c>
      <c r="E673" t="s">
        <v>34</v>
      </c>
      <c r="F673" t="s">
        <v>34</v>
      </c>
      <c r="G673" t="s">
        <v>34</v>
      </c>
      <c r="H673" t="s">
        <v>401</v>
      </c>
      <c r="I673" t="s">
        <v>21</v>
      </c>
      <c r="J673" s="5">
        <v>68.27</v>
      </c>
      <c r="K673" s="5" t="str">
        <f>_xlfn.IFS(stroke_2[[#This Row],[avg_glucose_level]]&lt;70,"Low",stroke_2[[#This Row],[avg_glucose_level]]&lt;99,"Normal",stroke_2[[#This Row],[avg_glucose_level]]&lt;125,"Prediabetes",stroke_2[[#This Row],[avg_glucose_level]]&lt;199,"Diabetes",stroke_2[[#This Row],[avg_glucose_level]]&gt;199,"Very High")</f>
        <v>Low</v>
      </c>
      <c r="L673">
        <v>20.399999999999999</v>
      </c>
      <c r="M673">
        <v>28.25</v>
      </c>
      <c r="N673">
        <v>20.399999999999999</v>
      </c>
      <c r="O673" t="s">
        <v>24</v>
      </c>
      <c r="P673" t="s">
        <v>34</v>
      </c>
      <c r="Q673" s="4" t="s">
        <v>4285</v>
      </c>
      <c r="R673" s="5">
        <f t="shared" ca="1" si="10"/>
        <v>-2.4552289568355472E-2</v>
      </c>
    </row>
    <row r="674" spans="1:18" x14ac:dyDescent="0.25">
      <c r="A674">
        <v>63312</v>
      </c>
      <c r="B674" t="s">
        <v>12</v>
      </c>
      <c r="C674">
        <v>16</v>
      </c>
      <c r="D674" t="s">
        <v>4278</v>
      </c>
      <c r="E674" t="s">
        <v>34</v>
      </c>
      <c r="F674" t="s">
        <v>34</v>
      </c>
      <c r="G674" t="s">
        <v>34</v>
      </c>
      <c r="H674" t="s">
        <v>14</v>
      </c>
      <c r="I674" t="s">
        <v>15</v>
      </c>
      <c r="J674" s="5">
        <v>80.55</v>
      </c>
      <c r="K674" s="5" t="str">
        <f>_xlfn.IFS(stroke_2[[#This Row],[avg_glucose_level]]&lt;70,"Low",stroke_2[[#This Row],[avg_glucose_level]]&lt;99,"Normal",stroke_2[[#This Row],[avg_glucose_level]]&lt;125,"Prediabetes",stroke_2[[#This Row],[avg_glucose_level]]&lt;199,"Diabetes",stroke_2[[#This Row],[avg_glucose_level]]&gt;199,"Very High")</f>
        <v>Normal</v>
      </c>
      <c r="L674">
        <v>23.5</v>
      </c>
      <c r="M674">
        <v>28.25</v>
      </c>
      <c r="N674">
        <v>23.5</v>
      </c>
      <c r="O674" t="s">
        <v>29</v>
      </c>
      <c r="P674" t="s">
        <v>34</v>
      </c>
      <c r="Q674" s="4" t="s">
        <v>4285</v>
      </c>
      <c r="R674" s="5">
        <f t="shared" ca="1" si="10"/>
        <v>1.4963712006363483E-3</v>
      </c>
    </row>
    <row r="675" spans="1:18" x14ac:dyDescent="0.25">
      <c r="A675">
        <v>63416</v>
      </c>
      <c r="B675" t="s">
        <v>19</v>
      </c>
      <c r="C675">
        <v>16</v>
      </c>
      <c r="D675" t="s">
        <v>4278</v>
      </c>
      <c r="E675" t="s">
        <v>34</v>
      </c>
      <c r="F675" t="s">
        <v>34</v>
      </c>
      <c r="G675" t="s">
        <v>34</v>
      </c>
      <c r="H675" t="s">
        <v>14</v>
      </c>
      <c r="I675" t="s">
        <v>15</v>
      </c>
      <c r="J675" s="5">
        <v>58.02</v>
      </c>
      <c r="K675" s="5" t="str">
        <f>_xlfn.IFS(stroke_2[[#This Row],[avg_glucose_level]]&lt;70,"Low",stroke_2[[#This Row],[avg_glucose_level]]&lt;99,"Normal",stroke_2[[#This Row],[avg_glucose_level]]&lt;125,"Prediabetes",stroke_2[[#This Row],[avg_glucose_level]]&lt;199,"Diabetes",stroke_2[[#This Row],[avg_glucose_level]]&gt;199,"Very High")</f>
        <v>Low</v>
      </c>
      <c r="L675">
        <v>22.5</v>
      </c>
      <c r="M675">
        <v>28.25</v>
      </c>
      <c r="N675">
        <v>22.5</v>
      </c>
      <c r="O675" t="s">
        <v>38</v>
      </c>
      <c r="P675" t="s">
        <v>34</v>
      </c>
      <c r="Q675" s="4" t="s">
        <v>4285</v>
      </c>
      <c r="R675" s="5">
        <f t="shared" ca="1" si="10"/>
        <v>-1.7596638379922779E-2</v>
      </c>
    </row>
    <row r="676" spans="1:18" x14ac:dyDescent="0.25">
      <c r="A676">
        <v>63779</v>
      </c>
      <c r="B676" t="s">
        <v>19</v>
      </c>
      <c r="C676">
        <v>16</v>
      </c>
      <c r="D676" t="s">
        <v>4278</v>
      </c>
      <c r="E676" t="s">
        <v>34</v>
      </c>
      <c r="F676" t="s">
        <v>34</v>
      </c>
      <c r="G676" t="s">
        <v>34</v>
      </c>
      <c r="H676" t="s">
        <v>14</v>
      </c>
      <c r="I676" t="s">
        <v>21</v>
      </c>
      <c r="J676" s="5">
        <v>79.03</v>
      </c>
      <c r="K676" s="5" t="str">
        <f>_xlfn.IFS(stroke_2[[#This Row],[avg_glucose_level]]&lt;70,"Low",stroke_2[[#This Row],[avg_glucose_level]]&lt;99,"Normal",stroke_2[[#This Row],[avg_glucose_level]]&lt;125,"Prediabetes",stroke_2[[#This Row],[avg_glucose_level]]&lt;199,"Diabetes",stroke_2[[#This Row],[avg_glucose_level]]&gt;199,"Very High")</f>
        <v>Normal</v>
      </c>
      <c r="L676">
        <v>29.3</v>
      </c>
      <c r="M676">
        <v>28.25</v>
      </c>
      <c r="N676">
        <v>29.3</v>
      </c>
      <c r="O676" t="s">
        <v>38</v>
      </c>
      <c r="P676" t="s">
        <v>34</v>
      </c>
      <c r="Q676" s="4" t="s">
        <v>4285</v>
      </c>
      <c r="R676" s="5">
        <f t="shared" ca="1" si="10"/>
        <v>1.8812472458939557E-2</v>
      </c>
    </row>
    <row r="677" spans="1:18" x14ac:dyDescent="0.25">
      <c r="A677">
        <v>65966</v>
      </c>
      <c r="B677" t="s">
        <v>19</v>
      </c>
      <c r="C677">
        <v>16</v>
      </c>
      <c r="D677" t="s">
        <v>4278</v>
      </c>
      <c r="E677" t="s">
        <v>34</v>
      </c>
      <c r="F677" t="s">
        <v>34</v>
      </c>
      <c r="G677" t="s">
        <v>34</v>
      </c>
      <c r="H677" t="s">
        <v>14</v>
      </c>
      <c r="I677" t="s">
        <v>15</v>
      </c>
      <c r="J677" s="5">
        <v>89.14</v>
      </c>
      <c r="K677" s="5" t="str">
        <f>_xlfn.IFS(stroke_2[[#This Row],[avg_glucose_level]]&lt;70,"Low",stroke_2[[#This Row],[avg_glucose_level]]&lt;99,"Normal",stroke_2[[#This Row],[avg_glucose_level]]&lt;125,"Prediabetes",stroke_2[[#This Row],[avg_glucose_level]]&lt;199,"Diabetes",stroke_2[[#This Row],[avg_glucose_level]]&gt;199,"Very High")</f>
        <v>Normal</v>
      </c>
      <c r="L677">
        <v>22.6</v>
      </c>
      <c r="M677">
        <v>28.25</v>
      </c>
      <c r="N677">
        <v>22.6</v>
      </c>
      <c r="O677" t="s">
        <v>18</v>
      </c>
      <c r="P677" t="s">
        <v>34</v>
      </c>
      <c r="Q677" s="4" t="s">
        <v>4285</v>
      </c>
      <c r="R677" s="5">
        <f t="shared" ca="1" si="10"/>
        <v>-2.240117028117241E-2</v>
      </c>
    </row>
    <row r="678" spans="1:18" x14ac:dyDescent="0.25">
      <c r="A678">
        <v>66502</v>
      </c>
      <c r="B678" t="s">
        <v>12</v>
      </c>
      <c r="C678">
        <v>16</v>
      </c>
      <c r="D678" t="s">
        <v>4278</v>
      </c>
      <c r="E678" t="s">
        <v>34</v>
      </c>
      <c r="F678" t="s">
        <v>34</v>
      </c>
      <c r="G678" t="s">
        <v>34</v>
      </c>
      <c r="H678" t="s">
        <v>14</v>
      </c>
      <c r="I678" t="s">
        <v>21</v>
      </c>
      <c r="J678" s="5">
        <v>111.93</v>
      </c>
      <c r="K678" s="5" t="str">
        <f>_xlfn.IFS(stroke_2[[#This Row],[avg_glucose_level]]&lt;70,"Low",stroke_2[[#This Row],[avg_glucose_level]]&lt;99,"Normal",stroke_2[[#This Row],[avg_glucose_level]]&lt;125,"Prediabetes",stroke_2[[#This Row],[avg_glucose_level]]&lt;199,"Diabetes",stroke_2[[#This Row],[avg_glucose_level]]&gt;199,"Very High")</f>
        <v>Prediabetes</v>
      </c>
      <c r="L678">
        <v>32.200000000000003</v>
      </c>
      <c r="M678">
        <v>28.25</v>
      </c>
      <c r="N678">
        <v>32.200000000000003</v>
      </c>
      <c r="O678" t="s">
        <v>24</v>
      </c>
      <c r="P678" t="s">
        <v>34</v>
      </c>
      <c r="Q678" s="4" t="s">
        <v>4285</v>
      </c>
      <c r="R678" s="5">
        <f t="shared" ca="1" si="10"/>
        <v>-1.2649591311149632E-2</v>
      </c>
    </row>
    <row r="679" spans="1:18" x14ac:dyDescent="0.25">
      <c r="A679">
        <v>66592</v>
      </c>
      <c r="B679" t="s">
        <v>12</v>
      </c>
      <c r="C679">
        <v>16</v>
      </c>
      <c r="D679" t="s">
        <v>4278</v>
      </c>
      <c r="E679" t="s">
        <v>34</v>
      </c>
      <c r="F679" t="s">
        <v>34</v>
      </c>
      <c r="G679" t="s">
        <v>34</v>
      </c>
      <c r="H679" t="s">
        <v>14</v>
      </c>
      <c r="I679" t="s">
        <v>21</v>
      </c>
      <c r="J679" s="5">
        <v>122.46</v>
      </c>
      <c r="K679" s="5" t="str">
        <f>_xlfn.IFS(stroke_2[[#This Row],[avg_glucose_level]]&lt;70,"Low",stroke_2[[#This Row],[avg_glucose_level]]&lt;99,"Normal",stroke_2[[#This Row],[avg_glucose_level]]&lt;125,"Prediabetes",stroke_2[[#This Row],[avg_glucose_level]]&lt;199,"Diabetes",stroke_2[[#This Row],[avg_glucose_level]]&gt;199,"Very High")</f>
        <v>Prediabetes</v>
      </c>
      <c r="L679">
        <v>18.7</v>
      </c>
      <c r="M679">
        <v>28.25</v>
      </c>
      <c r="N679">
        <v>18.7</v>
      </c>
      <c r="O679" t="s">
        <v>24</v>
      </c>
      <c r="P679" t="s">
        <v>34</v>
      </c>
      <c r="Q679" s="4" t="s">
        <v>4285</v>
      </c>
      <c r="R679" s="5">
        <f t="shared" ca="1" si="10"/>
        <v>-2.4968509452678995E-2</v>
      </c>
    </row>
    <row r="680" spans="1:18" x14ac:dyDescent="0.25">
      <c r="A680">
        <v>72132</v>
      </c>
      <c r="B680" t="s">
        <v>12</v>
      </c>
      <c r="C680">
        <v>16</v>
      </c>
      <c r="D680" t="s">
        <v>4278</v>
      </c>
      <c r="E680" t="s">
        <v>34</v>
      </c>
      <c r="F680" t="s">
        <v>34</v>
      </c>
      <c r="G680" t="s">
        <v>34</v>
      </c>
      <c r="H680" t="s">
        <v>275</v>
      </c>
      <c r="I680" t="s">
        <v>15</v>
      </c>
      <c r="J680" s="5">
        <v>102.3</v>
      </c>
      <c r="K680" s="5" t="str">
        <f>_xlfn.IFS(stroke_2[[#This Row],[avg_glucose_level]]&lt;70,"Low",stroke_2[[#This Row],[avg_glucose_level]]&lt;99,"Normal",stroke_2[[#This Row],[avg_glucose_level]]&lt;125,"Prediabetes",stroke_2[[#This Row],[avg_glucose_level]]&lt;199,"Diabetes",stroke_2[[#This Row],[avg_glucose_level]]&gt;199,"Very High")</f>
        <v>Prediabetes</v>
      </c>
      <c r="L680">
        <v>21.9</v>
      </c>
      <c r="M680">
        <v>28.25</v>
      </c>
      <c r="N680">
        <v>21.9</v>
      </c>
      <c r="O680" t="s">
        <v>38</v>
      </c>
      <c r="P680" t="s">
        <v>34</v>
      </c>
      <c r="Q680" s="4" t="s">
        <v>4285</v>
      </c>
      <c r="R680" s="5">
        <f t="shared" ca="1" si="10"/>
        <v>2.0080633786606805E-2</v>
      </c>
    </row>
    <row r="681" spans="1:18" x14ac:dyDescent="0.25">
      <c r="A681">
        <v>72414</v>
      </c>
      <c r="B681" t="s">
        <v>12</v>
      </c>
      <c r="C681">
        <v>16</v>
      </c>
      <c r="D681" t="s">
        <v>4278</v>
      </c>
      <c r="E681" t="s">
        <v>34</v>
      </c>
      <c r="F681" t="s">
        <v>34</v>
      </c>
      <c r="G681" t="s">
        <v>34</v>
      </c>
      <c r="H681" t="s">
        <v>14</v>
      </c>
      <c r="I681" t="s">
        <v>15</v>
      </c>
      <c r="J681" s="5">
        <v>134.80000000000001</v>
      </c>
      <c r="K681" s="5" t="str">
        <f>_xlfn.IFS(stroke_2[[#This Row],[avg_glucose_level]]&lt;70,"Low",stroke_2[[#This Row],[avg_glucose_level]]&lt;99,"Normal",stroke_2[[#This Row],[avg_glucose_level]]&lt;125,"Prediabetes",stroke_2[[#This Row],[avg_glucose_level]]&lt;199,"Diabetes",stroke_2[[#This Row],[avg_glucose_level]]&gt;199,"Very High")</f>
        <v>Diabetes</v>
      </c>
      <c r="L681">
        <v>22.4</v>
      </c>
      <c r="M681">
        <v>28.25</v>
      </c>
      <c r="N681">
        <v>22.4</v>
      </c>
      <c r="O681" t="s">
        <v>24</v>
      </c>
      <c r="P681" t="s">
        <v>34</v>
      </c>
      <c r="Q681" s="4" t="s">
        <v>4285</v>
      </c>
      <c r="R681" s="5">
        <f t="shared" ca="1" si="10"/>
        <v>-1.385250462475987E-2</v>
      </c>
    </row>
    <row r="682" spans="1:18" x14ac:dyDescent="0.25">
      <c r="A682">
        <v>72867</v>
      </c>
      <c r="B682" t="s">
        <v>12</v>
      </c>
      <c r="C682">
        <v>16</v>
      </c>
      <c r="D682" t="s">
        <v>4278</v>
      </c>
      <c r="E682" t="s">
        <v>34</v>
      </c>
      <c r="F682" t="s">
        <v>34</v>
      </c>
      <c r="G682" t="s">
        <v>34</v>
      </c>
      <c r="H682" t="s">
        <v>14</v>
      </c>
      <c r="I682" t="s">
        <v>21</v>
      </c>
      <c r="J682" s="5">
        <v>99.49</v>
      </c>
      <c r="K682" s="5" t="str">
        <f>_xlfn.IFS(stroke_2[[#This Row],[avg_glucose_level]]&lt;70,"Low",stroke_2[[#This Row],[avg_glucose_level]]&lt;99,"Normal",stroke_2[[#This Row],[avg_glucose_level]]&lt;125,"Prediabetes",stroke_2[[#This Row],[avg_glucose_level]]&lt;199,"Diabetes",stroke_2[[#This Row],[avg_glucose_level]]&gt;199,"Very High")</f>
        <v>Prediabetes</v>
      </c>
      <c r="L682">
        <v>22</v>
      </c>
      <c r="M682">
        <v>28.25</v>
      </c>
      <c r="N682">
        <v>22</v>
      </c>
      <c r="O682" t="s">
        <v>38</v>
      </c>
      <c r="P682" t="s">
        <v>34</v>
      </c>
      <c r="Q682" s="4" t="s">
        <v>4285</v>
      </c>
      <c r="R682" s="5">
        <f t="shared" ca="1" si="10"/>
        <v>9.916466080027702E-3</v>
      </c>
    </row>
    <row r="683" spans="1:18" x14ac:dyDescent="0.25">
      <c r="A683">
        <v>67</v>
      </c>
      <c r="B683" t="s">
        <v>19</v>
      </c>
      <c r="C683">
        <v>17</v>
      </c>
      <c r="D683" t="s">
        <v>4278</v>
      </c>
      <c r="E683" t="s">
        <v>34</v>
      </c>
      <c r="F683" t="s">
        <v>34</v>
      </c>
      <c r="G683" t="s">
        <v>34</v>
      </c>
      <c r="H683" t="s">
        <v>14</v>
      </c>
      <c r="I683" t="s">
        <v>15</v>
      </c>
      <c r="J683" s="5">
        <v>92.97</v>
      </c>
      <c r="K683" s="5" t="str">
        <f>_xlfn.IFS(stroke_2[[#This Row],[avg_glucose_level]]&lt;70,"Low",stroke_2[[#This Row],[avg_glucose_level]]&lt;99,"Normal",stroke_2[[#This Row],[avg_glucose_level]]&lt;125,"Prediabetes",stroke_2[[#This Row],[avg_glucose_level]]&lt;199,"Diabetes",stroke_2[[#This Row],[avg_glucose_level]]&gt;199,"Very High")</f>
        <v>Normal</v>
      </c>
      <c r="M683">
        <v>28.25</v>
      </c>
      <c r="N683">
        <v>28.25</v>
      </c>
      <c r="O683" t="s">
        <v>18</v>
      </c>
      <c r="P683" t="s">
        <v>34</v>
      </c>
      <c r="Q683" s="4" t="s">
        <v>4285</v>
      </c>
      <c r="R683" s="5">
        <f t="shared" ca="1" si="10"/>
        <v>-1.9458647680566342E-2</v>
      </c>
    </row>
    <row r="684" spans="1:18" x14ac:dyDescent="0.25">
      <c r="A684">
        <v>724</v>
      </c>
      <c r="B684" t="s">
        <v>12</v>
      </c>
      <c r="C684">
        <v>17</v>
      </c>
      <c r="D684" t="s">
        <v>4278</v>
      </c>
      <c r="E684" t="s">
        <v>34</v>
      </c>
      <c r="F684" t="s">
        <v>34</v>
      </c>
      <c r="G684" t="s">
        <v>34</v>
      </c>
      <c r="H684" t="s">
        <v>14</v>
      </c>
      <c r="I684" t="s">
        <v>21</v>
      </c>
      <c r="J684" s="5">
        <v>81.77</v>
      </c>
      <c r="K684" s="5" t="str">
        <f>_xlfn.IFS(stroke_2[[#This Row],[avg_glucose_level]]&lt;70,"Low",stroke_2[[#This Row],[avg_glucose_level]]&lt;99,"Normal",stroke_2[[#This Row],[avg_glucose_level]]&lt;125,"Prediabetes",stroke_2[[#This Row],[avg_glucose_level]]&lt;199,"Diabetes",stroke_2[[#This Row],[avg_glucose_level]]&gt;199,"Very High")</f>
        <v>Normal</v>
      </c>
      <c r="L684">
        <v>44.7</v>
      </c>
      <c r="M684">
        <v>28.25</v>
      </c>
      <c r="N684">
        <v>44.7</v>
      </c>
      <c r="O684" t="s">
        <v>24</v>
      </c>
      <c r="P684" t="s">
        <v>34</v>
      </c>
      <c r="Q684" s="4" t="s">
        <v>4285</v>
      </c>
      <c r="R684" s="5">
        <f t="shared" ca="1" si="10"/>
        <v>1.6863102121139607E-2</v>
      </c>
    </row>
    <row r="685" spans="1:18" x14ac:dyDescent="0.25">
      <c r="A685">
        <v>1451</v>
      </c>
      <c r="B685" t="s">
        <v>19</v>
      </c>
      <c r="C685">
        <v>17</v>
      </c>
      <c r="D685" t="s">
        <v>4278</v>
      </c>
      <c r="E685" t="s">
        <v>34</v>
      </c>
      <c r="F685" t="s">
        <v>34</v>
      </c>
      <c r="G685" t="s">
        <v>34</v>
      </c>
      <c r="H685" t="s">
        <v>14</v>
      </c>
      <c r="I685" t="s">
        <v>15</v>
      </c>
      <c r="J685" s="5">
        <v>78.459999999999994</v>
      </c>
      <c r="K685" s="5" t="str">
        <f>_xlfn.IFS(stroke_2[[#This Row],[avg_glucose_level]]&lt;70,"Low",stroke_2[[#This Row],[avg_glucose_level]]&lt;99,"Normal",stroke_2[[#This Row],[avg_glucose_level]]&lt;125,"Prediabetes",stroke_2[[#This Row],[avg_glucose_level]]&lt;199,"Diabetes",stroke_2[[#This Row],[avg_glucose_level]]&gt;199,"Very High")</f>
        <v>Normal</v>
      </c>
      <c r="L685">
        <v>23.5</v>
      </c>
      <c r="M685">
        <v>28.25</v>
      </c>
      <c r="N685">
        <v>23.5</v>
      </c>
      <c r="O685" t="s">
        <v>38</v>
      </c>
      <c r="P685" t="s">
        <v>34</v>
      </c>
      <c r="Q685" s="4" t="s">
        <v>4285</v>
      </c>
      <c r="R685" s="5">
        <f t="shared" ca="1" si="10"/>
        <v>-1.3164776440893344E-2</v>
      </c>
    </row>
    <row r="686" spans="1:18" x14ac:dyDescent="0.25">
      <c r="A686">
        <v>1577</v>
      </c>
      <c r="B686" t="s">
        <v>19</v>
      </c>
      <c r="C686">
        <v>17</v>
      </c>
      <c r="D686" t="s">
        <v>4278</v>
      </c>
      <c r="E686" t="s">
        <v>34</v>
      </c>
      <c r="F686" t="s">
        <v>34</v>
      </c>
      <c r="G686" t="s">
        <v>34</v>
      </c>
      <c r="H686" t="s">
        <v>14</v>
      </c>
      <c r="I686" t="s">
        <v>15</v>
      </c>
      <c r="J686" s="5">
        <v>70.010000000000005</v>
      </c>
      <c r="K686" s="5" t="str">
        <f>_xlfn.IFS(stroke_2[[#This Row],[avg_glucose_level]]&lt;70,"Low",stroke_2[[#This Row],[avg_glucose_level]]&lt;99,"Normal",stroke_2[[#This Row],[avg_glucose_level]]&lt;125,"Prediabetes",stroke_2[[#This Row],[avg_glucose_level]]&lt;199,"Diabetes",stroke_2[[#This Row],[avg_glucose_level]]&gt;199,"Very High")</f>
        <v>Normal</v>
      </c>
      <c r="L686">
        <v>43</v>
      </c>
      <c r="M686">
        <v>28.25</v>
      </c>
      <c r="N686">
        <v>43</v>
      </c>
      <c r="O686" t="s">
        <v>38</v>
      </c>
      <c r="P686" t="s">
        <v>34</v>
      </c>
      <c r="Q686" s="4" t="s">
        <v>4285</v>
      </c>
      <c r="R686" s="5">
        <f t="shared" ca="1" si="10"/>
        <v>-1.3435917664792546E-2</v>
      </c>
    </row>
    <row r="687" spans="1:18" x14ac:dyDescent="0.25">
      <c r="A687">
        <v>2549</v>
      </c>
      <c r="B687" t="s">
        <v>19</v>
      </c>
      <c r="C687">
        <v>17</v>
      </c>
      <c r="D687" t="s">
        <v>4278</v>
      </c>
      <c r="E687" t="s">
        <v>34</v>
      </c>
      <c r="F687" t="s">
        <v>34</v>
      </c>
      <c r="G687" t="s">
        <v>34</v>
      </c>
      <c r="H687" t="s">
        <v>14</v>
      </c>
      <c r="I687" t="s">
        <v>21</v>
      </c>
      <c r="J687" s="5">
        <v>83.23</v>
      </c>
      <c r="K687" s="5" t="str">
        <f>_xlfn.IFS(stroke_2[[#This Row],[avg_glucose_level]]&lt;70,"Low",stroke_2[[#This Row],[avg_glucose_level]]&lt;99,"Normal",stroke_2[[#This Row],[avg_glucose_level]]&lt;125,"Prediabetes",stroke_2[[#This Row],[avg_glucose_level]]&lt;199,"Diabetes",stroke_2[[#This Row],[avg_glucose_level]]&gt;199,"Very High")</f>
        <v>Normal</v>
      </c>
      <c r="M687">
        <v>28.25</v>
      </c>
      <c r="N687">
        <v>28.25</v>
      </c>
      <c r="O687" t="s">
        <v>24</v>
      </c>
      <c r="P687" t="s">
        <v>34</v>
      </c>
      <c r="Q687" s="4" t="s">
        <v>4285</v>
      </c>
      <c r="R687" s="5">
        <f t="shared" ca="1" si="10"/>
        <v>2.3633710765749889E-2</v>
      </c>
    </row>
    <row r="688" spans="1:18" x14ac:dyDescent="0.25">
      <c r="A688">
        <v>2919</v>
      </c>
      <c r="B688" t="s">
        <v>12</v>
      </c>
      <c r="C688">
        <v>17</v>
      </c>
      <c r="D688" t="s">
        <v>4278</v>
      </c>
      <c r="E688" t="s">
        <v>34</v>
      </c>
      <c r="F688" t="s">
        <v>34</v>
      </c>
      <c r="G688" t="s">
        <v>34</v>
      </c>
      <c r="H688" t="s">
        <v>14</v>
      </c>
      <c r="I688" t="s">
        <v>21</v>
      </c>
      <c r="J688" s="5">
        <v>95.27</v>
      </c>
      <c r="K688" s="5" t="str">
        <f>_xlfn.IFS(stroke_2[[#This Row],[avg_glucose_level]]&lt;70,"Low",stroke_2[[#This Row],[avg_glucose_level]]&lt;99,"Normal",stroke_2[[#This Row],[avg_glucose_level]]&lt;125,"Prediabetes",stroke_2[[#This Row],[avg_glucose_level]]&lt;199,"Diabetes",stroke_2[[#This Row],[avg_glucose_level]]&gt;199,"Very High")</f>
        <v>Normal</v>
      </c>
      <c r="L688">
        <v>17.3</v>
      </c>
      <c r="M688">
        <v>28.25</v>
      </c>
      <c r="N688">
        <v>17.3</v>
      </c>
      <c r="O688" t="s">
        <v>38</v>
      </c>
      <c r="P688" t="s">
        <v>34</v>
      </c>
      <c r="Q688" s="4" t="s">
        <v>4285</v>
      </c>
      <c r="R688" s="5">
        <f t="shared" ca="1" si="10"/>
        <v>2.1086913830668519E-3</v>
      </c>
    </row>
    <row r="689" spans="1:18" x14ac:dyDescent="0.25">
      <c r="A689">
        <v>5046</v>
      </c>
      <c r="B689" t="s">
        <v>12</v>
      </c>
      <c r="C689">
        <v>17</v>
      </c>
      <c r="D689" t="s">
        <v>4278</v>
      </c>
      <c r="E689" t="s">
        <v>34</v>
      </c>
      <c r="F689" t="s">
        <v>34</v>
      </c>
      <c r="G689" t="s">
        <v>34</v>
      </c>
      <c r="H689" t="s">
        <v>20</v>
      </c>
      <c r="I689" t="s">
        <v>15</v>
      </c>
      <c r="J689" s="5">
        <v>98.42</v>
      </c>
      <c r="K689" s="5" t="str">
        <f>_xlfn.IFS(stroke_2[[#This Row],[avg_glucose_level]]&lt;70,"Low",stroke_2[[#This Row],[avg_glucose_level]]&lt;99,"Normal",stroke_2[[#This Row],[avg_glucose_level]]&lt;125,"Prediabetes",stroke_2[[#This Row],[avg_glucose_level]]&lt;199,"Diabetes",stroke_2[[#This Row],[avg_glucose_level]]&gt;199,"Very High")</f>
        <v>Normal</v>
      </c>
      <c r="L689">
        <v>23.4</v>
      </c>
      <c r="M689">
        <v>28.25</v>
      </c>
      <c r="N689">
        <v>23.4</v>
      </c>
      <c r="O689" t="s">
        <v>38</v>
      </c>
      <c r="P689" t="s">
        <v>34</v>
      </c>
      <c r="Q689" s="4" t="s">
        <v>4285</v>
      </c>
      <c r="R689" s="5">
        <f t="shared" ca="1" si="10"/>
        <v>4.8904613160740181E-3</v>
      </c>
    </row>
    <row r="690" spans="1:18" x14ac:dyDescent="0.25">
      <c r="A690">
        <v>8203</v>
      </c>
      <c r="B690" t="s">
        <v>12</v>
      </c>
      <c r="C690">
        <v>17</v>
      </c>
      <c r="D690" t="s">
        <v>4278</v>
      </c>
      <c r="E690" t="s">
        <v>34</v>
      </c>
      <c r="F690" t="s">
        <v>34</v>
      </c>
      <c r="G690" t="s">
        <v>34</v>
      </c>
      <c r="H690" t="s">
        <v>14</v>
      </c>
      <c r="I690" t="s">
        <v>21</v>
      </c>
      <c r="J690" s="5">
        <v>106.56</v>
      </c>
      <c r="K690" s="5" t="str">
        <f>_xlfn.IFS(stroke_2[[#This Row],[avg_glucose_level]]&lt;70,"Low",stroke_2[[#This Row],[avg_glucose_level]]&lt;99,"Normal",stroke_2[[#This Row],[avg_glucose_level]]&lt;125,"Prediabetes",stroke_2[[#This Row],[avg_glucose_level]]&lt;199,"Diabetes",stroke_2[[#This Row],[avg_glucose_level]]&gt;199,"Very High")</f>
        <v>Prediabetes</v>
      </c>
      <c r="L690">
        <v>21</v>
      </c>
      <c r="M690">
        <v>28.25</v>
      </c>
      <c r="N690">
        <v>21</v>
      </c>
      <c r="O690" t="s">
        <v>38</v>
      </c>
      <c r="P690" t="s">
        <v>34</v>
      </c>
      <c r="Q690" s="4" t="s">
        <v>4285</v>
      </c>
      <c r="R690" s="5">
        <f t="shared" ca="1" si="10"/>
        <v>1.518000130837221E-2</v>
      </c>
    </row>
    <row r="691" spans="1:18" x14ac:dyDescent="0.25">
      <c r="A691">
        <v>8790</v>
      </c>
      <c r="B691" t="s">
        <v>19</v>
      </c>
      <c r="C691">
        <v>17</v>
      </c>
      <c r="D691" t="s">
        <v>4278</v>
      </c>
      <c r="E691" t="s">
        <v>34</v>
      </c>
      <c r="F691" t="s">
        <v>34</v>
      </c>
      <c r="G691" t="s">
        <v>34</v>
      </c>
      <c r="H691" t="s">
        <v>14</v>
      </c>
      <c r="I691" t="s">
        <v>15</v>
      </c>
      <c r="J691" s="5">
        <v>127.42</v>
      </c>
      <c r="K691" s="5" t="str">
        <f>_xlfn.IFS(stroke_2[[#This Row],[avg_glucose_level]]&lt;70,"Low",stroke_2[[#This Row],[avg_glucose_level]]&lt;99,"Normal",stroke_2[[#This Row],[avg_glucose_level]]&lt;125,"Prediabetes",stroke_2[[#This Row],[avg_glucose_level]]&lt;199,"Diabetes",stroke_2[[#This Row],[avg_glucose_level]]&gt;199,"Very High")</f>
        <v>Diabetes</v>
      </c>
      <c r="L691">
        <v>22.4</v>
      </c>
      <c r="M691">
        <v>28.25</v>
      </c>
      <c r="N691">
        <v>22.4</v>
      </c>
      <c r="O691" t="s">
        <v>38</v>
      </c>
      <c r="P691" t="s">
        <v>34</v>
      </c>
      <c r="Q691" s="4" t="s">
        <v>4285</v>
      </c>
      <c r="R691" s="5">
        <f t="shared" ca="1" si="10"/>
        <v>1.1873673770530207E-2</v>
      </c>
    </row>
    <row r="692" spans="1:18" x14ac:dyDescent="0.25">
      <c r="A692">
        <v>9143</v>
      </c>
      <c r="B692" t="s">
        <v>19</v>
      </c>
      <c r="C692">
        <v>17</v>
      </c>
      <c r="D692" t="s">
        <v>4278</v>
      </c>
      <c r="E692" t="s">
        <v>34</v>
      </c>
      <c r="F692" t="s">
        <v>34</v>
      </c>
      <c r="G692" t="s">
        <v>34</v>
      </c>
      <c r="H692" t="s">
        <v>14</v>
      </c>
      <c r="I692" t="s">
        <v>15</v>
      </c>
      <c r="J692" s="5">
        <v>67.87</v>
      </c>
      <c r="K692" s="5" t="str">
        <f>_xlfn.IFS(stroke_2[[#This Row],[avg_glucose_level]]&lt;70,"Low",stroke_2[[#This Row],[avg_glucose_level]]&lt;99,"Normal",stroke_2[[#This Row],[avg_glucose_level]]&lt;125,"Prediabetes",stroke_2[[#This Row],[avg_glucose_level]]&lt;199,"Diabetes",stroke_2[[#This Row],[avg_glucose_level]]&gt;199,"Very High")</f>
        <v>Low</v>
      </c>
      <c r="L692">
        <v>24.9</v>
      </c>
      <c r="M692">
        <v>28.25</v>
      </c>
      <c r="N692">
        <v>24.9</v>
      </c>
      <c r="O692" t="s">
        <v>18</v>
      </c>
      <c r="P692" t="s">
        <v>34</v>
      </c>
      <c r="Q692" s="4" t="s">
        <v>4285</v>
      </c>
      <c r="R692" s="5">
        <f t="shared" ca="1" si="10"/>
        <v>-8.2260713530290346E-3</v>
      </c>
    </row>
    <row r="693" spans="1:18" x14ac:dyDescent="0.25">
      <c r="A693">
        <v>14241</v>
      </c>
      <c r="B693" t="s">
        <v>12</v>
      </c>
      <c r="C693">
        <v>17</v>
      </c>
      <c r="D693" t="s">
        <v>4278</v>
      </c>
      <c r="E693" t="s">
        <v>34</v>
      </c>
      <c r="F693" t="s">
        <v>34</v>
      </c>
      <c r="G693" t="s">
        <v>34</v>
      </c>
      <c r="H693" t="s">
        <v>14</v>
      </c>
      <c r="I693" t="s">
        <v>15</v>
      </c>
      <c r="J693" s="5">
        <v>85.07</v>
      </c>
      <c r="K693" s="5" t="str">
        <f>_xlfn.IFS(stroke_2[[#This Row],[avg_glucose_level]]&lt;70,"Low",stroke_2[[#This Row],[avg_glucose_level]]&lt;99,"Normal",stroke_2[[#This Row],[avg_glucose_level]]&lt;125,"Prediabetes",stroke_2[[#This Row],[avg_glucose_level]]&lt;199,"Diabetes",stroke_2[[#This Row],[avg_glucose_level]]&gt;199,"Very High")</f>
        <v>Normal</v>
      </c>
      <c r="L693">
        <v>21.1</v>
      </c>
      <c r="M693">
        <v>28.25</v>
      </c>
      <c r="N693">
        <v>21.1</v>
      </c>
      <c r="O693" t="s">
        <v>24</v>
      </c>
      <c r="P693" t="s">
        <v>34</v>
      </c>
      <c r="Q693" s="4" t="s">
        <v>4285</v>
      </c>
      <c r="R693" s="5">
        <f t="shared" ca="1" si="10"/>
        <v>2.4590534822353842E-2</v>
      </c>
    </row>
    <row r="694" spans="1:18" x14ac:dyDescent="0.25">
      <c r="A694">
        <v>14943</v>
      </c>
      <c r="B694" t="s">
        <v>19</v>
      </c>
      <c r="C694">
        <v>17</v>
      </c>
      <c r="D694" t="s">
        <v>4278</v>
      </c>
      <c r="E694" t="s">
        <v>34</v>
      </c>
      <c r="F694" t="s">
        <v>34</v>
      </c>
      <c r="G694" t="s">
        <v>34</v>
      </c>
      <c r="H694" t="s">
        <v>14</v>
      </c>
      <c r="I694" t="s">
        <v>21</v>
      </c>
      <c r="J694" s="5">
        <v>79.62</v>
      </c>
      <c r="K694" s="5" t="str">
        <f>_xlfn.IFS(stroke_2[[#This Row],[avg_glucose_level]]&lt;70,"Low",stroke_2[[#This Row],[avg_glucose_level]]&lt;99,"Normal",stroke_2[[#This Row],[avg_glucose_level]]&lt;125,"Prediabetes",stroke_2[[#This Row],[avg_glucose_level]]&lt;199,"Diabetes",stroke_2[[#This Row],[avg_glucose_level]]&gt;199,"Very High")</f>
        <v>Normal</v>
      </c>
      <c r="L694">
        <v>21.6</v>
      </c>
      <c r="M694">
        <v>28.25</v>
      </c>
      <c r="N694">
        <v>21.6</v>
      </c>
      <c r="O694" t="s">
        <v>24</v>
      </c>
      <c r="P694" t="s">
        <v>34</v>
      </c>
      <c r="Q694" s="4" t="s">
        <v>4285</v>
      </c>
      <c r="R694" s="5">
        <f t="shared" ca="1" si="10"/>
        <v>2.3910536855287684E-2</v>
      </c>
    </row>
    <row r="695" spans="1:18" x14ac:dyDescent="0.25">
      <c r="A695">
        <v>16575</v>
      </c>
      <c r="B695" t="s">
        <v>12</v>
      </c>
      <c r="C695">
        <v>17</v>
      </c>
      <c r="D695" t="s">
        <v>4278</v>
      </c>
      <c r="E695" t="s">
        <v>34</v>
      </c>
      <c r="F695" t="s">
        <v>34</v>
      </c>
      <c r="G695" t="s">
        <v>34</v>
      </c>
      <c r="H695" t="s">
        <v>14</v>
      </c>
      <c r="I695" t="s">
        <v>21</v>
      </c>
      <c r="J695" s="5">
        <v>94.92</v>
      </c>
      <c r="K695" s="5" t="str">
        <f>_xlfn.IFS(stroke_2[[#This Row],[avg_glucose_level]]&lt;70,"Low",stroke_2[[#This Row],[avg_glucose_level]]&lt;99,"Normal",stroke_2[[#This Row],[avg_glucose_level]]&lt;125,"Prediabetes",stroke_2[[#This Row],[avg_glucose_level]]&lt;199,"Diabetes",stroke_2[[#This Row],[avg_glucose_level]]&gt;199,"Very High")</f>
        <v>Normal</v>
      </c>
      <c r="L695">
        <v>23.5</v>
      </c>
      <c r="M695">
        <v>28.25</v>
      </c>
      <c r="N695">
        <v>23.5</v>
      </c>
      <c r="O695" t="s">
        <v>24</v>
      </c>
      <c r="P695" t="s">
        <v>34</v>
      </c>
      <c r="Q695" s="4" t="s">
        <v>4285</v>
      </c>
      <c r="R695" s="5">
        <f t="shared" ca="1" si="10"/>
        <v>-2.5023531646256036E-3</v>
      </c>
    </row>
    <row r="696" spans="1:18" x14ac:dyDescent="0.25">
      <c r="A696">
        <v>18605</v>
      </c>
      <c r="B696" t="s">
        <v>19</v>
      </c>
      <c r="C696">
        <v>17</v>
      </c>
      <c r="D696" t="s">
        <v>4278</v>
      </c>
      <c r="E696" t="s">
        <v>34</v>
      </c>
      <c r="F696" t="s">
        <v>34</v>
      </c>
      <c r="G696" t="s">
        <v>34</v>
      </c>
      <c r="H696" t="s">
        <v>401</v>
      </c>
      <c r="I696" t="s">
        <v>15</v>
      </c>
      <c r="J696" s="5">
        <v>78.08</v>
      </c>
      <c r="K696" s="5" t="str">
        <f>_xlfn.IFS(stroke_2[[#This Row],[avg_glucose_level]]&lt;70,"Low",stroke_2[[#This Row],[avg_glucose_level]]&lt;99,"Normal",stroke_2[[#This Row],[avg_glucose_level]]&lt;125,"Prediabetes",stroke_2[[#This Row],[avg_glucose_level]]&lt;199,"Diabetes",stroke_2[[#This Row],[avg_glucose_level]]&gt;199,"Very High")</f>
        <v>Normal</v>
      </c>
      <c r="L696">
        <v>44.9</v>
      </c>
      <c r="M696">
        <v>28.25</v>
      </c>
      <c r="N696">
        <v>44.9</v>
      </c>
      <c r="O696" t="s">
        <v>24</v>
      </c>
      <c r="P696" t="s">
        <v>34</v>
      </c>
      <c r="Q696" s="4" t="s">
        <v>4285</v>
      </c>
      <c r="R696" s="5">
        <f t="shared" ca="1" si="10"/>
        <v>2.1651287311579302E-2</v>
      </c>
    </row>
    <row r="697" spans="1:18" x14ac:dyDescent="0.25">
      <c r="A697">
        <v>22013</v>
      </c>
      <c r="B697" t="s">
        <v>19</v>
      </c>
      <c r="C697">
        <v>17</v>
      </c>
      <c r="D697" t="s">
        <v>4278</v>
      </c>
      <c r="E697" t="s">
        <v>34</v>
      </c>
      <c r="F697" t="s">
        <v>34</v>
      </c>
      <c r="G697" t="s">
        <v>34</v>
      </c>
      <c r="H697" t="s">
        <v>14</v>
      </c>
      <c r="I697" t="s">
        <v>21</v>
      </c>
      <c r="J697" s="5">
        <v>105.91</v>
      </c>
      <c r="K697" s="5" t="str">
        <f>_xlfn.IFS(stroke_2[[#This Row],[avg_glucose_level]]&lt;70,"Low",stroke_2[[#This Row],[avg_glucose_level]]&lt;99,"Normal",stroke_2[[#This Row],[avg_glucose_level]]&lt;125,"Prediabetes",stroke_2[[#This Row],[avg_glucose_level]]&lt;199,"Diabetes",stroke_2[[#This Row],[avg_glucose_level]]&gt;199,"Very High")</f>
        <v>Prediabetes</v>
      </c>
      <c r="L697">
        <v>30.8</v>
      </c>
      <c r="M697">
        <v>28.25</v>
      </c>
      <c r="N697">
        <v>30.8</v>
      </c>
      <c r="O697" t="s">
        <v>24</v>
      </c>
      <c r="P697" t="s">
        <v>34</v>
      </c>
      <c r="Q697" s="4" t="s">
        <v>4285</v>
      </c>
      <c r="R697" s="5">
        <f t="shared" ca="1" si="10"/>
        <v>1.2902211563192522E-2</v>
      </c>
    </row>
    <row r="698" spans="1:18" x14ac:dyDescent="0.25">
      <c r="A698">
        <v>22414</v>
      </c>
      <c r="B698" t="s">
        <v>19</v>
      </c>
      <c r="C698">
        <v>17</v>
      </c>
      <c r="D698" t="s">
        <v>4278</v>
      </c>
      <c r="E698" t="s">
        <v>34</v>
      </c>
      <c r="F698" t="s">
        <v>34</v>
      </c>
      <c r="G698" t="s">
        <v>34</v>
      </c>
      <c r="H698" t="s">
        <v>14</v>
      </c>
      <c r="I698" t="s">
        <v>21</v>
      </c>
      <c r="J698" s="5">
        <v>70.03</v>
      </c>
      <c r="K698" s="5" t="str">
        <f>_xlfn.IFS(stroke_2[[#This Row],[avg_glucose_level]]&lt;70,"Low",stroke_2[[#This Row],[avg_glucose_level]]&lt;99,"Normal",stroke_2[[#This Row],[avg_glucose_level]]&lt;125,"Prediabetes",stroke_2[[#This Row],[avg_glucose_level]]&lt;199,"Diabetes",stroke_2[[#This Row],[avg_glucose_level]]&gt;199,"Very High")</f>
        <v>Normal</v>
      </c>
      <c r="L698">
        <v>23.1</v>
      </c>
      <c r="M698">
        <v>28.25</v>
      </c>
      <c r="N698">
        <v>23.1</v>
      </c>
      <c r="O698" t="s">
        <v>29</v>
      </c>
      <c r="P698" t="s">
        <v>34</v>
      </c>
      <c r="Q698" s="4" t="s">
        <v>4285</v>
      </c>
      <c r="R698" s="5">
        <f t="shared" ca="1" si="10"/>
        <v>-1.4431748464733002E-2</v>
      </c>
    </row>
    <row r="699" spans="1:18" x14ac:dyDescent="0.25">
      <c r="A699">
        <v>23462</v>
      </c>
      <c r="B699" t="s">
        <v>19</v>
      </c>
      <c r="C699">
        <v>17</v>
      </c>
      <c r="D699" t="s">
        <v>4278</v>
      </c>
      <c r="E699" t="s">
        <v>34</v>
      </c>
      <c r="F699" t="s">
        <v>34</v>
      </c>
      <c r="G699" t="s">
        <v>34</v>
      </c>
      <c r="H699" t="s">
        <v>14</v>
      </c>
      <c r="I699" t="s">
        <v>15</v>
      </c>
      <c r="J699" s="5">
        <v>87.52</v>
      </c>
      <c r="K699" s="5" t="str">
        <f>_xlfn.IFS(stroke_2[[#This Row],[avg_glucose_level]]&lt;70,"Low",stroke_2[[#This Row],[avg_glucose_level]]&lt;99,"Normal",stroke_2[[#This Row],[avg_glucose_level]]&lt;125,"Prediabetes",stroke_2[[#This Row],[avg_glucose_level]]&lt;199,"Diabetes",stroke_2[[#This Row],[avg_glucose_level]]&gt;199,"Very High")</f>
        <v>Normal</v>
      </c>
      <c r="L699">
        <v>39.200000000000003</v>
      </c>
      <c r="M699">
        <v>28.25</v>
      </c>
      <c r="N699">
        <v>39.200000000000003</v>
      </c>
      <c r="O699" t="s">
        <v>24</v>
      </c>
      <c r="P699" t="s">
        <v>34</v>
      </c>
      <c r="Q699" s="4" t="s">
        <v>4285</v>
      </c>
      <c r="R699" s="5">
        <f t="shared" ca="1" si="10"/>
        <v>1.0885694035090653E-3</v>
      </c>
    </row>
    <row r="700" spans="1:18" x14ac:dyDescent="0.25">
      <c r="A700">
        <v>23508</v>
      </c>
      <c r="B700" t="s">
        <v>19</v>
      </c>
      <c r="C700">
        <v>17</v>
      </c>
      <c r="D700" t="s">
        <v>4278</v>
      </c>
      <c r="E700" t="s">
        <v>34</v>
      </c>
      <c r="F700" t="s">
        <v>34</v>
      </c>
      <c r="G700" t="s">
        <v>34</v>
      </c>
      <c r="H700" t="s">
        <v>401</v>
      </c>
      <c r="I700" t="s">
        <v>21</v>
      </c>
      <c r="J700" s="5">
        <v>88.57</v>
      </c>
      <c r="K700" s="5" t="str">
        <f>_xlfn.IFS(stroke_2[[#This Row],[avg_glucose_level]]&lt;70,"Low",stroke_2[[#This Row],[avg_glucose_level]]&lt;99,"Normal",stroke_2[[#This Row],[avg_glucose_level]]&lt;125,"Prediabetes",stroke_2[[#This Row],[avg_glucose_level]]&lt;199,"Diabetes",stroke_2[[#This Row],[avg_glucose_level]]&gt;199,"Very High")</f>
        <v>Normal</v>
      </c>
      <c r="L700">
        <v>31.1</v>
      </c>
      <c r="M700">
        <v>28.25</v>
      </c>
      <c r="N700">
        <v>31.1</v>
      </c>
      <c r="O700" t="s">
        <v>24</v>
      </c>
      <c r="P700" t="s">
        <v>34</v>
      </c>
      <c r="Q700" s="4" t="s">
        <v>4285</v>
      </c>
      <c r="R700" s="5">
        <f t="shared" ca="1" si="10"/>
        <v>2.0950305187057649E-3</v>
      </c>
    </row>
    <row r="701" spans="1:18" x14ac:dyDescent="0.25">
      <c r="A701">
        <v>24099</v>
      </c>
      <c r="B701" t="s">
        <v>12</v>
      </c>
      <c r="C701">
        <v>17</v>
      </c>
      <c r="D701" t="s">
        <v>4278</v>
      </c>
      <c r="E701" t="s">
        <v>34</v>
      </c>
      <c r="F701" t="s">
        <v>34</v>
      </c>
      <c r="G701" t="s">
        <v>34</v>
      </c>
      <c r="H701" t="s">
        <v>14</v>
      </c>
      <c r="I701" t="s">
        <v>21</v>
      </c>
      <c r="J701" s="5">
        <v>68.489999999999995</v>
      </c>
      <c r="K701" s="5" t="str">
        <f>_xlfn.IFS(stroke_2[[#This Row],[avg_glucose_level]]&lt;70,"Low",stroke_2[[#This Row],[avg_glucose_level]]&lt;99,"Normal",stroke_2[[#This Row],[avg_glucose_level]]&lt;125,"Prediabetes",stroke_2[[#This Row],[avg_glucose_level]]&lt;199,"Diabetes",stroke_2[[#This Row],[avg_glucose_level]]&gt;199,"Very High")</f>
        <v>Low</v>
      </c>
      <c r="L701">
        <v>33.200000000000003</v>
      </c>
      <c r="M701">
        <v>28.25</v>
      </c>
      <c r="N701">
        <v>33.200000000000003</v>
      </c>
      <c r="O701" t="s">
        <v>24</v>
      </c>
      <c r="P701" t="s">
        <v>34</v>
      </c>
      <c r="Q701" s="4" t="s">
        <v>4285</v>
      </c>
      <c r="R701" s="5">
        <f t="shared" ca="1" si="10"/>
        <v>2.8140559646582684E-3</v>
      </c>
    </row>
    <row r="702" spans="1:18" x14ac:dyDescent="0.25">
      <c r="A702">
        <v>26250</v>
      </c>
      <c r="B702" t="s">
        <v>12</v>
      </c>
      <c r="C702">
        <v>17</v>
      </c>
      <c r="D702" t="s">
        <v>4278</v>
      </c>
      <c r="E702" t="s">
        <v>34</v>
      </c>
      <c r="F702" t="s">
        <v>34</v>
      </c>
      <c r="G702" t="s">
        <v>34</v>
      </c>
      <c r="H702" t="s">
        <v>20</v>
      </c>
      <c r="I702" t="s">
        <v>15</v>
      </c>
      <c r="J702" s="5">
        <v>113.85</v>
      </c>
      <c r="K702" s="5" t="str">
        <f>_xlfn.IFS(stroke_2[[#This Row],[avg_glucose_level]]&lt;70,"Low",stroke_2[[#This Row],[avg_glucose_level]]&lt;99,"Normal",stroke_2[[#This Row],[avg_glucose_level]]&lt;125,"Prediabetes",stroke_2[[#This Row],[avg_glucose_level]]&lt;199,"Diabetes",stroke_2[[#This Row],[avg_glucose_level]]&gt;199,"Very High")</f>
        <v>Prediabetes</v>
      </c>
      <c r="L702">
        <v>22.9</v>
      </c>
      <c r="M702">
        <v>28.25</v>
      </c>
      <c r="N702">
        <v>22.9</v>
      </c>
      <c r="O702" t="s">
        <v>38</v>
      </c>
      <c r="P702" t="s">
        <v>34</v>
      </c>
      <c r="Q702" s="4" t="s">
        <v>4285</v>
      </c>
      <c r="R702" s="5">
        <f t="shared" ca="1" si="10"/>
        <v>2.2177591415685698E-2</v>
      </c>
    </row>
    <row r="703" spans="1:18" x14ac:dyDescent="0.25">
      <c r="A703">
        <v>26528</v>
      </c>
      <c r="B703" t="s">
        <v>19</v>
      </c>
      <c r="C703">
        <v>17</v>
      </c>
      <c r="D703" t="s">
        <v>4278</v>
      </c>
      <c r="E703" t="s">
        <v>34</v>
      </c>
      <c r="F703" t="s">
        <v>34</v>
      </c>
      <c r="G703" t="s">
        <v>34</v>
      </c>
      <c r="H703" t="s">
        <v>14</v>
      </c>
      <c r="I703" t="s">
        <v>21</v>
      </c>
      <c r="J703" s="5">
        <v>88.65</v>
      </c>
      <c r="K703" s="5" t="str">
        <f>_xlfn.IFS(stroke_2[[#This Row],[avg_glucose_level]]&lt;70,"Low",stroke_2[[#This Row],[avg_glucose_level]]&lt;99,"Normal",stroke_2[[#This Row],[avg_glucose_level]]&lt;125,"Prediabetes",stroke_2[[#This Row],[avg_glucose_level]]&lt;199,"Diabetes",stroke_2[[#This Row],[avg_glucose_level]]&gt;199,"Very High")</f>
        <v>Normal</v>
      </c>
      <c r="L703">
        <v>30.3</v>
      </c>
      <c r="M703">
        <v>28.25</v>
      </c>
      <c r="N703">
        <v>30.3</v>
      </c>
      <c r="O703" t="s">
        <v>24</v>
      </c>
      <c r="P703" t="s">
        <v>34</v>
      </c>
      <c r="Q703" s="4" t="s">
        <v>4285</v>
      </c>
      <c r="R703" s="5">
        <f t="shared" ca="1" si="10"/>
        <v>-2.4283682969283023E-2</v>
      </c>
    </row>
    <row r="704" spans="1:18" x14ac:dyDescent="0.25">
      <c r="A704">
        <v>27125</v>
      </c>
      <c r="B704" t="s">
        <v>19</v>
      </c>
      <c r="C704">
        <v>17</v>
      </c>
      <c r="D704" t="s">
        <v>4278</v>
      </c>
      <c r="E704" t="s">
        <v>34</v>
      </c>
      <c r="F704" t="s">
        <v>34</v>
      </c>
      <c r="G704" t="s">
        <v>34</v>
      </c>
      <c r="H704" t="s">
        <v>14</v>
      </c>
      <c r="I704" t="s">
        <v>15</v>
      </c>
      <c r="J704" s="5">
        <v>81.13</v>
      </c>
      <c r="K704" s="5" t="str">
        <f>_xlfn.IFS(stroke_2[[#This Row],[avg_glucose_level]]&lt;70,"Low",stroke_2[[#This Row],[avg_glucose_level]]&lt;99,"Normal",stroke_2[[#This Row],[avg_glucose_level]]&lt;125,"Prediabetes",stroke_2[[#This Row],[avg_glucose_level]]&lt;199,"Diabetes",stroke_2[[#This Row],[avg_glucose_level]]&gt;199,"Very High")</f>
        <v>Normal</v>
      </c>
      <c r="L704">
        <v>22.8</v>
      </c>
      <c r="M704">
        <v>28.25</v>
      </c>
      <c r="N704">
        <v>22.8</v>
      </c>
      <c r="O704" t="s">
        <v>24</v>
      </c>
      <c r="P704" t="s">
        <v>34</v>
      </c>
      <c r="Q704" s="4" t="s">
        <v>4285</v>
      </c>
      <c r="R704" s="5">
        <f t="shared" ca="1" si="10"/>
        <v>-1.8157768302311288E-2</v>
      </c>
    </row>
    <row r="705" spans="1:18" x14ac:dyDescent="0.25">
      <c r="A705">
        <v>27435</v>
      </c>
      <c r="B705" t="s">
        <v>19</v>
      </c>
      <c r="C705">
        <v>17</v>
      </c>
      <c r="D705" t="s">
        <v>4278</v>
      </c>
      <c r="E705" t="s">
        <v>34</v>
      </c>
      <c r="F705" t="s">
        <v>34</v>
      </c>
      <c r="G705" t="s">
        <v>34</v>
      </c>
      <c r="H705" t="s">
        <v>14</v>
      </c>
      <c r="I705" t="s">
        <v>15</v>
      </c>
      <c r="J705" s="5">
        <v>82.64</v>
      </c>
      <c r="K705" s="5" t="str">
        <f>_xlfn.IFS(stroke_2[[#This Row],[avg_glucose_level]]&lt;70,"Low",stroke_2[[#This Row],[avg_glucose_level]]&lt;99,"Normal",stroke_2[[#This Row],[avg_glucose_level]]&lt;125,"Prediabetes",stroke_2[[#This Row],[avg_glucose_level]]&lt;199,"Diabetes",stroke_2[[#This Row],[avg_glucose_level]]&gt;199,"Very High")</f>
        <v>Normal</v>
      </c>
      <c r="L705">
        <v>31.1</v>
      </c>
      <c r="M705">
        <v>28.25</v>
      </c>
      <c r="N705">
        <v>31.1</v>
      </c>
      <c r="O705" t="s">
        <v>38</v>
      </c>
      <c r="P705" t="s">
        <v>34</v>
      </c>
      <c r="Q705" s="4" t="s">
        <v>4285</v>
      </c>
      <c r="R705" s="5">
        <f t="shared" ca="1" si="10"/>
        <v>1.4747428152576814E-2</v>
      </c>
    </row>
    <row r="706" spans="1:18" x14ac:dyDescent="0.25">
      <c r="A706">
        <v>31145</v>
      </c>
      <c r="B706" t="s">
        <v>19</v>
      </c>
      <c r="C706">
        <v>17</v>
      </c>
      <c r="D706" t="s">
        <v>4278</v>
      </c>
      <c r="E706" t="s">
        <v>34</v>
      </c>
      <c r="F706" t="s">
        <v>34</v>
      </c>
      <c r="G706" t="s">
        <v>34</v>
      </c>
      <c r="H706" t="s">
        <v>14</v>
      </c>
      <c r="I706" t="s">
        <v>15</v>
      </c>
      <c r="J706" s="5">
        <v>67.81</v>
      </c>
      <c r="K706" s="5" t="str">
        <f>_xlfn.IFS(stroke_2[[#This Row],[avg_glucose_level]]&lt;70,"Low",stroke_2[[#This Row],[avg_glucose_level]]&lt;99,"Normal",stroke_2[[#This Row],[avg_glucose_level]]&lt;125,"Prediabetes",stroke_2[[#This Row],[avg_glucose_level]]&lt;199,"Diabetes",stroke_2[[#This Row],[avg_glucose_level]]&gt;199,"Very High")</f>
        <v>Low</v>
      </c>
      <c r="L706">
        <v>55.7</v>
      </c>
      <c r="M706">
        <v>28.25</v>
      </c>
      <c r="N706">
        <v>55.7</v>
      </c>
      <c r="O706" t="s">
        <v>24</v>
      </c>
      <c r="P706" t="s">
        <v>34</v>
      </c>
      <c r="Q706" s="4" t="s">
        <v>4285</v>
      </c>
      <c r="R706" s="5">
        <f t="shared" ref="R706:R769" ca="1" si="11">Q706 + (RAND()-0.5)/20</f>
        <v>1.3837857645502221E-2</v>
      </c>
    </row>
    <row r="707" spans="1:18" x14ac:dyDescent="0.25">
      <c r="A707">
        <v>31850</v>
      </c>
      <c r="B707" t="s">
        <v>19</v>
      </c>
      <c r="C707">
        <v>17</v>
      </c>
      <c r="D707" t="s">
        <v>4278</v>
      </c>
      <c r="E707" t="s">
        <v>34</v>
      </c>
      <c r="F707" t="s">
        <v>34</v>
      </c>
      <c r="G707" t="s">
        <v>34</v>
      </c>
      <c r="H707" t="s">
        <v>14</v>
      </c>
      <c r="I707" t="s">
        <v>15</v>
      </c>
      <c r="J707" s="5">
        <v>89.58</v>
      </c>
      <c r="K707" s="5" t="str">
        <f>_xlfn.IFS(stroke_2[[#This Row],[avg_glucose_level]]&lt;70,"Low",stroke_2[[#This Row],[avg_glucose_level]]&lt;99,"Normal",stroke_2[[#This Row],[avg_glucose_level]]&lt;125,"Prediabetes",stroke_2[[#This Row],[avg_glucose_level]]&lt;199,"Diabetes",stroke_2[[#This Row],[avg_glucose_level]]&gt;199,"Very High")</f>
        <v>Normal</v>
      </c>
      <c r="L707">
        <v>22.8</v>
      </c>
      <c r="M707">
        <v>28.25</v>
      </c>
      <c r="N707">
        <v>22.8</v>
      </c>
      <c r="O707" t="s">
        <v>38</v>
      </c>
      <c r="P707" t="s">
        <v>34</v>
      </c>
      <c r="Q707" s="4" t="s">
        <v>4285</v>
      </c>
      <c r="R707" s="5">
        <f t="shared" ca="1" si="11"/>
        <v>-9.4669225275202992E-3</v>
      </c>
    </row>
    <row r="708" spans="1:18" x14ac:dyDescent="0.25">
      <c r="A708">
        <v>34122</v>
      </c>
      <c r="B708" t="s">
        <v>19</v>
      </c>
      <c r="C708">
        <v>17</v>
      </c>
      <c r="D708" t="s">
        <v>4278</v>
      </c>
      <c r="E708" t="s">
        <v>34</v>
      </c>
      <c r="F708" t="s">
        <v>34</v>
      </c>
      <c r="G708" t="s">
        <v>34</v>
      </c>
      <c r="H708" t="s">
        <v>14</v>
      </c>
      <c r="I708" t="s">
        <v>15</v>
      </c>
      <c r="J708" s="5">
        <v>87.72</v>
      </c>
      <c r="K708" s="5" t="str">
        <f>_xlfn.IFS(stroke_2[[#This Row],[avg_glucose_level]]&lt;70,"Low",stroke_2[[#This Row],[avg_glucose_level]]&lt;99,"Normal",stroke_2[[#This Row],[avg_glucose_level]]&lt;125,"Prediabetes",stroke_2[[#This Row],[avg_glucose_level]]&lt;199,"Diabetes",stroke_2[[#This Row],[avg_glucose_level]]&gt;199,"Very High")</f>
        <v>Normal</v>
      </c>
      <c r="L708">
        <v>25.9</v>
      </c>
      <c r="M708">
        <v>28.25</v>
      </c>
      <c r="N708">
        <v>25.9</v>
      </c>
      <c r="O708" t="s">
        <v>29</v>
      </c>
      <c r="P708" t="s">
        <v>34</v>
      </c>
      <c r="Q708" s="4" t="s">
        <v>4285</v>
      </c>
      <c r="R708" s="5">
        <f t="shared" ca="1" si="11"/>
        <v>-1.7781775925713301E-2</v>
      </c>
    </row>
    <row r="709" spans="1:18" x14ac:dyDescent="0.25">
      <c r="A709">
        <v>34257</v>
      </c>
      <c r="B709" t="s">
        <v>12</v>
      </c>
      <c r="C709">
        <v>17</v>
      </c>
      <c r="D709" t="s">
        <v>4278</v>
      </c>
      <c r="E709" t="s">
        <v>34</v>
      </c>
      <c r="F709" t="s">
        <v>34</v>
      </c>
      <c r="G709" t="s">
        <v>34</v>
      </c>
      <c r="H709" t="s">
        <v>43</v>
      </c>
      <c r="I709" t="s">
        <v>15</v>
      </c>
      <c r="J709" s="5">
        <v>68.91</v>
      </c>
      <c r="K709" s="5" t="str">
        <f>_xlfn.IFS(stroke_2[[#This Row],[avg_glucose_level]]&lt;70,"Low",stroke_2[[#This Row],[avg_glucose_level]]&lt;99,"Normal",stroke_2[[#This Row],[avg_glucose_level]]&lt;125,"Prediabetes",stroke_2[[#This Row],[avg_glucose_level]]&lt;199,"Diabetes",stroke_2[[#This Row],[avg_glucose_level]]&gt;199,"Very High")</f>
        <v>Low</v>
      </c>
      <c r="L709">
        <v>23</v>
      </c>
      <c r="M709">
        <v>28.25</v>
      </c>
      <c r="N709">
        <v>23</v>
      </c>
      <c r="O709" t="s">
        <v>38</v>
      </c>
      <c r="P709" t="s">
        <v>34</v>
      </c>
      <c r="Q709" s="4" t="s">
        <v>4285</v>
      </c>
      <c r="R709" s="5">
        <f t="shared" ca="1" si="11"/>
        <v>-7.2670925399629218E-3</v>
      </c>
    </row>
    <row r="710" spans="1:18" x14ac:dyDescent="0.25">
      <c r="A710">
        <v>34896</v>
      </c>
      <c r="B710" t="s">
        <v>19</v>
      </c>
      <c r="C710">
        <v>17</v>
      </c>
      <c r="D710" t="s">
        <v>4278</v>
      </c>
      <c r="E710" t="s">
        <v>34</v>
      </c>
      <c r="F710" t="s">
        <v>34</v>
      </c>
      <c r="G710" t="s">
        <v>34</v>
      </c>
      <c r="H710" t="s">
        <v>14</v>
      </c>
      <c r="I710" t="s">
        <v>21</v>
      </c>
      <c r="J710" s="5">
        <v>92.11</v>
      </c>
      <c r="K710" s="5" t="str">
        <f>_xlfn.IFS(stroke_2[[#This Row],[avg_glucose_level]]&lt;70,"Low",stroke_2[[#This Row],[avg_glucose_level]]&lt;99,"Normal",stroke_2[[#This Row],[avg_glucose_level]]&lt;125,"Prediabetes",stroke_2[[#This Row],[avg_glucose_level]]&lt;199,"Diabetes",stroke_2[[#This Row],[avg_glucose_level]]&gt;199,"Very High")</f>
        <v>Normal</v>
      </c>
      <c r="L710">
        <v>43</v>
      </c>
      <c r="M710">
        <v>28.25</v>
      </c>
      <c r="N710">
        <v>43</v>
      </c>
      <c r="O710" t="s">
        <v>24</v>
      </c>
      <c r="P710" t="s">
        <v>34</v>
      </c>
      <c r="Q710" s="4" t="s">
        <v>4285</v>
      </c>
      <c r="R710" s="5">
        <f t="shared" ca="1" si="11"/>
        <v>3.0134077762853371E-4</v>
      </c>
    </row>
    <row r="711" spans="1:18" x14ac:dyDescent="0.25">
      <c r="A711">
        <v>35095</v>
      </c>
      <c r="B711" t="s">
        <v>19</v>
      </c>
      <c r="C711">
        <v>17</v>
      </c>
      <c r="D711" t="s">
        <v>4278</v>
      </c>
      <c r="E711" t="s">
        <v>34</v>
      </c>
      <c r="F711" t="s">
        <v>34</v>
      </c>
      <c r="G711" t="s">
        <v>34</v>
      </c>
      <c r="H711" t="s">
        <v>14</v>
      </c>
      <c r="I711" t="s">
        <v>15</v>
      </c>
      <c r="J711" s="5">
        <v>104.02</v>
      </c>
      <c r="K711" s="5" t="str">
        <f>_xlfn.IFS(stroke_2[[#This Row],[avg_glucose_level]]&lt;70,"Low",stroke_2[[#This Row],[avg_glucose_level]]&lt;99,"Normal",stroke_2[[#This Row],[avg_glucose_level]]&lt;125,"Prediabetes",stroke_2[[#This Row],[avg_glucose_level]]&lt;199,"Diabetes",stroke_2[[#This Row],[avg_glucose_level]]&gt;199,"Very High")</f>
        <v>Prediabetes</v>
      </c>
      <c r="L711">
        <v>26.1</v>
      </c>
      <c r="M711">
        <v>28.25</v>
      </c>
      <c r="N711">
        <v>26.1</v>
      </c>
      <c r="O711" t="s">
        <v>38</v>
      </c>
      <c r="P711" t="s">
        <v>34</v>
      </c>
      <c r="Q711" s="4" t="s">
        <v>4285</v>
      </c>
      <c r="R711" s="5">
        <f t="shared" ca="1" si="11"/>
        <v>1.8774359668767727E-3</v>
      </c>
    </row>
    <row r="712" spans="1:18" x14ac:dyDescent="0.25">
      <c r="A712">
        <v>35772</v>
      </c>
      <c r="B712" t="s">
        <v>12</v>
      </c>
      <c r="C712">
        <v>17</v>
      </c>
      <c r="D712" t="s">
        <v>4278</v>
      </c>
      <c r="E712" t="s">
        <v>34</v>
      </c>
      <c r="F712" t="s">
        <v>34</v>
      </c>
      <c r="G712" t="s">
        <v>34</v>
      </c>
      <c r="H712" t="s">
        <v>14</v>
      </c>
      <c r="I712" t="s">
        <v>15</v>
      </c>
      <c r="J712" s="5">
        <v>71.58</v>
      </c>
      <c r="K712" s="5" t="str">
        <f>_xlfn.IFS(stroke_2[[#This Row],[avg_glucose_level]]&lt;70,"Low",stroke_2[[#This Row],[avg_glucose_level]]&lt;99,"Normal",stroke_2[[#This Row],[avg_glucose_level]]&lt;125,"Prediabetes",stroke_2[[#This Row],[avg_glucose_level]]&lt;199,"Diabetes",stroke_2[[#This Row],[avg_glucose_level]]&gt;199,"Very High")</f>
        <v>Normal</v>
      </c>
      <c r="L712">
        <v>25.6</v>
      </c>
      <c r="M712">
        <v>28.25</v>
      </c>
      <c r="N712">
        <v>25.6</v>
      </c>
      <c r="O712" t="s">
        <v>38</v>
      </c>
      <c r="P712" t="s">
        <v>34</v>
      </c>
      <c r="Q712" s="4" t="s">
        <v>4285</v>
      </c>
      <c r="R712" s="5">
        <f t="shared" ca="1" si="11"/>
        <v>2.319936267714006E-2</v>
      </c>
    </row>
    <row r="713" spans="1:18" x14ac:dyDescent="0.25">
      <c r="A713">
        <v>37086</v>
      </c>
      <c r="B713" t="s">
        <v>12</v>
      </c>
      <c r="C713">
        <v>17</v>
      </c>
      <c r="D713" t="s">
        <v>4278</v>
      </c>
      <c r="E713" t="s">
        <v>34</v>
      </c>
      <c r="F713" t="s">
        <v>34</v>
      </c>
      <c r="G713" t="s">
        <v>34</v>
      </c>
      <c r="H713" t="s">
        <v>14</v>
      </c>
      <c r="I713" t="s">
        <v>21</v>
      </c>
      <c r="J713" s="5">
        <v>60.57</v>
      </c>
      <c r="K713" s="5" t="str">
        <f>_xlfn.IFS(stroke_2[[#This Row],[avg_glucose_level]]&lt;70,"Low",stroke_2[[#This Row],[avg_glucose_level]]&lt;99,"Normal",stroke_2[[#This Row],[avg_glucose_level]]&lt;125,"Prediabetes",stroke_2[[#This Row],[avg_glucose_level]]&lt;199,"Diabetes",stroke_2[[#This Row],[avg_glucose_level]]&gt;199,"Very High")</f>
        <v>Low</v>
      </c>
      <c r="L713">
        <v>34</v>
      </c>
      <c r="M713">
        <v>28.25</v>
      </c>
      <c r="N713">
        <v>34</v>
      </c>
      <c r="O713" t="s">
        <v>38</v>
      </c>
      <c r="P713" t="s">
        <v>34</v>
      </c>
      <c r="Q713" s="4" t="s">
        <v>4285</v>
      </c>
      <c r="R713" s="5">
        <f t="shared" ca="1" si="11"/>
        <v>-2.932654681129132E-4</v>
      </c>
    </row>
    <row r="714" spans="1:18" x14ac:dyDescent="0.25">
      <c r="A714">
        <v>37209</v>
      </c>
      <c r="B714" t="s">
        <v>12</v>
      </c>
      <c r="C714">
        <v>17</v>
      </c>
      <c r="D714" t="s">
        <v>4278</v>
      </c>
      <c r="E714" t="s">
        <v>34</v>
      </c>
      <c r="F714" t="s">
        <v>34</v>
      </c>
      <c r="G714" t="s">
        <v>34</v>
      </c>
      <c r="H714" t="s">
        <v>401</v>
      </c>
      <c r="I714" t="s">
        <v>21</v>
      </c>
      <c r="J714" s="5">
        <v>124.38</v>
      </c>
      <c r="K714" s="5" t="str">
        <f>_xlfn.IFS(stroke_2[[#This Row],[avg_glucose_level]]&lt;70,"Low",stroke_2[[#This Row],[avg_glucose_level]]&lt;99,"Normal",stroke_2[[#This Row],[avg_glucose_level]]&lt;125,"Prediabetes",stroke_2[[#This Row],[avg_glucose_level]]&lt;199,"Diabetes",stroke_2[[#This Row],[avg_glucose_level]]&gt;199,"Very High")</f>
        <v>Prediabetes</v>
      </c>
      <c r="L714">
        <v>31.2</v>
      </c>
      <c r="M714">
        <v>28.25</v>
      </c>
      <c r="N714">
        <v>31.2</v>
      </c>
      <c r="O714" t="s">
        <v>24</v>
      </c>
      <c r="P714" t="s">
        <v>34</v>
      </c>
      <c r="Q714" s="4" t="s">
        <v>4285</v>
      </c>
      <c r="R714" s="5">
        <f t="shared" ca="1" si="11"/>
        <v>7.2180078284551476E-3</v>
      </c>
    </row>
    <row r="715" spans="1:18" x14ac:dyDescent="0.25">
      <c r="A715">
        <v>40055</v>
      </c>
      <c r="B715" t="s">
        <v>19</v>
      </c>
      <c r="C715">
        <v>17</v>
      </c>
      <c r="D715" t="s">
        <v>4278</v>
      </c>
      <c r="E715" t="s">
        <v>34</v>
      </c>
      <c r="F715" t="s">
        <v>34</v>
      </c>
      <c r="G715" t="s">
        <v>34</v>
      </c>
      <c r="H715" t="s">
        <v>14</v>
      </c>
      <c r="I715" t="s">
        <v>21</v>
      </c>
      <c r="J715" s="5">
        <v>173.43</v>
      </c>
      <c r="K715" s="5" t="str">
        <f>_xlfn.IFS(stroke_2[[#This Row],[avg_glucose_level]]&lt;70,"Low",stroke_2[[#This Row],[avg_glucose_level]]&lt;99,"Normal",stroke_2[[#This Row],[avg_glucose_level]]&lt;125,"Prediabetes",stroke_2[[#This Row],[avg_glucose_level]]&lt;199,"Diabetes",stroke_2[[#This Row],[avg_glucose_level]]&gt;199,"Very High")</f>
        <v>Diabetes</v>
      </c>
      <c r="L715">
        <v>25.6</v>
      </c>
      <c r="M715">
        <v>28.25</v>
      </c>
      <c r="N715">
        <v>25.6</v>
      </c>
      <c r="O715" t="s">
        <v>29</v>
      </c>
      <c r="P715" t="s">
        <v>34</v>
      </c>
      <c r="Q715" s="4" t="s">
        <v>4285</v>
      </c>
      <c r="R715" s="5">
        <f t="shared" ca="1" si="11"/>
        <v>1.2519582441274556E-2</v>
      </c>
    </row>
    <row r="716" spans="1:18" x14ac:dyDescent="0.25">
      <c r="A716">
        <v>40264</v>
      </c>
      <c r="B716" t="s">
        <v>19</v>
      </c>
      <c r="C716">
        <v>17</v>
      </c>
      <c r="D716" t="s">
        <v>4278</v>
      </c>
      <c r="E716" t="s">
        <v>34</v>
      </c>
      <c r="F716" t="s">
        <v>34</v>
      </c>
      <c r="G716" t="s">
        <v>34</v>
      </c>
      <c r="H716" t="s">
        <v>14</v>
      </c>
      <c r="I716" t="s">
        <v>21</v>
      </c>
      <c r="J716" s="5">
        <v>99.29</v>
      </c>
      <c r="K716" s="5" t="str">
        <f>_xlfn.IFS(stroke_2[[#This Row],[avg_glucose_level]]&lt;70,"Low",stroke_2[[#This Row],[avg_glucose_level]]&lt;99,"Normal",stroke_2[[#This Row],[avg_glucose_level]]&lt;125,"Prediabetes",stroke_2[[#This Row],[avg_glucose_level]]&lt;199,"Diabetes",stroke_2[[#This Row],[avg_glucose_level]]&gt;199,"Very High")</f>
        <v>Prediabetes</v>
      </c>
      <c r="L716">
        <v>21.2</v>
      </c>
      <c r="M716">
        <v>28.25</v>
      </c>
      <c r="N716">
        <v>21.2</v>
      </c>
      <c r="O716" t="s">
        <v>38</v>
      </c>
      <c r="P716" t="s">
        <v>34</v>
      </c>
      <c r="Q716" s="4" t="s">
        <v>4285</v>
      </c>
      <c r="R716" s="5">
        <f t="shared" ca="1" si="11"/>
        <v>-2.4496843465473426E-3</v>
      </c>
    </row>
    <row r="717" spans="1:18" x14ac:dyDescent="0.25">
      <c r="A717">
        <v>40387</v>
      </c>
      <c r="B717" t="s">
        <v>19</v>
      </c>
      <c r="C717">
        <v>17</v>
      </c>
      <c r="D717" t="s">
        <v>4278</v>
      </c>
      <c r="E717" t="s">
        <v>34</v>
      </c>
      <c r="F717" t="s">
        <v>34</v>
      </c>
      <c r="G717" t="s">
        <v>34</v>
      </c>
      <c r="H717" t="s">
        <v>14</v>
      </c>
      <c r="I717" t="s">
        <v>21</v>
      </c>
      <c r="J717" s="5">
        <v>77.459999999999994</v>
      </c>
      <c r="K717" s="5" t="str">
        <f>_xlfn.IFS(stroke_2[[#This Row],[avg_glucose_level]]&lt;70,"Low",stroke_2[[#This Row],[avg_glucose_level]]&lt;99,"Normal",stroke_2[[#This Row],[avg_glucose_level]]&lt;125,"Prediabetes",stroke_2[[#This Row],[avg_glucose_level]]&lt;199,"Diabetes",stroke_2[[#This Row],[avg_glucose_level]]&gt;199,"Very High")</f>
        <v>Normal</v>
      </c>
      <c r="L717">
        <v>24</v>
      </c>
      <c r="M717">
        <v>28.25</v>
      </c>
      <c r="N717">
        <v>24</v>
      </c>
      <c r="O717" t="s">
        <v>38</v>
      </c>
      <c r="P717" t="s">
        <v>34</v>
      </c>
      <c r="Q717" s="4" t="s">
        <v>4285</v>
      </c>
      <c r="R717" s="5">
        <f t="shared" ca="1" si="11"/>
        <v>-1.4504398254496526E-2</v>
      </c>
    </row>
    <row r="718" spans="1:18" x14ac:dyDescent="0.25">
      <c r="A718">
        <v>41537</v>
      </c>
      <c r="B718" t="s">
        <v>19</v>
      </c>
      <c r="C718">
        <v>17</v>
      </c>
      <c r="D718" t="s">
        <v>4278</v>
      </c>
      <c r="E718" t="s">
        <v>34</v>
      </c>
      <c r="F718" t="s">
        <v>34</v>
      </c>
      <c r="G718" t="s">
        <v>34</v>
      </c>
      <c r="H718" t="s">
        <v>14</v>
      </c>
      <c r="I718" t="s">
        <v>21</v>
      </c>
      <c r="J718" s="5">
        <v>62.49</v>
      </c>
      <c r="K718" s="5" t="str">
        <f>_xlfn.IFS(stroke_2[[#This Row],[avg_glucose_level]]&lt;70,"Low",stroke_2[[#This Row],[avg_glucose_level]]&lt;99,"Normal",stroke_2[[#This Row],[avg_glucose_level]]&lt;125,"Prediabetes",stroke_2[[#This Row],[avg_glucose_level]]&lt;199,"Diabetes",stroke_2[[#This Row],[avg_glucose_level]]&gt;199,"Very High")</f>
        <v>Low</v>
      </c>
      <c r="L718">
        <v>26.9</v>
      </c>
      <c r="M718">
        <v>28.25</v>
      </c>
      <c r="N718">
        <v>26.9</v>
      </c>
      <c r="O718" t="s">
        <v>24</v>
      </c>
      <c r="P718" t="s">
        <v>34</v>
      </c>
      <c r="Q718" s="4" t="s">
        <v>4285</v>
      </c>
      <c r="R718" s="5">
        <f t="shared" ca="1" si="11"/>
        <v>1.1787941572042682E-2</v>
      </c>
    </row>
    <row r="719" spans="1:18" x14ac:dyDescent="0.25">
      <c r="A719">
        <v>41870</v>
      </c>
      <c r="B719" t="s">
        <v>12</v>
      </c>
      <c r="C719">
        <v>17</v>
      </c>
      <c r="D719" t="s">
        <v>4278</v>
      </c>
      <c r="E719" t="s">
        <v>34</v>
      </c>
      <c r="F719" t="s">
        <v>34</v>
      </c>
      <c r="G719" t="s">
        <v>34</v>
      </c>
      <c r="H719" t="s">
        <v>401</v>
      </c>
      <c r="I719" t="s">
        <v>21</v>
      </c>
      <c r="J719" s="5">
        <v>61.01</v>
      </c>
      <c r="K719" s="5" t="str">
        <f>_xlfn.IFS(stroke_2[[#This Row],[avg_glucose_level]]&lt;70,"Low",stroke_2[[#This Row],[avg_glucose_level]]&lt;99,"Normal",stroke_2[[#This Row],[avg_glucose_level]]&lt;125,"Prediabetes",stroke_2[[#This Row],[avg_glucose_level]]&lt;199,"Diabetes",stroke_2[[#This Row],[avg_glucose_level]]&gt;199,"Very High")</f>
        <v>Low</v>
      </c>
      <c r="L719">
        <v>32.5</v>
      </c>
      <c r="M719">
        <v>28.25</v>
      </c>
      <c r="N719">
        <v>32.5</v>
      </c>
      <c r="O719" t="s">
        <v>38</v>
      </c>
      <c r="P719" t="s">
        <v>34</v>
      </c>
      <c r="Q719" s="4" t="s">
        <v>4285</v>
      </c>
      <c r="R719" s="5">
        <f t="shared" ca="1" si="11"/>
        <v>2.0688587712167951E-2</v>
      </c>
    </row>
    <row r="720" spans="1:18" x14ac:dyDescent="0.25">
      <c r="A720">
        <v>47537</v>
      </c>
      <c r="B720" t="s">
        <v>19</v>
      </c>
      <c r="C720">
        <v>17</v>
      </c>
      <c r="D720" t="s">
        <v>4278</v>
      </c>
      <c r="E720" t="s">
        <v>34</v>
      </c>
      <c r="F720" t="s">
        <v>34</v>
      </c>
      <c r="G720" t="s">
        <v>34</v>
      </c>
      <c r="H720" t="s">
        <v>14</v>
      </c>
      <c r="I720" t="s">
        <v>21</v>
      </c>
      <c r="J720" s="5">
        <v>112.23</v>
      </c>
      <c r="K720" s="5" t="str">
        <f>_xlfn.IFS(stroke_2[[#This Row],[avg_glucose_level]]&lt;70,"Low",stroke_2[[#This Row],[avg_glucose_level]]&lt;99,"Normal",stroke_2[[#This Row],[avg_glucose_level]]&lt;125,"Prediabetes",stroke_2[[#This Row],[avg_glucose_level]]&lt;199,"Diabetes",stroke_2[[#This Row],[avg_glucose_level]]&gt;199,"Very High")</f>
        <v>Prediabetes</v>
      </c>
      <c r="L720">
        <v>28.7</v>
      </c>
      <c r="M720">
        <v>28.25</v>
      </c>
      <c r="N720">
        <v>28.7</v>
      </c>
      <c r="O720" t="s">
        <v>24</v>
      </c>
      <c r="P720" t="s">
        <v>34</v>
      </c>
      <c r="Q720" s="4" t="s">
        <v>4285</v>
      </c>
      <c r="R720" s="5">
        <f t="shared" ca="1" si="11"/>
        <v>6.2744810698208368E-3</v>
      </c>
    </row>
    <row r="721" spans="1:18" x14ac:dyDescent="0.25">
      <c r="A721">
        <v>47563</v>
      </c>
      <c r="B721" t="s">
        <v>19</v>
      </c>
      <c r="C721">
        <v>17</v>
      </c>
      <c r="D721" t="s">
        <v>4278</v>
      </c>
      <c r="E721" t="s">
        <v>34</v>
      </c>
      <c r="F721" t="s">
        <v>34</v>
      </c>
      <c r="G721" t="s">
        <v>34</v>
      </c>
      <c r="H721" t="s">
        <v>14</v>
      </c>
      <c r="I721" t="s">
        <v>21</v>
      </c>
      <c r="J721" s="5">
        <v>68.66</v>
      </c>
      <c r="K721" s="5" t="str">
        <f>_xlfn.IFS(stroke_2[[#This Row],[avg_glucose_level]]&lt;70,"Low",stroke_2[[#This Row],[avg_glucose_level]]&lt;99,"Normal",stroke_2[[#This Row],[avg_glucose_level]]&lt;125,"Prediabetes",stroke_2[[#This Row],[avg_glucose_level]]&lt;199,"Diabetes",stroke_2[[#This Row],[avg_glucose_level]]&gt;199,"Very High")</f>
        <v>Low</v>
      </c>
      <c r="L721">
        <v>35.1</v>
      </c>
      <c r="M721">
        <v>28.25</v>
      </c>
      <c r="N721">
        <v>35.1</v>
      </c>
      <c r="O721" t="s">
        <v>24</v>
      </c>
      <c r="P721" t="s">
        <v>34</v>
      </c>
      <c r="Q721" s="4" t="s">
        <v>4285</v>
      </c>
      <c r="R721" s="5">
        <f t="shared" ca="1" si="11"/>
        <v>6.0935764155325423E-3</v>
      </c>
    </row>
    <row r="722" spans="1:18" x14ac:dyDescent="0.25">
      <c r="A722">
        <v>49815</v>
      </c>
      <c r="B722" t="s">
        <v>19</v>
      </c>
      <c r="C722">
        <v>17</v>
      </c>
      <c r="D722" t="s">
        <v>4278</v>
      </c>
      <c r="E722" t="s">
        <v>34</v>
      </c>
      <c r="F722" t="s">
        <v>34</v>
      </c>
      <c r="G722" t="s">
        <v>34</v>
      </c>
      <c r="H722" t="s">
        <v>43</v>
      </c>
      <c r="I722" t="s">
        <v>21</v>
      </c>
      <c r="J722" s="5">
        <v>115.93</v>
      </c>
      <c r="K722" s="5" t="str">
        <f>_xlfn.IFS(stroke_2[[#This Row],[avg_glucose_level]]&lt;70,"Low",stroke_2[[#This Row],[avg_glucose_level]]&lt;99,"Normal",stroke_2[[#This Row],[avg_glucose_level]]&lt;125,"Prediabetes",stroke_2[[#This Row],[avg_glucose_level]]&lt;199,"Diabetes",stroke_2[[#This Row],[avg_glucose_level]]&gt;199,"Very High")</f>
        <v>Prediabetes</v>
      </c>
      <c r="L722">
        <v>23.3</v>
      </c>
      <c r="M722">
        <v>28.25</v>
      </c>
      <c r="N722">
        <v>23.3</v>
      </c>
      <c r="O722" t="s">
        <v>24</v>
      </c>
      <c r="P722" t="s">
        <v>34</v>
      </c>
      <c r="Q722" s="4" t="s">
        <v>4285</v>
      </c>
      <c r="R722" s="5">
        <f t="shared" ca="1" si="11"/>
        <v>-1.2954938542657845E-2</v>
      </c>
    </row>
    <row r="723" spans="1:18" x14ac:dyDescent="0.25">
      <c r="A723">
        <v>50009</v>
      </c>
      <c r="B723" t="s">
        <v>19</v>
      </c>
      <c r="C723">
        <v>17</v>
      </c>
      <c r="D723" t="s">
        <v>4278</v>
      </c>
      <c r="E723" t="s">
        <v>34</v>
      </c>
      <c r="F723" t="s">
        <v>34</v>
      </c>
      <c r="G723" t="s">
        <v>34</v>
      </c>
      <c r="H723" t="s">
        <v>14</v>
      </c>
      <c r="I723" t="s">
        <v>15</v>
      </c>
      <c r="J723" s="5">
        <v>81.510000000000005</v>
      </c>
      <c r="K723" s="5" t="str">
        <f>_xlfn.IFS(stroke_2[[#This Row],[avg_glucose_level]]&lt;70,"Low",stroke_2[[#This Row],[avg_glucose_level]]&lt;99,"Normal",stroke_2[[#This Row],[avg_glucose_level]]&lt;125,"Prediabetes",stroke_2[[#This Row],[avg_glucose_level]]&lt;199,"Diabetes",stroke_2[[#This Row],[avg_glucose_level]]&gt;199,"Very High")</f>
        <v>Normal</v>
      </c>
      <c r="L723">
        <v>19.5</v>
      </c>
      <c r="M723">
        <v>28.25</v>
      </c>
      <c r="N723">
        <v>19.5</v>
      </c>
      <c r="O723" t="s">
        <v>18</v>
      </c>
      <c r="P723" t="s">
        <v>34</v>
      </c>
      <c r="Q723" s="4" t="s">
        <v>4285</v>
      </c>
      <c r="R723" s="5">
        <f t="shared" ca="1" si="11"/>
        <v>-1.7311907281505584E-2</v>
      </c>
    </row>
    <row r="724" spans="1:18" x14ac:dyDescent="0.25">
      <c r="A724">
        <v>50053</v>
      </c>
      <c r="B724" t="s">
        <v>12</v>
      </c>
      <c r="C724">
        <v>17</v>
      </c>
      <c r="D724" t="s">
        <v>4278</v>
      </c>
      <c r="E724" t="s">
        <v>34</v>
      </c>
      <c r="F724" t="s">
        <v>34</v>
      </c>
      <c r="G724" t="s">
        <v>34</v>
      </c>
      <c r="H724" t="s">
        <v>14</v>
      </c>
      <c r="I724" t="s">
        <v>15</v>
      </c>
      <c r="J724" s="5">
        <v>62.37</v>
      </c>
      <c r="K724" s="5" t="str">
        <f>_xlfn.IFS(stroke_2[[#This Row],[avg_glucose_level]]&lt;70,"Low",stroke_2[[#This Row],[avg_glucose_level]]&lt;99,"Normal",stroke_2[[#This Row],[avg_glucose_level]]&lt;125,"Prediabetes",stroke_2[[#This Row],[avg_glucose_level]]&lt;199,"Diabetes",stroke_2[[#This Row],[avg_glucose_level]]&gt;199,"Very High")</f>
        <v>Low</v>
      </c>
      <c r="L724">
        <v>41.3</v>
      </c>
      <c r="M724">
        <v>28.25</v>
      </c>
      <c r="N724">
        <v>41.3</v>
      </c>
      <c r="O724" t="s">
        <v>24</v>
      </c>
      <c r="P724" t="s">
        <v>34</v>
      </c>
      <c r="Q724" s="4" t="s">
        <v>4285</v>
      </c>
      <c r="R724" s="5">
        <f t="shared" ca="1" si="11"/>
        <v>-1.6197075297986689E-2</v>
      </c>
    </row>
    <row r="725" spans="1:18" x14ac:dyDescent="0.25">
      <c r="A725">
        <v>50412</v>
      </c>
      <c r="B725" t="s">
        <v>19</v>
      </c>
      <c r="C725">
        <v>17</v>
      </c>
      <c r="D725" t="s">
        <v>4278</v>
      </c>
      <c r="E725" t="s">
        <v>34</v>
      </c>
      <c r="F725" t="s">
        <v>34</v>
      </c>
      <c r="G725" t="s">
        <v>34</v>
      </c>
      <c r="H725" t="s">
        <v>14</v>
      </c>
      <c r="I725" t="s">
        <v>15</v>
      </c>
      <c r="J725" s="5">
        <v>96.47</v>
      </c>
      <c r="K725" s="5" t="str">
        <f>_xlfn.IFS(stroke_2[[#This Row],[avg_glucose_level]]&lt;70,"Low",stroke_2[[#This Row],[avg_glucose_level]]&lt;99,"Normal",stroke_2[[#This Row],[avg_glucose_level]]&lt;125,"Prediabetes",stroke_2[[#This Row],[avg_glucose_level]]&lt;199,"Diabetes",stroke_2[[#This Row],[avg_glucose_level]]&gt;199,"Very High")</f>
        <v>Normal</v>
      </c>
      <c r="L725">
        <v>25.6</v>
      </c>
      <c r="M725">
        <v>28.25</v>
      </c>
      <c r="N725">
        <v>25.6</v>
      </c>
      <c r="O725" t="s">
        <v>38</v>
      </c>
      <c r="P725" t="s">
        <v>34</v>
      </c>
      <c r="Q725" s="4" t="s">
        <v>4285</v>
      </c>
      <c r="R725" s="5">
        <f t="shared" ca="1" si="11"/>
        <v>-2.378172057848792E-2</v>
      </c>
    </row>
    <row r="726" spans="1:18" x14ac:dyDescent="0.25">
      <c r="A726">
        <v>50785</v>
      </c>
      <c r="B726" t="s">
        <v>12</v>
      </c>
      <c r="C726">
        <v>17</v>
      </c>
      <c r="D726" t="s">
        <v>4278</v>
      </c>
      <c r="E726" t="s">
        <v>34</v>
      </c>
      <c r="F726" t="s">
        <v>34</v>
      </c>
      <c r="G726" t="s">
        <v>34</v>
      </c>
      <c r="H726" t="s">
        <v>14</v>
      </c>
      <c r="I726" t="s">
        <v>21</v>
      </c>
      <c r="J726" s="5">
        <v>83.26</v>
      </c>
      <c r="K726" s="5" t="str">
        <f>_xlfn.IFS(stroke_2[[#This Row],[avg_glucose_level]]&lt;70,"Low",stroke_2[[#This Row],[avg_glucose_level]]&lt;99,"Normal",stroke_2[[#This Row],[avg_glucose_level]]&lt;125,"Prediabetes",stroke_2[[#This Row],[avg_glucose_level]]&lt;199,"Diabetes",stroke_2[[#This Row],[avg_glucose_level]]&gt;199,"Very High")</f>
        <v>Normal</v>
      </c>
      <c r="L726">
        <v>32.9</v>
      </c>
      <c r="M726">
        <v>28.25</v>
      </c>
      <c r="N726">
        <v>32.9</v>
      </c>
      <c r="O726" t="s">
        <v>24</v>
      </c>
      <c r="P726" t="s">
        <v>34</v>
      </c>
      <c r="Q726" s="4" t="s">
        <v>4285</v>
      </c>
      <c r="R726" s="5">
        <f t="shared" ca="1" si="11"/>
        <v>-1.2908174277283042E-2</v>
      </c>
    </row>
    <row r="727" spans="1:18" x14ac:dyDescent="0.25">
      <c r="A727">
        <v>53954</v>
      </c>
      <c r="B727" t="s">
        <v>12</v>
      </c>
      <c r="C727">
        <v>17</v>
      </c>
      <c r="D727" t="s">
        <v>4278</v>
      </c>
      <c r="E727" t="s">
        <v>34</v>
      </c>
      <c r="F727" t="s">
        <v>34</v>
      </c>
      <c r="G727" t="s">
        <v>34</v>
      </c>
      <c r="H727" t="s">
        <v>14</v>
      </c>
      <c r="I727" t="s">
        <v>21</v>
      </c>
      <c r="J727" s="5">
        <v>69.45</v>
      </c>
      <c r="K727" s="5" t="str">
        <f>_xlfn.IFS(stroke_2[[#This Row],[avg_glucose_level]]&lt;70,"Low",stroke_2[[#This Row],[avg_glucose_level]]&lt;99,"Normal",stroke_2[[#This Row],[avg_glucose_level]]&lt;125,"Prediabetes",stroke_2[[#This Row],[avg_glucose_level]]&lt;199,"Diabetes",stroke_2[[#This Row],[avg_glucose_level]]&gt;199,"Very High")</f>
        <v>Low</v>
      </c>
      <c r="L727">
        <v>27.6</v>
      </c>
      <c r="M727">
        <v>28.25</v>
      </c>
      <c r="N727">
        <v>27.6</v>
      </c>
      <c r="O727" t="s">
        <v>38</v>
      </c>
      <c r="P727" t="s">
        <v>34</v>
      </c>
      <c r="Q727" s="4" t="s">
        <v>4285</v>
      </c>
      <c r="R727" s="5">
        <f t="shared" ca="1" si="11"/>
        <v>2.4692417844370464E-2</v>
      </c>
    </row>
    <row r="728" spans="1:18" x14ac:dyDescent="0.25">
      <c r="A728">
        <v>56420</v>
      </c>
      <c r="B728" t="s">
        <v>12</v>
      </c>
      <c r="C728">
        <v>17</v>
      </c>
      <c r="D728" t="s">
        <v>4278</v>
      </c>
      <c r="E728" t="s">
        <v>13</v>
      </c>
      <c r="F728" t="s">
        <v>34</v>
      </c>
      <c r="G728" t="s">
        <v>34</v>
      </c>
      <c r="H728" t="s">
        <v>14</v>
      </c>
      <c r="I728" t="s">
        <v>21</v>
      </c>
      <c r="J728" s="5">
        <v>61.67</v>
      </c>
      <c r="K728" s="5" t="str">
        <f>_xlfn.IFS(stroke_2[[#This Row],[avg_glucose_level]]&lt;70,"Low",stroke_2[[#This Row],[avg_glucose_level]]&lt;99,"Normal",stroke_2[[#This Row],[avg_glucose_level]]&lt;125,"Prediabetes",stroke_2[[#This Row],[avg_glucose_level]]&lt;199,"Diabetes",stroke_2[[#This Row],[avg_glucose_level]]&gt;199,"Very High")</f>
        <v>Low</v>
      </c>
      <c r="L728">
        <v>97.6</v>
      </c>
      <c r="M728">
        <v>28.25</v>
      </c>
      <c r="N728">
        <v>97.6</v>
      </c>
      <c r="O728" t="s">
        <v>38</v>
      </c>
      <c r="P728" t="s">
        <v>34</v>
      </c>
      <c r="Q728" s="4" t="s">
        <v>4285</v>
      </c>
      <c r="R728" s="5">
        <f t="shared" ca="1" si="11"/>
        <v>6.7509795270205564E-3</v>
      </c>
    </row>
    <row r="729" spans="1:18" x14ac:dyDescent="0.25">
      <c r="A729">
        <v>56986</v>
      </c>
      <c r="B729" t="s">
        <v>12</v>
      </c>
      <c r="C729">
        <v>17</v>
      </c>
      <c r="D729" t="s">
        <v>4278</v>
      </c>
      <c r="E729" t="s">
        <v>34</v>
      </c>
      <c r="F729" t="s">
        <v>34</v>
      </c>
      <c r="G729" t="s">
        <v>34</v>
      </c>
      <c r="H729" t="s">
        <v>401</v>
      </c>
      <c r="I729" t="s">
        <v>15</v>
      </c>
      <c r="J729" s="5">
        <v>113.25</v>
      </c>
      <c r="K729" s="5" t="str">
        <f>_xlfn.IFS(stroke_2[[#This Row],[avg_glucose_level]]&lt;70,"Low",stroke_2[[#This Row],[avg_glucose_level]]&lt;99,"Normal",stroke_2[[#This Row],[avg_glucose_level]]&lt;125,"Prediabetes",stroke_2[[#This Row],[avg_glucose_level]]&lt;199,"Diabetes",stroke_2[[#This Row],[avg_glucose_level]]&gt;199,"Very High")</f>
        <v>Prediabetes</v>
      </c>
      <c r="L729">
        <v>23.4</v>
      </c>
      <c r="M729">
        <v>28.25</v>
      </c>
      <c r="N729">
        <v>23.4</v>
      </c>
      <c r="O729" t="s">
        <v>24</v>
      </c>
      <c r="P729" t="s">
        <v>34</v>
      </c>
      <c r="Q729" s="4" t="s">
        <v>4285</v>
      </c>
      <c r="R729" s="5">
        <f t="shared" ca="1" si="11"/>
        <v>2.3528718522179824E-2</v>
      </c>
    </row>
    <row r="730" spans="1:18" x14ac:dyDescent="0.25">
      <c r="A730">
        <v>59049</v>
      </c>
      <c r="B730" t="s">
        <v>19</v>
      </c>
      <c r="C730">
        <v>17</v>
      </c>
      <c r="D730" t="s">
        <v>4278</v>
      </c>
      <c r="E730" t="s">
        <v>34</v>
      </c>
      <c r="F730" t="s">
        <v>34</v>
      </c>
      <c r="G730" t="s">
        <v>34</v>
      </c>
      <c r="H730" t="s">
        <v>14</v>
      </c>
      <c r="I730" t="s">
        <v>21</v>
      </c>
      <c r="J730" s="5">
        <v>120.58</v>
      </c>
      <c r="K730" s="5" t="str">
        <f>_xlfn.IFS(stroke_2[[#This Row],[avg_glucose_level]]&lt;70,"Low",stroke_2[[#This Row],[avg_glucose_level]]&lt;99,"Normal",stroke_2[[#This Row],[avg_glucose_level]]&lt;125,"Prediabetes",stroke_2[[#This Row],[avg_glucose_level]]&lt;199,"Diabetes",stroke_2[[#This Row],[avg_glucose_level]]&gt;199,"Very High")</f>
        <v>Prediabetes</v>
      </c>
      <c r="L730">
        <v>18.3</v>
      </c>
      <c r="M730">
        <v>28.25</v>
      </c>
      <c r="N730">
        <v>18.3</v>
      </c>
      <c r="O730" t="s">
        <v>24</v>
      </c>
      <c r="P730" t="s">
        <v>34</v>
      </c>
      <c r="Q730" s="4" t="s">
        <v>4285</v>
      </c>
      <c r="R730" s="5">
        <f t="shared" ca="1" si="11"/>
        <v>-2.3031226468230935E-2</v>
      </c>
    </row>
    <row r="731" spans="1:18" x14ac:dyDescent="0.25">
      <c r="A731">
        <v>59054</v>
      </c>
      <c r="B731" t="s">
        <v>12</v>
      </c>
      <c r="C731">
        <v>17</v>
      </c>
      <c r="D731" t="s">
        <v>4278</v>
      </c>
      <c r="E731" t="s">
        <v>34</v>
      </c>
      <c r="F731" t="s">
        <v>34</v>
      </c>
      <c r="G731" t="s">
        <v>34</v>
      </c>
      <c r="H731" t="s">
        <v>14</v>
      </c>
      <c r="I731" t="s">
        <v>21</v>
      </c>
      <c r="J731" s="5">
        <v>77.790000000000006</v>
      </c>
      <c r="K731" s="5" t="str">
        <f>_xlfn.IFS(stroke_2[[#This Row],[avg_glucose_level]]&lt;70,"Low",stroke_2[[#This Row],[avg_glucose_level]]&lt;99,"Normal",stroke_2[[#This Row],[avg_glucose_level]]&lt;125,"Prediabetes",stroke_2[[#This Row],[avg_glucose_level]]&lt;199,"Diabetes",stroke_2[[#This Row],[avg_glucose_level]]&gt;199,"Very High")</f>
        <v>Normal</v>
      </c>
      <c r="L731">
        <v>23.6</v>
      </c>
      <c r="M731">
        <v>28.25</v>
      </c>
      <c r="N731">
        <v>23.6</v>
      </c>
      <c r="O731" t="s">
        <v>38</v>
      </c>
      <c r="P731" t="s">
        <v>34</v>
      </c>
      <c r="Q731" s="4" t="s">
        <v>4285</v>
      </c>
      <c r="R731" s="5">
        <f t="shared" ca="1" si="11"/>
        <v>-1.7598734721652888E-2</v>
      </c>
    </row>
    <row r="732" spans="1:18" x14ac:dyDescent="0.25">
      <c r="A732">
        <v>62182</v>
      </c>
      <c r="B732" t="s">
        <v>19</v>
      </c>
      <c r="C732">
        <v>17</v>
      </c>
      <c r="D732" t="s">
        <v>4278</v>
      </c>
      <c r="E732" t="s">
        <v>34</v>
      </c>
      <c r="F732" t="s">
        <v>34</v>
      </c>
      <c r="G732" t="s">
        <v>34</v>
      </c>
      <c r="H732" t="s">
        <v>14</v>
      </c>
      <c r="I732" t="s">
        <v>21</v>
      </c>
      <c r="J732" s="5">
        <v>120.96</v>
      </c>
      <c r="K732" s="5" t="str">
        <f>_xlfn.IFS(stroke_2[[#This Row],[avg_glucose_level]]&lt;70,"Low",stroke_2[[#This Row],[avg_glucose_level]]&lt;99,"Normal",stroke_2[[#This Row],[avg_glucose_level]]&lt;125,"Prediabetes",stroke_2[[#This Row],[avg_glucose_level]]&lt;199,"Diabetes",stroke_2[[#This Row],[avg_glucose_level]]&gt;199,"Very High")</f>
        <v>Prediabetes</v>
      </c>
      <c r="L732">
        <v>22.2</v>
      </c>
      <c r="M732">
        <v>28.25</v>
      </c>
      <c r="N732">
        <v>22.2</v>
      </c>
      <c r="O732" t="s">
        <v>18</v>
      </c>
      <c r="P732" t="s">
        <v>34</v>
      </c>
      <c r="Q732" s="4" t="s">
        <v>4285</v>
      </c>
      <c r="R732" s="5">
        <f t="shared" ca="1" si="11"/>
        <v>-1.2031409101236873E-2</v>
      </c>
    </row>
    <row r="733" spans="1:18" x14ac:dyDescent="0.25">
      <c r="A733">
        <v>62923</v>
      </c>
      <c r="B733" t="s">
        <v>19</v>
      </c>
      <c r="C733">
        <v>17</v>
      </c>
      <c r="D733" t="s">
        <v>4278</v>
      </c>
      <c r="E733" t="s">
        <v>34</v>
      </c>
      <c r="F733" t="s">
        <v>34</v>
      </c>
      <c r="G733" t="s">
        <v>34</v>
      </c>
      <c r="H733" t="s">
        <v>14</v>
      </c>
      <c r="I733" t="s">
        <v>15</v>
      </c>
      <c r="J733" s="5">
        <v>87.39</v>
      </c>
      <c r="K733" s="5" t="str">
        <f>_xlfn.IFS(stroke_2[[#This Row],[avg_glucose_level]]&lt;70,"Low",stroke_2[[#This Row],[avg_glucose_level]]&lt;99,"Normal",stroke_2[[#This Row],[avg_glucose_level]]&lt;125,"Prediabetes",stroke_2[[#This Row],[avg_glucose_level]]&lt;199,"Diabetes",stroke_2[[#This Row],[avg_glucose_level]]&gt;199,"Very High")</f>
        <v>Normal</v>
      </c>
      <c r="L733">
        <v>24.6</v>
      </c>
      <c r="M733">
        <v>28.25</v>
      </c>
      <c r="N733">
        <v>24.6</v>
      </c>
      <c r="O733" t="s">
        <v>38</v>
      </c>
      <c r="P733" t="s">
        <v>34</v>
      </c>
      <c r="Q733" s="4" t="s">
        <v>4285</v>
      </c>
      <c r="R733" s="5">
        <f t="shared" ca="1" si="11"/>
        <v>4.7390202663496637E-3</v>
      </c>
    </row>
    <row r="734" spans="1:18" x14ac:dyDescent="0.25">
      <c r="A734">
        <v>63144</v>
      </c>
      <c r="B734" t="s">
        <v>12</v>
      </c>
      <c r="C734">
        <v>17</v>
      </c>
      <c r="D734" t="s">
        <v>4278</v>
      </c>
      <c r="E734" t="s">
        <v>34</v>
      </c>
      <c r="F734" t="s">
        <v>34</v>
      </c>
      <c r="G734" t="s">
        <v>34</v>
      </c>
      <c r="H734" t="s">
        <v>43</v>
      </c>
      <c r="I734" t="s">
        <v>15</v>
      </c>
      <c r="J734" s="5">
        <v>123.04</v>
      </c>
      <c r="K734" s="5" t="str">
        <f>_xlfn.IFS(stroke_2[[#This Row],[avg_glucose_level]]&lt;70,"Low",stroke_2[[#This Row],[avg_glucose_level]]&lt;99,"Normal",stroke_2[[#This Row],[avg_glucose_level]]&lt;125,"Prediabetes",stroke_2[[#This Row],[avg_glucose_level]]&lt;199,"Diabetes",stroke_2[[#This Row],[avg_glucose_level]]&gt;199,"Very High")</f>
        <v>Prediabetes</v>
      </c>
      <c r="L734">
        <v>29.6</v>
      </c>
      <c r="M734">
        <v>28.25</v>
      </c>
      <c r="N734">
        <v>29.6</v>
      </c>
      <c r="O734" t="s">
        <v>24</v>
      </c>
      <c r="P734" t="s">
        <v>34</v>
      </c>
      <c r="Q734" s="4" t="s">
        <v>4285</v>
      </c>
      <c r="R734" s="5">
        <f t="shared" ca="1" si="11"/>
        <v>1.3161964661205543E-2</v>
      </c>
    </row>
    <row r="735" spans="1:18" x14ac:dyDescent="0.25">
      <c r="A735">
        <v>63158</v>
      </c>
      <c r="B735" t="s">
        <v>12</v>
      </c>
      <c r="C735">
        <v>17</v>
      </c>
      <c r="D735" t="s">
        <v>4278</v>
      </c>
      <c r="E735" t="s">
        <v>34</v>
      </c>
      <c r="F735" t="s">
        <v>34</v>
      </c>
      <c r="G735" t="s">
        <v>34</v>
      </c>
      <c r="H735" t="s">
        <v>14</v>
      </c>
      <c r="I735" t="s">
        <v>15</v>
      </c>
      <c r="J735" s="5">
        <v>63.28</v>
      </c>
      <c r="K735" s="5" t="str">
        <f>_xlfn.IFS(stroke_2[[#This Row],[avg_glucose_level]]&lt;70,"Low",stroke_2[[#This Row],[avg_glucose_level]]&lt;99,"Normal",stroke_2[[#This Row],[avg_glucose_level]]&lt;125,"Prediabetes",stroke_2[[#This Row],[avg_glucose_level]]&lt;199,"Diabetes",stroke_2[[#This Row],[avg_glucose_level]]&gt;199,"Very High")</f>
        <v>Low</v>
      </c>
      <c r="L735">
        <v>40.200000000000003</v>
      </c>
      <c r="M735">
        <v>28.25</v>
      </c>
      <c r="N735">
        <v>40.200000000000003</v>
      </c>
      <c r="O735" t="s">
        <v>38</v>
      </c>
      <c r="P735" t="s">
        <v>34</v>
      </c>
      <c r="Q735" s="4" t="s">
        <v>4285</v>
      </c>
      <c r="R735" s="5">
        <f t="shared" ca="1" si="11"/>
        <v>9.7556994065023158E-3</v>
      </c>
    </row>
    <row r="736" spans="1:18" x14ac:dyDescent="0.25">
      <c r="A736">
        <v>65229</v>
      </c>
      <c r="B736" t="s">
        <v>19</v>
      </c>
      <c r="C736">
        <v>17</v>
      </c>
      <c r="D736" t="s">
        <v>4278</v>
      </c>
      <c r="E736" t="s">
        <v>34</v>
      </c>
      <c r="F736" t="s">
        <v>34</v>
      </c>
      <c r="G736" t="s">
        <v>34</v>
      </c>
      <c r="H736" t="s">
        <v>14</v>
      </c>
      <c r="I736" t="s">
        <v>21</v>
      </c>
      <c r="J736" s="5">
        <v>55.41</v>
      </c>
      <c r="K736" s="5" t="str">
        <f>_xlfn.IFS(stroke_2[[#This Row],[avg_glucose_level]]&lt;70,"Low",stroke_2[[#This Row],[avg_glucose_level]]&lt;99,"Normal",stroke_2[[#This Row],[avg_glucose_level]]&lt;125,"Prediabetes",stroke_2[[#This Row],[avg_glucose_level]]&lt;199,"Diabetes",stroke_2[[#This Row],[avg_glucose_level]]&gt;199,"Very High")</f>
        <v>Low</v>
      </c>
      <c r="L736">
        <v>25.4</v>
      </c>
      <c r="M736">
        <v>28.25</v>
      </c>
      <c r="N736">
        <v>25.4</v>
      </c>
      <c r="O736" t="s">
        <v>38</v>
      </c>
      <c r="P736" t="s">
        <v>34</v>
      </c>
      <c r="Q736" s="4" t="s">
        <v>4285</v>
      </c>
      <c r="R736" s="5">
        <f t="shared" ca="1" si="11"/>
        <v>-1.1601062946293084E-2</v>
      </c>
    </row>
    <row r="737" spans="1:18" x14ac:dyDescent="0.25">
      <c r="A737">
        <v>66650</v>
      </c>
      <c r="B737" t="s">
        <v>19</v>
      </c>
      <c r="C737">
        <v>17</v>
      </c>
      <c r="D737" t="s">
        <v>4278</v>
      </c>
      <c r="E737" t="s">
        <v>34</v>
      </c>
      <c r="F737" t="s">
        <v>34</v>
      </c>
      <c r="G737" t="s">
        <v>34</v>
      </c>
      <c r="H737" t="s">
        <v>14</v>
      </c>
      <c r="I737" t="s">
        <v>15</v>
      </c>
      <c r="J737" s="5">
        <v>68.86</v>
      </c>
      <c r="K737" s="5" t="str">
        <f>_xlfn.IFS(stroke_2[[#This Row],[avg_glucose_level]]&lt;70,"Low",stroke_2[[#This Row],[avg_glucose_level]]&lt;99,"Normal",stroke_2[[#This Row],[avg_glucose_level]]&lt;125,"Prediabetes",stroke_2[[#This Row],[avg_glucose_level]]&lt;199,"Diabetes",stroke_2[[#This Row],[avg_glucose_level]]&gt;199,"Very High")</f>
        <v>Low</v>
      </c>
      <c r="L737">
        <v>41.1</v>
      </c>
      <c r="M737">
        <v>28.25</v>
      </c>
      <c r="N737">
        <v>41.1</v>
      </c>
      <c r="O737" t="s">
        <v>24</v>
      </c>
      <c r="P737" t="s">
        <v>34</v>
      </c>
      <c r="Q737" s="4" t="s">
        <v>4285</v>
      </c>
      <c r="R737" s="5">
        <f t="shared" ca="1" si="11"/>
        <v>1.4639592253525313E-2</v>
      </c>
    </row>
    <row r="738" spans="1:18" x14ac:dyDescent="0.25">
      <c r="A738">
        <v>67602</v>
      </c>
      <c r="B738" t="s">
        <v>19</v>
      </c>
      <c r="C738">
        <v>17</v>
      </c>
      <c r="D738" t="s">
        <v>4278</v>
      </c>
      <c r="E738" t="s">
        <v>34</v>
      </c>
      <c r="F738" t="s">
        <v>34</v>
      </c>
      <c r="G738" t="s">
        <v>34</v>
      </c>
      <c r="H738" t="s">
        <v>14</v>
      </c>
      <c r="I738" t="s">
        <v>15</v>
      </c>
      <c r="J738" s="5">
        <v>79.61</v>
      </c>
      <c r="K738" s="5" t="str">
        <f>_xlfn.IFS(stroke_2[[#This Row],[avg_glucose_level]]&lt;70,"Low",stroke_2[[#This Row],[avg_glucose_level]]&lt;99,"Normal",stroke_2[[#This Row],[avg_glucose_level]]&lt;125,"Prediabetes",stroke_2[[#This Row],[avg_glucose_level]]&lt;199,"Diabetes",stroke_2[[#This Row],[avg_glucose_level]]&gt;199,"Very High")</f>
        <v>Normal</v>
      </c>
      <c r="L738">
        <v>24.1</v>
      </c>
      <c r="M738">
        <v>28.25</v>
      </c>
      <c r="N738">
        <v>24.1</v>
      </c>
      <c r="O738" t="s">
        <v>38</v>
      </c>
      <c r="P738" t="s">
        <v>34</v>
      </c>
      <c r="Q738" s="4" t="s">
        <v>4285</v>
      </c>
      <c r="R738" s="5">
        <f t="shared" ca="1" si="11"/>
        <v>-4.3965294681440562E-3</v>
      </c>
    </row>
    <row r="739" spans="1:18" x14ac:dyDescent="0.25">
      <c r="A739">
        <v>68306</v>
      </c>
      <c r="B739" t="s">
        <v>12</v>
      </c>
      <c r="C739">
        <v>17</v>
      </c>
      <c r="D739" t="s">
        <v>4278</v>
      </c>
      <c r="E739" t="s">
        <v>34</v>
      </c>
      <c r="F739" t="s">
        <v>34</v>
      </c>
      <c r="G739" t="s">
        <v>34</v>
      </c>
      <c r="H739" t="s">
        <v>14</v>
      </c>
      <c r="I739" t="s">
        <v>21</v>
      </c>
      <c r="J739" s="5">
        <v>119.58</v>
      </c>
      <c r="K739" s="5" t="str">
        <f>_xlfn.IFS(stroke_2[[#This Row],[avg_glucose_level]]&lt;70,"Low",stroke_2[[#This Row],[avg_glucose_level]]&lt;99,"Normal",stroke_2[[#This Row],[avg_glucose_level]]&lt;125,"Prediabetes",stroke_2[[#This Row],[avg_glucose_level]]&lt;199,"Diabetes",stroke_2[[#This Row],[avg_glucose_level]]&gt;199,"Very High")</f>
        <v>Prediabetes</v>
      </c>
      <c r="L739">
        <v>25</v>
      </c>
      <c r="M739">
        <v>28.25</v>
      </c>
      <c r="N739">
        <v>25</v>
      </c>
      <c r="O739" t="s">
        <v>24</v>
      </c>
      <c r="P739" t="s">
        <v>34</v>
      </c>
      <c r="Q739" s="4" t="s">
        <v>4285</v>
      </c>
      <c r="R739" s="5">
        <f t="shared" ca="1" si="11"/>
        <v>1.8070769809756915E-2</v>
      </c>
    </row>
    <row r="740" spans="1:18" x14ac:dyDescent="0.25">
      <c r="A740">
        <v>70970</v>
      </c>
      <c r="B740" t="s">
        <v>19</v>
      </c>
      <c r="C740">
        <v>17</v>
      </c>
      <c r="D740" t="s">
        <v>4278</v>
      </c>
      <c r="E740" t="s">
        <v>34</v>
      </c>
      <c r="F740" t="s">
        <v>34</v>
      </c>
      <c r="G740" t="s">
        <v>34</v>
      </c>
      <c r="H740" t="s">
        <v>20</v>
      </c>
      <c r="I740" t="s">
        <v>15</v>
      </c>
      <c r="J740" s="5">
        <v>82.18</v>
      </c>
      <c r="K740" s="5" t="str">
        <f>_xlfn.IFS(stroke_2[[#This Row],[avg_glucose_level]]&lt;70,"Low",stroke_2[[#This Row],[avg_glucose_level]]&lt;99,"Normal",stroke_2[[#This Row],[avg_glucose_level]]&lt;125,"Prediabetes",stroke_2[[#This Row],[avg_glucose_level]]&lt;199,"Diabetes",stroke_2[[#This Row],[avg_glucose_level]]&gt;199,"Very High")</f>
        <v>Normal</v>
      </c>
      <c r="L740">
        <v>23.4</v>
      </c>
      <c r="M740">
        <v>28.25</v>
      </c>
      <c r="N740">
        <v>23.4</v>
      </c>
      <c r="O740" t="s">
        <v>38</v>
      </c>
      <c r="P740" t="s">
        <v>34</v>
      </c>
      <c r="Q740" s="4" t="s">
        <v>4285</v>
      </c>
      <c r="R740" s="5">
        <f t="shared" ca="1" si="11"/>
        <v>-2.9809583185800457E-3</v>
      </c>
    </row>
    <row r="741" spans="1:18" x14ac:dyDescent="0.25">
      <c r="A741">
        <v>71298</v>
      </c>
      <c r="B741" t="s">
        <v>19</v>
      </c>
      <c r="C741">
        <v>17</v>
      </c>
      <c r="D741" t="s">
        <v>4278</v>
      </c>
      <c r="E741" t="s">
        <v>34</v>
      </c>
      <c r="F741" t="s">
        <v>34</v>
      </c>
      <c r="G741" t="s">
        <v>34</v>
      </c>
      <c r="H741" t="s">
        <v>14</v>
      </c>
      <c r="I741" t="s">
        <v>21</v>
      </c>
      <c r="J741" s="5">
        <v>109.39</v>
      </c>
      <c r="K741" s="5" t="str">
        <f>_xlfn.IFS(stroke_2[[#This Row],[avg_glucose_level]]&lt;70,"Low",stroke_2[[#This Row],[avg_glucose_level]]&lt;99,"Normal",stroke_2[[#This Row],[avg_glucose_level]]&lt;125,"Prediabetes",stroke_2[[#This Row],[avg_glucose_level]]&lt;199,"Diabetes",stroke_2[[#This Row],[avg_glucose_level]]&gt;199,"Very High")</f>
        <v>Prediabetes</v>
      </c>
      <c r="L741">
        <v>26.3</v>
      </c>
      <c r="M741">
        <v>28.25</v>
      </c>
      <c r="N741">
        <v>26.3</v>
      </c>
      <c r="O741" t="s">
        <v>24</v>
      </c>
      <c r="P741" t="s">
        <v>34</v>
      </c>
      <c r="Q741" s="4" t="s">
        <v>4285</v>
      </c>
      <c r="R741" s="5">
        <f t="shared" ca="1" si="11"/>
        <v>-1.4449059197230779E-2</v>
      </c>
    </row>
    <row r="742" spans="1:18" x14ac:dyDescent="0.25">
      <c r="A742">
        <v>71784</v>
      </c>
      <c r="B742" t="s">
        <v>12</v>
      </c>
      <c r="C742">
        <v>17</v>
      </c>
      <c r="D742" t="s">
        <v>4278</v>
      </c>
      <c r="E742" t="s">
        <v>34</v>
      </c>
      <c r="F742" t="s">
        <v>34</v>
      </c>
      <c r="G742" t="s">
        <v>34</v>
      </c>
      <c r="H742" t="s">
        <v>14</v>
      </c>
      <c r="I742" t="s">
        <v>21</v>
      </c>
      <c r="J742" s="5">
        <v>63.82</v>
      </c>
      <c r="K742" s="5" t="str">
        <f>_xlfn.IFS(stroke_2[[#This Row],[avg_glucose_level]]&lt;70,"Low",stroke_2[[#This Row],[avg_glucose_level]]&lt;99,"Normal",stroke_2[[#This Row],[avg_glucose_level]]&lt;125,"Prediabetes",stroke_2[[#This Row],[avg_glucose_level]]&lt;199,"Diabetes",stroke_2[[#This Row],[avg_glucose_level]]&gt;199,"Very High")</f>
        <v>Low</v>
      </c>
      <c r="L742">
        <v>19.399999999999999</v>
      </c>
      <c r="M742">
        <v>28.25</v>
      </c>
      <c r="N742">
        <v>19.399999999999999</v>
      </c>
      <c r="O742" t="s">
        <v>29</v>
      </c>
      <c r="P742" t="s">
        <v>34</v>
      </c>
      <c r="Q742" s="4" t="s">
        <v>4285</v>
      </c>
      <c r="R742" s="5">
        <f t="shared" ca="1" si="11"/>
        <v>-1.9100106600536119E-2</v>
      </c>
    </row>
    <row r="743" spans="1:18" x14ac:dyDescent="0.25">
      <c r="A743">
        <v>954</v>
      </c>
      <c r="B743" t="s">
        <v>12</v>
      </c>
      <c r="C743">
        <v>18</v>
      </c>
      <c r="D743" t="s">
        <v>4279</v>
      </c>
      <c r="E743" t="s">
        <v>34</v>
      </c>
      <c r="F743" t="s">
        <v>34</v>
      </c>
      <c r="G743" t="s">
        <v>34</v>
      </c>
      <c r="H743" t="s">
        <v>14</v>
      </c>
      <c r="I743" t="s">
        <v>21</v>
      </c>
      <c r="J743" s="5">
        <v>103.94</v>
      </c>
      <c r="K743" s="5" t="str">
        <f>_xlfn.IFS(stroke_2[[#This Row],[avg_glucose_level]]&lt;70,"Low",stroke_2[[#This Row],[avg_glucose_level]]&lt;99,"Normal",stroke_2[[#This Row],[avg_glucose_level]]&lt;125,"Prediabetes",stroke_2[[#This Row],[avg_glucose_level]]&lt;199,"Diabetes",stroke_2[[#This Row],[avg_glucose_level]]&gt;199,"Very High")</f>
        <v>Prediabetes</v>
      </c>
      <c r="L743">
        <v>23.3</v>
      </c>
      <c r="M743">
        <v>28.25</v>
      </c>
      <c r="N743">
        <v>23.3</v>
      </c>
      <c r="O743" t="s">
        <v>24</v>
      </c>
      <c r="P743" t="s">
        <v>34</v>
      </c>
      <c r="Q743" s="4" t="s">
        <v>4285</v>
      </c>
      <c r="R743" s="5">
        <f t="shared" ca="1" si="11"/>
        <v>-7.6248608412756548E-3</v>
      </c>
    </row>
    <row r="744" spans="1:18" x14ac:dyDescent="0.25">
      <c r="A744">
        <v>3318</v>
      </c>
      <c r="B744" t="s">
        <v>19</v>
      </c>
      <c r="C744">
        <v>18</v>
      </c>
      <c r="D744" t="s">
        <v>4279</v>
      </c>
      <c r="E744" t="s">
        <v>34</v>
      </c>
      <c r="F744" t="s">
        <v>34</v>
      </c>
      <c r="G744" t="s">
        <v>34</v>
      </c>
      <c r="H744" t="s">
        <v>14</v>
      </c>
      <c r="I744" t="s">
        <v>21</v>
      </c>
      <c r="J744" s="5">
        <v>101.12</v>
      </c>
      <c r="K744" s="5" t="str">
        <f>_xlfn.IFS(stroke_2[[#This Row],[avg_glucose_level]]&lt;70,"Low",stroke_2[[#This Row],[avg_glucose_level]]&lt;99,"Normal",stroke_2[[#This Row],[avg_glucose_level]]&lt;125,"Prediabetes",stroke_2[[#This Row],[avg_glucose_level]]&lt;199,"Diabetes",stroke_2[[#This Row],[avg_glucose_level]]&gt;199,"Very High")</f>
        <v>Prediabetes</v>
      </c>
      <c r="M744">
        <v>28.25</v>
      </c>
      <c r="N744">
        <v>28.25</v>
      </c>
      <c r="O744" t="s">
        <v>29</v>
      </c>
      <c r="P744" t="s">
        <v>34</v>
      </c>
      <c r="Q744" s="4" t="s">
        <v>4285</v>
      </c>
      <c r="R744" s="5">
        <f t="shared" ca="1" si="11"/>
        <v>1.1886512201811695E-3</v>
      </c>
    </row>
    <row r="745" spans="1:18" x14ac:dyDescent="0.25">
      <c r="A745">
        <v>5647</v>
      </c>
      <c r="B745" t="s">
        <v>19</v>
      </c>
      <c r="C745">
        <v>18</v>
      </c>
      <c r="D745" t="s">
        <v>4279</v>
      </c>
      <c r="E745" t="s">
        <v>34</v>
      </c>
      <c r="F745" t="s">
        <v>34</v>
      </c>
      <c r="G745" t="s">
        <v>34</v>
      </c>
      <c r="H745" t="s">
        <v>14</v>
      </c>
      <c r="I745" t="s">
        <v>15</v>
      </c>
      <c r="J745" s="5">
        <v>99.01</v>
      </c>
      <c r="K745" s="5" t="str">
        <f>_xlfn.IFS(stroke_2[[#This Row],[avg_glucose_level]]&lt;70,"Low",stroke_2[[#This Row],[avg_glucose_level]]&lt;99,"Normal",stroke_2[[#This Row],[avg_glucose_level]]&lt;125,"Prediabetes",stroke_2[[#This Row],[avg_glucose_level]]&lt;199,"Diabetes",stroke_2[[#This Row],[avg_glucose_level]]&gt;199,"Very High")</f>
        <v>Prediabetes</v>
      </c>
      <c r="L745">
        <v>25.5</v>
      </c>
      <c r="M745">
        <v>28.25</v>
      </c>
      <c r="N745">
        <v>25.5</v>
      </c>
      <c r="O745" t="s">
        <v>18</v>
      </c>
      <c r="P745" t="s">
        <v>34</v>
      </c>
      <c r="Q745" s="4" t="s">
        <v>4285</v>
      </c>
      <c r="R745" s="5">
        <f t="shared" ca="1" si="11"/>
        <v>-9.146547659568998E-3</v>
      </c>
    </row>
    <row r="746" spans="1:18" x14ac:dyDescent="0.25">
      <c r="A746">
        <v>8085</v>
      </c>
      <c r="B746" t="s">
        <v>12</v>
      </c>
      <c r="C746">
        <v>18</v>
      </c>
      <c r="D746" t="s">
        <v>4279</v>
      </c>
      <c r="E746" t="s">
        <v>34</v>
      </c>
      <c r="F746" t="s">
        <v>34</v>
      </c>
      <c r="G746" t="s">
        <v>34</v>
      </c>
      <c r="H746" t="s">
        <v>14</v>
      </c>
      <c r="I746" t="s">
        <v>21</v>
      </c>
      <c r="J746" s="5">
        <v>143.44999999999999</v>
      </c>
      <c r="K746" s="5" t="str">
        <f>_xlfn.IFS(stroke_2[[#This Row],[avg_glucose_level]]&lt;70,"Low",stroke_2[[#This Row],[avg_glucose_level]]&lt;99,"Normal",stroke_2[[#This Row],[avg_glucose_level]]&lt;125,"Prediabetes",stroke_2[[#This Row],[avg_glucose_level]]&lt;199,"Diabetes",stroke_2[[#This Row],[avg_glucose_level]]&gt;199,"Very High")</f>
        <v>Diabetes</v>
      </c>
      <c r="L746">
        <v>32</v>
      </c>
      <c r="M746">
        <v>28.25</v>
      </c>
      <c r="N746">
        <v>32</v>
      </c>
      <c r="O746" t="s">
        <v>29</v>
      </c>
      <c r="P746" t="s">
        <v>34</v>
      </c>
      <c r="Q746" s="4" t="s">
        <v>4285</v>
      </c>
      <c r="R746" s="5">
        <f t="shared" ca="1" si="11"/>
        <v>-7.3215032209518974E-3</v>
      </c>
    </row>
    <row r="747" spans="1:18" x14ac:dyDescent="0.25">
      <c r="A747">
        <v>11382</v>
      </c>
      <c r="B747" t="s">
        <v>12</v>
      </c>
      <c r="C747">
        <v>18</v>
      </c>
      <c r="D747" t="s">
        <v>4279</v>
      </c>
      <c r="E747" t="s">
        <v>34</v>
      </c>
      <c r="F747" t="s">
        <v>34</v>
      </c>
      <c r="G747" t="s">
        <v>34</v>
      </c>
      <c r="H747" t="s">
        <v>14</v>
      </c>
      <c r="I747" t="s">
        <v>21</v>
      </c>
      <c r="J747" s="5">
        <v>98.07</v>
      </c>
      <c r="K747" s="5" t="str">
        <f>_xlfn.IFS(stroke_2[[#This Row],[avg_glucose_level]]&lt;70,"Low",stroke_2[[#This Row],[avg_glucose_level]]&lt;99,"Normal",stroke_2[[#This Row],[avg_glucose_level]]&lt;125,"Prediabetes",stroke_2[[#This Row],[avg_glucose_level]]&lt;199,"Diabetes",stroke_2[[#This Row],[avg_glucose_level]]&gt;199,"Very High")</f>
        <v>Normal</v>
      </c>
      <c r="L747">
        <v>24</v>
      </c>
      <c r="M747">
        <v>28.25</v>
      </c>
      <c r="N747">
        <v>24</v>
      </c>
      <c r="O747" t="s">
        <v>24</v>
      </c>
      <c r="P747" t="s">
        <v>34</v>
      </c>
      <c r="Q747" s="4" t="s">
        <v>4285</v>
      </c>
      <c r="R747" s="5">
        <f t="shared" ca="1" si="11"/>
        <v>1.4917626701171822E-2</v>
      </c>
    </row>
    <row r="748" spans="1:18" x14ac:dyDescent="0.25">
      <c r="A748">
        <v>11702</v>
      </c>
      <c r="B748" t="s">
        <v>19</v>
      </c>
      <c r="C748">
        <v>18</v>
      </c>
      <c r="D748" t="s">
        <v>4279</v>
      </c>
      <c r="E748" t="s">
        <v>34</v>
      </c>
      <c r="F748" t="s">
        <v>34</v>
      </c>
      <c r="G748" t="s">
        <v>34</v>
      </c>
      <c r="H748" t="s">
        <v>401</v>
      </c>
      <c r="I748" t="s">
        <v>15</v>
      </c>
      <c r="J748" s="5">
        <v>82.36</v>
      </c>
      <c r="K748" s="5" t="str">
        <f>_xlfn.IFS(stroke_2[[#This Row],[avg_glucose_level]]&lt;70,"Low",stroke_2[[#This Row],[avg_glucose_level]]&lt;99,"Normal",stroke_2[[#This Row],[avg_glucose_level]]&lt;125,"Prediabetes",stroke_2[[#This Row],[avg_glucose_level]]&lt;199,"Diabetes",stroke_2[[#This Row],[avg_glucose_level]]&gt;199,"Very High")</f>
        <v>Normal</v>
      </c>
      <c r="L748">
        <v>22.7</v>
      </c>
      <c r="M748">
        <v>28.25</v>
      </c>
      <c r="N748">
        <v>22.7</v>
      </c>
      <c r="O748" t="s">
        <v>38</v>
      </c>
      <c r="P748" t="s">
        <v>34</v>
      </c>
      <c r="Q748" s="4" t="s">
        <v>4285</v>
      </c>
      <c r="R748" s="5">
        <f t="shared" ca="1" si="11"/>
        <v>-9.3374574291336769E-3</v>
      </c>
    </row>
    <row r="749" spans="1:18" x14ac:dyDescent="0.25">
      <c r="A749">
        <v>11891</v>
      </c>
      <c r="B749" t="s">
        <v>12</v>
      </c>
      <c r="C749">
        <v>18</v>
      </c>
      <c r="D749" t="s">
        <v>4279</v>
      </c>
      <c r="E749" t="s">
        <v>34</v>
      </c>
      <c r="F749" t="s">
        <v>34</v>
      </c>
      <c r="G749" t="s">
        <v>34</v>
      </c>
      <c r="H749" t="s">
        <v>43</v>
      </c>
      <c r="I749" t="s">
        <v>15</v>
      </c>
      <c r="J749" s="5">
        <v>106.54</v>
      </c>
      <c r="K749" s="5" t="str">
        <f>_xlfn.IFS(stroke_2[[#This Row],[avg_glucose_level]]&lt;70,"Low",stroke_2[[#This Row],[avg_glucose_level]]&lt;99,"Normal",stroke_2[[#This Row],[avg_glucose_level]]&lt;125,"Prediabetes",stroke_2[[#This Row],[avg_glucose_level]]&lt;199,"Diabetes",stroke_2[[#This Row],[avg_glucose_level]]&gt;199,"Very High")</f>
        <v>Prediabetes</v>
      </c>
      <c r="L749">
        <v>27</v>
      </c>
      <c r="M749">
        <v>28.25</v>
      </c>
      <c r="N749">
        <v>27</v>
      </c>
      <c r="O749" t="s">
        <v>24</v>
      </c>
      <c r="P749" t="s">
        <v>34</v>
      </c>
      <c r="Q749" s="4" t="s">
        <v>4285</v>
      </c>
      <c r="R749" s="5">
        <f t="shared" ca="1" si="11"/>
        <v>1.5123700340428786E-2</v>
      </c>
    </row>
    <row r="750" spans="1:18" x14ac:dyDescent="0.25">
      <c r="A750">
        <v>12593</v>
      </c>
      <c r="B750" t="s">
        <v>19</v>
      </c>
      <c r="C750">
        <v>18</v>
      </c>
      <c r="D750" t="s">
        <v>4279</v>
      </c>
      <c r="E750" t="s">
        <v>34</v>
      </c>
      <c r="F750" t="s">
        <v>34</v>
      </c>
      <c r="G750" t="s">
        <v>34</v>
      </c>
      <c r="H750" t="s">
        <v>14</v>
      </c>
      <c r="I750" t="s">
        <v>15</v>
      </c>
      <c r="J750" s="5">
        <v>80.33</v>
      </c>
      <c r="K750" s="5" t="str">
        <f>_xlfn.IFS(stroke_2[[#This Row],[avg_glucose_level]]&lt;70,"Low",stroke_2[[#This Row],[avg_glucose_level]]&lt;99,"Normal",stroke_2[[#This Row],[avg_glucose_level]]&lt;125,"Prediabetes",stroke_2[[#This Row],[avg_glucose_level]]&lt;199,"Diabetes",stroke_2[[#This Row],[avg_glucose_level]]&gt;199,"Very High")</f>
        <v>Normal</v>
      </c>
      <c r="L750">
        <v>19.7</v>
      </c>
      <c r="M750">
        <v>28.25</v>
      </c>
      <c r="N750">
        <v>19.7</v>
      </c>
      <c r="O750" t="s">
        <v>24</v>
      </c>
      <c r="P750" t="s">
        <v>34</v>
      </c>
      <c r="Q750" s="4" t="s">
        <v>4285</v>
      </c>
      <c r="R750" s="5">
        <f t="shared" ca="1" si="11"/>
        <v>-1.2471371946741111E-2</v>
      </c>
    </row>
    <row r="751" spans="1:18" x14ac:dyDescent="0.25">
      <c r="A751">
        <v>13062</v>
      </c>
      <c r="B751" t="s">
        <v>12</v>
      </c>
      <c r="C751">
        <v>18</v>
      </c>
      <c r="D751" t="s">
        <v>4279</v>
      </c>
      <c r="E751" t="s">
        <v>34</v>
      </c>
      <c r="F751" t="s">
        <v>34</v>
      </c>
      <c r="G751" t="s">
        <v>34</v>
      </c>
      <c r="H751" t="s">
        <v>14</v>
      </c>
      <c r="I751" t="s">
        <v>21</v>
      </c>
      <c r="J751" s="5">
        <v>123.79</v>
      </c>
      <c r="K751" s="5" t="str">
        <f>_xlfn.IFS(stroke_2[[#This Row],[avg_glucose_level]]&lt;70,"Low",stroke_2[[#This Row],[avg_glucose_level]]&lt;99,"Normal",stroke_2[[#This Row],[avg_glucose_level]]&lt;125,"Prediabetes",stroke_2[[#This Row],[avg_glucose_level]]&lt;199,"Diabetes",stroke_2[[#This Row],[avg_glucose_level]]&gt;199,"Very High")</f>
        <v>Prediabetes</v>
      </c>
      <c r="L751">
        <v>20.5</v>
      </c>
      <c r="M751">
        <v>28.25</v>
      </c>
      <c r="N751">
        <v>20.5</v>
      </c>
      <c r="O751" t="s">
        <v>38</v>
      </c>
      <c r="P751" t="s">
        <v>34</v>
      </c>
      <c r="Q751" s="4" t="s">
        <v>4285</v>
      </c>
      <c r="R751" s="5">
        <f t="shared" ca="1" si="11"/>
        <v>2.2492304614299925E-2</v>
      </c>
    </row>
    <row r="752" spans="1:18" x14ac:dyDescent="0.25">
      <c r="A752">
        <v>13960</v>
      </c>
      <c r="B752" t="s">
        <v>19</v>
      </c>
      <c r="C752">
        <v>18</v>
      </c>
      <c r="D752" t="s">
        <v>4279</v>
      </c>
      <c r="E752" t="s">
        <v>34</v>
      </c>
      <c r="F752" t="s">
        <v>34</v>
      </c>
      <c r="G752" t="s">
        <v>34</v>
      </c>
      <c r="H752" t="s">
        <v>401</v>
      </c>
      <c r="I752" t="s">
        <v>15</v>
      </c>
      <c r="J752" s="5">
        <v>97.65</v>
      </c>
      <c r="K752" s="5" t="str">
        <f>_xlfn.IFS(stroke_2[[#This Row],[avg_glucose_level]]&lt;70,"Low",stroke_2[[#This Row],[avg_glucose_level]]&lt;99,"Normal",stroke_2[[#This Row],[avg_glucose_level]]&lt;125,"Prediabetes",stroke_2[[#This Row],[avg_glucose_level]]&lt;199,"Diabetes",stroke_2[[#This Row],[avg_glucose_level]]&gt;199,"Very High")</f>
        <v>Normal</v>
      </c>
      <c r="L752">
        <v>21.5</v>
      </c>
      <c r="M752">
        <v>28.25</v>
      </c>
      <c r="N752">
        <v>21.5</v>
      </c>
      <c r="O752" t="s">
        <v>38</v>
      </c>
      <c r="P752" t="s">
        <v>34</v>
      </c>
      <c r="Q752" s="4" t="s">
        <v>4285</v>
      </c>
      <c r="R752" s="5">
        <f t="shared" ca="1" si="11"/>
        <v>1.5230269509511284E-3</v>
      </c>
    </row>
    <row r="753" spans="1:18" x14ac:dyDescent="0.25">
      <c r="A753">
        <v>14189</v>
      </c>
      <c r="B753" t="s">
        <v>12</v>
      </c>
      <c r="C753">
        <v>18</v>
      </c>
      <c r="D753" t="s">
        <v>4279</v>
      </c>
      <c r="E753" t="s">
        <v>34</v>
      </c>
      <c r="F753" t="s">
        <v>34</v>
      </c>
      <c r="G753" t="s">
        <v>34</v>
      </c>
      <c r="H753" t="s">
        <v>14</v>
      </c>
      <c r="I753" t="s">
        <v>21</v>
      </c>
      <c r="J753" s="5">
        <v>83.37</v>
      </c>
      <c r="K753" s="5" t="str">
        <f>_xlfn.IFS(stroke_2[[#This Row],[avg_glucose_level]]&lt;70,"Low",stroke_2[[#This Row],[avg_glucose_level]]&lt;99,"Normal",stroke_2[[#This Row],[avg_glucose_level]]&lt;125,"Prediabetes",stroke_2[[#This Row],[avg_glucose_level]]&lt;199,"Diabetes",stroke_2[[#This Row],[avg_glucose_level]]&gt;199,"Very High")</f>
        <v>Normal</v>
      </c>
      <c r="L753">
        <v>24.4</v>
      </c>
      <c r="M753">
        <v>28.25</v>
      </c>
      <c r="N753">
        <v>24.4</v>
      </c>
      <c r="O753" t="s">
        <v>38</v>
      </c>
      <c r="P753" t="s">
        <v>34</v>
      </c>
      <c r="Q753" s="4" t="s">
        <v>4285</v>
      </c>
      <c r="R753" s="5">
        <f t="shared" ca="1" si="11"/>
        <v>1.2311327893188655E-2</v>
      </c>
    </row>
    <row r="754" spans="1:18" x14ac:dyDescent="0.25">
      <c r="A754">
        <v>15095</v>
      </c>
      <c r="B754" t="s">
        <v>12</v>
      </c>
      <c r="C754">
        <v>18</v>
      </c>
      <c r="D754" t="s">
        <v>4279</v>
      </c>
      <c r="E754" t="s">
        <v>34</v>
      </c>
      <c r="F754" t="s">
        <v>34</v>
      </c>
      <c r="G754" t="s">
        <v>34</v>
      </c>
      <c r="H754" t="s">
        <v>14</v>
      </c>
      <c r="I754" t="s">
        <v>15</v>
      </c>
      <c r="J754" s="5">
        <v>112.17</v>
      </c>
      <c r="K754" s="5" t="str">
        <f>_xlfn.IFS(stroke_2[[#This Row],[avg_glucose_level]]&lt;70,"Low",stroke_2[[#This Row],[avg_glucose_level]]&lt;99,"Normal",stroke_2[[#This Row],[avg_glucose_level]]&lt;125,"Prediabetes",stroke_2[[#This Row],[avg_glucose_level]]&lt;199,"Diabetes",stroke_2[[#This Row],[avg_glucose_level]]&gt;199,"Very High")</f>
        <v>Prediabetes</v>
      </c>
      <c r="L754">
        <v>31.7</v>
      </c>
      <c r="M754">
        <v>28.25</v>
      </c>
      <c r="N754">
        <v>31.7</v>
      </c>
      <c r="O754" t="s">
        <v>38</v>
      </c>
      <c r="P754" t="s">
        <v>34</v>
      </c>
      <c r="Q754" s="4" t="s">
        <v>4285</v>
      </c>
      <c r="R754" s="5">
        <f t="shared" ca="1" si="11"/>
        <v>-2.1126983863578353E-2</v>
      </c>
    </row>
    <row r="755" spans="1:18" x14ac:dyDescent="0.25">
      <c r="A755">
        <v>15225</v>
      </c>
      <c r="B755" t="s">
        <v>12</v>
      </c>
      <c r="C755">
        <v>18</v>
      </c>
      <c r="D755" t="s">
        <v>4279</v>
      </c>
      <c r="E755" t="s">
        <v>34</v>
      </c>
      <c r="F755" t="s">
        <v>34</v>
      </c>
      <c r="G755" t="s">
        <v>34</v>
      </c>
      <c r="H755" t="s">
        <v>14</v>
      </c>
      <c r="I755" t="s">
        <v>21</v>
      </c>
      <c r="J755" s="5">
        <v>108.87</v>
      </c>
      <c r="K755" s="5" t="str">
        <f>_xlfn.IFS(stroke_2[[#This Row],[avg_glucose_level]]&lt;70,"Low",stroke_2[[#This Row],[avg_glucose_level]]&lt;99,"Normal",stroke_2[[#This Row],[avg_glucose_level]]&lt;125,"Prediabetes",stroke_2[[#This Row],[avg_glucose_level]]&lt;199,"Diabetes",stroke_2[[#This Row],[avg_glucose_level]]&gt;199,"Very High")</f>
        <v>Prediabetes</v>
      </c>
      <c r="L755">
        <v>21.5</v>
      </c>
      <c r="M755">
        <v>28.25</v>
      </c>
      <c r="N755">
        <v>21.5</v>
      </c>
      <c r="O755" t="s">
        <v>38</v>
      </c>
      <c r="P755" t="s">
        <v>34</v>
      </c>
      <c r="Q755" s="4" t="s">
        <v>4285</v>
      </c>
      <c r="R755" s="5">
        <f t="shared" ca="1" si="11"/>
        <v>1.3527781202055E-2</v>
      </c>
    </row>
    <row r="756" spans="1:18" x14ac:dyDescent="0.25">
      <c r="A756">
        <v>20347</v>
      </c>
      <c r="B756" t="s">
        <v>19</v>
      </c>
      <c r="C756">
        <v>18</v>
      </c>
      <c r="D756" t="s">
        <v>4279</v>
      </c>
      <c r="E756" t="s">
        <v>34</v>
      </c>
      <c r="F756" t="s">
        <v>34</v>
      </c>
      <c r="G756" t="s">
        <v>34</v>
      </c>
      <c r="H756" t="s">
        <v>14</v>
      </c>
      <c r="I756" t="s">
        <v>21</v>
      </c>
      <c r="J756" s="5">
        <v>98.1</v>
      </c>
      <c r="K756" s="5" t="str">
        <f>_xlfn.IFS(stroke_2[[#This Row],[avg_glucose_level]]&lt;70,"Low",stroke_2[[#This Row],[avg_glucose_level]]&lt;99,"Normal",stroke_2[[#This Row],[avg_glucose_level]]&lt;125,"Prediabetes",stroke_2[[#This Row],[avg_glucose_level]]&lt;199,"Diabetes",stroke_2[[#This Row],[avg_glucose_level]]&gt;199,"Very High")</f>
        <v>Normal</v>
      </c>
      <c r="L756">
        <v>21.8</v>
      </c>
      <c r="M756">
        <v>28.25</v>
      </c>
      <c r="N756">
        <v>21.8</v>
      </c>
      <c r="O756" t="s">
        <v>24</v>
      </c>
      <c r="P756" t="s">
        <v>34</v>
      </c>
      <c r="Q756" s="4" t="s">
        <v>4285</v>
      </c>
      <c r="R756" s="5">
        <f t="shared" ca="1" si="11"/>
        <v>-7.4256939903259321E-3</v>
      </c>
    </row>
    <row r="757" spans="1:18" x14ac:dyDescent="0.25">
      <c r="A757">
        <v>22108</v>
      </c>
      <c r="B757" t="s">
        <v>19</v>
      </c>
      <c r="C757">
        <v>18</v>
      </c>
      <c r="D757" t="s">
        <v>4279</v>
      </c>
      <c r="E757" t="s">
        <v>34</v>
      </c>
      <c r="F757" t="s">
        <v>34</v>
      </c>
      <c r="G757" t="s">
        <v>34</v>
      </c>
      <c r="H757" t="s">
        <v>14</v>
      </c>
      <c r="I757" t="s">
        <v>21</v>
      </c>
      <c r="J757" s="5">
        <v>73.290000000000006</v>
      </c>
      <c r="K757" s="5" t="str">
        <f>_xlfn.IFS(stroke_2[[#This Row],[avg_glucose_level]]&lt;70,"Low",stroke_2[[#This Row],[avg_glucose_level]]&lt;99,"Normal",stroke_2[[#This Row],[avg_glucose_level]]&lt;125,"Prediabetes",stroke_2[[#This Row],[avg_glucose_level]]&lt;199,"Diabetes",stroke_2[[#This Row],[avg_glucose_level]]&gt;199,"Very High")</f>
        <v>Normal</v>
      </c>
      <c r="L757">
        <v>28.1</v>
      </c>
      <c r="M757">
        <v>28.25</v>
      </c>
      <c r="N757">
        <v>28.1</v>
      </c>
      <c r="O757" t="s">
        <v>29</v>
      </c>
      <c r="P757" t="s">
        <v>34</v>
      </c>
      <c r="Q757" s="4" t="s">
        <v>4285</v>
      </c>
      <c r="R757" s="5">
        <f t="shared" ca="1" si="11"/>
        <v>1.0348666787128701E-3</v>
      </c>
    </row>
    <row r="758" spans="1:18" x14ac:dyDescent="0.25">
      <c r="A758">
        <v>22127</v>
      </c>
      <c r="B758" t="s">
        <v>19</v>
      </c>
      <c r="C758">
        <v>18</v>
      </c>
      <c r="D758" t="s">
        <v>4279</v>
      </c>
      <c r="E758" t="s">
        <v>34</v>
      </c>
      <c r="F758" t="s">
        <v>34</v>
      </c>
      <c r="G758" t="s">
        <v>34</v>
      </c>
      <c r="H758" t="s">
        <v>14</v>
      </c>
      <c r="I758" t="s">
        <v>15</v>
      </c>
      <c r="J758" s="5">
        <v>82.85</v>
      </c>
      <c r="K758" s="5" t="str">
        <f>_xlfn.IFS(stroke_2[[#This Row],[avg_glucose_level]]&lt;70,"Low",stroke_2[[#This Row],[avg_glucose_level]]&lt;99,"Normal",stroke_2[[#This Row],[avg_glucose_level]]&lt;125,"Prediabetes",stroke_2[[#This Row],[avg_glucose_level]]&lt;199,"Diabetes",stroke_2[[#This Row],[avg_glucose_level]]&gt;199,"Very High")</f>
        <v>Normal</v>
      </c>
      <c r="L758">
        <v>46.9</v>
      </c>
      <c r="M758">
        <v>28.25</v>
      </c>
      <c r="N758">
        <v>46.9</v>
      </c>
      <c r="O758" t="s">
        <v>38</v>
      </c>
      <c r="P758" t="s">
        <v>34</v>
      </c>
      <c r="Q758" s="4" t="s">
        <v>4285</v>
      </c>
      <c r="R758" s="5">
        <f t="shared" ca="1" si="11"/>
        <v>-1.8654246032471643E-2</v>
      </c>
    </row>
    <row r="759" spans="1:18" x14ac:dyDescent="0.25">
      <c r="A759">
        <v>22967</v>
      </c>
      <c r="B759" t="s">
        <v>12</v>
      </c>
      <c r="C759">
        <v>18</v>
      </c>
      <c r="D759" t="s">
        <v>4279</v>
      </c>
      <c r="E759" t="s">
        <v>34</v>
      </c>
      <c r="F759" t="s">
        <v>34</v>
      </c>
      <c r="G759" t="s">
        <v>34</v>
      </c>
      <c r="H759" t="s">
        <v>14</v>
      </c>
      <c r="I759" t="s">
        <v>21</v>
      </c>
      <c r="J759" s="5">
        <v>89.61</v>
      </c>
      <c r="K759" s="5" t="str">
        <f>_xlfn.IFS(stroke_2[[#This Row],[avg_glucose_level]]&lt;70,"Low",stroke_2[[#This Row],[avg_glucose_level]]&lt;99,"Normal",stroke_2[[#This Row],[avg_glucose_level]]&lt;125,"Prediabetes",stroke_2[[#This Row],[avg_glucose_level]]&lt;199,"Diabetes",stroke_2[[#This Row],[avg_glucose_level]]&gt;199,"Very High")</f>
        <v>Normal</v>
      </c>
      <c r="L759">
        <v>22</v>
      </c>
      <c r="M759">
        <v>28.25</v>
      </c>
      <c r="N759">
        <v>22</v>
      </c>
      <c r="O759" t="s">
        <v>24</v>
      </c>
      <c r="P759" t="s">
        <v>34</v>
      </c>
      <c r="Q759" s="4" t="s">
        <v>4285</v>
      </c>
      <c r="R759" s="5">
        <f t="shared" ca="1" si="11"/>
        <v>-2.2837389991387354E-2</v>
      </c>
    </row>
    <row r="760" spans="1:18" x14ac:dyDescent="0.25">
      <c r="A760">
        <v>26604</v>
      </c>
      <c r="B760" t="s">
        <v>19</v>
      </c>
      <c r="C760">
        <v>18</v>
      </c>
      <c r="D760" t="s">
        <v>4279</v>
      </c>
      <c r="E760" t="s">
        <v>34</v>
      </c>
      <c r="F760" t="s">
        <v>34</v>
      </c>
      <c r="G760" t="s">
        <v>34</v>
      </c>
      <c r="H760" t="s">
        <v>14</v>
      </c>
      <c r="I760" t="s">
        <v>21</v>
      </c>
      <c r="J760" s="5">
        <v>107.82</v>
      </c>
      <c r="K760" s="5" t="str">
        <f>_xlfn.IFS(stroke_2[[#This Row],[avg_glucose_level]]&lt;70,"Low",stroke_2[[#This Row],[avg_glucose_level]]&lt;99,"Normal",stroke_2[[#This Row],[avg_glucose_level]]&lt;125,"Prediabetes",stroke_2[[#This Row],[avg_glucose_level]]&lt;199,"Diabetes",stroke_2[[#This Row],[avg_glucose_level]]&gt;199,"Very High")</f>
        <v>Prediabetes</v>
      </c>
      <c r="L760">
        <v>26</v>
      </c>
      <c r="M760">
        <v>28.25</v>
      </c>
      <c r="N760">
        <v>26</v>
      </c>
      <c r="O760" t="s">
        <v>24</v>
      </c>
      <c r="P760" t="s">
        <v>34</v>
      </c>
      <c r="Q760" s="4" t="s">
        <v>4285</v>
      </c>
      <c r="R760" s="5">
        <f t="shared" ca="1" si="11"/>
        <v>-2.0573493680564665E-2</v>
      </c>
    </row>
    <row r="761" spans="1:18" x14ac:dyDescent="0.25">
      <c r="A761">
        <v>27523</v>
      </c>
      <c r="B761" t="s">
        <v>19</v>
      </c>
      <c r="C761">
        <v>18</v>
      </c>
      <c r="D761" t="s">
        <v>4279</v>
      </c>
      <c r="E761" t="s">
        <v>34</v>
      </c>
      <c r="F761" t="s">
        <v>34</v>
      </c>
      <c r="G761" t="s">
        <v>34</v>
      </c>
      <c r="H761" t="s">
        <v>14</v>
      </c>
      <c r="I761" t="s">
        <v>15</v>
      </c>
      <c r="J761" s="5">
        <v>104.26</v>
      </c>
      <c r="K761" s="5" t="str">
        <f>_xlfn.IFS(stroke_2[[#This Row],[avg_glucose_level]]&lt;70,"Low",stroke_2[[#This Row],[avg_glucose_level]]&lt;99,"Normal",stroke_2[[#This Row],[avg_glucose_level]]&lt;125,"Prediabetes",stroke_2[[#This Row],[avg_glucose_level]]&lt;199,"Diabetes",stroke_2[[#This Row],[avg_glucose_level]]&gt;199,"Very High")</f>
        <v>Prediabetes</v>
      </c>
      <c r="L761">
        <v>25.9</v>
      </c>
      <c r="M761">
        <v>28.25</v>
      </c>
      <c r="N761">
        <v>25.9</v>
      </c>
      <c r="O761" t="s">
        <v>38</v>
      </c>
      <c r="P761" t="s">
        <v>34</v>
      </c>
      <c r="Q761" s="4" t="s">
        <v>4285</v>
      </c>
      <c r="R761" s="5">
        <f t="shared" ca="1" si="11"/>
        <v>-1.6186826810061616E-3</v>
      </c>
    </row>
    <row r="762" spans="1:18" x14ac:dyDescent="0.25">
      <c r="A762">
        <v>27916</v>
      </c>
      <c r="B762" t="s">
        <v>12</v>
      </c>
      <c r="C762">
        <v>18</v>
      </c>
      <c r="D762" t="s">
        <v>4279</v>
      </c>
      <c r="E762" t="s">
        <v>34</v>
      </c>
      <c r="F762" t="s">
        <v>34</v>
      </c>
      <c r="G762" t="s">
        <v>34</v>
      </c>
      <c r="H762" t="s">
        <v>14</v>
      </c>
      <c r="I762" t="s">
        <v>15</v>
      </c>
      <c r="J762" s="5">
        <v>97.39</v>
      </c>
      <c r="K762" s="5" t="str">
        <f>_xlfn.IFS(stroke_2[[#This Row],[avg_glucose_level]]&lt;70,"Low",stroke_2[[#This Row],[avg_glucose_level]]&lt;99,"Normal",stroke_2[[#This Row],[avg_glucose_level]]&lt;125,"Prediabetes",stroke_2[[#This Row],[avg_glucose_level]]&lt;199,"Diabetes",stroke_2[[#This Row],[avg_glucose_level]]&gt;199,"Very High")</f>
        <v>Normal</v>
      </c>
      <c r="L762">
        <v>22.8</v>
      </c>
      <c r="M762">
        <v>28.25</v>
      </c>
      <c r="N762">
        <v>22.8</v>
      </c>
      <c r="O762" t="s">
        <v>24</v>
      </c>
      <c r="P762" t="s">
        <v>34</v>
      </c>
      <c r="Q762" s="4" t="s">
        <v>4285</v>
      </c>
      <c r="R762" s="5">
        <f t="shared" ca="1" si="11"/>
        <v>-1.2672522403575747E-3</v>
      </c>
    </row>
    <row r="763" spans="1:18" x14ac:dyDescent="0.25">
      <c r="A763">
        <v>30482</v>
      </c>
      <c r="B763" t="s">
        <v>19</v>
      </c>
      <c r="C763">
        <v>18</v>
      </c>
      <c r="D763" t="s">
        <v>4279</v>
      </c>
      <c r="E763" t="s">
        <v>34</v>
      </c>
      <c r="F763" t="s">
        <v>34</v>
      </c>
      <c r="G763" t="s">
        <v>34</v>
      </c>
      <c r="H763" t="s">
        <v>14</v>
      </c>
      <c r="I763" t="s">
        <v>21</v>
      </c>
      <c r="J763" s="5">
        <v>101.09</v>
      </c>
      <c r="K763" s="5" t="str">
        <f>_xlfn.IFS(stroke_2[[#This Row],[avg_glucose_level]]&lt;70,"Low",stroke_2[[#This Row],[avg_glucose_level]]&lt;99,"Normal",stroke_2[[#This Row],[avg_glucose_level]]&lt;125,"Prediabetes",stroke_2[[#This Row],[avg_glucose_level]]&lt;199,"Diabetes",stroke_2[[#This Row],[avg_glucose_level]]&gt;199,"Very High")</f>
        <v>Prediabetes</v>
      </c>
      <c r="L763">
        <v>19.3</v>
      </c>
      <c r="M763">
        <v>28.25</v>
      </c>
      <c r="N763">
        <v>19.3</v>
      </c>
      <c r="O763" t="s">
        <v>29</v>
      </c>
      <c r="P763" t="s">
        <v>34</v>
      </c>
      <c r="Q763" s="4" t="s">
        <v>4285</v>
      </c>
      <c r="R763" s="5">
        <f t="shared" ca="1" si="11"/>
        <v>1.3857456354456848E-2</v>
      </c>
    </row>
    <row r="764" spans="1:18" x14ac:dyDescent="0.25">
      <c r="A764">
        <v>31766</v>
      </c>
      <c r="B764" t="s">
        <v>12</v>
      </c>
      <c r="C764">
        <v>18</v>
      </c>
      <c r="D764" t="s">
        <v>4279</v>
      </c>
      <c r="E764" t="s">
        <v>34</v>
      </c>
      <c r="F764" t="s">
        <v>34</v>
      </c>
      <c r="G764" t="s">
        <v>34</v>
      </c>
      <c r="H764" t="s">
        <v>14</v>
      </c>
      <c r="I764" t="s">
        <v>21</v>
      </c>
      <c r="J764" s="5">
        <v>102.58</v>
      </c>
      <c r="K764" s="5" t="str">
        <f>_xlfn.IFS(stroke_2[[#This Row],[avg_glucose_level]]&lt;70,"Low",stroke_2[[#This Row],[avg_glucose_level]]&lt;99,"Normal",stroke_2[[#This Row],[avg_glucose_level]]&lt;125,"Prediabetes",stroke_2[[#This Row],[avg_glucose_level]]&lt;199,"Diabetes",stroke_2[[#This Row],[avg_glucose_level]]&gt;199,"Very High")</f>
        <v>Prediabetes</v>
      </c>
      <c r="L764">
        <v>30.8</v>
      </c>
      <c r="M764">
        <v>28.25</v>
      </c>
      <c r="N764">
        <v>30.8</v>
      </c>
      <c r="O764" t="s">
        <v>24</v>
      </c>
      <c r="P764" t="s">
        <v>34</v>
      </c>
      <c r="Q764" s="4" t="s">
        <v>4285</v>
      </c>
      <c r="R764" s="5">
        <f t="shared" ca="1" si="11"/>
        <v>-2.0258477331498975E-2</v>
      </c>
    </row>
    <row r="765" spans="1:18" x14ac:dyDescent="0.25">
      <c r="A765">
        <v>33284</v>
      </c>
      <c r="B765" t="s">
        <v>12</v>
      </c>
      <c r="C765">
        <v>18</v>
      </c>
      <c r="D765" t="s">
        <v>4279</v>
      </c>
      <c r="E765" t="s">
        <v>34</v>
      </c>
      <c r="F765" t="s">
        <v>34</v>
      </c>
      <c r="G765" t="s">
        <v>34</v>
      </c>
      <c r="H765" t="s">
        <v>14</v>
      </c>
      <c r="I765" t="s">
        <v>21</v>
      </c>
      <c r="J765" s="5">
        <v>75.03</v>
      </c>
      <c r="K765" s="5" t="str">
        <f>_xlfn.IFS(stroke_2[[#This Row],[avg_glucose_level]]&lt;70,"Low",stroke_2[[#This Row],[avg_glucose_level]]&lt;99,"Normal",stroke_2[[#This Row],[avg_glucose_level]]&lt;125,"Prediabetes",stroke_2[[#This Row],[avg_glucose_level]]&lt;199,"Diabetes",stroke_2[[#This Row],[avg_glucose_level]]&gt;199,"Very High")</f>
        <v>Normal</v>
      </c>
      <c r="L765">
        <v>23.4</v>
      </c>
      <c r="M765">
        <v>28.25</v>
      </c>
      <c r="N765">
        <v>23.4</v>
      </c>
      <c r="O765" t="s">
        <v>24</v>
      </c>
      <c r="P765" t="s">
        <v>34</v>
      </c>
      <c r="Q765" s="4" t="s">
        <v>4285</v>
      </c>
      <c r="R765" s="5">
        <f t="shared" ca="1" si="11"/>
        <v>1.2963200420053384E-2</v>
      </c>
    </row>
    <row r="766" spans="1:18" x14ac:dyDescent="0.25">
      <c r="A766">
        <v>34935</v>
      </c>
      <c r="B766" t="s">
        <v>19</v>
      </c>
      <c r="C766">
        <v>18</v>
      </c>
      <c r="D766" t="s">
        <v>4279</v>
      </c>
      <c r="E766" t="s">
        <v>34</v>
      </c>
      <c r="F766" t="s">
        <v>34</v>
      </c>
      <c r="G766" t="s">
        <v>34</v>
      </c>
      <c r="H766" t="s">
        <v>43</v>
      </c>
      <c r="I766" t="s">
        <v>15</v>
      </c>
      <c r="J766" s="5">
        <v>90.92</v>
      </c>
      <c r="K766" s="5" t="str">
        <f>_xlfn.IFS(stroke_2[[#This Row],[avg_glucose_level]]&lt;70,"Low",stroke_2[[#This Row],[avg_glucose_level]]&lt;99,"Normal",stroke_2[[#This Row],[avg_glucose_level]]&lt;125,"Prediabetes",stroke_2[[#This Row],[avg_glucose_level]]&lt;199,"Diabetes",stroke_2[[#This Row],[avg_glucose_level]]&gt;199,"Very High")</f>
        <v>Normal</v>
      </c>
      <c r="L766">
        <v>16</v>
      </c>
      <c r="M766">
        <v>28.25</v>
      </c>
      <c r="N766">
        <v>16</v>
      </c>
      <c r="O766" t="s">
        <v>24</v>
      </c>
      <c r="P766" t="s">
        <v>34</v>
      </c>
      <c r="Q766" s="4" t="s">
        <v>4285</v>
      </c>
      <c r="R766" s="5">
        <f t="shared" ca="1" si="11"/>
        <v>-1.2292896713145846E-2</v>
      </c>
    </row>
    <row r="767" spans="1:18" x14ac:dyDescent="0.25">
      <c r="A767">
        <v>34965</v>
      </c>
      <c r="B767" t="s">
        <v>19</v>
      </c>
      <c r="C767">
        <v>18</v>
      </c>
      <c r="D767" t="s">
        <v>4279</v>
      </c>
      <c r="E767" t="s">
        <v>34</v>
      </c>
      <c r="F767" t="s">
        <v>34</v>
      </c>
      <c r="G767" t="s">
        <v>34</v>
      </c>
      <c r="H767" t="s">
        <v>14</v>
      </c>
      <c r="I767" t="s">
        <v>15</v>
      </c>
      <c r="J767" s="5">
        <v>95.87</v>
      </c>
      <c r="K767" s="5" t="str">
        <f>_xlfn.IFS(stroke_2[[#This Row],[avg_glucose_level]]&lt;70,"Low",stroke_2[[#This Row],[avg_glucose_level]]&lt;99,"Normal",stroke_2[[#This Row],[avg_glucose_level]]&lt;125,"Prediabetes",stroke_2[[#This Row],[avg_glucose_level]]&lt;199,"Diabetes",stroke_2[[#This Row],[avg_glucose_level]]&gt;199,"Very High")</f>
        <v>Normal</v>
      </c>
      <c r="L767">
        <v>23</v>
      </c>
      <c r="M767">
        <v>28.25</v>
      </c>
      <c r="N767">
        <v>23</v>
      </c>
      <c r="O767" t="s">
        <v>24</v>
      </c>
      <c r="P767" t="s">
        <v>34</v>
      </c>
      <c r="Q767" s="4" t="s">
        <v>4285</v>
      </c>
      <c r="R767" s="5">
        <f t="shared" ca="1" si="11"/>
        <v>1.7101246311391038E-3</v>
      </c>
    </row>
    <row r="768" spans="1:18" x14ac:dyDescent="0.25">
      <c r="A768">
        <v>35660</v>
      </c>
      <c r="B768" t="s">
        <v>12</v>
      </c>
      <c r="C768">
        <v>18</v>
      </c>
      <c r="D768" t="s">
        <v>4279</v>
      </c>
      <c r="E768" t="s">
        <v>34</v>
      </c>
      <c r="F768" t="s">
        <v>34</v>
      </c>
      <c r="G768" t="s">
        <v>34</v>
      </c>
      <c r="H768" t="s">
        <v>14</v>
      </c>
      <c r="I768" t="s">
        <v>21</v>
      </c>
      <c r="J768" s="5">
        <v>115.46</v>
      </c>
      <c r="K768" s="5" t="str">
        <f>_xlfn.IFS(stroke_2[[#This Row],[avg_glucose_level]]&lt;70,"Low",stroke_2[[#This Row],[avg_glucose_level]]&lt;99,"Normal",stroke_2[[#This Row],[avg_glucose_level]]&lt;125,"Prediabetes",stroke_2[[#This Row],[avg_glucose_level]]&lt;199,"Diabetes",stroke_2[[#This Row],[avg_glucose_level]]&gt;199,"Very High")</f>
        <v>Prediabetes</v>
      </c>
      <c r="L768">
        <v>27.6</v>
      </c>
      <c r="M768">
        <v>28.25</v>
      </c>
      <c r="N768">
        <v>27.6</v>
      </c>
      <c r="O768" t="s">
        <v>38</v>
      </c>
      <c r="P768" t="s">
        <v>34</v>
      </c>
      <c r="Q768" s="4" t="s">
        <v>4285</v>
      </c>
      <c r="R768" s="5">
        <f t="shared" ca="1" si="11"/>
        <v>1.7901884988367384E-2</v>
      </c>
    </row>
    <row r="769" spans="1:18" x14ac:dyDescent="0.25">
      <c r="A769">
        <v>36331</v>
      </c>
      <c r="B769" t="s">
        <v>12</v>
      </c>
      <c r="C769">
        <v>18</v>
      </c>
      <c r="D769" t="s">
        <v>4279</v>
      </c>
      <c r="E769" t="s">
        <v>34</v>
      </c>
      <c r="F769" t="s">
        <v>34</v>
      </c>
      <c r="G769" t="s">
        <v>34</v>
      </c>
      <c r="H769" t="s">
        <v>14</v>
      </c>
      <c r="I769" t="s">
        <v>21</v>
      </c>
      <c r="J769" s="5">
        <v>70.34</v>
      </c>
      <c r="K769" s="5" t="str">
        <f>_xlfn.IFS(stroke_2[[#This Row],[avg_glucose_level]]&lt;70,"Low",stroke_2[[#This Row],[avg_glucose_level]]&lt;99,"Normal",stroke_2[[#This Row],[avg_glucose_level]]&lt;125,"Prediabetes",stroke_2[[#This Row],[avg_glucose_level]]&lt;199,"Diabetes",stroke_2[[#This Row],[avg_glucose_level]]&gt;199,"Very High")</f>
        <v>Normal</v>
      </c>
      <c r="L769">
        <v>24.2</v>
      </c>
      <c r="M769">
        <v>28.25</v>
      </c>
      <c r="N769">
        <v>24.2</v>
      </c>
      <c r="O769" t="s">
        <v>38</v>
      </c>
      <c r="P769" t="s">
        <v>34</v>
      </c>
      <c r="Q769" s="4" t="s">
        <v>4285</v>
      </c>
      <c r="R769" s="5">
        <f t="shared" ca="1" si="11"/>
        <v>-2.3776026607556953E-3</v>
      </c>
    </row>
    <row r="770" spans="1:18" x14ac:dyDescent="0.25">
      <c r="A770">
        <v>38675</v>
      </c>
      <c r="B770" t="s">
        <v>19</v>
      </c>
      <c r="C770">
        <v>18</v>
      </c>
      <c r="D770" t="s">
        <v>4279</v>
      </c>
      <c r="E770" t="s">
        <v>34</v>
      </c>
      <c r="F770" t="s">
        <v>34</v>
      </c>
      <c r="G770" t="s">
        <v>34</v>
      </c>
      <c r="H770" t="s">
        <v>14</v>
      </c>
      <c r="I770" t="s">
        <v>15</v>
      </c>
      <c r="J770" s="5">
        <v>152.87</v>
      </c>
      <c r="K770" s="5" t="str">
        <f>_xlfn.IFS(stroke_2[[#This Row],[avg_glucose_level]]&lt;70,"Low",stroke_2[[#This Row],[avg_glucose_level]]&lt;99,"Normal",stroke_2[[#This Row],[avg_glucose_level]]&lt;125,"Prediabetes",stroke_2[[#This Row],[avg_glucose_level]]&lt;199,"Diabetes",stroke_2[[#This Row],[avg_glucose_level]]&gt;199,"Very High")</f>
        <v>Diabetes</v>
      </c>
      <c r="L770">
        <v>31.5</v>
      </c>
      <c r="M770">
        <v>28.25</v>
      </c>
      <c r="N770">
        <v>31.5</v>
      </c>
      <c r="O770" t="s">
        <v>38</v>
      </c>
      <c r="P770" t="s">
        <v>34</v>
      </c>
      <c r="Q770" s="4" t="s">
        <v>4285</v>
      </c>
      <c r="R770" s="5">
        <f t="shared" ref="R770:R833" ca="1" si="12">Q770 + (RAND()-0.5)/20</f>
        <v>5.5422338437463858E-3</v>
      </c>
    </row>
    <row r="771" spans="1:18" x14ac:dyDescent="0.25">
      <c r="A771">
        <v>39322</v>
      </c>
      <c r="B771" t="s">
        <v>12</v>
      </c>
      <c r="C771">
        <v>18</v>
      </c>
      <c r="D771" t="s">
        <v>4279</v>
      </c>
      <c r="E771" t="s">
        <v>34</v>
      </c>
      <c r="F771" t="s">
        <v>34</v>
      </c>
      <c r="G771" t="s">
        <v>34</v>
      </c>
      <c r="H771" t="s">
        <v>14</v>
      </c>
      <c r="I771" t="s">
        <v>15</v>
      </c>
      <c r="J771" s="5">
        <v>80.59</v>
      </c>
      <c r="K771" s="5" t="str">
        <f>_xlfn.IFS(stroke_2[[#This Row],[avg_glucose_level]]&lt;70,"Low",stroke_2[[#This Row],[avg_glucose_level]]&lt;99,"Normal",stroke_2[[#This Row],[avg_glucose_level]]&lt;125,"Prediabetes",stroke_2[[#This Row],[avg_glucose_level]]&lt;199,"Diabetes",stroke_2[[#This Row],[avg_glucose_level]]&gt;199,"Very High")</f>
        <v>Normal</v>
      </c>
      <c r="L771">
        <v>23</v>
      </c>
      <c r="M771">
        <v>28.25</v>
      </c>
      <c r="N771">
        <v>23</v>
      </c>
      <c r="O771" t="s">
        <v>38</v>
      </c>
      <c r="P771" t="s">
        <v>34</v>
      </c>
      <c r="Q771" s="4" t="s">
        <v>4285</v>
      </c>
      <c r="R771" s="5">
        <f t="shared" ca="1" si="12"/>
        <v>-5.1926176085627437E-3</v>
      </c>
    </row>
    <row r="772" spans="1:18" x14ac:dyDescent="0.25">
      <c r="A772">
        <v>39661</v>
      </c>
      <c r="B772" t="s">
        <v>12</v>
      </c>
      <c r="C772">
        <v>18</v>
      </c>
      <c r="D772" t="s">
        <v>4279</v>
      </c>
      <c r="E772" t="s">
        <v>34</v>
      </c>
      <c r="F772" t="s">
        <v>34</v>
      </c>
      <c r="G772" t="s">
        <v>13</v>
      </c>
      <c r="H772" t="s">
        <v>14</v>
      </c>
      <c r="I772" t="s">
        <v>21</v>
      </c>
      <c r="J772" s="5">
        <v>140.52000000000001</v>
      </c>
      <c r="K772" s="5" t="str">
        <f>_xlfn.IFS(stroke_2[[#This Row],[avg_glucose_level]]&lt;70,"Low",stroke_2[[#This Row],[avg_glucose_level]]&lt;99,"Normal",stroke_2[[#This Row],[avg_glucose_level]]&lt;125,"Prediabetes",stroke_2[[#This Row],[avg_glucose_level]]&lt;199,"Diabetes",stroke_2[[#This Row],[avg_glucose_level]]&gt;199,"Very High")</f>
        <v>Diabetes</v>
      </c>
      <c r="L772">
        <v>27.4</v>
      </c>
      <c r="M772">
        <v>28.25</v>
      </c>
      <c r="N772">
        <v>27.4</v>
      </c>
      <c r="O772" t="s">
        <v>24</v>
      </c>
      <c r="P772" t="s">
        <v>34</v>
      </c>
      <c r="Q772" s="4" t="s">
        <v>4285</v>
      </c>
      <c r="R772" s="5">
        <f t="shared" ca="1" si="12"/>
        <v>-2.1681093720465477E-2</v>
      </c>
    </row>
    <row r="773" spans="1:18" x14ac:dyDescent="0.25">
      <c r="A773">
        <v>39958</v>
      </c>
      <c r="B773" t="s">
        <v>12</v>
      </c>
      <c r="C773">
        <v>18</v>
      </c>
      <c r="D773" t="s">
        <v>4279</v>
      </c>
      <c r="E773" t="s">
        <v>34</v>
      </c>
      <c r="F773" t="s">
        <v>34</v>
      </c>
      <c r="G773" t="s">
        <v>34</v>
      </c>
      <c r="H773" t="s">
        <v>14</v>
      </c>
      <c r="I773" t="s">
        <v>21</v>
      </c>
      <c r="J773" s="5">
        <v>118.93</v>
      </c>
      <c r="K773" s="5" t="str">
        <f>_xlfn.IFS(stroke_2[[#This Row],[avg_glucose_level]]&lt;70,"Low",stroke_2[[#This Row],[avg_glucose_level]]&lt;99,"Normal",stroke_2[[#This Row],[avg_glucose_level]]&lt;125,"Prediabetes",stroke_2[[#This Row],[avg_glucose_level]]&lt;199,"Diabetes",stroke_2[[#This Row],[avg_glucose_level]]&gt;199,"Very High")</f>
        <v>Prediabetes</v>
      </c>
      <c r="L773">
        <v>22.4</v>
      </c>
      <c r="M773">
        <v>28.25</v>
      </c>
      <c r="N773">
        <v>22.4</v>
      </c>
      <c r="O773" t="s">
        <v>24</v>
      </c>
      <c r="P773" t="s">
        <v>34</v>
      </c>
      <c r="Q773" s="4" t="s">
        <v>4285</v>
      </c>
      <c r="R773" s="5">
        <f t="shared" ca="1" si="12"/>
        <v>9.6534664974277477E-3</v>
      </c>
    </row>
    <row r="774" spans="1:18" x14ac:dyDescent="0.25">
      <c r="A774">
        <v>40323</v>
      </c>
      <c r="B774" t="s">
        <v>19</v>
      </c>
      <c r="C774">
        <v>18</v>
      </c>
      <c r="D774" t="s">
        <v>4279</v>
      </c>
      <c r="E774" t="s">
        <v>34</v>
      </c>
      <c r="F774" t="s">
        <v>34</v>
      </c>
      <c r="G774" t="s">
        <v>34</v>
      </c>
      <c r="H774" t="s">
        <v>14</v>
      </c>
      <c r="I774" t="s">
        <v>15</v>
      </c>
      <c r="J774" s="5">
        <v>70.89</v>
      </c>
      <c r="K774" s="5" t="str">
        <f>_xlfn.IFS(stroke_2[[#This Row],[avg_glucose_level]]&lt;70,"Low",stroke_2[[#This Row],[avg_glucose_level]]&lt;99,"Normal",stroke_2[[#This Row],[avg_glucose_level]]&lt;125,"Prediabetes",stroke_2[[#This Row],[avg_glucose_level]]&lt;199,"Diabetes",stroke_2[[#This Row],[avg_glucose_level]]&gt;199,"Very High")</f>
        <v>Normal</v>
      </c>
      <c r="L774">
        <v>19.8</v>
      </c>
      <c r="M774">
        <v>28.25</v>
      </c>
      <c r="N774">
        <v>19.8</v>
      </c>
      <c r="O774" t="s">
        <v>24</v>
      </c>
      <c r="P774" t="s">
        <v>34</v>
      </c>
      <c r="Q774" s="4" t="s">
        <v>4285</v>
      </c>
      <c r="R774" s="5">
        <f t="shared" ca="1" si="12"/>
        <v>-1.0055316362701554E-2</v>
      </c>
    </row>
    <row r="775" spans="1:18" x14ac:dyDescent="0.25">
      <c r="A775">
        <v>40471</v>
      </c>
      <c r="B775" t="s">
        <v>19</v>
      </c>
      <c r="C775">
        <v>18</v>
      </c>
      <c r="D775" t="s">
        <v>4279</v>
      </c>
      <c r="E775" t="s">
        <v>34</v>
      </c>
      <c r="F775" t="s">
        <v>34</v>
      </c>
      <c r="G775" t="s">
        <v>34</v>
      </c>
      <c r="H775" t="s">
        <v>14</v>
      </c>
      <c r="I775" t="s">
        <v>15</v>
      </c>
      <c r="J775" s="5">
        <v>79.89</v>
      </c>
      <c r="K775" s="5" t="str">
        <f>_xlfn.IFS(stroke_2[[#This Row],[avg_glucose_level]]&lt;70,"Low",stroke_2[[#This Row],[avg_glucose_level]]&lt;99,"Normal",stroke_2[[#This Row],[avg_glucose_level]]&lt;125,"Prediabetes",stroke_2[[#This Row],[avg_glucose_level]]&lt;199,"Diabetes",stroke_2[[#This Row],[avg_glucose_level]]&gt;199,"Very High")</f>
        <v>Normal</v>
      </c>
      <c r="L775">
        <v>17.899999999999999</v>
      </c>
      <c r="M775">
        <v>28.25</v>
      </c>
      <c r="N775">
        <v>17.899999999999999</v>
      </c>
      <c r="O775" t="s">
        <v>38</v>
      </c>
      <c r="P775" t="s">
        <v>34</v>
      </c>
      <c r="Q775" s="4" t="s">
        <v>4285</v>
      </c>
      <c r="R775" s="5">
        <f t="shared" ca="1" si="12"/>
        <v>1.0720408552101612E-2</v>
      </c>
    </row>
    <row r="776" spans="1:18" x14ac:dyDescent="0.25">
      <c r="A776">
        <v>42412</v>
      </c>
      <c r="B776" t="s">
        <v>19</v>
      </c>
      <c r="C776">
        <v>18</v>
      </c>
      <c r="D776" t="s">
        <v>4279</v>
      </c>
      <c r="E776" t="s">
        <v>34</v>
      </c>
      <c r="F776" t="s">
        <v>34</v>
      </c>
      <c r="G776" t="s">
        <v>34</v>
      </c>
      <c r="H776" t="s">
        <v>14</v>
      </c>
      <c r="I776" t="s">
        <v>15</v>
      </c>
      <c r="J776" s="5">
        <v>146.59</v>
      </c>
      <c r="K776" s="5" t="str">
        <f>_xlfn.IFS(stroke_2[[#This Row],[avg_glucose_level]]&lt;70,"Low",stroke_2[[#This Row],[avg_glucose_level]]&lt;99,"Normal",stroke_2[[#This Row],[avg_glucose_level]]&lt;125,"Prediabetes",stroke_2[[#This Row],[avg_glucose_level]]&lt;199,"Diabetes",stroke_2[[#This Row],[avg_glucose_level]]&gt;199,"Very High")</f>
        <v>Diabetes</v>
      </c>
      <c r="L776">
        <v>27.7</v>
      </c>
      <c r="M776">
        <v>28.25</v>
      </c>
      <c r="N776">
        <v>27.7</v>
      </c>
      <c r="O776" t="s">
        <v>38</v>
      </c>
      <c r="P776" t="s">
        <v>34</v>
      </c>
      <c r="Q776" s="4" t="s">
        <v>4285</v>
      </c>
      <c r="R776" s="5">
        <f t="shared" ca="1" si="12"/>
        <v>5.1181452241016447E-4</v>
      </c>
    </row>
    <row r="777" spans="1:18" x14ac:dyDescent="0.25">
      <c r="A777">
        <v>43232</v>
      </c>
      <c r="B777" t="s">
        <v>19</v>
      </c>
      <c r="C777">
        <v>18</v>
      </c>
      <c r="D777" t="s">
        <v>4279</v>
      </c>
      <c r="E777" t="s">
        <v>34</v>
      </c>
      <c r="F777" t="s">
        <v>34</v>
      </c>
      <c r="G777" t="s">
        <v>34</v>
      </c>
      <c r="H777" t="s">
        <v>14</v>
      </c>
      <c r="I777" t="s">
        <v>15</v>
      </c>
      <c r="J777" s="5">
        <v>80.05</v>
      </c>
      <c r="K777" s="5" t="str">
        <f>_xlfn.IFS(stroke_2[[#This Row],[avg_glucose_level]]&lt;70,"Low",stroke_2[[#This Row],[avg_glucose_level]]&lt;99,"Normal",stroke_2[[#This Row],[avg_glucose_level]]&lt;125,"Prediabetes",stroke_2[[#This Row],[avg_glucose_level]]&lt;199,"Diabetes",stroke_2[[#This Row],[avg_glucose_level]]&gt;199,"Very High")</f>
        <v>Normal</v>
      </c>
      <c r="L777">
        <v>24.2</v>
      </c>
      <c r="M777">
        <v>28.25</v>
      </c>
      <c r="N777">
        <v>24.2</v>
      </c>
      <c r="O777" t="s">
        <v>24</v>
      </c>
      <c r="P777" t="s">
        <v>34</v>
      </c>
      <c r="Q777" s="4" t="s">
        <v>4285</v>
      </c>
      <c r="R777" s="5">
        <f t="shared" ca="1" si="12"/>
        <v>2.0909195975774564E-4</v>
      </c>
    </row>
    <row r="778" spans="1:18" x14ac:dyDescent="0.25">
      <c r="A778">
        <v>44315</v>
      </c>
      <c r="B778" t="s">
        <v>12</v>
      </c>
      <c r="C778">
        <v>18</v>
      </c>
      <c r="D778" t="s">
        <v>4279</v>
      </c>
      <c r="E778" t="s">
        <v>34</v>
      </c>
      <c r="F778" t="s">
        <v>34</v>
      </c>
      <c r="G778" t="s">
        <v>34</v>
      </c>
      <c r="H778" t="s">
        <v>20</v>
      </c>
      <c r="I778" t="s">
        <v>21</v>
      </c>
      <c r="J778" s="5">
        <v>182.86</v>
      </c>
      <c r="K778" s="5" t="str">
        <f>_xlfn.IFS(stroke_2[[#This Row],[avg_glucose_level]]&lt;70,"Low",stroke_2[[#This Row],[avg_glucose_level]]&lt;99,"Normal",stroke_2[[#This Row],[avg_glucose_level]]&lt;125,"Prediabetes",stroke_2[[#This Row],[avg_glucose_level]]&lt;199,"Diabetes",stroke_2[[#This Row],[avg_glucose_level]]&gt;199,"Very High")</f>
        <v>Diabetes</v>
      </c>
      <c r="L778">
        <v>21</v>
      </c>
      <c r="M778">
        <v>28.25</v>
      </c>
      <c r="N778">
        <v>21</v>
      </c>
      <c r="O778" t="s">
        <v>38</v>
      </c>
      <c r="P778" t="s">
        <v>34</v>
      </c>
      <c r="Q778" s="4" t="s">
        <v>4285</v>
      </c>
      <c r="R778" s="5">
        <f t="shared" ca="1" si="12"/>
        <v>-6.3235090709079737E-3</v>
      </c>
    </row>
    <row r="779" spans="1:18" x14ac:dyDescent="0.25">
      <c r="A779">
        <v>45175</v>
      </c>
      <c r="B779" t="s">
        <v>12</v>
      </c>
      <c r="C779">
        <v>18</v>
      </c>
      <c r="D779" t="s">
        <v>4279</v>
      </c>
      <c r="E779" t="s">
        <v>34</v>
      </c>
      <c r="F779" t="s">
        <v>34</v>
      </c>
      <c r="G779" t="s">
        <v>34</v>
      </c>
      <c r="H779" t="s">
        <v>14</v>
      </c>
      <c r="I779" t="s">
        <v>15</v>
      </c>
      <c r="J779" s="5">
        <v>80.069999999999993</v>
      </c>
      <c r="K779" s="5" t="str">
        <f>_xlfn.IFS(stroke_2[[#This Row],[avg_glucose_level]]&lt;70,"Low",stroke_2[[#This Row],[avg_glucose_level]]&lt;99,"Normal",stroke_2[[#This Row],[avg_glucose_level]]&lt;125,"Prediabetes",stroke_2[[#This Row],[avg_glucose_level]]&lt;199,"Diabetes",stroke_2[[#This Row],[avg_glucose_level]]&gt;199,"Very High")</f>
        <v>Normal</v>
      </c>
      <c r="L779">
        <v>22.3</v>
      </c>
      <c r="M779">
        <v>28.25</v>
      </c>
      <c r="N779">
        <v>22.3</v>
      </c>
      <c r="O779" t="s">
        <v>38</v>
      </c>
      <c r="P779" t="s">
        <v>34</v>
      </c>
      <c r="Q779" s="4" t="s">
        <v>4285</v>
      </c>
      <c r="R779" s="5">
        <f t="shared" ca="1" si="12"/>
        <v>2.0529271103153102E-2</v>
      </c>
    </row>
    <row r="780" spans="1:18" x14ac:dyDescent="0.25">
      <c r="A780">
        <v>46699</v>
      </c>
      <c r="B780" t="s">
        <v>19</v>
      </c>
      <c r="C780">
        <v>18</v>
      </c>
      <c r="D780" t="s">
        <v>4279</v>
      </c>
      <c r="E780" t="s">
        <v>34</v>
      </c>
      <c r="F780" t="s">
        <v>34</v>
      </c>
      <c r="G780" t="s">
        <v>34</v>
      </c>
      <c r="H780" t="s">
        <v>14</v>
      </c>
      <c r="I780" t="s">
        <v>21</v>
      </c>
      <c r="J780" s="5">
        <v>78.569999999999993</v>
      </c>
      <c r="K780" s="5" t="str">
        <f>_xlfn.IFS(stroke_2[[#This Row],[avg_glucose_level]]&lt;70,"Low",stroke_2[[#This Row],[avg_glucose_level]]&lt;99,"Normal",stroke_2[[#This Row],[avg_glucose_level]]&lt;125,"Prediabetes",stroke_2[[#This Row],[avg_glucose_level]]&lt;199,"Diabetes",stroke_2[[#This Row],[avg_glucose_level]]&gt;199,"Very High")</f>
        <v>Normal</v>
      </c>
      <c r="L780">
        <v>34.4</v>
      </c>
      <c r="M780">
        <v>28.25</v>
      </c>
      <c r="N780">
        <v>34.4</v>
      </c>
      <c r="O780" t="s">
        <v>38</v>
      </c>
      <c r="P780" t="s">
        <v>34</v>
      </c>
      <c r="Q780" s="4" t="s">
        <v>4285</v>
      </c>
      <c r="R780" s="5">
        <f t="shared" ca="1" si="12"/>
        <v>-1.1313538546328472E-2</v>
      </c>
    </row>
    <row r="781" spans="1:18" x14ac:dyDescent="0.25">
      <c r="A781">
        <v>49495</v>
      </c>
      <c r="B781" t="s">
        <v>19</v>
      </c>
      <c r="C781">
        <v>18</v>
      </c>
      <c r="D781" t="s">
        <v>4279</v>
      </c>
      <c r="E781" t="s">
        <v>34</v>
      </c>
      <c r="F781" t="s">
        <v>34</v>
      </c>
      <c r="G781" t="s">
        <v>34</v>
      </c>
      <c r="H781" t="s">
        <v>14</v>
      </c>
      <c r="I781" t="s">
        <v>21</v>
      </c>
      <c r="J781" s="5">
        <v>168.15</v>
      </c>
      <c r="K781" s="5" t="str">
        <f>_xlfn.IFS(stroke_2[[#This Row],[avg_glucose_level]]&lt;70,"Low",stroke_2[[#This Row],[avg_glucose_level]]&lt;99,"Normal",stroke_2[[#This Row],[avg_glucose_level]]&lt;125,"Prediabetes",stroke_2[[#This Row],[avg_glucose_level]]&lt;199,"Diabetes",stroke_2[[#This Row],[avg_glucose_level]]&gt;199,"Very High")</f>
        <v>Diabetes</v>
      </c>
      <c r="L781">
        <v>48.5</v>
      </c>
      <c r="M781">
        <v>28.25</v>
      </c>
      <c r="N781">
        <v>48.5</v>
      </c>
      <c r="O781" t="s">
        <v>24</v>
      </c>
      <c r="P781" t="s">
        <v>34</v>
      </c>
      <c r="Q781" s="4" t="s">
        <v>4285</v>
      </c>
      <c r="R781" s="5">
        <f t="shared" ca="1" si="12"/>
        <v>4.8304739073556594E-3</v>
      </c>
    </row>
    <row r="782" spans="1:18" x14ac:dyDescent="0.25">
      <c r="A782">
        <v>49785</v>
      </c>
      <c r="B782" t="s">
        <v>19</v>
      </c>
      <c r="C782">
        <v>18</v>
      </c>
      <c r="D782" t="s">
        <v>4279</v>
      </c>
      <c r="E782" t="s">
        <v>34</v>
      </c>
      <c r="F782" t="s">
        <v>34</v>
      </c>
      <c r="G782" t="s">
        <v>34</v>
      </c>
      <c r="H782" t="s">
        <v>14</v>
      </c>
      <c r="I782" t="s">
        <v>21</v>
      </c>
      <c r="J782" s="5">
        <v>128.97</v>
      </c>
      <c r="K782" s="5" t="str">
        <f>_xlfn.IFS(stroke_2[[#This Row],[avg_glucose_level]]&lt;70,"Low",stroke_2[[#This Row],[avg_glucose_level]]&lt;99,"Normal",stroke_2[[#This Row],[avg_glucose_level]]&lt;125,"Prediabetes",stroke_2[[#This Row],[avg_glucose_level]]&lt;199,"Diabetes",stroke_2[[#This Row],[avg_glucose_level]]&gt;199,"Very High")</f>
        <v>Diabetes</v>
      </c>
      <c r="L782">
        <v>23.5</v>
      </c>
      <c r="M782">
        <v>28.25</v>
      </c>
      <c r="N782">
        <v>23.5</v>
      </c>
      <c r="O782" t="s">
        <v>38</v>
      </c>
      <c r="P782" t="s">
        <v>34</v>
      </c>
      <c r="Q782" s="4" t="s">
        <v>4285</v>
      </c>
      <c r="R782" s="5">
        <f t="shared" ca="1" si="12"/>
        <v>1.3762478351777296E-2</v>
      </c>
    </row>
    <row r="783" spans="1:18" x14ac:dyDescent="0.25">
      <c r="A783">
        <v>52489</v>
      </c>
      <c r="B783" t="s">
        <v>19</v>
      </c>
      <c r="C783">
        <v>18</v>
      </c>
      <c r="D783" t="s">
        <v>4279</v>
      </c>
      <c r="E783" t="s">
        <v>34</v>
      </c>
      <c r="F783" t="s">
        <v>34</v>
      </c>
      <c r="G783" t="s">
        <v>34</v>
      </c>
      <c r="H783" t="s">
        <v>14</v>
      </c>
      <c r="I783" t="s">
        <v>15</v>
      </c>
      <c r="J783" s="5">
        <v>70.540000000000006</v>
      </c>
      <c r="K783" s="5" t="str">
        <f>_xlfn.IFS(stroke_2[[#This Row],[avg_glucose_level]]&lt;70,"Low",stroke_2[[#This Row],[avg_glucose_level]]&lt;99,"Normal",stroke_2[[#This Row],[avg_glucose_level]]&lt;125,"Prediabetes",stroke_2[[#This Row],[avg_glucose_level]]&lt;199,"Diabetes",stroke_2[[#This Row],[avg_glucose_level]]&gt;199,"Very High")</f>
        <v>Normal</v>
      </c>
      <c r="L783">
        <v>23.5</v>
      </c>
      <c r="M783">
        <v>28.25</v>
      </c>
      <c r="N783">
        <v>23.5</v>
      </c>
      <c r="O783" t="s">
        <v>38</v>
      </c>
      <c r="P783" t="s">
        <v>34</v>
      </c>
      <c r="Q783" s="4" t="s">
        <v>4285</v>
      </c>
      <c r="R783" s="5">
        <f t="shared" ca="1" si="12"/>
        <v>-2.0379895307722336E-2</v>
      </c>
    </row>
    <row r="784" spans="1:18" x14ac:dyDescent="0.25">
      <c r="A784">
        <v>52559</v>
      </c>
      <c r="B784" t="s">
        <v>12</v>
      </c>
      <c r="C784">
        <v>18</v>
      </c>
      <c r="D784" t="s">
        <v>4279</v>
      </c>
      <c r="E784" t="s">
        <v>34</v>
      </c>
      <c r="F784" t="s">
        <v>34</v>
      </c>
      <c r="G784" t="s">
        <v>34</v>
      </c>
      <c r="H784" t="s">
        <v>14</v>
      </c>
      <c r="I784" t="s">
        <v>15</v>
      </c>
      <c r="J784" s="5">
        <v>83.02</v>
      </c>
      <c r="K784" s="5" t="str">
        <f>_xlfn.IFS(stroke_2[[#This Row],[avg_glucose_level]]&lt;70,"Low",stroke_2[[#This Row],[avg_glucose_level]]&lt;99,"Normal",stroke_2[[#This Row],[avg_glucose_level]]&lt;125,"Prediabetes",stroke_2[[#This Row],[avg_glucose_level]]&lt;199,"Diabetes",stroke_2[[#This Row],[avg_glucose_level]]&gt;199,"Very High")</f>
        <v>Normal</v>
      </c>
      <c r="L784">
        <v>40.4</v>
      </c>
      <c r="M784">
        <v>28.25</v>
      </c>
      <c r="N784">
        <v>40.4</v>
      </c>
      <c r="O784" t="s">
        <v>38</v>
      </c>
      <c r="P784" t="s">
        <v>34</v>
      </c>
      <c r="Q784" s="4" t="s">
        <v>4285</v>
      </c>
      <c r="R784" s="5">
        <f t="shared" ca="1" si="12"/>
        <v>-5.6620283082876918E-3</v>
      </c>
    </row>
    <row r="785" spans="1:18" x14ac:dyDescent="0.25">
      <c r="A785">
        <v>53217</v>
      </c>
      <c r="B785" t="s">
        <v>19</v>
      </c>
      <c r="C785">
        <v>18</v>
      </c>
      <c r="D785" t="s">
        <v>4279</v>
      </c>
      <c r="E785" t="s">
        <v>34</v>
      </c>
      <c r="F785" t="s">
        <v>34</v>
      </c>
      <c r="G785" t="s">
        <v>34</v>
      </c>
      <c r="H785" t="s">
        <v>14</v>
      </c>
      <c r="I785" t="s">
        <v>21</v>
      </c>
      <c r="J785" s="5">
        <v>92.71</v>
      </c>
      <c r="K785" s="5" t="str">
        <f>_xlfn.IFS(stroke_2[[#This Row],[avg_glucose_level]]&lt;70,"Low",stroke_2[[#This Row],[avg_glucose_level]]&lt;99,"Normal",stroke_2[[#This Row],[avg_glucose_level]]&lt;125,"Prediabetes",stroke_2[[#This Row],[avg_glucose_level]]&lt;199,"Diabetes",stroke_2[[#This Row],[avg_glucose_level]]&gt;199,"Very High")</f>
        <v>Normal</v>
      </c>
      <c r="L785">
        <v>24.1</v>
      </c>
      <c r="M785">
        <v>28.25</v>
      </c>
      <c r="N785">
        <v>24.1</v>
      </c>
      <c r="O785" t="s">
        <v>38</v>
      </c>
      <c r="P785" t="s">
        <v>34</v>
      </c>
      <c r="Q785" s="4" t="s">
        <v>4285</v>
      </c>
      <c r="R785" s="5">
        <f t="shared" ca="1" si="12"/>
        <v>-1.494479707247851E-2</v>
      </c>
    </row>
    <row r="786" spans="1:18" x14ac:dyDescent="0.25">
      <c r="A786">
        <v>53821</v>
      </c>
      <c r="B786" t="s">
        <v>12</v>
      </c>
      <c r="C786">
        <v>18</v>
      </c>
      <c r="D786" t="s">
        <v>4279</v>
      </c>
      <c r="E786" t="s">
        <v>34</v>
      </c>
      <c r="F786" t="s">
        <v>34</v>
      </c>
      <c r="G786" t="s">
        <v>34</v>
      </c>
      <c r="H786" t="s">
        <v>14</v>
      </c>
      <c r="I786" t="s">
        <v>21</v>
      </c>
      <c r="J786" s="5">
        <v>100.47</v>
      </c>
      <c r="K786" s="5" t="str">
        <f>_xlfn.IFS(stroke_2[[#This Row],[avg_glucose_level]]&lt;70,"Low",stroke_2[[#This Row],[avg_glucose_level]]&lt;99,"Normal",stroke_2[[#This Row],[avg_glucose_level]]&lt;125,"Prediabetes",stroke_2[[#This Row],[avg_glucose_level]]&lt;199,"Diabetes",stroke_2[[#This Row],[avg_glucose_level]]&gt;199,"Very High")</f>
        <v>Prediabetes</v>
      </c>
      <c r="L786">
        <v>31.9</v>
      </c>
      <c r="M786">
        <v>28.25</v>
      </c>
      <c r="N786">
        <v>31.9</v>
      </c>
      <c r="O786" t="s">
        <v>24</v>
      </c>
      <c r="P786" t="s">
        <v>34</v>
      </c>
      <c r="Q786" s="4" t="s">
        <v>4285</v>
      </c>
      <c r="R786" s="5">
        <f t="shared" ca="1" si="12"/>
        <v>2.0553124851211531E-2</v>
      </c>
    </row>
    <row r="787" spans="1:18" x14ac:dyDescent="0.25">
      <c r="A787">
        <v>54918</v>
      </c>
      <c r="B787" t="s">
        <v>19</v>
      </c>
      <c r="C787">
        <v>18</v>
      </c>
      <c r="D787" t="s">
        <v>4279</v>
      </c>
      <c r="E787" t="s">
        <v>34</v>
      </c>
      <c r="F787" t="s">
        <v>34</v>
      </c>
      <c r="G787" t="s">
        <v>34</v>
      </c>
      <c r="H787" t="s">
        <v>14</v>
      </c>
      <c r="I787" t="s">
        <v>21</v>
      </c>
      <c r="J787" s="5">
        <v>111.38</v>
      </c>
      <c r="K787" s="5" t="str">
        <f>_xlfn.IFS(stroke_2[[#This Row],[avg_glucose_level]]&lt;70,"Low",stroke_2[[#This Row],[avg_glucose_level]]&lt;99,"Normal",stroke_2[[#This Row],[avg_glucose_level]]&lt;125,"Prediabetes",stroke_2[[#This Row],[avg_glucose_level]]&lt;199,"Diabetes",stroke_2[[#This Row],[avg_glucose_level]]&gt;199,"Very High")</f>
        <v>Prediabetes</v>
      </c>
      <c r="L787">
        <v>38.4</v>
      </c>
      <c r="M787">
        <v>28.25</v>
      </c>
      <c r="N787">
        <v>38.4</v>
      </c>
      <c r="O787" t="s">
        <v>29</v>
      </c>
      <c r="P787" t="s">
        <v>34</v>
      </c>
      <c r="Q787" s="4" t="s">
        <v>4285</v>
      </c>
      <c r="R787" s="5">
        <f t="shared" ca="1" si="12"/>
        <v>-2.2061965671884641E-2</v>
      </c>
    </row>
    <row r="788" spans="1:18" x14ac:dyDescent="0.25">
      <c r="A788">
        <v>56736</v>
      </c>
      <c r="B788" t="s">
        <v>12</v>
      </c>
      <c r="C788">
        <v>18</v>
      </c>
      <c r="D788" t="s">
        <v>4279</v>
      </c>
      <c r="E788" t="s">
        <v>34</v>
      </c>
      <c r="F788" t="s">
        <v>34</v>
      </c>
      <c r="G788" t="s">
        <v>34</v>
      </c>
      <c r="H788" t="s">
        <v>14</v>
      </c>
      <c r="I788" t="s">
        <v>21</v>
      </c>
      <c r="J788" s="5">
        <v>67.8</v>
      </c>
      <c r="K788" s="5" t="str">
        <f>_xlfn.IFS(stroke_2[[#This Row],[avg_glucose_level]]&lt;70,"Low",stroke_2[[#This Row],[avg_glucose_level]]&lt;99,"Normal",stroke_2[[#This Row],[avg_glucose_level]]&lt;125,"Prediabetes",stroke_2[[#This Row],[avg_glucose_level]]&lt;199,"Diabetes",stroke_2[[#This Row],[avg_glucose_level]]&gt;199,"Very High")</f>
        <v>Low</v>
      </c>
      <c r="L788">
        <v>23.8</v>
      </c>
      <c r="M788">
        <v>28.25</v>
      </c>
      <c r="N788">
        <v>23.8</v>
      </c>
      <c r="O788" t="s">
        <v>38</v>
      </c>
      <c r="P788" t="s">
        <v>34</v>
      </c>
      <c r="Q788" s="4" t="s">
        <v>4285</v>
      </c>
      <c r="R788" s="5">
        <f t="shared" ca="1" si="12"/>
        <v>-1.0869516854555939E-2</v>
      </c>
    </row>
    <row r="789" spans="1:18" x14ac:dyDescent="0.25">
      <c r="A789">
        <v>58153</v>
      </c>
      <c r="B789" t="s">
        <v>19</v>
      </c>
      <c r="C789">
        <v>18</v>
      </c>
      <c r="D789" t="s">
        <v>4279</v>
      </c>
      <c r="E789" t="s">
        <v>34</v>
      </c>
      <c r="F789" t="s">
        <v>34</v>
      </c>
      <c r="G789" t="s">
        <v>34</v>
      </c>
      <c r="H789" t="s">
        <v>14</v>
      </c>
      <c r="I789" t="s">
        <v>15</v>
      </c>
      <c r="J789" s="5">
        <v>123.66</v>
      </c>
      <c r="K789" s="5" t="str">
        <f>_xlfn.IFS(stroke_2[[#This Row],[avg_glucose_level]]&lt;70,"Low",stroke_2[[#This Row],[avg_glucose_level]]&lt;99,"Normal",stroke_2[[#This Row],[avg_glucose_level]]&lt;125,"Prediabetes",stroke_2[[#This Row],[avg_glucose_level]]&lt;199,"Diabetes",stroke_2[[#This Row],[avg_glucose_level]]&gt;199,"Very High")</f>
        <v>Prediabetes</v>
      </c>
      <c r="L789">
        <v>22.2</v>
      </c>
      <c r="M789">
        <v>28.25</v>
      </c>
      <c r="N789">
        <v>22.2</v>
      </c>
      <c r="O789" t="s">
        <v>24</v>
      </c>
      <c r="P789" t="s">
        <v>34</v>
      </c>
      <c r="Q789" s="4" t="s">
        <v>4285</v>
      </c>
      <c r="R789" s="5">
        <f t="shared" ca="1" si="12"/>
        <v>6.2217481497136625E-3</v>
      </c>
    </row>
    <row r="790" spans="1:18" x14ac:dyDescent="0.25">
      <c r="A790">
        <v>58508</v>
      </c>
      <c r="B790" t="s">
        <v>19</v>
      </c>
      <c r="C790">
        <v>18</v>
      </c>
      <c r="D790" t="s">
        <v>4279</v>
      </c>
      <c r="E790" t="s">
        <v>34</v>
      </c>
      <c r="F790" t="s">
        <v>34</v>
      </c>
      <c r="G790" t="s">
        <v>34</v>
      </c>
      <c r="H790" t="s">
        <v>43</v>
      </c>
      <c r="I790" t="s">
        <v>21</v>
      </c>
      <c r="J790" s="5">
        <v>112.33</v>
      </c>
      <c r="K790" s="5" t="str">
        <f>_xlfn.IFS(stroke_2[[#This Row],[avg_glucose_level]]&lt;70,"Low",stroke_2[[#This Row],[avg_glucose_level]]&lt;99,"Normal",stroke_2[[#This Row],[avg_glucose_level]]&lt;125,"Prediabetes",stroke_2[[#This Row],[avg_glucose_level]]&lt;199,"Diabetes",stroke_2[[#This Row],[avg_glucose_level]]&gt;199,"Very High")</f>
        <v>Prediabetes</v>
      </c>
      <c r="L790">
        <v>23.2</v>
      </c>
      <c r="M790">
        <v>28.25</v>
      </c>
      <c r="N790">
        <v>23.2</v>
      </c>
      <c r="O790" t="s">
        <v>18</v>
      </c>
      <c r="P790" t="s">
        <v>34</v>
      </c>
      <c r="Q790" s="4" t="s">
        <v>4285</v>
      </c>
      <c r="R790" s="5">
        <f t="shared" ca="1" si="12"/>
        <v>-2.0300846535691974E-2</v>
      </c>
    </row>
    <row r="791" spans="1:18" x14ac:dyDescent="0.25">
      <c r="A791">
        <v>59200</v>
      </c>
      <c r="B791" t="s">
        <v>12</v>
      </c>
      <c r="C791">
        <v>18</v>
      </c>
      <c r="D791" t="s">
        <v>4279</v>
      </c>
      <c r="E791" t="s">
        <v>34</v>
      </c>
      <c r="F791" t="s">
        <v>34</v>
      </c>
      <c r="G791" t="s">
        <v>34</v>
      </c>
      <c r="H791" t="s">
        <v>14</v>
      </c>
      <c r="I791" t="s">
        <v>15</v>
      </c>
      <c r="J791" s="5">
        <v>60.56</v>
      </c>
      <c r="K791" s="5" t="str">
        <f>_xlfn.IFS(stroke_2[[#This Row],[avg_glucose_level]]&lt;70,"Low",stroke_2[[#This Row],[avg_glucose_level]]&lt;99,"Normal",stroke_2[[#This Row],[avg_glucose_level]]&lt;125,"Prediabetes",stroke_2[[#This Row],[avg_glucose_level]]&lt;199,"Diabetes",stroke_2[[#This Row],[avg_glucose_level]]&gt;199,"Very High")</f>
        <v>Low</v>
      </c>
      <c r="L791">
        <v>33</v>
      </c>
      <c r="M791">
        <v>28.25</v>
      </c>
      <c r="N791">
        <v>33</v>
      </c>
      <c r="O791" t="s">
        <v>24</v>
      </c>
      <c r="P791" t="s">
        <v>34</v>
      </c>
      <c r="Q791" s="4" t="s">
        <v>4285</v>
      </c>
      <c r="R791" s="5">
        <f t="shared" ca="1" si="12"/>
        <v>1.0391165533657326E-2</v>
      </c>
    </row>
    <row r="792" spans="1:18" x14ac:dyDescent="0.25">
      <c r="A792">
        <v>59309</v>
      </c>
      <c r="B792" t="s">
        <v>12</v>
      </c>
      <c r="C792">
        <v>18</v>
      </c>
      <c r="D792" t="s">
        <v>4279</v>
      </c>
      <c r="E792" t="s">
        <v>34</v>
      </c>
      <c r="F792" t="s">
        <v>34</v>
      </c>
      <c r="G792" t="s">
        <v>34</v>
      </c>
      <c r="H792" t="s">
        <v>20</v>
      </c>
      <c r="I792" t="s">
        <v>15</v>
      </c>
      <c r="J792" s="5">
        <v>74</v>
      </c>
      <c r="K792" s="5" t="str">
        <f>_xlfn.IFS(stroke_2[[#This Row],[avg_glucose_level]]&lt;70,"Low",stroke_2[[#This Row],[avg_glucose_level]]&lt;99,"Normal",stroke_2[[#This Row],[avg_glucose_level]]&lt;125,"Prediabetes",stroke_2[[#This Row],[avg_glucose_level]]&lt;199,"Diabetes",stroke_2[[#This Row],[avg_glucose_level]]&gt;199,"Very High")</f>
        <v>Normal</v>
      </c>
      <c r="L792">
        <v>23.7</v>
      </c>
      <c r="M792">
        <v>28.25</v>
      </c>
      <c r="N792">
        <v>23.7</v>
      </c>
      <c r="O792" t="s">
        <v>38</v>
      </c>
      <c r="P792" t="s">
        <v>34</v>
      </c>
      <c r="Q792" s="4" t="s">
        <v>4285</v>
      </c>
      <c r="R792" s="5">
        <f t="shared" ca="1" si="12"/>
        <v>2.3538171598288977E-2</v>
      </c>
    </row>
    <row r="793" spans="1:18" x14ac:dyDescent="0.25">
      <c r="A793">
        <v>59464</v>
      </c>
      <c r="B793" t="s">
        <v>19</v>
      </c>
      <c r="C793">
        <v>18</v>
      </c>
      <c r="D793" t="s">
        <v>4279</v>
      </c>
      <c r="E793" t="s">
        <v>34</v>
      </c>
      <c r="F793" t="s">
        <v>34</v>
      </c>
      <c r="G793" t="s">
        <v>34</v>
      </c>
      <c r="H793" t="s">
        <v>14</v>
      </c>
      <c r="I793" t="s">
        <v>21</v>
      </c>
      <c r="J793" s="5">
        <v>135.19</v>
      </c>
      <c r="K793" s="5" t="str">
        <f>_xlfn.IFS(stroke_2[[#This Row],[avg_glucose_level]]&lt;70,"Low",stroke_2[[#This Row],[avg_glucose_level]]&lt;99,"Normal",stroke_2[[#This Row],[avg_glucose_level]]&lt;125,"Prediabetes",stroke_2[[#This Row],[avg_glucose_level]]&lt;199,"Diabetes",stroke_2[[#This Row],[avg_glucose_level]]&gt;199,"Very High")</f>
        <v>Diabetes</v>
      </c>
      <c r="L793">
        <v>23.4</v>
      </c>
      <c r="M793">
        <v>28.25</v>
      </c>
      <c r="N793">
        <v>23.4</v>
      </c>
      <c r="O793" t="s">
        <v>24</v>
      </c>
      <c r="P793" t="s">
        <v>34</v>
      </c>
      <c r="Q793" s="4" t="s">
        <v>4285</v>
      </c>
      <c r="R793" s="5">
        <f t="shared" ca="1" si="12"/>
        <v>3.8260389127468541E-3</v>
      </c>
    </row>
    <row r="794" spans="1:18" x14ac:dyDescent="0.25">
      <c r="A794">
        <v>63656</v>
      </c>
      <c r="B794" t="s">
        <v>19</v>
      </c>
      <c r="C794">
        <v>18</v>
      </c>
      <c r="D794" t="s">
        <v>4279</v>
      </c>
      <c r="E794" t="s">
        <v>34</v>
      </c>
      <c r="F794" t="s">
        <v>34</v>
      </c>
      <c r="G794" t="s">
        <v>34</v>
      </c>
      <c r="H794" t="s">
        <v>14</v>
      </c>
      <c r="I794" t="s">
        <v>15</v>
      </c>
      <c r="J794" s="5">
        <v>101.95</v>
      </c>
      <c r="K794" s="5" t="str">
        <f>_xlfn.IFS(stroke_2[[#This Row],[avg_glucose_level]]&lt;70,"Low",stroke_2[[#This Row],[avg_glucose_level]]&lt;99,"Normal",stroke_2[[#This Row],[avg_glucose_level]]&lt;125,"Prediabetes",stroke_2[[#This Row],[avg_glucose_level]]&lt;199,"Diabetes",stroke_2[[#This Row],[avg_glucose_level]]&gt;199,"Very High")</f>
        <v>Prediabetes</v>
      </c>
      <c r="L794">
        <v>46</v>
      </c>
      <c r="M794">
        <v>28.25</v>
      </c>
      <c r="N794">
        <v>46</v>
      </c>
      <c r="O794" t="s">
        <v>18</v>
      </c>
      <c r="P794" t="s">
        <v>34</v>
      </c>
      <c r="Q794" s="4" t="s">
        <v>4285</v>
      </c>
      <c r="R794" s="5">
        <f t="shared" ca="1" si="12"/>
        <v>2.2178216288418328E-2</v>
      </c>
    </row>
    <row r="795" spans="1:18" x14ac:dyDescent="0.25">
      <c r="A795">
        <v>67711</v>
      </c>
      <c r="B795" t="s">
        <v>19</v>
      </c>
      <c r="C795">
        <v>18</v>
      </c>
      <c r="D795" t="s">
        <v>4279</v>
      </c>
      <c r="E795" t="s">
        <v>34</v>
      </c>
      <c r="F795" t="s">
        <v>34</v>
      </c>
      <c r="G795" t="s">
        <v>34</v>
      </c>
      <c r="H795" t="s">
        <v>14</v>
      </c>
      <c r="I795" t="s">
        <v>21</v>
      </c>
      <c r="J795" s="5">
        <v>88.85</v>
      </c>
      <c r="K795" s="5" t="str">
        <f>_xlfn.IFS(stroke_2[[#This Row],[avg_glucose_level]]&lt;70,"Low",stroke_2[[#This Row],[avg_glucose_level]]&lt;99,"Normal",stroke_2[[#This Row],[avg_glucose_level]]&lt;125,"Prediabetes",stroke_2[[#This Row],[avg_glucose_level]]&lt;199,"Diabetes",stroke_2[[#This Row],[avg_glucose_level]]&gt;199,"Very High")</f>
        <v>Normal</v>
      </c>
      <c r="L795">
        <v>36.200000000000003</v>
      </c>
      <c r="M795">
        <v>28.25</v>
      </c>
      <c r="N795">
        <v>36.200000000000003</v>
      </c>
      <c r="O795" t="s">
        <v>38</v>
      </c>
      <c r="P795" t="s">
        <v>34</v>
      </c>
      <c r="Q795" s="4" t="s">
        <v>4285</v>
      </c>
      <c r="R795" s="5">
        <f t="shared" ca="1" si="12"/>
        <v>1.9524437301751046E-2</v>
      </c>
    </row>
    <row r="796" spans="1:18" x14ac:dyDescent="0.25">
      <c r="A796">
        <v>68601</v>
      </c>
      <c r="B796" t="s">
        <v>19</v>
      </c>
      <c r="C796">
        <v>18</v>
      </c>
      <c r="D796" t="s">
        <v>4279</v>
      </c>
      <c r="E796" t="s">
        <v>34</v>
      </c>
      <c r="F796" t="s">
        <v>34</v>
      </c>
      <c r="G796" t="s">
        <v>34</v>
      </c>
      <c r="H796" t="s">
        <v>14</v>
      </c>
      <c r="I796" t="s">
        <v>15</v>
      </c>
      <c r="J796" s="5">
        <v>67.92</v>
      </c>
      <c r="K796" s="5" t="str">
        <f>_xlfn.IFS(stroke_2[[#This Row],[avg_glucose_level]]&lt;70,"Low",stroke_2[[#This Row],[avg_glucose_level]]&lt;99,"Normal",stroke_2[[#This Row],[avg_glucose_level]]&lt;125,"Prediabetes",stroke_2[[#This Row],[avg_glucose_level]]&lt;199,"Diabetes",stroke_2[[#This Row],[avg_glucose_level]]&gt;199,"Very High")</f>
        <v>Low</v>
      </c>
      <c r="L796">
        <v>19.399999999999999</v>
      </c>
      <c r="M796">
        <v>28.25</v>
      </c>
      <c r="N796">
        <v>19.399999999999999</v>
      </c>
      <c r="O796" t="s">
        <v>24</v>
      </c>
      <c r="P796" t="s">
        <v>34</v>
      </c>
      <c r="Q796" s="4" t="s">
        <v>4285</v>
      </c>
      <c r="R796" s="5">
        <f t="shared" ca="1" si="12"/>
        <v>-2.2963301737181453E-2</v>
      </c>
    </row>
    <row r="797" spans="1:18" x14ac:dyDescent="0.25">
      <c r="A797">
        <v>69687</v>
      </c>
      <c r="B797" t="s">
        <v>19</v>
      </c>
      <c r="C797">
        <v>18</v>
      </c>
      <c r="D797" t="s">
        <v>4279</v>
      </c>
      <c r="E797" t="s">
        <v>34</v>
      </c>
      <c r="F797" t="s">
        <v>34</v>
      </c>
      <c r="G797" t="s">
        <v>34</v>
      </c>
      <c r="H797" t="s">
        <v>20</v>
      </c>
      <c r="I797" t="s">
        <v>21</v>
      </c>
      <c r="J797" s="5">
        <v>93.88</v>
      </c>
      <c r="K797" s="5" t="str">
        <f>_xlfn.IFS(stroke_2[[#This Row],[avg_glucose_level]]&lt;70,"Low",stroke_2[[#This Row],[avg_glucose_level]]&lt;99,"Normal",stroke_2[[#This Row],[avg_glucose_level]]&lt;125,"Prediabetes",stroke_2[[#This Row],[avg_glucose_level]]&lt;199,"Diabetes",stroke_2[[#This Row],[avg_glucose_level]]&gt;199,"Very High")</f>
        <v>Normal</v>
      </c>
      <c r="L797">
        <v>22.2</v>
      </c>
      <c r="M797">
        <v>28.25</v>
      </c>
      <c r="N797">
        <v>22.2</v>
      </c>
      <c r="O797" t="s">
        <v>24</v>
      </c>
      <c r="P797" t="s">
        <v>34</v>
      </c>
      <c r="Q797" s="4" t="s">
        <v>4285</v>
      </c>
      <c r="R797" s="5">
        <f t="shared" ca="1" si="12"/>
        <v>-2.1470556698615927E-2</v>
      </c>
    </row>
    <row r="798" spans="1:18" x14ac:dyDescent="0.25">
      <c r="A798">
        <v>70625</v>
      </c>
      <c r="B798" t="s">
        <v>12</v>
      </c>
      <c r="C798">
        <v>18</v>
      </c>
      <c r="D798" t="s">
        <v>4279</v>
      </c>
      <c r="E798" t="s">
        <v>34</v>
      </c>
      <c r="F798" t="s">
        <v>34</v>
      </c>
      <c r="G798" t="s">
        <v>34</v>
      </c>
      <c r="H798" t="s">
        <v>14</v>
      </c>
      <c r="I798" t="s">
        <v>15</v>
      </c>
      <c r="J798" s="5">
        <v>79.349999999999994</v>
      </c>
      <c r="K798" s="5" t="str">
        <f>_xlfn.IFS(stroke_2[[#This Row],[avg_glucose_level]]&lt;70,"Low",stroke_2[[#This Row],[avg_glucose_level]]&lt;99,"Normal",stroke_2[[#This Row],[avg_glucose_level]]&lt;125,"Prediabetes",stroke_2[[#This Row],[avg_glucose_level]]&lt;199,"Diabetes",stroke_2[[#This Row],[avg_glucose_level]]&gt;199,"Very High")</f>
        <v>Normal</v>
      </c>
      <c r="L798">
        <v>23.6</v>
      </c>
      <c r="M798">
        <v>28.25</v>
      </c>
      <c r="N798">
        <v>23.6</v>
      </c>
      <c r="O798" t="s">
        <v>38</v>
      </c>
      <c r="P798" t="s">
        <v>34</v>
      </c>
      <c r="Q798" s="4" t="s">
        <v>4285</v>
      </c>
      <c r="R798" s="5">
        <f t="shared" ca="1" si="12"/>
        <v>1.2690472036193723E-2</v>
      </c>
    </row>
    <row r="799" spans="1:18" x14ac:dyDescent="0.25">
      <c r="A799">
        <v>71721</v>
      </c>
      <c r="B799" t="s">
        <v>19</v>
      </c>
      <c r="C799">
        <v>18</v>
      </c>
      <c r="D799" t="s">
        <v>4279</v>
      </c>
      <c r="E799" t="s">
        <v>34</v>
      </c>
      <c r="F799" t="s">
        <v>34</v>
      </c>
      <c r="G799" t="s">
        <v>34</v>
      </c>
      <c r="H799" t="s">
        <v>14</v>
      </c>
      <c r="I799" t="s">
        <v>21</v>
      </c>
      <c r="J799" s="5">
        <v>80.06</v>
      </c>
      <c r="K799" s="5" t="str">
        <f>_xlfn.IFS(stroke_2[[#This Row],[avg_glucose_level]]&lt;70,"Low",stroke_2[[#This Row],[avg_glucose_level]]&lt;99,"Normal",stroke_2[[#This Row],[avg_glucose_level]]&lt;125,"Prediabetes",stroke_2[[#This Row],[avg_glucose_level]]&lt;199,"Diabetes",stroke_2[[#This Row],[avg_glucose_level]]&gt;199,"Very High")</f>
        <v>Normal</v>
      </c>
      <c r="L799">
        <v>31.8</v>
      </c>
      <c r="M799">
        <v>28.25</v>
      </c>
      <c r="N799">
        <v>31.8</v>
      </c>
      <c r="O799" t="s">
        <v>38</v>
      </c>
      <c r="P799" t="s">
        <v>34</v>
      </c>
      <c r="Q799" s="4" t="s">
        <v>4285</v>
      </c>
      <c r="R799" s="5">
        <f t="shared" ca="1" si="12"/>
        <v>2.3669628572510676E-2</v>
      </c>
    </row>
    <row r="800" spans="1:18" x14ac:dyDescent="0.25">
      <c r="A800">
        <v>71966</v>
      </c>
      <c r="B800" t="s">
        <v>19</v>
      </c>
      <c r="C800">
        <v>18</v>
      </c>
      <c r="D800" t="s">
        <v>4279</v>
      </c>
      <c r="E800" t="s">
        <v>34</v>
      </c>
      <c r="F800" t="s">
        <v>34</v>
      </c>
      <c r="G800" t="s">
        <v>34</v>
      </c>
      <c r="H800" t="s">
        <v>401</v>
      </c>
      <c r="I800" t="s">
        <v>15</v>
      </c>
      <c r="J800" s="5">
        <v>81.73</v>
      </c>
      <c r="K800" s="5" t="str">
        <f>_xlfn.IFS(stroke_2[[#This Row],[avg_glucose_level]]&lt;70,"Low",stroke_2[[#This Row],[avg_glucose_level]]&lt;99,"Normal",stroke_2[[#This Row],[avg_glucose_level]]&lt;125,"Prediabetes",stroke_2[[#This Row],[avg_glucose_level]]&lt;199,"Diabetes",stroke_2[[#This Row],[avg_glucose_level]]&gt;199,"Very High")</f>
        <v>Normal</v>
      </c>
      <c r="L800">
        <v>21.6</v>
      </c>
      <c r="M800">
        <v>28.25</v>
      </c>
      <c r="N800">
        <v>21.6</v>
      </c>
      <c r="O800" t="s">
        <v>24</v>
      </c>
      <c r="P800" t="s">
        <v>34</v>
      </c>
      <c r="Q800" s="4" t="s">
        <v>4285</v>
      </c>
      <c r="R800" s="5">
        <f t="shared" ca="1" si="12"/>
        <v>-1.3418743972878889E-2</v>
      </c>
    </row>
    <row r="801" spans="1:18" x14ac:dyDescent="0.25">
      <c r="A801">
        <v>72311</v>
      </c>
      <c r="B801" t="s">
        <v>12</v>
      </c>
      <c r="C801">
        <v>18</v>
      </c>
      <c r="D801" t="s">
        <v>4279</v>
      </c>
      <c r="E801" t="s">
        <v>34</v>
      </c>
      <c r="F801" t="s">
        <v>34</v>
      </c>
      <c r="G801" t="s">
        <v>34</v>
      </c>
      <c r="H801" t="s">
        <v>14</v>
      </c>
      <c r="I801" t="s">
        <v>15</v>
      </c>
      <c r="J801" s="5">
        <v>113.24</v>
      </c>
      <c r="K801" s="5" t="str">
        <f>_xlfn.IFS(stroke_2[[#This Row],[avg_glucose_level]]&lt;70,"Low",stroke_2[[#This Row],[avg_glucose_level]]&lt;99,"Normal",stroke_2[[#This Row],[avg_glucose_level]]&lt;125,"Prediabetes",stroke_2[[#This Row],[avg_glucose_level]]&lt;199,"Diabetes",stroke_2[[#This Row],[avg_glucose_level]]&gt;199,"Very High")</f>
        <v>Prediabetes</v>
      </c>
      <c r="L801">
        <v>24.9</v>
      </c>
      <c r="M801">
        <v>28.25</v>
      </c>
      <c r="N801">
        <v>24.9</v>
      </c>
      <c r="O801" t="s">
        <v>38</v>
      </c>
      <c r="P801" t="s">
        <v>34</v>
      </c>
      <c r="Q801" s="4" t="s">
        <v>4285</v>
      </c>
      <c r="R801" s="5">
        <f t="shared" ca="1" si="12"/>
        <v>6.8156071567929185E-3</v>
      </c>
    </row>
    <row r="802" spans="1:18" x14ac:dyDescent="0.25">
      <c r="A802">
        <v>72514</v>
      </c>
      <c r="B802" t="s">
        <v>12</v>
      </c>
      <c r="C802">
        <v>18</v>
      </c>
      <c r="D802" t="s">
        <v>4279</v>
      </c>
      <c r="E802" t="s">
        <v>34</v>
      </c>
      <c r="F802" t="s">
        <v>34</v>
      </c>
      <c r="G802" t="s">
        <v>34</v>
      </c>
      <c r="H802" t="s">
        <v>14</v>
      </c>
      <c r="I802" t="s">
        <v>21</v>
      </c>
      <c r="J802" s="5">
        <v>120.58</v>
      </c>
      <c r="K802" s="5" t="str">
        <f>_xlfn.IFS(stroke_2[[#This Row],[avg_glucose_level]]&lt;70,"Low",stroke_2[[#This Row],[avg_glucose_level]]&lt;99,"Normal",stroke_2[[#This Row],[avg_glucose_level]]&lt;125,"Prediabetes",stroke_2[[#This Row],[avg_glucose_level]]&lt;199,"Diabetes",stroke_2[[#This Row],[avg_glucose_level]]&gt;199,"Very High")</f>
        <v>Prediabetes</v>
      </c>
      <c r="L802">
        <v>21.5</v>
      </c>
      <c r="M802">
        <v>28.25</v>
      </c>
      <c r="N802">
        <v>21.5</v>
      </c>
      <c r="O802" t="s">
        <v>24</v>
      </c>
      <c r="P802" t="s">
        <v>34</v>
      </c>
      <c r="Q802" s="4" t="s">
        <v>4285</v>
      </c>
      <c r="R802" s="5">
        <f t="shared" ca="1" si="12"/>
        <v>-1.9019791582699862E-2</v>
      </c>
    </row>
    <row r="803" spans="1:18" x14ac:dyDescent="0.25">
      <c r="A803">
        <v>2543</v>
      </c>
      <c r="B803" t="s">
        <v>19</v>
      </c>
      <c r="C803">
        <v>19</v>
      </c>
      <c r="D803" t="s">
        <v>4279</v>
      </c>
      <c r="E803" t="s">
        <v>34</v>
      </c>
      <c r="F803" t="s">
        <v>34</v>
      </c>
      <c r="G803" t="s">
        <v>13</v>
      </c>
      <c r="H803" t="s">
        <v>14</v>
      </c>
      <c r="I803" t="s">
        <v>21</v>
      </c>
      <c r="J803" s="5">
        <v>90.42</v>
      </c>
      <c r="K803" s="5" t="str">
        <f>_xlfn.IFS(stroke_2[[#This Row],[avg_glucose_level]]&lt;70,"Low",stroke_2[[#This Row],[avg_glucose_level]]&lt;99,"Normal",stroke_2[[#This Row],[avg_glucose_level]]&lt;125,"Prediabetes",stroke_2[[#This Row],[avg_glucose_level]]&lt;199,"Diabetes",stroke_2[[#This Row],[avg_glucose_level]]&gt;199,"Very High")</f>
        <v>Normal</v>
      </c>
      <c r="L803">
        <v>21.4</v>
      </c>
      <c r="M803">
        <v>28.25</v>
      </c>
      <c r="N803">
        <v>21.4</v>
      </c>
      <c r="O803" t="s">
        <v>24</v>
      </c>
      <c r="P803" t="s">
        <v>34</v>
      </c>
      <c r="Q803" s="4" t="s">
        <v>4285</v>
      </c>
      <c r="R803" s="5">
        <f t="shared" ca="1" si="12"/>
        <v>8.0256549740243439E-3</v>
      </c>
    </row>
    <row r="804" spans="1:18" x14ac:dyDescent="0.25">
      <c r="A804">
        <v>6090</v>
      </c>
      <c r="B804" t="s">
        <v>12</v>
      </c>
      <c r="C804">
        <v>19</v>
      </c>
      <c r="D804" t="s">
        <v>4279</v>
      </c>
      <c r="E804" t="s">
        <v>34</v>
      </c>
      <c r="F804" t="s">
        <v>34</v>
      </c>
      <c r="G804" t="s">
        <v>13</v>
      </c>
      <c r="H804" t="s">
        <v>14</v>
      </c>
      <c r="I804" t="s">
        <v>15</v>
      </c>
      <c r="J804" s="5">
        <v>99.14</v>
      </c>
      <c r="K804" s="5" t="str">
        <f>_xlfn.IFS(stroke_2[[#This Row],[avg_glucose_level]]&lt;70,"Low",stroke_2[[#This Row],[avg_glucose_level]]&lt;99,"Normal",stroke_2[[#This Row],[avg_glucose_level]]&lt;125,"Prediabetes",stroke_2[[#This Row],[avg_glucose_level]]&lt;199,"Diabetes",stroke_2[[#This Row],[avg_glucose_level]]&gt;199,"Very High")</f>
        <v>Prediabetes</v>
      </c>
      <c r="L804">
        <v>28.1</v>
      </c>
      <c r="M804">
        <v>28.25</v>
      </c>
      <c r="N804">
        <v>28.1</v>
      </c>
      <c r="O804" t="s">
        <v>24</v>
      </c>
      <c r="P804" t="s">
        <v>34</v>
      </c>
      <c r="Q804" s="4" t="s">
        <v>4285</v>
      </c>
      <c r="R804" s="5">
        <f t="shared" ca="1" si="12"/>
        <v>-2.0007966029262341E-2</v>
      </c>
    </row>
    <row r="805" spans="1:18" x14ac:dyDescent="0.25">
      <c r="A805">
        <v>6886</v>
      </c>
      <c r="B805" t="s">
        <v>12</v>
      </c>
      <c r="C805">
        <v>19</v>
      </c>
      <c r="D805" t="s">
        <v>4279</v>
      </c>
      <c r="E805" t="s">
        <v>34</v>
      </c>
      <c r="F805" t="s">
        <v>34</v>
      </c>
      <c r="G805" t="s">
        <v>34</v>
      </c>
      <c r="H805" t="s">
        <v>14</v>
      </c>
      <c r="I805" t="s">
        <v>21</v>
      </c>
      <c r="J805" s="5">
        <v>84.31</v>
      </c>
      <c r="K805" s="5" t="str">
        <f>_xlfn.IFS(stroke_2[[#This Row],[avg_glucose_level]]&lt;70,"Low",stroke_2[[#This Row],[avg_glucose_level]]&lt;99,"Normal",stroke_2[[#This Row],[avg_glucose_level]]&lt;125,"Prediabetes",stroke_2[[#This Row],[avg_glucose_level]]&lt;199,"Diabetes",stroke_2[[#This Row],[avg_glucose_level]]&gt;199,"Very High")</f>
        <v>Normal</v>
      </c>
      <c r="L805">
        <v>31.8</v>
      </c>
      <c r="M805">
        <v>28.25</v>
      </c>
      <c r="N805">
        <v>31.8</v>
      </c>
      <c r="O805" t="s">
        <v>24</v>
      </c>
      <c r="P805" t="s">
        <v>34</v>
      </c>
      <c r="Q805" s="4" t="s">
        <v>4285</v>
      </c>
      <c r="R805" s="5">
        <f t="shared" ca="1" si="12"/>
        <v>2.2401004298667017E-2</v>
      </c>
    </row>
    <row r="806" spans="1:18" x14ac:dyDescent="0.25">
      <c r="A806">
        <v>6965</v>
      </c>
      <c r="B806" t="s">
        <v>19</v>
      </c>
      <c r="C806">
        <v>19</v>
      </c>
      <c r="D806" t="s">
        <v>4279</v>
      </c>
      <c r="E806" t="s">
        <v>34</v>
      </c>
      <c r="F806" t="s">
        <v>34</v>
      </c>
      <c r="G806" t="s">
        <v>34</v>
      </c>
      <c r="H806" t="s">
        <v>14</v>
      </c>
      <c r="I806" t="s">
        <v>21</v>
      </c>
      <c r="J806" s="5">
        <v>96.02</v>
      </c>
      <c r="K806" s="5" t="str">
        <f>_xlfn.IFS(stroke_2[[#This Row],[avg_glucose_level]]&lt;70,"Low",stroke_2[[#This Row],[avg_glucose_level]]&lt;99,"Normal",stroke_2[[#This Row],[avg_glucose_level]]&lt;125,"Prediabetes",stroke_2[[#This Row],[avg_glucose_level]]&lt;199,"Diabetes",stroke_2[[#This Row],[avg_glucose_level]]&gt;199,"Very High")</f>
        <v>Normal</v>
      </c>
      <c r="L806">
        <v>21.9</v>
      </c>
      <c r="M806">
        <v>28.25</v>
      </c>
      <c r="N806">
        <v>21.9</v>
      </c>
      <c r="O806" t="s">
        <v>24</v>
      </c>
      <c r="P806" t="s">
        <v>34</v>
      </c>
      <c r="Q806" s="4" t="s">
        <v>4285</v>
      </c>
      <c r="R806" s="5">
        <f t="shared" ca="1" si="12"/>
        <v>9.3769007461846805E-3</v>
      </c>
    </row>
    <row r="807" spans="1:18" x14ac:dyDescent="0.25">
      <c r="A807">
        <v>8208</v>
      </c>
      <c r="B807" t="s">
        <v>12</v>
      </c>
      <c r="C807">
        <v>19</v>
      </c>
      <c r="D807" t="s">
        <v>4279</v>
      </c>
      <c r="E807" t="s">
        <v>34</v>
      </c>
      <c r="F807" t="s">
        <v>34</v>
      </c>
      <c r="G807" t="s">
        <v>34</v>
      </c>
      <c r="H807" t="s">
        <v>14</v>
      </c>
      <c r="I807" t="s">
        <v>21</v>
      </c>
      <c r="J807" s="5">
        <v>95.18</v>
      </c>
      <c r="K807" s="5" t="str">
        <f>_xlfn.IFS(stroke_2[[#This Row],[avg_glucose_level]]&lt;70,"Low",stroke_2[[#This Row],[avg_glucose_level]]&lt;99,"Normal",stroke_2[[#This Row],[avg_glucose_level]]&lt;125,"Prediabetes",stroke_2[[#This Row],[avg_glucose_level]]&lt;199,"Diabetes",stroke_2[[#This Row],[avg_glucose_level]]&gt;199,"Very High")</f>
        <v>Normal</v>
      </c>
      <c r="L807">
        <v>24.9</v>
      </c>
      <c r="M807">
        <v>28.25</v>
      </c>
      <c r="N807">
        <v>24.9</v>
      </c>
      <c r="O807" t="s">
        <v>29</v>
      </c>
      <c r="P807" t="s">
        <v>34</v>
      </c>
      <c r="Q807" s="4" t="s">
        <v>4285</v>
      </c>
      <c r="R807" s="5">
        <f t="shared" ca="1" si="12"/>
        <v>7.5071079918440035E-3</v>
      </c>
    </row>
    <row r="808" spans="1:18" x14ac:dyDescent="0.25">
      <c r="A808">
        <v>10018</v>
      </c>
      <c r="B808" t="s">
        <v>12</v>
      </c>
      <c r="C808">
        <v>19</v>
      </c>
      <c r="D808" t="s">
        <v>4279</v>
      </c>
      <c r="E808" t="s">
        <v>34</v>
      </c>
      <c r="F808" t="s">
        <v>34</v>
      </c>
      <c r="G808" t="s">
        <v>34</v>
      </c>
      <c r="H808" t="s">
        <v>14</v>
      </c>
      <c r="I808" t="s">
        <v>21</v>
      </c>
      <c r="J808" s="5">
        <v>56.33</v>
      </c>
      <c r="K808" s="5" t="str">
        <f>_xlfn.IFS(stroke_2[[#This Row],[avg_glucose_level]]&lt;70,"Low",stroke_2[[#This Row],[avg_glucose_level]]&lt;99,"Normal",stroke_2[[#This Row],[avg_glucose_level]]&lt;125,"Prediabetes",stroke_2[[#This Row],[avg_glucose_level]]&lt;199,"Diabetes",stroke_2[[#This Row],[avg_glucose_level]]&gt;199,"Very High")</f>
        <v>Low</v>
      </c>
      <c r="L808">
        <v>29.4</v>
      </c>
      <c r="M808">
        <v>28.25</v>
      </c>
      <c r="N808">
        <v>29.4</v>
      </c>
      <c r="O808" t="s">
        <v>38</v>
      </c>
      <c r="P808" t="s">
        <v>34</v>
      </c>
      <c r="Q808" s="4" t="s">
        <v>4285</v>
      </c>
      <c r="R808" s="5">
        <f t="shared" ca="1" si="12"/>
        <v>-1.3053037895568798E-2</v>
      </c>
    </row>
    <row r="809" spans="1:18" x14ac:dyDescent="0.25">
      <c r="A809">
        <v>11573</v>
      </c>
      <c r="B809" t="s">
        <v>19</v>
      </c>
      <c r="C809">
        <v>19</v>
      </c>
      <c r="D809" t="s">
        <v>4279</v>
      </c>
      <c r="E809" t="s">
        <v>34</v>
      </c>
      <c r="F809" t="s">
        <v>34</v>
      </c>
      <c r="G809" t="s">
        <v>34</v>
      </c>
      <c r="H809" t="s">
        <v>14</v>
      </c>
      <c r="I809" t="s">
        <v>21</v>
      </c>
      <c r="J809" s="5">
        <v>72.39</v>
      </c>
      <c r="K809" s="5" t="str">
        <f>_xlfn.IFS(stroke_2[[#This Row],[avg_glucose_level]]&lt;70,"Low",stroke_2[[#This Row],[avg_glucose_level]]&lt;99,"Normal",stroke_2[[#This Row],[avg_glucose_level]]&lt;125,"Prediabetes",stroke_2[[#This Row],[avg_glucose_level]]&lt;199,"Diabetes",stroke_2[[#This Row],[avg_glucose_level]]&gt;199,"Very High")</f>
        <v>Normal</v>
      </c>
      <c r="M809">
        <v>28.25</v>
      </c>
      <c r="N809">
        <v>28.25</v>
      </c>
      <c r="O809" t="s">
        <v>29</v>
      </c>
      <c r="P809" t="s">
        <v>34</v>
      </c>
      <c r="Q809" s="4" t="s">
        <v>4285</v>
      </c>
      <c r="R809" s="5">
        <f t="shared" ca="1" si="12"/>
        <v>-1.8757795240676577E-2</v>
      </c>
    </row>
    <row r="810" spans="1:18" x14ac:dyDescent="0.25">
      <c r="A810">
        <v>11691</v>
      </c>
      <c r="B810" t="s">
        <v>19</v>
      </c>
      <c r="C810">
        <v>19</v>
      </c>
      <c r="D810" t="s">
        <v>4279</v>
      </c>
      <c r="E810" t="s">
        <v>34</v>
      </c>
      <c r="F810" t="s">
        <v>34</v>
      </c>
      <c r="G810" t="s">
        <v>34</v>
      </c>
      <c r="H810" t="s">
        <v>14</v>
      </c>
      <c r="I810" t="s">
        <v>21</v>
      </c>
      <c r="J810" s="5">
        <v>75.08</v>
      </c>
      <c r="K810" s="5" t="str">
        <f>_xlfn.IFS(stroke_2[[#This Row],[avg_glucose_level]]&lt;70,"Low",stroke_2[[#This Row],[avg_glucose_level]]&lt;99,"Normal",stroke_2[[#This Row],[avg_glucose_level]]&lt;125,"Prediabetes",stroke_2[[#This Row],[avg_glucose_level]]&lt;199,"Diabetes",stroke_2[[#This Row],[avg_glucose_level]]&gt;199,"Very High")</f>
        <v>Normal</v>
      </c>
      <c r="L810">
        <v>21.7</v>
      </c>
      <c r="M810">
        <v>28.25</v>
      </c>
      <c r="N810">
        <v>21.7</v>
      </c>
      <c r="O810" t="s">
        <v>38</v>
      </c>
      <c r="P810" t="s">
        <v>34</v>
      </c>
      <c r="Q810" s="4" t="s">
        <v>4285</v>
      </c>
      <c r="R810" s="5">
        <f t="shared" ca="1" si="12"/>
        <v>-1.9620589809504617E-2</v>
      </c>
    </row>
    <row r="811" spans="1:18" x14ac:dyDescent="0.25">
      <c r="A811">
        <v>13817</v>
      </c>
      <c r="B811" t="s">
        <v>12</v>
      </c>
      <c r="C811">
        <v>19</v>
      </c>
      <c r="D811" t="s">
        <v>4279</v>
      </c>
      <c r="E811" t="s">
        <v>34</v>
      </c>
      <c r="F811" t="s">
        <v>34</v>
      </c>
      <c r="G811" t="s">
        <v>34</v>
      </c>
      <c r="H811" t="s">
        <v>14</v>
      </c>
      <c r="I811" t="s">
        <v>15</v>
      </c>
      <c r="J811" s="5">
        <v>123.61</v>
      </c>
      <c r="K811" s="5" t="str">
        <f>_xlfn.IFS(stroke_2[[#This Row],[avg_glucose_level]]&lt;70,"Low",stroke_2[[#This Row],[avg_glucose_level]]&lt;99,"Normal",stroke_2[[#This Row],[avg_glucose_level]]&lt;125,"Prediabetes",stroke_2[[#This Row],[avg_glucose_level]]&lt;199,"Diabetes",stroke_2[[#This Row],[avg_glucose_level]]&gt;199,"Very High")</f>
        <v>Prediabetes</v>
      </c>
      <c r="L811">
        <v>25.2</v>
      </c>
      <c r="M811">
        <v>28.25</v>
      </c>
      <c r="N811">
        <v>25.2</v>
      </c>
      <c r="O811" t="s">
        <v>38</v>
      </c>
      <c r="P811" t="s">
        <v>34</v>
      </c>
      <c r="Q811" s="4" t="s">
        <v>4285</v>
      </c>
      <c r="R811" s="5">
        <f t="shared" ca="1" si="12"/>
        <v>1.6151039475163154E-2</v>
      </c>
    </row>
    <row r="812" spans="1:18" x14ac:dyDescent="0.25">
      <c r="A812">
        <v>13948</v>
      </c>
      <c r="B812" t="s">
        <v>19</v>
      </c>
      <c r="C812">
        <v>19</v>
      </c>
      <c r="D812" t="s">
        <v>4279</v>
      </c>
      <c r="E812" t="s">
        <v>34</v>
      </c>
      <c r="F812" t="s">
        <v>34</v>
      </c>
      <c r="G812" t="s">
        <v>34</v>
      </c>
      <c r="H812" t="s">
        <v>401</v>
      </c>
      <c r="I812" t="s">
        <v>15</v>
      </c>
      <c r="J812" s="5">
        <v>86.96</v>
      </c>
      <c r="K812" s="5" t="str">
        <f>_xlfn.IFS(stroke_2[[#This Row],[avg_glucose_level]]&lt;70,"Low",stroke_2[[#This Row],[avg_glucose_level]]&lt;99,"Normal",stroke_2[[#This Row],[avg_glucose_level]]&lt;125,"Prediabetes",stroke_2[[#This Row],[avg_glucose_level]]&lt;199,"Diabetes",stroke_2[[#This Row],[avg_glucose_level]]&gt;199,"Very High")</f>
        <v>Normal</v>
      </c>
      <c r="L812">
        <v>25.8</v>
      </c>
      <c r="M812">
        <v>28.25</v>
      </c>
      <c r="N812">
        <v>25.8</v>
      </c>
      <c r="O812" t="s">
        <v>24</v>
      </c>
      <c r="P812" t="s">
        <v>34</v>
      </c>
      <c r="Q812" s="4" t="s">
        <v>4285</v>
      </c>
      <c r="R812" s="5">
        <f t="shared" ca="1" si="12"/>
        <v>8.9472512521353072E-3</v>
      </c>
    </row>
    <row r="813" spans="1:18" x14ac:dyDescent="0.25">
      <c r="A813">
        <v>13993</v>
      </c>
      <c r="B813" t="s">
        <v>19</v>
      </c>
      <c r="C813">
        <v>19</v>
      </c>
      <c r="D813" t="s">
        <v>4279</v>
      </c>
      <c r="E813" t="s">
        <v>34</v>
      </c>
      <c r="F813" t="s">
        <v>34</v>
      </c>
      <c r="G813" t="s">
        <v>34</v>
      </c>
      <c r="H813" t="s">
        <v>14</v>
      </c>
      <c r="I813" t="s">
        <v>15</v>
      </c>
      <c r="J813" s="5">
        <v>76.569999999999993</v>
      </c>
      <c r="K813" s="5" t="str">
        <f>_xlfn.IFS(stroke_2[[#This Row],[avg_glucose_level]]&lt;70,"Low",stroke_2[[#This Row],[avg_glucose_level]]&lt;99,"Normal",stroke_2[[#This Row],[avg_glucose_level]]&lt;125,"Prediabetes",stroke_2[[#This Row],[avg_glucose_level]]&lt;199,"Diabetes",stroke_2[[#This Row],[avg_glucose_level]]&gt;199,"Very High")</f>
        <v>Normal</v>
      </c>
      <c r="L813">
        <v>26.6</v>
      </c>
      <c r="M813">
        <v>28.25</v>
      </c>
      <c r="N813">
        <v>26.6</v>
      </c>
      <c r="O813" t="s">
        <v>38</v>
      </c>
      <c r="P813" t="s">
        <v>34</v>
      </c>
      <c r="Q813" s="4" t="s">
        <v>4285</v>
      </c>
      <c r="R813" s="5">
        <f t="shared" ca="1" si="12"/>
        <v>-2.1702600107220017E-2</v>
      </c>
    </row>
    <row r="814" spans="1:18" x14ac:dyDescent="0.25">
      <c r="A814">
        <v>15387</v>
      </c>
      <c r="B814" t="s">
        <v>12</v>
      </c>
      <c r="C814">
        <v>19</v>
      </c>
      <c r="D814" t="s">
        <v>4279</v>
      </c>
      <c r="E814" t="s">
        <v>34</v>
      </c>
      <c r="F814" t="s">
        <v>34</v>
      </c>
      <c r="G814" t="s">
        <v>34</v>
      </c>
      <c r="H814" t="s">
        <v>14</v>
      </c>
      <c r="I814" t="s">
        <v>21</v>
      </c>
      <c r="J814" s="5">
        <v>79.599999999999994</v>
      </c>
      <c r="K814" s="5" t="str">
        <f>_xlfn.IFS(stroke_2[[#This Row],[avg_glucose_level]]&lt;70,"Low",stroke_2[[#This Row],[avg_glucose_level]]&lt;99,"Normal",stroke_2[[#This Row],[avg_glucose_level]]&lt;125,"Prediabetes",stroke_2[[#This Row],[avg_glucose_level]]&lt;199,"Diabetes",stroke_2[[#This Row],[avg_glucose_level]]&gt;199,"Very High")</f>
        <v>Normal</v>
      </c>
      <c r="L814">
        <v>36.700000000000003</v>
      </c>
      <c r="M814">
        <v>28.25</v>
      </c>
      <c r="N814">
        <v>36.700000000000003</v>
      </c>
      <c r="O814" t="s">
        <v>38</v>
      </c>
      <c r="P814" t="s">
        <v>34</v>
      </c>
      <c r="Q814" s="4" t="s">
        <v>4285</v>
      </c>
      <c r="R814" s="5">
        <f t="shared" ca="1" si="12"/>
        <v>1.3593795690233095E-2</v>
      </c>
    </row>
    <row r="815" spans="1:18" x14ac:dyDescent="0.25">
      <c r="A815">
        <v>16024</v>
      </c>
      <c r="B815" t="s">
        <v>12</v>
      </c>
      <c r="C815">
        <v>19</v>
      </c>
      <c r="D815" t="s">
        <v>4279</v>
      </c>
      <c r="E815" t="s">
        <v>34</v>
      </c>
      <c r="F815" t="s">
        <v>34</v>
      </c>
      <c r="G815" t="s">
        <v>34</v>
      </c>
      <c r="H815" t="s">
        <v>14</v>
      </c>
      <c r="I815" t="s">
        <v>15</v>
      </c>
      <c r="J815" s="5">
        <v>80.540000000000006</v>
      </c>
      <c r="K815" s="5" t="str">
        <f>_xlfn.IFS(stroke_2[[#This Row],[avg_glucose_level]]&lt;70,"Low",stroke_2[[#This Row],[avg_glucose_level]]&lt;99,"Normal",stroke_2[[#This Row],[avg_glucose_level]]&lt;125,"Prediabetes",stroke_2[[#This Row],[avg_glucose_level]]&lt;199,"Diabetes",stroke_2[[#This Row],[avg_glucose_level]]&gt;199,"Very High")</f>
        <v>Normal</v>
      </c>
      <c r="L815">
        <v>18.5</v>
      </c>
      <c r="M815">
        <v>28.25</v>
      </c>
      <c r="N815">
        <v>18.5</v>
      </c>
      <c r="O815" t="s">
        <v>29</v>
      </c>
      <c r="P815" t="s">
        <v>34</v>
      </c>
      <c r="Q815" s="4" t="s">
        <v>4285</v>
      </c>
      <c r="R815" s="5">
        <f t="shared" ca="1" si="12"/>
        <v>-2.3451627153014448E-2</v>
      </c>
    </row>
    <row r="816" spans="1:18" x14ac:dyDescent="0.25">
      <c r="A816">
        <v>16110</v>
      </c>
      <c r="B816" t="s">
        <v>19</v>
      </c>
      <c r="C816">
        <v>19</v>
      </c>
      <c r="D816" t="s">
        <v>4279</v>
      </c>
      <c r="E816" t="s">
        <v>34</v>
      </c>
      <c r="F816" t="s">
        <v>34</v>
      </c>
      <c r="G816" t="s">
        <v>34</v>
      </c>
      <c r="H816" t="s">
        <v>14</v>
      </c>
      <c r="I816" t="s">
        <v>21</v>
      </c>
      <c r="J816" s="5">
        <v>77.19</v>
      </c>
      <c r="K816" s="5" t="str">
        <f>_xlfn.IFS(stroke_2[[#This Row],[avg_glucose_level]]&lt;70,"Low",stroke_2[[#This Row],[avg_glucose_level]]&lt;99,"Normal",stroke_2[[#This Row],[avg_glucose_level]]&lt;125,"Prediabetes",stroke_2[[#This Row],[avg_glucose_level]]&lt;199,"Diabetes",stroke_2[[#This Row],[avg_glucose_level]]&gt;199,"Very High")</f>
        <v>Normal</v>
      </c>
      <c r="L816">
        <v>37.4</v>
      </c>
      <c r="M816">
        <v>28.25</v>
      </c>
      <c r="N816">
        <v>37.4</v>
      </c>
      <c r="O816" t="s">
        <v>29</v>
      </c>
      <c r="P816" t="s">
        <v>34</v>
      </c>
      <c r="Q816" s="4" t="s">
        <v>4285</v>
      </c>
      <c r="R816" s="5">
        <f t="shared" ca="1" si="12"/>
        <v>1.2408814803701235E-2</v>
      </c>
    </row>
    <row r="817" spans="1:18" x14ac:dyDescent="0.25">
      <c r="A817">
        <v>16147</v>
      </c>
      <c r="B817" t="s">
        <v>19</v>
      </c>
      <c r="C817">
        <v>19</v>
      </c>
      <c r="D817" t="s">
        <v>4279</v>
      </c>
      <c r="E817" t="s">
        <v>34</v>
      </c>
      <c r="F817" t="s">
        <v>34</v>
      </c>
      <c r="G817" t="s">
        <v>34</v>
      </c>
      <c r="H817" t="s">
        <v>14</v>
      </c>
      <c r="I817" t="s">
        <v>21</v>
      </c>
      <c r="J817" s="5">
        <v>106.56</v>
      </c>
      <c r="K817" s="5" t="str">
        <f>_xlfn.IFS(stroke_2[[#This Row],[avg_glucose_level]]&lt;70,"Low",stroke_2[[#This Row],[avg_glucose_level]]&lt;99,"Normal",stroke_2[[#This Row],[avg_glucose_level]]&lt;125,"Prediabetes",stroke_2[[#This Row],[avg_glucose_level]]&lt;199,"Diabetes",stroke_2[[#This Row],[avg_glucose_level]]&gt;199,"Very High")</f>
        <v>Prediabetes</v>
      </c>
      <c r="L817">
        <v>29.9</v>
      </c>
      <c r="M817">
        <v>28.25</v>
      </c>
      <c r="N817">
        <v>29.9</v>
      </c>
      <c r="O817" t="s">
        <v>24</v>
      </c>
      <c r="P817" t="s">
        <v>34</v>
      </c>
      <c r="Q817" s="4" t="s">
        <v>4285</v>
      </c>
      <c r="R817" s="5">
        <f t="shared" ca="1" si="12"/>
        <v>9.1067621962722112E-3</v>
      </c>
    </row>
    <row r="818" spans="1:18" x14ac:dyDescent="0.25">
      <c r="A818">
        <v>17006</v>
      </c>
      <c r="B818" t="s">
        <v>12</v>
      </c>
      <c r="C818">
        <v>19</v>
      </c>
      <c r="D818" t="s">
        <v>4279</v>
      </c>
      <c r="E818" t="s">
        <v>34</v>
      </c>
      <c r="F818" t="s">
        <v>34</v>
      </c>
      <c r="G818" t="s">
        <v>34</v>
      </c>
      <c r="H818" t="s">
        <v>14</v>
      </c>
      <c r="I818" t="s">
        <v>21</v>
      </c>
      <c r="J818" s="5">
        <v>119.04</v>
      </c>
      <c r="K818" s="5" t="str">
        <f>_xlfn.IFS(stroke_2[[#This Row],[avg_glucose_level]]&lt;70,"Low",stroke_2[[#This Row],[avg_glucose_level]]&lt;99,"Normal",stroke_2[[#This Row],[avg_glucose_level]]&lt;125,"Prediabetes",stroke_2[[#This Row],[avg_glucose_level]]&lt;199,"Diabetes",stroke_2[[#This Row],[avg_glucose_level]]&gt;199,"Very High")</f>
        <v>Prediabetes</v>
      </c>
      <c r="L818">
        <v>35.9</v>
      </c>
      <c r="M818">
        <v>28.25</v>
      </c>
      <c r="N818">
        <v>35.9</v>
      </c>
      <c r="O818" t="s">
        <v>38</v>
      </c>
      <c r="P818" t="s">
        <v>34</v>
      </c>
      <c r="Q818" s="4" t="s">
        <v>4285</v>
      </c>
      <c r="R818" s="5">
        <f t="shared" ca="1" si="12"/>
        <v>-1.521136359510789E-2</v>
      </c>
    </row>
    <row r="819" spans="1:18" x14ac:dyDescent="0.25">
      <c r="A819">
        <v>18390</v>
      </c>
      <c r="B819" t="s">
        <v>19</v>
      </c>
      <c r="C819">
        <v>19</v>
      </c>
      <c r="D819" t="s">
        <v>4279</v>
      </c>
      <c r="E819" t="s">
        <v>34</v>
      </c>
      <c r="F819" t="s">
        <v>34</v>
      </c>
      <c r="G819" t="s">
        <v>34</v>
      </c>
      <c r="H819" t="s">
        <v>14</v>
      </c>
      <c r="I819" t="s">
        <v>21</v>
      </c>
      <c r="J819" s="5">
        <v>91.69</v>
      </c>
      <c r="K819" s="5" t="str">
        <f>_xlfn.IFS(stroke_2[[#This Row],[avg_glucose_level]]&lt;70,"Low",stroke_2[[#This Row],[avg_glucose_level]]&lt;99,"Normal",stroke_2[[#This Row],[avg_glucose_level]]&lt;125,"Prediabetes",stroke_2[[#This Row],[avg_glucose_level]]&lt;199,"Diabetes",stroke_2[[#This Row],[avg_glucose_level]]&gt;199,"Very High")</f>
        <v>Normal</v>
      </c>
      <c r="L819">
        <v>39.5</v>
      </c>
      <c r="M819">
        <v>28.25</v>
      </c>
      <c r="N819">
        <v>39.5</v>
      </c>
      <c r="O819" t="s">
        <v>38</v>
      </c>
      <c r="P819" t="s">
        <v>34</v>
      </c>
      <c r="Q819" s="4" t="s">
        <v>4285</v>
      </c>
      <c r="R819" s="5">
        <f t="shared" ca="1" si="12"/>
        <v>-3.1690798731827006E-3</v>
      </c>
    </row>
    <row r="820" spans="1:18" x14ac:dyDescent="0.25">
      <c r="A820">
        <v>18754</v>
      </c>
      <c r="B820" t="s">
        <v>12</v>
      </c>
      <c r="C820">
        <v>19</v>
      </c>
      <c r="D820" t="s">
        <v>4279</v>
      </c>
      <c r="E820" t="s">
        <v>34</v>
      </c>
      <c r="F820" t="s">
        <v>34</v>
      </c>
      <c r="G820" t="s">
        <v>34</v>
      </c>
      <c r="H820" t="s">
        <v>20</v>
      </c>
      <c r="I820" t="s">
        <v>21</v>
      </c>
      <c r="J820" s="5">
        <v>82.07</v>
      </c>
      <c r="K820" s="5" t="str">
        <f>_xlfn.IFS(stroke_2[[#This Row],[avg_glucose_level]]&lt;70,"Low",stroke_2[[#This Row],[avg_glucose_level]]&lt;99,"Normal",stroke_2[[#This Row],[avg_glucose_level]]&lt;125,"Prediabetes",stroke_2[[#This Row],[avg_glucose_level]]&lt;199,"Diabetes",stroke_2[[#This Row],[avg_glucose_level]]&gt;199,"Very High")</f>
        <v>Normal</v>
      </c>
      <c r="L820">
        <v>29</v>
      </c>
      <c r="M820">
        <v>28.25</v>
      </c>
      <c r="N820">
        <v>29</v>
      </c>
      <c r="O820" t="s">
        <v>24</v>
      </c>
      <c r="P820" t="s">
        <v>34</v>
      </c>
      <c r="Q820" s="4" t="s">
        <v>4285</v>
      </c>
      <c r="R820" s="5">
        <f t="shared" ca="1" si="12"/>
        <v>-2.0038862896868515E-2</v>
      </c>
    </row>
    <row r="821" spans="1:18" x14ac:dyDescent="0.25">
      <c r="A821">
        <v>19153</v>
      </c>
      <c r="B821" t="s">
        <v>19</v>
      </c>
      <c r="C821">
        <v>19</v>
      </c>
      <c r="D821" t="s">
        <v>4279</v>
      </c>
      <c r="E821" t="s">
        <v>34</v>
      </c>
      <c r="F821" t="s">
        <v>34</v>
      </c>
      <c r="G821" t="s">
        <v>34</v>
      </c>
      <c r="H821" t="s">
        <v>20</v>
      </c>
      <c r="I821" t="s">
        <v>15</v>
      </c>
      <c r="J821" s="5">
        <v>84.06</v>
      </c>
      <c r="K821" s="5" t="str">
        <f>_xlfn.IFS(stroke_2[[#This Row],[avg_glucose_level]]&lt;70,"Low",stroke_2[[#This Row],[avg_glucose_level]]&lt;99,"Normal",stroke_2[[#This Row],[avg_glucose_level]]&lt;125,"Prediabetes",stroke_2[[#This Row],[avg_glucose_level]]&lt;199,"Diabetes",stroke_2[[#This Row],[avg_glucose_level]]&gt;199,"Very High")</f>
        <v>Normal</v>
      </c>
      <c r="L821">
        <v>24.7</v>
      </c>
      <c r="M821">
        <v>28.25</v>
      </c>
      <c r="N821">
        <v>24.7</v>
      </c>
      <c r="O821" t="s">
        <v>24</v>
      </c>
      <c r="P821" t="s">
        <v>34</v>
      </c>
      <c r="Q821" s="4" t="s">
        <v>4285</v>
      </c>
      <c r="R821" s="5">
        <f t="shared" ca="1" si="12"/>
        <v>1.5656921213045231E-2</v>
      </c>
    </row>
    <row r="822" spans="1:18" x14ac:dyDescent="0.25">
      <c r="A822">
        <v>19601</v>
      </c>
      <c r="B822" t="s">
        <v>19</v>
      </c>
      <c r="C822">
        <v>19</v>
      </c>
      <c r="D822" t="s">
        <v>4279</v>
      </c>
      <c r="E822" t="s">
        <v>34</v>
      </c>
      <c r="F822" t="s">
        <v>34</v>
      </c>
      <c r="G822" t="s">
        <v>34</v>
      </c>
      <c r="H822" t="s">
        <v>14</v>
      </c>
      <c r="I822" t="s">
        <v>15</v>
      </c>
      <c r="J822" s="5">
        <v>100.6</v>
      </c>
      <c r="K822" s="5" t="str">
        <f>_xlfn.IFS(stroke_2[[#This Row],[avg_glucose_level]]&lt;70,"Low",stroke_2[[#This Row],[avg_glucose_level]]&lt;99,"Normal",stroke_2[[#This Row],[avg_glucose_level]]&lt;125,"Prediabetes",stroke_2[[#This Row],[avg_glucose_level]]&lt;199,"Diabetes",stroke_2[[#This Row],[avg_glucose_level]]&gt;199,"Very High")</f>
        <v>Prediabetes</v>
      </c>
      <c r="L822">
        <v>20.5</v>
      </c>
      <c r="M822">
        <v>28.25</v>
      </c>
      <c r="N822">
        <v>20.5</v>
      </c>
      <c r="O822" t="s">
        <v>24</v>
      </c>
      <c r="P822" t="s">
        <v>34</v>
      </c>
      <c r="Q822" s="4" t="s">
        <v>4285</v>
      </c>
      <c r="R822" s="5">
        <f t="shared" ca="1" si="12"/>
        <v>-7.434173360205504E-3</v>
      </c>
    </row>
    <row r="823" spans="1:18" x14ac:dyDescent="0.25">
      <c r="A823">
        <v>21804</v>
      </c>
      <c r="B823" t="s">
        <v>19</v>
      </c>
      <c r="C823">
        <v>19</v>
      </c>
      <c r="D823" t="s">
        <v>4279</v>
      </c>
      <c r="E823" t="s">
        <v>34</v>
      </c>
      <c r="F823" t="s">
        <v>34</v>
      </c>
      <c r="G823" t="s">
        <v>34</v>
      </c>
      <c r="H823" t="s">
        <v>14</v>
      </c>
      <c r="I823" t="s">
        <v>15</v>
      </c>
      <c r="J823" s="5">
        <v>83.43</v>
      </c>
      <c r="K823" s="5" t="str">
        <f>_xlfn.IFS(stroke_2[[#This Row],[avg_glucose_level]]&lt;70,"Low",stroke_2[[#This Row],[avg_glucose_level]]&lt;99,"Normal",stroke_2[[#This Row],[avg_glucose_level]]&lt;125,"Prediabetes",stroke_2[[#This Row],[avg_glucose_level]]&lt;199,"Diabetes",stroke_2[[#This Row],[avg_glucose_level]]&gt;199,"Very High")</f>
        <v>Normal</v>
      </c>
      <c r="L823">
        <v>38.4</v>
      </c>
      <c r="M823">
        <v>28.25</v>
      </c>
      <c r="N823">
        <v>38.4</v>
      </c>
      <c r="O823" t="s">
        <v>38</v>
      </c>
      <c r="P823" t="s">
        <v>34</v>
      </c>
      <c r="Q823" s="4" t="s">
        <v>4285</v>
      </c>
      <c r="R823" s="5">
        <f t="shared" ca="1" si="12"/>
        <v>-2.1445585608871959E-2</v>
      </c>
    </row>
    <row r="824" spans="1:18" x14ac:dyDescent="0.25">
      <c r="A824">
        <v>22880</v>
      </c>
      <c r="B824" t="s">
        <v>19</v>
      </c>
      <c r="C824">
        <v>19</v>
      </c>
      <c r="D824" t="s">
        <v>4279</v>
      </c>
      <c r="E824" t="s">
        <v>34</v>
      </c>
      <c r="F824" t="s">
        <v>34</v>
      </c>
      <c r="G824" t="s">
        <v>34</v>
      </c>
      <c r="H824" t="s">
        <v>14</v>
      </c>
      <c r="I824" t="s">
        <v>15</v>
      </c>
      <c r="J824" s="5">
        <v>125.43</v>
      </c>
      <c r="K824" s="5" t="str">
        <f>_xlfn.IFS(stroke_2[[#This Row],[avg_glucose_level]]&lt;70,"Low",stroke_2[[#This Row],[avg_glucose_level]]&lt;99,"Normal",stroke_2[[#This Row],[avg_glucose_level]]&lt;125,"Prediabetes",stroke_2[[#This Row],[avg_glucose_level]]&lt;199,"Diabetes",stroke_2[[#This Row],[avg_glucose_level]]&gt;199,"Very High")</f>
        <v>Diabetes</v>
      </c>
      <c r="L824">
        <v>32.200000000000003</v>
      </c>
      <c r="M824">
        <v>28.25</v>
      </c>
      <c r="N824">
        <v>32.200000000000003</v>
      </c>
      <c r="O824" t="s">
        <v>38</v>
      </c>
      <c r="P824" t="s">
        <v>34</v>
      </c>
      <c r="Q824" s="4" t="s">
        <v>4285</v>
      </c>
      <c r="R824" s="5">
        <f t="shared" ca="1" si="12"/>
        <v>6.5112282866033877E-3</v>
      </c>
    </row>
    <row r="825" spans="1:18" x14ac:dyDescent="0.25">
      <c r="A825">
        <v>24108</v>
      </c>
      <c r="B825" t="s">
        <v>12</v>
      </c>
      <c r="C825">
        <v>19</v>
      </c>
      <c r="D825" t="s">
        <v>4279</v>
      </c>
      <c r="E825" t="s">
        <v>34</v>
      </c>
      <c r="F825" t="s">
        <v>34</v>
      </c>
      <c r="G825" t="s">
        <v>34</v>
      </c>
      <c r="H825" t="s">
        <v>14</v>
      </c>
      <c r="I825" t="s">
        <v>15</v>
      </c>
      <c r="J825" s="5">
        <v>65.61</v>
      </c>
      <c r="K825" s="5" t="str">
        <f>_xlfn.IFS(stroke_2[[#This Row],[avg_glucose_level]]&lt;70,"Low",stroke_2[[#This Row],[avg_glucose_level]]&lt;99,"Normal",stroke_2[[#This Row],[avg_glucose_level]]&lt;125,"Prediabetes",stroke_2[[#This Row],[avg_glucose_level]]&lt;199,"Diabetes",stroke_2[[#This Row],[avg_glucose_level]]&gt;199,"Very High")</f>
        <v>Low</v>
      </c>
      <c r="L825">
        <v>25.1</v>
      </c>
      <c r="M825">
        <v>28.25</v>
      </c>
      <c r="N825">
        <v>25.1</v>
      </c>
      <c r="O825" t="s">
        <v>38</v>
      </c>
      <c r="P825" t="s">
        <v>34</v>
      </c>
      <c r="Q825" s="4" t="s">
        <v>4285</v>
      </c>
      <c r="R825" s="5">
        <f t="shared" ca="1" si="12"/>
        <v>-2.0288341245119145E-2</v>
      </c>
    </row>
    <row r="826" spans="1:18" x14ac:dyDescent="0.25">
      <c r="A826">
        <v>25248</v>
      </c>
      <c r="B826" t="s">
        <v>12</v>
      </c>
      <c r="C826">
        <v>19</v>
      </c>
      <c r="D826" t="s">
        <v>4279</v>
      </c>
      <c r="E826" t="s">
        <v>34</v>
      </c>
      <c r="F826" t="s">
        <v>34</v>
      </c>
      <c r="G826" t="s">
        <v>34</v>
      </c>
      <c r="H826" t="s">
        <v>14</v>
      </c>
      <c r="I826" t="s">
        <v>21</v>
      </c>
      <c r="J826" s="5">
        <v>79.819999999999993</v>
      </c>
      <c r="K826" s="5" t="str">
        <f>_xlfn.IFS(stroke_2[[#This Row],[avg_glucose_level]]&lt;70,"Low",stroke_2[[#This Row],[avg_glucose_level]]&lt;99,"Normal",stroke_2[[#This Row],[avg_glucose_level]]&lt;125,"Prediabetes",stroke_2[[#This Row],[avg_glucose_level]]&lt;199,"Diabetes",stroke_2[[#This Row],[avg_glucose_level]]&gt;199,"Very High")</f>
        <v>Normal</v>
      </c>
      <c r="L826">
        <v>26.1</v>
      </c>
      <c r="M826">
        <v>28.25</v>
      </c>
      <c r="N826">
        <v>26.1</v>
      </c>
      <c r="O826" t="s">
        <v>38</v>
      </c>
      <c r="P826" t="s">
        <v>34</v>
      </c>
      <c r="Q826" s="4" t="s">
        <v>4285</v>
      </c>
      <c r="R826" s="5">
        <f t="shared" ca="1" si="12"/>
        <v>3.3014959701517578E-3</v>
      </c>
    </row>
    <row r="827" spans="1:18" x14ac:dyDescent="0.25">
      <c r="A827">
        <v>27480</v>
      </c>
      <c r="B827" t="s">
        <v>12</v>
      </c>
      <c r="C827">
        <v>19</v>
      </c>
      <c r="D827" t="s">
        <v>4279</v>
      </c>
      <c r="E827" t="s">
        <v>34</v>
      </c>
      <c r="F827" t="s">
        <v>34</v>
      </c>
      <c r="G827" t="s">
        <v>34</v>
      </c>
      <c r="H827" t="s">
        <v>14</v>
      </c>
      <c r="I827" t="s">
        <v>21</v>
      </c>
      <c r="J827" s="5">
        <v>86.19</v>
      </c>
      <c r="K827" s="5" t="str">
        <f>_xlfn.IFS(stroke_2[[#This Row],[avg_glucose_level]]&lt;70,"Low",stroke_2[[#This Row],[avg_glucose_level]]&lt;99,"Normal",stroke_2[[#This Row],[avg_glucose_level]]&lt;125,"Prediabetes",stroke_2[[#This Row],[avg_glucose_level]]&lt;199,"Diabetes",stroke_2[[#This Row],[avg_glucose_level]]&gt;199,"Very High")</f>
        <v>Normal</v>
      </c>
      <c r="L827">
        <v>26.2</v>
      </c>
      <c r="M827">
        <v>28.25</v>
      </c>
      <c r="N827">
        <v>26.2</v>
      </c>
      <c r="O827" t="s">
        <v>24</v>
      </c>
      <c r="P827" t="s">
        <v>34</v>
      </c>
      <c r="Q827" s="4" t="s">
        <v>4285</v>
      </c>
      <c r="R827" s="5">
        <f t="shared" ca="1" si="12"/>
        <v>-9.5971960953773524E-3</v>
      </c>
    </row>
    <row r="828" spans="1:18" x14ac:dyDescent="0.25">
      <c r="A828">
        <v>27507</v>
      </c>
      <c r="B828" t="s">
        <v>19</v>
      </c>
      <c r="C828">
        <v>19</v>
      </c>
      <c r="D828" t="s">
        <v>4279</v>
      </c>
      <c r="E828" t="s">
        <v>34</v>
      </c>
      <c r="F828" t="s">
        <v>34</v>
      </c>
      <c r="G828" t="s">
        <v>34</v>
      </c>
      <c r="H828" t="s">
        <v>14</v>
      </c>
      <c r="I828" t="s">
        <v>15</v>
      </c>
      <c r="J828" s="5">
        <v>87.72</v>
      </c>
      <c r="K828" s="5" t="str">
        <f>_xlfn.IFS(stroke_2[[#This Row],[avg_glucose_level]]&lt;70,"Low",stroke_2[[#This Row],[avg_glucose_level]]&lt;99,"Normal",stroke_2[[#This Row],[avg_glucose_level]]&lt;125,"Prediabetes",stroke_2[[#This Row],[avg_glucose_level]]&lt;199,"Diabetes",stroke_2[[#This Row],[avg_glucose_level]]&gt;199,"Very High")</f>
        <v>Normal</v>
      </c>
      <c r="L828">
        <v>21.7</v>
      </c>
      <c r="M828">
        <v>28.25</v>
      </c>
      <c r="N828">
        <v>21.7</v>
      </c>
      <c r="O828" t="s">
        <v>24</v>
      </c>
      <c r="P828" t="s">
        <v>34</v>
      </c>
      <c r="Q828" s="4" t="s">
        <v>4285</v>
      </c>
      <c r="R828" s="5">
        <f t="shared" ca="1" si="12"/>
        <v>-1.7346526659334855E-2</v>
      </c>
    </row>
    <row r="829" spans="1:18" x14ac:dyDescent="0.25">
      <c r="A829">
        <v>29104</v>
      </c>
      <c r="B829" t="s">
        <v>19</v>
      </c>
      <c r="C829">
        <v>19</v>
      </c>
      <c r="D829" t="s">
        <v>4279</v>
      </c>
      <c r="E829" t="s">
        <v>34</v>
      </c>
      <c r="F829" t="s">
        <v>34</v>
      </c>
      <c r="G829" t="s">
        <v>34</v>
      </c>
      <c r="H829" t="s">
        <v>14</v>
      </c>
      <c r="I829" t="s">
        <v>15</v>
      </c>
      <c r="J829" s="5">
        <v>110.7</v>
      </c>
      <c r="K829" s="5" t="str">
        <f>_xlfn.IFS(stroke_2[[#This Row],[avg_glucose_level]]&lt;70,"Low",stroke_2[[#This Row],[avg_glucose_level]]&lt;99,"Normal",stroke_2[[#This Row],[avg_glucose_level]]&lt;125,"Prediabetes",stroke_2[[#This Row],[avg_glucose_level]]&lt;199,"Diabetes",stroke_2[[#This Row],[avg_glucose_level]]&gt;199,"Very High")</f>
        <v>Prediabetes</v>
      </c>
      <c r="L829">
        <v>38.5</v>
      </c>
      <c r="M829">
        <v>28.25</v>
      </c>
      <c r="N829">
        <v>38.5</v>
      </c>
      <c r="O829" t="s">
        <v>24</v>
      </c>
      <c r="P829" t="s">
        <v>34</v>
      </c>
      <c r="Q829" s="4" t="s">
        <v>4285</v>
      </c>
      <c r="R829" s="5">
        <f t="shared" ca="1" si="12"/>
        <v>-2.0582010107932092E-3</v>
      </c>
    </row>
    <row r="830" spans="1:18" x14ac:dyDescent="0.25">
      <c r="A830">
        <v>31835</v>
      </c>
      <c r="B830" t="s">
        <v>12</v>
      </c>
      <c r="C830">
        <v>19</v>
      </c>
      <c r="D830" t="s">
        <v>4279</v>
      </c>
      <c r="E830" t="s">
        <v>34</v>
      </c>
      <c r="F830" t="s">
        <v>34</v>
      </c>
      <c r="G830" t="s">
        <v>34</v>
      </c>
      <c r="H830" t="s">
        <v>14</v>
      </c>
      <c r="I830" t="s">
        <v>15</v>
      </c>
      <c r="J830" s="5">
        <v>74.86</v>
      </c>
      <c r="K830" s="5" t="str">
        <f>_xlfn.IFS(stroke_2[[#This Row],[avg_glucose_level]]&lt;70,"Low",stroke_2[[#This Row],[avg_glucose_level]]&lt;99,"Normal",stroke_2[[#This Row],[avg_glucose_level]]&lt;125,"Prediabetes",stroke_2[[#This Row],[avg_glucose_level]]&lt;199,"Diabetes",stroke_2[[#This Row],[avg_glucose_level]]&gt;199,"Very High")</f>
        <v>Normal</v>
      </c>
      <c r="L830">
        <v>28.4</v>
      </c>
      <c r="M830">
        <v>28.25</v>
      </c>
      <c r="N830">
        <v>28.4</v>
      </c>
      <c r="O830" t="s">
        <v>24</v>
      </c>
      <c r="P830" t="s">
        <v>34</v>
      </c>
      <c r="Q830" s="4" t="s">
        <v>4285</v>
      </c>
      <c r="R830" s="5">
        <f t="shared" ca="1" si="12"/>
        <v>2.147460924441786E-2</v>
      </c>
    </row>
    <row r="831" spans="1:18" x14ac:dyDescent="0.25">
      <c r="A831">
        <v>32252</v>
      </c>
      <c r="B831" t="s">
        <v>19</v>
      </c>
      <c r="C831">
        <v>19</v>
      </c>
      <c r="D831" t="s">
        <v>4279</v>
      </c>
      <c r="E831" t="s">
        <v>34</v>
      </c>
      <c r="F831" t="s">
        <v>34</v>
      </c>
      <c r="G831" t="s">
        <v>34</v>
      </c>
      <c r="H831" t="s">
        <v>14</v>
      </c>
      <c r="I831" t="s">
        <v>21</v>
      </c>
      <c r="J831" s="5">
        <v>72.52</v>
      </c>
      <c r="K831" s="5" t="str">
        <f>_xlfn.IFS(stroke_2[[#This Row],[avg_glucose_level]]&lt;70,"Low",stroke_2[[#This Row],[avg_glucose_level]]&lt;99,"Normal",stroke_2[[#This Row],[avg_glucose_level]]&lt;125,"Prediabetes",stroke_2[[#This Row],[avg_glucose_level]]&lt;199,"Diabetes",stroke_2[[#This Row],[avg_glucose_level]]&gt;199,"Very High")</f>
        <v>Normal</v>
      </c>
      <c r="L831">
        <v>32</v>
      </c>
      <c r="M831">
        <v>28.25</v>
      </c>
      <c r="N831">
        <v>32</v>
      </c>
      <c r="O831" t="s">
        <v>38</v>
      </c>
      <c r="P831" t="s">
        <v>34</v>
      </c>
      <c r="Q831" s="4" t="s">
        <v>4285</v>
      </c>
      <c r="R831" s="5">
        <f t="shared" ca="1" si="12"/>
        <v>1.5632777173441376E-2</v>
      </c>
    </row>
    <row r="832" spans="1:18" x14ac:dyDescent="0.25">
      <c r="A832">
        <v>32522</v>
      </c>
      <c r="B832" t="s">
        <v>12</v>
      </c>
      <c r="C832">
        <v>19</v>
      </c>
      <c r="D832" t="s">
        <v>4279</v>
      </c>
      <c r="E832" t="s">
        <v>34</v>
      </c>
      <c r="F832" t="s">
        <v>34</v>
      </c>
      <c r="G832" t="s">
        <v>34</v>
      </c>
      <c r="H832" t="s">
        <v>14</v>
      </c>
      <c r="I832" t="s">
        <v>15</v>
      </c>
      <c r="J832" s="5">
        <v>103.92</v>
      </c>
      <c r="K832" s="5" t="str">
        <f>_xlfn.IFS(stroke_2[[#This Row],[avg_glucose_level]]&lt;70,"Low",stroke_2[[#This Row],[avg_glucose_level]]&lt;99,"Normal",stroke_2[[#This Row],[avg_glucose_level]]&lt;125,"Prediabetes",stroke_2[[#This Row],[avg_glucose_level]]&lt;199,"Diabetes",stroke_2[[#This Row],[avg_glucose_level]]&gt;199,"Very High")</f>
        <v>Prediabetes</v>
      </c>
      <c r="L832">
        <v>24.1</v>
      </c>
      <c r="M832">
        <v>28.25</v>
      </c>
      <c r="N832">
        <v>24.1</v>
      </c>
      <c r="O832" t="s">
        <v>38</v>
      </c>
      <c r="P832" t="s">
        <v>34</v>
      </c>
      <c r="Q832" s="4" t="s">
        <v>4285</v>
      </c>
      <c r="R832" s="5">
        <f t="shared" ca="1" si="12"/>
        <v>-4.4546272932370736E-3</v>
      </c>
    </row>
    <row r="833" spans="1:18" x14ac:dyDescent="0.25">
      <c r="A833">
        <v>43208</v>
      </c>
      <c r="B833" t="s">
        <v>19</v>
      </c>
      <c r="C833">
        <v>19</v>
      </c>
      <c r="D833" t="s">
        <v>4279</v>
      </c>
      <c r="E833" t="s">
        <v>34</v>
      </c>
      <c r="F833" t="s">
        <v>34</v>
      </c>
      <c r="G833" t="s">
        <v>34</v>
      </c>
      <c r="H833" t="s">
        <v>14</v>
      </c>
      <c r="I833" t="s">
        <v>15</v>
      </c>
      <c r="J833" s="5">
        <v>96.85</v>
      </c>
      <c r="K833" s="5" t="str">
        <f>_xlfn.IFS(stroke_2[[#This Row],[avg_glucose_level]]&lt;70,"Low",stroke_2[[#This Row],[avg_glucose_level]]&lt;99,"Normal",stroke_2[[#This Row],[avg_glucose_level]]&lt;125,"Prediabetes",stroke_2[[#This Row],[avg_glucose_level]]&lt;199,"Diabetes",stroke_2[[#This Row],[avg_glucose_level]]&gt;199,"Very High")</f>
        <v>Normal</v>
      </c>
      <c r="L833">
        <v>23.4</v>
      </c>
      <c r="M833">
        <v>28.25</v>
      </c>
      <c r="N833">
        <v>23.4</v>
      </c>
      <c r="O833" t="s">
        <v>38</v>
      </c>
      <c r="P833" t="s">
        <v>34</v>
      </c>
      <c r="Q833" s="4" t="s">
        <v>4285</v>
      </c>
      <c r="R833" s="5">
        <f t="shared" ca="1" si="12"/>
        <v>1.2968617475085598E-2</v>
      </c>
    </row>
    <row r="834" spans="1:18" x14ac:dyDescent="0.25">
      <c r="A834">
        <v>44481</v>
      </c>
      <c r="B834" t="s">
        <v>19</v>
      </c>
      <c r="C834">
        <v>19</v>
      </c>
      <c r="D834" t="s">
        <v>4279</v>
      </c>
      <c r="E834" t="s">
        <v>34</v>
      </c>
      <c r="F834" t="s">
        <v>34</v>
      </c>
      <c r="G834" t="s">
        <v>34</v>
      </c>
      <c r="H834" t="s">
        <v>14</v>
      </c>
      <c r="I834" t="s">
        <v>21</v>
      </c>
      <c r="J834" s="5">
        <v>72.84</v>
      </c>
      <c r="K834" s="5" t="str">
        <f>_xlfn.IFS(stroke_2[[#This Row],[avg_glucose_level]]&lt;70,"Low",stroke_2[[#This Row],[avg_glucose_level]]&lt;99,"Normal",stroke_2[[#This Row],[avg_glucose_level]]&lt;125,"Prediabetes",stroke_2[[#This Row],[avg_glucose_level]]&lt;199,"Diabetes",stroke_2[[#This Row],[avg_glucose_level]]&gt;199,"Very High")</f>
        <v>Normal</v>
      </c>
      <c r="L834">
        <v>22.7</v>
      </c>
      <c r="M834">
        <v>28.25</v>
      </c>
      <c r="N834">
        <v>22.7</v>
      </c>
      <c r="O834" t="s">
        <v>24</v>
      </c>
      <c r="P834" t="s">
        <v>34</v>
      </c>
      <c r="Q834" s="4" t="s">
        <v>4285</v>
      </c>
      <c r="R834" s="5">
        <f t="shared" ref="R834:R897" ca="1" si="13">Q834 + (RAND()-0.5)/20</f>
        <v>3.8901572491410129E-3</v>
      </c>
    </row>
    <row r="835" spans="1:18" x14ac:dyDescent="0.25">
      <c r="A835">
        <v>45530</v>
      </c>
      <c r="B835" t="s">
        <v>19</v>
      </c>
      <c r="C835">
        <v>19</v>
      </c>
      <c r="D835" t="s">
        <v>4279</v>
      </c>
      <c r="E835" t="s">
        <v>34</v>
      </c>
      <c r="F835" t="s">
        <v>34</v>
      </c>
      <c r="G835" t="s">
        <v>34</v>
      </c>
      <c r="H835" t="s">
        <v>14</v>
      </c>
      <c r="I835" t="s">
        <v>15</v>
      </c>
      <c r="J835" s="5">
        <v>89.3</v>
      </c>
      <c r="K835" s="5" t="str">
        <f>_xlfn.IFS(stroke_2[[#This Row],[avg_glucose_level]]&lt;70,"Low",stroke_2[[#This Row],[avg_glucose_level]]&lt;99,"Normal",stroke_2[[#This Row],[avg_glucose_level]]&lt;125,"Prediabetes",stroke_2[[#This Row],[avg_glucose_level]]&lt;199,"Diabetes",stroke_2[[#This Row],[avg_glucose_level]]&gt;199,"Very High")</f>
        <v>Normal</v>
      </c>
      <c r="L835">
        <v>22.1</v>
      </c>
      <c r="M835">
        <v>28.25</v>
      </c>
      <c r="N835">
        <v>22.1</v>
      </c>
      <c r="O835" t="s">
        <v>24</v>
      </c>
      <c r="P835" t="s">
        <v>34</v>
      </c>
      <c r="Q835" s="4" t="s">
        <v>4285</v>
      </c>
      <c r="R835" s="5">
        <f t="shared" ca="1" si="13"/>
        <v>8.9844111594020171E-3</v>
      </c>
    </row>
    <row r="836" spans="1:18" x14ac:dyDescent="0.25">
      <c r="A836">
        <v>47751</v>
      </c>
      <c r="B836" t="s">
        <v>19</v>
      </c>
      <c r="C836">
        <v>19</v>
      </c>
      <c r="D836" t="s">
        <v>4279</v>
      </c>
      <c r="E836" t="s">
        <v>34</v>
      </c>
      <c r="F836" t="s">
        <v>34</v>
      </c>
      <c r="G836" t="s">
        <v>34</v>
      </c>
      <c r="H836" t="s">
        <v>14</v>
      </c>
      <c r="I836" t="s">
        <v>15</v>
      </c>
      <c r="J836" s="5">
        <v>131.22999999999999</v>
      </c>
      <c r="K836" s="5" t="str">
        <f>_xlfn.IFS(stroke_2[[#This Row],[avg_glucose_level]]&lt;70,"Low",stroke_2[[#This Row],[avg_glucose_level]]&lt;99,"Normal",stroke_2[[#This Row],[avg_glucose_level]]&lt;125,"Prediabetes",stroke_2[[#This Row],[avg_glucose_level]]&lt;199,"Diabetes",stroke_2[[#This Row],[avg_glucose_level]]&gt;199,"Very High")</f>
        <v>Diabetes</v>
      </c>
      <c r="L836">
        <v>21.1</v>
      </c>
      <c r="M836">
        <v>28.25</v>
      </c>
      <c r="N836">
        <v>21.1</v>
      </c>
      <c r="O836" t="s">
        <v>38</v>
      </c>
      <c r="P836" t="s">
        <v>34</v>
      </c>
      <c r="Q836" s="4" t="s">
        <v>4285</v>
      </c>
      <c r="R836" s="5">
        <f t="shared" ca="1" si="13"/>
        <v>-1.2571509987495361E-2</v>
      </c>
    </row>
    <row r="837" spans="1:18" x14ac:dyDescent="0.25">
      <c r="A837">
        <v>51512</v>
      </c>
      <c r="B837" t="s">
        <v>19</v>
      </c>
      <c r="C837">
        <v>19</v>
      </c>
      <c r="D837" t="s">
        <v>4279</v>
      </c>
      <c r="E837" t="s">
        <v>34</v>
      </c>
      <c r="F837" t="s">
        <v>34</v>
      </c>
      <c r="G837" t="s">
        <v>34</v>
      </c>
      <c r="H837" t="s">
        <v>14</v>
      </c>
      <c r="I837" t="s">
        <v>21</v>
      </c>
      <c r="J837" s="5">
        <v>57.4</v>
      </c>
      <c r="K837" s="5" t="str">
        <f>_xlfn.IFS(stroke_2[[#This Row],[avg_glucose_level]]&lt;70,"Low",stroke_2[[#This Row],[avg_glucose_level]]&lt;99,"Normal",stroke_2[[#This Row],[avg_glucose_level]]&lt;125,"Prediabetes",stroke_2[[#This Row],[avg_glucose_level]]&lt;199,"Diabetes",stroke_2[[#This Row],[avg_glucose_level]]&gt;199,"Very High")</f>
        <v>Low</v>
      </c>
      <c r="L837">
        <v>22.9</v>
      </c>
      <c r="M837">
        <v>28.25</v>
      </c>
      <c r="N837">
        <v>22.9</v>
      </c>
      <c r="O837" t="s">
        <v>38</v>
      </c>
      <c r="P837" t="s">
        <v>34</v>
      </c>
      <c r="Q837" s="4" t="s">
        <v>4285</v>
      </c>
      <c r="R837" s="5">
        <f t="shared" ca="1" si="13"/>
        <v>2.2556184849661155E-3</v>
      </c>
    </row>
    <row r="838" spans="1:18" x14ac:dyDescent="0.25">
      <c r="A838">
        <v>52554</v>
      </c>
      <c r="B838" t="s">
        <v>12</v>
      </c>
      <c r="C838">
        <v>19</v>
      </c>
      <c r="D838" t="s">
        <v>4279</v>
      </c>
      <c r="E838" t="s">
        <v>34</v>
      </c>
      <c r="F838" t="s">
        <v>34</v>
      </c>
      <c r="G838" t="s">
        <v>34</v>
      </c>
      <c r="H838" t="s">
        <v>14</v>
      </c>
      <c r="I838" t="s">
        <v>21</v>
      </c>
      <c r="J838" s="5">
        <v>64.92</v>
      </c>
      <c r="K838" s="5" t="str">
        <f>_xlfn.IFS(stroke_2[[#This Row],[avg_glucose_level]]&lt;70,"Low",stroke_2[[#This Row],[avg_glucose_level]]&lt;99,"Normal",stroke_2[[#This Row],[avg_glucose_level]]&lt;125,"Prediabetes",stroke_2[[#This Row],[avg_glucose_level]]&lt;199,"Diabetes",stroke_2[[#This Row],[avg_glucose_level]]&gt;199,"Very High")</f>
        <v>Low</v>
      </c>
      <c r="L838">
        <v>22.5</v>
      </c>
      <c r="M838">
        <v>28.25</v>
      </c>
      <c r="N838">
        <v>22.5</v>
      </c>
      <c r="O838" t="s">
        <v>38</v>
      </c>
      <c r="P838" t="s">
        <v>34</v>
      </c>
      <c r="Q838" s="4" t="s">
        <v>4285</v>
      </c>
      <c r="R838" s="5">
        <f t="shared" ca="1" si="13"/>
        <v>-1.4297355557622982E-2</v>
      </c>
    </row>
    <row r="839" spans="1:18" x14ac:dyDescent="0.25">
      <c r="A839">
        <v>54297</v>
      </c>
      <c r="B839" t="s">
        <v>12</v>
      </c>
      <c r="C839">
        <v>19</v>
      </c>
      <c r="D839" t="s">
        <v>4279</v>
      </c>
      <c r="E839" t="s">
        <v>34</v>
      </c>
      <c r="F839" t="s">
        <v>34</v>
      </c>
      <c r="G839" t="s">
        <v>34</v>
      </c>
      <c r="H839" t="s">
        <v>14</v>
      </c>
      <c r="I839" t="s">
        <v>21</v>
      </c>
      <c r="J839" s="5">
        <v>120.46</v>
      </c>
      <c r="K839" s="5" t="str">
        <f>_xlfn.IFS(stroke_2[[#This Row],[avg_glucose_level]]&lt;70,"Low",stroke_2[[#This Row],[avg_glucose_level]]&lt;99,"Normal",stroke_2[[#This Row],[avg_glucose_level]]&lt;125,"Prediabetes",stroke_2[[#This Row],[avg_glucose_level]]&lt;199,"Diabetes",stroke_2[[#This Row],[avg_glucose_level]]&gt;199,"Very High")</f>
        <v>Prediabetes</v>
      </c>
      <c r="L839">
        <v>22.2</v>
      </c>
      <c r="M839">
        <v>28.25</v>
      </c>
      <c r="N839">
        <v>22.2</v>
      </c>
      <c r="O839" t="s">
        <v>38</v>
      </c>
      <c r="P839" t="s">
        <v>34</v>
      </c>
      <c r="Q839" s="4" t="s">
        <v>4285</v>
      </c>
      <c r="R839" s="5">
        <f t="shared" ca="1" si="13"/>
        <v>-2.1306961351332594E-2</v>
      </c>
    </row>
    <row r="840" spans="1:18" x14ac:dyDescent="0.25">
      <c r="A840">
        <v>55847</v>
      </c>
      <c r="B840" t="s">
        <v>12</v>
      </c>
      <c r="C840">
        <v>19</v>
      </c>
      <c r="D840" t="s">
        <v>4279</v>
      </c>
      <c r="E840" t="s">
        <v>34</v>
      </c>
      <c r="F840" t="s">
        <v>34</v>
      </c>
      <c r="G840" t="s">
        <v>34</v>
      </c>
      <c r="H840" t="s">
        <v>14</v>
      </c>
      <c r="I840" t="s">
        <v>21</v>
      </c>
      <c r="J840" s="5">
        <v>106.7</v>
      </c>
      <c r="K840" s="5" t="str">
        <f>_xlfn.IFS(stroke_2[[#This Row],[avg_glucose_level]]&lt;70,"Low",stroke_2[[#This Row],[avg_glucose_level]]&lt;99,"Normal",stroke_2[[#This Row],[avg_glucose_level]]&lt;125,"Prediabetes",stroke_2[[#This Row],[avg_glucose_level]]&lt;199,"Diabetes",stroke_2[[#This Row],[avg_glucose_level]]&gt;199,"Very High")</f>
        <v>Prediabetes</v>
      </c>
      <c r="L840">
        <v>24</v>
      </c>
      <c r="M840">
        <v>28.25</v>
      </c>
      <c r="N840">
        <v>24</v>
      </c>
      <c r="O840" t="s">
        <v>24</v>
      </c>
      <c r="P840" t="s">
        <v>34</v>
      </c>
      <c r="Q840" s="4" t="s">
        <v>4285</v>
      </c>
      <c r="R840" s="5">
        <f t="shared" ca="1" si="13"/>
        <v>2.4190670945463816E-2</v>
      </c>
    </row>
    <row r="841" spans="1:18" x14ac:dyDescent="0.25">
      <c r="A841">
        <v>55885</v>
      </c>
      <c r="B841" t="s">
        <v>12</v>
      </c>
      <c r="C841">
        <v>19</v>
      </c>
      <c r="D841" t="s">
        <v>4279</v>
      </c>
      <c r="E841" t="s">
        <v>34</v>
      </c>
      <c r="F841" t="s">
        <v>34</v>
      </c>
      <c r="G841" t="s">
        <v>34</v>
      </c>
      <c r="H841" t="s">
        <v>14</v>
      </c>
      <c r="I841" t="s">
        <v>15</v>
      </c>
      <c r="J841" s="5">
        <v>119.58</v>
      </c>
      <c r="K841" s="5" t="str">
        <f>_xlfn.IFS(stroke_2[[#This Row],[avg_glucose_level]]&lt;70,"Low",stroke_2[[#This Row],[avg_glucose_level]]&lt;99,"Normal",stroke_2[[#This Row],[avg_glucose_level]]&lt;125,"Prediabetes",stroke_2[[#This Row],[avg_glucose_level]]&lt;199,"Diabetes",stroke_2[[#This Row],[avg_glucose_level]]&gt;199,"Very High")</f>
        <v>Prediabetes</v>
      </c>
      <c r="L841">
        <v>24.8</v>
      </c>
      <c r="M841">
        <v>28.25</v>
      </c>
      <c r="N841">
        <v>24.8</v>
      </c>
      <c r="O841" t="s">
        <v>38</v>
      </c>
      <c r="P841" t="s">
        <v>34</v>
      </c>
      <c r="Q841" s="4" t="s">
        <v>4285</v>
      </c>
      <c r="R841" s="5">
        <f t="shared" ca="1" si="13"/>
        <v>1.0820337959495973E-2</v>
      </c>
    </row>
    <row r="842" spans="1:18" x14ac:dyDescent="0.25">
      <c r="A842">
        <v>56679</v>
      </c>
      <c r="B842" t="s">
        <v>12</v>
      </c>
      <c r="C842">
        <v>19</v>
      </c>
      <c r="D842" t="s">
        <v>4279</v>
      </c>
      <c r="E842" t="s">
        <v>34</v>
      </c>
      <c r="F842" t="s">
        <v>34</v>
      </c>
      <c r="G842" t="s">
        <v>34</v>
      </c>
      <c r="H842" t="s">
        <v>14</v>
      </c>
      <c r="I842" t="s">
        <v>21</v>
      </c>
      <c r="J842" s="5">
        <v>142.57</v>
      </c>
      <c r="K842" s="5" t="str">
        <f>_xlfn.IFS(stroke_2[[#This Row],[avg_glucose_level]]&lt;70,"Low",stroke_2[[#This Row],[avg_glucose_level]]&lt;99,"Normal",stroke_2[[#This Row],[avg_glucose_level]]&lt;125,"Prediabetes",stroke_2[[#This Row],[avg_glucose_level]]&lt;199,"Diabetes",stroke_2[[#This Row],[avg_glucose_level]]&gt;199,"Very High")</f>
        <v>Diabetes</v>
      </c>
      <c r="L842">
        <v>22.8</v>
      </c>
      <c r="M842">
        <v>28.25</v>
      </c>
      <c r="N842">
        <v>22.8</v>
      </c>
      <c r="O842" t="s">
        <v>38</v>
      </c>
      <c r="P842" t="s">
        <v>34</v>
      </c>
      <c r="Q842" s="4" t="s">
        <v>4285</v>
      </c>
      <c r="R842" s="5">
        <f t="shared" ca="1" si="13"/>
        <v>9.9248212881877466E-3</v>
      </c>
    </row>
    <row r="843" spans="1:18" x14ac:dyDescent="0.25">
      <c r="A843">
        <v>59540</v>
      </c>
      <c r="B843" t="s">
        <v>19</v>
      </c>
      <c r="C843">
        <v>19</v>
      </c>
      <c r="D843" t="s">
        <v>4279</v>
      </c>
      <c r="E843" t="s">
        <v>34</v>
      </c>
      <c r="F843" t="s">
        <v>34</v>
      </c>
      <c r="G843" t="s">
        <v>34</v>
      </c>
      <c r="H843" t="s">
        <v>14</v>
      </c>
      <c r="I843" t="s">
        <v>21</v>
      </c>
      <c r="J843" s="5">
        <v>56.85</v>
      </c>
      <c r="K843" s="5" t="str">
        <f>_xlfn.IFS(stroke_2[[#This Row],[avg_glucose_level]]&lt;70,"Low",stroke_2[[#This Row],[avg_glucose_level]]&lt;99,"Normal",stroke_2[[#This Row],[avg_glucose_level]]&lt;125,"Prediabetes",stroke_2[[#This Row],[avg_glucose_level]]&lt;199,"Diabetes",stroke_2[[#This Row],[avg_glucose_level]]&gt;199,"Very High")</f>
        <v>Low</v>
      </c>
      <c r="L843">
        <v>21.1</v>
      </c>
      <c r="M843">
        <v>28.25</v>
      </c>
      <c r="N843">
        <v>21.1</v>
      </c>
      <c r="O843" t="s">
        <v>24</v>
      </c>
      <c r="P843" t="s">
        <v>34</v>
      </c>
      <c r="Q843" s="4" t="s">
        <v>4285</v>
      </c>
      <c r="R843" s="5">
        <f t="shared" ca="1" si="13"/>
        <v>1.5642493528307148E-2</v>
      </c>
    </row>
    <row r="844" spans="1:18" x14ac:dyDescent="0.25">
      <c r="A844">
        <v>62126</v>
      </c>
      <c r="B844" t="s">
        <v>19</v>
      </c>
      <c r="C844">
        <v>19</v>
      </c>
      <c r="D844" t="s">
        <v>4279</v>
      </c>
      <c r="E844" t="s">
        <v>13</v>
      </c>
      <c r="F844" t="s">
        <v>34</v>
      </c>
      <c r="G844" t="s">
        <v>34</v>
      </c>
      <c r="H844" t="s">
        <v>14</v>
      </c>
      <c r="I844" t="s">
        <v>21</v>
      </c>
      <c r="J844" s="5">
        <v>65.959999999999994</v>
      </c>
      <c r="K844" s="5" t="str">
        <f>_xlfn.IFS(stroke_2[[#This Row],[avg_glucose_level]]&lt;70,"Low",stroke_2[[#This Row],[avg_glucose_level]]&lt;99,"Normal",stroke_2[[#This Row],[avg_glucose_level]]&lt;125,"Prediabetes",stroke_2[[#This Row],[avg_glucose_level]]&lt;199,"Diabetes",stroke_2[[#This Row],[avg_glucose_level]]&gt;199,"Very High")</f>
        <v>Low</v>
      </c>
      <c r="L844">
        <v>29</v>
      </c>
      <c r="M844">
        <v>28.25</v>
      </c>
      <c r="N844">
        <v>29</v>
      </c>
      <c r="O844" t="s">
        <v>24</v>
      </c>
      <c r="P844" t="s">
        <v>34</v>
      </c>
      <c r="Q844" s="4" t="s">
        <v>4285</v>
      </c>
      <c r="R844" s="5">
        <f t="shared" ca="1" si="13"/>
        <v>5.069649493596529E-3</v>
      </c>
    </row>
    <row r="845" spans="1:18" x14ac:dyDescent="0.25">
      <c r="A845">
        <v>63729</v>
      </c>
      <c r="B845" t="s">
        <v>19</v>
      </c>
      <c r="C845">
        <v>19</v>
      </c>
      <c r="D845" t="s">
        <v>4279</v>
      </c>
      <c r="E845" t="s">
        <v>34</v>
      </c>
      <c r="F845" t="s">
        <v>34</v>
      </c>
      <c r="G845" t="s">
        <v>34</v>
      </c>
      <c r="H845" t="s">
        <v>14</v>
      </c>
      <c r="I845" t="s">
        <v>15</v>
      </c>
      <c r="J845" s="5">
        <v>65.790000000000006</v>
      </c>
      <c r="K845" s="5" t="str">
        <f>_xlfn.IFS(stroke_2[[#This Row],[avg_glucose_level]]&lt;70,"Low",stroke_2[[#This Row],[avg_glucose_level]]&lt;99,"Normal",stroke_2[[#This Row],[avg_glucose_level]]&lt;125,"Prediabetes",stroke_2[[#This Row],[avg_glucose_level]]&lt;199,"Diabetes",stroke_2[[#This Row],[avg_glucose_level]]&gt;199,"Very High")</f>
        <v>Low</v>
      </c>
      <c r="L845">
        <v>28.6</v>
      </c>
      <c r="M845">
        <v>28.25</v>
      </c>
      <c r="N845">
        <v>28.6</v>
      </c>
      <c r="O845" t="s">
        <v>29</v>
      </c>
      <c r="P845" t="s">
        <v>34</v>
      </c>
      <c r="Q845" s="4" t="s">
        <v>4285</v>
      </c>
      <c r="R845" s="5">
        <f t="shared" ca="1" si="13"/>
        <v>1.5281316953294822E-3</v>
      </c>
    </row>
    <row r="846" spans="1:18" x14ac:dyDescent="0.25">
      <c r="A846">
        <v>65712</v>
      </c>
      <c r="B846" t="s">
        <v>12</v>
      </c>
      <c r="C846">
        <v>19</v>
      </c>
      <c r="D846" t="s">
        <v>4279</v>
      </c>
      <c r="E846" t="s">
        <v>34</v>
      </c>
      <c r="F846" t="s">
        <v>34</v>
      </c>
      <c r="G846" t="s">
        <v>34</v>
      </c>
      <c r="H846" t="s">
        <v>14</v>
      </c>
      <c r="I846" t="s">
        <v>15</v>
      </c>
      <c r="J846" s="5">
        <v>73.33</v>
      </c>
      <c r="K846" s="5" t="str">
        <f>_xlfn.IFS(stroke_2[[#This Row],[avg_glucose_level]]&lt;70,"Low",stroke_2[[#This Row],[avg_glucose_level]]&lt;99,"Normal",stroke_2[[#This Row],[avg_glucose_level]]&lt;125,"Prediabetes",stroke_2[[#This Row],[avg_glucose_level]]&lt;199,"Diabetes",stroke_2[[#This Row],[avg_glucose_level]]&gt;199,"Very High")</f>
        <v>Normal</v>
      </c>
      <c r="L846">
        <v>23</v>
      </c>
      <c r="M846">
        <v>28.25</v>
      </c>
      <c r="N846">
        <v>23</v>
      </c>
      <c r="O846" t="s">
        <v>24</v>
      </c>
      <c r="P846" t="s">
        <v>34</v>
      </c>
      <c r="Q846" s="4" t="s">
        <v>4285</v>
      </c>
      <c r="R846" s="5">
        <f t="shared" ca="1" si="13"/>
        <v>-1.2078057275659793E-2</v>
      </c>
    </row>
    <row r="847" spans="1:18" x14ac:dyDescent="0.25">
      <c r="A847">
        <v>66882</v>
      </c>
      <c r="B847" t="s">
        <v>19</v>
      </c>
      <c r="C847">
        <v>19</v>
      </c>
      <c r="D847" t="s">
        <v>4279</v>
      </c>
      <c r="E847" t="s">
        <v>34</v>
      </c>
      <c r="F847" t="s">
        <v>34</v>
      </c>
      <c r="G847" t="s">
        <v>34</v>
      </c>
      <c r="H847" t="s">
        <v>43</v>
      </c>
      <c r="I847" t="s">
        <v>15</v>
      </c>
      <c r="J847" s="5">
        <v>133.58000000000001</v>
      </c>
      <c r="K847" s="5" t="str">
        <f>_xlfn.IFS(stroke_2[[#This Row],[avg_glucose_level]]&lt;70,"Low",stroke_2[[#This Row],[avg_glucose_level]]&lt;99,"Normal",stroke_2[[#This Row],[avg_glucose_level]]&lt;125,"Prediabetes",stroke_2[[#This Row],[avg_glucose_level]]&lt;199,"Diabetes",stroke_2[[#This Row],[avg_glucose_level]]&gt;199,"Very High")</f>
        <v>Diabetes</v>
      </c>
      <c r="L847">
        <v>24</v>
      </c>
      <c r="M847">
        <v>28.25</v>
      </c>
      <c r="N847">
        <v>24</v>
      </c>
      <c r="O847" t="s">
        <v>24</v>
      </c>
      <c r="P847" t="s">
        <v>34</v>
      </c>
      <c r="Q847" s="4" t="s">
        <v>4285</v>
      </c>
      <c r="R847" s="5">
        <f t="shared" ca="1" si="13"/>
        <v>9.9825615002922478E-3</v>
      </c>
    </row>
    <row r="848" spans="1:18" x14ac:dyDescent="0.25">
      <c r="A848">
        <v>68417</v>
      </c>
      <c r="B848" t="s">
        <v>19</v>
      </c>
      <c r="C848">
        <v>19</v>
      </c>
      <c r="D848" t="s">
        <v>4279</v>
      </c>
      <c r="E848" t="s">
        <v>34</v>
      </c>
      <c r="F848" t="s">
        <v>34</v>
      </c>
      <c r="G848" t="s">
        <v>34</v>
      </c>
      <c r="H848" t="s">
        <v>14</v>
      </c>
      <c r="I848" t="s">
        <v>21</v>
      </c>
      <c r="J848" s="5">
        <v>66.7</v>
      </c>
      <c r="K848" s="5" t="str">
        <f>_xlfn.IFS(stroke_2[[#This Row],[avg_glucose_level]]&lt;70,"Low",stroke_2[[#This Row],[avg_glucose_level]]&lt;99,"Normal",stroke_2[[#This Row],[avg_glucose_level]]&lt;125,"Prediabetes",stroke_2[[#This Row],[avg_glucose_level]]&lt;199,"Diabetes",stroke_2[[#This Row],[avg_glucose_level]]&gt;199,"Very High")</f>
        <v>Low</v>
      </c>
      <c r="L848">
        <v>24.7</v>
      </c>
      <c r="M848">
        <v>28.25</v>
      </c>
      <c r="N848">
        <v>24.7</v>
      </c>
      <c r="O848" t="s">
        <v>24</v>
      </c>
      <c r="P848" t="s">
        <v>34</v>
      </c>
      <c r="Q848" s="4" t="s">
        <v>4285</v>
      </c>
      <c r="R848" s="5">
        <f t="shared" ca="1" si="13"/>
        <v>2.1453893821956831E-2</v>
      </c>
    </row>
    <row r="849" spans="1:18" x14ac:dyDescent="0.25">
      <c r="A849">
        <v>68539</v>
      </c>
      <c r="B849" t="s">
        <v>19</v>
      </c>
      <c r="C849">
        <v>19</v>
      </c>
      <c r="D849" t="s">
        <v>4279</v>
      </c>
      <c r="E849" t="s">
        <v>34</v>
      </c>
      <c r="F849" t="s">
        <v>34</v>
      </c>
      <c r="G849" t="s">
        <v>34</v>
      </c>
      <c r="H849" t="s">
        <v>14</v>
      </c>
      <c r="I849" t="s">
        <v>15</v>
      </c>
      <c r="J849" s="5">
        <v>79.25</v>
      </c>
      <c r="K849" s="5" t="str">
        <f>_xlfn.IFS(stroke_2[[#This Row],[avg_glucose_level]]&lt;70,"Low",stroke_2[[#This Row],[avg_glucose_level]]&lt;99,"Normal",stroke_2[[#This Row],[avg_glucose_level]]&lt;125,"Prediabetes",stroke_2[[#This Row],[avg_glucose_level]]&lt;199,"Diabetes",stroke_2[[#This Row],[avg_glucose_level]]&gt;199,"Very High")</f>
        <v>Normal</v>
      </c>
      <c r="L849">
        <v>23.6</v>
      </c>
      <c r="M849">
        <v>28.25</v>
      </c>
      <c r="N849">
        <v>23.6</v>
      </c>
      <c r="O849" t="s">
        <v>38</v>
      </c>
      <c r="P849" t="s">
        <v>34</v>
      </c>
      <c r="Q849" s="4" t="s">
        <v>4285</v>
      </c>
      <c r="R849" s="5">
        <f t="shared" ca="1" si="13"/>
        <v>1.4680617041509997E-2</v>
      </c>
    </row>
    <row r="850" spans="1:18" x14ac:dyDescent="0.25">
      <c r="A850">
        <v>68596</v>
      </c>
      <c r="B850" t="s">
        <v>19</v>
      </c>
      <c r="C850">
        <v>19</v>
      </c>
      <c r="D850" t="s">
        <v>4279</v>
      </c>
      <c r="E850" t="s">
        <v>34</v>
      </c>
      <c r="F850" t="s">
        <v>34</v>
      </c>
      <c r="G850" t="s">
        <v>34</v>
      </c>
      <c r="H850" t="s">
        <v>14</v>
      </c>
      <c r="I850" t="s">
        <v>15</v>
      </c>
      <c r="J850" s="5">
        <v>58.39</v>
      </c>
      <c r="K850" s="5" t="str">
        <f>_xlfn.IFS(stroke_2[[#This Row],[avg_glucose_level]]&lt;70,"Low",stroke_2[[#This Row],[avg_glucose_level]]&lt;99,"Normal",stroke_2[[#This Row],[avg_glucose_level]]&lt;125,"Prediabetes",stroke_2[[#This Row],[avg_glucose_level]]&lt;199,"Diabetes",stroke_2[[#This Row],[avg_glucose_level]]&gt;199,"Very High")</f>
        <v>Low</v>
      </c>
      <c r="L850">
        <v>28.2</v>
      </c>
      <c r="M850">
        <v>28.25</v>
      </c>
      <c r="N850">
        <v>28.2</v>
      </c>
      <c r="O850" t="s">
        <v>24</v>
      </c>
      <c r="P850" t="s">
        <v>34</v>
      </c>
      <c r="Q850" s="4" t="s">
        <v>4285</v>
      </c>
      <c r="R850" s="5">
        <f t="shared" ca="1" si="13"/>
        <v>1.5095959083022576E-2</v>
      </c>
    </row>
    <row r="851" spans="1:18" x14ac:dyDescent="0.25">
      <c r="A851">
        <v>69224</v>
      </c>
      <c r="B851" t="s">
        <v>12</v>
      </c>
      <c r="C851">
        <v>19</v>
      </c>
      <c r="D851" t="s">
        <v>4279</v>
      </c>
      <c r="E851" t="s">
        <v>34</v>
      </c>
      <c r="F851" t="s">
        <v>34</v>
      </c>
      <c r="G851" t="s">
        <v>34</v>
      </c>
      <c r="H851" t="s">
        <v>14</v>
      </c>
      <c r="I851" t="s">
        <v>21</v>
      </c>
      <c r="J851" s="5">
        <v>96.84</v>
      </c>
      <c r="K851" s="5" t="str">
        <f>_xlfn.IFS(stroke_2[[#This Row],[avg_glucose_level]]&lt;70,"Low",stroke_2[[#This Row],[avg_glucose_level]]&lt;99,"Normal",stroke_2[[#This Row],[avg_glucose_level]]&lt;125,"Prediabetes",stroke_2[[#This Row],[avg_glucose_level]]&lt;199,"Diabetes",stroke_2[[#This Row],[avg_glucose_level]]&gt;199,"Very High")</f>
        <v>Normal</v>
      </c>
      <c r="L851">
        <v>30.2</v>
      </c>
      <c r="M851">
        <v>28.25</v>
      </c>
      <c r="N851">
        <v>30.2</v>
      </c>
      <c r="O851" t="s">
        <v>18</v>
      </c>
      <c r="P851" t="s">
        <v>34</v>
      </c>
      <c r="Q851" s="4" t="s">
        <v>4285</v>
      </c>
      <c r="R851" s="5">
        <f t="shared" ca="1" si="13"/>
        <v>-1.6519719077912047E-2</v>
      </c>
    </row>
    <row r="852" spans="1:18" x14ac:dyDescent="0.25">
      <c r="A852">
        <v>72914</v>
      </c>
      <c r="B852" t="s">
        <v>19</v>
      </c>
      <c r="C852">
        <v>19</v>
      </c>
      <c r="D852" t="s">
        <v>4279</v>
      </c>
      <c r="E852" t="s">
        <v>34</v>
      </c>
      <c r="F852" t="s">
        <v>34</v>
      </c>
      <c r="G852" t="s">
        <v>34</v>
      </c>
      <c r="H852" t="s">
        <v>14</v>
      </c>
      <c r="I852" t="s">
        <v>15</v>
      </c>
      <c r="J852" s="5">
        <v>90.57</v>
      </c>
      <c r="K852" s="5" t="str">
        <f>_xlfn.IFS(stroke_2[[#This Row],[avg_glucose_level]]&lt;70,"Low",stroke_2[[#This Row],[avg_glucose_level]]&lt;99,"Normal",stroke_2[[#This Row],[avg_glucose_level]]&lt;125,"Prediabetes",stroke_2[[#This Row],[avg_glucose_level]]&lt;199,"Diabetes",stroke_2[[#This Row],[avg_glucose_level]]&gt;199,"Very High")</f>
        <v>Normal</v>
      </c>
      <c r="L852">
        <v>24.2</v>
      </c>
      <c r="M852">
        <v>28.25</v>
      </c>
      <c r="N852">
        <v>24.2</v>
      </c>
      <c r="O852" t="s">
        <v>38</v>
      </c>
      <c r="P852" t="s">
        <v>34</v>
      </c>
      <c r="Q852" s="4" t="s">
        <v>4285</v>
      </c>
      <c r="R852" s="5">
        <f t="shared" ca="1" si="13"/>
        <v>-6.9493193967966162E-3</v>
      </c>
    </row>
    <row r="853" spans="1:18" x14ac:dyDescent="0.25">
      <c r="A853">
        <v>163</v>
      </c>
      <c r="B853" t="s">
        <v>19</v>
      </c>
      <c r="C853">
        <v>20</v>
      </c>
      <c r="D853" t="s">
        <v>4279</v>
      </c>
      <c r="E853" t="s">
        <v>34</v>
      </c>
      <c r="F853" t="s">
        <v>34</v>
      </c>
      <c r="G853" t="s">
        <v>34</v>
      </c>
      <c r="H853" t="s">
        <v>14</v>
      </c>
      <c r="I853" t="s">
        <v>21</v>
      </c>
      <c r="J853" s="5">
        <v>94.67</v>
      </c>
      <c r="K853" s="5" t="str">
        <f>_xlfn.IFS(stroke_2[[#This Row],[avg_glucose_level]]&lt;70,"Low",stroke_2[[#This Row],[avg_glucose_level]]&lt;99,"Normal",stroke_2[[#This Row],[avg_glucose_level]]&lt;125,"Prediabetes",stroke_2[[#This Row],[avg_glucose_level]]&lt;199,"Diabetes",stroke_2[[#This Row],[avg_glucose_level]]&gt;199,"Very High")</f>
        <v>Normal</v>
      </c>
      <c r="L853">
        <v>28.8</v>
      </c>
      <c r="M853">
        <v>28.25</v>
      </c>
      <c r="N853">
        <v>28.8</v>
      </c>
      <c r="O853" t="s">
        <v>38</v>
      </c>
      <c r="P853" t="s">
        <v>34</v>
      </c>
      <c r="Q853" s="4" t="s">
        <v>4285</v>
      </c>
      <c r="R853" s="5">
        <f t="shared" ca="1" si="13"/>
        <v>-6.3936270626285817E-6</v>
      </c>
    </row>
    <row r="854" spans="1:18" x14ac:dyDescent="0.25">
      <c r="A854">
        <v>187</v>
      </c>
      <c r="B854" t="s">
        <v>19</v>
      </c>
      <c r="C854">
        <v>20</v>
      </c>
      <c r="D854" t="s">
        <v>4279</v>
      </c>
      <c r="E854" t="s">
        <v>34</v>
      </c>
      <c r="F854" t="s">
        <v>34</v>
      </c>
      <c r="G854" t="s">
        <v>34</v>
      </c>
      <c r="H854" t="s">
        <v>14</v>
      </c>
      <c r="I854" t="s">
        <v>21</v>
      </c>
      <c r="J854" s="5">
        <v>84.07</v>
      </c>
      <c r="K854" s="5" t="str">
        <f>_xlfn.IFS(stroke_2[[#This Row],[avg_glucose_level]]&lt;70,"Low",stroke_2[[#This Row],[avg_glucose_level]]&lt;99,"Normal",stroke_2[[#This Row],[avg_glucose_level]]&lt;125,"Prediabetes",stroke_2[[#This Row],[avg_glucose_level]]&lt;199,"Diabetes",stroke_2[[#This Row],[avg_glucose_level]]&gt;199,"Very High")</f>
        <v>Normal</v>
      </c>
      <c r="L854">
        <v>27.6</v>
      </c>
      <c r="M854">
        <v>28.25</v>
      </c>
      <c r="N854">
        <v>27.6</v>
      </c>
      <c r="O854" t="s">
        <v>29</v>
      </c>
      <c r="P854" t="s">
        <v>34</v>
      </c>
      <c r="Q854" s="4" t="s">
        <v>4285</v>
      </c>
      <c r="R854" s="5">
        <f t="shared" ca="1" si="13"/>
        <v>1.4501405507686827E-2</v>
      </c>
    </row>
    <row r="855" spans="1:18" x14ac:dyDescent="0.25">
      <c r="A855">
        <v>949</v>
      </c>
      <c r="B855" t="s">
        <v>12</v>
      </c>
      <c r="C855">
        <v>20</v>
      </c>
      <c r="D855" t="s">
        <v>4279</v>
      </c>
      <c r="E855" t="s">
        <v>34</v>
      </c>
      <c r="F855" t="s">
        <v>34</v>
      </c>
      <c r="G855" t="s">
        <v>34</v>
      </c>
      <c r="H855" t="s">
        <v>14</v>
      </c>
      <c r="I855" t="s">
        <v>21</v>
      </c>
      <c r="J855" s="5">
        <v>75.900000000000006</v>
      </c>
      <c r="K855" s="5" t="str">
        <f>_xlfn.IFS(stroke_2[[#This Row],[avg_glucose_level]]&lt;70,"Low",stroke_2[[#This Row],[avg_glucose_level]]&lt;99,"Normal",stroke_2[[#This Row],[avg_glucose_level]]&lt;125,"Prediabetes",stroke_2[[#This Row],[avg_glucose_level]]&lt;199,"Diabetes",stroke_2[[#This Row],[avg_glucose_level]]&gt;199,"Very High")</f>
        <v>Normal</v>
      </c>
      <c r="L855">
        <v>32.200000000000003</v>
      </c>
      <c r="M855">
        <v>28.25</v>
      </c>
      <c r="N855">
        <v>32.200000000000003</v>
      </c>
      <c r="O855" t="s">
        <v>24</v>
      </c>
      <c r="P855" t="s">
        <v>34</v>
      </c>
      <c r="Q855" s="4" t="s">
        <v>4285</v>
      </c>
      <c r="R855" s="5">
        <f t="shared" ca="1" si="13"/>
        <v>1.0271722628377116E-2</v>
      </c>
    </row>
    <row r="856" spans="1:18" x14ac:dyDescent="0.25">
      <c r="A856">
        <v>1847</v>
      </c>
      <c r="B856" t="s">
        <v>19</v>
      </c>
      <c r="C856">
        <v>20</v>
      </c>
      <c r="D856" t="s">
        <v>4279</v>
      </c>
      <c r="E856" t="s">
        <v>34</v>
      </c>
      <c r="F856" t="s">
        <v>34</v>
      </c>
      <c r="G856" t="s">
        <v>34</v>
      </c>
      <c r="H856" t="s">
        <v>43</v>
      </c>
      <c r="I856" t="s">
        <v>21</v>
      </c>
      <c r="J856" s="5">
        <v>79.53</v>
      </c>
      <c r="K856" s="5" t="str">
        <f>_xlfn.IFS(stroke_2[[#This Row],[avg_glucose_level]]&lt;70,"Low",stroke_2[[#This Row],[avg_glucose_level]]&lt;99,"Normal",stroke_2[[#This Row],[avg_glucose_level]]&lt;125,"Prediabetes",stroke_2[[#This Row],[avg_glucose_level]]&lt;199,"Diabetes",stroke_2[[#This Row],[avg_glucose_level]]&gt;199,"Very High")</f>
        <v>Normal</v>
      </c>
      <c r="M856">
        <v>28.25</v>
      </c>
      <c r="N856">
        <v>28.25</v>
      </c>
      <c r="O856" t="s">
        <v>24</v>
      </c>
      <c r="P856" t="s">
        <v>34</v>
      </c>
      <c r="Q856" s="4" t="s">
        <v>4285</v>
      </c>
      <c r="R856" s="5">
        <f t="shared" ca="1" si="13"/>
        <v>-2.3553001420194598E-2</v>
      </c>
    </row>
    <row r="857" spans="1:18" x14ac:dyDescent="0.25">
      <c r="A857">
        <v>2019</v>
      </c>
      <c r="B857" t="s">
        <v>12</v>
      </c>
      <c r="C857">
        <v>20</v>
      </c>
      <c r="D857" t="s">
        <v>4279</v>
      </c>
      <c r="E857" t="s">
        <v>34</v>
      </c>
      <c r="F857" t="s">
        <v>34</v>
      </c>
      <c r="G857" t="s">
        <v>34</v>
      </c>
      <c r="H857" t="s">
        <v>14</v>
      </c>
      <c r="I857" t="s">
        <v>21</v>
      </c>
      <c r="J857" s="5">
        <v>70.959999999999994</v>
      </c>
      <c r="K857" s="5" t="str">
        <f>_xlfn.IFS(stroke_2[[#This Row],[avg_glucose_level]]&lt;70,"Low",stroke_2[[#This Row],[avg_glucose_level]]&lt;99,"Normal",stroke_2[[#This Row],[avg_glucose_level]]&lt;125,"Prediabetes",stroke_2[[#This Row],[avg_glucose_level]]&lt;199,"Diabetes",stroke_2[[#This Row],[avg_glucose_level]]&gt;199,"Very High")</f>
        <v>Normal</v>
      </c>
      <c r="M857">
        <v>28.25</v>
      </c>
      <c r="N857">
        <v>28.25</v>
      </c>
      <c r="O857" t="s">
        <v>38</v>
      </c>
      <c r="P857" t="s">
        <v>34</v>
      </c>
      <c r="Q857" s="4" t="s">
        <v>4285</v>
      </c>
      <c r="R857" s="5">
        <f t="shared" ca="1" si="13"/>
        <v>-6.3588967799322379E-3</v>
      </c>
    </row>
    <row r="858" spans="1:18" x14ac:dyDescent="0.25">
      <c r="A858">
        <v>3879</v>
      </c>
      <c r="B858" t="s">
        <v>19</v>
      </c>
      <c r="C858">
        <v>20</v>
      </c>
      <c r="D858" t="s">
        <v>4279</v>
      </c>
      <c r="E858" t="s">
        <v>34</v>
      </c>
      <c r="F858" t="s">
        <v>34</v>
      </c>
      <c r="G858" t="s">
        <v>34</v>
      </c>
      <c r="H858" t="s">
        <v>14</v>
      </c>
      <c r="I858" t="s">
        <v>15</v>
      </c>
      <c r="J858" s="5">
        <v>89.03</v>
      </c>
      <c r="K858" s="5" t="str">
        <f>_xlfn.IFS(stroke_2[[#This Row],[avg_glucose_level]]&lt;70,"Low",stroke_2[[#This Row],[avg_glucose_level]]&lt;99,"Normal",stroke_2[[#This Row],[avg_glucose_level]]&lt;125,"Prediabetes",stroke_2[[#This Row],[avg_glucose_level]]&lt;199,"Diabetes",stroke_2[[#This Row],[avg_glucose_level]]&gt;199,"Very High")</f>
        <v>Normal</v>
      </c>
      <c r="M858">
        <v>28.25</v>
      </c>
      <c r="N858">
        <v>28.25</v>
      </c>
      <c r="O858" t="s">
        <v>29</v>
      </c>
      <c r="P858" t="s">
        <v>34</v>
      </c>
      <c r="Q858" s="4" t="s">
        <v>4285</v>
      </c>
      <c r="R858" s="5">
        <f t="shared" ca="1" si="13"/>
        <v>3.0190003603700389E-3</v>
      </c>
    </row>
    <row r="859" spans="1:18" x14ac:dyDescent="0.25">
      <c r="A859">
        <v>5294</v>
      </c>
      <c r="B859" t="s">
        <v>19</v>
      </c>
      <c r="C859">
        <v>20</v>
      </c>
      <c r="D859" t="s">
        <v>4279</v>
      </c>
      <c r="E859" t="s">
        <v>34</v>
      </c>
      <c r="F859" t="s">
        <v>34</v>
      </c>
      <c r="G859" t="s">
        <v>13</v>
      </c>
      <c r="H859" t="s">
        <v>14</v>
      </c>
      <c r="I859" t="s">
        <v>21</v>
      </c>
      <c r="J859" s="5">
        <v>92.74</v>
      </c>
      <c r="K859" s="5" t="str">
        <f>_xlfn.IFS(stroke_2[[#This Row],[avg_glucose_level]]&lt;70,"Low",stroke_2[[#This Row],[avg_glucose_level]]&lt;99,"Normal",stroke_2[[#This Row],[avg_glucose_level]]&lt;125,"Prediabetes",stroke_2[[#This Row],[avg_glucose_level]]&lt;199,"Diabetes",stroke_2[[#This Row],[avg_glucose_level]]&gt;199,"Very High")</f>
        <v>Normal</v>
      </c>
      <c r="L859">
        <v>20.100000000000001</v>
      </c>
      <c r="M859">
        <v>28.25</v>
      </c>
      <c r="N859">
        <v>20.100000000000001</v>
      </c>
      <c r="O859" t="s">
        <v>38</v>
      </c>
      <c r="P859" t="s">
        <v>34</v>
      </c>
      <c r="Q859" s="4" t="s">
        <v>4285</v>
      </c>
      <c r="R859" s="5">
        <f t="shared" ca="1" si="13"/>
        <v>1.5020631475253015E-2</v>
      </c>
    </row>
    <row r="860" spans="1:18" x14ac:dyDescent="0.25">
      <c r="A860">
        <v>5708</v>
      </c>
      <c r="B860" t="s">
        <v>19</v>
      </c>
      <c r="C860">
        <v>20</v>
      </c>
      <c r="D860" t="s">
        <v>4279</v>
      </c>
      <c r="E860" t="s">
        <v>34</v>
      </c>
      <c r="F860" t="s">
        <v>34</v>
      </c>
      <c r="G860" t="s">
        <v>34</v>
      </c>
      <c r="H860" t="s">
        <v>14</v>
      </c>
      <c r="I860" t="s">
        <v>15</v>
      </c>
      <c r="J860" s="5">
        <v>91.6</v>
      </c>
      <c r="K860" s="5" t="str">
        <f>_xlfn.IFS(stroke_2[[#This Row],[avg_glucose_level]]&lt;70,"Low",stroke_2[[#This Row],[avg_glucose_level]]&lt;99,"Normal",stroke_2[[#This Row],[avg_glucose_level]]&lt;125,"Prediabetes",stroke_2[[#This Row],[avg_glucose_level]]&lt;199,"Diabetes",stroke_2[[#This Row],[avg_glucose_level]]&gt;199,"Very High")</f>
        <v>Normal</v>
      </c>
      <c r="L860">
        <v>28.1</v>
      </c>
      <c r="M860">
        <v>28.25</v>
      </c>
      <c r="N860">
        <v>28.1</v>
      </c>
      <c r="O860" t="s">
        <v>24</v>
      </c>
      <c r="P860" t="s">
        <v>34</v>
      </c>
      <c r="Q860" s="4" t="s">
        <v>4285</v>
      </c>
      <c r="R860" s="5">
        <f t="shared" ca="1" si="13"/>
        <v>-7.2190294175112357E-3</v>
      </c>
    </row>
    <row r="861" spans="1:18" x14ac:dyDescent="0.25">
      <c r="A861">
        <v>6529</v>
      </c>
      <c r="B861" t="s">
        <v>19</v>
      </c>
      <c r="C861">
        <v>20</v>
      </c>
      <c r="D861" t="s">
        <v>4279</v>
      </c>
      <c r="E861" t="s">
        <v>34</v>
      </c>
      <c r="F861" t="s">
        <v>34</v>
      </c>
      <c r="G861" t="s">
        <v>34</v>
      </c>
      <c r="H861" t="s">
        <v>14</v>
      </c>
      <c r="I861" t="s">
        <v>15</v>
      </c>
      <c r="J861" s="5">
        <v>98.55</v>
      </c>
      <c r="K861" s="5" t="str">
        <f>_xlfn.IFS(stroke_2[[#This Row],[avg_glucose_level]]&lt;70,"Low",stroke_2[[#This Row],[avg_glucose_level]]&lt;99,"Normal",stroke_2[[#This Row],[avg_glucose_level]]&lt;125,"Prediabetes",stroke_2[[#This Row],[avg_glucose_level]]&lt;199,"Diabetes",stroke_2[[#This Row],[avg_glucose_level]]&gt;199,"Very High")</f>
        <v>Normal</v>
      </c>
      <c r="L861">
        <v>21.3</v>
      </c>
      <c r="M861">
        <v>28.25</v>
      </c>
      <c r="N861">
        <v>21.3</v>
      </c>
      <c r="O861" t="s">
        <v>24</v>
      </c>
      <c r="P861" t="s">
        <v>34</v>
      </c>
      <c r="Q861" s="4" t="s">
        <v>4285</v>
      </c>
      <c r="R861" s="5">
        <f t="shared" ca="1" si="13"/>
        <v>-4.3586490895354824E-3</v>
      </c>
    </row>
    <row r="862" spans="1:18" x14ac:dyDescent="0.25">
      <c r="A862">
        <v>7167</v>
      </c>
      <c r="B862" t="s">
        <v>19</v>
      </c>
      <c r="C862">
        <v>20</v>
      </c>
      <c r="D862" t="s">
        <v>4279</v>
      </c>
      <c r="E862" t="s">
        <v>34</v>
      </c>
      <c r="F862" t="s">
        <v>34</v>
      </c>
      <c r="G862" t="s">
        <v>34</v>
      </c>
      <c r="H862" t="s">
        <v>14</v>
      </c>
      <c r="I862" t="s">
        <v>21</v>
      </c>
      <c r="J862" s="5">
        <v>112.08</v>
      </c>
      <c r="K862" s="5" t="str">
        <f>_xlfn.IFS(stroke_2[[#This Row],[avg_glucose_level]]&lt;70,"Low",stroke_2[[#This Row],[avg_glucose_level]]&lt;99,"Normal",stroke_2[[#This Row],[avg_glucose_level]]&lt;125,"Prediabetes",stroke_2[[#This Row],[avg_glucose_level]]&lt;199,"Diabetes",stroke_2[[#This Row],[avg_glucose_level]]&gt;199,"Very High")</f>
        <v>Prediabetes</v>
      </c>
      <c r="L862">
        <v>23</v>
      </c>
      <c r="M862">
        <v>28.25</v>
      </c>
      <c r="N862">
        <v>23</v>
      </c>
      <c r="O862" t="s">
        <v>24</v>
      </c>
      <c r="P862" t="s">
        <v>34</v>
      </c>
      <c r="Q862" s="4" t="s">
        <v>4285</v>
      </c>
      <c r="R862" s="5">
        <f t="shared" ca="1" si="13"/>
        <v>1.5266161902343995E-2</v>
      </c>
    </row>
    <row r="863" spans="1:18" x14ac:dyDescent="0.25">
      <c r="A863">
        <v>7663</v>
      </c>
      <c r="B863" t="s">
        <v>12</v>
      </c>
      <c r="C863">
        <v>20</v>
      </c>
      <c r="D863" t="s">
        <v>4279</v>
      </c>
      <c r="E863" t="s">
        <v>34</v>
      </c>
      <c r="F863" t="s">
        <v>34</v>
      </c>
      <c r="G863" t="s">
        <v>34</v>
      </c>
      <c r="H863" t="s">
        <v>43</v>
      </c>
      <c r="I863" t="s">
        <v>21</v>
      </c>
      <c r="J863" s="5">
        <v>106.97</v>
      </c>
      <c r="K863" s="5" t="str">
        <f>_xlfn.IFS(stroke_2[[#This Row],[avg_glucose_level]]&lt;70,"Low",stroke_2[[#This Row],[avg_glucose_level]]&lt;99,"Normal",stroke_2[[#This Row],[avg_glucose_level]]&lt;125,"Prediabetes",stroke_2[[#This Row],[avg_glucose_level]]&lt;199,"Diabetes",stroke_2[[#This Row],[avg_glucose_level]]&gt;199,"Very High")</f>
        <v>Prediabetes</v>
      </c>
      <c r="L863">
        <v>27.9</v>
      </c>
      <c r="M863">
        <v>28.25</v>
      </c>
      <c r="N863">
        <v>27.9</v>
      </c>
      <c r="O863" t="s">
        <v>18</v>
      </c>
      <c r="P863" t="s">
        <v>34</v>
      </c>
      <c r="Q863" s="4" t="s">
        <v>4285</v>
      </c>
      <c r="R863" s="5">
        <f t="shared" ca="1" si="13"/>
        <v>1.9746437097137765E-2</v>
      </c>
    </row>
    <row r="864" spans="1:18" x14ac:dyDescent="0.25">
      <c r="A864">
        <v>8175</v>
      </c>
      <c r="B864" t="s">
        <v>12</v>
      </c>
      <c r="C864">
        <v>20</v>
      </c>
      <c r="D864" t="s">
        <v>4279</v>
      </c>
      <c r="E864" t="s">
        <v>34</v>
      </c>
      <c r="F864" t="s">
        <v>34</v>
      </c>
      <c r="G864" t="s">
        <v>34</v>
      </c>
      <c r="H864" t="s">
        <v>14</v>
      </c>
      <c r="I864" t="s">
        <v>15</v>
      </c>
      <c r="J864" s="5">
        <v>84.49</v>
      </c>
      <c r="K864" s="5" t="str">
        <f>_xlfn.IFS(stroke_2[[#This Row],[avg_glucose_level]]&lt;70,"Low",stroke_2[[#This Row],[avg_glucose_level]]&lt;99,"Normal",stroke_2[[#This Row],[avg_glucose_level]]&lt;125,"Prediabetes",stroke_2[[#This Row],[avg_glucose_level]]&lt;199,"Diabetes",stroke_2[[#This Row],[avg_glucose_level]]&gt;199,"Very High")</f>
        <v>Normal</v>
      </c>
      <c r="L864">
        <v>20.5</v>
      </c>
      <c r="M864">
        <v>28.25</v>
      </c>
      <c r="N864">
        <v>20.5</v>
      </c>
      <c r="O864" t="s">
        <v>24</v>
      </c>
      <c r="P864" t="s">
        <v>34</v>
      </c>
      <c r="Q864" s="4" t="s">
        <v>4285</v>
      </c>
      <c r="R864" s="5">
        <f t="shared" ca="1" si="13"/>
        <v>-1.1961594145264409E-2</v>
      </c>
    </row>
    <row r="865" spans="1:18" x14ac:dyDescent="0.25">
      <c r="A865">
        <v>9189</v>
      </c>
      <c r="B865" t="s">
        <v>19</v>
      </c>
      <c r="C865">
        <v>20</v>
      </c>
      <c r="D865" t="s">
        <v>4279</v>
      </c>
      <c r="E865" t="s">
        <v>34</v>
      </c>
      <c r="F865" t="s">
        <v>34</v>
      </c>
      <c r="G865" t="s">
        <v>34</v>
      </c>
      <c r="H865" t="s">
        <v>14</v>
      </c>
      <c r="I865" t="s">
        <v>15</v>
      </c>
      <c r="J865" s="5">
        <v>80.27</v>
      </c>
      <c r="K865" s="5" t="str">
        <f>_xlfn.IFS(stroke_2[[#This Row],[avg_glucose_level]]&lt;70,"Low",stroke_2[[#This Row],[avg_glucose_level]]&lt;99,"Normal",stroke_2[[#This Row],[avg_glucose_level]]&lt;125,"Prediabetes",stroke_2[[#This Row],[avg_glucose_level]]&lt;199,"Diabetes",stroke_2[[#This Row],[avg_glucose_level]]&gt;199,"Very High")</f>
        <v>Normal</v>
      </c>
      <c r="L865">
        <v>27.9</v>
      </c>
      <c r="M865">
        <v>28.25</v>
      </c>
      <c r="N865">
        <v>27.9</v>
      </c>
      <c r="O865" t="s">
        <v>24</v>
      </c>
      <c r="P865" t="s">
        <v>34</v>
      </c>
      <c r="Q865" s="4" t="s">
        <v>4285</v>
      </c>
      <c r="R865" s="5">
        <f t="shared" ca="1" si="13"/>
        <v>5.8138056273118301E-3</v>
      </c>
    </row>
    <row r="866" spans="1:18" x14ac:dyDescent="0.25">
      <c r="A866">
        <v>9926</v>
      </c>
      <c r="B866" t="s">
        <v>12</v>
      </c>
      <c r="C866">
        <v>20</v>
      </c>
      <c r="D866" t="s">
        <v>4279</v>
      </c>
      <c r="E866" t="s">
        <v>34</v>
      </c>
      <c r="F866" t="s">
        <v>34</v>
      </c>
      <c r="G866" t="s">
        <v>34</v>
      </c>
      <c r="H866" t="s">
        <v>14</v>
      </c>
      <c r="I866" t="s">
        <v>15</v>
      </c>
      <c r="J866" s="5">
        <v>87.2</v>
      </c>
      <c r="K866" s="5" t="str">
        <f>_xlfn.IFS(stroke_2[[#This Row],[avg_glucose_level]]&lt;70,"Low",stroke_2[[#This Row],[avg_glucose_level]]&lt;99,"Normal",stroke_2[[#This Row],[avg_glucose_level]]&lt;125,"Prediabetes",stroke_2[[#This Row],[avg_glucose_level]]&lt;199,"Diabetes",stroke_2[[#This Row],[avg_glucose_level]]&gt;199,"Very High")</f>
        <v>Normal</v>
      </c>
      <c r="L866">
        <v>28.9</v>
      </c>
      <c r="M866">
        <v>28.25</v>
      </c>
      <c r="N866">
        <v>28.9</v>
      </c>
      <c r="O866" t="s">
        <v>29</v>
      </c>
      <c r="P866" t="s">
        <v>34</v>
      </c>
      <c r="Q866" s="4" t="s">
        <v>4285</v>
      </c>
      <c r="R866" s="5">
        <f t="shared" ca="1" si="13"/>
        <v>1.4714193610457383E-2</v>
      </c>
    </row>
    <row r="867" spans="1:18" x14ac:dyDescent="0.25">
      <c r="A867">
        <v>12396</v>
      </c>
      <c r="B867" t="s">
        <v>19</v>
      </c>
      <c r="C867">
        <v>20</v>
      </c>
      <c r="D867" t="s">
        <v>4279</v>
      </c>
      <c r="E867" t="s">
        <v>34</v>
      </c>
      <c r="F867" t="s">
        <v>34</v>
      </c>
      <c r="G867" t="s">
        <v>34</v>
      </c>
      <c r="H867" t="s">
        <v>14</v>
      </c>
      <c r="I867" t="s">
        <v>15</v>
      </c>
      <c r="J867" s="5">
        <v>100.81</v>
      </c>
      <c r="K867" s="5" t="str">
        <f>_xlfn.IFS(stroke_2[[#This Row],[avg_glucose_level]]&lt;70,"Low",stroke_2[[#This Row],[avg_glucose_level]]&lt;99,"Normal",stroke_2[[#This Row],[avg_glucose_level]]&lt;125,"Prediabetes",stroke_2[[#This Row],[avg_glucose_level]]&lt;199,"Diabetes",stroke_2[[#This Row],[avg_glucose_level]]&gt;199,"Very High")</f>
        <v>Prediabetes</v>
      </c>
      <c r="L867">
        <v>26.8</v>
      </c>
      <c r="M867">
        <v>28.25</v>
      </c>
      <c r="N867">
        <v>26.8</v>
      </c>
      <c r="O867" t="s">
        <v>38</v>
      </c>
      <c r="P867" t="s">
        <v>34</v>
      </c>
      <c r="Q867" s="4" t="s">
        <v>4285</v>
      </c>
      <c r="R867" s="5">
        <f t="shared" ca="1" si="13"/>
        <v>-7.7369888011268153E-3</v>
      </c>
    </row>
    <row r="868" spans="1:18" x14ac:dyDescent="0.25">
      <c r="A868">
        <v>13465</v>
      </c>
      <c r="B868" t="s">
        <v>19</v>
      </c>
      <c r="C868">
        <v>20</v>
      </c>
      <c r="D868" t="s">
        <v>4279</v>
      </c>
      <c r="E868" t="s">
        <v>34</v>
      </c>
      <c r="F868" t="s">
        <v>34</v>
      </c>
      <c r="G868" t="s">
        <v>34</v>
      </c>
      <c r="H868" t="s">
        <v>14</v>
      </c>
      <c r="I868" t="s">
        <v>21</v>
      </c>
      <c r="J868" s="5">
        <v>96.69</v>
      </c>
      <c r="K868" s="5" t="str">
        <f>_xlfn.IFS(stroke_2[[#This Row],[avg_glucose_level]]&lt;70,"Low",stroke_2[[#This Row],[avg_glucose_level]]&lt;99,"Normal",stroke_2[[#This Row],[avg_glucose_level]]&lt;125,"Prediabetes",stroke_2[[#This Row],[avg_glucose_level]]&lt;199,"Diabetes",stroke_2[[#This Row],[avg_glucose_level]]&gt;199,"Very High")</f>
        <v>Normal</v>
      </c>
      <c r="L868">
        <v>27.4</v>
      </c>
      <c r="M868">
        <v>28.25</v>
      </c>
      <c r="N868">
        <v>27.4</v>
      </c>
      <c r="O868" t="s">
        <v>29</v>
      </c>
      <c r="P868" t="s">
        <v>34</v>
      </c>
      <c r="Q868" s="4" t="s">
        <v>4285</v>
      </c>
      <c r="R868" s="5">
        <f t="shared" ca="1" si="13"/>
        <v>-3.7010487362444389E-3</v>
      </c>
    </row>
    <row r="869" spans="1:18" x14ac:dyDescent="0.25">
      <c r="A869">
        <v>16355</v>
      </c>
      <c r="B869" t="s">
        <v>12</v>
      </c>
      <c r="C869">
        <v>20</v>
      </c>
      <c r="D869" t="s">
        <v>4279</v>
      </c>
      <c r="E869" t="s">
        <v>34</v>
      </c>
      <c r="F869" t="s">
        <v>34</v>
      </c>
      <c r="G869" t="s">
        <v>34</v>
      </c>
      <c r="H869" t="s">
        <v>14</v>
      </c>
      <c r="I869" t="s">
        <v>15</v>
      </c>
      <c r="J869" s="5">
        <v>96.58</v>
      </c>
      <c r="K869" s="5" t="str">
        <f>_xlfn.IFS(stroke_2[[#This Row],[avg_glucose_level]]&lt;70,"Low",stroke_2[[#This Row],[avg_glucose_level]]&lt;99,"Normal",stroke_2[[#This Row],[avg_glucose_level]]&lt;125,"Prediabetes",stroke_2[[#This Row],[avg_glucose_level]]&lt;199,"Diabetes",stroke_2[[#This Row],[avg_glucose_level]]&gt;199,"Very High")</f>
        <v>Normal</v>
      </c>
      <c r="L869">
        <v>43.3</v>
      </c>
      <c r="M869">
        <v>28.25</v>
      </c>
      <c r="N869">
        <v>43.3</v>
      </c>
      <c r="O869" t="s">
        <v>24</v>
      </c>
      <c r="P869" t="s">
        <v>34</v>
      </c>
      <c r="Q869" s="4" t="s">
        <v>4285</v>
      </c>
      <c r="R869" s="5">
        <f t="shared" ca="1" si="13"/>
        <v>7.4326677260044827E-3</v>
      </c>
    </row>
    <row r="870" spans="1:18" x14ac:dyDescent="0.25">
      <c r="A870">
        <v>18888</v>
      </c>
      <c r="B870" t="s">
        <v>19</v>
      </c>
      <c r="C870">
        <v>20</v>
      </c>
      <c r="D870" t="s">
        <v>4279</v>
      </c>
      <c r="E870" t="s">
        <v>34</v>
      </c>
      <c r="F870" t="s">
        <v>34</v>
      </c>
      <c r="G870" t="s">
        <v>13</v>
      </c>
      <c r="H870" t="s">
        <v>14</v>
      </c>
      <c r="I870" t="s">
        <v>15</v>
      </c>
      <c r="J870" s="5">
        <v>79.08</v>
      </c>
      <c r="K870" s="5" t="str">
        <f>_xlfn.IFS(stroke_2[[#This Row],[avg_glucose_level]]&lt;70,"Low",stroke_2[[#This Row],[avg_glucose_level]]&lt;99,"Normal",stroke_2[[#This Row],[avg_glucose_level]]&lt;125,"Prediabetes",stroke_2[[#This Row],[avg_glucose_level]]&lt;199,"Diabetes",stroke_2[[#This Row],[avg_glucose_level]]&gt;199,"Very High")</f>
        <v>Normal</v>
      </c>
      <c r="L870">
        <v>41.2</v>
      </c>
      <c r="M870">
        <v>28.25</v>
      </c>
      <c r="N870">
        <v>41.2</v>
      </c>
      <c r="O870" t="s">
        <v>24</v>
      </c>
      <c r="P870" t="s">
        <v>34</v>
      </c>
      <c r="Q870" s="4" t="s">
        <v>4285</v>
      </c>
      <c r="R870" s="5">
        <f t="shared" ca="1" si="13"/>
        <v>1.8349094731813276E-2</v>
      </c>
    </row>
    <row r="871" spans="1:18" x14ac:dyDescent="0.25">
      <c r="A871">
        <v>19584</v>
      </c>
      <c r="B871" t="s">
        <v>19</v>
      </c>
      <c r="C871">
        <v>20</v>
      </c>
      <c r="D871" t="s">
        <v>4279</v>
      </c>
      <c r="E871" t="s">
        <v>34</v>
      </c>
      <c r="F871" t="s">
        <v>34</v>
      </c>
      <c r="G871" t="s">
        <v>34</v>
      </c>
      <c r="H871" t="s">
        <v>14</v>
      </c>
      <c r="I871" t="s">
        <v>15</v>
      </c>
      <c r="J871" s="5">
        <v>84.62</v>
      </c>
      <c r="K871" s="5" t="str">
        <f>_xlfn.IFS(stroke_2[[#This Row],[avg_glucose_level]]&lt;70,"Low",stroke_2[[#This Row],[avg_glucose_level]]&lt;99,"Normal",stroke_2[[#This Row],[avg_glucose_level]]&lt;125,"Prediabetes",stroke_2[[#This Row],[avg_glucose_level]]&lt;199,"Diabetes",stroke_2[[#This Row],[avg_glucose_level]]&gt;199,"Very High")</f>
        <v>Normal</v>
      </c>
      <c r="L871">
        <v>19.7</v>
      </c>
      <c r="M871">
        <v>28.25</v>
      </c>
      <c r="N871">
        <v>19.7</v>
      </c>
      <c r="O871" t="s">
        <v>29</v>
      </c>
      <c r="P871" t="s">
        <v>34</v>
      </c>
      <c r="Q871" s="4" t="s">
        <v>4285</v>
      </c>
      <c r="R871" s="5">
        <f t="shared" ca="1" si="13"/>
        <v>-1.0169002030307645E-2</v>
      </c>
    </row>
    <row r="872" spans="1:18" x14ac:dyDescent="0.25">
      <c r="A872">
        <v>21967</v>
      </c>
      <c r="B872" t="s">
        <v>19</v>
      </c>
      <c r="C872">
        <v>20</v>
      </c>
      <c r="D872" t="s">
        <v>4279</v>
      </c>
      <c r="E872" t="s">
        <v>34</v>
      </c>
      <c r="F872" t="s">
        <v>34</v>
      </c>
      <c r="G872" t="s">
        <v>13</v>
      </c>
      <c r="H872" t="s">
        <v>14</v>
      </c>
      <c r="I872" t="s">
        <v>15</v>
      </c>
      <c r="J872" s="5">
        <v>77.959999999999994</v>
      </c>
      <c r="K872" s="5" t="str">
        <f>_xlfn.IFS(stroke_2[[#This Row],[avg_glucose_level]]&lt;70,"Low",stroke_2[[#This Row],[avg_glucose_level]]&lt;99,"Normal",stroke_2[[#This Row],[avg_glucose_level]]&lt;125,"Prediabetes",stroke_2[[#This Row],[avg_glucose_level]]&lt;199,"Diabetes",stroke_2[[#This Row],[avg_glucose_level]]&gt;199,"Very High")</f>
        <v>Normal</v>
      </c>
      <c r="L872">
        <v>26.3</v>
      </c>
      <c r="M872">
        <v>28.25</v>
      </c>
      <c r="N872">
        <v>26.3</v>
      </c>
      <c r="O872" t="s">
        <v>29</v>
      </c>
      <c r="P872" t="s">
        <v>34</v>
      </c>
      <c r="Q872" s="4" t="s">
        <v>4285</v>
      </c>
      <c r="R872" s="5">
        <f t="shared" ca="1" si="13"/>
        <v>3.8675459673964407E-3</v>
      </c>
    </row>
    <row r="873" spans="1:18" x14ac:dyDescent="0.25">
      <c r="A873">
        <v>22685</v>
      </c>
      <c r="B873" t="s">
        <v>12</v>
      </c>
      <c r="C873">
        <v>20</v>
      </c>
      <c r="D873" t="s">
        <v>4279</v>
      </c>
      <c r="E873" t="s">
        <v>34</v>
      </c>
      <c r="F873" t="s">
        <v>34</v>
      </c>
      <c r="G873" t="s">
        <v>34</v>
      </c>
      <c r="H873" t="s">
        <v>14</v>
      </c>
      <c r="I873" t="s">
        <v>21</v>
      </c>
      <c r="J873" s="5">
        <v>184.25</v>
      </c>
      <c r="K873" s="5" t="str">
        <f>_xlfn.IFS(stroke_2[[#This Row],[avg_glucose_level]]&lt;70,"Low",stroke_2[[#This Row],[avg_glucose_level]]&lt;99,"Normal",stroke_2[[#This Row],[avg_glucose_level]]&lt;125,"Prediabetes",stroke_2[[#This Row],[avg_glucose_level]]&lt;199,"Diabetes",stroke_2[[#This Row],[avg_glucose_level]]&gt;199,"Very High")</f>
        <v>Diabetes</v>
      </c>
      <c r="L873">
        <v>27.5</v>
      </c>
      <c r="M873">
        <v>28.25</v>
      </c>
      <c r="N873">
        <v>27.5</v>
      </c>
      <c r="O873" t="s">
        <v>24</v>
      </c>
      <c r="P873" t="s">
        <v>34</v>
      </c>
      <c r="Q873" s="4" t="s">
        <v>4285</v>
      </c>
      <c r="R873" s="5">
        <f t="shared" ca="1" si="13"/>
        <v>9.9831230910254806E-3</v>
      </c>
    </row>
    <row r="874" spans="1:18" x14ac:dyDescent="0.25">
      <c r="A874">
        <v>24518</v>
      </c>
      <c r="B874" t="s">
        <v>19</v>
      </c>
      <c r="C874">
        <v>20</v>
      </c>
      <c r="D874" t="s">
        <v>4279</v>
      </c>
      <c r="E874" t="s">
        <v>34</v>
      </c>
      <c r="F874" t="s">
        <v>34</v>
      </c>
      <c r="G874" t="s">
        <v>34</v>
      </c>
      <c r="H874" t="s">
        <v>14</v>
      </c>
      <c r="I874" t="s">
        <v>21</v>
      </c>
      <c r="J874" s="5">
        <v>77.290000000000006</v>
      </c>
      <c r="K874" s="5" t="str">
        <f>_xlfn.IFS(stroke_2[[#This Row],[avg_glucose_level]]&lt;70,"Low",stroke_2[[#This Row],[avg_glucose_level]]&lt;99,"Normal",stroke_2[[#This Row],[avg_glucose_level]]&lt;125,"Prediabetes",stroke_2[[#This Row],[avg_glucose_level]]&lt;199,"Diabetes",stroke_2[[#This Row],[avg_glucose_level]]&gt;199,"Very High")</f>
        <v>Normal</v>
      </c>
      <c r="L874">
        <v>28.4</v>
      </c>
      <c r="M874">
        <v>28.25</v>
      </c>
      <c r="N874">
        <v>28.4</v>
      </c>
      <c r="O874" t="s">
        <v>24</v>
      </c>
      <c r="P874" t="s">
        <v>34</v>
      </c>
      <c r="Q874" s="4" t="s">
        <v>4285</v>
      </c>
      <c r="R874" s="5">
        <f t="shared" ca="1" si="13"/>
        <v>5.7575796700957641E-3</v>
      </c>
    </row>
    <row r="875" spans="1:18" x14ac:dyDescent="0.25">
      <c r="A875">
        <v>24727</v>
      </c>
      <c r="B875" t="s">
        <v>12</v>
      </c>
      <c r="C875">
        <v>20</v>
      </c>
      <c r="D875" t="s">
        <v>4279</v>
      </c>
      <c r="E875" t="s">
        <v>34</v>
      </c>
      <c r="F875" t="s">
        <v>34</v>
      </c>
      <c r="G875" t="s">
        <v>34</v>
      </c>
      <c r="H875" t="s">
        <v>14</v>
      </c>
      <c r="I875" t="s">
        <v>21</v>
      </c>
      <c r="J875" s="5">
        <v>117.98</v>
      </c>
      <c r="K875" s="5" t="str">
        <f>_xlfn.IFS(stroke_2[[#This Row],[avg_glucose_level]]&lt;70,"Low",stroke_2[[#This Row],[avg_glucose_level]]&lt;99,"Normal",stroke_2[[#This Row],[avg_glucose_level]]&lt;125,"Prediabetes",stroke_2[[#This Row],[avg_glucose_level]]&lt;199,"Diabetes",stroke_2[[#This Row],[avg_glucose_level]]&gt;199,"Very High")</f>
        <v>Prediabetes</v>
      </c>
      <c r="L875">
        <v>30.9</v>
      </c>
      <c r="M875">
        <v>28.25</v>
      </c>
      <c r="N875">
        <v>30.9</v>
      </c>
      <c r="O875" t="s">
        <v>29</v>
      </c>
      <c r="P875" t="s">
        <v>34</v>
      </c>
      <c r="Q875" s="4" t="s">
        <v>4285</v>
      </c>
      <c r="R875" s="5">
        <f t="shared" ca="1" si="13"/>
        <v>-9.0563614287166808E-3</v>
      </c>
    </row>
    <row r="876" spans="1:18" x14ac:dyDescent="0.25">
      <c r="A876">
        <v>26480</v>
      </c>
      <c r="B876" t="s">
        <v>12</v>
      </c>
      <c r="C876">
        <v>20</v>
      </c>
      <c r="D876" t="s">
        <v>4279</v>
      </c>
      <c r="E876" t="s">
        <v>34</v>
      </c>
      <c r="F876" t="s">
        <v>34</v>
      </c>
      <c r="G876" t="s">
        <v>34</v>
      </c>
      <c r="H876" t="s">
        <v>14</v>
      </c>
      <c r="I876" t="s">
        <v>21</v>
      </c>
      <c r="J876" s="5">
        <v>100.8</v>
      </c>
      <c r="K876" s="5" t="str">
        <f>_xlfn.IFS(stroke_2[[#This Row],[avg_glucose_level]]&lt;70,"Low",stroke_2[[#This Row],[avg_glucose_level]]&lt;99,"Normal",stroke_2[[#This Row],[avg_glucose_level]]&lt;125,"Prediabetes",stroke_2[[#This Row],[avg_glucose_level]]&lt;199,"Diabetes",stroke_2[[#This Row],[avg_glucose_level]]&gt;199,"Very High")</f>
        <v>Prediabetes</v>
      </c>
      <c r="L876">
        <v>45.9</v>
      </c>
      <c r="M876">
        <v>28.25</v>
      </c>
      <c r="N876">
        <v>45.9</v>
      </c>
      <c r="O876" t="s">
        <v>24</v>
      </c>
      <c r="P876" t="s">
        <v>34</v>
      </c>
      <c r="Q876" s="4" t="s">
        <v>4285</v>
      </c>
      <c r="R876" s="5">
        <f t="shared" ca="1" si="13"/>
        <v>-5.773291552883403E-3</v>
      </c>
    </row>
    <row r="877" spans="1:18" x14ac:dyDescent="0.25">
      <c r="A877">
        <v>30605</v>
      </c>
      <c r="B877" t="s">
        <v>19</v>
      </c>
      <c r="C877">
        <v>20</v>
      </c>
      <c r="D877" t="s">
        <v>4279</v>
      </c>
      <c r="E877" t="s">
        <v>34</v>
      </c>
      <c r="F877" t="s">
        <v>34</v>
      </c>
      <c r="G877" t="s">
        <v>34</v>
      </c>
      <c r="H877" t="s">
        <v>14</v>
      </c>
      <c r="I877" t="s">
        <v>15</v>
      </c>
      <c r="J877" s="5">
        <v>76.34</v>
      </c>
      <c r="K877" s="5" t="str">
        <f>_xlfn.IFS(stroke_2[[#This Row],[avg_glucose_level]]&lt;70,"Low",stroke_2[[#This Row],[avg_glucose_level]]&lt;99,"Normal",stroke_2[[#This Row],[avg_glucose_level]]&lt;125,"Prediabetes",stroke_2[[#This Row],[avg_glucose_level]]&lt;199,"Diabetes",stroke_2[[#This Row],[avg_glucose_level]]&gt;199,"Very High")</f>
        <v>Normal</v>
      </c>
      <c r="L877">
        <v>20.6</v>
      </c>
      <c r="M877">
        <v>28.25</v>
      </c>
      <c r="N877">
        <v>20.6</v>
      </c>
      <c r="O877" t="s">
        <v>29</v>
      </c>
      <c r="P877" t="s">
        <v>34</v>
      </c>
      <c r="Q877" s="4" t="s">
        <v>4285</v>
      </c>
      <c r="R877" s="5">
        <f t="shared" ca="1" si="13"/>
        <v>2.1804600863472599E-2</v>
      </c>
    </row>
    <row r="878" spans="1:18" x14ac:dyDescent="0.25">
      <c r="A878">
        <v>31254</v>
      </c>
      <c r="B878" t="s">
        <v>19</v>
      </c>
      <c r="C878">
        <v>20</v>
      </c>
      <c r="D878" t="s">
        <v>4279</v>
      </c>
      <c r="E878" t="s">
        <v>34</v>
      </c>
      <c r="F878" t="s">
        <v>34</v>
      </c>
      <c r="G878" t="s">
        <v>34</v>
      </c>
      <c r="H878" t="s">
        <v>14</v>
      </c>
      <c r="I878" t="s">
        <v>15</v>
      </c>
      <c r="J878" s="5">
        <v>96.69</v>
      </c>
      <c r="K878" s="5" t="str">
        <f>_xlfn.IFS(stroke_2[[#This Row],[avg_glucose_level]]&lt;70,"Low",stroke_2[[#This Row],[avg_glucose_level]]&lt;99,"Normal",stroke_2[[#This Row],[avg_glucose_level]]&lt;125,"Prediabetes",stroke_2[[#This Row],[avg_glucose_level]]&lt;199,"Diabetes",stroke_2[[#This Row],[avg_glucose_level]]&gt;199,"Very High")</f>
        <v>Normal</v>
      </c>
      <c r="L878">
        <v>24.6</v>
      </c>
      <c r="M878">
        <v>28.25</v>
      </c>
      <c r="N878">
        <v>24.6</v>
      </c>
      <c r="O878" t="s">
        <v>38</v>
      </c>
      <c r="P878" t="s">
        <v>34</v>
      </c>
      <c r="Q878" s="4" t="s">
        <v>4285</v>
      </c>
      <c r="R878" s="5">
        <f t="shared" ca="1" si="13"/>
        <v>1.948078603063811E-2</v>
      </c>
    </row>
    <row r="879" spans="1:18" x14ac:dyDescent="0.25">
      <c r="A879">
        <v>33035</v>
      </c>
      <c r="B879" t="s">
        <v>19</v>
      </c>
      <c r="C879">
        <v>20</v>
      </c>
      <c r="D879" t="s">
        <v>4279</v>
      </c>
      <c r="E879" t="s">
        <v>34</v>
      </c>
      <c r="F879" t="s">
        <v>34</v>
      </c>
      <c r="G879" t="s">
        <v>34</v>
      </c>
      <c r="H879" t="s">
        <v>14</v>
      </c>
      <c r="I879" t="s">
        <v>15</v>
      </c>
      <c r="J879" s="5">
        <v>92.44</v>
      </c>
      <c r="K879" s="5" t="str">
        <f>_xlfn.IFS(stroke_2[[#This Row],[avg_glucose_level]]&lt;70,"Low",stroke_2[[#This Row],[avg_glucose_level]]&lt;99,"Normal",stroke_2[[#This Row],[avg_glucose_level]]&lt;125,"Prediabetes",stroke_2[[#This Row],[avg_glucose_level]]&lt;199,"Diabetes",stroke_2[[#This Row],[avg_glucose_level]]&gt;199,"Very High")</f>
        <v>Normal</v>
      </c>
      <c r="L879">
        <v>33.4</v>
      </c>
      <c r="M879">
        <v>28.25</v>
      </c>
      <c r="N879">
        <v>33.4</v>
      </c>
      <c r="O879" t="s">
        <v>24</v>
      </c>
      <c r="P879" t="s">
        <v>34</v>
      </c>
      <c r="Q879" s="4" t="s">
        <v>4285</v>
      </c>
      <c r="R879" s="5">
        <f t="shared" ca="1" si="13"/>
        <v>-1.7428465997991426E-2</v>
      </c>
    </row>
    <row r="880" spans="1:18" x14ac:dyDescent="0.25">
      <c r="A880">
        <v>33085</v>
      </c>
      <c r="B880" t="s">
        <v>19</v>
      </c>
      <c r="C880">
        <v>20</v>
      </c>
      <c r="D880" t="s">
        <v>4279</v>
      </c>
      <c r="E880" t="s">
        <v>34</v>
      </c>
      <c r="F880" t="s">
        <v>34</v>
      </c>
      <c r="G880" t="s">
        <v>34</v>
      </c>
      <c r="H880" t="s">
        <v>14</v>
      </c>
      <c r="I880" t="s">
        <v>21</v>
      </c>
      <c r="J880" s="5">
        <v>102.42</v>
      </c>
      <c r="K880" s="5" t="str">
        <f>_xlfn.IFS(stroke_2[[#This Row],[avg_glucose_level]]&lt;70,"Low",stroke_2[[#This Row],[avg_glucose_level]]&lt;99,"Normal",stroke_2[[#This Row],[avg_glucose_level]]&lt;125,"Prediabetes",stroke_2[[#This Row],[avg_glucose_level]]&lt;199,"Diabetes",stroke_2[[#This Row],[avg_glucose_level]]&gt;199,"Very High")</f>
        <v>Prediabetes</v>
      </c>
      <c r="L880">
        <v>18.600000000000001</v>
      </c>
      <c r="M880">
        <v>28.25</v>
      </c>
      <c r="N880">
        <v>18.600000000000001</v>
      </c>
      <c r="O880" t="s">
        <v>24</v>
      </c>
      <c r="P880" t="s">
        <v>34</v>
      </c>
      <c r="Q880" s="4" t="s">
        <v>4285</v>
      </c>
      <c r="R880" s="5">
        <f t="shared" ca="1" si="13"/>
        <v>-9.9319023960158011E-3</v>
      </c>
    </row>
    <row r="881" spans="1:18" x14ac:dyDescent="0.25">
      <c r="A881">
        <v>33247</v>
      </c>
      <c r="B881" t="s">
        <v>12</v>
      </c>
      <c r="C881">
        <v>20</v>
      </c>
      <c r="D881" t="s">
        <v>4279</v>
      </c>
      <c r="E881" t="s">
        <v>34</v>
      </c>
      <c r="F881" t="s">
        <v>34</v>
      </c>
      <c r="G881" t="s">
        <v>34</v>
      </c>
      <c r="H881" t="s">
        <v>14</v>
      </c>
      <c r="I881" t="s">
        <v>21</v>
      </c>
      <c r="J881" s="5">
        <v>88.47</v>
      </c>
      <c r="K881" s="5" t="str">
        <f>_xlfn.IFS(stroke_2[[#This Row],[avg_glucose_level]]&lt;70,"Low",stroke_2[[#This Row],[avg_glucose_level]]&lt;99,"Normal",stroke_2[[#This Row],[avg_glucose_level]]&lt;125,"Prediabetes",stroke_2[[#This Row],[avg_glucose_level]]&lt;199,"Diabetes",stroke_2[[#This Row],[avg_glucose_level]]&gt;199,"Very High")</f>
        <v>Normal</v>
      </c>
      <c r="L881">
        <v>28.1</v>
      </c>
      <c r="M881">
        <v>28.25</v>
      </c>
      <c r="N881">
        <v>28.1</v>
      </c>
      <c r="O881" t="s">
        <v>29</v>
      </c>
      <c r="P881" t="s">
        <v>34</v>
      </c>
      <c r="Q881" s="4" t="s">
        <v>4285</v>
      </c>
      <c r="R881" s="5">
        <f t="shared" ca="1" si="13"/>
        <v>-9.5580930906953294E-4</v>
      </c>
    </row>
    <row r="882" spans="1:18" x14ac:dyDescent="0.25">
      <c r="A882">
        <v>33367</v>
      </c>
      <c r="B882" t="s">
        <v>12</v>
      </c>
      <c r="C882">
        <v>20</v>
      </c>
      <c r="D882" t="s">
        <v>4279</v>
      </c>
      <c r="E882" t="s">
        <v>34</v>
      </c>
      <c r="F882" t="s">
        <v>34</v>
      </c>
      <c r="G882" t="s">
        <v>34</v>
      </c>
      <c r="H882" t="s">
        <v>14</v>
      </c>
      <c r="I882" t="s">
        <v>21</v>
      </c>
      <c r="J882" s="5">
        <v>87.08</v>
      </c>
      <c r="K882" s="5" t="str">
        <f>_xlfn.IFS(stroke_2[[#This Row],[avg_glucose_level]]&lt;70,"Low",stroke_2[[#This Row],[avg_glucose_level]]&lt;99,"Normal",stroke_2[[#This Row],[avg_glucose_level]]&lt;125,"Prediabetes",stroke_2[[#This Row],[avg_glucose_level]]&lt;199,"Diabetes",stroke_2[[#This Row],[avg_glucose_level]]&gt;199,"Very High")</f>
        <v>Normal</v>
      </c>
      <c r="L882">
        <v>27.1</v>
      </c>
      <c r="M882">
        <v>28.25</v>
      </c>
      <c r="N882">
        <v>27.1</v>
      </c>
      <c r="O882" t="s">
        <v>24</v>
      </c>
      <c r="P882" t="s">
        <v>34</v>
      </c>
      <c r="Q882" s="4" t="s">
        <v>4285</v>
      </c>
      <c r="R882" s="5">
        <f t="shared" ca="1" si="13"/>
        <v>9.7738043184908193E-3</v>
      </c>
    </row>
    <row r="883" spans="1:18" x14ac:dyDescent="0.25">
      <c r="A883">
        <v>34133</v>
      </c>
      <c r="B883" t="s">
        <v>19</v>
      </c>
      <c r="C883">
        <v>20</v>
      </c>
      <c r="D883" t="s">
        <v>4279</v>
      </c>
      <c r="E883" t="s">
        <v>34</v>
      </c>
      <c r="F883" t="s">
        <v>34</v>
      </c>
      <c r="G883" t="s">
        <v>34</v>
      </c>
      <c r="H883" t="s">
        <v>14</v>
      </c>
      <c r="I883" t="s">
        <v>21</v>
      </c>
      <c r="J883" s="5">
        <v>93.74</v>
      </c>
      <c r="K883" s="5" t="str">
        <f>_xlfn.IFS(stroke_2[[#This Row],[avg_glucose_level]]&lt;70,"Low",stroke_2[[#This Row],[avg_glucose_level]]&lt;99,"Normal",stroke_2[[#This Row],[avg_glucose_level]]&lt;125,"Prediabetes",stroke_2[[#This Row],[avg_glucose_level]]&lt;199,"Diabetes",stroke_2[[#This Row],[avg_glucose_level]]&gt;199,"Very High")</f>
        <v>Normal</v>
      </c>
      <c r="L883">
        <v>23.7</v>
      </c>
      <c r="M883">
        <v>28.25</v>
      </c>
      <c r="N883">
        <v>23.7</v>
      </c>
      <c r="O883" t="s">
        <v>38</v>
      </c>
      <c r="P883" t="s">
        <v>34</v>
      </c>
      <c r="Q883" s="4" t="s">
        <v>4285</v>
      </c>
      <c r="R883" s="5">
        <f t="shared" ca="1" si="13"/>
        <v>2.2827173660605354E-2</v>
      </c>
    </row>
    <row r="884" spans="1:18" x14ac:dyDescent="0.25">
      <c r="A884">
        <v>36087</v>
      </c>
      <c r="B884" t="s">
        <v>19</v>
      </c>
      <c r="C884">
        <v>20</v>
      </c>
      <c r="D884" t="s">
        <v>4279</v>
      </c>
      <c r="E884" t="s">
        <v>34</v>
      </c>
      <c r="F884" t="s">
        <v>34</v>
      </c>
      <c r="G884" t="s">
        <v>34</v>
      </c>
      <c r="H884" t="s">
        <v>14</v>
      </c>
      <c r="I884" t="s">
        <v>21</v>
      </c>
      <c r="J884" s="5">
        <v>103.65</v>
      </c>
      <c r="K884" s="5" t="str">
        <f>_xlfn.IFS(stroke_2[[#This Row],[avg_glucose_level]]&lt;70,"Low",stroke_2[[#This Row],[avg_glucose_level]]&lt;99,"Normal",stroke_2[[#This Row],[avg_glucose_level]]&lt;125,"Prediabetes",stroke_2[[#This Row],[avg_glucose_level]]&lt;199,"Diabetes",stroke_2[[#This Row],[avg_glucose_level]]&gt;199,"Very High")</f>
        <v>Prediabetes</v>
      </c>
      <c r="L884">
        <v>17</v>
      </c>
      <c r="M884">
        <v>28.25</v>
      </c>
      <c r="N884">
        <v>17</v>
      </c>
      <c r="O884" t="s">
        <v>18</v>
      </c>
      <c r="P884" t="s">
        <v>34</v>
      </c>
      <c r="Q884" s="4" t="s">
        <v>4285</v>
      </c>
      <c r="R884" s="5">
        <f t="shared" ca="1" si="13"/>
        <v>-1.788971971478704E-2</v>
      </c>
    </row>
    <row r="885" spans="1:18" x14ac:dyDescent="0.25">
      <c r="A885">
        <v>39518</v>
      </c>
      <c r="B885" t="s">
        <v>19</v>
      </c>
      <c r="C885">
        <v>20</v>
      </c>
      <c r="D885" t="s">
        <v>4279</v>
      </c>
      <c r="E885" t="s">
        <v>34</v>
      </c>
      <c r="F885" t="s">
        <v>34</v>
      </c>
      <c r="G885" t="s">
        <v>34</v>
      </c>
      <c r="H885" t="s">
        <v>14</v>
      </c>
      <c r="I885" t="s">
        <v>21</v>
      </c>
      <c r="J885" s="5">
        <v>78.94</v>
      </c>
      <c r="K885" s="5" t="str">
        <f>_xlfn.IFS(stroke_2[[#This Row],[avg_glucose_level]]&lt;70,"Low",stroke_2[[#This Row],[avg_glucose_level]]&lt;99,"Normal",stroke_2[[#This Row],[avg_glucose_level]]&lt;125,"Prediabetes",stroke_2[[#This Row],[avg_glucose_level]]&lt;199,"Diabetes",stroke_2[[#This Row],[avg_glucose_level]]&gt;199,"Very High")</f>
        <v>Normal</v>
      </c>
      <c r="L885">
        <v>20.7</v>
      </c>
      <c r="M885">
        <v>28.25</v>
      </c>
      <c r="N885">
        <v>20.7</v>
      </c>
      <c r="O885" t="s">
        <v>24</v>
      </c>
      <c r="P885" t="s">
        <v>34</v>
      </c>
      <c r="Q885" s="4" t="s">
        <v>4285</v>
      </c>
      <c r="R885" s="5">
        <f t="shared" ca="1" si="13"/>
        <v>2.6015553554533111E-3</v>
      </c>
    </row>
    <row r="886" spans="1:18" x14ac:dyDescent="0.25">
      <c r="A886">
        <v>39637</v>
      </c>
      <c r="B886" t="s">
        <v>19</v>
      </c>
      <c r="C886">
        <v>20</v>
      </c>
      <c r="D886" t="s">
        <v>4279</v>
      </c>
      <c r="E886" t="s">
        <v>34</v>
      </c>
      <c r="F886" t="s">
        <v>34</v>
      </c>
      <c r="G886" t="s">
        <v>34</v>
      </c>
      <c r="H886" t="s">
        <v>14</v>
      </c>
      <c r="I886" t="s">
        <v>21</v>
      </c>
      <c r="J886" s="5">
        <v>147.41999999999999</v>
      </c>
      <c r="K886" s="5" t="str">
        <f>_xlfn.IFS(stroke_2[[#This Row],[avg_glucose_level]]&lt;70,"Low",stroke_2[[#This Row],[avg_glucose_level]]&lt;99,"Normal",stroke_2[[#This Row],[avg_glucose_level]]&lt;125,"Prediabetes",stroke_2[[#This Row],[avg_glucose_level]]&lt;199,"Diabetes",stroke_2[[#This Row],[avg_glucose_level]]&gt;199,"Very High")</f>
        <v>Diabetes</v>
      </c>
      <c r="L886">
        <v>26.6</v>
      </c>
      <c r="M886">
        <v>28.25</v>
      </c>
      <c r="N886">
        <v>26.6</v>
      </c>
      <c r="O886" t="s">
        <v>38</v>
      </c>
      <c r="P886" t="s">
        <v>34</v>
      </c>
      <c r="Q886" s="4" t="s">
        <v>4285</v>
      </c>
      <c r="R886" s="5">
        <f t="shared" ca="1" si="13"/>
        <v>1.1052831283907345E-2</v>
      </c>
    </row>
    <row r="887" spans="1:18" x14ac:dyDescent="0.25">
      <c r="A887">
        <v>40670</v>
      </c>
      <c r="B887" t="s">
        <v>19</v>
      </c>
      <c r="C887">
        <v>20</v>
      </c>
      <c r="D887" t="s">
        <v>4279</v>
      </c>
      <c r="E887" t="s">
        <v>34</v>
      </c>
      <c r="F887" t="s">
        <v>34</v>
      </c>
      <c r="G887" t="s">
        <v>34</v>
      </c>
      <c r="H887" t="s">
        <v>14</v>
      </c>
      <c r="I887" t="s">
        <v>21</v>
      </c>
      <c r="J887" s="5">
        <v>96.57</v>
      </c>
      <c r="K887" s="5" t="str">
        <f>_xlfn.IFS(stroke_2[[#This Row],[avg_glucose_level]]&lt;70,"Low",stroke_2[[#This Row],[avg_glucose_level]]&lt;99,"Normal",stroke_2[[#This Row],[avg_glucose_level]]&lt;125,"Prediabetes",stroke_2[[#This Row],[avg_glucose_level]]&lt;199,"Diabetes",stroke_2[[#This Row],[avg_glucose_level]]&gt;199,"Very High")</f>
        <v>Normal</v>
      </c>
      <c r="L887">
        <v>34.1</v>
      </c>
      <c r="M887">
        <v>28.25</v>
      </c>
      <c r="N887">
        <v>34.1</v>
      </c>
      <c r="O887" t="s">
        <v>24</v>
      </c>
      <c r="P887" t="s">
        <v>34</v>
      </c>
      <c r="Q887" s="4" t="s">
        <v>4285</v>
      </c>
      <c r="R887" s="5">
        <f t="shared" ca="1" si="13"/>
        <v>-2.5556926436043235E-3</v>
      </c>
    </row>
    <row r="888" spans="1:18" x14ac:dyDescent="0.25">
      <c r="A888">
        <v>41513</v>
      </c>
      <c r="B888" t="s">
        <v>19</v>
      </c>
      <c r="C888">
        <v>20</v>
      </c>
      <c r="D888" t="s">
        <v>4279</v>
      </c>
      <c r="E888" t="s">
        <v>34</v>
      </c>
      <c r="F888" t="s">
        <v>34</v>
      </c>
      <c r="G888" t="s">
        <v>13</v>
      </c>
      <c r="H888" t="s">
        <v>14</v>
      </c>
      <c r="I888" t="s">
        <v>15</v>
      </c>
      <c r="J888" s="5">
        <v>74.02</v>
      </c>
      <c r="K888" s="5" t="str">
        <f>_xlfn.IFS(stroke_2[[#This Row],[avg_glucose_level]]&lt;70,"Low",stroke_2[[#This Row],[avg_glucose_level]]&lt;99,"Normal",stroke_2[[#This Row],[avg_glucose_level]]&lt;125,"Prediabetes",stroke_2[[#This Row],[avg_glucose_level]]&lt;199,"Diabetes",stroke_2[[#This Row],[avg_glucose_level]]&gt;199,"Very High")</f>
        <v>Normal</v>
      </c>
      <c r="L888">
        <v>22.3</v>
      </c>
      <c r="M888">
        <v>28.25</v>
      </c>
      <c r="N888">
        <v>22.3</v>
      </c>
      <c r="O888" t="s">
        <v>24</v>
      </c>
      <c r="P888" t="s">
        <v>34</v>
      </c>
      <c r="Q888" s="4" t="s">
        <v>4285</v>
      </c>
      <c r="R888" s="5">
        <f t="shared" ca="1" si="13"/>
        <v>2.1450674074235693E-2</v>
      </c>
    </row>
    <row r="889" spans="1:18" x14ac:dyDescent="0.25">
      <c r="A889">
        <v>42743</v>
      </c>
      <c r="B889" t="s">
        <v>19</v>
      </c>
      <c r="C889">
        <v>20</v>
      </c>
      <c r="D889" t="s">
        <v>4279</v>
      </c>
      <c r="E889" t="s">
        <v>34</v>
      </c>
      <c r="F889" t="s">
        <v>34</v>
      </c>
      <c r="G889" t="s">
        <v>34</v>
      </c>
      <c r="H889" t="s">
        <v>14</v>
      </c>
      <c r="I889" t="s">
        <v>15</v>
      </c>
      <c r="J889" s="5">
        <v>95.5</v>
      </c>
      <c r="K889" s="5" t="str">
        <f>_xlfn.IFS(stroke_2[[#This Row],[avg_glucose_level]]&lt;70,"Low",stroke_2[[#This Row],[avg_glucose_level]]&lt;99,"Normal",stroke_2[[#This Row],[avg_glucose_level]]&lt;125,"Prediabetes",stroke_2[[#This Row],[avg_glucose_level]]&lt;199,"Diabetes",stroke_2[[#This Row],[avg_glucose_level]]&gt;199,"Very High")</f>
        <v>Normal</v>
      </c>
      <c r="L889">
        <v>31.3</v>
      </c>
      <c r="M889">
        <v>28.25</v>
      </c>
      <c r="N889">
        <v>31.3</v>
      </c>
      <c r="O889" t="s">
        <v>38</v>
      </c>
      <c r="P889" t="s">
        <v>34</v>
      </c>
      <c r="Q889" s="4" t="s">
        <v>4285</v>
      </c>
      <c r="R889" s="5">
        <f t="shared" ca="1" si="13"/>
        <v>-6.1978635396591208E-3</v>
      </c>
    </row>
    <row r="890" spans="1:18" x14ac:dyDescent="0.25">
      <c r="A890">
        <v>45754</v>
      </c>
      <c r="B890" t="s">
        <v>19</v>
      </c>
      <c r="C890">
        <v>20</v>
      </c>
      <c r="D890" t="s">
        <v>4279</v>
      </c>
      <c r="E890" t="s">
        <v>34</v>
      </c>
      <c r="F890" t="s">
        <v>34</v>
      </c>
      <c r="G890" t="s">
        <v>34</v>
      </c>
      <c r="H890" t="s">
        <v>14</v>
      </c>
      <c r="I890" t="s">
        <v>15</v>
      </c>
      <c r="J890" s="5">
        <v>75.94</v>
      </c>
      <c r="K890" s="5" t="str">
        <f>_xlfn.IFS(stroke_2[[#This Row],[avg_glucose_level]]&lt;70,"Low",stroke_2[[#This Row],[avg_glucose_level]]&lt;99,"Normal",stroke_2[[#This Row],[avg_glucose_level]]&lt;125,"Prediabetes",stroke_2[[#This Row],[avg_glucose_level]]&lt;199,"Diabetes",stroke_2[[#This Row],[avg_glucose_level]]&gt;199,"Very High")</f>
        <v>Normal</v>
      </c>
      <c r="L890">
        <v>28.3</v>
      </c>
      <c r="M890">
        <v>28.25</v>
      </c>
      <c r="N890">
        <v>28.3</v>
      </c>
      <c r="O890" t="s">
        <v>24</v>
      </c>
      <c r="P890" t="s">
        <v>34</v>
      </c>
      <c r="Q890" s="4" t="s">
        <v>4285</v>
      </c>
      <c r="R890" s="5">
        <f t="shared" ca="1" si="13"/>
        <v>-1.2982350412699495E-2</v>
      </c>
    </row>
    <row r="891" spans="1:18" x14ac:dyDescent="0.25">
      <c r="A891">
        <v>48144</v>
      </c>
      <c r="B891" t="s">
        <v>19</v>
      </c>
      <c r="C891">
        <v>20</v>
      </c>
      <c r="D891" t="s">
        <v>4279</v>
      </c>
      <c r="E891" t="s">
        <v>34</v>
      </c>
      <c r="F891" t="s">
        <v>34</v>
      </c>
      <c r="G891" t="s">
        <v>34</v>
      </c>
      <c r="H891" t="s">
        <v>43</v>
      </c>
      <c r="I891" t="s">
        <v>21</v>
      </c>
      <c r="J891" s="5">
        <v>73</v>
      </c>
      <c r="K891" s="5" t="str">
        <f>_xlfn.IFS(stroke_2[[#This Row],[avg_glucose_level]]&lt;70,"Low",stroke_2[[#This Row],[avg_glucose_level]]&lt;99,"Normal",stroke_2[[#This Row],[avg_glucose_level]]&lt;125,"Prediabetes",stroke_2[[#This Row],[avg_glucose_level]]&lt;199,"Diabetes",stroke_2[[#This Row],[avg_glucose_level]]&gt;199,"Very High")</f>
        <v>Normal</v>
      </c>
      <c r="L891">
        <v>20.8</v>
      </c>
      <c r="M891">
        <v>28.25</v>
      </c>
      <c r="N891">
        <v>20.8</v>
      </c>
      <c r="O891" t="s">
        <v>24</v>
      </c>
      <c r="P891" t="s">
        <v>34</v>
      </c>
      <c r="Q891" s="4" t="s">
        <v>4285</v>
      </c>
      <c r="R891" s="5">
        <f t="shared" ca="1" si="13"/>
        <v>1.0611706293001516E-2</v>
      </c>
    </row>
    <row r="892" spans="1:18" x14ac:dyDescent="0.25">
      <c r="A892">
        <v>48824</v>
      </c>
      <c r="B892" t="s">
        <v>19</v>
      </c>
      <c r="C892">
        <v>20</v>
      </c>
      <c r="D892" t="s">
        <v>4279</v>
      </c>
      <c r="E892" t="s">
        <v>34</v>
      </c>
      <c r="F892" t="s">
        <v>34</v>
      </c>
      <c r="G892" t="s">
        <v>34</v>
      </c>
      <c r="H892" t="s">
        <v>14</v>
      </c>
      <c r="I892" t="s">
        <v>21</v>
      </c>
      <c r="J892" s="5">
        <v>120.22</v>
      </c>
      <c r="K892" s="5" t="str">
        <f>_xlfn.IFS(stroke_2[[#This Row],[avg_glucose_level]]&lt;70,"Low",stroke_2[[#This Row],[avg_glucose_level]]&lt;99,"Normal",stroke_2[[#This Row],[avg_glucose_level]]&lt;125,"Prediabetes",stroke_2[[#This Row],[avg_glucose_level]]&lt;199,"Diabetes",stroke_2[[#This Row],[avg_glucose_level]]&gt;199,"Very High")</f>
        <v>Prediabetes</v>
      </c>
      <c r="L892">
        <v>21.3</v>
      </c>
      <c r="M892">
        <v>28.25</v>
      </c>
      <c r="N892">
        <v>21.3</v>
      </c>
      <c r="O892" t="s">
        <v>24</v>
      </c>
      <c r="P892" t="s">
        <v>34</v>
      </c>
      <c r="Q892" s="4" t="s">
        <v>4285</v>
      </c>
      <c r="R892" s="5">
        <f t="shared" ca="1" si="13"/>
        <v>6.7693672120551383E-3</v>
      </c>
    </row>
    <row r="893" spans="1:18" x14ac:dyDescent="0.25">
      <c r="A893">
        <v>49084</v>
      </c>
      <c r="B893" t="s">
        <v>12</v>
      </c>
      <c r="C893">
        <v>20</v>
      </c>
      <c r="D893" t="s">
        <v>4279</v>
      </c>
      <c r="E893" t="s">
        <v>34</v>
      </c>
      <c r="F893" t="s">
        <v>34</v>
      </c>
      <c r="G893" t="s">
        <v>34</v>
      </c>
      <c r="H893" t="s">
        <v>14</v>
      </c>
      <c r="I893" t="s">
        <v>15</v>
      </c>
      <c r="J893" s="5">
        <v>57.51</v>
      </c>
      <c r="K893" s="5" t="str">
        <f>_xlfn.IFS(stroke_2[[#This Row],[avg_glucose_level]]&lt;70,"Low",stroke_2[[#This Row],[avg_glucose_level]]&lt;99,"Normal",stroke_2[[#This Row],[avg_glucose_level]]&lt;125,"Prediabetes",stroke_2[[#This Row],[avg_glucose_level]]&lt;199,"Diabetes",stroke_2[[#This Row],[avg_glucose_level]]&gt;199,"Very High")</f>
        <v>Low</v>
      </c>
      <c r="L893">
        <v>21.4</v>
      </c>
      <c r="M893">
        <v>28.25</v>
      </c>
      <c r="N893">
        <v>21.4</v>
      </c>
      <c r="O893" t="s">
        <v>38</v>
      </c>
      <c r="P893" t="s">
        <v>34</v>
      </c>
      <c r="Q893" s="4" t="s">
        <v>4285</v>
      </c>
      <c r="R893" s="5">
        <f t="shared" ca="1" si="13"/>
        <v>-4.3175102447682908E-3</v>
      </c>
    </row>
    <row r="894" spans="1:18" x14ac:dyDescent="0.25">
      <c r="A894">
        <v>49929</v>
      </c>
      <c r="B894" t="s">
        <v>12</v>
      </c>
      <c r="C894">
        <v>20</v>
      </c>
      <c r="D894" t="s">
        <v>4279</v>
      </c>
      <c r="E894" t="s">
        <v>34</v>
      </c>
      <c r="F894" t="s">
        <v>34</v>
      </c>
      <c r="G894" t="s">
        <v>34</v>
      </c>
      <c r="H894" t="s">
        <v>14</v>
      </c>
      <c r="I894" t="s">
        <v>21</v>
      </c>
      <c r="J894" s="5">
        <v>124.66</v>
      </c>
      <c r="K894" s="5" t="str">
        <f>_xlfn.IFS(stroke_2[[#This Row],[avg_glucose_level]]&lt;70,"Low",stroke_2[[#This Row],[avg_glucose_level]]&lt;99,"Normal",stroke_2[[#This Row],[avg_glucose_level]]&lt;125,"Prediabetes",stroke_2[[#This Row],[avg_glucose_level]]&lt;199,"Diabetes",stroke_2[[#This Row],[avg_glucose_level]]&gt;199,"Very High")</f>
        <v>Prediabetes</v>
      </c>
      <c r="L894">
        <v>27.3</v>
      </c>
      <c r="M894">
        <v>28.25</v>
      </c>
      <c r="N894">
        <v>27.3</v>
      </c>
      <c r="O894" t="s">
        <v>24</v>
      </c>
      <c r="P894" t="s">
        <v>34</v>
      </c>
      <c r="Q894" s="4" t="s">
        <v>4285</v>
      </c>
      <c r="R894" s="5">
        <f t="shared" ca="1" si="13"/>
        <v>1.6647753441491463E-2</v>
      </c>
    </row>
    <row r="895" spans="1:18" x14ac:dyDescent="0.25">
      <c r="A895">
        <v>50441</v>
      </c>
      <c r="B895" t="s">
        <v>12</v>
      </c>
      <c r="C895">
        <v>20</v>
      </c>
      <c r="D895" t="s">
        <v>4279</v>
      </c>
      <c r="E895" t="s">
        <v>34</v>
      </c>
      <c r="F895" t="s">
        <v>34</v>
      </c>
      <c r="G895" t="s">
        <v>34</v>
      </c>
      <c r="H895" t="s">
        <v>14</v>
      </c>
      <c r="I895" t="s">
        <v>21</v>
      </c>
      <c r="J895" s="5">
        <v>104.48</v>
      </c>
      <c r="K895" s="5" t="str">
        <f>_xlfn.IFS(stroke_2[[#This Row],[avg_glucose_level]]&lt;70,"Low",stroke_2[[#This Row],[avg_glucose_level]]&lt;99,"Normal",stroke_2[[#This Row],[avg_glucose_level]]&lt;125,"Prediabetes",stroke_2[[#This Row],[avg_glucose_level]]&lt;199,"Diabetes",stroke_2[[#This Row],[avg_glucose_level]]&gt;199,"Very High")</f>
        <v>Prediabetes</v>
      </c>
      <c r="L895">
        <v>21.7</v>
      </c>
      <c r="M895">
        <v>28.25</v>
      </c>
      <c r="N895">
        <v>21.7</v>
      </c>
      <c r="O895" t="s">
        <v>24</v>
      </c>
      <c r="P895" t="s">
        <v>34</v>
      </c>
      <c r="Q895" s="4" t="s">
        <v>4285</v>
      </c>
      <c r="R895" s="5">
        <f t="shared" ca="1" si="13"/>
        <v>-1.6519963754372265E-2</v>
      </c>
    </row>
    <row r="896" spans="1:18" x14ac:dyDescent="0.25">
      <c r="A896">
        <v>50810</v>
      </c>
      <c r="B896" t="s">
        <v>12</v>
      </c>
      <c r="C896">
        <v>20</v>
      </c>
      <c r="D896" t="s">
        <v>4279</v>
      </c>
      <c r="E896" t="s">
        <v>34</v>
      </c>
      <c r="F896" t="s">
        <v>34</v>
      </c>
      <c r="G896" t="s">
        <v>34</v>
      </c>
      <c r="H896" t="s">
        <v>14</v>
      </c>
      <c r="I896" t="s">
        <v>21</v>
      </c>
      <c r="J896" s="5">
        <v>64.599999999999994</v>
      </c>
      <c r="K896" s="5" t="str">
        <f>_xlfn.IFS(stroke_2[[#This Row],[avg_glucose_level]]&lt;70,"Low",stroke_2[[#This Row],[avg_glucose_level]]&lt;99,"Normal",stroke_2[[#This Row],[avg_glucose_level]]&lt;125,"Prediabetes",stroke_2[[#This Row],[avg_glucose_level]]&lt;199,"Diabetes",stroke_2[[#This Row],[avg_glucose_level]]&gt;199,"Very High")</f>
        <v>Low</v>
      </c>
      <c r="L896">
        <v>27.3</v>
      </c>
      <c r="M896">
        <v>28.25</v>
      </c>
      <c r="N896">
        <v>27.3</v>
      </c>
      <c r="O896" t="s">
        <v>38</v>
      </c>
      <c r="P896" t="s">
        <v>34</v>
      </c>
      <c r="Q896" s="4" t="s">
        <v>4285</v>
      </c>
      <c r="R896" s="5">
        <f t="shared" ca="1" si="13"/>
        <v>1.5925964689658467E-2</v>
      </c>
    </row>
    <row r="897" spans="1:18" x14ac:dyDescent="0.25">
      <c r="A897">
        <v>50843</v>
      </c>
      <c r="B897" t="s">
        <v>12</v>
      </c>
      <c r="C897">
        <v>20</v>
      </c>
      <c r="D897" t="s">
        <v>4279</v>
      </c>
      <c r="E897" t="s">
        <v>34</v>
      </c>
      <c r="F897" t="s">
        <v>34</v>
      </c>
      <c r="G897" t="s">
        <v>34</v>
      </c>
      <c r="H897" t="s">
        <v>14</v>
      </c>
      <c r="I897" t="s">
        <v>21</v>
      </c>
      <c r="J897" s="5">
        <v>100.33</v>
      </c>
      <c r="K897" s="5" t="str">
        <f>_xlfn.IFS(stroke_2[[#This Row],[avg_glucose_level]]&lt;70,"Low",stroke_2[[#This Row],[avg_glucose_level]]&lt;99,"Normal",stroke_2[[#This Row],[avg_glucose_level]]&lt;125,"Prediabetes",stroke_2[[#This Row],[avg_glucose_level]]&lt;199,"Diabetes",stroke_2[[#This Row],[avg_glucose_level]]&gt;199,"Very High")</f>
        <v>Prediabetes</v>
      </c>
      <c r="L897">
        <v>27.8</v>
      </c>
      <c r="M897">
        <v>28.25</v>
      </c>
      <c r="N897">
        <v>27.8</v>
      </c>
      <c r="O897" t="s">
        <v>38</v>
      </c>
      <c r="P897" t="s">
        <v>34</v>
      </c>
      <c r="Q897" s="4" t="s">
        <v>4285</v>
      </c>
      <c r="R897" s="5">
        <f t="shared" ca="1" si="13"/>
        <v>-2.3138275247371999E-3</v>
      </c>
    </row>
    <row r="898" spans="1:18" x14ac:dyDescent="0.25">
      <c r="A898">
        <v>52050</v>
      </c>
      <c r="B898" t="s">
        <v>12</v>
      </c>
      <c r="C898">
        <v>20</v>
      </c>
      <c r="D898" t="s">
        <v>4279</v>
      </c>
      <c r="E898" t="s">
        <v>34</v>
      </c>
      <c r="F898" t="s">
        <v>34</v>
      </c>
      <c r="G898" t="s">
        <v>34</v>
      </c>
      <c r="H898" t="s">
        <v>14</v>
      </c>
      <c r="I898" t="s">
        <v>15</v>
      </c>
      <c r="J898" s="5">
        <v>59.67</v>
      </c>
      <c r="K898" s="5" t="str">
        <f>_xlfn.IFS(stroke_2[[#This Row],[avg_glucose_level]]&lt;70,"Low",stroke_2[[#This Row],[avg_glucose_level]]&lt;99,"Normal",stroke_2[[#This Row],[avg_glucose_level]]&lt;125,"Prediabetes",stroke_2[[#This Row],[avg_glucose_level]]&lt;199,"Diabetes",stroke_2[[#This Row],[avg_glucose_level]]&gt;199,"Very High")</f>
        <v>Low</v>
      </c>
      <c r="L898">
        <v>27.7</v>
      </c>
      <c r="M898">
        <v>28.25</v>
      </c>
      <c r="N898">
        <v>27.7</v>
      </c>
      <c r="O898" t="s">
        <v>24</v>
      </c>
      <c r="P898" t="s">
        <v>34</v>
      </c>
      <c r="Q898" s="4" t="s">
        <v>4285</v>
      </c>
      <c r="R898" s="5">
        <f t="shared" ref="R898:R961" ca="1" si="14">Q898 + (RAND()-0.5)/20</f>
        <v>1.3274298127977474E-2</v>
      </c>
    </row>
    <row r="899" spans="1:18" x14ac:dyDescent="0.25">
      <c r="A899">
        <v>54574</v>
      </c>
      <c r="B899" t="s">
        <v>19</v>
      </c>
      <c r="C899">
        <v>20</v>
      </c>
      <c r="D899" t="s">
        <v>4279</v>
      </c>
      <c r="E899" t="s">
        <v>34</v>
      </c>
      <c r="F899" t="s">
        <v>34</v>
      </c>
      <c r="G899" t="s">
        <v>34</v>
      </c>
      <c r="H899" t="s">
        <v>14</v>
      </c>
      <c r="I899" t="s">
        <v>15</v>
      </c>
      <c r="J899" s="5">
        <v>115.69</v>
      </c>
      <c r="K899" s="5" t="str">
        <f>_xlfn.IFS(stroke_2[[#This Row],[avg_glucose_level]]&lt;70,"Low",stroke_2[[#This Row],[avg_glucose_level]]&lt;99,"Normal",stroke_2[[#This Row],[avg_glucose_level]]&lt;125,"Prediabetes",stroke_2[[#This Row],[avg_glucose_level]]&lt;199,"Diabetes",stroke_2[[#This Row],[avg_glucose_level]]&gt;199,"Very High")</f>
        <v>Prediabetes</v>
      </c>
      <c r="L899">
        <v>29.2</v>
      </c>
      <c r="M899">
        <v>28.25</v>
      </c>
      <c r="N899">
        <v>29.2</v>
      </c>
      <c r="O899" t="s">
        <v>24</v>
      </c>
      <c r="P899" t="s">
        <v>34</v>
      </c>
      <c r="Q899" s="4" t="s">
        <v>4285</v>
      </c>
      <c r="R899" s="5">
        <f t="shared" ca="1" si="14"/>
        <v>1.2956689195590726E-2</v>
      </c>
    </row>
    <row r="900" spans="1:18" x14ac:dyDescent="0.25">
      <c r="A900">
        <v>56019</v>
      </c>
      <c r="B900" t="s">
        <v>19</v>
      </c>
      <c r="C900">
        <v>20</v>
      </c>
      <c r="D900" t="s">
        <v>4279</v>
      </c>
      <c r="E900" t="s">
        <v>34</v>
      </c>
      <c r="F900" t="s">
        <v>34</v>
      </c>
      <c r="G900" t="s">
        <v>34</v>
      </c>
      <c r="H900" t="s">
        <v>14</v>
      </c>
      <c r="I900" t="s">
        <v>15</v>
      </c>
      <c r="J900" s="5">
        <v>76.63</v>
      </c>
      <c r="K900" s="5" t="str">
        <f>_xlfn.IFS(stroke_2[[#This Row],[avg_glucose_level]]&lt;70,"Low",stroke_2[[#This Row],[avg_glucose_level]]&lt;99,"Normal",stroke_2[[#This Row],[avg_glucose_level]]&lt;125,"Prediabetes",stroke_2[[#This Row],[avg_glucose_level]]&lt;199,"Diabetes",stroke_2[[#This Row],[avg_glucose_level]]&gt;199,"Very High")</f>
        <v>Normal</v>
      </c>
      <c r="L900">
        <v>26.2</v>
      </c>
      <c r="M900">
        <v>28.25</v>
      </c>
      <c r="N900">
        <v>26.2</v>
      </c>
      <c r="O900" t="s">
        <v>24</v>
      </c>
      <c r="P900" t="s">
        <v>34</v>
      </c>
      <c r="Q900" s="4" t="s">
        <v>4285</v>
      </c>
      <c r="R900" s="5">
        <f t="shared" ca="1" si="14"/>
        <v>-1.5661474392080661E-2</v>
      </c>
    </row>
    <row r="901" spans="1:18" x14ac:dyDescent="0.25">
      <c r="A901">
        <v>57308</v>
      </c>
      <c r="B901" t="s">
        <v>12</v>
      </c>
      <c r="C901">
        <v>20</v>
      </c>
      <c r="D901" t="s">
        <v>4279</v>
      </c>
      <c r="E901" t="s">
        <v>34</v>
      </c>
      <c r="F901" t="s">
        <v>34</v>
      </c>
      <c r="G901" t="s">
        <v>34</v>
      </c>
      <c r="H901" t="s">
        <v>14</v>
      </c>
      <c r="I901" t="s">
        <v>15</v>
      </c>
      <c r="J901" s="5">
        <v>78.97</v>
      </c>
      <c r="K901" s="5" t="str">
        <f>_xlfn.IFS(stroke_2[[#This Row],[avg_glucose_level]]&lt;70,"Low",stroke_2[[#This Row],[avg_glucose_level]]&lt;99,"Normal",stroke_2[[#This Row],[avg_glucose_level]]&lt;125,"Prediabetes",stroke_2[[#This Row],[avg_glucose_level]]&lt;199,"Diabetes",stroke_2[[#This Row],[avg_glucose_level]]&gt;199,"Very High")</f>
        <v>Normal</v>
      </c>
      <c r="L901">
        <v>19.399999999999999</v>
      </c>
      <c r="M901">
        <v>28.25</v>
      </c>
      <c r="N901">
        <v>19.399999999999999</v>
      </c>
      <c r="O901" t="s">
        <v>24</v>
      </c>
      <c r="P901" t="s">
        <v>34</v>
      </c>
      <c r="Q901" s="4" t="s">
        <v>4285</v>
      </c>
      <c r="R901" s="5">
        <f t="shared" ca="1" si="14"/>
        <v>1.3524449603195854E-2</v>
      </c>
    </row>
    <row r="902" spans="1:18" x14ac:dyDescent="0.25">
      <c r="A902">
        <v>58154</v>
      </c>
      <c r="B902" t="s">
        <v>19</v>
      </c>
      <c r="C902">
        <v>20</v>
      </c>
      <c r="D902" t="s">
        <v>4279</v>
      </c>
      <c r="E902" t="s">
        <v>34</v>
      </c>
      <c r="F902" t="s">
        <v>34</v>
      </c>
      <c r="G902" t="s">
        <v>34</v>
      </c>
      <c r="H902" t="s">
        <v>14</v>
      </c>
      <c r="I902" t="s">
        <v>15</v>
      </c>
      <c r="J902" s="5">
        <v>66.55</v>
      </c>
      <c r="K902" s="5" t="str">
        <f>_xlfn.IFS(stroke_2[[#This Row],[avg_glucose_level]]&lt;70,"Low",stroke_2[[#This Row],[avg_glucose_level]]&lt;99,"Normal",stroke_2[[#This Row],[avg_glucose_level]]&lt;125,"Prediabetes",stroke_2[[#This Row],[avg_glucose_level]]&lt;199,"Diabetes",stroke_2[[#This Row],[avg_glucose_level]]&gt;199,"Very High")</f>
        <v>Low</v>
      </c>
      <c r="L902">
        <v>26.9</v>
      </c>
      <c r="M902">
        <v>28.25</v>
      </c>
      <c r="N902">
        <v>26.9</v>
      </c>
      <c r="O902" t="s">
        <v>29</v>
      </c>
      <c r="P902" t="s">
        <v>34</v>
      </c>
      <c r="Q902" s="4" t="s">
        <v>4285</v>
      </c>
      <c r="R902" s="5">
        <f t="shared" ca="1" si="14"/>
        <v>5.2344540484259242E-3</v>
      </c>
    </row>
    <row r="903" spans="1:18" x14ac:dyDescent="0.25">
      <c r="A903">
        <v>59147</v>
      </c>
      <c r="B903" t="s">
        <v>12</v>
      </c>
      <c r="C903">
        <v>20</v>
      </c>
      <c r="D903" t="s">
        <v>4279</v>
      </c>
      <c r="E903" t="s">
        <v>34</v>
      </c>
      <c r="F903" t="s">
        <v>34</v>
      </c>
      <c r="G903" t="s">
        <v>34</v>
      </c>
      <c r="H903" t="s">
        <v>14</v>
      </c>
      <c r="I903" t="s">
        <v>15</v>
      </c>
      <c r="J903" s="5">
        <v>96.2</v>
      </c>
      <c r="K903" s="5" t="str">
        <f>_xlfn.IFS(stroke_2[[#This Row],[avg_glucose_level]]&lt;70,"Low",stroke_2[[#This Row],[avg_glucose_level]]&lt;99,"Normal",stroke_2[[#This Row],[avg_glucose_level]]&lt;125,"Prediabetes",stroke_2[[#This Row],[avg_glucose_level]]&lt;199,"Diabetes",stroke_2[[#This Row],[avg_glucose_level]]&gt;199,"Very High")</f>
        <v>Normal</v>
      </c>
      <c r="L903">
        <v>21.5</v>
      </c>
      <c r="M903">
        <v>28.25</v>
      </c>
      <c r="N903">
        <v>21.5</v>
      </c>
      <c r="O903" t="s">
        <v>24</v>
      </c>
      <c r="P903" t="s">
        <v>34</v>
      </c>
      <c r="Q903" s="4" t="s">
        <v>4285</v>
      </c>
      <c r="R903" s="5">
        <f t="shared" ca="1" si="14"/>
        <v>1.633467701852152E-2</v>
      </c>
    </row>
    <row r="904" spans="1:18" x14ac:dyDescent="0.25">
      <c r="A904">
        <v>61300</v>
      </c>
      <c r="B904" t="s">
        <v>12</v>
      </c>
      <c r="C904">
        <v>20</v>
      </c>
      <c r="D904" t="s">
        <v>4279</v>
      </c>
      <c r="E904" t="s">
        <v>34</v>
      </c>
      <c r="F904" t="s">
        <v>34</v>
      </c>
      <c r="G904" t="s">
        <v>34</v>
      </c>
      <c r="H904" t="s">
        <v>14</v>
      </c>
      <c r="I904" t="s">
        <v>15</v>
      </c>
      <c r="J904" s="5">
        <v>55.25</v>
      </c>
      <c r="K904" s="5" t="str">
        <f>_xlfn.IFS(stroke_2[[#This Row],[avg_glucose_level]]&lt;70,"Low",stroke_2[[#This Row],[avg_glucose_level]]&lt;99,"Normal",stroke_2[[#This Row],[avg_glucose_level]]&lt;125,"Prediabetes",stroke_2[[#This Row],[avg_glucose_level]]&lt;199,"Diabetes",stroke_2[[#This Row],[avg_glucose_level]]&gt;199,"Very High")</f>
        <v>Low</v>
      </c>
      <c r="L904">
        <v>20.399999999999999</v>
      </c>
      <c r="M904">
        <v>28.25</v>
      </c>
      <c r="N904">
        <v>20.399999999999999</v>
      </c>
      <c r="O904" t="s">
        <v>24</v>
      </c>
      <c r="P904" t="s">
        <v>34</v>
      </c>
      <c r="Q904" s="4" t="s">
        <v>4285</v>
      </c>
      <c r="R904" s="5">
        <f t="shared" ca="1" si="14"/>
        <v>-1.8704873734041606E-2</v>
      </c>
    </row>
    <row r="905" spans="1:18" x14ac:dyDescent="0.25">
      <c r="A905">
        <v>61350</v>
      </c>
      <c r="B905" t="s">
        <v>12</v>
      </c>
      <c r="C905">
        <v>20</v>
      </c>
      <c r="D905" t="s">
        <v>4279</v>
      </c>
      <c r="E905" t="s">
        <v>34</v>
      </c>
      <c r="F905" t="s">
        <v>34</v>
      </c>
      <c r="G905" t="s">
        <v>34</v>
      </c>
      <c r="H905" t="s">
        <v>43</v>
      </c>
      <c r="I905" t="s">
        <v>21</v>
      </c>
      <c r="J905" s="5">
        <v>98.7</v>
      </c>
      <c r="K905" s="5" t="str">
        <f>_xlfn.IFS(stroke_2[[#This Row],[avg_glucose_level]]&lt;70,"Low",stroke_2[[#This Row],[avg_glucose_level]]&lt;99,"Normal",stroke_2[[#This Row],[avg_glucose_level]]&lt;125,"Prediabetes",stroke_2[[#This Row],[avg_glucose_level]]&lt;199,"Diabetes",stroke_2[[#This Row],[avg_glucose_level]]&gt;199,"Very High")</f>
        <v>Normal</v>
      </c>
      <c r="L905">
        <v>26.2</v>
      </c>
      <c r="M905">
        <v>28.25</v>
      </c>
      <c r="N905">
        <v>26.2</v>
      </c>
      <c r="O905" t="s">
        <v>38</v>
      </c>
      <c r="P905" t="s">
        <v>34</v>
      </c>
      <c r="Q905" s="4" t="s">
        <v>4285</v>
      </c>
      <c r="R905" s="5">
        <f t="shared" ca="1" si="14"/>
        <v>1.0825548873960167E-2</v>
      </c>
    </row>
    <row r="906" spans="1:18" x14ac:dyDescent="0.25">
      <c r="A906">
        <v>65801</v>
      </c>
      <c r="B906" t="s">
        <v>19</v>
      </c>
      <c r="C906">
        <v>20</v>
      </c>
      <c r="D906" t="s">
        <v>4279</v>
      </c>
      <c r="E906" t="s">
        <v>34</v>
      </c>
      <c r="F906" t="s">
        <v>34</v>
      </c>
      <c r="G906" t="s">
        <v>34</v>
      </c>
      <c r="H906" t="s">
        <v>14</v>
      </c>
      <c r="I906" t="s">
        <v>15</v>
      </c>
      <c r="J906" s="5">
        <v>73.83</v>
      </c>
      <c r="K906" s="5" t="str">
        <f>_xlfn.IFS(stroke_2[[#This Row],[avg_glucose_level]]&lt;70,"Low",stroke_2[[#This Row],[avg_glucose_level]]&lt;99,"Normal",stroke_2[[#This Row],[avg_glucose_level]]&lt;125,"Prediabetes",stroke_2[[#This Row],[avg_glucose_level]]&lt;199,"Diabetes",stroke_2[[#This Row],[avg_glucose_level]]&gt;199,"Very High")</f>
        <v>Normal</v>
      </c>
      <c r="L906">
        <v>16.600000000000001</v>
      </c>
      <c r="M906">
        <v>28.25</v>
      </c>
      <c r="N906">
        <v>16.600000000000001</v>
      </c>
      <c r="O906" t="s">
        <v>38</v>
      </c>
      <c r="P906" t="s">
        <v>34</v>
      </c>
      <c r="Q906" s="4" t="s">
        <v>4285</v>
      </c>
      <c r="R906" s="5">
        <f t="shared" ca="1" si="14"/>
        <v>-2.267867562582666E-2</v>
      </c>
    </row>
    <row r="907" spans="1:18" x14ac:dyDescent="0.25">
      <c r="A907">
        <v>66546</v>
      </c>
      <c r="B907" t="s">
        <v>19</v>
      </c>
      <c r="C907">
        <v>20</v>
      </c>
      <c r="D907" t="s">
        <v>4279</v>
      </c>
      <c r="E907" t="s">
        <v>34</v>
      </c>
      <c r="F907" t="s">
        <v>34</v>
      </c>
      <c r="G907" t="s">
        <v>34</v>
      </c>
      <c r="H907" t="s">
        <v>14</v>
      </c>
      <c r="I907" t="s">
        <v>15</v>
      </c>
      <c r="J907" s="5">
        <v>80.08</v>
      </c>
      <c r="K907" s="5" t="str">
        <f>_xlfn.IFS(stroke_2[[#This Row],[avg_glucose_level]]&lt;70,"Low",stroke_2[[#This Row],[avg_glucose_level]]&lt;99,"Normal",stroke_2[[#This Row],[avg_glucose_level]]&lt;125,"Prediabetes",stroke_2[[#This Row],[avg_glucose_level]]&lt;199,"Diabetes",stroke_2[[#This Row],[avg_glucose_level]]&gt;199,"Very High")</f>
        <v>Normal</v>
      </c>
      <c r="L907">
        <v>25.1</v>
      </c>
      <c r="M907">
        <v>28.25</v>
      </c>
      <c r="N907">
        <v>25.1</v>
      </c>
      <c r="O907" t="s">
        <v>24</v>
      </c>
      <c r="P907" t="s">
        <v>34</v>
      </c>
      <c r="Q907" s="4" t="s">
        <v>4285</v>
      </c>
      <c r="R907" s="5">
        <f t="shared" ca="1" si="14"/>
        <v>-1.6809260974712654E-2</v>
      </c>
    </row>
    <row r="908" spans="1:18" x14ac:dyDescent="0.25">
      <c r="A908">
        <v>67465</v>
      </c>
      <c r="B908" t="s">
        <v>19</v>
      </c>
      <c r="C908">
        <v>20</v>
      </c>
      <c r="D908" t="s">
        <v>4279</v>
      </c>
      <c r="E908" t="s">
        <v>34</v>
      </c>
      <c r="F908" t="s">
        <v>34</v>
      </c>
      <c r="G908" t="s">
        <v>34</v>
      </c>
      <c r="H908" t="s">
        <v>14</v>
      </c>
      <c r="I908" t="s">
        <v>21</v>
      </c>
      <c r="J908" s="5">
        <v>117.59</v>
      </c>
      <c r="K908" s="5" t="str">
        <f>_xlfn.IFS(stroke_2[[#This Row],[avg_glucose_level]]&lt;70,"Low",stroke_2[[#This Row],[avg_glucose_level]]&lt;99,"Normal",stroke_2[[#This Row],[avg_glucose_level]]&lt;125,"Prediabetes",stroke_2[[#This Row],[avg_glucose_level]]&lt;199,"Diabetes",stroke_2[[#This Row],[avg_glucose_level]]&gt;199,"Very High")</f>
        <v>Prediabetes</v>
      </c>
      <c r="L908">
        <v>17.100000000000001</v>
      </c>
      <c r="M908">
        <v>28.25</v>
      </c>
      <c r="N908">
        <v>17.100000000000001</v>
      </c>
      <c r="O908" t="s">
        <v>24</v>
      </c>
      <c r="P908" t="s">
        <v>34</v>
      </c>
      <c r="Q908" s="4" t="s">
        <v>4285</v>
      </c>
      <c r="R908" s="5">
        <f t="shared" ca="1" si="14"/>
        <v>3.0479058804096628E-3</v>
      </c>
    </row>
    <row r="909" spans="1:18" x14ac:dyDescent="0.25">
      <c r="A909">
        <v>70380</v>
      </c>
      <c r="B909" t="s">
        <v>19</v>
      </c>
      <c r="C909">
        <v>20</v>
      </c>
      <c r="D909" t="s">
        <v>4279</v>
      </c>
      <c r="E909" t="s">
        <v>34</v>
      </c>
      <c r="F909" t="s">
        <v>34</v>
      </c>
      <c r="G909" t="s">
        <v>34</v>
      </c>
      <c r="H909" t="s">
        <v>14</v>
      </c>
      <c r="I909" t="s">
        <v>15</v>
      </c>
      <c r="J909" s="5">
        <v>112.96</v>
      </c>
      <c r="K909" s="5" t="str">
        <f>_xlfn.IFS(stroke_2[[#This Row],[avg_glucose_level]]&lt;70,"Low",stroke_2[[#This Row],[avg_glucose_level]]&lt;99,"Normal",stroke_2[[#This Row],[avg_glucose_level]]&lt;125,"Prediabetes",stroke_2[[#This Row],[avg_glucose_level]]&lt;199,"Diabetes",stroke_2[[#This Row],[avg_glucose_level]]&gt;199,"Very High")</f>
        <v>Prediabetes</v>
      </c>
      <c r="L909">
        <v>27.5</v>
      </c>
      <c r="M909">
        <v>28.25</v>
      </c>
      <c r="N909">
        <v>27.5</v>
      </c>
      <c r="O909" t="s">
        <v>24</v>
      </c>
      <c r="P909" t="s">
        <v>34</v>
      </c>
      <c r="Q909" s="4" t="s">
        <v>4285</v>
      </c>
      <c r="R909" s="5">
        <f t="shared" ca="1" si="14"/>
        <v>-1.5706669036711484E-2</v>
      </c>
    </row>
    <row r="910" spans="1:18" x14ac:dyDescent="0.25">
      <c r="A910">
        <v>71808</v>
      </c>
      <c r="B910" t="s">
        <v>19</v>
      </c>
      <c r="C910">
        <v>20</v>
      </c>
      <c r="D910" t="s">
        <v>4279</v>
      </c>
      <c r="E910" t="s">
        <v>34</v>
      </c>
      <c r="F910" t="s">
        <v>34</v>
      </c>
      <c r="G910" t="s">
        <v>34</v>
      </c>
      <c r="H910" t="s">
        <v>14</v>
      </c>
      <c r="I910" t="s">
        <v>15</v>
      </c>
      <c r="J910" s="5">
        <v>127.18</v>
      </c>
      <c r="K910" s="5" t="str">
        <f>_xlfn.IFS(stroke_2[[#This Row],[avg_glucose_level]]&lt;70,"Low",stroke_2[[#This Row],[avg_glucose_level]]&lt;99,"Normal",stroke_2[[#This Row],[avg_glucose_level]]&lt;125,"Prediabetes",stroke_2[[#This Row],[avg_glucose_level]]&lt;199,"Diabetes",stroke_2[[#This Row],[avg_glucose_level]]&gt;199,"Very High")</f>
        <v>Diabetes</v>
      </c>
      <c r="L910">
        <v>31</v>
      </c>
      <c r="M910">
        <v>28.25</v>
      </c>
      <c r="N910">
        <v>31</v>
      </c>
      <c r="O910" t="s">
        <v>38</v>
      </c>
      <c r="P910" t="s">
        <v>34</v>
      </c>
      <c r="Q910" s="4" t="s">
        <v>4285</v>
      </c>
      <c r="R910" s="5">
        <f t="shared" ca="1" si="14"/>
        <v>-1.1457847078254346E-2</v>
      </c>
    </row>
    <row r="911" spans="1:18" x14ac:dyDescent="0.25">
      <c r="A911">
        <v>72386</v>
      </c>
      <c r="B911" t="s">
        <v>19</v>
      </c>
      <c r="C911">
        <v>20</v>
      </c>
      <c r="D911" t="s">
        <v>4279</v>
      </c>
      <c r="E911" t="s">
        <v>34</v>
      </c>
      <c r="F911" t="s">
        <v>34</v>
      </c>
      <c r="G911" t="s">
        <v>34</v>
      </c>
      <c r="H911" t="s">
        <v>14</v>
      </c>
      <c r="I911" t="s">
        <v>15</v>
      </c>
      <c r="J911" s="5">
        <v>61.88</v>
      </c>
      <c r="K911" s="5" t="str">
        <f>_xlfn.IFS(stroke_2[[#This Row],[avg_glucose_level]]&lt;70,"Low",stroke_2[[#This Row],[avg_glucose_level]]&lt;99,"Normal",stroke_2[[#This Row],[avg_glucose_level]]&lt;125,"Prediabetes",stroke_2[[#This Row],[avg_glucose_level]]&lt;199,"Diabetes",stroke_2[[#This Row],[avg_glucose_level]]&gt;199,"Very High")</f>
        <v>Low</v>
      </c>
      <c r="L911">
        <v>20.100000000000001</v>
      </c>
      <c r="M911">
        <v>28.25</v>
      </c>
      <c r="N911">
        <v>20.100000000000001</v>
      </c>
      <c r="O911" t="s">
        <v>24</v>
      </c>
      <c r="P911" t="s">
        <v>34</v>
      </c>
      <c r="Q911" s="4" t="s">
        <v>4285</v>
      </c>
      <c r="R911" s="5">
        <f t="shared" ca="1" si="14"/>
        <v>1.6105673891190962E-2</v>
      </c>
    </row>
    <row r="912" spans="1:18" x14ac:dyDescent="0.25">
      <c r="A912">
        <v>4099</v>
      </c>
      <c r="B912" t="s">
        <v>19</v>
      </c>
      <c r="C912">
        <v>21</v>
      </c>
      <c r="D912" t="s">
        <v>4279</v>
      </c>
      <c r="E912" t="s">
        <v>34</v>
      </c>
      <c r="F912" t="s">
        <v>34</v>
      </c>
      <c r="G912" t="s">
        <v>34</v>
      </c>
      <c r="H912" t="s">
        <v>14</v>
      </c>
      <c r="I912" t="s">
        <v>15</v>
      </c>
      <c r="J912" s="5">
        <v>78.349999999999994</v>
      </c>
      <c r="K912" s="5" t="str">
        <f>_xlfn.IFS(stroke_2[[#This Row],[avg_glucose_level]]&lt;70,"Low",stroke_2[[#This Row],[avg_glucose_level]]&lt;99,"Normal",stroke_2[[#This Row],[avg_glucose_level]]&lt;125,"Prediabetes",stroke_2[[#This Row],[avg_glucose_level]]&lt;199,"Diabetes",stroke_2[[#This Row],[avg_glucose_level]]&gt;199,"Very High")</f>
        <v>Normal</v>
      </c>
      <c r="L912">
        <v>20.3</v>
      </c>
      <c r="M912">
        <v>28.25</v>
      </c>
      <c r="N912">
        <v>20.3</v>
      </c>
      <c r="O912" t="s">
        <v>38</v>
      </c>
      <c r="P912" t="s">
        <v>34</v>
      </c>
      <c r="Q912" s="4" t="s">
        <v>4285</v>
      </c>
      <c r="R912" s="5">
        <f t="shared" ca="1" si="14"/>
        <v>-1.0825174490279494E-2</v>
      </c>
    </row>
    <row r="913" spans="1:18" x14ac:dyDescent="0.25">
      <c r="A913">
        <v>5173</v>
      </c>
      <c r="B913" t="s">
        <v>12</v>
      </c>
      <c r="C913">
        <v>21</v>
      </c>
      <c r="D913" t="s">
        <v>4279</v>
      </c>
      <c r="E913" t="s">
        <v>34</v>
      </c>
      <c r="F913" t="s">
        <v>34</v>
      </c>
      <c r="G913" t="s">
        <v>34</v>
      </c>
      <c r="H913" t="s">
        <v>14</v>
      </c>
      <c r="I913" t="s">
        <v>21</v>
      </c>
      <c r="J913" s="5">
        <v>92.87</v>
      </c>
      <c r="K913" s="5" t="str">
        <f>_xlfn.IFS(stroke_2[[#This Row],[avg_glucose_level]]&lt;70,"Low",stroke_2[[#This Row],[avg_glucose_level]]&lt;99,"Normal",stroke_2[[#This Row],[avg_glucose_level]]&lt;125,"Prediabetes",stroke_2[[#This Row],[avg_glucose_level]]&lt;199,"Diabetes",stroke_2[[#This Row],[avg_glucose_level]]&gt;199,"Very High")</f>
        <v>Normal</v>
      </c>
      <c r="L913">
        <v>28.4</v>
      </c>
      <c r="M913">
        <v>28.25</v>
      </c>
      <c r="N913">
        <v>28.4</v>
      </c>
      <c r="O913" t="s">
        <v>29</v>
      </c>
      <c r="P913" t="s">
        <v>34</v>
      </c>
      <c r="Q913" s="4" t="s">
        <v>4285</v>
      </c>
      <c r="R913" s="5">
        <f t="shared" ca="1" si="14"/>
        <v>-2.2404174663930805E-2</v>
      </c>
    </row>
    <row r="914" spans="1:18" x14ac:dyDescent="0.25">
      <c r="A914">
        <v>5223</v>
      </c>
      <c r="B914" t="s">
        <v>19</v>
      </c>
      <c r="C914">
        <v>21</v>
      </c>
      <c r="D914" t="s">
        <v>4279</v>
      </c>
      <c r="E914" t="s">
        <v>34</v>
      </c>
      <c r="F914" t="s">
        <v>34</v>
      </c>
      <c r="G914" t="s">
        <v>34</v>
      </c>
      <c r="H914" t="s">
        <v>14</v>
      </c>
      <c r="I914" t="s">
        <v>21</v>
      </c>
      <c r="J914" s="5">
        <v>78.319999999999993</v>
      </c>
      <c r="K914" s="5" t="str">
        <f>_xlfn.IFS(stroke_2[[#This Row],[avg_glucose_level]]&lt;70,"Low",stroke_2[[#This Row],[avg_glucose_level]]&lt;99,"Normal",stroke_2[[#This Row],[avg_glucose_level]]&lt;125,"Prediabetes",stroke_2[[#This Row],[avg_glucose_level]]&lt;199,"Diabetes",stroke_2[[#This Row],[avg_glucose_level]]&gt;199,"Very High")</f>
        <v>Normal</v>
      </c>
      <c r="L914">
        <v>27</v>
      </c>
      <c r="M914">
        <v>28.25</v>
      </c>
      <c r="N914">
        <v>27</v>
      </c>
      <c r="O914" t="s">
        <v>38</v>
      </c>
      <c r="P914" t="s">
        <v>34</v>
      </c>
      <c r="Q914" s="4" t="s">
        <v>4285</v>
      </c>
      <c r="R914" s="5">
        <f t="shared" ca="1" si="14"/>
        <v>5.961849823240134E-3</v>
      </c>
    </row>
    <row r="915" spans="1:18" x14ac:dyDescent="0.25">
      <c r="A915">
        <v>5447</v>
      </c>
      <c r="B915" t="s">
        <v>19</v>
      </c>
      <c r="C915">
        <v>21</v>
      </c>
      <c r="D915" t="s">
        <v>4279</v>
      </c>
      <c r="E915" t="s">
        <v>34</v>
      </c>
      <c r="F915" t="s">
        <v>34</v>
      </c>
      <c r="G915" t="s">
        <v>34</v>
      </c>
      <c r="H915" t="s">
        <v>14</v>
      </c>
      <c r="I915" t="s">
        <v>21</v>
      </c>
      <c r="J915" s="5">
        <v>112.38</v>
      </c>
      <c r="K915" s="5" t="str">
        <f>_xlfn.IFS(stroke_2[[#This Row],[avg_glucose_level]]&lt;70,"Low",stroke_2[[#This Row],[avg_glucose_level]]&lt;99,"Normal",stroke_2[[#This Row],[avg_glucose_level]]&lt;125,"Prediabetes",stroke_2[[#This Row],[avg_glucose_level]]&lt;199,"Diabetes",stroke_2[[#This Row],[avg_glucose_level]]&gt;199,"Very High")</f>
        <v>Prediabetes</v>
      </c>
      <c r="L915">
        <v>25.8</v>
      </c>
      <c r="M915">
        <v>28.25</v>
      </c>
      <c r="N915">
        <v>25.8</v>
      </c>
      <c r="O915" t="s">
        <v>38</v>
      </c>
      <c r="P915" t="s">
        <v>34</v>
      </c>
      <c r="Q915" s="4" t="s">
        <v>4285</v>
      </c>
      <c r="R915" s="5">
        <f t="shared" ca="1" si="14"/>
        <v>2.0043229337969187E-2</v>
      </c>
    </row>
    <row r="916" spans="1:18" x14ac:dyDescent="0.25">
      <c r="A916">
        <v>5694</v>
      </c>
      <c r="B916" t="s">
        <v>12</v>
      </c>
      <c r="C916">
        <v>21</v>
      </c>
      <c r="D916" t="s">
        <v>4279</v>
      </c>
      <c r="E916" t="s">
        <v>34</v>
      </c>
      <c r="F916" t="s">
        <v>34</v>
      </c>
      <c r="G916" t="s">
        <v>34</v>
      </c>
      <c r="H916" t="s">
        <v>14</v>
      </c>
      <c r="I916" t="s">
        <v>21</v>
      </c>
      <c r="J916" s="5">
        <v>102.05</v>
      </c>
      <c r="K916" s="5" t="str">
        <f>_xlfn.IFS(stroke_2[[#This Row],[avg_glucose_level]]&lt;70,"Low",stroke_2[[#This Row],[avg_glucose_level]]&lt;99,"Normal",stroke_2[[#This Row],[avg_glucose_level]]&lt;125,"Prediabetes",stroke_2[[#This Row],[avg_glucose_level]]&lt;199,"Diabetes",stroke_2[[#This Row],[avg_glucose_level]]&gt;199,"Very High")</f>
        <v>Prediabetes</v>
      </c>
      <c r="L916">
        <v>29.9</v>
      </c>
      <c r="M916">
        <v>28.25</v>
      </c>
      <c r="N916">
        <v>29.9</v>
      </c>
      <c r="O916" t="s">
        <v>24</v>
      </c>
      <c r="P916" t="s">
        <v>34</v>
      </c>
      <c r="Q916" s="4" t="s">
        <v>4285</v>
      </c>
      <c r="R916" s="5">
        <f t="shared" ca="1" si="14"/>
        <v>2.3271359955772203E-2</v>
      </c>
    </row>
    <row r="917" spans="1:18" x14ac:dyDescent="0.25">
      <c r="A917">
        <v>8770</v>
      </c>
      <c r="B917" t="s">
        <v>12</v>
      </c>
      <c r="C917">
        <v>21</v>
      </c>
      <c r="D917" t="s">
        <v>4279</v>
      </c>
      <c r="E917" t="s">
        <v>34</v>
      </c>
      <c r="F917" t="s">
        <v>34</v>
      </c>
      <c r="G917" t="s">
        <v>34</v>
      </c>
      <c r="H917" t="s">
        <v>20</v>
      </c>
      <c r="I917" t="s">
        <v>15</v>
      </c>
      <c r="J917" s="5">
        <v>92.87</v>
      </c>
      <c r="K917" s="5" t="str">
        <f>_xlfn.IFS(stroke_2[[#This Row],[avg_glucose_level]]&lt;70,"Low",stroke_2[[#This Row],[avg_glucose_level]]&lt;99,"Normal",stroke_2[[#This Row],[avg_glucose_level]]&lt;125,"Prediabetes",stroke_2[[#This Row],[avg_glucose_level]]&lt;199,"Diabetes",stroke_2[[#This Row],[avg_glucose_level]]&gt;199,"Very High")</f>
        <v>Normal</v>
      </c>
      <c r="L917">
        <v>37</v>
      </c>
      <c r="M917">
        <v>28.25</v>
      </c>
      <c r="N917">
        <v>37</v>
      </c>
      <c r="O917" t="s">
        <v>24</v>
      </c>
      <c r="P917" t="s">
        <v>34</v>
      </c>
      <c r="Q917" s="4" t="s">
        <v>4285</v>
      </c>
      <c r="R917" s="5">
        <f t="shared" ca="1" si="14"/>
        <v>1.2944251206312262E-3</v>
      </c>
    </row>
    <row r="918" spans="1:18" x14ac:dyDescent="0.25">
      <c r="A918">
        <v>10829</v>
      </c>
      <c r="B918" t="s">
        <v>19</v>
      </c>
      <c r="C918">
        <v>21</v>
      </c>
      <c r="D918" t="s">
        <v>4279</v>
      </c>
      <c r="E918" t="s">
        <v>34</v>
      </c>
      <c r="F918" t="s">
        <v>34</v>
      </c>
      <c r="G918" t="s">
        <v>34</v>
      </c>
      <c r="H918" t="s">
        <v>14</v>
      </c>
      <c r="I918" t="s">
        <v>21</v>
      </c>
      <c r="J918" s="5">
        <v>71.34</v>
      </c>
      <c r="K918" s="5" t="str">
        <f>_xlfn.IFS(stroke_2[[#This Row],[avg_glucose_level]]&lt;70,"Low",stroke_2[[#This Row],[avg_glucose_level]]&lt;99,"Normal",stroke_2[[#This Row],[avg_glucose_level]]&lt;125,"Prediabetes",stroke_2[[#This Row],[avg_glucose_level]]&lt;199,"Diabetes",stroke_2[[#This Row],[avg_glucose_level]]&gt;199,"Very High")</f>
        <v>Normal</v>
      </c>
      <c r="L918">
        <v>24</v>
      </c>
      <c r="M918">
        <v>28.25</v>
      </c>
      <c r="N918">
        <v>24</v>
      </c>
      <c r="O918" t="s">
        <v>24</v>
      </c>
      <c r="P918" t="s">
        <v>34</v>
      </c>
      <c r="Q918" s="4" t="s">
        <v>4285</v>
      </c>
      <c r="R918" s="5">
        <f t="shared" ca="1" si="14"/>
        <v>-2.4997852883519571E-2</v>
      </c>
    </row>
    <row r="919" spans="1:18" x14ac:dyDescent="0.25">
      <c r="A919">
        <v>11595</v>
      </c>
      <c r="B919" t="s">
        <v>19</v>
      </c>
      <c r="C919">
        <v>21</v>
      </c>
      <c r="D919" t="s">
        <v>4279</v>
      </c>
      <c r="E919" t="s">
        <v>34</v>
      </c>
      <c r="F919" t="s">
        <v>34</v>
      </c>
      <c r="G919" t="s">
        <v>34</v>
      </c>
      <c r="H919" t="s">
        <v>14</v>
      </c>
      <c r="I919" t="s">
        <v>15</v>
      </c>
      <c r="J919" s="5">
        <v>88.51</v>
      </c>
      <c r="K919" s="5" t="str">
        <f>_xlfn.IFS(stroke_2[[#This Row],[avg_glucose_level]]&lt;70,"Low",stroke_2[[#This Row],[avg_glucose_level]]&lt;99,"Normal",stroke_2[[#This Row],[avg_glucose_level]]&lt;125,"Prediabetes",stroke_2[[#This Row],[avg_glucose_level]]&lt;199,"Diabetes",stroke_2[[#This Row],[avg_glucose_level]]&gt;199,"Very High")</f>
        <v>Normal</v>
      </c>
      <c r="L919">
        <v>20.5</v>
      </c>
      <c r="M919">
        <v>28.25</v>
      </c>
      <c r="N919">
        <v>20.5</v>
      </c>
      <c r="O919" t="s">
        <v>24</v>
      </c>
      <c r="P919" t="s">
        <v>34</v>
      </c>
      <c r="Q919" s="4" t="s">
        <v>4285</v>
      </c>
      <c r="R919" s="5">
        <f t="shared" ca="1" si="14"/>
        <v>1.8396459420279398E-3</v>
      </c>
    </row>
    <row r="920" spans="1:18" x14ac:dyDescent="0.25">
      <c r="A920">
        <v>12557</v>
      </c>
      <c r="B920" t="s">
        <v>19</v>
      </c>
      <c r="C920">
        <v>21</v>
      </c>
      <c r="D920" t="s">
        <v>4279</v>
      </c>
      <c r="E920" t="s">
        <v>34</v>
      </c>
      <c r="F920" t="s">
        <v>34</v>
      </c>
      <c r="G920" t="s">
        <v>34</v>
      </c>
      <c r="H920" t="s">
        <v>20</v>
      </c>
      <c r="I920" t="s">
        <v>15</v>
      </c>
      <c r="J920" s="5">
        <v>91.18</v>
      </c>
      <c r="K920" s="5" t="str">
        <f>_xlfn.IFS(stroke_2[[#This Row],[avg_glucose_level]]&lt;70,"Low",stroke_2[[#This Row],[avg_glucose_level]]&lt;99,"Normal",stroke_2[[#This Row],[avg_glucose_level]]&lt;125,"Prediabetes",stroke_2[[#This Row],[avg_glucose_level]]&lt;199,"Diabetes",stroke_2[[#This Row],[avg_glucose_level]]&gt;199,"Very High")</f>
        <v>Normal</v>
      </c>
      <c r="L920">
        <v>25.7</v>
      </c>
      <c r="M920">
        <v>28.25</v>
      </c>
      <c r="N920">
        <v>25.7</v>
      </c>
      <c r="O920" t="s">
        <v>24</v>
      </c>
      <c r="P920" t="s">
        <v>34</v>
      </c>
      <c r="Q920" s="4" t="s">
        <v>4285</v>
      </c>
      <c r="R920" s="5">
        <f t="shared" ca="1" si="14"/>
        <v>9.0132379358005051E-3</v>
      </c>
    </row>
    <row r="921" spans="1:18" x14ac:dyDescent="0.25">
      <c r="A921">
        <v>15599</v>
      </c>
      <c r="B921" t="s">
        <v>19</v>
      </c>
      <c r="C921">
        <v>21</v>
      </c>
      <c r="D921" t="s">
        <v>4279</v>
      </c>
      <c r="E921" t="s">
        <v>34</v>
      </c>
      <c r="F921" t="s">
        <v>34</v>
      </c>
      <c r="G921" t="s">
        <v>34</v>
      </c>
      <c r="H921" t="s">
        <v>14</v>
      </c>
      <c r="I921" t="s">
        <v>15</v>
      </c>
      <c r="J921" s="5">
        <v>91.01</v>
      </c>
      <c r="K921" s="5" t="str">
        <f>_xlfn.IFS(stroke_2[[#This Row],[avg_glucose_level]]&lt;70,"Low",stroke_2[[#This Row],[avg_glucose_level]]&lt;99,"Normal",stroke_2[[#This Row],[avg_glucose_level]]&lt;125,"Prediabetes",stroke_2[[#This Row],[avg_glucose_level]]&lt;199,"Diabetes",stroke_2[[#This Row],[avg_glucose_level]]&gt;199,"Very High")</f>
        <v>Normal</v>
      </c>
      <c r="L921">
        <v>28.7</v>
      </c>
      <c r="M921">
        <v>28.25</v>
      </c>
      <c r="N921">
        <v>28.7</v>
      </c>
      <c r="O921" t="s">
        <v>24</v>
      </c>
      <c r="P921" t="s">
        <v>34</v>
      </c>
      <c r="Q921" s="4" t="s">
        <v>4285</v>
      </c>
      <c r="R921" s="5">
        <f t="shared" ca="1" si="14"/>
        <v>1.2040952022461388E-2</v>
      </c>
    </row>
    <row r="922" spans="1:18" x14ac:dyDescent="0.25">
      <c r="A922">
        <v>16927</v>
      </c>
      <c r="B922" t="s">
        <v>12</v>
      </c>
      <c r="C922">
        <v>21</v>
      </c>
      <c r="D922" t="s">
        <v>4279</v>
      </c>
      <c r="E922" t="s">
        <v>34</v>
      </c>
      <c r="F922" t="s">
        <v>34</v>
      </c>
      <c r="G922" t="s">
        <v>13</v>
      </c>
      <c r="H922" t="s">
        <v>14</v>
      </c>
      <c r="I922" t="s">
        <v>21</v>
      </c>
      <c r="J922" s="5">
        <v>98.01</v>
      </c>
      <c r="K922" s="5" t="str">
        <f>_xlfn.IFS(stroke_2[[#This Row],[avg_glucose_level]]&lt;70,"Low",stroke_2[[#This Row],[avg_glucose_level]]&lt;99,"Normal",stroke_2[[#This Row],[avg_glucose_level]]&lt;125,"Prediabetes",stroke_2[[#This Row],[avg_glucose_level]]&lt;199,"Diabetes",stroke_2[[#This Row],[avg_glucose_level]]&gt;199,"Very High")</f>
        <v>Normal</v>
      </c>
      <c r="L922">
        <v>24.2</v>
      </c>
      <c r="M922">
        <v>28.25</v>
      </c>
      <c r="N922">
        <v>24.2</v>
      </c>
      <c r="O922" t="s">
        <v>38</v>
      </c>
      <c r="P922" t="s">
        <v>34</v>
      </c>
      <c r="Q922" s="4" t="s">
        <v>4285</v>
      </c>
      <c r="R922" s="5">
        <f t="shared" ca="1" si="14"/>
        <v>-1.8137612412084891E-2</v>
      </c>
    </row>
    <row r="923" spans="1:18" x14ac:dyDescent="0.25">
      <c r="A923">
        <v>18108</v>
      </c>
      <c r="B923" t="s">
        <v>12</v>
      </c>
      <c r="C923">
        <v>21</v>
      </c>
      <c r="D923" t="s">
        <v>4279</v>
      </c>
      <c r="E923" t="s">
        <v>34</v>
      </c>
      <c r="F923" t="s">
        <v>34</v>
      </c>
      <c r="G923" t="s">
        <v>34</v>
      </c>
      <c r="H923" t="s">
        <v>43</v>
      </c>
      <c r="I923" t="s">
        <v>15</v>
      </c>
      <c r="J923" s="5">
        <v>66.069999999999993</v>
      </c>
      <c r="K923" s="5" t="str">
        <f>_xlfn.IFS(stroke_2[[#This Row],[avg_glucose_level]]&lt;70,"Low",stroke_2[[#This Row],[avg_glucose_level]]&lt;99,"Normal",stroke_2[[#This Row],[avg_glucose_level]]&lt;125,"Prediabetes",stroke_2[[#This Row],[avg_glucose_level]]&lt;199,"Diabetes",stroke_2[[#This Row],[avg_glucose_level]]&gt;199,"Very High")</f>
        <v>Low</v>
      </c>
      <c r="L923">
        <v>27.9</v>
      </c>
      <c r="M923">
        <v>28.25</v>
      </c>
      <c r="N923">
        <v>27.9</v>
      </c>
      <c r="O923" t="s">
        <v>38</v>
      </c>
      <c r="P923" t="s">
        <v>34</v>
      </c>
      <c r="Q923" s="4" t="s">
        <v>4285</v>
      </c>
      <c r="R923" s="5">
        <f t="shared" ca="1" si="14"/>
        <v>-1.1234185952216185E-2</v>
      </c>
    </row>
    <row r="924" spans="1:18" x14ac:dyDescent="0.25">
      <c r="A924">
        <v>19585</v>
      </c>
      <c r="B924" t="s">
        <v>19</v>
      </c>
      <c r="C924">
        <v>21</v>
      </c>
      <c r="D924" t="s">
        <v>4279</v>
      </c>
      <c r="E924" t="s">
        <v>34</v>
      </c>
      <c r="F924" t="s">
        <v>34</v>
      </c>
      <c r="G924" t="s">
        <v>34</v>
      </c>
      <c r="H924" t="s">
        <v>14</v>
      </c>
      <c r="I924" t="s">
        <v>21</v>
      </c>
      <c r="J924" s="5">
        <v>93</v>
      </c>
      <c r="K924" s="5" t="str">
        <f>_xlfn.IFS(stroke_2[[#This Row],[avg_glucose_level]]&lt;70,"Low",stroke_2[[#This Row],[avg_glucose_level]]&lt;99,"Normal",stroke_2[[#This Row],[avg_glucose_level]]&lt;125,"Prediabetes",stroke_2[[#This Row],[avg_glucose_level]]&lt;199,"Diabetes",stroke_2[[#This Row],[avg_glucose_level]]&gt;199,"Very High")</f>
        <v>Normal</v>
      </c>
      <c r="L924">
        <v>25.7</v>
      </c>
      <c r="M924">
        <v>28.25</v>
      </c>
      <c r="N924">
        <v>25.7</v>
      </c>
      <c r="O924" t="s">
        <v>24</v>
      </c>
      <c r="P924" t="s">
        <v>34</v>
      </c>
      <c r="Q924" s="4" t="s">
        <v>4285</v>
      </c>
      <c r="R924" s="5">
        <f t="shared" ca="1" si="14"/>
        <v>1.7110986661446281E-2</v>
      </c>
    </row>
    <row r="925" spans="1:18" x14ac:dyDescent="0.25">
      <c r="A925">
        <v>22952</v>
      </c>
      <c r="B925" t="s">
        <v>19</v>
      </c>
      <c r="C925">
        <v>21</v>
      </c>
      <c r="D925" t="s">
        <v>4279</v>
      </c>
      <c r="E925" t="s">
        <v>34</v>
      </c>
      <c r="F925" t="s">
        <v>34</v>
      </c>
      <c r="G925" t="s">
        <v>34</v>
      </c>
      <c r="H925" t="s">
        <v>43</v>
      </c>
      <c r="I925" t="s">
        <v>15</v>
      </c>
      <c r="J925" s="5">
        <v>111.61</v>
      </c>
      <c r="K925" s="5" t="str">
        <f>_xlfn.IFS(stroke_2[[#This Row],[avg_glucose_level]]&lt;70,"Low",stroke_2[[#This Row],[avg_glucose_level]]&lt;99,"Normal",stroke_2[[#This Row],[avg_glucose_level]]&lt;125,"Prediabetes",stroke_2[[#This Row],[avg_glucose_level]]&lt;199,"Diabetes",stroke_2[[#This Row],[avg_glucose_level]]&gt;199,"Very High")</f>
        <v>Prediabetes</v>
      </c>
      <c r="L925">
        <v>36.9</v>
      </c>
      <c r="M925">
        <v>28.25</v>
      </c>
      <c r="N925">
        <v>36.9</v>
      </c>
      <c r="O925" t="s">
        <v>29</v>
      </c>
      <c r="P925" t="s">
        <v>34</v>
      </c>
      <c r="Q925" s="4" t="s">
        <v>4285</v>
      </c>
      <c r="R925" s="5">
        <f t="shared" ca="1" si="14"/>
        <v>2.0712663409856585E-2</v>
      </c>
    </row>
    <row r="926" spans="1:18" x14ac:dyDescent="0.25">
      <c r="A926">
        <v>24735</v>
      </c>
      <c r="B926" t="s">
        <v>19</v>
      </c>
      <c r="C926">
        <v>21</v>
      </c>
      <c r="D926" t="s">
        <v>4279</v>
      </c>
      <c r="E926" t="s">
        <v>34</v>
      </c>
      <c r="F926" t="s">
        <v>34</v>
      </c>
      <c r="G926" t="s">
        <v>34</v>
      </c>
      <c r="H926" t="s">
        <v>14</v>
      </c>
      <c r="I926" t="s">
        <v>21</v>
      </c>
      <c r="J926" s="5">
        <v>80.84</v>
      </c>
      <c r="K926" s="5" t="str">
        <f>_xlfn.IFS(stroke_2[[#This Row],[avg_glucose_level]]&lt;70,"Low",stroke_2[[#This Row],[avg_glucose_level]]&lt;99,"Normal",stroke_2[[#This Row],[avg_glucose_level]]&lt;125,"Prediabetes",stroke_2[[#This Row],[avg_glucose_level]]&lt;199,"Diabetes",stroke_2[[#This Row],[avg_glucose_level]]&gt;199,"Very High")</f>
        <v>Normal</v>
      </c>
      <c r="L926">
        <v>30.7</v>
      </c>
      <c r="M926">
        <v>28.25</v>
      </c>
      <c r="N926">
        <v>30.7</v>
      </c>
      <c r="O926" t="s">
        <v>38</v>
      </c>
      <c r="P926" t="s">
        <v>34</v>
      </c>
      <c r="Q926" s="4" t="s">
        <v>4285</v>
      </c>
      <c r="R926" s="5">
        <f t="shared" ca="1" si="14"/>
        <v>-2.1510688845339299E-3</v>
      </c>
    </row>
    <row r="927" spans="1:18" x14ac:dyDescent="0.25">
      <c r="A927">
        <v>28335</v>
      </c>
      <c r="B927" t="s">
        <v>12</v>
      </c>
      <c r="C927">
        <v>21</v>
      </c>
      <c r="D927" t="s">
        <v>4279</v>
      </c>
      <c r="E927" t="s">
        <v>34</v>
      </c>
      <c r="F927" t="s">
        <v>34</v>
      </c>
      <c r="G927" t="s">
        <v>13</v>
      </c>
      <c r="H927" t="s">
        <v>14</v>
      </c>
      <c r="I927" t="s">
        <v>21</v>
      </c>
      <c r="J927" s="5">
        <v>77.42</v>
      </c>
      <c r="K927" s="5" t="str">
        <f>_xlfn.IFS(stroke_2[[#This Row],[avg_glucose_level]]&lt;70,"Low",stroke_2[[#This Row],[avg_glucose_level]]&lt;99,"Normal",stroke_2[[#This Row],[avg_glucose_level]]&lt;125,"Prediabetes",stroke_2[[#This Row],[avg_glucose_level]]&lt;199,"Diabetes",stroke_2[[#This Row],[avg_glucose_level]]&gt;199,"Very High")</f>
        <v>Normal</v>
      </c>
      <c r="L927">
        <v>24.8</v>
      </c>
      <c r="M927">
        <v>28.25</v>
      </c>
      <c r="N927">
        <v>24.8</v>
      </c>
      <c r="O927" t="s">
        <v>24</v>
      </c>
      <c r="P927" t="s">
        <v>34</v>
      </c>
      <c r="Q927" s="4" t="s">
        <v>4285</v>
      </c>
      <c r="R927" s="5">
        <f t="shared" ca="1" si="14"/>
        <v>1.680374703869255E-2</v>
      </c>
    </row>
    <row r="928" spans="1:18" x14ac:dyDescent="0.25">
      <c r="A928">
        <v>28382</v>
      </c>
      <c r="B928" t="s">
        <v>12</v>
      </c>
      <c r="C928">
        <v>21</v>
      </c>
      <c r="D928" t="s">
        <v>4279</v>
      </c>
      <c r="E928" t="s">
        <v>34</v>
      </c>
      <c r="F928" t="s">
        <v>34</v>
      </c>
      <c r="G928" t="s">
        <v>34</v>
      </c>
      <c r="H928" t="s">
        <v>14</v>
      </c>
      <c r="I928" t="s">
        <v>15</v>
      </c>
      <c r="J928" s="5">
        <v>73.81</v>
      </c>
      <c r="K928" s="5" t="str">
        <f>_xlfn.IFS(stroke_2[[#This Row],[avg_glucose_level]]&lt;70,"Low",stroke_2[[#This Row],[avg_glucose_level]]&lt;99,"Normal",stroke_2[[#This Row],[avg_glucose_level]]&lt;125,"Prediabetes",stroke_2[[#This Row],[avg_glucose_level]]&lt;199,"Diabetes",stroke_2[[#This Row],[avg_glucose_level]]&gt;199,"Very High")</f>
        <v>Normal</v>
      </c>
      <c r="L928">
        <v>19.8</v>
      </c>
      <c r="M928">
        <v>28.25</v>
      </c>
      <c r="N928">
        <v>19.8</v>
      </c>
      <c r="O928" t="s">
        <v>38</v>
      </c>
      <c r="P928" t="s">
        <v>34</v>
      </c>
      <c r="Q928" s="4" t="s">
        <v>4285</v>
      </c>
      <c r="R928" s="5">
        <f t="shared" ca="1" si="14"/>
        <v>1.3229526198774082E-2</v>
      </c>
    </row>
    <row r="929" spans="1:18" x14ac:dyDescent="0.25">
      <c r="A929">
        <v>28873</v>
      </c>
      <c r="B929" t="s">
        <v>19</v>
      </c>
      <c r="C929">
        <v>21</v>
      </c>
      <c r="D929" t="s">
        <v>4279</v>
      </c>
      <c r="E929" t="s">
        <v>34</v>
      </c>
      <c r="F929" t="s">
        <v>34</v>
      </c>
      <c r="G929" t="s">
        <v>34</v>
      </c>
      <c r="H929" t="s">
        <v>14</v>
      </c>
      <c r="I929" t="s">
        <v>21</v>
      </c>
      <c r="J929" s="5">
        <v>74.239999999999995</v>
      </c>
      <c r="K929" s="5" t="str">
        <f>_xlfn.IFS(stroke_2[[#This Row],[avg_glucose_level]]&lt;70,"Low",stroke_2[[#This Row],[avg_glucose_level]]&lt;99,"Normal",stroke_2[[#This Row],[avg_glucose_level]]&lt;125,"Prediabetes",stroke_2[[#This Row],[avg_glucose_level]]&lt;199,"Diabetes",stroke_2[[#This Row],[avg_glucose_level]]&gt;199,"Very High")</f>
        <v>Normal</v>
      </c>
      <c r="L929">
        <v>32.700000000000003</v>
      </c>
      <c r="M929">
        <v>28.25</v>
      </c>
      <c r="N929">
        <v>32.700000000000003</v>
      </c>
      <c r="O929" t="s">
        <v>24</v>
      </c>
      <c r="P929" t="s">
        <v>34</v>
      </c>
      <c r="Q929" s="4" t="s">
        <v>4285</v>
      </c>
      <c r="R929" s="5">
        <f t="shared" ca="1" si="14"/>
        <v>1.1033548693339007E-2</v>
      </c>
    </row>
    <row r="930" spans="1:18" x14ac:dyDescent="0.25">
      <c r="A930">
        <v>29865</v>
      </c>
      <c r="B930" t="s">
        <v>19</v>
      </c>
      <c r="C930">
        <v>21</v>
      </c>
      <c r="D930" t="s">
        <v>4279</v>
      </c>
      <c r="E930" t="s">
        <v>34</v>
      </c>
      <c r="F930" t="s">
        <v>34</v>
      </c>
      <c r="G930" t="s">
        <v>34</v>
      </c>
      <c r="H930" t="s">
        <v>14</v>
      </c>
      <c r="I930" t="s">
        <v>21</v>
      </c>
      <c r="J930" s="5">
        <v>89.44</v>
      </c>
      <c r="K930" s="5" t="str">
        <f>_xlfn.IFS(stroke_2[[#This Row],[avg_glucose_level]]&lt;70,"Low",stroke_2[[#This Row],[avg_glucose_level]]&lt;99,"Normal",stroke_2[[#This Row],[avg_glucose_level]]&lt;125,"Prediabetes",stroke_2[[#This Row],[avg_glucose_level]]&lt;199,"Diabetes",stroke_2[[#This Row],[avg_glucose_level]]&gt;199,"Very High")</f>
        <v>Normal</v>
      </c>
      <c r="L930">
        <v>21.9</v>
      </c>
      <c r="M930">
        <v>28.25</v>
      </c>
      <c r="N930">
        <v>21.9</v>
      </c>
      <c r="O930" t="s">
        <v>29</v>
      </c>
      <c r="P930" t="s">
        <v>34</v>
      </c>
      <c r="Q930" s="4" t="s">
        <v>4285</v>
      </c>
      <c r="R930" s="5">
        <f t="shared" ca="1" si="14"/>
        <v>9.4194611352740772E-3</v>
      </c>
    </row>
    <row r="931" spans="1:18" x14ac:dyDescent="0.25">
      <c r="A931">
        <v>30335</v>
      </c>
      <c r="B931" t="s">
        <v>12</v>
      </c>
      <c r="C931">
        <v>21</v>
      </c>
      <c r="D931" t="s">
        <v>4279</v>
      </c>
      <c r="E931" t="s">
        <v>34</v>
      </c>
      <c r="F931" t="s">
        <v>34</v>
      </c>
      <c r="G931" t="s">
        <v>34</v>
      </c>
      <c r="H931" t="s">
        <v>14</v>
      </c>
      <c r="I931" t="s">
        <v>21</v>
      </c>
      <c r="J931" s="5">
        <v>92.86</v>
      </c>
      <c r="K931" s="5" t="str">
        <f>_xlfn.IFS(stroke_2[[#This Row],[avg_glucose_level]]&lt;70,"Low",stroke_2[[#This Row],[avg_glucose_level]]&lt;99,"Normal",stroke_2[[#This Row],[avg_glucose_level]]&lt;125,"Prediabetes",stroke_2[[#This Row],[avg_glucose_level]]&lt;199,"Diabetes",stroke_2[[#This Row],[avg_glucose_level]]&gt;199,"Very High")</f>
        <v>Normal</v>
      </c>
      <c r="L931">
        <v>23.2</v>
      </c>
      <c r="M931">
        <v>28.25</v>
      </c>
      <c r="N931">
        <v>23.2</v>
      </c>
      <c r="O931" t="s">
        <v>24</v>
      </c>
      <c r="P931" t="s">
        <v>34</v>
      </c>
      <c r="Q931" s="4" t="s">
        <v>4285</v>
      </c>
      <c r="R931" s="5">
        <f t="shared" ca="1" si="14"/>
        <v>-1.7746620160188926E-2</v>
      </c>
    </row>
    <row r="932" spans="1:18" x14ac:dyDescent="0.25">
      <c r="A932">
        <v>36007</v>
      </c>
      <c r="B932" t="s">
        <v>19</v>
      </c>
      <c r="C932">
        <v>21</v>
      </c>
      <c r="D932" t="s">
        <v>4279</v>
      </c>
      <c r="E932" t="s">
        <v>34</v>
      </c>
      <c r="F932" t="s">
        <v>34</v>
      </c>
      <c r="G932" t="s">
        <v>13</v>
      </c>
      <c r="H932" t="s">
        <v>14</v>
      </c>
      <c r="I932" t="s">
        <v>21</v>
      </c>
      <c r="J932" s="5">
        <v>101.37</v>
      </c>
      <c r="K932" s="5" t="str">
        <f>_xlfn.IFS(stroke_2[[#This Row],[avg_glucose_level]]&lt;70,"Low",stroke_2[[#This Row],[avg_glucose_level]]&lt;99,"Normal",stroke_2[[#This Row],[avg_glucose_level]]&lt;125,"Prediabetes",stroke_2[[#This Row],[avg_glucose_level]]&lt;199,"Diabetes",stroke_2[[#This Row],[avg_glucose_level]]&gt;199,"Very High")</f>
        <v>Prediabetes</v>
      </c>
      <c r="L932">
        <v>37.9</v>
      </c>
      <c r="M932">
        <v>28.25</v>
      </c>
      <c r="N932">
        <v>37.9</v>
      </c>
      <c r="O932" t="s">
        <v>24</v>
      </c>
      <c r="P932" t="s">
        <v>34</v>
      </c>
      <c r="Q932" s="4" t="s">
        <v>4285</v>
      </c>
      <c r="R932" s="5">
        <f t="shared" ca="1" si="14"/>
        <v>-1.2780871387067006E-2</v>
      </c>
    </row>
    <row r="933" spans="1:18" x14ac:dyDescent="0.25">
      <c r="A933">
        <v>36196</v>
      </c>
      <c r="B933" t="s">
        <v>12</v>
      </c>
      <c r="C933">
        <v>21</v>
      </c>
      <c r="D933" t="s">
        <v>4279</v>
      </c>
      <c r="E933" t="s">
        <v>34</v>
      </c>
      <c r="F933" t="s">
        <v>34</v>
      </c>
      <c r="G933" t="s">
        <v>34</v>
      </c>
      <c r="H933" t="s">
        <v>14</v>
      </c>
      <c r="I933" t="s">
        <v>21</v>
      </c>
      <c r="J933" s="5">
        <v>88.29</v>
      </c>
      <c r="K933" s="5" t="str">
        <f>_xlfn.IFS(stroke_2[[#This Row],[avg_glucose_level]]&lt;70,"Low",stroke_2[[#This Row],[avg_glucose_level]]&lt;99,"Normal",stroke_2[[#This Row],[avg_glucose_level]]&lt;125,"Prediabetes",stroke_2[[#This Row],[avg_glucose_level]]&lt;199,"Diabetes",stroke_2[[#This Row],[avg_glucose_level]]&gt;199,"Very High")</f>
        <v>Normal</v>
      </c>
      <c r="L933">
        <v>36.6</v>
      </c>
      <c r="M933">
        <v>28.25</v>
      </c>
      <c r="N933">
        <v>36.6</v>
      </c>
      <c r="O933" t="s">
        <v>29</v>
      </c>
      <c r="P933" t="s">
        <v>34</v>
      </c>
      <c r="Q933" s="4" t="s">
        <v>4285</v>
      </c>
      <c r="R933" s="5">
        <f t="shared" ca="1" si="14"/>
        <v>5.0334900405065996E-3</v>
      </c>
    </row>
    <row r="934" spans="1:18" x14ac:dyDescent="0.25">
      <c r="A934">
        <v>38255</v>
      </c>
      <c r="B934" t="s">
        <v>12</v>
      </c>
      <c r="C934">
        <v>21</v>
      </c>
      <c r="D934" t="s">
        <v>4279</v>
      </c>
      <c r="E934" t="s">
        <v>34</v>
      </c>
      <c r="F934" t="s">
        <v>34</v>
      </c>
      <c r="G934" t="s">
        <v>34</v>
      </c>
      <c r="H934" t="s">
        <v>14</v>
      </c>
      <c r="I934" t="s">
        <v>15</v>
      </c>
      <c r="J934" s="5">
        <v>82.71</v>
      </c>
      <c r="K934" s="5" t="str">
        <f>_xlfn.IFS(stroke_2[[#This Row],[avg_glucose_level]]&lt;70,"Low",stroke_2[[#This Row],[avg_glucose_level]]&lt;99,"Normal",stroke_2[[#This Row],[avg_glucose_level]]&lt;125,"Prediabetes",stroke_2[[#This Row],[avg_glucose_level]]&lt;199,"Diabetes",stroke_2[[#This Row],[avg_glucose_level]]&gt;199,"Very High")</f>
        <v>Normal</v>
      </c>
      <c r="L934">
        <v>20.100000000000001</v>
      </c>
      <c r="M934">
        <v>28.25</v>
      </c>
      <c r="N934">
        <v>20.100000000000001</v>
      </c>
      <c r="O934" t="s">
        <v>18</v>
      </c>
      <c r="P934" t="s">
        <v>34</v>
      </c>
      <c r="Q934" s="4" t="s">
        <v>4285</v>
      </c>
      <c r="R934" s="5">
        <f t="shared" ca="1" si="14"/>
        <v>1.0169101052803219E-4</v>
      </c>
    </row>
    <row r="935" spans="1:18" x14ac:dyDescent="0.25">
      <c r="A935">
        <v>40503</v>
      </c>
      <c r="B935" t="s">
        <v>12</v>
      </c>
      <c r="C935">
        <v>21</v>
      </c>
      <c r="D935" t="s">
        <v>4279</v>
      </c>
      <c r="E935" t="s">
        <v>34</v>
      </c>
      <c r="F935" t="s">
        <v>34</v>
      </c>
      <c r="G935" t="s">
        <v>34</v>
      </c>
      <c r="H935" t="s">
        <v>14</v>
      </c>
      <c r="I935" t="s">
        <v>21</v>
      </c>
      <c r="J935" s="5">
        <v>62.91</v>
      </c>
      <c r="K935" s="5" t="str">
        <f>_xlfn.IFS(stroke_2[[#This Row],[avg_glucose_level]]&lt;70,"Low",stroke_2[[#This Row],[avg_glucose_level]]&lt;99,"Normal",stroke_2[[#This Row],[avg_glucose_level]]&lt;125,"Prediabetes",stroke_2[[#This Row],[avg_glucose_level]]&lt;199,"Diabetes",stroke_2[[#This Row],[avg_glucose_level]]&gt;199,"Very High")</f>
        <v>Low</v>
      </c>
      <c r="L935">
        <v>26.2</v>
      </c>
      <c r="M935">
        <v>28.25</v>
      </c>
      <c r="N935">
        <v>26.2</v>
      </c>
      <c r="O935" t="s">
        <v>24</v>
      </c>
      <c r="P935" t="s">
        <v>34</v>
      </c>
      <c r="Q935" s="4" t="s">
        <v>4285</v>
      </c>
      <c r="R935" s="5">
        <f t="shared" ca="1" si="14"/>
        <v>-9.3822756020143332E-3</v>
      </c>
    </row>
    <row r="936" spans="1:18" x14ac:dyDescent="0.25">
      <c r="A936">
        <v>40513</v>
      </c>
      <c r="B936" t="s">
        <v>19</v>
      </c>
      <c r="C936">
        <v>21</v>
      </c>
      <c r="D936" t="s">
        <v>4279</v>
      </c>
      <c r="E936" t="s">
        <v>34</v>
      </c>
      <c r="F936" t="s">
        <v>34</v>
      </c>
      <c r="G936" t="s">
        <v>34</v>
      </c>
      <c r="H936" t="s">
        <v>14</v>
      </c>
      <c r="I936" t="s">
        <v>15</v>
      </c>
      <c r="J936" s="5">
        <v>90.16</v>
      </c>
      <c r="K936" s="5" t="str">
        <f>_xlfn.IFS(stroke_2[[#This Row],[avg_glucose_level]]&lt;70,"Low",stroke_2[[#This Row],[avg_glucose_level]]&lt;99,"Normal",stroke_2[[#This Row],[avg_glucose_level]]&lt;125,"Prediabetes",stroke_2[[#This Row],[avg_glucose_level]]&lt;199,"Diabetes",stroke_2[[#This Row],[avg_glucose_level]]&gt;199,"Very High")</f>
        <v>Normal</v>
      </c>
      <c r="L936">
        <v>28.9</v>
      </c>
      <c r="M936">
        <v>28.25</v>
      </c>
      <c r="N936">
        <v>28.9</v>
      </c>
      <c r="O936" t="s">
        <v>29</v>
      </c>
      <c r="P936" t="s">
        <v>34</v>
      </c>
      <c r="Q936" s="4" t="s">
        <v>4285</v>
      </c>
      <c r="R936" s="5">
        <f t="shared" ca="1" si="14"/>
        <v>-7.4228889473153649E-3</v>
      </c>
    </row>
    <row r="937" spans="1:18" x14ac:dyDescent="0.25">
      <c r="A937">
        <v>41911</v>
      </c>
      <c r="B937" t="s">
        <v>19</v>
      </c>
      <c r="C937">
        <v>21</v>
      </c>
      <c r="D937" t="s">
        <v>4279</v>
      </c>
      <c r="E937" t="s">
        <v>34</v>
      </c>
      <c r="F937" t="s">
        <v>34</v>
      </c>
      <c r="G937" t="s">
        <v>13</v>
      </c>
      <c r="H937" t="s">
        <v>14</v>
      </c>
      <c r="I937" t="s">
        <v>21</v>
      </c>
      <c r="J937" s="5">
        <v>149.9</v>
      </c>
      <c r="K937" s="5" t="str">
        <f>_xlfn.IFS(stroke_2[[#This Row],[avg_glucose_level]]&lt;70,"Low",stroke_2[[#This Row],[avg_glucose_level]]&lt;99,"Normal",stroke_2[[#This Row],[avg_glucose_level]]&lt;125,"Prediabetes",stroke_2[[#This Row],[avg_glucose_level]]&lt;199,"Diabetes",stroke_2[[#This Row],[avg_glucose_level]]&gt;199,"Very High")</f>
        <v>Diabetes</v>
      </c>
      <c r="L937">
        <v>23.4</v>
      </c>
      <c r="M937">
        <v>28.25</v>
      </c>
      <c r="N937">
        <v>23.4</v>
      </c>
      <c r="O937" t="s">
        <v>38</v>
      </c>
      <c r="P937" t="s">
        <v>34</v>
      </c>
      <c r="Q937" s="4" t="s">
        <v>4285</v>
      </c>
      <c r="R937" s="5">
        <f t="shared" ca="1" si="14"/>
        <v>-9.2294785849633357E-3</v>
      </c>
    </row>
    <row r="938" spans="1:18" x14ac:dyDescent="0.25">
      <c r="A938">
        <v>43913</v>
      </c>
      <c r="B938" t="s">
        <v>19</v>
      </c>
      <c r="C938">
        <v>21</v>
      </c>
      <c r="D938" t="s">
        <v>4279</v>
      </c>
      <c r="E938" t="s">
        <v>34</v>
      </c>
      <c r="F938" t="s">
        <v>34</v>
      </c>
      <c r="G938" t="s">
        <v>34</v>
      </c>
      <c r="H938" t="s">
        <v>14</v>
      </c>
      <c r="I938" t="s">
        <v>21</v>
      </c>
      <c r="J938" s="5">
        <v>107.98</v>
      </c>
      <c r="K938" s="5" t="str">
        <f>_xlfn.IFS(stroke_2[[#This Row],[avg_glucose_level]]&lt;70,"Low",stroke_2[[#This Row],[avg_glucose_level]]&lt;99,"Normal",stroke_2[[#This Row],[avg_glucose_level]]&lt;125,"Prediabetes",stroke_2[[#This Row],[avg_glucose_level]]&lt;199,"Diabetes",stroke_2[[#This Row],[avg_glucose_level]]&gt;199,"Very High")</f>
        <v>Prediabetes</v>
      </c>
      <c r="L938">
        <v>26.9</v>
      </c>
      <c r="M938">
        <v>28.25</v>
      </c>
      <c r="N938">
        <v>26.9</v>
      </c>
      <c r="O938" t="s">
        <v>24</v>
      </c>
      <c r="P938" t="s">
        <v>34</v>
      </c>
      <c r="Q938" s="4" t="s">
        <v>4285</v>
      </c>
      <c r="R938" s="5">
        <f t="shared" ca="1" si="14"/>
        <v>2.105350750086845E-2</v>
      </c>
    </row>
    <row r="939" spans="1:18" x14ac:dyDescent="0.25">
      <c r="A939">
        <v>44426</v>
      </c>
      <c r="B939" t="s">
        <v>19</v>
      </c>
      <c r="C939">
        <v>21</v>
      </c>
      <c r="D939" t="s">
        <v>4279</v>
      </c>
      <c r="E939" t="s">
        <v>34</v>
      </c>
      <c r="F939" t="s">
        <v>34</v>
      </c>
      <c r="G939" t="s">
        <v>13</v>
      </c>
      <c r="H939" t="s">
        <v>14</v>
      </c>
      <c r="I939" t="s">
        <v>15</v>
      </c>
      <c r="J939" s="5">
        <v>126.35</v>
      </c>
      <c r="K939" s="5" t="str">
        <f>_xlfn.IFS(stroke_2[[#This Row],[avg_glucose_level]]&lt;70,"Low",stroke_2[[#This Row],[avg_glucose_level]]&lt;99,"Normal",stroke_2[[#This Row],[avg_glucose_level]]&lt;125,"Prediabetes",stroke_2[[#This Row],[avg_glucose_level]]&lt;199,"Diabetes",stroke_2[[#This Row],[avg_glucose_level]]&gt;199,"Very High")</f>
        <v>Diabetes</v>
      </c>
      <c r="L939">
        <v>26.9</v>
      </c>
      <c r="M939">
        <v>28.25</v>
      </c>
      <c r="N939">
        <v>26.9</v>
      </c>
      <c r="O939" t="s">
        <v>24</v>
      </c>
      <c r="P939" t="s">
        <v>34</v>
      </c>
      <c r="Q939" s="4" t="s">
        <v>4285</v>
      </c>
      <c r="R939" s="5">
        <f t="shared" ca="1" si="14"/>
        <v>-1.7856891867021458E-2</v>
      </c>
    </row>
    <row r="940" spans="1:18" x14ac:dyDescent="0.25">
      <c r="A940">
        <v>45048</v>
      </c>
      <c r="B940" t="s">
        <v>19</v>
      </c>
      <c r="C940">
        <v>21</v>
      </c>
      <c r="D940" t="s">
        <v>4279</v>
      </c>
      <c r="E940" t="s">
        <v>34</v>
      </c>
      <c r="F940" t="s">
        <v>34</v>
      </c>
      <c r="G940" t="s">
        <v>34</v>
      </c>
      <c r="H940" t="s">
        <v>14</v>
      </c>
      <c r="I940" t="s">
        <v>15</v>
      </c>
      <c r="J940" s="5">
        <v>134.44999999999999</v>
      </c>
      <c r="K940" s="5" t="str">
        <f>_xlfn.IFS(stroke_2[[#This Row],[avg_glucose_level]]&lt;70,"Low",stroke_2[[#This Row],[avg_glucose_level]]&lt;99,"Normal",stroke_2[[#This Row],[avg_glucose_level]]&lt;125,"Prediabetes",stroke_2[[#This Row],[avg_glucose_level]]&lt;199,"Diabetes",stroke_2[[#This Row],[avg_glucose_level]]&gt;199,"Very High")</f>
        <v>Diabetes</v>
      </c>
      <c r="L940">
        <v>29.1</v>
      </c>
      <c r="M940">
        <v>28.25</v>
      </c>
      <c r="N940">
        <v>29.1</v>
      </c>
      <c r="O940" t="s">
        <v>24</v>
      </c>
      <c r="P940" t="s">
        <v>34</v>
      </c>
      <c r="Q940" s="4" t="s">
        <v>4285</v>
      </c>
      <c r="R940" s="5">
        <f t="shared" ca="1" si="14"/>
        <v>-2.0924990038221132E-2</v>
      </c>
    </row>
    <row r="941" spans="1:18" x14ac:dyDescent="0.25">
      <c r="A941">
        <v>45983</v>
      </c>
      <c r="B941" t="s">
        <v>12</v>
      </c>
      <c r="C941">
        <v>21</v>
      </c>
      <c r="D941" t="s">
        <v>4279</v>
      </c>
      <c r="E941" t="s">
        <v>34</v>
      </c>
      <c r="F941" t="s">
        <v>34</v>
      </c>
      <c r="G941" t="s">
        <v>34</v>
      </c>
      <c r="H941" t="s">
        <v>14</v>
      </c>
      <c r="I941" t="s">
        <v>15</v>
      </c>
      <c r="J941" s="5">
        <v>56.79</v>
      </c>
      <c r="K941" s="5" t="str">
        <f>_xlfn.IFS(stroke_2[[#This Row],[avg_glucose_level]]&lt;70,"Low",stroke_2[[#This Row],[avg_glucose_level]]&lt;99,"Normal",stroke_2[[#This Row],[avg_glucose_level]]&lt;125,"Prediabetes",stroke_2[[#This Row],[avg_glucose_level]]&lt;199,"Diabetes",stroke_2[[#This Row],[avg_glucose_level]]&gt;199,"Very High")</f>
        <v>Low</v>
      </c>
      <c r="L941">
        <v>20.399999999999999</v>
      </c>
      <c r="M941">
        <v>28.25</v>
      </c>
      <c r="N941">
        <v>20.399999999999999</v>
      </c>
      <c r="O941" t="s">
        <v>38</v>
      </c>
      <c r="P941" t="s">
        <v>34</v>
      </c>
      <c r="Q941" s="4" t="s">
        <v>4285</v>
      </c>
      <c r="R941" s="5">
        <f t="shared" ca="1" si="14"/>
        <v>-1.9558671878876562E-2</v>
      </c>
    </row>
    <row r="942" spans="1:18" x14ac:dyDescent="0.25">
      <c r="A942">
        <v>46385</v>
      </c>
      <c r="B942" t="s">
        <v>19</v>
      </c>
      <c r="C942">
        <v>21</v>
      </c>
      <c r="D942" t="s">
        <v>4279</v>
      </c>
      <c r="E942" t="s">
        <v>34</v>
      </c>
      <c r="F942" t="s">
        <v>34</v>
      </c>
      <c r="G942" t="s">
        <v>13</v>
      </c>
      <c r="H942" t="s">
        <v>14</v>
      </c>
      <c r="I942" t="s">
        <v>15</v>
      </c>
      <c r="J942" s="5">
        <v>59.15</v>
      </c>
      <c r="K942" s="5" t="str">
        <f>_xlfn.IFS(stroke_2[[#This Row],[avg_glucose_level]]&lt;70,"Low",stroke_2[[#This Row],[avg_glucose_level]]&lt;99,"Normal",stroke_2[[#This Row],[avg_glucose_level]]&lt;125,"Prediabetes",stroke_2[[#This Row],[avg_glucose_level]]&lt;199,"Diabetes",stroke_2[[#This Row],[avg_glucose_level]]&gt;199,"Very High")</f>
        <v>Low</v>
      </c>
      <c r="L942">
        <v>22.6</v>
      </c>
      <c r="M942">
        <v>28.25</v>
      </c>
      <c r="N942">
        <v>22.6</v>
      </c>
      <c r="O942" t="s">
        <v>24</v>
      </c>
      <c r="P942" t="s">
        <v>34</v>
      </c>
      <c r="Q942" s="4" t="s">
        <v>4285</v>
      </c>
      <c r="R942" s="5">
        <f t="shared" ca="1" si="14"/>
        <v>-5.6847966358099964E-3</v>
      </c>
    </row>
    <row r="943" spans="1:18" x14ac:dyDescent="0.25">
      <c r="A943">
        <v>47608</v>
      </c>
      <c r="B943" t="s">
        <v>19</v>
      </c>
      <c r="C943">
        <v>21</v>
      </c>
      <c r="D943" t="s">
        <v>4279</v>
      </c>
      <c r="E943" t="s">
        <v>34</v>
      </c>
      <c r="F943" t="s">
        <v>34</v>
      </c>
      <c r="G943" t="s">
        <v>34</v>
      </c>
      <c r="H943" t="s">
        <v>14</v>
      </c>
      <c r="I943" t="s">
        <v>15</v>
      </c>
      <c r="J943" s="5">
        <v>208.17</v>
      </c>
      <c r="K943" s="5" t="str">
        <f>_xlfn.IFS(stroke_2[[#This Row],[avg_glucose_level]]&lt;70,"Low",stroke_2[[#This Row],[avg_glucose_level]]&lt;99,"Normal",stroke_2[[#This Row],[avg_glucose_level]]&lt;125,"Prediabetes",stroke_2[[#This Row],[avg_glucose_level]]&lt;199,"Diabetes",stroke_2[[#This Row],[avg_glucose_level]]&gt;199,"Very High")</f>
        <v>Very High</v>
      </c>
      <c r="L943">
        <v>24.9</v>
      </c>
      <c r="M943">
        <v>28.25</v>
      </c>
      <c r="N943">
        <v>24.9</v>
      </c>
      <c r="O943" t="s">
        <v>24</v>
      </c>
      <c r="P943" t="s">
        <v>34</v>
      </c>
      <c r="Q943" s="4" t="s">
        <v>4285</v>
      </c>
      <c r="R943" s="5">
        <f t="shared" ca="1" si="14"/>
        <v>-7.5799885806585639E-3</v>
      </c>
    </row>
    <row r="944" spans="1:18" x14ac:dyDescent="0.25">
      <c r="A944">
        <v>48425</v>
      </c>
      <c r="B944" t="s">
        <v>12</v>
      </c>
      <c r="C944">
        <v>21</v>
      </c>
      <c r="D944" t="s">
        <v>4279</v>
      </c>
      <c r="E944" t="s">
        <v>34</v>
      </c>
      <c r="F944" t="s">
        <v>34</v>
      </c>
      <c r="G944" t="s">
        <v>34</v>
      </c>
      <c r="H944" t="s">
        <v>14</v>
      </c>
      <c r="I944" t="s">
        <v>21</v>
      </c>
      <c r="J944" s="5">
        <v>89.29</v>
      </c>
      <c r="K944" s="5" t="str">
        <f>_xlfn.IFS(stroke_2[[#This Row],[avg_glucose_level]]&lt;70,"Low",stroke_2[[#This Row],[avg_glucose_level]]&lt;99,"Normal",stroke_2[[#This Row],[avg_glucose_level]]&lt;125,"Prediabetes",stroke_2[[#This Row],[avg_glucose_level]]&lt;199,"Diabetes",stroke_2[[#This Row],[avg_glucose_level]]&gt;199,"Very High")</f>
        <v>Normal</v>
      </c>
      <c r="L944">
        <v>23.4</v>
      </c>
      <c r="M944">
        <v>28.25</v>
      </c>
      <c r="N944">
        <v>23.4</v>
      </c>
      <c r="O944" t="s">
        <v>24</v>
      </c>
      <c r="P944" t="s">
        <v>34</v>
      </c>
      <c r="Q944" s="4" t="s">
        <v>4285</v>
      </c>
      <c r="R944" s="5">
        <f t="shared" ca="1" si="14"/>
        <v>1.449320754648346E-2</v>
      </c>
    </row>
    <row r="945" spans="1:18" x14ac:dyDescent="0.25">
      <c r="A945">
        <v>48964</v>
      </c>
      <c r="B945" t="s">
        <v>12</v>
      </c>
      <c r="C945">
        <v>21</v>
      </c>
      <c r="D945" t="s">
        <v>4279</v>
      </c>
      <c r="E945" t="s">
        <v>34</v>
      </c>
      <c r="F945" t="s">
        <v>34</v>
      </c>
      <c r="G945" t="s">
        <v>34</v>
      </c>
      <c r="H945" t="s">
        <v>14</v>
      </c>
      <c r="I945" t="s">
        <v>21</v>
      </c>
      <c r="J945" s="5">
        <v>105.47</v>
      </c>
      <c r="K945" s="5" t="str">
        <f>_xlfn.IFS(stroke_2[[#This Row],[avg_glucose_level]]&lt;70,"Low",stroke_2[[#This Row],[avg_glucose_level]]&lt;99,"Normal",stroke_2[[#This Row],[avg_glucose_level]]&lt;125,"Prediabetes",stroke_2[[#This Row],[avg_glucose_level]]&lt;199,"Diabetes",stroke_2[[#This Row],[avg_glucose_level]]&gt;199,"Very High")</f>
        <v>Prediabetes</v>
      </c>
      <c r="L945">
        <v>26.2</v>
      </c>
      <c r="M945">
        <v>28.25</v>
      </c>
      <c r="N945">
        <v>26.2</v>
      </c>
      <c r="O945" t="s">
        <v>24</v>
      </c>
      <c r="P945" t="s">
        <v>34</v>
      </c>
      <c r="Q945" s="4" t="s">
        <v>4285</v>
      </c>
      <c r="R945" s="5">
        <f t="shared" ca="1" si="14"/>
        <v>2.1225453839965595E-2</v>
      </c>
    </row>
    <row r="946" spans="1:18" x14ac:dyDescent="0.25">
      <c r="A946">
        <v>50889</v>
      </c>
      <c r="B946" t="s">
        <v>19</v>
      </c>
      <c r="C946">
        <v>21</v>
      </c>
      <c r="D946" t="s">
        <v>4279</v>
      </c>
      <c r="E946" t="s">
        <v>34</v>
      </c>
      <c r="F946" t="s">
        <v>34</v>
      </c>
      <c r="G946" t="s">
        <v>34</v>
      </c>
      <c r="H946" t="s">
        <v>43</v>
      </c>
      <c r="I946" t="s">
        <v>21</v>
      </c>
      <c r="J946" s="5">
        <v>56.63</v>
      </c>
      <c r="K946" s="5" t="str">
        <f>_xlfn.IFS(stroke_2[[#This Row],[avg_glucose_level]]&lt;70,"Low",stroke_2[[#This Row],[avg_glucose_level]]&lt;99,"Normal",stroke_2[[#This Row],[avg_glucose_level]]&lt;125,"Prediabetes",stroke_2[[#This Row],[avg_glucose_level]]&lt;199,"Diabetes",stroke_2[[#This Row],[avg_glucose_level]]&gt;199,"Very High")</f>
        <v>Low</v>
      </c>
      <c r="L946">
        <v>49.8</v>
      </c>
      <c r="M946">
        <v>28.25</v>
      </c>
      <c r="N946">
        <v>49.8</v>
      </c>
      <c r="O946" t="s">
        <v>24</v>
      </c>
      <c r="P946" t="s">
        <v>34</v>
      </c>
      <c r="Q946" s="4" t="s">
        <v>4285</v>
      </c>
      <c r="R946" s="5">
        <f t="shared" ca="1" si="14"/>
        <v>6.1118224393400481E-3</v>
      </c>
    </row>
    <row r="947" spans="1:18" x14ac:dyDescent="0.25">
      <c r="A947">
        <v>53998</v>
      </c>
      <c r="B947" t="s">
        <v>19</v>
      </c>
      <c r="C947">
        <v>21</v>
      </c>
      <c r="D947" t="s">
        <v>4279</v>
      </c>
      <c r="E947" t="s">
        <v>34</v>
      </c>
      <c r="F947" t="s">
        <v>34</v>
      </c>
      <c r="G947" t="s">
        <v>34</v>
      </c>
      <c r="H947" t="s">
        <v>14</v>
      </c>
      <c r="I947" t="s">
        <v>15</v>
      </c>
      <c r="J947" s="5">
        <v>58.66</v>
      </c>
      <c r="K947" s="5" t="str">
        <f>_xlfn.IFS(stroke_2[[#This Row],[avg_glucose_level]]&lt;70,"Low",stroke_2[[#This Row],[avg_glucose_level]]&lt;99,"Normal",stroke_2[[#This Row],[avg_glucose_level]]&lt;125,"Prediabetes",stroke_2[[#This Row],[avg_glucose_level]]&lt;199,"Diabetes",stroke_2[[#This Row],[avg_glucose_level]]&gt;199,"Very High")</f>
        <v>Low</v>
      </c>
      <c r="L947">
        <v>31.3</v>
      </c>
      <c r="M947">
        <v>28.25</v>
      </c>
      <c r="N947">
        <v>31.3</v>
      </c>
      <c r="O947" t="s">
        <v>24</v>
      </c>
      <c r="P947" t="s">
        <v>34</v>
      </c>
      <c r="Q947" s="4" t="s">
        <v>4285</v>
      </c>
      <c r="R947" s="5">
        <f t="shared" ca="1" si="14"/>
        <v>2.2001697668022256E-2</v>
      </c>
    </row>
    <row r="948" spans="1:18" x14ac:dyDescent="0.25">
      <c r="A948">
        <v>54139</v>
      </c>
      <c r="B948" t="s">
        <v>19</v>
      </c>
      <c r="C948">
        <v>21</v>
      </c>
      <c r="D948" t="s">
        <v>4279</v>
      </c>
      <c r="E948" t="s">
        <v>34</v>
      </c>
      <c r="F948" t="s">
        <v>34</v>
      </c>
      <c r="G948" t="s">
        <v>34</v>
      </c>
      <c r="H948" t="s">
        <v>14</v>
      </c>
      <c r="I948" t="s">
        <v>21</v>
      </c>
      <c r="J948" s="5">
        <v>71.06</v>
      </c>
      <c r="K948" s="5" t="str">
        <f>_xlfn.IFS(stroke_2[[#This Row],[avg_glucose_level]]&lt;70,"Low",stroke_2[[#This Row],[avg_glucose_level]]&lt;99,"Normal",stroke_2[[#This Row],[avg_glucose_level]]&lt;125,"Prediabetes",stroke_2[[#This Row],[avg_glucose_level]]&lt;199,"Diabetes",stroke_2[[#This Row],[avg_glucose_level]]&gt;199,"Very High")</f>
        <v>Normal</v>
      </c>
      <c r="L948">
        <v>25.3</v>
      </c>
      <c r="M948">
        <v>28.25</v>
      </c>
      <c r="N948">
        <v>25.3</v>
      </c>
      <c r="O948" t="s">
        <v>18</v>
      </c>
      <c r="P948" t="s">
        <v>34</v>
      </c>
      <c r="Q948" s="4" t="s">
        <v>4285</v>
      </c>
      <c r="R948" s="5">
        <f t="shared" ca="1" si="14"/>
        <v>-2.1280501574219131E-2</v>
      </c>
    </row>
    <row r="949" spans="1:18" x14ac:dyDescent="0.25">
      <c r="A949">
        <v>54590</v>
      </c>
      <c r="B949" t="s">
        <v>19</v>
      </c>
      <c r="C949">
        <v>21</v>
      </c>
      <c r="D949" t="s">
        <v>4279</v>
      </c>
      <c r="E949" t="s">
        <v>34</v>
      </c>
      <c r="F949" t="s">
        <v>34</v>
      </c>
      <c r="G949" t="s">
        <v>34</v>
      </c>
      <c r="H949" t="s">
        <v>14</v>
      </c>
      <c r="I949" t="s">
        <v>21</v>
      </c>
      <c r="J949" s="5">
        <v>59.52</v>
      </c>
      <c r="K949" s="5" t="str">
        <f>_xlfn.IFS(stroke_2[[#This Row],[avg_glucose_level]]&lt;70,"Low",stroke_2[[#This Row],[avg_glucose_level]]&lt;99,"Normal",stroke_2[[#This Row],[avg_glucose_level]]&lt;125,"Prediabetes",stroke_2[[#This Row],[avg_glucose_level]]&lt;199,"Diabetes",stroke_2[[#This Row],[avg_glucose_level]]&gt;199,"Very High")</f>
        <v>Low</v>
      </c>
      <c r="L949">
        <v>33.700000000000003</v>
      </c>
      <c r="M949">
        <v>28.25</v>
      </c>
      <c r="N949">
        <v>33.700000000000003</v>
      </c>
      <c r="O949" t="s">
        <v>24</v>
      </c>
      <c r="P949" t="s">
        <v>34</v>
      </c>
      <c r="Q949" s="4" t="s">
        <v>4285</v>
      </c>
      <c r="R949" s="5">
        <f t="shared" ca="1" si="14"/>
        <v>-2.2899612605179181E-2</v>
      </c>
    </row>
    <row r="950" spans="1:18" x14ac:dyDescent="0.25">
      <c r="A950">
        <v>56245</v>
      </c>
      <c r="B950" t="s">
        <v>19</v>
      </c>
      <c r="C950">
        <v>21</v>
      </c>
      <c r="D950" t="s">
        <v>4279</v>
      </c>
      <c r="E950" t="s">
        <v>34</v>
      </c>
      <c r="F950" t="s">
        <v>34</v>
      </c>
      <c r="G950" t="s">
        <v>34</v>
      </c>
      <c r="H950" t="s">
        <v>14</v>
      </c>
      <c r="I950" t="s">
        <v>15</v>
      </c>
      <c r="J950" s="5">
        <v>112.07</v>
      </c>
      <c r="K950" s="5" t="str">
        <f>_xlfn.IFS(stroke_2[[#This Row],[avg_glucose_level]]&lt;70,"Low",stroke_2[[#This Row],[avg_glucose_level]]&lt;99,"Normal",stroke_2[[#This Row],[avg_glucose_level]]&lt;125,"Prediabetes",stroke_2[[#This Row],[avg_glucose_level]]&lt;199,"Diabetes",stroke_2[[#This Row],[avg_glucose_level]]&gt;199,"Very High")</f>
        <v>Prediabetes</v>
      </c>
      <c r="L950">
        <v>28.2</v>
      </c>
      <c r="M950">
        <v>28.25</v>
      </c>
      <c r="N950">
        <v>28.2</v>
      </c>
      <c r="O950" t="s">
        <v>24</v>
      </c>
      <c r="P950" t="s">
        <v>34</v>
      </c>
      <c r="Q950" s="4" t="s">
        <v>4285</v>
      </c>
      <c r="R950" s="5">
        <f t="shared" ca="1" si="14"/>
        <v>1.689426858969445E-2</v>
      </c>
    </row>
    <row r="951" spans="1:18" x14ac:dyDescent="0.25">
      <c r="A951">
        <v>57166</v>
      </c>
      <c r="B951" t="s">
        <v>19</v>
      </c>
      <c r="C951">
        <v>21</v>
      </c>
      <c r="D951" t="s">
        <v>4279</v>
      </c>
      <c r="E951" t="s">
        <v>34</v>
      </c>
      <c r="F951" t="s">
        <v>34</v>
      </c>
      <c r="G951" t="s">
        <v>34</v>
      </c>
      <c r="H951" t="s">
        <v>14</v>
      </c>
      <c r="I951" t="s">
        <v>21</v>
      </c>
      <c r="J951" s="5">
        <v>121.11</v>
      </c>
      <c r="K951" s="5" t="str">
        <f>_xlfn.IFS(stroke_2[[#This Row],[avg_glucose_level]]&lt;70,"Low",stroke_2[[#This Row],[avg_glucose_level]]&lt;99,"Normal",stroke_2[[#This Row],[avg_glucose_level]]&lt;125,"Prediabetes",stroke_2[[#This Row],[avg_glucose_level]]&lt;199,"Diabetes",stroke_2[[#This Row],[avg_glucose_level]]&gt;199,"Very High")</f>
        <v>Prediabetes</v>
      </c>
      <c r="L951">
        <v>21</v>
      </c>
      <c r="M951">
        <v>28.25</v>
      </c>
      <c r="N951">
        <v>21</v>
      </c>
      <c r="O951" t="s">
        <v>38</v>
      </c>
      <c r="P951" t="s">
        <v>34</v>
      </c>
      <c r="Q951" s="4" t="s">
        <v>4285</v>
      </c>
      <c r="R951" s="5">
        <f t="shared" ca="1" si="14"/>
        <v>-1.8180748904052173E-2</v>
      </c>
    </row>
    <row r="952" spans="1:18" x14ac:dyDescent="0.25">
      <c r="A952">
        <v>58037</v>
      </c>
      <c r="B952" t="s">
        <v>12</v>
      </c>
      <c r="C952">
        <v>21</v>
      </c>
      <c r="D952" t="s">
        <v>4279</v>
      </c>
      <c r="E952" t="s">
        <v>34</v>
      </c>
      <c r="F952" t="s">
        <v>34</v>
      </c>
      <c r="G952" t="s">
        <v>34</v>
      </c>
      <c r="H952" t="s">
        <v>14</v>
      </c>
      <c r="I952" t="s">
        <v>21</v>
      </c>
      <c r="J952" s="5">
        <v>78.52</v>
      </c>
      <c r="K952" s="5" t="str">
        <f>_xlfn.IFS(stroke_2[[#This Row],[avg_glucose_level]]&lt;70,"Low",stroke_2[[#This Row],[avg_glucose_level]]&lt;99,"Normal",stroke_2[[#This Row],[avg_glucose_level]]&lt;125,"Prediabetes",stroke_2[[#This Row],[avg_glucose_level]]&lt;199,"Diabetes",stroke_2[[#This Row],[avg_glucose_level]]&gt;199,"Very High")</f>
        <v>Normal</v>
      </c>
      <c r="L952">
        <v>27.2</v>
      </c>
      <c r="M952">
        <v>28.25</v>
      </c>
      <c r="N952">
        <v>27.2</v>
      </c>
      <c r="O952" t="s">
        <v>24</v>
      </c>
      <c r="P952" t="s">
        <v>34</v>
      </c>
      <c r="Q952" s="4" t="s">
        <v>4285</v>
      </c>
      <c r="R952" s="5">
        <f t="shared" ca="1" si="14"/>
        <v>-2.0559489001254865E-2</v>
      </c>
    </row>
    <row r="953" spans="1:18" x14ac:dyDescent="0.25">
      <c r="A953">
        <v>58149</v>
      </c>
      <c r="B953" t="s">
        <v>19</v>
      </c>
      <c r="C953">
        <v>21</v>
      </c>
      <c r="D953" t="s">
        <v>4279</v>
      </c>
      <c r="E953" t="s">
        <v>34</v>
      </c>
      <c r="F953" t="s">
        <v>34</v>
      </c>
      <c r="G953" t="s">
        <v>34</v>
      </c>
      <c r="H953" t="s">
        <v>14</v>
      </c>
      <c r="I953" t="s">
        <v>21</v>
      </c>
      <c r="J953" s="5">
        <v>85.86</v>
      </c>
      <c r="K953" s="5" t="str">
        <f>_xlfn.IFS(stroke_2[[#This Row],[avg_glucose_level]]&lt;70,"Low",stroke_2[[#This Row],[avg_glucose_level]]&lt;99,"Normal",stroke_2[[#This Row],[avg_glucose_level]]&lt;125,"Prediabetes",stroke_2[[#This Row],[avg_glucose_level]]&lt;199,"Diabetes",stroke_2[[#This Row],[avg_glucose_level]]&gt;199,"Very High")</f>
        <v>Normal</v>
      </c>
      <c r="L953">
        <v>35.4</v>
      </c>
      <c r="M953">
        <v>28.25</v>
      </c>
      <c r="N953">
        <v>35.4</v>
      </c>
      <c r="O953" t="s">
        <v>38</v>
      </c>
      <c r="P953" t="s">
        <v>34</v>
      </c>
      <c r="Q953" s="4" t="s">
        <v>4285</v>
      </c>
      <c r="R953" s="5">
        <f t="shared" ca="1" si="14"/>
        <v>-2.1903520260535434E-3</v>
      </c>
    </row>
    <row r="954" spans="1:18" x14ac:dyDescent="0.25">
      <c r="A954">
        <v>60562</v>
      </c>
      <c r="B954" t="s">
        <v>19</v>
      </c>
      <c r="C954">
        <v>21</v>
      </c>
      <c r="D954" t="s">
        <v>4279</v>
      </c>
      <c r="E954" t="s">
        <v>34</v>
      </c>
      <c r="F954" t="s">
        <v>34</v>
      </c>
      <c r="G954" t="s">
        <v>34</v>
      </c>
      <c r="H954" t="s">
        <v>14</v>
      </c>
      <c r="I954" t="s">
        <v>21</v>
      </c>
      <c r="J954" s="5">
        <v>55.12</v>
      </c>
      <c r="K954" s="5" t="str">
        <f>_xlfn.IFS(stroke_2[[#This Row],[avg_glucose_level]]&lt;70,"Low",stroke_2[[#This Row],[avg_glucose_level]]&lt;99,"Normal",stroke_2[[#This Row],[avg_glucose_level]]&lt;125,"Prediabetes",stroke_2[[#This Row],[avg_glucose_level]]&lt;199,"Diabetes",stroke_2[[#This Row],[avg_glucose_level]]&gt;199,"Very High")</f>
        <v>Low</v>
      </c>
      <c r="L954">
        <v>21.8</v>
      </c>
      <c r="M954">
        <v>28.25</v>
      </c>
      <c r="N954">
        <v>21.8</v>
      </c>
      <c r="O954" t="s">
        <v>24</v>
      </c>
      <c r="P954" t="s">
        <v>34</v>
      </c>
      <c r="Q954" s="4" t="s">
        <v>4285</v>
      </c>
      <c r="R954" s="5">
        <f t="shared" ca="1" si="14"/>
        <v>-2.3660151732273647E-3</v>
      </c>
    </row>
    <row r="955" spans="1:18" x14ac:dyDescent="0.25">
      <c r="A955">
        <v>65814</v>
      </c>
      <c r="B955" t="s">
        <v>12</v>
      </c>
      <c r="C955">
        <v>21</v>
      </c>
      <c r="D955" t="s">
        <v>4279</v>
      </c>
      <c r="E955" t="s">
        <v>34</v>
      </c>
      <c r="F955" t="s">
        <v>34</v>
      </c>
      <c r="G955" t="s">
        <v>34</v>
      </c>
      <c r="H955" t="s">
        <v>14</v>
      </c>
      <c r="I955" t="s">
        <v>15</v>
      </c>
      <c r="J955" s="5">
        <v>138.51</v>
      </c>
      <c r="K955" s="5" t="str">
        <f>_xlfn.IFS(stroke_2[[#This Row],[avg_glucose_level]]&lt;70,"Low",stroke_2[[#This Row],[avg_glucose_level]]&lt;99,"Normal",stroke_2[[#This Row],[avg_glucose_level]]&lt;125,"Prediabetes",stroke_2[[#This Row],[avg_glucose_level]]&lt;199,"Diabetes",stroke_2[[#This Row],[avg_glucose_level]]&gt;199,"Very High")</f>
        <v>Diabetes</v>
      </c>
      <c r="L955">
        <v>24.3</v>
      </c>
      <c r="M955">
        <v>28.25</v>
      </c>
      <c r="N955">
        <v>24.3</v>
      </c>
      <c r="O955" t="s">
        <v>24</v>
      </c>
      <c r="P955" t="s">
        <v>34</v>
      </c>
      <c r="Q955" s="4" t="s">
        <v>4285</v>
      </c>
      <c r="R955" s="5">
        <f t="shared" ca="1" si="14"/>
        <v>-1.8831002425779842E-4</v>
      </c>
    </row>
    <row r="956" spans="1:18" x14ac:dyDescent="0.25">
      <c r="A956">
        <v>67942</v>
      </c>
      <c r="B956" t="s">
        <v>12</v>
      </c>
      <c r="C956">
        <v>21</v>
      </c>
      <c r="D956" t="s">
        <v>4279</v>
      </c>
      <c r="E956" t="s">
        <v>34</v>
      </c>
      <c r="F956" t="s">
        <v>34</v>
      </c>
      <c r="G956" t="s">
        <v>34</v>
      </c>
      <c r="H956" t="s">
        <v>14</v>
      </c>
      <c r="I956" t="s">
        <v>21</v>
      </c>
      <c r="J956" s="5">
        <v>65.09</v>
      </c>
      <c r="K956" s="5" t="str">
        <f>_xlfn.IFS(stroke_2[[#This Row],[avg_glucose_level]]&lt;70,"Low",stroke_2[[#This Row],[avg_glucose_level]]&lt;99,"Normal",stroke_2[[#This Row],[avg_glucose_level]]&lt;125,"Prediabetes",stroke_2[[#This Row],[avg_glucose_level]]&lt;199,"Diabetes",stroke_2[[#This Row],[avg_glucose_level]]&gt;199,"Very High")</f>
        <v>Low</v>
      </c>
      <c r="L956">
        <v>23.5</v>
      </c>
      <c r="M956">
        <v>28.25</v>
      </c>
      <c r="N956">
        <v>23.5</v>
      </c>
      <c r="O956" t="s">
        <v>24</v>
      </c>
      <c r="P956" t="s">
        <v>34</v>
      </c>
      <c r="Q956" s="4" t="s">
        <v>4285</v>
      </c>
      <c r="R956" s="5">
        <f t="shared" ca="1" si="14"/>
        <v>1.4467959462973152E-2</v>
      </c>
    </row>
    <row r="957" spans="1:18" x14ac:dyDescent="0.25">
      <c r="A957">
        <v>71793</v>
      </c>
      <c r="B957" t="s">
        <v>19</v>
      </c>
      <c r="C957">
        <v>21</v>
      </c>
      <c r="D957" t="s">
        <v>4279</v>
      </c>
      <c r="E957" t="s">
        <v>34</v>
      </c>
      <c r="F957" t="s">
        <v>34</v>
      </c>
      <c r="G957" t="s">
        <v>34</v>
      </c>
      <c r="H957" t="s">
        <v>14</v>
      </c>
      <c r="I957" t="s">
        <v>15</v>
      </c>
      <c r="J957" s="5">
        <v>129.16</v>
      </c>
      <c r="K957" s="5" t="str">
        <f>_xlfn.IFS(stroke_2[[#This Row],[avg_glucose_level]]&lt;70,"Low",stroke_2[[#This Row],[avg_glucose_level]]&lt;99,"Normal",stroke_2[[#This Row],[avg_glucose_level]]&lt;125,"Prediabetes",stroke_2[[#This Row],[avg_glucose_level]]&lt;199,"Diabetes",stroke_2[[#This Row],[avg_glucose_level]]&gt;199,"Very High")</f>
        <v>Diabetes</v>
      </c>
      <c r="L957">
        <v>34.4</v>
      </c>
      <c r="M957">
        <v>28.25</v>
      </c>
      <c r="N957">
        <v>34.4</v>
      </c>
      <c r="O957" t="s">
        <v>38</v>
      </c>
      <c r="P957" t="s">
        <v>34</v>
      </c>
      <c r="Q957" s="4" t="s">
        <v>4285</v>
      </c>
      <c r="R957" s="5">
        <f t="shared" ca="1" si="14"/>
        <v>1.9595496474509994E-2</v>
      </c>
    </row>
    <row r="958" spans="1:18" x14ac:dyDescent="0.25">
      <c r="A958">
        <v>72340</v>
      </c>
      <c r="B958" t="s">
        <v>12</v>
      </c>
      <c r="C958">
        <v>21</v>
      </c>
      <c r="D958" t="s">
        <v>4279</v>
      </c>
      <c r="E958" t="s">
        <v>34</v>
      </c>
      <c r="F958" t="s">
        <v>34</v>
      </c>
      <c r="G958" t="s">
        <v>34</v>
      </c>
      <c r="H958" t="s">
        <v>14</v>
      </c>
      <c r="I958" t="s">
        <v>15</v>
      </c>
      <c r="J958" s="5">
        <v>120.94</v>
      </c>
      <c r="K958" s="5" t="str">
        <f>_xlfn.IFS(stroke_2[[#This Row],[avg_glucose_level]]&lt;70,"Low",stroke_2[[#This Row],[avg_glucose_level]]&lt;99,"Normal",stroke_2[[#This Row],[avg_glucose_level]]&lt;125,"Prediabetes",stroke_2[[#This Row],[avg_glucose_level]]&lt;199,"Diabetes",stroke_2[[#This Row],[avg_glucose_level]]&gt;199,"Very High")</f>
        <v>Prediabetes</v>
      </c>
      <c r="L958">
        <v>29.7</v>
      </c>
      <c r="M958">
        <v>28.25</v>
      </c>
      <c r="N958">
        <v>29.7</v>
      </c>
      <c r="O958" t="s">
        <v>18</v>
      </c>
      <c r="P958" t="s">
        <v>34</v>
      </c>
      <c r="Q958" s="4" t="s">
        <v>4285</v>
      </c>
      <c r="R958" s="5">
        <f t="shared" ca="1" si="14"/>
        <v>2.3687527523807038E-3</v>
      </c>
    </row>
    <row r="959" spans="1:18" x14ac:dyDescent="0.25">
      <c r="A959">
        <v>3946</v>
      </c>
      <c r="B959" t="s">
        <v>19</v>
      </c>
      <c r="C959">
        <v>22</v>
      </c>
      <c r="D959" t="s">
        <v>4279</v>
      </c>
      <c r="E959" t="s">
        <v>34</v>
      </c>
      <c r="F959" t="s">
        <v>34</v>
      </c>
      <c r="G959" t="s">
        <v>13</v>
      </c>
      <c r="H959" t="s">
        <v>14</v>
      </c>
      <c r="I959" t="s">
        <v>15</v>
      </c>
      <c r="J959" s="5">
        <v>89.06</v>
      </c>
      <c r="K959" s="5" t="str">
        <f>_xlfn.IFS(stroke_2[[#This Row],[avg_glucose_level]]&lt;70,"Low",stroke_2[[#This Row],[avg_glucose_level]]&lt;99,"Normal",stroke_2[[#This Row],[avg_glucose_level]]&lt;125,"Prediabetes",stroke_2[[#This Row],[avg_glucose_level]]&lt;199,"Diabetes",stroke_2[[#This Row],[avg_glucose_level]]&gt;199,"Very High")</f>
        <v>Normal</v>
      </c>
      <c r="L959">
        <v>27.7</v>
      </c>
      <c r="M959">
        <v>28.25</v>
      </c>
      <c r="N959">
        <v>27.7</v>
      </c>
      <c r="O959" t="s">
        <v>24</v>
      </c>
      <c r="P959" t="s">
        <v>34</v>
      </c>
      <c r="Q959" s="4" t="s">
        <v>4285</v>
      </c>
      <c r="R959" s="5">
        <f t="shared" ca="1" si="14"/>
        <v>-4.0961402860263509E-3</v>
      </c>
    </row>
    <row r="960" spans="1:18" x14ac:dyDescent="0.25">
      <c r="A960">
        <v>6044</v>
      </c>
      <c r="B960" t="s">
        <v>12</v>
      </c>
      <c r="C960">
        <v>22</v>
      </c>
      <c r="D960" t="s">
        <v>4279</v>
      </c>
      <c r="E960" t="s">
        <v>34</v>
      </c>
      <c r="F960" t="s">
        <v>34</v>
      </c>
      <c r="G960" t="s">
        <v>34</v>
      </c>
      <c r="H960" t="s">
        <v>43</v>
      </c>
      <c r="I960" t="s">
        <v>21</v>
      </c>
      <c r="J960" s="5">
        <v>94.33</v>
      </c>
      <c r="K960" s="5" t="str">
        <f>_xlfn.IFS(stroke_2[[#This Row],[avg_glucose_level]]&lt;70,"Low",stroke_2[[#This Row],[avg_glucose_level]]&lt;99,"Normal",stroke_2[[#This Row],[avg_glucose_level]]&lt;125,"Prediabetes",stroke_2[[#This Row],[avg_glucose_level]]&lt;199,"Diabetes",stroke_2[[#This Row],[avg_glucose_level]]&gt;199,"Very High")</f>
        <v>Normal</v>
      </c>
      <c r="L960">
        <v>23.1</v>
      </c>
      <c r="M960">
        <v>28.25</v>
      </c>
      <c r="N960">
        <v>23.1</v>
      </c>
      <c r="O960" t="s">
        <v>24</v>
      </c>
      <c r="P960" t="s">
        <v>34</v>
      </c>
      <c r="Q960" s="4" t="s">
        <v>4285</v>
      </c>
      <c r="R960" s="5">
        <f t="shared" ca="1" si="14"/>
        <v>-5.0501801352012543E-3</v>
      </c>
    </row>
    <row r="961" spans="1:18" x14ac:dyDescent="0.25">
      <c r="A961">
        <v>8760</v>
      </c>
      <c r="B961" t="s">
        <v>19</v>
      </c>
      <c r="C961">
        <v>22</v>
      </c>
      <c r="D961" t="s">
        <v>4279</v>
      </c>
      <c r="E961" t="s">
        <v>34</v>
      </c>
      <c r="F961" t="s">
        <v>34</v>
      </c>
      <c r="G961" t="s">
        <v>34</v>
      </c>
      <c r="H961" t="s">
        <v>14</v>
      </c>
      <c r="I961" t="s">
        <v>15</v>
      </c>
      <c r="J961" s="5">
        <v>140.4</v>
      </c>
      <c r="K961" s="5" t="str">
        <f>_xlfn.IFS(stroke_2[[#This Row],[avg_glucose_level]]&lt;70,"Low",stroke_2[[#This Row],[avg_glucose_level]]&lt;99,"Normal",stroke_2[[#This Row],[avg_glucose_level]]&lt;125,"Prediabetes",stroke_2[[#This Row],[avg_glucose_level]]&lt;199,"Diabetes",stroke_2[[#This Row],[avg_glucose_level]]&gt;199,"Very High")</f>
        <v>Diabetes</v>
      </c>
      <c r="L961">
        <v>23</v>
      </c>
      <c r="M961">
        <v>28.25</v>
      </c>
      <c r="N961">
        <v>23</v>
      </c>
      <c r="O961" t="s">
        <v>29</v>
      </c>
      <c r="P961" t="s">
        <v>34</v>
      </c>
      <c r="Q961" s="4" t="s">
        <v>4285</v>
      </c>
      <c r="R961" s="5">
        <f t="shared" ca="1" si="14"/>
        <v>-1.6462841995557604E-2</v>
      </c>
    </row>
    <row r="962" spans="1:18" x14ac:dyDescent="0.25">
      <c r="A962">
        <v>8882</v>
      </c>
      <c r="B962" t="s">
        <v>12</v>
      </c>
      <c r="C962">
        <v>22</v>
      </c>
      <c r="D962" t="s">
        <v>4279</v>
      </c>
      <c r="E962" t="s">
        <v>34</v>
      </c>
      <c r="F962" t="s">
        <v>34</v>
      </c>
      <c r="G962" t="s">
        <v>34</v>
      </c>
      <c r="H962" t="s">
        <v>43</v>
      </c>
      <c r="I962" t="s">
        <v>21</v>
      </c>
      <c r="J962" s="5">
        <v>96.18</v>
      </c>
      <c r="K962" s="5" t="str">
        <f>_xlfn.IFS(stroke_2[[#This Row],[avg_glucose_level]]&lt;70,"Low",stroke_2[[#This Row],[avg_glucose_level]]&lt;99,"Normal",stroke_2[[#This Row],[avg_glucose_level]]&lt;125,"Prediabetes",stroke_2[[#This Row],[avg_glucose_level]]&lt;199,"Diabetes",stroke_2[[#This Row],[avg_glucose_level]]&gt;199,"Very High")</f>
        <v>Normal</v>
      </c>
      <c r="L962">
        <v>25.1</v>
      </c>
      <c r="M962">
        <v>28.25</v>
      </c>
      <c r="N962">
        <v>25.1</v>
      </c>
      <c r="O962" t="s">
        <v>24</v>
      </c>
      <c r="P962" t="s">
        <v>34</v>
      </c>
      <c r="Q962" s="4" t="s">
        <v>4285</v>
      </c>
      <c r="R962" s="5">
        <f t="shared" ref="R962:R1025" ca="1" si="15">Q962 + (RAND()-0.5)/20</f>
        <v>-7.6732734718417796E-3</v>
      </c>
    </row>
    <row r="963" spans="1:18" x14ac:dyDescent="0.25">
      <c r="A963">
        <v>10321</v>
      </c>
      <c r="B963" t="s">
        <v>19</v>
      </c>
      <c r="C963">
        <v>22</v>
      </c>
      <c r="D963" t="s">
        <v>4279</v>
      </c>
      <c r="E963" t="s">
        <v>34</v>
      </c>
      <c r="F963" t="s">
        <v>34</v>
      </c>
      <c r="G963" t="s">
        <v>13</v>
      </c>
      <c r="H963" t="s">
        <v>14</v>
      </c>
      <c r="I963" t="s">
        <v>21</v>
      </c>
      <c r="J963" s="5">
        <v>73.94</v>
      </c>
      <c r="K963" s="5" t="str">
        <f>_xlfn.IFS(stroke_2[[#This Row],[avg_glucose_level]]&lt;70,"Low",stroke_2[[#This Row],[avg_glucose_level]]&lt;99,"Normal",stroke_2[[#This Row],[avg_glucose_level]]&lt;125,"Prediabetes",stroke_2[[#This Row],[avg_glucose_level]]&lt;199,"Diabetes",stroke_2[[#This Row],[avg_glucose_level]]&gt;199,"Very High")</f>
        <v>Normal</v>
      </c>
      <c r="L963">
        <v>24.8</v>
      </c>
      <c r="M963">
        <v>28.25</v>
      </c>
      <c r="N963">
        <v>24.8</v>
      </c>
      <c r="O963" t="s">
        <v>38</v>
      </c>
      <c r="P963" t="s">
        <v>34</v>
      </c>
      <c r="Q963" s="4" t="s">
        <v>4285</v>
      </c>
      <c r="R963" s="5">
        <f t="shared" ca="1" si="15"/>
        <v>5.6847457070540505E-3</v>
      </c>
    </row>
    <row r="964" spans="1:18" x14ac:dyDescent="0.25">
      <c r="A964">
        <v>14123</v>
      </c>
      <c r="B964" t="s">
        <v>19</v>
      </c>
      <c r="C964">
        <v>22</v>
      </c>
      <c r="D964" t="s">
        <v>4279</v>
      </c>
      <c r="E964" t="s">
        <v>34</v>
      </c>
      <c r="F964" t="s">
        <v>34</v>
      </c>
      <c r="G964" t="s">
        <v>13</v>
      </c>
      <c r="H964" t="s">
        <v>14</v>
      </c>
      <c r="I964" t="s">
        <v>21</v>
      </c>
      <c r="J964" s="5">
        <v>105.22</v>
      </c>
      <c r="K964" s="5" t="str">
        <f>_xlfn.IFS(stroke_2[[#This Row],[avg_glucose_level]]&lt;70,"Low",stroke_2[[#This Row],[avg_glucose_level]]&lt;99,"Normal",stroke_2[[#This Row],[avg_glucose_level]]&lt;125,"Prediabetes",stroke_2[[#This Row],[avg_glucose_level]]&lt;199,"Diabetes",stroke_2[[#This Row],[avg_glucose_level]]&gt;199,"Very High")</f>
        <v>Prediabetes</v>
      </c>
      <c r="L964">
        <v>31.1</v>
      </c>
      <c r="M964">
        <v>28.25</v>
      </c>
      <c r="N964">
        <v>31.1</v>
      </c>
      <c r="O964" t="s">
        <v>24</v>
      </c>
      <c r="P964" t="s">
        <v>34</v>
      </c>
      <c r="Q964" s="4" t="s">
        <v>4285</v>
      </c>
      <c r="R964" s="5">
        <f t="shared" ca="1" si="15"/>
        <v>-2.3547713566400952E-2</v>
      </c>
    </row>
    <row r="965" spans="1:18" x14ac:dyDescent="0.25">
      <c r="A965">
        <v>21523</v>
      </c>
      <c r="B965" t="s">
        <v>19</v>
      </c>
      <c r="C965">
        <v>22</v>
      </c>
      <c r="D965" t="s">
        <v>4279</v>
      </c>
      <c r="E965" t="s">
        <v>34</v>
      </c>
      <c r="F965" t="s">
        <v>34</v>
      </c>
      <c r="G965" t="s">
        <v>34</v>
      </c>
      <c r="H965" t="s">
        <v>43</v>
      </c>
      <c r="I965" t="s">
        <v>15</v>
      </c>
      <c r="J965" s="5">
        <v>87.25</v>
      </c>
      <c r="K965" s="5" t="str">
        <f>_xlfn.IFS(stroke_2[[#This Row],[avg_glucose_level]]&lt;70,"Low",stroke_2[[#This Row],[avg_glucose_level]]&lt;99,"Normal",stroke_2[[#This Row],[avg_glucose_level]]&lt;125,"Prediabetes",stroke_2[[#This Row],[avg_glucose_level]]&lt;199,"Diabetes",stroke_2[[#This Row],[avg_glucose_level]]&gt;199,"Very High")</f>
        <v>Normal</v>
      </c>
      <c r="L965">
        <v>24.9</v>
      </c>
      <c r="M965">
        <v>28.25</v>
      </c>
      <c r="N965">
        <v>24.9</v>
      </c>
      <c r="O965" t="s">
        <v>29</v>
      </c>
      <c r="P965" t="s">
        <v>34</v>
      </c>
      <c r="Q965" s="4" t="s">
        <v>4285</v>
      </c>
      <c r="R965" s="5">
        <f t="shared" ca="1" si="15"/>
        <v>5.4717014054837696E-3</v>
      </c>
    </row>
    <row r="966" spans="1:18" x14ac:dyDescent="0.25">
      <c r="A966">
        <v>21956</v>
      </c>
      <c r="B966" t="s">
        <v>19</v>
      </c>
      <c r="C966">
        <v>22</v>
      </c>
      <c r="D966" t="s">
        <v>4279</v>
      </c>
      <c r="E966" t="s">
        <v>34</v>
      </c>
      <c r="F966" t="s">
        <v>34</v>
      </c>
      <c r="G966" t="s">
        <v>34</v>
      </c>
      <c r="H966" t="s">
        <v>14</v>
      </c>
      <c r="I966" t="s">
        <v>15</v>
      </c>
      <c r="J966" s="5">
        <v>69.94</v>
      </c>
      <c r="K966" s="5" t="str">
        <f>_xlfn.IFS(stroke_2[[#This Row],[avg_glucose_level]]&lt;70,"Low",stroke_2[[#This Row],[avg_glucose_level]]&lt;99,"Normal",stroke_2[[#This Row],[avg_glucose_level]]&lt;125,"Prediabetes",stroke_2[[#This Row],[avg_glucose_level]]&lt;199,"Diabetes",stroke_2[[#This Row],[avg_glucose_level]]&gt;199,"Very High")</f>
        <v>Low</v>
      </c>
      <c r="L966">
        <v>22.8</v>
      </c>
      <c r="M966">
        <v>28.25</v>
      </c>
      <c r="N966">
        <v>22.8</v>
      </c>
      <c r="O966" t="s">
        <v>38</v>
      </c>
      <c r="P966" t="s">
        <v>34</v>
      </c>
      <c r="Q966" s="4" t="s">
        <v>4285</v>
      </c>
      <c r="R966" s="5">
        <f t="shared" ca="1" si="15"/>
        <v>9.7658792565812162E-3</v>
      </c>
    </row>
    <row r="967" spans="1:18" x14ac:dyDescent="0.25">
      <c r="A967">
        <v>22284</v>
      </c>
      <c r="B967" t="s">
        <v>12</v>
      </c>
      <c r="C967">
        <v>22</v>
      </c>
      <c r="D967" t="s">
        <v>4279</v>
      </c>
      <c r="E967" t="s">
        <v>34</v>
      </c>
      <c r="F967" t="s">
        <v>34</v>
      </c>
      <c r="G967" t="s">
        <v>34</v>
      </c>
      <c r="H967" t="s">
        <v>14</v>
      </c>
      <c r="I967" t="s">
        <v>21</v>
      </c>
      <c r="J967" s="5">
        <v>103.56</v>
      </c>
      <c r="K967" s="5" t="str">
        <f>_xlfn.IFS(stroke_2[[#This Row],[avg_glucose_level]]&lt;70,"Low",stroke_2[[#This Row],[avg_glucose_level]]&lt;99,"Normal",stroke_2[[#This Row],[avg_glucose_level]]&lt;125,"Prediabetes",stroke_2[[#This Row],[avg_glucose_level]]&lt;199,"Diabetes",stroke_2[[#This Row],[avg_glucose_level]]&gt;199,"Very High")</f>
        <v>Prediabetes</v>
      </c>
      <c r="L967">
        <v>25.1</v>
      </c>
      <c r="M967">
        <v>28.25</v>
      </c>
      <c r="N967">
        <v>25.1</v>
      </c>
      <c r="O967" t="s">
        <v>38</v>
      </c>
      <c r="P967" t="s">
        <v>34</v>
      </c>
      <c r="Q967" s="4" t="s">
        <v>4285</v>
      </c>
      <c r="R967" s="5">
        <f t="shared" ca="1" si="15"/>
        <v>-2.096535628988322E-3</v>
      </c>
    </row>
    <row r="968" spans="1:18" x14ac:dyDescent="0.25">
      <c r="A968">
        <v>22939</v>
      </c>
      <c r="B968" t="s">
        <v>19</v>
      </c>
      <c r="C968">
        <v>22</v>
      </c>
      <c r="D968" t="s">
        <v>4279</v>
      </c>
      <c r="E968" t="s">
        <v>34</v>
      </c>
      <c r="F968" t="s">
        <v>34</v>
      </c>
      <c r="G968" t="s">
        <v>34</v>
      </c>
      <c r="H968" t="s">
        <v>14</v>
      </c>
      <c r="I968" t="s">
        <v>21</v>
      </c>
      <c r="J968" s="5">
        <v>80.72</v>
      </c>
      <c r="K968" s="5" t="str">
        <f>_xlfn.IFS(stroke_2[[#This Row],[avg_glucose_level]]&lt;70,"Low",stroke_2[[#This Row],[avg_glucose_level]]&lt;99,"Normal",stroke_2[[#This Row],[avg_glucose_level]]&lt;125,"Prediabetes",stroke_2[[#This Row],[avg_glucose_level]]&lt;199,"Diabetes",stroke_2[[#This Row],[avg_glucose_level]]&gt;199,"Very High")</f>
        <v>Normal</v>
      </c>
      <c r="L968">
        <v>29.3</v>
      </c>
      <c r="M968">
        <v>28.25</v>
      </c>
      <c r="N968">
        <v>29.3</v>
      </c>
      <c r="O968" t="s">
        <v>38</v>
      </c>
      <c r="P968" t="s">
        <v>34</v>
      </c>
      <c r="Q968" s="4" t="s">
        <v>4285</v>
      </c>
      <c r="R968" s="5">
        <f t="shared" ca="1" si="15"/>
        <v>-2.4693326244404311E-2</v>
      </c>
    </row>
    <row r="969" spans="1:18" x14ac:dyDescent="0.25">
      <c r="A969">
        <v>24955</v>
      </c>
      <c r="B969" t="s">
        <v>19</v>
      </c>
      <c r="C969">
        <v>22</v>
      </c>
      <c r="D969" t="s">
        <v>4279</v>
      </c>
      <c r="E969" t="s">
        <v>34</v>
      </c>
      <c r="F969" t="s">
        <v>34</v>
      </c>
      <c r="G969" t="s">
        <v>34</v>
      </c>
      <c r="H969" t="s">
        <v>14</v>
      </c>
      <c r="I969" t="s">
        <v>21</v>
      </c>
      <c r="J969" s="5">
        <v>102</v>
      </c>
      <c r="K969" s="5" t="str">
        <f>_xlfn.IFS(stroke_2[[#This Row],[avg_glucose_level]]&lt;70,"Low",stroke_2[[#This Row],[avg_glucose_level]]&lt;99,"Normal",stroke_2[[#This Row],[avg_glucose_level]]&lt;125,"Prediabetes",stroke_2[[#This Row],[avg_glucose_level]]&lt;199,"Diabetes",stroke_2[[#This Row],[avg_glucose_level]]&gt;199,"Very High")</f>
        <v>Prediabetes</v>
      </c>
      <c r="L969">
        <v>40.4</v>
      </c>
      <c r="M969">
        <v>28.25</v>
      </c>
      <c r="N969">
        <v>40.4</v>
      </c>
      <c r="O969" t="s">
        <v>29</v>
      </c>
      <c r="P969" t="s">
        <v>34</v>
      </c>
      <c r="Q969" s="4" t="s">
        <v>4285</v>
      </c>
      <c r="R969" s="5">
        <f t="shared" ca="1" si="15"/>
        <v>-3.0321265023946888E-3</v>
      </c>
    </row>
    <row r="970" spans="1:18" x14ac:dyDescent="0.25">
      <c r="A970">
        <v>26777</v>
      </c>
      <c r="B970" t="s">
        <v>12</v>
      </c>
      <c r="C970">
        <v>22</v>
      </c>
      <c r="D970" t="s">
        <v>4279</v>
      </c>
      <c r="E970" t="s">
        <v>34</v>
      </c>
      <c r="F970" t="s">
        <v>34</v>
      </c>
      <c r="G970" t="s">
        <v>34</v>
      </c>
      <c r="H970" t="s">
        <v>14</v>
      </c>
      <c r="I970" t="s">
        <v>21</v>
      </c>
      <c r="J970" s="5">
        <v>86.53</v>
      </c>
      <c r="K970" s="5" t="str">
        <f>_xlfn.IFS(stroke_2[[#This Row],[avg_glucose_level]]&lt;70,"Low",stroke_2[[#This Row],[avg_glucose_level]]&lt;99,"Normal",stroke_2[[#This Row],[avg_glucose_level]]&lt;125,"Prediabetes",stroke_2[[#This Row],[avg_glucose_level]]&lt;199,"Diabetes",stroke_2[[#This Row],[avg_glucose_level]]&gt;199,"Very High")</f>
        <v>Normal</v>
      </c>
      <c r="L970">
        <v>20.8</v>
      </c>
      <c r="M970">
        <v>28.25</v>
      </c>
      <c r="N970">
        <v>20.8</v>
      </c>
      <c r="O970" t="s">
        <v>24</v>
      </c>
      <c r="P970" t="s">
        <v>34</v>
      </c>
      <c r="Q970" s="4" t="s">
        <v>4285</v>
      </c>
      <c r="R970" s="5">
        <f t="shared" ca="1" si="15"/>
        <v>-2.6891486245508136E-3</v>
      </c>
    </row>
    <row r="971" spans="1:18" x14ac:dyDescent="0.25">
      <c r="A971">
        <v>30693</v>
      </c>
      <c r="B971" t="s">
        <v>19</v>
      </c>
      <c r="C971">
        <v>22</v>
      </c>
      <c r="D971" t="s">
        <v>4279</v>
      </c>
      <c r="E971" t="s">
        <v>34</v>
      </c>
      <c r="F971" t="s">
        <v>34</v>
      </c>
      <c r="G971" t="s">
        <v>34</v>
      </c>
      <c r="H971" t="s">
        <v>14</v>
      </c>
      <c r="I971" t="s">
        <v>15</v>
      </c>
      <c r="J971" s="5">
        <v>68.400000000000006</v>
      </c>
      <c r="K971" s="5" t="str">
        <f>_xlfn.IFS(stroke_2[[#This Row],[avg_glucose_level]]&lt;70,"Low",stroke_2[[#This Row],[avg_glucose_level]]&lt;99,"Normal",stroke_2[[#This Row],[avg_glucose_level]]&lt;125,"Prediabetes",stroke_2[[#This Row],[avg_glucose_level]]&lt;199,"Diabetes",stroke_2[[#This Row],[avg_glucose_level]]&gt;199,"Very High")</f>
        <v>Low</v>
      </c>
      <c r="L971">
        <v>37.5</v>
      </c>
      <c r="M971">
        <v>28.25</v>
      </c>
      <c r="N971">
        <v>37.5</v>
      </c>
      <c r="O971" t="s">
        <v>24</v>
      </c>
      <c r="P971" t="s">
        <v>34</v>
      </c>
      <c r="Q971" s="4" t="s">
        <v>4285</v>
      </c>
      <c r="R971" s="5">
        <f t="shared" ca="1" si="15"/>
        <v>-1.4227671686995135E-2</v>
      </c>
    </row>
    <row r="972" spans="1:18" x14ac:dyDescent="0.25">
      <c r="A972">
        <v>31143</v>
      </c>
      <c r="B972" t="s">
        <v>19</v>
      </c>
      <c r="C972">
        <v>22</v>
      </c>
      <c r="D972" t="s">
        <v>4279</v>
      </c>
      <c r="E972" t="s">
        <v>34</v>
      </c>
      <c r="F972" t="s">
        <v>34</v>
      </c>
      <c r="G972" t="s">
        <v>34</v>
      </c>
      <c r="H972" t="s">
        <v>14</v>
      </c>
      <c r="I972" t="s">
        <v>21</v>
      </c>
      <c r="J972" s="5">
        <v>107.52</v>
      </c>
      <c r="K972" s="5" t="str">
        <f>_xlfn.IFS(stroke_2[[#This Row],[avg_glucose_level]]&lt;70,"Low",stroke_2[[#This Row],[avg_glucose_level]]&lt;99,"Normal",stroke_2[[#This Row],[avg_glucose_level]]&lt;125,"Prediabetes",stroke_2[[#This Row],[avg_glucose_level]]&lt;199,"Diabetes",stroke_2[[#This Row],[avg_glucose_level]]&gt;199,"Very High")</f>
        <v>Prediabetes</v>
      </c>
      <c r="L972">
        <v>41.6</v>
      </c>
      <c r="M972">
        <v>28.25</v>
      </c>
      <c r="N972">
        <v>41.6</v>
      </c>
      <c r="O972" t="s">
        <v>38</v>
      </c>
      <c r="P972" t="s">
        <v>34</v>
      </c>
      <c r="Q972" s="4" t="s">
        <v>4285</v>
      </c>
      <c r="R972" s="5">
        <f t="shared" ca="1" si="15"/>
        <v>1.9263236512427322E-2</v>
      </c>
    </row>
    <row r="973" spans="1:18" x14ac:dyDescent="0.25">
      <c r="A973">
        <v>31279</v>
      </c>
      <c r="B973" t="s">
        <v>12</v>
      </c>
      <c r="C973">
        <v>22</v>
      </c>
      <c r="D973" t="s">
        <v>4279</v>
      </c>
      <c r="E973" t="s">
        <v>34</v>
      </c>
      <c r="F973" t="s">
        <v>34</v>
      </c>
      <c r="G973" t="s">
        <v>34</v>
      </c>
      <c r="H973" t="s">
        <v>14</v>
      </c>
      <c r="I973" t="s">
        <v>15</v>
      </c>
      <c r="J973" s="5">
        <v>122.1</v>
      </c>
      <c r="K973" s="5" t="str">
        <f>_xlfn.IFS(stroke_2[[#This Row],[avg_glucose_level]]&lt;70,"Low",stroke_2[[#This Row],[avg_glucose_level]]&lt;99,"Normal",stroke_2[[#This Row],[avg_glucose_level]]&lt;125,"Prediabetes",stroke_2[[#This Row],[avg_glucose_level]]&lt;199,"Diabetes",stroke_2[[#This Row],[avg_glucose_level]]&gt;199,"Very High")</f>
        <v>Prediabetes</v>
      </c>
      <c r="L973">
        <v>23.6</v>
      </c>
      <c r="M973">
        <v>28.25</v>
      </c>
      <c r="N973">
        <v>23.6</v>
      </c>
      <c r="O973" t="s">
        <v>29</v>
      </c>
      <c r="P973" t="s">
        <v>34</v>
      </c>
      <c r="Q973" s="4" t="s">
        <v>4285</v>
      </c>
      <c r="R973" s="5">
        <f t="shared" ca="1" si="15"/>
        <v>-1.2264864204063381E-2</v>
      </c>
    </row>
    <row r="974" spans="1:18" x14ac:dyDescent="0.25">
      <c r="A974">
        <v>31590</v>
      </c>
      <c r="B974" t="s">
        <v>12</v>
      </c>
      <c r="C974">
        <v>22</v>
      </c>
      <c r="D974" t="s">
        <v>4279</v>
      </c>
      <c r="E974" t="s">
        <v>34</v>
      </c>
      <c r="F974" t="s">
        <v>34</v>
      </c>
      <c r="G974" t="s">
        <v>34</v>
      </c>
      <c r="H974" t="s">
        <v>14</v>
      </c>
      <c r="I974" t="s">
        <v>15</v>
      </c>
      <c r="J974" s="5">
        <v>111.1</v>
      </c>
      <c r="K974" s="5" t="str">
        <f>_xlfn.IFS(stroke_2[[#This Row],[avg_glucose_level]]&lt;70,"Low",stroke_2[[#This Row],[avg_glucose_level]]&lt;99,"Normal",stroke_2[[#This Row],[avg_glucose_level]]&lt;125,"Prediabetes",stroke_2[[#This Row],[avg_glucose_level]]&lt;199,"Diabetes",stroke_2[[#This Row],[avg_glucose_level]]&gt;199,"Very High")</f>
        <v>Prediabetes</v>
      </c>
      <c r="L974">
        <v>26.6</v>
      </c>
      <c r="M974">
        <v>28.25</v>
      </c>
      <c r="N974">
        <v>26.6</v>
      </c>
      <c r="O974" t="s">
        <v>24</v>
      </c>
      <c r="P974" t="s">
        <v>34</v>
      </c>
      <c r="Q974" s="4" t="s">
        <v>4285</v>
      </c>
      <c r="R974" s="5">
        <f t="shared" ca="1" si="15"/>
        <v>1.0488166256157238E-2</v>
      </c>
    </row>
    <row r="975" spans="1:18" x14ac:dyDescent="0.25">
      <c r="A975">
        <v>34415</v>
      </c>
      <c r="B975" t="s">
        <v>19</v>
      </c>
      <c r="C975">
        <v>22</v>
      </c>
      <c r="D975" t="s">
        <v>4279</v>
      </c>
      <c r="E975" t="s">
        <v>34</v>
      </c>
      <c r="F975" t="s">
        <v>34</v>
      </c>
      <c r="G975" t="s">
        <v>34</v>
      </c>
      <c r="H975" t="s">
        <v>43</v>
      </c>
      <c r="I975" t="s">
        <v>15</v>
      </c>
      <c r="J975" s="5">
        <v>79.569999999999993</v>
      </c>
      <c r="K975" s="5" t="str">
        <f>_xlfn.IFS(stroke_2[[#This Row],[avg_glucose_level]]&lt;70,"Low",stroke_2[[#This Row],[avg_glucose_level]]&lt;99,"Normal",stroke_2[[#This Row],[avg_glucose_level]]&lt;125,"Prediabetes",stroke_2[[#This Row],[avg_glucose_level]]&lt;199,"Diabetes",stroke_2[[#This Row],[avg_glucose_level]]&gt;199,"Very High")</f>
        <v>Normal</v>
      </c>
      <c r="L975">
        <v>31.8</v>
      </c>
      <c r="M975">
        <v>28.25</v>
      </c>
      <c r="N975">
        <v>31.8</v>
      </c>
      <c r="O975" t="s">
        <v>38</v>
      </c>
      <c r="P975" t="s">
        <v>34</v>
      </c>
      <c r="Q975" s="4" t="s">
        <v>4285</v>
      </c>
      <c r="R975" s="5">
        <f t="shared" ca="1" si="15"/>
        <v>-1.1615770460115854E-2</v>
      </c>
    </row>
    <row r="976" spans="1:18" x14ac:dyDescent="0.25">
      <c r="A976">
        <v>34974</v>
      </c>
      <c r="B976" t="s">
        <v>19</v>
      </c>
      <c r="C976">
        <v>22</v>
      </c>
      <c r="D976" t="s">
        <v>4279</v>
      </c>
      <c r="E976" t="s">
        <v>34</v>
      </c>
      <c r="F976" t="s">
        <v>34</v>
      </c>
      <c r="G976" t="s">
        <v>34</v>
      </c>
      <c r="H976" t="s">
        <v>14</v>
      </c>
      <c r="I976" t="s">
        <v>21</v>
      </c>
      <c r="J976" s="5">
        <v>79.81</v>
      </c>
      <c r="K976" s="5" t="str">
        <f>_xlfn.IFS(stroke_2[[#This Row],[avg_glucose_level]]&lt;70,"Low",stroke_2[[#This Row],[avg_glucose_level]]&lt;99,"Normal",stroke_2[[#This Row],[avg_glucose_level]]&lt;125,"Prediabetes",stroke_2[[#This Row],[avg_glucose_level]]&lt;199,"Diabetes",stroke_2[[#This Row],[avg_glucose_level]]&gt;199,"Very High")</f>
        <v>Normal</v>
      </c>
      <c r="L976">
        <v>27.7</v>
      </c>
      <c r="M976">
        <v>28.25</v>
      </c>
      <c r="N976">
        <v>27.7</v>
      </c>
      <c r="O976" t="s">
        <v>38</v>
      </c>
      <c r="P976" t="s">
        <v>34</v>
      </c>
      <c r="Q976" s="4" t="s">
        <v>4285</v>
      </c>
      <c r="R976" s="5">
        <f t="shared" ca="1" si="15"/>
        <v>-2.351774430125585E-2</v>
      </c>
    </row>
    <row r="977" spans="1:18" x14ac:dyDescent="0.25">
      <c r="A977">
        <v>36679</v>
      </c>
      <c r="B977" t="s">
        <v>19</v>
      </c>
      <c r="C977">
        <v>22</v>
      </c>
      <c r="D977" t="s">
        <v>4279</v>
      </c>
      <c r="E977" t="s">
        <v>13</v>
      </c>
      <c r="F977" t="s">
        <v>34</v>
      </c>
      <c r="G977" t="s">
        <v>34</v>
      </c>
      <c r="H977" t="s">
        <v>14</v>
      </c>
      <c r="I977" t="s">
        <v>15</v>
      </c>
      <c r="J977" s="5">
        <v>71.22</v>
      </c>
      <c r="K977" s="5" t="str">
        <f>_xlfn.IFS(stroke_2[[#This Row],[avg_glucose_level]]&lt;70,"Low",stroke_2[[#This Row],[avg_glucose_level]]&lt;99,"Normal",stroke_2[[#This Row],[avg_glucose_level]]&lt;125,"Prediabetes",stroke_2[[#This Row],[avg_glucose_level]]&lt;199,"Diabetes",stroke_2[[#This Row],[avg_glucose_level]]&gt;199,"Very High")</f>
        <v>Normal</v>
      </c>
      <c r="L977">
        <v>40</v>
      </c>
      <c r="M977">
        <v>28.25</v>
      </c>
      <c r="N977">
        <v>40</v>
      </c>
      <c r="O977" t="s">
        <v>24</v>
      </c>
      <c r="P977" t="s">
        <v>34</v>
      </c>
      <c r="Q977" s="4" t="s">
        <v>4285</v>
      </c>
      <c r="R977" s="5">
        <f t="shared" ca="1" si="15"/>
        <v>5.5171594383042147E-3</v>
      </c>
    </row>
    <row r="978" spans="1:18" x14ac:dyDescent="0.25">
      <c r="A978">
        <v>37907</v>
      </c>
      <c r="B978" t="s">
        <v>19</v>
      </c>
      <c r="C978">
        <v>22</v>
      </c>
      <c r="D978" t="s">
        <v>4279</v>
      </c>
      <c r="E978" t="s">
        <v>34</v>
      </c>
      <c r="F978" t="s">
        <v>34</v>
      </c>
      <c r="G978" t="s">
        <v>34</v>
      </c>
      <c r="H978" t="s">
        <v>14</v>
      </c>
      <c r="I978" t="s">
        <v>15</v>
      </c>
      <c r="J978" s="5">
        <v>135.63999999999999</v>
      </c>
      <c r="K978" s="5" t="str">
        <f>_xlfn.IFS(stroke_2[[#This Row],[avg_glucose_level]]&lt;70,"Low",stroke_2[[#This Row],[avg_glucose_level]]&lt;99,"Normal",stroke_2[[#This Row],[avg_glucose_level]]&lt;125,"Prediabetes",stroke_2[[#This Row],[avg_glucose_level]]&lt;199,"Diabetes",stroke_2[[#This Row],[avg_glucose_level]]&gt;199,"Very High")</f>
        <v>Diabetes</v>
      </c>
      <c r="L978">
        <v>19.5</v>
      </c>
      <c r="M978">
        <v>28.25</v>
      </c>
      <c r="N978">
        <v>19.5</v>
      </c>
      <c r="O978" t="s">
        <v>24</v>
      </c>
      <c r="P978" t="s">
        <v>34</v>
      </c>
      <c r="Q978" s="4" t="s">
        <v>4285</v>
      </c>
      <c r="R978" s="5">
        <f t="shared" ca="1" si="15"/>
        <v>1.0654232631938492E-2</v>
      </c>
    </row>
    <row r="979" spans="1:18" x14ac:dyDescent="0.25">
      <c r="A979">
        <v>38067</v>
      </c>
      <c r="B979" t="s">
        <v>19</v>
      </c>
      <c r="C979">
        <v>22</v>
      </c>
      <c r="D979" t="s">
        <v>4279</v>
      </c>
      <c r="E979" t="s">
        <v>34</v>
      </c>
      <c r="F979" t="s">
        <v>34</v>
      </c>
      <c r="G979" t="s">
        <v>34</v>
      </c>
      <c r="H979" t="s">
        <v>14</v>
      </c>
      <c r="I979" t="s">
        <v>15</v>
      </c>
      <c r="J979" s="5">
        <v>139.47999999999999</v>
      </c>
      <c r="K979" s="5" t="str">
        <f>_xlfn.IFS(stroke_2[[#This Row],[avg_glucose_level]]&lt;70,"Low",stroke_2[[#This Row],[avg_glucose_level]]&lt;99,"Normal",stroke_2[[#This Row],[avg_glucose_level]]&lt;125,"Prediabetes",stroke_2[[#This Row],[avg_glucose_level]]&lt;199,"Diabetes",stroke_2[[#This Row],[avg_glucose_level]]&gt;199,"Very High")</f>
        <v>Diabetes</v>
      </c>
      <c r="L979">
        <v>28.6</v>
      </c>
      <c r="M979">
        <v>28.25</v>
      </c>
      <c r="N979">
        <v>28.6</v>
      </c>
      <c r="O979" t="s">
        <v>18</v>
      </c>
      <c r="P979" t="s">
        <v>34</v>
      </c>
      <c r="Q979" s="4" t="s">
        <v>4285</v>
      </c>
      <c r="R979" s="5">
        <f t="shared" ca="1" si="15"/>
        <v>-2.1498797241047855E-2</v>
      </c>
    </row>
    <row r="980" spans="1:18" x14ac:dyDescent="0.25">
      <c r="A980">
        <v>38474</v>
      </c>
      <c r="B980" t="s">
        <v>12</v>
      </c>
      <c r="C980">
        <v>22</v>
      </c>
      <c r="D980" t="s">
        <v>4279</v>
      </c>
      <c r="E980" t="s">
        <v>34</v>
      </c>
      <c r="F980" t="s">
        <v>34</v>
      </c>
      <c r="G980" t="s">
        <v>13</v>
      </c>
      <c r="H980" t="s">
        <v>43</v>
      </c>
      <c r="I980" t="s">
        <v>15</v>
      </c>
      <c r="J980" s="5">
        <v>131.30000000000001</v>
      </c>
      <c r="K980" s="5" t="str">
        <f>_xlfn.IFS(stroke_2[[#This Row],[avg_glucose_level]]&lt;70,"Low",stroke_2[[#This Row],[avg_glucose_level]]&lt;99,"Normal",stroke_2[[#This Row],[avg_glucose_level]]&lt;125,"Prediabetes",stroke_2[[#This Row],[avg_glucose_level]]&lt;199,"Diabetes",stroke_2[[#This Row],[avg_glucose_level]]&gt;199,"Very High")</f>
        <v>Diabetes</v>
      </c>
      <c r="L980">
        <v>27</v>
      </c>
      <c r="M980">
        <v>28.25</v>
      </c>
      <c r="N980">
        <v>27</v>
      </c>
      <c r="O980" t="s">
        <v>24</v>
      </c>
      <c r="P980" t="s">
        <v>34</v>
      </c>
      <c r="Q980" s="4" t="s">
        <v>4285</v>
      </c>
      <c r="R980" s="5">
        <f t="shared" ca="1" si="15"/>
        <v>-2.0883612479000335E-2</v>
      </c>
    </row>
    <row r="981" spans="1:18" x14ac:dyDescent="0.25">
      <c r="A981">
        <v>39450</v>
      </c>
      <c r="B981" t="s">
        <v>12</v>
      </c>
      <c r="C981">
        <v>22</v>
      </c>
      <c r="D981" t="s">
        <v>4279</v>
      </c>
      <c r="E981" t="s">
        <v>34</v>
      </c>
      <c r="F981" t="s">
        <v>34</v>
      </c>
      <c r="G981" t="s">
        <v>34</v>
      </c>
      <c r="H981" t="s">
        <v>14</v>
      </c>
      <c r="I981" t="s">
        <v>21</v>
      </c>
      <c r="J981" s="5">
        <v>58.96</v>
      </c>
      <c r="K981" s="5" t="str">
        <f>_xlfn.IFS(stroke_2[[#This Row],[avg_glucose_level]]&lt;70,"Low",stroke_2[[#This Row],[avg_glucose_level]]&lt;99,"Normal",stroke_2[[#This Row],[avg_glucose_level]]&lt;125,"Prediabetes",stroke_2[[#This Row],[avg_glucose_level]]&lt;199,"Diabetes",stroke_2[[#This Row],[avg_glucose_level]]&gt;199,"Very High")</f>
        <v>Low</v>
      </c>
      <c r="L981">
        <v>25.3</v>
      </c>
      <c r="M981">
        <v>28.25</v>
      </c>
      <c r="N981">
        <v>25.3</v>
      </c>
      <c r="O981" t="s">
        <v>38</v>
      </c>
      <c r="P981" t="s">
        <v>34</v>
      </c>
      <c r="Q981" s="4" t="s">
        <v>4285</v>
      </c>
      <c r="R981" s="5">
        <f t="shared" ca="1" si="15"/>
        <v>2.048664141735889E-2</v>
      </c>
    </row>
    <row r="982" spans="1:18" x14ac:dyDescent="0.25">
      <c r="A982">
        <v>39977</v>
      </c>
      <c r="B982" t="s">
        <v>19</v>
      </c>
      <c r="C982">
        <v>22</v>
      </c>
      <c r="D982" t="s">
        <v>4279</v>
      </c>
      <c r="E982" t="s">
        <v>34</v>
      </c>
      <c r="F982" t="s">
        <v>34</v>
      </c>
      <c r="G982" t="s">
        <v>34</v>
      </c>
      <c r="H982" t="s">
        <v>14</v>
      </c>
      <c r="I982" t="s">
        <v>15</v>
      </c>
      <c r="J982" s="5">
        <v>87.4</v>
      </c>
      <c r="K982" s="5" t="str">
        <f>_xlfn.IFS(stroke_2[[#This Row],[avg_glucose_level]]&lt;70,"Low",stroke_2[[#This Row],[avg_glucose_level]]&lt;99,"Normal",stroke_2[[#This Row],[avg_glucose_level]]&lt;125,"Prediabetes",stroke_2[[#This Row],[avg_glucose_level]]&lt;199,"Diabetes",stroke_2[[#This Row],[avg_glucose_level]]&gt;199,"Very High")</f>
        <v>Normal</v>
      </c>
      <c r="L982">
        <v>34.799999999999997</v>
      </c>
      <c r="M982">
        <v>28.25</v>
      </c>
      <c r="N982">
        <v>34.799999999999997</v>
      </c>
      <c r="O982" t="s">
        <v>24</v>
      </c>
      <c r="P982" t="s">
        <v>34</v>
      </c>
      <c r="Q982" s="4" t="s">
        <v>4285</v>
      </c>
      <c r="R982" s="5">
        <f t="shared" ca="1" si="15"/>
        <v>-2.3449682362177891E-2</v>
      </c>
    </row>
    <row r="983" spans="1:18" x14ac:dyDescent="0.25">
      <c r="A983">
        <v>40602</v>
      </c>
      <c r="B983" t="s">
        <v>19</v>
      </c>
      <c r="C983">
        <v>22</v>
      </c>
      <c r="D983" t="s">
        <v>4279</v>
      </c>
      <c r="E983" t="s">
        <v>34</v>
      </c>
      <c r="F983" t="s">
        <v>34</v>
      </c>
      <c r="G983" t="s">
        <v>34</v>
      </c>
      <c r="H983" t="s">
        <v>14</v>
      </c>
      <c r="I983" t="s">
        <v>15</v>
      </c>
      <c r="J983" s="5">
        <v>62.52</v>
      </c>
      <c r="K983" s="5" t="str">
        <f>_xlfn.IFS(stroke_2[[#This Row],[avg_glucose_level]]&lt;70,"Low",stroke_2[[#This Row],[avg_glucose_level]]&lt;99,"Normal",stroke_2[[#This Row],[avg_glucose_level]]&lt;125,"Prediabetes",stroke_2[[#This Row],[avg_glucose_level]]&lt;199,"Diabetes",stroke_2[[#This Row],[avg_glucose_level]]&gt;199,"Very High")</f>
        <v>Low</v>
      </c>
      <c r="L983">
        <v>38.200000000000003</v>
      </c>
      <c r="M983">
        <v>28.25</v>
      </c>
      <c r="N983">
        <v>38.200000000000003</v>
      </c>
      <c r="O983" t="s">
        <v>24</v>
      </c>
      <c r="P983" t="s">
        <v>34</v>
      </c>
      <c r="Q983" s="4" t="s">
        <v>4285</v>
      </c>
      <c r="R983" s="5">
        <f t="shared" ca="1" si="15"/>
        <v>1.8762438211562538E-2</v>
      </c>
    </row>
    <row r="984" spans="1:18" x14ac:dyDescent="0.25">
      <c r="A984">
        <v>41175</v>
      </c>
      <c r="B984" t="s">
        <v>19</v>
      </c>
      <c r="C984">
        <v>22</v>
      </c>
      <c r="D984" t="s">
        <v>4279</v>
      </c>
      <c r="E984" t="s">
        <v>34</v>
      </c>
      <c r="F984" t="s">
        <v>34</v>
      </c>
      <c r="G984" t="s">
        <v>34</v>
      </c>
      <c r="H984" t="s">
        <v>43</v>
      </c>
      <c r="I984" t="s">
        <v>15</v>
      </c>
      <c r="J984" s="5">
        <v>123.23</v>
      </c>
      <c r="K984" s="5" t="str">
        <f>_xlfn.IFS(stroke_2[[#This Row],[avg_glucose_level]]&lt;70,"Low",stroke_2[[#This Row],[avg_glucose_level]]&lt;99,"Normal",stroke_2[[#This Row],[avg_glucose_level]]&lt;125,"Prediabetes",stroke_2[[#This Row],[avg_glucose_level]]&lt;199,"Diabetes",stroke_2[[#This Row],[avg_glucose_level]]&gt;199,"Very High")</f>
        <v>Prediabetes</v>
      </c>
      <c r="L984">
        <v>21.3</v>
      </c>
      <c r="M984">
        <v>28.25</v>
      </c>
      <c r="N984">
        <v>21.3</v>
      </c>
      <c r="O984" t="s">
        <v>38</v>
      </c>
      <c r="P984" t="s">
        <v>34</v>
      </c>
      <c r="Q984" s="4" t="s">
        <v>4285</v>
      </c>
      <c r="R984" s="5">
        <f t="shared" ca="1" si="15"/>
        <v>-6.4415868350059689E-3</v>
      </c>
    </row>
    <row r="985" spans="1:18" x14ac:dyDescent="0.25">
      <c r="A985">
        <v>45472</v>
      </c>
      <c r="B985" t="s">
        <v>12</v>
      </c>
      <c r="C985">
        <v>22</v>
      </c>
      <c r="D985" t="s">
        <v>4279</v>
      </c>
      <c r="E985" t="s">
        <v>34</v>
      </c>
      <c r="F985" t="s">
        <v>34</v>
      </c>
      <c r="G985" t="s">
        <v>13</v>
      </c>
      <c r="H985" t="s">
        <v>14</v>
      </c>
      <c r="I985" t="s">
        <v>15</v>
      </c>
      <c r="J985" s="5">
        <v>138.55000000000001</v>
      </c>
      <c r="K985" s="5" t="str">
        <f>_xlfn.IFS(stroke_2[[#This Row],[avg_glucose_level]]&lt;70,"Low",stroke_2[[#This Row],[avg_glucose_level]]&lt;99,"Normal",stroke_2[[#This Row],[avg_glucose_level]]&lt;125,"Prediabetes",stroke_2[[#This Row],[avg_glucose_level]]&lt;199,"Diabetes",stroke_2[[#This Row],[avg_glucose_level]]&gt;199,"Very High")</f>
        <v>Diabetes</v>
      </c>
      <c r="L985">
        <v>24</v>
      </c>
      <c r="M985">
        <v>28.25</v>
      </c>
      <c r="N985">
        <v>24</v>
      </c>
      <c r="O985" t="s">
        <v>24</v>
      </c>
      <c r="P985" t="s">
        <v>34</v>
      </c>
      <c r="Q985" s="4" t="s">
        <v>4285</v>
      </c>
      <c r="R985" s="5">
        <f t="shared" ca="1" si="15"/>
        <v>-2.4346902268948707E-2</v>
      </c>
    </row>
    <row r="986" spans="1:18" x14ac:dyDescent="0.25">
      <c r="A986">
        <v>45669</v>
      </c>
      <c r="B986" t="s">
        <v>12</v>
      </c>
      <c r="C986">
        <v>22</v>
      </c>
      <c r="D986" t="s">
        <v>4279</v>
      </c>
      <c r="E986" t="s">
        <v>34</v>
      </c>
      <c r="F986" t="s">
        <v>34</v>
      </c>
      <c r="G986" t="s">
        <v>34</v>
      </c>
      <c r="H986" t="s">
        <v>14</v>
      </c>
      <c r="I986" t="s">
        <v>15</v>
      </c>
      <c r="J986" s="5">
        <v>89.53</v>
      </c>
      <c r="K986" s="5" t="str">
        <f>_xlfn.IFS(stroke_2[[#This Row],[avg_glucose_level]]&lt;70,"Low",stroke_2[[#This Row],[avg_glucose_level]]&lt;99,"Normal",stroke_2[[#This Row],[avg_glucose_level]]&lt;125,"Prediabetes",stroke_2[[#This Row],[avg_glucose_level]]&lt;199,"Diabetes",stroke_2[[#This Row],[avg_glucose_level]]&gt;199,"Very High")</f>
        <v>Normal</v>
      </c>
      <c r="L986">
        <v>30.2</v>
      </c>
      <c r="M986">
        <v>28.25</v>
      </c>
      <c r="N986">
        <v>30.2</v>
      </c>
      <c r="O986" t="s">
        <v>38</v>
      </c>
      <c r="P986" t="s">
        <v>34</v>
      </c>
      <c r="Q986" s="4" t="s">
        <v>4285</v>
      </c>
      <c r="R986" s="5">
        <f t="shared" ca="1" si="15"/>
        <v>-3.7522344388218888E-5</v>
      </c>
    </row>
    <row r="987" spans="1:18" x14ac:dyDescent="0.25">
      <c r="A987">
        <v>45719</v>
      </c>
      <c r="B987" t="s">
        <v>19</v>
      </c>
      <c r="C987">
        <v>22</v>
      </c>
      <c r="D987" t="s">
        <v>4279</v>
      </c>
      <c r="E987" t="s">
        <v>34</v>
      </c>
      <c r="F987" t="s">
        <v>34</v>
      </c>
      <c r="G987" t="s">
        <v>34</v>
      </c>
      <c r="H987" t="s">
        <v>14</v>
      </c>
      <c r="I987" t="s">
        <v>21</v>
      </c>
      <c r="J987" s="5">
        <v>82</v>
      </c>
      <c r="K987" s="5" t="str">
        <f>_xlfn.IFS(stroke_2[[#This Row],[avg_glucose_level]]&lt;70,"Low",stroke_2[[#This Row],[avg_glucose_level]]&lt;99,"Normal",stroke_2[[#This Row],[avg_glucose_level]]&lt;125,"Prediabetes",stroke_2[[#This Row],[avg_glucose_level]]&lt;199,"Diabetes",stroke_2[[#This Row],[avg_glucose_level]]&gt;199,"Very High")</f>
        <v>Normal</v>
      </c>
      <c r="L987">
        <v>26.4</v>
      </c>
      <c r="M987">
        <v>28.25</v>
      </c>
      <c r="N987">
        <v>26.4</v>
      </c>
      <c r="O987" t="s">
        <v>24</v>
      </c>
      <c r="P987" t="s">
        <v>34</v>
      </c>
      <c r="Q987" s="4" t="s">
        <v>4285</v>
      </c>
      <c r="R987" s="5">
        <f t="shared" ca="1" si="15"/>
        <v>1.3790059620141359E-2</v>
      </c>
    </row>
    <row r="988" spans="1:18" x14ac:dyDescent="0.25">
      <c r="A988">
        <v>46745</v>
      </c>
      <c r="B988" t="s">
        <v>12</v>
      </c>
      <c r="C988">
        <v>22</v>
      </c>
      <c r="D988" t="s">
        <v>4279</v>
      </c>
      <c r="E988" t="s">
        <v>34</v>
      </c>
      <c r="F988" t="s">
        <v>34</v>
      </c>
      <c r="G988" t="s">
        <v>13</v>
      </c>
      <c r="H988" t="s">
        <v>43</v>
      </c>
      <c r="I988" t="s">
        <v>21</v>
      </c>
      <c r="J988" s="5">
        <v>117.69</v>
      </c>
      <c r="K988" s="5" t="str">
        <f>_xlfn.IFS(stroke_2[[#This Row],[avg_glucose_level]]&lt;70,"Low",stroke_2[[#This Row],[avg_glucose_level]]&lt;99,"Normal",stroke_2[[#This Row],[avg_glucose_level]]&lt;125,"Prediabetes",stroke_2[[#This Row],[avg_glucose_level]]&lt;199,"Diabetes",stroke_2[[#This Row],[avg_glucose_level]]&gt;199,"Very High")</f>
        <v>Prediabetes</v>
      </c>
      <c r="L988">
        <v>26.5</v>
      </c>
      <c r="M988">
        <v>28.25</v>
      </c>
      <c r="N988">
        <v>26.5</v>
      </c>
      <c r="O988" t="s">
        <v>24</v>
      </c>
      <c r="P988" t="s">
        <v>34</v>
      </c>
      <c r="Q988" s="4" t="s">
        <v>4285</v>
      </c>
      <c r="R988" s="5">
        <f t="shared" ca="1" si="15"/>
        <v>-2.2642022853355676E-2</v>
      </c>
    </row>
    <row r="989" spans="1:18" x14ac:dyDescent="0.25">
      <c r="A989">
        <v>50222</v>
      </c>
      <c r="B989" t="s">
        <v>19</v>
      </c>
      <c r="C989">
        <v>22</v>
      </c>
      <c r="D989" t="s">
        <v>4279</v>
      </c>
      <c r="E989" t="s">
        <v>34</v>
      </c>
      <c r="F989" t="s">
        <v>34</v>
      </c>
      <c r="G989" t="s">
        <v>34</v>
      </c>
      <c r="H989" t="s">
        <v>14</v>
      </c>
      <c r="I989" t="s">
        <v>21</v>
      </c>
      <c r="J989" s="5">
        <v>74.989999999999995</v>
      </c>
      <c r="K989" s="5" t="str">
        <f>_xlfn.IFS(stroke_2[[#This Row],[avg_glucose_level]]&lt;70,"Low",stroke_2[[#This Row],[avg_glucose_level]]&lt;99,"Normal",stroke_2[[#This Row],[avg_glucose_level]]&lt;125,"Prediabetes",stroke_2[[#This Row],[avg_glucose_level]]&lt;199,"Diabetes",stroke_2[[#This Row],[avg_glucose_level]]&gt;199,"Very High")</f>
        <v>Normal</v>
      </c>
      <c r="L989">
        <v>27.9</v>
      </c>
      <c r="M989">
        <v>28.25</v>
      </c>
      <c r="N989">
        <v>27.9</v>
      </c>
      <c r="O989" t="s">
        <v>29</v>
      </c>
      <c r="P989" t="s">
        <v>34</v>
      </c>
      <c r="Q989" s="4" t="s">
        <v>4285</v>
      </c>
      <c r="R989" s="5">
        <f t="shared" ca="1" si="15"/>
        <v>-2.8722004166353344E-3</v>
      </c>
    </row>
    <row r="990" spans="1:18" x14ac:dyDescent="0.25">
      <c r="A990">
        <v>53923</v>
      </c>
      <c r="B990" t="s">
        <v>19</v>
      </c>
      <c r="C990">
        <v>22</v>
      </c>
      <c r="D990" t="s">
        <v>4279</v>
      </c>
      <c r="E990" t="s">
        <v>34</v>
      </c>
      <c r="F990" t="s">
        <v>34</v>
      </c>
      <c r="G990" t="s">
        <v>34</v>
      </c>
      <c r="H990" t="s">
        <v>14</v>
      </c>
      <c r="I990" t="s">
        <v>15</v>
      </c>
      <c r="J990" s="5">
        <v>113.11</v>
      </c>
      <c r="K990" s="5" t="str">
        <f>_xlfn.IFS(stroke_2[[#This Row],[avg_glucose_level]]&lt;70,"Low",stroke_2[[#This Row],[avg_glucose_level]]&lt;99,"Normal",stroke_2[[#This Row],[avg_glucose_level]]&lt;125,"Prediabetes",stroke_2[[#This Row],[avg_glucose_level]]&lt;199,"Diabetes",stroke_2[[#This Row],[avg_glucose_level]]&gt;199,"Very High")</f>
        <v>Prediabetes</v>
      </c>
      <c r="L990">
        <v>19.8</v>
      </c>
      <c r="M990">
        <v>28.25</v>
      </c>
      <c r="N990">
        <v>19.8</v>
      </c>
      <c r="O990" t="s">
        <v>38</v>
      </c>
      <c r="P990" t="s">
        <v>34</v>
      </c>
      <c r="Q990" s="4" t="s">
        <v>4285</v>
      </c>
      <c r="R990" s="5">
        <f t="shared" ca="1" si="15"/>
        <v>1.4121212890713452E-2</v>
      </c>
    </row>
    <row r="991" spans="1:18" x14ac:dyDescent="0.25">
      <c r="A991">
        <v>54058</v>
      </c>
      <c r="B991" t="s">
        <v>19</v>
      </c>
      <c r="C991">
        <v>22</v>
      </c>
      <c r="D991" t="s">
        <v>4279</v>
      </c>
      <c r="E991" t="s">
        <v>34</v>
      </c>
      <c r="F991" t="s">
        <v>34</v>
      </c>
      <c r="G991" t="s">
        <v>34</v>
      </c>
      <c r="H991" t="s">
        <v>14</v>
      </c>
      <c r="I991" t="s">
        <v>15</v>
      </c>
      <c r="J991" s="5">
        <v>56.84</v>
      </c>
      <c r="K991" s="5" t="str">
        <f>_xlfn.IFS(stroke_2[[#This Row],[avg_glucose_level]]&lt;70,"Low",stroke_2[[#This Row],[avg_glucose_level]]&lt;99,"Normal",stroke_2[[#This Row],[avg_glucose_level]]&lt;125,"Prediabetes",stroke_2[[#This Row],[avg_glucose_level]]&lt;199,"Diabetes",stroke_2[[#This Row],[avg_glucose_level]]&gt;199,"Very High")</f>
        <v>Low</v>
      </c>
      <c r="L991">
        <v>29.9</v>
      </c>
      <c r="M991">
        <v>28.25</v>
      </c>
      <c r="N991">
        <v>29.9</v>
      </c>
      <c r="O991" t="s">
        <v>29</v>
      </c>
      <c r="P991" t="s">
        <v>34</v>
      </c>
      <c r="Q991" s="4" t="s">
        <v>4285</v>
      </c>
      <c r="R991" s="5">
        <f t="shared" ca="1" si="15"/>
        <v>1.0933535068395778E-2</v>
      </c>
    </row>
    <row r="992" spans="1:18" x14ac:dyDescent="0.25">
      <c r="A992">
        <v>54184</v>
      </c>
      <c r="B992" t="s">
        <v>19</v>
      </c>
      <c r="C992">
        <v>22</v>
      </c>
      <c r="D992" t="s">
        <v>4279</v>
      </c>
      <c r="E992" t="s">
        <v>34</v>
      </c>
      <c r="F992" t="s">
        <v>34</v>
      </c>
      <c r="G992" t="s">
        <v>34</v>
      </c>
      <c r="H992" t="s">
        <v>14</v>
      </c>
      <c r="I992" t="s">
        <v>15</v>
      </c>
      <c r="J992" s="5">
        <v>63.37</v>
      </c>
      <c r="K992" s="5" t="str">
        <f>_xlfn.IFS(stroke_2[[#This Row],[avg_glucose_level]]&lt;70,"Low",stroke_2[[#This Row],[avg_glucose_level]]&lt;99,"Normal",stroke_2[[#This Row],[avg_glucose_level]]&lt;125,"Prediabetes",stroke_2[[#This Row],[avg_glucose_level]]&lt;199,"Diabetes",stroke_2[[#This Row],[avg_glucose_level]]&gt;199,"Very High")</f>
        <v>Low</v>
      </c>
      <c r="L992">
        <v>26.5</v>
      </c>
      <c r="M992">
        <v>28.25</v>
      </c>
      <c r="N992">
        <v>26.5</v>
      </c>
      <c r="O992" t="s">
        <v>24</v>
      </c>
      <c r="P992" t="s">
        <v>34</v>
      </c>
      <c r="Q992" s="4" t="s">
        <v>4285</v>
      </c>
      <c r="R992" s="5">
        <f t="shared" ca="1" si="15"/>
        <v>-1.4707393006253133E-2</v>
      </c>
    </row>
    <row r="993" spans="1:18" x14ac:dyDescent="0.25">
      <c r="A993">
        <v>54304</v>
      </c>
      <c r="B993" t="s">
        <v>19</v>
      </c>
      <c r="C993">
        <v>22</v>
      </c>
      <c r="D993" t="s">
        <v>4279</v>
      </c>
      <c r="E993" t="s">
        <v>34</v>
      </c>
      <c r="F993" t="s">
        <v>34</v>
      </c>
      <c r="G993" t="s">
        <v>13</v>
      </c>
      <c r="H993" t="s">
        <v>14</v>
      </c>
      <c r="I993" t="s">
        <v>15</v>
      </c>
      <c r="J993" s="5">
        <v>86.24</v>
      </c>
      <c r="K993" s="5" t="str">
        <f>_xlfn.IFS(stroke_2[[#This Row],[avg_glucose_level]]&lt;70,"Low",stroke_2[[#This Row],[avg_glucose_level]]&lt;99,"Normal",stroke_2[[#This Row],[avg_glucose_level]]&lt;125,"Prediabetes",stroke_2[[#This Row],[avg_glucose_level]]&lt;199,"Diabetes",stroke_2[[#This Row],[avg_glucose_level]]&gt;199,"Very High")</f>
        <v>Normal</v>
      </c>
      <c r="L993">
        <v>31.2</v>
      </c>
      <c r="M993">
        <v>28.25</v>
      </c>
      <c r="N993">
        <v>31.2</v>
      </c>
      <c r="O993" t="s">
        <v>24</v>
      </c>
      <c r="P993" t="s">
        <v>34</v>
      </c>
      <c r="Q993" s="4" t="s">
        <v>4285</v>
      </c>
      <c r="R993" s="5">
        <f t="shared" ca="1" si="15"/>
        <v>1.3522176513793921E-2</v>
      </c>
    </row>
    <row r="994" spans="1:18" x14ac:dyDescent="0.25">
      <c r="A994">
        <v>56584</v>
      </c>
      <c r="B994" t="s">
        <v>19</v>
      </c>
      <c r="C994">
        <v>22</v>
      </c>
      <c r="D994" t="s">
        <v>4279</v>
      </c>
      <c r="E994" t="s">
        <v>34</v>
      </c>
      <c r="F994" t="s">
        <v>34</v>
      </c>
      <c r="G994" t="s">
        <v>34</v>
      </c>
      <c r="H994" t="s">
        <v>14</v>
      </c>
      <c r="I994" t="s">
        <v>21</v>
      </c>
      <c r="J994" s="5">
        <v>62</v>
      </c>
      <c r="K994" s="5" t="str">
        <f>_xlfn.IFS(stroke_2[[#This Row],[avg_glucose_level]]&lt;70,"Low",stroke_2[[#This Row],[avg_glucose_level]]&lt;99,"Normal",stroke_2[[#This Row],[avg_glucose_level]]&lt;125,"Prediabetes",stroke_2[[#This Row],[avg_glucose_level]]&lt;199,"Diabetes",stroke_2[[#This Row],[avg_glucose_level]]&gt;199,"Very High")</f>
        <v>Low</v>
      </c>
      <c r="L994">
        <v>32.700000000000003</v>
      </c>
      <c r="M994">
        <v>28.25</v>
      </c>
      <c r="N994">
        <v>32.700000000000003</v>
      </c>
      <c r="O994" t="s">
        <v>29</v>
      </c>
      <c r="P994" t="s">
        <v>34</v>
      </c>
      <c r="Q994" s="4" t="s">
        <v>4285</v>
      </c>
      <c r="R994" s="5">
        <f t="shared" ca="1" si="15"/>
        <v>2.0493639852923979E-2</v>
      </c>
    </row>
    <row r="995" spans="1:18" x14ac:dyDescent="0.25">
      <c r="A995">
        <v>56681</v>
      </c>
      <c r="B995" t="s">
        <v>19</v>
      </c>
      <c r="C995">
        <v>22</v>
      </c>
      <c r="D995" t="s">
        <v>4279</v>
      </c>
      <c r="E995" t="s">
        <v>34</v>
      </c>
      <c r="F995" t="s">
        <v>34</v>
      </c>
      <c r="G995" t="s">
        <v>34</v>
      </c>
      <c r="H995" t="s">
        <v>14</v>
      </c>
      <c r="I995" t="s">
        <v>15</v>
      </c>
      <c r="J995" s="5">
        <v>130.34</v>
      </c>
      <c r="K995" s="5" t="str">
        <f>_xlfn.IFS(stroke_2[[#This Row],[avg_glucose_level]]&lt;70,"Low",stroke_2[[#This Row],[avg_glucose_level]]&lt;99,"Normal",stroke_2[[#This Row],[avg_glucose_level]]&lt;125,"Prediabetes",stroke_2[[#This Row],[avg_glucose_level]]&lt;199,"Diabetes",stroke_2[[#This Row],[avg_glucose_level]]&gt;199,"Very High")</f>
        <v>Diabetes</v>
      </c>
      <c r="L995">
        <v>22</v>
      </c>
      <c r="M995">
        <v>28.25</v>
      </c>
      <c r="N995">
        <v>22</v>
      </c>
      <c r="O995" t="s">
        <v>24</v>
      </c>
      <c r="P995" t="s">
        <v>34</v>
      </c>
      <c r="Q995" s="4" t="s">
        <v>4285</v>
      </c>
      <c r="R995" s="5">
        <f t="shared" ca="1" si="15"/>
        <v>-2.4416014325971125E-2</v>
      </c>
    </row>
    <row r="996" spans="1:18" x14ac:dyDescent="0.25">
      <c r="A996">
        <v>58209</v>
      </c>
      <c r="B996" t="s">
        <v>19</v>
      </c>
      <c r="C996">
        <v>22</v>
      </c>
      <c r="D996" t="s">
        <v>4279</v>
      </c>
      <c r="E996" t="s">
        <v>34</v>
      </c>
      <c r="F996" t="s">
        <v>34</v>
      </c>
      <c r="G996" t="s">
        <v>34</v>
      </c>
      <c r="H996" t="s">
        <v>14</v>
      </c>
      <c r="I996" t="s">
        <v>15</v>
      </c>
      <c r="J996" s="5">
        <v>140.13999999999999</v>
      </c>
      <c r="K996" s="5" t="str">
        <f>_xlfn.IFS(stroke_2[[#This Row],[avg_glucose_level]]&lt;70,"Low",stroke_2[[#This Row],[avg_glucose_level]]&lt;99,"Normal",stroke_2[[#This Row],[avg_glucose_level]]&lt;125,"Prediabetes",stroke_2[[#This Row],[avg_glucose_level]]&lt;199,"Diabetes",stroke_2[[#This Row],[avg_glucose_level]]&gt;199,"Very High")</f>
        <v>Diabetes</v>
      </c>
      <c r="L996">
        <v>21.1</v>
      </c>
      <c r="M996">
        <v>28.25</v>
      </c>
      <c r="N996">
        <v>21.1</v>
      </c>
      <c r="O996" t="s">
        <v>24</v>
      </c>
      <c r="P996" t="s">
        <v>34</v>
      </c>
      <c r="Q996" s="4" t="s">
        <v>4285</v>
      </c>
      <c r="R996" s="5">
        <f t="shared" ca="1" si="15"/>
        <v>1.3270909203507986E-3</v>
      </c>
    </row>
    <row r="997" spans="1:18" x14ac:dyDescent="0.25">
      <c r="A997">
        <v>60047</v>
      </c>
      <c r="B997" t="s">
        <v>12</v>
      </c>
      <c r="C997">
        <v>22</v>
      </c>
      <c r="D997" t="s">
        <v>4279</v>
      </c>
      <c r="E997" t="s">
        <v>34</v>
      </c>
      <c r="F997" t="s">
        <v>34</v>
      </c>
      <c r="G997" t="s">
        <v>34</v>
      </c>
      <c r="H997" t="s">
        <v>14</v>
      </c>
      <c r="I997" t="s">
        <v>21</v>
      </c>
      <c r="J997" s="5">
        <v>58.38</v>
      </c>
      <c r="K997" s="5" t="str">
        <f>_xlfn.IFS(stroke_2[[#This Row],[avg_glucose_level]]&lt;70,"Low",stroke_2[[#This Row],[avg_glucose_level]]&lt;99,"Normal",stroke_2[[#This Row],[avg_glucose_level]]&lt;125,"Prediabetes",stroke_2[[#This Row],[avg_glucose_level]]&lt;199,"Diabetes",stroke_2[[#This Row],[avg_glucose_level]]&gt;199,"Very High")</f>
        <v>Low</v>
      </c>
      <c r="L997">
        <v>36</v>
      </c>
      <c r="M997">
        <v>28.25</v>
      </c>
      <c r="N997">
        <v>36</v>
      </c>
      <c r="O997" t="s">
        <v>24</v>
      </c>
      <c r="P997" t="s">
        <v>34</v>
      </c>
      <c r="Q997" s="4" t="s">
        <v>4285</v>
      </c>
      <c r="R997" s="5">
        <f t="shared" ca="1" si="15"/>
        <v>-8.3162039626848202E-3</v>
      </c>
    </row>
    <row r="998" spans="1:18" x14ac:dyDescent="0.25">
      <c r="A998">
        <v>60210</v>
      </c>
      <c r="B998" t="s">
        <v>19</v>
      </c>
      <c r="C998">
        <v>22</v>
      </c>
      <c r="D998" t="s">
        <v>4279</v>
      </c>
      <c r="E998" t="s">
        <v>34</v>
      </c>
      <c r="F998" t="s">
        <v>34</v>
      </c>
      <c r="G998" t="s">
        <v>34</v>
      </c>
      <c r="H998" t="s">
        <v>14</v>
      </c>
      <c r="I998" t="s">
        <v>15</v>
      </c>
      <c r="J998" s="5">
        <v>73.5</v>
      </c>
      <c r="K998" s="5" t="str">
        <f>_xlfn.IFS(stroke_2[[#This Row],[avg_glucose_level]]&lt;70,"Low",stroke_2[[#This Row],[avg_glucose_level]]&lt;99,"Normal",stroke_2[[#This Row],[avg_glucose_level]]&lt;125,"Prediabetes",stroke_2[[#This Row],[avg_glucose_level]]&lt;199,"Diabetes",stroke_2[[#This Row],[avg_glucose_level]]&gt;199,"Very High")</f>
        <v>Normal</v>
      </c>
      <c r="L998">
        <v>41.3</v>
      </c>
      <c r="M998">
        <v>28.25</v>
      </c>
      <c r="N998">
        <v>41.3</v>
      </c>
      <c r="O998" t="s">
        <v>29</v>
      </c>
      <c r="P998" t="s">
        <v>34</v>
      </c>
      <c r="Q998" s="4" t="s">
        <v>4285</v>
      </c>
      <c r="R998" s="5">
        <f t="shared" ca="1" si="15"/>
        <v>1.0189394523552053E-2</v>
      </c>
    </row>
    <row r="999" spans="1:18" x14ac:dyDescent="0.25">
      <c r="A999">
        <v>63668</v>
      </c>
      <c r="B999" t="s">
        <v>12</v>
      </c>
      <c r="C999">
        <v>22</v>
      </c>
      <c r="D999" t="s">
        <v>4279</v>
      </c>
      <c r="E999" t="s">
        <v>34</v>
      </c>
      <c r="F999" t="s">
        <v>34</v>
      </c>
      <c r="G999" t="s">
        <v>34</v>
      </c>
      <c r="H999" t="s">
        <v>14</v>
      </c>
      <c r="I999" t="s">
        <v>21</v>
      </c>
      <c r="J999" s="5">
        <v>85.57</v>
      </c>
      <c r="K999" s="5" t="str">
        <f>_xlfn.IFS(stroke_2[[#This Row],[avg_glucose_level]]&lt;70,"Low",stroke_2[[#This Row],[avg_glucose_level]]&lt;99,"Normal",stroke_2[[#This Row],[avg_glucose_level]]&lt;125,"Prediabetes",stroke_2[[#This Row],[avg_glucose_level]]&lt;199,"Diabetes",stroke_2[[#This Row],[avg_glucose_level]]&gt;199,"Very High")</f>
        <v>Normal</v>
      </c>
      <c r="L999">
        <v>24.2</v>
      </c>
      <c r="M999">
        <v>28.25</v>
      </c>
      <c r="N999">
        <v>24.2</v>
      </c>
      <c r="O999" t="s">
        <v>18</v>
      </c>
      <c r="P999" t="s">
        <v>34</v>
      </c>
      <c r="Q999" s="4" t="s">
        <v>4285</v>
      </c>
      <c r="R999" s="5">
        <f t="shared" ca="1" si="15"/>
        <v>1.0301186430380537E-2</v>
      </c>
    </row>
    <row r="1000" spans="1:18" x14ac:dyDescent="0.25">
      <c r="A1000">
        <v>64750</v>
      </c>
      <c r="B1000" t="s">
        <v>19</v>
      </c>
      <c r="C1000">
        <v>22</v>
      </c>
      <c r="D1000" t="s">
        <v>4279</v>
      </c>
      <c r="E1000" t="s">
        <v>34</v>
      </c>
      <c r="F1000" t="s">
        <v>34</v>
      </c>
      <c r="G1000" t="s">
        <v>34</v>
      </c>
      <c r="H1000" t="s">
        <v>14</v>
      </c>
      <c r="I1000" t="s">
        <v>21</v>
      </c>
      <c r="J1000" s="5">
        <v>62.81</v>
      </c>
      <c r="K1000" s="5" t="str">
        <f>_xlfn.IFS(stroke_2[[#This Row],[avg_glucose_level]]&lt;70,"Low",stroke_2[[#This Row],[avg_glucose_level]]&lt;99,"Normal",stroke_2[[#This Row],[avg_glucose_level]]&lt;125,"Prediabetes",stroke_2[[#This Row],[avg_glucose_level]]&lt;199,"Diabetes",stroke_2[[#This Row],[avg_glucose_level]]&gt;199,"Very High")</f>
        <v>Low</v>
      </c>
      <c r="L1000">
        <v>21.3</v>
      </c>
      <c r="M1000">
        <v>28.25</v>
      </c>
      <c r="N1000">
        <v>21.3</v>
      </c>
      <c r="O1000" t="s">
        <v>24</v>
      </c>
      <c r="P1000" t="s">
        <v>34</v>
      </c>
      <c r="Q1000" s="4" t="s">
        <v>4285</v>
      </c>
      <c r="R1000" s="5">
        <f t="shared" ca="1" si="15"/>
        <v>-1.9248731223796962E-2</v>
      </c>
    </row>
    <row r="1001" spans="1:18" x14ac:dyDescent="0.25">
      <c r="A1001">
        <v>66678</v>
      </c>
      <c r="B1001" t="s">
        <v>19</v>
      </c>
      <c r="C1001">
        <v>22</v>
      </c>
      <c r="D1001" t="s">
        <v>4279</v>
      </c>
      <c r="E1001" t="s">
        <v>34</v>
      </c>
      <c r="F1001" t="s">
        <v>34</v>
      </c>
      <c r="G1001" t="s">
        <v>34</v>
      </c>
      <c r="H1001" t="s">
        <v>14</v>
      </c>
      <c r="I1001" t="s">
        <v>15</v>
      </c>
      <c r="J1001" s="5">
        <v>73.400000000000006</v>
      </c>
      <c r="K1001" s="5" t="str">
        <f>_xlfn.IFS(stroke_2[[#This Row],[avg_glucose_level]]&lt;70,"Low",stroke_2[[#This Row],[avg_glucose_level]]&lt;99,"Normal",stroke_2[[#This Row],[avg_glucose_level]]&lt;125,"Prediabetes",stroke_2[[#This Row],[avg_glucose_level]]&lt;199,"Diabetes",stroke_2[[#This Row],[avg_glucose_level]]&gt;199,"Very High")</f>
        <v>Normal</v>
      </c>
      <c r="L1001">
        <v>21.6</v>
      </c>
      <c r="M1001">
        <v>28.25</v>
      </c>
      <c r="N1001">
        <v>21.6</v>
      </c>
      <c r="O1001" t="s">
        <v>24</v>
      </c>
      <c r="P1001" t="s">
        <v>34</v>
      </c>
      <c r="Q1001" s="4" t="s">
        <v>4285</v>
      </c>
      <c r="R1001" s="5">
        <f t="shared" ca="1" si="15"/>
        <v>2.2154671873662334E-2</v>
      </c>
    </row>
    <row r="1002" spans="1:18" x14ac:dyDescent="0.25">
      <c r="A1002">
        <v>70241</v>
      </c>
      <c r="B1002" t="s">
        <v>19</v>
      </c>
      <c r="C1002">
        <v>22</v>
      </c>
      <c r="D1002" t="s">
        <v>4279</v>
      </c>
      <c r="E1002" t="s">
        <v>34</v>
      </c>
      <c r="F1002" t="s">
        <v>34</v>
      </c>
      <c r="G1002" t="s">
        <v>34</v>
      </c>
      <c r="H1002" t="s">
        <v>14</v>
      </c>
      <c r="I1002" t="s">
        <v>15</v>
      </c>
      <c r="J1002" s="5">
        <v>66.290000000000006</v>
      </c>
      <c r="K1002" s="5" t="str">
        <f>_xlfn.IFS(stroke_2[[#This Row],[avg_glucose_level]]&lt;70,"Low",stroke_2[[#This Row],[avg_glucose_level]]&lt;99,"Normal",stroke_2[[#This Row],[avg_glucose_level]]&lt;125,"Prediabetes",stroke_2[[#This Row],[avg_glucose_level]]&lt;199,"Diabetes",stroke_2[[#This Row],[avg_glucose_level]]&gt;199,"Very High")</f>
        <v>Low</v>
      </c>
      <c r="L1002">
        <v>20.5</v>
      </c>
      <c r="M1002">
        <v>28.25</v>
      </c>
      <c r="N1002">
        <v>20.5</v>
      </c>
      <c r="O1002" t="s">
        <v>29</v>
      </c>
      <c r="P1002" t="s">
        <v>34</v>
      </c>
      <c r="Q1002" s="4" t="s">
        <v>4285</v>
      </c>
      <c r="R1002" s="5">
        <f t="shared" ca="1" si="15"/>
        <v>1.6468236491818462E-2</v>
      </c>
    </row>
    <row r="1003" spans="1:18" x14ac:dyDescent="0.25">
      <c r="A1003">
        <v>72348</v>
      </c>
      <c r="B1003" t="s">
        <v>19</v>
      </c>
      <c r="C1003">
        <v>22</v>
      </c>
      <c r="D1003" t="s">
        <v>4279</v>
      </c>
      <c r="E1003" t="s">
        <v>34</v>
      </c>
      <c r="F1003" t="s">
        <v>34</v>
      </c>
      <c r="G1003" t="s">
        <v>34</v>
      </c>
      <c r="H1003" t="s">
        <v>14</v>
      </c>
      <c r="I1003" t="s">
        <v>15</v>
      </c>
      <c r="J1003" s="5">
        <v>64.87</v>
      </c>
      <c r="K1003" s="5" t="str">
        <f>_xlfn.IFS(stroke_2[[#This Row],[avg_glucose_level]]&lt;70,"Low",stroke_2[[#This Row],[avg_glucose_level]]&lt;99,"Normal",stroke_2[[#This Row],[avg_glucose_level]]&lt;125,"Prediabetes",stroke_2[[#This Row],[avg_glucose_level]]&lt;199,"Diabetes",stroke_2[[#This Row],[avg_glucose_level]]&gt;199,"Very High")</f>
        <v>Low</v>
      </c>
      <c r="L1003">
        <v>20.6</v>
      </c>
      <c r="M1003">
        <v>28.25</v>
      </c>
      <c r="N1003">
        <v>20.6</v>
      </c>
      <c r="O1003" t="s">
        <v>38</v>
      </c>
      <c r="P1003" t="s">
        <v>34</v>
      </c>
      <c r="Q1003" s="4" t="s">
        <v>4285</v>
      </c>
      <c r="R1003" s="5">
        <f t="shared" ca="1" si="15"/>
        <v>-9.6131567349530544E-4</v>
      </c>
    </row>
    <row r="1004" spans="1:18" x14ac:dyDescent="0.25">
      <c r="A1004">
        <v>224</v>
      </c>
      <c r="B1004" t="s">
        <v>19</v>
      </c>
      <c r="C1004">
        <v>23</v>
      </c>
      <c r="D1004" t="s">
        <v>4279</v>
      </c>
      <c r="E1004" t="s">
        <v>34</v>
      </c>
      <c r="F1004" t="s">
        <v>34</v>
      </c>
      <c r="G1004" t="s">
        <v>34</v>
      </c>
      <c r="H1004" t="s">
        <v>14</v>
      </c>
      <c r="I1004" t="s">
        <v>15</v>
      </c>
      <c r="J1004" s="5">
        <v>110.16</v>
      </c>
      <c r="K1004" s="5" t="str">
        <f>_xlfn.IFS(stroke_2[[#This Row],[avg_glucose_level]]&lt;70,"Low",stroke_2[[#This Row],[avg_glucose_level]]&lt;99,"Normal",stroke_2[[#This Row],[avg_glucose_level]]&lt;125,"Prediabetes",stroke_2[[#This Row],[avg_glucose_level]]&lt;199,"Diabetes",stroke_2[[#This Row],[avg_glucose_level]]&gt;199,"Very High")</f>
        <v>Prediabetes</v>
      </c>
      <c r="M1004">
        <v>28.25</v>
      </c>
      <c r="N1004">
        <v>28.25</v>
      </c>
      <c r="O1004" t="s">
        <v>24</v>
      </c>
      <c r="P1004" t="s">
        <v>34</v>
      </c>
      <c r="Q1004" s="4" t="s">
        <v>4285</v>
      </c>
      <c r="R1004" s="5">
        <f t="shared" ca="1" si="15"/>
        <v>1.723936027785946E-2</v>
      </c>
    </row>
    <row r="1005" spans="1:18" x14ac:dyDescent="0.25">
      <c r="A1005">
        <v>1218</v>
      </c>
      <c r="B1005" t="s">
        <v>19</v>
      </c>
      <c r="C1005">
        <v>23</v>
      </c>
      <c r="D1005" t="s">
        <v>4279</v>
      </c>
      <c r="E1005" t="s">
        <v>34</v>
      </c>
      <c r="F1005" t="s">
        <v>34</v>
      </c>
      <c r="G1005" t="s">
        <v>34</v>
      </c>
      <c r="H1005" t="s">
        <v>14</v>
      </c>
      <c r="I1005" t="s">
        <v>15</v>
      </c>
      <c r="J1005" s="5">
        <v>105.28</v>
      </c>
      <c r="K1005" s="5" t="str">
        <f>_xlfn.IFS(stroke_2[[#This Row],[avg_glucose_level]]&lt;70,"Low",stroke_2[[#This Row],[avg_glucose_level]]&lt;99,"Normal",stroke_2[[#This Row],[avg_glucose_level]]&lt;125,"Prediabetes",stroke_2[[#This Row],[avg_glucose_level]]&lt;199,"Diabetes",stroke_2[[#This Row],[avg_glucose_level]]&gt;199,"Very High")</f>
        <v>Prediabetes</v>
      </c>
      <c r="L1005">
        <v>27.1</v>
      </c>
      <c r="M1005">
        <v>28.25</v>
      </c>
      <c r="N1005">
        <v>27.1</v>
      </c>
      <c r="O1005" t="s">
        <v>18</v>
      </c>
      <c r="P1005" t="s">
        <v>34</v>
      </c>
      <c r="Q1005" s="4" t="s">
        <v>4285</v>
      </c>
      <c r="R1005" s="5">
        <f t="shared" ca="1" si="15"/>
        <v>-1.1473771435666691E-2</v>
      </c>
    </row>
    <row r="1006" spans="1:18" x14ac:dyDescent="0.25">
      <c r="A1006">
        <v>4309</v>
      </c>
      <c r="B1006" t="s">
        <v>19</v>
      </c>
      <c r="C1006">
        <v>23</v>
      </c>
      <c r="D1006" t="s">
        <v>4279</v>
      </c>
      <c r="E1006" t="s">
        <v>34</v>
      </c>
      <c r="F1006" t="s">
        <v>34</v>
      </c>
      <c r="G1006" t="s">
        <v>13</v>
      </c>
      <c r="H1006" t="s">
        <v>14</v>
      </c>
      <c r="I1006" t="s">
        <v>21</v>
      </c>
      <c r="J1006" s="5">
        <v>102.88</v>
      </c>
      <c r="K1006" s="5" t="str">
        <f>_xlfn.IFS(stroke_2[[#This Row],[avg_glucose_level]]&lt;70,"Low",stroke_2[[#This Row],[avg_glucose_level]]&lt;99,"Normal",stroke_2[[#This Row],[avg_glucose_level]]&lt;125,"Prediabetes",stroke_2[[#This Row],[avg_glucose_level]]&lt;199,"Diabetes",stroke_2[[#This Row],[avg_glucose_level]]&gt;199,"Very High")</f>
        <v>Prediabetes</v>
      </c>
      <c r="L1006">
        <v>38.9</v>
      </c>
      <c r="M1006">
        <v>28.25</v>
      </c>
      <c r="N1006">
        <v>38.9</v>
      </c>
      <c r="O1006" t="s">
        <v>38</v>
      </c>
      <c r="P1006" t="s">
        <v>34</v>
      </c>
      <c r="Q1006" s="4" t="s">
        <v>4285</v>
      </c>
      <c r="R1006" s="5">
        <f t="shared" ca="1" si="15"/>
        <v>2.6979625918555571E-3</v>
      </c>
    </row>
    <row r="1007" spans="1:18" x14ac:dyDescent="0.25">
      <c r="A1007">
        <v>4683</v>
      </c>
      <c r="B1007" t="s">
        <v>12</v>
      </c>
      <c r="C1007">
        <v>23</v>
      </c>
      <c r="D1007" t="s">
        <v>4279</v>
      </c>
      <c r="E1007" t="s">
        <v>34</v>
      </c>
      <c r="F1007" t="s">
        <v>34</v>
      </c>
      <c r="G1007" t="s">
        <v>34</v>
      </c>
      <c r="H1007" t="s">
        <v>14</v>
      </c>
      <c r="I1007" t="s">
        <v>15</v>
      </c>
      <c r="J1007" s="5">
        <v>115.98</v>
      </c>
      <c r="K1007" s="5" t="str">
        <f>_xlfn.IFS(stroke_2[[#This Row],[avg_glucose_level]]&lt;70,"Low",stroke_2[[#This Row],[avg_glucose_level]]&lt;99,"Normal",stroke_2[[#This Row],[avg_glucose_level]]&lt;125,"Prediabetes",stroke_2[[#This Row],[avg_glucose_level]]&lt;199,"Diabetes",stroke_2[[#This Row],[avg_glucose_level]]&gt;199,"Very High")</f>
        <v>Prediabetes</v>
      </c>
      <c r="L1007">
        <v>22.3</v>
      </c>
      <c r="M1007">
        <v>28.25</v>
      </c>
      <c r="N1007">
        <v>22.3</v>
      </c>
      <c r="O1007" t="s">
        <v>24</v>
      </c>
      <c r="P1007" t="s">
        <v>34</v>
      </c>
      <c r="Q1007" s="4" t="s">
        <v>4285</v>
      </c>
      <c r="R1007" s="5">
        <f t="shared" ca="1" si="15"/>
        <v>-1.1972013917926854E-2</v>
      </c>
    </row>
    <row r="1008" spans="1:18" x14ac:dyDescent="0.25">
      <c r="A1008">
        <v>5374</v>
      </c>
      <c r="B1008" t="s">
        <v>12</v>
      </c>
      <c r="C1008">
        <v>23</v>
      </c>
      <c r="D1008" t="s">
        <v>4279</v>
      </c>
      <c r="E1008" t="s">
        <v>34</v>
      </c>
      <c r="F1008" t="s">
        <v>34</v>
      </c>
      <c r="G1008" t="s">
        <v>34</v>
      </c>
      <c r="H1008" t="s">
        <v>14</v>
      </c>
      <c r="I1008" t="s">
        <v>21</v>
      </c>
      <c r="J1008" s="5">
        <v>93.74</v>
      </c>
      <c r="K1008" s="5" t="str">
        <f>_xlfn.IFS(stroke_2[[#This Row],[avg_glucose_level]]&lt;70,"Low",stroke_2[[#This Row],[avg_glucose_level]]&lt;99,"Normal",stroke_2[[#This Row],[avg_glucose_level]]&lt;125,"Prediabetes",stroke_2[[#This Row],[avg_glucose_level]]&lt;199,"Diabetes",stroke_2[[#This Row],[avg_glucose_level]]&gt;199,"Very High")</f>
        <v>Normal</v>
      </c>
      <c r="L1008">
        <v>31.2</v>
      </c>
      <c r="M1008">
        <v>28.25</v>
      </c>
      <c r="N1008">
        <v>31.2</v>
      </c>
      <c r="O1008" t="s">
        <v>24</v>
      </c>
      <c r="P1008" t="s">
        <v>34</v>
      </c>
      <c r="Q1008" s="4" t="s">
        <v>4285</v>
      </c>
      <c r="R1008" s="5">
        <f t="shared" ca="1" si="15"/>
        <v>9.1200126118474341E-3</v>
      </c>
    </row>
    <row r="1009" spans="1:18" x14ac:dyDescent="0.25">
      <c r="A1009">
        <v>5841</v>
      </c>
      <c r="B1009" t="s">
        <v>19</v>
      </c>
      <c r="C1009">
        <v>23</v>
      </c>
      <c r="D1009" t="s">
        <v>4279</v>
      </c>
      <c r="E1009" t="s">
        <v>34</v>
      </c>
      <c r="F1009" t="s">
        <v>34</v>
      </c>
      <c r="G1009" t="s">
        <v>34</v>
      </c>
      <c r="H1009" t="s">
        <v>14</v>
      </c>
      <c r="I1009" t="s">
        <v>15</v>
      </c>
      <c r="J1009" s="5">
        <v>86.11</v>
      </c>
      <c r="K1009" s="5" t="str">
        <f>_xlfn.IFS(stroke_2[[#This Row],[avg_glucose_level]]&lt;70,"Low",stroke_2[[#This Row],[avg_glucose_level]]&lt;99,"Normal",stroke_2[[#This Row],[avg_glucose_level]]&lt;125,"Prediabetes",stroke_2[[#This Row],[avg_glucose_level]]&lt;199,"Diabetes",stroke_2[[#This Row],[avg_glucose_level]]&gt;199,"Very High")</f>
        <v>Normal</v>
      </c>
      <c r="L1009">
        <v>22.3</v>
      </c>
      <c r="M1009">
        <v>28.25</v>
      </c>
      <c r="N1009">
        <v>22.3</v>
      </c>
      <c r="O1009" t="s">
        <v>24</v>
      </c>
      <c r="P1009" t="s">
        <v>34</v>
      </c>
      <c r="Q1009" s="4" t="s">
        <v>4285</v>
      </c>
      <c r="R1009" s="5">
        <f t="shared" ca="1" si="15"/>
        <v>2.3098800845792921E-2</v>
      </c>
    </row>
    <row r="1010" spans="1:18" x14ac:dyDescent="0.25">
      <c r="A1010">
        <v>7885</v>
      </c>
      <c r="B1010" t="s">
        <v>19</v>
      </c>
      <c r="C1010">
        <v>23</v>
      </c>
      <c r="D1010" t="s">
        <v>4279</v>
      </c>
      <c r="E1010" t="s">
        <v>34</v>
      </c>
      <c r="F1010" t="s">
        <v>34</v>
      </c>
      <c r="G1010" t="s">
        <v>34</v>
      </c>
      <c r="H1010" t="s">
        <v>14</v>
      </c>
      <c r="I1010" t="s">
        <v>21</v>
      </c>
      <c r="J1010" s="5">
        <v>92.26</v>
      </c>
      <c r="K1010" s="5" t="str">
        <f>_xlfn.IFS(stroke_2[[#This Row],[avg_glucose_level]]&lt;70,"Low",stroke_2[[#This Row],[avg_glucose_level]]&lt;99,"Normal",stroke_2[[#This Row],[avg_glucose_level]]&lt;125,"Prediabetes",stroke_2[[#This Row],[avg_glucose_level]]&lt;199,"Diabetes",stroke_2[[#This Row],[avg_glucose_level]]&gt;199,"Very High")</f>
        <v>Normal</v>
      </c>
      <c r="L1010">
        <v>17.100000000000001</v>
      </c>
      <c r="M1010">
        <v>28.25</v>
      </c>
      <c r="N1010">
        <v>17.100000000000001</v>
      </c>
      <c r="O1010" t="s">
        <v>38</v>
      </c>
      <c r="P1010" t="s">
        <v>34</v>
      </c>
      <c r="Q1010" s="4" t="s">
        <v>4285</v>
      </c>
      <c r="R1010" s="5">
        <f t="shared" ca="1" si="15"/>
        <v>1.269080179149209E-2</v>
      </c>
    </row>
    <row r="1011" spans="1:18" x14ac:dyDescent="0.25">
      <c r="A1011">
        <v>8111</v>
      </c>
      <c r="B1011" t="s">
        <v>19</v>
      </c>
      <c r="C1011">
        <v>23</v>
      </c>
      <c r="D1011" t="s">
        <v>4279</v>
      </c>
      <c r="E1011" t="s">
        <v>34</v>
      </c>
      <c r="F1011" t="s">
        <v>34</v>
      </c>
      <c r="G1011" t="s">
        <v>34</v>
      </c>
      <c r="H1011" t="s">
        <v>14</v>
      </c>
      <c r="I1011" t="s">
        <v>21</v>
      </c>
      <c r="J1011" s="5">
        <v>104.09</v>
      </c>
      <c r="K1011" s="5" t="str">
        <f>_xlfn.IFS(stroke_2[[#This Row],[avg_glucose_level]]&lt;70,"Low",stroke_2[[#This Row],[avg_glucose_level]]&lt;99,"Normal",stroke_2[[#This Row],[avg_glucose_level]]&lt;125,"Prediabetes",stroke_2[[#This Row],[avg_glucose_level]]&lt;199,"Diabetes",stroke_2[[#This Row],[avg_glucose_level]]&gt;199,"Very High")</f>
        <v>Prediabetes</v>
      </c>
      <c r="L1011">
        <v>27.9</v>
      </c>
      <c r="M1011">
        <v>28.25</v>
      </c>
      <c r="N1011">
        <v>27.9</v>
      </c>
      <c r="O1011" t="s">
        <v>38</v>
      </c>
      <c r="P1011" t="s">
        <v>34</v>
      </c>
      <c r="Q1011" s="4" t="s">
        <v>4285</v>
      </c>
      <c r="R1011" s="5">
        <f t="shared" ca="1" si="15"/>
        <v>-1.6510782419828562E-2</v>
      </c>
    </row>
    <row r="1012" spans="1:18" x14ac:dyDescent="0.25">
      <c r="A1012">
        <v>9487</v>
      </c>
      <c r="B1012" t="s">
        <v>19</v>
      </c>
      <c r="C1012">
        <v>23</v>
      </c>
      <c r="D1012" t="s">
        <v>4279</v>
      </c>
      <c r="E1012" t="s">
        <v>34</v>
      </c>
      <c r="F1012" t="s">
        <v>34</v>
      </c>
      <c r="G1012" t="s">
        <v>34</v>
      </c>
      <c r="H1012" t="s">
        <v>14</v>
      </c>
      <c r="I1012" t="s">
        <v>15</v>
      </c>
      <c r="J1012" s="5">
        <v>99.92</v>
      </c>
      <c r="K1012" s="5" t="str">
        <f>_xlfn.IFS(stroke_2[[#This Row],[avg_glucose_level]]&lt;70,"Low",stroke_2[[#This Row],[avg_glucose_level]]&lt;99,"Normal",stroke_2[[#This Row],[avg_glucose_level]]&lt;125,"Prediabetes",stroke_2[[#This Row],[avg_glucose_level]]&lt;199,"Diabetes",stroke_2[[#This Row],[avg_glucose_level]]&gt;199,"Very High")</f>
        <v>Prediabetes</v>
      </c>
      <c r="L1012">
        <v>25.8</v>
      </c>
      <c r="M1012">
        <v>28.25</v>
      </c>
      <c r="N1012">
        <v>25.8</v>
      </c>
      <c r="O1012" t="s">
        <v>24</v>
      </c>
      <c r="P1012" t="s">
        <v>34</v>
      </c>
      <c r="Q1012" s="4" t="s">
        <v>4285</v>
      </c>
      <c r="R1012" s="5">
        <f t="shared" ca="1" si="15"/>
        <v>1.9785676588270806E-2</v>
      </c>
    </row>
    <row r="1013" spans="1:18" x14ac:dyDescent="0.25">
      <c r="A1013">
        <v>10792</v>
      </c>
      <c r="B1013" t="s">
        <v>19</v>
      </c>
      <c r="C1013">
        <v>23</v>
      </c>
      <c r="D1013" t="s">
        <v>4279</v>
      </c>
      <c r="E1013" t="s">
        <v>34</v>
      </c>
      <c r="F1013" t="s">
        <v>34</v>
      </c>
      <c r="G1013" t="s">
        <v>34</v>
      </c>
      <c r="H1013" t="s">
        <v>14</v>
      </c>
      <c r="I1013" t="s">
        <v>21</v>
      </c>
      <c r="J1013" s="5">
        <v>79.13</v>
      </c>
      <c r="K1013" s="5" t="str">
        <f>_xlfn.IFS(stroke_2[[#This Row],[avg_glucose_level]]&lt;70,"Low",stroke_2[[#This Row],[avg_glucose_level]]&lt;99,"Normal",stroke_2[[#This Row],[avg_glucose_level]]&lt;125,"Prediabetes",stroke_2[[#This Row],[avg_glucose_level]]&lt;199,"Diabetes",stroke_2[[#This Row],[avg_glucose_level]]&gt;199,"Very High")</f>
        <v>Normal</v>
      </c>
      <c r="L1013">
        <v>32.9</v>
      </c>
      <c r="M1013">
        <v>28.25</v>
      </c>
      <c r="N1013">
        <v>32.9</v>
      </c>
      <c r="O1013" t="s">
        <v>18</v>
      </c>
      <c r="P1013" t="s">
        <v>34</v>
      </c>
      <c r="Q1013" s="4" t="s">
        <v>4285</v>
      </c>
      <c r="R1013" s="5">
        <f t="shared" ca="1" si="15"/>
        <v>1.8844517942606554E-3</v>
      </c>
    </row>
    <row r="1014" spans="1:18" x14ac:dyDescent="0.25">
      <c r="A1014">
        <v>15018</v>
      </c>
      <c r="B1014" t="s">
        <v>19</v>
      </c>
      <c r="C1014">
        <v>23</v>
      </c>
      <c r="D1014" t="s">
        <v>4279</v>
      </c>
      <c r="E1014" t="s">
        <v>34</v>
      </c>
      <c r="F1014" t="s">
        <v>34</v>
      </c>
      <c r="G1014" t="s">
        <v>34</v>
      </c>
      <c r="H1014" t="s">
        <v>43</v>
      </c>
      <c r="I1014" t="s">
        <v>15</v>
      </c>
      <c r="J1014" s="5">
        <v>84.46</v>
      </c>
      <c r="K1014" s="5" t="str">
        <f>_xlfn.IFS(stroke_2[[#This Row],[avg_glucose_level]]&lt;70,"Low",stroke_2[[#This Row],[avg_glucose_level]]&lt;99,"Normal",stroke_2[[#This Row],[avg_glucose_level]]&lt;125,"Prediabetes",stroke_2[[#This Row],[avg_glucose_level]]&lt;199,"Diabetes",stroke_2[[#This Row],[avg_glucose_level]]&gt;199,"Very High")</f>
        <v>Normal</v>
      </c>
      <c r="L1014">
        <v>28.4</v>
      </c>
      <c r="M1014">
        <v>28.25</v>
      </c>
      <c r="N1014">
        <v>28.4</v>
      </c>
      <c r="O1014" t="s">
        <v>18</v>
      </c>
      <c r="P1014" t="s">
        <v>34</v>
      </c>
      <c r="Q1014" s="4" t="s">
        <v>4285</v>
      </c>
      <c r="R1014" s="5">
        <f t="shared" ca="1" si="15"/>
        <v>2.4776567810715949E-2</v>
      </c>
    </row>
    <row r="1015" spans="1:18" x14ac:dyDescent="0.25">
      <c r="A1015">
        <v>15117</v>
      </c>
      <c r="B1015" t="s">
        <v>19</v>
      </c>
      <c r="C1015">
        <v>23</v>
      </c>
      <c r="D1015" t="s">
        <v>4279</v>
      </c>
      <c r="E1015" t="s">
        <v>34</v>
      </c>
      <c r="F1015" t="s">
        <v>34</v>
      </c>
      <c r="G1015" t="s">
        <v>34</v>
      </c>
      <c r="H1015" t="s">
        <v>14</v>
      </c>
      <c r="I1015" t="s">
        <v>21</v>
      </c>
      <c r="J1015" s="5">
        <v>95.66</v>
      </c>
      <c r="K1015" s="5" t="str">
        <f>_xlfn.IFS(stroke_2[[#This Row],[avg_glucose_level]]&lt;70,"Low",stroke_2[[#This Row],[avg_glucose_level]]&lt;99,"Normal",stroke_2[[#This Row],[avg_glucose_level]]&lt;125,"Prediabetes",stroke_2[[#This Row],[avg_glucose_level]]&lt;199,"Diabetes",stroke_2[[#This Row],[avg_glucose_level]]&gt;199,"Very High")</f>
        <v>Normal</v>
      </c>
      <c r="L1015">
        <v>19.899999999999999</v>
      </c>
      <c r="M1015">
        <v>28.25</v>
      </c>
      <c r="N1015">
        <v>19.899999999999999</v>
      </c>
      <c r="O1015" t="s">
        <v>29</v>
      </c>
      <c r="P1015" t="s">
        <v>34</v>
      </c>
      <c r="Q1015" s="4" t="s">
        <v>4285</v>
      </c>
      <c r="R1015" s="5">
        <f t="shared" ca="1" si="15"/>
        <v>2.019696354845844E-2</v>
      </c>
    </row>
    <row r="1016" spans="1:18" x14ac:dyDescent="0.25">
      <c r="A1016">
        <v>16481</v>
      </c>
      <c r="B1016" t="s">
        <v>19</v>
      </c>
      <c r="C1016">
        <v>23</v>
      </c>
      <c r="D1016" t="s">
        <v>4279</v>
      </c>
      <c r="E1016" t="s">
        <v>34</v>
      </c>
      <c r="F1016" t="s">
        <v>34</v>
      </c>
      <c r="G1016" t="s">
        <v>34</v>
      </c>
      <c r="H1016" t="s">
        <v>43</v>
      </c>
      <c r="I1016" t="s">
        <v>21</v>
      </c>
      <c r="J1016" s="5">
        <v>71.81</v>
      </c>
      <c r="K1016" s="5" t="str">
        <f>_xlfn.IFS(stroke_2[[#This Row],[avg_glucose_level]]&lt;70,"Low",stroke_2[[#This Row],[avg_glucose_level]]&lt;99,"Normal",stroke_2[[#This Row],[avg_glucose_level]]&lt;125,"Prediabetes",stroke_2[[#This Row],[avg_glucose_level]]&lt;199,"Diabetes",stroke_2[[#This Row],[avg_glucose_level]]&gt;199,"Very High")</f>
        <v>Normal</v>
      </c>
      <c r="L1016">
        <v>22.2</v>
      </c>
      <c r="M1016">
        <v>28.25</v>
      </c>
      <c r="N1016">
        <v>22.2</v>
      </c>
      <c r="O1016" t="s">
        <v>38</v>
      </c>
      <c r="P1016" t="s">
        <v>34</v>
      </c>
      <c r="Q1016" s="4" t="s">
        <v>4285</v>
      </c>
      <c r="R1016" s="5">
        <f t="shared" ca="1" si="15"/>
        <v>-1.2804591340557636E-2</v>
      </c>
    </row>
    <row r="1017" spans="1:18" x14ac:dyDescent="0.25">
      <c r="A1017">
        <v>17130</v>
      </c>
      <c r="B1017" t="s">
        <v>19</v>
      </c>
      <c r="C1017">
        <v>23</v>
      </c>
      <c r="D1017" t="s">
        <v>4279</v>
      </c>
      <c r="E1017" t="s">
        <v>34</v>
      </c>
      <c r="F1017" t="s">
        <v>34</v>
      </c>
      <c r="G1017" t="s">
        <v>34</v>
      </c>
      <c r="H1017" t="s">
        <v>14</v>
      </c>
      <c r="I1017" t="s">
        <v>21</v>
      </c>
      <c r="J1017" s="5">
        <v>76.56</v>
      </c>
      <c r="K1017" s="5" t="str">
        <f>_xlfn.IFS(stroke_2[[#This Row],[avg_glucose_level]]&lt;70,"Low",stroke_2[[#This Row],[avg_glucose_level]]&lt;99,"Normal",stroke_2[[#This Row],[avg_glucose_level]]&lt;125,"Prediabetes",stroke_2[[#This Row],[avg_glucose_level]]&lt;199,"Diabetes",stroke_2[[#This Row],[avg_glucose_level]]&gt;199,"Very High")</f>
        <v>Normal</v>
      </c>
      <c r="L1017">
        <v>30.1</v>
      </c>
      <c r="M1017">
        <v>28.25</v>
      </c>
      <c r="N1017">
        <v>30.1</v>
      </c>
      <c r="O1017" t="s">
        <v>24</v>
      </c>
      <c r="P1017" t="s">
        <v>34</v>
      </c>
      <c r="Q1017" s="4" t="s">
        <v>4285</v>
      </c>
      <c r="R1017" s="5">
        <f t="shared" ca="1" si="15"/>
        <v>-1.7644505568768565E-2</v>
      </c>
    </row>
    <row r="1018" spans="1:18" x14ac:dyDescent="0.25">
      <c r="A1018">
        <v>18414</v>
      </c>
      <c r="B1018" t="s">
        <v>19</v>
      </c>
      <c r="C1018">
        <v>23</v>
      </c>
      <c r="D1018" t="s">
        <v>4279</v>
      </c>
      <c r="E1018" t="s">
        <v>34</v>
      </c>
      <c r="F1018" t="s">
        <v>34</v>
      </c>
      <c r="G1018" t="s">
        <v>34</v>
      </c>
      <c r="H1018" t="s">
        <v>14</v>
      </c>
      <c r="I1018" t="s">
        <v>21</v>
      </c>
      <c r="J1018" s="5">
        <v>193.22</v>
      </c>
      <c r="K1018" s="5" t="str">
        <f>_xlfn.IFS(stroke_2[[#This Row],[avg_glucose_level]]&lt;70,"Low",stroke_2[[#This Row],[avg_glucose_level]]&lt;99,"Normal",stroke_2[[#This Row],[avg_glucose_level]]&lt;125,"Prediabetes",stroke_2[[#This Row],[avg_glucose_level]]&lt;199,"Diabetes",stroke_2[[#This Row],[avg_glucose_level]]&gt;199,"Very High")</f>
        <v>Diabetes</v>
      </c>
      <c r="M1018">
        <v>28.25</v>
      </c>
      <c r="N1018">
        <v>28.25</v>
      </c>
      <c r="O1018" t="s">
        <v>29</v>
      </c>
      <c r="P1018" t="s">
        <v>34</v>
      </c>
      <c r="Q1018" s="4" t="s">
        <v>4285</v>
      </c>
      <c r="R1018" s="5">
        <f t="shared" ca="1" si="15"/>
        <v>-1.6112022848004958E-2</v>
      </c>
    </row>
    <row r="1019" spans="1:18" x14ac:dyDescent="0.25">
      <c r="A1019">
        <v>20070</v>
      </c>
      <c r="B1019" t="s">
        <v>12</v>
      </c>
      <c r="C1019">
        <v>23</v>
      </c>
      <c r="D1019" t="s">
        <v>4279</v>
      </c>
      <c r="E1019" t="s">
        <v>34</v>
      </c>
      <c r="F1019" t="s">
        <v>34</v>
      </c>
      <c r="G1019" t="s">
        <v>34</v>
      </c>
      <c r="H1019" t="s">
        <v>14</v>
      </c>
      <c r="I1019" t="s">
        <v>15</v>
      </c>
      <c r="J1019" s="5">
        <v>86.7</v>
      </c>
      <c r="K1019" s="5" t="str">
        <f>_xlfn.IFS(stroke_2[[#This Row],[avg_glucose_level]]&lt;70,"Low",stroke_2[[#This Row],[avg_glucose_level]]&lt;99,"Normal",stroke_2[[#This Row],[avg_glucose_level]]&lt;125,"Prediabetes",stroke_2[[#This Row],[avg_glucose_level]]&lt;199,"Diabetes",stroke_2[[#This Row],[avg_glucose_level]]&gt;199,"Very High")</f>
        <v>Normal</v>
      </c>
      <c r="L1019">
        <v>24.6</v>
      </c>
      <c r="M1019">
        <v>28.25</v>
      </c>
      <c r="N1019">
        <v>24.6</v>
      </c>
      <c r="O1019" t="s">
        <v>38</v>
      </c>
      <c r="P1019" t="s">
        <v>34</v>
      </c>
      <c r="Q1019" s="4" t="s">
        <v>4285</v>
      </c>
      <c r="R1019" s="5">
        <f t="shared" ca="1" si="15"/>
        <v>7.2620446691647579E-3</v>
      </c>
    </row>
    <row r="1020" spans="1:18" x14ac:dyDescent="0.25">
      <c r="A1020">
        <v>24342</v>
      </c>
      <c r="B1020" t="s">
        <v>19</v>
      </c>
      <c r="C1020">
        <v>23</v>
      </c>
      <c r="D1020" t="s">
        <v>4279</v>
      </c>
      <c r="E1020" t="s">
        <v>34</v>
      </c>
      <c r="F1020" t="s">
        <v>34</v>
      </c>
      <c r="G1020" t="s">
        <v>34</v>
      </c>
      <c r="H1020" t="s">
        <v>14</v>
      </c>
      <c r="I1020" t="s">
        <v>21</v>
      </c>
      <c r="J1020" s="5">
        <v>112.3</v>
      </c>
      <c r="K1020" s="5" t="str">
        <f>_xlfn.IFS(stroke_2[[#This Row],[avg_glucose_level]]&lt;70,"Low",stroke_2[[#This Row],[avg_glucose_level]]&lt;99,"Normal",stroke_2[[#This Row],[avg_glucose_level]]&lt;125,"Prediabetes",stroke_2[[#This Row],[avg_glucose_level]]&lt;199,"Diabetes",stroke_2[[#This Row],[avg_glucose_level]]&gt;199,"Very High")</f>
        <v>Prediabetes</v>
      </c>
      <c r="L1020">
        <v>26.6</v>
      </c>
      <c r="M1020">
        <v>28.25</v>
      </c>
      <c r="N1020">
        <v>26.6</v>
      </c>
      <c r="O1020" t="s">
        <v>38</v>
      </c>
      <c r="P1020" t="s">
        <v>34</v>
      </c>
      <c r="Q1020" s="4" t="s">
        <v>4285</v>
      </c>
      <c r="R1020" s="5">
        <f t="shared" ca="1" si="15"/>
        <v>6.313271370562634E-3</v>
      </c>
    </row>
    <row r="1021" spans="1:18" x14ac:dyDescent="0.25">
      <c r="A1021">
        <v>25219</v>
      </c>
      <c r="B1021" t="s">
        <v>19</v>
      </c>
      <c r="C1021">
        <v>23</v>
      </c>
      <c r="D1021" t="s">
        <v>4279</v>
      </c>
      <c r="E1021" t="s">
        <v>34</v>
      </c>
      <c r="F1021" t="s">
        <v>34</v>
      </c>
      <c r="G1021" t="s">
        <v>34</v>
      </c>
      <c r="H1021" t="s">
        <v>14</v>
      </c>
      <c r="I1021" t="s">
        <v>15</v>
      </c>
      <c r="J1021" s="5">
        <v>100.54</v>
      </c>
      <c r="K1021" s="5" t="str">
        <f>_xlfn.IFS(stroke_2[[#This Row],[avg_glucose_level]]&lt;70,"Low",stroke_2[[#This Row],[avg_glucose_level]]&lt;99,"Normal",stroke_2[[#This Row],[avg_glucose_level]]&lt;125,"Prediabetes",stroke_2[[#This Row],[avg_glucose_level]]&lt;199,"Diabetes",stroke_2[[#This Row],[avg_glucose_level]]&gt;199,"Very High")</f>
        <v>Prediabetes</v>
      </c>
      <c r="L1021">
        <v>22.1</v>
      </c>
      <c r="M1021">
        <v>28.25</v>
      </c>
      <c r="N1021">
        <v>22.1</v>
      </c>
      <c r="O1021" t="s">
        <v>29</v>
      </c>
      <c r="P1021" t="s">
        <v>34</v>
      </c>
      <c r="Q1021" s="4" t="s">
        <v>4285</v>
      </c>
      <c r="R1021" s="5">
        <f t="shared" ca="1" si="15"/>
        <v>-1.0170871717095614E-2</v>
      </c>
    </row>
    <row r="1022" spans="1:18" x14ac:dyDescent="0.25">
      <c r="A1022">
        <v>25763</v>
      </c>
      <c r="B1022" t="s">
        <v>19</v>
      </c>
      <c r="C1022">
        <v>23</v>
      </c>
      <c r="D1022" t="s">
        <v>4279</v>
      </c>
      <c r="E1022" t="s">
        <v>34</v>
      </c>
      <c r="F1022" t="s">
        <v>34</v>
      </c>
      <c r="G1022" t="s">
        <v>34</v>
      </c>
      <c r="H1022" t="s">
        <v>14</v>
      </c>
      <c r="I1022" t="s">
        <v>15</v>
      </c>
      <c r="J1022" s="5">
        <v>98.66</v>
      </c>
      <c r="K1022" s="5" t="str">
        <f>_xlfn.IFS(stroke_2[[#This Row],[avg_glucose_level]]&lt;70,"Low",stroke_2[[#This Row],[avg_glucose_level]]&lt;99,"Normal",stroke_2[[#This Row],[avg_glucose_level]]&lt;125,"Prediabetes",stroke_2[[#This Row],[avg_glucose_level]]&lt;199,"Diabetes",stroke_2[[#This Row],[avg_glucose_level]]&gt;199,"Very High")</f>
        <v>Normal</v>
      </c>
      <c r="L1022">
        <v>28.3</v>
      </c>
      <c r="M1022">
        <v>28.25</v>
      </c>
      <c r="N1022">
        <v>28.3</v>
      </c>
      <c r="O1022" t="s">
        <v>38</v>
      </c>
      <c r="P1022" t="s">
        <v>34</v>
      </c>
      <c r="Q1022" s="4" t="s">
        <v>4285</v>
      </c>
      <c r="R1022" s="5">
        <f t="shared" ca="1" si="15"/>
        <v>4.4824697950897772E-3</v>
      </c>
    </row>
    <row r="1023" spans="1:18" x14ac:dyDescent="0.25">
      <c r="A1023">
        <v>26235</v>
      </c>
      <c r="B1023" t="s">
        <v>12</v>
      </c>
      <c r="C1023">
        <v>23</v>
      </c>
      <c r="D1023" t="s">
        <v>4279</v>
      </c>
      <c r="E1023" t="s">
        <v>34</v>
      </c>
      <c r="F1023" t="s">
        <v>34</v>
      </c>
      <c r="G1023" t="s">
        <v>34</v>
      </c>
      <c r="H1023" t="s">
        <v>14</v>
      </c>
      <c r="I1023" t="s">
        <v>21</v>
      </c>
      <c r="J1023" s="5">
        <v>96.78</v>
      </c>
      <c r="K1023" s="5" t="str">
        <f>_xlfn.IFS(stroke_2[[#This Row],[avg_glucose_level]]&lt;70,"Low",stroke_2[[#This Row],[avg_glucose_level]]&lt;99,"Normal",stroke_2[[#This Row],[avg_glucose_level]]&lt;125,"Prediabetes",stroke_2[[#This Row],[avg_glucose_level]]&lt;199,"Diabetes",stroke_2[[#This Row],[avg_glucose_level]]&gt;199,"Very High")</f>
        <v>Normal</v>
      </c>
      <c r="L1023">
        <v>24.6</v>
      </c>
      <c r="M1023">
        <v>28.25</v>
      </c>
      <c r="N1023">
        <v>24.6</v>
      </c>
      <c r="O1023" t="s">
        <v>29</v>
      </c>
      <c r="P1023" t="s">
        <v>34</v>
      </c>
      <c r="Q1023" s="4" t="s">
        <v>4285</v>
      </c>
      <c r="R1023" s="5">
        <f t="shared" ca="1" si="15"/>
        <v>2.0381147111411145E-3</v>
      </c>
    </row>
    <row r="1024" spans="1:18" x14ac:dyDescent="0.25">
      <c r="A1024">
        <v>27146</v>
      </c>
      <c r="B1024" t="s">
        <v>19</v>
      </c>
      <c r="C1024">
        <v>23</v>
      </c>
      <c r="D1024" t="s">
        <v>4279</v>
      </c>
      <c r="E1024" t="s">
        <v>34</v>
      </c>
      <c r="F1024" t="s">
        <v>34</v>
      </c>
      <c r="G1024" t="s">
        <v>34</v>
      </c>
      <c r="H1024" t="s">
        <v>14</v>
      </c>
      <c r="I1024" t="s">
        <v>21</v>
      </c>
      <c r="J1024" s="5">
        <v>92.87</v>
      </c>
      <c r="K1024" s="5" t="str">
        <f>_xlfn.IFS(stroke_2[[#This Row],[avg_glucose_level]]&lt;70,"Low",stroke_2[[#This Row],[avg_glucose_level]]&lt;99,"Normal",stroke_2[[#This Row],[avg_glucose_level]]&lt;125,"Prediabetes",stroke_2[[#This Row],[avg_glucose_level]]&lt;199,"Diabetes",stroke_2[[#This Row],[avg_glucose_level]]&gt;199,"Very High")</f>
        <v>Normal</v>
      </c>
      <c r="L1024">
        <v>30.1</v>
      </c>
      <c r="M1024">
        <v>28.25</v>
      </c>
      <c r="N1024">
        <v>30.1</v>
      </c>
      <c r="O1024" t="s">
        <v>24</v>
      </c>
      <c r="P1024" t="s">
        <v>34</v>
      </c>
      <c r="Q1024" s="4" t="s">
        <v>4285</v>
      </c>
      <c r="R1024" s="5">
        <f t="shared" ca="1" si="15"/>
        <v>-1.0445710234395139E-2</v>
      </c>
    </row>
    <row r="1025" spans="1:18" x14ac:dyDescent="0.25">
      <c r="A1025">
        <v>27804</v>
      </c>
      <c r="B1025" t="s">
        <v>12</v>
      </c>
      <c r="C1025">
        <v>23</v>
      </c>
      <c r="D1025" t="s">
        <v>4279</v>
      </c>
      <c r="E1025" t="s">
        <v>34</v>
      </c>
      <c r="F1025" t="s">
        <v>34</v>
      </c>
      <c r="G1025" t="s">
        <v>34</v>
      </c>
      <c r="H1025" t="s">
        <v>14</v>
      </c>
      <c r="I1025" t="s">
        <v>21</v>
      </c>
      <c r="J1025" s="5">
        <v>110.23</v>
      </c>
      <c r="K1025" s="5" t="str">
        <f>_xlfn.IFS(stroke_2[[#This Row],[avg_glucose_level]]&lt;70,"Low",stroke_2[[#This Row],[avg_glucose_level]]&lt;99,"Normal",stroke_2[[#This Row],[avg_glucose_level]]&lt;125,"Prediabetes",stroke_2[[#This Row],[avg_glucose_level]]&lt;199,"Diabetes",stroke_2[[#This Row],[avg_glucose_level]]&gt;199,"Very High")</f>
        <v>Prediabetes</v>
      </c>
      <c r="L1025">
        <v>39.1</v>
      </c>
      <c r="M1025">
        <v>28.25</v>
      </c>
      <c r="N1025">
        <v>39.1</v>
      </c>
      <c r="O1025" t="s">
        <v>38</v>
      </c>
      <c r="P1025" t="s">
        <v>34</v>
      </c>
      <c r="Q1025" s="4" t="s">
        <v>4285</v>
      </c>
      <c r="R1025" s="5">
        <f t="shared" ca="1" si="15"/>
        <v>4.3514752672237922E-3</v>
      </c>
    </row>
    <row r="1026" spans="1:18" x14ac:dyDescent="0.25">
      <c r="A1026">
        <v>27854</v>
      </c>
      <c r="B1026" t="s">
        <v>19</v>
      </c>
      <c r="C1026">
        <v>23</v>
      </c>
      <c r="D1026" t="s">
        <v>4279</v>
      </c>
      <c r="E1026" t="s">
        <v>34</v>
      </c>
      <c r="F1026" t="s">
        <v>34</v>
      </c>
      <c r="G1026" t="s">
        <v>34</v>
      </c>
      <c r="H1026" t="s">
        <v>14</v>
      </c>
      <c r="I1026" t="s">
        <v>21</v>
      </c>
      <c r="J1026" s="5">
        <v>96.28</v>
      </c>
      <c r="K1026" s="5" t="str">
        <f>_xlfn.IFS(stroke_2[[#This Row],[avg_glucose_level]]&lt;70,"Low",stroke_2[[#This Row],[avg_glucose_level]]&lt;99,"Normal",stroke_2[[#This Row],[avg_glucose_level]]&lt;125,"Prediabetes",stroke_2[[#This Row],[avg_glucose_level]]&lt;199,"Diabetes",stroke_2[[#This Row],[avg_glucose_level]]&gt;199,"Very High")</f>
        <v>Normal</v>
      </c>
      <c r="L1026">
        <v>31.1</v>
      </c>
      <c r="M1026">
        <v>28.25</v>
      </c>
      <c r="N1026">
        <v>31.1</v>
      </c>
      <c r="O1026" t="s">
        <v>24</v>
      </c>
      <c r="P1026" t="s">
        <v>34</v>
      </c>
      <c r="Q1026" s="4" t="s">
        <v>4285</v>
      </c>
      <c r="R1026" s="5">
        <f t="shared" ref="R1026:R1089" ca="1" si="16">Q1026 + (RAND()-0.5)/20</f>
        <v>1.7489225917566152E-2</v>
      </c>
    </row>
    <row r="1027" spans="1:18" x14ac:dyDescent="0.25">
      <c r="A1027">
        <v>29014</v>
      </c>
      <c r="B1027" t="s">
        <v>19</v>
      </c>
      <c r="C1027">
        <v>23</v>
      </c>
      <c r="D1027" t="s">
        <v>4279</v>
      </c>
      <c r="E1027" t="s">
        <v>34</v>
      </c>
      <c r="F1027" t="s">
        <v>34</v>
      </c>
      <c r="G1027" t="s">
        <v>13</v>
      </c>
      <c r="H1027" t="s">
        <v>14</v>
      </c>
      <c r="I1027" t="s">
        <v>21</v>
      </c>
      <c r="J1027" s="5">
        <v>77.73</v>
      </c>
      <c r="K1027" s="5" t="str">
        <f>_xlfn.IFS(stroke_2[[#This Row],[avg_glucose_level]]&lt;70,"Low",stroke_2[[#This Row],[avg_glucose_level]]&lt;99,"Normal",stroke_2[[#This Row],[avg_glucose_level]]&lt;125,"Prediabetes",stroke_2[[#This Row],[avg_glucose_level]]&lt;199,"Diabetes",stroke_2[[#This Row],[avg_glucose_level]]&gt;199,"Very High")</f>
        <v>Normal</v>
      </c>
      <c r="L1027">
        <v>19.2</v>
      </c>
      <c r="M1027">
        <v>28.25</v>
      </c>
      <c r="N1027">
        <v>19.2</v>
      </c>
      <c r="O1027" t="s">
        <v>24</v>
      </c>
      <c r="P1027" t="s">
        <v>34</v>
      </c>
      <c r="Q1027" s="4" t="s">
        <v>4285</v>
      </c>
      <c r="R1027" s="5">
        <f t="shared" ca="1" si="16"/>
        <v>1.5003620819698577E-2</v>
      </c>
    </row>
    <row r="1028" spans="1:18" x14ac:dyDescent="0.25">
      <c r="A1028">
        <v>30214</v>
      </c>
      <c r="B1028" t="s">
        <v>12</v>
      </c>
      <c r="C1028">
        <v>23</v>
      </c>
      <c r="D1028" t="s">
        <v>4279</v>
      </c>
      <c r="E1028" t="s">
        <v>34</v>
      </c>
      <c r="F1028" t="s">
        <v>34</v>
      </c>
      <c r="G1028" t="s">
        <v>34</v>
      </c>
      <c r="H1028" t="s">
        <v>14</v>
      </c>
      <c r="I1028" t="s">
        <v>21</v>
      </c>
      <c r="J1028" s="5">
        <v>83.86</v>
      </c>
      <c r="K1028" s="5" t="str">
        <f>_xlfn.IFS(stroke_2[[#This Row],[avg_glucose_level]]&lt;70,"Low",stroke_2[[#This Row],[avg_glucose_level]]&lt;99,"Normal",stroke_2[[#This Row],[avg_glucose_level]]&lt;125,"Prediabetes",stroke_2[[#This Row],[avg_glucose_level]]&lt;199,"Diabetes",stroke_2[[#This Row],[avg_glucose_level]]&gt;199,"Very High")</f>
        <v>Normal</v>
      </c>
      <c r="L1028">
        <v>19.5</v>
      </c>
      <c r="M1028">
        <v>28.25</v>
      </c>
      <c r="N1028">
        <v>19.5</v>
      </c>
      <c r="O1028" t="s">
        <v>24</v>
      </c>
      <c r="P1028" t="s">
        <v>34</v>
      </c>
      <c r="Q1028" s="4" t="s">
        <v>4285</v>
      </c>
      <c r="R1028" s="5">
        <f t="shared" ca="1" si="16"/>
        <v>-9.3058715374241315E-3</v>
      </c>
    </row>
    <row r="1029" spans="1:18" x14ac:dyDescent="0.25">
      <c r="A1029">
        <v>30405</v>
      </c>
      <c r="B1029" t="s">
        <v>19</v>
      </c>
      <c r="C1029">
        <v>23</v>
      </c>
      <c r="D1029" t="s">
        <v>4279</v>
      </c>
      <c r="E1029" t="s">
        <v>34</v>
      </c>
      <c r="F1029" t="s">
        <v>34</v>
      </c>
      <c r="G1029" t="s">
        <v>34</v>
      </c>
      <c r="H1029" t="s">
        <v>14</v>
      </c>
      <c r="I1029" t="s">
        <v>21</v>
      </c>
      <c r="J1029" s="5">
        <v>75.25</v>
      </c>
      <c r="K1029" s="5" t="str">
        <f>_xlfn.IFS(stroke_2[[#This Row],[avg_glucose_level]]&lt;70,"Low",stroke_2[[#This Row],[avg_glucose_level]]&lt;99,"Normal",stroke_2[[#This Row],[avg_glucose_level]]&lt;125,"Prediabetes",stroke_2[[#This Row],[avg_glucose_level]]&lt;199,"Diabetes",stroke_2[[#This Row],[avg_glucose_level]]&gt;199,"Very High")</f>
        <v>Normal</v>
      </c>
      <c r="L1029">
        <v>39.700000000000003</v>
      </c>
      <c r="M1029">
        <v>28.25</v>
      </c>
      <c r="N1029">
        <v>39.700000000000003</v>
      </c>
      <c r="O1029" t="s">
        <v>18</v>
      </c>
      <c r="P1029" t="s">
        <v>34</v>
      </c>
      <c r="Q1029" s="4" t="s">
        <v>4285</v>
      </c>
      <c r="R1029" s="5">
        <f t="shared" ca="1" si="16"/>
        <v>-1.7555021198495245E-2</v>
      </c>
    </row>
    <row r="1030" spans="1:18" x14ac:dyDescent="0.25">
      <c r="A1030">
        <v>31660</v>
      </c>
      <c r="B1030" t="s">
        <v>12</v>
      </c>
      <c r="C1030">
        <v>23</v>
      </c>
      <c r="D1030" t="s">
        <v>4279</v>
      </c>
      <c r="E1030" t="s">
        <v>34</v>
      </c>
      <c r="F1030" t="s">
        <v>34</v>
      </c>
      <c r="G1030" t="s">
        <v>34</v>
      </c>
      <c r="H1030" t="s">
        <v>14</v>
      </c>
      <c r="I1030" t="s">
        <v>21</v>
      </c>
      <c r="J1030" s="5">
        <v>82.39</v>
      </c>
      <c r="K1030" s="5" t="str">
        <f>_xlfn.IFS(stroke_2[[#This Row],[avg_glucose_level]]&lt;70,"Low",stroke_2[[#This Row],[avg_glucose_level]]&lt;99,"Normal",stroke_2[[#This Row],[avg_glucose_level]]&lt;125,"Prediabetes",stroke_2[[#This Row],[avg_glucose_level]]&lt;199,"Diabetes",stroke_2[[#This Row],[avg_glucose_level]]&gt;199,"Very High")</f>
        <v>Normal</v>
      </c>
      <c r="L1030">
        <v>31.8</v>
      </c>
      <c r="M1030">
        <v>28.25</v>
      </c>
      <c r="N1030">
        <v>31.8</v>
      </c>
      <c r="O1030" t="s">
        <v>38</v>
      </c>
      <c r="P1030" t="s">
        <v>34</v>
      </c>
      <c r="Q1030" s="4" t="s">
        <v>4285</v>
      </c>
      <c r="R1030" s="5">
        <f t="shared" ca="1" si="16"/>
        <v>-1.432277241764634E-2</v>
      </c>
    </row>
    <row r="1031" spans="1:18" x14ac:dyDescent="0.25">
      <c r="A1031">
        <v>33162</v>
      </c>
      <c r="B1031" t="s">
        <v>19</v>
      </c>
      <c r="C1031">
        <v>23</v>
      </c>
      <c r="D1031" t="s">
        <v>4279</v>
      </c>
      <c r="E1031" t="s">
        <v>34</v>
      </c>
      <c r="F1031" t="s">
        <v>34</v>
      </c>
      <c r="G1031" t="s">
        <v>34</v>
      </c>
      <c r="H1031" t="s">
        <v>14</v>
      </c>
      <c r="I1031" t="s">
        <v>21</v>
      </c>
      <c r="J1031" s="5">
        <v>90.84</v>
      </c>
      <c r="K1031" s="5" t="str">
        <f>_xlfn.IFS(stroke_2[[#This Row],[avg_glucose_level]]&lt;70,"Low",stroke_2[[#This Row],[avg_glucose_level]]&lt;99,"Normal",stroke_2[[#This Row],[avg_glucose_level]]&lt;125,"Prediabetes",stroke_2[[#This Row],[avg_glucose_level]]&lt;199,"Diabetes",stroke_2[[#This Row],[avg_glucose_level]]&gt;199,"Very High")</f>
        <v>Normal</v>
      </c>
      <c r="L1031">
        <v>31.6</v>
      </c>
      <c r="M1031">
        <v>28.25</v>
      </c>
      <c r="N1031">
        <v>31.6</v>
      </c>
      <c r="O1031" t="s">
        <v>24</v>
      </c>
      <c r="P1031" t="s">
        <v>34</v>
      </c>
      <c r="Q1031" s="4" t="s">
        <v>4285</v>
      </c>
      <c r="R1031" s="5">
        <f t="shared" ca="1" si="16"/>
        <v>-1.534181432352183E-3</v>
      </c>
    </row>
    <row r="1032" spans="1:18" x14ac:dyDescent="0.25">
      <c r="A1032">
        <v>33790</v>
      </c>
      <c r="B1032" t="s">
        <v>19</v>
      </c>
      <c r="C1032">
        <v>23</v>
      </c>
      <c r="D1032" t="s">
        <v>4279</v>
      </c>
      <c r="E1032" t="s">
        <v>34</v>
      </c>
      <c r="F1032" t="s">
        <v>34</v>
      </c>
      <c r="G1032" t="s">
        <v>34</v>
      </c>
      <c r="H1032" t="s">
        <v>14</v>
      </c>
      <c r="I1032" t="s">
        <v>21</v>
      </c>
      <c r="J1032" s="5">
        <v>100.06</v>
      </c>
      <c r="K1032" s="5" t="str">
        <f>_xlfn.IFS(stroke_2[[#This Row],[avg_glucose_level]]&lt;70,"Low",stroke_2[[#This Row],[avg_glucose_level]]&lt;99,"Normal",stroke_2[[#This Row],[avg_glucose_level]]&lt;125,"Prediabetes",stroke_2[[#This Row],[avg_glucose_level]]&lt;199,"Diabetes",stroke_2[[#This Row],[avg_glucose_level]]&gt;199,"Very High")</f>
        <v>Prediabetes</v>
      </c>
      <c r="L1032">
        <v>28.6</v>
      </c>
      <c r="M1032">
        <v>28.25</v>
      </c>
      <c r="N1032">
        <v>28.6</v>
      </c>
      <c r="O1032" t="s">
        <v>24</v>
      </c>
      <c r="P1032" t="s">
        <v>34</v>
      </c>
      <c r="Q1032" s="4" t="s">
        <v>4285</v>
      </c>
      <c r="R1032" s="5">
        <f t="shared" ca="1" si="16"/>
        <v>-2.2739018661364945E-2</v>
      </c>
    </row>
    <row r="1033" spans="1:18" x14ac:dyDescent="0.25">
      <c r="A1033">
        <v>34068</v>
      </c>
      <c r="B1033" t="s">
        <v>19</v>
      </c>
      <c r="C1033">
        <v>23</v>
      </c>
      <c r="D1033" t="s">
        <v>4279</v>
      </c>
      <c r="E1033" t="s">
        <v>34</v>
      </c>
      <c r="F1033" t="s">
        <v>34</v>
      </c>
      <c r="G1033" t="s">
        <v>13</v>
      </c>
      <c r="H1033" t="s">
        <v>43</v>
      </c>
      <c r="I1033" t="s">
        <v>15</v>
      </c>
      <c r="J1033" s="5">
        <v>77.53</v>
      </c>
      <c r="K1033" s="5" t="str">
        <f>_xlfn.IFS(stroke_2[[#This Row],[avg_glucose_level]]&lt;70,"Low",stroke_2[[#This Row],[avg_glucose_level]]&lt;99,"Normal",stroke_2[[#This Row],[avg_glucose_level]]&lt;125,"Prediabetes",stroke_2[[#This Row],[avg_glucose_level]]&lt;199,"Diabetes",stroke_2[[#This Row],[avg_glucose_level]]&gt;199,"Very High")</f>
        <v>Normal</v>
      </c>
      <c r="L1033">
        <v>33.9</v>
      </c>
      <c r="M1033">
        <v>28.25</v>
      </c>
      <c r="N1033">
        <v>33.9</v>
      </c>
      <c r="O1033" t="s">
        <v>18</v>
      </c>
      <c r="P1033" t="s">
        <v>34</v>
      </c>
      <c r="Q1033" s="4" t="s">
        <v>4285</v>
      </c>
      <c r="R1033" s="5">
        <f t="shared" ca="1" si="16"/>
        <v>-1.7303972562535224E-2</v>
      </c>
    </row>
    <row r="1034" spans="1:18" x14ac:dyDescent="0.25">
      <c r="A1034">
        <v>34402</v>
      </c>
      <c r="B1034" t="s">
        <v>19</v>
      </c>
      <c r="C1034">
        <v>23</v>
      </c>
      <c r="D1034" t="s">
        <v>4279</v>
      </c>
      <c r="E1034" t="s">
        <v>34</v>
      </c>
      <c r="F1034" t="s">
        <v>34</v>
      </c>
      <c r="G1034" t="s">
        <v>13</v>
      </c>
      <c r="H1034" t="s">
        <v>14</v>
      </c>
      <c r="I1034" t="s">
        <v>21</v>
      </c>
      <c r="J1034" s="5">
        <v>91.97</v>
      </c>
      <c r="K1034" s="5" t="str">
        <f>_xlfn.IFS(stroke_2[[#This Row],[avg_glucose_level]]&lt;70,"Low",stroke_2[[#This Row],[avg_glucose_level]]&lt;99,"Normal",stroke_2[[#This Row],[avg_glucose_level]]&lt;125,"Prediabetes",stroke_2[[#This Row],[avg_glucose_level]]&lt;199,"Diabetes",stroke_2[[#This Row],[avg_glucose_level]]&gt;199,"Very High")</f>
        <v>Normal</v>
      </c>
      <c r="L1034">
        <v>21.6</v>
      </c>
      <c r="M1034">
        <v>28.25</v>
      </c>
      <c r="N1034">
        <v>21.6</v>
      </c>
      <c r="O1034" t="s">
        <v>18</v>
      </c>
      <c r="P1034" t="s">
        <v>34</v>
      </c>
      <c r="Q1034" s="4" t="s">
        <v>4285</v>
      </c>
      <c r="R1034" s="5">
        <f t="shared" ca="1" si="16"/>
        <v>4.8428141382937662E-3</v>
      </c>
    </row>
    <row r="1035" spans="1:18" x14ac:dyDescent="0.25">
      <c r="A1035">
        <v>34416</v>
      </c>
      <c r="B1035" t="s">
        <v>12</v>
      </c>
      <c r="C1035">
        <v>23</v>
      </c>
      <c r="D1035" t="s">
        <v>4279</v>
      </c>
      <c r="E1035" t="s">
        <v>34</v>
      </c>
      <c r="F1035" t="s">
        <v>34</v>
      </c>
      <c r="G1035" t="s">
        <v>34</v>
      </c>
      <c r="H1035" t="s">
        <v>14</v>
      </c>
      <c r="I1035" t="s">
        <v>15</v>
      </c>
      <c r="J1035" s="5">
        <v>74.34</v>
      </c>
      <c r="K1035" s="5" t="str">
        <f>_xlfn.IFS(stroke_2[[#This Row],[avg_glucose_level]]&lt;70,"Low",stroke_2[[#This Row],[avg_glucose_level]]&lt;99,"Normal",stroke_2[[#This Row],[avg_glucose_level]]&lt;125,"Prediabetes",stroke_2[[#This Row],[avg_glucose_level]]&lt;199,"Diabetes",stroke_2[[#This Row],[avg_glucose_level]]&gt;199,"Very High")</f>
        <v>Normal</v>
      </c>
      <c r="L1035">
        <v>23.5</v>
      </c>
      <c r="M1035">
        <v>28.25</v>
      </c>
      <c r="N1035">
        <v>23.5</v>
      </c>
      <c r="O1035" t="s">
        <v>24</v>
      </c>
      <c r="P1035" t="s">
        <v>34</v>
      </c>
      <c r="Q1035" s="4" t="s">
        <v>4285</v>
      </c>
      <c r="R1035" s="5">
        <f t="shared" ca="1" si="16"/>
        <v>7.091693045548908E-3</v>
      </c>
    </row>
    <row r="1036" spans="1:18" x14ac:dyDescent="0.25">
      <c r="A1036">
        <v>35854</v>
      </c>
      <c r="B1036" t="s">
        <v>19</v>
      </c>
      <c r="C1036">
        <v>23</v>
      </c>
      <c r="D1036" t="s">
        <v>4279</v>
      </c>
      <c r="E1036" t="s">
        <v>34</v>
      </c>
      <c r="F1036" t="s">
        <v>34</v>
      </c>
      <c r="G1036" t="s">
        <v>34</v>
      </c>
      <c r="H1036" t="s">
        <v>14</v>
      </c>
      <c r="I1036" t="s">
        <v>15</v>
      </c>
      <c r="J1036" s="5">
        <v>88.19</v>
      </c>
      <c r="K1036" s="5" t="str">
        <f>_xlfn.IFS(stroke_2[[#This Row],[avg_glucose_level]]&lt;70,"Low",stroke_2[[#This Row],[avg_glucose_level]]&lt;99,"Normal",stroke_2[[#This Row],[avg_glucose_level]]&lt;125,"Prediabetes",stroke_2[[#This Row],[avg_glucose_level]]&lt;199,"Diabetes",stroke_2[[#This Row],[avg_glucose_level]]&gt;199,"Very High")</f>
        <v>Normal</v>
      </c>
      <c r="L1036">
        <v>18.3</v>
      </c>
      <c r="M1036">
        <v>28.25</v>
      </c>
      <c r="N1036">
        <v>18.3</v>
      </c>
      <c r="O1036" t="s">
        <v>24</v>
      </c>
      <c r="P1036" t="s">
        <v>34</v>
      </c>
      <c r="Q1036" s="4" t="s">
        <v>4285</v>
      </c>
      <c r="R1036" s="5">
        <f t="shared" ca="1" si="16"/>
        <v>-1.4569361833720262E-3</v>
      </c>
    </row>
    <row r="1037" spans="1:18" x14ac:dyDescent="0.25">
      <c r="A1037">
        <v>36811</v>
      </c>
      <c r="B1037" t="s">
        <v>19</v>
      </c>
      <c r="C1037">
        <v>23</v>
      </c>
      <c r="D1037" t="s">
        <v>4279</v>
      </c>
      <c r="E1037" t="s">
        <v>34</v>
      </c>
      <c r="F1037" t="s">
        <v>34</v>
      </c>
      <c r="G1037" t="s">
        <v>34</v>
      </c>
      <c r="H1037" t="s">
        <v>14</v>
      </c>
      <c r="I1037" t="s">
        <v>15</v>
      </c>
      <c r="J1037" s="5">
        <v>94.09</v>
      </c>
      <c r="K1037" s="5" t="str">
        <f>_xlfn.IFS(stroke_2[[#This Row],[avg_glucose_level]]&lt;70,"Low",stroke_2[[#This Row],[avg_glucose_level]]&lt;99,"Normal",stroke_2[[#This Row],[avg_glucose_level]]&lt;125,"Prediabetes",stroke_2[[#This Row],[avg_glucose_level]]&lt;199,"Diabetes",stroke_2[[#This Row],[avg_glucose_level]]&gt;199,"Very High")</f>
        <v>Normal</v>
      </c>
      <c r="L1037">
        <v>30.9</v>
      </c>
      <c r="M1037">
        <v>28.25</v>
      </c>
      <c r="N1037">
        <v>30.9</v>
      </c>
      <c r="O1037" t="s">
        <v>24</v>
      </c>
      <c r="P1037" t="s">
        <v>34</v>
      </c>
      <c r="Q1037" s="4" t="s">
        <v>4285</v>
      </c>
      <c r="R1037" s="5">
        <f t="shared" ca="1" si="16"/>
        <v>2.3537835347705278E-2</v>
      </c>
    </row>
    <row r="1038" spans="1:18" x14ac:dyDescent="0.25">
      <c r="A1038">
        <v>38036</v>
      </c>
      <c r="B1038" t="s">
        <v>19</v>
      </c>
      <c r="C1038">
        <v>23</v>
      </c>
      <c r="D1038" t="s">
        <v>4279</v>
      </c>
      <c r="E1038" t="s">
        <v>34</v>
      </c>
      <c r="F1038" t="s">
        <v>34</v>
      </c>
      <c r="G1038" t="s">
        <v>34</v>
      </c>
      <c r="H1038" t="s">
        <v>14</v>
      </c>
      <c r="I1038" t="s">
        <v>15</v>
      </c>
      <c r="J1038" s="5">
        <v>124.5</v>
      </c>
      <c r="K1038" s="5" t="str">
        <f>_xlfn.IFS(stroke_2[[#This Row],[avg_glucose_level]]&lt;70,"Low",stroke_2[[#This Row],[avg_glucose_level]]&lt;99,"Normal",stroke_2[[#This Row],[avg_glucose_level]]&lt;125,"Prediabetes",stroke_2[[#This Row],[avg_glucose_level]]&lt;199,"Diabetes",stroke_2[[#This Row],[avg_glucose_level]]&gt;199,"Very High")</f>
        <v>Prediabetes</v>
      </c>
      <c r="L1038">
        <v>33.4</v>
      </c>
      <c r="M1038">
        <v>28.25</v>
      </c>
      <c r="N1038">
        <v>33.4</v>
      </c>
      <c r="O1038" t="s">
        <v>38</v>
      </c>
      <c r="P1038" t="s">
        <v>34</v>
      </c>
      <c r="Q1038" s="4" t="s">
        <v>4285</v>
      </c>
      <c r="R1038" s="5">
        <f t="shared" ca="1" si="16"/>
        <v>4.8358815805617629E-3</v>
      </c>
    </row>
    <row r="1039" spans="1:18" x14ac:dyDescent="0.25">
      <c r="A1039">
        <v>38649</v>
      </c>
      <c r="B1039" t="s">
        <v>19</v>
      </c>
      <c r="C1039">
        <v>23</v>
      </c>
      <c r="D1039" t="s">
        <v>4279</v>
      </c>
      <c r="E1039" t="s">
        <v>34</v>
      </c>
      <c r="F1039" t="s">
        <v>34</v>
      </c>
      <c r="G1039" t="s">
        <v>34</v>
      </c>
      <c r="H1039" t="s">
        <v>14</v>
      </c>
      <c r="I1039" t="s">
        <v>21</v>
      </c>
      <c r="J1039" s="5">
        <v>79.33</v>
      </c>
      <c r="K1039" s="5" t="str">
        <f>_xlfn.IFS(stroke_2[[#This Row],[avg_glucose_level]]&lt;70,"Low",stroke_2[[#This Row],[avg_glucose_level]]&lt;99,"Normal",stroke_2[[#This Row],[avg_glucose_level]]&lt;125,"Prediabetes",stroke_2[[#This Row],[avg_glucose_level]]&lt;199,"Diabetes",stroke_2[[#This Row],[avg_glucose_level]]&gt;199,"Very High")</f>
        <v>Normal</v>
      </c>
      <c r="L1039">
        <v>41.5</v>
      </c>
      <c r="M1039">
        <v>28.25</v>
      </c>
      <c r="N1039">
        <v>41.5</v>
      </c>
      <c r="O1039" t="s">
        <v>24</v>
      </c>
      <c r="P1039" t="s">
        <v>34</v>
      </c>
      <c r="Q1039" s="4" t="s">
        <v>4285</v>
      </c>
      <c r="R1039" s="5">
        <f t="shared" ca="1" si="16"/>
        <v>1.7087682142350992E-2</v>
      </c>
    </row>
    <row r="1040" spans="1:18" x14ac:dyDescent="0.25">
      <c r="A1040">
        <v>39342</v>
      </c>
      <c r="B1040" t="s">
        <v>12</v>
      </c>
      <c r="C1040">
        <v>23</v>
      </c>
      <c r="D1040" t="s">
        <v>4279</v>
      </c>
      <c r="E1040" t="s">
        <v>34</v>
      </c>
      <c r="F1040" t="s">
        <v>34</v>
      </c>
      <c r="G1040" t="s">
        <v>34</v>
      </c>
      <c r="H1040" t="s">
        <v>14</v>
      </c>
      <c r="I1040" t="s">
        <v>21</v>
      </c>
      <c r="J1040" s="5">
        <v>67.760000000000005</v>
      </c>
      <c r="K1040" s="5" t="str">
        <f>_xlfn.IFS(stroke_2[[#This Row],[avg_glucose_level]]&lt;70,"Low",stroke_2[[#This Row],[avg_glucose_level]]&lt;99,"Normal",stroke_2[[#This Row],[avg_glucose_level]]&lt;125,"Prediabetes",stroke_2[[#This Row],[avg_glucose_level]]&lt;199,"Diabetes",stroke_2[[#This Row],[avg_glucose_level]]&gt;199,"Very High")</f>
        <v>Low</v>
      </c>
      <c r="L1040">
        <v>26</v>
      </c>
      <c r="M1040">
        <v>28.25</v>
      </c>
      <c r="N1040">
        <v>26</v>
      </c>
      <c r="O1040" t="s">
        <v>24</v>
      </c>
      <c r="P1040" t="s">
        <v>34</v>
      </c>
      <c r="Q1040" s="4" t="s">
        <v>4285</v>
      </c>
      <c r="R1040" s="5">
        <f t="shared" ca="1" si="16"/>
        <v>1.8311336059408611E-2</v>
      </c>
    </row>
    <row r="1041" spans="1:18" x14ac:dyDescent="0.25">
      <c r="A1041">
        <v>40251</v>
      </c>
      <c r="B1041" t="s">
        <v>19</v>
      </c>
      <c r="C1041">
        <v>23</v>
      </c>
      <c r="D1041" t="s">
        <v>4279</v>
      </c>
      <c r="E1041" t="s">
        <v>34</v>
      </c>
      <c r="F1041" t="s">
        <v>34</v>
      </c>
      <c r="G1041" t="s">
        <v>34</v>
      </c>
      <c r="H1041" t="s">
        <v>14</v>
      </c>
      <c r="I1041" t="s">
        <v>21</v>
      </c>
      <c r="J1041" s="5">
        <v>65.900000000000006</v>
      </c>
      <c r="K1041" s="5" t="str">
        <f>_xlfn.IFS(stroke_2[[#This Row],[avg_glucose_level]]&lt;70,"Low",stroke_2[[#This Row],[avg_glucose_level]]&lt;99,"Normal",stroke_2[[#This Row],[avg_glucose_level]]&lt;125,"Prediabetes",stroke_2[[#This Row],[avg_glucose_level]]&lt;199,"Diabetes",stroke_2[[#This Row],[avg_glucose_level]]&gt;199,"Very High")</f>
        <v>Low</v>
      </c>
      <c r="L1041">
        <v>21.5</v>
      </c>
      <c r="M1041">
        <v>28.25</v>
      </c>
      <c r="N1041">
        <v>21.5</v>
      </c>
      <c r="O1041" t="s">
        <v>24</v>
      </c>
      <c r="P1041" t="s">
        <v>34</v>
      </c>
      <c r="Q1041" s="4" t="s">
        <v>4285</v>
      </c>
      <c r="R1041" s="5">
        <f t="shared" ca="1" si="16"/>
        <v>1.129193782050571E-2</v>
      </c>
    </row>
    <row r="1042" spans="1:18" x14ac:dyDescent="0.25">
      <c r="A1042">
        <v>40509</v>
      </c>
      <c r="B1042" t="s">
        <v>19</v>
      </c>
      <c r="C1042">
        <v>23</v>
      </c>
      <c r="D1042" t="s">
        <v>4279</v>
      </c>
      <c r="E1042" t="s">
        <v>34</v>
      </c>
      <c r="F1042" t="s">
        <v>34</v>
      </c>
      <c r="G1042" t="s">
        <v>34</v>
      </c>
      <c r="H1042" t="s">
        <v>14</v>
      </c>
      <c r="I1042" t="s">
        <v>15</v>
      </c>
      <c r="J1042" s="5">
        <v>91.19</v>
      </c>
      <c r="K1042" s="5" t="str">
        <f>_xlfn.IFS(stroke_2[[#This Row],[avg_glucose_level]]&lt;70,"Low",stroke_2[[#This Row],[avg_glucose_level]]&lt;99,"Normal",stroke_2[[#This Row],[avg_glucose_level]]&lt;125,"Prediabetes",stroke_2[[#This Row],[avg_glucose_level]]&lt;199,"Diabetes",stroke_2[[#This Row],[avg_glucose_level]]&gt;199,"Very High")</f>
        <v>Normal</v>
      </c>
      <c r="L1042">
        <v>28.3</v>
      </c>
      <c r="M1042">
        <v>28.25</v>
      </c>
      <c r="N1042">
        <v>28.3</v>
      </c>
      <c r="O1042" t="s">
        <v>24</v>
      </c>
      <c r="P1042" t="s">
        <v>34</v>
      </c>
      <c r="Q1042" s="4" t="s">
        <v>4285</v>
      </c>
      <c r="R1042" s="5">
        <f t="shared" ca="1" si="16"/>
        <v>-1.5532257573730706E-2</v>
      </c>
    </row>
    <row r="1043" spans="1:18" x14ac:dyDescent="0.25">
      <c r="A1043">
        <v>41097</v>
      </c>
      <c r="B1043" t="s">
        <v>19</v>
      </c>
      <c r="C1043">
        <v>23</v>
      </c>
      <c r="D1043" t="s">
        <v>4279</v>
      </c>
      <c r="E1043" t="s">
        <v>13</v>
      </c>
      <c r="F1043" t="s">
        <v>34</v>
      </c>
      <c r="G1043" t="s">
        <v>34</v>
      </c>
      <c r="H1043" t="s">
        <v>14</v>
      </c>
      <c r="I1043" t="s">
        <v>15</v>
      </c>
      <c r="J1043" s="5">
        <v>70.03</v>
      </c>
      <c r="K1043" s="5" t="str">
        <f>_xlfn.IFS(stroke_2[[#This Row],[avg_glucose_level]]&lt;70,"Low",stroke_2[[#This Row],[avg_glucose_level]]&lt;99,"Normal",stroke_2[[#This Row],[avg_glucose_level]]&lt;125,"Prediabetes",stroke_2[[#This Row],[avg_glucose_level]]&lt;199,"Diabetes",stroke_2[[#This Row],[avg_glucose_level]]&gt;199,"Very High")</f>
        <v>Normal</v>
      </c>
      <c r="L1043">
        <v>78</v>
      </c>
      <c r="M1043">
        <v>28.25</v>
      </c>
      <c r="N1043">
        <v>78</v>
      </c>
      <c r="O1043" t="s">
        <v>29</v>
      </c>
      <c r="P1043" t="s">
        <v>34</v>
      </c>
      <c r="Q1043" s="4" t="s">
        <v>4285</v>
      </c>
      <c r="R1043" s="5">
        <f t="shared" ca="1" si="16"/>
        <v>-2.0835878551258607E-2</v>
      </c>
    </row>
    <row r="1044" spans="1:18" x14ac:dyDescent="0.25">
      <c r="A1044">
        <v>41800</v>
      </c>
      <c r="B1044" t="s">
        <v>19</v>
      </c>
      <c r="C1044">
        <v>23</v>
      </c>
      <c r="D1044" t="s">
        <v>4279</v>
      </c>
      <c r="E1044" t="s">
        <v>34</v>
      </c>
      <c r="F1044" t="s">
        <v>34</v>
      </c>
      <c r="G1044" t="s">
        <v>13</v>
      </c>
      <c r="H1044" t="s">
        <v>14</v>
      </c>
      <c r="I1044" t="s">
        <v>21</v>
      </c>
      <c r="J1044" s="5">
        <v>79.349999999999994</v>
      </c>
      <c r="K1044" s="5" t="str">
        <f>_xlfn.IFS(stroke_2[[#This Row],[avg_glucose_level]]&lt;70,"Low",stroke_2[[#This Row],[avg_glucose_level]]&lt;99,"Normal",stroke_2[[#This Row],[avg_glucose_level]]&lt;125,"Prediabetes",stroke_2[[#This Row],[avg_glucose_level]]&lt;199,"Diabetes",stroke_2[[#This Row],[avg_glucose_level]]&gt;199,"Very High")</f>
        <v>Normal</v>
      </c>
      <c r="L1044">
        <v>39.4</v>
      </c>
      <c r="M1044">
        <v>28.25</v>
      </c>
      <c r="N1044">
        <v>39.4</v>
      </c>
      <c r="O1044" t="s">
        <v>18</v>
      </c>
      <c r="P1044" t="s">
        <v>34</v>
      </c>
      <c r="Q1044" s="4" t="s">
        <v>4285</v>
      </c>
      <c r="R1044" s="5">
        <f t="shared" ca="1" si="16"/>
        <v>-6.006658646167307E-3</v>
      </c>
    </row>
    <row r="1045" spans="1:18" x14ac:dyDescent="0.25">
      <c r="A1045">
        <v>41861</v>
      </c>
      <c r="B1045" t="s">
        <v>19</v>
      </c>
      <c r="C1045">
        <v>23</v>
      </c>
      <c r="D1045" t="s">
        <v>4279</v>
      </c>
      <c r="E1045" t="s">
        <v>34</v>
      </c>
      <c r="F1045" t="s">
        <v>34</v>
      </c>
      <c r="G1045" t="s">
        <v>34</v>
      </c>
      <c r="H1045" t="s">
        <v>14</v>
      </c>
      <c r="I1045" t="s">
        <v>21</v>
      </c>
      <c r="J1045" s="5">
        <v>63.73</v>
      </c>
      <c r="K1045" s="5" t="str">
        <f>_xlfn.IFS(stroke_2[[#This Row],[avg_glucose_level]]&lt;70,"Low",stroke_2[[#This Row],[avg_glucose_level]]&lt;99,"Normal",stroke_2[[#This Row],[avg_glucose_level]]&lt;125,"Prediabetes",stroke_2[[#This Row],[avg_glucose_level]]&lt;199,"Diabetes",stroke_2[[#This Row],[avg_glucose_level]]&gt;199,"Very High")</f>
        <v>Low</v>
      </c>
      <c r="L1045">
        <v>25.6</v>
      </c>
      <c r="M1045">
        <v>28.25</v>
      </c>
      <c r="N1045">
        <v>25.6</v>
      </c>
      <c r="O1045" t="s">
        <v>29</v>
      </c>
      <c r="P1045" t="s">
        <v>34</v>
      </c>
      <c r="Q1045" s="4" t="s">
        <v>4285</v>
      </c>
      <c r="R1045" s="5">
        <f t="shared" ca="1" si="16"/>
        <v>8.9546036910609587E-3</v>
      </c>
    </row>
    <row r="1046" spans="1:18" x14ac:dyDescent="0.25">
      <c r="A1046">
        <v>42710</v>
      </c>
      <c r="B1046" t="s">
        <v>19</v>
      </c>
      <c r="C1046">
        <v>23</v>
      </c>
      <c r="D1046" t="s">
        <v>4279</v>
      </c>
      <c r="E1046" t="s">
        <v>34</v>
      </c>
      <c r="F1046" t="s">
        <v>34</v>
      </c>
      <c r="G1046" t="s">
        <v>34</v>
      </c>
      <c r="H1046" t="s">
        <v>14</v>
      </c>
      <c r="I1046" t="s">
        <v>15</v>
      </c>
      <c r="J1046" s="5">
        <v>79.39</v>
      </c>
      <c r="K1046" s="5" t="str">
        <f>_xlfn.IFS(stroke_2[[#This Row],[avg_glucose_level]]&lt;70,"Low",stroke_2[[#This Row],[avg_glucose_level]]&lt;99,"Normal",stroke_2[[#This Row],[avg_glucose_level]]&lt;125,"Prediabetes",stroke_2[[#This Row],[avg_glucose_level]]&lt;199,"Diabetes",stroke_2[[#This Row],[avg_glucose_level]]&gt;199,"Very High")</f>
        <v>Normal</v>
      </c>
      <c r="L1046">
        <v>27.6</v>
      </c>
      <c r="M1046">
        <v>28.25</v>
      </c>
      <c r="N1046">
        <v>27.6</v>
      </c>
      <c r="O1046" t="s">
        <v>24</v>
      </c>
      <c r="P1046" t="s">
        <v>34</v>
      </c>
      <c r="Q1046" s="4" t="s">
        <v>4285</v>
      </c>
      <c r="R1046" s="5">
        <f t="shared" ca="1" si="16"/>
        <v>-2.5173015940799905E-3</v>
      </c>
    </row>
    <row r="1047" spans="1:18" x14ac:dyDescent="0.25">
      <c r="A1047">
        <v>45922</v>
      </c>
      <c r="B1047" t="s">
        <v>19</v>
      </c>
      <c r="C1047">
        <v>23</v>
      </c>
      <c r="D1047" t="s">
        <v>4279</v>
      </c>
      <c r="E1047" t="s">
        <v>34</v>
      </c>
      <c r="F1047" t="s">
        <v>34</v>
      </c>
      <c r="G1047" t="s">
        <v>34</v>
      </c>
      <c r="H1047" t="s">
        <v>14</v>
      </c>
      <c r="I1047" t="s">
        <v>15</v>
      </c>
      <c r="J1047" s="5">
        <v>58.81</v>
      </c>
      <c r="K1047" s="5" t="str">
        <f>_xlfn.IFS(stroke_2[[#This Row],[avg_glucose_level]]&lt;70,"Low",stroke_2[[#This Row],[avg_glucose_level]]&lt;99,"Normal",stroke_2[[#This Row],[avg_glucose_level]]&lt;125,"Prediabetes",stroke_2[[#This Row],[avg_glucose_level]]&lt;199,"Diabetes",stroke_2[[#This Row],[avg_glucose_level]]&gt;199,"Very High")</f>
        <v>Low</v>
      </c>
      <c r="L1047">
        <v>25.4</v>
      </c>
      <c r="M1047">
        <v>28.25</v>
      </c>
      <c r="N1047">
        <v>25.4</v>
      </c>
      <c r="O1047" t="s">
        <v>24</v>
      </c>
      <c r="P1047" t="s">
        <v>34</v>
      </c>
      <c r="Q1047" s="4" t="s">
        <v>4285</v>
      </c>
      <c r="R1047" s="5">
        <f t="shared" ca="1" si="16"/>
        <v>-2.0898892701439187E-3</v>
      </c>
    </row>
    <row r="1048" spans="1:18" x14ac:dyDescent="0.25">
      <c r="A1048">
        <v>46483</v>
      </c>
      <c r="B1048" t="s">
        <v>12</v>
      </c>
      <c r="C1048">
        <v>23</v>
      </c>
      <c r="D1048" t="s">
        <v>4279</v>
      </c>
      <c r="E1048" t="s">
        <v>34</v>
      </c>
      <c r="F1048" t="s">
        <v>34</v>
      </c>
      <c r="G1048" t="s">
        <v>34</v>
      </c>
      <c r="H1048" t="s">
        <v>14</v>
      </c>
      <c r="I1048" t="s">
        <v>15</v>
      </c>
      <c r="J1048" s="5">
        <v>77.75</v>
      </c>
      <c r="K1048" s="5" t="str">
        <f>_xlfn.IFS(stroke_2[[#This Row],[avg_glucose_level]]&lt;70,"Low",stroke_2[[#This Row],[avg_glucose_level]]&lt;99,"Normal",stroke_2[[#This Row],[avg_glucose_level]]&lt;125,"Prediabetes",stroke_2[[#This Row],[avg_glucose_level]]&lt;199,"Diabetes",stroke_2[[#This Row],[avg_glucose_level]]&gt;199,"Very High")</f>
        <v>Normal</v>
      </c>
      <c r="L1048">
        <v>38.799999999999997</v>
      </c>
      <c r="M1048">
        <v>28.25</v>
      </c>
      <c r="N1048">
        <v>38.799999999999997</v>
      </c>
      <c r="O1048" t="s">
        <v>29</v>
      </c>
      <c r="P1048" t="s">
        <v>34</v>
      </c>
      <c r="Q1048" s="4" t="s">
        <v>4285</v>
      </c>
      <c r="R1048" s="5">
        <f t="shared" ca="1" si="16"/>
        <v>-1.8868479465528821E-2</v>
      </c>
    </row>
    <row r="1049" spans="1:18" x14ac:dyDescent="0.25">
      <c r="A1049">
        <v>49086</v>
      </c>
      <c r="B1049" t="s">
        <v>19</v>
      </c>
      <c r="C1049">
        <v>23</v>
      </c>
      <c r="D1049" t="s">
        <v>4279</v>
      </c>
      <c r="E1049" t="s">
        <v>34</v>
      </c>
      <c r="F1049" t="s">
        <v>34</v>
      </c>
      <c r="G1049" t="s">
        <v>34</v>
      </c>
      <c r="H1049" t="s">
        <v>14</v>
      </c>
      <c r="I1049" t="s">
        <v>15</v>
      </c>
      <c r="J1049" s="5">
        <v>60.5</v>
      </c>
      <c r="K1049" s="5" t="str">
        <f>_xlfn.IFS(stroke_2[[#This Row],[avg_glucose_level]]&lt;70,"Low",stroke_2[[#This Row],[avg_glucose_level]]&lt;99,"Normal",stroke_2[[#This Row],[avg_glucose_level]]&lt;125,"Prediabetes",stroke_2[[#This Row],[avg_glucose_level]]&lt;199,"Diabetes",stroke_2[[#This Row],[avg_glucose_level]]&gt;199,"Very High")</f>
        <v>Low</v>
      </c>
      <c r="L1049">
        <v>27.1</v>
      </c>
      <c r="M1049">
        <v>28.25</v>
      </c>
      <c r="N1049">
        <v>27.1</v>
      </c>
      <c r="O1049" t="s">
        <v>18</v>
      </c>
      <c r="P1049" t="s">
        <v>34</v>
      </c>
      <c r="Q1049" s="4" t="s">
        <v>4285</v>
      </c>
      <c r="R1049" s="5">
        <f t="shared" ca="1" si="16"/>
        <v>1.1984806125086256E-2</v>
      </c>
    </row>
    <row r="1050" spans="1:18" x14ac:dyDescent="0.25">
      <c r="A1050">
        <v>52089</v>
      </c>
      <c r="B1050" t="s">
        <v>19</v>
      </c>
      <c r="C1050">
        <v>23</v>
      </c>
      <c r="D1050" t="s">
        <v>4279</v>
      </c>
      <c r="E1050" t="s">
        <v>34</v>
      </c>
      <c r="F1050" t="s">
        <v>34</v>
      </c>
      <c r="G1050" t="s">
        <v>34</v>
      </c>
      <c r="H1050" t="s">
        <v>14</v>
      </c>
      <c r="I1050" t="s">
        <v>15</v>
      </c>
      <c r="J1050" s="5">
        <v>126.67</v>
      </c>
      <c r="K1050" s="5" t="str">
        <f>_xlfn.IFS(stroke_2[[#This Row],[avg_glucose_level]]&lt;70,"Low",stroke_2[[#This Row],[avg_glucose_level]]&lt;99,"Normal",stroke_2[[#This Row],[avg_glucose_level]]&lt;125,"Prediabetes",stroke_2[[#This Row],[avg_glucose_level]]&lt;199,"Diabetes",stroke_2[[#This Row],[avg_glucose_level]]&gt;199,"Very High")</f>
        <v>Diabetes</v>
      </c>
      <c r="L1050">
        <v>28.7</v>
      </c>
      <c r="M1050">
        <v>28.25</v>
      </c>
      <c r="N1050">
        <v>28.7</v>
      </c>
      <c r="O1050" t="s">
        <v>29</v>
      </c>
      <c r="P1050" t="s">
        <v>34</v>
      </c>
      <c r="Q1050" s="4" t="s">
        <v>4285</v>
      </c>
      <c r="R1050" s="5">
        <f t="shared" ca="1" si="16"/>
        <v>-2.1915315392899481E-2</v>
      </c>
    </row>
    <row r="1051" spans="1:18" x14ac:dyDescent="0.25">
      <c r="A1051">
        <v>53896</v>
      </c>
      <c r="B1051" t="s">
        <v>19</v>
      </c>
      <c r="C1051">
        <v>23</v>
      </c>
      <c r="D1051" t="s">
        <v>4279</v>
      </c>
      <c r="E1051" t="s">
        <v>34</v>
      </c>
      <c r="F1051" t="s">
        <v>34</v>
      </c>
      <c r="G1051" t="s">
        <v>34</v>
      </c>
      <c r="H1051" t="s">
        <v>14</v>
      </c>
      <c r="I1051" t="s">
        <v>21</v>
      </c>
      <c r="J1051" s="5">
        <v>165.36</v>
      </c>
      <c r="K1051" s="5" t="str">
        <f>_xlfn.IFS(stroke_2[[#This Row],[avg_glucose_level]]&lt;70,"Low",stroke_2[[#This Row],[avg_glucose_level]]&lt;99,"Normal",stroke_2[[#This Row],[avg_glucose_level]]&lt;125,"Prediabetes",stroke_2[[#This Row],[avg_glucose_level]]&lt;199,"Diabetes",stroke_2[[#This Row],[avg_glucose_level]]&gt;199,"Very High")</f>
        <v>Diabetes</v>
      </c>
      <c r="L1051">
        <v>21.9</v>
      </c>
      <c r="M1051">
        <v>28.25</v>
      </c>
      <c r="N1051">
        <v>21.9</v>
      </c>
      <c r="O1051" t="s">
        <v>29</v>
      </c>
      <c r="P1051" t="s">
        <v>34</v>
      </c>
      <c r="Q1051" s="4" t="s">
        <v>4285</v>
      </c>
      <c r="R1051" s="5">
        <f t="shared" ca="1" si="16"/>
        <v>-3.4330622882002338E-3</v>
      </c>
    </row>
    <row r="1052" spans="1:18" x14ac:dyDescent="0.25">
      <c r="A1052">
        <v>59945</v>
      </c>
      <c r="B1052" t="s">
        <v>19</v>
      </c>
      <c r="C1052">
        <v>23</v>
      </c>
      <c r="D1052" t="s">
        <v>4279</v>
      </c>
      <c r="E1052" t="s">
        <v>34</v>
      </c>
      <c r="F1052" t="s">
        <v>34</v>
      </c>
      <c r="G1052" t="s">
        <v>34</v>
      </c>
      <c r="H1052" t="s">
        <v>14</v>
      </c>
      <c r="I1052" t="s">
        <v>15</v>
      </c>
      <c r="J1052" s="5">
        <v>132.88</v>
      </c>
      <c r="K1052" s="5" t="str">
        <f>_xlfn.IFS(stroke_2[[#This Row],[avg_glucose_level]]&lt;70,"Low",stroke_2[[#This Row],[avg_glucose_level]]&lt;99,"Normal",stroke_2[[#This Row],[avg_glucose_level]]&lt;125,"Prediabetes",stroke_2[[#This Row],[avg_glucose_level]]&lt;199,"Diabetes",stroke_2[[#This Row],[avg_glucose_level]]&gt;199,"Very High")</f>
        <v>Diabetes</v>
      </c>
      <c r="L1052">
        <v>24.9</v>
      </c>
      <c r="M1052">
        <v>28.25</v>
      </c>
      <c r="N1052">
        <v>24.9</v>
      </c>
      <c r="O1052" t="s">
        <v>24</v>
      </c>
      <c r="P1052" t="s">
        <v>34</v>
      </c>
      <c r="Q1052" s="4" t="s">
        <v>4285</v>
      </c>
      <c r="R1052" s="5">
        <f t="shared" ca="1" si="16"/>
        <v>-1.2906851335275516E-2</v>
      </c>
    </row>
    <row r="1053" spans="1:18" x14ac:dyDescent="0.25">
      <c r="A1053">
        <v>60533</v>
      </c>
      <c r="B1053" t="s">
        <v>19</v>
      </c>
      <c r="C1053">
        <v>23</v>
      </c>
      <c r="D1053" t="s">
        <v>4279</v>
      </c>
      <c r="E1053" t="s">
        <v>34</v>
      </c>
      <c r="F1053" t="s">
        <v>34</v>
      </c>
      <c r="G1053" t="s">
        <v>34</v>
      </c>
      <c r="H1053" t="s">
        <v>14</v>
      </c>
      <c r="I1053" t="s">
        <v>21</v>
      </c>
      <c r="J1053" s="5">
        <v>91.95</v>
      </c>
      <c r="K1053" s="5" t="str">
        <f>_xlfn.IFS(stroke_2[[#This Row],[avg_glucose_level]]&lt;70,"Low",stroke_2[[#This Row],[avg_glucose_level]]&lt;99,"Normal",stroke_2[[#This Row],[avg_glucose_level]]&lt;125,"Prediabetes",stroke_2[[#This Row],[avg_glucose_level]]&lt;199,"Diabetes",stroke_2[[#This Row],[avg_glucose_level]]&gt;199,"Very High")</f>
        <v>Normal</v>
      </c>
      <c r="L1053">
        <v>23</v>
      </c>
      <c r="M1053">
        <v>28.25</v>
      </c>
      <c r="N1053">
        <v>23</v>
      </c>
      <c r="O1053" t="s">
        <v>38</v>
      </c>
      <c r="P1053" t="s">
        <v>34</v>
      </c>
      <c r="Q1053" s="4" t="s">
        <v>4285</v>
      </c>
      <c r="R1053" s="5">
        <f t="shared" ca="1" si="16"/>
        <v>-7.068569512725731E-3</v>
      </c>
    </row>
    <row r="1054" spans="1:18" x14ac:dyDescent="0.25">
      <c r="A1054">
        <v>61408</v>
      </c>
      <c r="B1054" t="s">
        <v>12</v>
      </c>
      <c r="C1054">
        <v>23</v>
      </c>
      <c r="D1054" t="s">
        <v>4279</v>
      </c>
      <c r="E1054" t="s">
        <v>34</v>
      </c>
      <c r="F1054" t="s">
        <v>34</v>
      </c>
      <c r="G1054" t="s">
        <v>34</v>
      </c>
      <c r="H1054" t="s">
        <v>401</v>
      </c>
      <c r="I1054" t="s">
        <v>15</v>
      </c>
      <c r="J1054" s="5">
        <v>125.26</v>
      </c>
      <c r="K1054" s="5" t="str">
        <f>_xlfn.IFS(stroke_2[[#This Row],[avg_glucose_level]]&lt;70,"Low",stroke_2[[#This Row],[avg_glucose_level]]&lt;99,"Normal",stroke_2[[#This Row],[avg_glucose_level]]&lt;125,"Prediabetes",stroke_2[[#This Row],[avg_glucose_level]]&lt;199,"Diabetes",stroke_2[[#This Row],[avg_glucose_level]]&gt;199,"Very High")</f>
        <v>Diabetes</v>
      </c>
      <c r="L1054">
        <v>18.7</v>
      </c>
      <c r="M1054">
        <v>28.25</v>
      </c>
      <c r="N1054">
        <v>18.7</v>
      </c>
      <c r="O1054" t="s">
        <v>24</v>
      </c>
      <c r="P1054" t="s">
        <v>34</v>
      </c>
      <c r="Q1054" s="4" t="s">
        <v>4285</v>
      </c>
      <c r="R1054" s="5">
        <f t="shared" ca="1" si="16"/>
        <v>2.456454039132433E-2</v>
      </c>
    </row>
    <row r="1055" spans="1:18" x14ac:dyDescent="0.25">
      <c r="A1055">
        <v>63725</v>
      </c>
      <c r="B1055" t="s">
        <v>12</v>
      </c>
      <c r="C1055">
        <v>23</v>
      </c>
      <c r="D1055" t="s">
        <v>4279</v>
      </c>
      <c r="E1055" t="s">
        <v>34</v>
      </c>
      <c r="F1055" t="s">
        <v>34</v>
      </c>
      <c r="G1055" t="s">
        <v>34</v>
      </c>
      <c r="H1055" t="s">
        <v>14</v>
      </c>
      <c r="I1055" t="s">
        <v>15</v>
      </c>
      <c r="J1055" s="5">
        <v>62</v>
      </c>
      <c r="K1055" s="5" t="str">
        <f>_xlfn.IFS(stroke_2[[#This Row],[avg_glucose_level]]&lt;70,"Low",stroke_2[[#This Row],[avg_glucose_level]]&lt;99,"Normal",stroke_2[[#This Row],[avg_glucose_level]]&lt;125,"Prediabetes",stroke_2[[#This Row],[avg_glucose_level]]&lt;199,"Diabetes",stroke_2[[#This Row],[avg_glucose_level]]&gt;199,"Very High")</f>
        <v>Low</v>
      </c>
      <c r="L1055">
        <v>24.8</v>
      </c>
      <c r="M1055">
        <v>28.25</v>
      </c>
      <c r="N1055">
        <v>24.8</v>
      </c>
      <c r="O1055" t="s">
        <v>18</v>
      </c>
      <c r="P1055" t="s">
        <v>34</v>
      </c>
      <c r="Q1055" s="4" t="s">
        <v>4285</v>
      </c>
      <c r="R1055" s="5">
        <f t="shared" ca="1" si="16"/>
        <v>-2.1686426470266761E-2</v>
      </c>
    </row>
    <row r="1056" spans="1:18" x14ac:dyDescent="0.25">
      <c r="A1056">
        <v>63764</v>
      </c>
      <c r="B1056" t="s">
        <v>12</v>
      </c>
      <c r="C1056">
        <v>23</v>
      </c>
      <c r="D1056" t="s">
        <v>4279</v>
      </c>
      <c r="E1056" t="s">
        <v>34</v>
      </c>
      <c r="F1056" t="s">
        <v>34</v>
      </c>
      <c r="G1056" t="s">
        <v>34</v>
      </c>
      <c r="H1056" t="s">
        <v>14</v>
      </c>
      <c r="I1056" t="s">
        <v>15</v>
      </c>
      <c r="J1056" s="5">
        <v>87.87</v>
      </c>
      <c r="K1056" s="5" t="str">
        <f>_xlfn.IFS(stroke_2[[#This Row],[avg_glucose_level]]&lt;70,"Low",stroke_2[[#This Row],[avg_glucose_level]]&lt;99,"Normal",stroke_2[[#This Row],[avg_glucose_level]]&lt;125,"Prediabetes",stroke_2[[#This Row],[avg_glucose_level]]&lt;199,"Diabetes",stroke_2[[#This Row],[avg_glucose_level]]&gt;199,"Very High")</f>
        <v>Normal</v>
      </c>
      <c r="L1056">
        <v>23.4</v>
      </c>
      <c r="M1056">
        <v>28.25</v>
      </c>
      <c r="N1056">
        <v>23.4</v>
      </c>
      <c r="O1056" t="s">
        <v>24</v>
      </c>
      <c r="P1056" t="s">
        <v>34</v>
      </c>
      <c r="Q1056" s="4" t="s">
        <v>4285</v>
      </c>
      <c r="R1056" s="5">
        <f t="shared" ca="1" si="16"/>
        <v>5.2687158824161473E-3</v>
      </c>
    </row>
    <row r="1057" spans="1:18" x14ac:dyDescent="0.25">
      <c r="A1057">
        <v>64541</v>
      </c>
      <c r="B1057" t="s">
        <v>12</v>
      </c>
      <c r="C1057">
        <v>23</v>
      </c>
      <c r="D1057" t="s">
        <v>4279</v>
      </c>
      <c r="E1057" t="s">
        <v>34</v>
      </c>
      <c r="F1057" t="s">
        <v>34</v>
      </c>
      <c r="G1057" t="s">
        <v>13</v>
      </c>
      <c r="H1057" t="s">
        <v>14</v>
      </c>
      <c r="I1057" t="s">
        <v>15</v>
      </c>
      <c r="J1057" s="5">
        <v>115.83</v>
      </c>
      <c r="K1057" s="5" t="str">
        <f>_xlfn.IFS(stroke_2[[#This Row],[avg_glucose_level]]&lt;70,"Low",stroke_2[[#This Row],[avg_glucose_level]]&lt;99,"Normal",stroke_2[[#This Row],[avg_glucose_level]]&lt;125,"Prediabetes",stroke_2[[#This Row],[avg_glucose_level]]&lt;199,"Diabetes",stroke_2[[#This Row],[avg_glucose_level]]&gt;199,"Very High")</f>
        <v>Prediabetes</v>
      </c>
      <c r="L1057">
        <v>25.3</v>
      </c>
      <c r="M1057">
        <v>28.25</v>
      </c>
      <c r="N1057">
        <v>25.3</v>
      </c>
      <c r="O1057" t="s">
        <v>24</v>
      </c>
      <c r="P1057" t="s">
        <v>34</v>
      </c>
      <c r="Q1057" s="4" t="s">
        <v>4285</v>
      </c>
      <c r="R1057" s="5">
        <f t="shared" ca="1" si="16"/>
        <v>-2.4340650645967972E-2</v>
      </c>
    </row>
    <row r="1058" spans="1:18" x14ac:dyDescent="0.25">
      <c r="A1058">
        <v>64662</v>
      </c>
      <c r="B1058" t="s">
        <v>19</v>
      </c>
      <c r="C1058">
        <v>23</v>
      </c>
      <c r="D1058" t="s">
        <v>4279</v>
      </c>
      <c r="E1058" t="s">
        <v>34</v>
      </c>
      <c r="F1058" t="s">
        <v>34</v>
      </c>
      <c r="G1058" t="s">
        <v>34</v>
      </c>
      <c r="H1058" t="s">
        <v>14</v>
      </c>
      <c r="I1058" t="s">
        <v>21</v>
      </c>
      <c r="J1058" s="5">
        <v>58.01</v>
      </c>
      <c r="K1058" s="5" t="str">
        <f>_xlfn.IFS(stroke_2[[#This Row],[avg_glucose_level]]&lt;70,"Low",stroke_2[[#This Row],[avg_glucose_level]]&lt;99,"Normal",stroke_2[[#This Row],[avg_glucose_level]]&lt;125,"Prediabetes",stroke_2[[#This Row],[avg_glucose_level]]&lt;199,"Diabetes",stroke_2[[#This Row],[avg_glucose_level]]&gt;199,"Very High")</f>
        <v>Low</v>
      </c>
      <c r="L1058">
        <v>35.299999999999997</v>
      </c>
      <c r="M1058">
        <v>28.25</v>
      </c>
      <c r="N1058">
        <v>35.299999999999997</v>
      </c>
      <c r="O1058" t="s">
        <v>24</v>
      </c>
      <c r="P1058" t="s">
        <v>34</v>
      </c>
      <c r="Q1058" s="4" t="s">
        <v>4285</v>
      </c>
      <c r="R1058" s="5">
        <f t="shared" ca="1" si="16"/>
        <v>2.3799311429184972E-2</v>
      </c>
    </row>
    <row r="1059" spans="1:18" x14ac:dyDescent="0.25">
      <c r="A1059">
        <v>65473</v>
      </c>
      <c r="B1059" t="s">
        <v>12</v>
      </c>
      <c r="C1059">
        <v>23</v>
      </c>
      <c r="D1059" t="s">
        <v>4279</v>
      </c>
      <c r="E1059" t="s">
        <v>34</v>
      </c>
      <c r="F1059" t="s">
        <v>34</v>
      </c>
      <c r="G1059" t="s">
        <v>34</v>
      </c>
      <c r="H1059" t="s">
        <v>14</v>
      </c>
      <c r="I1059" t="s">
        <v>15</v>
      </c>
      <c r="J1059" s="5">
        <v>61.96</v>
      </c>
      <c r="K1059" s="5" t="str">
        <f>_xlfn.IFS(stroke_2[[#This Row],[avg_glucose_level]]&lt;70,"Low",stroke_2[[#This Row],[avg_glucose_level]]&lt;99,"Normal",stroke_2[[#This Row],[avg_glucose_level]]&lt;125,"Prediabetes",stroke_2[[#This Row],[avg_glucose_level]]&lt;199,"Diabetes",stroke_2[[#This Row],[avg_glucose_level]]&gt;199,"Very High")</f>
        <v>Low</v>
      </c>
      <c r="L1059">
        <v>22</v>
      </c>
      <c r="M1059">
        <v>28.25</v>
      </c>
      <c r="N1059">
        <v>22</v>
      </c>
      <c r="O1059" t="s">
        <v>29</v>
      </c>
      <c r="P1059" t="s">
        <v>34</v>
      </c>
      <c r="Q1059" s="4" t="s">
        <v>4285</v>
      </c>
      <c r="R1059" s="5">
        <f t="shared" ca="1" si="16"/>
        <v>-1.1459844758798021E-2</v>
      </c>
    </row>
    <row r="1060" spans="1:18" x14ac:dyDescent="0.25">
      <c r="A1060">
        <v>66570</v>
      </c>
      <c r="B1060" t="s">
        <v>19</v>
      </c>
      <c r="C1060">
        <v>23</v>
      </c>
      <c r="D1060" t="s">
        <v>4279</v>
      </c>
      <c r="E1060" t="s">
        <v>34</v>
      </c>
      <c r="F1060" t="s">
        <v>34</v>
      </c>
      <c r="G1060" t="s">
        <v>34</v>
      </c>
      <c r="H1060" t="s">
        <v>14</v>
      </c>
      <c r="I1060" t="s">
        <v>21</v>
      </c>
      <c r="J1060" s="5">
        <v>69.239999999999995</v>
      </c>
      <c r="K1060" s="5" t="str">
        <f>_xlfn.IFS(stroke_2[[#This Row],[avg_glucose_level]]&lt;70,"Low",stroke_2[[#This Row],[avg_glucose_level]]&lt;99,"Normal",stroke_2[[#This Row],[avg_glucose_level]]&lt;125,"Prediabetes",stroke_2[[#This Row],[avg_glucose_level]]&lt;199,"Diabetes",stroke_2[[#This Row],[avg_glucose_level]]&gt;199,"Very High")</f>
        <v>Low</v>
      </c>
      <c r="L1060">
        <v>51</v>
      </c>
      <c r="M1060">
        <v>28.25</v>
      </c>
      <c r="N1060">
        <v>51</v>
      </c>
      <c r="O1060" t="s">
        <v>24</v>
      </c>
      <c r="P1060" t="s">
        <v>34</v>
      </c>
      <c r="Q1060" s="4" t="s">
        <v>4285</v>
      </c>
      <c r="R1060" s="5">
        <f t="shared" ca="1" si="16"/>
        <v>1.3181272851815062E-2</v>
      </c>
    </row>
    <row r="1061" spans="1:18" x14ac:dyDescent="0.25">
      <c r="A1061">
        <v>67744</v>
      </c>
      <c r="B1061" t="s">
        <v>19</v>
      </c>
      <c r="C1061">
        <v>23</v>
      </c>
      <c r="D1061" t="s">
        <v>4279</v>
      </c>
      <c r="E1061" t="s">
        <v>34</v>
      </c>
      <c r="F1061" t="s">
        <v>34</v>
      </c>
      <c r="G1061" t="s">
        <v>34</v>
      </c>
      <c r="H1061" t="s">
        <v>14</v>
      </c>
      <c r="I1061" t="s">
        <v>15</v>
      </c>
      <c r="J1061" s="5">
        <v>74.459999999999994</v>
      </c>
      <c r="K1061" s="5" t="str">
        <f>_xlfn.IFS(stroke_2[[#This Row],[avg_glucose_level]]&lt;70,"Low",stroke_2[[#This Row],[avg_glucose_level]]&lt;99,"Normal",stroke_2[[#This Row],[avg_glucose_level]]&lt;125,"Prediabetes",stroke_2[[#This Row],[avg_glucose_level]]&lt;199,"Diabetes",stroke_2[[#This Row],[avg_glucose_level]]&gt;199,"Very High")</f>
        <v>Normal</v>
      </c>
      <c r="L1061">
        <v>35.6</v>
      </c>
      <c r="M1061">
        <v>28.25</v>
      </c>
      <c r="N1061">
        <v>35.6</v>
      </c>
      <c r="O1061" t="s">
        <v>18</v>
      </c>
      <c r="P1061" t="s">
        <v>34</v>
      </c>
      <c r="Q1061" s="4" t="s">
        <v>4285</v>
      </c>
      <c r="R1061" s="5">
        <f t="shared" ca="1" si="16"/>
        <v>-7.0400989119721201E-3</v>
      </c>
    </row>
    <row r="1062" spans="1:18" x14ac:dyDescent="0.25">
      <c r="A1062">
        <v>68708</v>
      </c>
      <c r="B1062" t="s">
        <v>19</v>
      </c>
      <c r="C1062">
        <v>23</v>
      </c>
      <c r="D1062" t="s">
        <v>4279</v>
      </c>
      <c r="E1062" t="s">
        <v>34</v>
      </c>
      <c r="F1062" t="s">
        <v>34</v>
      </c>
      <c r="G1062" t="s">
        <v>34</v>
      </c>
      <c r="H1062" t="s">
        <v>14</v>
      </c>
      <c r="I1062" t="s">
        <v>15</v>
      </c>
      <c r="J1062" s="5">
        <v>64.099999999999994</v>
      </c>
      <c r="K1062" s="5" t="str">
        <f>_xlfn.IFS(stroke_2[[#This Row],[avg_glucose_level]]&lt;70,"Low",stroke_2[[#This Row],[avg_glucose_level]]&lt;99,"Normal",stroke_2[[#This Row],[avg_glucose_level]]&lt;125,"Prediabetes",stroke_2[[#This Row],[avg_glucose_level]]&lt;199,"Diabetes",stroke_2[[#This Row],[avg_glucose_level]]&gt;199,"Very High")</f>
        <v>Low</v>
      </c>
      <c r="L1062">
        <v>19.8</v>
      </c>
      <c r="M1062">
        <v>28.25</v>
      </c>
      <c r="N1062">
        <v>19.8</v>
      </c>
      <c r="O1062" t="s">
        <v>38</v>
      </c>
      <c r="P1062" t="s">
        <v>34</v>
      </c>
      <c r="Q1062" s="4" t="s">
        <v>4285</v>
      </c>
      <c r="R1062" s="5">
        <f t="shared" ca="1" si="16"/>
        <v>1.1645901051922402E-2</v>
      </c>
    </row>
    <row r="1063" spans="1:18" x14ac:dyDescent="0.25">
      <c r="A1063">
        <v>70318</v>
      </c>
      <c r="B1063" t="s">
        <v>12</v>
      </c>
      <c r="C1063">
        <v>23</v>
      </c>
      <c r="D1063" t="s">
        <v>4279</v>
      </c>
      <c r="E1063" t="s">
        <v>34</v>
      </c>
      <c r="F1063" t="s">
        <v>34</v>
      </c>
      <c r="G1063" t="s">
        <v>34</v>
      </c>
      <c r="H1063" t="s">
        <v>14</v>
      </c>
      <c r="I1063" t="s">
        <v>21</v>
      </c>
      <c r="J1063" s="5">
        <v>88.06</v>
      </c>
      <c r="K1063" s="5" t="str">
        <f>_xlfn.IFS(stroke_2[[#This Row],[avg_glucose_level]]&lt;70,"Low",stroke_2[[#This Row],[avg_glucose_level]]&lt;99,"Normal",stroke_2[[#This Row],[avg_glucose_level]]&lt;125,"Prediabetes",stroke_2[[#This Row],[avg_glucose_level]]&lt;199,"Diabetes",stroke_2[[#This Row],[avg_glucose_level]]&gt;199,"Very High")</f>
        <v>Normal</v>
      </c>
      <c r="L1063">
        <v>25.3</v>
      </c>
      <c r="M1063">
        <v>28.25</v>
      </c>
      <c r="N1063">
        <v>25.3</v>
      </c>
      <c r="O1063" t="s">
        <v>38</v>
      </c>
      <c r="P1063" t="s">
        <v>34</v>
      </c>
      <c r="Q1063" s="4" t="s">
        <v>4285</v>
      </c>
      <c r="R1063" s="5">
        <f t="shared" ca="1" si="16"/>
        <v>7.687420298121311E-3</v>
      </c>
    </row>
    <row r="1064" spans="1:18" x14ac:dyDescent="0.25">
      <c r="A1064">
        <v>71097</v>
      </c>
      <c r="B1064" t="s">
        <v>19</v>
      </c>
      <c r="C1064">
        <v>23</v>
      </c>
      <c r="D1064" t="s">
        <v>4279</v>
      </c>
      <c r="E1064" t="s">
        <v>34</v>
      </c>
      <c r="F1064" t="s">
        <v>34</v>
      </c>
      <c r="G1064" t="s">
        <v>34</v>
      </c>
      <c r="H1064" t="s">
        <v>14</v>
      </c>
      <c r="I1064" t="s">
        <v>15</v>
      </c>
      <c r="J1064" s="5">
        <v>64.94</v>
      </c>
      <c r="K1064" s="5" t="str">
        <f>_xlfn.IFS(stroke_2[[#This Row],[avg_glucose_level]]&lt;70,"Low",stroke_2[[#This Row],[avg_glucose_level]]&lt;99,"Normal",stroke_2[[#This Row],[avg_glucose_level]]&lt;125,"Prediabetes",stroke_2[[#This Row],[avg_glucose_level]]&lt;199,"Diabetes",stroke_2[[#This Row],[avg_glucose_level]]&gt;199,"Very High")</f>
        <v>Low</v>
      </c>
      <c r="L1064">
        <v>18.8</v>
      </c>
      <c r="M1064">
        <v>28.25</v>
      </c>
      <c r="N1064">
        <v>18.8</v>
      </c>
      <c r="O1064" t="s">
        <v>24</v>
      </c>
      <c r="P1064" t="s">
        <v>34</v>
      </c>
      <c r="Q1064" s="4" t="s">
        <v>4285</v>
      </c>
      <c r="R1064" s="5">
        <f t="shared" ca="1" si="16"/>
        <v>-1.5713237042369634E-2</v>
      </c>
    </row>
    <row r="1065" spans="1:18" x14ac:dyDescent="0.25">
      <c r="A1065">
        <v>71724</v>
      </c>
      <c r="B1065" t="s">
        <v>19</v>
      </c>
      <c r="C1065">
        <v>23</v>
      </c>
      <c r="D1065" t="s">
        <v>4279</v>
      </c>
      <c r="E1065" t="s">
        <v>34</v>
      </c>
      <c r="F1065" t="s">
        <v>34</v>
      </c>
      <c r="G1065" t="s">
        <v>34</v>
      </c>
      <c r="H1065" t="s">
        <v>14</v>
      </c>
      <c r="I1065" t="s">
        <v>15</v>
      </c>
      <c r="J1065" s="5">
        <v>59.07</v>
      </c>
      <c r="K1065" s="5" t="str">
        <f>_xlfn.IFS(stroke_2[[#This Row],[avg_glucose_level]]&lt;70,"Low",stroke_2[[#This Row],[avg_glucose_level]]&lt;99,"Normal",stroke_2[[#This Row],[avg_glucose_level]]&lt;125,"Prediabetes",stroke_2[[#This Row],[avg_glucose_level]]&lt;199,"Diabetes",stroke_2[[#This Row],[avg_glucose_level]]&gt;199,"Very High")</f>
        <v>Low</v>
      </c>
      <c r="L1065">
        <v>21.6</v>
      </c>
      <c r="M1065">
        <v>28.25</v>
      </c>
      <c r="N1065">
        <v>21.6</v>
      </c>
      <c r="O1065" t="s">
        <v>24</v>
      </c>
      <c r="P1065" t="s">
        <v>34</v>
      </c>
      <c r="Q1065" s="4" t="s">
        <v>4285</v>
      </c>
      <c r="R1065" s="5">
        <f t="shared" ca="1" si="16"/>
        <v>1.9836937587487658E-2</v>
      </c>
    </row>
    <row r="1066" spans="1:18" x14ac:dyDescent="0.25">
      <c r="A1066">
        <v>72041</v>
      </c>
      <c r="B1066" t="s">
        <v>12</v>
      </c>
      <c r="C1066">
        <v>23</v>
      </c>
      <c r="D1066" t="s">
        <v>4279</v>
      </c>
      <c r="E1066" t="s">
        <v>34</v>
      </c>
      <c r="F1066" t="s">
        <v>34</v>
      </c>
      <c r="G1066" t="s">
        <v>34</v>
      </c>
      <c r="H1066" t="s">
        <v>14</v>
      </c>
      <c r="I1066" t="s">
        <v>15</v>
      </c>
      <c r="J1066" s="5">
        <v>82.53</v>
      </c>
      <c r="K1066" s="5" t="str">
        <f>_xlfn.IFS(stroke_2[[#This Row],[avg_glucose_level]]&lt;70,"Low",stroke_2[[#This Row],[avg_glucose_level]]&lt;99,"Normal",stroke_2[[#This Row],[avg_glucose_level]]&lt;125,"Prediabetes",stroke_2[[#This Row],[avg_glucose_level]]&lt;199,"Diabetes",stroke_2[[#This Row],[avg_glucose_level]]&gt;199,"Very High")</f>
        <v>Normal</v>
      </c>
      <c r="L1066">
        <v>20.7</v>
      </c>
      <c r="M1066">
        <v>28.25</v>
      </c>
      <c r="N1066">
        <v>20.7</v>
      </c>
      <c r="O1066" t="s">
        <v>29</v>
      </c>
      <c r="P1066" t="s">
        <v>34</v>
      </c>
      <c r="Q1066" s="4" t="s">
        <v>4285</v>
      </c>
      <c r="R1066" s="5">
        <f t="shared" ca="1" si="16"/>
        <v>-2.1423530795308003E-2</v>
      </c>
    </row>
    <row r="1067" spans="1:18" x14ac:dyDescent="0.25">
      <c r="A1067">
        <v>72393</v>
      </c>
      <c r="B1067" t="s">
        <v>19</v>
      </c>
      <c r="C1067">
        <v>23</v>
      </c>
      <c r="D1067" t="s">
        <v>4279</v>
      </c>
      <c r="E1067" t="s">
        <v>34</v>
      </c>
      <c r="F1067" t="s">
        <v>34</v>
      </c>
      <c r="G1067" t="s">
        <v>13</v>
      </c>
      <c r="H1067" t="s">
        <v>43</v>
      </c>
      <c r="I1067" t="s">
        <v>21</v>
      </c>
      <c r="J1067" s="5">
        <v>84.93</v>
      </c>
      <c r="K1067" s="5" t="str">
        <f>_xlfn.IFS(stroke_2[[#This Row],[avg_glucose_level]]&lt;70,"Low",stroke_2[[#This Row],[avg_glucose_level]]&lt;99,"Normal",stroke_2[[#This Row],[avg_glucose_level]]&lt;125,"Prediabetes",stroke_2[[#This Row],[avg_glucose_level]]&lt;199,"Diabetes",stroke_2[[#This Row],[avg_glucose_level]]&gt;199,"Very High")</f>
        <v>Normal</v>
      </c>
      <c r="L1067">
        <v>24.2</v>
      </c>
      <c r="M1067">
        <v>28.25</v>
      </c>
      <c r="N1067">
        <v>24.2</v>
      </c>
      <c r="O1067" t="s">
        <v>24</v>
      </c>
      <c r="P1067" t="s">
        <v>34</v>
      </c>
      <c r="Q1067" s="4" t="s">
        <v>4285</v>
      </c>
      <c r="R1067" s="5">
        <f t="shared" ca="1" si="16"/>
        <v>2.4077055876871199E-3</v>
      </c>
    </row>
    <row r="1068" spans="1:18" x14ac:dyDescent="0.25">
      <c r="A1068">
        <v>129</v>
      </c>
      <c r="B1068" t="s">
        <v>19</v>
      </c>
      <c r="C1068">
        <v>24</v>
      </c>
      <c r="D1068" t="s">
        <v>4279</v>
      </c>
      <c r="E1068" t="s">
        <v>34</v>
      </c>
      <c r="F1068" t="s">
        <v>34</v>
      </c>
      <c r="G1068" t="s">
        <v>34</v>
      </c>
      <c r="H1068" t="s">
        <v>14</v>
      </c>
      <c r="I1068" t="s">
        <v>15</v>
      </c>
      <c r="J1068" s="5">
        <v>97.55</v>
      </c>
      <c r="K1068" s="5" t="str">
        <f>_xlfn.IFS(stroke_2[[#This Row],[avg_glucose_level]]&lt;70,"Low",stroke_2[[#This Row],[avg_glucose_level]]&lt;99,"Normal",stroke_2[[#This Row],[avg_glucose_level]]&lt;125,"Prediabetes",stroke_2[[#This Row],[avg_glucose_level]]&lt;199,"Diabetes",stroke_2[[#This Row],[avg_glucose_level]]&gt;199,"Very High")</f>
        <v>Normal</v>
      </c>
      <c r="L1068">
        <v>26.2</v>
      </c>
      <c r="M1068">
        <v>28.25</v>
      </c>
      <c r="N1068">
        <v>26.2</v>
      </c>
      <c r="O1068" t="s">
        <v>24</v>
      </c>
      <c r="P1068" t="s">
        <v>34</v>
      </c>
      <c r="Q1068" s="4" t="s">
        <v>4285</v>
      </c>
      <c r="R1068" s="5">
        <f t="shared" ca="1" si="16"/>
        <v>-1.7575741808147461E-2</v>
      </c>
    </row>
    <row r="1069" spans="1:18" x14ac:dyDescent="0.25">
      <c r="A1069">
        <v>3843</v>
      </c>
      <c r="B1069" t="s">
        <v>19</v>
      </c>
      <c r="C1069">
        <v>24</v>
      </c>
      <c r="D1069" t="s">
        <v>4279</v>
      </c>
      <c r="E1069" t="s">
        <v>34</v>
      </c>
      <c r="F1069" t="s">
        <v>34</v>
      </c>
      <c r="G1069" t="s">
        <v>34</v>
      </c>
      <c r="H1069" t="s">
        <v>14</v>
      </c>
      <c r="I1069" t="s">
        <v>15</v>
      </c>
      <c r="J1069" s="5">
        <v>73.489999999999995</v>
      </c>
      <c r="K1069" s="5" t="str">
        <f>_xlfn.IFS(stroke_2[[#This Row],[avg_glucose_level]]&lt;70,"Low",stroke_2[[#This Row],[avg_glucose_level]]&lt;99,"Normal",stroke_2[[#This Row],[avg_glucose_level]]&lt;125,"Prediabetes",stroke_2[[#This Row],[avg_glucose_level]]&lt;199,"Diabetes",stroke_2[[#This Row],[avg_glucose_level]]&gt;199,"Very High")</f>
        <v>Normal</v>
      </c>
      <c r="L1069">
        <v>23.5</v>
      </c>
      <c r="M1069">
        <v>28.25</v>
      </c>
      <c r="N1069">
        <v>23.5</v>
      </c>
      <c r="O1069" t="s">
        <v>24</v>
      </c>
      <c r="P1069" t="s">
        <v>34</v>
      </c>
      <c r="Q1069" s="4" t="s">
        <v>4285</v>
      </c>
      <c r="R1069" s="5">
        <f t="shared" ca="1" si="16"/>
        <v>6.9973457304009943E-3</v>
      </c>
    </row>
    <row r="1070" spans="1:18" x14ac:dyDescent="0.25">
      <c r="A1070">
        <v>4740</v>
      </c>
      <c r="B1070" t="s">
        <v>19</v>
      </c>
      <c r="C1070">
        <v>24</v>
      </c>
      <c r="D1070" t="s">
        <v>4279</v>
      </c>
      <c r="E1070" t="s">
        <v>34</v>
      </c>
      <c r="F1070" t="s">
        <v>34</v>
      </c>
      <c r="G1070" t="s">
        <v>34</v>
      </c>
      <c r="H1070" t="s">
        <v>14</v>
      </c>
      <c r="I1070" t="s">
        <v>15</v>
      </c>
      <c r="J1070" s="5">
        <v>86.35</v>
      </c>
      <c r="K1070" s="5" t="str">
        <f>_xlfn.IFS(stroke_2[[#This Row],[avg_glucose_level]]&lt;70,"Low",stroke_2[[#This Row],[avg_glucose_level]]&lt;99,"Normal",stroke_2[[#This Row],[avg_glucose_level]]&lt;125,"Prediabetes",stroke_2[[#This Row],[avg_glucose_level]]&lt;199,"Diabetes",stroke_2[[#This Row],[avg_glucose_level]]&gt;199,"Very High")</f>
        <v>Normal</v>
      </c>
      <c r="L1070">
        <v>32.700000000000003</v>
      </c>
      <c r="M1070">
        <v>28.25</v>
      </c>
      <c r="N1070">
        <v>32.700000000000003</v>
      </c>
      <c r="O1070" t="s">
        <v>24</v>
      </c>
      <c r="P1070" t="s">
        <v>34</v>
      </c>
      <c r="Q1070" s="4" t="s">
        <v>4285</v>
      </c>
      <c r="R1070" s="5">
        <f t="shared" ca="1" si="16"/>
        <v>-3.8695624835526745E-3</v>
      </c>
    </row>
    <row r="1071" spans="1:18" x14ac:dyDescent="0.25">
      <c r="A1071">
        <v>5074</v>
      </c>
      <c r="B1071" t="s">
        <v>12</v>
      </c>
      <c r="C1071">
        <v>24</v>
      </c>
      <c r="D1071" t="s">
        <v>4279</v>
      </c>
      <c r="E1071" t="s">
        <v>34</v>
      </c>
      <c r="F1071" t="s">
        <v>34</v>
      </c>
      <c r="G1071" t="s">
        <v>34</v>
      </c>
      <c r="H1071" t="s">
        <v>14</v>
      </c>
      <c r="I1071" t="s">
        <v>21</v>
      </c>
      <c r="J1071" s="5">
        <v>200.14</v>
      </c>
      <c r="K1071" s="5" t="str">
        <f>_xlfn.IFS(stroke_2[[#This Row],[avg_glucose_level]]&lt;70,"Low",stroke_2[[#This Row],[avg_glucose_level]]&lt;99,"Normal",stroke_2[[#This Row],[avg_glucose_level]]&lt;125,"Prediabetes",stroke_2[[#This Row],[avg_glucose_level]]&lt;199,"Diabetes",stroke_2[[#This Row],[avg_glucose_level]]&gt;199,"Very High")</f>
        <v>Very High</v>
      </c>
      <c r="L1071">
        <v>37.700000000000003</v>
      </c>
      <c r="M1071">
        <v>28.25</v>
      </c>
      <c r="N1071">
        <v>37.700000000000003</v>
      </c>
      <c r="O1071" t="s">
        <v>29</v>
      </c>
      <c r="P1071" t="s">
        <v>34</v>
      </c>
      <c r="Q1071" s="4" t="s">
        <v>4285</v>
      </c>
      <c r="R1071" s="5">
        <f t="shared" ca="1" si="16"/>
        <v>7.8935230768721327E-4</v>
      </c>
    </row>
    <row r="1072" spans="1:18" x14ac:dyDescent="0.25">
      <c r="A1072">
        <v>6517</v>
      </c>
      <c r="B1072" t="s">
        <v>19</v>
      </c>
      <c r="C1072">
        <v>24</v>
      </c>
      <c r="D1072" t="s">
        <v>4279</v>
      </c>
      <c r="E1072" t="s">
        <v>34</v>
      </c>
      <c r="F1072" t="s">
        <v>34</v>
      </c>
      <c r="G1072" t="s">
        <v>13</v>
      </c>
      <c r="H1072" t="s">
        <v>43</v>
      </c>
      <c r="I1072" t="s">
        <v>15</v>
      </c>
      <c r="J1072" s="5">
        <v>83.1</v>
      </c>
      <c r="K1072" s="5" t="str">
        <f>_xlfn.IFS(stroke_2[[#This Row],[avg_glucose_level]]&lt;70,"Low",stroke_2[[#This Row],[avg_glucose_level]]&lt;99,"Normal",stroke_2[[#This Row],[avg_glucose_level]]&lt;125,"Prediabetes",stroke_2[[#This Row],[avg_glucose_level]]&lt;199,"Diabetes",stroke_2[[#This Row],[avg_glucose_level]]&gt;199,"Very High")</f>
        <v>Normal</v>
      </c>
      <c r="L1072">
        <v>42.5</v>
      </c>
      <c r="M1072">
        <v>28.25</v>
      </c>
      <c r="N1072">
        <v>42.5</v>
      </c>
      <c r="O1072" t="s">
        <v>29</v>
      </c>
      <c r="P1072" t="s">
        <v>34</v>
      </c>
      <c r="Q1072" s="4" t="s">
        <v>4285</v>
      </c>
      <c r="R1072" s="5">
        <f t="shared" ca="1" si="16"/>
        <v>1.2738246106340056E-3</v>
      </c>
    </row>
    <row r="1073" spans="1:18" x14ac:dyDescent="0.25">
      <c r="A1073">
        <v>7586</v>
      </c>
      <c r="B1073" t="s">
        <v>12</v>
      </c>
      <c r="C1073">
        <v>24</v>
      </c>
      <c r="D1073" t="s">
        <v>4279</v>
      </c>
      <c r="E1073" t="s">
        <v>34</v>
      </c>
      <c r="F1073" t="s">
        <v>34</v>
      </c>
      <c r="G1073" t="s">
        <v>34</v>
      </c>
      <c r="H1073" t="s">
        <v>20</v>
      </c>
      <c r="I1073" t="s">
        <v>21</v>
      </c>
      <c r="J1073" s="5">
        <v>111.33</v>
      </c>
      <c r="K1073" s="5" t="str">
        <f>_xlfn.IFS(stroke_2[[#This Row],[avg_glucose_level]]&lt;70,"Low",stroke_2[[#This Row],[avg_glucose_level]]&lt;99,"Normal",stroke_2[[#This Row],[avg_glucose_level]]&lt;125,"Prediabetes",stroke_2[[#This Row],[avg_glucose_level]]&lt;199,"Diabetes",stroke_2[[#This Row],[avg_glucose_level]]&gt;199,"Very High")</f>
        <v>Prediabetes</v>
      </c>
      <c r="L1073">
        <v>29.6</v>
      </c>
      <c r="M1073">
        <v>28.25</v>
      </c>
      <c r="N1073">
        <v>29.6</v>
      </c>
      <c r="O1073" t="s">
        <v>18</v>
      </c>
      <c r="P1073" t="s">
        <v>34</v>
      </c>
      <c r="Q1073" s="4" t="s">
        <v>4285</v>
      </c>
      <c r="R1073" s="5">
        <f t="shared" ca="1" si="16"/>
        <v>-2.4751565976734936E-2</v>
      </c>
    </row>
    <row r="1074" spans="1:18" x14ac:dyDescent="0.25">
      <c r="A1074">
        <v>7964</v>
      </c>
      <c r="B1074" t="s">
        <v>12</v>
      </c>
      <c r="C1074">
        <v>24</v>
      </c>
      <c r="D1074" t="s">
        <v>4279</v>
      </c>
      <c r="E1074" t="s">
        <v>34</v>
      </c>
      <c r="F1074" t="s">
        <v>34</v>
      </c>
      <c r="G1074" t="s">
        <v>34</v>
      </c>
      <c r="H1074" t="s">
        <v>14</v>
      </c>
      <c r="I1074" t="s">
        <v>15</v>
      </c>
      <c r="J1074" s="5">
        <v>97.47</v>
      </c>
      <c r="K1074" s="5" t="str">
        <f>_xlfn.IFS(stroke_2[[#This Row],[avg_glucose_level]]&lt;70,"Low",stroke_2[[#This Row],[avg_glucose_level]]&lt;99,"Normal",stroke_2[[#This Row],[avg_glucose_level]]&lt;125,"Prediabetes",stroke_2[[#This Row],[avg_glucose_level]]&lt;199,"Diabetes",stroke_2[[#This Row],[avg_glucose_level]]&gt;199,"Very High")</f>
        <v>Normal</v>
      </c>
      <c r="L1074">
        <v>24.2</v>
      </c>
      <c r="M1074">
        <v>28.25</v>
      </c>
      <c r="N1074">
        <v>24.2</v>
      </c>
      <c r="O1074" t="s">
        <v>18</v>
      </c>
      <c r="P1074" t="s">
        <v>34</v>
      </c>
      <c r="Q1074" s="4" t="s">
        <v>4285</v>
      </c>
      <c r="R1074" s="5">
        <f t="shared" ca="1" si="16"/>
        <v>-1.5301511238896903E-2</v>
      </c>
    </row>
    <row r="1075" spans="1:18" x14ac:dyDescent="0.25">
      <c r="A1075">
        <v>7990</v>
      </c>
      <c r="B1075" t="s">
        <v>19</v>
      </c>
      <c r="C1075">
        <v>24</v>
      </c>
      <c r="D1075" t="s">
        <v>4279</v>
      </c>
      <c r="E1075" t="s">
        <v>34</v>
      </c>
      <c r="F1075" t="s">
        <v>34</v>
      </c>
      <c r="G1075" t="s">
        <v>13</v>
      </c>
      <c r="H1075" t="s">
        <v>14</v>
      </c>
      <c r="I1075" t="s">
        <v>21</v>
      </c>
      <c r="J1075" s="5">
        <v>84.08</v>
      </c>
      <c r="K1075" s="5" t="str">
        <f>_xlfn.IFS(stroke_2[[#This Row],[avg_glucose_level]]&lt;70,"Low",stroke_2[[#This Row],[avg_glucose_level]]&lt;99,"Normal",stroke_2[[#This Row],[avg_glucose_level]]&lt;125,"Prediabetes",stroke_2[[#This Row],[avg_glucose_level]]&lt;199,"Diabetes",stroke_2[[#This Row],[avg_glucose_level]]&gt;199,"Very High")</f>
        <v>Normal</v>
      </c>
      <c r="L1075">
        <v>24.5</v>
      </c>
      <c r="M1075">
        <v>28.25</v>
      </c>
      <c r="N1075">
        <v>24.5</v>
      </c>
      <c r="O1075" t="s">
        <v>38</v>
      </c>
      <c r="P1075" t="s">
        <v>34</v>
      </c>
      <c r="Q1075" s="4" t="s">
        <v>4285</v>
      </c>
      <c r="R1075" s="5">
        <f t="shared" ca="1" si="16"/>
        <v>2.6805066312001078E-3</v>
      </c>
    </row>
    <row r="1076" spans="1:18" x14ac:dyDescent="0.25">
      <c r="A1076">
        <v>8544</v>
      </c>
      <c r="B1076" t="s">
        <v>19</v>
      </c>
      <c r="C1076">
        <v>24</v>
      </c>
      <c r="D1076" t="s">
        <v>4279</v>
      </c>
      <c r="E1076" t="s">
        <v>34</v>
      </c>
      <c r="F1076" t="s">
        <v>34</v>
      </c>
      <c r="G1076" t="s">
        <v>34</v>
      </c>
      <c r="H1076" t="s">
        <v>20</v>
      </c>
      <c r="I1076" t="s">
        <v>21</v>
      </c>
      <c r="J1076" s="5">
        <v>115.03</v>
      </c>
      <c r="K1076" s="5" t="str">
        <f>_xlfn.IFS(stroke_2[[#This Row],[avg_glucose_level]]&lt;70,"Low",stroke_2[[#This Row],[avg_glucose_level]]&lt;99,"Normal",stroke_2[[#This Row],[avg_glucose_level]]&lt;125,"Prediabetes",stroke_2[[#This Row],[avg_glucose_level]]&lt;199,"Diabetes",stroke_2[[#This Row],[avg_glucose_level]]&gt;199,"Very High")</f>
        <v>Prediabetes</v>
      </c>
      <c r="L1076">
        <v>23.4</v>
      </c>
      <c r="M1076">
        <v>28.25</v>
      </c>
      <c r="N1076">
        <v>23.4</v>
      </c>
      <c r="O1076" t="s">
        <v>24</v>
      </c>
      <c r="P1076" t="s">
        <v>34</v>
      </c>
      <c r="Q1076" s="4" t="s">
        <v>4285</v>
      </c>
      <c r="R1076" s="5">
        <f t="shared" ca="1" si="16"/>
        <v>2.2226117900660626E-2</v>
      </c>
    </row>
    <row r="1077" spans="1:18" x14ac:dyDescent="0.25">
      <c r="A1077">
        <v>9608</v>
      </c>
      <c r="B1077" t="s">
        <v>12</v>
      </c>
      <c r="C1077">
        <v>24</v>
      </c>
      <c r="D1077" t="s">
        <v>4279</v>
      </c>
      <c r="E1077" t="s">
        <v>34</v>
      </c>
      <c r="F1077" t="s">
        <v>34</v>
      </c>
      <c r="G1077" t="s">
        <v>34</v>
      </c>
      <c r="H1077" t="s">
        <v>14</v>
      </c>
      <c r="I1077" t="s">
        <v>15</v>
      </c>
      <c r="J1077" s="5">
        <v>123.1</v>
      </c>
      <c r="K1077" s="5" t="str">
        <f>_xlfn.IFS(stroke_2[[#This Row],[avg_glucose_level]]&lt;70,"Low",stroke_2[[#This Row],[avg_glucose_level]]&lt;99,"Normal",stroke_2[[#This Row],[avg_glucose_level]]&lt;125,"Prediabetes",stroke_2[[#This Row],[avg_glucose_level]]&lt;199,"Diabetes",stroke_2[[#This Row],[avg_glucose_level]]&gt;199,"Very High")</f>
        <v>Prediabetes</v>
      </c>
      <c r="L1077">
        <v>37.9</v>
      </c>
      <c r="M1077">
        <v>28.25</v>
      </c>
      <c r="N1077">
        <v>37.9</v>
      </c>
      <c r="O1077" t="s">
        <v>24</v>
      </c>
      <c r="P1077" t="s">
        <v>34</v>
      </c>
      <c r="Q1077" s="4" t="s">
        <v>4285</v>
      </c>
      <c r="R1077" s="5">
        <f t="shared" ca="1" si="16"/>
        <v>-3.832677961110381E-3</v>
      </c>
    </row>
    <row r="1078" spans="1:18" x14ac:dyDescent="0.25">
      <c r="A1078">
        <v>10374</v>
      </c>
      <c r="B1078" t="s">
        <v>19</v>
      </c>
      <c r="C1078">
        <v>24</v>
      </c>
      <c r="D1078" t="s">
        <v>4279</v>
      </c>
      <c r="E1078" t="s">
        <v>34</v>
      </c>
      <c r="F1078" t="s">
        <v>34</v>
      </c>
      <c r="G1078" t="s">
        <v>13</v>
      </c>
      <c r="H1078" t="s">
        <v>14</v>
      </c>
      <c r="I1078" t="s">
        <v>21</v>
      </c>
      <c r="J1078" s="5">
        <v>76.42</v>
      </c>
      <c r="K1078" s="5" t="str">
        <f>_xlfn.IFS(stroke_2[[#This Row],[avg_glucose_level]]&lt;70,"Low",stroke_2[[#This Row],[avg_glucose_level]]&lt;99,"Normal",stroke_2[[#This Row],[avg_glucose_level]]&lt;125,"Prediabetes",stroke_2[[#This Row],[avg_glucose_level]]&lt;199,"Diabetes",stroke_2[[#This Row],[avg_glucose_level]]&gt;199,"Very High")</f>
        <v>Normal</v>
      </c>
      <c r="L1078">
        <v>24.8</v>
      </c>
      <c r="M1078">
        <v>28.25</v>
      </c>
      <c r="N1078">
        <v>24.8</v>
      </c>
      <c r="O1078" t="s">
        <v>29</v>
      </c>
      <c r="P1078" t="s">
        <v>34</v>
      </c>
      <c r="Q1078" s="4" t="s">
        <v>4285</v>
      </c>
      <c r="R1078" s="5">
        <f t="shared" ca="1" si="16"/>
        <v>-1.7279122927338814E-2</v>
      </c>
    </row>
    <row r="1079" spans="1:18" x14ac:dyDescent="0.25">
      <c r="A1079">
        <v>10449</v>
      </c>
      <c r="B1079" t="s">
        <v>19</v>
      </c>
      <c r="C1079">
        <v>24</v>
      </c>
      <c r="D1079" t="s">
        <v>4279</v>
      </c>
      <c r="E1079" t="s">
        <v>34</v>
      </c>
      <c r="F1079" t="s">
        <v>34</v>
      </c>
      <c r="G1079" t="s">
        <v>13</v>
      </c>
      <c r="H1079" t="s">
        <v>14</v>
      </c>
      <c r="I1079" t="s">
        <v>15</v>
      </c>
      <c r="J1079" s="5">
        <v>75.23</v>
      </c>
      <c r="K1079" s="5" t="str">
        <f>_xlfn.IFS(stroke_2[[#This Row],[avg_glucose_level]]&lt;70,"Low",stroke_2[[#This Row],[avg_glucose_level]]&lt;99,"Normal",stroke_2[[#This Row],[avg_glucose_level]]&lt;125,"Prediabetes",stroke_2[[#This Row],[avg_glucose_level]]&lt;199,"Diabetes",stroke_2[[#This Row],[avg_glucose_level]]&gt;199,"Very High")</f>
        <v>Normal</v>
      </c>
      <c r="L1079">
        <v>29</v>
      </c>
      <c r="M1079">
        <v>28.25</v>
      </c>
      <c r="N1079">
        <v>29</v>
      </c>
      <c r="O1079" t="s">
        <v>24</v>
      </c>
      <c r="P1079" t="s">
        <v>34</v>
      </c>
      <c r="Q1079" s="4" t="s">
        <v>4285</v>
      </c>
      <c r="R1079" s="5">
        <f t="shared" ca="1" si="16"/>
        <v>-1.8480909951701846E-2</v>
      </c>
    </row>
    <row r="1080" spans="1:18" x14ac:dyDescent="0.25">
      <c r="A1080">
        <v>10624</v>
      </c>
      <c r="B1080" t="s">
        <v>12</v>
      </c>
      <c r="C1080">
        <v>24</v>
      </c>
      <c r="D1080" t="s">
        <v>4279</v>
      </c>
      <c r="E1080" t="s">
        <v>34</v>
      </c>
      <c r="F1080" t="s">
        <v>34</v>
      </c>
      <c r="G1080" t="s">
        <v>13</v>
      </c>
      <c r="H1080" t="s">
        <v>14</v>
      </c>
      <c r="I1080" t="s">
        <v>21</v>
      </c>
      <c r="J1080" s="5">
        <v>73.78</v>
      </c>
      <c r="K1080" s="5" t="str">
        <f>_xlfn.IFS(stroke_2[[#This Row],[avg_glucose_level]]&lt;70,"Low",stroke_2[[#This Row],[avg_glucose_level]]&lt;99,"Normal",stroke_2[[#This Row],[avg_glucose_level]]&lt;125,"Prediabetes",stroke_2[[#This Row],[avg_glucose_level]]&lt;199,"Diabetes",stroke_2[[#This Row],[avg_glucose_level]]&gt;199,"Very High")</f>
        <v>Normal</v>
      </c>
      <c r="L1080">
        <v>21.4</v>
      </c>
      <c r="M1080">
        <v>28.25</v>
      </c>
      <c r="N1080">
        <v>21.4</v>
      </c>
      <c r="O1080" t="s">
        <v>29</v>
      </c>
      <c r="P1080" t="s">
        <v>34</v>
      </c>
      <c r="Q1080" s="4" t="s">
        <v>4285</v>
      </c>
      <c r="R1080" s="5">
        <f t="shared" ca="1" si="16"/>
        <v>1.276734672525659E-2</v>
      </c>
    </row>
    <row r="1081" spans="1:18" x14ac:dyDescent="0.25">
      <c r="A1081">
        <v>11539</v>
      </c>
      <c r="B1081" t="s">
        <v>19</v>
      </c>
      <c r="C1081">
        <v>24</v>
      </c>
      <c r="D1081" t="s">
        <v>4279</v>
      </c>
      <c r="E1081" t="s">
        <v>13</v>
      </c>
      <c r="F1081" t="s">
        <v>34</v>
      </c>
      <c r="G1081" t="s">
        <v>34</v>
      </c>
      <c r="H1081" t="s">
        <v>14</v>
      </c>
      <c r="I1081" t="s">
        <v>15</v>
      </c>
      <c r="J1081" s="5">
        <v>107.22</v>
      </c>
      <c r="K1081" s="5" t="str">
        <f>_xlfn.IFS(stroke_2[[#This Row],[avg_glucose_level]]&lt;70,"Low",stroke_2[[#This Row],[avg_glucose_level]]&lt;99,"Normal",stroke_2[[#This Row],[avg_glucose_level]]&lt;125,"Prediabetes",stroke_2[[#This Row],[avg_glucose_level]]&lt;199,"Diabetes",stroke_2[[#This Row],[avg_glucose_level]]&gt;199,"Very High")</f>
        <v>Prediabetes</v>
      </c>
      <c r="L1081">
        <v>35.299999999999997</v>
      </c>
      <c r="M1081">
        <v>28.25</v>
      </c>
      <c r="N1081">
        <v>35.299999999999997</v>
      </c>
      <c r="O1081" t="s">
        <v>29</v>
      </c>
      <c r="P1081" t="s">
        <v>34</v>
      </c>
      <c r="Q1081" s="4" t="s">
        <v>4285</v>
      </c>
      <c r="R1081" s="5">
        <f t="shared" ca="1" si="16"/>
        <v>8.3659762793930892E-3</v>
      </c>
    </row>
    <row r="1082" spans="1:18" x14ac:dyDescent="0.25">
      <c r="A1082">
        <v>13191</v>
      </c>
      <c r="B1082" t="s">
        <v>19</v>
      </c>
      <c r="C1082">
        <v>24</v>
      </c>
      <c r="D1082" t="s">
        <v>4279</v>
      </c>
      <c r="E1082" t="s">
        <v>34</v>
      </c>
      <c r="F1082" t="s">
        <v>34</v>
      </c>
      <c r="G1082" t="s">
        <v>34</v>
      </c>
      <c r="H1082" t="s">
        <v>14</v>
      </c>
      <c r="I1082" t="s">
        <v>21</v>
      </c>
      <c r="J1082" s="5">
        <v>120.77</v>
      </c>
      <c r="K1082" s="5" t="str">
        <f>_xlfn.IFS(stroke_2[[#This Row],[avg_glucose_level]]&lt;70,"Low",stroke_2[[#This Row],[avg_glucose_level]]&lt;99,"Normal",stroke_2[[#This Row],[avg_glucose_level]]&lt;125,"Prediabetes",stroke_2[[#This Row],[avg_glucose_level]]&lt;199,"Diabetes",stroke_2[[#This Row],[avg_glucose_level]]&gt;199,"Very High")</f>
        <v>Prediabetes</v>
      </c>
      <c r="L1082">
        <v>16.899999999999999</v>
      </c>
      <c r="M1082">
        <v>28.25</v>
      </c>
      <c r="N1082">
        <v>16.899999999999999</v>
      </c>
      <c r="O1082" t="s">
        <v>24</v>
      </c>
      <c r="P1082" t="s">
        <v>34</v>
      </c>
      <c r="Q1082" s="4" t="s">
        <v>4285</v>
      </c>
      <c r="R1082" s="5">
        <f t="shared" ca="1" si="16"/>
        <v>-1.0387369737672736E-2</v>
      </c>
    </row>
    <row r="1083" spans="1:18" x14ac:dyDescent="0.25">
      <c r="A1083">
        <v>13736</v>
      </c>
      <c r="B1083" t="s">
        <v>12</v>
      </c>
      <c r="C1083">
        <v>24</v>
      </c>
      <c r="D1083" t="s">
        <v>4279</v>
      </c>
      <c r="E1083" t="s">
        <v>34</v>
      </c>
      <c r="F1083" t="s">
        <v>34</v>
      </c>
      <c r="G1083" t="s">
        <v>13</v>
      </c>
      <c r="H1083" t="s">
        <v>14</v>
      </c>
      <c r="I1083" t="s">
        <v>15</v>
      </c>
      <c r="J1083" s="5">
        <v>94.66</v>
      </c>
      <c r="K1083" s="5" t="str">
        <f>_xlfn.IFS(stroke_2[[#This Row],[avg_glucose_level]]&lt;70,"Low",stroke_2[[#This Row],[avg_glucose_level]]&lt;99,"Normal",stroke_2[[#This Row],[avg_glucose_level]]&lt;125,"Prediabetes",stroke_2[[#This Row],[avg_glucose_level]]&lt;199,"Diabetes",stroke_2[[#This Row],[avg_glucose_level]]&gt;199,"Very High")</f>
        <v>Normal</v>
      </c>
      <c r="L1083">
        <v>32.1</v>
      </c>
      <c r="M1083">
        <v>28.25</v>
      </c>
      <c r="N1083">
        <v>32.1</v>
      </c>
      <c r="O1083" t="s">
        <v>18</v>
      </c>
      <c r="P1083" t="s">
        <v>34</v>
      </c>
      <c r="Q1083" s="4" t="s">
        <v>4285</v>
      </c>
      <c r="R1083" s="5">
        <f t="shared" ca="1" si="16"/>
        <v>2.3163607837682666E-2</v>
      </c>
    </row>
    <row r="1084" spans="1:18" x14ac:dyDescent="0.25">
      <c r="A1084">
        <v>15311</v>
      </c>
      <c r="B1084" t="s">
        <v>19</v>
      </c>
      <c r="C1084">
        <v>24</v>
      </c>
      <c r="D1084" t="s">
        <v>4279</v>
      </c>
      <c r="E1084" t="s">
        <v>34</v>
      </c>
      <c r="F1084" t="s">
        <v>34</v>
      </c>
      <c r="G1084" t="s">
        <v>13</v>
      </c>
      <c r="H1084" t="s">
        <v>14</v>
      </c>
      <c r="I1084" t="s">
        <v>15</v>
      </c>
      <c r="J1084" s="5">
        <v>89.99</v>
      </c>
      <c r="K1084" s="5" t="str">
        <f>_xlfn.IFS(stroke_2[[#This Row],[avg_glucose_level]]&lt;70,"Low",stroke_2[[#This Row],[avg_glucose_level]]&lt;99,"Normal",stroke_2[[#This Row],[avg_glucose_level]]&lt;125,"Prediabetes",stroke_2[[#This Row],[avg_glucose_level]]&lt;199,"Diabetes",stroke_2[[#This Row],[avg_glucose_level]]&gt;199,"Very High")</f>
        <v>Normal</v>
      </c>
      <c r="L1084">
        <v>24.4</v>
      </c>
      <c r="M1084">
        <v>28.25</v>
      </c>
      <c r="N1084">
        <v>24.4</v>
      </c>
      <c r="O1084" t="s">
        <v>18</v>
      </c>
      <c r="P1084" t="s">
        <v>34</v>
      </c>
      <c r="Q1084" s="4" t="s">
        <v>4285</v>
      </c>
      <c r="R1084" s="5">
        <f t="shared" ca="1" si="16"/>
        <v>1.2366509615008292E-2</v>
      </c>
    </row>
    <row r="1085" spans="1:18" x14ac:dyDescent="0.25">
      <c r="A1085">
        <v>17231</v>
      </c>
      <c r="B1085" t="s">
        <v>19</v>
      </c>
      <c r="C1085">
        <v>24</v>
      </c>
      <c r="D1085" t="s">
        <v>4279</v>
      </c>
      <c r="E1085" t="s">
        <v>34</v>
      </c>
      <c r="F1085" t="s">
        <v>34</v>
      </c>
      <c r="G1085" t="s">
        <v>34</v>
      </c>
      <c r="H1085" t="s">
        <v>14</v>
      </c>
      <c r="I1085" t="s">
        <v>15</v>
      </c>
      <c r="J1085" s="5">
        <v>90.42</v>
      </c>
      <c r="K1085" s="5" t="str">
        <f>_xlfn.IFS(stroke_2[[#This Row],[avg_glucose_level]]&lt;70,"Low",stroke_2[[#This Row],[avg_glucose_level]]&lt;99,"Normal",stroke_2[[#This Row],[avg_glucose_level]]&lt;125,"Prediabetes",stroke_2[[#This Row],[avg_glucose_level]]&lt;199,"Diabetes",stroke_2[[#This Row],[avg_glucose_level]]&gt;199,"Very High")</f>
        <v>Normal</v>
      </c>
      <c r="L1085">
        <v>24.3</v>
      </c>
      <c r="M1085">
        <v>28.25</v>
      </c>
      <c r="N1085">
        <v>24.3</v>
      </c>
      <c r="O1085" t="s">
        <v>24</v>
      </c>
      <c r="P1085" t="s">
        <v>34</v>
      </c>
      <c r="Q1085" s="4" t="s">
        <v>4285</v>
      </c>
      <c r="R1085" s="5">
        <f t="shared" ca="1" si="16"/>
        <v>1.279393410664581E-2</v>
      </c>
    </row>
    <row r="1086" spans="1:18" x14ac:dyDescent="0.25">
      <c r="A1086">
        <v>18891</v>
      </c>
      <c r="B1086" t="s">
        <v>12</v>
      </c>
      <c r="C1086">
        <v>24</v>
      </c>
      <c r="D1086" t="s">
        <v>4279</v>
      </c>
      <c r="E1086" t="s">
        <v>34</v>
      </c>
      <c r="F1086" t="s">
        <v>34</v>
      </c>
      <c r="G1086" t="s">
        <v>34</v>
      </c>
      <c r="H1086" t="s">
        <v>43</v>
      </c>
      <c r="I1086" t="s">
        <v>21</v>
      </c>
      <c r="J1086" s="5">
        <v>99.65</v>
      </c>
      <c r="K1086" s="5" t="str">
        <f>_xlfn.IFS(stroke_2[[#This Row],[avg_glucose_level]]&lt;70,"Low",stroke_2[[#This Row],[avg_glucose_level]]&lt;99,"Normal",stroke_2[[#This Row],[avg_glucose_level]]&lt;125,"Prediabetes",stroke_2[[#This Row],[avg_glucose_level]]&lt;199,"Diabetes",stroke_2[[#This Row],[avg_glucose_level]]&gt;199,"Very High")</f>
        <v>Prediabetes</v>
      </c>
      <c r="L1086">
        <v>50.3</v>
      </c>
      <c r="M1086">
        <v>28.25</v>
      </c>
      <c r="N1086">
        <v>50.3</v>
      </c>
      <c r="O1086" t="s">
        <v>24</v>
      </c>
      <c r="P1086" t="s">
        <v>34</v>
      </c>
      <c r="Q1086" s="4" t="s">
        <v>4285</v>
      </c>
      <c r="R1086" s="5">
        <f t="shared" ca="1" si="16"/>
        <v>1.3224905583016811E-3</v>
      </c>
    </row>
    <row r="1087" spans="1:18" x14ac:dyDescent="0.25">
      <c r="A1087">
        <v>20292</v>
      </c>
      <c r="B1087" t="s">
        <v>19</v>
      </c>
      <c r="C1087">
        <v>24</v>
      </c>
      <c r="D1087" t="s">
        <v>4279</v>
      </c>
      <c r="E1087" t="s">
        <v>34</v>
      </c>
      <c r="F1087" t="s">
        <v>34</v>
      </c>
      <c r="G1087" t="s">
        <v>13</v>
      </c>
      <c r="H1087" t="s">
        <v>14</v>
      </c>
      <c r="I1087" t="s">
        <v>15</v>
      </c>
      <c r="J1087" s="5">
        <v>85.55</v>
      </c>
      <c r="K1087" s="5" t="str">
        <f>_xlfn.IFS(stroke_2[[#This Row],[avg_glucose_level]]&lt;70,"Low",stroke_2[[#This Row],[avg_glucose_level]]&lt;99,"Normal",stroke_2[[#This Row],[avg_glucose_level]]&lt;125,"Prediabetes",stroke_2[[#This Row],[avg_glucose_level]]&lt;199,"Diabetes",stroke_2[[#This Row],[avg_glucose_level]]&gt;199,"Very High")</f>
        <v>Normal</v>
      </c>
      <c r="L1087">
        <v>63.3</v>
      </c>
      <c r="M1087">
        <v>28.25</v>
      </c>
      <c r="N1087">
        <v>63.3</v>
      </c>
      <c r="O1087" t="s">
        <v>24</v>
      </c>
      <c r="P1087" t="s">
        <v>34</v>
      </c>
      <c r="Q1087" s="4" t="s">
        <v>4285</v>
      </c>
      <c r="R1087" s="5">
        <f t="shared" ca="1" si="16"/>
        <v>-1.2695726469747154E-2</v>
      </c>
    </row>
    <row r="1088" spans="1:18" x14ac:dyDescent="0.25">
      <c r="A1088">
        <v>22384</v>
      </c>
      <c r="B1088" t="s">
        <v>19</v>
      </c>
      <c r="C1088">
        <v>24</v>
      </c>
      <c r="D1088" t="s">
        <v>4279</v>
      </c>
      <c r="E1088" t="s">
        <v>34</v>
      </c>
      <c r="F1088" t="s">
        <v>34</v>
      </c>
      <c r="G1088" t="s">
        <v>13</v>
      </c>
      <c r="H1088" t="s">
        <v>14</v>
      </c>
      <c r="I1088" t="s">
        <v>21</v>
      </c>
      <c r="J1088" s="5">
        <v>97.92</v>
      </c>
      <c r="K1088" s="5" t="str">
        <f>_xlfn.IFS(stroke_2[[#This Row],[avg_glucose_level]]&lt;70,"Low",stroke_2[[#This Row],[avg_glucose_level]]&lt;99,"Normal",stroke_2[[#This Row],[avg_glucose_level]]&lt;125,"Prediabetes",stroke_2[[#This Row],[avg_glucose_level]]&lt;199,"Diabetes",stroke_2[[#This Row],[avg_glucose_level]]&gt;199,"Very High")</f>
        <v>Normal</v>
      </c>
      <c r="L1088">
        <v>23.1</v>
      </c>
      <c r="M1088">
        <v>28.25</v>
      </c>
      <c r="N1088">
        <v>23.1</v>
      </c>
      <c r="O1088" t="s">
        <v>24</v>
      </c>
      <c r="P1088" t="s">
        <v>34</v>
      </c>
      <c r="Q1088" s="4" t="s">
        <v>4285</v>
      </c>
      <c r="R1088" s="5">
        <f t="shared" ca="1" si="16"/>
        <v>1.2797957222125567E-2</v>
      </c>
    </row>
    <row r="1089" spans="1:18" x14ac:dyDescent="0.25">
      <c r="A1089">
        <v>23893</v>
      </c>
      <c r="B1089" t="s">
        <v>12</v>
      </c>
      <c r="C1089">
        <v>24</v>
      </c>
      <c r="D1089" t="s">
        <v>4279</v>
      </c>
      <c r="E1089" t="s">
        <v>34</v>
      </c>
      <c r="F1089" t="s">
        <v>34</v>
      </c>
      <c r="G1089" t="s">
        <v>13</v>
      </c>
      <c r="H1089" t="s">
        <v>14</v>
      </c>
      <c r="I1089" t="s">
        <v>15</v>
      </c>
      <c r="J1089" s="5">
        <v>103.45</v>
      </c>
      <c r="K1089" s="5" t="str">
        <f>_xlfn.IFS(stroke_2[[#This Row],[avg_glucose_level]]&lt;70,"Low",stroke_2[[#This Row],[avg_glucose_level]]&lt;99,"Normal",stroke_2[[#This Row],[avg_glucose_level]]&lt;125,"Prediabetes",stroke_2[[#This Row],[avg_glucose_level]]&lt;199,"Diabetes",stroke_2[[#This Row],[avg_glucose_level]]&gt;199,"Very High")</f>
        <v>Prediabetes</v>
      </c>
      <c r="L1089">
        <v>25.1</v>
      </c>
      <c r="M1089">
        <v>28.25</v>
      </c>
      <c r="N1089">
        <v>25.1</v>
      </c>
      <c r="O1089" t="s">
        <v>29</v>
      </c>
      <c r="P1089" t="s">
        <v>34</v>
      </c>
      <c r="Q1089" s="4" t="s">
        <v>4285</v>
      </c>
      <c r="R1089" s="5">
        <f t="shared" ca="1" si="16"/>
        <v>-1.5255331314956483E-2</v>
      </c>
    </row>
    <row r="1090" spans="1:18" x14ac:dyDescent="0.25">
      <c r="A1090">
        <v>24721</v>
      </c>
      <c r="B1090" t="s">
        <v>12</v>
      </c>
      <c r="C1090">
        <v>24</v>
      </c>
      <c r="D1090" t="s">
        <v>4279</v>
      </c>
      <c r="E1090" t="s">
        <v>34</v>
      </c>
      <c r="F1090" t="s">
        <v>34</v>
      </c>
      <c r="G1090" t="s">
        <v>34</v>
      </c>
      <c r="H1090" t="s">
        <v>14</v>
      </c>
      <c r="I1090" t="s">
        <v>15</v>
      </c>
      <c r="J1090" s="5">
        <v>72.290000000000006</v>
      </c>
      <c r="K1090" s="5" t="str">
        <f>_xlfn.IFS(stroke_2[[#This Row],[avg_glucose_level]]&lt;70,"Low",stroke_2[[#This Row],[avg_glucose_level]]&lt;99,"Normal",stroke_2[[#This Row],[avg_glucose_level]]&lt;125,"Prediabetes",stroke_2[[#This Row],[avg_glucose_level]]&lt;199,"Diabetes",stroke_2[[#This Row],[avg_glucose_level]]&gt;199,"Very High")</f>
        <v>Normal</v>
      </c>
      <c r="L1090">
        <v>22.2</v>
      </c>
      <c r="M1090">
        <v>28.25</v>
      </c>
      <c r="N1090">
        <v>22.2</v>
      </c>
      <c r="O1090" t="s">
        <v>38</v>
      </c>
      <c r="P1090" t="s">
        <v>34</v>
      </c>
      <c r="Q1090" s="4" t="s">
        <v>4285</v>
      </c>
      <c r="R1090" s="5">
        <f t="shared" ref="R1090:R1153" ca="1" si="17">Q1090 + (RAND()-0.5)/20</f>
        <v>-2.0560194994900582E-2</v>
      </c>
    </row>
    <row r="1091" spans="1:18" x14ac:dyDescent="0.25">
      <c r="A1091">
        <v>24854</v>
      </c>
      <c r="B1091" t="s">
        <v>19</v>
      </c>
      <c r="C1091">
        <v>24</v>
      </c>
      <c r="D1091" t="s">
        <v>4279</v>
      </c>
      <c r="E1091" t="s">
        <v>34</v>
      </c>
      <c r="F1091" t="s">
        <v>34</v>
      </c>
      <c r="G1091" t="s">
        <v>34</v>
      </c>
      <c r="H1091" t="s">
        <v>20</v>
      </c>
      <c r="I1091" t="s">
        <v>15</v>
      </c>
      <c r="J1091" s="5">
        <v>79.42</v>
      </c>
      <c r="K1091" s="5" t="str">
        <f>_xlfn.IFS(stroke_2[[#This Row],[avg_glucose_level]]&lt;70,"Low",stroke_2[[#This Row],[avg_glucose_level]]&lt;99,"Normal",stroke_2[[#This Row],[avg_glucose_level]]&lt;125,"Prediabetes",stroke_2[[#This Row],[avg_glucose_level]]&lt;199,"Diabetes",stroke_2[[#This Row],[avg_glucose_level]]&gt;199,"Very High")</f>
        <v>Normal</v>
      </c>
      <c r="L1091">
        <v>21.4</v>
      </c>
      <c r="M1091">
        <v>28.25</v>
      </c>
      <c r="N1091">
        <v>21.4</v>
      </c>
      <c r="O1091" t="s">
        <v>24</v>
      </c>
      <c r="P1091" t="s">
        <v>34</v>
      </c>
      <c r="Q1091" s="4" t="s">
        <v>4285</v>
      </c>
      <c r="R1091" s="5">
        <f t="shared" ca="1" si="17"/>
        <v>1.845527796204699E-2</v>
      </c>
    </row>
    <row r="1092" spans="1:18" x14ac:dyDescent="0.25">
      <c r="A1092">
        <v>25408</v>
      </c>
      <c r="B1092" t="s">
        <v>19</v>
      </c>
      <c r="C1092">
        <v>24</v>
      </c>
      <c r="D1092" t="s">
        <v>4279</v>
      </c>
      <c r="E1092" t="s">
        <v>34</v>
      </c>
      <c r="F1092" t="s">
        <v>34</v>
      </c>
      <c r="G1092" t="s">
        <v>13</v>
      </c>
      <c r="H1092" t="s">
        <v>20</v>
      </c>
      <c r="I1092" t="s">
        <v>21</v>
      </c>
      <c r="J1092" s="5">
        <v>114.54</v>
      </c>
      <c r="K1092" s="5" t="str">
        <f>_xlfn.IFS(stroke_2[[#This Row],[avg_glucose_level]]&lt;70,"Low",stroke_2[[#This Row],[avg_glucose_level]]&lt;99,"Normal",stroke_2[[#This Row],[avg_glucose_level]]&lt;125,"Prediabetes",stroke_2[[#This Row],[avg_glucose_level]]&lt;199,"Diabetes",stroke_2[[#This Row],[avg_glucose_level]]&gt;199,"Very High")</f>
        <v>Prediabetes</v>
      </c>
      <c r="L1092">
        <v>30.1</v>
      </c>
      <c r="M1092">
        <v>28.25</v>
      </c>
      <c r="N1092">
        <v>30.1</v>
      </c>
      <c r="O1092" t="s">
        <v>29</v>
      </c>
      <c r="P1092" t="s">
        <v>34</v>
      </c>
      <c r="Q1092" s="4" t="s">
        <v>4285</v>
      </c>
      <c r="R1092" s="5">
        <f t="shared" ca="1" si="17"/>
        <v>2.0389889391604292E-2</v>
      </c>
    </row>
    <row r="1093" spans="1:18" x14ac:dyDescent="0.25">
      <c r="A1093">
        <v>25982</v>
      </c>
      <c r="B1093" t="s">
        <v>12</v>
      </c>
      <c r="C1093">
        <v>24</v>
      </c>
      <c r="D1093" t="s">
        <v>4279</v>
      </c>
      <c r="E1093" t="s">
        <v>34</v>
      </c>
      <c r="F1093" t="s">
        <v>34</v>
      </c>
      <c r="G1093" t="s">
        <v>34</v>
      </c>
      <c r="H1093" t="s">
        <v>14</v>
      </c>
      <c r="I1093" t="s">
        <v>21</v>
      </c>
      <c r="J1093" s="5">
        <v>91.21</v>
      </c>
      <c r="K1093" s="5" t="str">
        <f>_xlfn.IFS(stroke_2[[#This Row],[avg_glucose_level]]&lt;70,"Low",stroke_2[[#This Row],[avg_glucose_level]]&lt;99,"Normal",stroke_2[[#This Row],[avg_glucose_level]]&lt;125,"Prediabetes",stroke_2[[#This Row],[avg_glucose_level]]&lt;199,"Diabetes",stroke_2[[#This Row],[avg_glucose_level]]&gt;199,"Very High")</f>
        <v>Normal</v>
      </c>
      <c r="L1093">
        <v>28.1</v>
      </c>
      <c r="M1093">
        <v>28.25</v>
      </c>
      <c r="N1093">
        <v>28.1</v>
      </c>
      <c r="O1093" t="s">
        <v>18</v>
      </c>
      <c r="P1093" t="s">
        <v>34</v>
      </c>
      <c r="Q1093" s="4" t="s">
        <v>4285</v>
      </c>
      <c r="R1093" s="5">
        <f t="shared" ca="1" si="17"/>
        <v>-1.7260166898830236E-2</v>
      </c>
    </row>
    <row r="1094" spans="1:18" x14ac:dyDescent="0.25">
      <c r="A1094">
        <v>29804</v>
      </c>
      <c r="B1094" t="s">
        <v>12</v>
      </c>
      <c r="C1094">
        <v>24</v>
      </c>
      <c r="D1094" t="s">
        <v>4279</v>
      </c>
      <c r="E1094" t="s">
        <v>13</v>
      </c>
      <c r="F1094" t="s">
        <v>34</v>
      </c>
      <c r="G1094" t="s">
        <v>13</v>
      </c>
      <c r="H1094" t="s">
        <v>14</v>
      </c>
      <c r="I1094" t="s">
        <v>21</v>
      </c>
      <c r="J1094" s="5">
        <v>80.63</v>
      </c>
      <c r="K1094" s="5" t="str">
        <f>_xlfn.IFS(stroke_2[[#This Row],[avg_glucose_level]]&lt;70,"Low",stroke_2[[#This Row],[avg_glucose_level]]&lt;99,"Normal",stroke_2[[#This Row],[avg_glucose_level]]&lt;125,"Prediabetes",stroke_2[[#This Row],[avg_glucose_level]]&lt;199,"Diabetes",stroke_2[[#This Row],[avg_glucose_level]]&gt;199,"Very High")</f>
        <v>Normal</v>
      </c>
      <c r="L1094">
        <v>28.2</v>
      </c>
      <c r="M1094">
        <v>28.25</v>
      </c>
      <c r="N1094">
        <v>28.2</v>
      </c>
      <c r="O1094" t="s">
        <v>29</v>
      </c>
      <c r="P1094" t="s">
        <v>34</v>
      </c>
      <c r="Q1094" s="4" t="s">
        <v>4285</v>
      </c>
      <c r="R1094" s="5">
        <f t="shared" ca="1" si="17"/>
        <v>-1.8051710498245776E-3</v>
      </c>
    </row>
    <row r="1095" spans="1:18" x14ac:dyDescent="0.25">
      <c r="A1095">
        <v>30927</v>
      </c>
      <c r="B1095" t="s">
        <v>12</v>
      </c>
      <c r="C1095">
        <v>24</v>
      </c>
      <c r="D1095" t="s">
        <v>4279</v>
      </c>
      <c r="E1095" t="s">
        <v>34</v>
      </c>
      <c r="F1095" t="s">
        <v>34</v>
      </c>
      <c r="G1095" t="s">
        <v>34</v>
      </c>
      <c r="H1095" t="s">
        <v>14</v>
      </c>
      <c r="I1095" t="s">
        <v>21</v>
      </c>
      <c r="J1095" s="5">
        <v>93.76</v>
      </c>
      <c r="K1095" s="5" t="str">
        <f>_xlfn.IFS(stroke_2[[#This Row],[avg_glucose_level]]&lt;70,"Low",stroke_2[[#This Row],[avg_glucose_level]]&lt;99,"Normal",stroke_2[[#This Row],[avg_glucose_level]]&lt;125,"Prediabetes",stroke_2[[#This Row],[avg_glucose_level]]&lt;199,"Diabetes",stroke_2[[#This Row],[avg_glucose_level]]&gt;199,"Very High")</f>
        <v>Normal</v>
      </c>
      <c r="L1095">
        <v>24</v>
      </c>
      <c r="M1095">
        <v>28.25</v>
      </c>
      <c r="N1095">
        <v>24</v>
      </c>
      <c r="O1095" t="s">
        <v>18</v>
      </c>
      <c r="P1095" t="s">
        <v>34</v>
      </c>
      <c r="Q1095" s="4" t="s">
        <v>4285</v>
      </c>
      <c r="R1095" s="5">
        <f t="shared" ca="1" si="17"/>
        <v>-1.0570413780076926E-2</v>
      </c>
    </row>
    <row r="1096" spans="1:18" x14ac:dyDescent="0.25">
      <c r="A1096">
        <v>31596</v>
      </c>
      <c r="B1096" t="s">
        <v>19</v>
      </c>
      <c r="C1096">
        <v>24</v>
      </c>
      <c r="D1096" t="s">
        <v>4279</v>
      </c>
      <c r="E1096" t="s">
        <v>34</v>
      </c>
      <c r="F1096" t="s">
        <v>34</v>
      </c>
      <c r="G1096" t="s">
        <v>34</v>
      </c>
      <c r="H1096" t="s">
        <v>14</v>
      </c>
      <c r="I1096" t="s">
        <v>15</v>
      </c>
      <c r="J1096" s="5">
        <v>95.31</v>
      </c>
      <c r="K1096" s="5" t="str">
        <f>_xlfn.IFS(stroke_2[[#This Row],[avg_glucose_level]]&lt;70,"Low",stroke_2[[#This Row],[avg_glucose_level]]&lt;99,"Normal",stroke_2[[#This Row],[avg_glucose_level]]&lt;125,"Prediabetes",stroke_2[[#This Row],[avg_glucose_level]]&lt;199,"Diabetes",stroke_2[[#This Row],[avg_glucose_level]]&gt;199,"Very High")</f>
        <v>Normal</v>
      </c>
      <c r="L1096">
        <v>22.8</v>
      </c>
      <c r="M1096">
        <v>28.25</v>
      </c>
      <c r="N1096">
        <v>22.8</v>
      </c>
      <c r="O1096" t="s">
        <v>24</v>
      </c>
      <c r="P1096" t="s">
        <v>34</v>
      </c>
      <c r="Q1096" s="4" t="s">
        <v>4285</v>
      </c>
      <c r="R1096" s="5">
        <f t="shared" ca="1" si="17"/>
        <v>-1.1232265977022149E-3</v>
      </c>
    </row>
    <row r="1097" spans="1:18" x14ac:dyDescent="0.25">
      <c r="A1097">
        <v>33252</v>
      </c>
      <c r="B1097" t="s">
        <v>19</v>
      </c>
      <c r="C1097">
        <v>24</v>
      </c>
      <c r="D1097" t="s">
        <v>4279</v>
      </c>
      <c r="E1097" t="s">
        <v>34</v>
      </c>
      <c r="F1097" t="s">
        <v>34</v>
      </c>
      <c r="G1097" t="s">
        <v>34</v>
      </c>
      <c r="H1097" t="s">
        <v>14</v>
      </c>
      <c r="I1097" t="s">
        <v>21</v>
      </c>
      <c r="J1097" s="5">
        <v>97.95</v>
      </c>
      <c r="K1097" s="5" t="str">
        <f>_xlfn.IFS(stroke_2[[#This Row],[avg_glucose_level]]&lt;70,"Low",stroke_2[[#This Row],[avg_glucose_level]]&lt;99,"Normal",stroke_2[[#This Row],[avg_glucose_level]]&lt;125,"Prediabetes",stroke_2[[#This Row],[avg_glucose_level]]&lt;199,"Diabetes",stroke_2[[#This Row],[avg_glucose_level]]&gt;199,"Very High")</f>
        <v>Normal</v>
      </c>
      <c r="L1097">
        <v>34.700000000000003</v>
      </c>
      <c r="M1097">
        <v>28.25</v>
      </c>
      <c r="N1097">
        <v>34.700000000000003</v>
      </c>
      <c r="O1097" t="s">
        <v>38</v>
      </c>
      <c r="P1097" t="s">
        <v>34</v>
      </c>
      <c r="Q1097" s="4" t="s">
        <v>4285</v>
      </c>
      <c r="R1097" s="5">
        <f t="shared" ca="1" si="17"/>
        <v>2.1376757711909011E-2</v>
      </c>
    </row>
    <row r="1098" spans="1:18" x14ac:dyDescent="0.25">
      <c r="A1098">
        <v>38014</v>
      </c>
      <c r="B1098" t="s">
        <v>12</v>
      </c>
      <c r="C1098">
        <v>24</v>
      </c>
      <c r="D1098" t="s">
        <v>4279</v>
      </c>
      <c r="E1098" t="s">
        <v>34</v>
      </c>
      <c r="F1098" t="s">
        <v>34</v>
      </c>
      <c r="G1098" t="s">
        <v>13</v>
      </c>
      <c r="H1098" t="s">
        <v>14</v>
      </c>
      <c r="I1098" t="s">
        <v>15</v>
      </c>
      <c r="J1098" s="5">
        <v>83.1</v>
      </c>
      <c r="K1098" s="5" t="str">
        <f>_xlfn.IFS(stroke_2[[#This Row],[avg_glucose_level]]&lt;70,"Low",stroke_2[[#This Row],[avg_glucose_level]]&lt;99,"Normal",stroke_2[[#This Row],[avg_glucose_level]]&lt;125,"Prediabetes",stroke_2[[#This Row],[avg_glucose_level]]&lt;199,"Diabetes",stroke_2[[#This Row],[avg_glucose_level]]&gt;199,"Very High")</f>
        <v>Normal</v>
      </c>
      <c r="L1098">
        <v>21.9</v>
      </c>
      <c r="M1098">
        <v>28.25</v>
      </c>
      <c r="N1098">
        <v>21.9</v>
      </c>
      <c r="O1098" t="s">
        <v>29</v>
      </c>
      <c r="P1098" t="s">
        <v>34</v>
      </c>
      <c r="Q1098" s="4" t="s">
        <v>4285</v>
      </c>
      <c r="R1098" s="5">
        <f t="shared" ca="1" si="17"/>
        <v>-1.6516207119142017E-2</v>
      </c>
    </row>
    <row r="1099" spans="1:18" x14ac:dyDescent="0.25">
      <c r="A1099">
        <v>38938</v>
      </c>
      <c r="B1099" t="s">
        <v>19</v>
      </c>
      <c r="C1099">
        <v>24</v>
      </c>
      <c r="D1099" t="s">
        <v>4279</v>
      </c>
      <c r="E1099" t="s">
        <v>34</v>
      </c>
      <c r="F1099" t="s">
        <v>34</v>
      </c>
      <c r="G1099" t="s">
        <v>34</v>
      </c>
      <c r="H1099" t="s">
        <v>14</v>
      </c>
      <c r="I1099" t="s">
        <v>21</v>
      </c>
      <c r="J1099" s="5">
        <v>159.69999999999999</v>
      </c>
      <c r="K1099" s="5" t="str">
        <f>_xlfn.IFS(stroke_2[[#This Row],[avg_glucose_level]]&lt;70,"Low",stroke_2[[#This Row],[avg_glucose_level]]&lt;99,"Normal",stroke_2[[#This Row],[avg_glucose_level]]&lt;125,"Prediabetes",stroke_2[[#This Row],[avg_glucose_level]]&lt;199,"Diabetes",stroke_2[[#This Row],[avg_glucose_level]]&gt;199,"Very High")</f>
        <v>Diabetes</v>
      </c>
      <c r="L1099">
        <v>25.7</v>
      </c>
      <c r="M1099">
        <v>28.25</v>
      </c>
      <c r="N1099">
        <v>25.7</v>
      </c>
      <c r="O1099" t="s">
        <v>38</v>
      </c>
      <c r="P1099" t="s">
        <v>34</v>
      </c>
      <c r="Q1099" s="4" t="s">
        <v>4285</v>
      </c>
      <c r="R1099" s="5">
        <f t="shared" ca="1" si="17"/>
        <v>-1.6510078949930573E-2</v>
      </c>
    </row>
    <row r="1100" spans="1:18" x14ac:dyDescent="0.25">
      <c r="A1100">
        <v>39229</v>
      </c>
      <c r="B1100" t="s">
        <v>19</v>
      </c>
      <c r="C1100">
        <v>24</v>
      </c>
      <c r="D1100" t="s">
        <v>4279</v>
      </c>
      <c r="E1100" t="s">
        <v>34</v>
      </c>
      <c r="F1100" t="s">
        <v>34</v>
      </c>
      <c r="G1100" t="s">
        <v>13</v>
      </c>
      <c r="H1100" t="s">
        <v>14</v>
      </c>
      <c r="I1100" t="s">
        <v>21</v>
      </c>
      <c r="J1100" s="5">
        <v>67.989999999999995</v>
      </c>
      <c r="K1100" s="5" t="str">
        <f>_xlfn.IFS(stroke_2[[#This Row],[avg_glucose_level]]&lt;70,"Low",stroke_2[[#This Row],[avg_glucose_level]]&lt;99,"Normal",stroke_2[[#This Row],[avg_glucose_level]]&lt;125,"Prediabetes",stroke_2[[#This Row],[avg_glucose_level]]&lt;199,"Diabetes",stroke_2[[#This Row],[avg_glucose_level]]&gt;199,"Very High")</f>
        <v>Low</v>
      </c>
      <c r="L1100">
        <v>32.1</v>
      </c>
      <c r="M1100">
        <v>28.25</v>
      </c>
      <c r="N1100">
        <v>32.1</v>
      </c>
      <c r="O1100" t="s">
        <v>24</v>
      </c>
      <c r="P1100" t="s">
        <v>34</v>
      </c>
      <c r="Q1100" s="4" t="s">
        <v>4285</v>
      </c>
      <c r="R1100" s="5">
        <f t="shared" ca="1" si="17"/>
        <v>1.1897711795661247E-2</v>
      </c>
    </row>
    <row r="1101" spans="1:18" x14ac:dyDescent="0.25">
      <c r="A1101">
        <v>42108</v>
      </c>
      <c r="B1101" t="s">
        <v>19</v>
      </c>
      <c r="C1101">
        <v>24</v>
      </c>
      <c r="D1101" t="s">
        <v>4279</v>
      </c>
      <c r="E1101" t="s">
        <v>34</v>
      </c>
      <c r="F1101" t="s">
        <v>34</v>
      </c>
      <c r="G1101" t="s">
        <v>34</v>
      </c>
      <c r="H1101" t="s">
        <v>43</v>
      </c>
      <c r="I1101" t="s">
        <v>21</v>
      </c>
      <c r="J1101" s="5">
        <v>100.97</v>
      </c>
      <c r="K1101" s="5" t="str">
        <f>_xlfn.IFS(stroke_2[[#This Row],[avg_glucose_level]]&lt;70,"Low",stroke_2[[#This Row],[avg_glucose_level]]&lt;99,"Normal",stroke_2[[#This Row],[avg_glucose_level]]&lt;125,"Prediabetes",stroke_2[[#This Row],[avg_glucose_level]]&lt;199,"Diabetes",stroke_2[[#This Row],[avg_glucose_level]]&gt;199,"Very High")</f>
        <v>Prediabetes</v>
      </c>
      <c r="L1101">
        <v>27.9</v>
      </c>
      <c r="M1101">
        <v>28.25</v>
      </c>
      <c r="N1101">
        <v>27.9</v>
      </c>
      <c r="O1101" t="s">
        <v>24</v>
      </c>
      <c r="P1101" t="s">
        <v>34</v>
      </c>
      <c r="Q1101" s="4" t="s">
        <v>4285</v>
      </c>
      <c r="R1101" s="5">
        <f t="shared" ca="1" si="17"/>
        <v>1.5194433309868915E-2</v>
      </c>
    </row>
    <row r="1102" spans="1:18" x14ac:dyDescent="0.25">
      <c r="A1102">
        <v>42172</v>
      </c>
      <c r="B1102" t="s">
        <v>19</v>
      </c>
      <c r="C1102">
        <v>24</v>
      </c>
      <c r="D1102" t="s">
        <v>4279</v>
      </c>
      <c r="E1102" t="s">
        <v>34</v>
      </c>
      <c r="F1102" t="s">
        <v>34</v>
      </c>
      <c r="G1102" t="s">
        <v>13</v>
      </c>
      <c r="H1102" t="s">
        <v>20</v>
      </c>
      <c r="I1102" t="s">
        <v>21</v>
      </c>
      <c r="J1102" s="5">
        <v>69.72</v>
      </c>
      <c r="K1102" s="5" t="str">
        <f>_xlfn.IFS(stroke_2[[#This Row],[avg_glucose_level]]&lt;70,"Low",stroke_2[[#This Row],[avg_glucose_level]]&lt;99,"Normal",stroke_2[[#This Row],[avg_glucose_level]]&lt;125,"Prediabetes",stroke_2[[#This Row],[avg_glucose_level]]&lt;199,"Diabetes",stroke_2[[#This Row],[avg_glucose_level]]&gt;199,"Very High")</f>
        <v>Low</v>
      </c>
      <c r="L1102">
        <v>29.6</v>
      </c>
      <c r="M1102">
        <v>28.25</v>
      </c>
      <c r="N1102">
        <v>29.6</v>
      </c>
      <c r="O1102" t="s">
        <v>24</v>
      </c>
      <c r="P1102" t="s">
        <v>34</v>
      </c>
      <c r="Q1102" s="4" t="s">
        <v>4285</v>
      </c>
      <c r="R1102" s="5">
        <f t="shared" ca="1" si="17"/>
        <v>-1.8649420115648178E-2</v>
      </c>
    </row>
    <row r="1103" spans="1:18" x14ac:dyDescent="0.25">
      <c r="A1103">
        <v>43271</v>
      </c>
      <c r="B1103" t="s">
        <v>19</v>
      </c>
      <c r="C1103">
        <v>24</v>
      </c>
      <c r="D1103" t="s">
        <v>4279</v>
      </c>
      <c r="E1103" t="s">
        <v>34</v>
      </c>
      <c r="F1103" t="s">
        <v>34</v>
      </c>
      <c r="G1103" t="s">
        <v>34</v>
      </c>
      <c r="H1103" t="s">
        <v>43</v>
      </c>
      <c r="I1103" t="s">
        <v>15</v>
      </c>
      <c r="J1103" s="5">
        <v>63.4</v>
      </c>
      <c r="K1103" s="5" t="str">
        <f>_xlfn.IFS(stroke_2[[#This Row],[avg_glucose_level]]&lt;70,"Low",stroke_2[[#This Row],[avg_glucose_level]]&lt;99,"Normal",stroke_2[[#This Row],[avg_glucose_level]]&lt;125,"Prediabetes",stroke_2[[#This Row],[avg_glucose_level]]&lt;199,"Diabetes",stroke_2[[#This Row],[avg_glucose_level]]&gt;199,"Very High")</f>
        <v>Low</v>
      </c>
      <c r="L1103">
        <v>20.3</v>
      </c>
      <c r="M1103">
        <v>28.25</v>
      </c>
      <c r="N1103">
        <v>20.3</v>
      </c>
      <c r="O1103" t="s">
        <v>29</v>
      </c>
      <c r="P1103" t="s">
        <v>34</v>
      </c>
      <c r="Q1103" s="4" t="s">
        <v>4285</v>
      </c>
      <c r="R1103" s="5">
        <f t="shared" ca="1" si="17"/>
        <v>1.0795600960778268E-2</v>
      </c>
    </row>
    <row r="1104" spans="1:18" x14ac:dyDescent="0.25">
      <c r="A1104">
        <v>46141</v>
      </c>
      <c r="B1104" t="s">
        <v>19</v>
      </c>
      <c r="C1104">
        <v>24</v>
      </c>
      <c r="D1104" t="s">
        <v>4279</v>
      </c>
      <c r="E1104" t="s">
        <v>34</v>
      </c>
      <c r="F1104" t="s">
        <v>34</v>
      </c>
      <c r="G1104" t="s">
        <v>34</v>
      </c>
      <c r="H1104" t="s">
        <v>14</v>
      </c>
      <c r="I1104" t="s">
        <v>21</v>
      </c>
      <c r="J1104" s="5">
        <v>147.74</v>
      </c>
      <c r="K1104" s="5" t="str">
        <f>_xlfn.IFS(stroke_2[[#This Row],[avg_glucose_level]]&lt;70,"Low",stroke_2[[#This Row],[avg_glucose_level]]&lt;99,"Normal",stroke_2[[#This Row],[avg_glucose_level]]&lt;125,"Prediabetes",stroke_2[[#This Row],[avg_glucose_level]]&lt;199,"Diabetes",stroke_2[[#This Row],[avg_glucose_level]]&gt;199,"Very High")</f>
        <v>Diabetes</v>
      </c>
      <c r="L1104">
        <v>21.4</v>
      </c>
      <c r="M1104">
        <v>28.25</v>
      </c>
      <c r="N1104">
        <v>21.4</v>
      </c>
      <c r="O1104" t="s">
        <v>38</v>
      </c>
      <c r="P1104" t="s">
        <v>34</v>
      </c>
      <c r="Q1104" s="4" t="s">
        <v>4285</v>
      </c>
      <c r="R1104" s="5">
        <f t="shared" ca="1" si="17"/>
        <v>-2.4717182415802914E-2</v>
      </c>
    </row>
    <row r="1105" spans="1:18" x14ac:dyDescent="0.25">
      <c r="A1105">
        <v>47924</v>
      </c>
      <c r="B1105" t="s">
        <v>12</v>
      </c>
      <c r="C1105">
        <v>24</v>
      </c>
      <c r="D1105" t="s">
        <v>4279</v>
      </c>
      <c r="E1105" t="s">
        <v>34</v>
      </c>
      <c r="F1105" t="s">
        <v>34</v>
      </c>
      <c r="G1105" t="s">
        <v>34</v>
      </c>
      <c r="H1105" t="s">
        <v>14</v>
      </c>
      <c r="I1105" t="s">
        <v>15</v>
      </c>
      <c r="J1105" s="5">
        <v>59.28</v>
      </c>
      <c r="K1105" s="5" t="str">
        <f>_xlfn.IFS(stroke_2[[#This Row],[avg_glucose_level]]&lt;70,"Low",stroke_2[[#This Row],[avg_glucose_level]]&lt;99,"Normal",stroke_2[[#This Row],[avg_glucose_level]]&lt;125,"Prediabetes",stroke_2[[#This Row],[avg_glucose_level]]&lt;199,"Diabetes",stroke_2[[#This Row],[avg_glucose_level]]&gt;199,"Very High")</f>
        <v>Low</v>
      </c>
      <c r="L1105">
        <v>43.2</v>
      </c>
      <c r="M1105">
        <v>28.25</v>
      </c>
      <c r="N1105">
        <v>43.2</v>
      </c>
      <c r="O1105" t="s">
        <v>24</v>
      </c>
      <c r="P1105" t="s">
        <v>34</v>
      </c>
      <c r="Q1105" s="4" t="s">
        <v>4285</v>
      </c>
      <c r="R1105" s="5">
        <f t="shared" ca="1" si="17"/>
        <v>2.3094200853609921E-2</v>
      </c>
    </row>
    <row r="1106" spans="1:18" x14ac:dyDescent="0.25">
      <c r="A1106">
        <v>49762</v>
      </c>
      <c r="B1106" t="s">
        <v>19</v>
      </c>
      <c r="C1106">
        <v>24</v>
      </c>
      <c r="D1106" t="s">
        <v>4279</v>
      </c>
      <c r="E1106" t="s">
        <v>34</v>
      </c>
      <c r="F1106" t="s">
        <v>34</v>
      </c>
      <c r="G1106" t="s">
        <v>34</v>
      </c>
      <c r="H1106" t="s">
        <v>14</v>
      </c>
      <c r="I1106" t="s">
        <v>21</v>
      </c>
      <c r="J1106" s="5">
        <v>123.89</v>
      </c>
      <c r="K1106" s="5" t="str">
        <f>_xlfn.IFS(stroke_2[[#This Row],[avg_glucose_level]]&lt;70,"Low",stroke_2[[#This Row],[avg_glucose_level]]&lt;99,"Normal",stroke_2[[#This Row],[avg_glucose_level]]&lt;125,"Prediabetes",stroke_2[[#This Row],[avg_glucose_level]]&lt;199,"Diabetes",stroke_2[[#This Row],[avg_glucose_level]]&gt;199,"Very High")</f>
        <v>Prediabetes</v>
      </c>
      <c r="L1106">
        <v>24.1</v>
      </c>
      <c r="M1106">
        <v>28.25</v>
      </c>
      <c r="N1106">
        <v>24.1</v>
      </c>
      <c r="O1106" t="s">
        <v>29</v>
      </c>
      <c r="P1106" t="s">
        <v>34</v>
      </c>
      <c r="Q1106" s="4" t="s">
        <v>4285</v>
      </c>
      <c r="R1106" s="5">
        <f t="shared" ca="1" si="17"/>
        <v>-1.6630563810235421E-4</v>
      </c>
    </row>
    <row r="1107" spans="1:18" x14ac:dyDescent="0.25">
      <c r="A1107">
        <v>50811</v>
      </c>
      <c r="B1107" t="s">
        <v>12</v>
      </c>
      <c r="C1107">
        <v>24</v>
      </c>
      <c r="D1107" t="s">
        <v>4279</v>
      </c>
      <c r="E1107" t="s">
        <v>34</v>
      </c>
      <c r="F1107" t="s">
        <v>34</v>
      </c>
      <c r="G1107" t="s">
        <v>34</v>
      </c>
      <c r="H1107" t="s">
        <v>14</v>
      </c>
      <c r="I1107" t="s">
        <v>15</v>
      </c>
      <c r="J1107" s="5">
        <v>119.34</v>
      </c>
      <c r="K1107" s="5" t="str">
        <f>_xlfn.IFS(stroke_2[[#This Row],[avg_glucose_level]]&lt;70,"Low",stroke_2[[#This Row],[avg_glucose_level]]&lt;99,"Normal",stroke_2[[#This Row],[avg_glucose_level]]&lt;125,"Prediabetes",stroke_2[[#This Row],[avg_glucose_level]]&lt;199,"Diabetes",stroke_2[[#This Row],[avg_glucose_level]]&gt;199,"Very High")</f>
        <v>Prediabetes</v>
      </c>
      <c r="L1107">
        <v>38.5</v>
      </c>
      <c r="M1107">
        <v>28.25</v>
      </c>
      <c r="N1107">
        <v>38.5</v>
      </c>
      <c r="O1107" t="s">
        <v>24</v>
      </c>
      <c r="P1107" t="s">
        <v>34</v>
      </c>
      <c r="Q1107" s="4" t="s">
        <v>4285</v>
      </c>
      <c r="R1107" s="5">
        <f t="shared" ca="1" si="17"/>
        <v>-1.9078997675045499E-2</v>
      </c>
    </row>
    <row r="1108" spans="1:18" x14ac:dyDescent="0.25">
      <c r="A1108">
        <v>51024</v>
      </c>
      <c r="B1108" t="s">
        <v>19</v>
      </c>
      <c r="C1108">
        <v>24</v>
      </c>
      <c r="D1108" t="s">
        <v>4279</v>
      </c>
      <c r="E1108" t="s">
        <v>34</v>
      </c>
      <c r="F1108" t="s">
        <v>34</v>
      </c>
      <c r="G1108" t="s">
        <v>13</v>
      </c>
      <c r="H1108" t="s">
        <v>14</v>
      </c>
      <c r="I1108" t="s">
        <v>15</v>
      </c>
      <c r="J1108" s="5">
        <v>105.26</v>
      </c>
      <c r="K1108" s="5" t="str">
        <f>_xlfn.IFS(stroke_2[[#This Row],[avg_glucose_level]]&lt;70,"Low",stroke_2[[#This Row],[avg_glucose_level]]&lt;99,"Normal",stroke_2[[#This Row],[avg_glucose_level]]&lt;125,"Prediabetes",stroke_2[[#This Row],[avg_glucose_level]]&lt;199,"Diabetes",stroke_2[[#This Row],[avg_glucose_level]]&gt;199,"Very High")</f>
        <v>Prediabetes</v>
      </c>
      <c r="L1108">
        <v>26.1</v>
      </c>
      <c r="M1108">
        <v>28.25</v>
      </c>
      <c r="N1108">
        <v>26.1</v>
      </c>
      <c r="O1108" t="s">
        <v>24</v>
      </c>
      <c r="P1108" t="s">
        <v>34</v>
      </c>
      <c r="Q1108" s="4" t="s">
        <v>4285</v>
      </c>
      <c r="R1108" s="5">
        <f t="shared" ca="1" si="17"/>
        <v>2.3692448189612237E-2</v>
      </c>
    </row>
    <row r="1109" spans="1:18" x14ac:dyDescent="0.25">
      <c r="A1109">
        <v>51564</v>
      </c>
      <c r="B1109" t="s">
        <v>19</v>
      </c>
      <c r="C1109">
        <v>24</v>
      </c>
      <c r="D1109" t="s">
        <v>4279</v>
      </c>
      <c r="E1109" t="s">
        <v>34</v>
      </c>
      <c r="F1109" t="s">
        <v>34</v>
      </c>
      <c r="G1109" t="s">
        <v>34</v>
      </c>
      <c r="H1109" t="s">
        <v>43</v>
      </c>
      <c r="I1109" t="s">
        <v>15</v>
      </c>
      <c r="J1109" s="5">
        <v>104.86</v>
      </c>
      <c r="K1109" s="5" t="str">
        <f>_xlfn.IFS(stroke_2[[#This Row],[avg_glucose_level]]&lt;70,"Low",stroke_2[[#This Row],[avg_glucose_level]]&lt;99,"Normal",stroke_2[[#This Row],[avg_glucose_level]]&lt;125,"Prediabetes",stroke_2[[#This Row],[avg_glucose_level]]&lt;199,"Diabetes",stroke_2[[#This Row],[avg_glucose_level]]&gt;199,"Very High")</f>
        <v>Prediabetes</v>
      </c>
      <c r="L1109">
        <v>19.8</v>
      </c>
      <c r="M1109">
        <v>28.25</v>
      </c>
      <c r="N1109">
        <v>19.8</v>
      </c>
      <c r="O1109" t="s">
        <v>24</v>
      </c>
      <c r="P1109" t="s">
        <v>34</v>
      </c>
      <c r="Q1109" s="4" t="s">
        <v>4285</v>
      </c>
      <c r="R1109" s="5">
        <f t="shared" ca="1" si="17"/>
        <v>-8.0933301175049824E-3</v>
      </c>
    </row>
    <row r="1110" spans="1:18" x14ac:dyDescent="0.25">
      <c r="A1110">
        <v>52225</v>
      </c>
      <c r="B1110" t="s">
        <v>12</v>
      </c>
      <c r="C1110">
        <v>24</v>
      </c>
      <c r="D1110" t="s">
        <v>4279</v>
      </c>
      <c r="E1110" t="s">
        <v>34</v>
      </c>
      <c r="F1110" t="s">
        <v>34</v>
      </c>
      <c r="G1110" t="s">
        <v>34</v>
      </c>
      <c r="H1110" t="s">
        <v>14</v>
      </c>
      <c r="I1110" t="s">
        <v>15</v>
      </c>
      <c r="J1110" s="5">
        <v>84.16</v>
      </c>
      <c r="K1110" s="5" t="str">
        <f>_xlfn.IFS(stroke_2[[#This Row],[avg_glucose_level]]&lt;70,"Low",stroke_2[[#This Row],[avg_glucose_level]]&lt;99,"Normal",stroke_2[[#This Row],[avg_glucose_level]]&lt;125,"Prediabetes",stroke_2[[#This Row],[avg_glucose_level]]&lt;199,"Diabetes",stroke_2[[#This Row],[avg_glucose_level]]&gt;199,"Very High")</f>
        <v>Normal</v>
      </c>
      <c r="L1110">
        <v>37.5</v>
      </c>
      <c r="M1110">
        <v>28.25</v>
      </c>
      <c r="N1110">
        <v>37.5</v>
      </c>
      <c r="O1110" t="s">
        <v>29</v>
      </c>
      <c r="P1110" t="s">
        <v>34</v>
      </c>
      <c r="Q1110" s="4" t="s">
        <v>4285</v>
      </c>
      <c r="R1110" s="5">
        <f t="shared" ca="1" si="17"/>
        <v>1.898840720267414E-3</v>
      </c>
    </row>
    <row r="1111" spans="1:18" x14ac:dyDescent="0.25">
      <c r="A1111">
        <v>52668</v>
      </c>
      <c r="B1111" t="s">
        <v>19</v>
      </c>
      <c r="C1111">
        <v>24</v>
      </c>
      <c r="D1111" t="s">
        <v>4279</v>
      </c>
      <c r="E1111" t="s">
        <v>34</v>
      </c>
      <c r="F1111" t="s">
        <v>34</v>
      </c>
      <c r="G1111" t="s">
        <v>34</v>
      </c>
      <c r="H1111" t="s">
        <v>14</v>
      </c>
      <c r="I1111" t="s">
        <v>15</v>
      </c>
      <c r="J1111" s="5">
        <v>65.44</v>
      </c>
      <c r="K1111" s="5" t="str">
        <f>_xlfn.IFS(stroke_2[[#This Row],[avg_glucose_level]]&lt;70,"Low",stroke_2[[#This Row],[avg_glucose_level]]&lt;99,"Normal",stroke_2[[#This Row],[avg_glucose_level]]&lt;125,"Prediabetes",stroke_2[[#This Row],[avg_glucose_level]]&lt;199,"Diabetes",stroke_2[[#This Row],[avg_glucose_level]]&gt;199,"Very High")</f>
        <v>Low</v>
      </c>
      <c r="L1111">
        <v>23.6</v>
      </c>
      <c r="M1111">
        <v>28.25</v>
      </c>
      <c r="N1111">
        <v>23.6</v>
      </c>
      <c r="O1111" t="s">
        <v>24</v>
      </c>
      <c r="P1111" t="s">
        <v>34</v>
      </c>
      <c r="Q1111" s="4" t="s">
        <v>4285</v>
      </c>
      <c r="R1111" s="5">
        <f t="shared" ca="1" si="17"/>
        <v>1.1613904406990843E-2</v>
      </c>
    </row>
    <row r="1112" spans="1:18" x14ac:dyDescent="0.25">
      <c r="A1112">
        <v>53302</v>
      </c>
      <c r="B1112" t="s">
        <v>19</v>
      </c>
      <c r="C1112">
        <v>24</v>
      </c>
      <c r="D1112" t="s">
        <v>4279</v>
      </c>
      <c r="E1112" t="s">
        <v>34</v>
      </c>
      <c r="F1112" t="s">
        <v>34</v>
      </c>
      <c r="G1112" t="s">
        <v>13</v>
      </c>
      <c r="H1112" t="s">
        <v>14</v>
      </c>
      <c r="I1112" t="s">
        <v>21</v>
      </c>
      <c r="J1112" s="5">
        <v>130</v>
      </c>
      <c r="K1112" s="5" t="str">
        <f>_xlfn.IFS(stroke_2[[#This Row],[avg_glucose_level]]&lt;70,"Low",stroke_2[[#This Row],[avg_glucose_level]]&lt;99,"Normal",stroke_2[[#This Row],[avg_glucose_level]]&lt;125,"Prediabetes",stroke_2[[#This Row],[avg_glucose_level]]&lt;199,"Diabetes",stroke_2[[#This Row],[avg_glucose_level]]&gt;199,"Very High")</f>
        <v>Diabetes</v>
      </c>
      <c r="L1112">
        <v>25.9</v>
      </c>
      <c r="M1112">
        <v>28.25</v>
      </c>
      <c r="N1112">
        <v>25.9</v>
      </c>
      <c r="O1112" t="s">
        <v>18</v>
      </c>
      <c r="P1112" t="s">
        <v>34</v>
      </c>
      <c r="Q1112" s="4" t="s">
        <v>4285</v>
      </c>
      <c r="R1112" s="5">
        <f t="shared" ca="1" si="17"/>
        <v>-1.2220707448329149E-2</v>
      </c>
    </row>
    <row r="1113" spans="1:18" x14ac:dyDescent="0.25">
      <c r="A1113">
        <v>53346</v>
      </c>
      <c r="B1113" t="s">
        <v>19</v>
      </c>
      <c r="C1113">
        <v>24</v>
      </c>
      <c r="D1113" t="s">
        <v>4279</v>
      </c>
      <c r="E1113" t="s">
        <v>34</v>
      </c>
      <c r="F1113" t="s">
        <v>34</v>
      </c>
      <c r="G1113" t="s">
        <v>13</v>
      </c>
      <c r="H1113" t="s">
        <v>14</v>
      </c>
      <c r="I1113" t="s">
        <v>21</v>
      </c>
      <c r="J1113" s="5">
        <v>156.43</v>
      </c>
      <c r="K1113" s="5" t="str">
        <f>_xlfn.IFS(stroke_2[[#This Row],[avg_glucose_level]]&lt;70,"Low",stroke_2[[#This Row],[avg_glucose_level]]&lt;99,"Normal",stroke_2[[#This Row],[avg_glucose_level]]&lt;125,"Prediabetes",stroke_2[[#This Row],[avg_glucose_level]]&lt;199,"Diabetes",stroke_2[[#This Row],[avg_glucose_level]]&gt;199,"Very High")</f>
        <v>Diabetes</v>
      </c>
      <c r="L1113">
        <v>27</v>
      </c>
      <c r="M1113">
        <v>28.25</v>
      </c>
      <c r="N1113">
        <v>27</v>
      </c>
      <c r="O1113" t="s">
        <v>18</v>
      </c>
      <c r="P1113" t="s">
        <v>34</v>
      </c>
      <c r="Q1113" s="4" t="s">
        <v>4285</v>
      </c>
      <c r="R1113" s="5">
        <f t="shared" ca="1" si="17"/>
        <v>2.2708831675962021E-2</v>
      </c>
    </row>
    <row r="1114" spans="1:18" x14ac:dyDescent="0.25">
      <c r="A1114">
        <v>56255</v>
      </c>
      <c r="B1114" t="s">
        <v>19</v>
      </c>
      <c r="C1114">
        <v>24</v>
      </c>
      <c r="D1114" t="s">
        <v>4279</v>
      </c>
      <c r="E1114" t="s">
        <v>34</v>
      </c>
      <c r="F1114" t="s">
        <v>34</v>
      </c>
      <c r="G1114" t="s">
        <v>34</v>
      </c>
      <c r="H1114" t="s">
        <v>14</v>
      </c>
      <c r="I1114" t="s">
        <v>15</v>
      </c>
      <c r="J1114" s="5">
        <v>149.16999999999999</v>
      </c>
      <c r="K1114" s="5" t="str">
        <f>_xlfn.IFS(stroke_2[[#This Row],[avg_glucose_level]]&lt;70,"Low",stroke_2[[#This Row],[avg_glucose_level]]&lt;99,"Normal",stroke_2[[#This Row],[avg_glucose_level]]&lt;125,"Prediabetes",stroke_2[[#This Row],[avg_glucose_level]]&lt;199,"Diabetes",stroke_2[[#This Row],[avg_glucose_level]]&gt;199,"Very High")</f>
        <v>Diabetes</v>
      </c>
      <c r="L1114">
        <v>23.1</v>
      </c>
      <c r="M1114">
        <v>28.25</v>
      </c>
      <c r="N1114">
        <v>23.1</v>
      </c>
      <c r="O1114" t="s">
        <v>24</v>
      </c>
      <c r="P1114" t="s">
        <v>34</v>
      </c>
      <c r="Q1114" s="4" t="s">
        <v>4285</v>
      </c>
      <c r="R1114" s="5">
        <f t="shared" ca="1" si="17"/>
        <v>-2.0587530908603279E-2</v>
      </c>
    </row>
    <row r="1115" spans="1:18" x14ac:dyDescent="0.25">
      <c r="A1115">
        <v>59164</v>
      </c>
      <c r="B1115" t="s">
        <v>19</v>
      </c>
      <c r="C1115">
        <v>24</v>
      </c>
      <c r="D1115" t="s">
        <v>4279</v>
      </c>
      <c r="E1115" t="s">
        <v>34</v>
      </c>
      <c r="F1115" t="s">
        <v>34</v>
      </c>
      <c r="G1115" t="s">
        <v>34</v>
      </c>
      <c r="H1115" t="s">
        <v>14</v>
      </c>
      <c r="I1115" t="s">
        <v>15</v>
      </c>
      <c r="J1115" s="5">
        <v>70.319999999999993</v>
      </c>
      <c r="K1115" s="5" t="str">
        <f>_xlfn.IFS(stroke_2[[#This Row],[avg_glucose_level]]&lt;70,"Low",stroke_2[[#This Row],[avg_glucose_level]]&lt;99,"Normal",stroke_2[[#This Row],[avg_glucose_level]]&lt;125,"Prediabetes",stroke_2[[#This Row],[avg_glucose_level]]&lt;199,"Diabetes",stroke_2[[#This Row],[avg_glucose_level]]&gt;199,"Very High")</f>
        <v>Normal</v>
      </c>
      <c r="L1115">
        <v>20.5</v>
      </c>
      <c r="M1115">
        <v>28.25</v>
      </c>
      <c r="N1115">
        <v>20.5</v>
      </c>
      <c r="O1115" t="s">
        <v>38</v>
      </c>
      <c r="P1115" t="s">
        <v>34</v>
      </c>
      <c r="Q1115" s="4" t="s">
        <v>4285</v>
      </c>
      <c r="R1115" s="5">
        <f t="shared" ca="1" si="17"/>
        <v>2.3871839615628998E-2</v>
      </c>
    </row>
    <row r="1116" spans="1:18" x14ac:dyDescent="0.25">
      <c r="A1116">
        <v>61505</v>
      </c>
      <c r="B1116" t="s">
        <v>19</v>
      </c>
      <c r="C1116">
        <v>24</v>
      </c>
      <c r="D1116" t="s">
        <v>4279</v>
      </c>
      <c r="E1116" t="s">
        <v>34</v>
      </c>
      <c r="F1116" t="s">
        <v>34</v>
      </c>
      <c r="G1116" t="s">
        <v>34</v>
      </c>
      <c r="H1116" t="s">
        <v>14</v>
      </c>
      <c r="I1116" t="s">
        <v>21</v>
      </c>
      <c r="J1116" s="5">
        <v>187.99</v>
      </c>
      <c r="K1116" s="5" t="str">
        <f>_xlfn.IFS(stroke_2[[#This Row],[avg_glucose_level]]&lt;70,"Low",stroke_2[[#This Row],[avg_glucose_level]]&lt;99,"Normal",stroke_2[[#This Row],[avg_glucose_level]]&lt;125,"Prediabetes",stroke_2[[#This Row],[avg_glucose_level]]&lt;199,"Diabetes",stroke_2[[#This Row],[avg_glucose_level]]&gt;199,"Very High")</f>
        <v>Diabetes</v>
      </c>
      <c r="L1116">
        <v>24.9</v>
      </c>
      <c r="M1116">
        <v>28.25</v>
      </c>
      <c r="N1116">
        <v>24.9</v>
      </c>
      <c r="O1116" t="s">
        <v>29</v>
      </c>
      <c r="P1116" t="s">
        <v>34</v>
      </c>
      <c r="Q1116" s="4" t="s">
        <v>4285</v>
      </c>
      <c r="R1116" s="5">
        <f t="shared" ca="1" si="17"/>
        <v>-1.3107004505331471E-2</v>
      </c>
    </row>
    <row r="1117" spans="1:18" x14ac:dyDescent="0.25">
      <c r="A1117">
        <v>62767</v>
      </c>
      <c r="B1117" t="s">
        <v>19</v>
      </c>
      <c r="C1117">
        <v>24</v>
      </c>
      <c r="D1117" t="s">
        <v>4279</v>
      </c>
      <c r="E1117" t="s">
        <v>34</v>
      </c>
      <c r="F1117" t="s">
        <v>34</v>
      </c>
      <c r="G1117" t="s">
        <v>13</v>
      </c>
      <c r="H1117" t="s">
        <v>14</v>
      </c>
      <c r="I1117" t="s">
        <v>15</v>
      </c>
      <c r="J1117" s="5">
        <v>89.68</v>
      </c>
      <c r="K1117" s="5" t="str">
        <f>_xlfn.IFS(stroke_2[[#This Row],[avg_glucose_level]]&lt;70,"Low",stroke_2[[#This Row],[avg_glucose_level]]&lt;99,"Normal",stroke_2[[#This Row],[avg_glucose_level]]&lt;125,"Prediabetes",stroke_2[[#This Row],[avg_glucose_level]]&lt;199,"Diabetes",stroke_2[[#This Row],[avg_glucose_level]]&gt;199,"Very High")</f>
        <v>Normal</v>
      </c>
      <c r="L1117">
        <v>38.700000000000003</v>
      </c>
      <c r="M1117">
        <v>28.25</v>
      </c>
      <c r="N1117">
        <v>38.700000000000003</v>
      </c>
      <c r="O1117" t="s">
        <v>24</v>
      </c>
      <c r="P1117" t="s">
        <v>34</v>
      </c>
      <c r="Q1117" s="4" t="s">
        <v>4285</v>
      </c>
      <c r="R1117" s="5">
        <f t="shared" ca="1" si="17"/>
        <v>6.2836941894950258E-3</v>
      </c>
    </row>
    <row r="1118" spans="1:18" x14ac:dyDescent="0.25">
      <c r="A1118">
        <v>64165</v>
      </c>
      <c r="B1118" t="s">
        <v>19</v>
      </c>
      <c r="C1118">
        <v>24</v>
      </c>
      <c r="D1118" t="s">
        <v>4279</v>
      </c>
      <c r="E1118" t="s">
        <v>34</v>
      </c>
      <c r="F1118" t="s">
        <v>34</v>
      </c>
      <c r="G1118" t="s">
        <v>34</v>
      </c>
      <c r="H1118" t="s">
        <v>14</v>
      </c>
      <c r="I1118" t="s">
        <v>15</v>
      </c>
      <c r="J1118" s="5">
        <v>71.63</v>
      </c>
      <c r="K1118" s="5" t="str">
        <f>_xlfn.IFS(stroke_2[[#This Row],[avg_glucose_level]]&lt;70,"Low",stroke_2[[#This Row],[avg_glucose_level]]&lt;99,"Normal",stroke_2[[#This Row],[avg_glucose_level]]&lt;125,"Prediabetes",stroke_2[[#This Row],[avg_glucose_level]]&lt;199,"Diabetes",stroke_2[[#This Row],[avg_glucose_level]]&gt;199,"Very High")</f>
        <v>Normal</v>
      </c>
      <c r="L1118">
        <v>22</v>
      </c>
      <c r="M1118">
        <v>28.25</v>
      </c>
      <c r="N1118">
        <v>22</v>
      </c>
      <c r="O1118" t="s">
        <v>18</v>
      </c>
      <c r="P1118" t="s">
        <v>34</v>
      </c>
      <c r="Q1118" s="4" t="s">
        <v>4285</v>
      </c>
      <c r="R1118" s="5">
        <f t="shared" ca="1" si="17"/>
        <v>1.0575341849129649E-2</v>
      </c>
    </row>
    <row r="1119" spans="1:18" x14ac:dyDescent="0.25">
      <c r="A1119">
        <v>67635</v>
      </c>
      <c r="B1119" t="s">
        <v>12</v>
      </c>
      <c r="C1119">
        <v>24</v>
      </c>
      <c r="D1119" t="s">
        <v>4279</v>
      </c>
      <c r="E1119" t="s">
        <v>34</v>
      </c>
      <c r="F1119" t="s">
        <v>34</v>
      </c>
      <c r="G1119" t="s">
        <v>34</v>
      </c>
      <c r="H1119" t="s">
        <v>14</v>
      </c>
      <c r="I1119" t="s">
        <v>15</v>
      </c>
      <c r="J1119" s="5">
        <v>90</v>
      </c>
      <c r="K1119" s="5" t="str">
        <f>_xlfn.IFS(stroke_2[[#This Row],[avg_glucose_level]]&lt;70,"Low",stroke_2[[#This Row],[avg_glucose_level]]&lt;99,"Normal",stroke_2[[#This Row],[avg_glucose_level]]&lt;125,"Prediabetes",stroke_2[[#This Row],[avg_glucose_level]]&lt;199,"Diabetes",stroke_2[[#This Row],[avg_glucose_level]]&gt;199,"Very High")</f>
        <v>Normal</v>
      </c>
      <c r="L1119">
        <v>25.5</v>
      </c>
      <c r="M1119">
        <v>28.25</v>
      </c>
      <c r="N1119">
        <v>25.5</v>
      </c>
      <c r="O1119" t="s">
        <v>24</v>
      </c>
      <c r="P1119" t="s">
        <v>34</v>
      </c>
      <c r="Q1119" s="4" t="s">
        <v>4285</v>
      </c>
      <c r="R1119" s="5">
        <f t="shared" ca="1" si="17"/>
        <v>2.3336471314169188E-2</v>
      </c>
    </row>
    <row r="1120" spans="1:18" x14ac:dyDescent="0.25">
      <c r="A1120">
        <v>68408</v>
      </c>
      <c r="B1120" t="s">
        <v>12</v>
      </c>
      <c r="C1120">
        <v>24</v>
      </c>
      <c r="D1120" t="s">
        <v>4279</v>
      </c>
      <c r="E1120" t="s">
        <v>34</v>
      </c>
      <c r="F1120" t="s">
        <v>34</v>
      </c>
      <c r="G1120" t="s">
        <v>34</v>
      </c>
      <c r="H1120" t="s">
        <v>14</v>
      </c>
      <c r="I1120" t="s">
        <v>15</v>
      </c>
      <c r="J1120" s="5">
        <v>88.38</v>
      </c>
      <c r="K1120" s="5" t="str">
        <f>_xlfn.IFS(stroke_2[[#This Row],[avg_glucose_level]]&lt;70,"Low",stroke_2[[#This Row],[avg_glucose_level]]&lt;99,"Normal",stroke_2[[#This Row],[avg_glucose_level]]&lt;125,"Prediabetes",stroke_2[[#This Row],[avg_glucose_level]]&lt;199,"Diabetes",stroke_2[[#This Row],[avg_glucose_level]]&gt;199,"Very High")</f>
        <v>Normal</v>
      </c>
      <c r="L1120">
        <v>20.100000000000001</v>
      </c>
      <c r="M1120">
        <v>28.25</v>
      </c>
      <c r="N1120">
        <v>20.100000000000001</v>
      </c>
      <c r="O1120" t="s">
        <v>29</v>
      </c>
      <c r="P1120" t="s">
        <v>34</v>
      </c>
      <c r="Q1120" s="4" t="s">
        <v>4285</v>
      </c>
      <c r="R1120" s="5">
        <f t="shared" ca="1" si="17"/>
        <v>1.1075577040345974E-2</v>
      </c>
    </row>
    <row r="1121" spans="1:18" x14ac:dyDescent="0.25">
      <c r="A1121">
        <v>68970</v>
      </c>
      <c r="B1121" t="s">
        <v>19</v>
      </c>
      <c r="C1121">
        <v>24</v>
      </c>
      <c r="D1121" t="s">
        <v>4279</v>
      </c>
      <c r="E1121" t="s">
        <v>34</v>
      </c>
      <c r="F1121" t="s">
        <v>34</v>
      </c>
      <c r="G1121" t="s">
        <v>34</v>
      </c>
      <c r="H1121" t="s">
        <v>14</v>
      </c>
      <c r="I1121" t="s">
        <v>15</v>
      </c>
      <c r="J1121" s="5">
        <v>85.07</v>
      </c>
      <c r="K1121" s="5" t="str">
        <f>_xlfn.IFS(stroke_2[[#This Row],[avg_glucose_level]]&lt;70,"Low",stroke_2[[#This Row],[avg_glucose_level]]&lt;99,"Normal",stroke_2[[#This Row],[avg_glucose_level]]&lt;125,"Prediabetes",stroke_2[[#This Row],[avg_glucose_level]]&lt;199,"Diabetes",stroke_2[[#This Row],[avg_glucose_level]]&gt;199,"Very High")</f>
        <v>Normal</v>
      </c>
      <c r="L1121">
        <v>22.5</v>
      </c>
      <c r="M1121">
        <v>28.25</v>
      </c>
      <c r="N1121">
        <v>22.5</v>
      </c>
      <c r="O1121" t="s">
        <v>38</v>
      </c>
      <c r="P1121" t="s">
        <v>34</v>
      </c>
      <c r="Q1121" s="4" t="s">
        <v>4285</v>
      </c>
      <c r="R1121" s="5">
        <f t="shared" ca="1" si="17"/>
        <v>1.4545063541175963E-3</v>
      </c>
    </row>
    <row r="1122" spans="1:18" x14ac:dyDescent="0.25">
      <c r="A1122">
        <v>71869</v>
      </c>
      <c r="B1122" t="s">
        <v>19</v>
      </c>
      <c r="C1122">
        <v>24</v>
      </c>
      <c r="D1122" t="s">
        <v>4279</v>
      </c>
      <c r="E1122" t="s">
        <v>34</v>
      </c>
      <c r="F1122" t="s">
        <v>34</v>
      </c>
      <c r="G1122" t="s">
        <v>34</v>
      </c>
      <c r="H1122" t="s">
        <v>14</v>
      </c>
      <c r="I1122" t="s">
        <v>21</v>
      </c>
      <c r="J1122" s="5">
        <v>72.06</v>
      </c>
      <c r="K1122" s="5" t="str">
        <f>_xlfn.IFS(stroke_2[[#This Row],[avg_glucose_level]]&lt;70,"Low",stroke_2[[#This Row],[avg_glucose_level]]&lt;99,"Normal",stroke_2[[#This Row],[avg_glucose_level]]&lt;125,"Prediabetes",stroke_2[[#This Row],[avg_glucose_level]]&lt;199,"Diabetes",stroke_2[[#This Row],[avg_glucose_level]]&gt;199,"Very High")</f>
        <v>Normal</v>
      </c>
      <c r="L1122">
        <v>30.2</v>
      </c>
      <c r="M1122">
        <v>28.25</v>
      </c>
      <c r="N1122">
        <v>30.2</v>
      </c>
      <c r="O1122" t="s">
        <v>18</v>
      </c>
      <c r="P1122" t="s">
        <v>34</v>
      </c>
      <c r="Q1122" s="4" t="s">
        <v>4285</v>
      </c>
      <c r="R1122" s="5">
        <f t="shared" ca="1" si="17"/>
        <v>2.4302910884304457E-2</v>
      </c>
    </row>
    <row r="1123" spans="1:18" x14ac:dyDescent="0.25">
      <c r="A1123">
        <v>2327</v>
      </c>
      <c r="B1123" t="s">
        <v>19</v>
      </c>
      <c r="C1123">
        <v>25</v>
      </c>
      <c r="D1123" t="s">
        <v>4279</v>
      </c>
      <c r="E1123" t="s">
        <v>34</v>
      </c>
      <c r="F1123" t="s">
        <v>34</v>
      </c>
      <c r="G1123" t="s">
        <v>34</v>
      </c>
      <c r="H1123" t="s">
        <v>14</v>
      </c>
      <c r="I1123" t="s">
        <v>21</v>
      </c>
      <c r="J1123" s="5">
        <v>76.72</v>
      </c>
      <c r="K1123" s="5" t="str">
        <f>_xlfn.IFS(stroke_2[[#This Row],[avg_glucose_level]]&lt;70,"Low",stroke_2[[#This Row],[avg_glucose_level]]&lt;99,"Normal",stroke_2[[#This Row],[avg_glucose_level]]&lt;125,"Prediabetes",stroke_2[[#This Row],[avg_glucose_level]]&lt;199,"Diabetes",stroke_2[[#This Row],[avg_glucose_level]]&gt;199,"Very High")</f>
        <v>Normal</v>
      </c>
      <c r="L1123">
        <v>21.5</v>
      </c>
      <c r="M1123">
        <v>28.25</v>
      </c>
      <c r="N1123">
        <v>21.5</v>
      </c>
      <c r="O1123" t="s">
        <v>38</v>
      </c>
      <c r="P1123" t="s">
        <v>34</v>
      </c>
      <c r="Q1123" s="4" t="s">
        <v>4285</v>
      </c>
      <c r="R1123" s="5">
        <f t="shared" ca="1" si="17"/>
        <v>-6.7082495708174318E-3</v>
      </c>
    </row>
    <row r="1124" spans="1:18" x14ac:dyDescent="0.25">
      <c r="A1124">
        <v>3178</v>
      </c>
      <c r="B1124" t="s">
        <v>19</v>
      </c>
      <c r="C1124">
        <v>25</v>
      </c>
      <c r="D1124" t="s">
        <v>4279</v>
      </c>
      <c r="E1124" t="s">
        <v>34</v>
      </c>
      <c r="F1124" t="s">
        <v>34</v>
      </c>
      <c r="G1124" t="s">
        <v>13</v>
      </c>
      <c r="H1124" t="s">
        <v>14</v>
      </c>
      <c r="I1124" t="s">
        <v>21</v>
      </c>
      <c r="J1124" s="5">
        <v>68.78</v>
      </c>
      <c r="K1124" s="5" t="str">
        <f>_xlfn.IFS(stroke_2[[#This Row],[avg_glucose_level]]&lt;70,"Low",stroke_2[[#This Row],[avg_glucose_level]]&lt;99,"Normal",stroke_2[[#This Row],[avg_glucose_level]]&lt;125,"Prediabetes",stroke_2[[#This Row],[avg_glucose_level]]&lt;199,"Diabetes",stroke_2[[#This Row],[avg_glucose_level]]&gt;199,"Very High")</f>
        <v>Low</v>
      </c>
      <c r="L1124">
        <v>55.1</v>
      </c>
      <c r="M1124">
        <v>28.25</v>
      </c>
      <c r="N1124">
        <v>55.1</v>
      </c>
      <c r="O1124" t="s">
        <v>18</v>
      </c>
      <c r="P1124" t="s">
        <v>34</v>
      </c>
      <c r="Q1124" s="4" t="s">
        <v>4285</v>
      </c>
      <c r="R1124" s="5">
        <f t="shared" ca="1" si="17"/>
        <v>-1.7849892867317096E-2</v>
      </c>
    </row>
    <row r="1125" spans="1:18" x14ac:dyDescent="0.25">
      <c r="A1125">
        <v>5984</v>
      </c>
      <c r="B1125" t="s">
        <v>12</v>
      </c>
      <c r="C1125">
        <v>25</v>
      </c>
      <c r="D1125" t="s">
        <v>4279</v>
      </c>
      <c r="E1125" t="s">
        <v>34</v>
      </c>
      <c r="F1125" t="s">
        <v>34</v>
      </c>
      <c r="G1125" t="s">
        <v>13</v>
      </c>
      <c r="H1125" t="s">
        <v>14</v>
      </c>
      <c r="I1125" t="s">
        <v>21</v>
      </c>
      <c r="J1125" s="5">
        <v>78.290000000000006</v>
      </c>
      <c r="K1125" s="5" t="str">
        <f>_xlfn.IFS(stroke_2[[#This Row],[avg_glucose_level]]&lt;70,"Low",stroke_2[[#This Row],[avg_glucose_level]]&lt;99,"Normal",stroke_2[[#This Row],[avg_glucose_level]]&lt;125,"Prediabetes",stroke_2[[#This Row],[avg_glucose_level]]&lt;199,"Diabetes",stroke_2[[#This Row],[avg_glucose_level]]&gt;199,"Very High")</f>
        <v>Normal</v>
      </c>
      <c r="M1125">
        <v>28.25</v>
      </c>
      <c r="N1125">
        <v>28.25</v>
      </c>
      <c r="O1125" t="s">
        <v>29</v>
      </c>
      <c r="P1125" t="s">
        <v>34</v>
      </c>
      <c r="Q1125" s="4" t="s">
        <v>4285</v>
      </c>
      <c r="R1125" s="5">
        <f t="shared" ca="1" si="17"/>
        <v>-2.1605705528049766E-2</v>
      </c>
    </row>
    <row r="1126" spans="1:18" x14ac:dyDescent="0.25">
      <c r="A1126">
        <v>8595</v>
      </c>
      <c r="B1126" t="s">
        <v>12</v>
      </c>
      <c r="C1126">
        <v>25</v>
      </c>
      <c r="D1126" t="s">
        <v>4279</v>
      </c>
      <c r="E1126" t="s">
        <v>34</v>
      </c>
      <c r="F1126" t="s">
        <v>34</v>
      </c>
      <c r="G1126" t="s">
        <v>13</v>
      </c>
      <c r="H1126" t="s">
        <v>14</v>
      </c>
      <c r="I1126" t="s">
        <v>21</v>
      </c>
      <c r="J1126" s="5">
        <v>95.59</v>
      </c>
      <c r="K1126" s="5" t="str">
        <f>_xlfn.IFS(stroke_2[[#This Row],[avg_glucose_level]]&lt;70,"Low",stroke_2[[#This Row],[avg_glucose_level]]&lt;99,"Normal",stroke_2[[#This Row],[avg_glucose_level]]&lt;125,"Prediabetes",stroke_2[[#This Row],[avg_glucose_level]]&lt;199,"Diabetes",stroke_2[[#This Row],[avg_glucose_level]]&gt;199,"Very High")</f>
        <v>Normal</v>
      </c>
      <c r="L1126">
        <v>25.1</v>
      </c>
      <c r="M1126">
        <v>28.25</v>
      </c>
      <c r="N1126">
        <v>25.1</v>
      </c>
      <c r="O1126" t="s">
        <v>24</v>
      </c>
      <c r="P1126" t="s">
        <v>34</v>
      </c>
      <c r="Q1126" s="4" t="s">
        <v>4285</v>
      </c>
      <c r="R1126" s="5">
        <f t="shared" ca="1" si="17"/>
        <v>-5.2714345186027963E-3</v>
      </c>
    </row>
    <row r="1127" spans="1:18" x14ac:dyDescent="0.25">
      <c r="A1127">
        <v>9122</v>
      </c>
      <c r="B1127" t="s">
        <v>12</v>
      </c>
      <c r="C1127">
        <v>25</v>
      </c>
      <c r="D1127" t="s">
        <v>4279</v>
      </c>
      <c r="E1127" t="s">
        <v>34</v>
      </c>
      <c r="F1127" t="s">
        <v>34</v>
      </c>
      <c r="G1127" t="s">
        <v>13</v>
      </c>
      <c r="H1127" t="s">
        <v>14</v>
      </c>
      <c r="I1127" t="s">
        <v>15</v>
      </c>
      <c r="J1127" s="5">
        <v>89.87</v>
      </c>
      <c r="K1127" s="5" t="str">
        <f>_xlfn.IFS(stroke_2[[#This Row],[avg_glucose_level]]&lt;70,"Low",stroke_2[[#This Row],[avg_glucose_level]]&lt;99,"Normal",stroke_2[[#This Row],[avg_glucose_level]]&lt;125,"Prediabetes",stroke_2[[#This Row],[avg_glucose_level]]&lt;199,"Diabetes",stroke_2[[#This Row],[avg_glucose_level]]&gt;199,"Very High")</f>
        <v>Normal</v>
      </c>
      <c r="L1127">
        <v>26.5</v>
      </c>
      <c r="M1127">
        <v>28.25</v>
      </c>
      <c r="N1127">
        <v>26.5</v>
      </c>
      <c r="O1127" t="s">
        <v>24</v>
      </c>
      <c r="P1127" t="s">
        <v>34</v>
      </c>
      <c r="Q1127" s="4" t="s">
        <v>4285</v>
      </c>
      <c r="R1127" s="5">
        <f t="shared" ca="1" si="17"/>
        <v>1.8258543266476412E-3</v>
      </c>
    </row>
    <row r="1128" spans="1:18" x14ac:dyDescent="0.25">
      <c r="A1128">
        <v>10255</v>
      </c>
      <c r="B1128" t="s">
        <v>12</v>
      </c>
      <c r="C1128">
        <v>25</v>
      </c>
      <c r="D1128" t="s">
        <v>4279</v>
      </c>
      <c r="E1128" t="s">
        <v>34</v>
      </c>
      <c r="F1128" t="s">
        <v>34</v>
      </c>
      <c r="G1128" t="s">
        <v>13</v>
      </c>
      <c r="H1128" t="s">
        <v>14</v>
      </c>
      <c r="I1128" t="s">
        <v>21</v>
      </c>
      <c r="J1128" s="5">
        <v>92.14</v>
      </c>
      <c r="K1128" s="5" t="str">
        <f>_xlfn.IFS(stroke_2[[#This Row],[avg_glucose_level]]&lt;70,"Low",stroke_2[[#This Row],[avg_glucose_level]]&lt;99,"Normal",stroke_2[[#This Row],[avg_glucose_level]]&lt;125,"Prediabetes",stroke_2[[#This Row],[avg_glucose_level]]&lt;199,"Diabetes",stroke_2[[#This Row],[avg_glucose_level]]&gt;199,"Very High")</f>
        <v>Normal</v>
      </c>
      <c r="L1128">
        <v>36.200000000000003</v>
      </c>
      <c r="M1128">
        <v>28.25</v>
      </c>
      <c r="N1128">
        <v>36.200000000000003</v>
      </c>
      <c r="O1128" t="s">
        <v>38</v>
      </c>
      <c r="P1128" t="s">
        <v>34</v>
      </c>
      <c r="Q1128" s="4" t="s">
        <v>4285</v>
      </c>
      <c r="R1128" s="5">
        <f t="shared" ca="1" si="17"/>
        <v>2.9313523463514456E-5</v>
      </c>
    </row>
    <row r="1129" spans="1:18" x14ac:dyDescent="0.25">
      <c r="A1129">
        <v>11630</v>
      </c>
      <c r="B1129" t="s">
        <v>19</v>
      </c>
      <c r="C1129">
        <v>25</v>
      </c>
      <c r="D1129" t="s">
        <v>4279</v>
      </c>
      <c r="E1129" t="s">
        <v>34</v>
      </c>
      <c r="F1129" t="s">
        <v>34</v>
      </c>
      <c r="G1129" t="s">
        <v>34</v>
      </c>
      <c r="H1129" t="s">
        <v>14</v>
      </c>
      <c r="I1129" t="s">
        <v>15</v>
      </c>
      <c r="J1129" s="5">
        <v>92.06</v>
      </c>
      <c r="K1129" s="5" t="str">
        <f>_xlfn.IFS(stroke_2[[#This Row],[avg_glucose_level]]&lt;70,"Low",stroke_2[[#This Row],[avg_glucose_level]]&lt;99,"Normal",stroke_2[[#This Row],[avg_glucose_level]]&lt;125,"Prediabetes",stroke_2[[#This Row],[avg_glucose_level]]&lt;199,"Diabetes",stroke_2[[#This Row],[avg_glucose_level]]&gt;199,"Very High")</f>
        <v>Normal</v>
      </c>
      <c r="L1129">
        <v>25.3</v>
      </c>
      <c r="M1129">
        <v>28.25</v>
      </c>
      <c r="N1129">
        <v>25.3</v>
      </c>
      <c r="O1129" t="s">
        <v>29</v>
      </c>
      <c r="P1129" t="s">
        <v>34</v>
      </c>
      <c r="Q1129" s="4" t="s">
        <v>4285</v>
      </c>
      <c r="R1129" s="5">
        <f t="shared" ca="1" si="17"/>
        <v>-1.2543566417193507E-3</v>
      </c>
    </row>
    <row r="1130" spans="1:18" x14ac:dyDescent="0.25">
      <c r="A1130">
        <v>11651</v>
      </c>
      <c r="B1130" t="s">
        <v>19</v>
      </c>
      <c r="C1130">
        <v>25</v>
      </c>
      <c r="D1130" t="s">
        <v>4279</v>
      </c>
      <c r="E1130" t="s">
        <v>34</v>
      </c>
      <c r="F1130" t="s">
        <v>34</v>
      </c>
      <c r="G1130" t="s">
        <v>13</v>
      </c>
      <c r="H1130" t="s">
        <v>14</v>
      </c>
      <c r="I1130" t="s">
        <v>21</v>
      </c>
      <c r="J1130" s="5">
        <v>81.209999999999994</v>
      </c>
      <c r="K1130" s="5" t="str">
        <f>_xlfn.IFS(stroke_2[[#This Row],[avg_glucose_level]]&lt;70,"Low",stroke_2[[#This Row],[avg_glucose_level]]&lt;99,"Normal",stroke_2[[#This Row],[avg_glucose_level]]&lt;125,"Prediabetes",stroke_2[[#This Row],[avg_glucose_level]]&lt;199,"Diabetes",stroke_2[[#This Row],[avg_glucose_level]]&gt;199,"Very High")</f>
        <v>Normal</v>
      </c>
      <c r="L1130">
        <v>37.9</v>
      </c>
      <c r="M1130">
        <v>28.25</v>
      </c>
      <c r="N1130">
        <v>37.9</v>
      </c>
      <c r="O1130" t="s">
        <v>24</v>
      </c>
      <c r="P1130" t="s">
        <v>34</v>
      </c>
      <c r="Q1130" s="4" t="s">
        <v>4285</v>
      </c>
      <c r="R1130" s="5">
        <f t="shared" ca="1" si="17"/>
        <v>1.0717950743012534E-2</v>
      </c>
    </row>
    <row r="1131" spans="1:18" x14ac:dyDescent="0.25">
      <c r="A1131">
        <v>11770</v>
      </c>
      <c r="B1131" t="s">
        <v>19</v>
      </c>
      <c r="C1131">
        <v>25</v>
      </c>
      <c r="D1131" t="s">
        <v>4279</v>
      </c>
      <c r="E1131" t="s">
        <v>34</v>
      </c>
      <c r="F1131" t="s">
        <v>34</v>
      </c>
      <c r="G1131" t="s">
        <v>13</v>
      </c>
      <c r="H1131" t="s">
        <v>43</v>
      </c>
      <c r="I1131" t="s">
        <v>15</v>
      </c>
      <c r="J1131" s="5">
        <v>93.23</v>
      </c>
      <c r="K1131" s="5" t="str">
        <f>_xlfn.IFS(stroke_2[[#This Row],[avg_glucose_level]]&lt;70,"Low",stroke_2[[#This Row],[avg_glucose_level]]&lt;99,"Normal",stroke_2[[#This Row],[avg_glucose_level]]&lt;125,"Prediabetes",stroke_2[[#This Row],[avg_glucose_level]]&lt;199,"Diabetes",stroke_2[[#This Row],[avg_glucose_level]]&gt;199,"Very High")</f>
        <v>Normal</v>
      </c>
      <c r="M1131">
        <v>28.25</v>
      </c>
      <c r="N1131">
        <v>28.25</v>
      </c>
      <c r="O1131" t="s">
        <v>29</v>
      </c>
      <c r="P1131" t="s">
        <v>34</v>
      </c>
      <c r="Q1131" s="4" t="s">
        <v>4285</v>
      </c>
      <c r="R1131" s="5">
        <f t="shared" ca="1" si="17"/>
        <v>2.010502134704948E-2</v>
      </c>
    </row>
    <row r="1132" spans="1:18" x14ac:dyDescent="0.25">
      <c r="A1132">
        <v>12741</v>
      </c>
      <c r="B1132" t="s">
        <v>19</v>
      </c>
      <c r="C1132">
        <v>25</v>
      </c>
      <c r="D1132" t="s">
        <v>4279</v>
      </c>
      <c r="E1132" t="s">
        <v>34</v>
      </c>
      <c r="F1132" t="s">
        <v>34</v>
      </c>
      <c r="G1132" t="s">
        <v>13</v>
      </c>
      <c r="H1132" t="s">
        <v>14</v>
      </c>
      <c r="I1132" t="s">
        <v>21</v>
      </c>
      <c r="J1132" s="5">
        <v>97.52</v>
      </c>
      <c r="K1132" s="5" t="str">
        <f>_xlfn.IFS(stroke_2[[#This Row],[avg_glucose_level]]&lt;70,"Low",stroke_2[[#This Row],[avg_glucose_level]]&lt;99,"Normal",stroke_2[[#This Row],[avg_glucose_level]]&lt;125,"Prediabetes",stroke_2[[#This Row],[avg_glucose_level]]&lt;199,"Diabetes",stroke_2[[#This Row],[avg_glucose_level]]&gt;199,"Very High")</f>
        <v>Normal</v>
      </c>
      <c r="L1132">
        <v>45.5</v>
      </c>
      <c r="M1132">
        <v>28.25</v>
      </c>
      <c r="N1132">
        <v>45.5</v>
      </c>
      <c r="O1132" t="s">
        <v>18</v>
      </c>
      <c r="P1132" t="s">
        <v>34</v>
      </c>
      <c r="Q1132" s="4" t="s">
        <v>4285</v>
      </c>
      <c r="R1132" s="5">
        <f t="shared" ca="1" si="17"/>
        <v>9.3221922828924837E-3</v>
      </c>
    </row>
    <row r="1133" spans="1:18" x14ac:dyDescent="0.25">
      <c r="A1133">
        <v>14222</v>
      </c>
      <c r="B1133" t="s">
        <v>19</v>
      </c>
      <c r="C1133">
        <v>25</v>
      </c>
      <c r="D1133" t="s">
        <v>4279</v>
      </c>
      <c r="E1133" t="s">
        <v>34</v>
      </c>
      <c r="F1133" t="s">
        <v>34</v>
      </c>
      <c r="G1133" t="s">
        <v>34</v>
      </c>
      <c r="H1133" t="s">
        <v>14</v>
      </c>
      <c r="I1133" t="s">
        <v>15</v>
      </c>
      <c r="J1133" s="5">
        <v>78.59</v>
      </c>
      <c r="K1133" s="5" t="str">
        <f>_xlfn.IFS(stroke_2[[#This Row],[avg_glucose_level]]&lt;70,"Low",stroke_2[[#This Row],[avg_glucose_level]]&lt;99,"Normal",stroke_2[[#This Row],[avg_glucose_level]]&lt;125,"Prediabetes",stroke_2[[#This Row],[avg_glucose_level]]&lt;199,"Diabetes",stroke_2[[#This Row],[avg_glucose_level]]&gt;199,"Very High")</f>
        <v>Normal</v>
      </c>
      <c r="L1133">
        <v>37.200000000000003</v>
      </c>
      <c r="M1133">
        <v>28.25</v>
      </c>
      <c r="N1133">
        <v>37.200000000000003</v>
      </c>
      <c r="O1133" t="s">
        <v>24</v>
      </c>
      <c r="P1133" t="s">
        <v>34</v>
      </c>
      <c r="Q1133" s="4" t="s">
        <v>4285</v>
      </c>
      <c r="R1133" s="5">
        <f t="shared" ca="1" si="17"/>
        <v>-9.9632319975618451E-3</v>
      </c>
    </row>
    <row r="1134" spans="1:18" x14ac:dyDescent="0.25">
      <c r="A1134">
        <v>18790</v>
      </c>
      <c r="B1134" t="s">
        <v>12</v>
      </c>
      <c r="C1134">
        <v>25</v>
      </c>
      <c r="D1134" t="s">
        <v>4279</v>
      </c>
      <c r="E1134" t="s">
        <v>34</v>
      </c>
      <c r="F1134" t="s">
        <v>34</v>
      </c>
      <c r="G1134" t="s">
        <v>34</v>
      </c>
      <c r="H1134" t="s">
        <v>14</v>
      </c>
      <c r="I1134" t="s">
        <v>15</v>
      </c>
      <c r="J1134" s="5">
        <v>85.96</v>
      </c>
      <c r="K1134" s="5" t="str">
        <f>_xlfn.IFS(stroke_2[[#This Row],[avg_glucose_level]]&lt;70,"Low",stroke_2[[#This Row],[avg_glucose_level]]&lt;99,"Normal",stroke_2[[#This Row],[avg_glucose_level]]&lt;125,"Prediabetes",stroke_2[[#This Row],[avg_glucose_level]]&lt;199,"Diabetes",stroke_2[[#This Row],[avg_glucose_level]]&gt;199,"Very High")</f>
        <v>Normal</v>
      </c>
      <c r="L1134">
        <v>34.5</v>
      </c>
      <c r="M1134">
        <v>28.25</v>
      </c>
      <c r="N1134">
        <v>34.5</v>
      </c>
      <c r="O1134" t="s">
        <v>18</v>
      </c>
      <c r="P1134" t="s">
        <v>34</v>
      </c>
      <c r="Q1134" s="4" t="s">
        <v>4285</v>
      </c>
      <c r="R1134" s="5">
        <f t="shared" ca="1" si="17"/>
        <v>-1.1869194496184731E-3</v>
      </c>
    </row>
    <row r="1135" spans="1:18" x14ac:dyDescent="0.25">
      <c r="A1135">
        <v>20258</v>
      </c>
      <c r="B1135" t="s">
        <v>12</v>
      </c>
      <c r="C1135">
        <v>25</v>
      </c>
      <c r="D1135" t="s">
        <v>4279</v>
      </c>
      <c r="E1135" t="s">
        <v>34</v>
      </c>
      <c r="F1135" t="s">
        <v>34</v>
      </c>
      <c r="G1135" t="s">
        <v>34</v>
      </c>
      <c r="H1135" t="s">
        <v>14</v>
      </c>
      <c r="I1135" t="s">
        <v>15</v>
      </c>
      <c r="J1135" s="5">
        <v>87.17</v>
      </c>
      <c r="K1135" s="5" t="str">
        <f>_xlfn.IFS(stroke_2[[#This Row],[avg_glucose_level]]&lt;70,"Low",stroke_2[[#This Row],[avg_glucose_level]]&lt;99,"Normal",stroke_2[[#This Row],[avg_glucose_level]]&lt;125,"Prediabetes",stroke_2[[#This Row],[avg_glucose_level]]&lt;199,"Diabetes",stroke_2[[#This Row],[avg_glucose_level]]&gt;199,"Very High")</f>
        <v>Normal</v>
      </c>
      <c r="L1135">
        <v>25.1</v>
      </c>
      <c r="M1135">
        <v>28.25</v>
      </c>
      <c r="N1135">
        <v>25.1</v>
      </c>
      <c r="O1135" t="s">
        <v>24</v>
      </c>
      <c r="P1135" t="s">
        <v>34</v>
      </c>
      <c r="Q1135" s="4" t="s">
        <v>4285</v>
      </c>
      <c r="R1135" s="5">
        <f t="shared" ca="1" si="17"/>
        <v>-2.0524474330592585E-2</v>
      </c>
    </row>
    <row r="1136" spans="1:18" x14ac:dyDescent="0.25">
      <c r="A1136">
        <v>20310</v>
      </c>
      <c r="B1136" t="s">
        <v>12</v>
      </c>
      <c r="C1136">
        <v>25</v>
      </c>
      <c r="D1136" t="s">
        <v>4279</v>
      </c>
      <c r="E1136" t="s">
        <v>34</v>
      </c>
      <c r="F1136" t="s">
        <v>34</v>
      </c>
      <c r="G1136" t="s">
        <v>34</v>
      </c>
      <c r="H1136" t="s">
        <v>43</v>
      </c>
      <c r="I1136" t="s">
        <v>15</v>
      </c>
      <c r="J1136" s="5">
        <v>75.5</v>
      </c>
      <c r="K1136" s="5" t="str">
        <f>_xlfn.IFS(stroke_2[[#This Row],[avg_glucose_level]]&lt;70,"Low",stroke_2[[#This Row],[avg_glucose_level]]&lt;99,"Normal",stroke_2[[#This Row],[avg_glucose_level]]&lt;125,"Prediabetes",stroke_2[[#This Row],[avg_glucose_level]]&lt;199,"Diabetes",stroke_2[[#This Row],[avg_glucose_level]]&gt;199,"Very High")</f>
        <v>Normal</v>
      </c>
      <c r="L1136">
        <v>24.6</v>
      </c>
      <c r="M1136">
        <v>28.25</v>
      </c>
      <c r="N1136">
        <v>24.6</v>
      </c>
      <c r="O1136" t="s">
        <v>24</v>
      </c>
      <c r="P1136" t="s">
        <v>34</v>
      </c>
      <c r="Q1136" s="4" t="s">
        <v>4285</v>
      </c>
      <c r="R1136" s="5">
        <f t="shared" ca="1" si="17"/>
        <v>3.206812728127173E-3</v>
      </c>
    </row>
    <row r="1137" spans="1:18" x14ac:dyDescent="0.25">
      <c r="A1137">
        <v>21625</v>
      </c>
      <c r="B1137" t="s">
        <v>19</v>
      </c>
      <c r="C1137">
        <v>25</v>
      </c>
      <c r="D1137" t="s">
        <v>4279</v>
      </c>
      <c r="E1137" t="s">
        <v>34</v>
      </c>
      <c r="F1137" t="s">
        <v>34</v>
      </c>
      <c r="G1137" t="s">
        <v>13</v>
      </c>
      <c r="H1137" t="s">
        <v>14</v>
      </c>
      <c r="I1137" t="s">
        <v>15</v>
      </c>
      <c r="J1137" s="5">
        <v>84.25</v>
      </c>
      <c r="K1137" s="5" t="str">
        <f>_xlfn.IFS(stroke_2[[#This Row],[avg_glucose_level]]&lt;70,"Low",stroke_2[[#This Row],[avg_glucose_level]]&lt;99,"Normal",stroke_2[[#This Row],[avg_glucose_level]]&lt;125,"Prediabetes",stroke_2[[#This Row],[avg_glucose_level]]&lt;199,"Diabetes",stroke_2[[#This Row],[avg_glucose_level]]&gt;199,"Very High")</f>
        <v>Normal</v>
      </c>
      <c r="L1137">
        <v>24.5</v>
      </c>
      <c r="M1137">
        <v>28.25</v>
      </c>
      <c r="N1137">
        <v>24.5</v>
      </c>
      <c r="O1137" t="s">
        <v>38</v>
      </c>
      <c r="P1137" t="s">
        <v>34</v>
      </c>
      <c r="Q1137" s="4" t="s">
        <v>4285</v>
      </c>
      <c r="R1137" s="5">
        <f t="shared" ca="1" si="17"/>
        <v>-2.4436433725092264E-2</v>
      </c>
    </row>
    <row r="1138" spans="1:18" x14ac:dyDescent="0.25">
      <c r="A1138">
        <v>21989</v>
      </c>
      <c r="B1138" t="s">
        <v>19</v>
      </c>
      <c r="C1138">
        <v>25</v>
      </c>
      <c r="D1138" t="s">
        <v>4279</v>
      </c>
      <c r="E1138" t="s">
        <v>34</v>
      </c>
      <c r="F1138" t="s">
        <v>34</v>
      </c>
      <c r="G1138" t="s">
        <v>34</v>
      </c>
      <c r="H1138" t="s">
        <v>14</v>
      </c>
      <c r="I1138" t="s">
        <v>15</v>
      </c>
      <c r="J1138" s="5">
        <v>76.44</v>
      </c>
      <c r="K1138" s="5" t="str">
        <f>_xlfn.IFS(stroke_2[[#This Row],[avg_glucose_level]]&lt;70,"Low",stroke_2[[#This Row],[avg_glucose_level]]&lt;99,"Normal",stroke_2[[#This Row],[avg_glucose_level]]&lt;125,"Prediabetes",stroke_2[[#This Row],[avg_glucose_level]]&lt;199,"Diabetes",stroke_2[[#This Row],[avg_glucose_level]]&gt;199,"Very High")</f>
        <v>Normal</v>
      </c>
      <c r="L1138">
        <v>48.3</v>
      </c>
      <c r="M1138">
        <v>28.25</v>
      </c>
      <c r="N1138">
        <v>48.3</v>
      </c>
      <c r="O1138" t="s">
        <v>38</v>
      </c>
      <c r="P1138" t="s">
        <v>34</v>
      </c>
      <c r="Q1138" s="4" t="s">
        <v>4285</v>
      </c>
      <c r="R1138" s="5">
        <f t="shared" ca="1" si="17"/>
        <v>1.5629726460994826E-2</v>
      </c>
    </row>
    <row r="1139" spans="1:18" x14ac:dyDescent="0.25">
      <c r="A1139">
        <v>22295</v>
      </c>
      <c r="B1139" t="s">
        <v>19</v>
      </c>
      <c r="C1139">
        <v>25</v>
      </c>
      <c r="D1139" t="s">
        <v>4279</v>
      </c>
      <c r="E1139" t="s">
        <v>34</v>
      </c>
      <c r="F1139" t="s">
        <v>34</v>
      </c>
      <c r="G1139" t="s">
        <v>34</v>
      </c>
      <c r="H1139" t="s">
        <v>14</v>
      </c>
      <c r="I1139" t="s">
        <v>15</v>
      </c>
      <c r="J1139" s="5">
        <v>82.77</v>
      </c>
      <c r="K1139" s="5" t="str">
        <f>_xlfn.IFS(stroke_2[[#This Row],[avg_glucose_level]]&lt;70,"Low",stroke_2[[#This Row],[avg_glucose_level]]&lt;99,"Normal",stroke_2[[#This Row],[avg_glucose_level]]&lt;125,"Prediabetes",stroke_2[[#This Row],[avg_glucose_level]]&lt;199,"Diabetes",stroke_2[[#This Row],[avg_glucose_level]]&gt;199,"Very High")</f>
        <v>Normal</v>
      </c>
      <c r="L1139">
        <v>36.299999999999997</v>
      </c>
      <c r="M1139">
        <v>28.25</v>
      </c>
      <c r="N1139">
        <v>36.299999999999997</v>
      </c>
      <c r="O1139" t="s">
        <v>38</v>
      </c>
      <c r="P1139" t="s">
        <v>34</v>
      </c>
      <c r="Q1139" s="4" t="s">
        <v>4285</v>
      </c>
      <c r="R1139" s="5">
        <f t="shared" ca="1" si="17"/>
        <v>-1.7621980331989594E-2</v>
      </c>
    </row>
    <row r="1140" spans="1:18" x14ac:dyDescent="0.25">
      <c r="A1140">
        <v>22804</v>
      </c>
      <c r="B1140" t="s">
        <v>19</v>
      </c>
      <c r="C1140">
        <v>25</v>
      </c>
      <c r="D1140" t="s">
        <v>4279</v>
      </c>
      <c r="E1140" t="s">
        <v>34</v>
      </c>
      <c r="F1140" t="s">
        <v>34</v>
      </c>
      <c r="G1140" t="s">
        <v>34</v>
      </c>
      <c r="H1140" t="s">
        <v>14</v>
      </c>
      <c r="I1140" t="s">
        <v>21</v>
      </c>
      <c r="J1140" s="5">
        <v>111.65</v>
      </c>
      <c r="K1140" s="5" t="str">
        <f>_xlfn.IFS(stroke_2[[#This Row],[avg_glucose_level]]&lt;70,"Low",stroke_2[[#This Row],[avg_glucose_level]]&lt;99,"Normal",stroke_2[[#This Row],[avg_glucose_level]]&lt;125,"Prediabetes",stroke_2[[#This Row],[avg_glucose_level]]&lt;199,"Diabetes",stroke_2[[#This Row],[avg_glucose_level]]&gt;199,"Very High")</f>
        <v>Prediabetes</v>
      </c>
      <c r="L1140">
        <v>35.200000000000003</v>
      </c>
      <c r="M1140">
        <v>28.25</v>
      </c>
      <c r="N1140">
        <v>35.200000000000003</v>
      </c>
      <c r="O1140" t="s">
        <v>18</v>
      </c>
      <c r="P1140" t="s">
        <v>34</v>
      </c>
      <c r="Q1140" s="4" t="s">
        <v>4285</v>
      </c>
      <c r="R1140" s="5">
        <f t="shared" ca="1" si="17"/>
        <v>-5.1911892811443983E-3</v>
      </c>
    </row>
    <row r="1141" spans="1:18" x14ac:dyDescent="0.25">
      <c r="A1141">
        <v>23543</v>
      </c>
      <c r="B1141" t="s">
        <v>19</v>
      </c>
      <c r="C1141">
        <v>25</v>
      </c>
      <c r="D1141" t="s">
        <v>4279</v>
      </c>
      <c r="E1141" t="s">
        <v>34</v>
      </c>
      <c r="F1141" t="s">
        <v>34</v>
      </c>
      <c r="G1141" t="s">
        <v>34</v>
      </c>
      <c r="H1141" t="s">
        <v>14</v>
      </c>
      <c r="I1141" t="s">
        <v>21</v>
      </c>
      <c r="J1141" s="5">
        <v>81.540000000000006</v>
      </c>
      <c r="K1141" s="5" t="str">
        <f>_xlfn.IFS(stroke_2[[#This Row],[avg_glucose_level]]&lt;70,"Low",stroke_2[[#This Row],[avg_glucose_level]]&lt;99,"Normal",stroke_2[[#This Row],[avg_glucose_level]]&lt;125,"Prediabetes",stroke_2[[#This Row],[avg_glucose_level]]&lt;199,"Diabetes",stroke_2[[#This Row],[avg_glucose_level]]&gt;199,"Very High")</f>
        <v>Normal</v>
      </c>
      <c r="L1141">
        <v>43.1</v>
      </c>
      <c r="M1141">
        <v>28.25</v>
      </c>
      <c r="N1141">
        <v>43.1</v>
      </c>
      <c r="O1141" t="s">
        <v>38</v>
      </c>
      <c r="P1141" t="s">
        <v>34</v>
      </c>
      <c r="Q1141" s="4" t="s">
        <v>4285</v>
      </c>
      <c r="R1141" s="5">
        <f t="shared" ca="1" si="17"/>
        <v>1.4251934103625519E-2</v>
      </c>
    </row>
    <row r="1142" spans="1:18" x14ac:dyDescent="0.25">
      <c r="A1142">
        <v>24219</v>
      </c>
      <c r="B1142" t="s">
        <v>12</v>
      </c>
      <c r="C1142">
        <v>25</v>
      </c>
      <c r="D1142" t="s">
        <v>4279</v>
      </c>
      <c r="E1142" t="s">
        <v>34</v>
      </c>
      <c r="F1142" t="s">
        <v>34</v>
      </c>
      <c r="G1142" t="s">
        <v>13</v>
      </c>
      <c r="H1142" t="s">
        <v>14</v>
      </c>
      <c r="I1142" t="s">
        <v>15</v>
      </c>
      <c r="J1142" s="5">
        <v>93.51</v>
      </c>
      <c r="K1142" s="5" t="str">
        <f>_xlfn.IFS(stroke_2[[#This Row],[avg_glucose_level]]&lt;70,"Low",stroke_2[[#This Row],[avg_glucose_level]]&lt;99,"Normal",stroke_2[[#This Row],[avg_glucose_level]]&lt;125,"Prediabetes",stroke_2[[#This Row],[avg_glucose_level]]&lt;199,"Diabetes",stroke_2[[#This Row],[avg_glucose_level]]&gt;199,"Very High")</f>
        <v>Normal</v>
      </c>
      <c r="L1142">
        <v>30.8</v>
      </c>
      <c r="M1142">
        <v>28.25</v>
      </c>
      <c r="N1142">
        <v>30.8</v>
      </c>
      <c r="O1142" t="s">
        <v>24</v>
      </c>
      <c r="P1142" t="s">
        <v>34</v>
      </c>
      <c r="Q1142" s="4" t="s">
        <v>4285</v>
      </c>
      <c r="R1142" s="5">
        <f t="shared" ca="1" si="17"/>
        <v>2.7310177187310934E-3</v>
      </c>
    </row>
    <row r="1143" spans="1:18" x14ac:dyDescent="0.25">
      <c r="A1143">
        <v>24965</v>
      </c>
      <c r="B1143" t="s">
        <v>19</v>
      </c>
      <c r="C1143">
        <v>25</v>
      </c>
      <c r="D1143" t="s">
        <v>4279</v>
      </c>
      <c r="E1143" t="s">
        <v>34</v>
      </c>
      <c r="F1143" t="s">
        <v>34</v>
      </c>
      <c r="G1143" t="s">
        <v>34</v>
      </c>
      <c r="H1143" t="s">
        <v>43</v>
      </c>
      <c r="I1143" t="s">
        <v>21</v>
      </c>
      <c r="J1143" s="5">
        <v>103.15</v>
      </c>
      <c r="K1143" s="5" t="str">
        <f>_xlfn.IFS(stroke_2[[#This Row],[avg_glucose_level]]&lt;70,"Low",stroke_2[[#This Row],[avg_glucose_level]]&lt;99,"Normal",stroke_2[[#This Row],[avg_glucose_level]]&lt;125,"Prediabetes",stroke_2[[#This Row],[avg_glucose_level]]&lt;199,"Diabetes",stroke_2[[#This Row],[avg_glucose_level]]&gt;199,"Very High")</f>
        <v>Prediabetes</v>
      </c>
      <c r="L1143">
        <v>21</v>
      </c>
      <c r="M1143">
        <v>28.25</v>
      </c>
      <c r="N1143">
        <v>21</v>
      </c>
      <c r="O1143" t="s">
        <v>29</v>
      </c>
      <c r="P1143" t="s">
        <v>34</v>
      </c>
      <c r="Q1143" s="4" t="s">
        <v>4285</v>
      </c>
      <c r="R1143" s="5">
        <f t="shared" ca="1" si="17"/>
        <v>2.9569601280808323E-4</v>
      </c>
    </row>
    <row r="1144" spans="1:18" x14ac:dyDescent="0.25">
      <c r="A1144">
        <v>27572</v>
      </c>
      <c r="B1144" t="s">
        <v>19</v>
      </c>
      <c r="C1144">
        <v>25</v>
      </c>
      <c r="D1144" t="s">
        <v>4279</v>
      </c>
      <c r="E1144" t="s">
        <v>34</v>
      </c>
      <c r="F1144" t="s">
        <v>34</v>
      </c>
      <c r="G1144" t="s">
        <v>34</v>
      </c>
      <c r="H1144" t="s">
        <v>14</v>
      </c>
      <c r="I1144" t="s">
        <v>21</v>
      </c>
      <c r="J1144" s="5">
        <v>92.82</v>
      </c>
      <c r="K1144" s="5" t="str">
        <f>_xlfn.IFS(stroke_2[[#This Row],[avg_glucose_level]]&lt;70,"Low",stroke_2[[#This Row],[avg_glucose_level]]&lt;99,"Normal",stroke_2[[#This Row],[avg_glucose_level]]&lt;125,"Prediabetes",stroke_2[[#This Row],[avg_glucose_level]]&lt;199,"Diabetes",stroke_2[[#This Row],[avg_glucose_level]]&gt;199,"Very High")</f>
        <v>Normal</v>
      </c>
      <c r="L1144">
        <v>24.1</v>
      </c>
      <c r="M1144">
        <v>28.25</v>
      </c>
      <c r="N1144">
        <v>24.1</v>
      </c>
      <c r="O1144" t="s">
        <v>24</v>
      </c>
      <c r="P1144" t="s">
        <v>34</v>
      </c>
      <c r="Q1144" s="4" t="s">
        <v>4285</v>
      </c>
      <c r="R1144" s="5">
        <f t="shared" ca="1" si="17"/>
        <v>3.8750042283960786E-3</v>
      </c>
    </row>
    <row r="1145" spans="1:18" x14ac:dyDescent="0.25">
      <c r="A1145">
        <v>28102</v>
      </c>
      <c r="B1145" t="s">
        <v>19</v>
      </c>
      <c r="C1145">
        <v>25</v>
      </c>
      <c r="D1145" t="s">
        <v>4279</v>
      </c>
      <c r="E1145" t="s">
        <v>34</v>
      </c>
      <c r="F1145" t="s">
        <v>34</v>
      </c>
      <c r="G1145" t="s">
        <v>34</v>
      </c>
      <c r="H1145" t="s">
        <v>14</v>
      </c>
      <c r="I1145" t="s">
        <v>21</v>
      </c>
      <c r="J1145" s="5">
        <v>66.3</v>
      </c>
      <c r="K1145" s="5" t="str">
        <f>_xlfn.IFS(stroke_2[[#This Row],[avg_glucose_level]]&lt;70,"Low",stroke_2[[#This Row],[avg_glucose_level]]&lt;99,"Normal",stroke_2[[#This Row],[avg_glucose_level]]&lt;125,"Prediabetes",stroke_2[[#This Row],[avg_glucose_level]]&lt;199,"Diabetes",stroke_2[[#This Row],[avg_glucose_level]]&gt;199,"Very High")</f>
        <v>Low</v>
      </c>
      <c r="L1145">
        <v>27.2</v>
      </c>
      <c r="M1145">
        <v>28.25</v>
      </c>
      <c r="N1145">
        <v>27.2</v>
      </c>
      <c r="O1145" t="s">
        <v>24</v>
      </c>
      <c r="P1145" t="s">
        <v>34</v>
      </c>
      <c r="Q1145" s="4" t="s">
        <v>4285</v>
      </c>
      <c r="R1145" s="5">
        <f t="shared" ca="1" si="17"/>
        <v>7.1891931857441197E-3</v>
      </c>
    </row>
    <row r="1146" spans="1:18" x14ac:dyDescent="0.25">
      <c r="A1146">
        <v>28998</v>
      </c>
      <c r="B1146" t="s">
        <v>12</v>
      </c>
      <c r="C1146">
        <v>25</v>
      </c>
      <c r="D1146" t="s">
        <v>4279</v>
      </c>
      <c r="E1146" t="s">
        <v>34</v>
      </c>
      <c r="F1146" t="s">
        <v>34</v>
      </c>
      <c r="G1146" t="s">
        <v>34</v>
      </c>
      <c r="H1146" t="s">
        <v>14</v>
      </c>
      <c r="I1146" t="s">
        <v>21</v>
      </c>
      <c r="J1146" s="5">
        <v>85.17</v>
      </c>
      <c r="K1146" s="5" t="str">
        <f>_xlfn.IFS(stroke_2[[#This Row],[avg_glucose_level]]&lt;70,"Low",stroke_2[[#This Row],[avg_glucose_level]]&lt;99,"Normal",stroke_2[[#This Row],[avg_glucose_level]]&lt;125,"Prediabetes",stroke_2[[#This Row],[avg_glucose_level]]&lt;199,"Diabetes",stroke_2[[#This Row],[avg_glucose_level]]&gt;199,"Very High")</f>
        <v>Normal</v>
      </c>
      <c r="L1146">
        <v>28.7</v>
      </c>
      <c r="M1146">
        <v>28.25</v>
      </c>
      <c r="N1146">
        <v>28.7</v>
      </c>
      <c r="O1146" t="s">
        <v>29</v>
      </c>
      <c r="P1146" t="s">
        <v>34</v>
      </c>
      <c r="Q1146" s="4" t="s">
        <v>4285</v>
      </c>
      <c r="R1146" s="5">
        <f t="shared" ca="1" si="17"/>
        <v>-2.4459978220501534E-2</v>
      </c>
    </row>
    <row r="1147" spans="1:18" x14ac:dyDescent="0.25">
      <c r="A1147">
        <v>29267</v>
      </c>
      <c r="B1147" t="s">
        <v>12</v>
      </c>
      <c r="C1147">
        <v>25</v>
      </c>
      <c r="D1147" t="s">
        <v>4279</v>
      </c>
      <c r="E1147" t="s">
        <v>34</v>
      </c>
      <c r="F1147" t="s">
        <v>34</v>
      </c>
      <c r="G1147" t="s">
        <v>34</v>
      </c>
      <c r="H1147" t="s">
        <v>14</v>
      </c>
      <c r="I1147" t="s">
        <v>21</v>
      </c>
      <c r="J1147" s="5">
        <v>229.94</v>
      </c>
      <c r="K1147" s="5" t="str">
        <f>_xlfn.IFS(stroke_2[[#This Row],[avg_glucose_level]]&lt;70,"Low",stroke_2[[#This Row],[avg_glucose_level]]&lt;99,"Normal",stroke_2[[#This Row],[avg_glucose_level]]&lt;125,"Prediabetes",stroke_2[[#This Row],[avg_glucose_level]]&lt;199,"Diabetes",stroke_2[[#This Row],[avg_glucose_level]]&gt;199,"Very High")</f>
        <v>Very High</v>
      </c>
      <c r="L1147">
        <v>23.5</v>
      </c>
      <c r="M1147">
        <v>28.25</v>
      </c>
      <c r="N1147">
        <v>23.5</v>
      </c>
      <c r="O1147" t="s">
        <v>24</v>
      </c>
      <c r="P1147" t="s">
        <v>34</v>
      </c>
      <c r="Q1147" s="4" t="s">
        <v>4285</v>
      </c>
      <c r="R1147" s="5">
        <f t="shared" ca="1" si="17"/>
        <v>1.0105390271358556E-2</v>
      </c>
    </row>
    <row r="1148" spans="1:18" x14ac:dyDescent="0.25">
      <c r="A1148">
        <v>31564</v>
      </c>
      <c r="B1148" t="s">
        <v>19</v>
      </c>
      <c r="C1148">
        <v>25</v>
      </c>
      <c r="D1148" t="s">
        <v>4279</v>
      </c>
      <c r="E1148" t="s">
        <v>34</v>
      </c>
      <c r="F1148" t="s">
        <v>34</v>
      </c>
      <c r="G1148" t="s">
        <v>13</v>
      </c>
      <c r="H1148" t="s">
        <v>14</v>
      </c>
      <c r="I1148" t="s">
        <v>21</v>
      </c>
      <c r="J1148" s="5">
        <v>90.65</v>
      </c>
      <c r="K1148" s="5" t="str">
        <f>_xlfn.IFS(stroke_2[[#This Row],[avg_glucose_level]]&lt;70,"Low",stroke_2[[#This Row],[avg_glucose_level]]&lt;99,"Normal",stroke_2[[#This Row],[avg_glucose_level]]&lt;125,"Prediabetes",stroke_2[[#This Row],[avg_glucose_level]]&lt;199,"Diabetes",stroke_2[[#This Row],[avg_glucose_level]]&gt;199,"Very High")</f>
        <v>Normal</v>
      </c>
      <c r="L1148">
        <v>20.9</v>
      </c>
      <c r="M1148">
        <v>28.25</v>
      </c>
      <c r="N1148">
        <v>20.9</v>
      </c>
      <c r="O1148" t="s">
        <v>38</v>
      </c>
      <c r="P1148" t="s">
        <v>34</v>
      </c>
      <c r="Q1148" s="4" t="s">
        <v>4285</v>
      </c>
      <c r="R1148" s="5">
        <f t="shared" ca="1" si="17"/>
        <v>6.6012403636277915E-3</v>
      </c>
    </row>
    <row r="1149" spans="1:18" x14ac:dyDescent="0.25">
      <c r="A1149">
        <v>36896</v>
      </c>
      <c r="B1149" t="s">
        <v>12</v>
      </c>
      <c r="C1149">
        <v>25</v>
      </c>
      <c r="D1149" t="s">
        <v>4279</v>
      </c>
      <c r="E1149" t="s">
        <v>34</v>
      </c>
      <c r="F1149" t="s">
        <v>34</v>
      </c>
      <c r="G1149" t="s">
        <v>13</v>
      </c>
      <c r="H1149" t="s">
        <v>14</v>
      </c>
      <c r="I1149" t="s">
        <v>21</v>
      </c>
      <c r="J1149" s="5">
        <v>66.510000000000005</v>
      </c>
      <c r="K1149" s="5" t="str">
        <f>_xlfn.IFS(stroke_2[[#This Row],[avg_glucose_level]]&lt;70,"Low",stroke_2[[#This Row],[avg_glucose_level]]&lt;99,"Normal",stroke_2[[#This Row],[avg_glucose_level]]&lt;125,"Prediabetes",stroke_2[[#This Row],[avg_glucose_level]]&lt;199,"Diabetes",stroke_2[[#This Row],[avg_glucose_level]]&gt;199,"Very High")</f>
        <v>Low</v>
      </c>
      <c r="L1149">
        <v>29.2</v>
      </c>
      <c r="M1149">
        <v>28.25</v>
      </c>
      <c r="N1149">
        <v>29.2</v>
      </c>
      <c r="O1149" t="s">
        <v>38</v>
      </c>
      <c r="P1149" t="s">
        <v>34</v>
      </c>
      <c r="Q1149" s="4" t="s">
        <v>4285</v>
      </c>
      <c r="R1149" s="5">
        <f t="shared" ca="1" si="17"/>
        <v>1.1952232008960539E-2</v>
      </c>
    </row>
    <row r="1150" spans="1:18" x14ac:dyDescent="0.25">
      <c r="A1150">
        <v>37668</v>
      </c>
      <c r="B1150" t="s">
        <v>12</v>
      </c>
      <c r="C1150">
        <v>25</v>
      </c>
      <c r="D1150" t="s">
        <v>4279</v>
      </c>
      <c r="E1150" t="s">
        <v>34</v>
      </c>
      <c r="F1150" t="s">
        <v>34</v>
      </c>
      <c r="G1150" t="s">
        <v>13</v>
      </c>
      <c r="H1150" t="s">
        <v>43</v>
      </c>
      <c r="I1150" t="s">
        <v>15</v>
      </c>
      <c r="J1150" s="5">
        <v>166.38</v>
      </c>
      <c r="K1150" s="5" t="str">
        <f>_xlfn.IFS(stroke_2[[#This Row],[avg_glucose_level]]&lt;70,"Low",stroke_2[[#This Row],[avg_glucose_level]]&lt;99,"Normal",stroke_2[[#This Row],[avg_glucose_level]]&lt;125,"Prediabetes",stroke_2[[#This Row],[avg_glucose_level]]&lt;199,"Diabetes",stroke_2[[#This Row],[avg_glucose_level]]&gt;199,"Very High")</f>
        <v>Diabetes</v>
      </c>
      <c r="L1150">
        <v>23.1</v>
      </c>
      <c r="M1150">
        <v>28.25</v>
      </c>
      <c r="N1150">
        <v>23.1</v>
      </c>
      <c r="O1150" t="s">
        <v>24</v>
      </c>
      <c r="P1150" t="s">
        <v>34</v>
      </c>
      <c r="Q1150" s="4" t="s">
        <v>4285</v>
      </c>
      <c r="R1150" s="5">
        <f t="shared" ca="1" si="17"/>
        <v>-8.4629853428521144E-4</v>
      </c>
    </row>
    <row r="1151" spans="1:18" x14ac:dyDescent="0.25">
      <c r="A1151">
        <v>44142</v>
      </c>
      <c r="B1151" t="s">
        <v>12</v>
      </c>
      <c r="C1151">
        <v>25</v>
      </c>
      <c r="D1151" t="s">
        <v>4279</v>
      </c>
      <c r="E1151" t="s">
        <v>34</v>
      </c>
      <c r="F1151" t="s">
        <v>34</v>
      </c>
      <c r="G1151" t="s">
        <v>34</v>
      </c>
      <c r="H1151" t="s">
        <v>14</v>
      </c>
      <c r="I1151" t="s">
        <v>21</v>
      </c>
      <c r="J1151" s="5">
        <v>95.01</v>
      </c>
      <c r="K1151" s="5" t="str">
        <f>_xlfn.IFS(stroke_2[[#This Row],[avg_glucose_level]]&lt;70,"Low",stroke_2[[#This Row],[avg_glucose_level]]&lt;99,"Normal",stroke_2[[#This Row],[avg_glucose_level]]&lt;125,"Prediabetes",stroke_2[[#This Row],[avg_glucose_level]]&lt;199,"Diabetes",stroke_2[[#This Row],[avg_glucose_level]]&gt;199,"Very High")</f>
        <v>Normal</v>
      </c>
      <c r="L1151">
        <v>28</v>
      </c>
      <c r="M1151">
        <v>28.25</v>
      </c>
      <c r="N1151">
        <v>28</v>
      </c>
      <c r="O1151" t="s">
        <v>24</v>
      </c>
      <c r="P1151" t="s">
        <v>34</v>
      </c>
      <c r="Q1151" s="4" t="s">
        <v>4285</v>
      </c>
      <c r="R1151" s="5">
        <f t="shared" ca="1" si="17"/>
        <v>-1.0770277096479042E-3</v>
      </c>
    </row>
    <row r="1152" spans="1:18" x14ac:dyDescent="0.25">
      <c r="A1152">
        <v>44202</v>
      </c>
      <c r="B1152" t="s">
        <v>19</v>
      </c>
      <c r="C1152">
        <v>25</v>
      </c>
      <c r="D1152" t="s">
        <v>4279</v>
      </c>
      <c r="E1152" t="s">
        <v>34</v>
      </c>
      <c r="F1152" t="s">
        <v>34</v>
      </c>
      <c r="G1152" t="s">
        <v>13</v>
      </c>
      <c r="H1152" t="s">
        <v>14</v>
      </c>
      <c r="I1152" t="s">
        <v>15</v>
      </c>
      <c r="J1152" s="5">
        <v>65.599999999999994</v>
      </c>
      <c r="K1152" s="5" t="str">
        <f>_xlfn.IFS(stroke_2[[#This Row],[avg_glucose_level]]&lt;70,"Low",stroke_2[[#This Row],[avg_glucose_level]]&lt;99,"Normal",stroke_2[[#This Row],[avg_glucose_level]]&lt;125,"Prediabetes",stroke_2[[#This Row],[avg_glucose_level]]&lt;199,"Diabetes",stroke_2[[#This Row],[avg_glucose_level]]&gt;199,"Very High")</f>
        <v>Low</v>
      </c>
      <c r="L1152">
        <v>33.5</v>
      </c>
      <c r="M1152">
        <v>28.25</v>
      </c>
      <c r="N1152">
        <v>33.5</v>
      </c>
      <c r="O1152" t="s">
        <v>24</v>
      </c>
      <c r="P1152" t="s">
        <v>34</v>
      </c>
      <c r="Q1152" s="4" t="s">
        <v>4285</v>
      </c>
      <c r="R1152" s="5">
        <f t="shared" ca="1" si="17"/>
        <v>7.0863476954580893E-3</v>
      </c>
    </row>
    <row r="1153" spans="1:18" x14ac:dyDescent="0.25">
      <c r="A1153">
        <v>44503</v>
      </c>
      <c r="B1153" t="s">
        <v>19</v>
      </c>
      <c r="C1153">
        <v>25</v>
      </c>
      <c r="D1153" t="s">
        <v>4279</v>
      </c>
      <c r="E1153" t="s">
        <v>34</v>
      </c>
      <c r="F1153" t="s">
        <v>34</v>
      </c>
      <c r="G1153" t="s">
        <v>34</v>
      </c>
      <c r="H1153" t="s">
        <v>14</v>
      </c>
      <c r="I1153" t="s">
        <v>21</v>
      </c>
      <c r="J1153" s="5">
        <v>65.95</v>
      </c>
      <c r="K1153" s="5" t="str">
        <f>_xlfn.IFS(stroke_2[[#This Row],[avg_glucose_level]]&lt;70,"Low",stroke_2[[#This Row],[avg_glucose_level]]&lt;99,"Normal",stroke_2[[#This Row],[avg_glucose_level]]&lt;125,"Prediabetes",stroke_2[[#This Row],[avg_glucose_level]]&lt;199,"Diabetes",stroke_2[[#This Row],[avg_glucose_level]]&gt;199,"Very High")</f>
        <v>Low</v>
      </c>
      <c r="L1153">
        <v>35</v>
      </c>
      <c r="M1153">
        <v>28.25</v>
      </c>
      <c r="N1153">
        <v>35</v>
      </c>
      <c r="O1153" t="s">
        <v>24</v>
      </c>
      <c r="P1153" t="s">
        <v>34</v>
      </c>
      <c r="Q1153" s="4" t="s">
        <v>4285</v>
      </c>
      <c r="R1153" s="5">
        <f t="shared" ca="1" si="17"/>
        <v>5.2021913622312234E-3</v>
      </c>
    </row>
    <row r="1154" spans="1:18" x14ac:dyDescent="0.25">
      <c r="A1154">
        <v>45099</v>
      </c>
      <c r="B1154" t="s">
        <v>12</v>
      </c>
      <c r="C1154">
        <v>25</v>
      </c>
      <c r="D1154" t="s">
        <v>4279</v>
      </c>
      <c r="E1154" t="s">
        <v>34</v>
      </c>
      <c r="F1154" t="s">
        <v>34</v>
      </c>
      <c r="G1154" t="s">
        <v>13</v>
      </c>
      <c r="H1154" t="s">
        <v>20</v>
      </c>
      <c r="I1154" t="s">
        <v>15</v>
      </c>
      <c r="J1154" s="5">
        <v>83.33</v>
      </c>
      <c r="K1154" s="5" t="str">
        <f>_xlfn.IFS(stroke_2[[#This Row],[avg_glucose_level]]&lt;70,"Low",stroke_2[[#This Row],[avg_glucose_level]]&lt;99,"Normal",stroke_2[[#This Row],[avg_glucose_level]]&lt;125,"Prediabetes",stroke_2[[#This Row],[avg_glucose_level]]&lt;199,"Diabetes",stroke_2[[#This Row],[avg_glucose_level]]&gt;199,"Very High")</f>
        <v>Normal</v>
      </c>
      <c r="L1154">
        <v>31.5</v>
      </c>
      <c r="M1154">
        <v>28.25</v>
      </c>
      <c r="N1154">
        <v>31.5</v>
      </c>
      <c r="O1154" t="s">
        <v>38</v>
      </c>
      <c r="P1154" t="s">
        <v>34</v>
      </c>
      <c r="Q1154" s="4" t="s">
        <v>4285</v>
      </c>
      <c r="R1154" s="5">
        <f t="shared" ref="R1154:R1217" ca="1" si="18">Q1154 + (RAND()-0.5)/20</f>
        <v>1.9807728412003678E-2</v>
      </c>
    </row>
    <row r="1155" spans="1:18" x14ac:dyDescent="0.25">
      <c r="A1155">
        <v>45622</v>
      </c>
      <c r="B1155" t="s">
        <v>19</v>
      </c>
      <c r="C1155">
        <v>25</v>
      </c>
      <c r="D1155" t="s">
        <v>4279</v>
      </c>
      <c r="E1155" t="s">
        <v>34</v>
      </c>
      <c r="F1155" t="s">
        <v>34</v>
      </c>
      <c r="G1155" t="s">
        <v>34</v>
      </c>
      <c r="H1155" t="s">
        <v>14</v>
      </c>
      <c r="I1155" t="s">
        <v>21</v>
      </c>
      <c r="J1155" s="5">
        <v>118.85</v>
      </c>
      <c r="K1155" s="5" t="str">
        <f>_xlfn.IFS(stroke_2[[#This Row],[avg_glucose_level]]&lt;70,"Low",stroke_2[[#This Row],[avg_glucose_level]]&lt;99,"Normal",stroke_2[[#This Row],[avg_glucose_level]]&lt;125,"Prediabetes",stroke_2[[#This Row],[avg_glucose_level]]&lt;199,"Diabetes",stroke_2[[#This Row],[avg_glucose_level]]&gt;199,"Very High")</f>
        <v>Prediabetes</v>
      </c>
      <c r="L1155">
        <v>23.8</v>
      </c>
      <c r="M1155">
        <v>28.25</v>
      </c>
      <c r="N1155">
        <v>23.8</v>
      </c>
      <c r="O1155" t="s">
        <v>29</v>
      </c>
      <c r="P1155" t="s">
        <v>34</v>
      </c>
      <c r="Q1155" s="4" t="s">
        <v>4285</v>
      </c>
      <c r="R1155" s="5">
        <f t="shared" ca="1" si="18"/>
        <v>6.4902505262140198E-3</v>
      </c>
    </row>
    <row r="1156" spans="1:18" x14ac:dyDescent="0.25">
      <c r="A1156">
        <v>46683</v>
      </c>
      <c r="B1156" t="s">
        <v>19</v>
      </c>
      <c r="C1156">
        <v>25</v>
      </c>
      <c r="D1156" t="s">
        <v>4279</v>
      </c>
      <c r="E1156" t="s">
        <v>34</v>
      </c>
      <c r="F1156" t="s">
        <v>34</v>
      </c>
      <c r="G1156" t="s">
        <v>34</v>
      </c>
      <c r="H1156" t="s">
        <v>14</v>
      </c>
      <c r="I1156" t="s">
        <v>15</v>
      </c>
      <c r="J1156" s="5">
        <v>122.01</v>
      </c>
      <c r="K1156" s="5" t="str">
        <f>_xlfn.IFS(stroke_2[[#This Row],[avg_glucose_level]]&lt;70,"Low",stroke_2[[#This Row],[avg_glucose_level]]&lt;99,"Normal",stroke_2[[#This Row],[avg_glucose_level]]&lt;125,"Prediabetes",stroke_2[[#This Row],[avg_glucose_level]]&lt;199,"Diabetes",stroke_2[[#This Row],[avg_glucose_level]]&gt;199,"Very High")</f>
        <v>Prediabetes</v>
      </c>
      <c r="L1156">
        <v>27</v>
      </c>
      <c r="M1156">
        <v>28.25</v>
      </c>
      <c r="N1156">
        <v>27</v>
      </c>
      <c r="O1156" t="s">
        <v>29</v>
      </c>
      <c r="P1156" t="s">
        <v>34</v>
      </c>
      <c r="Q1156" s="4" t="s">
        <v>4285</v>
      </c>
      <c r="R1156" s="5">
        <f t="shared" ca="1" si="18"/>
        <v>1.9652948034437595E-2</v>
      </c>
    </row>
    <row r="1157" spans="1:18" x14ac:dyDescent="0.25">
      <c r="A1157">
        <v>47972</v>
      </c>
      <c r="B1157" t="s">
        <v>19</v>
      </c>
      <c r="C1157">
        <v>25</v>
      </c>
      <c r="D1157" t="s">
        <v>4279</v>
      </c>
      <c r="E1157" t="s">
        <v>34</v>
      </c>
      <c r="F1157" t="s">
        <v>34</v>
      </c>
      <c r="G1157" t="s">
        <v>34</v>
      </c>
      <c r="H1157" t="s">
        <v>43</v>
      </c>
      <c r="I1157" t="s">
        <v>21</v>
      </c>
      <c r="J1157" s="5">
        <v>74.11</v>
      </c>
      <c r="K1157" s="5" t="str">
        <f>_xlfn.IFS(stroke_2[[#This Row],[avg_glucose_level]]&lt;70,"Low",stroke_2[[#This Row],[avg_glucose_level]]&lt;99,"Normal",stroke_2[[#This Row],[avg_glucose_level]]&lt;125,"Prediabetes",stroke_2[[#This Row],[avg_glucose_level]]&lt;199,"Diabetes",stroke_2[[#This Row],[avg_glucose_level]]&gt;199,"Very High")</f>
        <v>Normal</v>
      </c>
      <c r="L1157">
        <v>34.1</v>
      </c>
      <c r="M1157">
        <v>28.25</v>
      </c>
      <c r="N1157">
        <v>34.1</v>
      </c>
      <c r="O1157" t="s">
        <v>29</v>
      </c>
      <c r="P1157" t="s">
        <v>34</v>
      </c>
      <c r="Q1157" s="4" t="s">
        <v>4285</v>
      </c>
      <c r="R1157" s="5">
        <f t="shared" ca="1" si="18"/>
        <v>-2.7854924520565871E-3</v>
      </c>
    </row>
    <row r="1158" spans="1:18" x14ac:dyDescent="0.25">
      <c r="A1158">
        <v>49509</v>
      </c>
      <c r="B1158" t="s">
        <v>19</v>
      </c>
      <c r="C1158">
        <v>25</v>
      </c>
      <c r="D1158" t="s">
        <v>4279</v>
      </c>
      <c r="E1158" t="s">
        <v>34</v>
      </c>
      <c r="F1158" t="s">
        <v>34</v>
      </c>
      <c r="G1158" t="s">
        <v>13</v>
      </c>
      <c r="H1158" t="s">
        <v>14</v>
      </c>
      <c r="I1158" t="s">
        <v>21</v>
      </c>
      <c r="J1158" s="5">
        <v>78.5</v>
      </c>
      <c r="K1158" s="5" t="str">
        <f>_xlfn.IFS(stroke_2[[#This Row],[avg_glucose_level]]&lt;70,"Low",stroke_2[[#This Row],[avg_glucose_level]]&lt;99,"Normal",stroke_2[[#This Row],[avg_glucose_level]]&lt;125,"Prediabetes",stroke_2[[#This Row],[avg_glucose_level]]&lt;199,"Diabetes",stroke_2[[#This Row],[avg_glucose_level]]&gt;199,"Very High")</f>
        <v>Normal</v>
      </c>
      <c r="L1158">
        <v>28.6</v>
      </c>
      <c r="M1158">
        <v>28.25</v>
      </c>
      <c r="N1158">
        <v>28.6</v>
      </c>
      <c r="O1158" t="s">
        <v>24</v>
      </c>
      <c r="P1158" t="s">
        <v>34</v>
      </c>
      <c r="Q1158" s="4" t="s">
        <v>4285</v>
      </c>
      <c r="R1158" s="5">
        <f t="shared" ca="1" si="18"/>
        <v>1.6354516714811602E-2</v>
      </c>
    </row>
    <row r="1159" spans="1:18" x14ac:dyDescent="0.25">
      <c r="A1159">
        <v>51085</v>
      </c>
      <c r="B1159" t="s">
        <v>19</v>
      </c>
      <c r="C1159">
        <v>25</v>
      </c>
      <c r="D1159" t="s">
        <v>4279</v>
      </c>
      <c r="E1159" t="s">
        <v>34</v>
      </c>
      <c r="F1159" t="s">
        <v>34</v>
      </c>
      <c r="G1159" t="s">
        <v>34</v>
      </c>
      <c r="H1159" t="s">
        <v>14</v>
      </c>
      <c r="I1159" t="s">
        <v>15</v>
      </c>
      <c r="J1159" s="5">
        <v>181.3</v>
      </c>
      <c r="K1159" s="5" t="str">
        <f>_xlfn.IFS(stroke_2[[#This Row],[avg_glucose_level]]&lt;70,"Low",stroke_2[[#This Row],[avg_glucose_level]]&lt;99,"Normal",stroke_2[[#This Row],[avg_glucose_level]]&lt;125,"Prediabetes",stroke_2[[#This Row],[avg_glucose_level]]&lt;199,"Diabetes",stroke_2[[#This Row],[avg_glucose_level]]&gt;199,"Very High")</f>
        <v>Diabetes</v>
      </c>
      <c r="L1159">
        <v>35.799999999999997</v>
      </c>
      <c r="M1159">
        <v>28.25</v>
      </c>
      <c r="N1159">
        <v>35.799999999999997</v>
      </c>
      <c r="O1159" t="s">
        <v>24</v>
      </c>
      <c r="P1159" t="s">
        <v>34</v>
      </c>
      <c r="Q1159" s="4" t="s">
        <v>4285</v>
      </c>
      <c r="R1159" s="5">
        <f t="shared" ca="1" si="18"/>
        <v>2.5059399424854911E-3</v>
      </c>
    </row>
    <row r="1160" spans="1:18" x14ac:dyDescent="0.25">
      <c r="A1160">
        <v>51988</v>
      </c>
      <c r="B1160" t="s">
        <v>19</v>
      </c>
      <c r="C1160">
        <v>25</v>
      </c>
      <c r="D1160" t="s">
        <v>4279</v>
      </c>
      <c r="E1160" t="s">
        <v>34</v>
      </c>
      <c r="F1160" t="s">
        <v>34</v>
      </c>
      <c r="G1160" t="s">
        <v>13</v>
      </c>
      <c r="H1160" t="s">
        <v>14</v>
      </c>
      <c r="I1160" t="s">
        <v>21</v>
      </c>
      <c r="J1160" s="5">
        <v>79.94</v>
      </c>
      <c r="K1160" s="5" t="str">
        <f>_xlfn.IFS(stroke_2[[#This Row],[avg_glucose_level]]&lt;70,"Low",stroke_2[[#This Row],[avg_glucose_level]]&lt;99,"Normal",stroke_2[[#This Row],[avg_glucose_level]]&lt;125,"Prediabetes",stroke_2[[#This Row],[avg_glucose_level]]&lt;199,"Diabetes",stroke_2[[#This Row],[avg_glucose_level]]&gt;199,"Very High")</f>
        <v>Normal</v>
      </c>
      <c r="L1160">
        <v>36.6</v>
      </c>
      <c r="M1160">
        <v>28.25</v>
      </c>
      <c r="N1160">
        <v>36.6</v>
      </c>
      <c r="O1160" t="s">
        <v>38</v>
      </c>
      <c r="P1160" t="s">
        <v>34</v>
      </c>
      <c r="Q1160" s="4" t="s">
        <v>4285</v>
      </c>
      <c r="R1160" s="5">
        <f t="shared" ca="1" si="18"/>
        <v>-5.2158946793087694E-3</v>
      </c>
    </row>
    <row r="1161" spans="1:18" x14ac:dyDescent="0.25">
      <c r="A1161">
        <v>52428</v>
      </c>
      <c r="B1161" t="s">
        <v>12</v>
      </c>
      <c r="C1161">
        <v>25</v>
      </c>
      <c r="D1161" t="s">
        <v>4279</v>
      </c>
      <c r="E1161" t="s">
        <v>34</v>
      </c>
      <c r="F1161" t="s">
        <v>34</v>
      </c>
      <c r="G1161" t="s">
        <v>34</v>
      </c>
      <c r="H1161" t="s">
        <v>14</v>
      </c>
      <c r="I1161" t="s">
        <v>15</v>
      </c>
      <c r="J1161" s="5">
        <v>116.12</v>
      </c>
      <c r="K1161" s="5" t="str">
        <f>_xlfn.IFS(stroke_2[[#This Row],[avg_glucose_level]]&lt;70,"Low",stroke_2[[#This Row],[avg_glucose_level]]&lt;99,"Normal",stroke_2[[#This Row],[avg_glucose_level]]&lt;125,"Prediabetes",stroke_2[[#This Row],[avg_glucose_level]]&lt;199,"Diabetes",stroke_2[[#This Row],[avg_glucose_level]]&gt;199,"Very High")</f>
        <v>Prediabetes</v>
      </c>
      <c r="L1161">
        <v>20.399999999999999</v>
      </c>
      <c r="M1161">
        <v>28.25</v>
      </c>
      <c r="N1161">
        <v>20.399999999999999</v>
      </c>
      <c r="O1161" t="s">
        <v>29</v>
      </c>
      <c r="P1161" t="s">
        <v>34</v>
      </c>
      <c r="Q1161" s="4" t="s">
        <v>4285</v>
      </c>
      <c r="R1161" s="5">
        <f t="shared" ca="1" si="18"/>
        <v>3.1850286998519881E-4</v>
      </c>
    </row>
    <row r="1162" spans="1:18" x14ac:dyDescent="0.25">
      <c r="A1162">
        <v>53141</v>
      </c>
      <c r="B1162" t="s">
        <v>19</v>
      </c>
      <c r="C1162">
        <v>25</v>
      </c>
      <c r="D1162" t="s">
        <v>4279</v>
      </c>
      <c r="E1162" t="s">
        <v>34</v>
      </c>
      <c r="F1162" t="s">
        <v>34</v>
      </c>
      <c r="G1162" t="s">
        <v>34</v>
      </c>
      <c r="H1162" t="s">
        <v>14</v>
      </c>
      <c r="I1162" t="s">
        <v>21</v>
      </c>
      <c r="J1162" s="5">
        <v>67.73</v>
      </c>
      <c r="K1162" s="5" t="str">
        <f>_xlfn.IFS(stroke_2[[#This Row],[avg_glucose_level]]&lt;70,"Low",stroke_2[[#This Row],[avg_glucose_level]]&lt;99,"Normal",stroke_2[[#This Row],[avg_glucose_level]]&lt;125,"Prediabetes",stroke_2[[#This Row],[avg_glucose_level]]&lt;199,"Diabetes",stroke_2[[#This Row],[avg_glucose_level]]&gt;199,"Very High")</f>
        <v>Low</v>
      </c>
      <c r="L1162">
        <v>22.6</v>
      </c>
      <c r="M1162">
        <v>28.25</v>
      </c>
      <c r="N1162">
        <v>22.6</v>
      </c>
      <c r="O1162" t="s">
        <v>24</v>
      </c>
      <c r="P1162" t="s">
        <v>34</v>
      </c>
      <c r="Q1162" s="4" t="s">
        <v>4285</v>
      </c>
      <c r="R1162" s="5">
        <f t="shared" ca="1" si="18"/>
        <v>-1.3691038217020812E-2</v>
      </c>
    </row>
    <row r="1163" spans="1:18" x14ac:dyDescent="0.25">
      <c r="A1163">
        <v>55137</v>
      </c>
      <c r="B1163" t="s">
        <v>19</v>
      </c>
      <c r="C1163">
        <v>25</v>
      </c>
      <c r="D1163" t="s">
        <v>4279</v>
      </c>
      <c r="E1163" t="s">
        <v>34</v>
      </c>
      <c r="F1163" t="s">
        <v>34</v>
      </c>
      <c r="G1163" t="s">
        <v>34</v>
      </c>
      <c r="H1163" t="s">
        <v>14</v>
      </c>
      <c r="I1163" t="s">
        <v>15</v>
      </c>
      <c r="J1163" s="5">
        <v>125.98</v>
      </c>
      <c r="K1163" s="5" t="str">
        <f>_xlfn.IFS(stroke_2[[#This Row],[avg_glucose_level]]&lt;70,"Low",stroke_2[[#This Row],[avg_glucose_level]]&lt;99,"Normal",stroke_2[[#This Row],[avg_glucose_level]]&lt;125,"Prediabetes",stroke_2[[#This Row],[avg_glucose_level]]&lt;199,"Diabetes",stroke_2[[#This Row],[avg_glucose_level]]&gt;199,"Very High")</f>
        <v>Diabetes</v>
      </c>
      <c r="L1163">
        <v>21</v>
      </c>
      <c r="M1163">
        <v>28.25</v>
      </c>
      <c r="N1163">
        <v>21</v>
      </c>
      <c r="O1163" t="s">
        <v>29</v>
      </c>
      <c r="P1163" t="s">
        <v>34</v>
      </c>
      <c r="Q1163" s="4" t="s">
        <v>4285</v>
      </c>
      <c r="R1163" s="5">
        <f t="shared" ca="1" si="18"/>
        <v>1.0518680302402295E-2</v>
      </c>
    </row>
    <row r="1164" spans="1:18" x14ac:dyDescent="0.25">
      <c r="A1164">
        <v>55262</v>
      </c>
      <c r="B1164" t="s">
        <v>12</v>
      </c>
      <c r="C1164">
        <v>25</v>
      </c>
      <c r="D1164" t="s">
        <v>4279</v>
      </c>
      <c r="E1164" t="s">
        <v>34</v>
      </c>
      <c r="F1164" t="s">
        <v>34</v>
      </c>
      <c r="G1164" t="s">
        <v>13</v>
      </c>
      <c r="H1164" t="s">
        <v>14</v>
      </c>
      <c r="I1164" t="s">
        <v>21</v>
      </c>
      <c r="J1164" s="5">
        <v>93.88</v>
      </c>
      <c r="K1164" s="5" t="str">
        <f>_xlfn.IFS(stroke_2[[#This Row],[avg_glucose_level]]&lt;70,"Low",stroke_2[[#This Row],[avg_glucose_level]]&lt;99,"Normal",stroke_2[[#This Row],[avg_glucose_level]]&lt;125,"Prediabetes",stroke_2[[#This Row],[avg_glucose_level]]&lt;199,"Diabetes",stroke_2[[#This Row],[avg_glucose_level]]&gt;199,"Very High")</f>
        <v>Normal</v>
      </c>
      <c r="L1164">
        <v>24.3</v>
      </c>
      <c r="M1164">
        <v>28.25</v>
      </c>
      <c r="N1164">
        <v>24.3</v>
      </c>
      <c r="O1164" t="s">
        <v>29</v>
      </c>
      <c r="P1164" t="s">
        <v>34</v>
      </c>
      <c r="Q1164" s="4" t="s">
        <v>4285</v>
      </c>
      <c r="R1164" s="5">
        <f t="shared" ca="1" si="18"/>
        <v>-9.5166809141719929E-3</v>
      </c>
    </row>
    <row r="1165" spans="1:18" x14ac:dyDescent="0.25">
      <c r="A1165">
        <v>56089</v>
      </c>
      <c r="B1165" t="s">
        <v>19</v>
      </c>
      <c r="C1165">
        <v>25</v>
      </c>
      <c r="D1165" t="s">
        <v>4279</v>
      </c>
      <c r="E1165" t="s">
        <v>34</v>
      </c>
      <c r="F1165" t="s">
        <v>34</v>
      </c>
      <c r="G1165" t="s">
        <v>13</v>
      </c>
      <c r="H1165" t="s">
        <v>14</v>
      </c>
      <c r="I1165" t="s">
        <v>21</v>
      </c>
      <c r="J1165" s="5">
        <v>63.64</v>
      </c>
      <c r="K1165" s="5" t="str">
        <f>_xlfn.IFS(stroke_2[[#This Row],[avg_glucose_level]]&lt;70,"Low",stroke_2[[#This Row],[avg_glucose_level]]&lt;99,"Normal",stroke_2[[#This Row],[avg_glucose_level]]&lt;125,"Prediabetes",stroke_2[[#This Row],[avg_glucose_level]]&lt;199,"Diabetes",stroke_2[[#This Row],[avg_glucose_level]]&gt;199,"Very High")</f>
        <v>Low</v>
      </c>
      <c r="L1165">
        <v>31.3</v>
      </c>
      <c r="M1165">
        <v>28.25</v>
      </c>
      <c r="N1165">
        <v>31.3</v>
      </c>
      <c r="O1165" t="s">
        <v>18</v>
      </c>
      <c r="P1165" t="s">
        <v>34</v>
      </c>
      <c r="Q1165" s="4" t="s">
        <v>4285</v>
      </c>
      <c r="R1165" s="5">
        <f t="shared" ca="1" si="18"/>
        <v>-2.3702176814186932E-2</v>
      </c>
    </row>
    <row r="1166" spans="1:18" x14ac:dyDescent="0.25">
      <c r="A1166">
        <v>56254</v>
      </c>
      <c r="B1166" t="s">
        <v>19</v>
      </c>
      <c r="C1166">
        <v>25</v>
      </c>
      <c r="D1166" t="s">
        <v>4279</v>
      </c>
      <c r="E1166" t="s">
        <v>34</v>
      </c>
      <c r="F1166" t="s">
        <v>34</v>
      </c>
      <c r="G1166" t="s">
        <v>34</v>
      </c>
      <c r="H1166" t="s">
        <v>14</v>
      </c>
      <c r="I1166" t="s">
        <v>21</v>
      </c>
      <c r="J1166" s="5">
        <v>108.82</v>
      </c>
      <c r="K1166" s="5" t="str">
        <f>_xlfn.IFS(stroke_2[[#This Row],[avg_glucose_level]]&lt;70,"Low",stroke_2[[#This Row],[avg_glucose_level]]&lt;99,"Normal",stroke_2[[#This Row],[avg_glucose_level]]&lt;125,"Prediabetes",stroke_2[[#This Row],[avg_glucose_level]]&lt;199,"Diabetes",stroke_2[[#This Row],[avg_glucose_level]]&gt;199,"Very High")</f>
        <v>Prediabetes</v>
      </c>
      <c r="L1166">
        <v>41.3</v>
      </c>
      <c r="M1166">
        <v>28.25</v>
      </c>
      <c r="N1166">
        <v>41.3</v>
      </c>
      <c r="O1166" t="s">
        <v>29</v>
      </c>
      <c r="P1166" t="s">
        <v>34</v>
      </c>
      <c r="Q1166" s="4" t="s">
        <v>4285</v>
      </c>
      <c r="R1166" s="5">
        <f t="shared" ca="1" si="18"/>
        <v>-1.0397655805042899E-2</v>
      </c>
    </row>
    <row r="1167" spans="1:18" x14ac:dyDescent="0.25">
      <c r="A1167">
        <v>56309</v>
      </c>
      <c r="B1167" t="s">
        <v>19</v>
      </c>
      <c r="C1167">
        <v>25</v>
      </c>
      <c r="D1167" t="s">
        <v>4279</v>
      </c>
      <c r="E1167" t="s">
        <v>34</v>
      </c>
      <c r="F1167" t="s">
        <v>34</v>
      </c>
      <c r="G1167" t="s">
        <v>13</v>
      </c>
      <c r="H1167" t="s">
        <v>14</v>
      </c>
      <c r="I1167" t="s">
        <v>21</v>
      </c>
      <c r="J1167" s="5">
        <v>69.239999999999995</v>
      </c>
      <c r="K1167" s="5" t="str">
        <f>_xlfn.IFS(stroke_2[[#This Row],[avg_glucose_level]]&lt;70,"Low",stroke_2[[#This Row],[avg_glucose_level]]&lt;99,"Normal",stroke_2[[#This Row],[avg_glucose_level]]&lt;125,"Prediabetes",stroke_2[[#This Row],[avg_glucose_level]]&lt;199,"Diabetes",stroke_2[[#This Row],[avg_glucose_level]]&gt;199,"Very High")</f>
        <v>Low</v>
      </c>
      <c r="L1167">
        <v>26.6</v>
      </c>
      <c r="M1167">
        <v>28.25</v>
      </c>
      <c r="N1167">
        <v>26.6</v>
      </c>
      <c r="O1167" t="s">
        <v>24</v>
      </c>
      <c r="P1167" t="s">
        <v>34</v>
      </c>
      <c r="Q1167" s="4" t="s">
        <v>4285</v>
      </c>
      <c r="R1167" s="5">
        <f t="shared" ca="1" si="18"/>
        <v>-3.0141801899227771E-3</v>
      </c>
    </row>
    <row r="1168" spans="1:18" x14ac:dyDescent="0.25">
      <c r="A1168">
        <v>56450</v>
      </c>
      <c r="B1168" t="s">
        <v>12</v>
      </c>
      <c r="C1168">
        <v>25</v>
      </c>
      <c r="D1168" t="s">
        <v>4279</v>
      </c>
      <c r="E1168" t="s">
        <v>34</v>
      </c>
      <c r="F1168" t="s">
        <v>34</v>
      </c>
      <c r="G1168" t="s">
        <v>34</v>
      </c>
      <c r="H1168" t="s">
        <v>14</v>
      </c>
      <c r="I1168" t="s">
        <v>21</v>
      </c>
      <c r="J1168" s="5">
        <v>65.36</v>
      </c>
      <c r="K1168" s="5" t="str">
        <f>_xlfn.IFS(stroke_2[[#This Row],[avg_glucose_level]]&lt;70,"Low",stroke_2[[#This Row],[avg_glucose_level]]&lt;99,"Normal",stroke_2[[#This Row],[avg_glucose_level]]&lt;125,"Prediabetes",stroke_2[[#This Row],[avg_glucose_level]]&lt;199,"Diabetes",stroke_2[[#This Row],[avg_glucose_level]]&gt;199,"Very High")</f>
        <v>Low</v>
      </c>
      <c r="L1168">
        <v>24.7</v>
      </c>
      <c r="M1168">
        <v>28.25</v>
      </c>
      <c r="N1168">
        <v>24.7</v>
      </c>
      <c r="O1168" t="s">
        <v>24</v>
      </c>
      <c r="P1168" t="s">
        <v>34</v>
      </c>
      <c r="Q1168" s="4" t="s">
        <v>4285</v>
      </c>
      <c r="R1168" s="5">
        <f t="shared" ca="1" si="18"/>
        <v>3.3028383928902449E-3</v>
      </c>
    </row>
    <row r="1169" spans="1:18" x14ac:dyDescent="0.25">
      <c r="A1169">
        <v>58591</v>
      </c>
      <c r="B1169" t="s">
        <v>19</v>
      </c>
      <c r="C1169">
        <v>25</v>
      </c>
      <c r="D1169" t="s">
        <v>4279</v>
      </c>
      <c r="E1169" t="s">
        <v>34</v>
      </c>
      <c r="F1169" t="s">
        <v>34</v>
      </c>
      <c r="G1169" t="s">
        <v>34</v>
      </c>
      <c r="H1169" t="s">
        <v>14</v>
      </c>
      <c r="I1169" t="s">
        <v>21</v>
      </c>
      <c r="J1169" s="5">
        <v>134.33000000000001</v>
      </c>
      <c r="K1169" s="5" t="str">
        <f>_xlfn.IFS(stroke_2[[#This Row],[avg_glucose_level]]&lt;70,"Low",stroke_2[[#This Row],[avg_glucose_level]]&lt;99,"Normal",stroke_2[[#This Row],[avg_glucose_level]]&lt;125,"Prediabetes",stroke_2[[#This Row],[avg_glucose_level]]&lt;199,"Diabetes",stroke_2[[#This Row],[avg_glucose_level]]&gt;199,"Very High")</f>
        <v>Diabetes</v>
      </c>
      <c r="L1169">
        <v>19.5</v>
      </c>
      <c r="M1169">
        <v>28.25</v>
      </c>
      <c r="N1169">
        <v>19.5</v>
      </c>
      <c r="O1169" t="s">
        <v>38</v>
      </c>
      <c r="P1169" t="s">
        <v>34</v>
      </c>
      <c r="Q1169" s="4" t="s">
        <v>4285</v>
      </c>
      <c r="R1169" s="5">
        <f t="shared" ca="1" si="18"/>
        <v>-1.69265489079522E-3</v>
      </c>
    </row>
    <row r="1170" spans="1:18" x14ac:dyDescent="0.25">
      <c r="A1170">
        <v>59412</v>
      </c>
      <c r="B1170" t="s">
        <v>19</v>
      </c>
      <c r="C1170">
        <v>25</v>
      </c>
      <c r="D1170" t="s">
        <v>4279</v>
      </c>
      <c r="E1170" t="s">
        <v>34</v>
      </c>
      <c r="F1170" t="s">
        <v>34</v>
      </c>
      <c r="G1170" t="s">
        <v>13</v>
      </c>
      <c r="H1170" t="s">
        <v>14</v>
      </c>
      <c r="I1170" t="s">
        <v>15</v>
      </c>
      <c r="J1170" s="5">
        <v>58.48</v>
      </c>
      <c r="K1170" s="5" t="str">
        <f>_xlfn.IFS(stroke_2[[#This Row],[avg_glucose_level]]&lt;70,"Low",stroke_2[[#This Row],[avg_glucose_level]]&lt;99,"Normal",stroke_2[[#This Row],[avg_glucose_level]]&lt;125,"Prediabetes",stroke_2[[#This Row],[avg_glucose_level]]&lt;199,"Diabetes",stroke_2[[#This Row],[avg_glucose_level]]&gt;199,"Very High")</f>
        <v>Low</v>
      </c>
      <c r="L1170">
        <v>23.7</v>
      </c>
      <c r="M1170">
        <v>28.25</v>
      </c>
      <c r="N1170">
        <v>23.7</v>
      </c>
      <c r="O1170" t="s">
        <v>24</v>
      </c>
      <c r="P1170" t="s">
        <v>34</v>
      </c>
      <c r="Q1170" s="4" t="s">
        <v>4285</v>
      </c>
      <c r="R1170" s="5">
        <f t="shared" ca="1" si="18"/>
        <v>-2.3784762723779267E-2</v>
      </c>
    </row>
    <row r="1171" spans="1:18" x14ac:dyDescent="0.25">
      <c r="A1171">
        <v>61477</v>
      </c>
      <c r="B1171" t="s">
        <v>19</v>
      </c>
      <c r="C1171">
        <v>25</v>
      </c>
      <c r="D1171" t="s">
        <v>4279</v>
      </c>
      <c r="E1171" t="s">
        <v>34</v>
      </c>
      <c r="F1171" t="s">
        <v>34</v>
      </c>
      <c r="G1171" t="s">
        <v>34</v>
      </c>
      <c r="H1171" t="s">
        <v>14</v>
      </c>
      <c r="I1171" t="s">
        <v>15</v>
      </c>
      <c r="J1171" s="5">
        <v>68.069999999999993</v>
      </c>
      <c r="K1171" s="5" t="str">
        <f>_xlfn.IFS(stroke_2[[#This Row],[avg_glucose_level]]&lt;70,"Low",stroke_2[[#This Row],[avg_glucose_level]]&lt;99,"Normal",stroke_2[[#This Row],[avg_glucose_level]]&lt;125,"Prediabetes",stroke_2[[#This Row],[avg_glucose_level]]&lt;199,"Diabetes",stroke_2[[#This Row],[avg_glucose_level]]&gt;199,"Very High")</f>
        <v>Low</v>
      </c>
      <c r="L1171">
        <v>18.600000000000001</v>
      </c>
      <c r="M1171">
        <v>28.25</v>
      </c>
      <c r="N1171">
        <v>18.600000000000001</v>
      </c>
      <c r="O1171" t="s">
        <v>29</v>
      </c>
      <c r="P1171" t="s">
        <v>34</v>
      </c>
      <c r="Q1171" s="4" t="s">
        <v>4285</v>
      </c>
      <c r="R1171" s="5">
        <f t="shared" ca="1" si="18"/>
        <v>4.1364084254526924E-3</v>
      </c>
    </row>
    <row r="1172" spans="1:18" x14ac:dyDescent="0.25">
      <c r="A1172">
        <v>61573</v>
      </c>
      <c r="B1172" t="s">
        <v>12</v>
      </c>
      <c r="C1172">
        <v>25</v>
      </c>
      <c r="D1172" t="s">
        <v>4279</v>
      </c>
      <c r="E1172" t="s">
        <v>34</v>
      </c>
      <c r="F1172" t="s">
        <v>34</v>
      </c>
      <c r="G1172" t="s">
        <v>34</v>
      </c>
      <c r="H1172" t="s">
        <v>14</v>
      </c>
      <c r="I1172" t="s">
        <v>21</v>
      </c>
      <c r="J1172" s="5">
        <v>65.77</v>
      </c>
      <c r="K1172" s="5" t="str">
        <f>_xlfn.IFS(stroke_2[[#This Row],[avg_glucose_level]]&lt;70,"Low",stroke_2[[#This Row],[avg_glucose_level]]&lt;99,"Normal",stroke_2[[#This Row],[avg_glucose_level]]&lt;125,"Prediabetes",stroke_2[[#This Row],[avg_glucose_level]]&lt;199,"Diabetes",stroke_2[[#This Row],[avg_glucose_level]]&gt;199,"Very High")</f>
        <v>Low</v>
      </c>
      <c r="L1172">
        <v>23.7</v>
      </c>
      <c r="M1172">
        <v>28.25</v>
      </c>
      <c r="N1172">
        <v>23.7</v>
      </c>
      <c r="O1172" t="s">
        <v>29</v>
      </c>
      <c r="P1172" t="s">
        <v>34</v>
      </c>
      <c r="Q1172" s="4" t="s">
        <v>4285</v>
      </c>
      <c r="R1172" s="5">
        <f t="shared" ca="1" si="18"/>
        <v>2.1797096063374932E-2</v>
      </c>
    </row>
    <row r="1173" spans="1:18" x14ac:dyDescent="0.25">
      <c r="A1173">
        <v>61697</v>
      </c>
      <c r="B1173" t="s">
        <v>12</v>
      </c>
      <c r="C1173">
        <v>25</v>
      </c>
      <c r="D1173" t="s">
        <v>4279</v>
      </c>
      <c r="E1173" t="s">
        <v>34</v>
      </c>
      <c r="F1173" t="s">
        <v>34</v>
      </c>
      <c r="G1173" t="s">
        <v>34</v>
      </c>
      <c r="H1173" t="s">
        <v>14</v>
      </c>
      <c r="I1173" t="s">
        <v>21</v>
      </c>
      <c r="J1173" s="5">
        <v>113.8</v>
      </c>
      <c r="K1173" s="5" t="str">
        <f>_xlfn.IFS(stroke_2[[#This Row],[avg_glucose_level]]&lt;70,"Low",stroke_2[[#This Row],[avg_glucose_level]]&lt;99,"Normal",stroke_2[[#This Row],[avg_glucose_level]]&lt;125,"Prediabetes",stroke_2[[#This Row],[avg_glucose_level]]&lt;199,"Diabetes",stroke_2[[#This Row],[avg_glucose_level]]&gt;199,"Very High")</f>
        <v>Prediabetes</v>
      </c>
      <c r="L1173">
        <v>35.299999999999997</v>
      </c>
      <c r="M1173">
        <v>28.25</v>
      </c>
      <c r="N1173">
        <v>35.299999999999997</v>
      </c>
      <c r="O1173" t="s">
        <v>18</v>
      </c>
      <c r="P1173" t="s">
        <v>34</v>
      </c>
      <c r="Q1173" s="4" t="s">
        <v>4285</v>
      </c>
      <c r="R1173" s="5">
        <f t="shared" ca="1" si="18"/>
        <v>-2.4324861712426732E-2</v>
      </c>
    </row>
    <row r="1174" spans="1:18" x14ac:dyDescent="0.25">
      <c r="A1174">
        <v>63050</v>
      </c>
      <c r="B1174" t="s">
        <v>12</v>
      </c>
      <c r="C1174">
        <v>25</v>
      </c>
      <c r="D1174" t="s">
        <v>4279</v>
      </c>
      <c r="E1174" t="s">
        <v>34</v>
      </c>
      <c r="F1174" t="s">
        <v>34</v>
      </c>
      <c r="G1174" t="s">
        <v>34</v>
      </c>
      <c r="H1174" t="s">
        <v>14</v>
      </c>
      <c r="I1174" t="s">
        <v>21</v>
      </c>
      <c r="J1174" s="5">
        <v>96.17</v>
      </c>
      <c r="K1174" s="5" t="str">
        <f>_xlfn.IFS(stroke_2[[#This Row],[avg_glucose_level]]&lt;70,"Low",stroke_2[[#This Row],[avg_glucose_level]]&lt;99,"Normal",stroke_2[[#This Row],[avg_glucose_level]]&lt;125,"Prediabetes",stroke_2[[#This Row],[avg_glucose_level]]&lt;199,"Diabetes",stroke_2[[#This Row],[avg_glucose_level]]&gt;199,"Very High")</f>
        <v>Normal</v>
      </c>
      <c r="L1174">
        <v>22.1</v>
      </c>
      <c r="M1174">
        <v>28.25</v>
      </c>
      <c r="N1174">
        <v>22.1</v>
      </c>
      <c r="O1174" t="s">
        <v>38</v>
      </c>
      <c r="P1174" t="s">
        <v>34</v>
      </c>
      <c r="Q1174" s="4" t="s">
        <v>4285</v>
      </c>
      <c r="R1174" s="5">
        <f t="shared" ca="1" si="18"/>
        <v>-2.4485846886198641E-2</v>
      </c>
    </row>
    <row r="1175" spans="1:18" x14ac:dyDescent="0.25">
      <c r="A1175">
        <v>64534</v>
      </c>
      <c r="B1175" t="s">
        <v>19</v>
      </c>
      <c r="C1175">
        <v>25</v>
      </c>
      <c r="D1175" t="s">
        <v>4279</v>
      </c>
      <c r="E1175" t="s">
        <v>34</v>
      </c>
      <c r="F1175" t="s">
        <v>34</v>
      </c>
      <c r="G1175" t="s">
        <v>13</v>
      </c>
      <c r="H1175" t="s">
        <v>14</v>
      </c>
      <c r="I1175" t="s">
        <v>15</v>
      </c>
      <c r="J1175" s="5">
        <v>104.66</v>
      </c>
      <c r="K1175" s="5" t="str">
        <f>_xlfn.IFS(stroke_2[[#This Row],[avg_glucose_level]]&lt;70,"Low",stroke_2[[#This Row],[avg_glucose_level]]&lt;99,"Normal",stroke_2[[#This Row],[avg_glucose_level]]&lt;125,"Prediabetes",stroke_2[[#This Row],[avg_glucose_level]]&lt;199,"Diabetes",stroke_2[[#This Row],[avg_glucose_level]]&gt;199,"Very High")</f>
        <v>Prediabetes</v>
      </c>
      <c r="L1175">
        <v>23.9</v>
      </c>
      <c r="M1175">
        <v>28.25</v>
      </c>
      <c r="N1175">
        <v>23.9</v>
      </c>
      <c r="O1175" t="s">
        <v>24</v>
      </c>
      <c r="P1175" t="s">
        <v>34</v>
      </c>
      <c r="Q1175" s="4" t="s">
        <v>4285</v>
      </c>
      <c r="R1175" s="5">
        <f t="shared" ca="1" si="18"/>
        <v>-2.2510210487138423E-2</v>
      </c>
    </row>
    <row r="1176" spans="1:18" x14ac:dyDescent="0.25">
      <c r="A1176">
        <v>66419</v>
      </c>
      <c r="B1176" t="s">
        <v>12</v>
      </c>
      <c r="C1176">
        <v>25</v>
      </c>
      <c r="D1176" t="s">
        <v>4279</v>
      </c>
      <c r="E1176" t="s">
        <v>34</v>
      </c>
      <c r="F1176" t="s">
        <v>34</v>
      </c>
      <c r="G1176" t="s">
        <v>13</v>
      </c>
      <c r="H1176" t="s">
        <v>14</v>
      </c>
      <c r="I1176" t="s">
        <v>21</v>
      </c>
      <c r="J1176" s="5">
        <v>119.96</v>
      </c>
      <c r="K1176" s="5" t="str">
        <f>_xlfn.IFS(stroke_2[[#This Row],[avg_glucose_level]]&lt;70,"Low",stroke_2[[#This Row],[avg_glucose_level]]&lt;99,"Normal",stroke_2[[#This Row],[avg_glucose_level]]&lt;125,"Prediabetes",stroke_2[[#This Row],[avg_glucose_level]]&lt;199,"Diabetes",stroke_2[[#This Row],[avg_glucose_level]]&gt;199,"Very High")</f>
        <v>Prediabetes</v>
      </c>
      <c r="L1176">
        <v>27.7</v>
      </c>
      <c r="M1176">
        <v>28.25</v>
      </c>
      <c r="N1176">
        <v>27.7</v>
      </c>
      <c r="O1176" t="s">
        <v>24</v>
      </c>
      <c r="P1176" t="s">
        <v>34</v>
      </c>
      <c r="Q1176" s="4" t="s">
        <v>4285</v>
      </c>
      <c r="R1176" s="5">
        <f t="shared" ca="1" si="18"/>
        <v>-2.105542741999079E-2</v>
      </c>
    </row>
    <row r="1177" spans="1:18" x14ac:dyDescent="0.25">
      <c r="A1177">
        <v>70336</v>
      </c>
      <c r="B1177" t="s">
        <v>19</v>
      </c>
      <c r="C1177">
        <v>25</v>
      </c>
      <c r="D1177" t="s">
        <v>4279</v>
      </c>
      <c r="E1177" t="s">
        <v>34</v>
      </c>
      <c r="F1177" t="s">
        <v>34</v>
      </c>
      <c r="G1177" t="s">
        <v>13</v>
      </c>
      <c r="H1177" t="s">
        <v>14</v>
      </c>
      <c r="I1177" t="s">
        <v>15</v>
      </c>
      <c r="J1177" s="5">
        <v>60.84</v>
      </c>
      <c r="K1177" s="5" t="str">
        <f>_xlfn.IFS(stroke_2[[#This Row],[avg_glucose_level]]&lt;70,"Low",stroke_2[[#This Row],[avg_glucose_level]]&lt;99,"Normal",stroke_2[[#This Row],[avg_glucose_level]]&lt;125,"Prediabetes",stroke_2[[#This Row],[avg_glucose_level]]&lt;199,"Diabetes",stroke_2[[#This Row],[avg_glucose_level]]&gt;199,"Very High")</f>
        <v>Low</v>
      </c>
      <c r="L1177">
        <v>24.5</v>
      </c>
      <c r="M1177">
        <v>28.25</v>
      </c>
      <c r="N1177">
        <v>24.5</v>
      </c>
      <c r="O1177" t="s">
        <v>24</v>
      </c>
      <c r="P1177" t="s">
        <v>34</v>
      </c>
      <c r="Q1177" s="4" t="s">
        <v>4285</v>
      </c>
      <c r="R1177" s="5">
        <f t="shared" ca="1" si="18"/>
        <v>-1.9184442694661592E-2</v>
      </c>
    </row>
    <row r="1178" spans="1:18" x14ac:dyDescent="0.25">
      <c r="A1178">
        <v>70654</v>
      </c>
      <c r="B1178" t="s">
        <v>19</v>
      </c>
      <c r="C1178">
        <v>25</v>
      </c>
      <c r="D1178" t="s">
        <v>4279</v>
      </c>
      <c r="E1178" t="s">
        <v>34</v>
      </c>
      <c r="F1178" t="s">
        <v>34</v>
      </c>
      <c r="G1178" t="s">
        <v>34</v>
      </c>
      <c r="H1178" t="s">
        <v>14</v>
      </c>
      <c r="I1178" t="s">
        <v>21</v>
      </c>
      <c r="J1178" s="5">
        <v>100.82</v>
      </c>
      <c r="K1178" s="5" t="str">
        <f>_xlfn.IFS(stroke_2[[#This Row],[avg_glucose_level]]&lt;70,"Low",stroke_2[[#This Row],[avg_glucose_level]]&lt;99,"Normal",stroke_2[[#This Row],[avg_glucose_level]]&lt;125,"Prediabetes",stroke_2[[#This Row],[avg_glucose_level]]&lt;199,"Diabetes",stroke_2[[#This Row],[avg_glucose_level]]&gt;199,"Very High")</f>
        <v>Prediabetes</v>
      </c>
      <c r="L1178">
        <v>31.9</v>
      </c>
      <c r="M1178">
        <v>28.25</v>
      </c>
      <c r="N1178">
        <v>31.9</v>
      </c>
      <c r="O1178" t="s">
        <v>38</v>
      </c>
      <c r="P1178" t="s">
        <v>34</v>
      </c>
      <c r="Q1178" s="4" t="s">
        <v>4285</v>
      </c>
      <c r="R1178" s="5">
        <f t="shared" ca="1" si="18"/>
        <v>1.2849775301855354E-2</v>
      </c>
    </row>
    <row r="1179" spans="1:18" x14ac:dyDescent="0.25">
      <c r="A1179">
        <v>71539</v>
      </c>
      <c r="B1179" t="s">
        <v>12</v>
      </c>
      <c r="C1179">
        <v>25</v>
      </c>
      <c r="D1179" t="s">
        <v>4279</v>
      </c>
      <c r="E1179" t="s">
        <v>34</v>
      </c>
      <c r="F1179" t="s">
        <v>34</v>
      </c>
      <c r="G1179" t="s">
        <v>34</v>
      </c>
      <c r="H1179" t="s">
        <v>14</v>
      </c>
      <c r="I1179" t="s">
        <v>15</v>
      </c>
      <c r="J1179" s="5">
        <v>138.29</v>
      </c>
      <c r="K1179" s="5" t="str">
        <f>_xlfn.IFS(stroke_2[[#This Row],[avg_glucose_level]]&lt;70,"Low",stroke_2[[#This Row],[avg_glucose_level]]&lt;99,"Normal",stroke_2[[#This Row],[avg_glucose_level]]&lt;125,"Prediabetes",stroke_2[[#This Row],[avg_glucose_level]]&lt;199,"Diabetes",stroke_2[[#This Row],[avg_glucose_level]]&gt;199,"Very High")</f>
        <v>Diabetes</v>
      </c>
      <c r="L1179">
        <v>27.3</v>
      </c>
      <c r="M1179">
        <v>28.25</v>
      </c>
      <c r="N1179">
        <v>27.3</v>
      </c>
      <c r="O1179" t="s">
        <v>38</v>
      </c>
      <c r="P1179" t="s">
        <v>34</v>
      </c>
      <c r="Q1179" s="4" t="s">
        <v>4285</v>
      </c>
      <c r="R1179" s="5">
        <f t="shared" ca="1" si="18"/>
        <v>2.1307860000352175E-3</v>
      </c>
    </row>
    <row r="1180" spans="1:18" x14ac:dyDescent="0.25">
      <c r="A1180">
        <v>2520</v>
      </c>
      <c r="B1180" t="s">
        <v>19</v>
      </c>
      <c r="C1180">
        <v>26</v>
      </c>
      <c r="D1180" t="s">
        <v>4279</v>
      </c>
      <c r="E1180" t="s">
        <v>34</v>
      </c>
      <c r="F1180" t="s">
        <v>34</v>
      </c>
      <c r="G1180" t="s">
        <v>13</v>
      </c>
      <c r="H1180" t="s">
        <v>14</v>
      </c>
      <c r="I1180" t="s">
        <v>21</v>
      </c>
      <c r="J1180" s="5">
        <v>84.9</v>
      </c>
      <c r="K1180" s="5" t="str">
        <f>_xlfn.IFS(stroke_2[[#This Row],[avg_glucose_level]]&lt;70,"Low",stroke_2[[#This Row],[avg_glucose_level]]&lt;99,"Normal",stroke_2[[#This Row],[avg_glucose_level]]&lt;125,"Prediabetes",stroke_2[[#This Row],[avg_glucose_level]]&lt;199,"Diabetes",stroke_2[[#This Row],[avg_glucose_level]]&gt;199,"Very High")</f>
        <v>Normal</v>
      </c>
      <c r="L1180">
        <v>26.2</v>
      </c>
      <c r="M1180">
        <v>28.25</v>
      </c>
      <c r="N1180">
        <v>26.2</v>
      </c>
      <c r="O1180" t="s">
        <v>24</v>
      </c>
      <c r="P1180" t="s">
        <v>34</v>
      </c>
      <c r="Q1180" s="4" t="s">
        <v>4285</v>
      </c>
      <c r="R1180" s="5">
        <f t="shared" ca="1" si="18"/>
        <v>2.3202455290607603E-3</v>
      </c>
    </row>
    <row r="1181" spans="1:18" x14ac:dyDescent="0.25">
      <c r="A1181">
        <v>3437</v>
      </c>
      <c r="B1181" t="s">
        <v>19</v>
      </c>
      <c r="C1181">
        <v>26</v>
      </c>
      <c r="D1181" t="s">
        <v>4279</v>
      </c>
      <c r="E1181" t="s">
        <v>34</v>
      </c>
      <c r="F1181" t="s">
        <v>34</v>
      </c>
      <c r="G1181" t="s">
        <v>34</v>
      </c>
      <c r="H1181" t="s">
        <v>14</v>
      </c>
      <c r="I1181" t="s">
        <v>15</v>
      </c>
      <c r="J1181" s="5">
        <v>82.61</v>
      </c>
      <c r="K1181" s="5" t="str">
        <f>_xlfn.IFS(stroke_2[[#This Row],[avg_glucose_level]]&lt;70,"Low",stroke_2[[#This Row],[avg_glucose_level]]&lt;99,"Normal",stroke_2[[#This Row],[avg_glucose_level]]&lt;125,"Prediabetes",stroke_2[[#This Row],[avg_glucose_level]]&lt;199,"Diabetes",stroke_2[[#This Row],[avg_glucose_level]]&gt;199,"Very High")</f>
        <v>Normal</v>
      </c>
      <c r="L1181">
        <v>28.5</v>
      </c>
      <c r="M1181">
        <v>28.25</v>
      </c>
      <c r="N1181">
        <v>28.5</v>
      </c>
      <c r="O1181" t="s">
        <v>29</v>
      </c>
      <c r="P1181" t="s">
        <v>34</v>
      </c>
      <c r="Q1181" s="4" t="s">
        <v>4285</v>
      </c>
      <c r="R1181" s="5">
        <f t="shared" ca="1" si="18"/>
        <v>5.333865523613068E-3</v>
      </c>
    </row>
    <row r="1182" spans="1:18" x14ac:dyDescent="0.25">
      <c r="A1182">
        <v>3477</v>
      </c>
      <c r="B1182" t="s">
        <v>19</v>
      </c>
      <c r="C1182">
        <v>26</v>
      </c>
      <c r="D1182" t="s">
        <v>4279</v>
      </c>
      <c r="E1182" t="s">
        <v>34</v>
      </c>
      <c r="F1182" t="s">
        <v>34</v>
      </c>
      <c r="G1182" t="s">
        <v>34</v>
      </c>
      <c r="H1182" t="s">
        <v>14</v>
      </c>
      <c r="I1182" t="s">
        <v>21</v>
      </c>
      <c r="J1182" s="5">
        <v>78.16</v>
      </c>
      <c r="K1182" s="5" t="str">
        <f>_xlfn.IFS(stroke_2[[#This Row],[avg_glucose_level]]&lt;70,"Low",stroke_2[[#This Row],[avg_glucose_level]]&lt;99,"Normal",stroke_2[[#This Row],[avg_glucose_level]]&lt;125,"Prediabetes",stroke_2[[#This Row],[avg_glucose_level]]&lt;199,"Diabetes",stroke_2[[#This Row],[avg_glucose_level]]&gt;199,"Very High")</f>
        <v>Normal</v>
      </c>
      <c r="L1182">
        <v>20.100000000000001</v>
      </c>
      <c r="M1182">
        <v>28.25</v>
      </c>
      <c r="N1182">
        <v>20.100000000000001</v>
      </c>
      <c r="O1182" t="s">
        <v>24</v>
      </c>
      <c r="P1182" t="s">
        <v>34</v>
      </c>
      <c r="Q1182" s="4" t="s">
        <v>4285</v>
      </c>
      <c r="R1182" s="5">
        <f t="shared" ca="1" si="18"/>
        <v>1.3311168843400218E-2</v>
      </c>
    </row>
    <row r="1183" spans="1:18" x14ac:dyDescent="0.25">
      <c r="A1183">
        <v>4211</v>
      </c>
      <c r="B1183" t="s">
        <v>12</v>
      </c>
      <c r="C1183">
        <v>26</v>
      </c>
      <c r="D1183" t="s">
        <v>4279</v>
      </c>
      <c r="E1183" t="s">
        <v>34</v>
      </c>
      <c r="F1183" t="s">
        <v>34</v>
      </c>
      <c r="G1183" t="s">
        <v>34</v>
      </c>
      <c r="H1183" t="s">
        <v>43</v>
      </c>
      <c r="I1183" t="s">
        <v>21</v>
      </c>
      <c r="J1183" s="5">
        <v>100.85</v>
      </c>
      <c r="K1183" s="5" t="str">
        <f>_xlfn.IFS(stroke_2[[#This Row],[avg_glucose_level]]&lt;70,"Low",stroke_2[[#This Row],[avg_glucose_level]]&lt;99,"Normal",stroke_2[[#This Row],[avg_glucose_level]]&lt;125,"Prediabetes",stroke_2[[#This Row],[avg_glucose_level]]&lt;199,"Diabetes",stroke_2[[#This Row],[avg_glucose_level]]&gt;199,"Very High")</f>
        <v>Prediabetes</v>
      </c>
      <c r="L1183">
        <v>21</v>
      </c>
      <c r="M1183">
        <v>28.25</v>
      </c>
      <c r="N1183">
        <v>21</v>
      </c>
      <c r="O1183" t="s">
        <v>29</v>
      </c>
      <c r="P1183" t="s">
        <v>34</v>
      </c>
      <c r="Q1183" s="4" t="s">
        <v>4285</v>
      </c>
      <c r="R1183" s="5">
        <f t="shared" ca="1" si="18"/>
        <v>-1.6478811167658418E-2</v>
      </c>
    </row>
    <row r="1184" spans="1:18" x14ac:dyDescent="0.25">
      <c r="A1184">
        <v>5380</v>
      </c>
      <c r="B1184" t="s">
        <v>19</v>
      </c>
      <c r="C1184">
        <v>26</v>
      </c>
      <c r="D1184" t="s">
        <v>4279</v>
      </c>
      <c r="E1184" t="s">
        <v>34</v>
      </c>
      <c r="F1184" t="s">
        <v>34</v>
      </c>
      <c r="G1184" t="s">
        <v>13</v>
      </c>
      <c r="H1184" t="s">
        <v>14</v>
      </c>
      <c r="I1184" t="s">
        <v>15</v>
      </c>
      <c r="J1184" s="5">
        <v>91.35</v>
      </c>
      <c r="K1184" s="5" t="str">
        <f>_xlfn.IFS(stroke_2[[#This Row],[avg_glucose_level]]&lt;70,"Low",stroke_2[[#This Row],[avg_glucose_level]]&lt;99,"Normal",stroke_2[[#This Row],[avg_glucose_level]]&lt;125,"Prediabetes",stroke_2[[#This Row],[avg_glucose_level]]&lt;199,"Diabetes",stroke_2[[#This Row],[avg_glucose_level]]&gt;199,"Very High")</f>
        <v>Normal</v>
      </c>
      <c r="L1184">
        <v>23.8</v>
      </c>
      <c r="M1184">
        <v>28.25</v>
      </c>
      <c r="N1184">
        <v>23.8</v>
      </c>
      <c r="O1184" t="s">
        <v>24</v>
      </c>
      <c r="P1184" t="s">
        <v>34</v>
      </c>
      <c r="Q1184" s="4" t="s">
        <v>4285</v>
      </c>
      <c r="R1184" s="5">
        <f t="shared" ca="1" si="18"/>
        <v>-1.8063354158410337E-2</v>
      </c>
    </row>
    <row r="1185" spans="1:18" x14ac:dyDescent="0.25">
      <c r="A1185">
        <v>6960</v>
      </c>
      <c r="B1185" t="s">
        <v>19</v>
      </c>
      <c r="C1185">
        <v>26</v>
      </c>
      <c r="D1185" t="s">
        <v>4279</v>
      </c>
      <c r="E1185" t="s">
        <v>34</v>
      </c>
      <c r="F1185" t="s">
        <v>34</v>
      </c>
      <c r="G1185" t="s">
        <v>34</v>
      </c>
      <c r="H1185" t="s">
        <v>43</v>
      </c>
      <c r="I1185" t="s">
        <v>15</v>
      </c>
      <c r="J1185" s="5">
        <v>90.35</v>
      </c>
      <c r="K1185" s="5" t="str">
        <f>_xlfn.IFS(stroke_2[[#This Row],[avg_glucose_level]]&lt;70,"Low",stroke_2[[#This Row],[avg_glucose_level]]&lt;99,"Normal",stroke_2[[#This Row],[avg_glucose_level]]&lt;125,"Prediabetes",stroke_2[[#This Row],[avg_glucose_level]]&lt;199,"Diabetes",stroke_2[[#This Row],[avg_glucose_level]]&gt;199,"Very High")</f>
        <v>Normal</v>
      </c>
      <c r="L1185">
        <v>38.6</v>
      </c>
      <c r="M1185">
        <v>28.25</v>
      </c>
      <c r="N1185">
        <v>38.6</v>
      </c>
      <c r="O1185" t="s">
        <v>38</v>
      </c>
      <c r="P1185" t="s">
        <v>34</v>
      </c>
      <c r="Q1185" s="4" t="s">
        <v>4285</v>
      </c>
      <c r="R1185" s="5">
        <f t="shared" ca="1" si="18"/>
        <v>1.4999220140868363E-2</v>
      </c>
    </row>
    <row r="1186" spans="1:18" x14ac:dyDescent="0.25">
      <c r="A1186">
        <v>7979</v>
      </c>
      <c r="B1186" t="s">
        <v>19</v>
      </c>
      <c r="C1186">
        <v>26</v>
      </c>
      <c r="D1186" t="s">
        <v>4279</v>
      </c>
      <c r="E1186" t="s">
        <v>34</v>
      </c>
      <c r="F1186" t="s">
        <v>34</v>
      </c>
      <c r="G1186" t="s">
        <v>34</v>
      </c>
      <c r="H1186" t="s">
        <v>14</v>
      </c>
      <c r="I1186" t="s">
        <v>21</v>
      </c>
      <c r="J1186" s="5">
        <v>69.77</v>
      </c>
      <c r="K1186" s="5" t="str">
        <f>_xlfn.IFS(stroke_2[[#This Row],[avg_glucose_level]]&lt;70,"Low",stroke_2[[#This Row],[avg_glucose_level]]&lt;99,"Normal",stroke_2[[#This Row],[avg_glucose_level]]&lt;125,"Prediabetes",stroke_2[[#This Row],[avg_glucose_level]]&lt;199,"Diabetes",stroke_2[[#This Row],[avg_glucose_level]]&gt;199,"Very High")</f>
        <v>Low</v>
      </c>
      <c r="L1186">
        <v>23.2</v>
      </c>
      <c r="M1186">
        <v>28.25</v>
      </c>
      <c r="N1186">
        <v>23.2</v>
      </c>
      <c r="O1186" t="s">
        <v>24</v>
      </c>
      <c r="P1186" t="s">
        <v>34</v>
      </c>
      <c r="Q1186" s="4" t="s">
        <v>4285</v>
      </c>
      <c r="R1186" s="5">
        <f t="shared" ca="1" si="18"/>
        <v>-4.9750779703464972E-3</v>
      </c>
    </row>
    <row r="1187" spans="1:18" x14ac:dyDescent="0.25">
      <c r="A1187">
        <v>9637</v>
      </c>
      <c r="B1187" t="s">
        <v>12</v>
      </c>
      <c r="C1187">
        <v>26</v>
      </c>
      <c r="D1187" t="s">
        <v>4279</v>
      </c>
      <c r="E1187" t="s">
        <v>34</v>
      </c>
      <c r="F1187" t="s">
        <v>34</v>
      </c>
      <c r="G1187" t="s">
        <v>13</v>
      </c>
      <c r="H1187" t="s">
        <v>14</v>
      </c>
      <c r="I1187" t="s">
        <v>21</v>
      </c>
      <c r="J1187" s="5">
        <v>120.31</v>
      </c>
      <c r="K1187" s="5" t="str">
        <f>_xlfn.IFS(stroke_2[[#This Row],[avg_glucose_level]]&lt;70,"Low",stroke_2[[#This Row],[avg_glucose_level]]&lt;99,"Normal",stroke_2[[#This Row],[avg_glucose_level]]&lt;125,"Prediabetes",stroke_2[[#This Row],[avg_glucose_level]]&lt;199,"Diabetes",stroke_2[[#This Row],[avg_glucose_level]]&gt;199,"Very High")</f>
        <v>Prediabetes</v>
      </c>
      <c r="L1187">
        <v>22.3</v>
      </c>
      <c r="M1187">
        <v>28.25</v>
      </c>
      <c r="N1187">
        <v>22.3</v>
      </c>
      <c r="O1187" t="s">
        <v>29</v>
      </c>
      <c r="P1187" t="s">
        <v>34</v>
      </c>
      <c r="Q1187" s="4" t="s">
        <v>4285</v>
      </c>
      <c r="R1187" s="5">
        <f t="shared" ca="1" si="18"/>
        <v>2.2663011813708712E-2</v>
      </c>
    </row>
    <row r="1188" spans="1:18" x14ac:dyDescent="0.25">
      <c r="A1188">
        <v>11605</v>
      </c>
      <c r="B1188" t="s">
        <v>19</v>
      </c>
      <c r="C1188">
        <v>26</v>
      </c>
      <c r="D1188" t="s">
        <v>4279</v>
      </c>
      <c r="E1188" t="s">
        <v>34</v>
      </c>
      <c r="F1188" t="s">
        <v>34</v>
      </c>
      <c r="G1188" t="s">
        <v>34</v>
      </c>
      <c r="H1188" t="s">
        <v>14</v>
      </c>
      <c r="I1188" t="s">
        <v>21</v>
      </c>
      <c r="J1188" s="5">
        <v>108.2</v>
      </c>
      <c r="K1188" s="5" t="str">
        <f>_xlfn.IFS(stroke_2[[#This Row],[avg_glucose_level]]&lt;70,"Low",stroke_2[[#This Row],[avg_glucose_level]]&lt;99,"Normal",stroke_2[[#This Row],[avg_glucose_level]]&lt;125,"Prediabetes",stroke_2[[#This Row],[avg_glucose_level]]&lt;199,"Diabetes",stroke_2[[#This Row],[avg_glucose_level]]&gt;199,"Very High")</f>
        <v>Prediabetes</v>
      </c>
      <c r="L1188">
        <v>26.2</v>
      </c>
      <c r="M1188">
        <v>28.25</v>
      </c>
      <c r="N1188">
        <v>26.2</v>
      </c>
      <c r="O1188" t="s">
        <v>24</v>
      </c>
      <c r="P1188" t="s">
        <v>34</v>
      </c>
      <c r="Q1188" s="4" t="s">
        <v>4285</v>
      </c>
      <c r="R1188" s="5">
        <f t="shared" ca="1" si="18"/>
        <v>-1.1242951222276198E-2</v>
      </c>
    </row>
    <row r="1189" spans="1:18" x14ac:dyDescent="0.25">
      <c r="A1189">
        <v>12298</v>
      </c>
      <c r="B1189" t="s">
        <v>12</v>
      </c>
      <c r="C1189">
        <v>26</v>
      </c>
      <c r="D1189" t="s">
        <v>4279</v>
      </c>
      <c r="E1189" t="s">
        <v>34</v>
      </c>
      <c r="F1189" t="s">
        <v>34</v>
      </c>
      <c r="G1189" t="s">
        <v>34</v>
      </c>
      <c r="H1189" t="s">
        <v>20</v>
      </c>
      <c r="I1189" t="s">
        <v>15</v>
      </c>
      <c r="J1189" s="5">
        <v>200.28</v>
      </c>
      <c r="K1189" s="5" t="str">
        <f>_xlfn.IFS(stroke_2[[#This Row],[avg_glucose_level]]&lt;70,"Low",stroke_2[[#This Row],[avg_glucose_level]]&lt;99,"Normal",stroke_2[[#This Row],[avg_glucose_level]]&lt;125,"Prediabetes",stroke_2[[#This Row],[avg_glucose_level]]&lt;199,"Diabetes",stroke_2[[#This Row],[avg_glucose_level]]&gt;199,"Very High")</f>
        <v>Very High</v>
      </c>
      <c r="L1189">
        <v>31.9</v>
      </c>
      <c r="M1189">
        <v>28.25</v>
      </c>
      <c r="N1189">
        <v>31.9</v>
      </c>
      <c r="O1189" t="s">
        <v>18</v>
      </c>
      <c r="P1189" t="s">
        <v>34</v>
      </c>
      <c r="Q1189" s="4" t="s">
        <v>4285</v>
      </c>
      <c r="R1189" s="5">
        <f t="shared" ca="1" si="18"/>
        <v>2.1156456080776077E-2</v>
      </c>
    </row>
    <row r="1190" spans="1:18" x14ac:dyDescent="0.25">
      <c r="A1190">
        <v>14928</v>
      </c>
      <c r="B1190" t="s">
        <v>19</v>
      </c>
      <c r="C1190">
        <v>26</v>
      </c>
      <c r="D1190" t="s">
        <v>4279</v>
      </c>
      <c r="E1190" t="s">
        <v>34</v>
      </c>
      <c r="F1190" t="s">
        <v>34</v>
      </c>
      <c r="G1190" t="s">
        <v>34</v>
      </c>
      <c r="H1190" t="s">
        <v>14</v>
      </c>
      <c r="I1190" t="s">
        <v>15</v>
      </c>
      <c r="J1190" s="5">
        <v>81.94</v>
      </c>
      <c r="K1190" s="5" t="str">
        <f>_xlfn.IFS(stroke_2[[#This Row],[avg_glucose_level]]&lt;70,"Low",stroke_2[[#This Row],[avg_glucose_level]]&lt;99,"Normal",stroke_2[[#This Row],[avg_glucose_level]]&lt;125,"Prediabetes",stroke_2[[#This Row],[avg_glucose_level]]&lt;199,"Diabetes",stroke_2[[#This Row],[avg_glucose_level]]&gt;199,"Very High")</f>
        <v>Normal</v>
      </c>
      <c r="L1190">
        <v>26</v>
      </c>
      <c r="M1190">
        <v>28.25</v>
      </c>
      <c r="N1190">
        <v>26</v>
      </c>
      <c r="O1190" t="s">
        <v>29</v>
      </c>
      <c r="P1190" t="s">
        <v>34</v>
      </c>
      <c r="Q1190" s="4" t="s">
        <v>4285</v>
      </c>
      <c r="R1190" s="5">
        <f t="shared" ca="1" si="18"/>
        <v>-4.506139222466338E-3</v>
      </c>
    </row>
    <row r="1191" spans="1:18" x14ac:dyDescent="0.25">
      <c r="A1191">
        <v>15104</v>
      </c>
      <c r="B1191" t="s">
        <v>19</v>
      </c>
      <c r="C1191">
        <v>26</v>
      </c>
      <c r="D1191" t="s">
        <v>4279</v>
      </c>
      <c r="E1191" t="s">
        <v>34</v>
      </c>
      <c r="F1191" t="s">
        <v>34</v>
      </c>
      <c r="G1191" t="s">
        <v>13</v>
      </c>
      <c r="H1191" t="s">
        <v>14</v>
      </c>
      <c r="I1191" t="s">
        <v>21</v>
      </c>
      <c r="J1191" s="5">
        <v>88.79</v>
      </c>
      <c r="K1191" s="5" t="str">
        <f>_xlfn.IFS(stroke_2[[#This Row],[avg_glucose_level]]&lt;70,"Low",stroke_2[[#This Row],[avg_glucose_level]]&lt;99,"Normal",stroke_2[[#This Row],[avg_glucose_level]]&lt;125,"Prediabetes",stroke_2[[#This Row],[avg_glucose_level]]&lt;199,"Diabetes",stroke_2[[#This Row],[avg_glucose_level]]&gt;199,"Very High")</f>
        <v>Normal</v>
      </c>
      <c r="L1191">
        <v>24.9</v>
      </c>
      <c r="M1191">
        <v>28.25</v>
      </c>
      <c r="N1191">
        <v>24.9</v>
      </c>
      <c r="O1191" t="s">
        <v>24</v>
      </c>
      <c r="P1191" t="s">
        <v>34</v>
      </c>
      <c r="Q1191" s="4" t="s">
        <v>4285</v>
      </c>
      <c r="R1191" s="5">
        <f t="shared" ca="1" si="18"/>
        <v>1.1391616591322051E-2</v>
      </c>
    </row>
    <row r="1192" spans="1:18" x14ac:dyDescent="0.25">
      <c r="A1192">
        <v>16582</v>
      </c>
      <c r="B1192" t="s">
        <v>12</v>
      </c>
      <c r="C1192">
        <v>26</v>
      </c>
      <c r="D1192" t="s">
        <v>4279</v>
      </c>
      <c r="E1192" t="s">
        <v>34</v>
      </c>
      <c r="F1192" t="s">
        <v>34</v>
      </c>
      <c r="G1192" t="s">
        <v>13</v>
      </c>
      <c r="H1192" t="s">
        <v>14</v>
      </c>
      <c r="I1192" t="s">
        <v>21</v>
      </c>
      <c r="J1192" s="5">
        <v>95.57</v>
      </c>
      <c r="K1192" s="5" t="str">
        <f>_xlfn.IFS(stroke_2[[#This Row],[avg_glucose_level]]&lt;70,"Low",stroke_2[[#This Row],[avg_glucose_level]]&lt;99,"Normal",stroke_2[[#This Row],[avg_glucose_level]]&lt;125,"Prediabetes",stroke_2[[#This Row],[avg_glucose_level]]&lt;199,"Diabetes",stroke_2[[#This Row],[avg_glucose_level]]&gt;199,"Very High")</f>
        <v>Normal</v>
      </c>
      <c r="L1192">
        <v>30.7</v>
      </c>
      <c r="M1192">
        <v>28.25</v>
      </c>
      <c r="N1192">
        <v>30.7</v>
      </c>
      <c r="O1192" t="s">
        <v>29</v>
      </c>
      <c r="P1192" t="s">
        <v>34</v>
      </c>
      <c r="Q1192" s="4" t="s">
        <v>4285</v>
      </c>
      <c r="R1192" s="5">
        <f t="shared" ca="1" si="18"/>
        <v>-5.7450214941725756E-3</v>
      </c>
    </row>
    <row r="1193" spans="1:18" x14ac:dyDescent="0.25">
      <c r="A1193">
        <v>16971</v>
      </c>
      <c r="B1193" t="s">
        <v>19</v>
      </c>
      <c r="C1193">
        <v>26</v>
      </c>
      <c r="D1193" t="s">
        <v>4279</v>
      </c>
      <c r="E1193" t="s">
        <v>34</v>
      </c>
      <c r="F1193" t="s">
        <v>34</v>
      </c>
      <c r="G1193" t="s">
        <v>34</v>
      </c>
      <c r="H1193" t="s">
        <v>14</v>
      </c>
      <c r="I1193" t="s">
        <v>15</v>
      </c>
      <c r="J1193" s="5">
        <v>100.31</v>
      </c>
      <c r="K1193" s="5" t="str">
        <f>_xlfn.IFS(stroke_2[[#This Row],[avg_glucose_level]]&lt;70,"Low",stroke_2[[#This Row],[avg_glucose_level]]&lt;99,"Normal",stroke_2[[#This Row],[avg_glucose_level]]&lt;125,"Prediabetes",stroke_2[[#This Row],[avg_glucose_level]]&lt;199,"Diabetes",stroke_2[[#This Row],[avg_glucose_level]]&gt;199,"Very High")</f>
        <v>Prediabetes</v>
      </c>
      <c r="L1193">
        <v>38.6</v>
      </c>
      <c r="M1193">
        <v>28.25</v>
      </c>
      <c r="N1193">
        <v>38.6</v>
      </c>
      <c r="O1193" t="s">
        <v>24</v>
      </c>
      <c r="P1193" t="s">
        <v>34</v>
      </c>
      <c r="Q1193" s="4" t="s">
        <v>4285</v>
      </c>
      <c r="R1193" s="5">
        <f t="shared" ca="1" si="18"/>
        <v>4.6311133629760078E-3</v>
      </c>
    </row>
    <row r="1194" spans="1:18" x14ac:dyDescent="0.25">
      <c r="A1194">
        <v>17668</v>
      </c>
      <c r="B1194" t="s">
        <v>12</v>
      </c>
      <c r="C1194">
        <v>26</v>
      </c>
      <c r="D1194" t="s">
        <v>4279</v>
      </c>
      <c r="E1194" t="s">
        <v>34</v>
      </c>
      <c r="F1194" t="s">
        <v>34</v>
      </c>
      <c r="G1194" t="s">
        <v>13</v>
      </c>
      <c r="H1194" t="s">
        <v>20</v>
      </c>
      <c r="I1194" t="s">
        <v>15</v>
      </c>
      <c r="J1194" s="5">
        <v>73.72</v>
      </c>
      <c r="K1194" s="5" t="str">
        <f>_xlfn.IFS(stroke_2[[#This Row],[avg_glucose_level]]&lt;70,"Low",stroke_2[[#This Row],[avg_glucose_level]]&lt;99,"Normal",stroke_2[[#This Row],[avg_glucose_level]]&lt;125,"Prediabetes",stroke_2[[#This Row],[avg_glucose_level]]&lt;199,"Diabetes",stroke_2[[#This Row],[avg_glucose_level]]&gt;199,"Very High")</f>
        <v>Normal</v>
      </c>
      <c r="L1194">
        <v>25.9</v>
      </c>
      <c r="M1194">
        <v>28.25</v>
      </c>
      <c r="N1194">
        <v>25.9</v>
      </c>
      <c r="O1194" t="s">
        <v>29</v>
      </c>
      <c r="P1194" t="s">
        <v>34</v>
      </c>
      <c r="Q1194" s="4" t="s">
        <v>4285</v>
      </c>
      <c r="R1194" s="5">
        <f t="shared" ca="1" si="18"/>
        <v>-6.2384809887351396E-4</v>
      </c>
    </row>
    <row r="1195" spans="1:18" x14ac:dyDescent="0.25">
      <c r="A1195">
        <v>18437</v>
      </c>
      <c r="B1195" t="s">
        <v>12</v>
      </c>
      <c r="C1195">
        <v>26</v>
      </c>
      <c r="D1195" t="s">
        <v>4279</v>
      </c>
      <c r="E1195" t="s">
        <v>34</v>
      </c>
      <c r="F1195" t="s">
        <v>34</v>
      </c>
      <c r="G1195" t="s">
        <v>34</v>
      </c>
      <c r="H1195" t="s">
        <v>14</v>
      </c>
      <c r="I1195" t="s">
        <v>15</v>
      </c>
      <c r="J1195" s="5">
        <v>85.92</v>
      </c>
      <c r="K1195" s="5" t="str">
        <f>_xlfn.IFS(stroke_2[[#This Row],[avg_glucose_level]]&lt;70,"Low",stroke_2[[#This Row],[avg_glucose_level]]&lt;99,"Normal",stroke_2[[#This Row],[avg_glucose_level]]&lt;125,"Prediabetes",stroke_2[[#This Row],[avg_glucose_level]]&lt;199,"Diabetes",stroke_2[[#This Row],[avg_glucose_level]]&gt;199,"Very High")</f>
        <v>Normal</v>
      </c>
      <c r="L1195">
        <v>35.6</v>
      </c>
      <c r="M1195">
        <v>28.25</v>
      </c>
      <c r="N1195">
        <v>35.6</v>
      </c>
      <c r="O1195" t="s">
        <v>29</v>
      </c>
      <c r="P1195" t="s">
        <v>34</v>
      </c>
      <c r="Q1195" s="4" t="s">
        <v>4285</v>
      </c>
      <c r="R1195" s="5">
        <f t="shared" ca="1" si="18"/>
        <v>2.4011480441971284E-2</v>
      </c>
    </row>
    <row r="1196" spans="1:18" x14ac:dyDescent="0.25">
      <c r="A1196">
        <v>18636</v>
      </c>
      <c r="B1196" t="s">
        <v>19</v>
      </c>
      <c r="C1196">
        <v>26</v>
      </c>
      <c r="D1196" t="s">
        <v>4279</v>
      </c>
      <c r="E1196" t="s">
        <v>34</v>
      </c>
      <c r="F1196" t="s">
        <v>34</v>
      </c>
      <c r="G1196" t="s">
        <v>13</v>
      </c>
      <c r="H1196" t="s">
        <v>43</v>
      </c>
      <c r="I1196" t="s">
        <v>15</v>
      </c>
      <c r="J1196" s="5">
        <v>72.56</v>
      </c>
      <c r="K1196" s="5" t="str">
        <f>_xlfn.IFS(stroke_2[[#This Row],[avg_glucose_level]]&lt;70,"Low",stroke_2[[#This Row],[avg_glucose_level]]&lt;99,"Normal",stroke_2[[#This Row],[avg_glucose_level]]&lt;125,"Prediabetes",stroke_2[[#This Row],[avg_glucose_level]]&lt;199,"Diabetes",stroke_2[[#This Row],[avg_glucose_level]]&gt;199,"Very High")</f>
        <v>Normal</v>
      </c>
      <c r="L1196">
        <v>35.4</v>
      </c>
      <c r="M1196">
        <v>28.25</v>
      </c>
      <c r="N1196">
        <v>35.4</v>
      </c>
      <c r="O1196" t="s">
        <v>24</v>
      </c>
      <c r="P1196" t="s">
        <v>34</v>
      </c>
      <c r="Q1196" s="4" t="s">
        <v>4285</v>
      </c>
      <c r="R1196" s="5">
        <f t="shared" ca="1" si="18"/>
        <v>-2.2498778076765497E-2</v>
      </c>
    </row>
    <row r="1197" spans="1:18" x14ac:dyDescent="0.25">
      <c r="A1197">
        <v>18943</v>
      </c>
      <c r="B1197" t="s">
        <v>12</v>
      </c>
      <c r="C1197">
        <v>26</v>
      </c>
      <c r="D1197" t="s">
        <v>4279</v>
      </c>
      <c r="E1197" t="s">
        <v>34</v>
      </c>
      <c r="F1197" t="s">
        <v>34</v>
      </c>
      <c r="G1197" t="s">
        <v>34</v>
      </c>
      <c r="H1197" t="s">
        <v>43</v>
      </c>
      <c r="I1197" t="s">
        <v>21</v>
      </c>
      <c r="J1197" s="5">
        <v>76.739999999999995</v>
      </c>
      <c r="K1197" s="5" t="str">
        <f>_xlfn.IFS(stroke_2[[#This Row],[avg_glucose_level]]&lt;70,"Low",stroke_2[[#This Row],[avg_glucose_level]]&lt;99,"Normal",stroke_2[[#This Row],[avg_glucose_level]]&lt;125,"Prediabetes",stroke_2[[#This Row],[avg_glucose_level]]&lt;199,"Diabetes",stroke_2[[#This Row],[avg_glucose_level]]&gt;199,"Very High")</f>
        <v>Normal</v>
      </c>
      <c r="L1197">
        <v>29.8</v>
      </c>
      <c r="M1197">
        <v>28.25</v>
      </c>
      <c r="N1197">
        <v>29.8</v>
      </c>
      <c r="O1197" t="s">
        <v>38</v>
      </c>
      <c r="P1197" t="s">
        <v>34</v>
      </c>
      <c r="Q1197" s="4" t="s">
        <v>4285</v>
      </c>
      <c r="R1197" s="5">
        <f t="shared" ca="1" si="18"/>
        <v>-6.095340219586365E-3</v>
      </c>
    </row>
    <row r="1198" spans="1:18" x14ac:dyDescent="0.25">
      <c r="A1198">
        <v>19508</v>
      </c>
      <c r="B1198" t="s">
        <v>19</v>
      </c>
      <c r="C1198">
        <v>26</v>
      </c>
      <c r="D1198" t="s">
        <v>4279</v>
      </c>
      <c r="E1198" t="s">
        <v>34</v>
      </c>
      <c r="F1198" t="s">
        <v>34</v>
      </c>
      <c r="G1198" t="s">
        <v>34</v>
      </c>
      <c r="H1198" t="s">
        <v>14</v>
      </c>
      <c r="I1198" t="s">
        <v>15</v>
      </c>
      <c r="J1198" s="5">
        <v>116.68</v>
      </c>
      <c r="K1198" s="5" t="str">
        <f>_xlfn.IFS(stroke_2[[#This Row],[avg_glucose_level]]&lt;70,"Low",stroke_2[[#This Row],[avg_glucose_level]]&lt;99,"Normal",stroke_2[[#This Row],[avg_glucose_level]]&lt;125,"Prediabetes",stroke_2[[#This Row],[avg_glucose_level]]&lt;199,"Diabetes",stroke_2[[#This Row],[avg_glucose_level]]&gt;199,"Very High")</f>
        <v>Prediabetes</v>
      </c>
      <c r="L1198">
        <v>18.7</v>
      </c>
      <c r="M1198">
        <v>28.25</v>
      </c>
      <c r="N1198">
        <v>18.7</v>
      </c>
      <c r="O1198" t="s">
        <v>18</v>
      </c>
      <c r="P1198" t="s">
        <v>34</v>
      </c>
      <c r="Q1198" s="4" t="s">
        <v>4285</v>
      </c>
      <c r="R1198" s="5">
        <f t="shared" ca="1" si="18"/>
        <v>8.6182930007910833E-3</v>
      </c>
    </row>
    <row r="1199" spans="1:18" x14ac:dyDescent="0.25">
      <c r="A1199">
        <v>20751</v>
      </c>
      <c r="B1199" t="s">
        <v>19</v>
      </c>
      <c r="C1199">
        <v>26</v>
      </c>
      <c r="D1199" t="s">
        <v>4279</v>
      </c>
      <c r="E1199" t="s">
        <v>34</v>
      </c>
      <c r="F1199" t="s">
        <v>34</v>
      </c>
      <c r="G1199" t="s">
        <v>13</v>
      </c>
      <c r="H1199" t="s">
        <v>14</v>
      </c>
      <c r="I1199" t="s">
        <v>21</v>
      </c>
      <c r="J1199" s="5">
        <v>75.290000000000006</v>
      </c>
      <c r="K1199" s="5" t="str">
        <f>_xlfn.IFS(stroke_2[[#This Row],[avg_glucose_level]]&lt;70,"Low",stroke_2[[#This Row],[avg_glucose_level]]&lt;99,"Normal",stroke_2[[#This Row],[avg_glucose_level]]&lt;125,"Prediabetes",stroke_2[[#This Row],[avg_glucose_level]]&lt;199,"Diabetes",stroke_2[[#This Row],[avg_glucose_level]]&gt;199,"Very High")</f>
        <v>Normal</v>
      </c>
      <c r="L1199">
        <v>22.6</v>
      </c>
      <c r="M1199">
        <v>28.25</v>
      </c>
      <c r="N1199">
        <v>22.6</v>
      </c>
      <c r="O1199" t="s">
        <v>29</v>
      </c>
      <c r="P1199" t="s">
        <v>34</v>
      </c>
      <c r="Q1199" s="4" t="s">
        <v>4285</v>
      </c>
      <c r="R1199" s="5">
        <f t="shared" ca="1" si="18"/>
        <v>1.0313297112816778E-2</v>
      </c>
    </row>
    <row r="1200" spans="1:18" x14ac:dyDescent="0.25">
      <c r="A1200">
        <v>22969</v>
      </c>
      <c r="B1200" t="s">
        <v>19</v>
      </c>
      <c r="C1200">
        <v>26</v>
      </c>
      <c r="D1200" t="s">
        <v>4279</v>
      </c>
      <c r="E1200" t="s">
        <v>34</v>
      </c>
      <c r="F1200" t="s">
        <v>34</v>
      </c>
      <c r="G1200" t="s">
        <v>13</v>
      </c>
      <c r="H1200" t="s">
        <v>14</v>
      </c>
      <c r="I1200" t="s">
        <v>21</v>
      </c>
      <c r="J1200" s="5">
        <v>91.88</v>
      </c>
      <c r="K1200" s="5" t="str">
        <f>_xlfn.IFS(stroke_2[[#This Row],[avg_glucose_level]]&lt;70,"Low",stroke_2[[#This Row],[avg_glucose_level]]&lt;99,"Normal",stroke_2[[#This Row],[avg_glucose_level]]&lt;125,"Prediabetes",stroke_2[[#This Row],[avg_glucose_level]]&lt;199,"Diabetes",stroke_2[[#This Row],[avg_glucose_level]]&gt;199,"Very High")</f>
        <v>Normal</v>
      </c>
      <c r="L1200">
        <v>24.9</v>
      </c>
      <c r="M1200">
        <v>28.25</v>
      </c>
      <c r="N1200">
        <v>24.9</v>
      </c>
      <c r="O1200" t="s">
        <v>18</v>
      </c>
      <c r="P1200" t="s">
        <v>34</v>
      </c>
      <c r="Q1200" s="4" t="s">
        <v>4285</v>
      </c>
      <c r="R1200" s="5">
        <f t="shared" ca="1" si="18"/>
        <v>-2.0870899160032964E-2</v>
      </c>
    </row>
    <row r="1201" spans="1:18" x14ac:dyDescent="0.25">
      <c r="A1201">
        <v>23413</v>
      </c>
      <c r="B1201" t="s">
        <v>19</v>
      </c>
      <c r="C1201">
        <v>26</v>
      </c>
      <c r="D1201" t="s">
        <v>4279</v>
      </c>
      <c r="E1201" t="s">
        <v>34</v>
      </c>
      <c r="F1201" t="s">
        <v>34</v>
      </c>
      <c r="G1201" t="s">
        <v>34</v>
      </c>
      <c r="H1201" t="s">
        <v>14</v>
      </c>
      <c r="I1201" t="s">
        <v>15</v>
      </c>
      <c r="J1201" s="5">
        <v>97.24</v>
      </c>
      <c r="K1201" s="5" t="str">
        <f>_xlfn.IFS(stroke_2[[#This Row],[avg_glucose_level]]&lt;70,"Low",stroke_2[[#This Row],[avg_glucose_level]]&lt;99,"Normal",stroke_2[[#This Row],[avg_glucose_level]]&lt;125,"Prediabetes",stroke_2[[#This Row],[avg_glucose_level]]&lt;199,"Diabetes",stroke_2[[#This Row],[avg_glucose_level]]&gt;199,"Very High")</f>
        <v>Normal</v>
      </c>
      <c r="L1201">
        <v>22.5</v>
      </c>
      <c r="M1201">
        <v>28.25</v>
      </c>
      <c r="N1201">
        <v>22.5</v>
      </c>
      <c r="O1201" t="s">
        <v>24</v>
      </c>
      <c r="P1201" t="s">
        <v>34</v>
      </c>
      <c r="Q1201" s="4" t="s">
        <v>4285</v>
      </c>
      <c r="R1201" s="5">
        <f t="shared" ca="1" si="18"/>
        <v>2.3632643745421851E-2</v>
      </c>
    </row>
    <row r="1202" spans="1:18" x14ac:dyDescent="0.25">
      <c r="A1202">
        <v>27145</v>
      </c>
      <c r="B1202" t="s">
        <v>19</v>
      </c>
      <c r="C1202">
        <v>26</v>
      </c>
      <c r="D1202" t="s">
        <v>4279</v>
      </c>
      <c r="E1202" t="s">
        <v>34</v>
      </c>
      <c r="F1202" t="s">
        <v>34</v>
      </c>
      <c r="G1202" t="s">
        <v>34</v>
      </c>
      <c r="H1202" t="s">
        <v>14</v>
      </c>
      <c r="I1202" t="s">
        <v>21</v>
      </c>
      <c r="J1202" s="5">
        <v>89.3</v>
      </c>
      <c r="K1202" s="5" t="str">
        <f>_xlfn.IFS(stroke_2[[#This Row],[avg_glucose_level]]&lt;70,"Low",stroke_2[[#This Row],[avg_glucose_level]]&lt;99,"Normal",stroke_2[[#This Row],[avg_glucose_level]]&lt;125,"Prediabetes",stroke_2[[#This Row],[avg_glucose_level]]&lt;199,"Diabetes",stroke_2[[#This Row],[avg_glucose_level]]&gt;199,"Very High")</f>
        <v>Normal</v>
      </c>
      <c r="L1202">
        <v>48.4</v>
      </c>
      <c r="M1202">
        <v>28.25</v>
      </c>
      <c r="N1202">
        <v>48.4</v>
      </c>
      <c r="O1202" t="s">
        <v>29</v>
      </c>
      <c r="P1202" t="s">
        <v>34</v>
      </c>
      <c r="Q1202" s="4" t="s">
        <v>4285</v>
      </c>
      <c r="R1202" s="5">
        <f t="shared" ca="1" si="18"/>
        <v>-2.1487257487785887E-2</v>
      </c>
    </row>
    <row r="1203" spans="1:18" x14ac:dyDescent="0.25">
      <c r="A1203">
        <v>27954</v>
      </c>
      <c r="B1203" t="s">
        <v>19</v>
      </c>
      <c r="C1203">
        <v>26</v>
      </c>
      <c r="D1203" t="s">
        <v>4279</v>
      </c>
      <c r="E1203" t="s">
        <v>34</v>
      </c>
      <c r="F1203" t="s">
        <v>34</v>
      </c>
      <c r="G1203" t="s">
        <v>34</v>
      </c>
      <c r="H1203" t="s">
        <v>14</v>
      </c>
      <c r="I1203" t="s">
        <v>15</v>
      </c>
      <c r="J1203" s="5">
        <v>114.18</v>
      </c>
      <c r="K1203" s="5" t="str">
        <f>_xlfn.IFS(stroke_2[[#This Row],[avg_glucose_level]]&lt;70,"Low",stroke_2[[#This Row],[avg_glucose_level]]&lt;99,"Normal",stroke_2[[#This Row],[avg_glucose_level]]&lt;125,"Prediabetes",stroke_2[[#This Row],[avg_glucose_level]]&lt;199,"Diabetes",stroke_2[[#This Row],[avg_glucose_level]]&gt;199,"Very High")</f>
        <v>Prediabetes</v>
      </c>
      <c r="L1203">
        <v>23.3</v>
      </c>
      <c r="M1203">
        <v>28.25</v>
      </c>
      <c r="N1203">
        <v>23.3</v>
      </c>
      <c r="O1203" t="s">
        <v>24</v>
      </c>
      <c r="P1203" t="s">
        <v>34</v>
      </c>
      <c r="Q1203" s="4" t="s">
        <v>4285</v>
      </c>
      <c r="R1203" s="5">
        <f t="shared" ca="1" si="18"/>
        <v>-8.1612418353257613E-3</v>
      </c>
    </row>
    <row r="1204" spans="1:18" x14ac:dyDescent="0.25">
      <c r="A1204">
        <v>28711</v>
      </c>
      <c r="B1204" t="s">
        <v>19</v>
      </c>
      <c r="C1204">
        <v>26</v>
      </c>
      <c r="D1204" t="s">
        <v>4279</v>
      </c>
      <c r="E1204" t="s">
        <v>34</v>
      </c>
      <c r="F1204" t="s">
        <v>34</v>
      </c>
      <c r="G1204" t="s">
        <v>34</v>
      </c>
      <c r="H1204" t="s">
        <v>14</v>
      </c>
      <c r="I1204" t="s">
        <v>15</v>
      </c>
      <c r="J1204" s="5">
        <v>89.28</v>
      </c>
      <c r="K1204" s="5" t="str">
        <f>_xlfn.IFS(stroke_2[[#This Row],[avg_glucose_level]]&lt;70,"Low",stroke_2[[#This Row],[avg_glucose_level]]&lt;99,"Normal",stroke_2[[#This Row],[avg_glucose_level]]&lt;125,"Prediabetes",stroke_2[[#This Row],[avg_glucose_level]]&lt;199,"Diabetes",stroke_2[[#This Row],[avg_glucose_level]]&gt;199,"Very High")</f>
        <v>Normal</v>
      </c>
      <c r="L1204">
        <v>21.7</v>
      </c>
      <c r="M1204">
        <v>28.25</v>
      </c>
      <c r="N1204">
        <v>21.7</v>
      </c>
      <c r="O1204" t="s">
        <v>29</v>
      </c>
      <c r="P1204" t="s">
        <v>34</v>
      </c>
      <c r="Q1204" s="4" t="s">
        <v>4285</v>
      </c>
      <c r="R1204" s="5">
        <f t="shared" ca="1" si="18"/>
        <v>-1.4070546927982897E-2</v>
      </c>
    </row>
    <row r="1205" spans="1:18" x14ac:dyDescent="0.25">
      <c r="A1205">
        <v>29352</v>
      </c>
      <c r="B1205" t="s">
        <v>19</v>
      </c>
      <c r="C1205">
        <v>26</v>
      </c>
      <c r="D1205" t="s">
        <v>4279</v>
      </c>
      <c r="E1205" t="s">
        <v>34</v>
      </c>
      <c r="F1205" t="s">
        <v>34</v>
      </c>
      <c r="G1205" t="s">
        <v>34</v>
      </c>
      <c r="H1205" t="s">
        <v>14</v>
      </c>
      <c r="I1205" t="s">
        <v>15</v>
      </c>
      <c r="J1205" s="5">
        <v>84.86</v>
      </c>
      <c r="K1205" s="5" t="str">
        <f>_xlfn.IFS(stroke_2[[#This Row],[avg_glucose_level]]&lt;70,"Low",stroke_2[[#This Row],[avg_glucose_level]]&lt;99,"Normal",stroke_2[[#This Row],[avg_glucose_level]]&lt;125,"Prediabetes",stroke_2[[#This Row],[avg_glucose_level]]&lt;199,"Diabetes",stroke_2[[#This Row],[avg_glucose_level]]&gt;199,"Very High")</f>
        <v>Normal</v>
      </c>
      <c r="L1205">
        <v>37.6</v>
      </c>
      <c r="M1205">
        <v>28.25</v>
      </c>
      <c r="N1205">
        <v>37.6</v>
      </c>
      <c r="O1205" t="s">
        <v>24</v>
      </c>
      <c r="P1205" t="s">
        <v>34</v>
      </c>
      <c r="Q1205" s="4" t="s">
        <v>4285</v>
      </c>
      <c r="R1205" s="5">
        <f t="shared" ca="1" si="18"/>
        <v>-1.619238651665042E-2</v>
      </c>
    </row>
    <row r="1206" spans="1:18" x14ac:dyDescent="0.25">
      <c r="A1206">
        <v>31161</v>
      </c>
      <c r="B1206" t="s">
        <v>19</v>
      </c>
      <c r="C1206">
        <v>26</v>
      </c>
      <c r="D1206" t="s">
        <v>4279</v>
      </c>
      <c r="E1206" t="s">
        <v>34</v>
      </c>
      <c r="F1206" t="s">
        <v>34</v>
      </c>
      <c r="G1206" t="s">
        <v>34</v>
      </c>
      <c r="H1206" t="s">
        <v>43</v>
      </c>
      <c r="I1206" t="s">
        <v>15</v>
      </c>
      <c r="J1206" s="5">
        <v>88.88</v>
      </c>
      <c r="K1206" s="5" t="str">
        <f>_xlfn.IFS(stroke_2[[#This Row],[avg_glucose_level]]&lt;70,"Low",stroke_2[[#This Row],[avg_glucose_level]]&lt;99,"Normal",stroke_2[[#This Row],[avg_glucose_level]]&lt;125,"Prediabetes",stroke_2[[#This Row],[avg_glucose_level]]&lt;199,"Diabetes",stroke_2[[#This Row],[avg_glucose_level]]&gt;199,"Very High")</f>
        <v>Normal</v>
      </c>
      <c r="L1206">
        <v>36.299999999999997</v>
      </c>
      <c r="M1206">
        <v>28.25</v>
      </c>
      <c r="N1206">
        <v>36.299999999999997</v>
      </c>
      <c r="O1206" t="s">
        <v>24</v>
      </c>
      <c r="P1206" t="s">
        <v>34</v>
      </c>
      <c r="Q1206" s="4" t="s">
        <v>4285</v>
      </c>
      <c r="R1206" s="5">
        <f t="shared" ca="1" si="18"/>
        <v>2.7113875800452878E-3</v>
      </c>
    </row>
    <row r="1207" spans="1:18" x14ac:dyDescent="0.25">
      <c r="A1207">
        <v>32127</v>
      </c>
      <c r="B1207" t="s">
        <v>19</v>
      </c>
      <c r="C1207">
        <v>26</v>
      </c>
      <c r="D1207" t="s">
        <v>4279</v>
      </c>
      <c r="E1207" t="s">
        <v>34</v>
      </c>
      <c r="F1207" t="s">
        <v>34</v>
      </c>
      <c r="G1207" t="s">
        <v>13</v>
      </c>
      <c r="H1207" t="s">
        <v>43</v>
      </c>
      <c r="I1207" t="s">
        <v>15</v>
      </c>
      <c r="J1207" s="5">
        <v>84.69</v>
      </c>
      <c r="K1207" s="5" t="str">
        <f>_xlfn.IFS(stroke_2[[#This Row],[avg_glucose_level]]&lt;70,"Low",stroke_2[[#This Row],[avg_glucose_level]]&lt;99,"Normal",stroke_2[[#This Row],[avg_glucose_level]]&lt;125,"Prediabetes",stroke_2[[#This Row],[avg_glucose_level]]&lt;199,"Diabetes",stroke_2[[#This Row],[avg_glucose_level]]&gt;199,"Very High")</f>
        <v>Normal</v>
      </c>
      <c r="L1207">
        <v>25</v>
      </c>
      <c r="M1207">
        <v>28.25</v>
      </c>
      <c r="N1207">
        <v>25</v>
      </c>
      <c r="O1207" t="s">
        <v>24</v>
      </c>
      <c r="P1207" t="s">
        <v>34</v>
      </c>
      <c r="Q1207" s="4" t="s">
        <v>4285</v>
      </c>
      <c r="R1207" s="5">
        <f t="shared" ca="1" si="18"/>
        <v>2.1087170931962752E-2</v>
      </c>
    </row>
    <row r="1208" spans="1:18" x14ac:dyDescent="0.25">
      <c r="A1208">
        <v>33924</v>
      </c>
      <c r="B1208" t="s">
        <v>19</v>
      </c>
      <c r="C1208">
        <v>26</v>
      </c>
      <c r="D1208" t="s">
        <v>4279</v>
      </c>
      <c r="E1208" t="s">
        <v>34</v>
      </c>
      <c r="F1208" t="s">
        <v>34</v>
      </c>
      <c r="G1208" t="s">
        <v>34</v>
      </c>
      <c r="H1208" t="s">
        <v>14</v>
      </c>
      <c r="I1208" t="s">
        <v>15</v>
      </c>
      <c r="J1208" s="5">
        <v>80.94</v>
      </c>
      <c r="K1208" s="5" t="str">
        <f>_xlfn.IFS(stroke_2[[#This Row],[avg_glucose_level]]&lt;70,"Low",stroke_2[[#This Row],[avg_glucose_level]]&lt;99,"Normal",stroke_2[[#This Row],[avg_glucose_level]]&lt;125,"Prediabetes",stroke_2[[#This Row],[avg_glucose_level]]&lt;199,"Diabetes",stroke_2[[#This Row],[avg_glucose_level]]&gt;199,"Very High")</f>
        <v>Normal</v>
      </c>
      <c r="L1208">
        <v>22.2</v>
      </c>
      <c r="M1208">
        <v>28.25</v>
      </c>
      <c r="N1208">
        <v>22.2</v>
      </c>
      <c r="O1208" t="s">
        <v>29</v>
      </c>
      <c r="P1208" t="s">
        <v>34</v>
      </c>
      <c r="Q1208" s="4" t="s">
        <v>4285</v>
      </c>
      <c r="R1208" s="5">
        <f t="shared" ca="1" si="18"/>
        <v>4.0894562583239698E-3</v>
      </c>
    </row>
    <row r="1209" spans="1:18" x14ac:dyDescent="0.25">
      <c r="A1209">
        <v>34999</v>
      </c>
      <c r="B1209" t="s">
        <v>12</v>
      </c>
      <c r="C1209">
        <v>26</v>
      </c>
      <c r="D1209" t="s">
        <v>4279</v>
      </c>
      <c r="E1209" t="s">
        <v>34</v>
      </c>
      <c r="F1209" t="s">
        <v>34</v>
      </c>
      <c r="G1209" t="s">
        <v>13</v>
      </c>
      <c r="H1209" t="s">
        <v>14</v>
      </c>
      <c r="I1209" t="s">
        <v>15</v>
      </c>
      <c r="J1209" s="5">
        <v>89.18</v>
      </c>
      <c r="K1209" s="5" t="str">
        <f>_xlfn.IFS(stroke_2[[#This Row],[avg_glucose_level]]&lt;70,"Low",stroke_2[[#This Row],[avg_glucose_level]]&lt;99,"Normal",stroke_2[[#This Row],[avg_glucose_level]]&lt;125,"Prediabetes",stroke_2[[#This Row],[avg_glucose_level]]&lt;199,"Diabetes",stroke_2[[#This Row],[avg_glucose_level]]&gt;199,"Very High")</f>
        <v>Normal</v>
      </c>
      <c r="L1209">
        <v>25.9</v>
      </c>
      <c r="M1209">
        <v>28.25</v>
      </c>
      <c r="N1209">
        <v>25.9</v>
      </c>
      <c r="O1209" t="s">
        <v>18</v>
      </c>
      <c r="P1209" t="s">
        <v>34</v>
      </c>
      <c r="Q1209" s="4" t="s">
        <v>4285</v>
      </c>
      <c r="R1209" s="5">
        <f t="shared" ca="1" si="18"/>
        <v>-1.9885750561784432E-3</v>
      </c>
    </row>
    <row r="1210" spans="1:18" x14ac:dyDescent="0.25">
      <c r="A1210">
        <v>37728</v>
      </c>
      <c r="B1210" t="s">
        <v>19</v>
      </c>
      <c r="C1210">
        <v>26</v>
      </c>
      <c r="D1210" t="s">
        <v>4279</v>
      </c>
      <c r="E1210" t="s">
        <v>34</v>
      </c>
      <c r="F1210" t="s">
        <v>34</v>
      </c>
      <c r="G1210" t="s">
        <v>13</v>
      </c>
      <c r="H1210" t="s">
        <v>14</v>
      </c>
      <c r="I1210" t="s">
        <v>15</v>
      </c>
      <c r="J1210" s="5">
        <v>68.989999999999995</v>
      </c>
      <c r="K1210" s="5" t="str">
        <f>_xlfn.IFS(stroke_2[[#This Row],[avg_glucose_level]]&lt;70,"Low",stroke_2[[#This Row],[avg_glucose_level]]&lt;99,"Normal",stroke_2[[#This Row],[avg_glucose_level]]&lt;125,"Prediabetes",stroke_2[[#This Row],[avg_glucose_level]]&lt;199,"Diabetes",stroke_2[[#This Row],[avg_glucose_level]]&gt;199,"Very High")</f>
        <v>Low</v>
      </c>
      <c r="L1210">
        <v>22.2</v>
      </c>
      <c r="M1210">
        <v>28.25</v>
      </c>
      <c r="N1210">
        <v>22.2</v>
      </c>
      <c r="O1210" t="s">
        <v>24</v>
      </c>
      <c r="P1210" t="s">
        <v>34</v>
      </c>
      <c r="Q1210" s="4" t="s">
        <v>4285</v>
      </c>
      <c r="R1210" s="5">
        <f t="shared" ca="1" si="18"/>
        <v>1.5675921927021753E-2</v>
      </c>
    </row>
    <row r="1211" spans="1:18" x14ac:dyDescent="0.25">
      <c r="A1211">
        <v>39683</v>
      </c>
      <c r="B1211" t="s">
        <v>12</v>
      </c>
      <c r="C1211">
        <v>26</v>
      </c>
      <c r="D1211" t="s">
        <v>4279</v>
      </c>
      <c r="E1211" t="s">
        <v>34</v>
      </c>
      <c r="F1211" t="s">
        <v>34</v>
      </c>
      <c r="G1211" t="s">
        <v>34</v>
      </c>
      <c r="H1211" t="s">
        <v>14</v>
      </c>
      <c r="I1211" t="s">
        <v>21</v>
      </c>
      <c r="J1211" s="5">
        <v>71.260000000000005</v>
      </c>
      <c r="K1211" s="5" t="str">
        <f>_xlfn.IFS(stroke_2[[#This Row],[avg_glucose_level]]&lt;70,"Low",stroke_2[[#This Row],[avg_glucose_level]]&lt;99,"Normal",stroke_2[[#This Row],[avg_glucose_level]]&lt;125,"Prediabetes",stroke_2[[#This Row],[avg_glucose_level]]&lt;199,"Diabetes",stroke_2[[#This Row],[avg_glucose_level]]&gt;199,"Very High")</f>
        <v>Normal</v>
      </c>
      <c r="L1211">
        <v>28.6</v>
      </c>
      <c r="M1211">
        <v>28.25</v>
      </c>
      <c r="N1211">
        <v>28.6</v>
      </c>
      <c r="O1211" t="s">
        <v>38</v>
      </c>
      <c r="P1211" t="s">
        <v>34</v>
      </c>
      <c r="Q1211" s="4" t="s">
        <v>4285</v>
      </c>
      <c r="R1211" s="5">
        <f t="shared" ca="1" si="18"/>
        <v>-2.146201210039491E-2</v>
      </c>
    </row>
    <row r="1212" spans="1:18" x14ac:dyDescent="0.25">
      <c r="A1212">
        <v>43590</v>
      </c>
      <c r="B1212" t="s">
        <v>19</v>
      </c>
      <c r="C1212">
        <v>26</v>
      </c>
      <c r="D1212" t="s">
        <v>4279</v>
      </c>
      <c r="E1212" t="s">
        <v>34</v>
      </c>
      <c r="F1212" t="s">
        <v>34</v>
      </c>
      <c r="G1212" t="s">
        <v>13</v>
      </c>
      <c r="H1212" t="s">
        <v>14</v>
      </c>
      <c r="I1212" t="s">
        <v>21</v>
      </c>
      <c r="J1212" s="5">
        <v>63.94</v>
      </c>
      <c r="K1212" s="5" t="str">
        <f>_xlfn.IFS(stroke_2[[#This Row],[avg_glucose_level]]&lt;70,"Low",stroke_2[[#This Row],[avg_glucose_level]]&lt;99,"Normal",stroke_2[[#This Row],[avg_glucose_level]]&lt;125,"Prediabetes",stroke_2[[#This Row],[avg_glucose_level]]&lt;199,"Diabetes",stroke_2[[#This Row],[avg_glucose_level]]&gt;199,"Very High")</f>
        <v>Low</v>
      </c>
      <c r="L1212">
        <v>17.600000000000001</v>
      </c>
      <c r="M1212">
        <v>28.25</v>
      </c>
      <c r="N1212">
        <v>17.600000000000001</v>
      </c>
      <c r="O1212" t="s">
        <v>24</v>
      </c>
      <c r="P1212" t="s">
        <v>34</v>
      </c>
      <c r="Q1212" s="4" t="s">
        <v>4285</v>
      </c>
      <c r="R1212" s="5">
        <f t="shared" ca="1" si="18"/>
        <v>2.3038030825968399E-2</v>
      </c>
    </row>
    <row r="1213" spans="1:18" x14ac:dyDescent="0.25">
      <c r="A1213">
        <v>46474</v>
      </c>
      <c r="B1213" t="s">
        <v>12</v>
      </c>
      <c r="C1213">
        <v>26</v>
      </c>
      <c r="D1213" t="s">
        <v>4279</v>
      </c>
      <c r="E1213" t="s">
        <v>34</v>
      </c>
      <c r="F1213" t="s">
        <v>34</v>
      </c>
      <c r="G1213" t="s">
        <v>13</v>
      </c>
      <c r="H1213" t="s">
        <v>14</v>
      </c>
      <c r="I1213" t="s">
        <v>21</v>
      </c>
      <c r="J1213" s="5">
        <v>100.09</v>
      </c>
      <c r="K1213" s="5" t="str">
        <f>_xlfn.IFS(stroke_2[[#This Row],[avg_glucose_level]]&lt;70,"Low",stroke_2[[#This Row],[avg_glucose_level]]&lt;99,"Normal",stroke_2[[#This Row],[avg_glucose_level]]&lt;125,"Prediabetes",stroke_2[[#This Row],[avg_glucose_level]]&lt;199,"Diabetes",stroke_2[[#This Row],[avg_glucose_level]]&gt;199,"Very High")</f>
        <v>Prediabetes</v>
      </c>
      <c r="L1213">
        <v>27.4</v>
      </c>
      <c r="M1213">
        <v>28.25</v>
      </c>
      <c r="N1213">
        <v>27.4</v>
      </c>
      <c r="O1213" t="s">
        <v>24</v>
      </c>
      <c r="P1213" t="s">
        <v>34</v>
      </c>
      <c r="Q1213" s="4" t="s">
        <v>4285</v>
      </c>
      <c r="R1213" s="5">
        <f t="shared" ca="1" si="18"/>
        <v>2.3737089817342516E-2</v>
      </c>
    </row>
    <row r="1214" spans="1:18" x14ac:dyDescent="0.25">
      <c r="A1214">
        <v>48721</v>
      </c>
      <c r="B1214" t="s">
        <v>12</v>
      </c>
      <c r="C1214">
        <v>26</v>
      </c>
      <c r="D1214" t="s">
        <v>4279</v>
      </c>
      <c r="E1214" t="s">
        <v>34</v>
      </c>
      <c r="F1214" t="s">
        <v>34</v>
      </c>
      <c r="G1214" t="s">
        <v>34</v>
      </c>
      <c r="H1214" t="s">
        <v>14</v>
      </c>
      <c r="I1214" t="s">
        <v>15</v>
      </c>
      <c r="J1214" s="5">
        <v>190.67</v>
      </c>
      <c r="K1214" s="5" t="str">
        <f>_xlfn.IFS(stroke_2[[#This Row],[avg_glucose_level]]&lt;70,"Low",stroke_2[[#This Row],[avg_glucose_level]]&lt;99,"Normal",stroke_2[[#This Row],[avg_glucose_level]]&lt;125,"Prediabetes",stroke_2[[#This Row],[avg_glucose_level]]&lt;199,"Diabetes",stroke_2[[#This Row],[avg_glucose_level]]&gt;199,"Very High")</f>
        <v>Diabetes</v>
      </c>
      <c r="L1214">
        <v>20.2</v>
      </c>
      <c r="M1214">
        <v>28.25</v>
      </c>
      <c r="N1214">
        <v>20.2</v>
      </c>
      <c r="O1214" t="s">
        <v>24</v>
      </c>
      <c r="P1214" t="s">
        <v>34</v>
      </c>
      <c r="Q1214" s="4" t="s">
        <v>4285</v>
      </c>
      <c r="R1214" s="5">
        <f t="shared" ca="1" si="18"/>
        <v>-3.1996106064997531E-3</v>
      </c>
    </row>
    <row r="1215" spans="1:18" x14ac:dyDescent="0.25">
      <c r="A1215">
        <v>49485</v>
      </c>
      <c r="B1215" t="s">
        <v>19</v>
      </c>
      <c r="C1215">
        <v>26</v>
      </c>
      <c r="D1215" t="s">
        <v>4279</v>
      </c>
      <c r="E1215" t="s">
        <v>34</v>
      </c>
      <c r="F1215" t="s">
        <v>34</v>
      </c>
      <c r="G1215" t="s">
        <v>34</v>
      </c>
      <c r="H1215" t="s">
        <v>14</v>
      </c>
      <c r="I1215" t="s">
        <v>21</v>
      </c>
      <c r="J1215" s="5">
        <v>136.1</v>
      </c>
      <c r="K1215" s="5" t="str">
        <f>_xlfn.IFS(stroke_2[[#This Row],[avg_glucose_level]]&lt;70,"Low",stroke_2[[#This Row],[avg_glucose_level]]&lt;99,"Normal",stroke_2[[#This Row],[avg_glucose_level]]&lt;125,"Prediabetes",stroke_2[[#This Row],[avg_glucose_level]]&lt;199,"Diabetes",stroke_2[[#This Row],[avg_glucose_level]]&gt;199,"Very High")</f>
        <v>Diabetes</v>
      </c>
      <c r="L1215">
        <v>26.4</v>
      </c>
      <c r="M1215">
        <v>28.25</v>
      </c>
      <c r="N1215">
        <v>26.4</v>
      </c>
      <c r="O1215" t="s">
        <v>38</v>
      </c>
      <c r="P1215" t="s">
        <v>34</v>
      </c>
      <c r="Q1215" s="4" t="s">
        <v>4285</v>
      </c>
      <c r="R1215" s="5">
        <f t="shared" ca="1" si="18"/>
        <v>-1.2133336053985E-2</v>
      </c>
    </row>
    <row r="1216" spans="1:18" x14ac:dyDescent="0.25">
      <c r="A1216">
        <v>50072</v>
      </c>
      <c r="B1216" t="s">
        <v>19</v>
      </c>
      <c r="C1216">
        <v>26</v>
      </c>
      <c r="D1216" t="s">
        <v>4279</v>
      </c>
      <c r="E1216" t="s">
        <v>34</v>
      </c>
      <c r="F1216" t="s">
        <v>34</v>
      </c>
      <c r="G1216" t="s">
        <v>34</v>
      </c>
      <c r="H1216" t="s">
        <v>14</v>
      </c>
      <c r="I1216" t="s">
        <v>21</v>
      </c>
      <c r="J1216" s="5">
        <v>58.55</v>
      </c>
      <c r="K1216" s="5" t="str">
        <f>_xlfn.IFS(stroke_2[[#This Row],[avg_glucose_level]]&lt;70,"Low",stroke_2[[#This Row],[avg_glucose_level]]&lt;99,"Normal",stroke_2[[#This Row],[avg_glucose_level]]&lt;125,"Prediabetes",stroke_2[[#This Row],[avg_glucose_level]]&lt;199,"Diabetes",stroke_2[[#This Row],[avg_glucose_level]]&gt;199,"Very High")</f>
        <v>Low</v>
      </c>
      <c r="L1216">
        <v>29</v>
      </c>
      <c r="M1216">
        <v>28.25</v>
      </c>
      <c r="N1216">
        <v>29</v>
      </c>
      <c r="O1216" t="s">
        <v>24</v>
      </c>
      <c r="P1216" t="s">
        <v>34</v>
      </c>
      <c r="Q1216" s="4" t="s">
        <v>4285</v>
      </c>
      <c r="R1216" s="5">
        <f t="shared" ca="1" si="18"/>
        <v>1.8365311700312359E-2</v>
      </c>
    </row>
    <row r="1217" spans="1:18" x14ac:dyDescent="0.25">
      <c r="A1217">
        <v>51584</v>
      </c>
      <c r="B1217" t="s">
        <v>12</v>
      </c>
      <c r="C1217">
        <v>26</v>
      </c>
      <c r="D1217" t="s">
        <v>4279</v>
      </c>
      <c r="E1217" t="s">
        <v>34</v>
      </c>
      <c r="F1217" t="s">
        <v>34</v>
      </c>
      <c r="G1217" t="s">
        <v>34</v>
      </c>
      <c r="H1217" t="s">
        <v>14</v>
      </c>
      <c r="I1217" t="s">
        <v>15</v>
      </c>
      <c r="J1217" s="5">
        <v>71.25</v>
      </c>
      <c r="K1217" s="5" t="str">
        <f>_xlfn.IFS(stroke_2[[#This Row],[avg_glucose_level]]&lt;70,"Low",stroke_2[[#This Row],[avg_glucose_level]]&lt;99,"Normal",stroke_2[[#This Row],[avg_glucose_level]]&lt;125,"Prediabetes",stroke_2[[#This Row],[avg_glucose_level]]&lt;199,"Diabetes",stroke_2[[#This Row],[avg_glucose_level]]&gt;199,"Very High")</f>
        <v>Normal</v>
      </c>
      <c r="L1217">
        <v>30.3</v>
      </c>
      <c r="M1217">
        <v>28.25</v>
      </c>
      <c r="N1217">
        <v>30.3</v>
      </c>
      <c r="O1217" t="s">
        <v>29</v>
      </c>
      <c r="P1217" t="s">
        <v>34</v>
      </c>
      <c r="Q1217" s="4" t="s">
        <v>4285</v>
      </c>
      <c r="R1217" s="5">
        <f t="shared" ca="1" si="18"/>
        <v>-1.7985244324442539E-3</v>
      </c>
    </row>
    <row r="1218" spans="1:18" x14ac:dyDescent="0.25">
      <c r="A1218">
        <v>52080</v>
      </c>
      <c r="B1218" t="s">
        <v>19</v>
      </c>
      <c r="C1218">
        <v>26</v>
      </c>
      <c r="D1218" t="s">
        <v>4279</v>
      </c>
      <c r="E1218" t="s">
        <v>34</v>
      </c>
      <c r="F1218" t="s">
        <v>34</v>
      </c>
      <c r="G1218" t="s">
        <v>34</v>
      </c>
      <c r="H1218" t="s">
        <v>14</v>
      </c>
      <c r="I1218" t="s">
        <v>21</v>
      </c>
      <c r="J1218" s="5">
        <v>85.27</v>
      </c>
      <c r="K1218" s="5" t="str">
        <f>_xlfn.IFS(stroke_2[[#This Row],[avg_glucose_level]]&lt;70,"Low",stroke_2[[#This Row],[avg_glucose_level]]&lt;99,"Normal",stroke_2[[#This Row],[avg_glucose_level]]&lt;125,"Prediabetes",stroke_2[[#This Row],[avg_glucose_level]]&lt;199,"Diabetes",stroke_2[[#This Row],[avg_glucose_level]]&gt;199,"Very High")</f>
        <v>Normal</v>
      </c>
      <c r="L1218">
        <v>24.6</v>
      </c>
      <c r="M1218">
        <v>28.25</v>
      </c>
      <c r="N1218">
        <v>24.6</v>
      </c>
      <c r="O1218" t="s">
        <v>24</v>
      </c>
      <c r="P1218" t="s">
        <v>34</v>
      </c>
      <c r="Q1218" s="4" t="s">
        <v>4285</v>
      </c>
      <c r="R1218" s="5">
        <f t="shared" ref="R1218:R1281" ca="1" si="19">Q1218 + (RAND()-0.5)/20</f>
        <v>3.0942126269469907E-3</v>
      </c>
    </row>
    <row r="1219" spans="1:18" x14ac:dyDescent="0.25">
      <c r="A1219">
        <v>52220</v>
      </c>
      <c r="B1219" t="s">
        <v>19</v>
      </c>
      <c r="C1219">
        <v>26</v>
      </c>
      <c r="D1219" t="s">
        <v>4279</v>
      </c>
      <c r="E1219" t="s">
        <v>34</v>
      </c>
      <c r="F1219" t="s">
        <v>34</v>
      </c>
      <c r="G1219" t="s">
        <v>34</v>
      </c>
      <c r="H1219" t="s">
        <v>14</v>
      </c>
      <c r="I1219" t="s">
        <v>21</v>
      </c>
      <c r="J1219" s="5">
        <v>154.08000000000001</v>
      </c>
      <c r="K1219" s="5" t="str">
        <f>_xlfn.IFS(stroke_2[[#This Row],[avg_glucose_level]]&lt;70,"Low",stroke_2[[#This Row],[avg_glucose_level]]&lt;99,"Normal",stroke_2[[#This Row],[avg_glucose_level]]&lt;125,"Prediabetes",stroke_2[[#This Row],[avg_glucose_level]]&lt;199,"Diabetes",stroke_2[[#This Row],[avg_glucose_level]]&gt;199,"Very High")</f>
        <v>Diabetes</v>
      </c>
      <c r="L1219">
        <v>20.2</v>
      </c>
      <c r="M1219">
        <v>28.25</v>
      </c>
      <c r="N1219">
        <v>20.2</v>
      </c>
      <c r="O1219" t="s">
        <v>18</v>
      </c>
      <c r="P1219" t="s">
        <v>34</v>
      </c>
      <c r="Q1219" s="4" t="s">
        <v>4285</v>
      </c>
      <c r="R1219" s="5">
        <f t="shared" ca="1" si="19"/>
        <v>-1.8529828099248507E-2</v>
      </c>
    </row>
    <row r="1220" spans="1:18" x14ac:dyDescent="0.25">
      <c r="A1220">
        <v>52790</v>
      </c>
      <c r="B1220" t="s">
        <v>19</v>
      </c>
      <c r="C1220">
        <v>26</v>
      </c>
      <c r="D1220" t="s">
        <v>4279</v>
      </c>
      <c r="E1220" t="s">
        <v>34</v>
      </c>
      <c r="F1220" t="s">
        <v>34</v>
      </c>
      <c r="G1220" t="s">
        <v>34</v>
      </c>
      <c r="H1220" t="s">
        <v>43</v>
      </c>
      <c r="I1220" t="s">
        <v>15</v>
      </c>
      <c r="J1220" s="5">
        <v>123.81</v>
      </c>
      <c r="K1220" s="5" t="str">
        <f>_xlfn.IFS(stroke_2[[#This Row],[avg_glucose_level]]&lt;70,"Low",stroke_2[[#This Row],[avg_glucose_level]]&lt;99,"Normal",stroke_2[[#This Row],[avg_glucose_level]]&lt;125,"Prediabetes",stroke_2[[#This Row],[avg_glucose_level]]&lt;199,"Diabetes",stroke_2[[#This Row],[avg_glucose_level]]&gt;199,"Very High")</f>
        <v>Prediabetes</v>
      </c>
      <c r="L1220">
        <v>39</v>
      </c>
      <c r="M1220">
        <v>28.25</v>
      </c>
      <c r="N1220">
        <v>39</v>
      </c>
      <c r="O1220" t="s">
        <v>24</v>
      </c>
      <c r="P1220" t="s">
        <v>34</v>
      </c>
      <c r="Q1220" s="4" t="s">
        <v>4285</v>
      </c>
      <c r="R1220" s="5">
        <f t="shared" ca="1" si="19"/>
        <v>-1.7523794666443875E-2</v>
      </c>
    </row>
    <row r="1221" spans="1:18" x14ac:dyDescent="0.25">
      <c r="A1221">
        <v>54067</v>
      </c>
      <c r="B1221" t="s">
        <v>19</v>
      </c>
      <c r="C1221">
        <v>26</v>
      </c>
      <c r="D1221" t="s">
        <v>4279</v>
      </c>
      <c r="E1221" t="s">
        <v>34</v>
      </c>
      <c r="F1221" t="s">
        <v>34</v>
      </c>
      <c r="G1221" t="s">
        <v>34</v>
      </c>
      <c r="H1221" t="s">
        <v>14</v>
      </c>
      <c r="I1221" t="s">
        <v>21</v>
      </c>
      <c r="J1221" s="5">
        <v>67.209999999999994</v>
      </c>
      <c r="K1221" s="5" t="str">
        <f>_xlfn.IFS(stroke_2[[#This Row],[avg_glucose_level]]&lt;70,"Low",stroke_2[[#This Row],[avg_glucose_level]]&lt;99,"Normal",stroke_2[[#This Row],[avg_glucose_level]]&lt;125,"Prediabetes",stroke_2[[#This Row],[avg_glucose_level]]&lt;199,"Diabetes",stroke_2[[#This Row],[avg_glucose_level]]&gt;199,"Very High")</f>
        <v>Low</v>
      </c>
      <c r="L1221">
        <v>21.8</v>
      </c>
      <c r="M1221">
        <v>28.25</v>
      </c>
      <c r="N1221">
        <v>21.8</v>
      </c>
      <c r="O1221" t="s">
        <v>18</v>
      </c>
      <c r="P1221" t="s">
        <v>34</v>
      </c>
      <c r="Q1221" s="4" t="s">
        <v>4285</v>
      </c>
      <c r="R1221" s="5">
        <f t="shared" ca="1" si="19"/>
        <v>-1.3710738998269884E-2</v>
      </c>
    </row>
    <row r="1222" spans="1:18" x14ac:dyDescent="0.25">
      <c r="A1222">
        <v>54946</v>
      </c>
      <c r="B1222" t="s">
        <v>19</v>
      </c>
      <c r="C1222">
        <v>26</v>
      </c>
      <c r="D1222" t="s">
        <v>4279</v>
      </c>
      <c r="E1222" t="s">
        <v>34</v>
      </c>
      <c r="F1222" t="s">
        <v>34</v>
      </c>
      <c r="G1222" t="s">
        <v>34</v>
      </c>
      <c r="H1222" t="s">
        <v>14</v>
      </c>
      <c r="I1222" t="s">
        <v>15</v>
      </c>
      <c r="J1222" s="5">
        <v>168.15</v>
      </c>
      <c r="K1222" s="5" t="str">
        <f>_xlfn.IFS(stroke_2[[#This Row],[avg_glucose_level]]&lt;70,"Low",stroke_2[[#This Row],[avg_glucose_level]]&lt;99,"Normal",stroke_2[[#This Row],[avg_glucose_level]]&lt;125,"Prediabetes",stroke_2[[#This Row],[avg_glucose_level]]&lt;199,"Diabetes",stroke_2[[#This Row],[avg_glucose_level]]&gt;199,"Very High")</f>
        <v>Diabetes</v>
      </c>
      <c r="L1222">
        <v>22.9</v>
      </c>
      <c r="M1222">
        <v>28.25</v>
      </c>
      <c r="N1222">
        <v>22.9</v>
      </c>
      <c r="O1222" t="s">
        <v>24</v>
      </c>
      <c r="P1222" t="s">
        <v>34</v>
      </c>
      <c r="Q1222" s="4" t="s">
        <v>4285</v>
      </c>
      <c r="R1222" s="5">
        <f t="shared" ca="1" si="19"/>
        <v>9.0510809761301936E-3</v>
      </c>
    </row>
    <row r="1223" spans="1:18" x14ac:dyDescent="0.25">
      <c r="A1223">
        <v>55051</v>
      </c>
      <c r="B1223" t="s">
        <v>12</v>
      </c>
      <c r="C1223">
        <v>26</v>
      </c>
      <c r="D1223" t="s">
        <v>4279</v>
      </c>
      <c r="E1223" t="s">
        <v>34</v>
      </c>
      <c r="F1223" t="s">
        <v>34</v>
      </c>
      <c r="G1223" t="s">
        <v>13</v>
      </c>
      <c r="H1223" t="s">
        <v>14</v>
      </c>
      <c r="I1223" t="s">
        <v>21</v>
      </c>
      <c r="J1223" s="5">
        <v>55.62</v>
      </c>
      <c r="K1223" s="5" t="str">
        <f>_xlfn.IFS(stroke_2[[#This Row],[avg_glucose_level]]&lt;70,"Low",stroke_2[[#This Row],[avg_glucose_level]]&lt;99,"Normal",stroke_2[[#This Row],[avg_glucose_level]]&lt;125,"Prediabetes",stroke_2[[#This Row],[avg_glucose_level]]&lt;199,"Diabetes",stroke_2[[#This Row],[avg_glucose_level]]&gt;199,"Very High")</f>
        <v>Low</v>
      </c>
      <c r="L1223">
        <v>25.8</v>
      </c>
      <c r="M1223">
        <v>28.25</v>
      </c>
      <c r="N1223">
        <v>25.8</v>
      </c>
      <c r="O1223" t="s">
        <v>24</v>
      </c>
      <c r="P1223" t="s">
        <v>34</v>
      </c>
      <c r="Q1223" s="4" t="s">
        <v>4285</v>
      </c>
      <c r="R1223" s="5">
        <f t="shared" ca="1" si="19"/>
        <v>-4.1213975820406758E-3</v>
      </c>
    </row>
    <row r="1224" spans="1:18" x14ac:dyDescent="0.25">
      <c r="A1224">
        <v>56156</v>
      </c>
      <c r="B1224" t="s">
        <v>2984</v>
      </c>
      <c r="C1224">
        <v>26</v>
      </c>
      <c r="D1224" t="s">
        <v>4279</v>
      </c>
      <c r="E1224" t="s">
        <v>34</v>
      </c>
      <c r="F1224" t="s">
        <v>34</v>
      </c>
      <c r="G1224" t="s">
        <v>34</v>
      </c>
      <c r="H1224" t="s">
        <v>14</v>
      </c>
      <c r="I1224" t="s">
        <v>21</v>
      </c>
      <c r="J1224" s="5">
        <v>143.33000000000001</v>
      </c>
      <c r="K1224" s="5" t="str">
        <f>_xlfn.IFS(stroke_2[[#This Row],[avg_glucose_level]]&lt;70,"Low",stroke_2[[#This Row],[avg_glucose_level]]&lt;99,"Normal",stroke_2[[#This Row],[avg_glucose_level]]&lt;125,"Prediabetes",stroke_2[[#This Row],[avg_glucose_level]]&lt;199,"Diabetes",stroke_2[[#This Row],[avg_glucose_level]]&gt;199,"Very High")</f>
        <v>Diabetes</v>
      </c>
      <c r="L1224">
        <v>22.4</v>
      </c>
      <c r="M1224">
        <v>28.25</v>
      </c>
      <c r="N1224">
        <v>22.4</v>
      </c>
      <c r="O1224" t="s">
        <v>18</v>
      </c>
      <c r="P1224" t="s">
        <v>34</v>
      </c>
      <c r="Q1224" s="4" t="s">
        <v>4285</v>
      </c>
      <c r="R1224" s="5">
        <f t="shared" ca="1" si="19"/>
        <v>-1.2297847122959837E-2</v>
      </c>
    </row>
    <row r="1225" spans="1:18" x14ac:dyDescent="0.25">
      <c r="A1225">
        <v>56716</v>
      </c>
      <c r="B1225" t="s">
        <v>19</v>
      </c>
      <c r="C1225">
        <v>26</v>
      </c>
      <c r="D1225" t="s">
        <v>4279</v>
      </c>
      <c r="E1225" t="s">
        <v>34</v>
      </c>
      <c r="F1225" t="s">
        <v>34</v>
      </c>
      <c r="G1225" t="s">
        <v>34</v>
      </c>
      <c r="H1225" t="s">
        <v>14</v>
      </c>
      <c r="I1225" t="s">
        <v>15</v>
      </c>
      <c r="J1225" s="5">
        <v>82.59</v>
      </c>
      <c r="K1225" s="5" t="str">
        <f>_xlfn.IFS(stroke_2[[#This Row],[avg_glucose_level]]&lt;70,"Low",stroke_2[[#This Row],[avg_glucose_level]]&lt;99,"Normal",stroke_2[[#This Row],[avg_glucose_level]]&lt;125,"Prediabetes",stroke_2[[#This Row],[avg_glucose_level]]&lt;199,"Diabetes",stroke_2[[#This Row],[avg_glucose_level]]&gt;199,"Very High")</f>
        <v>Normal</v>
      </c>
      <c r="L1225">
        <v>29.4</v>
      </c>
      <c r="M1225">
        <v>28.25</v>
      </c>
      <c r="N1225">
        <v>29.4</v>
      </c>
      <c r="O1225" t="s">
        <v>24</v>
      </c>
      <c r="P1225" t="s">
        <v>34</v>
      </c>
      <c r="Q1225" s="4" t="s">
        <v>4285</v>
      </c>
      <c r="R1225" s="5">
        <f t="shared" ca="1" si="19"/>
        <v>-1.2399302971425451E-2</v>
      </c>
    </row>
    <row r="1226" spans="1:18" x14ac:dyDescent="0.25">
      <c r="A1226">
        <v>57523</v>
      </c>
      <c r="B1226" t="s">
        <v>19</v>
      </c>
      <c r="C1226">
        <v>26</v>
      </c>
      <c r="D1226" t="s">
        <v>4279</v>
      </c>
      <c r="E1226" t="s">
        <v>34</v>
      </c>
      <c r="F1226" t="s">
        <v>34</v>
      </c>
      <c r="G1226" t="s">
        <v>13</v>
      </c>
      <c r="H1226" t="s">
        <v>14</v>
      </c>
      <c r="I1226" t="s">
        <v>15</v>
      </c>
      <c r="J1226" s="5">
        <v>116.38</v>
      </c>
      <c r="K1226" s="5" t="str">
        <f>_xlfn.IFS(stroke_2[[#This Row],[avg_glucose_level]]&lt;70,"Low",stroke_2[[#This Row],[avg_glucose_level]]&lt;99,"Normal",stroke_2[[#This Row],[avg_glucose_level]]&lt;125,"Prediabetes",stroke_2[[#This Row],[avg_glucose_level]]&lt;199,"Diabetes",stroke_2[[#This Row],[avg_glucose_level]]&gt;199,"Very High")</f>
        <v>Prediabetes</v>
      </c>
      <c r="L1226">
        <v>21.9</v>
      </c>
      <c r="M1226">
        <v>28.25</v>
      </c>
      <c r="N1226">
        <v>21.9</v>
      </c>
      <c r="O1226" t="s">
        <v>18</v>
      </c>
      <c r="P1226" t="s">
        <v>34</v>
      </c>
      <c r="Q1226" s="4" t="s">
        <v>4285</v>
      </c>
      <c r="R1226" s="5">
        <f t="shared" ca="1" si="19"/>
        <v>-1.4643615738895588E-2</v>
      </c>
    </row>
    <row r="1227" spans="1:18" x14ac:dyDescent="0.25">
      <c r="A1227">
        <v>58350</v>
      </c>
      <c r="B1227" t="s">
        <v>19</v>
      </c>
      <c r="C1227">
        <v>26</v>
      </c>
      <c r="D1227" t="s">
        <v>4279</v>
      </c>
      <c r="E1227" t="s">
        <v>34</v>
      </c>
      <c r="F1227" t="s">
        <v>34</v>
      </c>
      <c r="G1227" t="s">
        <v>34</v>
      </c>
      <c r="H1227" t="s">
        <v>43</v>
      </c>
      <c r="I1227" t="s">
        <v>21</v>
      </c>
      <c r="J1227" s="5">
        <v>89.37</v>
      </c>
      <c r="K1227" s="5" t="str">
        <f>_xlfn.IFS(stroke_2[[#This Row],[avg_glucose_level]]&lt;70,"Low",stroke_2[[#This Row],[avg_glucose_level]]&lt;99,"Normal",stroke_2[[#This Row],[avg_glucose_level]]&lt;125,"Prediabetes",stroke_2[[#This Row],[avg_glucose_level]]&lt;199,"Diabetes",stroke_2[[#This Row],[avg_glucose_level]]&gt;199,"Very High")</f>
        <v>Normal</v>
      </c>
      <c r="L1227">
        <v>20.2</v>
      </c>
      <c r="M1227">
        <v>28.25</v>
      </c>
      <c r="N1227">
        <v>20.2</v>
      </c>
      <c r="O1227" t="s">
        <v>24</v>
      </c>
      <c r="P1227" t="s">
        <v>34</v>
      </c>
      <c r="Q1227" s="4" t="s">
        <v>4285</v>
      </c>
      <c r="R1227" s="5">
        <f t="shared" ca="1" si="19"/>
        <v>2.8030983508330496E-3</v>
      </c>
    </row>
    <row r="1228" spans="1:18" x14ac:dyDescent="0.25">
      <c r="A1228">
        <v>59988</v>
      </c>
      <c r="B1228" t="s">
        <v>19</v>
      </c>
      <c r="C1228">
        <v>26</v>
      </c>
      <c r="D1228" t="s">
        <v>4279</v>
      </c>
      <c r="E1228" t="s">
        <v>13</v>
      </c>
      <c r="F1228" t="s">
        <v>34</v>
      </c>
      <c r="G1228" t="s">
        <v>13</v>
      </c>
      <c r="H1228" t="s">
        <v>14</v>
      </c>
      <c r="I1228" t="s">
        <v>15</v>
      </c>
      <c r="J1228" s="5">
        <v>107.59</v>
      </c>
      <c r="K1228" s="5" t="str">
        <f>_xlfn.IFS(stroke_2[[#This Row],[avg_glucose_level]]&lt;70,"Low",stroke_2[[#This Row],[avg_glucose_level]]&lt;99,"Normal",stroke_2[[#This Row],[avg_glucose_level]]&lt;125,"Prediabetes",stroke_2[[#This Row],[avg_glucose_level]]&lt;199,"Diabetes",stroke_2[[#This Row],[avg_glucose_level]]&gt;199,"Very High")</f>
        <v>Prediabetes</v>
      </c>
      <c r="L1228">
        <v>33.1</v>
      </c>
      <c r="M1228">
        <v>28.25</v>
      </c>
      <c r="N1228">
        <v>33.1</v>
      </c>
      <c r="O1228" t="s">
        <v>29</v>
      </c>
      <c r="P1228" t="s">
        <v>34</v>
      </c>
      <c r="Q1228" s="4" t="s">
        <v>4285</v>
      </c>
      <c r="R1228" s="5">
        <f t="shared" ca="1" si="19"/>
        <v>-1.9775277968741324E-2</v>
      </c>
    </row>
    <row r="1229" spans="1:18" x14ac:dyDescent="0.25">
      <c r="A1229">
        <v>60981</v>
      </c>
      <c r="B1229" t="s">
        <v>19</v>
      </c>
      <c r="C1229">
        <v>26</v>
      </c>
      <c r="D1229" t="s">
        <v>4279</v>
      </c>
      <c r="E1229" t="s">
        <v>34</v>
      </c>
      <c r="F1229" t="s">
        <v>34</v>
      </c>
      <c r="G1229" t="s">
        <v>34</v>
      </c>
      <c r="H1229" t="s">
        <v>14</v>
      </c>
      <c r="I1229" t="s">
        <v>21</v>
      </c>
      <c r="J1229" s="5">
        <v>130.07</v>
      </c>
      <c r="K1229" s="5" t="str">
        <f>_xlfn.IFS(stroke_2[[#This Row],[avg_glucose_level]]&lt;70,"Low",stroke_2[[#This Row],[avg_glucose_level]]&lt;99,"Normal",stroke_2[[#This Row],[avg_glucose_level]]&lt;125,"Prediabetes",stroke_2[[#This Row],[avg_glucose_level]]&lt;199,"Diabetes",stroke_2[[#This Row],[avg_glucose_level]]&gt;199,"Very High")</f>
        <v>Diabetes</v>
      </c>
      <c r="L1229">
        <v>33.1</v>
      </c>
      <c r="M1229">
        <v>28.25</v>
      </c>
      <c r="N1229">
        <v>33.1</v>
      </c>
      <c r="O1229" t="s">
        <v>24</v>
      </c>
      <c r="P1229" t="s">
        <v>34</v>
      </c>
      <c r="Q1229" s="4" t="s">
        <v>4285</v>
      </c>
      <c r="R1229" s="5">
        <f t="shared" ca="1" si="19"/>
        <v>-1.6060532644553187E-2</v>
      </c>
    </row>
    <row r="1230" spans="1:18" x14ac:dyDescent="0.25">
      <c r="A1230">
        <v>61742</v>
      </c>
      <c r="B1230" t="s">
        <v>12</v>
      </c>
      <c r="C1230">
        <v>26</v>
      </c>
      <c r="D1230" t="s">
        <v>4279</v>
      </c>
      <c r="E1230" t="s">
        <v>34</v>
      </c>
      <c r="F1230" t="s">
        <v>34</v>
      </c>
      <c r="G1230" t="s">
        <v>34</v>
      </c>
      <c r="H1230" t="s">
        <v>14</v>
      </c>
      <c r="I1230" t="s">
        <v>15</v>
      </c>
      <c r="J1230" s="5">
        <v>103.61</v>
      </c>
      <c r="K1230" s="5" t="str">
        <f>_xlfn.IFS(stroke_2[[#This Row],[avg_glucose_level]]&lt;70,"Low",stroke_2[[#This Row],[avg_glucose_level]]&lt;99,"Normal",stroke_2[[#This Row],[avg_glucose_level]]&lt;125,"Prediabetes",stroke_2[[#This Row],[avg_glucose_level]]&lt;199,"Diabetes",stroke_2[[#This Row],[avg_glucose_level]]&gt;199,"Very High")</f>
        <v>Prediabetes</v>
      </c>
      <c r="L1230">
        <v>31.4</v>
      </c>
      <c r="M1230">
        <v>28.25</v>
      </c>
      <c r="N1230">
        <v>31.4</v>
      </c>
      <c r="O1230" t="s">
        <v>24</v>
      </c>
      <c r="P1230" t="s">
        <v>34</v>
      </c>
      <c r="Q1230" s="4" t="s">
        <v>4285</v>
      </c>
      <c r="R1230" s="5">
        <f t="shared" ca="1" si="19"/>
        <v>1.5268138775873996E-2</v>
      </c>
    </row>
    <row r="1231" spans="1:18" x14ac:dyDescent="0.25">
      <c r="A1231">
        <v>62416</v>
      </c>
      <c r="B1231" t="s">
        <v>19</v>
      </c>
      <c r="C1231">
        <v>26</v>
      </c>
      <c r="D1231" t="s">
        <v>4279</v>
      </c>
      <c r="E1231" t="s">
        <v>34</v>
      </c>
      <c r="F1231" t="s">
        <v>34</v>
      </c>
      <c r="G1231" t="s">
        <v>13</v>
      </c>
      <c r="H1231" t="s">
        <v>14</v>
      </c>
      <c r="I1231" t="s">
        <v>21</v>
      </c>
      <c r="J1231" s="5">
        <v>73.290000000000006</v>
      </c>
      <c r="K1231" s="5" t="str">
        <f>_xlfn.IFS(stroke_2[[#This Row],[avg_glucose_level]]&lt;70,"Low",stroke_2[[#This Row],[avg_glucose_level]]&lt;99,"Normal",stroke_2[[#This Row],[avg_glucose_level]]&lt;125,"Prediabetes",stroke_2[[#This Row],[avg_glucose_level]]&lt;199,"Diabetes",stroke_2[[#This Row],[avg_glucose_level]]&gt;199,"Very High")</f>
        <v>Normal</v>
      </c>
      <c r="L1231">
        <v>27.8</v>
      </c>
      <c r="M1231">
        <v>28.25</v>
      </c>
      <c r="N1231">
        <v>27.8</v>
      </c>
      <c r="O1231" t="s">
        <v>24</v>
      </c>
      <c r="P1231" t="s">
        <v>34</v>
      </c>
      <c r="Q1231" s="4" t="s">
        <v>4285</v>
      </c>
      <c r="R1231" s="5">
        <f t="shared" ca="1" si="19"/>
        <v>1.8585475313847528E-2</v>
      </c>
    </row>
    <row r="1232" spans="1:18" x14ac:dyDescent="0.25">
      <c r="A1232">
        <v>62983</v>
      </c>
      <c r="B1232" t="s">
        <v>19</v>
      </c>
      <c r="C1232">
        <v>26</v>
      </c>
      <c r="D1232" t="s">
        <v>4279</v>
      </c>
      <c r="E1232" t="s">
        <v>34</v>
      </c>
      <c r="F1232" t="s">
        <v>34</v>
      </c>
      <c r="G1232" t="s">
        <v>13</v>
      </c>
      <c r="H1232" t="s">
        <v>14</v>
      </c>
      <c r="I1232" t="s">
        <v>15</v>
      </c>
      <c r="J1232" s="5">
        <v>138.02000000000001</v>
      </c>
      <c r="K1232" s="5" t="str">
        <f>_xlfn.IFS(stroke_2[[#This Row],[avg_glucose_level]]&lt;70,"Low",stroke_2[[#This Row],[avg_glucose_level]]&lt;99,"Normal",stroke_2[[#This Row],[avg_glucose_level]]&lt;125,"Prediabetes",stroke_2[[#This Row],[avg_glucose_level]]&lt;199,"Diabetes",stroke_2[[#This Row],[avg_glucose_level]]&gt;199,"Very High")</f>
        <v>Diabetes</v>
      </c>
      <c r="L1232">
        <v>20.3</v>
      </c>
      <c r="M1232">
        <v>28.25</v>
      </c>
      <c r="N1232">
        <v>20.3</v>
      </c>
      <c r="O1232" t="s">
        <v>29</v>
      </c>
      <c r="P1232" t="s">
        <v>34</v>
      </c>
      <c r="Q1232" s="4" t="s">
        <v>4285</v>
      </c>
      <c r="R1232" s="5">
        <f t="shared" ca="1" si="19"/>
        <v>-9.9574860240320591E-3</v>
      </c>
    </row>
    <row r="1233" spans="1:18" x14ac:dyDescent="0.25">
      <c r="A1233">
        <v>63455</v>
      </c>
      <c r="B1233" t="s">
        <v>12</v>
      </c>
      <c r="C1233">
        <v>26</v>
      </c>
      <c r="D1233" t="s">
        <v>4279</v>
      </c>
      <c r="E1233" t="s">
        <v>34</v>
      </c>
      <c r="F1233" t="s">
        <v>34</v>
      </c>
      <c r="G1233" t="s">
        <v>13</v>
      </c>
      <c r="H1233" t="s">
        <v>14</v>
      </c>
      <c r="I1233" t="s">
        <v>15</v>
      </c>
      <c r="J1233" s="5">
        <v>70.61</v>
      </c>
      <c r="K1233" s="5" t="str">
        <f>_xlfn.IFS(stroke_2[[#This Row],[avg_glucose_level]]&lt;70,"Low",stroke_2[[#This Row],[avg_glucose_level]]&lt;99,"Normal",stroke_2[[#This Row],[avg_glucose_level]]&lt;125,"Prediabetes",stroke_2[[#This Row],[avg_glucose_level]]&lt;199,"Diabetes",stroke_2[[#This Row],[avg_glucose_level]]&gt;199,"Very High")</f>
        <v>Normal</v>
      </c>
      <c r="L1233">
        <v>20</v>
      </c>
      <c r="M1233">
        <v>28.25</v>
      </c>
      <c r="N1233">
        <v>20</v>
      </c>
      <c r="O1233" t="s">
        <v>24</v>
      </c>
      <c r="P1233" t="s">
        <v>34</v>
      </c>
      <c r="Q1233" s="4" t="s">
        <v>4285</v>
      </c>
      <c r="R1233" s="5">
        <f t="shared" ca="1" si="19"/>
        <v>7.152249324031257E-3</v>
      </c>
    </row>
    <row r="1234" spans="1:18" x14ac:dyDescent="0.25">
      <c r="A1234">
        <v>64196</v>
      </c>
      <c r="B1234" t="s">
        <v>12</v>
      </c>
      <c r="C1234">
        <v>26</v>
      </c>
      <c r="D1234" t="s">
        <v>4279</v>
      </c>
      <c r="E1234" t="s">
        <v>34</v>
      </c>
      <c r="F1234" t="s">
        <v>34</v>
      </c>
      <c r="G1234" t="s">
        <v>34</v>
      </c>
      <c r="H1234" t="s">
        <v>14</v>
      </c>
      <c r="I1234" t="s">
        <v>15</v>
      </c>
      <c r="J1234" s="5">
        <v>64.680000000000007</v>
      </c>
      <c r="K1234" s="5" t="str">
        <f>_xlfn.IFS(stroke_2[[#This Row],[avg_glucose_level]]&lt;70,"Low",stroke_2[[#This Row],[avg_glucose_level]]&lt;99,"Normal",stroke_2[[#This Row],[avg_glucose_level]]&lt;125,"Prediabetes",stroke_2[[#This Row],[avg_glucose_level]]&lt;199,"Diabetes",stroke_2[[#This Row],[avg_glucose_level]]&gt;199,"Very High")</f>
        <v>Low</v>
      </c>
      <c r="L1234">
        <v>23.3</v>
      </c>
      <c r="M1234">
        <v>28.25</v>
      </c>
      <c r="N1234">
        <v>23.3</v>
      </c>
      <c r="O1234" t="s">
        <v>29</v>
      </c>
      <c r="P1234" t="s">
        <v>34</v>
      </c>
      <c r="Q1234" s="4" t="s">
        <v>4285</v>
      </c>
      <c r="R1234" s="5">
        <f t="shared" ca="1" si="19"/>
        <v>4.4099580454273314E-3</v>
      </c>
    </row>
    <row r="1235" spans="1:18" x14ac:dyDescent="0.25">
      <c r="A1235">
        <v>65729</v>
      </c>
      <c r="B1235" t="s">
        <v>19</v>
      </c>
      <c r="C1235">
        <v>26</v>
      </c>
      <c r="D1235" t="s">
        <v>4279</v>
      </c>
      <c r="E1235" t="s">
        <v>34</v>
      </c>
      <c r="F1235" t="s">
        <v>34</v>
      </c>
      <c r="G1235" t="s">
        <v>13</v>
      </c>
      <c r="H1235" t="s">
        <v>14</v>
      </c>
      <c r="I1235" t="s">
        <v>21</v>
      </c>
      <c r="J1235" s="5">
        <v>123.98</v>
      </c>
      <c r="K1235" s="5" t="str">
        <f>_xlfn.IFS(stroke_2[[#This Row],[avg_glucose_level]]&lt;70,"Low",stroke_2[[#This Row],[avg_glucose_level]]&lt;99,"Normal",stroke_2[[#This Row],[avg_glucose_level]]&lt;125,"Prediabetes",stroke_2[[#This Row],[avg_glucose_level]]&lt;199,"Diabetes",stroke_2[[#This Row],[avg_glucose_level]]&gt;199,"Very High")</f>
        <v>Prediabetes</v>
      </c>
      <c r="L1235">
        <v>30.1</v>
      </c>
      <c r="M1235">
        <v>28.25</v>
      </c>
      <c r="N1235">
        <v>30.1</v>
      </c>
      <c r="O1235" t="s">
        <v>24</v>
      </c>
      <c r="P1235" t="s">
        <v>34</v>
      </c>
      <c r="Q1235" s="4" t="s">
        <v>4285</v>
      </c>
      <c r="R1235" s="5">
        <f t="shared" ca="1" si="19"/>
        <v>2.429228024687536E-2</v>
      </c>
    </row>
    <row r="1236" spans="1:18" x14ac:dyDescent="0.25">
      <c r="A1236">
        <v>65988</v>
      </c>
      <c r="B1236" t="s">
        <v>19</v>
      </c>
      <c r="C1236">
        <v>26</v>
      </c>
      <c r="D1236" t="s">
        <v>4279</v>
      </c>
      <c r="E1236" t="s">
        <v>34</v>
      </c>
      <c r="F1236" t="s">
        <v>34</v>
      </c>
      <c r="G1236" t="s">
        <v>34</v>
      </c>
      <c r="H1236" t="s">
        <v>14</v>
      </c>
      <c r="I1236" t="s">
        <v>21</v>
      </c>
      <c r="J1236" s="5">
        <v>191.78</v>
      </c>
      <c r="K1236" s="5" t="str">
        <f>_xlfn.IFS(stroke_2[[#This Row],[avg_glucose_level]]&lt;70,"Low",stroke_2[[#This Row],[avg_glucose_level]]&lt;99,"Normal",stroke_2[[#This Row],[avg_glucose_level]]&lt;125,"Prediabetes",stroke_2[[#This Row],[avg_glucose_level]]&lt;199,"Diabetes",stroke_2[[#This Row],[avg_glucose_level]]&gt;199,"Very High")</f>
        <v>Diabetes</v>
      </c>
      <c r="L1236">
        <v>24.7</v>
      </c>
      <c r="M1236">
        <v>28.25</v>
      </c>
      <c r="N1236">
        <v>24.7</v>
      </c>
      <c r="O1236" t="s">
        <v>38</v>
      </c>
      <c r="P1236" t="s">
        <v>34</v>
      </c>
      <c r="Q1236" s="4" t="s">
        <v>4285</v>
      </c>
      <c r="R1236" s="5">
        <f t="shared" ca="1" si="19"/>
        <v>1.5220710498322803E-2</v>
      </c>
    </row>
    <row r="1237" spans="1:18" x14ac:dyDescent="0.25">
      <c r="A1237">
        <v>68245</v>
      </c>
      <c r="B1237" t="s">
        <v>19</v>
      </c>
      <c r="C1237">
        <v>26</v>
      </c>
      <c r="D1237" t="s">
        <v>4279</v>
      </c>
      <c r="E1237" t="s">
        <v>34</v>
      </c>
      <c r="F1237" t="s">
        <v>34</v>
      </c>
      <c r="G1237" t="s">
        <v>13</v>
      </c>
      <c r="H1237" t="s">
        <v>14</v>
      </c>
      <c r="I1237" t="s">
        <v>21</v>
      </c>
      <c r="J1237" s="5">
        <v>59.17</v>
      </c>
      <c r="K1237" s="5" t="str">
        <f>_xlfn.IFS(stroke_2[[#This Row],[avg_glucose_level]]&lt;70,"Low",stroke_2[[#This Row],[avg_glucose_level]]&lt;99,"Normal",stroke_2[[#This Row],[avg_glucose_level]]&lt;125,"Prediabetes",stroke_2[[#This Row],[avg_glucose_level]]&lt;199,"Diabetes",stroke_2[[#This Row],[avg_glucose_level]]&gt;199,"Very High")</f>
        <v>Low</v>
      </c>
      <c r="L1237">
        <v>20</v>
      </c>
      <c r="M1237">
        <v>28.25</v>
      </c>
      <c r="N1237">
        <v>20</v>
      </c>
      <c r="O1237" t="s">
        <v>38</v>
      </c>
      <c r="P1237" t="s">
        <v>34</v>
      </c>
      <c r="Q1237" s="4" t="s">
        <v>4285</v>
      </c>
      <c r="R1237" s="5">
        <f t="shared" ca="1" si="19"/>
        <v>1.758036602002478E-2</v>
      </c>
    </row>
    <row r="1238" spans="1:18" x14ac:dyDescent="0.25">
      <c r="A1238">
        <v>71440</v>
      </c>
      <c r="B1238" t="s">
        <v>19</v>
      </c>
      <c r="C1238">
        <v>26</v>
      </c>
      <c r="D1238" t="s">
        <v>4279</v>
      </c>
      <c r="E1238" t="s">
        <v>34</v>
      </c>
      <c r="F1238" t="s">
        <v>34</v>
      </c>
      <c r="G1238" t="s">
        <v>13</v>
      </c>
      <c r="H1238" t="s">
        <v>14</v>
      </c>
      <c r="I1238" t="s">
        <v>15</v>
      </c>
      <c r="J1238" s="5">
        <v>90.66</v>
      </c>
      <c r="K1238" s="5" t="str">
        <f>_xlfn.IFS(stroke_2[[#This Row],[avg_glucose_level]]&lt;70,"Low",stroke_2[[#This Row],[avg_glucose_level]]&lt;99,"Normal",stroke_2[[#This Row],[avg_glucose_level]]&lt;125,"Prediabetes",stroke_2[[#This Row],[avg_glucose_level]]&lt;199,"Diabetes",stroke_2[[#This Row],[avg_glucose_level]]&gt;199,"Very High")</f>
        <v>Normal</v>
      </c>
      <c r="L1238">
        <v>27.2</v>
      </c>
      <c r="M1238">
        <v>28.25</v>
      </c>
      <c r="N1238">
        <v>27.2</v>
      </c>
      <c r="O1238" t="s">
        <v>38</v>
      </c>
      <c r="P1238" t="s">
        <v>34</v>
      </c>
      <c r="Q1238" s="4" t="s">
        <v>4285</v>
      </c>
      <c r="R1238" s="5">
        <f t="shared" ca="1" si="19"/>
        <v>9.8953516322939691E-3</v>
      </c>
    </row>
    <row r="1239" spans="1:18" x14ac:dyDescent="0.25">
      <c r="A1239">
        <v>72725</v>
      </c>
      <c r="B1239" t="s">
        <v>19</v>
      </c>
      <c r="C1239">
        <v>26</v>
      </c>
      <c r="D1239" t="s">
        <v>4279</v>
      </c>
      <c r="E1239" t="s">
        <v>34</v>
      </c>
      <c r="F1239" t="s">
        <v>34</v>
      </c>
      <c r="G1239" t="s">
        <v>34</v>
      </c>
      <c r="H1239" t="s">
        <v>43</v>
      </c>
      <c r="I1239" t="s">
        <v>15</v>
      </c>
      <c r="J1239" s="5">
        <v>59.67</v>
      </c>
      <c r="K1239" s="5" t="str">
        <f>_xlfn.IFS(stroke_2[[#This Row],[avg_glucose_level]]&lt;70,"Low",stroke_2[[#This Row],[avg_glucose_level]]&lt;99,"Normal",stroke_2[[#This Row],[avg_glucose_level]]&lt;125,"Prediabetes",stroke_2[[#This Row],[avg_glucose_level]]&lt;199,"Diabetes",stroke_2[[#This Row],[avg_glucose_level]]&gt;199,"Very High")</f>
        <v>Low</v>
      </c>
      <c r="L1239">
        <v>24.5</v>
      </c>
      <c r="M1239">
        <v>28.25</v>
      </c>
      <c r="N1239">
        <v>24.5</v>
      </c>
      <c r="O1239" t="s">
        <v>29</v>
      </c>
      <c r="P1239" t="s">
        <v>34</v>
      </c>
      <c r="Q1239" s="4" t="s">
        <v>4285</v>
      </c>
      <c r="R1239" s="5">
        <f t="shared" ca="1" si="19"/>
        <v>-1.5885500121260894E-2</v>
      </c>
    </row>
    <row r="1240" spans="1:18" x14ac:dyDescent="0.25">
      <c r="A1240">
        <v>72776</v>
      </c>
      <c r="B1240" t="s">
        <v>12</v>
      </c>
      <c r="C1240">
        <v>26</v>
      </c>
      <c r="D1240" t="s">
        <v>4279</v>
      </c>
      <c r="E1240" t="s">
        <v>34</v>
      </c>
      <c r="F1240" t="s">
        <v>34</v>
      </c>
      <c r="G1240" t="s">
        <v>13</v>
      </c>
      <c r="H1240" t="s">
        <v>43</v>
      </c>
      <c r="I1240" t="s">
        <v>15</v>
      </c>
      <c r="J1240" s="5">
        <v>94.24</v>
      </c>
      <c r="K1240" s="5" t="str">
        <f>_xlfn.IFS(stroke_2[[#This Row],[avg_glucose_level]]&lt;70,"Low",stroke_2[[#This Row],[avg_glucose_level]]&lt;99,"Normal",stroke_2[[#This Row],[avg_glucose_level]]&lt;125,"Prediabetes",stroke_2[[#This Row],[avg_glucose_level]]&lt;199,"Diabetes",stroke_2[[#This Row],[avg_glucose_level]]&gt;199,"Very High")</f>
        <v>Normal</v>
      </c>
      <c r="L1240">
        <v>29.2</v>
      </c>
      <c r="M1240">
        <v>28.25</v>
      </c>
      <c r="N1240">
        <v>29.2</v>
      </c>
      <c r="O1240" t="s">
        <v>18</v>
      </c>
      <c r="P1240" t="s">
        <v>34</v>
      </c>
      <c r="Q1240" s="4" t="s">
        <v>4285</v>
      </c>
      <c r="R1240" s="5">
        <f t="shared" ca="1" si="19"/>
        <v>-2.4248647071203832E-3</v>
      </c>
    </row>
    <row r="1241" spans="1:18" x14ac:dyDescent="0.25">
      <c r="A1241">
        <v>72818</v>
      </c>
      <c r="B1241" t="s">
        <v>19</v>
      </c>
      <c r="C1241">
        <v>26</v>
      </c>
      <c r="D1241" t="s">
        <v>4279</v>
      </c>
      <c r="E1241" t="s">
        <v>34</v>
      </c>
      <c r="F1241" t="s">
        <v>34</v>
      </c>
      <c r="G1241" t="s">
        <v>34</v>
      </c>
      <c r="H1241" t="s">
        <v>14</v>
      </c>
      <c r="I1241" t="s">
        <v>21</v>
      </c>
      <c r="J1241" s="5">
        <v>90.54</v>
      </c>
      <c r="K1241" s="5" t="str">
        <f>_xlfn.IFS(stroke_2[[#This Row],[avg_glucose_level]]&lt;70,"Low",stroke_2[[#This Row],[avg_glucose_level]]&lt;99,"Normal",stroke_2[[#This Row],[avg_glucose_level]]&lt;125,"Prediabetes",stroke_2[[#This Row],[avg_glucose_level]]&lt;199,"Diabetes",stroke_2[[#This Row],[avg_glucose_level]]&gt;199,"Very High")</f>
        <v>Normal</v>
      </c>
      <c r="L1241">
        <v>37.1</v>
      </c>
      <c r="M1241">
        <v>28.25</v>
      </c>
      <c r="N1241">
        <v>37.1</v>
      </c>
      <c r="O1241" t="s">
        <v>38</v>
      </c>
      <c r="P1241" t="s">
        <v>34</v>
      </c>
      <c r="Q1241" s="4" t="s">
        <v>4285</v>
      </c>
      <c r="R1241" s="5">
        <f t="shared" ca="1" si="19"/>
        <v>-2.4052918343997837E-2</v>
      </c>
    </row>
    <row r="1242" spans="1:18" x14ac:dyDescent="0.25">
      <c r="A1242">
        <v>3980</v>
      </c>
      <c r="B1242" t="s">
        <v>19</v>
      </c>
      <c r="C1242">
        <v>27</v>
      </c>
      <c r="D1242" t="s">
        <v>4279</v>
      </c>
      <c r="E1242" t="s">
        <v>34</v>
      </c>
      <c r="F1242" t="s">
        <v>34</v>
      </c>
      <c r="G1242" t="s">
        <v>34</v>
      </c>
      <c r="H1242" t="s">
        <v>14</v>
      </c>
      <c r="I1242" t="s">
        <v>21</v>
      </c>
      <c r="J1242" s="5">
        <v>80.22</v>
      </c>
      <c r="K1242" s="5" t="str">
        <f>_xlfn.IFS(stroke_2[[#This Row],[avg_glucose_level]]&lt;70,"Low",stroke_2[[#This Row],[avg_glucose_level]]&lt;99,"Normal",stroke_2[[#This Row],[avg_glucose_level]]&lt;125,"Prediabetes",stroke_2[[#This Row],[avg_glucose_level]]&lt;199,"Diabetes",stroke_2[[#This Row],[avg_glucose_level]]&gt;199,"Very High")</f>
        <v>Normal</v>
      </c>
      <c r="L1242">
        <v>21.6</v>
      </c>
      <c r="M1242">
        <v>28.25</v>
      </c>
      <c r="N1242">
        <v>21.6</v>
      </c>
      <c r="O1242" t="s">
        <v>24</v>
      </c>
      <c r="P1242" t="s">
        <v>34</v>
      </c>
      <c r="Q1242" s="4" t="s">
        <v>4285</v>
      </c>
      <c r="R1242" s="5">
        <f t="shared" ca="1" si="19"/>
        <v>-2.0509698401337029E-2</v>
      </c>
    </row>
    <row r="1243" spans="1:18" x14ac:dyDescent="0.25">
      <c r="A1243">
        <v>4813</v>
      </c>
      <c r="B1243" t="s">
        <v>12</v>
      </c>
      <c r="C1243">
        <v>27</v>
      </c>
      <c r="D1243" t="s">
        <v>4279</v>
      </c>
      <c r="E1243" t="s">
        <v>34</v>
      </c>
      <c r="F1243" t="s">
        <v>34</v>
      </c>
      <c r="G1243" t="s">
        <v>34</v>
      </c>
      <c r="H1243" t="s">
        <v>14</v>
      </c>
      <c r="I1243" t="s">
        <v>15</v>
      </c>
      <c r="J1243" s="5">
        <v>112.98</v>
      </c>
      <c r="K1243" s="5" t="str">
        <f>_xlfn.IFS(stroke_2[[#This Row],[avg_glucose_level]]&lt;70,"Low",stroke_2[[#This Row],[avg_glucose_level]]&lt;99,"Normal",stroke_2[[#This Row],[avg_glucose_level]]&lt;125,"Prediabetes",stroke_2[[#This Row],[avg_glucose_level]]&lt;199,"Diabetes",stroke_2[[#This Row],[avg_glucose_level]]&gt;199,"Very High")</f>
        <v>Prediabetes</v>
      </c>
      <c r="L1243">
        <v>44.7</v>
      </c>
      <c r="M1243">
        <v>28.25</v>
      </c>
      <c r="N1243">
        <v>44.7</v>
      </c>
      <c r="O1243" t="s">
        <v>24</v>
      </c>
      <c r="P1243" t="s">
        <v>34</v>
      </c>
      <c r="Q1243" s="4" t="s">
        <v>4285</v>
      </c>
      <c r="R1243" s="5">
        <f t="shared" ca="1" si="19"/>
        <v>2.232321223573101E-2</v>
      </c>
    </row>
    <row r="1244" spans="1:18" x14ac:dyDescent="0.25">
      <c r="A1244">
        <v>5834</v>
      </c>
      <c r="B1244" t="s">
        <v>19</v>
      </c>
      <c r="C1244">
        <v>27</v>
      </c>
      <c r="D1244" t="s">
        <v>4279</v>
      </c>
      <c r="E1244" t="s">
        <v>34</v>
      </c>
      <c r="F1244" t="s">
        <v>34</v>
      </c>
      <c r="G1244" t="s">
        <v>34</v>
      </c>
      <c r="H1244" t="s">
        <v>43</v>
      </c>
      <c r="I1244" t="s">
        <v>15</v>
      </c>
      <c r="J1244" s="5">
        <v>85.53</v>
      </c>
      <c r="K1244" s="5" t="str">
        <f>_xlfn.IFS(stroke_2[[#This Row],[avg_glucose_level]]&lt;70,"Low",stroke_2[[#This Row],[avg_glucose_level]]&lt;99,"Normal",stroke_2[[#This Row],[avg_glucose_level]]&lt;125,"Prediabetes",stroke_2[[#This Row],[avg_glucose_level]]&lt;199,"Diabetes",stroke_2[[#This Row],[avg_glucose_level]]&gt;199,"Very High")</f>
        <v>Normal</v>
      </c>
      <c r="L1244">
        <v>26.9</v>
      </c>
      <c r="M1244">
        <v>28.25</v>
      </c>
      <c r="N1244">
        <v>26.9</v>
      </c>
      <c r="O1244" t="s">
        <v>29</v>
      </c>
      <c r="P1244" t="s">
        <v>34</v>
      </c>
      <c r="Q1244" s="4" t="s">
        <v>4285</v>
      </c>
      <c r="R1244" s="5">
        <f t="shared" ca="1" si="19"/>
        <v>-8.9435264915521846E-3</v>
      </c>
    </row>
    <row r="1245" spans="1:18" x14ac:dyDescent="0.25">
      <c r="A1245">
        <v>7003</v>
      </c>
      <c r="B1245" t="s">
        <v>19</v>
      </c>
      <c r="C1245">
        <v>27</v>
      </c>
      <c r="D1245" t="s">
        <v>4279</v>
      </c>
      <c r="E1245" t="s">
        <v>34</v>
      </c>
      <c r="F1245" t="s">
        <v>34</v>
      </c>
      <c r="G1245" t="s">
        <v>13</v>
      </c>
      <c r="H1245" t="s">
        <v>14</v>
      </c>
      <c r="I1245" t="s">
        <v>21</v>
      </c>
      <c r="J1245" s="5">
        <v>111.96</v>
      </c>
      <c r="K1245" s="5" t="str">
        <f>_xlfn.IFS(stroke_2[[#This Row],[avg_glucose_level]]&lt;70,"Low",stroke_2[[#This Row],[avg_glucose_level]]&lt;99,"Normal",stroke_2[[#This Row],[avg_glucose_level]]&lt;125,"Prediabetes",stroke_2[[#This Row],[avg_glucose_level]]&lt;199,"Diabetes",stroke_2[[#This Row],[avg_glucose_level]]&gt;199,"Very High")</f>
        <v>Prediabetes</v>
      </c>
      <c r="L1245">
        <v>28.2</v>
      </c>
      <c r="M1245">
        <v>28.25</v>
      </c>
      <c r="N1245">
        <v>28.2</v>
      </c>
      <c r="O1245" t="s">
        <v>24</v>
      </c>
      <c r="P1245" t="s">
        <v>34</v>
      </c>
      <c r="Q1245" s="4" t="s">
        <v>4285</v>
      </c>
      <c r="R1245" s="5">
        <f t="shared" ca="1" si="19"/>
        <v>1.7800607008607455E-2</v>
      </c>
    </row>
    <row r="1246" spans="1:18" x14ac:dyDescent="0.25">
      <c r="A1246">
        <v>7092</v>
      </c>
      <c r="B1246" t="s">
        <v>19</v>
      </c>
      <c r="C1246">
        <v>27</v>
      </c>
      <c r="D1246" t="s">
        <v>4279</v>
      </c>
      <c r="E1246" t="s">
        <v>34</v>
      </c>
      <c r="F1246" t="s">
        <v>34</v>
      </c>
      <c r="G1246" t="s">
        <v>13</v>
      </c>
      <c r="H1246" t="s">
        <v>14</v>
      </c>
      <c r="I1246" t="s">
        <v>21</v>
      </c>
      <c r="J1246" s="5">
        <v>94.25</v>
      </c>
      <c r="K1246" s="5" t="str">
        <f>_xlfn.IFS(stroke_2[[#This Row],[avg_glucose_level]]&lt;70,"Low",stroke_2[[#This Row],[avg_glucose_level]]&lt;99,"Normal",stroke_2[[#This Row],[avg_glucose_level]]&lt;125,"Prediabetes",stroke_2[[#This Row],[avg_glucose_level]]&lt;199,"Diabetes",stroke_2[[#This Row],[avg_glucose_level]]&gt;199,"Very High")</f>
        <v>Normal</v>
      </c>
      <c r="L1246">
        <v>37.6</v>
      </c>
      <c r="M1246">
        <v>28.25</v>
      </c>
      <c r="N1246">
        <v>37.6</v>
      </c>
      <c r="O1246" t="s">
        <v>24</v>
      </c>
      <c r="P1246" t="s">
        <v>34</v>
      </c>
      <c r="Q1246" s="4" t="s">
        <v>4285</v>
      </c>
      <c r="R1246" s="5">
        <f t="shared" ca="1" si="19"/>
        <v>2.2314232833196722E-3</v>
      </c>
    </row>
    <row r="1247" spans="1:18" x14ac:dyDescent="0.25">
      <c r="A1247">
        <v>9511</v>
      </c>
      <c r="B1247" t="s">
        <v>12</v>
      </c>
      <c r="C1247">
        <v>27</v>
      </c>
      <c r="D1247" t="s">
        <v>4279</v>
      </c>
      <c r="E1247" t="s">
        <v>34</v>
      </c>
      <c r="F1247" t="s">
        <v>34</v>
      </c>
      <c r="G1247" t="s">
        <v>34</v>
      </c>
      <c r="H1247" t="s">
        <v>14</v>
      </c>
      <c r="I1247" t="s">
        <v>15</v>
      </c>
      <c r="J1247" s="5">
        <v>119.67</v>
      </c>
      <c r="K1247" s="5" t="str">
        <f>_xlfn.IFS(stroke_2[[#This Row],[avg_glucose_level]]&lt;70,"Low",stroke_2[[#This Row],[avg_glucose_level]]&lt;99,"Normal",stroke_2[[#This Row],[avg_glucose_level]]&lt;125,"Prediabetes",stroke_2[[#This Row],[avg_glucose_level]]&lt;199,"Diabetes",stroke_2[[#This Row],[avg_glucose_level]]&gt;199,"Very High")</f>
        <v>Prediabetes</v>
      </c>
      <c r="L1247">
        <v>36.9</v>
      </c>
      <c r="M1247">
        <v>28.25</v>
      </c>
      <c r="N1247">
        <v>36.9</v>
      </c>
      <c r="O1247" t="s">
        <v>38</v>
      </c>
      <c r="P1247" t="s">
        <v>34</v>
      </c>
      <c r="Q1247" s="4" t="s">
        <v>4285</v>
      </c>
      <c r="R1247" s="5">
        <f t="shared" ca="1" si="19"/>
        <v>1.5632456902214299E-2</v>
      </c>
    </row>
    <row r="1248" spans="1:18" x14ac:dyDescent="0.25">
      <c r="A1248">
        <v>9730</v>
      </c>
      <c r="B1248" t="s">
        <v>12</v>
      </c>
      <c r="C1248">
        <v>27</v>
      </c>
      <c r="D1248" t="s">
        <v>4279</v>
      </c>
      <c r="E1248" t="s">
        <v>34</v>
      </c>
      <c r="F1248" t="s">
        <v>34</v>
      </c>
      <c r="G1248" t="s">
        <v>13</v>
      </c>
      <c r="H1248" t="s">
        <v>14</v>
      </c>
      <c r="I1248" t="s">
        <v>15</v>
      </c>
      <c r="J1248" s="5">
        <v>76.19</v>
      </c>
      <c r="K1248" s="5" t="str">
        <f>_xlfn.IFS(stroke_2[[#This Row],[avg_glucose_level]]&lt;70,"Low",stroke_2[[#This Row],[avg_glucose_level]]&lt;99,"Normal",stroke_2[[#This Row],[avg_glucose_level]]&lt;125,"Prediabetes",stroke_2[[#This Row],[avg_glucose_level]]&lt;199,"Diabetes",stroke_2[[#This Row],[avg_glucose_level]]&gt;199,"Very High")</f>
        <v>Normal</v>
      </c>
      <c r="L1248">
        <v>22</v>
      </c>
      <c r="M1248">
        <v>28.25</v>
      </c>
      <c r="N1248">
        <v>22</v>
      </c>
      <c r="O1248" t="s">
        <v>24</v>
      </c>
      <c r="P1248" t="s">
        <v>34</v>
      </c>
      <c r="Q1248" s="4" t="s">
        <v>4285</v>
      </c>
      <c r="R1248" s="5">
        <f t="shared" ca="1" si="19"/>
        <v>-2.242104229242119E-2</v>
      </c>
    </row>
    <row r="1249" spans="1:18" x14ac:dyDescent="0.25">
      <c r="A1249">
        <v>15219</v>
      </c>
      <c r="B1249" t="s">
        <v>19</v>
      </c>
      <c r="C1249">
        <v>27</v>
      </c>
      <c r="D1249" t="s">
        <v>4279</v>
      </c>
      <c r="E1249" t="s">
        <v>34</v>
      </c>
      <c r="F1249" t="s">
        <v>34</v>
      </c>
      <c r="G1249" t="s">
        <v>34</v>
      </c>
      <c r="H1249" t="s">
        <v>14</v>
      </c>
      <c r="I1249" t="s">
        <v>21</v>
      </c>
      <c r="J1249" s="5">
        <v>78.05</v>
      </c>
      <c r="K1249" s="5" t="str">
        <f>_xlfn.IFS(stroke_2[[#This Row],[avg_glucose_level]]&lt;70,"Low",stroke_2[[#This Row],[avg_glucose_level]]&lt;99,"Normal",stroke_2[[#This Row],[avg_glucose_level]]&lt;125,"Prediabetes",stroke_2[[#This Row],[avg_glucose_level]]&lt;199,"Diabetes",stroke_2[[#This Row],[avg_glucose_level]]&gt;199,"Very High")</f>
        <v>Normal</v>
      </c>
      <c r="L1249">
        <v>22.3</v>
      </c>
      <c r="M1249">
        <v>28.25</v>
      </c>
      <c r="N1249">
        <v>22.3</v>
      </c>
      <c r="O1249" t="s">
        <v>24</v>
      </c>
      <c r="P1249" t="s">
        <v>34</v>
      </c>
      <c r="Q1249" s="4" t="s">
        <v>4285</v>
      </c>
      <c r="R1249" s="5">
        <f t="shared" ca="1" si="19"/>
        <v>1.4727306430106252E-2</v>
      </c>
    </row>
    <row r="1250" spans="1:18" x14ac:dyDescent="0.25">
      <c r="A1250">
        <v>17951</v>
      </c>
      <c r="B1250" t="s">
        <v>12</v>
      </c>
      <c r="C1250">
        <v>27</v>
      </c>
      <c r="D1250" t="s">
        <v>4279</v>
      </c>
      <c r="E1250" t="s">
        <v>34</v>
      </c>
      <c r="F1250" t="s">
        <v>34</v>
      </c>
      <c r="G1250" t="s">
        <v>34</v>
      </c>
      <c r="H1250" t="s">
        <v>20</v>
      </c>
      <c r="I1250" t="s">
        <v>21</v>
      </c>
      <c r="J1250" s="5">
        <v>110.87</v>
      </c>
      <c r="K1250" s="5" t="str">
        <f>_xlfn.IFS(stroke_2[[#This Row],[avg_glucose_level]]&lt;70,"Low",stroke_2[[#This Row],[avg_glucose_level]]&lt;99,"Normal",stroke_2[[#This Row],[avg_glucose_level]]&lt;125,"Prediabetes",stroke_2[[#This Row],[avg_glucose_level]]&lt;199,"Diabetes",stroke_2[[#This Row],[avg_glucose_level]]&gt;199,"Very High")</f>
        <v>Prediabetes</v>
      </c>
      <c r="L1250">
        <v>29.5</v>
      </c>
      <c r="M1250">
        <v>28.25</v>
      </c>
      <c r="N1250">
        <v>29.5</v>
      </c>
      <c r="O1250" t="s">
        <v>29</v>
      </c>
      <c r="P1250" t="s">
        <v>34</v>
      </c>
      <c r="Q1250" s="4" t="s">
        <v>4285</v>
      </c>
      <c r="R1250" s="5">
        <f t="shared" ca="1" si="19"/>
        <v>-2.1277320313657221E-2</v>
      </c>
    </row>
    <row r="1251" spans="1:18" x14ac:dyDescent="0.25">
      <c r="A1251">
        <v>18070</v>
      </c>
      <c r="B1251" t="s">
        <v>19</v>
      </c>
      <c r="C1251">
        <v>27</v>
      </c>
      <c r="D1251" t="s">
        <v>4279</v>
      </c>
      <c r="E1251" t="s">
        <v>34</v>
      </c>
      <c r="F1251" t="s">
        <v>34</v>
      </c>
      <c r="G1251" t="s">
        <v>34</v>
      </c>
      <c r="H1251" t="s">
        <v>14</v>
      </c>
      <c r="I1251" t="s">
        <v>21</v>
      </c>
      <c r="J1251" s="5">
        <v>73</v>
      </c>
      <c r="K1251" s="5" t="str">
        <f>_xlfn.IFS(stroke_2[[#This Row],[avg_glucose_level]]&lt;70,"Low",stroke_2[[#This Row],[avg_glucose_level]]&lt;99,"Normal",stroke_2[[#This Row],[avg_glucose_level]]&lt;125,"Prediabetes",stroke_2[[#This Row],[avg_glucose_level]]&lt;199,"Diabetes",stroke_2[[#This Row],[avg_glucose_level]]&gt;199,"Very High")</f>
        <v>Normal</v>
      </c>
      <c r="L1251">
        <v>20</v>
      </c>
      <c r="M1251">
        <v>28.25</v>
      </c>
      <c r="N1251">
        <v>20</v>
      </c>
      <c r="O1251" t="s">
        <v>24</v>
      </c>
      <c r="P1251" t="s">
        <v>34</v>
      </c>
      <c r="Q1251" s="4" t="s">
        <v>4285</v>
      </c>
      <c r="R1251" s="5">
        <f t="shared" ca="1" si="19"/>
        <v>2.4912817270593045E-2</v>
      </c>
    </row>
    <row r="1252" spans="1:18" x14ac:dyDescent="0.25">
      <c r="A1252">
        <v>21202</v>
      </c>
      <c r="B1252" t="s">
        <v>19</v>
      </c>
      <c r="C1252">
        <v>27</v>
      </c>
      <c r="D1252" t="s">
        <v>4279</v>
      </c>
      <c r="E1252" t="s">
        <v>34</v>
      </c>
      <c r="F1252" t="s">
        <v>34</v>
      </c>
      <c r="G1252" t="s">
        <v>13</v>
      </c>
      <c r="H1252" t="s">
        <v>14</v>
      </c>
      <c r="I1252" t="s">
        <v>15</v>
      </c>
      <c r="J1252" s="5">
        <v>80.569999999999993</v>
      </c>
      <c r="K1252" s="5" t="str">
        <f>_xlfn.IFS(stroke_2[[#This Row],[avg_glucose_level]]&lt;70,"Low",stroke_2[[#This Row],[avg_glucose_level]]&lt;99,"Normal",stroke_2[[#This Row],[avg_glucose_level]]&lt;125,"Prediabetes",stroke_2[[#This Row],[avg_glucose_level]]&lt;199,"Diabetes",stroke_2[[#This Row],[avg_glucose_level]]&gt;199,"Very High")</f>
        <v>Normal</v>
      </c>
      <c r="L1252">
        <v>39.799999999999997</v>
      </c>
      <c r="M1252">
        <v>28.25</v>
      </c>
      <c r="N1252">
        <v>39.799999999999997</v>
      </c>
      <c r="O1252" t="s">
        <v>29</v>
      </c>
      <c r="P1252" t="s">
        <v>34</v>
      </c>
      <c r="Q1252" s="4" t="s">
        <v>4285</v>
      </c>
      <c r="R1252" s="5">
        <f t="shared" ca="1" si="19"/>
        <v>-6.5353417218517451E-3</v>
      </c>
    </row>
    <row r="1253" spans="1:18" x14ac:dyDescent="0.25">
      <c r="A1253">
        <v>25130</v>
      </c>
      <c r="B1253" t="s">
        <v>19</v>
      </c>
      <c r="C1253">
        <v>27</v>
      </c>
      <c r="D1253" t="s">
        <v>4279</v>
      </c>
      <c r="E1253" t="s">
        <v>34</v>
      </c>
      <c r="F1253" t="s">
        <v>34</v>
      </c>
      <c r="G1253" t="s">
        <v>13</v>
      </c>
      <c r="H1253" t="s">
        <v>14</v>
      </c>
      <c r="I1253" t="s">
        <v>15</v>
      </c>
      <c r="J1253" s="5">
        <v>79.209999999999994</v>
      </c>
      <c r="K1253" s="5" t="str">
        <f>_xlfn.IFS(stroke_2[[#This Row],[avg_glucose_level]]&lt;70,"Low",stroke_2[[#This Row],[avg_glucose_level]]&lt;99,"Normal",stroke_2[[#This Row],[avg_glucose_level]]&lt;125,"Prediabetes",stroke_2[[#This Row],[avg_glucose_level]]&lt;199,"Diabetes",stroke_2[[#This Row],[avg_glucose_level]]&gt;199,"Very High")</f>
        <v>Normal</v>
      </c>
      <c r="L1253">
        <v>19.5</v>
      </c>
      <c r="M1253">
        <v>28.25</v>
      </c>
      <c r="N1253">
        <v>19.5</v>
      </c>
      <c r="O1253" t="s">
        <v>38</v>
      </c>
      <c r="P1253" t="s">
        <v>34</v>
      </c>
      <c r="Q1253" s="4" t="s">
        <v>4285</v>
      </c>
      <c r="R1253" s="5">
        <f t="shared" ca="1" si="19"/>
        <v>-1.1747007052166636E-2</v>
      </c>
    </row>
    <row r="1254" spans="1:18" x14ac:dyDescent="0.25">
      <c r="A1254">
        <v>25613</v>
      </c>
      <c r="B1254" t="s">
        <v>19</v>
      </c>
      <c r="C1254">
        <v>27</v>
      </c>
      <c r="D1254" t="s">
        <v>4279</v>
      </c>
      <c r="E1254" t="s">
        <v>34</v>
      </c>
      <c r="F1254" t="s">
        <v>34</v>
      </c>
      <c r="G1254" t="s">
        <v>13</v>
      </c>
      <c r="H1254" t="s">
        <v>14</v>
      </c>
      <c r="I1254" t="s">
        <v>15</v>
      </c>
      <c r="J1254" s="5">
        <v>70.56</v>
      </c>
      <c r="K1254" s="5" t="str">
        <f>_xlfn.IFS(stroke_2[[#This Row],[avg_glucose_level]]&lt;70,"Low",stroke_2[[#This Row],[avg_glucose_level]]&lt;99,"Normal",stroke_2[[#This Row],[avg_glucose_level]]&lt;125,"Prediabetes",stroke_2[[#This Row],[avg_glucose_level]]&lt;199,"Diabetes",stroke_2[[#This Row],[avg_glucose_level]]&gt;199,"Very High")</f>
        <v>Normal</v>
      </c>
      <c r="L1254">
        <v>28.6</v>
      </c>
      <c r="M1254">
        <v>28.25</v>
      </c>
      <c r="N1254">
        <v>28.6</v>
      </c>
      <c r="O1254" t="s">
        <v>29</v>
      </c>
      <c r="P1254" t="s">
        <v>34</v>
      </c>
      <c r="Q1254" s="4" t="s">
        <v>4285</v>
      </c>
      <c r="R1254" s="5">
        <f t="shared" ca="1" si="19"/>
        <v>1.0930473515592143E-2</v>
      </c>
    </row>
    <row r="1255" spans="1:18" x14ac:dyDescent="0.25">
      <c r="A1255">
        <v>26366</v>
      </c>
      <c r="B1255" t="s">
        <v>19</v>
      </c>
      <c r="C1255">
        <v>27</v>
      </c>
      <c r="D1255" t="s">
        <v>4279</v>
      </c>
      <c r="E1255" t="s">
        <v>34</v>
      </c>
      <c r="F1255" t="s">
        <v>34</v>
      </c>
      <c r="G1255" t="s">
        <v>34</v>
      </c>
      <c r="H1255" t="s">
        <v>14</v>
      </c>
      <c r="I1255" t="s">
        <v>21</v>
      </c>
      <c r="J1255" s="5">
        <v>103.35</v>
      </c>
      <c r="K1255" s="5" t="str">
        <f>_xlfn.IFS(stroke_2[[#This Row],[avg_glucose_level]]&lt;70,"Low",stroke_2[[#This Row],[avg_glucose_level]]&lt;99,"Normal",stroke_2[[#This Row],[avg_glucose_level]]&lt;125,"Prediabetes",stroke_2[[#This Row],[avg_glucose_level]]&lt;199,"Diabetes",stroke_2[[#This Row],[avg_glucose_level]]&gt;199,"Very High")</f>
        <v>Prediabetes</v>
      </c>
      <c r="L1255">
        <v>28.1</v>
      </c>
      <c r="M1255">
        <v>28.25</v>
      </c>
      <c r="N1255">
        <v>28.1</v>
      </c>
      <c r="O1255" t="s">
        <v>18</v>
      </c>
      <c r="P1255" t="s">
        <v>34</v>
      </c>
      <c r="Q1255" s="4" t="s">
        <v>4285</v>
      </c>
      <c r="R1255" s="5">
        <f t="shared" ca="1" si="19"/>
        <v>2.0727402792225808E-2</v>
      </c>
    </row>
    <row r="1256" spans="1:18" x14ac:dyDescent="0.25">
      <c r="A1256">
        <v>27818</v>
      </c>
      <c r="B1256" t="s">
        <v>19</v>
      </c>
      <c r="C1256">
        <v>27</v>
      </c>
      <c r="D1256" t="s">
        <v>4279</v>
      </c>
      <c r="E1256" t="s">
        <v>34</v>
      </c>
      <c r="F1256" t="s">
        <v>34</v>
      </c>
      <c r="G1256" t="s">
        <v>34</v>
      </c>
      <c r="H1256" t="s">
        <v>14</v>
      </c>
      <c r="I1256" t="s">
        <v>21</v>
      </c>
      <c r="J1256" s="5">
        <v>104.21</v>
      </c>
      <c r="K1256" s="5" t="str">
        <f>_xlfn.IFS(stroke_2[[#This Row],[avg_glucose_level]]&lt;70,"Low",stroke_2[[#This Row],[avg_glucose_level]]&lt;99,"Normal",stroke_2[[#This Row],[avg_glucose_level]]&lt;125,"Prediabetes",stroke_2[[#This Row],[avg_glucose_level]]&lt;199,"Diabetes",stroke_2[[#This Row],[avg_glucose_level]]&gt;199,"Very High")</f>
        <v>Prediabetes</v>
      </c>
      <c r="L1256">
        <v>35.700000000000003</v>
      </c>
      <c r="M1256">
        <v>28.25</v>
      </c>
      <c r="N1256">
        <v>35.700000000000003</v>
      </c>
      <c r="O1256" t="s">
        <v>24</v>
      </c>
      <c r="P1256" t="s">
        <v>34</v>
      </c>
      <c r="Q1256" s="4" t="s">
        <v>4285</v>
      </c>
      <c r="R1256" s="5">
        <f t="shared" ca="1" si="19"/>
        <v>-4.7096358816203776E-4</v>
      </c>
    </row>
    <row r="1257" spans="1:18" x14ac:dyDescent="0.25">
      <c r="A1257">
        <v>28227</v>
      </c>
      <c r="B1257" t="s">
        <v>19</v>
      </c>
      <c r="C1257">
        <v>27</v>
      </c>
      <c r="D1257" t="s">
        <v>4279</v>
      </c>
      <c r="E1257" t="s">
        <v>34</v>
      </c>
      <c r="F1257" t="s">
        <v>34</v>
      </c>
      <c r="G1257" t="s">
        <v>13</v>
      </c>
      <c r="H1257" t="s">
        <v>14</v>
      </c>
      <c r="I1257" t="s">
        <v>15</v>
      </c>
      <c r="J1257" s="5">
        <v>71.5</v>
      </c>
      <c r="K1257" s="5" t="str">
        <f>_xlfn.IFS(stroke_2[[#This Row],[avg_glucose_level]]&lt;70,"Low",stroke_2[[#This Row],[avg_glucose_level]]&lt;99,"Normal",stroke_2[[#This Row],[avg_glucose_level]]&lt;125,"Prediabetes",stroke_2[[#This Row],[avg_glucose_level]]&lt;199,"Diabetes",stroke_2[[#This Row],[avg_glucose_level]]&gt;199,"Very High")</f>
        <v>Normal</v>
      </c>
      <c r="L1257">
        <v>40.299999999999997</v>
      </c>
      <c r="M1257">
        <v>28.25</v>
      </c>
      <c r="N1257">
        <v>40.299999999999997</v>
      </c>
      <c r="O1257" t="s">
        <v>29</v>
      </c>
      <c r="P1257" t="s">
        <v>34</v>
      </c>
      <c r="Q1257" s="4" t="s">
        <v>4285</v>
      </c>
      <c r="R1257" s="5">
        <f t="shared" ca="1" si="19"/>
        <v>-5.0136273061507529E-3</v>
      </c>
    </row>
    <row r="1258" spans="1:18" x14ac:dyDescent="0.25">
      <c r="A1258">
        <v>30171</v>
      </c>
      <c r="B1258" t="s">
        <v>12</v>
      </c>
      <c r="C1258">
        <v>27</v>
      </c>
      <c r="D1258" t="s">
        <v>4279</v>
      </c>
      <c r="E1258" t="s">
        <v>34</v>
      </c>
      <c r="F1258" t="s">
        <v>34</v>
      </c>
      <c r="G1258" t="s">
        <v>34</v>
      </c>
      <c r="H1258" t="s">
        <v>43</v>
      </c>
      <c r="I1258" t="s">
        <v>15</v>
      </c>
      <c r="J1258" s="5">
        <v>95.1</v>
      </c>
      <c r="K1258" s="5" t="str">
        <f>_xlfn.IFS(stroke_2[[#This Row],[avg_glucose_level]]&lt;70,"Low",stroke_2[[#This Row],[avg_glucose_level]]&lt;99,"Normal",stroke_2[[#This Row],[avg_glucose_level]]&lt;125,"Prediabetes",stroke_2[[#This Row],[avg_glucose_level]]&lt;199,"Diabetes",stroke_2[[#This Row],[avg_glucose_level]]&gt;199,"Very High")</f>
        <v>Normal</v>
      </c>
      <c r="L1258">
        <v>24.3</v>
      </c>
      <c r="M1258">
        <v>28.25</v>
      </c>
      <c r="N1258">
        <v>24.3</v>
      </c>
      <c r="O1258" t="s">
        <v>18</v>
      </c>
      <c r="P1258" t="s">
        <v>34</v>
      </c>
      <c r="Q1258" s="4" t="s">
        <v>4285</v>
      </c>
      <c r="R1258" s="5">
        <f t="shared" ca="1" si="19"/>
        <v>1.1079419655301837E-2</v>
      </c>
    </row>
    <row r="1259" spans="1:18" x14ac:dyDescent="0.25">
      <c r="A1259">
        <v>32240</v>
      </c>
      <c r="B1259" t="s">
        <v>19</v>
      </c>
      <c r="C1259">
        <v>27</v>
      </c>
      <c r="D1259" t="s">
        <v>4279</v>
      </c>
      <c r="E1259" t="s">
        <v>34</v>
      </c>
      <c r="F1259" t="s">
        <v>34</v>
      </c>
      <c r="G1259" t="s">
        <v>34</v>
      </c>
      <c r="H1259" t="s">
        <v>14</v>
      </c>
      <c r="I1259" t="s">
        <v>15</v>
      </c>
      <c r="J1259" s="5">
        <v>93.55</v>
      </c>
      <c r="K1259" s="5" t="str">
        <f>_xlfn.IFS(stroke_2[[#This Row],[avg_glucose_level]]&lt;70,"Low",stroke_2[[#This Row],[avg_glucose_level]]&lt;99,"Normal",stroke_2[[#This Row],[avg_glucose_level]]&lt;125,"Prediabetes",stroke_2[[#This Row],[avg_glucose_level]]&lt;199,"Diabetes",stroke_2[[#This Row],[avg_glucose_level]]&gt;199,"Very High")</f>
        <v>Normal</v>
      </c>
      <c r="L1259">
        <v>41.6</v>
      </c>
      <c r="M1259">
        <v>28.25</v>
      </c>
      <c r="N1259">
        <v>41.6</v>
      </c>
      <c r="O1259" t="s">
        <v>24</v>
      </c>
      <c r="P1259" t="s">
        <v>34</v>
      </c>
      <c r="Q1259" s="4" t="s">
        <v>4285</v>
      </c>
      <c r="R1259" s="5">
        <f t="shared" ca="1" si="19"/>
        <v>1.3389262402356255E-2</v>
      </c>
    </row>
    <row r="1260" spans="1:18" x14ac:dyDescent="0.25">
      <c r="A1260">
        <v>33439</v>
      </c>
      <c r="B1260" t="s">
        <v>19</v>
      </c>
      <c r="C1260">
        <v>27</v>
      </c>
      <c r="D1260" t="s">
        <v>4279</v>
      </c>
      <c r="E1260" t="s">
        <v>34</v>
      </c>
      <c r="F1260" t="s">
        <v>34</v>
      </c>
      <c r="G1260" t="s">
        <v>34</v>
      </c>
      <c r="H1260" t="s">
        <v>14</v>
      </c>
      <c r="I1260" t="s">
        <v>21</v>
      </c>
      <c r="J1260" s="5">
        <v>86.21</v>
      </c>
      <c r="K1260" s="5" t="str">
        <f>_xlfn.IFS(stroke_2[[#This Row],[avg_glucose_level]]&lt;70,"Low",stroke_2[[#This Row],[avg_glucose_level]]&lt;99,"Normal",stroke_2[[#This Row],[avg_glucose_level]]&lt;125,"Prediabetes",stroke_2[[#This Row],[avg_glucose_level]]&lt;199,"Diabetes",stroke_2[[#This Row],[avg_glucose_level]]&gt;199,"Very High")</f>
        <v>Normal</v>
      </c>
      <c r="L1260">
        <v>21.4</v>
      </c>
      <c r="M1260">
        <v>28.25</v>
      </c>
      <c r="N1260">
        <v>21.4</v>
      </c>
      <c r="O1260" t="s">
        <v>38</v>
      </c>
      <c r="P1260" t="s">
        <v>34</v>
      </c>
      <c r="Q1260" s="4" t="s">
        <v>4285</v>
      </c>
      <c r="R1260" s="5">
        <f t="shared" ca="1" si="19"/>
        <v>1.5925081600868217E-2</v>
      </c>
    </row>
    <row r="1261" spans="1:18" x14ac:dyDescent="0.25">
      <c r="A1261">
        <v>34363</v>
      </c>
      <c r="B1261" t="s">
        <v>19</v>
      </c>
      <c r="C1261">
        <v>27</v>
      </c>
      <c r="D1261" t="s">
        <v>4279</v>
      </c>
      <c r="E1261" t="s">
        <v>34</v>
      </c>
      <c r="F1261" t="s">
        <v>34</v>
      </c>
      <c r="G1261" t="s">
        <v>13</v>
      </c>
      <c r="H1261" t="s">
        <v>14</v>
      </c>
      <c r="I1261" t="s">
        <v>15</v>
      </c>
      <c r="J1261" s="5">
        <v>95.12</v>
      </c>
      <c r="K1261" s="5" t="str">
        <f>_xlfn.IFS(stroke_2[[#This Row],[avg_glucose_level]]&lt;70,"Low",stroke_2[[#This Row],[avg_glucose_level]]&lt;99,"Normal",stroke_2[[#This Row],[avg_glucose_level]]&lt;125,"Prediabetes",stroke_2[[#This Row],[avg_glucose_level]]&lt;199,"Diabetes",stroke_2[[#This Row],[avg_glucose_level]]&gt;199,"Very High")</f>
        <v>Normal</v>
      </c>
      <c r="L1261">
        <v>27</v>
      </c>
      <c r="M1261">
        <v>28.25</v>
      </c>
      <c r="N1261">
        <v>27</v>
      </c>
      <c r="O1261" t="s">
        <v>24</v>
      </c>
      <c r="P1261" t="s">
        <v>34</v>
      </c>
      <c r="Q1261" s="4" t="s">
        <v>4285</v>
      </c>
      <c r="R1261" s="5">
        <f t="shared" ca="1" si="19"/>
        <v>-1.2429541857604892E-2</v>
      </c>
    </row>
    <row r="1262" spans="1:18" x14ac:dyDescent="0.25">
      <c r="A1262">
        <v>34525</v>
      </c>
      <c r="B1262" t="s">
        <v>19</v>
      </c>
      <c r="C1262">
        <v>27</v>
      </c>
      <c r="D1262" t="s">
        <v>4279</v>
      </c>
      <c r="E1262" t="s">
        <v>34</v>
      </c>
      <c r="F1262" t="s">
        <v>34</v>
      </c>
      <c r="G1262" t="s">
        <v>34</v>
      </c>
      <c r="H1262" t="s">
        <v>14</v>
      </c>
      <c r="I1262" t="s">
        <v>21</v>
      </c>
      <c r="J1262" s="5">
        <v>83.26</v>
      </c>
      <c r="K1262" s="5" t="str">
        <f>_xlfn.IFS(stroke_2[[#This Row],[avg_glucose_level]]&lt;70,"Low",stroke_2[[#This Row],[avg_glucose_level]]&lt;99,"Normal",stroke_2[[#This Row],[avg_glucose_level]]&lt;125,"Prediabetes",stroke_2[[#This Row],[avg_glucose_level]]&lt;199,"Diabetes",stroke_2[[#This Row],[avg_glucose_level]]&gt;199,"Very High")</f>
        <v>Normal</v>
      </c>
      <c r="L1262">
        <v>22.2</v>
      </c>
      <c r="M1262">
        <v>28.25</v>
      </c>
      <c r="N1262">
        <v>22.2</v>
      </c>
      <c r="O1262" t="s">
        <v>24</v>
      </c>
      <c r="P1262" t="s">
        <v>34</v>
      </c>
      <c r="Q1262" s="4" t="s">
        <v>4285</v>
      </c>
      <c r="R1262" s="5">
        <f t="shared" ca="1" si="19"/>
        <v>2.2546351467820579E-3</v>
      </c>
    </row>
    <row r="1263" spans="1:18" x14ac:dyDescent="0.25">
      <c r="A1263">
        <v>36942</v>
      </c>
      <c r="B1263" t="s">
        <v>12</v>
      </c>
      <c r="C1263">
        <v>27</v>
      </c>
      <c r="D1263" t="s">
        <v>4279</v>
      </c>
      <c r="E1263" t="s">
        <v>34</v>
      </c>
      <c r="F1263" t="s">
        <v>34</v>
      </c>
      <c r="G1263" t="s">
        <v>34</v>
      </c>
      <c r="H1263" t="s">
        <v>14</v>
      </c>
      <c r="I1263" t="s">
        <v>15</v>
      </c>
      <c r="J1263" s="5">
        <v>114.79</v>
      </c>
      <c r="K1263" s="5" t="str">
        <f>_xlfn.IFS(stroke_2[[#This Row],[avg_glucose_level]]&lt;70,"Low",stroke_2[[#This Row],[avg_glucose_level]]&lt;99,"Normal",stroke_2[[#This Row],[avg_glucose_level]]&lt;125,"Prediabetes",stroke_2[[#This Row],[avg_glucose_level]]&lt;199,"Diabetes",stroke_2[[#This Row],[avg_glucose_level]]&gt;199,"Very High")</f>
        <v>Prediabetes</v>
      </c>
      <c r="L1263">
        <v>32</v>
      </c>
      <c r="M1263">
        <v>28.25</v>
      </c>
      <c r="N1263">
        <v>32</v>
      </c>
      <c r="O1263" t="s">
        <v>38</v>
      </c>
      <c r="P1263" t="s">
        <v>34</v>
      </c>
      <c r="Q1263" s="4" t="s">
        <v>4285</v>
      </c>
      <c r="R1263" s="5">
        <f t="shared" ca="1" si="19"/>
        <v>-1.8914414891886555E-2</v>
      </c>
    </row>
    <row r="1264" spans="1:18" x14ac:dyDescent="0.25">
      <c r="A1264">
        <v>38397</v>
      </c>
      <c r="B1264" t="s">
        <v>19</v>
      </c>
      <c r="C1264">
        <v>27</v>
      </c>
      <c r="D1264" t="s">
        <v>4279</v>
      </c>
      <c r="E1264" t="s">
        <v>34</v>
      </c>
      <c r="F1264" t="s">
        <v>34</v>
      </c>
      <c r="G1264" t="s">
        <v>34</v>
      </c>
      <c r="H1264" t="s">
        <v>14</v>
      </c>
      <c r="I1264" t="s">
        <v>15</v>
      </c>
      <c r="J1264" s="5">
        <v>111.48</v>
      </c>
      <c r="K1264" s="5" t="str">
        <f>_xlfn.IFS(stroke_2[[#This Row],[avg_glucose_level]]&lt;70,"Low",stroke_2[[#This Row],[avg_glucose_level]]&lt;99,"Normal",stroke_2[[#This Row],[avg_glucose_level]]&lt;125,"Prediabetes",stroke_2[[#This Row],[avg_glucose_level]]&lt;199,"Diabetes",stroke_2[[#This Row],[avg_glucose_level]]&gt;199,"Very High")</f>
        <v>Prediabetes</v>
      </c>
      <c r="L1264">
        <v>28.9</v>
      </c>
      <c r="M1264">
        <v>28.25</v>
      </c>
      <c r="N1264">
        <v>28.9</v>
      </c>
      <c r="O1264" t="s">
        <v>24</v>
      </c>
      <c r="P1264" t="s">
        <v>34</v>
      </c>
      <c r="Q1264" s="4" t="s">
        <v>4285</v>
      </c>
      <c r="R1264" s="5">
        <f t="shared" ca="1" si="19"/>
        <v>5.9166174711479782E-3</v>
      </c>
    </row>
    <row r="1265" spans="1:18" x14ac:dyDescent="0.25">
      <c r="A1265">
        <v>40253</v>
      </c>
      <c r="B1265" t="s">
        <v>12</v>
      </c>
      <c r="C1265">
        <v>27</v>
      </c>
      <c r="D1265" t="s">
        <v>4279</v>
      </c>
      <c r="E1265" t="s">
        <v>34</v>
      </c>
      <c r="F1265" t="s">
        <v>34</v>
      </c>
      <c r="G1265" t="s">
        <v>34</v>
      </c>
      <c r="H1265" t="s">
        <v>14</v>
      </c>
      <c r="I1265" t="s">
        <v>21</v>
      </c>
      <c r="J1265" s="5">
        <v>191.79</v>
      </c>
      <c r="K1265" s="5" t="str">
        <f>_xlfn.IFS(stroke_2[[#This Row],[avg_glucose_level]]&lt;70,"Low",stroke_2[[#This Row],[avg_glucose_level]]&lt;99,"Normal",stroke_2[[#This Row],[avg_glucose_level]]&lt;125,"Prediabetes",stroke_2[[#This Row],[avg_glucose_level]]&lt;199,"Diabetes",stroke_2[[#This Row],[avg_glucose_level]]&gt;199,"Very High")</f>
        <v>Diabetes</v>
      </c>
      <c r="M1265">
        <v>28.25</v>
      </c>
      <c r="N1265">
        <v>28.25</v>
      </c>
      <c r="O1265" t="s">
        <v>29</v>
      </c>
      <c r="P1265" t="s">
        <v>34</v>
      </c>
      <c r="Q1265" s="4" t="s">
        <v>4285</v>
      </c>
      <c r="R1265" s="5">
        <f t="shared" ca="1" si="19"/>
        <v>-7.9377408173061156E-3</v>
      </c>
    </row>
    <row r="1266" spans="1:18" x14ac:dyDescent="0.25">
      <c r="A1266">
        <v>41648</v>
      </c>
      <c r="B1266" t="s">
        <v>12</v>
      </c>
      <c r="C1266">
        <v>27</v>
      </c>
      <c r="D1266" t="s">
        <v>4279</v>
      </c>
      <c r="E1266" t="s">
        <v>34</v>
      </c>
      <c r="F1266" t="s">
        <v>34</v>
      </c>
      <c r="G1266" t="s">
        <v>13</v>
      </c>
      <c r="H1266" t="s">
        <v>14</v>
      </c>
      <c r="I1266" t="s">
        <v>21</v>
      </c>
      <c r="J1266" s="5">
        <v>102.64</v>
      </c>
      <c r="K1266" s="5" t="str">
        <f>_xlfn.IFS(stroke_2[[#This Row],[avg_glucose_level]]&lt;70,"Low",stroke_2[[#This Row],[avg_glucose_level]]&lt;99,"Normal",stroke_2[[#This Row],[avg_glucose_level]]&lt;125,"Prediabetes",stroke_2[[#This Row],[avg_glucose_level]]&lt;199,"Diabetes",stroke_2[[#This Row],[avg_glucose_level]]&gt;199,"Very High")</f>
        <v>Prediabetes</v>
      </c>
      <c r="L1266">
        <v>26.4</v>
      </c>
      <c r="M1266">
        <v>28.25</v>
      </c>
      <c r="N1266">
        <v>26.4</v>
      </c>
      <c r="O1266" t="s">
        <v>29</v>
      </c>
      <c r="P1266" t="s">
        <v>34</v>
      </c>
      <c r="Q1266" s="4" t="s">
        <v>4285</v>
      </c>
      <c r="R1266" s="5">
        <f t="shared" ca="1" si="19"/>
        <v>1.8469518966534536E-3</v>
      </c>
    </row>
    <row r="1267" spans="1:18" x14ac:dyDescent="0.25">
      <c r="A1267">
        <v>42481</v>
      </c>
      <c r="B1267" t="s">
        <v>12</v>
      </c>
      <c r="C1267">
        <v>27</v>
      </c>
      <c r="D1267" t="s">
        <v>4279</v>
      </c>
      <c r="E1267" t="s">
        <v>34</v>
      </c>
      <c r="F1267" t="s">
        <v>34</v>
      </c>
      <c r="G1267" t="s">
        <v>13</v>
      </c>
      <c r="H1267" t="s">
        <v>14</v>
      </c>
      <c r="I1267" t="s">
        <v>15</v>
      </c>
      <c r="J1267" s="5">
        <v>114.32</v>
      </c>
      <c r="K1267" s="5" t="str">
        <f>_xlfn.IFS(stroke_2[[#This Row],[avg_glucose_level]]&lt;70,"Low",stroke_2[[#This Row],[avg_glucose_level]]&lt;99,"Normal",stroke_2[[#This Row],[avg_glucose_level]]&lt;125,"Prediabetes",stroke_2[[#This Row],[avg_glucose_level]]&lt;199,"Diabetes",stroke_2[[#This Row],[avg_glucose_level]]&gt;199,"Very High")</f>
        <v>Prediabetes</v>
      </c>
      <c r="L1267">
        <v>28.1</v>
      </c>
      <c r="M1267">
        <v>28.25</v>
      </c>
      <c r="N1267">
        <v>28.1</v>
      </c>
      <c r="O1267" t="s">
        <v>38</v>
      </c>
      <c r="P1267" t="s">
        <v>34</v>
      </c>
      <c r="Q1267" s="4" t="s">
        <v>4285</v>
      </c>
      <c r="R1267" s="5">
        <f t="shared" ca="1" si="19"/>
        <v>2.4577780974529496E-2</v>
      </c>
    </row>
    <row r="1268" spans="1:18" x14ac:dyDescent="0.25">
      <c r="A1268">
        <v>42556</v>
      </c>
      <c r="B1268" t="s">
        <v>12</v>
      </c>
      <c r="C1268">
        <v>27</v>
      </c>
      <c r="D1268" t="s">
        <v>4279</v>
      </c>
      <c r="E1268" t="s">
        <v>34</v>
      </c>
      <c r="F1268" t="s">
        <v>34</v>
      </c>
      <c r="G1268" t="s">
        <v>13</v>
      </c>
      <c r="H1268" t="s">
        <v>14</v>
      </c>
      <c r="I1268" t="s">
        <v>15</v>
      </c>
      <c r="J1268" s="5">
        <v>150.1</v>
      </c>
      <c r="K1268" s="5" t="str">
        <f>_xlfn.IFS(stroke_2[[#This Row],[avg_glucose_level]]&lt;70,"Low",stroke_2[[#This Row],[avg_glucose_level]]&lt;99,"Normal",stroke_2[[#This Row],[avg_glucose_level]]&lt;125,"Prediabetes",stroke_2[[#This Row],[avg_glucose_level]]&lt;199,"Diabetes",stroke_2[[#This Row],[avg_glucose_level]]&gt;199,"Very High")</f>
        <v>Diabetes</v>
      </c>
      <c r="L1268">
        <v>25.3</v>
      </c>
      <c r="M1268">
        <v>28.25</v>
      </c>
      <c r="N1268">
        <v>25.3</v>
      </c>
      <c r="O1268" t="s">
        <v>24</v>
      </c>
      <c r="P1268" t="s">
        <v>34</v>
      </c>
      <c r="Q1268" s="4" t="s">
        <v>4285</v>
      </c>
      <c r="R1268" s="5">
        <f t="shared" ca="1" si="19"/>
        <v>2.290676656393844E-2</v>
      </c>
    </row>
    <row r="1269" spans="1:18" x14ac:dyDescent="0.25">
      <c r="A1269">
        <v>42760</v>
      </c>
      <c r="B1269" t="s">
        <v>19</v>
      </c>
      <c r="C1269">
        <v>27</v>
      </c>
      <c r="D1269" t="s">
        <v>4279</v>
      </c>
      <c r="E1269" t="s">
        <v>34</v>
      </c>
      <c r="F1269" t="s">
        <v>34</v>
      </c>
      <c r="G1269" t="s">
        <v>13</v>
      </c>
      <c r="H1269" t="s">
        <v>14</v>
      </c>
      <c r="I1269" t="s">
        <v>15</v>
      </c>
      <c r="J1269" s="5">
        <v>57.46</v>
      </c>
      <c r="K1269" s="5" t="str">
        <f>_xlfn.IFS(stroke_2[[#This Row],[avg_glucose_level]]&lt;70,"Low",stroke_2[[#This Row],[avg_glucose_level]]&lt;99,"Normal",stroke_2[[#This Row],[avg_glucose_level]]&lt;125,"Prediabetes",stroke_2[[#This Row],[avg_glucose_level]]&lt;199,"Diabetes",stroke_2[[#This Row],[avg_glucose_level]]&gt;199,"Very High")</f>
        <v>Low</v>
      </c>
      <c r="L1269">
        <v>23</v>
      </c>
      <c r="M1269">
        <v>28.25</v>
      </c>
      <c r="N1269">
        <v>23</v>
      </c>
      <c r="O1269" t="s">
        <v>29</v>
      </c>
      <c r="P1269" t="s">
        <v>34</v>
      </c>
      <c r="Q1269" s="4" t="s">
        <v>4285</v>
      </c>
      <c r="R1269" s="5">
        <f t="shared" ca="1" si="19"/>
        <v>-2.1752357471233986E-2</v>
      </c>
    </row>
    <row r="1270" spans="1:18" x14ac:dyDescent="0.25">
      <c r="A1270">
        <v>43698</v>
      </c>
      <c r="B1270" t="s">
        <v>19</v>
      </c>
      <c r="C1270">
        <v>27</v>
      </c>
      <c r="D1270" t="s">
        <v>4279</v>
      </c>
      <c r="E1270" t="s">
        <v>34</v>
      </c>
      <c r="F1270" t="s">
        <v>34</v>
      </c>
      <c r="G1270" t="s">
        <v>34</v>
      </c>
      <c r="H1270" t="s">
        <v>43</v>
      </c>
      <c r="I1270" t="s">
        <v>21</v>
      </c>
      <c r="J1270" s="5">
        <v>65.430000000000007</v>
      </c>
      <c r="K1270" s="5" t="str">
        <f>_xlfn.IFS(stroke_2[[#This Row],[avg_glucose_level]]&lt;70,"Low",stroke_2[[#This Row],[avg_glucose_level]]&lt;99,"Normal",stroke_2[[#This Row],[avg_glucose_level]]&lt;125,"Prediabetes",stroke_2[[#This Row],[avg_glucose_level]]&lt;199,"Diabetes",stroke_2[[#This Row],[avg_glucose_level]]&gt;199,"Very High")</f>
        <v>Low</v>
      </c>
      <c r="L1270">
        <v>27.2</v>
      </c>
      <c r="M1270">
        <v>28.25</v>
      </c>
      <c r="N1270">
        <v>27.2</v>
      </c>
      <c r="O1270" t="s">
        <v>38</v>
      </c>
      <c r="P1270" t="s">
        <v>34</v>
      </c>
      <c r="Q1270" s="4" t="s">
        <v>4285</v>
      </c>
      <c r="R1270" s="5">
        <f t="shared" ca="1" si="19"/>
        <v>-1.7697176617788628E-2</v>
      </c>
    </row>
    <row r="1271" spans="1:18" x14ac:dyDescent="0.25">
      <c r="A1271">
        <v>43827</v>
      </c>
      <c r="B1271" t="s">
        <v>19</v>
      </c>
      <c r="C1271">
        <v>27</v>
      </c>
      <c r="D1271" t="s">
        <v>4279</v>
      </c>
      <c r="E1271" t="s">
        <v>34</v>
      </c>
      <c r="F1271" t="s">
        <v>34</v>
      </c>
      <c r="G1271" t="s">
        <v>13</v>
      </c>
      <c r="H1271" t="s">
        <v>14</v>
      </c>
      <c r="I1271" t="s">
        <v>15</v>
      </c>
      <c r="J1271" s="5">
        <v>161.57</v>
      </c>
      <c r="K1271" s="5" t="str">
        <f>_xlfn.IFS(stroke_2[[#This Row],[avg_glucose_level]]&lt;70,"Low",stroke_2[[#This Row],[avg_glucose_level]]&lt;99,"Normal",stroke_2[[#This Row],[avg_glucose_level]]&lt;125,"Prediabetes",stroke_2[[#This Row],[avg_glucose_level]]&lt;199,"Diabetes",stroke_2[[#This Row],[avg_glucose_level]]&gt;199,"Very High")</f>
        <v>Diabetes</v>
      </c>
      <c r="L1271">
        <v>25.7</v>
      </c>
      <c r="M1271">
        <v>28.25</v>
      </c>
      <c r="N1271">
        <v>25.7</v>
      </c>
      <c r="O1271" t="s">
        <v>29</v>
      </c>
      <c r="P1271" t="s">
        <v>34</v>
      </c>
      <c r="Q1271" s="4" t="s">
        <v>4285</v>
      </c>
      <c r="R1271" s="5">
        <f t="shared" ca="1" si="19"/>
        <v>-1.9419115427193906E-2</v>
      </c>
    </row>
    <row r="1272" spans="1:18" x14ac:dyDescent="0.25">
      <c r="A1272">
        <v>48755</v>
      </c>
      <c r="B1272" t="s">
        <v>12</v>
      </c>
      <c r="C1272">
        <v>27</v>
      </c>
      <c r="D1272" t="s">
        <v>4279</v>
      </c>
      <c r="E1272" t="s">
        <v>34</v>
      </c>
      <c r="F1272" t="s">
        <v>34</v>
      </c>
      <c r="G1272" t="s">
        <v>13</v>
      </c>
      <c r="H1272" t="s">
        <v>14</v>
      </c>
      <c r="I1272" t="s">
        <v>21</v>
      </c>
      <c r="J1272" s="5">
        <v>104.48</v>
      </c>
      <c r="K1272" s="5" t="str">
        <f>_xlfn.IFS(stroke_2[[#This Row],[avg_glucose_level]]&lt;70,"Low",stroke_2[[#This Row],[avg_glucose_level]]&lt;99,"Normal",stroke_2[[#This Row],[avg_glucose_level]]&lt;125,"Prediabetes",stroke_2[[#This Row],[avg_glucose_level]]&lt;199,"Diabetes",stroke_2[[#This Row],[avg_glucose_level]]&gt;199,"Very High")</f>
        <v>Prediabetes</v>
      </c>
      <c r="L1272">
        <v>36.4</v>
      </c>
      <c r="M1272">
        <v>28.25</v>
      </c>
      <c r="N1272">
        <v>36.4</v>
      </c>
      <c r="O1272" t="s">
        <v>29</v>
      </c>
      <c r="P1272" t="s">
        <v>34</v>
      </c>
      <c r="Q1272" s="4" t="s">
        <v>4285</v>
      </c>
      <c r="R1272" s="5">
        <f t="shared" ca="1" si="19"/>
        <v>-1.8560247831151851E-2</v>
      </c>
    </row>
    <row r="1273" spans="1:18" x14ac:dyDescent="0.25">
      <c r="A1273">
        <v>48843</v>
      </c>
      <c r="B1273" t="s">
        <v>19</v>
      </c>
      <c r="C1273">
        <v>27</v>
      </c>
      <c r="D1273" t="s">
        <v>4279</v>
      </c>
      <c r="E1273" t="s">
        <v>34</v>
      </c>
      <c r="F1273" t="s">
        <v>34</v>
      </c>
      <c r="G1273" t="s">
        <v>34</v>
      </c>
      <c r="H1273" t="s">
        <v>14</v>
      </c>
      <c r="I1273" t="s">
        <v>15</v>
      </c>
      <c r="J1273" s="5">
        <v>58.39</v>
      </c>
      <c r="K1273" s="5" t="str">
        <f>_xlfn.IFS(stroke_2[[#This Row],[avg_glucose_level]]&lt;70,"Low",stroke_2[[#This Row],[avg_glucose_level]]&lt;99,"Normal",stroke_2[[#This Row],[avg_glucose_level]]&lt;125,"Prediabetes",stroke_2[[#This Row],[avg_glucose_level]]&lt;199,"Diabetes",stroke_2[[#This Row],[avg_glucose_level]]&gt;199,"Very High")</f>
        <v>Low</v>
      </c>
      <c r="L1273">
        <v>30.4</v>
      </c>
      <c r="M1273">
        <v>28.25</v>
      </c>
      <c r="N1273">
        <v>30.4</v>
      </c>
      <c r="O1273" t="s">
        <v>24</v>
      </c>
      <c r="P1273" t="s">
        <v>34</v>
      </c>
      <c r="Q1273" s="4" t="s">
        <v>4285</v>
      </c>
      <c r="R1273" s="5">
        <f t="shared" ca="1" si="19"/>
        <v>-9.0094750769471373E-3</v>
      </c>
    </row>
    <row r="1274" spans="1:18" x14ac:dyDescent="0.25">
      <c r="A1274">
        <v>49196</v>
      </c>
      <c r="B1274" t="s">
        <v>19</v>
      </c>
      <c r="C1274">
        <v>27</v>
      </c>
      <c r="D1274" t="s">
        <v>4279</v>
      </c>
      <c r="E1274" t="s">
        <v>34</v>
      </c>
      <c r="F1274" t="s">
        <v>34</v>
      </c>
      <c r="G1274" t="s">
        <v>13</v>
      </c>
      <c r="H1274" t="s">
        <v>14</v>
      </c>
      <c r="I1274" t="s">
        <v>15</v>
      </c>
      <c r="J1274" s="5">
        <v>127.28</v>
      </c>
      <c r="K1274" s="5" t="str">
        <f>_xlfn.IFS(stroke_2[[#This Row],[avg_glucose_level]]&lt;70,"Low",stroke_2[[#This Row],[avg_glucose_level]]&lt;99,"Normal",stroke_2[[#This Row],[avg_glucose_level]]&lt;125,"Prediabetes",stroke_2[[#This Row],[avg_glucose_level]]&lt;199,"Diabetes",stroke_2[[#This Row],[avg_glucose_level]]&gt;199,"Very High")</f>
        <v>Diabetes</v>
      </c>
      <c r="L1274">
        <v>23.4</v>
      </c>
      <c r="M1274">
        <v>28.25</v>
      </c>
      <c r="N1274">
        <v>23.4</v>
      </c>
      <c r="O1274" t="s">
        <v>38</v>
      </c>
      <c r="P1274" t="s">
        <v>34</v>
      </c>
      <c r="Q1274" s="4" t="s">
        <v>4285</v>
      </c>
      <c r="R1274" s="5">
        <f t="shared" ca="1" si="19"/>
        <v>-2.9165658815785644E-3</v>
      </c>
    </row>
    <row r="1275" spans="1:18" x14ac:dyDescent="0.25">
      <c r="A1275">
        <v>49903</v>
      </c>
      <c r="B1275" t="s">
        <v>12</v>
      </c>
      <c r="C1275">
        <v>27</v>
      </c>
      <c r="D1275" t="s">
        <v>4279</v>
      </c>
      <c r="E1275" t="s">
        <v>34</v>
      </c>
      <c r="F1275" t="s">
        <v>34</v>
      </c>
      <c r="G1275" t="s">
        <v>34</v>
      </c>
      <c r="H1275" t="s">
        <v>14</v>
      </c>
      <c r="I1275" t="s">
        <v>15</v>
      </c>
      <c r="J1275" s="5">
        <v>72.61</v>
      </c>
      <c r="K1275" s="5" t="str">
        <f>_xlfn.IFS(stroke_2[[#This Row],[avg_glucose_level]]&lt;70,"Low",stroke_2[[#This Row],[avg_glucose_level]]&lt;99,"Normal",stroke_2[[#This Row],[avg_glucose_level]]&lt;125,"Prediabetes",stroke_2[[#This Row],[avg_glucose_level]]&lt;199,"Diabetes",stroke_2[[#This Row],[avg_glucose_level]]&gt;199,"Very High")</f>
        <v>Normal</v>
      </c>
      <c r="L1275">
        <v>38.5</v>
      </c>
      <c r="M1275">
        <v>28.25</v>
      </c>
      <c r="N1275">
        <v>38.5</v>
      </c>
      <c r="O1275" t="s">
        <v>24</v>
      </c>
      <c r="P1275" t="s">
        <v>34</v>
      </c>
      <c r="Q1275" s="4" t="s">
        <v>4285</v>
      </c>
      <c r="R1275" s="5">
        <f t="shared" ca="1" si="19"/>
        <v>-2.3334118429449276E-2</v>
      </c>
    </row>
    <row r="1276" spans="1:18" x14ac:dyDescent="0.25">
      <c r="A1276">
        <v>51579</v>
      </c>
      <c r="B1276" t="s">
        <v>12</v>
      </c>
      <c r="C1276">
        <v>27</v>
      </c>
      <c r="D1276" t="s">
        <v>4279</v>
      </c>
      <c r="E1276" t="s">
        <v>34</v>
      </c>
      <c r="F1276" t="s">
        <v>34</v>
      </c>
      <c r="G1276" t="s">
        <v>34</v>
      </c>
      <c r="H1276" t="s">
        <v>20</v>
      </c>
      <c r="I1276" t="s">
        <v>21</v>
      </c>
      <c r="J1276" s="5">
        <v>63.53</v>
      </c>
      <c r="K1276" s="5" t="str">
        <f>_xlfn.IFS(stroke_2[[#This Row],[avg_glucose_level]]&lt;70,"Low",stroke_2[[#This Row],[avg_glucose_level]]&lt;99,"Normal",stroke_2[[#This Row],[avg_glucose_level]]&lt;125,"Prediabetes",stroke_2[[#This Row],[avg_glucose_level]]&lt;199,"Diabetes",stroke_2[[#This Row],[avg_glucose_level]]&gt;199,"Very High")</f>
        <v>Low</v>
      </c>
      <c r="L1276">
        <v>26.9</v>
      </c>
      <c r="M1276">
        <v>28.25</v>
      </c>
      <c r="N1276">
        <v>26.9</v>
      </c>
      <c r="O1276" t="s">
        <v>24</v>
      </c>
      <c r="P1276" t="s">
        <v>34</v>
      </c>
      <c r="Q1276" s="4" t="s">
        <v>4285</v>
      </c>
      <c r="R1276" s="5">
        <f t="shared" ca="1" si="19"/>
        <v>-1.5619912756493531E-2</v>
      </c>
    </row>
    <row r="1277" spans="1:18" x14ac:dyDescent="0.25">
      <c r="A1277">
        <v>52580</v>
      </c>
      <c r="B1277" t="s">
        <v>19</v>
      </c>
      <c r="C1277">
        <v>27</v>
      </c>
      <c r="D1277" t="s">
        <v>4279</v>
      </c>
      <c r="E1277" t="s">
        <v>34</v>
      </c>
      <c r="F1277" t="s">
        <v>34</v>
      </c>
      <c r="G1277" t="s">
        <v>34</v>
      </c>
      <c r="H1277" t="s">
        <v>14</v>
      </c>
      <c r="I1277" t="s">
        <v>21</v>
      </c>
      <c r="J1277" s="5">
        <v>75.040000000000006</v>
      </c>
      <c r="K1277" s="5" t="str">
        <f>_xlfn.IFS(stroke_2[[#This Row],[avg_glucose_level]]&lt;70,"Low",stroke_2[[#This Row],[avg_glucose_level]]&lt;99,"Normal",stroke_2[[#This Row],[avg_glucose_level]]&lt;125,"Prediabetes",stroke_2[[#This Row],[avg_glucose_level]]&lt;199,"Diabetes",stroke_2[[#This Row],[avg_glucose_level]]&gt;199,"Very High")</f>
        <v>Normal</v>
      </c>
      <c r="L1277">
        <v>24.5</v>
      </c>
      <c r="M1277">
        <v>28.25</v>
      </c>
      <c r="N1277">
        <v>24.5</v>
      </c>
      <c r="O1277" t="s">
        <v>24</v>
      </c>
      <c r="P1277" t="s">
        <v>34</v>
      </c>
      <c r="Q1277" s="4" t="s">
        <v>4285</v>
      </c>
      <c r="R1277" s="5">
        <f t="shared" ca="1" si="19"/>
        <v>-1.9641093695508104E-2</v>
      </c>
    </row>
    <row r="1278" spans="1:18" x14ac:dyDescent="0.25">
      <c r="A1278">
        <v>54805</v>
      </c>
      <c r="B1278" t="s">
        <v>19</v>
      </c>
      <c r="C1278">
        <v>27</v>
      </c>
      <c r="D1278" t="s">
        <v>4279</v>
      </c>
      <c r="E1278" t="s">
        <v>34</v>
      </c>
      <c r="F1278" t="s">
        <v>34</v>
      </c>
      <c r="G1278" t="s">
        <v>34</v>
      </c>
      <c r="H1278" t="s">
        <v>20</v>
      </c>
      <c r="I1278" t="s">
        <v>15</v>
      </c>
      <c r="J1278" s="5">
        <v>73.650000000000006</v>
      </c>
      <c r="K1278" s="5" t="str">
        <f>_xlfn.IFS(stroke_2[[#This Row],[avg_glucose_level]]&lt;70,"Low",stroke_2[[#This Row],[avg_glucose_level]]&lt;99,"Normal",stroke_2[[#This Row],[avg_glucose_level]]&lt;125,"Prediabetes",stroke_2[[#This Row],[avg_glucose_level]]&lt;199,"Diabetes",stroke_2[[#This Row],[avg_glucose_level]]&gt;199,"Very High")</f>
        <v>Normal</v>
      </c>
      <c r="L1278">
        <v>24.8</v>
      </c>
      <c r="M1278">
        <v>28.25</v>
      </c>
      <c r="N1278">
        <v>24.8</v>
      </c>
      <c r="O1278" t="s">
        <v>38</v>
      </c>
      <c r="P1278" t="s">
        <v>34</v>
      </c>
      <c r="Q1278" s="4" t="s">
        <v>4285</v>
      </c>
      <c r="R1278" s="5">
        <f t="shared" ca="1" si="19"/>
        <v>-1.6720691203078241E-2</v>
      </c>
    </row>
    <row r="1279" spans="1:18" x14ac:dyDescent="0.25">
      <c r="A1279">
        <v>54962</v>
      </c>
      <c r="B1279" t="s">
        <v>19</v>
      </c>
      <c r="C1279">
        <v>27</v>
      </c>
      <c r="D1279" t="s">
        <v>4279</v>
      </c>
      <c r="E1279" t="s">
        <v>34</v>
      </c>
      <c r="F1279" t="s">
        <v>34</v>
      </c>
      <c r="G1279" t="s">
        <v>34</v>
      </c>
      <c r="H1279" t="s">
        <v>14</v>
      </c>
      <c r="I1279" t="s">
        <v>15</v>
      </c>
      <c r="J1279" s="5">
        <v>82.05</v>
      </c>
      <c r="K1279" s="5" t="str">
        <f>_xlfn.IFS(stroke_2[[#This Row],[avg_glucose_level]]&lt;70,"Low",stroke_2[[#This Row],[avg_glucose_level]]&lt;99,"Normal",stroke_2[[#This Row],[avg_glucose_level]]&lt;125,"Prediabetes",stroke_2[[#This Row],[avg_glucose_level]]&lt;199,"Diabetes",stroke_2[[#This Row],[avg_glucose_level]]&gt;199,"Very High")</f>
        <v>Normal</v>
      </c>
      <c r="L1279">
        <v>21</v>
      </c>
      <c r="M1279">
        <v>28.25</v>
      </c>
      <c r="N1279">
        <v>21</v>
      </c>
      <c r="O1279" t="s">
        <v>38</v>
      </c>
      <c r="P1279" t="s">
        <v>34</v>
      </c>
      <c r="Q1279" s="4" t="s">
        <v>4285</v>
      </c>
      <c r="R1279" s="5">
        <f t="shared" ca="1" si="19"/>
        <v>2.4799532359803905E-2</v>
      </c>
    </row>
    <row r="1280" spans="1:18" x14ac:dyDescent="0.25">
      <c r="A1280">
        <v>55455</v>
      </c>
      <c r="B1280" t="s">
        <v>12</v>
      </c>
      <c r="C1280">
        <v>27</v>
      </c>
      <c r="D1280" t="s">
        <v>4279</v>
      </c>
      <c r="E1280" t="s">
        <v>34</v>
      </c>
      <c r="F1280" t="s">
        <v>34</v>
      </c>
      <c r="G1280" t="s">
        <v>34</v>
      </c>
      <c r="H1280" t="s">
        <v>14</v>
      </c>
      <c r="I1280" t="s">
        <v>21</v>
      </c>
      <c r="J1280" s="5">
        <v>112.41</v>
      </c>
      <c r="K1280" s="5" t="str">
        <f>_xlfn.IFS(stroke_2[[#This Row],[avg_glucose_level]]&lt;70,"Low",stroke_2[[#This Row],[avg_glucose_level]]&lt;99,"Normal",stroke_2[[#This Row],[avg_glucose_level]]&lt;125,"Prediabetes",stroke_2[[#This Row],[avg_glucose_level]]&lt;199,"Diabetes",stroke_2[[#This Row],[avg_glucose_level]]&gt;199,"Very High")</f>
        <v>Prediabetes</v>
      </c>
      <c r="L1280">
        <v>33.700000000000003</v>
      </c>
      <c r="M1280">
        <v>28.25</v>
      </c>
      <c r="N1280">
        <v>33.700000000000003</v>
      </c>
      <c r="O1280" t="s">
        <v>24</v>
      </c>
      <c r="P1280" t="s">
        <v>34</v>
      </c>
      <c r="Q1280" s="4" t="s">
        <v>4285</v>
      </c>
      <c r="R1280" s="5">
        <f t="shared" ca="1" si="19"/>
        <v>5.691742516555698E-3</v>
      </c>
    </row>
    <row r="1281" spans="1:18" x14ac:dyDescent="0.25">
      <c r="A1281">
        <v>57497</v>
      </c>
      <c r="B1281" t="s">
        <v>12</v>
      </c>
      <c r="C1281">
        <v>27</v>
      </c>
      <c r="D1281" t="s">
        <v>4279</v>
      </c>
      <c r="E1281" t="s">
        <v>34</v>
      </c>
      <c r="F1281" t="s">
        <v>34</v>
      </c>
      <c r="G1281" t="s">
        <v>34</v>
      </c>
      <c r="H1281" t="s">
        <v>14</v>
      </c>
      <c r="I1281" t="s">
        <v>21</v>
      </c>
      <c r="J1281" s="5">
        <v>69.7</v>
      </c>
      <c r="K1281" s="5" t="str">
        <f>_xlfn.IFS(stroke_2[[#This Row],[avg_glucose_level]]&lt;70,"Low",stroke_2[[#This Row],[avg_glucose_level]]&lt;99,"Normal",stroke_2[[#This Row],[avg_glucose_level]]&lt;125,"Prediabetes",stroke_2[[#This Row],[avg_glucose_level]]&lt;199,"Diabetes",stroke_2[[#This Row],[avg_glucose_level]]&gt;199,"Very High")</f>
        <v>Low</v>
      </c>
      <c r="L1281">
        <v>27.3</v>
      </c>
      <c r="M1281">
        <v>28.25</v>
      </c>
      <c r="N1281">
        <v>27.3</v>
      </c>
      <c r="O1281" t="s">
        <v>24</v>
      </c>
      <c r="P1281" t="s">
        <v>34</v>
      </c>
      <c r="Q1281" s="4" t="s">
        <v>4285</v>
      </c>
      <c r="R1281" s="5">
        <f t="shared" ca="1" si="19"/>
        <v>-1.5798646730630288E-2</v>
      </c>
    </row>
    <row r="1282" spans="1:18" x14ac:dyDescent="0.25">
      <c r="A1282">
        <v>57985</v>
      </c>
      <c r="B1282" t="s">
        <v>19</v>
      </c>
      <c r="C1282">
        <v>27</v>
      </c>
      <c r="D1282" t="s">
        <v>4279</v>
      </c>
      <c r="E1282" t="s">
        <v>34</v>
      </c>
      <c r="F1282" t="s">
        <v>34</v>
      </c>
      <c r="G1282" t="s">
        <v>13</v>
      </c>
      <c r="H1282" t="s">
        <v>14</v>
      </c>
      <c r="I1282" t="s">
        <v>15</v>
      </c>
      <c r="J1282" s="5">
        <v>94.19</v>
      </c>
      <c r="K1282" s="5" t="str">
        <f>_xlfn.IFS(stroke_2[[#This Row],[avg_glucose_level]]&lt;70,"Low",stroke_2[[#This Row],[avg_glucose_level]]&lt;99,"Normal",stroke_2[[#This Row],[avg_glucose_level]]&lt;125,"Prediabetes",stroke_2[[#This Row],[avg_glucose_level]]&lt;199,"Diabetes",stroke_2[[#This Row],[avg_glucose_level]]&gt;199,"Very High")</f>
        <v>Normal</v>
      </c>
      <c r="L1282">
        <v>27.4</v>
      </c>
      <c r="M1282">
        <v>28.25</v>
      </c>
      <c r="N1282">
        <v>27.4</v>
      </c>
      <c r="O1282" t="s">
        <v>18</v>
      </c>
      <c r="P1282" t="s">
        <v>34</v>
      </c>
      <c r="Q1282" s="4" t="s">
        <v>4285</v>
      </c>
      <c r="R1282" s="5">
        <f t="shared" ref="R1282:R1345" ca="1" si="20">Q1282 + (RAND()-0.5)/20</f>
        <v>2.1538114890369071E-2</v>
      </c>
    </row>
    <row r="1283" spans="1:18" x14ac:dyDescent="0.25">
      <c r="A1283">
        <v>59126</v>
      </c>
      <c r="B1283" t="s">
        <v>19</v>
      </c>
      <c r="C1283">
        <v>27</v>
      </c>
      <c r="D1283" t="s">
        <v>4279</v>
      </c>
      <c r="E1283" t="s">
        <v>34</v>
      </c>
      <c r="F1283" t="s">
        <v>34</v>
      </c>
      <c r="G1283" t="s">
        <v>34</v>
      </c>
      <c r="H1283" t="s">
        <v>14</v>
      </c>
      <c r="I1283" t="s">
        <v>15</v>
      </c>
      <c r="J1283" s="5">
        <v>126.09</v>
      </c>
      <c r="K1283" s="5" t="str">
        <f>_xlfn.IFS(stroke_2[[#This Row],[avg_glucose_level]]&lt;70,"Low",stroke_2[[#This Row],[avg_glucose_level]]&lt;99,"Normal",stroke_2[[#This Row],[avg_glucose_level]]&lt;125,"Prediabetes",stroke_2[[#This Row],[avg_glucose_level]]&lt;199,"Diabetes",stroke_2[[#This Row],[avg_glucose_level]]&gt;199,"Very High")</f>
        <v>Diabetes</v>
      </c>
      <c r="L1283">
        <v>25.1</v>
      </c>
      <c r="M1283">
        <v>28.25</v>
      </c>
      <c r="N1283">
        <v>25.1</v>
      </c>
      <c r="O1283" t="s">
        <v>38</v>
      </c>
      <c r="P1283" t="s">
        <v>34</v>
      </c>
      <c r="Q1283" s="4" t="s">
        <v>4285</v>
      </c>
      <c r="R1283" s="5">
        <f t="shared" ca="1" si="20"/>
        <v>1.2880099675738731E-2</v>
      </c>
    </row>
    <row r="1284" spans="1:18" x14ac:dyDescent="0.25">
      <c r="A1284">
        <v>59130</v>
      </c>
      <c r="B1284" t="s">
        <v>19</v>
      </c>
      <c r="C1284">
        <v>27</v>
      </c>
      <c r="D1284" t="s">
        <v>4279</v>
      </c>
      <c r="E1284" t="s">
        <v>34</v>
      </c>
      <c r="F1284" t="s">
        <v>34</v>
      </c>
      <c r="G1284" t="s">
        <v>34</v>
      </c>
      <c r="H1284" t="s">
        <v>14</v>
      </c>
      <c r="I1284" t="s">
        <v>21</v>
      </c>
      <c r="J1284" s="5">
        <v>226.75</v>
      </c>
      <c r="K1284" s="5" t="str">
        <f>_xlfn.IFS(stroke_2[[#This Row],[avg_glucose_level]]&lt;70,"Low",stroke_2[[#This Row],[avg_glucose_level]]&lt;99,"Normal",stroke_2[[#This Row],[avg_glucose_level]]&lt;125,"Prediabetes",stroke_2[[#This Row],[avg_glucose_level]]&lt;199,"Diabetes",stroke_2[[#This Row],[avg_glucose_level]]&gt;199,"Very High")</f>
        <v>Very High</v>
      </c>
      <c r="L1284">
        <v>28.9</v>
      </c>
      <c r="M1284">
        <v>28.25</v>
      </c>
      <c r="N1284">
        <v>28.9</v>
      </c>
      <c r="O1284" t="s">
        <v>38</v>
      </c>
      <c r="P1284" t="s">
        <v>34</v>
      </c>
      <c r="Q1284" s="4" t="s">
        <v>4285</v>
      </c>
      <c r="R1284" s="5">
        <f t="shared" ca="1" si="20"/>
        <v>2.1819822964669666E-2</v>
      </c>
    </row>
    <row r="1285" spans="1:18" x14ac:dyDescent="0.25">
      <c r="A1285">
        <v>59745</v>
      </c>
      <c r="B1285" t="s">
        <v>19</v>
      </c>
      <c r="C1285">
        <v>27</v>
      </c>
      <c r="D1285" t="s">
        <v>4279</v>
      </c>
      <c r="E1285" t="s">
        <v>34</v>
      </c>
      <c r="F1285" t="s">
        <v>34</v>
      </c>
      <c r="G1285" t="s">
        <v>13</v>
      </c>
      <c r="H1285" t="s">
        <v>14</v>
      </c>
      <c r="I1285" t="s">
        <v>15</v>
      </c>
      <c r="J1285" s="5">
        <v>76.739999999999995</v>
      </c>
      <c r="K1285" s="5" t="str">
        <f>_xlfn.IFS(stroke_2[[#This Row],[avg_glucose_level]]&lt;70,"Low",stroke_2[[#This Row],[avg_glucose_level]]&lt;99,"Normal",stroke_2[[#This Row],[avg_glucose_level]]&lt;125,"Prediabetes",stroke_2[[#This Row],[avg_glucose_level]]&lt;199,"Diabetes",stroke_2[[#This Row],[avg_glucose_level]]&gt;199,"Very High")</f>
        <v>Normal</v>
      </c>
      <c r="L1285">
        <v>53.9</v>
      </c>
      <c r="M1285">
        <v>28.25</v>
      </c>
      <c r="N1285">
        <v>53.9</v>
      </c>
      <c r="O1285" t="s">
        <v>38</v>
      </c>
      <c r="P1285" t="s">
        <v>34</v>
      </c>
      <c r="Q1285" s="4" t="s">
        <v>4285</v>
      </c>
      <c r="R1285" s="5">
        <f t="shared" ca="1" si="20"/>
        <v>-4.7265525342342075E-4</v>
      </c>
    </row>
    <row r="1286" spans="1:18" x14ac:dyDescent="0.25">
      <c r="A1286">
        <v>62396</v>
      </c>
      <c r="B1286" t="s">
        <v>19</v>
      </c>
      <c r="C1286">
        <v>27</v>
      </c>
      <c r="D1286" t="s">
        <v>4279</v>
      </c>
      <c r="E1286" t="s">
        <v>34</v>
      </c>
      <c r="F1286" t="s">
        <v>34</v>
      </c>
      <c r="G1286" t="s">
        <v>13</v>
      </c>
      <c r="H1286" t="s">
        <v>14</v>
      </c>
      <c r="I1286" t="s">
        <v>15</v>
      </c>
      <c r="J1286" s="5">
        <v>139.19999999999999</v>
      </c>
      <c r="K1286" s="5" t="str">
        <f>_xlfn.IFS(stroke_2[[#This Row],[avg_glucose_level]]&lt;70,"Low",stroke_2[[#This Row],[avg_glucose_level]]&lt;99,"Normal",stroke_2[[#This Row],[avg_glucose_level]]&lt;125,"Prediabetes",stroke_2[[#This Row],[avg_glucose_level]]&lt;199,"Diabetes",stroke_2[[#This Row],[avg_glucose_level]]&gt;199,"Very High")</f>
        <v>Diabetes</v>
      </c>
      <c r="L1286">
        <v>36.200000000000003</v>
      </c>
      <c r="M1286">
        <v>28.25</v>
      </c>
      <c r="N1286">
        <v>36.200000000000003</v>
      </c>
      <c r="O1286" t="s">
        <v>24</v>
      </c>
      <c r="P1286" t="s">
        <v>34</v>
      </c>
      <c r="Q1286" s="4" t="s">
        <v>4285</v>
      </c>
      <c r="R1286" s="5">
        <f t="shared" ca="1" si="20"/>
        <v>2.2505915039686009E-2</v>
      </c>
    </row>
    <row r="1287" spans="1:18" x14ac:dyDescent="0.25">
      <c r="A1287">
        <v>63043</v>
      </c>
      <c r="B1287" t="s">
        <v>19</v>
      </c>
      <c r="C1287">
        <v>27</v>
      </c>
      <c r="D1287" t="s">
        <v>4279</v>
      </c>
      <c r="E1287" t="s">
        <v>34</v>
      </c>
      <c r="F1287" t="s">
        <v>34</v>
      </c>
      <c r="G1287" t="s">
        <v>34</v>
      </c>
      <c r="H1287" t="s">
        <v>14</v>
      </c>
      <c r="I1287" t="s">
        <v>15</v>
      </c>
      <c r="J1287" s="5">
        <v>61.8</v>
      </c>
      <c r="K1287" s="5" t="str">
        <f>_xlfn.IFS(stroke_2[[#This Row],[avg_glucose_level]]&lt;70,"Low",stroke_2[[#This Row],[avg_glucose_level]]&lt;99,"Normal",stroke_2[[#This Row],[avg_glucose_level]]&lt;125,"Prediabetes",stroke_2[[#This Row],[avg_glucose_level]]&lt;199,"Diabetes",stroke_2[[#This Row],[avg_glucose_level]]&gt;199,"Very High")</f>
        <v>Low</v>
      </c>
      <c r="L1287">
        <v>26.8</v>
      </c>
      <c r="M1287">
        <v>28.25</v>
      </c>
      <c r="N1287">
        <v>26.8</v>
      </c>
      <c r="O1287" t="s">
        <v>18</v>
      </c>
      <c r="P1287" t="s">
        <v>34</v>
      </c>
      <c r="Q1287" s="4" t="s">
        <v>4285</v>
      </c>
      <c r="R1287" s="5">
        <f t="shared" ca="1" si="20"/>
        <v>7.9601229435932626E-3</v>
      </c>
    </row>
    <row r="1288" spans="1:18" x14ac:dyDescent="0.25">
      <c r="A1288">
        <v>63804</v>
      </c>
      <c r="B1288" t="s">
        <v>19</v>
      </c>
      <c r="C1288">
        <v>27</v>
      </c>
      <c r="D1288" t="s">
        <v>4279</v>
      </c>
      <c r="E1288" t="s">
        <v>34</v>
      </c>
      <c r="F1288" t="s">
        <v>34</v>
      </c>
      <c r="G1288" t="s">
        <v>34</v>
      </c>
      <c r="H1288" t="s">
        <v>14</v>
      </c>
      <c r="I1288" t="s">
        <v>21</v>
      </c>
      <c r="J1288" s="5">
        <v>55.93</v>
      </c>
      <c r="K1288" s="5" t="str">
        <f>_xlfn.IFS(stroke_2[[#This Row],[avg_glucose_level]]&lt;70,"Low",stroke_2[[#This Row],[avg_glucose_level]]&lt;99,"Normal",stroke_2[[#This Row],[avg_glucose_level]]&lt;125,"Prediabetes",stroke_2[[#This Row],[avg_glucose_level]]&lt;199,"Diabetes",stroke_2[[#This Row],[avg_glucose_level]]&gt;199,"Very High")</f>
        <v>Low</v>
      </c>
      <c r="L1288">
        <v>20.3</v>
      </c>
      <c r="M1288">
        <v>28.25</v>
      </c>
      <c r="N1288">
        <v>20.3</v>
      </c>
      <c r="O1288" t="s">
        <v>29</v>
      </c>
      <c r="P1288" t="s">
        <v>34</v>
      </c>
      <c r="Q1288" s="4" t="s">
        <v>4285</v>
      </c>
      <c r="R1288" s="5">
        <f t="shared" ca="1" si="20"/>
        <v>-1.3926546848402188E-2</v>
      </c>
    </row>
    <row r="1289" spans="1:18" x14ac:dyDescent="0.25">
      <c r="A1289">
        <v>65336</v>
      </c>
      <c r="B1289" t="s">
        <v>19</v>
      </c>
      <c r="C1289">
        <v>27</v>
      </c>
      <c r="D1289" t="s">
        <v>4279</v>
      </c>
      <c r="E1289" t="s">
        <v>34</v>
      </c>
      <c r="F1289" t="s">
        <v>34</v>
      </c>
      <c r="G1289" t="s">
        <v>13</v>
      </c>
      <c r="H1289" t="s">
        <v>14</v>
      </c>
      <c r="I1289" t="s">
        <v>15</v>
      </c>
      <c r="J1289" s="5">
        <v>98.71</v>
      </c>
      <c r="K1289" s="5" t="str">
        <f>_xlfn.IFS(stroke_2[[#This Row],[avg_glucose_level]]&lt;70,"Low",stroke_2[[#This Row],[avg_glucose_level]]&lt;99,"Normal",stroke_2[[#This Row],[avg_glucose_level]]&lt;125,"Prediabetes",stroke_2[[#This Row],[avg_glucose_level]]&lt;199,"Diabetes",stroke_2[[#This Row],[avg_glucose_level]]&gt;199,"Very High")</f>
        <v>Normal</v>
      </c>
      <c r="L1289">
        <v>26.1</v>
      </c>
      <c r="M1289">
        <v>28.25</v>
      </c>
      <c r="N1289">
        <v>26.1</v>
      </c>
      <c r="O1289" t="s">
        <v>18</v>
      </c>
      <c r="P1289" t="s">
        <v>34</v>
      </c>
      <c r="Q1289" s="4" t="s">
        <v>4285</v>
      </c>
      <c r="R1289" s="5">
        <f t="shared" ca="1" si="20"/>
        <v>-1.3350969820830371E-2</v>
      </c>
    </row>
    <row r="1290" spans="1:18" x14ac:dyDescent="0.25">
      <c r="A1290">
        <v>65766</v>
      </c>
      <c r="B1290" t="s">
        <v>19</v>
      </c>
      <c r="C1290">
        <v>27</v>
      </c>
      <c r="D1290" t="s">
        <v>4279</v>
      </c>
      <c r="E1290" t="s">
        <v>34</v>
      </c>
      <c r="F1290" t="s">
        <v>34</v>
      </c>
      <c r="G1290" t="s">
        <v>34</v>
      </c>
      <c r="H1290" t="s">
        <v>14</v>
      </c>
      <c r="I1290" t="s">
        <v>21</v>
      </c>
      <c r="J1290" s="5">
        <v>104.33</v>
      </c>
      <c r="K1290" s="5" t="str">
        <f>_xlfn.IFS(stroke_2[[#This Row],[avg_glucose_level]]&lt;70,"Low",stroke_2[[#This Row],[avg_glucose_level]]&lt;99,"Normal",stroke_2[[#This Row],[avg_glucose_level]]&lt;125,"Prediabetes",stroke_2[[#This Row],[avg_glucose_level]]&lt;199,"Diabetes",stroke_2[[#This Row],[avg_glucose_level]]&gt;199,"Very High")</f>
        <v>Prediabetes</v>
      </c>
      <c r="L1290">
        <v>20.100000000000001</v>
      </c>
      <c r="M1290">
        <v>28.25</v>
      </c>
      <c r="N1290">
        <v>20.100000000000001</v>
      </c>
      <c r="O1290" t="s">
        <v>24</v>
      </c>
      <c r="P1290" t="s">
        <v>34</v>
      </c>
      <c r="Q1290" s="4" t="s">
        <v>4285</v>
      </c>
      <c r="R1290" s="5">
        <f t="shared" ca="1" si="20"/>
        <v>-1.665843472574265E-2</v>
      </c>
    </row>
    <row r="1291" spans="1:18" x14ac:dyDescent="0.25">
      <c r="A1291">
        <v>67210</v>
      </c>
      <c r="B1291" t="s">
        <v>12</v>
      </c>
      <c r="C1291">
        <v>27</v>
      </c>
      <c r="D1291" t="s">
        <v>4279</v>
      </c>
      <c r="E1291" t="s">
        <v>34</v>
      </c>
      <c r="F1291" t="s">
        <v>34</v>
      </c>
      <c r="G1291" t="s">
        <v>13</v>
      </c>
      <c r="H1291" t="s">
        <v>20</v>
      </c>
      <c r="I1291" t="s">
        <v>15</v>
      </c>
      <c r="J1291" s="5">
        <v>82.9</v>
      </c>
      <c r="K1291" s="5" t="str">
        <f>_xlfn.IFS(stroke_2[[#This Row],[avg_glucose_level]]&lt;70,"Low",stroke_2[[#This Row],[avg_glucose_level]]&lt;99,"Normal",stroke_2[[#This Row],[avg_glucose_level]]&lt;125,"Prediabetes",stroke_2[[#This Row],[avg_glucose_level]]&lt;199,"Diabetes",stroke_2[[#This Row],[avg_glucose_level]]&gt;199,"Very High")</f>
        <v>Normal</v>
      </c>
      <c r="L1291">
        <v>25</v>
      </c>
      <c r="M1291">
        <v>28.25</v>
      </c>
      <c r="N1291">
        <v>25</v>
      </c>
      <c r="O1291" t="s">
        <v>38</v>
      </c>
      <c r="P1291" t="s">
        <v>34</v>
      </c>
      <c r="Q1291" s="4" t="s">
        <v>4285</v>
      </c>
      <c r="R1291" s="5">
        <f t="shared" ca="1" si="20"/>
        <v>2.0571998906599033E-2</v>
      </c>
    </row>
    <row r="1292" spans="1:18" x14ac:dyDescent="0.25">
      <c r="A1292">
        <v>68131</v>
      </c>
      <c r="B1292" t="s">
        <v>19</v>
      </c>
      <c r="C1292">
        <v>27</v>
      </c>
      <c r="D1292" t="s">
        <v>4279</v>
      </c>
      <c r="E1292" t="s">
        <v>34</v>
      </c>
      <c r="F1292" t="s">
        <v>34</v>
      </c>
      <c r="G1292" t="s">
        <v>34</v>
      </c>
      <c r="H1292" t="s">
        <v>14</v>
      </c>
      <c r="I1292" t="s">
        <v>21</v>
      </c>
      <c r="J1292" s="5">
        <v>149.94999999999999</v>
      </c>
      <c r="K1292" s="5" t="str">
        <f>_xlfn.IFS(stroke_2[[#This Row],[avg_glucose_level]]&lt;70,"Low",stroke_2[[#This Row],[avg_glucose_level]]&lt;99,"Normal",stroke_2[[#This Row],[avg_glucose_level]]&lt;125,"Prediabetes",stroke_2[[#This Row],[avg_glucose_level]]&lt;199,"Diabetes",stroke_2[[#This Row],[avg_glucose_level]]&gt;199,"Very High")</f>
        <v>Diabetes</v>
      </c>
      <c r="L1292">
        <v>25.9</v>
      </c>
      <c r="M1292">
        <v>28.25</v>
      </c>
      <c r="N1292">
        <v>25.9</v>
      </c>
      <c r="O1292" t="s">
        <v>24</v>
      </c>
      <c r="P1292" t="s">
        <v>34</v>
      </c>
      <c r="Q1292" s="4" t="s">
        <v>4285</v>
      </c>
      <c r="R1292" s="5">
        <f t="shared" ca="1" si="20"/>
        <v>6.6529077674961521E-3</v>
      </c>
    </row>
    <row r="1293" spans="1:18" x14ac:dyDescent="0.25">
      <c r="A1293">
        <v>68249</v>
      </c>
      <c r="B1293" t="s">
        <v>19</v>
      </c>
      <c r="C1293">
        <v>27</v>
      </c>
      <c r="D1293" t="s">
        <v>4279</v>
      </c>
      <c r="E1293" t="s">
        <v>34</v>
      </c>
      <c r="F1293" t="s">
        <v>34</v>
      </c>
      <c r="G1293" t="s">
        <v>13</v>
      </c>
      <c r="H1293" t="s">
        <v>14</v>
      </c>
      <c r="I1293" t="s">
        <v>21</v>
      </c>
      <c r="J1293" s="5">
        <v>85.6</v>
      </c>
      <c r="K1293" s="5" t="str">
        <f>_xlfn.IFS(stroke_2[[#This Row],[avg_glucose_level]]&lt;70,"Low",stroke_2[[#This Row],[avg_glucose_level]]&lt;99,"Normal",stroke_2[[#This Row],[avg_glucose_level]]&lt;125,"Prediabetes",stroke_2[[#This Row],[avg_glucose_level]]&lt;199,"Diabetes",stroke_2[[#This Row],[avg_glucose_level]]&gt;199,"Very High")</f>
        <v>Normal</v>
      </c>
      <c r="L1293">
        <v>21.4</v>
      </c>
      <c r="M1293">
        <v>28.25</v>
      </c>
      <c r="N1293">
        <v>21.4</v>
      </c>
      <c r="O1293" t="s">
        <v>38</v>
      </c>
      <c r="P1293" t="s">
        <v>34</v>
      </c>
      <c r="Q1293" s="4" t="s">
        <v>4285</v>
      </c>
      <c r="R1293" s="5">
        <f t="shared" ca="1" si="20"/>
        <v>9.6531705620105102E-3</v>
      </c>
    </row>
    <row r="1294" spans="1:18" x14ac:dyDescent="0.25">
      <c r="A1294">
        <v>69666</v>
      </c>
      <c r="B1294" t="s">
        <v>19</v>
      </c>
      <c r="C1294">
        <v>27</v>
      </c>
      <c r="D1294" t="s">
        <v>4279</v>
      </c>
      <c r="E1294" t="s">
        <v>34</v>
      </c>
      <c r="F1294" t="s">
        <v>34</v>
      </c>
      <c r="G1294" t="s">
        <v>13</v>
      </c>
      <c r="H1294" t="s">
        <v>20</v>
      </c>
      <c r="I1294" t="s">
        <v>15</v>
      </c>
      <c r="J1294" s="5">
        <v>88.97</v>
      </c>
      <c r="K1294" s="5" t="str">
        <f>_xlfn.IFS(stroke_2[[#This Row],[avg_glucose_level]]&lt;70,"Low",stroke_2[[#This Row],[avg_glucose_level]]&lt;99,"Normal",stroke_2[[#This Row],[avg_glucose_level]]&lt;125,"Prediabetes",stroke_2[[#This Row],[avg_glucose_level]]&lt;199,"Diabetes",stroke_2[[#This Row],[avg_glucose_level]]&gt;199,"Very High")</f>
        <v>Normal</v>
      </c>
      <c r="L1294">
        <v>28.8</v>
      </c>
      <c r="M1294">
        <v>28.25</v>
      </c>
      <c r="N1294">
        <v>28.8</v>
      </c>
      <c r="O1294" t="s">
        <v>24</v>
      </c>
      <c r="P1294" t="s">
        <v>34</v>
      </c>
      <c r="Q1294" s="4" t="s">
        <v>4285</v>
      </c>
      <c r="R1294" s="5">
        <f t="shared" ca="1" si="20"/>
        <v>2.0556377459839771E-2</v>
      </c>
    </row>
    <row r="1295" spans="1:18" x14ac:dyDescent="0.25">
      <c r="A1295">
        <v>70670</v>
      </c>
      <c r="B1295" t="s">
        <v>19</v>
      </c>
      <c r="C1295">
        <v>27</v>
      </c>
      <c r="D1295" t="s">
        <v>4279</v>
      </c>
      <c r="E1295" t="s">
        <v>34</v>
      </c>
      <c r="F1295" t="s">
        <v>34</v>
      </c>
      <c r="G1295" t="s">
        <v>13</v>
      </c>
      <c r="H1295" t="s">
        <v>14</v>
      </c>
      <c r="I1295" t="s">
        <v>21</v>
      </c>
      <c r="J1295" s="5">
        <v>57.96</v>
      </c>
      <c r="K1295" s="5" t="str">
        <f>_xlfn.IFS(stroke_2[[#This Row],[avg_glucose_level]]&lt;70,"Low",stroke_2[[#This Row],[avg_glucose_level]]&lt;99,"Normal",stroke_2[[#This Row],[avg_glucose_level]]&lt;125,"Prediabetes",stroke_2[[#This Row],[avg_glucose_level]]&lt;199,"Diabetes",stroke_2[[#This Row],[avg_glucose_level]]&gt;199,"Very High")</f>
        <v>Low</v>
      </c>
      <c r="L1295">
        <v>64.400000000000006</v>
      </c>
      <c r="M1295">
        <v>28.25</v>
      </c>
      <c r="N1295">
        <v>64.400000000000006</v>
      </c>
      <c r="O1295" t="s">
        <v>24</v>
      </c>
      <c r="P1295" t="s">
        <v>34</v>
      </c>
      <c r="Q1295" s="4" t="s">
        <v>4285</v>
      </c>
      <c r="R1295" s="5">
        <f t="shared" ca="1" si="20"/>
        <v>1.2157903390384134E-2</v>
      </c>
    </row>
    <row r="1296" spans="1:18" x14ac:dyDescent="0.25">
      <c r="A1296">
        <v>71420</v>
      </c>
      <c r="B1296" t="s">
        <v>12</v>
      </c>
      <c r="C1296">
        <v>27</v>
      </c>
      <c r="D1296" t="s">
        <v>4279</v>
      </c>
      <c r="E1296" t="s">
        <v>34</v>
      </c>
      <c r="F1296" t="s">
        <v>34</v>
      </c>
      <c r="G1296" t="s">
        <v>34</v>
      </c>
      <c r="H1296" t="s">
        <v>43</v>
      </c>
      <c r="I1296" t="s">
        <v>21</v>
      </c>
      <c r="J1296" s="5">
        <v>65.12</v>
      </c>
      <c r="K1296" s="5" t="str">
        <f>_xlfn.IFS(stroke_2[[#This Row],[avg_glucose_level]]&lt;70,"Low",stroke_2[[#This Row],[avg_glucose_level]]&lt;99,"Normal",stroke_2[[#This Row],[avg_glucose_level]]&lt;125,"Prediabetes",stroke_2[[#This Row],[avg_glucose_level]]&lt;199,"Diabetes",stroke_2[[#This Row],[avg_glucose_level]]&gt;199,"Very High")</f>
        <v>Low</v>
      </c>
      <c r="L1296">
        <v>41.1</v>
      </c>
      <c r="M1296">
        <v>28.25</v>
      </c>
      <c r="N1296">
        <v>41.1</v>
      </c>
      <c r="O1296" t="s">
        <v>29</v>
      </c>
      <c r="P1296" t="s">
        <v>34</v>
      </c>
      <c r="Q1296" s="4" t="s">
        <v>4285</v>
      </c>
      <c r="R1296" s="5">
        <f t="shared" ca="1" si="20"/>
        <v>-8.7506314531256898E-3</v>
      </c>
    </row>
    <row r="1297" spans="1:18" x14ac:dyDescent="0.25">
      <c r="A1297">
        <v>507</v>
      </c>
      <c r="B1297" t="s">
        <v>19</v>
      </c>
      <c r="C1297">
        <v>28</v>
      </c>
      <c r="D1297" t="s">
        <v>4279</v>
      </c>
      <c r="E1297" t="s">
        <v>34</v>
      </c>
      <c r="F1297" t="s">
        <v>34</v>
      </c>
      <c r="G1297" t="s">
        <v>13</v>
      </c>
      <c r="H1297" t="s">
        <v>14</v>
      </c>
      <c r="I1297" t="s">
        <v>21</v>
      </c>
      <c r="J1297" s="5">
        <v>94.15</v>
      </c>
      <c r="K1297" s="5" t="str">
        <f>_xlfn.IFS(stroke_2[[#This Row],[avg_glucose_level]]&lt;70,"Low",stroke_2[[#This Row],[avg_glucose_level]]&lt;99,"Normal",stroke_2[[#This Row],[avg_glucose_level]]&lt;125,"Prediabetes",stroke_2[[#This Row],[avg_glucose_level]]&lt;199,"Diabetes",stroke_2[[#This Row],[avg_glucose_level]]&gt;199,"Very High")</f>
        <v>Normal</v>
      </c>
      <c r="L1297">
        <v>23.1</v>
      </c>
      <c r="M1297">
        <v>28.25</v>
      </c>
      <c r="N1297">
        <v>23.1</v>
      </c>
      <c r="O1297" t="s">
        <v>29</v>
      </c>
      <c r="P1297" t="s">
        <v>34</v>
      </c>
      <c r="Q1297" s="4" t="s">
        <v>4285</v>
      </c>
      <c r="R1297" s="5">
        <f t="shared" ca="1" si="20"/>
        <v>-1.1128922450817008E-2</v>
      </c>
    </row>
    <row r="1298" spans="1:18" x14ac:dyDescent="0.25">
      <c r="A1298">
        <v>2532</v>
      </c>
      <c r="B1298" t="s">
        <v>12</v>
      </c>
      <c r="C1298">
        <v>28</v>
      </c>
      <c r="D1298" t="s">
        <v>4279</v>
      </c>
      <c r="E1298" t="s">
        <v>34</v>
      </c>
      <c r="F1298" t="s">
        <v>34</v>
      </c>
      <c r="G1298" t="s">
        <v>34</v>
      </c>
      <c r="H1298" t="s">
        <v>14</v>
      </c>
      <c r="I1298" t="s">
        <v>21</v>
      </c>
      <c r="J1298" s="5">
        <v>85.79</v>
      </c>
      <c r="K1298" s="5" t="str">
        <f>_xlfn.IFS(stroke_2[[#This Row],[avg_glucose_level]]&lt;70,"Low",stroke_2[[#This Row],[avg_glucose_level]]&lt;99,"Normal",stroke_2[[#This Row],[avg_glucose_level]]&lt;125,"Prediabetes",stroke_2[[#This Row],[avg_glucose_level]]&lt;199,"Diabetes",stroke_2[[#This Row],[avg_glucose_level]]&gt;199,"Very High")</f>
        <v>Normal</v>
      </c>
      <c r="L1298">
        <v>26.7</v>
      </c>
      <c r="M1298">
        <v>28.25</v>
      </c>
      <c r="N1298">
        <v>26.7</v>
      </c>
      <c r="O1298" t="s">
        <v>38</v>
      </c>
      <c r="P1298" t="s">
        <v>34</v>
      </c>
      <c r="Q1298" s="4" t="s">
        <v>4285</v>
      </c>
      <c r="R1298" s="5">
        <f t="shared" ca="1" si="20"/>
        <v>-1.5133119555132395E-2</v>
      </c>
    </row>
    <row r="1299" spans="1:18" x14ac:dyDescent="0.25">
      <c r="A1299">
        <v>2550</v>
      </c>
      <c r="B1299" t="s">
        <v>19</v>
      </c>
      <c r="C1299">
        <v>28</v>
      </c>
      <c r="D1299" t="s">
        <v>4279</v>
      </c>
      <c r="E1299" t="s">
        <v>34</v>
      </c>
      <c r="F1299" t="s">
        <v>34</v>
      </c>
      <c r="G1299" t="s">
        <v>13</v>
      </c>
      <c r="H1299" t="s">
        <v>43</v>
      </c>
      <c r="I1299" t="s">
        <v>21</v>
      </c>
      <c r="J1299" s="5">
        <v>86.91</v>
      </c>
      <c r="K1299" s="5" t="str">
        <f>_xlfn.IFS(stroke_2[[#This Row],[avg_glucose_level]]&lt;70,"Low",stroke_2[[#This Row],[avg_glucose_level]]&lt;99,"Normal",stroke_2[[#This Row],[avg_glucose_level]]&lt;125,"Prediabetes",stroke_2[[#This Row],[avg_glucose_level]]&lt;199,"Diabetes",stroke_2[[#This Row],[avg_glucose_level]]&gt;199,"Very High")</f>
        <v>Normal</v>
      </c>
      <c r="L1299">
        <v>21.1</v>
      </c>
      <c r="M1299">
        <v>28.25</v>
      </c>
      <c r="N1299">
        <v>21.1</v>
      </c>
      <c r="O1299" t="s">
        <v>18</v>
      </c>
      <c r="P1299" t="s">
        <v>34</v>
      </c>
      <c r="Q1299" s="4" t="s">
        <v>4285</v>
      </c>
      <c r="R1299" s="5">
        <f t="shared" ca="1" si="20"/>
        <v>-1.0795481957410313E-3</v>
      </c>
    </row>
    <row r="1300" spans="1:18" x14ac:dyDescent="0.25">
      <c r="A1300">
        <v>3094</v>
      </c>
      <c r="B1300" t="s">
        <v>12</v>
      </c>
      <c r="C1300">
        <v>28</v>
      </c>
      <c r="D1300" t="s">
        <v>4279</v>
      </c>
      <c r="E1300" t="s">
        <v>34</v>
      </c>
      <c r="F1300" t="s">
        <v>34</v>
      </c>
      <c r="G1300" t="s">
        <v>34</v>
      </c>
      <c r="H1300" t="s">
        <v>14</v>
      </c>
      <c r="I1300" t="s">
        <v>15</v>
      </c>
      <c r="J1300" s="5">
        <v>74.61</v>
      </c>
      <c r="K1300" s="5" t="str">
        <f>_xlfn.IFS(stroke_2[[#This Row],[avg_glucose_level]]&lt;70,"Low",stroke_2[[#This Row],[avg_glucose_level]]&lt;99,"Normal",stroke_2[[#This Row],[avg_glucose_level]]&lt;125,"Prediabetes",stroke_2[[#This Row],[avg_glucose_level]]&lt;199,"Diabetes",stroke_2[[#This Row],[avg_glucose_level]]&gt;199,"Very High")</f>
        <v>Normal</v>
      </c>
      <c r="L1300">
        <v>32.700000000000003</v>
      </c>
      <c r="M1300">
        <v>28.25</v>
      </c>
      <c r="N1300">
        <v>32.700000000000003</v>
      </c>
      <c r="O1300" t="s">
        <v>38</v>
      </c>
      <c r="P1300" t="s">
        <v>34</v>
      </c>
      <c r="Q1300" s="4" t="s">
        <v>4285</v>
      </c>
      <c r="R1300" s="5">
        <f t="shared" ca="1" si="20"/>
        <v>-2.3955863352203583E-2</v>
      </c>
    </row>
    <row r="1301" spans="1:18" x14ac:dyDescent="0.25">
      <c r="A1301">
        <v>3590</v>
      </c>
      <c r="B1301" t="s">
        <v>19</v>
      </c>
      <c r="C1301">
        <v>28</v>
      </c>
      <c r="D1301" t="s">
        <v>4279</v>
      </c>
      <c r="E1301" t="s">
        <v>13</v>
      </c>
      <c r="F1301" t="s">
        <v>34</v>
      </c>
      <c r="G1301" t="s">
        <v>34</v>
      </c>
      <c r="H1301" t="s">
        <v>14</v>
      </c>
      <c r="I1301" t="s">
        <v>21</v>
      </c>
      <c r="J1301" s="5">
        <v>80.400000000000006</v>
      </c>
      <c r="K1301" s="5" t="str">
        <f>_xlfn.IFS(stroke_2[[#This Row],[avg_glucose_level]]&lt;70,"Low",stroke_2[[#This Row],[avg_glucose_level]]&lt;99,"Normal",stroke_2[[#This Row],[avg_glucose_level]]&lt;125,"Prediabetes",stroke_2[[#This Row],[avg_glucose_level]]&lt;199,"Diabetes",stroke_2[[#This Row],[avg_glucose_level]]&gt;199,"Very High")</f>
        <v>Normal</v>
      </c>
      <c r="L1301">
        <v>57.5</v>
      </c>
      <c r="M1301">
        <v>28.25</v>
      </c>
      <c r="N1301">
        <v>57.5</v>
      </c>
      <c r="O1301" t="s">
        <v>24</v>
      </c>
      <c r="P1301" t="s">
        <v>34</v>
      </c>
      <c r="Q1301" s="4" t="s">
        <v>4285</v>
      </c>
      <c r="R1301" s="5">
        <f t="shared" ca="1" si="20"/>
        <v>2.4365282764646891E-3</v>
      </c>
    </row>
    <row r="1302" spans="1:18" x14ac:dyDescent="0.25">
      <c r="A1302">
        <v>3777</v>
      </c>
      <c r="B1302" t="s">
        <v>19</v>
      </c>
      <c r="C1302">
        <v>28</v>
      </c>
      <c r="D1302" t="s">
        <v>4279</v>
      </c>
      <c r="E1302" t="s">
        <v>13</v>
      </c>
      <c r="F1302" t="s">
        <v>34</v>
      </c>
      <c r="G1302" t="s">
        <v>13</v>
      </c>
      <c r="H1302" t="s">
        <v>43</v>
      </c>
      <c r="I1302" t="s">
        <v>21</v>
      </c>
      <c r="J1302" s="5">
        <v>83.66</v>
      </c>
      <c r="K1302" s="5" t="str">
        <f>_xlfn.IFS(stroke_2[[#This Row],[avg_glucose_level]]&lt;70,"Low",stroke_2[[#This Row],[avg_glucose_level]]&lt;99,"Normal",stroke_2[[#This Row],[avg_glucose_level]]&lt;125,"Prediabetes",stroke_2[[#This Row],[avg_glucose_level]]&lt;199,"Diabetes",stroke_2[[#This Row],[avg_glucose_level]]&gt;199,"Very High")</f>
        <v>Normal</v>
      </c>
      <c r="L1302">
        <v>36.4</v>
      </c>
      <c r="M1302">
        <v>28.25</v>
      </c>
      <c r="N1302">
        <v>36.4</v>
      </c>
      <c r="O1302" t="s">
        <v>24</v>
      </c>
      <c r="P1302" t="s">
        <v>34</v>
      </c>
      <c r="Q1302" s="4" t="s">
        <v>4285</v>
      </c>
      <c r="R1302" s="5">
        <f t="shared" ca="1" si="20"/>
        <v>5.6161976056353698E-3</v>
      </c>
    </row>
    <row r="1303" spans="1:18" x14ac:dyDescent="0.25">
      <c r="A1303">
        <v>5068</v>
      </c>
      <c r="B1303" t="s">
        <v>19</v>
      </c>
      <c r="C1303">
        <v>28</v>
      </c>
      <c r="D1303" t="s">
        <v>4279</v>
      </c>
      <c r="E1303" t="s">
        <v>34</v>
      </c>
      <c r="F1303" t="s">
        <v>34</v>
      </c>
      <c r="G1303" t="s">
        <v>34</v>
      </c>
      <c r="H1303" t="s">
        <v>14</v>
      </c>
      <c r="I1303" t="s">
        <v>15</v>
      </c>
      <c r="J1303" s="5">
        <v>76.81</v>
      </c>
      <c r="K1303" s="5" t="str">
        <f>_xlfn.IFS(stroke_2[[#This Row],[avg_glucose_level]]&lt;70,"Low",stroke_2[[#This Row],[avg_glucose_level]]&lt;99,"Normal",stroke_2[[#This Row],[avg_glucose_level]]&lt;125,"Prediabetes",stroke_2[[#This Row],[avg_glucose_level]]&lt;199,"Diabetes",stroke_2[[#This Row],[avg_glucose_level]]&gt;199,"Very High")</f>
        <v>Normal</v>
      </c>
      <c r="L1303">
        <v>28.3</v>
      </c>
      <c r="M1303">
        <v>28.25</v>
      </c>
      <c r="N1303">
        <v>28.3</v>
      </c>
      <c r="O1303" t="s">
        <v>29</v>
      </c>
      <c r="P1303" t="s">
        <v>34</v>
      </c>
      <c r="Q1303" s="4" t="s">
        <v>4285</v>
      </c>
      <c r="R1303" s="5">
        <f t="shared" ca="1" si="20"/>
        <v>1.1414313105834999E-2</v>
      </c>
    </row>
    <row r="1304" spans="1:18" x14ac:dyDescent="0.25">
      <c r="A1304">
        <v>5951</v>
      </c>
      <c r="B1304" t="s">
        <v>12</v>
      </c>
      <c r="C1304">
        <v>28</v>
      </c>
      <c r="D1304" t="s">
        <v>4279</v>
      </c>
      <c r="E1304" t="s">
        <v>13</v>
      </c>
      <c r="F1304" t="s">
        <v>34</v>
      </c>
      <c r="G1304" t="s">
        <v>34</v>
      </c>
      <c r="H1304" t="s">
        <v>14</v>
      </c>
      <c r="I1304" t="s">
        <v>15</v>
      </c>
      <c r="J1304" s="5">
        <v>86.61</v>
      </c>
      <c r="K1304" s="5" t="str">
        <f>_xlfn.IFS(stroke_2[[#This Row],[avg_glucose_level]]&lt;70,"Low",stroke_2[[#This Row],[avg_glucose_level]]&lt;99,"Normal",stroke_2[[#This Row],[avg_glucose_level]]&lt;125,"Prediabetes",stroke_2[[#This Row],[avg_glucose_level]]&lt;199,"Diabetes",stroke_2[[#This Row],[avg_glucose_level]]&gt;199,"Very High")</f>
        <v>Normal</v>
      </c>
      <c r="L1304">
        <v>38.6</v>
      </c>
      <c r="M1304">
        <v>28.25</v>
      </c>
      <c r="N1304">
        <v>38.6</v>
      </c>
      <c r="O1304" t="s">
        <v>29</v>
      </c>
      <c r="P1304" t="s">
        <v>34</v>
      </c>
      <c r="Q1304" s="4" t="s">
        <v>4285</v>
      </c>
      <c r="R1304" s="5">
        <f t="shared" ca="1" si="20"/>
        <v>2.054818200090212E-2</v>
      </c>
    </row>
    <row r="1305" spans="1:18" x14ac:dyDescent="0.25">
      <c r="A1305">
        <v>11280</v>
      </c>
      <c r="B1305" t="s">
        <v>19</v>
      </c>
      <c r="C1305">
        <v>28</v>
      </c>
      <c r="D1305" t="s">
        <v>4279</v>
      </c>
      <c r="E1305" t="s">
        <v>34</v>
      </c>
      <c r="F1305" t="s">
        <v>34</v>
      </c>
      <c r="G1305" t="s">
        <v>13</v>
      </c>
      <c r="H1305" t="s">
        <v>14</v>
      </c>
      <c r="I1305" t="s">
        <v>15</v>
      </c>
      <c r="J1305" s="5">
        <v>98.05</v>
      </c>
      <c r="K1305" s="5" t="str">
        <f>_xlfn.IFS(stroke_2[[#This Row],[avg_glucose_level]]&lt;70,"Low",stroke_2[[#This Row],[avg_glucose_level]]&lt;99,"Normal",stroke_2[[#This Row],[avg_glucose_level]]&lt;125,"Prediabetes",stroke_2[[#This Row],[avg_glucose_level]]&lt;199,"Diabetes",stroke_2[[#This Row],[avg_glucose_level]]&gt;199,"Very High")</f>
        <v>Normal</v>
      </c>
      <c r="L1305">
        <v>24.7</v>
      </c>
      <c r="M1305">
        <v>28.25</v>
      </c>
      <c r="N1305">
        <v>24.7</v>
      </c>
      <c r="O1305" t="s">
        <v>24</v>
      </c>
      <c r="P1305" t="s">
        <v>34</v>
      </c>
      <c r="Q1305" s="4" t="s">
        <v>4285</v>
      </c>
      <c r="R1305" s="5">
        <f t="shared" ca="1" si="20"/>
        <v>-2.5609342821939661E-3</v>
      </c>
    </row>
    <row r="1306" spans="1:18" x14ac:dyDescent="0.25">
      <c r="A1306">
        <v>12594</v>
      </c>
      <c r="B1306" t="s">
        <v>19</v>
      </c>
      <c r="C1306">
        <v>28</v>
      </c>
      <c r="D1306" t="s">
        <v>4279</v>
      </c>
      <c r="E1306" t="s">
        <v>34</v>
      </c>
      <c r="F1306" t="s">
        <v>34</v>
      </c>
      <c r="G1306" t="s">
        <v>13</v>
      </c>
      <c r="H1306" t="s">
        <v>14</v>
      </c>
      <c r="I1306" t="s">
        <v>21</v>
      </c>
      <c r="J1306" s="5">
        <v>105.9</v>
      </c>
      <c r="K1306" s="5" t="str">
        <f>_xlfn.IFS(stroke_2[[#This Row],[avg_glucose_level]]&lt;70,"Low",stroke_2[[#This Row],[avg_glucose_level]]&lt;99,"Normal",stroke_2[[#This Row],[avg_glucose_level]]&lt;125,"Prediabetes",stroke_2[[#This Row],[avg_glucose_level]]&lt;199,"Diabetes",stroke_2[[#This Row],[avg_glucose_level]]&gt;199,"Very High")</f>
        <v>Prediabetes</v>
      </c>
      <c r="L1306">
        <v>28.6</v>
      </c>
      <c r="M1306">
        <v>28.25</v>
      </c>
      <c r="N1306">
        <v>28.6</v>
      </c>
      <c r="O1306" t="s">
        <v>29</v>
      </c>
      <c r="P1306" t="s">
        <v>34</v>
      </c>
      <c r="Q1306" s="4" t="s">
        <v>4285</v>
      </c>
      <c r="R1306" s="5">
        <f t="shared" ca="1" si="20"/>
        <v>1.2189218069363016E-3</v>
      </c>
    </row>
    <row r="1307" spans="1:18" x14ac:dyDescent="0.25">
      <c r="A1307">
        <v>12849</v>
      </c>
      <c r="B1307" t="s">
        <v>19</v>
      </c>
      <c r="C1307">
        <v>28</v>
      </c>
      <c r="D1307" t="s">
        <v>4279</v>
      </c>
      <c r="E1307" t="s">
        <v>34</v>
      </c>
      <c r="F1307" t="s">
        <v>34</v>
      </c>
      <c r="G1307" t="s">
        <v>13</v>
      </c>
      <c r="H1307" t="s">
        <v>14</v>
      </c>
      <c r="I1307" t="s">
        <v>15</v>
      </c>
      <c r="J1307" s="5">
        <v>87.92</v>
      </c>
      <c r="K1307" s="5" t="str">
        <f>_xlfn.IFS(stroke_2[[#This Row],[avg_glucose_level]]&lt;70,"Low",stroke_2[[#This Row],[avg_glucose_level]]&lt;99,"Normal",stroke_2[[#This Row],[avg_glucose_level]]&lt;125,"Prediabetes",stroke_2[[#This Row],[avg_glucose_level]]&lt;199,"Diabetes",stroke_2[[#This Row],[avg_glucose_level]]&gt;199,"Very High")</f>
        <v>Normal</v>
      </c>
      <c r="L1307">
        <v>32.5</v>
      </c>
      <c r="M1307">
        <v>28.25</v>
      </c>
      <c r="N1307">
        <v>32.5</v>
      </c>
      <c r="O1307" t="s">
        <v>38</v>
      </c>
      <c r="P1307" t="s">
        <v>34</v>
      </c>
      <c r="Q1307" s="4" t="s">
        <v>4285</v>
      </c>
      <c r="R1307" s="5">
        <f t="shared" ca="1" si="20"/>
        <v>-6.3882077442550924E-3</v>
      </c>
    </row>
    <row r="1308" spans="1:18" x14ac:dyDescent="0.25">
      <c r="A1308">
        <v>17245</v>
      </c>
      <c r="B1308" t="s">
        <v>19</v>
      </c>
      <c r="C1308">
        <v>28</v>
      </c>
      <c r="D1308" t="s">
        <v>4279</v>
      </c>
      <c r="E1308" t="s">
        <v>34</v>
      </c>
      <c r="F1308" t="s">
        <v>34</v>
      </c>
      <c r="G1308" t="s">
        <v>13</v>
      </c>
      <c r="H1308" t="s">
        <v>14</v>
      </c>
      <c r="I1308" t="s">
        <v>21</v>
      </c>
      <c r="J1308" s="5">
        <v>87.01</v>
      </c>
      <c r="K1308" s="5" t="str">
        <f>_xlfn.IFS(stroke_2[[#This Row],[avg_glucose_level]]&lt;70,"Low",stroke_2[[#This Row],[avg_glucose_level]]&lt;99,"Normal",stroke_2[[#This Row],[avg_glucose_level]]&lt;125,"Prediabetes",stroke_2[[#This Row],[avg_glucose_level]]&lt;199,"Diabetes",stroke_2[[#This Row],[avg_glucose_level]]&gt;199,"Very High")</f>
        <v>Normal</v>
      </c>
      <c r="L1308">
        <v>39.9</v>
      </c>
      <c r="M1308">
        <v>28.25</v>
      </c>
      <c r="N1308">
        <v>39.9</v>
      </c>
      <c r="O1308" t="s">
        <v>24</v>
      </c>
      <c r="P1308" t="s">
        <v>34</v>
      </c>
      <c r="Q1308" s="4" t="s">
        <v>4285</v>
      </c>
      <c r="R1308" s="5">
        <f t="shared" ca="1" si="20"/>
        <v>-1.4121535324440714E-3</v>
      </c>
    </row>
    <row r="1309" spans="1:18" x14ac:dyDescent="0.25">
      <c r="A1309">
        <v>18876</v>
      </c>
      <c r="B1309" t="s">
        <v>19</v>
      </c>
      <c r="C1309">
        <v>28</v>
      </c>
      <c r="D1309" t="s">
        <v>4279</v>
      </c>
      <c r="E1309" t="s">
        <v>34</v>
      </c>
      <c r="F1309" t="s">
        <v>34</v>
      </c>
      <c r="G1309" t="s">
        <v>13</v>
      </c>
      <c r="H1309" t="s">
        <v>14</v>
      </c>
      <c r="I1309" t="s">
        <v>15</v>
      </c>
      <c r="J1309" s="5">
        <v>69.5</v>
      </c>
      <c r="K1309" s="5" t="str">
        <f>_xlfn.IFS(stroke_2[[#This Row],[avg_glucose_level]]&lt;70,"Low",stroke_2[[#This Row],[avg_glucose_level]]&lt;99,"Normal",stroke_2[[#This Row],[avg_glucose_level]]&lt;125,"Prediabetes",stroke_2[[#This Row],[avg_glucose_level]]&lt;199,"Diabetes",stroke_2[[#This Row],[avg_glucose_level]]&gt;199,"Very High")</f>
        <v>Low</v>
      </c>
      <c r="L1309">
        <v>24.5</v>
      </c>
      <c r="M1309">
        <v>28.25</v>
      </c>
      <c r="N1309">
        <v>24.5</v>
      </c>
      <c r="O1309" t="s">
        <v>24</v>
      </c>
      <c r="P1309" t="s">
        <v>34</v>
      </c>
      <c r="Q1309" s="4" t="s">
        <v>4285</v>
      </c>
      <c r="R1309" s="5">
        <f t="shared" ca="1" si="20"/>
        <v>1.8217272239647968E-2</v>
      </c>
    </row>
    <row r="1310" spans="1:18" x14ac:dyDescent="0.25">
      <c r="A1310">
        <v>19234</v>
      </c>
      <c r="B1310" t="s">
        <v>19</v>
      </c>
      <c r="C1310">
        <v>28</v>
      </c>
      <c r="D1310" t="s">
        <v>4279</v>
      </c>
      <c r="E1310" t="s">
        <v>34</v>
      </c>
      <c r="F1310" t="s">
        <v>34</v>
      </c>
      <c r="G1310" t="s">
        <v>34</v>
      </c>
      <c r="H1310" t="s">
        <v>14</v>
      </c>
      <c r="I1310" t="s">
        <v>21</v>
      </c>
      <c r="J1310" s="5">
        <v>84.59</v>
      </c>
      <c r="K1310" s="5" t="str">
        <f>_xlfn.IFS(stroke_2[[#This Row],[avg_glucose_level]]&lt;70,"Low",stroke_2[[#This Row],[avg_glucose_level]]&lt;99,"Normal",stroke_2[[#This Row],[avg_glucose_level]]&lt;125,"Prediabetes",stroke_2[[#This Row],[avg_glucose_level]]&lt;199,"Diabetes",stroke_2[[#This Row],[avg_glucose_level]]&gt;199,"Very High")</f>
        <v>Normal</v>
      </c>
      <c r="L1310">
        <v>23.5</v>
      </c>
      <c r="M1310">
        <v>28.25</v>
      </c>
      <c r="N1310">
        <v>23.5</v>
      </c>
      <c r="O1310" t="s">
        <v>38</v>
      </c>
      <c r="P1310" t="s">
        <v>34</v>
      </c>
      <c r="Q1310" s="4" t="s">
        <v>4285</v>
      </c>
      <c r="R1310" s="5">
        <f t="shared" ca="1" si="20"/>
        <v>-1.8481352886011788E-2</v>
      </c>
    </row>
    <row r="1311" spans="1:18" x14ac:dyDescent="0.25">
      <c r="A1311">
        <v>22151</v>
      </c>
      <c r="B1311" t="s">
        <v>19</v>
      </c>
      <c r="C1311">
        <v>28</v>
      </c>
      <c r="D1311" t="s">
        <v>4279</v>
      </c>
      <c r="E1311" t="s">
        <v>34</v>
      </c>
      <c r="F1311" t="s">
        <v>34</v>
      </c>
      <c r="G1311" t="s">
        <v>34</v>
      </c>
      <c r="H1311" t="s">
        <v>43</v>
      </c>
      <c r="I1311" t="s">
        <v>21</v>
      </c>
      <c r="J1311" s="5">
        <v>77.989999999999995</v>
      </c>
      <c r="K1311" s="5" t="str">
        <f>_xlfn.IFS(stroke_2[[#This Row],[avg_glucose_level]]&lt;70,"Low",stroke_2[[#This Row],[avg_glucose_level]]&lt;99,"Normal",stroke_2[[#This Row],[avg_glucose_level]]&lt;125,"Prediabetes",stroke_2[[#This Row],[avg_glucose_level]]&lt;199,"Diabetes",stroke_2[[#This Row],[avg_glucose_level]]&gt;199,"Very High")</f>
        <v>Normal</v>
      </c>
      <c r="L1311">
        <v>32</v>
      </c>
      <c r="M1311">
        <v>28.25</v>
      </c>
      <c r="N1311">
        <v>32</v>
      </c>
      <c r="O1311" t="s">
        <v>29</v>
      </c>
      <c r="P1311" t="s">
        <v>34</v>
      </c>
      <c r="Q1311" s="4" t="s">
        <v>4285</v>
      </c>
      <c r="R1311" s="5">
        <f t="shared" ca="1" si="20"/>
        <v>2.447017588040256E-2</v>
      </c>
    </row>
    <row r="1312" spans="1:18" x14ac:dyDescent="0.25">
      <c r="A1312">
        <v>23551</v>
      </c>
      <c r="B1312" t="s">
        <v>12</v>
      </c>
      <c r="C1312">
        <v>28</v>
      </c>
      <c r="D1312" t="s">
        <v>4279</v>
      </c>
      <c r="E1312" t="s">
        <v>34</v>
      </c>
      <c r="F1312" t="s">
        <v>34</v>
      </c>
      <c r="G1312" t="s">
        <v>13</v>
      </c>
      <c r="H1312" t="s">
        <v>14</v>
      </c>
      <c r="I1312" t="s">
        <v>15</v>
      </c>
      <c r="J1312" s="5">
        <v>87.43</v>
      </c>
      <c r="K1312" s="5" t="str">
        <f>_xlfn.IFS(stroke_2[[#This Row],[avg_glucose_level]]&lt;70,"Low",stroke_2[[#This Row],[avg_glucose_level]]&lt;99,"Normal",stroke_2[[#This Row],[avg_glucose_level]]&lt;125,"Prediabetes",stroke_2[[#This Row],[avg_glucose_level]]&lt;199,"Diabetes",stroke_2[[#This Row],[avg_glucose_level]]&gt;199,"Very High")</f>
        <v>Normal</v>
      </c>
      <c r="L1312">
        <v>55.7</v>
      </c>
      <c r="M1312">
        <v>28.25</v>
      </c>
      <c r="N1312">
        <v>55.7</v>
      </c>
      <c r="O1312" t="s">
        <v>38</v>
      </c>
      <c r="P1312" t="s">
        <v>34</v>
      </c>
      <c r="Q1312" s="4" t="s">
        <v>4285</v>
      </c>
      <c r="R1312" s="5">
        <f t="shared" ca="1" si="20"/>
        <v>-8.1797939508753085E-3</v>
      </c>
    </row>
    <row r="1313" spans="1:18" x14ac:dyDescent="0.25">
      <c r="A1313">
        <v>24783</v>
      </c>
      <c r="B1313" t="s">
        <v>19</v>
      </c>
      <c r="C1313">
        <v>28</v>
      </c>
      <c r="D1313" t="s">
        <v>4279</v>
      </c>
      <c r="E1313" t="s">
        <v>34</v>
      </c>
      <c r="F1313" t="s">
        <v>34</v>
      </c>
      <c r="G1313" t="s">
        <v>34</v>
      </c>
      <c r="H1313" t="s">
        <v>14</v>
      </c>
      <c r="I1313" t="s">
        <v>15</v>
      </c>
      <c r="J1313" s="5">
        <v>87.91</v>
      </c>
      <c r="K1313" s="5" t="str">
        <f>_xlfn.IFS(stroke_2[[#This Row],[avg_glucose_level]]&lt;70,"Low",stroke_2[[#This Row],[avg_glucose_level]]&lt;99,"Normal",stroke_2[[#This Row],[avg_glucose_level]]&lt;125,"Prediabetes",stroke_2[[#This Row],[avg_glucose_level]]&lt;199,"Diabetes",stroke_2[[#This Row],[avg_glucose_level]]&gt;199,"Very High")</f>
        <v>Normal</v>
      </c>
      <c r="L1313">
        <v>22.7</v>
      </c>
      <c r="M1313">
        <v>28.25</v>
      </c>
      <c r="N1313">
        <v>22.7</v>
      </c>
      <c r="O1313" t="s">
        <v>18</v>
      </c>
      <c r="P1313" t="s">
        <v>34</v>
      </c>
      <c r="Q1313" s="4" t="s">
        <v>4285</v>
      </c>
      <c r="R1313" s="5">
        <f t="shared" ca="1" si="20"/>
        <v>7.9569852716853077E-3</v>
      </c>
    </row>
    <row r="1314" spans="1:18" x14ac:dyDescent="0.25">
      <c r="A1314">
        <v>25718</v>
      </c>
      <c r="B1314" t="s">
        <v>19</v>
      </c>
      <c r="C1314">
        <v>28</v>
      </c>
      <c r="D1314" t="s">
        <v>4279</v>
      </c>
      <c r="E1314" t="s">
        <v>34</v>
      </c>
      <c r="F1314" t="s">
        <v>34</v>
      </c>
      <c r="G1314" t="s">
        <v>13</v>
      </c>
      <c r="H1314" t="s">
        <v>14</v>
      </c>
      <c r="I1314" t="s">
        <v>15</v>
      </c>
      <c r="J1314" s="5">
        <v>100.8</v>
      </c>
      <c r="K1314" s="5" t="str">
        <f>_xlfn.IFS(stroke_2[[#This Row],[avg_glucose_level]]&lt;70,"Low",stroke_2[[#This Row],[avg_glucose_level]]&lt;99,"Normal",stroke_2[[#This Row],[avg_glucose_level]]&lt;125,"Prediabetes",stroke_2[[#This Row],[avg_glucose_level]]&lt;199,"Diabetes",stroke_2[[#This Row],[avg_glucose_level]]&gt;199,"Very High")</f>
        <v>Prediabetes</v>
      </c>
      <c r="L1314">
        <v>39.299999999999997</v>
      </c>
      <c r="M1314">
        <v>28.25</v>
      </c>
      <c r="N1314">
        <v>39.299999999999997</v>
      </c>
      <c r="O1314" t="s">
        <v>18</v>
      </c>
      <c r="P1314" t="s">
        <v>34</v>
      </c>
      <c r="Q1314" s="4" t="s">
        <v>4285</v>
      </c>
      <c r="R1314" s="5">
        <f t="shared" ca="1" si="20"/>
        <v>1.1472315336307748E-2</v>
      </c>
    </row>
    <row r="1315" spans="1:18" x14ac:dyDescent="0.25">
      <c r="A1315">
        <v>26134</v>
      </c>
      <c r="B1315" t="s">
        <v>19</v>
      </c>
      <c r="C1315">
        <v>28</v>
      </c>
      <c r="D1315" t="s">
        <v>4279</v>
      </c>
      <c r="E1315" t="s">
        <v>34</v>
      </c>
      <c r="F1315" t="s">
        <v>34</v>
      </c>
      <c r="G1315" t="s">
        <v>13</v>
      </c>
      <c r="H1315" t="s">
        <v>14</v>
      </c>
      <c r="I1315" t="s">
        <v>15</v>
      </c>
      <c r="J1315" s="5">
        <v>111.22</v>
      </c>
      <c r="K1315" s="5" t="str">
        <f>_xlfn.IFS(stroke_2[[#This Row],[avg_glucose_level]]&lt;70,"Low",stroke_2[[#This Row],[avg_glucose_level]]&lt;99,"Normal",stroke_2[[#This Row],[avg_glucose_level]]&lt;125,"Prediabetes",stroke_2[[#This Row],[avg_glucose_level]]&lt;199,"Diabetes",stroke_2[[#This Row],[avg_glucose_level]]&gt;199,"Very High")</f>
        <v>Prediabetes</v>
      </c>
      <c r="L1315">
        <v>25.5</v>
      </c>
      <c r="M1315">
        <v>28.25</v>
      </c>
      <c r="N1315">
        <v>25.5</v>
      </c>
      <c r="O1315" t="s">
        <v>38</v>
      </c>
      <c r="P1315" t="s">
        <v>34</v>
      </c>
      <c r="Q1315" s="4" t="s">
        <v>4285</v>
      </c>
      <c r="R1315" s="5">
        <f t="shared" ca="1" si="20"/>
        <v>-7.1817492736057477E-3</v>
      </c>
    </row>
    <row r="1316" spans="1:18" x14ac:dyDescent="0.25">
      <c r="A1316">
        <v>27017</v>
      </c>
      <c r="B1316" t="s">
        <v>12</v>
      </c>
      <c r="C1316">
        <v>28</v>
      </c>
      <c r="D1316" t="s">
        <v>4279</v>
      </c>
      <c r="E1316" t="s">
        <v>34</v>
      </c>
      <c r="F1316" t="s">
        <v>34</v>
      </c>
      <c r="G1316" t="s">
        <v>34</v>
      </c>
      <c r="H1316" t="s">
        <v>14</v>
      </c>
      <c r="I1316" t="s">
        <v>15</v>
      </c>
      <c r="J1316" s="5">
        <v>75.92</v>
      </c>
      <c r="K1316" s="5" t="str">
        <f>_xlfn.IFS(stroke_2[[#This Row],[avg_glucose_level]]&lt;70,"Low",stroke_2[[#This Row],[avg_glucose_level]]&lt;99,"Normal",stroke_2[[#This Row],[avg_glucose_level]]&lt;125,"Prediabetes",stroke_2[[#This Row],[avg_glucose_level]]&lt;199,"Diabetes",stroke_2[[#This Row],[avg_glucose_level]]&gt;199,"Very High")</f>
        <v>Normal</v>
      </c>
      <c r="L1316">
        <v>22.8</v>
      </c>
      <c r="M1316">
        <v>28.25</v>
      </c>
      <c r="N1316">
        <v>22.8</v>
      </c>
      <c r="O1316" t="s">
        <v>24</v>
      </c>
      <c r="P1316" t="s">
        <v>34</v>
      </c>
      <c r="Q1316" s="4" t="s">
        <v>4285</v>
      </c>
      <c r="R1316" s="5">
        <f t="shared" ca="1" si="20"/>
        <v>1.9951077046758515E-2</v>
      </c>
    </row>
    <row r="1317" spans="1:18" x14ac:dyDescent="0.25">
      <c r="A1317">
        <v>27119</v>
      </c>
      <c r="B1317" t="s">
        <v>19</v>
      </c>
      <c r="C1317">
        <v>28</v>
      </c>
      <c r="D1317" t="s">
        <v>4279</v>
      </c>
      <c r="E1317" t="s">
        <v>34</v>
      </c>
      <c r="F1317" t="s">
        <v>34</v>
      </c>
      <c r="G1317" t="s">
        <v>34</v>
      </c>
      <c r="H1317" t="s">
        <v>14</v>
      </c>
      <c r="I1317" t="s">
        <v>21</v>
      </c>
      <c r="J1317" s="5">
        <v>104.16</v>
      </c>
      <c r="K1317" s="5" t="str">
        <f>_xlfn.IFS(stroke_2[[#This Row],[avg_glucose_level]]&lt;70,"Low",stroke_2[[#This Row],[avg_glucose_level]]&lt;99,"Normal",stroke_2[[#This Row],[avg_glucose_level]]&lt;125,"Prediabetes",stroke_2[[#This Row],[avg_glucose_level]]&lt;199,"Diabetes",stroke_2[[#This Row],[avg_glucose_level]]&gt;199,"Very High")</f>
        <v>Prediabetes</v>
      </c>
      <c r="L1317">
        <v>21.5</v>
      </c>
      <c r="M1317">
        <v>28.25</v>
      </c>
      <c r="N1317">
        <v>21.5</v>
      </c>
      <c r="O1317" t="s">
        <v>24</v>
      </c>
      <c r="P1317" t="s">
        <v>34</v>
      </c>
      <c r="Q1317" s="4" t="s">
        <v>4285</v>
      </c>
      <c r="R1317" s="5">
        <f t="shared" ca="1" si="20"/>
        <v>-1.3769269432740233E-2</v>
      </c>
    </row>
    <row r="1318" spans="1:18" x14ac:dyDescent="0.25">
      <c r="A1318">
        <v>28725</v>
      </c>
      <c r="B1318" t="s">
        <v>19</v>
      </c>
      <c r="C1318">
        <v>28</v>
      </c>
      <c r="D1318" t="s">
        <v>4279</v>
      </c>
      <c r="E1318" t="s">
        <v>34</v>
      </c>
      <c r="F1318" t="s">
        <v>34</v>
      </c>
      <c r="G1318" t="s">
        <v>34</v>
      </c>
      <c r="H1318" t="s">
        <v>14</v>
      </c>
      <c r="I1318" t="s">
        <v>21</v>
      </c>
      <c r="J1318" s="5">
        <v>89.24</v>
      </c>
      <c r="K1318" s="5" t="str">
        <f>_xlfn.IFS(stroke_2[[#This Row],[avg_glucose_level]]&lt;70,"Low",stroke_2[[#This Row],[avg_glucose_level]]&lt;99,"Normal",stroke_2[[#This Row],[avg_glucose_level]]&lt;125,"Prediabetes",stroke_2[[#This Row],[avg_glucose_level]]&lt;199,"Diabetes",stroke_2[[#This Row],[avg_glucose_level]]&gt;199,"Very High")</f>
        <v>Normal</v>
      </c>
      <c r="L1318">
        <v>32.700000000000003</v>
      </c>
      <c r="M1318">
        <v>28.25</v>
      </c>
      <c r="N1318">
        <v>32.700000000000003</v>
      </c>
      <c r="O1318" t="s">
        <v>18</v>
      </c>
      <c r="P1318" t="s">
        <v>34</v>
      </c>
      <c r="Q1318" s="4" t="s">
        <v>4285</v>
      </c>
      <c r="R1318" s="5">
        <f t="shared" ca="1" si="20"/>
        <v>-3.3632724409215276E-3</v>
      </c>
    </row>
    <row r="1319" spans="1:18" x14ac:dyDescent="0.25">
      <c r="A1319">
        <v>28848</v>
      </c>
      <c r="B1319" t="s">
        <v>12</v>
      </c>
      <c r="C1319">
        <v>28</v>
      </c>
      <c r="D1319" t="s">
        <v>4279</v>
      </c>
      <c r="E1319" t="s">
        <v>34</v>
      </c>
      <c r="F1319" t="s">
        <v>34</v>
      </c>
      <c r="G1319" t="s">
        <v>34</v>
      </c>
      <c r="H1319" t="s">
        <v>14</v>
      </c>
      <c r="I1319" t="s">
        <v>15</v>
      </c>
      <c r="J1319" s="5">
        <v>94.26</v>
      </c>
      <c r="K1319" s="5" t="str">
        <f>_xlfn.IFS(stroke_2[[#This Row],[avg_glucose_level]]&lt;70,"Low",stroke_2[[#This Row],[avg_glucose_level]]&lt;99,"Normal",stroke_2[[#This Row],[avg_glucose_level]]&lt;125,"Prediabetes",stroke_2[[#This Row],[avg_glucose_level]]&lt;199,"Diabetes",stroke_2[[#This Row],[avg_glucose_level]]&gt;199,"Very High")</f>
        <v>Normal</v>
      </c>
      <c r="L1319">
        <v>23.7</v>
      </c>
      <c r="M1319">
        <v>28.25</v>
      </c>
      <c r="N1319">
        <v>23.7</v>
      </c>
      <c r="O1319" t="s">
        <v>38</v>
      </c>
      <c r="P1319" t="s">
        <v>34</v>
      </c>
      <c r="Q1319" s="4" t="s">
        <v>4285</v>
      </c>
      <c r="R1319" s="5">
        <f t="shared" ca="1" si="20"/>
        <v>1.1429213469968464E-2</v>
      </c>
    </row>
    <row r="1320" spans="1:18" x14ac:dyDescent="0.25">
      <c r="A1320">
        <v>31517</v>
      </c>
      <c r="B1320" t="s">
        <v>19</v>
      </c>
      <c r="C1320">
        <v>28</v>
      </c>
      <c r="D1320" t="s">
        <v>4279</v>
      </c>
      <c r="E1320" t="s">
        <v>34</v>
      </c>
      <c r="F1320" t="s">
        <v>34</v>
      </c>
      <c r="G1320" t="s">
        <v>13</v>
      </c>
      <c r="H1320" t="s">
        <v>14</v>
      </c>
      <c r="I1320" t="s">
        <v>21</v>
      </c>
      <c r="J1320" s="5">
        <v>95.52</v>
      </c>
      <c r="K1320" s="5" t="str">
        <f>_xlfn.IFS(stroke_2[[#This Row],[avg_glucose_level]]&lt;70,"Low",stroke_2[[#This Row],[avg_glucose_level]]&lt;99,"Normal",stroke_2[[#This Row],[avg_glucose_level]]&lt;125,"Prediabetes",stroke_2[[#This Row],[avg_glucose_level]]&lt;199,"Diabetes",stroke_2[[#This Row],[avg_glucose_level]]&gt;199,"Very High")</f>
        <v>Normal</v>
      </c>
      <c r="L1320">
        <v>28.9</v>
      </c>
      <c r="M1320">
        <v>28.25</v>
      </c>
      <c r="N1320">
        <v>28.9</v>
      </c>
      <c r="O1320" t="s">
        <v>24</v>
      </c>
      <c r="P1320" t="s">
        <v>34</v>
      </c>
      <c r="Q1320" s="4" t="s">
        <v>4285</v>
      </c>
      <c r="R1320" s="5">
        <f t="shared" ca="1" si="20"/>
        <v>-1.0416547905438611E-2</v>
      </c>
    </row>
    <row r="1321" spans="1:18" x14ac:dyDescent="0.25">
      <c r="A1321">
        <v>31893</v>
      </c>
      <c r="B1321" t="s">
        <v>19</v>
      </c>
      <c r="C1321">
        <v>28</v>
      </c>
      <c r="D1321" t="s">
        <v>4279</v>
      </c>
      <c r="E1321" t="s">
        <v>34</v>
      </c>
      <c r="F1321" t="s">
        <v>34</v>
      </c>
      <c r="G1321" t="s">
        <v>13</v>
      </c>
      <c r="H1321" t="s">
        <v>14</v>
      </c>
      <c r="I1321" t="s">
        <v>21</v>
      </c>
      <c r="J1321" s="5">
        <v>97.06</v>
      </c>
      <c r="K1321" s="5" t="str">
        <f>_xlfn.IFS(stroke_2[[#This Row],[avg_glucose_level]]&lt;70,"Low",stroke_2[[#This Row],[avg_glucose_level]]&lt;99,"Normal",stroke_2[[#This Row],[avg_glucose_level]]&lt;125,"Prediabetes",stroke_2[[#This Row],[avg_glucose_level]]&lt;199,"Diabetes",stroke_2[[#This Row],[avg_glucose_level]]&gt;199,"Very High")</f>
        <v>Normal</v>
      </c>
      <c r="L1321">
        <v>23.2</v>
      </c>
      <c r="M1321">
        <v>28.25</v>
      </c>
      <c r="N1321">
        <v>23.2</v>
      </c>
      <c r="O1321" t="s">
        <v>38</v>
      </c>
      <c r="P1321" t="s">
        <v>34</v>
      </c>
      <c r="Q1321" s="4" t="s">
        <v>4285</v>
      </c>
      <c r="R1321" s="5">
        <f t="shared" ca="1" si="20"/>
        <v>1.9972676544970945E-2</v>
      </c>
    </row>
    <row r="1322" spans="1:18" x14ac:dyDescent="0.25">
      <c r="A1322">
        <v>32733</v>
      </c>
      <c r="B1322" t="s">
        <v>19</v>
      </c>
      <c r="C1322">
        <v>28</v>
      </c>
      <c r="D1322" t="s">
        <v>4279</v>
      </c>
      <c r="E1322" t="s">
        <v>34</v>
      </c>
      <c r="F1322" t="s">
        <v>34</v>
      </c>
      <c r="G1322" t="s">
        <v>13</v>
      </c>
      <c r="H1322" t="s">
        <v>14</v>
      </c>
      <c r="I1322" t="s">
        <v>21</v>
      </c>
      <c r="J1322" s="5">
        <v>106.68</v>
      </c>
      <c r="K1322" s="5" t="str">
        <f>_xlfn.IFS(stroke_2[[#This Row],[avg_glucose_level]]&lt;70,"Low",stroke_2[[#This Row],[avg_glucose_level]]&lt;99,"Normal",stroke_2[[#This Row],[avg_glucose_level]]&lt;125,"Prediabetes",stroke_2[[#This Row],[avg_glucose_level]]&lt;199,"Diabetes",stroke_2[[#This Row],[avg_glucose_level]]&gt;199,"Very High")</f>
        <v>Prediabetes</v>
      </c>
      <c r="L1322">
        <v>29.3</v>
      </c>
      <c r="M1322">
        <v>28.25</v>
      </c>
      <c r="N1322">
        <v>29.3</v>
      </c>
      <c r="O1322" t="s">
        <v>24</v>
      </c>
      <c r="P1322" t="s">
        <v>34</v>
      </c>
      <c r="Q1322" s="4" t="s">
        <v>4285</v>
      </c>
      <c r="R1322" s="5">
        <f t="shared" ca="1" si="20"/>
        <v>-1.1444705731233056E-2</v>
      </c>
    </row>
    <row r="1323" spans="1:18" x14ac:dyDescent="0.25">
      <c r="A1323">
        <v>33051</v>
      </c>
      <c r="B1323" t="s">
        <v>12</v>
      </c>
      <c r="C1323">
        <v>28</v>
      </c>
      <c r="D1323" t="s">
        <v>4279</v>
      </c>
      <c r="E1323" t="s">
        <v>34</v>
      </c>
      <c r="F1323" t="s">
        <v>34</v>
      </c>
      <c r="G1323" t="s">
        <v>34</v>
      </c>
      <c r="H1323" t="s">
        <v>14</v>
      </c>
      <c r="I1323" t="s">
        <v>15</v>
      </c>
      <c r="J1323" s="5">
        <v>86.24</v>
      </c>
      <c r="K1323" s="5" t="str">
        <f>_xlfn.IFS(stroke_2[[#This Row],[avg_glucose_level]]&lt;70,"Low",stroke_2[[#This Row],[avg_glucose_level]]&lt;99,"Normal",stroke_2[[#This Row],[avg_glucose_level]]&lt;125,"Prediabetes",stroke_2[[#This Row],[avg_glucose_level]]&lt;199,"Diabetes",stroke_2[[#This Row],[avg_glucose_level]]&gt;199,"Very High")</f>
        <v>Normal</v>
      </c>
      <c r="L1323">
        <v>30</v>
      </c>
      <c r="M1323">
        <v>28.25</v>
      </c>
      <c r="N1323">
        <v>30</v>
      </c>
      <c r="O1323" t="s">
        <v>38</v>
      </c>
      <c r="P1323" t="s">
        <v>34</v>
      </c>
      <c r="Q1323" s="4" t="s">
        <v>4285</v>
      </c>
      <c r="R1323" s="5">
        <f t="shared" ca="1" si="20"/>
        <v>6.5454706482072638E-4</v>
      </c>
    </row>
    <row r="1324" spans="1:18" x14ac:dyDescent="0.25">
      <c r="A1324">
        <v>35039</v>
      </c>
      <c r="B1324" t="s">
        <v>19</v>
      </c>
      <c r="C1324">
        <v>28</v>
      </c>
      <c r="D1324" t="s">
        <v>4279</v>
      </c>
      <c r="E1324" t="s">
        <v>34</v>
      </c>
      <c r="F1324" t="s">
        <v>34</v>
      </c>
      <c r="G1324" t="s">
        <v>34</v>
      </c>
      <c r="H1324" t="s">
        <v>14</v>
      </c>
      <c r="I1324" t="s">
        <v>21</v>
      </c>
      <c r="J1324" s="5">
        <v>99.07</v>
      </c>
      <c r="K1324" s="5" t="str">
        <f>_xlfn.IFS(stroke_2[[#This Row],[avg_glucose_level]]&lt;70,"Low",stroke_2[[#This Row],[avg_glucose_level]]&lt;99,"Normal",stroke_2[[#This Row],[avg_glucose_level]]&lt;125,"Prediabetes",stroke_2[[#This Row],[avg_glucose_level]]&lt;199,"Diabetes",stroke_2[[#This Row],[avg_glucose_level]]&gt;199,"Very High")</f>
        <v>Prediabetes</v>
      </c>
      <c r="L1324">
        <v>17.600000000000001</v>
      </c>
      <c r="M1324">
        <v>28.25</v>
      </c>
      <c r="N1324">
        <v>17.600000000000001</v>
      </c>
      <c r="O1324" t="s">
        <v>24</v>
      </c>
      <c r="P1324" t="s">
        <v>34</v>
      </c>
      <c r="Q1324" s="4" t="s">
        <v>4285</v>
      </c>
      <c r="R1324" s="5">
        <f t="shared" ca="1" si="20"/>
        <v>1.3621825691008099E-2</v>
      </c>
    </row>
    <row r="1325" spans="1:18" x14ac:dyDescent="0.25">
      <c r="A1325">
        <v>35437</v>
      </c>
      <c r="B1325" t="s">
        <v>19</v>
      </c>
      <c r="C1325">
        <v>28</v>
      </c>
      <c r="D1325" t="s">
        <v>4279</v>
      </c>
      <c r="E1325" t="s">
        <v>34</v>
      </c>
      <c r="F1325" t="s">
        <v>34</v>
      </c>
      <c r="G1325" t="s">
        <v>13</v>
      </c>
      <c r="H1325" t="s">
        <v>14</v>
      </c>
      <c r="I1325" t="s">
        <v>21</v>
      </c>
      <c r="J1325" s="5">
        <v>73.39</v>
      </c>
      <c r="K1325" s="5" t="str">
        <f>_xlfn.IFS(stroke_2[[#This Row],[avg_glucose_level]]&lt;70,"Low",stroke_2[[#This Row],[avg_glucose_level]]&lt;99,"Normal",stroke_2[[#This Row],[avg_glucose_level]]&lt;125,"Prediabetes",stroke_2[[#This Row],[avg_glucose_level]]&lt;199,"Diabetes",stroke_2[[#This Row],[avg_glucose_level]]&gt;199,"Very High")</f>
        <v>Normal</v>
      </c>
      <c r="L1325">
        <v>30.8</v>
      </c>
      <c r="M1325">
        <v>28.25</v>
      </c>
      <c r="N1325">
        <v>30.8</v>
      </c>
      <c r="O1325" t="s">
        <v>38</v>
      </c>
      <c r="P1325" t="s">
        <v>34</v>
      </c>
      <c r="Q1325" s="4" t="s">
        <v>4285</v>
      </c>
      <c r="R1325" s="5">
        <f t="shared" ca="1" si="20"/>
        <v>9.498675192163037E-3</v>
      </c>
    </row>
    <row r="1326" spans="1:18" x14ac:dyDescent="0.25">
      <c r="A1326">
        <v>35893</v>
      </c>
      <c r="B1326" t="s">
        <v>12</v>
      </c>
      <c r="C1326">
        <v>28</v>
      </c>
      <c r="D1326" t="s">
        <v>4279</v>
      </c>
      <c r="E1326" t="s">
        <v>34</v>
      </c>
      <c r="F1326" t="s">
        <v>34</v>
      </c>
      <c r="G1326" t="s">
        <v>34</v>
      </c>
      <c r="H1326" t="s">
        <v>14</v>
      </c>
      <c r="I1326" t="s">
        <v>15</v>
      </c>
      <c r="J1326" s="5">
        <v>116.02</v>
      </c>
      <c r="K1326" s="5" t="str">
        <f>_xlfn.IFS(stroke_2[[#This Row],[avg_glucose_level]]&lt;70,"Low",stroke_2[[#This Row],[avg_glucose_level]]&lt;99,"Normal",stroke_2[[#This Row],[avg_glucose_level]]&lt;125,"Prediabetes",stroke_2[[#This Row],[avg_glucose_level]]&lt;199,"Diabetes",stroke_2[[#This Row],[avg_glucose_level]]&gt;199,"Very High")</f>
        <v>Prediabetes</v>
      </c>
      <c r="L1326">
        <v>36.6</v>
      </c>
      <c r="M1326">
        <v>28.25</v>
      </c>
      <c r="N1326">
        <v>36.6</v>
      </c>
      <c r="O1326" t="s">
        <v>18</v>
      </c>
      <c r="P1326" t="s">
        <v>34</v>
      </c>
      <c r="Q1326" s="4" t="s">
        <v>4285</v>
      </c>
      <c r="R1326" s="5">
        <f t="shared" ca="1" si="20"/>
        <v>1.6565991928434203E-2</v>
      </c>
    </row>
    <row r="1327" spans="1:18" x14ac:dyDescent="0.25">
      <c r="A1327">
        <v>38617</v>
      </c>
      <c r="B1327" t="s">
        <v>12</v>
      </c>
      <c r="C1327">
        <v>28</v>
      </c>
      <c r="D1327" t="s">
        <v>4279</v>
      </c>
      <c r="E1327" t="s">
        <v>34</v>
      </c>
      <c r="F1327" t="s">
        <v>34</v>
      </c>
      <c r="G1327" t="s">
        <v>13</v>
      </c>
      <c r="H1327" t="s">
        <v>20</v>
      </c>
      <c r="I1327" t="s">
        <v>15</v>
      </c>
      <c r="J1327" s="5">
        <v>73.98</v>
      </c>
      <c r="K1327" s="5" t="str">
        <f>_xlfn.IFS(stroke_2[[#This Row],[avg_glucose_level]]&lt;70,"Low",stroke_2[[#This Row],[avg_glucose_level]]&lt;99,"Normal",stroke_2[[#This Row],[avg_glucose_level]]&lt;125,"Prediabetes",stroke_2[[#This Row],[avg_glucose_level]]&lt;199,"Diabetes",stroke_2[[#This Row],[avg_glucose_level]]&gt;199,"Very High")</f>
        <v>Normal</v>
      </c>
      <c r="L1327">
        <v>29.9</v>
      </c>
      <c r="M1327">
        <v>28.25</v>
      </c>
      <c r="N1327">
        <v>29.9</v>
      </c>
      <c r="O1327" t="s">
        <v>24</v>
      </c>
      <c r="P1327" t="s">
        <v>34</v>
      </c>
      <c r="Q1327" s="4" t="s">
        <v>4285</v>
      </c>
      <c r="R1327" s="5">
        <f t="shared" ca="1" si="20"/>
        <v>-1.9540078457204436E-2</v>
      </c>
    </row>
    <row r="1328" spans="1:18" x14ac:dyDescent="0.25">
      <c r="A1328">
        <v>39834</v>
      </c>
      <c r="B1328" t="s">
        <v>12</v>
      </c>
      <c r="C1328">
        <v>28</v>
      </c>
      <c r="D1328" t="s">
        <v>4279</v>
      </c>
      <c r="E1328" t="s">
        <v>34</v>
      </c>
      <c r="F1328" t="s">
        <v>34</v>
      </c>
      <c r="G1328" t="s">
        <v>34</v>
      </c>
      <c r="H1328" t="s">
        <v>14</v>
      </c>
      <c r="I1328" t="s">
        <v>15</v>
      </c>
      <c r="J1328" s="5">
        <v>73.27</v>
      </c>
      <c r="K1328" s="5" t="str">
        <f>_xlfn.IFS(stroke_2[[#This Row],[avg_glucose_level]]&lt;70,"Low",stroke_2[[#This Row],[avg_glucose_level]]&lt;99,"Normal",stroke_2[[#This Row],[avg_glucose_level]]&lt;125,"Prediabetes",stroke_2[[#This Row],[avg_glucose_level]]&lt;199,"Diabetes",stroke_2[[#This Row],[avg_glucose_level]]&gt;199,"Very High")</f>
        <v>Normal</v>
      </c>
      <c r="L1328">
        <v>25.4</v>
      </c>
      <c r="M1328">
        <v>28.25</v>
      </c>
      <c r="N1328">
        <v>25.4</v>
      </c>
      <c r="O1328" t="s">
        <v>29</v>
      </c>
      <c r="P1328" t="s">
        <v>34</v>
      </c>
      <c r="Q1328" s="4" t="s">
        <v>4285</v>
      </c>
      <c r="R1328" s="5">
        <f t="shared" ca="1" si="20"/>
        <v>-1.7749265081750825E-2</v>
      </c>
    </row>
    <row r="1329" spans="1:18" x14ac:dyDescent="0.25">
      <c r="A1329">
        <v>41927</v>
      </c>
      <c r="B1329" t="s">
        <v>19</v>
      </c>
      <c r="C1329">
        <v>28</v>
      </c>
      <c r="D1329" t="s">
        <v>4279</v>
      </c>
      <c r="E1329" t="s">
        <v>34</v>
      </c>
      <c r="F1329" t="s">
        <v>34</v>
      </c>
      <c r="G1329" t="s">
        <v>13</v>
      </c>
      <c r="H1329" t="s">
        <v>14</v>
      </c>
      <c r="I1329" t="s">
        <v>21</v>
      </c>
      <c r="J1329" s="5">
        <v>64.64</v>
      </c>
      <c r="K1329" s="5" t="str">
        <f>_xlfn.IFS(stroke_2[[#This Row],[avg_glucose_level]]&lt;70,"Low",stroke_2[[#This Row],[avg_glucose_level]]&lt;99,"Normal",stroke_2[[#This Row],[avg_glucose_level]]&lt;125,"Prediabetes",stroke_2[[#This Row],[avg_glucose_level]]&lt;199,"Diabetes",stroke_2[[#This Row],[avg_glucose_level]]&gt;199,"Very High")</f>
        <v>Low</v>
      </c>
      <c r="L1329">
        <v>22.1</v>
      </c>
      <c r="M1329">
        <v>28.25</v>
      </c>
      <c r="N1329">
        <v>22.1</v>
      </c>
      <c r="O1329" t="s">
        <v>24</v>
      </c>
      <c r="P1329" t="s">
        <v>34</v>
      </c>
      <c r="Q1329" s="4" t="s">
        <v>4285</v>
      </c>
      <c r="R1329" s="5">
        <f t="shared" ca="1" si="20"/>
        <v>-2.0681223570570461E-2</v>
      </c>
    </row>
    <row r="1330" spans="1:18" x14ac:dyDescent="0.25">
      <c r="A1330">
        <v>43772</v>
      </c>
      <c r="B1330" t="s">
        <v>19</v>
      </c>
      <c r="C1330">
        <v>28</v>
      </c>
      <c r="D1330" t="s">
        <v>4279</v>
      </c>
      <c r="E1330" t="s">
        <v>34</v>
      </c>
      <c r="F1330" t="s">
        <v>34</v>
      </c>
      <c r="G1330" t="s">
        <v>34</v>
      </c>
      <c r="H1330" t="s">
        <v>14</v>
      </c>
      <c r="I1330" t="s">
        <v>15</v>
      </c>
      <c r="J1330" s="5">
        <v>103.78</v>
      </c>
      <c r="K1330" s="5" t="str">
        <f>_xlfn.IFS(stroke_2[[#This Row],[avg_glucose_level]]&lt;70,"Low",stroke_2[[#This Row],[avg_glucose_level]]&lt;99,"Normal",stroke_2[[#This Row],[avg_glucose_level]]&lt;125,"Prediabetes",stroke_2[[#This Row],[avg_glucose_level]]&lt;199,"Diabetes",stroke_2[[#This Row],[avg_glucose_level]]&gt;199,"Very High")</f>
        <v>Prediabetes</v>
      </c>
      <c r="L1330">
        <v>23.6</v>
      </c>
      <c r="M1330">
        <v>28.25</v>
      </c>
      <c r="N1330">
        <v>23.6</v>
      </c>
      <c r="O1330" t="s">
        <v>38</v>
      </c>
      <c r="P1330" t="s">
        <v>34</v>
      </c>
      <c r="Q1330" s="4" t="s">
        <v>4285</v>
      </c>
      <c r="R1330" s="5">
        <f t="shared" ca="1" si="20"/>
        <v>9.4027202190065211E-3</v>
      </c>
    </row>
    <row r="1331" spans="1:18" x14ac:dyDescent="0.25">
      <c r="A1331">
        <v>46093</v>
      </c>
      <c r="B1331" t="s">
        <v>19</v>
      </c>
      <c r="C1331">
        <v>28</v>
      </c>
      <c r="D1331" t="s">
        <v>4279</v>
      </c>
      <c r="E1331" t="s">
        <v>34</v>
      </c>
      <c r="F1331" t="s">
        <v>34</v>
      </c>
      <c r="G1331" t="s">
        <v>13</v>
      </c>
      <c r="H1331" t="s">
        <v>14</v>
      </c>
      <c r="I1331" t="s">
        <v>21</v>
      </c>
      <c r="J1331" s="5">
        <v>56.47</v>
      </c>
      <c r="K1331" s="5" t="str">
        <f>_xlfn.IFS(stroke_2[[#This Row],[avg_glucose_level]]&lt;70,"Low",stroke_2[[#This Row],[avg_glucose_level]]&lt;99,"Normal",stroke_2[[#This Row],[avg_glucose_level]]&lt;125,"Prediabetes",stroke_2[[#This Row],[avg_glucose_level]]&lt;199,"Diabetes",stroke_2[[#This Row],[avg_glucose_level]]&gt;199,"Very High")</f>
        <v>Low</v>
      </c>
      <c r="L1331">
        <v>22.7</v>
      </c>
      <c r="M1331">
        <v>28.25</v>
      </c>
      <c r="N1331">
        <v>22.7</v>
      </c>
      <c r="O1331" t="s">
        <v>24</v>
      </c>
      <c r="P1331" t="s">
        <v>34</v>
      </c>
      <c r="Q1331" s="4" t="s">
        <v>4285</v>
      </c>
      <c r="R1331" s="5">
        <f t="shared" ca="1" si="20"/>
        <v>-8.0266840200853111E-3</v>
      </c>
    </row>
    <row r="1332" spans="1:18" x14ac:dyDescent="0.25">
      <c r="A1332">
        <v>46171</v>
      </c>
      <c r="B1332" t="s">
        <v>12</v>
      </c>
      <c r="C1332">
        <v>28</v>
      </c>
      <c r="D1332" t="s">
        <v>4279</v>
      </c>
      <c r="E1332" t="s">
        <v>34</v>
      </c>
      <c r="F1332" t="s">
        <v>34</v>
      </c>
      <c r="G1332" t="s">
        <v>13</v>
      </c>
      <c r="H1332" t="s">
        <v>14</v>
      </c>
      <c r="I1332" t="s">
        <v>15</v>
      </c>
      <c r="J1332" s="5">
        <v>109.85</v>
      </c>
      <c r="K1332" s="5" t="str">
        <f>_xlfn.IFS(stroke_2[[#This Row],[avg_glucose_level]]&lt;70,"Low",stroke_2[[#This Row],[avg_glucose_level]]&lt;99,"Normal",stroke_2[[#This Row],[avg_glucose_level]]&lt;125,"Prediabetes",stroke_2[[#This Row],[avg_glucose_level]]&lt;199,"Diabetes",stroke_2[[#This Row],[avg_glucose_level]]&gt;199,"Very High")</f>
        <v>Prediabetes</v>
      </c>
      <c r="L1332">
        <v>27.9</v>
      </c>
      <c r="M1332">
        <v>28.25</v>
      </c>
      <c r="N1332">
        <v>27.9</v>
      </c>
      <c r="O1332" t="s">
        <v>38</v>
      </c>
      <c r="P1332" t="s">
        <v>34</v>
      </c>
      <c r="Q1332" s="4" t="s">
        <v>4285</v>
      </c>
      <c r="R1332" s="5">
        <f t="shared" ca="1" si="20"/>
        <v>3.8170494430303237E-3</v>
      </c>
    </row>
    <row r="1333" spans="1:18" x14ac:dyDescent="0.25">
      <c r="A1333">
        <v>47802</v>
      </c>
      <c r="B1333" t="s">
        <v>12</v>
      </c>
      <c r="C1333">
        <v>28</v>
      </c>
      <c r="D1333" t="s">
        <v>4279</v>
      </c>
      <c r="E1333" t="s">
        <v>34</v>
      </c>
      <c r="F1333" t="s">
        <v>34</v>
      </c>
      <c r="G1333" t="s">
        <v>34</v>
      </c>
      <c r="H1333" t="s">
        <v>14</v>
      </c>
      <c r="I1333" t="s">
        <v>15</v>
      </c>
      <c r="J1333" s="5">
        <v>256.74</v>
      </c>
      <c r="K1333" s="5" t="str">
        <f>_xlfn.IFS(stroke_2[[#This Row],[avg_glucose_level]]&lt;70,"Low",stroke_2[[#This Row],[avg_glucose_level]]&lt;99,"Normal",stroke_2[[#This Row],[avg_glucose_level]]&lt;125,"Prediabetes",stroke_2[[#This Row],[avg_glucose_level]]&lt;199,"Diabetes",stroke_2[[#This Row],[avg_glucose_level]]&gt;199,"Very High")</f>
        <v>Very High</v>
      </c>
      <c r="L1333">
        <v>23.4</v>
      </c>
      <c r="M1333">
        <v>28.25</v>
      </c>
      <c r="N1333">
        <v>23.4</v>
      </c>
      <c r="O1333" t="s">
        <v>18</v>
      </c>
      <c r="P1333" t="s">
        <v>34</v>
      </c>
      <c r="Q1333" s="4" t="s">
        <v>4285</v>
      </c>
      <c r="R1333" s="5">
        <f t="shared" ca="1" si="20"/>
        <v>1.3075521088168729E-2</v>
      </c>
    </row>
    <row r="1334" spans="1:18" x14ac:dyDescent="0.25">
      <c r="A1334">
        <v>49797</v>
      </c>
      <c r="B1334" t="s">
        <v>19</v>
      </c>
      <c r="C1334">
        <v>28</v>
      </c>
      <c r="D1334" t="s">
        <v>4279</v>
      </c>
      <c r="E1334" t="s">
        <v>34</v>
      </c>
      <c r="F1334" t="s">
        <v>34</v>
      </c>
      <c r="G1334" t="s">
        <v>34</v>
      </c>
      <c r="H1334" t="s">
        <v>14</v>
      </c>
      <c r="I1334" t="s">
        <v>21</v>
      </c>
      <c r="J1334" s="5">
        <v>75.53</v>
      </c>
      <c r="K1334" s="5" t="str">
        <f>_xlfn.IFS(stroke_2[[#This Row],[avg_glucose_level]]&lt;70,"Low",stroke_2[[#This Row],[avg_glucose_level]]&lt;99,"Normal",stroke_2[[#This Row],[avg_glucose_level]]&lt;125,"Prediabetes",stroke_2[[#This Row],[avg_glucose_level]]&lt;199,"Diabetes",stroke_2[[#This Row],[avg_glucose_level]]&gt;199,"Very High")</f>
        <v>Normal</v>
      </c>
      <c r="L1334">
        <v>34.9</v>
      </c>
      <c r="M1334">
        <v>28.25</v>
      </c>
      <c r="N1334">
        <v>34.9</v>
      </c>
      <c r="O1334" t="s">
        <v>24</v>
      </c>
      <c r="P1334" t="s">
        <v>34</v>
      </c>
      <c r="Q1334" s="4" t="s">
        <v>4285</v>
      </c>
      <c r="R1334" s="5">
        <f t="shared" ca="1" si="20"/>
        <v>-2.4844907997860599E-2</v>
      </c>
    </row>
    <row r="1335" spans="1:18" x14ac:dyDescent="0.25">
      <c r="A1335">
        <v>51497</v>
      </c>
      <c r="B1335" t="s">
        <v>12</v>
      </c>
      <c r="C1335">
        <v>28</v>
      </c>
      <c r="D1335" t="s">
        <v>4279</v>
      </c>
      <c r="E1335" t="s">
        <v>34</v>
      </c>
      <c r="F1335" t="s">
        <v>34</v>
      </c>
      <c r="G1335" t="s">
        <v>13</v>
      </c>
      <c r="H1335" t="s">
        <v>20</v>
      </c>
      <c r="I1335" t="s">
        <v>15</v>
      </c>
      <c r="J1335" s="5">
        <v>156.44999999999999</v>
      </c>
      <c r="K1335" s="5" t="str">
        <f>_xlfn.IFS(stroke_2[[#This Row],[avg_glucose_level]]&lt;70,"Low",stroke_2[[#This Row],[avg_glucose_level]]&lt;99,"Normal",stroke_2[[#This Row],[avg_glucose_level]]&lt;125,"Prediabetes",stroke_2[[#This Row],[avg_glucose_level]]&lt;199,"Diabetes",stroke_2[[#This Row],[avg_glucose_level]]&gt;199,"Very High")</f>
        <v>Diabetes</v>
      </c>
      <c r="L1335">
        <v>24.3</v>
      </c>
      <c r="M1335">
        <v>28.25</v>
      </c>
      <c r="N1335">
        <v>24.3</v>
      </c>
      <c r="O1335" t="s">
        <v>24</v>
      </c>
      <c r="P1335" t="s">
        <v>34</v>
      </c>
      <c r="Q1335" s="4" t="s">
        <v>4285</v>
      </c>
      <c r="R1335" s="5">
        <f t="shared" ca="1" si="20"/>
        <v>-7.8317024724716862E-3</v>
      </c>
    </row>
    <row r="1336" spans="1:18" x14ac:dyDescent="0.25">
      <c r="A1336">
        <v>56185</v>
      </c>
      <c r="B1336" t="s">
        <v>19</v>
      </c>
      <c r="C1336">
        <v>28</v>
      </c>
      <c r="D1336" t="s">
        <v>4279</v>
      </c>
      <c r="E1336" t="s">
        <v>34</v>
      </c>
      <c r="F1336" t="s">
        <v>34</v>
      </c>
      <c r="G1336" t="s">
        <v>34</v>
      </c>
      <c r="H1336" t="s">
        <v>14</v>
      </c>
      <c r="I1336" t="s">
        <v>15</v>
      </c>
      <c r="J1336" s="5">
        <v>73.2</v>
      </c>
      <c r="K1336" s="5" t="str">
        <f>_xlfn.IFS(stroke_2[[#This Row],[avg_glucose_level]]&lt;70,"Low",stroke_2[[#This Row],[avg_glucose_level]]&lt;99,"Normal",stroke_2[[#This Row],[avg_glucose_level]]&lt;125,"Prediabetes",stroke_2[[#This Row],[avg_glucose_level]]&lt;199,"Diabetes",stroke_2[[#This Row],[avg_glucose_level]]&gt;199,"Very High")</f>
        <v>Normal</v>
      </c>
      <c r="L1336">
        <v>26.5</v>
      </c>
      <c r="M1336">
        <v>28.25</v>
      </c>
      <c r="N1336">
        <v>26.5</v>
      </c>
      <c r="O1336" t="s">
        <v>29</v>
      </c>
      <c r="P1336" t="s">
        <v>34</v>
      </c>
      <c r="Q1336" s="4" t="s">
        <v>4285</v>
      </c>
      <c r="R1336" s="5">
        <f t="shared" ca="1" si="20"/>
        <v>-1.3540091483774969E-2</v>
      </c>
    </row>
    <row r="1337" spans="1:18" x14ac:dyDescent="0.25">
      <c r="A1337">
        <v>57210</v>
      </c>
      <c r="B1337" t="s">
        <v>19</v>
      </c>
      <c r="C1337">
        <v>28</v>
      </c>
      <c r="D1337" t="s">
        <v>4279</v>
      </c>
      <c r="E1337" t="s">
        <v>34</v>
      </c>
      <c r="F1337" t="s">
        <v>34</v>
      </c>
      <c r="G1337" t="s">
        <v>13</v>
      </c>
      <c r="H1337" t="s">
        <v>14</v>
      </c>
      <c r="I1337" t="s">
        <v>21</v>
      </c>
      <c r="J1337" s="5">
        <v>131.80000000000001</v>
      </c>
      <c r="K1337" s="5" t="str">
        <f>_xlfn.IFS(stroke_2[[#This Row],[avg_glucose_level]]&lt;70,"Low",stroke_2[[#This Row],[avg_glucose_level]]&lt;99,"Normal",stroke_2[[#This Row],[avg_glucose_level]]&lt;125,"Prediabetes",stroke_2[[#This Row],[avg_glucose_level]]&lt;199,"Diabetes",stroke_2[[#This Row],[avg_glucose_level]]&gt;199,"Very High")</f>
        <v>Diabetes</v>
      </c>
      <c r="L1337">
        <v>30.3</v>
      </c>
      <c r="M1337">
        <v>28.25</v>
      </c>
      <c r="N1337">
        <v>30.3</v>
      </c>
      <c r="O1337" t="s">
        <v>24</v>
      </c>
      <c r="P1337" t="s">
        <v>34</v>
      </c>
      <c r="Q1337" s="4" t="s">
        <v>4285</v>
      </c>
      <c r="R1337" s="5">
        <f t="shared" ca="1" si="20"/>
        <v>3.3402962161785234E-3</v>
      </c>
    </row>
    <row r="1338" spans="1:18" x14ac:dyDescent="0.25">
      <c r="A1338">
        <v>59604</v>
      </c>
      <c r="B1338" t="s">
        <v>19</v>
      </c>
      <c r="C1338">
        <v>28</v>
      </c>
      <c r="D1338" t="s">
        <v>4279</v>
      </c>
      <c r="E1338" t="s">
        <v>34</v>
      </c>
      <c r="F1338" t="s">
        <v>34</v>
      </c>
      <c r="G1338" t="s">
        <v>13</v>
      </c>
      <c r="H1338" t="s">
        <v>14</v>
      </c>
      <c r="I1338" t="s">
        <v>21</v>
      </c>
      <c r="J1338" s="5">
        <v>141.15</v>
      </c>
      <c r="K1338" s="5" t="str">
        <f>_xlfn.IFS(stroke_2[[#This Row],[avg_glucose_level]]&lt;70,"Low",stroke_2[[#This Row],[avg_glucose_level]]&lt;99,"Normal",stroke_2[[#This Row],[avg_glucose_level]]&lt;125,"Prediabetes",stroke_2[[#This Row],[avg_glucose_level]]&lt;199,"Diabetes",stroke_2[[#This Row],[avg_glucose_level]]&gt;199,"Very High")</f>
        <v>Diabetes</v>
      </c>
      <c r="L1338">
        <v>28.6</v>
      </c>
      <c r="M1338">
        <v>28.25</v>
      </c>
      <c r="N1338">
        <v>28.6</v>
      </c>
      <c r="O1338" t="s">
        <v>24</v>
      </c>
      <c r="P1338" t="s">
        <v>34</v>
      </c>
      <c r="Q1338" s="4" t="s">
        <v>4285</v>
      </c>
      <c r="R1338" s="5">
        <f t="shared" ca="1" si="20"/>
        <v>-2.2871710055988537E-2</v>
      </c>
    </row>
    <row r="1339" spans="1:18" x14ac:dyDescent="0.25">
      <c r="A1339">
        <v>59663</v>
      </c>
      <c r="B1339" t="s">
        <v>19</v>
      </c>
      <c r="C1339">
        <v>28</v>
      </c>
      <c r="D1339" t="s">
        <v>4279</v>
      </c>
      <c r="E1339" t="s">
        <v>34</v>
      </c>
      <c r="F1339" t="s">
        <v>34</v>
      </c>
      <c r="G1339" t="s">
        <v>34</v>
      </c>
      <c r="H1339" t="s">
        <v>14</v>
      </c>
      <c r="I1339" t="s">
        <v>15</v>
      </c>
      <c r="J1339" s="5">
        <v>107.74</v>
      </c>
      <c r="K1339" s="5" t="str">
        <f>_xlfn.IFS(stroke_2[[#This Row],[avg_glucose_level]]&lt;70,"Low",stroke_2[[#This Row],[avg_glucose_level]]&lt;99,"Normal",stroke_2[[#This Row],[avg_glucose_level]]&lt;125,"Prediabetes",stroke_2[[#This Row],[avg_glucose_level]]&lt;199,"Diabetes",stroke_2[[#This Row],[avg_glucose_level]]&gt;199,"Very High")</f>
        <v>Prediabetes</v>
      </c>
      <c r="L1339">
        <v>38.5</v>
      </c>
      <c r="M1339">
        <v>28.25</v>
      </c>
      <c r="N1339">
        <v>38.5</v>
      </c>
      <c r="O1339" t="s">
        <v>24</v>
      </c>
      <c r="P1339" t="s">
        <v>34</v>
      </c>
      <c r="Q1339" s="4" t="s">
        <v>4285</v>
      </c>
      <c r="R1339" s="5">
        <f t="shared" ca="1" si="20"/>
        <v>5.8695593463015117E-4</v>
      </c>
    </row>
    <row r="1340" spans="1:18" x14ac:dyDescent="0.25">
      <c r="A1340">
        <v>59669</v>
      </c>
      <c r="B1340" t="s">
        <v>19</v>
      </c>
      <c r="C1340">
        <v>28</v>
      </c>
      <c r="D1340" t="s">
        <v>4279</v>
      </c>
      <c r="E1340" t="s">
        <v>34</v>
      </c>
      <c r="F1340" t="s">
        <v>34</v>
      </c>
      <c r="G1340" t="s">
        <v>13</v>
      </c>
      <c r="H1340" t="s">
        <v>14</v>
      </c>
      <c r="I1340" t="s">
        <v>21</v>
      </c>
      <c r="J1340" s="5">
        <v>58.41</v>
      </c>
      <c r="K1340" s="5" t="str">
        <f>_xlfn.IFS(stroke_2[[#This Row],[avg_glucose_level]]&lt;70,"Low",stroke_2[[#This Row],[avg_glucose_level]]&lt;99,"Normal",stroke_2[[#This Row],[avg_glucose_level]]&lt;125,"Prediabetes",stroke_2[[#This Row],[avg_glucose_level]]&lt;199,"Diabetes",stroke_2[[#This Row],[avg_glucose_level]]&gt;199,"Very High")</f>
        <v>Low</v>
      </c>
      <c r="L1340">
        <v>21</v>
      </c>
      <c r="M1340">
        <v>28.25</v>
      </c>
      <c r="N1340">
        <v>21</v>
      </c>
      <c r="O1340" t="s">
        <v>38</v>
      </c>
      <c r="P1340" t="s">
        <v>34</v>
      </c>
      <c r="Q1340" s="4" t="s">
        <v>4285</v>
      </c>
      <c r="R1340" s="5">
        <f t="shared" ca="1" si="20"/>
        <v>1.5511089933430195E-2</v>
      </c>
    </row>
    <row r="1341" spans="1:18" x14ac:dyDescent="0.25">
      <c r="A1341">
        <v>60158</v>
      </c>
      <c r="B1341" t="s">
        <v>19</v>
      </c>
      <c r="C1341">
        <v>28</v>
      </c>
      <c r="D1341" t="s">
        <v>4279</v>
      </c>
      <c r="E1341" t="s">
        <v>34</v>
      </c>
      <c r="F1341" t="s">
        <v>34</v>
      </c>
      <c r="G1341" t="s">
        <v>34</v>
      </c>
      <c r="H1341" t="s">
        <v>14</v>
      </c>
      <c r="I1341" t="s">
        <v>21</v>
      </c>
      <c r="J1341" s="5">
        <v>96.86</v>
      </c>
      <c r="K1341" s="5" t="str">
        <f>_xlfn.IFS(stroke_2[[#This Row],[avg_glucose_level]]&lt;70,"Low",stroke_2[[#This Row],[avg_glucose_level]]&lt;99,"Normal",stroke_2[[#This Row],[avg_glucose_level]]&lt;125,"Prediabetes",stroke_2[[#This Row],[avg_glucose_level]]&lt;199,"Diabetes",stroke_2[[#This Row],[avg_glucose_level]]&gt;199,"Very High")</f>
        <v>Normal</v>
      </c>
      <c r="L1341">
        <v>29</v>
      </c>
      <c r="M1341">
        <v>28.25</v>
      </c>
      <c r="N1341">
        <v>29</v>
      </c>
      <c r="O1341" t="s">
        <v>38</v>
      </c>
      <c r="P1341" t="s">
        <v>34</v>
      </c>
      <c r="Q1341" s="4" t="s">
        <v>4285</v>
      </c>
      <c r="R1341" s="5">
        <f t="shared" ca="1" si="20"/>
        <v>1.2910636794359243E-2</v>
      </c>
    </row>
    <row r="1342" spans="1:18" x14ac:dyDescent="0.25">
      <c r="A1342">
        <v>61291</v>
      </c>
      <c r="B1342" t="s">
        <v>12</v>
      </c>
      <c r="C1342">
        <v>28</v>
      </c>
      <c r="D1342" t="s">
        <v>4279</v>
      </c>
      <c r="E1342" t="s">
        <v>34</v>
      </c>
      <c r="F1342" t="s">
        <v>34</v>
      </c>
      <c r="G1342" t="s">
        <v>13</v>
      </c>
      <c r="H1342" t="s">
        <v>14</v>
      </c>
      <c r="I1342" t="s">
        <v>21</v>
      </c>
      <c r="J1342" s="5">
        <v>169.49</v>
      </c>
      <c r="K1342" s="5" t="str">
        <f>_xlfn.IFS(stroke_2[[#This Row],[avg_glucose_level]]&lt;70,"Low",stroke_2[[#This Row],[avg_glucose_level]]&lt;99,"Normal",stroke_2[[#This Row],[avg_glucose_level]]&lt;125,"Prediabetes",stroke_2[[#This Row],[avg_glucose_level]]&lt;199,"Diabetes",stroke_2[[#This Row],[avg_glucose_level]]&gt;199,"Very High")</f>
        <v>Diabetes</v>
      </c>
      <c r="L1342">
        <v>27.2</v>
      </c>
      <c r="M1342">
        <v>28.25</v>
      </c>
      <c r="N1342">
        <v>27.2</v>
      </c>
      <c r="O1342" t="s">
        <v>38</v>
      </c>
      <c r="P1342" t="s">
        <v>34</v>
      </c>
      <c r="Q1342" s="4" t="s">
        <v>4285</v>
      </c>
      <c r="R1342" s="5">
        <f t="shared" ca="1" si="20"/>
        <v>-1.0036079126754643E-2</v>
      </c>
    </row>
    <row r="1343" spans="1:18" x14ac:dyDescent="0.25">
      <c r="A1343">
        <v>61743</v>
      </c>
      <c r="B1343" t="s">
        <v>12</v>
      </c>
      <c r="C1343">
        <v>28</v>
      </c>
      <c r="D1343" t="s">
        <v>4279</v>
      </c>
      <c r="E1343" t="s">
        <v>34</v>
      </c>
      <c r="F1343" t="s">
        <v>34</v>
      </c>
      <c r="G1343" t="s">
        <v>34</v>
      </c>
      <c r="H1343" t="s">
        <v>43</v>
      </c>
      <c r="I1343" t="s">
        <v>15</v>
      </c>
      <c r="J1343" s="5">
        <v>118.66</v>
      </c>
      <c r="K1343" s="5" t="str">
        <f>_xlfn.IFS(stroke_2[[#This Row],[avg_glucose_level]]&lt;70,"Low",stroke_2[[#This Row],[avg_glucose_level]]&lt;99,"Normal",stroke_2[[#This Row],[avg_glucose_level]]&lt;125,"Prediabetes",stroke_2[[#This Row],[avg_glucose_level]]&lt;199,"Diabetes",stroke_2[[#This Row],[avg_glucose_level]]&gt;199,"Very High")</f>
        <v>Prediabetes</v>
      </c>
      <c r="L1343">
        <v>32.299999999999997</v>
      </c>
      <c r="M1343">
        <v>28.25</v>
      </c>
      <c r="N1343">
        <v>32.299999999999997</v>
      </c>
      <c r="O1343" t="s">
        <v>24</v>
      </c>
      <c r="P1343" t="s">
        <v>34</v>
      </c>
      <c r="Q1343" s="4" t="s">
        <v>4285</v>
      </c>
      <c r="R1343" s="5">
        <f t="shared" ca="1" si="20"/>
        <v>-1.0289113730288435E-2</v>
      </c>
    </row>
    <row r="1344" spans="1:18" x14ac:dyDescent="0.25">
      <c r="A1344">
        <v>62513</v>
      </c>
      <c r="B1344" t="s">
        <v>19</v>
      </c>
      <c r="C1344">
        <v>28</v>
      </c>
      <c r="D1344" t="s">
        <v>4279</v>
      </c>
      <c r="E1344" t="s">
        <v>34</v>
      </c>
      <c r="F1344" t="s">
        <v>34</v>
      </c>
      <c r="G1344" t="s">
        <v>13</v>
      </c>
      <c r="H1344" t="s">
        <v>14</v>
      </c>
      <c r="I1344" t="s">
        <v>21</v>
      </c>
      <c r="J1344" s="5">
        <v>141.16</v>
      </c>
      <c r="K1344" s="5" t="str">
        <f>_xlfn.IFS(stroke_2[[#This Row],[avg_glucose_level]]&lt;70,"Low",stroke_2[[#This Row],[avg_glucose_level]]&lt;99,"Normal",stroke_2[[#This Row],[avg_glucose_level]]&lt;125,"Prediabetes",stroke_2[[#This Row],[avg_glucose_level]]&lt;199,"Diabetes",stroke_2[[#This Row],[avg_glucose_level]]&gt;199,"Very High")</f>
        <v>Diabetes</v>
      </c>
      <c r="L1344">
        <v>36.700000000000003</v>
      </c>
      <c r="M1344">
        <v>28.25</v>
      </c>
      <c r="N1344">
        <v>36.700000000000003</v>
      </c>
      <c r="O1344" t="s">
        <v>24</v>
      </c>
      <c r="P1344" t="s">
        <v>34</v>
      </c>
      <c r="Q1344" s="4" t="s">
        <v>4285</v>
      </c>
      <c r="R1344" s="5">
        <f t="shared" ca="1" si="20"/>
        <v>2.141467421257966E-2</v>
      </c>
    </row>
    <row r="1345" spans="1:18" x14ac:dyDescent="0.25">
      <c r="A1345">
        <v>63303</v>
      </c>
      <c r="B1345" t="s">
        <v>12</v>
      </c>
      <c r="C1345">
        <v>28</v>
      </c>
      <c r="D1345" t="s">
        <v>4279</v>
      </c>
      <c r="E1345" t="s">
        <v>34</v>
      </c>
      <c r="F1345" t="s">
        <v>34</v>
      </c>
      <c r="G1345" t="s">
        <v>34</v>
      </c>
      <c r="H1345" t="s">
        <v>14</v>
      </c>
      <c r="I1345" t="s">
        <v>15</v>
      </c>
      <c r="J1345" s="5">
        <v>75.5</v>
      </c>
      <c r="K1345" s="5" t="str">
        <f>_xlfn.IFS(stroke_2[[#This Row],[avg_glucose_level]]&lt;70,"Low",stroke_2[[#This Row],[avg_glucose_level]]&lt;99,"Normal",stroke_2[[#This Row],[avg_glucose_level]]&lt;125,"Prediabetes",stroke_2[[#This Row],[avg_glucose_level]]&lt;199,"Diabetes",stroke_2[[#This Row],[avg_glucose_level]]&gt;199,"Very High")</f>
        <v>Normal</v>
      </c>
      <c r="L1345">
        <v>27</v>
      </c>
      <c r="M1345">
        <v>28.25</v>
      </c>
      <c r="N1345">
        <v>27</v>
      </c>
      <c r="O1345" t="s">
        <v>29</v>
      </c>
      <c r="P1345" t="s">
        <v>34</v>
      </c>
      <c r="Q1345" s="4" t="s">
        <v>4285</v>
      </c>
      <c r="R1345" s="5">
        <f t="shared" ca="1" si="20"/>
        <v>-1.5148303764485532E-2</v>
      </c>
    </row>
    <row r="1346" spans="1:18" x14ac:dyDescent="0.25">
      <c r="A1346">
        <v>66435</v>
      </c>
      <c r="B1346" t="s">
        <v>19</v>
      </c>
      <c r="C1346">
        <v>28</v>
      </c>
      <c r="D1346" t="s">
        <v>4279</v>
      </c>
      <c r="E1346" t="s">
        <v>34</v>
      </c>
      <c r="F1346" t="s">
        <v>34</v>
      </c>
      <c r="G1346" t="s">
        <v>13</v>
      </c>
      <c r="H1346" t="s">
        <v>14</v>
      </c>
      <c r="I1346" t="s">
        <v>21</v>
      </c>
      <c r="J1346" s="5">
        <v>71.97</v>
      </c>
      <c r="K1346" s="5" t="str">
        <f>_xlfn.IFS(stroke_2[[#This Row],[avg_glucose_level]]&lt;70,"Low",stroke_2[[#This Row],[avg_glucose_level]]&lt;99,"Normal",stroke_2[[#This Row],[avg_glucose_level]]&lt;125,"Prediabetes",stroke_2[[#This Row],[avg_glucose_level]]&lt;199,"Diabetes",stroke_2[[#This Row],[avg_glucose_level]]&gt;199,"Very High")</f>
        <v>Normal</v>
      </c>
      <c r="L1346">
        <v>27.2</v>
      </c>
      <c r="M1346">
        <v>28.25</v>
      </c>
      <c r="N1346">
        <v>27.2</v>
      </c>
      <c r="O1346" t="s">
        <v>24</v>
      </c>
      <c r="P1346" t="s">
        <v>34</v>
      </c>
      <c r="Q1346" s="4" t="s">
        <v>4285</v>
      </c>
      <c r="R1346" s="5">
        <f t="shared" ref="R1346:R1409" ca="1" si="21">Q1346 + (RAND()-0.5)/20</f>
        <v>3.3232769635983595E-3</v>
      </c>
    </row>
    <row r="1347" spans="1:18" x14ac:dyDescent="0.25">
      <c r="A1347">
        <v>67733</v>
      </c>
      <c r="B1347" t="s">
        <v>19</v>
      </c>
      <c r="C1347">
        <v>28</v>
      </c>
      <c r="D1347" t="s">
        <v>4279</v>
      </c>
      <c r="E1347" t="s">
        <v>34</v>
      </c>
      <c r="F1347" t="s">
        <v>34</v>
      </c>
      <c r="G1347" t="s">
        <v>13</v>
      </c>
      <c r="H1347" t="s">
        <v>14</v>
      </c>
      <c r="I1347" t="s">
        <v>15</v>
      </c>
      <c r="J1347" s="5">
        <v>183.45</v>
      </c>
      <c r="K1347" s="5" t="str">
        <f>_xlfn.IFS(stroke_2[[#This Row],[avg_glucose_level]]&lt;70,"Low",stroke_2[[#This Row],[avg_glucose_level]]&lt;99,"Normal",stroke_2[[#This Row],[avg_glucose_level]]&lt;125,"Prediabetes",stroke_2[[#This Row],[avg_glucose_level]]&lt;199,"Diabetes",stroke_2[[#This Row],[avg_glucose_level]]&gt;199,"Very High")</f>
        <v>Diabetes</v>
      </c>
      <c r="L1347">
        <v>40.5</v>
      </c>
      <c r="M1347">
        <v>28.25</v>
      </c>
      <c r="N1347">
        <v>40.5</v>
      </c>
      <c r="O1347" t="s">
        <v>29</v>
      </c>
      <c r="P1347" t="s">
        <v>34</v>
      </c>
      <c r="Q1347" s="4" t="s">
        <v>4285</v>
      </c>
      <c r="R1347" s="5">
        <f t="shared" ca="1" si="21"/>
        <v>6.3586516351252396E-3</v>
      </c>
    </row>
    <row r="1348" spans="1:18" x14ac:dyDescent="0.25">
      <c r="A1348">
        <v>68789</v>
      </c>
      <c r="B1348" t="s">
        <v>19</v>
      </c>
      <c r="C1348">
        <v>28</v>
      </c>
      <c r="D1348" t="s">
        <v>4279</v>
      </c>
      <c r="E1348" t="s">
        <v>34</v>
      </c>
      <c r="F1348" t="s">
        <v>34</v>
      </c>
      <c r="G1348" t="s">
        <v>34</v>
      </c>
      <c r="H1348" t="s">
        <v>14</v>
      </c>
      <c r="I1348" t="s">
        <v>15</v>
      </c>
      <c r="J1348" s="5">
        <v>62.44</v>
      </c>
      <c r="K1348" s="5" t="str">
        <f>_xlfn.IFS(stroke_2[[#This Row],[avg_glucose_level]]&lt;70,"Low",stroke_2[[#This Row],[avg_glucose_level]]&lt;99,"Normal",stroke_2[[#This Row],[avg_glucose_level]]&lt;125,"Prediabetes",stroke_2[[#This Row],[avg_glucose_level]]&lt;199,"Diabetes",stroke_2[[#This Row],[avg_glucose_level]]&gt;199,"Very High")</f>
        <v>Low</v>
      </c>
      <c r="L1348">
        <v>37.200000000000003</v>
      </c>
      <c r="M1348">
        <v>28.25</v>
      </c>
      <c r="N1348">
        <v>37.200000000000003</v>
      </c>
      <c r="O1348" t="s">
        <v>38</v>
      </c>
      <c r="P1348" t="s">
        <v>34</v>
      </c>
      <c r="Q1348" s="4" t="s">
        <v>4285</v>
      </c>
      <c r="R1348" s="5">
        <f t="shared" ca="1" si="21"/>
        <v>4.5988772661632645E-3</v>
      </c>
    </row>
    <row r="1349" spans="1:18" x14ac:dyDescent="0.25">
      <c r="A1349">
        <v>70661</v>
      </c>
      <c r="B1349" t="s">
        <v>19</v>
      </c>
      <c r="C1349">
        <v>28</v>
      </c>
      <c r="D1349" t="s">
        <v>4279</v>
      </c>
      <c r="E1349" t="s">
        <v>34</v>
      </c>
      <c r="F1349" t="s">
        <v>34</v>
      </c>
      <c r="G1349" t="s">
        <v>34</v>
      </c>
      <c r="H1349" t="s">
        <v>14</v>
      </c>
      <c r="I1349" t="s">
        <v>21</v>
      </c>
      <c r="J1349" s="5">
        <v>134.12</v>
      </c>
      <c r="K1349" s="5" t="str">
        <f>_xlfn.IFS(stroke_2[[#This Row],[avg_glucose_level]]&lt;70,"Low",stroke_2[[#This Row],[avg_glucose_level]]&lt;99,"Normal",stroke_2[[#This Row],[avg_glucose_level]]&lt;125,"Prediabetes",stroke_2[[#This Row],[avg_glucose_level]]&lt;199,"Diabetes",stroke_2[[#This Row],[avg_glucose_level]]&gt;199,"Very High")</f>
        <v>Diabetes</v>
      </c>
      <c r="L1349">
        <v>28.8</v>
      </c>
      <c r="M1349">
        <v>28.25</v>
      </c>
      <c r="N1349">
        <v>28.8</v>
      </c>
      <c r="O1349" t="s">
        <v>18</v>
      </c>
      <c r="P1349" t="s">
        <v>34</v>
      </c>
      <c r="Q1349" s="4" t="s">
        <v>4285</v>
      </c>
      <c r="R1349" s="5">
        <f t="shared" ca="1" si="21"/>
        <v>1.5206545199714682E-2</v>
      </c>
    </row>
    <row r="1350" spans="1:18" x14ac:dyDescent="0.25">
      <c r="A1350">
        <v>70693</v>
      </c>
      <c r="B1350" t="s">
        <v>19</v>
      </c>
      <c r="C1350">
        <v>28</v>
      </c>
      <c r="D1350" t="s">
        <v>4279</v>
      </c>
      <c r="E1350" t="s">
        <v>34</v>
      </c>
      <c r="F1350" t="s">
        <v>13</v>
      </c>
      <c r="G1350" t="s">
        <v>13</v>
      </c>
      <c r="H1350" t="s">
        <v>14</v>
      </c>
      <c r="I1350" t="s">
        <v>21</v>
      </c>
      <c r="J1350" s="5">
        <v>111.27</v>
      </c>
      <c r="K1350" s="5" t="str">
        <f>_xlfn.IFS(stroke_2[[#This Row],[avg_glucose_level]]&lt;70,"Low",stroke_2[[#This Row],[avg_glucose_level]]&lt;99,"Normal",stroke_2[[#This Row],[avg_glucose_level]]&lt;125,"Prediabetes",stroke_2[[#This Row],[avg_glucose_level]]&lt;199,"Diabetes",stroke_2[[#This Row],[avg_glucose_level]]&gt;199,"Very High")</f>
        <v>Prediabetes</v>
      </c>
      <c r="L1350">
        <v>19.100000000000001</v>
      </c>
      <c r="M1350">
        <v>28.25</v>
      </c>
      <c r="N1350">
        <v>19.100000000000001</v>
      </c>
      <c r="O1350" t="s">
        <v>29</v>
      </c>
      <c r="P1350" t="s">
        <v>34</v>
      </c>
      <c r="Q1350" s="4" t="s">
        <v>4285</v>
      </c>
      <c r="R1350" s="5">
        <f t="shared" ca="1" si="21"/>
        <v>-1.8178459208729698E-2</v>
      </c>
    </row>
    <row r="1351" spans="1:18" x14ac:dyDescent="0.25">
      <c r="A1351">
        <v>1686</v>
      </c>
      <c r="B1351" t="s">
        <v>19</v>
      </c>
      <c r="C1351">
        <v>29</v>
      </c>
      <c r="D1351" t="s">
        <v>4279</v>
      </c>
      <c r="E1351" t="s">
        <v>34</v>
      </c>
      <c r="F1351" t="s">
        <v>34</v>
      </c>
      <c r="G1351" t="s">
        <v>34</v>
      </c>
      <c r="H1351" t="s">
        <v>14</v>
      </c>
      <c r="I1351" t="s">
        <v>15</v>
      </c>
      <c r="J1351" s="5">
        <v>71.89</v>
      </c>
      <c r="K1351" s="5" t="str">
        <f>_xlfn.IFS(stroke_2[[#This Row],[avg_glucose_level]]&lt;70,"Low",stroke_2[[#This Row],[avg_glucose_level]]&lt;99,"Normal",stroke_2[[#This Row],[avg_glucose_level]]&lt;125,"Prediabetes",stroke_2[[#This Row],[avg_glucose_level]]&lt;199,"Diabetes",stroke_2[[#This Row],[avg_glucose_level]]&gt;199,"Very High")</f>
        <v>Normal</v>
      </c>
      <c r="L1351">
        <v>27.6</v>
      </c>
      <c r="M1351">
        <v>28.25</v>
      </c>
      <c r="N1351">
        <v>27.6</v>
      </c>
      <c r="O1351" t="s">
        <v>24</v>
      </c>
      <c r="P1351" t="s">
        <v>34</v>
      </c>
      <c r="Q1351" s="4" t="s">
        <v>4285</v>
      </c>
      <c r="R1351" s="5">
        <f t="shared" ca="1" si="21"/>
        <v>-5.1790755477716718E-3</v>
      </c>
    </row>
    <row r="1352" spans="1:18" x14ac:dyDescent="0.25">
      <c r="A1352">
        <v>4538</v>
      </c>
      <c r="B1352" t="s">
        <v>19</v>
      </c>
      <c r="C1352">
        <v>29</v>
      </c>
      <c r="D1352" t="s">
        <v>4279</v>
      </c>
      <c r="E1352" t="s">
        <v>34</v>
      </c>
      <c r="F1352" t="s">
        <v>34</v>
      </c>
      <c r="G1352" t="s">
        <v>34</v>
      </c>
      <c r="H1352" t="s">
        <v>14</v>
      </c>
      <c r="I1352" t="s">
        <v>15</v>
      </c>
      <c r="J1352" s="5">
        <v>81.430000000000007</v>
      </c>
      <c r="K1352" s="5" t="str">
        <f>_xlfn.IFS(stroke_2[[#This Row],[avg_glucose_level]]&lt;70,"Low",stroke_2[[#This Row],[avg_glucose_level]]&lt;99,"Normal",stroke_2[[#This Row],[avg_glucose_level]]&lt;125,"Prediabetes",stroke_2[[#This Row],[avg_glucose_level]]&lt;199,"Diabetes",stroke_2[[#This Row],[avg_glucose_level]]&gt;199,"Very High")</f>
        <v>Normal</v>
      </c>
      <c r="M1352">
        <v>28.25</v>
      </c>
      <c r="N1352">
        <v>28.25</v>
      </c>
      <c r="O1352" t="s">
        <v>18</v>
      </c>
      <c r="P1352" t="s">
        <v>34</v>
      </c>
      <c r="Q1352" s="4" t="s">
        <v>4285</v>
      </c>
      <c r="R1352" s="5">
        <f t="shared" ca="1" si="21"/>
        <v>-1.4296359838835154E-2</v>
      </c>
    </row>
    <row r="1353" spans="1:18" x14ac:dyDescent="0.25">
      <c r="A1353">
        <v>4631</v>
      </c>
      <c r="B1353" t="s">
        <v>12</v>
      </c>
      <c r="C1353">
        <v>29</v>
      </c>
      <c r="D1353" t="s">
        <v>4279</v>
      </c>
      <c r="E1353" t="s">
        <v>34</v>
      </c>
      <c r="F1353" t="s">
        <v>34</v>
      </c>
      <c r="G1353" t="s">
        <v>13</v>
      </c>
      <c r="H1353" t="s">
        <v>14</v>
      </c>
      <c r="I1353" t="s">
        <v>15</v>
      </c>
      <c r="J1353" s="5">
        <v>70.510000000000005</v>
      </c>
      <c r="K1353" s="5" t="str">
        <f>_xlfn.IFS(stroke_2[[#This Row],[avg_glucose_level]]&lt;70,"Low",stroke_2[[#This Row],[avg_glucose_level]]&lt;99,"Normal",stroke_2[[#This Row],[avg_glucose_level]]&lt;125,"Prediabetes",stroke_2[[#This Row],[avg_glucose_level]]&lt;199,"Diabetes",stroke_2[[#This Row],[avg_glucose_level]]&gt;199,"Very High")</f>
        <v>Normal</v>
      </c>
      <c r="L1353">
        <v>24.5</v>
      </c>
      <c r="M1353">
        <v>28.25</v>
      </c>
      <c r="N1353">
        <v>24.5</v>
      </c>
      <c r="O1353" t="s">
        <v>38</v>
      </c>
      <c r="P1353" t="s">
        <v>34</v>
      </c>
      <c r="Q1353" s="4" t="s">
        <v>4285</v>
      </c>
      <c r="R1353" s="5">
        <f t="shared" ca="1" si="21"/>
        <v>3.1530710951949148E-4</v>
      </c>
    </row>
    <row r="1354" spans="1:18" x14ac:dyDescent="0.25">
      <c r="A1354">
        <v>10436</v>
      </c>
      <c r="B1354" t="s">
        <v>19</v>
      </c>
      <c r="C1354">
        <v>29</v>
      </c>
      <c r="D1354" t="s">
        <v>4279</v>
      </c>
      <c r="E1354" t="s">
        <v>34</v>
      </c>
      <c r="F1354" t="s">
        <v>34</v>
      </c>
      <c r="G1354" t="s">
        <v>13</v>
      </c>
      <c r="H1354" t="s">
        <v>14</v>
      </c>
      <c r="I1354" t="s">
        <v>21</v>
      </c>
      <c r="J1354" s="5">
        <v>102.07</v>
      </c>
      <c r="K1354" s="5" t="str">
        <f>_xlfn.IFS(stroke_2[[#This Row],[avg_glucose_level]]&lt;70,"Low",stroke_2[[#This Row],[avg_glucose_level]]&lt;99,"Normal",stroke_2[[#This Row],[avg_glucose_level]]&lt;125,"Prediabetes",stroke_2[[#This Row],[avg_glucose_level]]&lt;199,"Diabetes",stroke_2[[#This Row],[avg_glucose_level]]&gt;199,"Very High")</f>
        <v>Prediabetes</v>
      </c>
      <c r="L1354">
        <v>31.8</v>
      </c>
      <c r="M1354">
        <v>28.25</v>
      </c>
      <c r="N1354">
        <v>31.8</v>
      </c>
      <c r="O1354" t="s">
        <v>24</v>
      </c>
      <c r="P1354" t="s">
        <v>34</v>
      </c>
      <c r="Q1354" s="4" t="s">
        <v>4285</v>
      </c>
      <c r="R1354" s="5">
        <f t="shared" ca="1" si="21"/>
        <v>-8.8112837494164035E-3</v>
      </c>
    </row>
    <row r="1355" spans="1:18" x14ac:dyDescent="0.25">
      <c r="A1355">
        <v>11745</v>
      </c>
      <c r="B1355" t="s">
        <v>19</v>
      </c>
      <c r="C1355">
        <v>29</v>
      </c>
      <c r="D1355" t="s">
        <v>4279</v>
      </c>
      <c r="E1355" t="s">
        <v>34</v>
      </c>
      <c r="F1355" t="s">
        <v>34</v>
      </c>
      <c r="G1355" t="s">
        <v>13</v>
      </c>
      <c r="H1355" t="s">
        <v>14</v>
      </c>
      <c r="I1355" t="s">
        <v>15</v>
      </c>
      <c r="J1355" s="5">
        <v>65.36</v>
      </c>
      <c r="K1355" s="5" t="str">
        <f>_xlfn.IFS(stroke_2[[#This Row],[avg_glucose_level]]&lt;70,"Low",stroke_2[[#This Row],[avg_glucose_level]]&lt;99,"Normal",stroke_2[[#This Row],[avg_glucose_level]]&lt;125,"Prediabetes",stroke_2[[#This Row],[avg_glucose_level]]&lt;199,"Diabetes",stroke_2[[#This Row],[avg_glucose_level]]&gt;199,"Very High")</f>
        <v>Low</v>
      </c>
      <c r="L1355">
        <v>28.8</v>
      </c>
      <c r="M1355">
        <v>28.25</v>
      </c>
      <c r="N1355">
        <v>28.8</v>
      </c>
      <c r="O1355" t="s">
        <v>18</v>
      </c>
      <c r="P1355" t="s">
        <v>34</v>
      </c>
      <c r="Q1355" s="4" t="s">
        <v>4285</v>
      </c>
      <c r="R1355" s="5">
        <f t="shared" ca="1" si="21"/>
        <v>-1.7909509416895963E-2</v>
      </c>
    </row>
    <row r="1356" spans="1:18" x14ac:dyDescent="0.25">
      <c r="A1356">
        <v>12963</v>
      </c>
      <c r="B1356" t="s">
        <v>19</v>
      </c>
      <c r="C1356">
        <v>29</v>
      </c>
      <c r="D1356" t="s">
        <v>4279</v>
      </c>
      <c r="E1356" t="s">
        <v>34</v>
      </c>
      <c r="F1356" t="s">
        <v>34</v>
      </c>
      <c r="G1356" t="s">
        <v>34</v>
      </c>
      <c r="H1356" t="s">
        <v>20</v>
      </c>
      <c r="I1356" t="s">
        <v>21</v>
      </c>
      <c r="J1356" s="5">
        <v>67.56</v>
      </c>
      <c r="K1356" s="5" t="str">
        <f>_xlfn.IFS(stroke_2[[#This Row],[avg_glucose_level]]&lt;70,"Low",stroke_2[[#This Row],[avg_glucose_level]]&lt;99,"Normal",stroke_2[[#This Row],[avg_glucose_level]]&lt;125,"Prediabetes",stroke_2[[#This Row],[avg_glucose_level]]&lt;199,"Diabetes",stroke_2[[#This Row],[avg_glucose_level]]&gt;199,"Very High")</f>
        <v>Low</v>
      </c>
      <c r="L1356">
        <v>19.600000000000001</v>
      </c>
      <c r="M1356">
        <v>28.25</v>
      </c>
      <c r="N1356">
        <v>19.600000000000001</v>
      </c>
      <c r="O1356" t="s">
        <v>38</v>
      </c>
      <c r="P1356" t="s">
        <v>34</v>
      </c>
      <c r="Q1356" s="4" t="s">
        <v>4285</v>
      </c>
      <c r="R1356" s="5">
        <f t="shared" ca="1" si="21"/>
        <v>-9.4075109312842797E-3</v>
      </c>
    </row>
    <row r="1357" spans="1:18" x14ac:dyDescent="0.25">
      <c r="A1357">
        <v>15383</v>
      </c>
      <c r="B1357" t="s">
        <v>19</v>
      </c>
      <c r="C1357">
        <v>29</v>
      </c>
      <c r="D1357" t="s">
        <v>4279</v>
      </c>
      <c r="E1357" t="s">
        <v>34</v>
      </c>
      <c r="F1357" t="s">
        <v>34</v>
      </c>
      <c r="G1357" t="s">
        <v>13</v>
      </c>
      <c r="H1357" t="s">
        <v>14</v>
      </c>
      <c r="I1357" t="s">
        <v>15</v>
      </c>
      <c r="J1357" s="5">
        <v>118.44</v>
      </c>
      <c r="K1357" s="5" t="str">
        <f>_xlfn.IFS(stroke_2[[#This Row],[avg_glucose_level]]&lt;70,"Low",stroke_2[[#This Row],[avg_glucose_level]]&lt;99,"Normal",stroke_2[[#This Row],[avg_glucose_level]]&lt;125,"Prediabetes",stroke_2[[#This Row],[avg_glucose_level]]&lt;199,"Diabetes",stroke_2[[#This Row],[avg_glucose_level]]&gt;199,"Very High")</f>
        <v>Prediabetes</v>
      </c>
      <c r="L1357">
        <v>24.8</v>
      </c>
      <c r="M1357">
        <v>28.25</v>
      </c>
      <c r="N1357">
        <v>24.8</v>
      </c>
      <c r="O1357" t="s">
        <v>24</v>
      </c>
      <c r="P1357" t="s">
        <v>34</v>
      </c>
      <c r="Q1357" s="4" t="s">
        <v>4285</v>
      </c>
      <c r="R1357" s="5">
        <f t="shared" ca="1" si="21"/>
        <v>2.4616544140265754E-2</v>
      </c>
    </row>
    <row r="1358" spans="1:18" x14ac:dyDescent="0.25">
      <c r="A1358">
        <v>16629</v>
      </c>
      <c r="B1358" t="s">
        <v>19</v>
      </c>
      <c r="C1358">
        <v>29</v>
      </c>
      <c r="D1358" t="s">
        <v>4279</v>
      </c>
      <c r="E1358" t="s">
        <v>34</v>
      </c>
      <c r="F1358" t="s">
        <v>34</v>
      </c>
      <c r="G1358" t="s">
        <v>13</v>
      </c>
      <c r="H1358" t="s">
        <v>14</v>
      </c>
      <c r="I1358" t="s">
        <v>15</v>
      </c>
      <c r="J1358" s="5">
        <v>112.08</v>
      </c>
      <c r="K1358" s="5" t="str">
        <f>_xlfn.IFS(stroke_2[[#This Row],[avg_glucose_level]]&lt;70,"Low",stroke_2[[#This Row],[avg_glucose_level]]&lt;99,"Normal",stroke_2[[#This Row],[avg_glucose_level]]&lt;125,"Prediabetes",stroke_2[[#This Row],[avg_glucose_level]]&lt;199,"Diabetes",stroke_2[[#This Row],[avg_glucose_level]]&gt;199,"Very High")</f>
        <v>Prediabetes</v>
      </c>
      <c r="L1358">
        <v>27.4</v>
      </c>
      <c r="M1358">
        <v>28.25</v>
      </c>
      <c r="N1358">
        <v>27.4</v>
      </c>
      <c r="O1358" t="s">
        <v>24</v>
      </c>
      <c r="P1358" t="s">
        <v>34</v>
      </c>
      <c r="Q1358" s="4" t="s">
        <v>4285</v>
      </c>
      <c r="R1358" s="5">
        <f t="shared" ca="1" si="21"/>
        <v>2.0614443610537936E-2</v>
      </c>
    </row>
    <row r="1359" spans="1:18" x14ac:dyDescent="0.25">
      <c r="A1359">
        <v>17791</v>
      </c>
      <c r="B1359" t="s">
        <v>19</v>
      </c>
      <c r="C1359">
        <v>29</v>
      </c>
      <c r="D1359" t="s">
        <v>4279</v>
      </c>
      <c r="E1359" t="s">
        <v>34</v>
      </c>
      <c r="F1359" t="s">
        <v>34</v>
      </c>
      <c r="G1359" t="s">
        <v>13</v>
      </c>
      <c r="H1359" t="s">
        <v>43</v>
      </c>
      <c r="I1359" t="s">
        <v>21</v>
      </c>
      <c r="J1359" s="5">
        <v>92.49</v>
      </c>
      <c r="K1359" s="5" t="str">
        <f>_xlfn.IFS(stroke_2[[#This Row],[avg_glucose_level]]&lt;70,"Low",stroke_2[[#This Row],[avg_glucose_level]]&lt;99,"Normal",stroke_2[[#This Row],[avg_glucose_level]]&lt;125,"Prediabetes",stroke_2[[#This Row],[avg_glucose_level]]&lt;199,"Diabetes",stroke_2[[#This Row],[avg_glucose_level]]&gt;199,"Very High")</f>
        <v>Normal</v>
      </c>
      <c r="L1359">
        <v>22.2</v>
      </c>
      <c r="M1359">
        <v>28.25</v>
      </c>
      <c r="N1359">
        <v>22.2</v>
      </c>
      <c r="O1359" t="s">
        <v>24</v>
      </c>
      <c r="P1359" t="s">
        <v>34</v>
      </c>
      <c r="Q1359" s="4" t="s">
        <v>4285</v>
      </c>
      <c r="R1359" s="5">
        <f t="shared" ca="1" si="21"/>
        <v>1.7141148427560988E-2</v>
      </c>
    </row>
    <row r="1360" spans="1:18" x14ac:dyDescent="0.25">
      <c r="A1360">
        <v>18366</v>
      </c>
      <c r="B1360" t="s">
        <v>19</v>
      </c>
      <c r="C1360">
        <v>29</v>
      </c>
      <c r="D1360" t="s">
        <v>4279</v>
      </c>
      <c r="E1360" t="s">
        <v>34</v>
      </c>
      <c r="F1360" t="s">
        <v>34</v>
      </c>
      <c r="G1360" t="s">
        <v>13</v>
      </c>
      <c r="H1360" t="s">
        <v>20</v>
      </c>
      <c r="I1360" t="s">
        <v>21</v>
      </c>
      <c r="J1360" s="5">
        <v>73.58</v>
      </c>
      <c r="K1360" s="5" t="str">
        <f>_xlfn.IFS(stroke_2[[#This Row],[avg_glucose_level]]&lt;70,"Low",stroke_2[[#This Row],[avg_glucose_level]]&lt;99,"Normal",stroke_2[[#This Row],[avg_glucose_level]]&lt;125,"Prediabetes",stroke_2[[#This Row],[avg_glucose_level]]&lt;199,"Diabetes",stroke_2[[#This Row],[avg_glucose_level]]&gt;199,"Very High")</f>
        <v>Normal</v>
      </c>
      <c r="L1360">
        <v>29.8</v>
      </c>
      <c r="M1360">
        <v>28.25</v>
      </c>
      <c r="N1360">
        <v>29.8</v>
      </c>
      <c r="O1360" t="s">
        <v>38</v>
      </c>
      <c r="P1360" t="s">
        <v>34</v>
      </c>
      <c r="Q1360" s="4" t="s">
        <v>4285</v>
      </c>
      <c r="R1360" s="5">
        <f t="shared" ca="1" si="21"/>
        <v>-1.1713862718394424E-2</v>
      </c>
    </row>
    <row r="1361" spans="1:18" x14ac:dyDescent="0.25">
      <c r="A1361">
        <v>20676</v>
      </c>
      <c r="B1361" t="s">
        <v>12</v>
      </c>
      <c r="C1361">
        <v>29</v>
      </c>
      <c r="D1361" t="s">
        <v>4279</v>
      </c>
      <c r="E1361" t="s">
        <v>34</v>
      </c>
      <c r="F1361" t="s">
        <v>34</v>
      </c>
      <c r="G1361" t="s">
        <v>34</v>
      </c>
      <c r="H1361" t="s">
        <v>14</v>
      </c>
      <c r="I1361" t="s">
        <v>21</v>
      </c>
      <c r="J1361" s="5">
        <v>94.69</v>
      </c>
      <c r="K1361" s="5" t="str">
        <f>_xlfn.IFS(stroke_2[[#This Row],[avg_glucose_level]]&lt;70,"Low",stroke_2[[#This Row],[avg_glucose_level]]&lt;99,"Normal",stroke_2[[#This Row],[avg_glucose_level]]&lt;125,"Prediabetes",stroke_2[[#This Row],[avg_glucose_level]]&lt;199,"Diabetes",stroke_2[[#This Row],[avg_glucose_level]]&gt;199,"Very High")</f>
        <v>Normal</v>
      </c>
      <c r="L1361">
        <v>28.4</v>
      </c>
      <c r="M1361">
        <v>28.25</v>
      </c>
      <c r="N1361">
        <v>28.4</v>
      </c>
      <c r="O1361" t="s">
        <v>29</v>
      </c>
      <c r="P1361" t="s">
        <v>34</v>
      </c>
      <c r="Q1361" s="4" t="s">
        <v>4285</v>
      </c>
      <c r="R1361" s="5">
        <f t="shared" ca="1" si="21"/>
        <v>-1.019702114891341E-3</v>
      </c>
    </row>
    <row r="1362" spans="1:18" x14ac:dyDescent="0.25">
      <c r="A1362">
        <v>21206</v>
      </c>
      <c r="B1362" t="s">
        <v>19</v>
      </c>
      <c r="C1362">
        <v>29</v>
      </c>
      <c r="D1362" t="s">
        <v>4279</v>
      </c>
      <c r="E1362" t="s">
        <v>34</v>
      </c>
      <c r="F1362" t="s">
        <v>34</v>
      </c>
      <c r="G1362" t="s">
        <v>34</v>
      </c>
      <c r="H1362" t="s">
        <v>14</v>
      </c>
      <c r="I1362" t="s">
        <v>21</v>
      </c>
      <c r="J1362" s="5">
        <v>86.55</v>
      </c>
      <c r="K1362" s="5" t="str">
        <f>_xlfn.IFS(stroke_2[[#This Row],[avg_glucose_level]]&lt;70,"Low",stroke_2[[#This Row],[avg_glucose_level]]&lt;99,"Normal",stroke_2[[#This Row],[avg_glucose_level]]&lt;125,"Prediabetes",stroke_2[[#This Row],[avg_glucose_level]]&lt;199,"Diabetes",stroke_2[[#This Row],[avg_glucose_level]]&gt;199,"Very High")</f>
        <v>Normal</v>
      </c>
      <c r="L1362">
        <v>29.8</v>
      </c>
      <c r="M1362">
        <v>28.25</v>
      </c>
      <c r="N1362">
        <v>29.8</v>
      </c>
      <c r="O1362" t="s">
        <v>29</v>
      </c>
      <c r="P1362" t="s">
        <v>34</v>
      </c>
      <c r="Q1362" s="4" t="s">
        <v>4285</v>
      </c>
      <c r="R1362" s="5">
        <f t="shared" ca="1" si="21"/>
        <v>-1.6308819327184559E-2</v>
      </c>
    </row>
    <row r="1363" spans="1:18" x14ac:dyDescent="0.25">
      <c r="A1363">
        <v>22098</v>
      </c>
      <c r="B1363" t="s">
        <v>19</v>
      </c>
      <c r="C1363">
        <v>29</v>
      </c>
      <c r="D1363" t="s">
        <v>4279</v>
      </c>
      <c r="E1363" t="s">
        <v>34</v>
      </c>
      <c r="F1363" t="s">
        <v>34</v>
      </c>
      <c r="G1363" t="s">
        <v>13</v>
      </c>
      <c r="H1363" t="s">
        <v>20</v>
      </c>
      <c r="I1363" t="s">
        <v>21</v>
      </c>
      <c r="J1363" s="5">
        <v>69.12</v>
      </c>
      <c r="K1363" s="5" t="str">
        <f>_xlfn.IFS(stroke_2[[#This Row],[avg_glucose_level]]&lt;70,"Low",stroke_2[[#This Row],[avg_glucose_level]]&lt;99,"Normal",stroke_2[[#This Row],[avg_glucose_level]]&lt;125,"Prediabetes",stroke_2[[#This Row],[avg_glucose_level]]&lt;199,"Diabetes",stroke_2[[#This Row],[avg_glucose_level]]&gt;199,"Very High")</f>
        <v>Low</v>
      </c>
      <c r="L1363">
        <v>26.8</v>
      </c>
      <c r="M1363">
        <v>28.25</v>
      </c>
      <c r="N1363">
        <v>26.8</v>
      </c>
      <c r="O1363" t="s">
        <v>24</v>
      </c>
      <c r="P1363" t="s">
        <v>34</v>
      </c>
      <c r="Q1363" s="4" t="s">
        <v>4285</v>
      </c>
      <c r="R1363" s="5">
        <f t="shared" ca="1" si="21"/>
        <v>6.221675292266993E-3</v>
      </c>
    </row>
    <row r="1364" spans="1:18" x14ac:dyDescent="0.25">
      <c r="A1364">
        <v>22691</v>
      </c>
      <c r="B1364" t="s">
        <v>19</v>
      </c>
      <c r="C1364">
        <v>29</v>
      </c>
      <c r="D1364" t="s">
        <v>4279</v>
      </c>
      <c r="E1364" t="s">
        <v>34</v>
      </c>
      <c r="F1364" t="s">
        <v>34</v>
      </c>
      <c r="G1364" t="s">
        <v>13</v>
      </c>
      <c r="H1364" t="s">
        <v>20</v>
      </c>
      <c r="I1364" t="s">
        <v>15</v>
      </c>
      <c r="J1364" s="5">
        <v>90.52</v>
      </c>
      <c r="K1364" s="5" t="str">
        <f>_xlfn.IFS(stroke_2[[#This Row],[avg_glucose_level]]&lt;70,"Low",stroke_2[[#This Row],[avg_glucose_level]]&lt;99,"Normal",stroke_2[[#This Row],[avg_glucose_level]]&lt;125,"Prediabetes",stroke_2[[#This Row],[avg_glucose_level]]&lt;199,"Diabetes",stroke_2[[#This Row],[avg_glucose_level]]&gt;199,"Very High")</f>
        <v>Normal</v>
      </c>
      <c r="L1364">
        <v>28</v>
      </c>
      <c r="M1364">
        <v>28.25</v>
      </c>
      <c r="N1364">
        <v>28</v>
      </c>
      <c r="O1364" t="s">
        <v>24</v>
      </c>
      <c r="P1364" t="s">
        <v>34</v>
      </c>
      <c r="Q1364" s="4" t="s">
        <v>4285</v>
      </c>
      <c r="R1364" s="5">
        <f t="shared" ca="1" si="21"/>
        <v>-9.679959077022399E-3</v>
      </c>
    </row>
    <row r="1365" spans="1:18" x14ac:dyDescent="0.25">
      <c r="A1365">
        <v>23221</v>
      </c>
      <c r="B1365" t="s">
        <v>12</v>
      </c>
      <c r="C1365">
        <v>29</v>
      </c>
      <c r="D1365" t="s">
        <v>4279</v>
      </c>
      <c r="E1365" t="s">
        <v>34</v>
      </c>
      <c r="F1365" t="s">
        <v>34</v>
      </c>
      <c r="G1365" t="s">
        <v>34</v>
      </c>
      <c r="H1365" t="s">
        <v>14</v>
      </c>
      <c r="I1365" t="s">
        <v>15</v>
      </c>
      <c r="J1365" s="5">
        <v>83.51</v>
      </c>
      <c r="K1365" s="5" t="str">
        <f>_xlfn.IFS(stroke_2[[#This Row],[avg_glucose_level]]&lt;70,"Low",stroke_2[[#This Row],[avg_glucose_level]]&lt;99,"Normal",stroke_2[[#This Row],[avg_glucose_level]]&lt;125,"Prediabetes",stroke_2[[#This Row],[avg_glucose_level]]&lt;199,"Diabetes",stroke_2[[#This Row],[avg_glucose_level]]&gt;199,"Very High")</f>
        <v>Normal</v>
      </c>
      <c r="L1365">
        <v>37.1</v>
      </c>
      <c r="M1365">
        <v>28.25</v>
      </c>
      <c r="N1365">
        <v>37.1</v>
      </c>
      <c r="O1365" t="s">
        <v>24</v>
      </c>
      <c r="P1365" t="s">
        <v>34</v>
      </c>
      <c r="Q1365" s="4" t="s">
        <v>4285</v>
      </c>
      <c r="R1365" s="5">
        <f t="shared" ca="1" si="21"/>
        <v>2.3885696094547083E-2</v>
      </c>
    </row>
    <row r="1366" spans="1:18" x14ac:dyDescent="0.25">
      <c r="A1366">
        <v>25996</v>
      </c>
      <c r="B1366" t="s">
        <v>19</v>
      </c>
      <c r="C1366">
        <v>29</v>
      </c>
      <c r="D1366" t="s">
        <v>4279</v>
      </c>
      <c r="E1366" t="s">
        <v>34</v>
      </c>
      <c r="F1366" t="s">
        <v>34</v>
      </c>
      <c r="G1366" t="s">
        <v>13</v>
      </c>
      <c r="H1366" t="s">
        <v>14</v>
      </c>
      <c r="I1366" t="s">
        <v>15</v>
      </c>
      <c r="J1366" s="5">
        <v>81.2</v>
      </c>
      <c r="K1366" s="5" t="str">
        <f>_xlfn.IFS(stroke_2[[#This Row],[avg_glucose_level]]&lt;70,"Low",stroke_2[[#This Row],[avg_glucose_level]]&lt;99,"Normal",stroke_2[[#This Row],[avg_glucose_level]]&lt;125,"Prediabetes",stroke_2[[#This Row],[avg_glucose_level]]&lt;199,"Diabetes",stroke_2[[#This Row],[avg_glucose_level]]&gt;199,"Very High")</f>
        <v>Normal</v>
      </c>
      <c r="L1366">
        <v>23</v>
      </c>
      <c r="M1366">
        <v>28.25</v>
      </c>
      <c r="N1366">
        <v>23</v>
      </c>
      <c r="O1366" t="s">
        <v>38</v>
      </c>
      <c r="P1366" t="s">
        <v>34</v>
      </c>
      <c r="Q1366" s="4" t="s">
        <v>4285</v>
      </c>
      <c r="R1366" s="5">
        <f t="shared" ca="1" si="21"/>
        <v>1.6929242426449463E-2</v>
      </c>
    </row>
    <row r="1367" spans="1:18" x14ac:dyDescent="0.25">
      <c r="A1367">
        <v>26305</v>
      </c>
      <c r="B1367" t="s">
        <v>12</v>
      </c>
      <c r="C1367">
        <v>29</v>
      </c>
      <c r="D1367" t="s">
        <v>4279</v>
      </c>
      <c r="E1367" t="s">
        <v>34</v>
      </c>
      <c r="F1367" t="s">
        <v>34</v>
      </c>
      <c r="G1367" t="s">
        <v>34</v>
      </c>
      <c r="H1367" t="s">
        <v>20</v>
      </c>
      <c r="I1367" t="s">
        <v>21</v>
      </c>
      <c r="J1367" s="5">
        <v>96.77</v>
      </c>
      <c r="K1367" s="5" t="str">
        <f>_xlfn.IFS(stroke_2[[#This Row],[avg_glucose_level]]&lt;70,"Low",stroke_2[[#This Row],[avg_glucose_level]]&lt;99,"Normal",stroke_2[[#This Row],[avg_glucose_level]]&lt;125,"Prediabetes",stroke_2[[#This Row],[avg_glucose_level]]&lt;199,"Diabetes",stroke_2[[#This Row],[avg_glucose_level]]&gt;199,"Very High")</f>
        <v>Normal</v>
      </c>
      <c r="L1367">
        <v>30.3</v>
      </c>
      <c r="M1367">
        <v>28.25</v>
      </c>
      <c r="N1367">
        <v>30.3</v>
      </c>
      <c r="O1367" t="s">
        <v>18</v>
      </c>
      <c r="P1367" t="s">
        <v>34</v>
      </c>
      <c r="Q1367" s="4" t="s">
        <v>4285</v>
      </c>
      <c r="R1367" s="5">
        <f t="shared" ca="1" si="21"/>
        <v>2.0519337692732988E-2</v>
      </c>
    </row>
    <row r="1368" spans="1:18" x14ac:dyDescent="0.25">
      <c r="A1368">
        <v>30463</v>
      </c>
      <c r="B1368" t="s">
        <v>12</v>
      </c>
      <c r="C1368">
        <v>29</v>
      </c>
      <c r="D1368" t="s">
        <v>4279</v>
      </c>
      <c r="E1368" t="s">
        <v>34</v>
      </c>
      <c r="F1368" t="s">
        <v>34</v>
      </c>
      <c r="G1368" t="s">
        <v>34</v>
      </c>
      <c r="H1368" t="s">
        <v>14</v>
      </c>
      <c r="I1368" t="s">
        <v>15</v>
      </c>
      <c r="J1368" s="5">
        <v>82.93</v>
      </c>
      <c r="K1368" s="5" t="str">
        <f>_xlfn.IFS(stroke_2[[#This Row],[avg_glucose_level]]&lt;70,"Low",stroke_2[[#This Row],[avg_glucose_level]]&lt;99,"Normal",stroke_2[[#This Row],[avg_glucose_level]]&lt;125,"Prediabetes",stroke_2[[#This Row],[avg_glucose_level]]&lt;199,"Diabetes",stroke_2[[#This Row],[avg_glucose_level]]&gt;199,"Very High")</f>
        <v>Normal</v>
      </c>
      <c r="L1368">
        <v>29.4</v>
      </c>
      <c r="M1368">
        <v>28.25</v>
      </c>
      <c r="N1368">
        <v>29.4</v>
      </c>
      <c r="O1368" t="s">
        <v>18</v>
      </c>
      <c r="P1368" t="s">
        <v>34</v>
      </c>
      <c r="Q1368" s="4" t="s">
        <v>4285</v>
      </c>
      <c r="R1368" s="5">
        <f t="shared" ca="1" si="21"/>
        <v>-1.7029261417425268E-2</v>
      </c>
    </row>
    <row r="1369" spans="1:18" x14ac:dyDescent="0.25">
      <c r="A1369">
        <v>36704</v>
      </c>
      <c r="B1369" t="s">
        <v>19</v>
      </c>
      <c r="C1369">
        <v>29</v>
      </c>
      <c r="D1369" t="s">
        <v>4279</v>
      </c>
      <c r="E1369" t="s">
        <v>34</v>
      </c>
      <c r="F1369" t="s">
        <v>34</v>
      </c>
      <c r="G1369" t="s">
        <v>13</v>
      </c>
      <c r="H1369" t="s">
        <v>20</v>
      </c>
      <c r="I1369" t="s">
        <v>21</v>
      </c>
      <c r="J1369" s="5">
        <v>74.33</v>
      </c>
      <c r="K1369" s="5" t="str">
        <f>_xlfn.IFS(stroke_2[[#This Row],[avg_glucose_level]]&lt;70,"Low",stroke_2[[#This Row],[avg_glucose_level]]&lt;99,"Normal",stroke_2[[#This Row],[avg_glucose_level]]&lt;125,"Prediabetes",stroke_2[[#This Row],[avg_glucose_level]]&lt;199,"Diabetes",stroke_2[[#This Row],[avg_glucose_level]]&gt;199,"Very High")</f>
        <v>Normal</v>
      </c>
      <c r="L1369">
        <v>29.9</v>
      </c>
      <c r="M1369">
        <v>28.25</v>
      </c>
      <c r="N1369">
        <v>29.9</v>
      </c>
      <c r="O1369" t="s">
        <v>29</v>
      </c>
      <c r="P1369" t="s">
        <v>34</v>
      </c>
      <c r="Q1369" s="4" t="s">
        <v>4285</v>
      </c>
      <c r="R1369" s="5">
        <f t="shared" ca="1" si="21"/>
        <v>-1.0173655966275331E-2</v>
      </c>
    </row>
    <row r="1370" spans="1:18" x14ac:dyDescent="0.25">
      <c r="A1370">
        <v>37713</v>
      </c>
      <c r="B1370" t="s">
        <v>12</v>
      </c>
      <c r="C1370">
        <v>29</v>
      </c>
      <c r="D1370" t="s">
        <v>4279</v>
      </c>
      <c r="E1370" t="s">
        <v>34</v>
      </c>
      <c r="F1370" t="s">
        <v>34</v>
      </c>
      <c r="G1370" t="s">
        <v>13</v>
      </c>
      <c r="H1370" t="s">
        <v>14</v>
      </c>
      <c r="I1370" t="s">
        <v>15</v>
      </c>
      <c r="J1370" s="5">
        <v>185.27</v>
      </c>
      <c r="K1370" s="5" t="str">
        <f>_xlfn.IFS(stroke_2[[#This Row],[avg_glucose_level]]&lt;70,"Low",stroke_2[[#This Row],[avg_glucose_level]]&lt;99,"Normal",stroke_2[[#This Row],[avg_glucose_level]]&lt;125,"Prediabetes",stroke_2[[#This Row],[avg_glucose_level]]&lt;199,"Diabetes",stroke_2[[#This Row],[avg_glucose_level]]&gt;199,"Very High")</f>
        <v>Diabetes</v>
      </c>
      <c r="L1370">
        <v>31.3</v>
      </c>
      <c r="M1370">
        <v>28.25</v>
      </c>
      <c r="N1370">
        <v>31.3</v>
      </c>
      <c r="O1370" t="s">
        <v>24</v>
      </c>
      <c r="P1370" t="s">
        <v>34</v>
      </c>
      <c r="Q1370" s="4" t="s">
        <v>4285</v>
      </c>
      <c r="R1370" s="5">
        <f t="shared" ca="1" si="21"/>
        <v>2.3383386154657591E-2</v>
      </c>
    </row>
    <row r="1371" spans="1:18" x14ac:dyDescent="0.25">
      <c r="A1371">
        <v>37830</v>
      </c>
      <c r="B1371" t="s">
        <v>19</v>
      </c>
      <c r="C1371">
        <v>29</v>
      </c>
      <c r="D1371" t="s">
        <v>4279</v>
      </c>
      <c r="E1371" t="s">
        <v>34</v>
      </c>
      <c r="F1371" t="s">
        <v>34</v>
      </c>
      <c r="G1371" t="s">
        <v>34</v>
      </c>
      <c r="H1371" t="s">
        <v>14</v>
      </c>
      <c r="I1371" t="s">
        <v>15</v>
      </c>
      <c r="J1371" s="5">
        <v>73.67</v>
      </c>
      <c r="K1371" s="5" t="str">
        <f>_xlfn.IFS(stroke_2[[#This Row],[avg_glucose_level]]&lt;70,"Low",stroke_2[[#This Row],[avg_glucose_level]]&lt;99,"Normal",stroke_2[[#This Row],[avg_glucose_level]]&lt;125,"Prediabetes",stroke_2[[#This Row],[avg_glucose_level]]&lt;199,"Diabetes",stroke_2[[#This Row],[avg_glucose_level]]&gt;199,"Very High")</f>
        <v>Normal</v>
      </c>
      <c r="L1371">
        <v>21</v>
      </c>
      <c r="M1371">
        <v>28.25</v>
      </c>
      <c r="N1371">
        <v>21</v>
      </c>
      <c r="O1371" t="s">
        <v>38</v>
      </c>
      <c r="P1371" t="s">
        <v>34</v>
      </c>
      <c r="Q1371" s="4" t="s">
        <v>4285</v>
      </c>
      <c r="R1371" s="5">
        <f t="shared" ca="1" si="21"/>
        <v>2.1380647573145884E-2</v>
      </c>
    </row>
    <row r="1372" spans="1:18" x14ac:dyDescent="0.25">
      <c r="A1372">
        <v>38661</v>
      </c>
      <c r="B1372" t="s">
        <v>19</v>
      </c>
      <c r="C1372">
        <v>29</v>
      </c>
      <c r="D1372" t="s">
        <v>4279</v>
      </c>
      <c r="E1372" t="s">
        <v>34</v>
      </c>
      <c r="F1372" t="s">
        <v>34</v>
      </c>
      <c r="G1372" t="s">
        <v>34</v>
      </c>
      <c r="H1372" t="s">
        <v>14</v>
      </c>
      <c r="I1372" t="s">
        <v>15</v>
      </c>
      <c r="J1372" s="5">
        <v>56.64</v>
      </c>
      <c r="K1372" s="5" t="str">
        <f>_xlfn.IFS(stroke_2[[#This Row],[avg_glucose_level]]&lt;70,"Low",stroke_2[[#This Row],[avg_glucose_level]]&lt;99,"Normal",stroke_2[[#This Row],[avg_glucose_level]]&lt;125,"Prediabetes",stroke_2[[#This Row],[avg_glucose_level]]&lt;199,"Diabetes",stroke_2[[#This Row],[avg_glucose_level]]&gt;199,"Very High")</f>
        <v>Low</v>
      </c>
      <c r="L1372">
        <v>24.7</v>
      </c>
      <c r="M1372">
        <v>28.25</v>
      </c>
      <c r="N1372">
        <v>24.7</v>
      </c>
      <c r="O1372" t="s">
        <v>24</v>
      </c>
      <c r="P1372" t="s">
        <v>34</v>
      </c>
      <c r="Q1372" s="4" t="s">
        <v>4285</v>
      </c>
      <c r="R1372" s="5">
        <f t="shared" ca="1" si="21"/>
        <v>-2.1287713473895744E-3</v>
      </c>
    </row>
    <row r="1373" spans="1:18" x14ac:dyDescent="0.25">
      <c r="A1373">
        <v>40571</v>
      </c>
      <c r="B1373" t="s">
        <v>12</v>
      </c>
      <c r="C1373">
        <v>29</v>
      </c>
      <c r="D1373" t="s">
        <v>4279</v>
      </c>
      <c r="E1373" t="s">
        <v>34</v>
      </c>
      <c r="F1373" t="s">
        <v>34</v>
      </c>
      <c r="G1373" t="s">
        <v>34</v>
      </c>
      <c r="H1373" t="s">
        <v>14</v>
      </c>
      <c r="I1373" t="s">
        <v>15</v>
      </c>
      <c r="J1373" s="5">
        <v>73.75</v>
      </c>
      <c r="K1373" s="5" t="str">
        <f>_xlfn.IFS(stroke_2[[#This Row],[avg_glucose_level]]&lt;70,"Low",stroke_2[[#This Row],[avg_glucose_level]]&lt;99,"Normal",stroke_2[[#This Row],[avg_glucose_level]]&lt;125,"Prediabetes",stroke_2[[#This Row],[avg_glucose_level]]&lt;199,"Diabetes",stroke_2[[#This Row],[avg_glucose_level]]&gt;199,"Very High")</f>
        <v>Normal</v>
      </c>
      <c r="L1373">
        <v>28.3</v>
      </c>
      <c r="M1373">
        <v>28.25</v>
      </c>
      <c r="N1373">
        <v>28.3</v>
      </c>
      <c r="O1373" t="s">
        <v>24</v>
      </c>
      <c r="P1373" t="s">
        <v>34</v>
      </c>
      <c r="Q1373" s="4" t="s">
        <v>4285</v>
      </c>
      <c r="R1373" s="5">
        <f t="shared" ca="1" si="21"/>
        <v>1.8742040545683181E-2</v>
      </c>
    </row>
    <row r="1374" spans="1:18" x14ac:dyDescent="0.25">
      <c r="A1374">
        <v>40842</v>
      </c>
      <c r="B1374" t="s">
        <v>19</v>
      </c>
      <c r="C1374">
        <v>29</v>
      </c>
      <c r="D1374" t="s">
        <v>4279</v>
      </c>
      <c r="E1374" t="s">
        <v>34</v>
      </c>
      <c r="F1374" t="s">
        <v>34</v>
      </c>
      <c r="G1374" t="s">
        <v>13</v>
      </c>
      <c r="H1374" t="s">
        <v>14</v>
      </c>
      <c r="I1374" t="s">
        <v>21</v>
      </c>
      <c r="J1374" s="5">
        <v>108.14</v>
      </c>
      <c r="K1374" s="5" t="str">
        <f>_xlfn.IFS(stroke_2[[#This Row],[avg_glucose_level]]&lt;70,"Low",stroke_2[[#This Row],[avg_glucose_level]]&lt;99,"Normal",stroke_2[[#This Row],[avg_glucose_level]]&lt;125,"Prediabetes",stroke_2[[#This Row],[avg_glucose_level]]&lt;199,"Diabetes",stroke_2[[#This Row],[avg_glucose_level]]&gt;199,"Very High")</f>
        <v>Prediabetes</v>
      </c>
      <c r="L1374">
        <v>25.1</v>
      </c>
      <c r="M1374">
        <v>28.25</v>
      </c>
      <c r="N1374">
        <v>25.1</v>
      </c>
      <c r="O1374" t="s">
        <v>18</v>
      </c>
      <c r="P1374" t="s">
        <v>34</v>
      </c>
      <c r="Q1374" s="4" t="s">
        <v>4285</v>
      </c>
      <c r="R1374" s="5">
        <f t="shared" ca="1" si="21"/>
        <v>7.7995572221767114E-3</v>
      </c>
    </row>
    <row r="1375" spans="1:18" x14ac:dyDescent="0.25">
      <c r="A1375">
        <v>41917</v>
      </c>
      <c r="B1375" t="s">
        <v>19</v>
      </c>
      <c r="C1375">
        <v>29</v>
      </c>
      <c r="D1375" t="s">
        <v>4279</v>
      </c>
      <c r="E1375" t="s">
        <v>34</v>
      </c>
      <c r="F1375" t="s">
        <v>34</v>
      </c>
      <c r="G1375" t="s">
        <v>34</v>
      </c>
      <c r="H1375" t="s">
        <v>14</v>
      </c>
      <c r="I1375" t="s">
        <v>15</v>
      </c>
      <c r="J1375" s="5">
        <v>84.19</v>
      </c>
      <c r="K1375" s="5" t="str">
        <f>_xlfn.IFS(stroke_2[[#This Row],[avg_glucose_level]]&lt;70,"Low",stroke_2[[#This Row],[avg_glucose_level]]&lt;99,"Normal",stroke_2[[#This Row],[avg_glucose_level]]&lt;125,"Prediabetes",stroke_2[[#This Row],[avg_glucose_level]]&lt;199,"Diabetes",stroke_2[[#This Row],[avg_glucose_level]]&gt;199,"Very High")</f>
        <v>Normal</v>
      </c>
      <c r="L1375">
        <v>21.2</v>
      </c>
      <c r="M1375">
        <v>28.25</v>
      </c>
      <c r="N1375">
        <v>21.2</v>
      </c>
      <c r="O1375" t="s">
        <v>24</v>
      </c>
      <c r="P1375" t="s">
        <v>34</v>
      </c>
      <c r="Q1375" s="4" t="s">
        <v>4285</v>
      </c>
      <c r="R1375" s="5">
        <f t="shared" ca="1" si="21"/>
        <v>2.8603735974641331E-3</v>
      </c>
    </row>
    <row r="1376" spans="1:18" x14ac:dyDescent="0.25">
      <c r="A1376">
        <v>42545</v>
      </c>
      <c r="B1376" t="s">
        <v>12</v>
      </c>
      <c r="C1376">
        <v>29</v>
      </c>
      <c r="D1376" t="s">
        <v>4279</v>
      </c>
      <c r="E1376" t="s">
        <v>13</v>
      </c>
      <c r="F1376" t="s">
        <v>34</v>
      </c>
      <c r="G1376" t="s">
        <v>13</v>
      </c>
      <c r="H1376" t="s">
        <v>14</v>
      </c>
      <c r="I1376" t="s">
        <v>15</v>
      </c>
      <c r="J1376" s="5">
        <v>77.55</v>
      </c>
      <c r="K1376" s="5" t="str">
        <f>_xlfn.IFS(stroke_2[[#This Row],[avg_glucose_level]]&lt;70,"Low",stroke_2[[#This Row],[avg_glucose_level]]&lt;99,"Normal",stroke_2[[#This Row],[avg_glucose_level]]&lt;125,"Prediabetes",stroke_2[[#This Row],[avg_glucose_level]]&lt;199,"Diabetes",stroke_2[[#This Row],[avg_glucose_level]]&gt;199,"Very High")</f>
        <v>Normal</v>
      </c>
      <c r="M1376">
        <v>28.25</v>
      </c>
      <c r="N1376">
        <v>28.25</v>
      </c>
      <c r="O1376" t="s">
        <v>18</v>
      </c>
      <c r="P1376" t="s">
        <v>34</v>
      </c>
      <c r="Q1376" s="4" t="s">
        <v>4285</v>
      </c>
      <c r="R1376" s="5">
        <f t="shared" ca="1" si="21"/>
        <v>-7.1878995548136761E-3</v>
      </c>
    </row>
    <row r="1377" spans="1:18" x14ac:dyDescent="0.25">
      <c r="A1377">
        <v>44243</v>
      </c>
      <c r="B1377" t="s">
        <v>19</v>
      </c>
      <c r="C1377">
        <v>29</v>
      </c>
      <c r="D1377" t="s">
        <v>4279</v>
      </c>
      <c r="E1377" t="s">
        <v>34</v>
      </c>
      <c r="F1377" t="s">
        <v>34</v>
      </c>
      <c r="G1377" t="s">
        <v>34</v>
      </c>
      <c r="H1377" t="s">
        <v>14</v>
      </c>
      <c r="I1377" t="s">
        <v>21</v>
      </c>
      <c r="J1377" s="5">
        <v>78.88</v>
      </c>
      <c r="K1377" s="5" t="str">
        <f>_xlfn.IFS(stroke_2[[#This Row],[avg_glucose_level]]&lt;70,"Low",stroke_2[[#This Row],[avg_glucose_level]]&lt;99,"Normal",stroke_2[[#This Row],[avg_glucose_level]]&lt;125,"Prediabetes",stroke_2[[#This Row],[avg_glucose_level]]&lt;199,"Diabetes",stroke_2[[#This Row],[avg_glucose_level]]&gt;199,"Very High")</f>
        <v>Normal</v>
      </c>
      <c r="L1377">
        <v>26.1</v>
      </c>
      <c r="M1377">
        <v>28.25</v>
      </c>
      <c r="N1377">
        <v>26.1</v>
      </c>
      <c r="O1377" t="s">
        <v>24</v>
      </c>
      <c r="P1377" t="s">
        <v>34</v>
      </c>
      <c r="Q1377" s="4" t="s">
        <v>4285</v>
      </c>
      <c r="R1377" s="5">
        <f t="shared" ca="1" si="21"/>
        <v>-2.2765476702250819E-3</v>
      </c>
    </row>
    <row r="1378" spans="1:18" x14ac:dyDescent="0.25">
      <c r="A1378">
        <v>45325</v>
      </c>
      <c r="B1378" t="s">
        <v>19</v>
      </c>
      <c r="C1378">
        <v>29</v>
      </c>
      <c r="D1378" t="s">
        <v>4279</v>
      </c>
      <c r="E1378" t="s">
        <v>34</v>
      </c>
      <c r="F1378" t="s">
        <v>34</v>
      </c>
      <c r="G1378" t="s">
        <v>34</v>
      </c>
      <c r="H1378" t="s">
        <v>14</v>
      </c>
      <c r="I1378" t="s">
        <v>15</v>
      </c>
      <c r="J1378" s="5">
        <v>61.13</v>
      </c>
      <c r="K1378" s="5" t="str">
        <f>_xlfn.IFS(stroke_2[[#This Row],[avg_glucose_level]]&lt;70,"Low",stroke_2[[#This Row],[avg_glucose_level]]&lt;99,"Normal",stroke_2[[#This Row],[avg_glucose_level]]&lt;125,"Prediabetes",stroke_2[[#This Row],[avg_glucose_level]]&lt;199,"Diabetes",stroke_2[[#This Row],[avg_glucose_level]]&gt;199,"Very High")</f>
        <v>Low</v>
      </c>
      <c r="L1378">
        <v>26</v>
      </c>
      <c r="M1378">
        <v>28.25</v>
      </c>
      <c r="N1378">
        <v>26</v>
      </c>
      <c r="O1378" t="s">
        <v>24</v>
      </c>
      <c r="P1378" t="s">
        <v>34</v>
      </c>
      <c r="Q1378" s="4" t="s">
        <v>4285</v>
      </c>
      <c r="R1378" s="5">
        <f t="shared" ca="1" si="21"/>
        <v>-1.771576514157791E-2</v>
      </c>
    </row>
    <row r="1379" spans="1:18" x14ac:dyDescent="0.25">
      <c r="A1379">
        <v>45796</v>
      </c>
      <c r="B1379" t="s">
        <v>19</v>
      </c>
      <c r="C1379">
        <v>29</v>
      </c>
      <c r="D1379" t="s">
        <v>4279</v>
      </c>
      <c r="E1379" t="s">
        <v>34</v>
      </c>
      <c r="F1379" t="s">
        <v>34</v>
      </c>
      <c r="G1379" t="s">
        <v>13</v>
      </c>
      <c r="H1379" t="s">
        <v>14</v>
      </c>
      <c r="I1379" t="s">
        <v>21</v>
      </c>
      <c r="J1379" s="5">
        <v>91.45</v>
      </c>
      <c r="K1379" s="5" t="str">
        <f>_xlfn.IFS(stroke_2[[#This Row],[avg_glucose_level]]&lt;70,"Low",stroke_2[[#This Row],[avg_glucose_level]]&lt;99,"Normal",stroke_2[[#This Row],[avg_glucose_level]]&lt;125,"Prediabetes",stroke_2[[#This Row],[avg_glucose_level]]&lt;199,"Diabetes",stroke_2[[#This Row],[avg_glucose_level]]&gt;199,"Very High")</f>
        <v>Normal</v>
      </c>
      <c r="L1379">
        <v>24.2</v>
      </c>
      <c r="M1379">
        <v>28.25</v>
      </c>
      <c r="N1379">
        <v>24.2</v>
      </c>
      <c r="O1379" t="s">
        <v>24</v>
      </c>
      <c r="P1379" t="s">
        <v>34</v>
      </c>
      <c r="Q1379" s="4" t="s">
        <v>4285</v>
      </c>
      <c r="R1379" s="5">
        <f t="shared" ca="1" si="21"/>
        <v>2.4177193620790217E-2</v>
      </c>
    </row>
    <row r="1380" spans="1:18" x14ac:dyDescent="0.25">
      <c r="A1380">
        <v>46015</v>
      </c>
      <c r="B1380" t="s">
        <v>19</v>
      </c>
      <c r="C1380">
        <v>29</v>
      </c>
      <c r="D1380" t="s">
        <v>4279</v>
      </c>
      <c r="E1380" t="s">
        <v>34</v>
      </c>
      <c r="F1380" t="s">
        <v>34</v>
      </c>
      <c r="G1380" t="s">
        <v>34</v>
      </c>
      <c r="H1380" t="s">
        <v>14</v>
      </c>
      <c r="I1380" t="s">
        <v>15</v>
      </c>
      <c r="J1380" s="5">
        <v>73.63</v>
      </c>
      <c r="K1380" s="5" t="str">
        <f>_xlfn.IFS(stroke_2[[#This Row],[avg_glucose_level]]&lt;70,"Low",stroke_2[[#This Row],[avg_glucose_level]]&lt;99,"Normal",stroke_2[[#This Row],[avg_glucose_level]]&lt;125,"Prediabetes",stroke_2[[#This Row],[avg_glucose_level]]&lt;199,"Diabetes",stroke_2[[#This Row],[avg_glucose_level]]&gt;199,"Very High")</f>
        <v>Normal</v>
      </c>
      <c r="L1380">
        <v>22.5</v>
      </c>
      <c r="M1380">
        <v>28.25</v>
      </c>
      <c r="N1380">
        <v>22.5</v>
      </c>
      <c r="O1380" t="s">
        <v>29</v>
      </c>
      <c r="P1380" t="s">
        <v>34</v>
      </c>
      <c r="Q1380" s="4" t="s">
        <v>4285</v>
      </c>
      <c r="R1380" s="5">
        <f t="shared" ca="1" si="21"/>
        <v>1.9246565693950762E-2</v>
      </c>
    </row>
    <row r="1381" spans="1:18" x14ac:dyDescent="0.25">
      <c r="A1381">
        <v>46785</v>
      </c>
      <c r="B1381" t="s">
        <v>19</v>
      </c>
      <c r="C1381">
        <v>29</v>
      </c>
      <c r="D1381" t="s">
        <v>4279</v>
      </c>
      <c r="E1381" t="s">
        <v>34</v>
      </c>
      <c r="F1381" t="s">
        <v>34</v>
      </c>
      <c r="G1381" t="s">
        <v>13</v>
      </c>
      <c r="H1381" t="s">
        <v>14</v>
      </c>
      <c r="I1381" t="s">
        <v>15</v>
      </c>
      <c r="J1381" s="5">
        <v>63.69</v>
      </c>
      <c r="K1381" s="5" t="str">
        <f>_xlfn.IFS(stroke_2[[#This Row],[avg_glucose_level]]&lt;70,"Low",stroke_2[[#This Row],[avg_glucose_level]]&lt;99,"Normal",stroke_2[[#This Row],[avg_glucose_level]]&lt;125,"Prediabetes",stroke_2[[#This Row],[avg_glucose_level]]&lt;199,"Diabetes",stroke_2[[#This Row],[avg_glucose_level]]&gt;199,"Very High")</f>
        <v>Low</v>
      </c>
      <c r="L1381">
        <v>28.1</v>
      </c>
      <c r="M1381">
        <v>28.25</v>
      </c>
      <c r="N1381">
        <v>28.1</v>
      </c>
      <c r="O1381" t="s">
        <v>29</v>
      </c>
      <c r="P1381" t="s">
        <v>34</v>
      </c>
      <c r="Q1381" s="4" t="s">
        <v>4285</v>
      </c>
      <c r="R1381" s="5">
        <f t="shared" ca="1" si="21"/>
        <v>5.6254540747636087E-3</v>
      </c>
    </row>
    <row r="1382" spans="1:18" x14ac:dyDescent="0.25">
      <c r="A1382">
        <v>50903</v>
      </c>
      <c r="B1382" t="s">
        <v>19</v>
      </c>
      <c r="C1382">
        <v>29</v>
      </c>
      <c r="D1382" t="s">
        <v>4279</v>
      </c>
      <c r="E1382" t="s">
        <v>34</v>
      </c>
      <c r="F1382" t="s">
        <v>34</v>
      </c>
      <c r="G1382" t="s">
        <v>13</v>
      </c>
      <c r="H1382" t="s">
        <v>14</v>
      </c>
      <c r="I1382" t="s">
        <v>15</v>
      </c>
      <c r="J1382" s="5">
        <v>116.98</v>
      </c>
      <c r="K1382" s="5" t="str">
        <f>_xlfn.IFS(stroke_2[[#This Row],[avg_glucose_level]]&lt;70,"Low",stroke_2[[#This Row],[avg_glucose_level]]&lt;99,"Normal",stroke_2[[#This Row],[avg_glucose_level]]&lt;125,"Prediabetes",stroke_2[[#This Row],[avg_glucose_level]]&lt;199,"Diabetes",stroke_2[[#This Row],[avg_glucose_level]]&gt;199,"Very High")</f>
        <v>Prediabetes</v>
      </c>
      <c r="L1382">
        <v>23.4</v>
      </c>
      <c r="M1382">
        <v>28.25</v>
      </c>
      <c r="N1382">
        <v>23.4</v>
      </c>
      <c r="O1382" t="s">
        <v>24</v>
      </c>
      <c r="P1382" t="s">
        <v>34</v>
      </c>
      <c r="Q1382" s="4" t="s">
        <v>4285</v>
      </c>
      <c r="R1382" s="5">
        <f t="shared" ca="1" si="21"/>
        <v>-9.4646098533403382E-3</v>
      </c>
    </row>
    <row r="1383" spans="1:18" x14ac:dyDescent="0.25">
      <c r="A1383">
        <v>51112</v>
      </c>
      <c r="B1383" t="s">
        <v>12</v>
      </c>
      <c r="C1383">
        <v>29</v>
      </c>
      <c r="D1383" t="s">
        <v>4279</v>
      </c>
      <c r="E1383" t="s">
        <v>34</v>
      </c>
      <c r="F1383" t="s">
        <v>34</v>
      </c>
      <c r="G1383" t="s">
        <v>13</v>
      </c>
      <c r="H1383" t="s">
        <v>20</v>
      </c>
      <c r="I1383" t="s">
        <v>15</v>
      </c>
      <c r="J1383" s="5">
        <v>118.7</v>
      </c>
      <c r="K1383" s="5" t="str">
        <f>_xlfn.IFS(stroke_2[[#This Row],[avg_glucose_level]]&lt;70,"Low",stroke_2[[#This Row],[avg_glucose_level]]&lt;99,"Normal",stroke_2[[#This Row],[avg_glucose_level]]&lt;125,"Prediabetes",stroke_2[[#This Row],[avg_glucose_level]]&lt;199,"Diabetes",stroke_2[[#This Row],[avg_glucose_level]]&gt;199,"Very High")</f>
        <v>Prediabetes</v>
      </c>
      <c r="L1383">
        <v>33.200000000000003</v>
      </c>
      <c r="M1383">
        <v>28.25</v>
      </c>
      <c r="N1383">
        <v>33.200000000000003</v>
      </c>
      <c r="O1383" t="s">
        <v>38</v>
      </c>
      <c r="P1383" t="s">
        <v>34</v>
      </c>
      <c r="Q1383" s="4" t="s">
        <v>4285</v>
      </c>
      <c r="R1383" s="5">
        <f t="shared" ca="1" si="21"/>
        <v>-1.7393557955465482E-2</v>
      </c>
    </row>
    <row r="1384" spans="1:18" x14ac:dyDescent="0.25">
      <c r="A1384">
        <v>52164</v>
      </c>
      <c r="B1384" t="s">
        <v>12</v>
      </c>
      <c r="C1384">
        <v>29</v>
      </c>
      <c r="D1384" t="s">
        <v>4279</v>
      </c>
      <c r="E1384" t="s">
        <v>34</v>
      </c>
      <c r="F1384" t="s">
        <v>34</v>
      </c>
      <c r="G1384" t="s">
        <v>13</v>
      </c>
      <c r="H1384" t="s">
        <v>14</v>
      </c>
      <c r="I1384" t="s">
        <v>15</v>
      </c>
      <c r="J1384" s="5">
        <v>193.81</v>
      </c>
      <c r="K1384" s="5" t="str">
        <f>_xlfn.IFS(stroke_2[[#This Row],[avg_glucose_level]]&lt;70,"Low",stroke_2[[#This Row],[avg_glucose_level]]&lt;99,"Normal",stroke_2[[#This Row],[avg_glucose_level]]&lt;125,"Prediabetes",stroke_2[[#This Row],[avg_glucose_level]]&lt;199,"Diabetes",stroke_2[[#This Row],[avg_glucose_level]]&gt;199,"Very High")</f>
        <v>Diabetes</v>
      </c>
      <c r="L1384">
        <v>46.8</v>
      </c>
      <c r="M1384">
        <v>28.25</v>
      </c>
      <c r="N1384">
        <v>46.8</v>
      </c>
      <c r="O1384" t="s">
        <v>24</v>
      </c>
      <c r="P1384" t="s">
        <v>34</v>
      </c>
      <c r="Q1384" s="4" t="s">
        <v>4285</v>
      </c>
      <c r="R1384" s="5">
        <f t="shared" ca="1" si="21"/>
        <v>-8.8291934611163751E-3</v>
      </c>
    </row>
    <row r="1385" spans="1:18" x14ac:dyDescent="0.25">
      <c r="A1385">
        <v>53105</v>
      </c>
      <c r="B1385" t="s">
        <v>19</v>
      </c>
      <c r="C1385">
        <v>29</v>
      </c>
      <c r="D1385" t="s">
        <v>4279</v>
      </c>
      <c r="E1385" t="s">
        <v>34</v>
      </c>
      <c r="F1385" t="s">
        <v>34</v>
      </c>
      <c r="G1385" t="s">
        <v>13</v>
      </c>
      <c r="H1385" t="s">
        <v>14</v>
      </c>
      <c r="I1385" t="s">
        <v>15</v>
      </c>
      <c r="J1385" s="5">
        <v>63.9</v>
      </c>
      <c r="K1385" s="5" t="str">
        <f>_xlfn.IFS(stroke_2[[#This Row],[avg_glucose_level]]&lt;70,"Low",stroke_2[[#This Row],[avg_glucose_level]]&lt;99,"Normal",stroke_2[[#This Row],[avg_glucose_level]]&lt;125,"Prediabetes",stroke_2[[#This Row],[avg_glucose_level]]&lt;199,"Diabetes",stroke_2[[#This Row],[avg_glucose_level]]&gt;199,"Very High")</f>
        <v>Low</v>
      </c>
      <c r="L1385">
        <v>45.4</v>
      </c>
      <c r="M1385">
        <v>28.25</v>
      </c>
      <c r="N1385">
        <v>45.4</v>
      </c>
      <c r="O1385" t="s">
        <v>29</v>
      </c>
      <c r="P1385" t="s">
        <v>34</v>
      </c>
      <c r="Q1385" s="4" t="s">
        <v>4285</v>
      </c>
      <c r="R1385" s="5">
        <f t="shared" ca="1" si="21"/>
        <v>-1.6675669928162534E-2</v>
      </c>
    </row>
    <row r="1386" spans="1:18" x14ac:dyDescent="0.25">
      <c r="A1386">
        <v>56179</v>
      </c>
      <c r="B1386" t="s">
        <v>12</v>
      </c>
      <c r="C1386">
        <v>29</v>
      </c>
      <c r="D1386" t="s">
        <v>4279</v>
      </c>
      <c r="E1386" t="s">
        <v>34</v>
      </c>
      <c r="F1386" t="s">
        <v>34</v>
      </c>
      <c r="G1386" t="s">
        <v>34</v>
      </c>
      <c r="H1386" t="s">
        <v>14</v>
      </c>
      <c r="I1386" t="s">
        <v>15</v>
      </c>
      <c r="J1386" s="5">
        <v>207.58</v>
      </c>
      <c r="K1386" s="5" t="str">
        <f>_xlfn.IFS(stroke_2[[#This Row],[avg_glucose_level]]&lt;70,"Low",stroke_2[[#This Row],[avg_glucose_level]]&lt;99,"Normal",stroke_2[[#This Row],[avg_glucose_level]]&lt;125,"Prediabetes",stroke_2[[#This Row],[avg_glucose_level]]&lt;199,"Diabetes",stroke_2[[#This Row],[avg_glucose_level]]&gt;199,"Very High")</f>
        <v>Very High</v>
      </c>
      <c r="L1386">
        <v>22.8</v>
      </c>
      <c r="M1386">
        <v>28.25</v>
      </c>
      <c r="N1386">
        <v>22.8</v>
      </c>
      <c r="O1386" t="s">
        <v>29</v>
      </c>
      <c r="P1386" t="s">
        <v>34</v>
      </c>
      <c r="Q1386" s="4" t="s">
        <v>4285</v>
      </c>
      <c r="R1386" s="5">
        <f t="shared" ca="1" si="21"/>
        <v>4.7917772788850675E-3</v>
      </c>
    </row>
    <row r="1387" spans="1:18" x14ac:dyDescent="0.25">
      <c r="A1387">
        <v>57347</v>
      </c>
      <c r="B1387" t="s">
        <v>19</v>
      </c>
      <c r="C1387">
        <v>29</v>
      </c>
      <c r="D1387" t="s">
        <v>4279</v>
      </c>
      <c r="E1387" t="s">
        <v>34</v>
      </c>
      <c r="F1387" t="s">
        <v>34</v>
      </c>
      <c r="G1387" t="s">
        <v>34</v>
      </c>
      <c r="H1387" t="s">
        <v>43</v>
      </c>
      <c r="I1387" t="s">
        <v>21</v>
      </c>
      <c r="J1387" s="5">
        <v>57.02</v>
      </c>
      <c r="K1387" s="5" t="str">
        <f>_xlfn.IFS(stroke_2[[#This Row],[avg_glucose_level]]&lt;70,"Low",stroke_2[[#This Row],[avg_glucose_level]]&lt;99,"Normal",stroke_2[[#This Row],[avg_glucose_level]]&lt;125,"Prediabetes",stroke_2[[#This Row],[avg_glucose_level]]&lt;199,"Diabetes",stroke_2[[#This Row],[avg_glucose_level]]&gt;199,"Very High")</f>
        <v>Low</v>
      </c>
      <c r="L1387">
        <v>43</v>
      </c>
      <c r="M1387">
        <v>28.25</v>
      </c>
      <c r="N1387">
        <v>43</v>
      </c>
      <c r="O1387" t="s">
        <v>18</v>
      </c>
      <c r="P1387" t="s">
        <v>34</v>
      </c>
      <c r="Q1387" s="4" t="s">
        <v>4285</v>
      </c>
      <c r="R1387" s="5">
        <f t="shared" ca="1" si="21"/>
        <v>8.9386654772930126E-3</v>
      </c>
    </row>
    <row r="1388" spans="1:18" x14ac:dyDescent="0.25">
      <c r="A1388">
        <v>59933</v>
      </c>
      <c r="B1388" t="s">
        <v>19</v>
      </c>
      <c r="C1388">
        <v>29</v>
      </c>
      <c r="D1388" t="s">
        <v>4279</v>
      </c>
      <c r="E1388" t="s">
        <v>34</v>
      </c>
      <c r="F1388" t="s">
        <v>34</v>
      </c>
      <c r="G1388" t="s">
        <v>34</v>
      </c>
      <c r="H1388" t="s">
        <v>14</v>
      </c>
      <c r="I1388" t="s">
        <v>21</v>
      </c>
      <c r="J1388" s="5">
        <v>108.75</v>
      </c>
      <c r="K1388" s="5" t="str">
        <f>_xlfn.IFS(stroke_2[[#This Row],[avg_glucose_level]]&lt;70,"Low",stroke_2[[#This Row],[avg_glucose_level]]&lt;99,"Normal",stroke_2[[#This Row],[avg_glucose_level]]&lt;125,"Prediabetes",stroke_2[[#This Row],[avg_glucose_level]]&lt;199,"Diabetes",stroke_2[[#This Row],[avg_glucose_level]]&gt;199,"Very High")</f>
        <v>Prediabetes</v>
      </c>
      <c r="L1388">
        <v>24.1</v>
      </c>
      <c r="M1388">
        <v>28.25</v>
      </c>
      <c r="N1388">
        <v>24.1</v>
      </c>
      <c r="O1388" t="s">
        <v>38</v>
      </c>
      <c r="P1388" t="s">
        <v>34</v>
      </c>
      <c r="Q1388" s="4" t="s">
        <v>4285</v>
      </c>
      <c r="R1388" s="5">
        <f t="shared" ca="1" si="21"/>
        <v>-1.7014786624846893E-2</v>
      </c>
    </row>
    <row r="1389" spans="1:18" x14ac:dyDescent="0.25">
      <c r="A1389">
        <v>60159</v>
      </c>
      <c r="B1389" t="s">
        <v>19</v>
      </c>
      <c r="C1389">
        <v>29</v>
      </c>
      <c r="D1389" t="s">
        <v>4279</v>
      </c>
      <c r="E1389" t="s">
        <v>34</v>
      </c>
      <c r="F1389" t="s">
        <v>34</v>
      </c>
      <c r="G1389" t="s">
        <v>34</v>
      </c>
      <c r="H1389" t="s">
        <v>43</v>
      </c>
      <c r="I1389" t="s">
        <v>21</v>
      </c>
      <c r="J1389" s="5">
        <v>118.61</v>
      </c>
      <c r="K1389" s="5" t="str">
        <f>_xlfn.IFS(stroke_2[[#This Row],[avg_glucose_level]]&lt;70,"Low",stroke_2[[#This Row],[avg_glucose_level]]&lt;99,"Normal",stroke_2[[#This Row],[avg_glucose_level]]&lt;125,"Prediabetes",stroke_2[[#This Row],[avg_glucose_level]]&lt;199,"Diabetes",stroke_2[[#This Row],[avg_glucose_level]]&gt;199,"Very High")</f>
        <v>Prediabetes</v>
      </c>
      <c r="L1389">
        <v>26.5</v>
      </c>
      <c r="M1389">
        <v>28.25</v>
      </c>
      <c r="N1389">
        <v>26.5</v>
      </c>
      <c r="O1389" t="s">
        <v>24</v>
      </c>
      <c r="P1389" t="s">
        <v>34</v>
      </c>
      <c r="Q1389" s="4" t="s">
        <v>4285</v>
      </c>
      <c r="R1389" s="5">
        <f t="shared" ca="1" si="21"/>
        <v>5.8170288638709992E-3</v>
      </c>
    </row>
    <row r="1390" spans="1:18" x14ac:dyDescent="0.25">
      <c r="A1390">
        <v>60665</v>
      </c>
      <c r="B1390" t="s">
        <v>12</v>
      </c>
      <c r="C1390">
        <v>29</v>
      </c>
      <c r="D1390" t="s">
        <v>4279</v>
      </c>
      <c r="E1390" t="s">
        <v>34</v>
      </c>
      <c r="F1390" t="s">
        <v>34</v>
      </c>
      <c r="G1390" t="s">
        <v>34</v>
      </c>
      <c r="H1390" t="s">
        <v>14</v>
      </c>
      <c r="I1390" t="s">
        <v>15</v>
      </c>
      <c r="J1390" s="5">
        <v>59.26</v>
      </c>
      <c r="K1390" s="5" t="str">
        <f>_xlfn.IFS(stroke_2[[#This Row],[avg_glucose_level]]&lt;70,"Low",stroke_2[[#This Row],[avg_glucose_level]]&lt;99,"Normal",stroke_2[[#This Row],[avg_glucose_level]]&lt;125,"Prediabetes",stroke_2[[#This Row],[avg_glucose_level]]&lt;199,"Diabetes",stroke_2[[#This Row],[avg_glucose_level]]&gt;199,"Very High")</f>
        <v>Low</v>
      </c>
      <c r="L1390">
        <v>35.799999999999997</v>
      </c>
      <c r="M1390">
        <v>28.25</v>
      </c>
      <c r="N1390">
        <v>35.799999999999997</v>
      </c>
      <c r="O1390" t="s">
        <v>29</v>
      </c>
      <c r="P1390" t="s">
        <v>34</v>
      </c>
      <c r="Q1390" s="4" t="s">
        <v>4285</v>
      </c>
      <c r="R1390" s="5">
        <f t="shared" ca="1" si="21"/>
        <v>1.9681751450044371E-2</v>
      </c>
    </row>
    <row r="1391" spans="1:18" x14ac:dyDescent="0.25">
      <c r="A1391">
        <v>63606</v>
      </c>
      <c r="B1391" t="s">
        <v>12</v>
      </c>
      <c r="C1391">
        <v>29</v>
      </c>
      <c r="D1391" t="s">
        <v>4279</v>
      </c>
      <c r="E1391" t="s">
        <v>34</v>
      </c>
      <c r="F1391" t="s">
        <v>34</v>
      </c>
      <c r="G1391" t="s">
        <v>13</v>
      </c>
      <c r="H1391" t="s">
        <v>43</v>
      </c>
      <c r="I1391" t="s">
        <v>15</v>
      </c>
      <c r="J1391" s="5">
        <v>60.34</v>
      </c>
      <c r="K1391" s="5" t="str">
        <f>_xlfn.IFS(stroke_2[[#This Row],[avg_glucose_level]]&lt;70,"Low",stroke_2[[#This Row],[avg_glucose_level]]&lt;99,"Normal",stroke_2[[#This Row],[avg_glucose_level]]&lt;125,"Prediabetes",stroke_2[[#This Row],[avg_glucose_level]]&lt;199,"Diabetes",stroke_2[[#This Row],[avg_glucose_level]]&gt;199,"Very High")</f>
        <v>Low</v>
      </c>
      <c r="L1391">
        <v>29.6</v>
      </c>
      <c r="M1391">
        <v>28.25</v>
      </c>
      <c r="N1391">
        <v>29.6</v>
      </c>
      <c r="O1391" t="s">
        <v>18</v>
      </c>
      <c r="P1391" t="s">
        <v>34</v>
      </c>
      <c r="Q1391" s="4" t="s">
        <v>4285</v>
      </c>
      <c r="R1391" s="5">
        <f t="shared" ca="1" si="21"/>
        <v>-1.0002681005509917E-2</v>
      </c>
    </row>
    <row r="1392" spans="1:18" x14ac:dyDescent="0.25">
      <c r="A1392">
        <v>64732</v>
      </c>
      <c r="B1392" t="s">
        <v>19</v>
      </c>
      <c r="C1392">
        <v>29</v>
      </c>
      <c r="D1392" t="s">
        <v>4279</v>
      </c>
      <c r="E1392" t="s">
        <v>34</v>
      </c>
      <c r="F1392" t="s">
        <v>34</v>
      </c>
      <c r="G1392" t="s">
        <v>34</v>
      </c>
      <c r="H1392" t="s">
        <v>14</v>
      </c>
      <c r="I1392" t="s">
        <v>15</v>
      </c>
      <c r="J1392" s="5">
        <v>60.26</v>
      </c>
      <c r="K1392" s="5" t="str">
        <f>_xlfn.IFS(stroke_2[[#This Row],[avg_glucose_level]]&lt;70,"Low",stroke_2[[#This Row],[avg_glucose_level]]&lt;99,"Normal",stroke_2[[#This Row],[avg_glucose_level]]&lt;125,"Prediabetes",stroke_2[[#This Row],[avg_glucose_level]]&lt;199,"Diabetes",stroke_2[[#This Row],[avg_glucose_level]]&gt;199,"Very High")</f>
        <v>Low</v>
      </c>
      <c r="L1392">
        <v>20.399999999999999</v>
      </c>
      <c r="M1392">
        <v>28.25</v>
      </c>
      <c r="N1392">
        <v>20.399999999999999</v>
      </c>
      <c r="O1392" t="s">
        <v>24</v>
      </c>
      <c r="P1392" t="s">
        <v>34</v>
      </c>
      <c r="Q1392" s="4" t="s">
        <v>4285</v>
      </c>
      <c r="R1392" s="5">
        <f t="shared" ca="1" si="21"/>
        <v>1.1675172550998036E-2</v>
      </c>
    </row>
    <row r="1393" spans="1:18" x14ac:dyDescent="0.25">
      <c r="A1393">
        <v>64752</v>
      </c>
      <c r="B1393" t="s">
        <v>19</v>
      </c>
      <c r="C1393">
        <v>29</v>
      </c>
      <c r="D1393" t="s">
        <v>4279</v>
      </c>
      <c r="E1393" t="s">
        <v>34</v>
      </c>
      <c r="F1393" t="s">
        <v>34</v>
      </c>
      <c r="G1393" t="s">
        <v>34</v>
      </c>
      <c r="H1393" t="s">
        <v>14</v>
      </c>
      <c r="I1393" t="s">
        <v>15</v>
      </c>
      <c r="J1393" s="5">
        <v>72.02</v>
      </c>
      <c r="K1393" s="5" t="str">
        <f>_xlfn.IFS(stroke_2[[#This Row],[avg_glucose_level]]&lt;70,"Low",stroke_2[[#This Row],[avg_glucose_level]]&lt;99,"Normal",stroke_2[[#This Row],[avg_glucose_level]]&lt;125,"Prediabetes",stroke_2[[#This Row],[avg_glucose_level]]&lt;199,"Diabetes",stroke_2[[#This Row],[avg_glucose_level]]&gt;199,"Very High")</f>
        <v>Normal</v>
      </c>
      <c r="L1393">
        <v>34</v>
      </c>
      <c r="M1393">
        <v>28.25</v>
      </c>
      <c r="N1393">
        <v>34</v>
      </c>
      <c r="O1393" t="s">
        <v>18</v>
      </c>
      <c r="P1393" t="s">
        <v>34</v>
      </c>
      <c r="Q1393" s="4" t="s">
        <v>4285</v>
      </c>
      <c r="R1393" s="5">
        <f t="shared" ca="1" si="21"/>
        <v>2.2183996156863874E-2</v>
      </c>
    </row>
    <row r="1394" spans="1:18" x14ac:dyDescent="0.25">
      <c r="A1394">
        <v>66264</v>
      </c>
      <c r="B1394" t="s">
        <v>12</v>
      </c>
      <c r="C1394">
        <v>29</v>
      </c>
      <c r="D1394" t="s">
        <v>4279</v>
      </c>
      <c r="E1394" t="s">
        <v>34</v>
      </c>
      <c r="F1394" t="s">
        <v>34</v>
      </c>
      <c r="G1394" t="s">
        <v>13</v>
      </c>
      <c r="H1394" t="s">
        <v>43</v>
      </c>
      <c r="I1394" t="s">
        <v>15</v>
      </c>
      <c r="J1394" s="5">
        <v>102.4</v>
      </c>
      <c r="K1394" s="5" t="str">
        <f>_xlfn.IFS(stroke_2[[#This Row],[avg_glucose_level]]&lt;70,"Low",stroke_2[[#This Row],[avg_glucose_level]]&lt;99,"Normal",stroke_2[[#This Row],[avg_glucose_level]]&lt;125,"Prediabetes",stroke_2[[#This Row],[avg_glucose_level]]&lt;199,"Diabetes",stroke_2[[#This Row],[avg_glucose_level]]&gt;199,"Very High")</f>
        <v>Prediabetes</v>
      </c>
      <c r="L1394">
        <v>26.9</v>
      </c>
      <c r="M1394">
        <v>28.25</v>
      </c>
      <c r="N1394">
        <v>26.9</v>
      </c>
      <c r="O1394" t="s">
        <v>29</v>
      </c>
      <c r="P1394" t="s">
        <v>34</v>
      </c>
      <c r="Q1394" s="4" t="s">
        <v>4285</v>
      </c>
      <c r="R1394" s="5">
        <f t="shared" ca="1" si="21"/>
        <v>1.9013399277533823E-2</v>
      </c>
    </row>
    <row r="1395" spans="1:18" x14ac:dyDescent="0.25">
      <c r="A1395">
        <v>67411</v>
      </c>
      <c r="B1395" t="s">
        <v>12</v>
      </c>
      <c r="C1395">
        <v>29</v>
      </c>
      <c r="D1395" t="s">
        <v>4279</v>
      </c>
      <c r="E1395" t="s">
        <v>34</v>
      </c>
      <c r="F1395" t="s">
        <v>34</v>
      </c>
      <c r="G1395" t="s">
        <v>34</v>
      </c>
      <c r="H1395" t="s">
        <v>14</v>
      </c>
      <c r="I1395" t="s">
        <v>21</v>
      </c>
      <c r="J1395" s="5">
        <v>105.73</v>
      </c>
      <c r="K1395" s="5" t="str">
        <f>_xlfn.IFS(stroke_2[[#This Row],[avg_glucose_level]]&lt;70,"Low",stroke_2[[#This Row],[avg_glucose_level]]&lt;99,"Normal",stroke_2[[#This Row],[avg_glucose_level]]&lt;125,"Prediabetes",stroke_2[[#This Row],[avg_glucose_level]]&lt;199,"Diabetes",stroke_2[[#This Row],[avg_glucose_level]]&gt;199,"Very High")</f>
        <v>Prediabetes</v>
      </c>
      <c r="L1395">
        <v>28.2</v>
      </c>
      <c r="M1395">
        <v>28.25</v>
      </c>
      <c r="N1395">
        <v>28.2</v>
      </c>
      <c r="O1395" t="s">
        <v>29</v>
      </c>
      <c r="P1395" t="s">
        <v>34</v>
      </c>
      <c r="Q1395" s="4" t="s">
        <v>4285</v>
      </c>
      <c r="R1395" s="5">
        <f t="shared" ca="1" si="21"/>
        <v>1.9438799702294597E-2</v>
      </c>
    </row>
    <row r="1396" spans="1:18" x14ac:dyDescent="0.25">
      <c r="A1396">
        <v>67941</v>
      </c>
      <c r="B1396" t="s">
        <v>19</v>
      </c>
      <c r="C1396">
        <v>29</v>
      </c>
      <c r="D1396" t="s">
        <v>4279</v>
      </c>
      <c r="E1396" t="s">
        <v>34</v>
      </c>
      <c r="F1396" t="s">
        <v>34</v>
      </c>
      <c r="G1396" t="s">
        <v>34</v>
      </c>
      <c r="H1396" t="s">
        <v>20</v>
      </c>
      <c r="I1396" t="s">
        <v>21</v>
      </c>
      <c r="J1396" s="5">
        <v>62.47</v>
      </c>
      <c r="K1396" s="5" t="str">
        <f>_xlfn.IFS(stroke_2[[#This Row],[avg_glucose_level]]&lt;70,"Low",stroke_2[[#This Row],[avg_glucose_level]]&lt;99,"Normal",stroke_2[[#This Row],[avg_glucose_level]]&lt;125,"Prediabetes",stroke_2[[#This Row],[avg_glucose_level]]&lt;199,"Diabetes",stroke_2[[#This Row],[avg_glucose_level]]&gt;199,"Very High")</f>
        <v>Low</v>
      </c>
      <c r="L1396">
        <v>34.4</v>
      </c>
      <c r="M1396">
        <v>28.25</v>
      </c>
      <c r="N1396">
        <v>34.4</v>
      </c>
      <c r="O1396" t="s">
        <v>18</v>
      </c>
      <c r="P1396" t="s">
        <v>34</v>
      </c>
      <c r="Q1396" s="4" t="s">
        <v>4285</v>
      </c>
      <c r="R1396" s="5">
        <f t="shared" ca="1" si="21"/>
        <v>1.1419095531487399E-3</v>
      </c>
    </row>
    <row r="1397" spans="1:18" x14ac:dyDescent="0.25">
      <c r="A1397">
        <v>69427</v>
      </c>
      <c r="B1397" t="s">
        <v>19</v>
      </c>
      <c r="C1397">
        <v>29</v>
      </c>
      <c r="D1397" t="s">
        <v>4279</v>
      </c>
      <c r="E1397" t="s">
        <v>34</v>
      </c>
      <c r="F1397" t="s">
        <v>34</v>
      </c>
      <c r="G1397" t="s">
        <v>34</v>
      </c>
      <c r="H1397" t="s">
        <v>14</v>
      </c>
      <c r="I1397" t="s">
        <v>15</v>
      </c>
      <c r="J1397" s="5">
        <v>101.28</v>
      </c>
      <c r="K1397" s="5" t="str">
        <f>_xlfn.IFS(stroke_2[[#This Row],[avg_glucose_level]]&lt;70,"Low",stroke_2[[#This Row],[avg_glucose_level]]&lt;99,"Normal",stroke_2[[#This Row],[avg_glucose_level]]&lt;125,"Prediabetes",stroke_2[[#This Row],[avg_glucose_level]]&lt;199,"Diabetes",stroke_2[[#This Row],[avg_glucose_level]]&gt;199,"Very High")</f>
        <v>Prediabetes</v>
      </c>
      <c r="L1397">
        <v>22.7</v>
      </c>
      <c r="M1397">
        <v>28.25</v>
      </c>
      <c r="N1397">
        <v>22.7</v>
      </c>
      <c r="O1397" t="s">
        <v>24</v>
      </c>
      <c r="P1397" t="s">
        <v>34</v>
      </c>
      <c r="Q1397" s="4" t="s">
        <v>4285</v>
      </c>
      <c r="R1397" s="5">
        <f t="shared" ca="1" si="21"/>
        <v>1.0729003969893125E-2</v>
      </c>
    </row>
    <row r="1398" spans="1:18" x14ac:dyDescent="0.25">
      <c r="A1398">
        <v>69553</v>
      </c>
      <c r="B1398" t="s">
        <v>19</v>
      </c>
      <c r="C1398">
        <v>29</v>
      </c>
      <c r="D1398" t="s">
        <v>4279</v>
      </c>
      <c r="E1398" t="s">
        <v>34</v>
      </c>
      <c r="F1398" t="s">
        <v>34</v>
      </c>
      <c r="G1398" t="s">
        <v>13</v>
      </c>
      <c r="H1398" t="s">
        <v>14</v>
      </c>
      <c r="I1398" t="s">
        <v>21</v>
      </c>
      <c r="J1398" s="5">
        <v>60.74</v>
      </c>
      <c r="K1398" s="5" t="str">
        <f>_xlfn.IFS(stroke_2[[#This Row],[avg_glucose_level]]&lt;70,"Low",stroke_2[[#This Row],[avg_glucose_level]]&lt;99,"Normal",stroke_2[[#This Row],[avg_glucose_level]]&lt;125,"Prediabetes",stroke_2[[#This Row],[avg_glucose_level]]&lt;199,"Diabetes",stroke_2[[#This Row],[avg_glucose_level]]&gt;199,"Very High")</f>
        <v>Low</v>
      </c>
      <c r="L1398">
        <v>20</v>
      </c>
      <c r="M1398">
        <v>28.25</v>
      </c>
      <c r="N1398">
        <v>20</v>
      </c>
      <c r="O1398" t="s">
        <v>24</v>
      </c>
      <c r="P1398" t="s">
        <v>34</v>
      </c>
      <c r="Q1398" s="4" t="s">
        <v>4285</v>
      </c>
      <c r="R1398" s="5">
        <f t="shared" ca="1" si="21"/>
        <v>4.2425926647161605E-3</v>
      </c>
    </row>
    <row r="1399" spans="1:18" x14ac:dyDescent="0.25">
      <c r="A1399">
        <v>70122</v>
      </c>
      <c r="B1399" t="s">
        <v>19</v>
      </c>
      <c r="C1399">
        <v>29</v>
      </c>
      <c r="D1399" t="s">
        <v>4279</v>
      </c>
      <c r="E1399" t="s">
        <v>34</v>
      </c>
      <c r="F1399" t="s">
        <v>34</v>
      </c>
      <c r="G1399" t="s">
        <v>13</v>
      </c>
      <c r="H1399" t="s">
        <v>14</v>
      </c>
      <c r="I1399" t="s">
        <v>21</v>
      </c>
      <c r="J1399" s="5">
        <v>72.52</v>
      </c>
      <c r="K1399" s="5" t="str">
        <f>_xlfn.IFS(stroke_2[[#This Row],[avg_glucose_level]]&lt;70,"Low",stroke_2[[#This Row],[avg_glucose_level]]&lt;99,"Normal",stroke_2[[#This Row],[avg_glucose_level]]&lt;125,"Prediabetes",stroke_2[[#This Row],[avg_glucose_level]]&lt;199,"Diabetes",stroke_2[[#This Row],[avg_glucose_level]]&gt;199,"Very High")</f>
        <v>Normal</v>
      </c>
      <c r="L1399">
        <v>33.9</v>
      </c>
      <c r="M1399">
        <v>28.25</v>
      </c>
      <c r="N1399">
        <v>33.9</v>
      </c>
      <c r="O1399" t="s">
        <v>24</v>
      </c>
      <c r="P1399" t="s">
        <v>34</v>
      </c>
      <c r="Q1399" s="4" t="s">
        <v>4285</v>
      </c>
      <c r="R1399" s="5">
        <f t="shared" ca="1" si="21"/>
        <v>-2.4202097666196836E-2</v>
      </c>
    </row>
    <row r="1400" spans="1:18" x14ac:dyDescent="0.25">
      <c r="A1400">
        <v>70602</v>
      </c>
      <c r="B1400" t="s">
        <v>19</v>
      </c>
      <c r="C1400">
        <v>29</v>
      </c>
      <c r="D1400" t="s">
        <v>4279</v>
      </c>
      <c r="E1400" t="s">
        <v>34</v>
      </c>
      <c r="F1400" t="s">
        <v>34</v>
      </c>
      <c r="G1400" t="s">
        <v>34</v>
      </c>
      <c r="H1400" t="s">
        <v>14</v>
      </c>
      <c r="I1400" t="s">
        <v>21</v>
      </c>
      <c r="J1400" s="5">
        <v>79.27</v>
      </c>
      <c r="K1400" s="5" t="str">
        <f>_xlfn.IFS(stroke_2[[#This Row],[avg_glucose_level]]&lt;70,"Low",stroke_2[[#This Row],[avg_glucose_level]]&lt;99,"Normal",stroke_2[[#This Row],[avg_glucose_level]]&lt;125,"Prediabetes",stroke_2[[#This Row],[avg_glucose_level]]&lt;199,"Diabetes",stroke_2[[#This Row],[avg_glucose_level]]&gt;199,"Very High")</f>
        <v>Normal</v>
      </c>
      <c r="L1400">
        <v>29</v>
      </c>
      <c r="M1400">
        <v>28.25</v>
      </c>
      <c r="N1400">
        <v>29</v>
      </c>
      <c r="O1400" t="s">
        <v>29</v>
      </c>
      <c r="P1400" t="s">
        <v>34</v>
      </c>
      <c r="Q1400" s="4" t="s">
        <v>4285</v>
      </c>
      <c r="R1400" s="5">
        <f t="shared" ca="1" si="21"/>
        <v>5.0594023282873326E-4</v>
      </c>
    </row>
    <row r="1401" spans="1:18" x14ac:dyDescent="0.25">
      <c r="A1401">
        <v>71250</v>
      </c>
      <c r="B1401" t="s">
        <v>19</v>
      </c>
      <c r="C1401">
        <v>29</v>
      </c>
      <c r="D1401" t="s">
        <v>4279</v>
      </c>
      <c r="E1401" t="s">
        <v>34</v>
      </c>
      <c r="F1401" t="s">
        <v>34</v>
      </c>
      <c r="G1401" t="s">
        <v>13</v>
      </c>
      <c r="H1401" t="s">
        <v>14</v>
      </c>
      <c r="I1401" t="s">
        <v>21</v>
      </c>
      <c r="J1401" s="5">
        <v>62.48</v>
      </c>
      <c r="K1401" s="5" t="str">
        <f>_xlfn.IFS(stroke_2[[#This Row],[avg_glucose_level]]&lt;70,"Low",stroke_2[[#This Row],[avg_glucose_level]]&lt;99,"Normal",stroke_2[[#This Row],[avg_glucose_level]]&lt;125,"Prediabetes",stroke_2[[#This Row],[avg_glucose_level]]&lt;199,"Diabetes",stroke_2[[#This Row],[avg_glucose_level]]&gt;199,"Very High")</f>
        <v>Low</v>
      </c>
      <c r="L1401">
        <v>29.5</v>
      </c>
      <c r="M1401">
        <v>28.25</v>
      </c>
      <c r="N1401">
        <v>29.5</v>
      </c>
      <c r="O1401" t="s">
        <v>24</v>
      </c>
      <c r="P1401" t="s">
        <v>34</v>
      </c>
      <c r="Q1401" s="4" t="s">
        <v>4285</v>
      </c>
      <c r="R1401" s="5">
        <f t="shared" ca="1" si="21"/>
        <v>9.3929993537365426E-3</v>
      </c>
    </row>
    <row r="1402" spans="1:18" x14ac:dyDescent="0.25">
      <c r="A1402">
        <v>1818</v>
      </c>
      <c r="B1402" t="s">
        <v>19</v>
      </c>
      <c r="C1402">
        <v>30</v>
      </c>
      <c r="D1402" t="s">
        <v>4279</v>
      </c>
      <c r="E1402" t="s">
        <v>34</v>
      </c>
      <c r="F1402" t="s">
        <v>34</v>
      </c>
      <c r="G1402" t="s">
        <v>34</v>
      </c>
      <c r="H1402" t="s">
        <v>43</v>
      </c>
      <c r="I1402" t="s">
        <v>15</v>
      </c>
      <c r="J1402" s="5">
        <v>88.2</v>
      </c>
      <c r="K1402" s="5" t="str">
        <f>_xlfn.IFS(stroke_2[[#This Row],[avg_glucose_level]]&lt;70,"Low",stroke_2[[#This Row],[avg_glucose_level]]&lt;99,"Normal",stroke_2[[#This Row],[avg_glucose_level]]&lt;125,"Prediabetes",stroke_2[[#This Row],[avg_glucose_level]]&lt;199,"Diabetes",stroke_2[[#This Row],[avg_glucose_level]]&gt;199,"Very High")</f>
        <v>Normal</v>
      </c>
      <c r="M1402">
        <v>28.25</v>
      </c>
      <c r="N1402">
        <v>28.25</v>
      </c>
      <c r="O1402" t="s">
        <v>29</v>
      </c>
      <c r="P1402" t="s">
        <v>34</v>
      </c>
      <c r="Q1402" s="4" t="s">
        <v>4285</v>
      </c>
      <c r="R1402" s="5">
        <f t="shared" ca="1" si="21"/>
        <v>1.7225552952773476E-2</v>
      </c>
    </row>
    <row r="1403" spans="1:18" x14ac:dyDescent="0.25">
      <c r="A1403">
        <v>2822</v>
      </c>
      <c r="B1403" t="s">
        <v>19</v>
      </c>
      <c r="C1403">
        <v>30</v>
      </c>
      <c r="D1403" t="s">
        <v>4279</v>
      </c>
      <c r="E1403" t="s">
        <v>34</v>
      </c>
      <c r="F1403" t="s">
        <v>34</v>
      </c>
      <c r="G1403" t="s">
        <v>13</v>
      </c>
      <c r="H1403" t="s">
        <v>14</v>
      </c>
      <c r="I1403" t="s">
        <v>21</v>
      </c>
      <c r="J1403" s="5">
        <v>72.489999999999995</v>
      </c>
      <c r="K1403" s="5" t="str">
        <f>_xlfn.IFS(stroke_2[[#This Row],[avg_glucose_level]]&lt;70,"Low",stroke_2[[#This Row],[avg_glucose_level]]&lt;99,"Normal",stroke_2[[#This Row],[avg_glucose_level]]&lt;125,"Prediabetes",stroke_2[[#This Row],[avg_glucose_level]]&lt;199,"Diabetes",stroke_2[[#This Row],[avg_glucose_level]]&gt;199,"Very High")</f>
        <v>Normal</v>
      </c>
      <c r="L1403">
        <v>25.8</v>
      </c>
      <c r="M1403">
        <v>28.25</v>
      </c>
      <c r="N1403">
        <v>25.8</v>
      </c>
      <c r="O1403" t="s">
        <v>24</v>
      </c>
      <c r="P1403" t="s">
        <v>34</v>
      </c>
      <c r="Q1403" s="4" t="s">
        <v>4285</v>
      </c>
      <c r="R1403" s="5">
        <f t="shared" ca="1" si="21"/>
        <v>-2.1298969053022365E-2</v>
      </c>
    </row>
    <row r="1404" spans="1:18" x14ac:dyDescent="0.25">
      <c r="A1404">
        <v>3325</v>
      </c>
      <c r="B1404" t="s">
        <v>12</v>
      </c>
      <c r="C1404">
        <v>30</v>
      </c>
      <c r="D1404" t="s">
        <v>4279</v>
      </c>
      <c r="E1404" t="s">
        <v>34</v>
      </c>
      <c r="F1404" t="s">
        <v>34</v>
      </c>
      <c r="G1404" t="s">
        <v>13</v>
      </c>
      <c r="H1404" t="s">
        <v>20</v>
      </c>
      <c r="I1404" t="s">
        <v>21</v>
      </c>
      <c r="J1404" s="5">
        <v>95.01</v>
      </c>
      <c r="K1404" s="5" t="str">
        <f>_xlfn.IFS(stroke_2[[#This Row],[avg_glucose_level]]&lt;70,"Low",stroke_2[[#This Row],[avg_glucose_level]]&lt;99,"Normal",stroke_2[[#This Row],[avg_glucose_level]]&lt;125,"Prediabetes",stroke_2[[#This Row],[avg_glucose_level]]&lt;199,"Diabetes",stroke_2[[#This Row],[avg_glucose_level]]&gt;199,"Very High")</f>
        <v>Normal</v>
      </c>
      <c r="L1404">
        <v>32.299999999999997</v>
      </c>
      <c r="M1404">
        <v>28.25</v>
      </c>
      <c r="N1404">
        <v>32.299999999999997</v>
      </c>
      <c r="O1404" t="s">
        <v>29</v>
      </c>
      <c r="P1404" t="s">
        <v>34</v>
      </c>
      <c r="Q1404" s="4" t="s">
        <v>4285</v>
      </c>
      <c r="R1404" s="5">
        <f t="shared" ca="1" si="21"/>
        <v>-2.1737032228870599E-2</v>
      </c>
    </row>
    <row r="1405" spans="1:18" x14ac:dyDescent="0.25">
      <c r="A1405">
        <v>4083</v>
      </c>
      <c r="B1405" t="s">
        <v>19</v>
      </c>
      <c r="C1405">
        <v>30</v>
      </c>
      <c r="D1405" t="s">
        <v>4279</v>
      </c>
      <c r="E1405" t="s">
        <v>34</v>
      </c>
      <c r="F1405" t="s">
        <v>34</v>
      </c>
      <c r="G1405" t="s">
        <v>34</v>
      </c>
      <c r="H1405" t="s">
        <v>14</v>
      </c>
      <c r="I1405" t="s">
        <v>21</v>
      </c>
      <c r="J1405" s="5">
        <v>73.69</v>
      </c>
      <c r="K1405" s="5" t="str">
        <f>_xlfn.IFS(stroke_2[[#This Row],[avg_glucose_level]]&lt;70,"Low",stroke_2[[#This Row],[avg_glucose_level]]&lt;99,"Normal",stroke_2[[#This Row],[avg_glucose_level]]&lt;125,"Prediabetes",stroke_2[[#This Row],[avg_glucose_level]]&lt;199,"Diabetes",stroke_2[[#This Row],[avg_glucose_level]]&gt;199,"Very High")</f>
        <v>Normal</v>
      </c>
      <c r="L1405">
        <v>17.3</v>
      </c>
      <c r="M1405">
        <v>28.25</v>
      </c>
      <c r="N1405">
        <v>17.3</v>
      </c>
      <c r="O1405" t="s">
        <v>24</v>
      </c>
      <c r="P1405" t="s">
        <v>34</v>
      </c>
      <c r="Q1405" s="4" t="s">
        <v>4285</v>
      </c>
      <c r="R1405" s="5">
        <f t="shared" ca="1" si="21"/>
        <v>1.0290838590159663E-2</v>
      </c>
    </row>
    <row r="1406" spans="1:18" x14ac:dyDescent="0.25">
      <c r="A1406">
        <v>4861</v>
      </c>
      <c r="B1406" t="s">
        <v>19</v>
      </c>
      <c r="C1406">
        <v>30</v>
      </c>
      <c r="D1406" t="s">
        <v>4279</v>
      </c>
      <c r="E1406" t="s">
        <v>34</v>
      </c>
      <c r="F1406" t="s">
        <v>34</v>
      </c>
      <c r="G1406" t="s">
        <v>13</v>
      </c>
      <c r="H1406" t="s">
        <v>14</v>
      </c>
      <c r="I1406" t="s">
        <v>15</v>
      </c>
      <c r="J1406" s="5">
        <v>70.67</v>
      </c>
      <c r="K1406" s="5" t="str">
        <f>_xlfn.IFS(stroke_2[[#This Row],[avg_glucose_level]]&lt;70,"Low",stroke_2[[#This Row],[avg_glucose_level]]&lt;99,"Normal",stroke_2[[#This Row],[avg_glucose_level]]&lt;125,"Prediabetes",stroke_2[[#This Row],[avg_glucose_level]]&lt;199,"Diabetes",stroke_2[[#This Row],[avg_glucose_level]]&gt;199,"Very High")</f>
        <v>Normal</v>
      </c>
      <c r="L1406">
        <v>24.6</v>
      </c>
      <c r="M1406">
        <v>28.25</v>
      </c>
      <c r="N1406">
        <v>24.6</v>
      </c>
      <c r="O1406" t="s">
        <v>29</v>
      </c>
      <c r="P1406" t="s">
        <v>34</v>
      </c>
      <c r="Q1406" s="4" t="s">
        <v>4285</v>
      </c>
      <c r="R1406" s="5">
        <f t="shared" ca="1" si="21"/>
        <v>2.2157530366261346E-2</v>
      </c>
    </row>
    <row r="1407" spans="1:18" x14ac:dyDescent="0.25">
      <c r="A1407">
        <v>5121</v>
      </c>
      <c r="B1407" t="s">
        <v>12</v>
      </c>
      <c r="C1407">
        <v>30</v>
      </c>
      <c r="D1407" t="s">
        <v>4279</v>
      </c>
      <c r="E1407" t="s">
        <v>34</v>
      </c>
      <c r="F1407" t="s">
        <v>34</v>
      </c>
      <c r="G1407" t="s">
        <v>13</v>
      </c>
      <c r="H1407" t="s">
        <v>14</v>
      </c>
      <c r="I1407" t="s">
        <v>15</v>
      </c>
      <c r="J1407" s="5">
        <v>96.84</v>
      </c>
      <c r="K1407" s="5" t="str">
        <f>_xlfn.IFS(stroke_2[[#This Row],[avg_glucose_level]]&lt;70,"Low",stroke_2[[#This Row],[avg_glucose_level]]&lt;99,"Normal",stroke_2[[#This Row],[avg_glucose_level]]&lt;125,"Prediabetes",stroke_2[[#This Row],[avg_glucose_level]]&lt;199,"Diabetes",stroke_2[[#This Row],[avg_glucose_level]]&gt;199,"Very High")</f>
        <v>Normal</v>
      </c>
      <c r="L1407">
        <v>21.1</v>
      </c>
      <c r="M1407">
        <v>28.25</v>
      </c>
      <c r="N1407">
        <v>21.1</v>
      </c>
      <c r="O1407" t="s">
        <v>38</v>
      </c>
      <c r="P1407" t="s">
        <v>34</v>
      </c>
      <c r="Q1407" s="4" t="s">
        <v>4285</v>
      </c>
      <c r="R1407" s="5">
        <f t="shared" ca="1" si="21"/>
        <v>1.3306748026703235E-2</v>
      </c>
    </row>
    <row r="1408" spans="1:18" x14ac:dyDescent="0.25">
      <c r="A1408">
        <v>6827</v>
      </c>
      <c r="B1408" t="s">
        <v>12</v>
      </c>
      <c r="C1408">
        <v>30</v>
      </c>
      <c r="D1408" t="s">
        <v>4279</v>
      </c>
      <c r="E1408" t="s">
        <v>34</v>
      </c>
      <c r="F1408" t="s">
        <v>34</v>
      </c>
      <c r="G1408" t="s">
        <v>13</v>
      </c>
      <c r="H1408" t="s">
        <v>14</v>
      </c>
      <c r="I1408" t="s">
        <v>15</v>
      </c>
      <c r="J1408" s="5">
        <v>96.02</v>
      </c>
      <c r="K1408" s="5" t="str">
        <f>_xlfn.IFS(stroke_2[[#This Row],[avg_glucose_level]]&lt;70,"Low",stroke_2[[#This Row],[avg_glucose_level]]&lt;99,"Normal",stroke_2[[#This Row],[avg_glucose_level]]&lt;125,"Prediabetes",stroke_2[[#This Row],[avg_glucose_level]]&lt;199,"Diabetes",stroke_2[[#This Row],[avg_glucose_level]]&gt;199,"Very High")</f>
        <v>Normal</v>
      </c>
      <c r="L1408">
        <v>29.8</v>
      </c>
      <c r="M1408">
        <v>28.25</v>
      </c>
      <c r="N1408">
        <v>29.8</v>
      </c>
      <c r="O1408" t="s">
        <v>24</v>
      </c>
      <c r="P1408" t="s">
        <v>34</v>
      </c>
      <c r="Q1408" s="4" t="s">
        <v>4285</v>
      </c>
      <c r="R1408" s="5">
        <f t="shared" ca="1" si="21"/>
        <v>2.0935180710896388E-2</v>
      </c>
    </row>
    <row r="1409" spans="1:18" x14ac:dyDescent="0.25">
      <c r="A1409">
        <v>8145</v>
      </c>
      <c r="B1409" t="s">
        <v>12</v>
      </c>
      <c r="C1409">
        <v>30</v>
      </c>
      <c r="D1409" t="s">
        <v>4279</v>
      </c>
      <c r="E1409" t="s">
        <v>34</v>
      </c>
      <c r="F1409" t="s">
        <v>34</v>
      </c>
      <c r="G1409" t="s">
        <v>34</v>
      </c>
      <c r="H1409" t="s">
        <v>14</v>
      </c>
      <c r="I1409" t="s">
        <v>15</v>
      </c>
      <c r="J1409" s="5">
        <v>86.21</v>
      </c>
      <c r="K1409" s="5" t="str">
        <f>_xlfn.IFS(stroke_2[[#This Row],[avg_glucose_level]]&lt;70,"Low",stroke_2[[#This Row],[avg_glucose_level]]&lt;99,"Normal",stroke_2[[#This Row],[avg_glucose_level]]&lt;125,"Prediabetes",stroke_2[[#This Row],[avg_glucose_level]]&lt;199,"Diabetes",stroke_2[[#This Row],[avg_glucose_level]]&gt;199,"Very High")</f>
        <v>Normal</v>
      </c>
      <c r="L1409">
        <v>28.8</v>
      </c>
      <c r="M1409">
        <v>28.25</v>
      </c>
      <c r="N1409">
        <v>28.8</v>
      </c>
      <c r="O1409" t="s">
        <v>29</v>
      </c>
      <c r="P1409" t="s">
        <v>34</v>
      </c>
      <c r="Q1409" s="4" t="s">
        <v>4285</v>
      </c>
      <c r="R1409" s="5">
        <f t="shared" ca="1" si="21"/>
        <v>1.396335737255896E-2</v>
      </c>
    </row>
    <row r="1410" spans="1:18" x14ac:dyDescent="0.25">
      <c r="A1410">
        <v>12469</v>
      </c>
      <c r="B1410" t="s">
        <v>19</v>
      </c>
      <c r="C1410">
        <v>30</v>
      </c>
      <c r="D1410" t="s">
        <v>4279</v>
      </c>
      <c r="E1410" t="s">
        <v>34</v>
      </c>
      <c r="F1410" t="s">
        <v>34</v>
      </c>
      <c r="G1410" t="s">
        <v>13</v>
      </c>
      <c r="H1410" t="s">
        <v>14</v>
      </c>
      <c r="I1410" t="s">
        <v>15</v>
      </c>
      <c r="J1410" s="5">
        <v>74.430000000000007</v>
      </c>
      <c r="K1410" s="5" t="str">
        <f>_xlfn.IFS(stroke_2[[#This Row],[avg_glucose_level]]&lt;70,"Low",stroke_2[[#This Row],[avg_glucose_level]]&lt;99,"Normal",stroke_2[[#This Row],[avg_glucose_level]]&lt;125,"Prediabetes",stroke_2[[#This Row],[avg_glucose_level]]&lt;199,"Diabetes",stroke_2[[#This Row],[avg_glucose_level]]&gt;199,"Very High")</f>
        <v>Normal</v>
      </c>
      <c r="L1410">
        <v>44.8</v>
      </c>
      <c r="M1410">
        <v>28.25</v>
      </c>
      <c r="N1410">
        <v>44.8</v>
      </c>
      <c r="O1410" t="s">
        <v>24</v>
      </c>
      <c r="P1410" t="s">
        <v>34</v>
      </c>
      <c r="Q1410" s="4" t="s">
        <v>4285</v>
      </c>
      <c r="R1410" s="5">
        <f t="shared" ref="R1410:R1473" ca="1" si="22">Q1410 + (RAND()-0.5)/20</f>
        <v>2.0781283579754901E-2</v>
      </c>
    </row>
    <row r="1411" spans="1:18" x14ac:dyDescent="0.25">
      <c r="A1411">
        <v>13899</v>
      </c>
      <c r="B1411" t="s">
        <v>12</v>
      </c>
      <c r="C1411">
        <v>30</v>
      </c>
      <c r="D1411" t="s">
        <v>4279</v>
      </c>
      <c r="E1411" t="s">
        <v>34</v>
      </c>
      <c r="F1411" t="s">
        <v>34</v>
      </c>
      <c r="G1411" t="s">
        <v>13</v>
      </c>
      <c r="H1411" t="s">
        <v>14</v>
      </c>
      <c r="I1411" t="s">
        <v>15</v>
      </c>
      <c r="J1411" s="5">
        <v>79.55</v>
      </c>
      <c r="K1411" s="5" t="str">
        <f>_xlfn.IFS(stroke_2[[#This Row],[avg_glucose_level]]&lt;70,"Low",stroke_2[[#This Row],[avg_glucose_level]]&lt;99,"Normal",stroke_2[[#This Row],[avg_glucose_level]]&lt;125,"Prediabetes",stroke_2[[#This Row],[avg_glucose_level]]&lt;199,"Diabetes",stroke_2[[#This Row],[avg_glucose_level]]&gt;199,"Very High")</f>
        <v>Normal</v>
      </c>
      <c r="L1411">
        <v>33.700000000000003</v>
      </c>
      <c r="M1411">
        <v>28.25</v>
      </c>
      <c r="N1411">
        <v>33.700000000000003</v>
      </c>
      <c r="O1411" t="s">
        <v>24</v>
      </c>
      <c r="P1411" t="s">
        <v>34</v>
      </c>
      <c r="Q1411" s="4" t="s">
        <v>4285</v>
      </c>
      <c r="R1411" s="5">
        <f t="shared" ca="1" si="22"/>
        <v>-1.8972665922590032E-2</v>
      </c>
    </row>
    <row r="1412" spans="1:18" x14ac:dyDescent="0.25">
      <c r="A1412">
        <v>14391</v>
      </c>
      <c r="B1412" t="s">
        <v>19</v>
      </c>
      <c r="C1412">
        <v>30</v>
      </c>
      <c r="D1412" t="s">
        <v>4279</v>
      </c>
      <c r="E1412" t="s">
        <v>34</v>
      </c>
      <c r="F1412" t="s">
        <v>34</v>
      </c>
      <c r="G1412" t="s">
        <v>13</v>
      </c>
      <c r="H1412" t="s">
        <v>14</v>
      </c>
      <c r="I1412" t="s">
        <v>21</v>
      </c>
      <c r="J1412" s="5">
        <v>89.63</v>
      </c>
      <c r="K1412" s="5" t="str">
        <f>_xlfn.IFS(stroke_2[[#This Row],[avg_glucose_level]]&lt;70,"Low",stroke_2[[#This Row],[avg_glucose_level]]&lt;99,"Normal",stroke_2[[#This Row],[avg_glucose_level]]&lt;125,"Prediabetes",stroke_2[[#This Row],[avg_glucose_level]]&lt;199,"Diabetes",stroke_2[[#This Row],[avg_glucose_level]]&gt;199,"Very High")</f>
        <v>Normal</v>
      </c>
      <c r="L1412">
        <v>23.2</v>
      </c>
      <c r="M1412">
        <v>28.25</v>
      </c>
      <c r="N1412">
        <v>23.2</v>
      </c>
      <c r="O1412" t="s">
        <v>29</v>
      </c>
      <c r="P1412" t="s">
        <v>34</v>
      </c>
      <c r="Q1412" s="4" t="s">
        <v>4285</v>
      </c>
      <c r="R1412" s="5">
        <f t="shared" ca="1" si="22"/>
        <v>-1.1538337023889677E-3</v>
      </c>
    </row>
    <row r="1413" spans="1:18" x14ac:dyDescent="0.25">
      <c r="A1413">
        <v>14615</v>
      </c>
      <c r="B1413" t="s">
        <v>19</v>
      </c>
      <c r="C1413">
        <v>30</v>
      </c>
      <c r="D1413" t="s">
        <v>4279</v>
      </c>
      <c r="E1413" t="s">
        <v>34</v>
      </c>
      <c r="F1413" t="s">
        <v>34</v>
      </c>
      <c r="G1413" t="s">
        <v>34</v>
      </c>
      <c r="H1413" t="s">
        <v>14</v>
      </c>
      <c r="I1413" t="s">
        <v>15</v>
      </c>
      <c r="J1413" s="5">
        <v>75.19</v>
      </c>
      <c r="K1413" s="5" t="str">
        <f>_xlfn.IFS(stroke_2[[#This Row],[avg_glucose_level]]&lt;70,"Low",stroke_2[[#This Row],[avg_glucose_level]]&lt;99,"Normal",stroke_2[[#This Row],[avg_glucose_level]]&lt;125,"Prediabetes",stroke_2[[#This Row],[avg_glucose_level]]&lt;199,"Diabetes",stroke_2[[#This Row],[avg_glucose_level]]&gt;199,"Very High")</f>
        <v>Normal</v>
      </c>
      <c r="L1413">
        <v>37</v>
      </c>
      <c r="M1413">
        <v>28.25</v>
      </c>
      <c r="N1413">
        <v>37</v>
      </c>
      <c r="O1413" t="s">
        <v>29</v>
      </c>
      <c r="P1413" t="s">
        <v>34</v>
      </c>
      <c r="Q1413" s="4" t="s">
        <v>4285</v>
      </c>
      <c r="R1413" s="5">
        <f t="shared" ca="1" si="22"/>
        <v>1.4528351227001945E-2</v>
      </c>
    </row>
    <row r="1414" spans="1:18" x14ac:dyDescent="0.25">
      <c r="A1414">
        <v>17019</v>
      </c>
      <c r="B1414" t="s">
        <v>19</v>
      </c>
      <c r="C1414">
        <v>30</v>
      </c>
      <c r="D1414" t="s">
        <v>4279</v>
      </c>
      <c r="E1414" t="s">
        <v>34</v>
      </c>
      <c r="F1414" t="s">
        <v>34</v>
      </c>
      <c r="G1414" t="s">
        <v>13</v>
      </c>
      <c r="H1414" t="s">
        <v>43</v>
      </c>
      <c r="I1414" t="s">
        <v>15</v>
      </c>
      <c r="J1414" s="5">
        <v>113.85</v>
      </c>
      <c r="K1414" s="5" t="str">
        <f>_xlfn.IFS(stroke_2[[#This Row],[avg_glucose_level]]&lt;70,"Low",stroke_2[[#This Row],[avg_glucose_level]]&lt;99,"Normal",stroke_2[[#This Row],[avg_glucose_level]]&lt;125,"Prediabetes",stroke_2[[#This Row],[avg_glucose_level]]&lt;199,"Diabetes",stroke_2[[#This Row],[avg_glucose_level]]&gt;199,"Very High")</f>
        <v>Prediabetes</v>
      </c>
      <c r="L1414">
        <v>34</v>
      </c>
      <c r="M1414">
        <v>28.25</v>
      </c>
      <c r="N1414">
        <v>34</v>
      </c>
      <c r="O1414" t="s">
        <v>24</v>
      </c>
      <c r="P1414" t="s">
        <v>34</v>
      </c>
      <c r="Q1414" s="4" t="s">
        <v>4285</v>
      </c>
      <c r="R1414" s="5">
        <f t="shared" ca="1" si="22"/>
        <v>-2.041540611681706E-2</v>
      </c>
    </row>
    <row r="1415" spans="1:18" x14ac:dyDescent="0.25">
      <c r="A1415">
        <v>18306</v>
      </c>
      <c r="B1415" t="s">
        <v>19</v>
      </c>
      <c r="C1415">
        <v>30</v>
      </c>
      <c r="D1415" t="s">
        <v>4279</v>
      </c>
      <c r="E1415" t="s">
        <v>34</v>
      </c>
      <c r="F1415" t="s">
        <v>34</v>
      </c>
      <c r="G1415" t="s">
        <v>34</v>
      </c>
      <c r="H1415" t="s">
        <v>14</v>
      </c>
      <c r="I1415" t="s">
        <v>21</v>
      </c>
      <c r="J1415" s="5">
        <v>93.88</v>
      </c>
      <c r="K1415" s="5" t="str">
        <f>_xlfn.IFS(stroke_2[[#This Row],[avg_glucose_level]]&lt;70,"Low",stroke_2[[#This Row],[avg_glucose_level]]&lt;99,"Normal",stroke_2[[#This Row],[avg_glucose_level]]&lt;125,"Prediabetes",stroke_2[[#This Row],[avg_glucose_level]]&lt;199,"Diabetes",stroke_2[[#This Row],[avg_glucose_level]]&gt;199,"Very High")</f>
        <v>Normal</v>
      </c>
      <c r="L1415">
        <v>24</v>
      </c>
      <c r="M1415">
        <v>28.25</v>
      </c>
      <c r="N1415">
        <v>24</v>
      </c>
      <c r="O1415" t="s">
        <v>18</v>
      </c>
      <c r="P1415" t="s">
        <v>34</v>
      </c>
      <c r="Q1415" s="4" t="s">
        <v>4285</v>
      </c>
      <c r="R1415" s="5">
        <f t="shared" ca="1" si="22"/>
        <v>2.068735418088527E-2</v>
      </c>
    </row>
    <row r="1416" spans="1:18" x14ac:dyDescent="0.25">
      <c r="A1416">
        <v>23599</v>
      </c>
      <c r="B1416" t="s">
        <v>19</v>
      </c>
      <c r="C1416">
        <v>30</v>
      </c>
      <c r="D1416" t="s">
        <v>4279</v>
      </c>
      <c r="E1416" t="s">
        <v>34</v>
      </c>
      <c r="F1416" t="s">
        <v>34</v>
      </c>
      <c r="G1416" t="s">
        <v>34</v>
      </c>
      <c r="H1416" t="s">
        <v>14</v>
      </c>
      <c r="I1416" t="s">
        <v>15</v>
      </c>
      <c r="J1416" s="5">
        <v>105.08</v>
      </c>
      <c r="K1416" s="5" t="str">
        <f>_xlfn.IFS(stroke_2[[#This Row],[avg_glucose_level]]&lt;70,"Low",stroke_2[[#This Row],[avg_glucose_level]]&lt;99,"Normal",stroke_2[[#This Row],[avg_glucose_level]]&lt;125,"Prediabetes",stroke_2[[#This Row],[avg_glucose_level]]&lt;199,"Diabetes",stroke_2[[#This Row],[avg_glucose_level]]&gt;199,"Very High")</f>
        <v>Prediabetes</v>
      </c>
      <c r="L1416">
        <v>25.5</v>
      </c>
      <c r="M1416">
        <v>28.25</v>
      </c>
      <c r="N1416">
        <v>25.5</v>
      </c>
      <c r="O1416" t="s">
        <v>24</v>
      </c>
      <c r="P1416" t="s">
        <v>34</v>
      </c>
      <c r="Q1416" s="4" t="s">
        <v>4285</v>
      </c>
      <c r="R1416" s="5">
        <f t="shared" ca="1" si="22"/>
        <v>-1.0540307223009731E-2</v>
      </c>
    </row>
    <row r="1417" spans="1:18" x14ac:dyDescent="0.25">
      <c r="A1417">
        <v>24421</v>
      </c>
      <c r="B1417" t="s">
        <v>12</v>
      </c>
      <c r="C1417">
        <v>30</v>
      </c>
      <c r="D1417" t="s">
        <v>4279</v>
      </c>
      <c r="E1417" t="s">
        <v>34</v>
      </c>
      <c r="F1417" t="s">
        <v>34</v>
      </c>
      <c r="G1417" t="s">
        <v>34</v>
      </c>
      <c r="H1417" t="s">
        <v>14</v>
      </c>
      <c r="I1417" t="s">
        <v>15</v>
      </c>
      <c r="J1417" s="5">
        <v>113.08</v>
      </c>
      <c r="K1417" s="5" t="str">
        <f>_xlfn.IFS(stroke_2[[#This Row],[avg_glucose_level]]&lt;70,"Low",stroke_2[[#This Row],[avg_glucose_level]]&lt;99,"Normal",stroke_2[[#This Row],[avg_glucose_level]]&lt;125,"Prediabetes",stroke_2[[#This Row],[avg_glucose_level]]&lt;199,"Diabetes",stroke_2[[#This Row],[avg_glucose_level]]&gt;199,"Very High")</f>
        <v>Prediabetes</v>
      </c>
      <c r="L1417">
        <v>41.8</v>
      </c>
      <c r="M1417">
        <v>28.25</v>
      </c>
      <c r="N1417">
        <v>41.8</v>
      </c>
      <c r="O1417" t="s">
        <v>38</v>
      </c>
      <c r="P1417" t="s">
        <v>34</v>
      </c>
      <c r="Q1417" s="4" t="s">
        <v>4285</v>
      </c>
      <c r="R1417" s="5">
        <f t="shared" ca="1" si="22"/>
        <v>-1.3792198212190975E-2</v>
      </c>
    </row>
    <row r="1418" spans="1:18" x14ac:dyDescent="0.25">
      <c r="A1418">
        <v>25767</v>
      </c>
      <c r="B1418" t="s">
        <v>19</v>
      </c>
      <c r="C1418">
        <v>30</v>
      </c>
      <c r="D1418" t="s">
        <v>4279</v>
      </c>
      <c r="E1418" t="s">
        <v>34</v>
      </c>
      <c r="F1418" t="s">
        <v>34</v>
      </c>
      <c r="G1418" t="s">
        <v>34</v>
      </c>
      <c r="H1418" t="s">
        <v>14</v>
      </c>
      <c r="I1418" t="s">
        <v>15</v>
      </c>
      <c r="J1418" s="5">
        <v>96.42</v>
      </c>
      <c r="K1418" s="5" t="str">
        <f>_xlfn.IFS(stroke_2[[#This Row],[avg_glucose_level]]&lt;70,"Low",stroke_2[[#This Row],[avg_glucose_level]]&lt;99,"Normal",stroke_2[[#This Row],[avg_glucose_level]]&lt;125,"Prediabetes",stroke_2[[#This Row],[avg_glucose_level]]&lt;199,"Diabetes",stroke_2[[#This Row],[avg_glucose_level]]&gt;199,"Very High")</f>
        <v>Normal</v>
      </c>
      <c r="L1418">
        <v>22.6</v>
      </c>
      <c r="M1418">
        <v>28.25</v>
      </c>
      <c r="N1418">
        <v>22.6</v>
      </c>
      <c r="O1418" t="s">
        <v>38</v>
      </c>
      <c r="P1418" t="s">
        <v>34</v>
      </c>
      <c r="Q1418" s="4" t="s">
        <v>4285</v>
      </c>
      <c r="R1418" s="5">
        <f t="shared" ca="1" si="22"/>
        <v>1.0669797528861834E-2</v>
      </c>
    </row>
    <row r="1419" spans="1:18" x14ac:dyDescent="0.25">
      <c r="A1419">
        <v>29224</v>
      </c>
      <c r="B1419" t="s">
        <v>12</v>
      </c>
      <c r="C1419">
        <v>30</v>
      </c>
      <c r="D1419" t="s">
        <v>4279</v>
      </c>
      <c r="E1419" t="s">
        <v>34</v>
      </c>
      <c r="F1419" t="s">
        <v>34</v>
      </c>
      <c r="G1419" t="s">
        <v>13</v>
      </c>
      <c r="H1419" t="s">
        <v>14</v>
      </c>
      <c r="I1419" t="s">
        <v>15</v>
      </c>
      <c r="J1419" s="5">
        <v>91.23</v>
      </c>
      <c r="K1419" s="5" t="str">
        <f>_xlfn.IFS(stroke_2[[#This Row],[avg_glucose_level]]&lt;70,"Low",stroke_2[[#This Row],[avg_glucose_level]]&lt;99,"Normal",stroke_2[[#This Row],[avg_glucose_level]]&lt;125,"Prediabetes",stroke_2[[#This Row],[avg_glucose_level]]&lt;199,"Diabetes",stroke_2[[#This Row],[avg_glucose_level]]&gt;199,"Very High")</f>
        <v>Normal</v>
      </c>
      <c r="M1419">
        <v>28.25</v>
      </c>
      <c r="N1419">
        <v>28.25</v>
      </c>
      <c r="O1419" t="s">
        <v>29</v>
      </c>
      <c r="P1419" t="s">
        <v>34</v>
      </c>
      <c r="Q1419" s="4" t="s">
        <v>4285</v>
      </c>
      <c r="R1419" s="5">
        <f t="shared" ca="1" si="22"/>
        <v>7.1884507649173368E-3</v>
      </c>
    </row>
    <row r="1420" spans="1:18" x14ac:dyDescent="0.25">
      <c r="A1420">
        <v>29327</v>
      </c>
      <c r="B1420" t="s">
        <v>19</v>
      </c>
      <c r="C1420">
        <v>30</v>
      </c>
      <c r="D1420" t="s">
        <v>4279</v>
      </c>
      <c r="E1420" t="s">
        <v>34</v>
      </c>
      <c r="F1420" t="s">
        <v>34</v>
      </c>
      <c r="G1420" t="s">
        <v>34</v>
      </c>
      <c r="H1420" t="s">
        <v>20</v>
      </c>
      <c r="I1420" t="s">
        <v>15</v>
      </c>
      <c r="J1420" s="5">
        <v>65.84</v>
      </c>
      <c r="K1420" s="5" t="str">
        <f>_xlfn.IFS(stroke_2[[#This Row],[avg_glucose_level]]&lt;70,"Low",stroke_2[[#This Row],[avg_glucose_level]]&lt;99,"Normal",stroke_2[[#This Row],[avg_glucose_level]]&lt;125,"Prediabetes",stroke_2[[#This Row],[avg_glucose_level]]&lt;199,"Diabetes",stroke_2[[#This Row],[avg_glucose_level]]&gt;199,"Very High")</f>
        <v>Low</v>
      </c>
      <c r="L1420">
        <v>24.8</v>
      </c>
      <c r="M1420">
        <v>28.25</v>
      </c>
      <c r="N1420">
        <v>24.8</v>
      </c>
      <c r="O1420" t="s">
        <v>29</v>
      </c>
      <c r="P1420" t="s">
        <v>34</v>
      </c>
      <c r="Q1420" s="4" t="s">
        <v>4285</v>
      </c>
      <c r="R1420" s="5">
        <f t="shared" ca="1" si="22"/>
        <v>2.2818300343135541E-2</v>
      </c>
    </row>
    <row r="1421" spans="1:18" x14ac:dyDescent="0.25">
      <c r="A1421">
        <v>30746</v>
      </c>
      <c r="B1421" t="s">
        <v>19</v>
      </c>
      <c r="C1421">
        <v>30</v>
      </c>
      <c r="D1421" t="s">
        <v>4279</v>
      </c>
      <c r="E1421" t="s">
        <v>34</v>
      </c>
      <c r="F1421" t="s">
        <v>34</v>
      </c>
      <c r="G1421" t="s">
        <v>13</v>
      </c>
      <c r="H1421" t="s">
        <v>14</v>
      </c>
      <c r="I1421" t="s">
        <v>21</v>
      </c>
      <c r="J1421" s="5">
        <v>124.08</v>
      </c>
      <c r="K1421" s="5" t="str">
        <f>_xlfn.IFS(stroke_2[[#This Row],[avg_glucose_level]]&lt;70,"Low",stroke_2[[#This Row],[avg_glucose_level]]&lt;99,"Normal",stroke_2[[#This Row],[avg_glucose_level]]&lt;125,"Prediabetes",stroke_2[[#This Row],[avg_glucose_level]]&lt;199,"Diabetes",stroke_2[[#This Row],[avg_glucose_level]]&gt;199,"Very High")</f>
        <v>Prediabetes</v>
      </c>
      <c r="L1421">
        <v>41.1</v>
      </c>
      <c r="M1421">
        <v>28.25</v>
      </c>
      <c r="N1421">
        <v>41.1</v>
      </c>
      <c r="O1421" t="s">
        <v>38</v>
      </c>
      <c r="P1421" t="s">
        <v>34</v>
      </c>
      <c r="Q1421" s="4" t="s">
        <v>4285</v>
      </c>
      <c r="R1421" s="5">
        <f t="shared" ca="1" si="22"/>
        <v>3.197703844527777E-4</v>
      </c>
    </row>
    <row r="1422" spans="1:18" x14ac:dyDescent="0.25">
      <c r="A1422">
        <v>31092</v>
      </c>
      <c r="B1422" t="s">
        <v>19</v>
      </c>
      <c r="C1422">
        <v>30</v>
      </c>
      <c r="D1422" t="s">
        <v>4279</v>
      </c>
      <c r="E1422" t="s">
        <v>34</v>
      </c>
      <c r="F1422" t="s">
        <v>34</v>
      </c>
      <c r="G1422" t="s">
        <v>13</v>
      </c>
      <c r="H1422" t="s">
        <v>14</v>
      </c>
      <c r="I1422" t="s">
        <v>15</v>
      </c>
      <c r="J1422" s="5">
        <v>88.56</v>
      </c>
      <c r="K1422" s="5" t="str">
        <f>_xlfn.IFS(stroke_2[[#This Row],[avg_glucose_level]]&lt;70,"Low",stroke_2[[#This Row],[avg_glucose_level]]&lt;99,"Normal",stroke_2[[#This Row],[avg_glucose_level]]&lt;125,"Prediabetes",stroke_2[[#This Row],[avg_glucose_level]]&lt;199,"Diabetes",stroke_2[[#This Row],[avg_glucose_level]]&gt;199,"Very High")</f>
        <v>Normal</v>
      </c>
      <c r="L1422">
        <v>45.3</v>
      </c>
      <c r="M1422">
        <v>28.25</v>
      </c>
      <c r="N1422">
        <v>45.3</v>
      </c>
      <c r="O1422" t="s">
        <v>24</v>
      </c>
      <c r="P1422" t="s">
        <v>34</v>
      </c>
      <c r="Q1422" s="4" t="s">
        <v>4285</v>
      </c>
      <c r="R1422" s="5">
        <f t="shared" ca="1" si="22"/>
        <v>1.2057133715160134E-2</v>
      </c>
    </row>
    <row r="1423" spans="1:18" x14ac:dyDescent="0.25">
      <c r="A1423">
        <v>31443</v>
      </c>
      <c r="B1423" t="s">
        <v>19</v>
      </c>
      <c r="C1423">
        <v>30</v>
      </c>
      <c r="D1423" t="s">
        <v>4279</v>
      </c>
      <c r="E1423" t="s">
        <v>34</v>
      </c>
      <c r="F1423" t="s">
        <v>34</v>
      </c>
      <c r="G1423" t="s">
        <v>13</v>
      </c>
      <c r="H1423" t="s">
        <v>43</v>
      </c>
      <c r="I1423" t="s">
        <v>15</v>
      </c>
      <c r="J1423" s="5">
        <v>83.91</v>
      </c>
      <c r="K1423" s="5" t="str">
        <f>_xlfn.IFS(stroke_2[[#This Row],[avg_glucose_level]]&lt;70,"Low",stroke_2[[#This Row],[avg_glucose_level]]&lt;99,"Normal",stroke_2[[#This Row],[avg_glucose_level]]&lt;125,"Prediabetes",stroke_2[[#This Row],[avg_glucose_level]]&lt;199,"Diabetes",stroke_2[[#This Row],[avg_glucose_level]]&gt;199,"Very High")</f>
        <v>Normal</v>
      </c>
      <c r="L1423">
        <v>23.9</v>
      </c>
      <c r="M1423">
        <v>28.25</v>
      </c>
      <c r="N1423">
        <v>23.9</v>
      </c>
      <c r="O1423" t="s">
        <v>38</v>
      </c>
      <c r="P1423" t="s">
        <v>34</v>
      </c>
      <c r="Q1423" s="4" t="s">
        <v>4285</v>
      </c>
      <c r="R1423" s="5">
        <f t="shared" ca="1" si="22"/>
        <v>1.9790380623936669E-2</v>
      </c>
    </row>
    <row r="1424" spans="1:18" x14ac:dyDescent="0.25">
      <c r="A1424">
        <v>31887</v>
      </c>
      <c r="B1424" t="s">
        <v>19</v>
      </c>
      <c r="C1424">
        <v>30</v>
      </c>
      <c r="D1424" t="s">
        <v>4279</v>
      </c>
      <c r="E1424" t="s">
        <v>34</v>
      </c>
      <c r="F1424" t="s">
        <v>34</v>
      </c>
      <c r="G1424" t="s">
        <v>13</v>
      </c>
      <c r="H1424" t="s">
        <v>14</v>
      </c>
      <c r="I1424" t="s">
        <v>15</v>
      </c>
      <c r="J1424" s="5">
        <v>101.98</v>
      </c>
      <c r="K1424" s="5" t="str">
        <f>_xlfn.IFS(stroke_2[[#This Row],[avg_glucose_level]]&lt;70,"Low",stroke_2[[#This Row],[avg_glucose_level]]&lt;99,"Normal",stroke_2[[#This Row],[avg_glucose_level]]&lt;125,"Prediabetes",stroke_2[[#This Row],[avg_glucose_level]]&lt;199,"Diabetes",stroke_2[[#This Row],[avg_glucose_level]]&gt;199,"Very High")</f>
        <v>Prediabetes</v>
      </c>
      <c r="L1424">
        <v>23.2</v>
      </c>
      <c r="M1424">
        <v>28.25</v>
      </c>
      <c r="N1424">
        <v>23.2</v>
      </c>
      <c r="O1424" t="s">
        <v>38</v>
      </c>
      <c r="P1424" t="s">
        <v>34</v>
      </c>
      <c r="Q1424" s="4" t="s">
        <v>4285</v>
      </c>
      <c r="R1424" s="5">
        <f t="shared" ca="1" si="22"/>
        <v>-2.0405263285341008E-2</v>
      </c>
    </row>
    <row r="1425" spans="1:18" x14ac:dyDescent="0.25">
      <c r="A1425">
        <v>33886</v>
      </c>
      <c r="B1425" t="s">
        <v>19</v>
      </c>
      <c r="C1425">
        <v>30</v>
      </c>
      <c r="D1425" t="s">
        <v>4279</v>
      </c>
      <c r="E1425" t="s">
        <v>34</v>
      </c>
      <c r="F1425" t="s">
        <v>34</v>
      </c>
      <c r="G1425" t="s">
        <v>34</v>
      </c>
      <c r="H1425" t="s">
        <v>14</v>
      </c>
      <c r="I1425" t="s">
        <v>21</v>
      </c>
      <c r="J1425" s="5">
        <v>87.12</v>
      </c>
      <c r="K1425" s="5" t="str">
        <f>_xlfn.IFS(stroke_2[[#This Row],[avg_glucose_level]]&lt;70,"Low",stroke_2[[#This Row],[avg_glucose_level]]&lt;99,"Normal",stroke_2[[#This Row],[avg_glucose_level]]&lt;125,"Prediabetes",stroke_2[[#This Row],[avg_glucose_level]]&lt;199,"Diabetes",stroke_2[[#This Row],[avg_glucose_level]]&gt;199,"Very High")</f>
        <v>Normal</v>
      </c>
      <c r="L1425">
        <v>31.1</v>
      </c>
      <c r="M1425">
        <v>28.25</v>
      </c>
      <c r="N1425">
        <v>31.1</v>
      </c>
      <c r="O1425" t="s">
        <v>29</v>
      </c>
      <c r="P1425" t="s">
        <v>34</v>
      </c>
      <c r="Q1425" s="4" t="s">
        <v>4285</v>
      </c>
      <c r="R1425" s="5">
        <f t="shared" ca="1" si="22"/>
        <v>1.5097810381951881E-2</v>
      </c>
    </row>
    <row r="1426" spans="1:18" x14ac:dyDescent="0.25">
      <c r="A1426">
        <v>35330</v>
      </c>
      <c r="B1426" t="s">
        <v>12</v>
      </c>
      <c r="C1426">
        <v>30</v>
      </c>
      <c r="D1426" t="s">
        <v>4279</v>
      </c>
      <c r="E1426" t="s">
        <v>34</v>
      </c>
      <c r="F1426" t="s">
        <v>34</v>
      </c>
      <c r="G1426" t="s">
        <v>13</v>
      </c>
      <c r="H1426" t="s">
        <v>14</v>
      </c>
      <c r="I1426" t="s">
        <v>15</v>
      </c>
      <c r="J1426" s="5">
        <v>81.25</v>
      </c>
      <c r="K1426" s="5" t="str">
        <f>_xlfn.IFS(stroke_2[[#This Row],[avg_glucose_level]]&lt;70,"Low",stroke_2[[#This Row],[avg_glucose_level]]&lt;99,"Normal",stroke_2[[#This Row],[avg_glucose_level]]&lt;125,"Prediabetes",stroke_2[[#This Row],[avg_glucose_level]]&lt;199,"Diabetes",stroke_2[[#This Row],[avg_glucose_level]]&gt;199,"Very High")</f>
        <v>Normal</v>
      </c>
      <c r="L1426">
        <v>27.3</v>
      </c>
      <c r="M1426">
        <v>28.25</v>
      </c>
      <c r="N1426">
        <v>27.3</v>
      </c>
      <c r="O1426" t="s">
        <v>29</v>
      </c>
      <c r="P1426" t="s">
        <v>34</v>
      </c>
      <c r="Q1426" s="4" t="s">
        <v>4285</v>
      </c>
      <c r="R1426" s="5">
        <f t="shared" ca="1" si="22"/>
        <v>5.3182634659265041E-3</v>
      </c>
    </row>
    <row r="1427" spans="1:18" x14ac:dyDescent="0.25">
      <c r="A1427">
        <v>36722</v>
      </c>
      <c r="B1427" t="s">
        <v>19</v>
      </c>
      <c r="C1427">
        <v>30</v>
      </c>
      <c r="D1427" t="s">
        <v>4279</v>
      </c>
      <c r="E1427" t="s">
        <v>34</v>
      </c>
      <c r="F1427" t="s">
        <v>34</v>
      </c>
      <c r="G1427" t="s">
        <v>13</v>
      </c>
      <c r="H1427" t="s">
        <v>14</v>
      </c>
      <c r="I1427" t="s">
        <v>15</v>
      </c>
      <c r="J1427" s="5">
        <v>123.65</v>
      </c>
      <c r="K1427" s="5" t="str">
        <f>_xlfn.IFS(stroke_2[[#This Row],[avg_glucose_level]]&lt;70,"Low",stroke_2[[#This Row],[avg_glucose_level]]&lt;99,"Normal",stroke_2[[#This Row],[avg_glucose_level]]&lt;125,"Prediabetes",stroke_2[[#This Row],[avg_glucose_level]]&lt;199,"Diabetes",stroke_2[[#This Row],[avg_glucose_level]]&gt;199,"Very High")</f>
        <v>Prediabetes</v>
      </c>
      <c r="L1427">
        <v>44</v>
      </c>
      <c r="M1427">
        <v>28.25</v>
      </c>
      <c r="N1427">
        <v>44</v>
      </c>
      <c r="O1427" t="s">
        <v>29</v>
      </c>
      <c r="P1427" t="s">
        <v>34</v>
      </c>
      <c r="Q1427" s="4" t="s">
        <v>4285</v>
      </c>
      <c r="R1427" s="5">
        <f t="shared" ca="1" si="22"/>
        <v>1.9913772084803799E-2</v>
      </c>
    </row>
    <row r="1428" spans="1:18" x14ac:dyDescent="0.25">
      <c r="A1428">
        <v>38488</v>
      </c>
      <c r="B1428" t="s">
        <v>19</v>
      </c>
      <c r="C1428">
        <v>30</v>
      </c>
      <c r="D1428" t="s">
        <v>4279</v>
      </c>
      <c r="E1428" t="s">
        <v>34</v>
      </c>
      <c r="F1428" t="s">
        <v>34</v>
      </c>
      <c r="G1428" t="s">
        <v>13</v>
      </c>
      <c r="H1428" t="s">
        <v>14</v>
      </c>
      <c r="I1428" t="s">
        <v>15</v>
      </c>
      <c r="J1428" s="5">
        <v>67.78</v>
      </c>
      <c r="K1428" s="5" t="str">
        <f>_xlfn.IFS(stroke_2[[#This Row],[avg_glucose_level]]&lt;70,"Low",stroke_2[[#This Row],[avg_glucose_level]]&lt;99,"Normal",stroke_2[[#This Row],[avg_glucose_level]]&lt;125,"Prediabetes",stroke_2[[#This Row],[avg_glucose_level]]&lt;199,"Diabetes",stroke_2[[#This Row],[avg_glucose_level]]&gt;199,"Very High")</f>
        <v>Low</v>
      </c>
      <c r="L1428">
        <v>29.2</v>
      </c>
      <c r="M1428">
        <v>28.25</v>
      </c>
      <c r="N1428">
        <v>29.2</v>
      </c>
      <c r="O1428" t="s">
        <v>29</v>
      </c>
      <c r="P1428" t="s">
        <v>34</v>
      </c>
      <c r="Q1428" s="4" t="s">
        <v>4285</v>
      </c>
      <c r="R1428" s="5">
        <f t="shared" ca="1" si="22"/>
        <v>-2.4721456544149905E-2</v>
      </c>
    </row>
    <row r="1429" spans="1:18" x14ac:dyDescent="0.25">
      <c r="A1429">
        <v>39383</v>
      </c>
      <c r="B1429" t="s">
        <v>19</v>
      </c>
      <c r="C1429">
        <v>30</v>
      </c>
      <c r="D1429" t="s">
        <v>4279</v>
      </c>
      <c r="E1429" t="s">
        <v>34</v>
      </c>
      <c r="F1429" t="s">
        <v>34</v>
      </c>
      <c r="G1429" t="s">
        <v>13</v>
      </c>
      <c r="H1429" t="s">
        <v>14</v>
      </c>
      <c r="I1429" t="s">
        <v>15</v>
      </c>
      <c r="J1429" s="5">
        <v>80.19</v>
      </c>
      <c r="K1429" s="5" t="str">
        <f>_xlfn.IFS(stroke_2[[#This Row],[avg_glucose_level]]&lt;70,"Low",stroke_2[[#This Row],[avg_glucose_level]]&lt;99,"Normal",stroke_2[[#This Row],[avg_glucose_level]]&lt;125,"Prediabetes",stroke_2[[#This Row],[avg_glucose_level]]&lt;199,"Diabetes",stroke_2[[#This Row],[avg_glucose_level]]&gt;199,"Very High")</f>
        <v>Normal</v>
      </c>
      <c r="L1429">
        <v>20.399999999999999</v>
      </c>
      <c r="M1429">
        <v>28.25</v>
      </c>
      <c r="N1429">
        <v>20.399999999999999</v>
      </c>
      <c r="O1429" t="s">
        <v>24</v>
      </c>
      <c r="P1429" t="s">
        <v>34</v>
      </c>
      <c r="Q1429" s="4" t="s">
        <v>4285</v>
      </c>
      <c r="R1429" s="5">
        <f t="shared" ca="1" si="22"/>
        <v>1.6710289366898446E-3</v>
      </c>
    </row>
    <row r="1430" spans="1:18" x14ac:dyDescent="0.25">
      <c r="A1430">
        <v>39467</v>
      </c>
      <c r="B1430" t="s">
        <v>19</v>
      </c>
      <c r="C1430">
        <v>30</v>
      </c>
      <c r="D1430" t="s">
        <v>4279</v>
      </c>
      <c r="E1430" t="s">
        <v>34</v>
      </c>
      <c r="F1430" t="s">
        <v>34</v>
      </c>
      <c r="G1430" t="s">
        <v>34</v>
      </c>
      <c r="H1430" t="s">
        <v>14</v>
      </c>
      <c r="I1430" t="s">
        <v>21</v>
      </c>
      <c r="J1430" s="5">
        <v>118.62</v>
      </c>
      <c r="K1430" s="5" t="str">
        <f>_xlfn.IFS(stroke_2[[#This Row],[avg_glucose_level]]&lt;70,"Low",stroke_2[[#This Row],[avg_glucose_level]]&lt;99,"Normal",stroke_2[[#This Row],[avg_glucose_level]]&lt;125,"Prediabetes",stroke_2[[#This Row],[avg_glucose_level]]&lt;199,"Diabetes",stroke_2[[#This Row],[avg_glucose_level]]&gt;199,"Very High")</f>
        <v>Prediabetes</v>
      </c>
      <c r="L1430">
        <v>29.7</v>
      </c>
      <c r="M1430">
        <v>28.25</v>
      </c>
      <c r="N1430">
        <v>29.7</v>
      </c>
      <c r="O1430" t="s">
        <v>38</v>
      </c>
      <c r="P1430" t="s">
        <v>34</v>
      </c>
      <c r="Q1430" s="4" t="s">
        <v>4285</v>
      </c>
      <c r="R1430" s="5">
        <f t="shared" ca="1" si="22"/>
        <v>2.4763981780047094E-2</v>
      </c>
    </row>
    <row r="1431" spans="1:18" x14ac:dyDescent="0.25">
      <c r="A1431">
        <v>40181</v>
      </c>
      <c r="B1431" t="s">
        <v>19</v>
      </c>
      <c r="C1431">
        <v>30</v>
      </c>
      <c r="D1431" t="s">
        <v>4279</v>
      </c>
      <c r="E1431" t="s">
        <v>34</v>
      </c>
      <c r="F1431" t="s">
        <v>34</v>
      </c>
      <c r="G1431" t="s">
        <v>13</v>
      </c>
      <c r="H1431" t="s">
        <v>14</v>
      </c>
      <c r="I1431" t="s">
        <v>15</v>
      </c>
      <c r="J1431" s="5">
        <v>61.45</v>
      </c>
      <c r="K1431" s="5" t="str">
        <f>_xlfn.IFS(stroke_2[[#This Row],[avg_glucose_level]]&lt;70,"Low",stroke_2[[#This Row],[avg_glucose_level]]&lt;99,"Normal",stroke_2[[#This Row],[avg_glucose_level]]&lt;125,"Prediabetes",stroke_2[[#This Row],[avg_glucose_level]]&lt;199,"Diabetes",stroke_2[[#This Row],[avg_glucose_level]]&gt;199,"Very High")</f>
        <v>Low</v>
      </c>
      <c r="L1431">
        <v>36.700000000000003</v>
      </c>
      <c r="M1431">
        <v>28.25</v>
      </c>
      <c r="N1431">
        <v>36.700000000000003</v>
      </c>
      <c r="O1431" t="s">
        <v>29</v>
      </c>
      <c r="P1431" t="s">
        <v>34</v>
      </c>
      <c r="Q1431" s="4" t="s">
        <v>4285</v>
      </c>
      <c r="R1431" s="5">
        <f t="shared" ca="1" si="22"/>
        <v>5.5421309702193E-3</v>
      </c>
    </row>
    <row r="1432" spans="1:18" x14ac:dyDescent="0.25">
      <c r="A1432">
        <v>41049</v>
      </c>
      <c r="B1432" t="s">
        <v>19</v>
      </c>
      <c r="C1432">
        <v>30</v>
      </c>
      <c r="D1432" t="s">
        <v>4279</v>
      </c>
      <c r="E1432" t="s">
        <v>34</v>
      </c>
      <c r="F1432" t="s">
        <v>34</v>
      </c>
      <c r="G1432" t="s">
        <v>13</v>
      </c>
      <c r="H1432" t="s">
        <v>14</v>
      </c>
      <c r="I1432" t="s">
        <v>21</v>
      </c>
      <c r="J1432" s="5">
        <v>124.37</v>
      </c>
      <c r="K1432" s="5" t="str">
        <f>_xlfn.IFS(stroke_2[[#This Row],[avg_glucose_level]]&lt;70,"Low",stroke_2[[#This Row],[avg_glucose_level]]&lt;99,"Normal",stroke_2[[#This Row],[avg_glucose_level]]&lt;125,"Prediabetes",stroke_2[[#This Row],[avg_glucose_level]]&lt;199,"Diabetes",stroke_2[[#This Row],[avg_glucose_level]]&gt;199,"Very High")</f>
        <v>Prediabetes</v>
      </c>
      <c r="L1432">
        <v>21.4</v>
      </c>
      <c r="M1432">
        <v>28.25</v>
      </c>
      <c r="N1432">
        <v>21.4</v>
      </c>
      <c r="O1432" t="s">
        <v>24</v>
      </c>
      <c r="P1432" t="s">
        <v>34</v>
      </c>
      <c r="Q1432" s="4" t="s">
        <v>4285</v>
      </c>
      <c r="R1432" s="5">
        <f t="shared" ca="1" si="22"/>
        <v>2.2577512183073918E-2</v>
      </c>
    </row>
    <row r="1433" spans="1:18" x14ac:dyDescent="0.25">
      <c r="A1433">
        <v>41970</v>
      </c>
      <c r="B1433" t="s">
        <v>12</v>
      </c>
      <c r="C1433">
        <v>30</v>
      </c>
      <c r="D1433" t="s">
        <v>4279</v>
      </c>
      <c r="E1433" t="s">
        <v>34</v>
      </c>
      <c r="F1433" t="s">
        <v>34</v>
      </c>
      <c r="G1433" t="s">
        <v>34</v>
      </c>
      <c r="H1433" t="s">
        <v>14</v>
      </c>
      <c r="I1433" t="s">
        <v>15</v>
      </c>
      <c r="J1433" s="5">
        <v>106.03</v>
      </c>
      <c r="K1433" s="5" t="str">
        <f>_xlfn.IFS(stroke_2[[#This Row],[avg_glucose_level]]&lt;70,"Low",stroke_2[[#This Row],[avg_glucose_level]]&lt;99,"Normal",stroke_2[[#This Row],[avg_glucose_level]]&lt;125,"Prediabetes",stroke_2[[#This Row],[avg_glucose_level]]&lt;199,"Diabetes",stroke_2[[#This Row],[avg_glucose_level]]&gt;199,"Very High")</f>
        <v>Prediabetes</v>
      </c>
      <c r="L1433">
        <v>26.7</v>
      </c>
      <c r="M1433">
        <v>28.25</v>
      </c>
      <c r="N1433">
        <v>26.7</v>
      </c>
      <c r="O1433" t="s">
        <v>38</v>
      </c>
      <c r="P1433" t="s">
        <v>34</v>
      </c>
      <c r="Q1433" s="4" t="s">
        <v>4285</v>
      </c>
      <c r="R1433" s="5">
        <f t="shared" ca="1" si="22"/>
        <v>-2.2206356075858136E-3</v>
      </c>
    </row>
    <row r="1434" spans="1:18" x14ac:dyDescent="0.25">
      <c r="A1434">
        <v>42161</v>
      </c>
      <c r="B1434" t="s">
        <v>19</v>
      </c>
      <c r="C1434">
        <v>30</v>
      </c>
      <c r="D1434" t="s">
        <v>4279</v>
      </c>
      <c r="E1434" t="s">
        <v>34</v>
      </c>
      <c r="F1434" t="s">
        <v>34</v>
      </c>
      <c r="G1434" t="s">
        <v>13</v>
      </c>
      <c r="H1434" t="s">
        <v>14</v>
      </c>
      <c r="I1434" t="s">
        <v>15</v>
      </c>
      <c r="J1434" s="5">
        <v>75.88</v>
      </c>
      <c r="K1434" s="5" t="str">
        <f>_xlfn.IFS(stroke_2[[#This Row],[avg_glucose_level]]&lt;70,"Low",stroke_2[[#This Row],[avg_glucose_level]]&lt;99,"Normal",stroke_2[[#This Row],[avg_glucose_level]]&lt;125,"Prediabetes",stroke_2[[#This Row],[avg_glucose_level]]&lt;199,"Diabetes",stroke_2[[#This Row],[avg_glucose_level]]&gt;199,"Very High")</f>
        <v>Normal</v>
      </c>
      <c r="L1434">
        <v>32.799999999999997</v>
      </c>
      <c r="M1434">
        <v>28.25</v>
      </c>
      <c r="N1434">
        <v>32.799999999999997</v>
      </c>
      <c r="O1434" t="s">
        <v>38</v>
      </c>
      <c r="P1434" t="s">
        <v>34</v>
      </c>
      <c r="Q1434" s="4" t="s">
        <v>4285</v>
      </c>
      <c r="R1434" s="5">
        <f t="shared" ca="1" si="22"/>
        <v>-1.2815591883372191E-2</v>
      </c>
    </row>
    <row r="1435" spans="1:18" x14ac:dyDescent="0.25">
      <c r="A1435">
        <v>47456</v>
      </c>
      <c r="B1435" t="s">
        <v>12</v>
      </c>
      <c r="C1435">
        <v>30</v>
      </c>
      <c r="D1435" t="s">
        <v>4279</v>
      </c>
      <c r="E1435" t="s">
        <v>34</v>
      </c>
      <c r="F1435" t="s">
        <v>34</v>
      </c>
      <c r="G1435" t="s">
        <v>13</v>
      </c>
      <c r="H1435" t="s">
        <v>14</v>
      </c>
      <c r="I1435" t="s">
        <v>21</v>
      </c>
      <c r="J1435" s="5">
        <v>58.89</v>
      </c>
      <c r="K1435" s="5" t="str">
        <f>_xlfn.IFS(stroke_2[[#This Row],[avg_glucose_level]]&lt;70,"Low",stroke_2[[#This Row],[avg_glucose_level]]&lt;99,"Normal",stroke_2[[#This Row],[avg_glucose_level]]&lt;125,"Prediabetes",stroke_2[[#This Row],[avg_glucose_level]]&lt;199,"Diabetes",stroke_2[[#This Row],[avg_glucose_level]]&gt;199,"Very High")</f>
        <v>Low</v>
      </c>
      <c r="L1435">
        <v>26.1</v>
      </c>
      <c r="M1435">
        <v>28.25</v>
      </c>
      <c r="N1435">
        <v>26.1</v>
      </c>
      <c r="O1435" t="s">
        <v>18</v>
      </c>
      <c r="P1435" t="s">
        <v>34</v>
      </c>
      <c r="Q1435" s="4" t="s">
        <v>4285</v>
      </c>
      <c r="R1435" s="5">
        <f t="shared" ca="1" si="22"/>
        <v>3.2745295950484866E-3</v>
      </c>
    </row>
    <row r="1436" spans="1:18" x14ac:dyDescent="0.25">
      <c r="A1436">
        <v>48830</v>
      </c>
      <c r="B1436" t="s">
        <v>12</v>
      </c>
      <c r="C1436">
        <v>30</v>
      </c>
      <c r="D1436" t="s">
        <v>4279</v>
      </c>
      <c r="E1436" t="s">
        <v>34</v>
      </c>
      <c r="F1436" t="s">
        <v>34</v>
      </c>
      <c r="G1436" t="s">
        <v>13</v>
      </c>
      <c r="H1436" t="s">
        <v>14</v>
      </c>
      <c r="I1436" t="s">
        <v>15</v>
      </c>
      <c r="J1436" s="5">
        <v>104.62</v>
      </c>
      <c r="K1436" s="5" t="str">
        <f>_xlfn.IFS(stroke_2[[#This Row],[avg_glucose_level]]&lt;70,"Low",stroke_2[[#This Row],[avg_glucose_level]]&lt;99,"Normal",stroke_2[[#This Row],[avg_glucose_level]]&lt;125,"Prediabetes",stroke_2[[#This Row],[avg_glucose_level]]&lt;199,"Diabetes",stroke_2[[#This Row],[avg_glucose_level]]&gt;199,"Very High")</f>
        <v>Prediabetes</v>
      </c>
      <c r="L1436">
        <v>33.5</v>
      </c>
      <c r="M1436">
        <v>28.25</v>
      </c>
      <c r="N1436">
        <v>33.5</v>
      </c>
      <c r="O1436" t="s">
        <v>29</v>
      </c>
      <c r="P1436" t="s">
        <v>34</v>
      </c>
      <c r="Q1436" s="4" t="s">
        <v>4285</v>
      </c>
      <c r="R1436" s="5">
        <f t="shared" ca="1" si="22"/>
        <v>-1.806950545542587E-2</v>
      </c>
    </row>
    <row r="1437" spans="1:18" x14ac:dyDescent="0.25">
      <c r="A1437">
        <v>50650</v>
      </c>
      <c r="B1437" t="s">
        <v>12</v>
      </c>
      <c r="C1437">
        <v>30</v>
      </c>
      <c r="D1437" t="s">
        <v>4279</v>
      </c>
      <c r="E1437" t="s">
        <v>34</v>
      </c>
      <c r="F1437" t="s">
        <v>34</v>
      </c>
      <c r="G1437" t="s">
        <v>34</v>
      </c>
      <c r="H1437" t="s">
        <v>14</v>
      </c>
      <c r="I1437" t="s">
        <v>21</v>
      </c>
      <c r="J1437" s="5">
        <v>82.56</v>
      </c>
      <c r="K1437" s="5" t="str">
        <f>_xlfn.IFS(stroke_2[[#This Row],[avg_glucose_level]]&lt;70,"Low",stroke_2[[#This Row],[avg_glucose_level]]&lt;99,"Normal",stroke_2[[#This Row],[avg_glucose_level]]&lt;125,"Prediabetes",stroke_2[[#This Row],[avg_glucose_level]]&lt;199,"Diabetes",stroke_2[[#This Row],[avg_glucose_level]]&gt;199,"Very High")</f>
        <v>Normal</v>
      </c>
      <c r="L1437">
        <v>25.4</v>
      </c>
      <c r="M1437">
        <v>28.25</v>
      </c>
      <c r="N1437">
        <v>25.4</v>
      </c>
      <c r="O1437" t="s">
        <v>18</v>
      </c>
      <c r="P1437" t="s">
        <v>34</v>
      </c>
      <c r="Q1437" s="4" t="s">
        <v>4285</v>
      </c>
      <c r="R1437" s="5">
        <f t="shared" ca="1" si="22"/>
        <v>9.7320519783690891E-3</v>
      </c>
    </row>
    <row r="1438" spans="1:18" x14ac:dyDescent="0.25">
      <c r="A1438">
        <v>52978</v>
      </c>
      <c r="B1438" t="s">
        <v>19</v>
      </c>
      <c r="C1438">
        <v>30</v>
      </c>
      <c r="D1438" t="s">
        <v>4279</v>
      </c>
      <c r="E1438" t="s">
        <v>34</v>
      </c>
      <c r="F1438" t="s">
        <v>34</v>
      </c>
      <c r="G1438" t="s">
        <v>13</v>
      </c>
      <c r="H1438" t="s">
        <v>14</v>
      </c>
      <c r="I1438" t="s">
        <v>15</v>
      </c>
      <c r="J1438" s="5">
        <v>84.92</v>
      </c>
      <c r="K1438" s="5" t="str">
        <f>_xlfn.IFS(stroke_2[[#This Row],[avg_glucose_level]]&lt;70,"Low",stroke_2[[#This Row],[avg_glucose_level]]&lt;99,"Normal",stroke_2[[#This Row],[avg_glucose_level]]&lt;125,"Prediabetes",stroke_2[[#This Row],[avg_glucose_level]]&lt;199,"Diabetes",stroke_2[[#This Row],[avg_glucose_level]]&gt;199,"Very High")</f>
        <v>Normal</v>
      </c>
      <c r="L1438">
        <v>47.8</v>
      </c>
      <c r="M1438">
        <v>28.25</v>
      </c>
      <c r="N1438">
        <v>47.8</v>
      </c>
      <c r="O1438" t="s">
        <v>24</v>
      </c>
      <c r="P1438" t="s">
        <v>34</v>
      </c>
      <c r="Q1438" s="4" t="s">
        <v>4285</v>
      </c>
      <c r="R1438" s="5">
        <f t="shared" ca="1" si="22"/>
        <v>-3.635166210134E-3</v>
      </c>
    </row>
    <row r="1439" spans="1:18" x14ac:dyDescent="0.25">
      <c r="A1439">
        <v>53195</v>
      </c>
      <c r="B1439" t="s">
        <v>12</v>
      </c>
      <c r="C1439">
        <v>30</v>
      </c>
      <c r="D1439" t="s">
        <v>4279</v>
      </c>
      <c r="E1439" t="s">
        <v>34</v>
      </c>
      <c r="F1439" t="s">
        <v>34</v>
      </c>
      <c r="G1439" t="s">
        <v>34</v>
      </c>
      <c r="H1439" t="s">
        <v>14</v>
      </c>
      <c r="I1439" t="s">
        <v>15</v>
      </c>
      <c r="J1439" s="5">
        <v>141.80000000000001</v>
      </c>
      <c r="K1439" s="5" t="str">
        <f>_xlfn.IFS(stroke_2[[#This Row],[avg_glucose_level]]&lt;70,"Low",stroke_2[[#This Row],[avg_glucose_level]]&lt;99,"Normal",stroke_2[[#This Row],[avg_glucose_level]]&lt;125,"Prediabetes",stroke_2[[#This Row],[avg_glucose_level]]&lt;199,"Diabetes",stroke_2[[#This Row],[avg_glucose_level]]&gt;199,"Very High")</f>
        <v>Diabetes</v>
      </c>
      <c r="L1439">
        <v>31.9</v>
      </c>
      <c r="M1439">
        <v>28.25</v>
      </c>
      <c r="N1439">
        <v>31.9</v>
      </c>
      <c r="O1439" t="s">
        <v>24</v>
      </c>
      <c r="P1439" t="s">
        <v>34</v>
      </c>
      <c r="Q1439" s="4" t="s">
        <v>4285</v>
      </c>
      <c r="R1439" s="5">
        <f t="shared" ca="1" si="22"/>
        <v>-1.1993085239871798E-2</v>
      </c>
    </row>
    <row r="1440" spans="1:18" x14ac:dyDescent="0.25">
      <c r="A1440">
        <v>54240</v>
      </c>
      <c r="B1440" t="s">
        <v>19</v>
      </c>
      <c r="C1440">
        <v>30</v>
      </c>
      <c r="D1440" t="s">
        <v>4279</v>
      </c>
      <c r="E1440" t="s">
        <v>34</v>
      </c>
      <c r="F1440" t="s">
        <v>34</v>
      </c>
      <c r="G1440" t="s">
        <v>13</v>
      </c>
      <c r="H1440" t="s">
        <v>43</v>
      </c>
      <c r="I1440" t="s">
        <v>15</v>
      </c>
      <c r="J1440" s="5">
        <v>61.29</v>
      </c>
      <c r="K1440" s="5" t="str">
        <f>_xlfn.IFS(stroke_2[[#This Row],[avg_glucose_level]]&lt;70,"Low",stroke_2[[#This Row],[avg_glucose_level]]&lt;99,"Normal",stroke_2[[#This Row],[avg_glucose_level]]&lt;125,"Prediabetes",stroke_2[[#This Row],[avg_glucose_level]]&lt;199,"Diabetes",stroke_2[[#This Row],[avg_glucose_level]]&gt;199,"Very High")</f>
        <v>Low</v>
      </c>
      <c r="L1440">
        <v>24</v>
      </c>
      <c r="M1440">
        <v>28.25</v>
      </c>
      <c r="N1440">
        <v>24</v>
      </c>
      <c r="O1440" t="s">
        <v>38</v>
      </c>
      <c r="P1440" t="s">
        <v>34</v>
      </c>
      <c r="Q1440" s="4" t="s">
        <v>4285</v>
      </c>
      <c r="R1440" s="5">
        <f t="shared" ca="1" si="22"/>
        <v>5.9747874216718013E-3</v>
      </c>
    </row>
    <row r="1441" spans="1:18" x14ac:dyDescent="0.25">
      <c r="A1441">
        <v>54782</v>
      </c>
      <c r="B1441" t="s">
        <v>19</v>
      </c>
      <c r="C1441">
        <v>30</v>
      </c>
      <c r="D1441" t="s">
        <v>4279</v>
      </c>
      <c r="E1441" t="s">
        <v>34</v>
      </c>
      <c r="F1441" t="s">
        <v>34</v>
      </c>
      <c r="G1441" t="s">
        <v>34</v>
      </c>
      <c r="H1441" t="s">
        <v>20</v>
      </c>
      <c r="I1441" t="s">
        <v>21</v>
      </c>
      <c r="J1441" s="5">
        <v>56.07</v>
      </c>
      <c r="K1441" s="5" t="str">
        <f>_xlfn.IFS(stroke_2[[#This Row],[avg_glucose_level]]&lt;70,"Low",stroke_2[[#This Row],[avg_glucose_level]]&lt;99,"Normal",stroke_2[[#This Row],[avg_glucose_level]]&lt;125,"Prediabetes",stroke_2[[#This Row],[avg_glucose_level]]&lt;199,"Diabetes",stroke_2[[#This Row],[avg_glucose_level]]&gt;199,"Very High")</f>
        <v>Low</v>
      </c>
      <c r="L1441">
        <v>31.3</v>
      </c>
      <c r="M1441">
        <v>28.25</v>
      </c>
      <c r="N1441">
        <v>31.3</v>
      </c>
      <c r="O1441" t="s">
        <v>24</v>
      </c>
      <c r="P1441" t="s">
        <v>34</v>
      </c>
      <c r="Q1441" s="4" t="s">
        <v>4285</v>
      </c>
      <c r="R1441" s="5">
        <f t="shared" ca="1" si="22"/>
        <v>1.3068952550706314E-2</v>
      </c>
    </row>
    <row r="1442" spans="1:18" x14ac:dyDescent="0.25">
      <c r="A1442">
        <v>54869</v>
      </c>
      <c r="B1442" t="s">
        <v>19</v>
      </c>
      <c r="C1442">
        <v>30</v>
      </c>
      <c r="D1442" t="s">
        <v>4279</v>
      </c>
      <c r="E1442" t="s">
        <v>34</v>
      </c>
      <c r="F1442" t="s">
        <v>34</v>
      </c>
      <c r="G1442" t="s">
        <v>13</v>
      </c>
      <c r="H1442" t="s">
        <v>14</v>
      </c>
      <c r="I1442" t="s">
        <v>15</v>
      </c>
      <c r="J1442" s="5">
        <v>116.98</v>
      </c>
      <c r="K1442" s="5" t="str">
        <f>_xlfn.IFS(stroke_2[[#This Row],[avg_glucose_level]]&lt;70,"Low",stroke_2[[#This Row],[avg_glucose_level]]&lt;99,"Normal",stroke_2[[#This Row],[avg_glucose_level]]&lt;125,"Prediabetes",stroke_2[[#This Row],[avg_glucose_level]]&lt;199,"Diabetes",stroke_2[[#This Row],[avg_glucose_level]]&gt;199,"Very High")</f>
        <v>Prediabetes</v>
      </c>
      <c r="L1442">
        <v>26</v>
      </c>
      <c r="M1442">
        <v>28.25</v>
      </c>
      <c r="N1442">
        <v>26</v>
      </c>
      <c r="O1442" t="s">
        <v>24</v>
      </c>
      <c r="P1442" t="s">
        <v>34</v>
      </c>
      <c r="Q1442" s="4" t="s">
        <v>4285</v>
      </c>
      <c r="R1442" s="5">
        <f t="shared" ca="1" si="22"/>
        <v>-1.1001724092411397E-2</v>
      </c>
    </row>
    <row r="1443" spans="1:18" x14ac:dyDescent="0.25">
      <c r="A1443">
        <v>56166</v>
      </c>
      <c r="B1443" t="s">
        <v>19</v>
      </c>
      <c r="C1443">
        <v>30</v>
      </c>
      <c r="D1443" t="s">
        <v>4279</v>
      </c>
      <c r="E1443" t="s">
        <v>34</v>
      </c>
      <c r="F1443" t="s">
        <v>34</v>
      </c>
      <c r="G1443" t="s">
        <v>13</v>
      </c>
      <c r="H1443" t="s">
        <v>43</v>
      </c>
      <c r="I1443" t="s">
        <v>21</v>
      </c>
      <c r="J1443" s="5">
        <v>62.25</v>
      </c>
      <c r="K1443" s="5" t="str">
        <f>_xlfn.IFS(stroke_2[[#This Row],[avg_glucose_level]]&lt;70,"Low",stroke_2[[#This Row],[avg_glucose_level]]&lt;99,"Normal",stroke_2[[#This Row],[avg_glucose_level]]&lt;125,"Prediabetes",stroke_2[[#This Row],[avg_glucose_level]]&lt;199,"Diabetes",stroke_2[[#This Row],[avg_glucose_level]]&gt;199,"Very High")</f>
        <v>Low</v>
      </c>
      <c r="L1443">
        <v>33.700000000000003</v>
      </c>
      <c r="M1443">
        <v>28.25</v>
      </c>
      <c r="N1443">
        <v>33.700000000000003</v>
      </c>
      <c r="O1443" t="s">
        <v>24</v>
      </c>
      <c r="P1443" t="s">
        <v>34</v>
      </c>
      <c r="Q1443" s="4" t="s">
        <v>4285</v>
      </c>
      <c r="R1443" s="5">
        <f t="shared" ca="1" si="22"/>
        <v>-2.3876923224923092E-2</v>
      </c>
    </row>
    <row r="1444" spans="1:18" x14ac:dyDescent="0.25">
      <c r="A1444">
        <v>57622</v>
      </c>
      <c r="B1444" t="s">
        <v>19</v>
      </c>
      <c r="C1444">
        <v>30</v>
      </c>
      <c r="D1444" t="s">
        <v>4279</v>
      </c>
      <c r="E1444" t="s">
        <v>34</v>
      </c>
      <c r="F1444" t="s">
        <v>34</v>
      </c>
      <c r="G1444" t="s">
        <v>13</v>
      </c>
      <c r="H1444" t="s">
        <v>43</v>
      </c>
      <c r="I1444" t="s">
        <v>21</v>
      </c>
      <c r="J1444" s="5">
        <v>110.55</v>
      </c>
      <c r="K1444" s="5" t="str">
        <f>_xlfn.IFS(stroke_2[[#This Row],[avg_glucose_level]]&lt;70,"Low",stroke_2[[#This Row],[avg_glucose_level]]&lt;99,"Normal",stroke_2[[#This Row],[avg_glucose_level]]&lt;125,"Prediabetes",stroke_2[[#This Row],[avg_glucose_level]]&lt;199,"Diabetes",stroke_2[[#This Row],[avg_glucose_level]]&gt;199,"Very High")</f>
        <v>Prediabetes</v>
      </c>
      <c r="L1444">
        <v>30.9</v>
      </c>
      <c r="M1444">
        <v>28.25</v>
      </c>
      <c r="N1444">
        <v>30.9</v>
      </c>
      <c r="O1444" t="s">
        <v>29</v>
      </c>
      <c r="P1444" t="s">
        <v>34</v>
      </c>
      <c r="Q1444" s="4" t="s">
        <v>4285</v>
      </c>
      <c r="R1444" s="5">
        <f t="shared" ca="1" si="22"/>
        <v>-1.3752175410726607E-2</v>
      </c>
    </row>
    <row r="1445" spans="1:18" x14ac:dyDescent="0.25">
      <c r="A1445">
        <v>59807</v>
      </c>
      <c r="B1445" t="s">
        <v>19</v>
      </c>
      <c r="C1445">
        <v>30</v>
      </c>
      <c r="D1445" t="s">
        <v>4279</v>
      </c>
      <c r="E1445" t="s">
        <v>34</v>
      </c>
      <c r="F1445" t="s">
        <v>34</v>
      </c>
      <c r="G1445" t="s">
        <v>13</v>
      </c>
      <c r="H1445" t="s">
        <v>14</v>
      </c>
      <c r="I1445" t="s">
        <v>15</v>
      </c>
      <c r="J1445" s="5">
        <v>59.82</v>
      </c>
      <c r="K1445" s="5" t="str">
        <f>_xlfn.IFS(stroke_2[[#This Row],[avg_glucose_level]]&lt;70,"Low",stroke_2[[#This Row],[avg_glucose_level]]&lt;99,"Normal",stroke_2[[#This Row],[avg_glucose_level]]&lt;125,"Prediabetes",stroke_2[[#This Row],[avg_glucose_level]]&lt;199,"Diabetes",stroke_2[[#This Row],[avg_glucose_level]]&gt;199,"Very High")</f>
        <v>Low</v>
      </c>
      <c r="L1445">
        <v>25.4</v>
      </c>
      <c r="M1445">
        <v>28.25</v>
      </c>
      <c r="N1445">
        <v>25.4</v>
      </c>
      <c r="O1445" t="s">
        <v>24</v>
      </c>
      <c r="P1445" t="s">
        <v>34</v>
      </c>
      <c r="Q1445" s="4" t="s">
        <v>4285</v>
      </c>
      <c r="R1445" s="5">
        <f t="shared" ca="1" si="22"/>
        <v>-3.1609822379874972E-4</v>
      </c>
    </row>
    <row r="1446" spans="1:18" x14ac:dyDescent="0.25">
      <c r="A1446">
        <v>60117</v>
      </c>
      <c r="B1446" t="s">
        <v>12</v>
      </c>
      <c r="C1446">
        <v>30</v>
      </c>
      <c r="D1446" t="s">
        <v>4279</v>
      </c>
      <c r="E1446" t="s">
        <v>34</v>
      </c>
      <c r="F1446" t="s">
        <v>34</v>
      </c>
      <c r="G1446" t="s">
        <v>34</v>
      </c>
      <c r="H1446" t="s">
        <v>14</v>
      </c>
      <c r="I1446" t="s">
        <v>21</v>
      </c>
      <c r="J1446" s="5">
        <v>133.24</v>
      </c>
      <c r="K1446" s="5" t="str">
        <f>_xlfn.IFS(stroke_2[[#This Row],[avg_glucose_level]]&lt;70,"Low",stroke_2[[#This Row],[avg_glucose_level]]&lt;99,"Normal",stroke_2[[#This Row],[avg_glucose_level]]&lt;125,"Prediabetes",stroke_2[[#This Row],[avg_glucose_level]]&lt;199,"Diabetes",stroke_2[[#This Row],[avg_glucose_level]]&gt;199,"Very High")</f>
        <v>Diabetes</v>
      </c>
      <c r="L1446">
        <v>28.9</v>
      </c>
      <c r="M1446">
        <v>28.25</v>
      </c>
      <c r="N1446">
        <v>28.9</v>
      </c>
      <c r="O1446" t="s">
        <v>24</v>
      </c>
      <c r="P1446" t="s">
        <v>34</v>
      </c>
      <c r="Q1446" s="4" t="s">
        <v>4285</v>
      </c>
      <c r="R1446" s="5">
        <f t="shared" ca="1" si="22"/>
        <v>-1.2456469183082125E-2</v>
      </c>
    </row>
    <row r="1447" spans="1:18" x14ac:dyDescent="0.25">
      <c r="A1447">
        <v>61769</v>
      </c>
      <c r="B1447" t="s">
        <v>12</v>
      </c>
      <c r="C1447">
        <v>30</v>
      </c>
      <c r="D1447" t="s">
        <v>4279</v>
      </c>
      <c r="E1447" t="s">
        <v>34</v>
      </c>
      <c r="F1447" t="s">
        <v>34</v>
      </c>
      <c r="G1447" t="s">
        <v>34</v>
      </c>
      <c r="H1447" t="s">
        <v>14</v>
      </c>
      <c r="I1447" t="s">
        <v>15</v>
      </c>
      <c r="J1447" s="5">
        <v>88.65</v>
      </c>
      <c r="K1447" s="5" t="str">
        <f>_xlfn.IFS(stroke_2[[#This Row],[avg_glucose_level]]&lt;70,"Low",stroke_2[[#This Row],[avg_glucose_level]]&lt;99,"Normal",stroke_2[[#This Row],[avg_glucose_level]]&lt;125,"Prediabetes",stroke_2[[#This Row],[avg_glucose_level]]&lt;199,"Diabetes",stroke_2[[#This Row],[avg_glucose_level]]&gt;199,"Very High")</f>
        <v>Normal</v>
      </c>
      <c r="L1447">
        <v>22.2</v>
      </c>
      <c r="M1447">
        <v>28.25</v>
      </c>
      <c r="N1447">
        <v>22.2</v>
      </c>
      <c r="O1447" t="s">
        <v>24</v>
      </c>
      <c r="P1447" t="s">
        <v>34</v>
      </c>
      <c r="Q1447" s="4" t="s">
        <v>4285</v>
      </c>
      <c r="R1447" s="5">
        <f t="shared" ca="1" si="22"/>
        <v>-1.7826543251687942E-2</v>
      </c>
    </row>
    <row r="1448" spans="1:18" x14ac:dyDescent="0.25">
      <c r="A1448">
        <v>63936</v>
      </c>
      <c r="B1448" t="s">
        <v>19</v>
      </c>
      <c r="C1448">
        <v>30</v>
      </c>
      <c r="D1448" t="s">
        <v>4279</v>
      </c>
      <c r="E1448" t="s">
        <v>34</v>
      </c>
      <c r="F1448" t="s">
        <v>34</v>
      </c>
      <c r="G1448" t="s">
        <v>34</v>
      </c>
      <c r="H1448" t="s">
        <v>14</v>
      </c>
      <c r="I1448" t="s">
        <v>15</v>
      </c>
      <c r="J1448" s="5">
        <v>69.67</v>
      </c>
      <c r="K1448" s="5" t="str">
        <f>_xlfn.IFS(stroke_2[[#This Row],[avg_glucose_level]]&lt;70,"Low",stroke_2[[#This Row],[avg_glucose_level]]&lt;99,"Normal",stroke_2[[#This Row],[avg_glucose_level]]&lt;125,"Prediabetes",stroke_2[[#This Row],[avg_glucose_level]]&lt;199,"Diabetes",stroke_2[[#This Row],[avg_glucose_level]]&gt;199,"Very High")</f>
        <v>Low</v>
      </c>
      <c r="L1448">
        <v>35.799999999999997</v>
      </c>
      <c r="M1448">
        <v>28.25</v>
      </c>
      <c r="N1448">
        <v>35.799999999999997</v>
      </c>
      <c r="O1448" t="s">
        <v>18</v>
      </c>
      <c r="P1448" t="s">
        <v>34</v>
      </c>
      <c r="Q1448" s="4" t="s">
        <v>4285</v>
      </c>
      <c r="R1448" s="5">
        <f t="shared" ca="1" si="22"/>
        <v>1.7430634921936729E-2</v>
      </c>
    </row>
    <row r="1449" spans="1:18" x14ac:dyDescent="0.25">
      <c r="A1449">
        <v>65154</v>
      </c>
      <c r="B1449" t="s">
        <v>19</v>
      </c>
      <c r="C1449">
        <v>30</v>
      </c>
      <c r="D1449" t="s">
        <v>4279</v>
      </c>
      <c r="E1449" t="s">
        <v>34</v>
      </c>
      <c r="F1449" t="s">
        <v>34</v>
      </c>
      <c r="G1449" t="s">
        <v>13</v>
      </c>
      <c r="H1449" t="s">
        <v>14</v>
      </c>
      <c r="I1449" t="s">
        <v>15</v>
      </c>
      <c r="J1449" s="5">
        <v>112.19</v>
      </c>
      <c r="K1449" s="5" t="str">
        <f>_xlfn.IFS(stroke_2[[#This Row],[avg_glucose_level]]&lt;70,"Low",stroke_2[[#This Row],[avg_glucose_level]]&lt;99,"Normal",stroke_2[[#This Row],[avg_glucose_level]]&lt;125,"Prediabetes",stroke_2[[#This Row],[avg_glucose_level]]&lt;199,"Diabetes",stroke_2[[#This Row],[avg_glucose_level]]&gt;199,"Very High")</f>
        <v>Prediabetes</v>
      </c>
      <c r="L1449">
        <v>53.4</v>
      </c>
      <c r="M1449">
        <v>28.25</v>
      </c>
      <c r="N1449">
        <v>53.4</v>
      </c>
      <c r="O1449" t="s">
        <v>24</v>
      </c>
      <c r="P1449" t="s">
        <v>34</v>
      </c>
      <c r="Q1449" s="4" t="s">
        <v>4285</v>
      </c>
      <c r="R1449" s="5">
        <f t="shared" ca="1" si="22"/>
        <v>2.2070608766025922E-2</v>
      </c>
    </row>
    <row r="1450" spans="1:18" x14ac:dyDescent="0.25">
      <c r="A1450">
        <v>66841</v>
      </c>
      <c r="B1450" t="s">
        <v>12</v>
      </c>
      <c r="C1450">
        <v>30</v>
      </c>
      <c r="D1450" t="s">
        <v>4279</v>
      </c>
      <c r="E1450" t="s">
        <v>34</v>
      </c>
      <c r="F1450" t="s">
        <v>34</v>
      </c>
      <c r="G1450" t="s">
        <v>34</v>
      </c>
      <c r="H1450" t="s">
        <v>14</v>
      </c>
      <c r="I1450" t="s">
        <v>21</v>
      </c>
      <c r="J1450" s="5">
        <v>61.87</v>
      </c>
      <c r="K1450" s="5" t="str">
        <f>_xlfn.IFS(stroke_2[[#This Row],[avg_glucose_level]]&lt;70,"Low",stroke_2[[#This Row],[avg_glucose_level]]&lt;99,"Normal",stroke_2[[#This Row],[avg_glucose_level]]&lt;125,"Prediabetes",stroke_2[[#This Row],[avg_glucose_level]]&lt;199,"Diabetes",stroke_2[[#This Row],[avg_glucose_level]]&gt;199,"Very High")</f>
        <v>Low</v>
      </c>
      <c r="L1450">
        <v>23.9</v>
      </c>
      <c r="M1450">
        <v>28.25</v>
      </c>
      <c r="N1450">
        <v>23.9</v>
      </c>
      <c r="O1450" t="s">
        <v>38</v>
      </c>
      <c r="P1450" t="s">
        <v>34</v>
      </c>
      <c r="Q1450" s="4" t="s">
        <v>4285</v>
      </c>
      <c r="R1450" s="5">
        <f t="shared" ca="1" si="22"/>
        <v>1.0163271990162314E-4</v>
      </c>
    </row>
    <row r="1451" spans="1:18" x14ac:dyDescent="0.25">
      <c r="A1451">
        <v>67620</v>
      </c>
      <c r="B1451" t="s">
        <v>12</v>
      </c>
      <c r="C1451">
        <v>30</v>
      </c>
      <c r="D1451" t="s">
        <v>4279</v>
      </c>
      <c r="E1451" t="s">
        <v>34</v>
      </c>
      <c r="F1451" t="s">
        <v>34</v>
      </c>
      <c r="G1451" t="s">
        <v>13</v>
      </c>
      <c r="H1451" t="s">
        <v>43</v>
      </c>
      <c r="I1451" t="s">
        <v>21</v>
      </c>
      <c r="J1451" s="5">
        <v>66.010000000000005</v>
      </c>
      <c r="K1451" s="5" t="str">
        <f>_xlfn.IFS(stroke_2[[#This Row],[avg_glucose_level]]&lt;70,"Low",stroke_2[[#This Row],[avg_glucose_level]]&lt;99,"Normal",stroke_2[[#This Row],[avg_glucose_level]]&lt;125,"Prediabetes",stroke_2[[#This Row],[avg_glucose_level]]&lt;199,"Diabetes",stroke_2[[#This Row],[avg_glucose_level]]&gt;199,"Very High")</f>
        <v>Low</v>
      </c>
      <c r="L1451">
        <v>26.3</v>
      </c>
      <c r="M1451">
        <v>28.25</v>
      </c>
      <c r="N1451">
        <v>26.3</v>
      </c>
      <c r="O1451" t="s">
        <v>29</v>
      </c>
      <c r="P1451" t="s">
        <v>34</v>
      </c>
      <c r="Q1451" s="4" t="s">
        <v>4285</v>
      </c>
      <c r="R1451" s="5">
        <f t="shared" ca="1" si="22"/>
        <v>1.9261869542194256E-2</v>
      </c>
    </row>
    <row r="1452" spans="1:18" x14ac:dyDescent="0.25">
      <c r="A1452">
        <v>68407</v>
      </c>
      <c r="B1452" t="s">
        <v>12</v>
      </c>
      <c r="C1452">
        <v>30</v>
      </c>
      <c r="D1452" t="s">
        <v>4279</v>
      </c>
      <c r="E1452" t="s">
        <v>34</v>
      </c>
      <c r="F1452" t="s">
        <v>34</v>
      </c>
      <c r="G1452" t="s">
        <v>13</v>
      </c>
      <c r="H1452" t="s">
        <v>43</v>
      </c>
      <c r="I1452" t="s">
        <v>15</v>
      </c>
      <c r="J1452" s="5">
        <v>95.94</v>
      </c>
      <c r="K1452" s="5" t="str">
        <f>_xlfn.IFS(stroke_2[[#This Row],[avg_glucose_level]]&lt;70,"Low",stroke_2[[#This Row],[avg_glucose_level]]&lt;99,"Normal",stroke_2[[#This Row],[avg_glucose_level]]&lt;125,"Prediabetes",stroke_2[[#This Row],[avg_glucose_level]]&lt;199,"Diabetes",stroke_2[[#This Row],[avg_glucose_level]]&gt;199,"Very High")</f>
        <v>Normal</v>
      </c>
      <c r="L1452">
        <v>31.1</v>
      </c>
      <c r="M1452">
        <v>28.25</v>
      </c>
      <c r="N1452">
        <v>31.1</v>
      </c>
      <c r="O1452" t="s">
        <v>24</v>
      </c>
      <c r="P1452" t="s">
        <v>34</v>
      </c>
      <c r="Q1452" s="4" t="s">
        <v>4285</v>
      </c>
      <c r="R1452" s="5">
        <f t="shared" ca="1" si="22"/>
        <v>-2.3225773395632705E-2</v>
      </c>
    </row>
    <row r="1453" spans="1:18" x14ac:dyDescent="0.25">
      <c r="A1453">
        <v>68843</v>
      </c>
      <c r="B1453" t="s">
        <v>12</v>
      </c>
      <c r="C1453">
        <v>30</v>
      </c>
      <c r="D1453" t="s">
        <v>4279</v>
      </c>
      <c r="E1453" t="s">
        <v>34</v>
      </c>
      <c r="F1453" t="s">
        <v>34</v>
      </c>
      <c r="G1453" t="s">
        <v>13</v>
      </c>
      <c r="H1453" t="s">
        <v>14</v>
      </c>
      <c r="I1453" t="s">
        <v>21</v>
      </c>
      <c r="J1453" s="5">
        <v>104.77</v>
      </c>
      <c r="K1453" s="5" t="str">
        <f>_xlfn.IFS(stroke_2[[#This Row],[avg_glucose_level]]&lt;70,"Low",stroke_2[[#This Row],[avg_glucose_level]]&lt;99,"Normal",stroke_2[[#This Row],[avg_glucose_level]]&lt;125,"Prediabetes",stroke_2[[#This Row],[avg_glucose_level]]&lt;199,"Diabetes",stroke_2[[#This Row],[avg_glucose_level]]&gt;199,"Very High")</f>
        <v>Prediabetes</v>
      </c>
      <c r="L1453">
        <v>19.2</v>
      </c>
      <c r="M1453">
        <v>28.25</v>
      </c>
      <c r="N1453">
        <v>19.2</v>
      </c>
      <c r="O1453" t="s">
        <v>29</v>
      </c>
      <c r="P1453" t="s">
        <v>34</v>
      </c>
      <c r="Q1453" s="4" t="s">
        <v>4285</v>
      </c>
      <c r="R1453" s="5">
        <f t="shared" ca="1" si="22"/>
        <v>-1.6201604775074326E-2</v>
      </c>
    </row>
    <row r="1454" spans="1:18" x14ac:dyDescent="0.25">
      <c r="A1454">
        <v>69647</v>
      </c>
      <c r="B1454" t="s">
        <v>12</v>
      </c>
      <c r="C1454">
        <v>30</v>
      </c>
      <c r="D1454" t="s">
        <v>4279</v>
      </c>
      <c r="E1454" t="s">
        <v>34</v>
      </c>
      <c r="F1454" t="s">
        <v>34</v>
      </c>
      <c r="G1454" t="s">
        <v>34</v>
      </c>
      <c r="H1454" t="s">
        <v>14</v>
      </c>
      <c r="I1454" t="s">
        <v>15</v>
      </c>
      <c r="J1454" s="5">
        <v>63.42</v>
      </c>
      <c r="K1454" s="5" t="str">
        <f>_xlfn.IFS(stroke_2[[#This Row],[avg_glucose_level]]&lt;70,"Low",stroke_2[[#This Row],[avg_glucose_level]]&lt;99,"Normal",stroke_2[[#This Row],[avg_glucose_level]]&lt;125,"Prediabetes",stroke_2[[#This Row],[avg_glucose_level]]&lt;199,"Diabetes",stroke_2[[#This Row],[avg_glucose_level]]&gt;199,"Very High")</f>
        <v>Low</v>
      </c>
      <c r="L1454">
        <v>28</v>
      </c>
      <c r="M1454">
        <v>28.25</v>
      </c>
      <c r="N1454">
        <v>28</v>
      </c>
      <c r="O1454" t="s">
        <v>24</v>
      </c>
      <c r="P1454" t="s">
        <v>34</v>
      </c>
      <c r="Q1454" s="4" t="s">
        <v>4285</v>
      </c>
      <c r="R1454" s="5">
        <f t="shared" ca="1" si="22"/>
        <v>1.5589948306110695E-2</v>
      </c>
    </row>
    <row r="1455" spans="1:18" x14ac:dyDescent="0.25">
      <c r="A1455">
        <v>69847</v>
      </c>
      <c r="B1455" t="s">
        <v>19</v>
      </c>
      <c r="C1455">
        <v>30</v>
      </c>
      <c r="D1455" t="s">
        <v>4279</v>
      </c>
      <c r="E1455" t="s">
        <v>34</v>
      </c>
      <c r="F1455" t="s">
        <v>34</v>
      </c>
      <c r="G1455" t="s">
        <v>13</v>
      </c>
      <c r="H1455" t="s">
        <v>20</v>
      </c>
      <c r="I1455" t="s">
        <v>15</v>
      </c>
      <c r="J1455" s="5">
        <v>76.7</v>
      </c>
      <c r="K1455" s="5" t="str">
        <f>_xlfn.IFS(stroke_2[[#This Row],[avg_glucose_level]]&lt;70,"Low",stroke_2[[#This Row],[avg_glucose_level]]&lt;99,"Normal",stroke_2[[#This Row],[avg_glucose_level]]&lt;125,"Prediabetes",stroke_2[[#This Row],[avg_glucose_level]]&lt;199,"Diabetes",stroke_2[[#This Row],[avg_glucose_level]]&gt;199,"Very High")</f>
        <v>Normal</v>
      </c>
      <c r="L1455">
        <v>24.2</v>
      </c>
      <c r="M1455">
        <v>28.25</v>
      </c>
      <c r="N1455">
        <v>24.2</v>
      </c>
      <c r="O1455" t="s">
        <v>24</v>
      </c>
      <c r="P1455" t="s">
        <v>34</v>
      </c>
      <c r="Q1455" s="4" t="s">
        <v>4285</v>
      </c>
      <c r="R1455" s="5">
        <f t="shared" ca="1" si="22"/>
        <v>-1.6711343929344664E-2</v>
      </c>
    </row>
    <row r="1456" spans="1:18" x14ac:dyDescent="0.25">
      <c r="A1456">
        <v>71442</v>
      </c>
      <c r="B1456" t="s">
        <v>19</v>
      </c>
      <c r="C1456">
        <v>30</v>
      </c>
      <c r="D1456" t="s">
        <v>4279</v>
      </c>
      <c r="E1456" t="s">
        <v>34</v>
      </c>
      <c r="F1456" t="s">
        <v>34</v>
      </c>
      <c r="G1456" t="s">
        <v>13</v>
      </c>
      <c r="H1456" t="s">
        <v>14</v>
      </c>
      <c r="I1456" t="s">
        <v>21</v>
      </c>
      <c r="J1456" s="5">
        <v>99.2</v>
      </c>
      <c r="K1456" s="5" t="str">
        <f>_xlfn.IFS(stroke_2[[#This Row],[avg_glucose_level]]&lt;70,"Low",stroke_2[[#This Row],[avg_glucose_level]]&lt;99,"Normal",stroke_2[[#This Row],[avg_glucose_level]]&lt;125,"Prediabetes",stroke_2[[#This Row],[avg_glucose_level]]&lt;199,"Diabetes",stroke_2[[#This Row],[avg_glucose_level]]&gt;199,"Very High")</f>
        <v>Prediabetes</v>
      </c>
      <c r="L1456">
        <v>32.5</v>
      </c>
      <c r="M1456">
        <v>28.25</v>
      </c>
      <c r="N1456">
        <v>32.5</v>
      </c>
      <c r="O1456" t="s">
        <v>24</v>
      </c>
      <c r="P1456" t="s">
        <v>34</v>
      </c>
      <c r="Q1456" s="4" t="s">
        <v>4285</v>
      </c>
      <c r="R1456" s="5">
        <f t="shared" ca="1" si="22"/>
        <v>1.6280381041501424E-2</v>
      </c>
    </row>
    <row r="1457" spans="1:18" x14ac:dyDescent="0.25">
      <c r="A1457">
        <v>99</v>
      </c>
      <c r="B1457" t="s">
        <v>19</v>
      </c>
      <c r="C1457">
        <v>31</v>
      </c>
      <c r="D1457" t="s">
        <v>4279</v>
      </c>
      <c r="E1457" t="s">
        <v>34</v>
      </c>
      <c r="F1457" t="s">
        <v>34</v>
      </c>
      <c r="G1457" t="s">
        <v>34</v>
      </c>
      <c r="H1457" t="s">
        <v>14</v>
      </c>
      <c r="I1457" t="s">
        <v>15</v>
      </c>
      <c r="J1457" s="5">
        <v>108.89</v>
      </c>
      <c r="K1457" s="5" t="str">
        <f>_xlfn.IFS(stroke_2[[#This Row],[avg_glucose_level]]&lt;70,"Low",stroke_2[[#This Row],[avg_glucose_level]]&lt;99,"Normal",stroke_2[[#This Row],[avg_glucose_level]]&lt;125,"Prediabetes",stroke_2[[#This Row],[avg_glucose_level]]&lt;199,"Diabetes",stroke_2[[#This Row],[avg_glucose_level]]&gt;199,"Very High")</f>
        <v>Prediabetes</v>
      </c>
      <c r="L1457">
        <v>52.3</v>
      </c>
      <c r="M1457">
        <v>28.25</v>
      </c>
      <c r="N1457">
        <v>52.3</v>
      </c>
      <c r="O1457" t="s">
        <v>38</v>
      </c>
      <c r="P1457" t="s">
        <v>34</v>
      </c>
      <c r="Q1457" s="4" t="s">
        <v>4285</v>
      </c>
      <c r="R1457" s="5">
        <f t="shared" ca="1" si="22"/>
        <v>-9.0648483332292588E-3</v>
      </c>
    </row>
    <row r="1458" spans="1:18" x14ac:dyDescent="0.25">
      <c r="A1458">
        <v>247</v>
      </c>
      <c r="B1458" t="s">
        <v>12</v>
      </c>
      <c r="C1458">
        <v>31</v>
      </c>
      <c r="D1458" t="s">
        <v>4279</v>
      </c>
      <c r="E1458" t="s">
        <v>34</v>
      </c>
      <c r="F1458" t="s">
        <v>34</v>
      </c>
      <c r="G1458" t="s">
        <v>34</v>
      </c>
      <c r="H1458" t="s">
        <v>14</v>
      </c>
      <c r="I1458" t="s">
        <v>15</v>
      </c>
      <c r="J1458" s="5">
        <v>72.599999999999994</v>
      </c>
      <c r="K1458" s="5" t="str">
        <f>_xlfn.IFS(stroke_2[[#This Row],[avg_glucose_level]]&lt;70,"Low",stroke_2[[#This Row],[avg_glucose_level]]&lt;99,"Normal",stroke_2[[#This Row],[avg_glucose_level]]&lt;125,"Prediabetes",stroke_2[[#This Row],[avg_glucose_level]]&lt;199,"Diabetes",stroke_2[[#This Row],[avg_glucose_level]]&gt;199,"Very High")</f>
        <v>Normal</v>
      </c>
      <c r="L1458">
        <v>31.6</v>
      </c>
      <c r="M1458">
        <v>28.25</v>
      </c>
      <c r="N1458">
        <v>31.6</v>
      </c>
      <c r="O1458" t="s">
        <v>24</v>
      </c>
      <c r="P1458" t="s">
        <v>34</v>
      </c>
      <c r="Q1458" s="4" t="s">
        <v>4285</v>
      </c>
      <c r="R1458" s="5">
        <f t="shared" ca="1" si="22"/>
        <v>7.8946667232219318E-3</v>
      </c>
    </row>
    <row r="1459" spans="1:18" x14ac:dyDescent="0.25">
      <c r="A1459">
        <v>1192</v>
      </c>
      <c r="B1459" t="s">
        <v>19</v>
      </c>
      <c r="C1459">
        <v>31</v>
      </c>
      <c r="D1459" t="s">
        <v>4279</v>
      </c>
      <c r="E1459" t="s">
        <v>34</v>
      </c>
      <c r="F1459" t="s">
        <v>34</v>
      </c>
      <c r="G1459" t="s">
        <v>34</v>
      </c>
      <c r="H1459" t="s">
        <v>43</v>
      </c>
      <c r="I1459" t="s">
        <v>21</v>
      </c>
      <c r="J1459" s="5">
        <v>70.66</v>
      </c>
      <c r="K1459" s="5" t="str">
        <f>_xlfn.IFS(stroke_2[[#This Row],[avg_glucose_level]]&lt;70,"Low",stroke_2[[#This Row],[avg_glucose_level]]&lt;99,"Normal",stroke_2[[#This Row],[avg_glucose_level]]&lt;125,"Prediabetes",stroke_2[[#This Row],[avg_glucose_level]]&lt;199,"Diabetes",stroke_2[[#This Row],[avg_glucose_level]]&gt;199,"Very High")</f>
        <v>Normal</v>
      </c>
      <c r="L1459">
        <v>27.2</v>
      </c>
      <c r="M1459">
        <v>28.25</v>
      </c>
      <c r="N1459">
        <v>27.2</v>
      </c>
      <c r="O1459" t="s">
        <v>24</v>
      </c>
      <c r="P1459" t="s">
        <v>34</v>
      </c>
      <c r="Q1459" s="4" t="s">
        <v>4285</v>
      </c>
      <c r="R1459" s="5">
        <f t="shared" ca="1" si="22"/>
        <v>-1.5683993779859757E-2</v>
      </c>
    </row>
    <row r="1460" spans="1:18" x14ac:dyDescent="0.25">
      <c r="A1460">
        <v>1213</v>
      </c>
      <c r="B1460" t="s">
        <v>19</v>
      </c>
      <c r="C1460">
        <v>31</v>
      </c>
      <c r="D1460" t="s">
        <v>4279</v>
      </c>
      <c r="E1460" t="s">
        <v>34</v>
      </c>
      <c r="F1460" t="s">
        <v>34</v>
      </c>
      <c r="G1460" t="s">
        <v>13</v>
      </c>
      <c r="H1460" t="s">
        <v>20</v>
      </c>
      <c r="I1460" t="s">
        <v>15</v>
      </c>
      <c r="J1460" s="5">
        <v>87.23</v>
      </c>
      <c r="K1460" s="5" t="str">
        <f>_xlfn.IFS(stroke_2[[#This Row],[avg_glucose_level]]&lt;70,"Low",stroke_2[[#This Row],[avg_glucose_level]]&lt;99,"Normal",stroke_2[[#This Row],[avg_glucose_level]]&lt;125,"Prediabetes",stroke_2[[#This Row],[avg_glucose_level]]&lt;199,"Diabetes",stroke_2[[#This Row],[avg_glucose_level]]&gt;199,"Very High")</f>
        <v>Normal</v>
      </c>
      <c r="M1460">
        <v>28.25</v>
      </c>
      <c r="N1460">
        <v>28.25</v>
      </c>
      <c r="O1460" t="s">
        <v>18</v>
      </c>
      <c r="P1460" t="s">
        <v>34</v>
      </c>
      <c r="Q1460" s="4" t="s">
        <v>4285</v>
      </c>
      <c r="R1460" s="5">
        <f t="shared" ca="1" si="22"/>
        <v>-9.3550811474410415E-3</v>
      </c>
    </row>
    <row r="1461" spans="1:18" x14ac:dyDescent="0.25">
      <c r="A1461">
        <v>1503</v>
      </c>
      <c r="B1461" t="s">
        <v>12</v>
      </c>
      <c r="C1461">
        <v>31</v>
      </c>
      <c r="D1461" t="s">
        <v>4279</v>
      </c>
      <c r="E1461" t="s">
        <v>34</v>
      </c>
      <c r="F1461" t="s">
        <v>34</v>
      </c>
      <c r="G1461" t="s">
        <v>34</v>
      </c>
      <c r="H1461" t="s">
        <v>14</v>
      </c>
      <c r="I1461" t="s">
        <v>15</v>
      </c>
      <c r="J1461" s="5">
        <v>215.07</v>
      </c>
      <c r="K1461" s="5" t="str">
        <f>_xlfn.IFS(stroke_2[[#This Row],[avg_glucose_level]]&lt;70,"Low",stroke_2[[#This Row],[avg_glucose_level]]&lt;99,"Normal",stroke_2[[#This Row],[avg_glucose_level]]&lt;125,"Prediabetes",stroke_2[[#This Row],[avg_glucose_level]]&lt;199,"Diabetes",stroke_2[[#This Row],[avg_glucose_level]]&gt;199,"Very High")</f>
        <v>Very High</v>
      </c>
      <c r="M1461">
        <v>28.25</v>
      </c>
      <c r="N1461">
        <v>28.25</v>
      </c>
      <c r="O1461" t="s">
        <v>29</v>
      </c>
      <c r="P1461" t="s">
        <v>34</v>
      </c>
      <c r="Q1461" s="4" t="s">
        <v>4285</v>
      </c>
      <c r="R1461" s="5">
        <f t="shared" ca="1" si="22"/>
        <v>-1.8556783272480438E-2</v>
      </c>
    </row>
    <row r="1462" spans="1:18" x14ac:dyDescent="0.25">
      <c r="A1462">
        <v>2267</v>
      </c>
      <c r="B1462" t="s">
        <v>19</v>
      </c>
      <c r="C1462">
        <v>31</v>
      </c>
      <c r="D1462" t="s">
        <v>4279</v>
      </c>
      <c r="E1462" t="s">
        <v>34</v>
      </c>
      <c r="F1462" t="s">
        <v>34</v>
      </c>
      <c r="G1462" t="s">
        <v>13</v>
      </c>
      <c r="H1462" t="s">
        <v>20</v>
      </c>
      <c r="I1462" t="s">
        <v>15</v>
      </c>
      <c r="J1462" s="5">
        <v>82.31</v>
      </c>
      <c r="K1462" s="5" t="str">
        <f>_xlfn.IFS(stroke_2[[#This Row],[avg_glucose_level]]&lt;70,"Low",stroke_2[[#This Row],[avg_glucose_level]]&lt;99,"Normal",stroke_2[[#This Row],[avg_glucose_level]]&lt;125,"Prediabetes",stroke_2[[#This Row],[avg_glucose_level]]&lt;199,"Diabetes",stroke_2[[#This Row],[avg_glucose_level]]&gt;199,"Very High")</f>
        <v>Normal</v>
      </c>
      <c r="L1462">
        <v>31.9</v>
      </c>
      <c r="M1462">
        <v>28.25</v>
      </c>
      <c r="N1462">
        <v>31.9</v>
      </c>
      <c r="O1462" t="s">
        <v>24</v>
      </c>
      <c r="P1462" t="s">
        <v>34</v>
      </c>
      <c r="Q1462" s="4" t="s">
        <v>4285</v>
      </c>
      <c r="R1462" s="5">
        <f t="shared" ca="1" si="22"/>
        <v>8.4228490700083425E-4</v>
      </c>
    </row>
    <row r="1463" spans="1:18" x14ac:dyDescent="0.25">
      <c r="A1463">
        <v>3640</v>
      </c>
      <c r="B1463" t="s">
        <v>19</v>
      </c>
      <c r="C1463">
        <v>31</v>
      </c>
      <c r="D1463" t="s">
        <v>4279</v>
      </c>
      <c r="E1463" t="s">
        <v>34</v>
      </c>
      <c r="F1463" t="s">
        <v>34</v>
      </c>
      <c r="G1463" t="s">
        <v>34</v>
      </c>
      <c r="H1463" t="s">
        <v>20</v>
      </c>
      <c r="I1463" t="s">
        <v>21</v>
      </c>
      <c r="J1463" s="5">
        <v>70.650000000000006</v>
      </c>
      <c r="K1463" s="5" t="str">
        <f>_xlfn.IFS(stroke_2[[#This Row],[avg_glucose_level]]&lt;70,"Low",stroke_2[[#This Row],[avg_glucose_level]]&lt;99,"Normal",stroke_2[[#This Row],[avg_glucose_level]]&lt;125,"Prediabetes",stroke_2[[#This Row],[avg_glucose_level]]&lt;199,"Diabetes",stroke_2[[#This Row],[avg_glucose_level]]&gt;199,"Very High")</f>
        <v>Normal</v>
      </c>
      <c r="L1463">
        <v>29.9</v>
      </c>
      <c r="M1463">
        <v>28.25</v>
      </c>
      <c r="N1463">
        <v>29.9</v>
      </c>
      <c r="O1463" t="s">
        <v>38</v>
      </c>
      <c r="P1463" t="s">
        <v>34</v>
      </c>
      <c r="Q1463" s="4" t="s">
        <v>4285</v>
      </c>
      <c r="R1463" s="5">
        <f t="shared" ca="1" si="22"/>
        <v>-2.1173305243675361E-2</v>
      </c>
    </row>
    <row r="1464" spans="1:18" x14ac:dyDescent="0.25">
      <c r="A1464">
        <v>3655</v>
      </c>
      <c r="B1464" t="s">
        <v>12</v>
      </c>
      <c r="C1464">
        <v>31</v>
      </c>
      <c r="D1464" t="s">
        <v>4279</v>
      </c>
      <c r="E1464" t="s">
        <v>34</v>
      </c>
      <c r="F1464" t="s">
        <v>34</v>
      </c>
      <c r="G1464" t="s">
        <v>13</v>
      </c>
      <c r="H1464" t="s">
        <v>43</v>
      </c>
      <c r="I1464" t="s">
        <v>21</v>
      </c>
      <c r="J1464" s="5">
        <v>91.65</v>
      </c>
      <c r="K1464" s="5" t="str">
        <f>_xlfn.IFS(stroke_2[[#This Row],[avg_glucose_level]]&lt;70,"Low",stroke_2[[#This Row],[avg_glucose_level]]&lt;99,"Normal",stroke_2[[#This Row],[avg_glucose_level]]&lt;125,"Prediabetes",stroke_2[[#This Row],[avg_glucose_level]]&lt;199,"Diabetes",stroke_2[[#This Row],[avg_glucose_level]]&gt;199,"Very High")</f>
        <v>Normal</v>
      </c>
      <c r="L1464">
        <v>24.6</v>
      </c>
      <c r="M1464">
        <v>28.25</v>
      </c>
      <c r="N1464">
        <v>24.6</v>
      </c>
      <c r="O1464" t="s">
        <v>18</v>
      </c>
      <c r="P1464" t="s">
        <v>34</v>
      </c>
      <c r="Q1464" s="4" t="s">
        <v>4285</v>
      </c>
      <c r="R1464" s="5">
        <f t="shared" ca="1" si="22"/>
        <v>1.8790071229076933E-2</v>
      </c>
    </row>
    <row r="1465" spans="1:18" x14ac:dyDescent="0.25">
      <c r="A1465">
        <v>3753</v>
      </c>
      <c r="B1465" t="s">
        <v>12</v>
      </c>
      <c r="C1465">
        <v>31</v>
      </c>
      <c r="D1465" t="s">
        <v>4279</v>
      </c>
      <c r="E1465" t="s">
        <v>34</v>
      </c>
      <c r="F1465" t="s">
        <v>34</v>
      </c>
      <c r="G1465" t="s">
        <v>13</v>
      </c>
      <c r="H1465" t="s">
        <v>14</v>
      </c>
      <c r="I1465" t="s">
        <v>15</v>
      </c>
      <c r="J1465" s="5">
        <v>74.05</v>
      </c>
      <c r="K1465" s="5" t="str">
        <f>_xlfn.IFS(stroke_2[[#This Row],[avg_glucose_level]]&lt;70,"Low",stroke_2[[#This Row],[avg_glucose_level]]&lt;99,"Normal",stroke_2[[#This Row],[avg_glucose_level]]&lt;125,"Prediabetes",stroke_2[[#This Row],[avg_glucose_level]]&lt;199,"Diabetes",stroke_2[[#This Row],[avg_glucose_level]]&gt;199,"Very High")</f>
        <v>Normal</v>
      </c>
      <c r="L1465">
        <v>26</v>
      </c>
      <c r="M1465">
        <v>28.25</v>
      </c>
      <c r="N1465">
        <v>26</v>
      </c>
      <c r="O1465" t="s">
        <v>38</v>
      </c>
      <c r="P1465" t="s">
        <v>34</v>
      </c>
      <c r="Q1465" s="4" t="s">
        <v>4285</v>
      </c>
      <c r="R1465" s="5">
        <f t="shared" ca="1" si="22"/>
        <v>1.3213199738905713E-2</v>
      </c>
    </row>
    <row r="1466" spans="1:18" x14ac:dyDescent="0.25">
      <c r="A1466">
        <v>4795</v>
      </c>
      <c r="B1466" t="s">
        <v>19</v>
      </c>
      <c r="C1466">
        <v>31</v>
      </c>
      <c r="D1466" t="s">
        <v>4279</v>
      </c>
      <c r="E1466" t="s">
        <v>34</v>
      </c>
      <c r="F1466" t="s">
        <v>34</v>
      </c>
      <c r="G1466" t="s">
        <v>34</v>
      </c>
      <c r="H1466" t="s">
        <v>14</v>
      </c>
      <c r="I1466" t="s">
        <v>21</v>
      </c>
      <c r="J1466" s="5">
        <v>90.29</v>
      </c>
      <c r="K1466" s="5" t="str">
        <f>_xlfn.IFS(stroke_2[[#This Row],[avg_glucose_level]]&lt;70,"Low",stroke_2[[#This Row],[avg_glucose_level]]&lt;99,"Normal",stroke_2[[#This Row],[avg_glucose_level]]&lt;125,"Prediabetes",stroke_2[[#This Row],[avg_glucose_level]]&lt;199,"Diabetes",stroke_2[[#This Row],[avg_glucose_level]]&gt;199,"Very High")</f>
        <v>Normal</v>
      </c>
      <c r="L1466">
        <v>38.700000000000003</v>
      </c>
      <c r="M1466">
        <v>28.25</v>
      </c>
      <c r="N1466">
        <v>38.700000000000003</v>
      </c>
      <c r="O1466" t="s">
        <v>38</v>
      </c>
      <c r="P1466" t="s">
        <v>34</v>
      </c>
      <c r="Q1466" s="4" t="s">
        <v>4285</v>
      </c>
      <c r="R1466" s="5">
        <f t="shared" ca="1" si="22"/>
        <v>-8.2052883693248431E-3</v>
      </c>
    </row>
    <row r="1467" spans="1:18" x14ac:dyDescent="0.25">
      <c r="A1467">
        <v>6493</v>
      </c>
      <c r="B1467" t="s">
        <v>12</v>
      </c>
      <c r="C1467">
        <v>31</v>
      </c>
      <c r="D1467" t="s">
        <v>4279</v>
      </c>
      <c r="E1467" t="s">
        <v>34</v>
      </c>
      <c r="F1467" t="s">
        <v>34</v>
      </c>
      <c r="G1467" t="s">
        <v>34</v>
      </c>
      <c r="H1467" t="s">
        <v>14</v>
      </c>
      <c r="I1467" t="s">
        <v>15</v>
      </c>
      <c r="J1467" s="5">
        <v>97.78</v>
      </c>
      <c r="K1467" s="5" t="str">
        <f>_xlfn.IFS(stroke_2[[#This Row],[avg_glucose_level]]&lt;70,"Low",stroke_2[[#This Row],[avg_glucose_level]]&lt;99,"Normal",stroke_2[[#This Row],[avg_glucose_level]]&lt;125,"Prediabetes",stroke_2[[#This Row],[avg_glucose_level]]&lt;199,"Diabetes",stroke_2[[#This Row],[avg_glucose_level]]&gt;199,"Very High")</f>
        <v>Normal</v>
      </c>
      <c r="L1467">
        <v>22.6</v>
      </c>
      <c r="M1467">
        <v>28.25</v>
      </c>
      <c r="N1467">
        <v>22.6</v>
      </c>
      <c r="O1467" t="s">
        <v>29</v>
      </c>
      <c r="P1467" t="s">
        <v>34</v>
      </c>
      <c r="Q1467" s="4" t="s">
        <v>4285</v>
      </c>
      <c r="R1467" s="5">
        <f t="shared" ca="1" si="22"/>
        <v>2.3371163847450303E-3</v>
      </c>
    </row>
    <row r="1468" spans="1:18" x14ac:dyDescent="0.25">
      <c r="A1468">
        <v>6726</v>
      </c>
      <c r="B1468" t="s">
        <v>19</v>
      </c>
      <c r="C1468">
        <v>31</v>
      </c>
      <c r="D1468" t="s">
        <v>4279</v>
      </c>
      <c r="E1468" t="s">
        <v>34</v>
      </c>
      <c r="F1468" t="s">
        <v>34</v>
      </c>
      <c r="G1468" t="s">
        <v>13</v>
      </c>
      <c r="H1468" t="s">
        <v>14</v>
      </c>
      <c r="I1468" t="s">
        <v>15</v>
      </c>
      <c r="J1468" s="5">
        <v>73.31</v>
      </c>
      <c r="K1468" s="5" t="str">
        <f>_xlfn.IFS(stroke_2[[#This Row],[avg_glucose_level]]&lt;70,"Low",stroke_2[[#This Row],[avg_glucose_level]]&lt;99,"Normal",stroke_2[[#This Row],[avg_glucose_level]]&lt;125,"Prediabetes",stroke_2[[#This Row],[avg_glucose_level]]&lt;199,"Diabetes",stroke_2[[#This Row],[avg_glucose_level]]&gt;199,"Very High")</f>
        <v>Normal</v>
      </c>
      <c r="L1468">
        <v>45</v>
      </c>
      <c r="M1468">
        <v>28.25</v>
      </c>
      <c r="N1468">
        <v>45</v>
      </c>
      <c r="O1468" t="s">
        <v>24</v>
      </c>
      <c r="P1468" t="s">
        <v>34</v>
      </c>
      <c r="Q1468" s="4" t="s">
        <v>4285</v>
      </c>
      <c r="R1468" s="5">
        <f t="shared" ca="1" si="22"/>
        <v>-8.3021280569187013E-3</v>
      </c>
    </row>
    <row r="1469" spans="1:18" x14ac:dyDescent="0.25">
      <c r="A1469">
        <v>7047</v>
      </c>
      <c r="B1469" t="s">
        <v>19</v>
      </c>
      <c r="C1469">
        <v>31</v>
      </c>
      <c r="D1469" t="s">
        <v>4279</v>
      </c>
      <c r="E1469" t="s">
        <v>34</v>
      </c>
      <c r="F1469" t="s">
        <v>34</v>
      </c>
      <c r="G1469" t="s">
        <v>13</v>
      </c>
      <c r="H1469" t="s">
        <v>14</v>
      </c>
      <c r="I1469" t="s">
        <v>21</v>
      </c>
      <c r="J1469" s="5">
        <v>69.72</v>
      </c>
      <c r="K1469" s="5" t="str">
        <f>_xlfn.IFS(stroke_2[[#This Row],[avg_glucose_level]]&lt;70,"Low",stroke_2[[#This Row],[avg_glucose_level]]&lt;99,"Normal",stroke_2[[#This Row],[avg_glucose_level]]&lt;125,"Prediabetes",stroke_2[[#This Row],[avg_glucose_level]]&lt;199,"Diabetes",stroke_2[[#This Row],[avg_glucose_level]]&gt;199,"Very High")</f>
        <v>Low</v>
      </c>
      <c r="L1469">
        <v>39.5</v>
      </c>
      <c r="M1469">
        <v>28.25</v>
      </c>
      <c r="N1469">
        <v>39.5</v>
      </c>
      <c r="O1469" t="s">
        <v>29</v>
      </c>
      <c r="P1469" t="s">
        <v>34</v>
      </c>
      <c r="Q1469" s="4" t="s">
        <v>4285</v>
      </c>
      <c r="R1469" s="5">
        <f t="shared" ca="1" si="22"/>
        <v>1.7460245799772133E-2</v>
      </c>
    </row>
    <row r="1470" spans="1:18" x14ac:dyDescent="0.25">
      <c r="A1470">
        <v>7621</v>
      </c>
      <c r="B1470" t="s">
        <v>19</v>
      </c>
      <c r="C1470">
        <v>31</v>
      </c>
      <c r="D1470" t="s">
        <v>4279</v>
      </c>
      <c r="E1470" t="s">
        <v>34</v>
      </c>
      <c r="F1470" t="s">
        <v>34</v>
      </c>
      <c r="G1470" t="s">
        <v>13</v>
      </c>
      <c r="H1470" t="s">
        <v>14</v>
      </c>
      <c r="I1470" t="s">
        <v>21</v>
      </c>
      <c r="J1470" s="5">
        <v>80.790000000000006</v>
      </c>
      <c r="K1470" s="5" t="str">
        <f>_xlfn.IFS(stroke_2[[#This Row],[avg_glucose_level]]&lt;70,"Low",stroke_2[[#This Row],[avg_glucose_level]]&lt;99,"Normal",stroke_2[[#This Row],[avg_glucose_level]]&lt;125,"Prediabetes",stroke_2[[#This Row],[avg_glucose_level]]&lt;199,"Diabetes",stroke_2[[#This Row],[avg_glucose_level]]&gt;199,"Very High")</f>
        <v>Normal</v>
      </c>
      <c r="L1470">
        <v>28.7</v>
      </c>
      <c r="M1470">
        <v>28.25</v>
      </c>
      <c r="N1470">
        <v>28.7</v>
      </c>
      <c r="O1470" t="s">
        <v>38</v>
      </c>
      <c r="P1470" t="s">
        <v>34</v>
      </c>
      <c r="Q1470" s="4" t="s">
        <v>4285</v>
      </c>
      <c r="R1470" s="5">
        <f t="shared" ca="1" si="22"/>
        <v>-1.4647408540816921E-3</v>
      </c>
    </row>
    <row r="1471" spans="1:18" x14ac:dyDescent="0.25">
      <c r="A1471">
        <v>7730</v>
      </c>
      <c r="B1471" t="s">
        <v>12</v>
      </c>
      <c r="C1471">
        <v>31</v>
      </c>
      <c r="D1471" t="s">
        <v>4279</v>
      </c>
      <c r="E1471" t="s">
        <v>34</v>
      </c>
      <c r="F1471" t="s">
        <v>34</v>
      </c>
      <c r="G1471" t="s">
        <v>34</v>
      </c>
      <c r="H1471" t="s">
        <v>14</v>
      </c>
      <c r="I1471" t="s">
        <v>21</v>
      </c>
      <c r="J1471" s="5">
        <v>94.96</v>
      </c>
      <c r="K1471" s="5" t="str">
        <f>_xlfn.IFS(stroke_2[[#This Row],[avg_glucose_level]]&lt;70,"Low",stroke_2[[#This Row],[avg_glucose_level]]&lt;99,"Normal",stroke_2[[#This Row],[avg_glucose_level]]&lt;125,"Prediabetes",stroke_2[[#This Row],[avg_glucose_level]]&lt;199,"Diabetes",stroke_2[[#This Row],[avg_glucose_level]]&gt;199,"Very High")</f>
        <v>Normal</v>
      </c>
      <c r="L1471">
        <v>54.7</v>
      </c>
      <c r="M1471">
        <v>28.25</v>
      </c>
      <c r="N1471">
        <v>54.7</v>
      </c>
      <c r="O1471" t="s">
        <v>29</v>
      </c>
      <c r="P1471" t="s">
        <v>34</v>
      </c>
      <c r="Q1471" s="4" t="s">
        <v>4285</v>
      </c>
      <c r="R1471" s="5">
        <f t="shared" ca="1" si="22"/>
        <v>3.4794822420370964E-3</v>
      </c>
    </row>
    <row r="1472" spans="1:18" x14ac:dyDescent="0.25">
      <c r="A1472">
        <v>7789</v>
      </c>
      <c r="B1472" t="s">
        <v>19</v>
      </c>
      <c r="C1472">
        <v>31</v>
      </c>
      <c r="D1472" t="s">
        <v>4279</v>
      </c>
      <c r="E1472" t="s">
        <v>34</v>
      </c>
      <c r="F1472" t="s">
        <v>34</v>
      </c>
      <c r="G1472" t="s">
        <v>13</v>
      </c>
      <c r="H1472" t="s">
        <v>14</v>
      </c>
      <c r="I1472" t="s">
        <v>15</v>
      </c>
      <c r="J1472" s="5">
        <v>89.01</v>
      </c>
      <c r="K1472" s="5" t="str">
        <f>_xlfn.IFS(stroke_2[[#This Row],[avg_glucose_level]]&lt;70,"Low",stroke_2[[#This Row],[avg_glucose_level]]&lt;99,"Normal",stroke_2[[#This Row],[avg_glucose_level]]&lt;125,"Prediabetes",stroke_2[[#This Row],[avg_glucose_level]]&lt;199,"Diabetes",stroke_2[[#This Row],[avg_glucose_level]]&gt;199,"Very High")</f>
        <v>Normal</v>
      </c>
      <c r="L1472">
        <v>37.4</v>
      </c>
      <c r="M1472">
        <v>28.25</v>
      </c>
      <c r="N1472">
        <v>37.4</v>
      </c>
      <c r="O1472" t="s">
        <v>24</v>
      </c>
      <c r="P1472" t="s">
        <v>34</v>
      </c>
      <c r="Q1472" s="4" t="s">
        <v>4285</v>
      </c>
      <c r="R1472" s="5">
        <f t="shared" ca="1" si="22"/>
        <v>-1.7842923712905849E-2</v>
      </c>
    </row>
    <row r="1473" spans="1:18" x14ac:dyDescent="0.25">
      <c r="A1473">
        <v>9262</v>
      </c>
      <c r="B1473" t="s">
        <v>19</v>
      </c>
      <c r="C1473">
        <v>31</v>
      </c>
      <c r="D1473" t="s">
        <v>4279</v>
      </c>
      <c r="E1473" t="s">
        <v>34</v>
      </c>
      <c r="F1473" t="s">
        <v>34</v>
      </c>
      <c r="G1473" t="s">
        <v>13</v>
      </c>
      <c r="H1473" t="s">
        <v>14</v>
      </c>
      <c r="I1473" t="s">
        <v>21</v>
      </c>
      <c r="J1473" s="5">
        <v>76.260000000000005</v>
      </c>
      <c r="K1473" s="5" t="str">
        <f>_xlfn.IFS(stroke_2[[#This Row],[avg_glucose_level]]&lt;70,"Low",stroke_2[[#This Row],[avg_glucose_level]]&lt;99,"Normal",stroke_2[[#This Row],[avg_glucose_level]]&lt;125,"Prediabetes",stroke_2[[#This Row],[avg_glucose_level]]&lt;199,"Diabetes",stroke_2[[#This Row],[avg_glucose_level]]&gt;199,"Very High")</f>
        <v>Normal</v>
      </c>
      <c r="L1473">
        <v>35.6</v>
      </c>
      <c r="M1473">
        <v>28.25</v>
      </c>
      <c r="N1473">
        <v>35.6</v>
      </c>
      <c r="O1473" t="s">
        <v>24</v>
      </c>
      <c r="P1473" t="s">
        <v>34</v>
      </c>
      <c r="Q1473" s="4" t="s">
        <v>4285</v>
      </c>
      <c r="R1473" s="5">
        <f t="shared" ca="1" si="22"/>
        <v>3.1468538634855992E-3</v>
      </c>
    </row>
    <row r="1474" spans="1:18" x14ac:dyDescent="0.25">
      <c r="A1474">
        <v>9335</v>
      </c>
      <c r="B1474" t="s">
        <v>19</v>
      </c>
      <c r="C1474">
        <v>31</v>
      </c>
      <c r="D1474" t="s">
        <v>4279</v>
      </c>
      <c r="E1474" t="s">
        <v>34</v>
      </c>
      <c r="F1474" t="s">
        <v>34</v>
      </c>
      <c r="G1474" t="s">
        <v>34</v>
      </c>
      <c r="H1474" t="s">
        <v>14</v>
      </c>
      <c r="I1474" t="s">
        <v>21</v>
      </c>
      <c r="J1474" s="5">
        <v>116.85</v>
      </c>
      <c r="K1474" s="5" t="str">
        <f>_xlfn.IFS(stroke_2[[#This Row],[avg_glucose_level]]&lt;70,"Low",stroke_2[[#This Row],[avg_glucose_level]]&lt;99,"Normal",stroke_2[[#This Row],[avg_glucose_level]]&lt;125,"Prediabetes",stroke_2[[#This Row],[avg_glucose_level]]&lt;199,"Diabetes",stroke_2[[#This Row],[avg_glucose_level]]&gt;199,"Very High")</f>
        <v>Prediabetes</v>
      </c>
      <c r="L1474">
        <v>49.9</v>
      </c>
      <c r="M1474">
        <v>28.25</v>
      </c>
      <c r="N1474">
        <v>49.9</v>
      </c>
      <c r="O1474" t="s">
        <v>29</v>
      </c>
      <c r="P1474" t="s">
        <v>34</v>
      </c>
      <c r="Q1474" s="4" t="s">
        <v>4285</v>
      </c>
      <c r="R1474" s="5">
        <f t="shared" ref="R1474:R1537" ca="1" si="23">Q1474 + (RAND()-0.5)/20</f>
        <v>-1.45273019359484E-2</v>
      </c>
    </row>
    <row r="1475" spans="1:18" x14ac:dyDescent="0.25">
      <c r="A1475">
        <v>10626</v>
      </c>
      <c r="B1475" t="s">
        <v>19</v>
      </c>
      <c r="C1475">
        <v>31</v>
      </c>
      <c r="D1475" t="s">
        <v>4279</v>
      </c>
      <c r="E1475" t="s">
        <v>34</v>
      </c>
      <c r="F1475" t="s">
        <v>34</v>
      </c>
      <c r="G1475" t="s">
        <v>34</v>
      </c>
      <c r="H1475" t="s">
        <v>14</v>
      </c>
      <c r="I1475" t="s">
        <v>21</v>
      </c>
      <c r="J1475" s="5">
        <v>70.510000000000005</v>
      </c>
      <c r="K1475" s="5" t="str">
        <f>_xlfn.IFS(stroke_2[[#This Row],[avg_glucose_level]]&lt;70,"Low",stroke_2[[#This Row],[avg_glucose_level]]&lt;99,"Normal",stroke_2[[#This Row],[avg_glucose_level]]&lt;125,"Prediabetes",stroke_2[[#This Row],[avg_glucose_level]]&lt;199,"Diabetes",stroke_2[[#This Row],[avg_glucose_level]]&gt;199,"Very High")</f>
        <v>Normal</v>
      </c>
      <c r="L1475">
        <v>26.9</v>
      </c>
      <c r="M1475">
        <v>28.25</v>
      </c>
      <c r="N1475">
        <v>26.9</v>
      </c>
      <c r="O1475" t="s">
        <v>18</v>
      </c>
      <c r="P1475" t="s">
        <v>34</v>
      </c>
      <c r="Q1475" s="4" t="s">
        <v>4285</v>
      </c>
      <c r="R1475" s="5">
        <f t="shared" ca="1" si="23"/>
        <v>-1.3305022220379353E-2</v>
      </c>
    </row>
    <row r="1476" spans="1:18" x14ac:dyDescent="0.25">
      <c r="A1476">
        <v>12693</v>
      </c>
      <c r="B1476" t="s">
        <v>12</v>
      </c>
      <c r="C1476">
        <v>31</v>
      </c>
      <c r="D1476" t="s">
        <v>4279</v>
      </c>
      <c r="E1476" t="s">
        <v>34</v>
      </c>
      <c r="F1476" t="s">
        <v>34</v>
      </c>
      <c r="G1476" t="s">
        <v>13</v>
      </c>
      <c r="H1476" t="s">
        <v>14</v>
      </c>
      <c r="I1476" t="s">
        <v>15</v>
      </c>
      <c r="J1476" s="5">
        <v>108.62</v>
      </c>
      <c r="K1476" s="5" t="str">
        <f>_xlfn.IFS(stroke_2[[#This Row],[avg_glucose_level]]&lt;70,"Low",stroke_2[[#This Row],[avg_glucose_level]]&lt;99,"Normal",stroke_2[[#This Row],[avg_glucose_level]]&lt;125,"Prediabetes",stroke_2[[#This Row],[avg_glucose_level]]&lt;199,"Diabetes",stroke_2[[#This Row],[avg_glucose_level]]&gt;199,"Very High")</f>
        <v>Prediabetes</v>
      </c>
      <c r="M1476">
        <v>28.25</v>
      </c>
      <c r="N1476">
        <v>28.25</v>
      </c>
      <c r="O1476" t="s">
        <v>29</v>
      </c>
      <c r="P1476" t="s">
        <v>34</v>
      </c>
      <c r="Q1476" s="4" t="s">
        <v>4285</v>
      </c>
      <c r="R1476" s="5">
        <f t="shared" ca="1" si="23"/>
        <v>-2.5876681105190202E-3</v>
      </c>
    </row>
    <row r="1477" spans="1:18" x14ac:dyDescent="0.25">
      <c r="A1477">
        <v>13683</v>
      </c>
      <c r="B1477" t="s">
        <v>19</v>
      </c>
      <c r="C1477">
        <v>31</v>
      </c>
      <c r="D1477" t="s">
        <v>4279</v>
      </c>
      <c r="E1477" t="s">
        <v>34</v>
      </c>
      <c r="F1477" t="s">
        <v>34</v>
      </c>
      <c r="G1477" t="s">
        <v>13</v>
      </c>
      <c r="H1477" t="s">
        <v>14</v>
      </c>
      <c r="I1477" t="s">
        <v>15</v>
      </c>
      <c r="J1477" s="5">
        <v>109.68</v>
      </c>
      <c r="K1477" s="5" t="str">
        <f>_xlfn.IFS(stroke_2[[#This Row],[avg_glucose_level]]&lt;70,"Low",stroke_2[[#This Row],[avg_glucose_level]]&lt;99,"Normal",stroke_2[[#This Row],[avg_glucose_level]]&lt;125,"Prediabetes",stroke_2[[#This Row],[avg_glucose_level]]&lt;199,"Diabetes",stroke_2[[#This Row],[avg_glucose_level]]&gt;199,"Very High")</f>
        <v>Prediabetes</v>
      </c>
      <c r="L1477">
        <v>41.8</v>
      </c>
      <c r="M1477">
        <v>28.25</v>
      </c>
      <c r="N1477">
        <v>41.8</v>
      </c>
      <c r="O1477" t="s">
        <v>24</v>
      </c>
      <c r="P1477" t="s">
        <v>34</v>
      </c>
      <c r="Q1477" s="4" t="s">
        <v>4285</v>
      </c>
      <c r="R1477" s="5">
        <f t="shared" ca="1" si="23"/>
        <v>-1.3817988424352895E-2</v>
      </c>
    </row>
    <row r="1478" spans="1:18" x14ac:dyDescent="0.25">
      <c r="A1478">
        <v>13859</v>
      </c>
      <c r="B1478" t="s">
        <v>19</v>
      </c>
      <c r="C1478">
        <v>31</v>
      </c>
      <c r="D1478" t="s">
        <v>4279</v>
      </c>
      <c r="E1478" t="s">
        <v>34</v>
      </c>
      <c r="F1478" t="s">
        <v>34</v>
      </c>
      <c r="G1478" t="s">
        <v>34</v>
      </c>
      <c r="H1478" t="s">
        <v>14</v>
      </c>
      <c r="I1478" t="s">
        <v>15</v>
      </c>
      <c r="J1478" s="5">
        <v>102.39</v>
      </c>
      <c r="K1478" s="5" t="str">
        <f>_xlfn.IFS(stroke_2[[#This Row],[avg_glucose_level]]&lt;70,"Low",stroke_2[[#This Row],[avg_glucose_level]]&lt;99,"Normal",stroke_2[[#This Row],[avg_glucose_level]]&lt;125,"Prediabetes",stroke_2[[#This Row],[avg_glucose_level]]&lt;199,"Diabetes",stroke_2[[#This Row],[avg_glucose_level]]&gt;199,"Very High")</f>
        <v>Prediabetes</v>
      </c>
      <c r="L1478">
        <v>22.9</v>
      </c>
      <c r="M1478">
        <v>28.25</v>
      </c>
      <c r="N1478">
        <v>22.9</v>
      </c>
      <c r="O1478" t="s">
        <v>29</v>
      </c>
      <c r="P1478" t="s">
        <v>34</v>
      </c>
      <c r="Q1478" s="4" t="s">
        <v>4285</v>
      </c>
      <c r="R1478" s="5">
        <f t="shared" ca="1" si="23"/>
        <v>-2.1583974259745314E-2</v>
      </c>
    </row>
    <row r="1479" spans="1:18" x14ac:dyDescent="0.25">
      <c r="A1479">
        <v>15422</v>
      </c>
      <c r="B1479" t="s">
        <v>12</v>
      </c>
      <c r="C1479">
        <v>31</v>
      </c>
      <c r="D1479" t="s">
        <v>4279</v>
      </c>
      <c r="E1479" t="s">
        <v>34</v>
      </c>
      <c r="F1479" t="s">
        <v>34</v>
      </c>
      <c r="G1479" t="s">
        <v>34</v>
      </c>
      <c r="H1479" t="s">
        <v>43</v>
      </c>
      <c r="I1479" t="s">
        <v>21</v>
      </c>
      <c r="J1479" s="5">
        <v>80.569999999999993</v>
      </c>
      <c r="K1479" s="5" t="str">
        <f>_xlfn.IFS(stroke_2[[#This Row],[avg_glucose_level]]&lt;70,"Low",stroke_2[[#This Row],[avg_glucose_level]]&lt;99,"Normal",stroke_2[[#This Row],[avg_glucose_level]]&lt;125,"Prediabetes",stroke_2[[#This Row],[avg_glucose_level]]&lt;199,"Diabetes",stroke_2[[#This Row],[avg_glucose_level]]&gt;199,"Very High")</f>
        <v>Normal</v>
      </c>
      <c r="L1479">
        <v>28.2</v>
      </c>
      <c r="M1479">
        <v>28.25</v>
      </c>
      <c r="N1479">
        <v>28.2</v>
      </c>
      <c r="O1479" t="s">
        <v>18</v>
      </c>
      <c r="P1479" t="s">
        <v>34</v>
      </c>
      <c r="Q1479" s="4" t="s">
        <v>4285</v>
      </c>
      <c r="R1479" s="5">
        <f t="shared" ca="1" si="23"/>
        <v>2.367838280178235E-2</v>
      </c>
    </row>
    <row r="1480" spans="1:18" x14ac:dyDescent="0.25">
      <c r="A1480">
        <v>17295</v>
      </c>
      <c r="B1480" t="s">
        <v>19</v>
      </c>
      <c r="C1480">
        <v>31</v>
      </c>
      <c r="D1480" t="s">
        <v>4279</v>
      </c>
      <c r="E1480" t="s">
        <v>34</v>
      </c>
      <c r="F1480" t="s">
        <v>34</v>
      </c>
      <c r="G1480" t="s">
        <v>13</v>
      </c>
      <c r="H1480" t="s">
        <v>20</v>
      </c>
      <c r="I1480" t="s">
        <v>15</v>
      </c>
      <c r="J1480" s="5">
        <v>206.59</v>
      </c>
      <c r="K1480" s="5" t="str">
        <f>_xlfn.IFS(stroke_2[[#This Row],[avg_glucose_level]]&lt;70,"Low",stroke_2[[#This Row],[avg_glucose_level]]&lt;99,"Normal",stroke_2[[#This Row],[avg_glucose_level]]&lt;125,"Prediabetes",stroke_2[[#This Row],[avg_glucose_level]]&lt;199,"Diabetes",stroke_2[[#This Row],[avg_glucose_level]]&gt;199,"Very High")</f>
        <v>Very High</v>
      </c>
      <c r="L1480">
        <v>41.4</v>
      </c>
      <c r="M1480">
        <v>28.25</v>
      </c>
      <c r="N1480">
        <v>41.4</v>
      </c>
      <c r="O1480" t="s">
        <v>29</v>
      </c>
      <c r="P1480" t="s">
        <v>34</v>
      </c>
      <c r="Q1480" s="4" t="s">
        <v>4285</v>
      </c>
      <c r="R1480" s="5">
        <f t="shared" ca="1" si="23"/>
        <v>-5.9214164883229616E-3</v>
      </c>
    </row>
    <row r="1481" spans="1:18" x14ac:dyDescent="0.25">
      <c r="A1481">
        <v>17441</v>
      </c>
      <c r="B1481" t="s">
        <v>19</v>
      </c>
      <c r="C1481">
        <v>31</v>
      </c>
      <c r="D1481" t="s">
        <v>4279</v>
      </c>
      <c r="E1481" t="s">
        <v>34</v>
      </c>
      <c r="F1481" t="s">
        <v>34</v>
      </c>
      <c r="G1481" t="s">
        <v>34</v>
      </c>
      <c r="H1481" t="s">
        <v>20</v>
      </c>
      <c r="I1481" t="s">
        <v>21</v>
      </c>
      <c r="J1481" s="5">
        <v>75.27</v>
      </c>
      <c r="K1481" s="5" t="str">
        <f>_xlfn.IFS(stroke_2[[#This Row],[avg_glucose_level]]&lt;70,"Low",stroke_2[[#This Row],[avg_glucose_level]]&lt;99,"Normal",stroke_2[[#This Row],[avg_glucose_level]]&lt;125,"Prediabetes",stroke_2[[#This Row],[avg_glucose_level]]&lt;199,"Diabetes",stroke_2[[#This Row],[avg_glucose_level]]&gt;199,"Very High")</f>
        <v>Normal</v>
      </c>
      <c r="L1481">
        <v>27.3</v>
      </c>
      <c r="M1481">
        <v>28.25</v>
      </c>
      <c r="N1481">
        <v>27.3</v>
      </c>
      <c r="O1481" t="s">
        <v>24</v>
      </c>
      <c r="P1481" t="s">
        <v>34</v>
      </c>
      <c r="Q1481" s="4" t="s">
        <v>4285</v>
      </c>
      <c r="R1481" s="5">
        <f t="shared" ca="1" si="23"/>
        <v>-9.5333529259782716E-3</v>
      </c>
    </row>
    <row r="1482" spans="1:18" x14ac:dyDescent="0.25">
      <c r="A1482">
        <v>18820</v>
      </c>
      <c r="B1482" t="s">
        <v>12</v>
      </c>
      <c r="C1482">
        <v>31</v>
      </c>
      <c r="D1482" t="s">
        <v>4279</v>
      </c>
      <c r="E1482" t="s">
        <v>34</v>
      </c>
      <c r="F1482" t="s">
        <v>34</v>
      </c>
      <c r="G1482" t="s">
        <v>34</v>
      </c>
      <c r="H1482" t="s">
        <v>14</v>
      </c>
      <c r="I1482" t="s">
        <v>21</v>
      </c>
      <c r="J1482" s="5">
        <v>108.56</v>
      </c>
      <c r="K1482" s="5" t="str">
        <f>_xlfn.IFS(stroke_2[[#This Row],[avg_glucose_level]]&lt;70,"Low",stroke_2[[#This Row],[avg_glucose_level]]&lt;99,"Normal",stroke_2[[#This Row],[avg_glucose_level]]&lt;125,"Prediabetes",stroke_2[[#This Row],[avg_glucose_level]]&lt;199,"Diabetes",stroke_2[[#This Row],[avg_glucose_level]]&gt;199,"Very High")</f>
        <v>Prediabetes</v>
      </c>
      <c r="L1482">
        <v>21.8</v>
      </c>
      <c r="M1482">
        <v>28.25</v>
      </c>
      <c r="N1482">
        <v>21.8</v>
      </c>
      <c r="O1482" t="s">
        <v>24</v>
      </c>
      <c r="P1482" t="s">
        <v>34</v>
      </c>
      <c r="Q1482" s="4" t="s">
        <v>4285</v>
      </c>
      <c r="R1482" s="5">
        <f t="shared" ca="1" si="23"/>
        <v>1.9017882469905802E-2</v>
      </c>
    </row>
    <row r="1483" spans="1:18" x14ac:dyDescent="0.25">
      <c r="A1483">
        <v>20098</v>
      </c>
      <c r="B1483" t="s">
        <v>19</v>
      </c>
      <c r="C1483">
        <v>31</v>
      </c>
      <c r="D1483" t="s">
        <v>4279</v>
      </c>
      <c r="E1483" t="s">
        <v>34</v>
      </c>
      <c r="F1483" t="s">
        <v>34</v>
      </c>
      <c r="G1483" t="s">
        <v>13</v>
      </c>
      <c r="H1483" t="s">
        <v>20</v>
      </c>
      <c r="I1483" t="s">
        <v>21</v>
      </c>
      <c r="J1483" s="5">
        <v>108.64</v>
      </c>
      <c r="K1483" s="5" t="str">
        <f>_xlfn.IFS(stroke_2[[#This Row],[avg_glucose_level]]&lt;70,"Low",stroke_2[[#This Row],[avg_glucose_level]]&lt;99,"Normal",stroke_2[[#This Row],[avg_glucose_level]]&lt;125,"Prediabetes",stroke_2[[#This Row],[avg_glucose_level]]&lt;199,"Diabetes",stroke_2[[#This Row],[avg_glucose_level]]&gt;199,"Very High")</f>
        <v>Prediabetes</v>
      </c>
      <c r="L1483">
        <v>43.3</v>
      </c>
      <c r="M1483">
        <v>28.25</v>
      </c>
      <c r="N1483">
        <v>43.3</v>
      </c>
      <c r="O1483" t="s">
        <v>24</v>
      </c>
      <c r="P1483" t="s">
        <v>34</v>
      </c>
      <c r="Q1483" s="4" t="s">
        <v>4285</v>
      </c>
      <c r="R1483" s="5">
        <f t="shared" ca="1" si="23"/>
        <v>-6.2745369325448216E-3</v>
      </c>
    </row>
    <row r="1484" spans="1:18" x14ac:dyDescent="0.25">
      <c r="A1484">
        <v>21963</v>
      </c>
      <c r="B1484" t="s">
        <v>12</v>
      </c>
      <c r="C1484">
        <v>31</v>
      </c>
      <c r="D1484" t="s">
        <v>4279</v>
      </c>
      <c r="E1484" t="s">
        <v>34</v>
      </c>
      <c r="F1484" t="s">
        <v>34</v>
      </c>
      <c r="G1484" t="s">
        <v>13</v>
      </c>
      <c r="H1484" t="s">
        <v>14</v>
      </c>
      <c r="I1484" t="s">
        <v>15</v>
      </c>
      <c r="J1484" s="5">
        <v>108.51</v>
      </c>
      <c r="K1484" s="5" t="str">
        <f>_xlfn.IFS(stroke_2[[#This Row],[avg_glucose_level]]&lt;70,"Low",stroke_2[[#This Row],[avg_glucose_level]]&lt;99,"Normal",stroke_2[[#This Row],[avg_glucose_level]]&lt;125,"Prediabetes",stroke_2[[#This Row],[avg_glucose_level]]&lt;199,"Diabetes",stroke_2[[#This Row],[avg_glucose_level]]&gt;199,"Very High")</f>
        <v>Prediabetes</v>
      </c>
      <c r="L1484">
        <v>26.7</v>
      </c>
      <c r="M1484">
        <v>28.25</v>
      </c>
      <c r="N1484">
        <v>26.7</v>
      </c>
      <c r="O1484" t="s">
        <v>38</v>
      </c>
      <c r="P1484" t="s">
        <v>34</v>
      </c>
      <c r="Q1484" s="4" t="s">
        <v>4285</v>
      </c>
      <c r="R1484" s="5">
        <f t="shared" ca="1" si="23"/>
        <v>5.8420688989534123E-3</v>
      </c>
    </row>
    <row r="1485" spans="1:18" x14ac:dyDescent="0.25">
      <c r="A1485">
        <v>23210</v>
      </c>
      <c r="B1485" t="s">
        <v>12</v>
      </c>
      <c r="C1485">
        <v>31</v>
      </c>
      <c r="D1485" t="s">
        <v>4279</v>
      </c>
      <c r="E1485" t="s">
        <v>34</v>
      </c>
      <c r="F1485" t="s">
        <v>34</v>
      </c>
      <c r="G1485" t="s">
        <v>34</v>
      </c>
      <c r="H1485" t="s">
        <v>14</v>
      </c>
      <c r="I1485" t="s">
        <v>21</v>
      </c>
      <c r="J1485" s="5">
        <v>77.95</v>
      </c>
      <c r="K1485" s="5" t="str">
        <f>_xlfn.IFS(stroke_2[[#This Row],[avg_glucose_level]]&lt;70,"Low",stroke_2[[#This Row],[avg_glucose_level]]&lt;99,"Normal",stroke_2[[#This Row],[avg_glucose_level]]&lt;125,"Prediabetes",stroke_2[[#This Row],[avg_glucose_level]]&lt;199,"Diabetes",stroke_2[[#This Row],[avg_glucose_level]]&gt;199,"Very High")</f>
        <v>Normal</v>
      </c>
      <c r="L1485">
        <v>25.1</v>
      </c>
      <c r="M1485">
        <v>28.25</v>
      </c>
      <c r="N1485">
        <v>25.1</v>
      </c>
      <c r="O1485" t="s">
        <v>24</v>
      </c>
      <c r="P1485" t="s">
        <v>34</v>
      </c>
      <c r="Q1485" s="4" t="s">
        <v>4285</v>
      </c>
      <c r="R1485" s="5">
        <f t="shared" ca="1" si="23"/>
        <v>5.8520983350932639E-3</v>
      </c>
    </row>
    <row r="1486" spans="1:18" x14ac:dyDescent="0.25">
      <c r="A1486">
        <v>23645</v>
      </c>
      <c r="B1486" t="s">
        <v>19</v>
      </c>
      <c r="C1486">
        <v>31</v>
      </c>
      <c r="D1486" t="s">
        <v>4279</v>
      </c>
      <c r="E1486" t="s">
        <v>34</v>
      </c>
      <c r="F1486" t="s">
        <v>34</v>
      </c>
      <c r="G1486" t="s">
        <v>34</v>
      </c>
      <c r="H1486" t="s">
        <v>14</v>
      </c>
      <c r="I1486" t="s">
        <v>21</v>
      </c>
      <c r="J1486" s="5">
        <v>91.08</v>
      </c>
      <c r="K1486" s="5" t="str">
        <f>_xlfn.IFS(stroke_2[[#This Row],[avg_glucose_level]]&lt;70,"Low",stroke_2[[#This Row],[avg_glucose_level]]&lt;99,"Normal",stroke_2[[#This Row],[avg_glucose_level]]&lt;125,"Prediabetes",stroke_2[[#This Row],[avg_glucose_level]]&lt;199,"Diabetes",stroke_2[[#This Row],[avg_glucose_level]]&gt;199,"Very High")</f>
        <v>Normal</v>
      </c>
      <c r="L1486">
        <v>34.299999999999997</v>
      </c>
      <c r="M1486">
        <v>28.25</v>
      </c>
      <c r="N1486">
        <v>34.299999999999997</v>
      </c>
      <c r="O1486" t="s">
        <v>24</v>
      </c>
      <c r="P1486" t="s">
        <v>34</v>
      </c>
      <c r="Q1486" s="4" t="s">
        <v>4285</v>
      </c>
      <c r="R1486" s="5">
        <f t="shared" ca="1" si="23"/>
        <v>1.1171069471344908E-2</v>
      </c>
    </row>
    <row r="1487" spans="1:18" x14ac:dyDescent="0.25">
      <c r="A1487">
        <v>23748</v>
      </c>
      <c r="B1487" t="s">
        <v>19</v>
      </c>
      <c r="C1487">
        <v>31</v>
      </c>
      <c r="D1487" t="s">
        <v>4279</v>
      </c>
      <c r="E1487" t="s">
        <v>34</v>
      </c>
      <c r="F1487" t="s">
        <v>34</v>
      </c>
      <c r="G1487" t="s">
        <v>13</v>
      </c>
      <c r="H1487" t="s">
        <v>14</v>
      </c>
      <c r="I1487" t="s">
        <v>15</v>
      </c>
      <c r="J1487" s="5">
        <v>92.16</v>
      </c>
      <c r="K1487" s="5" t="str">
        <f>_xlfn.IFS(stroke_2[[#This Row],[avg_glucose_level]]&lt;70,"Low",stroke_2[[#This Row],[avg_glucose_level]]&lt;99,"Normal",stroke_2[[#This Row],[avg_glucose_level]]&lt;125,"Prediabetes",stroke_2[[#This Row],[avg_glucose_level]]&lt;199,"Diabetes",stroke_2[[#This Row],[avg_glucose_level]]&gt;199,"Very High")</f>
        <v>Normal</v>
      </c>
      <c r="L1487">
        <v>22.8</v>
      </c>
      <c r="M1487">
        <v>28.25</v>
      </c>
      <c r="N1487">
        <v>22.8</v>
      </c>
      <c r="O1487" t="s">
        <v>24</v>
      </c>
      <c r="P1487" t="s">
        <v>34</v>
      </c>
      <c r="Q1487" s="4" t="s">
        <v>4285</v>
      </c>
      <c r="R1487" s="5">
        <f t="shared" ca="1" si="23"/>
        <v>-7.7006986935546637E-4</v>
      </c>
    </row>
    <row r="1488" spans="1:18" x14ac:dyDescent="0.25">
      <c r="A1488">
        <v>24262</v>
      </c>
      <c r="B1488" t="s">
        <v>19</v>
      </c>
      <c r="C1488">
        <v>31</v>
      </c>
      <c r="D1488" t="s">
        <v>4279</v>
      </c>
      <c r="E1488" t="s">
        <v>34</v>
      </c>
      <c r="F1488" t="s">
        <v>34</v>
      </c>
      <c r="G1488" t="s">
        <v>13</v>
      </c>
      <c r="H1488" t="s">
        <v>14</v>
      </c>
      <c r="I1488" t="s">
        <v>21</v>
      </c>
      <c r="J1488" s="5">
        <v>70.91</v>
      </c>
      <c r="K1488" s="5" t="str">
        <f>_xlfn.IFS(stroke_2[[#This Row],[avg_glucose_level]]&lt;70,"Low",stroke_2[[#This Row],[avg_glucose_level]]&lt;99,"Normal",stroke_2[[#This Row],[avg_glucose_level]]&lt;125,"Prediabetes",stroke_2[[#This Row],[avg_glucose_level]]&lt;199,"Diabetes",stroke_2[[#This Row],[avg_glucose_level]]&gt;199,"Very High")</f>
        <v>Normal</v>
      </c>
      <c r="L1488">
        <v>28.3</v>
      </c>
      <c r="M1488">
        <v>28.25</v>
      </c>
      <c r="N1488">
        <v>28.3</v>
      </c>
      <c r="O1488" t="s">
        <v>24</v>
      </c>
      <c r="P1488" t="s">
        <v>34</v>
      </c>
      <c r="Q1488" s="4" t="s">
        <v>4285</v>
      </c>
      <c r="R1488" s="5">
        <f t="shared" ca="1" si="23"/>
        <v>2.3146294090224274E-2</v>
      </c>
    </row>
    <row r="1489" spans="1:18" x14ac:dyDescent="0.25">
      <c r="A1489">
        <v>25218</v>
      </c>
      <c r="B1489" t="s">
        <v>19</v>
      </c>
      <c r="C1489">
        <v>31</v>
      </c>
      <c r="D1489" t="s">
        <v>4279</v>
      </c>
      <c r="E1489" t="s">
        <v>34</v>
      </c>
      <c r="F1489" t="s">
        <v>34</v>
      </c>
      <c r="G1489" t="s">
        <v>13</v>
      </c>
      <c r="H1489" t="s">
        <v>43</v>
      </c>
      <c r="I1489" t="s">
        <v>15</v>
      </c>
      <c r="J1489" s="5">
        <v>88.2</v>
      </c>
      <c r="K1489" s="5" t="str">
        <f>_xlfn.IFS(stroke_2[[#This Row],[avg_glucose_level]]&lt;70,"Low",stroke_2[[#This Row],[avg_glucose_level]]&lt;99,"Normal",stroke_2[[#This Row],[avg_glucose_level]]&lt;125,"Prediabetes",stroke_2[[#This Row],[avg_glucose_level]]&lt;199,"Diabetes",stroke_2[[#This Row],[avg_glucose_level]]&gt;199,"Very High")</f>
        <v>Normal</v>
      </c>
      <c r="L1489">
        <v>22.7</v>
      </c>
      <c r="M1489">
        <v>28.25</v>
      </c>
      <c r="N1489">
        <v>22.7</v>
      </c>
      <c r="O1489" t="s">
        <v>24</v>
      </c>
      <c r="P1489" t="s">
        <v>34</v>
      </c>
      <c r="Q1489" s="4" t="s">
        <v>4285</v>
      </c>
      <c r="R1489" s="5">
        <f t="shared" ca="1" si="23"/>
        <v>5.4371170496800014E-3</v>
      </c>
    </row>
    <row r="1490" spans="1:18" x14ac:dyDescent="0.25">
      <c r="A1490">
        <v>25315</v>
      </c>
      <c r="B1490" t="s">
        <v>12</v>
      </c>
      <c r="C1490">
        <v>31</v>
      </c>
      <c r="D1490" t="s">
        <v>4279</v>
      </c>
      <c r="E1490" t="s">
        <v>34</v>
      </c>
      <c r="F1490" t="s">
        <v>34</v>
      </c>
      <c r="G1490" t="s">
        <v>13</v>
      </c>
      <c r="H1490" t="s">
        <v>14</v>
      </c>
      <c r="I1490" t="s">
        <v>15</v>
      </c>
      <c r="J1490" s="5">
        <v>222.21</v>
      </c>
      <c r="K1490" s="5" t="str">
        <f>_xlfn.IFS(stroke_2[[#This Row],[avg_glucose_level]]&lt;70,"Low",stroke_2[[#This Row],[avg_glucose_level]]&lt;99,"Normal",stroke_2[[#This Row],[avg_glucose_level]]&lt;125,"Prediabetes",stroke_2[[#This Row],[avg_glucose_level]]&lt;199,"Diabetes",stroke_2[[#This Row],[avg_glucose_level]]&gt;199,"Very High")</f>
        <v>Very High</v>
      </c>
      <c r="L1490">
        <v>41.1</v>
      </c>
      <c r="M1490">
        <v>28.25</v>
      </c>
      <c r="N1490">
        <v>41.1</v>
      </c>
      <c r="O1490" t="s">
        <v>29</v>
      </c>
      <c r="P1490" t="s">
        <v>34</v>
      </c>
      <c r="Q1490" s="4" t="s">
        <v>4285</v>
      </c>
      <c r="R1490" s="5">
        <f t="shared" ca="1" si="23"/>
        <v>7.4523346150629447E-3</v>
      </c>
    </row>
    <row r="1491" spans="1:18" x14ac:dyDescent="0.25">
      <c r="A1491">
        <v>26172</v>
      </c>
      <c r="B1491" t="s">
        <v>12</v>
      </c>
      <c r="C1491">
        <v>31</v>
      </c>
      <c r="D1491" t="s">
        <v>4279</v>
      </c>
      <c r="E1491" t="s">
        <v>34</v>
      </c>
      <c r="F1491" t="s">
        <v>34</v>
      </c>
      <c r="G1491" t="s">
        <v>13</v>
      </c>
      <c r="H1491" t="s">
        <v>14</v>
      </c>
      <c r="I1491" t="s">
        <v>21</v>
      </c>
      <c r="J1491" s="5">
        <v>100.39</v>
      </c>
      <c r="K1491" s="5" t="str">
        <f>_xlfn.IFS(stroke_2[[#This Row],[avg_glucose_level]]&lt;70,"Low",stroke_2[[#This Row],[avg_glucose_level]]&lt;99,"Normal",stroke_2[[#This Row],[avg_glucose_level]]&lt;125,"Prediabetes",stroke_2[[#This Row],[avg_glucose_level]]&lt;199,"Diabetes",stroke_2[[#This Row],[avg_glucose_level]]&gt;199,"Very High")</f>
        <v>Prediabetes</v>
      </c>
      <c r="L1491">
        <v>37</v>
      </c>
      <c r="M1491">
        <v>28.25</v>
      </c>
      <c r="N1491">
        <v>37</v>
      </c>
      <c r="O1491" t="s">
        <v>24</v>
      </c>
      <c r="P1491" t="s">
        <v>34</v>
      </c>
      <c r="Q1491" s="4" t="s">
        <v>4285</v>
      </c>
      <c r="R1491" s="5">
        <f t="shared" ca="1" si="23"/>
        <v>-2.8695219417781302E-3</v>
      </c>
    </row>
    <row r="1492" spans="1:18" x14ac:dyDescent="0.25">
      <c r="A1492">
        <v>26973</v>
      </c>
      <c r="B1492" t="s">
        <v>19</v>
      </c>
      <c r="C1492">
        <v>31</v>
      </c>
      <c r="D1492" t="s">
        <v>4279</v>
      </c>
      <c r="E1492" t="s">
        <v>34</v>
      </c>
      <c r="F1492" t="s">
        <v>34</v>
      </c>
      <c r="G1492" t="s">
        <v>13</v>
      </c>
      <c r="H1492" t="s">
        <v>14</v>
      </c>
      <c r="I1492" t="s">
        <v>15</v>
      </c>
      <c r="J1492" s="5">
        <v>106.51</v>
      </c>
      <c r="K1492" s="5" t="str">
        <f>_xlfn.IFS(stroke_2[[#This Row],[avg_glucose_level]]&lt;70,"Low",stroke_2[[#This Row],[avg_glucose_level]]&lt;99,"Normal",stroke_2[[#This Row],[avg_glucose_level]]&lt;125,"Prediabetes",stroke_2[[#This Row],[avg_glucose_level]]&lt;199,"Diabetes",stroke_2[[#This Row],[avg_glucose_level]]&gt;199,"Very High")</f>
        <v>Prediabetes</v>
      </c>
      <c r="L1492">
        <v>40.200000000000003</v>
      </c>
      <c r="M1492">
        <v>28.25</v>
      </c>
      <c r="N1492">
        <v>40.200000000000003</v>
      </c>
      <c r="O1492" t="s">
        <v>24</v>
      </c>
      <c r="P1492" t="s">
        <v>34</v>
      </c>
      <c r="Q1492" s="4" t="s">
        <v>4285</v>
      </c>
      <c r="R1492" s="5">
        <f t="shared" ca="1" si="23"/>
        <v>-1.1750245035743012E-2</v>
      </c>
    </row>
    <row r="1493" spans="1:18" x14ac:dyDescent="0.25">
      <c r="A1493">
        <v>27757</v>
      </c>
      <c r="B1493" t="s">
        <v>12</v>
      </c>
      <c r="C1493">
        <v>31</v>
      </c>
      <c r="D1493" t="s">
        <v>4279</v>
      </c>
      <c r="E1493" t="s">
        <v>34</v>
      </c>
      <c r="F1493" t="s">
        <v>34</v>
      </c>
      <c r="G1493" t="s">
        <v>13</v>
      </c>
      <c r="H1493" t="s">
        <v>14</v>
      </c>
      <c r="I1493" t="s">
        <v>15</v>
      </c>
      <c r="J1493" s="5">
        <v>88.78</v>
      </c>
      <c r="K1493" s="5" t="str">
        <f>_xlfn.IFS(stroke_2[[#This Row],[avg_glucose_level]]&lt;70,"Low",stroke_2[[#This Row],[avg_glucose_level]]&lt;99,"Normal",stroke_2[[#This Row],[avg_glucose_level]]&lt;125,"Prediabetes",stroke_2[[#This Row],[avg_glucose_level]]&lt;199,"Diabetes",stroke_2[[#This Row],[avg_glucose_level]]&gt;199,"Very High")</f>
        <v>Normal</v>
      </c>
      <c r="L1493">
        <v>35.799999999999997</v>
      </c>
      <c r="M1493">
        <v>28.25</v>
      </c>
      <c r="N1493">
        <v>35.799999999999997</v>
      </c>
      <c r="O1493" t="s">
        <v>29</v>
      </c>
      <c r="P1493" t="s">
        <v>34</v>
      </c>
      <c r="Q1493" s="4" t="s">
        <v>4285</v>
      </c>
      <c r="R1493" s="5">
        <f t="shared" ca="1" si="23"/>
        <v>1.0760464324150509E-2</v>
      </c>
    </row>
    <row r="1494" spans="1:18" x14ac:dyDescent="0.25">
      <c r="A1494">
        <v>28478</v>
      </c>
      <c r="B1494" t="s">
        <v>19</v>
      </c>
      <c r="C1494">
        <v>31</v>
      </c>
      <c r="D1494" t="s">
        <v>4279</v>
      </c>
      <c r="E1494" t="s">
        <v>34</v>
      </c>
      <c r="F1494" t="s">
        <v>34</v>
      </c>
      <c r="G1494" t="s">
        <v>13</v>
      </c>
      <c r="H1494" t="s">
        <v>14</v>
      </c>
      <c r="I1494" t="s">
        <v>15</v>
      </c>
      <c r="J1494" s="5">
        <v>82.18</v>
      </c>
      <c r="K1494" s="5" t="str">
        <f>_xlfn.IFS(stroke_2[[#This Row],[avg_glucose_level]]&lt;70,"Low",stroke_2[[#This Row],[avg_glucose_level]]&lt;99,"Normal",stroke_2[[#This Row],[avg_glucose_level]]&lt;125,"Prediabetes",stroke_2[[#This Row],[avg_glucose_level]]&lt;199,"Diabetes",stroke_2[[#This Row],[avg_glucose_level]]&gt;199,"Very High")</f>
        <v>Normal</v>
      </c>
      <c r="L1494">
        <v>42.7</v>
      </c>
      <c r="M1494">
        <v>28.25</v>
      </c>
      <c r="N1494">
        <v>42.7</v>
      </c>
      <c r="O1494" t="s">
        <v>24</v>
      </c>
      <c r="P1494" t="s">
        <v>34</v>
      </c>
      <c r="Q1494" s="4" t="s">
        <v>4285</v>
      </c>
      <c r="R1494" s="5">
        <f t="shared" ca="1" si="23"/>
        <v>1.6343733202325648E-2</v>
      </c>
    </row>
    <row r="1495" spans="1:18" x14ac:dyDescent="0.25">
      <c r="A1495">
        <v>28803</v>
      </c>
      <c r="B1495" t="s">
        <v>12</v>
      </c>
      <c r="C1495">
        <v>31</v>
      </c>
      <c r="D1495" t="s">
        <v>4279</v>
      </c>
      <c r="E1495" t="s">
        <v>34</v>
      </c>
      <c r="F1495" t="s">
        <v>34</v>
      </c>
      <c r="G1495" t="s">
        <v>13</v>
      </c>
      <c r="H1495" t="s">
        <v>14</v>
      </c>
      <c r="I1495" t="s">
        <v>15</v>
      </c>
      <c r="J1495" s="5">
        <v>79.81</v>
      </c>
      <c r="K1495" s="5" t="str">
        <f>_xlfn.IFS(stroke_2[[#This Row],[avg_glucose_level]]&lt;70,"Low",stroke_2[[#This Row],[avg_glucose_level]]&lt;99,"Normal",stroke_2[[#This Row],[avg_glucose_level]]&lt;125,"Prediabetes",stroke_2[[#This Row],[avg_glucose_level]]&lt;199,"Diabetes",stroke_2[[#This Row],[avg_glucose_level]]&gt;199,"Very High")</f>
        <v>Normal</v>
      </c>
      <c r="L1495">
        <v>26.4</v>
      </c>
      <c r="M1495">
        <v>28.25</v>
      </c>
      <c r="N1495">
        <v>26.4</v>
      </c>
      <c r="O1495" t="s">
        <v>24</v>
      </c>
      <c r="P1495" t="s">
        <v>34</v>
      </c>
      <c r="Q1495" s="4" t="s">
        <v>4285</v>
      </c>
      <c r="R1495" s="5">
        <f t="shared" ca="1" si="23"/>
        <v>1.8912491760772004E-2</v>
      </c>
    </row>
    <row r="1496" spans="1:18" x14ac:dyDescent="0.25">
      <c r="A1496">
        <v>29873</v>
      </c>
      <c r="B1496" t="s">
        <v>12</v>
      </c>
      <c r="C1496">
        <v>31</v>
      </c>
      <c r="D1496" t="s">
        <v>4279</v>
      </c>
      <c r="E1496" t="s">
        <v>13</v>
      </c>
      <c r="F1496" t="s">
        <v>34</v>
      </c>
      <c r="G1496" t="s">
        <v>13</v>
      </c>
      <c r="H1496" t="s">
        <v>43</v>
      </c>
      <c r="I1496" t="s">
        <v>15</v>
      </c>
      <c r="J1496" s="5">
        <v>92.11</v>
      </c>
      <c r="K1496" s="5" t="str">
        <f>_xlfn.IFS(stroke_2[[#This Row],[avg_glucose_level]]&lt;70,"Low",stroke_2[[#This Row],[avg_glucose_level]]&lt;99,"Normal",stroke_2[[#This Row],[avg_glucose_level]]&lt;125,"Prediabetes",stroke_2[[#This Row],[avg_glucose_level]]&lt;199,"Diabetes",stroke_2[[#This Row],[avg_glucose_level]]&gt;199,"Very High")</f>
        <v>Normal</v>
      </c>
      <c r="M1496">
        <v>28.25</v>
      </c>
      <c r="N1496">
        <v>28.25</v>
      </c>
      <c r="O1496" t="s">
        <v>24</v>
      </c>
      <c r="P1496" t="s">
        <v>34</v>
      </c>
      <c r="Q1496" s="4" t="s">
        <v>4285</v>
      </c>
      <c r="R1496" s="5">
        <f t="shared" ca="1" si="23"/>
        <v>-3.9496214267359161E-3</v>
      </c>
    </row>
    <row r="1497" spans="1:18" x14ac:dyDescent="0.25">
      <c r="A1497">
        <v>31360</v>
      </c>
      <c r="B1497" t="s">
        <v>19</v>
      </c>
      <c r="C1497">
        <v>31</v>
      </c>
      <c r="D1497" t="s">
        <v>4279</v>
      </c>
      <c r="E1497" t="s">
        <v>34</v>
      </c>
      <c r="F1497" t="s">
        <v>34</v>
      </c>
      <c r="G1497" t="s">
        <v>34</v>
      </c>
      <c r="H1497" t="s">
        <v>14</v>
      </c>
      <c r="I1497" t="s">
        <v>15</v>
      </c>
      <c r="J1497" s="5">
        <v>89.11</v>
      </c>
      <c r="K1497" s="5" t="str">
        <f>_xlfn.IFS(stroke_2[[#This Row],[avg_glucose_level]]&lt;70,"Low",stroke_2[[#This Row],[avg_glucose_level]]&lt;99,"Normal",stroke_2[[#This Row],[avg_glucose_level]]&lt;125,"Prediabetes",stroke_2[[#This Row],[avg_glucose_level]]&lt;199,"Diabetes",stroke_2[[#This Row],[avg_glucose_level]]&gt;199,"Very High")</f>
        <v>Normal</v>
      </c>
      <c r="L1497">
        <v>51.9</v>
      </c>
      <c r="M1497">
        <v>28.25</v>
      </c>
      <c r="N1497">
        <v>51.9</v>
      </c>
      <c r="O1497" t="s">
        <v>29</v>
      </c>
      <c r="P1497" t="s">
        <v>34</v>
      </c>
      <c r="Q1497" s="4" t="s">
        <v>4285</v>
      </c>
      <c r="R1497" s="5">
        <f t="shared" ca="1" si="23"/>
        <v>-3.0388031237139511E-3</v>
      </c>
    </row>
    <row r="1498" spans="1:18" x14ac:dyDescent="0.25">
      <c r="A1498">
        <v>32352</v>
      </c>
      <c r="B1498" t="s">
        <v>19</v>
      </c>
      <c r="C1498">
        <v>31</v>
      </c>
      <c r="D1498" t="s">
        <v>4279</v>
      </c>
      <c r="E1498" t="s">
        <v>34</v>
      </c>
      <c r="F1498" t="s">
        <v>34</v>
      </c>
      <c r="G1498" t="s">
        <v>13</v>
      </c>
      <c r="H1498" t="s">
        <v>43</v>
      </c>
      <c r="I1498" t="s">
        <v>21</v>
      </c>
      <c r="J1498" s="5">
        <v>104.55</v>
      </c>
      <c r="K1498" s="5" t="str">
        <f>_xlfn.IFS(stroke_2[[#This Row],[avg_glucose_level]]&lt;70,"Low",stroke_2[[#This Row],[avg_glucose_level]]&lt;99,"Normal",stroke_2[[#This Row],[avg_glucose_level]]&lt;125,"Prediabetes",stroke_2[[#This Row],[avg_glucose_level]]&lt;199,"Diabetes",stroke_2[[#This Row],[avg_glucose_level]]&gt;199,"Very High")</f>
        <v>Prediabetes</v>
      </c>
      <c r="L1498">
        <v>26.4</v>
      </c>
      <c r="M1498">
        <v>28.25</v>
      </c>
      <c r="N1498">
        <v>26.4</v>
      </c>
      <c r="O1498" t="s">
        <v>24</v>
      </c>
      <c r="P1498" t="s">
        <v>34</v>
      </c>
      <c r="Q1498" s="4" t="s">
        <v>4285</v>
      </c>
      <c r="R1498" s="5">
        <f t="shared" ca="1" si="23"/>
        <v>1.2787440876996936E-2</v>
      </c>
    </row>
    <row r="1499" spans="1:18" x14ac:dyDescent="0.25">
      <c r="A1499">
        <v>33552</v>
      </c>
      <c r="B1499" t="s">
        <v>12</v>
      </c>
      <c r="C1499">
        <v>31</v>
      </c>
      <c r="D1499" t="s">
        <v>4279</v>
      </c>
      <c r="E1499" t="s">
        <v>34</v>
      </c>
      <c r="F1499" t="s">
        <v>34</v>
      </c>
      <c r="G1499" t="s">
        <v>13</v>
      </c>
      <c r="H1499" t="s">
        <v>14</v>
      </c>
      <c r="I1499" t="s">
        <v>21</v>
      </c>
      <c r="J1499" s="5">
        <v>114.32</v>
      </c>
      <c r="K1499" s="5" t="str">
        <f>_xlfn.IFS(stroke_2[[#This Row],[avg_glucose_level]]&lt;70,"Low",stroke_2[[#This Row],[avg_glucose_level]]&lt;99,"Normal",stroke_2[[#This Row],[avg_glucose_level]]&lt;125,"Prediabetes",stroke_2[[#This Row],[avg_glucose_level]]&lt;199,"Diabetes",stroke_2[[#This Row],[avg_glucose_level]]&gt;199,"Very High")</f>
        <v>Prediabetes</v>
      </c>
      <c r="L1499">
        <v>27.7</v>
      </c>
      <c r="M1499">
        <v>28.25</v>
      </c>
      <c r="N1499">
        <v>27.7</v>
      </c>
      <c r="O1499" t="s">
        <v>29</v>
      </c>
      <c r="P1499" t="s">
        <v>34</v>
      </c>
      <c r="Q1499" s="4" t="s">
        <v>4285</v>
      </c>
      <c r="R1499" s="5">
        <f t="shared" ca="1" si="23"/>
        <v>-3.9406153013392233E-3</v>
      </c>
    </row>
    <row r="1500" spans="1:18" x14ac:dyDescent="0.25">
      <c r="A1500">
        <v>36548</v>
      </c>
      <c r="B1500" t="s">
        <v>12</v>
      </c>
      <c r="C1500">
        <v>31</v>
      </c>
      <c r="D1500" t="s">
        <v>4279</v>
      </c>
      <c r="E1500" t="s">
        <v>34</v>
      </c>
      <c r="F1500" t="s">
        <v>34</v>
      </c>
      <c r="G1500" t="s">
        <v>13</v>
      </c>
      <c r="H1500" t="s">
        <v>43</v>
      </c>
      <c r="I1500" t="s">
        <v>15</v>
      </c>
      <c r="J1500" s="5">
        <v>65.7</v>
      </c>
      <c r="K1500" s="5" t="str">
        <f>_xlfn.IFS(stroke_2[[#This Row],[avg_glucose_level]]&lt;70,"Low",stroke_2[[#This Row],[avg_glucose_level]]&lt;99,"Normal",stroke_2[[#This Row],[avg_glucose_level]]&lt;125,"Prediabetes",stroke_2[[#This Row],[avg_glucose_level]]&lt;199,"Diabetes",stroke_2[[#This Row],[avg_glucose_level]]&gt;199,"Very High")</f>
        <v>Low</v>
      </c>
      <c r="L1500">
        <v>30.4</v>
      </c>
      <c r="M1500">
        <v>28.25</v>
      </c>
      <c r="N1500">
        <v>30.4</v>
      </c>
      <c r="O1500" t="s">
        <v>18</v>
      </c>
      <c r="P1500" t="s">
        <v>34</v>
      </c>
      <c r="Q1500" s="4" t="s">
        <v>4285</v>
      </c>
      <c r="R1500" s="5">
        <f t="shared" ca="1" si="23"/>
        <v>-1.5563823316224574E-2</v>
      </c>
    </row>
    <row r="1501" spans="1:18" x14ac:dyDescent="0.25">
      <c r="A1501">
        <v>37154</v>
      </c>
      <c r="B1501" t="s">
        <v>19</v>
      </c>
      <c r="C1501">
        <v>31</v>
      </c>
      <c r="D1501" t="s">
        <v>4279</v>
      </c>
      <c r="E1501" t="s">
        <v>34</v>
      </c>
      <c r="F1501" t="s">
        <v>34</v>
      </c>
      <c r="G1501" t="s">
        <v>13</v>
      </c>
      <c r="H1501" t="s">
        <v>14</v>
      </c>
      <c r="I1501" t="s">
        <v>15</v>
      </c>
      <c r="J1501" s="5">
        <v>125.38</v>
      </c>
      <c r="K1501" s="5" t="str">
        <f>_xlfn.IFS(stroke_2[[#This Row],[avg_glucose_level]]&lt;70,"Low",stroke_2[[#This Row],[avg_glucose_level]]&lt;99,"Normal",stroke_2[[#This Row],[avg_glucose_level]]&lt;125,"Prediabetes",stroke_2[[#This Row],[avg_glucose_level]]&lt;199,"Diabetes",stroke_2[[#This Row],[avg_glucose_level]]&gt;199,"Very High")</f>
        <v>Diabetes</v>
      </c>
      <c r="L1501">
        <v>24.4</v>
      </c>
      <c r="M1501">
        <v>28.25</v>
      </c>
      <c r="N1501">
        <v>24.4</v>
      </c>
      <c r="O1501" t="s">
        <v>29</v>
      </c>
      <c r="P1501" t="s">
        <v>34</v>
      </c>
      <c r="Q1501" s="4" t="s">
        <v>4285</v>
      </c>
      <c r="R1501" s="5">
        <f t="shared" ca="1" si="23"/>
        <v>-2.1266098946662655E-2</v>
      </c>
    </row>
    <row r="1502" spans="1:18" x14ac:dyDescent="0.25">
      <c r="A1502">
        <v>37237</v>
      </c>
      <c r="B1502" t="s">
        <v>19</v>
      </c>
      <c r="C1502">
        <v>31</v>
      </c>
      <c r="D1502" t="s">
        <v>4279</v>
      </c>
      <c r="E1502" t="s">
        <v>34</v>
      </c>
      <c r="F1502" t="s">
        <v>34</v>
      </c>
      <c r="G1502" t="s">
        <v>34</v>
      </c>
      <c r="H1502" t="s">
        <v>14</v>
      </c>
      <c r="I1502" t="s">
        <v>21</v>
      </c>
      <c r="J1502" s="5">
        <v>87.81</v>
      </c>
      <c r="K1502" s="5" t="str">
        <f>_xlfn.IFS(stroke_2[[#This Row],[avg_glucose_level]]&lt;70,"Low",stroke_2[[#This Row],[avg_glucose_level]]&lt;99,"Normal",stroke_2[[#This Row],[avg_glucose_level]]&lt;125,"Prediabetes",stroke_2[[#This Row],[avg_glucose_level]]&lt;199,"Diabetes",stroke_2[[#This Row],[avg_glucose_level]]&gt;199,"Very High")</f>
        <v>Normal</v>
      </c>
      <c r="L1502">
        <v>26.4</v>
      </c>
      <c r="M1502">
        <v>28.25</v>
      </c>
      <c r="N1502">
        <v>26.4</v>
      </c>
      <c r="O1502" t="s">
        <v>29</v>
      </c>
      <c r="P1502" t="s">
        <v>34</v>
      </c>
      <c r="Q1502" s="4" t="s">
        <v>4285</v>
      </c>
      <c r="R1502" s="5">
        <f t="shared" ca="1" si="23"/>
        <v>-2.014049519719131E-2</v>
      </c>
    </row>
    <row r="1503" spans="1:18" x14ac:dyDescent="0.25">
      <c r="A1503">
        <v>38074</v>
      </c>
      <c r="B1503" t="s">
        <v>19</v>
      </c>
      <c r="C1503">
        <v>31</v>
      </c>
      <c r="D1503" t="s">
        <v>4279</v>
      </c>
      <c r="E1503" t="s">
        <v>34</v>
      </c>
      <c r="F1503" t="s">
        <v>34</v>
      </c>
      <c r="G1503" t="s">
        <v>13</v>
      </c>
      <c r="H1503" t="s">
        <v>14</v>
      </c>
      <c r="I1503" t="s">
        <v>15</v>
      </c>
      <c r="J1503" s="5">
        <v>131.41999999999999</v>
      </c>
      <c r="K1503" s="5" t="str">
        <f>_xlfn.IFS(stroke_2[[#This Row],[avg_glucose_level]]&lt;70,"Low",stroke_2[[#This Row],[avg_glucose_level]]&lt;99,"Normal",stroke_2[[#This Row],[avg_glucose_level]]&lt;125,"Prediabetes",stroke_2[[#This Row],[avg_glucose_level]]&lt;199,"Diabetes",stroke_2[[#This Row],[avg_glucose_level]]&gt;199,"Very High")</f>
        <v>Diabetes</v>
      </c>
      <c r="L1503">
        <v>24.9</v>
      </c>
      <c r="M1503">
        <v>28.25</v>
      </c>
      <c r="N1503">
        <v>24.9</v>
      </c>
      <c r="O1503" t="s">
        <v>29</v>
      </c>
      <c r="P1503" t="s">
        <v>34</v>
      </c>
      <c r="Q1503" s="4" t="s">
        <v>4285</v>
      </c>
      <c r="R1503" s="5">
        <f t="shared" ca="1" si="23"/>
        <v>-1.0276076933807915E-2</v>
      </c>
    </row>
    <row r="1504" spans="1:18" x14ac:dyDescent="0.25">
      <c r="A1504">
        <v>39250</v>
      </c>
      <c r="B1504" t="s">
        <v>12</v>
      </c>
      <c r="C1504">
        <v>31</v>
      </c>
      <c r="D1504" t="s">
        <v>4279</v>
      </c>
      <c r="E1504" t="s">
        <v>34</v>
      </c>
      <c r="F1504" t="s">
        <v>34</v>
      </c>
      <c r="G1504" t="s">
        <v>13</v>
      </c>
      <c r="H1504" t="s">
        <v>14</v>
      </c>
      <c r="I1504" t="s">
        <v>15</v>
      </c>
      <c r="J1504" s="5">
        <v>85.16</v>
      </c>
      <c r="K1504" s="5" t="str">
        <f>_xlfn.IFS(stroke_2[[#This Row],[avg_glucose_level]]&lt;70,"Low",stroke_2[[#This Row],[avg_glucose_level]]&lt;99,"Normal",stroke_2[[#This Row],[avg_glucose_level]]&lt;125,"Prediabetes",stroke_2[[#This Row],[avg_glucose_level]]&lt;199,"Diabetes",stroke_2[[#This Row],[avg_glucose_level]]&gt;199,"Very High")</f>
        <v>Normal</v>
      </c>
      <c r="L1504">
        <v>30.1</v>
      </c>
      <c r="M1504">
        <v>28.25</v>
      </c>
      <c r="N1504">
        <v>30.1</v>
      </c>
      <c r="O1504" t="s">
        <v>29</v>
      </c>
      <c r="P1504" t="s">
        <v>34</v>
      </c>
      <c r="Q1504" s="4" t="s">
        <v>4285</v>
      </c>
      <c r="R1504" s="5">
        <f t="shared" ca="1" si="23"/>
        <v>2.5299193988382374E-3</v>
      </c>
    </row>
    <row r="1505" spans="1:18" x14ac:dyDescent="0.25">
      <c r="A1505">
        <v>40041</v>
      </c>
      <c r="B1505" t="s">
        <v>12</v>
      </c>
      <c r="C1505">
        <v>31</v>
      </c>
      <c r="D1505" t="s">
        <v>4279</v>
      </c>
      <c r="E1505" t="s">
        <v>34</v>
      </c>
      <c r="F1505" t="s">
        <v>34</v>
      </c>
      <c r="G1505" t="s">
        <v>34</v>
      </c>
      <c r="H1505" t="s">
        <v>20</v>
      </c>
      <c r="I1505" t="s">
        <v>21</v>
      </c>
      <c r="J1505" s="5">
        <v>64.849999999999994</v>
      </c>
      <c r="K1505" s="5" t="str">
        <f>_xlfn.IFS(stroke_2[[#This Row],[avg_glucose_level]]&lt;70,"Low",stroke_2[[#This Row],[avg_glucose_level]]&lt;99,"Normal",stroke_2[[#This Row],[avg_glucose_level]]&lt;125,"Prediabetes",stroke_2[[#This Row],[avg_glucose_level]]&lt;199,"Diabetes",stroke_2[[#This Row],[avg_glucose_level]]&gt;199,"Very High")</f>
        <v>Low</v>
      </c>
      <c r="L1505">
        <v>23</v>
      </c>
      <c r="M1505">
        <v>28.25</v>
      </c>
      <c r="N1505">
        <v>23</v>
      </c>
      <c r="O1505" t="s">
        <v>38</v>
      </c>
      <c r="P1505" t="s">
        <v>34</v>
      </c>
      <c r="Q1505" s="4" t="s">
        <v>4285</v>
      </c>
      <c r="R1505" s="5">
        <f t="shared" ca="1" si="23"/>
        <v>-3.4335060868460276E-3</v>
      </c>
    </row>
    <row r="1506" spans="1:18" x14ac:dyDescent="0.25">
      <c r="A1506">
        <v>40213</v>
      </c>
      <c r="B1506" t="s">
        <v>12</v>
      </c>
      <c r="C1506">
        <v>31</v>
      </c>
      <c r="D1506" t="s">
        <v>4279</v>
      </c>
      <c r="E1506" t="s">
        <v>34</v>
      </c>
      <c r="F1506" t="s">
        <v>34</v>
      </c>
      <c r="G1506" t="s">
        <v>34</v>
      </c>
      <c r="H1506" t="s">
        <v>14</v>
      </c>
      <c r="I1506" t="s">
        <v>21</v>
      </c>
      <c r="J1506" s="5">
        <v>95.62</v>
      </c>
      <c r="K1506" s="5" t="str">
        <f>_xlfn.IFS(stroke_2[[#This Row],[avg_glucose_level]]&lt;70,"Low",stroke_2[[#This Row],[avg_glucose_level]]&lt;99,"Normal",stroke_2[[#This Row],[avg_glucose_level]]&lt;125,"Prediabetes",stroke_2[[#This Row],[avg_glucose_level]]&lt;199,"Diabetes",stroke_2[[#This Row],[avg_glucose_level]]&gt;199,"Very High")</f>
        <v>Normal</v>
      </c>
      <c r="L1506">
        <v>32</v>
      </c>
      <c r="M1506">
        <v>28.25</v>
      </c>
      <c r="N1506">
        <v>32</v>
      </c>
      <c r="O1506" t="s">
        <v>29</v>
      </c>
      <c r="P1506" t="s">
        <v>34</v>
      </c>
      <c r="Q1506" s="4" t="s">
        <v>4285</v>
      </c>
      <c r="R1506" s="5">
        <f t="shared" ca="1" si="23"/>
        <v>1.9382900446916772E-2</v>
      </c>
    </row>
    <row r="1507" spans="1:18" x14ac:dyDescent="0.25">
      <c r="A1507">
        <v>41033</v>
      </c>
      <c r="B1507" t="s">
        <v>19</v>
      </c>
      <c r="C1507">
        <v>31</v>
      </c>
      <c r="D1507" t="s">
        <v>4279</v>
      </c>
      <c r="E1507" t="s">
        <v>34</v>
      </c>
      <c r="F1507" t="s">
        <v>34</v>
      </c>
      <c r="G1507" t="s">
        <v>13</v>
      </c>
      <c r="H1507" t="s">
        <v>43</v>
      </c>
      <c r="I1507" t="s">
        <v>21</v>
      </c>
      <c r="J1507" s="5">
        <v>55.27</v>
      </c>
      <c r="K1507" s="5" t="str">
        <f>_xlfn.IFS(stroke_2[[#This Row],[avg_glucose_level]]&lt;70,"Low",stroke_2[[#This Row],[avg_glucose_level]]&lt;99,"Normal",stroke_2[[#This Row],[avg_glucose_level]]&lt;125,"Prediabetes",stroke_2[[#This Row],[avg_glucose_level]]&lt;199,"Diabetes",stroke_2[[#This Row],[avg_glucose_level]]&gt;199,"Very High")</f>
        <v>Low</v>
      </c>
      <c r="L1507">
        <v>32.5</v>
      </c>
      <c r="M1507">
        <v>28.25</v>
      </c>
      <c r="N1507">
        <v>32.5</v>
      </c>
      <c r="O1507" t="s">
        <v>18</v>
      </c>
      <c r="P1507" t="s">
        <v>34</v>
      </c>
      <c r="Q1507" s="4" t="s">
        <v>4285</v>
      </c>
      <c r="R1507" s="5">
        <f t="shared" ca="1" si="23"/>
        <v>-1.0027153027612956E-2</v>
      </c>
    </row>
    <row r="1508" spans="1:18" x14ac:dyDescent="0.25">
      <c r="A1508">
        <v>41652</v>
      </c>
      <c r="B1508" t="s">
        <v>19</v>
      </c>
      <c r="C1508">
        <v>31</v>
      </c>
      <c r="D1508" t="s">
        <v>4279</v>
      </c>
      <c r="E1508" t="s">
        <v>34</v>
      </c>
      <c r="F1508" t="s">
        <v>34</v>
      </c>
      <c r="G1508" t="s">
        <v>34</v>
      </c>
      <c r="H1508" t="s">
        <v>14</v>
      </c>
      <c r="I1508" t="s">
        <v>15</v>
      </c>
      <c r="J1508" s="5">
        <v>63.41</v>
      </c>
      <c r="K1508" s="5" t="str">
        <f>_xlfn.IFS(stroke_2[[#This Row],[avg_glucose_level]]&lt;70,"Low",stroke_2[[#This Row],[avg_glucose_level]]&lt;99,"Normal",stroke_2[[#This Row],[avg_glucose_level]]&lt;125,"Prediabetes",stroke_2[[#This Row],[avg_glucose_level]]&lt;199,"Diabetes",stroke_2[[#This Row],[avg_glucose_level]]&gt;199,"Very High")</f>
        <v>Low</v>
      </c>
      <c r="L1508">
        <v>25.5</v>
      </c>
      <c r="M1508">
        <v>28.25</v>
      </c>
      <c r="N1508">
        <v>25.5</v>
      </c>
      <c r="O1508" t="s">
        <v>18</v>
      </c>
      <c r="P1508" t="s">
        <v>34</v>
      </c>
      <c r="Q1508" s="4" t="s">
        <v>4285</v>
      </c>
      <c r="R1508" s="5">
        <f t="shared" ca="1" si="23"/>
        <v>2.2206941450100735E-2</v>
      </c>
    </row>
    <row r="1509" spans="1:18" x14ac:dyDescent="0.25">
      <c r="A1509">
        <v>45283</v>
      </c>
      <c r="B1509" t="s">
        <v>19</v>
      </c>
      <c r="C1509">
        <v>31</v>
      </c>
      <c r="D1509" t="s">
        <v>4279</v>
      </c>
      <c r="E1509" t="s">
        <v>34</v>
      </c>
      <c r="F1509" t="s">
        <v>34</v>
      </c>
      <c r="G1509" t="s">
        <v>13</v>
      </c>
      <c r="H1509" t="s">
        <v>14</v>
      </c>
      <c r="I1509" t="s">
        <v>15</v>
      </c>
      <c r="J1509" s="5">
        <v>106.18</v>
      </c>
      <c r="K1509" s="5" t="str">
        <f>_xlfn.IFS(stroke_2[[#This Row],[avg_glucose_level]]&lt;70,"Low",stroke_2[[#This Row],[avg_glucose_level]]&lt;99,"Normal",stroke_2[[#This Row],[avg_glucose_level]]&lt;125,"Prediabetes",stroke_2[[#This Row],[avg_glucose_level]]&lt;199,"Diabetes",stroke_2[[#This Row],[avg_glucose_level]]&gt;199,"Very High")</f>
        <v>Prediabetes</v>
      </c>
      <c r="L1509">
        <v>27</v>
      </c>
      <c r="M1509">
        <v>28.25</v>
      </c>
      <c r="N1509">
        <v>27</v>
      </c>
      <c r="O1509" t="s">
        <v>29</v>
      </c>
      <c r="P1509" t="s">
        <v>34</v>
      </c>
      <c r="Q1509" s="4" t="s">
        <v>4285</v>
      </c>
      <c r="R1509" s="5">
        <f t="shared" ca="1" si="23"/>
        <v>7.9193625629423899E-3</v>
      </c>
    </row>
    <row r="1510" spans="1:18" x14ac:dyDescent="0.25">
      <c r="A1510">
        <v>46079</v>
      </c>
      <c r="B1510" t="s">
        <v>12</v>
      </c>
      <c r="C1510">
        <v>31</v>
      </c>
      <c r="D1510" t="s">
        <v>4279</v>
      </c>
      <c r="E1510" t="s">
        <v>34</v>
      </c>
      <c r="F1510" t="s">
        <v>34</v>
      </c>
      <c r="G1510" t="s">
        <v>34</v>
      </c>
      <c r="H1510" t="s">
        <v>14</v>
      </c>
      <c r="I1510" t="s">
        <v>15</v>
      </c>
      <c r="J1510" s="5">
        <v>78.8</v>
      </c>
      <c r="K1510" s="5" t="str">
        <f>_xlfn.IFS(stroke_2[[#This Row],[avg_glucose_level]]&lt;70,"Low",stroke_2[[#This Row],[avg_glucose_level]]&lt;99,"Normal",stroke_2[[#This Row],[avg_glucose_level]]&lt;125,"Prediabetes",stroke_2[[#This Row],[avg_glucose_level]]&lt;199,"Diabetes",stroke_2[[#This Row],[avg_glucose_level]]&gt;199,"Very High")</f>
        <v>Normal</v>
      </c>
      <c r="L1510">
        <v>28.7</v>
      </c>
      <c r="M1510">
        <v>28.25</v>
      </c>
      <c r="N1510">
        <v>28.7</v>
      </c>
      <c r="O1510" t="s">
        <v>29</v>
      </c>
      <c r="P1510" t="s">
        <v>34</v>
      </c>
      <c r="Q1510" s="4" t="s">
        <v>4285</v>
      </c>
      <c r="R1510" s="5">
        <f t="shared" ca="1" si="23"/>
        <v>-1.6457403051824266E-2</v>
      </c>
    </row>
    <row r="1511" spans="1:18" x14ac:dyDescent="0.25">
      <c r="A1511">
        <v>46797</v>
      </c>
      <c r="B1511" t="s">
        <v>19</v>
      </c>
      <c r="C1511">
        <v>31</v>
      </c>
      <c r="D1511" t="s">
        <v>4279</v>
      </c>
      <c r="E1511" t="s">
        <v>34</v>
      </c>
      <c r="F1511" t="s">
        <v>34</v>
      </c>
      <c r="G1511" t="s">
        <v>13</v>
      </c>
      <c r="H1511" t="s">
        <v>14</v>
      </c>
      <c r="I1511" t="s">
        <v>21</v>
      </c>
      <c r="J1511" s="5">
        <v>75.819999999999993</v>
      </c>
      <c r="K1511" s="5" t="str">
        <f>_xlfn.IFS(stroke_2[[#This Row],[avg_glucose_level]]&lt;70,"Low",stroke_2[[#This Row],[avg_glucose_level]]&lt;99,"Normal",stroke_2[[#This Row],[avg_glucose_level]]&lt;125,"Prediabetes",stroke_2[[#This Row],[avg_glucose_level]]&lt;199,"Diabetes",stroke_2[[#This Row],[avg_glucose_level]]&gt;199,"Very High")</f>
        <v>Normal</v>
      </c>
      <c r="L1511">
        <v>29.1</v>
      </c>
      <c r="M1511">
        <v>28.25</v>
      </c>
      <c r="N1511">
        <v>29.1</v>
      </c>
      <c r="O1511" t="s">
        <v>24</v>
      </c>
      <c r="P1511" t="s">
        <v>34</v>
      </c>
      <c r="Q1511" s="4" t="s">
        <v>4285</v>
      </c>
      <c r="R1511" s="5">
        <f t="shared" ca="1" si="23"/>
        <v>-1.4268719565925731E-2</v>
      </c>
    </row>
    <row r="1512" spans="1:18" x14ac:dyDescent="0.25">
      <c r="A1512">
        <v>47585</v>
      </c>
      <c r="B1512" t="s">
        <v>19</v>
      </c>
      <c r="C1512">
        <v>31</v>
      </c>
      <c r="D1512" t="s">
        <v>4279</v>
      </c>
      <c r="E1512" t="s">
        <v>34</v>
      </c>
      <c r="F1512" t="s">
        <v>34</v>
      </c>
      <c r="G1512" t="s">
        <v>34</v>
      </c>
      <c r="H1512" t="s">
        <v>20</v>
      </c>
      <c r="I1512" t="s">
        <v>15</v>
      </c>
      <c r="J1512" s="5">
        <v>62.68</v>
      </c>
      <c r="K1512" s="5" t="str">
        <f>_xlfn.IFS(stroke_2[[#This Row],[avg_glucose_level]]&lt;70,"Low",stroke_2[[#This Row],[avg_glucose_level]]&lt;99,"Normal",stroke_2[[#This Row],[avg_glucose_level]]&lt;125,"Prediabetes",stroke_2[[#This Row],[avg_glucose_level]]&lt;199,"Diabetes",stroke_2[[#This Row],[avg_glucose_level]]&gt;199,"Very High")</f>
        <v>Low</v>
      </c>
      <c r="L1512">
        <v>35.799999999999997</v>
      </c>
      <c r="M1512">
        <v>28.25</v>
      </c>
      <c r="N1512">
        <v>35.799999999999997</v>
      </c>
      <c r="O1512" t="s">
        <v>24</v>
      </c>
      <c r="P1512" t="s">
        <v>34</v>
      </c>
      <c r="Q1512" s="4" t="s">
        <v>4285</v>
      </c>
      <c r="R1512" s="5">
        <f t="shared" ca="1" si="23"/>
        <v>2.4330817095535029E-2</v>
      </c>
    </row>
    <row r="1513" spans="1:18" x14ac:dyDescent="0.25">
      <c r="A1513">
        <v>49480</v>
      </c>
      <c r="B1513" t="s">
        <v>19</v>
      </c>
      <c r="C1513">
        <v>31</v>
      </c>
      <c r="D1513" t="s">
        <v>4279</v>
      </c>
      <c r="E1513" t="s">
        <v>34</v>
      </c>
      <c r="F1513" t="s">
        <v>34</v>
      </c>
      <c r="G1513" t="s">
        <v>34</v>
      </c>
      <c r="H1513" t="s">
        <v>14</v>
      </c>
      <c r="I1513" t="s">
        <v>15</v>
      </c>
      <c r="J1513" s="5">
        <v>106.13</v>
      </c>
      <c r="K1513" s="5" t="str">
        <f>_xlfn.IFS(stroke_2[[#This Row],[avg_glucose_level]]&lt;70,"Low",stroke_2[[#This Row],[avg_glucose_level]]&lt;99,"Normal",stroke_2[[#This Row],[avg_glucose_level]]&lt;125,"Prediabetes",stroke_2[[#This Row],[avg_glucose_level]]&lt;199,"Diabetes",stroke_2[[#This Row],[avg_glucose_level]]&gt;199,"Very High")</f>
        <v>Prediabetes</v>
      </c>
      <c r="L1513">
        <v>22.4</v>
      </c>
      <c r="M1513">
        <v>28.25</v>
      </c>
      <c r="N1513">
        <v>22.4</v>
      </c>
      <c r="O1513" t="s">
        <v>24</v>
      </c>
      <c r="P1513" t="s">
        <v>34</v>
      </c>
      <c r="Q1513" s="4" t="s">
        <v>4285</v>
      </c>
      <c r="R1513" s="5">
        <f t="shared" ca="1" si="23"/>
        <v>2.3345385382677449E-2</v>
      </c>
    </row>
    <row r="1514" spans="1:18" x14ac:dyDescent="0.25">
      <c r="A1514">
        <v>50978</v>
      </c>
      <c r="B1514" t="s">
        <v>19</v>
      </c>
      <c r="C1514">
        <v>31</v>
      </c>
      <c r="D1514" t="s">
        <v>4279</v>
      </c>
      <c r="E1514" t="s">
        <v>34</v>
      </c>
      <c r="F1514" t="s">
        <v>34</v>
      </c>
      <c r="G1514" t="s">
        <v>13</v>
      </c>
      <c r="H1514" t="s">
        <v>43</v>
      </c>
      <c r="I1514" t="s">
        <v>15</v>
      </c>
      <c r="J1514" s="5">
        <v>94.4</v>
      </c>
      <c r="K1514" s="5" t="str">
        <f>_xlfn.IFS(stroke_2[[#This Row],[avg_glucose_level]]&lt;70,"Low",stroke_2[[#This Row],[avg_glucose_level]]&lt;99,"Normal",stroke_2[[#This Row],[avg_glucose_level]]&lt;125,"Prediabetes",stroke_2[[#This Row],[avg_glucose_level]]&lt;199,"Diabetes",stroke_2[[#This Row],[avg_glucose_level]]&gt;199,"Very High")</f>
        <v>Normal</v>
      </c>
      <c r="L1514">
        <v>39.799999999999997</v>
      </c>
      <c r="M1514">
        <v>28.25</v>
      </c>
      <c r="N1514">
        <v>39.799999999999997</v>
      </c>
      <c r="O1514" t="s">
        <v>38</v>
      </c>
      <c r="P1514" t="s">
        <v>34</v>
      </c>
      <c r="Q1514" s="4" t="s">
        <v>4285</v>
      </c>
      <c r="R1514" s="5">
        <f t="shared" ca="1" si="23"/>
        <v>-6.6552115936684472E-3</v>
      </c>
    </row>
    <row r="1515" spans="1:18" x14ac:dyDescent="0.25">
      <c r="A1515">
        <v>51806</v>
      </c>
      <c r="B1515" t="s">
        <v>12</v>
      </c>
      <c r="C1515">
        <v>31</v>
      </c>
      <c r="D1515" t="s">
        <v>4279</v>
      </c>
      <c r="E1515" t="s">
        <v>34</v>
      </c>
      <c r="F1515" t="s">
        <v>34</v>
      </c>
      <c r="G1515" t="s">
        <v>13</v>
      </c>
      <c r="H1515" t="s">
        <v>14</v>
      </c>
      <c r="I1515" t="s">
        <v>21</v>
      </c>
      <c r="J1515" s="5">
        <v>77.23</v>
      </c>
      <c r="K1515" s="5" t="str">
        <f>_xlfn.IFS(stroke_2[[#This Row],[avg_glucose_level]]&lt;70,"Low",stroke_2[[#This Row],[avg_glucose_level]]&lt;99,"Normal",stroke_2[[#This Row],[avg_glucose_level]]&lt;125,"Prediabetes",stroke_2[[#This Row],[avg_glucose_level]]&lt;199,"Diabetes",stroke_2[[#This Row],[avg_glucose_level]]&gt;199,"Very High")</f>
        <v>Normal</v>
      </c>
      <c r="L1515">
        <v>25.9</v>
      </c>
      <c r="M1515">
        <v>28.25</v>
      </c>
      <c r="N1515">
        <v>25.9</v>
      </c>
      <c r="O1515" t="s">
        <v>29</v>
      </c>
      <c r="P1515" t="s">
        <v>34</v>
      </c>
      <c r="Q1515" s="4" t="s">
        <v>4285</v>
      </c>
      <c r="R1515" s="5">
        <f t="shared" ca="1" si="23"/>
        <v>1.798121761359538E-2</v>
      </c>
    </row>
    <row r="1516" spans="1:18" x14ac:dyDescent="0.25">
      <c r="A1516">
        <v>52034</v>
      </c>
      <c r="B1516" t="s">
        <v>12</v>
      </c>
      <c r="C1516">
        <v>31</v>
      </c>
      <c r="D1516" t="s">
        <v>4279</v>
      </c>
      <c r="E1516" t="s">
        <v>34</v>
      </c>
      <c r="F1516" t="s">
        <v>34</v>
      </c>
      <c r="G1516" t="s">
        <v>13</v>
      </c>
      <c r="H1516" t="s">
        <v>14</v>
      </c>
      <c r="I1516" t="s">
        <v>15</v>
      </c>
      <c r="J1516" s="5">
        <v>71.31</v>
      </c>
      <c r="K1516" s="5" t="str">
        <f>_xlfn.IFS(stroke_2[[#This Row],[avg_glucose_level]]&lt;70,"Low",stroke_2[[#This Row],[avg_glucose_level]]&lt;99,"Normal",stroke_2[[#This Row],[avg_glucose_level]]&lt;125,"Prediabetes",stroke_2[[#This Row],[avg_glucose_level]]&lt;199,"Diabetes",stroke_2[[#This Row],[avg_glucose_level]]&gt;199,"Very High")</f>
        <v>Normal</v>
      </c>
      <c r="L1516">
        <v>25.8</v>
      </c>
      <c r="M1516">
        <v>28.25</v>
      </c>
      <c r="N1516">
        <v>25.8</v>
      </c>
      <c r="O1516" t="s">
        <v>24</v>
      </c>
      <c r="P1516" t="s">
        <v>34</v>
      </c>
      <c r="Q1516" s="4" t="s">
        <v>4285</v>
      </c>
      <c r="R1516" s="5">
        <f t="shared" ca="1" si="23"/>
        <v>8.539834214098662E-3</v>
      </c>
    </row>
    <row r="1517" spans="1:18" x14ac:dyDescent="0.25">
      <c r="A1517">
        <v>53476</v>
      </c>
      <c r="B1517" t="s">
        <v>19</v>
      </c>
      <c r="C1517">
        <v>31</v>
      </c>
      <c r="D1517" t="s">
        <v>4279</v>
      </c>
      <c r="E1517" t="s">
        <v>34</v>
      </c>
      <c r="F1517" t="s">
        <v>34</v>
      </c>
      <c r="G1517" t="s">
        <v>13</v>
      </c>
      <c r="H1517" t="s">
        <v>14</v>
      </c>
      <c r="I1517" t="s">
        <v>15</v>
      </c>
      <c r="J1517" s="5">
        <v>90</v>
      </c>
      <c r="K1517" s="5" t="str">
        <f>_xlfn.IFS(stroke_2[[#This Row],[avg_glucose_level]]&lt;70,"Low",stroke_2[[#This Row],[avg_glucose_level]]&lt;99,"Normal",stroke_2[[#This Row],[avg_glucose_level]]&lt;125,"Prediabetes",stroke_2[[#This Row],[avg_glucose_level]]&lt;199,"Diabetes",stroke_2[[#This Row],[avg_glucose_level]]&gt;199,"Very High")</f>
        <v>Normal</v>
      </c>
      <c r="L1517">
        <v>38.6</v>
      </c>
      <c r="M1517">
        <v>28.25</v>
      </c>
      <c r="N1517">
        <v>38.6</v>
      </c>
      <c r="O1517" t="s">
        <v>24</v>
      </c>
      <c r="P1517" t="s">
        <v>34</v>
      </c>
      <c r="Q1517" s="4" t="s">
        <v>4285</v>
      </c>
      <c r="R1517" s="5">
        <f t="shared" ca="1" si="23"/>
        <v>-4.2312090937489553E-3</v>
      </c>
    </row>
    <row r="1518" spans="1:18" x14ac:dyDescent="0.25">
      <c r="A1518">
        <v>53815</v>
      </c>
      <c r="B1518" t="s">
        <v>19</v>
      </c>
      <c r="C1518">
        <v>31</v>
      </c>
      <c r="D1518" t="s">
        <v>4279</v>
      </c>
      <c r="E1518" t="s">
        <v>34</v>
      </c>
      <c r="F1518" t="s">
        <v>34</v>
      </c>
      <c r="G1518" t="s">
        <v>34</v>
      </c>
      <c r="H1518" t="s">
        <v>14</v>
      </c>
      <c r="I1518" t="s">
        <v>15</v>
      </c>
      <c r="J1518" s="5">
        <v>65.47</v>
      </c>
      <c r="K1518" s="5" t="str">
        <f>_xlfn.IFS(stroke_2[[#This Row],[avg_glucose_level]]&lt;70,"Low",stroke_2[[#This Row],[avg_glucose_level]]&lt;99,"Normal",stroke_2[[#This Row],[avg_glucose_level]]&lt;125,"Prediabetes",stroke_2[[#This Row],[avg_glucose_level]]&lt;199,"Diabetes",stroke_2[[#This Row],[avg_glucose_level]]&gt;199,"Very High")</f>
        <v>Low</v>
      </c>
      <c r="L1518">
        <v>28.1</v>
      </c>
      <c r="M1518">
        <v>28.25</v>
      </c>
      <c r="N1518">
        <v>28.1</v>
      </c>
      <c r="O1518" t="s">
        <v>24</v>
      </c>
      <c r="P1518" t="s">
        <v>34</v>
      </c>
      <c r="Q1518" s="4" t="s">
        <v>4285</v>
      </c>
      <c r="R1518" s="5">
        <f t="shared" ca="1" si="23"/>
        <v>1.8200331438971095E-3</v>
      </c>
    </row>
    <row r="1519" spans="1:18" x14ac:dyDescent="0.25">
      <c r="A1519">
        <v>54206</v>
      </c>
      <c r="B1519" t="s">
        <v>19</v>
      </c>
      <c r="C1519">
        <v>31</v>
      </c>
      <c r="D1519" t="s">
        <v>4279</v>
      </c>
      <c r="E1519" t="s">
        <v>34</v>
      </c>
      <c r="F1519" t="s">
        <v>34</v>
      </c>
      <c r="G1519" t="s">
        <v>34</v>
      </c>
      <c r="H1519" t="s">
        <v>43</v>
      </c>
      <c r="I1519" t="s">
        <v>15</v>
      </c>
      <c r="J1519" s="5">
        <v>80.88</v>
      </c>
      <c r="K1519" s="5" t="str">
        <f>_xlfn.IFS(stroke_2[[#This Row],[avg_glucose_level]]&lt;70,"Low",stroke_2[[#This Row],[avg_glucose_level]]&lt;99,"Normal",stroke_2[[#This Row],[avg_glucose_level]]&lt;125,"Prediabetes",stroke_2[[#This Row],[avg_glucose_level]]&lt;199,"Diabetes",stroke_2[[#This Row],[avg_glucose_level]]&gt;199,"Very High")</f>
        <v>Normal</v>
      </c>
      <c r="L1519">
        <v>29.3</v>
      </c>
      <c r="M1519">
        <v>28.25</v>
      </c>
      <c r="N1519">
        <v>29.3</v>
      </c>
      <c r="O1519" t="s">
        <v>18</v>
      </c>
      <c r="P1519" t="s">
        <v>34</v>
      </c>
      <c r="Q1519" s="4" t="s">
        <v>4285</v>
      </c>
      <c r="R1519" s="5">
        <f t="shared" ca="1" si="23"/>
        <v>-1.9342196168853854E-2</v>
      </c>
    </row>
    <row r="1520" spans="1:18" x14ac:dyDescent="0.25">
      <c r="A1520">
        <v>55465</v>
      </c>
      <c r="B1520" t="s">
        <v>19</v>
      </c>
      <c r="C1520">
        <v>31</v>
      </c>
      <c r="D1520" t="s">
        <v>4279</v>
      </c>
      <c r="E1520" t="s">
        <v>34</v>
      </c>
      <c r="F1520" t="s">
        <v>34</v>
      </c>
      <c r="G1520" t="s">
        <v>13</v>
      </c>
      <c r="H1520" t="s">
        <v>14</v>
      </c>
      <c r="I1520" t="s">
        <v>21</v>
      </c>
      <c r="J1520" s="5">
        <v>60.41</v>
      </c>
      <c r="K1520" s="5" t="str">
        <f>_xlfn.IFS(stroke_2[[#This Row],[avg_glucose_level]]&lt;70,"Low",stroke_2[[#This Row],[avg_glucose_level]]&lt;99,"Normal",stroke_2[[#This Row],[avg_glucose_level]]&lt;125,"Prediabetes",stroke_2[[#This Row],[avg_glucose_level]]&lt;199,"Diabetes",stroke_2[[#This Row],[avg_glucose_level]]&gt;199,"Very High")</f>
        <v>Low</v>
      </c>
      <c r="L1520">
        <v>31.1</v>
      </c>
      <c r="M1520">
        <v>28.25</v>
      </c>
      <c r="N1520">
        <v>31.1</v>
      </c>
      <c r="O1520" t="s">
        <v>38</v>
      </c>
      <c r="P1520" t="s">
        <v>34</v>
      </c>
      <c r="Q1520" s="4" t="s">
        <v>4285</v>
      </c>
      <c r="R1520" s="5">
        <f t="shared" ca="1" si="23"/>
        <v>6.6955211272884399E-5</v>
      </c>
    </row>
    <row r="1521" spans="1:18" x14ac:dyDescent="0.25">
      <c r="A1521">
        <v>60777</v>
      </c>
      <c r="B1521" t="s">
        <v>19</v>
      </c>
      <c r="C1521">
        <v>31</v>
      </c>
      <c r="D1521" t="s">
        <v>4279</v>
      </c>
      <c r="E1521" t="s">
        <v>34</v>
      </c>
      <c r="F1521" t="s">
        <v>34</v>
      </c>
      <c r="G1521" t="s">
        <v>13</v>
      </c>
      <c r="H1521" t="s">
        <v>43</v>
      </c>
      <c r="I1521" t="s">
        <v>21</v>
      </c>
      <c r="J1521" s="5">
        <v>103.55</v>
      </c>
      <c r="K1521" s="5" t="str">
        <f>_xlfn.IFS(stroke_2[[#This Row],[avg_glucose_level]]&lt;70,"Low",stroke_2[[#This Row],[avg_glucose_level]]&lt;99,"Normal",stroke_2[[#This Row],[avg_glucose_level]]&lt;125,"Prediabetes",stroke_2[[#This Row],[avg_glucose_level]]&lt;199,"Diabetes",stroke_2[[#This Row],[avg_glucose_level]]&gt;199,"Very High")</f>
        <v>Prediabetes</v>
      </c>
      <c r="L1521">
        <v>20.5</v>
      </c>
      <c r="M1521">
        <v>28.25</v>
      </c>
      <c r="N1521">
        <v>20.5</v>
      </c>
      <c r="O1521" t="s">
        <v>18</v>
      </c>
      <c r="P1521" t="s">
        <v>34</v>
      </c>
      <c r="Q1521" s="4" t="s">
        <v>4285</v>
      </c>
      <c r="R1521" s="5">
        <f t="shared" ca="1" si="23"/>
        <v>-2.3217117347250477E-2</v>
      </c>
    </row>
    <row r="1522" spans="1:18" x14ac:dyDescent="0.25">
      <c r="A1522">
        <v>61171</v>
      </c>
      <c r="B1522" t="s">
        <v>19</v>
      </c>
      <c r="C1522">
        <v>31</v>
      </c>
      <c r="D1522" t="s">
        <v>4279</v>
      </c>
      <c r="E1522" t="s">
        <v>34</v>
      </c>
      <c r="F1522" t="s">
        <v>34</v>
      </c>
      <c r="G1522" t="s">
        <v>34</v>
      </c>
      <c r="H1522" t="s">
        <v>14</v>
      </c>
      <c r="I1522" t="s">
        <v>21</v>
      </c>
      <c r="J1522" s="5">
        <v>59.63</v>
      </c>
      <c r="K1522" s="5" t="str">
        <f>_xlfn.IFS(stroke_2[[#This Row],[avg_glucose_level]]&lt;70,"Low",stroke_2[[#This Row],[avg_glucose_level]]&lt;99,"Normal",stroke_2[[#This Row],[avg_glucose_level]]&lt;125,"Prediabetes",stroke_2[[#This Row],[avg_glucose_level]]&lt;199,"Diabetes",stroke_2[[#This Row],[avg_glucose_level]]&gt;199,"Very High")</f>
        <v>Low</v>
      </c>
      <c r="L1522">
        <v>19.899999999999999</v>
      </c>
      <c r="M1522">
        <v>28.25</v>
      </c>
      <c r="N1522">
        <v>19.899999999999999</v>
      </c>
      <c r="O1522" t="s">
        <v>24</v>
      </c>
      <c r="P1522" t="s">
        <v>34</v>
      </c>
      <c r="Q1522" s="4" t="s">
        <v>4285</v>
      </c>
      <c r="R1522" s="5">
        <f t="shared" ca="1" si="23"/>
        <v>-3.441201648887904E-3</v>
      </c>
    </row>
    <row r="1523" spans="1:18" x14ac:dyDescent="0.25">
      <c r="A1523">
        <v>61757</v>
      </c>
      <c r="B1523" t="s">
        <v>12</v>
      </c>
      <c r="C1523">
        <v>31</v>
      </c>
      <c r="D1523" t="s">
        <v>4279</v>
      </c>
      <c r="E1523" t="s">
        <v>34</v>
      </c>
      <c r="F1523" t="s">
        <v>34</v>
      </c>
      <c r="G1523" t="s">
        <v>13</v>
      </c>
      <c r="H1523" t="s">
        <v>20</v>
      </c>
      <c r="I1523" t="s">
        <v>21</v>
      </c>
      <c r="J1523" s="5">
        <v>61.1</v>
      </c>
      <c r="K1523" s="5" t="str">
        <f>_xlfn.IFS(stroke_2[[#This Row],[avg_glucose_level]]&lt;70,"Low",stroke_2[[#This Row],[avg_glucose_level]]&lt;99,"Normal",stroke_2[[#This Row],[avg_glucose_level]]&lt;125,"Prediabetes",stroke_2[[#This Row],[avg_glucose_level]]&lt;199,"Diabetes",stroke_2[[#This Row],[avg_glucose_level]]&gt;199,"Very High")</f>
        <v>Low</v>
      </c>
      <c r="L1523">
        <v>26.5</v>
      </c>
      <c r="M1523">
        <v>28.25</v>
      </c>
      <c r="N1523">
        <v>26.5</v>
      </c>
      <c r="O1523" t="s">
        <v>24</v>
      </c>
      <c r="P1523" t="s">
        <v>34</v>
      </c>
      <c r="Q1523" s="4" t="s">
        <v>4285</v>
      </c>
      <c r="R1523" s="5">
        <f t="shared" ca="1" si="23"/>
        <v>-2.0946182508854234E-2</v>
      </c>
    </row>
    <row r="1524" spans="1:18" x14ac:dyDescent="0.25">
      <c r="A1524">
        <v>63665</v>
      </c>
      <c r="B1524" t="s">
        <v>19</v>
      </c>
      <c r="C1524">
        <v>31</v>
      </c>
      <c r="D1524" t="s">
        <v>4279</v>
      </c>
      <c r="E1524" t="s">
        <v>34</v>
      </c>
      <c r="F1524" t="s">
        <v>34</v>
      </c>
      <c r="G1524" t="s">
        <v>13</v>
      </c>
      <c r="H1524" t="s">
        <v>14</v>
      </c>
      <c r="I1524" t="s">
        <v>15</v>
      </c>
      <c r="J1524" s="5">
        <v>60.06</v>
      </c>
      <c r="K1524" s="5" t="str">
        <f>_xlfn.IFS(stroke_2[[#This Row],[avg_glucose_level]]&lt;70,"Low",stroke_2[[#This Row],[avg_glucose_level]]&lt;99,"Normal",stroke_2[[#This Row],[avg_glucose_level]]&lt;125,"Prediabetes",stroke_2[[#This Row],[avg_glucose_level]]&lt;199,"Diabetes",stroke_2[[#This Row],[avg_glucose_level]]&gt;199,"Very High")</f>
        <v>Low</v>
      </c>
      <c r="L1524">
        <v>25.5</v>
      </c>
      <c r="M1524">
        <v>28.25</v>
      </c>
      <c r="N1524">
        <v>25.5</v>
      </c>
      <c r="O1524" t="s">
        <v>29</v>
      </c>
      <c r="P1524" t="s">
        <v>34</v>
      </c>
      <c r="Q1524" s="4" t="s">
        <v>4285</v>
      </c>
      <c r="R1524" s="5">
        <f t="shared" ca="1" si="23"/>
        <v>-1.7137470017647215E-2</v>
      </c>
    </row>
    <row r="1525" spans="1:18" x14ac:dyDescent="0.25">
      <c r="A1525">
        <v>65333</v>
      </c>
      <c r="B1525" t="s">
        <v>19</v>
      </c>
      <c r="C1525">
        <v>31</v>
      </c>
      <c r="D1525" t="s">
        <v>4279</v>
      </c>
      <c r="E1525" t="s">
        <v>34</v>
      </c>
      <c r="F1525" t="s">
        <v>34</v>
      </c>
      <c r="G1525" t="s">
        <v>13</v>
      </c>
      <c r="H1525" t="s">
        <v>14</v>
      </c>
      <c r="I1525" t="s">
        <v>21</v>
      </c>
      <c r="J1525" s="5">
        <v>96.03</v>
      </c>
      <c r="K1525" s="5" t="str">
        <f>_xlfn.IFS(stroke_2[[#This Row],[avg_glucose_level]]&lt;70,"Low",stroke_2[[#This Row],[avg_glucose_level]]&lt;99,"Normal",stroke_2[[#This Row],[avg_glucose_level]]&lt;125,"Prediabetes",stroke_2[[#This Row],[avg_glucose_level]]&lt;199,"Diabetes",stroke_2[[#This Row],[avg_glucose_level]]&gt;199,"Very High")</f>
        <v>Normal</v>
      </c>
      <c r="L1525">
        <v>24.1</v>
      </c>
      <c r="M1525">
        <v>28.25</v>
      </c>
      <c r="N1525">
        <v>24.1</v>
      </c>
      <c r="O1525" t="s">
        <v>38</v>
      </c>
      <c r="P1525" t="s">
        <v>34</v>
      </c>
      <c r="Q1525" s="4" t="s">
        <v>4285</v>
      </c>
      <c r="R1525" s="5">
        <f t="shared" ca="1" si="23"/>
        <v>-9.1643791147918204E-3</v>
      </c>
    </row>
    <row r="1526" spans="1:18" x14ac:dyDescent="0.25">
      <c r="A1526">
        <v>65358</v>
      </c>
      <c r="B1526" t="s">
        <v>19</v>
      </c>
      <c r="C1526">
        <v>31</v>
      </c>
      <c r="D1526" t="s">
        <v>4279</v>
      </c>
      <c r="E1526" t="s">
        <v>34</v>
      </c>
      <c r="F1526" t="s">
        <v>34</v>
      </c>
      <c r="G1526" t="s">
        <v>13</v>
      </c>
      <c r="H1526" t="s">
        <v>14</v>
      </c>
      <c r="I1526" t="s">
        <v>21</v>
      </c>
      <c r="J1526" s="5">
        <v>69.260000000000005</v>
      </c>
      <c r="K1526" s="5" t="str">
        <f>_xlfn.IFS(stroke_2[[#This Row],[avg_glucose_level]]&lt;70,"Low",stroke_2[[#This Row],[avg_glucose_level]]&lt;99,"Normal",stroke_2[[#This Row],[avg_glucose_level]]&lt;125,"Prediabetes",stroke_2[[#This Row],[avg_glucose_level]]&lt;199,"Diabetes",stroke_2[[#This Row],[avg_glucose_level]]&gt;199,"Very High")</f>
        <v>Low</v>
      </c>
      <c r="L1526">
        <v>21.8</v>
      </c>
      <c r="M1526">
        <v>28.25</v>
      </c>
      <c r="N1526">
        <v>21.8</v>
      </c>
      <c r="O1526" t="s">
        <v>18</v>
      </c>
      <c r="P1526" t="s">
        <v>34</v>
      </c>
      <c r="Q1526" s="4" t="s">
        <v>4285</v>
      </c>
      <c r="R1526" s="5">
        <f t="shared" ca="1" si="23"/>
        <v>-1.2751434786529708E-2</v>
      </c>
    </row>
    <row r="1527" spans="1:18" x14ac:dyDescent="0.25">
      <c r="A1527">
        <v>66405</v>
      </c>
      <c r="B1527" t="s">
        <v>19</v>
      </c>
      <c r="C1527">
        <v>31</v>
      </c>
      <c r="D1527" t="s">
        <v>4279</v>
      </c>
      <c r="E1527" t="s">
        <v>34</v>
      </c>
      <c r="F1527" t="s">
        <v>34</v>
      </c>
      <c r="G1527" t="s">
        <v>13</v>
      </c>
      <c r="H1527" t="s">
        <v>14</v>
      </c>
      <c r="I1527" t="s">
        <v>15</v>
      </c>
      <c r="J1527" s="5">
        <v>117.31</v>
      </c>
      <c r="K1527" s="5" t="str">
        <f>_xlfn.IFS(stroke_2[[#This Row],[avg_glucose_level]]&lt;70,"Low",stroke_2[[#This Row],[avg_glucose_level]]&lt;99,"Normal",stroke_2[[#This Row],[avg_glucose_level]]&lt;125,"Prediabetes",stroke_2[[#This Row],[avg_glucose_level]]&lt;199,"Diabetes",stroke_2[[#This Row],[avg_glucose_level]]&gt;199,"Very High")</f>
        <v>Prediabetes</v>
      </c>
      <c r="L1527">
        <v>28.4</v>
      </c>
      <c r="M1527">
        <v>28.25</v>
      </c>
      <c r="N1527">
        <v>28.4</v>
      </c>
      <c r="O1527" t="s">
        <v>24</v>
      </c>
      <c r="P1527" t="s">
        <v>34</v>
      </c>
      <c r="Q1527" s="4" t="s">
        <v>4285</v>
      </c>
      <c r="R1527" s="5">
        <f t="shared" ca="1" si="23"/>
        <v>2.3314640419413068E-2</v>
      </c>
    </row>
    <row r="1528" spans="1:18" x14ac:dyDescent="0.25">
      <c r="A1528">
        <v>66647</v>
      </c>
      <c r="B1528" t="s">
        <v>12</v>
      </c>
      <c r="C1528">
        <v>31</v>
      </c>
      <c r="D1528" t="s">
        <v>4279</v>
      </c>
      <c r="E1528" t="s">
        <v>34</v>
      </c>
      <c r="F1528" t="s">
        <v>34</v>
      </c>
      <c r="G1528" t="s">
        <v>13</v>
      </c>
      <c r="H1528" t="s">
        <v>14</v>
      </c>
      <c r="I1528" t="s">
        <v>21</v>
      </c>
      <c r="J1528" s="5">
        <v>100.52</v>
      </c>
      <c r="K1528" s="5" t="str">
        <f>_xlfn.IFS(stroke_2[[#This Row],[avg_glucose_level]]&lt;70,"Low",stroke_2[[#This Row],[avg_glucose_level]]&lt;99,"Normal",stroke_2[[#This Row],[avg_glucose_level]]&lt;125,"Prediabetes",stroke_2[[#This Row],[avg_glucose_level]]&lt;199,"Diabetes",stroke_2[[#This Row],[avg_glucose_level]]&gt;199,"Very High")</f>
        <v>Prediabetes</v>
      </c>
      <c r="L1528">
        <v>29.9</v>
      </c>
      <c r="M1528">
        <v>28.25</v>
      </c>
      <c r="N1528">
        <v>29.9</v>
      </c>
      <c r="O1528" t="s">
        <v>38</v>
      </c>
      <c r="P1528" t="s">
        <v>34</v>
      </c>
      <c r="Q1528" s="4" t="s">
        <v>4285</v>
      </c>
      <c r="R1528" s="5">
        <f t="shared" ca="1" si="23"/>
        <v>-2.0670905338807104E-2</v>
      </c>
    </row>
    <row r="1529" spans="1:18" x14ac:dyDescent="0.25">
      <c r="A1529">
        <v>67055</v>
      </c>
      <c r="B1529" t="s">
        <v>19</v>
      </c>
      <c r="C1529">
        <v>31</v>
      </c>
      <c r="D1529" t="s">
        <v>4279</v>
      </c>
      <c r="E1529" t="s">
        <v>34</v>
      </c>
      <c r="F1529" t="s">
        <v>34</v>
      </c>
      <c r="G1529" t="s">
        <v>13</v>
      </c>
      <c r="H1529" t="s">
        <v>14</v>
      </c>
      <c r="I1529" t="s">
        <v>21</v>
      </c>
      <c r="J1529" s="5">
        <v>77.010000000000005</v>
      </c>
      <c r="K1529" s="5" t="str">
        <f>_xlfn.IFS(stroke_2[[#This Row],[avg_glucose_level]]&lt;70,"Low",stroke_2[[#This Row],[avg_glucose_level]]&lt;99,"Normal",stroke_2[[#This Row],[avg_glucose_level]]&lt;125,"Prediabetes",stroke_2[[#This Row],[avg_glucose_level]]&lt;199,"Diabetes",stroke_2[[#This Row],[avg_glucose_level]]&gt;199,"Very High")</f>
        <v>Normal</v>
      </c>
      <c r="L1529">
        <v>31.3</v>
      </c>
      <c r="M1529">
        <v>28.25</v>
      </c>
      <c r="N1529">
        <v>31.3</v>
      </c>
      <c r="O1529" t="s">
        <v>18</v>
      </c>
      <c r="P1529" t="s">
        <v>34</v>
      </c>
      <c r="Q1529" s="4" t="s">
        <v>4285</v>
      </c>
      <c r="R1529" s="5">
        <f t="shared" ca="1" si="23"/>
        <v>-9.5671044799662368E-3</v>
      </c>
    </row>
    <row r="1530" spans="1:18" x14ac:dyDescent="0.25">
      <c r="A1530">
        <v>67483</v>
      </c>
      <c r="B1530" t="s">
        <v>12</v>
      </c>
      <c r="C1530">
        <v>31</v>
      </c>
      <c r="D1530" t="s">
        <v>4279</v>
      </c>
      <c r="E1530" t="s">
        <v>13</v>
      </c>
      <c r="F1530" t="s">
        <v>34</v>
      </c>
      <c r="G1530" t="s">
        <v>13</v>
      </c>
      <c r="H1530" t="s">
        <v>14</v>
      </c>
      <c r="I1530" t="s">
        <v>15</v>
      </c>
      <c r="J1530" s="5">
        <v>149.68</v>
      </c>
      <c r="K1530" s="5" t="str">
        <f>_xlfn.IFS(stroke_2[[#This Row],[avg_glucose_level]]&lt;70,"Low",stroke_2[[#This Row],[avg_glucose_level]]&lt;99,"Normal",stroke_2[[#This Row],[avg_glucose_level]]&lt;125,"Prediabetes",stroke_2[[#This Row],[avg_glucose_level]]&lt;199,"Diabetes",stroke_2[[#This Row],[avg_glucose_level]]&gt;199,"Very High")</f>
        <v>Diabetes</v>
      </c>
      <c r="L1530">
        <v>45.1</v>
      </c>
      <c r="M1530">
        <v>28.25</v>
      </c>
      <c r="N1530">
        <v>45.1</v>
      </c>
      <c r="O1530" t="s">
        <v>24</v>
      </c>
      <c r="P1530" t="s">
        <v>34</v>
      </c>
      <c r="Q1530" s="4" t="s">
        <v>4285</v>
      </c>
      <c r="R1530" s="5">
        <f t="shared" ca="1" si="23"/>
        <v>9.2664485205629539E-3</v>
      </c>
    </row>
    <row r="1531" spans="1:18" x14ac:dyDescent="0.25">
      <c r="A1531">
        <v>67548</v>
      </c>
      <c r="B1531" t="s">
        <v>19</v>
      </c>
      <c r="C1531">
        <v>31</v>
      </c>
      <c r="D1531" t="s">
        <v>4279</v>
      </c>
      <c r="E1531" t="s">
        <v>34</v>
      </c>
      <c r="F1531" t="s">
        <v>34</v>
      </c>
      <c r="G1531" t="s">
        <v>13</v>
      </c>
      <c r="H1531" t="s">
        <v>14</v>
      </c>
      <c r="I1531" t="s">
        <v>15</v>
      </c>
      <c r="J1531" s="5">
        <v>98.99</v>
      </c>
      <c r="K1531" s="5" t="str">
        <f>_xlfn.IFS(stroke_2[[#This Row],[avg_glucose_level]]&lt;70,"Low",stroke_2[[#This Row],[avg_glucose_level]]&lt;99,"Normal",stroke_2[[#This Row],[avg_glucose_level]]&lt;125,"Prediabetes",stroke_2[[#This Row],[avg_glucose_level]]&lt;199,"Diabetes",stroke_2[[#This Row],[avg_glucose_level]]&gt;199,"Very High")</f>
        <v>Normal</v>
      </c>
      <c r="L1531">
        <v>31.2</v>
      </c>
      <c r="M1531">
        <v>28.25</v>
      </c>
      <c r="N1531">
        <v>31.2</v>
      </c>
      <c r="O1531" t="s">
        <v>24</v>
      </c>
      <c r="P1531" t="s">
        <v>34</v>
      </c>
      <c r="Q1531" s="4" t="s">
        <v>4285</v>
      </c>
      <c r="R1531" s="5">
        <f t="shared" ca="1" si="23"/>
        <v>-8.9252749744953945E-3</v>
      </c>
    </row>
    <row r="1532" spans="1:18" x14ac:dyDescent="0.25">
      <c r="A1532">
        <v>69120</v>
      </c>
      <c r="B1532" t="s">
        <v>19</v>
      </c>
      <c r="C1532">
        <v>31</v>
      </c>
      <c r="D1532" t="s">
        <v>4279</v>
      </c>
      <c r="E1532" t="s">
        <v>34</v>
      </c>
      <c r="F1532" t="s">
        <v>34</v>
      </c>
      <c r="G1532" t="s">
        <v>13</v>
      </c>
      <c r="H1532" t="s">
        <v>20</v>
      </c>
      <c r="I1532" t="s">
        <v>21</v>
      </c>
      <c r="J1532" s="5">
        <v>139.81</v>
      </c>
      <c r="K1532" s="5" t="str">
        <f>_xlfn.IFS(stroke_2[[#This Row],[avg_glucose_level]]&lt;70,"Low",stroke_2[[#This Row],[avg_glucose_level]]&lt;99,"Normal",stroke_2[[#This Row],[avg_glucose_level]]&lt;125,"Prediabetes",stroke_2[[#This Row],[avg_glucose_level]]&lt;199,"Diabetes",stroke_2[[#This Row],[avg_glucose_level]]&gt;199,"Very High")</f>
        <v>Diabetes</v>
      </c>
      <c r="L1532">
        <v>39.6</v>
      </c>
      <c r="M1532">
        <v>28.25</v>
      </c>
      <c r="N1532">
        <v>39.6</v>
      </c>
      <c r="O1532" t="s">
        <v>24</v>
      </c>
      <c r="P1532" t="s">
        <v>34</v>
      </c>
      <c r="Q1532" s="4" t="s">
        <v>4285</v>
      </c>
      <c r="R1532" s="5">
        <f t="shared" ca="1" si="23"/>
        <v>1.4034653893079896E-2</v>
      </c>
    </row>
    <row r="1533" spans="1:18" x14ac:dyDescent="0.25">
      <c r="A1533">
        <v>69482</v>
      </c>
      <c r="B1533" t="s">
        <v>19</v>
      </c>
      <c r="C1533">
        <v>31</v>
      </c>
      <c r="D1533" t="s">
        <v>4279</v>
      </c>
      <c r="E1533" t="s">
        <v>34</v>
      </c>
      <c r="F1533" t="s">
        <v>34</v>
      </c>
      <c r="G1533" t="s">
        <v>13</v>
      </c>
      <c r="H1533" t="s">
        <v>43</v>
      </c>
      <c r="I1533" t="s">
        <v>15</v>
      </c>
      <c r="J1533" s="5">
        <v>81.709999999999994</v>
      </c>
      <c r="K1533" s="5" t="str">
        <f>_xlfn.IFS(stroke_2[[#This Row],[avg_glucose_level]]&lt;70,"Low",stroke_2[[#This Row],[avg_glucose_level]]&lt;99,"Normal",stroke_2[[#This Row],[avg_glucose_level]]&lt;125,"Prediabetes",stroke_2[[#This Row],[avg_glucose_level]]&lt;199,"Diabetes",stroke_2[[#This Row],[avg_glucose_level]]&gt;199,"Very High")</f>
        <v>Normal</v>
      </c>
      <c r="L1533">
        <v>32.700000000000003</v>
      </c>
      <c r="M1533">
        <v>28.25</v>
      </c>
      <c r="N1533">
        <v>32.700000000000003</v>
      </c>
      <c r="O1533" t="s">
        <v>38</v>
      </c>
      <c r="P1533" t="s">
        <v>34</v>
      </c>
      <c r="Q1533" s="4" t="s">
        <v>4285</v>
      </c>
      <c r="R1533" s="5">
        <f t="shared" ca="1" si="23"/>
        <v>2.047922933682652E-2</v>
      </c>
    </row>
    <row r="1534" spans="1:18" x14ac:dyDescent="0.25">
      <c r="A1534">
        <v>69528</v>
      </c>
      <c r="B1534" t="s">
        <v>19</v>
      </c>
      <c r="C1534">
        <v>31</v>
      </c>
      <c r="D1534" t="s">
        <v>4279</v>
      </c>
      <c r="E1534" t="s">
        <v>34</v>
      </c>
      <c r="F1534" t="s">
        <v>34</v>
      </c>
      <c r="G1534" t="s">
        <v>13</v>
      </c>
      <c r="H1534" t="s">
        <v>14</v>
      </c>
      <c r="I1534" t="s">
        <v>15</v>
      </c>
      <c r="J1534" s="5">
        <v>56.48</v>
      </c>
      <c r="K1534" s="5" t="str">
        <f>_xlfn.IFS(stroke_2[[#This Row],[avg_glucose_level]]&lt;70,"Low",stroke_2[[#This Row],[avg_glucose_level]]&lt;99,"Normal",stroke_2[[#This Row],[avg_glucose_level]]&lt;125,"Prediabetes",stroke_2[[#This Row],[avg_glucose_level]]&lt;199,"Diabetes",stroke_2[[#This Row],[avg_glucose_level]]&gt;199,"Very High")</f>
        <v>Low</v>
      </c>
      <c r="L1534">
        <v>26.2</v>
      </c>
      <c r="M1534">
        <v>28.25</v>
      </c>
      <c r="N1534">
        <v>26.2</v>
      </c>
      <c r="O1534" t="s">
        <v>18</v>
      </c>
      <c r="P1534" t="s">
        <v>34</v>
      </c>
      <c r="Q1534" s="4" t="s">
        <v>4285</v>
      </c>
      <c r="R1534" s="5">
        <f t="shared" ca="1" si="23"/>
        <v>2.0347705033649011E-2</v>
      </c>
    </row>
    <row r="1535" spans="1:18" x14ac:dyDescent="0.25">
      <c r="A1535">
        <v>70374</v>
      </c>
      <c r="B1535" t="s">
        <v>19</v>
      </c>
      <c r="C1535">
        <v>31</v>
      </c>
      <c r="D1535" t="s">
        <v>4279</v>
      </c>
      <c r="E1535" t="s">
        <v>34</v>
      </c>
      <c r="F1535" t="s">
        <v>34</v>
      </c>
      <c r="G1535" t="s">
        <v>13</v>
      </c>
      <c r="H1535" t="s">
        <v>14</v>
      </c>
      <c r="I1535" t="s">
        <v>21</v>
      </c>
      <c r="J1535" s="5">
        <v>122.41</v>
      </c>
      <c r="K1535" s="5" t="str">
        <f>_xlfn.IFS(stroke_2[[#This Row],[avg_glucose_level]]&lt;70,"Low",stroke_2[[#This Row],[avg_glucose_level]]&lt;99,"Normal",stroke_2[[#This Row],[avg_glucose_level]]&lt;125,"Prediabetes",stroke_2[[#This Row],[avg_glucose_level]]&lt;199,"Diabetes",stroke_2[[#This Row],[avg_glucose_level]]&gt;199,"Very High")</f>
        <v>Prediabetes</v>
      </c>
      <c r="L1535">
        <v>40.299999999999997</v>
      </c>
      <c r="M1535">
        <v>28.25</v>
      </c>
      <c r="N1535">
        <v>40.299999999999997</v>
      </c>
      <c r="O1535" t="s">
        <v>29</v>
      </c>
      <c r="P1535" t="s">
        <v>34</v>
      </c>
      <c r="Q1535" s="4" t="s">
        <v>4285</v>
      </c>
      <c r="R1535" s="5">
        <f t="shared" ca="1" si="23"/>
        <v>2.1955612809295293E-2</v>
      </c>
    </row>
    <row r="1536" spans="1:18" x14ac:dyDescent="0.25">
      <c r="A1536">
        <v>782</v>
      </c>
      <c r="B1536" t="s">
        <v>19</v>
      </c>
      <c r="C1536">
        <v>32</v>
      </c>
      <c r="D1536" t="s">
        <v>4279</v>
      </c>
      <c r="E1536" t="s">
        <v>34</v>
      </c>
      <c r="F1536" t="s">
        <v>34</v>
      </c>
      <c r="G1536" t="s">
        <v>34</v>
      </c>
      <c r="H1536" t="s">
        <v>14</v>
      </c>
      <c r="I1536" t="s">
        <v>15</v>
      </c>
      <c r="J1536" s="5">
        <v>79.34</v>
      </c>
      <c r="K1536" s="5" t="str">
        <f>_xlfn.IFS(stroke_2[[#This Row],[avg_glucose_level]]&lt;70,"Low",stroke_2[[#This Row],[avg_glucose_level]]&lt;99,"Normal",stroke_2[[#This Row],[avg_glucose_level]]&lt;125,"Prediabetes",stroke_2[[#This Row],[avg_glucose_level]]&lt;199,"Diabetes",stroke_2[[#This Row],[avg_glucose_level]]&gt;199,"Very High")</f>
        <v>Normal</v>
      </c>
      <c r="L1536">
        <v>26.5</v>
      </c>
      <c r="M1536">
        <v>28.25</v>
      </c>
      <c r="N1536">
        <v>26.5</v>
      </c>
      <c r="O1536" t="s">
        <v>18</v>
      </c>
      <c r="P1536" t="s">
        <v>34</v>
      </c>
      <c r="Q1536" s="4" t="s">
        <v>4285</v>
      </c>
      <c r="R1536" s="5">
        <f t="shared" ca="1" si="23"/>
        <v>-2.3500792398983401E-2</v>
      </c>
    </row>
    <row r="1537" spans="1:18" x14ac:dyDescent="0.25">
      <c r="A1537">
        <v>917</v>
      </c>
      <c r="B1537" t="s">
        <v>19</v>
      </c>
      <c r="C1537">
        <v>32</v>
      </c>
      <c r="D1537" t="s">
        <v>4279</v>
      </c>
      <c r="E1537" t="s">
        <v>34</v>
      </c>
      <c r="F1537" t="s">
        <v>34</v>
      </c>
      <c r="G1537" t="s">
        <v>13</v>
      </c>
      <c r="H1537" t="s">
        <v>14</v>
      </c>
      <c r="I1537" t="s">
        <v>15</v>
      </c>
      <c r="J1537" s="5">
        <v>85.18</v>
      </c>
      <c r="K1537" s="5" t="str">
        <f>_xlfn.IFS(stroke_2[[#This Row],[avg_glucose_level]]&lt;70,"Low",stroke_2[[#This Row],[avg_glucose_level]]&lt;99,"Normal",stroke_2[[#This Row],[avg_glucose_level]]&lt;125,"Prediabetes",stroke_2[[#This Row],[avg_glucose_level]]&lt;199,"Diabetes",stroke_2[[#This Row],[avg_glucose_level]]&gt;199,"Very High")</f>
        <v>Normal</v>
      </c>
      <c r="L1537">
        <v>22.2</v>
      </c>
      <c r="M1537">
        <v>28.25</v>
      </c>
      <c r="N1537">
        <v>22.2</v>
      </c>
      <c r="O1537" t="s">
        <v>29</v>
      </c>
      <c r="P1537" t="s">
        <v>34</v>
      </c>
      <c r="Q1537" s="4" t="s">
        <v>4285</v>
      </c>
      <c r="R1537" s="5">
        <f t="shared" ca="1" si="23"/>
        <v>-1.5072968917955365E-2</v>
      </c>
    </row>
    <row r="1538" spans="1:18" x14ac:dyDescent="0.25">
      <c r="A1538">
        <v>2633</v>
      </c>
      <c r="B1538" t="s">
        <v>12</v>
      </c>
      <c r="C1538">
        <v>32</v>
      </c>
      <c r="D1538" t="s">
        <v>4279</v>
      </c>
      <c r="E1538" t="s">
        <v>34</v>
      </c>
      <c r="F1538" t="s">
        <v>34</v>
      </c>
      <c r="G1538" t="s">
        <v>13</v>
      </c>
      <c r="H1538" t="s">
        <v>14</v>
      </c>
      <c r="I1538" t="s">
        <v>21</v>
      </c>
      <c r="J1538" s="5">
        <v>71.5</v>
      </c>
      <c r="K1538" s="5" t="str">
        <f>_xlfn.IFS(stroke_2[[#This Row],[avg_glucose_level]]&lt;70,"Low",stroke_2[[#This Row],[avg_glucose_level]]&lt;99,"Normal",stroke_2[[#This Row],[avg_glucose_level]]&lt;125,"Prediabetes",stroke_2[[#This Row],[avg_glucose_level]]&lt;199,"Diabetes",stroke_2[[#This Row],[avg_glucose_level]]&gt;199,"Very High")</f>
        <v>Normal</v>
      </c>
      <c r="L1538">
        <v>31.8</v>
      </c>
      <c r="M1538">
        <v>28.25</v>
      </c>
      <c r="N1538">
        <v>31.8</v>
      </c>
      <c r="O1538" t="s">
        <v>24</v>
      </c>
      <c r="P1538" t="s">
        <v>34</v>
      </c>
      <c r="Q1538" s="4" t="s">
        <v>4285</v>
      </c>
      <c r="R1538" s="5">
        <f t="shared" ref="R1538:R1601" ca="1" si="24">Q1538 + (RAND()-0.5)/20</f>
        <v>2.4834223501627563E-3</v>
      </c>
    </row>
    <row r="1539" spans="1:18" x14ac:dyDescent="0.25">
      <c r="A1539">
        <v>2849</v>
      </c>
      <c r="B1539" t="s">
        <v>12</v>
      </c>
      <c r="C1539">
        <v>32</v>
      </c>
      <c r="D1539" t="s">
        <v>4279</v>
      </c>
      <c r="E1539" t="s">
        <v>34</v>
      </c>
      <c r="F1539" t="s">
        <v>34</v>
      </c>
      <c r="G1539" t="s">
        <v>13</v>
      </c>
      <c r="H1539" t="s">
        <v>14</v>
      </c>
      <c r="I1539" t="s">
        <v>15</v>
      </c>
      <c r="J1539" s="5">
        <v>93.52</v>
      </c>
      <c r="K1539" s="5" t="str">
        <f>_xlfn.IFS(stroke_2[[#This Row],[avg_glucose_level]]&lt;70,"Low",stroke_2[[#This Row],[avg_glucose_level]]&lt;99,"Normal",stroke_2[[#This Row],[avg_glucose_level]]&lt;125,"Prediabetes",stroke_2[[#This Row],[avg_glucose_level]]&lt;199,"Diabetes",stroke_2[[#This Row],[avg_glucose_level]]&gt;199,"Very High")</f>
        <v>Normal</v>
      </c>
      <c r="L1539">
        <v>31.9</v>
      </c>
      <c r="M1539">
        <v>28.25</v>
      </c>
      <c r="N1539">
        <v>31.9</v>
      </c>
      <c r="O1539" t="s">
        <v>38</v>
      </c>
      <c r="P1539" t="s">
        <v>34</v>
      </c>
      <c r="Q1539" s="4" t="s">
        <v>4285</v>
      </c>
      <c r="R1539" s="5">
        <f t="shared" ca="1" si="24"/>
        <v>-2.4444864858077585E-2</v>
      </c>
    </row>
    <row r="1540" spans="1:18" x14ac:dyDescent="0.25">
      <c r="A1540">
        <v>3429</v>
      </c>
      <c r="B1540" t="s">
        <v>19</v>
      </c>
      <c r="C1540">
        <v>32</v>
      </c>
      <c r="D1540" t="s">
        <v>4279</v>
      </c>
      <c r="E1540" t="s">
        <v>34</v>
      </c>
      <c r="F1540" t="s">
        <v>34</v>
      </c>
      <c r="G1540" t="s">
        <v>34</v>
      </c>
      <c r="H1540" t="s">
        <v>43</v>
      </c>
      <c r="I1540" t="s">
        <v>15</v>
      </c>
      <c r="J1540" s="5">
        <v>108.23</v>
      </c>
      <c r="K1540" s="5" t="str">
        <f>_xlfn.IFS(stroke_2[[#This Row],[avg_glucose_level]]&lt;70,"Low",stroke_2[[#This Row],[avg_glucose_level]]&lt;99,"Normal",stroke_2[[#This Row],[avg_glucose_level]]&lt;125,"Prediabetes",stroke_2[[#This Row],[avg_glucose_level]]&lt;199,"Diabetes",stroke_2[[#This Row],[avg_glucose_level]]&gt;199,"Very High")</f>
        <v>Prediabetes</v>
      </c>
      <c r="L1540">
        <v>20.399999999999999</v>
      </c>
      <c r="M1540">
        <v>28.25</v>
      </c>
      <c r="N1540">
        <v>20.399999999999999</v>
      </c>
      <c r="O1540" t="s">
        <v>38</v>
      </c>
      <c r="P1540" t="s">
        <v>34</v>
      </c>
      <c r="Q1540" s="4" t="s">
        <v>4285</v>
      </c>
      <c r="R1540" s="5">
        <f t="shared" ca="1" si="24"/>
        <v>7.7882456172193026E-4</v>
      </c>
    </row>
    <row r="1541" spans="1:18" x14ac:dyDescent="0.25">
      <c r="A1541">
        <v>3595</v>
      </c>
      <c r="B1541" t="s">
        <v>12</v>
      </c>
      <c r="C1541">
        <v>32</v>
      </c>
      <c r="D1541" t="s">
        <v>4279</v>
      </c>
      <c r="E1541" t="s">
        <v>34</v>
      </c>
      <c r="F1541" t="s">
        <v>34</v>
      </c>
      <c r="G1541" t="s">
        <v>13</v>
      </c>
      <c r="H1541" t="s">
        <v>14</v>
      </c>
      <c r="I1541" t="s">
        <v>15</v>
      </c>
      <c r="J1541" s="5">
        <v>97.95</v>
      </c>
      <c r="K1541" s="5" t="str">
        <f>_xlfn.IFS(stroke_2[[#This Row],[avg_glucose_level]]&lt;70,"Low",stroke_2[[#This Row],[avg_glucose_level]]&lt;99,"Normal",stroke_2[[#This Row],[avg_glucose_level]]&lt;125,"Prediabetes",stroke_2[[#This Row],[avg_glucose_level]]&lt;199,"Diabetes",stroke_2[[#This Row],[avg_glucose_level]]&gt;199,"Very High")</f>
        <v>Normal</v>
      </c>
      <c r="L1541">
        <v>40.200000000000003</v>
      </c>
      <c r="M1541">
        <v>28.25</v>
      </c>
      <c r="N1541">
        <v>40.200000000000003</v>
      </c>
      <c r="O1541" t="s">
        <v>29</v>
      </c>
      <c r="P1541" t="s">
        <v>34</v>
      </c>
      <c r="Q1541" s="4" t="s">
        <v>4285</v>
      </c>
      <c r="R1541" s="5">
        <f t="shared" ca="1" si="24"/>
        <v>2.1463468373746835E-2</v>
      </c>
    </row>
    <row r="1542" spans="1:18" x14ac:dyDescent="0.25">
      <c r="A1542">
        <v>5464</v>
      </c>
      <c r="B1542" t="s">
        <v>12</v>
      </c>
      <c r="C1542">
        <v>32</v>
      </c>
      <c r="D1542" t="s">
        <v>4279</v>
      </c>
      <c r="E1542" t="s">
        <v>34</v>
      </c>
      <c r="F1542" t="s">
        <v>34</v>
      </c>
      <c r="G1542" t="s">
        <v>13</v>
      </c>
      <c r="H1542" t="s">
        <v>14</v>
      </c>
      <c r="I1542" t="s">
        <v>21</v>
      </c>
      <c r="J1542" s="5">
        <v>70.959999999999994</v>
      </c>
      <c r="K1542" s="5" t="str">
        <f>_xlfn.IFS(stroke_2[[#This Row],[avg_glucose_level]]&lt;70,"Low",stroke_2[[#This Row],[avg_glucose_level]]&lt;99,"Normal",stroke_2[[#This Row],[avg_glucose_level]]&lt;125,"Prediabetes",stroke_2[[#This Row],[avg_glucose_level]]&lt;199,"Diabetes",stroke_2[[#This Row],[avg_glucose_level]]&gt;199,"Very High")</f>
        <v>Normal</v>
      </c>
      <c r="L1542">
        <v>33.1</v>
      </c>
      <c r="M1542">
        <v>28.25</v>
      </c>
      <c r="N1542">
        <v>33.1</v>
      </c>
      <c r="O1542" t="s">
        <v>38</v>
      </c>
      <c r="P1542" t="s">
        <v>34</v>
      </c>
      <c r="Q1542" s="4" t="s">
        <v>4285</v>
      </c>
      <c r="R1542" s="5">
        <f t="shared" ca="1" si="24"/>
        <v>1.5062493683465872E-2</v>
      </c>
    </row>
    <row r="1543" spans="1:18" x14ac:dyDescent="0.25">
      <c r="A1543">
        <v>5858</v>
      </c>
      <c r="B1543" t="s">
        <v>12</v>
      </c>
      <c r="C1543">
        <v>32</v>
      </c>
      <c r="D1543" t="s">
        <v>4279</v>
      </c>
      <c r="E1543" t="s">
        <v>34</v>
      </c>
      <c r="F1543" t="s">
        <v>34</v>
      </c>
      <c r="G1543" t="s">
        <v>34</v>
      </c>
      <c r="H1543" t="s">
        <v>14</v>
      </c>
      <c r="I1543" t="s">
        <v>21</v>
      </c>
      <c r="J1543" s="5">
        <v>93.68</v>
      </c>
      <c r="K1543" s="5" t="str">
        <f>_xlfn.IFS(stroke_2[[#This Row],[avg_glucose_level]]&lt;70,"Low",stroke_2[[#This Row],[avg_glucose_level]]&lt;99,"Normal",stroke_2[[#This Row],[avg_glucose_level]]&lt;125,"Prediabetes",stroke_2[[#This Row],[avg_glucose_level]]&lt;199,"Diabetes",stroke_2[[#This Row],[avg_glucose_level]]&gt;199,"Very High")</f>
        <v>Normal</v>
      </c>
      <c r="L1543">
        <v>31.4</v>
      </c>
      <c r="M1543">
        <v>28.25</v>
      </c>
      <c r="N1543">
        <v>31.4</v>
      </c>
      <c r="O1543" t="s">
        <v>24</v>
      </c>
      <c r="P1543" t="s">
        <v>34</v>
      </c>
      <c r="Q1543" s="4" t="s">
        <v>4285</v>
      </c>
      <c r="R1543" s="5">
        <f t="shared" ca="1" si="24"/>
        <v>1.4200270033982771E-2</v>
      </c>
    </row>
    <row r="1544" spans="1:18" x14ac:dyDescent="0.25">
      <c r="A1544">
        <v>6264</v>
      </c>
      <c r="B1544" t="s">
        <v>12</v>
      </c>
      <c r="C1544">
        <v>32</v>
      </c>
      <c r="D1544" t="s">
        <v>4279</v>
      </c>
      <c r="E1544" t="s">
        <v>34</v>
      </c>
      <c r="F1544" t="s">
        <v>34</v>
      </c>
      <c r="G1544" t="s">
        <v>13</v>
      </c>
      <c r="H1544" t="s">
        <v>14</v>
      </c>
      <c r="I1544" t="s">
        <v>21</v>
      </c>
      <c r="J1544" s="5">
        <v>72.34</v>
      </c>
      <c r="K1544" s="5" t="str">
        <f>_xlfn.IFS(stroke_2[[#This Row],[avg_glucose_level]]&lt;70,"Low",stroke_2[[#This Row],[avg_glucose_level]]&lt;99,"Normal",stroke_2[[#This Row],[avg_glucose_level]]&lt;125,"Prediabetes",stroke_2[[#This Row],[avg_glucose_level]]&lt;199,"Diabetes",stroke_2[[#This Row],[avg_glucose_level]]&gt;199,"Very High")</f>
        <v>Normal</v>
      </c>
      <c r="L1544">
        <v>32.200000000000003</v>
      </c>
      <c r="M1544">
        <v>28.25</v>
      </c>
      <c r="N1544">
        <v>32.200000000000003</v>
      </c>
      <c r="O1544" t="s">
        <v>38</v>
      </c>
      <c r="P1544" t="s">
        <v>34</v>
      </c>
      <c r="Q1544" s="4" t="s">
        <v>4285</v>
      </c>
      <c r="R1544" s="5">
        <f t="shared" ca="1" si="24"/>
        <v>-2.8336118748337859E-3</v>
      </c>
    </row>
    <row r="1545" spans="1:18" x14ac:dyDescent="0.25">
      <c r="A1545">
        <v>6372</v>
      </c>
      <c r="B1545" t="s">
        <v>19</v>
      </c>
      <c r="C1545">
        <v>32</v>
      </c>
      <c r="D1545" t="s">
        <v>4279</v>
      </c>
      <c r="E1545" t="s">
        <v>34</v>
      </c>
      <c r="F1545" t="s">
        <v>34</v>
      </c>
      <c r="G1545" t="s">
        <v>13</v>
      </c>
      <c r="H1545" t="s">
        <v>14</v>
      </c>
      <c r="I1545" t="s">
        <v>15</v>
      </c>
      <c r="J1545" s="5">
        <v>97.14</v>
      </c>
      <c r="K1545" s="5" t="str">
        <f>_xlfn.IFS(stroke_2[[#This Row],[avg_glucose_level]]&lt;70,"Low",stroke_2[[#This Row],[avg_glucose_level]]&lt;99,"Normal",stroke_2[[#This Row],[avg_glucose_level]]&lt;125,"Prediabetes",stroke_2[[#This Row],[avg_glucose_level]]&lt;199,"Diabetes",stroke_2[[#This Row],[avg_glucose_level]]&gt;199,"Very High")</f>
        <v>Normal</v>
      </c>
      <c r="L1545">
        <v>55.9</v>
      </c>
      <c r="M1545">
        <v>28.25</v>
      </c>
      <c r="N1545">
        <v>55.9</v>
      </c>
      <c r="O1545" t="s">
        <v>24</v>
      </c>
      <c r="P1545" t="s">
        <v>34</v>
      </c>
      <c r="Q1545" s="4" t="s">
        <v>4285</v>
      </c>
      <c r="R1545" s="5">
        <f t="shared" ca="1" si="24"/>
        <v>7.2811275915767529E-3</v>
      </c>
    </row>
    <row r="1546" spans="1:18" x14ac:dyDescent="0.25">
      <c r="A1546">
        <v>6924</v>
      </c>
      <c r="B1546" t="s">
        <v>19</v>
      </c>
      <c r="C1546">
        <v>32</v>
      </c>
      <c r="D1546" t="s">
        <v>4279</v>
      </c>
      <c r="E1546" t="s">
        <v>34</v>
      </c>
      <c r="F1546" t="s">
        <v>34</v>
      </c>
      <c r="G1546" t="s">
        <v>13</v>
      </c>
      <c r="H1546" t="s">
        <v>14</v>
      </c>
      <c r="I1546" t="s">
        <v>21</v>
      </c>
      <c r="J1546" s="5">
        <v>102.87</v>
      </c>
      <c r="K1546" s="5" t="str">
        <f>_xlfn.IFS(stroke_2[[#This Row],[avg_glucose_level]]&lt;70,"Low",stroke_2[[#This Row],[avg_glucose_level]]&lt;99,"Normal",stroke_2[[#This Row],[avg_glucose_level]]&lt;125,"Prediabetes",stroke_2[[#This Row],[avg_glucose_level]]&lt;199,"Diabetes",stroke_2[[#This Row],[avg_glucose_level]]&gt;199,"Very High")</f>
        <v>Prediabetes</v>
      </c>
      <c r="L1546">
        <v>26.6</v>
      </c>
      <c r="M1546">
        <v>28.25</v>
      </c>
      <c r="N1546">
        <v>26.6</v>
      </c>
      <c r="O1546" t="s">
        <v>29</v>
      </c>
      <c r="P1546" t="s">
        <v>34</v>
      </c>
      <c r="Q1546" s="4" t="s">
        <v>4285</v>
      </c>
      <c r="R1546" s="5">
        <f t="shared" ca="1" si="24"/>
        <v>-2.0771945360328503E-2</v>
      </c>
    </row>
    <row r="1547" spans="1:18" x14ac:dyDescent="0.25">
      <c r="A1547">
        <v>7476</v>
      </c>
      <c r="B1547" t="s">
        <v>12</v>
      </c>
      <c r="C1547">
        <v>32</v>
      </c>
      <c r="D1547" t="s">
        <v>4279</v>
      </c>
      <c r="E1547" t="s">
        <v>34</v>
      </c>
      <c r="F1547" t="s">
        <v>34</v>
      </c>
      <c r="G1547" t="s">
        <v>34</v>
      </c>
      <c r="H1547" t="s">
        <v>43</v>
      </c>
      <c r="I1547" t="s">
        <v>21</v>
      </c>
      <c r="J1547" s="5">
        <v>91.93</v>
      </c>
      <c r="K1547" s="5" t="str">
        <f>_xlfn.IFS(stroke_2[[#This Row],[avg_glucose_level]]&lt;70,"Low",stroke_2[[#This Row],[avg_glucose_level]]&lt;99,"Normal",stroke_2[[#This Row],[avg_glucose_level]]&lt;125,"Prediabetes",stroke_2[[#This Row],[avg_glucose_level]]&lt;199,"Diabetes",stroke_2[[#This Row],[avg_glucose_level]]&gt;199,"Very High")</f>
        <v>Normal</v>
      </c>
      <c r="L1547">
        <v>30.2</v>
      </c>
      <c r="M1547">
        <v>28.25</v>
      </c>
      <c r="N1547">
        <v>30.2</v>
      </c>
      <c r="O1547" t="s">
        <v>24</v>
      </c>
      <c r="P1547" t="s">
        <v>34</v>
      </c>
      <c r="Q1547" s="4" t="s">
        <v>4285</v>
      </c>
      <c r="R1547" s="5">
        <f t="shared" ca="1" si="24"/>
        <v>-8.3553767126641754E-3</v>
      </c>
    </row>
    <row r="1548" spans="1:18" x14ac:dyDescent="0.25">
      <c r="A1548">
        <v>9179</v>
      </c>
      <c r="B1548" t="s">
        <v>19</v>
      </c>
      <c r="C1548">
        <v>32</v>
      </c>
      <c r="D1548" t="s">
        <v>4279</v>
      </c>
      <c r="E1548" t="s">
        <v>34</v>
      </c>
      <c r="F1548" t="s">
        <v>34</v>
      </c>
      <c r="G1548" t="s">
        <v>34</v>
      </c>
      <c r="H1548" t="s">
        <v>14</v>
      </c>
      <c r="I1548" t="s">
        <v>15</v>
      </c>
      <c r="J1548" s="5">
        <v>74.2</v>
      </c>
      <c r="K1548" s="5" t="str">
        <f>_xlfn.IFS(stroke_2[[#This Row],[avg_glucose_level]]&lt;70,"Low",stroke_2[[#This Row],[avg_glucose_level]]&lt;99,"Normal",stroke_2[[#This Row],[avg_glucose_level]]&lt;125,"Prediabetes",stroke_2[[#This Row],[avg_glucose_level]]&lt;199,"Diabetes",stroke_2[[#This Row],[avg_glucose_level]]&gt;199,"Very High")</f>
        <v>Normal</v>
      </c>
      <c r="L1548">
        <v>23</v>
      </c>
      <c r="M1548">
        <v>28.25</v>
      </c>
      <c r="N1548">
        <v>23</v>
      </c>
      <c r="O1548" t="s">
        <v>29</v>
      </c>
      <c r="P1548" t="s">
        <v>34</v>
      </c>
      <c r="Q1548" s="4" t="s">
        <v>4285</v>
      </c>
      <c r="R1548" s="5">
        <f t="shared" ca="1" si="24"/>
        <v>1.5635145771418373E-2</v>
      </c>
    </row>
    <row r="1549" spans="1:18" x14ac:dyDescent="0.25">
      <c r="A1549">
        <v>11743</v>
      </c>
      <c r="B1549" t="s">
        <v>19</v>
      </c>
      <c r="C1549">
        <v>32</v>
      </c>
      <c r="D1549" t="s">
        <v>4279</v>
      </c>
      <c r="E1549" t="s">
        <v>34</v>
      </c>
      <c r="F1549" t="s">
        <v>34</v>
      </c>
      <c r="G1549" t="s">
        <v>13</v>
      </c>
      <c r="H1549" t="s">
        <v>14</v>
      </c>
      <c r="I1549" t="s">
        <v>15</v>
      </c>
      <c r="J1549" s="5">
        <v>91.34</v>
      </c>
      <c r="K1549" s="5" t="str">
        <f>_xlfn.IFS(stroke_2[[#This Row],[avg_glucose_level]]&lt;70,"Low",stroke_2[[#This Row],[avg_glucose_level]]&lt;99,"Normal",stroke_2[[#This Row],[avg_glucose_level]]&lt;125,"Prediabetes",stroke_2[[#This Row],[avg_glucose_level]]&lt;199,"Diabetes",stroke_2[[#This Row],[avg_glucose_level]]&gt;199,"Very High")</f>
        <v>Normal</v>
      </c>
      <c r="L1549">
        <v>25.5</v>
      </c>
      <c r="M1549">
        <v>28.25</v>
      </c>
      <c r="N1549">
        <v>25.5</v>
      </c>
      <c r="O1549" t="s">
        <v>18</v>
      </c>
      <c r="P1549" t="s">
        <v>34</v>
      </c>
      <c r="Q1549" s="4" t="s">
        <v>4285</v>
      </c>
      <c r="R1549" s="5">
        <f t="shared" ca="1" si="24"/>
        <v>2.4055395627170018E-2</v>
      </c>
    </row>
    <row r="1550" spans="1:18" x14ac:dyDescent="0.25">
      <c r="A1550">
        <v>14287</v>
      </c>
      <c r="B1550" t="s">
        <v>19</v>
      </c>
      <c r="C1550">
        <v>32</v>
      </c>
      <c r="D1550" t="s">
        <v>4279</v>
      </c>
      <c r="E1550" t="s">
        <v>34</v>
      </c>
      <c r="F1550" t="s">
        <v>34</v>
      </c>
      <c r="G1550" t="s">
        <v>13</v>
      </c>
      <c r="H1550" t="s">
        <v>14</v>
      </c>
      <c r="I1550" t="s">
        <v>15</v>
      </c>
      <c r="J1550" s="5">
        <v>68.66</v>
      </c>
      <c r="K1550" s="5" t="str">
        <f>_xlfn.IFS(stroke_2[[#This Row],[avg_glucose_level]]&lt;70,"Low",stroke_2[[#This Row],[avg_glucose_level]]&lt;99,"Normal",stroke_2[[#This Row],[avg_glucose_level]]&lt;125,"Prediabetes",stroke_2[[#This Row],[avg_glucose_level]]&lt;199,"Diabetes",stroke_2[[#This Row],[avg_glucose_level]]&gt;199,"Very High")</f>
        <v>Low</v>
      </c>
      <c r="L1550">
        <v>22.6</v>
      </c>
      <c r="M1550">
        <v>28.25</v>
      </c>
      <c r="N1550">
        <v>22.6</v>
      </c>
      <c r="O1550" t="s">
        <v>38</v>
      </c>
      <c r="P1550" t="s">
        <v>34</v>
      </c>
      <c r="Q1550" s="4" t="s">
        <v>4285</v>
      </c>
      <c r="R1550" s="5">
        <f t="shared" ca="1" si="24"/>
        <v>1.9551754597406101E-3</v>
      </c>
    </row>
    <row r="1551" spans="1:18" x14ac:dyDescent="0.25">
      <c r="A1551">
        <v>15266</v>
      </c>
      <c r="B1551" t="s">
        <v>19</v>
      </c>
      <c r="C1551">
        <v>32</v>
      </c>
      <c r="D1551" t="s">
        <v>4279</v>
      </c>
      <c r="E1551" t="s">
        <v>34</v>
      </c>
      <c r="F1551" t="s">
        <v>34</v>
      </c>
      <c r="G1551" t="s">
        <v>13</v>
      </c>
      <c r="H1551" t="s">
        <v>14</v>
      </c>
      <c r="I1551" t="s">
        <v>21</v>
      </c>
      <c r="J1551" s="5">
        <v>77.67</v>
      </c>
      <c r="K1551" s="5" t="str">
        <f>_xlfn.IFS(stroke_2[[#This Row],[avg_glucose_level]]&lt;70,"Low",stroke_2[[#This Row],[avg_glucose_level]]&lt;99,"Normal",stroke_2[[#This Row],[avg_glucose_level]]&lt;125,"Prediabetes",stroke_2[[#This Row],[avg_glucose_level]]&lt;199,"Diabetes",stroke_2[[#This Row],[avg_glucose_level]]&gt;199,"Very High")</f>
        <v>Normal</v>
      </c>
      <c r="L1551">
        <v>32.299999999999997</v>
      </c>
      <c r="M1551">
        <v>28.25</v>
      </c>
      <c r="N1551">
        <v>32.299999999999997</v>
      </c>
      <c r="O1551" t="s">
        <v>29</v>
      </c>
      <c r="P1551" t="s">
        <v>34</v>
      </c>
      <c r="Q1551" s="4" t="s">
        <v>4285</v>
      </c>
      <c r="R1551" s="5">
        <f t="shared" ca="1" si="24"/>
        <v>-1.8144693281201503E-2</v>
      </c>
    </row>
    <row r="1552" spans="1:18" x14ac:dyDescent="0.25">
      <c r="A1552">
        <v>16876</v>
      </c>
      <c r="B1552" t="s">
        <v>19</v>
      </c>
      <c r="C1552">
        <v>32</v>
      </c>
      <c r="D1552" t="s">
        <v>4279</v>
      </c>
      <c r="E1552" t="s">
        <v>34</v>
      </c>
      <c r="F1552" t="s">
        <v>34</v>
      </c>
      <c r="G1552" t="s">
        <v>13</v>
      </c>
      <c r="H1552" t="s">
        <v>14</v>
      </c>
      <c r="I1552" t="s">
        <v>21</v>
      </c>
      <c r="J1552" s="5">
        <v>67.099999999999994</v>
      </c>
      <c r="K1552" s="5" t="str">
        <f>_xlfn.IFS(stroke_2[[#This Row],[avg_glucose_level]]&lt;70,"Low",stroke_2[[#This Row],[avg_glucose_level]]&lt;99,"Normal",stroke_2[[#This Row],[avg_glucose_level]]&lt;125,"Prediabetes",stroke_2[[#This Row],[avg_glucose_level]]&lt;199,"Diabetes",stroke_2[[#This Row],[avg_glucose_level]]&gt;199,"Very High")</f>
        <v>Low</v>
      </c>
      <c r="L1552">
        <v>27.1</v>
      </c>
      <c r="M1552">
        <v>28.25</v>
      </c>
      <c r="N1552">
        <v>27.1</v>
      </c>
      <c r="O1552" t="s">
        <v>38</v>
      </c>
      <c r="P1552" t="s">
        <v>34</v>
      </c>
      <c r="Q1552" s="4" t="s">
        <v>4285</v>
      </c>
      <c r="R1552" s="5">
        <f t="shared" ca="1" si="24"/>
        <v>1.8895015746285167E-2</v>
      </c>
    </row>
    <row r="1553" spans="1:18" x14ac:dyDescent="0.25">
      <c r="A1553">
        <v>18861</v>
      </c>
      <c r="B1553" t="s">
        <v>12</v>
      </c>
      <c r="C1553">
        <v>32</v>
      </c>
      <c r="D1553" t="s">
        <v>4279</v>
      </c>
      <c r="E1553" t="s">
        <v>34</v>
      </c>
      <c r="F1553" t="s">
        <v>34</v>
      </c>
      <c r="G1553" t="s">
        <v>34</v>
      </c>
      <c r="H1553" t="s">
        <v>14</v>
      </c>
      <c r="I1553" t="s">
        <v>21</v>
      </c>
      <c r="J1553" s="5">
        <v>95.58</v>
      </c>
      <c r="K1553" s="5" t="str">
        <f>_xlfn.IFS(stroke_2[[#This Row],[avg_glucose_level]]&lt;70,"Low",stroke_2[[#This Row],[avg_glucose_level]]&lt;99,"Normal",stroke_2[[#This Row],[avg_glucose_level]]&lt;125,"Prediabetes",stroke_2[[#This Row],[avg_glucose_level]]&lt;199,"Diabetes",stroke_2[[#This Row],[avg_glucose_level]]&gt;199,"Very High")</f>
        <v>Normal</v>
      </c>
      <c r="M1553">
        <v>28.25</v>
      </c>
      <c r="N1553">
        <v>28.25</v>
      </c>
      <c r="O1553" t="s">
        <v>29</v>
      </c>
      <c r="P1553" t="s">
        <v>34</v>
      </c>
      <c r="Q1553" s="4" t="s">
        <v>4285</v>
      </c>
      <c r="R1553" s="5">
        <f t="shared" ca="1" si="24"/>
        <v>-1.6412902079259651E-2</v>
      </c>
    </row>
    <row r="1554" spans="1:18" x14ac:dyDescent="0.25">
      <c r="A1554">
        <v>20468</v>
      </c>
      <c r="B1554" t="s">
        <v>19</v>
      </c>
      <c r="C1554">
        <v>32</v>
      </c>
      <c r="D1554" t="s">
        <v>4279</v>
      </c>
      <c r="E1554" t="s">
        <v>34</v>
      </c>
      <c r="F1554" t="s">
        <v>34</v>
      </c>
      <c r="G1554" t="s">
        <v>13</v>
      </c>
      <c r="H1554" t="s">
        <v>14</v>
      </c>
      <c r="I1554" t="s">
        <v>15</v>
      </c>
      <c r="J1554" s="5">
        <v>80.8</v>
      </c>
      <c r="K1554" s="5" t="str">
        <f>_xlfn.IFS(stroke_2[[#This Row],[avg_glucose_level]]&lt;70,"Low",stroke_2[[#This Row],[avg_glucose_level]]&lt;99,"Normal",stroke_2[[#This Row],[avg_glucose_level]]&lt;125,"Prediabetes",stroke_2[[#This Row],[avg_glucose_level]]&lt;199,"Diabetes",stroke_2[[#This Row],[avg_glucose_level]]&gt;199,"Very High")</f>
        <v>Normal</v>
      </c>
      <c r="L1554">
        <v>44.8</v>
      </c>
      <c r="M1554">
        <v>28.25</v>
      </c>
      <c r="N1554">
        <v>44.8</v>
      </c>
      <c r="O1554" t="s">
        <v>24</v>
      </c>
      <c r="P1554" t="s">
        <v>34</v>
      </c>
      <c r="Q1554" s="4" t="s">
        <v>4285</v>
      </c>
      <c r="R1554" s="5">
        <f t="shared" ca="1" si="24"/>
        <v>2.3154597799190026E-2</v>
      </c>
    </row>
    <row r="1555" spans="1:18" x14ac:dyDescent="0.25">
      <c r="A1555">
        <v>21284</v>
      </c>
      <c r="B1555" t="s">
        <v>19</v>
      </c>
      <c r="C1555">
        <v>32</v>
      </c>
      <c r="D1555" t="s">
        <v>4279</v>
      </c>
      <c r="E1555" t="s">
        <v>34</v>
      </c>
      <c r="F1555" t="s">
        <v>34</v>
      </c>
      <c r="G1555" t="s">
        <v>13</v>
      </c>
      <c r="H1555" t="s">
        <v>14</v>
      </c>
      <c r="I1555" t="s">
        <v>15</v>
      </c>
      <c r="J1555" s="5">
        <v>98.09</v>
      </c>
      <c r="K1555" s="5" t="str">
        <f>_xlfn.IFS(stroke_2[[#This Row],[avg_glucose_level]]&lt;70,"Low",stroke_2[[#This Row],[avg_glucose_level]]&lt;99,"Normal",stroke_2[[#This Row],[avg_glucose_level]]&lt;125,"Prediabetes",stroke_2[[#This Row],[avg_glucose_level]]&lt;199,"Diabetes",stroke_2[[#This Row],[avg_glucose_level]]&gt;199,"Very High")</f>
        <v>Normal</v>
      </c>
      <c r="L1555">
        <v>25.2</v>
      </c>
      <c r="M1555">
        <v>28.25</v>
      </c>
      <c r="N1555">
        <v>25.2</v>
      </c>
      <c r="O1555" t="s">
        <v>29</v>
      </c>
      <c r="P1555" t="s">
        <v>34</v>
      </c>
      <c r="Q1555" s="4" t="s">
        <v>4285</v>
      </c>
      <c r="R1555" s="5">
        <f t="shared" ca="1" si="24"/>
        <v>2.148000743871567E-2</v>
      </c>
    </row>
    <row r="1556" spans="1:18" x14ac:dyDescent="0.25">
      <c r="A1556">
        <v>22290</v>
      </c>
      <c r="B1556" t="s">
        <v>19</v>
      </c>
      <c r="C1556">
        <v>32</v>
      </c>
      <c r="D1556" t="s">
        <v>4279</v>
      </c>
      <c r="E1556" t="s">
        <v>34</v>
      </c>
      <c r="F1556" t="s">
        <v>34</v>
      </c>
      <c r="G1556" t="s">
        <v>13</v>
      </c>
      <c r="H1556" t="s">
        <v>14</v>
      </c>
      <c r="I1556" t="s">
        <v>15</v>
      </c>
      <c r="J1556" s="5">
        <v>104.92</v>
      </c>
      <c r="K1556" s="5" t="str">
        <f>_xlfn.IFS(stroke_2[[#This Row],[avg_glucose_level]]&lt;70,"Low",stroke_2[[#This Row],[avg_glucose_level]]&lt;99,"Normal",stroke_2[[#This Row],[avg_glucose_level]]&lt;125,"Prediabetes",stroke_2[[#This Row],[avg_glucose_level]]&lt;199,"Diabetes",stroke_2[[#This Row],[avg_glucose_level]]&gt;199,"Very High")</f>
        <v>Prediabetes</v>
      </c>
      <c r="L1556">
        <v>22.6</v>
      </c>
      <c r="M1556">
        <v>28.25</v>
      </c>
      <c r="N1556">
        <v>22.6</v>
      </c>
      <c r="O1556" t="s">
        <v>24</v>
      </c>
      <c r="P1556" t="s">
        <v>34</v>
      </c>
      <c r="Q1556" s="4" t="s">
        <v>4285</v>
      </c>
      <c r="R1556" s="5">
        <f t="shared" ca="1" si="24"/>
        <v>1.6184352191966796E-2</v>
      </c>
    </row>
    <row r="1557" spans="1:18" x14ac:dyDescent="0.25">
      <c r="A1557">
        <v>23194</v>
      </c>
      <c r="B1557" t="s">
        <v>12</v>
      </c>
      <c r="C1557">
        <v>32</v>
      </c>
      <c r="D1557" t="s">
        <v>4279</v>
      </c>
      <c r="E1557" t="s">
        <v>13</v>
      </c>
      <c r="F1557" t="s">
        <v>34</v>
      </c>
      <c r="G1557" t="s">
        <v>34</v>
      </c>
      <c r="H1557" t="s">
        <v>14</v>
      </c>
      <c r="I1557" t="s">
        <v>21</v>
      </c>
      <c r="J1557" s="5">
        <v>74.430000000000007</v>
      </c>
      <c r="K1557" s="5" t="str">
        <f>_xlfn.IFS(stroke_2[[#This Row],[avg_glucose_level]]&lt;70,"Low",stroke_2[[#This Row],[avg_glucose_level]]&lt;99,"Normal",stroke_2[[#This Row],[avg_glucose_level]]&lt;125,"Prediabetes",stroke_2[[#This Row],[avg_glucose_level]]&lt;199,"Diabetes",stroke_2[[#This Row],[avg_glucose_level]]&gt;199,"Very High")</f>
        <v>Normal</v>
      </c>
      <c r="M1557">
        <v>28.25</v>
      </c>
      <c r="N1557">
        <v>28.25</v>
      </c>
      <c r="O1557" t="s">
        <v>38</v>
      </c>
      <c r="P1557" t="s">
        <v>34</v>
      </c>
      <c r="Q1557" s="4" t="s">
        <v>4285</v>
      </c>
      <c r="R1557" s="5">
        <f t="shared" ca="1" si="24"/>
        <v>-9.9406329027867946E-4</v>
      </c>
    </row>
    <row r="1558" spans="1:18" x14ac:dyDescent="0.25">
      <c r="A1558">
        <v>24022</v>
      </c>
      <c r="B1558" t="s">
        <v>19</v>
      </c>
      <c r="C1558">
        <v>32</v>
      </c>
      <c r="D1558" t="s">
        <v>4279</v>
      </c>
      <c r="E1558" t="s">
        <v>34</v>
      </c>
      <c r="F1558" t="s">
        <v>34</v>
      </c>
      <c r="G1558" t="s">
        <v>34</v>
      </c>
      <c r="H1558" t="s">
        <v>14</v>
      </c>
      <c r="I1558" t="s">
        <v>15</v>
      </c>
      <c r="J1558" s="5">
        <v>84.1</v>
      </c>
      <c r="K1558" s="5" t="str">
        <f>_xlfn.IFS(stroke_2[[#This Row],[avg_glucose_level]]&lt;70,"Low",stroke_2[[#This Row],[avg_glucose_level]]&lt;99,"Normal",stroke_2[[#This Row],[avg_glucose_level]]&lt;125,"Prediabetes",stroke_2[[#This Row],[avg_glucose_level]]&lt;199,"Diabetes",stroke_2[[#This Row],[avg_glucose_level]]&gt;199,"Very High")</f>
        <v>Normal</v>
      </c>
      <c r="L1558">
        <v>33.299999999999997</v>
      </c>
      <c r="M1558">
        <v>28.25</v>
      </c>
      <c r="N1558">
        <v>33.299999999999997</v>
      </c>
      <c r="O1558" t="s">
        <v>38</v>
      </c>
      <c r="P1558" t="s">
        <v>34</v>
      </c>
      <c r="Q1558" s="4" t="s">
        <v>4285</v>
      </c>
      <c r="R1558" s="5">
        <f t="shared" ca="1" si="24"/>
        <v>-6.6242715724985027E-3</v>
      </c>
    </row>
    <row r="1559" spans="1:18" x14ac:dyDescent="0.25">
      <c r="A1559">
        <v>24068</v>
      </c>
      <c r="B1559" t="s">
        <v>19</v>
      </c>
      <c r="C1559">
        <v>32</v>
      </c>
      <c r="D1559" t="s">
        <v>4279</v>
      </c>
      <c r="E1559" t="s">
        <v>34</v>
      </c>
      <c r="F1559" t="s">
        <v>34</v>
      </c>
      <c r="G1559" t="s">
        <v>13</v>
      </c>
      <c r="H1559" t="s">
        <v>14</v>
      </c>
      <c r="I1559" t="s">
        <v>15</v>
      </c>
      <c r="J1559" s="5">
        <v>85.91</v>
      </c>
      <c r="K1559" s="5" t="str">
        <f>_xlfn.IFS(stroke_2[[#This Row],[avg_glucose_level]]&lt;70,"Low",stroke_2[[#This Row],[avg_glucose_level]]&lt;99,"Normal",stroke_2[[#This Row],[avg_glucose_level]]&lt;125,"Prediabetes",stroke_2[[#This Row],[avg_glucose_level]]&lt;199,"Diabetes",stroke_2[[#This Row],[avg_glucose_level]]&gt;199,"Very High")</f>
        <v>Normal</v>
      </c>
      <c r="L1559">
        <v>22.1</v>
      </c>
      <c r="M1559">
        <v>28.25</v>
      </c>
      <c r="N1559">
        <v>22.1</v>
      </c>
      <c r="O1559" t="s">
        <v>38</v>
      </c>
      <c r="P1559" t="s">
        <v>34</v>
      </c>
      <c r="Q1559" s="4" t="s">
        <v>4285</v>
      </c>
      <c r="R1559" s="5">
        <f t="shared" ca="1" si="24"/>
        <v>-2.1135172061925733E-2</v>
      </c>
    </row>
    <row r="1560" spans="1:18" x14ac:dyDescent="0.25">
      <c r="A1560">
        <v>25525</v>
      </c>
      <c r="B1560" t="s">
        <v>12</v>
      </c>
      <c r="C1560">
        <v>32</v>
      </c>
      <c r="D1560" t="s">
        <v>4279</v>
      </c>
      <c r="E1560" t="s">
        <v>34</v>
      </c>
      <c r="F1560" t="s">
        <v>34</v>
      </c>
      <c r="G1560" t="s">
        <v>13</v>
      </c>
      <c r="H1560" t="s">
        <v>14</v>
      </c>
      <c r="I1560" t="s">
        <v>15</v>
      </c>
      <c r="J1560" s="5">
        <v>78.3</v>
      </c>
      <c r="K1560" s="5" t="str">
        <f>_xlfn.IFS(stroke_2[[#This Row],[avg_glucose_level]]&lt;70,"Low",stroke_2[[#This Row],[avg_glucose_level]]&lt;99,"Normal",stroke_2[[#This Row],[avg_glucose_level]]&lt;125,"Prediabetes",stroke_2[[#This Row],[avg_glucose_level]]&lt;199,"Diabetes",stroke_2[[#This Row],[avg_glucose_level]]&gt;199,"Very High")</f>
        <v>Normal</v>
      </c>
      <c r="L1560">
        <v>31</v>
      </c>
      <c r="M1560">
        <v>28.25</v>
      </c>
      <c r="N1560">
        <v>31</v>
      </c>
      <c r="O1560" t="s">
        <v>38</v>
      </c>
      <c r="P1560" t="s">
        <v>34</v>
      </c>
      <c r="Q1560" s="4" t="s">
        <v>4285</v>
      </c>
      <c r="R1560" s="5">
        <f t="shared" ca="1" si="24"/>
        <v>1.5646271715132453E-2</v>
      </c>
    </row>
    <row r="1561" spans="1:18" x14ac:dyDescent="0.25">
      <c r="A1561">
        <v>25642</v>
      </c>
      <c r="B1561" t="s">
        <v>12</v>
      </c>
      <c r="C1561">
        <v>32</v>
      </c>
      <c r="D1561" t="s">
        <v>4279</v>
      </c>
      <c r="E1561" t="s">
        <v>34</v>
      </c>
      <c r="F1561" t="s">
        <v>34</v>
      </c>
      <c r="G1561" t="s">
        <v>34</v>
      </c>
      <c r="H1561" t="s">
        <v>14</v>
      </c>
      <c r="I1561" t="s">
        <v>15</v>
      </c>
      <c r="J1561" s="5">
        <v>79.540000000000006</v>
      </c>
      <c r="K1561" s="5" t="str">
        <f>_xlfn.IFS(stroke_2[[#This Row],[avg_glucose_level]]&lt;70,"Low",stroke_2[[#This Row],[avg_glucose_level]]&lt;99,"Normal",stroke_2[[#This Row],[avg_glucose_level]]&lt;125,"Prediabetes",stroke_2[[#This Row],[avg_glucose_level]]&lt;199,"Diabetes",stroke_2[[#This Row],[avg_glucose_level]]&gt;199,"Very High")</f>
        <v>Normal</v>
      </c>
      <c r="L1561">
        <v>28.1</v>
      </c>
      <c r="M1561">
        <v>28.25</v>
      </c>
      <c r="N1561">
        <v>28.1</v>
      </c>
      <c r="O1561" t="s">
        <v>38</v>
      </c>
      <c r="P1561" t="s">
        <v>34</v>
      </c>
      <c r="Q1561" s="4" t="s">
        <v>4285</v>
      </c>
      <c r="R1561" s="5">
        <f t="shared" ca="1" si="24"/>
        <v>-2.1897372547619087E-2</v>
      </c>
    </row>
    <row r="1562" spans="1:18" x14ac:dyDescent="0.25">
      <c r="A1562">
        <v>26503</v>
      </c>
      <c r="B1562" t="s">
        <v>19</v>
      </c>
      <c r="C1562">
        <v>32</v>
      </c>
      <c r="D1562" t="s">
        <v>4279</v>
      </c>
      <c r="E1562" t="s">
        <v>34</v>
      </c>
      <c r="F1562" t="s">
        <v>34</v>
      </c>
      <c r="G1562" t="s">
        <v>34</v>
      </c>
      <c r="H1562" t="s">
        <v>14</v>
      </c>
      <c r="I1562" t="s">
        <v>21</v>
      </c>
      <c r="J1562" s="5">
        <v>77.16</v>
      </c>
      <c r="K1562" s="5" t="str">
        <f>_xlfn.IFS(stroke_2[[#This Row],[avg_glucose_level]]&lt;70,"Low",stroke_2[[#This Row],[avg_glucose_level]]&lt;99,"Normal",stroke_2[[#This Row],[avg_glucose_level]]&lt;125,"Prediabetes",stroke_2[[#This Row],[avg_glucose_level]]&lt;199,"Diabetes",stroke_2[[#This Row],[avg_glucose_level]]&gt;199,"Very High")</f>
        <v>Normal</v>
      </c>
      <c r="L1562">
        <v>35.200000000000003</v>
      </c>
      <c r="M1562">
        <v>28.25</v>
      </c>
      <c r="N1562">
        <v>35.200000000000003</v>
      </c>
      <c r="O1562" t="s">
        <v>29</v>
      </c>
      <c r="P1562" t="s">
        <v>34</v>
      </c>
      <c r="Q1562" s="4" t="s">
        <v>4285</v>
      </c>
      <c r="R1562" s="5">
        <f t="shared" ca="1" si="24"/>
        <v>3.5540686301717751E-3</v>
      </c>
    </row>
    <row r="1563" spans="1:18" x14ac:dyDescent="0.25">
      <c r="A1563">
        <v>26594</v>
      </c>
      <c r="B1563" t="s">
        <v>19</v>
      </c>
      <c r="C1563">
        <v>32</v>
      </c>
      <c r="D1563" t="s">
        <v>4279</v>
      </c>
      <c r="E1563" t="s">
        <v>34</v>
      </c>
      <c r="F1563" t="s">
        <v>34</v>
      </c>
      <c r="G1563" t="s">
        <v>13</v>
      </c>
      <c r="H1563" t="s">
        <v>14</v>
      </c>
      <c r="I1563" t="s">
        <v>15</v>
      </c>
      <c r="J1563" s="5">
        <v>92.75</v>
      </c>
      <c r="K1563" s="5" t="str">
        <f>_xlfn.IFS(stroke_2[[#This Row],[avg_glucose_level]]&lt;70,"Low",stroke_2[[#This Row],[avg_glucose_level]]&lt;99,"Normal",stroke_2[[#This Row],[avg_glucose_level]]&lt;125,"Prediabetes",stroke_2[[#This Row],[avg_glucose_level]]&lt;199,"Diabetes",stroke_2[[#This Row],[avg_glucose_level]]&gt;199,"Very High")</f>
        <v>Normal</v>
      </c>
      <c r="L1563">
        <v>34.5</v>
      </c>
      <c r="M1563">
        <v>28.25</v>
      </c>
      <c r="N1563">
        <v>34.5</v>
      </c>
      <c r="O1563" t="s">
        <v>29</v>
      </c>
      <c r="P1563" t="s">
        <v>34</v>
      </c>
      <c r="Q1563" s="4" t="s">
        <v>4285</v>
      </c>
      <c r="R1563" s="5">
        <f t="shared" ca="1" si="24"/>
        <v>1.2254542279306196E-2</v>
      </c>
    </row>
    <row r="1564" spans="1:18" x14ac:dyDescent="0.25">
      <c r="A1564">
        <v>27012</v>
      </c>
      <c r="B1564" t="s">
        <v>12</v>
      </c>
      <c r="C1564">
        <v>32</v>
      </c>
      <c r="D1564" t="s">
        <v>4279</v>
      </c>
      <c r="E1564" t="s">
        <v>34</v>
      </c>
      <c r="F1564" t="s">
        <v>34</v>
      </c>
      <c r="G1564" t="s">
        <v>34</v>
      </c>
      <c r="H1564" t="s">
        <v>14</v>
      </c>
      <c r="I1564" t="s">
        <v>15</v>
      </c>
      <c r="J1564" s="5">
        <v>94.34</v>
      </c>
      <c r="K1564" s="5" t="str">
        <f>_xlfn.IFS(stroke_2[[#This Row],[avg_glucose_level]]&lt;70,"Low",stroke_2[[#This Row],[avg_glucose_level]]&lt;99,"Normal",stroke_2[[#This Row],[avg_glucose_level]]&lt;125,"Prediabetes",stroke_2[[#This Row],[avg_glucose_level]]&lt;199,"Diabetes",stroke_2[[#This Row],[avg_glucose_level]]&gt;199,"Very High")</f>
        <v>Normal</v>
      </c>
      <c r="L1564">
        <v>30.2</v>
      </c>
      <c r="M1564">
        <v>28.25</v>
      </c>
      <c r="N1564">
        <v>30.2</v>
      </c>
      <c r="O1564" t="s">
        <v>18</v>
      </c>
      <c r="P1564" t="s">
        <v>34</v>
      </c>
      <c r="Q1564" s="4" t="s">
        <v>4285</v>
      </c>
      <c r="R1564" s="5">
        <f t="shared" ca="1" si="24"/>
        <v>-2.2084633085316208E-2</v>
      </c>
    </row>
    <row r="1565" spans="1:18" x14ac:dyDescent="0.25">
      <c r="A1565">
        <v>27721</v>
      </c>
      <c r="B1565" t="s">
        <v>12</v>
      </c>
      <c r="C1565">
        <v>32</v>
      </c>
      <c r="D1565" t="s">
        <v>4279</v>
      </c>
      <c r="E1565" t="s">
        <v>34</v>
      </c>
      <c r="F1565" t="s">
        <v>34</v>
      </c>
      <c r="G1565" t="s">
        <v>13</v>
      </c>
      <c r="H1565" t="s">
        <v>14</v>
      </c>
      <c r="I1565" t="s">
        <v>21</v>
      </c>
      <c r="J1565" s="5">
        <v>83.13</v>
      </c>
      <c r="K1565" s="5" t="str">
        <f>_xlfn.IFS(stroke_2[[#This Row],[avg_glucose_level]]&lt;70,"Low",stroke_2[[#This Row],[avg_glucose_level]]&lt;99,"Normal",stroke_2[[#This Row],[avg_glucose_level]]&lt;125,"Prediabetes",stroke_2[[#This Row],[avg_glucose_level]]&lt;199,"Diabetes",stroke_2[[#This Row],[avg_glucose_level]]&gt;199,"Very High")</f>
        <v>Normal</v>
      </c>
      <c r="L1565">
        <v>32</v>
      </c>
      <c r="M1565">
        <v>28.25</v>
      </c>
      <c r="N1565">
        <v>32</v>
      </c>
      <c r="O1565" t="s">
        <v>29</v>
      </c>
      <c r="P1565" t="s">
        <v>34</v>
      </c>
      <c r="Q1565" s="4" t="s">
        <v>4285</v>
      </c>
      <c r="R1565" s="5">
        <f t="shared" ca="1" si="24"/>
        <v>4.8855628295158774E-3</v>
      </c>
    </row>
    <row r="1566" spans="1:18" x14ac:dyDescent="0.25">
      <c r="A1566">
        <v>27922</v>
      </c>
      <c r="B1566" t="s">
        <v>12</v>
      </c>
      <c r="C1566">
        <v>32</v>
      </c>
      <c r="D1566" t="s">
        <v>4279</v>
      </c>
      <c r="E1566" t="s">
        <v>34</v>
      </c>
      <c r="F1566" t="s">
        <v>34</v>
      </c>
      <c r="G1566" t="s">
        <v>13</v>
      </c>
      <c r="H1566" t="s">
        <v>14</v>
      </c>
      <c r="I1566" t="s">
        <v>21</v>
      </c>
      <c r="J1566" s="5">
        <v>102.13</v>
      </c>
      <c r="K1566" s="5" t="str">
        <f>_xlfn.IFS(stroke_2[[#This Row],[avg_glucose_level]]&lt;70,"Low",stroke_2[[#This Row],[avg_glucose_level]]&lt;99,"Normal",stroke_2[[#This Row],[avg_glucose_level]]&lt;125,"Prediabetes",stroke_2[[#This Row],[avg_glucose_level]]&lt;199,"Diabetes",stroke_2[[#This Row],[avg_glucose_level]]&gt;199,"Very High")</f>
        <v>Prediabetes</v>
      </c>
      <c r="L1566">
        <v>32.299999999999997</v>
      </c>
      <c r="M1566">
        <v>28.25</v>
      </c>
      <c r="N1566">
        <v>32.299999999999997</v>
      </c>
      <c r="O1566" t="s">
        <v>24</v>
      </c>
      <c r="P1566" t="s">
        <v>34</v>
      </c>
      <c r="Q1566" s="4" t="s">
        <v>4285</v>
      </c>
      <c r="R1566" s="5">
        <f t="shared" ca="1" si="24"/>
        <v>1.9476607696321851E-2</v>
      </c>
    </row>
    <row r="1567" spans="1:18" x14ac:dyDescent="0.25">
      <c r="A1567">
        <v>28669</v>
      </c>
      <c r="B1567" t="s">
        <v>19</v>
      </c>
      <c r="C1567">
        <v>32</v>
      </c>
      <c r="D1567" t="s">
        <v>4279</v>
      </c>
      <c r="E1567" t="s">
        <v>34</v>
      </c>
      <c r="F1567" t="s">
        <v>34</v>
      </c>
      <c r="G1567" t="s">
        <v>13</v>
      </c>
      <c r="H1567" t="s">
        <v>14</v>
      </c>
      <c r="I1567" t="s">
        <v>15</v>
      </c>
      <c r="J1567" s="5">
        <v>84.63</v>
      </c>
      <c r="K1567" s="5" t="str">
        <f>_xlfn.IFS(stroke_2[[#This Row],[avg_glucose_level]]&lt;70,"Low",stroke_2[[#This Row],[avg_glucose_level]]&lt;99,"Normal",stroke_2[[#This Row],[avg_glucose_level]]&lt;125,"Prediabetes",stroke_2[[#This Row],[avg_glucose_level]]&lt;199,"Diabetes",stroke_2[[#This Row],[avg_glucose_level]]&gt;199,"Very High")</f>
        <v>Normal</v>
      </c>
      <c r="L1567">
        <v>40.1</v>
      </c>
      <c r="M1567">
        <v>28.25</v>
      </c>
      <c r="N1567">
        <v>40.1</v>
      </c>
      <c r="O1567" t="s">
        <v>38</v>
      </c>
      <c r="P1567" t="s">
        <v>34</v>
      </c>
      <c r="Q1567" s="4" t="s">
        <v>4285</v>
      </c>
      <c r="R1567" s="5">
        <f t="shared" ca="1" si="24"/>
        <v>4.3638821318946249E-3</v>
      </c>
    </row>
    <row r="1568" spans="1:18" x14ac:dyDescent="0.25">
      <c r="A1568">
        <v>29134</v>
      </c>
      <c r="B1568" t="s">
        <v>19</v>
      </c>
      <c r="C1568">
        <v>32</v>
      </c>
      <c r="D1568" t="s">
        <v>4279</v>
      </c>
      <c r="E1568" t="s">
        <v>34</v>
      </c>
      <c r="F1568" t="s">
        <v>34</v>
      </c>
      <c r="G1568" t="s">
        <v>13</v>
      </c>
      <c r="H1568" t="s">
        <v>14</v>
      </c>
      <c r="I1568" t="s">
        <v>21</v>
      </c>
      <c r="J1568" s="5">
        <v>85.62</v>
      </c>
      <c r="K1568" s="5" t="str">
        <f>_xlfn.IFS(stroke_2[[#This Row],[avg_glucose_level]]&lt;70,"Low",stroke_2[[#This Row],[avg_glucose_level]]&lt;99,"Normal",stroke_2[[#This Row],[avg_glucose_level]]&lt;125,"Prediabetes",stroke_2[[#This Row],[avg_glucose_level]]&lt;199,"Diabetes",stroke_2[[#This Row],[avg_glucose_level]]&gt;199,"Very High")</f>
        <v>Normal</v>
      </c>
      <c r="L1568">
        <v>46.1</v>
      </c>
      <c r="M1568">
        <v>28.25</v>
      </c>
      <c r="N1568">
        <v>46.1</v>
      </c>
      <c r="O1568" t="s">
        <v>29</v>
      </c>
      <c r="P1568" t="s">
        <v>34</v>
      </c>
      <c r="Q1568" s="4" t="s">
        <v>4285</v>
      </c>
      <c r="R1568" s="5">
        <f t="shared" ca="1" si="24"/>
        <v>-2.0505602300850755E-2</v>
      </c>
    </row>
    <row r="1569" spans="1:18" x14ac:dyDescent="0.25">
      <c r="A1569">
        <v>29229</v>
      </c>
      <c r="B1569" t="s">
        <v>12</v>
      </c>
      <c r="C1569">
        <v>32</v>
      </c>
      <c r="D1569" t="s">
        <v>4279</v>
      </c>
      <c r="E1569" t="s">
        <v>34</v>
      </c>
      <c r="F1569" t="s">
        <v>34</v>
      </c>
      <c r="G1569" t="s">
        <v>13</v>
      </c>
      <c r="H1569" t="s">
        <v>14</v>
      </c>
      <c r="I1569" t="s">
        <v>15</v>
      </c>
      <c r="J1569" s="5">
        <v>92.08</v>
      </c>
      <c r="K1569" s="5" t="str">
        <f>_xlfn.IFS(stroke_2[[#This Row],[avg_glucose_level]]&lt;70,"Low",stroke_2[[#This Row],[avg_glucose_level]]&lt;99,"Normal",stroke_2[[#This Row],[avg_glucose_level]]&lt;125,"Prediabetes",stroke_2[[#This Row],[avg_glucose_level]]&lt;199,"Diabetes",stroke_2[[#This Row],[avg_glucose_level]]&gt;199,"Very High")</f>
        <v>Normal</v>
      </c>
      <c r="L1569">
        <v>28.4</v>
      </c>
      <c r="M1569">
        <v>28.25</v>
      </c>
      <c r="N1569">
        <v>28.4</v>
      </c>
      <c r="O1569" t="s">
        <v>29</v>
      </c>
      <c r="P1569" t="s">
        <v>34</v>
      </c>
      <c r="Q1569" s="4" t="s">
        <v>4285</v>
      </c>
      <c r="R1569" s="5">
        <f t="shared" ca="1" si="24"/>
        <v>4.9487936009606328E-3</v>
      </c>
    </row>
    <row r="1570" spans="1:18" x14ac:dyDescent="0.25">
      <c r="A1570">
        <v>29419</v>
      </c>
      <c r="B1570" t="s">
        <v>19</v>
      </c>
      <c r="C1570">
        <v>32</v>
      </c>
      <c r="D1570" t="s">
        <v>4279</v>
      </c>
      <c r="E1570" t="s">
        <v>34</v>
      </c>
      <c r="F1570" t="s">
        <v>34</v>
      </c>
      <c r="G1570" t="s">
        <v>13</v>
      </c>
      <c r="H1570" t="s">
        <v>14</v>
      </c>
      <c r="I1570" t="s">
        <v>15</v>
      </c>
      <c r="J1570" s="5">
        <v>81.92</v>
      </c>
      <c r="K1570" s="5" t="str">
        <f>_xlfn.IFS(stroke_2[[#This Row],[avg_glucose_level]]&lt;70,"Low",stroke_2[[#This Row],[avg_glucose_level]]&lt;99,"Normal",stroke_2[[#This Row],[avg_glucose_level]]&lt;125,"Prediabetes",stroke_2[[#This Row],[avg_glucose_level]]&lt;199,"Diabetes",stroke_2[[#This Row],[avg_glucose_level]]&gt;199,"Very High")</f>
        <v>Normal</v>
      </c>
      <c r="L1570">
        <v>38</v>
      </c>
      <c r="M1570">
        <v>28.25</v>
      </c>
      <c r="N1570">
        <v>38</v>
      </c>
      <c r="O1570" t="s">
        <v>24</v>
      </c>
      <c r="P1570" t="s">
        <v>34</v>
      </c>
      <c r="Q1570" s="4" t="s">
        <v>4285</v>
      </c>
      <c r="R1570" s="5">
        <f t="shared" ca="1" si="24"/>
        <v>1.1356873524349265E-2</v>
      </c>
    </row>
    <row r="1571" spans="1:18" x14ac:dyDescent="0.25">
      <c r="A1571">
        <v>30944</v>
      </c>
      <c r="B1571" t="s">
        <v>19</v>
      </c>
      <c r="C1571">
        <v>32</v>
      </c>
      <c r="D1571" t="s">
        <v>4279</v>
      </c>
      <c r="E1571" t="s">
        <v>34</v>
      </c>
      <c r="F1571" t="s">
        <v>34</v>
      </c>
      <c r="G1571" t="s">
        <v>13</v>
      </c>
      <c r="H1571" t="s">
        <v>14</v>
      </c>
      <c r="I1571" t="s">
        <v>21</v>
      </c>
      <c r="J1571" s="5">
        <v>80.28</v>
      </c>
      <c r="K1571" s="5" t="str">
        <f>_xlfn.IFS(stroke_2[[#This Row],[avg_glucose_level]]&lt;70,"Low",stroke_2[[#This Row],[avg_glucose_level]]&lt;99,"Normal",stroke_2[[#This Row],[avg_glucose_level]]&lt;125,"Prediabetes",stroke_2[[#This Row],[avg_glucose_level]]&lt;199,"Diabetes",stroke_2[[#This Row],[avg_glucose_level]]&gt;199,"Very High")</f>
        <v>Normal</v>
      </c>
      <c r="L1571">
        <v>43.7</v>
      </c>
      <c r="M1571">
        <v>28.25</v>
      </c>
      <c r="N1571">
        <v>43.7</v>
      </c>
      <c r="O1571" t="s">
        <v>24</v>
      </c>
      <c r="P1571" t="s">
        <v>34</v>
      </c>
      <c r="Q1571" s="4" t="s">
        <v>4285</v>
      </c>
      <c r="R1571" s="5">
        <f t="shared" ca="1" si="24"/>
        <v>-2.2707279096232703E-2</v>
      </c>
    </row>
    <row r="1572" spans="1:18" x14ac:dyDescent="0.25">
      <c r="A1572">
        <v>33115</v>
      </c>
      <c r="B1572" t="s">
        <v>12</v>
      </c>
      <c r="C1572">
        <v>32</v>
      </c>
      <c r="D1572" t="s">
        <v>4279</v>
      </c>
      <c r="E1572" t="s">
        <v>34</v>
      </c>
      <c r="F1572" t="s">
        <v>34</v>
      </c>
      <c r="G1572" t="s">
        <v>13</v>
      </c>
      <c r="H1572" t="s">
        <v>14</v>
      </c>
      <c r="I1572" t="s">
        <v>21</v>
      </c>
      <c r="J1572" s="5">
        <v>82.68</v>
      </c>
      <c r="K1572" s="5" t="str">
        <f>_xlfn.IFS(stroke_2[[#This Row],[avg_glucose_level]]&lt;70,"Low",stroke_2[[#This Row],[avg_glucose_level]]&lt;99,"Normal",stroke_2[[#This Row],[avg_glucose_level]]&lt;125,"Prediabetes",stroke_2[[#This Row],[avg_glucose_level]]&lt;199,"Diabetes",stroke_2[[#This Row],[avg_glucose_level]]&gt;199,"Very High")</f>
        <v>Normal</v>
      </c>
      <c r="L1572">
        <v>29.2</v>
      </c>
      <c r="M1572">
        <v>28.25</v>
      </c>
      <c r="N1572">
        <v>29.2</v>
      </c>
      <c r="O1572" t="s">
        <v>24</v>
      </c>
      <c r="P1572" t="s">
        <v>34</v>
      </c>
      <c r="Q1572" s="4" t="s">
        <v>4285</v>
      </c>
      <c r="R1572" s="5">
        <f t="shared" ca="1" si="24"/>
        <v>1.9441426262805976E-2</v>
      </c>
    </row>
    <row r="1573" spans="1:18" x14ac:dyDescent="0.25">
      <c r="A1573">
        <v>34940</v>
      </c>
      <c r="B1573" t="s">
        <v>12</v>
      </c>
      <c r="C1573">
        <v>32</v>
      </c>
      <c r="D1573" t="s">
        <v>4279</v>
      </c>
      <c r="E1573" t="s">
        <v>34</v>
      </c>
      <c r="F1573" t="s">
        <v>34</v>
      </c>
      <c r="G1573" t="s">
        <v>13</v>
      </c>
      <c r="H1573" t="s">
        <v>14</v>
      </c>
      <c r="I1573" t="s">
        <v>15</v>
      </c>
      <c r="J1573" s="5">
        <v>90.28</v>
      </c>
      <c r="K1573" s="5" t="str">
        <f>_xlfn.IFS(stroke_2[[#This Row],[avg_glucose_level]]&lt;70,"Low",stroke_2[[#This Row],[avg_glucose_level]]&lt;99,"Normal",stroke_2[[#This Row],[avg_glucose_level]]&lt;125,"Prediabetes",stroke_2[[#This Row],[avg_glucose_level]]&lt;199,"Diabetes",stroke_2[[#This Row],[avg_glucose_level]]&gt;199,"Very High")</f>
        <v>Normal</v>
      </c>
      <c r="L1573">
        <v>39.6</v>
      </c>
      <c r="M1573">
        <v>28.25</v>
      </c>
      <c r="N1573">
        <v>39.6</v>
      </c>
      <c r="O1573" t="s">
        <v>24</v>
      </c>
      <c r="P1573" t="s">
        <v>34</v>
      </c>
      <c r="Q1573" s="4" t="s">
        <v>4285</v>
      </c>
      <c r="R1573" s="5">
        <f t="shared" ca="1" si="24"/>
        <v>-2.1417761305243123E-2</v>
      </c>
    </row>
    <row r="1574" spans="1:18" x14ac:dyDescent="0.25">
      <c r="A1574">
        <v>36958</v>
      </c>
      <c r="B1574" t="s">
        <v>19</v>
      </c>
      <c r="C1574">
        <v>32</v>
      </c>
      <c r="D1574" t="s">
        <v>4279</v>
      </c>
      <c r="E1574" t="s">
        <v>34</v>
      </c>
      <c r="F1574" t="s">
        <v>34</v>
      </c>
      <c r="G1574" t="s">
        <v>13</v>
      </c>
      <c r="H1574" t="s">
        <v>14</v>
      </c>
      <c r="I1574" t="s">
        <v>21</v>
      </c>
      <c r="J1574" s="5">
        <v>92.37</v>
      </c>
      <c r="K1574" s="5" t="str">
        <f>_xlfn.IFS(stroke_2[[#This Row],[avg_glucose_level]]&lt;70,"Low",stroke_2[[#This Row],[avg_glucose_level]]&lt;99,"Normal",stroke_2[[#This Row],[avg_glucose_level]]&lt;125,"Prediabetes",stroke_2[[#This Row],[avg_glucose_level]]&lt;199,"Diabetes",stroke_2[[#This Row],[avg_glucose_level]]&gt;199,"Very High")</f>
        <v>Normal</v>
      </c>
      <c r="L1574">
        <v>26.9</v>
      </c>
      <c r="M1574">
        <v>28.25</v>
      </c>
      <c r="N1574">
        <v>26.9</v>
      </c>
      <c r="O1574" t="s">
        <v>24</v>
      </c>
      <c r="P1574" t="s">
        <v>34</v>
      </c>
      <c r="Q1574" s="4" t="s">
        <v>4285</v>
      </c>
      <c r="R1574" s="5">
        <f t="shared" ca="1" si="24"/>
        <v>-1.1365076379152628E-2</v>
      </c>
    </row>
    <row r="1575" spans="1:18" x14ac:dyDescent="0.25">
      <c r="A1575">
        <v>37507</v>
      </c>
      <c r="B1575" t="s">
        <v>19</v>
      </c>
      <c r="C1575">
        <v>32</v>
      </c>
      <c r="D1575" t="s">
        <v>4279</v>
      </c>
      <c r="E1575" t="s">
        <v>34</v>
      </c>
      <c r="F1575" t="s">
        <v>34</v>
      </c>
      <c r="G1575" t="s">
        <v>34</v>
      </c>
      <c r="H1575" t="s">
        <v>14</v>
      </c>
      <c r="I1575" t="s">
        <v>21</v>
      </c>
      <c r="J1575" s="5">
        <v>68.72</v>
      </c>
      <c r="K1575" s="5" t="str">
        <f>_xlfn.IFS(stroke_2[[#This Row],[avg_glucose_level]]&lt;70,"Low",stroke_2[[#This Row],[avg_glucose_level]]&lt;99,"Normal",stroke_2[[#This Row],[avg_glucose_level]]&lt;125,"Prediabetes",stroke_2[[#This Row],[avg_glucose_level]]&lt;199,"Diabetes",stroke_2[[#This Row],[avg_glucose_level]]&gt;199,"Very High")</f>
        <v>Low</v>
      </c>
      <c r="L1575">
        <v>25.1</v>
      </c>
      <c r="M1575">
        <v>28.25</v>
      </c>
      <c r="N1575">
        <v>25.1</v>
      </c>
      <c r="O1575" t="s">
        <v>24</v>
      </c>
      <c r="P1575" t="s">
        <v>34</v>
      </c>
      <c r="Q1575" s="4" t="s">
        <v>4285</v>
      </c>
      <c r="R1575" s="5">
        <f t="shared" ca="1" si="24"/>
        <v>4.4727228499660595E-3</v>
      </c>
    </row>
    <row r="1576" spans="1:18" x14ac:dyDescent="0.25">
      <c r="A1576">
        <v>38263</v>
      </c>
      <c r="B1576" t="s">
        <v>19</v>
      </c>
      <c r="C1576">
        <v>32</v>
      </c>
      <c r="D1576" t="s">
        <v>4279</v>
      </c>
      <c r="E1576" t="s">
        <v>34</v>
      </c>
      <c r="F1576" t="s">
        <v>34</v>
      </c>
      <c r="G1576" t="s">
        <v>13</v>
      </c>
      <c r="H1576" t="s">
        <v>14</v>
      </c>
      <c r="I1576" t="s">
        <v>21</v>
      </c>
      <c r="J1576" s="5">
        <v>147.04</v>
      </c>
      <c r="K1576" s="5" t="str">
        <f>_xlfn.IFS(stroke_2[[#This Row],[avg_glucose_level]]&lt;70,"Low",stroke_2[[#This Row],[avg_glucose_level]]&lt;99,"Normal",stroke_2[[#This Row],[avg_glucose_level]]&lt;125,"Prediabetes",stroke_2[[#This Row],[avg_glucose_level]]&lt;199,"Diabetes",stroke_2[[#This Row],[avg_glucose_level]]&gt;199,"Very High")</f>
        <v>Diabetes</v>
      </c>
      <c r="L1576">
        <v>35.700000000000003</v>
      </c>
      <c r="M1576">
        <v>28.25</v>
      </c>
      <c r="N1576">
        <v>35.700000000000003</v>
      </c>
      <c r="O1576" t="s">
        <v>38</v>
      </c>
      <c r="P1576" t="s">
        <v>34</v>
      </c>
      <c r="Q1576" s="4" t="s">
        <v>4285</v>
      </c>
      <c r="R1576" s="5">
        <f t="shared" ca="1" si="24"/>
        <v>-7.3537648424160992E-3</v>
      </c>
    </row>
    <row r="1577" spans="1:18" x14ac:dyDescent="0.25">
      <c r="A1577">
        <v>39399</v>
      </c>
      <c r="B1577" t="s">
        <v>19</v>
      </c>
      <c r="C1577">
        <v>32</v>
      </c>
      <c r="D1577" t="s">
        <v>4279</v>
      </c>
      <c r="E1577" t="s">
        <v>34</v>
      </c>
      <c r="F1577" t="s">
        <v>34</v>
      </c>
      <c r="G1577" t="s">
        <v>34</v>
      </c>
      <c r="H1577" t="s">
        <v>20</v>
      </c>
      <c r="I1577" t="s">
        <v>15</v>
      </c>
      <c r="J1577" s="5">
        <v>65.3</v>
      </c>
      <c r="K1577" s="5" t="str">
        <f>_xlfn.IFS(stroke_2[[#This Row],[avg_glucose_level]]&lt;70,"Low",stroke_2[[#This Row],[avg_glucose_level]]&lt;99,"Normal",stroke_2[[#This Row],[avg_glucose_level]]&lt;125,"Prediabetes",stroke_2[[#This Row],[avg_glucose_level]]&lt;199,"Diabetes",stroke_2[[#This Row],[avg_glucose_level]]&gt;199,"Very High")</f>
        <v>Low</v>
      </c>
      <c r="L1577">
        <v>40.4</v>
      </c>
      <c r="M1577">
        <v>28.25</v>
      </c>
      <c r="N1577">
        <v>40.4</v>
      </c>
      <c r="O1577" t="s">
        <v>24</v>
      </c>
      <c r="P1577" t="s">
        <v>34</v>
      </c>
      <c r="Q1577" s="4" t="s">
        <v>4285</v>
      </c>
      <c r="R1577" s="5">
        <f t="shared" ca="1" si="24"/>
        <v>-1.586803207622503E-2</v>
      </c>
    </row>
    <row r="1578" spans="1:18" x14ac:dyDescent="0.25">
      <c r="A1578">
        <v>39423</v>
      </c>
      <c r="B1578" t="s">
        <v>19</v>
      </c>
      <c r="C1578">
        <v>32</v>
      </c>
      <c r="D1578" t="s">
        <v>4279</v>
      </c>
      <c r="E1578" t="s">
        <v>34</v>
      </c>
      <c r="F1578" t="s">
        <v>34</v>
      </c>
      <c r="G1578" t="s">
        <v>13</v>
      </c>
      <c r="H1578" t="s">
        <v>14</v>
      </c>
      <c r="I1578" t="s">
        <v>21</v>
      </c>
      <c r="J1578" s="5">
        <v>106.02</v>
      </c>
      <c r="K1578" s="5" t="str">
        <f>_xlfn.IFS(stroke_2[[#This Row],[avg_glucose_level]]&lt;70,"Low",stroke_2[[#This Row],[avg_glucose_level]]&lt;99,"Normal",stroke_2[[#This Row],[avg_glucose_level]]&lt;125,"Prediabetes",stroke_2[[#This Row],[avg_glucose_level]]&lt;199,"Diabetes",stroke_2[[#This Row],[avg_glucose_level]]&gt;199,"Very High")</f>
        <v>Prediabetes</v>
      </c>
      <c r="L1578">
        <v>24.9</v>
      </c>
      <c r="M1578">
        <v>28.25</v>
      </c>
      <c r="N1578">
        <v>24.9</v>
      </c>
      <c r="O1578" t="s">
        <v>29</v>
      </c>
      <c r="P1578" t="s">
        <v>34</v>
      </c>
      <c r="Q1578" s="4" t="s">
        <v>4285</v>
      </c>
      <c r="R1578" s="5">
        <f t="shared" ca="1" si="24"/>
        <v>-6.7960767820838815E-4</v>
      </c>
    </row>
    <row r="1579" spans="1:18" x14ac:dyDescent="0.25">
      <c r="A1579">
        <v>39912</v>
      </c>
      <c r="B1579" t="s">
        <v>19</v>
      </c>
      <c r="C1579">
        <v>32</v>
      </c>
      <c r="D1579" t="s">
        <v>4279</v>
      </c>
      <c r="E1579" t="s">
        <v>34</v>
      </c>
      <c r="F1579" t="s">
        <v>34</v>
      </c>
      <c r="G1579" t="s">
        <v>13</v>
      </c>
      <c r="H1579" t="s">
        <v>14</v>
      </c>
      <c r="I1579" t="s">
        <v>21</v>
      </c>
      <c r="J1579" s="5">
        <v>76.13</v>
      </c>
      <c r="K1579" s="5" t="str">
        <f>_xlfn.IFS(stroke_2[[#This Row],[avg_glucose_level]]&lt;70,"Low",stroke_2[[#This Row],[avg_glucose_level]]&lt;99,"Normal",stroke_2[[#This Row],[avg_glucose_level]]&lt;125,"Prediabetes",stroke_2[[#This Row],[avg_glucose_level]]&lt;199,"Diabetes",stroke_2[[#This Row],[avg_glucose_level]]&gt;199,"Very High")</f>
        <v>Normal</v>
      </c>
      <c r="L1579">
        <v>29.9</v>
      </c>
      <c r="M1579">
        <v>28.25</v>
      </c>
      <c r="N1579">
        <v>29.9</v>
      </c>
      <c r="O1579" t="s">
        <v>29</v>
      </c>
      <c r="P1579" t="s">
        <v>13</v>
      </c>
      <c r="Q1579" s="4" t="s">
        <v>4286</v>
      </c>
      <c r="R1579" s="5">
        <f t="shared" ca="1" si="24"/>
        <v>0.98367728760390061</v>
      </c>
    </row>
    <row r="1580" spans="1:18" x14ac:dyDescent="0.25">
      <c r="A1580">
        <v>40144</v>
      </c>
      <c r="B1580" t="s">
        <v>19</v>
      </c>
      <c r="C1580">
        <v>32</v>
      </c>
      <c r="D1580" t="s">
        <v>4279</v>
      </c>
      <c r="E1580" t="s">
        <v>34</v>
      </c>
      <c r="F1580" t="s">
        <v>34</v>
      </c>
      <c r="G1580" t="s">
        <v>34</v>
      </c>
      <c r="H1580" t="s">
        <v>20</v>
      </c>
      <c r="I1580" t="s">
        <v>21</v>
      </c>
      <c r="J1580" s="5">
        <v>93.17</v>
      </c>
      <c r="K1580" s="5" t="str">
        <f>_xlfn.IFS(stroke_2[[#This Row],[avg_glucose_level]]&lt;70,"Low",stroke_2[[#This Row],[avg_glucose_level]]&lt;99,"Normal",stroke_2[[#This Row],[avg_glucose_level]]&lt;125,"Prediabetes",stroke_2[[#This Row],[avg_glucose_level]]&lt;199,"Diabetes",stroke_2[[#This Row],[avg_glucose_level]]&gt;199,"Very High")</f>
        <v>Normal</v>
      </c>
      <c r="L1580">
        <v>27.5</v>
      </c>
      <c r="M1580">
        <v>28.25</v>
      </c>
      <c r="N1580">
        <v>27.5</v>
      </c>
      <c r="O1580" t="s">
        <v>29</v>
      </c>
      <c r="P1580" t="s">
        <v>34</v>
      </c>
      <c r="Q1580" s="4" t="s">
        <v>4285</v>
      </c>
      <c r="R1580" s="5">
        <f t="shared" ca="1" si="24"/>
        <v>1.2459208143187772E-2</v>
      </c>
    </row>
    <row r="1581" spans="1:18" x14ac:dyDescent="0.25">
      <c r="A1581">
        <v>40220</v>
      </c>
      <c r="B1581" t="s">
        <v>12</v>
      </c>
      <c r="C1581">
        <v>32</v>
      </c>
      <c r="D1581" t="s">
        <v>4279</v>
      </c>
      <c r="E1581" t="s">
        <v>34</v>
      </c>
      <c r="F1581" t="s">
        <v>34</v>
      </c>
      <c r="G1581" t="s">
        <v>34</v>
      </c>
      <c r="H1581" t="s">
        <v>14</v>
      </c>
      <c r="I1581" t="s">
        <v>21</v>
      </c>
      <c r="J1581" s="5">
        <v>100.65</v>
      </c>
      <c r="K1581" s="5" t="str">
        <f>_xlfn.IFS(stroke_2[[#This Row],[avg_glucose_level]]&lt;70,"Low",stroke_2[[#This Row],[avg_glucose_level]]&lt;99,"Normal",stroke_2[[#This Row],[avg_glucose_level]]&lt;125,"Prediabetes",stroke_2[[#This Row],[avg_glucose_level]]&lt;199,"Diabetes",stroke_2[[#This Row],[avg_glucose_level]]&gt;199,"Very High")</f>
        <v>Prediabetes</v>
      </c>
      <c r="L1581">
        <v>26.2</v>
      </c>
      <c r="M1581">
        <v>28.25</v>
      </c>
      <c r="N1581">
        <v>26.2</v>
      </c>
      <c r="O1581" t="s">
        <v>18</v>
      </c>
      <c r="P1581" t="s">
        <v>34</v>
      </c>
      <c r="Q1581" s="4" t="s">
        <v>4285</v>
      </c>
      <c r="R1581" s="5">
        <f t="shared" ca="1" si="24"/>
        <v>-6.3237159585198153E-3</v>
      </c>
    </row>
    <row r="1582" spans="1:18" x14ac:dyDescent="0.25">
      <c r="A1582">
        <v>40393</v>
      </c>
      <c r="B1582" t="s">
        <v>19</v>
      </c>
      <c r="C1582">
        <v>32</v>
      </c>
      <c r="D1582" t="s">
        <v>4279</v>
      </c>
      <c r="E1582" t="s">
        <v>34</v>
      </c>
      <c r="F1582" t="s">
        <v>34</v>
      </c>
      <c r="G1582" t="s">
        <v>34</v>
      </c>
      <c r="H1582" t="s">
        <v>14</v>
      </c>
      <c r="I1582" t="s">
        <v>15</v>
      </c>
      <c r="J1582" s="5">
        <v>68.19</v>
      </c>
      <c r="K1582" s="5" t="str">
        <f>_xlfn.IFS(stroke_2[[#This Row],[avg_glucose_level]]&lt;70,"Low",stroke_2[[#This Row],[avg_glucose_level]]&lt;99,"Normal",stroke_2[[#This Row],[avg_glucose_level]]&lt;125,"Prediabetes",stroke_2[[#This Row],[avg_glucose_level]]&lt;199,"Diabetes",stroke_2[[#This Row],[avg_glucose_level]]&gt;199,"Very High")</f>
        <v>Low</v>
      </c>
      <c r="L1582">
        <v>21.1</v>
      </c>
      <c r="M1582">
        <v>28.25</v>
      </c>
      <c r="N1582">
        <v>21.1</v>
      </c>
      <c r="O1582" t="s">
        <v>24</v>
      </c>
      <c r="P1582" t="s">
        <v>34</v>
      </c>
      <c r="Q1582" s="4" t="s">
        <v>4285</v>
      </c>
      <c r="R1582" s="5">
        <f t="shared" ca="1" si="24"/>
        <v>-1.7811309618371136E-2</v>
      </c>
    </row>
    <row r="1583" spans="1:18" x14ac:dyDescent="0.25">
      <c r="A1583">
        <v>41153</v>
      </c>
      <c r="B1583" t="s">
        <v>19</v>
      </c>
      <c r="C1583">
        <v>32</v>
      </c>
      <c r="D1583" t="s">
        <v>4279</v>
      </c>
      <c r="E1583" t="s">
        <v>34</v>
      </c>
      <c r="F1583" t="s">
        <v>34</v>
      </c>
      <c r="G1583" t="s">
        <v>13</v>
      </c>
      <c r="H1583" t="s">
        <v>14</v>
      </c>
      <c r="I1583" t="s">
        <v>15</v>
      </c>
      <c r="J1583" s="5">
        <v>100.01</v>
      </c>
      <c r="K1583" s="5" t="str">
        <f>_xlfn.IFS(stroke_2[[#This Row],[avg_glucose_level]]&lt;70,"Low",stroke_2[[#This Row],[avg_glucose_level]]&lt;99,"Normal",stroke_2[[#This Row],[avg_glucose_level]]&lt;125,"Prediabetes",stroke_2[[#This Row],[avg_glucose_level]]&lt;199,"Diabetes",stroke_2[[#This Row],[avg_glucose_level]]&gt;199,"Very High")</f>
        <v>Prediabetes</v>
      </c>
      <c r="L1583">
        <v>37.200000000000003</v>
      </c>
      <c r="M1583">
        <v>28.25</v>
      </c>
      <c r="N1583">
        <v>37.200000000000003</v>
      </c>
      <c r="O1583" t="s">
        <v>24</v>
      </c>
      <c r="P1583" t="s">
        <v>34</v>
      </c>
      <c r="Q1583" s="4" t="s">
        <v>4285</v>
      </c>
      <c r="R1583" s="5">
        <f t="shared" ca="1" si="24"/>
        <v>-3.6132635018475969E-4</v>
      </c>
    </row>
    <row r="1584" spans="1:18" x14ac:dyDescent="0.25">
      <c r="A1584">
        <v>41962</v>
      </c>
      <c r="B1584" t="s">
        <v>19</v>
      </c>
      <c r="C1584">
        <v>32</v>
      </c>
      <c r="D1584" t="s">
        <v>4279</v>
      </c>
      <c r="E1584" t="s">
        <v>34</v>
      </c>
      <c r="F1584" t="s">
        <v>34</v>
      </c>
      <c r="G1584" t="s">
        <v>13</v>
      </c>
      <c r="H1584" t="s">
        <v>14</v>
      </c>
      <c r="I1584" t="s">
        <v>21</v>
      </c>
      <c r="J1584" s="5">
        <v>108.8</v>
      </c>
      <c r="K1584" s="5" t="str">
        <f>_xlfn.IFS(stroke_2[[#This Row],[avg_glucose_level]]&lt;70,"Low",stroke_2[[#This Row],[avg_glucose_level]]&lt;99,"Normal",stroke_2[[#This Row],[avg_glucose_level]]&lt;125,"Prediabetes",stroke_2[[#This Row],[avg_glucose_level]]&lt;199,"Diabetes",stroke_2[[#This Row],[avg_glucose_level]]&gt;199,"Very High")</f>
        <v>Prediabetes</v>
      </c>
      <c r="L1584">
        <v>24</v>
      </c>
      <c r="M1584">
        <v>28.25</v>
      </c>
      <c r="N1584">
        <v>24</v>
      </c>
      <c r="O1584" t="s">
        <v>38</v>
      </c>
      <c r="P1584" t="s">
        <v>34</v>
      </c>
      <c r="Q1584" s="4" t="s">
        <v>4285</v>
      </c>
      <c r="R1584" s="5">
        <f t="shared" ca="1" si="24"/>
        <v>1.6858059611318442E-2</v>
      </c>
    </row>
    <row r="1585" spans="1:18" x14ac:dyDescent="0.25">
      <c r="A1585">
        <v>42091</v>
      </c>
      <c r="B1585" t="s">
        <v>12</v>
      </c>
      <c r="C1585">
        <v>32</v>
      </c>
      <c r="D1585" t="s">
        <v>4279</v>
      </c>
      <c r="E1585" t="s">
        <v>34</v>
      </c>
      <c r="F1585" t="s">
        <v>34</v>
      </c>
      <c r="G1585" t="s">
        <v>13</v>
      </c>
      <c r="H1585" t="s">
        <v>43</v>
      </c>
      <c r="I1585" t="s">
        <v>21</v>
      </c>
      <c r="J1585" s="5">
        <v>83.01</v>
      </c>
      <c r="K1585" s="5" t="str">
        <f>_xlfn.IFS(stroke_2[[#This Row],[avg_glucose_level]]&lt;70,"Low",stroke_2[[#This Row],[avg_glucose_level]]&lt;99,"Normal",stroke_2[[#This Row],[avg_glucose_level]]&lt;125,"Prediabetes",stroke_2[[#This Row],[avg_glucose_level]]&lt;199,"Diabetes",stroke_2[[#This Row],[avg_glucose_level]]&gt;199,"Very High")</f>
        <v>Normal</v>
      </c>
      <c r="L1585">
        <v>25.8</v>
      </c>
      <c r="M1585">
        <v>28.25</v>
      </c>
      <c r="N1585">
        <v>25.8</v>
      </c>
      <c r="O1585" t="s">
        <v>29</v>
      </c>
      <c r="P1585" t="s">
        <v>34</v>
      </c>
      <c r="Q1585" s="4" t="s">
        <v>4285</v>
      </c>
      <c r="R1585" s="5">
        <f t="shared" ca="1" si="24"/>
        <v>-3.4071588686123144E-3</v>
      </c>
    </row>
    <row r="1586" spans="1:18" x14ac:dyDescent="0.25">
      <c r="A1586">
        <v>44472</v>
      </c>
      <c r="B1586" t="s">
        <v>12</v>
      </c>
      <c r="C1586">
        <v>32</v>
      </c>
      <c r="D1586" t="s">
        <v>4279</v>
      </c>
      <c r="E1586" t="s">
        <v>34</v>
      </c>
      <c r="F1586" t="s">
        <v>34</v>
      </c>
      <c r="G1586" t="s">
        <v>13</v>
      </c>
      <c r="H1586" t="s">
        <v>20</v>
      </c>
      <c r="I1586" t="s">
        <v>15</v>
      </c>
      <c r="J1586" s="5">
        <v>160.63999999999999</v>
      </c>
      <c r="K1586" s="5" t="str">
        <f>_xlfn.IFS(stroke_2[[#This Row],[avg_glucose_level]]&lt;70,"Low",stroke_2[[#This Row],[avg_glucose_level]]&lt;99,"Normal",stroke_2[[#This Row],[avg_glucose_level]]&lt;125,"Prediabetes",stroke_2[[#This Row],[avg_glucose_level]]&lt;199,"Diabetes",stroke_2[[#This Row],[avg_glucose_level]]&gt;199,"Very High")</f>
        <v>Diabetes</v>
      </c>
      <c r="L1586">
        <v>20.399999999999999</v>
      </c>
      <c r="M1586">
        <v>28.25</v>
      </c>
      <c r="N1586">
        <v>20.399999999999999</v>
      </c>
      <c r="O1586" t="s">
        <v>29</v>
      </c>
      <c r="P1586" t="s">
        <v>34</v>
      </c>
      <c r="Q1586" s="4" t="s">
        <v>4285</v>
      </c>
      <c r="R1586" s="5">
        <f t="shared" ca="1" si="24"/>
        <v>-2.4105463856346036E-2</v>
      </c>
    </row>
    <row r="1587" spans="1:18" x14ac:dyDescent="0.25">
      <c r="A1587">
        <v>44799</v>
      </c>
      <c r="B1587" t="s">
        <v>19</v>
      </c>
      <c r="C1587">
        <v>32</v>
      </c>
      <c r="D1587" t="s">
        <v>4279</v>
      </c>
      <c r="E1587" t="s">
        <v>34</v>
      </c>
      <c r="F1587" t="s">
        <v>34</v>
      </c>
      <c r="G1587" t="s">
        <v>13</v>
      </c>
      <c r="H1587" t="s">
        <v>14</v>
      </c>
      <c r="I1587" t="s">
        <v>21</v>
      </c>
      <c r="J1587" s="5">
        <v>66.3</v>
      </c>
      <c r="K1587" s="5" t="str">
        <f>_xlfn.IFS(stroke_2[[#This Row],[avg_glucose_level]]&lt;70,"Low",stroke_2[[#This Row],[avg_glucose_level]]&lt;99,"Normal",stroke_2[[#This Row],[avg_glucose_level]]&lt;125,"Prediabetes",stroke_2[[#This Row],[avg_glucose_level]]&lt;199,"Diabetes",stroke_2[[#This Row],[avg_glucose_level]]&gt;199,"Very High")</f>
        <v>Low</v>
      </c>
      <c r="L1587">
        <v>47.5</v>
      </c>
      <c r="M1587">
        <v>28.25</v>
      </c>
      <c r="N1587">
        <v>47.5</v>
      </c>
      <c r="O1587" t="s">
        <v>24</v>
      </c>
      <c r="P1587" t="s">
        <v>34</v>
      </c>
      <c r="Q1587" s="4" t="s">
        <v>4285</v>
      </c>
      <c r="R1587" s="5">
        <f t="shared" ca="1" si="24"/>
        <v>1.9804826720609771E-2</v>
      </c>
    </row>
    <row r="1588" spans="1:18" x14ac:dyDescent="0.25">
      <c r="A1588">
        <v>45759</v>
      </c>
      <c r="B1588" t="s">
        <v>19</v>
      </c>
      <c r="C1588">
        <v>32</v>
      </c>
      <c r="D1588" t="s">
        <v>4279</v>
      </c>
      <c r="E1588" t="s">
        <v>34</v>
      </c>
      <c r="F1588" t="s">
        <v>34</v>
      </c>
      <c r="G1588" t="s">
        <v>13</v>
      </c>
      <c r="H1588" t="s">
        <v>14</v>
      </c>
      <c r="I1588" t="s">
        <v>21</v>
      </c>
      <c r="J1588" s="5">
        <v>91.98</v>
      </c>
      <c r="K1588" s="5" t="str">
        <f>_xlfn.IFS(stroke_2[[#This Row],[avg_glucose_level]]&lt;70,"Low",stroke_2[[#This Row],[avg_glucose_level]]&lt;99,"Normal",stroke_2[[#This Row],[avg_glucose_level]]&lt;125,"Prediabetes",stroke_2[[#This Row],[avg_glucose_level]]&lt;199,"Diabetes",stroke_2[[#This Row],[avg_glucose_level]]&gt;199,"Very High")</f>
        <v>Normal</v>
      </c>
      <c r="L1588">
        <v>27.6</v>
      </c>
      <c r="M1588">
        <v>28.25</v>
      </c>
      <c r="N1588">
        <v>27.6</v>
      </c>
      <c r="O1588" t="s">
        <v>29</v>
      </c>
      <c r="P1588" t="s">
        <v>34</v>
      </c>
      <c r="Q1588" s="4" t="s">
        <v>4285</v>
      </c>
      <c r="R1588" s="5">
        <f t="shared" ca="1" si="24"/>
        <v>1.1531151642996989E-2</v>
      </c>
    </row>
    <row r="1589" spans="1:18" x14ac:dyDescent="0.25">
      <c r="A1589">
        <v>49057</v>
      </c>
      <c r="B1589" t="s">
        <v>19</v>
      </c>
      <c r="C1589">
        <v>32</v>
      </c>
      <c r="D1589" t="s">
        <v>4279</v>
      </c>
      <c r="E1589" t="s">
        <v>34</v>
      </c>
      <c r="F1589" t="s">
        <v>34</v>
      </c>
      <c r="G1589" t="s">
        <v>34</v>
      </c>
      <c r="H1589" t="s">
        <v>14</v>
      </c>
      <c r="I1589" t="s">
        <v>21</v>
      </c>
      <c r="J1589" s="5">
        <v>67.92</v>
      </c>
      <c r="K1589" s="5" t="str">
        <f>_xlfn.IFS(stroke_2[[#This Row],[avg_glucose_level]]&lt;70,"Low",stroke_2[[#This Row],[avg_glucose_level]]&lt;99,"Normal",stroke_2[[#This Row],[avg_glucose_level]]&lt;125,"Prediabetes",stroke_2[[#This Row],[avg_glucose_level]]&lt;199,"Diabetes",stroke_2[[#This Row],[avg_glucose_level]]&gt;199,"Very High")</f>
        <v>Low</v>
      </c>
      <c r="L1589">
        <v>22.8</v>
      </c>
      <c r="M1589">
        <v>28.25</v>
      </c>
      <c r="N1589">
        <v>22.8</v>
      </c>
      <c r="O1589" t="s">
        <v>29</v>
      </c>
      <c r="P1589" t="s">
        <v>34</v>
      </c>
      <c r="Q1589" s="4" t="s">
        <v>4285</v>
      </c>
      <c r="R1589" s="5">
        <f t="shared" ca="1" si="24"/>
        <v>6.8039562822197639E-3</v>
      </c>
    </row>
    <row r="1590" spans="1:18" x14ac:dyDescent="0.25">
      <c r="A1590">
        <v>50499</v>
      </c>
      <c r="B1590" t="s">
        <v>19</v>
      </c>
      <c r="C1590">
        <v>32</v>
      </c>
      <c r="D1590" t="s">
        <v>4279</v>
      </c>
      <c r="E1590" t="s">
        <v>34</v>
      </c>
      <c r="F1590" t="s">
        <v>34</v>
      </c>
      <c r="G1590" t="s">
        <v>13</v>
      </c>
      <c r="H1590" t="s">
        <v>14</v>
      </c>
      <c r="I1590" t="s">
        <v>21</v>
      </c>
      <c r="J1590" s="5">
        <v>71.8</v>
      </c>
      <c r="K1590" s="5" t="str">
        <f>_xlfn.IFS(stroke_2[[#This Row],[avg_glucose_level]]&lt;70,"Low",stroke_2[[#This Row],[avg_glucose_level]]&lt;99,"Normal",stroke_2[[#This Row],[avg_glucose_level]]&lt;125,"Prediabetes",stroke_2[[#This Row],[avg_glucose_level]]&lt;199,"Diabetes",stroke_2[[#This Row],[avg_glucose_level]]&gt;199,"Very High")</f>
        <v>Normal</v>
      </c>
      <c r="L1590">
        <v>26.5</v>
      </c>
      <c r="M1590">
        <v>28.25</v>
      </c>
      <c r="N1590">
        <v>26.5</v>
      </c>
      <c r="O1590" t="s">
        <v>24</v>
      </c>
      <c r="P1590" t="s">
        <v>34</v>
      </c>
      <c r="Q1590" s="4" t="s">
        <v>4285</v>
      </c>
      <c r="R1590" s="5">
        <f t="shared" ca="1" si="24"/>
        <v>1.2078505662287298E-3</v>
      </c>
    </row>
    <row r="1591" spans="1:18" x14ac:dyDescent="0.25">
      <c r="A1591">
        <v>50845</v>
      </c>
      <c r="B1591" t="s">
        <v>19</v>
      </c>
      <c r="C1591">
        <v>32</v>
      </c>
      <c r="D1591" t="s">
        <v>4279</v>
      </c>
      <c r="E1591" t="s">
        <v>34</v>
      </c>
      <c r="F1591" t="s">
        <v>34</v>
      </c>
      <c r="G1591" t="s">
        <v>13</v>
      </c>
      <c r="H1591" t="s">
        <v>43</v>
      </c>
      <c r="I1591" t="s">
        <v>15</v>
      </c>
      <c r="J1591" s="5">
        <v>101.13</v>
      </c>
      <c r="K1591" s="5" t="str">
        <f>_xlfn.IFS(stroke_2[[#This Row],[avg_glucose_level]]&lt;70,"Low",stroke_2[[#This Row],[avg_glucose_level]]&lt;99,"Normal",stroke_2[[#This Row],[avg_glucose_level]]&lt;125,"Prediabetes",stroke_2[[#This Row],[avg_glucose_level]]&lt;199,"Diabetes",stroke_2[[#This Row],[avg_glucose_level]]&gt;199,"Very High")</f>
        <v>Prediabetes</v>
      </c>
      <c r="L1591">
        <v>43.9</v>
      </c>
      <c r="M1591">
        <v>28.25</v>
      </c>
      <c r="N1591">
        <v>43.9</v>
      </c>
      <c r="O1591" t="s">
        <v>18</v>
      </c>
      <c r="P1591" t="s">
        <v>34</v>
      </c>
      <c r="Q1591" s="4" t="s">
        <v>4285</v>
      </c>
      <c r="R1591" s="5">
        <f t="shared" ca="1" si="24"/>
        <v>-1.4831955452631157E-2</v>
      </c>
    </row>
    <row r="1592" spans="1:18" x14ac:dyDescent="0.25">
      <c r="A1592">
        <v>51159</v>
      </c>
      <c r="B1592" t="s">
        <v>19</v>
      </c>
      <c r="C1592">
        <v>32</v>
      </c>
      <c r="D1592" t="s">
        <v>4279</v>
      </c>
      <c r="E1592" t="s">
        <v>34</v>
      </c>
      <c r="F1592" t="s">
        <v>34</v>
      </c>
      <c r="G1592" t="s">
        <v>34</v>
      </c>
      <c r="H1592" t="s">
        <v>43</v>
      </c>
      <c r="I1592" t="s">
        <v>15</v>
      </c>
      <c r="J1592" s="5">
        <v>68.98</v>
      </c>
      <c r="K1592" s="5" t="str">
        <f>_xlfn.IFS(stroke_2[[#This Row],[avg_glucose_level]]&lt;70,"Low",stroke_2[[#This Row],[avg_glucose_level]]&lt;99,"Normal",stroke_2[[#This Row],[avg_glucose_level]]&lt;125,"Prediabetes",stroke_2[[#This Row],[avg_glucose_level]]&lt;199,"Diabetes",stroke_2[[#This Row],[avg_glucose_level]]&gt;199,"Very High")</f>
        <v>Low</v>
      </c>
      <c r="L1592">
        <v>23.4</v>
      </c>
      <c r="M1592">
        <v>28.25</v>
      </c>
      <c r="N1592">
        <v>23.4</v>
      </c>
      <c r="O1592" t="s">
        <v>18</v>
      </c>
      <c r="P1592" t="s">
        <v>34</v>
      </c>
      <c r="Q1592" s="4" t="s">
        <v>4285</v>
      </c>
      <c r="R1592" s="5">
        <f t="shared" ca="1" si="24"/>
        <v>-2.1969868150594062E-2</v>
      </c>
    </row>
    <row r="1593" spans="1:18" x14ac:dyDescent="0.25">
      <c r="A1593">
        <v>51257</v>
      </c>
      <c r="B1593" t="s">
        <v>12</v>
      </c>
      <c r="C1593">
        <v>32</v>
      </c>
      <c r="D1593" t="s">
        <v>4279</v>
      </c>
      <c r="E1593" t="s">
        <v>34</v>
      </c>
      <c r="F1593" t="s">
        <v>34</v>
      </c>
      <c r="G1593" t="s">
        <v>34</v>
      </c>
      <c r="H1593" t="s">
        <v>14</v>
      </c>
      <c r="I1593" t="s">
        <v>21</v>
      </c>
      <c r="J1593" s="5">
        <v>72.099999999999994</v>
      </c>
      <c r="K1593" s="5" t="str">
        <f>_xlfn.IFS(stroke_2[[#This Row],[avg_glucose_level]]&lt;70,"Low",stroke_2[[#This Row],[avg_glucose_level]]&lt;99,"Normal",stroke_2[[#This Row],[avg_glucose_level]]&lt;125,"Prediabetes",stroke_2[[#This Row],[avg_glucose_level]]&lt;199,"Diabetes",stroke_2[[#This Row],[avg_glucose_level]]&gt;199,"Very High")</f>
        <v>Normal</v>
      </c>
      <c r="L1593">
        <v>23.2</v>
      </c>
      <c r="M1593">
        <v>28.25</v>
      </c>
      <c r="N1593">
        <v>23.2</v>
      </c>
      <c r="O1593" t="s">
        <v>24</v>
      </c>
      <c r="P1593" t="s">
        <v>34</v>
      </c>
      <c r="Q1593" s="4" t="s">
        <v>4285</v>
      </c>
      <c r="R1593" s="5">
        <f t="shared" ca="1" si="24"/>
        <v>-8.6890109270671249E-3</v>
      </c>
    </row>
    <row r="1594" spans="1:18" x14ac:dyDescent="0.25">
      <c r="A1594">
        <v>53482</v>
      </c>
      <c r="B1594" t="s">
        <v>12</v>
      </c>
      <c r="C1594">
        <v>32</v>
      </c>
      <c r="D1594" t="s">
        <v>4279</v>
      </c>
      <c r="E1594" t="s">
        <v>34</v>
      </c>
      <c r="F1594" t="s">
        <v>34</v>
      </c>
      <c r="G1594" t="s">
        <v>34</v>
      </c>
      <c r="H1594" t="s">
        <v>20</v>
      </c>
      <c r="I1594" t="s">
        <v>21</v>
      </c>
      <c r="J1594" s="5">
        <v>56.08</v>
      </c>
      <c r="K1594" s="5" t="str">
        <f>_xlfn.IFS(stroke_2[[#This Row],[avg_glucose_level]]&lt;70,"Low",stroke_2[[#This Row],[avg_glucose_level]]&lt;99,"Normal",stroke_2[[#This Row],[avg_glucose_level]]&lt;125,"Prediabetes",stroke_2[[#This Row],[avg_glucose_level]]&lt;199,"Diabetes",stroke_2[[#This Row],[avg_glucose_level]]&gt;199,"Very High")</f>
        <v>Low</v>
      </c>
      <c r="L1594">
        <v>35.9</v>
      </c>
      <c r="M1594">
        <v>28.25</v>
      </c>
      <c r="N1594">
        <v>35.9</v>
      </c>
      <c r="O1594" t="s">
        <v>18</v>
      </c>
      <c r="P1594" t="s">
        <v>34</v>
      </c>
      <c r="Q1594" s="4" t="s">
        <v>4285</v>
      </c>
      <c r="R1594" s="5">
        <f t="shared" ca="1" si="24"/>
        <v>-1.6870781321938404E-2</v>
      </c>
    </row>
    <row r="1595" spans="1:18" x14ac:dyDescent="0.25">
      <c r="A1595">
        <v>57896</v>
      </c>
      <c r="B1595" t="s">
        <v>12</v>
      </c>
      <c r="C1595">
        <v>32</v>
      </c>
      <c r="D1595" t="s">
        <v>4279</v>
      </c>
      <c r="E1595" t="s">
        <v>34</v>
      </c>
      <c r="F1595" t="s">
        <v>34</v>
      </c>
      <c r="G1595" t="s">
        <v>13</v>
      </c>
      <c r="H1595" t="s">
        <v>14</v>
      </c>
      <c r="I1595" t="s">
        <v>15</v>
      </c>
      <c r="J1595" s="5">
        <v>64.02</v>
      </c>
      <c r="K1595" s="5" t="str">
        <f>_xlfn.IFS(stroke_2[[#This Row],[avg_glucose_level]]&lt;70,"Low",stroke_2[[#This Row],[avg_glucose_level]]&lt;99,"Normal",stroke_2[[#This Row],[avg_glucose_level]]&lt;125,"Prediabetes",stroke_2[[#This Row],[avg_glucose_level]]&lt;199,"Diabetes",stroke_2[[#This Row],[avg_glucose_level]]&gt;199,"Very High")</f>
        <v>Low</v>
      </c>
      <c r="L1595">
        <v>23.8</v>
      </c>
      <c r="M1595">
        <v>28.25</v>
      </c>
      <c r="N1595">
        <v>23.8</v>
      </c>
      <c r="O1595" t="s">
        <v>29</v>
      </c>
      <c r="P1595" t="s">
        <v>34</v>
      </c>
      <c r="Q1595" s="4" t="s">
        <v>4285</v>
      </c>
      <c r="R1595" s="5">
        <f t="shared" ca="1" si="24"/>
        <v>4.807676109209574E-3</v>
      </c>
    </row>
    <row r="1596" spans="1:18" x14ac:dyDescent="0.25">
      <c r="A1596">
        <v>60139</v>
      </c>
      <c r="B1596" t="s">
        <v>19</v>
      </c>
      <c r="C1596">
        <v>32</v>
      </c>
      <c r="D1596" t="s">
        <v>4279</v>
      </c>
      <c r="E1596" t="s">
        <v>34</v>
      </c>
      <c r="F1596" t="s">
        <v>34</v>
      </c>
      <c r="G1596" t="s">
        <v>13</v>
      </c>
      <c r="H1596" t="s">
        <v>20</v>
      </c>
      <c r="I1596" t="s">
        <v>21</v>
      </c>
      <c r="J1596" s="5">
        <v>128.72</v>
      </c>
      <c r="K1596" s="5" t="str">
        <f>_xlfn.IFS(stroke_2[[#This Row],[avg_glucose_level]]&lt;70,"Low",stroke_2[[#This Row],[avg_glucose_level]]&lt;99,"Normal",stroke_2[[#This Row],[avg_glucose_level]]&lt;125,"Prediabetes",stroke_2[[#This Row],[avg_glucose_level]]&lt;199,"Diabetes",stroke_2[[#This Row],[avg_glucose_level]]&gt;199,"Very High")</f>
        <v>Diabetes</v>
      </c>
      <c r="L1596">
        <v>26.3</v>
      </c>
      <c r="M1596">
        <v>28.25</v>
      </c>
      <c r="N1596">
        <v>26.3</v>
      </c>
      <c r="O1596" t="s">
        <v>29</v>
      </c>
      <c r="P1596" t="s">
        <v>34</v>
      </c>
      <c r="Q1596" s="4" t="s">
        <v>4285</v>
      </c>
      <c r="R1596" s="5">
        <f t="shared" ca="1" si="24"/>
        <v>1.5757669119211764E-2</v>
      </c>
    </row>
    <row r="1597" spans="1:18" x14ac:dyDescent="0.25">
      <c r="A1597">
        <v>61247</v>
      </c>
      <c r="B1597" t="s">
        <v>19</v>
      </c>
      <c r="C1597">
        <v>32</v>
      </c>
      <c r="D1597" t="s">
        <v>4279</v>
      </c>
      <c r="E1597" t="s">
        <v>34</v>
      </c>
      <c r="F1597" t="s">
        <v>34</v>
      </c>
      <c r="G1597" t="s">
        <v>34</v>
      </c>
      <c r="H1597" t="s">
        <v>14</v>
      </c>
      <c r="I1597" t="s">
        <v>21</v>
      </c>
      <c r="J1597" s="5">
        <v>199.18</v>
      </c>
      <c r="K1597" s="5" t="str">
        <f>_xlfn.IFS(stroke_2[[#This Row],[avg_glucose_level]]&lt;70,"Low",stroke_2[[#This Row],[avg_glucose_level]]&lt;99,"Normal",stroke_2[[#This Row],[avg_glucose_level]]&lt;125,"Prediabetes",stroke_2[[#This Row],[avg_glucose_level]]&lt;199,"Diabetes",stroke_2[[#This Row],[avg_glucose_level]]&gt;199,"Very High")</f>
        <v>Very High</v>
      </c>
      <c r="L1597">
        <v>27.9</v>
      </c>
      <c r="M1597">
        <v>28.25</v>
      </c>
      <c r="N1597">
        <v>27.9</v>
      </c>
      <c r="O1597" t="s">
        <v>24</v>
      </c>
      <c r="P1597" t="s">
        <v>34</v>
      </c>
      <c r="Q1597" s="4" t="s">
        <v>4285</v>
      </c>
      <c r="R1597" s="5">
        <f t="shared" ca="1" si="24"/>
        <v>2.8436296787198389E-3</v>
      </c>
    </row>
    <row r="1598" spans="1:18" x14ac:dyDescent="0.25">
      <c r="A1598">
        <v>61409</v>
      </c>
      <c r="B1598" t="s">
        <v>12</v>
      </c>
      <c r="C1598">
        <v>32</v>
      </c>
      <c r="D1598" t="s">
        <v>4279</v>
      </c>
      <c r="E1598" t="s">
        <v>13</v>
      </c>
      <c r="F1598" t="s">
        <v>34</v>
      </c>
      <c r="G1598" t="s">
        <v>34</v>
      </c>
      <c r="H1598" t="s">
        <v>43</v>
      </c>
      <c r="I1598" t="s">
        <v>15</v>
      </c>
      <c r="J1598" s="5">
        <v>58.24</v>
      </c>
      <c r="K1598" s="5" t="str">
        <f>_xlfn.IFS(stroke_2[[#This Row],[avg_glucose_level]]&lt;70,"Low",stroke_2[[#This Row],[avg_glucose_level]]&lt;99,"Normal",stroke_2[[#This Row],[avg_glucose_level]]&lt;125,"Prediabetes",stroke_2[[#This Row],[avg_glucose_level]]&lt;199,"Diabetes",stroke_2[[#This Row],[avg_glucose_level]]&gt;199,"Very High")</f>
        <v>Low</v>
      </c>
      <c r="M1598">
        <v>28.25</v>
      </c>
      <c r="N1598">
        <v>28.25</v>
      </c>
      <c r="O1598" t="s">
        <v>18</v>
      </c>
      <c r="P1598" t="s">
        <v>34</v>
      </c>
      <c r="Q1598" s="4" t="s">
        <v>4285</v>
      </c>
      <c r="R1598" s="5">
        <f t="shared" ca="1" si="24"/>
        <v>-2.1126000799870408E-2</v>
      </c>
    </row>
    <row r="1599" spans="1:18" x14ac:dyDescent="0.25">
      <c r="A1599">
        <v>62610</v>
      </c>
      <c r="B1599" t="s">
        <v>12</v>
      </c>
      <c r="C1599">
        <v>32</v>
      </c>
      <c r="D1599" t="s">
        <v>4279</v>
      </c>
      <c r="E1599" t="s">
        <v>34</v>
      </c>
      <c r="F1599" t="s">
        <v>34</v>
      </c>
      <c r="G1599" t="s">
        <v>13</v>
      </c>
      <c r="H1599" t="s">
        <v>14</v>
      </c>
      <c r="I1599" t="s">
        <v>15</v>
      </c>
      <c r="J1599" s="5">
        <v>119.9</v>
      </c>
      <c r="K1599" s="5" t="str">
        <f>_xlfn.IFS(stroke_2[[#This Row],[avg_glucose_level]]&lt;70,"Low",stroke_2[[#This Row],[avg_glucose_level]]&lt;99,"Normal",stroke_2[[#This Row],[avg_glucose_level]]&lt;125,"Prediabetes",stroke_2[[#This Row],[avg_glucose_level]]&lt;199,"Diabetes",stroke_2[[#This Row],[avg_glucose_level]]&gt;199,"Very High")</f>
        <v>Prediabetes</v>
      </c>
      <c r="L1599">
        <v>30.9</v>
      </c>
      <c r="M1599">
        <v>28.25</v>
      </c>
      <c r="N1599">
        <v>30.9</v>
      </c>
      <c r="O1599" t="s">
        <v>29</v>
      </c>
      <c r="P1599" t="s">
        <v>34</v>
      </c>
      <c r="Q1599" s="4" t="s">
        <v>4285</v>
      </c>
      <c r="R1599" s="5">
        <f t="shared" ca="1" si="24"/>
        <v>1.5059201158965557E-2</v>
      </c>
    </row>
    <row r="1600" spans="1:18" x14ac:dyDescent="0.25">
      <c r="A1600">
        <v>62834</v>
      </c>
      <c r="B1600" t="s">
        <v>19</v>
      </c>
      <c r="C1600">
        <v>32</v>
      </c>
      <c r="D1600" t="s">
        <v>4279</v>
      </c>
      <c r="E1600" t="s">
        <v>34</v>
      </c>
      <c r="F1600" t="s">
        <v>34</v>
      </c>
      <c r="G1600" t="s">
        <v>13</v>
      </c>
      <c r="H1600" t="s">
        <v>14</v>
      </c>
      <c r="I1600" t="s">
        <v>15</v>
      </c>
      <c r="J1600" s="5">
        <v>88.33</v>
      </c>
      <c r="K1600" s="5" t="str">
        <f>_xlfn.IFS(stroke_2[[#This Row],[avg_glucose_level]]&lt;70,"Low",stroke_2[[#This Row],[avg_glucose_level]]&lt;99,"Normal",stroke_2[[#This Row],[avg_glucose_level]]&lt;125,"Prediabetes",stroke_2[[#This Row],[avg_glucose_level]]&lt;199,"Diabetes",stroke_2[[#This Row],[avg_glucose_level]]&gt;199,"Very High")</f>
        <v>Normal</v>
      </c>
      <c r="L1600">
        <v>20</v>
      </c>
      <c r="M1600">
        <v>28.25</v>
      </c>
      <c r="N1600">
        <v>20</v>
      </c>
      <c r="O1600" t="s">
        <v>38</v>
      </c>
      <c r="P1600" t="s">
        <v>34</v>
      </c>
      <c r="Q1600" s="4" t="s">
        <v>4285</v>
      </c>
      <c r="R1600" s="5">
        <f t="shared" ca="1" si="24"/>
        <v>2.404500840109226E-2</v>
      </c>
    </row>
    <row r="1601" spans="1:18" x14ac:dyDescent="0.25">
      <c r="A1601">
        <v>62951</v>
      </c>
      <c r="B1601" t="s">
        <v>19</v>
      </c>
      <c r="C1601">
        <v>32</v>
      </c>
      <c r="D1601" t="s">
        <v>4279</v>
      </c>
      <c r="E1601" t="s">
        <v>34</v>
      </c>
      <c r="F1601" t="s">
        <v>34</v>
      </c>
      <c r="G1601" t="s">
        <v>13</v>
      </c>
      <c r="H1601" t="s">
        <v>14</v>
      </c>
      <c r="I1601" t="s">
        <v>21</v>
      </c>
      <c r="J1601" s="5">
        <v>61.83</v>
      </c>
      <c r="K1601" s="5" t="str">
        <f>_xlfn.IFS(stroke_2[[#This Row],[avg_glucose_level]]&lt;70,"Low",stroke_2[[#This Row],[avg_glucose_level]]&lt;99,"Normal",stroke_2[[#This Row],[avg_glucose_level]]&lt;125,"Prediabetes",stroke_2[[#This Row],[avg_glucose_level]]&lt;199,"Diabetes",stroke_2[[#This Row],[avg_glucose_level]]&gt;199,"Very High")</f>
        <v>Low</v>
      </c>
      <c r="L1601">
        <v>31.3</v>
      </c>
      <c r="M1601">
        <v>28.25</v>
      </c>
      <c r="N1601">
        <v>31.3</v>
      </c>
      <c r="O1601" t="s">
        <v>24</v>
      </c>
      <c r="P1601" t="s">
        <v>34</v>
      </c>
      <c r="Q1601" s="4" t="s">
        <v>4285</v>
      </c>
      <c r="R1601" s="5">
        <f t="shared" ca="1" si="24"/>
        <v>-1.4682165527665386E-2</v>
      </c>
    </row>
    <row r="1602" spans="1:18" x14ac:dyDescent="0.25">
      <c r="A1602">
        <v>63029</v>
      </c>
      <c r="B1602" t="s">
        <v>12</v>
      </c>
      <c r="C1602">
        <v>32</v>
      </c>
      <c r="D1602" t="s">
        <v>4279</v>
      </c>
      <c r="E1602" t="s">
        <v>34</v>
      </c>
      <c r="F1602" t="s">
        <v>34</v>
      </c>
      <c r="G1602" t="s">
        <v>13</v>
      </c>
      <c r="H1602" t="s">
        <v>14</v>
      </c>
      <c r="I1602" t="s">
        <v>21</v>
      </c>
      <c r="J1602" s="5">
        <v>115.86</v>
      </c>
      <c r="K1602" s="5" t="str">
        <f>_xlfn.IFS(stroke_2[[#This Row],[avg_glucose_level]]&lt;70,"Low",stroke_2[[#This Row],[avg_glucose_level]]&lt;99,"Normal",stroke_2[[#This Row],[avg_glucose_level]]&lt;125,"Prediabetes",stroke_2[[#This Row],[avg_glucose_level]]&lt;199,"Diabetes",stroke_2[[#This Row],[avg_glucose_level]]&gt;199,"Very High")</f>
        <v>Prediabetes</v>
      </c>
      <c r="L1602">
        <v>33.299999999999997</v>
      </c>
      <c r="M1602">
        <v>28.25</v>
      </c>
      <c r="N1602">
        <v>33.299999999999997</v>
      </c>
      <c r="O1602" t="s">
        <v>24</v>
      </c>
      <c r="P1602" t="s">
        <v>34</v>
      </c>
      <c r="Q1602" s="4" t="s">
        <v>4285</v>
      </c>
      <c r="R1602" s="5">
        <f t="shared" ref="R1602:R1665" ca="1" si="25">Q1602 + (RAND()-0.5)/20</f>
        <v>-4.6236253051282483E-3</v>
      </c>
    </row>
    <row r="1603" spans="1:18" x14ac:dyDescent="0.25">
      <c r="A1603">
        <v>63333</v>
      </c>
      <c r="B1603" t="s">
        <v>19</v>
      </c>
      <c r="C1603">
        <v>32</v>
      </c>
      <c r="D1603" t="s">
        <v>4279</v>
      </c>
      <c r="E1603" t="s">
        <v>34</v>
      </c>
      <c r="F1603" t="s">
        <v>34</v>
      </c>
      <c r="G1603" t="s">
        <v>13</v>
      </c>
      <c r="H1603" t="s">
        <v>20</v>
      </c>
      <c r="I1603" t="s">
        <v>15</v>
      </c>
      <c r="J1603" s="5">
        <v>110.33</v>
      </c>
      <c r="K1603" s="5" t="str">
        <f>_xlfn.IFS(stroke_2[[#This Row],[avg_glucose_level]]&lt;70,"Low",stroke_2[[#This Row],[avg_glucose_level]]&lt;99,"Normal",stroke_2[[#This Row],[avg_glucose_level]]&lt;125,"Prediabetes",stroke_2[[#This Row],[avg_glucose_level]]&lt;199,"Diabetes",stroke_2[[#This Row],[avg_glucose_level]]&gt;199,"Very High")</f>
        <v>Prediabetes</v>
      </c>
      <c r="L1603">
        <v>24</v>
      </c>
      <c r="M1603">
        <v>28.25</v>
      </c>
      <c r="N1603">
        <v>24</v>
      </c>
      <c r="O1603" t="s">
        <v>29</v>
      </c>
      <c r="P1603" t="s">
        <v>34</v>
      </c>
      <c r="Q1603" s="4" t="s">
        <v>4285</v>
      </c>
      <c r="R1603" s="5">
        <f t="shared" ca="1" si="25"/>
        <v>-1.0773778697753584E-2</v>
      </c>
    </row>
    <row r="1604" spans="1:18" x14ac:dyDescent="0.25">
      <c r="A1604">
        <v>65460</v>
      </c>
      <c r="B1604" t="s">
        <v>19</v>
      </c>
      <c r="C1604">
        <v>32</v>
      </c>
      <c r="D1604" t="s">
        <v>4279</v>
      </c>
      <c r="E1604" t="s">
        <v>34</v>
      </c>
      <c r="F1604" t="s">
        <v>34</v>
      </c>
      <c r="G1604" t="s">
        <v>13</v>
      </c>
      <c r="H1604" t="s">
        <v>14</v>
      </c>
      <c r="I1604" t="s">
        <v>21</v>
      </c>
      <c r="J1604" s="5">
        <v>62.6</v>
      </c>
      <c r="K1604" s="5" t="str">
        <f>_xlfn.IFS(stroke_2[[#This Row],[avg_glucose_level]]&lt;70,"Low",stroke_2[[#This Row],[avg_glucose_level]]&lt;99,"Normal",stroke_2[[#This Row],[avg_glucose_level]]&lt;125,"Prediabetes",stroke_2[[#This Row],[avg_glucose_level]]&lt;199,"Diabetes",stroke_2[[#This Row],[avg_glucose_level]]&gt;199,"Very High")</f>
        <v>Low</v>
      </c>
      <c r="L1604">
        <v>25.1</v>
      </c>
      <c r="M1604">
        <v>28.25</v>
      </c>
      <c r="N1604">
        <v>25.1</v>
      </c>
      <c r="O1604" t="s">
        <v>18</v>
      </c>
      <c r="P1604" t="s">
        <v>34</v>
      </c>
      <c r="Q1604" s="4" t="s">
        <v>4285</v>
      </c>
      <c r="R1604" s="5">
        <f t="shared" ca="1" si="25"/>
        <v>-9.1616338858031224E-3</v>
      </c>
    </row>
    <row r="1605" spans="1:18" x14ac:dyDescent="0.25">
      <c r="A1605">
        <v>66080</v>
      </c>
      <c r="B1605" t="s">
        <v>19</v>
      </c>
      <c r="C1605">
        <v>32</v>
      </c>
      <c r="D1605" t="s">
        <v>4279</v>
      </c>
      <c r="E1605" t="s">
        <v>34</v>
      </c>
      <c r="F1605" t="s">
        <v>34</v>
      </c>
      <c r="G1605" t="s">
        <v>34</v>
      </c>
      <c r="H1605" t="s">
        <v>14</v>
      </c>
      <c r="I1605" t="s">
        <v>15</v>
      </c>
      <c r="J1605" s="5">
        <v>114.37</v>
      </c>
      <c r="K1605" s="5" t="str">
        <f>_xlfn.IFS(stroke_2[[#This Row],[avg_glucose_level]]&lt;70,"Low",stroke_2[[#This Row],[avg_glucose_level]]&lt;99,"Normal",stroke_2[[#This Row],[avg_glucose_level]]&lt;125,"Prediabetes",stroke_2[[#This Row],[avg_glucose_level]]&lt;199,"Diabetes",stroke_2[[#This Row],[avg_glucose_level]]&gt;199,"Very High")</f>
        <v>Prediabetes</v>
      </c>
      <c r="L1605">
        <v>37.799999999999997</v>
      </c>
      <c r="M1605">
        <v>28.25</v>
      </c>
      <c r="N1605">
        <v>37.799999999999997</v>
      </c>
      <c r="O1605" t="s">
        <v>38</v>
      </c>
      <c r="P1605" t="s">
        <v>34</v>
      </c>
      <c r="Q1605" s="4" t="s">
        <v>4285</v>
      </c>
      <c r="R1605" s="5">
        <f t="shared" ca="1" si="25"/>
        <v>-1.0386352205857829E-2</v>
      </c>
    </row>
    <row r="1606" spans="1:18" x14ac:dyDescent="0.25">
      <c r="A1606">
        <v>70022</v>
      </c>
      <c r="B1606" t="s">
        <v>12</v>
      </c>
      <c r="C1606">
        <v>32</v>
      </c>
      <c r="D1606" t="s">
        <v>4279</v>
      </c>
      <c r="E1606" t="s">
        <v>34</v>
      </c>
      <c r="F1606" t="s">
        <v>34</v>
      </c>
      <c r="G1606" t="s">
        <v>34</v>
      </c>
      <c r="H1606" t="s">
        <v>14</v>
      </c>
      <c r="I1606" t="s">
        <v>21</v>
      </c>
      <c r="J1606" s="5">
        <v>61.11</v>
      </c>
      <c r="K1606" s="5" t="str">
        <f>_xlfn.IFS(stroke_2[[#This Row],[avg_glucose_level]]&lt;70,"Low",stroke_2[[#This Row],[avg_glucose_level]]&lt;99,"Normal",stroke_2[[#This Row],[avg_glucose_level]]&lt;125,"Prediabetes",stroke_2[[#This Row],[avg_glucose_level]]&lt;199,"Diabetes",stroke_2[[#This Row],[avg_glucose_level]]&gt;199,"Very High")</f>
        <v>Low</v>
      </c>
      <c r="L1606">
        <v>32.700000000000003</v>
      </c>
      <c r="M1606">
        <v>28.25</v>
      </c>
      <c r="N1606">
        <v>32.700000000000003</v>
      </c>
      <c r="O1606" t="s">
        <v>24</v>
      </c>
      <c r="P1606" t="s">
        <v>34</v>
      </c>
      <c r="Q1606" s="4" t="s">
        <v>4285</v>
      </c>
      <c r="R1606" s="5">
        <f t="shared" ca="1" si="25"/>
        <v>-1.552985885753389E-2</v>
      </c>
    </row>
    <row r="1607" spans="1:18" x14ac:dyDescent="0.25">
      <c r="A1607">
        <v>156</v>
      </c>
      <c r="B1607" t="s">
        <v>19</v>
      </c>
      <c r="C1607">
        <v>33</v>
      </c>
      <c r="D1607" t="s">
        <v>4279</v>
      </c>
      <c r="E1607" t="s">
        <v>34</v>
      </c>
      <c r="F1607" t="s">
        <v>34</v>
      </c>
      <c r="G1607" t="s">
        <v>13</v>
      </c>
      <c r="H1607" t="s">
        <v>14</v>
      </c>
      <c r="I1607" t="s">
        <v>21</v>
      </c>
      <c r="J1607" s="5">
        <v>86.97</v>
      </c>
      <c r="K1607" s="5" t="str">
        <f>_xlfn.IFS(stroke_2[[#This Row],[avg_glucose_level]]&lt;70,"Low",stroke_2[[#This Row],[avg_glucose_level]]&lt;99,"Normal",stroke_2[[#This Row],[avg_glucose_level]]&lt;125,"Prediabetes",stroke_2[[#This Row],[avg_glucose_level]]&lt;199,"Diabetes",stroke_2[[#This Row],[avg_glucose_level]]&gt;199,"Very High")</f>
        <v>Normal</v>
      </c>
      <c r="L1607">
        <v>42.2</v>
      </c>
      <c r="M1607">
        <v>28.25</v>
      </c>
      <c r="N1607">
        <v>42.2</v>
      </c>
      <c r="O1607" t="s">
        <v>24</v>
      </c>
      <c r="P1607" t="s">
        <v>34</v>
      </c>
      <c r="Q1607" s="4" t="s">
        <v>4285</v>
      </c>
      <c r="R1607" s="5">
        <f t="shared" ca="1" si="25"/>
        <v>4.7548787883320009E-3</v>
      </c>
    </row>
    <row r="1608" spans="1:18" x14ac:dyDescent="0.25">
      <c r="A1608">
        <v>1486</v>
      </c>
      <c r="B1608" t="s">
        <v>19</v>
      </c>
      <c r="C1608">
        <v>33</v>
      </c>
      <c r="D1608" t="s">
        <v>4279</v>
      </c>
      <c r="E1608" t="s">
        <v>34</v>
      </c>
      <c r="F1608" t="s">
        <v>34</v>
      </c>
      <c r="G1608" t="s">
        <v>13</v>
      </c>
      <c r="H1608" t="s">
        <v>14</v>
      </c>
      <c r="I1608" t="s">
        <v>21</v>
      </c>
      <c r="J1608" s="5">
        <v>124.01</v>
      </c>
      <c r="K1608" s="5" t="str">
        <f>_xlfn.IFS(stroke_2[[#This Row],[avg_glucose_level]]&lt;70,"Low",stroke_2[[#This Row],[avg_glucose_level]]&lt;99,"Normal",stroke_2[[#This Row],[avg_glucose_level]]&lt;125,"Prediabetes",stroke_2[[#This Row],[avg_glucose_level]]&lt;199,"Diabetes",stroke_2[[#This Row],[avg_glucose_level]]&gt;199,"Very High")</f>
        <v>Prediabetes</v>
      </c>
      <c r="L1608">
        <v>22.7</v>
      </c>
      <c r="M1608">
        <v>28.25</v>
      </c>
      <c r="N1608">
        <v>22.7</v>
      </c>
      <c r="O1608" t="s">
        <v>38</v>
      </c>
      <c r="P1608" t="s">
        <v>34</v>
      </c>
      <c r="Q1608" s="4" t="s">
        <v>4285</v>
      </c>
      <c r="R1608" s="5">
        <f t="shared" ca="1" si="25"/>
        <v>-1.2918106615451957E-2</v>
      </c>
    </row>
    <row r="1609" spans="1:18" x14ac:dyDescent="0.25">
      <c r="A1609">
        <v>1825</v>
      </c>
      <c r="B1609" t="s">
        <v>12</v>
      </c>
      <c r="C1609">
        <v>33</v>
      </c>
      <c r="D1609" t="s">
        <v>4279</v>
      </c>
      <c r="E1609" t="s">
        <v>34</v>
      </c>
      <c r="F1609" t="s">
        <v>34</v>
      </c>
      <c r="G1609" t="s">
        <v>13</v>
      </c>
      <c r="H1609" t="s">
        <v>20</v>
      </c>
      <c r="I1609" t="s">
        <v>15</v>
      </c>
      <c r="J1609" s="5">
        <v>90.68</v>
      </c>
      <c r="K1609" s="5" t="str">
        <f>_xlfn.IFS(stroke_2[[#This Row],[avg_glucose_level]]&lt;70,"Low",stroke_2[[#This Row],[avg_glucose_level]]&lt;99,"Normal",stroke_2[[#This Row],[avg_glucose_level]]&lt;125,"Prediabetes",stroke_2[[#This Row],[avg_glucose_level]]&lt;199,"Diabetes",stroke_2[[#This Row],[avg_glucose_level]]&gt;199,"Very High")</f>
        <v>Normal</v>
      </c>
      <c r="L1609">
        <v>31.7</v>
      </c>
      <c r="M1609">
        <v>28.25</v>
      </c>
      <c r="N1609">
        <v>31.7</v>
      </c>
      <c r="O1609" t="s">
        <v>29</v>
      </c>
      <c r="P1609" t="s">
        <v>34</v>
      </c>
      <c r="Q1609" s="4" t="s">
        <v>4285</v>
      </c>
      <c r="R1609" s="5">
        <f t="shared" ca="1" si="25"/>
        <v>2.177759322774931E-2</v>
      </c>
    </row>
    <row r="1610" spans="1:18" x14ac:dyDescent="0.25">
      <c r="A1610">
        <v>3113</v>
      </c>
      <c r="B1610" t="s">
        <v>19</v>
      </c>
      <c r="C1610">
        <v>33</v>
      </c>
      <c r="D1610" t="s">
        <v>4279</v>
      </c>
      <c r="E1610" t="s">
        <v>34</v>
      </c>
      <c r="F1610" t="s">
        <v>34</v>
      </c>
      <c r="G1610" t="s">
        <v>34</v>
      </c>
      <c r="H1610" t="s">
        <v>14</v>
      </c>
      <c r="I1610" t="s">
        <v>21</v>
      </c>
      <c r="J1610" s="5">
        <v>80.209999999999994</v>
      </c>
      <c r="K1610" s="5" t="str">
        <f>_xlfn.IFS(stroke_2[[#This Row],[avg_glucose_level]]&lt;70,"Low",stroke_2[[#This Row],[avg_glucose_level]]&lt;99,"Normal",stroke_2[[#This Row],[avg_glucose_level]]&lt;125,"Prediabetes",stroke_2[[#This Row],[avg_glucose_level]]&lt;199,"Diabetes",stroke_2[[#This Row],[avg_glucose_level]]&gt;199,"Very High")</f>
        <v>Normal</v>
      </c>
      <c r="L1610">
        <v>27.8</v>
      </c>
      <c r="M1610">
        <v>28.25</v>
      </c>
      <c r="N1610">
        <v>27.8</v>
      </c>
      <c r="O1610" t="s">
        <v>18</v>
      </c>
      <c r="P1610" t="s">
        <v>34</v>
      </c>
      <c r="Q1610" s="4" t="s">
        <v>4285</v>
      </c>
      <c r="R1610" s="5">
        <f t="shared" ca="1" si="25"/>
        <v>-1.7927679047723764E-2</v>
      </c>
    </row>
    <row r="1611" spans="1:18" x14ac:dyDescent="0.25">
      <c r="A1611">
        <v>3984</v>
      </c>
      <c r="B1611" t="s">
        <v>19</v>
      </c>
      <c r="C1611">
        <v>33</v>
      </c>
      <c r="D1611" t="s">
        <v>4279</v>
      </c>
      <c r="E1611" t="s">
        <v>34</v>
      </c>
      <c r="F1611" t="s">
        <v>34</v>
      </c>
      <c r="G1611" t="s">
        <v>13</v>
      </c>
      <c r="H1611" t="s">
        <v>14</v>
      </c>
      <c r="I1611" t="s">
        <v>21</v>
      </c>
      <c r="J1611" s="5">
        <v>84.13</v>
      </c>
      <c r="K1611" s="5" t="str">
        <f>_xlfn.IFS(stroke_2[[#This Row],[avg_glucose_level]]&lt;70,"Low",stroke_2[[#This Row],[avg_glucose_level]]&lt;99,"Normal",stroke_2[[#This Row],[avg_glucose_level]]&lt;125,"Prediabetes",stroke_2[[#This Row],[avg_glucose_level]]&lt;199,"Diabetes",stroke_2[[#This Row],[avg_glucose_level]]&gt;199,"Very High")</f>
        <v>Normal</v>
      </c>
      <c r="L1611">
        <v>26.3</v>
      </c>
      <c r="M1611">
        <v>28.25</v>
      </c>
      <c r="N1611">
        <v>26.3</v>
      </c>
      <c r="O1611" t="s">
        <v>24</v>
      </c>
      <c r="P1611" t="s">
        <v>34</v>
      </c>
      <c r="Q1611" s="4" t="s">
        <v>4285</v>
      </c>
      <c r="R1611" s="5">
        <f t="shared" ca="1" si="25"/>
        <v>2.4104941858970608E-2</v>
      </c>
    </row>
    <row r="1612" spans="1:18" x14ac:dyDescent="0.25">
      <c r="A1612">
        <v>4213</v>
      </c>
      <c r="B1612" t="s">
        <v>12</v>
      </c>
      <c r="C1612">
        <v>33</v>
      </c>
      <c r="D1612" t="s">
        <v>4279</v>
      </c>
      <c r="E1612" t="s">
        <v>34</v>
      </c>
      <c r="F1612" t="s">
        <v>34</v>
      </c>
      <c r="G1612" t="s">
        <v>34</v>
      </c>
      <c r="H1612" t="s">
        <v>20</v>
      </c>
      <c r="I1612" t="s">
        <v>21</v>
      </c>
      <c r="J1612" s="5">
        <v>91.53</v>
      </c>
      <c r="K1612" s="5" t="str">
        <f>_xlfn.IFS(stroke_2[[#This Row],[avg_glucose_level]]&lt;70,"Low",stroke_2[[#This Row],[avg_glucose_level]]&lt;99,"Normal",stroke_2[[#This Row],[avg_glucose_level]]&lt;125,"Prediabetes",stroke_2[[#This Row],[avg_glucose_level]]&lt;199,"Diabetes",stroke_2[[#This Row],[avg_glucose_level]]&gt;199,"Very High")</f>
        <v>Normal</v>
      </c>
      <c r="L1612">
        <v>38.799999999999997</v>
      </c>
      <c r="M1612">
        <v>28.25</v>
      </c>
      <c r="N1612">
        <v>38.799999999999997</v>
      </c>
      <c r="O1612" t="s">
        <v>18</v>
      </c>
      <c r="P1612" t="s">
        <v>34</v>
      </c>
      <c r="Q1612" s="4" t="s">
        <v>4285</v>
      </c>
      <c r="R1612" s="5">
        <f t="shared" ca="1" si="25"/>
        <v>1.4228202429919124E-3</v>
      </c>
    </row>
    <row r="1613" spans="1:18" x14ac:dyDescent="0.25">
      <c r="A1613">
        <v>4727</v>
      </c>
      <c r="B1613" t="s">
        <v>19</v>
      </c>
      <c r="C1613">
        <v>33</v>
      </c>
      <c r="D1613" t="s">
        <v>4279</v>
      </c>
      <c r="E1613" t="s">
        <v>34</v>
      </c>
      <c r="F1613" t="s">
        <v>34</v>
      </c>
      <c r="G1613" t="s">
        <v>13</v>
      </c>
      <c r="H1613" t="s">
        <v>43</v>
      </c>
      <c r="I1613" t="s">
        <v>21</v>
      </c>
      <c r="J1613" s="5">
        <v>81</v>
      </c>
      <c r="K1613" s="5" t="str">
        <f>_xlfn.IFS(stroke_2[[#This Row],[avg_glucose_level]]&lt;70,"Low",stroke_2[[#This Row],[avg_glucose_level]]&lt;99,"Normal",stroke_2[[#This Row],[avg_glucose_level]]&lt;125,"Prediabetes",stroke_2[[#This Row],[avg_glucose_level]]&lt;199,"Diabetes",stroke_2[[#This Row],[avg_glucose_level]]&gt;199,"Very High")</f>
        <v>Normal</v>
      </c>
      <c r="L1613">
        <v>30.2</v>
      </c>
      <c r="M1613">
        <v>28.25</v>
      </c>
      <c r="N1613">
        <v>30.2</v>
      </c>
      <c r="O1613" t="s">
        <v>18</v>
      </c>
      <c r="P1613" t="s">
        <v>34</v>
      </c>
      <c r="Q1613" s="4" t="s">
        <v>4285</v>
      </c>
      <c r="R1613" s="5">
        <f t="shared" ca="1" si="25"/>
        <v>-1.4551436901745601E-2</v>
      </c>
    </row>
    <row r="1614" spans="1:18" x14ac:dyDescent="0.25">
      <c r="A1614">
        <v>6576</v>
      </c>
      <c r="B1614" t="s">
        <v>19</v>
      </c>
      <c r="C1614">
        <v>33</v>
      </c>
      <c r="D1614" t="s">
        <v>4279</v>
      </c>
      <c r="E1614" t="s">
        <v>34</v>
      </c>
      <c r="F1614" t="s">
        <v>34</v>
      </c>
      <c r="G1614" t="s">
        <v>13</v>
      </c>
      <c r="H1614" t="s">
        <v>14</v>
      </c>
      <c r="I1614" t="s">
        <v>15</v>
      </c>
      <c r="J1614" s="5">
        <v>84.48</v>
      </c>
      <c r="K1614" s="5" t="str">
        <f>_xlfn.IFS(stroke_2[[#This Row],[avg_glucose_level]]&lt;70,"Low",stroke_2[[#This Row],[avg_glucose_level]]&lt;99,"Normal",stroke_2[[#This Row],[avg_glucose_level]]&lt;125,"Prediabetes",stroke_2[[#This Row],[avg_glucose_level]]&lt;199,"Diabetes",stroke_2[[#This Row],[avg_glucose_level]]&gt;199,"Very High")</f>
        <v>Normal</v>
      </c>
      <c r="L1614">
        <v>23.2</v>
      </c>
      <c r="M1614">
        <v>28.25</v>
      </c>
      <c r="N1614">
        <v>23.2</v>
      </c>
      <c r="O1614" t="s">
        <v>18</v>
      </c>
      <c r="P1614" t="s">
        <v>34</v>
      </c>
      <c r="Q1614" s="4" t="s">
        <v>4285</v>
      </c>
      <c r="R1614" s="5">
        <f t="shared" ca="1" si="25"/>
        <v>1.3335120423204344E-2</v>
      </c>
    </row>
    <row r="1615" spans="1:18" x14ac:dyDescent="0.25">
      <c r="A1615">
        <v>6844</v>
      </c>
      <c r="B1615" t="s">
        <v>12</v>
      </c>
      <c r="C1615">
        <v>33</v>
      </c>
      <c r="D1615" t="s">
        <v>4279</v>
      </c>
      <c r="E1615" t="s">
        <v>34</v>
      </c>
      <c r="F1615" t="s">
        <v>34</v>
      </c>
      <c r="G1615" t="s">
        <v>13</v>
      </c>
      <c r="H1615" t="s">
        <v>14</v>
      </c>
      <c r="I1615" t="s">
        <v>15</v>
      </c>
      <c r="J1615" s="5">
        <v>98.74</v>
      </c>
      <c r="K1615" s="5" t="str">
        <f>_xlfn.IFS(stroke_2[[#This Row],[avg_glucose_level]]&lt;70,"Low",stroke_2[[#This Row],[avg_glucose_level]]&lt;99,"Normal",stroke_2[[#This Row],[avg_glucose_level]]&lt;125,"Prediabetes",stroke_2[[#This Row],[avg_glucose_level]]&lt;199,"Diabetes",stroke_2[[#This Row],[avg_glucose_level]]&gt;199,"Very High")</f>
        <v>Normal</v>
      </c>
      <c r="L1615">
        <v>44.4</v>
      </c>
      <c r="M1615">
        <v>28.25</v>
      </c>
      <c r="N1615">
        <v>44.4</v>
      </c>
      <c r="O1615" t="s">
        <v>24</v>
      </c>
      <c r="P1615" t="s">
        <v>34</v>
      </c>
      <c r="Q1615" s="4" t="s">
        <v>4285</v>
      </c>
      <c r="R1615" s="5">
        <f t="shared" ca="1" si="25"/>
        <v>-1.6283659256899629E-2</v>
      </c>
    </row>
    <row r="1616" spans="1:18" x14ac:dyDescent="0.25">
      <c r="A1616">
        <v>7653</v>
      </c>
      <c r="B1616" t="s">
        <v>19</v>
      </c>
      <c r="C1616">
        <v>33</v>
      </c>
      <c r="D1616" t="s">
        <v>4279</v>
      </c>
      <c r="E1616" t="s">
        <v>34</v>
      </c>
      <c r="F1616" t="s">
        <v>34</v>
      </c>
      <c r="G1616" t="s">
        <v>34</v>
      </c>
      <c r="H1616" t="s">
        <v>14</v>
      </c>
      <c r="I1616" t="s">
        <v>15</v>
      </c>
      <c r="J1616" s="5">
        <v>83.16</v>
      </c>
      <c r="K1616" s="5" t="str">
        <f>_xlfn.IFS(stroke_2[[#This Row],[avg_glucose_level]]&lt;70,"Low",stroke_2[[#This Row],[avg_glucose_level]]&lt;99,"Normal",stroke_2[[#This Row],[avg_glucose_level]]&lt;125,"Prediabetes",stroke_2[[#This Row],[avg_glucose_level]]&lt;199,"Diabetes",stroke_2[[#This Row],[avg_glucose_level]]&gt;199,"Very High")</f>
        <v>Normal</v>
      </c>
      <c r="L1616">
        <v>20.2</v>
      </c>
      <c r="M1616">
        <v>28.25</v>
      </c>
      <c r="N1616">
        <v>20.2</v>
      </c>
      <c r="O1616" t="s">
        <v>38</v>
      </c>
      <c r="P1616" t="s">
        <v>34</v>
      </c>
      <c r="Q1616" s="4" t="s">
        <v>4285</v>
      </c>
      <c r="R1616" s="5">
        <f t="shared" ca="1" si="25"/>
        <v>-1.8669066672645541E-2</v>
      </c>
    </row>
    <row r="1617" spans="1:18" x14ac:dyDescent="0.25">
      <c r="A1617">
        <v>14677</v>
      </c>
      <c r="B1617" t="s">
        <v>19</v>
      </c>
      <c r="C1617">
        <v>33</v>
      </c>
      <c r="D1617" t="s">
        <v>4279</v>
      </c>
      <c r="E1617" t="s">
        <v>34</v>
      </c>
      <c r="F1617" t="s">
        <v>34</v>
      </c>
      <c r="G1617" t="s">
        <v>13</v>
      </c>
      <c r="H1617" t="s">
        <v>20</v>
      </c>
      <c r="I1617" t="s">
        <v>21</v>
      </c>
      <c r="J1617" s="5">
        <v>99.3</v>
      </c>
      <c r="K1617" s="5" t="str">
        <f>_xlfn.IFS(stroke_2[[#This Row],[avg_glucose_level]]&lt;70,"Low",stroke_2[[#This Row],[avg_glucose_level]]&lt;99,"Normal",stroke_2[[#This Row],[avg_glucose_level]]&lt;125,"Prediabetes",stroke_2[[#This Row],[avg_glucose_level]]&lt;199,"Diabetes",stroke_2[[#This Row],[avg_glucose_level]]&gt;199,"Very High")</f>
        <v>Prediabetes</v>
      </c>
      <c r="L1617">
        <v>21.4</v>
      </c>
      <c r="M1617">
        <v>28.25</v>
      </c>
      <c r="N1617">
        <v>21.4</v>
      </c>
      <c r="O1617" t="s">
        <v>24</v>
      </c>
      <c r="P1617" t="s">
        <v>34</v>
      </c>
      <c r="Q1617" s="4" t="s">
        <v>4285</v>
      </c>
      <c r="R1617" s="5">
        <f t="shared" ca="1" si="25"/>
        <v>-1.8247550152654939E-2</v>
      </c>
    </row>
    <row r="1618" spans="1:18" x14ac:dyDescent="0.25">
      <c r="A1618">
        <v>16449</v>
      </c>
      <c r="B1618" t="s">
        <v>19</v>
      </c>
      <c r="C1618">
        <v>33</v>
      </c>
      <c r="D1618" t="s">
        <v>4279</v>
      </c>
      <c r="E1618" t="s">
        <v>34</v>
      </c>
      <c r="F1618" t="s">
        <v>34</v>
      </c>
      <c r="G1618" t="s">
        <v>13</v>
      </c>
      <c r="H1618" t="s">
        <v>43</v>
      </c>
      <c r="I1618" t="s">
        <v>21</v>
      </c>
      <c r="J1618" s="5">
        <v>76.66</v>
      </c>
      <c r="K1618" s="5" t="str">
        <f>_xlfn.IFS(stroke_2[[#This Row],[avg_glucose_level]]&lt;70,"Low",stroke_2[[#This Row],[avg_glucose_level]]&lt;99,"Normal",stroke_2[[#This Row],[avg_glucose_level]]&lt;125,"Prediabetes",stroke_2[[#This Row],[avg_glucose_level]]&lt;199,"Diabetes",stroke_2[[#This Row],[avg_glucose_level]]&gt;199,"Very High")</f>
        <v>Normal</v>
      </c>
      <c r="L1618">
        <v>24.8</v>
      </c>
      <c r="M1618">
        <v>28.25</v>
      </c>
      <c r="N1618">
        <v>24.8</v>
      </c>
      <c r="O1618" t="s">
        <v>24</v>
      </c>
      <c r="P1618" t="s">
        <v>34</v>
      </c>
      <c r="Q1618" s="4" t="s">
        <v>4285</v>
      </c>
      <c r="R1618" s="5">
        <f t="shared" ca="1" si="25"/>
        <v>1.0761785640118754E-2</v>
      </c>
    </row>
    <row r="1619" spans="1:18" x14ac:dyDescent="0.25">
      <c r="A1619">
        <v>17718</v>
      </c>
      <c r="B1619" t="s">
        <v>19</v>
      </c>
      <c r="C1619">
        <v>33</v>
      </c>
      <c r="D1619" t="s">
        <v>4279</v>
      </c>
      <c r="E1619" t="s">
        <v>13</v>
      </c>
      <c r="F1619" t="s">
        <v>34</v>
      </c>
      <c r="G1619" t="s">
        <v>13</v>
      </c>
      <c r="H1619" t="s">
        <v>14</v>
      </c>
      <c r="I1619" t="s">
        <v>15</v>
      </c>
      <c r="J1619" s="5">
        <v>74.44</v>
      </c>
      <c r="K1619" s="5" t="str">
        <f>_xlfn.IFS(stroke_2[[#This Row],[avg_glucose_level]]&lt;70,"Low",stroke_2[[#This Row],[avg_glucose_level]]&lt;99,"Normal",stroke_2[[#This Row],[avg_glucose_level]]&lt;125,"Prediabetes",stroke_2[[#This Row],[avg_glucose_level]]&lt;199,"Diabetes",stroke_2[[#This Row],[avg_glucose_level]]&gt;199,"Very High")</f>
        <v>Normal</v>
      </c>
      <c r="L1619">
        <v>45.2</v>
      </c>
      <c r="M1619">
        <v>28.25</v>
      </c>
      <c r="N1619">
        <v>45.2</v>
      </c>
      <c r="O1619" t="s">
        <v>29</v>
      </c>
      <c r="P1619" t="s">
        <v>34</v>
      </c>
      <c r="Q1619" s="4" t="s">
        <v>4285</v>
      </c>
      <c r="R1619" s="5">
        <f t="shared" ca="1" si="25"/>
        <v>-3.5838163758712461E-3</v>
      </c>
    </row>
    <row r="1620" spans="1:18" x14ac:dyDescent="0.25">
      <c r="A1620">
        <v>18140</v>
      </c>
      <c r="B1620" t="s">
        <v>19</v>
      </c>
      <c r="C1620">
        <v>33</v>
      </c>
      <c r="D1620" t="s">
        <v>4279</v>
      </c>
      <c r="E1620" t="s">
        <v>34</v>
      </c>
      <c r="F1620" t="s">
        <v>34</v>
      </c>
      <c r="G1620" t="s">
        <v>13</v>
      </c>
      <c r="H1620" t="s">
        <v>14</v>
      </c>
      <c r="I1620" t="s">
        <v>21</v>
      </c>
      <c r="J1620" s="5">
        <v>131.28</v>
      </c>
      <c r="K1620" s="5" t="str">
        <f>_xlfn.IFS(stroke_2[[#This Row],[avg_glucose_level]]&lt;70,"Low",stroke_2[[#This Row],[avg_glucose_level]]&lt;99,"Normal",stroke_2[[#This Row],[avg_glucose_level]]&lt;125,"Prediabetes",stroke_2[[#This Row],[avg_glucose_level]]&lt;199,"Diabetes",stroke_2[[#This Row],[avg_glucose_level]]&gt;199,"Very High")</f>
        <v>Diabetes</v>
      </c>
      <c r="L1620">
        <v>25.1</v>
      </c>
      <c r="M1620">
        <v>28.25</v>
      </c>
      <c r="N1620">
        <v>25.1</v>
      </c>
      <c r="O1620" t="s">
        <v>24</v>
      </c>
      <c r="P1620" t="s">
        <v>34</v>
      </c>
      <c r="Q1620" s="4" t="s">
        <v>4285</v>
      </c>
      <c r="R1620" s="5">
        <f t="shared" ca="1" si="25"/>
        <v>-7.502500705560489E-3</v>
      </c>
    </row>
    <row r="1621" spans="1:18" x14ac:dyDescent="0.25">
      <c r="A1621">
        <v>19165</v>
      </c>
      <c r="B1621" t="s">
        <v>12</v>
      </c>
      <c r="C1621">
        <v>33</v>
      </c>
      <c r="D1621" t="s">
        <v>4279</v>
      </c>
      <c r="E1621" t="s">
        <v>34</v>
      </c>
      <c r="F1621" t="s">
        <v>34</v>
      </c>
      <c r="G1621" t="s">
        <v>13</v>
      </c>
      <c r="H1621" t="s">
        <v>14</v>
      </c>
      <c r="I1621" t="s">
        <v>15</v>
      </c>
      <c r="J1621" s="5">
        <v>83.12</v>
      </c>
      <c r="K1621" s="5" t="str">
        <f>_xlfn.IFS(stroke_2[[#This Row],[avg_glucose_level]]&lt;70,"Low",stroke_2[[#This Row],[avg_glucose_level]]&lt;99,"Normal",stroke_2[[#This Row],[avg_glucose_level]]&lt;125,"Prediabetes",stroke_2[[#This Row],[avg_glucose_level]]&lt;199,"Diabetes",stroke_2[[#This Row],[avg_glucose_level]]&gt;199,"Very High")</f>
        <v>Normal</v>
      </c>
      <c r="L1621">
        <v>23.4</v>
      </c>
      <c r="M1621">
        <v>28.25</v>
      </c>
      <c r="N1621">
        <v>23.4</v>
      </c>
      <c r="O1621" t="s">
        <v>38</v>
      </c>
      <c r="P1621" t="s">
        <v>34</v>
      </c>
      <c r="Q1621" s="4" t="s">
        <v>4285</v>
      </c>
      <c r="R1621" s="5">
        <f t="shared" ca="1" si="25"/>
        <v>-9.7140183591749758E-3</v>
      </c>
    </row>
    <row r="1622" spans="1:18" x14ac:dyDescent="0.25">
      <c r="A1622">
        <v>21130</v>
      </c>
      <c r="B1622" t="s">
        <v>12</v>
      </c>
      <c r="C1622">
        <v>33</v>
      </c>
      <c r="D1622" t="s">
        <v>4279</v>
      </c>
      <c r="E1622" t="s">
        <v>34</v>
      </c>
      <c r="F1622" t="s">
        <v>34</v>
      </c>
      <c r="G1622" t="s">
        <v>13</v>
      </c>
      <c r="H1622" t="s">
        <v>20</v>
      </c>
      <c r="I1622" t="s">
        <v>15</v>
      </c>
      <c r="J1622" s="5">
        <v>229.92</v>
      </c>
      <c r="K1622" s="5" t="str">
        <f>_xlfn.IFS(stroke_2[[#This Row],[avg_glucose_level]]&lt;70,"Low",stroke_2[[#This Row],[avg_glucose_level]]&lt;99,"Normal",stroke_2[[#This Row],[avg_glucose_level]]&lt;125,"Prediabetes",stroke_2[[#This Row],[avg_glucose_level]]&lt;199,"Diabetes",stroke_2[[#This Row],[avg_glucose_level]]&gt;199,"Very High")</f>
        <v>Very High</v>
      </c>
      <c r="L1622">
        <v>25.9</v>
      </c>
      <c r="M1622">
        <v>28.25</v>
      </c>
      <c r="N1622">
        <v>25.9</v>
      </c>
      <c r="O1622" t="s">
        <v>29</v>
      </c>
      <c r="P1622" t="s">
        <v>34</v>
      </c>
      <c r="Q1622" s="4" t="s">
        <v>4285</v>
      </c>
      <c r="R1622" s="5">
        <f t="shared" ca="1" si="25"/>
        <v>-1.9928429594602164E-2</v>
      </c>
    </row>
    <row r="1623" spans="1:18" x14ac:dyDescent="0.25">
      <c r="A1623">
        <v>21678</v>
      </c>
      <c r="B1623" t="s">
        <v>12</v>
      </c>
      <c r="C1623">
        <v>33</v>
      </c>
      <c r="D1623" t="s">
        <v>4279</v>
      </c>
      <c r="E1623" t="s">
        <v>34</v>
      </c>
      <c r="F1623" t="s">
        <v>34</v>
      </c>
      <c r="G1623" t="s">
        <v>13</v>
      </c>
      <c r="H1623" t="s">
        <v>14</v>
      </c>
      <c r="I1623" t="s">
        <v>15</v>
      </c>
      <c r="J1623" s="5">
        <v>90.73</v>
      </c>
      <c r="K1623" s="5" t="str">
        <f>_xlfn.IFS(stroke_2[[#This Row],[avg_glucose_level]]&lt;70,"Low",stroke_2[[#This Row],[avg_glucose_level]]&lt;99,"Normal",stroke_2[[#This Row],[avg_glucose_level]]&lt;125,"Prediabetes",stroke_2[[#This Row],[avg_glucose_level]]&lt;199,"Diabetes",stroke_2[[#This Row],[avg_glucose_level]]&gt;199,"Very High")</f>
        <v>Normal</v>
      </c>
      <c r="L1623">
        <v>32.799999999999997</v>
      </c>
      <c r="M1623">
        <v>28.25</v>
      </c>
      <c r="N1623">
        <v>32.799999999999997</v>
      </c>
      <c r="O1623" t="s">
        <v>29</v>
      </c>
      <c r="P1623" t="s">
        <v>34</v>
      </c>
      <c r="Q1623" s="4" t="s">
        <v>4285</v>
      </c>
      <c r="R1623" s="5">
        <f t="shared" ca="1" si="25"/>
        <v>-6.1080185463654457E-3</v>
      </c>
    </row>
    <row r="1624" spans="1:18" x14ac:dyDescent="0.25">
      <c r="A1624">
        <v>21785</v>
      </c>
      <c r="B1624" t="s">
        <v>19</v>
      </c>
      <c r="C1624">
        <v>33</v>
      </c>
      <c r="D1624" t="s">
        <v>4279</v>
      </c>
      <c r="E1624" t="s">
        <v>34</v>
      </c>
      <c r="F1624" t="s">
        <v>34</v>
      </c>
      <c r="G1624" t="s">
        <v>34</v>
      </c>
      <c r="H1624" t="s">
        <v>14</v>
      </c>
      <c r="I1624" t="s">
        <v>15</v>
      </c>
      <c r="J1624" s="5">
        <v>78.34</v>
      </c>
      <c r="K1624" s="5" t="str">
        <f>_xlfn.IFS(stroke_2[[#This Row],[avg_glucose_level]]&lt;70,"Low",stroke_2[[#This Row],[avg_glucose_level]]&lt;99,"Normal",stroke_2[[#This Row],[avg_glucose_level]]&lt;125,"Prediabetes",stroke_2[[#This Row],[avg_glucose_level]]&lt;199,"Diabetes",stroke_2[[#This Row],[avg_glucose_level]]&gt;199,"Very High")</f>
        <v>Normal</v>
      </c>
      <c r="L1624">
        <v>25.5</v>
      </c>
      <c r="M1624">
        <v>28.25</v>
      </c>
      <c r="N1624">
        <v>25.5</v>
      </c>
      <c r="O1624" t="s">
        <v>24</v>
      </c>
      <c r="P1624" t="s">
        <v>34</v>
      </c>
      <c r="Q1624" s="4" t="s">
        <v>4285</v>
      </c>
      <c r="R1624" s="5">
        <f t="shared" ca="1" si="25"/>
        <v>8.9566832082968173E-3</v>
      </c>
    </row>
    <row r="1625" spans="1:18" x14ac:dyDescent="0.25">
      <c r="A1625">
        <v>21953</v>
      </c>
      <c r="B1625" t="s">
        <v>19</v>
      </c>
      <c r="C1625">
        <v>33</v>
      </c>
      <c r="D1625" t="s">
        <v>4279</v>
      </c>
      <c r="E1625" t="s">
        <v>34</v>
      </c>
      <c r="F1625" t="s">
        <v>34</v>
      </c>
      <c r="G1625" t="s">
        <v>34</v>
      </c>
      <c r="H1625" t="s">
        <v>14</v>
      </c>
      <c r="I1625" t="s">
        <v>15</v>
      </c>
      <c r="J1625" s="5">
        <v>84.4</v>
      </c>
      <c r="K1625" s="5" t="str">
        <f>_xlfn.IFS(stroke_2[[#This Row],[avg_glucose_level]]&lt;70,"Low",stroke_2[[#This Row],[avg_glucose_level]]&lt;99,"Normal",stroke_2[[#This Row],[avg_glucose_level]]&lt;125,"Prediabetes",stroke_2[[#This Row],[avg_glucose_level]]&lt;199,"Diabetes",stroke_2[[#This Row],[avg_glucose_level]]&gt;199,"Very High")</f>
        <v>Normal</v>
      </c>
      <c r="M1625">
        <v>28.25</v>
      </c>
      <c r="N1625">
        <v>28.25</v>
      </c>
      <c r="O1625" t="s">
        <v>29</v>
      </c>
      <c r="P1625" t="s">
        <v>34</v>
      </c>
      <c r="Q1625" s="4" t="s">
        <v>4285</v>
      </c>
      <c r="R1625" s="5">
        <f t="shared" ca="1" si="25"/>
        <v>-2.3260963244185029E-2</v>
      </c>
    </row>
    <row r="1626" spans="1:18" x14ac:dyDescent="0.25">
      <c r="A1626">
        <v>24106</v>
      </c>
      <c r="B1626" t="s">
        <v>19</v>
      </c>
      <c r="C1626">
        <v>33</v>
      </c>
      <c r="D1626" t="s">
        <v>4279</v>
      </c>
      <c r="E1626" t="s">
        <v>34</v>
      </c>
      <c r="F1626" t="s">
        <v>34</v>
      </c>
      <c r="G1626" t="s">
        <v>13</v>
      </c>
      <c r="H1626" t="s">
        <v>14</v>
      </c>
      <c r="I1626" t="s">
        <v>21</v>
      </c>
      <c r="J1626" s="5">
        <v>84.68</v>
      </c>
      <c r="K1626" s="5" t="str">
        <f>_xlfn.IFS(stroke_2[[#This Row],[avg_glucose_level]]&lt;70,"Low",stroke_2[[#This Row],[avg_glucose_level]]&lt;99,"Normal",stroke_2[[#This Row],[avg_glucose_level]]&lt;125,"Prediabetes",stroke_2[[#This Row],[avg_glucose_level]]&lt;199,"Diabetes",stroke_2[[#This Row],[avg_glucose_level]]&gt;199,"Very High")</f>
        <v>Normal</v>
      </c>
      <c r="L1626">
        <v>34.700000000000003</v>
      </c>
      <c r="M1626">
        <v>28.25</v>
      </c>
      <c r="N1626">
        <v>34.700000000000003</v>
      </c>
      <c r="O1626" t="s">
        <v>18</v>
      </c>
      <c r="P1626" t="s">
        <v>34</v>
      </c>
      <c r="Q1626" s="4" t="s">
        <v>4285</v>
      </c>
      <c r="R1626" s="5">
        <f t="shared" ca="1" si="25"/>
        <v>-9.5525706288101253E-3</v>
      </c>
    </row>
    <row r="1627" spans="1:18" x14ac:dyDescent="0.25">
      <c r="A1627">
        <v>24201</v>
      </c>
      <c r="B1627" t="s">
        <v>12</v>
      </c>
      <c r="C1627">
        <v>33</v>
      </c>
      <c r="D1627" t="s">
        <v>4279</v>
      </c>
      <c r="E1627" t="s">
        <v>34</v>
      </c>
      <c r="F1627" t="s">
        <v>34</v>
      </c>
      <c r="G1627" t="s">
        <v>13</v>
      </c>
      <c r="H1627" t="s">
        <v>14</v>
      </c>
      <c r="I1627" t="s">
        <v>21</v>
      </c>
      <c r="J1627" s="5">
        <v>93.8</v>
      </c>
      <c r="K1627" s="5" t="str">
        <f>_xlfn.IFS(stroke_2[[#This Row],[avg_glucose_level]]&lt;70,"Low",stroke_2[[#This Row],[avg_glucose_level]]&lt;99,"Normal",stroke_2[[#This Row],[avg_glucose_level]]&lt;125,"Prediabetes",stroke_2[[#This Row],[avg_glucose_level]]&lt;199,"Diabetes",stroke_2[[#This Row],[avg_glucose_level]]&gt;199,"Very High")</f>
        <v>Normal</v>
      </c>
      <c r="L1627">
        <v>23.9</v>
      </c>
      <c r="M1627">
        <v>28.25</v>
      </c>
      <c r="N1627">
        <v>23.9</v>
      </c>
      <c r="O1627" t="s">
        <v>24</v>
      </c>
      <c r="P1627" t="s">
        <v>34</v>
      </c>
      <c r="Q1627" s="4" t="s">
        <v>4285</v>
      </c>
      <c r="R1627" s="5">
        <f t="shared" ca="1" si="25"/>
        <v>1.1885536182128615E-2</v>
      </c>
    </row>
    <row r="1628" spans="1:18" x14ac:dyDescent="0.25">
      <c r="A1628">
        <v>27616</v>
      </c>
      <c r="B1628" t="s">
        <v>12</v>
      </c>
      <c r="C1628">
        <v>33</v>
      </c>
      <c r="D1628" t="s">
        <v>4279</v>
      </c>
      <c r="E1628" t="s">
        <v>34</v>
      </c>
      <c r="F1628" t="s">
        <v>34</v>
      </c>
      <c r="G1628" t="s">
        <v>13</v>
      </c>
      <c r="H1628" t="s">
        <v>43</v>
      </c>
      <c r="I1628" t="s">
        <v>21</v>
      </c>
      <c r="J1628" s="5">
        <v>81.099999999999994</v>
      </c>
      <c r="K1628" s="5" t="str">
        <f>_xlfn.IFS(stroke_2[[#This Row],[avg_glucose_level]]&lt;70,"Low",stroke_2[[#This Row],[avg_glucose_level]]&lt;99,"Normal",stroke_2[[#This Row],[avg_glucose_level]]&lt;125,"Prediabetes",stroke_2[[#This Row],[avg_glucose_level]]&lt;199,"Diabetes",stroke_2[[#This Row],[avg_glucose_level]]&gt;199,"Very High")</f>
        <v>Normal</v>
      </c>
      <c r="L1628">
        <v>24.8</v>
      </c>
      <c r="M1628">
        <v>28.25</v>
      </c>
      <c r="N1628">
        <v>24.8</v>
      </c>
      <c r="O1628" t="s">
        <v>24</v>
      </c>
      <c r="P1628" t="s">
        <v>34</v>
      </c>
      <c r="Q1628" s="4" t="s">
        <v>4285</v>
      </c>
      <c r="R1628" s="5">
        <f t="shared" ca="1" si="25"/>
        <v>-1.1994826370306655E-2</v>
      </c>
    </row>
    <row r="1629" spans="1:18" x14ac:dyDescent="0.25">
      <c r="A1629">
        <v>30303</v>
      </c>
      <c r="B1629" t="s">
        <v>12</v>
      </c>
      <c r="C1629">
        <v>33</v>
      </c>
      <c r="D1629" t="s">
        <v>4279</v>
      </c>
      <c r="E1629" t="s">
        <v>34</v>
      </c>
      <c r="F1629" t="s">
        <v>34</v>
      </c>
      <c r="G1629" t="s">
        <v>34</v>
      </c>
      <c r="H1629" t="s">
        <v>14</v>
      </c>
      <c r="I1629" t="s">
        <v>21</v>
      </c>
      <c r="J1629" s="5">
        <v>88.5</v>
      </c>
      <c r="K1629" s="5" t="str">
        <f>_xlfn.IFS(stroke_2[[#This Row],[avg_glucose_level]]&lt;70,"Low",stroke_2[[#This Row],[avg_glucose_level]]&lt;99,"Normal",stroke_2[[#This Row],[avg_glucose_level]]&lt;125,"Prediabetes",stroke_2[[#This Row],[avg_glucose_level]]&lt;199,"Diabetes",stroke_2[[#This Row],[avg_glucose_level]]&gt;199,"Very High")</f>
        <v>Normal</v>
      </c>
      <c r="L1629">
        <v>32.6</v>
      </c>
      <c r="M1629">
        <v>28.25</v>
      </c>
      <c r="N1629">
        <v>32.6</v>
      </c>
      <c r="O1629" t="s">
        <v>18</v>
      </c>
      <c r="P1629" t="s">
        <v>34</v>
      </c>
      <c r="Q1629" s="4" t="s">
        <v>4285</v>
      </c>
      <c r="R1629" s="5">
        <f t="shared" ca="1" si="25"/>
        <v>5.9273558035318362E-3</v>
      </c>
    </row>
    <row r="1630" spans="1:18" x14ac:dyDescent="0.25">
      <c r="A1630">
        <v>31600</v>
      </c>
      <c r="B1630" t="s">
        <v>19</v>
      </c>
      <c r="C1630">
        <v>33</v>
      </c>
      <c r="D1630" t="s">
        <v>4279</v>
      </c>
      <c r="E1630" t="s">
        <v>34</v>
      </c>
      <c r="F1630" t="s">
        <v>34</v>
      </c>
      <c r="G1630" t="s">
        <v>34</v>
      </c>
      <c r="H1630" t="s">
        <v>14</v>
      </c>
      <c r="I1630" t="s">
        <v>21</v>
      </c>
      <c r="J1630" s="5">
        <v>106.08</v>
      </c>
      <c r="K1630" s="5" t="str">
        <f>_xlfn.IFS(stroke_2[[#This Row],[avg_glucose_level]]&lt;70,"Low",stroke_2[[#This Row],[avg_glucose_level]]&lt;99,"Normal",stroke_2[[#This Row],[avg_glucose_level]]&lt;125,"Prediabetes",stroke_2[[#This Row],[avg_glucose_level]]&lt;199,"Diabetes",stroke_2[[#This Row],[avg_glucose_level]]&gt;199,"Very High")</f>
        <v>Prediabetes</v>
      </c>
      <c r="L1630">
        <v>32.5</v>
      </c>
      <c r="M1630">
        <v>28.25</v>
      </c>
      <c r="N1630">
        <v>32.5</v>
      </c>
      <c r="O1630" t="s">
        <v>18</v>
      </c>
      <c r="P1630" t="s">
        <v>34</v>
      </c>
      <c r="Q1630" s="4" t="s">
        <v>4285</v>
      </c>
      <c r="R1630" s="5">
        <f t="shared" ca="1" si="25"/>
        <v>-1.3515146527101524E-2</v>
      </c>
    </row>
    <row r="1631" spans="1:18" x14ac:dyDescent="0.25">
      <c r="A1631">
        <v>32571</v>
      </c>
      <c r="B1631" t="s">
        <v>12</v>
      </c>
      <c r="C1631">
        <v>33</v>
      </c>
      <c r="D1631" t="s">
        <v>4279</v>
      </c>
      <c r="E1631" t="s">
        <v>34</v>
      </c>
      <c r="F1631" t="s">
        <v>34</v>
      </c>
      <c r="G1631" t="s">
        <v>13</v>
      </c>
      <c r="H1631" t="s">
        <v>14</v>
      </c>
      <c r="I1631" t="s">
        <v>15</v>
      </c>
      <c r="J1631" s="5">
        <v>85.27</v>
      </c>
      <c r="K1631" s="5" t="str">
        <f>_xlfn.IFS(stroke_2[[#This Row],[avg_glucose_level]]&lt;70,"Low",stroke_2[[#This Row],[avg_glucose_level]]&lt;99,"Normal",stroke_2[[#This Row],[avg_glucose_level]]&lt;125,"Prediabetes",stroke_2[[#This Row],[avg_glucose_level]]&lt;199,"Diabetes",stroke_2[[#This Row],[avg_glucose_level]]&gt;199,"Very High")</f>
        <v>Normal</v>
      </c>
      <c r="L1631">
        <v>25.8</v>
      </c>
      <c r="M1631">
        <v>28.25</v>
      </c>
      <c r="N1631">
        <v>25.8</v>
      </c>
      <c r="O1631" t="s">
        <v>38</v>
      </c>
      <c r="P1631" t="s">
        <v>34</v>
      </c>
      <c r="Q1631" s="4" t="s">
        <v>4285</v>
      </c>
      <c r="R1631" s="5">
        <f t="shared" ca="1" si="25"/>
        <v>-6.6965729554848861E-3</v>
      </c>
    </row>
    <row r="1632" spans="1:18" x14ac:dyDescent="0.25">
      <c r="A1632">
        <v>34161</v>
      </c>
      <c r="B1632" t="s">
        <v>12</v>
      </c>
      <c r="C1632">
        <v>33</v>
      </c>
      <c r="D1632" t="s">
        <v>4279</v>
      </c>
      <c r="E1632" t="s">
        <v>13</v>
      </c>
      <c r="F1632" t="s">
        <v>34</v>
      </c>
      <c r="G1632" t="s">
        <v>13</v>
      </c>
      <c r="H1632" t="s">
        <v>14</v>
      </c>
      <c r="I1632" t="s">
        <v>21</v>
      </c>
      <c r="J1632" s="5">
        <v>85.12</v>
      </c>
      <c r="K1632" s="5" t="str">
        <f>_xlfn.IFS(stroke_2[[#This Row],[avg_glucose_level]]&lt;70,"Low",stroke_2[[#This Row],[avg_glucose_level]]&lt;99,"Normal",stroke_2[[#This Row],[avg_glucose_level]]&lt;125,"Prediabetes",stroke_2[[#This Row],[avg_glucose_level]]&lt;199,"Diabetes",stroke_2[[#This Row],[avg_glucose_level]]&gt;199,"Very High")</f>
        <v>Normal</v>
      </c>
      <c r="L1632">
        <v>32.5</v>
      </c>
      <c r="M1632">
        <v>28.25</v>
      </c>
      <c r="N1632">
        <v>32.5</v>
      </c>
      <c r="O1632" t="s">
        <v>24</v>
      </c>
      <c r="P1632" t="s">
        <v>34</v>
      </c>
      <c r="Q1632" s="4" t="s">
        <v>4285</v>
      </c>
      <c r="R1632" s="5">
        <f t="shared" ca="1" si="25"/>
        <v>-2.1925727356598125E-2</v>
      </c>
    </row>
    <row r="1633" spans="1:18" x14ac:dyDescent="0.25">
      <c r="A1633">
        <v>34558</v>
      </c>
      <c r="B1633" t="s">
        <v>12</v>
      </c>
      <c r="C1633">
        <v>33</v>
      </c>
      <c r="D1633" t="s">
        <v>4279</v>
      </c>
      <c r="E1633" t="s">
        <v>34</v>
      </c>
      <c r="F1633" t="s">
        <v>34</v>
      </c>
      <c r="G1633" t="s">
        <v>13</v>
      </c>
      <c r="H1633" t="s">
        <v>14</v>
      </c>
      <c r="I1633" t="s">
        <v>21</v>
      </c>
      <c r="J1633" s="5">
        <v>219.97</v>
      </c>
      <c r="K1633" s="5" t="str">
        <f>_xlfn.IFS(stroke_2[[#This Row],[avg_glucose_level]]&lt;70,"Low",stroke_2[[#This Row],[avg_glucose_level]]&lt;99,"Normal",stroke_2[[#This Row],[avg_glucose_level]]&lt;125,"Prediabetes",stroke_2[[#This Row],[avg_glucose_level]]&lt;199,"Diabetes",stroke_2[[#This Row],[avg_glucose_level]]&gt;199,"Very High")</f>
        <v>Very High</v>
      </c>
      <c r="L1633">
        <v>39.6</v>
      </c>
      <c r="M1633">
        <v>28.25</v>
      </c>
      <c r="N1633">
        <v>39.6</v>
      </c>
      <c r="O1633" t="s">
        <v>24</v>
      </c>
      <c r="P1633" t="s">
        <v>34</v>
      </c>
      <c r="Q1633" s="4" t="s">
        <v>4285</v>
      </c>
      <c r="R1633" s="5">
        <f t="shared" ca="1" si="25"/>
        <v>-3.1419233803321013E-3</v>
      </c>
    </row>
    <row r="1634" spans="1:18" x14ac:dyDescent="0.25">
      <c r="A1634">
        <v>34764</v>
      </c>
      <c r="B1634" t="s">
        <v>19</v>
      </c>
      <c r="C1634">
        <v>33</v>
      </c>
      <c r="D1634" t="s">
        <v>4279</v>
      </c>
      <c r="E1634" t="s">
        <v>34</v>
      </c>
      <c r="F1634" t="s">
        <v>34</v>
      </c>
      <c r="G1634" t="s">
        <v>13</v>
      </c>
      <c r="H1634" t="s">
        <v>14</v>
      </c>
      <c r="I1634" t="s">
        <v>21</v>
      </c>
      <c r="J1634" s="5">
        <v>80.819999999999993</v>
      </c>
      <c r="K1634" s="5" t="str">
        <f>_xlfn.IFS(stroke_2[[#This Row],[avg_glucose_level]]&lt;70,"Low",stroke_2[[#This Row],[avg_glucose_level]]&lt;99,"Normal",stroke_2[[#This Row],[avg_glucose_level]]&lt;125,"Prediabetes",stroke_2[[#This Row],[avg_glucose_level]]&lt;199,"Diabetes",stroke_2[[#This Row],[avg_glucose_level]]&gt;199,"Very High")</f>
        <v>Normal</v>
      </c>
      <c r="L1634">
        <v>40.299999999999997</v>
      </c>
      <c r="M1634">
        <v>28.25</v>
      </c>
      <c r="N1634">
        <v>40.299999999999997</v>
      </c>
      <c r="O1634" t="s">
        <v>24</v>
      </c>
      <c r="P1634" t="s">
        <v>34</v>
      </c>
      <c r="Q1634" s="4" t="s">
        <v>4285</v>
      </c>
      <c r="R1634" s="5">
        <f t="shared" ca="1" si="25"/>
        <v>-1.9364479943141027E-2</v>
      </c>
    </row>
    <row r="1635" spans="1:18" x14ac:dyDescent="0.25">
      <c r="A1635">
        <v>35829</v>
      </c>
      <c r="B1635" t="s">
        <v>19</v>
      </c>
      <c r="C1635">
        <v>33</v>
      </c>
      <c r="D1635" t="s">
        <v>4279</v>
      </c>
      <c r="E1635" t="s">
        <v>34</v>
      </c>
      <c r="F1635" t="s">
        <v>34</v>
      </c>
      <c r="G1635" t="s">
        <v>13</v>
      </c>
      <c r="H1635" t="s">
        <v>14</v>
      </c>
      <c r="I1635" t="s">
        <v>15</v>
      </c>
      <c r="J1635" s="5">
        <v>242.84</v>
      </c>
      <c r="K1635" s="5" t="str">
        <f>_xlfn.IFS(stroke_2[[#This Row],[avg_glucose_level]]&lt;70,"Low",stroke_2[[#This Row],[avg_glucose_level]]&lt;99,"Normal",stroke_2[[#This Row],[avg_glucose_level]]&lt;125,"Prediabetes",stroke_2[[#This Row],[avg_glucose_level]]&lt;199,"Diabetes",stroke_2[[#This Row],[avg_glucose_level]]&gt;199,"Very High")</f>
        <v>Very High</v>
      </c>
      <c r="L1635">
        <v>15.7</v>
      </c>
      <c r="M1635">
        <v>28.25</v>
      </c>
      <c r="N1635">
        <v>15.7</v>
      </c>
      <c r="O1635" t="s">
        <v>29</v>
      </c>
      <c r="P1635" t="s">
        <v>34</v>
      </c>
      <c r="Q1635" s="4" t="s">
        <v>4285</v>
      </c>
      <c r="R1635" s="5">
        <f t="shared" ca="1" si="25"/>
        <v>8.9296521012964761E-3</v>
      </c>
    </row>
    <row r="1636" spans="1:18" x14ac:dyDescent="0.25">
      <c r="A1636">
        <v>36698</v>
      </c>
      <c r="B1636" t="s">
        <v>19</v>
      </c>
      <c r="C1636">
        <v>33</v>
      </c>
      <c r="D1636" t="s">
        <v>4279</v>
      </c>
      <c r="E1636" t="s">
        <v>34</v>
      </c>
      <c r="F1636" t="s">
        <v>34</v>
      </c>
      <c r="G1636" t="s">
        <v>13</v>
      </c>
      <c r="H1636" t="s">
        <v>14</v>
      </c>
      <c r="I1636" t="s">
        <v>15</v>
      </c>
      <c r="J1636" s="5">
        <v>89.98</v>
      </c>
      <c r="K1636" s="5" t="str">
        <f>_xlfn.IFS(stroke_2[[#This Row],[avg_glucose_level]]&lt;70,"Low",stroke_2[[#This Row],[avg_glucose_level]]&lt;99,"Normal",stroke_2[[#This Row],[avg_glucose_level]]&lt;125,"Prediabetes",stroke_2[[#This Row],[avg_glucose_level]]&lt;199,"Diabetes",stroke_2[[#This Row],[avg_glucose_level]]&gt;199,"Very High")</f>
        <v>Normal</v>
      </c>
      <c r="L1636">
        <v>18.7</v>
      </c>
      <c r="M1636">
        <v>28.25</v>
      </c>
      <c r="N1636">
        <v>18.7</v>
      </c>
      <c r="O1636" t="s">
        <v>29</v>
      </c>
      <c r="P1636" t="s">
        <v>34</v>
      </c>
      <c r="Q1636" s="4" t="s">
        <v>4285</v>
      </c>
      <c r="R1636" s="5">
        <f t="shared" ca="1" si="25"/>
        <v>-1.4504952955440908E-2</v>
      </c>
    </row>
    <row r="1637" spans="1:18" x14ac:dyDescent="0.25">
      <c r="A1637">
        <v>37492</v>
      </c>
      <c r="B1637" t="s">
        <v>19</v>
      </c>
      <c r="C1637">
        <v>33</v>
      </c>
      <c r="D1637" t="s">
        <v>4279</v>
      </c>
      <c r="E1637" t="s">
        <v>34</v>
      </c>
      <c r="F1637" t="s">
        <v>34</v>
      </c>
      <c r="G1637" t="s">
        <v>13</v>
      </c>
      <c r="H1637" t="s">
        <v>14</v>
      </c>
      <c r="I1637" t="s">
        <v>21</v>
      </c>
      <c r="J1637" s="5">
        <v>88.17</v>
      </c>
      <c r="K1637" s="5" t="str">
        <f>_xlfn.IFS(stroke_2[[#This Row],[avg_glucose_level]]&lt;70,"Low",stroke_2[[#This Row],[avg_glucose_level]]&lt;99,"Normal",stroke_2[[#This Row],[avg_glucose_level]]&lt;125,"Prediabetes",stroke_2[[#This Row],[avg_glucose_level]]&lt;199,"Diabetes",stroke_2[[#This Row],[avg_glucose_level]]&gt;199,"Very High")</f>
        <v>Normal</v>
      </c>
      <c r="L1637">
        <v>38.6</v>
      </c>
      <c r="M1637">
        <v>28.25</v>
      </c>
      <c r="N1637">
        <v>38.6</v>
      </c>
      <c r="O1637" t="s">
        <v>18</v>
      </c>
      <c r="P1637" t="s">
        <v>34</v>
      </c>
      <c r="Q1637" s="4" t="s">
        <v>4285</v>
      </c>
      <c r="R1637" s="5">
        <f t="shared" ca="1" si="25"/>
        <v>-2.4672745763892241E-2</v>
      </c>
    </row>
    <row r="1638" spans="1:18" x14ac:dyDescent="0.25">
      <c r="A1638">
        <v>39601</v>
      </c>
      <c r="B1638" t="s">
        <v>19</v>
      </c>
      <c r="C1638">
        <v>33</v>
      </c>
      <c r="D1638" t="s">
        <v>4279</v>
      </c>
      <c r="E1638" t="s">
        <v>34</v>
      </c>
      <c r="F1638" t="s">
        <v>34</v>
      </c>
      <c r="G1638" t="s">
        <v>13</v>
      </c>
      <c r="H1638" t="s">
        <v>14</v>
      </c>
      <c r="I1638" t="s">
        <v>15</v>
      </c>
      <c r="J1638" s="5">
        <v>69.400000000000006</v>
      </c>
      <c r="K1638" s="5" t="str">
        <f>_xlfn.IFS(stroke_2[[#This Row],[avg_glucose_level]]&lt;70,"Low",stroke_2[[#This Row],[avg_glucose_level]]&lt;99,"Normal",stroke_2[[#This Row],[avg_glucose_level]]&lt;125,"Prediabetes",stroke_2[[#This Row],[avg_glucose_level]]&lt;199,"Diabetes",stroke_2[[#This Row],[avg_glucose_level]]&gt;199,"Very High")</f>
        <v>Low</v>
      </c>
      <c r="L1638">
        <v>47.8</v>
      </c>
      <c r="M1638">
        <v>28.25</v>
      </c>
      <c r="N1638">
        <v>47.8</v>
      </c>
      <c r="O1638" t="s">
        <v>24</v>
      </c>
      <c r="P1638" t="s">
        <v>34</v>
      </c>
      <c r="Q1638" s="4" t="s">
        <v>4285</v>
      </c>
      <c r="R1638" s="5">
        <f t="shared" ca="1" si="25"/>
        <v>1.9432183097071426E-2</v>
      </c>
    </row>
    <row r="1639" spans="1:18" x14ac:dyDescent="0.25">
      <c r="A1639">
        <v>39940</v>
      </c>
      <c r="B1639" t="s">
        <v>19</v>
      </c>
      <c r="C1639">
        <v>33</v>
      </c>
      <c r="D1639" t="s">
        <v>4279</v>
      </c>
      <c r="E1639" t="s">
        <v>34</v>
      </c>
      <c r="F1639" t="s">
        <v>34</v>
      </c>
      <c r="G1639" t="s">
        <v>13</v>
      </c>
      <c r="H1639" t="s">
        <v>14</v>
      </c>
      <c r="I1639" t="s">
        <v>15</v>
      </c>
      <c r="J1639" s="5">
        <v>64.62</v>
      </c>
      <c r="K1639" s="5" t="str">
        <f>_xlfn.IFS(stroke_2[[#This Row],[avg_glucose_level]]&lt;70,"Low",stroke_2[[#This Row],[avg_glucose_level]]&lt;99,"Normal",stroke_2[[#This Row],[avg_glucose_level]]&lt;125,"Prediabetes",stroke_2[[#This Row],[avg_glucose_level]]&lt;199,"Diabetes",stroke_2[[#This Row],[avg_glucose_level]]&gt;199,"Very High")</f>
        <v>Low</v>
      </c>
      <c r="L1639">
        <v>27.3</v>
      </c>
      <c r="M1639">
        <v>28.25</v>
      </c>
      <c r="N1639">
        <v>27.3</v>
      </c>
      <c r="O1639" t="s">
        <v>24</v>
      </c>
      <c r="P1639" t="s">
        <v>34</v>
      </c>
      <c r="Q1639" s="4" t="s">
        <v>4285</v>
      </c>
      <c r="R1639" s="5">
        <f t="shared" ca="1" si="25"/>
        <v>-1.1738677777364315E-2</v>
      </c>
    </row>
    <row r="1640" spans="1:18" x14ac:dyDescent="0.25">
      <c r="A1640">
        <v>40889</v>
      </c>
      <c r="B1640" t="s">
        <v>12</v>
      </c>
      <c r="C1640">
        <v>33</v>
      </c>
      <c r="D1640" t="s">
        <v>4279</v>
      </c>
      <c r="E1640" t="s">
        <v>34</v>
      </c>
      <c r="F1640" t="s">
        <v>34</v>
      </c>
      <c r="G1640" t="s">
        <v>34</v>
      </c>
      <c r="H1640" t="s">
        <v>14</v>
      </c>
      <c r="I1640" t="s">
        <v>21</v>
      </c>
      <c r="J1640" s="5">
        <v>77.42</v>
      </c>
      <c r="K1640" s="5" t="str">
        <f>_xlfn.IFS(stroke_2[[#This Row],[avg_glucose_level]]&lt;70,"Low",stroke_2[[#This Row],[avg_glucose_level]]&lt;99,"Normal",stroke_2[[#This Row],[avg_glucose_level]]&lt;125,"Prediabetes",stroke_2[[#This Row],[avg_glucose_level]]&lt;199,"Diabetes",stroke_2[[#This Row],[avg_glucose_level]]&gt;199,"Very High")</f>
        <v>Normal</v>
      </c>
      <c r="L1640">
        <v>26.1</v>
      </c>
      <c r="M1640">
        <v>28.25</v>
      </c>
      <c r="N1640">
        <v>26.1</v>
      </c>
      <c r="O1640" t="s">
        <v>38</v>
      </c>
      <c r="P1640" t="s">
        <v>34</v>
      </c>
      <c r="Q1640" s="4" t="s">
        <v>4285</v>
      </c>
      <c r="R1640" s="5">
        <f t="shared" ca="1" si="25"/>
        <v>-1.1537058771959824E-2</v>
      </c>
    </row>
    <row r="1641" spans="1:18" x14ac:dyDescent="0.25">
      <c r="A1641">
        <v>41536</v>
      </c>
      <c r="B1641" t="s">
        <v>19</v>
      </c>
      <c r="C1641">
        <v>33</v>
      </c>
      <c r="D1641" t="s">
        <v>4279</v>
      </c>
      <c r="E1641" t="s">
        <v>34</v>
      </c>
      <c r="F1641" t="s">
        <v>34</v>
      </c>
      <c r="G1641" t="s">
        <v>13</v>
      </c>
      <c r="H1641" t="s">
        <v>43</v>
      </c>
      <c r="I1641" t="s">
        <v>21</v>
      </c>
      <c r="J1641" s="5">
        <v>57.92</v>
      </c>
      <c r="K1641" s="5" t="str">
        <f>_xlfn.IFS(stroke_2[[#This Row],[avg_glucose_level]]&lt;70,"Low",stroke_2[[#This Row],[avg_glucose_level]]&lt;99,"Normal",stroke_2[[#This Row],[avg_glucose_level]]&lt;125,"Prediabetes",stroke_2[[#This Row],[avg_glucose_level]]&lt;199,"Diabetes",stroke_2[[#This Row],[avg_glucose_level]]&gt;199,"Very High")</f>
        <v>Low</v>
      </c>
      <c r="L1641">
        <v>22.3</v>
      </c>
      <c r="M1641">
        <v>28.25</v>
      </c>
      <c r="N1641">
        <v>22.3</v>
      </c>
      <c r="O1641" t="s">
        <v>38</v>
      </c>
      <c r="P1641" t="s">
        <v>34</v>
      </c>
      <c r="Q1641" s="4" t="s">
        <v>4285</v>
      </c>
      <c r="R1641" s="5">
        <f t="shared" ca="1" si="25"/>
        <v>1.7698970808664023E-2</v>
      </c>
    </row>
    <row r="1642" spans="1:18" x14ac:dyDescent="0.25">
      <c r="A1642">
        <v>41565</v>
      </c>
      <c r="B1642" t="s">
        <v>19</v>
      </c>
      <c r="C1642">
        <v>33</v>
      </c>
      <c r="D1642" t="s">
        <v>4279</v>
      </c>
      <c r="E1642" t="s">
        <v>34</v>
      </c>
      <c r="F1642" t="s">
        <v>34</v>
      </c>
      <c r="G1642" t="s">
        <v>34</v>
      </c>
      <c r="H1642" t="s">
        <v>14</v>
      </c>
      <c r="I1642" t="s">
        <v>15</v>
      </c>
      <c r="J1642" s="5">
        <v>121.19</v>
      </c>
      <c r="K1642" s="5" t="str">
        <f>_xlfn.IFS(stroke_2[[#This Row],[avg_glucose_level]]&lt;70,"Low",stroke_2[[#This Row],[avg_glucose_level]]&lt;99,"Normal",stroke_2[[#This Row],[avg_glucose_level]]&lt;125,"Prediabetes",stroke_2[[#This Row],[avg_glucose_level]]&lt;199,"Diabetes",stroke_2[[#This Row],[avg_glucose_level]]&gt;199,"Very High")</f>
        <v>Prediabetes</v>
      </c>
      <c r="L1642">
        <v>22.1</v>
      </c>
      <c r="M1642">
        <v>28.25</v>
      </c>
      <c r="N1642">
        <v>22.1</v>
      </c>
      <c r="O1642" t="s">
        <v>24</v>
      </c>
      <c r="P1642" t="s">
        <v>34</v>
      </c>
      <c r="Q1642" s="4" t="s">
        <v>4285</v>
      </c>
      <c r="R1642" s="5">
        <f t="shared" ca="1" si="25"/>
        <v>7.4799310624890205E-3</v>
      </c>
    </row>
    <row r="1643" spans="1:18" x14ac:dyDescent="0.25">
      <c r="A1643">
        <v>43837</v>
      </c>
      <c r="B1643" t="s">
        <v>12</v>
      </c>
      <c r="C1643">
        <v>33</v>
      </c>
      <c r="D1643" t="s">
        <v>4279</v>
      </c>
      <c r="E1643" t="s">
        <v>34</v>
      </c>
      <c r="F1643" t="s">
        <v>34</v>
      </c>
      <c r="G1643" t="s">
        <v>13</v>
      </c>
      <c r="H1643" t="s">
        <v>14</v>
      </c>
      <c r="I1643" t="s">
        <v>15</v>
      </c>
      <c r="J1643" s="5">
        <v>105.19</v>
      </c>
      <c r="K1643" s="5" t="str">
        <f>_xlfn.IFS(stroke_2[[#This Row],[avg_glucose_level]]&lt;70,"Low",stroke_2[[#This Row],[avg_glucose_level]]&lt;99,"Normal",stroke_2[[#This Row],[avg_glucose_level]]&lt;125,"Prediabetes",stroke_2[[#This Row],[avg_glucose_level]]&lt;199,"Diabetes",stroke_2[[#This Row],[avg_glucose_level]]&gt;199,"Very High")</f>
        <v>Prediabetes</v>
      </c>
      <c r="L1643">
        <v>50.1</v>
      </c>
      <c r="M1643">
        <v>28.25</v>
      </c>
      <c r="N1643">
        <v>50.1</v>
      </c>
      <c r="O1643" t="s">
        <v>29</v>
      </c>
      <c r="P1643" t="s">
        <v>34</v>
      </c>
      <c r="Q1643" s="4" t="s">
        <v>4285</v>
      </c>
      <c r="R1643" s="5">
        <f t="shared" ca="1" si="25"/>
        <v>-2.8023814922442493E-3</v>
      </c>
    </row>
    <row r="1644" spans="1:18" x14ac:dyDescent="0.25">
      <c r="A1644">
        <v>49521</v>
      </c>
      <c r="B1644" t="s">
        <v>19</v>
      </c>
      <c r="C1644">
        <v>33</v>
      </c>
      <c r="D1644" t="s">
        <v>4279</v>
      </c>
      <c r="E1644" t="s">
        <v>34</v>
      </c>
      <c r="F1644" t="s">
        <v>34</v>
      </c>
      <c r="G1644" t="s">
        <v>13</v>
      </c>
      <c r="H1644" t="s">
        <v>14</v>
      </c>
      <c r="I1644" t="s">
        <v>15</v>
      </c>
      <c r="J1644" s="5">
        <v>121.04</v>
      </c>
      <c r="K1644" s="5" t="str">
        <f>_xlfn.IFS(stroke_2[[#This Row],[avg_glucose_level]]&lt;70,"Low",stroke_2[[#This Row],[avg_glucose_level]]&lt;99,"Normal",stroke_2[[#This Row],[avg_glucose_level]]&lt;125,"Prediabetes",stroke_2[[#This Row],[avg_glucose_level]]&lt;199,"Diabetes",stroke_2[[#This Row],[avg_glucose_level]]&gt;199,"Very High")</f>
        <v>Prediabetes</v>
      </c>
      <c r="L1644">
        <v>31.4</v>
      </c>
      <c r="M1644">
        <v>28.25</v>
      </c>
      <c r="N1644">
        <v>31.4</v>
      </c>
      <c r="O1644" t="s">
        <v>38</v>
      </c>
      <c r="P1644" t="s">
        <v>34</v>
      </c>
      <c r="Q1644" s="4" t="s">
        <v>4285</v>
      </c>
      <c r="R1644" s="5">
        <f t="shared" ca="1" si="25"/>
        <v>-2.8846617526696373E-3</v>
      </c>
    </row>
    <row r="1645" spans="1:18" x14ac:dyDescent="0.25">
      <c r="A1645">
        <v>51408</v>
      </c>
      <c r="B1645" t="s">
        <v>12</v>
      </c>
      <c r="C1645">
        <v>33</v>
      </c>
      <c r="D1645" t="s">
        <v>4279</v>
      </c>
      <c r="E1645" t="s">
        <v>34</v>
      </c>
      <c r="F1645" t="s">
        <v>34</v>
      </c>
      <c r="G1645" t="s">
        <v>13</v>
      </c>
      <c r="H1645" t="s">
        <v>43</v>
      </c>
      <c r="I1645" t="s">
        <v>21</v>
      </c>
      <c r="J1645" s="5">
        <v>77.94</v>
      </c>
      <c r="K1645" s="5" t="str">
        <f>_xlfn.IFS(stroke_2[[#This Row],[avg_glucose_level]]&lt;70,"Low",stroke_2[[#This Row],[avg_glucose_level]]&lt;99,"Normal",stroke_2[[#This Row],[avg_glucose_level]]&lt;125,"Prediabetes",stroke_2[[#This Row],[avg_glucose_level]]&lt;199,"Diabetes",stroke_2[[#This Row],[avg_glucose_level]]&gt;199,"Very High")</f>
        <v>Normal</v>
      </c>
      <c r="L1645">
        <v>28.7</v>
      </c>
      <c r="M1645">
        <v>28.25</v>
      </c>
      <c r="N1645">
        <v>28.7</v>
      </c>
      <c r="O1645" t="s">
        <v>24</v>
      </c>
      <c r="P1645" t="s">
        <v>34</v>
      </c>
      <c r="Q1645" s="4" t="s">
        <v>4285</v>
      </c>
      <c r="R1645" s="5">
        <f t="shared" ca="1" si="25"/>
        <v>3.4053699581049202E-4</v>
      </c>
    </row>
    <row r="1646" spans="1:18" x14ac:dyDescent="0.25">
      <c r="A1646">
        <v>51983</v>
      </c>
      <c r="B1646" t="s">
        <v>19</v>
      </c>
      <c r="C1646">
        <v>33</v>
      </c>
      <c r="D1646" t="s">
        <v>4279</v>
      </c>
      <c r="E1646" t="s">
        <v>34</v>
      </c>
      <c r="F1646" t="s">
        <v>34</v>
      </c>
      <c r="G1646" t="s">
        <v>13</v>
      </c>
      <c r="H1646" t="s">
        <v>14</v>
      </c>
      <c r="I1646" t="s">
        <v>21</v>
      </c>
      <c r="J1646" s="5">
        <v>71.16</v>
      </c>
      <c r="K1646" s="5" t="str">
        <f>_xlfn.IFS(stroke_2[[#This Row],[avg_glucose_level]]&lt;70,"Low",stroke_2[[#This Row],[avg_glucose_level]]&lt;99,"Normal",stroke_2[[#This Row],[avg_glucose_level]]&lt;125,"Prediabetes",stroke_2[[#This Row],[avg_glucose_level]]&lt;199,"Diabetes",stroke_2[[#This Row],[avg_glucose_level]]&gt;199,"Very High")</f>
        <v>Normal</v>
      </c>
      <c r="L1646">
        <v>46.5</v>
      </c>
      <c r="M1646">
        <v>28.25</v>
      </c>
      <c r="N1646">
        <v>46.5</v>
      </c>
      <c r="O1646" t="s">
        <v>29</v>
      </c>
      <c r="P1646" t="s">
        <v>34</v>
      </c>
      <c r="Q1646" s="4" t="s">
        <v>4285</v>
      </c>
      <c r="R1646" s="5">
        <f t="shared" ca="1" si="25"/>
        <v>1.6389373715876527E-2</v>
      </c>
    </row>
    <row r="1647" spans="1:18" x14ac:dyDescent="0.25">
      <c r="A1647">
        <v>53265</v>
      </c>
      <c r="B1647" t="s">
        <v>19</v>
      </c>
      <c r="C1647">
        <v>33</v>
      </c>
      <c r="D1647" t="s">
        <v>4279</v>
      </c>
      <c r="E1647" t="s">
        <v>34</v>
      </c>
      <c r="F1647" t="s">
        <v>34</v>
      </c>
      <c r="G1647" t="s">
        <v>13</v>
      </c>
      <c r="H1647" t="s">
        <v>20</v>
      </c>
      <c r="I1647" t="s">
        <v>15</v>
      </c>
      <c r="J1647" s="5">
        <v>70.59</v>
      </c>
      <c r="K1647" s="5" t="str">
        <f>_xlfn.IFS(stroke_2[[#This Row],[avg_glucose_level]]&lt;70,"Low",stroke_2[[#This Row],[avg_glucose_level]]&lt;99,"Normal",stroke_2[[#This Row],[avg_glucose_level]]&lt;125,"Prediabetes",stroke_2[[#This Row],[avg_glucose_level]]&lt;199,"Diabetes",stroke_2[[#This Row],[avg_glucose_level]]&gt;199,"Very High")</f>
        <v>Normal</v>
      </c>
      <c r="L1647">
        <v>20.2</v>
      </c>
      <c r="M1647">
        <v>28.25</v>
      </c>
      <c r="N1647">
        <v>20.2</v>
      </c>
      <c r="O1647" t="s">
        <v>38</v>
      </c>
      <c r="P1647" t="s">
        <v>34</v>
      </c>
      <c r="Q1647" s="4" t="s">
        <v>4285</v>
      </c>
      <c r="R1647" s="5">
        <f t="shared" ca="1" si="25"/>
        <v>5.8545378178362249E-3</v>
      </c>
    </row>
    <row r="1648" spans="1:18" x14ac:dyDescent="0.25">
      <c r="A1648">
        <v>53266</v>
      </c>
      <c r="B1648" t="s">
        <v>19</v>
      </c>
      <c r="C1648">
        <v>33</v>
      </c>
      <c r="D1648" t="s">
        <v>4279</v>
      </c>
      <c r="E1648" t="s">
        <v>34</v>
      </c>
      <c r="F1648" t="s">
        <v>34</v>
      </c>
      <c r="G1648" t="s">
        <v>13</v>
      </c>
      <c r="H1648" t="s">
        <v>14</v>
      </c>
      <c r="I1648" t="s">
        <v>15</v>
      </c>
      <c r="J1648" s="5">
        <v>79.91</v>
      </c>
      <c r="K1648" s="5" t="str">
        <f>_xlfn.IFS(stroke_2[[#This Row],[avg_glucose_level]]&lt;70,"Low",stroke_2[[#This Row],[avg_glucose_level]]&lt;99,"Normal",stroke_2[[#This Row],[avg_glucose_level]]&lt;125,"Prediabetes",stroke_2[[#This Row],[avg_glucose_level]]&lt;199,"Diabetes",stroke_2[[#This Row],[avg_glucose_level]]&gt;199,"Very High")</f>
        <v>Normal</v>
      </c>
      <c r="L1648">
        <v>33.5</v>
      </c>
      <c r="M1648">
        <v>28.25</v>
      </c>
      <c r="N1648">
        <v>33.5</v>
      </c>
      <c r="O1648" t="s">
        <v>24</v>
      </c>
      <c r="P1648" t="s">
        <v>34</v>
      </c>
      <c r="Q1648" s="4" t="s">
        <v>4285</v>
      </c>
      <c r="R1648" s="5">
        <f t="shared" ca="1" si="25"/>
        <v>-2.1865497465976168E-2</v>
      </c>
    </row>
    <row r="1649" spans="1:18" x14ac:dyDescent="0.25">
      <c r="A1649">
        <v>53646</v>
      </c>
      <c r="B1649" t="s">
        <v>19</v>
      </c>
      <c r="C1649">
        <v>33</v>
      </c>
      <c r="D1649" t="s">
        <v>4279</v>
      </c>
      <c r="E1649" t="s">
        <v>13</v>
      </c>
      <c r="F1649" t="s">
        <v>34</v>
      </c>
      <c r="G1649" t="s">
        <v>34</v>
      </c>
      <c r="H1649" t="s">
        <v>14</v>
      </c>
      <c r="I1649" t="s">
        <v>21</v>
      </c>
      <c r="J1649" s="5">
        <v>97.87</v>
      </c>
      <c r="K1649" s="5" t="str">
        <f>_xlfn.IFS(stroke_2[[#This Row],[avg_glucose_level]]&lt;70,"Low",stroke_2[[#This Row],[avg_glucose_level]]&lt;99,"Normal",stroke_2[[#This Row],[avg_glucose_level]]&lt;125,"Prediabetes",stroke_2[[#This Row],[avg_glucose_level]]&lt;199,"Diabetes",stroke_2[[#This Row],[avg_glucose_level]]&gt;199,"Very High")</f>
        <v>Normal</v>
      </c>
      <c r="M1649">
        <v>28.25</v>
      </c>
      <c r="N1649">
        <v>28.25</v>
      </c>
      <c r="O1649" t="s">
        <v>29</v>
      </c>
      <c r="P1649" t="s">
        <v>34</v>
      </c>
      <c r="Q1649" s="4" t="s">
        <v>4285</v>
      </c>
      <c r="R1649" s="5">
        <f t="shared" ca="1" si="25"/>
        <v>7.4895488504712667E-3</v>
      </c>
    </row>
    <row r="1650" spans="1:18" x14ac:dyDescent="0.25">
      <c r="A1650">
        <v>56734</v>
      </c>
      <c r="B1650" t="s">
        <v>12</v>
      </c>
      <c r="C1650">
        <v>33</v>
      </c>
      <c r="D1650" t="s">
        <v>4279</v>
      </c>
      <c r="E1650" t="s">
        <v>34</v>
      </c>
      <c r="F1650" t="s">
        <v>34</v>
      </c>
      <c r="G1650" t="s">
        <v>13</v>
      </c>
      <c r="H1650" t="s">
        <v>43</v>
      </c>
      <c r="I1650" t="s">
        <v>15</v>
      </c>
      <c r="J1650" s="5">
        <v>82.83</v>
      </c>
      <c r="K1650" s="5" t="str">
        <f>_xlfn.IFS(stroke_2[[#This Row],[avg_glucose_level]]&lt;70,"Low",stroke_2[[#This Row],[avg_glucose_level]]&lt;99,"Normal",stroke_2[[#This Row],[avg_glucose_level]]&lt;125,"Prediabetes",stroke_2[[#This Row],[avg_glucose_level]]&lt;199,"Diabetes",stroke_2[[#This Row],[avg_glucose_level]]&gt;199,"Very High")</f>
        <v>Normal</v>
      </c>
      <c r="L1650">
        <v>25.4</v>
      </c>
      <c r="M1650">
        <v>28.25</v>
      </c>
      <c r="N1650">
        <v>25.4</v>
      </c>
      <c r="O1650" t="s">
        <v>38</v>
      </c>
      <c r="P1650" t="s">
        <v>34</v>
      </c>
      <c r="Q1650" s="4" t="s">
        <v>4285</v>
      </c>
      <c r="R1650" s="5">
        <f t="shared" ca="1" si="25"/>
        <v>-2.4025853152652155E-2</v>
      </c>
    </row>
    <row r="1651" spans="1:18" x14ac:dyDescent="0.25">
      <c r="A1651">
        <v>59274</v>
      </c>
      <c r="B1651" t="s">
        <v>19</v>
      </c>
      <c r="C1651">
        <v>33</v>
      </c>
      <c r="D1651" t="s">
        <v>4279</v>
      </c>
      <c r="E1651" t="s">
        <v>34</v>
      </c>
      <c r="F1651" t="s">
        <v>34</v>
      </c>
      <c r="G1651" t="s">
        <v>13</v>
      </c>
      <c r="H1651" t="s">
        <v>43</v>
      </c>
      <c r="I1651" t="s">
        <v>21</v>
      </c>
      <c r="J1651" s="5">
        <v>73.540000000000006</v>
      </c>
      <c r="K1651" s="5" t="str">
        <f>_xlfn.IFS(stroke_2[[#This Row],[avg_glucose_level]]&lt;70,"Low",stroke_2[[#This Row],[avg_glucose_level]]&lt;99,"Normal",stroke_2[[#This Row],[avg_glucose_level]]&lt;125,"Prediabetes",stroke_2[[#This Row],[avg_glucose_level]]&lt;199,"Diabetes",stroke_2[[#This Row],[avg_glucose_level]]&gt;199,"Very High")</f>
        <v>Normal</v>
      </c>
      <c r="L1651">
        <v>36.6</v>
      </c>
      <c r="M1651">
        <v>28.25</v>
      </c>
      <c r="N1651">
        <v>36.6</v>
      </c>
      <c r="O1651" t="s">
        <v>29</v>
      </c>
      <c r="P1651" t="s">
        <v>34</v>
      </c>
      <c r="Q1651" s="4" t="s">
        <v>4285</v>
      </c>
      <c r="R1651" s="5">
        <f t="shared" ca="1" si="25"/>
        <v>1.309768761326292E-2</v>
      </c>
    </row>
    <row r="1652" spans="1:18" x14ac:dyDescent="0.25">
      <c r="A1652">
        <v>59521</v>
      </c>
      <c r="B1652" t="s">
        <v>12</v>
      </c>
      <c r="C1652">
        <v>33</v>
      </c>
      <c r="D1652" t="s">
        <v>4279</v>
      </c>
      <c r="E1652" t="s">
        <v>34</v>
      </c>
      <c r="F1652" t="s">
        <v>34</v>
      </c>
      <c r="G1652" t="s">
        <v>13</v>
      </c>
      <c r="H1652" t="s">
        <v>14</v>
      </c>
      <c r="I1652" t="s">
        <v>21</v>
      </c>
      <c r="J1652" s="5">
        <v>74.88</v>
      </c>
      <c r="K1652" s="5" t="str">
        <f>_xlfn.IFS(stroke_2[[#This Row],[avg_glucose_level]]&lt;70,"Low",stroke_2[[#This Row],[avg_glucose_level]]&lt;99,"Normal",stroke_2[[#This Row],[avg_glucose_level]]&lt;125,"Prediabetes",stroke_2[[#This Row],[avg_glucose_level]]&lt;199,"Diabetes",stroke_2[[#This Row],[avg_glucose_level]]&gt;199,"Very High")</f>
        <v>Normal</v>
      </c>
      <c r="L1652">
        <v>31.6</v>
      </c>
      <c r="M1652">
        <v>28.25</v>
      </c>
      <c r="N1652">
        <v>31.6</v>
      </c>
      <c r="O1652" t="s">
        <v>29</v>
      </c>
      <c r="P1652" t="s">
        <v>34</v>
      </c>
      <c r="Q1652" s="4" t="s">
        <v>4285</v>
      </c>
      <c r="R1652" s="5">
        <f t="shared" ca="1" si="25"/>
        <v>7.732908244089504E-3</v>
      </c>
    </row>
    <row r="1653" spans="1:18" x14ac:dyDescent="0.25">
      <c r="A1653">
        <v>59718</v>
      </c>
      <c r="B1653" t="s">
        <v>19</v>
      </c>
      <c r="C1653">
        <v>33</v>
      </c>
      <c r="D1653" t="s">
        <v>4279</v>
      </c>
      <c r="E1653" t="s">
        <v>34</v>
      </c>
      <c r="F1653" t="s">
        <v>34</v>
      </c>
      <c r="G1653" t="s">
        <v>13</v>
      </c>
      <c r="H1653" t="s">
        <v>14</v>
      </c>
      <c r="I1653" t="s">
        <v>21</v>
      </c>
      <c r="J1653" s="5">
        <v>114.16</v>
      </c>
      <c r="K1653" s="5" t="str">
        <f>_xlfn.IFS(stroke_2[[#This Row],[avg_glucose_level]]&lt;70,"Low",stroke_2[[#This Row],[avg_glucose_level]]&lt;99,"Normal",stroke_2[[#This Row],[avg_glucose_level]]&lt;125,"Prediabetes",stroke_2[[#This Row],[avg_glucose_level]]&lt;199,"Diabetes",stroke_2[[#This Row],[avg_glucose_level]]&gt;199,"Very High")</f>
        <v>Prediabetes</v>
      </c>
      <c r="L1653">
        <v>43.3</v>
      </c>
      <c r="M1653">
        <v>28.25</v>
      </c>
      <c r="N1653">
        <v>43.3</v>
      </c>
      <c r="O1653" t="s">
        <v>24</v>
      </c>
      <c r="P1653" t="s">
        <v>34</v>
      </c>
      <c r="Q1653" s="4" t="s">
        <v>4285</v>
      </c>
      <c r="R1653" s="5">
        <f t="shared" ca="1" si="25"/>
        <v>1.0956665295964673E-3</v>
      </c>
    </row>
    <row r="1654" spans="1:18" x14ac:dyDescent="0.25">
      <c r="A1654">
        <v>62395</v>
      </c>
      <c r="B1654" t="s">
        <v>12</v>
      </c>
      <c r="C1654">
        <v>33</v>
      </c>
      <c r="D1654" t="s">
        <v>4279</v>
      </c>
      <c r="E1654" t="s">
        <v>34</v>
      </c>
      <c r="F1654" t="s">
        <v>34</v>
      </c>
      <c r="G1654" t="s">
        <v>13</v>
      </c>
      <c r="H1654" t="s">
        <v>14</v>
      </c>
      <c r="I1654" t="s">
        <v>15</v>
      </c>
      <c r="J1654" s="5">
        <v>78.430000000000007</v>
      </c>
      <c r="K1654" s="5" t="str">
        <f>_xlfn.IFS(stroke_2[[#This Row],[avg_glucose_level]]&lt;70,"Low",stroke_2[[#This Row],[avg_glucose_level]]&lt;99,"Normal",stroke_2[[#This Row],[avg_glucose_level]]&lt;125,"Prediabetes",stroke_2[[#This Row],[avg_glucose_level]]&lt;199,"Diabetes",stroke_2[[#This Row],[avg_glucose_level]]&gt;199,"Very High")</f>
        <v>Normal</v>
      </c>
      <c r="L1654">
        <v>43.7</v>
      </c>
      <c r="M1654">
        <v>28.25</v>
      </c>
      <c r="N1654">
        <v>43.7</v>
      </c>
      <c r="O1654" t="s">
        <v>29</v>
      </c>
      <c r="P1654" t="s">
        <v>34</v>
      </c>
      <c r="Q1654" s="4" t="s">
        <v>4285</v>
      </c>
      <c r="R1654" s="5">
        <f t="shared" ca="1" si="25"/>
        <v>-1.8644558780367866E-2</v>
      </c>
    </row>
    <row r="1655" spans="1:18" x14ac:dyDescent="0.25">
      <c r="A1655">
        <v>63949</v>
      </c>
      <c r="B1655" t="s">
        <v>19</v>
      </c>
      <c r="C1655">
        <v>33</v>
      </c>
      <c r="D1655" t="s">
        <v>4279</v>
      </c>
      <c r="E1655" t="s">
        <v>34</v>
      </c>
      <c r="F1655" t="s">
        <v>34</v>
      </c>
      <c r="G1655" t="s">
        <v>13</v>
      </c>
      <c r="H1655" t="s">
        <v>43</v>
      </c>
      <c r="I1655" t="s">
        <v>15</v>
      </c>
      <c r="J1655" s="5">
        <v>75.67</v>
      </c>
      <c r="K1655" s="5" t="str">
        <f>_xlfn.IFS(stroke_2[[#This Row],[avg_glucose_level]]&lt;70,"Low",stroke_2[[#This Row],[avg_glucose_level]]&lt;99,"Normal",stroke_2[[#This Row],[avg_glucose_level]]&lt;125,"Prediabetes",stroke_2[[#This Row],[avg_glucose_level]]&lt;199,"Diabetes",stroke_2[[#This Row],[avg_glucose_level]]&gt;199,"Very High")</f>
        <v>Normal</v>
      </c>
      <c r="L1655">
        <v>44.7</v>
      </c>
      <c r="M1655">
        <v>28.25</v>
      </c>
      <c r="N1655">
        <v>44.7</v>
      </c>
      <c r="O1655" t="s">
        <v>24</v>
      </c>
      <c r="P1655" t="s">
        <v>34</v>
      </c>
      <c r="Q1655" s="4" t="s">
        <v>4285</v>
      </c>
      <c r="R1655" s="5">
        <f t="shared" ca="1" si="25"/>
        <v>1.933978098771999E-2</v>
      </c>
    </row>
    <row r="1656" spans="1:18" x14ac:dyDescent="0.25">
      <c r="A1656">
        <v>64597</v>
      </c>
      <c r="B1656" t="s">
        <v>19</v>
      </c>
      <c r="C1656">
        <v>33</v>
      </c>
      <c r="D1656" t="s">
        <v>4279</v>
      </c>
      <c r="E1656" t="s">
        <v>34</v>
      </c>
      <c r="F1656" t="s">
        <v>34</v>
      </c>
      <c r="G1656" t="s">
        <v>13</v>
      </c>
      <c r="H1656" t="s">
        <v>14</v>
      </c>
      <c r="I1656" t="s">
        <v>21</v>
      </c>
      <c r="J1656" s="5">
        <v>73.2</v>
      </c>
      <c r="K1656" s="5" t="str">
        <f>_xlfn.IFS(stroke_2[[#This Row],[avg_glucose_level]]&lt;70,"Low",stroke_2[[#This Row],[avg_glucose_level]]&lt;99,"Normal",stroke_2[[#This Row],[avg_glucose_level]]&lt;125,"Prediabetes",stroke_2[[#This Row],[avg_glucose_level]]&lt;199,"Diabetes",stroke_2[[#This Row],[avg_glucose_level]]&gt;199,"Very High")</f>
        <v>Normal</v>
      </c>
      <c r="L1656">
        <v>28.9</v>
      </c>
      <c r="M1656">
        <v>28.25</v>
      </c>
      <c r="N1656">
        <v>28.9</v>
      </c>
      <c r="O1656" t="s">
        <v>38</v>
      </c>
      <c r="P1656" t="s">
        <v>34</v>
      </c>
      <c r="Q1656" s="4" t="s">
        <v>4285</v>
      </c>
      <c r="R1656" s="5">
        <f t="shared" ca="1" si="25"/>
        <v>1.8451126668608507E-2</v>
      </c>
    </row>
    <row r="1657" spans="1:18" x14ac:dyDescent="0.25">
      <c r="A1657">
        <v>65038</v>
      </c>
      <c r="B1657" t="s">
        <v>19</v>
      </c>
      <c r="C1657">
        <v>33</v>
      </c>
      <c r="D1657" t="s">
        <v>4279</v>
      </c>
      <c r="E1657" t="s">
        <v>34</v>
      </c>
      <c r="F1657" t="s">
        <v>34</v>
      </c>
      <c r="G1657" t="s">
        <v>13</v>
      </c>
      <c r="H1657" t="s">
        <v>14</v>
      </c>
      <c r="I1657" t="s">
        <v>21</v>
      </c>
      <c r="J1657" s="5">
        <v>57.1</v>
      </c>
      <c r="K1657" s="5" t="str">
        <f>_xlfn.IFS(stroke_2[[#This Row],[avg_glucose_level]]&lt;70,"Low",stroke_2[[#This Row],[avg_glucose_level]]&lt;99,"Normal",stroke_2[[#This Row],[avg_glucose_level]]&lt;125,"Prediabetes",stroke_2[[#This Row],[avg_glucose_level]]&lt;199,"Diabetes",stroke_2[[#This Row],[avg_glucose_level]]&gt;199,"Very High")</f>
        <v>Low</v>
      </c>
      <c r="L1657">
        <v>33.1</v>
      </c>
      <c r="M1657">
        <v>28.25</v>
      </c>
      <c r="N1657">
        <v>33.1</v>
      </c>
      <c r="O1657" t="s">
        <v>24</v>
      </c>
      <c r="P1657" t="s">
        <v>34</v>
      </c>
      <c r="Q1657" s="4" t="s">
        <v>4285</v>
      </c>
      <c r="R1657" s="5">
        <f t="shared" ca="1" si="25"/>
        <v>9.2591783227222342E-3</v>
      </c>
    </row>
    <row r="1658" spans="1:18" x14ac:dyDescent="0.25">
      <c r="A1658">
        <v>65507</v>
      </c>
      <c r="B1658" t="s">
        <v>12</v>
      </c>
      <c r="C1658">
        <v>33</v>
      </c>
      <c r="D1658" t="s">
        <v>4279</v>
      </c>
      <c r="E1658" t="s">
        <v>34</v>
      </c>
      <c r="F1658" t="s">
        <v>34</v>
      </c>
      <c r="G1658" t="s">
        <v>13</v>
      </c>
      <c r="H1658" t="s">
        <v>14</v>
      </c>
      <c r="I1658" t="s">
        <v>21</v>
      </c>
      <c r="J1658" s="5">
        <v>55.72</v>
      </c>
      <c r="K1658" s="5" t="str">
        <f>_xlfn.IFS(stroke_2[[#This Row],[avg_glucose_level]]&lt;70,"Low",stroke_2[[#This Row],[avg_glucose_level]]&lt;99,"Normal",stroke_2[[#This Row],[avg_glucose_level]]&lt;125,"Prediabetes",stroke_2[[#This Row],[avg_glucose_level]]&lt;199,"Diabetes",stroke_2[[#This Row],[avg_glucose_level]]&gt;199,"Very High")</f>
        <v>Low</v>
      </c>
      <c r="L1658">
        <v>38.200000000000003</v>
      </c>
      <c r="M1658">
        <v>28.25</v>
      </c>
      <c r="N1658">
        <v>38.200000000000003</v>
      </c>
      <c r="O1658" t="s">
        <v>24</v>
      </c>
      <c r="P1658" t="s">
        <v>34</v>
      </c>
      <c r="Q1658" s="4" t="s">
        <v>4285</v>
      </c>
      <c r="R1658" s="5">
        <f t="shared" ca="1" si="25"/>
        <v>-2.6519832897877516E-3</v>
      </c>
    </row>
    <row r="1659" spans="1:18" x14ac:dyDescent="0.25">
      <c r="A1659">
        <v>66287</v>
      </c>
      <c r="B1659" t="s">
        <v>12</v>
      </c>
      <c r="C1659">
        <v>33</v>
      </c>
      <c r="D1659" t="s">
        <v>4279</v>
      </c>
      <c r="E1659" t="s">
        <v>34</v>
      </c>
      <c r="F1659" t="s">
        <v>34</v>
      </c>
      <c r="G1659" t="s">
        <v>13</v>
      </c>
      <c r="H1659" t="s">
        <v>14</v>
      </c>
      <c r="I1659" t="s">
        <v>21</v>
      </c>
      <c r="J1659" s="5">
        <v>88.04</v>
      </c>
      <c r="K1659" s="5" t="str">
        <f>_xlfn.IFS(stroke_2[[#This Row],[avg_glucose_level]]&lt;70,"Low",stroke_2[[#This Row],[avg_glucose_level]]&lt;99,"Normal",stroke_2[[#This Row],[avg_glucose_level]]&lt;125,"Prediabetes",stroke_2[[#This Row],[avg_glucose_level]]&lt;199,"Diabetes",stroke_2[[#This Row],[avg_glucose_level]]&gt;199,"Very High")</f>
        <v>Normal</v>
      </c>
      <c r="L1659">
        <v>30.3</v>
      </c>
      <c r="M1659">
        <v>28.25</v>
      </c>
      <c r="N1659">
        <v>30.3</v>
      </c>
      <c r="O1659" t="s">
        <v>18</v>
      </c>
      <c r="P1659" t="s">
        <v>34</v>
      </c>
      <c r="Q1659" s="4" t="s">
        <v>4285</v>
      </c>
      <c r="R1659" s="5">
        <f t="shared" ca="1" si="25"/>
        <v>1.6624725081351426E-2</v>
      </c>
    </row>
    <row r="1660" spans="1:18" x14ac:dyDescent="0.25">
      <c r="A1660">
        <v>69668</v>
      </c>
      <c r="B1660" t="s">
        <v>19</v>
      </c>
      <c r="C1660">
        <v>33</v>
      </c>
      <c r="D1660" t="s">
        <v>4279</v>
      </c>
      <c r="E1660" t="s">
        <v>34</v>
      </c>
      <c r="F1660" t="s">
        <v>34</v>
      </c>
      <c r="G1660" t="s">
        <v>13</v>
      </c>
      <c r="H1660" t="s">
        <v>20</v>
      </c>
      <c r="I1660" t="s">
        <v>21</v>
      </c>
      <c r="J1660" s="5">
        <v>112.94</v>
      </c>
      <c r="K1660" s="5" t="str">
        <f>_xlfn.IFS(stroke_2[[#This Row],[avg_glucose_level]]&lt;70,"Low",stroke_2[[#This Row],[avg_glucose_level]]&lt;99,"Normal",stroke_2[[#This Row],[avg_glucose_level]]&lt;125,"Prediabetes",stroke_2[[#This Row],[avg_glucose_level]]&lt;199,"Diabetes",stroke_2[[#This Row],[avg_glucose_level]]&gt;199,"Very High")</f>
        <v>Prediabetes</v>
      </c>
      <c r="L1660">
        <v>43</v>
      </c>
      <c r="M1660">
        <v>28.25</v>
      </c>
      <c r="N1660">
        <v>43</v>
      </c>
      <c r="O1660" t="s">
        <v>24</v>
      </c>
      <c r="P1660" t="s">
        <v>34</v>
      </c>
      <c r="Q1660" s="4" t="s">
        <v>4285</v>
      </c>
      <c r="R1660" s="5">
        <f t="shared" ca="1" si="25"/>
        <v>-1.4629999140025173E-2</v>
      </c>
    </row>
    <row r="1661" spans="1:18" x14ac:dyDescent="0.25">
      <c r="A1661">
        <v>70429</v>
      </c>
      <c r="B1661" t="s">
        <v>19</v>
      </c>
      <c r="C1661">
        <v>33</v>
      </c>
      <c r="D1661" t="s">
        <v>4279</v>
      </c>
      <c r="E1661" t="s">
        <v>34</v>
      </c>
      <c r="F1661" t="s">
        <v>34</v>
      </c>
      <c r="G1661" t="s">
        <v>13</v>
      </c>
      <c r="H1661" t="s">
        <v>14</v>
      </c>
      <c r="I1661" t="s">
        <v>15</v>
      </c>
      <c r="J1661" s="5">
        <v>84.48</v>
      </c>
      <c r="K1661" s="5" t="str">
        <f>_xlfn.IFS(stroke_2[[#This Row],[avg_glucose_level]]&lt;70,"Low",stroke_2[[#This Row],[avg_glucose_level]]&lt;99,"Normal",stroke_2[[#This Row],[avg_glucose_level]]&lt;125,"Prediabetes",stroke_2[[#This Row],[avg_glucose_level]]&lt;199,"Diabetes",stroke_2[[#This Row],[avg_glucose_level]]&gt;199,"Very High")</f>
        <v>Normal</v>
      </c>
      <c r="L1661">
        <v>44.5</v>
      </c>
      <c r="M1661">
        <v>28.25</v>
      </c>
      <c r="N1661">
        <v>44.5</v>
      </c>
      <c r="O1661" t="s">
        <v>24</v>
      </c>
      <c r="P1661" t="s">
        <v>34</v>
      </c>
      <c r="Q1661" s="4" t="s">
        <v>4285</v>
      </c>
      <c r="R1661" s="5">
        <f t="shared" ca="1" si="25"/>
        <v>-7.9201593720925108E-3</v>
      </c>
    </row>
    <row r="1662" spans="1:18" x14ac:dyDescent="0.25">
      <c r="A1662">
        <v>70718</v>
      </c>
      <c r="B1662" t="s">
        <v>12</v>
      </c>
      <c r="C1662">
        <v>33</v>
      </c>
      <c r="D1662" t="s">
        <v>4279</v>
      </c>
      <c r="E1662" t="s">
        <v>34</v>
      </c>
      <c r="F1662" t="s">
        <v>34</v>
      </c>
      <c r="G1662" t="s">
        <v>13</v>
      </c>
      <c r="H1662" t="s">
        <v>14</v>
      </c>
      <c r="I1662" t="s">
        <v>21</v>
      </c>
      <c r="J1662" s="5">
        <v>153.34</v>
      </c>
      <c r="K1662" s="5" t="str">
        <f>_xlfn.IFS(stroke_2[[#This Row],[avg_glucose_level]]&lt;70,"Low",stroke_2[[#This Row],[avg_glucose_level]]&lt;99,"Normal",stroke_2[[#This Row],[avg_glucose_level]]&lt;125,"Prediabetes",stroke_2[[#This Row],[avg_glucose_level]]&lt;199,"Diabetes",stroke_2[[#This Row],[avg_glucose_level]]&gt;199,"Very High")</f>
        <v>Diabetes</v>
      </c>
      <c r="L1662">
        <v>31.5</v>
      </c>
      <c r="M1662">
        <v>28.25</v>
      </c>
      <c r="N1662">
        <v>31.5</v>
      </c>
      <c r="O1662" t="s">
        <v>24</v>
      </c>
      <c r="P1662" t="s">
        <v>34</v>
      </c>
      <c r="Q1662" s="4" t="s">
        <v>4285</v>
      </c>
      <c r="R1662" s="5">
        <f t="shared" ca="1" si="25"/>
        <v>1.8408259242800661E-2</v>
      </c>
    </row>
    <row r="1663" spans="1:18" x14ac:dyDescent="0.25">
      <c r="A1663">
        <v>72188</v>
      </c>
      <c r="B1663" t="s">
        <v>12</v>
      </c>
      <c r="C1663">
        <v>33</v>
      </c>
      <c r="D1663" t="s">
        <v>4279</v>
      </c>
      <c r="E1663" t="s">
        <v>34</v>
      </c>
      <c r="F1663" t="s">
        <v>34</v>
      </c>
      <c r="G1663" t="s">
        <v>34</v>
      </c>
      <c r="H1663" t="s">
        <v>14</v>
      </c>
      <c r="I1663" t="s">
        <v>15</v>
      </c>
      <c r="J1663" s="5">
        <v>107.47</v>
      </c>
      <c r="K1663" s="5" t="str">
        <f>_xlfn.IFS(stroke_2[[#This Row],[avg_glucose_level]]&lt;70,"Low",stroke_2[[#This Row],[avg_glucose_level]]&lt;99,"Normal",stroke_2[[#This Row],[avg_glucose_level]]&lt;125,"Prediabetes",stroke_2[[#This Row],[avg_glucose_level]]&lt;199,"Diabetes",stroke_2[[#This Row],[avg_glucose_level]]&gt;199,"Very High")</f>
        <v>Prediabetes</v>
      </c>
      <c r="L1663">
        <v>26.7</v>
      </c>
      <c r="M1663">
        <v>28.25</v>
      </c>
      <c r="N1663">
        <v>26.7</v>
      </c>
      <c r="O1663" t="s">
        <v>24</v>
      </c>
      <c r="P1663" t="s">
        <v>34</v>
      </c>
      <c r="Q1663" s="4" t="s">
        <v>4285</v>
      </c>
      <c r="R1663" s="5">
        <f t="shared" ca="1" si="25"/>
        <v>1.2835499905164471E-2</v>
      </c>
    </row>
    <row r="1664" spans="1:18" x14ac:dyDescent="0.25">
      <c r="A1664">
        <v>841</v>
      </c>
      <c r="B1664" t="s">
        <v>12</v>
      </c>
      <c r="C1664">
        <v>34</v>
      </c>
      <c r="D1664" t="s">
        <v>4279</v>
      </c>
      <c r="E1664" t="s">
        <v>34</v>
      </c>
      <c r="F1664" t="s">
        <v>34</v>
      </c>
      <c r="G1664" t="s">
        <v>13</v>
      </c>
      <c r="H1664" t="s">
        <v>14</v>
      </c>
      <c r="I1664" t="s">
        <v>15</v>
      </c>
      <c r="J1664" s="5">
        <v>83.75</v>
      </c>
      <c r="K1664" s="5" t="str">
        <f>_xlfn.IFS(stroke_2[[#This Row],[avg_glucose_level]]&lt;70,"Low",stroke_2[[#This Row],[avg_glucose_level]]&lt;99,"Normal",stroke_2[[#This Row],[avg_glucose_level]]&lt;125,"Prediabetes",stroke_2[[#This Row],[avg_glucose_level]]&lt;199,"Diabetes",stroke_2[[#This Row],[avg_glucose_level]]&gt;199,"Very High")</f>
        <v>Normal</v>
      </c>
      <c r="L1664">
        <v>37</v>
      </c>
      <c r="M1664">
        <v>28.25</v>
      </c>
      <c r="N1664">
        <v>37</v>
      </c>
      <c r="O1664" t="s">
        <v>24</v>
      </c>
      <c r="P1664" t="s">
        <v>34</v>
      </c>
      <c r="Q1664" s="4" t="s">
        <v>4285</v>
      </c>
      <c r="R1664" s="5">
        <f t="shared" ca="1" si="25"/>
        <v>-7.8565386586509358E-4</v>
      </c>
    </row>
    <row r="1665" spans="1:18" x14ac:dyDescent="0.25">
      <c r="A1665">
        <v>875</v>
      </c>
      <c r="B1665" t="s">
        <v>19</v>
      </c>
      <c r="C1665">
        <v>34</v>
      </c>
      <c r="D1665" t="s">
        <v>4279</v>
      </c>
      <c r="E1665" t="s">
        <v>34</v>
      </c>
      <c r="F1665" t="s">
        <v>34</v>
      </c>
      <c r="G1665" t="s">
        <v>34</v>
      </c>
      <c r="H1665" t="s">
        <v>14</v>
      </c>
      <c r="I1665" t="s">
        <v>15</v>
      </c>
      <c r="J1665" s="5">
        <v>67.66</v>
      </c>
      <c r="K1665" s="5" t="str">
        <f>_xlfn.IFS(stroke_2[[#This Row],[avg_glucose_level]]&lt;70,"Low",stroke_2[[#This Row],[avg_glucose_level]]&lt;99,"Normal",stroke_2[[#This Row],[avg_glucose_level]]&lt;125,"Prediabetes",stroke_2[[#This Row],[avg_glucose_level]]&lt;199,"Diabetes",stroke_2[[#This Row],[avg_glucose_level]]&gt;199,"Very High")</f>
        <v>Low</v>
      </c>
      <c r="L1665">
        <v>22.4</v>
      </c>
      <c r="M1665">
        <v>28.25</v>
      </c>
      <c r="N1665">
        <v>22.4</v>
      </c>
      <c r="O1665" t="s">
        <v>24</v>
      </c>
      <c r="P1665" t="s">
        <v>34</v>
      </c>
      <c r="Q1665" s="4" t="s">
        <v>4285</v>
      </c>
      <c r="R1665" s="5">
        <f t="shared" ca="1" si="25"/>
        <v>8.9955044401746062E-5</v>
      </c>
    </row>
    <row r="1666" spans="1:18" x14ac:dyDescent="0.25">
      <c r="A1666">
        <v>2579</v>
      </c>
      <c r="B1666" t="s">
        <v>19</v>
      </c>
      <c r="C1666">
        <v>34</v>
      </c>
      <c r="D1666" t="s">
        <v>4279</v>
      </c>
      <c r="E1666" t="s">
        <v>34</v>
      </c>
      <c r="F1666" t="s">
        <v>34</v>
      </c>
      <c r="G1666" t="s">
        <v>13</v>
      </c>
      <c r="H1666" t="s">
        <v>20</v>
      </c>
      <c r="I1666" t="s">
        <v>21</v>
      </c>
      <c r="J1666" s="5">
        <v>78.12</v>
      </c>
      <c r="K1666" s="5" t="str">
        <f>_xlfn.IFS(stroke_2[[#This Row],[avg_glucose_level]]&lt;70,"Low",stroke_2[[#This Row],[avg_glucose_level]]&lt;99,"Normal",stroke_2[[#This Row],[avg_glucose_level]]&lt;125,"Prediabetes",stroke_2[[#This Row],[avg_glucose_level]]&lt;199,"Diabetes",stroke_2[[#This Row],[avg_glucose_level]]&gt;199,"Very High")</f>
        <v>Normal</v>
      </c>
      <c r="L1666">
        <v>32</v>
      </c>
      <c r="M1666">
        <v>28.25</v>
      </c>
      <c r="N1666">
        <v>32</v>
      </c>
      <c r="O1666" t="s">
        <v>38</v>
      </c>
      <c r="P1666" t="s">
        <v>34</v>
      </c>
      <c r="Q1666" s="4" t="s">
        <v>4285</v>
      </c>
      <c r="R1666" s="5">
        <f t="shared" ref="R1666:R1729" ca="1" si="26">Q1666 + (RAND()-0.5)/20</f>
        <v>-2.6291628874309804E-4</v>
      </c>
    </row>
    <row r="1667" spans="1:18" x14ac:dyDescent="0.25">
      <c r="A1667">
        <v>4627</v>
      </c>
      <c r="B1667" t="s">
        <v>12</v>
      </c>
      <c r="C1667">
        <v>34</v>
      </c>
      <c r="D1667" t="s">
        <v>4279</v>
      </c>
      <c r="E1667" t="s">
        <v>34</v>
      </c>
      <c r="F1667" t="s">
        <v>34</v>
      </c>
      <c r="G1667" t="s">
        <v>34</v>
      </c>
      <c r="H1667" t="s">
        <v>14</v>
      </c>
      <c r="I1667" t="s">
        <v>15</v>
      </c>
      <c r="J1667" s="5">
        <v>69.09</v>
      </c>
      <c r="K1667" s="5" t="str">
        <f>_xlfn.IFS(stroke_2[[#This Row],[avg_glucose_level]]&lt;70,"Low",stroke_2[[#This Row],[avg_glucose_level]]&lt;99,"Normal",stroke_2[[#This Row],[avg_glucose_level]]&lt;125,"Prediabetes",stroke_2[[#This Row],[avg_glucose_level]]&lt;199,"Diabetes",stroke_2[[#This Row],[avg_glucose_level]]&gt;199,"Very High")</f>
        <v>Low</v>
      </c>
      <c r="L1667">
        <v>36.9</v>
      </c>
      <c r="M1667">
        <v>28.25</v>
      </c>
      <c r="N1667">
        <v>36.9</v>
      </c>
      <c r="O1667" t="s">
        <v>18</v>
      </c>
      <c r="P1667" t="s">
        <v>34</v>
      </c>
      <c r="Q1667" s="4" t="s">
        <v>4285</v>
      </c>
      <c r="R1667" s="5">
        <f t="shared" ca="1" si="26"/>
        <v>-7.3840753791536316E-3</v>
      </c>
    </row>
    <row r="1668" spans="1:18" x14ac:dyDescent="0.25">
      <c r="A1668">
        <v>4807</v>
      </c>
      <c r="B1668" t="s">
        <v>12</v>
      </c>
      <c r="C1668">
        <v>34</v>
      </c>
      <c r="D1668" t="s">
        <v>4279</v>
      </c>
      <c r="E1668" t="s">
        <v>34</v>
      </c>
      <c r="F1668" t="s">
        <v>34</v>
      </c>
      <c r="G1668" t="s">
        <v>34</v>
      </c>
      <c r="H1668" t="s">
        <v>14</v>
      </c>
      <c r="I1668" t="s">
        <v>15</v>
      </c>
      <c r="J1668" s="5">
        <v>108.47</v>
      </c>
      <c r="K1668" s="5" t="str">
        <f>_xlfn.IFS(stroke_2[[#This Row],[avg_glucose_level]]&lt;70,"Low",stroke_2[[#This Row],[avg_glucose_level]]&lt;99,"Normal",stroke_2[[#This Row],[avg_glucose_level]]&lt;125,"Prediabetes",stroke_2[[#This Row],[avg_glucose_level]]&lt;199,"Diabetes",stroke_2[[#This Row],[avg_glucose_level]]&gt;199,"Very High")</f>
        <v>Prediabetes</v>
      </c>
      <c r="L1668">
        <v>30.4</v>
      </c>
      <c r="M1668">
        <v>28.25</v>
      </c>
      <c r="N1668">
        <v>30.4</v>
      </c>
      <c r="O1668" t="s">
        <v>29</v>
      </c>
      <c r="P1668" t="s">
        <v>34</v>
      </c>
      <c r="Q1668" s="4" t="s">
        <v>4285</v>
      </c>
      <c r="R1668" s="5">
        <f t="shared" ca="1" si="26"/>
        <v>-9.6663888216172115E-3</v>
      </c>
    </row>
    <row r="1669" spans="1:18" x14ac:dyDescent="0.25">
      <c r="A1669">
        <v>5451</v>
      </c>
      <c r="B1669" t="s">
        <v>12</v>
      </c>
      <c r="C1669">
        <v>34</v>
      </c>
      <c r="D1669" t="s">
        <v>4279</v>
      </c>
      <c r="E1669" t="s">
        <v>34</v>
      </c>
      <c r="F1669" t="s">
        <v>34</v>
      </c>
      <c r="G1669" t="s">
        <v>13</v>
      </c>
      <c r="H1669" t="s">
        <v>14</v>
      </c>
      <c r="I1669" t="s">
        <v>21</v>
      </c>
      <c r="J1669" s="5">
        <v>86.51</v>
      </c>
      <c r="K1669" s="5" t="str">
        <f>_xlfn.IFS(stroke_2[[#This Row],[avg_glucose_level]]&lt;70,"Low",stroke_2[[#This Row],[avg_glucose_level]]&lt;99,"Normal",stroke_2[[#This Row],[avg_glucose_level]]&lt;125,"Prediabetes",stroke_2[[#This Row],[avg_glucose_level]]&lt;199,"Diabetes",stroke_2[[#This Row],[avg_glucose_level]]&gt;199,"Very High")</f>
        <v>Normal</v>
      </c>
      <c r="M1669">
        <v>28.25</v>
      </c>
      <c r="N1669">
        <v>28.25</v>
      </c>
      <c r="O1669" t="s">
        <v>18</v>
      </c>
      <c r="P1669" t="s">
        <v>34</v>
      </c>
      <c r="Q1669" s="4" t="s">
        <v>4285</v>
      </c>
      <c r="R1669" s="5">
        <f t="shared" ca="1" si="26"/>
        <v>-1.8866844566953117E-2</v>
      </c>
    </row>
    <row r="1670" spans="1:18" x14ac:dyDescent="0.25">
      <c r="A1670">
        <v>6034</v>
      </c>
      <c r="B1670" t="s">
        <v>19</v>
      </c>
      <c r="C1670">
        <v>34</v>
      </c>
      <c r="D1670" t="s">
        <v>4279</v>
      </c>
      <c r="E1670" t="s">
        <v>34</v>
      </c>
      <c r="F1670" t="s">
        <v>34</v>
      </c>
      <c r="G1670" t="s">
        <v>13</v>
      </c>
      <c r="H1670" t="s">
        <v>20</v>
      </c>
      <c r="I1670" t="s">
        <v>21</v>
      </c>
      <c r="J1670" s="5">
        <v>96.26</v>
      </c>
      <c r="K1670" s="5" t="str">
        <f>_xlfn.IFS(stroke_2[[#This Row],[avg_glucose_level]]&lt;70,"Low",stroke_2[[#This Row],[avg_glucose_level]]&lt;99,"Normal",stroke_2[[#This Row],[avg_glucose_level]]&lt;125,"Prediabetes",stroke_2[[#This Row],[avg_glucose_level]]&lt;199,"Diabetes",stroke_2[[#This Row],[avg_glucose_level]]&gt;199,"Very High")</f>
        <v>Normal</v>
      </c>
      <c r="L1670">
        <v>27.6</v>
      </c>
      <c r="M1670">
        <v>28.25</v>
      </c>
      <c r="N1670">
        <v>27.6</v>
      </c>
      <c r="O1670" t="s">
        <v>38</v>
      </c>
      <c r="P1670" t="s">
        <v>34</v>
      </c>
      <c r="Q1670" s="4" t="s">
        <v>4285</v>
      </c>
      <c r="R1670" s="5">
        <f t="shared" ca="1" si="26"/>
        <v>-1.0472440356055251E-2</v>
      </c>
    </row>
    <row r="1671" spans="1:18" x14ac:dyDescent="0.25">
      <c r="A1671">
        <v>7859</v>
      </c>
      <c r="B1671" t="s">
        <v>12</v>
      </c>
      <c r="C1671">
        <v>34</v>
      </c>
      <c r="D1671" t="s">
        <v>4279</v>
      </c>
      <c r="E1671" t="s">
        <v>34</v>
      </c>
      <c r="F1671" t="s">
        <v>34</v>
      </c>
      <c r="G1671" t="s">
        <v>13</v>
      </c>
      <c r="H1671" t="s">
        <v>14</v>
      </c>
      <c r="I1671" t="s">
        <v>15</v>
      </c>
      <c r="J1671" s="5">
        <v>99.23</v>
      </c>
      <c r="K1671" s="5" t="str">
        <f>_xlfn.IFS(stroke_2[[#This Row],[avg_glucose_level]]&lt;70,"Low",stroke_2[[#This Row],[avg_glucose_level]]&lt;99,"Normal",stroke_2[[#This Row],[avg_glucose_level]]&lt;125,"Prediabetes",stroke_2[[#This Row],[avg_glucose_level]]&lt;199,"Diabetes",stroke_2[[#This Row],[avg_glucose_level]]&gt;199,"Very High")</f>
        <v>Prediabetes</v>
      </c>
      <c r="M1671">
        <v>28.25</v>
      </c>
      <c r="N1671">
        <v>28.25</v>
      </c>
      <c r="O1671" t="s">
        <v>29</v>
      </c>
      <c r="P1671" t="s">
        <v>34</v>
      </c>
      <c r="Q1671" s="4" t="s">
        <v>4285</v>
      </c>
      <c r="R1671" s="5">
        <f t="shared" ca="1" si="26"/>
        <v>1.2591871929213216E-2</v>
      </c>
    </row>
    <row r="1672" spans="1:18" x14ac:dyDescent="0.25">
      <c r="A1672">
        <v>8168</v>
      </c>
      <c r="B1672" t="s">
        <v>19</v>
      </c>
      <c r="C1672">
        <v>34</v>
      </c>
      <c r="D1672" t="s">
        <v>4279</v>
      </c>
      <c r="E1672" t="s">
        <v>34</v>
      </c>
      <c r="F1672" t="s">
        <v>34</v>
      </c>
      <c r="G1672" t="s">
        <v>13</v>
      </c>
      <c r="H1672" t="s">
        <v>14</v>
      </c>
      <c r="I1672" t="s">
        <v>21</v>
      </c>
      <c r="J1672" s="5">
        <v>112.54</v>
      </c>
      <c r="K1672" s="5" t="str">
        <f>_xlfn.IFS(stroke_2[[#This Row],[avg_glucose_level]]&lt;70,"Low",stroke_2[[#This Row],[avg_glucose_level]]&lt;99,"Normal",stroke_2[[#This Row],[avg_glucose_level]]&lt;125,"Prediabetes",stroke_2[[#This Row],[avg_glucose_level]]&lt;199,"Diabetes",stroke_2[[#This Row],[avg_glucose_level]]&gt;199,"Very High")</f>
        <v>Prediabetes</v>
      </c>
      <c r="L1672">
        <v>23.4</v>
      </c>
      <c r="M1672">
        <v>28.25</v>
      </c>
      <c r="N1672">
        <v>23.4</v>
      </c>
      <c r="O1672" t="s">
        <v>18</v>
      </c>
      <c r="P1672" t="s">
        <v>34</v>
      </c>
      <c r="Q1672" s="4" t="s">
        <v>4285</v>
      </c>
      <c r="R1672" s="5">
        <f t="shared" ca="1" si="26"/>
        <v>2.8520994169251301E-3</v>
      </c>
    </row>
    <row r="1673" spans="1:18" x14ac:dyDescent="0.25">
      <c r="A1673">
        <v>8964</v>
      </c>
      <c r="B1673" t="s">
        <v>19</v>
      </c>
      <c r="C1673">
        <v>34</v>
      </c>
      <c r="D1673" t="s">
        <v>4279</v>
      </c>
      <c r="E1673" t="s">
        <v>34</v>
      </c>
      <c r="F1673" t="s">
        <v>34</v>
      </c>
      <c r="G1673" t="s">
        <v>34</v>
      </c>
      <c r="H1673" t="s">
        <v>14</v>
      </c>
      <c r="I1673" t="s">
        <v>21</v>
      </c>
      <c r="J1673" s="5">
        <v>94.37</v>
      </c>
      <c r="K1673" s="5" t="str">
        <f>_xlfn.IFS(stroke_2[[#This Row],[avg_glucose_level]]&lt;70,"Low",stroke_2[[#This Row],[avg_glucose_level]]&lt;99,"Normal",stroke_2[[#This Row],[avg_glucose_level]]&lt;125,"Prediabetes",stroke_2[[#This Row],[avg_glucose_level]]&lt;199,"Diabetes",stroke_2[[#This Row],[avg_glucose_level]]&gt;199,"Very High")</f>
        <v>Normal</v>
      </c>
      <c r="L1673">
        <v>38.1</v>
      </c>
      <c r="M1673">
        <v>28.25</v>
      </c>
      <c r="N1673">
        <v>38.1</v>
      </c>
      <c r="O1673" t="s">
        <v>24</v>
      </c>
      <c r="P1673" t="s">
        <v>34</v>
      </c>
      <c r="Q1673" s="4" t="s">
        <v>4285</v>
      </c>
      <c r="R1673" s="5">
        <f t="shared" ca="1" si="26"/>
        <v>1.842948683726603E-3</v>
      </c>
    </row>
    <row r="1674" spans="1:18" x14ac:dyDescent="0.25">
      <c r="A1674">
        <v>11544</v>
      </c>
      <c r="B1674" t="s">
        <v>19</v>
      </c>
      <c r="C1674">
        <v>34</v>
      </c>
      <c r="D1674" t="s">
        <v>4279</v>
      </c>
      <c r="E1674" t="s">
        <v>34</v>
      </c>
      <c r="F1674" t="s">
        <v>34</v>
      </c>
      <c r="G1674" t="s">
        <v>13</v>
      </c>
      <c r="H1674" t="s">
        <v>14</v>
      </c>
      <c r="I1674" t="s">
        <v>15</v>
      </c>
      <c r="J1674" s="5">
        <v>71.37</v>
      </c>
      <c r="K1674" s="5" t="str">
        <f>_xlfn.IFS(stroke_2[[#This Row],[avg_glucose_level]]&lt;70,"Low",stroke_2[[#This Row],[avg_glucose_level]]&lt;99,"Normal",stroke_2[[#This Row],[avg_glucose_level]]&lt;125,"Prediabetes",stroke_2[[#This Row],[avg_glucose_level]]&lt;199,"Diabetes",stroke_2[[#This Row],[avg_glucose_level]]&gt;199,"Very High")</f>
        <v>Normal</v>
      </c>
      <c r="L1674">
        <v>32.9</v>
      </c>
      <c r="M1674">
        <v>28.25</v>
      </c>
      <c r="N1674">
        <v>32.9</v>
      </c>
      <c r="O1674" t="s">
        <v>24</v>
      </c>
      <c r="P1674" t="s">
        <v>34</v>
      </c>
      <c r="Q1674" s="4" t="s">
        <v>4285</v>
      </c>
      <c r="R1674" s="5">
        <f t="shared" ca="1" si="26"/>
        <v>-1.3961950892253928E-2</v>
      </c>
    </row>
    <row r="1675" spans="1:18" x14ac:dyDescent="0.25">
      <c r="A1675">
        <v>11882</v>
      </c>
      <c r="B1675" t="s">
        <v>12</v>
      </c>
      <c r="C1675">
        <v>34</v>
      </c>
      <c r="D1675" t="s">
        <v>4279</v>
      </c>
      <c r="E1675" t="s">
        <v>34</v>
      </c>
      <c r="F1675" t="s">
        <v>34</v>
      </c>
      <c r="G1675" t="s">
        <v>34</v>
      </c>
      <c r="H1675" t="s">
        <v>14</v>
      </c>
      <c r="I1675" t="s">
        <v>15</v>
      </c>
      <c r="J1675" s="5">
        <v>94.15</v>
      </c>
      <c r="K1675" s="5" t="str">
        <f>_xlfn.IFS(stroke_2[[#This Row],[avg_glucose_level]]&lt;70,"Low",stroke_2[[#This Row],[avg_glucose_level]]&lt;99,"Normal",stroke_2[[#This Row],[avg_glucose_level]]&lt;125,"Prediabetes",stroke_2[[#This Row],[avg_glucose_level]]&lt;199,"Diabetes",stroke_2[[#This Row],[avg_glucose_level]]&gt;199,"Very High")</f>
        <v>Normal</v>
      </c>
      <c r="L1675">
        <v>28.6</v>
      </c>
      <c r="M1675">
        <v>28.25</v>
      </c>
      <c r="N1675">
        <v>28.6</v>
      </c>
      <c r="O1675" t="s">
        <v>24</v>
      </c>
      <c r="P1675" t="s">
        <v>34</v>
      </c>
      <c r="Q1675" s="4" t="s">
        <v>4285</v>
      </c>
      <c r="R1675" s="5">
        <f t="shared" ca="1" si="26"/>
        <v>-2.52226927558426E-3</v>
      </c>
    </row>
    <row r="1676" spans="1:18" x14ac:dyDescent="0.25">
      <c r="A1676">
        <v>12449</v>
      </c>
      <c r="B1676" t="s">
        <v>19</v>
      </c>
      <c r="C1676">
        <v>34</v>
      </c>
      <c r="D1676" t="s">
        <v>4279</v>
      </c>
      <c r="E1676" t="s">
        <v>34</v>
      </c>
      <c r="F1676" t="s">
        <v>34</v>
      </c>
      <c r="G1676" t="s">
        <v>13</v>
      </c>
      <c r="H1676" t="s">
        <v>14</v>
      </c>
      <c r="I1676" t="s">
        <v>21</v>
      </c>
      <c r="J1676" s="5">
        <v>119.61</v>
      </c>
      <c r="K1676" s="5" t="str">
        <f>_xlfn.IFS(stroke_2[[#This Row],[avg_glucose_level]]&lt;70,"Low",stroke_2[[#This Row],[avg_glucose_level]]&lt;99,"Normal",stroke_2[[#This Row],[avg_glucose_level]]&lt;125,"Prediabetes",stroke_2[[#This Row],[avg_glucose_level]]&lt;199,"Diabetes",stroke_2[[#This Row],[avg_glucose_level]]&gt;199,"Very High")</f>
        <v>Prediabetes</v>
      </c>
      <c r="L1676">
        <v>26.4</v>
      </c>
      <c r="M1676">
        <v>28.25</v>
      </c>
      <c r="N1676">
        <v>26.4</v>
      </c>
      <c r="O1676" t="s">
        <v>38</v>
      </c>
      <c r="P1676" t="s">
        <v>34</v>
      </c>
      <c r="Q1676" s="4" t="s">
        <v>4285</v>
      </c>
      <c r="R1676" s="5">
        <f t="shared" ca="1" si="26"/>
        <v>-1.9573912191346732E-2</v>
      </c>
    </row>
    <row r="1677" spans="1:18" x14ac:dyDescent="0.25">
      <c r="A1677">
        <v>14414</v>
      </c>
      <c r="B1677" t="s">
        <v>19</v>
      </c>
      <c r="C1677">
        <v>34</v>
      </c>
      <c r="D1677" t="s">
        <v>4279</v>
      </c>
      <c r="E1677" t="s">
        <v>34</v>
      </c>
      <c r="F1677" t="s">
        <v>34</v>
      </c>
      <c r="G1677" t="s">
        <v>13</v>
      </c>
      <c r="H1677" t="s">
        <v>14</v>
      </c>
      <c r="I1677" t="s">
        <v>21</v>
      </c>
      <c r="J1677" s="5">
        <v>85.79</v>
      </c>
      <c r="K1677" s="5" t="str">
        <f>_xlfn.IFS(stroke_2[[#This Row],[avg_glucose_level]]&lt;70,"Low",stroke_2[[#This Row],[avg_glucose_level]]&lt;99,"Normal",stroke_2[[#This Row],[avg_glucose_level]]&lt;125,"Prediabetes",stroke_2[[#This Row],[avg_glucose_level]]&lt;199,"Diabetes",stroke_2[[#This Row],[avg_glucose_level]]&gt;199,"Very High")</f>
        <v>Normal</v>
      </c>
      <c r="L1677">
        <v>32</v>
      </c>
      <c r="M1677">
        <v>28.25</v>
      </c>
      <c r="N1677">
        <v>32</v>
      </c>
      <c r="O1677" t="s">
        <v>24</v>
      </c>
      <c r="P1677" t="s">
        <v>34</v>
      </c>
      <c r="Q1677" s="4" t="s">
        <v>4285</v>
      </c>
      <c r="R1677" s="5">
        <f t="shared" ca="1" si="26"/>
        <v>-1.277365755658807E-2</v>
      </c>
    </row>
    <row r="1678" spans="1:18" x14ac:dyDescent="0.25">
      <c r="A1678">
        <v>16535</v>
      </c>
      <c r="B1678" t="s">
        <v>19</v>
      </c>
      <c r="C1678">
        <v>34</v>
      </c>
      <c r="D1678" t="s">
        <v>4279</v>
      </c>
      <c r="E1678" t="s">
        <v>34</v>
      </c>
      <c r="F1678" t="s">
        <v>34</v>
      </c>
      <c r="G1678" t="s">
        <v>34</v>
      </c>
      <c r="H1678" t="s">
        <v>14</v>
      </c>
      <c r="I1678" t="s">
        <v>21</v>
      </c>
      <c r="J1678" s="5">
        <v>90.15</v>
      </c>
      <c r="K1678" s="5" t="str">
        <f>_xlfn.IFS(stroke_2[[#This Row],[avg_glucose_level]]&lt;70,"Low",stroke_2[[#This Row],[avg_glucose_level]]&lt;99,"Normal",stroke_2[[#This Row],[avg_glucose_level]]&lt;125,"Prediabetes",stroke_2[[#This Row],[avg_glucose_level]]&lt;199,"Diabetes",stroke_2[[#This Row],[avg_glucose_level]]&gt;199,"Very High")</f>
        <v>Normal</v>
      </c>
      <c r="L1678">
        <v>27.9</v>
      </c>
      <c r="M1678">
        <v>28.25</v>
      </c>
      <c r="N1678">
        <v>27.9</v>
      </c>
      <c r="O1678" t="s">
        <v>18</v>
      </c>
      <c r="P1678" t="s">
        <v>34</v>
      </c>
      <c r="Q1678" s="4" t="s">
        <v>4285</v>
      </c>
      <c r="R1678" s="5">
        <f t="shared" ca="1" si="26"/>
        <v>1.3893548441094694E-3</v>
      </c>
    </row>
    <row r="1679" spans="1:18" x14ac:dyDescent="0.25">
      <c r="A1679">
        <v>20256</v>
      </c>
      <c r="B1679" t="s">
        <v>12</v>
      </c>
      <c r="C1679">
        <v>34</v>
      </c>
      <c r="D1679" t="s">
        <v>4279</v>
      </c>
      <c r="E1679" t="s">
        <v>34</v>
      </c>
      <c r="F1679" t="s">
        <v>34</v>
      </c>
      <c r="G1679" t="s">
        <v>13</v>
      </c>
      <c r="H1679" t="s">
        <v>14</v>
      </c>
      <c r="I1679" t="s">
        <v>15</v>
      </c>
      <c r="J1679" s="5">
        <v>80.97</v>
      </c>
      <c r="K1679" s="5" t="str">
        <f>_xlfn.IFS(stroke_2[[#This Row],[avg_glucose_level]]&lt;70,"Low",stroke_2[[#This Row],[avg_glucose_level]]&lt;99,"Normal",stroke_2[[#This Row],[avg_glucose_level]]&lt;125,"Prediabetes",stroke_2[[#This Row],[avg_glucose_level]]&lt;199,"Diabetes",stroke_2[[#This Row],[avg_glucose_level]]&gt;199,"Very High")</f>
        <v>Normal</v>
      </c>
      <c r="L1679">
        <v>28.7</v>
      </c>
      <c r="M1679">
        <v>28.25</v>
      </c>
      <c r="N1679">
        <v>28.7</v>
      </c>
      <c r="O1679" t="s">
        <v>24</v>
      </c>
      <c r="P1679" t="s">
        <v>34</v>
      </c>
      <c r="Q1679" s="4" t="s">
        <v>4285</v>
      </c>
      <c r="R1679" s="5">
        <f t="shared" ca="1" si="26"/>
        <v>-1.7714462569466079E-2</v>
      </c>
    </row>
    <row r="1680" spans="1:18" x14ac:dyDescent="0.25">
      <c r="A1680">
        <v>22548</v>
      </c>
      <c r="B1680" t="s">
        <v>19</v>
      </c>
      <c r="C1680">
        <v>34</v>
      </c>
      <c r="D1680" t="s">
        <v>4279</v>
      </c>
      <c r="E1680" t="s">
        <v>34</v>
      </c>
      <c r="F1680" t="s">
        <v>34</v>
      </c>
      <c r="G1680" t="s">
        <v>13</v>
      </c>
      <c r="H1680" t="s">
        <v>14</v>
      </c>
      <c r="I1680" t="s">
        <v>15</v>
      </c>
      <c r="J1680" s="5">
        <v>91.02</v>
      </c>
      <c r="K1680" s="5" t="str">
        <f>_xlfn.IFS(stroke_2[[#This Row],[avg_glucose_level]]&lt;70,"Low",stroke_2[[#This Row],[avg_glucose_level]]&lt;99,"Normal",stroke_2[[#This Row],[avg_glucose_level]]&lt;125,"Prediabetes",stroke_2[[#This Row],[avg_glucose_level]]&lt;199,"Diabetes",stroke_2[[#This Row],[avg_glucose_level]]&gt;199,"Very High")</f>
        <v>Normal</v>
      </c>
      <c r="L1680">
        <v>25.8</v>
      </c>
      <c r="M1680">
        <v>28.25</v>
      </c>
      <c r="N1680">
        <v>25.8</v>
      </c>
      <c r="O1680" t="s">
        <v>24</v>
      </c>
      <c r="P1680" t="s">
        <v>34</v>
      </c>
      <c r="Q1680" s="4" t="s">
        <v>4285</v>
      </c>
      <c r="R1680" s="5">
        <f t="shared" ca="1" si="26"/>
        <v>1.0911362283571485E-2</v>
      </c>
    </row>
    <row r="1681" spans="1:18" x14ac:dyDescent="0.25">
      <c r="A1681">
        <v>22778</v>
      </c>
      <c r="B1681" t="s">
        <v>12</v>
      </c>
      <c r="C1681">
        <v>34</v>
      </c>
      <c r="D1681" t="s">
        <v>4279</v>
      </c>
      <c r="E1681" t="s">
        <v>34</v>
      </c>
      <c r="F1681" t="s">
        <v>34</v>
      </c>
      <c r="G1681" t="s">
        <v>13</v>
      </c>
      <c r="H1681" t="s">
        <v>14</v>
      </c>
      <c r="I1681" t="s">
        <v>15</v>
      </c>
      <c r="J1681" s="5">
        <v>66.959999999999994</v>
      </c>
      <c r="K1681" s="5" t="str">
        <f>_xlfn.IFS(stroke_2[[#This Row],[avg_glucose_level]]&lt;70,"Low",stroke_2[[#This Row],[avg_glucose_level]]&lt;99,"Normal",stroke_2[[#This Row],[avg_glucose_level]]&lt;125,"Prediabetes",stroke_2[[#This Row],[avg_glucose_level]]&lt;199,"Diabetes",stroke_2[[#This Row],[avg_glucose_level]]&gt;199,"Very High")</f>
        <v>Low</v>
      </c>
      <c r="L1681">
        <v>26.1</v>
      </c>
      <c r="M1681">
        <v>28.25</v>
      </c>
      <c r="N1681">
        <v>26.1</v>
      </c>
      <c r="O1681" t="s">
        <v>24</v>
      </c>
      <c r="P1681" t="s">
        <v>34</v>
      </c>
      <c r="Q1681" s="4" t="s">
        <v>4285</v>
      </c>
      <c r="R1681" s="5">
        <f t="shared" ca="1" si="26"/>
        <v>-1.52568614797978E-2</v>
      </c>
    </row>
    <row r="1682" spans="1:18" x14ac:dyDescent="0.25">
      <c r="A1682">
        <v>23565</v>
      </c>
      <c r="B1682" t="s">
        <v>12</v>
      </c>
      <c r="C1682">
        <v>34</v>
      </c>
      <c r="D1682" t="s">
        <v>4279</v>
      </c>
      <c r="E1682" t="s">
        <v>34</v>
      </c>
      <c r="F1682" t="s">
        <v>34</v>
      </c>
      <c r="G1682" t="s">
        <v>13</v>
      </c>
      <c r="H1682" t="s">
        <v>14</v>
      </c>
      <c r="I1682" t="s">
        <v>15</v>
      </c>
      <c r="J1682" s="5">
        <v>85.57</v>
      </c>
      <c r="K1682" s="5" t="str">
        <f>_xlfn.IFS(stroke_2[[#This Row],[avg_glucose_level]]&lt;70,"Low",stroke_2[[#This Row],[avg_glucose_level]]&lt;99,"Normal",stroke_2[[#This Row],[avg_glucose_level]]&lt;125,"Prediabetes",stroke_2[[#This Row],[avg_glucose_level]]&lt;199,"Diabetes",stroke_2[[#This Row],[avg_glucose_level]]&gt;199,"Very High")</f>
        <v>Normal</v>
      </c>
      <c r="L1682">
        <v>26.8</v>
      </c>
      <c r="M1682">
        <v>28.25</v>
      </c>
      <c r="N1682">
        <v>26.8</v>
      </c>
      <c r="O1682" t="s">
        <v>38</v>
      </c>
      <c r="P1682" t="s">
        <v>34</v>
      </c>
      <c r="Q1682" s="4" t="s">
        <v>4285</v>
      </c>
      <c r="R1682" s="5">
        <f t="shared" ca="1" si="26"/>
        <v>-1.6993219124242231E-3</v>
      </c>
    </row>
    <row r="1683" spans="1:18" x14ac:dyDescent="0.25">
      <c r="A1683">
        <v>23600</v>
      </c>
      <c r="B1683" t="s">
        <v>12</v>
      </c>
      <c r="C1683">
        <v>34</v>
      </c>
      <c r="D1683" t="s">
        <v>4279</v>
      </c>
      <c r="E1683" t="s">
        <v>34</v>
      </c>
      <c r="F1683" t="s">
        <v>34</v>
      </c>
      <c r="G1683" t="s">
        <v>13</v>
      </c>
      <c r="H1683" t="s">
        <v>14</v>
      </c>
      <c r="I1683" t="s">
        <v>21</v>
      </c>
      <c r="J1683" s="5">
        <v>71.94</v>
      </c>
      <c r="K1683" s="5" t="str">
        <f>_xlfn.IFS(stroke_2[[#This Row],[avg_glucose_level]]&lt;70,"Low",stroke_2[[#This Row],[avg_glucose_level]]&lt;99,"Normal",stroke_2[[#This Row],[avg_glucose_level]]&lt;125,"Prediabetes",stroke_2[[#This Row],[avg_glucose_level]]&lt;199,"Diabetes",stroke_2[[#This Row],[avg_glucose_level]]&gt;199,"Very High")</f>
        <v>Normal</v>
      </c>
      <c r="L1683">
        <v>31.4</v>
      </c>
      <c r="M1683">
        <v>28.25</v>
      </c>
      <c r="N1683">
        <v>31.4</v>
      </c>
      <c r="O1683" t="s">
        <v>29</v>
      </c>
      <c r="P1683" t="s">
        <v>34</v>
      </c>
      <c r="Q1683" s="4" t="s">
        <v>4285</v>
      </c>
      <c r="R1683" s="5">
        <f t="shared" ca="1" si="26"/>
        <v>-4.4636672167148173E-3</v>
      </c>
    </row>
    <row r="1684" spans="1:18" x14ac:dyDescent="0.25">
      <c r="A1684">
        <v>24096</v>
      </c>
      <c r="B1684" t="s">
        <v>19</v>
      </c>
      <c r="C1684">
        <v>34</v>
      </c>
      <c r="D1684" t="s">
        <v>4279</v>
      </c>
      <c r="E1684" t="s">
        <v>13</v>
      </c>
      <c r="F1684" t="s">
        <v>34</v>
      </c>
      <c r="G1684" t="s">
        <v>13</v>
      </c>
      <c r="H1684" t="s">
        <v>20</v>
      </c>
      <c r="I1684" t="s">
        <v>15</v>
      </c>
      <c r="J1684" s="5">
        <v>100.61</v>
      </c>
      <c r="K1684" s="5" t="str">
        <f>_xlfn.IFS(stroke_2[[#This Row],[avg_glucose_level]]&lt;70,"Low",stroke_2[[#This Row],[avg_glucose_level]]&lt;99,"Normal",stroke_2[[#This Row],[avg_glucose_level]]&lt;125,"Prediabetes",stroke_2[[#This Row],[avg_glucose_level]]&lt;199,"Diabetes",stroke_2[[#This Row],[avg_glucose_level]]&gt;199,"Very High")</f>
        <v>Prediabetes</v>
      </c>
      <c r="M1684">
        <v>28.25</v>
      </c>
      <c r="N1684">
        <v>28.25</v>
      </c>
      <c r="O1684" t="s">
        <v>38</v>
      </c>
      <c r="P1684" t="s">
        <v>34</v>
      </c>
      <c r="Q1684" s="4" t="s">
        <v>4285</v>
      </c>
      <c r="R1684" s="5">
        <f t="shared" ca="1" si="26"/>
        <v>7.2699131139038146E-3</v>
      </c>
    </row>
    <row r="1685" spans="1:18" x14ac:dyDescent="0.25">
      <c r="A1685">
        <v>27416</v>
      </c>
      <c r="B1685" t="s">
        <v>19</v>
      </c>
      <c r="C1685">
        <v>34</v>
      </c>
      <c r="D1685" t="s">
        <v>4279</v>
      </c>
      <c r="E1685" t="s">
        <v>34</v>
      </c>
      <c r="F1685" t="s">
        <v>34</v>
      </c>
      <c r="G1685" t="s">
        <v>13</v>
      </c>
      <c r="H1685" t="s">
        <v>14</v>
      </c>
      <c r="I1685" t="s">
        <v>21</v>
      </c>
      <c r="J1685" s="5">
        <v>86.92</v>
      </c>
      <c r="K1685" s="5" t="str">
        <f>_xlfn.IFS(stroke_2[[#This Row],[avg_glucose_level]]&lt;70,"Low",stroke_2[[#This Row],[avg_glucose_level]]&lt;99,"Normal",stroke_2[[#This Row],[avg_glucose_level]]&lt;125,"Prediabetes",stroke_2[[#This Row],[avg_glucose_level]]&lt;199,"Diabetes",stroke_2[[#This Row],[avg_glucose_level]]&gt;199,"Very High")</f>
        <v>Normal</v>
      </c>
      <c r="L1685">
        <v>22</v>
      </c>
      <c r="M1685">
        <v>28.25</v>
      </c>
      <c r="N1685">
        <v>22</v>
      </c>
      <c r="O1685" t="s">
        <v>38</v>
      </c>
      <c r="P1685" t="s">
        <v>34</v>
      </c>
      <c r="Q1685" s="4" t="s">
        <v>4285</v>
      </c>
      <c r="R1685" s="5">
        <f t="shared" ca="1" si="26"/>
        <v>-8.6602624832612836E-3</v>
      </c>
    </row>
    <row r="1686" spans="1:18" x14ac:dyDescent="0.25">
      <c r="A1686">
        <v>27801</v>
      </c>
      <c r="B1686" t="s">
        <v>19</v>
      </c>
      <c r="C1686">
        <v>34</v>
      </c>
      <c r="D1686" t="s">
        <v>4279</v>
      </c>
      <c r="E1686" t="s">
        <v>34</v>
      </c>
      <c r="F1686" t="s">
        <v>34</v>
      </c>
      <c r="G1686" t="s">
        <v>13</v>
      </c>
      <c r="H1686" t="s">
        <v>14</v>
      </c>
      <c r="I1686" t="s">
        <v>15</v>
      </c>
      <c r="J1686" s="5">
        <v>113.26</v>
      </c>
      <c r="K1686" s="5" t="str">
        <f>_xlfn.IFS(stroke_2[[#This Row],[avg_glucose_level]]&lt;70,"Low",stroke_2[[#This Row],[avg_glucose_level]]&lt;99,"Normal",stroke_2[[#This Row],[avg_glucose_level]]&lt;125,"Prediabetes",stroke_2[[#This Row],[avg_glucose_level]]&lt;199,"Diabetes",stroke_2[[#This Row],[avg_glucose_level]]&gt;199,"Very High")</f>
        <v>Prediabetes</v>
      </c>
      <c r="L1686">
        <v>27.6</v>
      </c>
      <c r="M1686">
        <v>28.25</v>
      </c>
      <c r="N1686">
        <v>27.6</v>
      </c>
      <c r="O1686" t="s">
        <v>24</v>
      </c>
      <c r="P1686" t="s">
        <v>34</v>
      </c>
      <c r="Q1686" s="4" t="s">
        <v>4285</v>
      </c>
      <c r="R1686" s="5">
        <f t="shared" ca="1" si="26"/>
        <v>-1.3906135151639553E-2</v>
      </c>
    </row>
    <row r="1687" spans="1:18" x14ac:dyDescent="0.25">
      <c r="A1687">
        <v>27853</v>
      </c>
      <c r="B1687" t="s">
        <v>19</v>
      </c>
      <c r="C1687">
        <v>34</v>
      </c>
      <c r="D1687" t="s">
        <v>4279</v>
      </c>
      <c r="E1687" t="s">
        <v>34</v>
      </c>
      <c r="F1687" t="s">
        <v>34</v>
      </c>
      <c r="G1687" t="s">
        <v>13</v>
      </c>
      <c r="H1687" t="s">
        <v>20</v>
      </c>
      <c r="I1687" t="s">
        <v>21</v>
      </c>
      <c r="J1687" s="5">
        <v>88.68</v>
      </c>
      <c r="K1687" s="5" t="str">
        <f>_xlfn.IFS(stroke_2[[#This Row],[avg_glucose_level]]&lt;70,"Low",stroke_2[[#This Row],[avg_glucose_level]]&lt;99,"Normal",stroke_2[[#This Row],[avg_glucose_level]]&lt;125,"Prediabetes",stroke_2[[#This Row],[avg_glucose_level]]&lt;199,"Diabetes",stroke_2[[#This Row],[avg_glucose_level]]&gt;199,"Very High")</f>
        <v>Normal</v>
      </c>
      <c r="L1687">
        <v>23.9</v>
      </c>
      <c r="M1687">
        <v>28.25</v>
      </c>
      <c r="N1687">
        <v>23.9</v>
      </c>
      <c r="O1687" t="s">
        <v>24</v>
      </c>
      <c r="P1687" t="s">
        <v>34</v>
      </c>
      <c r="Q1687" s="4" t="s">
        <v>4285</v>
      </c>
      <c r="R1687" s="5">
        <f t="shared" ca="1" si="26"/>
        <v>-7.8322834591066318E-3</v>
      </c>
    </row>
    <row r="1688" spans="1:18" x14ac:dyDescent="0.25">
      <c r="A1688">
        <v>28344</v>
      </c>
      <c r="B1688" t="s">
        <v>12</v>
      </c>
      <c r="C1688">
        <v>34</v>
      </c>
      <c r="D1688" t="s">
        <v>4279</v>
      </c>
      <c r="E1688" t="s">
        <v>34</v>
      </c>
      <c r="F1688" t="s">
        <v>34</v>
      </c>
      <c r="G1688" t="s">
        <v>13</v>
      </c>
      <c r="H1688" t="s">
        <v>14</v>
      </c>
      <c r="I1688" t="s">
        <v>15</v>
      </c>
      <c r="J1688" s="5">
        <v>83.15</v>
      </c>
      <c r="K1688" s="5" t="str">
        <f>_xlfn.IFS(stroke_2[[#This Row],[avg_glucose_level]]&lt;70,"Low",stroke_2[[#This Row],[avg_glucose_level]]&lt;99,"Normal",stroke_2[[#This Row],[avg_glucose_level]]&lt;125,"Prediabetes",stroke_2[[#This Row],[avg_glucose_level]]&lt;199,"Diabetes",stroke_2[[#This Row],[avg_glucose_level]]&gt;199,"Very High")</f>
        <v>Normal</v>
      </c>
      <c r="L1688">
        <v>32.1</v>
      </c>
      <c r="M1688">
        <v>28.25</v>
      </c>
      <c r="N1688">
        <v>32.1</v>
      </c>
      <c r="O1688" t="s">
        <v>38</v>
      </c>
      <c r="P1688" t="s">
        <v>34</v>
      </c>
      <c r="Q1688" s="4" t="s">
        <v>4285</v>
      </c>
      <c r="R1688" s="5">
        <f t="shared" ca="1" si="26"/>
        <v>-6.4049226559572793E-3</v>
      </c>
    </row>
    <row r="1689" spans="1:18" x14ac:dyDescent="0.25">
      <c r="A1689">
        <v>29934</v>
      </c>
      <c r="B1689" t="s">
        <v>12</v>
      </c>
      <c r="C1689">
        <v>34</v>
      </c>
      <c r="D1689" t="s">
        <v>4279</v>
      </c>
      <c r="E1689" t="s">
        <v>34</v>
      </c>
      <c r="F1689" t="s">
        <v>34</v>
      </c>
      <c r="G1689" t="s">
        <v>13</v>
      </c>
      <c r="H1689" t="s">
        <v>14</v>
      </c>
      <c r="I1689" t="s">
        <v>15</v>
      </c>
      <c r="J1689" s="5">
        <v>108.12</v>
      </c>
      <c r="K1689" s="5" t="str">
        <f>_xlfn.IFS(stroke_2[[#This Row],[avg_glucose_level]]&lt;70,"Low",stroke_2[[#This Row],[avg_glucose_level]]&lt;99,"Normal",stroke_2[[#This Row],[avg_glucose_level]]&lt;125,"Prediabetes",stroke_2[[#This Row],[avg_glucose_level]]&lt;199,"Diabetes",stroke_2[[#This Row],[avg_glucose_level]]&gt;199,"Very High")</f>
        <v>Prediabetes</v>
      </c>
      <c r="L1689">
        <v>22.2</v>
      </c>
      <c r="M1689">
        <v>28.25</v>
      </c>
      <c r="N1689">
        <v>22.2</v>
      </c>
      <c r="O1689" t="s">
        <v>38</v>
      </c>
      <c r="P1689" t="s">
        <v>34</v>
      </c>
      <c r="Q1689" s="4" t="s">
        <v>4285</v>
      </c>
      <c r="R1689" s="5">
        <f t="shared" ca="1" si="26"/>
        <v>-8.4644415914703949E-3</v>
      </c>
    </row>
    <row r="1690" spans="1:18" x14ac:dyDescent="0.25">
      <c r="A1690">
        <v>31091</v>
      </c>
      <c r="B1690" t="s">
        <v>12</v>
      </c>
      <c r="C1690">
        <v>34</v>
      </c>
      <c r="D1690" t="s">
        <v>4279</v>
      </c>
      <c r="E1690" t="s">
        <v>34</v>
      </c>
      <c r="F1690" t="s">
        <v>13</v>
      </c>
      <c r="G1690" t="s">
        <v>13</v>
      </c>
      <c r="H1690" t="s">
        <v>14</v>
      </c>
      <c r="I1690" t="s">
        <v>15</v>
      </c>
      <c r="J1690" s="5">
        <v>106.23</v>
      </c>
      <c r="K1690" s="5" t="str">
        <f>_xlfn.IFS(stroke_2[[#This Row],[avg_glucose_level]]&lt;70,"Low",stroke_2[[#This Row],[avg_glucose_level]]&lt;99,"Normal",stroke_2[[#This Row],[avg_glucose_level]]&lt;125,"Prediabetes",stroke_2[[#This Row],[avg_glucose_level]]&lt;199,"Diabetes",stroke_2[[#This Row],[avg_glucose_level]]&gt;199,"Very High")</f>
        <v>Prediabetes</v>
      </c>
      <c r="M1690">
        <v>28.25</v>
      </c>
      <c r="N1690">
        <v>28.25</v>
      </c>
      <c r="O1690" t="s">
        <v>18</v>
      </c>
      <c r="P1690" t="s">
        <v>34</v>
      </c>
      <c r="Q1690" s="4" t="s">
        <v>4285</v>
      </c>
      <c r="R1690" s="5">
        <f t="shared" ca="1" si="26"/>
        <v>1.9933969836954391E-2</v>
      </c>
    </row>
    <row r="1691" spans="1:18" x14ac:dyDescent="0.25">
      <c r="A1691">
        <v>31697</v>
      </c>
      <c r="B1691" t="s">
        <v>19</v>
      </c>
      <c r="C1691">
        <v>34</v>
      </c>
      <c r="D1691" t="s">
        <v>4279</v>
      </c>
      <c r="E1691" t="s">
        <v>34</v>
      </c>
      <c r="F1691" t="s">
        <v>34</v>
      </c>
      <c r="G1691" t="s">
        <v>13</v>
      </c>
      <c r="H1691" t="s">
        <v>14</v>
      </c>
      <c r="I1691" t="s">
        <v>15</v>
      </c>
      <c r="J1691" s="5">
        <v>76.42</v>
      </c>
      <c r="K1691" s="5" t="str">
        <f>_xlfn.IFS(stroke_2[[#This Row],[avg_glucose_level]]&lt;70,"Low",stroke_2[[#This Row],[avg_glucose_level]]&lt;99,"Normal",stroke_2[[#This Row],[avg_glucose_level]]&lt;125,"Prediabetes",stroke_2[[#This Row],[avg_glucose_level]]&lt;199,"Diabetes",stroke_2[[#This Row],[avg_glucose_level]]&gt;199,"Very High")</f>
        <v>Normal</v>
      </c>
      <c r="L1691">
        <v>27.6</v>
      </c>
      <c r="M1691">
        <v>28.25</v>
      </c>
      <c r="N1691">
        <v>27.6</v>
      </c>
      <c r="O1691" t="s">
        <v>29</v>
      </c>
      <c r="P1691" t="s">
        <v>34</v>
      </c>
      <c r="Q1691" s="4" t="s">
        <v>4285</v>
      </c>
      <c r="R1691" s="5">
        <f t="shared" ca="1" si="26"/>
        <v>2.024947756792983E-2</v>
      </c>
    </row>
    <row r="1692" spans="1:18" x14ac:dyDescent="0.25">
      <c r="A1692">
        <v>37128</v>
      </c>
      <c r="B1692" t="s">
        <v>12</v>
      </c>
      <c r="C1692">
        <v>34</v>
      </c>
      <c r="D1692" t="s">
        <v>4279</v>
      </c>
      <c r="E1692" t="s">
        <v>34</v>
      </c>
      <c r="F1692" t="s">
        <v>34</v>
      </c>
      <c r="G1692" t="s">
        <v>13</v>
      </c>
      <c r="H1692" t="s">
        <v>14</v>
      </c>
      <c r="I1692" t="s">
        <v>21</v>
      </c>
      <c r="J1692" s="5">
        <v>134.61000000000001</v>
      </c>
      <c r="K1692" s="5" t="str">
        <f>_xlfn.IFS(stroke_2[[#This Row],[avg_glucose_level]]&lt;70,"Low",stroke_2[[#This Row],[avg_glucose_level]]&lt;99,"Normal",stroke_2[[#This Row],[avg_glucose_level]]&lt;125,"Prediabetes",stroke_2[[#This Row],[avg_glucose_level]]&lt;199,"Diabetes",stroke_2[[#This Row],[avg_glucose_level]]&gt;199,"Very High")</f>
        <v>Diabetes</v>
      </c>
      <c r="L1692">
        <v>23.4</v>
      </c>
      <c r="M1692">
        <v>28.25</v>
      </c>
      <c r="N1692">
        <v>23.4</v>
      </c>
      <c r="O1692" t="s">
        <v>24</v>
      </c>
      <c r="P1692" t="s">
        <v>34</v>
      </c>
      <c r="Q1692" s="4" t="s">
        <v>4285</v>
      </c>
      <c r="R1692" s="5">
        <f t="shared" ca="1" si="26"/>
        <v>1.8419948656253283E-2</v>
      </c>
    </row>
    <row r="1693" spans="1:18" x14ac:dyDescent="0.25">
      <c r="A1693">
        <v>37150</v>
      </c>
      <c r="B1693" t="s">
        <v>19</v>
      </c>
      <c r="C1693">
        <v>34</v>
      </c>
      <c r="D1693" t="s">
        <v>4279</v>
      </c>
      <c r="E1693" t="s">
        <v>34</v>
      </c>
      <c r="F1693" t="s">
        <v>34</v>
      </c>
      <c r="G1693" t="s">
        <v>13</v>
      </c>
      <c r="H1693" t="s">
        <v>14</v>
      </c>
      <c r="I1693" t="s">
        <v>21</v>
      </c>
      <c r="J1693" s="5">
        <v>83.53</v>
      </c>
      <c r="K1693" s="5" t="str">
        <f>_xlfn.IFS(stroke_2[[#This Row],[avg_glucose_level]]&lt;70,"Low",stroke_2[[#This Row],[avg_glucose_level]]&lt;99,"Normal",stroke_2[[#This Row],[avg_glucose_level]]&lt;125,"Prediabetes",stroke_2[[#This Row],[avg_glucose_level]]&lt;199,"Diabetes",stroke_2[[#This Row],[avg_glucose_level]]&gt;199,"Very High")</f>
        <v>Normal</v>
      </c>
      <c r="L1693">
        <v>48.5</v>
      </c>
      <c r="M1693">
        <v>28.25</v>
      </c>
      <c r="N1693">
        <v>48.5</v>
      </c>
      <c r="O1693" t="s">
        <v>18</v>
      </c>
      <c r="P1693" t="s">
        <v>34</v>
      </c>
      <c r="Q1693" s="4" t="s">
        <v>4285</v>
      </c>
      <c r="R1693" s="5">
        <f t="shared" ca="1" si="26"/>
        <v>1.8265137299715746E-2</v>
      </c>
    </row>
    <row r="1694" spans="1:18" x14ac:dyDescent="0.25">
      <c r="A1694">
        <v>37808</v>
      </c>
      <c r="B1694" t="s">
        <v>19</v>
      </c>
      <c r="C1694">
        <v>34</v>
      </c>
      <c r="D1694" t="s">
        <v>4279</v>
      </c>
      <c r="E1694" t="s">
        <v>34</v>
      </c>
      <c r="F1694" t="s">
        <v>34</v>
      </c>
      <c r="G1694" t="s">
        <v>34</v>
      </c>
      <c r="H1694" t="s">
        <v>43</v>
      </c>
      <c r="I1694" t="s">
        <v>15</v>
      </c>
      <c r="J1694" s="5">
        <v>226.28</v>
      </c>
      <c r="K1694" s="5" t="str">
        <f>_xlfn.IFS(stroke_2[[#This Row],[avg_glucose_level]]&lt;70,"Low",stroke_2[[#This Row],[avg_glucose_level]]&lt;99,"Normal",stroke_2[[#This Row],[avg_glucose_level]]&lt;125,"Prediabetes",stroke_2[[#This Row],[avg_glucose_level]]&lt;199,"Diabetes",stroke_2[[#This Row],[avg_glucose_level]]&gt;199,"Very High")</f>
        <v>Very High</v>
      </c>
      <c r="L1694">
        <v>38.4</v>
      </c>
      <c r="M1694">
        <v>28.25</v>
      </c>
      <c r="N1694">
        <v>38.4</v>
      </c>
      <c r="O1694" t="s">
        <v>38</v>
      </c>
      <c r="P1694" t="s">
        <v>34</v>
      </c>
      <c r="Q1694" s="4" t="s">
        <v>4285</v>
      </c>
      <c r="R1694" s="5">
        <f t="shared" ca="1" si="26"/>
        <v>-6.4033572828149361E-4</v>
      </c>
    </row>
    <row r="1695" spans="1:18" x14ac:dyDescent="0.25">
      <c r="A1695">
        <v>39935</v>
      </c>
      <c r="B1695" t="s">
        <v>19</v>
      </c>
      <c r="C1695">
        <v>34</v>
      </c>
      <c r="D1695" t="s">
        <v>4279</v>
      </c>
      <c r="E1695" t="s">
        <v>34</v>
      </c>
      <c r="F1695" t="s">
        <v>34</v>
      </c>
      <c r="G1695" t="s">
        <v>13</v>
      </c>
      <c r="H1695" t="s">
        <v>14</v>
      </c>
      <c r="I1695" t="s">
        <v>21</v>
      </c>
      <c r="J1695" s="5">
        <v>174.37</v>
      </c>
      <c r="K1695" s="5" t="str">
        <f>_xlfn.IFS(stroke_2[[#This Row],[avg_glucose_level]]&lt;70,"Low",stroke_2[[#This Row],[avg_glucose_level]]&lt;99,"Normal",stroke_2[[#This Row],[avg_glucose_level]]&lt;125,"Prediabetes",stroke_2[[#This Row],[avg_glucose_level]]&lt;199,"Diabetes",stroke_2[[#This Row],[avg_glucose_level]]&gt;199,"Very High")</f>
        <v>Diabetes</v>
      </c>
      <c r="L1695">
        <v>23</v>
      </c>
      <c r="M1695">
        <v>28.25</v>
      </c>
      <c r="N1695">
        <v>23</v>
      </c>
      <c r="O1695" t="s">
        <v>24</v>
      </c>
      <c r="P1695" t="s">
        <v>34</v>
      </c>
      <c r="Q1695" s="4" t="s">
        <v>4285</v>
      </c>
      <c r="R1695" s="5">
        <f t="shared" ca="1" si="26"/>
        <v>5.1858526607455047E-3</v>
      </c>
    </row>
    <row r="1696" spans="1:18" x14ac:dyDescent="0.25">
      <c r="A1696">
        <v>39956</v>
      </c>
      <c r="B1696" t="s">
        <v>19</v>
      </c>
      <c r="C1696">
        <v>34</v>
      </c>
      <c r="D1696" t="s">
        <v>4279</v>
      </c>
      <c r="E1696" t="s">
        <v>34</v>
      </c>
      <c r="F1696" t="s">
        <v>34</v>
      </c>
      <c r="G1696" t="s">
        <v>34</v>
      </c>
      <c r="H1696" t="s">
        <v>14</v>
      </c>
      <c r="I1696" t="s">
        <v>21</v>
      </c>
      <c r="J1696" s="5">
        <v>87.21</v>
      </c>
      <c r="K1696" s="5" t="str">
        <f>_xlfn.IFS(stroke_2[[#This Row],[avg_glucose_level]]&lt;70,"Low",stroke_2[[#This Row],[avg_glucose_level]]&lt;99,"Normal",stroke_2[[#This Row],[avg_glucose_level]]&lt;125,"Prediabetes",stroke_2[[#This Row],[avg_glucose_level]]&lt;199,"Diabetes",stroke_2[[#This Row],[avg_glucose_level]]&gt;199,"Very High")</f>
        <v>Normal</v>
      </c>
      <c r="L1696">
        <v>38.4</v>
      </c>
      <c r="M1696">
        <v>28.25</v>
      </c>
      <c r="N1696">
        <v>38.4</v>
      </c>
      <c r="O1696" t="s">
        <v>38</v>
      </c>
      <c r="P1696" t="s">
        <v>34</v>
      </c>
      <c r="Q1696" s="4" t="s">
        <v>4285</v>
      </c>
      <c r="R1696" s="5">
        <f t="shared" ca="1" si="26"/>
        <v>-1.292197456585643E-2</v>
      </c>
    </row>
    <row r="1697" spans="1:18" x14ac:dyDescent="0.25">
      <c r="A1697">
        <v>41935</v>
      </c>
      <c r="B1697" t="s">
        <v>12</v>
      </c>
      <c r="C1697">
        <v>34</v>
      </c>
      <c r="D1697" t="s">
        <v>4279</v>
      </c>
      <c r="E1697" t="s">
        <v>34</v>
      </c>
      <c r="F1697" t="s">
        <v>34</v>
      </c>
      <c r="G1697" t="s">
        <v>34</v>
      </c>
      <c r="H1697" t="s">
        <v>14</v>
      </c>
      <c r="I1697" t="s">
        <v>21</v>
      </c>
      <c r="J1697" s="5">
        <v>125.29</v>
      </c>
      <c r="K1697" s="5" t="str">
        <f>_xlfn.IFS(stroke_2[[#This Row],[avg_glucose_level]]&lt;70,"Low",stroke_2[[#This Row],[avg_glucose_level]]&lt;99,"Normal",stroke_2[[#This Row],[avg_glucose_level]]&lt;125,"Prediabetes",stroke_2[[#This Row],[avg_glucose_level]]&lt;199,"Diabetes",stroke_2[[#This Row],[avg_glucose_level]]&gt;199,"Very High")</f>
        <v>Diabetes</v>
      </c>
      <c r="L1697">
        <v>33.9</v>
      </c>
      <c r="M1697">
        <v>28.25</v>
      </c>
      <c r="N1697">
        <v>33.9</v>
      </c>
      <c r="O1697" t="s">
        <v>24</v>
      </c>
      <c r="P1697" t="s">
        <v>34</v>
      </c>
      <c r="Q1697" s="4" t="s">
        <v>4285</v>
      </c>
      <c r="R1697" s="5">
        <f t="shared" ca="1" si="26"/>
        <v>-1.7058379803632024E-2</v>
      </c>
    </row>
    <row r="1698" spans="1:18" x14ac:dyDescent="0.25">
      <c r="A1698">
        <v>43478</v>
      </c>
      <c r="B1698" t="s">
        <v>12</v>
      </c>
      <c r="C1698">
        <v>34</v>
      </c>
      <c r="D1698" t="s">
        <v>4279</v>
      </c>
      <c r="E1698" t="s">
        <v>34</v>
      </c>
      <c r="F1698" t="s">
        <v>34</v>
      </c>
      <c r="G1698" t="s">
        <v>13</v>
      </c>
      <c r="H1698" t="s">
        <v>14</v>
      </c>
      <c r="I1698" t="s">
        <v>15</v>
      </c>
      <c r="J1698" s="5">
        <v>59.91</v>
      </c>
      <c r="K1698" s="5" t="str">
        <f>_xlfn.IFS(stroke_2[[#This Row],[avg_glucose_level]]&lt;70,"Low",stroke_2[[#This Row],[avg_glucose_level]]&lt;99,"Normal",stroke_2[[#This Row],[avg_glucose_level]]&lt;125,"Prediabetes",stroke_2[[#This Row],[avg_glucose_level]]&lt;199,"Diabetes",stroke_2[[#This Row],[avg_glucose_level]]&gt;199,"Very High")</f>
        <v>Low</v>
      </c>
      <c r="L1698">
        <v>28.4</v>
      </c>
      <c r="M1698">
        <v>28.25</v>
      </c>
      <c r="N1698">
        <v>28.4</v>
      </c>
      <c r="O1698" t="s">
        <v>18</v>
      </c>
      <c r="P1698" t="s">
        <v>34</v>
      </c>
      <c r="Q1698" s="4" t="s">
        <v>4285</v>
      </c>
      <c r="R1698" s="5">
        <f t="shared" ca="1" si="26"/>
        <v>2.3645024887120038E-2</v>
      </c>
    </row>
    <row r="1699" spans="1:18" x14ac:dyDescent="0.25">
      <c r="A1699">
        <v>44281</v>
      </c>
      <c r="B1699" t="s">
        <v>12</v>
      </c>
      <c r="C1699">
        <v>34</v>
      </c>
      <c r="D1699" t="s">
        <v>4279</v>
      </c>
      <c r="E1699" t="s">
        <v>34</v>
      </c>
      <c r="F1699" t="s">
        <v>34</v>
      </c>
      <c r="G1699" t="s">
        <v>34</v>
      </c>
      <c r="H1699" t="s">
        <v>14</v>
      </c>
      <c r="I1699" t="s">
        <v>21</v>
      </c>
      <c r="J1699" s="5">
        <v>89.68</v>
      </c>
      <c r="K1699" s="5" t="str">
        <f>_xlfn.IFS(stroke_2[[#This Row],[avg_glucose_level]]&lt;70,"Low",stroke_2[[#This Row],[avg_glucose_level]]&lt;99,"Normal",stroke_2[[#This Row],[avg_glucose_level]]&lt;125,"Prediabetes",stroke_2[[#This Row],[avg_glucose_level]]&lt;199,"Diabetes",stroke_2[[#This Row],[avg_glucose_level]]&gt;199,"Very High")</f>
        <v>Normal</v>
      </c>
      <c r="L1699">
        <v>23.2</v>
      </c>
      <c r="M1699">
        <v>28.25</v>
      </c>
      <c r="N1699">
        <v>23.2</v>
      </c>
      <c r="O1699" t="s">
        <v>29</v>
      </c>
      <c r="P1699" t="s">
        <v>34</v>
      </c>
      <c r="Q1699" s="4" t="s">
        <v>4285</v>
      </c>
      <c r="R1699" s="5">
        <f t="shared" ca="1" si="26"/>
        <v>7.0225155889091897E-3</v>
      </c>
    </row>
    <row r="1700" spans="1:18" x14ac:dyDescent="0.25">
      <c r="A1700">
        <v>44655</v>
      </c>
      <c r="B1700" t="s">
        <v>19</v>
      </c>
      <c r="C1700">
        <v>34</v>
      </c>
      <c r="D1700" t="s">
        <v>4279</v>
      </c>
      <c r="E1700" t="s">
        <v>34</v>
      </c>
      <c r="F1700" t="s">
        <v>34</v>
      </c>
      <c r="G1700" t="s">
        <v>13</v>
      </c>
      <c r="H1700" t="s">
        <v>14</v>
      </c>
      <c r="I1700" t="s">
        <v>21</v>
      </c>
      <c r="J1700" s="5">
        <v>70.53</v>
      </c>
      <c r="K1700" s="5" t="str">
        <f>_xlfn.IFS(stroke_2[[#This Row],[avg_glucose_level]]&lt;70,"Low",stroke_2[[#This Row],[avg_glucose_level]]&lt;99,"Normal",stroke_2[[#This Row],[avg_glucose_level]]&lt;125,"Prediabetes",stroke_2[[#This Row],[avg_glucose_level]]&lt;199,"Diabetes",stroke_2[[#This Row],[avg_glucose_level]]&gt;199,"Very High")</f>
        <v>Normal</v>
      </c>
      <c r="L1700">
        <v>39.200000000000003</v>
      </c>
      <c r="M1700">
        <v>28.25</v>
      </c>
      <c r="N1700">
        <v>39.200000000000003</v>
      </c>
      <c r="O1700" t="s">
        <v>24</v>
      </c>
      <c r="P1700" t="s">
        <v>34</v>
      </c>
      <c r="Q1700" s="4" t="s">
        <v>4285</v>
      </c>
      <c r="R1700" s="5">
        <f t="shared" ca="1" si="26"/>
        <v>-6.8306930243051673E-4</v>
      </c>
    </row>
    <row r="1701" spans="1:18" x14ac:dyDescent="0.25">
      <c r="A1701">
        <v>44813</v>
      </c>
      <c r="B1701" t="s">
        <v>19</v>
      </c>
      <c r="C1701">
        <v>34</v>
      </c>
      <c r="D1701" t="s">
        <v>4279</v>
      </c>
      <c r="E1701" t="s">
        <v>34</v>
      </c>
      <c r="F1701" t="s">
        <v>34</v>
      </c>
      <c r="G1701" t="s">
        <v>34</v>
      </c>
      <c r="H1701" t="s">
        <v>14</v>
      </c>
      <c r="I1701" t="s">
        <v>21</v>
      </c>
      <c r="J1701" s="5">
        <v>69.06</v>
      </c>
      <c r="K1701" s="5" t="str">
        <f>_xlfn.IFS(stroke_2[[#This Row],[avg_glucose_level]]&lt;70,"Low",stroke_2[[#This Row],[avg_glucose_level]]&lt;99,"Normal",stroke_2[[#This Row],[avg_glucose_level]]&lt;125,"Prediabetes",stroke_2[[#This Row],[avg_glucose_level]]&lt;199,"Diabetes",stroke_2[[#This Row],[avg_glucose_level]]&gt;199,"Very High")</f>
        <v>Low</v>
      </c>
      <c r="L1701">
        <v>29</v>
      </c>
      <c r="M1701">
        <v>28.25</v>
      </c>
      <c r="N1701">
        <v>29</v>
      </c>
      <c r="O1701" t="s">
        <v>29</v>
      </c>
      <c r="P1701" t="s">
        <v>34</v>
      </c>
      <c r="Q1701" s="4" t="s">
        <v>4285</v>
      </c>
      <c r="R1701" s="5">
        <f t="shared" ca="1" si="26"/>
        <v>1.7369418715638036E-2</v>
      </c>
    </row>
    <row r="1702" spans="1:18" x14ac:dyDescent="0.25">
      <c r="A1702">
        <v>45673</v>
      </c>
      <c r="B1702" t="s">
        <v>19</v>
      </c>
      <c r="C1702">
        <v>34</v>
      </c>
      <c r="D1702" t="s">
        <v>4279</v>
      </c>
      <c r="E1702" t="s">
        <v>34</v>
      </c>
      <c r="F1702" t="s">
        <v>34</v>
      </c>
      <c r="G1702" t="s">
        <v>13</v>
      </c>
      <c r="H1702" t="s">
        <v>14</v>
      </c>
      <c r="I1702" t="s">
        <v>21</v>
      </c>
      <c r="J1702" s="5">
        <v>60.01</v>
      </c>
      <c r="K1702" s="5" t="str">
        <f>_xlfn.IFS(stroke_2[[#This Row],[avg_glucose_level]]&lt;70,"Low",stroke_2[[#This Row],[avg_glucose_level]]&lt;99,"Normal",stroke_2[[#This Row],[avg_glucose_level]]&lt;125,"Prediabetes",stroke_2[[#This Row],[avg_glucose_level]]&lt;199,"Diabetes",stroke_2[[#This Row],[avg_glucose_level]]&gt;199,"Very High")</f>
        <v>Low</v>
      </c>
      <c r="L1702">
        <v>43.9</v>
      </c>
      <c r="M1702">
        <v>28.25</v>
      </c>
      <c r="N1702">
        <v>43.9</v>
      </c>
      <c r="O1702" t="s">
        <v>38</v>
      </c>
      <c r="P1702" t="s">
        <v>34</v>
      </c>
      <c r="Q1702" s="4" t="s">
        <v>4285</v>
      </c>
      <c r="R1702" s="5">
        <f t="shared" ca="1" si="26"/>
        <v>1.4990586003143375E-2</v>
      </c>
    </row>
    <row r="1703" spans="1:18" x14ac:dyDescent="0.25">
      <c r="A1703">
        <v>48989</v>
      </c>
      <c r="B1703" t="s">
        <v>19</v>
      </c>
      <c r="C1703">
        <v>34</v>
      </c>
      <c r="D1703" t="s">
        <v>4279</v>
      </c>
      <c r="E1703" t="s">
        <v>34</v>
      </c>
      <c r="F1703" t="s">
        <v>34</v>
      </c>
      <c r="G1703" t="s">
        <v>34</v>
      </c>
      <c r="H1703" t="s">
        <v>43</v>
      </c>
      <c r="I1703" t="s">
        <v>21</v>
      </c>
      <c r="J1703" s="5">
        <v>120.06</v>
      </c>
      <c r="K1703" s="5" t="str">
        <f>_xlfn.IFS(stroke_2[[#This Row],[avg_glucose_level]]&lt;70,"Low",stroke_2[[#This Row],[avg_glucose_level]]&lt;99,"Normal",stroke_2[[#This Row],[avg_glucose_level]]&lt;125,"Prediabetes",stroke_2[[#This Row],[avg_glucose_level]]&lt;199,"Diabetes",stroke_2[[#This Row],[avg_glucose_level]]&gt;199,"Very High")</f>
        <v>Prediabetes</v>
      </c>
      <c r="L1703">
        <v>33</v>
      </c>
      <c r="M1703">
        <v>28.25</v>
      </c>
      <c r="N1703">
        <v>33</v>
      </c>
      <c r="O1703" t="s">
        <v>24</v>
      </c>
      <c r="P1703" t="s">
        <v>34</v>
      </c>
      <c r="Q1703" s="4" t="s">
        <v>4285</v>
      </c>
      <c r="R1703" s="5">
        <f t="shared" ca="1" si="26"/>
        <v>-2.0173684285923178E-2</v>
      </c>
    </row>
    <row r="1704" spans="1:18" x14ac:dyDescent="0.25">
      <c r="A1704">
        <v>49277</v>
      </c>
      <c r="B1704" t="s">
        <v>19</v>
      </c>
      <c r="C1704">
        <v>34</v>
      </c>
      <c r="D1704" t="s">
        <v>4279</v>
      </c>
      <c r="E1704" t="s">
        <v>34</v>
      </c>
      <c r="F1704" t="s">
        <v>34</v>
      </c>
      <c r="G1704" t="s">
        <v>34</v>
      </c>
      <c r="H1704" t="s">
        <v>14</v>
      </c>
      <c r="I1704" t="s">
        <v>15</v>
      </c>
      <c r="J1704" s="5">
        <v>70.87</v>
      </c>
      <c r="K1704" s="5" t="str">
        <f>_xlfn.IFS(stroke_2[[#This Row],[avg_glucose_level]]&lt;70,"Low",stroke_2[[#This Row],[avg_glucose_level]]&lt;99,"Normal",stroke_2[[#This Row],[avg_glucose_level]]&lt;125,"Prediabetes",stroke_2[[#This Row],[avg_glucose_level]]&lt;199,"Diabetes",stroke_2[[#This Row],[avg_glucose_level]]&gt;199,"Very High")</f>
        <v>Normal</v>
      </c>
      <c r="L1704">
        <v>55.7</v>
      </c>
      <c r="M1704">
        <v>28.25</v>
      </c>
      <c r="N1704">
        <v>55.7</v>
      </c>
      <c r="O1704" t="s">
        <v>18</v>
      </c>
      <c r="P1704" t="s">
        <v>34</v>
      </c>
      <c r="Q1704" s="4" t="s">
        <v>4285</v>
      </c>
      <c r="R1704" s="5">
        <f t="shared" ca="1" si="26"/>
        <v>-2.106023351787642E-2</v>
      </c>
    </row>
    <row r="1705" spans="1:18" x14ac:dyDescent="0.25">
      <c r="A1705">
        <v>49555</v>
      </c>
      <c r="B1705" t="s">
        <v>19</v>
      </c>
      <c r="C1705">
        <v>34</v>
      </c>
      <c r="D1705" t="s">
        <v>4279</v>
      </c>
      <c r="E1705" t="s">
        <v>34</v>
      </c>
      <c r="F1705" t="s">
        <v>34</v>
      </c>
      <c r="G1705" t="s">
        <v>13</v>
      </c>
      <c r="H1705" t="s">
        <v>43</v>
      </c>
      <c r="I1705" t="s">
        <v>15</v>
      </c>
      <c r="J1705" s="5">
        <v>90.55</v>
      </c>
      <c r="K1705" s="5" t="str">
        <f>_xlfn.IFS(stroke_2[[#This Row],[avg_glucose_level]]&lt;70,"Low",stroke_2[[#This Row],[avg_glucose_level]]&lt;99,"Normal",stroke_2[[#This Row],[avg_glucose_level]]&lt;125,"Prediabetes",stroke_2[[#This Row],[avg_glucose_level]]&lt;199,"Diabetes",stroke_2[[#This Row],[avg_glucose_level]]&gt;199,"Very High")</f>
        <v>Normal</v>
      </c>
      <c r="L1705">
        <v>30</v>
      </c>
      <c r="M1705">
        <v>28.25</v>
      </c>
      <c r="N1705">
        <v>30</v>
      </c>
      <c r="O1705" t="s">
        <v>24</v>
      </c>
      <c r="P1705" t="s">
        <v>34</v>
      </c>
      <c r="Q1705" s="4" t="s">
        <v>4285</v>
      </c>
      <c r="R1705" s="5">
        <f t="shared" ca="1" si="26"/>
        <v>-1.3391092488734069E-2</v>
      </c>
    </row>
    <row r="1706" spans="1:18" x14ac:dyDescent="0.25">
      <c r="A1706">
        <v>49753</v>
      </c>
      <c r="B1706" t="s">
        <v>12</v>
      </c>
      <c r="C1706">
        <v>34</v>
      </c>
      <c r="D1706" t="s">
        <v>4279</v>
      </c>
      <c r="E1706" t="s">
        <v>34</v>
      </c>
      <c r="F1706" t="s">
        <v>34</v>
      </c>
      <c r="G1706" t="s">
        <v>34</v>
      </c>
      <c r="H1706" t="s">
        <v>20</v>
      </c>
      <c r="I1706" t="s">
        <v>21</v>
      </c>
      <c r="J1706" s="5">
        <v>81.540000000000006</v>
      </c>
      <c r="K1706" s="5" t="str">
        <f>_xlfn.IFS(stroke_2[[#This Row],[avg_glucose_level]]&lt;70,"Low",stroke_2[[#This Row],[avg_glucose_level]]&lt;99,"Normal",stroke_2[[#This Row],[avg_glucose_level]]&lt;125,"Prediabetes",stroke_2[[#This Row],[avg_glucose_level]]&lt;199,"Diabetes",stroke_2[[#This Row],[avg_glucose_level]]&gt;199,"Very High")</f>
        <v>Normal</v>
      </c>
      <c r="L1706">
        <v>31.8</v>
      </c>
      <c r="M1706">
        <v>28.25</v>
      </c>
      <c r="N1706">
        <v>31.8</v>
      </c>
      <c r="O1706" t="s">
        <v>18</v>
      </c>
      <c r="P1706" t="s">
        <v>34</v>
      </c>
      <c r="Q1706" s="4" t="s">
        <v>4285</v>
      </c>
      <c r="R1706" s="5">
        <f t="shared" ca="1" si="26"/>
        <v>-5.5219574922973687E-3</v>
      </c>
    </row>
    <row r="1707" spans="1:18" x14ac:dyDescent="0.25">
      <c r="A1707">
        <v>50001</v>
      </c>
      <c r="B1707" t="s">
        <v>19</v>
      </c>
      <c r="C1707">
        <v>34</v>
      </c>
      <c r="D1707" t="s">
        <v>4279</v>
      </c>
      <c r="E1707" t="s">
        <v>34</v>
      </c>
      <c r="F1707" t="s">
        <v>34</v>
      </c>
      <c r="G1707" t="s">
        <v>13</v>
      </c>
      <c r="H1707" t="s">
        <v>43</v>
      </c>
      <c r="I1707" t="s">
        <v>21</v>
      </c>
      <c r="J1707" s="5">
        <v>86.36</v>
      </c>
      <c r="K1707" s="5" t="str">
        <f>_xlfn.IFS(stroke_2[[#This Row],[avg_glucose_level]]&lt;70,"Low",stroke_2[[#This Row],[avg_glucose_level]]&lt;99,"Normal",stroke_2[[#This Row],[avg_glucose_level]]&lt;125,"Prediabetes",stroke_2[[#This Row],[avg_glucose_level]]&lt;199,"Diabetes",stroke_2[[#This Row],[avg_glucose_level]]&gt;199,"Very High")</f>
        <v>Normal</v>
      </c>
      <c r="L1707">
        <v>32.1</v>
      </c>
      <c r="M1707">
        <v>28.25</v>
      </c>
      <c r="N1707">
        <v>32.1</v>
      </c>
      <c r="O1707" t="s">
        <v>29</v>
      </c>
      <c r="P1707" t="s">
        <v>34</v>
      </c>
      <c r="Q1707" s="4" t="s">
        <v>4285</v>
      </c>
      <c r="R1707" s="5">
        <f t="shared" ca="1" si="26"/>
        <v>1.7013783814527443E-2</v>
      </c>
    </row>
    <row r="1708" spans="1:18" x14ac:dyDescent="0.25">
      <c r="A1708">
        <v>50206</v>
      </c>
      <c r="B1708" t="s">
        <v>19</v>
      </c>
      <c r="C1708">
        <v>34</v>
      </c>
      <c r="D1708" t="s">
        <v>4279</v>
      </c>
      <c r="E1708" t="s">
        <v>34</v>
      </c>
      <c r="F1708" t="s">
        <v>34</v>
      </c>
      <c r="G1708" t="s">
        <v>13</v>
      </c>
      <c r="H1708" t="s">
        <v>14</v>
      </c>
      <c r="I1708" t="s">
        <v>21</v>
      </c>
      <c r="J1708" s="5">
        <v>89.31</v>
      </c>
      <c r="K1708" s="5" t="str">
        <f>_xlfn.IFS(stroke_2[[#This Row],[avg_glucose_level]]&lt;70,"Low",stroke_2[[#This Row],[avg_glucose_level]]&lt;99,"Normal",stroke_2[[#This Row],[avg_glucose_level]]&lt;125,"Prediabetes",stroke_2[[#This Row],[avg_glucose_level]]&lt;199,"Diabetes",stroke_2[[#This Row],[avg_glucose_level]]&gt;199,"Very High")</f>
        <v>Normal</v>
      </c>
      <c r="L1708">
        <v>37.299999999999997</v>
      </c>
      <c r="M1708">
        <v>28.25</v>
      </c>
      <c r="N1708">
        <v>37.299999999999997</v>
      </c>
      <c r="O1708" t="s">
        <v>18</v>
      </c>
      <c r="P1708" t="s">
        <v>34</v>
      </c>
      <c r="Q1708" s="4" t="s">
        <v>4285</v>
      </c>
      <c r="R1708" s="5">
        <f t="shared" ca="1" si="26"/>
        <v>1.8412952818037211E-2</v>
      </c>
    </row>
    <row r="1709" spans="1:18" x14ac:dyDescent="0.25">
      <c r="A1709">
        <v>50338</v>
      </c>
      <c r="B1709" t="s">
        <v>19</v>
      </c>
      <c r="C1709">
        <v>34</v>
      </c>
      <c r="D1709" t="s">
        <v>4279</v>
      </c>
      <c r="E1709" t="s">
        <v>34</v>
      </c>
      <c r="F1709" t="s">
        <v>34</v>
      </c>
      <c r="G1709" t="s">
        <v>13</v>
      </c>
      <c r="H1709" t="s">
        <v>14</v>
      </c>
      <c r="I1709" t="s">
        <v>15</v>
      </c>
      <c r="J1709" s="5">
        <v>83.07</v>
      </c>
      <c r="K1709" s="5" t="str">
        <f>_xlfn.IFS(stroke_2[[#This Row],[avg_glucose_level]]&lt;70,"Low",stroke_2[[#This Row],[avg_glucose_level]]&lt;99,"Normal",stroke_2[[#This Row],[avg_glucose_level]]&lt;125,"Prediabetes",stroke_2[[#This Row],[avg_glucose_level]]&lt;199,"Diabetes",stroke_2[[#This Row],[avg_glucose_level]]&gt;199,"Very High")</f>
        <v>Normal</v>
      </c>
      <c r="L1709">
        <v>28</v>
      </c>
      <c r="M1709">
        <v>28.25</v>
      </c>
      <c r="N1709">
        <v>28</v>
      </c>
      <c r="O1709" t="s">
        <v>18</v>
      </c>
      <c r="P1709" t="s">
        <v>34</v>
      </c>
      <c r="Q1709" s="4" t="s">
        <v>4285</v>
      </c>
      <c r="R1709" s="5">
        <f t="shared" ca="1" si="26"/>
        <v>-9.9318482298224545E-3</v>
      </c>
    </row>
    <row r="1710" spans="1:18" x14ac:dyDescent="0.25">
      <c r="A1710">
        <v>51073</v>
      </c>
      <c r="B1710" t="s">
        <v>19</v>
      </c>
      <c r="C1710">
        <v>34</v>
      </c>
      <c r="D1710" t="s">
        <v>4279</v>
      </c>
      <c r="E1710" t="s">
        <v>34</v>
      </c>
      <c r="F1710" t="s">
        <v>34</v>
      </c>
      <c r="G1710" t="s">
        <v>13</v>
      </c>
      <c r="H1710" t="s">
        <v>20</v>
      </c>
      <c r="I1710" t="s">
        <v>15</v>
      </c>
      <c r="J1710" s="5">
        <v>79.77</v>
      </c>
      <c r="K1710" s="5" t="str">
        <f>_xlfn.IFS(stroke_2[[#This Row],[avg_glucose_level]]&lt;70,"Low",stroke_2[[#This Row],[avg_glucose_level]]&lt;99,"Normal",stroke_2[[#This Row],[avg_glucose_level]]&lt;125,"Prediabetes",stroke_2[[#This Row],[avg_glucose_level]]&lt;199,"Diabetes",stroke_2[[#This Row],[avg_glucose_level]]&gt;199,"Very High")</f>
        <v>Normal</v>
      </c>
      <c r="L1710">
        <v>33.6</v>
      </c>
      <c r="M1710">
        <v>28.25</v>
      </c>
      <c r="N1710">
        <v>33.6</v>
      </c>
      <c r="O1710" t="s">
        <v>24</v>
      </c>
      <c r="P1710" t="s">
        <v>34</v>
      </c>
      <c r="Q1710" s="4" t="s">
        <v>4285</v>
      </c>
      <c r="R1710" s="5">
        <f t="shared" ca="1" si="26"/>
        <v>-2.3730529736934736E-3</v>
      </c>
    </row>
    <row r="1711" spans="1:18" x14ac:dyDescent="0.25">
      <c r="A1711">
        <v>51524</v>
      </c>
      <c r="B1711" t="s">
        <v>19</v>
      </c>
      <c r="C1711">
        <v>34</v>
      </c>
      <c r="D1711" t="s">
        <v>4279</v>
      </c>
      <c r="E1711" t="s">
        <v>34</v>
      </c>
      <c r="F1711" t="s">
        <v>34</v>
      </c>
      <c r="G1711" t="s">
        <v>13</v>
      </c>
      <c r="H1711" t="s">
        <v>14</v>
      </c>
      <c r="I1711" t="s">
        <v>21</v>
      </c>
      <c r="J1711" s="5">
        <v>94.44</v>
      </c>
      <c r="K1711" s="5" t="str">
        <f>_xlfn.IFS(stroke_2[[#This Row],[avg_glucose_level]]&lt;70,"Low",stroke_2[[#This Row],[avg_glucose_level]]&lt;99,"Normal",stroke_2[[#This Row],[avg_glucose_level]]&lt;125,"Prediabetes",stroke_2[[#This Row],[avg_glucose_level]]&lt;199,"Diabetes",stroke_2[[#This Row],[avg_glucose_level]]&gt;199,"Very High")</f>
        <v>Normal</v>
      </c>
      <c r="L1711">
        <v>34.200000000000003</v>
      </c>
      <c r="M1711">
        <v>28.25</v>
      </c>
      <c r="N1711">
        <v>34.200000000000003</v>
      </c>
      <c r="O1711" t="s">
        <v>38</v>
      </c>
      <c r="P1711" t="s">
        <v>34</v>
      </c>
      <c r="Q1711" s="4" t="s">
        <v>4285</v>
      </c>
      <c r="R1711" s="5">
        <f t="shared" ca="1" si="26"/>
        <v>-1.2411397234397121E-2</v>
      </c>
    </row>
    <row r="1712" spans="1:18" x14ac:dyDescent="0.25">
      <c r="A1712">
        <v>52987</v>
      </c>
      <c r="B1712" t="s">
        <v>19</v>
      </c>
      <c r="C1712">
        <v>34</v>
      </c>
      <c r="D1712" t="s">
        <v>4279</v>
      </c>
      <c r="E1712" t="s">
        <v>34</v>
      </c>
      <c r="F1712" t="s">
        <v>34</v>
      </c>
      <c r="G1712" t="s">
        <v>13</v>
      </c>
      <c r="H1712" t="s">
        <v>43</v>
      </c>
      <c r="I1712" t="s">
        <v>21</v>
      </c>
      <c r="J1712" s="5">
        <v>70.180000000000007</v>
      </c>
      <c r="K1712" s="5" t="str">
        <f>_xlfn.IFS(stroke_2[[#This Row],[avg_glucose_level]]&lt;70,"Low",stroke_2[[#This Row],[avg_glucose_level]]&lt;99,"Normal",stroke_2[[#This Row],[avg_glucose_level]]&lt;125,"Prediabetes",stroke_2[[#This Row],[avg_glucose_level]]&lt;199,"Diabetes",stroke_2[[#This Row],[avg_glucose_level]]&gt;199,"Very High")</f>
        <v>Normal</v>
      </c>
      <c r="L1712">
        <v>24.9</v>
      </c>
      <c r="M1712">
        <v>28.25</v>
      </c>
      <c r="N1712">
        <v>24.9</v>
      </c>
      <c r="O1712" t="s">
        <v>38</v>
      </c>
      <c r="P1712" t="s">
        <v>34</v>
      </c>
      <c r="Q1712" s="4" t="s">
        <v>4285</v>
      </c>
      <c r="R1712" s="5">
        <f t="shared" ca="1" si="26"/>
        <v>-2.4322135390282905E-2</v>
      </c>
    </row>
    <row r="1713" spans="1:18" x14ac:dyDescent="0.25">
      <c r="A1713">
        <v>53323</v>
      </c>
      <c r="B1713" t="s">
        <v>19</v>
      </c>
      <c r="C1713">
        <v>34</v>
      </c>
      <c r="D1713" t="s">
        <v>4279</v>
      </c>
      <c r="E1713" t="s">
        <v>34</v>
      </c>
      <c r="F1713" t="s">
        <v>34</v>
      </c>
      <c r="G1713" t="s">
        <v>34</v>
      </c>
      <c r="H1713" t="s">
        <v>43</v>
      </c>
      <c r="I1713" t="s">
        <v>15</v>
      </c>
      <c r="J1713" s="5">
        <v>79.599999999999994</v>
      </c>
      <c r="K1713" s="5" t="str">
        <f>_xlfn.IFS(stroke_2[[#This Row],[avg_glucose_level]]&lt;70,"Low",stroke_2[[#This Row],[avg_glucose_level]]&lt;99,"Normal",stroke_2[[#This Row],[avg_glucose_level]]&lt;125,"Prediabetes",stroke_2[[#This Row],[avg_glucose_level]]&lt;199,"Diabetes",stroke_2[[#This Row],[avg_glucose_level]]&gt;199,"Very High")</f>
        <v>Normal</v>
      </c>
      <c r="L1713">
        <v>46.3</v>
      </c>
      <c r="M1713">
        <v>28.25</v>
      </c>
      <c r="N1713">
        <v>46.3</v>
      </c>
      <c r="O1713" t="s">
        <v>24</v>
      </c>
      <c r="P1713" t="s">
        <v>34</v>
      </c>
      <c r="Q1713" s="4" t="s">
        <v>4285</v>
      </c>
      <c r="R1713" s="5">
        <f t="shared" ca="1" si="26"/>
        <v>7.2390561849407561E-3</v>
      </c>
    </row>
    <row r="1714" spans="1:18" x14ac:dyDescent="0.25">
      <c r="A1714">
        <v>53632</v>
      </c>
      <c r="B1714" t="s">
        <v>12</v>
      </c>
      <c r="C1714">
        <v>34</v>
      </c>
      <c r="D1714" t="s">
        <v>4279</v>
      </c>
      <c r="E1714" t="s">
        <v>34</v>
      </c>
      <c r="F1714" t="s">
        <v>34</v>
      </c>
      <c r="G1714" t="s">
        <v>34</v>
      </c>
      <c r="H1714" t="s">
        <v>43</v>
      </c>
      <c r="I1714" t="s">
        <v>15</v>
      </c>
      <c r="J1714" s="5">
        <v>72.75</v>
      </c>
      <c r="K1714" s="5" t="str">
        <f>_xlfn.IFS(stroke_2[[#This Row],[avg_glucose_level]]&lt;70,"Low",stroke_2[[#This Row],[avg_glucose_level]]&lt;99,"Normal",stroke_2[[#This Row],[avg_glucose_level]]&lt;125,"Prediabetes",stroke_2[[#This Row],[avg_glucose_level]]&lt;199,"Diabetes",stroke_2[[#This Row],[avg_glucose_level]]&gt;199,"Very High")</f>
        <v>Normal</v>
      </c>
      <c r="L1714">
        <v>22.2</v>
      </c>
      <c r="M1714">
        <v>28.25</v>
      </c>
      <c r="N1714">
        <v>22.2</v>
      </c>
      <c r="O1714" t="s">
        <v>38</v>
      </c>
      <c r="P1714" t="s">
        <v>34</v>
      </c>
      <c r="Q1714" s="4" t="s">
        <v>4285</v>
      </c>
      <c r="R1714" s="5">
        <f t="shared" ca="1" si="26"/>
        <v>3.2831240595215137E-3</v>
      </c>
    </row>
    <row r="1715" spans="1:18" x14ac:dyDescent="0.25">
      <c r="A1715">
        <v>55169</v>
      </c>
      <c r="B1715" t="s">
        <v>12</v>
      </c>
      <c r="C1715">
        <v>34</v>
      </c>
      <c r="D1715" t="s">
        <v>4279</v>
      </c>
      <c r="E1715" t="s">
        <v>34</v>
      </c>
      <c r="F1715" t="s">
        <v>34</v>
      </c>
      <c r="G1715" t="s">
        <v>13</v>
      </c>
      <c r="H1715" t="s">
        <v>14</v>
      </c>
      <c r="I1715" t="s">
        <v>21</v>
      </c>
      <c r="J1715" s="5">
        <v>72.64</v>
      </c>
      <c r="K1715" s="5" t="str">
        <f>_xlfn.IFS(stroke_2[[#This Row],[avg_glucose_level]]&lt;70,"Low",stroke_2[[#This Row],[avg_glucose_level]]&lt;99,"Normal",stroke_2[[#This Row],[avg_glucose_level]]&lt;125,"Prediabetes",stroke_2[[#This Row],[avg_glucose_level]]&lt;199,"Diabetes",stroke_2[[#This Row],[avg_glucose_level]]&gt;199,"Very High")</f>
        <v>Normal</v>
      </c>
      <c r="L1715">
        <v>32.4</v>
      </c>
      <c r="M1715">
        <v>28.25</v>
      </c>
      <c r="N1715">
        <v>32.4</v>
      </c>
      <c r="O1715" t="s">
        <v>24</v>
      </c>
      <c r="P1715" t="s">
        <v>34</v>
      </c>
      <c r="Q1715" s="4" t="s">
        <v>4285</v>
      </c>
      <c r="R1715" s="5">
        <f t="shared" ca="1" si="26"/>
        <v>7.7953680514977032E-3</v>
      </c>
    </row>
    <row r="1716" spans="1:18" x14ac:dyDescent="0.25">
      <c r="A1716">
        <v>55566</v>
      </c>
      <c r="B1716" t="s">
        <v>19</v>
      </c>
      <c r="C1716">
        <v>34</v>
      </c>
      <c r="D1716" t="s">
        <v>4279</v>
      </c>
      <c r="E1716" t="s">
        <v>34</v>
      </c>
      <c r="F1716" t="s">
        <v>34</v>
      </c>
      <c r="G1716" t="s">
        <v>13</v>
      </c>
      <c r="H1716" t="s">
        <v>14</v>
      </c>
      <c r="I1716" t="s">
        <v>21</v>
      </c>
      <c r="J1716" s="5">
        <v>231.5</v>
      </c>
      <c r="K1716" s="5" t="str">
        <f>_xlfn.IFS(stroke_2[[#This Row],[avg_glucose_level]]&lt;70,"Low",stroke_2[[#This Row],[avg_glucose_level]]&lt;99,"Normal",stroke_2[[#This Row],[avg_glucose_level]]&lt;125,"Prediabetes",stroke_2[[#This Row],[avg_glucose_level]]&lt;199,"Diabetes",stroke_2[[#This Row],[avg_glucose_level]]&gt;199,"Very High")</f>
        <v>Very High</v>
      </c>
      <c r="L1716">
        <v>45.4</v>
      </c>
      <c r="M1716">
        <v>28.25</v>
      </c>
      <c r="N1716">
        <v>45.4</v>
      </c>
      <c r="O1716" t="s">
        <v>24</v>
      </c>
      <c r="P1716" t="s">
        <v>34</v>
      </c>
      <c r="Q1716" s="4" t="s">
        <v>4285</v>
      </c>
      <c r="R1716" s="5">
        <f t="shared" ca="1" si="26"/>
        <v>-1.3563307125084972E-2</v>
      </c>
    </row>
    <row r="1717" spans="1:18" x14ac:dyDescent="0.25">
      <c r="A1717">
        <v>56804</v>
      </c>
      <c r="B1717" t="s">
        <v>19</v>
      </c>
      <c r="C1717">
        <v>34</v>
      </c>
      <c r="D1717" t="s">
        <v>4279</v>
      </c>
      <c r="E1717" t="s">
        <v>34</v>
      </c>
      <c r="F1717" t="s">
        <v>34</v>
      </c>
      <c r="G1717" t="s">
        <v>34</v>
      </c>
      <c r="H1717" t="s">
        <v>43</v>
      </c>
      <c r="I1717" t="s">
        <v>15</v>
      </c>
      <c r="J1717" s="5">
        <v>60.36</v>
      </c>
      <c r="K1717" s="5" t="str">
        <f>_xlfn.IFS(stroke_2[[#This Row],[avg_glucose_level]]&lt;70,"Low",stroke_2[[#This Row],[avg_glucose_level]]&lt;99,"Normal",stroke_2[[#This Row],[avg_glucose_level]]&lt;125,"Prediabetes",stroke_2[[#This Row],[avg_glucose_level]]&lt;199,"Diabetes",stroke_2[[#This Row],[avg_glucose_level]]&gt;199,"Very High")</f>
        <v>Low</v>
      </c>
      <c r="L1717">
        <v>24.1</v>
      </c>
      <c r="M1717">
        <v>28.25</v>
      </c>
      <c r="N1717">
        <v>24.1</v>
      </c>
      <c r="O1717" t="s">
        <v>24</v>
      </c>
      <c r="P1717" t="s">
        <v>34</v>
      </c>
      <c r="Q1717" s="4" t="s">
        <v>4285</v>
      </c>
      <c r="R1717" s="5">
        <f t="shared" ca="1" si="26"/>
        <v>-1.2028983186560904E-2</v>
      </c>
    </row>
    <row r="1718" spans="1:18" x14ac:dyDescent="0.25">
      <c r="A1718">
        <v>56870</v>
      </c>
      <c r="B1718" t="s">
        <v>19</v>
      </c>
      <c r="C1718">
        <v>34</v>
      </c>
      <c r="D1718" t="s">
        <v>4279</v>
      </c>
      <c r="E1718" t="s">
        <v>34</v>
      </c>
      <c r="F1718" t="s">
        <v>34</v>
      </c>
      <c r="G1718" t="s">
        <v>34</v>
      </c>
      <c r="H1718" t="s">
        <v>14</v>
      </c>
      <c r="I1718" t="s">
        <v>21</v>
      </c>
      <c r="J1718" s="5">
        <v>156.57</v>
      </c>
      <c r="K1718" s="5" t="str">
        <f>_xlfn.IFS(stroke_2[[#This Row],[avg_glucose_level]]&lt;70,"Low",stroke_2[[#This Row],[avg_glucose_level]]&lt;99,"Normal",stroke_2[[#This Row],[avg_glucose_level]]&lt;125,"Prediabetes",stroke_2[[#This Row],[avg_glucose_level]]&lt;199,"Diabetes",stroke_2[[#This Row],[avg_glucose_level]]&gt;199,"Very High")</f>
        <v>Diabetes</v>
      </c>
      <c r="L1718">
        <v>28.4</v>
      </c>
      <c r="M1718">
        <v>28.25</v>
      </c>
      <c r="N1718">
        <v>28.4</v>
      </c>
      <c r="O1718" t="s">
        <v>38</v>
      </c>
      <c r="P1718" t="s">
        <v>34</v>
      </c>
      <c r="Q1718" s="4" t="s">
        <v>4285</v>
      </c>
      <c r="R1718" s="5">
        <f t="shared" ca="1" si="26"/>
        <v>1.1327259827726466E-2</v>
      </c>
    </row>
    <row r="1719" spans="1:18" x14ac:dyDescent="0.25">
      <c r="A1719">
        <v>58495</v>
      </c>
      <c r="B1719" t="s">
        <v>12</v>
      </c>
      <c r="C1719">
        <v>34</v>
      </c>
      <c r="D1719" t="s">
        <v>4279</v>
      </c>
      <c r="E1719" t="s">
        <v>34</v>
      </c>
      <c r="F1719" t="s">
        <v>34</v>
      </c>
      <c r="G1719" t="s">
        <v>13</v>
      </c>
      <c r="H1719" t="s">
        <v>14</v>
      </c>
      <c r="I1719" t="s">
        <v>21</v>
      </c>
      <c r="J1719" s="5">
        <v>84.08</v>
      </c>
      <c r="K1719" s="5" t="str">
        <f>_xlfn.IFS(stroke_2[[#This Row],[avg_glucose_level]]&lt;70,"Low",stroke_2[[#This Row],[avg_glucose_level]]&lt;99,"Normal",stroke_2[[#This Row],[avg_glucose_level]]&lt;125,"Prediabetes",stroke_2[[#This Row],[avg_glucose_level]]&lt;199,"Diabetes",stroke_2[[#This Row],[avg_glucose_level]]&gt;199,"Very High")</f>
        <v>Normal</v>
      </c>
      <c r="L1719">
        <v>32.9</v>
      </c>
      <c r="M1719">
        <v>28.25</v>
      </c>
      <c r="N1719">
        <v>32.9</v>
      </c>
      <c r="O1719" t="s">
        <v>24</v>
      </c>
      <c r="P1719" t="s">
        <v>34</v>
      </c>
      <c r="Q1719" s="4" t="s">
        <v>4285</v>
      </c>
      <c r="R1719" s="5">
        <f t="shared" ca="1" si="26"/>
        <v>-5.0502814839332609E-3</v>
      </c>
    </row>
    <row r="1720" spans="1:18" x14ac:dyDescent="0.25">
      <c r="A1720">
        <v>60148</v>
      </c>
      <c r="B1720" t="s">
        <v>12</v>
      </c>
      <c r="C1720">
        <v>34</v>
      </c>
      <c r="D1720" t="s">
        <v>4279</v>
      </c>
      <c r="E1720" t="s">
        <v>34</v>
      </c>
      <c r="F1720" t="s">
        <v>34</v>
      </c>
      <c r="G1720" t="s">
        <v>13</v>
      </c>
      <c r="H1720" t="s">
        <v>14</v>
      </c>
      <c r="I1720" t="s">
        <v>15</v>
      </c>
      <c r="J1720" s="5">
        <v>80.81</v>
      </c>
      <c r="K1720" s="5" t="str">
        <f>_xlfn.IFS(stroke_2[[#This Row],[avg_glucose_level]]&lt;70,"Low",stroke_2[[#This Row],[avg_glucose_level]]&lt;99,"Normal",stroke_2[[#This Row],[avg_glucose_level]]&lt;125,"Prediabetes",stroke_2[[#This Row],[avg_glucose_level]]&lt;199,"Diabetes",stroke_2[[#This Row],[avg_glucose_level]]&gt;199,"Very High")</f>
        <v>Normal</v>
      </c>
      <c r="L1720">
        <v>33.200000000000003</v>
      </c>
      <c r="M1720">
        <v>28.25</v>
      </c>
      <c r="N1720">
        <v>33.200000000000003</v>
      </c>
      <c r="O1720" t="s">
        <v>24</v>
      </c>
      <c r="P1720" t="s">
        <v>34</v>
      </c>
      <c r="Q1720" s="4" t="s">
        <v>4285</v>
      </c>
      <c r="R1720" s="5">
        <f t="shared" ca="1" si="26"/>
        <v>-1.8236144920566317E-2</v>
      </c>
    </row>
    <row r="1721" spans="1:18" x14ac:dyDescent="0.25">
      <c r="A1721">
        <v>60255</v>
      </c>
      <c r="B1721" t="s">
        <v>19</v>
      </c>
      <c r="C1721">
        <v>34</v>
      </c>
      <c r="D1721" t="s">
        <v>4279</v>
      </c>
      <c r="E1721" t="s">
        <v>34</v>
      </c>
      <c r="F1721" t="s">
        <v>34</v>
      </c>
      <c r="G1721" t="s">
        <v>34</v>
      </c>
      <c r="H1721" t="s">
        <v>14</v>
      </c>
      <c r="I1721" t="s">
        <v>21</v>
      </c>
      <c r="J1721" s="5">
        <v>103.43</v>
      </c>
      <c r="K1721" s="5" t="str">
        <f>_xlfn.IFS(stroke_2[[#This Row],[avg_glucose_level]]&lt;70,"Low",stroke_2[[#This Row],[avg_glucose_level]]&lt;99,"Normal",stroke_2[[#This Row],[avg_glucose_level]]&lt;125,"Prediabetes",stroke_2[[#This Row],[avg_glucose_level]]&lt;199,"Diabetes",stroke_2[[#This Row],[avg_glucose_level]]&gt;199,"Very High")</f>
        <v>Prediabetes</v>
      </c>
      <c r="L1721">
        <v>43.6</v>
      </c>
      <c r="M1721">
        <v>28.25</v>
      </c>
      <c r="N1721">
        <v>43.6</v>
      </c>
      <c r="O1721" t="s">
        <v>29</v>
      </c>
      <c r="P1721" t="s">
        <v>34</v>
      </c>
      <c r="Q1721" s="4" t="s">
        <v>4285</v>
      </c>
      <c r="R1721" s="5">
        <f t="shared" ca="1" si="26"/>
        <v>2.4307052782926063E-2</v>
      </c>
    </row>
    <row r="1722" spans="1:18" x14ac:dyDescent="0.25">
      <c r="A1722">
        <v>61889</v>
      </c>
      <c r="B1722" t="s">
        <v>12</v>
      </c>
      <c r="C1722">
        <v>34</v>
      </c>
      <c r="D1722" t="s">
        <v>4279</v>
      </c>
      <c r="E1722" t="s">
        <v>34</v>
      </c>
      <c r="F1722" t="s">
        <v>34</v>
      </c>
      <c r="G1722" t="s">
        <v>13</v>
      </c>
      <c r="H1722" t="s">
        <v>14</v>
      </c>
      <c r="I1722" t="s">
        <v>15</v>
      </c>
      <c r="J1722" s="5">
        <v>61.11</v>
      </c>
      <c r="K1722" s="5" t="str">
        <f>_xlfn.IFS(stroke_2[[#This Row],[avg_glucose_level]]&lt;70,"Low",stroke_2[[#This Row],[avg_glucose_level]]&lt;99,"Normal",stroke_2[[#This Row],[avg_glucose_level]]&lt;125,"Prediabetes",stroke_2[[#This Row],[avg_glucose_level]]&lt;199,"Diabetes",stroke_2[[#This Row],[avg_glucose_level]]&gt;199,"Very High")</f>
        <v>Low</v>
      </c>
      <c r="L1722">
        <v>29.3</v>
      </c>
      <c r="M1722">
        <v>28.25</v>
      </c>
      <c r="N1722">
        <v>29.3</v>
      </c>
      <c r="O1722" t="s">
        <v>24</v>
      </c>
      <c r="P1722" t="s">
        <v>34</v>
      </c>
      <c r="Q1722" s="4" t="s">
        <v>4285</v>
      </c>
      <c r="R1722" s="5">
        <f t="shared" ca="1" si="26"/>
        <v>-1.2291736510017198E-2</v>
      </c>
    </row>
    <row r="1723" spans="1:18" x14ac:dyDescent="0.25">
      <c r="A1723">
        <v>62289</v>
      </c>
      <c r="B1723" t="s">
        <v>19</v>
      </c>
      <c r="C1723">
        <v>34</v>
      </c>
      <c r="D1723" t="s">
        <v>4279</v>
      </c>
      <c r="E1723" t="s">
        <v>34</v>
      </c>
      <c r="F1723" t="s">
        <v>34</v>
      </c>
      <c r="G1723" t="s">
        <v>13</v>
      </c>
      <c r="H1723" t="s">
        <v>14</v>
      </c>
      <c r="I1723" t="s">
        <v>15</v>
      </c>
      <c r="J1723" s="5">
        <v>97.23</v>
      </c>
      <c r="K1723" s="5" t="str">
        <f>_xlfn.IFS(stroke_2[[#This Row],[avg_glucose_level]]&lt;70,"Low",stroke_2[[#This Row],[avg_glucose_level]]&lt;99,"Normal",stroke_2[[#This Row],[avg_glucose_level]]&lt;125,"Prediabetes",stroke_2[[#This Row],[avg_glucose_level]]&lt;199,"Diabetes",stroke_2[[#This Row],[avg_glucose_level]]&gt;199,"Very High")</f>
        <v>Normal</v>
      </c>
      <c r="L1723">
        <v>27.5</v>
      </c>
      <c r="M1723">
        <v>28.25</v>
      </c>
      <c r="N1723">
        <v>27.5</v>
      </c>
      <c r="O1723" t="s">
        <v>38</v>
      </c>
      <c r="P1723" t="s">
        <v>34</v>
      </c>
      <c r="Q1723" s="4" t="s">
        <v>4285</v>
      </c>
      <c r="R1723" s="5">
        <f t="shared" ca="1" si="26"/>
        <v>6.43756272553162E-3</v>
      </c>
    </row>
    <row r="1724" spans="1:18" x14ac:dyDescent="0.25">
      <c r="A1724">
        <v>62471</v>
      </c>
      <c r="B1724" t="s">
        <v>19</v>
      </c>
      <c r="C1724">
        <v>34</v>
      </c>
      <c r="D1724" t="s">
        <v>4279</v>
      </c>
      <c r="E1724" t="s">
        <v>34</v>
      </c>
      <c r="F1724" t="s">
        <v>34</v>
      </c>
      <c r="G1724" t="s">
        <v>13</v>
      </c>
      <c r="H1724" t="s">
        <v>20</v>
      </c>
      <c r="I1724" t="s">
        <v>21</v>
      </c>
      <c r="J1724" s="5">
        <v>68.53</v>
      </c>
      <c r="K1724" s="5" t="str">
        <f>_xlfn.IFS(stroke_2[[#This Row],[avg_glucose_level]]&lt;70,"Low",stroke_2[[#This Row],[avg_glucose_level]]&lt;99,"Normal",stroke_2[[#This Row],[avg_glucose_level]]&lt;125,"Prediabetes",stroke_2[[#This Row],[avg_glucose_level]]&lt;199,"Diabetes",stroke_2[[#This Row],[avg_glucose_level]]&gt;199,"Very High")</f>
        <v>Low</v>
      </c>
      <c r="L1724">
        <v>29.7</v>
      </c>
      <c r="M1724">
        <v>28.25</v>
      </c>
      <c r="N1724">
        <v>29.7</v>
      </c>
      <c r="O1724" t="s">
        <v>24</v>
      </c>
      <c r="P1724" t="s">
        <v>34</v>
      </c>
      <c r="Q1724" s="4" t="s">
        <v>4285</v>
      </c>
      <c r="R1724" s="5">
        <f t="shared" ca="1" si="26"/>
        <v>-1.8586919065981821E-2</v>
      </c>
    </row>
    <row r="1725" spans="1:18" x14ac:dyDescent="0.25">
      <c r="A1725">
        <v>64494</v>
      </c>
      <c r="B1725" t="s">
        <v>19</v>
      </c>
      <c r="C1725">
        <v>34</v>
      </c>
      <c r="D1725" t="s">
        <v>4279</v>
      </c>
      <c r="E1725" t="s">
        <v>34</v>
      </c>
      <c r="F1725" t="s">
        <v>34</v>
      </c>
      <c r="G1725" t="s">
        <v>13</v>
      </c>
      <c r="H1725" t="s">
        <v>14</v>
      </c>
      <c r="I1725" t="s">
        <v>15</v>
      </c>
      <c r="J1725" s="5">
        <v>133.82</v>
      </c>
      <c r="K1725" s="5" t="str">
        <f>_xlfn.IFS(stroke_2[[#This Row],[avg_glucose_level]]&lt;70,"Low",stroke_2[[#This Row],[avg_glucose_level]]&lt;99,"Normal",stroke_2[[#This Row],[avg_glucose_level]]&lt;125,"Prediabetes",stroke_2[[#This Row],[avg_glucose_level]]&lt;199,"Diabetes",stroke_2[[#This Row],[avg_glucose_level]]&gt;199,"Very High")</f>
        <v>Diabetes</v>
      </c>
      <c r="L1725">
        <v>20.399999999999999</v>
      </c>
      <c r="M1725">
        <v>28.25</v>
      </c>
      <c r="N1725">
        <v>20.399999999999999</v>
      </c>
      <c r="O1725" t="s">
        <v>24</v>
      </c>
      <c r="P1725" t="s">
        <v>34</v>
      </c>
      <c r="Q1725" s="4" t="s">
        <v>4285</v>
      </c>
      <c r="R1725" s="5">
        <f t="shared" ca="1" si="26"/>
        <v>1.3285734119306003E-2</v>
      </c>
    </row>
    <row r="1726" spans="1:18" x14ac:dyDescent="0.25">
      <c r="A1726">
        <v>65053</v>
      </c>
      <c r="B1726" t="s">
        <v>19</v>
      </c>
      <c r="C1726">
        <v>34</v>
      </c>
      <c r="D1726" t="s">
        <v>4279</v>
      </c>
      <c r="E1726" t="s">
        <v>34</v>
      </c>
      <c r="F1726" t="s">
        <v>34</v>
      </c>
      <c r="G1726" t="s">
        <v>13</v>
      </c>
      <c r="H1726" t="s">
        <v>14</v>
      </c>
      <c r="I1726" t="s">
        <v>15</v>
      </c>
      <c r="J1726" s="5">
        <v>113.01</v>
      </c>
      <c r="K1726" s="5" t="str">
        <f>_xlfn.IFS(stroke_2[[#This Row],[avg_glucose_level]]&lt;70,"Low",stroke_2[[#This Row],[avg_glucose_level]]&lt;99,"Normal",stroke_2[[#This Row],[avg_glucose_level]]&lt;125,"Prediabetes",stroke_2[[#This Row],[avg_glucose_level]]&lt;199,"Diabetes",stroke_2[[#This Row],[avg_glucose_level]]&gt;199,"Very High")</f>
        <v>Prediabetes</v>
      </c>
      <c r="L1726">
        <v>37.6</v>
      </c>
      <c r="M1726">
        <v>28.25</v>
      </c>
      <c r="N1726">
        <v>37.6</v>
      </c>
      <c r="O1726" t="s">
        <v>24</v>
      </c>
      <c r="P1726" t="s">
        <v>34</v>
      </c>
      <c r="Q1726" s="4" t="s">
        <v>4285</v>
      </c>
      <c r="R1726" s="5">
        <f t="shared" ca="1" si="26"/>
        <v>2.3018968555390894E-2</v>
      </c>
    </row>
    <row r="1727" spans="1:18" x14ac:dyDescent="0.25">
      <c r="A1727">
        <v>66581</v>
      </c>
      <c r="B1727" t="s">
        <v>19</v>
      </c>
      <c r="C1727">
        <v>34</v>
      </c>
      <c r="D1727" t="s">
        <v>4279</v>
      </c>
      <c r="E1727" t="s">
        <v>34</v>
      </c>
      <c r="F1727" t="s">
        <v>34</v>
      </c>
      <c r="G1727" t="s">
        <v>13</v>
      </c>
      <c r="H1727" t="s">
        <v>14</v>
      </c>
      <c r="I1727" t="s">
        <v>21</v>
      </c>
      <c r="J1727" s="5">
        <v>59.14</v>
      </c>
      <c r="K1727" s="5" t="str">
        <f>_xlfn.IFS(stroke_2[[#This Row],[avg_glucose_level]]&lt;70,"Low",stroke_2[[#This Row],[avg_glucose_level]]&lt;99,"Normal",stroke_2[[#This Row],[avg_glucose_level]]&lt;125,"Prediabetes",stroke_2[[#This Row],[avg_glucose_level]]&lt;199,"Diabetes",stroke_2[[#This Row],[avg_glucose_level]]&gt;199,"Very High")</f>
        <v>Low</v>
      </c>
      <c r="L1727">
        <v>40.1</v>
      </c>
      <c r="M1727">
        <v>28.25</v>
      </c>
      <c r="N1727">
        <v>40.1</v>
      </c>
      <c r="O1727" t="s">
        <v>24</v>
      </c>
      <c r="P1727" t="s">
        <v>34</v>
      </c>
      <c r="Q1727" s="4" t="s">
        <v>4285</v>
      </c>
      <c r="R1727" s="5">
        <f t="shared" ca="1" si="26"/>
        <v>-1.3741358825907546E-2</v>
      </c>
    </row>
    <row r="1728" spans="1:18" x14ac:dyDescent="0.25">
      <c r="A1728">
        <v>68739</v>
      </c>
      <c r="B1728" t="s">
        <v>12</v>
      </c>
      <c r="C1728">
        <v>34</v>
      </c>
      <c r="D1728" t="s">
        <v>4279</v>
      </c>
      <c r="E1728" t="s">
        <v>34</v>
      </c>
      <c r="F1728" t="s">
        <v>34</v>
      </c>
      <c r="G1728" t="s">
        <v>13</v>
      </c>
      <c r="H1728" t="s">
        <v>14</v>
      </c>
      <c r="I1728" t="s">
        <v>15</v>
      </c>
      <c r="J1728" s="5">
        <v>149.62</v>
      </c>
      <c r="K1728" s="5" t="str">
        <f>_xlfn.IFS(stroke_2[[#This Row],[avg_glucose_level]]&lt;70,"Low",stroke_2[[#This Row],[avg_glucose_level]]&lt;99,"Normal",stroke_2[[#This Row],[avg_glucose_level]]&lt;125,"Prediabetes",stroke_2[[#This Row],[avg_glucose_level]]&lt;199,"Diabetes",stroke_2[[#This Row],[avg_glucose_level]]&gt;199,"Very High")</f>
        <v>Diabetes</v>
      </c>
      <c r="L1728">
        <v>39.4</v>
      </c>
      <c r="M1728">
        <v>28.25</v>
      </c>
      <c r="N1728">
        <v>39.4</v>
      </c>
      <c r="O1728" t="s">
        <v>18</v>
      </c>
      <c r="P1728" t="s">
        <v>34</v>
      </c>
      <c r="Q1728" s="4" t="s">
        <v>4285</v>
      </c>
      <c r="R1728" s="5">
        <f t="shared" ca="1" si="26"/>
        <v>-1.0899610448311392E-2</v>
      </c>
    </row>
    <row r="1729" spans="1:18" x14ac:dyDescent="0.25">
      <c r="A1729">
        <v>70392</v>
      </c>
      <c r="B1729" t="s">
        <v>12</v>
      </c>
      <c r="C1729">
        <v>34</v>
      </c>
      <c r="D1729" t="s">
        <v>4279</v>
      </c>
      <c r="E1729" t="s">
        <v>34</v>
      </c>
      <c r="F1729" t="s">
        <v>34</v>
      </c>
      <c r="G1729" t="s">
        <v>13</v>
      </c>
      <c r="H1729" t="s">
        <v>14</v>
      </c>
      <c r="I1729" t="s">
        <v>21</v>
      </c>
      <c r="J1729" s="5">
        <v>112.72</v>
      </c>
      <c r="K1729" s="5" t="str">
        <f>_xlfn.IFS(stroke_2[[#This Row],[avg_glucose_level]]&lt;70,"Low",stroke_2[[#This Row],[avg_glucose_level]]&lt;99,"Normal",stroke_2[[#This Row],[avg_glucose_level]]&lt;125,"Prediabetes",stroke_2[[#This Row],[avg_glucose_level]]&lt;199,"Diabetes",stroke_2[[#This Row],[avg_glucose_level]]&gt;199,"Very High")</f>
        <v>Prediabetes</v>
      </c>
      <c r="L1729">
        <v>19.399999999999999</v>
      </c>
      <c r="M1729">
        <v>28.25</v>
      </c>
      <c r="N1729">
        <v>19.399999999999999</v>
      </c>
      <c r="O1729" t="s">
        <v>38</v>
      </c>
      <c r="P1729" t="s">
        <v>34</v>
      </c>
      <c r="Q1729" s="4" t="s">
        <v>4285</v>
      </c>
      <c r="R1729" s="5">
        <f t="shared" ca="1" si="26"/>
        <v>-2.3318639452055361E-2</v>
      </c>
    </row>
    <row r="1730" spans="1:18" x14ac:dyDescent="0.25">
      <c r="A1730">
        <v>70884</v>
      </c>
      <c r="B1730" t="s">
        <v>19</v>
      </c>
      <c r="C1730">
        <v>34</v>
      </c>
      <c r="D1730" t="s">
        <v>4279</v>
      </c>
      <c r="E1730" t="s">
        <v>34</v>
      </c>
      <c r="F1730" t="s">
        <v>34</v>
      </c>
      <c r="G1730" t="s">
        <v>13</v>
      </c>
      <c r="H1730" t="s">
        <v>14</v>
      </c>
      <c r="I1730" t="s">
        <v>15</v>
      </c>
      <c r="J1730" s="5">
        <v>79.8</v>
      </c>
      <c r="K1730" s="5" t="str">
        <f>_xlfn.IFS(stroke_2[[#This Row],[avg_glucose_level]]&lt;70,"Low",stroke_2[[#This Row],[avg_glucose_level]]&lt;99,"Normal",stroke_2[[#This Row],[avg_glucose_level]]&lt;125,"Prediabetes",stroke_2[[#This Row],[avg_glucose_level]]&lt;199,"Diabetes",stroke_2[[#This Row],[avg_glucose_level]]&gt;199,"Very High")</f>
        <v>Normal</v>
      </c>
      <c r="L1730">
        <v>37.4</v>
      </c>
      <c r="M1730">
        <v>28.25</v>
      </c>
      <c r="N1730">
        <v>37.4</v>
      </c>
      <c r="O1730" t="s">
        <v>29</v>
      </c>
      <c r="P1730" t="s">
        <v>34</v>
      </c>
      <c r="Q1730" s="4" t="s">
        <v>4285</v>
      </c>
      <c r="R1730" s="5">
        <f t="shared" ref="R1730:R1793" ca="1" si="27">Q1730 + (RAND()-0.5)/20</f>
        <v>1.5219202491252437E-2</v>
      </c>
    </row>
    <row r="1731" spans="1:18" x14ac:dyDescent="0.25">
      <c r="A1731">
        <v>71038</v>
      </c>
      <c r="B1731" t="s">
        <v>12</v>
      </c>
      <c r="C1731">
        <v>34</v>
      </c>
      <c r="D1731" t="s">
        <v>4279</v>
      </c>
      <c r="E1731" t="s">
        <v>34</v>
      </c>
      <c r="F1731" t="s">
        <v>34</v>
      </c>
      <c r="G1731" t="s">
        <v>13</v>
      </c>
      <c r="H1731" t="s">
        <v>14</v>
      </c>
      <c r="I1731" t="s">
        <v>15</v>
      </c>
      <c r="J1731" s="5">
        <v>137.96</v>
      </c>
      <c r="K1731" s="5" t="str">
        <f>_xlfn.IFS(stroke_2[[#This Row],[avg_glucose_level]]&lt;70,"Low",stroke_2[[#This Row],[avg_glucose_level]]&lt;99,"Normal",stroke_2[[#This Row],[avg_glucose_level]]&lt;125,"Prediabetes",stroke_2[[#This Row],[avg_glucose_level]]&lt;199,"Diabetes",stroke_2[[#This Row],[avg_glucose_level]]&gt;199,"Very High")</f>
        <v>Diabetes</v>
      </c>
      <c r="L1731">
        <v>35.1</v>
      </c>
      <c r="M1731">
        <v>28.25</v>
      </c>
      <c r="N1731">
        <v>35.1</v>
      </c>
      <c r="O1731" t="s">
        <v>38</v>
      </c>
      <c r="P1731" t="s">
        <v>34</v>
      </c>
      <c r="Q1731" s="4" t="s">
        <v>4285</v>
      </c>
      <c r="R1731" s="5">
        <f t="shared" ca="1" si="27"/>
        <v>-4.4724182035688672E-3</v>
      </c>
    </row>
    <row r="1732" spans="1:18" x14ac:dyDescent="0.25">
      <c r="A1732">
        <v>1679</v>
      </c>
      <c r="B1732" t="s">
        <v>12</v>
      </c>
      <c r="C1732">
        <v>35</v>
      </c>
      <c r="D1732" t="s">
        <v>4279</v>
      </c>
      <c r="E1732" t="s">
        <v>34</v>
      </c>
      <c r="F1732" t="s">
        <v>34</v>
      </c>
      <c r="G1732" t="s">
        <v>13</v>
      </c>
      <c r="H1732" t="s">
        <v>14</v>
      </c>
      <c r="I1732" t="s">
        <v>21</v>
      </c>
      <c r="J1732" s="5">
        <v>77.48</v>
      </c>
      <c r="K1732" s="5" t="str">
        <f>_xlfn.IFS(stroke_2[[#This Row],[avg_glucose_level]]&lt;70,"Low",stroke_2[[#This Row],[avg_glucose_level]]&lt;99,"Normal",stroke_2[[#This Row],[avg_glucose_level]]&lt;125,"Prediabetes",stroke_2[[#This Row],[avg_glucose_level]]&lt;199,"Diabetes",stroke_2[[#This Row],[avg_glucose_level]]&gt;199,"Very High")</f>
        <v>Normal</v>
      </c>
      <c r="M1732">
        <v>28.25</v>
      </c>
      <c r="N1732">
        <v>28.25</v>
      </c>
      <c r="O1732" t="s">
        <v>18</v>
      </c>
      <c r="P1732" t="s">
        <v>34</v>
      </c>
      <c r="Q1732" s="4" t="s">
        <v>4285</v>
      </c>
      <c r="R1732" s="5">
        <f t="shared" ca="1" si="27"/>
        <v>1.3770281144661617E-2</v>
      </c>
    </row>
    <row r="1733" spans="1:18" x14ac:dyDescent="0.25">
      <c r="A1733">
        <v>2082</v>
      </c>
      <c r="B1733" t="s">
        <v>12</v>
      </c>
      <c r="C1733">
        <v>35</v>
      </c>
      <c r="D1733" t="s">
        <v>4279</v>
      </c>
      <c r="E1733" t="s">
        <v>34</v>
      </c>
      <c r="F1733" t="s">
        <v>34</v>
      </c>
      <c r="G1733" t="s">
        <v>13</v>
      </c>
      <c r="H1733" t="s">
        <v>14</v>
      </c>
      <c r="I1733" t="s">
        <v>21</v>
      </c>
      <c r="J1733" s="5">
        <v>115.92</v>
      </c>
      <c r="K1733" s="5" t="str">
        <f>_xlfn.IFS(stroke_2[[#This Row],[avg_glucose_level]]&lt;70,"Low",stroke_2[[#This Row],[avg_glucose_level]]&lt;99,"Normal",stroke_2[[#This Row],[avg_glucose_level]]&lt;125,"Prediabetes",stroke_2[[#This Row],[avg_glucose_level]]&lt;199,"Diabetes",stroke_2[[#This Row],[avg_glucose_level]]&gt;199,"Very High")</f>
        <v>Prediabetes</v>
      </c>
      <c r="M1733">
        <v>28.25</v>
      </c>
      <c r="N1733">
        <v>28.25</v>
      </c>
      <c r="O1733" t="s">
        <v>18</v>
      </c>
      <c r="P1733" t="s">
        <v>34</v>
      </c>
      <c r="Q1733" s="4" t="s">
        <v>4285</v>
      </c>
      <c r="R1733" s="5">
        <f t="shared" ca="1" si="27"/>
        <v>3.6000264489141507E-3</v>
      </c>
    </row>
    <row r="1734" spans="1:18" x14ac:dyDescent="0.25">
      <c r="A1734">
        <v>2903</v>
      </c>
      <c r="B1734" t="s">
        <v>19</v>
      </c>
      <c r="C1734">
        <v>35</v>
      </c>
      <c r="D1734" t="s">
        <v>4279</v>
      </c>
      <c r="E1734" t="s">
        <v>34</v>
      </c>
      <c r="F1734" t="s">
        <v>34</v>
      </c>
      <c r="G1734" t="s">
        <v>34</v>
      </c>
      <c r="H1734" t="s">
        <v>14</v>
      </c>
      <c r="I1734" t="s">
        <v>21</v>
      </c>
      <c r="J1734" s="5">
        <v>123.83</v>
      </c>
      <c r="K1734" s="5" t="str">
        <f>_xlfn.IFS(stroke_2[[#This Row],[avg_glucose_level]]&lt;70,"Low",stroke_2[[#This Row],[avg_glucose_level]]&lt;99,"Normal",stroke_2[[#This Row],[avg_glucose_level]]&lt;125,"Prediabetes",stroke_2[[#This Row],[avg_glucose_level]]&lt;199,"Diabetes",stroke_2[[#This Row],[avg_glucose_level]]&gt;199,"Very High")</f>
        <v>Prediabetes</v>
      </c>
      <c r="L1734">
        <v>23.8</v>
      </c>
      <c r="M1734">
        <v>28.25</v>
      </c>
      <c r="N1734">
        <v>23.8</v>
      </c>
      <c r="O1734" t="s">
        <v>24</v>
      </c>
      <c r="P1734" t="s">
        <v>34</v>
      </c>
      <c r="Q1734" s="4" t="s">
        <v>4285</v>
      </c>
      <c r="R1734" s="5">
        <f t="shared" ca="1" si="27"/>
        <v>-2.0803426698529876E-2</v>
      </c>
    </row>
    <row r="1735" spans="1:18" x14ac:dyDescent="0.25">
      <c r="A1735">
        <v>5686</v>
      </c>
      <c r="B1735" t="s">
        <v>12</v>
      </c>
      <c r="C1735">
        <v>35</v>
      </c>
      <c r="D1735" t="s">
        <v>4279</v>
      </c>
      <c r="E1735" t="s">
        <v>34</v>
      </c>
      <c r="F1735" t="s">
        <v>34</v>
      </c>
      <c r="G1735" t="s">
        <v>13</v>
      </c>
      <c r="H1735" t="s">
        <v>14</v>
      </c>
      <c r="I1735" t="s">
        <v>15</v>
      </c>
      <c r="J1735" s="5">
        <v>69.88</v>
      </c>
      <c r="K1735" s="5" t="str">
        <f>_xlfn.IFS(stroke_2[[#This Row],[avg_glucose_level]]&lt;70,"Low",stroke_2[[#This Row],[avg_glucose_level]]&lt;99,"Normal",stroke_2[[#This Row],[avg_glucose_level]]&lt;125,"Prediabetes",stroke_2[[#This Row],[avg_glucose_level]]&lt;199,"Diabetes",stroke_2[[#This Row],[avg_glucose_level]]&gt;199,"Very High")</f>
        <v>Low</v>
      </c>
      <c r="L1735">
        <v>27.7</v>
      </c>
      <c r="M1735">
        <v>28.25</v>
      </c>
      <c r="N1735">
        <v>27.7</v>
      </c>
      <c r="O1735" t="s">
        <v>38</v>
      </c>
      <c r="P1735" t="s">
        <v>34</v>
      </c>
      <c r="Q1735" s="4" t="s">
        <v>4285</v>
      </c>
      <c r="R1735" s="5">
        <f t="shared" ca="1" si="27"/>
        <v>2.3034272328411088E-2</v>
      </c>
    </row>
    <row r="1736" spans="1:18" x14ac:dyDescent="0.25">
      <c r="A1736">
        <v>6174</v>
      </c>
      <c r="B1736" t="s">
        <v>19</v>
      </c>
      <c r="C1736">
        <v>35</v>
      </c>
      <c r="D1736" t="s">
        <v>4279</v>
      </c>
      <c r="E1736" t="s">
        <v>34</v>
      </c>
      <c r="F1736" t="s">
        <v>34</v>
      </c>
      <c r="G1736" t="s">
        <v>34</v>
      </c>
      <c r="H1736" t="s">
        <v>14</v>
      </c>
      <c r="I1736" t="s">
        <v>15</v>
      </c>
      <c r="J1736" s="5">
        <v>71.59</v>
      </c>
      <c r="K1736" s="5" t="str">
        <f>_xlfn.IFS(stroke_2[[#This Row],[avg_glucose_level]]&lt;70,"Low",stroke_2[[#This Row],[avg_glucose_level]]&lt;99,"Normal",stroke_2[[#This Row],[avg_glucose_level]]&lt;125,"Prediabetes",stroke_2[[#This Row],[avg_glucose_level]]&lt;199,"Diabetes",stroke_2[[#This Row],[avg_glucose_level]]&gt;199,"Very High")</f>
        <v>Normal</v>
      </c>
      <c r="L1736">
        <v>40.299999999999997</v>
      </c>
      <c r="M1736">
        <v>28.25</v>
      </c>
      <c r="N1736">
        <v>40.299999999999997</v>
      </c>
      <c r="O1736" t="s">
        <v>24</v>
      </c>
      <c r="P1736" t="s">
        <v>34</v>
      </c>
      <c r="Q1736" s="4" t="s">
        <v>4285</v>
      </c>
      <c r="R1736" s="5">
        <f t="shared" ca="1" si="27"/>
        <v>-8.1031975748384385E-3</v>
      </c>
    </row>
    <row r="1737" spans="1:18" x14ac:dyDescent="0.25">
      <c r="A1737">
        <v>6574</v>
      </c>
      <c r="B1737" t="s">
        <v>19</v>
      </c>
      <c r="C1737">
        <v>35</v>
      </c>
      <c r="D1737" t="s">
        <v>4279</v>
      </c>
      <c r="E1737" t="s">
        <v>34</v>
      </c>
      <c r="F1737" t="s">
        <v>34</v>
      </c>
      <c r="G1737" t="s">
        <v>13</v>
      </c>
      <c r="H1737" t="s">
        <v>20</v>
      </c>
      <c r="I1737" t="s">
        <v>15</v>
      </c>
      <c r="J1737" s="5">
        <v>103.29</v>
      </c>
      <c r="K1737" s="5" t="str">
        <f>_xlfn.IFS(stroke_2[[#This Row],[avg_glucose_level]]&lt;70,"Low",stroke_2[[#This Row],[avg_glucose_level]]&lt;99,"Normal",stroke_2[[#This Row],[avg_glucose_level]]&lt;125,"Prediabetes",stroke_2[[#This Row],[avg_glucose_level]]&lt;199,"Diabetes",stroke_2[[#This Row],[avg_glucose_level]]&gt;199,"Very High")</f>
        <v>Prediabetes</v>
      </c>
      <c r="L1737">
        <v>20.6</v>
      </c>
      <c r="M1737">
        <v>28.25</v>
      </c>
      <c r="N1737">
        <v>20.6</v>
      </c>
      <c r="O1737" t="s">
        <v>24</v>
      </c>
      <c r="P1737" t="s">
        <v>34</v>
      </c>
      <c r="Q1737" s="4" t="s">
        <v>4285</v>
      </c>
      <c r="R1737" s="5">
        <f t="shared" ca="1" si="27"/>
        <v>2.4888159988872616E-2</v>
      </c>
    </row>
    <row r="1738" spans="1:18" x14ac:dyDescent="0.25">
      <c r="A1738">
        <v>7745</v>
      </c>
      <c r="B1738" t="s">
        <v>19</v>
      </c>
      <c r="C1738">
        <v>35</v>
      </c>
      <c r="D1738" t="s">
        <v>4279</v>
      </c>
      <c r="E1738" t="s">
        <v>34</v>
      </c>
      <c r="F1738" t="s">
        <v>34</v>
      </c>
      <c r="G1738" t="s">
        <v>13</v>
      </c>
      <c r="H1738" t="s">
        <v>14</v>
      </c>
      <c r="I1738" t="s">
        <v>15</v>
      </c>
      <c r="J1738" s="5">
        <v>109.03</v>
      </c>
      <c r="K1738" s="5" t="str">
        <f>_xlfn.IFS(stroke_2[[#This Row],[avg_glucose_level]]&lt;70,"Low",stroke_2[[#This Row],[avg_glucose_level]]&lt;99,"Normal",stroke_2[[#This Row],[avg_glucose_level]]&lt;125,"Prediabetes",stroke_2[[#This Row],[avg_glucose_level]]&lt;199,"Diabetes",stroke_2[[#This Row],[avg_glucose_level]]&gt;199,"Very High")</f>
        <v>Prediabetes</v>
      </c>
      <c r="L1738">
        <v>19.5</v>
      </c>
      <c r="M1738">
        <v>28.25</v>
      </c>
      <c r="N1738">
        <v>19.5</v>
      </c>
      <c r="O1738" t="s">
        <v>18</v>
      </c>
      <c r="P1738" t="s">
        <v>34</v>
      </c>
      <c r="Q1738" s="4" t="s">
        <v>4285</v>
      </c>
      <c r="R1738" s="5">
        <f t="shared" ca="1" si="27"/>
        <v>-8.6355781763268295E-3</v>
      </c>
    </row>
    <row r="1739" spans="1:18" x14ac:dyDescent="0.25">
      <c r="A1739">
        <v>8008</v>
      </c>
      <c r="B1739" t="s">
        <v>19</v>
      </c>
      <c r="C1739">
        <v>35</v>
      </c>
      <c r="D1739" t="s">
        <v>4279</v>
      </c>
      <c r="E1739" t="s">
        <v>34</v>
      </c>
      <c r="F1739" t="s">
        <v>34</v>
      </c>
      <c r="G1739" t="s">
        <v>34</v>
      </c>
      <c r="H1739" t="s">
        <v>43</v>
      </c>
      <c r="I1739" t="s">
        <v>15</v>
      </c>
      <c r="J1739" s="5">
        <v>83.76</v>
      </c>
      <c r="K1739" s="5" t="str">
        <f>_xlfn.IFS(stroke_2[[#This Row],[avg_glucose_level]]&lt;70,"Low",stroke_2[[#This Row],[avg_glucose_level]]&lt;99,"Normal",stroke_2[[#This Row],[avg_glucose_level]]&lt;125,"Prediabetes",stroke_2[[#This Row],[avg_glucose_level]]&lt;199,"Diabetes",stroke_2[[#This Row],[avg_glucose_level]]&gt;199,"Very High")</f>
        <v>Normal</v>
      </c>
      <c r="M1739">
        <v>28.25</v>
      </c>
      <c r="N1739">
        <v>28.25</v>
      </c>
      <c r="O1739" t="s">
        <v>29</v>
      </c>
      <c r="P1739" t="s">
        <v>34</v>
      </c>
      <c r="Q1739" s="4" t="s">
        <v>4285</v>
      </c>
      <c r="R1739" s="5">
        <f t="shared" ca="1" si="27"/>
        <v>1.8195167279586394E-2</v>
      </c>
    </row>
    <row r="1740" spans="1:18" x14ac:dyDescent="0.25">
      <c r="A1740">
        <v>8598</v>
      </c>
      <c r="B1740" t="s">
        <v>19</v>
      </c>
      <c r="C1740">
        <v>35</v>
      </c>
      <c r="D1740" t="s">
        <v>4279</v>
      </c>
      <c r="E1740" t="s">
        <v>34</v>
      </c>
      <c r="F1740" t="s">
        <v>34</v>
      </c>
      <c r="G1740" t="s">
        <v>13</v>
      </c>
      <c r="H1740" t="s">
        <v>43</v>
      </c>
      <c r="I1740" t="s">
        <v>15</v>
      </c>
      <c r="J1740" s="5">
        <v>82.39</v>
      </c>
      <c r="K1740" s="5" t="str">
        <f>_xlfn.IFS(stroke_2[[#This Row],[avg_glucose_level]]&lt;70,"Low",stroke_2[[#This Row],[avg_glucose_level]]&lt;99,"Normal",stroke_2[[#This Row],[avg_glucose_level]]&lt;125,"Prediabetes",stroke_2[[#This Row],[avg_glucose_level]]&lt;199,"Diabetes",stroke_2[[#This Row],[avg_glucose_level]]&gt;199,"Very High")</f>
        <v>Normal</v>
      </c>
      <c r="L1740">
        <v>33.200000000000003</v>
      </c>
      <c r="M1740">
        <v>28.25</v>
      </c>
      <c r="N1740">
        <v>33.200000000000003</v>
      </c>
      <c r="O1740" t="s">
        <v>24</v>
      </c>
      <c r="P1740" t="s">
        <v>34</v>
      </c>
      <c r="Q1740" s="4" t="s">
        <v>4285</v>
      </c>
      <c r="R1740" s="5">
        <f t="shared" ca="1" si="27"/>
        <v>1.400218832419392E-3</v>
      </c>
    </row>
    <row r="1741" spans="1:18" x14ac:dyDescent="0.25">
      <c r="A1741">
        <v>8976</v>
      </c>
      <c r="B1741" t="s">
        <v>19</v>
      </c>
      <c r="C1741">
        <v>35</v>
      </c>
      <c r="D1741" t="s">
        <v>4279</v>
      </c>
      <c r="E1741" t="s">
        <v>34</v>
      </c>
      <c r="F1741" t="s">
        <v>34</v>
      </c>
      <c r="G1741" t="s">
        <v>13</v>
      </c>
      <c r="H1741" t="s">
        <v>14</v>
      </c>
      <c r="I1741" t="s">
        <v>21</v>
      </c>
      <c r="J1741" s="5">
        <v>104.4</v>
      </c>
      <c r="K1741" s="5" t="str">
        <f>_xlfn.IFS(stroke_2[[#This Row],[avg_glucose_level]]&lt;70,"Low",stroke_2[[#This Row],[avg_glucose_level]]&lt;99,"Normal",stroke_2[[#This Row],[avg_glucose_level]]&lt;125,"Prediabetes",stroke_2[[#This Row],[avg_glucose_level]]&lt;199,"Diabetes",stroke_2[[#This Row],[avg_glucose_level]]&gt;199,"Very High")</f>
        <v>Prediabetes</v>
      </c>
      <c r="L1741">
        <v>24.4</v>
      </c>
      <c r="M1741">
        <v>28.25</v>
      </c>
      <c r="N1741">
        <v>24.4</v>
      </c>
      <c r="O1741" t="s">
        <v>24</v>
      </c>
      <c r="P1741" t="s">
        <v>34</v>
      </c>
      <c r="Q1741" s="4" t="s">
        <v>4285</v>
      </c>
      <c r="R1741" s="5">
        <f t="shared" ca="1" si="27"/>
        <v>1.0960289449611716E-2</v>
      </c>
    </row>
    <row r="1742" spans="1:18" x14ac:dyDescent="0.25">
      <c r="A1742">
        <v>9013</v>
      </c>
      <c r="B1742" t="s">
        <v>19</v>
      </c>
      <c r="C1742">
        <v>35</v>
      </c>
      <c r="D1742" t="s">
        <v>4279</v>
      </c>
      <c r="E1742" t="s">
        <v>34</v>
      </c>
      <c r="F1742" t="s">
        <v>34</v>
      </c>
      <c r="G1742" t="s">
        <v>13</v>
      </c>
      <c r="H1742" t="s">
        <v>14</v>
      </c>
      <c r="I1742" t="s">
        <v>21</v>
      </c>
      <c r="J1742" s="5">
        <v>83.27</v>
      </c>
      <c r="K1742" s="5" t="str">
        <f>_xlfn.IFS(stroke_2[[#This Row],[avg_glucose_level]]&lt;70,"Low",stroke_2[[#This Row],[avg_glucose_level]]&lt;99,"Normal",stroke_2[[#This Row],[avg_glucose_level]]&lt;125,"Prediabetes",stroke_2[[#This Row],[avg_glucose_level]]&lt;199,"Diabetes",stroke_2[[#This Row],[avg_glucose_level]]&gt;199,"Very High")</f>
        <v>Normal</v>
      </c>
      <c r="L1742">
        <v>19.8</v>
      </c>
      <c r="M1742">
        <v>28.25</v>
      </c>
      <c r="N1742">
        <v>19.8</v>
      </c>
      <c r="O1742" t="s">
        <v>18</v>
      </c>
      <c r="P1742" t="s">
        <v>34</v>
      </c>
      <c r="Q1742" s="4" t="s">
        <v>4285</v>
      </c>
      <c r="R1742" s="5">
        <f t="shared" ca="1" si="27"/>
        <v>-5.6665737042251082E-3</v>
      </c>
    </row>
    <row r="1743" spans="1:18" x14ac:dyDescent="0.25">
      <c r="A1743">
        <v>12366</v>
      </c>
      <c r="B1743" t="s">
        <v>19</v>
      </c>
      <c r="C1743">
        <v>35</v>
      </c>
      <c r="D1743" t="s">
        <v>4279</v>
      </c>
      <c r="E1743" t="s">
        <v>34</v>
      </c>
      <c r="F1743" t="s">
        <v>34</v>
      </c>
      <c r="G1743" t="s">
        <v>34</v>
      </c>
      <c r="H1743" t="s">
        <v>14</v>
      </c>
      <c r="I1743" t="s">
        <v>15</v>
      </c>
      <c r="J1743" s="5">
        <v>97.58</v>
      </c>
      <c r="K1743" s="5" t="str">
        <f>_xlfn.IFS(stroke_2[[#This Row],[avg_glucose_level]]&lt;70,"Low",stroke_2[[#This Row],[avg_glucose_level]]&lt;99,"Normal",stroke_2[[#This Row],[avg_glucose_level]]&lt;125,"Prediabetes",stroke_2[[#This Row],[avg_glucose_level]]&lt;199,"Diabetes",stroke_2[[#This Row],[avg_glucose_level]]&gt;199,"Very High")</f>
        <v>Normal</v>
      </c>
      <c r="L1743">
        <v>24.3</v>
      </c>
      <c r="M1743">
        <v>28.25</v>
      </c>
      <c r="N1743">
        <v>24.3</v>
      </c>
      <c r="O1743" t="s">
        <v>38</v>
      </c>
      <c r="P1743" t="s">
        <v>34</v>
      </c>
      <c r="Q1743" s="4" t="s">
        <v>4285</v>
      </c>
      <c r="R1743" s="5">
        <f t="shared" ca="1" si="27"/>
        <v>-2.3446487354261414E-3</v>
      </c>
    </row>
    <row r="1744" spans="1:18" x14ac:dyDescent="0.25">
      <c r="A1744">
        <v>13072</v>
      </c>
      <c r="B1744" t="s">
        <v>19</v>
      </c>
      <c r="C1744">
        <v>35</v>
      </c>
      <c r="D1744" t="s">
        <v>4279</v>
      </c>
      <c r="E1744" t="s">
        <v>34</v>
      </c>
      <c r="F1744" t="s">
        <v>34</v>
      </c>
      <c r="G1744" t="s">
        <v>13</v>
      </c>
      <c r="H1744" t="s">
        <v>20</v>
      </c>
      <c r="I1744" t="s">
        <v>15</v>
      </c>
      <c r="J1744" s="5">
        <v>70.87</v>
      </c>
      <c r="K1744" s="5" t="str">
        <f>_xlfn.IFS(stroke_2[[#This Row],[avg_glucose_level]]&lt;70,"Low",stroke_2[[#This Row],[avg_glucose_level]]&lt;99,"Normal",stroke_2[[#This Row],[avg_glucose_level]]&lt;125,"Prediabetes",stroke_2[[#This Row],[avg_glucose_level]]&lt;199,"Diabetes",stroke_2[[#This Row],[avg_glucose_level]]&gt;199,"Very High")</f>
        <v>Normal</v>
      </c>
      <c r="L1744">
        <v>22.1</v>
      </c>
      <c r="M1744">
        <v>28.25</v>
      </c>
      <c r="N1744">
        <v>22.1</v>
      </c>
      <c r="O1744" t="s">
        <v>18</v>
      </c>
      <c r="P1744" t="s">
        <v>34</v>
      </c>
      <c r="Q1744" s="4" t="s">
        <v>4285</v>
      </c>
      <c r="R1744" s="5">
        <f t="shared" ca="1" si="27"/>
        <v>-2.0985890525833339E-2</v>
      </c>
    </row>
    <row r="1745" spans="1:18" x14ac:dyDescent="0.25">
      <c r="A1745">
        <v>13367</v>
      </c>
      <c r="B1745" t="s">
        <v>19</v>
      </c>
      <c r="C1745">
        <v>35</v>
      </c>
      <c r="D1745" t="s">
        <v>4279</v>
      </c>
      <c r="E1745" t="s">
        <v>34</v>
      </c>
      <c r="F1745" t="s">
        <v>34</v>
      </c>
      <c r="G1745" t="s">
        <v>13</v>
      </c>
      <c r="H1745" t="s">
        <v>14</v>
      </c>
      <c r="I1745" t="s">
        <v>21</v>
      </c>
      <c r="J1745" s="5">
        <v>82.69</v>
      </c>
      <c r="K1745" s="5" t="str">
        <f>_xlfn.IFS(stroke_2[[#This Row],[avg_glucose_level]]&lt;70,"Low",stroke_2[[#This Row],[avg_glucose_level]]&lt;99,"Normal",stroke_2[[#This Row],[avg_glucose_level]]&lt;125,"Prediabetes",stroke_2[[#This Row],[avg_glucose_level]]&lt;199,"Diabetes",stroke_2[[#This Row],[avg_glucose_level]]&gt;199,"Very High")</f>
        <v>Normal</v>
      </c>
      <c r="L1745">
        <v>29.1</v>
      </c>
      <c r="M1745">
        <v>28.25</v>
      </c>
      <c r="N1745">
        <v>29.1</v>
      </c>
      <c r="O1745" t="s">
        <v>38</v>
      </c>
      <c r="P1745" t="s">
        <v>34</v>
      </c>
      <c r="Q1745" s="4" t="s">
        <v>4285</v>
      </c>
      <c r="R1745" s="5">
        <f t="shared" ca="1" si="27"/>
        <v>1.1958256548437563E-2</v>
      </c>
    </row>
    <row r="1746" spans="1:18" x14ac:dyDescent="0.25">
      <c r="A1746">
        <v>15517</v>
      </c>
      <c r="B1746" t="s">
        <v>19</v>
      </c>
      <c r="C1746">
        <v>35</v>
      </c>
      <c r="D1746" t="s">
        <v>4279</v>
      </c>
      <c r="E1746" t="s">
        <v>34</v>
      </c>
      <c r="F1746" t="s">
        <v>34</v>
      </c>
      <c r="G1746" t="s">
        <v>13</v>
      </c>
      <c r="H1746" t="s">
        <v>14</v>
      </c>
      <c r="I1746" t="s">
        <v>15</v>
      </c>
      <c r="J1746" s="5">
        <v>81.900000000000006</v>
      </c>
      <c r="K1746" s="5" t="str">
        <f>_xlfn.IFS(stroke_2[[#This Row],[avg_glucose_level]]&lt;70,"Low",stroke_2[[#This Row],[avg_glucose_level]]&lt;99,"Normal",stroke_2[[#This Row],[avg_glucose_level]]&lt;125,"Prediabetes",stroke_2[[#This Row],[avg_glucose_level]]&lt;199,"Diabetes",stroke_2[[#This Row],[avg_glucose_level]]&gt;199,"Very High")</f>
        <v>Normal</v>
      </c>
      <c r="L1746">
        <v>24.5</v>
      </c>
      <c r="M1746">
        <v>28.25</v>
      </c>
      <c r="N1746">
        <v>24.5</v>
      </c>
      <c r="O1746" t="s">
        <v>24</v>
      </c>
      <c r="P1746" t="s">
        <v>34</v>
      </c>
      <c r="Q1746" s="4" t="s">
        <v>4285</v>
      </c>
      <c r="R1746" s="5">
        <f t="shared" ca="1" si="27"/>
        <v>1.1014431025664167E-2</v>
      </c>
    </row>
    <row r="1747" spans="1:18" x14ac:dyDescent="0.25">
      <c r="A1747">
        <v>16316</v>
      </c>
      <c r="B1747" t="s">
        <v>12</v>
      </c>
      <c r="C1747">
        <v>35</v>
      </c>
      <c r="D1747" t="s">
        <v>4279</v>
      </c>
      <c r="E1747" t="s">
        <v>34</v>
      </c>
      <c r="F1747" t="s">
        <v>34</v>
      </c>
      <c r="G1747" t="s">
        <v>13</v>
      </c>
      <c r="H1747" t="s">
        <v>14</v>
      </c>
      <c r="I1747" t="s">
        <v>21</v>
      </c>
      <c r="J1747" s="5">
        <v>92.82</v>
      </c>
      <c r="K1747" s="5" t="str">
        <f>_xlfn.IFS(stroke_2[[#This Row],[avg_glucose_level]]&lt;70,"Low",stroke_2[[#This Row],[avg_glucose_level]]&lt;99,"Normal",stroke_2[[#This Row],[avg_glucose_level]]&lt;125,"Prediabetes",stroke_2[[#This Row],[avg_glucose_level]]&lt;199,"Diabetes",stroke_2[[#This Row],[avg_glucose_level]]&gt;199,"Very High")</f>
        <v>Normal</v>
      </c>
      <c r="L1747">
        <v>28.6</v>
      </c>
      <c r="M1747">
        <v>28.25</v>
      </c>
      <c r="N1747">
        <v>28.6</v>
      </c>
      <c r="O1747" t="s">
        <v>38</v>
      </c>
      <c r="P1747" t="s">
        <v>34</v>
      </c>
      <c r="Q1747" s="4" t="s">
        <v>4285</v>
      </c>
      <c r="R1747" s="5">
        <f t="shared" ca="1" si="27"/>
        <v>4.311558160564161E-3</v>
      </c>
    </row>
    <row r="1748" spans="1:18" x14ac:dyDescent="0.25">
      <c r="A1748">
        <v>19723</v>
      </c>
      <c r="B1748" t="s">
        <v>19</v>
      </c>
      <c r="C1748">
        <v>35</v>
      </c>
      <c r="D1748" t="s">
        <v>4279</v>
      </c>
      <c r="E1748" t="s">
        <v>34</v>
      </c>
      <c r="F1748" t="s">
        <v>34</v>
      </c>
      <c r="G1748" t="s">
        <v>13</v>
      </c>
      <c r="H1748" t="s">
        <v>20</v>
      </c>
      <c r="I1748" t="s">
        <v>21</v>
      </c>
      <c r="J1748" s="5">
        <v>82.99</v>
      </c>
      <c r="K1748" s="5" t="str">
        <f>_xlfn.IFS(stroke_2[[#This Row],[avg_glucose_level]]&lt;70,"Low",stroke_2[[#This Row],[avg_glucose_level]]&lt;99,"Normal",stroke_2[[#This Row],[avg_glucose_level]]&lt;125,"Prediabetes",stroke_2[[#This Row],[avg_glucose_level]]&lt;199,"Diabetes",stroke_2[[#This Row],[avg_glucose_level]]&gt;199,"Very High")</f>
        <v>Normal</v>
      </c>
      <c r="L1748">
        <v>30.6</v>
      </c>
      <c r="M1748">
        <v>28.25</v>
      </c>
      <c r="N1748">
        <v>30.6</v>
      </c>
      <c r="O1748" t="s">
        <v>24</v>
      </c>
      <c r="P1748" t="s">
        <v>34</v>
      </c>
      <c r="Q1748" s="4" t="s">
        <v>4285</v>
      </c>
      <c r="R1748" s="5">
        <f t="shared" ca="1" si="27"/>
        <v>-1.4667132793147247E-2</v>
      </c>
    </row>
    <row r="1749" spans="1:18" x14ac:dyDescent="0.25">
      <c r="A1749">
        <v>22221</v>
      </c>
      <c r="B1749" t="s">
        <v>19</v>
      </c>
      <c r="C1749">
        <v>35</v>
      </c>
      <c r="D1749" t="s">
        <v>4279</v>
      </c>
      <c r="E1749" t="s">
        <v>34</v>
      </c>
      <c r="F1749" t="s">
        <v>34</v>
      </c>
      <c r="G1749" t="s">
        <v>13</v>
      </c>
      <c r="H1749" t="s">
        <v>20</v>
      </c>
      <c r="I1749" t="s">
        <v>15</v>
      </c>
      <c r="J1749" s="5">
        <v>65.33</v>
      </c>
      <c r="K1749" s="5" t="str">
        <f>_xlfn.IFS(stroke_2[[#This Row],[avg_glucose_level]]&lt;70,"Low",stroke_2[[#This Row],[avg_glucose_level]]&lt;99,"Normal",stroke_2[[#This Row],[avg_glucose_level]]&lt;125,"Prediabetes",stroke_2[[#This Row],[avg_glucose_level]]&lt;199,"Diabetes",stroke_2[[#This Row],[avg_glucose_level]]&gt;199,"Very High")</f>
        <v>Low</v>
      </c>
      <c r="L1749">
        <v>26.1</v>
      </c>
      <c r="M1749">
        <v>28.25</v>
      </c>
      <c r="N1749">
        <v>26.1</v>
      </c>
      <c r="O1749" t="s">
        <v>24</v>
      </c>
      <c r="P1749" t="s">
        <v>34</v>
      </c>
      <c r="Q1749" s="4" t="s">
        <v>4285</v>
      </c>
      <c r="R1749" s="5">
        <f t="shared" ca="1" si="27"/>
        <v>2.2423818667604224E-2</v>
      </c>
    </row>
    <row r="1750" spans="1:18" x14ac:dyDescent="0.25">
      <c r="A1750">
        <v>24256</v>
      </c>
      <c r="B1750" t="s">
        <v>12</v>
      </c>
      <c r="C1750">
        <v>35</v>
      </c>
      <c r="D1750" t="s">
        <v>4279</v>
      </c>
      <c r="E1750" t="s">
        <v>34</v>
      </c>
      <c r="F1750" t="s">
        <v>34</v>
      </c>
      <c r="G1750" t="s">
        <v>13</v>
      </c>
      <c r="H1750" t="s">
        <v>14</v>
      </c>
      <c r="I1750" t="s">
        <v>21</v>
      </c>
      <c r="J1750" s="5">
        <v>108.08</v>
      </c>
      <c r="K1750" s="5" t="str">
        <f>_xlfn.IFS(stroke_2[[#This Row],[avg_glucose_level]]&lt;70,"Low",stroke_2[[#This Row],[avg_glucose_level]]&lt;99,"Normal",stroke_2[[#This Row],[avg_glucose_level]]&lt;125,"Prediabetes",stroke_2[[#This Row],[avg_glucose_level]]&lt;199,"Diabetes",stroke_2[[#This Row],[avg_glucose_level]]&gt;199,"Very High")</f>
        <v>Prediabetes</v>
      </c>
      <c r="L1750">
        <v>30.6</v>
      </c>
      <c r="M1750">
        <v>28.25</v>
      </c>
      <c r="N1750">
        <v>30.6</v>
      </c>
      <c r="O1750" t="s">
        <v>18</v>
      </c>
      <c r="P1750" t="s">
        <v>34</v>
      </c>
      <c r="Q1750" s="4" t="s">
        <v>4285</v>
      </c>
      <c r="R1750" s="5">
        <f t="shared" ca="1" si="27"/>
        <v>-1.1205871537094691E-2</v>
      </c>
    </row>
    <row r="1751" spans="1:18" x14ac:dyDescent="0.25">
      <c r="A1751">
        <v>24876</v>
      </c>
      <c r="B1751" t="s">
        <v>12</v>
      </c>
      <c r="C1751">
        <v>35</v>
      </c>
      <c r="D1751" t="s">
        <v>4279</v>
      </c>
      <c r="E1751" t="s">
        <v>34</v>
      </c>
      <c r="F1751" t="s">
        <v>34</v>
      </c>
      <c r="G1751" t="s">
        <v>13</v>
      </c>
      <c r="H1751" t="s">
        <v>14</v>
      </c>
      <c r="I1751" t="s">
        <v>15</v>
      </c>
      <c r="J1751" s="5">
        <v>82.81</v>
      </c>
      <c r="K1751" s="5" t="str">
        <f>_xlfn.IFS(stroke_2[[#This Row],[avg_glucose_level]]&lt;70,"Low",stroke_2[[#This Row],[avg_glucose_level]]&lt;99,"Normal",stroke_2[[#This Row],[avg_glucose_level]]&lt;125,"Prediabetes",stroke_2[[#This Row],[avg_glucose_level]]&lt;199,"Diabetes",stroke_2[[#This Row],[avg_glucose_level]]&gt;199,"Very High")</f>
        <v>Normal</v>
      </c>
      <c r="L1751">
        <v>23.9</v>
      </c>
      <c r="M1751">
        <v>28.25</v>
      </c>
      <c r="N1751">
        <v>23.9</v>
      </c>
      <c r="O1751" t="s">
        <v>24</v>
      </c>
      <c r="P1751" t="s">
        <v>34</v>
      </c>
      <c r="Q1751" s="4" t="s">
        <v>4285</v>
      </c>
      <c r="R1751" s="5">
        <f t="shared" ca="1" si="27"/>
        <v>1.2178861285496528E-2</v>
      </c>
    </row>
    <row r="1752" spans="1:18" x14ac:dyDescent="0.25">
      <c r="A1752">
        <v>24920</v>
      </c>
      <c r="B1752" t="s">
        <v>19</v>
      </c>
      <c r="C1752">
        <v>35</v>
      </c>
      <c r="D1752" t="s">
        <v>4279</v>
      </c>
      <c r="E1752" t="s">
        <v>34</v>
      </c>
      <c r="F1752" t="s">
        <v>34</v>
      </c>
      <c r="G1752" t="s">
        <v>13</v>
      </c>
      <c r="H1752" t="s">
        <v>43</v>
      </c>
      <c r="I1752" t="s">
        <v>21</v>
      </c>
      <c r="J1752" s="5">
        <v>97.6</v>
      </c>
      <c r="K1752" s="5" t="str">
        <f>_xlfn.IFS(stroke_2[[#This Row],[avg_glucose_level]]&lt;70,"Low",stroke_2[[#This Row],[avg_glucose_level]]&lt;99,"Normal",stroke_2[[#This Row],[avg_glucose_level]]&lt;125,"Prediabetes",stroke_2[[#This Row],[avg_glucose_level]]&lt;199,"Diabetes",stroke_2[[#This Row],[avg_glucose_level]]&gt;199,"Very High")</f>
        <v>Normal</v>
      </c>
      <c r="L1752">
        <v>44.8</v>
      </c>
      <c r="M1752">
        <v>28.25</v>
      </c>
      <c r="N1752">
        <v>44.8</v>
      </c>
      <c r="O1752" t="s">
        <v>29</v>
      </c>
      <c r="P1752" t="s">
        <v>34</v>
      </c>
      <c r="Q1752" s="4" t="s">
        <v>4285</v>
      </c>
      <c r="R1752" s="5">
        <f t="shared" ca="1" si="27"/>
        <v>8.8746690481494757E-3</v>
      </c>
    </row>
    <row r="1753" spans="1:18" x14ac:dyDescent="0.25">
      <c r="A1753">
        <v>25774</v>
      </c>
      <c r="B1753" t="s">
        <v>12</v>
      </c>
      <c r="C1753">
        <v>35</v>
      </c>
      <c r="D1753" t="s">
        <v>4279</v>
      </c>
      <c r="E1753" t="s">
        <v>34</v>
      </c>
      <c r="F1753" t="s">
        <v>34</v>
      </c>
      <c r="G1753" t="s">
        <v>34</v>
      </c>
      <c r="H1753" t="s">
        <v>14</v>
      </c>
      <c r="I1753" t="s">
        <v>21</v>
      </c>
      <c r="J1753" s="5">
        <v>85.37</v>
      </c>
      <c r="K1753" s="5" t="str">
        <f>_xlfn.IFS(stroke_2[[#This Row],[avg_glucose_level]]&lt;70,"Low",stroke_2[[#This Row],[avg_glucose_level]]&lt;99,"Normal",stroke_2[[#This Row],[avg_glucose_level]]&lt;125,"Prediabetes",stroke_2[[#This Row],[avg_glucose_level]]&lt;199,"Diabetes",stroke_2[[#This Row],[avg_glucose_level]]&gt;199,"Very High")</f>
        <v>Normal</v>
      </c>
      <c r="L1753">
        <v>33</v>
      </c>
      <c r="M1753">
        <v>28.25</v>
      </c>
      <c r="N1753">
        <v>33</v>
      </c>
      <c r="O1753" t="s">
        <v>24</v>
      </c>
      <c r="P1753" t="s">
        <v>34</v>
      </c>
      <c r="Q1753" s="4" t="s">
        <v>4285</v>
      </c>
      <c r="R1753" s="5">
        <f t="shared" ca="1" si="27"/>
        <v>-1.501922809270107E-2</v>
      </c>
    </row>
    <row r="1754" spans="1:18" x14ac:dyDescent="0.25">
      <c r="A1754">
        <v>28647</v>
      </c>
      <c r="B1754" t="s">
        <v>19</v>
      </c>
      <c r="C1754">
        <v>35</v>
      </c>
      <c r="D1754" t="s">
        <v>4279</v>
      </c>
      <c r="E1754" t="s">
        <v>34</v>
      </c>
      <c r="F1754" t="s">
        <v>34</v>
      </c>
      <c r="G1754" t="s">
        <v>13</v>
      </c>
      <c r="H1754" t="s">
        <v>14</v>
      </c>
      <c r="I1754" t="s">
        <v>15</v>
      </c>
      <c r="J1754" s="5">
        <v>81.33</v>
      </c>
      <c r="K1754" s="5" t="str">
        <f>_xlfn.IFS(stroke_2[[#This Row],[avg_glucose_level]]&lt;70,"Low",stroke_2[[#This Row],[avg_glucose_level]]&lt;99,"Normal",stroke_2[[#This Row],[avg_glucose_level]]&lt;125,"Prediabetes",stroke_2[[#This Row],[avg_glucose_level]]&lt;199,"Diabetes",stroke_2[[#This Row],[avg_glucose_level]]&gt;199,"Very High")</f>
        <v>Normal</v>
      </c>
      <c r="L1754">
        <v>28.9</v>
      </c>
      <c r="M1754">
        <v>28.25</v>
      </c>
      <c r="N1754">
        <v>28.9</v>
      </c>
      <c r="O1754" t="s">
        <v>24</v>
      </c>
      <c r="P1754" t="s">
        <v>34</v>
      </c>
      <c r="Q1754" s="4" t="s">
        <v>4285</v>
      </c>
      <c r="R1754" s="5">
        <f t="shared" ca="1" si="27"/>
        <v>-3.6849002933034393E-3</v>
      </c>
    </row>
    <row r="1755" spans="1:18" x14ac:dyDescent="0.25">
      <c r="A1755">
        <v>29872</v>
      </c>
      <c r="B1755" t="s">
        <v>19</v>
      </c>
      <c r="C1755">
        <v>35</v>
      </c>
      <c r="D1755" t="s">
        <v>4279</v>
      </c>
      <c r="E1755" t="s">
        <v>34</v>
      </c>
      <c r="F1755" t="s">
        <v>34</v>
      </c>
      <c r="G1755" t="s">
        <v>13</v>
      </c>
      <c r="H1755" t="s">
        <v>14</v>
      </c>
      <c r="I1755" t="s">
        <v>15</v>
      </c>
      <c r="J1755" s="5">
        <v>83.89</v>
      </c>
      <c r="K1755" s="5" t="str">
        <f>_xlfn.IFS(stroke_2[[#This Row],[avg_glucose_level]]&lt;70,"Low",stroke_2[[#This Row],[avg_glucose_level]]&lt;99,"Normal",stroke_2[[#This Row],[avg_glucose_level]]&lt;125,"Prediabetes",stroke_2[[#This Row],[avg_glucose_level]]&lt;199,"Diabetes",stroke_2[[#This Row],[avg_glucose_level]]&gt;199,"Very High")</f>
        <v>Normal</v>
      </c>
      <c r="L1755">
        <v>25.5</v>
      </c>
      <c r="M1755">
        <v>28.25</v>
      </c>
      <c r="N1755">
        <v>25.5</v>
      </c>
      <c r="O1755" t="s">
        <v>24</v>
      </c>
      <c r="P1755" t="s">
        <v>34</v>
      </c>
      <c r="Q1755" s="4" t="s">
        <v>4285</v>
      </c>
      <c r="R1755" s="5">
        <f t="shared" ca="1" si="27"/>
        <v>9.7336288548171383E-3</v>
      </c>
    </row>
    <row r="1756" spans="1:18" x14ac:dyDescent="0.25">
      <c r="A1756">
        <v>32320</v>
      </c>
      <c r="B1756" t="s">
        <v>19</v>
      </c>
      <c r="C1756">
        <v>35</v>
      </c>
      <c r="D1756" t="s">
        <v>4279</v>
      </c>
      <c r="E1756" t="s">
        <v>34</v>
      </c>
      <c r="F1756" t="s">
        <v>34</v>
      </c>
      <c r="G1756" t="s">
        <v>13</v>
      </c>
      <c r="H1756" t="s">
        <v>20</v>
      </c>
      <c r="I1756" t="s">
        <v>15</v>
      </c>
      <c r="J1756" s="5">
        <v>114.45</v>
      </c>
      <c r="K1756" s="5" t="str">
        <f>_xlfn.IFS(stroke_2[[#This Row],[avg_glucose_level]]&lt;70,"Low",stroke_2[[#This Row],[avg_glucose_level]]&lt;99,"Normal",stroke_2[[#This Row],[avg_glucose_level]]&lt;125,"Prediabetes",stroke_2[[#This Row],[avg_glucose_level]]&lt;199,"Diabetes",stroke_2[[#This Row],[avg_glucose_level]]&gt;199,"Very High")</f>
        <v>Prediabetes</v>
      </c>
      <c r="L1756">
        <v>25.2</v>
      </c>
      <c r="M1756">
        <v>28.25</v>
      </c>
      <c r="N1756">
        <v>25.2</v>
      </c>
      <c r="O1756" t="s">
        <v>29</v>
      </c>
      <c r="P1756" t="s">
        <v>34</v>
      </c>
      <c r="Q1756" s="4" t="s">
        <v>4285</v>
      </c>
      <c r="R1756" s="5">
        <f t="shared" ca="1" si="27"/>
        <v>-1.5644777520532282E-3</v>
      </c>
    </row>
    <row r="1757" spans="1:18" x14ac:dyDescent="0.25">
      <c r="A1757">
        <v>33404</v>
      </c>
      <c r="B1757" t="s">
        <v>12</v>
      </c>
      <c r="C1757">
        <v>35</v>
      </c>
      <c r="D1757" t="s">
        <v>4279</v>
      </c>
      <c r="E1757" t="s">
        <v>34</v>
      </c>
      <c r="F1757" t="s">
        <v>34</v>
      </c>
      <c r="G1757" t="s">
        <v>13</v>
      </c>
      <c r="H1757" t="s">
        <v>14</v>
      </c>
      <c r="I1757" t="s">
        <v>15</v>
      </c>
      <c r="J1757" s="5">
        <v>89.32</v>
      </c>
      <c r="K1757" s="5" t="str">
        <f>_xlfn.IFS(stroke_2[[#This Row],[avg_glucose_level]]&lt;70,"Low",stroke_2[[#This Row],[avg_glucose_level]]&lt;99,"Normal",stroke_2[[#This Row],[avg_glucose_level]]&lt;125,"Prediabetes",stroke_2[[#This Row],[avg_glucose_level]]&lt;199,"Diabetes",stroke_2[[#This Row],[avg_glucose_level]]&gt;199,"Very High")</f>
        <v>Normal</v>
      </c>
      <c r="L1757">
        <v>36.700000000000003</v>
      </c>
      <c r="M1757">
        <v>28.25</v>
      </c>
      <c r="N1757">
        <v>36.700000000000003</v>
      </c>
      <c r="O1757" t="s">
        <v>38</v>
      </c>
      <c r="P1757" t="s">
        <v>34</v>
      </c>
      <c r="Q1757" s="4" t="s">
        <v>4285</v>
      </c>
      <c r="R1757" s="5">
        <f t="shared" ca="1" si="27"/>
        <v>4.7530398422149234E-3</v>
      </c>
    </row>
    <row r="1758" spans="1:18" x14ac:dyDescent="0.25">
      <c r="A1758">
        <v>34230</v>
      </c>
      <c r="B1758" t="s">
        <v>19</v>
      </c>
      <c r="C1758">
        <v>35</v>
      </c>
      <c r="D1758" t="s">
        <v>4279</v>
      </c>
      <c r="E1758" t="s">
        <v>34</v>
      </c>
      <c r="F1758" t="s">
        <v>34</v>
      </c>
      <c r="G1758" t="s">
        <v>13</v>
      </c>
      <c r="H1758" t="s">
        <v>20</v>
      </c>
      <c r="I1758" t="s">
        <v>15</v>
      </c>
      <c r="J1758" s="5">
        <v>205.97</v>
      </c>
      <c r="K1758" s="5" t="str">
        <f>_xlfn.IFS(stroke_2[[#This Row],[avg_glucose_level]]&lt;70,"Low",stroke_2[[#This Row],[avg_glucose_level]]&lt;99,"Normal",stroke_2[[#This Row],[avg_glucose_level]]&lt;125,"Prediabetes",stroke_2[[#This Row],[avg_glucose_level]]&lt;199,"Diabetes",stroke_2[[#This Row],[avg_glucose_level]]&gt;199,"Very High")</f>
        <v>Very High</v>
      </c>
      <c r="L1758">
        <v>26.6</v>
      </c>
      <c r="M1758">
        <v>28.25</v>
      </c>
      <c r="N1758">
        <v>26.6</v>
      </c>
      <c r="O1758" t="s">
        <v>18</v>
      </c>
      <c r="P1758" t="s">
        <v>34</v>
      </c>
      <c r="Q1758" s="4" t="s">
        <v>4285</v>
      </c>
      <c r="R1758" s="5">
        <f t="shared" ca="1" si="27"/>
        <v>-6.5615588179062821E-3</v>
      </c>
    </row>
    <row r="1759" spans="1:18" x14ac:dyDescent="0.25">
      <c r="A1759">
        <v>35143</v>
      </c>
      <c r="B1759" t="s">
        <v>19</v>
      </c>
      <c r="C1759">
        <v>35</v>
      </c>
      <c r="D1759" t="s">
        <v>4279</v>
      </c>
      <c r="E1759" t="s">
        <v>34</v>
      </c>
      <c r="F1759" t="s">
        <v>34</v>
      </c>
      <c r="G1759" t="s">
        <v>13</v>
      </c>
      <c r="H1759" t="s">
        <v>14</v>
      </c>
      <c r="I1759" t="s">
        <v>15</v>
      </c>
      <c r="J1759" s="5">
        <v>86.87</v>
      </c>
      <c r="K1759" s="5" t="str">
        <f>_xlfn.IFS(stroke_2[[#This Row],[avg_glucose_level]]&lt;70,"Low",stroke_2[[#This Row],[avg_glucose_level]]&lt;99,"Normal",stroke_2[[#This Row],[avg_glucose_level]]&lt;125,"Prediabetes",stroke_2[[#This Row],[avg_glucose_level]]&lt;199,"Diabetes",stroke_2[[#This Row],[avg_glucose_level]]&gt;199,"Very High")</f>
        <v>Normal</v>
      </c>
      <c r="L1759">
        <v>43.2</v>
      </c>
      <c r="M1759">
        <v>28.25</v>
      </c>
      <c r="N1759">
        <v>43.2</v>
      </c>
      <c r="O1759" t="s">
        <v>38</v>
      </c>
      <c r="P1759" t="s">
        <v>34</v>
      </c>
      <c r="Q1759" s="4" t="s">
        <v>4285</v>
      </c>
      <c r="R1759" s="5">
        <f t="shared" ca="1" si="27"/>
        <v>-9.3051918362971556E-3</v>
      </c>
    </row>
    <row r="1760" spans="1:18" x14ac:dyDescent="0.25">
      <c r="A1760">
        <v>36045</v>
      </c>
      <c r="B1760" t="s">
        <v>19</v>
      </c>
      <c r="C1760">
        <v>35</v>
      </c>
      <c r="D1760" t="s">
        <v>4279</v>
      </c>
      <c r="E1760" t="s">
        <v>34</v>
      </c>
      <c r="F1760" t="s">
        <v>34</v>
      </c>
      <c r="G1760" t="s">
        <v>13</v>
      </c>
      <c r="H1760" t="s">
        <v>14</v>
      </c>
      <c r="I1760" t="s">
        <v>21</v>
      </c>
      <c r="J1760" s="5">
        <v>119.4</v>
      </c>
      <c r="K1760" s="5" t="str">
        <f>_xlfn.IFS(stroke_2[[#This Row],[avg_glucose_level]]&lt;70,"Low",stroke_2[[#This Row],[avg_glucose_level]]&lt;99,"Normal",stroke_2[[#This Row],[avg_glucose_level]]&lt;125,"Prediabetes",stroke_2[[#This Row],[avg_glucose_level]]&lt;199,"Diabetes",stroke_2[[#This Row],[avg_glucose_level]]&gt;199,"Very High")</f>
        <v>Prediabetes</v>
      </c>
      <c r="L1760">
        <v>22.9</v>
      </c>
      <c r="M1760">
        <v>28.25</v>
      </c>
      <c r="N1760">
        <v>22.9</v>
      </c>
      <c r="O1760" t="s">
        <v>24</v>
      </c>
      <c r="P1760" t="s">
        <v>34</v>
      </c>
      <c r="Q1760" s="4" t="s">
        <v>4285</v>
      </c>
      <c r="R1760" s="5">
        <f t="shared" ca="1" si="27"/>
        <v>-2.3304342568854091E-2</v>
      </c>
    </row>
    <row r="1761" spans="1:18" x14ac:dyDescent="0.25">
      <c r="A1761">
        <v>36803</v>
      </c>
      <c r="B1761" t="s">
        <v>19</v>
      </c>
      <c r="C1761">
        <v>35</v>
      </c>
      <c r="D1761" t="s">
        <v>4279</v>
      </c>
      <c r="E1761" t="s">
        <v>34</v>
      </c>
      <c r="F1761" t="s">
        <v>34</v>
      </c>
      <c r="G1761" t="s">
        <v>34</v>
      </c>
      <c r="H1761" t="s">
        <v>14</v>
      </c>
      <c r="I1761" t="s">
        <v>21</v>
      </c>
      <c r="J1761" s="5">
        <v>74.53</v>
      </c>
      <c r="K1761" s="5" t="str">
        <f>_xlfn.IFS(stroke_2[[#This Row],[avg_glucose_level]]&lt;70,"Low",stroke_2[[#This Row],[avg_glucose_level]]&lt;99,"Normal",stroke_2[[#This Row],[avg_glucose_level]]&lt;125,"Prediabetes",stroke_2[[#This Row],[avg_glucose_level]]&lt;199,"Diabetes",stroke_2[[#This Row],[avg_glucose_level]]&gt;199,"Very High")</f>
        <v>Normal</v>
      </c>
      <c r="L1761">
        <v>24.6</v>
      </c>
      <c r="M1761">
        <v>28.25</v>
      </c>
      <c r="N1761">
        <v>24.6</v>
      </c>
      <c r="O1761" t="s">
        <v>24</v>
      </c>
      <c r="P1761" t="s">
        <v>34</v>
      </c>
      <c r="Q1761" s="4" t="s">
        <v>4285</v>
      </c>
      <c r="R1761" s="5">
        <f t="shared" ca="1" si="27"/>
        <v>-2.3029711240016643E-2</v>
      </c>
    </row>
    <row r="1762" spans="1:18" x14ac:dyDescent="0.25">
      <c r="A1762">
        <v>37307</v>
      </c>
      <c r="B1762" t="s">
        <v>19</v>
      </c>
      <c r="C1762">
        <v>35</v>
      </c>
      <c r="D1762" t="s">
        <v>4279</v>
      </c>
      <c r="E1762" t="s">
        <v>34</v>
      </c>
      <c r="F1762" t="s">
        <v>34</v>
      </c>
      <c r="G1762" t="s">
        <v>13</v>
      </c>
      <c r="H1762" t="s">
        <v>14</v>
      </c>
      <c r="I1762" t="s">
        <v>15</v>
      </c>
      <c r="J1762" s="5">
        <v>65.48</v>
      </c>
      <c r="K1762" s="5" t="str">
        <f>_xlfn.IFS(stroke_2[[#This Row],[avg_glucose_level]]&lt;70,"Low",stroke_2[[#This Row],[avg_glucose_level]]&lt;99,"Normal",stroke_2[[#This Row],[avg_glucose_level]]&lt;125,"Prediabetes",stroke_2[[#This Row],[avg_glucose_level]]&lt;199,"Diabetes",stroke_2[[#This Row],[avg_glucose_level]]&gt;199,"Very High")</f>
        <v>Low</v>
      </c>
      <c r="L1762">
        <v>50.5</v>
      </c>
      <c r="M1762">
        <v>28.25</v>
      </c>
      <c r="N1762">
        <v>50.5</v>
      </c>
      <c r="O1762" t="s">
        <v>24</v>
      </c>
      <c r="P1762" t="s">
        <v>34</v>
      </c>
      <c r="Q1762" s="4" t="s">
        <v>4285</v>
      </c>
      <c r="R1762" s="5">
        <f t="shared" ca="1" si="27"/>
        <v>2.2499470636952717E-2</v>
      </c>
    </row>
    <row r="1763" spans="1:18" x14ac:dyDescent="0.25">
      <c r="A1763">
        <v>37752</v>
      </c>
      <c r="B1763" t="s">
        <v>19</v>
      </c>
      <c r="C1763">
        <v>35</v>
      </c>
      <c r="D1763" t="s">
        <v>4279</v>
      </c>
      <c r="E1763" t="s">
        <v>34</v>
      </c>
      <c r="F1763" t="s">
        <v>34</v>
      </c>
      <c r="G1763" t="s">
        <v>13</v>
      </c>
      <c r="H1763" t="s">
        <v>14</v>
      </c>
      <c r="I1763" t="s">
        <v>21</v>
      </c>
      <c r="J1763" s="5">
        <v>74.55</v>
      </c>
      <c r="K1763" s="5" t="str">
        <f>_xlfn.IFS(stroke_2[[#This Row],[avg_glucose_level]]&lt;70,"Low",stroke_2[[#This Row],[avg_glucose_level]]&lt;99,"Normal",stroke_2[[#This Row],[avg_glucose_level]]&lt;125,"Prediabetes",stroke_2[[#This Row],[avg_glucose_level]]&lt;199,"Diabetes",stroke_2[[#This Row],[avg_glucose_level]]&gt;199,"Very High")</f>
        <v>Normal</v>
      </c>
      <c r="L1763">
        <v>22.4</v>
      </c>
      <c r="M1763">
        <v>28.25</v>
      </c>
      <c r="N1763">
        <v>22.4</v>
      </c>
      <c r="O1763" t="s">
        <v>24</v>
      </c>
      <c r="P1763" t="s">
        <v>34</v>
      </c>
      <c r="Q1763" s="4" t="s">
        <v>4285</v>
      </c>
      <c r="R1763" s="5">
        <f t="shared" ca="1" si="27"/>
        <v>4.4050367693447331E-3</v>
      </c>
    </row>
    <row r="1764" spans="1:18" x14ac:dyDescent="0.25">
      <c r="A1764">
        <v>38578</v>
      </c>
      <c r="B1764" t="s">
        <v>19</v>
      </c>
      <c r="C1764">
        <v>35</v>
      </c>
      <c r="D1764" t="s">
        <v>4279</v>
      </c>
      <c r="E1764" t="s">
        <v>34</v>
      </c>
      <c r="F1764" t="s">
        <v>34</v>
      </c>
      <c r="G1764" t="s">
        <v>34</v>
      </c>
      <c r="H1764" t="s">
        <v>14</v>
      </c>
      <c r="I1764" t="s">
        <v>15</v>
      </c>
      <c r="J1764" s="5">
        <v>71.81</v>
      </c>
      <c r="K1764" s="5" t="str">
        <f>_xlfn.IFS(stroke_2[[#This Row],[avg_glucose_level]]&lt;70,"Low",stroke_2[[#This Row],[avg_glucose_level]]&lt;99,"Normal",stroke_2[[#This Row],[avg_glucose_level]]&lt;125,"Prediabetes",stroke_2[[#This Row],[avg_glucose_level]]&lt;199,"Diabetes",stroke_2[[#This Row],[avg_glucose_level]]&gt;199,"Very High")</f>
        <v>Normal</v>
      </c>
      <c r="L1764">
        <v>25.4</v>
      </c>
      <c r="M1764">
        <v>28.25</v>
      </c>
      <c r="N1764">
        <v>25.4</v>
      </c>
      <c r="O1764" t="s">
        <v>38</v>
      </c>
      <c r="P1764" t="s">
        <v>34</v>
      </c>
      <c r="Q1764" s="4" t="s">
        <v>4285</v>
      </c>
      <c r="R1764" s="5">
        <f t="shared" ca="1" si="27"/>
        <v>6.9473354933918098E-3</v>
      </c>
    </row>
    <row r="1765" spans="1:18" x14ac:dyDescent="0.25">
      <c r="A1765">
        <v>38894</v>
      </c>
      <c r="B1765" t="s">
        <v>19</v>
      </c>
      <c r="C1765">
        <v>35</v>
      </c>
      <c r="D1765" t="s">
        <v>4279</v>
      </c>
      <c r="E1765" t="s">
        <v>34</v>
      </c>
      <c r="F1765" t="s">
        <v>34</v>
      </c>
      <c r="G1765" t="s">
        <v>13</v>
      </c>
      <c r="H1765" t="s">
        <v>14</v>
      </c>
      <c r="I1765" t="s">
        <v>15</v>
      </c>
      <c r="J1765" s="5">
        <v>120.15</v>
      </c>
      <c r="K1765" s="5" t="str">
        <f>_xlfn.IFS(stroke_2[[#This Row],[avg_glucose_level]]&lt;70,"Low",stroke_2[[#This Row],[avg_glucose_level]]&lt;99,"Normal",stroke_2[[#This Row],[avg_glucose_level]]&lt;125,"Prediabetes",stroke_2[[#This Row],[avg_glucose_level]]&lt;199,"Diabetes",stroke_2[[#This Row],[avg_glucose_level]]&gt;199,"Very High")</f>
        <v>Prediabetes</v>
      </c>
      <c r="L1765">
        <v>27.3</v>
      </c>
      <c r="M1765">
        <v>28.25</v>
      </c>
      <c r="N1765">
        <v>27.3</v>
      </c>
      <c r="O1765" t="s">
        <v>24</v>
      </c>
      <c r="P1765" t="s">
        <v>34</v>
      </c>
      <c r="Q1765" s="4" t="s">
        <v>4285</v>
      </c>
      <c r="R1765" s="5">
        <f t="shared" ca="1" si="27"/>
        <v>-7.2775768399189755E-3</v>
      </c>
    </row>
    <row r="1766" spans="1:18" x14ac:dyDescent="0.25">
      <c r="A1766">
        <v>39286</v>
      </c>
      <c r="B1766" t="s">
        <v>19</v>
      </c>
      <c r="C1766">
        <v>35</v>
      </c>
      <c r="D1766" t="s">
        <v>4279</v>
      </c>
      <c r="E1766" t="s">
        <v>34</v>
      </c>
      <c r="F1766" t="s">
        <v>34</v>
      </c>
      <c r="G1766" t="s">
        <v>13</v>
      </c>
      <c r="H1766" t="s">
        <v>20</v>
      </c>
      <c r="I1766" t="s">
        <v>21</v>
      </c>
      <c r="J1766" s="5">
        <v>151.25</v>
      </c>
      <c r="K1766" s="5" t="str">
        <f>_xlfn.IFS(stroke_2[[#This Row],[avg_glucose_level]]&lt;70,"Low",stroke_2[[#This Row],[avg_glucose_level]]&lt;99,"Normal",stroke_2[[#This Row],[avg_glucose_level]]&lt;125,"Prediabetes",stroke_2[[#This Row],[avg_glucose_level]]&lt;199,"Diabetes",stroke_2[[#This Row],[avg_glucose_level]]&gt;199,"Very High")</f>
        <v>Diabetes</v>
      </c>
      <c r="L1766">
        <v>28.4</v>
      </c>
      <c r="M1766">
        <v>28.25</v>
      </c>
      <c r="N1766">
        <v>28.4</v>
      </c>
      <c r="O1766" t="s">
        <v>38</v>
      </c>
      <c r="P1766" t="s">
        <v>34</v>
      </c>
      <c r="Q1766" s="4" t="s">
        <v>4285</v>
      </c>
      <c r="R1766" s="5">
        <f t="shared" ca="1" si="27"/>
        <v>7.1765182626841841E-3</v>
      </c>
    </row>
    <row r="1767" spans="1:18" x14ac:dyDescent="0.25">
      <c r="A1767">
        <v>41182</v>
      </c>
      <c r="B1767" t="s">
        <v>19</v>
      </c>
      <c r="C1767">
        <v>35</v>
      </c>
      <c r="D1767" t="s">
        <v>4279</v>
      </c>
      <c r="E1767" t="s">
        <v>13</v>
      </c>
      <c r="F1767" t="s">
        <v>34</v>
      </c>
      <c r="G1767" t="s">
        <v>13</v>
      </c>
      <c r="H1767" t="s">
        <v>14</v>
      </c>
      <c r="I1767" t="s">
        <v>15</v>
      </c>
      <c r="J1767" s="5">
        <v>94.2</v>
      </c>
      <c r="K1767" s="5" t="str">
        <f>_xlfn.IFS(stroke_2[[#This Row],[avg_glucose_level]]&lt;70,"Low",stroke_2[[#This Row],[avg_glucose_level]]&lt;99,"Normal",stroke_2[[#This Row],[avg_glucose_level]]&lt;125,"Prediabetes",stroke_2[[#This Row],[avg_glucose_level]]&lt;199,"Diabetes",stroke_2[[#This Row],[avg_glucose_level]]&gt;199,"Very High")</f>
        <v>Normal</v>
      </c>
      <c r="L1767">
        <v>34.4</v>
      </c>
      <c r="M1767">
        <v>28.25</v>
      </c>
      <c r="N1767">
        <v>34.4</v>
      </c>
      <c r="O1767" t="s">
        <v>29</v>
      </c>
      <c r="P1767" t="s">
        <v>34</v>
      </c>
      <c r="Q1767" s="4" t="s">
        <v>4285</v>
      </c>
      <c r="R1767" s="5">
        <f t="shared" ca="1" si="27"/>
        <v>-1.4219055146928506E-3</v>
      </c>
    </row>
    <row r="1768" spans="1:18" x14ac:dyDescent="0.25">
      <c r="A1768">
        <v>41820</v>
      </c>
      <c r="B1768" t="s">
        <v>19</v>
      </c>
      <c r="C1768">
        <v>35</v>
      </c>
      <c r="D1768" t="s">
        <v>4279</v>
      </c>
      <c r="E1768" t="s">
        <v>34</v>
      </c>
      <c r="F1768" t="s">
        <v>34</v>
      </c>
      <c r="G1768" t="s">
        <v>13</v>
      </c>
      <c r="H1768" t="s">
        <v>43</v>
      </c>
      <c r="I1768" t="s">
        <v>21</v>
      </c>
      <c r="J1768" s="5">
        <v>89.11</v>
      </c>
      <c r="K1768" s="5" t="str">
        <f>_xlfn.IFS(stroke_2[[#This Row],[avg_glucose_level]]&lt;70,"Low",stroke_2[[#This Row],[avg_glucose_level]]&lt;99,"Normal",stroke_2[[#This Row],[avg_glucose_level]]&lt;125,"Prediabetes",stroke_2[[#This Row],[avg_glucose_level]]&lt;199,"Diabetes",stroke_2[[#This Row],[avg_glucose_level]]&gt;199,"Very High")</f>
        <v>Normal</v>
      </c>
      <c r="L1768">
        <v>24.4</v>
      </c>
      <c r="M1768">
        <v>28.25</v>
      </c>
      <c r="N1768">
        <v>24.4</v>
      </c>
      <c r="O1768" t="s">
        <v>24</v>
      </c>
      <c r="P1768" t="s">
        <v>34</v>
      </c>
      <c r="Q1768" s="4" t="s">
        <v>4285</v>
      </c>
      <c r="R1768" s="5">
        <f t="shared" ca="1" si="27"/>
        <v>2.2307059519000343E-2</v>
      </c>
    </row>
    <row r="1769" spans="1:18" x14ac:dyDescent="0.25">
      <c r="A1769">
        <v>42902</v>
      </c>
      <c r="B1769" t="s">
        <v>12</v>
      </c>
      <c r="C1769">
        <v>35</v>
      </c>
      <c r="D1769" t="s">
        <v>4279</v>
      </c>
      <c r="E1769" t="s">
        <v>34</v>
      </c>
      <c r="F1769" t="s">
        <v>34</v>
      </c>
      <c r="G1769" t="s">
        <v>13</v>
      </c>
      <c r="H1769" t="s">
        <v>14</v>
      </c>
      <c r="I1769" t="s">
        <v>21</v>
      </c>
      <c r="J1769" s="5">
        <v>102.34</v>
      </c>
      <c r="K1769" s="5" t="str">
        <f>_xlfn.IFS(stroke_2[[#This Row],[avg_glucose_level]]&lt;70,"Low",stroke_2[[#This Row],[avg_glucose_level]]&lt;99,"Normal",stroke_2[[#This Row],[avg_glucose_level]]&lt;125,"Prediabetes",stroke_2[[#This Row],[avg_glucose_level]]&lt;199,"Diabetes",stroke_2[[#This Row],[avg_glucose_level]]&gt;199,"Very High")</f>
        <v>Prediabetes</v>
      </c>
      <c r="L1769">
        <v>34.299999999999997</v>
      </c>
      <c r="M1769">
        <v>28.25</v>
      </c>
      <c r="N1769">
        <v>34.299999999999997</v>
      </c>
      <c r="O1769" t="s">
        <v>24</v>
      </c>
      <c r="P1769" t="s">
        <v>34</v>
      </c>
      <c r="Q1769" s="4" t="s">
        <v>4285</v>
      </c>
      <c r="R1769" s="5">
        <f t="shared" ca="1" si="27"/>
        <v>2.4803277095330107E-2</v>
      </c>
    </row>
    <row r="1770" spans="1:18" x14ac:dyDescent="0.25">
      <c r="A1770">
        <v>43035</v>
      </c>
      <c r="B1770" t="s">
        <v>12</v>
      </c>
      <c r="C1770">
        <v>35</v>
      </c>
      <c r="D1770" t="s">
        <v>4279</v>
      </c>
      <c r="E1770" t="s">
        <v>34</v>
      </c>
      <c r="F1770" t="s">
        <v>34</v>
      </c>
      <c r="G1770" t="s">
        <v>13</v>
      </c>
      <c r="H1770" t="s">
        <v>14</v>
      </c>
      <c r="I1770" t="s">
        <v>21</v>
      </c>
      <c r="J1770" s="5">
        <v>145.18</v>
      </c>
      <c r="K1770" s="5" t="str">
        <f>_xlfn.IFS(stroke_2[[#This Row],[avg_glucose_level]]&lt;70,"Low",stroke_2[[#This Row],[avg_glucose_level]]&lt;99,"Normal",stroke_2[[#This Row],[avg_glucose_level]]&lt;125,"Prediabetes",stroke_2[[#This Row],[avg_glucose_level]]&lt;199,"Diabetes",stroke_2[[#This Row],[avg_glucose_level]]&gt;199,"Very High")</f>
        <v>Diabetes</v>
      </c>
      <c r="L1770">
        <v>32.6</v>
      </c>
      <c r="M1770">
        <v>28.25</v>
      </c>
      <c r="N1770">
        <v>32.6</v>
      </c>
      <c r="O1770" t="s">
        <v>29</v>
      </c>
      <c r="P1770" t="s">
        <v>34</v>
      </c>
      <c r="Q1770" s="4" t="s">
        <v>4285</v>
      </c>
      <c r="R1770" s="5">
        <f t="shared" ca="1" si="27"/>
        <v>-2.301135522022252E-3</v>
      </c>
    </row>
    <row r="1771" spans="1:18" x14ac:dyDescent="0.25">
      <c r="A1771">
        <v>46488</v>
      </c>
      <c r="B1771" t="s">
        <v>12</v>
      </c>
      <c r="C1771">
        <v>35</v>
      </c>
      <c r="D1771" t="s">
        <v>4279</v>
      </c>
      <c r="E1771" t="s">
        <v>34</v>
      </c>
      <c r="F1771" t="s">
        <v>34</v>
      </c>
      <c r="G1771" t="s">
        <v>13</v>
      </c>
      <c r="H1771" t="s">
        <v>14</v>
      </c>
      <c r="I1771" t="s">
        <v>21</v>
      </c>
      <c r="J1771" s="5">
        <v>69.22</v>
      </c>
      <c r="K1771" s="5" t="str">
        <f>_xlfn.IFS(stroke_2[[#This Row],[avg_glucose_level]]&lt;70,"Low",stroke_2[[#This Row],[avg_glucose_level]]&lt;99,"Normal",stroke_2[[#This Row],[avg_glucose_level]]&lt;125,"Prediabetes",stroke_2[[#This Row],[avg_glucose_level]]&lt;199,"Diabetes",stroke_2[[#This Row],[avg_glucose_level]]&gt;199,"Very High")</f>
        <v>Low</v>
      </c>
      <c r="L1771">
        <v>42.8</v>
      </c>
      <c r="M1771">
        <v>28.25</v>
      </c>
      <c r="N1771">
        <v>42.8</v>
      </c>
      <c r="O1771" t="s">
        <v>24</v>
      </c>
      <c r="P1771" t="s">
        <v>34</v>
      </c>
      <c r="Q1771" s="4" t="s">
        <v>4285</v>
      </c>
      <c r="R1771" s="5">
        <f t="shared" ca="1" si="27"/>
        <v>1.2540058394367309E-2</v>
      </c>
    </row>
    <row r="1772" spans="1:18" x14ac:dyDescent="0.25">
      <c r="A1772">
        <v>46875</v>
      </c>
      <c r="B1772" t="s">
        <v>12</v>
      </c>
      <c r="C1772">
        <v>35</v>
      </c>
      <c r="D1772" t="s">
        <v>4279</v>
      </c>
      <c r="E1772" t="s">
        <v>34</v>
      </c>
      <c r="F1772" t="s">
        <v>34</v>
      </c>
      <c r="G1772" t="s">
        <v>13</v>
      </c>
      <c r="H1772" t="s">
        <v>14</v>
      </c>
      <c r="I1772" t="s">
        <v>15</v>
      </c>
      <c r="J1772" s="5">
        <v>145.22999999999999</v>
      </c>
      <c r="K1772" s="5" t="str">
        <f>_xlfn.IFS(stroke_2[[#This Row],[avg_glucose_level]]&lt;70,"Low",stroke_2[[#This Row],[avg_glucose_level]]&lt;99,"Normal",stroke_2[[#This Row],[avg_glucose_level]]&lt;125,"Prediabetes",stroke_2[[#This Row],[avg_glucose_level]]&lt;199,"Diabetes",stroke_2[[#This Row],[avg_glucose_level]]&gt;199,"Very High")</f>
        <v>Diabetes</v>
      </c>
      <c r="L1772">
        <v>32.299999999999997</v>
      </c>
      <c r="M1772">
        <v>28.25</v>
      </c>
      <c r="N1772">
        <v>32.299999999999997</v>
      </c>
      <c r="O1772" t="s">
        <v>24</v>
      </c>
      <c r="P1772" t="s">
        <v>34</v>
      </c>
      <c r="Q1772" s="4" t="s">
        <v>4285</v>
      </c>
      <c r="R1772" s="5">
        <f t="shared" ca="1" si="27"/>
        <v>-1.1489742176268686E-2</v>
      </c>
    </row>
    <row r="1773" spans="1:18" x14ac:dyDescent="0.25">
      <c r="A1773">
        <v>47461</v>
      </c>
      <c r="B1773" t="s">
        <v>19</v>
      </c>
      <c r="C1773">
        <v>35</v>
      </c>
      <c r="D1773" t="s">
        <v>4279</v>
      </c>
      <c r="E1773" t="s">
        <v>34</v>
      </c>
      <c r="F1773" t="s">
        <v>34</v>
      </c>
      <c r="G1773" t="s">
        <v>13</v>
      </c>
      <c r="H1773" t="s">
        <v>14</v>
      </c>
      <c r="I1773" t="s">
        <v>15</v>
      </c>
      <c r="J1773" s="5">
        <v>112.35</v>
      </c>
      <c r="K1773" s="5" t="str">
        <f>_xlfn.IFS(stroke_2[[#This Row],[avg_glucose_level]]&lt;70,"Low",stroke_2[[#This Row],[avg_glucose_level]]&lt;99,"Normal",stroke_2[[#This Row],[avg_glucose_level]]&lt;125,"Prediabetes",stroke_2[[#This Row],[avg_glucose_level]]&lt;199,"Diabetes",stroke_2[[#This Row],[avg_glucose_level]]&gt;199,"Very High")</f>
        <v>Prediabetes</v>
      </c>
      <c r="L1773">
        <v>29.9</v>
      </c>
      <c r="M1773">
        <v>28.25</v>
      </c>
      <c r="N1773">
        <v>29.9</v>
      </c>
      <c r="O1773" t="s">
        <v>38</v>
      </c>
      <c r="P1773" t="s">
        <v>34</v>
      </c>
      <c r="Q1773" s="4" t="s">
        <v>4285</v>
      </c>
      <c r="R1773" s="5">
        <f t="shared" ca="1" si="27"/>
        <v>1.716721923544734E-3</v>
      </c>
    </row>
    <row r="1774" spans="1:18" x14ac:dyDescent="0.25">
      <c r="A1774">
        <v>50605</v>
      </c>
      <c r="B1774" t="s">
        <v>19</v>
      </c>
      <c r="C1774">
        <v>35</v>
      </c>
      <c r="D1774" t="s">
        <v>4279</v>
      </c>
      <c r="E1774" t="s">
        <v>34</v>
      </c>
      <c r="F1774" t="s">
        <v>34</v>
      </c>
      <c r="G1774" t="s">
        <v>13</v>
      </c>
      <c r="H1774" t="s">
        <v>14</v>
      </c>
      <c r="I1774" t="s">
        <v>21</v>
      </c>
      <c r="J1774" s="5">
        <v>123.94</v>
      </c>
      <c r="K1774" s="5" t="str">
        <f>_xlfn.IFS(stroke_2[[#This Row],[avg_glucose_level]]&lt;70,"Low",stroke_2[[#This Row],[avg_glucose_level]]&lt;99,"Normal",stroke_2[[#This Row],[avg_glucose_level]]&lt;125,"Prediabetes",stroke_2[[#This Row],[avg_glucose_level]]&lt;199,"Diabetes",stroke_2[[#This Row],[avg_glucose_level]]&gt;199,"Very High")</f>
        <v>Prediabetes</v>
      </c>
      <c r="L1774">
        <v>28.7</v>
      </c>
      <c r="M1774">
        <v>28.25</v>
      </c>
      <c r="N1774">
        <v>28.7</v>
      </c>
      <c r="O1774" t="s">
        <v>24</v>
      </c>
      <c r="P1774" t="s">
        <v>34</v>
      </c>
      <c r="Q1774" s="4" t="s">
        <v>4285</v>
      </c>
      <c r="R1774" s="5">
        <f t="shared" ca="1" si="27"/>
        <v>2.199379825610185E-2</v>
      </c>
    </row>
    <row r="1775" spans="1:18" x14ac:dyDescent="0.25">
      <c r="A1775">
        <v>50983</v>
      </c>
      <c r="B1775" t="s">
        <v>12</v>
      </c>
      <c r="C1775">
        <v>35</v>
      </c>
      <c r="D1775" t="s">
        <v>4279</v>
      </c>
      <c r="E1775" t="s">
        <v>34</v>
      </c>
      <c r="F1775" t="s">
        <v>34</v>
      </c>
      <c r="G1775" t="s">
        <v>13</v>
      </c>
      <c r="H1775" t="s">
        <v>14</v>
      </c>
      <c r="I1775" t="s">
        <v>21</v>
      </c>
      <c r="J1775" s="5">
        <v>90.51</v>
      </c>
      <c r="K1775" s="5" t="str">
        <f>_xlfn.IFS(stroke_2[[#This Row],[avg_glucose_level]]&lt;70,"Low",stroke_2[[#This Row],[avg_glucose_level]]&lt;99,"Normal",stroke_2[[#This Row],[avg_glucose_level]]&lt;125,"Prediabetes",stroke_2[[#This Row],[avg_glucose_level]]&lt;199,"Diabetes",stroke_2[[#This Row],[avg_glucose_level]]&gt;199,"Very High")</f>
        <v>Normal</v>
      </c>
      <c r="L1775">
        <v>26.7</v>
      </c>
      <c r="M1775">
        <v>28.25</v>
      </c>
      <c r="N1775">
        <v>26.7</v>
      </c>
      <c r="O1775" t="s">
        <v>24</v>
      </c>
      <c r="P1775" t="s">
        <v>34</v>
      </c>
      <c r="Q1775" s="4" t="s">
        <v>4285</v>
      </c>
      <c r="R1775" s="5">
        <f t="shared" ca="1" si="27"/>
        <v>7.0224028825084991E-3</v>
      </c>
    </row>
    <row r="1776" spans="1:18" x14ac:dyDescent="0.25">
      <c r="A1776">
        <v>51797</v>
      </c>
      <c r="B1776" t="s">
        <v>19</v>
      </c>
      <c r="C1776">
        <v>35</v>
      </c>
      <c r="D1776" t="s">
        <v>4279</v>
      </c>
      <c r="E1776" t="s">
        <v>34</v>
      </c>
      <c r="F1776" t="s">
        <v>34</v>
      </c>
      <c r="G1776" t="s">
        <v>13</v>
      </c>
      <c r="H1776" t="s">
        <v>14</v>
      </c>
      <c r="I1776" t="s">
        <v>15</v>
      </c>
      <c r="J1776" s="5">
        <v>86.97</v>
      </c>
      <c r="K1776" s="5" t="str">
        <f>_xlfn.IFS(stroke_2[[#This Row],[avg_glucose_level]]&lt;70,"Low",stroke_2[[#This Row],[avg_glucose_level]]&lt;99,"Normal",stroke_2[[#This Row],[avg_glucose_level]]&lt;125,"Prediabetes",stroke_2[[#This Row],[avg_glucose_level]]&lt;199,"Diabetes",stroke_2[[#This Row],[avg_glucose_level]]&gt;199,"Very High")</f>
        <v>Normal</v>
      </c>
      <c r="L1776">
        <v>25.7</v>
      </c>
      <c r="M1776">
        <v>28.25</v>
      </c>
      <c r="N1776">
        <v>25.7</v>
      </c>
      <c r="O1776" t="s">
        <v>38</v>
      </c>
      <c r="P1776" t="s">
        <v>34</v>
      </c>
      <c r="Q1776" s="4" t="s">
        <v>4285</v>
      </c>
      <c r="R1776" s="5">
        <f t="shared" ca="1" si="27"/>
        <v>1.9587147373472648E-2</v>
      </c>
    </row>
    <row r="1777" spans="1:18" x14ac:dyDescent="0.25">
      <c r="A1777">
        <v>51828</v>
      </c>
      <c r="B1777" t="s">
        <v>12</v>
      </c>
      <c r="C1777">
        <v>35</v>
      </c>
      <c r="D1777" t="s">
        <v>4279</v>
      </c>
      <c r="E1777" t="s">
        <v>34</v>
      </c>
      <c r="F1777" t="s">
        <v>34</v>
      </c>
      <c r="G1777" t="s">
        <v>13</v>
      </c>
      <c r="H1777" t="s">
        <v>14</v>
      </c>
      <c r="I1777" t="s">
        <v>21</v>
      </c>
      <c r="J1777" s="5">
        <v>95.89</v>
      </c>
      <c r="K1777" s="5" t="str">
        <f>_xlfn.IFS(stroke_2[[#This Row],[avg_glucose_level]]&lt;70,"Low",stroke_2[[#This Row],[avg_glucose_level]]&lt;99,"Normal",stroke_2[[#This Row],[avg_glucose_level]]&lt;125,"Prediabetes",stroke_2[[#This Row],[avg_glucose_level]]&lt;199,"Diabetes",stroke_2[[#This Row],[avg_glucose_level]]&gt;199,"Very High")</f>
        <v>Normal</v>
      </c>
      <c r="L1777">
        <v>34.200000000000003</v>
      </c>
      <c r="M1777">
        <v>28.25</v>
      </c>
      <c r="N1777">
        <v>34.200000000000003</v>
      </c>
      <c r="O1777" t="s">
        <v>38</v>
      </c>
      <c r="P1777" t="s">
        <v>34</v>
      </c>
      <c r="Q1777" s="4" t="s">
        <v>4285</v>
      </c>
      <c r="R1777" s="5">
        <f t="shared" ca="1" si="27"/>
        <v>1.6526736667565489E-2</v>
      </c>
    </row>
    <row r="1778" spans="1:18" x14ac:dyDescent="0.25">
      <c r="A1778">
        <v>52216</v>
      </c>
      <c r="B1778" t="s">
        <v>19</v>
      </c>
      <c r="C1778">
        <v>35</v>
      </c>
      <c r="D1778" t="s">
        <v>4279</v>
      </c>
      <c r="E1778" t="s">
        <v>34</v>
      </c>
      <c r="F1778" t="s">
        <v>34</v>
      </c>
      <c r="G1778" t="s">
        <v>13</v>
      </c>
      <c r="H1778" t="s">
        <v>14</v>
      </c>
      <c r="I1778" t="s">
        <v>15</v>
      </c>
      <c r="J1778" s="5">
        <v>87.72</v>
      </c>
      <c r="K1778" s="5" t="str">
        <f>_xlfn.IFS(stroke_2[[#This Row],[avg_glucose_level]]&lt;70,"Low",stroke_2[[#This Row],[avg_glucose_level]]&lt;99,"Normal",stroke_2[[#This Row],[avg_glucose_level]]&lt;125,"Prediabetes",stroke_2[[#This Row],[avg_glucose_level]]&lt;199,"Diabetes",stroke_2[[#This Row],[avg_glucose_level]]&gt;199,"Very High")</f>
        <v>Normal</v>
      </c>
      <c r="L1778">
        <v>21.3</v>
      </c>
      <c r="M1778">
        <v>28.25</v>
      </c>
      <c r="N1778">
        <v>21.3</v>
      </c>
      <c r="O1778" t="s">
        <v>24</v>
      </c>
      <c r="P1778" t="s">
        <v>34</v>
      </c>
      <c r="Q1778" s="4" t="s">
        <v>4285</v>
      </c>
      <c r="R1778" s="5">
        <f t="shared" ca="1" si="27"/>
        <v>-3.7600953384601178E-3</v>
      </c>
    </row>
    <row r="1779" spans="1:18" x14ac:dyDescent="0.25">
      <c r="A1779">
        <v>52897</v>
      </c>
      <c r="B1779" t="s">
        <v>12</v>
      </c>
      <c r="C1779">
        <v>35</v>
      </c>
      <c r="D1779" t="s">
        <v>4279</v>
      </c>
      <c r="E1779" t="s">
        <v>34</v>
      </c>
      <c r="F1779" t="s">
        <v>34</v>
      </c>
      <c r="G1779" t="s">
        <v>34</v>
      </c>
      <c r="H1779" t="s">
        <v>14</v>
      </c>
      <c r="I1779" t="s">
        <v>15</v>
      </c>
      <c r="J1779" s="5">
        <v>93.6</v>
      </c>
      <c r="K1779" s="5" t="str">
        <f>_xlfn.IFS(stroke_2[[#This Row],[avg_glucose_level]]&lt;70,"Low",stroke_2[[#This Row],[avg_glucose_level]]&lt;99,"Normal",stroke_2[[#This Row],[avg_glucose_level]]&lt;125,"Prediabetes",stroke_2[[#This Row],[avg_glucose_level]]&lt;199,"Diabetes",stroke_2[[#This Row],[avg_glucose_level]]&gt;199,"Very High")</f>
        <v>Normal</v>
      </c>
      <c r="L1779">
        <v>28.5</v>
      </c>
      <c r="M1779">
        <v>28.25</v>
      </c>
      <c r="N1779">
        <v>28.5</v>
      </c>
      <c r="O1779" t="s">
        <v>29</v>
      </c>
      <c r="P1779" t="s">
        <v>34</v>
      </c>
      <c r="Q1779" s="4" t="s">
        <v>4285</v>
      </c>
      <c r="R1779" s="5">
        <f t="shared" ca="1" si="27"/>
        <v>2.261257413625185E-2</v>
      </c>
    </row>
    <row r="1780" spans="1:18" x14ac:dyDescent="0.25">
      <c r="A1780">
        <v>57944</v>
      </c>
      <c r="B1780" t="s">
        <v>19</v>
      </c>
      <c r="C1780">
        <v>35</v>
      </c>
      <c r="D1780" t="s">
        <v>4279</v>
      </c>
      <c r="E1780" t="s">
        <v>34</v>
      </c>
      <c r="F1780" t="s">
        <v>34</v>
      </c>
      <c r="G1780" t="s">
        <v>13</v>
      </c>
      <c r="H1780" t="s">
        <v>43</v>
      </c>
      <c r="I1780" t="s">
        <v>21</v>
      </c>
      <c r="J1780" s="5">
        <v>56.12</v>
      </c>
      <c r="K1780" s="5" t="str">
        <f>_xlfn.IFS(stroke_2[[#This Row],[avg_glucose_level]]&lt;70,"Low",stroke_2[[#This Row],[avg_glucose_level]]&lt;99,"Normal",stroke_2[[#This Row],[avg_glucose_level]]&lt;125,"Prediabetes",stroke_2[[#This Row],[avg_glucose_level]]&lt;199,"Diabetes",stroke_2[[#This Row],[avg_glucose_level]]&gt;199,"Very High")</f>
        <v>Low</v>
      </c>
      <c r="L1780">
        <v>24.2</v>
      </c>
      <c r="M1780">
        <v>28.25</v>
      </c>
      <c r="N1780">
        <v>24.2</v>
      </c>
      <c r="O1780" t="s">
        <v>29</v>
      </c>
      <c r="P1780" t="s">
        <v>34</v>
      </c>
      <c r="Q1780" s="4" t="s">
        <v>4285</v>
      </c>
      <c r="R1780" s="5">
        <f t="shared" ca="1" si="27"/>
        <v>-3.7871042759832717E-3</v>
      </c>
    </row>
    <row r="1781" spans="1:18" x14ac:dyDescent="0.25">
      <c r="A1781">
        <v>60226</v>
      </c>
      <c r="B1781" t="s">
        <v>19</v>
      </c>
      <c r="C1781">
        <v>35</v>
      </c>
      <c r="D1781" t="s">
        <v>4279</v>
      </c>
      <c r="E1781" t="s">
        <v>34</v>
      </c>
      <c r="F1781" t="s">
        <v>34</v>
      </c>
      <c r="G1781" t="s">
        <v>13</v>
      </c>
      <c r="H1781" t="s">
        <v>14</v>
      </c>
      <c r="I1781" t="s">
        <v>15</v>
      </c>
      <c r="J1781" s="5">
        <v>76</v>
      </c>
      <c r="K1781" s="5" t="str">
        <f>_xlfn.IFS(stroke_2[[#This Row],[avg_glucose_level]]&lt;70,"Low",stroke_2[[#This Row],[avg_glucose_level]]&lt;99,"Normal",stroke_2[[#This Row],[avg_glucose_level]]&lt;125,"Prediabetes",stroke_2[[#This Row],[avg_glucose_level]]&lt;199,"Diabetes",stroke_2[[#This Row],[avg_glucose_level]]&gt;199,"Very High")</f>
        <v>Normal</v>
      </c>
      <c r="L1781">
        <v>37.9</v>
      </c>
      <c r="M1781">
        <v>28.25</v>
      </c>
      <c r="N1781">
        <v>37.9</v>
      </c>
      <c r="O1781" t="s">
        <v>38</v>
      </c>
      <c r="P1781" t="s">
        <v>34</v>
      </c>
      <c r="Q1781" s="4" t="s">
        <v>4285</v>
      </c>
      <c r="R1781" s="5">
        <f t="shared" ca="1" si="27"/>
        <v>1.377192689831957E-2</v>
      </c>
    </row>
    <row r="1782" spans="1:18" x14ac:dyDescent="0.25">
      <c r="A1782">
        <v>65127</v>
      </c>
      <c r="B1782" t="s">
        <v>19</v>
      </c>
      <c r="C1782">
        <v>35</v>
      </c>
      <c r="D1782" t="s">
        <v>4279</v>
      </c>
      <c r="E1782" t="s">
        <v>34</v>
      </c>
      <c r="F1782" t="s">
        <v>34</v>
      </c>
      <c r="G1782" t="s">
        <v>13</v>
      </c>
      <c r="H1782" t="s">
        <v>14</v>
      </c>
      <c r="I1782" t="s">
        <v>15</v>
      </c>
      <c r="J1782" s="5">
        <v>80.760000000000005</v>
      </c>
      <c r="K1782" s="5" t="str">
        <f>_xlfn.IFS(stroke_2[[#This Row],[avg_glucose_level]]&lt;70,"Low",stroke_2[[#This Row],[avg_glucose_level]]&lt;99,"Normal",stroke_2[[#This Row],[avg_glucose_level]]&lt;125,"Prediabetes",stroke_2[[#This Row],[avg_glucose_level]]&lt;199,"Diabetes",stroke_2[[#This Row],[avg_glucose_level]]&gt;199,"Very High")</f>
        <v>Normal</v>
      </c>
      <c r="L1782">
        <v>28.8</v>
      </c>
      <c r="M1782">
        <v>28.25</v>
      </c>
      <c r="N1782">
        <v>28.8</v>
      </c>
      <c r="O1782" t="s">
        <v>29</v>
      </c>
      <c r="P1782" t="s">
        <v>34</v>
      </c>
      <c r="Q1782" s="4" t="s">
        <v>4285</v>
      </c>
      <c r="R1782" s="5">
        <f t="shared" ca="1" si="27"/>
        <v>-8.5372449532734769E-3</v>
      </c>
    </row>
    <row r="1783" spans="1:18" x14ac:dyDescent="0.25">
      <c r="A1783">
        <v>68059</v>
      </c>
      <c r="B1783" t="s">
        <v>12</v>
      </c>
      <c r="C1783">
        <v>35</v>
      </c>
      <c r="D1783" t="s">
        <v>4279</v>
      </c>
      <c r="E1783" t="s">
        <v>34</v>
      </c>
      <c r="F1783" t="s">
        <v>34</v>
      </c>
      <c r="G1783" t="s">
        <v>13</v>
      </c>
      <c r="H1783" t="s">
        <v>43</v>
      </c>
      <c r="I1783" t="s">
        <v>21</v>
      </c>
      <c r="J1783" s="5">
        <v>103.08</v>
      </c>
      <c r="K1783" s="5" t="str">
        <f>_xlfn.IFS(stroke_2[[#This Row],[avg_glucose_level]]&lt;70,"Low",stroke_2[[#This Row],[avg_glucose_level]]&lt;99,"Normal",stroke_2[[#This Row],[avg_glucose_level]]&lt;125,"Prediabetes",stroke_2[[#This Row],[avg_glucose_level]]&lt;199,"Diabetes",stroke_2[[#This Row],[avg_glucose_level]]&gt;199,"Very High")</f>
        <v>Prediabetes</v>
      </c>
      <c r="L1783">
        <v>41.5</v>
      </c>
      <c r="M1783">
        <v>28.25</v>
      </c>
      <c r="N1783">
        <v>41.5</v>
      </c>
      <c r="O1783" t="s">
        <v>29</v>
      </c>
      <c r="P1783" t="s">
        <v>34</v>
      </c>
      <c r="Q1783" s="4" t="s">
        <v>4285</v>
      </c>
      <c r="R1783" s="5">
        <f t="shared" ca="1" si="27"/>
        <v>9.8120991096101451E-3</v>
      </c>
    </row>
    <row r="1784" spans="1:18" x14ac:dyDescent="0.25">
      <c r="A1784">
        <v>69213</v>
      </c>
      <c r="B1784" t="s">
        <v>12</v>
      </c>
      <c r="C1784">
        <v>35</v>
      </c>
      <c r="D1784" t="s">
        <v>4279</v>
      </c>
      <c r="E1784" t="s">
        <v>34</v>
      </c>
      <c r="F1784" t="s">
        <v>34</v>
      </c>
      <c r="G1784" t="s">
        <v>34</v>
      </c>
      <c r="H1784" t="s">
        <v>14</v>
      </c>
      <c r="I1784" t="s">
        <v>21</v>
      </c>
      <c r="J1784" s="5">
        <v>69.540000000000006</v>
      </c>
      <c r="K1784" s="5" t="str">
        <f>_xlfn.IFS(stroke_2[[#This Row],[avg_glucose_level]]&lt;70,"Low",stroke_2[[#This Row],[avg_glucose_level]]&lt;99,"Normal",stroke_2[[#This Row],[avg_glucose_level]]&lt;125,"Prediabetes",stroke_2[[#This Row],[avg_glucose_level]]&lt;199,"Diabetes",stroke_2[[#This Row],[avg_glucose_level]]&gt;199,"Very High")</f>
        <v>Low</v>
      </c>
      <c r="L1784">
        <v>27.4</v>
      </c>
      <c r="M1784">
        <v>28.25</v>
      </c>
      <c r="N1784">
        <v>27.4</v>
      </c>
      <c r="O1784" t="s">
        <v>24</v>
      </c>
      <c r="P1784" t="s">
        <v>34</v>
      </c>
      <c r="Q1784" s="4" t="s">
        <v>4285</v>
      </c>
      <c r="R1784" s="5">
        <f t="shared" ca="1" si="27"/>
        <v>-4.4306799762146022E-4</v>
      </c>
    </row>
    <row r="1785" spans="1:18" x14ac:dyDescent="0.25">
      <c r="A1785">
        <v>71957</v>
      </c>
      <c r="B1785" t="s">
        <v>19</v>
      </c>
      <c r="C1785">
        <v>35</v>
      </c>
      <c r="D1785" t="s">
        <v>4279</v>
      </c>
      <c r="E1785" t="s">
        <v>34</v>
      </c>
      <c r="F1785" t="s">
        <v>34</v>
      </c>
      <c r="G1785" t="s">
        <v>13</v>
      </c>
      <c r="H1785" t="s">
        <v>14</v>
      </c>
      <c r="I1785" t="s">
        <v>21</v>
      </c>
      <c r="J1785" s="5">
        <v>58.72</v>
      </c>
      <c r="K1785" s="5" t="str">
        <f>_xlfn.IFS(stroke_2[[#This Row],[avg_glucose_level]]&lt;70,"Low",stroke_2[[#This Row],[avg_glucose_level]]&lt;99,"Normal",stroke_2[[#This Row],[avg_glucose_level]]&lt;125,"Prediabetes",stroke_2[[#This Row],[avg_glucose_level]]&lt;199,"Diabetes",stroke_2[[#This Row],[avg_glucose_level]]&gt;199,"Very High")</f>
        <v>Low</v>
      </c>
      <c r="L1785">
        <v>40</v>
      </c>
      <c r="M1785">
        <v>28.25</v>
      </c>
      <c r="N1785">
        <v>40</v>
      </c>
      <c r="O1785" t="s">
        <v>29</v>
      </c>
      <c r="P1785" t="s">
        <v>34</v>
      </c>
      <c r="Q1785" s="4" t="s">
        <v>4285</v>
      </c>
      <c r="R1785" s="5">
        <f t="shared" ca="1" si="27"/>
        <v>1.0770459931890453E-2</v>
      </c>
    </row>
    <row r="1786" spans="1:18" x14ac:dyDescent="0.25">
      <c r="A1786">
        <v>3099</v>
      </c>
      <c r="B1786" t="s">
        <v>19</v>
      </c>
      <c r="C1786">
        <v>36</v>
      </c>
      <c r="D1786" t="s">
        <v>4279</v>
      </c>
      <c r="E1786" t="s">
        <v>34</v>
      </c>
      <c r="F1786" t="s">
        <v>34</v>
      </c>
      <c r="G1786" t="s">
        <v>34</v>
      </c>
      <c r="H1786" t="s">
        <v>14</v>
      </c>
      <c r="I1786" t="s">
        <v>15</v>
      </c>
      <c r="J1786" s="5">
        <v>216.96</v>
      </c>
      <c r="K1786" s="5" t="str">
        <f>_xlfn.IFS(stroke_2[[#This Row],[avg_glucose_level]]&lt;70,"Low",stroke_2[[#This Row],[avg_glucose_level]]&lt;99,"Normal",stroke_2[[#This Row],[avg_glucose_level]]&lt;125,"Prediabetes",stroke_2[[#This Row],[avg_glucose_level]]&lt;199,"Diabetes",stroke_2[[#This Row],[avg_glucose_level]]&gt;199,"Very High")</f>
        <v>Very High</v>
      </c>
      <c r="L1786">
        <v>34.5</v>
      </c>
      <c r="M1786">
        <v>28.25</v>
      </c>
      <c r="N1786">
        <v>34.5</v>
      </c>
      <c r="O1786" t="s">
        <v>38</v>
      </c>
      <c r="P1786" t="s">
        <v>34</v>
      </c>
      <c r="Q1786" s="4" t="s">
        <v>4285</v>
      </c>
      <c r="R1786" s="5">
        <f t="shared" ca="1" si="27"/>
        <v>-1.155729927476462E-3</v>
      </c>
    </row>
    <row r="1787" spans="1:18" x14ac:dyDescent="0.25">
      <c r="A1787">
        <v>3390</v>
      </c>
      <c r="B1787" t="s">
        <v>19</v>
      </c>
      <c r="C1787">
        <v>36</v>
      </c>
      <c r="D1787" t="s">
        <v>4279</v>
      </c>
      <c r="E1787" t="s">
        <v>34</v>
      </c>
      <c r="F1787" t="s">
        <v>34</v>
      </c>
      <c r="G1787" t="s">
        <v>13</v>
      </c>
      <c r="H1787" t="s">
        <v>14</v>
      </c>
      <c r="I1787" t="s">
        <v>21</v>
      </c>
      <c r="J1787" s="5">
        <v>100.33</v>
      </c>
      <c r="K1787" s="5" t="str">
        <f>_xlfn.IFS(stroke_2[[#This Row],[avg_glucose_level]]&lt;70,"Low",stroke_2[[#This Row],[avg_glucose_level]]&lt;99,"Normal",stroke_2[[#This Row],[avg_glucose_level]]&lt;125,"Prediabetes",stroke_2[[#This Row],[avg_glucose_level]]&lt;199,"Diabetes",stroke_2[[#This Row],[avg_glucose_level]]&gt;199,"Very High")</f>
        <v>Prediabetes</v>
      </c>
      <c r="L1787">
        <v>23.2</v>
      </c>
      <c r="M1787">
        <v>28.25</v>
      </c>
      <c r="N1787">
        <v>23.2</v>
      </c>
      <c r="O1787" t="s">
        <v>24</v>
      </c>
      <c r="P1787" t="s">
        <v>34</v>
      </c>
      <c r="Q1787" s="4" t="s">
        <v>4285</v>
      </c>
      <c r="R1787" s="5">
        <f t="shared" ca="1" si="27"/>
        <v>7.7413021458183403E-3</v>
      </c>
    </row>
    <row r="1788" spans="1:18" x14ac:dyDescent="0.25">
      <c r="A1788">
        <v>4400</v>
      </c>
      <c r="B1788" t="s">
        <v>19</v>
      </c>
      <c r="C1788">
        <v>36</v>
      </c>
      <c r="D1788" t="s">
        <v>4279</v>
      </c>
      <c r="E1788" t="s">
        <v>34</v>
      </c>
      <c r="F1788" t="s">
        <v>34</v>
      </c>
      <c r="G1788" t="s">
        <v>13</v>
      </c>
      <c r="H1788" t="s">
        <v>14</v>
      </c>
      <c r="I1788" t="s">
        <v>15</v>
      </c>
      <c r="J1788" s="5">
        <v>68.48</v>
      </c>
      <c r="K1788" s="5" t="str">
        <f>_xlfn.IFS(stroke_2[[#This Row],[avg_glucose_level]]&lt;70,"Low",stroke_2[[#This Row],[avg_glucose_level]]&lt;99,"Normal",stroke_2[[#This Row],[avg_glucose_level]]&lt;125,"Prediabetes",stroke_2[[#This Row],[avg_glucose_level]]&lt;199,"Diabetes",stroke_2[[#This Row],[avg_glucose_level]]&gt;199,"Very High")</f>
        <v>Low</v>
      </c>
      <c r="L1788">
        <v>24.3</v>
      </c>
      <c r="M1788">
        <v>28.25</v>
      </c>
      <c r="N1788">
        <v>24.3</v>
      </c>
      <c r="O1788" t="s">
        <v>24</v>
      </c>
      <c r="P1788" t="s">
        <v>34</v>
      </c>
      <c r="Q1788" s="4" t="s">
        <v>4285</v>
      </c>
      <c r="R1788" s="5">
        <f t="shared" ca="1" si="27"/>
        <v>2.0563944531563738E-2</v>
      </c>
    </row>
    <row r="1789" spans="1:18" x14ac:dyDescent="0.25">
      <c r="A1789">
        <v>5350</v>
      </c>
      <c r="B1789" t="s">
        <v>19</v>
      </c>
      <c r="C1789">
        <v>36</v>
      </c>
      <c r="D1789" t="s">
        <v>4279</v>
      </c>
      <c r="E1789" t="s">
        <v>34</v>
      </c>
      <c r="F1789" t="s">
        <v>34</v>
      </c>
      <c r="G1789" t="s">
        <v>13</v>
      </c>
      <c r="H1789" t="s">
        <v>14</v>
      </c>
      <c r="I1789" t="s">
        <v>21</v>
      </c>
      <c r="J1789" s="5">
        <v>103.76</v>
      </c>
      <c r="K1789" s="5" t="str">
        <f>_xlfn.IFS(stroke_2[[#This Row],[avg_glucose_level]]&lt;70,"Low",stroke_2[[#This Row],[avg_glucose_level]]&lt;99,"Normal",stroke_2[[#This Row],[avg_glucose_level]]&lt;125,"Prediabetes",stroke_2[[#This Row],[avg_glucose_level]]&lt;199,"Diabetes",stroke_2[[#This Row],[avg_glucose_level]]&gt;199,"Very High")</f>
        <v>Prediabetes</v>
      </c>
      <c r="L1789">
        <v>27.1</v>
      </c>
      <c r="M1789">
        <v>28.25</v>
      </c>
      <c r="N1789">
        <v>27.1</v>
      </c>
      <c r="O1789" t="s">
        <v>24</v>
      </c>
      <c r="P1789" t="s">
        <v>34</v>
      </c>
      <c r="Q1789" s="4" t="s">
        <v>4285</v>
      </c>
      <c r="R1789" s="5">
        <f t="shared" ca="1" si="27"/>
        <v>-2.0809567803657992E-2</v>
      </c>
    </row>
    <row r="1790" spans="1:18" x14ac:dyDescent="0.25">
      <c r="A1790">
        <v>8838</v>
      </c>
      <c r="B1790" t="s">
        <v>19</v>
      </c>
      <c r="C1790">
        <v>36</v>
      </c>
      <c r="D1790" t="s">
        <v>4279</v>
      </c>
      <c r="E1790" t="s">
        <v>34</v>
      </c>
      <c r="F1790" t="s">
        <v>34</v>
      </c>
      <c r="G1790" t="s">
        <v>34</v>
      </c>
      <c r="H1790" t="s">
        <v>14</v>
      </c>
      <c r="I1790" t="s">
        <v>21</v>
      </c>
      <c r="J1790" s="5">
        <v>66.55</v>
      </c>
      <c r="K1790" s="5" t="str">
        <f>_xlfn.IFS(stroke_2[[#This Row],[avg_glucose_level]]&lt;70,"Low",stroke_2[[#This Row],[avg_glucose_level]]&lt;99,"Normal",stroke_2[[#This Row],[avg_glucose_level]]&lt;125,"Prediabetes",stroke_2[[#This Row],[avg_glucose_level]]&lt;199,"Diabetes",stroke_2[[#This Row],[avg_glucose_level]]&gt;199,"Very High")</f>
        <v>Low</v>
      </c>
      <c r="L1790">
        <v>32.799999999999997</v>
      </c>
      <c r="M1790">
        <v>28.25</v>
      </c>
      <c r="N1790">
        <v>32.799999999999997</v>
      </c>
      <c r="O1790" t="s">
        <v>29</v>
      </c>
      <c r="P1790" t="s">
        <v>34</v>
      </c>
      <c r="Q1790" s="4" t="s">
        <v>4285</v>
      </c>
      <c r="R1790" s="5">
        <f t="shared" ca="1" si="27"/>
        <v>1.6175039051241152E-2</v>
      </c>
    </row>
    <row r="1791" spans="1:18" x14ac:dyDescent="0.25">
      <c r="A1791">
        <v>11962</v>
      </c>
      <c r="B1791" t="s">
        <v>12</v>
      </c>
      <c r="C1791">
        <v>36</v>
      </c>
      <c r="D1791" t="s">
        <v>4279</v>
      </c>
      <c r="E1791" t="s">
        <v>34</v>
      </c>
      <c r="F1791" t="s">
        <v>34</v>
      </c>
      <c r="G1791" t="s">
        <v>13</v>
      </c>
      <c r="H1791" t="s">
        <v>14</v>
      </c>
      <c r="I1791" t="s">
        <v>15</v>
      </c>
      <c r="J1791" s="5">
        <v>89.33</v>
      </c>
      <c r="K1791" s="5" t="str">
        <f>_xlfn.IFS(stroke_2[[#This Row],[avg_glucose_level]]&lt;70,"Low",stroke_2[[#This Row],[avg_glucose_level]]&lt;99,"Normal",stroke_2[[#This Row],[avg_glucose_level]]&lt;125,"Prediabetes",stroke_2[[#This Row],[avg_glucose_level]]&lt;199,"Diabetes",stroke_2[[#This Row],[avg_glucose_level]]&gt;199,"Very High")</f>
        <v>Normal</v>
      </c>
      <c r="L1791">
        <v>30.7</v>
      </c>
      <c r="M1791">
        <v>28.25</v>
      </c>
      <c r="N1791">
        <v>30.7</v>
      </c>
      <c r="O1791" t="s">
        <v>24</v>
      </c>
      <c r="P1791" t="s">
        <v>34</v>
      </c>
      <c r="Q1791" s="4" t="s">
        <v>4285</v>
      </c>
      <c r="R1791" s="5">
        <f t="shared" ca="1" si="27"/>
        <v>-1.7002438302077371E-3</v>
      </c>
    </row>
    <row r="1792" spans="1:18" x14ac:dyDescent="0.25">
      <c r="A1792">
        <v>13529</v>
      </c>
      <c r="B1792" t="s">
        <v>19</v>
      </c>
      <c r="C1792">
        <v>36</v>
      </c>
      <c r="D1792" t="s">
        <v>4279</v>
      </c>
      <c r="E1792" t="s">
        <v>34</v>
      </c>
      <c r="F1792" t="s">
        <v>34</v>
      </c>
      <c r="G1792" t="s">
        <v>13</v>
      </c>
      <c r="H1792" t="s">
        <v>43</v>
      </c>
      <c r="I1792" t="s">
        <v>21</v>
      </c>
      <c r="J1792" s="5">
        <v>129.43</v>
      </c>
      <c r="K1792" s="5" t="str">
        <f>_xlfn.IFS(stroke_2[[#This Row],[avg_glucose_level]]&lt;70,"Low",stroke_2[[#This Row],[avg_glucose_level]]&lt;99,"Normal",stroke_2[[#This Row],[avg_glucose_level]]&lt;125,"Prediabetes",stroke_2[[#This Row],[avg_glucose_level]]&lt;199,"Diabetes",stroke_2[[#This Row],[avg_glucose_level]]&gt;199,"Very High")</f>
        <v>Diabetes</v>
      </c>
      <c r="L1792">
        <v>29.7</v>
      </c>
      <c r="M1792">
        <v>28.25</v>
      </c>
      <c r="N1792">
        <v>29.7</v>
      </c>
      <c r="O1792" t="s">
        <v>24</v>
      </c>
      <c r="P1792" t="s">
        <v>34</v>
      </c>
      <c r="Q1792" s="4" t="s">
        <v>4285</v>
      </c>
      <c r="R1792" s="5">
        <f t="shared" ca="1" si="27"/>
        <v>1.2906638391072294E-2</v>
      </c>
    </row>
    <row r="1793" spans="1:18" x14ac:dyDescent="0.25">
      <c r="A1793">
        <v>15440</v>
      </c>
      <c r="B1793" t="s">
        <v>19</v>
      </c>
      <c r="C1793">
        <v>36</v>
      </c>
      <c r="D1793" t="s">
        <v>4279</v>
      </c>
      <c r="E1793" t="s">
        <v>34</v>
      </c>
      <c r="F1793" t="s">
        <v>34</v>
      </c>
      <c r="G1793" t="s">
        <v>13</v>
      </c>
      <c r="H1793" t="s">
        <v>14</v>
      </c>
      <c r="I1793" t="s">
        <v>21</v>
      </c>
      <c r="J1793" s="5">
        <v>114.16</v>
      </c>
      <c r="K1793" s="5" t="str">
        <f>_xlfn.IFS(stroke_2[[#This Row],[avg_glucose_level]]&lt;70,"Low",stroke_2[[#This Row],[avg_glucose_level]]&lt;99,"Normal",stroke_2[[#This Row],[avg_glucose_level]]&lt;125,"Prediabetes",stroke_2[[#This Row],[avg_glucose_level]]&lt;199,"Diabetes",stroke_2[[#This Row],[avg_glucose_level]]&gt;199,"Very High")</f>
        <v>Prediabetes</v>
      </c>
      <c r="L1793">
        <v>21.3</v>
      </c>
      <c r="M1793">
        <v>28.25</v>
      </c>
      <c r="N1793">
        <v>21.3</v>
      </c>
      <c r="O1793" t="s">
        <v>29</v>
      </c>
      <c r="P1793" t="s">
        <v>34</v>
      </c>
      <c r="Q1793" s="4" t="s">
        <v>4285</v>
      </c>
      <c r="R1793" s="5">
        <f t="shared" ca="1" si="27"/>
        <v>-2.1289893843080221E-2</v>
      </c>
    </row>
    <row r="1794" spans="1:18" x14ac:dyDescent="0.25">
      <c r="A1794">
        <v>16263</v>
      </c>
      <c r="B1794" t="s">
        <v>19</v>
      </c>
      <c r="C1794">
        <v>36</v>
      </c>
      <c r="D1794" t="s">
        <v>4279</v>
      </c>
      <c r="E1794" t="s">
        <v>34</v>
      </c>
      <c r="F1794" t="s">
        <v>34</v>
      </c>
      <c r="G1794" t="s">
        <v>13</v>
      </c>
      <c r="H1794" t="s">
        <v>20</v>
      </c>
      <c r="I1794" t="s">
        <v>15</v>
      </c>
      <c r="J1794" s="5">
        <v>77.92</v>
      </c>
      <c r="K1794" s="5" t="str">
        <f>_xlfn.IFS(stroke_2[[#This Row],[avg_glucose_level]]&lt;70,"Low",stroke_2[[#This Row],[avg_glucose_level]]&lt;99,"Normal",stroke_2[[#This Row],[avg_glucose_level]]&lt;125,"Prediabetes",stroke_2[[#This Row],[avg_glucose_level]]&lt;199,"Diabetes",stroke_2[[#This Row],[avg_glucose_level]]&gt;199,"Very High")</f>
        <v>Normal</v>
      </c>
      <c r="L1794">
        <v>24.9</v>
      </c>
      <c r="M1794">
        <v>28.25</v>
      </c>
      <c r="N1794">
        <v>24.9</v>
      </c>
      <c r="O1794" t="s">
        <v>38</v>
      </c>
      <c r="P1794" t="s">
        <v>34</v>
      </c>
      <c r="Q1794" s="4" t="s">
        <v>4285</v>
      </c>
      <c r="R1794" s="5">
        <f t="shared" ref="R1794:R1857" ca="1" si="28">Q1794 + (RAND()-0.5)/20</f>
        <v>-1.6825355024675796E-2</v>
      </c>
    </row>
    <row r="1795" spans="1:18" x14ac:dyDescent="0.25">
      <c r="A1795">
        <v>16433</v>
      </c>
      <c r="B1795" t="s">
        <v>19</v>
      </c>
      <c r="C1795">
        <v>36</v>
      </c>
      <c r="D1795" t="s">
        <v>4279</v>
      </c>
      <c r="E1795" t="s">
        <v>34</v>
      </c>
      <c r="F1795" t="s">
        <v>34</v>
      </c>
      <c r="G1795" t="s">
        <v>13</v>
      </c>
      <c r="H1795" t="s">
        <v>14</v>
      </c>
      <c r="I1795" t="s">
        <v>21</v>
      </c>
      <c r="J1795" s="5">
        <v>107.99</v>
      </c>
      <c r="K1795" s="5" t="str">
        <f>_xlfn.IFS(stroke_2[[#This Row],[avg_glucose_level]]&lt;70,"Low",stroke_2[[#This Row],[avg_glucose_level]]&lt;99,"Normal",stroke_2[[#This Row],[avg_glucose_level]]&lt;125,"Prediabetes",stroke_2[[#This Row],[avg_glucose_level]]&lt;199,"Diabetes",stroke_2[[#This Row],[avg_glucose_level]]&gt;199,"Very High")</f>
        <v>Prediabetes</v>
      </c>
      <c r="L1795">
        <v>25.5</v>
      </c>
      <c r="M1795">
        <v>28.25</v>
      </c>
      <c r="N1795">
        <v>25.5</v>
      </c>
      <c r="O1795" t="s">
        <v>24</v>
      </c>
      <c r="P1795" t="s">
        <v>34</v>
      </c>
      <c r="Q1795" s="4" t="s">
        <v>4285</v>
      </c>
      <c r="R1795" s="5">
        <f t="shared" ca="1" si="28"/>
        <v>3.8526197083073809E-3</v>
      </c>
    </row>
    <row r="1796" spans="1:18" x14ac:dyDescent="0.25">
      <c r="A1796">
        <v>21117</v>
      </c>
      <c r="B1796" t="s">
        <v>19</v>
      </c>
      <c r="C1796">
        <v>36</v>
      </c>
      <c r="D1796" t="s">
        <v>4279</v>
      </c>
      <c r="E1796" t="s">
        <v>34</v>
      </c>
      <c r="F1796" t="s">
        <v>34</v>
      </c>
      <c r="G1796" t="s">
        <v>34</v>
      </c>
      <c r="H1796" t="s">
        <v>20</v>
      </c>
      <c r="I1796" t="s">
        <v>21</v>
      </c>
      <c r="J1796" s="5">
        <v>77.12</v>
      </c>
      <c r="K1796" s="5" t="str">
        <f>_xlfn.IFS(stroke_2[[#This Row],[avg_glucose_level]]&lt;70,"Low",stroke_2[[#This Row],[avg_glucose_level]]&lt;99,"Normal",stroke_2[[#This Row],[avg_glucose_level]]&lt;125,"Prediabetes",stroke_2[[#This Row],[avg_glucose_level]]&lt;199,"Diabetes",stroke_2[[#This Row],[avg_glucose_level]]&gt;199,"Very High")</f>
        <v>Normal</v>
      </c>
      <c r="L1796">
        <v>28.4</v>
      </c>
      <c r="M1796">
        <v>28.25</v>
      </c>
      <c r="N1796">
        <v>28.4</v>
      </c>
      <c r="O1796" t="s">
        <v>24</v>
      </c>
      <c r="P1796" t="s">
        <v>34</v>
      </c>
      <c r="Q1796" s="4" t="s">
        <v>4285</v>
      </c>
      <c r="R1796" s="5">
        <f t="shared" ca="1" si="28"/>
        <v>-1.9901525656473334E-2</v>
      </c>
    </row>
    <row r="1797" spans="1:18" x14ac:dyDescent="0.25">
      <c r="A1797">
        <v>21834</v>
      </c>
      <c r="B1797" t="s">
        <v>19</v>
      </c>
      <c r="C1797">
        <v>36</v>
      </c>
      <c r="D1797" t="s">
        <v>4279</v>
      </c>
      <c r="E1797" t="s">
        <v>34</v>
      </c>
      <c r="F1797" t="s">
        <v>34</v>
      </c>
      <c r="G1797" t="s">
        <v>13</v>
      </c>
      <c r="H1797" t="s">
        <v>14</v>
      </c>
      <c r="I1797" t="s">
        <v>15</v>
      </c>
      <c r="J1797" s="5">
        <v>84.7</v>
      </c>
      <c r="K1797" s="5" t="str">
        <f>_xlfn.IFS(stroke_2[[#This Row],[avg_glucose_level]]&lt;70,"Low",stroke_2[[#This Row],[avg_glucose_level]]&lt;99,"Normal",stroke_2[[#This Row],[avg_glucose_level]]&lt;125,"Prediabetes",stroke_2[[#This Row],[avg_glucose_level]]&lt;199,"Diabetes",stroke_2[[#This Row],[avg_glucose_level]]&gt;199,"Very High")</f>
        <v>Normal</v>
      </c>
      <c r="L1797">
        <v>34</v>
      </c>
      <c r="M1797">
        <v>28.25</v>
      </c>
      <c r="N1797">
        <v>34</v>
      </c>
      <c r="O1797" t="s">
        <v>24</v>
      </c>
      <c r="P1797" t="s">
        <v>34</v>
      </c>
      <c r="Q1797" s="4" t="s">
        <v>4285</v>
      </c>
      <c r="R1797" s="5">
        <f t="shared" ca="1" si="28"/>
        <v>1.9959404931089775E-2</v>
      </c>
    </row>
    <row r="1798" spans="1:18" x14ac:dyDescent="0.25">
      <c r="A1798">
        <v>22194</v>
      </c>
      <c r="B1798" t="s">
        <v>19</v>
      </c>
      <c r="C1798">
        <v>36</v>
      </c>
      <c r="D1798" t="s">
        <v>4279</v>
      </c>
      <c r="E1798" t="s">
        <v>34</v>
      </c>
      <c r="F1798" t="s">
        <v>34</v>
      </c>
      <c r="G1798" t="s">
        <v>13</v>
      </c>
      <c r="H1798" t="s">
        <v>14</v>
      </c>
      <c r="I1798" t="s">
        <v>15</v>
      </c>
      <c r="J1798" s="5">
        <v>96.7</v>
      </c>
      <c r="K1798" s="5" t="str">
        <f>_xlfn.IFS(stroke_2[[#This Row],[avg_glucose_level]]&lt;70,"Low",stroke_2[[#This Row],[avg_glucose_level]]&lt;99,"Normal",stroke_2[[#This Row],[avg_glucose_level]]&lt;125,"Prediabetes",stroke_2[[#This Row],[avg_glucose_level]]&lt;199,"Diabetes",stroke_2[[#This Row],[avg_glucose_level]]&gt;199,"Very High")</f>
        <v>Normal</v>
      </c>
      <c r="L1798">
        <v>31.4</v>
      </c>
      <c r="M1798">
        <v>28.25</v>
      </c>
      <c r="N1798">
        <v>31.4</v>
      </c>
      <c r="O1798" t="s">
        <v>38</v>
      </c>
      <c r="P1798" t="s">
        <v>34</v>
      </c>
      <c r="Q1798" s="4" t="s">
        <v>4285</v>
      </c>
      <c r="R1798" s="5">
        <f t="shared" ca="1" si="28"/>
        <v>1.4829348443969709E-2</v>
      </c>
    </row>
    <row r="1799" spans="1:18" x14ac:dyDescent="0.25">
      <c r="A1799">
        <v>22370</v>
      </c>
      <c r="B1799" t="s">
        <v>12</v>
      </c>
      <c r="C1799">
        <v>36</v>
      </c>
      <c r="D1799" t="s">
        <v>4279</v>
      </c>
      <c r="E1799" t="s">
        <v>13</v>
      </c>
      <c r="F1799" t="s">
        <v>34</v>
      </c>
      <c r="G1799" t="s">
        <v>34</v>
      </c>
      <c r="H1799" t="s">
        <v>43</v>
      </c>
      <c r="I1799" t="s">
        <v>15</v>
      </c>
      <c r="J1799" s="5">
        <v>113.05</v>
      </c>
      <c r="K1799" s="5" t="str">
        <f>_xlfn.IFS(stroke_2[[#This Row],[avg_glucose_level]]&lt;70,"Low",stroke_2[[#This Row],[avg_glucose_level]]&lt;99,"Normal",stroke_2[[#This Row],[avg_glucose_level]]&lt;125,"Prediabetes",stroke_2[[#This Row],[avg_glucose_level]]&lt;199,"Diabetes",stroke_2[[#This Row],[avg_glucose_level]]&gt;199,"Very High")</f>
        <v>Prediabetes</v>
      </c>
      <c r="L1799">
        <v>31</v>
      </c>
      <c r="M1799">
        <v>28.25</v>
      </c>
      <c r="N1799">
        <v>31</v>
      </c>
      <c r="O1799" t="s">
        <v>29</v>
      </c>
      <c r="P1799" t="s">
        <v>34</v>
      </c>
      <c r="Q1799" s="4" t="s">
        <v>4285</v>
      </c>
      <c r="R1799" s="5">
        <f t="shared" ca="1" si="28"/>
        <v>1.4488781680847357E-2</v>
      </c>
    </row>
    <row r="1800" spans="1:18" x14ac:dyDescent="0.25">
      <c r="A1800">
        <v>23170</v>
      </c>
      <c r="B1800" t="s">
        <v>19</v>
      </c>
      <c r="C1800">
        <v>36</v>
      </c>
      <c r="D1800" t="s">
        <v>4279</v>
      </c>
      <c r="E1800" t="s">
        <v>34</v>
      </c>
      <c r="F1800" t="s">
        <v>34</v>
      </c>
      <c r="G1800" t="s">
        <v>34</v>
      </c>
      <c r="H1800" t="s">
        <v>14</v>
      </c>
      <c r="I1800" t="s">
        <v>15</v>
      </c>
      <c r="J1800" s="5">
        <v>96.1</v>
      </c>
      <c r="K1800" s="5" t="str">
        <f>_xlfn.IFS(stroke_2[[#This Row],[avg_glucose_level]]&lt;70,"Low",stroke_2[[#This Row],[avg_glucose_level]]&lt;99,"Normal",stroke_2[[#This Row],[avg_glucose_level]]&lt;125,"Prediabetes",stroke_2[[#This Row],[avg_glucose_level]]&lt;199,"Diabetes",stroke_2[[#This Row],[avg_glucose_level]]&gt;199,"Very High")</f>
        <v>Normal</v>
      </c>
      <c r="L1800">
        <v>29.6</v>
      </c>
      <c r="M1800">
        <v>28.25</v>
      </c>
      <c r="N1800">
        <v>29.6</v>
      </c>
      <c r="O1800" t="s">
        <v>24</v>
      </c>
      <c r="P1800" t="s">
        <v>34</v>
      </c>
      <c r="Q1800" s="4" t="s">
        <v>4285</v>
      </c>
      <c r="R1800" s="5">
        <f t="shared" ca="1" si="28"/>
        <v>-2.0041936108654956E-2</v>
      </c>
    </row>
    <row r="1801" spans="1:18" x14ac:dyDescent="0.25">
      <c r="A1801">
        <v>24782</v>
      </c>
      <c r="B1801" t="s">
        <v>12</v>
      </c>
      <c r="C1801">
        <v>36</v>
      </c>
      <c r="D1801" t="s">
        <v>4279</v>
      </c>
      <c r="E1801" t="s">
        <v>34</v>
      </c>
      <c r="F1801" t="s">
        <v>34</v>
      </c>
      <c r="G1801" t="s">
        <v>13</v>
      </c>
      <c r="H1801" t="s">
        <v>14</v>
      </c>
      <c r="I1801" t="s">
        <v>21</v>
      </c>
      <c r="J1801" s="5">
        <v>83.79</v>
      </c>
      <c r="K1801" s="5" t="str">
        <f>_xlfn.IFS(stroke_2[[#This Row],[avg_glucose_level]]&lt;70,"Low",stroke_2[[#This Row],[avg_glucose_level]]&lt;99,"Normal",stroke_2[[#This Row],[avg_glucose_level]]&lt;125,"Prediabetes",stroke_2[[#This Row],[avg_glucose_level]]&lt;199,"Diabetes",stroke_2[[#This Row],[avg_glucose_level]]&gt;199,"Very High")</f>
        <v>Normal</v>
      </c>
      <c r="L1801">
        <v>25.5</v>
      </c>
      <c r="M1801">
        <v>28.25</v>
      </c>
      <c r="N1801">
        <v>25.5</v>
      </c>
      <c r="O1801" t="s">
        <v>29</v>
      </c>
      <c r="P1801" t="s">
        <v>34</v>
      </c>
      <c r="Q1801" s="4" t="s">
        <v>4285</v>
      </c>
      <c r="R1801" s="5">
        <f t="shared" ca="1" si="28"/>
        <v>-2.415340475785027E-3</v>
      </c>
    </row>
    <row r="1802" spans="1:18" x14ac:dyDescent="0.25">
      <c r="A1802">
        <v>25643</v>
      </c>
      <c r="B1802" t="s">
        <v>12</v>
      </c>
      <c r="C1802">
        <v>36</v>
      </c>
      <c r="D1802" t="s">
        <v>4279</v>
      </c>
      <c r="E1802" t="s">
        <v>34</v>
      </c>
      <c r="F1802" t="s">
        <v>34</v>
      </c>
      <c r="G1802" t="s">
        <v>13</v>
      </c>
      <c r="H1802" t="s">
        <v>14</v>
      </c>
      <c r="I1802" t="s">
        <v>21</v>
      </c>
      <c r="J1802" s="5">
        <v>119.9</v>
      </c>
      <c r="K1802" s="5" t="str">
        <f>_xlfn.IFS(stroke_2[[#This Row],[avg_glucose_level]]&lt;70,"Low",stroke_2[[#This Row],[avg_glucose_level]]&lt;99,"Normal",stroke_2[[#This Row],[avg_glucose_level]]&lt;125,"Prediabetes",stroke_2[[#This Row],[avg_glucose_level]]&lt;199,"Diabetes",stroke_2[[#This Row],[avg_glucose_level]]&gt;199,"Very High")</f>
        <v>Prediabetes</v>
      </c>
      <c r="L1802">
        <v>37.6</v>
      </c>
      <c r="M1802">
        <v>28.25</v>
      </c>
      <c r="N1802">
        <v>37.6</v>
      </c>
      <c r="O1802" t="s">
        <v>24</v>
      </c>
      <c r="P1802" t="s">
        <v>34</v>
      </c>
      <c r="Q1802" s="4" t="s">
        <v>4285</v>
      </c>
      <c r="R1802" s="5">
        <f t="shared" ca="1" si="28"/>
        <v>8.9909470024945645E-3</v>
      </c>
    </row>
    <row r="1803" spans="1:18" x14ac:dyDescent="0.25">
      <c r="A1803">
        <v>25927</v>
      </c>
      <c r="B1803" t="s">
        <v>12</v>
      </c>
      <c r="C1803">
        <v>36</v>
      </c>
      <c r="D1803" t="s">
        <v>4279</v>
      </c>
      <c r="E1803" t="s">
        <v>34</v>
      </c>
      <c r="F1803" t="s">
        <v>34</v>
      </c>
      <c r="G1803" t="s">
        <v>13</v>
      </c>
      <c r="H1803" t="s">
        <v>14</v>
      </c>
      <c r="I1803" t="s">
        <v>21</v>
      </c>
      <c r="J1803" s="5">
        <v>106.73</v>
      </c>
      <c r="K1803" s="5" t="str">
        <f>_xlfn.IFS(stroke_2[[#This Row],[avg_glucose_level]]&lt;70,"Low",stroke_2[[#This Row],[avg_glucose_level]]&lt;99,"Normal",stroke_2[[#This Row],[avg_glucose_level]]&lt;125,"Prediabetes",stroke_2[[#This Row],[avg_glucose_level]]&lt;199,"Diabetes",stroke_2[[#This Row],[avg_glucose_level]]&gt;199,"Very High")</f>
        <v>Prediabetes</v>
      </c>
      <c r="L1803">
        <v>25.1</v>
      </c>
      <c r="M1803">
        <v>28.25</v>
      </c>
      <c r="N1803">
        <v>25.1</v>
      </c>
      <c r="O1803" t="s">
        <v>24</v>
      </c>
      <c r="P1803" t="s">
        <v>34</v>
      </c>
      <c r="Q1803" s="4" t="s">
        <v>4285</v>
      </c>
      <c r="R1803" s="5">
        <f t="shared" ca="1" si="28"/>
        <v>4.2663287204647293E-3</v>
      </c>
    </row>
    <row r="1804" spans="1:18" x14ac:dyDescent="0.25">
      <c r="A1804">
        <v>26103</v>
      </c>
      <c r="B1804" t="s">
        <v>12</v>
      </c>
      <c r="C1804">
        <v>36</v>
      </c>
      <c r="D1804" t="s">
        <v>4279</v>
      </c>
      <c r="E1804" t="s">
        <v>34</v>
      </c>
      <c r="F1804" t="s">
        <v>34</v>
      </c>
      <c r="G1804" t="s">
        <v>13</v>
      </c>
      <c r="H1804" t="s">
        <v>14</v>
      </c>
      <c r="I1804" t="s">
        <v>21</v>
      </c>
      <c r="J1804" s="5">
        <v>106.85</v>
      </c>
      <c r="K1804" s="5" t="str">
        <f>_xlfn.IFS(stroke_2[[#This Row],[avg_glucose_level]]&lt;70,"Low",stroke_2[[#This Row],[avg_glucose_level]]&lt;99,"Normal",stroke_2[[#This Row],[avg_glucose_level]]&lt;125,"Prediabetes",stroke_2[[#This Row],[avg_glucose_level]]&lt;199,"Diabetes",stroke_2[[#This Row],[avg_glucose_level]]&gt;199,"Very High")</f>
        <v>Prediabetes</v>
      </c>
      <c r="L1804">
        <v>40.1</v>
      </c>
      <c r="M1804">
        <v>28.25</v>
      </c>
      <c r="N1804">
        <v>40.1</v>
      </c>
      <c r="O1804" t="s">
        <v>24</v>
      </c>
      <c r="P1804" t="s">
        <v>34</v>
      </c>
      <c r="Q1804" s="4" t="s">
        <v>4285</v>
      </c>
      <c r="R1804" s="5">
        <f t="shared" ca="1" si="28"/>
        <v>-8.2710784182215454E-3</v>
      </c>
    </row>
    <row r="1805" spans="1:18" x14ac:dyDescent="0.25">
      <c r="A1805">
        <v>26357</v>
      </c>
      <c r="B1805" t="s">
        <v>12</v>
      </c>
      <c r="C1805">
        <v>36</v>
      </c>
      <c r="D1805" t="s">
        <v>4279</v>
      </c>
      <c r="E1805" t="s">
        <v>34</v>
      </c>
      <c r="F1805" t="s">
        <v>34</v>
      </c>
      <c r="G1805" t="s">
        <v>34</v>
      </c>
      <c r="H1805" t="s">
        <v>14</v>
      </c>
      <c r="I1805" t="s">
        <v>15</v>
      </c>
      <c r="J1805" s="5">
        <v>200.68</v>
      </c>
      <c r="K1805" s="5" t="str">
        <f>_xlfn.IFS(stroke_2[[#This Row],[avg_glucose_level]]&lt;70,"Low",stroke_2[[#This Row],[avg_glucose_level]]&lt;99,"Normal",stroke_2[[#This Row],[avg_glucose_level]]&lt;125,"Prediabetes",stroke_2[[#This Row],[avg_glucose_level]]&lt;199,"Diabetes",stroke_2[[#This Row],[avg_glucose_level]]&gt;199,"Very High")</f>
        <v>Very High</v>
      </c>
      <c r="L1805">
        <v>25.8</v>
      </c>
      <c r="M1805">
        <v>28.25</v>
      </c>
      <c r="N1805">
        <v>25.8</v>
      </c>
      <c r="O1805" t="s">
        <v>38</v>
      </c>
      <c r="P1805" t="s">
        <v>34</v>
      </c>
      <c r="Q1805" s="4" t="s">
        <v>4285</v>
      </c>
      <c r="R1805" s="5">
        <f t="shared" ca="1" si="28"/>
        <v>-1.6951927451180026E-2</v>
      </c>
    </row>
    <row r="1806" spans="1:18" x14ac:dyDescent="0.25">
      <c r="A1806">
        <v>27380</v>
      </c>
      <c r="B1806" t="s">
        <v>19</v>
      </c>
      <c r="C1806">
        <v>36</v>
      </c>
      <c r="D1806" t="s">
        <v>4279</v>
      </c>
      <c r="E1806" t="s">
        <v>34</v>
      </c>
      <c r="F1806" t="s">
        <v>34</v>
      </c>
      <c r="G1806" t="s">
        <v>13</v>
      </c>
      <c r="H1806" t="s">
        <v>14</v>
      </c>
      <c r="I1806" t="s">
        <v>21</v>
      </c>
      <c r="J1806" s="5">
        <v>74.14</v>
      </c>
      <c r="K1806" s="5" t="str">
        <f>_xlfn.IFS(stroke_2[[#This Row],[avg_glucose_level]]&lt;70,"Low",stroke_2[[#This Row],[avg_glucose_level]]&lt;99,"Normal",stroke_2[[#This Row],[avg_glucose_level]]&lt;125,"Prediabetes",stroke_2[[#This Row],[avg_glucose_level]]&lt;199,"Diabetes",stroke_2[[#This Row],[avg_glucose_level]]&gt;199,"Very High")</f>
        <v>Normal</v>
      </c>
      <c r="L1806">
        <v>31.2</v>
      </c>
      <c r="M1806">
        <v>28.25</v>
      </c>
      <c r="N1806">
        <v>31.2</v>
      </c>
      <c r="O1806" t="s">
        <v>18</v>
      </c>
      <c r="P1806" t="s">
        <v>34</v>
      </c>
      <c r="Q1806" s="4" t="s">
        <v>4285</v>
      </c>
      <c r="R1806" s="5">
        <f t="shared" ca="1" si="28"/>
        <v>-2.6910232875233695E-3</v>
      </c>
    </row>
    <row r="1807" spans="1:18" x14ac:dyDescent="0.25">
      <c r="A1807">
        <v>28932</v>
      </c>
      <c r="B1807" t="s">
        <v>19</v>
      </c>
      <c r="C1807">
        <v>36</v>
      </c>
      <c r="D1807" t="s">
        <v>4279</v>
      </c>
      <c r="E1807" t="s">
        <v>34</v>
      </c>
      <c r="F1807" t="s">
        <v>34</v>
      </c>
      <c r="G1807" t="s">
        <v>13</v>
      </c>
      <c r="H1807" t="s">
        <v>14</v>
      </c>
      <c r="I1807" t="s">
        <v>21</v>
      </c>
      <c r="J1807" s="5">
        <v>67.290000000000006</v>
      </c>
      <c r="K1807" s="5" t="str">
        <f>_xlfn.IFS(stroke_2[[#This Row],[avg_glucose_level]]&lt;70,"Low",stroke_2[[#This Row],[avg_glucose_level]]&lt;99,"Normal",stroke_2[[#This Row],[avg_glucose_level]]&lt;125,"Prediabetes",stroke_2[[#This Row],[avg_glucose_level]]&lt;199,"Diabetes",stroke_2[[#This Row],[avg_glucose_level]]&gt;199,"Very High")</f>
        <v>Low</v>
      </c>
      <c r="L1807">
        <v>36.700000000000003</v>
      </c>
      <c r="M1807">
        <v>28.25</v>
      </c>
      <c r="N1807">
        <v>36.700000000000003</v>
      </c>
      <c r="O1807" t="s">
        <v>18</v>
      </c>
      <c r="P1807" t="s">
        <v>34</v>
      </c>
      <c r="Q1807" s="4" t="s">
        <v>4285</v>
      </c>
      <c r="R1807" s="5">
        <f t="shared" ca="1" si="28"/>
        <v>-1.9886046223650162E-2</v>
      </c>
    </row>
    <row r="1808" spans="1:18" x14ac:dyDescent="0.25">
      <c r="A1808">
        <v>30353</v>
      </c>
      <c r="B1808" t="s">
        <v>12</v>
      </c>
      <c r="C1808">
        <v>36</v>
      </c>
      <c r="D1808" t="s">
        <v>4279</v>
      </c>
      <c r="E1808" t="s">
        <v>34</v>
      </c>
      <c r="F1808" t="s">
        <v>34</v>
      </c>
      <c r="G1808" t="s">
        <v>13</v>
      </c>
      <c r="H1808" t="s">
        <v>14</v>
      </c>
      <c r="I1808" t="s">
        <v>15</v>
      </c>
      <c r="J1808" s="5">
        <v>92.23</v>
      </c>
      <c r="K1808" s="5" t="str">
        <f>_xlfn.IFS(stroke_2[[#This Row],[avg_glucose_level]]&lt;70,"Low",stroke_2[[#This Row],[avg_glucose_level]]&lt;99,"Normal",stroke_2[[#This Row],[avg_glucose_level]]&lt;125,"Prediabetes",stroke_2[[#This Row],[avg_glucose_level]]&lt;199,"Diabetes",stroke_2[[#This Row],[avg_glucose_level]]&gt;199,"Very High")</f>
        <v>Normal</v>
      </c>
      <c r="L1808">
        <v>32.799999999999997</v>
      </c>
      <c r="M1808">
        <v>28.25</v>
      </c>
      <c r="N1808">
        <v>32.799999999999997</v>
      </c>
      <c r="O1808" t="s">
        <v>24</v>
      </c>
      <c r="P1808" t="s">
        <v>34</v>
      </c>
      <c r="Q1808" s="4" t="s">
        <v>4285</v>
      </c>
      <c r="R1808" s="5">
        <f t="shared" ca="1" si="28"/>
        <v>-1.887260269866986E-2</v>
      </c>
    </row>
    <row r="1809" spans="1:18" x14ac:dyDescent="0.25">
      <c r="A1809">
        <v>31166</v>
      </c>
      <c r="B1809" t="s">
        <v>19</v>
      </c>
      <c r="C1809">
        <v>36</v>
      </c>
      <c r="D1809" t="s">
        <v>4279</v>
      </c>
      <c r="E1809" t="s">
        <v>34</v>
      </c>
      <c r="F1809" t="s">
        <v>34</v>
      </c>
      <c r="G1809" t="s">
        <v>13</v>
      </c>
      <c r="H1809" t="s">
        <v>43</v>
      </c>
      <c r="I1809" t="s">
        <v>21</v>
      </c>
      <c r="J1809" s="5">
        <v>82.47</v>
      </c>
      <c r="K1809" s="5" t="str">
        <f>_xlfn.IFS(stroke_2[[#This Row],[avg_glucose_level]]&lt;70,"Low",stroke_2[[#This Row],[avg_glucose_level]]&lt;99,"Normal",stroke_2[[#This Row],[avg_glucose_level]]&lt;125,"Prediabetes",stroke_2[[#This Row],[avg_glucose_level]]&lt;199,"Diabetes",stroke_2[[#This Row],[avg_glucose_level]]&gt;199,"Very High")</f>
        <v>Normal</v>
      </c>
      <c r="L1809">
        <v>33.1</v>
      </c>
      <c r="M1809">
        <v>28.25</v>
      </c>
      <c r="N1809">
        <v>33.1</v>
      </c>
      <c r="O1809" t="s">
        <v>29</v>
      </c>
      <c r="P1809" t="s">
        <v>34</v>
      </c>
      <c r="Q1809" s="4" t="s">
        <v>4285</v>
      </c>
      <c r="R1809" s="5">
        <f t="shared" ca="1" si="28"/>
        <v>-1.8260386825142354E-2</v>
      </c>
    </row>
    <row r="1810" spans="1:18" x14ac:dyDescent="0.25">
      <c r="A1810">
        <v>35432</v>
      </c>
      <c r="B1810" t="s">
        <v>19</v>
      </c>
      <c r="C1810">
        <v>36</v>
      </c>
      <c r="D1810" t="s">
        <v>4279</v>
      </c>
      <c r="E1810" t="s">
        <v>34</v>
      </c>
      <c r="F1810" t="s">
        <v>34</v>
      </c>
      <c r="G1810" t="s">
        <v>13</v>
      </c>
      <c r="H1810" t="s">
        <v>14</v>
      </c>
      <c r="I1810" t="s">
        <v>21</v>
      </c>
      <c r="J1810" s="5">
        <v>95.36</v>
      </c>
      <c r="K1810" s="5" t="str">
        <f>_xlfn.IFS(stroke_2[[#This Row],[avg_glucose_level]]&lt;70,"Low",stroke_2[[#This Row],[avg_glucose_level]]&lt;99,"Normal",stroke_2[[#This Row],[avg_glucose_level]]&lt;125,"Prediabetes",stroke_2[[#This Row],[avg_glucose_level]]&lt;199,"Diabetes",stroke_2[[#This Row],[avg_glucose_level]]&gt;199,"Very High")</f>
        <v>Normal</v>
      </c>
      <c r="L1810">
        <v>25.1</v>
      </c>
      <c r="M1810">
        <v>28.25</v>
      </c>
      <c r="N1810">
        <v>25.1</v>
      </c>
      <c r="O1810" t="s">
        <v>24</v>
      </c>
      <c r="P1810" t="s">
        <v>34</v>
      </c>
      <c r="Q1810" s="4" t="s">
        <v>4285</v>
      </c>
      <c r="R1810" s="5">
        <f t="shared" ca="1" si="28"/>
        <v>2.4409488997382434E-2</v>
      </c>
    </row>
    <row r="1811" spans="1:18" x14ac:dyDescent="0.25">
      <c r="A1811">
        <v>36850</v>
      </c>
      <c r="B1811" t="s">
        <v>12</v>
      </c>
      <c r="C1811">
        <v>36</v>
      </c>
      <c r="D1811" t="s">
        <v>4279</v>
      </c>
      <c r="E1811" t="s">
        <v>34</v>
      </c>
      <c r="F1811" t="s">
        <v>34</v>
      </c>
      <c r="G1811" t="s">
        <v>13</v>
      </c>
      <c r="H1811" t="s">
        <v>43</v>
      </c>
      <c r="I1811" t="s">
        <v>15</v>
      </c>
      <c r="J1811" s="5">
        <v>57.59</v>
      </c>
      <c r="K1811" s="5" t="str">
        <f>_xlfn.IFS(stroke_2[[#This Row],[avg_glucose_level]]&lt;70,"Low",stroke_2[[#This Row],[avg_glucose_level]]&lt;99,"Normal",stroke_2[[#This Row],[avg_glucose_level]]&lt;125,"Prediabetes",stroke_2[[#This Row],[avg_glucose_level]]&lt;199,"Diabetes",stroke_2[[#This Row],[avg_glucose_level]]&gt;199,"Very High")</f>
        <v>Low</v>
      </c>
      <c r="L1811">
        <v>32.799999999999997</v>
      </c>
      <c r="M1811">
        <v>28.25</v>
      </c>
      <c r="N1811">
        <v>32.799999999999997</v>
      </c>
      <c r="O1811" t="s">
        <v>38</v>
      </c>
      <c r="P1811" t="s">
        <v>34</v>
      </c>
      <c r="Q1811" s="4" t="s">
        <v>4285</v>
      </c>
      <c r="R1811" s="5">
        <f t="shared" ca="1" si="28"/>
        <v>-2.0186767535083489E-2</v>
      </c>
    </row>
    <row r="1812" spans="1:18" x14ac:dyDescent="0.25">
      <c r="A1812">
        <v>37483</v>
      </c>
      <c r="B1812" t="s">
        <v>12</v>
      </c>
      <c r="C1812">
        <v>36</v>
      </c>
      <c r="D1812" t="s">
        <v>4279</v>
      </c>
      <c r="E1812" t="s">
        <v>34</v>
      </c>
      <c r="F1812" t="s">
        <v>34</v>
      </c>
      <c r="G1812" t="s">
        <v>13</v>
      </c>
      <c r="H1812" t="s">
        <v>14</v>
      </c>
      <c r="I1812" t="s">
        <v>15</v>
      </c>
      <c r="J1812" s="5">
        <v>98.03</v>
      </c>
      <c r="K1812" s="5" t="str">
        <f>_xlfn.IFS(stroke_2[[#This Row],[avg_glucose_level]]&lt;70,"Low",stroke_2[[#This Row],[avg_glucose_level]]&lt;99,"Normal",stroke_2[[#This Row],[avg_glucose_level]]&lt;125,"Prediabetes",stroke_2[[#This Row],[avg_glucose_level]]&lt;199,"Diabetes",stroke_2[[#This Row],[avg_glucose_level]]&gt;199,"Very High")</f>
        <v>Normal</v>
      </c>
      <c r="L1812">
        <v>22.1</v>
      </c>
      <c r="M1812">
        <v>28.25</v>
      </c>
      <c r="N1812">
        <v>22.1</v>
      </c>
      <c r="O1812" t="s">
        <v>29</v>
      </c>
      <c r="P1812" t="s">
        <v>34</v>
      </c>
      <c r="Q1812" s="4" t="s">
        <v>4285</v>
      </c>
      <c r="R1812" s="5">
        <f t="shared" ca="1" si="28"/>
        <v>3.0616265061819302E-3</v>
      </c>
    </row>
    <row r="1813" spans="1:18" x14ac:dyDescent="0.25">
      <c r="A1813">
        <v>37993</v>
      </c>
      <c r="B1813" t="s">
        <v>19</v>
      </c>
      <c r="C1813">
        <v>36</v>
      </c>
      <c r="D1813" t="s">
        <v>4279</v>
      </c>
      <c r="E1813" t="s">
        <v>34</v>
      </c>
      <c r="F1813" t="s">
        <v>34</v>
      </c>
      <c r="G1813" t="s">
        <v>13</v>
      </c>
      <c r="H1813" t="s">
        <v>43</v>
      </c>
      <c r="I1813" t="s">
        <v>15</v>
      </c>
      <c r="J1813" s="5">
        <v>66.47</v>
      </c>
      <c r="K1813" s="5" t="str">
        <f>_xlfn.IFS(stroke_2[[#This Row],[avg_glucose_level]]&lt;70,"Low",stroke_2[[#This Row],[avg_glucose_level]]&lt;99,"Normal",stroke_2[[#This Row],[avg_glucose_level]]&lt;125,"Prediabetes",stroke_2[[#This Row],[avg_glucose_level]]&lt;199,"Diabetes",stroke_2[[#This Row],[avg_glucose_level]]&gt;199,"Very High")</f>
        <v>Low</v>
      </c>
      <c r="L1813">
        <v>26.9</v>
      </c>
      <c r="M1813">
        <v>28.25</v>
      </c>
      <c r="N1813">
        <v>26.9</v>
      </c>
      <c r="O1813" t="s">
        <v>24</v>
      </c>
      <c r="P1813" t="s">
        <v>34</v>
      </c>
      <c r="Q1813" s="4" t="s">
        <v>4285</v>
      </c>
      <c r="R1813" s="5">
        <f t="shared" ca="1" si="28"/>
        <v>1.1879075439990661E-2</v>
      </c>
    </row>
    <row r="1814" spans="1:18" x14ac:dyDescent="0.25">
      <c r="A1814">
        <v>38605</v>
      </c>
      <c r="B1814" t="s">
        <v>19</v>
      </c>
      <c r="C1814">
        <v>36</v>
      </c>
      <c r="D1814" t="s">
        <v>4279</v>
      </c>
      <c r="E1814" t="s">
        <v>34</v>
      </c>
      <c r="F1814" t="s">
        <v>34</v>
      </c>
      <c r="G1814" t="s">
        <v>13</v>
      </c>
      <c r="H1814" t="s">
        <v>14</v>
      </c>
      <c r="I1814" t="s">
        <v>21</v>
      </c>
      <c r="J1814" s="5">
        <v>101.93</v>
      </c>
      <c r="K1814" s="5" t="str">
        <f>_xlfn.IFS(stroke_2[[#This Row],[avg_glucose_level]]&lt;70,"Low",stroke_2[[#This Row],[avg_glucose_level]]&lt;99,"Normal",stroke_2[[#This Row],[avg_glucose_level]]&lt;125,"Prediabetes",stroke_2[[#This Row],[avg_glucose_level]]&lt;199,"Diabetes",stroke_2[[#This Row],[avg_glucose_level]]&gt;199,"Very High")</f>
        <v>Prediabetes</v>
      </c>
      <c r="L1814">
        <v>22.8</v>
      </c>
      <c r="M1814">
        <v>28.25</v>
      </c>
      <c r="N1814">
        <v>22.8</v>
      </c>
      <c r="O1814" t="s">
        <v>29</v>
      </c>
      <c r="P1814" t="s">
        <v>34</v>
      </c>
      <c r="Q1814" s="4" t="s">
        <v>4285</v>
      </c>
      <c r="R1814" s="5">
        <f t="shared" ca="1" si="28"/>
        <v>1.6689409410624051E-2</v>
      </c>
    </row>
    <row r="1815" spans="1:18" x14ac:dyDescent="0.25">
      <c r="A1815">
        <v>39563</v>
      </c>
      <c r="B1815" t="s">
        <v>19</v>
      </c>
      <c r="C1815">
        <v>36</v>
      </c>
      <c r="D1815" t="s">
        <v>4279</v>
      </c>
      <c r="E1815" t="s">
        <v>34</v>
      </c>
      <c r="F1815" t="s">
        <v>34</v>
      </c>
      <c r="G1815" t="s">
        <v>13</v>
      </c>
      <c r="H1815" t="s">
        <v>14</v>
      </c>
      <c r="I1815" t="s">
        <v>21</v>
      </c>
      <c r="J1815" s="5">
        <v>71.319999999999993</v>
      </c>
      <c r="K1815" s="5" t="str">
        <f>_xlfn.IFS(stroke_2[[#This Row],[avg_glucose_level]]&lt;70,"Low",stroke_2[[#This Row],[avg_glucose_level]]&lt;99,"Normal",stroke_2[[#This Row],[avg_glucose_level]]&lt;125,"Prediabetes",stroke_2[[#This Row],[avg_glucose_level]]&lt;199,"Diabetes",stroke_2[[#This Row],[avg_glucose_level]]&gt;199,"Very High")</f>
        <v>Normal</v>
      </c>
      <c r="L1815">
        <v>43.9</v>
      </c>
      <c r="M1815">
        <v>28.25</v>
      </c>
      <c r="N1815">
        <v>43.9</v>
      </c>
      <c r="O1815" t="s">
        <v>29</v>
      </c>
      <c r="P1815" t="s">
        <v>34</v>
      </c>
      <c r="Q1815" s="4" t="s">
        <v>4285</v>
      </c>
      <c r="R1815" s="5">
        <f t="shared" ca="1" si="28"/>
        <v>-5.8734395669795937E-3</v>
      </c>
    </row>
    <row r="1816" spans="1:18" x14ac:dyDescent="0.25">
      <c r="A1816">
        <v>39616</v>
      </c>
      <c r="B1816" t="s">
        <v>19</v>
      </c>
      <c r="C1816">
        <v>36</v>
      </c>
      <c r="D1816" t="s">
        <v>4279</v>
      </c>
      <c r="E1816" t="s">
        <v>34</v>
      </c>
      <c r="F1816" t="s">
        <v>34</v>
      </c>
      <c r="G1816" t="s">
        <v>13</v>
      </c>
      <c r="H1816" t="s">
        <v>14</v>
      </c>
      <c r="I1816" t="s">
        <v>15</v>
      </c>
      <c r="J1816" s="5">
        <v>99.72</v>
      </c>
      <c r="K1816" s="5" t="str">
        <f>_xlfn.IFS(stroke_2[[#This Row],[avg_glucose_level]]&lt;70,"Low",stroke_2[[#This Row],[avg_glucose_level]]&lt;99,"Normal",stroke_2[[#This Row],[avg_glucose_level]]&lt;125,"Prediabetes",stroke_2[[#This Row],[avg_glucose_level]]&lt;199,"Diabetes",stroke_2[[#This Row],[avg_glucose_level]]&gt;199,"Very High")</f>
        <v>Prediabetes</v>
      </c>
      <c r="L1816">
        <v>22.3</v>
      </c>
      <c r="M1816">
        <v>28.25</v>
      </c>
      <c r="N1816">
        <v>22.3</v>
      </c>
      <c r="O1816" t="s">
        <v>29</v>
      </c>
      <c r="P1816" t="s">
        <v>34</v>
      </c>
      <c r="Q1816" s="4" t="s">
        <v>4285</v>
      </c>
      <c r="R1816" s="5">
        <f t="shared" ca="1" si="28"/>
        <v>-5.6328736858514694E-3</v>
      </c>
    </row>
    <row r="1817" spans="1:18" x14ac:dyDescent="0.25">
      <c r="A1817">
        <v>41181</v>
      </c>
      <c r="B1817" t="s">
        <v>12</v>
      </c>
      <c r="C1817">
        <v>36</v>
      </c>
      <c r="D1817" t="s">
        <v>4279</v>
      </c>
      <c r="E1817" t="s">
        <v>34</v>
      </c>
      <c r="F1817" t="s">
        <v>34</v>
      </c>
      <c r="G1817" t="s">
        <v>13</v>
      </c>
      <c r="H1817" t="s">
        <v>14</v>
      </c>
      <c r="I1817" t="s">
        <v>15</v>
      </c>
      <c r="J1817" s="5">
        <v>77.260000000000005</v>
      </c>
      <c r="K1817" s="5" t="str">
        <f>_xlfn.IFS(stroke_2[[#This Row],[avg_glucose_level]]&lt;70,"Low",stroke_2[[#This Row],[avg_glucose_level]]&lt;99,"Normal",stroke_2[[#This Row],[avg_glucose_level]]&lt;125,"Prediabetes",stroke_2[[#This Row],[avg_glucose_level]]&lt;199,"Diabetes",stroke_2[[#This Row],[avg_glucose_level]]&gt;199,"Very High")</f>
        <v>Normal</v>
      </c>
      <c r="L1817">
        <v>30.9</v>
      </c>
      <c r="M1817">
        <v>28.25</v>
      </c>
      <c r="N1817">
        <v>30.9</v>
      </c>
      <c r="O1817" t="s">
        <v>24</v>
      </c>
      <c r="P1817" t="s">
        <v>34</v>
      </c>
      <c r="Q1817" s="4" t="s">
        <v>4285</v>
      </c>
      <c r="R1817" s="5">
        <f t="shared" ca="1" si="28"/>
        <v>-9.9749561426614505E-3</v>
      </c>
    </row>
    <row r="1818" spans="1:18" x14ac:dyDescent="0.25">
      <c r="A1818">
        <v>41238</v>
      </c>
      <c r="B1818" t="s">
        <v>19</v>
      </c>
      <c r="C1818">
        <v>36</v>
      </c>
      <c r="D1818" t="s">
        <v>4279</v>
      </c>
      <c r="E1818" t="s">
        <v>34</v>
      </c>
      <c r="F1818" t="s">
        <v>34</v>
      </c>
      <c r="G1818" t="s">
        <v>13</v>
      </c>
      <c r="H1818" t="s">
        <v>14</v>
      </c>
      <c r="I1818" t="s">
        <v>15</v>
      </c>
      <c r="J1818" s="5">
        <v>72.16</v>
      </c>
      <c r="K1818" s="5" t="str">
        <f>_xlfn.IFS(stroke_2[[#This Row],[avg_glucose_level]]&lt;70,"Low",stroke_2[[#This Row],[avg_glucose_level]]&lt;99,"Normal",stroke_2[[#This Row],[avg_glucose_level]]&lt;125,"Prediabetes",stroke_2[[#This Row],[avg_glucose_level]]&lt;199,"Diabetes",stroke_2[[#This Row],[avg_glucose_level]]&gt;199,"Very High")</f>
        <v>Normal</v>
      </c>
      <c r="L1818">
        <v>23.2</v>
      </c>
      <c r="M1818">
        <v>28.25</v>
      </c>
      <c r="N1818">
        <v>23.2</v>
      </c>
      <c r="O1818" t="s">
        <v>24</v>
      </c>
      <c r="P1818" t="s">
        <v>34</v>
      </c>
      <c r="Q1818" s="4" t="s">
        <v>4285</v>
      </c>
      <c r="R1818" s="5">
        <f t="shared" ca="1" si="28"/>
        <v>-1.1293367201016997E-2</v>
      </c>
    </row>
    <row r="1819" spans="1:18" x14ac:dyDescent="0.25">
      <c r="A1819">
        <v>42297</v>
      </c>
      <c r="B1819" t="s">
        <v>19</v>
      </c>
      <c r="C1819">
        <v>36</v>
      </c>
      <c r="D1819" t="s">
        <v>4279</v>
      </c>
      <c r="E1819" t="s">
        <v>34</v>
      </c>
      <c r="F1819" t="s">
        <v>34</v>
      </c>
      <c r="G1819" t="s">
        <v>13</v>
      </c>
      <c r="H1819" t="s">
        <v>14</v>
      </c>
      <c r="I1819" t="s">
        <v>15</v>
      </c>
      <c r="J1819" s="5">
        <v>124.31</v>
      </c>
      <c r="K1819" s="5" t="str">
        <f>_xlfn.IFS(stroke_2[[#This Row],[avg_glucose_level]]&lt;70,"Low",stroke_2[[#This Row],[avg_glucose_level]]&lt;99,"Normal",stroke_2[[#This Row],[avg_glucose_level]]&lt;125,"Prediabetes",stroke_2[[#This Row],[avg_glucose_level]]&lt;199,"Diabetes",stroke_2[[#This Row],[avg_glucose_level]]&gt;199,"Very High")</f>
        <v>Prediabetes</v>
      </c>
      <c r="L1819">
        <v>26.4</v>
      </c>
      <c r="M1819">
        <v>28.25</v>
      </c>
      <c r="N1819">
        <v>26.4</v>
      </c>
      <c r="O1819" t="s">
        <v>38</v>
      </c>
      <c r="P1819" t="s">
        <v>34</v>
      </c>
      <c r="Q1819" s="4" t="s">
        <v>4285</v>
      </c>
      <c r="R1819" s="5">
        <f t="shared" ca="1" si="28"/>
        <v>1.4588563092389484E-3</v>
      </c>
    </row>
    <row r="1820" spans="1:18" x14ac:dyDescent="0.25">
      <c r="A1820">
        <v>42996</v>
      </c>
      <c r="B1820" t="s">
        <v>19</v>
      </c>
      <c r="C1820">
        <v>36</v>
      </c>
      <c r="D1820" t="s">
        <v>4279</v>
      </c>
      <c r="E1820" t="s">
        <v>34</v>
      </c>
      <c r="F1820" t="s">
        <v>34</v>
      </c>
      <c r="G1820" t="s">
        <v>34</v>
      </c>
      <c r="H1820" t="s">
        <v>43</v>
      </c>
      <c r="I1820" t="s">
        <v>21</v>
      </c>
      <c r="J1820" s="5">
        <v>126.82</v>
      </c>
      <c r="K1820" s="5" t="str">
        <f>_xlfn.IFS(stroke_2[[#This Row],[avg_glucose_level]]&lt;70,"Low",stroke_2[[#This Row],[avg_glucose_level]]&lt;99,"Normal",stroke_2[[#This Row],[avg_glucose_level]]&lt;125,"Prediabetes",stroke_2[[#This Row],[avg_glucose_level]]&lt;199,"Diabetes",stroke_2[[#This Row],[avg_glucose_level]]&gt;199,"Very High")</f>
        <v>Diabetes</v>
      </c>
      <c r="L1820">
        <v>23.3</v>
      </c>
      <c r="M1820">
        <v>28.25</v>
      </c>
      <c r="N1820">
        <v>23.3</v>
      </c>
      <c r="O1820" t="s">
        <v>24</v>
      </c>
      <c r="P1820" t="s">
        <v>34</v>
      </c>
      <c r="Q1820" s="4" t="s">
        <v>4285</v>
      </c>
      <c r="R1820" s="5">
        <f t="shared" ca="1" si="28"/>
        <v>-1.6380613622342353E-2</v>
      </c>
    </row>
    <row r="1821" spans="1:18" x14ac:dyDescent="0.25">
      <c r="A1821">
        <v>44531</v>
      </c>
      <c r="B1821" t="s">
        <v>12</v>
      </c>
      <c r="C1821">
        <v>36</v>
      </c>
      <c r="D1821" t="s">
        <v>4279</v>
      </c>
      <c r="E1821" t="s">
        <v>34</v>
      </c>
      <c r="F1821" t="s">
        <v>34</v>
      </c>
      <c r="G1821" t="s">
        <v>13</v>
      </c>
      <c r="H1821" t="s">
        <v>14</v>
      </c>
      <c r="I1821" t="s">
        <v>15</v>
      </c>
      <c r="J1821" s="5">
        <v>56.42</v>
      </c>
      <c r="K1821" s="5" t="str">
        <f>_xlfn.IFS(stroke_2[[#This Row],[avg_glucose_level]]&lt;70,"Low",stroke_2[[#This Row],[avg_glucose_level]]&lt;99,"Normal",stroke_2[[#This Row],[avg_glucose_level]]&lt;125,"Prediabetes",stroke_2[[#This Row],[avg_glucose_level]]&lt;199,"Diabetes",stroke_2[[#This Row],[avg_glucose_level]]&gt;199,"Very High")</f>
        <v>Low</v>
      </c>
      <c r="L1821">
        <v>29.6</v>
      </c>
      <c r="M1821">
        <v>28.25</v>
      </c>
      <c r="N1821">
        <v>29.6</v>
      </c>
      <c r="O1821" t="s">
        <v>24</v>
      </c>
      <c r="P1821" t="s">
        <v>34</v>
      </c>
      <c r="Q1821" s="4" t="s">
        <v>4285</v>
      </c>
      <c r="R1821" s="5">
        <f t="shared" ca="1" si="28"/>
        <v>-2.5901132638087741E-3</v>
      </c>
    </row>
    <row r="1822" spans="1:18" x14ac:dyDescent="0.25">
      <c r="A1822">
        <v>45864</v>
      </c>
      <c r="B1822" t="s">
        <v>19</v>
      </c>
      <c r="C1822">
        <v>36</v>
      </c>
      <c r="D1822" t="s">
        <v>4279</v>
      </c>
      <c r="E1822" t="s">
        <v>34</v>
      </c>
      <c r="F1822" t="s">
        <v>34</v>
      </c>
      <c r="G1822" t="s">
        <v>34</v>
      </c>
      <c r="H1822" t="s">
        <v>14</v>
      </c>
      <c r="I1822" t="s">
        <v>21</v>
      </c>
      <c r="J1822" s="5">
        <v>55.58</v>
      </c>
      <c r="K1822" s="5" t="str">
        <f>_xlfn.IFS(stroke_2[[#This Row],[avg_glucose_level]]&lt;70,"Low",stroke_2[[#This Row],[avg_glucose_level]]&lt;99,"Normal",stroke_2[[#This Row],[avg_glucose_level]]&lt;125,"Prediabetes",stroke_2[[#This Row],[avg_glucose_level]]&lt;199,"Diabetes",stroke_2[[#This Row],[avg_glucose_level]]&gt;199,"Very High")</f>
        <v>Low</v>
      </c>
      <c r="L1822">
        <v>30</v>
      </c>
      <c r="M1822">
        <v>28.25</v>
      </c>
      <c r="N1822">
        <v>30</v>
      </c>
      <c r="O1822" t="s">
        <v>24</v>
      </c>
      <c r="P1822" t="s">
        <v>34</v>
      </c>
      <c r="Q1822" s="4" t="s">
        <v>4285</v>
      </c>
      <c r="R1822" s="5">
        <f t="shared" ca="1" si="28"/>
        <v>-7.6613003351153671E-3</v>
      </c>
    </row>
    <row r="1823" spans="1:18" x14ac:dyDescent="0.25">
      <c r="A1823">
        <v>46647</v>
      </c>
      <c r="B1823" t="s">
        <v>19</v>
      </c>
      <c r="C1823">
        <v>36</v>
      </c>
      <c r="D1823" t="s">
        <v>4279</v>
      </c>
      <c r="E1823" t="s">
        <v>34</v>
      </c>
      <c r="F1823" t="s">
        <v>34</v>
      </c>
      <c r="G1823" t="s">
        <v>34</v>
      </c>
      <c r="H1823" t="s">
        <v>14</v>
      </c>
      <c r="I1823" t="s">
        <v>15</v>
      </c>
      <c r="J1823" s="5">
        <v>228.5</v>
      </c>
      <c r="K1823" s="5" t="str">
        <f>_xlfn.IFS(stroke_2[[#This Row],[avg_glucose_level]]&lt;70,"Low",stroke_2[[#This Row],[avg_glucose_level]]&lt;99,"Normal",stroke_2[[#This Row],[avg_glucose_level]]&lt;125,"Prediabetes",stroke_2[[#This Row],[avg_glucose_level]]&lt;199,"Diabetes",stroke_2[[#This Row],[avg_glucose_level]]&gt;199,"Very High")</f>
        <v>Very High</v>
      </c>
      <c r="L1823">
        <v>34.5</v>
      </c>
      <c r="M1823">
        <v>28.25</v>
      </c>
      <c r="N1823">
        <v>34.5</v>
      </c>
      <c r="O1823" t="s">
        <v>24</v>
      </c>
      <c r="P1823" t="s">
        <v>34</v>
      </c>
      <c r="Q1823" s="4" t="s">
        <v>4285</v>
      </c>
      <c r="R1823" s="5">
        <f t="shared" ca="1" si="28"/>
        <v>-1.3716473362440224E-2</v>
      </c>
    </row>
    <row r="1824" spans="1:18" x14ac:dyDescent="0.25">
      <c r="A1824">
        <v>47662</v>
      </c>
      <c r="B1824" t="s">
        <v>19</v>
      </c>
      <c r="C1824">
        <v>36</v>
      </c>
      <c r="D1824" t="s">
        <v>4279</v>
      </c>
      <c r="E1824" t="s">
        <v>34</v>
      </c>
      <c r="F1824" t="s">
        <v>34</v>
      </c>
      <c r="G1824" t="s">
        <v>34</v>
      </c>
      <c r="H1824" t="s">
        <v>20</v>
      </c>
      <c r="I1824" t="s">
        <v>15</v>
      </c>
      <c r="J1824" s="5">
        <v>57.83</v>
      </c>
      <c r="K1824" s="5" t="str">
        <f>_xlfn.IFS(stroke_2[[#This Row],[avg_glucose_level]]&lt;70,"Low",stroke_2[[#This Row],[avg_glucose_level]]&lt;99,"Normal",stroke_2[[#This Row],[avg_glucose_level]]&lt;125,"Prediabetes",stroke_2[[#This Row],[avg_glucose_level]]&lt;199,"Diabetes",stroke_2[[#This Row],[avg_glucose_level]]&gt;199,"Very High")</f>
        <v>Low</v>
      </c>
      <c r="L1824">
        <v>21.6</v>
      </c>
      <c r="M1824">
        <v>28.25</v>
      </c>
      <c r="N1824">
        <v>21.6</v>
      </c>
      <c r="O1824" t="s">
        <v>29</v>
      </c>
      <c r="P1824" t="s">
        <v>34</v>
      </c>
      <c r="Q1824" s="4" t="s">
        <v>4285</v>
      </c>
      <c r="R1824" s="5">
        <f t="shared" ca="1" si="28"/>
        <v>-6.6159837588332989E-3</v>
      </c>
    </row>
    <row r="1825" spans="1:18" x14ac:dyDescent="0.25">
      <c r="A1825">
        <v>50681</v>
      </c>
      <c r="B1825" t="s">
        <v>19</v>
      </c>
      <c r="C1825">
        <v>36</v>
      </c>
      <c r="D1825" t="s">
        <v>4279</v>
      </c>
      <c r="E1825" t="s">
        <v>34</v>
      </c>
      <c r="F1825" t="s">
        <v>34</v>
      </c>
      <c r="G1825" t="s">
        <v>13</v>
      </c>
      <c r="H1825" t="s">
        <v>14</v>
      </c>
      <c r="I1825" t="s">
        <v>21</v>
      </c>
      <c r="J1825" s="5">
        <v>90.22</v>
      </c>
      <c r="K1825" s="5" t="str">
        <f>_xlfn.IFS(stroke_2[[#This Row],[avg_glucose_level]]&lt;70,"Low",stroke_2[[#This Row],[avg_glucose_level]]&lt;99,"Normal",stroke_2[[#This Row],[avg_glucose_level]]&lt;125,"Prediabetes",stroke_2[[#This Row],[avg_glucose_level]]&lt;199,"Diabetes",stroke_2[[#This Row],[avg_glucose_level]]&gt;199,"Very High")</f>
        <v>Normal</v>
      </c>
      <c r="L1825">
        <v>28.7</v>
      </c>
      <c r="M1825">
        <v>28.25</v>
      </c>
      <c r="N1825">
        <v>28.7</v>
      </c>
      <c r="O1825" t="s">
        <v>18</v>
      </c>
      <c r="P1825" t="s">
        <v>34</v>
      </c>
      <c r="Q1825" s="4" t="s">
        <v>4285</v>
      </c>
      <c r="R1825" s="5">
        <f t="shared" ca="1" si="28"/>
        <v>-1.0198966819107425E-2</v>
      </c>
    </row>
    <row r="1826" spans="1:18" x14ac:dyDescent="0.25">
      <c r="A1826">
        <v>51897</v>
      </c>
      <c r="B1826" t="s">
        <v>12</v>
      </c>
      <c r="C1826">
        <v>36</v>
      </c>
      <c r="D1826" t="s">
        <v>4279</v>
      </c>
      <c r="E1826" t="s">
        <v>34</v>
      </c>
      <c r="F1826" t="s">
        <v>34</v>
      </c>
      <c r="G1826" t="s">
        <v>13</v>
      </c>
      <c r="H1826" t="s">
        <v>14</v>
      </c>
      <c r="I1826" t="s">
        <v>21</v>
      </c>
      <c r="J1826" s="5">
        <v>161</v>
      </c>
      <c r="K1826" s="5" t="str">
        <f>_xlfn.IFS(stroke_2[[#This Row],[avg_glucose_level]]&lt;70,"Low",stroke_2[[#This Row],[avg_glucose_level]]&lt;99,"Normal",stroke_2[[#This Row],[avg_glucose_level]]&lt;125,"Prediabetes",stroke_2[[#This Row],[avg_glucose_level]]&lt;199,"Diabetes",stroke_2[[#This Row],[avg_glucose_level]]&gt;199,"Very High")</f>
        <v>Diabetes</v>
      </c>
      <c r="L1826">
        <v>29</v>
      </c>
      <c r="M1826">
        <v>28.25</v>
      </c>
      <c r="N1826">
        <v>29</v>
      </c>
      <c r="O1826" t="s">
        <v>29</v>
      </c>
      <c r="P1826" t="s">
        <v>34</v>
      </c>
      <c r="Q1826" s="4" t="s">
        <v>4285</v>
      </c>
      <c r="R1826" s="5">
        <f t="shared" ca="1" si="28"/>
        <v>2.4640681663572323E-2</v>
      </c>
    </row>
    <row r="1827" spans="1:18" x14ac:dyDescent="0.25">
      <c r="A1827">
        <v>53271</v>
      </c>
      <c r="B1827" t="s">
        <v>12</v>
      </c>
      <c r="C1827">
        <v>36</v>
      </c>
      <c r="D1827" t="s">
        <v>4279</v>
      </c>
      <c r="E1827" t="s">
        <v>34</v>
      </c>
      <c r="F1827" t="s">
        <v>34</v>
      </c>
      <c r="G1827" t="s">
        <v>13</v>
      </c>
      <c r="H1827" t="s">
        <v>14</v>
      </c>
      <c r="I1827" t="s">
        <v>21</v>
      </c>
      <c r="J1827" s="5">
        <v>74.63</v>
      </c>
      <c r="K1827" s="5" t="str">
        <f>_xlfn.IFS(stroke_2[[#This Row],[avg_glucose_level]]&lt;70,"Low",stroke_2[[#This Row],[avg_glucose_level]]&lt;99,"Normal",stroke_2[[#This Row],[avg_glucose_level]]&lt;125,"Prediabetes",stroke_2[[#This Row],[avg_glucose_level]]&lt;199,"Diabetes",stroke_2[[#This Row],[avg_glucose_level]]&gt;199,"Very High")</f>
        <v>Normal</v>
      </c>
      <c r="L1827">
        <v>31.6</v>
      </c>
      <c r="M1827">
        <v>28.25</v>
      </c>
      <c r="N1827">
        <v>31.6</v>
      </c>
      <c r="O1827" t="s">
        <v>18</v>
      </c>
      <c r="P1827" t="s">
        <v>34</v>
      </c>
      <c r="Q1827" s="4" t="s">
        <v>4285</v>
      </c>
      <c r="R1827" s="5">
        <f t="shared" ca="1" si="28"/>
        <v>2.3579433191550654E-2</v>
      </c>
    </row>
    <row r="1828" spans="1:18" x14ac:dyDescent="0.25">
      <c r="A1828">
        <v>55361</v>
      </c>
      <c r="B1828" t="s">
        <v>19</v>
      </c>
      <c r="C1828">
        <v>36</v>
      </c>
      <c r="D1828" t="s">
        <v>4279</v>
      </c>
      <c r="E1828" t="s">
        <v>34</v>
      </c>
      <c r="F1828" t="s">
        <v>34</v>
      </c>
      <c r="G1828" t="s">
        <v>13</v>
      </c>
      <c r="H1828" t="s">
        <v>20</v>
      </c>
      <c r="I1828" t="s">
        <v>15</v>
      </c>
      <c r="J1828" s="5">
        <v>202.06</v>
      </c>
      <c r="K1828" s="5" t="str">
        <f>_xlfn.IFS(stroke_2[[#This Row],[avg_glucose_level]]&lt;70,"Low",stroke_2[[#This Row],[avg_glucose_level]]&lt;99,"Normal",stroke_2[[#This Row],[avg_glucose_level]]&lt;125,"Prediabetes",stroke_2[[#This Row],[avg_glucose_level]]&lt;199,"Diabetes",stroke_2[[#This Row],[avg_glucose_level]]&gt;199,"Very High")</f>
        <v>Very High</v>
      </c>
      <c r="L1828">
        <v>24.4</v>
      </c>
      <c r="M1828">
        <v>28.25</v>
      </c>
      <c r="N1828">
        <v>24.4</v>
      </c>
      <c r="O1828" t="s">
        <v>24</v>
      </c>
      <c r="P1828" t="s">
        <v>34</v>
      </c>
      <c r="Q1828" s="4" t="s">
        <v>4285</v>
      </c>
      <c r="R1828" s="5">
        <f t="shared" ca="1" si="28"/>
        <v>-1.6020560032565516E-2</v>
      </c>
    </row>
    <row r="1829" spans="1:18" x14ac:dyDescent="0.25">
      <c r="A1829">
        <v>56476</v>
      </c>
      <c r="B1829" t="s">
        <v>12</v>
      </c>
      <c r="C1829">
        <v>36</v>
      </c>
      <c r="D1829" t="s">
        <v>4279</v>
      </c>
      <c r="E1829" t="s">
        <v>34</v>
      </c>
      <c r="F1829" t="s">
        <v>34</v>
      </c>
      <c r="G1829" t="s">
        <v>13</v>
      </c>
      <c r="H1829" t="s">
        <v>14</v>
      </c>
      <c r="I1829" t="s">
        <v>21</v>
      </c>
      <c r="J1829" s="5">
        <v>129.72999999999999</v>
      </c>
      <c r="K1829" s="5" t="str">
        <f>_xlfn.IFS(stroke_2[[#This Row],[avg_glucose_level]]&lt;70,"Low",stroke_2[[#This Row],[avg_glucose_level]]&lt;99,"Normal",stroke_2[[#This Row],[avg_glucose_level]]&lt;125,"Prediabetes",stroke_2[[#This Row],[avg_glucose_level]]&lt;199,"Diabetes",stroke_2[[#This Row],[avg_glucose_level]]&gt;199,"Very High")</f>
        <v>Diabetes</v>
      </c>
      <c r="L1829">
        <v>27.8</v>
      </c>
      <c r="M1829">
        <v>28.25</v>
      </c>
      <c r="N1829">
        <v>27.8</v>
      </c>
      <c r="O1829" t="s">
        <v>24</v>
      </c>
      <c r="P1829" t="s">
        <v>34</v>
      </c>
      <c r="Q1829" s="4" t="s">
        <v>4285</v>
      </c>
      <c r="R1829" s="5">
        <f t="shared" ca="1" si="28"/>
        <v>-1.9529258232053127E-2</v>
      </c>
    </row>
    <row r="1830" spans="1:18" x14ac:dyDescent="0.25">
      <c r="A1830">
        <v>58007</v>
      </c>
      <c r="B1830" t="s">
        <v>19</v>
      </c>
      <c r="C1830">
        <v>36</v>
      </c>
      <c r="D1830" t="s">
        <v>4279</v>
      </c>
      <c r="E1830" t="s">
        <v>34</v>
      </c>
      <c r="F1830" t="s">
        <v>34</v>
      </c>
      <c r="G1830" t="s">
        <v>13</v>
      </c>
      <c r="H1830" t="s">
        <v>14</v>
      </c>
      <c r="I1830" t="s">
        <v>15</v>
      </c>
      <c r="J1830" s="5">
        <v>87.88</v>
      </c>
      <c r="K1830" s="5" t="str">
        <f>_xlfn.IFS(stroke_2[[#This Row],[avg_glucose_level]]&lt;70,"Low",stroke_2[[#This Row],[avg_glucose_level]]&lt;99,"Normal",stroke_2[[#This Row],[avg_glucose_level]]&lt;125,"Prediabetes",stroke_2[[#This Row],[avg_glucose_level]]&lt;199,"Diabetes",stroke_2[[#This Row],[avg_glucose_level]]&gt;199,"Very High")</f>
        <v>Normal</v>
      </c>
      <c r="L1830">
        <v>34.700000000000003</v>
      </c>
      <c r="M1830">
        <v>28.25</v>
      </c>
      <c r="N1830">
        <v>34.700000000000003</v>
      </c>
      <c r="O1830" t="s">
        <v>29</v>
      </c>
      <c r="P1830" t="s">
        <v>34</v>
      </c>
      <c r="Q1830" s="4" t="s">
        <v>4285</v>
      </c>
      <c r="R1830" s="5">
        <f t="shared" ca="1" si="28"/>
        <v>1.2638406731085006E-2</v>
      </c>
    </row>
    <row r="1831" spans="1:18" x14ac:dyDescent="0.25">
      <c r="A1831">
        <v>58438</v>
      </c>
      <c r="B1831" t="s">
        <v>12</v>
      </c>
      <c r="C1831">
        <v>36</v>
      </c>
      <c r="D1831" t="s">
        <v>4279</v>
      </c>
      <c r="E1831" t="s">
        <v>34</v>
      </c>
      <c r="F1831" t="s">
        <v>34</v>
      </c>
      <c r="G1831" t="s">
        <v>34</v>
      </c>
      <c r="H1831" t="s">
        <v>14</v>
      </c>
      <c r="I1831" t="s">
        <v>21</v>
      </c>
      <c r="J1831" s="5">
        <v>233.52</v>
      </c>
      <c r="K1831" s="5" t="str">
        <f>_xlfn.IFS(stroke_2[[#This Row],[avg_glucose_level]]&lt;70,"Low",stroke_2[[#This Row],[avg_glucose_level]]&lt;99,"Normal",stroke_2[[#This Row],[avg_glucose_level]]&lt;125,"Prediabetes",stroke_2[[#This Row],[avg_glucose_level]]&lt;199,"Diabetes",stroke_2[[#This Row],[avg_glucose_level]]&gt;199,"Very High")</f>
        <v>Very High</v>
      </c>
      <c r="L1831">
        <v>40.9</v>
      </c>
      <c r="M1831">
        <v>28.25</v>
      </c>
      <c r="N1831">
        <v>40.9</v>
      </c>
      <c r="O1831" t="s">
        <v>24</v>
      </c>
      <c r="P1831" t="s">
        <v>34</v>
      </c>
      <c r="Q1831" s="4" t="s">
        <v>4285</v>
      </c>
      <c r="R1831" s="5">
        <f t="shared" ca="1" si="28"/>
        <v>-2.3448132481944605E-3</v>
      </c>
    </row>
    <row r="1832" spans="1:18" x14ac:dyDescent="0.25">
      <c r="A1832">
        <v>58439</v>
      </c>
      <c r="B1832" t="s">
        <v>12</v>
      </c>
      <c r="C1832">
        <v>36</v>
      </c>
      <c r="D1832" t="s">
        <v>4279</v>
      </c>
      <c r="E1832" t="s">
        <v>34</v>
      </c>
      <c r="F1832" t="s">
        <v>34</v>
      </c>
      <c r="G1832" t="s">
        <v>34</v>
      </c>
      <c r="H1832" t="s">
        <v>14</v>
      </c>
      <c r="I1832" t="s">
        <v>15</v>
      </c>
      <c r="J1832" s="5">
        <v>61.29</v>
      </c>
      <c r="K1832" s="5" t="str">
        <f>_xlfn.IFS(stroke_2[[#This Row],[avg_glucose_level]]&lt;70,"Low",stroke_2[[#This Row],[avg_glucose_level]]&lt;99,"Normal",stroke_2[[#This Row],[avg_glucose_level]]&lt;125,"Prediabetes",stroke_2[[#This Row],[avg_glucose_level]]&lt;199,"Diabetes",stroke_2[[#This Row],[avg_glucose_level]]&gt;199,"Very High")</f>
        <v>Low</v>
      </c>
      <c r="L1832">
        <v>26.7</v>
      </c>
      <c r="M1832">
        <v>28.25</v>
      </c>
      <c r="N1832">
        <v>26.7</v>
      </c>
      <c r="O1832" t="s">
        <v>24</v>
      </c>
      <c r="P1832" t="s">
        <v>34</v>
      </c>
      <c r="Q1832" s="4" t="s">
        <v>4285</v>
      </c>
      <c r="R1832" s="5">
        <f t="shared" ca="1" si="28"/>
        <v>-2.3877809063188239E-2</v>
      </c>
    </row>
    <row r="1833" spans="1:18" x14ac:dyDescent="0.25">
      <c r="A1833">
        <v>65396</v>
      </c>
      <c r="B1833" t="s">
        <v>19</v>
      </c>
      <c r="C1833">
        <v>36</v>
      </c>
      <c r="D1833" t="s">
        <v>4279</v>
      </c>
      <c r="E1833" t="s">
        <v>34</v>
      </c>
      <c r="F1833" t="s">
        <v>34</v>
      </c>
      <c r="G1833" t="s">
        <v>13</v>
      </c>
      <c r="H1833" t="s">
        <v>14</v>
      </c>
      <c r="I1833" t="s">
        <v>21</v>
      </c>
      <c r="J1833" s="5">
        <v>146.61000000000001</v>
      </c>
      <c r="K1833" s="5" t="str">
        <f>_xlfn.IFS(stroke_2[[#This Row],[avg_glucose_level]]&lt;70,"Low",stroke_2[[#This Row],[avg_glucose_level]]&lt;99,"Normal",stroke_2[[#This Row],[avg_glucose_level]]&lt;125,"Prediabetes",stroke_2[[#This Row],[avg_glucose_level]]&lt;199,"Diabetes",stroke_2[[#This Row],[avg_glucose_level]]&gt;199,"Very High")</f>
        <v>Diabetes</v>
      </c>
      <c r="L1833">
        <v>39.6</v>
      </c>
      <c r="M1833">
        <v>28.25</v>
      </c>
      <c r="N1833">
        <v>39.6</v>
      </c>
      <c r="O1833" t="s">
        <v>24</v>
      </c>
      <c r="P1833" t="s">
        <v>34</v>
      </c>
      <c r="Q1833" s="4" t="s">
        <v>4285</v>
      </c>
      <c r="R1833" s="5">
        <f t="shared" ca="1" si="28"/>
        <v>-2.966362368141945E-3</v>
      </c>
    </row>
    <row r="1834" spans="1:18" x14ac:dyDescent="0.25">
      <c r="A1834">
        <v>67052</v>
      </c>
      <c r="B1834" t="s">
        <v>19</v>
      </c>
      <c r="C1834">
        <v>36</v>
      </c>
      <c r="D1834" t="s">
        <v>4279</v>
      </c>
      <c r="E1834" t="s">
        <v>34</v>
      </c>
      <c r="F1834" t="s">
        <v>34</v>
      </c>
      <c r="G1834" t="s">
        <v>13</v>
      </c>
      <c r="H1834" t="s">
        <v>14</v>
      </c>
      <c r="I1834" t="s">
        <v>15</v>
      </c>
      <c r="J1834" s="5">
        <v>76.930000000000007</v>
      </c>
      <c r="K1834" s="5" t="str">
        <f>_xlfn.IFS(stroke_2[[#This Row],[avg_glucose_level]]&lt;70,"Low",stroke_2[[#This Row],[avg_glucose_level]]&lt;99,"Normal",stroke_2[[#This Row],[avg_glucose_level]]&lt;125,"Prediabetes",stroke_2[[#This Row],[avg_glucose_level]]&lt;199,"Diabetes",stroke_2[[#This Row],[avg_glucose_level]]&gt;199,"Very High")</f>
        <v>Normal</v>
      </c>
      <c r="L1834">
        <v>21.6</v>
      </c>
      <c r="M1834">
        <v>28.25</v>
      </c>
      <c r="N1834">
        <v>21.6</v>
      </c>
      <c r="O1834" t="s">
        <v>24</v>
      </c>
      <c r="P1834" t="s">
        <v>34</v>
      </c>
      <c r="Q1834" s="4" t="s">
        <v>4285</v>
      </c>
      <c r="R1834" s="5">
        <f t="shared" ca="1" si="28"/>
        <v>-4.0581569424505918E-3</v>
      </c>
    </row>
    <row r="1835" spans="1:18" x14ac:dyDescent="0.25">
      <c r="A1835">
        <v>67078</v>
      </c>
      <c r="B1835" t="s">
        <v>19</v>
      </c>
      <c r="C1835">
        <v>36</v>
      </c>
      <c r="D1835" t="s">
        <v>4279</v>
      </c>
      <c r="E1835" t="s">
        <v>13</v>
      </c>
      <c r="F1835" t="s">
        <v>34</v>
      </c>
      <c r="G1835" t="s">
        <v>13</v>
      </c>
      <c r="H1835" t="s">
        <v>14</v>
      </c>
      <c r="I1835" t="s">
        <v>15</v>
      </c>
      <c r="J1835" s="5">
        <v>91.56</v>
      </c>
      <c r="K1835" s="5" t="str">
        <f>_xlfn.IFS(stroke_2[[#This Row],[avg_glucose_level]]&lt;70,"Low",stroke_2[[#This Row],[avg_glucose_level]]&lt;99,"Normal",stroke_2[[#This Row],[avg_glucose_level]]&lt;125,"Prediabetes",stroke_2[[#This Row],[avg_glucose_level]]&lt;199,"Diabetes",stroke_2[[#This Row],[avg_glucose_level]]&gt;199,"Very High")</f>
        <v>Normal</v>
      </c>
      <c r="L1835">
        <v>42.2</v>
      </c>
      <c r="M1835">
        <v>28.25</v>
      </c>
      <c r="N1835">
        <v>42.2</v>
      </c>
      <c r="O1835" t="s">
        <v>24</v>
      </c>
      <c r="P1835" t="s">
        <v>34</v>
      </c>
      <c r="Q1835" s="4" t="s">
        <v>4285</v>
      </c>
      <c r="R1835" s="5">
        <f t="shared" ca="1" si="28"/>
        <v>-8.5007430840437874E-3</v>
      </c>
    </row>
    <row r="1836" spans="1:18" x14ac:dyDescent="0.25">
      <c r="A1836">
        <v>68685</v>
      </c>
      <c r="B1836" t="s">
        <v>12</v>
      </c>
      <c r="C1836">
        <v>36</v>
      </c>
      <c r="D1836" t="s">
        <v>4279</v>
      </c>
      <c r="E1836" t="s">
        <v>34</v>
      </c>
      <c r="F1836" t="s">
        <v>34</v>
      </c>
      <c r="G1836" t="s">
        <v>13</v>
      </c>
      <c r="H1836" t="s">
        <v>43</v>
      </c>
      <c r="I1836" t="s">
        <v>15</v>
      </c>
      <c r="J1836" s="5">
        <v>65.87</v>
      </c>
      <c r="K1836" s="5" t="str">
        <f>_xlfn.IFS(stroke_2[[#This Row],[avg_glucose_level]]&lt;70,"Low",stroke_2[[#This Row],[avg_glucose_level]]&lt;99,"Normal",stroke_2[[#This Row],[avg_glucose_level]]&lt;125,"Prediabetes",stroke_2[[#This Row],[avg_glucose_level]]&lt;199,"Diabetes",stroke_2[[#This Row],[avg_glucose_level]]&gt;199,"Very High")</f>
        <v>Low</v>
      </c>
      <c r="L1836">
        <v>32.200000000000003</v>
      </c>
      <c r="M1836">
        <v>28.25</v>
      </c>
      <c r="N1836">
        <v>32.200000000000003</v>
      </c>
      <c r="O1836" t="s">
        <v>18</v>
      </c>
      <c r="P1836" t="s">
        <v>34</v>
      </c>
      <c r="Q1836" s="4" t="s">
        <v>4285</v>
      </c>
      <c r="R1836" s="5">
        <f t="shared" ca="1" si="28"/>
        <v>-3.34161380246365E-3</v>
      </c>
    </row>
    <row r="1837" spans="1:18" x14ac:dyDescent="0.25">
      <c r="A1837">
        <v>70297</v>
      </c>
      <c r="B1837" t="s">
        <v>19</v>
      </c>
      <c r="C1837">
        <v>36</v>
      </c>
      <c r="D1837" t="s">
        <v>4279</v>
      </c>
      <c r="E1837" t="s">
        <v>34</v>
      </c>
      <c r="F1837" t="s">
        <v>34</v>
      </c>
      <c r="G1837" t="s">
        <v>13</v>
      </c>
      <c r="H1837" t="s">
        <v>14</v>
      </c>
      <c r="I1837" t="s">
        <v>15</v>
      </c>
      <c r="J1837" s="5">
        <v>91.34</v>
      </c>
      <c r="K1837" s="5" t="str">
        <f>_xlfn.IFS(stroke_2[[#This Row],[avg_glucose_level]]&lt;70,"Low",stroke_2[[#This Row],[avg_glucose_level]]&lt;99,"Normal",stroke_2[[#This Row],[avg_glucose_level]]&lt;125,"Prediabetes",stroke_2[[#This Row],[avg_glucose_level]]&lt;199,"Diabetes",stroke_2[[#This Row],[avg_glucose_level]]&gt;199,"Very High")</f>
        <v>Normal</v>
      </c>
      <c r="L1837">
        <v>29.9</v>
      </c>
      <c r="M1837">
        <v>28.25</v>
      </c>
      <c r="N1837">
        <v>29.9</v>
      </c>
      <c r="O1837" t="s">
        <v>24</v>
      </c>
      <c r="P1837" t="s">
        <v>34</v>
      </c>
      <c r="Q1837" s="4" t="s">
        <v>4285</v>
      </c>
      <c r="R1837" s="5">
        <f t="shared" ca="1" si="28"/>
        <v>1.4008964060214957E-3</v>
      </c>
    </row>
    <row r="1838" spans="1:18" x14ac:dyDescent="0.25">
      <c r="A1838">
        <v>458</v>
      </c>
      <c r="B1838" t="s">
        <v>19</v>
      </c>
      <c r="C1838">
        <v>37</v>
      </c>
      <c r="D1838" t="s">
        <v>4279</v>
      </c>
      <c r="E1838" t="s">
        <v>34</v>
      </c>
      <c r="F1838" t="s">
        <v>34</v>
      </c>
      <c r="G1838" t="s">
        <v>13</v>
      </c>
      <c r="H1838" t="s">
        <v>43</v>
      </c>
      <c r="I1838" t="s">
        <v>15</v>
      </c>
      <c r="J1838" s="5">
        <v>72.09</v>
      </c>
      <c r="K1838" s="5" t="str">
        <f>_xlfn.IFS(stroke_2[[#This Row],[avg_glucose_level]]&lt;70,"Low",stroke_2[[#This Row],[avg_glucose_level]]&lt;99,"Normal",stroke_2[[#This Row],[avg_glucose_level]]&lt;125,"Prediabetes",stroke_2[[#This Row],[avg_glucose_level]]&lt;199,"Diabetes",stroke_2[[#This Row],[avg_glucose_level]]&gt;199,"Very High")</f>
        <v>Normal</v>
      </c>
      <c r="L1838">
        <v>24.1</v>
      </c>
      <c r="M1838">
        <v>28.25</v>
      </c>
      <c r="N1838">
        <v>24.1</v>
      </c>
      <c r="O1838" t="s">
        <v>29</v>
      </c>
      <c r="P1838" t="s">
        <v>34</v>
      </c>
      <c r="Q1838" s="4" t="s">
        <v>4285</v>
      </c>
      <c r="R1838" s="5">
        <f t="shared" ca="1" si="28"/>
        <v>-1.0862108807396853E-2</v>
      </c>
    </row>
    <row r="1839" spans="1:18" x14ac:dyDescent="0.25">
      <c r="A1839">
        <v>1989</v>
      </c>
      <c r="B1839" t="s">
        <v>12</v>
      </c>
      <c r="C1839">
        <v>37</v>
      </c>
      <c r="D1839" t="s">
        <v>4279</v>
      </c>
      <c r="E1839" t="s">
        <v>34</v>
      </c>
      <c r="F1839" t="s">
        <v>34</v>
      </c>
      <c r="G1839" t="s">
        <v>13</v>
      </c>
      <c r="H1839" t="s">
        <v>14</v>
      </c>
      <c r="I1839" t="s">
        <v>21</v>
      </c>
      <c r="J1839" s="5">
        <v>107.06</v>
      </c>
      <c r="K1839" s="5" t="str">
        <f>_xlfn.IFS(stroke_2[[#This Row],[avg_glucose_level]]&lt;70,"Low",stroke_2[[#This Row],[avg_glucose_level]]&lt;99,"Normal",stroke_2[[#This Row],[avg_glucose_level]]&lt;125,"Prediabetes",stroke_2[[#This Row],[avg_glucose_level]]&lt;199,"Diabetes",stroke_2[[#This Row],[avg_glucose_level]]&gt;199,"Very High")</f>
        <v>Prediabetes</v>
      </c>
      <c r="M1839">
        <v>28.25</v>
      </c>
      <c r="N1839">
        <v>28.25</v>
      </c>
      <c r="O1839" t="s">
        <v>29</v>
      </c>
      <c r="P1839" t="s">
        <v>34</v>
      </c>
      <c r="Q1839" s="4" t="s">
        <v>4285</v>
      </c>
      <c r="R1839" s="5">
        <f t="shared" ca="1" si="28"/>
        <v>1.1654087633455707E-2</v>
      </c>
    </row>
    <row r="1840" spans="1:18" x14ac:dyDescent="0.25">
      <c r="A1840">
        <v>2092</v>
      </c>
      <c r="B1840" t="s">
        <v>19</v>
      </c>
      <c r="C1840">
        <v>37</v>
      </c>
      <c r="D1840" t="s">
        <v>4279</v>
      </c>
      <c r="E1840" t="s">
        <v>34</v>
      </c>
      <c r="F1840" t="s">
        <v>34</v>
      </c>
      <c r="G1840" t="s">
        <v>13</v>
      </c>
      <c r="H1840" t="s">
        <v>14</v>
      </c>
      <c r="I1840" t="s">
        <v>21</v>
      </c>
      <c r="J1840" s="5">
        <v>98.12</v>
      </c>
      <c r="K1840" s="5" t="str">
        <f>_xlfn.IFS(stroke_2[[#This Row],[avg_glucose_level]]&lt;70,"Low",stroke_2[[#This Row],[avg_glucose_level]]&lt;99,"Normal",stroke_2[[#This Row],[avg_glucose_level]]&lt;125,"Prediabetes",stroke_2[[#This Row],[avg_glucose_level]]&lt;199,"Diabetes",stroke_2[[#This Row],[avg_glucose_level]]&gt;199,"Very High")</f>
        <v>Normal</v>
      </c>
      <c r="L1840">
        <v>27.5</v>
      </c>
      <c r="M1840">
        <v>28.25</v>
      </c>
      <c r="N1840">
        <v>27.5</v>
      </c>
      <c r="O1840" t="s">
        <v>24</v>
      </c>
      <c r="P1840" t="s">
        <v>34</v>
      </c>
      <c r="Q1840" s="4" t="s">
        <v>4285</v>
      </c>
      <c r="R1840" s="5">
        <f t="shared" ca="1" si="28"/>
        <v>2.0275958689310165E-2</v>
      </c>
    </row>
    <row r="1841" spans="1:18" x14ac:dyDescent="0.25">
      <c r="A1841">
        <v>3623</v>
      </c>
      <c r="B1841" t="s">
        <v>19</v>
      </c>
      <c r="C1841">
        <v>37</v>
      </c>
      <c r="D1841" t="s">
        <v>4279</v>
      </c>
      <c r="E1841" t="s">
        <v>34</v>
      </c>
      <c r="F1841" t="s">
        <v>34</v>
      </c>
      <c r="G1841" t="s">
        <v>13</v>
      </c>
      <c r="H1841" t="s">
        <v>20</v>
      </c>
      <c r="I1841" t="s">
        <v>15</v>
      </c>
      <c r="J1841" s="5">
        <v>95.08</v>
      </c>
      <c r="K1841" s="5" t="str">
        <f>_xlfn.IFS(stroke_2[[#This Row],[avg_glucose_level]]&lt;70,"Low",stroke_2[[#This Row],[avg_glucose_level]]&lt;99,"Normal",stroke_2[[#This Row],[avg_glucose_level]]&lt;125,"Prediabetes",stroke_2[[#This Row],[avg_glucose_level]]&lt;199,"Diabetes",stroke_2[[#This Row],[avg_glucose_level]]&gt;199,"Very High")</f>
        <v>Normal</v>
      </c>
      <c r="L1841">
        <v>34.1</v>
      </c>
      <c r="M1841">
        <v>28.25</v>
      </c>
      <c r="N1841">
        <v>34.1</v>
      </c>
      <c r="O1841" t="s">
        <v>24</v>
      </c>
      <c r="P1841" t="s">
        <v>34</v>
      </c>
      <c r="Q1841" s="4" t="s">
        <v>4285</v>
      </c>
      <c r="R1841" s="5">
        <f t="shared" ca="1" si="28"/>
        <v>-7.0919251310944398E-3</v>
      </c>
    </row>
    <row r="1842" spans="1:18" x14ac:dyDescent="0.25">
      <c r="A1842">
        <v>3700</v>
      </c>
      <c r="B1842" t="s">
        <v>12</v>
      </c>
      <c r="C1842">
        <v>37</v>
      </c>
      <c r="D1842" t="s">
        <v>4279</v>
      </c>
      <c r="E1842" t="s">
        <v>34</v>
      </c>
      <c r="F1842" t="s">
        <v>34</v>
      </c>
      <c r="G1842" t="s">
        <v>13</v>
      </c>
      <c r="H1842" t="s">
        <v>14</v>
      </c>
      <c r="I1842" t="s">
        <v>15</v>
      </c>
      <c r="J1842" s="5">
        <v>232.29</v>
      </c>
      <c r="K1842" s="5" t="str">
        <f>_xlfn.IFS(stroke_2[[#This Row],[avg_glucose_level]]&lt;70,"Low",stroke_2[[#This Row],[avg_glucose_level]]&lt;99,"Normal",stroke_2[[#This Row],[avg_glucose_level]]&lt;125,"Prediabetes",stroke_2[[#This Row],[avg_glucose_level]]&lt;199,"Diabetes",stroke_2[[#This Row],[avg_glucose_level]]&gt;199,"Very High")</f>
        <v>Very High</v>
      </c>
      <c r="L1842">
        <v>40.799999999999997</v>
      </c>
      <c r="M1842">
        <v>28.25</v>
      </c>
      <c r="N1842">
        <v>40.799999999999997</v>
      </c>
      <c r="O1842" t="s">
        <v>29</v>
      </c>
      <c r="P1842" t="s">
        <v>34</v>
      </c>
      <c r="Q1842" s="4" t="s">
        <v>4285</v>
      </c>
      <c r="R1842" s="5">
        <f t="shared" ca="1" si="28"/>
        <v>2.2679439225441696E-2</v>
      </c>
    </row>
    <row r="1843" spans="1:18" x14ac:dyDescent="0.25">
      <c r="A1843">
        <v>4169</v>
      </c>
      <c r="B1843" t="s">
        <v>19</v>
      </c>
      <c r="C1843">
        <v>37</v>
      </c>
      <c r="D1843" t="s">
        <v>4279</v>
      </c>
      <c r="E1843" t="s">
        <v>34</v>
      </c>
      <c r="F1843" t="s">
        <v>34</v>
      </c>
      <c r="G1843" t="s">
        <v>34</v>
      </c>
      <c r="H1843" t="s">
        <v>14</v>
      </c>
      <c r="I1843" t="s">
        <v>21</v>
      </c>
      <c r="J1843" s="5">
        <v>92.78</v>
      </c>
      <c r="K1843" s="5" t="str">
        <f>_xlfn.IFS(stroke_2[[#This Row],[avg_glucose_level]]&lt;70,"Low",stroke_2[[#This Row],[avg_glucose_level]]&lt;99,"Normal",stroke_2[[#This Row],[avg_glucose_level]]&lt;125,"Prediabetes",stroke_2[[#This Row],[avg_glucose_level]]&lt;199,"Diabetes",stroke_2[[#This Row],[avg_glucose_level]]&gt;199,"Very High")</f>
        <v>Normal</v>
      </c>
      <c r="L1843">
        <v>54.2</v>
      </c>
      <c r="M1843">
        <v>28.25</v>
      </c>
      <c r="N1843">
        <v>54.2</v>
      </c>
      <c r="O1843" t="s">
        <v>24</v>
      </c>
      <c r="P1843" t="s">
        <v>34</v>
      </c>
      <c r="Q1843" s="4" t="s">
        <v>4285</v>
      </c>
      <c r="R1843" s="5">
        <f t="shared" ca="1" si="28"/>
        <v>-2.4673754117683838E-2</v>
      </c>
    </row>
    <row r="1844" spans="1:18" x14ac:dyDescent="0.25">
      <c r="A1844">
        <v>5875</v>
      </c>
      <c r="B1844" t="s">
        <v>19</v>
      </c>
      <c r="C1844">
        <v>37</v>
      </c>
      <c r="D1844" t="s">
        <v>4279</v>
      </c>
      <c r="E1844" t="s">
        <v>34</v>
      </c>
      <c r="F1844" t="s">
        <v>34</v>
      </c>
      <c r="G1844" t="s">
        <v>13</v>
      </c>
      <c r="H1844" t="s">
        <v>14</v>
      </c>
      <c r="I1844" t="s">
        <v>15</v>
      </c>
      <c r="J1844" s="5">
        <v>103.66</v>
      </c>
      <c r="K1844" s="5" t="str">
        <f>_xlfn.IFS(stroke_2[[#This Row],[avg_glucose_level]]&lt;70,"Low",stroke_2[[#This Row],[avg_glucose_level]]&lt;99,"Normal",stroke_2[[#This Row],[avg_glucose_level]]&lt;125,"Prediabetes",stroke_2[[#This Row],[avg_glucose_level]]&lt;199,"Diabetes",stroke_2[[#This Row],[avg_glucose_level]]&gt;199,"Very High")</f>
        <v>Prediabetes</v>
      </c>
      <c r="L1844">
        <v>36.1</v>
      </c>
      <c r="M1844">
        <v>28.25</v>
      </c>
      <c r="N1844">
        <v>36.1</v>
      </c>
      <c r="O1844" t="s">
        <v>29</v>
      </c>
      <c r="P1844" t="s">
        <v>34</v>
      </c>
      <c r="Q1844" s="4" t="s">
        <v>4285</v>
      </c>
      <c r="R1844" s="5">
        <f t="shared" ca="1" si="28"/>
        <v>1.8426287317530588E-2</v>
      </c>
    </row>
    <row r="1845" spans="1:18" x14ac:dyDescent="0.25">
      <c r="A1845">
        <v>6802</v>
      </c>
      <c r="B1845" t="s">
        <v>19</v>
      </c>
      <c r="C1845">
        <v>37</v>
      </c>
      <c r="D1845" t="s">
        <v>4279</v>
      </c>
      <c r="E1845" t="s">
        <v>34</v>
      </c>
      <c r="F1845" t="s">
        <v>34</v>
      </c>
      <c r="G1845" t="s">
        <v>13</v>
      </c>
      <c r="H1845" t="s">
        <v>14</v>
      </c>
      <c r="I1845" t="s">
        <v>15</v>
      </c>
      <c r="J1845" s="5">
        <v>74.510000000000005</v>
      </c>
      <c r="K1845" s="5" t="str">
        <f>_xlfn.IFS(stroke_2[[#This Row],[avg_glucose_level]]&lt;70,"Low",stroke_2[[#This Row],[avg_glucose_level]]&lt;99,"Normal",stroke_2[[#This Row],[avg_glucose_level]]&lt;125,"Prediabetes",stroke_2[[#This Row],[avg_glucose_level]]&lt;199,"Diabetes",stroke_2[[#This Row],[avg_glucose_level]]&gt;199,"Very High")</f>
        <v>Normal</v>
      </c>
      <c r="L1845">
        <v>29.5</v>
      </c>
      <c r="M1845">
        <v>28.25</v>
      </c>
      <c r="N1845">
        <v>29.5</v>
      </c>
      <c r="O1845" t="s">
        <v>38</v>
      </c>
      <c r="P1845" t="s">
        <v>34</v>
      </c>
      <c r="Q1845" s="4" t="s">
        <v>4285</v>
      </c>
      <c r="R1845" s="5">
        <f t="shared" ca="1" si="28"/>
        <v>-3.9807453733203156E-3</v>
      </c>
    </row>
    <row r="1846" spans="1:18" x14ac:dyDescent="0.25">
      <c r="A1846">
        <v>8122</v>
      </c>
      <c r="B1846" t="s">
        <v>19</v>
      </c>
      <c r="C1846">
        <v>37</v>
      </c>
      <c r="D1846" t="s">
        <v>4279</v>
      </c>
      <c r="E1846" t="s">
        <v>34</v>
      </c>
      <c r="F1846" t="s">
        <v>34</v>
      </c>
      <c r="G1846" t="s">
        <v>13</v>
      </c>
      <c r="H1846" t="s">
        <v>14</v>
      </c>
      <c r="I1846" t="s">
        <v>15</v>
      </c>
      <c r="J1846" s="5">
        <v>94.12</v>
      </c>
      <c r="K1846" s="5" t="str">
        <f>_xlfn.IFS(stroke_2[[#This Row],[avg_glucose_level]]&lt;70,"Low",stroke_2[[#This Row],[avg_glucose_level]]&lt;99,"Normal",stroke_2[[#This Row],[avg_glucose_level]]&lt;125,"Prediabetes",stroke_2[[#This Row],[avg_glucose_level]]&lt;199,"Diabetes",stroke_2[[#This Row],[avg_glucose_level]]&gt;199,"Very High")</f>
        <v>Normal</v>
      </c>
      <c r="L1846">
        <v>34.200000000000003</v>
      </c>
      <c r="M1846">
        <v>28.25</v>
      </c>
      <c r="N1846">
        <v>34.200000000000003</v>
      </c>
      <c r="O1846" t="s">
        <v>38</v>
      </c>
      <c r="P1846" t="s">
        <v>34</v>
      </c>
      <c r="Q1846" s="4" t="s">
        <v>4285</v>
      </c>
      <c r="R1846" s="5">
        <f t="shared" ca="1" si="28"/>
        <v>-4.8465807285573538E-3</v>
      </c>
    </row>
    <row r="1847" spans="1:18" x14ac:dyDescent="0.25">
      <c r="A1847">
        <v>8240</v>
      </c>
      <c r="B1847" t="s">
        <v>19</v>
      </c>
      <c r="C1847">
        <v>37</v>
      </c>
      <c r="D1847" t="s">
        <v>4279</v>
      </c>
      <c r="E1847" t="s">
        <v>34</v>
      </c>
      <c r="F1847" t="s">
        <v>34</v>
      </c>
      <c r="G1847" t="s">
        <v>13</v>
      </c>
      <c r="H1847" t="s">
        <v>14</v>
      </c>
      <c r="I1847" t="s">
        <v>15</v>
      </c>
      <c r="J1847" s="5">
        <v>100.22</v>
      </c>
      <c r="K1847" s="5" t="str">
        <f>_xlfn.IFS(stroke_2[[#This Row],[avg_glucose_level]]&lt;70,"Low",stroke_2[[#This Row],[avg_glucose_level]]&lt;99,"Normal",stroke_2[[#This Row],[avg_glucose_level]]&lt;125,"Prediabetes",stroke_2[[#This Row],[avg_glucose_level]]&lt;199,"Diabetes",stroke_2[[#This Row],[avg_glucose_level]]&gt;199,"Very High")</f>
        <v>Prediabetes</v>
      </c>
      <c r="L1847">
        <v>22.7</v>
      </c>
      <c r="M1847">
        <v>28.25</v>
      </c>
      <c r="N1847">
        <v>22.7</v>
      </c>
      <c r="O1847" t="s">
        <v>29</v>
      </c>
      <c r="P1847" t="s">
        <v>34</v>
      </c>
      <c r="Q1847" s="4" t="s">
        <v>4285</v>
      </c>
      <c r="R1847" s="5">
        <f t="shared" ca="1" si="28"/>
        <v>-1.4627653406293272E-2</v>
      </c>
    </row>
    <row r="1848" spans="1:18" x14ac:dyDescent="0.25">
      <c r="A1848">
        <v>8385</v>
      </c>
      <c r="B1848" t="s">
        <v>12</v>
      </c>
      <c r="C1848">
        <v>37</v>
      </c>
      <c r="D1848" t="s">
        <v>4279</v>
      </c>
      <c r="E1848" t="s">
        <v>34</v>
      </c>
      <c r="F1848" t="s">
        <v>34</v>
      </c>
      <c r="G1848" t="s">
        <v>13</v>
      </c>
      <c r="H1848" t="s">
        <v>14</v>
      </c>
      <c r="I1848" t="s">
        <v>15</v>
      </c>
      <c r="J1848" s="5">
        <v>90.78</v>
      </c>
      <c r="K1848" s="5" t="str">
        <f>_xlfn.IFS(stroke_2[[#This Row],[avg_glucose_level]]&lt;70,"Low",stroke_2[[#This Row],[avg_glucose_level]]&lt;99,"Normal",stroke_2[[#This Row],[avg_glucose_level]]&lt;125,"Prediabetes",stroke_2[[#This Row],[avg_glucose_level]]&lt;199,"Diabetes",stroke_2[[#This Row],[avg_glucose_level]]&gt;199,"Very High")</f>
        <v>Normal</v>
      </c>
      <c r="L1848">
        <v>35.9</v>
      </c>
      <c r="M1848">
        <v>28.25</v>
      </c>
      <c r="N1848">
        <v>35.9</v>
      </c>
      <c r="O1848" t="s">
        <v>38</v>
      </c>
      <c r="P1848" t="s">
        <v>34</v>
      </c>
      <c r="Q1848" s="4" t="s">
        <v>4285</v>
      </c>
      <c r="R1848" s="5">
        <f t="shared" ca="1" si="28"/>
        <v>-1.8376825059020118E-2</v>
      </c>
    </row>
    <row r="1849" spans="1:18" x14ac:dyDescent="0.25">
      <c r="A1849">
        <v>10055</v>
      </c>
      <c r="B1849" t="s">
        <v>19</v>
      </c>
      <c r="C1849">
        <v>37</v>
      </c>
      <c r="D1849" t="s">
        <v>4279</v>
      </c>
      <c r="E1849" t="s">
        <v>34</v>
      </c>
      <c r="F1849" t="s">
        <v>34</v>
      </c>
      <c r="G1849" t="s">
        <v>34</v>
      </c>
      <c r="H1849" t="s">
        <v>43</v>
      </c>
      <c r="I1849" t="s">
        <v>21</v>
      </c>
      <c r="J1849" s="5">
        <v>72.08</v>
      </c>
      <c r="K1849" s="5" t="str">
        <f>_xlfn.IFS(stroke_2[[#This Row],[avg_glucose_level]]&lt;70,"Low",stroke_2[[#This Row],[avg_glucose_level]]&lt;99,"Normal",stroke_2[[#This Row],[avg_glucose_level]]&lt;125,"Prediabetes",stroke_2[[#This Row],[avg_glucose_level]]&lt;199,"Diabetes",stroke_2[[#This Row],[avg_glucose_level]]&gt;199,"Very High")</f>
        <v>Normal</v>
      </c>
      <c r="M1849">
        <v>28.25</v>
      </c>
      <c r="N1849">
        <v>28.25</v>
      </c>
      <c r="O1849" t="s">
        <v>18</v>
      </c>
      <c r="P1849" t="s">
        <v>34</v>
      </c>
      <c r="Q1849" s="4" t="s">
        <v>4285</v>
      </c>
      <c r="R1849" s="5">
        <f t="shared" ca="1" si="28"/>
        <v>1.1446653535707202E-2</v>
      </c>
    </row>
    <row r="1850" spans="1:18" x14ac:dyDescent="0.25">
      <c r="A1850">
        <v>10056</v>
      </c>
      <c r="B1850" t="s">
        <v>19</v>
      </c>
      <c r="C1850">
        <v>37</v>
      </c>
      <c r="D1850" t="s">
        <v>4279</v>
      </c>
      <c r="E1850" t="s">
        <v>34</v>
      </c>
      <c r="F1850" t="s">
        <v>34</v>
      </c>
      <c r="G1850" t="s">
        <v>13</v>
      </c>
      <c r="H1850" t="s">
        <v>14</v>
      </c>
      <c r="I1850" t="s">
        <v>15</v>
      </c>
      <c r="J1850" s="5">
        <v>98.02</v>
      </c>
      <c r="K1850" s="5" t="str">
        <f>_xlfn.IFS(stroke_2[[#This Row],[avg_glucose_level]]&lt;70,"Low",stroke_2[[#This Row],[avg_glucose_level]]&lt;99,"Normal",stroke_2[[#This Row],[avg_glucose_level]]&lt;125,"Prediabetes",stroke_2[[#This Row],[avg_glucose_level]]&lt;199,"Diabetes",stroke_2[[#This Row],[avg_glucose_level]]&gt;199,"Very High")</f>
        <v>Normal</v>
      </c>
      <c r="L1850">
        <v>20.399999999999999</v>
      </c>
      <c r="M1850">
        <v>28.25</v>
      </c>
      <c r="N1850">
        <v>20.399999999999999</v>
      </c>
      <c r="O1850" t="s">
        <v>24</v>
      </c>
      <c r="P1850" t="s">
        <v>34</v>
      </c>
      <c r="Q1850" s="4" t="s">
        <v>4285</v>
      </c>
      <c r="R1850" s="5">
        <f t="shared" ca="1" si="28"/>
        <v>-2.1690333086304674E-2</v>
      </c>
    </row>
    <row r="1851" spans="1:18" x14ac:dyDescent="0.25">
      <c r="A1851">
        <v>10135</v>
      </c>
      <c r="B1851" t="s">
        <v>19</v>
      </c>
      <c r="C1851">
        <v>37</v>
      </c>
      <c r="D1851" t="s">
        <v>4279</v>
      </c>
      <c r="E1851" t="s">
        <v>34</v>
      </c>
      <c r="F1851" t="s">
        <v>34</v>
      </c>
      <c r="G1851" t="s">
        <v>34</v>
      </c>
      <c r="H1851" t="s">
        <v>14</v>
      </c>
      <c r="I1851" t="s">
        <v>21</v>
      </c>
      <c r="J1851" s="5">
        <v>112.02</v>
      </c>
      <c r="K1851" s="5" t="str">
        <f>_xlfn.IFS(stroke_2[[#This Row],[avg_glucose_level]]&lt;70,"Low",stroke_2[[#This Row],[avg_glucose_level]]&lt;99,"Normal",stroke_2[[#This Row],[avg_glucose_level]]&lt;125,"Prediabetes",stroke_2[[#This Row],[avg_glucose_level]]&lt;199,"Diabetes",stroke_2[[#This Row],[avg_glucose_level]]&gt;199,"Very High")</f>
        <v>Prediabetes</v>
      </c>
      <c r="L1851">
        <v>29.1</v>
      </c>
      <c r="M1851">
        <v>28.25</v>
      </c>
      <c r="N1851">
        <v>29.1</v>
      </c>
      <c r="O1851" t="s">
        <v>38</v>
      </c>
      <c r="P1851" t="s">
        <v>34</v>
      </c>
      <c r="Q1851" s="4" t="s">
        <v>4285</v>
      </c>
      <c r="R1851" s="5">
        <f t="shared" ca="1" si="28"/>
        <v>1.3862709932852379E-3</v>
      </c>
    </row>
    <row r="1852" spans="1:18" x14ac:dyDescent="0.25">
      <c r="A1852">
        <v>10273</v>
      </c>
      <c r="B1852" t="s">
        <v>19</v>
      </c>
      <c r="C1852">
        <v>37</v>
      </c>
      <c r="D1852" t="s">
        <v>4279</v>
      </c>
      <c r="E1852" t="s">
        <v>34</v>
      </c>
      <c r="F1852" t="s">
        <v>34</v>
      </c>
      <c r="G1852" t="s">
        <v>13</v>
      </c>
      <c r="H1852" t="s">
        <v>14</v>
      </c>
      <c r="I1852" t="s">
        <v>21</v>
      </c>
      <c r="J1852" s="5">
        <v>86.49</v>
      </c>
      <c r="K1852" s="5" t="str">
        <f>_xlfn.IFS(stroke_2[[#This Row],[avg_glucose_level]]&lt;70,"Low",stroke_2[[#This Row],[avg_glucose_level]]&lt;99,"Normal",stroke_2[[#This Row],[avg_glucose_level]]&lt;125,"Prediabetes",stroke_2[[#This Row],[avg_glucose_level]]&lt;199,"Diabetes",stroke_2[[#This Row],[avg_glucose_level]]&gt;199,"Very High")</f>
        <v>Normal</v>
      </c>
      <c r="L1852">
        <v>24.4</v>
      </c>
      <c r="M1852">
        <v>28.25</v>
      </c>
      <c r="N1852">
        <v>24.4</v>
      </c>
      <c r="O1852" t="s">
        <v>38</v>
      </c>
      <c r="P1852" t="s">
        <v>34</v>
      </c>
      <c r="Q1852" s="4" t="s">
        <v>4285</v>
      </c>
      <c r="R1852" s="5">
        <f t="shared" ca="1" si="28"/>
        <v>1.5988628497614323E-2</v>
      </c>
    </row>
    <row r="1853" spans="1:18" x14ac:dyDescent="0.25">
      <c r="A1853">
        <v>11566</v>
      </c>
      <c r="B1853" t="s">
        <v>12</v>
      </c>
      <c r="C1853">
        <v>37</v>
      </c>
      <c r="D1853" t="s">
        <v>4279</v>
      </c>
      <c r="E1853" t="s">
        <v>34</v>
      </c>
      <c r="F1853" t="s">
        <v>34</v>
      </c>
      <c r="G1853" t="s">
        <v>13</v>
      </c>
      <c r="H1853" t="s">
        <v>14</v>
      </c>
      <c r="I1853" t="s">
        <v>21</v>
      </c>
      <c r="J1853" s="5">
        <v>118.21</v>
      </c>
      <c r="K1853" s="5" t="str">
        <f>_xlfn.IFS(stroke_2[[#This Row],[avg_glucose_level]]&lt;70,"Low",stroke_2[[#This Row],[avg_glucose_level]]&lt;99,"Normal",stroke_2[[#This Row],[avg_glucose_level]]&lt;125,"Prediabetes",stroke_2[[#This Row],[avg_glucose_level]]&lt;199,"Diabetes",stroke_2[[#This Row],[avg_glucose_level]]&gt;199,"Very High")</f>
        <v>Prediabetes</v>
      </c>
      <c r="L1853">
        <v>23.6</v>
      </c>
      <c r="M1853">
        <v>28.25</v>
      </c>
      <c r="N1853">
        <v>23.6</v>
      </c>
      <c r="O1853" t="s">
        <v>38</v>
      </c>
      <c r="P1853" t="s">
        <v>34</v>
      </c>
      <c r="Q1853" s="4" t="s">
        <v>4285</v>
      </c>
      <c r="R1853" s="5">
        <f t="shared" ca="1" si="28"/>
        <v>-1.2216800292239705E-2</v>
      </c>
    </row>
    <row r="1854" spans="1:18" x14ac:dyDescent="0.25">
      <c r="A1854">
        <v>12022</v>
      </c>
      <c r="B1854" t="s">
        <v>12</v>
      </c>
      <c r="C1854">
        <v>37</v>
      </c>
      <c r="D1854" t="s">
        <v>4279</v>
      </c>
      <c r="E1854" t="s">
        <v>34</v>
      </c>
      <c r="F1854" t="s">
        <v>34</v>
      </c>
      <c r="G1854" t="s">
        <v>13</v>
      </c>
      <c r="H1854" t="s">
        <v>43</v>
      </c>
      <c r="I1854" t="s">
        <v>15</v>
      </c>
      <c r="J1854" s="5">
        <v>82.09</v>
      </c>
      <c r="K1854" s="5" t="str">
        <f>_xlfn.IFS(stroke_2[[#This Row],[avg_glucose_level]]&lt;70,"Low",stroke_2[[#This Row],[avg_glucose_level]]&lt;99,"Normal",stroke_2[[#This Row],[avg_glucose_level]]&lt;125,"Prediabetes",stroke_2[[#This Row],[avg_glucose_level]]&lt;199,"Diabetes",stroke_2[[#This Row],[avg_glucose_level]]&gt;199,"Very High")</f>
        <v>Normal</v>
      </c>
      <c r="L1854">
        <v>35.700000000000003</v>
      </c>
      <c r="M1854">
        <v>28.25</v>
      </c>
      <c r="N1854">
        <v>35.700000000000003</v>
      </c>
      <c r="O1854" t="s">
        <v>29</v>
      </c>
      <c r="P1854" t="s">
        <v>34</v>
      </c>
      <c r="Q1854" s="4" t="s">
        <v>4285</v>
      </c>
      <c r="R1854" s="5">
        <f t="shared" ca="1" si="28"/>
        <v>2.4728019251470012E-2</v>
      </c>
    </row>
    <row r="1855" spans="1:18" x14ac:dyDescent="0.25">
      <c r="A1855">
        <v>13547</v>
      </c>
      <c r="B1855" t="s">
        <v>19</v>
      </c>
      <c r="C1855">
        <v>37</v>
      </c>
      <c r="D1855" t="s">
        <v>4279</v>
      </c>
      <c r="E1855" t="s">
        <v>34</v>
      </c>
      <c r="F1855" t="s">
        <v>34</v>
      </c>
      <c r="G1855" t="s">
        <v>13</v>
      </c>
      <c r="H1855" t="s">
        <v>14</v>
      </c>
      <c r="I1855" t="s">
        <v>15</v>
      </c>
      <c r="J1855" s="5">
        <v>91.72</v>
      </c>
      <c r="K1855" s="5" t="str">
        <f>_xlfn.IFS(stroke_2[[#This Row],[avg_glucose_level]]&lt;70,"Low",stroke_2[[#This Row],[avg_glucose_level]]&lt;99,"Normal",stroke_2[[#This Row],[avg_glucose_level]]&lt;125,"Prediabetes",stroke_2[[#This Row],[avg_glucose_level]]&lt;199,"Diabetes",stroke_2[[#This Row],[avg_glucose_level]]&gt;199,"Very High")</f>
        <v>Normal</v>
      </c>
      <c r="L1855">
        <v>29.2</v>
      </c>
      <c r="M1855">
        <v>28.25</v>
      </c>
      <c r="N1855">
        <v>29.2</v>
      </c>
      <c r="O1855" t="s">
        <v>24</v>
      </c>
      <c r="P1855" t="s">
        <v>34</v>
      </c>
      <c r="Q1855" s="4" t="s">
        <v>4285</v>
      </c>
      <c r="R1855" s="5">
        <f t="shared" ca="1" si="28"/>
        <v>7.2857783979635828E-3</v>
      </c>
    </row>
    <row r="1856" spans="1:18" x14ac:dyDescent="0.25">
      <c r="A1856">
        <v>14444</v>
      </c>
      <c r="B1856" t="s">
        <v>19</v>
      </c>
      <c r="C1856">
        <v>37</v>
      </c>
      <c r="D1856" t="s">
        <v>4279</v>
      </c>
      <c r="E1856" t="s">
        <v>34</v>
      </c>
      <c r="F1856" t="s">
        <v>34</v>
      </c>
      <c r="G1856" t="s">
        <v>34</v>
      </c>
      <c r="H1856" t="s">
        <v>20</v>
      </c>
      <c r="I1856" t="s">
        <v>15</v>
      </c>
      <c r="J1856" s="5">
        <v>90.71</v>
      </c>
      <c r="K1856" s="5" t="str">
        <f>_xlfn.IFS(stroke_2[[#This Row],[avg_glucose_level]]&lt;70,"Low",stroke_2[[#This Row],[avg_glucose_level]]&lt;99,"Normal",stroke_2[[#This Row],[avg_glucose_level]]&lt;125,"Prediabetes",stroke_2[[#This Row],[avg_glucose_level]]&lt;199,"Diabetes",stroke_2[[#This Row],[avg_glucose_level]]&gt;199,"Very High")</f>
        <v>Normal</v>
      </c>
      <c r="L1856">
        <v>45.8</v>
      </c>
      <c r="M1856">
        <v>28.25</v>
      </c>
      <c r="N1856">
        <v>45.8</v>
      </c>
      <c r="O1856" t="s">
        <v>38</v>
      </c>
      <c r="P1856" t="s">
        <v>34</v>
      </c>
      <c r="Q1856" s="4" t="s">
        <v>4285</v>
      </c>
      <c r="R1856" s="5">
        <f t="shared" ca="1" si="28"/>
        <v>-1.5826330642761038E-2</v>
      </c>
    </row>
    <row r="1857" spans="1:18" x14ac:dyDescent="0.25">
      <c r="A1857">
        <v>14658</v>
      </c>
      <c r="B1857" t="s">
        <v>19</v>
      </c>
      <c r="C1857">
        <v>37</v>
      </c>
      <c r="D1857" t="s">
        <v>4279</v>
      </c>
      <c r="E1857" t="s">
        <v>34</v>
      </c>
      <c r="F1857" t="s">
        <v>34</v>
      </c>
      <c r="G1857" t="s">
        <v>13</v>
      </c>
      <c r="H1857" t="s">
        <v>14</v>
      </c>
      <c r="I1857" t="s">
        <v>21</v>
      </c>
      <c r="J1857" s="5">
        <v>77.099999999999994</v>
      </c>
      <c r="K1857" s="5" t="str">
        <f>_xlfn.IFS(stroke_2[[#This Row],[avg_glucose_level]]&lt;70,"Low",stroke_2[[#This Row],[avg_glucose_level]]&lt;99,"Normal",stroke_2[[#This Row],[avg_glucose_level]]&lt;125,"Prediabetes",stroke_2[[#This Row],[avg_glucose_level]]&lt;199,"Diabetes",stroke_2[[#This Row],[avg_glucose_level]]&gt;199,"Very High")</f>
        <v>Normal</v>
      </c>
      <c r="L1857">
        <v>55.9</v>
      </c>
      <c r="M1857">
        <v>28.25</v>
      </c>
      <c r="N1857">
        <v>55.9</v>
      </c>
      <c r="O1857" t="s">
        <v>38</v>
      </c>
      <c r="P1857" t="s">
        <v>34</v>
      </c>
      <c r="Q1857" s="4" t="s">
        <v>4285</v>
      </c>
      <c r="R1857" s="5">
        <f t="shared" ca="1" si="28"/>
        <v>-5.848823885903409E-4</v>
      </c>
    </row>
    <row r="1858" spans="1:18" x14ac:dyDescent="0.25">
      <c r="A1858">
        <v>15020</v>
      </c>
      <c r="B1858" t="s">
        <v>19</v>
      </c>
      <c r="C1858">
        <v>37</v>
      </c>
      <c r="D1858" t="s">
        <v>4279</v>
      </c>
      <c r="E1858" t="s">
        <v>34</v>
      </c>
      <c r="F1858" t="s">
        <v>34</v>
      </c>
      <c r="G1858" t="s">
        <v>34</v>
      </c>
      <c r="H1858" t="s">
        <v>43</v>
      </c>
      <c r="I1858" t="s">
        <v>21</v>
      </c>
      <c r="J1858" s="5">
        <v>76.209999999999994</v>
      </c>
      <c r="K1858" s="5" t="str">
        <f>_xlfn.IFS(stroke_2[[#This Row],[avg_glucose_level]]&lt;70,"Low",stroke_2[[#This Row],[avg_glucose_level]]&lt;99,"Normal",stroke_2[[#This Row],[avg_glucose_level]]&lt;125,"Prediabetes",stroke_2[[#This Row],[avg_glucose_level]]&lt;199,"Diabetes",stroke_2[[#This Row],[avg_glucose_level]]&gt;199,"Very High")</f>
        <v>Normal</v>
      </c>
      <c r="L1858">
        <v>20.399999999999999</v>
      </c>
      <c r="M1858">
        <v>28.25</v>
      </c>
      <c r="N1858">
        <v>20.399999999999999</v>
      </c>
      <c r="O1858" t="s">
        <v>38</v>
      </c>
      <c r="P1858" t="s">
        <v>34</v>
      </c>
      <c r="Q1858" s="4" t="s">
        <v>4285</v>
      </c>
      <c r="R1858" s="5">
        <f t="shared" ref="R1858:R1921" ca="1" si="29">Q1858 + (RAND()-0.5)/20</f>
        <v>6.9829881619897557E-3</v>
      </c>
    </row>
    <row r="1859" spans="1:18" x14ac:dyDescent="0.25">
      <c r="A1859">
        <v>15351</v>
      </c>
      <c r="B1859" t="s">
        <v>12</v>
      </c>
      <c r="C1859">
        <v>37</v>
      </c>
      <c r="D1859" t="s">
        <v>4279</v>
      </c>
      <c r="E1859" t="s">
        <v>34</v>
      </c>
      <c r="F1859" t="s">
        <v>34</v>
      </c>
      <c r="G1859" t="s">
        <v>13</v>
      </c>
      <c r="H1859" t="s">
        <v>14</v>
      </c>
      <c r="I1859" t="s">
        <v>21</v>
      </c>
      <c r="J1859" s="5">
        <v>91.68</v>
      </c>
      <c r="K1859" s="5" t="str">
        <f>_xlfn.IFS(stroke_2[[#This Row],[avg_glucose_level]]&lt;70,"Low",stroke_2[[#This Row],[avg_glucose_level]]&lt;99,"Normal",stroke_2[[#This Row],[avg_glucose_level]]&lt;125,"Prediabetes",stroke_2[[#This Row],[avg_glucose_level]]&lt;199,"Diabetes",stroke_2[[#This Row],[avg_glucose_level]]&gt;199,"Very High")</f>
        <v>Normal</v>
      </c>
      <c r="L1859">
        <v>32.4</v>
      </c>
      <c r="M1859">
        <v>28.25</v>
      </c>
      <c r="N1859">
        <v>32.4</v>
      </c>
      <c r="O1859" t="s">
        <v>18</v>
      </c>
      <c r="P1859" t="s">
        <v>34</v>
      </c>
      <c r="Q1859" s="4" t="s">
        <v>4285</v>
      </c>
      <c r="R1859" s="5">
        <f t="shared" ca="1" si="29"/>
        <v>1.3832733010793125E-2</v>
      </c>
    </row>
    <row r="1860" spans="1:18" x14ac:dyDescent="0.25">
      <c r="A1860">
        <v>18704</v>
      </c>
      <c r="B1860" t="s">
        <v>19</v>
      </c>
      <c r="C1860">
        <v>37</v>
      </c>
      <c r="D1860" t="s">
        <v>4279</v>
      </c>
      <c r="E1860" t="s">
        <v>34</v>
      </c>
      <c r="F1860" t="s">
        <v>34</v>
      </c>
      <c r="G1860" t="s">
        <v>13</v>
      </c>
      <c r="H1860" t="s">
        <v>14</v>
      </c>
      <c r="I1860" t="s">
        <v>21</v>
      </c>
      <c r="J1860" s="5">
        <v>94.77</v>
      </c>
      <c r="K1860" s="5" t="str">
        <f>_xlfn.IFS(stroke_2[[#This Row],[avg_glucose_level]]&lt;70,"Low",stroke_2[[#This Row],[avg_glucose_level]]&lt;99,"Normal",stroke_2[[#This Row],[avg_glucose_level]]&lt;125,"Prediabetes",stroke_2[[#This Row],[avg_glucose_level]]&lt;199,"Diabetes",stroke_2[[#This Row],[avg_glucose_level]]&gt;199,"Very High")</f>
        <v>Normal</v>
      </c>
      <c r="L1860">
        <v>48.9</v>
      </c>
      <c r="M1860">
        <v>28.25</v>
      </c>
      <c r="N1860">
        <v>48.9</v>
      </c>
      <c r="O1860" t="s">
        <v>38</v>
      </c>
      <c r="P1860" t="s">
        <v>34</v>
      </c>
      <c r="Q1860" s="4" t="s">
        <v>4285</v>
      </c>
      <c r="R1860" s="5">
        <f t="shared" ca="1" si="29"/>
        <v>5.0524407891426983E-3</v>
      </c>
    </row>
    <row r="1861" spans="1:18" x14ac:dyDescent="0.25">
      <c r="A1861">
        <v>19742</v>
      </c>
      <c r="B1861" t="s">
        <v>19</v>
      </c>
      <c r="C1861">
        <v>37</v>
      </c>
      <c r="D1861" t="s">
        <v>4279</v>
      </c>
      <c r="E1861" t="s">
        <v>34</v>
      </c>
      <c r="F1861" t="s">
        <v>34</v>
      </c>
      <c r="G1861" t="s">
        <v>13</v>
      </c>
      <c r="H1861" t="s">
        <v>14</v>
      </c>
      <c r="I1861" t="s">
        <v>15</v>
      </c>
      <c r="J1861" s="5">
        <v>106.35</v>
      </c>
      <c r="K1861" s="5" t="str">
        <f>_xlfn.IFS(stroke_2[[#This Row],[avg_glucose_level]]&lt;70,"Low",stroke_2[[#This Row],[avg_glucose_level]]&lt;99,"Normal",stroke_2[[#This Row],[avg_glucose_level]]&lt;125,"Prediabetes",stroke_2[[#This Row],[avg_glucose_level]]&lt;199,"Diabetes",stroke_2[[#This Row],[avg_glucose_level]]&gt;199,"Very High")</f>
        <v>Prediabetes</v>
      </c>
      <c r="L1861">
        <v>29.7</v>
      </c>
      <c r="M1861">
        <v>28.25</v>
      </c>
      <c r="N1861">
        <v>29.7</v>
      </c>
      <c r="O1861" t="s">
        <v>24</v>
      </c>
      <c r="P1861" t="s">
        <v>34</v>
      </c>
      <c r="Q1861" s="4" t="s">
        <v>4285</v>
      </c>
      <c r="R1861" s="5">
        <f t="shared" ca="1" si="29"/>
        <v>-3.3165273392508077E-3</v>
      </c>
    </row>
    <row r="1862" spans="1:18" x14ac:dyDescent="0.25">
      <c r="A1862">
        <v>22320</v>
      </c>
      <c r="B1862" t="s">
        <v>19</v>
      </c>
      <c r="C1862">
        <v>37</v>
      </c>
      <c r="D1862" t="s">
        <v>4279</v>
      </c>
      <c r="E1862" t="s">
        <v>34</v>
      </c>
      <c r="F1862" t="s">
        <v>34</v>
      </c>
      <c r="G1862" t="s">
        <v>13</v>
      </c>
      <c r="H1862" t="s">
        <v>14</v>
      </c>
      <c r="I1862" t="s">
        <v>15</v>
      </c>
      <c r="J1862" s="5">
        <v>203.81</v>
      </c>
      <c r="K1862" s="5" t="str">
        <f>_xlfn.IFS(stroke_2[[#This Row],[avg_glucose_level]]&lt;70,"Low",stroke_2[[#This Row],[avg_glucose_level]]&lt;99,"Normal",stroke_2[[#This Row],[avg_glucose_level]]&lt;125,"Prediabetes",stroke_2[[#This Row],[avg_glucose_level]]&lt;199,"Diabetes",stroke_2[[#This Row],[avg_glucose_level]]&gt;199,"Very High")</f>
        <v>Very High</v>
      </c>
      <c r="L1862">
        <v>46.6</v>
      </c>
      <c r="M1862">
        <v>28.25</v>
      </c>
      <c r="N1862">
        <v>46.6</v>
      </c>
      <c r="O1862" t="s">
        <v>24</v>
      </c>
      <c r="P1862" t="s">
        <v>34</v>
      </c>
      <c r="Q1862" s="4" t="s">
        <v>4285</v>
      </c>
      <c r="R1862" s="5">
        <f t="shared" ca="1" si="29"/>
        <v>9.8868668187300219E-4</v>
      </c>
    </row>
    <row r="1863" spans="1:18" x14ac:dyDescent="0.25">
      <c r="A1863">
        <v>22566</v>
      </c>
      <c r="B1863" t="s">
        <v>12</v>
      </c>
      <c r="C1863">
        <v>37</v>
      </c>
      <c r="D1863" t="s">
        <v>4279</v>
      </c>
      <c r="E1863" t="s">
        <v>34</v>
      </c>
      <c r="F1863" t="s">
        <v>34</v>
      </c>
      <c r="G1863" t="s">
        <v>13</v>
      </c>
      <c r="H1863" t="s">
        <v>14</v>
      </c>
      <c r="I1863" t="s">
        <v>21</v>
      </c>
      <c r="J1863" s="5">
        <v>74.58</v>
      </c>
      <c r="K1863" s="5" t="str">
        <f>_xlfn.IFS(stroke_2[[#This Row],[avg_glucose_level]]&lt;70,"Low",stroke_2[[#This Row],[avg_glucose_level]]&lt;99,"Normal",stroke_2[[#This Row],[avg_glucose_level]]&lt;125,"Prediabetes",stroke_2[[#This Row],[avg_glucose_level]]&lt;199,"Diabetes",stroke_2[[#This Row],[avg_glucose_level]]&gt;199,"Very High")</f>
        <v>Normal</v>
      </c>
      <c r="L1863">
        <v>31.6</v>
      </c>
      <c r="M1863">
        <v>28.25</v>
      </c>
      <c r="N1863">
        <v>31.6</v>
      </c>
      <c r="O1863" t="s">
        <v>38</v>
      </c>
      <c r="P1863" t="s">
        <v>34</v>
      </c>
      <c r="Q1863" s="4" t="s">
        <v>4285</v>
      </c>
      <c r="R1863" s="5">
        <f t="shared" ca="1" si="29"/>
        <v>1.3005147937788869E-2</v>
      </c>
    </row>
    <row r="1864" spans="1:18" x14ac:dyDescent="0.25">
      <c r="A1864">
        <v>23633</v>
      </c>
      <c r="B1864" t="s">
        <v>19</v>
      </c>
      <c r="C1864">
        <v>37</v>
      </c>
      <c r="D1864" t="s">
        <v>4279</v>
      </c>
      <c r="E1864" t="s">
        <v>34</v>
      </c>
      <c r="F1864" t="s">
        <v>34</v>
      </c>
      <c r="G1864" t="s">
        <v>13</v>
      </c>
      <c r="H1864" t="s">
        <v>14</v>
      </c>
      <c r="I1864" t="s">
        <v>21</v>
      </c>
      <c r="J1864" s="5">
        <v>83.65</v>
      </c>
      <c r="K1864" s="5" t="str">
        <f>_xlfn.IFS(stroke_2[[#This Row],[avg_glucose_level]]&lt;70,"Low",stroke_2[[#This Row],[avg_glucose_level]]&lt;99,"Normal",stroke_2[[#This Row],[avg_glucose_level]]&lt;125,"Prediabetes",stroke_2[[#This Row],[avg_glucose_level]]&lt;199,"Diabetes",stroke_2[[#This Row],[avg_glucose_level]]&gt;199,"Very High")</f>
        <v>Normal</v>
      </c>
      <c r="L1864">
        <v>42.1</v>
      </c>
      <c r="M1864">
        <v>28.25</v>
      </c>
      <c r="N1864">
        <v>42.1</v>
      </c>
      <c r="O1864" t="s">
        <v>29</v>
      </c>
      <c r="P1864" t="s">
        <v>34</v>
      </c>
      <c r="Q1864" s="4" t="s">
        <v>4285</v>
      </c>
      <c r="R1864" s="5">
        <f t="shared" ca="1" si="29"/>
        <v>-1.2122662771586235E-2</v>
      </c>
    </row>
    <row r="1865" spans="1:18" x14ac:dyDescent="0.25">
      <c r="A1865">
        <v>28122</v>
      </c>
      <c r="B1865" t="s">
        <v>19</v>
      </c>
      <c r="C1865">
        <v>37</v>
      </c>
      <c r="D1865" t="s">
        <v>4279</v>
      </c>
      <c r="E1865" t="s">
        <v>34</v>
      </c>
      <c r="F1865" t="s">
        <v>34</v>
      </c>
      <c r="G1865" t="s">
        <v>13</v>
      </c>
      <c r="H1865" t="s">
        <v>20</v>
      </c>
      <c r="I1865" t="s">
        <v>21</v>
      </c>
      <c r="J1865" s="5">
        <v>77.44</v>
      </c>
      <c r="K1865" s="5" t="str">
        <f>_xlfn.IFS(stroke_2[[#This Row],[avg_glucose_level]]&lt;70,"Low",stroke_2[[#This Row],[avg_glucose_level]]&lt;99,"Normal",stroke_2[[#This Row],[avg_glucose_level]]&lt;125,"Prediabetes",stroke_2[[#This Row],[avg_glucose_level]]&lt;199,"Diabetes",stroke_2[[#This Row],[avg_glucose_level]]&gt;199,"Very High")</f>
        <v>Normal</v>
      </c>
      <c r="L1865">
        <v>21.4</v>
      </c>
      <c r="M1865">
        <v>28.25</v>
      </c>
      <c r="N1865">
        <v>21.4</v>
      </c>
      <c r="O1865" t="s">
        <v>18</v>
      </c>
      <c r="P1865" t="s">
        <v>34</v>
      </c>
      <c r="Q1865" s="4" t="s">
        <v>4285</v>
      </c>
      <c r="R1865" s="5">
        <f t="shared" ca="1" si="29"/>
        <v>2.027100781791033E-2</v>
      </c>
    </row>
    <row r="1866" spans="1:18" x14ac:dyDescent="0.25">
      <c r="A1866">
        <v>29258</v>
      </c>
      <c r="B1866" t="s">
        <v>19</v>
      </c>
      <c r="C1866">
        <v>37</v>
      </c>
      <c r="D1866" t="s">
        <v>4279</v>
      </c>
      <c r="E1866" t="s">
        <v>34</v>
      </c>
      <c r="F1866" t="s">
        <v>34</v>
      </c>
      <c r="G1866" t="s">
        <v>34</v>
      </c>
      <c r="H1866" t="s">
        <v>14</v>
      </c>
      <c r="I1866" t="s">
        <v>15</v>
      </c>
      <c r="J1866" s="5">
        <v>89.11</v>
      </c>
      <c r="K1866" s="5" t="str">
        <f>_xlfn.IFS(stroke_2[[#This Row],[avg_glucose_level]]&lt;70,"Low",stroke_2[[#This Row],[avg_glucose_level]]&lt;99,"Normal",stroke_2[[#This Row],[avg_glucose_level]]&lt;125,"Prediabetes",stroke_2[[#This Row],[avg_glucose_level]]&lt;199,"Diabetes",stroke_2[[#This Row],[avg_glucose_level]]&gt;199,"Very High")</f>
        <v>Normal</v>
      </c>
      <c r="L1866">
        <v>24.1</v>
      </c>
      <c r="M1866">
        <v>28.25</v>
      </c>
      <c r="N1866">
        <v>24.1</v>
      </c>
      <c r="O1866" t="s">
        <v>24</v>
      </c>
      <c r="P1866" t="s">
        <v>34</v>
      </c>
      <c r="Q1866" s="4" t="s">
        <v>4285</v>
      </c>
      <c r="R1866" s="5">
        <f t="shared" ca="1" si="29"/>
        <v>-1.5054363365919577E-2</v>
      </c>
    </row>
    <row r="1867" spans="1:18" x14ac:dyDescent="0.25">
      <c r="A1867">
        <v>30620</v>
      </c>
      <c r="B1867" t="s">
        <v>12</v>
      </c>
      <c r="C1867">
        <v>37</v>
      </c>
      <c r="D1867" t="s">
        <v>4279</v>
      </c>
      <c r="E1867" t="s">
        <v>34</v>
      </c>
      <c r="F1867" t="s">
        <v>34</v>
      </c>
      <c r="G1867" t="s">
        <v>34</v>
      </c>
      <c r="H1867" t="s">
        <v>14</v>
      </c>
      <c r="I1867" t="s">
        <v>15</v>
      </c>
      <c r="J1867" s="5">
        <v>90.95</v>
      </c>
      <c r="K1867" s="5" t="str">
        <f>_xlfn.IFS(stroke_2[[#This Row],[avg_glucose_level]]&lt;70,"Low",stroke_2[[#This Row],[avg_glucose_level]]&lt;99,"Normal",stroke_2[[#This Row],[avg_glucose_level]]&lt;125,"Prediabetes",stroke_2[[#This Row],[avg_glucose_level]]&lt;199,"Diabetes",stroke_2[[#This Row],[avg_glucose_level]]&gt;199,"Very High")</f>
        <v>Normal</v>
      </c>
      <c r="L1867">
        <v>24.6</v>
      </c>
      <c r="M1867">
        <v>28.25</v>
      </c>
      <c r="N1867">
        <v>24.6</v>
      </c>
      <c r="O1867" t="s">
        <v>29</v>
      </c>
      <c r="P1867" t="s">
        <v>34</v>
      </c>
      <c r="Q1867" s="4" t="s">
        <v>4285</v>
      </c>
      <c r="R1867" s="5">
        <f t="shared" ca="1" si="29"/>
        <v>6.0129577583601101E-3</v>
      </c>
    </row>
    <row r="1868" spans="1:18" x14ac:dyDescent="0.25">
      <c r="A1868">
        <v>30806</v>
      </c>
      <c r="B1868" t="s">
        <v>12</v>
      </c>
      <c r="C1868">
        <v>37</v>
      </c>
      <c r="D1868" t="s">
        <v>4279</v>
      </c>
      <c r="E1868" t="s">
        <v>34</v>
      </c>
      <c r="F1868" t="s">
        <v>34</v>
      </c>
      <c r="G1868" t="s">
        <v>13</v>
      </c>
      <c r="H1868" t="s">
        <v>20</v>
      </c>
      <c r="I1868" t="s">
        <v>15</v>
      </c>
      <c r="J1868" s="5">
        <v>87.16</v>
      </c>
      <c r="K1868" s="5" t="str">
        <f>_xlfn.IFS(stroke_2[[#This Row],[avg_glucose_level]]&lt;70,"Low",stroke_2[[#This Row],[avg_glucose_level]]&lt;99,"Normal",stroke_2[[#This Row],[avg_glucose_level]]&lt;125,"Prediabetes",stroke_2[[#This Row],[avg_glucose_level]]&lt;199,"Diabetes",stroke_2[[#This Row],[avg_glucose_level]]&gt;199,"Very High")</f>
        <v>Normal</v>
      </c>
      <c r="L1868">
        <v>30.4</v>
      </c>
      <c r="M1868">
        <v>28.25</v>
      </c>
      <c r="N1868">
        <v>30.4</v>
      </c>
      <c r="O1868" t="s">
        <v>18</v>
      </c>
      <c r="P1868" t="s">
        <v>34</v>
      </c>
      <c r="Q1868" s="4" t="s">
        <v>4285</v>
      </c>
      <c r="R1868" s="5">
        <f t="shared" ca="1" si="29"/>
        <v>5.9718496889363034E-3</v>
      </c>
    </row>
    <row r="1869" spans="1:18" x14ac:dyDescent="0.25">
      <c r="A1869">
        <v>32687</v>
      </c>
      <c r="B1869" t="s">
        <v>12</v>
      </c>
      <c r="C1869">
        <v>37</v>
      </c>
      <c r="D1869" t="s">
        <v>4279</v>
      </c>
      <c r="E1869" t="s">
        <v>34</v>
      </c>
      <c r="F1869" t="s">
        <v>34</v>
      </c>
      <c r="G1869" t="s">
        <v>13</v>
      </c>
      <c r="H1869" t="s">
        <v>14</v>
      </c>
      <c r="I1869" t="s">
        <v>21</v>
      </c>
      <c r="J1869" s="5">
        <v>78.42</v>
      </c>
      <c r="K1869" s="5" t="str">
        <f>_xlfn.IFS(stroke_2[[#This Row],[avg_glucose_level]]&lt;70,"Low",stroke_2[[#This Row],[avg_glucose_level]]&lt;99,"Normal",stroke_2[[#This Row],[avg_glucose_level]]&lt;125,"Prediabetes",stroke_2[[#This Row],[avg_glucose_level]]&lt;199,"Diabetes",stroke_2[[#This Row],[avg_glucose_level]]&gt;199,"Very High")</f>
        <v>Normal</v>
      </c>
      <c r="L1869">
        <v>29.9</v>
      </c>
      <c r="M1869">
        <v>28.25</v>
      </c>
      <c r="N1869">
        <v>29.9</v>
      </c>
      <c r="O1869" t="s">
        <v>24</v>
      </c>
      <c r="P1869" t="s">
        <v>34</v>
      </c>
      <c r="Q1869" s="4" t="s">
        <v>4285</v>
      </c>
      <c r="R1869" s="5">
        <f t="shared" ca="1" si="29"/>
        <v>1.4870881540027848E-2</v>
      </c>
    </row>
    <row r="1870" spans="1:18" x14ac:dyDescent="0.25">
      <c r="A1870">
        <v>35372</v>
      </c>
      <c r="B1870" t="s">
        <v>12</v>
      </c>
      <c r="C1870">
        <v>37</v>
      </c>
      <c r="D1870" t="s">
        <v>4279</v>
      </c>
      <c r="E1870" t="s">
        <v>34</v>
      </c>
      <c r="F1870" t="s">
        <v>34</v>
      </c>
      <c r="G1870" t="s">
        <v>13</v>
      </c>
      <c r="H1870" t="s">
        <v>43</v>
      </c>
      <c r="I1870" t="s">
        <v>21</v>
      </c>
      <c r="J1870" s="5">
        <v>74.290000000000006</v>
      </c>
      <c r="K1870" s="5" t="str">
        <f>_xlfn.IFS(stroke_2[[#This Row],[avg_glucose_level]]&lt;70,"Low",stroke_2[[#This Row],[avg_glucose_level]]&lt;99,"Normal",stroke_2[[#This Row],[avg_glucose_level]]&lt;125,"Prediabetes",stroke_2[[#This Row],[avg_glucose_level]]&lt;199,"Diabetes",stroke_2[[#This Row],[avg_glucose_level]]&gt;199,"Very High")</f>
        <v>Normal</v>
      </c>
      <c r="L1870">
        <v>36.1</v>
      </c>
      <c r="M1870">
        <v>28.25</v>
      </c>
      <c r="N1870">
        <v>36.1</v>
      </c>
      <c r="O1870" t="s">
        <v>24</v>
      </c>
      <c r="P1870" t="s">
        <v>34</v>
      </c>
      <c r="Q1870" s="4" t="s">
        <v>4285</v>
      </c>
      <c r="R1870" s="5">
        <f t="shared" ca="1" si="29"/>
        <v>-2.3608927171859129E-2</v>
      </c>
    </row>
    <row r="1871" spans="1:18" x14ac:dyDescent="0.25">
      <c r="A1871">
        <v>36484</v>
      </c>
      <c r="B1871" t="s">
        <v>19</v>
      </c>
      <c r="C1871">
        <v>37</v>
      </c>
      <c r="D1871" t="s">
        <v>4279</v>
      </c>
      <c r="E1871" t="s">
        <v>34</v>
      </c>
      <c r="F1871" t="s">
        <v>34</v>
      </c>
      <c r="G1871" t="s">
        <v>13</v>
      </c>
      <c r="H1871" t="s">
        <v>43</v>
      </c>
      <c r="I1871" t="s">
        <v>15</v>
      </c>
      <c r="J1871" s="5">
        <v>69.17</v>
      </c>
      <c r="K1871" s="5" t="str">
        <f>_xlfn.IFS(stroke_2[[#This Row],[avg_glucose_level]]&lt;70,"Low",stroke_2[[#This Row],[avg_glucose_level]]&lt;99,"Normal",stroke_2[[#This Row],[avg_glucose_level]]&lt;125,"Prediabetes",stroke_2[[#This Row],[avg_glucose_level]]&lt;199,"Diabetes",stroke_2[[#This Row],[avg_glucose_level]]&gt;199,"Very High")</f>
        <v>Low</v>
      </c>
      <c r="L1871">
        <v>27.8</v>
      </c>
      <c r="M1871">
        <v>28.25</v>
      </c>
      <c r="N1871">
        <v>27.8</v>
      </c>
      <c r="O1871" t="s">
        <v>24</v>
      </c>
      <c r="P1871" t="s">
        <v>34</v>
      </c>
      <c r="Q1871" s="4" t="s">
        <v>4285</v>
      </c>
      <c r="R1871" s="5">
        <f t="shared" ca="1" si="29"/>
        <v>1.3603737542620554E-2</v>
      </c>
    </row>
    <row r="1872" spans="1:18" x14ac:dyDescent="0.25">
      <c r="A1872">
        <v>37089</v>
      </c>
      <c r="B1872" t="s">
        <v>19</v>
      </c>
      <c r="C1872">
        <v>37</v>
      </c>
      <c r="D1872" t="s">
        <v>4279</v>
      </c>
      <c r="E1872" t="s">
        <v>13</v>
      </c>
      <c r="F1872" t="s">
        <v>34</v>
      </c>
      <c r="G1872" t="s">
        <v>13</v>
      </c>
      <c r="H1872" t="s">
        <v>20</v>
      </c>
      <c r="I1872" t="s">
        <v>21</v>
      </c>
      <c r="J1872" s="5">
        <v>127.71</v>
      </c>
      <c r="K1872" s="5" t="str">
        <f>_xlfn.IFS(stroke_2[[#This Row],[avg_glucose_level]]&lt;70,"Low",stroke_2[[#This Row],[avg_glucose_level]]&lt;99,"Normal",stroke_2[[#This Row],[avg_glucose_level]]&lt;125,"Prediabetes",stroke_2[[#This Row],[avg_glucose_level]]&lt;199,"Diabetes",stroke_2[[#This Row],[avg_glucose_level]]&gt;199,"Very High")</f>
        <v>Diabetes</v>
      </c>
      <c r="L1872">
        <v>36</v>
      </c>
      <c r="M1872">
        <v>28.25</v>
      </c>
      <c r="N1872">
        <v>36</v>
      </c>
      <c r="O1872" t="s">
        <v>24</v>
      </c>
      <c r="P1872" t="s">
        <v>34</v>
      </c>
      <c r="Q1872" s="4" t="s">
        <v>4285</v>
      </c>
      <c r="R1872" s="5">
        <f t="shared" ca="1" si="29"/>
        <v>2.1745237173744204E-2</v>
      </c>
    </row>
    <row r="1873" spans="1:18" x14ac:dyDescent="0.25">
      <c r="A1873">
        <v>37893</v>
      </c>
      <c r="B1873" t="s">
        <v>19</v>
      </c>
      <c r="C1873">
        <v>37</v>
      </c>
      <c r="D1873" t="s">
        <v>4279</v>
      </c>
      <c r="E1873" t="s">
        <v>34</v>
      </c>
      <c r="F1873" t="s">
        <v>34</v>
      </c>
      <c r="G1873" t="s">
        <v>13</v>
      </c>
      <c r="H1873" t="s">
        <v>14</v>
      </c>
      <c r="I1873" t="s">
        <v>21</v>
      </c>
      <c r="J1873" s="5">
        <v>73.5</v>
      </c>
      <c r="K1873" s="5" t="str">
        <f>_xlfn.IFS(stroke_2[[#This Row],[avg_glucose_level]]&lt;70,"Low",stroke_2[[#This Row],[avg_glucose_level]]&lt;99,"Normal",stroke_2[[#This Row],[avg_glucose_level]]&lt;125,"Prediabetes",stroke_2[[#This Row],[avg_glucose_level]]&lt;199,"Diabetes",stroke_2[[#This Row],[avg_glucose_level]]&gt;199,"Very High")</f>
        <v>Normal</v>
      </c>
      <c r="L1873">
        <v>26.1</v>
      </c>
      <c r="M1873">
        <v>28.25</v>
      </c>
      <c r="N1873">
        <v>26.1</v>
      </c>
      <c r="O1873" t="s">
        <v>18</v>
      </c>
      <c r="P1873" t="s">
        <v>34</v>
      </c>
      <c r="Q1873" s="4" t="s">
        <v>4285</v>
      </c>
      <c r="R1873" s="5">
        <f t="shared" ca="1" si="29"/>
        <v>-2.3680153732716119E-2</v>
      </c>
    </row>
    <row r="1874" spans="1:18" x14ac:dyDescent="0.25">
      <c r="A1874">
        <v>38243</v>
      </c>
      <c r="B1874" t="s">
        <v>19</v>
      </c>
      <c r="C1874">
        <v>37</v>
      </c>
      <c r="D1874" t="s">
        <v>4279</v>
      </c>
      <c r="E1874" t="s">
        <v>34</v>
      </c>
      <c r="F1874" t="s">
        <v>34</v>
      </c>
      <c r="G1874" t="s">
        <v>13</v>
      </c>
      <c r="H1874" t="s">
        <v>14</v>
      </c>
      <c r="I1874" t="s">
        <v>21</v>
      </c>
      <c r="J1874" s="5">
        <v>101.07</v>
      </c>
      <c r="K1874" s="5" t="str">
        <f>_xlfn.IFS(stroke_2[[#This Row],[avg_glucose_level]]&lt;70,"Low",stroke_2[[#This Row],[avg_glucose_level]]&lt;99,"Normal",stroke_2[[#This Row],[avg_glucose_level]]&lt;125,"Prediabetes",stroke_2[[#This Row],[avg_glucose_level]]&lt;199,"Diabetes",stroke_2[[#This Row],[avg_glucose_level]]&gt;199,"Very High")</f>
        <v>Prediabetes</v>
      </c>
      <c r="L1874">
        <v>26.4</v>
      </c>
      <c r="M1874">
        <v>28.25</v>
      </c>
      <c r="N1874">
        <v>26.4</v>
      </c>
      <c r="O1874" t="s">
        <v>38</v>
      </c>
      <c r="P1874" t="s">
        <v>34</v>
      </c>
      <c r="Q1874" s="4" t="s">
        <v>4285</v>
      </c>
      <c r="R1874" s="5">
        <f t="shared" ca="1" si="29"/>
        <v>-6.174194680463263E-3</v>
      </c>
    </row>
    <row r="1875" spans="1:18" x14ac:dyDescent="0.25">
      <c r="A1875">
        <v>38805</v>
      </c>
      <c r="B1875" t="s">
        <v>19</v>
      </c>
      <c r="C1875">
        <v>37</v>
      </c>
      <c r="D1875" t="s">
        <v>4279</v>
      </c>
      <c r="E1875" t="s">
        <v>34</v>
      </c>
      <c r="F1875" t="s">
        <v>34</v>
      </c>
      <c r="G1875" t="s">
        <v>13</v>
      </c>
      <c r="H1875" t="s">
        <v>14</v>
      </c>
      <c r="I1875" t="s">
        <v>21</v>
      </c>
      <c r="J1875" s="5">
        <v>75.180000000000007</v>
      </c>
      <c r="K1875" s="5" t="str">
        <f>_xlfn.IFS(stroke_2[[#This Row],[avg_glucose_level]]&lt;70,"Low",stroke_2[[#This Row],[avg_glucose_level]]&lt;99,"Normal",stroke_2[[#This Row],[avg_glucose_level]]&lt;125,"Prediabetes",stroke_2[[#This Row],[avg_glucose_level]]&lt;199,"Diabetes",stroke_2[[#This Row],[avg_glucose_level]]&gt;199,"Very High")</f>
        <v>Normal</v>
      </c>
      <c r="L1875">
        <v>48.2</v>
      </c>
      <c r="M1875">
        <v>28.25</v>
      </c>
      <c r="N1875">
        <v>48.2</v>
      </c>
      <c r="O1875" t="s">
        <v>18</v>
      </c>
      <c r="P1875" t="s">
        <v>34</v>
      </c>
      <c r="Q1875" s="4" t="s">
        <v>4285</v>
      </c>
      <c r="R1875" s="5">
        <f t="shared" ca="1" si="29"/>
        <v>-1.6002361930855184E-2</v>
      </c>
    </row>
    <row r="1876" spans="1:18" x14ac:dyDescent="0.25">
      <c r="A1876">
        <v>40112</v>
      </c>
      <c r="B1876" t="s">
        <v>19</v>
      </c>
      <c r="C1876">
        <v>37</v>
      </c>
      <c r="D1876" t="s">
        <v>4279</v>
      </c>
      <c r="E1876" t="s">
        <v>34</v>
      </c>
      <c r="F1876" t="s">
        <v>34</v>
      </c>
      <c r="G1876" t="s">
        <v>34</v>
      </c>
      <c r="H1876" t="s">
        <v>14</v>
      </c>
      <c r="I1876" t="s">
        <v>15</v>
      </c>
      <c r="J1876" s="5">
        <v>118.41</v>
      </c>
      <c r="K1876" s="5" t="str">
        <f>_xlfn.IFS(stroke_2[[#This Row],[avg_glucose_level]]&lt;70,"Low",stroke_2[[#This Row],[avg_glucose_level]]&lt;99,"Normal",stroke_2[[#This Row],[avg_glucose_level]]&lt;125,"Prediabetes",stroke_2[[#This Row],[avg_glucose_level]]&lt;199,"Diabetes",stroke_2[[#This Row],[avg_glucose_level]]&gt;199,"Very High")</f>
        <v>Prediabetes</v>
      </c>
      <c r="L1876">
        <v>25.1</v>
      </c>
      <c r="M1876">
        <v>28.25</v>
      </c>
      <c r="N1876">
        <v>25.1</v>
      </c>
      <c r="O1876" t="s">
        <v>24</v>
      </c>
      <c r="P1876" t="s">
        <v>34</v>
      </c>
      <c r="Q1876" s="4" t="s">
        <v>4285</v>
      </c>
      <c r="R1876" s="5">
        <f t="shared" ca="1" si="29"/>
        <v>-1.1007791959701729E-2</v>
      </c>
    </row>
    <row r="1877" spans="1:18" x14ac:dyDescent="0.25">
      <c r="A1877">
        <v>40624</v>
      </c>
      <c r="B1877" t="s">
        <v>19</v>
      </c>
      <c r="C1877">
        <v>37</v>
      </c>
      <c r="D1877" t="s">
        <v>4279</v>
      </c>
      <c r="E1877" t="s">
        <v>34</v>
      </c>
      <c r="F1877" t="s">
        <v>34</v>
      </c>
      <c r="G1877" t="s">
        <v>13</v>
      </c>
      <c r="H1877" t="s">
        <v>14</v>
      </c>
      <c r="I1877" t="s">
        <v>21</v>
      </c>
      <c r="J1877" s="5">
        <v>156.69999999999999</v>
      </c>
      <c r="K1877" s="5" t="str">
        <f>_xlfn.IFS(stroke_2[[#This Row],[avg_glucose_level]]&lt;70,"Low",stroke_2[[#This Row],[avg_glucose_level]]&lt;99,"Normal",stroke_2[[#This Row],[avg_glucose_level]]&lt;125,"Prediabetes",stroke_2[[#This Row],[avg_glucose_level]]&lt;199,"Diabetes",stroke_2[[#This Row],[avg_glucose_level]]&gt;199,"Very High")</f>
        <v>Diabetes</v>
      </c>
      <c r="L1877">
        <v>36.9</v>
      </c>
      <c r="M1877">
        <v>28.25</v>
      </c>
      <c r="N1877">
        <v>36.9</v>
      </c>
      <c r="O1877" t="s">
        <v>24</v>
      </c>
      <c r="P1877" t="s">
        <v>34</v>
      </c>
      <c r="Q1877" s="4" t="s">
        <v>4285</v>
      </c>
      <c r="R1877" s="5">
        <f t="shared" ca="1" si="29"/>
        <v>-3.0683823232397376E-3</v>
      </c>
    </row>
    <row r="1878" spans="1:18" x14ac:dyDescent="0.25">
      <c r="A1878">
        <v>41404</v>
      </c>
      <c r="B1878" t="s">
        <v>19</v>
      </c>
      <c r="C1878">
        <v>37</v>
      </c>
      <c r="D1878" t="s">
        <v>4279</v>
      </c>
      <c r="E1878" t="s">
        <v>34</v>
      </c>
      <c r="F1878" t="s">
        <v>34</v>
      </c>
      <c r="G1878" t="s">
        <v>13</v>
      </c>
      <c r="H1878" t="s">
        <v>14</v>
      </c>
      <c r="I1878" t="s">
        <v>21</v>
      </c>
      <c r="J1878" s="5">
        <v>110.28</v>
      </c>
      <c r="K1878" s="5" t="str">
        <f>_xlfn.IFS(stroke_2[[#This Row],[avg_glucose_level]]&lt;70,"Low",stroke_2[[#This Row],[avg_glucose_level]]&lt;99,"Normal",stroke_2[[#This Row],[avg_glucose_level]]&lt;125,"Prediabetes",stroke_2[[#This Row],[avg_glucose_level]]&lt;199,"Diabetes",stroke_2[[#This Row],[avg_glucose_level]]&gt;199,"Very High")</f>
        <v>Prediabetes</v>
      </c>
      <c r="L1878">
        <v>22.3</v>
      </c>
      <c r="M1878">
        <v>28.25</v>
      </c>
      <c r="N1878">
        <v>22.3</v>
      </c>
      <c r="O1878" t="s">
        <v>24</v>
      </c>
      <c r="P1878" t="s">
        <v>34</v>
      </c>
      <c r="Q1878" s="4" t="s">
        <v>4285</v>
      </c>
      <c r="R1878" s="5">
        <f t="shared" ca="1" si="29"/>
        <v>-6.9859357656367471E-3</v>
      </c>
    </row>
    <row r="1879" spans="1:18" x14ac:dyDescent="0.25">
      <c r="A1879">
        <v>41942</v>
      </c>
      <c r="B1879" t="s">
        <v>19</v>
      </c>
      <c r="C1879">
        <v>37</v>
      </c>
      <c r="D1879" t="s">
        <v>4279</v>
      </c>
      <c r="E1879" t="s">
        <v>34</v>
      </c>
      <c r="F1879" t="s">
        <v>34</v>
      </c>
      <c r="G1879" t="s">
        <v>13</v>
      </c>
      <c r="H1879" t="s">
        <v>14</v>
      </c>
      <c r="I1879" t="s">
        <v>15</v>
      </c>
      <c r="J1879" s="5">
        <v>247.87</v>
      </c>
      <c r="K1879" s="5" t="str">
        <f>_xlfn.IFS(stroke_2[[#This Row],[avg_glucose_level]]&lt;70,"Low",stroke_2[[#This Row],[avg_glucose_level]]&lt;99,"Normal",stroke_2[[#This Row],[avg_glucose_level]]&lt;125,"Prediabetes",stroke_2[[#This Row],[avg_glucose_level]]&lt;199,"Diabetes",stroke_2[[#This Row],[avg_glucose_level]]&gt;199,"Very High")</f>
        <v>Very High</v>
      </c>
      <c r="L1879">
        <v>42.6</v>
      </c>
      <c r="M1879">
        <v>28.25</v>
      </c>
      <c r="N1879">
        <v>42.6</v>
      </c>
      <c r="O1879" t="s">
        <v>24</v>
      </c>
      <c r="P1879" t="s">
        <v>34</v>
      </c>
      <c r="Q1879" s="4" t="s">
        <v>4285</v>
      </c>
      <c r="R1879" s="5">
        <f t="shared" ca="1" si="29"/>
        <v>1.8321839180607535E-2</v>
      </c>
    </row>
    <row r="1880" spans="1:18" x14ac:dyDescent="0.25">
      <c r="A1880">
        <v>43088</v>
      </c>
      <c r="B1880" t="s">
        <v>12</v>
      </c>
      <c r="C1880">
        <v>37</v>
      </c>
      <c r="D1880" t="s">
        <v>4279</v>
      </c>
      <c r="E1880" t="s">
        <v>34</v>
      </c>
      <c r="F1880" t="s">
        <v>34</v>
      </c>
      <c r="G1880" t="s">
        <v>34</v>
      </c>
      <c r="H1880" t="s">
        <v>14</v>
      </c>
      <c r="I1880" t="s">
        <v>15</v>
      </c>
      <c r="J1880" s="5">
        <v>67.53</v>
      </c>
      <c r="K1880" s="5" t="str">
        <f>_xlfn.IFS(stroke_2[[#This Row],[avg_glucose_level]]&lt;70,"Low",stroke_2[[#This Row],[avg_glucose_level]]&lt;99,"Normal",stroke_2[[#This Row],[avg_glucose_level]]&lt;125,"Prediabetes",stroke_2[[#This Row],[avg_glucose_level]]&lt;199,"Diabetes",stroke_2[[#This Row],[avg_glucose_level]]&gt;199,"Very High")</f>
        <v>Low</v>
      </c>
      <c r="L1880">
        <v>49.5</v>
      </c>
      <c r="M1880">
        <v>28.25</v>
      </c>
      <c r="N1880">
        <v>49.5</v>
      </c>
      <c r="O1880" t="s">
        <v>18</v>
      </c>
      <c r="P1880" t="s">
        <v>34</v>
      </c>
      <c r="Q1880" s="4" t="s">
        <v>4285</v>
      </c>
      <c r="R1880" s="5">
        <f t="shared" ca="1" si="29"/>
        <v>-2.4074940884080614E-2</v>
      </c>
    </row>
    <row r="1881" spans="1:18" x14ac:dyDescent="0.25">
      <c r="A1881">
        <v>44047</v>
      </c>
      <c r="B1881" t="s">
        <v>12</v>
      </c>
      <c r="C1881">
        <v>37</v>
      </c>
      <c r="D1881" t="s">
        <v>4279</v>
      </c>
      <c r="E1881" t="s">
        <v>34</v>
      </c>
      <c r="F1881" t="s">
        <v>34</v>
      </c>
      <c r="G1881" t="s">
        <v>13</v>
      </c>
      <c r="H1881" t="s">
        <v>43</v>
      </c>
      <c r="I1881" t="s">
        <v>21</v>
      </c>
      <c r="J1881" s="5">
        <v>80.2</v>
      </c>
      <c r="K1881" s="5" t="str">
        <f>_xlfn.IFS(stroke_2[[#This Row],[avg_glucose_level]]&lt;70,"Low",stroke_2[[#This Row],[avg_glucose_level]]&lt;99,"Normal",stroke_2[[#This Row],[avg_glucose_level]]&lt;125,"Prediabetes",stroke_2[[#This Row],[avg_glucose_level]]&lt;199,"Diabetes",stroke_2[[#This Row],[avg_glucose_level]]&gt;199,"Very High")</f>
        <v>Normal</v>
      </c>
      <c r="L1881">
        <v>30.9</v>
      </c>
      <c r="M1881">
        <v>28.25</v>
      </c>
      <c r="N1881">
        <v>30.9</v>
      </c>
      <c r="O1881" t="s">
        <v>24</v>
      </c>
      <c r="P1881" t="s">
        <v>34</v>
      </c>
      <c r="Q1881" s="4" t="s">
        <v>4285</v>
      </c>
      <c r="R1881" s="5">
        <f t="shared" ca="1" si="29"/>
        <v>-4.0188534503698189E-3</v>
      </c>
    </row>
    <row r="1882" spans="1:18" x14ac:dyDescent="0.25">
      <c r="A1882">
        <v>45285</v>
      </c>
      <c r="B1882" t="s">
        <v>12</v>
      </c>
      <c r="C1882">
        <v>37</v>
      </c>
      <c r="D1882" t="s">
        <v>4279</v>
      </c>
      <c r="E1882" t="s">
        <v>34</v>
      </c>
      <c r="F1882" t="s">
        <v>34</v>
      </c>
      <c r="G1882" t="s">
        <v>13</v>
      </c>
      <c r="H1882" t="s">
        <v>14</v>
      </c>
      <c r="I1882" t="s">
        <v>15</v>
      </c>
      <c r="J1882" s="5">
        <v>176.42</v>
      </c>
      <c r="K1882" s="5" t="str">
        <f>_xlfn.IFS(stroke_2[[#This Row],[avg_glucose_level]]&lt;70,"Low",stroke_2[[#This Row],[avg_glucose_level]]&lt;99,"Normal",stroke_2[[#This Row],[avg_glucose_level]]&lt;125,"Prediabetes",stroke_2[[#This Row],[avg_glucose_level]]&lt;199,"Diabetes",stroke_2[[#This Row],[avg_glucose_level]]&gt;199,"Very High")</f>
        <v>Diabetes</v>
      </c>
      <c r="L1882">
        <v>39.700000000000003</v>
      </c>
      <c r="M1882">
        <v>28.25</v>
      </c>
      <c r="N1882">
        <v>39.700000000000003</v>
      </c>
      <c r="O1882" t="s">
        <v>38</v>
      </c>
      <c r="P1882" t="s">
        <v>34</v>
      </c>
      <c r="Q1882" s="4" t="s">
        <v>4285</v>
      </c>
      <c r="R1882" s="5">
        <f t="shared" ca="1" si="29"/>
        <v>-2.3527948982405511E-2</v>
      </c>
    </row>
    <row r="1883" spans="1:18" x14ac:dyDescent="0.25">
      <c r="A1883">
        <v>45710</v>
      </c>
      <c r="B1883" t="s">
        <v>19</v>
      </c>
      <c r="C1883">
        <v>37</v>
      </c>
      <c r="D1883" t="s">
        <v>4279</v>
      </c>
      <c r="E1883" t="s">
        <v>34</v>
      </c>
      <c r="F1883" t="s">
        <v>34</v>
      </c>
      <c r="G1883" t="s">
        <v>13</v>
      </c>
      <c r="H1883" t="s">
        <v>43</v>
      </c>
      <c r="I1883" t="s">
        <v>21</v>
      </c>
      <c r="J1883" s="5">
        <v>102.15</v>
      </c>
      <c r="K1883" s="5" t="str">
        <f>_xlfn.IFS(stroke_2[[#This Row],[avg_glucose_level]]&lt;70,"Low",stroke_2[[#This Row],[avg_glucose_level]]&lt;99,"Normal",stroke_2[[#This Row],[avg_glucose_level]]&lt;125,"Prediabetes",stroke_2[[#This Row],[avg_glucose_level]]&lt;199,"Diabetes",stroke_2[[#This Row],[avg_glucose_level]]&gt;199,"Very High")</f>
        <v>Prediabetes</v>
      </c>
      <c r="L1883">
        <v>26.6</v>
      </c>
      <c r="M1883">
        <v>28.25</v>
      </c>
      <c r="N1883">
        <v>26.6</v>
      </c>
      <c r="O1883" t="s">
        <v>38</v>
      </c>
      <c r="P1883" t="s">
        <v>34</v>
      </c>
      <c r="Q1883" s="4" t="s">
        <v>4285</v>
      </c>
      <c r="R1883" s="5">
        <f t="shared" ca="1" si="29"/>
        <v>5.4806118957838714E-3</v>
      </c>
    </row>
    <row r="1884" spans="1:18" x14ac:dyDescent="0.25">
      <c r="A1884">
        <v>46363</v>
      </c>
      <c r="B1884" t="s">
        <v>12</v>
      </c>
      <c r="C1884">
        <v>37</v>
      </c>
      <c r="D1884" t="s">
        <v>4279</v>
      </c>
      <c r="E1884" t="s">
        <v>34</v>
      </c>
      <c r="F1884" t="s">
        <v>34</v>
      </c>
      <c r="G1884" t="s">
        <v>13</v>
      </c>
      <c r="H1884" t="s">
        <v>14</v>
      </c>
      <c r="I1884" t="s">
        <v>21</v>
      </c>
      <c r="J1884" s="5">
        <v>66.17</v>
      </c>
      <c r="K1884" s="5" t="str">
        <f>_xlfn.IFS(stroke_2[[#This Row],[avg_glucose_level]]&lt;70,"Low",stroke_2[[#This Row],[avg_glucose_level]]&lt;99,"Normal",stroke_2[[#This Row],[avg_glucose_level]]&lt;125,"Prediabetes",stroke_2[[#This Row],[avg_glucose_level]]&lt;199,"Diabetes",stroke_2[[#This Row],[avg_glucose_level]]&gt;199,"Very High")</f>
        <v>Low</v>
      </c>
      <c r="L1884">
        <v>26.1</v>
      </c>
      <c r="M1884">
        <v>28.25</v>
      </c>
      <c r="N1884">
        <v>26.1</v>
      </c>
      <c r="O1884" t="s">
        <v>24</v>
      </c>
      <c r="P1884" t="s">
        <v>34</v>
      </c>
      <c r="Q1884" s="4" t="s">
        <v>4285</v>
      </c>
      <c r="R1884" s="5">
        <f t="shared" ca="1" si="29"/>
        <v>-1.5801936102747542E-2</v>
      </c>
    </row>
    <row r="1885" spans="1:18" x14ac:dyDescent="0.25">
      <c r="A1885">
        <v>47523</v>
      </c>
      <c r="B1885" t="s">
        <v>19</v>
      </c>
      <c r="C1885">
        <v>37</v>
      </c>
      <c r="D1885" t="s">
        <v>4279</v>
      </c>
      <c r="E1885" t="s">
        <v>34</v>
      </c>
      <c r="F1885" t="s">
        <v>34</v>
      </c>
      <c r="G1885" t="s">
        <v>34</v>
      </c>
      <c r="H1885" t="s">
        <v>20</v>
      </c>
      <c r="I1885" t="s">
        <v>21</v>
      </c>
      <c r="J1885" s="5">
        <v>134.38999999999999</v>
      </c>
      <c r="K1885" s="5" t="str">
        <f>_xlfn.IFS(stroke_2[[#This Row],[avg_glucose_level]]&lt;70,"Low",stroke_2[[#This Row],[avg_glucose_level]]&lt;99,"Normal",stroke_2[[#This Row],[avg_glucose_level]]&lt;125,"Prediabetes",stroke_2[[#This Row],[avg_glucose_level]]&lt;199,"Diabetes",stroke_2[[#This Row],[avg_glucose_level]]&gt;199,"Very High")</f>
        <v>Diabetes</v>
      </c>
      <c r="L1885">
        <v>22.7</v>
      </c>
      <c r="M1885">
        <v>28.25</v>
      </c>
      <c r="N1885">
        <v>22.7</v>
      </c>
      <c r="O1885" t="s">
        <v>18</v>
      </c>
      <c r="P1885" t="s">
        <v>34</v>
      </c>
      <c r="Q1885" s="4" t="s">
        <v>4285</v>
      </c>
      <c r="R1885" s="5">
        <f t="shared" ca="1" si="29"/>
        <v>8.9933047690687329E-3</v>
      </c>
    </row>
    <row r="1886" spans="1:18" x14ac:dyDescent="0.25">
      <c r="A1886">
        <v>47803</v>
      </c>
      <c r="B1886" t="s">
        <v>12</v>
      </c>
      <c r="C1886">
        <v>37</v>
      </c>
      <c r="D1886" t="s">
        <v>4279</v>
      </c>
      <c r="E1886" t="s">
        <v>34</v>
      </c>
      <c r="F1886" t="s">
        <v>34</v>
      </c>
      <c r="G1886" t="s">
        <v>13</v>
      </c>
      <c r="H1886" t="s">
        <v>43</v>
      </c>
      <c r="I1886" t="s">
        <v>15</v>
      </c>
      <c r="J1886" s="5">
        <v>173.97</v>
      </c>
      <c r="K1886" s="5" t="str">
        <f>_xlfn.IFS(stroke_2[[#This Row],[avg_glucose_level]]&lt;70,"Low",stroke_2[[#This Row],[avg_glucose_level]]&lt;99,"Normal",stroke_2[[#This Row],[avg_glucose_level]]&lt;125,"Prediabetes",stroke_2[[#This Row],[avg_glucose_level]]&lt;199,"Diabetes",stroke_2[[#This Row],[avg_glucose_level]]&gt;199,"Very High")</f>
        <v>Diabetes</v>
      </c>
      <c r="L1886">
        <v>26.3</v>
      </c>
      <c r="M1886">
        <v>28.25</v>
      </c>
      <c r="N1886">
        <v>26.3</v>
      </c>
      <c r="O1886" t="s">
        <v>38</v>
      </c>
      <c r="P1886" t="s">
        <v>34</v>
      </c>
      <c r="Q1886" s="4" t="s">
        <v>4285</v>
      </c>
      <c r="R1886" s="5">
        <f t="shared" ca="1" si="29"/>
        <v>-8.2636190204634259E-3</v>
      </c>
    </row>
    <row r="1887" spans="1:18" x14ac:dyDescent="0.25">
      <c r="A1887">
        <v>47885</v>
      </c>
      <c r="B1887" t="s">
        <v>12</v>
      </c>
      <c r="C1887">
        <v>37</v>
      </c>
      <c r="D1887" t="s">
        <v>4279</v>
      </c>
      <c r="E1887" t="s">
        <v>34</v>
      </c>
      <c r="F1887" t="s">
        <v>34</v>
      </c>
      <c r="G1887" t="s">
        <v>13</v>
      </c>
      <c r="H1887" t="s">
        <v>20</v>
      </c>
      <c r="I1887" t="s">
        <v>15</v>
      </c>
      <c r="J1887" s="5">
        <v>160</v>
      </c>
      <c r="K1887" s="5" t="str">
        <f>_xlfn.IFS(stroke_2[[#This Row],[avg_glucose_level]]&lt;70,"Low",stroke_2[[#This Row],[avg_glucose_level]]&lt;99,"Normal",stroke_2[[#This Row],[avg_glucose_level]]&lt;125,"Prediabetes",stroke_2[[#This Row],[avg_glucose_level]]&lt;199,"Diabetes",stroke_2[[#This Row],[avg_glucose_level]]&gt;199,"Very High")</f>
        <v>Diabetes</v>
      </c>
      <c r="L1887">
        <v>31.9</v>
      </c>
      <c r="M1887">
        <v>28.25</v>
      </c>
      <c r="N1887">
        <v>31.9</v>
      </c>
      <c r="O1887" t="s">
        <v>18</v>
      </c>
      <c r="P1887" t="s">
        <v>34</v>
      </c>
      <c r="Q1887" s="4" t="s">
        <v>4285</v>
      </c>
      <c r="R1887" s="5">
        <f t="shared" ca="1" si="29"/>
        <v>-2.1509803964974011E-2</v>
      </c>
    </row>
    <row r="1888" spans="1:18" x14ac:dyDescent="0.25">
      <c r="A1888">
        <v>48455</v>
      </c>
      <c r="B1888" t="s">
        <v>19</v>
      </c>
      <c r="C1888">
        <v>37</v>
      </c>
      <c r="D1888" t="s">
        <v>4279</v>
      </c>
      <c r="E1888" t="s">
        <v>34</v>
      </c>
      <c r="F1888" t="s">
        <v>34</v>
      </c>
      <c r="G1888" t="s">
        <v>13</v>
      </c>
      <c r="H1888" t="s">
        <v>14</v>
      </c>
      <c r="I1888" t="s">
        <v>15</v>
      </c>
      <c r="J1888" s="5">
        <v>60.05</v>
      </c>
      <c r="K1888" s="5" t="str">
        <f>_xlfn.IFS(stroke_2[[#This Row],[avg_glucose_level]]&lt;70,"Low",stroke_2[[#This Row],[avg_glucose_level]]&lt;99,"Normal",stroke_2[[#This Row],[avg_glucose_level]]&lt;125,"Prediabetes",stroke_2[[#This Row],[avg_glucose_level]]&lt;199,"Diabetes",stroke_2[[#This Row],[avg_glucose_level]]&gt;199,"Very High")</f>
        <v>Low</v>
      </c>
      <c r="L1888">
        <v>24.1</v>
      </c>
      <c r="M1888">
        <v>28.25</v>
      </c>
      <c r="N1888">
        <v>24.1</v>
      </c>
      <c r="O1888" t="s">
        <v>38</v>
      </c>
      <c r="P1888" t="s">
        <v>34</v>
      </c>
      <c r="Q1888" s="4" t="s">
        <v>4285</v>
      </c>
      <c r="R1888" s="5">
        <f t="shared" ca="1" si="29"/>
        <v>-7.9062312901319425E-3</v>
      </c>
    </row>
    <row r="1889" spans="1:18" x14ac:dyDescent="0.25">
      <c r="A1889">
        <v>49556</v>
      </c>
      <c r="B1889" t="s">
        <v>19</v>
      </c>
      <c r="C1889">
        <v>37</v>
      </c>
      <c r="D1889" t="s">
        <v>4279</v>
      </c>
      <c r="E1889" t="s">
        <v>34</v>
      </c>
      <c r="F1889" t="s">
        <v>34</v>
      </c>
      <c r="G1889" t="s">
        <v>13</v>
      </c>
      <c r="H1889" t="s">
        <v>43</v>
      </c>
      <c r="I1889" t="s">
        <v>15</v>
      </c>
      <c r="J1889" s="5">
        <v>75.98</v>
      </c>
      <c r="K1889" s="5" t="str">
        <f>_xlfn.IFS(stroke_2[[#This Row],[avg_glucose_level]]&lt;70,"Low",stroke_2[[#This Row],[avg_glucose_level]]&lt;99,"Normal",stroke_2[[#This Row],[avg_glucose_level]]&lt;125,"Prediabetes",stroke_2[[#This Row],[avg_glucose_level]]&lt;199,"Diabetes",stroke_2[[#This Row],[avg_glucose_level]]&gt;199,"Very High")</f>
        <v>Normal</v>
      </c>
      <c r="L1889">
        <v>33.799999999999997</v>
      </c>
      <c r="M1889">
        <v>28.25</v>
      </c>
      <c r="N1889">
        <v>33.799999999999997</v>
      </c>
      <c r="O1889" t="s">
        <v>38</v>
      </c>
      <c r="P1889" t="s">
        <v>34</v>
      </c>
      <c r="Q1889" s="4" t="s">
        <v>4285</v>
      </c>
      <c r="R1889" s="5">
        <f t="shared" ca="1" si="29"/>
        <v>2.4347186809269561E-2</v>
      </c>
    </row>
    <row r="1890" spans="1:18" x14ac:dyDescent="0.25">
      <c r="A1890">
        <v>50309</v>
      </c>
      <c r="B1890" t="s">
        <v>19</v>
      </c>
      <c r="C1890">
        <v>37</v>
      </c>
      <c r="D1890" t="s">
        <v>4279</v>
      </c>
      <c r="E1890" t="s">
        <v>34</v>
      </c>
      <c r="F1890" t="s">
        <v>34</v>
      </c>
      <c r="G1890" t="s">
        <v>34</v>
      </c>
      <c r="H1890" t="s">
        <v>43</v>
      </c>
      <c r="I1890" t="s">
        <v>21</v>
      </c>
      <c r="J1890" s="5">
        <v>77.37</v>
      </c>
      <c r="K1890" s="5" t="str">
        <f>_xlfn.IFS(stroke_2[[#This Row],[avg_glucose_level]]&lt;70,"Low",stroke_2[[#This Row],[avg_glucose_level]]&lt;99,"Normal",stroke_2[[#This Row],[avg_glucose_level]]&lt;125,"Prediabetes",stroke_2[[#This Row],[avg_glucose_level]]&lt;199,"Diabetes",stroke_2[[#This Row],[avg_glucose_level]]&gt;199,"Very High")</f>
        <v>Normal</v>
      </c>
      <c r="L1890">
        <v>21.4</v>
      </c>
      <c r="M1890">
        <v>28.25</v>
      </c>
      <c r="N1890">
        <v>21.4</v>
      </c>
      <c r="O1890" t="s">
        <v>24</v>
      </c>
      <c r="P1890" t="s">
        <v>34</v>
      </c>
      <c r="Q1890" s="4" t="s">
        <v>4285</v>
      </c>
      <c r="R1890" s="5">
        <f t="shared" ca="1" si="29"/>
        <v>-2.2639168667997749E-2</v>
      </c>
    </row>
    <row r="1891" spans="1:18" x14ac:dyDescent="0.25">
      <c r="A1891">
        <v>50644</v>
      </c>
      <c r="B1891" t="s">
        <v>12</v>
      </c>
      <c r="C1891">
        <v>37</v>
      </c>
      <c r="D1891" t="s">
        <v>4279</v>
      </c>
      <c r="E1891" t="s">
        <v>34</v>
      </c>
      <c r="F1891" t="s">
        <v>34</v>
      </c>
      <c r="G1891" t="s">
        <v>13</v>
      </c>
      <c r="H1891" t="s">
        <v>14</v>
      </c>
      <c r="I1891" t="s">
        <v>15</v>
      </c>
      <c r="J1891" s="5">
        <v>64.069999999999993</v>
      </c>
      <c r="K1891" s="5" t="str">
        <f>_xlfn.IFS(stroke_2[[#This Row],[avg_glucose_level]]&lt;70,"Low",stroke_2[[#This Row],[avg_glucose_level]]&lt;99,"Normal",stroke_2[[#This Row],[avg_glucose_level]]&lt;125,"Prediabetes",stroke_2[[#This Row],[avg_glucose_level]]&lt;199,"Diabetes",stroke_2[[#This Row],[avg_glucose_level]]&gt;199,"Very High")</f>
        <v>Low</v>
      </c>
      <c r="L1891">
        <v>28</v>
      </c>
      <c r="M1891">
        <v>28.25</v>
      </c>
      <c r="N1891">
        <v>28</v>
      </c>
      <c r="O1891" t="s">
        <v>38</v>
      </c>
      <c r="P1891" t="s">
        <v>34</v>
      </c>
      <c r="Q1891" s="4" t="s">
        <v>4285</v>
      </c>
      <c r="R1891" s="5">
        <f t="shared" ca="1" si="29"/>
        <v>6.2687964278451136E-3</v>
      </c>
    </row>
    <row r="1892" spans="1:18" x14ac:dyDescent="0.25">
      <c r="A1892">
        <v>51746</v>
      </c>
      <c r="B1892" t="s">
        <v>19</v>
      </c>
      <c r="C1892">
        <v>37</v>
      </c>
      <c r="D1892" t="s">
        <v>4279</v>
      </c>
      <c r="E1892" t="s">
        <v>34</v>
      </c>
      <c r="F1892" t="s">
        <v>34</v>
      </c>
      <c r="G1892" t="s">
        <v>13</v>
      </c>
      <c r="H1892" t="s">
        <v>43</v>
      </c>
      <c r="I1892" t="s">
        <v>21</v>
      </c>
      <c r="J1892" s="5">
        <v>67.069999999999993</v>
      </c>
      <c r="K1892" s="5" t="str">
        <f>_xlfn.IFS(stroke_2[[#This Row],[avg_glucose_level]]&lt;70,"Low",stroke_2[[#This Row],[avg_glucose_level]]&lt;99,"Normal",stroke_2[[#This Row],[avg_glucose_level]]&lt;125,"Prediabetes",stroke_2[[#This Row],[avg_glucose_level]]&lt;199,"Diabetes",stroke_2[[#This Row],[avg_glucose_level]]&gt;199,"Very High")</f>
        <v>Low</v>
      </c>
      <c r="L1892">
        <v>27.4</v>
      </c>
      <c r="M1892">
        <v>28.25</v>
      </c>
      <c r="N1892">
        <v>27.4</v>
      </c>
      <c r="O1892" t="s">
        <v>24</v>
      </c>
      <c r="P1892" t="s">
        <v>34</v>
      </c>
      <c r="Q1892" s="4" t="s">
        <v>4285</v>
      </c>
      <c r="R1892" s="5">
        <f t="shared" ca="1" si="29"/>
        <v>-5.8008705417946617E-3</v>
      </c>
    </row>
    <row r="1893" spans="1:18" x14ac:dyDescent="0.25">
      <c r="A1893">
        <v>53976</v>
      </c>
      <c r="B1893" t="s">
        <v>19</v>
      </c>
      <c r="C1893">
        <v>37</v>
      </c>
      <c r="D1893" t="s">
        <v>4279</v>
      </c>
      <c r="E1893" t="s">
        <v>34</v>
      </c>
      <c r="F1893" t="s">
        <v>34</v>
      </c>
      <c r="G1893" t="s">
        <v>34</v>
      </c>
      <c r="H1893" t="s">
        <v>14</v>
      </c>
      <c r="I1893" t="s">
        <v>21</v>
      </c>
      <c r="J1893" s="5">
        <v>78.790000000000006</v>
      </c>
      <c r="K1893" s="5" t="str">
        <f>_xlfn.IFS(stroke_2[[#This Row],[avg_glucose_level]]&lt;70,"Low",stroke_2[[#This Row],[avg_glucose_level]]&lt;99,"Normal",stroke_2[[#This Row],[avg_glucose_level]]&lt;125,"Prediabetes",stroke_2[[#This Row],[avg_glucose_level]]&lt;199,"Diabetes",stroke_2[[#This Row],[avg_glucose_level]]&gt;199,"Very High")</f>
        <v>Normal</v>
      </c>
      <c r="L1893">
        <v>25.1</v>
      </c>
      <c r="M1893">
        <v>28.25</v>
      </c>
      <c r="N1893">
        <v>25.1</v>
      </c>
      <c r="O1893" t="s">
        <v>38</v>
      </c>
      <c r="P1893" t="s">
        <v>34</v>
      </c>
      <c r="Q1893" s="4" t="s">
        <v>4285</v>
      </c>
      <c r="R1893" s="5">
        <f t="shared" ca="1" si="29"/>
        <v>1.9740393289050751E-2</v>
      </c>
    </row>
    <row r="1894" spans="1:18" x14ac:dyDescent="0.25">
      <c r="A1894">
        <v>54726</v>
      </c>
      <c r="B1894" t="s">
        <v>19</v>
      </c>
      <c r="C1894">
        <v>37</v>
      </c>
      <c r="D1894" t="s">
        <v>4279</v>
      </c>
      <c r="E1894" t="s">
        <v>34</v>
      </c>
      <c r="F1894" t="s">
        <v>34</v>
      </c>
      <c r="G1894" t="s">
        <v>13</v>
      </c>
      <c r="H1894" t="s">
        <v>14</v>
      </c>
      <c r="I1894" t="s">
        <v>15</v>
      </c>
      <c r="J1894" s="5">
        <v>69.42</v>
      </c>
      <c r="K1894" s="5" t="str">
        <f>_xlfn.IFS(stroke_2[[#This Row],[avg_glucose_level]]&lt;70,"Low",stroke_2[[#This Row],[avg_glucose_level]]&lt;99,"Normal",stroke_2[[#This Row],[avg_glucose_level]]&lt;125,"Prediabetes",stroke_2[[#This Row],[avg_glucose_level]]&lt;199,"Diabetes",stroke_2[[#This Row],[avg_glucose_level]]&gt;199,"Very High")</f>
        <v>Low</v>
      </c>
      <c r="L1894">
        <v>33</v>
      </c>
      <c r="M1894">
        <v>28.25</v>
      </c>
      <c r="N1894">
        <v>33</v>
      </c>
      <c r="O1894" t="s">
        <v>24</v>
      </c>
      <c r="P1894" t="s">
        <v>34</v>
      </c>
      <c r="Q1894" s="4" t="s">
        <v>4285</v>
      </c>
      <c r="R1894" s="5">
        <f t="shared" ca="1" si="29"/>
        <v>-1.7583525701712416E-2</v>
      </c>
    </row>
    <row r="1895" spans="1:18" x14ac:dyDescent="0.25">
      <c r="A1895">
        <v>56195</v>
      </c>
      <c r="B1895" t="s">
        <v>12</v>
      </c>
      <c r="C1895">
        <v>37</v>
      </c>
      <c r="D1895" t="s">
        <v>4279</v>
      </c>
      <c r="E1895" t="s">
        <v>34</v>
      </c>
      <c r="F1895" t="s">
        <v>34</v>
      </c>
      <c r="G1895" t="s">
        <v>13</v>
      </c>
      <c r="H1895" t="s">
        <v>43</v>
      </c>
      <c r="I1895" t="s">
        <v>15</v>
      </c>
      <c r="J1895" s="5">
        <v>156.69</v>
      </c>
      <c r="K1895" s="5" t="str">
        <f>_xlfn.IFS(stroke_2[[#This Row],[avg_glucose_level]]&lt;70,"Low",stroke_2[[#This Row],[avg_glucose_level]]&lt;99,"Normal",stroke_2[[#This Row],[avg_glucose_level]]&lt;125,"Prediabetes",stroke_2[[#This Row],[avg_glucose_level]]&lt;199,"Diabetes",stroke_2[[#This Row],[avg_glucose_level]]&gt;199,"Very High")</f>
        <v>Diabetes</v>
      </c>
      <c r="L1895">
        <v>35.200000000000003</v>
      </c>
      <c r="M1895">
        <v>28.25</v>
      </c>
      <c r="N1895">
        <v>35.200000000000003</v>
      </c>
      <c r="O1895" t="s">
        <v>24</v>
      </c>
      <c r="P1895" t="s">
        <v>34</v>
      </c>
      <c r="Q1895" s="4" t="s">
        <v>4285</v>
      </c>
      <c r="R1895" s="5">
        <f t="shared" ca="1" si="29"/>
        <v>1.7742513604227072E-3</v>
      </c>
    </row>
    <row r="1896" spans="1:18" x14ac:dyDescent="0.25">
      <c r="A1896">
        <v>57034</v>
      </c>
      <c r="B1896" t="s">
        <v>19</v>
      </c>
      <c r="C1896">
        <v>37</v>
      </c>
      <c r="D1896" t="s">
        <v>4279</v>
      </c>
      <c r="E1896" t="s">
        <v>34</v>
      </c>
      <c r="F1896" t="s">
        <v>34</v>
      </c>
      <c r="G1896" t="s">
        <v>34</v>
      </c>
      <c r="H1896" t="s">
        <v>14</v>
      </c>
      <c r="I1896" t="s">
        <v>21</v>
      </c>
      <c r="J1896" s="5">
        <v>124.54</v>
      </c>
      <c r="K1896" s="5" t="str">
        <f>_xlfn.IFS(stroke_2[[#This Row],[avg_glucose_level]]&lt;70,"Low",stroke_2[[#This Row],[avg_glucose_level]]&lt;99,"Normal",stroke_2[[#This Row],[avg_glucose_level]]&lt;125,"Prediabetes",stroke_2[[#This Row],[avg_glucose_level]]&lt;199,"Diabetes",stroke_2[[#This Row],[avg_glucose_level]]&gt;199,"Very High")</f>
        <v>Prediabetes</v>
      </c>
      <c r="L1896">
        <v>31.3</v>
      </c>
      <c r="M1896">
        <v>28.25</v>
      </c>
      <c r="N1896">
        <v>31.3</v>
      </c>
      <c r="O1896" t="s">
        <v>24</v>
      </c>
      <c r="P1896" t="s">
        <v>34</v>
      </c>
      <c r="Q1896" s="4" t="s">
        <v>4285</v>
      </c>
      <c r="R1896" s="5">
        <f t="shared" ca="1" si="29"/>
        <v>2.3915028699233704E-2</v>
      </c>
    </row>
    <row r="1897" spans="1:18" x14ac:dyDescent="0.25">
      <c r="A1897">
        <v>57124</v>
      </c>
      <c r="B1897" t="s">
        <v>12</v>
      </c>
      <c r="C1897">
        <v>37</v>
      </c>
      <c r="D1897" t="s">
        <v>4279</v>
      </c>
      <c r="E1897" t="s">
        <v>34</v>
      </c>
      <c r="F1897" t="s">
        <v>34</v>
      </c>
      <c r="G1897" t="s">
        <v>13</v>
      </c>
      <c r="H1897" t="s">
        <v>14</v>
      </c>
      <c r="I1897" t="s">
        <v>15</v>
      </c>
      <c r="J1897" s="5">
        <v>120.07</v>
      </c>
      <c r="K1897" s="5" t="str">
        <f>_xlfn.IFS(stroke_2[[#This Row],[avg_glucose_level]]&lt;70,"Low",stroke_2[[#This Row],[avg_glucose_level]]&lt;99,"Normal",stroke_2[[#This Row],[avg_glucose_level]]&lt;125,"Prediabetes",stroke_2[[#This Row],[avg_glucose_level]]&lt;199,"Diabetes",stroke_2[[#This Row],[avg_glucose_level]]&gt;199,"Very High")</f>
        <v>Prediabetes</v>
      </c>
      <c r="L1897">
        <v>33.9</v>
      </c>
      <c r="M1897">
        <v>28.25</v>
      </c>
      <c r="N1897">
        <v>33.9</v>
      </c>
      <c r="O1897" t="s">
        <v>29</v>
      </c>
      <c r="P1897" t="s">
        <v>34</v>
      </c>
      <c r="Q1897" s="4" t="s">
        <v>4285</v>
      </c>
      <c r="R1897" s="5">
        <f t="shared" ca="1" si="29"/>
        <v>-2.1373729942920021E-2</v>
      </c>
    </row>
    <row r="1898" spans="1:18" x14ac:dyDescent="0.25">
      <c r="A1898">
        <v>58767</v>
      </c>
      <c r="B1898" t="s">
        <v>19</v>
      </c>
      <c r="C1898">
        <v>37</v>
      </c>
      <c r="D1898" t="s">
        <v>4279</v>
      </c>
      <c r="E1898" t="s">
        <v>34</v>
      </c>
      <c r="F1898" t="s">
        <v>34</v>
      </c>
      <c r="G1898" t="s">
        <v>13</v>
      </c>
      <c r="H1898" t="s">
        <v>14</v>
      </c>
      <c r="I1898" t="s">
        <v>15</v>
      </c>
      <c r="J1898" s="5">
        <v>91.45</v>
      </c>
      <c r="K1898" s="5" t="str">
        <f>_xlfn.IFS(stroke_2[[#This Row],[avg_glucose_level]]&lt;70,"Low",stroke_2[[#This Row],[avg_glucose_level]]&lt;99,"Normal",stroke_2[[#This Row],[avg_glucose_level]]&lt;125,"Prediabetes",stroke_2[[#This Row],[avg_glucose_level]]&lt;199,"Diabetes",stroke_2[[#This Row],[avg_glucose_level]]&gt;199,"Very High")</f>
        <v>Normal</v>
      </c>
      <c r="L1898">
        <v>25.8</v>
      </c>
      <c r="M1898">
        <v>28.25</v>
      </c>
      <c r="N1898">
        <v>25.8</v>
      </c>
      <c r="O1898" t="s">
        <v>38</v>
      </c>
      <c r="P1898" t="s">
        <v>34</v>
      </c>
      <c r="Q1898" s="4" t="s">
        <v>4285</v>
      </c>
      <c r="R1898" s="5">
        <f t="shared" ca="1" si="29"/>
        <v>-1.5699673194910863E-2</v>
      </c>
    </row>
    <row r="1899" spans="1:18" x14ac:dyDescent="0.25">
      <c r="A1899">
        <v>61050</v>
      </c>
      <c r="B1899" t="s">
        <v>12</v>
      </c>
      <c r="C1899">
        <v>37</v>
      </c>
      <c r="D1899" t="s">
        <v>4279</v>
      </c>
      <c r="E1899" t="s">
        <v>34</v>
      </c>
      <c r="F1899" t="s">
        <v>34</v>
      </c>
      <c r="G1899" t="s">
        <v>13</v>
      </c>
      <c r="H1899" t="s">
        <v>43</v>
      </c>
      <c r="I1899" t="s">
        <v>21</v>
      </c>
      <c r="J1899" s="5">
        <v>107.58</v>
      </c>
      <c r="K1899" s="5" t="str">
        <f>_xlfn.IFS(stroke_2[[#This Row],[avg_glucose_level]]&lt;70,"Low",stroke_2[[#This Row],[avg_glucose_level]]&lt;99,"Normal",stroke_2[[#This Row],[avg_glucose_level]]&lt;125,"Prediabetes",stroke_2[[#This Row],[avg_glucose_level]]&lt;199,"Diabetes",stroke_2[[#This Row],[avg_glucose_level]]&gt;199,"Very High")</f>
        <v>Prediabetes</v>
      </c>
      <c r="L1899">
        <v>25.3</v>
      </c>
      <c r="M1899">
        <v>28.25</v>
      </c>
      <c r="N1899">
        <v>25.3</v>
      </c>
      <c r="O1899" t="s">
        <v>24</v>
      </c>
      <c r="P1899" t="s">
        <v>34</v>
      </c>
      <c r="Q1899" s="4" t="s">
        <v>4285</v>
      </c>
      <c r="R1899" s="5">
        <f t="shared" ca="1" si="29"/>
        <v>8.4866261307625143E-3</v>
      </c>
    </row>
    <row r="1900" spans="1:18" x14ac:dyDescent="0.25">
      <c r="A1900">
        <v>62629</v>
      </c>
      <c r="B1900" t="s">
        <v>12</v>
      </c>
      <c r="C1900">
        <v>37</v>
      </c>
      <c r="D1900" t="s">
        <v>4279</v>
      </c>
      <c r="E1900" t="s">
        <v>13</v>
      </c>
      <c r="F1900" t="s">
        <v>34</v>
      </c>
      <c r="G1900" t="s">
        <v>13</v>
      </c>
      <c r="H1900" t="s">
        <v>14</v>
      </c>
      <c r="I1900" t="s">
        <v>15</v>
      </c>
      <c r="J1900" s="5">
        <v>165.99</v>
      </c>
      <c r="K1900" s="5" t="str">
        <f>_xlfn.IFS(stroke_2[[#This Row],[avg_glucose_level]]&lt;70,"Low",stroke_2[[#This Row],[avg_glucose_level]]&lt;99,"Normal",stroke_2[[#This Row],[avg_glucose_level]]&lt;125,"Prediabetes",stroke_2[[#This Row],[avg_glucose_level]]&lt;199,"Diabetes",stroke_2[[#This Row],[avg_glucose_level]]&gt;199,"Very High")</f>
        <v>Diabetes</v>
      </c>
      <c r="L1900">
        <v>32.299999999999997</v>
      </c>
      <c r="M1900">
        <v>28.25</v>
      </c>
      <c r="N1900">
        <v>32.299999999999997</v>
      </c>
      <c r="O1900" t="s">
        <v>24</v>
      </c>
      <c r="P1900" t="s">
        <v>34</v>
      </c>
      <c r="Q1900" s="4" t="s">
        <v>4285</v>
      </c>
      <c r="R1900" s="5">
        <f t="shared" ca="1" si="29"/>
        <v>-1.2881340227780581E-2</v>
      </c>
    </row>
    <row r="1901" spans="1:18" x14ac:dyDescent="0.25">
      <c r="A1901">
        <v>62793</v>
      </c>
      <c r="B1901" t="s">
        <v>12</v>
      </c>
      <c r="C1901">
        <v>37</v>
      </c>
      <c r="D1901" t="s">
        <v>4279</v>
      </c>
      <c r="E1901" t="s">
        <v>34</v>
      </c>
      <c r="F1901" t="s">
        <v>34</v>
      </c>
      <c r="G1901" t="s">
        <v>13</v>
      </c>
      <c r="H1901" t="s">
        <v>14</v>
      </c>
      <c r="I1901" t="s">
        <v>15</v>
      </c>
      <c r="J1901" s="5">
        <v>79.56</v>
      </c>
      <c r="K1901" s="5" t="str">
        <f>_xlfn.IFS(stroke_2[[#This Row],[avg_glucose_level]]&lt;70,"Low",stroke_2[[#This Row],[avg_glucose_level]]&lt;99,"Normal",stroke_2[[#This Row],[avg_glucose_level]]&lt;125,"Prediabetes",stroke_2[[#This Row],[avg_glucose_level]]&lt;199,"Diabetes",stroke_2[[#This Row],[avg_glucose_level]]&gt;199,"Very High")</f>
        <v>Normal</v>
      </c>
      <c r="L1901">
        <v>25.2</v>
      </c>
      <c r="M1901">
        <v>28.25</v>
      </c>
      <c r="N1901">
        <v>25.2</v>
      </c>
      <c r="O1901" t="s">
        <v>24</v>
      </c>
      <c r="P1901" t="s">
        <v>34</v>
      </c>
      <c r="Q1901" s="4" t="s">
        <v>4285</v>
      </c>
      <c r="R1901" s="5">
        <f t="shared" ca="1" si="29"/>
        <v>8.8479363745957666E-3</v>
      </c>
    </row>
    <row r="1902" spans="1:18" x14ac:dyDescent="0.25">
      <c r="A1902">
        <v>63362</v>
      </c>
      <c r="B1902" t="s">
        <v>19</v>
      </c>
      <c r="C1902">
        <v>37</v>
      </c>
      <c r="D1902" t="s">
        <v>4279</v>
      </c>
      <c r="E1902" t="s">
        <v>34</v>
      </c>
      <c r="F1902" t="s">
        <v>34</v>
      </c>
      <c r="G1902" t="s">
        <v>13</v>
      </c>
      <c r="H1902" t="s">
        <v>14</v>
      </c>
      <c r="I1902" t="s">
        <v>15</v>
      </c>
      <c r="J1902" s="5">
        <v>60.61</v>
      </c>
      <c r="K1902" s="5" t="str">
        <f>_xlfn.IFS(stroke_2[[#This Row],[avg_glucose_level]]&lt;70,"Low",stroke_2[[#This Row],[avg_glucose_level]]&lt;99,"Normal",stroke_2[[#This Row],[avg_glucose_level]]&lt;125,"Prediabetes",stroke_2[[#This Row],[avg_glucose_level]]&lt;199,"Diabetes",stroke_2[[#This Row],[avg_glucose_level]]&gt;199,"Very High")</f>
        <v>Low</v>
      </c>
      <c r="L1902">
        <v>35.700000000000003</v>
      </c>
      <c r="M1902">
        <v>28.25</v>
      </c>
      <c r="N1902">
        <v>35.700000000000003</v>
      </c>
      <c r="O1902" t="s">
        <v>18</v>
      </c>
      <c r="P1902" t="s">
        <v>34</v>
      </c>
      <c r="Q1902" s="4" t="s">
        <v>4285</v>
      </c>
      <c r="R1902" s="5">
        <f t="shared" ca="1" si="29"/>
        <v>2.4888258547216636E-2</v>
      </c>
    </row>
    <row r="1903" spans="1:18" x14ac:dyDescent="0.25">
      <c r="A1903">
        <v>63693</v>
      </c>
      <c r="B1903" t="s">
        <v>12</v>
      </c>
      <c r="C1903">
        <v>37</v>
      </c>
      <c r="D1903" t="s">
        <v>4279</v>
      </c>
      <c r="E1903" t="s">
        <v>34</v>
      </c>
      <c r="F1903" t="s">
        <v>34</v>
      </c>
      <c r="G1903" t="s">
        <v>34</v>
      </c>
      <c r="H1903" t="s">
        <v>14</v>
      </c>
      <c r="I1903" t="s">
        <v>15</v>
      </c>
      <c r="J1903" s="5">
        <v>67.39</v>
      </c>
      <c r="K1903" s="5" t="str">
        <f>_xlfn.IFS(stroke_2[[#This Row],[avg_glucose_level]]&lt;70,"Low",stroke_2[[#This Row],[avg_glucose_level]]&lt;99,"Normal",stroke_2[[#This Row],[avg_glucose_level]]&lt;125,"Prediabetes",stroke_2[[#This Row],[avg_glucose_level]]&lt;199,"Diabetes",stroke_2[[#This Row],[avg_glucose_level]]&gt;199,"Very High")</f>
        <v>Low</v>
      </c>
      <c r="L1903">
        <v>35.6</v>
      </c>
      <c r="M1903">
        <v>28.25</v>
      </c>
      <c r="N1903">
        <v>35.6</v>
      </c>
      <c r="O1903" t="s">
        <v>38</v>
      </c>
      <c r="P1903" t="s">
        <v>34</v>
      </c>
      <c r="Q1903" s="4" t="s">
        <v>4285</v>
      </c>
      <c r="R1903" s="5">
        <f t="shared" ca="1" si="29"/>
        <v>-1.6825579199611879E-2</v>
      </c>
    </row>
    <row r="1904" spans="1:18" x14ac:dyDescent="0.25">
      <c r="A1904">
        <v>63884</v>
      </c>
      <c r="B1904" t="s">
        <v>19</v>
      </c>
      <c r="C1904">
        <v>37</v>
      </c>
      <c r="D1904" t="s">
        <v>4279</v>
      </c>
      <c r="E1904" t="s">
        <v>34</v>
      </c>
      <c r="F1904" t="s">
        <v>34</v>
      </c>
      <c r="G1904" t="s">
        <v>13</v>
      </c>
      <c r="H1904" t="s">
        <v>14</v>
      </c>
      <c r="I1904" t="s">
        <v>21</v>
      </c>
      <c r="J1904" s="5">
        <v>162.96</v>
      </c>
      <c r="K1904" s="5" t="str">
        <f>_xlfn.IFS(stroke_2[[#This Row],[avg_glucose_level]]&lt;70,"Low",stroke_2[[#This Row],[avg_glucose_level]]&lt;99,"Normal",stroke_2[[#This Row],[avg_glucose_level]]&lt;125,"Prediabetes",stroke_2[[#This Row],[avg_glucose_level]]&lt;199,"Diabetes",stroke_2[[#This Row],[avg_glucose_level]]&gt;199,"Very High")</f>
        <v>Diabetes</v>
      </c>
      <c r="L1904">
        <v>39.4</v>
      </c>
      <c r="M1904">
        <v>28.25</v>
      </c>
      <c r="N1904">
        <v>39.4</v>
      </c>
      <c r="O1904" t="s">
        <v>24</v>
      </c>
      <c r="P1904" t="s">
        <v>34</v>
      </c>
      <c r="Q1904" s="4" t="s">
        <v>4285</v>
      </c>
      <c r="R1904" s="5">
        <f t="shared" ca="1" si="29"/>
        <v>-1.0243348228104853E-3</v>
      </c>
    </row>
    <row r="1905" spans="1:18" x14ac:dyDescent="0.25">
      <c r="A1905">
        <v>64435</v>
      </c>
      <c r="B1905" t="s">
        <v>19</v>
      </c>
      <c r="C1905">
        <v>37</v>
      </c>
      <c r="D1905" t="s">
        <v>4279</v>
      </c>
      <c r="E1905" t="s">
        <v>34</v>
      </c>
      <c r="F1905" t="s">
        <v>34</v>
      </c>
      <c r="G1905" t="s">
        <v>13</v>
      </c>
      <c r="H1905" t="s">
        <v>14</v>
      </c>
      <c r="I1905" t="s">
        <v>21</v>
      </c>
      <c r="J1905" s="5">
        <v>76.03</v>
      </c>
      <c r="K1905" s="5" t="str">
        <f>_xlfn.IFS(stroke_2[[#This Row],[avg_glucose_level]]&lt;70,"Low",stroke_2[[#This Row],[avg_glucose_level]]&lt;99,"Normal",stroke_2[[#This Row],[avg_glucose_level]]&lt;125,"Prediabetes",stroke_2[[#This Row],[avg_glucose_level]]&lt;199,"Diabetes",stroke_2[[#This Row],[avg_glucose_level]]&gt;199,"Very High")</f>
        <v>Normal</v>
      </c>
      <c r="L1905">
        <v>33.200000000000003</v>
      </c>
      <c r="M1905">
        <v>28.25</v>
      </c>
      <c r="N1905">
        <v>33.200000000000003</v>
      </c>
      <c r="O1905" t="s">
        <v>24</v>
      </c>
      <c r="P1905" t="s">
        <v>34</v>
      </c>
      <c r="Q1905" s="4" t="s">
        <v>4285</v>
      </c>
      <c r="R1905" s="5">
        <f t="shared" ca="1" si="29"/>
        <v>2.309404058332535E-2</v>
      </c>
    </row>
    <row r="1906" spans="1:18" x14ac:dyDescent="0.25">
      <c r="A1906">
        <v>64931</v>
      </c>
      <c r="B1906" t="s">
        <v>12</v>
      </c>
      <c r="C1906">
        <v>37</v>
      </c>
      <c r="D1906" t="s">
        <v>4279</v>
      </c>
      <c r="E1906" t="s">
        <v>34</v>
      </c>
      <c r="F1906" t="s">
        <v>34</v>
      </c>
      <c r="G1906" t="s">
        <v>13</v>
      </c>
      <c r="H1906" t="s">
        <v>14</v>
      </c>
      <c r="I1906" t="s">
        <v>21</v>
      </c>
      <c r="J1906" s="5">
        <v>131.05000000000001</v>
      </c>
      <c r="K1906" s="5" t="str">
        <f>_xlfn.IFS(stroke_2[[#This Row],[avg_glucose_level]]&lt;70,"Low",stroke_2[[#This Row],[avg_glucose_level]]&lt;99,"Normal",stroke_2[[#This Row],[avg_glucose_level]]&lt;125,"Prediabetes",stroke_2[[#This Row],[avg_glucose_level]]&lt;199,"Diabetes",stroke_2[[#This Row],[avg_glucose_level]]&gt;199,"Very High")</f>
        <v>Diabetes</v>
      </c>
      <c r="L1906">
        <v>27.2</v>
      </c>
      <c r="M1906">
        <v>28.25</v>
      </c>
      <c r="N1906">
        <v>27.2</v>
      </c>
      <c r="O1906" t="s">
        <v>24</v>
      </c>
      <c r="P1906" t="s">
        <v>34</v>
      </c>
      <c r="Q1906" s="4" t="s">
        <v>4285</v>
      </c>
      <c r="R1906" s="5">
        <f t="shared" ca="1" si="29"/>
        <v>-5.1975474410409506E-3</v>
      </c>
    </row>
    <row r="1907" spans="1:18" x14ac:dyDescent="0.25">
      <c r="A1907">
        <v>67405</v>
      </c>
      <c r="B1907" t="s">
        <v>19</v>
      </c>
      <c r="C1907">
        <v>37</v>
      </c>
      <c r="D1907" t="s">
        <v>4279</v>
      </c>
      <c r="E1907" t="s">
        <v>34</v>
      </c>
      <c r="F1907" t="s">
        <v>34</v>
      </c>
      <c r="G1907" t="s">
        <v>13</v>
      </c>
      <c r="H1907" t="s">
        <v>14</v>
      </c>
      <c r="I1907" t="s">
        <v>15</v>
      </c>
      <c r="J1907" s="5">
        <v>84.13</v>
      </c>
      <c r="K1907" s="5" t="str">
        <f>_xlfn.IFS(stroke_2[[#This Row],[avg_glucose_level]]&lt;70,"Low",stroke_2[[#This Row],[avg_glucose_level]]&lt;99,"Normal",stroke_2[[#This Row],[avg_glucose_level]]&lt;125,"Prediabetes",stroke_2[[#This Row],[avg_glucose_level]]&lt;199,"Diabetes",stroke_2[[#This Row],[avg_glucose_level]]&gt;199,"Very High")</f>
        <v>Normal</v>
      </c>
      <c r="L1907">
        <v>27</v>
      </c>
      <c r="M1907">
        <v>28.25</v>
      </c>
      <c r="N1907">
        <v>27</v>
      </c>
      <c r="O1907" t="s">
        <v>24</v>
      </c>
      <c r="P1907" t="s">
        <v>34</v>
      </c>
      <c r="Q1907" s="4" t="s">
        <v>4285</v>
      </c>
      <c r="R1907" s="5">
        <f t="shared" ca="1" si="29"/>
        <v>2.7968205291393931E-3</v>
      </c>
    </row>
    <row r="1908" spans="1:18" x14ac:dyDescent="0.25">
      <c r="A1908">
        <v>67689</v>
      </c>
      <c r="B1908" t="s">
        <v>12</v>
      </c>
      <c r="C1908">
        <v>37</v>
      </c>
      <c r="D1908" t="s">
        <v>4279</v>
      </c>
      <c r="E1908" t="s">
        <v>34</v>
      </c>
      <c r="F1908" t="s">
        <v>34</v>
      </c>
      <c r="G1908" t="s">
        <v>13</v>
      </c>
      <c r="H1908" t="s">
        <v>20</v>
      </c>
      <c r="I1908" t="s">
        <v>21</v>
      </c>
      <c r="J1908" s="5">
        <v>82.43</v>
      </c>
      <c r="K1908" s="5" t="str">
        <f>_xlfn.IFS(stroke_2[[#This Row],[avg_glucose_level]]&lt;70,"Low",stroke_2[[#This Row],[avg_glucose_level]]&lt;99,"Normal",stroke_2[[#This Row],[avg_glucose_level]]&lt;125,"Prediabetes",stroke_2[[#This Row],[avg_glucose_level]]&lt;199,"Diabetes",stroke_2[[#This Row],[avg_glucose_level]]&gt;199,"Very High")</f>
        <v>Normal</v>
      </c>
      <c r="L1908">
        <v>39.1</v>
      </c>
      <c r="M1908">
        <v>28.25</v>
      </c>
      <c r="N1908">
        <v>39.1</v>
      </c>
      <c r="O1908" t="s">
        <v>38</v>
      </c>
      <c r="P1908" t="s">
        <v>34</v>
      </c>
      <c r="Q1908" s="4" t="s">
        <v>4285</v>
      </c>
      <c r="R1908" s="5">
        <f t="shared" ca="1" si="29"/>
        <v>1.5101947774010837E-2</v>
      </c>
    </row>
    <row r="1909" spans="1:18" x14ac:dyDescent="0.25">
      <c r="A1909">
        <v>69792</v>
      </c>
      <c r="B1909" t="s">
        <v>19</v>
      </c>
      <c r="C1909">
        <v>37</v>
      </c>
      <c r="D1909" t="s">
        <v>4279</v>
      </c>
      <c r="E1909" t="s">
        <v>34</v>
      </c>
      <c r="F1909" t="s">
        <v>34</v>
      </c>
      <c r="G1909" t="s">
        <v>13</v>
      </c>
      <c r="H1909" t="s">
        <v>43</v>
      </c>
      <c r="I1909" t="s">
        <v>15</v>
      </c>
      <c r="J1909" s="5">
        <v>65.290000000000006</v>
      </c>
      <c r="K1909" s="5" t="str">
        <f>_xlfn.IFS(stroke_2[[#This Row],[avg_glucose_level]]&lt;70,"Low",stroke_2[[#This Row],[avg_glucose_level]]&lt;99,"Normal",stroke_2[[#This Row],[avg_glucose_level]]&lt;125,"Prediabetes",stroke_2[[#This Row],[avg_glucose_level]]&lt;199,"Diabetes",stroke_2[[#This Row],[avg_glucose_level]]&gt;199,"Very High")</f>
        <v>Low</v>
      </c>
      <c r="L1909">
        <v>32.9</v>
      </c>
      <c r="M1909">
        <v>28.25</v>
      </c>
      <c r="N1909">
        <v>32.9</v>
      </c>
      <c r="O1909" t="s">
        <v>24</v>
      </c>
      <c r="P1909" t="s">
        <v>34</v>
      </c>
      <c r="Q1909" s="4" t="s">
        <v>4285</v>
      </c>
      <c r="R1909" s="5">
        <f t="shared" ca="1" si="29"/>
        <v>-6.2937334131288603E-3</v>
      </c>
    </row>
    <row r="1910" spans="1:18" x14ac:dyDescent="0.25">
      <c r="A1910">
        <v>70428</v>
      </c>
      <c r="B1910" t="s">
        <v>19</v>
      </c>
      <c r="C1910">
        <v>37</v>
      </c>
      <c r="D1910" t="s">
        <v>4279</v>
      </c>
      <c r="E1910" t="s">
        <v>34</v>
      </c>
      <c r="F1910" t="s">
        <v>34</v>
      </c>
      <c r="G1910" t="s">
        <v>13</v>
      </c>
      <c r="H1910" t="s">
        <v>43</v>
      </c>
      <c r="I1910" t="s">
        <v>15</v>
      </c>
      <c r="J1910" s="5">
        <v>76.98</v>
      </c>
      <c r="K1910" s="5" t="str">
        <f>_xlfn.IFS(stroke_2[[#This Row],[avg_glucose_level]]&lt;70,"Low",stroke_2[[#This Row],[avg_glucose_level]]&lt;99,"Normal",stroke_2[[#This Row],[avg_glucose_level]]&lt;125,"Prediabetes",stroke_2[[#This Row],[avg_glucose_level]]&lt;199,"Diabetes",stroke_2[[#This Row],[avg_glucose_level]]&gt;199,"Very High")</f>
        <v>Normal</v>
      </c>
      <c r="L1910">
        <v>34.700000000000003</v>
      </c>
      <c r="M1910">
        <v>28.25</v>
      </c>
      <c r="N1910">
        <v>34.700000000000003</v>
      </c>
      <c r="O1910" t="s">
        <v>24</v>
      </c>
      <c r="P1910" t="s">
        <v>34</v>
      </c>
      <c r="Q1910" s="4" t="s">
        <v>4285</v>
      </c>
      <c r="R1910" s="5">
        <f t="shared" ca="1" si="29"/>
        <v>-8.1676372965592096E-3</v>
      </c>
    </row>
    <row r="1911" spans="1:18" x14ac:dyDescent="0.25">
      <c r="A1911">
        <v>70752</v>
      </c>
      <c r="B1911" t="s">
        <v>12</v>
      </c>
      <c r="C1911">
        <v>37</v>
      </c>
      <c r="D1911" t="s">
        <v>4279</v>
      </c>
      <c r="E1911" t="s">
        <v>34</v>
      </c>
      <c r="F1911" t="s">
        <v>34</v>
      </c>
      <c r="G1911" t="s">
        <v>13</v>
      </c>
      <c r="H1911" t="s">
        <v>14</v>
      </c>
      <c r="I1911" t="s">
        <v>15</v>
      </c>
      <c r="J1911" s="5">
        <v>145.26</v>
      </c>
      <c r="K1911" s="5" t="str">
        <f>_xlfn.IFS(stroke_2[[#This Row],[avg_glucose_level]]&lt;70,"Low",stroke_2[[#This Row],[avg_glucose_level]]&lt;99,"Normal",stroke_2[[#This Row],[avg_glucose_level]]&lt;125,"Prediabetes",stroke_2[[#This Row],[avg_glucose_level]]&lt;199,"Diabetes",stroke_2[[#This Row],[avg_glucose_level]]&gt;199,"Very High")</f>
        <v>Diabetes</v>
      </c>
      <c r="L1911">
        <v>26.7</v>
      </c>
      <c r="M1911">
        <v>28.25</v>
      </c>
      <c r="N1911">
        <v>26.7</v>
      </c>
      <c r="O1911" t="s">
        <v>38</v>
      </c>
      <c r="P1911" t="s">
        <v>34</v>
      </c>
      <c r="Q1911" s="4" t="s">
        <v>4285</v>
      </c>
      <c r="R1911" s="5">
        <f t="shared" ca="1" si="29"/>
        <v>-1.9957716614425684E-2</v>
      </c>
    </row>
    <row r="1912" spans="1:18" x14ac:dyDescent="0.25">
      <c r="A1912">
        <v>72361</v>
      </c>
      <c r="B1912" t="s">
        <v>19</v>
      </c>
      <c r="C1912">
        <v>37</v>
      </c>
      <c r="D1912" t="s">
        <v>4279</v>
      </c>
      <c r="E1912" t="s">
        <v>34</v>
      </c>
      <c r="F1912" t="s">
        <v>34</v>
      </c>
      <c r="G1912" t="s">
        <v>13</v>
      </c>
      <c r="H1912" t="s">
        <v>14</v>
      </c>
      <c r="I1912" t="s">
        <v>15</v>
      </c>
      <c r="J1912" s="5">
        <v>70.75</v>
      </c>
      <c r="K1912" s="5" t="str">
        <f>_xlfn.IFS(stroke_2[[#This Row],[avg_glucose_level]]&lt;70,"Low",stroke_2[[#This Row],[avg_glucose_level]]&lt;99,"Normal",stroke_2[[#This Row],[avg_glucose_level]]&lt;125,"Prediabetes",stroke_2[[#This Row],[avg_glucose_level]]&lt;199,"Diabetes",stroke_2[[#This Row],[avg_glucose_level]]&gt;199,"Very High")</f>
        <v>Normal</v>
      </c>
      <c r="L1912">
        <v>35.799999999999997</v>
      </c>
      <c r="M1912">
        <v>28.25</v>
      </c>
      <c r="N1912">
        <v>35.799999999999997</v>
      </c>
      <c r="O1912" t="s">
        <v>38</v>
      </c>
      <c r="P1912" t="s">
        <v>34</v>
      </c>
      <c r="Q1912" s="4" t="s">
        <v>4285</v>
      </c>
      <c r="R1912" s="5">
        <f t="shared" ca="1" si="29"/>
        <v>-2.3703130814158164E-2</v>
      </c>
    </row>
    <row r="1913" spans="1:18" x14ac:dyDescent="0.25">
      <c r="A1913">
        <v>72435</v>
      </c>
      <c r="B1913" t="s">
        <v>19</v>
      </c>
      <c r="C1913">
        <v>37</v>
      </c>
      <c r="D1913" t="s">
        <v>4279</v>
      </c>
      <c r="E1913" t="s">
        <v>34</v>
      </c>
      <c r="F1913" t="s">
        <v>34</v>
      </c>
      <c r="G1913" t="s">
        <v>13</v>
      </c>
      <c r="H1913" t="s">
        <v>14</v>
      </c>
      <c r="I1913" t="s">
        <v>15</v>
      </c>
      <c r="J1913" s="5">
        <v>217.11</v>
      </c>
      <c r="K1913" s="5" t="str">
        <f>_xlfn.IFS(stroke_2[[#This Row],[avg_glucose_level]]&lt;70,"Low",stroke_2[[#This Row],[avg_glucose_level]]&lt;99,"Normal",stroke_2[[#This Row],[avg_glucose_level]]&lt;125,"Prediabetes",stroke_2[[#This Row],[avg_glucose_level]]&lt;199,"Diabetes",stroke_2[[#This Row],[avg_glucose_level]]&gt;199,"Very High")</f>
        <v>Very High</v>
      </c>
      <c r="L1913">
        <v>29.1</v>
      </c>
      <c r="M1913">
        <v>28.25</v>
      </c>
      <c r="N1913">
        <v>29.1</v>
      </c>
      <c r="O1913" t="s">
        <v>24</v>
      </c>
      <c r="P1913" t="s">
        <v>34</v>
      </c>
      <c r="Q1913" s="4" t="s">
        <v>4285</v>
      </c>
      <c r="R1913" s="5">
        <f t="shared" ca="1" si="29"/>
        <v>-1.4000982599014684E-2</v>
      </c>
    </row>
    <row r="1914" spans="1:18" x14ac:dyDescent="0.25">
      <c r="A1914">
        <v>121</v>
      </c>
      <c r="B1914" t="s">
        <v>19</v>
      </c>
      <c r="C1914">
        <v>38</v>
      </c>
      <c r="D1914" t="s">
        <v>4279</v>
      </c>
      <c r="E1914" t="s">
        <v>34</v>
      </c>
      <c r="F1914" t="s">
        <v>34</v>
      </c>
      <c r="G1914" t="s">
        <v>13</v>
      </c>
      <c r="H1914" t="s">
        <v>14</v>
      </c>
      <c r="I1914" t="s">
        <v>15</v>
      </c>
      <c r="J1914" s="5">
        <v>91.44</v>
      </c>
      <c r="K1914" s="5" t="str">
        <f>_xlfn.IFS(stroke_2[[#This Row],[avg_glucose_level]]&lt;70,"Low",stroke_2[[#This Row],[avg_glucose_level]]&lt;99,"Normal",stroke_2[[#This Row],[avg_glucose_level]]&lt;125,"Prediabetes",stroke_2[[#This Row],[avg_glucose_level]]&lt;199,"Diabetes",stroke_2[[#This Row],[avg_glucose_level]]&gt;199,"Very High")</f>
        <v>Normal</v>
      </c>
      <c r="M1914">
        <v>28.25</v>
      </c>
      <c r="N1914">
        <v>28.25</v>
      </c>
      <c r="O1914" t="s">
        <v>38</v>
      </c>
      <c r="P1914" t="s">
        <v>34</v>
      </c>
      <c r="Q1914" s="4" t="s">
        <v>4285</v>
      </c>
      <c r="R1914" s="5">
        <f t="shared" ca="1" si="29"/>
        <v>1.3991928587700602E-2</v>
      </c>
    </row>
    <row r="1915" spans="1:18" x14ac:dyDescent="0.25">
      <c r="A1915">
        <v>1656</v>
      </c>
      <c r="B1915" t="s">
        <v>12</v>
      </c>
      <c r="C1915">
        <v>38</v>
      </c>
      <c r="D1915" t="s">
        <v>4279</v>
      </c>
      <c r="E1915" t="s">
        <v>34</v>
      </c>
      <c r="F1915" t="s">
        <v>34</v>
      </c>
      <c r="G1915" t="s">
        <v>13</v>
      </c>
      <c r="H1915" t="s">
        <v>14</v>
      </c>
      <c r="I1915" t="s">
        <v>15</v>
      </c>
      <c r="J1915" s="5">
        <v>92.22</v>
      </c>
      <c r="K1915" s="5" t="str">
        <f>_xlfn.IFS(stroke_2[[#This Row],[avg_glucose_level]]&lt;70,"Low",stroke_2[[#This Row],[avg_glucose_level]]&lt;99,"Normal",stroke_2[[#This Row],[avg_glucose_level]]&lt;125,"Prediabetes",stroke_2[[#This Row],[avg_glucose_level]]&lt;199,"Diabetes",stroke_2[[#This Row],[avg_glucose_level]]&gt;199,"Very High")</f>
        <v>Normal</v>
      </c>
      <c r="L1915">
        <v>40.799999999999997</v>
      </c>
      <c r="M1915">
        <v>28.25</v>
      </c>
      <c r="N1915">
        <v>40.799999999999997</v>
      </c>
      <c r="O1915" t="s">
        <v>24</v>
      </c>
      <c r="P1915" t="s">
        <v>34</v>
      </c>
      <c r="Q1915" s="4" t="s">
        <v>4285</v>
      </c>
      <c r="R1915" s="5">
        <f t="shared" ca="1" si="29"/>
        <v>-1.3085404597032691E-2</v>
      </c>
    </row>
    <row r="1916" spans="1:18" x14ac:dyDescent="0.25">
      <c r="A1916">
        <v>1893</v>
      </c>
      <c r="B1916" t="s">
        <v>19</v>
      </c>
      <c r="C1916">
        <v>38</v>
      </c>
      <c r="D1916" t="s">
        <v>4279</v>
      </c>
      <c r="E1916" t="s">
        <v>34</v>
      </c>
      <c r="F1916" t="s">
        <v>34</v>
      </c>
      <c r="G1916" t="s">
        <v>13</v>
      </c>
      <c r="H1916" t="s">
        <v>14</v>
      </c>
      <c r="I1916" t="s">
        <v>15</v>
      </c>
      <c r="J1916" s="5">
        <v>91.68</v>
      </c>
      <c r="K1916" s="5" t="str">
        <f>_xlfn.IFS(stroke_2[[#This Row],[avg_glucose_level]]&lt;70,"Low",stroke_2[[#This Row],[avg_glucose_level]]&lt;99,"Normal",stroke_2[[#This Row],[avg_glucose_level]]&lt;125,"Prediabetes",stroke_2[[#This Row],[avg_glucose_level]]&lt;199,"Diabetes",stroke_2[[#This Row],[avg_glucose_level]]&gt;199,"Very High")</f>
        <v>Normal</v>
      </c>
      <c r="L1916">
        <v>42.8</v>
      </c>
      <c r="M1916">
        <v>28.25</v>
      </c>
      <c r="N1916">
        <v>42.8</v>
      </c>
      <c r="O1916" t="s">
        <v>18</v>
      </c>
      <c r="P1916" t="s">
        <v>34</v>
      </c>
      <c r="Q1916" s="4" t="s">
        <v>4285</v>
      </c>
      <c r="R1916" s="5">
        <f t="shared" ca="1" si="29"/>
        <v>-1.0659258988864329E-4</v>
      </c>
    </row>
    <row r="1917" spans="1:18" x14ac:dyDescent="0.25">
      <c r="A1917">
        <v>4559</v>
      </c>
      <c r="B1917" t="s">
        <v>12</v>
      </c>
      <c r="C1917">
        <v>38</v>
      </c>
      <c r="D1917" t="s">
        <v>4279</v>
      </c>
      <c r="E1917" t="s">
        <v>34</v>
      </c>
      <c r="F1917" t="s">
        <v>34</v>
      </c>
      <c r="G1917" t="s">
        <v>34</v>
      </c>
      <c r="H1917" t="s">
        <v>14</v>
      </c>
      <c r="I1917" t="s">
        <v>21</v>
      </c>
      <c r="J1917" s="5">
        <v>86.86</v>
      </c>
      <c r="K1917" s="5" t="str">
        <f>_xlfn.IFS(stroke_2[[#This Row],[avg_glucose_level]]&lt;70,"Low",stroke_2[[#This Row],[avg_glucose_level]]&lt;99,"Normal",stroke_2[[#This Row],[avg_glucose_level]]&lt;125,"Prediabetes",stroke_2[[#This Row],[avg_glucose_level]]&lt;199,"Diabetes",stroke_2[[#This Row],[avg_glucose_level]]&gt;199,"Very High")</f>
        <v>Normal</v>
      </c>
      <c r="L1917">
        <v>36.5</v>
      </c>
      <c r="M1917">
        <v>28.25</v>
      </c>
      <c r="N1917">
        <v>36.5</v>
      </c>
      <c r="O1917" t="s">
        <v>38</v>
      </c>
      <c r="P1917" t="s">
        <v>34</v>
      </c>
      <c r="Q1917" s="4" t="s">
        <v>4285</v>
      </c>
      <c r="R1917" s="5">
        <f t="shared" ca="1" si="29"/>
        <v>-1.726108261678283E-2</v>
      </c>
    </row>
    <row r="1918" spans="1:18" x14ac:dyDescent="0.25">
      <c r="A1918">
        <v>4679</v>
      </c>
      <c r="B1918" t="s">
        <v>19</v>
      </c>
      <c r="C1918">
        <v>38</v>
      </c>
      <c r="D1918" t="s">
        <v>4279</v>
      </c>
      <c r="E1918" t="s">
        <v>34</v>
      </c>
      <c r="F1918" t="s">
        <v>34</v>
      </c>
      <c r="G1918" t="s">
        <v>13</v>
      </c>
      <c r="H1918" t="s">
        <v>14</v>
      </c>
      <c r="I1918" t="s">
        <v>21</v>
      </c>
      <c r="J1918" s="5">
        <v>100.05</v>
      </c>
      <c r="K1918" s="5" t="str">
        <f>_xlfn.IFS(stroke_2[[#This Row],[avg_glucose_level]]&lt;70,"Low",stroke_2[[#This Row],[avg_glucose_level]]&lt;99,"Normal",stroke_2[[#This Row],[avg_glucose_level]]&lt;125,"Prediabetes",stroke_2[[#This Row],[avg_glucose_level]]&lt;199,"Diabetes",stroke_2[[#This Row],[avg_glucose_level]]&gt;199,"Very High")</f>
        <v>Prediabetes</v>
      </c>
      <c r="L1918">
        <v>20.8</v>
      </c>
      <c r="M1918">
        <v>28.25</v>
      </c>
      <c r="N1918">
        <v>20.8</v>
      </c>
      <c r="O1918" t="s">
        <v>29</v>
      </c>
      <c r="P1918" t="s">
        <v>34</v>
      </c>
      <c r="Q1918" s="4" t="s">
        <v>4285</v>
      </c>
      <c r="R1918" s="5">
        <f t="shared" ca="1" si="29"/>
        <v>-1.1062897645224445E-2</v>
      </c>
    </row>
    <row r="1919" spans="1:18" x14ac:dyDescent="0.25">
      <c r="A1919">
        <v>7344</v>
      </c>
      <c r="B1919" t="s">
        <v>12</v>
      </c>
      <c r="C1919">
        <v>38</v>
      </c>
      <c r="D1919" t="s">
        <v>4279</v>
      </c>
      <c r="E1919" t="s">
        <v>34</v>
      </c>
      <c r="F1919" t="s">
        <v>34</v>
      </c>
      <c r="G1919" t="s">
        <v>13</v>
      </c>
      <c r="H1919" t="s">
        <v>43</v>
      </c>
      <c r="I1919" t="s">
        <v>21</v>
      </c>
      <c r="J1919" s="5">
        <v>237.74</v>
      </c>
      <c r="K1919" s="5" t="str">
        <f>_xlfn.IFS(stroke_2[[#This Row],[avg_glucose_level]]&lt;70,"Low",stroke_2[[#This Row],[avg_glucose_level]]&lt;99,"Normal",stroke_2[[#This Row],[avg_glucose_level]]&lt;125,"Prediabetes",stroke_2[[#This Row],[avg_glucose_level]]&lt;199,"Diabetes",stroke_2[[#This Row],[avg_glucose_level]]&gt;199,"Very High")</f>
        <v>Very High</v>
      </c>
      <c r="L1919">
        <v>21.2</v>
      </c>
      <c r="M1919">
        <v>28.25</v>
      </c>
      <c r="N1919">
        <v>21.2</v>
      </c>
      <c r="O1919" t="s">
        <v>24</v>
      </c>
      <c r="P1919" t="s">
        <v>34</v>
      </c>
      <c r="Q1919" s="4" t="s">
        <v>4285</v>
      </c>
      <c r="R1919" s="5">
        <f t="shared" ca="1" si="29"/>
        <v>-1.2233879735083043E-2</v>
      </c>
    </row>
    <row r="1920" spans="1:18" x14ac:dyDescent="0.25">
      <c r="A1920">
        <v>10381</v>
      </c>
      <c r="B1920" t="s">
        <v>19</v>
      </c>
      <c r="C1920">
        <v>38</v>
      </c>
      <c r="D1920" t="s">
        <v>4279</v>
      </c>
      <c r="E1920" t="s">
        <v>13</v>
      </c>
      <c r="F1920" t="s">
        <v>34</v>
      </c>
      <c r="G1920" t="s">
        <v>13</v>
      </c>
      <c r="H1920" t="s">
        <v>20</v>
      </c>
      <c r="I1920" t="s">
        <v>15</v>
      </c>
      <c r="J1920" s="5">
        <v>91</v>
      </c>
      <c r="K1920" s="5" t="str">
        <f>_xlfn.IFS(stroke_2[[#This Row],[avg_glucose_level]]&lt;70,"Low",stroke_2[[#This Row],[avg_glucose_level]]&lt;99,"Normal",stroke_2[[#This Row],[avg_glucose_level]]&lt;125,"Prediabetes",stroke_2[[#This Row],[avg_glucose_level]]&lt;199,"Diabetes",stroke_2[[#This Row],[avg_glucose_level]]&gt;199,"Very High")</f>
        <v>Normal</v>
      </c>
      <c r="L1920">
        <v>33.299999999999997</v>
      </c>
      <c r="M1920">
        <v>28.25</v>
      </c>
      <c r="N1920">
        <v>33.299999999999997</v>
      </c>
      <c r="O1920" t="s">
        <v>24</v>
      </c>
      <c r="P1920" t="s">
        <v>34</v>
      </c>
      <c r="Q1920" s="4" t="s">
        <v>4285</v>
      </c>
      <c r="R1920" s="5">
        <f t="shared" ca="1" si="29"/>
        <v>-1.0348367050725815E-2</v>
      </c>
    </row>
    <row r="1921" spans="1:18" x14ac:dyDescent="0.25">
      <c r="A1921">
        <v>10997</v>
      </c>
      <c r="B1921" t="s">
        <v>19</v>
      </c>
      <c r="C1921">
        <v>38</v>
      </c>
      <c r="D1921" t="s">
        <v>4279</v>
      </c>
      <c r="E1921" t="s">
        <v>34</v>
      </c>
      <c r="F1921" t="s">
        <v>34</v>
      </c>
      <c r="G1921" t="s">
        <v>13</v>
      </c>
      <c r="H1921" t="s">
        <v>14</v>
      </c>
      <c r="I1921" t="s">
        <v>21</v>
      </c>
      <c r="J1921" s="5">
        <v>98.73</v>
      </c>
      <c r="K1921" s="5" t="str">
        <f>_xlfn.IFS(stroke_2[[#This Row],[avg_glucose_level]]&lt;70,"Low",stroke_2[[#This Row],[avg_glucose_level]]&lt;99,"Normal",stroke_2[[#This Row],[avg_glucose_level]]&lt;125,"Prediabetes",stroke_2[[#This Row],[avg_glucose_level]]&lt;199,"Diabetes",stroke_2[[#This Row],[avg_glucose_level]]&gt;199,"Very High")</f>
        <v>Normal</v>
      </c>
      <c r="L1921">
        <v>24.3</v>
      </c>
      <c r="M1921">
        <v>28.25</v>
      </c>
      <c r="N1921">
        <v>24.3</v>
      </c>
      <c r="O1921" t="s">
        <v>24</v>
      </c>
      <c r="P1921" t="s">
        <v>34</v>
      </c>
      <c r="Q1921" s="4" t="s">
        <v>4285</v>
      </c>
      <c r="R1921" s="5">
        <f t="shared" ca="1" si="29"/>
        <v>3.9781635563868436E-3</v>
      </c>
    </row>
    <row r="1922" spans="1:18" x14ac:dyDescent="0.25">
      <c r="A1922">
        <v>13276</v>
      </c>
      <c r="B1922" t="s">
        <v>19</v>
      </c>
      <c r="C1922">
        <v>38</v>
      </c>
      <c r="D1922" t="s">
        <v>4279</v>
      </c>
      <c r="E1922" t="s">
        <v>34</v>
      </c>
      <c r="F1922" t="s">
        <v>34</v>
      </c>
      <c r="G1922" t="s">
        <v>13</v>
      </c>
      <c r="H1922" t="s">
        <v>14</v>
      </c>
      <c r="I1922" t="s">
        <v>15</v>
      </c>
      <c r="J1922" s="5">
        <v>71.06</v>
      </c>
      <c r="K1922" s="5" t="str">
        <f>_xlfn.IFS(stroke_2[[#This Row],[avg_glucose_level]]&lt;70,"Low",stroke_2[[#This Row],[avg_glucose_level]]&lt;99,"Normal",stroke_2[[#This Row],[avg_glucose_level]]&lt;125,"Prediabetes",stroke_2[[#This Row],[avg_glucose_level]]&lt;199,"Diabetes",stroke_2[[#This Row],[avg_glucose_level]]&gt;199,"Very High")</f>
        <v>Normal</v>
      </c>
      <c r="L1922">
        <v>22.6</v>
      </c>
      <c r="M1922">
        <v>28.25</v>
      </c>
      <c r="N1922">
        <v>22.6</v>
      </c>
      <c r="O1922" t="s">
        <v>38</v>
      </c>
      <c r="P1922" t="s">
        <v>34</v>
      </c>
      <c r="Q1922" s="4" t="s">
        <v>4285</v>
      </c>
      <c r="R1922" s="5">
        <f t="shared" ref="R1922:R1985" ca="1" si="30">Q1922 + (RAND()-0.5)/20</f>
        <v>1.7226713420386442E-2</v>
      </c>
    </row>
    <row r="1923" spans="1:18" x14ac:dyDescent="0.25">
      <c r="A1923">
        <v>13749</v>
      </c>
      <c r="B1923" t="s">
        <v>19</v>
      </c>
      <c r="C1923">
        <v>38</v>
      </c>
      <c r="D1923" t="s">
        <v>4279</v>
      </c>
      <c r="E1923" t="s">
        <v>34</v>
      </c>
      <c r="F1923" t="s">
        <v>34</v>
      </c>
      <c r="G1923" t="s">
        <v>13</v>
      </c>
      <c r="H1923" t="s">
        <v>14</v>
      </c>
      <c r="I1923" t="s">
        <v>21</v>
      </c>
      <c r="J1923" s="5">
        <v>84.79</v>
      </c>
      <c r="K1923" s="5" t="str">
        <f>_xlfn.IFS(stroke_2[[#This Row],[avg_glucose_level]]&lt;70,"Low",stroke_2[[#This Row],[avg_glucose_level]]&lt;99,"Normal",stroke_2[[#This Row],[avg_glucose_level]]&lt;125,"Prediabetes",stroke_2[[#This Row],[avg_glucose_level]]&lt;199,"Diabetes",stroke_2[[#This Row],[avg_glucose_level]]&gt;199,"Very High")</f>
        <v>Normal</v>
      </c>
      <c r="L1923">
        <v>24.2</v>
      </c>
      <c r="M1923">
        <v>28.25</v>
      </c>
      <c r="N1923">
        <v>24.2</v>
      </c>
      <c r="O1923" t="s">
        <v>18</v>
      </c>
      <c r="P1923" t="s">
        <v>34</v>
      </c>
      <c r="Q1923" s="4" t="s">
        <v>4285</v>
      </c>
      <c r="R1923" s="5">
        <f t="shared" ca="1" si="30"/>
        <v>2.3676164672287725E-2</v>
      </c>
    </row>
    <row r="1924" spans="1:18" x14ac:dyDescent="0.25">
      <c r="A1924">
        <v>13768</v>
      </c>
      <c r="B1924" t="s">
        <v>19</v>
      </c>
      <c r="C1924">
        <v>38</v>
      </c>
      <c r="D1924" t="s">
        <v>4279</v>
      </c>
      <c r="E1924" t="s">
        <v>34</v>
      </c>
      <c r="F1924" t="s">
        <v>34</v>
      </c>
      <c r="G1924" t="s">
        <v>13</v>
      </c>
      <c r="H1924" t="s">
        <v>14</v>
      </c>
      <c r="I1924" t="s">
        <v>15</v>
      </c>
      <c r="J1924" s="5">
        <v>77.2</v>
      </c>
      <c r="K1924" s="5" t="str">
        <f>_xlfn.IFS(stroke_2[[#This Row],[avg_glucose_level]]&lt;70,"Low",stroke_2[[#This Row],[avg_glucose_level]]&lt;99,"Normal",stroke_2[[#This Row],[avg_glucose_level]]&lt;125,"Prediabetes",stroke_2[[#This Row],[avg_glucose_level]]&lt;199,"Diabetes",stroke_2[[#This Row],[avg_glucose_level]]&gt;199,"Very High")</f>
        <v>Normal</v>
      </c>
      <c r="L1924">
        <v>23.4</v>
      </c>
      <c r="M1924">
        <v>28.25</v>
      </c>
      <c r="N1924">
        <v>23.4</v>
      </c>
      <c r="O1924" t="s">
        <v>38</v>
      </c>
      <c r="P1924" t="s">
        <v>34</v>
      </c>
      <c r="Q1924" s="4" t="s">
        <v>4285</v>
      </c>
      <c r="R1924" s="5">
        <f t="shared" ca="1" si="30"/>
        <v>1.829151956867086E-2</v>
      </c>
    </row>
    <row r="1925" spans="1:18" x14ac:dyDescent="0.25">
      <c r="A1925">
        <v>13997</v>
      </c>
      <c r="B1925" t="s">
        <v>12</v>
      </c>
      <c r="C1925">
        <v>38</v>
      </c>
      <c r="D1925" t="s">
        <v>4279</v>
      </c>
      <c r="E1925" t="s">
        <v>34</v>
      </c>
      <c r="F1925" t="s">
        <v>34</v>
      </c>
      <c r="G1925" t="s">
        <v>13</v>
      </c>
      <c r="H1925" t="s">
        <v>14</v>
      </c>
      <c r="I1925" t="s">
        <v>15</v>
      </c>
      <c r="J1925" s="5">
        <v>88.97</v>
      </c>
      <c r="K1925" s="5" t="str">
        <f>_xlfn.IFS(stroke_2[[#This Row],[avg_glucose_level]]&lt;70,"Low",stroke_2[[#This Row],[avg_glucose_level]]&lt;99,"Normal",stroke_2[[#This Row],[avg_glucose_level]]&lt;125,"Prediabetes",stroke_2[[#This Row],[avg_glucose_level]]&lt;199,"Diabetes",stroke_2[[#This Row],[avg_glucose_level]]&gt;199,"Very High")</f>
        <v>Normal</v>
      </c>
      <c r="L1925">
        <v>30.2</v>
      </c>
      <c r="M1925">
        <v>28.25</v>
      </c>
      <c r="N1925">
        <v>30.2</v>
      </c>
      <c r="O1925" t="s">
        <v>24</v>
      </c>
      <c r="P1925" t="s">
        <v>34</v>
      </c>
      <c r="Q1925" s="4" t="s">
        <v>4285</v>
      </c>
      <c r="R1925" s="5">
        <f t="shared" ca="1" si="30"/>
        <v>-2.2863565290530019E-2</v>
      </c>
    </row>
    <row r="1926" spans="1:18" x14ac:dyDescent="0.25">
      <c r="A1926">
        <v>14491</v>
      </c>
      <c r="B1926" t="s">
        <v>12</v>
      </c>
      <c r="C1926">
        <v>38</v>
      </c>
      <c r="D1926" t="s">
        <v>4279</v>
      </c>
      <c r="E1926" t="s">
        <v>34</v>
      </c>
      <c r="F1926" t="s">
        <v>34</v>
      </c>
      <c r="G1926" t="s">
        <v>13</v>
      </c>
      <c r="H1926" t="s">
        <v>43</v>
      </c>
      <c r="I1926" t="s">
        <v>15</v>
      </c>
      <c r="J1926" s="5">
        <v>70.53</v>
      </c>
      <c r="K1926" s="5" t="str">
        <f>_xlfn.IFS(stroke_2[[#This Row],[avg_glucose_level]]&lt;70,"Low",stroke_2[[#This Row],[avg_glucose_level]]&lt;99,"Normal",stroke_2[[#This Row],[avg_glucose_level]]&lt;125,"Prediabetes",stroke_2[[#This Row],[avg_glucose_level]]&lt;199,"Diabetes",stroke_2[[#This Row],[avg_glucose_level]]&gt;199,"Very High")</f>
        <v>Normal</v>
      </c>
      <c r="L1926">
        <v>40.9</v>
      </c>
      <c r="M1926">
        <v>28.25</v>
      </c>
      <c r="N1926">
        <v>40.9</v>
      </c>
      <c r="O1926" t="s">
        <v>29</v>
      </c>
      <c r="P1926" t="s">
        <v>34</v>
      </c>
      <c r="Q1926" s="4" t="s">
        <v>4285</v>
      </c>
      <c r="R1926" s="5">
        <f t="shared" ca="1" si="30"/>
        <v>-6.4647484742595294E-3</v>
      </c>
    </row>
    <row r="1927" spans="1:18" x14ac:dyDescent="0.25">
      <c r="A1927">
        <v>15929</v>
      </c>
      <c r="B1927" t="s">
        <v>12</v>
      </c>
      <c r="C1927">
        <v>38</v>
      </c>
      <c r="D1927" t="s">
        <v>4279</v>
      </c>
      <c r="E1927" t="s">
        <v>34</v>
      </c>
      <c r="F1927" t="s">
        <v>34</v>
      </c>
      <c r="G1927" t="s">
        <v>13</v>
      </c>
      <c r="H1927" t="s">
        <v>43</v>
      </c>
      <c r="I1927" t="s">
        <v>21</v>
      </c>
      <c r="J1927" s="5">
        <v>98.92</v>
      </c>
      <c r="K1927" s="5" t="str">
        <f>_xlfn.IFS(stroke_2[[#This Row],[avg_glucose_level]]&lt;70,"Low",stroke_2[[#This Row],[avg_glucose_level]]&lt;99,"Normal",stroke_2[[#This Row],[avg_glucose_level]]&lt;125,"Prediabetes",stroke_2[[#This Row],[avg_glucose_level]]&lt;199,"Diabetes",stroke_2[[#This Row],[avg_glucose_level]]&gt;199,"Very High")</f>
        <v>Normal</v>
      </c>
      <c r="L1927">
        <v>25.5</v>
      </c>
      <c r="M1927">
        <v>28.25</v>
      </c>
      <c r="N1927">
        <v>25.5</v>
      </c>
      <c r="O1927" t="s">
        <v>24</v>
      </c>
      <c r="P1927" t="s">
        <v>34</v>
      </c>
      <c r="Q1927" s="4" t="s">
        <v>4285</v>
      </c>
      <c r="R1927" s="5">
        <f t="shared" ca="1" si="30"/>
        <v>-1.9854512629926664E-2</v>
      </c>
    </row>
    <row r="1928" spans="1:18" x14ac:dyDescent="0.25">
      <c r="A1928">
        <v>19692</v>
      </c>
      <c r="B1928" t="s">
        <v>12</v>
      </c>
      <c r="C1928">
        <v>38</v>
      </c>
      <c r="D1928" t="s">
        <v>4279</v>
      </c>
      <c r="E1928" t="s">
        <v>34</v>
      </c>
      <c r="F1928" t="s">
        <v>34</v>
      </c>
      <c r="G1928" t="s">
        <v>34</v>
      </c>
      <c r="H1928" t="s">
        <v>14</v>
      </c>
      <c r="I1928" t="s">
        <v>21</v>
      </c>
      <c r="J1928" s="5">
        <v>112.39</v>
      </c>
      <c r="K1928" s="5" t="str">
        <f>_xlfn.IFS(stroke_2[[#This Row],[avg_glucose_level]]&lt;70,"Low",stroke_2[[#This Row],[avg_glucose_level]]&lt;99,"Normal",stroke_2[[#This Row],[avg_glucose_level]]&lt;125,"Prediabetes",stroke_2[[#This Row],[avg_glucose_level]]&lt;199,"Diabetes",stroke_2[[#This Row],[avg_glucose_level]]&gt;199,"Very High")</f>
        <v>Prediabetes</v>
      </c>
      <c r="L1928">
        <v>26.3</v>
      </c>
      <c r="M1928">
        <v>28.25</v>
      </c>
      <c r="N1928">
        <v>26.3</v>
      </c>
      <c r="O1928" t="s">
        <v>38</v>
      </c>
      <c r="P1928" t="s">
        <v>34</v>
      </c>
      <c r="Q1928" s="4" t="s">
        <v>4285</v>
      </c>
      <c r="R1928" s="5">
        <f t="shared" ca="1" si="30"/>
        <v>-1.0797934297869077E-2</v>
      </c>
    </row>
    <row r="1929" spans="1:18" x14ac:dyDescent="0.25">
      <c r="A1929">
        <v>20217</v>
      </c>
      <c r="B1929" t="s">
        <v>19</v>
      </c>
      <c r="C1929">
        <v>38</v>
      </c>
      <c r="D1929" t="s">
        <v>4279</v>
      </c>
      <c r="E1929" t="s">
        <v>34</v>
      </c>
      <c r="F1929" t="s">
        <v>34</v>
      </c>
      <c r="G1929" t="s">
        <v>13</v>
      </c>
      <c r="H1929" t="s">
        <v>43</v>
      </c>
      <c r="I1929" t="s">
        <v>15</v>
      </c>
      <c r="J1929" s="5">
        <v>102.84</v>
      </c>
      <c r="K1929" s="5" t="str">
        <f>_xlfn.IFS(stroke_2[[#This Row],[avg_glucose_level]]&lt;70,"Low",stroke_2[[#This Row],[avg_glucose_level]]&lt;99,"Normal",stroke_2[[#This Row],[avg_glucose_level]]&lt;125,"Prediabetes",stroke_2[[#This Row],[avg_glucose_level]]&lt;199,"Diabetes",stroke_2[[#This Row],[avg_glucose_level]]&gt;199,"Very High")</f>
        <v>Prediabetes</v>
      </c>
      <c r="L1929">
        <v>22.4</v>
      </c>
      <c r="M1929">
        <v>28.25</v>
      </c>
      <c r="N1929">
        <v>22.4</v>
      </c>
      <c r="O1929" t="s">
        <v>24</v>
      </c>
      <c r="P1929" t="s">
        <v>34</v>
      </c>
      <c r="Q1929" s="4" t="s">
        <v>4285</v>
      </c>
      <c r="R1929" s="5">
        <f t="shared" ca="1" si="30"/>
        <v>-2.0224588710401826E-2</v>
      </c>
    </row>
    <row r="1930" spans="1:18" x14ac:dyDescent="0.25">
      <c r="A1930">
        <v>21292</v>
      </c>
      <c r="B1930" t="s">
        <v>12</v>
      </c>
      <c r="C1930">
        <v>38</v>
      </c>
      <c r="D1930" t="s">
        <v>4279</v>
      </c>
      <c r="E1930" t="s">
        <v>34</v>
      </c>
      <c r="F1930" t="s">
        <v>34</v>
      </c>
      <c r="G1930" t="s">
        <v>13</v>
      </c>
      <c r="H1930" t="s">
        <v>14</v>
      </c>
      <c r="I1930" t="s">
        <v>21</v>
      </c>
      <c r="J1930" s="5">
        <v>111.33</v>
      </c>
      <c r="K1930" s="5" t="str">
        <f>_xlfn.IFS(stroke_2[[#This Row],[avg_glucose_level]]&lt;70,"Low",stroke_2[[#This Row],[avg_glucose_level]]&lt;99,"Normal",stroke_2[[#This Row],[avg_glucose_level]]&lt;125,"Prediabetes",stroke_2[[#This Row],[avg_glucose_level]]&lt;199,"Diabetes",stroke_2[[#This Row],[avg_glucose_level]]&gt;199,"Very High")</f>
        <v>Prediabetes</v>
      </c>
      <c r="L1930">
        <v>27</v>
      </c>
      <c r="M1930">
        <v>28.25</v>
      </c>
      <c r="N1930">
        <v>27</v>
      </c>
      <c r="O1930" t="s">
        <v>24</v>
      </c>
      <c r="P1930" t="s">
        <v>34</v>
      </c>
      <c r="Q1930" s="4" t="s">
        <v>4285</v>
      </c>
      <c r="R1930" s="5">
        <f t="shared" ca="1" si="30"/>
        <v>2.4979948471838893E-2</v>
      </c>
    </row>
    <row r="1931" spans="1:18" x14ac:dyDescent="0.25">
      <c r="A1931">
        <v>22515</v>
      </c>
      <c r="B1931" t="s">
        <v>19</v>
      </c>
      <c r="C1931">
        <v>38</v>
      </c>
      <c r="D1931" t="s">
        <v>4279</v>
      </c>
      <c r="E1931" t="s">
        <v>13</v>
      </c>
      <c r="F1931" t="s">
        <v>34</v>
      </c>
      <c r="G1931" t="s">
        <v>13</v>
      </c>
      <c r="H1931" t="s">
        <v>14</v>
      </c>
      <c r="I1931" t="s">
        <v>21</v>
      </c>
      <c r="J1931" s="5">
        <v>118.55</v>
      </c>
      <c r="K1931" s="5" t="str">
        <f>_xlfn.IFS(stroke_2[[#This Row],[avg_glucose_level]]&lt;70,"Low",stroke_2[[#This Row],[avg_glucose_level]]&lt;99,"Normal",stroke_2[[#This Row],[avg_glucose_level]]&lt;125,"Prediabetes",stroke_2[[#This Row],[avg_glucose_level]]&lt;199,"Diabetes",stroke_2[[#This Row],[avg_glucose_level]]&gt;199,"Very High")</f>
        <v>Prediabetes</v>
      </c>
      <c r="L1931">
        <v>38.4</v>
      </c>
      <c r="M1931">
        <v>28.25</v>
      </c>
      <c r="N1931">
        <v>38.4</v>
      </c>
      <c r="O1931" t="s">
        <v>29</v>
      </c>
      <c r="P1931" t="s">
        <v>34</v>
      </c>
      <c r="Q1931" s="4" t="s">
        <v>4285</v>
      </c>
      <c r="R1931" s="5">
        <f t="shared" ca="1" si="30"/>
        <v>-1.8183489768205552E-2</v>
      </c>
    </row>
    <row r="1932" spans="1:18" x14ac:dyDescent="0.25">
      <c r="A1932">
        <v>24361</v>
      </c>
      <c r="B1932" t="s">
        <v>19</v>
      </c>
      <c r="C1932">
        <v>38</v>
      </c>
      <c r="D1932" t="s">
        <v>4279</v>
      </c>
      <c r="E1932" t="s">
        <v>34</v>
      </c>
      <c r="F1932" t="s">
        <v>34</v>
      </c>
      <c r="G1932" t="s">
        <v>13</v>
      </c>
      <c r="H1932" t="s">
        <v>14</v>
      </c>
      <c r="I1932" t="s">
        <v>15</v>
      </c>
      <c r="J1932" s="5">
        <v>87.94</v>
      </c>
      <c r="K1932" s="5" t="str">
        <f>_xlfn.IFS(stroke_2[[#This Row],[avg_glucose_level]]&lt;70,"Low",stroke_2[[#This Row],[avg_glucose_level]]&lt;99,"Normal",stroke_2[[#This Row],[avg_glucose_level]]&lt;125,"Prediabetes",stroke_2[[#This Row],[avg_glucose_level]]&lt;199,"Diabetes",stroke_2[[#This Row],[avg_glucose_level]]&gt;199,"Very High")</f>
        <v>Normal</v>
      </c>
      <c r="L1932">
        <v>43.8</v>
      </c>
      <c r="M1932">
        <v>28.25</v>
      </c>
      <c r="N1932">
        <v>43.8</v>
      </c>
      <c r="O1932" t="s">
        <v>24</v>
      </c>
      <c r="P1932" t="s">
        <v>34</v>
      </c>
      <c r="Q1932" s="4" t="s">
        <v>4285</v>
      </c>
      <c r="R1932" s="5">
        <f t="shared" ca="1" si="30"/>
        <v>2.4962377936299001E-2</v>
      </c>
    </row>
    <row r="1933" spans="1:18" x14ac:dyDescent="0.25">
      <c r="A1933">
        <v>24961</v>
      </c>
      <c r="B1933" t="s">
        <v>19</v>
      </c>
      <c r="C1933">
        <v>38</v>
      </c>
      <c r="D1933" t="s">
        <v>4279</v>
      </c>
      <c r="E1933" t="s">
        <v>34</v>
      </c>
      <c r="F1933" t="s">
        <v>34</v>
      </c>
      <c r="G1933" t="s">
        <v>13</v>
      </c>
      <c r="H1933" t="s">
        <v>14</v>
      </c>
      <c r="I1933" t="s">
        <v>21</v>
      </c>
      <c r="J1933" s="5">
        <v>107.78</v>
      </c>
      <c r="K1933" s="5" t="str">
        <f>_xlfn.IFS(stroke_2[[#This Row],[avg_glucose_level]]&lt;70,"Low",stroke_2[[#This Row],[avg_glucose_level]]&lt;99,"Normal",stroke_2[[#This Row],[avg_glucose_level]]&lt;125,"Prediabetes",stroke_2[[#This Row],[avg_glucose_level]]&lt;199,"Diabetes",stroke_2[[#This Row],[avg_glucose_level]]&gt;199,"Very High")</f>
        <v>Prediabetes</v>
      </c>
      <c r="L1933">
        <v>25.1</v>
      </c>
      <c r="M1933">
        <v>28.25</v>
      </c>
      <c r="N1933">
        <v>25.1</v>
      </c>
      <c r="O1933" t="s">
        <v>24</v>
      </c>
      <c r="P1933" t="s">
        <v>34</v>
      </c>
      <c r="Q1933" s="4" t="s">
        <v>4285</v>
      </c>
      <c r="R1933" s="5">
        <f t="shared" ca="1" si="30"/>
        <v>2.3618022747881891E-2</v>
      </c>
    </row>
    <row r="1934" spans="1:18" x14ac:dyDescent="0.25">
      <c r="A1934">
        <v>26197</v>
      </c>
      <c r="B1934" t="s">
        <v>19</v>
      </c>
      <c r="C1934">
        <v>38</v>
      </c>
      <c r="D1934" t="s">
        <v>4279</v>
      </c>
      <c r="E1934" t="s">
        <v>34</v>
      </c>
      <c r="F1934" t="s">
        <v>34</v>
      </c>
      <c r="G1934" t="s">
        <v>13</v>
      </c>
      <c r="H1934" t="s">
        <v>14</v>
      </c>
      <c r="I1934" t="s">
        <v>21</v>
      </c>
      <c r="J1934" s="5">
        <v>104.03</v>
      </c>
      <c r="K1934" s="5" t="str">
        <f>_xlfn.IFS(stroke_2[[#This Row],[avg_glucose_level]]&lt;70,"Low",stroke_2[[#This Row],[avg_glucose_level]]&lt;99,"Normal",stroke_2[[#This Row],[avg_glucose_level]]&lt;125,"Prediabetes",stroke_2[[#This Row],[avg_glucose_level]]&lt;199,"Diabetes",stroke_2[[#This Row],[avg_glucose_level]]&gt;199,"Very High")</f>
        <v>Prediabetes</v>
      </c>
      <c r="L1934">
        <v>47.3</v>
      </c>
      <c r="M1934">
        <v>28.25</v>
      </c>
      <c r="N1934">
        <v>47.3</v>
      </c>
      <c r="O1934" t="s">
        <v>29</v>
      </c>
      <c r="P1934" t="s">
        <v>34</v>
      </c>
      <c r="Q1934" s="4" t="s">
        <v>4285</v>
      </c>
      <c r="R1934" s="5">
        <f t="shared" ca="1" si="30"/>
        <v>-1.293817862895153E-2</v>
      </c>
    </row>
    <row r="1935" spans="1:18" x14ac:dyDescent="0.25">
      <c r="A1935">
        <v>26692</v>
      </c>
      <c r="B1935" t="s">
        <v>19</v>
      </c>
      <c r="C1935">
        <v>38</v>
      </c>
      <c r="D1935" t="s">
        <v>4279</v>
      </c>
      <c r="E1935" t="s">
        <v>34</v>
      </c>
      <c r="F1935" t="s">
        <v>34</v>
      </c>
      <c r="G1935" t="s">
        <v>13</v>
      </c>
      <c r="H1935" t="s">
        <v>43</v>
      </c>
      <c r="I1935" t="s">
        <v>21</v>
      </c>
      <c r="J1935" s="5">
        <v>76.819999999999993</v>
      </c>
      <c r="K1935" s="5" t="str">
        <f>_xlfn.IFS(stroke_2[[#This Row],[avg_glucose_level]]&lt;70,"Low",stroke_2[[#This Row],[avg_glucose_level]]&lt;99,"Normal",stroke_2[[#This Row],[avg_glucose_level]]&lt;125,"Prediabetes",stroke_2[[#This Row],[avg_glucose_level]]&lt;199,"Diabetes",stroke_2[[#This Row],[avg_glucose_level]]&gt;199,"Very High")</f>
        <v>Normal</v>
      </c>
      <c r="L1935">
        <v>27.3</v>
      </c>
      <c r="M1935">
        <v>28.25</v>
      </c>
      <c r="N1935">
        <v>27.3</v>
      </c>
      <c r="O1935" t="s">
        <v>24</v>
      </c>
      <c r="P1935" t="s">
        <v>34</v>
      </c>
      <c r="Q1935" s="4" t="s">
        <v>4285</v>
      </c>
      <c r="R1935" s="5">
        <f t="shared" ca="1" si="30"/>
        <v>5.0471427059216537E-3</v>
      </c>
    </row>
    <row r="1936" spans="1:18" x14ac:dyDescent="0.25">
      <c r="A1936">
        <v>28013</v>
      </c>
      <c r="B1936" t="s">
        <v>19</v>
      </c>
      <c r="C1936">
        <v>38</v>
      </c>
      <c r="D1936" t="s">
        <v>4279</v>
      </c>
      <c r="E1936" t="s">
        <v>34</v>
      </c>
      <c r="F1936" t="s">
        <v>34</v>
      </c>
      <c r="G1936" t="s">
        <v>13</v>
      </c>
      <c r="H1936" t="s">
        <v>20</v>
      </c>
      <c r="I1936" t="s">
        <v>15</v>
      </c>
      <c r="J1936" s="5">
        <v>98.37</v>
      </c>
      <c r="K1936" s="5" t="str">
        <f>_xlfn.IFS(stroke_2[[#This Row],[avg_glucose_level]]&lt;70,"Low",stroke_2[[#This Row],[avg_glucose_level]]&lt;99,"Normal",stroke_2[[#This Row],[avg_glucose_level]]&lt;125,"Prediabetes",stroke_2[[#This Row],[avg_glucose_level]]&lt;199,"Diabetes",stroke_2[[#This Row],[avg_glucose_level]]&gt;199,"Very High")</f>
        <v>Normal</v>
      </c>
      <c r="L1936">
        <v>27.2</v>
      </c>
      <c r="M1936">
        <v>28.25</v>
      </c>
      <c r="N1936">
        <v>27.2</v>
      </c>
      <c r="O1936" t="s">
        <v>24</v>
      </c>
      <c r="P1936" t="s">
        <v>34</v>
      </c>
      <c r="Q1936" s="4" t="s">
        <v>4285</v>
      </c>
      <c r="R1936" s="5">
        <f t="shared" ca="1" si="30"/>
        <v>-2.3924070280935739E-2</v>
      </c>
    </row>
    <row r="1937" spans="1:18" x14ac:dyDescent="0.25">
      <c r="A1937">
        <v>28315</v>
      </c>
      <c r="B1937" t="s">
        <v>12</v>
      </c>
      <c r="C1937">
        <v>38</v>
      </c>
      <c r="D1937" t="s">
        <v>4279</v>
      </c>
      <c r="E1937" t="s">
        <v>34</v>
      </c>
      <c r="F1937" t="s">
        <v>34</v>
      </c>
      <c r="G1937" t="s">
        <v>13</v>
      </c>
      <c r="H1937" t="s">
        <v>14</v>
      </c>
      <c r="I1937" t="s">
        <v>21</v>
      </c>
      <c r="J1937" s="5">
        <v>108.68</v>
      </c>
      <c r="K1937" s="5" t="str">
        <f>_xlfn.IFS(stroke_2[[#This Row],[avg_glucose_level]]&lt;70,"Low",stroke_2[[#This Row],[avg_glucose_level]]&lt;99,"Normal",stroke_2[[#This Row],[avg_glucose_level]]&lt;125,"Prediabetes",stroke_2[[#This Row],[avg_glucose_level]]&lt;199,"Diabetes",stroke_2[[#This Row],[avg_glucose_level]]&gt;199,"Very High")</f>
        <v>Prediabetes</v>
      </c>
      <c r="L1937">
        <v>32.700000000000003</v>
      </c>
      <c r="M1937">
        <v>28.25</v>
      </c>
      <c r="N1937">
        <v>32.700000000000003</v>
      </c>
      <c r="O1937" t="s">
        <v>24</v>
      </c>
      <c r="P1937" t="s">
        <v>34</v>
      </c>
      <c r="Q1937" s="4" t="s">
        <v>4285</v>
      </c>
      <c r="R1937" s="5">
        <f t="shared" ca="1" si="30"/>
        <v>1.0317414631241622E-2</v>
      </c>
    </row>
    <row r="1938" spans="1:18" x14ac:dyDescent="0.25">
      <c r="A1938">
        <v>28645</v>
      </c>
      <c r="B1938" t="s">
        <v>19</v>
      </c>
      <c r="C1938">
        <v>38</v>
      </c>
      <c r="D1938" t="s">
        <v>4279</v>
      </c>
      <c r="E1938" t="s">
        <v>13</v>
      </c>
      <c r="F1938" t="s">
        <v>34</v>
      </c>
      <c r="G1938" t="s">
        <v>13</v>
      </c>
      <c r="H1938" t="s">
        <v>14</v>
      </c>
      <c r="I1938" t="s">
        <v>15</v>
      </c>
      <c r="J1938" s="5">
        <v>196.01</v>
      </c>
      <c r="K1938" s="5" t="str">
        <f>_xlfn.IFS(stroke_2[[#This Row],[avg_glucose_level]]&lt;70,"Low",stroke_2[[#This Row],[avg_glucose_level]]&lt;99,"Normal",stroke_2[[#This Row],[avg_glucose_level]]&lt;125,"Prediabetes",stroke_2[[#This Row],[avg_glucose_level]]&lt;199,"Diabetes",stroke_2[[#This Row],[avg_glucose_level]]&gt;199,"Very High")</f>
        <v>Diabetes</v>
      </c>
      <c r="L1938">
        <v>28.1</v>
      </c>
      <c r="M1938">
        <v>28.25</v>
      </c>
      <c r="N1938">
        <v>28.1</v>
      </c>
      <c r="O1938" t="s">
        <v>24</v>
      </c>
      <c r="P1938" t="s">
        <v>34</v>
      </c>
      <c r="Q1938" s="4" t="s">
        <v>4285</v>
      </c>
      <c r="R1938" s="5">
        <f t="shared" ca="1" si="30"/>
        <v>9.0133154025985544E-3</v>
      </c>
    </row>
    <row r="1939" spans="1:18" x14ac:dyDescent="0.25">
      <c r="A1939">
        <v>30571</v>
      </c>
      <c r="B1939" t="s">
        <v>19</v>
      </c>
      <c r="C1939">
        <v>38</v>
      </c>
      <c r="D1939" t="s">
        <v>4279</v>
      </c>
      <c r="E1939" t="s">
        <v>34</v>
      </c>
      <c r="F1939" t="s">
        <v>34</v>
      </c>
      <c r="G1939" t="s">
        <v>13</v>
      </c>
      <c r="H1939" t="s">
        <v>43</v>
      </c>
      <c r="I1939" t="s">
        <v>21</v>
      </c>
      <c r="J1939" s="5">
        <v>78.94</v>
      </c>
      <c r="K1939" s="5" t="str">
        <f>_xlfn.IFS(stroke_2[[#This Row],[avg_glucose_level]]&lt;70,"Low",stroke_2[[#This Row],[avg_glucose_level]]&lt;99,"Normal",stroke_2[[#This Row],[avg_glucose_level]]&lt;125,"Prediabetes",stroke_2[[#This Row],[avg_glucose_level]]&lt;199,"Diabetes",stroke_2[[#This Row],[avg_glucose_level]]&gt;199,"Very High")</f>
        <v>Normal</v>
      </c>
      <c r="L1939">
        <v>23.5</v>
      </c>
      <c r="M1939">
        <v>28.25</v>
      </c>
      <c r="N1939">
        <v>23.5</v>
      </c>
      <c r="O1939" t="s">
        <v>38</v>
      </c>
      <c r="P1939" t="s">
        <v>34</v>
      </c>
      <c r="Q1939" s="4" t="s">
        <v>4285</v>
      </c>
      <c r="R1939" s="5">
        <f t="shared" ca="1" si="30"/>
        <v>-2.4968328402421192E-2</v>
      </c>
    </row>
    <row r="1940" spans="1:18" x14ac:dyDescent="0.25">
      <c r="A1940">
        <v>31409</v>
      </c>
      <c r="B1940" t="s">
        <v>12</v>
      </c>
      <c r="C1940">
        <v>38</v>
      </c>
      <c r="D1940" t="s">
        <v>4279</v>
      </c>
      <c r="E1940" t="s">
        <v>34</v>
      </c>
      <c r="F1940" t="s">
        <v>34</v>
      </c>
      <c r="G1940" t="s">
        <v>13</v>
      </c>
      <c r="H1940" t="s">
        <v>14</v>
      </c>
      <c r="I1940" t="s">
        <v>21</v>
      </c>
      <c r="J1940" s="5">
        <v>73.760000000000005</v>
      </c>
      <c r="K1940" s="5" t="str">
        <f>_xlfn.IFS(stroke_2[[#This Row],[avg_glucose_level]]&lt;70,"Low",stroke_2[[#This Row],[avg_glucose_level]]&lt;99,"Normal",stroke_2[[#This Row],[avg_glucose_level]]&lt;125,"Prediabetes",stroke_2[[#This Row],[avg_glucose_level]]&lt;199,"Diabetes",stroke_2[[#This Row],[avg_glucose_level]]&gt;199,"Very High")</f>
        <v>Normal</v>
      </c>
      <c r="L1940">
        <v>37.4</v>
      </c>
      <c r="M1940">
        <v>28.25</v>
      </c>
      <c r="N1940">
        <v>37.4</v>
      </c>
      <c r="O1940" t="s">
        <v>24</v>
      </c>
      <c r="P1940" t="s">
        <v>34</v>
      </c>
      <c r="Q1940" s="4" t="s">
        <v>4285</v>
      </c>
      <c r="R1940" s="5">
        <f t="shared" ca="1" si="30"/>
        <v>2.4603158881409347E-3</v>
      </c>
    </row>
    <row r="1941" spans="1:18" x14ac:dyDescent="0.25">
      <c r="A1941">
        <v>31454</v>
      </c>
      <c r="B1941" t="s">
        <v>19</v>
      </c>
      <c r="C1941">
        <v>38</v>
      </c>
      <c r="D1941" t="s">
        <v>4279</v>
      </c>
      <c r="E1941" t="s">
        <v>34</v>
      </c>
      <c r="F1941" t="s">
        <v>34</v>
      </c>
      <c r="G1941" t="s">
        <v>13</v>
      </c>
      <c r="H1941" t="s">
        <v>43</v>
      </c>
      <c r="I1941" t="s">
        <v>21</v>
      </c>
      <c r="J1941" s="5">
        <v>93.93</v>
      </c>
      <c r="K1941" s="5" t="str">
        <f>_xlfn.IFS(stroke_2[[#This Row],[avg_glucose_level]]&lt;70,"Low",stroke_2[[#This Row],[avg_glucose_level]]&lt;99,"Normal",stroke_2[[#This Row],[avg_glucose_level]]&lt;125,"Prediabetes",stroke_2[[#This Row],[avg_glucose_level]]&lt;199,"Diabetes",stroke_2[[#This Row],[avg_glucose_level]]&gt;199,"Very High")</f>
        <v>Normal</v>
      </c>
      <c r="L1941">
        <v>21.5</v>
      </c>
      <c r="M1941">
        <v>28.25</v>
      </c>
      <c r="N1941">
        <v>21.5</v>
      </c>
      <c r="O1941" t="s">
        <v>24</v>
      </c>
      <c r="P1941" t="s">
        <v>34</v>
      </c>
      <c r="Q1941" s="4" t="s">
        <v>4285</v>
      </c>
      <c r="R1941" s="5">
        <f t="shared" ca="1" si="30"/>
        <v>-1.9594783875258287E-2</v>
      </c>
    </row>
    <row r="1942" spans="1:18" x14ac:dyDescent="0.25">
      <c r="A1942">
        <v>31563</v>
      </c>
      <c r="B1942" t="s">
        <v>19</v>
      </c>
      <c r="C1942">
        <v>38</v>
      </c>
      <c r="D1942" t="s">
        <v>4279</v>
      </c>
      <c r="E1942" t="s">
        <v>34</v>
      </c>
      <c r="F1942" t="s">
        <v>34</v>
      </c>
      <c r="G1942" t="s">
        <v>13</v>
      </c>
      <c r="H1942" t="s">
        <v>14</v>
      </c>
      <c r="I1942" t="s">
        <v>21</v>
      </c>
      <c r="J1942" s="5">
        <v>101.45</v>
      </c>
      <c r="K1942" s="5" t="str">
        <f>_xlfn.IFS(stroke_2[[#This Row],[avg_glucose_level]]&lt;70,"Low",stroke_2[[#This Row],[avg_glucose_level]]&lt;99,"Normal",stroke_2[[#This Row],[avg_glucose_level]]&lt;125,"Prediabetes",stroke_2[[#This Row],[avg_glucose_level]]&lt;199,"Diabetes",stroke_2[[#This Row],[avg_glucose_level]]&gt;199,"Very High")</f>
        <v>Prediabetes</v>
      </c>
      <c r="M1942">
        <v>28.25</v>
      </c>
      <c r="N1942">
        <v>28.25</v>
      </c>
      <c r="O1942" t="s">
        <v>18</v>
      </c>
      <c r="P1942" t="s">
        <v>13</v>
      </c>
      <c r="Q1942" s="4" t="s">
        <v>4286</v>
      </c>
      <c r="R1942" s="5">
        <f t="shared" ca="1" si="30"/>
        <v>0.99652093496101779</v>
      </c>
    </row>
    <row r="1943" spans="1:18" x14ac:dyDescent="0.25">
      <c r="A1943">
        <v>31720</v>
      </c>
      <c r="B1943" t="s">
        <v>19</v>
      </c>
      <c r="C1943">
        <v>38</v>
      </c>
      <c r="D1943" t="s">
        <v>4279</v>
      </c>
      <c r="E1943" t="s">
        <v>34</v>
      </c>
      <c r="F1943" t="s">
        <v>34</v>
      </c>
      <c r="G1943" t="s">
        <v>34</v>
      </c>
      <c r="H1943" t="s">
        <v>20</v>
      </c>
      <c r="I1943" t="s">
        <v>15</v>
      </c>
      <c r="J1943" s="5">
        <v>82.28</v>
      </c>
      <c r="K1943" s="5" t="str">
        <f>_xlfn.IFS(stroke_2[[#This Row],[avg_glucose_level]]&lt;70,"Low",stroke_2[[#This Row],[avg_glucose_level]]&lt;99,"Normal",stroke_2[[#This Row],[avg_glucose_level]]&lt;125,"Prediabetes",stroke_2[[#This Row],[avg_glucose_level]]&lt;199,"Diabetes",stroke_2[[#This Row],[avg_glucose_level]]&gt;199,"Very High")</f>
        <v>Normal</v>
      </c>
      <c r="L1943">
        <v>24</v>
      </c>
      <c r="M1943">
        <v>28.25</v>
      </c>
      <c r="N1943">
        <v>24</v>
      </c>
      <c r="O1943" t="s">
        <v>18</v>
      </c>
      <c r="P1943" t="s">
        <v>13</v>
      </c>
      <c r="Q1943" s="4" t="s">
        <v>4286</v>
      </c>
      <c r="R1943" s="5">
        <f t="shared" ca="1" si="30"/>
        <v>0.9758760640466595</v>
      </c>
    </row>
    <row r="1944" spans="1:18" x14ac:dyDescent="0.25">
      <c r="A1944">
        <v>35941</v>
      </c>
      <c r="B1944" t="s">
        <v>12</v>
      </c>
      <c r="C1944">
        <v>38</v>
      </c>
      <c r="D1944" t="s">
        <v>4279</v>
      </c>
      <c r="E1944" t="s">
        <v>34</v>
      </c>
      <c r="F1944" t="s">
        <v>34</v>
      </c>
      <c r="G1944" t="s">
        <v>13</v>
      </c>
      <c r="H1944" t="s">
        <v>14</v>
      </c>
      <c r="I1944" t="s">
        <v>15</v>
      </c>
      <c r="J1944" s="5">
        <v>167.16</v>
      </c>
      <c r="K1944" s="5" t="str">
        <f>_xlfn.IFS(stroke_2[[#This Row],[avg_glucose_level]]&lt;70,"Low",stroke_2[[#This Row],[avg_glucose_level]]&lt;99,"Normal",stroke_2[[#This Row],[avg_glucose_level]]&lt;125,"Prediabetes",stroke_2[[#This Row],[avg_glucose_level]]&lt;199,"Diabetes",stroke_2[[#This Row],[avg_glucose_level]]&gt;199,"Very High")</f>
        <v>Diabetes</v>
      </c>
      <c r="L1944">
        <v>18.3</v>
      </c>
      <c r="M1944">
        <v>28.25</v>
      </c>
      <c r="N1944">
        <v>18.3</v>
      </c>
      <c r="O1944" t="s">
        <v>24</v>
      </c>
      <c r="P1944" t="s">
        <v>34</v>
      </c>
      <c r="Q1944" s="4" t="s">
        <v>4285</v>
      </c>
      <c r="R1944" s="5">
        <f t="shared" ca="1" si="30"/>
        <v>-2.3969390101318645E-2</v>
      </c>
    </row>
    <row r="1945" spans="1:18" x14ac:dyDescent="0.25">
      <c r="A1945">
        <v>36593</v>
      </c>
      <c r="B1945" t="s">
        <v>12</v>
      </c>
      <c r="C1945">
        <v>38</v>
      </c>
      <c r="D1945" t="s">
        <v>4279</v>
      </c>
      <c r="E1945" t="s">
        <v>34</v>
      </c>
      <c r="F1945" t="s">
        <v>34</v>
      </c>
      <c r="G1945" t="s">
        <v>34</v>
      </c>
      <c r="H1945" t="s">
        <v>14</v>
      </c>
      <c r="I1945" t="s">
        <v>21</v>
      </c>
      <c r="J1945" s="5">
        <v>162.72</v>
      </c>
      <c r="K1945" s="5" t="str">
        <f>_xlfn.IFS(stroke_2[[#This Row],[avg_glucose_level]]&lt;70,"Low",stroke_2[[#This Row],[avg_glucose_level]]&lt;99,"Normal",stroke_2[[#This Row],[avg_glucose_level]]&lt;125,"Prediabetes",stroke_2[[#This Row],[avg_glucose_level]]&lt;199,"Diabetes",stroke_2[[#This Row],[avg_glucose_level]]&gt;199,"Very High")</f>
        <v>Diabetes</v>
      </c>
      <c r="L1945">
        <v>31.9</v>
      </c>
      <c r="M1945">
        <v>28.25</v>
      </c>
      <c r="N1945">
        <v>31.9</v>
      </c>
      <c r="O1945" t="s">
        <v>29</v>
      </c>
      <c r="P1945" t="s">
        <v>34</v>
      </c>
      <c r="Q1945" s="4" t="s">
        <v>4285</v>
      </c>
      <c r="R1945" s="5">
        <f t="shared" ca="1" si="30"/>
        <v>1.3830271474677275E-2</v>
      </c>
    </row>
    <row r="1946" spans="1:18" x14ac:dyDescent="0.25">
      <c r="A1946">
        <v>36793</v>
      </c>
      <c r="B1946" t="s">
        <v>19</v>
      </c>
      <c r="C1946">
        <v>38</v>
      </c>
      <c r="D1946" t="s">
        <v>4279</v>
      </c>
      <c r="E1946" t="s">
        <v>13</v>
      </c>
      <c r="F1946" t="s">
        <v>34</v>
      </c>
      <c r="G1946" t="s">
        <v>13</v>
      </c>
      <c r="H1946" t="s">
        <v>14</v>
      </c>
      <c r="I1946" t="s">
        <v>21</v>
      </c>
      <c r="J1946" s="5">
        <v>60.13</v>
      </c>
      <c r="K1946" s="5" t="str">
        <f>_xlfn.IFS(stroke_2[[#This Row],[avg_glucose_level]]&lt;70,"Low",stroke_2[[#This Row],[avg_glucose_level]]&lt;99,"Normal",stroke_2[[#This Row],[avg_glucose_level]]&lt;125,"Prediabetes",stroke_2[[#This Row],[avg_glucose_level]]&lt;199,"Diabetes",stroke_2[[#This Row],[avg_glucose_level]]&gt;199,"Very High")</f>
        <v>Low</v>
      </c>
      <c r="L1946">
        <v>39.6</v>
      </c>
      <c r="M1946">
        <v>28.25</v>
      </c>
      <c r="N1946">
        <v>39.6</v>
      </c>
      <c r="O1946" t="s">
        <v>24</v>
      </c>
      <c r="P1946" t="s">
        <v>34</v>
      </c>
      <c r="Q1946" s="4" t="s">
        <v>4285</v>
      </c>
      <c r="R1946" s="5">
        <f t="shared" ca="1" si="30"/>
        <v>1.7963048391423535E-2</v>
      </c>
    </row>
    <row r="1947" spans="1:18" x14ac:dyDescent="0.25">
      <c r="A1947">
        <v>37082</v>
      </c>
      <c r="B1947" t="s">
        <v>19</v>
      </c>
      <c r="C1947">
        <v>38</v>
      </c>
      <c r="D1947" t="s">
        <v>4279</v>
      </c>
      <c r="E1947" t="s">
        <v>34</v>
      </c>
      <c r="F1947" t="s">
        <v>34</v>
      </c>
      <c r="G1947" t="s">
        <v>13</v>
      </c>
      <c r="H1947" t="s">
        <v>43</v>
      </c>
      <c r="I1947" t="s">
        <v>15</v>
      </c>
      <c r="J1947" s="5">
        <v>58.29</v>
      </c>
      <c r="K1947" s="5" t="str">
        <f>_xlfn.IFS(stroke_2[[#This Row],[avg_glucose_level]]&lt;70,"Low",stroke_2[[#This Row],[avg_glucose_level]]&lt;99,"Normal",stroke_2[[#This Row],[avg_glucose_level]]&lt;125,"Prediabetes",stroke_2[[#This Row],[avg_glucose_level]]&lt;199,"Diabetes",stroke_2[[#This Row],[avg_glucose_level]]&gt;199,"Very High")</f>
        <v>Low</v>
      </c>
      <c r="L1947">
        <v>25.5</v>
      </c>
      <c r="M1947">
        <v>28.25</v>
      </c>
      <c r="N1947">
        <v>25.5</v>
      </c>
      <c r="O1947" t="s">
        <v>18</v>
      </c>
      <c r="P1947" t="s">
        <v>34</v>
      </c>
      <c r="Q1947" s="4" t="s">
        <v>4285</v>
      </c>
      <c r="R1947" s="5">
        <f t="shared" ca="1" si="30"/>
        <v>-9.8454723089257505E-3</v>
      </c>
    </row>
    <row r="1948" spans="1:18" x14ac:dyDescent="0.25">
      <c r="A1948">
        <v>37608</v>
      </c>
      <c r="B1948" t="s">
        <v>19</v>
      </c>
      <c r="C1948">
        <v>38</v>
      </c>
      <c r="D1948" t="s">
        <v>4279</v>
      </c>
      <c r="E1948" t="s">
        <v>34</v>
      </c>
      <c r="F1948" t="s">
        <v>34</v>
      </c>
      <c r="G1948" t="s">
        <v>34</v>
      </c>
      <c r="H1948" t="s">
        <v>14</v>
      </c>
      <c r="I1948" t="s">
        <v>15</v>
      </c>
      <c r="J1948" s="5">
        <v>218.6</v>
      </c>
      <c r="K1948" s="5" t="str">
        <f>_xlfn.IFS(stroke_2[[#This Row],[avg_glucose_level]]&lt;70,"Low",stroke_2[[#This Row],[avg_glucose_level]]&lt;99,"Normal",stroke_2[[#This Row],[avg_glucose_level]]&lt;125,"Prediabetes",stroke_2[[#This Row],[avg_glucose_level]]&lt;199,"Diabetes",stroke_2[[#This Row],[avg_glucose_level]]&gt;199,"Very High")</f>
        <v>Very High</v>
      </c>
      <c r="L1948">
        <v>47.9</v>
      </c>
      <c r="M1948">
        <v>28.25</v>
      </c>
      <c r="N1948">
        <v>47.9</v>
      </c>
      <c r="O1948" t="s">
        <v>18</v>
      </c>
      <c r="P1948" t="s">
        <v>34</v>
      </c>
      <c r="Q1948" s="4" t="s">
        <v>4285</v>
      </c>
      <c r="R1948" s="5">
        <f t="shared" ca="1" si="30"/>
        <v>1.3797248763534164E-3</v>
      </c>
    </row>
    <row r="1949" spans="1:18" x14ac:dyDescent="0.25">
      <c r="A1949">
        <v>37761</v>
      </c>
      <c r="B1949" t="s">
        <v>19</v>
      </c>
      <c r="C1949">
        <v>38</v>
      </c>
      <c r="D1949" t="s">
        <v>4279</v>
      </c>
      <c r="E1949" t="s">
        <v>34</v>
      </c>
      <c r="F1949" t="s">
        <v>34</v>
      </c>
      <c r="G1949" t="s">
        <v>13</v>
      </c>
      <c r="H1949" t="s">
        <v>14</v>
      </c>
      <c r="I1949" t="s">
        <v>15</v>
      </c>
      <c r="J1949" s="5">
        <v>103.58</v>
      </c>
      <c r="K1949" s="5" t="str">
        <f>_xlfn.IFS(stroke_2[[#This Row],[avg_glucose_level]]&lt;70,"Low",stroke_2[[#This Row],[avg_glucose_level]]&lt;99,"Normal",stroke_2[[#This Row],[avg_glucose_level]]&lt;125,"Prediabetes",stroke_2[[#This Row],[avg_glucose_level]]&lt;199,"Diabetes",stroke_2[[#This Row],[avg_glucose_level]]&gt;199,"Very High")</f>
        <v>Prediabetes</v>
      </c>
      <c r="L1949">
        <v>30.8</v>
      </c>
      <c r="M1949">
        <v>28.25</v>
      </c>
      <c r="N1949">
        <v>30.8</v>
      </c>
      <c r="O1949" t="s">
        <v>18</v>
      </c>
      <c r="P1949" t="s">
        <v>34</v>
      </c>
      <c r="Q1949" s="4" t="s">
        <v>4285</v>
      </c>
      <c r="R1949" s="5">
        <f t="shared" ca="1" si="30"/>
        <v>-1.3520902285217008E-2</v>
      </c>
    </row>
    <row r="1950" spans="1:18" x14ac:dyDescent="0.25">
      <c r="A1950">
        <v>39123</v>
      </c>
      <c r="B1950" t="s">
        <v>12</v>
      </c>
      <c r="C1950">
        <v>38</v>
      </c>
      <c r="D1950" t="s">
        <v>4279</v>
      </c>
      <c r="E1950" t="s">
        <v>34</v>
      </c>
      <c r="F1950" t="s">
        <v>34</v>
      </c>
      <c r="G1950" t="s">
        <v>13</v>
      </c>
      <c r="H1950" t="s">
        <v>14</v>
      </c>
      <c r="I1950" t="s">
        <v>21</v>
      </c>
      <c r="J1950" s="5">
        <v>61.27</v>
      </c>
      <c r="K1950" s="5" t="str">
        <f>_xlfn.IFS(stroke_2[[#This Row],[avg_glucose_level]]&lt;70,"Low",stroke_2[[#This Row],[avg_glucose_level]]&lt;99,"Normal",stroke_2[[#This Row],[avg_glucose_level]]&lt;125,"Prediabetes",stroke_2[[#This Row],[avg_glucose_level]]&lt;199,"Diabetes",stroke_2[[#This Row],[avg_glucose_level]]&gt;199,"Very High")</f>
        <v>Low</v>
      </c>
      <c r="L1950">
        <v>44</v>
      </c>
      <c r="M1950">
        <v>28.25</v>
      </c>
      <c r="N1950">
        <v>44</v>
      </c>
      <c r="O1950" t="s">
        <v>38</v>
      </c>
      <c r="P1950" t="s">
        <v>34</v>
      </c>
      <c r="Q1950" s="4" t="s">
        <v>4285</v>
      </c>
      <c r="R1950" s="5">
        <f t="shared" ca="1" si="30"/>
        <v>1.0803821601454433E-2</v>
      </c>
    </row>
    <row r="1951" spans="1:18" x14ac:dyDescent="0.25">
      <c r="A1951">
        <v>42041</v>
      </c>
      <c r="B1951" t="s">
        <v>19</v>
      </c>
      <c r="C1951">
        <v>38</v>
      </c>
      <c r="D1951" t="s">
        <v>4279</v>
      </c>
      <c r="E1951" t="s">
        <v>34</v>
      </c>
      <c r="F1951" t="s">
        <v>34</v>
      </c>
      <c r="G1951" t="s">
        <v>13</v>
      </c>
      <c r="H1951" t="s">
        <v>14</v>
      </c>
      <c r="I1951" t="s">
        <v>21</v>
      </c>
      <c r="J1951" s="5">
        <v>217.55</v>
      </c>
      <c r="K1951" s="5" t="str">
        <f>_xlfn.IFS(stroke_2[[#This Row],[avg_glucose_level]]&lt;70,"Low",stroke_2[[#This Row],[avg_glucose_level]]&lt;99,"Normal",stroke_2[[#This Row],[avg_glucose_level]]&lt;125,"Prediabetes",stroke_2[[#This Row],[avg_glucose_level]]&lt;199,"Diabetes",stroke_2[[#This Row],[avg_glucose_level]]&gt;199,"Very High")</f>
        <v>Very High</v>
      </c>
      <c r="M1951">
        <v>28.25</v>
      </c>
      <c r="N1951">
        <v>28.25</v>
      </c>
      <c r="O1951" t="s">
        <v>29</v>
      </c>
      <c r="P1951" t="s">
        <v>34</v>
      </c>
      <c r="Q1951" s="4" t="s">
        <v>4285</v>
      </c>
      <c r="R1951" s="5">
        <f t="shared" ca="1" si="30"/>
        <v>6.1171385898926289E-3</v>
      </c>
    </row>
    <row r="1952" spans="1:18" x14ac:dyDescent="0.25">
      <c r="A1952">
        <v>42212</v>
      </c>
      <c r="B1952" t="s">
        <v>19</v>
      </c>
      <c r="C1952">
        <v>38</v>
      </c>
      <c r="D1952" t="s">
        <v>4279</v>
      </c>
      <c r="E1952" t="s">
        <v>34</v>
      </c>
      <c r="F1952" t="s">
        <v>34</v>
      </c>
      <c r="G1952" t="s">
        <v>13</v>
      </c>
      <c r="H1952" t="s">
        <v>14</v>
      </c>
      <c r="I1952" t="s">
        <v>15</v>
      </c>
      <c r="J1952" s="5">
        <v>158.47999999999999</v>
      </c>
      <c r="K1952" s="5" t="str">
        <f>_xlfn.IFS(stroke_2[[#This Row],[avg_glucose_level]]&lt;70,"Low",stroke_2[[#This Row],[avg_glucose_level]]&lt;99,"Normal",stroke_2[[#This Row],[avg_glucose_level]]&lt;125,"Prediabetes",stroke_2[[#This Row],[avg_glucose_level]]&lt;199,"Diabetes",stroke_2[[#This Row],[avg_glucose_level]]&gt;199,"Very High")</f>
        <v>Diabetes</v>
      </c>
      <c r="L1952">
        <v>33.700000000000003</v>
      </c>
      <c r="M1952">
        <v>28.25</v>
      </c>
      <c r="N1952">
        <v>33.700000000000003</v>
      </c>
      <c r="O1952" t="s">
        <v>18</v>
      </c>
      <c r="P1952" t="s">
        <v>34</v>
      </c>
      <c r="Q1952" s="4" t="s">
        <v>4285</v>
      </c>
      <c r="R1952" s="5">
        <f t="shared" ca="1" si="30"/>
        <v>9.5157705488340075E-3</v>
      </c>
    </row>
    <row r="1953" spans="1:18" x14ac:dyDescent="0.25">
      <c r="A1953">
        <v>44494</v>
      </c>
      <c r="B1953" t="s">
        <v>19</v>
      </c>
      <c r="C1953">
        <v>38</v>
      </c>
      <c r="D1953" t="s">
        <v>4279</v>
      </c>
      <c r="E1953" t="s">
        <v>34</v>
      </c>
      <c r="F1953" t="s">
        <v>34</v>
      </c>
      <c r="G1953" t="s">
        <v>13</v>
      </c>
      <c r="H1953" t="s">
        <v>14</v>
      </c>
      <c r="I1953" t="s">
        <v>21</v>
      </c>
      <c r="J1953" s="5">
        <v>84.31</v>
      </c>
      <c r="K1953" s="5" t="str">
        <f>_xlfn.IFS(stroke_2[[#This Row],[avg_glucose_level]]&lt;70,"Low",stroke_2[[#This Row],[avg_glucose_level]]&lt;99,"Normal",stroke_2[[#This Row],[avg_glucose_level]]&lt;125,"Prediabetes",stroke_2[[#This Row],[avg_glucose_level]]&lt;199,"Diabetes",stroke_2[[#This Row],[avg_glucose_level]]&gt;199,"Very High")</f>
        <v>Normal</v>
      </c>
      <c r="L1953">
        <v>25.9</v>
      </c>
      <c r="M1953">
        <v>28.25</v>
      </c>
      <c r="N1953">
        <v>25.9</v>
      </c>
      <c r="O1953" t="s">
        <v>29</v>
      </c>
      <c r="P1953" t="s">
        <v>34</v>
      </c>
      <c r="Q1953" s="4" t="s">
        <v>4285</v>
      </c>
      <c r="R1953" s="5">
        <f t="shared" ca="1" si="30"/>
        <v>1.8855749406662979E-2</v>
      </c>
    </row>
    <row r="1954" spans="1:18" x14ac:dyDescent="0.25">
      <c r="A1954">
        <v>44628</v>
      </c>
      <c r="B1954" t="s">
        <v>19</v>
      </c>
      <c r="C1954">
        <v>38</v>
      </c>
      <c r="D1954" t="s">
        <v>4279</v>
      </c>
      <c r="E1954" t="s">
        <v>34</v>
      </c>
      <c r="F1954" t="s">
        <v>34</v>
      </c>
      <c r="G1954" t="s">
        <v>13</v>
      </c>
      <c r="H1954" t="s">
        <v>14</v>
      </c>
      <c r="I1954" t="s">
        <v>21</v>
      </c>
      <c r="J1954" s="5">
        <v>91.09</v>
      </c>
      <c r="K1954" s="5" t="str">
        <f>_xlfn.IFS(stroke_2[[#This Row],[avg_glucose_level]]&lt;70,"Low",stroke_2[[#This Row],[avg_glucose_level]]&lt;99,"Normal",stroke_2[[#This Row],[avg_glucose_level]]&lt;125,"Prediabetes",stroke_2[[#This Row],[avg_glucose_level]]&lt;199,"Diabetes",stroke_2[[#This Row],[avg_glucose_level]]&gt;199,"Very High")</f>
        <v>Normal</v>
      </c>
      <c r="L1954">
        <v>22.2</v>
      </c>
      <c r="M1954">
        <v>28.25</v>
      </c>
      <c r="N1954">
        <v>22.2</v>
      </c>
      <c r="O1954" t="s">
        <v>24</v>
      </c>
      <c r="P1954" t="s">
        <v>34</v>
      </c>
      <c r="Q1954" s="4" t="s">
        <v>4285</v>
      </c>
      <c r="R1954" s="5">
        <f t="shared" ca="1" si="30"/>
        <v>1.9559717008777962E-2</v>
      </c>
    </row>
    <row r="1955" spans="1:18" x14ac:dyDescent="0.25">
      <c r="A1955">
        <v>44834</v>
      </c>
      <c r="B1955" t="s">
        <v>19</v>
      </c>
      <c r="C1955">
        <v>38</v>
      </c>
      <c r="D1955" t="s">
        <v>4279</v>
      </c>
      <c r="E1955" t="s">
        <v>34</v>
      </c>
      <c r="F1955" t="s">
        <v>34</v>
      </c>
      <c r="G1955" t="s">
        <v>13</v>
      </c>
      <c r="H1955" t="s">
        <v>14</v>
      </c>
      <c r="I1955" t="s">
        <v>21</v>
      </c>
      <c r="J1955" s="5">
        <v>66.16</v>
      </c>
      <c r="K1955" s="5" t="str">
        <f>_xlfn.IFS(stroke_2[[#This Row],[avg_glucose_level]]&lt;70,"Low",stroke_2[[#This Row],[avg_glucose_level]]&lt;99,"Normal",stroke_2[[#This Row],[avg_glucose_level]]&lt;125,"Prediabetes",stroke_2[[#This Row],[avg_glucose_level]]&lt;199,"Diabetes",stroke_2[[#This Row],[avg_glucose_level]]&gt;199,"Very High")</f>
        <v>Low</v>
      </c>
      <c r="L1955">
        <v>42.7</v>
      </c>
      <c r="M1955">
        <v>28.25</v>
      </c>
      <c r="N1955">
        <v>42.7</v>
      </c>
      <c r="O1955" t="s">
        <v>38</v>
      </c>
      <c r="P1955" t="s">
        <v>34</v>
      </c>
      <c r="Q1955" s="4" t="s">
        <v>4285</v>
      </c>
      <c r="R1955" s="5">
        <f t="shared" ca="1" si="30"/>
        <v>-2.4875799447669666E-2</v>
      </c>
    </row>
    <row r="1956" spans="1:18" x14ac:dyDescent="0.25">
      <c r="A1956">
        <v>45257</v>
      </c>
      <c r="B1956" t="s">
        <v>19</v>
      </c>
      <c r="C1956">
        <v>38</v>
      </c>
      <c r="D1956" t="s">
        <v>4279</v>
      </c>
      <c r="E1956" t="s">
        <v>34</v>
      </c>
      <c r="F1956" t="s">
        <v>34</v>
      </c>
      <c r="G1956" t="s">
        <v>13</v>
      </c>
      <c r="H1956" t="s">
        <v>14</v>
      </c>
      <c r="I1956" t="s">
        <v>21</v>
      </c>
      <c r="J1956" s="5">
        <v>81.28</v>
      </c>
      <c r="K1956" s="5" t="str">
        <f>_xlfn.IFS(stroke_2[[#This Row],[avg_glucose_level]]&lt;70,"Low",stroke_2[[#This Row],[avg_glucose_level]]&lt;99,"Normal",stroke_2[[#This Row],[avg_glucose_level]]&lt;125,"Prediabetes",stroke_2[[#This Row],[avg_glucose_level]]&lt;199,"Diabetes",stroke_2[[#This Row],[avg_glucose_level]]&gt;199,"Very High")</f>
        <v>Normal</v>
      </c>
      <c r="L1956">
        <v>33.200000000000003</v>
      </c>
      <c r="M1956">
        <v>28.25</v>
      </c>
      <c r="N1956">
        <v>33.200000000000003</v>
      </c>
      <c r="O1956" t="s">
        <v>29</v>
      </c>
      <c r="P1956" t="s">
        <v>34</v>
      </c>
      <c r="Q1956" s="4" t="s">
        <v>4285</v>
      </c>
      <c r="R1956" s="5">
        <f t="shared" ca="1" si="30"/>
        <v>-1.2253521135315387E-2</v>
      </c>
    </row>
    <row r="1957" spans="1:18" x14ac:dyDescent="0.25">
      <c r="A1957">
        <v>45801</v>
      </c>
      <c r="B1957" t="s">
        <v>19</v>
      </c>
      <c r="C1957">
        <v>38</v>
      </c>
      <c r="D1957" t="s">
        <v>4279</v>
      </c>
      <c r="E1957" t="s">
        <v>34</v>
      </c>
      <c r="F1957" t="s">
        <v>34</v>
      </c>
      <c r="G1957" t="s">
        <v>34</v>
      </c>
      <c r="H1957" t="s">
        <v>14</v>
      </c>
      <c r="I1957" t="s">
        <v>21</v>
      </c>
      <c r="J1957" s="5">
        <v>97.49</v>
      </c>
      <c r="K1957" s="5" t="str">
        <f>_xlfn.IFS(stroke_2[[#This Row],[avg_glucose_level]]&lt;70,"Low",stroke_2[[#This Row],[avg_glucose_level]]&lt;99,"Normal",stroke_2[[#This Row],[avg_glucose_level]]&lt;125,"Prediabetes",stroke_2[[#This Row],[avg_glucose_level]]&lt;199,"Diabetes",stroke_2[[#This Row],[avg_glucose_level]]&gt;199,"Very High")</f>
        <v>Normal</v>
      </c>
      <c r="L1957">
        <v>26.9</v>
      </c>
      <c r="M1957">
        <v>28.25</v>
      </c>
      <c r="N1957">
        <v>26.9</v>
      </c>
      <c r="O1957" t="s">
        <v>24</v>
      </c>
      <c r="P1957" t="s">
        <v>34</v>
      </c>
      <c r="Q1957" s="4" t="s">
        <v>4285</v>
      </c>
      <c r="R1957" s="5">
        <f t="shared" ca="1" si="30"/>
        <v>4.0042779482997119E-3</v>
      </c>
    </row>
    <row r="1958" spans="1:18" x14ac:dyDescent="0.25">
      <c r="A1958">
        <v>46468</v>
      </c>
      <c r="B1958" t="s">
        <v>19</v>
      </c>
      <c r="C1958">
        <v>38</v>
      </c>
      <c r="D1958" t="s">
        <v>4279</v>
      </c>
      <c r="E1958" t="s">
        <v>34</v>
      </c>
      <c r="F1958" t="s">
        <v>34</v>
      </c>
      <c r="G1958" t="s">
        <v>13</v>
      </c>
      <c r="H1958" t="s">
        <v>20</v>
      </c>
      <c r="I1958" t="s">
        <v>15</v>
      </c>
      <c r="J1958" s="5">
        <v>147.47999999999999</v>
      </c>
      <c r="K1958" s="5" t="str">
        <f>_xlfn.IFS(stroke_2[[#This Row],[avg_glucose_level]]&lt;70,"Low",stroke_2[[#This Row],[avg_glucose_level]]&lt;99,"Normal",stroke_2[[#This Row],[avg_glucose_level]]&lt;125,"Prediabetes",stroke_2[[#This Row],[avg_glucose_level]]&lt;199,"Diabetes",stroke_2[[#This Row],[avg_glucose_level]]&gt;199,"Very High")</f>
        <v>Diabetes</v>
      </c>
      <c r="L1958">
        <v>40.5</v>
      </c>
      <c r="M1958">
        <v>28.25</v>
      </c>
      <c r="N1958">
        <v>40.5</v>
      </c>
      <c r="O1958" t="s">
        <v>38</v>
      </c>
      <c r="P1958" t="s">
        <v>34</v>
      </c>
      <c r="Q1958" s="4" t="s">
        <v>4285</v>
      </c>
      <c r="R1958" s="5">
        <f t="shared" ca="1" si="30"/>
        <v>-1.9039330175326052E-2</v>
      </c>
    </row>
    <row r="1959" spans="1:18" x14ac:dyDescent="0.25">
      <c r="A1959">
        <v>47271</v>
      </c>
      <c r="B1959" t="s">
        <v>12</v>
      </c>
      <c r="C1959">
        <v>38</v>
      </c>
      <c r="D1959" t="s">
        <v>4279</v>
      </c>
      <c r="E1959" t="s">
        <v>34</v>
      </c>
      <c r="F1959" t="s">
        <v>34</v>
      </c>
      <c r="G1959" t="s">
        <v>13</v>
      </c>
      <c r="H1959" t="s">
        <v>43</v>
      </c>
      <c r="I1959" t="s">
        <v>15</v>
      </c>
      <c r="J1959" s="5">
        <v>122.83</v>
      </c>
      <c r="K1959" s="5" t="str">
        <f>_xlfn.IFS(stroke_2[[#This Row],[avg_glucose_level]]&lt;70,"Low",stroke_2[[#This Row],[avg_glucose_level]]&lt;99,"Normal",stroke_2[[#This Row],[avg_glucose_level]]&lt;125,"Prediabetes",stroke_2[[#This Row],[avg_glucose_level]]&lt;199,"Diabetes",stroke_2[[#This Row],[avg_glucose_level]]&gt;199,"Very High")</f>
        <v>Prediabetes</v>
      </c>
      <c r="L1959">
        <v>30.6</v>
      </c>
      <c r="M1959">
        <v>28.25</v>
      </c>
      <c r="N1959">
        <v>30.6</v>
      </c>
      <c r="O1959" t="s">
        <v>38</v>
      </c>
      <c r="P1959" t="s">
        <v>34</v>
      </c>
      <c r="Q1959" s="4" t="s">
        <v>4285</v>
      </c>
      <c r="R1959" s="5">
        <f t="shared" ca="1" si="30"/>
        <v>-1.9098571626070815E-3</v>
      </c>
    </row>
    <row r="1960" spans="1:18" x14ac:dyDescent="0.25">
      <c r="A1960">
        <v>47844</v>
      </c>
      <c r="B1960" t="s">
        <v>19</v>
      </c>
      <c r="C1960">
        <v>38</v>
      </c>
      <c r="D1960" t="s">
        <v>4279</v>
      </c>
      <c r="E1960" t="s">
        <v>34</v>
      </c>
      <c r="F1960" t="s">
        <v>34</v>
      </c>
      <c r="G1960" t="s">
        <v>13</v>
      </c>
      <c r="H1960" t="s">
        <v>14</v>
      </c>
      <c r="I1960" t="s">
        <v>15</v>
      </c>
      <c r="J1960" s="5">
        <v>69.34</v>
      </c>
      <c r="K1960" s="5" t="str">
        <f>_xlfn.IFS(stroke_2[[#This Row],[avg_glucose_level]]&lt;70,"Low",stroke_2[[#This Row],[avg_glucose_level]]&lt;99,"Normal",stroke_2[[#This Row],[avg_glucose_level]]&lt;125,"Prediabetes",stroke_2[[#This Row],[avg_glucose_level]]&lt;199,"Diabetes",stroke_2[[#This Row],[avg_glucose_level]]&gt;199,"Very High")</f>
        <v>Low</v>
      </c>
      <c r="L1960">
        <v>43.7</v>
      </c>
      <c r="M1960">
        <v>28.25</v>
      </c>
      <c r="N1960">
        <v>43.7</v>
      </c>
      <c r="O1960" t="s">
        <v>24</v>
      </c>
      <c r="P1960" t="s">
        <v>34</v>
      </c>
      <c r="Q1960" s="4" t="s">
        <v>4285</v>
      </c>
      <c r="R1960" s="5">
        <f t="shared" ca="1" si="30"/>
        <v>8.1406456011211374E-3</v>
      </c>
    </row>
    <row r="1961" spans="1:18" x14ac:dyDescent="0.25">
      <c r="A1961">
        <v>48244</v>
      </c>
      <c r="B1961" t="s">
        <v>19</v>
      </c>
      <c r="C1961">
        <v>38</v>
      </c>
      <c r="D1961" t="s">
        <v>4279</v>
      </c>
      <c r="E1961" t="s">
        <v>34</v>
      </c>
      <c r="F1961" t="s">
        <v>34</v>
      </c>
      <c r="G1961" t="s">
        <v>34</v>
      </c>
      <c r="H1961" t="s">
        <v>14</v>
      </c>
      <c r="I1961" t="s">
        <v>21</v>
      </c>
      <c r="J1961" s="5">
        <v>77.5</v>
      </c>
      <c r="K1961" s="5" t="str">
        <f>_xlfn.IFS(stroke_2[[#This Row],[avg_glucose_level]]&lt;70,"Low",stroke_2[[#This Row],[avg_glucose_level]]&lt;99,"Normal",stroke_2[[#This Row],[avg_glucose_level]]&lt;125,"Prediabetes",stroke_2[[#This Row],[avg_glucose_level]]&lt;199,"Diabetes",stroke_2[[#This Row],[avg_glucose_level]]&gt;199,"Very High")</f>
        <v>Normal</v>
      </c>
      <c r="L1961">
        <v>36.9</v>
      </c>
      <c r="M1961">
        <v>28.25</v>
      </c>
      <c r="N1961">
        <v>36.9</v>
      </c>
      <c r="O1961" t="s">
        <v>29</v>
      </c>
      <c r="P1961" t="s">
        <v>34</v>
      </c>
      <c r="Q1961" s="4" t="s">
        <v>4285</v>
      </c>
      <c r="R1961" s="5">
        <f t="shared" ca="1" si="30"/>
        <v>2.2561857290167688E-3</v>
      </c>
    </row>
    <row r="1962" spans="1:18" x14ac:dyDescent="0.25">
      <c r="A1962">
        <v>48769</v>
      </c>
      <c r="B1962" t="s">
        <v>19</v>
      </c>
      <c r="C1962">
        <v>38</v>
      </c>
      <c r="D1962" t="s">
        <v>4279</v>
      </c>
      <c r="E1962" t="s">
        <v>34</v>
      </c>
      <c r="F1962" t="s">
        <v>34</v>
      </c>
      <c r="G1962" t="s">
        <v>13</v>
      </c>
      <c r="H1962" t="s">
        <v>14</v>
      </c>
      <c r="I1962" t="s">
        <v>21</v>
      </c>
      <c r="J1962" s="5">
        <v>61.88</v>
      </c>
      <c r="K1962" s="5" t="str">
        <f>_xlfn.IFS(stroke_2[[#This Row],[avg_glucose_level]]&lt;70,"Low",stroke_2[[#This Row],[avg_glucose_level]]&lt;99,"Normal",stroke_2[[#This Row],[avg_glucose_level]]&lt;125,"Prediabetes",stroke_2[[#This Row],[avg_glucose_level]]&lt;199,"Diabetes",stroke_2[[#This Row],[avg_glucose_level]]&gt;199,"Very High")</f>
        <v>Low</v>
      </c>
      <c r="L1962">
        <v>29</v>
      </c>
      <c r="M1962">
        <v>28.25</v>
      </c>
      <c r="N1962">
        <v>29</v>
      </c>
      <c r="O1962" t="s">
        <v>38</v>
      </c>
      <c r="P1962" t="s">
        <v>34</v>
      </c>
      <c r="Q1962" s="4" t="s">
        <v>4285</v>
      </c>
      <c r="R1962" s="5">
        <f t="shared" ca="1" si="30"/>
        <v>2.4583310419700875E-2</v>
      </c>
    </row>
    <row r="1963" spans="1:18" x14ac:dyDescent="0.25">
      <c r="A1963">
        <v>50091</v>
      </c>
      <c r="B1963" t="s">
        <v>19</v>
      </c>
      <c r="C1963">
        <v>38</v>
      </c>
      <c r="D1963" t="s">
        <v>4279</v>
      </c>
      <c r="E1963" t="s">
        <v>34</v>
      </c>
      <c r="F1963" t="s">
        <v>34</v>
      </c>
      <c r="G1963" t="s">
        <v>34</v>
      </c>
      <c r="H1963" t="s">
        <v>43</v>
      </c>
      <c r="I1963" t="s">
        <v>15</v>
      </c>
      <c r="J1963" s="5">
        <v>160.76</v>
      </c>
      <c r="K1963" s="5" t="str">
        <f>_xlfn.IFS(stroke_2[[#This Row],[avg_glucose_level]]&lt;70,"Low",stroke_2[[#This Row],[avg_glucose_level]]&lt;99,"Normal",stroke_2[[#This Row],[avg_glucose_level]]&lt;125,"Prediabetes",stroke_2[[#This Row],[avg_glucose_level]]&lt;199,"Diabetes",stroke_2[[#This Row],[avg_glucose_level]]&gt;199,"Very High")</f>
        <v>Diabetes</v>
      </c>
      <c r="L1963">
        <v>30.2</v>
      </c>
      <c r="M1963">
        <v>28.25</v>
      </c>
      <c r="N1963">
        <v>30.2</v>
      </c>
      <c r="O1963" t="s">
        <v>29</v>
      </c>
      <c r="P1963" t="s">
        <v>34</v>
      </c>
      <c r="Q1963" s="4" t="s">
        <v>4285</v>
      </c>
      <c r="R1963" s="5">
        <f t="shared" ca="1" si="30"/>
        <v>7.4907066941647951E-4</v>
      </c>
    </row>
    <row r="1964" spans="1:18" x14ac:dyDescent="0.25">
      <c r="A1964">
        <v>50434</v>
      </c>
      <c r="B1964" t="s">
        <v>12</v>
      </c>
      <c r="C1964">
        <v>38</v>
      </c>
      <c r="D1964" t="s">
        <v>4279</v>
      </c>
      <c r="E1964" t="s">
        <v>34</v>
      </c>
      <c r="F1964" t="s">
        <v>34</v>
      </c>
      <c r="G1964" t="s">
        <v>13</v>
      </c>
      <c r="H1964" t="s">
        <v>43</v>
      </c>
      <c r="I1964" t="s">
        <v>21</v>
      </c>
      <c r="J1964" s="5">
        <v>135.74</v>
      </c>
      <c r="K1964" s="5" t="str">
        <f>_xlfn.IFS(stroke_2[[#This Row],[avg_glucose_level]]&lt;70,"Low",stroke_2[[#This Row],[avg_glucose_level]]&lt;99,"Normal",stroke_2[[#This Row],[avg_glucose_level]]&lt;125,"Prediabetes",stroke_2[[#This Row],[avg_glucose_level]]&lt;199,"Diabetes",stroke_2[[#This Row],[avg_glucose_level]]&gt;199,"Very High")</f>
        <v>Diabetes</v>
      </c>
      <c r="L1964">
        <v>31.3</v>
      </c>
      <c r="M1964">
        <v>28.25</v>
      </c>
      <c r="N1964">
        <v>31.3</v>
      </c>
      <c r="O1964" t="s">
        <v>18</v>
      </c>
      <c r="P1964" t="s">
        <v>34</v>
      </c>
      <c r="Q1964" s="4" t="s">
        <v>4285</v>
      </c>
      <c r="R1964" s="5">
        <f t="shared" ca="1" si="30"/>
        <v>1.5110477458028687E-2</v>
      </c>
    </row>
    <row r="1965" spans="1:18" x14ac:dyDescent="0.25">
      <c r="A1965">
        <v>51856</v>
      </c>
      <c r="B1965" t="s">
        <v>12</v>
      </c>
      <c r="C1965">
        <v>38</v>
      </c>
      <c r="D1965" t="s">
        <v>4279</v>
      </c>
      <c r="E1965" t="s">
        <v>13</v>
      </c>
      <c r="F1965" t="s">
        <v>34</v>
      </c>
      <c r="G1965" t="s">
        <v>13</v>
      </c>
      <c r="H1965" t="s">
        <v>14</v>
      </c>
      <c r="I1965" t="s">
        <v>21</v>
      </c>
      <c r="J1965" s="5">
        <v>56.9</v>
      </c>
      <c r="K1965" s="5" t="str">
        <f>_xlfn.IFS(stroke_2[[#This Row],[avg_glucose_level]]&lt;70,"Low",stroke_2[[#This Row],[avg_glucose_level]]&lt;99,"Normal",stroke_2[[#This Row],[avg_glucose_level]]&lt;125,"Prediabetes",stroke_2[[#This Row],[avg_glucose_level]]&lt;199,"Diabetes",stroke_2[[#This Row],[avg_glucose_level]]&gt;199,"Very High")</f>
        <v>Low</v>
      </c>
      <c r="L1965">
        <v>92</v>
      </c>
      <c r="M1965">
        <v>28.25</v>
      </c>
      <c r="N1965">
        <v>92</v>
      </c>
      <c r="O1965" t="s">
        <v>24</v>
      </c>
      <c r="P1965" t="s">
        <v>34</v>
      </c>
      <c r="Q1965" s="4" t="s">
        <v>4285</v>
      </c>
      <c r="R1965" s="5">
        <f t="shared" ca="1" si="30"/>
        <v>-5.7583194798432377E-3</v>
      </c>
    </row>
    <row r="1966" spans="1:18" x14ac:dyDescent="0.25">
      <c r="A1966">
        <v>52173</v>
      </c>
      <c r="B1966" t="s">
        <v>12</v>
      </c>
      <c r="C1966">
        <v>38</v>
      </c>
      <c r="D1966" t="s">
        <v>4279</v>
      </c>
      <c r="E1966" t="s">
        <v>34</v>
      </c>
      <c r="F1966" t="s">
        <v>34</v>
      </c>
      <c r="G1966" t="s">
        <v>34</v>
      </c>
      <c r="H1966" t="s">
        <v>20</v>
      </c>
      <c r="I1966" t="s">
        <v>15</v>
      </c>
      <c r="J1966" s="5">
        <v>74.09</v>
      </c>
      <c r="K1966" s="5" t="str">
        <f>_xlfn.IFS(stroke_2[[#This Row],[avg_glucose_level]]&lt;70,"Low",stroke_2[[#This Row],[avg_glucose_level]]&lt;99,"Normal",stroke_2[[#This Row],[avg_glucose_level]]&lt;125,"Prediabetes",stroke_2[[#This Row],[avg_glucose_level]]&lt;199,"Diabetes",stroke_2[[#This Row],[avg_glucose_level]]&gt;199,"Very High")</f>
        <v>Normal</v>
      </c>
      <c r="L1966">
        <v>39.6</v>
      </c>
      <c r="M1966">
        <v>28.25</v>
      </c>
      <c r="N1966">
        <v>39.6</v>
      </c>
      <c r="O1966" t="s">
        <v>24</v>
      </c>
      <c r="P1966" t="s">
        <v>34</v>
      </c>
      <c r="Q1966" s="4" t="s">
        <v>4285</v>
      </c>
      <c r="R1966" s="5">
        <f t="shared" ca="1" si="30"/>
        <v>-1.6057957475764488E-2</v>
      </c>
    </row>
    <row r="1967" spans="1:18" x14ac:dyDescent="0.25">
      <c r="A1967">
        <v>55232</v>
      </c>
      <c r="B1967" t="s">
        <v>19</v>
      </c>
      <c r="C1967">
        <v>38</v>
      </c>
      <c r="D1967" t="s">
        <v>4279</v>
      </c>
      <c r="E1967" t="s">
        <v>34</v>
      </c>
      <c r="F1967" t="s">
        <v>34</v>
      </c>
      <c r="G1967" t="s">
        <v>13</v>
      </c>
      <c r="H1967" t="s">
        <v>14</v>
      </c>
      <c r="I1967" t="s">
        <v>21</v>
      </c>
      <c r="J1967" s="5">
        <v>79.83</v>
      </c>
      <c r="K1967" s="5" t="str">
        <f>_xlfn.IFS(stroke_2[[#This Row],[avg_glucose_level]]&lt;70,"Low",stroke_2[[#This Row],[avg_glucose_level]]&lt;99,"Normal",stroke_2[[#This Row],[avg_glucose_level]]&lt;125,"Prediabetes",stroke_2[[#This Row],[avg_glucose_level]]&lt;199,"Diabetes",stroke_2[[#This Row],[avg_glucose_level]]&gt;199,"Very High")</f>
        <v>Normal</v>
      </c>
      <c r="L1967">
        <v>27.9</v>
      </c>
      <c r="M1967">
        <v>28.25</v>
      </c>
      <c r="N1967">
        <v>27.9</v>
      </c>
      <c r="O1967" t="s">
        <v>29</v>
      </c>
      <c r="P1967" t="s">
        <v>34</v>
      </c>
      <c r="Q1967" s="4" t="s">
        <v>4285</v>
      </c>
      <c r="R1967" s="5">
        <f t="shared" ca="1" si="30"/>
        <v>2.1186442746951646E-2</v>
      </c>
    </row>
    <row r="1968" spans="1:18" x14ac:dyDescent="0.25">
      <c r="A1968">
        <v>55607</v>
      </c>
      <c r="B1968" t="s">
        <v>12</v>
      </c>
      <c r="C1968">
        <v>38</v>
      </c>
      <c r="D1968" t="s">
        <v>4279</v>
      </c>
      <c r="E1968" t="s">
        <v>34</v>
      </c>
      <c r="F1968" t="s">
        <v>34</v>
      </c>
      <c r="G1968" t="s">
        <v>13</v>
      </c>
      <c r="H1968" t="s">
        <v>14</v>
      </c>
      <c r="I1968" t="s">
        <v>15</v>
      </c>
      <c r="J1968" s="5">
        <v>101.43</v>
      </c>
      <c r="K1968" s="5" t="str">
        <f>_xlfn.IFS(stroke_2[[#This Row],[avg_glucose_level]]&lt;70,"Low",stroke_2[[#This Row],[avg_glucose_level]]&lt;99,"Normal",stroke_2[[#This Row],[avg_glucose_level]]&lt;125,"Prediabetes",stroke_2[[#This Row],[avg_glucose_level]]&lt;199,"Diabetes",stroke_2[[#This Row],[avg_glucose_level]]&gt;199,"Very High")</f>
        <v>Prediabetes</v>
      </c>
      <c r="L1968">
        <v>27</v>
      </c>
      <c r="M1968">
        <v>28.25</v>
      </c>
      <c r="N1968">
        <v>27</v>
      </c>
      <c r="O1968" t="s">
        <v>18</v>
      </c>
      <c r="P1968" t="s">
        <v>34</v>
      </c>
      <c r="Q1968" s="4" t="s">
        <v>4285</v>
      </c>
      <c r="R1968" s="5">
        <f t="shared" ca="1" si="30"/>
        <v>1.8729682965537058E-2</v>
      </c>
    </row>
    <row r="1969" spans="1:18" x14ac:dyDescent="0.25">
      <c r="A1969">
        <v>55631</v>
      </c>
      <c r="B1969" t="s">
        <v>12</v>
      </c>
      <c r="C1969">
        <v>38</v>
      </c>
      <c r="D1969" t="s">
        <v>4279</v>
      </c>
      <c r="E1969" t="s">
        <v>34</v>
      </c>
      <c r="F1969" t="s">
        <v>34</v>
      </c>
      <c r="G1969" t="s">
        <v>13</v>
      </c>
      <c r="H1969" t="s">
        <v>14</v>
      </c>
      <c r="I1969" t="s">
        <v>21</v>
      </c>
      <c r="J1969" s="5">
        <v>133.62</v>
      </c>
      <c r="K1969" s="5" t="str">
        <f>_xlfn.IFS(stroke_2[[#This Row],[avg_glucose_level]]&lt;70,"Low",stroke_2[[#This Row],[avg_glucose_level]]&lt;99,"Normal",stroke_2[[#This Row],[avg_glucose_level]]&lt;125,"Prediabetes",stroke_2[[#This Row],[avg_glucose_level]]&lt;199,"Diabetes",stroke_2[[#This Row],[avg_glucose_level]]&gt;199,"Very High")</f>
        <v>Diabetes</v>
      </c>
      <c r="L1969">
        <v>25.2</v>
      </c>
      <c r="M1969">
        <v>28.25</v>
      </c>
      <c r="N1969">
        <v>25.2</v>
      </c>
      <c r="O1969" t="s">
        <v>24</v>
      </c>
      <c r="P1969" t="s">
        <v>34</v>
      </c>
      <c r="Q1969" s="4" t="s">
        <v>4285</v>
      </c>
      <c r="R1969" s="5">
        <f t="shared" ca="1" si="30"/>
        <v>-1.8493430032573532E-3</v>
      </c>
    </row>
    <row r="1970" spans="1:18" x14ac:dyDescent="0.25">
      <c r="A1970">
        <v>56277</v>
      </c>
      <c r="B1970" t="s">
        <v>19</v>
      </c>
      <c r="C1970">
        <v>38</v>
      </c>
      <c r="D1970" t="s">
        <v>4279</v>
      </c>
      <c r="E1970" t="s">
        <v>34</v>
      </c>
      <c r="F1970" t="s">
        <v>34</v>
      </c>
      <c r="G1970" t="s">
        <v>13</v>
      </c>
      <c r="H1970" t="s">
        <v>14</v>
      </c>
      <c r="I1970" t="s">
        <v>21</v>
      </c>
      <c r="J1970" s="5">
        <v>83.8</v>
      </c>
      <c r="K1970" s="5" t="str">
        <f>_xlfn.IFS(stroke_2[[#This Row],[avg_glucose_level]]&lt;70,"Low",stroke_2[[#This Row],[avg_glucose_level]]&lt;99,"Normal",stroke_2[[#This Row],[avg_glucose_level]]&lt;125,"Prediabetes",stroke_2[[#This Row],[avg_glucose_level]]&lt;199,"Diabetes",stroke_2[[#This Row],[avg_glucose_level]]&gt;199,"Very High")</f>
        <v>Normal</v>
      </c>
      <c r="L1970">
        <v>24.2</v>
      </c>
      <c r="M1970">
        <v>28.25</v>
      </c>
      <c r="N1970">
        <v>24.2</v>
      </c>
      <c r="O1970" t="s">
        <v>29</v>
      </c>
      <c r="P1970" t="s">
        <v>34</v>
      </c>
      <c r="Q1970" s="4" t="s">
        <v>4285</v>
      </c>
      <c r="R1970" s="5">
        <f t="shared" ca="1" si="30"/>
        <v>2.3919346984023471E-2</v>
      </c>
    </row>
    <row r="1971" spans="1:18" x14ac:dyDescent="0.25">
      <c r="A1971">
        <v>56974</v>
      </c>
      <c r="B1971" t="s">
        <v>19</v>
      </c>
      <c r="C1971">
        <v>38</v>
      </c>
      <c r="D1971" t="s">
        <v>4279</v>
      </c>
      <c r="E1971" t="s">
        <v>34</v>
      </c>
      <c r="F1971" t="s">
        <v>34</v>
      </c>
      <c r="G1971" t="s">
        <v>13</v>
      </c>
      <c r="H1971" t="s">
        <v>43</v>
      </c>
      <c r="I1971" t="s">
        <v>15</v>
      </c>
      <c r="J1971" s="5">
        <v>70.92</v>
      </c>
      <c r="K1971" s="5" t="str">
        <f>_xlfn.IFS(stroke_2[[#This Row],[avg_glucose_level]]&lt;70,"Low",stroke_2[[#This Row],[avg_glucose_level]]&lt;99,"Normal",stroke_2[[#This Row],[avg_glucose_level]]&lt;125,"Prediabetes",stroke_2[[#This Row],[avg_glucose_level]]&lt;199,"Diabetes",stroke_2[[#This Row],[avg_glucose_level]]&gt;199,"Very High")</f>
        <v>Normal</v>
      </c>
      <c r="L1971">
        <v>41.6</v>
      </c>
      <c r="M1971">
        <v>28.25</v>
      </c>
      <c r="N1971">
        <v>41.6</v>
      </c>
      <c r="O1971" t="s">
        <v>24</v>
      </c>
      <c r="P1971" t="s">
        <v>34</v>
      </c>
      <c r="Q1971" s="4" t="s">
        <v>4285</v>
      </c>
      <c r="R1971" s="5">
        <f t="shared" ca="1" si="30"/>
        <v>2.3146065904412611E-2</v>
      </c>
    </row>
    <row r="1972" spans="1:18" x14ac:dyDescent="0.25">
      <c r="A1972">
        <v>58577</v>
      </c>
      <c r="B1972" t="s">
        <v>19</v>
      </c>
      <c r="C1972">
        <v>38</v>
      </c>
      <c r="D1972" t="s">
        <v>4279</v>
      </c>
      <c r="E1972" t="s">
        <v>34</v>
      </c>
      <c r="F1972" t="s">
        <v>34</v>
      </c>
      <c r="G1972" t="s">
        <v>13</v>
      </c>
      <c r="H1972" t="s">
        <v>43</v>
      </c>
      <c r="I1972" t="s">
        <v>21</v>
      </c>
      <c r="J1972" s="5">
        <v>64.27</v>
      </c>
      <c r="K1972" s="5" t="str">
        <f>_xlfn.IFS(stroke_2[[#This Row],[avg_glucose_level]]&lt;70,"Low",stroke_2[[#This Row],[avg_glucose_level]]&lt;99,"Normal",stroke_2[[#This Row],[avg_glucose_level]]&lt;125,"Prediabetes",stroke_2[[#This Row],[avg_glucose_level]]&lt;199,"Diabetes",stroke_2[[#This Row],[avg_glucose_level]]&gt;199,"Very High")</f>
        <v>Low</v>
      </c>
      <c r="L1972">
        <v>27.3</v>
      </c>
      <c r="M1972">
        <v>28.25</v>
      </c>
      <c r="N1972">
        <v>27.3</v>
      </c>
      <c r="O1972" t="s">
        <v>24</v>
      </c>
      <c r="P1972" t="s">
        <v>34</v>
      </c>
      <c r="Q1972" s="4" t="s">
        <v>4285</v>
      </c>
      <c r="R1972" s="5">
        <f t="shared" ca="1" si="30"/>
        <v>1.7031036309016822E-2</v>
      </c>
    </row>
    <row r="1973" spans="1:18" x14ac:dyDescent="0.25">
      <c r="A1973">
        <v>59272</v>
      </c>
      <c r="B1973" t="s">
        <v>12</v>
      </c>
      <c r="C1973">
        <v>38</v>
      </c>
      <c r="D1973" t="s">
        <v>4279</v>
      </c>
      <c r="E1973" t="s">
        <v>34</v>
      </c>
      <c r="F1973" t="s">
        <v>34</v>
      </c>
      <c r="G1973" t="s">
        <v>13</v>
      </c>
      <c r="H1973" t="s">
        <v>14</v>
      </c>
      <c r="I1973" t="s">
        <v>21</v>
      </c>
      <c r="J1973" s="5">
        <v>79.22</v>
      </c>
      <c r="K1973" s="5" t="str">
        <f>_xlfn.IFS(stroke_2[[#This Row],[avg_glucose_level]]&lt;70,"Low",stroke_2[[#This Row],[avg_glucose_level]]&lt;99,"Normal",stroke_2[[#This Row],[avg_glucose_level]]&lt;125,"Prediabetes",stroke_2[[#This Row],[avg_glucose_level]]&lt;199,"Diabetes",stroke_2[[#This Row],[avg_glucose_level]]&gt;199,"Very High")</f>
        <v>Normal</v>
      </c>
      <c r="L1973">
        <v>34.799999999999997</v>
      </c>
      <c r="M1973">
        <v>28.25</v>
      </c>
      <c r="N1973">
        <v>34.799999999999997</v>
      </c>
      <c r="O1973" t="s">
        <v>29</v>
      </c>
      <c r="P1973" t="s">
        <v>34</v>
      </c>
      <c r="Q1973" s="4" t="s">
        <v>4285</v>
      </c>
      <c r="R1973" s="5">
        <f t="shared" ca="1" si="30"/>
        <v>4.0545703592176352E-3</v>
      </c>
    </row>
    <row r="1974" spans="1:18" x14ac:dyDescent="0.25">
      <c r="A1974">
        <v>59335</v>
      </c>
      <c r="B1974" t="s">
        <v>12</v>
      </c>
      <c r="C1974">
        <v>38</v>
      </c>
      <c r="D1974" t="s">
        <v>4279</v>
      </c>
      <c r="E1974" t="s">
        <v>34</v>
      </c>
      <c r="F1974" t="s">
        <v>34</v>
      </c>
      <c r="G1974" t="s">
        <v>13</v>
      </c>
      <c r="H1974" t="s">
        <v>43</v>
      </c>
      <c r="I1974" t="s">
        <v>21</v>
      </c>
      <c r="J1974" s="5">
        <v>69.88</v>
      </c>
      <c r="K1974" s="5" t="str">
        <f>_xlfn.IFS(stroke_2[[#This Row],[avg_glucose_level]]&lt;70,"Low",stroke_2[[#This Row],[avg_glucose_level]]&lt;99,"Normal",stroke_2[[#This Row],[avg_glucose_level]]&lt;125,"Prediabetes",stroke_2[[#This Row],[avg_glucose_level]]&lt;199,"Diabetes",stroke_2[[#This Row],[avg_glucose_level]]&gt;199,"Very High")</f>
        <v>Low</v>
      </c>
      <c r="L1974">
        <v>27.9</v>
      </c>
      <c r="M1974">
        <v>28.25</v>
      </c>
      <c r="N1974">
        <v>27.9</v>
      </c>
      <c r="O1974" t="s">
        <v>29</v>
      </c>
      <c r="P1974" t="s">
        <v>34</v>
      </c>
      <c r="Q1974" s="4" t="s">
        <v>4285</v>
      </c>
      <c r="R1974" s="5">
        <f t="shared" ca="1" si="30"/>
        <v>9.8605837322825185E-3</v>
      </c>
    </row>
    <row r="1975" spans="1:18" x14ac:dyDescent="0.25">
      <c r="A1975">
        <v>59872</v>
      </c>
      <c r="B1975" t="s">
        <v>19</v>
      </c>
      <c r="C1975">
        <v>38</v>
      </c>
      <c r="D1975" t="s">
        <v>4279</v>
      </c>
      <c r="E1975" t="s">
        <v>34</v>
      </c>
      <c r="F1975" t="s">
        <v>34</v>
      </c>
      <c r="G1975" t="s">
        <v>13</v>
      </c>
      <c r="H1975" t="s">
        <v>14</v>
      </c>
      <c r="I1975" t="s">
        <v>21</v>
      </c>
      <c r="J1975" s="5">
        <v>80.819999999999993</v>
      </c>
      <c r="K1975" s="5" t="str">
        <f>_xlfn.IFS(stroke_2[[#This Row],[avg_glucose_level]]&lt;70,"Low",stroke_2[[#This Row],[avg_glucose_level]]&lt;99,"Normal",stroke_2[[#This Row],[avg_glucose_level]]&lt;125,"Prediabetes",stroke_2[[#This Row],[avg_glucose_level]]&lt;199,"Diabetes",stroke_2[[#This Row],[avg_glucose_level]]&gt;199,"Very High")</f>
        <v>Normal</v>
      </c>
      <c r="L1975">
        <v>49.3</v>
      </c>
      <c r="M1975">
        <v>28.25</v>
      </c>
      <c r="N1975">
        <v>49.3</v>
      </c>
      <c r="O1975" t="s">
        <v>24</v>
      </c>
      <c r="P1975" t="s">
        <v>34</v>
      </c>
      <c r="Q1975" s="4" t="s">
        <v>4285</v>
      </c>
      <c r="R1975" s="5">
        <f t="shared" ca="1" si="30"/>
        <v>-9.2523589852687941E-3</v>
      </c>
    </row>
    <row r="1976" spans="1:18" x14ac:dyDescent="0.25">
      <c r="A1976">
        <v>60145</v>
      </c>
      <c r="B1976" t="s">
        <v>19</v>
      </c>
      <c r="C1976">
        <v>38</v>
      </c>
      <c r="D1976" t="s">
        <v>4279</v>
      </c>
      <c r="E1976" t="s">
        <v>34</v>
      </c>
      <c r="F1976" t="s">
        <v>34</v>
      </c>
      <c r="G1976" t="s">
        <v>13</v>
      </c>
      <c r="H1976" t="s">
        <v>14</v>
      </c>
      <c r="I1976" t="s">
        <v>15</v>
      </c>
      <c r="J1976" s="5">
        <v>77.349999999999994</v>
      </c>
      <c r="K1976" s="5" t="str">
        <f>_xlfn.IFS(stroke_2[[#This Row],[avg_glucose_level]]&lt;70,"Low",stroke_2[[#This Row],[avg_glucose_level]]&lt;99,"Normal",stroke_2[[#This Row],[avg_glucose_level]]&lt;125,"Prediabetes",stroke_2[[#This Row],[avg_glucose_level]]&lt;199,"Diabetes",stroke_2[[#This Row],[avg_glucose_level]]&gt;199,"Very High")</f>
        <v>Normal</v>
      </c>
      <c r="L1976">
        <v>27.7</v>
      </c>
      <c r="M1976">
        <v>28.25</v>
      </c>
      <c r="N1976">
        <v>27.7</v>
      </c>
      <c r="O1976" t="s">
        <v>24</v>
      </c>
      <c r="P1976" t="s">
        <v>34</v>
      </c>
      <c r="Q1976" s="4" t="s">
        <v>4285</v>
      </c>
      <c r="R1976" s="5">
        <f t="shared" ca="1" si="30"/>
        <v>-1.9079479289094186E-2</v>
      </c>
    </row>
    <row r="1977" spans="1:18" x14ac:dyDescent="0.25">
      <c r="A1977">
        <v>61376</v>
      </c>
      <c r="B1977" t="s">
        <v>12</v>
      </c>
      <c r="C1977">
        <v>38</v>
      </c>
      <c r="D1977" t="s">
        <v>4279</v>
      </c>
      <c r="E1977" t="s">
        <v>34</v>
      </c>
      <c r="F1977" t="s">
        <v>34</v>
      </c>
      <c r="G1977" t="s">
        <v>13</v>
      </c>
      <c r="H1977" t="s">
        <v>14</v>
      </c>
      <c r="I1977" t="s">
        <v>15</v>
      </c>
      <c r="J1977" s="5">
        <v>215.69</v>
      </c>
      <c r="K1977" s="5" t="str">
        <f>_xlfn.IFS(stroke_2[[#This Row],[avg_glucose_level]]&lt;70,"Low",stroke_2[[#This Row],[avg_glucose_level]]&lt;99,"Normal",stroke_2[[#This Row],[avg_glucose_level]]&lt;125,"Prediabetes",stroke_2[[#This Row],[avg_glucose_level]]&lt;199,"Diabetes",stroke_2[[#This Row],[avg_glucose_level]]&gt;199,"Very High")</f>
        <v>Very High</v>
      </c>
      <c r="L1977">
        <v>38.6</v>
      </c>
      <c r="M1977">
        <v>28.25</v>
      </c>
      <c r="N1977">
        <v>38.6</v>
      </c>
      <c r="O1977" t="s">
        <v>18</v>
      </c>
      <c r="P1977" t="s">
        <v>34</v>
      </c>
      <c r="Q1977" s="4" t="s">
        <v>4285</v>
      </c>
      <c r="R1977" s="5">
        <f t="shared" ca="1" si="30"/>
        <v>-2.4858252167251793E-2</v>
      </c>
    </row>
    <row r="1978" spans="1:18" x14ac:dyDescent="0.25">
      <c r="A1978">
        <v>61684</v>
      </c>
      <c r="B1978" t="s">
        <v>19</v>
      </c>
      <c r="C1978">
        <v>38</v>
      </c>
      <c r="D1978" t="s">
        <v>4279</v>
      </c>
      <c r="E1978" t="s">
        <v>34</v>
      </c>
      <c r="F1978" t="s">
        <v>34</v>
      </c>
      <c r="G1978" t="s">
        <v>13</v>
      </c>
      <c r="H1978" t="s">
        <v>14</v>
      </c>
      <c r="I1978" t="s">
        <v>15</v>
      </c>
      <c r="J1978" s="5">
        <v>151.26</v>
      </c>
      <c r="K1978" s="5" t="str">
        <f>_xlfn.IFS(stroke_2[[#This Row],[avg_glucose_level]]&lt;70,"Low",stroke_2[[#This Row],[avg_glucose_level]]&lt;99,"Normal",stroke_2[[#This Row],[avg_glucose_level]]&lt;125,"Prediabetes",stroke_2[[#This Row],[avg_glucose_level]]&lt;199,"Diabetes",stroke_2[[#This Row],[avg_glucose_level]]&gt;199,"Very High")</f>
        <v>Diabetes</v>
      </c>
      <c r="L1978">
        <v>20.6</v>
      </c>
      <c r="M1978">
        <v>28.25</v>
      </c>
      <c r="N1978">
        <v>20.6</v>
      </c>
      <c r="O1978" t="s">
        <v>24</v>
      </c>
      <c r="P1978" t="s">
        <v>34</v>
      </c>
      <c r="Q1978" s="4" t="s">
        <v>4285</v>
      </c>
      <c r="R1978" s="5">
        <f t="shared" ca="1" si="30"/>
        <v>-3.6253210341493981E-3</v>
      </c>
    </row>
    <row r="1979" spans="1:18" x14ac:dyDescent="0.25">
      <c r="A1979">
        <v>62681</v>
      </c>
      <c r="B1979" t="s">
        <v>19</v>
      </c>
      <c r="C1979">
        <v>38</v>
      </c>
      <c r="D1979" t="s">
        <v>4279</v>
      </c>
      <c r="E1979" t="s">
        <v>13</v>
      </c>
      <c r="F1979" t="s">
        <v>34</v>
      </c>
      <c r="G1979" t="s">
        <v>13</v>
      </c>
      <c r="H1979" t="s">
        <v>14</v>
      </c>
      <c r="I1979" t="s">
        <v>15</v>
      </c>
      <c r="J1979" s="5">
        <v>137.94</v>
      </c>
      <c r="K1979" s="5" t="str">
        <f>_xlfn.IFS(stroke_2[[#This Row],[avg_glucose_level]]&lt;70,"Low",stroke_2[[#This Row],[avg_glucose_level]]&lt;99,"Normal",stroke_2[[#This Row],[avg_glucose_level]]&lt;125,"Prediabetes",stroke_2[[#This Row],[avg_glucose_level]]&lt;199,"Diabetes",stroke_2[[#This Row],[avg_glucose_level]]&gt;199,"Very High")</f>
        <v>Diabetes</v>
      </c>
      <c r="L1979">
        <v>41.8</v>
      </c>
      <c r="M1979">
        <v>28.25</v>
      </c>
      <c r="N1979">
        <v>41.8</v>
      </c>
      <c r="O1979" t="s">
        <v>24</v>
      </c>
      <c r="P1979" t="s">
        <v>34</v>
      </c>
      <c r="Q1979" s="4" t="s">
        <v>4285</v>
      </c>
      <c r="R1979" s="5">
        <f t="shared" ca="1" si="30"/>
        <v>2.0024861036827202E-2</v>
      </c>
    </row>
    <row r="1980" spans="1:18" x14ac:dyDescent="0.25">
      <c r="A1980">
        <v>66530</v>
      </c>
      <c r="B1980" t="s">
        <v>19</v>
      </c>
      <c r="C1980">
        <v>38</v>
      </c>
      <c r="D1980" t="s">
        <v>4279</v>
      </c>
      <c r="E1980" t="s">
        <v>34</v>
      </c>
      <c r="F1980" t="s">
        <v>34</v>
      </c>
      <c r="G1980" t="s">
        <v>13</v>
      </c>
      <c r="H1980" t="s">
        <v>14</v>
      </c>
      <c r="I1980" t="s">
        <v>15</v>
      </c>
      <c r="J1980" s="5">
        <v>162.30000000000001</v>
      </c>
      <c r="K1980" s="5" t="str">
        <f>_xlfn.IFS(stroke_2[[#This Row],[avg_glucose_level]]&lt;70,"Low",stroke_2[[#This Row],[avg_glucose_level]]&lt;99,"Normal",stroke_2[[#This Row],[avg_glucose_level]]&lt;125,"Prediabetes",stroke_2[[#This Row],[avg_glucose_level]]&lt;199,"Diabetes",stroke_2[[#This Row],[avg_glucose_level]]&gt;199,"Very High")</f>
        <v>Diabetes</v>
      </c>
      <c r="L1980">
        <v>23.6</v>
      </c>
      <c r="M1980">
        <v>28.25</v>
      </c>
      <c r="N1980">
        <v>23.6</v>
      </c>
      <c r="O1980" t="s">
        <v>24</v>
      </c>
      <c r="P1980" t="s">
        <v>34</v>
      </c>
      <c r="Q1980" s="4" t="s">
        <v>4285</v>
      </c>
      <c r="R1980" s="5">
        <f t="shared" ca="1" si="30"/>
        <v>-2.21516929273461E-2</v>
      </c>
    </row>
    <row r="1981" spans="1:18" x14ac:dyDescent="0.25">
      <c r="A1981">
        <v>68524</v>
      </c>
      <c r="B1981" t="s">
        <v>19</v>
      </c>
      <c r="C1981">
        <v>38</v>
      </c>
      <c r="D1981" t="s">
        <v>4279</v>
      </c>
      <c r="E1981" t="s">
        <v>34</v>
      </c>
      <c r="F1981" t="s">
        <v>34</v>
      </c>
      <c r="G1981" t="s">
        <v>13</v>
      </c>
      <c r="H1981" t="s">
        <v>14</v>
      </c>
      <c r="I1981" t="s">
        <v>15</v>
      </c>
      <c r="J1981" s="5">
        <v>100.02</v>
      </c>
      <c r="K1981" s="5" t="str">
        <f>_xlfn.IFS(stroke_2[[#This Row],[avg_glucose_level]]&lt;70,"Low",stroke_2[[#This Row],[avg_glucose_level]]&lt;99,"Normal",stroke_2[[#This Row],[avg_glucose_level]]&lt;125,"Prediabetes",stroke_2[[#This Row],[avg_glucose_level]]&lt;199,"Diabetes",stroke_2[[#This Row],[avg_glucose_level]]&gt;199,"Very High")</f>
        <v>Prediabetes</v>
      </c>
      <c r="L1981">
        <v>28</v>
      </c>
      <c r="M1981">
        <v>28.25</v>
      </c>
      <c r="N1981">
        <v>28</v>
      </c>
      <c r="O1981" t="s">
        <v>24</v>
      </c>
      <c r="P1981" t="s">
        <v>34</v>
      </c>
      <c r="Q1981" s="4" t="s">
        <v>4285</v>
      </c>
      <c r="R1981" s="5">
        <f t="shared" ca="1" si="30"/>
        <v>1.3362791733617679E-2</v>
      </c>
    </row>
    <row r="1982" spans="1:18" x14ac:dyDescent="0.25">
      <c r="A1982">
        <v>69918</v>
      </c>
      <c r="B1982" t="s">
        <v>19</v>
      </c>
      <c r="C1982">
        <v>38</v>
      </c>
      <c r="D1982" t="s">
        <v>4279</v>
      </c>
      <c r="E1982" t="s">
        <v>13</v>
      </c>
      <c r="F1982" t="s">
        <v>34</v>
      </c>
      <c r="G1982" t="s">
        <v>13</v>
      </c>
      <c r="H1982" t="s">
        <v>14</v>
      </c>
      <c r="I1982" t="s">
        <v>21</v>
      </c>
      <c r="J1982" s="5">
        <v>109.46</v>
      </c>
      <c r="K1982" s="5" t="str">
        <f>_xlfn.IFS(stroke_2[[#This Row],[avg_glucose_level]]&lt;70,"Low",stroke_2[[#This Row],[avg_glucose_level]]&lt;99,"Normal",stroke_2[[#This Row],[avg_glucose_level]]&lt;125,"Prediabetes",stroke_2[[#This Row],[avg_glucose_level]]&lt;199,"Diabetes",stroke_2[[#This Row],[avg_glucose_level]]&gt;199,"Very High")</f>
        <v>Prediabetes</v>
      </c>
      <c r="L1982">
        <v>41.5</v>
      </c>
      <c r="M1982">
        <v>28.25</v>
      </c>
      <c r="N1982">
        <v>41.5</v>
      </c>
      <c r="O1982" t="s">
        <v>24</v>
      </c>
      <c r="P1982" t="s">
        <v>34</v>
      </c>
      <c r="Q1982" s="4" t="s">
        <v>4285</v>
      </c>
      <c r="R1982" s="5">
        <f t="shared" ca="1" si="30"/>
        <v>-1.1107134987741407E-2</v>
      </c>
    </row>
    <row r="1983" spans="1:18" x14ac:dyDescent="0.25">
      <c r="A1983">
        <v>70593</v>
      </c>
      <c r="B1983" t="s">
        <v>19</v>
      </c>
      <c r="C1983">
        <v>38</v>
      </c>
      <c r="D1983" t="s">
        <v>4279</v>
      </c>
      <c r="E1983" t="s">
        <v>34</v>
      </c>
      <c r="F1983" t="s">
        <v>34</v>
      </c>
      <c r="G1983" t="s">
        <v>13</v>
      </c>
      <c r="H1983" t="s">
        <v>14</v>
      </c>
      <c r="I1983" t="s">
        <v>21</v>
      </c>
      <c r="J1983" s="5">
        <v>183.43</v>
      </c>
      <c r="K1983" s="5" t="str">
        <f>_xlfn.IFS(stroke_2[[#This Row],[avg_glucose_level]]&lt;70,"Low",stroke_2[[#This Row],[avg_glucose_level]]&lt;99,"Normal",stroke_2[[#This Row],[avg_glucose_level]]&lt;125,"Prediabetes",stroke_2[[#This Row],[avg_glucose_level]]&lt;199,"Diabetes",stroke_2[[#This Row],[avg_glucose_level]]&gt;199,"Very High")</f>
        <v>Diabetes</v>
      </c>
      <c r="L1983">
        <v>38.1</v>
      </c>
      <c r="M1983">
        <v>28.25</v>
      </c>
      <c r="N1983">
        <v>38.1</v>
      </c>
      <c r="O1983" t="s">
        <v>18</v>
      </c>
      <c r="P1983" t="s">
        <v>34</v>
      </c>
      <c r="Q1983" s="4" t="s">
        <v>4285</v>
      </c>
      <c r="R1983" s="5">
        <f t="shared" ca="1" si="30"/>
        <v>2.2140216523964029E-2</v>
      </c>
    </row>
    <row r="1984" spans="1:18" x14ac:dyDescent="0.25">
      <c r="A1984">
        <v>71322</v>
      </c>
      <c r="B1984" t="s">
        <v>19</v>
      </c>
      <c r="C1984">
        <v>38</v>
      </c>
      <c r="D1984" t="s">
        <v>4279</v>
      </c>
      <c r="E1984" t="s">
        <v>34</v>
      </c>
      <c r="F1984" t="s">
        <v>34</v>
      </c>
      <c r="G1984" t="s">
        <v>13</v>
      </c>
      <c r="H1984" t="s">
        <v>14</v>
      </c>
      <c r="I1984" t="s">
        <v>21</v>
      </c>
      <c r="J1984" s="5">
        <v>196.2</v>
      </c>
      <c r="K1984" s="5" t="str">
        <f>_xlfn.IFS(stroke_2[[#This Row],[avg_glucose_level]]&lt;70,"Low",stroke_2[[#This Row],[avg_glucose_level]]&lt;99,"Normal",stroke_2[[#This Row],[avg_glucose_level]]&lt;125,"Prediabetes",stroke_2[[#This Row],[avg_glucose_level]]&lt;199,"Diabetes",stroke_2[[#This Row],[avg_glucose_level]]&gt;199,"Very High")</f>
        <v>Diabetes</v>
      </c>
      <c r="L1984">
        <v>32.799999999999997</v>
      </c>
      <c r="M1984">
        <v>28.25</v>
      </c>
      <c r="N1984">
        <v>32.799999999999997</v>
      </c>
      <c r="O1984" t="s">
        <v>24</v>
      </c>
      <c r="P1984" t="s">
        <v>34</v>
      </c>
      <c r="Q1984" s="4" t="s">
        <v>4285</v>
      </c>
      <c r="R1984" s="5">
        <f t="shared" ca="1" si="30"/>
        <v>2.1384479653280736E-2</v>
      </c>
    </row>
    <row r="1985" spans="1:18" x14ac:dyDescent="0.25">
      <c r="A1985">
        <v>72276</v>
      </c>
      <c r="B1985" t="s">
        <v>12</v>
      </c>
      <c r="C1985">
        <v>38</v>
      </c>
      <c r="D1985" t="s">
        <v>4279</v>
      </c>
      <c r="E1985" t="s">
        <v>34</v>
      </c>
      <c r="F1985" t="s">
        <v>34</v>
      </c>
      <c r="G1985" t="s">
        <v>13</v>
      </c>
      <c r="H1985" t="s">
        <v>14</v>
      </c>
      <c r="I1985" t="s">
        <v>15</v>
      </c>
      <c r="J1985" s="5">
        <v>86.93</v>
      </c>
      <c r="K1985" s="5" t="str">
        <f>_xlfn.IFS(stroke_2[[#This Row],[avg_glucose_level]]&lt;70,"Low",stroke_2[[#This Row],[avg_glucose_level]]&lt;99,"Normal",stroke_2[[#This Row],[avg_glucose_level]]&lt;125,"Prediabetes",stroke_2[[#This Row],[avg_glucose_level]]&lt;199,"Diabetes",stroke_2[[#This Row],[avg_glucose_level]]&gt;199,"Very High")</f>
        <v>Normal</v>
      </c>
      <c r="L1985">
        <v>31.1</v>
      </c>
      <c r="M1985">
        <v>28.25</v>
      </c>
      <c r="N1985">
        <v>31.1</v>
      </c>
      <c r="O1985" t="s">
        <v>24</v>
      </c>
      <c r="P1985" t="s">
        <v>34</v>
      </c>
      <c r="Q1985" s="4" t="s">
        <v>4285</v>
      </c>
      <c r="R1985" s="5">
        <f t="shared" ca="1" si="30"/>
        <v>-1.053937991981263E-2</v>
      </c>
    </row>
    <row r="1986" spans="1:18" x14ac:dyDescent="0.25">
      <c r="A1986">
        <v>742</v>
      </c>
      <c r="B1986" t="s">
        <v>19</v>
      </c>
      <c r="C1986">
        <v>39</v>
      </c>
      <c r="D1986" t="s">
        <v>4279</v>
      </c>
      <c r="E1986" t="s">
        <v>34</v>
      </c>
      <c r="F1986" t="s">
        <v>34</v>
      </c>
      <c r="G1986" t="s">
        <v>34</v>
      </c>
      <c r="H1986" t="s">
        <v>43</v>
      </c>
      <c r="I1986" t="s">
        <v>21</v>
      </c>
      <c r="J1986" s="5">
        <v>87.33</v>
      </c>
      <c r="K1986" s="5" t="str">
        <f>_xlfn.IFS(stroke_2[[#This Row],[avg_glucose_level]]&lt;70,"Low",stroke_2[[#This Row],[avg_glucose_level]]&lt;99,"Normal",stroke_2[[#This Row],[avg_glucose_level]]&lt;125,"Prediabetes",stroke_2[[#This Row],[avg_glucose_level]]&lt;199,"Diabetes",stroke_2[[#This Row],[avg_glucose_level]]&gt;199,"Very High")</f>
        <v>Normal</v>
      </c>
      <c r="L1986">
        <v>34.299999999999997</v>
      </c>
      <c r="M1986">
        <v>28.25</v>
      </c>
      <c r="N1986">
        <v>34.299999999999997</v>
      </c>
      <c r="O1986" t="s">
        <v>24</v>
      </c>
      <c r="P1986" t="s">
        <v>34</v>
      </c>
      <c r="Q1986" s="4" t="s">
        <v>4285</v>
      </c>
      <c r="R1986" s="5">
        <f t="shared" ref="R1986:R2049" ca="1" si="31">Q1986 + (RAND()-0.5)/20</f>
        <v>6.8174154401900392E-3</v>
      </c>
    </row>
    <row r="1987" spans="1:18" x14ac:dyDescent="0.25">
      <c r="A1987">
        <v>1183</v>
      </c>
      <c r="B1987" t="s">
        <v>12</v>
      </c>
      <c r="C1987">
        <v>39</v>
      </c>
      <c r="D1987" t="s">
        <v>4279</v>
      </c>
      <c r="E1987" t="s">
        <v>34</v>
      </c>
      <c r="F1987" t="s">
        <v>34</v>
      </c>
      <c r="G1987" t="s">
        <v>13</v>
      </c>
      <c r="H1987" t="s">
        <v>14</v>
      </c>
      <c r="I1987" t="s">
        <v>21</v>
      </c>
      <c r="J1987" s="5">
        <v>84.18</v>
      </c>
      <c r="K1987" s="5" t="str">
        <f>_xlfn.IFS(stroke_2[[#This Row],[avg_glucose_level]]&lt;70,"Low",stroke_2[[#This Row],[avg_glucose_level]]&lt;99,"Normal",stroke_2[[#This Row],[avg_glucose_level]]&lt;125,"Prediabetes",stroke_2[[#This Row],[avg_glucose_level]]&lt;199,"Diabetes",stroke_2[[#This Row],[avg_glucose_level]]&gt;199,"Very High")</f>
        <v>Normal</v>
      </c>
      <c r="M1987">
        <v>28.25</v>
      </c>
      <c r="N1987">
        <v>28.25</v>
      </c>
      <c r="O1987" t="s">
        <v>29</v>
      </c>
      <c r="P1987" t="s">
        <v>34</v>
      </c>
      <c r="Q1987" s="4" t="s">
        <v>4285</v>
      </c>
      <c r="R1987" s="5">
        <f t="shared" ca="1" si="31"/>
        <v>7.21027059958676E-3</v>
      </c>
    </row>
    <row r="1988" spans="1:18" x14ac:dyDescent="0.25">
      <c r="A1988">
        <v>3361</v>
      </c>
      <c r="B1988" t="s">
        <v>19</v>
      </c>
      <c r="C1988">
        <v>39</v>
      </c>
      <c r="D1988" t="s">
        <v>4279</v>
      </c>
      <c r="E1988" t="s">
        <v>34</v>
      </c>
      <c r="F1988" t="s">
        <v>34</v>
      </c>
      <c r="G1988" t="s">
        <v>13</v>
      </c>
      <c r="H1988" t="s">
        <v>43</v>
      </c>
      <c r="I1988" t="s">
        <v>21</v>
      </c>
      <c r="J1988" s="5">
        <v>97.89</v>
      </c>
      <c r="K1988" s="5" t="str">
        <f>_xlfn.IFS(stroke_2[[#This Row],[avg_glucose_level]]&lt;70,"Low",stroke_2[[#This Row],[avg_glucose_level]]&lt;99,"Normal",stroke_2[[#This Row],[avg_glucose_level]]&lt;125,"Prediabetes",stroke_2[[#This Row],[avg_glucose_level]]&lt;199,"Diabetes",stroke_2[[#This Row],[avg_glucose_level]]&gt;199,"Very High")</f>
        <v>Normal</v>
      </c>
      <c r="L1988">
        <v>23.6</v>
      </c>
      <c r="M1988">
        <v>28.25</v>
      </c>
      <c r="N1988">
        <v>23.6</v>
      </c>
      <c r="O1988" t="s">
        <v>24</v>
      </c>
      <c r="P1988" t="s">
        <v>34</v>
      </c>
      <c r="Q1988" s="4" t="s">
        <v>4285</v>
      </c>
      <c r="R1988" s="5">
        <f t="shared" ca="1" si="31"/>
        <v>-2.3143477823249187E-2</v>
      </c>
    </row>
    <row r="1989" spans="1:18" x14ac:dyDescent="0.25">
      <c r="A1989">
        <v>5475</v>
      </c>
      <c r="B1989" t="s">
        <v>19</v>
      </c>
      <c r="C1989">
        <v>39</v>
      </c>
      <c r="D1989" t="s">
        <v>4279</v>
      </c>
      <c r="E1989" t="s">
        <v>34</v>
      </c>
      <c r="F1989" t="s">
        <v>34</v>
      </c>
      <c r="G1989" t="s">
        <v>13</v>
      </c>
      <c r="H1989" t="s">
        <v>14</v>
      </c>
      <c r="I1989" t="s">
        <v>21</v>
      </c>
      <c r="J1989" s="5">
        <v>69.58</v>
      </c>
      <c r="K1989" s="5" t="str">
        <f>_xlfn.IFS(stroke_2[[#This Row],[avg_glucose_level]]&lt;70,"Low",stroke_2[[#This Row],[avg_glucose_level]]&lt;99,"Normal",stroke_2[[#This Row],[avg_glucose_level]]&lt;125,"Prediabetes",stroke_2[[#This Row],[avg_glucose_level]]&lt;199,"Diabetes",stroke_2[[#This Row],[avg_glucose_level]]&gt;199,"Very High")</f>
        <v>Low</v>
      </c>
      <c r="L1989">
        <v>28.1</v>
      </c>
      <c r="M1989">
        <v>28.25</v>
      </c>
      <c r="N1989">
        <v>28.1</v>
      </c>
      <c r="O1989" t="s">
        <v>38</v>
      </c>
      <c r="P1989" t="s">
        <v>34</v>
      </c>
      <c r="Q1989" s="4" t="s">
        <v>4285</v>
      </c>
      <c r="R1989" s="5">
        <f t="shared" ca="1" si="31"/>
        <v>3.5656547940850327E-3</v>
      </c>
    </row>
    <row r="1990" spans="1:18" x14ac:dyDescent="0.25">
      <c r="A1990">
        <v>5581</v>
      </c>
      <c r="B1990" t="s">
        <v>19</v>
      </c>
      <c r="C1990">
        <v>39</v>
      </c>
      <c r="D1990" t="s">
        <v>4279</v>
      </c>
      <c r="E1990" t="s">
        <v>34</v>
      </c>
      <c r="F1990" t="s">
        <v>34</v>
      </c>
      <c r="G1990" t="s">
        <v>13</v>
      </c>
      <c r="H1990" t="s">
        <v>14</v>
      </c>
      <c r="I1990" t="s">
        <v>21</v>
      </c>
      <c r="J1990" s="5">
        <v>89.32</v>
      </c>
      <c r="K1990" s="5" t="str">
        <f>_xlfn.IFS(stroke_2[[#This Row],[avg_glucose_level]]&lt;70,"Low",stroke_2[[#This Row],[avg_glucose_level]]&lt;99,"Normal",stroke_2[[#This Row],[avg_glucose_level]]&lt;125,"Prediabetes",stroke_2[[#This Row],[avg_glucose_level]]&lt;199,"Diabetes",stroke_2[[#This Row],[avg_glucose_level]]&gt;199,"Very High")</f>
        <v>Normal</v>
      </c>
      <c r="L1990">
        <v>31</v>
      </c>
      <c r="M1990">
        <v>28.25</v>
      </c>
      <c r="N1990">
        <v>31</v>
      </c>
      <c r="O1990" t="s">
        <v>18</v>
      </c>
      <c r="P1990" t="s">
        <v>34</v>
      </c>
      <c r="Q1990" s="4" t="s">
        <v>4285</v>
      </c>
      <c r="R1990" s="5">
        <f t="shared" ca="1" si="31"/>
        <v>-8.2599979493494513E-4</v>
      </c>
    </row>
    <row r="1991" spans="1:18" x14ac:dyDescent="0.25">
      <c r="A1991">
        <v>9565</v>
      </c>
      <c r="B1991" t="s">
        <v>19</v>
      </c>
      <c r="C1991">
        <v>39</v>
      </c>
      <c r="D1991" t="s">
        <v>4279</v>
      </c>
      <c r="E1991" t="s">
        <v>34</v>
      </c>
      <c r="F1991" t="s">
        <v>34</v>
      </c>
      <c r="G1991" t="s">
        <v>34</v>
      </c>
      <c r="H1991" t="s">
        <v>14</v>
      </c>
      <c r="I1991" t="s">
        <v>21</v>
      </c>
      <c r="J1991" s="5">
        <v>79</v>
      </c>
      <c r="K1991" s="5" t="str">
        <f>_xlfn.IFS(stroke_2[[#This Row],[avg_glucose_level]]&lt;70,"Low",stroke_2[[#This Row],[avg_glucose_level]]&lt;99,"Normal",stroke_2[[#This Row],[avg_glucose_level]]&lt;125,"Prediabetes",stroke_2[[#This Row],[avg_glucose_level]]&lt;199,"Diabetes",stroke_2[[#This Row],[avg_glucose_level]]&gt;199,"Very High")</f>
        <v>Normal</v>
      </c>
      <c r="L1991">
        <v>30</v>
      </c>
      <c r="M1991">
        <v>28.25</v>
      </c>
      <c r="N1991">
        <v>30</v>
      </c>
      <c r="O1991" t="s">
        <v>24</v>
      </c>
      <c r="P1991" t="s">
        <v>34</v>
      </c>
      <c r="Q1991" s="4" t="s">
        <v>4285</v>
      </c>
      <c r="R1991" s="5">
        <f t="shared" ca="1" si="31"/>
        <v>2.0311143749321185E-2</v>
      </c>
    </row>
    <row r="1992" spans="1:18" x14ac:dyDescent="0.25">
      <c r="A1992">
        <v>9696</v>
      </c>
      <c r="B1992" t="s">
        <v>12</v>
      </c>
      <c r="C1992">
        <v>39</v>
      </c>
      <c r="D1992" t="s">
        <v>4279</v>
      </c>
      <c r="E1992" t="s">
        <v>34</v>
      </c>
      <c r="F1992" t="s">
        <v>34</v>
      </c>
      <c r="G1992" t="s">
        <v>13</v>
      </c>
      <c r="H1992" t="s">
        <v>14</v>
      </c>
      <c r="I1992" t="s">
        <v>15</v>
      </c>
      <c r="J1992" s="5">
        <v>102.77</v>
      </c>
      <c r="K1992" s="5" t="str">
        <f>_xlfn.IFS(stroke_2[[#This Row],[avg_glucose_level]]&lt;70,"Low",stroke_2[[#This Row],[avg_glucose_level]]&lt;99,"Normal",stroke_2[[#This Row],[avg_glucose_level]]&lt;125,"Prediabetes",stroke_2[[#This Row],[avg_glucose_level]]&lt;199,"Diabetes",stroke_2[[#This Row],[avg_glucose_level]]&gt;199,"Very High")</f>
        <v>Prediabetes</v>
      </c>
      <c r="L1992">
        <v>35.799999999999997</v>
      </c>
      <c r="M1992">
        <v>28.25</v>
      </c>
      <c r="N1992">
        <v>35.799999999999997</v>
      </c>
      <c r="O1992" t="s">
        <v>29</v>
      </c>
      <c r="P1992" t="s">
        <v>34</v>
      </c>
      <c r="Q1992" s="4" t="s">
        <v>4285</v>
      </c>
      <c r="R1992" s="5">
        <f t="shared" ca="1" si="31"/>
        <v>-1.5772297550852132E-3</v>
      </c>
    </row>
    <row r="1993" spans="1:18" x14ac:dyDescent="0.25">
      <c r="A1993">
        <v>9912</v>
      </c>
      <c r="B1993" t="s">
        <v>12</v>
      </c>
      <c r="C1993">
        <v>39</v>
      </c>
      <c r="D1993" t="s">
        <v>4279</v>
      </c>
      <c r="E1993" t="s">
        <v>34</v>
      </c>
      <c r="F1993" t="s">
        <v>34</v>
      </c>
      <c r="G1993" t="s">
        <v>13</v>
      </c>
      <c r="H1993" t="s">
        <v>14</v>
      </c>
      <c r="I1993" t="s">
        <v>21</v>
      </c>
      <c r="J1993" s="5">
        <v>109.19</v>
      </c>
      <c r="K1993" s="5" t="str">
        <f>_xlfn.IFS(stroke_2[[#This Row],[avg_glucose_level]]&lt;70,"Low",stroke_2[[#This Row],[avg_glucose_level]]&lt;99,"Normal",stroke_2[[#This Row],[avg_glucose_level]]&lt;125,"Prediabetes",stroke_2[[#This Row],[avg_glucose_level]]&lt;199,"Diabetes",stroke_2[[#This Row],[avg_glucose_level]]&gt;199,"Very High")</f>
        <v>Prediabetes</v>
      </c>
      <c r="L1993">
        <v>29.8</v>
      </c>
      <c r="M1993">
        <v>28.25</v>
      </c>
      <c r="N1993">
        <v>29.8</v>
      </c>
      <c r="O1993" t="s">
        <v>38</v>
      </c>
      <c r="P1993" t="s">
        <v>34</v>
      </c>
      <c r="Q1993" s="4" t="s">
        <v>4285</v>
      </c>
      <c r="R1993" s="5">
        <f t="shared" ca="1" si="31"/>
        <v>1.8578949121485992E-2</v>
      </c>
    </row>
    <row r="1994" spans="1:18" x14ac:dyDescent="0.25">
      <c r="A1994">
        <v>10826</v>
      </c>
      <c r="B1994" t="s">
        <v>19</v>
      </c>
      <c r="C1994">
        <v>39</v>
      </c>
      <c r="D1994" t="s">
        <v>4279</v>
      </c>
      <c r="E1994" t="s">
        <v>34</v>
      </c>
      <c r="F1994" t="s">
        <v>34</v>
      </c>
      <c r="G1994" t="s">
        <v>13</v>
      </c>
      <c r="H1994" t="s">
        <v>20</v>
      </c>
      <c r="I1994" t="s">
        <v>15</v>
      </c>
      <c r="J1994" s="5">
        <v>82.85</v>
      </c>
      <c r="K1994" s="5" t="str">
        <f>_xlfn.IFS(stroke_2[[#This Row],[avg_glucose_level]]&lt;70,"Low",stroke_2[[#This Row],[avg_glucose_level]]&lt;99,"Normal",stroke_2[[#This Row],[avg_glucose_level]]&lt;125,"Prediabetes",stroke_2[[#This Row],[avg_glucose_level]]&lt;199,"Diabetes",stroke_2[[#This Row],[avg_glucose_level]]&gt;199,"Very High")</f>
        <v>Normal</v>
      </c>
      <c r="L1994">
        <v>22.9</v>
      </c>
      <c r="M1994">
        <v>28.25</v>
      </c>
      <c r="N1994">
        <v>22.9</v>
      </c>
      <c r="O1994" t="s">
        <v>29</v>
      </c>
      <c r="P1994" t="s">
        <v>34</v>
      </c>
      <c r="Q1994" s="4" t="s">
        <v>4285</v>
      </c>
      <c r="R1994" s="5">
        <f t="shared" ca="1" si="31"/>
        <v>1.3099169090747987E-3</v>
      </c>
    </row>
    <row r="1995" spans="1:18" x14ac:dyDescent="0.25">
      <c r="A1995">
        <v>11727</v>
      </c>
      <c r="B1995" t="s">
        <v>12</v>
      </c>
      <c r="C1995">
        <v>39</v>
      </c>
      <c r="D1995" t="s">
        <v>4279</v>
      </c>
      <c r="E1995" t="s">
        <v>34</v>
      </c>
      <c r="F1995" t="s">
        <v>34</v>
      </c>
      <c r="G1995" t="s">
        <v>13</v>
      </c>
      <c r="H1995" t="s">
        <v>20</v>
      </c>
      <c r="I1995" t="s">
        <v>15</v>
      </c>
      <c r="J1995" s="5">
        <v>74.290000000000006</v>
      </c>
      <c r="K1995" s="5" t="str">
        <f>_xlfn.IFS(stroke_2[[#This Row],[avg_glucose_level]]&lt;70,"Low",stroke_2[[#This Row],[avg_glucose_level]]&lt;99,"Normal",stroke_2[[#This Row],[avg_glucose_level]]&lt;125,"Prediabetes",stroke_2[[#This Row],[avg_glucose_level]]&lt;199,"Diabetes",stroke_2[[#This Row],[avg_glucose_level]]&gt;199,"Very High")</f>
        <v>Normal</v>
      </c>
      <c r="L1995">
        <v>29.3</v>
      </c>
      <c r="M1995">
        <v>28.25</v>
      </c>
      <c r="N1995">
        <v>29.3</v>
      </c>
      <c r="O1995" t="s">
        <v>29</v>
      </c>
      <c r="P1995" t="s">
        <v>34</v>
      </c>
      <c r="Q1995" s="4" t="s">
        <v>4285</v>
      </c>
      <c r="R1995" s="5">
        <f t="shared" ca="1" si="31"/>
        <v>-1.9074172389657983E-2</v>
      </c>
    </row>
    <row r="1996" spans="1:18" x14ac:dyDescent="0.25">
      <c r="A1996">
        <v>15566</v>
      </c>
      <c r="B1996" t="s">
        <v>12</v>
      </c>
      <c r="C1996">
        <v>39</v>
      </c>
      <c r="D1996" t="s">
        <v>4279</v>
      </c>
      <c r="E1996" t="s">
        <v>34</v>
      </c>
      <c r="F1996" t="s">
        <v>34</v>
      </c>
      <c r="G1996" t="s">
        <v>13</v>
      </c>
      <c r="H1996" t="s">
        <v>14</v>
      </c>
      <c r="I1996" t="s">
        <v>21</v>
      </c>
      <c r="J1996" s="5">
        <v>91.85</v>
      </c>
      <c r="K1996" s="5" t="str">
        <f>_xlfn.IFS(stroke_2[[#This Row],[avg_glucose_level]]&lt;70,"Low",stroke_2[[#This Row],[avg_glucose_level]]&lt;99,"Normal",stroke_2[[#This Row],[avg_glucose_level]]&lt;125,"Prediabetes",stroke_2[[#This Row],[avg_glucose_level]]&lt;199,"Diabetes",stroke_2[[#This Row],[avg_glucose_level]]&gt;199,"Very High")</f>
        <v>Normal</v>
      </c>
      <c r="L1996">
        <v>24.7</v>
      </c>
      <c r="M1996">
        <v>28.25</v>
      </c>
      <c r="N1996">
        <v>24.7</v>
      </c>
      <c r="O1996" t="s">
        <v>29</v>
      </c>
      <c r="P1996" t="s">
        <v>34</v>
      </c>
      <c r="Q1996" s="4" t="s">
        <v>4285</v>
      </c>
      <c r="R1996" s="5">
        <f t="shared" ca="1" si="31"/>
        <v>-1.883018680542408E-2</v>
      </c>
    </row>
    <row r="1997" spans="1:18" x14ac:dyDescent="0.25">
      <c r="A1997">
        <v>15752</v>
      </c>
      <c r="B1997" t="s">
        <v>12</v>
      </c>
      <c r="C1997">
        <v>39</v>
      </c>
      <c r="D1997" t="s">
        <v>4279</v>
      </c>
      <c r="E1997" t="s">
        <v>34</v>
      </c>
      <c r="F1997" t="s">
        <v>34</v>
      </c>
      <c r="G1997" t="s">
        <v>13</v>
      </c>
      <c r="H1997" t="s">
        <v>14</v>
      </c>
      <c r="I1997" t="s">
        <v>15</v>
      </c>
      <c r="J1997" s="5">
        <v>90.36</v>
      </c>
      <c r="K1997" s="5" t="str">
        <f>_xlfn.IFS(stroke_2[[#This Row],[avg_glucose_level]]&lt;70,"Low",stroke_2[[#This Row],[avg_glucose_level]]&lt;99,"Normal",stroke_2[[#This Row],[avg_glucose_level]]&lt;125,"Prediabetes",stroke_2[[#This Row],[avg_glucose_level]]&lt;199,"Diabetes",stroke_2[[#This Row],[avg_glucose_level]]&gt;199,"Very High")</f>
        <v>Normal</v>
      </c>
      <c r="L1997">
        <v>30.8</v>
      </c>
      <c r="M1997">
        <v>28.25</v>
      </c>
      <c r="N1997">
        <v>30.8</v>
      </c>
      <c r="O1997" t="s">
        <v>18</v>
      </c>
      <c r="P1997" t="s">
        <v>34</v>
      </c>
      <c r="Q1997" s="4" t="s">
        <v>4285</v>
      </c>
      <c r="R1997" s="5">
        <f t="shared" ca="1" si="31"/>
        <v>1.6178561334076379E-2</v>
      </c>
    </row>
    <row r="1998" spans="1:18" x14ac:dyDescent="0.25">
      <c r="A1998">
        <v>18072</v>
      </c>
      <c r="B1998" t="s">
        <v>19</v>
      </c>
      <c r="C1998">
        <v>39</v>
      </c>
      <c r="D1998" t="s">
        <v>4279</v>
      </c>
      <c r="E1998" t="s">
        <v>34</v>
      </c>
      <c r="F1998" t="s">
        <v>34</v>
      </c>
      <c r="G1998" t="s">
        <v>13</v>
      </c>
      <c r="H1998" t="s">
        <v>43</v>
      </c>
      <c r="I1998" t="s">
        <v>15</v>
      </c>
      <c r="J1998" s="5">
        <v>107.47</v>
      </c>
      <c r="K1998" s="5" t="str">
        <f>_xlfn.IFS(stroke_2[[#This Row],[avg_glucose_level]]&lt;70,"Low",stroke_2[[#This Row],[avg_glucose_level]]&lt;99,"Normal",stroke_2[[#This Row],[avg_glucose_level]]&lt;125,"Prediabetes",stroke_2[[#This Row],[avg_glucose_level]]&lt;199,"Diabetes",stroke_2[[#This Row],[avg_glucose_level]]&gt;199,"Very High")</f>
        <v>Prediabetes</v>
      </c>
      <c r="L1998">
        <v>21.3</v>
      </c>
      <c r="M1998">
        <v>28.25</v>
      </c>
      <c r="N1998">
        <v>21.3</v>
      </c>
      <c r="O1998" t="s">
        <v>38</v>
      </c>
      <c r="P1998" t="s">
        <v>34</v>
      </c>
      <c r="Q1998" s="4" t="s">
        <v>4285</v>
      </c>
      <c r="R1998" s="5">
        <f t="shared" ca="1" si="31"/>
        <v>1.9854241681716539E-2</v>
      </c>
    </row>
    <row r="1999" spans="1:18" x14ac:dyDescent="0.25">
      <c r="A1999">
        <v>18805</v>
      </c>
      <c r="B1999" t="s">
        <v>12</v>
      </c>
      <c r="C1999">
        <v>39</v>
      </c>
      <c r="D1999" t="s">
        <v>4279</v>
      </c>
      <c r="E1999" t="s">
        <v>34</v>
      </c>
      <c r="F1999" t="s">
        <v>34</v>
      </c>
      <c r="G1999" t="s">
        <v>13</v>
      </c>
      <c r="H1999" t="s">
        <v>14</v>
      </c>
      <c r="I1999" t="s">
        <v>15</v>
      </c>
      <c r="J1999" s="5">
        <v>95.44</v>
      </c>
      <c r="K1999" s="5" t="str">
        <f>_xlfn.IFS(stroke_2[[#This Row],[avg_glucose_level]]&lt;70,"Low",stroke_2[[#This Row],[avg_glucose_level]]&lt;99,"Normal",stroke_2[[#This Row],[avg_glucose_level]]&lt;125,"Prediabetes",stroke_2[[#This Row],[avg_glucose_level]]&lt;199,"Diabetes",stroke_2[[#This Row],[avg_glucose_level]]&gt;199,"Very High")</f>
        <v>Normal</v>
      </c>
      <c r="L1999">
        <v>38.4</v>
      </c>
      <c r="M1999">
        <v>28.25</v>
      </c>
      <c r="N1999">
        <v>38.4</v>
      </c>
      <c r="O1999" t="s">
        <v>24</v>
      </c>
      <c r="P1999" t="s">
        <v>34</v>
      </c>
      <c r="Q1999" s="4" t="s">
        <v>4285</v>
      </c>
      <c r="R1999" s="5">
        <f t="shared" ca="1" si="31"/>
        <v>3.2990403092600816E-3</v>
      </c>
    </row>
    <row r="2000" spans="1:18" x14ac:dyDescent="0.25">
      <c r="A2000">
        <v>19550</v>
      </c>
      <c r="B2000" t="s">
        <v>12</v>
      </c>
      <c r="C2000">
        <v>39</v>
      </c>
      <c r="D2000" t="s">
        <v>4279</v>
      </c>
      <c r="E2000" t="s">
        <v>34</v>
      </c>
      <c r="F2000" t="s">
        <v>34</v>
      </c>
      <c r="G2000" t="s">
        <v>13</v>
      </c>
      <c r="H2000" t="s">
        <v>14</v>
      </c>
      <c r="I2000" t="s">
        <v>15</v>
      </c>
      <c r="J2000" s="5">
        <v>217.75</v>
      </c>
      <c r="K2000" s="5" t="str">
        <f>_xlfn.IFS(stroke_2[[#This Row],[avg_glucose_level]]&lt;70,"Low",stroke_2[[#This Row],[avg_glucose_level]]&lt;99,"Normal",stroke_2[[#This Row],[avg_glucose_level]]&lt;125,"Prediabetes",stroke_2[[#This Row],[avg_glucose_level]]&lt;199,"Diabetes",stroke_2[[#This Row],[avg_glucose_level]]&gt;199,"Very High")</f>
        <v>Very High</v>
      </c>
      <c r="L2000">
        <v>39.5</v>
      </c>
      <c r="M2000">
        <v>28.25</v>
      </c>
      <c r="N2000">
        <v>39.5</v>
      </c>
      <c r="O2000" t="s">
        <v>24</v>
      </c>
      <c r="P2000" t="s">
        <v>34</v>
      </c>
      <c r="Q2000" s="4" t="s">
        <v>4285</v>
      </c>
      <c r="R2000" s="5">
        <f t="shared" ca="1" si="31"/>
        <v>1.28195412476374E-3</v>
      </c>
    </row>
    <row r="2001" spans="1:18" x14ac:dyDescent="0.25">
      <c r="A2001">
        <v>20673</v>
      </c>
      <c r="B2001" t="s">
        <v>12</v>
      </c>
      <c r="C2001">
        <v>39</v>
      </c>
      <c r="D2001" t="s">
        <v>4279</v>
      </c>
      <c r="E2001" t="s">
        <v>34</v>
      </c>
      <c r="F2001" t="s">
        <v>34</v>
      </c>
      <c r="G2001" t="s">
        <v>13</v>
      </c>
      <c r="H2001" t="s">
        <v>14</v>
      </c>
      <c r="I2001" t="s">
        <v>21</v>
      </c>
      <c r="J2001" s="5">
        <v>102.35</v>
      </c>
      <c r="K2001" s="5" t="str">
        <f>_xlfn.IFS(stroke_2[[#This Row],[avg_glucose_level]]&lt;70,"Low",stroke_2[[#This Row],[avg_glucose_level]]&lt;99,"Normal",stroke_2[[#This Row],[avg_glucose_level]]&lt;125,"Prediabetes",stroke_2[[#This Row],[avg_glucose_level]]&lt;199,"Diabetes",stroke_2[[#This Row],[avg_glucose_level]]&gt;199,"Very High")</f>
        <v>Prediabetes</v>
      </c>
      <c r="L2001">
        <v>23.6</v>
      </c>
      <c r="M2001">
        <v>28.25</v>
      </c>
      <c r="N2001">
        <v>23.6</v>
      </c>
      <c r="O2001" t="s">
        <v>24</v>
      </c>
      <c r="P2001" t="s">
        <v>34</v>
      </c>
      <c r="Q2001" s="4" t="s">
        <v>4285</v>
      </c>
      <c r="R2001" s="5">
        <f t="shared" ca="1" si="31"/>
        <v>-1.4216649836250728E-2</v>
      </c>
    </row>
    <row r="2002" spans="1:18" x14ac:dyDescent="0.25">
      <c r="A2002">
        <v>20979</v>
      </c>
      <c r="B2002" t="s">
        <v>19</v>
      </c>
      <c r="C2002">
        <v>39</v>
      </c>
      <c r="D2002" t="s">
        <v>4279</v>
      </c>
      <c r="E2002" t="s">
        <v>34</v>
      </c>
      <c r="F2002" t="s">
        <v>34</v>
      </c>
      <c r="G2002" t="s">
        <v>34</v>
      </c>
      <c r="H2002" t="s">
        <v>14</v>
      </c>
      <c r="I2002" t="s">
        <v>21</v>
      </c>
      <c r="J2002" s="5">
        <v>90.11</v>
      </c>
      <c r="K2002" s="5" t="str">
        <f>_xlfn.IFS(stroke_2[[#This Row],[avg_glucose_level]]&lt;70,"Low",stroke_2[[#This Row],[avg_glucose_level]]&lt;99,"Normal",stroke_2[[#This Row],[avg_glucose_level]]&lt;125,"Prediabetes",stroke_2[[#This Row],[avg_glucose_level]]&lt;199,"Diabetes",stroke_2[[#This Row],[avg_glucose_level]]&gt;199,"Very High")</f>
        <v>Normal</v>
      </c>
      <c r="L2002">
        <v>23.6</v>
      </c>
      <c r="M2002">
        <v>28.25</v>
      </c>
      <c r="N2002">
        <v>23.6</v>
      </c>
      <c r="O2002" t="s">
        <v>24</v>
      </c>
      <c r="P2002" t="s">
        <v>34</v>
      </c>
      <c r="Q2002" s="4" t="s">
        <v>4285</v>
      </c>
      <c r="R2002" s="5">
        <f t="shared" ca="1" si="31"/>
        <v>1.7305103997538207E-3</v>
      </c>
    </row>
    <row r="2003" spans="1:18" x14ac:dyDescent="0.25">
      <c r="A2003">
        <v>21407</v>
      </c>
      <c r="B2003" t="s">
        <v>12</v>
      </c>
      <c r="C2003">
        <v>39</v>
      </c>
      <c r="D2003" t="s">
        <v>4279</v>
      </c>
      <c r="E2003" t="s">
        <v>34</v>
      </c>
      <c r="F2003" t="s">
        <v>34</v>
      </c>
      <c r="G2003" t="s">
        <v>13</v>
      </c>
      <c r="H2003" t="s">
        <v>14</v>
      </c>
      <c r="I2003" t="s">
        <v>21</v>
      </c>
      <c r="J2003" s="5">
        <v>117.03</v>
      </c>
      <c r="K2003" s="5" t="str">
        <f>_xlfn.IFS(stroke_2[[#This Row],[avg_glucose_level]]&lt;70,"Low",stroke_2[[#This Row],[avg_glucose_level]]&lt;99,"Normal",stroke_2[[#This Row],[avg_glucose_level]]&lt;125,"Prediabetes",stroke_2[[#This Row],[avg_glucose_level]]&lt;199,"Diabetes",stroke_2[[#This Row],[avg_glucose_level]]&gt;199,"Very High")</f>
        <v>Prediabetes</v>
      </c>
      <c r="L2003">
        <v>40.299999999999997</v>
      </c>
      <c r="M2003">
        <v>28.25</v>
      </c>
      <c r="N2003">
        <v>40.299999999999997</v>
      </c>
      <c r="O2003" t="s">
        <v>18</v>
      </c>
      <c r="P2003" t="s">
        <v>34</v>
      </c>
      <c r="Q2003" s="4" t="s">
        <v>4285</v>
      </c>
      <c r="R2003" s="5">
        <f t="shared" ca="1" si="31"/>
        <v>1.7816704316367053E-2</v>
      </c>
    </row>
    <row r="2004" spans="1:18" x14ac:dyDescent="0.25">
      <c r="A2004">
        <v>21408</v>
      </c>
      <c r="B2004" t="s">
        <v>19</v>
      </c>
      <c r="C2004">
        <v>39</v>
      </c>
      <c r="D2004" t="s">
        <v>4279</v>
      </c>
      <c r="E2004" t="s">
        <v>34</v>
      </c>
      <c r="F2004" t="s">
        <v>34</v>
      </c>
      <c r="G2004" t="s">
        <v>13</v>
      </c>
      <c r="H2004" t="s">
        <v>20</v>
      </c>
      <c r="I2004" t="s">
        <v>21</v>
      </c>
      <c r="J2004" s="5">
        <v>89.86</v>
      </c>
      <c r="K2004" s="5" t="str">
        <f>_xlfn.IFS(stroke_2[[#This Row],[avg_glucose_level]]&lt;70,"Low",stroke_2[[#This Row],[avg_glucose_level]]&lt;99,"Normal",stroke_2[[#This Row],[avg_glucose_level]]&lt;125,"Prediabetes",stroke_2[[#This Row],[avg_glucose_level]]&lt;199,"Diabetes",stroke_2[[#This Row],[avg_glucose_level]]&gt;199,"Very High")</f>
        <v>Normal</v>
      </c>
      <c r="L2004">
        <v>24.4</v>
      </c>
      <c r="M2004">
        <v>28.25</v>
      </c>
      <c r="N2004">
        <v>24.4</v>
      </c>
      <c r="O2004" t="s">
        <v>24</v>
      </c>
      <c r="P2004" t="s">
        <v>34</v>
      </c>
      <c r="Q2004" s="4" t="s">
        <v>4285</v>
      </c>
      <c r="R2004" s="5">
        <f t="shared" ca="1" si="31"/>
        <v>8.097557296323615E-3</v>
      </c>
    </row>
    <row r="2005" spans="1:18" x14ac:dyDescent="0.25">
      <c r="A2005">
        <v>22155</v>
      </c>
      <c r="B2005" t="s">
        <v>19</v>
      </c>
      <c r="C2005">
        <v>39</v>
      </c>
      <c r="D2005" t="s">
        <v>4279</v>
      </c>
      <c r="E2005" t="s">
        <v>34</v>
      </c>
      <c r="F2005" t="s">
        <v>34</v>
      </c>
      <c r="G2005" t="s">
        <v>13</v>
      </c>
      <c r="H2005" t="s">
        <v>14</v>
      </c>
      <c r="I2005" t="s">
        <v>15</v>
      </c>
      <c r="J2005" s="5">
        <v>78.239999999999995</v>
      </c>
      <c r="K2005" s="5" t="str">
        <f>_xlfn.IFS(stroke_2[[#This Row],[avg_glucose_level]]&lt;70,"Low",stroke_2[[#This Row],[avg_glucose_level]]&lt;99,"Normal",stroke_2[[#This Row],[avg_glucose_level]]&lt;125,"Prediabetes",stroke_2[[#This Row],[avg_glucose_level]]&lt;199,"Diabetes",stroke_2[[#This Row],[avg_glucose_level]]&gt;199,"Very High")</f>
        <v>Normal</v>
      </c>
      <c r="L2005">
        <v>28.6</v>
      </c>
      <c r="M2005">
        <v>28.25</v>
      </c>
      <c r="N2005">
        <v>28.6</v>
      </c>
      <c r="O2005" t="s">
        <v>38</v>
      </c>
      <c r="P2005" t="s">
        <v>34</v>
      </c>
      <c r="Q2005" s="4" t="s">
        <v>4285</v>
      </c>
      <c r="R2005" s="5">
        <f t="shared" ca="1" si="31"/>
        <v>-2.1702110391217604E-2</v>
      </c>
    </row>
    <row r="2006" spans="1:18" x14ac:dyDescent="0.25">
      <c r="A2006">
        <v>22352</v>
      </c>
      <c r="B2006" t="s">
        <v>19</v>
      </c>
      <c r="C2006">
        <v>39</v>
      </c>
      <c r="D2006" t="s">
        <v>4279</v>
      </c>
      <c r="E2006" t="s">
        <v>34</v>
      </c>
      <c r="F2006" t="s">
        <v>34</v>
      </c>
      <c r="G2006" t="s">
        <v>13</v>
      </c>
      <c r="H2006" t="s">
        <v>20</v>
      </c>
      <c r="I2006" t="s">
        <v>15</v>
      </c>
      <c r="J2006" s="5">
        <v>87.79</v>
      </c>
      <c r="K2006" s="5" t="str">
        <f>_xlfn.IFS(stroke_2[[#This Row],[avg_glucose_level]]&lt;70,"Low",stroke_2[[#This Row],[avg_glucose_level]]&lt;99,"Normal",stroke_2[[#This Row],[avg_glucose_level]]&lt;125,"Prediabetes",stroke_2[[#This Row],[avg_glucose_level]]&lt;199,"Diabetes",stroke_2[[#This Row],[avg_glucose_level]]&gt;199,"Very High")</f>
        <v>Normal</v>
      </c>
      <c r="L2006">
        <v>40</v>
      </c>
      <c r="M2006">
        <v>28.25</v>
      </c>
      <c r="N2006">
        <v>40</v>
      </c>
      <c r="O2006" t="s">
        <v>18</v>
      </c>
      <c r="P2006" t="s">
        <v>34</v>
      </c>
      <c r="Q2006" s="4" t="s">
        <v>4285</v>
      </c>
      <c r="R2006" s="5">
        <f t="shared" ca="1" si="31"/>
        <v>1.8150193739293007E-2</v>
      </c>
    </row>
    <row r="2007" spans="1:18" x14ac:dyDescent="0.25">
      <c r="A2007">
        <v>22897</v>
      </c>
      <c r="B2007" t="s">
        <v>12</v>
      </c>
      <c r="C2007">
        <v>39</v>
      </c>
      <c r="D2007" t="s">
        <v>4279</v>
      </c>
      <c r="E2007" t="s">
        <v>34</v>
      </c>
      <c r="F2007" t="s">
        <v>34</v>
      </c>
      <c r="G2007" t="s">
        <v>13</v>
      </c>
      <c r="H2007" t="s">
        <v>14</v>
      </c>
      <c r="I2007" t="s">
        <v>21</v>
      </c>
      <c r="J2007" s="5">
        <v>84.09</v>
      </c>
      <c r="K2007" s="5" t="str">
        <f>_xlfn.IFS(stroke_2[[#This Row],[avg_glucose_level]]&lt;70,"Low",stroke_2[[#This Row],[avg_glucose_level]]&lt;99,"Normal",stroke_2[[#This Row],[avg_glucose_level]]&lt;125,"Prediabetes",stroke_2[[#This Row],[avg_glucose_level]]&lt;199,"Diabetes",stroke_2[[#This Row],[avg_glucose_level]]&gt;199,"Very High")</f>
        <v>Normal</v>
      </c>
      <c r="L2007">
        <v>31.1</v>
      </c>
      <c r="M2007">
        <v>28.25</v>
      </c>
      <c r="N2007">
        <v>31.1</v>
      </c>
      <c r="O2007" t="s">
        <v>18</v>
      </c>
      <c r="P2007" t="s">
        <v>34</v>
      </c>
      <c r="Q2007" s="4" t="s">
        <v>4285</v>
      </c>
      <c r="R2007" s="5">
        <f t="shared" ca="1" si="31"/>
        <v>1.2359406216762176E-2</v>
      </c>
    </row>
    <row r="2008" spans="1:18" x14ac:dyDescent="0.25">
      <c r="A2008">
        <v>23911</v>
      </c>
      <c r="B2008" t="s">
        <v>19</v>
      </c>
      <c r="C2008">
        <v>39</v>
      </c>
      <c r="D2008" t="s">
        <v>4279</v>
      </c>
      <c r="E2008" t="s">
        <v>34</v>
      </c>
      <c r="F2008" t="s">
        <v>34</v>
      </c>
      <c r="G2008" t="s">
        <v>34</v>
      </c>
      <c r="H2008" t="s">
        <v>14</v>
      </c>
      <c r="I2008" t="s">
        <v>21</v>
      </c>
      <c r="J2008" s="5">
        <v>89.57</v>
      </c>
      <c r="K2008" s="5" t="str">
        <f>_xlfn.IFS(stroke_2[[#This Row],[avg_glucose_level]]&lt;70,"Low",stroke_2[[#This Row],[avg_glucose_level]]&lt;99,"Normal",stroke_2[[#This Row],[avg_glucose_level]]&lt;125,"Prediabetes",stroke_2[[#This Row],[avg_glucose_level]]&lt;199,"Diabetes",stroke_2[[#This Row],[avg_glucose_level]]&gt;199,"Very High")</f>
        <v>Normal</v>
      </c>
      <c r="L2008">
        <v>48.1</v>
      </c>
      <c r="M2008">
        <v>28.25</v>
      </c>
      <c r="N2008">
        <v>48.1</v>
      </c>
      <c r="O2008" t="s">
        <v>24</v>
      </c>
      <c r="P2008" t="s">
        <v>34</v>
      </c>
      <c r="Q2008" s="4" t="s">
        <v>4285</v>
      </c>
      <c r="R2008" s="5">
        <f t="shared" ca="1" si="31"/>
        <v>-5.9558042491629996E-3</v>
      </c>
    </row>
    <row r="2009" spans="1:18" x14ac:dyDescent="0.25">
      <c r="A2009">
        <v>26605</v>
      </c>
      <c r="B2009" t="s">
        <v>19</v>
      </c>
      <c r="C2009">
        <v>39</v>
      </c>
      <c r="D2009" t="s">
        <v>4279</v>
      </c>
      <c r="E2009" t="s">
        <v>34</v>
      </c>
      <c r="F2009" t="s">
        <v>34</v>
      </c>
      <c r="G2009" t="s">
        <v>13</v>
      </c>
      <c r="H2009" t="s">
        <v>14</v>
      </c>
      <c r="I2009" t="s">
        <v>21</v>
      </c>
      <c r="J2009" s="5">
        <v>102.51</v>
      </c>
      <c r="K2009" s="5" t="str">
        <f>_xlfn.IFS(stroke_2[[#This Row],[avg_glucose_level]]&lt;70,"Low",stroke_2[[#This Row],[avg_glucose_level]]&lt;99,"Normal",stroke_2[[#This Row],[avg_glucose_level]]&lt;125,"Prediabetes",stroke_2[[#This Row],[avg_glucose_level]]&lt;199,"Diabetes",stroke_2[[#This Row],[avg_glucose_level]]&gt;199,"Very High")</f>
        <v>Prediabetes</v>
      </c>
      <c r="L2009">
        <v>26.6</v>
      </c>
      <c r="M2009">
        <v>28.25</v>
      </c>
      <c r="N2009">
        <v>26.6</v>
      </c>
      <c r="O2009" t="s">
        <v>29</v>
      </c>
      <c r="P2009" t="s">
        <v>34</v>
      </c>
      <c r="Q2009" s="4" t="s">
        <v>4285</v>
      </c>
      <c r="R2009" s="5">
        <f t="shared" ca="1" si="31"/>
        <v>1.9361821500224079E-2</v>
      </c>
    </row>
    <row r="2010" spans="1:18" x14ac:dyDescent="0.25">
      <c r="A2010">
        <v>28011</v>
      </c>
      <c r="B2010" t="s">
        <v>12</v>
      </c>
      <c r="C2010">
        <v>39</v>
      </c>
      <c r="D2010" t="s">
        <v>4279</v>
      </c>
      <c r="E2010" t="s">
        <v>13</v>
      </c>
      <c r="F2010" t="s">
        <v>34</v>
      </c>
      <c r="G2010" t="s">
        <v>13</v>
      </c>
      <c r="H2010" t="s">
        <v>14</v>
      </c>
      <c r="I2010" t="s">
        <v>21</v>
      </c>
      <c r="J2010" s="5">
        <v>197.36</v>
      </c>
      <c r="K2010" s="5" t="str">
        <f>_xlfn.IFS(stroke_2[[#This Row],[avg_glucose_level]]&lt;70,"Low",stroke_2[[#This Row],[avg_glucose_level]]&lt;99,"Normal",stroke_2[[#This Row],[avg_glucose_level]]&lt;125,"Prediabetes",stroke_2[[#This Row],[avg_glucose_level]]&lt;199,"Diabetes",stroke_2[[#This Row],[avg_glucose_level]]&gt;199,"Very High")</f>
        <v>Diabetes</v>
      </c>
      <c r="L2010">
        <v>27.4</v>
      </c>
      <c r="M2010">
        <v>28.25</v>
      </c>
      <c r="N2010">
        <v>27.4</v>
      </c>
      <c r="O2010" t="s">
        <v>38</v>
      </c>
      <c r="P2010" t="s">
        <v>34</v>
      </c>
      <c r="Q2010" s="4" t="s">
        <v>4285</v>
      </c>
      <c r="R2010" s="5">
        <f t="shared" ca="1" si="31"/>
        <v>-1.9285346133294894E-2</v>
      </c>
    </row>
    <row r="2011" spans="1:18" x14ac:dyDescent="0.25">
      <c r="A2011">
        <v>29078</v>
      </c>
      <c r="B2011" t="s">
        <v>12</v>
      </c>
      <c r="C2011">
        <v>39</v>
      </c>
      <c r="D2011" t="s">
        <v>4279</v>
      </c>
      <c r="E2011" t="s">
        <v>34</v>
      </c>
      <c r="F2011" t="s">
        <v>34</v>
      </c>
      <c r="G2011" t="s">
        <v>13</v>
      </c>
      <c r="H2011" t="s">
        <v>43</v>
      </c>
      <c r="I2011" t="s">
        <v>21</v>
      </c>
      <c r="J2011" s="5">
        <v>73.069999999999993</v>
      </c>
      <c r="K2011" s="5" t="str">
        <f>_xlfn.IFS(stroke_2[[#This Row],[avg_glucose_level]]&lt;70,"Low",stroke_2[[#This Row],[avg_glucose_level]]&lt;99,"Normal",stroke_2[[#This Row],[avg_glucose_level]]&lt;125,"Prediabetes",stroke_2[[#This Row],[avg_glucose_level]]&lt;199,"Diabetes",stroke_2[[#This Row],[avg_glucose_level]]&gt;199,"Very High")</f>
        <v>Normal</v>
      </c>
      <c r="L2011">
        <v>26.8</v>
      </c>
      <c r="M2011">
        <v>28.25</v>
      </c>
      <c r="N2011">
        <v>26.8</v>
      </c>
      <c r="O2011" t="s">
        <v>29</v>
      </c>
      <c r="P2011" t="s">
        <v>34</v>
      </c>
      <c r="Q2011" s="4" t="s">
        <v>4285</v>
      </c>
      <c r="R2011" s="5">
        <f t="shared" ca="1" si="31"/>
        <v>-5.4226722442461519E-3</v>
      </c>
    </row>
    <row r="2012" spans="1:18" x14ac:dyDescent="0.25">
      <c r="A2012">
        <v>29221</v>
      </c>
      <c r="B2012" t="s">
        <v>19</v>
      </c>
      <c r="C2012">
        <v>39</v>
      </c>
      <c r="D2012" t="s">
        <v>4279</v>
      </c>
      <c r="E2012" t="s">
        <v>34</v>
      </c>
      <c r="F2012" t="s">
        <v>34</v>
      </c>
      <c r="G2012" t="s">
        <v>13</v>
      </c>
      <c r="H2012" t="s">
        <v>14</v>
      </c>
      <c r="I2012" t="s">
        <v>15</v>
      </c>
      <c r="J2012" s="5">
        <v>92.82</v>
      </c>
      <c r="K2012" s="5" t="str">
        <f>_xlfn.IFS(stroke_2[[#This Row],[avg_glucose_level]]&lt;70,"Low",stroke_2[[#This Row],[avg_glucose_level]]&lt;99,"Normal",stroke_2[[#This Row],[avg_glucose_level]]&lt;125,"Prediabetes",stroke_2[[#This Row],[avg_glucose_level]]&lt;199,"Diabetes",stroke_2[[#This Row],[avg_glucose_level]]&gt;199,"Very High")</f>
        <v>Normal</v>
      </c>
      <c r="L2012">
        <v>37.4</v>
      </c>
      <c r="M2012">
        <v>28.25</v>
      </c>
      <c r="N2012">
        <v>37.4</v>
      </c>
      <c r="O2012" t="s">
        <v>24</v>
      </c>
      <c r="P2012" t="s">
        <v>34</v>
      </c>
      <c r="Q2012" s="4" t="s">
        <v>4285</v>
      </c>
      <c r="R2012" s="5">
        <f t="shared" ca="1" si="31"/>
        <v>1.3531966208188639E-2</v>
      </c>
    </row>
    <row r="2013" spans="1:18" x14ac:dyDescent="0.25">
      <c r="A2013">
        <v>29496</v>
      </c>
      <c r="B2013" t="s">
        <v>19</v>
      </c>
      <c r="C2013">
        <v>39</v>
      </c>
      <c r="D2013" t="s">
        <v>4279</v>
      </c>
      <c r="E2013" t="s">
        <v>34</v>
      </c>
      <c r="F2013" t="s">
        <v>34</v>
      </c>
      <c r="G2013" t="s">
        <v>13</v>
      </c>
      <c r="H2013" t="s">
        <v>14</v>
      </c>
      <c r="I2013" t="s">
        <v>21</v>
      </c>
      <c r="J2013" s="5">
        <v>84.79</v>
      </c>
      <c r="K2013" s="5" t="str">
        <f>_xlfn.IFS(stroke_2[[#This Row],[avg_glucose_level]]&lt;70,"Low",stroke_2[[#This Row],[avg_glucose_level]]&lt;99,"Normal",stroke_2[[#This Row],[avg_glucose_level]]&lt;125,"Prediabetes",stroke_2[[#This Row],[avg_glucose_level]]&lt;199,"Diabetes",stroke_2[[#This Row],[avg_glucose_level]]&gt;199,"Very High")</f>
        <v>Normal</v>
      </c>
      <c r="L2013">
        <v>35.700000000000003</v>
      </c>
      <c r="M2013">
        <v>28.25</v>
      </c>
      <c r="N2013">
        <v>35.700000000000003</v>
      </c>
      <c r="O2013" t="s">
        <v>24</v>
      </c>
      <c r="P2013" t="s">
        <v>34</v>
      </c>
      <c r="Q2013" s="4" t="s">
        <v>4285</v>
      </c>
      <c r="R2013" s="5">
        <f t="shared" ca="1" si="31"/>
        <v>2.2448063319368307E-2</v>
      </c>
    </row>
    <row r="2014" spans="1:18" x14ac:dyDescent="0.25">
      <c r="A2014">
        <v>30491</v>
      </c>
      <c r="B2014" t="s">
        <v>19</v>
      </c>
      <c r="C2014">
        <v>39</v>
      </c>
      <c r="D2014" t="s">
        <v>4279</v>
      </c>
      <c r="E2014" t="s">
        <v>34</v>
      </c>
      <c r="F2014" t="s">
        <v>34</v>
      </c>
      <c r="G2014" t="s">
        <v>13</v>
      </c>
      <c r="H2014" t="s">
        <v>14</v>
      </c>
      <c r="I2014" t="s">
        <v>15</v>
      </c>
      <c r="J2014" s="5">
        <v>78.900000000000006</v>
      </c>
      <c r="K2014" s="5" t="str">
        <f>_xlfn.IFS(stroke_2[[#This Row],[avg_glucose_level]]&lt;70,"Low",stroke_2[[#This Row],[avg_glucose_level]]&lt;99,"Normal",stroke_2[[#This Row],[avg_glucose_level]]&lt;125,"Prediabetes",stroke_2[[#This Row],[avg_glucose_level]]&lt;199,"Diabetes",stroke_2[[#This Row],[avg_glucose_level]]&gt;199,"Very High")</f>
        <v>Normal</v>
      </c>
      <c r="L2014">
        <v>26.7</v>
      </c>
      <c r="M2014">
        <v>28.25</v>
      </c>
      <c r="N2014">
        <v>26.7</v>
      </c>
      <c r="O2014" t="s">
        <v>24</v>
      </c>
      <c r="P2014" t="s">
        <v>34</v>
      </c>
      <c r="Q2014" s="4" t="s">
        <v>4285</v>
      </c>
      <c r="R2014" s="5">
        <f t="shared" ca="1" si="31"/>
        <v>-1.9567497319687405E-2</v>
      </c>
    </row>
    <row r="2015" spans="1:18" x14ac:dyDescent="0.25">
      <c r="A2015">
        <v>30731</v>
      </c>
      <c r="B2015" t="s">
        <v>19</v>
      </c>
      <c r="C2015">
        <v>39</v>
      </c>
      <c r="D2015" t="s">
        <v>4279</v>
      </c>
      <c r="E2015" t="s">
        <v>34</v>
      </c>
      <c r="F2015" t="s">
        <v>34</v>
      </c>
      <c r="G2015" t="s">
        <v>34</v>
      </c>
      <c r="H2015" t="s">
        <v>20</v>
      </c>
      <c r="I2015" t="s">
        <v>15</v>
      </c>
      <c r="J2015" s="5">
        <v>73.06</v>
      </c>
      <c r="K2015" s="5" t="str">
        <f>_xlfn.IFS(stroke_2[[#This Row],[avg_glucose_level]]&lt;70,"Low",stroke_2[[#This Row],[avg_glucose_level]]&lt;99,"Normal",stroke_2[[#This Row],[avg_glucose_level]]&lt;125,"Prediabetes",stroke_2[[#This Row],[avg_glucose_level]]&lt;199,"Diabetes",stroke_2[[#This Row],[avg_glucose_level]]&gt;199,"Very High")</f>
        <v>Normal</v>
      </c>
      <c r="L2015">
        <v>20.9</v>
      </c>
      <c r="M2015">
        <v>28.25</v>
      </c>
      <c r="N2015">
        <v>20.9</v>
      </c>
      <c r="O2015" t="s">
        <v>24</v>
      </c>
      <c r="P2015" t="s">
        <v>34</v>
      </c>
      <c r="Q2015" s="4" t="s">
        <v>4285</v>
      </c>
      <c r="R2015" s="5">
        <f t="shared" ca="1" si="31"/>
        <v>1.7315451600974537E-2</v>
      </c>
    </row>
    <row r="2016" spans="1:18" x14ac:dyDescent="0.25">
      <c r="A2016">
        <v>31154</v>
      </c>
      <c r="B2016" t="s">
        <v>19</v>
      </c>
      <c r="C2016">
        <v>39</v>
      </c>
      <c r="D2016" t="s">
        <v>4279</v>
      </c>
      <c r="E2016" t="s">
        <v>34</v>
      </c>
      <c r="F2016" t="s">
        <v>34</v>
      </c>
      <c r="G2016" t="s">
        <v>13</v>
      </c>
      <c r="H2016" t="s">
        <v>20</v>
      </c>
      <c r="I2016" t="s">
        <v>15</v>
      </c>
      <c r="J2016" s="5">
        <v>97.76</v>
      </c>
      <c r="K2016" s="5" t="str">
        <f>_xlfn.IFS(stroke_2[[#This Row],[avg_glucose_level]]&lt;70,"Low",stroke_2[[#This Row],[avg_glucose_level]]&lt;99,"Normal",stroke_2[[#This Row],[avg_glucose_level]]&lt;125,"Prediabetes",stroke_2[[#This Row],[avg_glucose_level]]&lt;199,"Diabetes",stroke_2[[#This Row],[avg_glucose_level]]&gt;199,"Very High")</f>
        <v>Normal</v>
      </c>
      <c r="L2016">
        <v>29.6</v>
      </c>
      <c r="M2016">
        <v>28.25</v>
      </c>
      <c r="N2016">
        <v>29.6</v>
      </c>
      <c r="O2016" t="s">
        <v>29</v>
      </c>
      <c r="P2016" t="s">
        <v>13</v>
      </c>
      <c r="Q2016" s="4" t="s">
        <v>4286</v>
      </c>
      <c r="R2016" s="5">
        <f t="shared" ca="1" si="31"/>
        <v>0.98975008686679766</v>
      </c>
    </row>
    <row r="2017" spans="1:18" x14ac:dyDescent="0.25">
      <c r="A2017">
        <v>33410</v>
      </c>
      <c r="B2017" t="s">
        <v>19</v>
      </c>
      <c r="C2017">
        <v>39</v>
      </c>
      <c r="D2017" t="s">
        <v>4279</v>
      </c>
      <c r="E2017" t="s">
        <v>34</v>
      </c>
      <c r="F2017" t="s">
        <v>34</v>
      </c>
      <c r="G2017" t="s">
        <v>34</v>
      </c>
      <c r="H2017" t="s">
        <v>43</v>
      </c>
      <c r="I2017" t="s">
        <v>15</v>
      </c>
      <c r="J2017" s="5">
        <v>79.44</v>
      </c>
      <c r="K2017" s="5" t="str">
        <f>_xlfn.IFS(stroke_2[[#This Row],[avg_glucose_level]]&lt;70,"Low",stroke_2[[#This Row],[avg_glucose_level]]&lt;99,"Normal",stroke_2[[#This Row],[avg_glucose_level]]&lt;125,"Prediabetes",stroke_2[[#This Row],[avg_glucose_level]]&lt;199,"Diabetes",stroke_2[[#This Row],[avg_glucose_level]]&gt;199,"Very High")</f>
        <v>Normal</v>
      </c>
      <c r="L2017">
        <v>22.7</v>
      </c>
      <c r="M2017">
        <v>28.25</v>
      </c>
      <c r="N2017">
        <v>22.7</v>
      </c>
      <c r="O2017" t="s">
        <v>24</v>
      </c>
      <c r="P2017" t="s">
        <v>34</v>
      </c>
      <c r="Q2017" s="4" t="s">
        <v>4285</v>
      </c>
      <c r="R2017" s="5">
        <f t="shared" ca="1" si="31"/>
        <v>-1.4647987562936471E-2</v>
      </c>
    </row>
    <row r="2018" spans="1:18" x14ac:dyDescent="0.25">
      <c r="A2018">
        <v>33462</v>
      </c>
      <c r="B2018" t="s">
        <v>12</v>
      </c>
      <c r="C2018">
        <v>39</v>
      </c>
      <c r="D2018" t="s">
        <v>4279</v>
      </c>
      <c r="E2018" t="s">
        <v>34</v>
      </c>
      <c r="F2018" t="s">
        <v>34</v>
      </c>
      <c r="G2018" t="s">
        <v>13</v>
      </c>
      <c r="H2018" t="s">
        <v>14</v>
      </c>
      <c r="I2018" t="s">
        <v>15</v>
      </c>
      <c r="J2018" s="5">
        <v>92.32</v>
      </c>
      <c r="K2018" s="5" t="str">
        <f>_xlfn.IFS(stroke_2[[#This Row],[avg_glucose_level]]&lt;70,"Low",stroke_2[[#This Row],[avg_glucose_level]]&lt;99,"Normal",stroke_2[[#This Row],[avg_glucose_level]]&lt;125,"Prediabetes",stroke_2[[#This Row],[avg_glucose_level]]&lt;199,"Diabetes",stroke_2[[#This Row],[avg_glucose_level]]&gt;199,"Very High")</f>
        <v>Normal</v>
      </c>
      <c r="L2018">
        <v>43</v>
      </c>
      <c r="M2018">
        <v>28.25</v>
      </c>
      <c r="N2018">
        <v>43</v>
      </c>
      <c r="O2018" t="s">
        <v>24</v>
      </c>
      <c r="P2018" t="s">
        <v>34</v>
      </c>
      <c r="Q2018" s="4" t="s">
        <v>4285</v>
      </c>
      <c r="R2018" s="5">
        <f t="shared" ca="1" si="31"/>
        <v>1.611962504841525E-2</v>
      </c>
    </row>
    <row r="2019" spans="1:18" x14ac:dyDescent="0.25">
      <c r="A2019">
        <v>33943</v>
      </c>
      <c r="B2019" t="s">
        <v>19</v>
      </c>
      <c r="C2019">
        <v>39</v>
      </c>
      <c r="D2019" t="s">
        <v>4279</v>
      </c>
      <c r="E2019" t="s">
        <v>34</v>
      </c>
      <c r="F2019" t="s">
        <v>34</v>
      </c>
      <c r="G2019" t="s">
        <v>13</v>
      </c>
      <c r="H2019" t="s">
        <v>14</v>
      </c>
      <c r="I2019" t="s">
        <v>15</v>
      </c>
      <c r="J2019" s="5">
        <v>83.24</v>
      </c>
      <c r="K2019" s="5" t="str">
        <f>_xlfn.IFS(stroke_2[[#This Row],[avg_glucose_level]]&lt;70,"Low",stroke_2[[#This Row],[avg_glucose_level]]&lt;99,"Normal",stroke_2[[#This Row],[avg_glucose_level]]&lt;125,"Prediabetes",stroke_2[[#This Row],[avg_glucose_level]]&lt;199,"Diabetes",stroke_2[[#This Row],[avg_glucose_level]]&gt;199,"Very High")</f>
        <v>Normal</v>
      </c>
      <c r="L2019">
        <v>26.3</v>
      </c>
      <c r="M2019">
        <v>28.25</v>
      </c>
      <c r="N2019">
        <v>26.3</v>
      </c>
      <c r="O2019" t="s">
        <v>24</v>
      </c>
      <c r="P2019" t="s">
        <v>13</v>
      </c>
      <c r="Q2019" s="4" t="s">
        <v>4286</v>
      </c>
      <c r="R2019" s="5">
        <f t="shared" ca="1" si="31"/>
        <v>1.0075437867717658</v>
      </c>
    </row>
    <row r="2020" spans="1:18" x14ac:dyDescent="0.25">
      <c r="A2020">
        <v>33960</v>
      </c>
      <c r="B2020" t="s">
        <v>12</v>
      </c>
      <c r="C2020">
        <v>39</v>
      </c>
      <c r="D2020" t="s">
        <v>4279</v>
      </c>
      <c r="E2020" t="s">
        <v>13</v>
      </c>
      <c r="F2020" t="s">
        <v>34</v>
      </c>
      <c r="G2020" t="s">
        <v>13</v>
      </c>
      <c r="H2020" t="s">
        <v>20</v>
      </c>
      <c r="I2020" t="s">
        <v>15</v>
      </c>
      <c r="J2020" s="5">
        <v>71.66</v>
      </c>
      <c r="K2020" s="5" t="str">
        <f>_xlfn.IFS(stroke_2[[#This Row],[avg_glucose_level]]&lt;70,"Low",stroke_2[[#This Row],[avg_glucose_level]]&lt;99,"Normal",stroke_2[[#This Row],[avg_glucose_level]]&lt;125,"Prediabetes",stroke_2[[#This Row],[avg_glucose_level]]&lt;199,"Diabetes",stroke_2[[#This Row],[avg_glucose_level]]&gt;199,"Very High")</f>
        <v>Normal</v>
      </c>
      <c r="L2020">
        <v>28.7</v>
      </c>
      <c r="M2020">
        <v>28.25</v>
      </c>
      <c r="N2020">
        <v>28.7</v>
      </c>
      <c r="O2020" t="s">
        <v>24</v>
      </c>
      <c r="P2020" t="s">
        <v>34</v>
      </c>
      <c r="Q2020" s="4" t="s">
        <v>4285</v>
      </c>
      <c r="R2020" s="5">
        <f t="shared" ca="1" si="31"/>
        <v>5.8475184078613405E-3</v>
      </c>
    </row>
    <row r="2021" spans="1:18" x14ac:dyDescent="0.25">
      <c r="A2021">
        <v>36162</v>
      </c>
      <c r="B2021" t="s">
        <v>12</v>
      </c>
      <c r="C2021">
        <v>39</v>
      </c>
      <c r="D2021" t="s">
        <v>4279</v>
      </c>
      <c r="E2021" t="s">
        <v>13</v>
      </c>
      <c r="F2021" t="s">
        <v>34</v>
      </c>
      <c r="G2021" t="s">
        <v>13</v>
      </c>
      <c r="H2021" t="s">
        <v>14</v>
      </c>
      <c r="I2021" t="s">
        <v>21</v>
      </c>
      <c r="J2021" s="5">
        <v>111.24</v>
      </c>
      <c r="K2021" s="5" t="str">
        <f>_xlfn.IFS(stroke_2[[#This Row],[avg_glucose_level]]&lt;70,"Low",stroke_2[[#This Row],[avg_glucose_level]]&lt;99,"Normal",stroke_2[[#This Row],[avg_glucose_level]]&lt;125,"Prediabetes",stroke_2[[#This Row],[avg_glucose_level]]&lt;199,"Diabetes",stroke_2[[#This Row],[avg_glucose_level]]&gt;199,"Very High")</f>
        <v>Prediabetes</v>
      </c>
      <c r="L2021">
        <v>38.799999999999997</v>
      </c>
      <c r="M2021">
        <v>28.25</v>
      </c>
      <c r="N2021">
        <v>38.799999999999997</v>
      </c>
      <c r="O2021" t="s">
        <v>24</v>
      </c>
      <c r="P2021" t="s">
        <v>34</v>
      </c>
      <c r="Q2021" s="4" t="s">
        <v>4285</v>
      </c>
      <c r="R2021" s="5">
        <f t="shared" ca="1" si="31"/>
        <v>1.7662601855511516E-2</v>
      </c>
    </row>
    <row r="2022" spans="1:18" x14ac:dyDescent="0.25">
      <c r="A2022">
        <v>36338</v>
      </c>
      <c r="B2022" t="s">
        <v>19</v>
      </c>
      <c r="C2022">
        <v>39</v>
      </c>
      <c r="D2022" t="s">
        <v>4279</v>
      </c>
      <c r="E2022" t="s">
        <v>13</v>
      </c>
      <c r="F2022" t="s">
        <v>34</v>
      </c>
      <c r="G2022" t="s">
        <v>13</v>
      </c>
      <c r="H2022" t="s">
        <v>14</v>
      </c>
      <c r="I2022" t="s">
        <v>21</v>
      </c>
      <c r="J2022" s="5">
        <v>58.09</v>
      </c>
      <c r="K2022" s="5" t="str">
        <f>_xlfn.IFS(stroke_2[[#This Row],[avg_glucose_level]]&lt;70,"Low",stroke_2[[#This Row],[avg_glucose_level]]&lt;99,"Normal",stroke_2[[#This Row],[avg_glucose_level]]&lt;125,"Prediabetes",stroke_2[[#This Row],[avg_glucose_level]]&lt;199,"Diabetes",stroke_2[[#This Row],[avg_glucose_level]]&gt;199,"Very High")</f>
        <v>Low</v>
      </c>
      <c r="L2022">
        <v>39.200000000000003</v>
      </c>
      <c r="M2022">
        <v>28.25</v>
      </c>
      <c r="N2022">
        <v>39.200000000000003</v>
      </c>
      <c r="O2022" t="s">
        <v>29</v>
      </c>
      <c r="P2022" t="s">
        <v>13</v>
      </c>
      <c r="Q2022" s="4" t="s">
        <v>4286</v>
      </c>
      <c r="R2022" s="5">
        <f t="shared" ca="1" si="31"/>
        <v>1.0150260911620235</v>
      </c>
    </row>
    <row r="2023" spans="1:18" x14ac:dyDescent="0.25">
      <c r="A2023">
        <v>36431</v>
      </c>
      <c r="B2023" t="s">
        <v>12</v>
      </c>
      <c r="C2023">
        <v>39</v>
      </c>
      <c r="D2023" t="s">
        <v>4279</v>
      </c>
      <c r="E2023" t="s">
        <v>34</v>
      </c>
      <c r="F2023" t="s">
        <v>34</v>
      </c>
      <c r="G2023" t="s">
        <v>13</v>
      </c>
      <c r="H2023" t="s">
        <v>43</v>
      </c>
      <c r="I2023" t="s">
        <v>21</v>
      </c>
      <c r="J2023" s="5">
        <v>155.22999999999999</v>
      </c>
      <c r="K2023" s="5" t="str">
        <f>_xlfn.IFS(stroke_2[[#This Row],[avg_glucose_level]]&lt;70,"Low",stroke_2[[#This Row],[avg_glucose_level]]&lt;99,"Normal",stroke_2[[#This Row],[avg_glucose_level]]&lt;125,"Prediabetes",stroke_2[[#This Row],[avg_glucose_level]]&lt;199,"Diabetes",stroke_2[[#This Row],[avg_glucose_level]]&gt;199,"Very High")</f>
        <v>Diabetes</v>
      </c>
      <c r="L2023">
        <v>36.200000000000003</v>
      </c>
      <c r="M2023">
        <v>28.25</v>
      </c>
      <c r="N2023">
        <v>36.200000000000003</v>
      </c>
      <c r="O2023" t="s">
        <v>24</v>
      </c>
      <c r="P2023" t="s">
        <v>34</v>
      </c>
      <c r="Q2023" s="4" t="s">
        <v>4285</v>
      </c>
      <c r="R2023" s="5">
        <f t="shared" ca="1" si="31"/>
        <v>-1.9587345008102129E-2</v>
      </c>
    </row>
    <row r="2024" spans="1:18" x14ac:dyDescent="0.25">
      <c r="A2024">
        <v>36561</v>
      </c>
      <c r="B2024" t="s">
        <v>19</v>
      </c>
      <c r="C2024">
        <v>39</v>
      </c>
      <c r="D2024" t="s">
        <v>4279</v>
      </c>
      <c r="E2024" t="s">
        <v>34</v>
      </c>
      <c r="F2024" t="s">
        <v>34</v>
      </c>
      <c r="G2024" t="s">
        <v>13</v>
      </c>
      <c r="H2024" t="s">
        <v>43</v>
      </c>
      <c r="I2024" t="s">
        <v>21</v>
      </c>
      <c r="J2024" s="5">
        <v>191.47</v>
      </c>
      <c r="K2024" s="5" t="str">
        <f>_xlfn.IFS(stroke_2[[#This Row],[avg_glucose_level]]&lt;70,"Low",stroke_2[[#This Row],[avg_glucose_level]]&lt;99,"Normal",stroke_2[[#This Row],[avg_glucose_level]]&lt;125,"Prediabetes",stroke_2[[#This Row],[avg_glucose_level]]&lt;199,"Diabetes",stroke_2[[#This Row],[avg_glucose_level]]&gt;199,"Very High")</f>
        <v>Diabetes</v>
      </c>
      <c r="L2024">
        <v>28.3</v>
      </c>
      <c r="M2024">
        <v>28.25</v>
      </c>
      <c r="N2024">
        <v>28.3</v>
      </c>
      <c r="O2024" t="s">
        <v>24</v>
      </c>
      <c r="P2024" t="s">
        <v>34</v>
      </c>
      <c r="Q2024" s="4" t="s">
        <v>4285</v>
      </c>
      <c r="R2024" s="5">
        <f t="shared" ca="1" si="31"/>
        <v>4.8884024016939368E-3</v>
      </c>
    </row>
    <row r="2025" spans="1:18" x14ac:dyDescent="0.25">
      <c r="A2025">
        <v>36825</v>
      </c>
      <c r="B2025" t="s">
        <v>19</v>
      </c>
      <c r="C2025">
        <v>39</v>
      </c>
      <c r="D2025" t="s">
        <v>4279</v>
      </c>
      <c r="E2025" t="s">
        <v>34</v>
      </c>
      <c r="F2025" t="s">
        <v>34</v>
      </c>
      <c r="G2025" t="s">
        <v>13</v>
      </c>
      <c r="H2025" t="s">
        <v>14</v>
      </c>
      <c r="I2025" t="s">
        <v>21</v>
      </c>
      <c r="J2025" s="5">
        <v>103.12</v>
      </c>
      <c r="K2025" s="5" t="str">
        <f>_xlfn.IFS(stroke_2[[#This Row],[avg_glucose_level]]&lt;70,"Low",stroke_2[[#This Row],[avg_glucose_level]]&lt;99,"Normal",stroke_2[[#This Row],[avg_glucose_level]]&lt;125,"Prediabetes",stroke_2[[#This Row],[avg_glucose_level]]&lt;199,"Diabetes",stroke_2[[#This Row],[avg_glucose_level]]&gt;199,"Very High")</f>
        <v>Prediabetes</v>
      </c>
      <c r="L2025">
        <v>29.9</v>
      </c>
      <c r="M2025">
        <v>28.25</v>
      </c>
      <c r="N2025">
        <v>29.9</v>
      </c>
      <c r="O2025" t="s">
        <v>18</v>
      </c>
      <c r="P2025" t="s">
        <v>34</v>
      </c>
      <c r="Q2025" s="4" t="s">
        <v>4285</v>
      </c>
      <c r="R2025" s="5">
        <f t="shared" ca="1" si="31"/>
        <v>1.0113128769952401E-2</v>
      </c>
    </row>
    <row r="2026" spans="1:18" x14ac:dyDescent="0.25">
      <c r="A2026">
        <v>37413</v>
      </c>
      <c r="B2026" t="s">
        <v>19</v>
      </c>
      <c r="C2026">
        <v>39</v>
      </c>
      <c r="D2026" t="s">
        <v>4279</v>
      </c>
      <c r="E2026" t="s">
        <v>34</v>
      </c>
      <c r="F2026" t="s">
        <v>34</v>
      </c>
      <c r="G2026" t="s">
        <v>13</v>
      </c>
      <c r="H2026" t="s">
        <v>14</v>
      </c>
      <c r="I2026" t="s">
        <v>15</v>
      </c>
      <c r="J2026" s="5">
        <v>77.540000000000006</v>
      </c>
      <c r="K2026" s="5" t="str">
        <f>_xlfn.IFS(stroke_2[[#This Row],[avg_glucose_level]]&lt;70,"Low",stroke_2[[#This Row],[avg_glucose_level]]&lt;99,"Normal",stroke_2[[#This Row],[avg_glucose_level]]&lt;125,"Prediabetes",stroke_2[[#This Row],[avg_glucose_level]]&lt;199,"Diabetes",stroke_2[[#This Row],[avg_glucose_level]]&gt;199,"Very High")</f>
        <v>Normal</v>
      </c>
      <c r="L2026">
        <v>32.700000000000003</v>
      </c>
      <c r="M2026">
        <v>28.25</v>
      </c>
      <c r="N2026">
        <v>32.700000000000003</v>
      </c>
      <c r="O2026" t="s">
        <v>38</v>
      </c>
      <c r="P2026" t="s">
        <v>34</v>
      </c>
      <c r="Q2026" s="4" t="s">
        <v>4285</v>
      </c>
      <c r="R2026" s="5">
        <f t="shared" ca="1" si="31"/>
        <v>-1.5604395970465701E-2</v>
      </c>
    </row>
    <row r="2027" spans="1:18" x14ac:dyDescent="0.25">
      <c r="A2027">
        <v>37431</v>
      </c>
      <c r="B2027" t="s">
        <v>19</v>
      </c>
      <c r="C2027">
        <v>39</v>
      </c>
      <c r="D2027" t="s">
        <v>4279</v>
      </c>
      <c r="E2027" t="s">
        <v>34</v>
      </c>
      <c r="F2027" t="s">
        <v>34</v>
      </c>
      <c r="G2027" t="s">
        <v>13</v>
      </c>
      <c r="H2027" t="s">
        <v>43</v>
      </c>
      <c r="I2027" t="s">
        <v>15</v>
      </c>
      <c r="J2027" s="5">
        <v>109.03</v>
      </c>
      <c r="K2027" s="5" t="str">
        <f>_xlfn.IFS(stroke_2[[#This Row],[avg_glucose_level]]&lt;70,"Low",stroke_2[[#This Row],[avg_glucose_level]]&lt;99,"Normal",stroke_2[[#This Row],[avg_glucose_level]]&lt;125,"Prediabetes",stroke_2[[#This Row],[avg_glucose_level]]&lt;199,"Diabetes",stroke_2[[#This Row],[avg_glucose_level]]&gt;199,"Very High")</f>
        <v>Prediabetes</v>
      </c>
      <c r="L2027">
        <v>24.9</v>
      </c>
      <c r="M2027">
        <v>28.25</v>
      </c>
      <c r="N2027">
        <v>24.9</v>
      </c>
      <c r="O2027" t="s">
        <v>38</v>
      </c>
      <c r="P2027" t="s">
        <v>34</v>
      </c>
      <c r="Q2027" s="4" t="s">
        <v>4285</v>
      </c>
      <c r="R2027" s="5">
        <f t="shared" ca="1" si="31"/>
        <v>6.8436021299652814E-3</v>
      </c>
    </row>
    <row r="2028" spans="1:18" x14ac:dyDescent="0.25">
      <c r="A2028">
        <v>38623</v>
      </c>
      <c r="B2028" t="s">
        <v>12</v>
      </c>
      <c r="C2028">
        <v>39</v>
      </c>
      <c r="D2028" t="s">
        <v>4279</v>
      </c>
      <c r="E2028" t="s">
        <v>34</v>
      </c>
      <c r="F2028" t="s">
        <v>34</v>
      </c>
      <c r="G2028" t="s">
        <v>34</v>
      </c>
      <c r="H2028" t="s">
        <v>14</v>
      </c>
      <c r="I2028" t="s">
        <v>15</v>
      </c>
      <c r="J2028" s="5">
        <v>110.91</v>
      </c>
      <c r="K2028" s="5" t="str">
        <f>_xlfn.IFS(stroke_2[[#This Row],[avg_glucose_level]]&lt;70,"Low",stroke_2[[#This Row],[avg_glucose_level]]&lt;99,"Normal",stroke_2[[#This Row],[avg_glucose_level]]&lt;125,"Prediabetes",stroke_2[[#This Row],[avg_glucose_level]]&lt;199,"Diabetes",stroke_2[[#This Row],[avg_glucose_level]]&gt;199,"Very High")</f>
        <v>Prediabetes</v>
      </c>
      <c r="L2028">
        <v>27.6</v>
      </c>
      <c r="M2028">
        <v>28.25</v>
      </c>
      <c r="N2028">
        <v>27.6</v>
      </c>
      <c r="O2028" t="s">
        <v>24</v>
      </c>
      <c r="P2028" t="s">
        <v>34</v>
      </c>
      <c r="Q2028" s="4" t="s">
        <v>4285</v>
      </c>
      <c r="R2028" s="5">
        <f t="shared" ca="1" si="31"/>
        <v>-2.4771384947902257E-2</v>
      </c>
    </row>
    <row r="2029" spans="1:18" x14ac:dyDescent="0.25">
      <c r="A2029">
        <v>39593</v>
      </c>
      <c r="B2029" t="s">
        <v>19</v>
      </c>
      <c r="C2029">
        <v>39</v>
      </c>
      <c r="D2029" t="s">
        <v>4279</v>
      </c>
      <c r="E2029" t="s">
        <v>34</v>
      </c>
      <c r="F2029" t="s">
        <v>34</v>
      </c>
      <c r="G2029" t="s">
        <v>13</v>
      </c>
      <c r="H2029" t="s">
        <v>14</v>
      </c>
      <c r="I2029" t="s">
        <v>15</v>
      </c>
      <c r="J2029" s="5">
        <v>80.63</v>
      </c>
      <c r="K2029" s="5" t="str">
        <f>_xlfn.IFS(stroke_2[[#This Row],[avg_glucose_level]]&lt;70,"Low",stroke_2[[#This Row],[avg_glucose_level]]&lt;99,"Normal",stroke_2[[#This Row],[avg_glucose_level]]&lt;125,"Prediabetes",stroke_2[[#This Row],[avg_glucose_level]]&lt;199,"Diabetes",stroke_2[[#This Row],[avg_glucose_level]]&gt;199,"Very High")</f>
        <v>Normal</v>
      </c>
      <c r="L2029">
        <v>36</v>
      </c>
      <c r="M2029">
        <v>28.25</v>
      </c>
      <c r="N2029">
        <v>36</v>
      </c>
      <c r="O2029" t="s">
        <v>29</v>
      </c>
      <c r="P2029" t="s">
        <v>34</v>
      </c>
      <c r="Q2029" s="4" t="s">
        <v>4285</v>
      </c>
      <c r="R2029" s="5">
        <f t="shared" ca="1" si="31"/>
        <v>1.9258198287036267E-2</v>
      </c>
    </row>
    <row r="2030" spans="1:18" x14ac:dyDescent="0.25">
      <c r="A2030">
        <v>39849</v>
      </c>
      <c r="B2030" t="s">
        <v>12</v>
      </c>
      <c r="C2030">
        <v>39</v>
      </c>
      <c r="D2030" t="s">
        <v>4279</v>
      </c>
      <c r="E2030" t="s">
        <v>13</v>
      </c>
      <c r="F2030" t="s">
        <v>34</v>
      </c>
      <c r="G2030" t="s">
        <v>34</v>
      </c>
      <c r="H2030" t="s">
        <v>14</v>
      </c>
      <c r="I2030" t="s">
        <v>15</v>
      </c>
      <c r="J2030" s="5">
        <v>80.989999999999995</v>
      </c>
      <c r="K2030" s="5" t="str">
        <f>_xlfn.IFS(stroke_2[[#This Row],[avg_glucose_level]]&lt;70,"Low",stroke_2[[#This Row],[avg_glucose_level]]&lt;99,"Normal",stroke_2[[#This Row],[avg_glucose_level]]&lt;125,"Prediabetes",stroke_2[[#This Row],[avg_glucose_level]]&lt;199,"Diabetes",stroke_2[[#This Row],[avg_glucose_level]]&gt;199,"Very High")</f>
        <v>Normal</v>
      </c>
      <c r="L2030">
        <v>39.799999999999997</v>
      </c>
      <c r="M2030">
        <v>28.25</v>
      </c>
      <c r="N2030">
        <v>39.799999999999997</v>
      </c>
      <c r="O2030" t="s">
        <v>38</v>
      </c>
      <c r="P2030" t="s">
        <v>34</v>
      </c>
      <c r="Q2030" s="4" t="s">
        <v>4285</v>
      </c>
      <c r="R2030" s="5">
        <f t="shared" ca="1" si="31"/>
        <v>-1.4449279955996985E-4</v>
      </c>
    </row>
    <row r="2031" spans="1:18" x14ac:dyDescent="0.25">
      <c r="A2031">
        <v>41007</v>
      </c>
      <c r="B2031" t="s">
        <v>19</v>
      </c>
      <c r="C2031">
        <v>39</v>
      </c>
      <c r="D2031" t="s">
        <v>4279</v>
      </c>
      <c r="E2031" t="s">
        <v>34</v>
      </c>
      <c r="F2031" t="s">
        <v>34</v>
      </c>
      <c r="G2031" t="s">
        <v>13</v>
      </c>
      <c r="H2031" t="s">
        <v>14</v>
      </c>
      <c r="I2031" t="s">
        <v>15</v>
      </c>
      <c r="J2031" s="5">
        <v>60.6</v>
      </c>
      <c r="K2031" s="5" t="str">
        <f>_xlfn.IFS(stroke_2[[#This Row],[avg_glucose_level]]&lt;70,"Low",stroke_2[[#This Row],[avg_glucose_level]]&lt;99,"Normal",stroke_2[[#This Row],[avg_glucose_level]]&lt;125,"Prediabetes",stroke_2[[#This Row],[avg_glucose_level]]&lt;199,"Diabetes",stroke_2[[#This Row],[avg_glucose_level]]&gt;199,"Very High")</f>
        <v>Low</v>
      </c>
      <c r="L2031">
        <v>34.200000000000003</v>
      </c>
      <c r="M2031">
        <v>28.25</v>
      </c>
      <c r="N2031">
        <v>34.200000000000003</v>
      </c>
      <c r="O2031" t="s">
        <v>24</v>
      </c>
      <c r="P2031" t="s">
        <v>34</v>
      </c>
      <c r="Q2031" s="4" t="s">
        <v>4285</v>
      </c>
      <c r="R2031" s="5">
        <f t="shared" ca="1" si="31"/>
        <v>-4.1930460093991264E-4</v>
      </c>
    </row>
    <row r="2032" spans="1:18" x14ac:dyDescent="0.25">
      <c r="A2032">
        <v>44001</v>
      </c>
      <c r="B2032" t="s">
        <v>19</v>
      </c>
      <c r="C2032">
        <v>39</v>
      </c>
      <c r="D2032" t="s">
        <v>4279</v>
      </c>
      <c r="E2032" t="s">
        <v>34</v>
      </c>
      <c r="F2032" t="s">
        <v>34</v>
      </c>
      <c r="G2032" t="s">
        <v>13</v>
      </c>
      <c r="H2032" t="s">
        <v>14</v>
      </c>
      <c r="I2032" t="s">
        <v>15</v>
      </c>
      <c r="J2032" s="5">
        <v>55.28</v>
      </c>
      <c r="K2032" s="5" t="str">
        <f>_xlfn.IFS(stroke_2[[#This Row],[avg_glucose_level]]&lt;70,"Low",stroke_2[[#This Row],[avg_glucose_level]]&lt;99,"Normal",stroke_2[[#This Row],[avg_glucose_level]]&lt;125,"Prediabetes",stroke_2[[#This Row],[avg_glucose_level]]&lt;199,"Diabetes",stroke_2[[#This Row],[avg_glucose_level]]&gt;199,"Very High")</f>
        <v>Low</v>
      </c>
      <c r="L2032">
        <v>31.5</v>
      </c>
      <c r="M2032">
        <v>28.25</v>
      </c>
      <c r="N2032">
        <v>31.5</v>
      </c>
      <c r="O2032" t="s">
        <v>38</v>
      </c>
      <c r="P2032" t="s">
        <v>34</v>
      </c>
      <c r="Q2032" s="4" t="s">
        <v>4285</v>
      </c>
      <c r="R2032" s="5">
        <f t="shared" ca="1" si="31"/>
        <v>1.2563117714811722E-2</v>
      </c>
    </row>
    <row r="2033" spans="1:18" x14ac:dyDescent="0.25">
      <c r="A2033">
        <v>44862</v>
      </c>
      <c r="B2033" t="s">
        <v>19</v>
      </c>
      <c r="C2033">
        <v>39</v>
      </c>
      <c r="D2033" t="s">
        <v>4279</v>
      </c>
      <c r="E2033" t="s">
        <v>34</v>
      </c>
      <c r="F2033" t="s">
        <v>34</v>
      </c>
      <c r="G2033" t="s">
        <v>13</v>
      </c>
      <c r="H2033" t="s">
        <v>14</v>
      </c>
      <c r="I2033" t="s">
        <v>21</v>
      </c>
      <c r="J2033" s="5">
        <v>83.51</v>
      </c>
      <c r="K2033" s="5" t="str">
        <f>_xlfn.IFS(stroke_2[[#This Row],[avg_glucose_level]]&lt;70,"Low",stroke_2[[#This Row],[avg_glucose_level]]&lt;99,"Normal",stroke_2[[#This Row],[avg_glucose_level]]&lt;125,"Prediabetes",stroke_2[[#This Row],[avg_glucose_level]]&lt;199,"Diabetes",stroke_2[[#This Row],[avg_glucose_level]]&gt;199,"Very High")</f>
        <v>Normal</v>
      </c>
      <c r="L2033">
        <v>26.4</v>
      </c>
      <c r="M2033">
        <v>28.25</v>
      </c>
      <c r="N2033">
        <v>26.4</v>
      </c>
      <c r="O2033" t="s">
        <v>24</v>
      </c>
      <c r="P2033" t="s">
        <v>34</v>
      </c>
      <c r="Q2033" s="4" t="s">
        <v>4285</v>
      </c>
      <c r="R2033" s="5">
        <f t="shared" ca="1" si="31"/>
        <v>6.8514407221932248E-3</v>
      </c>
    </row>
    <row r="2034" spans="1:18" x14ac:dyDescent="0.25">
      <c r="A2034">
        <v>44978</v>
      </c>
      <c r="B2034" t="s">
        <v>12</v>
      </c>
      <c r="C2034">
        <v>39</v>
      </c>
      <c r="D2034" t="s">
        <v>4279</v>
      </c>
      <c r="E2034" t="s">
        <v>34</v>
      </c>
      <c r="F2034" t="s">
        <v>34</v>
      </c>
      <c r="G2034" t="s">
        <v>13</v>
      </c>
      <c r="H2034" t="s">
        <v>43</v>
      </c>
      <c r="I2034" t="s">
        <v>21</v>
      </c>
      <c r="J2034" s="5">
        <v>72.489999999999995</v>
      </c>
      <c r="K2034" s="5" t="str">
        <f>_xlfn.IFS(stroke_2[[#This Row],[avg_glucose_level]]&lt;70,"Low",stroke_2[[#This Row],[avg_glucose_level]]&lt;99,"Normal",stroke_2[[#This Row],[avg_glucose_level]]&lt;125,"Prediabetes",stroke_2[[#This Row],[avg_glucose_level]]&lt;199,"Diabetes",stroke_2[[#This Row],[avg_glucose_level]]&gt;199,"Very High")</f>
        <v>Normal</v>
      </c>
      <c r="L2034">
        <v>44.9</v>
      </c>
      <c r="M2034">
        <v>28.25</v>
      </c>
      <c r="N2034">
        <v>44.9</v>
      </c>
      <c r="O2034" t="s">
        <v>18</v>
      </c>
      <c r="P2034" t="s">
        <v>34</v>
      </c>
      <c r="Q2034" s="4" t="s">
        <v>4285</v>
      </c>
      <c r="R2034" s="5">
        <f t="shared" ca="1" si="31"/>
        <v>1.5337252005743434E-2</v>
      </c>
    </row>
    <row r="2035" spans="1:18" x14ac:dyDescent="0.25">
      <c r="A2035">
        <v>48303</v>
      </c>
      <c r="B2035" t="s">
        <v>12</v>
      </c>
      <c r="C2035">
        <v>39</v>
      </c>
      <c r="D2035" t="s">
        <v>4279</v>
      </c>
      <c r="E2035" t="s">
        <v>34</v>
      </c>
      <c r="F2035" t="s">
        <v>34</v>
      </c>
      <c r="G2035" t="s">
        <v>13</v>
      </c>
      <c r="H2035" t="s">
        <v>14</v>
      </c>
      <c r="I2035" t="s">
        <v>21</v>
      </c>
      <c r="J2035" s="5">
        <v>71.3</v>
      </c>
      <c r="K2035" s="5" t="str">
        <f>_xlfn.IFS(stroke_2[[#This Row],[avg_glucose_level]]&lt;70,"Low",stroke_2[[#This Row],[avg_glucose_level]]&lt;99,"Normal",stroke_2[[#This Row],[avg_glucose_level]]&lt;125,"Prediabetes",stroke_2[[#This Row],[avg_glucose_level]]&lt;199,"Diabetes",stroke_2[[#This Row],[avg_glucose_level]]&gt;199,"Very High")</f>
        <v>Normal</v>
      </c>
      <c r="L2035">
        <v>34.700000000000003</v>
      </c>
      <c r="M2035">
        <v>28.25</v>
      </c>
      <c r="N2035">
        <v>34.700000000000003</v>
      </c>
      <c r="O2035" t="s">
        <v>24</v>
      </c>
      <c r="P2035" t="s">
        <v>34</v>
      </c>
      <c r="Q2035" s="4" t="s">
        <v>4285</v>
      </c>
      <c r="R2035" s="5">
        <f t="shared" ca="1" si="31"/>
        <v>-1.8203397308526086E-2</v>
      </c>
    </row>
    <row r="2036" spans="1:18" x14ac:dyDescent="0.25">
      <c r="A2036">
        <v>49120</v>
      </c>
      <c r="B2036" t="s">
        <v>19</v>
      </c>
      <c r="C2036">
        <v>39</v>
      </c>
      <c r="D2036" t="s">
        <v>4279</v>
      </c>
      <c r="E2036" t="s">
        <v>34</v>
      </c>
      <c r="F2036" t="s">
        <v>34</v>
      </c>
      <c r="G2036" t="s">
        <v>13</v>
      </c>
      <c r="H2036" t="s">
        <v>43</v>
      </c>
      <c r="I2036" t="s">
        <v>21</v>
      </c>
      <c r="J2036" s="5">
        <v>69.38</v>
      </c>
      <c r="K2036" s="5" t="str">
        <f>_xlfn.IFS(stroke_2[[#This Row],[avg_glucose_level]]&lt;70,"Low",stroke_2[[#This Row],[avg_glucose_level]]&lt;99,"Normal",stroke_2[[#This Row],[avg_glucose_level]]&lt;125,"Prediabetes",stroke_2[[#This Row],[avg_glucose_level]]&lt;199,"Diabetes",stroke_2[[#This Row],[avg_glucose_level]]&gt;199,"Very High")</f>
        <v>Low</v>
      </c>
      <c r="L2036">
        <v>22.1</v>
      </c>
      <c r="M2036">
        <v>28.25</v>
      </c>
      <c r="N2036">
        <v>22.1</v>
      </c>
      <c r="O2036" t="s">
        <v>38</v>
      </c>
      <c r="P2036" t="s">
        <v>34</v>
      </c>
      <c r="Q2036" s="4" t="s">
        <v>4285</v>
      </c>
      <c r="R2036" s="5">
        <f t="shared" ca="1" si="31"/>
        <v>5.4213309524030863E-3</v>
      </c>
    </row>
    <row r="2037" spans="1:18" x14ac:dyDescent="0.25">
      <c r="A2037">
        <v>52681</v>
      </c>
      <c r="B2037" t="s">
        <v>19</v>
      </c>
      <c r="C2037">
        <v>39</v>
      </c>
      <c r="D2037" t="s">
        <v>4279</v>
      </c>
      <c r="E2037" t="s">
        <v>34</v>
      </c>
      <c r="F2037" t="s">
        <v>34</v>
      </c>
      <c r="G2037" t="s">
        <v>13</v>
      </c>
      <c r="H2037" t="s">
        <v>14</v>
      </c>
      <c r="I2037" t="s">
        <v>15</v>
      </c>
      <c r="J2037" s="5">
        <v>254.95</v>
      </c>
      <c r="K2037" s="5" t="str">
        <f>_xlfn.IFS(stroke_2[[#This Row],[avg_glucose_level]]&lt;70,"Low",stroke_2[[#This Row],[avg_glucose_level]]&lt;99,"Normal",stroke_2[[#This Row],[avg_glucose_level]]&lt;125,"Prediabetes",stroke_2[[#This Row],[avg_glucose_level]]&lt;199,"Diabetes",stroke_2[[#This Row],[avg_glucose_level]]&gt;199,"Very High")</f>
        <v>Very High</v>
      </c>
      <c r="L2037">
        <v>35.5</v>
      </c>
      <c r="M2037">
        <v>28.25</v>
      </c>
      <c r="N2037">
        <v>35.5</v>
      </c>
      <c r="O2037" t="s">
        <v>29</v>
      </c>
      <c r="P2037" t="s">
        <v>34</v>
      </c>
      <c r="Q2037" s="4" t="s">
        <v>4285</v>
      </c>
      <c r="R2037" s="5">
        <f t="shared" ca="1" si="31"/>
        <v>-7.3824830728852486E-4</v>
      </c>
    </row>
    <row r="2038" spans="1:18" x14ac:dyDescent="0.25">
      <c r="A2038">
        <v>52792</v>
      </c>
      <c r="B2038" t="s">
        <v>19</v>
      </c>
      <c r="C2038">
        <v>39</v>
      </c>
      <c r="D2038" t="s">
        <v>4279</v>
      </c>
      <c r="E2038" t="s">
        <v>34</v>
      </c>
      <c r="F2038" t="s">
        <v>34</v>
      </c>
      <c r="G2038" t="s">
        <v>13</v>
      </c>
      <c r="H2038" t="s">
        <v>14</v>
      </c>
      <c r="I2038" t="s">
        <v>15</v>
      </c>
      <c r="J2038" s="5">
        <v>62.02</v>
      </c>
      <c r="K2038" s="5" t="str">
        <f>_xlfn.IFS(stroke_2[[#This Row],[avg_glucose_level]]&lt;70,"Low",stroke_2[[#This Row],[avg_glucose_level]]&lt;99,"Normal",stroke_2[[#This Row],[avg_glucose_level]]&lt;125,"Prediabetes",stroke_2[[#This Row],[avg_glucose_level]]&lt;199,"Diabetes",stroke_2[[#This Row],[avg_glucose_level]]&gt;199,"Very High")</f>
        <v>Low</v>
      </c>
      <c r="L2038">
        <v>23.7</v>
      </c>
      <c r="M2038">
        <v>28.25</v>
      </c>
      <c r="N2038">
        <v>23.7</v>
      </c>
      <c r="O2038" t="s">
        <v>29</v>
      </c>
      <c r="P2038" t="s">
        <v>34</v>
      </c>
      <c r="Q2038" s="4" t="s">
        <v>4285</v>
      </c>
      <c r="R2038" s="5">
        <f t="shared" ca="1" si="31"/>
        <v>5.5952338309326888E-3</v>
      </c>
    </row>
    <row r="2039" spans="1:18" x14ac:dyDescent="0.25">
      <c r="A2039">
        <v>53028</v>
      </c>
      <c r="B2039" t="s">
        <v>19</v>
      </c>
      <c r="C2039">
        <v>39</v>
      </c>
      <c r="D2039" t="s">
        <v>4279</v>
      </c>
      <c r="E2039" t="s">
        <v>34</v>
      </c>
      <c r="F2039" t="s">
        <v>34</v>
      </c>
      <c r="G2039" t="s">
        <v>13</v>
      </c>
      <c r="H2039" t="s">
        <v>14</v>
      </c>
      <c r="I2039" t="s">
        <v>21</v>
      </c>
      <c r="J2039" s="5">
        <v>81.31</v>
      </c>
      <c r="K2039" s="5" t="str">
        <f>_xlfn.IFS(stroke_2[[#This Row],[avg_glucose_level]]&lt;70,"Low",stroke_2[[#This Row],[avg_glucose_level]]&lt;99,"Normal",stroke_2[[#This Row],[avg_glucose_level]]&lt;125,"Prediabetes",stroke_2[[#This Row],[avg_glucose_level]]&lt;199,"Diabetes",stroke_2[[#This Row],[avg_glucose_level]]&gt;199,"Very High")</f>
        <v>Normal</v>
      </c>
      <c r="L2039">
        <v>34.700000000000003</v>
      </c>
      <c r="M2039">
        <v>28.25</v>
      </c>
      <c r="N2039">
        <v>34.700000000000003</v>
      </c>
      <c r="O2039" t="s">
        <v>24</v>
      </c>
      <c r="P2039" t="s">
        <v>34</v>
      </c>
      <c r="Q2039" s="4" t="s">
        <v>4285</v>
      </c>
      <c r="R2039" s="5">
        <f t="shared" ca="1" si="31"/>
        <v>-4.0674108781527888E-3</v>
      </c>
    </row>
    <row r="2040" spans="1:18" x14ac:dyDescent="0.25">
      <c r="A2040">
        <v>55529</v>
      </c>
      <c r="B2040" t="s">
        <v>12</v>
      </c>
      <c r="C2040">
        <v>39</v>
      </c>
      <c r="D2040" t="s">
        <v>4279</v>
      </c>
      <c r="E2040" t="s">
        <v>34</v>
      </c>
      <c r="F2040" t="s">
        <v>34</v>
      </c>
      <c r="G2040" t="s">
        <v>13</v>
      </c>
      <c r="H2040" t="s">
        <v>14</v>
      </c>
      <c r="I2040" t="s">
        <v>21</v>
      </c>
      <c r="J2040" s="5">
        <v>114.32</v>
      </c>
      <c r="K2040" s="5" t="str">
        <f>_xlfn.IFS(stroke_2[[#This Row],[avg_glucose_level]]&lt;70,"Low",stroke_2[[#This Row],[avg_glucose_level]]&lt;99,"Normal",stroke_2[[#This Row],[avg_glucose_level]]&lt;125,"Prediabetes",stroke_2[[#This Row],[avg_glucose_level]]&lt;199,"Diabetes",stroke_2[[#This Row],[avg_glucose_level]]&gt;199,"Very High")</f>
        <v>Prediabetes</v>
      </c>
      <c r="L2040">
        <v>26.4</v>
      </c>
      <c r="M2040">
        <v>28.25</v>
      </c>
      <c r="N2040">
        <v>26.4</v>
      </c>
      <c r="O2040" t="s">
        <v>24</v>
      </c>
      <c r="P2040" t="s">
        <v>34</v>
      </c>
      <c r="Q2040" s="4" t="s">
        <v>4285</v>
      </c>
      <c r="R2040" s="5">
        <f t="shared" ca="1" si="31"/>
        <v>-5.5841479210794517E-3</v>
      </c>
    </row>
    <row r="2041" spans="1:18" x14ac:dyDescent="0.25">
      <c r="A2041">
        <v>56616</v>
      </c>
      <c r="B2041" t="s">
        <v>12</v>
      </c>
      <c r="C2041">
        <v>39</v>
      </c>
      <c r="D2041" t="s">
        <v>4279</v>
      </c>
      <c r="E2041" t="s">
        <v>34</v>
      </c>
      <c r="F2041" t="s">
        <v>34</v>
      </c>
      <c r="G2041" t="s">
        <v>13</v>
      </c>
      <c r="H2041" t="s">
        <v>14</v>
      </c>
      <c r="I2041" t="s">
        <v>21</v>
      </c>
      <c r="J2041" s="5">
        <v>125.11</v>
      </c>
      <c r="K2041" s="5" t="str">
        <f>_xlfn.IFS(stroke_2[[#This Row],[avg_glucose_level]]&lt;70,"Low",stroke_2[[#This Row],[avg_glucose_level]]&lt;99,"Normal",stroke_2[[#This Row],[avg_glucose_level]]&lt;125,"Prediabetes",stroke_2[[#This Row],[avg_glucose_level]]&lt;199,"Diabetes",stroke_2[[#This Row],[avg_glucose_level]]&gt;199,"Very High")</f>
        <v>Diabetes</v>
      </c>
      <c r="L2041">
        <v>24.9</v>
      </c>
      <c r="M2041">
        <v>28.25</v>
      </c>
      <c r="N2041">
        <v>24.9</v>
      </c>
      <c r="O2041" t="s">
        <v>18</v>
      </c>
      <c r="P2041" t="s">
        <v>34</v>
      </c>
      <c r="Q2041" s="4" t="s">
        <v>4285</v>
      </c>
      <c r="R2041" s="5">
        <f t="shared" ca="1" si="31"/>
        <v>-1.0729000127185018E-2</v>
      </c>
    </row>
    <row r="2042" spans="1:18" x14ac:dyDescent="0.25">
      <c r="A2042">
        <v>59671</v>
      </c>
      <c r="B2042" t="s">
        <v>19</v>
      </c>
      <c r="C2042">
        <v>39</v>
      </c>
      <c r="D2042" t="s">
        <v>4279</v>
      </c>
      <c r="E2042" t="s">
        <v>34</v>
      </c>
      <c r="F2042" t="s">
        <v>34</v>
      </c>
      <c r="G2042" t="s">
        <v>34</v>
      </c>
      <c r="H2042" t="s">
        <v>14</v>
      </c>
      <c r="I2042" t="s">
        <v>21</v>
      </c>
      <c r="J2042" s="5">
        <v>85.59</v>
      </c>
      <c r="K2042" s="5" t="str">
        <f>_xlfn.IFS(stroke_2[[#This Row],[avg_glucose_level]]&lt;70,"Low",stroke_2[[#This Row],[avg_glucose_level]]&lt;99,"Normal",stroke_2[[#This Row],[avg_glucose_level]]&lt;125,"Prediabetes",stroke_2[[#This Row],[avg_glucose_level]]&lt;199,"Diabetes",stroke_2[[#This Row],[avg_glucose_level]]&gt;199,"Very High")</f>
        <v>Normal</v>
      </c>
      <c r="L2042">
        <v>33.200000000000003</v>
      </c>
      <c r="M2042">
        <v>28.25</v>
      </c>
      <c r="N2042">
        <v>33.200000000000003</v>
      </c>
      <c r="O2042" t="s">
        <v>38</v>
      </c>
      <c r="P2042" t="s">
        <v>34</v>
      </c>
      <c r="Q2042" s="4" t="s">
        <v>4285</v>
      </c>
      <c r="R2042" s="5">
        <f t="shared" ca="1" si="31"/>
        <v>2.34911286798427E-2</v>
      </c>
    </row>
    <row r="2043" spans="1:18" x14ac:dyDescent="0.25">
      <c r="A2043">
        <v>60934</v>
      </c>
      <c r="B2043" t="s">
        <v>12</v>
      </c>
      <c r="C2043">
        <v>39</v>
      </c>
      <c r="D2043" t="s">
        <v>4279</v>
      </c>
      <c r="E2043" t="s">
        <v>34</v>
      </c>
      <c r="F2043" t="s">
        <v>34</v>
      </c>
      <c r="G2043" t="s">
        <v>13</v>
      </c>
      <c r="H2043" t="s">
        <v>14</v>
      </c>
      <c r="I2043" t="s">
        <v>15</v>
      </c>
      <c r="J2043" s="5">
        <v>57.38</v>
      </c>
      <c r="K2043" s="5" t="str">
        <f>_xlfn.IFS(stroke_2[[#This Row],[avg_glucose_level]]&lt;70,"Low",stroke_2[[#This Row],[avg_glucose_level]]&lt;99,"Normal",stroke_2[[#This Row],[avg_glucose_level]]&lt;125,"Prediabetes",stroke_2[[#This Row],[avg_glucose_level]]&lt;199,"Diabetes",stroke_2[[#This Row],[avg_glucose_level]]&gt;199,"Very High")</f>
        <v>Low</v>
      </c>
      <c r="L2043">
        <v>41.8</v>
      </c>
      <c r="M2043">
        <v>28.25</v>
      </c>
      <c r="N2043">
        <v>41.8</v>
      </c>
      <c r="O2043" t="s">
        <v>18</v>
      </c>
      <c r="P2043" t="s">
        <v>34</v>
      </c>
      <c r="Q2043" s="4" t="s">
        <v>4285</v>
      </c>
      <c r="R2043" s="5">
        <f t="shared" ca="1" si="31"/>
        <v>-3.3333933853462562E-3</v>
      </c>
    </row>
    <row r="2044" spans="1:18" x14ac:dyDescent="0.25">
      <c r="A2044">
        <v>61178</v>
      </c>
      <c r="B2044" t="s">
        <v>12</v>
      </c>
      <c r="C2044">
        <v>39</v>
      </c>
      <c r="D2044" t="s">
        <v>4279</v>
      </c>
      <c r="E2044" t="s">
        <v>34</v>
      </c>
      <c r="F2044" t="s">
        <v>34</v>
      </c>
      <c r="G2044" t="s">
        <v>13</v>
      </c>
      <c r="H2044" t="s">
        <v>14</v>
      </c>
      <c r="I2044" t="s">
        <v>15</v>
      </c>
      <c r="J2044" s="5">
        <v>164.67</v>
      </c>
      <c r="K2044" s="5" t="str">
        <f>_xlfn.IFS(stroke_2[[#This Row],[avg_glucose_level]]&lt;70,"Low",stroke_2[[#This Row],[avg_glucose_level]]&lt;99,"Normal",stroke_2[[#This Row],[avg_glucose_level]]&lt;125,"Prediabetes",stroke_2[[#This Row],[avg_glucose_level]]&lt;199,"Diabetes",stroke_2[[#This Row],[avg_glucose_level]]&gt;199,"Very High")</f>
        <v>Diabetes</v>
      </c>
      <c r="L2044">
        <v>33.799999999999997</v>
      </c>
      <c r="M2044">
        <v>28.25</v>
      </c>
      <c r="N2044">
        <v>33.799999999999997</v>
      </c>
      <c r="O2044" t="s">
        <v>38</v>
      </c>
      <c r="P2044" t="s">
        <v>34</v>
      </c>
      <c r="Q2044" s="4" t="s">
        <v>4285</v>
      </c>
      <c r="R2044" s="5">
        <f t="shared" ca="1" si="31"/>
        <v>4.4947512272817403E-3</v>
      </c>
    </row>
    <row r="2045" spans="1:18" x14ac:dyDescent="0.25">
      <c r="A2045">
        <v>62475</v>
      </c>
      <c r="B2045" t="s">
        <v>12</v>
      </c>
      <c r="C2045">
        <v>39</v>
      </c>
      <c r="D2045" t="s">
        <v>4279</v>
      </c>
      <c r="E2045" t="s">
        <v>13</v>
      </c>
      <c r="F2045" t="s">
        <v>34</v>
      </c>
      <c r="G2045" t="s">
        <v>13</v>
      </c>
      <c r="H2045" t="s">
        <v>14</v>
      </c>
      <c r="I2045" t="s">
        <v>21</v>
      </c>
      <c r="J2045" s="5">
        <v>88.18</v>
      </c>
      <c r="K2045" s="5" t="str">
        <f>_xlfn.IFS(stroke_2[[#This Row],[avg_glucose_level]]&lt;70,"Low",stroke_2[[#This Row],[avg_glucose_level]]&lt;99,"Normal",stroke_2[[#This Row],[avg_glucose_level]]&lt;125,"Prediabetes",stroke_2[[#This Row],[avg_glucose_level]]&lt;199,"Diabetes",stroke_2[[#This Row],[avg_glucose_level]]&gt;199,"Very High")</f>
        <v>Normal</v>
      </c>
      <c r="L2045">
        <v>33.5</v>
      </c>
      <c r="M2045">
        <v>28.25</v>
      </c>
      <c r="N2045">
        <v>33.5</v>
      </c>
      <c r="O2045" t="s">
        <v>29</v>
      </c>
      <c r="P2045" t="s">
        <v>34</v>
      </c>
      <c r="Q2045" s="4" t="s">
        <v>4285</v>
      </c>
      <c r="R2045" s="5">
        <f t="shared" ca="1" si="31"/>
        <v>-2.4386808692653604E-2</v>
      </c>
    </row>
    <row r="2046" spans="1:18" x14ac:dyDescent="0.25">
      <c r="A2046">
        <v>63915</v>
      </c>
      <c r="B2046" t="s">
        <v>19</v>
      </c>
      <c r="C2046">
        <v>39</v>
      </c>
      <c r="D2046" t="s">
        <v>4279</v>
      </c>
      <c r="E2046" t="s">
        <v>34</v>
      </c>
      <c r="F2046" t="s">
        <v>34</v>
      </c>
      <c r="G2046" t="s">
        <v>13</v>
      </c>
      <c r="H2046" t="s">
        <v>14</v>
      </c>
      <c r="I2046" t="s">
        <v>15</v>
      </c>
      <c r="J2046" s="5">
        <v>87.39</v>
      </c>
      <c r="K2046" s="5" t="str">
        <f>_xlfn.IFS(stroke_2[[#This Row],[avg_glucose_level]]&lt;70,"Low",stroke_2[[#This Row],[avg_glucose_level]]&lt;99,"Normal",stroke_2[[#This Row],[avg_glucose_level]]&lt;125,"Prediabetes",stroke_2[[#This Row],[avg_glucose_level]]&lt;199,"Diabetes",stroke_2[[#This Row],[avg_glucose_level]]&gt;199,"Very High")</f>
        <v>Normal</v>
      </c>
      <c r="L2046">
        <v>57.9</v>
      </c>
      <c r="M2046">
        <v>28.25</v>
      </c>
      <c r="N2046">
        <v>57.9</v>
      </c>
      <c r="O2046" t="s">
        <v>24</v>
      </c>
      <c r="P2046" t="s">
        <v>34</v>
      </c>
      <c r="Q2046" s="4" t="s">
        <v>4285</v>
      </c>
      <c r="R2046" s="5">
        <f t="shared" ca="1" si="31"/>
        <v>-2.1582170657905648E-2</v>
      </c>
    </row>
    <row r="2047" spans="1:18" x14ac:dyDescent="0.25">
      <c r="A2047">
        <v>63984</v>
      </c>
      <c r="B2047" t="s">
        <v>12</v>
      </c>
      <c r="C2047">
        <v>39</v>
      </c>
      <c r="D2047" t="s">
        <v>4279</v>
      </c>
      <c r="E2047" t="s">
        <v>34</v>
      </c>
      <c r="F2047" t="s">
        <v>34</v>
      </c>
      <c r="G2047" t="s">
        <v>13</v>
      </c>
      <c r="H2047" t="s">
        <v>14</v>
      </c>
      <c r="I2047" t="s">
        <v>21</v>
      </c>
      <c r="J2047" s="5">
        <v>205.77</v>
      </c>
      <c r="K2047" s="5" t="str">
        <f>_xlfn.IFS(stroke_2[[#This Row],[avg_glucose_level]]&lt;70,"Low",stroke_2[[#This Row],[avg_glucose_level]]&lt;99,"Normal",stroke_2[[#This Row],[avg_glucose_level]]&lt;125,"Prediabetes",stroke_2[[#This Row],[avg_glucose_level]]&lt;199,"Diabetes",stroke_2[[#This Row],[avg_glucose_level]]&gt;199,"Very High")</f>
        <v>Very High</v>
      </c>
      <c r="L2047">
        <v>24.1</v>
      </c>
      <c r="M2047">
        <v>28.25</v>
      </c>
      <c r="N2047">
        <v>24.1</v>
      </c>
      <c r="O2047" t="s">
        <v>24</v>
      </c>
      <c r="P2047" t="s">
        <v>34</v>
      </c>
      <c r="Q2047" s="4" t="s">
        <v>4285</v>
      </c>
      <c r="R2047" s="5">
        <f t="shared" ca="1" si="31"/>
        <v>1.3976976735660673E-3</v>
      </c>
    </row>
    <row r="2048" spans="1:18" x14ac:dyDescent="0.25">
      <c r="A2048">
        <v>64817</v>
      </c>
      <c r="B2048" t="s">
        <v>12</v>
      </c>
      <c r="C2048">
        <v>39</v>
      </c>
      <c r="D2048" t="s">
        <v>4279</v>
      </c>
      <c r="E2048" t="s">
        <v>34</v>
      </c>
      <c r="F2048" t="s">
        <v>34</v>
      </c>
      <c r="G2048" t="s">
        <v>13</v>
      </c>
      <c r="H2048" t="s">
        <v>20</v>
      </c>
      <c r="I2048" t="s">
        <v>21</v>
      </c>
      <c r="J2048" s="5">
        <v>88.48</v>
      </c>
      <c r="K2048" s="5" t="str">
        <f>_xlfn.IFS(stroke_2[[#This Row],[avg_glucose_level]]&lt;70,"Low",stroke_2[[#This Row],[avg_glucose_level]]&lt;99,"Normal",stroke_2[[#This Row],[avg_glucose_level]]&lt;125,"Prediabetes",stroke_2[[#This Row],[avg_glucose_level]]&lt;199,"Diabetes",stroke_2[[#This Row],[avg_glucose_level]]&gt;199,"Very High")</f>
        <v>Normal</v>
      </c>
      <c r="L2048">
        <v>34.299999999999997</v>
      </c>
      <c r="M2048">
        <v>28.25</v>
      </c>
      <c r="N2048">
        <v>34.299999999999997</v>
      </c>
      <c r="O2048" t="s">
        <v>24</v>
      </c>
      <c r="P2048" t="s">
        <v>34</v>
      </c>
      <c r="Q2048" s="4" t="s">
        <v>4285</v>
      </c>
      <c r="R2048" s="5">
        <f t="shared" ca="1" si="31"/>
        <v>-1.3074036621535107E-2</v>
      </c>
    </row>
    <row r="2049" spans="1:18" x14ac:dyDescent="0.25">
      <c r="A2049">
        <v>65697</v>
      </c>
      <c r="B2049" t="s">
        <v>19</v>
      </c>
      <c r="C2049">
        <v>39</v>
      </c>
      <c r="D2049" t="s">
        <v>4279</v>
      </c>
      <c r="E2049" t="s">
        <v>34</v>
      </c>
      <c r="F2049" t="s">
        <v>34</v>
      </c>
      <c r="G2049" t="s">
        <v>13</v>
      </c>
      <c r="H2049" t="s">
        <v>14</v>
      </c>
      <c r="I2049" t="s">
        <v>15</v>
      </c>
      <c r="J2049" s="5">
        <v>122.91</v>
      </c>
      <c r="K2049" s="5" t="str">
        <f>_xlfn.IFS(stroke_2[[#This Row],[avg_glucose_level]]&lt;70,"Low",stroke_2[[#This Row],[avg_glucose_level]]&lt;99,"Normal",stroke_2[[#This Row],[avg_glucose_level]]&lt;125,"Prediabetes",stroke_2[[#This Row],[avg_glucose_level]]&lt;199,"Diabetes",stroke_2[[#This Row],[avg_glucose_level]]&gt;199,"Very High")</f>
        <v>Prediabetes</v>
      </c>
      <c r="L2049">
        <v>35.700000000000003</v>
      </c>
      <c r="M2049">
        <v>28.25</v>
      </c>
      <c r="N2049">
        <v>35.700000000000003</v>
      </c>
      <c r="O2049" t="s">
        <v>24</v>
      </c>
      <c r="P2049" t="s">
        <v>34</v>
      </c>
      <c r="Q2049" s="4" t="s">
        <v>4285</v>
      </c>
      <c r="R2049" s="5">
        <f t="shared" ca="1" si="31"/>
        <v>1.702597067196656E-2</v>
      </c>
    </row>
    <row r="2050" spans="1:18" x14ac:dyDescent="0.25">
      <c r="A2050">
        <v>67412</v>
      </c>
      <c r="B2050" t="s">
        <v>19</v>
      </c>
      <c r="C2050">
        <v>39</v>
      </c>
      <c r="D2050" t="s">
        <v>4279</v>
      </c>
      <c r="E2050" t="s">
        <v>34</v>
      </c>
      <c r="F2050" t="s">
        <v>34</v>
      </c>
      <c r="G2050" t="s">
        <v>13</v>
      </c>
      <c r="H2050" t="s">
        <v>14</v>
      </c>
      <c r="I2050" t="s">
        <v>21</v>
      </c>
      <c r="J2050" s="5">
        <v>83.83</v>
      </c>
      <c r="K2050" s="5" t="str">
        <f>_xlfn.IFS(stroke_2[[#This Row],[avg_glucose_level]]&lt;70,"Low",stroke_2[[#This Row],[avg_glucose_level]]&lt;99,"Normal",stroke_2[[#This Row],[avg_glucose_level]]&lt;125,"Prediabetes",stroke_2[[#This Row],[avg_glucose_level]]&lt;199,"Diabetes",stroke_2[[#This Row],[avg_glucose_level]]&gt;199,"Very High")</f>
        <v>Normal</v>
      </c>
      <c r="L2050">
        <v>30.3</v>
      </c>
      <c r="M2050">
        <v>28.25</v>
      </c>
      <c r="N2050">
        <v>30.3</v>
      </c>
      <c r="O2050" t="s">
        <v>24</v>
      </c>
      <c r="P2050" t="s">
        <v>34</v>
      </c>
      <c r="Q2050" s="4" t="s">
        <v>4285</v>
      </c>
      <c r="R2050" s="5">
        <f t="shared" ref="R2050:R2113" ca="1" si="32">Q2050 + (RAND()-0.5)/20</f>
        <v>1.4428660226913092E-2</v>
      </c>
    </row>
    <row r="2051" spans="1:18" x14ac:dyDescent="0.25">
      <c r="A2051">
        <v>68967</v>
      </c>
      <c r="B2051" t="s">
        <v>12</v>
      </c>
      <c r="C2051">
        <v>39</v>
      </c>
      <c r="D2051" t="s">
        <v>4279</v>
      </c>
      <c r="E2051" t="s">
        <v>34</v>
      </c>
      <c r="F2051" t="s">
        <v>34</v>
      </c>
      <c r="G2051" t="s">
        <v>13</v>
      </c>
      <c r="H2051" t="s">
        <v>14</v>
      </c>
      <c r="I2051" t="s">
        <v>15</v>
      </c>
      <c r="J2051" s="5">
        <v>179.38</v>
      </c>
      <c r="K2051" s="5" t="str">
        <f>_xlfn.IFS(stroke_2[[#This Row],[avg_glucose_level]]&lt;70,"Low",stroke_2[[#This Row],[avg_glucose_level]]&lt;99,"Normal",stroke_2[[#This Row],[avg_glucose_level]]&lt;125,"Prediabetes",stroke_2[[#This Row],[avg_glucose_level]]&lt;199,"Diabetes",stroke_2[[#This Row],[avg_glucose_level]]&gt;199,"Very High")</f>
        <v>Diabetes</v>
      </c>
      <c r="L2051">
        <v>27.7</v>
      </c>
      <c r="M2051">
        <v>28.25</v>
      </c>
      <c r="N2051">
        <v>27.7</v>
      </c>
      <c r="O2051" t="s">
        <v>38</v>
      </c>
      <c r="P2051" t="s">
        <v>34</v>
      </c>
      <c r="Q2051" s="4" t="s">
        <v>4285</v>
      </c>
      <c r="R2051" s="5">
        <f t="shared" ca="1" si="32"/>
        <v>-1.747526730862612E-2</v>
      </c>
    </row>
    <row r="2052" spans="1:18" x14ac:dyDescent="0.25">
      <c r="A2052">
        <v>69510</v>
      </c>
      <c r="B2052" t="s">
        <v>12</v>
      </c>
      <c r="C2052">
        <v>39</v>
      </c>
      <c r="D2052" t="s">
        <v>4279</v>
      </c>
      <c r="E2052" t="s">
        <v>34</v>
      </c>
      <c r="F2052" t="s">
        <v>34</v>
      </c>
      <c r="G2052" t="s">
        <v>13</v>
      </c>
      <c r="H2052" t="s">
        <v>14</v>
      </c>
      <c r="I2052" t="s">
        <v>21</v>
      </c>
      <c r="J2052" s="5">
        <v>121.32</v>
      </c>
      <c r="K2052" s="5" t="str">
        <f>_xlfn.IFS(stroke_2[[#This Row],[avg_glucose_level]]&lt;70,"Low",stroke_2[[#This Row],[avg_glucose_level]]&lt;99,"Normal",stroke_2[[#This Row],[avg_glucose_level]]&lt;125,"Prediabetes",stroke_2[[#This Row],[avg_glucose_level]]&lt;199,"Diabetes",stroke_2[[#This Row],[avg_glucose_level]]&gt;199,"Very High")</f>
        <v>Prediabetes</v>
      </c>
      <c r="L2052">
        <v>26.8</v>
      </c>
      <c r="M2052">
        <v>28.25</v>
      </c>
      <c r="N2052">
        <v>26.8</v>
      </c>
      <c r="O2052" t="s">
        <v>24</v>
      </c>
      <c r="P2052" t="s">
        <v>34</v>
      </c>
      <c r="Q2052" s="4" t="s">
        <v>4285</v>
      </c>
      <c r="R2052" s="5">
        <f t="shared" ca="1" si="32"/>
        <v>-7.3493229141479988E-3</v>
      </c>
    </row>
    <row r="2053" spans="1:18" x14ac:dyDescent="0.25">
      <c r="A2053">
        <v>69936</v>
      </c>
      <c r="B2053" t="s">
        <v>19</v>
      </c>
      <c r="C2053">
        <v>39</v>
      </c>
      <c r="D2053" t="s">
        <v>4279</v>
      </c>
      <c r="E2053" t="s">
        <v>34</v>
      </c>
      <c r="F2053" t="s">
        <v>34</v>
      </c>
      <c r="G2053" t="s">
        <v>13</v>
      </c>
      <c r="H2053" t="s">
        <v>14</v>
      </c>
      <c r="I2053" t="s">
        <v>15</v>
      </c>
      <c r="J2053" s="5">
        <v>101.52</v>
      </c>
      <c r="K2053" s="5" t="str">
        <f>_xlfn.IFS(stroke_2[[#This Row],[avg_glucose_level]]&lt;70,"Low",stroke_2[[#This Row],[avg_glucose_level]]&lt;99,"Normal",stroke_2[[#This Row],[avg_glucose_level]]&lt;125,"Prediabetes",stroke_2[[#This Row],[avg_glucose_level]]&lt;199,"Diabetes",stroke_2[[#This Row],[avg_glucose_level]]&gt;199,"Very High")</f>
        <v>Prediabetes</v>
      </c>
      <c r="L2053">
        <v>41.8</v>
      </c>
      <c r="M2053">
        <v>28.25</v>
      </c>
      <c r="N2053">
        <v>41.8</v>
      </c>
      <c r="O2053" t="s">
        <v>24</v>
      </c>
      <c r="P2053" t="s">
        <v>34</v>
      </c>
      <c r="Q2053" s="4" t="s">
        <v>4285</v>
      </c>
      <c r="R2053" s="5">
        <f t="shared" ca="1" si="32"/>
        <v>7.8845751769933241E-3</v>
      </c>
    </row>
    <row r="2054" spans="1:18" x14ac:dyDescent="0.25">
      <c r="A2054">
        <v>70540</v>
      </c>
      <c r="B2054" t="s">
        <v>19</v>
      </c>
      <c r="C2054">
        <v>39</v>
      </c>
      <c r="D2054" t="s">
        <v>4279</v>
      </c>
      <c r="E2054" t="s">
        <v>34</v>
      </c>
      <c r="F2054" t="s">
        <v>34</v>
      </c>
      <c r="G2054" t="s">
        <v>13</v>
      </c>
      <c r="H2054" t="s">
        <v>14</v>
      </c>
      <c r="I2054" t="s">
        <v>15</v>
      </c>
      <c r="J2054" s="5">
        <v>243.52</v>
      </c>
      <c r="K2054" s="5" t="str">
        <f>_xlfn.IFS(stroke_2[[#This Row],[avg_glucose_level]]&lt;70,"Low",stroke_2[[#This Row],[avg_glucose_level]]&lt;99,"Normal",stroke_2[[#This Row],[avg_glucose_level]]&lt;125,"Prediabetes",stroke_2[[#This Row],[avg_glucose_level]]&lt;199,"Diabetes",stroke_2[[#This Row],[avg_glucose_level]]&gt;199,"Very High")</f>
        <v>Very High</v>
      </c>
      <c r="L2054">
        <v>37.200000000000003</v>
      </c>
      <c r="M2054">
        <v>28.25</v>
      </c>
      <c r="N2054">
        <v>37.200000000000003</v>
      </c>
      <c r="O2054" t="s">
        <v>29</v>
      </c>
      <c r="P2054" t="s">
        <v>34</v>
      </c>
      <c r="Q2054" s="4" t="s">
        <v>4285</v>
      </c>
      <c r="R2054" s="5">
        <f t="shared" ca="1" si="32"/>
        <v>-1.3602279083112212E-2</v>
      </c>
    </row>
    <row r="2055" spans="1:18" x14ac:dyDescent="0.25">
      <c r="A2055">
        <v>70928</v>
      </c>
      <c r="B2055" t="s">
        <v>12</v>
      </c>
      <c r="C2055">
        <v>39</v>
      </c>
      <c r="D2055" t="s">
        <v>4279</v>
      </c>
      <c r="E2055" t="s">
        <v>34</v>
      </c>
      <c r="F2055" t="s">
        <v>34</v>
      </c>
      <c r="G2055" t="s">
        <v>13</v>
      </c>
      <c r="H2055" t="s">
        <v>43</v>
      </c>
      <c r="I2055" t="s">
        <v>15</v>
      </c>
      <c r="J2055" s="5">
        <v>73.62</v>
      </c>
      <c r="K2055" s="5" t="str">
        <f>_xlfn.IFS(stroke_2[[#This Row],[avg_glucose_level]]&lt;70,"Low",stroke_2[[#This Row],[avg_glucose_level]]&lt;99,"Normal",stroke_2[[#This Row],[avg_glucose_level]]&lt;125,"Prediabetes",stroke_2[[#This Row],[avg_glucose_level]]&lt;199,"Diabetes",stroke_2[[#This Row],[avg_glucose_level]]&gt;199,"Very High")</f>
        <v>Normal</v>
      </c>
      <c r="L2055">
        <v>33.4</v>
      </c>
      <c r="M2055">
        <v>28.25</v>
      </c>
      <c r="N2055">
        <v>33.4</v>
      </c>
      <c r="O2055" t="s">
        <v>38</v>
      </c>
      <c r="P2055" t="s">
        <v>34</v>
      </c>
      <c r="Q2055" s="4" t="s">
        <v>4285</v>
      </c>
      <c r="R2055" s="5">
        <f t="shared" ca="1" si="32"/>
        <v>2.0523076003624345E-2</v>
      </c>
    </row>
    <row r="2056" spans="1:18" x14ac:dyDescent="0.25">
      <c r="A2056">
        <v>72525</v>
      </c>
      <c r="B2056" t="s">
        <v>19</v>
      </c>
      <c r="C2056">
        <v>39</v>
      </c>
      <c r="D2056" t="s">
        <v>4279</v>
      </c>
      <c r="E2056" t="s">
        <v>34</v>
      </c>
      <c r="F2056" t="s">
        <v>34</v>
      </c>
      <c r="G2056" t="s">
        <v>13</v>
      </c>
      <c r="H2056" t="s">
        <v>14</v>
      </c>
      <c r="I2056" t="s">
        <v>15</v>
      </c>
      <c r="J2056" s="5">
        <v>90.31</v>
      </c>
      <c r="K2056" s="5" t="str">
        <f>_xlfn.IFS(stroke_2[[#This Row],[avg_glucose_level]]&lt;70,"Low",stroke_2[[#This Row],[avg_glucose_level]]&lt;99,"Normal",stroke_2[[#This Row],[avg_glucose_level]]&lt;125,"Prediabetes",stroke_2[[#This Row],[avg_glucose_level]]&lt;199,"Diabetes",stroke_2[[#This Row],[avg_glucose_level]]&gt;199,"Very High")</f>
        <v>Normal</v>
      </c>
      <c r="L2056">
        <v>27.6</v>
      </c>
      <c r="M2056">
        <v>28.25</v>
      </c>
      <c r="N2056">
        <v>27.6</v>
      </c>
      <c r="O2056" t="s">
        <v>29</v>
      </c>
      <c r="P2056" t="s">
        <v>34</v>
      </c>
      <c r="Q2056" s="4" t="s">
        <v>4285</v>
      </c>
      <c r="R2056" s="5">
        <f t="shared" ca="1" si="32"/>
        <v>-1.0107830370383569E-2</v>
      </c>
    </row>
    <row r="2057" spans="1:18" x14ac:dyDescent="0.25">
      <c r="A2057">
        <v>2029</v>
      </c>
      <c r="B2057" t="s">
        <v>19</v>
      </c>
      <c r="C2057">
        <v>40</v>
      </c>
      <c r="D2057" t="s">
        <v>4280</v>
      </c>
      <c r="E2057" t="s">
        <v>34</v>
      </c>
      <c r="F2057" t="s">
        <v>34</v>
      </c>
      <c r="G2057" t="s">
        <v>13</v>
      </c>
      <c r="H2057" t="s">
        <v>14</v>
      </c>
      <c r="I2057" t="s">
        <v>21</v>
      </c>
      <c r="J2057" s="5">
        <v>92.35</v>
      </c>
      <c r="K2057" s="5" t="str">
        <f>_xlfn.IFS(stroke_2[[#This Row],[avg_glucose_level]]&lt;70,"Low",stroke_2[[#This Row],[avg_glucose_level]]&lt;99,"Normal",stroke_2[[#This Row],[avg_glucose_level]]&lt;125,"Prediabetes",stroke_2[[#This Row],[avg_glucose_level]]&lt;199,"Diabetes",stroke_2[[#This Row],[avg_glucose_level]]&gt;199,"Very High")</f>
        <v>Normal</v>
      </c>
      <c r="L2057">
        <v>38</v>
      </c>
      <c r="M2057">
        <v>28.25</v>
      </c>
      <c r="N2057">
        <v>38</v>
      </c>
      <c r="O2057" t="s">
        <v>24</v>
      </c>
      <c r="P2057" t="s">
        <v>34</v>
      </c>
      <c r="Q2057" s="4" t="s">
        <v>4285</v>
      </c>
      <c r="R2057" s="5">
        <f t="shared" ca="1" si="32"/>
        <v>-1.4213320689819448E-2</v>
      </c>
    </row>
    <row r="2058" spans="1:18" x14ac:dyDescent="0.25">
      <c r="A2058">
        <v>5286</v>
      </c>
      <c r="B2058" t="s">
        <v>19</v>
      </c>
      <c r="C2058">
        <v>40</v>
      </c>
      <c r="D2058" t="s">
        <v>4280</v>
      </c>
      <c r="E2058" t="s">
        <v>34</v>
      </c>
      <c r="F2058" t="s">
        <v>34</v>
      </c>
      <c r="G2058" t="s">
        <v>13</v>
      </c>
      <c r="H2058" t="s">
        <v>43</v>
      </c>
      <c r="I2058" t="s">
        <v>15</v>
      </c>
      <c r="J2058" s="5">
        <v>176.38</v>
      </c>
      <c r="K2058" s="5" t="str">
        <f>_xlfn.IFS(stroke_2[[#This Row],[avg_glucose_level]]&lt;70,"Low",stroke_2[[#This Row],[avg_glucose_level]]&lt;99,"Normal",stroke_2[[#This Row],[avg_glucose_level]]&lt;125,"Prediabetes",stroke_2[[#This Row],[avg_glucose_level]]&lt;199,"Diabetes",stroke_2[[#This Row],[avg_glucose_level]]&gt;199,"Very High")</f>
        <v>Diabetes</v>
      </c>
      <c r="L2058">
        <v>35.700000000000003</v>
      </c>
      <c r="M2058">
        <v>28.25</v>
      </c>
      <c r="N2058">
        <v>35.700000000000003</v>
      </c>
      <c r="O2058" t="s">
        <v>24</v>
      </c>
      <c r="P2058" t="s">
        <v>34</v>
      </c>
      <c r="Q2058" s="4" t="s">
        <v>4285</v>
      </c>
      <c r="R2058" s="5">
        <f t="shared" ca="1" si="32"/>
        <v>1.1551458818149275E-2</v>
      </c>
    </row>
    <row r="2059" spans="1:18" x14ac:dyDescent="0.25">
      <c r="A2059">
        <v>5684</v>
      </c>
      <c r="B2059" t="s">
        <v>12</v>
      </c>
      <c r="C2059">
        <v>40</v>
      </c>
      <c r="D2059" t="s">
        <v>4280</v>
      </c>
      <c r="E2059" t="s">
        <v>34</v>
      </c>
      <c r="F2059" t="s">
        <v>34</v>
      </c>
      <c r="G2059" t="s">
        <v>34</v>
      </c>
      <c r="H2059" t="s">
        <v>14</v>
      </c>
      <c r="I2059" t="s">
        <v>15</v>
      </c>
      <c r="J2059" s="5">
        <v>88.27</v>
      </c>
      <c r="K2059" s="5" t="str">
        <f>_xlfn.IFS(stroke_2[[#This Row],[avg_glucose_level]]&lt;70,"Low",stroke_2[[#This Row],[avg_glucose_level]]&lt;99,"Normal",stroke_2[[#This Row],[avg_glucose_level]]&lt;125,"Prediabetes",stroke_2[[#This Row],[avg_glucose_level]]&lt;199,"Diabetes",stroke_2[[#This Row],[avg_glucose_level]]&gt;199,"Very High")</f>
        <v>Normal</v>
      </c>
      <c r="M2059">
        <v>28.25</v>
      </c>
      <c r="N2059">
        <v>28.25</v>
      </c>
      <c r="O2059" t="s">
        <v>18</v>
      </c>
      <c r="P2059" t="s">
        <v>34</v>
      </c>
      <c r="Q2059" s="4" t="s">
        <v>4285</v>
      </c>
      <c r="R2059" s="5">
        <f t="shared" ca="1" si="32"/>
        <v>-1.0016184400209404E-3</v>
      </c>
    </row>
    <row r="2060" spans="1:18" x14ac:dyDescent="0.25">
      <c r="A2060">
        <v>6976</v>
      </c>
      <c r="B2060" t="s">
        <v>19</v>
      </c>
      <c r="C2060">
        <v>40</v>
      </c>
      <c r="D2060" t="s">
        <v>4280</v>
      </c>
      <c r="E2060" t="s">
        <v>34</v>
      </c>
      <c r="F2060" t="s">
        <v>34</v>
      </c>
      <c r="G2060" t="s">
        <v>13</v>
      </c>
      <c r="H2060" t="s">
        <v>14</v>
      </c>
      <c r="I2060" t="s">
        <v>15</v>
      </c>
      <c r="J2060" s="5">
        <v>93.97</v>
      </c>
      <c r="K2060" s="5" t="str">
        <f>_xlfn.IFS(stroke_2[[#This Row],[avg_glucose_level]]&lt;70,"Low",stroke_2[[#This Row],[avg_glucose_level]]&lt;99,"Normal",stroke_2[[#This Row],[avg_glucose_level]]&lt;125,"Prediabetes",stroke_2[[#This Row],[avg_glucose_level]]&lt;199,"Diabetes",stroke_2[[#This Row],[avg_glucose_level]]&gt;199,"Very High")</f>
        <v>Normal</v>
      </c>
      <c r="L2060">
        <v>23.6</v>
      </c>
      <c r="M2060">
        <v>28.25</v>
      </c>
      <c r="N2060">
        <v>23.6</v>
      </c>
      <c r="O2060" t="s">
        <v>24</v>
      </c>
      <c r="P2060" t="s">
        <v>34</v>
      </c>
      <c r="Q2060" s="4" t="s">
        <v>4285</v>
      </c>
      <c r="R2060" s="5">
        <f t="shared" ca="1" si="32"/>
        <v>-8.0381597021361164E-4</v>
      </c>
    </row>
    <row r="2061" spans="1:18" x14ac:dyDescent="0.25">
      <c r="A2061">
        <v>7293</v>
      </c>
      <c r="B2061" t="s">
        <v>12</v>
      </c>
      <c r="C2061">
        <v>40</v>
      </c>
      <c r="D2061" t="s">
        <v>4280</v>
      </c>
      <c r="E2061" t="s">
        <v>34</v>
      </c>
      <c r="F2061" t="s">
        <v>34</v>
      </c>
      <c r="G2061" t="s">
        <v>13</v>
      </c>
      <c r="H2061" t="s">
        <v>14</v>
      </c>
      <c r="I2061" t="s">
        <v>21</v>
      </c>
      <c r="J2061" s="5">
        <v>83.94</v>
      </c>
      <c r="K2061" s="5" t="str">
        <f>_xlfn.IFS(stroke_2[[#This Row],[avg_glucose_level]]&lt;70,"Low",stroke_2[[#This Row],[avg_glucose_level]]&lt;99,"Normal",stroke_2[[#This Row],[avg_glucose_level]]&lt;125,"Prediabetes",stroke_2[[#This Row],[avg_glucose_level]]&lt;199,"Diabetes",stroke_2[[#This Row],[avg_glucose_level]]&gt;199,"Very High")</f>
        <v>Normal</v>
      </c>
      <c r="M2061">
        <v>28.25</v>
      </c>
      <c r="N2061">
        <v>28.25</v>
      </c>
      <c r="O2061" t="s">
        <v>29</v>
      </c>
      <c r="P2061" t="s">
        <v>34</v>
      </c>
      <c r="Q2061" s="4" t="s">
        <v>4285</v>
      </c>
      <c r="R2061" s="5">
        <f t="shared" ca="1" si="32"/>
        <v>1.0177411674488452E-2</v>
      </c>
    </row>
    <row r="2062" spans="1:18" x14ac:dyDescent="0.25">
      <c r="A2062">
        <v>7871</v>
      </c>
      <c r="B2062" t="s">
        <v>19</v>
      </c>
      <c r="C2062">
        <v>40</v>
      </c>
      <c r="D2062" t="s">
        <v>4280</v>
      </c>
      <c r="E2062" t="s">
        <v>34</v>
      </c>
      <c r="F2062" t="s">
        <v>34</v>
      </c>
      <c r="G2062" t="s">
        <v>13</v>
      </c>
      <c r="H2062" t="s">
        <v>14</v>
      </c>
      <c r="I2062" t="s">
        <v>15</v>
      </c>
      <c r="J2062" s="5">
        <v>86.78</v>
      </c>
      <c r="K2062" s="5" t="str">
        <f>_xlfn.IFS(stroke_2[[#This Row],[avg_glucose_level]]&lt;70,"Low",stroke_2[[#This Row],[avg_glucose_level]]&lt;99,"Normal",stroke_2[[#This Row],[avg_glucose_level]]&lt;125,"Prediabetes",stroke_2[[#This Row],[avg_glucose_level]]&lt;199,"Diabetes",stroke_2[[#This Row],[avg_glucose_level]]&gt;199,"Very High")</f>
        <v>Normal</v>
      </c>
      <c r="L2062">
        <v>35.5</v>
      </c>
      <c r="M2062">
        <v>28.25</v>
      </c>
      <c r="N2062">
        <v>35.5</v>
      </c>
      <c r="O2062" t="s">
        <v>29</v>
      </c>
      <c r="P2062" t="s">
        <v>34</v>
      </c>
      <c r="Q2062" s="4" t="s">
        <v>4285</v>
      </c>
      <c r="R2062" s="5">
        <f t="shared" ca="1" si="32"/>
        <v>-2.1455418407262512E-2</v>
      </c>
    </row>
    <row r="2063" spans="1:18" x14ac:dyDescent="0.25">
      <c r="A2063">
        <v>10943</v>
      </c>
      <c r="B2063" t="s">
        <v>19</v>
      </c>
      <c r="C2063">
        <v>40</v>
      </c>
      <c r="D2063" t="s">
        <v>4280</v>
      </c>
      <c r="E2063" t="s">
        <v>34</v>
      </c>
      <c r="F2063" t="s">
        <v>34</v>
      </c>
      <c r="G2063" t="s">
        <v>13</v>
      </c>
      <c r="H2063" t="s">
        <v>43</v>
      </c>
      <c r="I2063" t="s">
        <v>21</v>
      </c>
      <c r="J2063" s="5">
        <v>110.6</v>
      </c>
      <c r="K2063" s="5" t="str">
        <f>_xlfn.IFS(stroke_2[[#This Row],[avg_glucose_level]]&lt;70,"Low",stroke_2[[#This Row],[avg_glucose_level]]&lt;99,"Normal",stroke_2[[#This Row],[avg_glucose_level]]&lt;125,"Prediabetes",stroke_2[[#This Row],[avg_glucose_level]]&lt;199,"Diabetes",stroke_2[[#This Row],[avg_glucose_level]]&gt;199,"Very High")</f>
        <v>Prediabetes</v>
      </c>
      <c r="L2063">
        <v>33.299999999999997</v>
      </c>
      <c r="M2063">
        <v>28.25</v>
      </c>
      <c r="N2063">
        <v>33.299999999999997</v>
      </c>
      <c r="O2063" t="s">
        <v>18</v>
      </c>
      <c r="P2063" t="s">
        <v>34</v>
      </c>
      <c r="Q2063" s="4" t="s">
        <v>4285</v>
      </c>
      <c r="R2063" s="5">
        <f t="shared" ca="1" si="32"/>
        <v>7.2235416838205002E-3</v>
      </c>
    </row>
    <row r="2064" spans="1:18" x14ac:dyDescent="0.25">
      <c r="A2064">
        <v>13270</v>
      </c>
      <c r="B2064" t="s">
        <v>19</v>
      </c>
      <c r="C2064">
        <v>40</v>
      </c>
      <c r="D2064" t="s">
        <v>4280</v>
      </c>
      <c r="E2064" t="s">
        <v>34</v>
      </c>
      <c r="F2064" t="s">
        <v>34</v>
      </c>
      <c r="G2064" t="s">
        <v>34</v>
      </c>
      <c r="H2064" t="s">
        <v>43</v>
      </c>
      <c r="I2064" t="s">
        <v>15</v>
      </c>
      <c r="J2064" s="5">
        <v>90.21</v>
      </c>
      <c r="K2064" s="5" t="str">
        <f>_xlfn.IFS(stroke_2[[#This Row],[avg_glucose_level]]&lt;70,"Low",stroke_2[[#This Row],[avg_glucose_level]]&lt;99,"Normal",stroke_2[[#This Row],[avg_glucose_level]]&lt;125,"Prediabetes",stroke_2[[#This Row],[avg_glucose_level]]&lt;199,"Diabetes",stroke_2[[#This Row],[avg_glucose_level]]&gt;199,"Very High")</f>
        <v>Normal</v>
      </c>
      <c r="L2064">
        <v>41.2</v>
      </c>
      <c r="M2064">
        <v>28.25</v>
      </c>
      <c r="N2064">
        <v>41.2</v>
      </c>
      <c r="O2064" t="s">
        <v>24</v>
      </c>
      <c r="P2064" t="s">
        <v>34</v>
      </c>
      <c r="Q2064" s="4" t="s">
        <v>4285</v>
      </c>
      <c r="R2064" s="5">
        <f t="shared" ca="1" si="32"/>
        <v>1.6371399673032794E-2</v>
      </c>
    </row>
    <row r="2065" spans="1:18" x14ac:dyDescent="0.25">
      <c r="A2065">
        <v>13439</v>
      </c>
      <c r="B2065" t="s">
        <v>12</v>
      </c>
      <c r="C2065">
        <v>40</v>
      </c>
      <c r="D2065" t="s">
        <v>4280</v>
      </c>
      <c r="E2065" t="s">
        <v>13</v>
      </c>
      <c r="F2065" t="s">
        <v>34</v>
      </c>
      <c r="G2065" t="s">
        <v>13</v>
      </c>
      <c r="H2065" t="s">
        <v>14</v>
      </c>
      <c r="I2065" t="s">
        <v>15</v>
      </c>
      <c r="J2065" s="5">
        <v>90.91</v>
      </c>
      <c r="K2065" s="5" t="str">
        <f>_xlfn.IFS(stroke_2[[#This Row],[avg_glucose_level]]&lt;70,"Low",stroke_2[[#This Row],[avg_glucose_level]]&lt;99,"Normal",stroke_2[[#This Row],[avg_glucose_level]]&lt;125,"Prediabetes",stroke_2[[#This Row],[avg_glucose_level]]&lt;199,"Diabetes",stroke_2[[#This Row],[avg_glucose_level]]&gt;199,"Very High")</f>
        <v>Normal</v>
      </c>
      <c r="L2065">
        <v>39.1</v>
      </c>
      <c r="M2065">
        <v>28.25</v>
      </c>
      <c r="N2065">
        <v>39.1</v>
      </c>
      <c r="O2065" t="s">
        <v>38</v>
      </c>
      <c r="P2065" t="s">
        <v>34</v>
      </c>
      <c r="Q2065" s="4" t="s">
        <v>4285</v>
      </c>
      <c r="R2065" s="5">
        <f t="shared" ca="1" si="32"/>
        <v>-5.024626011609246E-4</v>
      </c>
    </row>
    <row r="2066" spans="1:18" x14ac:dyDescent="0.25">
      <c r="A2066">
        <v>14349</v>
      </c>
      <c r="B2066" t="s">
        <v>19</v>
      </c>
      <c r="C2066">
        <v>40</v>
      </c>
      <c r="D2066" t="s">
        <v>4280</v>
      </c>
      <c r="E2066" t="s">
        <v>34</v>
      </c>
      <c r="F2066" t="s">
        <v>34</v>
      </c>
      <c r="G2066" t="s">
        <v>13</v>
      </c>
      <c r="H2066" t="s">
        <v>14</v>
      </c>
      <c r="I2066" t="s">
        <v>15</v>
      </c>
      <c r="J2066" s="5">
        <v>103.09</v>
      </c>
      <c r="K2066" s="5" t="str">
        <f>_xlfn.IFS(stroke_2[[#This Row],[avg_glucose_level]]&lt;70,"Low",stroke_2[[#This Row],[avg_glucose_level]]&lt;99,"Normal",stroke_2[[#This Row],[avg_glucose_level]]&lt;125,"Prediabetes",stroke_2[[#This Row],[avg_glucose_level]]&lt;199,"Diabetes",stroke_2[[#This Row],[avg_glucose_level]]&gt;199,"Very High")</f>
        <v>Prediabetes</v>
      </c>
      <c r="L2066">
        <v>35.6</v>
      </c>
      <c r="M2066">
        <v>28.25</v>
      </c>
      <c r="N2066">
        <v>35.6</v>
      </c>
      <c r="O2066" t="s">
        <v>38</v>
      </c>
      <c r="P2066" t="s">
        <v>34</v>
      </c>
      <c r="Q2066" s="4" t="s">
        <v>4285</v>
      </c>
      <c r="R2066" s="5">
        <f t="shared" ca="1" si="32"/>
        <v>-2.131107302221788E-2</v>
      </c>
    </row>
    <row r="2067" spans="1:18" x14ac:dyDescent="0.25">
      <c r="A2067">
        <v>14807</v>
      </c>
      <c r="B2067" t="s">
        <v>19</v>
      </c>
      <c r="C2067">
        <v>40</v>
      </c>
      <c r="D2067" t="s">
        <v>4280</v>
      </c>
      <c r="E2067" t="s">
        <v>34</v>
      </c>
      <c r="F2067" t="s">
        <v>34</v>
      </c>
      <c r="G2067" t="s">
        <v>13</v>
      </c>
      <c r="H2067" t="s">
        <v>14</v>
      </c>
      <c r="I2067" t="s">
        <v>15</v>
      </c>
      <c r="J2067" s="5">
        <v>75.87</v>
      </c>
      <c r="K2067" s="5" t="str">
        <f>_xlfn.IFS(stroke_2[[#This Row],[avg_glucose_level]]&lt;70,"Low",stroke_2[[#This Row],[avg_glucose_level]]&lt;99,"Normal",stroke_2[[#This Row],[avg_glucose_level]]&lt;125,"Prediabetes",stroke_2[[#This Row],[avg_glucose_level]]&lt;199,"Diabetes",stroke_2[[#This Row],[avg_glucose_level]]&gt;199,"Very High")</f>
        <v>Normal</v>
      </c>
      <c r="L2067">
        <v>30.3</v>
      </c>
      <c r="M2067">
        <v>28.25</v>
      </c>
      <c r="N2067">
        <v>30.3</v>
      </c>
      <c r="O2067" t="s">
        <v>24</v>
      </c>
      <c r="P2067" t="s">
        <v>34</v>
      </c>
      <c r="Q2067" s="4" t="s">
        <v>4285</v>
      </c>
      <c r="R2067" s="5">
        <f t="shared" ca="1" si="32"/>
        <v>5.7584368050815739E-3</v>
      </c>
    </row>
    <row r="2068" spans="1:18" x14ac:dyDescent="0.25">
      <c r="A2068">
        <v>15061</v>
      </c>
      <c r="B2068" t="s">
        <v>12</v>
      </c>
      <c r="C2068">
        <v>40</v>
      </c>
      <c r="D2068" t="s">
        <v>4280</v>
      </c>
      <c r="E2068" t="s">
        <v>34</v>
      </c>
      <c r="F2068" t="s">
        <v>34</v>
      </c>
      <c r="G2068" t="s">
        <v>13</v>
      </c>
      <c r="H2068" t="s">
        <v>43</v>
      </c>
      <c r="I2068" t="s">
        <v>21</v>
      </c>
      <c r="J2068" s="5">
        <v>72.84</v>
      </c>
      <c r="K2068" s="5" t="str">
        <f>_xlfn.IFS(stroke_2[[#This Row],[avg_glucose_level]]&lt;70,"Low",stroke_2[[#This Row],[avg_glucose_level]]&lt;99,"Normal",stroke_2[[#This Row],[avg_glucose_level]]&lt;125,"Prediabetes",stroke_2[[#This Row],[avg_glucose_level]]&lt;199,"Diabetes",stroke_2[[#This Row],[avg_glucose_level]]&gt;199,"Very High")</f>
        <v>Normal</v>
      </c>
      <c r="L2068">
        <v>26.1</v>
      </c>
      <c r="M2068">
        <v>28.25</v>
      </c>
      <c r="N2068">
        <v>26.1</v>
      </c>
      <c r="O2068" t="s">
        <v>38</v>
      </c>
      <c r="P2068" t="s">
        <v>34</v>
      </c>
      <c r="Q2068" s="4" t="s">
        <v>4285</v>
      </c>
      <c r="R2068" s="5">
        <f t="shared" ca="1" si="32"/>
        <v>-8.0490923848286541E-3</v>
      </c>
    </row>
    <row r="2069" spans="1:18" x14ac:dyDescent="0.25">
      <c r="A2069">
        <v>15062</v>
      </c>
      <c r="B2069" t="s">
        <v>12</v>
      </c>
      <c r="C2069">
        <v>40</v>
      </c>
      <c r="D2069" t="s">
        <v>4280</v>
      </c>
      <c r="E2069" t="s">
        <v>34</v>
      </c>
      <c r="F2069" t="s">
        <v>34</v>
      </c>
      <c r="G2069" t="s">
        <v>13</v>
      </c>
      <c r="H2069" t="s">
        <v>43</v>
      </c>
      <c r="I2069" t="s">
        <v>15</v>
      </c>
      <c r="J2069" s="5">
        <v>82.46</v>
      </c>
      <c r="K2069" s="5" t="str">
        <f>_xlfn.IFS(stroke_2[[#This Row],[avg_glucose_level]]&lt;70,"Low",stroke_2[[#This Row],[avg_glucose_level]]&lt;99,"Normal",stroke_2[[#This Row],[avg_glucose_level]]&lt;125,"Prediabetes",stroke_2[[#This Row],[avg_glucose_level]]&lt;199,"Diabetes",stroke_2[[#This Row],[avg_glucose_level]]&gt;199,"Very High")</f>
        <v>Normal</v>
      </c>
      <c r="L2069">
        <v>25.3</v>
      </c>
      <c r="M2069">
        <v>28.25</v>
      </c>
      <c r="N2069">
        <v>25.3</v>
      </c>
      <c r="O2069" t="s">
        <v>29</v>
      </c>
      <c r="P2069" t="s">
        <v>34</v>
      </c>
      <c r="Q2069" s="4" t="s">
        <v>4285</v>
      </c>
      <c r="R2069" s="5">
        <f t="shared" ca="1" si="32"/>
        <v>-9.2413221413137018E-3</v>
      </c>
    </row>
    <row r="2070" spans="1:18" x14ac:dyDescent="0.25">
      <c r="A2070">
        <v>15324</v>
      </c>
      <c r="B2070" t="s">
        <v>19</v>
      </c>
      <c r="C2070">
        <v>40</v>
      </c>
      <c r="D2070" t="s">
        <v>4280</v>
      </c>
      <c r="E2070" t="s">
        <v>34</v>
      </c>
      <c r="F2070" t="s">
        <v>34</v>
      </c>
      <c r="G2070" t="s">
        <v>34</v>
      </c>
      <c r="H2070" t="s">
        <v>14</v>
      </c>
      <c r="I2070" t="s">
        <v>15</v>
      </c>
      <c r="J2070" s="5">
        <v>86.1</v>
      </c>
      <c r="K2070" s="5" t="str">
        <f>_xlfn.IFS(stroke_2[[#This Row],[avg_glucose_level]]&lt;70,"Low",stroke_2[[#This Row],[avg_glucose_level]]&lt;99,"Normal",stroke_2[[#This Row],[avg_glucose_level]]&lt;125,"Prediabetes",stroke_2[[#This Row],[avg_glucose_level]]&lt;199,"Diabetes",stroke_2[[#This Row],[avg_glucose_level]]&gt;199,"Very High")</f>
        <v>Normal</v>
      </c>
      <c r="L2070">
        <v>23.9</v>
      </c>
      <c r="M2070">
        <v>28.25</v>
      </c>
      <c r="N2070">
        <v>23.9</v>
      </c>
      <c r="O2070" t="s">
        <v>38</v>
      </c>
      <c r="P2070" t="s">
        <v>34</v>
      </c>
      <c r="Q2070" s="4" t="s">
        <v>4285</v>
      </c>
      <c r="R2070" s="5">
        <f t="shared" ca="1" si="32"/>
        <v>2.4561463396363059E-2</v>
      </c>
    </row>
    <row r="2071" spans="1:18" x14ac:dyDescent="0.25">
      <c r="A2071">
        <v>16380</v>
      </c>
      <c r="B2071" t="s">
        <v>12</v>
      </c>
      <c r="C2071">
        <v>40</v>
      </c>
      <c r="D2071" t="s">
        <v>4280</v>
      </c>
      <c r="E2071" t="s">
        <v>34</v>
      </c>
      <c r="F2071" t="s">
        <v>34</v>
      </c>
      <c r="G2071" t="s">
        <v>13</v>
      </c>
      <c r="H2071" t="s">
        <v>14</v>
      </c>
      <c r="I2071" t="s">
        <v>21</v>
      </c>
      <c r="J2071" s="5">
        <v>89.77</v>
      </c>
      <c r="K2071" s="5" t="str">
        <f>_xlfn.IFS(stroke_2[[#This Row],[avg_glucose_level]]&lt;70,"Low",stroke_2[[#This Row],[avg_glucose_level]]&lt;99,"Normal",stroke_2[[#This Row],[avg_glucose_level]]&lt;125,"Prediabetes",stroke_2[[#This Row],[avg_glucose_level]]&lt;199,"Diabetes",stroke_2[[#This Row],[avg_glucose_level]]&gt;199,"Very High")</f>
        <v>Normal</v>
      </c>
      <c r="M2071">
        <v>28.25</v>
      </c>
      <c r="N2071">
        <v>28.25</v>
      </c>
      <c r="O2071" t="s">
        <v>29</v>
      </c>
      <c r="P2071" t="s">
        <v>34</v>
      </c>
      <c r="Q2071" s="4" t="s">
        <v>4285</v>
      </c>
      <c r="R2071" s="5">
        <f t="shared" ca="1" si="32"/>
        <v>-1.6927855997595054E-2</v>
      </c>
    </row>
    <row r="2072" spans="1:18" x14ac:dyDescent="0.25">
      <c r="A2072">
        <v>16938</v>
      </c>
      <c r="B2072" t="s">
        <v>19</v>
      </c>
      <c r="C2072">
        <v>40</v>
      </c>
      <c r="D2072" t="s">
        <v>4280</v>
      </c>
      <c r="E2072" t="s">
        <v>34</v>
      </c>
      <c r="F2072" t="s">
        <v>34</v>
      </c>
      <c r="G2072" t="s">
        <v>13</v>
      </c>
      <c r="H2072" t="s">
        <v>20</v>
      </c>
      <c r="I2072" t="s">
        <v>21</v>
      </c>
      <c r="J2072" s="5">
        <v>212.97</v>
      </c>
      <c r="K2072" s="5" t="str">
        <f>_xlfn.IFS(stroke_2[[#This Row],[avg_glucose_level]]&lt;70,"Low",stroke_2[[#This Row],[avg_glucose_level]]&lt;99,"Normal",stroke_2[[#This Row],[avg_glucose_level]]&lt;125,"Prediabetes",stroke_2[[#This Row],[avg_glucose_level]]&lt;199,"Diabetes",stroke_2[[#This Row],[avg_glucose_level]]&gt;199,"Very High")</f>
        <v>Very High</v>
      </c>
      <c r="L2072">
        <v>49.8</v>
      </c>
      <c r="M2072">
        <v>28.25</v>
      </c>
      <c r="N2072">
        <v>49.8</v>
      </c>
      <c r="O2072" t="s">
        <v>18</v>
      </c>
      <c r="P2072" t="s">
        <v>34</v>
      </c>
      <c r="Q2072" s="4" t="s">
        <v>4285</v>
      </c>
      <c r="R2072" s="5">
        <f t="shared" ca="1" si="32"/>
        <v>-1.6605368741512583E-2</v>
      </c>
    </row>
    <row r="2073" spans="1:18" x14ac:dyDescent="0.25">
      <c r="A2073">
        <v>19043</v>
      </c>
      <c r="B2073" t="s">
        <v>19</v>
      </c>
      <c r="C2073">
        <v>40</v>
      </c>
      <c r="D2073" t="s">
        <v>4280</v>
      </c>
      <c r="E2073" t="s">
        <v>34</v>
      </c>
      <c r="F2073" t="s">
        <v>34</v>
      </c>
      <c r="G2073" t="s">
        <v>34</v>
      </c>
      <c r="H2073" t="s">
        <v>14</v>
      </c>
      <c r="I2073" t="s">
        <v>21</v>
      </c>
      <c r="J2073" s="5">
        <v>99</v>
      </c>
      <c r="K2073" s="5" t="str">
        <f>_xlfn.IFS(stroke_2[[#This Row],[avg_glucose_level]]&lt;70,"Low",stroke_2[[#This Row],[avg_glucose_level]]&lt;99,"Normal",stroke_2[[#This Row],[avg_glucose_level]]&lt;125,"Prediabetes",stroke_2[[#This Row],[avg_glucose_level]]&lt;199,"Diabetes",stroke_2[[#This Row],[avg_glucose_level]]&gt;199,"Very High")</f>
        <v>Prediabetes</v>
      </c>
      <c r="L2073">
        <v>25</v>
      </c>
      <c r="M2073">
        <v>28.25</v>
      </c>
      <c r="N2073">
        <v>25</v>
      </c>
      <c r="O2073" t="s">
        <v>24</v>
      </c>
      <c r="P2073" t="s">
        <v>34</v>
      </c>
      <c r="Q2073" s="4" t="s">
        <v>4285</v>
      </c>
      <c r="R2073" s="5">
        <f t="shared" ca="1" si="32"/>
        <v>-2.367253135061287E-3</v>
      </c>
    </row>
    <row r="2074" spans="1:18" x14ac:dyDescent="0.25">
      <c r="A2074">
        <v>20376</v>
      </c>
      <c r="B2074" t="s">
        <v>12</v>
      </c>
      <c r="C2074">
        <v>40</v>
      </c>
      <c r="D2074" t="s">
        <v>4280</v>
      </c>
      <c r="E2074" t="s">
        <v>34</v>
      </c>
      <c r="F2074" t="s">
        <v>34</v>
      </c>
      <c r="G2074" t="s">
        <v>13</v>
      </c>
      <c r="H2074" t="s">
        <v>20</v>
      </c>
      <c r="I2074" t="s">
        <v>15</v>
      </c>
      <c r="J2074" s="5">
        <v>70.069999999999993</v>
      </c>
      <c r="K2074" s="5" t="str">
        <f>_xlfn.IFS(stroke_2[[#This Row],[avg_glucose_level]]&lt;70,"Low",stroke_2[[#This Row],[avg_glucose_level]]&lt;99,"Normal",stroke_2[[#This Row],[avg_glucose_level]]&lt;125,"Prediabetes",stroke_2[[#This Row],[avg_glucose_level]]&lt;199,"Diabetes",stroke_2[[#This Row],[avg_glucose_level]]&gt;199,"Very High")</f>
        <v>Normal</v>
      </c>
      <c r="L2074">
        <v>27.6</v>
      </c>
      <c r="M2074">
        <v>28.25</v>
      </c>
      <c r="N2074">
        <v>27.6</v>
      </c>
      <c r="O2074" t="s">
        <v>29</v>
      </c>
      <c r="P2074" t="s">
        <v>34</v>
      </c>
      <c r="Q2074" s="4" t="s">
        <v>4285</v>
      </c>
      <c r="R2074" s="5">
        <f t="shared" ca="1" si="32"/>
        <v>-1.8198207555754852E-3</v>
      </c>
    </row>
    <row r="2075" spans="1:18" x14ac:dyDescent="0.25">
      <c r="A2075">
        <v>21374</v>
      </c>
      <c r="B2075" t="s">
        <v>19</v>
      </c>
      <c r="C2075">
        <v>40</v>
      </c>
      <c r="D2075" t="s">
        <v>4280</v>
      </c>
      <c r="E2075" t="s">
        <v>34</v>
      </c>
      <c r="F2075" t="s">
        <v>34</v>
      </c>
      <c r="G2075" t="s">
        <v>13</v>
      </c>
      <c r="H2075" t="s">
        <v>14</v>
      </c>
      <c r="I2075" t="s">
        <v>15</v>
      </c>
      <c r="J2075" s="5">
        <v>74.650000000000006</v>
      </c>
      <c r="K2075" s="5" t="str">
        <f>_xlfn.IFS(stroke_2[[#This Row],[avg_glucose_level]]&lt;70,"Low",stroke_2[[#This Row],[avg_glucose_level]]&lt;99,"Normal",stroke_2[[#This Row],[avg_glucose_level]]&lt;125,"Prediabetes",stroke_2[[#This Row],[avg_glucose_level]]&lt;199,"Diabetes",stroke_2[[#This Row],[avg_glucose_level]]&gt;199,"Very High")</f>
        <v>Normal</v>
      </c>
      <c r="L2075">
        <v>25.3</v>
      </c>
      <c r="M2075">
        <v>28.25</v>
      </c>
      <c r="N2075">
        <v>25.3</v>
      </c>
      <c r="O2075" t="s">
        <v>18</v>
      </c>
      <c r="P2075" t="s">
        <v>34</v>
      </c>
      <c r="Q2075" s="4" t="s">
        <v>4285</v>
      </c>
      <c r="R2075" s="5">
        <f t="shared" ca="1" si="32"/>
        <v>1.5576087835500834E-2</v>
      </c>
    </row>
    <row r="2076" spans="1:18" x14ac:dyDescent="0.25">
      <c r="A2076">
        <v>21397</v>
      </c>
      <c r="B2076" t="s">
        <v>19</v>
      </c>
      <c r="C2076">
        <v>40</v>
      </c>
      <c r="D2076" t="s">
        <v>4280</v>
      </c>
      <c r="E2076" t="s">
        <v>34</v>
      </c>
      <c r="F2076" t="s">
        <v>34</v>
      </c>
      <c r="G2076" t="s">
        <v>13</v>
      </c>
      <c r="H2076" t="s">
        <v>43</v>
      </c>
      <c r="I2076" t="s">
        <v>15</v>
      </c>
      <c r="J2076" s="5">
        <v>122.74</v>
      </c>
      <c r="K2076" s="5" t="str">
        <f>_xlfn.IFS(stroke_2[[#This Row],[avg_glucose_level]]&lt;70,"Low",stroke_2[[#This Row],[avg_glucose_level]]&lt;99,"Normal",stroke_2[[#This Row],[avg_glucose_level]]&lt;125,"Prediabetes",stroke_2[[#This Row],[avg_glucose_level]]&lt;199,"Diabetes",stroke_2[[#This Row],[avg_glucose_level]]&gt;199,"Very High")</f>
        <v>Prediabetes</v>
      </c>
      <c r="L2076">
        <v>23.3</v>
      </c>
      <c r="M2076">
        <v>28.25</v>
      </c>
      <c r="N2076">
        <v>23.3</v>
      </c>
      <c r="O2076" t="s">
        <v>38</v>
      </c>
      <c r="P2076" t="s">
        <v>34</v>
      </c>
      <c r="Q2076" s="4" t="s">
        <v>4285</v>
      </c>
      <c r="R2076" s="5">
        <f t="shared" ca="1" si="32"/>
        <v>-2.1492882513687354E-2</v>
      </c>
    </row>
    <row r="2077" spans="1:18" x14ac:dyDescent="0.25">
      <c r="A2077">
        <v>21886</v>
      </c>
      <c r="B2077" t="s">
        <v>19</v>
      </c>
      <c r="C2077">
        <v>40</v>
      </c>
      <c r="D2077" t="s">
        <v>4280</v>
      </c>
      <c r="E2077" t="s">
        <v>34</v>
      </c>
      <c r="F2077" t="s">
        <v>34</v>
      </c>
      <c r="G2077" t="s">
        <v>13</v>
      </c>
      <c r="H2077" t="s">
        <v>14</v>
      </c>
      <c r="I2077" t="s">
        <v>15</v>
      </c>
      <c r="J2077" s="5">
        <v>71.2</v>
      </c>
      <c r="K2077" s="5" t="str">
        <f>_xlfn.IFS(stroke_2[[#This Row],[avg_glucose_level]]&lt;70,"Low",stroke_2[[#This Row],[avg_glucose_level]]&lt;99,"Normal",stroke_2[[#This Row],[avg_glucose_level]]&lt;125,"Prediabetes",stroke_2[[#This Row],[avg_glucose_level]]&lt;199,"Diabetes",stroke_2[[#This Row],[avg_glucose_level]]&gt;199,"Very High")</f>
        <v>Normal</v>
      </c>
      <c r="L2077">
        <v>27.1</v>
      </c>
      <c r="M2077">
        <v>28.25</v>
      </c>
      <c r="N2077">
        <v>27.1</v>
      </c>
      <c r="O2077" t="s">
        <v>24</v>
      </c>
      <c r="P2077" t="s">
        <v>34</v>
      </c>
      <c r="Q2077" s="4" t="s">
        <v>4285</v>
      </c>
      <c r="R2077" s="5">
        <f t="shared" ca="1" si="32"/>
        <v>2.25954280909141E-2</v>
      </c>
    </row>
    <row r="2078" spans="1:18" x14ac:dyDescent="0.25">
      <c r="A2078">
        <v>23568</v>
      </c>
      <c r="B2078" t="s">
        <v>19</v>
      </c>
      <c r="C2078">
        <v>40</v>
      </c>
      <c r="D2078" t="s">
        <v>4280</v>
      </c>
      <c r="E2078" t="s">
        <v>34</v>
      </c>
      <c r="F2078" t="s">
        <v>34</v>
      </c>
      <c r="G2078" t="s">
        <v>13</v>
      </c>
      <c r="H2078" t="s">
        <v>14</v>
      </c>
      <c r="I2078" t="s">
        <v>15</v>
      </c>
      <c r="J2078" s="5">
        <v>153.24</v>
      </c>
      <c r="K2078" s="5" t="str">
        <f>_xlfn.IFS(stroke_2[[#This Row],[avg_glucose_level]]&lt;70,"Low",stroke_2[[#This Row],[avg_glucose_level]]&lt;99,"Normal",stroke_2[[#This Row],[avg_glucose_level]]&lt;125,"Prediabetes",stroke_2[[#This Row],[avg_glucose_level]]&lt;199,"Diabetes",stroke_2[[#This Row],[avg_glucose_level]]&gt;199,"Very High")</f>
        <v>Diabetes</v>
      </c>
      <c r="L2078">
        <v>38.200000000000003</v>
      </c>
      <c r="M2078">
        <v>28.25</v>
      </c>
      <c r="N2078">
        <v>38.200000000000003</v>
      </c>
      <c r="O2078" t="s">
        <v>38</v>
      </c>
      <c r="P2078" t="s">
        <v>34</v>
      </c>
      <c r="Q2078" s="4" t="s">
        <v>4285</v>
      </c>
      <c r="R2078" s="5">
        <f t="shared" ca="1" si="32"/>
        <v>-2.3298483131408761E-2</v>
      </c>
    </row>
    <row r="2079" spans="1:18" x14ac:dyDescent="0.25">
      <c r="A2079">
        <v>24585</v>
      </c>
      <c r="B2079" t="s">
        <v>12</v>
      </c>
      <c r="C2079">
        <v>40</v>
      </c>
      <c r="D2079" t="s">
        <v>4280</v>
      </c>
      <c r="E2079" t="s">
        <v>34</v>
      </c>
      <c r="F2079" t="s">
        <v>34</v>
      </c>
      <c r="G2079" t="s">
        <v>13</v>
      </c>
      <c r="H2079" t="s">
        <v>43</v>
      </c>
      <c r="I2079" t="s">
        <v>15</v>
      </c>
      <c r="J2079" s="5">
        <v>115.07</v>
      </c>
      <c r="K2079" s="5" t="str">
        <f>_xlfn.IFS(stroke_2[[#This Row],[avg_glucose_level]]&lt;70,"Low",stroke_2[[#This Row],[avg_glucose_level]]&lt;99,"Normal",stroke_2[[#This Row],[avg_glucose_level]]&lt;125,"Prediabetes",stroke_2[[#This Row],[avg_glucose_level]]&lt;199,"Diabetes",stroke_2[[#This Row],[avg_glucose_level]]&gt;199,"Very High")</f>
        <v>Prediabetes</v>
      </c>
      <c r="L2079">
        <v>36.9</v>
      </c>
      <c r="M2079">
        <v>28.25</v>
      </c>
      <c r="N2079">
        <v>36.9</v>
      </c>
      <c r="O2079" t="s">
        <v>24</v>
      </c>
      <c r="P2079" t="s">
        <v>34</v>
      </c>
      <c r="Q2079" s="4" t="s">
        <v>4285</v>
      </c>
      <c r="R2079" s="5">
        <f t="shared" ca="1" si="32"/>
        <v>2.1312761850154339E-2</v>
      </c>
    </row>
    <row r="2080" spans="1:18" x14ac:dyDescent="0.25">
      <c r="A2080">
        <v>25088</v>
      </c>
      <c r="B2080" t="s">
        <v>19</v>
      </c>
      <c r="C2080">
        <v>40</v>
      </c>
      <c r="D2080" t="s">
        <v>4280</v>
      </c>
      <c r="E2080" t="s">
        <v>34</v>
      </c>
      <c r="F2080" t="s">
        <v>34</v>
      </c>
      <c r="G2080" t="s">
        <v>34</v>
      </c>
      <c r="H2080" t="s">
        <v>14</v>
      </c>
      <c r="I2080" t="s">
        <v>21</v>
      </c>
      <c r="J2080" s="5">
        <v>217</v>
      </c>
      <c r="K2080" s="5" t="str">
        <f>_xlfn.IFS(stroke_2[[#This Row],[avg_glucose_level]]&lt;70,"Low",stroke_2[[#This Row],[avg_glucose_level]]&lt;99,"Normal",stroke_2[[#This Row],[avg_glucose_level]]&lt;125,"Prediabetes",stroke_2[[#This Row],[avg_glucose_level]]&lt;199,"Diabetes",stroke_2[[#This Row],[avg_glucose_level]]&gt;199,"Very High")</f>
        <v>Very High</v>
      </c>
      <c r="L2080">
        <v>29.4</v>
      </c>
      <c r="M2080">
        <v>28.25</v>
      </c>
      <c r="N2080">
        <v>29.4</v>
      </c>
      <c r="O2080" t="s">
        <v>18</v>
      </c>
      <c r="P2080" t="s">
        <v>34</v>
      </c>
      <c r="Q2080" s="4" t="s">
        <v>4285</v>
      </c>
      <c r="R2080" s="5">
        <f t="shared" ca="1" si="32"/>
        <v>1.993389413562302E-2</v>
      </c>
    </row>
    <row r="2081" spans="1:18" x14ac:dyDescent="0.25">
      <c r="A2081">
        <v>25326</v>
      </c>
      <c r="B2081" t="s">
        <v>19</v>
      </c>
      <c r="C2081">
        <v>40</v>
      </c>
      <c r="D2081" t="s">
        <v>4280</v>
      </c>
      <c r="E2081" t="s">
        <v>34</v>
      </c>
      <c r="F2081" t="s">
        <v>34</v>
      </c>
      <c r="G2081" t="s">
        <v>34</v>
      </c>
      <c r="H2081" t="s">
        <v>14</v>
      </c>
      <c r="I2081" t="s">
        <v>21</v>
      </c>
      <c r="J2081" s="5">
        <v>99.58</v>
      </c>
      <c r="K2081" s="5" t="str">
        <f>_xlfn.IFS(stroke_2[[#This Row],[avg_glucose_level]]&lt;70,"Low",stroke_2[[#This Row],[avg_glucose_level]]&lt;99,"Normal",stroke_2[[#This Row],[avg_glucose_level]]&lt;125,"Prediabetes",stroke_2[[#This Row],[avg_glucose_level]]&lt;199,"Diabetes",stroke_2[[#This Row],[avg_glucose_level]]&gt;199,"Very High")</f>
        <v>Prediabetes</v>
      </c>
      <c r="L2081">
        <v>24.1</v>
      </c>
      <c r="M2081">
        <v>28.25</v>
      </c>
      <c r="N2081">
        <v>24.1</v>
      </c>
      <c r="O2081" t="s">
        <v>38</v>
      </c>
      <c r="P2081" t="s">
        <v>34</v>
      </c>
      <c r="Q2081" s="4" t="s">
        <v>4285</v>
      </c>
      <c r="R2081" s="5">
        <f t="shared" ca="1" si="32"/>
        <v>1.2802187121554865E-2</v>
      </c>
    </row>
    <row r="2082" spans="1:18" x14ac:dyDescent="0.25">
      <c r="A2082">
        <v>25636</v>
      </c>
      <c r="B2082" t="s">
        <v>12</v>
      </c>
      <c r="C2082">
        <v>40</v>
      </c>
      <c r="D2082" t="s">
        <v>4280</v>
      </c>
      <c r="E2082" t="s">
        <v>34</v>
      </c>
      <c r="F2082" t="s">
        <v>34</v>
      </c>
      <c r="G2082" t="s">
        <v>13</v>
      </c>
      <c r="H2082" t="s">
        <v>14</v>
      </c>
      <c r="I2082" t="s">
        <v>21</v>
      </c>
      <c r="J2082" s="5">
        <v>201.96</v>
      </c>
      <c r="K2082" s="5" t="str">
        <f>_xlfn.IFS(stroke_2[[#This Row],[avg_glucose_level]]&lt;70,"Low",stroke_2[[#This Row],[avg_glucose_level]]&lt;99,"Normal",stroke_2[[#This Row],[avg_glucose_level]]&lt;125,"Prediabetes",stroke_2[[#This Row],[avg_glucose_level]]&lt;199,"Diabetes",stroke_2[[#This Row],[avg_glucose_level]]&gt;199,"Very High")</f>
        <v>Very High</v>
      </c>
      <c r="L2082">
        <v>30.1</v>
      </c>
      <c r="M2082">
        <v>28.25</v>
      </c>
      <c r="N2082">
        <v>30.1</v>
      </c>
      <c r="O2082" t="s">
        <v>38</v>
      </c>
      <c r="P2082" t="s">
        <v>34</v>
      </c>
      <c r="Q2082" s="4" t="s">
        <v>4285</v>
      </c>
      <c r="R2082" s="5">
        <f t="shared" ca="1" si="32"/>
        <v>1.7583459381160405E-3</v>
      </c>
    </row>
    <row r="2083" spans="1:18" x14ac:dyDescent="0.25">
      <c r="A2083">
        <v>25674</v>
      </c>
      <c r="B2083" t="s">
        <v>12</v>
      </c>
      <c r="C2083">
        <v>40</v>
      </c>
      <c r="D2083" t="s">
        <v>4280</v>
      </c>
      <c r="E2083" t="s">
        <v>34</v>
      </c>
      <c r="F2083" t="s">
        <v>34</v>
      </c>
      <c r="G2083" t="s">
        <v>13</v>
      </c>
      <c r="H2083" t="s">
        <v>14</v>
      </c>
      <c r="I2083" t="s">
        <v>15</v>
      </c>
      <c r="J2083" s="5">
        <v>104.64</v>
      </c>
      <c r="K2083" s="5" t="str">
        <f>_xlfn.IFS(stroke_2[[#This Row],[avg_glucose_level]]&lt;70,"Low",stroke_2[[#This Row],[avg_glucose_level]]&lt;99,"Normal",stroke_2[[#This Row],[avg_glucose_level]]&lt;125,"Prediabetes",stroke_2[[#This Row],[avg_glucose_level]]&lt;199,"Diabetes",stroke_2[[#This Row],[avg_glucose_level]]&gt;199,"Very High")</f>
        <v>Prediabetes</v>
      </c>
      <c r="L2083">
        <v>24.9</v>
      </c>
      <c r="M2083">
        <v>28.25</v>
      </c>
      <c r="N2083">
        <v>24.9</v>
      </c>
      <c r="O2083" t="s">
        <v>38</v>
      </c>
      <c r="P2083" t="s">
        <v>34</v>
      </c>
      <c r="Q2083" s="4" t="s">
        <v>4285</v>
      </c>
      <c r="R2083" s="5">
        <f t="shared" ca="1" si="32"/>
        <v>1.238279955843013E-2</v>
      </c>
    </row>
    <row r="2084" spans="1:18" x14ac:dyDescent="0.25">
      <c r="A2084">
        <v>28788</v>
      </c>
      <c r="B2084" t="s">
        <v>12</v>
      </c>
      <c r="C2084">
        <v>40</v>
      </c>
      <c r="D2084" t="s">
        <v>4280</v>
      </c>
      <c r="E2084" t="s">
        <v>34</v>
      </c>
      <c r="F2084" t="s">
        <v>34</v>
      </c>
      <c r="G2084" t="s">
        <v>13</v>
      </c>
      <c r="H2084" t="s">
        <v>14</v>
      </c>
      <c r="I2084" t="s">
        <v>15</v>
      </c>
      <c r="J2084" s="5">
        <v>191.15</v>
      </c>
      <c r="K2084" s="5" t="str">
        <f>_xlfn.IFS(stroke_2[[#This Row],[avg_glucose_level]]&lt;70,"Low",stroke_2[[#This Row],[avg_glucose_level]]&lt;99,"Normal",stroke_2[[#This Row],[avg_glucose_level]]&lt;125,"Prediabetes",stroke_2[[#This Row],[avg_glucose_level]]&lt;199,"Diabetes",stroke_2[[#This Row],[avg_glucose_level]]&gt;199,"Very High")</f>
        <v>Diabetes</v>
      </c>
      <c r="M2084">
        <v>28.25</v>
      </c>
      <c r="N2084">
        <v>28.25</v>
      </c>
      <c r="O2084" t="s">
        <v>29</v>
      </c>
      <c r="P2084" t="s">
        <v>34</v>
      </c>
      <c r="Q2084" s="4" t="s">
        <v>4285</v>
      </c>
      <c r="R2084" s="5">
        <f t="shared" ca="1" si="32"/>
        <v>-1.297096645422397E-2</v>
      </c>
    </row>
    <row r="2085" spans="1:18" x14ac:dyDescent="0.25">
      <c r="A2085">
        <v>30290</v>
      </c>
      <c r="B2085" t="s">
        <v>19</v>
      </c>
      <c r="C2085">
        <v>40</v>
      </c>
      <c r="D2085" t="s">
        <v>4280</v>
      </c>
      <c r="E2085" t="s">
        <v>34</v>
      </c>
      <c r="F2085" t="s">
        <v>34</v>
      </c>
      <c r="G2085" t="s">
        <v>13</v>
      </c>
      <c r="H2085" t="s">
        <v>14</v>
      </c>
      <c r="I2085" t="s">
        <v>15</v>
      </c>
      <c r="J2085" s="5">
        <v>70.13</v>
      </c>
      <c r="K2085" s="5" t="str">
        <f>_xlfn.IFS(stroke_2[[#This Row],[avg_glucose_level]]&lt;70,"Low",stroke_2[[#This Row],[avg_glucose_level]]&lt;99,"Normal",stroke_2[[#This Row],[avg_glucose_level]]&lt;125,"Prediabetes",stroke_2[[#This Row],[avg_glucose_level]]&lt;199,"Diabetes",stroke_2[[#This Row],[avg_glucose_level]]&gt;199,"Very High")</f>
        <v>Normal</v>
      </c>
      <c r="L2085">
        <v>23.6</v>
      </c>
      <c r="M2085">
        <v>28.25</v>
      </c>
      <c r="N2085">
        <v>23.6</v>
      </c>
      <c r="O2085" t="s">
        <v>24</v>
      </c>
      <c r="P2085" t="s">
        <v>34</v>
      </c>
      <c r="Q2085" s="4" t="s">
        <v>4285</v>
      </c>
      <c r="R2085" s="5">
        <f t="shared" ca="1" si="32"/>
        <v>-2.0308058704805503E-2</v>
      </c>
    </row>
    <row r="2086" spans="1:18" x14ac:dyDescent="0.25">
      <c r="A2086">
        <v>30411</v>
      </c>
      <c r="B2086" t="s">
        <v>19</v>
      </c>
      <c r="C2086">
        <v>40</v>
      </c>
      <c r="D2086" t="s">
        <v>4280</v>
      </c>
      <c r="E2086" t="s">
        <v>34</v>
      </c>
      <c r="F2086" t="s">
        <v>34</v>
      </c>
      <c r="G2086" t="s">
        <v>34</v>
      </c>
      <c r="H2086" t="s">
        <v>14</v>
      </c>
      <c r="I2086" t="s">
        <v>21</v>
      </c>
      <c r="J2086" s="5">
        <v>117.45</v>
      </c>
      <c r="K2086" s="5" t="str">
        <f>_xlfn.IFS(stroke_2[[#This Row],[avg_glucose_level]]&lt;70,"Low",stroke_2[[#This Row],[avg_glucose_level]]&lt;99,"Normal",stroke_2[[#This Row],[avg_glucose_level]]&lt;125,"Prediabetes",stroke_2[[#This Row],[avg_glucose_level]]&lt;199,"Diabetes",stroke_2[[#This Row],[avg_glucose_level]]&gt;199,"Very High")</f>
        <v>Prediabetes</v>
      </c>
      <c r="L2086">
        <v>30.7</v>
      </c>
      <c r="M2086">
        <v>28.25</v>
      </c>
      <c r="N2086">
        <v>30.7</v>
      </c>
      <c r="O2086" t="s">
        <v>29</v>
      </c>
      <c r="P2086" t="s">
        <v>34</v>
      </c>
      <c r="Q2086" s="4" t="s">
        <v>4285</v>
      </c>
      <c r="R2086" s="5">
        <f t="shared" ca="1" si="32"/>
        <v>-5.069880998381693E-3</v>
      </c>
    </row>
    <row r="2087" spans="1:18" x14ac:dyDescent="0.25">
      <c r="A2087">
        <v>32215</v>
      </c>
      <c r="B2087" t="s">
        <v>19</v>
      </c>
      <c r="C2087">
        <v>40</v>
      </c>
      <c r="D2087" t="s">
        <v>4280</v>
      </c>
      <c r="E2087" t="s">
        <v>34</v>
      </c>
      <c r="F2087" t="s">
        <v>34</v>
      </c>
      <c r="G2087" t="s">
        <v>34</v>
      </c>
      <c r="H2087" t="s">
        <v>14</v>
      </c>
      <c r="I2087" t="s">
        <v>15</v>
      </c>
      <c r="J2087" s="5">
        <v>120.77</v>
      </c>
      <c r="K2087" s="5" t="str">
        <f>_xlfn.IFS(stroke_2[[#This Row],[avg_glucose_level]]&lt;70,"Low",stroke_2[[#This Row],[avg_glucose_level]]&lt;99,"Normal",stroke_2[[#This Row],[avg_glucose_level]]&lt;125,"Prediabetes",stroke_2[[#This Row],[avg_glucose_level]]&lt;199,"Diabetes",stroke_2[[#This Row],[avg_glucose_level]]&gt;199,"Very High")</f>
        <v>Prediabetes</v>
      </c>
      <c r="L2087">
        <v>27.6</v>
      </c>
      <c r="M2087">
        <v>28.25</v>
      </c>
      <c r="N2087">
        <v>27.6</v>
      </c>
      <c r="O2087" t="s">
        <v>24</v>
      </c>
      <c r="P2087" t="s">
        <v>34</v>
      </c>
      <c r="Q2087" s="4" t="s">
        <v>4285</v>
      </c>
      <c r="R2087" s="5">
        <f t="shared" ca="1" si="32"/>
        <v>1.2735683428761774E-2</v>
      </c>
    </row>
    <row r="2088" spans="1:18" x14ac:dyDescent="0.25">
      <c r="A2088">
        <v>34641</v>
      </c>
      <c r="B2088" t="s">
        <v>12</v>
      </c>
      <c r="C2088">
        <v>40</v>
      </c>
      <c r="D2088" t="s">
        <v>4280</v>
      </c>
      <c r="E2088" t="s">
        <v>34</v>
      </c>
      <c r="F2088" t="s">
        <v>34</v>
      </c>
      <c r="G2088" t="s">
        <v>34</v>
      </c>
      <c r="H2088" t="s">
        <v>14</v>
      </c>
      <c r="I2088" t="s">
        <v>21</v>
      </c>
      <c r="J2088" s="5">
        <v>100.35</v>
      </c>
      <c r="K2088" s="5" t="str">
        <f>_xlfn.IFS(stroke_2[[#This Row],[avg_glucose_level]]&lt;70,"Low",stroke_2[[#This Row],[avg_glucose_level]]&lt;99,"Normal",stroke_2[[#This Row],[avg_glucose_level]]&lt;125,"Prediabetes",stroke_2[[#This Row],[avg_glucose_level]]&lt;199,"Diabetes",stroke_2[[#This Row],[avg_glucose_level]]&gt;199,"Very High")</f>
        <v>Prediabetes</v>
      </c>
      <c r="L2088">
        <v>28.1</v>
      </c>
      <c r="M2088">
        <v>28.25</v>
      </c>
      <c r="N2088">
        <v>28.1</v>
      </c>
      <c r="O2088" t="s">
        <v>24</v>
      </c>
      <c r="P2088" t="s">
        <v>34</v>
      </c>
      <c r="Q2088" s="4" t="s">
        <v>4285</v>
      </c>
      <c r="R2088" s="5">
        <f t="shared" ca="1" si="32"/>
        <v>1.0528240668639577E-2</v>
      </c>
    </row>
    <row r="2089" spans="1:18" x14ac:dyDescent="0.25">
      <c r="A2089">
        <v>35188</v>
      </c>
      <c r="B2089" t="s">
        <v>19</v>
      </c>
      <c r="C2089">
        <v>40</v>
      </c>
      <c r="D2089" t="s">
        <v>4280</v>
      </c>
      <c r="E2089" t="s">
        <v>34</v>
      </c>
      <c r="F2089" t="s">
        <v>34</v>
      </c>
      <c r="G2089" t="s">
        <v>34</v>
      </c>
      <c r="H2089" t="s">
        <v>14</v>
      </c>
      <c r="I2089" t="s">
        <v>15</v>
      </c>
      <c r="J2089" s="5">
        <v>78.040000000000006</v>
      </c>
      <c r="K2089" s="5" t="str">
        <f>_xlfn.IFS(stroke_2[[#This Row],[avg_glucose_level]]&lt;70,"Low",stroke_2[[#This Row],[avg_glucose_level]]&lt;99,"Normal",stroke_2[[#This Row],[avg_glucose_level]]&lt;125,"Prediabetes",stroke_2[[#This Row],[avg_glucose_level]]&lt;199,"Diabetes",stroke_2[[#This Row],[avg_glucose_level]]&gt;199,"Very High")</f>
        <v>Normal</v>
      </c>
      <c r="L2089">
        <v>32.4</v>
      </c>
      <c r="M2089">
        <v>28.25</v>
      </c>
      <c r="N2089">
        <v>32.4</v>
      </c>
      <c r="O2089" t="s">
        <v>29</v>
      </c>
      <c r="P2089" t="s">
        <v>34</v>
      </c>
      <c r="Q2089" s="4" t="s">
        <v>4285</v>
      </c>
      <c r="R2089" s="5">
        <f t="shared" ca="1" si="32"/>
        <v>7.9617637538884345E-3</v>
      </c>
    </row>
    <row r="2090" spans="1:18" x14ac:dyDescent="0.25">
      <c r="A2090">
        <v>36744</v>
      </c>
      <c r="B2090" t="s">
        <v>12</v>
      </c>
      <c r="C2090">
        <v>40</v>
      </c>
      <c r="D2090" t="s">
        <v>4280</v>
      </c>
      <c r="E2090" t="s">
        <v>34</v>
      </c>
      <c r="F2090" t="s">
        <v>34</v>
      </c>
      <c r="G2090" t="s">
        <v>13</v>
      </c>
      <c r="H2090" t="s">
        <v>20</v>
      </c>
      <c r="I2090" t="s">
        <v>21</v>
      </c>
      <c r="J2090" s="5">
        <v>169.74</v>
      </c>
      <c r="K2090" s="5" t="str">
        <f>_xlfn.IFS(stroke_2[[#This Row],[avg_glucose_level]]&lt;70,"Low",stroke_2[[#This Row],[avg_glucose_level]]&lt;99,"Normal",stroke_2[[#This Row],[avg_glucose_level]]&lt;125,"Prediabetes",stroke_2[[#This Row],[avg_glucose_level]]&lt;199,"Diabetes",stroke_2[[#This Row],[avg_glucose_level]]&gt;199,"Very High")</f>
        <v>Diabetes</v>
      </c>
      <c r="L2090">
        <v>31.9</v>
      </c>
      <c r="M2090">
        <v>28.25</v>
      </c>
      <c r="N2090">
        <v>31.9</v>
      </c>
      <c r="O2090" t="s">
        <v>24</v>
      </c>
      <c r="P2090" t="s">
        <v>34</v>
      </c>
      <c r="Q2090" s="4" t="s">
        <v>4285</v>
      </c>
      <c r="R2090" s="5">
        <f t="shared" ca="1" si="32"/>
        <v>-9.8254280578101709E-4</v>
      </c>
    </row>
    <row r="2091" spans="1:18" x14ac:dyDescent="0.25">
      <c r="A2091">
        <v>36858</v>
      </c>
      <c r="B2091" t="s">
        <v>19</v>
      </c>
      <c r="C2091">
        <v>40</v>
      </c>
      <c r="D2091" t="s">
        <v>4280</v>
      </c>
      <c r="E2091" t="s">
        <v>34</v>
      </c>
      <c r="F2091" t="s">
        <v>34</v>
      </c>
      <c r="G2091" t="s">
        <v>13</v>
      </c>
      <c r="H2091" t="s">
        <v>14</v>
      </c>
      <c r="I2091" t="s">
        <v>21</v>
      </c>
      <c r="J2091" s="5">
        <v>72.760000000000005</v>
      </c>
      <c r="K2091" s="5" t="str">
        <f>_xlfn.IFS(stroke_2[[#This Row],[avg_glucose_level]]&lt;70,"Low",stroke_2[[#This Row],[avg_glucose_level]]&lt;99,"Normal",stroke_2[[#This Row],[avg_glucose_level]]&lt;125,"Prediabetes",stroke_2[[#This Row],[avg_glucose_level]]&lt;199,"Diabetes",stroke_2[[#This Row],[avg_glucose_level]]&gt;199,"Very High")</f>
        <v>Normal</v>
      </c>
      <c r="L2091">
        <v>24</v>
      </c>
      <c r="M2091">
        <v>28.25</v>
      </c>
      <c r="N2091">
        <v>24</v>
      </c>
      <c r="O2091" t="s">
        <v>18</v>
      </c>
      <c r="P2091" t="s">
        <v>34</v>
      </c>
      <c r="Q2091" s="4" t="s">
        <v>4285</v>
      </c>
      <c r="R2091" s="5">
        <f t="shared" ca="1" si="32"/>
        <v>1.1798529664702134E-2</v>
      </c>
    </row>
    <row r="2092" spans="1:18" x14ac:dyDescent="0.25">
      <c r="A2092">
        <v>37192</v>
      </c>
      <c r="B2092" t="s">
        <v>19</v>
      </c>
      <c r="C2092">
        <v>40</v>
      </c>
      <c r="D2092" t="s">
        <v>4280</v>
      </c>
      <c r="E2092" t="s">
        <v>34</v>
      </c>
      <c r="F2092" t="s">
        <v>34</v>
      </c>
      <c r="G2092" t="s">
        <v>13</v>
      </c>
      <c r="H2092" t="s">
        <v>14</v>
      </c>
      <c r="I2092" t="s">
        <v>15</v>
      </c>
      <c r="J2092" s="5">
        <v>72.989999999999995</v>
      </c>
      <c r="K2092" s="5" t="str">
        <f>_xlfn.IFS(stroke_2[[#This Row],[avg_glucose_level]]&lt;70,"Low",stroke_2[[#This Row],[avg_glucose_level]]&lt;99,"Normal",stroke_2[[#This Row],[avg_glucose_level]]&lt;125,"Prediabetes",stroke_2[[#This Row],[avg_glucose_level]]&lt;199,"Diabetes",stroke_2[[#This Row],[avg_glucose_level]]&gt;199,"Very High")</f>
        <v>Normal</v>
      </c>
      <c r="L2092">
        <v>46.4</v>
      </c>
      <c r="M2092">
        <v>28.25</v>
      </c>
      <c r="N2092">
        <v>46.4</v>
      </c>
      <c r="O2092" t="s">
        <v>38</v>
      </c>
      <c r="P2092" t="s">
        <v>34</v>
      </c>
      <c r="Q2092" s="4" t="s">
        <v>4285</v>
      </c>
      <c r="R2092" s="5">
        <f t="shared" ca="1" si="32"/>
        <v>-2.0995610683478848E-2</v>
      </c>
    </row>
    <row r="2093" spans="1:18" x14ac:dyDescent="0.25">
      <c r="A2093">
        <v>39375</v>
      </c>
      <c r="B2093" t="s">
        <v>19</v>
      </c>
      <c r="C2093">
        <v>40</v>
      </c>
      <c r="D2093" t="s">
        <v>4280</v>
      </c>
      <c r="E2093" t="s">
        <v>34</v>
      </c>
      <c r="F2093" t="s">
        <v>34</v>
      </c>
      <c r="G2093" t="s">
        <v>13</v>
      </c>
      <c r="H2093" t="s">
        <v>14</v>
      </c>
      <c r="I2093" t="s">
        <v>21</v>
      </c>
      <c r="J2093" s="5">
        <v>119.52</v>
      </c>
      <c r="K2093" s="5" t="str">
        <f>_xlfn.IFS(stroke_2[[#This Row],[avg_glucose_level]]&lt;70,"Low",stroke_2[[#This Row],[avg_glucose_level]]&lt;99,"Normal",stroke_2[[#This Row],[avg_glucose_level]]&lt;125,"Prediabetes",stroke_2[[#This Row],[avg_glucose_level]]&lt;199,"Diabetes",stroke_2[[#This Row],[avg_glucose_level]]&gt;199,"Very High")</f>
        <v>Prediabetes</v>
      </c>
      <c r="L2093">
        <v>34.6</v>
      </c>
      <c r="M2093">
        <v>28.25</v>
      </c>
      <c r="N2093">
        <v>34.6</v>
      </c>
      <c r="O2093" t="s">
        <v>24</v>
      </c>
      <c r="P2093" t="s">
        <v>34</v>
      </c>
      <c r="Q2093" s="4" t="s">
        <v>4285</v>
      </c>
      <c r="R2093" s="5">
        <f t="shared" ca="1" si="32"/>
        <v>-8.274887498924504E-3</v>
      </c>
    </row>
    <row r="2094" spans="1:18" x14ac:dyDescent="0.25">
      <c r="A2094">
        <v>39927</v>
      </c>
      <c r="B2094" t="s">
        <v>12</v>
      </c>
      <c r="C2094">
        <v>40</v>
      </c>
      <c r="D2094" t="s">
        <v>4280</v>
      </c>
      <c r="E2094" t="s">
        <v>34</v>
      </c>
      <c r="F2094" t="s">
        <v>34</v>
      </c>
      <c r="G2094" t="s">
        <v>13</v>
      </c>
      <c r="H2094" t="s">
        <v>14</v>
      </c>
      <c r="I2094" t="s">
        <v>21</v>
      </c>
      <c r="J2094" s="5">
        <v>56.07</v>
      </c>
      <c r="K2094" s="5" t="str">
        <f>_xlfn.IFS(stroke_2[[#This Row],[avg_glucose_level]]&lt;70,"Low",stroke_2[[#This Row],[avg_glucose_level]]&lt;99,"Normal",stroke_2[[#This Row],[avg_glucose_level]]&lt;125,"Prediabetes",stroke_2[[#This Row],[avg_glucose_level]]&lt;199,"Diabetes",stroke_2[[#This Row],[avg_glucose_level]]&gt;199,"Very High")</f>
        <v>Low</v>
      </c>
      <c r="L2094">
        <v>26.6</v>
      </c>
      <c r="M2094">
        <v>28.25</v>
      </c>
      <c r="N2094">
        <v>26.6</v>
      </c>
      <c r="O2094" t="s">
        <v>24</v>
      </c>
      <c r="P2094" t="s">
        <v>34</v>
      </c>
      <c r="Q2094" s="4" t="s">
        <v>4285</v>
      </c>
      <c r="R2094" s="5">
        <f t="shared" ca="1" si="32"/>
        <v>2.0729364650563398E-2</v>
      </c>
    </row>
    <row r="2095" spans="1:18" x14ac:dyDescent="0.25">
      <c r="A2095">
        <v>40240</v>
      </c>
      <c r="B2095" t="s">
        <v>12</v>
      </c>
      <c r="C2095">
        <v>40</v>
      </c>
      <c r="D2095" t="s">
        <v>4280</v>
      </c>
      <c r="E2095" t="s">
        <v>13</v>
      </c>
      <c r="F2095" t="s">
        <v>34</v>
      </c>
      <c r="G2095" t="s">
        <v>13</v>
      </c>
      <c r="H2095" t="s">
        <v>20</v>
      </c>
      <c r="I2095" t="s">
        <v>15</v>
      </c>
      <c r="J2095" s="5">
        <v>93.2</v>
      </c>
      <c r="K2095" s="5" t="str">
        <f>_xlfn.IFS(stroke_2[[#This Row],[avg_glucose_level]]&lt;70,"Low",stroke_2[[#This Row],[avg_glucose_level]]&lt;99,"Normal",stroke_2[[#This Row],[avg_glucose_level]]&lt;125,"Prediabetes",stroke_2[[#This Row],[avg_glucose_level]]&lt;199,"Diabetes",stroke_2[[#This Row],[avg_glucose_level]]&gt;199,"Very High")</f>
        <v>Normal</v>
      </c>
      <c r="L2095">
        <v>24.8</v>
      </c>
      <c r="M2095">
        <v>28.25</v>
      </c>
      <c r="N2095">
        <v>24.8</v>
      </c>
      <c r="O2095" t="s">
        <v>29</v>
      </c>
      <c r="P2095" t="s">
        <v>34</v>
      </c>
      <c r="Q2095" s="4" t="s">
        <v>4285</v>
      </c>
      <c r="R2095" s="5">
        <f t="shared" ca="1" si="32"/>
        <v>2.277253111778349E-2</v>
      </c>
    </row>
    <row r="2096" spans="1:18" x14ac:dyDescent="0.25">
      <c r="A2096">
        <v>41191</v>
      </c>
      <c r="B2096" t="s">
        <v>12</v>
      </c>
      <c r="C2096">
        <v>40</v>
      </c>
      <c r="D2096" t="s">
        <v>4280</v>
      </c>
      <c r="E2096" t="s">
        <v>34</v>
      </c>
      <c r="F2096" t="s">
        <v>34</v>
      </c>
      <c r="G2096" t="s">
        <v>13</v>
      </c>
      <c r="H2096" t="s">
        <v>14</v>
      </c>
      <c r="I2096" t="s">
        <v>21</v>
      </c>
      <c r="J2096" s="5">
        <v>64.84</v>
      </c>
      <c r="K2096" s="5" t="str">
        <f>_xlfn.IFS(stroke_2[[#This Row],[avg_glucose_level]]&lt;70,"Low",stroke_2[[#This Row],[avg_glucose_level]]&lt;99,"Normal",stroke_2[[#This Row],[avg_glucose_level]]&lt;125,"Prediabetes",stroke_2[[#This Row],[avg_glucose_level]]&lt;199,"Diabetes",stroke_2[[#This Row],[avg_glucose_level]]&gt;199,"Very High")</f>
        <v>Low</v>
      </c>
      <c r="L2096">
        <v>26.6</v>
      </c>
      <c r="M2096">
        <v>28.25</v>
      </c>
      <c r="N2096">
        <v>26.6</v>
      </c>
      <c r="O2096" t="s">
        <v>24</v>
      </c>
      <c r="P2096" t="s">
        <v>34</v>
      </c>
      <c r="Q2096" s="4" t="s">
        <v>4285</v>
      </c>
      <c r="R2096" s="5">
        <f t="shared" ca="1" si="32"/>
        <v>9.4440789769323682E-3</v>
      </c>
    </row>
    <row r="2097" spans="1:18" x14ac:dyDescent="0.25">
      <c r="A2097">
        <v>43244</v>
      </c>
      <c r="B2097" t="s">
        <v>19</v>
      </c>
      <c r="C2097">
        <v>40</v>
      </c>
      <c r="D2097" t="s">
        <v>4280</v>
      </c>
      <c r="E2097" t="s">
        <v>34</v>
      </c>
      <c r="F2097" t="s">
        <v>34</v>
      </c>
      <c r="G2097" t="s">
        <v>13</v>
      </c>
      <c r="H2097" t="s">
        <v>14</v>
      </c>
      <c r="I2097" t="s">
        <v>21</v>
      </c>
      <c r="J2097" s="5">
        <v>131.99</v>
      </c>
      <c r="K2097" s="5" t="str">
        <f>_xlfn.IFS(stroke_2[[#This Row],[avg_glucose_level]]&lt;70,"Low",stroke_2[[#This Row],[avg_glucose_level]]&lt;99,"Normal",stroke_2[[#This Row],[avg_glucose_level]]&lt;125,"Prediabetes",stroke_2[[#This Row],[avg_glucose_level]]&lt;199,"Diabetes",stroke_2[[#This Row],[avg_glucose_level]]&gt;199,"Very High")</f>
        <v>Diabetes</v>
      </c>
      <c r="L2097">
        <v>37.5</v>
      </c>
      <c r="M2097">
        <v>28.25</v>
      </c>
      <c r="N2097">
        <v>37.5</v>
      </c>
      <c r="O2097" t="s">
        <v>24</v>
      </c>
      <c r="P2097" t="s">
        <v>34</v>
      </c>
      <c r="Q2097" s="4" t="s">
        <v>4285</v>
      </c>
      <c r="R2097" s="5">
        <f t="shared" ca="1" si="32"/>
        <v>1.9483144997016609E-2</v>
      </c>
    </row>
    <row r="2098" spans="1:18" x14ac:dyDescent="0.25">
      <c r="A2098">
        <v>43549</v>
      </c>
      <c r="B2098" t="s">
        <v>19</v>
      </c>
      <c r="C2098">
        <v>40</v>
      </c>
      <c r="D2098" t="s">
        <v>4280</v>
      </c>
      <c r="E2098" t="s">
        <v>13</v>
      </c>
      <c r="F2098" t="s">
        <v>34</v>
      </c>
      <c r="G2098" t="s">
        <v>13</v>
      </c>
      <c r="H2098" t="s">
        <v>14</v>
      </c>
      <c r="I2098" t="s">
        <v>21</v>
      </c>
      <c r="J2098" s="5">
        <v>81.59</v>
      </c>
      <c r="K2098" s="5" t="str">
        <f>_xlfn.IFS(stroke_2[[#This Row],[avg_glucose_level]]&lt;70,"Low",stroke_2[[#This Row],[avg_glucose_level]]&lt;99,"Normal",stroke_2[[#This Row],[avg_glucose_level]]&lt;125,"Prediabetes",stroke_2[[#This Row],[avg_glucose_level]]&lt;199,"Diabetes",stroke_2[[#This Row],[avg_glucose_level]]&gt;199,"Very High")</f>
        <v>Normal</v>
      </c>
      <c r="L2098">
        <v>27.2</v>
      </c>
      <c r="M2098">
        <v>28.25</v>
      </c>
      <c r="N2098">
        <v>27.2</v>
      </c>
      <c r="O2098" t="s">
        <v>24</v>
      </c>
      <c r="P2098" t="s">
        <v>34</v>
      </c>
      <c r="Q2098" s="4" t="s">
        <v>4285</v>
      </c>
      <c r="R2098" s="5">
        <f t="shared" ca="1" si="32"/>
        <v>1.9743178605911072E-3</v>
      </c>
    </row>
    <row r="2099" spans="1:18" x14ac:dyDescent="0.25">
      <c r="A2099">
        <v>45112</v>
      </c>
      <c r="B2099" t="s">
        <v>12</v>
      </c>
      <c r="C2099">
        <v>40</v>
      </c>
      <c r="D2099" t="s">
        <v>4280</v>
      </c>
      <c r="E2099" t="s">
        <v>34</v>
      </c>
      <c r="F2099" t="s">
        <v>34</v>
      </c>
      <c r="G2099" t="s">
        <v>34</v>
      </c>
      <c r="H2099" t="s">
        <v>43</v>
      </c>
      <c r="I2099" t="s">
        <v>15</v>
      </c>
      <c r="J2099" s="5">
        <v>197.11</v>
      </c>
      <c r="K2099" s="5" t="str">
        <f>_xlfn.IFS(stroke_2[[#This Row],[avg_glucose_level]]&lt;70,"Low",stroke_2[[#This Row],[avg_glucose_level]]&lt;99,"Normal",stroke_2[[#This Row],[avg_glucose_level]]&lt;125,"Prediabetes",stroke_2[[#This Row],[avg_glucose_level]]&lt;199,"Diabetes",stroke_2[[#This Row],[avg_glucose_level]]&gt;199,"Very High")</f>
        <v>Diabetes</v>
      </c>
      <c r="L2099">
        <v>23.9</v>
      </c>
      <c r="M2099">
        <v>28.25</v>
      </c>
      <c r="N2099">
        <v>23.9</v>
      </c>
      <c r="O2099" t="s">
        <v>24</v>
      </c>
      <c r="P2099" t="s">
        <v>34</v>
      </c>
      <c r="Q2099" s="4" t="s">
        <v>4285</v>
      </c>
      <c r="R2099" s="5">
        <f t="shared" ca="1" si="32"/>
        <v>-1.0777840541127149E-2</v>
      </c>
    </row>
    <row r="2100" spans="1:18" x14ac:dyDescent="0.25">
      <c r="A2100">
        <v>45565</v>
      </c>
      <c r="B2100" t="s">
        <v>19</v>
      </c>
      <c r="C2100">
        <v>40</v>
      </c>
      <c r="D2100" t="s">
        <v>4280</v>
      </c>
      <c r="E2100" t="s">
        <v>34</v>
      </c>
      <c r="F2100" t="s">
        <v>34</v>
      </c>
      <c r="G2100" t="s">
        <v>13</v>
      </c>
      <c r="H2100" t="s">
        <v>14</v>
      </c>
      <c r="I2100" t="s">
        <v>15</v>
      </c>
      <c r="J2100" s="5">
        <v>72.12</v>
      </c>
      <c r="K2100" s="5" t="str">
        <f>_xlfn.IFS(stroke_2[[#This Row],[avg_glucose_level]]&lt;70,"Low",stroke_2[[#This Row],[avg_glucose_level]]&lt;99,"Normal",stroke_2[[#This Row],[avg_glucose_level]]&lt;125,"Prediabetes",stroke_2[[#This Row],[avg_glucose_level]]&lt;199,"Diabetes",stroke_2[[#This Row],[avg_glucose_level]]&gt;199,"Very High")</f>
        <v>Normal</v>
      </c>
      <c r="L2100">
        <v>38</v>
      </c>
      <c r="M2100">
        <v>28.25</v>
      </c>
      <c r="N2100">
        <v>38</v>
      </c>
      <c r="O2100" t="s">
        <v>24</v>
      </c>
      <c r="P2100" t="s">
        <v>34</v>
      </c>
      <c r="Q2100" s="4" t="s">
        <v>4285</v>
      </c>
      <c r="R2100" s="5">
        <f t="shared" ca="1" si="32"/>
        <v>2.4050307839120471E-2</v>
      </c>
    </row>
    <row r="2101" spans="1:18" x14ac:dyDescent="0.25">
      <c r="A2101">
        <v>45915</v>
      </c>
      <c r="B2101" t="s">
        <v>19</v>
      </c>
      <c r="C2101">
        <v>40</v>
      </c>
      <c r="D2101" t="s">
        <v>4280</v>
      </c>
      <c r="E2101" t="s">
        <v>34</v>
      </c>
      <c r="F2101" t="s">
        <v>34</v>
      </c>
      <c r="G2101" t="s">
        <v>34</v>
      </c>
      <c r="H2101" t="s">
        <v>14</v>
      </c>
      <c r="I2101" t="s">
        <v>21</v>
      </c>
      <c r="J2101" s="5">
        <v>63.45</v>
      </c>
      <c r="K2101" s="5" t="str">
        <f>_xlfn.IFS(stroke_2[[#This Row],[avg_glucose_level]]&lt;70,"Low",stroke_2[[#This Row],[avg_glucose_level]]&lt;99,"Normal",stroke_2[[#This Row],[avg_glucose_level]]&lt;125,"Prediabetes",stroke_2[[#This Row],[avg_glucose_level]]&lt;199,"Diabetes",stroke_2[[#This Row],[avg_glucose_level]]&gt;199,"Very High")</f>
        <v>Low</v>
      </c>
      <c r="L2101">
        <v>32.700000000000003</v>
      </c>
      <c r="M2101">
        <v>28.25</v>
      </c>
      <c r="N2101">
        <v>32.700000000000003</v>
      </c>
      <c r="O2101" t="s">
        <v>18</v>
      </c>
      <c r="P2101" t="s">
        <v>34</v>
      </c>
      <c r="Q2101" s="4" t="s">
        <v>4285</v>
      </c>
      <c r="R2101" s="5">
        <f t="shared" ca="1" si="32"/>
        <v>2.0338800853997745E-2</v>
      </c>
    </row>
    <row r="2102" spans="1:18" x14ac:dyDescent="0.25">
      <c r="A2102">
        <v>49152</v>
      </c>
      <c r="B2102" t="s">
        <v>19</v>
      </c>
      <c r="C2102">
        <v>40</v>
      </c>
      <c r="D2102" t="s">
        <v>4280</v>
      </c>
      <c r="E2102" t="s">
        <v>34</v>
      </c>
      <c r="F2102" t="s">
        <v>34</v>
      </c>
      <c r="G2102" t="s">
        <v>34</v>
      </c>
      <c r="H2102" t="s">
        <v>14</v>
      </c>
      <c r="I2102" t="s">
        <v>21</v>
      </c>
      <c r="J2102" s="5">
        <v>70.45</v>
      </c>
      <c r="K2102" s="5" t="str">
        <f>_xlfn.IFS(stroke_2[[#This Row],[avg_glucose_level]]&lt;70,"Low",stroke_2[[#This Row],[avg_glucose_level]]&lt;99,"Normal",stroke_2[[#This Row],[avg_glucose_level]]&lt;125,"Prediabetes",stroke_2[[#This Row],[avg_glucose_level]]&lt;199,"Diabetes",stroke_2[[#This Row],[avg_glucose_level]]&gt;199,"Very High")</f>
        <v>Normal</v>
      </c>
      <c r="L2102">
        <v>23.3</v>
      </c>
      <c r="M2102">
        <v>28.25</v>
      </c>
      <c r="N2102">
        <v>23.3</v>
      </c>
      <c r="O2102" t="s">
        <v>29</v>
      </c>
      <c r="P2102" t="s">
        <v>34</v>
      </c>
      <c r="Q2102" s="4" t="s">
        <v>4285</v>
      </c>
      <c r="R2102" s="5">
        <f t="shared" ca="1" si="32"/>
        <v>2.4618947042740858E-2</v>
      </c>
    </row>
    <row r="2103" spans="1:18" x14ac:dyDescent="0.25">
      <c r="A2103">
        <v>49775</v>
      </c>
      <c r="B2103" t="s">
        <v>12</v>
      </c>
      <c r="C2103">
        <v>40</v>
      </c>
      <c r="D2103" t="s">
        <v>4280</v>
      </c>
      <c r="E2103" t="s">
        <v>34</v>
      </c>
      <c r="F2103" t="s">
        <v>34</v>
      </c>
      <c r="G2103" t="s">
        <v>13</v>
      </c>
      <c r="H2103" t="s">
        <v>14</v>
      </c>
      <c r="I2103" t="s">
        <v>21</v>
      </c>
      <c r="J2103" s="5">
        <v>75.400000000000006</v>
      </c>
      <c r="K2103" s="5" t="str">
        <f>_xlfn.IFS(stroke_2[[#This Row],[avg_glucose_level]]&lt;70,"Low",stroke_2[[#This Row],[avg_glucose_level]]&lt;99,"Normal",stroke_2[[#This Row],[avg_glucose_level]]&lt;125,"Prediabetes",stroke_2[[#This Row],[avg_glucose_level]]&lt;199,"Diabetes",stroke_2[[#This Row],[avg_glucose_level]]&gt;199,"Very High")</f>
        <v>Normal</v>
      </c>
      <c r="L2103">
        <v>28.7</v>
      </c>
      <c r="M2103">
        <v>28.25</v>
      </c>
      <c r="N2103">
        <v>28.7</v>
      </c>
      <c r="O2103" t="s">
        <v>38</v>
      </c>
      <c r="P2103" t="s">
        <v>34</v>
      </c>
      <c r="Q2103" s="4" t="s">
        <v>4285</v>
      </c>
      <c r="R2103" s="5">
        <f t="shared" ca="1" si="32"/>
        <v>7.776667118069347E-3</v>
      </c>
    </row>
    <row r="2104" spans="1:18" x14ac:dyDescent="0.25">
      <c r="A2104">
        <v>50841</v>
      </c>
      <c r="B2104" t="s">
        <v>19</v>
      </c>
      <c r="C2104">
        <v>40</v>
      </c>
      <c r="D2104" t="s">
        <v>4280</v>
      </c>
      <c r="E2104" t="s">
        <v>34</v>
      </c>
      <c r="F2104" t="s">
        <v>34</v>
      </c>
      <c r="G2104" t="s">
        <v>13</v>
      </c>
      <c r="H2104" t="s">
        <v>14</v>
      </c>
      <c r="I2104" t="s">
        <v>21</v>
      </c>
      <c r="J2104" s="5">
        <v>191.48</v>
      </c>
      <c r="K2104" s="5" t="str">
        <f>_xlfn.IFS(stroke_2[[#This Row],[avg_glucose_level]]&lt;70,"Low",stroke_2[[#This Row],[avg_glucose_level]]&lt;99,"Normal",stroke_2[[#This Row],[avg_glucose_level]]&lt;125,"Prediabetes",stroke_2[[#This Row],[avg_glucose_level]]&lt;199,"Diabetes",stroke_2[[#This Row],[avg_glucose_level]]&gt;199,"Very High")</f>
        <v>Diabetes</v>
      </c>
      <c r="L2104">
        <v>27.9</v>
      </c>
      <c r="M2104">
        <v>28.25</v>
      </c>
      <c r="N2104">
        <v>27.9</v>
      </c>
      <c r="O2104" t="s">
        <v>29</v>
      </c>
      <c r="P2104" t="s">
        <v>34</v>
      </c>
      <c r="Q2104" s="4" t="s">
        <v>4285</v>
      </c>
      <c r="R2104" s="5">
        <f t="shared" ca="1" si="32"/>
        <v>-1.7625151236978765E-2</v>
      </c>
    </row>
    <row r="2105" spans="1:18" x14ac:dyDescent="0.25">
      <c r="A2105">
        <v>51116</v>
      </c>
      <c r="B2105" t="s">
        <v>19</v>
      </c>
      <c r="C2105">
        <v>40</v>
      </c>
      <c r="D2105" t="s">
        <v>4280</v>
      </c>
      <c r="E2105" t="s">
        <v>34</v>
      </c>
      <c r="F2105" t="s">
        <v>34</v>
      </c>
      <c r="G2105" t="s">
        <v>13</v>
      </c>
      <c r="H2105" t="s">
        <v>20</v>
      </c>
      <c r="I2105" t="s">
        <v>15</v>
      </c>
      <c r="J2105" s="5">
        <v>64.66</v>
      </c>
      <c r="K2105" s="5" t="str">
        <f>_xlfn.IFS(stroke_2[[#This Row],[avg_glucose_level]]&lt;70,"Low",stroke_2[[#This Row],[avg_glucose_level]]&lt;99,"Normal",stroke_2[[#This Row],[avg_glucose_level]]&lt;125,"Prediabetes",stroke_2[[#This Row],[avg_glucose_level]]&lt;199,"Diabetes",stroke_2[[#This Row],[avg_glucose_level]]&gt;199,"Very High")</f>
        <v>Low</v>
      </c>
      <c r="L2105">
        <v>25</v>
      </c>
      <c r="M2105">
        <v>28.25</v>
      </c>
      <c r="N2105">
        <v>25</v>
      </c>
      <c r="O2105" t="s">
        <v>18</v>
      </c>
      <c r="P2105" t="s">
        <v>34</v>
      </c>
      <c r="Q2105" s="4" t="s">
        <v>4285</v>
      </c>
      <c r="R2105" s="5">
        <f t="shared" ca="1" si="32"/>
        <v>-1.7579503504133925E-2</v>
      </c>
    </row>
    <row r="2106" spans="1:18" x14ac:dyDescent="0.25">
      <c r="A2106">
        <v>51889</v>
      </c>
      <c r="B2106" t="s">
        <v>19</v>
      </c>
      <c r="C2106">
        <v>40</v>
      </c>
      <c r="D2106" t="s">
        <v>4280</v>
      </c>
      <c r="E2106" t="s">
        <v>34</v>
      </c>
      <c r="F2106" t="s">
        <v>34</v>
      </c>
      <c r="G2106" t="s">
        <v>13</v>
      </c>
      <c r="H2106" t="s">
        <v>14</v>
      </c>
      <c r="I2106" t="s">
        <v>15</v>
      </c>
      <c r="J2106" s="5">
        <v>58.64</v>
      </c>
      <c r="K2106" s="5" t="str">
        <f>_xlfn.IFS(stroke_2[[#This Row],[avg_glucose_level]]&lt;70,"Low",stroke_2[[#This Row],[avg_glucose_level]]&lt;99,"Normal",stroke_2[[#This Row],[avg_glucose_level]]&lt;125,"Prediabetes",stroke_2[[#This Row],[avg_glucose_level]]&lt;199,"Diabetes",stroke_2[[#This Row],[avg_glucose_level]]&gt;199,"Very High")</f>
        <v>Low</v>
      </c>
      <c r="L2106">
        <v>33</v>
      </c>
      <c r="M2106">
        <v>28.25</v>
      </c>
      <c r="N2106">
        <v>33</v>
      </c>
      <c r="O2106" t="s">
        <v>24</v>
      </c>
      <c r="P2106" t="s">
        <v>34</v>
      </c>
      <c r="Q2106" s="4" t="s">
        <v>4285</v>
      </c>
      <c r="R2106" s="5">
        <f t="shared" ca="1" si="32"/>
        <v>2.273422381925197E-2</v>
      </c>
    </row>
    <row r="2107" spans="1:18" x14ac:dyDescent="0.25">
      <c r="A2107">
        <v>53032</v>
      </c>
      <c r="B2107" t="s">
        <v>12</v>
      </c>
      <c r="C2107">
        <v>40</v>
      </c>
      <c r="D2107" t="s">
        <v>4280</v>
      </c>
      <c r="E2107" t="s">
        <v>34</v>
      </c>
      <c r="F2107" t="s">
        <v>34</v>
      </c>
      <c r="G2107" t="s">
        <v>13</v>
      </c>
      <c r="H2107" t="s">
        <v>14</v>
      </c>
      <c r="I2107" t="s">
        <v>21</v>
      </c>
      <c r="J2107" s="5">
        <v>80.25</v>
      </c>
      <c r="K2107" s="5" t="str">
        <f>_xlfn.IFS(stroke_2[[#This Row],[avg_glucose_level]]&lt;70,"Low",stroke_2[[#This Row],[avg_glucose_level]]&lt;99,"Normal",stroke_2[[#This Row],[avg_glucose_level]]&lt;125,"Prediabetes",stroke_2[[#This Row],[avg_glucose_level]]&lt;199,"Diabetes",stroke_2[[#This Row],[avg_glucose_level]]&gt;199,"Very High")</f>
        <v>Normal</v>
      </c>
      <c r="L2107">
        <v>30.3</v>
      </c>
      <c r="M2107">
        <v>28.25</v>
      </c>
      <c r="N2107">
        <v>30.3</v>
      </c>
      <c r="O2107" t="s">
        <v>18</v>
      </c>
      <c r="P2107" t="s">
        <v>34</v>
      </c>
      <c r="Q2107" s="4" t="s">
        <v>4285</v>
      </c>
      <c r="R2107" s="5">
        <f t="shared" ca="1" si="32"/>
        <v>-1.2415266709586148E-3</v>
      </c>
    </row>
    <row r="2108" spans="1:18" x14ac:dyDescent="0.25">
      <c r="A2108">
        <v>53478</v>
      </c>
      <c r="B2108" t="s">
        <v>19</v>
      </c>
      <c r="C2108">
        <v>40</v>
      </c>
      <c r="D2108" t="s">
        <v>4280</v>
      </c>
      <c r="E2108" t="s">
        <v>34</v>
      </c>
      <c r="F2108" t="s">
        <v>34</v>
      </c>
      <c r="G2108" t="s">
        <v>13</v>
      </c>
      <c r="H2108" t="s">
        <v>14</v>
      </c>
      <c r="I2108" t="s">
        <v>15</v>
      </c>
      <c r="J2108" s="5">
        <v>89.61</v>
      </c>
      <c r="K2108" s="5" t="str">
        <f>_xlfn.IFS(stroke_2[[#This Row],[avg_glucose_level]]&lt;70,"Low",stroke_2[[#This Row],[avg_glucose_level]]&lt;99,"Normal",stroke_2[[#This Row],[avg_glucose_level]]&lt;125,"Prediabetes",stroke_2[[#This Row],[avg_glucose_level]]&lt;199,"Diabetes",stroke_2[[#This Row],[avg_glucose_level]]&gt;199,"Very High")</f>
        <v>Normal</v>
      </c>
      <c r="L2108">
        <v>41.2</v>
      </c>
      <c r="M2108">
        <v>28.25</v>
      </c>
      <c r="N2108">
        <v>41.2</v>
      </c>
      <c r="O2108" t="s">
        <v>18</v>
      </c>
      <c r="P2108" t="s">
        <v>34</v>
      </c>
      <c r="Q2108" s="4" t="s">
        <v>4285</v>
      </c>
      <c r="R2108" s="5">
        <f t="shared" ca="1" si="32"/>
        <v>-1.2596152002242266E-2</v>
      </c>
    </row>
    <row r="2109" spans="1:18" x14ac:dyDescent="0.25">
      <c r="A2109">
        <v>54127</v>
      </c>
      <c r="B2109" t="s">
        <v>19</v>
      </c>
      <c r="C2109">
        <v>40</v>
      </c>
      <c r="D2109" t="s">
        <v>4280</v>
      </c>
      <c r="E2109" t="s">
        <v>34</v>
      </c>
      <c r="F2109" t="s">
        <v>34</v>
      </c>
      <c r="G2109" t="s">
        <v>13</v>
      </c>
      <c r="H2109" t="s">
        <v>20</v>
      </c>
      <c r="I2109" t="s">
        <v>15</v>
      </c>
      <c r="J2109" s="5">
        <v>106.76</v>
      </c>
      <c r="K2109" s="5" t="str">
        <f>_xlfn.IFS(stroke_2[[#This Row],[avg_glucose_level]]&lt;70,"Low",stroke_2[[#This Row],[avg_glucose_level]]&lt;99,"Normal",stroke_2[[#This Row],[avg_glucose_level]]&lt;125,"Prediabetes",stroke_2[[#This Row],[avg_glucose_level]]&lt;199,"Diabetes",stroke_2[[#This Row],[avg_glucose_level]]&gt;199,"Very High")</f>
        <v>Prediabetes</v>
      </c>
      <c r="L2109">
        <v>24.1</v>
      </c>
      <c r="M2109">
        <v>28.25</v>
      </c>
      <c r="N2109">
        <v>24.1</v>
      </c>
      <c r="O2109" t="s">
        <v>18</v>
      </c>
      <c r="P2109" t="s">
        <v>34</v>
      </c>
      <c r="Q2109" s="4" t="s">
        <v>4285</v>
      </c>
      <c r="R2109" s="5">
        <f t="shared" ca="1" si="32"/>
        <v>1.8302316392252382E-2</v>
      </c>
    </row>
    <row r="2110" spans="1:18" x14ac:dyDescent="0.25">
      <c r="A2110">
        <v>54620</v>
      </c>
      <c r="B2110" t="s">
        <v>12</v>
      </c>
      <c r="C2110">
        <v>40</v>
      </c>
      <c r="D2110" t="s">
        <v>4280</v>
      </c>
      <c r="E2110" t="s">
        <v>34</v>
      </c>
      <c r="F2110" t="s">
        <v>34</v>
      </c>
      <c r="G2110" t="s">
        <v>13</v>
      </c>
      <c r="H2110" t="s">
        <v>14</v>
      </c>
      <c r="I2110" t="s">
        <v>15</v>
      </c>
      <c r="J2110" s="5">
        <v>78.11</v>
      </c>
      <c r="K2110" s="5" t="str">
        <f>_xlfn.IFS(stroke_2[[#This Row],[avg_glucose_level]]&lt;70,"Low",stroke_2[[#This Row],[avg_glucose_level]]&lt;99,"Normal",stroke_2[[#This Row],[avg_glucose_level]]&lt;125,"Prediabetes",stroke_2[[#This Row],[avg_glucose_level]]&lt;199,"Diabetes",stroke_2[[#This Row],[avg_glucose_level]]&gt;199,"Very High")</f>
        <v>Normal</v>
      </c>
      <c r="L2110">
        <v>35.299999999999997</v>
      </c>
      <c r="M2110">
        <v>28.25</v>
      </c>
      <c r="N2110">
        <v>35.299999999999997</v>
      </c>
      <c r="O2110" t="s">
        <v>24</v>
      </c>
      <c r="P2110" t="s">
        <v>34</v>
      </c>
      <c r="Q2110" s="4" t="s">
        <v>4285</v>
      </c>
      <c r="R2110" s="5">
        <f t="shared" ca="1" si="32"/>
        <v>9.5125231239366666E-3</v>
      </c>
    </row>
    <row r="2111" spans="1:18" x14ac:dyDescent="0.25">
      <c r="A2111">
        <v>55244</v>
      </c>
      <c r="B2111" t="s">
        <v>12</v>
      </c>
      <c r="C2111">
        <v>40</v>
      </c>
      <c r="D2111" t="s">
        <v>4280</v>
      </c>
      <c r="E2111" t="s">
        <v>34</v>
      </c>
      <c r="F2111" t="s">
        <v>34</v>
      </c>
      <c r="G2111" t="s">
        <v>13</v>
      </c>
      <c r="H2111" t="s">
        <v>20</v>
      </c>
      <c r="I2111" t="s">
        <v>21</v>
      </c>
      <c r="J2111" s="5">
        <v>65.290000000000006</v>
      </c>
      <c r="K2111" s="5" t="str">
        <f>_xlfn.IFS(stroke_2[[#This Row],[avg_glucose_level]]&lt;70,"Low",stroke_2[[#This Row],[avg_glucose_level]]&lt;99,"Normal",stroke_2[[#This Row],[avg_glucose_level]]&lt;125,"Prediabetes",stroke_2[[#This Row],[avg_glucose_level]]&lt;199,"Diabetes",stroke_2[[#This Row],[avg_glucose_level]]&gt;199,"Very High")</f>
        <v>Low</v>
      </c>
      <c r="L2111">
        <v>28.3</v>
      </c>
      <c r="M2111">
        <v>28.25</v>
      </c>
      <c r="N2111">
        <v>28.3</v>
      </c>
      <c r="O2111" t="s">
        <v>24</v>
      </c>
      <c r="P2111" t="s">
        <v>34</v>
      </c>
      <c r="Q2111" s="4" t="s">
        <v>4285</v>
      </c>
      <c r="R2111" s="5">
        <f t="shared" ca="1" si="32"/>
        <v>2.4147532058581278E-2</v>
      </c>
    </row>
    <row r="2112" spans="1:18" x14ac:dyDescent="0.25">
      <c r="A2112">
        <v>56961</v>
      </c>
      <c r="B2112" t="s">
        <v>19</v>
      </c>
      <c r="C2112">
        <v>40</v>
      </c>
      <c r="D2112" t="s">
        <v>4280</v>
      </c>
      <c r="E2112" t="s">
        <v>34</v>
      </c>
      <c r="F2112" t="s">
        <v>34</v>
      </c>
      <c r="G2112" t="s">
        <v>34</v>
      </c>
      <c r="H2112" t="s">
        <v>43</v>
      </c>
      <c r="I2112" t="s">
        <v>21</v>
      </c>
      <c r="J2112" s="5">
        <v>70.56</v>
      </c>
      <c r="K2112" s="5" t="str">
        <f>_xlfn.IFS(stroke_2[[#This Row],[avg_glucose_level]]&lt;70,"Low",stroke_2[[#This Row],[avg_glucose_level]]&lt;99,"Normal",stroke_2[[#This Row],[avg_glucose_level]]&lt;125,"Prediabetes",stroke_2[[#This Row],[avg_glucose_level]]&lt;199,"Diabetes",stroke_2[[#This Row],[avg_glucose_level]]&gt;199,"Very High")</f>
        <v>Normal</v>
      </c>
      <c r="L2112">
        <v>32.299999999999997</v>
      </c>
      <c r="M2112">
        <v>28.25</v>
      </c>
      <c r="N2112">
        <v>32.299999999999997</v>
      </c>
      <c r="O2112" t="s">
        <v>24</v>
      </c>
      <c r="P2112" t="s">
        <v>34</v>
      </c>
      <c r="Q2112" s="4" t="s">
        <v>4285</v>
      </c>
      <c r="R2112" s="5">
        <f t="shared" ca="1" si="32"/>
        <v>-2.4393080350808005E-2</v>
      </c>
    </row>
    <row r="2113" spans="1:18" x14ac:dyDescent="0.25">
      <c r="A2113">
        <v>59906</v>
      </c>
      <c r="B2113" t="s">
        <v>19</v>
      </c>
      <c r="C2113">
        <v>40</v>
      </c>
      <c r="D2113" t="s">
        <v>4280</v>
      </c>
      <c r="E2113" t="s">
        <v>34</v>
      </c>
      <c r="F2113" t="s">
        <v>34</v>
      </c>
      <c r="G2113" t="s">
        <v>13</v>
      </c>
      <c r="H2113" t="s">
        <v>14</v>
      </c>
      <c r="I2113" t="s">
        <v>21</v>
      </c>
      <c r="J2113" s="5">
        <v>139.9</v>
      </c>
      <c r="K2113" s="5" t="str">
        <f>_xlfn.IFS(stroke_2[[#This Row],[avg_glucose_level]]&lt;70,"Low",stroke_2[[#This Row],[avg_glucose_level]]&lt;99,"Normal",stroke_2[[#This Row],[avg_glucose_level]]&lt;125,"Prediabetes",stroke_2[[#This Row],[avg_glucose_level]]&lt;199,"Diabetes",stroke_2[[#This Row],[avg_glucose_level]]&gt;199,"Very High")</f>
        <v>Diabetes</v>
      </c>
      <c r="L2113">
        <v>31.7</v>
      </c>
      <c r="M2113">
        <v>28.25</v>
      </c>
      <c r="N2113">
        <v>31.7</v>
      </c>
      <c r="O2113" t="s">
        <v>29</v>
      </c>
      <c r="P2113" t="s">
        <v>34</v>
      </c>
      <c r="Q2113" s="4" t="s">
        <v>4285</v>
      </c>
      <c r="R2113" s="5">
        <f t="shared" ca="1" si="32"/>
        <v>-1.9278945937173813E-2</v>
      </c>
    </row>
    <row r="2114" spans="1:18" x14ac:dyDescent="0.25">
      <c r="A2114">
        <v>59993</v>
      </c>
      <c r="B2114" t="s">
        <v>12</v>
      </c>
      <c r="C2114">
        <v>40</v>
      </c>
      <c r="D2114" t="s">
        <v>4280</v>
      </c>
      <c r="E2114" t="s">
        <v>34</v>
      </c>
      <c r="F2114" t="s">
        <v>34</v>
      </c>
      <c r="G2114" t="s">
        <v>13</v>
      </c>
      <c r="H2114" t="s">
        <v>14</v>
      </c>
      <c r="I2114" t="s">
        <v>21</v>
      </c>
      <c r="J2114" s="5">
        <v>60.96</v>
      </c>
      <c r="K2114" s="5" t="str">
        <f>_xlfn.IFS(stroke_2[[#This Row],[avg_glucose_level]]&lt;70,"Low",stroke_2[[#This Row],[avg_glucose_level]]&lt;99,"Normal",stroke_2[[#This Row],[avg_glucose_level]]&lt;125,"Prediabetes",stroke_2[[#This Row],[avg_glucose_level]]&lt;199,"Diabetes",stroke_2[[#This Row],[avg_glucose_level]]&gt;199,"Very High")</f>
        <v>Low</v>
      </c>
      <c r="L2114">
        <v>11.5</v>
      </c>
      <c r="M2114">
        <v>28.25</v>
      </c>
      <c r="N2114">
        <v>11.5</v>
      </c>
      <c r="O2114" t="s">
        <v>24</v>
      </c>
      <c r="P2114" t="s">
        <v>34</v>
      </c>
      <c r="Q2114" s="4" t="s">
        <v>4285</v>
      </c>
      <c r="R2114" s="5">
        <f t="shared" ref="R2114:R2177" ca="1" si="33">Q2114 + (RAND()-0.5)/20</f>
        <v>-1.2239493674864255E-2</v>
      </c>
    </row>
    <row r="2115" spans="1:18" x14ac:dyDescent="0.25">
      <c r="A2115">
        <v>61238</v>
      </c>
      <c r="B2115" t="s">
        <v>19</v>
      </c>
      <c r="C2115">
        <v>40</v>
      </c>
      <c r="D2115" t="s">
        <v>4280</v>
      </c>
      <c r="E2115" t="s">
        <v>34</v>
      </c>
      <c r="F2115" t="s">
        <v>34</v>
      </c>
      <c r="G2115" t="s">
        <v>13</v>
      </c>
      <c r="H2115" t="s">
        <v>14</v>
      </c>
      <c r="I2115" t="s">
        <v>21</v>
      </c>
      <c r="J2115" s="5">
        <v>122.23</v>
      </c>
      <c r="K2115" s="5" t="str">
        <f>_xlfn.IFS(stroke_2[[#This Row],[avg_glucose_level]]&lt;70,"Low",stroke_2[[#This Row],[avg_glucose_level]]&lt;99,"Normal",stroke_2[[#This Row],[avg_glucose_level]]&lt;125,"Prediabetes",stroke_2[[#This Row],[avg_glucose_level]]&lt;199,"Diabetes",stroke_2[[#This Row],[avg_glucose_level]]&gt;199,"Very High")</f>
        <v>Prediabetes</v>
      </c>
      <c r="L2115">
        <v>30.5</v>
      </c>
      <c r="M2115">
        <v>28.25</v>
      </c>
      <c r="N2115">
        <v>30.5</v>
      </c>
      <c r="O2115" t="s">
        <v>38</v>
      </c>
      <c r="P2115" t="s">
        <v>34</v>
      </c>
      <c r="Q2115" s="4" t="s">
        <v>4285</v>
      </c>
      <c r="R2115" s="5">
        <f t="shared" ca="1" si="33"/>
        <v>-2.3445150954876091E-5</v>
      </c>
    </row>
    <row r="2116" spans="1:18" x14ac:dyDescent="0.25">
      <c r="A2116">
        <v>61338</v>
      </c>
      <c r="B2116" t="s">
        <v>19</v>
      </c>
      <c r="C2116">
        <v>40</v>
      </c>
      <c r="D2116" t="s">
        <v>4280</v>
      </c>
      <c r="E2116" t="s">
        <v>34</v>
      </c>
      <c r="F2116" t="s">
        <v>34</v>
      </c>
      <c r="G2116" t="s">
        <v>13</v>
      </c>
      <c r="H2116" t="s">
        <v>14</v>
      </c>
      <c r="I2116" t="s">
        <v>21</v>
      </c>
      <c r="J2116" s="5">
        <v>65.47</v>
      </c>
      <c r="K2116" s="5" t="str">
        <f>_xlfn.IFS(stroke_2[[#This Row],[avg_glucose_level]]&lt;70,"Low",stroke_2[[#This Row],[avg_glucose_level]]&lt;99,"Normal",stroke_2[[#This Row],[avg_glucose_level]]&lt;125,"Prediabetes",stroke_2[[#This Row],[avg_glucose_level]]&lt;199,"Diabetes",stroke_2[[#This Row],[avg_glucose_level]]&gt;199,"Very High")</f>
        <v>Low</v>
      </c>
      <c r="L2116">
        <v>24.1</v>
      </c>
      <c r="M2116">
        <v>28.25</v>
      </c>
      <c r="N2116">
        <v>24.1</v>
      </c>
      <c r="O2116" t="s">
        <v>29</v>
      </c>
      <c r="P2116" t="s">
        <v>34</v>
      </c>
      <c r="Q2116" s="4" t="s">
        <v>4285</v>
      </c>
      <c r="R2116" s="5">
        <f t="shared" ca="1" si="33"/>
        <v>-1.1310617875966249E-2</v>
      </c>
    </row>
    <row r="2117" spans="1:18" x14ac:dyDescent="0.25">
      <c r="A2117">
        <v>61785</v>
      </c>
      <c r="B2117" t="s">
        <v>19</v>
      </c>
      <c r="C2117">
        <v>40</v>
      </c>
      <c r="D2117" t="s">
        <v>4280</v>
      </c>
      <c r="E2117" t="s">
        <v>34</v>
      </c>
      <c r="F2117" t="s">
        <v>34</v>
      </c>
      <c r="G2117" t="s">
        <v>34</v>
      </c>
      <c r="H2117" t="s">
        <v>14</v>
      </c>
      <c r="I2117" t="s">
        <v>21</v>
      </c>
      <c r="J2117" s="5">
        <v>158.93</v>
      </c>
      <c r="K2117" s="5" t="str">
        <f>_xlfn.IFS(stroke_2[[#This Row],[avg_glucose_level]]&lt;70,"Low",stroke_2[[#This Row],[avg_glucose_level]]&lt;99,"Normal",stroke_2[[#This Row],[avg_glucose_level]]&lt;125,"Prediabetes",stroke_2[[#This Row],[avg_glucose_level]]&lt;199,"Diabetes",stroke_2[[#This Row],[avg_glucose_level]]&gt;199,"Very High")</f>
        <v>Diabetes</v>
      </c>
      <c r="L2117">
        <v>31.3</v>
      </c>
      <c r="M2117">
        <v>28.25</v>
      </c>
      <c r="N2117">
        <v>31.3</v>
      </c>
      <c r="O2117" t="s">
        <v>29</v>
      </c>
      <c r="P2117" t="s">
        <v>34</v>
      </c>
      <c r="Q2117" s="4" t="s">
        <v>4285</v>
      </c>
      <c r="R2117" s="5">
        <f t="shared" ca="1" si="33"/>
        <v>-1.570114266642142E-3</v>
      </c>
    </row>
    <row r="2118" spans="1:18" x14ac:dyDescent="0.25">
      <c r="A2118">
        <v>61987</v>
      </c>
      <c r="B2118" t="s">
        <v>19</v>
      </c>
      <c r="C2118">
        <v>40</v>
      </c>
      <c r="D2118" t="s">
        <v>4280</v>
      </c>
      <c r="E2118" t="s">
        <v>34</v>
      </c>
      <c r="F2118" t="s">
        <v>34</v>
      </c>
      <c r="G2118" t="s">
        <v>13</v>
      </c>
      <c r="H2118" t="s">
        <v>14</v>
      </c>
      <c r="I2118" t="s">
        <v>15</v>
      </c>
      <c r="J2118" s="5">
        <v>101.06</v>
      </c>
      <c r="K2118" s="5" t="str">
        <f>_xlfn.IFS(stroke_2[[#This Row],[avg_glucose_level]]&lt;70,"Low",stroke_2[[#This Row],[avg_glucose_level]]&lt;99,"Normal",stroke_2[[#This Row],[avg_glucose_level]]&lt;125,"Prediabetes",stroke_2[[#This Row],[avg_glucose_level]]&lt;199,"Diabetes",stroke_2[[#This Row],[avg_glucose_level]]&gt;199,"Very High")</f>
        <v>Prediabetes</v>
      </c>
      <c r="L2118">
        <v>32.299999999999997</v>
      </c>
      <c r="M2118">
        <v>28.25</v>
      </c>
      <c r="N2118">
        <v>32.299999999999997</v>
      </c>
      <c r="O2118" t="s">
        <v>29</v>
      </c>
      <c r="P2118" t="s">
        <v>34</v>
      </c>
      <c r="Q2118" s="4" t="s">
        <v>4285</v>
      </c>
      <c r="R2118" s="5">
        <f t="shared" ca="1" si="33"/>
        <v>6.7075933094816412E-3</v>
      </c>
    </row>
    <row r="2119" spans="1:18" x14ac:dyDescent="0.25">
      <c r="A2119">
        <v>62075</v>
      </c>
      <c r="B2119" t="s">
        <v>19</v>
      </c>
      <c r="C2119">
        <v>40</v>
      </c>
      <c r="D2119" t="s">
        <v>4280</v>
      </c>
      <c r="E2119" t="s">
        <v>34</v>
      </c>
      <c r="F2119" t="s">
        <v>34</v>
      </c>
      <c r="G2119" t="s">
        <v>13</v>
      </c>
      <c r="H2119" t="s">
        <v>14</v>
      </c>
      <c r="I2119" t="s">
        <v>15</v>
      </c>
      <c r="J2119" s="5">
        <v>65.42</v>
      </c>
      <c r="K2119" s="5" t="str">
        <f>_xlfn.IFS(stroke_2[[#This Row],[avg_glucose_level]]&lt;70,"Low",stroke_2[[#This Row],[avg_glucose_level]]&lt;99,"Normal",stroke_2[[#This Row],[avg_glucose_level]]&lt;125,"Prediabetes",stroke_2[[#This Row],[avg_glucose_level]]&lt;199,"Diabetes",stroke_2[[#This Row],[avg_glucose_level]]&gt;199,"Very High")</f>
        <v>Low</v>
      </c>
      <c r="L2119">
        <v>17.399999999999999</v>
      </c>
      <c r="M2119">
        <v>28.25</v>
      </c>
      <c r="N2119">
        <v>17.399999999999999</v>
      </c>
      <c r="O2119" t="s">
        <v>18</v>
      </c>
      <c r="P2119" t="s">
        <v>34</v>
      </c>
      <c r="Q2119" s="4" t="s">
        <v>4285</v>
      </c>
      <c r="R2119" s="5">
        <f t="shared" ca="1" si="33"/>
        <v>2.1820177202209922E-2</v>
      </c>
    </row>
    <row r="2120" spans="1:18" x14ac:dyDescent="0.25">
      <c r="A2120">
        <v>62332</v>
      </c>
      <c r="B2120" t="s">
        <v>19</v>
      </c>
      <c r="C2120">
        <v>40</v>
      </c>
      <c r="D2120" t="s">
        <v>4280</v>
      </c>
      <c r="E2120" t="s">
        <v>34</v>
      </c>
      <c r="F2120" t="s">
        <v>34</v>
      </c>
      <c r="G2120" t="s">
        <v>13</v>
      </c>
      <c r="H2120" t="s">
        <v>14</v>
      </c>
      <c r="I2120" t="s">
        <v>21</v>
      </c>
      <c r="J2120" s="5">
        <v>74.510000000000005</v>
      </c>
      <c r="K2120" s="5" t="str">
        <f>_xlfn.IFS(stroke_2[[#This Row],[avg_glucose_level]]&lt;70,"Low",stroke_2[[#This Row],[avg_glucose_level]]&lt;99,"Normal",stroke_2[[#This Row],[avg_glucose_level]]&lt;125,"Prediabetes",stroke_2[[#This Row],[avg_glucose_level]]&lt;199,"Diabetes",stroke_2[[#This Row],[avg_glucose_level]]&gt;199,"Very High")</f>
        <v>Normal</v>
      </c>
      <c r="L2120">
        <v>36.6</v>
      </c>
      <c r="M2120">
        <v>28.25</v>
      </c>
      <c r="N2120">
        <v>36.6</v>
      </c>
      <c r="O2120" t="s">
        <v>24</v>
      </c>
      <c r="P2120" t="s">
        <v>34</v>
      </c>
      <c r="Q2120" s="4" t="s">
        <v>4285</v>
      </c>
      <c r="R2120" s="5">
        <f t="shared" ca="1" si="33"/>
        <v>2.4249380484151505E-2</v>
      </c>
    </row>
    <row r="2121" spans="1:18" x14ac:dyDescent="0.25">
      <c r="A2121">
        <v>64582</v>
      </c>
      <c r="B2121" t="s">
        <v>12</v>
      </c>
      <c r="C2121">
        <v>40</v>
      </c>
      <c r="D2121" t="s">
        <v>4280</v>
      </c>
      <c r="E2121" t="s">
        <v>13</v>
      </c>
      <c r="F2121" t="s">
        <v>34</v>
      </c>
      <c r="G2121" t="s">
        <v>13</v>
      </c>
      <c r="H2121" t="s">
        <v>43</v>
      </c>
      <c r="I2121" t="s">
        <v>21</v>
      </c>
      <c r="J2121" s="5">
        <v>212.01</v>
      </c>
      <c r="K2121" s="5" t="str">
        <f>_xlfn.IFS(stroke_2[[#This Row],[avg_glucose_level]]&lt;70,"Low",stroke_2[[#This Row],[avg_glucose_level]]&lt;99,"Normal",stroke_2[[#This Row],[avg_glucose_level]]&lt;125,"Prediabetes",stroke_2[[#This Row],[avg_glucose_level]]&lt;199,"Diabetes",stroke_2[[#This Row],[avg_glucose_level]]&gt;199,"Very High")</f>
        <v>Very High</v>
      </c>
      <c r="L2121">
        <v>28.4</v>
      </c>
      <c r="M2121">
        <v>28.25</v>
      </c>
      <c r="N2121">
        <v>28.4</v>
      </c>
      <c r="O2121" t="s">
        <v>24</v>
      </c>
      <c r="P2121" t="s">
        <v>34</v>
      </c>
      <c r="Q2121" s="4" t="s">
        <v>4285</v>
      </c>
      <c r="R2121" s="5">
        <f t="shared" ca="1" si="33"/>
        <v>2.7442878729418861E-3</v>
      </c>
    </row>
    <row r="2122" spans="1:18" x14ac:dyDescent="0.25">
      <c r="A2122">
        <v>65130</v>
      </c>
      <c r="B2122" t="s">
        <v>12</v>
      </c>
      <c r="C2122">
        <v>40</v>
      </c>
      <c r="D2122" t="s">
        <v>4280</v>
      </c>
      <c r="E2122" t="s">
        <v>34</v>
      </c>
      <c r="F2122" t="s">
        <v>34</v>
      </c>
      <c r="G2122" t="s">
        <v>13</v>
      </c>
      <c r="H2122" t="s">
        <v>14</v>
      </c>
      <c r="I2122" t="s">
        <v>21</v>
      </c>
      <c r="J2122" s="5">
        <v>144.47999999999999</v>
      </c>
      <c r="K2122" s="5" t="str">
        <f>_xlfn.IFS(stroke_2[[#This Row],[avg_glucose_level]]&lt;70,"Low",stroke_2[[#This Row],[avg_glucose_level]]&lt;99,"Normal",stroke_2[[#This Row],[avg_glucose_level]]&lt;125,"Prediabetes",stroke_2[[#This Row],[avg_glucose_level]]&lt;199,"Diabetes",stroke_2[[#This Row],[avg_glucose_level]]&gt;199,"Very High")</f>
        <v>Diabetes</v>
      </c>
      <c r="L2122">
        <v>29.8</v>
      </c>
      <c r="M2122">
        <v>28.25</v>
      </c>
      <c r="N2122">
        <v>29.8</v>
      </c>
      <c r="O2122" t="s">
        <v>29</v>
      </c>
      <c r="P2122" t="s">
        <v>34</v>
      </c>
      <c r="Q2122" s="4" t="s">
        <v>4285</v>
      </c>
      <c r="R2122" s="5">
        <f t="shared" ca="1" si="33"/>
        <v>-2.1561776425380409E-2</v>
      </c>
    </row>
    <row r="2123" spans="1:18" x14ac:dyDescent="0.25">
      <c r="A2123">
        <v>65388</v>
      </c>
      <c r="B2123" t="s">
        <v>19</v>
      </c>
      <c r="C2123">
        <v>40</v>
      </c>
      <c r="D2123" t="s">
        <v>4280</v>
      </c>
      <c r="E2123" t="s">
        <v>34</v>
      </c>
      <c r="F2123" t="s">
        <v>34</v>
      </c>
      <c r="G2123" t="s">
        <v>34</v>
      </c>
      <c r="H2123" t="s">
        <v>14</v>
      </c>
      <c r="I2123" t="s">
        <v>15</v>
      </c>
      <c r="J2123" s="5">
        <v>80.47</v>
      </c>
      <c r="K2123" s="5" t="str">
        <f>_xlfn.IFS(stroke_2[[#This Row],[avg_glucose_level]]&lt;70,"Low",stroke_2[[#This Row],[avg_glucose_level]]&lt;99,"Normal",stroke_2[[#This Row],[avg_glucose_level]]&lt;125,"Prediabetes",stroke_2[[#This Row],[avg_glucose_level]]&lt;199,"Diabetes",stroke_2[[#This Row],[avg_glucose_level]]&gt;199,"Very High")</f>
        <v>Normal</v>
      </c>
      <c r="L2123">
        <v>27.3</v>
      </c>
      <c r="M2123">
        <v>28.25</v>
      </c>
      <c r="N2123">
        <v>27.3</v>
      </c>
      <c r="O2123" t="s">
        <v>29</v>
      </c>
      <c r="P2123" t="s">
        <v>34</v>
      </c>
      <c r="Q2123" s="4" t="s">
        <v>4285</v>
      </c>
      <c r="R2123" s="5">
        <f t="shared" ca="1" si="33"/>
        <v>2.4446192910761732E-2</v>
      </c>
    </row>
    <row r="2124" spans="1:18" x14ac:dyDescent="0.25">
      <c r="A2124">
        <v>66184</v>
      </c>
      <c r="B2124" t="s">
        <v>12</v>
      </c>
      <c r="C2124">
        <v>40</v>
      </c>
      <c r="D2124" t="s">
        <v>4280</v>
      </c>
      <c r="E2124" t="s">
        <v>34</v>
      </c>
      <c r="F2124" t="s">
        <v>34</v>
      </c>
      <c r="G2124" t="s">
        <v>13</v>
      </c>
      <c r="H2124" t="s">
        <v>43</v>
      </c>
      <c r="I2124" t="s">
        <v>21</v>
      </c>
      <c r="J2124" s="5">
        <v>100.26</v>
      </c>
      <c r="K2124" s="5" t="str">
        <f>_xlfn.IFS(stroke_2[[#This Row],[avg_glucose_level]]&lt;70,"Low",stroke_2[[#This Row],[avg_glucose_level]]&lt;99,"Normal",stroke_2[[#This Row],[avg_glucose_level]]&lt;125,"Prediabetes",stroke_2[[#This Row],[avg_glucose_level]]&lt;199,"Diabetes",stroke_2[[#This Row],[avg_glucose_level]]&gt;199,"Very High")</f>
        <v>Prediabetes</v>
      </c>
      <c r="L2124">
        <v>26</v>
      </c>
      <c r="M2124">
        <v>28.25</v>
      </c>
      <c r="N2124">
        <v>26</v>
      </c>
      <c r="O2124" t="s">
        <v>38</v>
      </c>
      <c r="P2124" t="s">
        <v>34</v>
      </c>
      <c r="Q2124" s="4" t="s">
        <v>4285</v>
      </c>
      <c r="R2124" s="5">
        <f t="shared" ca="1" si="33"/>
        <v>2.3013797737790415E-2</v>
      </c>
    </row>
    <row r="2125" spans="1:18" x14ac:dyDescent="0.25">
      <c r="A2125">
        <v>67521</v>
      </c>
      <c r="B2125" t="s">
        <v>19</v>
      </c>
      <c r="C2125">
        <v>40</v>
      </c>
      <c r="D2125" t="s">
        <v>4280</v>
      </c>
      <c r="E2125" t="s">
        <v>13</v>
      </c>
      <c r="F2125" t="s">
        <v>34</v>
      </c>
      <c r="G2125" t="s">
        <v>13</v>
      </c>
      <c r="H2125" t="s">
        <v>14</v>
      </c>
      <c r="I2125" t="s">
        <v>15</v>
      </c>
      <c r="J2125" s="5">
        <v>124.48</v>
      </c>
      <c r="K2125" s="5" t="str">
        <f>_xlfn.IFS(stroke_2[[#This Row],[avg_glucose_level]]&lt;70,"Low",stroke_2[[#This Row],[avg_glucose_level]]&lt;99,"Normal",stroke_2[[#This Row],[avg_glucose_level]]&lt;125,"Prediabetes",stroke_2[[#This Row],[avg_glucose_level]]&lt;199,"Diabetes",stroke_2[[#This Row],[avg_glucose_level]]&gt;199,"Very High")</f>
        <v>Prediabetes</v>
      </c>
      <c r="L2125">
        <v>38.5</v>
      </c>
      <c r="M2125">
        <v>28.25</v>
      </c>
      <c r="N2125">
        <v>38.5</v>
      </c>
      <c r="O2125" t="s">
        <v>38</v>
      </c>
      <c r="P2125" t="s">
        <v>34</v>
      </c>
      <c r="Q2125" s="4" t="s">
        <v>4285</v>
      </c>
      <c r="R2125" s="5">
        <f t="shared" ca="1" si="33"/>
        <v>2.4609074710881619E-2</v>
      </c>
    </row>
    <row r="2126" spans="1:18" x14ac:dyDescent="0.25">
      <c r="A2126">
        <v>67855</v>
      </c>
      <c r="B2126" t="s">
        <v>19</v>
      </c>
      <c r="C2126">
        <v>40</v>
      </c>
      <c r="D2126" t="s">
        <v>4280</v>
      </c>
      <c r="E2126" t="s">
        <v>34</v>
      </c>
      <c r="F2126" t="s">
        <v>34</v>
      </c>
      <c r="G2126" t="s">
        <v>13</v>
      </c>
      <c r="H2126" t="s">
        <v>14</v>
      </c>
      <c r="I2126" t="s">
        <v>21</v>
      </c>
      <c r="J2126" s="5">
        <v>95.04</v>
      </c>
      <c r="K2126" s="5" t="str">
        <f>_xlfn.IFS(stroke_2[[#This Row],[avg_glucose_level]]&lt;70,"Low",stroke_2[[#This Row],[avg_glucose_level]]&lt;99,"Normal",stroke_2[[#This Row],[avg_glucose_level]]&lt;125,"Prediabetes",stroke_2[[#This Row],[avg_glucose_level]]&lt;199,"Diabetes",stroke_2[[#This Row],[avg_glucose_level]]&gt;199,"Very High")</f>
        <v>Normal</v>
      </c>
      <c r="L2126">
        <v>42.4</v>
      </c>
      <c r="M2126">
        <v>28.25</v>
      </c>
      <c r="N2126">
        <v>42.4</v>
      </c>
      <c r="O2126" t="s">
        <v>24</v>
      </c>
      <c r="P2126" t="s">
        <v>34</v>
      </c>
      <c r="Q2126" s="4" t="s">
        <v>4285</v>
      </c>
      <c r="R2126" s="5">
        <f t="shared" ca="1" si="33"/>
        <v>2.3496774939599358E-2</v>
      </c>
    </row>
    <row r="2127" spans="1:18" x14ac:dyDescent="0.25">
      <c r="A2127">
        <v>68302</v>
      </c>
      <c r="B2127" t="s">
        <v>19</v>
      </c>
      <c r="C2127">
        <v>40</v>
      </c>
      <c r="D2127" t="s">
        <v>4280</v>
      </c>
      <c r="E2127" t="s">
        <v>34</v>
      </c>
      <c r="F2127" t="s">
        <v>34</v>
      </c>
      <c r="G2127" t="s">
        <v>13</v>
      </c>
      <c r="H2127" t="s">
        <v>14</v>
      </c>
      <c r="I2127" t="s">
        <v>15</v>
      </c>
      <c r="J2127" s="5">
        <v>65.77</v>
      </c>
      <c r="K2127" s="5" t="str">
        <f>_xlfn.IFS(stroke_2[[#This Row],[avg_glucose_level]]&lt;70,"Low",stroke_2[[#This Row],[avg_glucose_level]]&lt;99,"Normal",stroke_2[[#This Row],[avg_glucose_level]]&lt;125,"Prediabetes",stroke_2[[#This Row],[avg_glucose_level]]&lt;199,"Diabetes",stroke_2[[#This Row],[avg_glucose_level]]&gt;199,"Very High")</f>
        <v>Low</v>
      </c>
      <c r="L2127">
        <v>31.2</v>
      </c>
      <c r="M2127">
        <v>28.25</v>
      </c>
      <c r="N2127">
        <v>31.2</v>
      </c>
      <c r="O2127" t="s">
        <v>24</v>
      </c>
      <c r="P2127" t="s">
        <v>34</v>
      </c>
      <c r="Q2127" s="4" t="s">
        <v>4285</v>
      </c>
      <c r="R2127" s="5">
        <f t="shared" ca="1" si="33"/>
        <v>-2.0764301204318387E-2</v>
      </c>
    </row>
    <row r="2128" spans="1:18" x14ac:dyDescent="0.25">
      <c r="A2128">
        <v>69089</v>
      </c>
      <c r="B2128" t="s">
        <v>19</v>
      </c>
      <c r="C2128">
        <v>40</v>
      </c>
      <c r="D2128" t="s">
        <v>4280</v>
      </c>
      <c r="E2128" t="s">
        <v>34</v>
      </c>
      <c r="F2128" t="s">
        <v>34</v>
      </c>
      <c r="G2128" t="s">
        <v>13</v>
      </c>
      <c r="H2128" t="s">
        <v>14</v>
      </c>
      <c r="I2128" t="s">
        <v>21</v>
      </c>
      <c r="J2128" s="5">
        <v>83.3</v>
      </c>
      <c r="K2128" s="5" t="str">
        <f>_xlfn.IFS(stroke_2[[#This Row],[avg_glucose_level]]&lt;70,"Low",stroke_2[[#This Row],[avg_glucose_level]]&lt;99,"Normal",stroke_2[[#This Row],[avg_glucose_level]]&lt;125,"Prediabetes",stroke_2[[#This Row],[avg_glucose_level]]&lt;199,"Diabetes",stroke_2[[#This Row],[avg_glucose_level]]&gt;199,"Very High")</f>
        <v>Normal</v>
      </c>
      <c r="L2128">
        <v>32</v>
      </c>
      <c r="M2128">
        <v>28.25</v>
      </c>
      <c r="N2128">
        <v>32</v>
      </c>
      <c r="O2128" t="s">
        <v>29</v>
      </c>
      <c r="P2128" t="s">
        <v>34</v>
      </c>
      <c r="Q2128" s="4" t="s">
        <v>4285</v>
      </c>
      <c r="R2128" s="5">
        <f t="shared" ca="1" si="33"/>
        <v>-1.6282635431688192E-2</v>
      </c>
    </row>
    <row r="2129" spans="1:18" x14ac:dyDescent="0.25">
      <c r="A2129">
        <v>71339</v>
      </c>
      <c r="B2129" t="s">
        <v>19</v>
      </c>
      <c r="C2129">
        <v>40</v>
      </c>
      <c r="D2129" t="s">
        <v>4280</v>
      </c>
      <c r="E2129" t="s">
        <v>34</v>
      </c>
      <c r="F2129" t="s">
        <v>34</v>
      </c>
      <c r="G2129" t="s">
        <v>13</v>
      </c>
      <c r="H2129" t="s">
        <v>43</v>
      </c>
      <c r="I2129" t="s">
        <v>15</v>
      </c>
      <c r="J2129" s="5">
        <v>114.32</v>
      </c>
      <c r="K2129" s="5" t="str">
        <f>_xlfn.IFS(stroke_2[[#This Row],[avg_glucose_level]]&lt;70,"Low",stroke_2[[#This Row],[avg_glucose_level]]&lt;99,"Normal",stroke_2[[#This Row],[avg_glucose_level]]&lt;125,"Prediabetes",stroke_2[[#This Row],[avg_glucose_level]]&lt;199,"Diabetes",stroke_2[[#This Row],[avg_glucose_level]]&gt;199,"Very High")</f>
        <v>Prediabetes</v>
      </c>
      <c r="L2129">
        <v>28.3</v>
      </c>
      <c r="M2129">
        <v>28.25</v>
      </c>
      <c r="N2129">
        <v>28.3</v>
      </c>
      <c r="O2129" t="s">
        <v>29</v>
      </c>
      <c r="P2129" t="s">
        <v>34</v>
      </c>
      <c r="Q2129" s="4" t="s">
        <v>4285</v>
      </c>
      <c r="R2129" s="5">
        <f t="shared" ca="1" si="33"/>
        <v>-1.242622627707184E-2</v>
      </c>
    </row>
    <row r="2130" spans="1:18" x14ac:dyDescent="0.25">
      <c r="A2130">
        <v>72450</v>
      </c>
      <c r="B2130" t="s">
        <v>12</v>
      </c>
      <c r="C2130">
        <v>40</v>
      </c>
      <c r="D2130" t="s">
        <v>4280</v>
      </c>
      <c r="E2130" t="s">
        <v>34</v>
      </c>
      <c r="F2130" t="s">
        <v>34</v>
      </c>
      <c r="G2130" t="s">
        <v>13</v>
      </c>
      <c r="H2130" t="s">
        <v>14</v>
      </c>
      <c r="I2130" t="s">
        <v>21</v>
      </c>
      <c r="J2130" s="5">
        <v>88.81</v>
      </c>
      <c r="K2130" s="5" t="str">
        <f>_xlfn.IFS(stroke_2[[#This Row],[avg_glucose_level]]&lt;70,"Low",stroke_2[[#This Row],[avg_glucose_level]]&lt;99,"Normal",stroke_2[[#This Row],[avg_glucose_level]]&lt;125,"Prediabetes",stroke_2[[#This Row],[avg_glucose_level]]&lt;199,"Diabetes",stroke_2[[#This Row],[avg_glucose_level]]&gt;199,"Very High")</f>
        <v>Normal</v>
      </c>
      <c r="L2130">
        <v>32.700000000000003</v>
      </c>
      <c r="M2130">
        <v>28.25</v>
      </c>
      <c r="N2130">
        <v>32.700000000000003</v>
      </c>
      <c r="O2130" t="s">
        <v>38</v>
      </c>
      <c r="P2130" t="s">
        <v>34</v>
      </c>
      <c r="Q2130" s="4" t="s">
        <v>4285</v>
      </c>
      <c r="R2130" s="5">
        <f t="shared" ca="1" si="33"/>
        <v>-1.308450127055239E-2</v>
      </c>
    </row>
    <row r="2131" spans="1:18" x14ac:dyDescent="0.25">
      <c r="A2131">
        <v>298</v>
      </c>
      <c r="B2131" t="s">
        <v>19</v>
      </c>
      <c r="C2131">
        <v>41</v>
      </c>
      <c r="D2131" t="s">
        <v>4280</v>
      </c>
      <c r="E2131" t="s">
        <v>34</v>
      </c>
      <c r="F2131" t="s">
        <v>34</v>
      </c>
      <c r="G2131" t="s">
        <v>13</v>
      </c>
      <c r="H2131" t="s">
        <v>20</v>
      </c>
      <c r="I2131" t="s">
        <v>21</v>
      </c>
      <c r="J2131" s="5">
        <v>76.66</v>
      </c>
      <c r="K2131" s="5" t="str">
        <f>_xlfn.IFS(stroke_2[[#This Row],[avg_glucose_level]]&lt;70,"Low",stroke_2[[#This Row],[avg_glucose_level]]&lt;99,"Normal",stroke_2[[#This Row],[avg_glucose_level]]&lt;125,"Prediabetes",stroke_2[[#This Row],[avg_glucose_level]]&lt;199,"Diabetes",stroke_2[[#This Row],[avg_glucose_level]]&gt;199,"Very High")</f>
        <v>Normal</v>
      </c>
      <c r="M2131">
        <v>28.25</v>
      </c>
      <c r="N2131">
        <v>28.25</v>
      </c>
      <c r="O2131" t="s">
        <v>38</v>
      </c>
      <c r="P2131" t="s">
        <v>34</v>
      </c>
      <c r="Q2131" s="4" t="s">
        <v>4285</v>
      </c>
      <c r="R2131" s="5">
        <f t="shared" ca="1" si="33"/>
        <v>-1.8200730208863886E-2</v>
      </c>
    </row>
    <row r="2132" spans="1:18" x14ac:dyDescent="0.25">
      <c r="A2132">
        <v>563</v>
      </c>
      <c r="B2132" t="s">
        <v>19</v>
      </c>
      <c r="C2132">
        <v>41</v>
      </c>
      <c r="D2132" t="s">
        <v>4280</v>
      </c>
      <c r="E2132" t="s">
        <v>34</v>
      </c>
      <c r="F2132" t="s">
        <v>34</v>
      </c>
      <c r="G2132" t="s">
        <v>13</v>
      </c>
      <c r="H2132" t="s">
        <v>14</v>
      </c>
      <c r="I2132" t="s">
        <v>21</v>
      </c>
      <c r="J2132" s="5">
        <v>216.71</v>
      </c>
      <c r="K2132" s="5" t="str">
        <f>_xlfn.IFS(stroke_2[[#This Row],[avg_glucose_level]]&lt;70,"Low",stroke_2[[#This Row],[avg_glucose_level]]&lt;99,"Normal",stroke_2[[#This Row],[avg_glucose_level]]&lt;125,"Prediabetes",stroke_2[[#This Row],[avg_glucose_level]]&lt;199,"Diabetes",stroke_2[[#This Row],[avg_glucose_level]]&gt;199,"Very High")</f>
        <v>Very High</v>
      </c>
      <c r="L2132">
        <v>36.200000000000003</v>
      </c>
      <c r="M2132">
        <v>28.25</v>
      </c>
      <c r="N2132">
        <v>36.200000000000003</v>
      </c>
      <c r="O2132" t="s">
        <v>24</v>
      </c>
      <c r="P2132" t="s">
        <v>34</v>
      </c>
      <c r="Q2132" s="4" t="s">
        <v>4285</v>
      </c>
      <c r="R2132" s="5">
        <f t="shared" ca="1" si="33"/>
        <v>-7.1805194390436641E-3</v>
      </c>
    </row>
    <row r="2133" spans="1:18" x14ac:dyDescent="0.25">
      <c r="A2133">
        <v>3531</v>
      </c>
      <c r="B2133" t="s">
        <v>12</v>
      </c>
      <c r="C2133">
        <v>41</v>
      </c>
      <c r="D2133" t="s">
        <v>4280</v>
      </c>
      <c r="E2133" t="s">
        <v>34</v>
      </c>
      <c r="F2133" t="s">
        <v>34</v>
      </c>
      <c r="G2133" t="s">
        <v>13</v>
      </c>
      <c r="H2133" t="s">
        <v>14</v>
      </c>
      <c r="I2133" t="s">
        <v>21</v>
      </c>
      <c r="J2133" s="5">
        <v>83.97</v>
      </c>
      <c r="K2133" s="5" t="str">
        <f>_xlfn.IFS(stroke_2[[#This Row],[avg_glucose_level]]&lt;70,"Low",stroke_2[[#This Row],[avg_glucose_level]]&lt;99,"Normal",stroke_2[[#This Row],[avg_glucose_level]]&lt;125,"Prediabetes",stroke_2[[#This Row],[avg_glucose_level]]&lt;199,"Diabetes",stroke_2[[#This Row],[avg_glucose_level]]&gt;199,"Very High")</f>
        <v>Normal</v>
      </c>
      <c r="L2133">
        <v>28.5</v>
      </c>
      <c r="M2133">
        <v>28.25</v>
      </c>
      <c r="N2133">
        <v>28.5</v>
      </c>
      <c r="O2133" t="s">
        <v>18</v>
      </c>
      <c r="P2133" t="s">
        <v>34</v>
      </c>
      <c r="Q2133" s="4" t="s">
        <v>4285</v>
      </c>
      <c r="R2133" s="5">
        <f t="shared" ca="1" si="33"/>
        <v>1.8403890484953549E-2</v>
      </c>
    </row>
    <row r="2134" spans="1:18" x14ac:dyDescent="0.25">
      <c r="A2134">
        <v>6540</v>
      </c>
      <c r="B2134" t="s">
        <v>19</v>
      </c>
      <c r="C2134">
        <v>41</v>
      </c>
      <c r="D2134" t="s">
        <v>4280</v>
      </c>
      <c r="E2134" t="s">
        <v>34</v>
      </c>
      <c r="F2134" t="s">
        <v>34</v>
      </c>
      <c r="G2134" t="s">
        <v>13</v>
      </c>
      <c r="H2134" t="s">
        <v>14</v>
      </c>
      <c r="I2134" t="s">
        <v>21</v>
      </c>
      <c r="J2134" s="5">
        <v>93.67</v>
      </c>
      <c r="K2134" s="5" t="str">
        <f>_xlfn.IFS(stroke_2[[#This Row],[avg_glucose_level]]&lt;70,"Low",stroke_2[[#This Row],[avg_glucose_level]]&lt;99,"Normal",stroke_2[[#This Row],[avg_glucose_level]]&lt;125,"Prediabetes",stroke_2[[#This Row],[avg_glucose_level]]&lt;199,"Diabetes",stroke_2[[#This Row],[avg_glucose_level]]&gt;199,"Very High")</f>
        <v>Normal</v>
      </c>
      <c r="L2134">
        <v>35.9</v>
      </c>
      <c r="M2134">
        <v>28.25</v>
      </c>
      <c r="N2134">
        <v>35.9</v>
      </c>
      <c r="O2134" t="s">
        <v>38</v>
      </c>
      <c r="P2134" t="s">
        <v>34</v>
      </c>
      <c r="Q2134" s="4" t="s">
        <v>4285</v>
      </c>
      <c r="R2134" s="5">
        <f t="shared" ca="1" si="33"/>
        <v>-9.4355302724098873E-3</v>
      </c>
    </row>
    <row r="2135" spans="1:18" x14ac:dyDescent="0.25">
      <c r="A2135">
        <v>7069</v>
      </c>
      <c r="B2135" t="s">
        <v>19</v>
      </c>
      <c r="C2135">
        <v>41</v>
      </c>
      <c r="D2135" t="s">
        <v>4280</v>
      </c>
      <c r="E2135" t="s">
        <v>34</v>
      </c>
      <c r="F2135" t="s">
        <v>34</v>
      </c>
      <c r="G2135" t="s">
        <v>13</v>
      </c>
      <c r="H2135" t="s">
        <v>14</v>
      </c>
      <c r="I2135" t="s">
        <v>21</v>
      </c>
      <c r="J2135" s="5">
        <v>102.39</v>
      </c>
      <c r="K2135" s="5" t="str">
        <f>_xlfn.IFS(stroke_2[[#This Row],[avg_glucose_level]]&lt;70,"Low",stroke_2[[#This Row],[avg_glucose_level]]&lt;99,"Normal",stroke_2[[#This Row],[avg_glucose_level]]&lt;125,"Prediabetes",stroke_2[[#This Row],[avg_glucose_level]]&lt;199,"Diabetes",stroke_2[[#This Row],[avg_glucose_level]]&gt;199,"Very High")</f>
        <v>Prediabetes</v>
      </c>
      <c r="L2135">
        <v>40.4</v>
      </c>
      <c r="M2135">
        <v>28.25</v>
      </c>
      <c r="N2135">
        <v>40.4</v>
      </c>
      <c r="O2135" t="s">
        <v>18</v>
      </c>
      <c r="P2135" t="s">
        <v>34</v>
      </c>
      <c r="Q2135" s="4" t="s">
        <v>4285</v>
      </c>
      <c r="R2135" s="5">
        <f t="shared" ca="1" si="33"/>
        <v>-4.2709510857884712E-3</v>
      </c>
    </row>
    <row r="2136" spans="1:18" x14ac:dyDescent="0.25">
      <c r="A2136">
        <v>7122</v>
      </c>
      <c r="B2136" t="s">
        <v>19</v>
      </c>
      <c r="C2136">
        <v>41</v>
      </c>
      <c r="D2136" t="s">
        <v>4280</v>
      </c>
      <c r="E2136" t="s">
        <v>34</v>
      </c>
      <c r="F2136" t="s">
        <v>34</v>
      </c>
      <c r="G2136" t="s">
        <v>34</v>
      </c>
      <c r="H2136" t="s">
        <v>14</v>
      </c>
      <c r="I2136" t="s">
        <v>21</v>
      </c>
      <c r="J2136" s="5">
        <v>94.3</v>
      </c>
      <c r="K2136" s="5" t="str">
        <f>_xlfn.IFS(stroke_2[[#This Row],[avg_glucose_level]]&lt;70,"Low",stroke_2[[#This Row],[avg_glucose_level]]&lt;99,"Normal",stroke_2[[#This Row],[avg_glucose_level]]&lt;125,"Prediabetes",stroke_2[[#This Row],[avg_glucose_level]]&lt;199,"Diabetes",stroke_2[[#This Row],[avg_glucose_level]]&gt;199,"Very High")</f>
        <v>Normal</v>
      </c>
      <c r="L2136">
        <v>41.6</v>
      </c>
      <c r="M2136">
        <v>28.25</v>
      </c>
      <c r="N2136">
        <v>41.6</v>
      </c>
      <c r="O2136" t="s">
        <v>38</v>
      </c>
      <c r="P2136" t="s">
        <v>34</v>
      </c>
      <c r="Q2136" s="4" t="s">
        <v>4285</v>
      </c>
      <c r="R2136" s="5">
        <f t="shared" ca="1" si="33"/>
        <v>1.3014207414400564E-2</v>
      </c>
    </row>
    <row r="2137" spans="1:18" x14ac:dyDescent="0.25">
      <c r="A2137">
        <v>8264</v>
      </c>
      <c r="B2137" t="s">
        <v>12</v>
      </c>
      <c r="C2137">
        <v>41</v>
      </c>
      <c r="D2137" t="s">
        <v>4280</v>
      </c>
      <c r="E2137" t="s">
        <v>34</v>
      </c>
      <c r="F2137" t="s">
        <v>34</v>
      </c>
      <c r="G2137" t="s">
        <v>13</v>
      </c>
      <c r="H2137" t="s">
        <v>20</v>
      </c>
      <c r="I2137" t="s">
        <v>21</v>
      </c>
      <c r="J2137" s="5">
        <v>105.9</v>
      </c>
      <c r="K2137" s="5" t="str">
        <f>_xlfn.IFS(stroke_2[[#This Row],[avg_glucose_level]]&lt;70,"Low",stroke_2[[#This Row],[avg_glucose_level]]&lt;99,"Normal",stroke_2[[#This Row],[avg_glucose_level]]&lt;125,"Prediabetes",stroke_2[[#This Row],[avg_glucose_level]]&lt;199,"Diabetes",stroke_2[[#This Row],[avg_glucose_level]]&gt;199,"Very High")</f>
        <v>Prediabetes</v>
      </c>
      <c r="L2137">
        <v>27.7</v>
      </c>
      <c r="M2137">
        <v>28.25</v>
      </c>
      <c r="N2137">
        <v>27.7</v>
      </c>
      <c r="O2137" t="s">
        <v>38</v>
      </c>
      <c r="P2137" t="s">
        <v>34</v>
      </c>
      <c r="Q2137" s="4" t="s">
        <v>4285</v>
      </c>
      <c r="R2137" s="5">
        <f t="shared" ca="1" si="33"/>
        <v>9.3808374566223263E-4</v>
      </c>
    </row>
    <row r="2138" spans="1:18" x14ac:dyDescent="0.25">
      <c r="A2138">
        <v>10138</v>
      </c>
      <c r="B2138" t="s">
        <v>19</v>
      </c>
      <c r="C2138">
        <v>41</v>
      </c>
      <c r="D2138" t="s">
        <v>4280</v>
      </c>
      <c r="E2138" t="s">
        <v>34</v>
      </c>
      <c r="F2138" t="s">
        <v>34</v>
      </c>
      <c r="G2138" t="s">
        <v>13</v>
      </c>
      <c r="H2138" t="s">
        <v>14</v>
      </c>
      <c r="I2138" t="s">
        <v>15</v>
      </c>
      <c r="J2138" s="5">
        <v>74.849999999999994</v>
      </c>
      <c r="K2138" s="5" t="str">
        <f>_xlfn.IFS(stroke_2[[#This Row],[avg_glucose_level]]&lt;70,"Low",stroke_2[[#This Row],[avg_glucose_level]]&lt;99,"Normal",stroke_2[[#This Row],[avg_glucose_level]]&lt;125,"Prediabetes",stroke_2[[#This Row],[avg_glucose_level]]&lt;199,"Diabetes",stroke_2[[#This Row],[avg_glucose_level]]&gt;199,"Very High")</f>
        <v>Normal</v>
      </c>
      <c r="L2138">
        <v>24.8</v>
      </c>
      <c r="M2138">
        <v>28.25</v>
      </c>
      <c r="N2138">
        <v>24.8</v>
      </c>
      <c r="O2138" t="s">
        <v>18</v>
      </c>
      <c r="P2138" t="s">
        <v>34</v>
      </c>
      <c r="Q2138" s="4" t="s">
        <v>4285</v>
      </c>
      <c r="R2138" s="5">
        <f t="shared" ca="1" si="33"/>
        <v>9.7280045808173458E-3</v>
      </c>
    </row>
    <row r="2139" spans="1:18" x14ac:dyDescent="0.25">
      <c r="A2139">
        <v>10159</v>
      </c>
      <c r="B2139" t="s">
        <v>12</v>
      </c>
      <c r="C2139">
        <v>41</v>
      </c>
      <c r="D2139" t="s">
        <v>4280</v>
      </c>
      <c r="E2139" t="s">
        <v>34</v>
      </c>
      <c r="F2139" t="s">
        <v>34</v>
      </c>
      <c r="G2139" t="s">
        <v>13</v>
      </c>
      <c r="H2139" t="s">
        <v>14</v>
      </c>
      <c r="I2139" t="s">
        <v>15</v>
      </c>
      <c r="J2139" s="5">
        <v>99.8</v>
      </c>
      <c r="K2139" s="5" t="str">
        <f>_xlfn.IFS(stroke_2[[#This Row],[avg_glucose_level]]&lt;70,"Low",stroke_2[[#This Row],[avg_glucose_level]]&lt;99,"Normal",stroke_2[[#This Row],[avg_glucose_level]]&lt;125,"Prediabetes",stroke_2[[#This Row],[avg_glucose_level]]&lt;199,"Diabetes",stroke_2[[#This Row],[avg_glucose_level]]&gt;199,"Very High")</f>
        <v>Prediabetes</v>
      </c>
      <c r="L2139">
        <v>31.6</v>
      </c>
      <c r="M2139">
        <v>28.25</v>
      </c>
      <c r="N2139">
        <v>31.6</v>
      </c>
      <c r="O2139" t="s">
        <v>24</v>
      </c>
      <c r="P2139" t="s">
        <v>34</v>
      </c>
      <c r="Q2139" s="4" t="s">
        <v>4285</v>
      </c>
      <c r="R2139" s="5">
        <f t="shared" ca="1" si="33"/>
        <v>8.6004580261897501E-3</v>
      </c>
    </row>
    <row r="2140" spans="1:18" x14ac:dyDescent="0.25">
      <c r="A2140">
        <v>10762</v>
      </c>
      <c r="B2140" t="s">
        <v>19</v>
      </c>
      <c r="C2140">
        <v>41</v>
      </c>
      <c r="D2140" t="s">
        <v>4280</v>
      </c>
      <c r="E2140" t="s">
        <v>34</v>
      </c>
      <c r="F2140" t="s">
        <v>34</v>
      </c>
      <c r="G2140" t="s">
        <v>13</v>
      </c>
      <c r="H2140" t="s">
        <v>14</v>
      </c>
      <c r="I2140" t="s">
        <v>21</v>
      </c>
      <c r="J2140" s="5">
        <v>79.849999999999994</v>
      </c>
      <c r="K2140" s="5" t="str">
        <f>_xlfn.IFS(stroke_2[[#This Row],[avg_glucose_level]]&lt;70,"Low",stroke_2[[#This Row],[avg_glucose_level]]&lt;99,"Normal",stroke_2[[#This Row],[avg_glucose_level]]&lt;125,"Prediabetes",stroke_2[[#This Row],[avg_glucose_level]]&lt;199,"Diabetes",stroke_2[[#This Row],[avg_glucose_level]]&gt;199,"Very High")</f>
        <v>Normal</v>
      </c>
      <c r="L2140">
        <v>45</v>
      </c>
      <c r="M2140">
        <v>28.25</v>
      </c>
      <c r="N2140">
        <v>45</v>
      </c>
      <c r="O2140" t="s">
        <v>38</v>
      </c>
      <c r="P2140" t="s">
        <v>34</v>
      </c>
      <c r="Q2140" s="4" t="s">
        <v>4285</v>
      </c>
      <c r="R2140" s="5">
        <f t="shared" ca="1" si="33"/>
        <v>-1.1982171383077611E-2</v>
      </c>
    </row>
    <row r="2141" spans="1:18" x14ac:dyDescent="0.25">
      <c r="A2141">
        <v>11447</v>
      </c>
      <c r="B2141" t="s">
        <v>19</v>
      </c>
      <c r="C2141">
        <v>41</v>
      </c>
      <c r="D2141" t="s">
        <v>4280</v>
      </c>
      <c r="E2141" t="s">
        <v>34</v>
      </c>
      <c r="F2141" t="s">
        <v>34</v>
      </c>
      <c r="G2141" t="s">
        <v>13</v>
      </c>
      <c r="H2141" t="s">
        <v>43</v>
      </c>
      <c r="I2141" t="s">
        <v>15</v>
      </c>
      <c r="J2141" s="5">
        <v>80.28</v>
      </c>
      <c r="K2141" s="5" t="str">
        <f>_xlfn.IFS(stroke_2[[#This Row],[avg_glucose_level]]&lt;70,"Low",stroke_2[[#This Row],[avg_glucose_level]]&lt;99,"Normal",stroke_2[[#This Row],[avg_glucose_level]]&lt;125,"Prediabetes",stroke_2[[#This Row],[avg_glucose_level]]&lt;199,"Diabetes",stroke_2[[#This Row],[avg_glucose_level]]&gt;199,"Very High")</f>
        <v>Normal</v>
      </c>
      <c r="L2141">
        <v>37.299999999999997</v>
      </c>
      <c r="M2141">
        <v>28.25</v>
      </c>
      <c r="N2141">
        <v>37.299999999999997</v>
      </c>
      <c r="O2141" t="s">
        <v>24</v>
      </c>
      <c r="P2141" t="s">
        <v>34</v>
      </c>
      <c r="Q2141" s="4" t="s">
        <v>4285</v>
      </c>
      <c r="R2141" s="5">
        <f t="shared" ca="1" si="33"/>
        <v>2.4307249786722534E-2</v>
      </c>
    </row>
    <row r="2142" spans="1:18" x14ac:dyDescent="0.25">
      <c r="A2142">
        <v>11450</v>
      </c>
      <c r="B2142" t="s">
        <v>19</v>
      </c>
      <c r="C2142">
        <v>41</v>
      </c>
      <c r="D2142" t="s">
        <v>4280</v>
      </c>
      <c r="E2142" t="s">
        <v>34</v>
      </c>
      <c r="F2142" t="s">
        <v>34</v>
      </c>
      <c r="G2142" t="s">
        <v>13</v>
      </c>
      <c r="H2142" t="s">
        <v>20</v>
      </c>
      <c r="I2142" t="s">
        <v>15</v>
      </c>
      <c r="J2142" s="5">
        <v>98.85</v>
      </c>
      <c r="K2142" s="5" t="str">
        <f>_xlfn.IFS(stroke_2[[#This Row],[avg_glucose_level]]&lt;70,"Low",stroke_2[[#This Row],[avg_glucose_level]]&lt;99,"Normal",stroke_2[[#This Row],[avg_glucose_level]]&lt;125,"Prediabetes",stroke_2[[#This Row],[avg_glucose_level]]&lt;199,"Diabetes",stroke_2[[#This Row],[avg_glucose_level]]&gt;199,"Very High")</f>
        <v>Normal</v>
      </c>
      <c r="L2142">
        <v>24.6</v>
      </c>
      <c r="M2142">
        <v>28.25</v>
      </c>
      <c r="N2142">
        <v>24.6</v>
      </c>
      <c r="O2142" t="s">
        <v>24</v>
      </c>
      <c r="P2142" t="s">
        <v>34</v>
      </c>
      <c r="Q2142" s="4" t="s">
        <v>4285</v>
      </c>
      <c r="R2142" s="5">
        <f t="shared" ca="1" si="33"/>
        <v>8.7101055415170717E-3</v>
      </c>
    </row>
    <row r="2143" spans="1:18" x14ac:dyDescent="0.25">
      <c r="A2143">
        <v>11898</v>
      </c>
      <c r="B2143" t="s">
        <v>19</v>
      </c>
      <c r="C2143">
        <v>41</v>
      </c>
      <c r="D2143" t="s">
        <v>4280</v>
      </c>
      <c r="E2143" t="s">
        <v>34</v>
      </c>
      <c r="F2143" t="s">
        <v>34</v>
      </c>
      <c r="G2143" t="s">
        <v>13</v>
      </c>
      <c r="H2143" t="s">
        <v>14</v>
      </c>
      <c r="I2143" t="s">
        <v>15</v>
      </c>
      <c r="J2143" s="5">
        <v>87.06</v>
      </c>
      <c r="K2143" s="5" t="str">
        <f>_xlfn.IFS(stroke_2[[#This Row],[avg_glucose_level]]&lt;70,"Low",stroke_2[[#This Row],[avg_glucose_level]]&lt;99,"Normal",stroke_2[[#This Row],[avg_glucose_level]]&lt;125,"Prediabetes",stroke_2[[#This Row],[avg_glucose_level]]&lt;199,"Diabetes",stroke_2[[#This Row],[avg_glucose_level]]&gt;199,"Very High")</f>
        <v>Normal</v>
      </c>
      <c r="L2143">
        <v>30</v>
      </c>
      <c r="M2143">
        <v>28.25</v>
      </c>
      <c r="N2143">
        <v>30</v>
      </c>
      <c r="O2143" t="s">
        <v>24</v>
      </c>
      <c r="P2143" t="s">
        <v>34</v>
      </c>
      <c r="Q2143" s="4" t="s">
        <v>4285</v>
      </c>
      <c r="R2143" s="5">
        <f t="shared" ca="1" si="33"/>
        <v>1.0088746011421323E-2</v>
      </c>
    </row>
    <row r="2144" spans="1:18" x14ac:dyDescent="0.25">
      <c r="A2144">
        <v>14399</v>
      </c>
      <c r="B2144" t="s">
        <v>19</v>
      </c>
      <c r="C2144">
        <v>41</v>
      </c>
      <c r="D2144" t="s">
        <v>4280</v>
      </c>
      <c r="E2144" t="s">
        <v>34</v>
      </c>
      <c r="F2144" t="s">
        <v>34</v>
      </c>
      <c r="G2144" t="s">
        <v>13</v>
      </c>
      <c r="H2144" t="s">
        <v>14</v>
      </c>
      <c r="I2144" t="s">
        <v>15</v>
      </c>
      <c r="J2144" s="5">
        <v>92.14</v>
      </c>
      <c r="K2144" s="5" t="str">
        <f>_xlfn.IFS(stroke_2[[#This Row],[avg_glucose_level]]&lt;70,"Low",stroke_2[[#This Row],[avg_glucose_level]]&lt;99,"Normal",stroke_2[[#This Row],[avg_glucose_level]]&lt;125,"Prediabetes",stroke_2[[#This Row],[avg_glucose_level]]&lt;199,"Diabetes",stroke_2[[#This Row],[avg_glucose_level]]&gt;199,"Very High")</f>
        <v>Normal</v>
      </c>
      <c r="L2144">
        <v>29.6</v>
      </c>
      <c r="M2144">
        <v>28.25</v>
      </c>
      <c r="N2144">
        <v>29.6</v>
      </c>
      <c r="O2144" t="s">
        <v>18</v>
      </c>
      <c r="P2144" t="s">
        <v>34</v>
      </c>
      <c r="Q2144" s="4" t="s">
        <v>4285</v>
      </c>
      <c r="R2144" s="5">
        <f t="shared" ca="1" si="33"/>
        <v>-1.5922579792872833E-2</v>
      </c>
    </row>
    <row r="2145" spans="1:18" x14ac:dyDescent="0.25">
      <c r="A2145">
        <v>14785</v>
      </c>
      <c r="B2145" t="s">
        <v>19</v>
      </c>
      <c r="C2145">
        <v>41</v>
      </c>
      <c r="D2145" t="s">
        <v>4280</v>
      </c>
      <c r="E2145" t="s">
        <v>34</v>
      </c>
      <c r="F2145" t="s">
        <v>34</v>
      </c>
      <c r="G2145" t="s">
        <v>13</v>
      </c>
      <c r="H2145" t="s">
        <v>14</v>
      </c>
      <c r="I2145" t="s">
        <v>21</v>
      </c>
      <c r="J2145" s="5">
        <v>92.64</v>
      </c>
      <c r="K2145" s="5" t="str">
        <f>_xlfn.IFS(stroke_2[[#This Row],[avg_glucose_level]]&lt;70,"Low",stroke_2[[#This Row],[avg_glucose_level]]&lt;99,"Normal",stroke_2[[#This Row],[avg_glucose_level]]&lt;125,"Prediabetes",stroke_2[[#This Row],[avg_glucose_level]]&lt;199,"Diabetes",stroke_2[[#This Row],[avg_glucose_level]]&gt;199,"Very High")</f>
        <v>Normal</v>
      </c>
      <c r="L2145">
        <v>43.8</v>
      </c>
      <c r="M2145">
        <v>28.25</v>
      </c>
      <c r="N2145">
        <v>43.8</v>
      </c>
      <c r="O2145" t="s">
        <v>24</v>
      </c>
      <c r="P2145" t="s">
        <v>34</v>
      </c>
      <c r="Q2145" s="4" t="s">
        <v>4285</v>
      </c>
      <c r="R2145" s="5">
        <f t="shared" ca="1" si="33"/>
        <v>2.0742145903304534E-3</v>
      </c>
    </row>
    <row r="2146" spans="1:18" x14ac:dyDescent="0.25">
      <c r="A2146">
        <v>14918</v>
      </c>
      <c r="B2146" t="s">
        <v>19</v>
      </c>
      <c r="C2146">
        <v>41</v>
      </c>
      <c r="D2146" t="s">
        <v>4280</v>
      </c>
      <c r="E2146" t="s">
        <v>34</v>
      </c>
      <c r="F2146" t="s">
        <v>34</v>
      </c>
      <c r="G2146" t="s">
        <v>13</v>
      </c>
      <c r="H2146" t="s">
        <v>14</v>
      </c>
      <c r="I2146" t="s">
        <v>15</v>
      </c>
      <c r="J2146" s="5">
        <v>65.67</v>
      </c>
      <c r="K2146" s="5" t="str">
        <f>_xlfn.IFS(stroke_2[[#This Row],[avg_glucose_level]]&lt;70,"Low",stroke_2[[#This Row],[avg_glucose_level]]&lt;99,"Normal",stroke_2[[#This Row],[avg_glucose_level]]&lt;125,"Prediabetes",stroke_2[[#This Row],[avg_glucose_level]]&lt;199,"Diabetes",stroke_2[[#This Row],[avg_glucose_level]]&gt;199,"Very High")</f>
        <v>Low</v>
      </c>
      <c r="L2146">
        <v>26.7</v>
      </c>
      <c r="M2146">
        <v>28.25</v>
      </c>
      <c r="N2146">
        <v>26.7</v>
      </c>
      <c r="O2146" t="s">
        <v>29</v>
      </c>
      <c r="P2146" t="s">
        <v>34</v>
      </c>
      <c r="Q2146" s="4" t="s">
        <v>4285</v>
      </c>
      <c r="R2146" s="5">
        <f t="shared" ca="1" si="33"/>
        <v>1.3332905380716169E-2</v>
      </c>
    </row>
    <row r="2147" spans="1:18" x14ac:dyDescent="0.25">
      <c r="A2147">
        <v>15415</v>
      </c>
      <c r="B2147" t="s">
        <v>12</v>
      </c>
      <c r="C2147">
        <v>41</v>
      </c>
      <c r="D2147" t="s">
        <v>4280</v>
      </c>
      <c r="E2147" t="s">
        <v>13</v>
      </c>
      <c r="F2147" t="s">
        <v>13</v>
      </c>
      <c r="G2147" t="s">
        <v>13</v>
      </c>
      <c r="H2147" t="s">
        <v>14</v>
      </c>
      <c r="I2147" t="s">
        <v>15</v>
      </c>
      <c r="J2147" s="5">
        <v>94.47</v>
      </c>
      <c r="K2147" s="5" t="str">
        <f>_xlfn.IFS(stroke_2[[#This Row],[avg_glucose_level]]&lt;70,"Low",stroke_2[[#This Row],[avg_glucose_level]]&lt;99,"Normal",stroke_2[[#This Row],[avg_glucose_level]]&lt;125,"Prediabetes",stroke_2[[#This Row],[avg_glucose_level]]&lt;199,"Diabetes",stroke_2[[#This Row],[avg_glucose_level]]&gt;199,"Very High")</f>
        <v>Normal</v>
      </c>
      <c r="L2147">
        <v>43.9</v>
      </c>
      <c r="M2147">
        <v>28.25</v>
      </c>
      <c r="N2147">
        <v>43.9</v>
      </c>
      <c r="O2147" t="s">
        <v>24</v>
      </c>
      <c r="P2147" t="s">
        <v>34</v>
      </c>
      <c r="Q2147" s="4" t="s">
        <v>4285</v>
      </c>
      <c r="R2147" s="5">
        <f t="shared" ca="1" si="33"/>
        <v>2.4536597896624462E-2</v>
      </c>
    </row>
    <row r="2148" spans="1:18" x14ac:dyDescent="0.25">
      <c r="A2148">
        <v>15539</v>
      </c>
      <c r="B2148" t="s">
        <v>19</v>
      </c>
      <c r="C2148">
        <v>41</v>
      </c>
      <c r="D2148" t="s">
        <v>4280</v>
      </c>
      <c r="E2148" t="s">
        <v>34</v>
      </c>
      <c r="F2148" t="s">
        <v>34</v>
      </c>
      <c r="G2148" t="s">
        <v>13</v>
      </c>
      <c r="H2148" t="s">
        <v>14</v>
      </c>
      <c r="I2148" t="s">
        <v>21</v>
      </c>
      <c r="J2148" s="5">
        <v>97.41</v>
      </c>
      <c r="K2148" s="5" t="str">
        <f>_xlfn.IFS(stroke_2[[#This Row],[avg_glucose_level]]&lt;70,"Low",stroke_2[[#This Row],[avg_glucose_level]]&lt;99,"Normal",stroke_2[[#This Row],[avg_glucose_level]]&lt;125,"Prediabetes",stroke_2[[#This Row],[avg_glucose_level]]&lt;199,"Diabetes",stroke_2[[#This Row],[avg_glucose_level]]&gt;199,"Very High")</f>
        <v>Normal</v>
      </c>
      <c r="L2148">
        <v>25.5</v>
      </c>
      <c r="M2148">
        <v>28.25</v>
      </c>
      <c r="N2148">
        <v>25.5</v>
      </c>
      <c r="O2148" t="s">
        <v>24</v>
      </c>
      <c r="P2148" t="s">
        <v>34</v>
      </c>
      <c r="Q2148" s="4" t="s">
        <v>4285</v>
      </c>
      <c r="R2148" s="5">
        <f t="shared" ca="1" si="33"/>
        <v>-5.7273097933067344E-3</v>
      </c>
    </row>
    <row r="2149" spans="1:18" x14ac:dyDescent="0.25">
      <c r="A2149">
        <v>15969</v>
      </c>
      <c r="B2149" t="s">
        <v>19</v>
      </c>
      <c r="C2149">
        <v>41</v>
      </c>
      <c r="D2149" t="s">
        <v>4280</v>
      </c>
      <c r="E2149" t="s">
        <v>34</v>
      </c>
      <c r="F2149" t="s">
        <v>34</v>
      </c>
      <c r="G2149" t="s">
        <v>13</v>
      </c>
      <c r="H2149" t="s">
        <v>20</v>
      </c>
      <c r="I2149" t="s">
        <v>21</v>
      </c>
      <c r="J2149" s="5">
        <v>102.89</v>
      </c>
      <c r="K2149" s="5" t="str">
        <f>_xlfn.IFS(stroke_2[[#This Row],[avg_glucose_level]]&lt;70,"Low",stroke_2[[#This Row],[avg_glucose_level]]&lt;99,"Normal",stroke_2[[#This Row],[avg_glucose_level]]&lt;125,"Prediabetes",stroke_2[[#This Row],[avg_glucose_level]]&lt;199,"Diabetes",stroke_2[[#This Row],[avg_glucose_level]]&gt;199,"Very High")</f>
        <v>Prediabetes</v>
      </c>
      <c r="L2149">
        <v>37.200000000000003</v>
      </c>
      <c r="M2149">
        <v>28.25</v>
      </c>
      <c r="N2149">
        <v>37.200000000000003</v>
      </c>
      <c r="O2149" t="s">
        <v>18</v>
      </c>
      <c r="P2149" t="s">
        <v>34</v>
      </c>
      <c r="Q2149" s="4" t="s">
        <v>4285</v>
      </c>
      <c r="R2149" s="5">
        <f t="shared" ca="1" si="33"/>
        <v>2.0277014002576289E-2</v>
      </c>
    </row>
    <row r="2150" spans="1:18" x14ac:dyDescent="0.25">
      <c r="A2150">
        <v>16809</v>
      </c>
      <c r="B2150" t="s">
        <v>12</v>
      </c>
      <c r="C2150">
        <v>41</v>
      </c>
      <c r="D2150" t="s">
        <v>4280</v>
      </c>
      <c r="E2150" t="s">
        <v>34</v>
      </c>
      <c r="F2150" t="s">
        <v>34</v>
      </c>
      <c r="G2150" t="s">
        <v>13</v>
      </c>
      <c r="H2150" t="s">
        <v>14</v>
      </c>
      <c r="I2150" t="s">
        <v>15</v>
      </c>
      <c r="J2150" s="5">
        <v>111.71</v>
      </c>
      <c r="K2150" s="5" t="str">
        <f>_xlfn.IFS(stroke_2[[#This Row],[avg_glucose_level]]&lt;70,"Low",stroke_2[[#This Row],[avg_glucose_level]]&lt;99,"Normal",stroke_2[[#This Row],[avg_glucose_level]]&lt;125,"Prediabetes",stroke_2[[#This Row],[avg_glucose_level]]&lt;199,"Diabetes",stroke_2[[#This Row],[avg_glucose_level]]&gt;199,"Very High")</f>
        <v>Prediabetes</v>
      </c>
      <c r="L2150">
        <v>38.9</v>
      </c>
      <c r="M2150">
        <v>28.25</v>
      </c>
      <c r="N2150">
        <v>38.9</v>
      </c>
      <c r="O2150" t="s">
        <v>18</v>
      </c>
      <c r="P2150" t="s">
        <v>34</v>
      </c>
      <c r="Q2150" s="4" t="s">
        <v>4285</v>
      </c>
      <c r="R2150" s="5">
        <f t="shared" ca="1" si="33"/>
        <v>-3.732064257349199E-3</v>
      </c>
    </row>
    <row r="2151" spans="1:18" x14ac:dyDescent="0.25">
      <c r="A2151">
        <v>17398</v>
      </c>
      <c r="B2151" t="s">
        <v>12</v>
      </c>
      <c r="C2151">
        <v>41</v>
      </c>
      <c r="D2151" t="s">
        <v>4280</v>
      </c>
      <c r="E2151" t="s">
        <v>34</v>
      </c>
      <c r="F2151" t="s">
        <v>34</v>
      </c>
      <c r="G2151" t="s">
        <v>13</v>
      </c>
      <c r="H2151" t="s">
        <v>14</v>
      </c>
      <c r="I2151" t="s">
        <v>21</v>
      </c>
      <c r="J2151" s="5">
        <v>101.79</v>
      </c>
      <c r="K2151" s="5" t="str">
        <f>_xlfn.IFS(stroke_2[[#This Row],[avg_glucose_level]]&lt;70,"Low",stroke_2[[#This Row],[avg_glucose_level]]&lt;99,"Normal",stroke_2[[#This Row],[avg_glucose_level]]&lt;125,"Prediabetes",stroke_2[[#This Row],[avg_glucose_level]]&lt;199,"Diabetes",stroke_2[[#This Row],[avg_glucose_level]]&gt;199,"Very High")</f>
        <v>Prediabetes</v>
      </c>
      <c r="L2151">
        <v>26.7</v>
      </c>
      <c r="M2151">
        <v>28.25</v>
      </c>
      <c r="N2151">
        <v>26.7</v>
      </c>
      <c r="O2151" t="s">
        <v>38</v>
      </c>
      <c r="P2151" t="s">
        <v>34</v>
      </c>
      <c r="Q2151" s="4" t="s">
        <v>4285</v>
      </c>
      <c r="R2151" s="5">
        <f t="shared" ca="1" si="33"/>
        <v>-8.355497375142195E-3</v>
      </c>
    </row>
    <row r="2152" spans="1:18" x14ac:dyDescent="0.25">
      <c r="A2152">
        <v>17569</v>
      </c>
      <c r="B2152" t="s">
        <v>12</v>
      </c>
      <c r="C2152">
        <v>41</v>
      </c>
      <c r="D2152" t="s">
        <v>4280</v>
      </c>
      <c r="E2152" t="s">
        <v>34</v>
      </c>
      <c r="F2152" t="s">
        <v>34</v>
      </c>
      <c r="G2152" t="s">
        <v>13</v>
      </c>
      <c r="H2152" t="s">
        <v>20</v>
      </c>
      <c r="I2152" t="s">
        <v>21</v>
      </c>
      <c r="J2152" s="5">
        <v>93.52</v>
      </c>
      <c r="K2152" s="5" t="str">
        <f>_xlfn.IFS(stroke_2[[#This Row],[avg_glucose_level]]&lt;70,"Low",stroke_2[[#This Row],[avg_glucose_level]]&lt;99,"Normal",stroke_2[[#This Row],[avg_glucose_level]]&lt;125,"Prediabetes",stroke_2[[#This Row],[avg_glucose_level]]&lt;199,"Diabetes",stroke_2[[#This Row],[avg_glucose_level]]&gt;199,"Very High")</f>
        <v>Normal</v>
      </c>
      <c r="L2152">
        <v>31.5</v>
      </c>
      <c r="M2152">
        <v>28.25</v>
      </c>
      <c r="N2152">
        <v>31.5</v>
      </c>
      <c r="O2152" t="s">
        <v>38</v>
      </c>
      <c r="P2152" t="s">
        <v>34</v>
      </c>
      <c r="Q2152" s="4" t="s">
        <v>4285</v>
      </c>
      <c r="R2152" s="5">
        <f t="shared" ca="1" si="33"/>
        <v>2.2557436034040063E-2</v>
      </c>
    </row>
    <row r="2153" spans="1:18" x14ac:dyDescent="0.25">
      <c r="A2153">
        <v>17623</v>
      </c>
      <c r="B2153" t="s">
        <v>12</v>
      </c>
      <c r="C2153">
        <v>41</v>
      </c>
      <c r="D2153" t="s">
        <v>4280</v>
      </c>
      <c r="E2153" t="s">
        <v>34</v>
      </c>
      <c r="F2153" t="s">
        <v>34</v>
      </c>
      <c r="G2153" t="s">
        <v>34</v>
      </c>
      <c r="H2153" t="s">
        <v>20</v>
      </c>
      <c r="I2153" t="s">
        <v>15</v>
      </c>
      <c r="J2153" s="5">
        <v>87.44</v>
      </c>
      <c r="K2153" s="5" t="str">
        <f>_xlfn.IFS(stroke_2[[#This Row],[avg_glucose_level]]&lt;70,"Low",stroke_2[[#This Row],[avg_glucose_level]]&lt;99,"Normal",stroke_2[[#This Row],[avg_glucose_level]]&lt;125,"Prediabetes",stroke_2[[#This Row],[avg_glucose_level]]&lt;199,"Diabetes",stroke_2[[#This Row],[avg_glucose_level]]&gt;199,"Very High")</f>
        <v>Normal</v>
      </c>
      <c r="L2153">
        <v>33.5</v>
      </c>
      <c r="M2153">
        <v>28.25</v>
      </c>
      <c r="N2153">
        <v>33.5</v>
      </c>
      <c r="O2153" t="s">
        <v>38</v>
      </c>
      <c r="P2153" t="s">
        <v>34</v>
      </c>
      <c r="Q2153" s="4" t="s">
        <v>4285</v>
      </c>
      <c r="R2153" s="5">
        <f t="shared" ca="1" si="33"/>
        <v>1.1328336668381322E-2</v>
      </c>
    </row>
    <row r="2154" spans="1:18" x14ac:dyDescent="0.25">
      <c r="A2154">
        <v>18412</v>
      </c>
      <c r="B2154" t="s">
        <v>12</v>
      </c>
      <c r="C2154">
        <v>41</v>
      </c>
      <c r="D2154" t="s">
        <v>4280</v>
      </c>
      <c r="E2154" t="s">
        <v>34</v>
      </c>
      <c r="F2154" t="s">
        <v>34</v>
      </c>
      <c r="G2154" t="s">
        <v>13</v>
      </c>
      <c r="H2154" t="s">
        <v>14</v>
      </c>
      <c r="I2154" t="s">
        <v>21</v>
      </c>
      <c r="J2154" s="5">
        <v>82.32</v>
      </c>
      <c r="K2154" s="5" t="str">
        <f>_xlfn.IFS(stroke_2[[#This Row],[avg_glucose_level]]&lt;70,"Low",stroke_2[[#This Row],[avg_glucose_level]]&lt;99,"Normal",stroke_2[[#This Row],[avg_glucose_level]]&lt;125,"Prediabetes",stroke_2[[#This Row],[avg_glucose_level]]&lt;199,"Diabetes",stroke_2[[#This Row],[avg_glucose_level]]&gt;199,"Very High")</f>
        <v>Normal</v>
      </c>
      <c r="L2154">
        <v>27.9</v>
      </c>
      <c r="M2154">
        <v>28.25</v>
      </c>
      <c r="N2154">
        <v>27.9</v>
      </c>
      <c r="O2154" t="s">
        <v>38</v>
      </c>
      <c r="P2154" t="s">
        <v>34</v>
      </c>
      <c r="Q2154" s="4" t="s">
        <v>4285</v>
      </c>
      <c r="R2154" s="5">
        <f t="shared" ca="1" si="33"/>
        <v>9.1155135307569961E-3</v>
      </c>
    </row>
    <row r="2155" spans="1:18" x14ac:dyDescent="0.25">
      <c r="A2155">
        <v>18616</v>
      </c>
      <c r="B2155" t="s">
        <v>19</v>
      </c>
      <c r="C2155">
        <v>41</v>
      </c>
      <c r="D2155" t="s">
        <v>4280</v>
      </c>
      <c r="E2155" t="s">
        <v>34</v>
      </c>
      <c r="F2155" t="s">
        <v>34</v>
      </c>
      <c r="G2155" t="s">
        <v>13</v>
      </c>
      <c r="H2155" t="s">
        <v>14</v>
      </c>
      <c r="I2155" t="s">
        <v>15</v>
      </c>
      <c r="J2155" s="5">
        <v>82.2</v>
      </c>
      <c r="K2155" s="5" t="str">
        <f>_xlfn.IFS(stroke_2[[#This Row],[avg_glucose_level]]&lt;70,"Low",stroke_2[[#This Row],[avg_glucose_level]]&lt;99,"Normal",stroke_2[[#This Row],[avg_glucose_level]]&lt;125,"Prediabetes",stroke_2[[#This Row],[avg_glucose_level]]&lt;199,"Diabetes",stroke_2[[#This Row],[avg_glucose_level]]&gt;199,"Very High")</f>
        <v>Normal</v>
      </c>
      <c r="L2155">
        <v>23.9</v>
      </c>
      <c r="M2155">
        <v>28.25</v>
      </c>
      <c r="N2155">
        <v>23.9</v>
      </c>
      <c r="O2155" t="s">
        <v>38</v>
      </c>
      <c r="P2155" t="s">
        <v>34</v>
      </c>
      <c r="Q2155" s="4" t="s">
        <v>4285</v>
      </c>
      <c r="R2155" s="5">
        <f t="shared" ca="1" si="33"/>
        <v>-6.5114957728748145E-3</v>
      </c>
    </row>
    <row r="2156" spans="1:18" x14ac:dyDescent="0.25">
      <c r="A2156">
        <v>20154</v>
      </c>
      <c r="B2156" t="s">
        <v>19</v>
      </c>
      <c r="C2156">
        <v>41</v>
      </c>
      <c r="D2156" t="s">
        <v>4280</v>
      </c>
      <c r="E2156" t="s">
        <v>34</v>
      </c>
      <c r="F2156" t="s">
        <v>34</v>
      </c>
      <c r="G2156" t="s">
        <v>13</v>
      </c>
      <c r="H2156" t="s">
        <v>14</v>
      </c>
      <c r="I2156" t="s">
        <v>21</v>
      </c>
      <c r="J2156" s="5">
        <v>82.48</v>
      </c>
      <c r="K2156" s="5" t="str">
        <f>_xlfn.IFS(stroke_2[[#This Row],[avg_glucose_level]]&lt;70,"Low",stroke_2[[#This Row],[avg_glucose_level]]&lt;99,"Normal",stroke_2[[#This Row],[avg_glucose_level]]&lt;125,"Prediabetes",stroke_2[[#This Row],[avg_glucose_level]]&lt;199,"Diabetes",stroke_2[[#This Row],[avg_glucose_level]]&gt;199,"Very High")</f>
        <v>Normal</v>
      </c>
      <c r="L2156">
        <v>33.5</v>
      </c>
      <c r="M2156">
        <v>28.25</v>
      </c>
      <c r="N2156">
        <v>33.5</v>
      </c>
      <c r="O2156" t="s">
        <v>38</v>
      </c>
      <c r="P2156" t="s">
        <v>34</v>
      </c>
      <c r="Q2156" s="4" t="s">
        <v>4285</v>
      </c>
      <c r="R2156" s="5">
        <f t="shared" ca="1" si="33"/>
        <v>1.0796293509520678E-2</v>
      </c>
    </row>
    <row r="2157" spans="1:18" x14ac:dyDescent="0.25">
      <c r="A2157">
        <v>22477</v>
      </c>
      <c r="B2157" t="s">
        <v>12</v>
      </c>
      <c r="C2157">
        <v>41</v>
      </c>
      <c r="D2157" t="s">
        <v>4280</v>
      </c>
      <c r="E2157" t="s">
        <v>34</v>
      </c>
      <c r="F2157" t="s">
        <v>34</v>
      </c>
      <c r="G2157" t="s">
        <v>13</v>
      </c>
      <c r="H2157" t="s">
        <v>14</v>
      </c>
      <c r="I2157" t="s">
        <v>21</v>
      </c>
      <c r="J2157" s="5">
        <v>79.66</v>
      </c>
      <c r="K2157" s="5" t="str">
        <f>_xlfn.IFS(stroke_2[[#This Row],[avg_glucose_level]]&lt;70,"Low",stroke_2[[#This Row],[avg_glucose_level]]&lt;99,"Normal",stroke_2[[#This Row],[avg_glucose_level]]&lt;125,"Prediabetes",stroke_2[[#This Row],[avg_glucose_level]]&lt;199,"Diabetes",stroke_2[[#This Row],[avg_glucose_level]]&gt;199,"Very High")</f>
        <v>Normal</v>
      </c>
      <c r="L2157">
        <v>25.1</v>
      </c>
      <c r="M2157">
        <v>28.25</v>
      </c>
      <c r="N2157">
        <v>25.1</v>
      </c>
      <c r="O2157" t="s">
        <v>38</v>
      </c>
      <c r="P2157" t="s">
        <v>34</v>
      </c>
      <c r="Q2157" s="4" t="s">
        <v>4285</v>
      </c>
      <c r="R2157" s="5">
        <f t="shared" ca="1" si="33"/>
        <v>-1.2138178994445682E-2</v>
      </c>
    </row>
    <row r="2158" spans="1:18" x14ac:dyDescent="0.25">
      <c r="A2158">
        <v>22607</v>
      </c>
      <c r="B2158" t="s">
        <v>19</v>
      </c>
      <c r="C2158">
        <v>41</v>
      </c>
      <c r="D2158" t="s">
        <v>4280</v>
      </c>
      <c r="E2158" t="s">
        <v>34</v>
      </c>
      <c r="F2158" t="s">
        <v>34</v>
      </c>
      <c r="G2158" t="s">
        <v>13</v>
      </c>
      <c r="H2158" t="s">
        <v>14</v>
      </c>
      <c r="I2158" t="s">
        <v>15</v>
      </c>
      <c r="J2158" s="5">
        <v>103.79</v>
      </c>
      <c r="K2158" s="5" t="str">
        <f>_xlfn.IFS(stroke_2[[#This Row],[avg_glucose_level]]&lt;70,"Low",stroke_2[[#This Row],[avg_glucose_level]]&lt;99,"Normal",stroke_2[[#This Row],[avg_glucose_level]]&lt;125,"Prediabetes",stroke_2[[#This Row],[avg_glucose_level]]&lt;199,"Diabetes",stroke_2[[#This Row],[avg_glucose_level]]&gt;199,"Very High")</f>
        <v>Prediabetes</v>
      </c>
      <c r="L2158">
        <v>28.6</v>
      </c>
      <c r="M2158">
        <v>28.25</v>
      </c>
      <c r="N2158">
        <v>28.6</v>
      </c>
      <c r="O2158" t="s">
        <v>24</v>
      </c>
      <c r="P2158" t="s">
        <v>34</v>
      </c>
      <c r="Q2158" s="4" t="s">
        <v>4285</v>
      </c>
      <c r="R2158" s="5">
        <f t="shared" ca="1" si="33"/>
        <v>1.6290118828817201E-3</v>
      </c>
    </row>
    <row r="2159" spans="1:18" x14ac:dyDescent="0.25">
      <c r="A2159">
        <v>22902</v>
      </c>
      <c r="B2159" t="s">
        <v>12</v>
      </c>
      <c r="C2159">
        <v>41</v>
      </c>
      <c r="D2159" t="s">
        <v>4280</v>
      </c>
      <c r="E2159" t="s">
        <v>13</v>
      </c>
      <c r="F2159" t="s">
        <v>34</v>
      </c>
      <c r="G2159" t="s">
        <v>13</v>
      </c>
      <c r="H2159" t="s">
        <v>14</v>
      </c>
      <c r="I2159" t="s">
        <v>15</v>
      </c>
      <c r="J2159" s="5">
        <v>69.52</v>
      </c>
      <c r="K2159" s="5" t="str">
        <f>_xlfn.IFS(stroke_2[[#This Row],[avg_glucose_level]]&lt;70,"Low",stroke_2[[#This Row],[avg_glucose_level]]&lt;99,"Normal",stroke_2[[#This Row],[avg_glucose_level]]&lt;125,"Prediabetes",stroke_2[[#This Row],[avg_glucose_level]]&lt;199,"Diabetes",stroke_2[[#This Row],[avg_glucose_level]]&gt;199,"Very High")</f>
        <v>Low</v>
      </c>
      <c r="L2159">
        <v>31.9</v>
      </c>
      <c r="M2159">
        <v>28.25</v>
      </c>
      <c r="N2159">
        <v>31.9</v>
      </c>
      <c r="O2159" t="s">
        <v>24</v>
      </c>
      <c r="P2159" t="s">
        <v>34</v>
      </c>
      <c r="Q2159" s="4" t="s">
        <v>4285</v>
      </c>
      <c r="R2159" s="5">
        <f t="shared" ca="1" si="33"/>
        <v>1.4723647486568242E-2</v>
      </c>
    </row>
    <row r="2160" spans="1:18" x14ac:dyDescent="0.25">
      <c r="A2160">
        <v>23240</v>
      </c>
      <c r="B2160" t="s">
        <v>19</v>
      </c>
      <c r="C2160">
        <v>41</v>
      </c>
      <c r="D2160" t="s">
        <v>4280</v>
      </c>
      <c r="E2160" t="s">
        <v>34</v>
      </c>
      <c r="F2160" t="s">
        <v>34</v>
      </c>
      <c r="G2160" t="s">
        <v>13</v>
      </c>
      <c r="H2160" t="s">
        <v>14</v>
      </c>
      <c r="I2160" t="s">
        <v>21</v>
      </c>
      <c r="J2160" s="5">
        <v>91.46</v>
      </c>
      <c r="K2160" s="5" t="str">
        <f>_xlfn.IFS(stroke_2[[#This Row],[avg_glucose_level]]&lt;70,"Low",stroke_2[[#This Row],[avg_glucose_level]]&lt;99,"Normal",stroke_2[[#This Row],[avg_glucose_level]]&lt;125,"Prediabetes",stroke_2[[#This Row],[avg_glucose_level]]&lt;199,"Diabetes",stroke_2[[#This Row],[avg_glucose_level]]&gt;199,"Very High")</f>
        <v>Normal</v>
      </c>
      <c r="L2160">
        <v>29.5</v>
      </c>
      <c r="M2160">
        <v>28.25</v>
      </c>
      <c r="N2160">
        <v>29.5</v>
      </c>
      <c r="O2160" t="s">
        <v>24</v>
      </c>
      <c r="P2160" t="s">
        <v>34</v>
      </c>
      <c r="Q2160" s="4" t="s">
        <v>4285</v>
      </c>
      <c r="R2160" s="5">
        <f t="shared" ca="1" si="33"/>
        <v>1.8570188807746801E-2</v>
      </c>
    </row>
    <row r="2161" spans="1:18" x14ac:dyDescent="0.25">
      <c r="A2161">
        <v>25099</v>
      </c>
      <c r="B2161" t="s">
        <v>12</v>
      </c>
      <c r="C2161">
        <v>41</v>
      </c>
      <c r="D2161" t="s">
        <v>4280</v>
      </c>
      <c r="E2161" t="s">
        <v>34</v>
      </c>
      <c r="F2161" t="s">
        <v>34</v>
      </c>
      <c r="G2161" t="s">
        <v>34</v>
      </c>
      <c r="H2161" t="s">
        <v>43</v>
      </c>
      <c r="I2161" t="s">
        <v>21</v>
      </c>
      <c r="J2161" s="5">
        <v>74.81</v>
      </c>
      <c r="K2161" s="5" t="str">
        <f>_xlfn.IFS(stroke_2[[#This Row],[avg_glucose_level]]&lt;70,"Low",stroke_2[[#This Row],[avg_glucose_level]]&lt;99,"Normal",stroke_2[[#This Row],[avg_glucose_level]]&lt;125,"Prediabetes",stroke_2[[#This Row],[avg_glucose_level]]&lt;199,"Diabetes",stroke_2[[#This Row],[avg_glucose_level]]&gt;199,"Very High")</f>
        <v>Normal</v>
      </c>
      <c r="L2161">
        <v>39.700000000000003</v>
      </c>
      <c r="M2161">
        <v>28.25</v>
      </c>
      <c r="N2161">
        <v>39.700000000000003</v>
      </c>
      <c r="O2161" t="s">
        <v>29</v>
      </c>
      <c r="P2161" t="s">
        <v>34</v>
      </c>
      <c r="Q2161" s="4" t="s">
        <v>4285</v>
      </c>
      <c r="R2161" s="5">
        <f t="shared" ca="1" si="33"/>
        <v>-2.3849015032467363E-2</v>
      </c>
    </row>
    <row r="2162" spans="1:18" x14ac:dyDescent="0.25">
      <c r="A2162">
        <v>26452</v>
      </c>
      <c r="B2162" t="s">
        <v>19</v>
      </c>
      <c r="C2162">
        <v>41</v>
      </c>
      <c r="D2162" t="s">
        <v>4280</v>
      </c>
      <c r="E2162" t="s">
        <v>34</v>
      </c>
      <c r="F2162" t="s">
        <v>34</v>
      </c>
      <c r="G2162" t="s">
        <v>13</v>
      </c>
      <c r="H2162" t="s">
        <v>14</v>
      </c>
      <c r="I2162" t="s">
        <v>21</v>
      </c>
      <c r="J2162" s="5">
        <v>104.36</v>
      </c>
      <c r="K2162" s="5" t="str">
        <f>_xlfn.IFS(stroke_2[[#This Row],[avg_glucose_level]]&lt;70,"Low",stroke_2[[#This Row],[avg_glucose_level]]&lt;99,"Normal",stroke_2[[#This Row],[avg_glucose_level]]&lt;125,"Prediabetes",stroke_2[[#This Row],[avg_glucose_level]]&lt;199,"Diabetes",stroke_2[[#This Row],[avg_glucose_level]]&gt;199,"Very High")</f>
        <v>Prediabetes</v>
      </c>
      <c r="L2162">
        <v>30.2</v>
      </c>
      <c r="M2162">
        <v>28.25</v>
      </c>
      <c r="N2162">
        <v>30.2</v>
      </c>
      <c r="O2162" t="s">
        <v>24</v>
      </c>
      <c r="P2162" t="s">
        <v>34</v>
      </c>
      <c r="Q2162" s="4" t="s">
        <v>4285</v>
      </c>
      <c r="R2162" s="5">
        <f t="shared" ca="1" si="33"/>
        <v>1.2117780097059827E-3</v>
      </c>
    </row>
    <row r="2163" spans="1:18" x14ac:dyDescent="0.25">
      <c r="A2163">
        <v>26862</v>
      </c>
      <c r="B2163" t="s">
        <v>19</v>
      </c>
      <c r="C2163">
        <v>41</v>
      </c>
      <c r="D2163" t="s">
        <v>4280</v>
      </c>
      <c r="E2163" t="s">
        <v>34</v>
      </c>
      <c r="F2163" t="s">
        <v>34</v>
      </c>
      <c r="G2163" t="s">
        <v>13</v>
      </c>
      <c r="H2163" t="s">
        <v>43</v>
      </c>
      <c r="I2163" t="s">
        <v>21</v>
      </c>
      <c r="J2163" s="5">
        <v>78.930000000000007</v>
      </c>
      <c r="K2163" s="5" t="str">
        <f>_xlfn.IFS(stroke_2[[#This Row],[avg_glucose_level]]&lt;70,"Low",stroke_2[[#This Row],[avg_glucose_level]]&lt;99,"Normal",stroke_2[[#This Row],[avg_glucose_level]]&lt;125,"Prediabetes",stroke_2[[#This Row],[avg_glucose_level]]&lt;199,"Diabetes",stroke_2[[#This Row],[avg_glucose_level]]&gt;199,"Very High")</f>
        <v>Normal</v>
      </c>
      <c r="L2163">
        <v>30.9</v>
      </c>
      <c r="M2163">
        <v>28.25</v>
      </c>
      <c r="N2163">
        <v>30.9</v>
      </c>
      <c r="O2163" t="s">
        <v>18</v>
      </c>
      <c r="P2163" t="s">
        <v>34</v>
      </c>
      <c r="Q2163" s="4" t="s">
        <v>4285</v>
      </c>
      <c r="R2163" s="5">
        <f t="shared" ca="1" si="33"/>
        <v>-1.3540317595025214E-2</v>
      </c>
    </row>
    <row r="2164" spans="1:18" x14ac:dyDescent="0.25">
      <c r="A2164">
        <v>26993</v>
      </c>
      <c r="B2164" t="s">
        <v>19</v>
      </c>
      <c r="C2164">
        <v>41</v>
      </c>
      <c r="D2164" t="s">
        <v>4280</v>
      </c>
      <c r="E2164" t="s">
        <v>34</v>
      </c>
      <c r="F2164" t="s">
        <v>34</v>
      </c>
      <c r="G2164" t="s">
        <v>13</v>
      </c>
      <c r="H2164" t="s">
        <v>14</v>
      </c>
      <c r="I2164" t="s">
        <v>21</v>
      </c>
      <c r="J2164" s="5">
        <v>89.88</v>
      </c>
      <c r="K2164" s="5" t="str">
        <f>_xlfn.IFS(stroke_2[[#This Row],[avg_glucose_level]]&lt;70,"Low",stroke_2[[#This Row],[avg_glucose_level]]&lt;99,"Normal",stroke_2[[#This Row],[avg_glucose_level]]&lt;125,"Prediabetes",stroke_2[[#This Row],[avg_glucose_level]]&lt;199,"Diabetes",stroke_2[[#This Row],[avg_glucose_level]]&gt;199,"Very High")</f>
        <v>Normal</v>
      </c>
      <c r="L2164">
        <v>33.1</v>
      </c>
      <c r="M2164">
        <v>28.25</v>
      </c>
      <c r="N2164">
        <v>33.1</v>
      </c>
      <c r="O2164" t="s">
        <v>18</v>
      </c>
      <c r="P2164" t="s">
        <v>34</v>
      </c>
      <c r="Q2164" s="4" t="s">
        <v>4285</v>
      </c>
      <c r="R2164" s="5">
        <f t="shared" ca="1" si="33"/>
        <v>1.2424261498297191E-2</v>
      </c>
    </row>
    <row r="2165" spans="1:18" x14ac:dyDescent="0.25">
      <c r="A2165">
        <v>28418</v>
      </c>
      <c r="B2165" t="s">
        <v>19</v>
      </c>
      <c r="C2165">
        <v>41</v>
      </c>
      <c r="D2165" t="s">
        <v>4280</v>
      </c>
      <c r="E2165" t="s">
        <v>34</v>
      </c>
      <c r="F2165" t="s">
        <v>34</v>
      </c>
      <c r="G2165" t="s">
        <v>13</v>
      </c>
      <c r="H2165" t="s">
        <v>14</v>
      </c>
      <c r="I2165" t="s">
        <v>21</v>
      </c>
      <c r="J2165" s="5">
        <v>107.18</v>
      </c>
      <c r="K2165" s="5" t="str">
        <f>_xlfn.IFS(stroke_2[[#This Row],[avg_glucose_level]]&lt;70,"Low",stroke_2[[#This Row],[avg_glucose_level]]&lt;99,"Normal",stroke_2[[#This Row],[avg_glucose_level]]&lt;125,"Prediabetes",stroke_2[[#This Row],[avg_glucose_level]]&lt;199,"Diabetes",stroke_2[[#This Row],[avg_glucose_level]]&gt;199,"Very High")</f>
        <v>Prediabetes</v>
      </c>
      <c r="L2165">
        <v>22.8</v>
      </c>
      <c r="M2165">
        <v>28.25</v>
      </c>
      <c r="N2165">
        <v>22.8</v>
      </c>
      <c r="O2165" t="s">
        <v>24</v>
      </c>
      <c r="P2165" t="s">
        <v>34</v>
      </c>
      <c r="Q2165" s="4" t="s">
        <v>4285</v>
      </c>
      <c r="R2165" s="5">
        <f t="shared" ca="1" si="33"/>
        <v>-1.1949635880122711E-2</v>
      </c>
    </row>
    <row r="2166" spans="1:18" x14ac:dyDescent="0.25">
      <c r="A2166">
        <v>29028</v>
      </c>
      <c r="B2166" t="s">
        <v>19</v>
      </c>
      <c r="C2166">
        <v>41</v>
      </c>
      <c r="D2166" t="s">
        <v>4280</v>
      </c>
      <c r="E2166" t="s">
        <v>34</v>
      </c>
      <c r="F2166" t="s">
        <v>34</v>
      </c>
      <c r="G2166" t="s">
        <v>13</v>
      </c>
      <c r="H2166" t="s">
        <v>14</v>
      </c>
      <c r="I2166" t="s">
        <v>21</v>
      </c>
      <c r="J2166" s="5">
        <v>91.04</v>
      </c>
      <c r="K2166" s="5" t="str">
        <f>_xlfn.IFS(stroke_2[[#This Row],[avg_glucose_level]]&lt;70,"Low",stroke_2[[#This Row],[avg_glucose_level]]&lt;99,"Normal",stroke_2[[#This Row],[avg_glucose_level]]&lt;125,"Prediabetes",stroke_2[[#This Row],[avg_glucose_level]]&lt;199,"Diabetes",stroke_2[[#This Row],[avg_glucose_level]]&gt;199,"Very High")</f>
        <v>Normal</v>
      </c>
      <c r="L2166">
        <v>24.5</v>
      </c>
      <c r="M2166">
        <v>28.25</v>
      </c>
      <c r="N2166">
        <v>24.5</v>
      </c>
      <c r="O2166" t="s">
        <v>24</v>
      </c>
      <c r="P2166" t="s">
        <v>34</v>
      </c>
      <c r="Q2166" s="4" t="s">
        <v>4285</v>
      </c>
      <c r="R2166" s="5">
        <f t="shared" ca="1" si="33"/>
        <v>2.4273353240566196E-2</v>
      </c>
    </row>
    <row r="2167" spans="1:18" x14ac:dyDescent="0.25">
      <c r="A2167">
        <v>30402</v>
      </c>
      <c r="B2167" t="s">
        <v>12</v>
      </c>
      <c r="C2167">
        <v>41</v>
      </c>
      <c r="D2167" t="s">
        <v>4280</v>
      </c>
      <c r="E2167" t="s">
        <v>34</v>
      </c>
      <c r="F2167" t="s">
        <v>34</v>
      </c>
      <c r="G2167" t="s">
        <v>13</v>
      </c>
      <c r="H2167" t="s">
        <v>14</v>
      </c>
      <c r="I2167" t="s">
        <v>15</v>
      </c>
      <c r="J2167" s="5">
        <v>104.34</v>
      </c>
      <c r="K2167" s="5" t="str">
        <f>_xlfn.IFS(stroke_2[[#This Row],[avg_glucose_level]]&lt;70,"Low",stroke_2[[#This Row],[avg_glucose_level]]&lt;99,"Normal",stroke_2[[#This Row],[avg_glucose_level]]&lt;125,"Prediabetes",stroke_2[[#This Row],[avg_glucose_level]]&lt;199,"Diabetes",stroke_2[[#This Row],[avg_glucose_level]]&gt;199,"Very High")</f>
        <v>Prediabetes</v>
      </c>
      <c r="L2167">
        <v>30.3</v>
      </c>
      <c r="M2167">
        <v>28.25</v>
      </c>
      <c r="N2167">
        <v>30.3</v>
      </c>
      <c r="O2167" t="s">
        <v>38</v>
      </c>
      <c r="P2167" t="s">
        <v>34</v>
      </c>
      <c r="Q2167" s="4" t="s">
        <v>4285</v>
      </c>
      <c r="R2167" s="5">
        <f t="shared" ca="1" si="33"/>
        <v>-2.3792969852260933E-2</v>
      </c>
    </row>
    <row r="2168" spans="1:18" x14ac:dyDescent="0.25">
      <c r="A2168">
        <v>31372</v>
      </c>
      <c r="B2168" t="s">
        <v>19</v>
      </c>
      <c r="C2168">
        <v>41</v>
      </c>
      <c r="D2168" t="s">
        <v>4280</v>
      </c>
      <c r="E2168" t="s">
        <v>34</v>
      </c>
      <c r="F2168" t="s">
        <v>34</v>
      </c>
      <c r="G2168" t="s">
        <v>13</v>
      </c>
      <c r="H2168" t="s">
        <v>14</v>
      </c>
      <c r="I2168" t="s">
        <v>21</v>
      </c>
      <c r="J2168" s="5">
        <v>83.44</v>
      </c>
      <c r="K2168" s="5" t="str">
        <f>_xlfn.IFS(stroke_2[[#This Row],[avg_glucose_level]]&lt;70,"Low",stroke_2[[#This Row],[avg_glucose_level]]&lt;99,"Normal",stroke_2[[#This Row],[avg_glucose_level]]&lt;125,"Prediabetes",stroke_2[[#This Row],[avg_glucose_level]]&lt;199,"Diabetes",stroke_2[[#This Row],[avg_glucose_level]]&gt;199,"Very High")</f>
        <v>Normal</v>
      </c>
      <c r="L2168">
        <v>21.5</v>
      </c>
      <c r="M2168">
        <v>28.25</v>
      </c>
      <c r="N2168">
        <v>21.5</v>
      </c>
      <c r="O2168" t="s">
        <v>38</v>
      </c>
      <c r="P2168" t="s">
        <v>34</v>
      </c>
      <c r="Q2168" s="4" t="s">
        <v>4285</v>
      </c>
      <c r="R2168" s="5">
        <f t="shared" ca="1" si="33"/>
        <v>-2.0690855818954142E-2</v>
      </c>
    </row>
    <row r="2169" spans="1:18" x14ac:dyDescent="0.25">
      <c r="A2169">
        <v>32317</v>
      </c>
      <c r="B2169" t="s">
        <v>19</v>
      </c>
      <c r="C2169">
        <v>41</v>
      </c>
      <c r="D2169" t="s">
        <v>4280</v>
      </c>
      <c r="E2169" t="s">
        <v>34</v>
      </c>
      <c r="F2169" t="s">
        <v>34</v>
      </c>
      <c r="G2169" t="s">
        <v>13</v>
      </c>
      <c r="H2169" t="s">
        <v>14</v>
      </c>
      <c r="I2169" t="s">
        <v>15</v>
      </c>
      <c r="J2169" s="5">
        <v>80.72</v>
      </c>
      <c r="K2169" s="5" t="str">
        <f>_xlfn.IFS(stroke_2[[#This Row],[avg_glucose_level]]&lt;70,"Low",stroke_2[[#This Row],[avg_glucose_level]]&lt;99,"Normal",stroke_2[[#This Row],[avg_glucose_level]]&lt;125,"Prediabetes",stroke_2[[#This Row],[avg_glucose_level]]&lt;199,"Diabetes",stroke_2[[#This Row],[avg_glucose_level]]&gt;199,"Very High")</f>
        <v>Normal</v>
      </c>
      <c r="L2169">
        <v>34.1</v>
      </c>
      <c r="M2169">
        <v>28.25</v>
      </c>
      <c r="N2169">
        <v>34.1</v>
      </c>
      <c r="O2169" t="s">
        <v>29</v>
      </c>
      <c r="P2169" t="s">
        <v>34</v>
      </c>
      <c r="Q2169" s="4" t="s">
        <v>4285</v>
      </c>
      <c r="R2169" s="5">
        <f t="shared" ca="1" si="33"/>
        <v>-1.0167469424943449E-2</v>
      </c>
    </row>
    <row r="2170" spans="1:18" x14ac:dyDescent="0.25">
      <c r="A2170">
        <v>32726</v>
      </c>
      <c r="B2170" t="s">
        <v>19</v>
      </c>
      <c r="C2170">
        <v>41</v>
      </c>
      <c r="D2170" t="s">
        <v>4280</v>
      </c>
      <c r="E2170" t="s">
        <v>34</v>
      </c>
      <c r="F2170" t="s">
        <v>34</v>
      </c>
      <c r="G2170" t="s">
        <v>34</v>
      </c>
      <c r="H2170" t="s">
        <v>14</v>
      </c>
      <c r="I2170" t="s">
        <v>15</v>
      </c>
      <c r="J2170" s="5">
        <v>76.08</v>
      </c>
      <c r="K2170" s="5" t="str">
        <f>_xlfn.IFS(stroke_2[[#This Row],[avg_glucose_level]]&lt;70,"Low",stroke_2[[#This Row],[avg_glucose_level]]&lt;99,"Normal",stroke_2[[#This Row],[avg_glucose_level]]&lt;125,"Prediabetes",stroke_2[[#This Row],[avg_glucose_level]]&lt;199,"Diabetes",stroke_2[[#This Row],[avg_glucose_level]]&gt;199,"Very High")</f>
        <v>Normal</v>
      </c>
      <c r="L2170">
        <v>25.1</v>
      </c>
      <c r="M2170">
        <v>28.25</v>
      </c>
      <c r="N2170">
        <v>25.1</v>
      </c>
      <c r="O2170" t="s">
        <v>24</v>
      </c>
      <c r="P2170" t="s">
        <v>34</v>
      </c>
      <c r="Q2170" s="4" t="s">
        <v>4285</v>
      </c>
      <c r="R2170" s="5">
        <f t="shared" ca="1" si="33"/>
        <v>1.7099448286457236E-2</v>
      </c>
    </row>
    <row r="2171" spans="1:18" x14ac:dyDescent="0.25">
      <c r="A2171">
        <v>36317</v>
      </c>
      <c r="B2171" t="s">
        <v>19</v>
      </c>
      <c r="C2171">
        <v>41</v>
      </c>
      <c r="D2171" t="s">
        <v>4280</v>
      </c>
      <c r="E2171" t="s">
        <v>34</v>
      </c>
      <c r="F2171" t="s">
        <v>34</v>
      </c>
      <c r="G2171" t="s">
        <v>13</v>
      </c>
      <c r="H2171" t="s">
        <v>14</v>
      </c>
      <c r="I2171" t="s">
        <v>21</v>
      </c>
      <c r="J2171" s="5">
        <v>134.29</v>
      </c>
      <c r="K2171" s="5" t="str">
        <f>_xlfn.IFS(stroke_2[[#This Row],[avg_glucose_level]]&lt;70,"Low",stroke_2[[#This Row],[avg_glucose_level]]&lt;99,"Normal",stroke_2[[#This Row],[avg_glucose_level]]&lt;125,"Prediabetes",stroke_2[[#This Row],[avg_glucose_level]]&lt;199,"Diabetes",stroke_2[[#This Row],[avg_glucose_level]]&gt;199,"Very High")</f>
        <v>Diabetes</v>
      </c>
      <c r="L2171">
        <v>26.8</v>
      </c>
      <c r="M2171">
        <v>28.25</v>
      </c>
      <c r="N2171">
        <v>26.8</v>
      </c>
      <c r="O2171" t="s">
        <v>29</v>
      </c>
      <c r="P2171" t="s">
        <v>34</v>
      </c>
      <c r="Q2171" s="4" t="s">
        <v>4285</v>
      </c>
      <c r="R2171" s="5">
        <f t="shared" ca="1" si="33"/>
        <v>-5.7908357010249155E-3</v>
      </c>
    </row>
    <row r="2172" spans="1:18" x14ac:dyDescent="0.25">
      <c r="A2172">
        <v>37545</v>
      </c>
      <c r="B2172" t="s">
        <v>12</v>
      </c>
      <c r="C2172">
        <v>41</v>
      </c>
      <c r="D2172" t="s">
        <v>4280</v>
      </c>
      <c r="E2172" t="s">
        <v>34</v>
      </c>
      <c r="F2172" t="s">
        <v>34</v>
      </c>
      <c r="G2172" t="s">
        <v>34</v>
      </c>
      <c r="H2172" t="s">
        <v>43</v>
      </c>
      <c r="I2172" t="s">
        <v>15</v>
      </c>
      <c r="J2172" s="5">
        <v>106.98</v>
      </c>
      <c r="K2172" s="5" t="str">
        <f>_xlfn.IFS(stroke_2[[#This Row],[avg_glucose_level]]&lt;70,"Low",stroke_2[[#This Row],[avg_glucose_level]]&lt;99,"Normal",stroke_2[[#This Row],[avg_glucose_level]]&lt;125,"Prediabetes",stroke_2[[#This Row],[avg_glucose_level]]&lt;199,"Diabetes",stroke_2[[#This Row],[avg_glucose_level]]&gt;199,"Very High")</f>
        <v>Prediabetes</v>
      </c>
      <c r="L2172">
        <v>27.6</v>
      </c>
      <c r="M2172">
        <v>28.25</v>
      </c>
      <c r="N2172">
        <v>27.6</v>
      </c>
      <c r="O2172" t="s">
        <v>24</v>
      </c>
      <c r="P2172" t="s">
        <v>34</v>
      </c>
      <c r="Q2172" s="4" t="s">
        <v>4285</v>
      </c>
      <c r="R2172" s="5">
        <f t="shared" ca="1" si="33"/>
        <v>-1.9866135936302043E-2</v>
      </c>
    </row>
    <row r="2173" spans="1:18" x14ac:dyDescent="0.25">
      <c r="A2173">
        <v>37888</v>
      </c>
      <c r="B2173" t="s">
        <v>12</v>
      </c>
      <c r="C2173">
        <v>41</v>
      </c>
      <c r="D2173" t="s">
        <v>4280</v>
      </c>
      <c r="E2173" t="s">
        <v>34</v>
      </c>
      <c r="F2173" t="s">
        <v>34</v>
      </c>
      <c r="G2173" t="s">
        <v>13</v>
      </c>
      <c r="H2173" t="s">
        <v>14</v>
      </c>
      <c r="I2173" t="s">
        <v>21</v>
      </c>
      <c r="J2173" s="5">
        <v>92.49</v>
      </c>
      <c r="K2173" s="5" t="str">
        <f>_xlfn.IFS(stroke_2[[#This Row],[avg_glucose_level]]&lt;70,"Low",stroke_2[[#This Row],[avg_glucose_level]]&lt;99,"Normal",stroke_2[[#This Row],[avg_glucose_level]]&lt;125,"Prediabetes",stroke_2[[#This Row],[avg_glucose_level]]&lt;199,"Diabetes",stroke_2[[#This Row],[avg_glucose_level]]&gt;199,"Very High")</f>
        <v>Normal</v>
      </c>
      <c r="L2173">
        <v>41.6</v>
      </c>
      <c r="M2173">
        <v>28.25</v>
      </c>
      <c r="N2173">
        <v>41.6</v>
      </c>
      <c r="O2173" t="s">
        <v>38</v>
      </c>
      <c r="P2173" t="s">
        <v>34</v>
      </c>
      <c r="Q2173" s="4" t="s">
        <v>4285</v>
      </c>
      <c r="R2173" s="5">
        <f t="shared" ca="1" si="33"/>
        <v>-8.1373662626633148E-3</v>
      </c>
    </row>
    <row r="2174" spans="1:18" x14ac:dyDescent="0.25">
      <c r="A2174">
        <v>38009</v>
      </c>
      <c r="B2174" t="s">
        <v>12</v>
      </c>
      <c r="C2174">
        <v>41</v>
      </c>
      <c r="D2174" t="s">
        <v>4280</v>
      </c>
      <c r="E2174" t="s">
        <v>34</v>
      </c>
      <c r="F2174" t="s">
        <v>34</v>
      </c>
      <c r="G2174" t="s">
        <v>13</v>
      </c>
      <c r="H2174" t="s">
        <v>14</v>
      </c>
      <c r="I2174" t="s">
        <v>15</v>
      </c>
      <c r="J2174" s="5">
        <v>223.78</v>
      </c>
      <c r="K2174" s="5" t="str">
        <f>_xlfn.IFS(stroke_2[[#This Row],[avg_glucose_level]]&lt;70,"Low",stroke_2[[#This Row],[avg_glucose_level]]&lt;99,"Normal",stroke_2[[#This Row],[avg_glucose_level]]&lt;125,"Prediabetes",stroke_2[[#This Row],[avg_glucose_level]]&lt;199,"Diabetes",stroke_2[[#This Row],[avg_glucose_level]]&gt;199,"Very High")</f>
        <v>Very High</v>
      </c>
      <c r="L2174">
        <v>32.299999999999997</v>
      </c>
      <c r="M2174">
        <v>28.25</v>
      </c>
      <c r="N2174">
        <v>32.299999999999997</v>
      </c>
      <c r="O2174" t="s">
        <v>24</v>
      </c>
      <c r="P2174" t="s">
        <v>34</v>
      </c>
      <c r="Q2174" s="4" t="s">
        <v>4285</v>
      </c>
      <c r="R2174" s="5">
        <f t="shared" ca="1" si="33"/>
        <v>-1.6180316253214817E-2</v>
      </c>
    </row>
    <row r="2175" spans="1:18" x14ac:dyDescent="0.25">
      <c r="A2175">
        <v>38771</v>
      </c>
      <c r="B2175" t="s">
        <v>19</v>
      </c>
      <c r="C2175">
        <v>41</v>
      </c>
      <c r="D2175" t="s">
        <v>4280</v>
      </c>
      <c r="E2175" t="s">
        <v>34</v>
      </c>
      <c r="F2175" t="s">
        <v>34</v>
      </c>
      <c r="G2175" t="s">
        <v>34</v>
      </c>
      <c r="H2175" t="s">
        <v>43</v>
      </c>
      <c r="I2175" t="s">
        <v>15</v>
      </c>
      <c r="J2175" s="5">
        <v>129.01</v>
      </c>
      <c r="K2175" s="5" t="str">
        <f>_xlfn.IFS(stroke_2[[#This Row],[avg_glucose_level]]&lt;70,"Low",stroke_2[[#This Row],[avg_glucose_level]]&lt;99,"Normal",stroke_2[[#This Row],[avg_glucose_level]]&lt;125,"Prediabetes",stroke_2[[#This Row],[avg_glucose_level]]&lt;199,"Diabetes",stroke_2[[#This Row],[avg_glucose_level]]&gt;199,"Very High")</f>
        <v>Diabetes</v>
      </c>
      <c r="L2175">
        <v>42.4</v>
      </c>
      <c r="M2175">
        <v>28.25</v>
      </c>
      <c r="N2175">
        <v>42.4</v>
      </c>
      <c r="O2175" t="s">
        <v>38</v>
      </c>
      <c r="P2175" t="s">
        <v>34</v>
      </c>
      <c r="Q2175" s="4" t="s">
        <v>4285</v>
      </c>
      <c r="R2175" s="5">
        <f t="shared" ca="1" si="33"/>
        <v>-3.1340163944271358E-3</v>
      </c>
    </row>
    <row r="2176" spans="1:18" x14ac:dyDescent="0.25">
      <c r="A2176">
        <v>38783</v>
      </c>
      <c r="B2176" t="s">
        <v>19</v>
      </c>
      <c r="C2176">
        <v>41</v>
      </c>
      <c r="D2176" t="s">
        <v>4280</v>
      </c>
      <c r="E2176" t="s">
        <v>34</v>
      </c>
      <c r="F2176" t="s">
        <v>34</v>
      </c>
      <c r="G2176" t="s">
        <v>13</v>
      </c>
      <c r="H2176" t="s">
        <v>20</v>
      </c>
      <c r="I2176" t="s">
        <v>15</v>
      </c>
      <c r="J2176" s="5">
        <v>146.21</v>
      </c>
      <c r="K2176" s="5" t="str">
        <f>_xlfn.IFS(stroke_2[[#This Row],[avg_glucose_level]]&lt;70,"Low",stroke_2[[#This Row],[avg_glucose_level]]&lt;99,"Normal",stroke_2[[#This Row],[avg_glucose_level]]&lt;125,"Prediabetes",stroke_2[[#This Row],[avg_glucose_level]]&lt;199,"Diabetes",stroke_2[[#This Row],[avg_glucose_level]]&gt;199,"Very High")</f>
        <v>Diabetes</v>
      </c>
      <c r="L2176">
        <v>34.299999999999997</v>
      </c>
      <c r="M2176">
        <v>28.25</v>
      </c>
      <c r="N2176">
        <v>34.299999999999997</v>
      </c>
      <c r="O2176" t="s">
        <v>38</v>
      </c>
      <c r="P2176" t="s">
        <v>34</v>
      </c>
      <c r="Q2176" s="4" t="s">
        <v>4285</v>
      </c>
      <c r="R2176" s="5">
        <f t="shared" ca="1" si="33"/>
        <v>-6.248738651097735E-3</v>
      </c>
    </row>
    <row r="2177" spans="1:18" x14ac:dyDescent="0.25">
      <c r="A2177">
        <v>39060</v>
      </c>
      <c r="B2177" t="s">
        <v>19</v>
      </c>
      <c r="C2177">
        <v>41</v>
      </c>
      <c r="D2177" t="s">
        <v>4280</v>
      </c>
      <c r="E2177" t="s">
        <v>34</v>
      </c>
      <c r="F2177" t="s">
        <v>34</v>
      </c>
      <c r="G2177" t="s">
        <v>13</v>
      </c>
      <c r="H2177" t="s">
        <v>14</v>
      </c>
      <c r="I2177" t="s">
        <v>15</v>
      </c>
      <c r="J2177" s="5">
        <v>71.06</v>
      </c>
      <c r="K2177" s="5" t="str">
        <f>_xlfn.IFS(stroke_2[[#This Row],[avg_glucose_level]]&lt;70,"Low",stroke_2[[#This Row],[avg_glucose_level]]&lt;99,"Normal",stroke_2[[#This Row],[avg_glucose_level]]&lt;125,"Prediabetes",stroke_2[[#This Row],[avg_glucose_level]]&lt;199,"Diabetes",stroke_2[[#This Row],[avg_glucose_level]]&gt;199,"Very High")</f>
        <v>Normal</v>
      </c>
      <c r="L2177">
        <v>23.4</v>
      </c>
      <c r="M2177">
        <v>28.25</v>
      </c>
      <c r="N2177">
        <v>23.4</v>
      </c>
      <c r="O2177" t="s">
        <v>24</v>
      </c>
      <c r="P2177" t="s">
        <v>34</v>
      </c>
      <c r="Q2177" s="4" t="s">
        <v>4285</v>
      </c>
      <c r="R2177" s="5">
        <f t="shared" ca="1" si="33"/>
        <v>-1.7875967639106621E-2</v>
      </c>
    </row>
    <row r="2178" spans="1:18" x14ac:dyDescent="0.25">
      <c r="A2178">
        <v>39706</v>
      </c>
      <c r="B2178" t="s">
        <v>12</v>
      </c>
      <c r="C2178">
        <v>41</v>
      </c>
      <c r="D2178" t="s">
        <v>4280</v>
      </c>
      <c r="E2178" t="s">
        <v>34</v>
      </c>
      <c r="F2178" t="s">
        <v>34</v>
      </c>
      <c r="G2178" t="s">
        <v>13</v>
      </c>
      <c r="H2178" t="s">
        <v>20</v>
      </c>
      <c r="I2178" t="s">
        <v>21</v>
      </c>
      <c r="J2178" s="5">
        <v>62.93</v>
      </c>
      <c r="K2178" s="5" t="str">
        <f>_xlfn.IFS(stroke_2[[#This Row],[avg_glucose_level]]&lt;70,"Low",stroke_2[[#This Row],[avg_glucose_level]]&lt;99,"Normal",stroke_2[[#This Row],[avg_glucose_level]]&lt;125,"Prediabetes",stroke_2[[#This Row],[avg_glucose_level]]&lt;199,"Diabetes",stroke_2[[#This Row],[avg_glucose_level]]&gt;199,"Very High")</f>
        <v>Low</v>
      </c>
      <c r="L2178">
        <v>26.1</v>
      </c>
      <c r="M2178">
        <v>28.25</v>
      </c>
      <c r="N2178">
        <v>26.1</v>
      </c>
      <c r="O2178" t="s">
        <v>29</v>
      </c>
      <c r="P2178" t="s">
        <v>34</v>
      </c>
      <c r="Q2178" s="4" t="s">
        <v>4285</v>
      </c>
      <c r="R2178" s="5">
        <f t="shared" ref="R2178:R2241" ca="1" si="34">Q2178 + (RAND()-0.5)/20</f>
        <v>-2.1478437471062411E-2</v>
      </c>
    </row>
    <row r="2179" spans="1:18" x14ac:dyDescent="0.25">
      <c r="A2179">
        <v>39796</v>
      </c>
      <c r="B2179" t="s">
        <v>12</v>
      </c>
      <c r="C2179">
        <v>41</v>
      </c>
      <c r="D2179" t="s">
        <v>4280</v>
      </c>
      <c r="E2179" t="s">
        <v>34</v>
      </c>
      <c r="F2179" t="s">
        <v>34</v>
      </c>
      <c r="G2179" t="s">
        <v>34</v>
      </c>
      <c r="H2179" t="s">
        <v>20</v>
      </c>
      <c r="I2179" t="s">
        <v>21</v>
      </c>
      <c r="J2179" s="5">
        <v>60.73</v>
      </c>
      <c r="K2179" s="5" t="str">
        <f>_xlfn.IFS(stroke_2[[#This Row],[avg_glucose_level]]&lt;70,"Low",stroke_2[[#This Row],[avg_glucose_level]]&lt;99,"Normal",stroke_2[[#This Row],[avg_glucose_level]]&lt;125,"Prediabetes",stroke_2[[#This Row],[avg_glucose_level]]&lt;199,"Diabetes",stroke_2[[#This Row],[avg_glucose_level]]&gt;199,"Very High")</f>
        <v>Low</v>
      </c>
      <c r="L2179">
        <v>28</v>
      </c>
      <c r="M2179">
        <v>28.25</v>
      </c>
      <c r="N2179">
        <v>28</v>
      </c>
      <c r="O2179" t="s">
        <v>24</v>
      </c>
      <c r="P2179" t="s">
        <v>34</v>
      </c>
      <c r="Q2179" s="4" t="s">
        <v>4285</v>
      </c>
      <c r="R2179" s="5">
        <f t="shared" ca="1" si="34"/>
        <v>-1.5927579577998407E-2</v>
      </c>
    </row>
    <row r="2180" spans="1:18" x14ac:dyDescent="0.25">
      <c r="A2180">
        <v>39823</v>
      </c>
      <c r="B2180" t="s">
        <v>19</v>
      </c>
      <c r="C2180">
        <v>41</v>
      </c>
      <c r="D2180" t="s">
        <v>4280</v>
      </c>
      <c r="E2180" t="s">
        <v>34</v>
      </c>
      <c r="F2180" t="s">
        <v>34</v>
      </c>
      <c r="G2180" t="s">
        <v>13</v>
      </c>
      <c r="H2180" t="s">
        <v>43</v>
      </c>
      <c r="I2180" t="s">
        <v>21</v>
      </c>
      <c r="J2180" s="5">
        <v>229.86</v>
      </c>
      <c r="K2180" s="5" t="str">
        <f>_xlfn.IFS(stroke_2[[#This Row],[avg_glucose_level]]&lt;70,"Low",stroke_2[[#This Row],[avg_glucose_level]]&lt;99,"Normal",stroke_2[[#This Row],[avg_glucose_level]]&lt;125,"Prediabetes",stroke_2[[#This Row],[avg_glucose_level]]&lt;199,"Diabetes",stroke_2[[#This Row],[avg_glucose_level]]&gt;199,"Very High")</f>
        <v>Very High</v>
      </c>
      <c r="L2180">
        <v>35.200000000000003</v>
      </c>
      <c r="M2180">
        <v>28.25</v>
      </c>
      <c r="N2180">
        <v>35.200000000000003</v>
      </c>
      <c r="O2180" t="s">
        <v>29</v>
      </c>
      <c r="P2180" t="s">
        <v>34</v>
      </c>
      <c r="Q2180" s="4" t="s">
        <v>4285</v>
      </c>
      <c r="R2180" s="5">
        <f t="shared" ca="1" si="34"/>
        <v>1.9667820354584975E-2</v>
      </c>
    </row>
    <row r="2181" spans="1:18" x14ac:dyDescent="0.25">
      <c r="A2181">
        <v>40931</v>
      </c>
      <c r="B2181" t="s">
        <v>19</v>
      </c>
      <c r="C2181">
        <v>41</v>
      </c>
      <c r="D2181" t="s">
        <v>4280</v>
      </c>
      <c r="E2181" t="s">
        <v>34</v>
      </c>
      <c r="F2181" t="s">
        <v>34</v>
      </c>
      <c r="G2181" t="s">
        <v>13</v>
      </c>
      <c r="H2181" t="s">
        <v>43</v>
      </c>
      <c r="I2181" t="s">
        <v>15</v>
      </c>
      <c r="J2181" s="5">
        <v>91.93</v>
      </c>
      <c r="K2181" s="5" t="str">
        <f>_xlfn.IFS(stroke_2[[#This Row],[avg_glucose_level]]&lt;70,"Low",stroke_2[[#This Row],[avg_glucose_level]]&lt;99,"Normal",stroke_2[[#This Row],[avg_glucose_level]]&lt;125,"Prediabetes",stroke_2[[#This Row],[avg_glucose_level]]&lt;199,"Diabetes",stroke_2[[#This Row],[avg_glucose_level]]&gt;199,"Very High")</f>
        <v>Normal</v>
      </c>
      <c r="L2181">
        <v>24.7</v>
      </c>
      <c r="M2181">
        <v>28.25</v>
      </c>
      <c r="N2181">
        <v>24.7</v>
      </c>
      <c r="O2181" t="s">
        <v>29</v>
      </c>
      <c r="P2181" t="s">
        <v>34</v>
      </c>
      <c r="Q2181" s="4" t="s">
        <v>4285</v>
      </c>
      <c r="R2181" s="5">
        <f t="shared" ca="1" si="34"/>
        <v>-6.5739114064796824E-3</v>
      </c>
    </row>
    <row r="2182" spans="1:18" x14ac:dyDescent="0.25">
      <c r="A2182">
        <v>41146</v>
      </c>
      <c r="B2182" t="s">
        <v>12</v>
      </c>
      <c r="C2182">
        <v>41</v>
      </c>
      <c r="D2182" t="s">
        <v>4280</v>
      </c>
      <c r="E2182" t="s">
        <v>34</v>
      </c>
      <c r="F2182" t="s">
        <v>34</v>
      </c>
      <c r="G2182" t="s">
        <v>13</v>
      </c>
      <c r="H2182" t="s">
        <v>14</v>
      </c>
      <c r="I2182" t="s">
        <v>21</v>
      </c>
      <c r="J2182" s="5">
        <v>113.65</v>
      </c>
      <c r="K2182" s="5" t="str">
        <f>_xlfn.IFS(stroke_2[[#This Row],[avg_glucose_level]]&lt;70,"Low",stroke_2[[#This Row],[avg_glucose_level]]&lt;99,"Normal",stroke_2[[#This Row],[avg_glucose_level]]&lt;125,"Prediabetes",stroke_2[[#This Row],[avg_glucose_level]]&lt;199,"Diabetes",stroke_2[[#This Row],[avg_glucose_level]]&gt;199,"Very High")</f>
        <v>Prediabetes</v>
      </c>
      <c r="L2182">
        <v>49.3</v>
      </c>
      <c r="M2182">
        <v>28.25</v>
      </c>
      <c r="N2182">
        <v>49.3</v>
      </c>
      <c r="O2182" t="s">
        <v>24</v>
      </c>
      <c r="P2182" t="s">
        <v>34</v>
      </c>
      <c r="Q2182" s="4" t="s">
        <v>4285</v>
      </c>
      <c r="R2182" s="5">
        <f t="shared" ca="1" si="34"/>
        <v>-7.9877432985870633E-3</v>
      </c>
    </row>
    <row r="2183" spans="1:18" x14ac:dyDescent="0.25">
      <c r="A2183">
        <v>42007</v>
      </c>
      <c r="B2183" t="s">
        <v>12</v>
      </c>
      <c r="C2183">
        <v>41</v>
      </c>
      <c r="D2183" t="s">
        <v>4280</v>
      </c>
      <c r="E2183" t="s">
        <v>34</v>
      </c>
      <c r="F2183" t="s">
        <v>34</v>
      </c>
      <c r="G2183" t="s">
        <v>34</v>
      </c>
      <c r="H2183" t="s">
        <v>14</v>
      </c>
      <c r="I2183" t="s">
        <v>21</v>
      </c>
      <c r="J2183" s="5">
        <v>70.150000000000006</v>
      </c>
      <c r="K2183" s="5" t="str">
        <f>_xlfn.IFS(stroke_2[[#This Row],[avg_glucose_level]]&lt;70,"Low",stroke_2[[#This Row],[avg_glucose_level]]&lt;99,"Normal",stroke_2[[#This Row],[avg_glucose_level]]&lt;125,"Prediabetes",stroke_2[[#This Row],[avg_glucose_level]]&lt;199,"Diabetes",stroke_2[[#This Row],[avg_glucose_level]]&gt;199,"Very High")</f>
        <v>Normal</v>
      </c>
      <c r="M2183">
        <v>28.25</v>
      </c>
      <c r="N2183">
        <v>28.25</v>
      </c>
      <c r="O2183" t="s">
        <v>18</v>
      </c>
      <c r="P2183" t="s">
        <v>34</v>
      </c>
      <c r="Q2183" s="4" t="s">
        <v>4285</v>
      </c>
      <c r="R2183" s="5">
        <f t="shared" ca="1" si="34"/>
        <v>-7.9310173554464729E-3</v>
      </c>
    </row>
    <row r="2184" spans="1:18" x14ac:dyDescent="0.25">
      <c r="A2184">
        <v>42305</v>
      </c>
      <c r="B2184" t="s">
        <v>19</v>
      </c>
      <c r="C2184">
        <v>41</v>
      </c>
      <c r="D2184" t="s">
        <v>4280</v>
      </c>
      <c r="E2184" t="s">
        <v>34</v>
      </c>
      <c r="F2184" t="s">
        <v>34</v>
      </c>
      <c r="G2184" t="s">
        <v>34</v>
      </c>
      <c r="H2184" t="s">
        <v>14</v>
      </c>
      <c r="I2184" t="s">
        <v>21</v>
      </c>
      <c r="J2184" s="5">
        <v>100.75</v>
      </c>
      <c r="K2184" s="5" t="str">
        <f>_xlfn.IFS(stroke_2[[#This Row],[avg_glucose_level]]&lt;70,"Low",stroke_2[[#This Row],[avg_glucose_level]]&lt;99,"Normal",stroke_2[[#This Row],[avg_glucose_level]]&lt;125,"Prediabetes",stroke_2[[#This Row],[avg_glucose_level]]&lt;199,"Diabetes",stroke_2[[#This Row],[avg_glucose_level]]&gt;199,"Very High")</f>
        <v>Prediabetes</v>
      </c>
      <c r="L2184">
        <v>27.2</v>
      </c>
      <c r="M2184">
        <v>28.25</v>
      </c>
      <c r="N2184">
        <v>27.2</v>
      </c>
      <c r="O2184" t="s">
        <v>24</v>
      </c>
      <c r="P2184" t="s">
        <v>34</v>
      </c>
      <c r="Q2184" s="4" t="s">
        <v>4285</v>
      </c>
      <c r="R2184" s="5">
        <f t="shared" ca="1" si="34"/>
        <v>-7.0729707990095205E-3</v>
      </c>
    </row>
    <row r="2185" spans="1:18" x14ac:dyDescent="0.25">
      <c r="A2185">
        <v>44179</v>
      </c>
      <c r="B2185" t="s">
        <v>19</v>
      </c>
      <c r="C2185">
        <v>41</v>
      </c>
      <c r="D2185" t="s">
        <v>4280</v>
      </c>
      <c r="E2185" t="s">
        <v>34</v>
      </c>
      <c r="F2185" t="s">
        <v>34</v>
      </c>
      <c r="G2185" t="s">
        <v>13</v>
      </c>
      <c r="H2185" t="s">
        <v>14</v>
      </c>
      <c r="I2185" t="s">
        <v>15</v>
      </c>
      <c r="J2185" s="5">
        <v>80.77</v>
      </c>
      <c r="K2185" s="5" t="str">
        <f>_xlfn.IFS(stroke_2[[#This Row],[avg_glucose_level]]&lt;70,"Low",stroke_2[[#This Row],[avg_glucose_level]]&lt;99,"Normal",stroke_2[[#This Row],[avg_glucose_level]]&lt;125,"Prediabetes",stroke_2[[#This Row],[avg_glucose_level]]&lt;199,"Diabetes",stroke_2[[#This Row],[avg_glucose_level]]&gt;199,"Very High")</f>
        <v>Normal</v>
      </c>
      <c r="L2185">
        <v>21.1</v>
      </c>
      <c r="M2185">
        <v>28.25</v>
      </c>
      <c r="N2185">
        <v>21.1</v>
      </c>
      <c r="O2185" t="s">
        <v>24</v>
      </c>
      <c r="P2185" t="s">
        <v>34</v>
      </c>
      <c r="Q2185" s="4" t="s">
        <v>4285</v>
      </c>
      <c r="R2185" s="5">
        <f t="shared" ca="1" si="34"/>
        <v>-1.8030072849475554E-2</v>
      </c>
    </row>
    <row r="2186" spans="1:18" x14ac:dyDescent="0.25">
      <c r="A2186">
        <v>47730</v>
      </c>
      <c r="B2186" t="s">
        <v>19</v>
      </c>
      <c r="C2186">
        <v>41</v>
      </c>
      <c r="D2186" t="s">
        <v>4280</v>
      </c>
      <c r="E2186" t="s">
        <v>34</v>
      </c>
      <c r="F2186" t="s">
        <v>34</v>
      </c>
      <c r="G2186" t="s">
        <v>34</v>
      </c>
      <c r="H2186" t="s">
        <v>14</v>
      </c>
      <c r="I2186" t="s">
        <v>15</v>
      </c>
      <c r="J2186" s="5">
        <v>86.03</v>
      </c>
      <c r="K2186" s="5" t="str">
        <f>_xlfn.IFS(stroke_2[[#This Row],[avg_glucose_level]]&lt;70,"Low",stroke_2[[#This Row],[avg_glucose_level]]&lt;99,"Normal",stroke_2[[#This Row],[avg_glucose_level]]&lt;125,"Prediabetes",stroke_2[[#This Row],[avg_glucose_level]]&lt;199,"Diabetes",stroke_2[[#This Row],[avg_glucose_level]]&gt;199,"Very High")</f>
        <v>Normal</v>
      </c>
      <c r="L2186">
        <v>26.4</v>
      </c>
      <c r="M2186">
        <v>28.25</v>
      </c>
      <c r="N2186">
        <v>26.4</v>
      </c>
      <c r="O2186" t="s">
        <v>24</v>
      </c>
      <c r="P2186" t="s">
        <v>34</v>
      </c>
      <c r="Q2186" s="4" t="s">
        <v>4285</v>
      </c>
      <c r="R2186" s="5">
        <f t="shared" ca="1" si="34"/>
        <v>2.2150498813660414E-2</v>
      </c>
    </row>
    <row r="2187" spans="1:18" x14ac:dyDescent="0.25">
      <c r="A2187">
        <v>49883</v>
      </c>
      <c r="B2187" t="s">
        <v>19</v>
      </c>
      <c r="C2187">
        <v>41</v>
      </c>
      <c r="D2187" t="s">
        <v>4280</v>
      </c>
      <c r="E2187" t="s">
        <v>34</v>
      </c>
      <c r="F2187" t="s">
        <v>34</v>
      </c>
      <c r="G2187" t="s">
        <v>13</v>
      </c>
      <c r="H2187" t="s">
        <v>14</v>
      </c>
      <c r="I2187" t="s">
        <v>21</v>
      </c>
      <c r="J2187" s="5">
        <v>65.400000000000006</v>
      </c>
      <c r="K2187" s="5" t="str">
        <f>_xlfn.IFS(stroke_2[[#This Row],[avg_glucose_level]]&lt;70,"Low",stroke_2[[#This Row],[avg_glucose_level]]&lt;99,"Normal",stroke_2[[#This Row],[avg_glucose_level]]&lt;125,"Prediabetes",stroke_2[[#This Row],[avg_glucose_level]]&lt;199,"Diabetes",stroke_2[[#This Row],[avg_glucose_level]]&gt;199,"Very High")</f>
        <v>Low</v>
      </c>
      <c r="L2187">
        <v>36.9</v>
      </c>
      <c r="M2187">
        <v>28.25</v>
      </c>
      <c r="N2187">
        <v>36.9</v>
      </c>
      <c r="O2187" t="s">
        <v>18</v>
      </c>
      <c r="P2187" t="s">
        <v>34</v>
      </c>
      <c r="Q2187" s="4" t="s">
        <v>4285</v>
      </c>
      <c r="R2187" s="5">
        <f t="shared" ca="1" si="34"/>
        <v>1.2106595597963527E-2</v>
      </c>
    </row>
    <row r="2188" spans="1:18" x14ac:dyDescent="0.25">
      <c r="A2188">
        <v>50073</v>
      </c>
      <c r="B2188" t="s">
        <v>19</v>
      </c>
      <c r="C2188">
        <v>41</v>
      </c>
      <c r="D2188" t="s">
        <v>4280</v>
      </c>
      <c r="E2188" t="s">
        <v>34</v>
      </c>
      <c r="F2188" t="s">
        <v>13</v>
      </c>
      <c r="G2188" t="s">
        <v>34</v>
      </c>
      <c r="H2188" t="s">
        <v>14</v>
      </c>
      <c r="I2188" t="s">
        <v>21</v>
      </c>
      <c r="J2188" s="5">
        <v>186.54</v>
      </c>
      <c r="K2188" s="5" t="str">
        <f>_xlfn.IFS(stroke_2[[#This Row],[avg_glucose_level]]&lt;70,"Low",stroke_2[[#This Row],[avg_glucose_level]]&lt;99,"Normal",stroke_2[[#This Row],[avg_glucose_level]]&lt;125,"Prediabetes",stroke_2[[#This Row],[avg_glucose_level]]&lt;199,"Diabetes",stroke_2[[#This Row],[avg_glucose_level]]&gt;199,"Very High")</f>
        <v>Diabetes</v>
      </c>
      <c r="L2188">
        <v>39</v>
      </c>
      <c r="M2188">
        <v>28.25</v>
      </c>
      <c r="N2188">
        <v>39</v>
      </c>
      <c r="O2188" t="s">
        <v>18</v>
      </c>
      <c r="P2188" t="s">
        <v>34</v>
      </c>
      <c r="Q2188" s="4" t="s">
        <v>4285</v>
      </c>
      <c r="R2188" s="5">
        <f t="shared" ca="1" si="34"/>
        <v>5.9034537135687348E-3</v>
      </c>
    </row>
    <row r="2189" spans="1:18" x14ac:dyDescent="0.25">
      <c r="A2189">
        <v>50463</v>
      </c>
      <c r="B2189" t="s">
        <v>19</v>
      </c>
      <c r="C2189">
        <v>41</v>
      </c>
      <c r="D2189" t="s">
        <v>4280</v>
      </c>
      <c r="E2189" t="s">
        <v>34</v>
      </c>
      <c r="F2189" t="s">
        <v>34</v>
      </c>
      <c r="G2189" t="s">
        <v>13</v>
      </c>
      <c r="H2189" t="s">
        <v>14</v>
      </c>
      <c r="I2189" t="s">
        <v>15</v>
      </c>
      <c r="J2189" s="5">
        <v>78.739999999999995</v>
      </c>
      <c r="K2189" s="5" t="str">
        <f>_xlfn.IFS(stroke_2[[#This Row],[avg_glucose_level]]&lt;70,"Low",stroke_2[[#This Row],[avg_glucose_level]]&lt;99,"Normal",stroke_2[[#This Row],[avg_glucose_level]]&lt;125,"Prediabetes",stroke_2[[#This Row],[avg_glucose_level]]&lt;199,"Diabetes",stroke_2[[#This Row],[avg_glucose_level]]&gt;199,"Very High")</f>
        <v>Normal</v>
      </c>
      <c r="L2189">
        <v>42.3</v>
      </c>
      <c r="M2189">
        <v>28.25</v>
      </c>
      <c r="N2189">
        <v>42.3</v>
      </c>
      <c r="O2189" t="s">
        <v>29</v>
      </c>
      <c r="P2189" t="s">
        <v>34</v>
      </c>
      <c r="Q2189" s="4" t="s">
        <v>4285</v>
      </c>
      <c r="R2189" s="5">
        <f t="shared" ca="1" si="34"/>
        <v>1.2204935581828669E-2</v>
      </c>
    </row>
    <row r="2190" spans="1:18" x14ac:dyDescent="0.25">
      <c r="A2190">
        <v>50545</v>
      </c>
      <c r="B2190" t="s">
        <v>12</v>
      </c>
      <c r="C2190">
        <v>41</v>
      </c>
      <c r="D2190" t="s">
        <v>4280</v>
      </c>
      <c r="E2190" t="s">
        <v>34</v>
      </c>
      <c r="F2190" t="s">
        <v>34</v>
      </c>
      <c r="G2190" t="s">
        <v>13</v>
      </c>
      <c r="H2190" t="s">
        <v>43</v>
      </c>
      <c r="I2190" t="s">
        <v>15</v>
      </c>
      <c r="J2190" s="5">
        <v>84.1</v>
      </c>
      <c r="K2190" s="5" t="str">
        <f>_xlfn.IFS(stroke_2[[#This Row],[avg_glucose_level]]&lt;70,"Low",stroke_2[[#This Row],[avg_glucose_level]]&lt;99,"Normal",stroke_2[[#This Row],[avg_glucose_level]]&lt;125,"Prediabetes",stroke_2[[#This Row],[avg_glucose_level]]&lt;199,"Diabetes",stroke_2[[#This Row],[avg_glucose_level]]&gt;199,"Very High")</f>
        <v>Normal</v>
      </c>
      <c r="L2190">
        <v>29.3</v>
      </c>
      <c r="M2190">
        <v>28.25</v>
      </c>
      <c r="N2190">
        <v>29.3</v>
      </c>
      <c r="O2190" t="s">
        <v>24</v>
      </c>
      <c r="P2190" t="s">
        <v>34</v>
      </c>
      <c r="Q2190" s="4" t="s">
        <v>4285</v>
      </c>
      <c r="R2190" s="5">
        <f t="shared" ca="1" si="34"/>
        <v>2.8715596846458137E-3</v>
      </c>
    </row>
    <row r="2191" spans="1:18" x14ac:dyDescent="0.25">
      <c r="A2191">
        <v>50837</v>
      </c>
      <c r="B2191" t="s">
        <v>12</v>
      </c>
      <c r="C2191">
        <v>41</v>
      </c>
      <c r="D2191" t="s">
        <v>4280</v>
      </c>
      <c r="E2191" t="s">
        <v>34</v>
      </c>
      <c r="F2191" t="s">
        <v>34</v>
      </c>
      <c r="G2191" t="s">
        <v>13</v>
      </c>
      <c r="H2191" t="s">
        <v>20</v>
      </c>
      <c r="I2191" t="s">
        <v>21</v>
      </c>
      <c r="J2191" s="5">
        <v>80.42</v>
      </c>
      <c r="K2191" s="5" t="str">
        <f>_xlfn.IFS(stroke_2[[#This Row],[avg_glucose_level]]&lt;70,"Low",stroke_2[[#This Row],[avg_glucose_level]]&lt;99,"Normal",stroke_2[[#This Row],[avg_glucose_level]]&lt;125,"Prediabetes",stroke_2[[#This Row],[avg_glucose_level]]&lt;199,"Diabetes",stroke_2[[#This Row],[avg_glucose_level]]&gt;199,"Very High")</f>
        <v>Normal</v>
      </c>
      <c r="L2191">
        <v>33.4</v>
      </c>
      <c r="M2191">
        <v>28.25</v>
      </c>
      <c r="N2191">
        <v>33.4</v>
      </c>
      <c r="O2191" t="s">
        <v>18</v>
      </c>
      <c r="P2191" t="s">
        <v>34</v>
      </c>
      <c r="Q2191" s="4" t="s">
        <v>4285</v>
      </c>
      <c r="R2191" s="5">
        <f t="shared" ca="1" si="34"/>
        <v>-2.1205522317364962E-2</v>
      </c>
    </row>
    <row r="2192" spans="1:18" x14ac:dyDescent="0.25">
      <c r="A2192">
        <v>53862</v>
      </c>
      <c r="B2192" t="s">
        <v>19</v>
      </c>
      <c r="C2192">
        <v>41</v>
      </c>
      <c r="D2192" t="s">
        <v>4280</v>
      </c>
      <c r="E2192" t="s">
        <v>34</v>
      </c>
      <c r="F2192" t="s">
        <v>34</v>
      </c>
      <c r="G2192" t="s">
        <v>13</v>
      </c>
      <c r="H2192" t="s">
        <v>43</v>
      </c>
      <c r="I2192" t="s">
        <v>21</v>
      </c>
      <c r="J2192" s="5">
        <v>106.35</v>
      </c>
      <c r="K2192" s="5" t="str">
        <f>_xlfn.IFS(stroke_2[[#This Row],[avg_glucose_level]]&lt;70,"Low",stroke_2[[#This Row],[avg_glucose_level]]&lt;99,"Normal",stroke_2[[#This Row],[avg_glucose_level]]&lt;125,"Prediabetes",stroke_2[[#This Row],[avg_glucose_level]]&lt;199,"Diabetes",stroke_2[[#This Row],[avg_glucose_level]]&gt;199,"Very High")</f>
        <v>Prediabetes</v>
      </c>
      <c r="L2192">
        <v>26.1</v>
      </c>
      <c r="M2192">
        <v>28.25</v>
      </c>
      <c r="N2192">
        <v>26.1</v>
      </c>
      <c r="O2192" t="s">
        <v>24</v>
      </c>
      <c r="P2192" t="s">
        <v>34</v>
      </c>
      <c r="Q2192" s="4" t="s">
        <v>4285</v>
      </c>
      <c r="R2192" s="5">
        <f t="shared" ca="1" si="34"/>
        <v>1.0725299371202068E-2</v>
      </c>
    </row>
    <row r="2193" spans="1:18" x14ac:dyDescent="0.25">
      <c r="A2193">
        <v>54172</v>
      </c>
      <c r="B2193" t="s">
        <v>19</v>
      </c>
      <c r="C2193">
        <v>41</v>
      </c>
      <c r="D2193" t="s">
        <v>4280</v>
      </c>
      <c r="E2193" t="s">
        <v>34</v>
      </c>
      <c r="F2193" t="s">
        <v>34</v>
      </c>
      <c r="G2193" t="s">
        <v>13</v>
      </c>
      <c r="H2193" t="s">
        <v>14</v>
      </c>
      <c r="I2193" t="s">
        <v>15</v>
      </c>
      <c r="J2193" s="5">
        <v>140.93</v>
      </c>
      <c r="K2193" s="5" t="str">
        <f>_xlfn.IFS(stroke_2[[#This Row],[avg_glucose_level]]&lt;70,"Low",stroke_2[[#This Row],[avg_glucose_level]]&lt;99,"Normal",stroke_2[[#This Row],[avg_glucose_level]]&lt;125,"Prediabetes",stroke_2[[#This Row],[avg_glucose_level]]&lt;199,"Diabetes",stroke_2[[#This Row],[avg_glucose_level]]&gt;199,"Very High")</f>
        <v>Diabetes</v>
      </c>
      <c r="L2193">
        <v>46.5</v>
      </c>
      <c r="M2193">
        <v>28.25</v>
      </c>
      <c r="N2193">
        <v>46.5</v>
      </c>
      <c r="O2193" t="s">
        <v>38</v>
      </c>
      <c r="P2193" t="s">
        <v>34</v>
      </c>
      <c r="Q2193" s="4" t="s">
        <v>4285</v>
      </c>
      <c r="R2193" s="5">
        <f t="shared" ca="1" si="34"/>
        <v>-1.2849988489788865E-2</v>
      </c>
    </row>
    <row r="2194" spans="1:18" x14ac:dyDescent="0.25">
      <c r="A2194">
        <v>54776</v>
      </c>
      <c r="B2194" t="s">
        <v>12</v>
      </c>
      <c r="C2194">
        <v>41</v>
      </c>
      <c r="D2194" t="s">
        <v>4280</v>
      </c>
      <c r="E2194" t="s">
        <v>34</v>
      </c>
      <c r="F2194" t="s">
        <v>34</v>
      </c>
      <c r="G2194" t="s">
        <v>34</v>
      </c>
      <c r="H2194" t="s">
        <v>14</v>
      </c>
      <c r="I2194" t="s">
        <v>15</v>
      </c>
      <c r="J2194" s="5">
        <v>70.55</v>
      </c>
      <c r="K2194" s="5" t="str">
        <f>_xlfn.IFS(stroke_2[[#This Row],[avg_glucose_level]]&lt;70,"Low",stroke_2[[#This Row],[avg_glucose_level]]&lt;99,"Normal",stroke_2[[#This Row],[avg_glucose_level]]&lt;125,"Prediabetes",stroke_2[[#This Row],[avg_glucose_level]]&lt;199,"Diabetes",stroke_2[[#This Row],[avg_glucose_level]]&gt;199,"Very High")</f>
        <v>Normal</v>
      </c>
      <c r="L2194">
        <v>44.2</v>
      </c>
      <c r="M2194">
        <v>28.25</v>
      </c>
      <c r="N2194">
        <v>44.2</v>
      </c>
      <c r="O2194" t="s">
        <v>38</v>
      </c>
      <c r="P2194" t="s">
        <v>34</v>
      </c>
      <c r="Q2194" s="4" t="s">
        <v>4285</v>
      </c>
      <c r="R2194" s="5">
        <f t="shared" ca="1" si="34"/>
        <v>2.2271665345845137E-2</v>
      </c>
    </row>
    <row r="2195" spans="1:18" x14ac:dyDescent="0.25">
      <c r="A2195">
        <v>55766</v>
      </c>
      <c r="B2195" t="s">
        <v>12</v>
      </c>
      <c r="C2195">
        <v>41</v>
      </c>
      <c r="D2195" t="s">
        <v>4280</v>
      </c>
      <c r="E2195" t="s">
        <v>34</v>
      </c>
      <c r="F2195" t="s">
        <v>34</v>
      </c>
      <c r="G2195" t="s">
        <v>13</v>
      </c>
      <c r="H2195" t="s">
        <v>14</v>
      </c>
      <c r="I2195" t="s">
        <v>21</v>
      </c>
      <c r="J2195" s="5">
        <v>119.32</v>
      </c>
      <c r="K2195" s="5" t="str">
        <f>_xlfn.IFS(stroke_2[[#This Row],[avg_glucose_level]]&lt;70,"Low",stroke_2[[#This Row],[avg_glucose_level]]&lt;99,"Normal",stroke_2[[#This Row],[avg_glucose_level]]&lt;125,"Prediabetes",stroke_2[[#This Row],[avg_glucose_level]]&lt;199,"Diabetes",stroke_2[[#This Row],[avg_glucose_level]]&gt;199,"Very High")</f>
        <v>Prediabetes</v>
      </c>
      <c r="L2195">
        <v>30.6</v>
      </c>
      <c r="M2195">
        <v>28.25</v>
      </c>
      <c r="N2195">
        <v>30.6</v>
      </c>
      <c r="O2195" t="s">
        <v>38</v>
      </c>
      <c r="P2195" t="s">
        <v>34</v>
      </c>
      <c r="Q2195" s="4" t="s">
        <v>4285</v>
      </c>
      <c r="R2195" s="5">
        <f t="shared" ca="1" si="34"/>
        <v>2.261058610379027E-2</v>
      </c>
    </row>
    <row r="2196" spans="1:18" x14ac:dyDescent="0.25">
      <c r="A2196">
        <v>56459</v>
      </c>
      <c r="B2196" t="s">
        <v>12</v>
      </c>
      <c r="C2196">
        <v>41</v>
      </c>
      <c r="D2196" t="s">
        <v>4280</v>
      </c>
      <c r="E2196" t="s">
        <v>34</v>
      </c>
      <c r="F2196" t="s">
        <v>34</v>
      </c>
      <c r="G2196" t="s">
        <v>13</v>
      </c>
      <c r="H2196" t="s">
        <v>14</v>
      </c>
      <c r="I2196" t="s">
        <v>21</v>
      </c>
      <c r="J2196" s="5">
        <v>87.34</v>
      </c>
      <c r="K2196" s="5" t="str">
        <f>_xlfn.IFS(stroke_2[[#This Row],[avg_glucose_level]]&lt;70,"Low",stroke_2[[#This Row],[avg_glucose_level]]&lt;99,"Normal",stroke_2[[#This Row],[avg_glucose_level]]&lt;125,"Prediabetes",stroke_2[[#This Row],[avg_glucose_level]]&lt;199,"Diabetes",stroke_2[[#This Row],[avg_glucose_level]]&gt;199,"Very High")</f>
        <v>Normal</v>
      </c>
      <c r="L2196">
        <v>34.299999999999997</v>
      </c>
      <c r="M2196">
        <v>28.25</v>
      </c>
      <c r="N2196">
        <v>34.299999999999997</v>
      </c>
      <c r="O2196" t="s">
        <v>18</v>
      </c>
      <c r="P2196" t="s">
        <v>34</v>
      </c>
      <c r="Q2196" s="4" t="s">
        <v>4285</v>
      </c>
      <c r="R2196" s="5">
        <f t="shared" ca="1" si="34"/>
        <v>2.000141698529017E-2</v>
      </c>
    </row>
    <row r="2197" spans="1:18" x14ac:dyDescent="0.25">
      <c r="A2197">
        <v>56755</v>
      </c>
      <c r="B2197" t="s">
        <v>12</v>
      </c>
      <c r="C2197">
        <v>41</v>
      </c>
      <c r="D2197" t="s">
        <v>4280</v>
      </c>
      <c r="E2197" t="s">
        <v>34</v>
      </c>
      <c r="F2197" t="s">
        <v>34</v>
      </c>
      <c r="G2197" t="s">
        <v>13</v>
      </c>
      <c r="H2197" t="s">
        <v>14</v>
      </c>
      <c r="I2197" t="s">
        <v>21</v>
      </c>
      <c r="J2197" s="5">
        <v>108.71</v>
      </c>
      <c r="K2197" s="5" t="str">
        <f>_xlfn.IFS(stroke_2[[#This Row],[avg_glucose_level]]&lt;70,"Low",stroke_2[[#This Row],[avg_glucose_level]]&lt;99,"Normal",stroke_2[[#This Row],[avg_glucose_level]]&lt;125,"Prediabetes",stroke_2[[#This Row],[avg_glucose_level]]&lt;199,"Diabetes",stroke_2[[#This Row],[avg_glucose_level]]&gt;199,"Very High")</f>
        <v>Prediabetes</v>
      </c>
      <c r="L2197">
        <v>24</v>
      </c>
      <c r="M2197">
        <v>28.25</v>
      </c>
      <c r="N2197">
        <v>24</v>
      </c>
      <c r="O2197" t="s">
        <v>24</v>
      </c>
      <c r="P2197" t="s">
        <v>34</v>
      </c>
      <c r="Q2197" s="4" t="s">
        <v>4285</v>
      </c>
      <c r="R2197" s="5">
        <f t="shared" ca="1" si="34"/>
        <v>-1.5498994644502068E-2</v>
      </c>
    </row>
    <row r="2198" spans="1:18" x14ac:dyDescent="0.25">
      <c r="A2198">
        <v>57765</v>
      </c>
      <c r="B2198" t="s">
        <v>19</v>
      </c>
      <c r="C2198">
        <v>41</v>
      </c>
      <c r="D2198" t="s">
        <v>4280</v>
      </c>
      <c r="E2198" t="s">
        <v>34</v>
      </c>
      <c r="F2198" t="s">
        <v>34</v>
      </c>
      <c r="G2198" t="s">
        <v>13</v>
      </c>
      <c r="H2198" t="s">
        <v>43</v>
      </c>
      <c r="I2198" t="s">
        <v>21</v>
      </c>
      <c r="J2198" s="5">
        <v>146.08000000000001</v>
      </c>
      <c r="K2198" s="5" t="str">
        <f>_xlfn.IFS(stroke_2[[#This Row],[avg_glucose_level]]&lt;70,"Low",stroke_2[[#This Row],[avg_glucose_level]]&lt;99,"Normal",stroke_2[[#This Row],[avg_glucose_level]]&lt;125,"Prediabetes",stroke_2[[#This Row],[avg_glucose_level]]&lt;199,"Diabetes",stroke_2[[#This Row],[avg_glucose_level]]&gt;199,"Very High")</f>
        <v>Diabetes</v>
      </c>
      <c r="L2198">
        <v>29.9</v>
      </c>
      <c r="M2198">
        <v>28.25</v>
      </c>
      <c r="N2198">
        <v>29.9</v>
      </c>
      <c r="O2198" t="s">
        <v>24</v>
      </c>
      <c r="P2198" t="s">
        <v>34</v>
      </c>
      <c r="Q2198" s="4" t="s">
        <v>4285</v>
      </c>
      <c r="R2198" s="5">
        <f t="shared" ca="1" si="34"/>
        <v>3.2768138385348756E-3</v>
      </c>
    </row>
    <row r="2199" spans="1:18" x14ac:dyDescent="0.25">
      <c r="A2199">
        <v>59928</v>
      </c>
      <c r="B2199" t="s">
        <v>19</v>
      </c>
      <c r="C2199">
        <v>41</v>
      </c>
      <c r="D2199" t="s">
        <v>4280</v>
      </c>
      <c r="E2199" t="s">
        <v>34</v>
      </c>
      <c r="F2199" t="s">
        <v>34</v>
      </c>
      <c r="G2199" t="s">
        <v>13</v>
      </c>
      <c r="H2199" t="s">
        <v>20</v>
      </c>
      <c r="I2199" t="s">
        <v>21</v>
      </c>
      <c r="J2199" s="5">
        <v>89.14</v>
      </c>
      <c r="K2199" s="5" t="str">
        <f>_xlfn.IFS(stroke_2[[#This Row],[avg_glucose_level]]&lt;70,"Low",stroke_2[[#This Row],[avg_glucose_level]]&lt;99,"Normal",stroke_2[[#This Row],[avg_glucose_level]]&lt;125,"Prediabetes",stroke_2[[#This Row],[avg_glucose_level]]&lt;199,"Diabetes",stroke_2[[#This Row],[avg_glucose_level]]&gt;199,"Very High")</f>
        <v>Normal</v>
      </c>
      <c r="L2199">
        <v>37.4</v>
      </c>
      <c r="M2199">
        <v>28.25</v>
      </c>
      <c r="N2199">
        <v>37.4</v>
      </c>
      <c r="O2199" t="s">
        <v>18</v>
      </c>
      <c r="P2199" t="s">
        <v>34</v>
      </c>
      <c r="Q2199" s="4" t="s">
        <v>4285</v>
      </c>
      <c r="R2199" s="5">
        <f t="shared" ca="1" si="34"/>
        <v>-1.9824710888500076E-3</v>
      </c>
    </row>
    <row r="2200" spans="1:18" x14ac:dyDescent="0.25">
      <c r="A2200">
        <v>61242</v>
      </c>
      <c r="B2200" t="s">
        <v>19</v>
      </c>
      <c r="C2200">
        <v>41</v>
      </c>
      <c r="D2200" t="s">
        <v>4280</v>
      </c>
      <c r="E2200" t="s">
        <v>13</v>
      </c>
      <c r="F2200" t="s">
        <v>34</v>
      </c>
      <c r="G2200" t="s">
        <v>13</v>
      </c>
      <c r="H2200" t="s">
        <v>43</v>
      </c>
      <c r="I2200" t="s">
        <v>21</v>
      </c>
      <c r="J2200" s="5">
        <v>107.5</v>
      </c>
      <c r="K2200" s="5" t="str">
        <f>_xlfn.IFS(stroke_2[[#This Row],[avg_glucose_level]]&lt;70,"Low",stroke_2[[#This Row],[avg_glucose_level]]&lt;99,"Normal",stroke_2[[#This Row],[avg_glucose_level]]&lt;125,"Prediabetes",stroke_2[[#This Row],[avg_glucose_level]]&lt;199,"Diabetes",stroke_2[[#This Row],[avg_glucose_level]]&gt;199,"Very High")</f>
        <v>Prediabetes</v>
      </c>
      <c r="L2200">
        <v>54</v>
      </c>
      <c r="M2200">
        <v>28.25</v>
      </c>
      <c r="N2200">
        <v>54</v>
      </c>
      <c r="O2200" t="s">
        <v>24</v>
      </c>
      <c r="P2200" t="s">
        <v>34</v>
      </c>
      <c r="Q2200" s="4" t="s">
        <v>4285</v>
      </c>
      <c r="R2200" s="5">
        <f t="shared" ca="1" si="34"/>
        <v>6.5050968562472607E-3</v>
      </c>
    </row>
    <row r="2201" spans="1:18" x14ac:dyDescent="0.25">
      <c r="A2201">
        <v>61983</v>
      </c>
      <c r="B2201" t="s">
        <v>19</v>
      </c>
      <c r="C2201">
        <v>41</v>
      </c>
      <c r="D2201" t="s">
        <v>4280</v>
      </c>
      <c r="E2201" t="s">
        <v>34</v>
      </c>
      <c r="F2201" t="s">
        <v>34</v>
      </c>
      <c r="G2201" t="s">
        <v>13</v>
      </c>
      <c r="H2201" t="s">
        <v>14</v>
      </c>
      <c r="I2201" t="s">
        <v>15</v>
      </c>
      <c r="J2201" s="5">
        <v>133.76</v>
      </c>
      <c r="K2201" s="5" t="str">
        <f>_xlfn.IFS(stroke_2[[#This Row],[avg_glucose_level]]&lt;70,"Low",stroke_2[[#This Row],[avg_glucose_level]]&lt;99,"Normal",stroke_2[[#This Row],[avg_glucose_level]]&lt;125,"Prediabetes",stroke_2[[#This Row],[avg_glucose_level]]&lt;199,"Diabetes",stroke_2[[#This Row],[avg_glucose_level]]&gt;199,"Very High")</f>
        <v>Diabetes</v>
      </c>
      <c r="L2201">
        <v>43.4</v>
      </c>
      <c r="M2201">
        <v>28.25</v>
      </c>
      <c r="N2201">
        <v>43.4</v>
      </c>
      <c r="O2201" t="s">
        <v>29</v>
      </c>
      <c r="P2201" t="s">
        <v>34</v>
      </c>
      <c r="Q2201" s="4" t="s">
        <v>4285</v>
      </c>
      <c r="R2201" s="5">
        <f t="shared" ca="1" si="34"/>
        <v>-1.0635511544552251E-2</v>
      </c>
    </row>
    <row r="2202" spans="1:18" x14ac:dyDescent="0.25">
      <c r="A2202">
        <v>63478</v>
      </c>
      <c r="B2202" t="s">
        <v>19</v>
      </c>
      <c r="C2202">
        <v>41</v>
      </c>
      <c r="D2202" t="s">
        <v>4280</v>
      </c>
      <c r="E2202" t="s">
        <v>34</v>
      </c>
      <c r="F2202" t="s">
        <v>34</v>
      </c>
      <c r="G2202" t="s">
        <v>13</v>
      </c>
      <c r="H2202" t="s">
        <v>14</v>
      </c>
      <c r="I2202" t="s">
        <v>15</v>
      </c>
      <c r="J2202" s="5">
        <v>76.34</v>
      </c>
      <c r="K2202" s="5" t="str">
        <f>_xlfn.IFS(stroke_2[[#This Row],[avg_glucose_level]]&lt;70,"Low",stroke_2[[#This Row],[avg_glucose_level]]&lt;99,"Normal",stroke_2[[#This Row],[avg_glucose_level]]&lt;125,"Prediabetes",stroke_2[[#This Row],[avg_glucose_level]]&lt;199,"Diabetes",stroke_2[[#This Row],[avg_glucose_level]]&gt;199,"Very High")</f>
        <v>Normal</v>
      </c>
      <c r="L2202">
        <v>28</v>
      </c>
      <c r="M2202">
        <v>28.25</v>
      </c>
      <c r="N2202">
        <v>28</v>
      </c>
      <c r="O2202" t="s">
        <v>38</v>
      </c>
      <c r="P2202" t="s">
        <v>34</v>
      </c>
      <c r="Q2202" s="4" t="s">
        <v>4285</v>
      </c>
      <c r="R2202" s="5">
        <f t="shared" ca="1" si="34"/>
        <v>-7.6315156241716477E-3</v>
      </c>
    </row>
    <row r="2203" spans="1:18" x14ac:dyDescent="0.25">
      <c r="A2203">
        <v>72096</v>
      </c>
      <c r="B2203" t="s">
        <v>19</v>
      </c>
      <c r="C2203">
        <v>41</v>
      </c>
      <c r="D2203" t="s">
        <v>4280</v>
      </c>
      <c r="E2203" t="s">
        <v>34</v>
      </c>
      <c r="F2203" t="s">
        <v>34</v>
      </c>
      <c r="G2203" t="s">
        <v>13</v>
      </c>
      <c r="H2203" t="s">
        <v>14</v>
      </c>
      <c r="I2203" t="s">
        <v>21</v>
      </c>
      <c r="J2203" s="5">
        <v>121.44</v>
      </c>
      <c r="K2203" s="5" t="str">
        <f>_xlfn.IFS(stroke_2[[#This Row],[avg_glucose_level]]&lt;70,"Low",stroke_2[[#This Row],[avg_glucose_level]]&lt;99,"Normal",stroke_2[[#This Row],[avg_glucose_level]]&lt;125,"Prediabetes",stroke_2[[#This Row],[avg_glucose_level]]&lt;199,"Diabetes",stroke_2[[#This Row],[avg_glucose_level]]&gt;199,"Very High")</f>
        <v>Prediabetes</v>
      </c>
      <c r="L2203">
        <v>20.399999999999999</v>
      </c>
      <c r="M2203">
        <v>28.25</v>
      </c>
      <c r="N2203">
        <v>20.399999999999999</v>
      </c>
      <c r="O2203" t="s">
        <v>24</v>
      </c>
      <c r="P2203" t="s">
        <v>34</v>
      </c>
      <c r="Q2203" s="4" t="s">
        <v>4285</v>
      </c>
      <c r="R2203" s="5">
        <f t="shared" ca="1" si="34"/>
        <v>4.1009167160980294E-3</v>
      </c>
    </row>
    <row r="2204" spans="1:18" x14ac:dyDescent="0.25">
      <c r="A2204">
        <v>91</v>
      </c>
      <c r="B2204" t="s">
        <v>19</v>
      </c>
      <c r="C2204">
        <v>42</v>
      </c>
      <c r="D2204" t="s">
        <v>4280</v>
      </c>
      <c r="E2204" t="s">
        <v>34</v>
      </c>
      <c r="F2204" t="s">
        <v>34</v>
      </c>
      <c r="G2204" t="s">
        <v>34</v>
      </c>
      <c r="H2204" t="s">
        <v>14</v>
      </c>
      <c r="I2204" t="s">
        <v>15</v>
      </c>
      <c r="J2204" s="5">
        <v>98.53</v>
      </c>
      <c r="K2204" s="5" t="str">
        <f>_xlfn.IFS(stroke_2[[#This Row],[avg_glucose_level]]&lt;70,"Low",stroke_2[[#This Row],[avg_glucose_level]]&lt;99,"Normal",stroke_2[[#This Row],[avg_glucose_level]]&lt;125,"Prediabetes",stroke_2[[#This Row],[avg_glucose_level]]&lt;199,"Diabetes",stroke_2[[#This Row],[avg_glucose_level]]&gt;199,"Very High")</f>
        <v>Normal</v>
      </c>
      <c r="L2204">
        <v>18.5</v>
      </c>
      <c r="M2204">
        <v>28.25</v>
      </c>
      <c r="N2204">
        <v>18.5</v>
      </c>
      <c r="O2204" t="s">
        <v>24</v>
      </c>
      <c r="P2204" t="s">
        <v>34</v>
      </c>
      <c r="Q2204" s="4" t="s">
        <v>4285</v>
      </c>
      <c r="R2204" s="5">
        <f t="shared" ca="1" si="34"/>
        <v>-1.9343299028859063E-3</v>
      </c>
    </row>
    <row r="2205" spans="1:18" x14ac:dyDescent="0.25">
      <c r="A2205">
        <v>545</v>
      </c>
      <c r="B2205" t="s">
        <v>12</v>
      </c>
      <c r="C2205">
        <v>42</v>
      </c>
      <c r="D2205" t="s">
        <v>4280</v>
      </c>
      <c r="E2205" t="s">
        <v>34</v>
      </c>
      <c r="F2205" t="s">
        <v>34</v>
      </c>
      <c r="G2205" t="s">
        <v>13</v>
      </c>
      <c r="H2205" t="s">
        <v>14</v>
      </c>
      <c r="I2205" t="s">
        <v>21</v>
      </c>
      <c r="J2205" s="5">
        <v>210.48</v>
      </c>
      <c r="K2205" s="5" t="str">
        <f>_xlfn.IFS(stroke_2[[#This Row],[avg_glucose_level]]&lt;70,"Low",stroke_2[[#This Row],[avg_glucose_level]]&lt;99,"Normal",stroke_2[[#This Row],[avg_glucose_level]]&lt;125,"Prediabetes",stroke_2[[#This Row],[avg_glucose_level]]&lt;199,"Diabetes",stroke_2[[#This Row],[avg_glucose_level]]&gt;199,"Very High")</f>
        <v>Very High</v>
      </c>
      <c r="L2205">
        <v>71.900000000000006</v>
      </c>
      <c r="M2205">
        <v>28.25</v>
      </c>
      <c r="N2205">
        <v>71.900000000000006</v>
      </c>
      <c r="O2205" t="s">
        <v>24</v>
      </c>
      <c r="P2205" t="s">
        <v>34</v>
      </c>
      <c r="Q2205" s="4" t="s">
        <v>4285</v>
      </c>
      <c r="R2205" s="5">
        <f t="shared" ca="1" si="34"/>
        <v>-9.1829240006382762E-3</v>
      </c>
    </row>
    <row r="2206" spans="1:18" x14ac:dyDescent="0.25">
      <c r="A2206">
        <v>1454</v>
      </c>
      <c r="B2206" t="s">
        <v>19</v>
      </c>
      <c r="C2206">
        <v>42</v>
      </c>
      <c r="D2206" t="s">
        <v>4280</v>
      </c>
      <c r="E2206" t="s">
        <v>34</v>
      </c>
      <c r="F2206" t="s">
        <v>34</v>
      </c>
      <c r="G2206" t="s">
        <v>34</v>
      </c>
      <c r="H2206" t="s">
        <v>14</v>
      </c>
      <c r="I2206" t="s">
        <v>15</v>
      </c>
      <c r="J2206" s="5">
        <v>84.03</v>
      </c>
      <c r="K2206" s="5" t="str">
        <f>_xlfn.IFS(stroke_2[[#This Row],[avg_glucose_level]]&lt;70,"Low",stroke_2[[#This Row],[avg_glucose_level]]&lt;99,"Normal",stroke_2[[#This Row],[avg_glucose_level]]&lt;125,"Prediabetes",stroke_2[[#This Row],[avg_glucose_level]]&lt;199,"Diabetes",stroke_2[[#This Row],[avg_glucose_level]]&gt;199,"Very High")</f>
        <v>Normal</v>
      </c>
      <c r="L2206">
        <v>31.4</v>
      </c>
      <c r="M2206">
        <v>28.25</v>
      </c>
      <c r="N2206">
        <v>31.4</v>
      </c>
      <c r="O2206" t="s">
        <v>24</v>
      </c>
      <c r="P2206" t="s">
        <v>34</v>
      </c>
      <c r="Q2206" s="4" t="s">
        <v>4285</v>
      </c>
      <c r="R2206" s="5">
        <f t="shared" ca="1" si="34"/>
        <v>2.0777666258550591E-2</v>
      </c>
    </row>
    <row r="2207" spans="1:18" x14ac:dyDescent="0.25">
      <c r="A2207">
        <v>2218</v>
      </c>
      <c r="B2207" t="s">
        <v>12</v>
      </c>
      <c r="C2207">
        <v>42</v>
      </c>
      <c r="D2207" t="s">
        <v>4280</v>
      </c>
      <c r="E2207" t="s">
        <v>34</v>
      </c>
      <c r="F2207" t="s">
        <v>34</v>
      </c>
      <c r="G2207" t="s">
        <v>13</v>
      </c>
      <c r="H2207" t="s">
        <v>14</v>
      </c>
      <c r="I2207" t="s">
        <v>21</v>
      </c>
      <c r="J2207" s="5">
        <v>107.83</v>
      </c>
      <c r="K2207" s="5" t="str">
        <f>_xlfn.IFS(stroke_2[[#This Row],[avg_glucose_level]]&lt;70,"Low",stroke_2[[#This Row],[avg_glucose_level]]&lt;99,"Normal",stroke_2[[#This Row],[avg_glucose_level]]&lt;125,"Prediabetes",stroke_2[[#This Row],[avg_glucose_level]]&lt;199,"Diabetes",stroke_2[[#This Row],[avg_glucose_level]]&gt;199,"Very High")</f>
        <v>Prediabetes</v>
      </c>
      <c r="L2207">
        <v>35.299999999999997</v>
      </c>
      <c r="M2207">
        <v>28.25</v>
      </c>
      <c r="N2207">
        <v>35.299999999999997</v>
      </c>
      <c r="O2207" t="s">
        <v>29</v>
      </c>
      <c r="P2207" t="s">
        <v>34</v>
      </c>
      <c r="Q2207" s="4" t="s">
        <v>4285</v>
      </c>
      <c r="R2207" s="5">
        <f t="shared" ca="1" si="34"/>
        <v>-4.6969935724717358E-3</v>
      </c>
    </row>
    <row r="2208" spans="1:18" x14ac:dyDescent="0.25">
      <c r="A2208">
        <v>3180</v>
      </c>
      <c r="B2208" t="s">
        <v>19</v>
      </c>
      <c r="C2208">
        <v>42</v>
      </c>
      <c r="D2208" t="s">
        <v>4280</v>
      </c>
      <c r="E2208" t="s">
        <v>34</v>
      </c>
      <c r="F2208" t="s">
        <v>34</v>
      </c>
      <c r="G2208" t="s">
        <v>13</v>
      </c>
      <c r="H2208" t="s">
        <v>43</v>
      </c>
      <c r="I2208" t="s">
        <v>15</v>
      </c>
      <c r="J2208" s="5">
        <v>88.89</v>
      </c>
      <c r="K2208" s="5" t="str">
        <f>_xlfn.IFS(stroke_2[[#This Row],[avg_glucose_level]]&lt;70,"Low",stroke_2[[#This Row],[avg_glucose_level]]&lt;99,"Normal",stroke_2[[#This Row],[avg_glucose_level]]&lt;125,"Prediabetes",stroke_2[[#This Row],[avg_glucose_level]]&lt;199,"Diabetes",stroke_2[[#This Row],[avg_glucose_level]]&gt;199,"Very High")</f>
        <v>Normal</v>
      </c>
      <c r="L2208">
        <v>33</v>
      </c>
      <c r="M2208">
        <v>28.25</v>
      </c>
      <c r="N2208">
        <v>33</v>
      </c>
      <c r="O2208" t="s">
        <v>24</v>
      </c>
      <c r="P2208" t="s">
        <v>34</v>
      </c>
      <c r="Q2208" s="4" t="s">
        <v>4285</v>
      </c>
      <c r="R2208" s="5">
        <f t="shared" ca="1" si="34"/>
        <v>-2.1913135344845191E-2</v>
      </c>
    </row>
    <row r="2209" spans="1:18" x14ac:dyDescent="0.25">
      <c r="A2209">
        <v>5170</v>
      </c>
      <c r="B2209" t="s">
        <v>12</v>
      </c>
      <c r="C2209">
        <v>42</v>
      </c>
      <c r="D2209" t="s">
        <v>4280</v>
      </c>
      <c r="E2209" t="s">
        <v>34</v>
      </c>
      <c r="F2209" t="s">
        <v>34</v>
      </c>
      <c r="G2209" t="s">
        <v>13</v>
      </c>
      <c r="H2209" t="s">
        <v>43</v>
      </c>
      <c r="I2209" t="s">
        <v>21</v>
      </c>
      <c r="J2209" s="5">
        <v>67.97</v>
      </c>
      <c r="K2209" s="5" t="str">
        <f>_xlfn.IFS(stroke_2[[#This Row],[avg_glucose_level]]&lt;70,"Low",stroke_2[[#This Row],[avg_glucose_level]]&lt;99,"Normal",stroke_2[[#This Row],[avg_glucose_level]]&lt;125,"Prediabetes",stroke_2[[#This Row],[avg_glucose_level]]&lt;199,"Diabetes",stroke_2[[#This Row],[avg_glucose_level]]&gt;199,"Very High")</f>
        <v>Low</v>
      </c>
      <c r="L2209">
        <v>23.8</v>
      </c>
      <c r="M2209">
        <v>28.25</v>
      </c>
      <c r="N2209">
        <v>23.8</v>
      </c>
      <c r="O2209" t="s">
        <v>38</v>
      </c>
      <c r="P2209" t="s">
        <v>34</v>
      </c>
      <c r="Q2209" s="4" t="s">
        <v>4285</v>
      </c>
      <c r="R2209" s="5">
        <f t="shared" ca="1" si="34"/>
        <v>-4.8791667022222481E-3</v>
      </c>
    </row>
    <row r="2210" spans="1:18" x14ac:dyDescent="0.25">
      <c r="A2210">
        <v>7806</v>
      </c>
      <c r="B2210" t="s">
        <v>19</v>
      </c>
      <c r="C2210">
        <v>42</v>
      </c>
      <c r="D2210" t="s">
        <v>4280</v>
      </c>
      <c r="E2210" t="s">
        <v>34</v>
      </c>
      <c r="F2210" t="s">
        <v>34</v>
      </c>
      <c r="G2210" t="s">
        <v>13</v>
      </c>
      <c r="H2210" t="s">
        <v>14</v>
      </c>
      <c r="I2210" t="s">
        <v>15</v>
      </c>
      <c r="J2210" s="5">
        <v>158.88999999999999</v>
      </c>
      <c r="K2210" s="5" t="str">
        <f>_xlfn.IFS(stroke_2[[#This Row],[avg_glucose_level]]&lt;70,"Low",stroke_2[[#This Row],[avg_glucose_level]]&lt;99,"Normal",stroke_2[[#This Row],[avg_glucose_level]]&lt;125,"Prediabetes",stroke_2[[#This Row],[avg_glucose_level]]&lt;199,"Diabetes",stroke_2[[#This Row],[avg_glucose_level]]&gt;199,"Very High")</f>
        <v>Diabetes</v>
      </c>
      <c r="L2210">
        <v>37.6</v>
      </c>
      <c r="M2210">
        <v>28.25</v>
      </c>
      <c r="N2210">
        <v>37.6</v>
      </c>
      <c r="O2210" t="s">
        <v>29</v>
      </c>
      <c r="P2210" t="s">
        <v>34</v>
      </c>
      <c r="Q2210" s="4" t="s">
        <v>4285</v>
      </c>
      <c r="R2210" s="5">
        <f t="shared" ca="1" si="34"/>
        <v>-2.0189491992890551E-2</v>
      </c>
    </row>
    <row r="2211" spans="1:18" x14ac:dyDescent="0.25">
      <c r="A2211">
        <v>8106</v>
      </c>
      <c r="B2211" t="s">
        <v>19</v>
      </c>
      <c r="C2211">
        <v>42</v>
      </c>
      <c r="D2211" t="s">
        <v>4280</v>
      </c>
      <c r="E2211" t="s">
        <v>34</v>
      </c>
      <c r="F2211" t="s">
        <v>34</v>
      </c>
      <c r="G2211" t="s">
        <v>13</v>
      </c>
      <c r="H2211" t="s">
        <v>14</v>
      </c>
      <c r="I2211" t="s">
        <v>21</v>
      </c>
      <c r="J2211" s="5">
        <v>84.6</v>
      </c>
      <c r="K2211" s="5" t="str">
        <f>_xlfn.IFS(stroke_2[[#This Row],[avg_glucose_level]]&lt;70,"Low",stroke_2[[#This Row],[avg_glucose_level]]&lt;99,"Normal",stroke_2[[#This Row],[avg_glucose_level]]&lt;125,"Prediabetes",stroke_2[[#This Row],[avg_glucose_level]]&lt;199,"Diabetes",stroke_2[[#This Row],[avg_glucose_level]]&gt;199,"Very High")</f>
        <v>Normal</v>
      </c>
      <c r="L2211">
        <v>27</v>
      </c>
      <c r="M2211">
        <v>28.25</v>
      </c>
      <c r="N2211">
        <v>27</v>
      </c>
      <c r="O2211" t="s">
        <v>29</v>
      </c>
      <c r="P2211" t="s">
        <v>34</v>
      </c>
      <c r="Q2211" s="4" t="s">
        <v>4285</v>
      </c>
      <c r="R2211" s="5">
        <f t="shared" ca="1" si="34"/>
        <v>-1.7116948549355821E-2</v>
      </c>
    </row>
    <row r="2212" spans="1:18" x14ac:dyDescent="0.25">
      <c r="A2212">
        <v>8960</v>
      </c>
      <c r="B2212" t="s">
        <v>19</v>
      </c>
      <c r="C2212">
        <v>42</v>
      </c>
      <c r="D2212" t="s">
        <v>4280</v>
      </c>
      <c r="E2212" t="s">
        <v>34</v>
      </c>
      <c r="F2212" t="s">
        <v>34</v>
      </c>
      <c r="G2212" t="s">
        <v>34</v>
      </c>
      <c r="H2212" t="s">
        <v>20</v>
      </c>
      <c r="I2212" t="s">
        <v>21</v>
      </c>
      <c r="J2212" s="5">
        <v>73.41</v>
      </c>
      <c r="K2212" s="5" t="str">
        <f>_xlfn.IFS(stroke_2[[#This Row],[avg_glucose_level]]&lt;70,"Low",stroke_2[[#This Row],[avg_glucose_level]]&lt;99,"Normal",stroke_2[[#This Row],[avg_glucose_level]]&lt;125,"Prediabetes",stroke_2[[#This Row],[avg_glucose_level]]&lt;199,"Diabetes",stroke_2[[#This Row],[avg_glucose_level]]&gt;199,"Very High")</f>
        <v>Normal</v>
      </c>
      <c r="L2212">
        <v>56</v>
      </c>
      <c r="M2212">
        <v>28.25</v>
      </c>
      <c r="N2212">
        <v>56</v>
      </c>
      <c r="O2212" t="s">
        <v>29</v>
      </c>
      <c r="P2212" t="s">
        <v>34</v>
      </c>
      <c r="Q2212" s="4" t="s">
        <v>4285</v>
      </c>
      <c r="R2212" s="5">
        <f t="shared" ca="1" si="34"/>
        <v>-4.9154075478928414E-3</v>
      </c>
    </row>
    <row r="2213" spans="1:18" x14ac:dyDescent="0.25">
      <c r="A2213">
        <v>8968</v>
      </c>
      <c r="B2213" t="s">
        <v>19</v>
      </c>
      <c r="C2213">
        <v>42</v>
      </c>
      <c r="D2213" t="s">
        <v>4280</v>
      </c>
      <c r="E2213" t="s">
        <v>34</v>
      </c>
      <c r="F2213" t="s">
        <v>34</v>
      </c>
      <c r="G2213" t="s">
        <v>13</v>
      </c>
      <c r="H2213" t="s">
        <v>14</v>
      </c>
      <c r="I2213" t="s">
        <v>15</v>
      </c>
      <c r="J2213" s="5">
        <v>208.06</v>
      </c>
      <c r="K2213" s="5" t="str">
        <f>_xlfn.IFS(stroke_2[[#This Row],[avg_glucose_level]]&lt;70,"Low",stroke_2[[#This Row],[avg_glucose_level]]&lt;99,"Normal",stroke_2[[#This Row],[avg_glucose_level]]&lt;125,"Prediabetes",stroke_2[[#This Row],[avg_glucose_level]]&lt;199,"Diabetes",stroke_2[[#This Row],[avg_glucose_level]]&gt;199,"Very High")</f>
        <v>Very High</v>
      </c>
      <c r="M2213">
        <v>28.25</v>
      </c>
      <c r="N2213">
        <v>28.25</v>
      </c>
      <c r="O2213" t="s">
        <v>29</v>
      </c>
      <c r="P2213" t="s">
        <v>34</v>
      </c>
      <c r="Q2213" s="4" t="s">
        <v>4285</v>
      </c>
      <c r="R2213" s="5">
        <f t="shared" ca="1" si="34"/>
        <v>-1.3097844184868007E-2</v>
      </c>
    </row>
    <row r="2214" spans="1:18" x14ac:dyDescent="0.25">
      <c r="A2214">
        <v>9076</v>
      </c>
      <c r="B2214" t="s">
        <v>12</v>
      </c>
      <c r="C2214">
        <v>42</v>
      </c>
      <c r="D2214" t="s">
        <v>4280</v>
      </c>
      <c r="E2214" t="s">
        <v>34</v>
      </c>
      <c r="F2214" t="s">
        <v>34</v>
      </c>
      <c r="G2214" t="s">
        <v>13</v>
      </c>
      <c r="H2214" t="s">
        <v>20</v>
      </c>
      <c r="I2214" t="s">
        <v>15</v>
      </c>
      <c r="J2214" s="5">
        <v>86.07</v>
      </c>
      <c r="K2214" s="5" t="str">
        <f>_xlfn.IFS(stroke_2[[#This Row],[avg_glucose_level]]&lt;70,"Low",stroke_2[[#This Row],[avg_glucose_level]]&lt;99,"Normal",stroke_2[[#This Row],[avg_glucose_level]]&lt;125,"Prediabetes",stroke_2[[#This Row],[avg_glucose_level]]&lt;199,"Diabetes",stroke_2[[#This Row],[avg_glucose_level]]&gt;199,"Very High")</f>
        <v>Normal</v>
      </c>
      <c r="L2214">
        <v>27.3</v>
      </c>
      <c r="M2214">
        <v>28.25</v>
      </c>
      <c r="N2214">
        <v>27.3</v>
      </c>
      <c r="O2214" t="s">
        <v>38</v>
      </c>
      <c r="P2214" t="s">
        <v>34</v>
      </c>
      <c r="Q2214" s="4" t="s">
        <v>4285</v>
      </c>
      <c r="R2214" s="5">
        <f t="shared" ca="1" si="34"/>
        <v>1.7617317393122046E-2</v>
      </c>
    </row>
    <row r="2215" spans="1:18" x14ac:dyDescent="0.25">
      <c r="A2215">
        <v>12600</v>
      </c>
      <c r="B2215" t="s">
        <v>19</v>
      </c>
      <c r="C2215">
        <v>42</v>
      </c>
      <c r="D2215" t="s">
        <v>4280</v>
      </c>
      <c r="E2215" t="s">
        <v>34</v>
      </c>
      <c r="F2215" t="s">
        <v>34</v>
      </c>
      <c r="G2215" t="s">
        <v>13</v>
      </c>
      <c r="H2215" t="s">
        <v>20</v>
      </c>
      <c r="I2215" t="s">
        <v>21</v>
      </c>
      <c r="J2215" s="5">
        <v>79.989999999999995</v>
      </c>
      <c r="K2215" s="5" t="str">
        <f>_xlfn.IFS(stroke_2[[#This Row],[avg_glucose_level]]&lt;70,"Low",stroke_2[[#This Row],[avg_glucose_level]]&lt;99,"Normal",stroke_2[[#This Row],[avg_glucose_level]]&lt;125,"Prediabetes",stroke_2[[#This Row],[avg_glucose_level]]&lt;199,"Diabetes",stroke_2[[#This Row],[avg_glucose_level]]&gt;199,"Very High")</f>
        <v>Normal</v>
      </c>
      <c r="L2215">
        <v>26.3</v>
      </c>
      <c r="M2215">
        <v>28.25</v>
      </c>
      <c r="N2215">
        <v>26.3</v>
      </c>
      <c r="O2215" t="s">
        <v>24</v>
      </c>
      <c r="P2215" t="s">
        <v>34</v>
      </c>
      <c r="Q2215" s="4" t="s">
        <v>4285</v>
      </c>
      <c r="R2215" s="5">
        <f t="shared" ca="1" si="34"/>
        <v>-1.979876030330039E-2</v>
      </c>
    </row>
    <row r="2216" spans="1:18" x14ac:dyDescent="0.25">
      <c r="A2216">
        <v>13902</v>
      </c>
      <c r="B2216" t="s">
        <v>19</v>
      </c>
      <c r="C2216">
        <v>42</v>
      </c>
      <c r="D2216" t="s">
        <v>4280</v>
      </c>
      <c r="E2216" t="s">
        <v>34</v>
      </c>
      <c r="F2216" t="s">
        <v>34</v>
      </c>
      <c r="G2216" t="s">
        <v>13</v>
      </c>
      <c r="H2216" t="s">
        <v>14</v>
      </c>
      <c r="I2216" t="s">
        <v>15</v>
      </c>
      <c r="J2216" s="5">
        <v>74.8</v>
      </c>
      <c r="K2216" s="5" t="str">
        <f>_xlfn.IFS(stroke_2[[#This Row],[avg_glucose_level]]&lt;70,"Low",stroke_2[[#This Row],[avg_glucose_level]]&lt;99,"Normal",stroke_2[[#This Row],[avg_glucose_level]]&lt;125,"Prediabetes",stroke_2[[#This Row],[avg_glucose_level]]&lt;199,"Diabetes",stroke_2[[#This Row],[avg_glucose_level]]&gt;199,"Very High")</f>
        <v>Normal</v>
      </c>
      <c r="L2216">
        <v>50.6</v>
      </c>
      <c r="M2216">
        <v>28.25</v>
      </c>
      <c r="N2216">
        <v>50.6</v>
      </c>
      <c r="O2216" t="s">
        <v>38</v>
      </c>
      <c r="P2216" t="s">
        <v>34</v>
      </c>
      <c r="Q2216" s="4" t="s">
        <v>4285</v>
      </c>
      <c r="R2216" s="5">
        <f t="shared" ca="1" si="34"/>
        <v>1.3584258648043102E-2</v>
      </c>
    </row>
    <row r="2217" spans="1:18" x14ac:dyDescent="0.25">
      <c r="A2217">
        <v>13964</v>
      </c>
      <c r="B2217" t="s">
        <v>19</v>
      </c>
      <c r="C2217">
        <v>42</v>
      </c>
      <c r="D2217" t="s">
        <v>4280</v>
      </c>
      <c r="E2217" t="s">
        <v>34</v>
      </c>
      <c r="F2217" t="s">
        <v>34</v>
      </c>
      <c r="G2217" t="s">
        <v>13</v>
      </c>
      <c r="H2217" t="s">
        <v>14</v>
      </c>
      <c r="I2217" t="s">
        <v>21</v>
      </c>
      <c r="J2217" s="5">
        <v>107.91</v>
      </c>
      <c r="K2217" s="5" t="str">
        <f>_xlfn.IFS(stroke_2[[#This Row],[avg_glucose_level]]&lt;70,"Low",stroke_2[[#This Row],[avg_glucose_level]]&lt;99,"Normal",stroke_2[[#This Row],[avg_glucose_level]]&lt;125,"Prediabetes",stroke_2[[#This Row],[avg_glucose_level]]&lt;199,"Diabetes",stroke_2[[#This Row],[avg_glucose_level]]&gt;199,"Very High")</f>
        <v>Prediabetes</v>
      </c>
      <c r="L2217">
        <v>20.5</v>
      </c>
      <c r="M2217">
        <v>28.25</v>
      </c>
      <c r="N2217">
        <v>20.5</v>
      </c>
      <c r="O2217" t="s">
        <v>24</v>
      </c>
      <c r="P2217" t="s">
        <v>34</v>
      </c>
      <c r="Q2217" s="4" t="s">
        <v>4285</v>
      </c>
      <c r="R2217" s="5">
        <f t="shared" ca="1" si="34"/>
        <v>-4.1459317249809722E-3</v>
      </c>
    </row>
    <row r="2218" spans="1:18" x14ac:dyDescent="0.25">
      <c r="A2218">
        <v>14912</v>
      </c>
      <c r="B2218" t="s">
        <v>19</v>
      </c>
      <c r="C2218">
        <v>42</v>
      </c>
      <c r="D2218" t="s">
        <v>4280</v>
      </c>
      <c r="E2218" t="s">
        <v>34</v>
      </c>
      <c r="F2218" t="s">
        <v>34</v>
      </c>
      <c r="G2218" t="s">
        <v>13</v>
      </c>
      <c r="H2218" t="s">
        <v>14</v>
      </c>
      <c r="I2218" t="s">
        <v>21</v>
      </c>
      <c r="J2218" s="5">
        <v>80</v>
      </c>
      <c r="K2218" s="5" t="str">
        <f>_xlfn.IFS(stroke_2[[#This Row],[avg_glucose_level]]&lt;70,"Low",stroke_2[[#This Row],[avg_glucose_level]]&lt;99,"Normal",stroke_2[[#This Row],[avg_glucose_level]]&lt;125,"Prediabetes",stroke_2[[#This Row],[avg_glucose_level]]&lt;199,"Diabetes",stroke_2[[#This Row],[avg_glucose_level]]&gt;199,"Very High")</f>
        <v>Normal</v>
      </c>
      <c r="L2218">
        <v>27.5</v>
      </c>
      <c r="M2218">
        <v>28.25</v>
      </c>
      <c r="N2218">
        <v>27.5</v>
      </c>
      <c r="O2218" t="s">
        <v>24</v>
      </c>
      <c r="P2218" t="s">
        <v>34</v>
      </c>
      <c r="Q2218" s="4" t="s">
        <v>4285</v>
      </c>
      <c r="R2218" s="5">
        <f t="shared" ca="1" si="34"/>
        <v>1.4226766616175973E-2</v>
      </c>
    </row>
    <row r="2219" spans="1:18" x14ac:dyDescent="0.25">
      <c r="A2219">
        <v>15296</v>
      </c>
      <c r="B2219" t="s">
        <v>19</v>
      </c>
      <c r="C2219">
        <v>42</v>
      </c>
      <c r="D2219" t="s">
        <v>4280</v>
      </c>
      <c r="E2219" t="s">
        <v>34</v>
      </c>
      <c r="F2219" t="s">
        <v>34</v>
      </c>
      <c r="G2219" t="s">
        <v>13</v>
      </c>
      <c r="H2219" t="s">
        <v>14</v>
      </c>
      <c r="I2219" t="s">
        <v>21</v>
      </c>
      <c r="J2219" s="5">
        <v>112.06</v>
      </c>
      <c r="K2219" s="5" t="str">
        <f>_xlfn.IFS(stroke_2[[#This Row],[avg_glucose_level]]&lt;70,"Low",stroke_2[[#This Row],[avg_glucose_level]]&lt;99,"Normal",stroke_2[[#This Row],[avg_glucose_level]]&lt;125,"Prediabetes",stroke_2[[#This Row],[avg_glucose_level]]&lt;199,"Diabetes",stroke_2[[#This Row],[avg_glucose_level]]&gt;199,"Very High")</f>
        <v>Prediabetes</v>
      </c>
      <c r="L2219">
        <v>38.200000000000003</v>
      </c>
      <c r="M2219">
        <v>28.25</v>
      </c>
      <c r="N2219">
        <v>38.200000000000003</v>
      </c>
      <c r="O2219" t="s">
        <v>24</v>
      </c>
      <c r="P2219" t="s">
        <v>34</v>
      </c>
      <c r="Q2219" s="4" t="s">
        <v>4285</v>
      </c>
      <c r="R2219" s="5">
        <f t="shared" ca="1" si="34"/>
        <v>2.3086147849285511E-2</v>
      </c>
    </row>
    <row r="2220" spans="1:18" x14ac:dyDescent="0.25">
      <c r="A2220">
        <v>15689</v>
      </c>
      <c r="B2220" t="s">
        <v>12</v>
      </c>
      <c r="C2220">
        <v>42</v>
      </c>
      <c r="D2220" t="s">
        <v>4280</v>
      </c>
      <c r="E2220" t="s">
        <v>34</v>
      </c>
      <c r="F2220" t="s">
        <v>34</v>
      </c>
      <c r="G2220" t="s">
        <v>13</v>
      </c>
      <c r="H2220" t="s">
        <v>43</v>
      </c>
      <c r="I2220" t="s">
        <v>15</v>
      </c>
      <c r="J2220" s="5">
        <v>68.19</v>
      </c>
      <c r="K2220" s="5" t="str">
        <f>_xlfn.IFS(stroke_2[[#This Row],[avg_glucose_level]]&lt;70,"Low",stroke_2[[#This Row],[avg_glucose_level]]&lt;99,"Normal",stroke_2[[#This Row],[avg_glucose_level]]&lt;125,"Prediabetes",stroke_2[[#This Row],[avg_glucose_level]]&lt;199,"Diabetes",stroke_2[[#This Row],[avg_glucose_level]]&gt;199,"Very High")</f>
        <v>Low</v>
      </c>
      <c r="L2220">
        <v>31</v>
      </c>
      <c r="M2220">
        <v>28.25</v>
      </c>
      <c r="N2220">
        <v>31</v>
      </c>
      <c r="O2220" t="s">
        <v>24</v>
      </c>
      <c r="P2220" t="s">
        <v>34</v>
      </c>
      <c r="Q2220" s="4" t="s">
        <v>4285</v>
      </c>
      <c r="R2220" s="5">
        <f t="shared" ca="1" si="34"/>
        <v>7.4186055653984954E-3</v>
      </c>
    </row>
    <row r="2221" spans="1:18" x14ac:dyDescent="0.25">
      <c r="A2221">
        <v>16536</v>
      </c>
      <c r="B2221" t="s">
        <v>19</v>
      </c>
      <c r="C2221">
        <v>42</v>
      </c>
      <c r="D2221" t="s">
        <v>4280</v>
      </c>
      <c r="E2221" t="s">
        <v>34</v>
      </c>
      <c r="F2221" t="s">
        <v>34</v>
      </c>
      <c r="G2221" t="s">
        <v>13</v>
      </c>
      <c r="H2221" t="s">
        <v>20</v>
      </c>
      <c r="I2221" t="s">
        <v>21</v>
      </c>
      <c r="J2221" s="5">
        <v>75.34</v>
      </c>
      <c r="K2221" s="5" t="str">
        <f>_xlfn.IFS(stroke_2[[#This Row],[avg_glucose_level]]&lt;70,"Low",stroke_2[[#This Row],[avg_glucose_level]]&lt;99,"Normal",stroke_2[[#This Row],[avg_glucose_level]]&lt;125,"Prediabetes",stroke_2[[#This Row],[avg_glucose_level]]&lt;199,"Diabetes",stroke_2[[#This Row],[avg_glucose_level]]&gt;199,"Very High")</f>
        <v>Normal</v>
      </c>
      <c r="L2221">
        <v>38</v>
      </c>
      <c r="M2221">
        <v>28.25</v>
      </c>
      <c r="N2221">
        <v>38</v>
      </c>
      <c r="O2221" t="s">
        <v>24</v>
      </c>
      <c r="P2221" t="s">
        <v>34</v>
      </c>
      <c r="Q2221" s="4" t="s">
        <v>4285</v>
      </c>
      <c r="R2221" s="5">
        <f t="shared" ca="1" si="34"/>
        <v>-2.8291977543975942E-3</v>
      </c>
    </row>
    <row r="2222" spans="1:18" x14ac:dyDescent="0.25">
      <c r="A2222">
        <v>16738</v>
      </c>
      <c r="B2222" t="s">
        <v>19</v>
      </c>
      <c r="C2222">
        <v>42</v>
      </c>
      <c r="D2222" t="s">
        <v>4280</v>
      </c>
      <c r="E2222" t="s">
        <v>34</v>
      </c>
      <c r="F2222" t="s">
        <v>34</v>
      </c>
      <c r="G2222" t="s">
        <v>13</v>
      </c>
      <c r="H2222" t="s">
        <v>14</v>
      </c>
      <c r="I2222" t="s">
        <v>21</v>
      </c>
      <c r="J2222" s="5">
        <v>96.86</v>
      </c>
      <c r="K2222" s="5" t="str">
        <f>_xlfn.IFS(stroke_2[[#This Row],[avg_glucose_level]]&lt;70,"Low",stroke_2[[#This Row],[avg_glucose_level]]&lt;99,"Normal",stroke_2[[#This Row],[avg_glucose_level]]&lt;125,"Prediabetes",stroke_2[[#This Row],[avg_glucose_level]]&lt;199,"Diabetes",stroke_2[[#This Row],[avg_glucose_level]]&gt;199,"Very High")</f>
        <v>Normal</v>
      </c>
      <c r="L2222">
        <v>29.3</v>
      </c>
      <c r="M2222">
        <v>28.25</v>
      </c>
      <c r="N2222">
        <v>29.3</v>
      </c>
      <c r="O2222" t="s">
        <v>24</v>
      </c>
      <c r="P2222" t="s">
        <v>34</v>
      </c>
      <c r="Q2222" s="4" t="s">
        <v>4285</v>
      </c>
      <c r="R2222" s="5">
        <f t="shared" ca="1" si="34"/>
        <v>1.943025683006545E-2</v>
      </c>
    </row>
    <row r="2223" spans="1:18" x14ac:dyDescent="0.25">
      <c r="A2223">
        <v>18398</v>
      </c>
      <c r="B2223" t="s">
        <v>19</v>
      </c>
      <c r="C2223">
        <v>42</v>
      </c>
      <c r="D2223" t="s">
        <v>4280</v>
      </c>
      <c r="E2223" t="s">
        <v>34</v>
      </c>
      <c r="F2223" t="s">
        <v>34</v>
      </c>
      <c r="G2223" t="s">
        <v>13</v>
      </c>
      <c r="H2223" t="s">
        <v>14</v>
      </c>
      <c r="I2223" t="s">
        <v>21</v>
      </c>
      <c r="J2223" s="5">
        <v>108.96</v>
      </c>
      <c r="K2223" s="5" t="str">
        <f>_xlfn.IFS(stroke_2[[#This Row],[avg_glucose_level]]&lt;70,"Low",stroke_2[[#This Row],[avg_glucose_level]]&lt;99,"Normal",stroke_2[[#This Row],[avg_glucose_level]]&lt;125,"Prediabetes",stroke_2[[#This Row],[avg_glucose_level]]&lt;199,"Diabetes",stroke_2[[#This Row],[avg_glucose_level]]&gt;199,"Very High")</f>
        <v>Prediabetes</v>
      </c>
      <c r="L2223">
        <v>27.5</v>
      </c>
      <c r="M2223">
        <v>28.25</v>
      </c>
      <c r="N2223">
        <v>27.5</v>
      </c>
      <c r="O2223" t="s">
        <v>24</v>
      </c>
      <c r="P2223" t="s">
        <v>34</v>
      </c>
      <c r="Q2223" s="4" t="s">
        <v>4285</v>
      </c>
      <c r="R2223" s="5">
        <f t="shared" ca="1" si="34"/>
        <v>-8.3670708597126438E-3</v>
      </c>
    </row>
    <row r="2224" spans="1:18" x14ac:dyDescent="0.25">
      <c r="A2224">
        <v>19389</v>
      </c>
      <c r="B2224" t="s">
        <v>19</v>
      </c>
      <c r="C2224">
        <v>42</v>
      </c>
      <c r="D2224" t="s">
        <v>4280</v>
      </c>
      <c r="E2224" t="s">
        <v>34</v>
      </c>
      <c r="F2224" t="s">
        <v>13</v>
      </c>
      <c r="G2224" t="s">
        <v>13</v>
      </c>
      <c r="H2224" t="s">
        <v>43</v>
      </c>
      <c r="I2224" t="s">
        <v>15</v>
      </c>
      <c r="J2224" s="5">
        <v>226.93</v>
      </c>
      <c r="K2224" s="5" t="str">
        <f>_xlfn.IFS(stroke_2[[#This Row],[avg_glucose_level]]&lt;70,"Low",stroke_2[[#This Row],[avg_glucose_level]]&lt;99,"Normal",stroke_2[[#This Row],[avg_glucose_level]]&lt;125,"Prediabetes",stroke_2[[#This Row],[avg_glucose_level]]&lt;199,"Diabetes",stroke_2[[#This Row],[avg_glucose_level]]&gt;199,"Very High")</f>
        <v>Very High</v>
      </c>
      <c r="L2224">
        <v>34.200000000000003</v>
      </c>
      <c r="M2224">
        <v>28.25</v>
      </c>
      <c r="N2224">
        <v>34.200000000000003</v>
      </c>
      <c r="O2224" t="s">
        <v>29</v>
      </c>
      <c r="P2224" t="s">
        <v>34</v>
      </c>
      <c r="Q2224" s="4" t="s">
        <v>4285</v>
      </c>
      <c r="R2224" s="5">
        <f t="shared" ca="1" si="34"/>
        <v>2.0760905351486169E-3</v>
      </c>
    </row>
    <row r="2225" spans="1:18" x14ac:dyDescent="0.25">
      <c r="A2225">
        <v>21688</v>
      </c>
      <c r="B2225" t="s">
        <v>19</v>
      </c>
      <c r="C2225">
        <v>42</v>
      </c>
      <c r="D2225" t="s">
        <v>4280</v>
      </c>
      <c r="E2225" t="s">
        <v>34</v>
      </c>
      <c r="F2225" t="s">
        <v>34</v>
      </c>
      <c r="G2225" t="s">
        <v>13</v>
      </c>
      <c r="H2225" t="s">
        <v>14</v>
      </c>
      <c r="I2225" t="s">
        <v>21</v>
      </c>
      <c r="J2225" s="5">
        <v>88.31</v>
      </c>
      <c r="K2225" s="5" t="str">
        <f>_xlfn.IFS(stroke_2[[#This Row],[avg_glucose_level]]&lt;70,"Low",stroke_2[[#This Row],[avg_glucose_level]]&lt;99,"Normal",stroke_2[[#This Row],[avg_glucose_level]]&lt;125,"Prediabetes",stroke_2[[#This Row],[avg_glucose_level]]&lt;199,"Diabetes",stroke_2[[#This Row],[avg_glucose_level]]&gt;199,"Very High")</f>
        <v>Normal</v>
      </c>
      <c r="L2225">
        <v>24</v>
      </c>
      <c r="M2225">
        <v>28.25</v>
      </c>
      <c r="N2225">
        <v>24</v>
      </c>
      <c r="O2225" t="s">
        <v>29</v>
      </c>
      <c r="P2225" t="s">
        <v>34</v>
      </c>
      <c r="Q2225" s="4" t="s">
        <v>4285</v>
      </c>
      <c r="R2225" s="5">
        <f t="shared" ca="1" si="34"/>
        <v>1.0768739610367617E-2</v>
      </c>
    </row>
    <row r="2226" spans="1:18" x14ac:dyDescent="0.25">
      <c r="A2226">
        <v>21724</v>
      </c>
      <c r="B2226" t="s">
        <v>19</v>
      </c>
      <c r="C2226">
        <v>42</v>
      </c>
      <c r="D2226" t="s">
        <v>4280</v>
      </c>
      <c r="E2226" t="s">
        <v>34</v>
      </c>
      <c r="F2226" t="s">
        <v>34</v>
      </c>
      <c r="G2226" t="s">
        <v>13</v>
      </c>
      <c r="H2226" t="s">
        <v>20</v>
      </c>
      <c r="I2226" t="s">
        <v>15</v>
      </c>
      <c r="J2226" s="5">
        <v>124.34</v>
      </c>
      <c r="K2226" s="5" t="str">
        <f>_xlfn.IFS(stroke_2[[#This Row],[avg_glucose_level]]&lt;70,"Low",stroke_2[[#This Row],[avg_glucose_level]]&lt;99,"Normal",stroke_2[[#This Row],[avg_glucose_level]]&lt;125,"Prediabetes",stroke_2[[#This Row],[avg_glucose_level]]&lt;199,"Diabetes",stroke_2[[#This Row],[avg_glucose_level]]&gt;199,"Very High")</f>
        <v>Prediabetes</v>
      </c>
      <c r="L2226">
        <v>34.700000000000003</v>
      </c>
      <c r="M2226">
        <v>28.25</v>
      </c>
      <c r="N2226">
        <v>34.700000000000003</v>
      </c>
      <c r="O2226" t="s">
        <v>18</v>
      </c>
      <c r="P2226" t="s">
        <v>34</v>
      </c>
      <c r="Q2226" s="4" t="s">
        <v>4285</v>
      </c>
      <c r="R2226" s="5">
        <f t="shared" ca="1" si="34"/>
        <v>2.3419819824486661E-2</v>
      </c>
    </row>
    <row r="2227" spans="1:18" x14ac:dyDescent="0.25">
      <c r="A2227">
        <v>22678</v>
      </c>
      <c r="B2227" t="s">
        <v>19</v>
      </c>
      <c r="C2227">
        <v>42</v>
      </c>
      <c r="D2227" t="s">
        <v>4280</v>
      </c>
      <c r="E2227" t="s">
        <v>34</v>
      </c>
      <c r="F2227" t="s">
        <v>34</v>
      </c>
      <c r="G2227" t="s">
        <v>13</v>
      </c>
      <c r="H2227" t="s">
        <v>43</v>
      </c>
      <c r="I2227" t="s">
        <v>15</v>
      </c>
      <c r="J2227" s="5">
        <v>97.78</v>
      </c>
      <c r="K2227" s="5" t="str">
        <f>_xlfn.IFS(stroke_2[[#This Row],[avg_glucose_level]]&lt;70,"Low",stroke_2[[#This Row],[avg_glucose_level]]&lt;99,"Normal",stroke_2[[#This Row],[avg_glucose_level]]&lt;125,"Prediabetes",stroke_2[[#This Row],[avg_glucose_level]]&lt;199,"Diabetes",stroke_2[[#This Row],[avg_glucose_level]]&gt;199,"Very High")</f>
        <v>Normal</v>
      </c>
      <c r="L2227">
        <v>29.8</v>
      </c>
      <c r="M2227">
        <v>28.25</v>
      </c>
      <c r="N2227">
        <v>29.8</v>
      </c>
      <c r="O2227" t="s">
        <v>38</v>
      </c>
      <c r="P2227" t="s">
        <v>34</v>
      </c>
      <c r="Q2227" s="4" t="s">
        <v>4285</v>
      </c>
      <c r="R2227" s="5">
        <f t="shared" ca="1" si="34"/>
        <v>-1.1595524796287043E-2</v>
      </c>
    </row>
    <row r="2228" spans="1:18" x14ac:dyDescent="0.25">
      <c r="A2228">
        <v>22891</v>
      </c>
      <c r="B2228" t="s">
        <v>19</v>
      </c>
      <c r="C2228">
        <v>42</v>
      </c>
      <c r="D2228" t="s">
        <v>4280</v>
      </c>
      <c r="E2228" t="s">
        <v>34</v>
      </c>
      <c r="F2228" t="s">
        <v>34</v>
      </c>
      <c r="G2228" t="s">
        <v>13</v>
      </c>
      <c r="H2228" t="s">
        <v>20</v>
      </c>
      <c r="I2228" t="s">
        <v>15</v>
      </c>
      <c r="J2228" s="5">
        <v>98.76</v>
      </c>
      <c r="K2228" s="5" t="str">
        <f>_xlfn.IFS(stroke_2[[#This Row],[avg_glucose_level]]&lt;70,"Low",stroke_2[[#This Row],[avg_glucose_level]]&lt;99,"Normal",stroke_2[[#This Row],[avg_glucose_level]]&lt;125,"Prediabetes",stroke_2[[#This Row],[avg_glucose_level]]&lt;199,"Diabetes",stroke_2[[#This Row],[avg_glucose_level]]&gt;199,"Very High")</f>
        <v>Normal</v>
      </c>
      <c r="L2228">
        <v>26.4</v>
      </c>
      <c r="M2228">
        <v>28.25</v>
      </c>
      <c r="N2228">
        <v>26.4</v>
      </c>
      <c r="O2228" t="s">
        <v>29</v>
      </c>
      <c r="P2228" t="s">
        <v>34</v>
      </c>
      <c r="Q2228" s="4" t="s">
        <v>4285</v>
      </c>
      <c r="R2228" s="5">
        <f t="shared" ca="1" si="34"/>
        <v>7.3669096413740811E-3</v>
      </c>
    </row>
    <row r="2229" spans="1:18" x14ac:dyDescent="0.25">
      <c r="A2229">
        <v>23332</v>
      </c>
      <c r="B2229" t="s">
        <v>19</v>
      </c>
      <c r="C2229">
        <v>42</v>
      </c>
      <c r="D2229" t="s">
        <v>4280</v>
      </c>
      <c r="E2229" t="s">
        <v>34</v>
      </c>
      <c r="F2229" t="s">
        <v>34</v>
      </c>
      <c r="G2229" t="s">
        <v>13</v>
      </c>
      <c r="H2229" t="s">
        <v>14</v>
      </c>
      <c r="I2229" t="s">
        <v>21</v>
      </c>
      <c r="J2229" s="5">
        <v>94.38</v>
      </c>
      <c r="K2229" s="5" t="str">
        <f>_xlfn.IFS(stroke_2[[#This Row],[avg_glucose_level]]&lt;70,"Low",stroke_2[[#This Row],[avg_glucose_level]]&lt;99,"Normal",stroke_2[[#This Row],[avg_glucose_level]]&lt;125,"Prediabetes",stroke_2[[#This Row],[avg_glucose_level]]&lt;199,"Diabetes",stroke_2[[#This Row],[avg_glucose_level]]&gt;199,"Very High")</f>
        <v>Normal</v>
      </c>
      <c r="L2229">
        <v>34</v>
      </c>
      <c r="M2229">
        <v>28.25</v>
      </c>
      <c r="N2229">
        <v>34</v>
      </c>
      <c r="O2229" t="s">
        <v>24</v>
      </c>
      <c r="P2229" t="s">
        <v>34</v>
      </c>
      <c r="Q2229" s="4" t="s">
        <v>4285</v>
      </c>
      <c r="R2229" s="5">
        <f t="shared" ca="1" si="34"/>
        <v>2.0853552875804336E-2</v>
      </c>
    </row>
    <row r="2230" spans="1:18" x14ac:dyDescent="0.25">
      <c r="A2230">
        <v>24447</v>
      </c>
      <c r="B2230" t="s">
        <v>19</v>
      </c>
      <c r="C2230">
        <v>42</v>
      </c>
      <c r="D2230" t="s">
        <v>4280</v>
      </c>
      <c r="E2230" t="s">
        <v>34</v>
      </c>
      <c r="F2230" t="s">
        <v>34</v>
      </c>
      <c r="G2230" t="s">
        <v>13</v>
      </c>
      <c r="H2230" t="s">
        <v>14</v>
      </c>
      <c r="I2230" t="s">
        <v>21</v>
      </c>
      <c r="J2230" s="5">
        <v>82.67</v>
      </c>
      <c r="K2230" s="5" t="str">
        <f>_xlfn.IFS(stroke_2[[#This Row],[avg_glucose_level]]&lt;70,"Low",stroke_2[[#This Row],[avg_glucose_level]]&lt;99,"Normal",stroke_2[[#This Row],[avg_glucose_level]]&lt;125,"Prediabetes",stroke_2[[#This Row],[avg_glucose_level]]&lt;199,"Diabetes",stroke_2[[#This Row],[avg_glucose_level]]&gt;199,"Very High")</f>
        <v>Normal</v>
      </c>
      <c r="L2230">
        <v>22.5</v>
      </c>
      <c r="M2230">
        <v>28.25</v>
      </c>
      <c r="N2230">
        <v>22.5</v>
      </c>
      <c r="O2230" t="s">
        <v>24</v>
      </c>
      <c r="P2230" t="s">
        <v>34</v>
      </c>
      <c r="Q2230" s="4" t="s">
        <v>4285</v>
      </c>
      <c r="R2230" s="5">
        <f t="shared" ca="1" si="34"/>
        <v>-9.1092010647711944E-3</v>
      </c>
    </row>
    <row r="2231" spans="1:18" x14ac:dyDescent="0.25">
      <c r="A2231">
        <v>25325</v>
      </c>
      <c r="B2231" t="s">
        <v>19</v>
      </c>
      <c r="C2231">
        <v>42</v>
      </c>
      <c r="D2231" t="s">
        <v>4280</v>
      </c>
      <c r="E2231" t="s">
        <v>34</v>
      </c>
      <c r="F2231" t="s">
        <v>34</v>
      </c>
      <c r="G2231" t="s">
        <v>13</v>
      </c>
      <c r="H2231" t="s">
        <v>14</v>
      </c>
      <c r="I2231" t="s">
        <v>21</v>
      </c>
      <c r="J2231" s="5">
        <v>82.24</v>
      </c>
      <c r="K2231" s="5" t="str">
        <f>_xlfn.IFS(stroke_2[[#This Row],[avg_glucose_level]]&lt;70,"Low",stroke_2[[#This Row],[avg_glucose_level]]&lt;99,"Normal",stroke_2[[#This Row],[avg_glucose_level]]&lt;125,"Prediabetes",stroke_2[[#This Row],[avg_glucose_level]]&lt;199,"Diabetes",stroke_2[[#This Row],[avg_glucose_level]]&gt;199,"Very High")</f>
        <v>Normal</v>
      </c>
      <c r="L2231">
        <v>23.8</v>
      </c>
      <c r="M2231">
        <v>28.25</v>
      </c>
      <c r="N2231">
        <v>23.8</v>
      </c>
      <c r="O2231" t="s">
        <v>18</v>
      </c>
      <c r="P2231" t="s">
        <v>34</v>
      </c>
      <c r="Q2231" s="4" t="s">
        <v>4285</v>
      </c>
      <c r="R2231" s="5">
        <f t="shared" ca="1" si="34"/>
        <v>5.7704561718099233E-3</v>
      </c>
    </row>
    <row r="2232" spans="1:18" x14ac:dyDescent="0.25">
      <c r="A2232">
        <v>25930</v>
      </c>
      <c r="B2232" t="s">
        <v>12</v>
      </c>
      <c r="C2232">
        <v>42</v>
      </c>
      <c r="D2232" t="s">
        <v>4280</v>
      </c>
      <c r="E2232" t="s">
        <v>34</v>
      </c>
      <c r="F2232" t="s">
        <v>34</v>
      </c>
      <c r="G2232" t="s">
        <v>13</v>
      </c>
      <c r="H2232" t="s">
        <v>14</v>
      </c>
      <c r="I2232" t="s">
        <v>15</v>
      </c>
      <c r="J2232" s="5">
        <v>68.239999999999995</v>
      </c>
      <c r="K2232" s="5" t="str">
        <f>_xlfn.IFS(stroke_2[[#This Row],[avg_glucose_level]]&lt;70,"Low",stroke_2[[#This Row],[avg_glucose_level]]&lt;99,"Normal",stroke_2[[#This Row],[avg_glucose_level]]&lt;125,"Prediabetes",stroke_2[[#This Row],[avg_glucose_level]]&lt;199,"Diabetes",stroke_2[[#This Row],[avg_glucose_level]]&gt;199,"Very High")</f>
        <v>Low</v>
      </c>
      <c r="L2232">
        <v>33.1</v>
      </c>
      <c r="M2232">
        <v>28.25</v>
      </c>
      <c r="N2232">
        <v>33.1</v>
      </c>
      <c r="O2232" t="s">
        <v>18</v>
      </c>
      <c r="P2232" t="s">
        <v>34</v>
      </c>
      <c r="Q2232" s="4" t="s">
        <v>4285</v>
      </c>
      <c r="R2232" s="5">
        <f t="shared" ca="1" si="34"/>
        <v>3.4423518118425313E-3</v>
      </c>
    </row>
    <row r="2233" spans="1:18" x14ac:dyDescent="0.25">
      <c r="A2233">
        <v>28027</v>
      </c>
      <c r="B2233" t="s">
        <v>19</v>
      </c>
      <c r="C2233">
        <v>42</v>
      </c>
      <c r="D2233" t="s">
        <v>4280</v>
      </c>
      <c r="E2233" t="s">
        <v>34</v>
      </c>
      <c r="F2233" t="s">
        <v>34</v>
      </c>
      <c r="G2233" t="s">
        <v>13</v>
      </c>
      <c r="H2233" t="s">
        <v>43</v>
      </c>
      <c r="I2233" t="s">
        <v>15</v>
      </c>
      <c r="J2233" s="5">
        <v>83.7</v>
      </c>
      <c r="K2233" s="5" t="str">
        <f>_xlfn.IFS(stroke_2[[#This Row],[avg_glucose_level]]&lt;70,"Low",stroke_2[[#This Row],[avg_glucose_level]]&lt;99,"Normal",stroke_2[[#This Row],[avg_glucose_level]]&lt;125,"Prediabetes",stroke_2[[#This Row],[avg_glucose_level]]&lt;199,"Diabetes",stroke_2[[#This Row],[avg_glucose_level]]&gt;199,"Very High")</f>
        <v>Normal</v>
      </c>
      <c r="L2233">
        <v>20.6</v>
      </c>
      <c r="M2233">
        <v>28.25</v>
      </c>
      <c r="N2233">
        <v>20.6</v>
      </c>
      <c r="O2233" t="s">
        <v>24</v>
      </c>
      <c r="P2233" t="s">
        <v>34</v>
      </c>
      <c r="Q2233" s="4" t="s">
        <v>4285</v>
      </c>
      <c r="R2233" s="5">
        <f t="shared" ca="1" si="34"/>
        <v>9.3926734570720096E-4</v>
      </c>
    </row>
    <row r="2234" spans="1:18" x14ac:dyDescent="0.25">
      <c r="A2234">
        <v>28265</v>
      </c>
      <c r="B2234" t="s">
        <v>19</v>
      </c>
      <c r="C2234">
        <v>42</v>
      </c>
      <c r="D2234" t="s">
        <v>4280</v>
      </c>
      <c r="E2234" t="s">
        <v>34</v>
      </c>
      <c r="F2234" t="s">
        <v>34</v>
      </c>
      <c r="G2234" t="s">
        <v>13</v>
      </c>
      <c r="H2234" t="s">
        <v>20</v>
      </c>
      <c r="I2234" t="s">
        <v>21</v>
      </c>
      <c r="J2234" s="5">
        <v>79.14</v>
      </c>
      <c r="K2234" s="5" t="str">
        <f>_xlfn.IFS(stroke_2[[#This Row],[avg_glucose_level]]&lt;70,"Low",stroke_2[[#This Row],[avg_glucose_level]]&lt;99,"Normal",stroke_2[[#This Row],[avg_glucose_level]]&lt;125,"Prediabetes",stroke_2[[#This Row],[avg_glucose_level]]&lt;199,"Diabetes",stroke_2[[#This Row],[avg_glucose_level]]&gt;199,"Very High")</f>
        <v>Normal</v>
      </c>
      <c r="L2234">
        <v>25</v>
      </c>
      <c r="M2234">
        <v>28.25</v>
      </c>
      <c r="N2234">
        <v>25</v>
      </c>
      <c r="O2234" t="s">
        <v>18</v>
      </c>
      <c r="P2234" t="s">
        <v>34</v>
      </c>
      <c r="Q2234" s="4" t="s">
        <v>4285</v>
      </c>
      <c r="R2234" s="5">
        <f t="shared" ca="1" si="34"/>
        <v>6.0791743668646755E-3</v>
      </c>
    </row>
    <row r="2235" spans="1:18" x14ac:dyDescent="0.25">
      <c r="A2235">
        <v>29380</v>
      </c>
      <c r="B2235" t="s">
        <v>19</v>
      </c>
      <c r="C2235">
        <v>42</v>
      </c>
      <c r="D2235" t="s">
        <v>4280</v>
      </c>
      <c r="E2235" t="s">
        <v>13</v>
      </c>
      <c r="F2235" t="s">
        <v>34</v>
      </c>
      <c r="G2235" t="s">
        <v>13</v>
      </c>
      <c r="H2235" t="s">
        <v>14</v>
      </c>
      <c r="I2235" t="s">
        <v>21</v>
      </c>
      <c r="J2235" s="5">
        <v>89.96</v>
      </c>
      <c r="K2235" s="5" t="str">
        <f>_xlfn.IFS(stroke_2[[#This Row],[avg_glucose_level]]&lt;70,"Low",stroke_2[[#This Row],[avg_glucose_level]]&lt;99,"Normal",stroke_2[[#This Row],[avg_glucose_level]]&lt;125,"Prediabetes",stroke_2[[#This Row],[avg_glucose_level]]&lt;199,"Diabetes",stroke_2[[#This Row],[avg_glucose_level]]&gt;199,"Very High")</f>
        <v>Normal</v>
      </c>
      <c r="L2235">
        <v>35.6</v>
      </c>
      <c r="M2235">
        <v>28.25</v>
      </c>
      <c r="N2235">
        <v>35.6</v>
      </c>
      <c r="O2235" t="s">
        <v>24</v>
      </c>
      <c r="P2235" t="s">
        <v>34</v>
      </c>
      <c r="Q2235" s="4" t="s">
        <v>4285</v>
      </c>
      <c r="R2235" s="5">
        <f t="shared" ca="1" si="34"/>
        <v>-1.0217271970809277E-2</v>
      </c>
    </row>
    <row r="2236" spans="1:18" x14ac:dyDescent="0.25">
      <c r="A2236">
        <v>29910</v>
      </c>
      <c r="B2236" t="s">
        <v>12</v>
      </c>
      <c r="C2236">
        <v>42</v>
      </c>
      <c r="D2236" t="s">
        <v>4280</v>
      </c>
      <c r="E2236" t="s">
        <v>34</v>
      </c>
      <c r="F2236" t="s">
        <v>34</v>
      </c>
      <c r="G2236" t="s">
        <v>13</v>
      </c>
      <c r="H2236" t="s">
        <v>14</v>
      </c>
      <c r="I2236" t="s">
        <v>15</v>
      </c>
      <c r="J2236" s="5">
        <v>83.14</v>
      </c>
      <c r="K2236" s="5" t="str">
        <f>_xlfn.IFS(stroke_2[[#This Row],[avg_glucose_level]]&lt;70,"Low",stroke_2[[#This Row],[avg_glucose_level]]&lt;99,"Normal",stroke_2[[#This Row],[avg_glucose_level]]&lt;125,"Prediabetes",stroke_2[[#This Row],[avg_glucose_level]]&lt;199,"Diabetes",stroke_2[[#This Row],[avg_glucose_level]]&gt;199,"Very High")</f>
        <v>Normal</v>
      </c>
      <c r="L2236">
        <v>23.7</v>
      </c>
      <c r="M2236">
        <v>28.25</v>
      </c>
      <c r="N2236">
        <v>23.7</v>
      </c>
      <c r="O2236" t="s">
        <v>24</v>
      </c>
      <c r="P2236" t="s">
        <v>34</v>
      </c>
      <c r="Q2236" s="4" t="s">
        <v>4285</v>
      </c>
      <c r="R2236" s="5">
        <f t="shared" ca="1" si="34"/>
        <v>8.5180787032033793E-3</v>
      </c>
    </row>
    <row r="2237" spans="1:18" x14ac:dyDescent="0.25">
      <c r="A2237">
        <v>30248</v>
      </c>
      <c r="B2237" t="s">
        <v>19</v>
      </c>
      <c r="C2237">
        <v>42</v>
      </c>
      <c r="D2237" t="s">
        <v>4280</v>
      </c>
      <c r="E2237" t="s">
        <v>34</v>
      </c>
      <c r="F2237" t="s">
        <v>34</v>
      </c>
      <c r="G2237" t="s">
        <v>34</v>
      </c>
      <c r="H2237" t="s">
        <v>14</v>
      </c>
      <c r="I2237" t="s">
        <v>21</v>
      </c>
      <c r="J2237" s="5">
        <v>118.55</v>
      </c>
      <c r="K2237" s="5" t="str">
        <f>_xlfn.IFS(stroke_2[[#This Row],[avg_glucose_level]]&lt;70,"Low",stroke_2[[#This Row],[avg_glucose_level]]&lt;99,"Normal",stroke_2[[#This Row],[avg_glucose_level]]&lt;125,"Prediabetes",stroke_2[[#This Row],[avg_glucose_level]]&lt;199,"Diabetes",stroke_2[[#This Row],[avg_glucose_level]]&gt;199,"Very High")</f>
        <v>Prediabetes</v>
      </c>
      <c r="L2237">
        <v>46.2</v>
      </c>
      <c r="M2237">
        <v>28.25</v>
      </c>
      <c r="N2237">
        <v>46.2</v>
      </c>
      <c r="O2237" t="s">
        <v>29</v>
      </c>
      <c r="P2237" t="s">
        <v>34</v>
      </c>
      <c r="Q2237" s="4" t="s">
        <v>4285</v>
      </c>
      <c r="R2237" s="5">
        <f t="shared" ca="1" si="34"/>
        <v>1.6889882650860916E-2</v>
      </c>
    </row>
    <row r="2238" spans="1:18" x14ac:dyDescent="0.25">
      <c r="A2238">
        <v>30752</v>
      </c>
      <c r="B2238" t="s">
        <v>19</v>
      </c>
      <c r="C2238">
        <v>42</v>
      </c>
      <c r="D2238" t="s">
        <v>4280</v>
      </c>
      <c r="E2238" t="s">
        <v>34</v>
      </c>
      <c r="F2238" t="s">
        <v>34</v>
      </c>
      <c r="G2238" t="s">
        <v>34</v>
      </c>
      <c r="H2238" t="s">
        <v>20</v>
      </c>
      <c r="I2238" t="s">
        <v>15</v>
      </c>
      <c r="J2238" s="5">
        <v>72</v>
      </c>
      <c r="K2238" s="5" t="str">
        <f>_xlfn.IFS(stroke_2[[#This Row],[avg_glucose_level]]&lt;70,"Low",stroke_2[[#This Row],[avg_glucose_level]]&lt;99,"Normal",stroke_2[[#This Row],[avg_glucose_level]]&lt;125,"Prediabetes",stroke_2[[#This Row],[avg_glucose_level]]&lt;199,"Diabetes",stroke_2[[#This Row],[avg_glucose_level]]&gt;199,"Very High")</f>
        <v>Normal</v>
      </c>
      <c r="L2238">
        <v>34.4</v>
      </c>
      <c r="M2238">
        <v>28.25</v>
      </c>
      <c r="N2238">
        <v>34.4</v>
      </c>
      <c r="O2238" t="s">
        <v>24</v>
      </c>
      <c r="P2238" t="s">
        <v>34</v>
      </c>
      <c r="Q2238" s="4" t="s">
        <v>4285</v>
      </c>
      <c r="R2238" s="5">
        <f t="shared" ca="1" si="34"/>
        <v>1.0524599651980587E-2</v>
      </c>
    </row>
    <row r="2239" spans="1:18" x14ac:dyDescent="0.25">
      <c r="A2239">
        <v>30753</v>
      </c>
      <c r="B2239" t="s">
        <v>12</v>
      </c>
      <c r="C2239">
        <v>42</v>
      </c>
      <c r="D2239" t="s">
        <v>4280</v>
      </c>
      <c r="E2239" t="s">
        <v>34</v>
      </c>
      <c r="F2239" t="s">
        <v>34</v>
      </c>
      <c r="G2239" t="s">
        <v>13</v>
      </c>
      <c r="H2239" t="s">
        <v>43</v>
      </c>
      <c r="I2239" t="s">
        <v>15</v>
      </c>
      <c r="J2239" s="5">
        <v>93.79</v>
      </c>
      <c r="K2239" s="5" t="str">
        <f>_xlfn.IFS(stroke_2[[#This Row],[avg_glucose_level]]&lt;70,"Low",stroke_2[[#This Row],[avg_glucose_level]]&lt;99,"Normal",stroke_2[[#This Row],[avg_glucose_level]]&lt;125,"Prediabetes",stroke_2[[#This Row],[avg_glucose_level]]&lt;199,"Diabetes",stroke_2[[#This Row],[avg_glucose_level]]&gt;199,"Very High")</f>
        <v>Normal</v>
      </c>
      <c r="L2239">
        <v>27.2</v>
      </c>
      <c r="M2239">
        <v>28.25</v>
      </c>
      <c r="N2239">
        <v>27.2</v>
      </c>
      <c r="O2239" t="s">
        <v>24</v>
      </c>
      <c r="P2239" t="s">
        <v>34</v>
      </c>
      <c r="Q2239" s="4" t="s">
        <v>4285</v>
      </c>
      <c r="R2239" s="5">
        <f t="shared" ca="1" si="34"/>
        <v>-2.6945589714957863E-3</v>
      </c>
    </row>
    <row r="2240" spans="1:18" x14ac:dyDescent="0.25">
      <c r="A2240">
        <v>32365</v>
      </c>
      <c r="B2240" t="s">
        <v>12</v>
      </c>
      <c r="C2240">
        <v>42</v>
      </c>
      <c r="D2240" t="s">
        <v>4280</v>
      </c>
      <c r="E2240" t="s">
        <v>34</v>
      </c>
      <c r="F2240" t="s">
        <v>34</v>
      </c>
      <c r="G2240" t="s">
        <v>13</v>
      </c>
      <c r="H2240" t="s">
        <v>14</v>
      </c>
      <c r="I2240" t="s">
        <v>21</v>
      </c>
      <c r="J2240" s="5">
        <v>89.22</v>
      </c>
      <c r="K2240" s="5" t="str">
        <f>_xlfn.IFS(stroke_2[[#This Row],[avg_glucose_level]]&lt;70,"Low",stroke_2[[#This Row],[avg_glucose_level]]&lt;99,"Normal",stroke_2[[#This Row],[avg_glucose_level]]&lt;125,"Prediabetes",stroke_2[[#This Row],[avg_glucose_level]]&lt;199,"Diabetes",stroke_2[[#This Row],[avg_glucose_level]]&gt;199,"Very High")</f>
        <v>Normal</v>
      </c>
      <c r="L2240">
        <v>53.8</v>
      </c>
      <c r="M2240">
        <v>28.25</v>
      </c>
      <c r="N2240">
        <v>53.8</v>
      </c>
      <c r="O2240" t="s">
        <v>38</v>
      </c>
      <c r="P2240" t="s">
        <v>34</v>
      </c>
      <c r="Q2240" s="4" t="s">
        <v>4285</v>
      </c>
      <c r="R2240" s="5">
        <f t="shared" ca="1" si="34"/>
        <v>4.8462660065840659E-3</v>
      </c>
    </row>
    <row r="2241" spans="1:18" x14ac:dyDescent="0.25">
      <c r="A2241">
        <v>33879</v>
      </c>
      <c r="B2241" t="s">
        <v>12</v>
      </c>
      <c r="C2241">
        <v>42</v>
      </c>
      <c r="D2241" t="s">
        <v>4280</v>
      </c>
      <c r="E2241" t="s">
        <v>34</v>
      </c>
      <c r="F2241" t="s">
        <v>34</v>
      </c>
      <c r="G2241" t="s">
        <v>13</v>
      </c>
      <c r="H2241" t="s">
        <v>14</v>
      </c>
      <c r="I2241" t="s">
        <v>21</v>
      </c>
      <c r="J2241" s="5">
        <v>83.41</v>
      </c>
      <c r="K2241" s="5" t="str">
        <f>_xlfn.IFS(stroke_2[[#This Row],[avg_glucose_level]]&lt;70,"Low",stroke_2[[#This Row],[avg_glucose_level]]&lt;99,"Normal",stroke_2[[#This Row],[avg_glucose_level]]&lt;125,"Prediabetes",stroke_2[[#This Row],[avg_glucose_level]]&lt;199,"Diabetes",stroke_2[[#This Row],[avg_glucose_level]]&gt;199,"Very High")</f>
        <v>Normal</v>
      </c>
      <c r="L2241">
        <v>25.4</v>
      </c>
      <c r="M2241">
        <v>28.25</v>
      </c>
      <c r="N2241">
        <v>25.4</v>
      </c>
      <c r="O2241" t="s">
        <v>38</v>
      </c>
      <c r="P2241" t="s">
        <v>13</v>
      </c>
      <c r="Q2241" s="4" t="s">
        <v>4286</v>
      </c>
      <c r="R2241" s="5">
        <f t="shared" ca="1" si="34"/>
        <v>1.0031064314729716</v>
      </c>
    </row>
    <row r="2242" spans="1:18" x14ac:dyDescent="0.25">
      <c r="A2242">
        <v>34138</v>
      </c>
      <c r="B2242" t="s">
        <v>12</v>
      </c>
      <c r="C2242">
        <v>42</v>
      </c>
      <c r="D2242" t="s">
        <v>4280</v>
      </c>
      <c r="E2242" t="s">
        <v>34</v>
      </c>
      <c r="F2242" t="s">
        <v>34</v>
      </c>
      <c r="G2242" t="s">
        <v>13</v>
      </c>
      <c r="H2242" t="s">
        <v>14</v>
      </c>
      <c r="I2242" t="s">
        <v>15</v>
      </c>
      <c r="J2242" s="5">
        <v>89</v>
      </c>
      <c r="K2242" s="5" t="str">
        <f>_xlfn.IFS(stroke_2[[#This Row],[avg_glucose_level]]&lt;70,"Low",stroke_2[[#This Row],[avg_glucose_level]]&lt;99,"Normal",stroke_2[[#This Row],[avg_glucose_level]]&lt;125,"Prediabetes",stroke_2[[#This Row],[avg_glucose_level]]&lt;199,"Diabetes",stroke_2[[#This Row],[avg_glucose_level]]&gt;199,"Very High")</f>
        <v>Normal</v>
      </c>
      <c r="L2242">
        <v>36.299999999999997</v>
      </c>
      <c r="M2242">
        <v>28.25</v>
      </c>
      <c r="N2242">
        <v>36.299999999999997</v>
      </c>
      <c r="O2242" t="s">
        <v>18</v>
      </c>
      <c r="P2242" t="s">
        <v>34</v>
      </c>
      <c r="Q2242" s="4" t="s">
        <v>4285</v>
      </c>
      <c r="R2242" s="5">
        <f t="shared" ref="R2242:R2305" ca="1" si="35">Q2242 + (RAND()-0.5)/20</f>
        <v>9.5274928857329907E-3</v>
      </c>
    </row>
    <row r="2243" spans="1:18" x14ac:dyDescent="0.25">
      <c r="A2243">
        <v>36109</v>
      </c>
      <c r="B2243" t="s">
        <v>12</v>
      </c>
      <c r="C2243">
        <v>42</v>
      </c>
      <c r="D2243" t="s">
        <v>4280</v>
      </c>
      <c r="E2243" t="s">
        <v>34</v>
      </c>
      <c r="F2243" t="s">
        <v>34</v>
      </c>
      <c r="G2243" t="s">
        <v>13</v>
      </c>
      <c r="H2243" t="s">
        <v>14</v>
      </c>
      <c r="I2243" t="s">
        <v>15</v>
      </c>
      <c r="J2243" s="5">
        <v>78.489999999999995</v>
      </c>
      <c r="K2243" s="5" t="str">
        <f>_xlfn.IFS(stroke_2[[#This Row],[avg_glucose_level]]&lt;70,"Low",stroke_2[[#This Row],[avg_glucose_level]]&lt;99,"Normal",stroke_2[[#This Row],[avg_glucose_level]]&lt;125,"Prediabetes",stroke_2[[#This Row],[avg_glucose_level]]&lt;199,"Diabetes",stroke_2[[#This Row],[avg_glucose_level]]&gt;199,"Very High")</f>
        <v>Normal</v>
      </c>
      <c r="L2243">
        <v>31.8</v>
      </c>
      <c r="M2243">
        <v>28.25</v>
      </c>
      <c r="N2243">
        <v>31.8</v>
      </c>
      <c r="O2243" t="s">
        <v>29</v>
      </c>
      <c r="P2243" t="s">
        <v>34</v>
      </c>
      <c r="Q2243" s="4" t="s">
        <v>4285</v>
      </c>
      <c r="R2243" s="5">
        <f t="shared" ca="1" si="35"/>
        <v>1.6911403459325059E-2</v>
      </c>
    </row>
    <row r="2244" spans="1:18" x14ac:dyDescent="0.25">
      <c r="A2244">
        <v>37404</v>
      </c>
      <c r="B2244" t="s">
        <v>12</v>
      </c>
      <c r="C2244">
        <v>42</v>
      </c>
      <c r="D2244" t="s">
        <v>4280</v>
      </c>
      <c r="E2244" t="s">
        <v>34</v>
      </c>
      <c r="F2244" t="s">
        <v>34</v>
      </c>
      <c r="G2244" t="s">
        <v>13</v>
      </c>
      <c r="H2244" t="s">
        <v>14</v>
      </c>
      <c r="I2244" t="s">
        <v>15</v>
      </c>
      <c r="J2244" s="5">
        <v>55.22</v>
      </c>
      <c r="K2244" s="5" t="str">
        <f>_xlfn.IFS(stroke_2[[#This Row],[avg_glucose_level]]&lt;70,"Low",stroke_2[[#This Row],[avg_glucose_level]]&lt;99,"Normal",stroke_2[[#This Row],[avg_glucose_level]]&lt;125,"Prediabetes",stroke_2[[#This Row],[avg_glucose_level]]&lt;199,"Diabetes",stroke_2[[#This Row],[avg_glucose_level]]&gt;199,"Very High")</f>
        <v>Low</v>
      </c>
      <c r="L2244">
        <v>27</v>
      </c>
      <c r="M2244">
        <v>28.25</v>
      </c>
      <c r="N2244">
        <v>27</v>
      </c>
      <c r="O2244" t="s">
        <v>24</v>
      </c>
      <c r="P2244" t="s">
        <v>34</v>
      </c>
      <c r="Q2244" s="4" t="s">
        <v>4285</v>
      </c>
      <c r="R2244" s="5">
        <f t="shared" ca="1" si="35"/>
        <v>7.7089798329458559E-3</v>
      </c>
    </row>
    <row r="2245" spans="1:18" x14ac:dyDescent="0.25">
      <c r="A2245">
        <v>39984</v>
      </c>
      <c r="B2245" t="s">
        <v>19</v>
      </c>
      <c r="C2245">
        <v>42</v>
      </c>
      <c r="D2245" t="s">
        <v>4280</v>
      </c>
      <c r="E2245" t="s">
        <v>34</v>
      </c>
      <c r="F2245" t="s">
        <v>34</v>
      </c>
      <c r="G2245" t="s">
        <v>13</v>
      </c>
      <c r="H2245" t="s">
        <v>43</v>
      </c>
      <c r="I2245" t="s">
        <v>21</v>
      </c>
      <c r="J2245" s="5">
        <v>157.66999999999999</v>
      </c>
      <c r="K2245" s="5" t="str">
        <f>_xlfn.IFS(stroke_2[[#This Row],[avg_glucose_level]]&lt;70,"Low",stroke_2[[#This Row],[avg_glucose_level]]&lt;99,"Normal",stroke_2[[#This Row],[avg_glucose_level]]&lt;125,"Prediabetes",stroke_2[[#This Row],[avg_glucose_level]]&lt;199,"Diabetes",stroke_2[[#This Row],[avg_glucose_level]]&gt;199,"Very High")</f>
        <v>Diabetes</v>
      </c>
      <c r="L2245">
        <v>22.7</v>
      </c>
      <c r="M2245">
        <v>28.25</v>
      </c>
      <c r="N2245">
        <v>22.7</v>
      </c>
      <c r="O2245" t="s">
        <v>18</v>
      </c>
      <c r="P2245" t="s">
        <v>34</v>
      </c>
      <c r="Q2245" s="4" t="s">
        <v>4285</v>
      </c>
      <c r="R2245" s="5">
        <f t="shared" ca="1" si="35"/>
        <v>-9.882267344154377E-3</v>
      </c>
    </row>
    <row r="2246" spans="1:18" x14ac:dyDescent="0.25">
      <c r="A2246">
        <v>40826</v>
      </c>
      <c r="B2246" t="s">
        <v>19</v>
      </c>
      <c r="C2246">
        <v>42</v>
      </c>
      <c r="D2246" t="s">
        <v>4280</v>
      </c>
      <c r="E2246" t="s">
        <v>34</v>
      </c>
      <c r="F2246" t="s">
        <v>34</v>
      </c>
      <c r="G2246" t="s">
        <v>34</v>
      </c>
      <c r="H2246" t="s">
        <v>14</v>
      </c>
      <c r="I2246" t="s">
        <v>15</v>
      </c>
      <c r="J2246" s="5">
        <v>63.27</v>
      </c>
      <c r="K2246" s="5" t="str">
        <f>_xlfn.IFS(stroke_2[[#This Row],[avg_glucose_level]]&lt;70,"Low",stroke_2[[#This Row],[avg_glucose_level]]&lt;99,"Normal",stroke_2[[#This Row],[avg_glucose_level]]&lt;125,"Prediabetes",stroke_2[[#This Row],[avg_glucose_level]]&lt;199,"Diabetes",stroke_2[[#This Row],[avg_glucose_level]]&gt;199,"Very High")</f>
        <v>Low</v>
      </c>
      <c r="L2246">
        <v>27</v>
      </c>
      <c r="M2246">
        <v>28.25</v>
      </c>
      <c r="N2246">
        <v>27</v>
      </c>
      <c r="O2246" t="s">
        <v>24</v>
      </c>
      <c r="P2246" t="s">
        <v>34</v>
      </c>
      <c r="Q2246" s="4" t="s">
        <v>4285</v>
      </c>
      <c r="R2246" s="5">
        <f t="shared" ca="1" si="35"/>
        <v>5.793190661304853E-3</v>
      </c>
    </row>
    <row r="2247" spans="1:18" x14ac:dyDescent="0.25">
      <c r="A2247">
        <v>42309</v>
      </c>
      <c r="B2247" t="s">
        <v>19</v>
      </c>
      <c r="C2247">
        <v>42</v>
      </c>
      <c r="D2247" t="s">
        <v>4280</v>
      </c>
      <c r="E2247" t="s">
        <v>34</v>
      </c>
      <c r="F2247" t="s">
        <v>34</v>
      </c>
      <c r="G2247" t="s">
        <v>13</v>
      </c>
      <c r="H2247" t="s">
        <v>14</v>
      </c>
      <c r="I2247" t="s">
        <v>15</v>
      </c>
      <c r="J2247" s="5">
        <v>73.37</v>
      </c>
      <c r="K2247" s="5" t="str">
        <f>_xlfn.IFS(stroke_2[[#This Row],[avg_glucose_level]]&lt;70,"Low",stroke_2[[#This Row],[avg_glucose_level]]&lt;99,"Normal",stroke_2[[#This Row],[avg_glucose_level]]&lt;125,"Prediabetes",stroke_2[[#This Row],[avg_glucose_level]]&lt;199,"Diabetes",stroke_2[[#This Row],[avg_glucose_level]]&gt;199,"Very High")</f>
        <v>Normal</v>
      </c>
      <c r="M2247">
        <v>28.25</v>
      </c>
      <c r="N2247">
        <v>28.25</v>
      </c>
      <c r="O2247" t="s">
        <v>29</v>
      </c>
      <c r="P2247" t="s">
        <v>34</v>
      </c>
      <c r="Q2247" s="4" t="s">
        <v>4285</v>
      </c>
      <c r="R2247" s="5">
        <f t="shared" ca="1" si="35"/>
        <v>-2.24881709250958E-2</v>
      </c>
    </row>
    <row r="2248" spans="1:18" x14ac:dyDescent="0.25">
      <c r="A2248">
        <v>47196</v>
      </c>
      <c r="B2248" t="s">
        <v>12</v>
      </c>
      <c r="C2248">
        <v>42</v>
      </c>
      <c r="D2248" t="s">
        <v>4280</v>
      </c>
      <c r="E2248" t="s">
        <v>34</v>
      </c>
      <c r="F2248" t="s">
        <v>34</v>
      </c>
      <c r="G2248" t="s">
        <v>13</v>
      </c>
      <c r="H2248" t="s">
        <v>14</v>
      </c>
      <c r="I2248" t="s">
        <v>21</v>
      </c>
      <c r="J2248" s="5">
        <v>110.68</v>
      </c>
      <c r="K2248" s="5" t="str">
        <f>_xlfn.IFS(stroke_2[[#This Row],[avg_glucose_level]]&lt;70,"Low",stroke_2[[#This Row],[avg_glucose_level]]&lt;99,"Normal",stroke_2[[#This Row],[avg_glucose_level]]&lt;125,"Prediabetes",stroke_2[[#This Row],[avg_glucose_level]]&lt;199,"Diabetes",stroke_2[[#This Row],[avg_glucose_level]]&gt;199,"Very High")</f>
        <v>Prediabetes</v>
      </c>
      <c r="L2248">
        <v>32.4</v>
      </c>
      <c r="M2248">
        <v>28.25</v>
      </c>
      <c r="N2248">
        <v>32.4</v>
      </c>
      <c r="O2248" t="s">
        <v>18</v>
      </c>
      <c r="P2248" t="s">
        <v>34</v>
      </c>
      <c r="Q2248" s="4" t="s">
        <v>4285</v>
      </c>
      <c r="R2248" s="5">
        <f t="shared" ca="1" si="35"/>
        <v>-1.8749696996554283E-2</v>
      </c>
    </row>
    <row r="2249" spans="1:18" x14ac:dyDescent="0.25">
      <c r="A2249">
        <v>47356</v>
      </c>
      <c r="B2249" t="s">
        <v>19</v>
      </c>
      <c r="C2249">
        <v>42</v>
      </c>
      <c r="D2249" t="s">
        <v>4280</v>
      </c>
      <c r="E2249" t="s">
        <v>34</v>
      </c>
      <c r="F2249" t="s">
        <v>34</v>
      </c>
      <c r="G2249" t="s">
        <v>13</v>
      </c>
      <c r="H2249" t="s">
        <v>14</v>
      </c>
      <c r="I2249" t="s">
        <v>15</v>
      </c>
      <c r="J2249" s="5">
        <v>87.4</v>
      </c>
      <c r="K2249" s="5" t="str">
        <f>_xlfn.IFS(stroke_2[[#This Row],[avg_glucose_level]]&lt;70,"Low",stroke_2[[#This Row],[avg_glucose_level]]&lt;99,"Normal",stroke_2[[#This Row],[avg_glucose_level]]&lt;125,"Prediabetes",stroke_2[[#This Row],[avg_glucose_level]]&lt;199,"Diabetes",stroke_2[[#This Row],[avg_glucose_level]]&gt;199,"Very High")</f>
        <v>Normal</v>
      </c>
      <c r="L2249">
        <v>24.5</v>
      </c>
      <c r="M2249">
        <v>28.25</v>
      </c>
      <c r="N2249">
        <v>24.5</v>
      </c>
      <c r="O2249" t="s">
        <v>18</v>
      </c>
      <c r="P2249" t="s">
        <v>34</v>
      </c>
      <c r="Q2249" s="4" t="s">
        <v>4285</v>
      </c>
      <c r="R2249" s="5">
        <f t="shared" ca="1" si="35"/>
        <v>5.1629580556523278E-3</v>
      </c>
    </row>
    <row r="2250" spans="1:18" x14ac:dyDescent="0.25">
      <c r="A2250">
        <v>47799</v>
      </c>
      <c r="B2250" t="s">
        <v>19</v>
      </c>
      <c r="C2250">
        <v>42</v>
      </c>
      <c r="D2250" t="s">
        <v>4280</v>
      </c>
      <c r="E2250" t="s">
        <v>34</v>
      </c>
      <c r="F2250" t="s">
        <v>34</v>
      </c>
      <c r="G2250" t="s">
        <v>13</v>
      </c>
      <c r="H2250" t="s">
        <v>14</v>
      </c>
      <c r="I2250" t="s">
        <v>15</v>
      </c>
      <c r="J2250" s="5">
        <v>191.94</v>
      </c>
      <c r="K2250" s="5" t="str">
        <f>_xlfn.IFS(stroke_2[[#This Row],[avg_glucose_level]]&lt;70,"Low",stroke_2[[#This Row],[avg_glucose_level]]&lt;99,"Normal",stroke_2[[#This Row],[avg_glucose_level]]&lt;125,"Prediabetes",stroke_2[[#This Row],[avg_glucose_level]]&lt;199,"Diabetes",stroke_2[[#This Row],[avg_glucose_level]]&gt;199,"Very High")</f>
        <v>Diabetes</v>
      </c>
      <c r="L2250">
        <v>27.9</v>
      </c>
      <c r="M2250">
        <v>28.25</v>
      </c>
      <c r="N2250">
        <v>27.9</v>
      </c>
      <c r="O2250" t="s">
        <v>24</v>
      </c>
      <c r="P2250" t="s">
        <v>34</v>
      </c>
      <c r="Q2250" s="4" t="s">
        <v>4285</v>
      </c>
      <c r="R2250" s="5">
        <f t="shared" ca="1" si="35"/>
        <v>-1.0077841829654677E-2</v>
      </c>
    </row>
    <row r="2251" spans="1:18" x14ac:dyDescent="0.25">
      <c r="A2251">
        <v>49833</v>
      </c>
      <c r="B2251" t="s">
        <v>19</v>
      </c>
      <c r="C2251">
        <v>42</v>
      </c>
      <c r="D2251" t="s">
        <v>4280</v>
      </c>
      <c r="E2251" t="s">
        <v>34</v>
      </c>
      <c r="F2251" t="s">
        <v>34</v>
      </c>
      <c r="G2251" t="s">
        <v>13</v>
      </c>
      <c r="H2251" t="s">
        <v>43</v>
      </c>
      <c r="I2251" t="s">
        <v>21</v>
      </c>
      <c r="J2251" s="5">
        <v>112.98</v>
      </c>
      <c r="K2251" s="5" t="str">
        <f>_xlfn.IFS(stroke_2[[#This Row],[avg_glucose_level]]&lt;70,"Low",stroke_2[[#This Row],[avg_glucose_level]]&lt;99,"Normal",stroke_2[[#This Row],[avg_glucose_level]]&lt;125,"Prediabetes",stroke_2[[#This Row],[avg_glucose_level]]&lt;199,"Diabetes",stroke_2[[#This Row],[avg_glucose_level]]&gt;199,"Very High")</f>
        <v>Prediabetes</v>
      </c>
      <c r="L2251">
        <v>37.200000000000003</v>
      </c>
      <c r="M2251">
        <v>28.25</v>
      </c>
      <c r="N2251">
        <v>37.200000000000003</v>
      </c>
      <c r="O2251" t="s">
        <v>18</v>
      </c>
      <c r="P2251" t="s">
        <v>34</v>
      </c>
      <c r="Q2251" s="4" t="s">
        <v>4285</v>
      </c>
      <c r="R2251" s="5">
        <f t="shared" ca="1" si="35"/>
        <v>1.1201676407489296E-2</v>
      </c>
    </row>
    <row r="2252" spans="1:18" x14ac:dyDescent="0.25">
      <c r="A2252">
        <v>50215</v>
      </c>
      <c r="B2252" t="s">
        <v>12</v>
      </c>
      <c r="C2252">
        <v>42</v>
      </c>
      <c r="D2252" t="s">
        <v>4280</v>
      </c>
      <c r="E2252" t="s">
        <v>34</v>
      </c>
      <c r="F2252" t="s">
        <v>34</v>
      </c>
      <c r="G2252" t="s">
        <v>34</v>
      </c>
      <c r="H2252" t="s">
        <v>43</v>
      </c>
      <c r="I2252" t="s">
        <v>21</v>
      </c>
      <c r="J2252" s="5">
        <v>59.83</v>
      </c>
      <c r="K2252" s="5" t="str">
        <f>_xlfn.IFS(stroke_2[[#This Row],[avg_glucose_level]]&lt;70,"Low",stroke_2[[#This Row],[avg_glucose_level]]&lt;99,"Normal",stroke_2[[#This Row],[avg_glucose_level]]&lt;125,"Prediabetes",stroke_2[[#This Row],[avg_glucose_level]]&lt;199,"Diabetes",stroke_2[[#This Row],[avg_glucose_level]]&gt;199,"Very High")</f>
        <v>Low</v>
      </c>
      <c r="L2252">
        <v>52.8</v>
      </c>
      <c r="M2252">
        <v>28.25</v>
      </c>
      <c r="N2252">
        <v>52.8</v>
      </c>
      <c r="O2252" t="s">
        <v>24</v>
      </c>
      <c r="P2252" t="s">
        <v>34</v>
      </c>
      <c r="Q2252" s="4" t="s">
        <v>4285</v>
      </c>
      <c r="R2252" s="5">
        <f t="shared" ca="1" si="35"/>
        <v>-1.2769101333966304E-2</v>
      </c>
    </row>
    <row r="2253" spans="1:18" x14ac:dyDescent="0.25">
      <c r="A2253">
        <v>50763</v>
      </c>
      <c r="B2253" t="s">
        <v>12</v>
      </c>
      <c r="C2253">
        <v>42</v>
      </c>
      <c r="D2253" t="s">
        <v>4280</v>
      </c>
      <c r="E2253" t="s">
        <v>34</v>
      </c>
      <c r="F2253" t="s">
        <v>34</v>
      </c>
      <c r="G2253" t="s">
        <v>13</v>
      </c>
      <c r="H2253" t="s">
        <v>43</v>
      </c>
      <c r="I2253" t="s">
        <v>15</v>
      </c>
      <c r="J2253" s="5">
        <v>58.35</v>
      </c>
      <c r="K2253" s="5" t="str">
        <f>_xlfn.IFS(stroke_2[[#This Row],[avg_glucose_level]]&lt;70,"Low",stroke_2[[#This Row],[avg_glucose_level]]&lt;99,"Normal",stroke_2[[#This Row],[avg_glucose_level]]&lt;125,"Prediabetes",stroke_2[[#This Row],[avg_glucose_level]]&lt;199,"Diabetes",stroke_2[[#This Row],[avg_glucose_level]]&gt;199,"Very High")</f>
        <v>Low</v>
      </c>
      <c r="L2253">
        <v>24.3</v>
      </c>
      <c r="M2253">
        <v>28.25</v>
      </c>
      <c r="N2253">
        <v>24.3</v>
      </c>
      <c r="O2253" t="s">
        <v>24</v>
      </c>
      <c r="P2253" t="s">
        <v>34</v>
      </c>
      <c r="Q2253" s="4" t="s">
        <v>4285</v>
      </c>
      <c r="R2253" s="5">
        <f t="shared" ca="1" si="35"/>
        <v>-4.040143016344205E-3</v>
      </c>
    </row>
    <row r="2254" spans="1:18" x14ac:dyDescent="0.25">
      <c r="A2254">
        <v>51554</v>
      </c>
      <c r="B2254" t="s">
        <v>12</v>
      </c>
      <c r="C2254">
        <v>42</v>
      </c>
      <c r="D2254" t="s">
        <v>4280</v>
      </c>
      <c r="E2254" t="s">
        <v>34</v>
      </c>
      <c r="F2254" t="s">
        <v>34</v>
      </c>
      <c r="G2254" t="s">
        <v>13</v>
      </c>
      <c r="H2254" t="s">
        <v>14</v>
      </c>
      <c r="I2254" t="s">
        <v>15</v>
      </c>
      <c r="J2254" s="5">
        <v>177.91</v>
      </c>
      <c r="K2254" s="5" t="str">
        <f>_xlfn.IFS(stroke_2[[#This Row],[avg_glucose_level]]&lt;70,"Low",stroke_2[[#This Row],[avg_glucose_level]]&lt;99,"Normal",stroke_2[[#This Row],[avg_glucose_level]]&lt;125,"Prediabetes",stroke_2[[#This Row],[avg_glucose_level]]&lt;199,"Diabetes",stroke_2[[#This Row],[avg_glucose_level]]&gt;199,"Very High")</f>
        <v>Diabetes</v>
      </c>
      <c r="M2254">
        <v>28.25</v>
      </c>
      <c r="N2254">
        <v>28.25</v>
      </c>
      <c r="O2254" t="s">
        <v>38</v>
      </c>
      <c r="P2254" t="s">
        <v>34</v>
      </c>
      <c r="Q2254" s="4" t="s">
        <v>4285</v>
      </c>
      <c r="R2254" s="5">
        <f t="shared" ca="1" si="35"/>
        <v>1.8018362716747504E-3</v>
      </c>
    </row>
    <row r="2255" spans="1:18" x14ac:dyDescent="0.25">
      <c r="A2255">
        <v>52500</v>
      </c>
      <c r="B2255" t="s">
        <v>19</v>
      </c>
      <c r="C2255">
        <v>42</v>
      </c>
      <c r="D2255" t="s">
        <v>4280</v>
      </c>
      <c r="E2255" t="s">
        <v>34</v>
      </c>
      <c r="F2255" t="s">
        <v>34</v>
      </c>
      <c r="G2255" t="s">
        <v>13</v>
      </c>
      <c r="H2255" t="s">
        <v>43</v>
      </c>
      <c r="I2255" t="s">
        <v>15</v>
      </c>
      <c r="J2255" s="5">
        <v>59.43</v>
      </c>
      <c r="K2255" s="5" t="str">
        <f>_xlfn.IFS(stroke_2[[#This Row],[avg_glucose_level]]&lt;70,"Low",stroke_2[[#This Row],[avg_glucose_level]]&lt;99,"Normal",stroke_2[[#This Row],[avg_glucose_level]]&lt;125,"Prediabetes",stroke_2[[#This Row],[avg_glucose_level]]&lt;199,"Diabetes",stroke_2[[#This Row],[avg_glucose_level]]&gt;199,"Very High")</f>
        <v>Low</v>
      </c>
      <c r="L2255">
        <v>25.4</v>
      </c>
      <c r="M2255">
        <v>28.25</v>
      </c>
      <c r="N2255">
        <v>25.4</v>
      </c>
      <c r="O2255" t="s">
        <v>24</v>
      </c>
      <c r="P2255" t="s">
        <v>34</v>
      </c>
      <c r="Q2255" s="4" t="s">
        <v>4285</v>
      </c>
      <c r="R2255" s="5">
        <f t="shared" ca="1" si="35"/>
        <v>-9.8943098493418976E-3</v>
      </c>
    </row>
    <row r="2256" spans="1:18" x14ac:dyDescent="0.25">
      <c r="A2256">
        <v>55386</v>
      </c>
      <c r="B2256" t="s">
        <v>12</v>
      </c>
      <c r="C2256">
        <v>42</v>
      </c>
      <c r="D2256" t="s">
        <v>4280</v>
      </c>
      <c r="E2256" t="s">
        <v>34</v>
      </c>
      <c r="F2256" t="s">
        <v>34</v>
      </c>
      <c r="G2256" t="s">
        <v>13</v>
      </c>
      <c r="H2256" t="s">
        <v>14</v>
      </c>
      <c r="I2256" t="s">
        <v>21</v>
      </c>
      <c r="J2256" s="5">
        <v>123.15</v>
      </c>
      <c r="K2256" s="5" t="str">
        <f>_xlfn.IFS(stroke_2[[#This Row],[avg_glucose_level]]&lt;70,"Low",stroke_2[[#This Row],[avg_glucose_level]]&lt;99,"Normal",stroke_2[[#This Row],[avg_glucose_level]]&lt;125,"Prediabetes",stroke_2[[#This Row],[avg_glucose_level]]&lt;199,"Diabetes",stroke_2[[#This Row],[avg_glucose_level]]&gt;199,"Very High")</f>
        <v>Prediabetes</v>
      </c>
      <c r="L2256">
        <v>26.1</v>
      </c>
      <c r="M2256">
        <v>28.25</v>
      </c>
      <c r="N2256">
        <v>26.1</v>
      </c>
      <c r="O2256" t="s">
        <v>29</v>
      </c>
      <c r="P2256" t="s">
        <v>34</v>
      </c>
      <c r="Q2256" s="4" t="s">
        <v>4285</v>
      </c>
      <c r="R2256" s="5">
        <f t="shared" ca="1" si="35"/>
        <v>-2.2556597992569861E-2</v>
      </c>
    </row>
    <row r="2257" spans="1:18" x14ac:dyDescent="0.25">
      <c r="A2257">
        <v>55420</v>
      </c>
      <c r="B2257" t="s">
        <v>19</v>
      </c>
      <c r="C2257">
        <v>42</v>
      </c>
      <c r="D2257" t="s">
        <v>4280</v>
      </c>
      <c r="E2257" t="s">
        <v>34</v>
      </c>
      <c r="F2257" t="s">
        <v>34</v>
      </c>
      <c r="G2257" t="s">
        <v>34</v>
      </c>
      <c r="H2257" t="s">
        <v>14</v>
      </c>
      <c r="I2257" t="s">
        <v>21</v>
      </c>
      <c r="J2257" s="5">
        <v>139.77000000000001</v>
      </c>
      <c r="K2257" s="5" t="str">
        <f>_xlfn.IFS(stroke_2[[#This Row],[avg_glucose_level]]&lt;70,"Low",stroke_2[[#This Row],[avg_glucose_level]]&lt;99,"Normal",stroke_2[[#This Row],[avg_glucose_level]]&lt;125,"Prediabetes",stroke_2[[#This Row],[avg_glucose_level]]&lt;199,"Diabetes",stroke_2[[#This Row],[avg_glucose_level]]&gt;199,"Very High")</f>
        <v>Diabetes</v>
      </c>
      <c r="L2257">
        <v>27.7</v>
      </c>
      <c r="M2257">
        <v>28.25</v>
      </c>
      <c r="N2257">
        <v>27.7</v>
      </c>
      <c r="O2257" t="s">
        <v>38</v>
      </c>
      <c r="P2257" t="s">
        <v>34</v>
      </c>
      <c r="Q2257" s="4" t="s">
        <v>4285</v>
      </c>
      <c r="R2257" s="5">
        <f t="shared" ca="1" si="35"/>
        <v>1.3717871059806614E-2</v>
      </c>
    </row>
    <row r="2258" spans="1:18" x14ac:dyDescent="0.25">
      <c r="A2258">
        <v>56976</v>
      </c>
      <c r="B2258" t="s">
        <v>19</v>
      </c>
      <c r="C2258">
        <v>42</v>
      </c>
      <c r="D2258" t="s">
        <v>4280</v>
      </c>
      <c r="E2258" t="s">
        <v>34</v>
      </c>
      <c r="F2258" t="s">
        <v>34</v>
      </c>
      <c r="G2258" t="s">
        <v>13</v>
      </c>
      <c r="H2258" t="s">
        <v>14</v>
      </c>
      <c r="I2258" t="s">
        <v>15</v>
      </c>
      <c r="J2258" s="5">
        <v>96.01</v>
      </c>
      <c r="K2258" s="5" t="str">
        <f>_xlfn.IFS(stroke_2[[#This Row],[avg_glucose_level]]&lt;70,"Low",stroke_2[[#This Row],[avg_glucose_level]]&lt;99,"Normal",stroke_2[[#This Row],[avg_glucose_level]]&lt;125,"Prediabetes",stroke_2[[#This Row],[avg_glucose_level]]&lt;199,"Diabetes",stroke_2[[#This Row],[avg_glucose_level]]&gt;199,"Very High")</f>
        <v>Normal</v>
      </c>
      <c r="L2258">
        <v>38.700000000000003</v>
      </c>
      <c r="M2258">
        <v>28.25</v>
      </c>
      <c r="N2258">
        <v>38.700000000000003</v>
      </c>
      <c r="O2258" t="s">
        <v>38</v>
      </c>
      <c r="P2258" t="s">
        <v>34</v>
      </c>
      <c r="Q2258" s="4" t="s">
        <v>4285</v>
      </c>
      <c r="R2258" s="5">
        <f t="shared" ca="1" si="35"/>
        <v>2.3570837033509345E-2</v>
      </c>
    </row>
    <row r="2259" spans="1:18" x14ac:dyDescent="0.25">
      <c r="A2259">
        <v>57209</v>
      </c>
      <c r="B2259" t="s">
        <v>12</v>
      </c>
      <c r="C2259">
        <v>42</v>
      </c>
      <c r="D2259" t="s">
        <v>4280</v>
      </c>
      <c r="E2259" t="s">
        <v>34</v>
      </c>
      <c r="F2259" t="s">
        <v>34</v>
      </c>
      <c r="G2259" t="s">
        <v>13</v>
      </c>
      <c r="H2259" t="s">
        <v>43</v>
      </c>
      <c r="I2259" t="s">
        <v>21</v>
      </c>
      <c r="J2259" s="5">
        <v>68.12</v>
      </c>
      <c r="K2259" s="5" t="str">
        <f>_xlfn.IFS(stroke_2[[#This Row],[avg_glucose_level]]&lt;70,"Low",stroke_2[[#This Row],[avg_glucose_level]]&lt;99,"Normal",stroke_2[[#This Row],[avg_glucose_level]]&lt;125,"Prediabetes",stroke_2[[#This Row],[avg_glucose_level]]&lt;199,"Diabetes",stroke_2[[#This Row],[avg_glucose_level]]&gt;199,"Very High")</f>
        <v>Low</v>
      </c>
      <c r="L2259">
        <v>32</v>
      </c>
      <c r="M2259">
        <v>28.25</v>
      </c>
      <c r="N2259">
        <v>32</v>
      </c>
      <c r="O2259" t="s">
        <v>38</v>
      </c>
      <c r="P2259" t="s">
        <v>34</v>
      </c>
      <c r="Q2259" s="4" t="s">
        <v>4285</v>
      </c>
      <c r="R2259" s="5">
        <f t="shared" ca="1" si="35"/>
        <v>-2.3968750162533296E-2</v>
      </c>
    </row>
    <row r="2260" spans="1:18" x14ac:dyDescent="0.25">
      <c r="A2260">
        <v>58567</v>
      </c>
      <c r="B2260" t="s">
        <v>19</v>
      </c>
      <c r="C2260">
        <v>42</v>
      </c>
      <c r="D2260" t="s">
        <v>4280</v>
      </c>
      <c r="E2260" t="s">
        <v>34</v>
      </c>
      <c r="F2260" t="s">
        <v>34</v>
      </c>
      <c r="G2260" t="s">
        <v>13</v>
      </c>
      <c r="H2260" t="s">
        <v>14</v>
      </c>
      <c r="I2260" t="s">
        <v>21</v>
      </c>
      <c r="J2260" s="5">
        <v>84.86</v>
      </c>
      <c r="K2260" s="5" t="str">
        <f>_xlfn.IFS(stroke_2[[#This Row],[avg_glucose_level]]&lt;70,"Low",stroke_2[[#This Row],[avg_glucose_level]]&lt;99,"Normal",stroke_2[[#This Row],[avg_glucose_level]]&lt;125,"Prediabetes",stroke_2[[#This Row],[avg_glucose_level]]&lt;199,"Diabetes",stroke_2[[#This Row],[avg_glucose_level]]&gt;199,"Very High")</f>
        <v>Normal</v>
      </c>
      <c r="L2260">
        <v>22.8</v>
      </c>
      <c r="M2260">
        <v>28.25</v>
      </c>
      <c r="N2260">
        <v>22.8</v>
      </c>
      <c r="O2260" t="s">
        <v>38</v>
      </c>
      <c r="P2260" t="s">
        <v>34</v>
      </c>
      <c r="Q2260" s="4" t="s">
        <v>4285</v>
      </c>
      <c r="R2260" s="5">
        <f t="shared" ca="1" si="35"/>
        <v>-6.4032737686027801E-4</v>
      </c>
    </row>
    <row r="2261" spans="1:18" x14ac:dyDescent="0.25">
      <c r="A2261">
        <v>59000</v>
      </c>
      <c r="B2261" t="s">
        <v>19</v>
      </c>
      <c r="C2261">
        <v>42</v>
      </c>
      <c r="D2261" t="s">
        <v>4280</v>
      </c>
      <c r="E2261" t="s">
        <v>34</v>
      </c>
      <c r="F2261" t="s">
        <v>34</v>
      </c>
      <c r="G2261" t="s">
        <v>13</v>
      </c>
      <c r="H2261" t="s">
        <v>43</v>
      </c>
      <c r="I2261" t="s">
        <v>15</v>
      </c>
      <c r="J2261" s="5">
        <v>56.71</v>
      </c>
      <c r="K2261" s="5" t="str">
        <f>_xlfn.IFS(stroke_2[[#This Row],[avg_glucose_level]]&lt;70,"Low",stroke_2[[#This Row],[avg_glucose_level]]&lt;99,"Normal",stroke_2[[#This Row],[avg_glucose_level]]&lt;125,"Prediabetes",stroke_2[[#This Row],[avg_glucose_level]]&lt;199,"Diabetes",stroke_2[[#This Row],[avg_glucose_level]]&gt;199,"Very High")</f>
        <v>Low</v>
      </c>
      <c r="L2261">
        <v>25.2</v>
      </c>
      <c r="M2261">
        <v>28.25</v>
      </c>
      <c r="N2261">
        <v>25.2</v>
      </c>
      <c r="O2261" t="s">
        <v>38</v>
      </c>
      <c r="P2261" t="s">
        <v>34</v>
      </c>
      <c r="Q2261" s="4" t="s">
        <v>4285</v>
      </c>
      <c r="R2261" s="5">
        <f t="shared" ca="1" si="35"/>
        <v>9.787634459512768E-3</v>
      </c>
    </row>
    <row r="2262" spans="1:18" x14ac:dyDescent="0.25">
      <c r="A2262">
        <v>62238</v>
      </c>
      <c r="B2262" t="s">
        <v>19</v>
      </c>
      <c r="C2262">
        <v>42</v>
      </c>
      <c r="D2262" t="s">
        <v>4280</v>
      </c>
      <c r="E2262" t="s">
        <v>34</v>
      </c>
      <c r="F2262" t="s">
        <v>34</v>
      </c>
      <c r="G2262" t="s">
        <v>34</v>
      </c>
      <c r="H2262" t="s">
        <v>14</v>
      </c>
      <c r="I2262" t="s">
        <v>15</v>
      </c>
      <c r="J2262" s="5">
        <v>80.239999999999995</v>
      </c>
      <c r="K2262" s="5" t="str">
        <f>_xlfn.IFS(stroke_2[[#This Row],[avg_glucose_level]]&lt;70,"Low",stroke_2[[#This Row],[avg_glucose_level]]&lt;99,"Normal",stroke_2[[#This Row],[avg_glucose_level]]&lt;125,"Prediabetes",stroke_2[[#This Row],[avg_glucose_level]]&lt;199,"Diabetes",stroke_2[[#This Row],[avg_glucose_level]]&gt;199,"Very High")</f>
        <v>Normal</v>
      </c>
      <c r="L2262">
        <v>28.9</v>
      </c>
      <c r="M2262">
        <v>28.25</v>
      </c>
      <c r="N2262">
        <v>28.9</v>
      </c>
      <c r="O2262" t="s">
        <v>24</v>
      </c>
      <c r="P2262" t="s">
        <v>34</v>
      </c>
      <c r="Q2262" s="4" t="s">
        <v>4285</v>
      </c>
      <c r="R2262" s="5">
        <f t="shared" ca="1" si="35"/>
        <v>-2.0834934356031638E-2</v>
      </c>
    </row>
    <row r="2263" spans="1:18" x14ac:dyDescent="0.25">
      <c r="A2263">
        <v>63337</v>
      </c>
      <c r="B2263" t="s">
        <v>19</v>
      </c>
      <c r="C2263">
        <v>42</v>
      </c>
      <c r="D2263" t="s">
        <v>4280</v>
      </c>
      <c r="E2263" t="s">
        <v>34</v>
      </c>
      <c r="F2263" t="s">
        <v>34</v>
      </c>
      <c r="G2263" t="s">
        <v>13</v>
      </c>
      <c r="H2263" t="s">
        <v>14</v>
      </c>
      <c r="I2263" t="s">
        <v>21</v>
      </c>
      <c r="J2263" s="5">
        <v>69.989999999999995</v>
      </c>
      <c r="K2263" s="5" t="str">
        <f>_xlfn.IFS(stroke_2[[#This Row],[avg_glucose_level]]&lt;70,"Low",stroke_2[[#This Row],[avg_glucose_level]]&lt;99,"Normal",stroke_2[[#This Row],[avg_glucose_level]]&lt;125,"Prediabetes",stroke_2[[#This Row],[avg_glucose_level]]&lt;199,"Diabetes",stroke_2[[#This Row],[avg_glucose_level]]&gt;199,"Very High")</f>
        <v>Low</v>
      </c>
      <c r="L2263">
        <v>46</v>
      </c>
      <c r="M2263">
        <v>28.25</v>
      </c>
      <c r="N2263">
        <v>46</v>
      </c>
      <c r="O2263" t="s">
        <v>29</v>
      </c>
      <c r="P2263" t="s">
        <v>34</v>
      </c>
      <c r="Q2263" s="4" t="s">
        <v>4285</v>
      </c>
      <c r="R2263" s="5">
        <f t="shared" ca="1" si="35"/>
        <v>7.7914471049239983E-3</v>
      </c>
    </row>
    <row r="2264" spans="1:18" x14ac:dyDescent="0.25">
      <c r="A2264">
        <v>63958</v>
      </c>
      <c r="B2264" t="s">
        <v>19</v>
      </c>
      <c r="C2264">
        <v>42</v>
      </c>
      <c r="D2264" t="s">
        <v>4280</v>
      </c>
      <c r="E2264" t="s">
        <v>34</v>
      </c>
      <c r="F2264" t="s">
        <v>34</v>
      </c>
      <c r="G2264" t="s">
        <v>13</v>
      </c>
      <c r="H2264" t="s">
        <v>14</v>
      </c>
      <c r="I2264" t="s">
        <v>15</v>
      </c>
      <c r="J2264" s="5">
        <v>96.99</v>
      </c>
      <c r="K2264" s="5" t="str">
        <f>_xlfn.IFS(stroke_2[[#This Row],[avg_glucose_level]]&lt;70,"Low",stroke_2[[#This Row],[avg_glucose_level]]&lt;99,"Normal",stroke_2[[#This Row],[avg_glucose_level]]&lt;125,"Prediabetes",stroke_2[[#This Row],[avg_glucose_level]]&lt;199,"Diabetes",stroke_2[[#This Row],[avg_glucose_level]]&gt;199,"Very High")</f>
        <v>Normal</v>
      </c>
      <c r="L2264">
        <v>34.799999999999997</v>
      </c>
      <c r="M2264">
        <v>28.25</v>
      </c>
      <c r="N2264">
        <v>34.799999999999997</v>
      </c>
      <c r="O2264" t="s">
        <v>18</v>
      </c>
      <c r="P2264" t="s">
        <v>34</v>
      </c>
      <c r="Q2264" s="4" t="s">
        <v>4285</v>
      </c>
      <c r="R2264" s="5">
        <f t="shared" ca="1" si="35"/>
        <v>7.6297144049171043E-3</v>
      </c>
    </row>
    <row r="2265" spans="1:18" x14ac:dyDescent="0.25">
      <c r="A2265">
        <v>64849</v>
      </c>
      <c r="B2265" t="s">
        <v>19</v>
      </c>
      <c r="C2265">
        <v>42</v>
      </c>
      <c r="D2265" t="s">
        <v>4280</v>
      </c>
      <c r="E2265" t="s">
        <v>34</v>
      </c>
      <c r="F2265" t="s">
        <v>34</v>
      </c>
      <c r="G2265" t="s">
        <v>13</v>
      </c>
      <c r="H2265" t="s">
        <v>14</v>
      </c>
      <c r="I2265" t="s">
        <v>15</v>
      </c>
      <c r="J2265" s="5">
        <v>92.2</v>
      </c>
      <c r="K2265" s="5" t="str">
        <f>_xlfn.IFS(stroke_2[[#This Row],[avg_glucose_level]]&lt;70,"Low",stroke_2[[#This Row],[avg_glucose_level]]&lt;99,"Normal",stroke_2[[#This Row],[avg_glucose_level]]&lt;125,"Prediabetes",stroke_2[[#This Row],[avg_glucose_level]]&lt;199,"Diabetes",stroke_2[[#This Row],[avg_glucose_level]]&gt;199,"Very High")</f>
        <v>Normal</v>
      </c>
      <c r="L2265">
        <v>34.200000000000003</v>
      </c>
      <c r="M2265">
        <v>28.25</v>
      </c>
      <c r="N2265">
        <v>34.200000000000003</v>
      </c>
      <c r="O2265" t="s">
        <v>38</v>
      </c>
      <c r="P2265" t="s">
        <v>34</v>
      </c>
      <c r="Q2265" s="4" t="s">
        <v>4285</v>
      </c>
      <c r="R2265" s="5">
        <f t="shared" ca="1" si="35"/>
        <v>-2.0599800522358925E-2</v>
      </c>
    </row>
    <row r="2266" spans="1:18" x14ac:dyDescent="0.25">
      <c r="A2266">
        <v>64980</v>
      </c>
      <c r="B2266" t="s">
        <v>19</v>
      </c>
      <c r="C2266">
        <v>42</v>
      </c>
      <c r="D2266" t="s">
        <v>4280</v>
      </c>
      <c r="E2266" t="s">
        <v>34</v>
      </c>
      <c r="F2266" t="s">
        <v>34</v>
      </c>
      <c r="G2266" t="s">
        <v>13</v>
      </c>
      <c r="H2266" t="s">
        <v>43</v>
      </c>
      <c r="I2266" t="s">
        <v>15</v>
      </c>
      <c r="J2266" s="5">
        <v>65.66</v>
      </c>
      <c r="K2266" s="5" t="str">
        <f>_xlfn.IFS(stroke_2[[#This Row],[avg_glucose_level]]&lt;70,"Low",stroke_2[[#This Row],[avg_glucose_level]]&lt;99,"Normal",stroke_2[[#This Row],[avg_glucose_level]]&lt;125,"Prediabetes",stroke_2[[#This Row],[avg_glucose_level]]&lt;199,"Diabetes",stroke_2[[#This Row],[avg_glucose_level]]&gt;199,"Very High")</f>
        <v>Low</v>
      </c>
      <c r="L2266">
        <v>33.700000000000003</v>
      </c>
      <c r="M2266">
        <v>28.25</v>
      </c>
      <c r="N2266">
        <v>33.700000000000003</v>
      </c>
      <c r="O2266" t="s">
        <v>24</v>
      </c>
      <c r="P2266" t="s">
        <v>34</v>
      </c>
      <c r="Q2266" s="4" t="s">
        <v>4285</v>
      </c>
      <c r="R2266" s="5">
        <f t="shared" ca="1" si="35"/>
        <v>1.0014959582475941E-2</v>
      </c>
    </row>
    <row r="2267" spans="1:18" x14ac:dyDescent="0.25">
      <c r="A2267">
        <v>65632</v>
      </c>
      <c r="B2267" t="s">
        <v>12</v>
      </c>
      <c r="C2267">
        <v>42</v>
      </c>
      <c r="D2267" t="s">
        <v>4280</v>
      </c>
      <c r="E2267" t="s">
        <v>34</v>
      </c>
      <c r="F2267" t="s">
        <v>34</v>
      </c>
      <c r="G2267" t="s">
        <v>13</v>
      </c>
      <c r="H2267" t="s">
        <v>14</v>
      </c>
      <c r="I2267" t="s">
        <v>21</v>
      </c>
      <c r="J2267" s="5">
        <v>145.5</v>
      </c>
      <c r="K2267" s="5" t="str">
        <f>_xlfn.IFS(stroke_2[[#This Row],[avg_glucose_level]]&lt;70,"Low",stroke_2[[#This Row],[avg_glucose_level]]&lt;99,"Normal",stroke_2[[#This Row],[avg_glucose_level]]&lt;125,"Prediabetes",stroke_2[[#This Row],[avg_glucose_level]]&lt;199,"Diabetes",stroke_2[[#This Row],[avg_glucose_level]]&gt;199,"Very High")</f>
        <v>Diabetes</v>
      </c>
      <c r="L2267">
        <v>31.8</v>
      </c>
      <c r="M2267">
        <v>28.25</v>
      </c>
      <c r="N2267">
        <v>31.8</v>
      </c>
      <c r="O2267" t="s">
        <v>18</v>
      </c>
      <c r="P2267" t="s">
        <v>34</v>
      </c>
      <c r="Q2267" s="4" t="s">
        <v>4285</v>
      </c>
      <c r="R2267" s="5">
        <f t="shared" ca="1" si="35"/>
        <v>2.1228708488188568E-2</v>
      </c>
    </row>
    <row r="2268" spans="1:18" x14ac:dyDescent="0.25">
      <c r="A2268">
        <v>66490</v>
      </c>
      <c r="B2268" t="s">
        <v>12</v>
      </c>
      <c r="C2268">
        <v>42</v>
      </c>
      <c r="D2268" t="s">
        <v>4280</v>
      </c>
      <c r="E2268" t="s">
        <v>13</v>
      </c>
      <c r="F2268" t="s">
        <v>34</v>
      </c>
      <c r="G2268" t="s">
        <v>13</v>
      </c>
      <c r="H2268" t="s">
        <v>43</v>
      </c>
      <c r="I2268" t="s">
        <v>15</v>
      </c>
      <c r="J2268" s="5">
        <v>118.82</v>
      </c>
      <c r="K2268" s="5" t="str">
        <f>_xlfn.IFS(stroke_2[[#This Row],[avg_glucose_level]]&lt;70,"Low",stroke_2[[#This Row],[avg_glucose_level]]&lt;99,"Normal",stroke_2[[#This Row],[avg_glucose_level]]&lt;125,"Prediabetes",stroke_2[[#This Row],[avg_glucose_level]]&lt;199,"Diabetes",stroke_2[[#This Row],[avg_glucose_level]]&gt;199,"Very High")</f>
        <v>Prediabetes</v>
      </c>
      <c r="L2268">
        <v>41</v>
      </c>
      <c r="M2268">
        <v>28.25</v>
      </c>
      <c r="N2268">
        <v>41</v>
      </c>
      <c r="O2268" t="s">
        <v>29</v>
      </c>
      <c r="P2268" t="s">
        <v>34</v>
      </c>
      <c r="Q2268" s="4" t="s">
        <v>4285</v>
      </c>
      <c r="R2268" s="5">
        <f t="shared" ca="1" si="35"/>
        <v>-2.1435179551516047E-2</v>
      </c>
    </row>
    <row r="2269" spans="1:18" x14ac:dyDescent="0.25">
      <c r="A2269">
        <v>66883</v>
      </c>
      <c r="B2269" t="s">
        <v>19</v>
      </c>
      <c r="C2269">
        <v>42</v>
      </c>
      <c r="D2269" t="s">
        <v>4280</v>
      </c>
      <c r="E2269" t="s">
        <v>34</v>
      </c>
      <c r="F2269" t="s">
        <v>34</v>
      </c>
      <c r="G2269" t="s">
        <v>13</v>
      </c>
      <c r="H2269" t="s">
        <v>20</v>
      </c>
      <c r="I2269" t="s">
        <v>15</v>
      </c>
      <c r="J2269" s="5">
        <v>140.08000000000001</v>
      </c>
      <c r="K2269" s="5" t="str">
        <f>_xlfn.IFS(stroke_2[[#This Row],[avg_glucose_level]]&lt;70,"Low",stroke_2[[#This Row],[avg_glucose_level]]&lt;99,"Normal",stroke_2[[#This Row],[avg_glucose_level]]&lt;125,"Prediabetes",stroke_2[[#This Row],[avg_glucose_level]]&lt;199,"Diabetes",stroke_2[[#This Row],[avg_glucose_level]]&gt;199,"Very High")</f>
        <v>Diabetes</v>
      </c>
      <c r="L2269">
        <v>43</v>
      </c>
      <c r="M2269">
        <v>28.25</v>
      </c>
      <c r="N2269">
        <v>43</v>
      </c>
      <c r="O2269" t="s">
        <v>24</v>
      </c>
      <c r="P2269" t="s">
        <v>34</v>
      </c>
      <c r="Q2269" s="4" t="s">
        <v>4285</v>
      </c>
      <c r="R2269" s="5">
        <f t="shared" ca="1" si="35"/>
        <v>2.2743440298397637E-2</v>
      </c>
    </row>
    <row r="2270" spans="1:18" x14ac:dyDescent="0.25">
      <c r="A2270">
        <v>67032</v>
      </c>
      <c r="B2270" t="s">
        <v>12</v>
      </c>
      <c r="C2270">
        <v>42</v>
      </c>
      <c r="D2270" t="s">
        <v>4280</v>
      </c>
      <c r="E2270" t="s">
        <v>34</v>
      </c>
      <c r="F2270" t="s">
        <v>34</v>
      </c>
      <c r="G2270" t="s">
        <v>34</v>
      </c>
      <c r="H2270" t="s">
        <v>43</v>
      </c>
      <c r="I2270" t="s">
        <v>15</v>
      </c>
      <c r="J2270" s="5">
        <v>115.21</v>
      </c>
      <c r="K2270" s="5" t="str">
        <f>_xlfn.IFS(stroke_2[[#This Row],[avg_glucose_level]]&lt;70,"Low",stroke_2[[#This Row],[avg_glucose_level]]&lt;99,"Normal",stroke_2[[#This Row],[avg_glucose_level]]&lt;125,"Prediabetes",stroke_2[[#This Row],[avg_glucose_level]]&lt;199,"Diabetes",stroke_2[[#This Row],[avg_glucose_level]]&gt;199,"Very High")</f>
        <v>Prediabetes</v>
      </c>
      <c r="L2270">
        <v>28.7</v>
      </c>
      <c r="M2270">
        <v>28.25</v>
      </c>
      <c r="N2270">
        <v>28.7</v>
      </c>
      <c r="O2270" t="s">
        <v>38</v>
      </c>
      <c r="P2270" t="s">
        <v>34</v>
      </c>
      <c r="Q2270" s="4" t="s">
        <v>4285</v>
      </c>
      <c r="R2270" s="5">
        <f t="shared" ca="1" si="35"/>
        <v>2.1109095867785699E-2</v>
      </c>
    </row>
    <row r="2271" spans="1:18" x14ac:dyDescent="0.25">
      <c r="A2271">
        <v>67277</v>
      </c>
      <c r="B2271" t="s">
        <v>12</v>
      </c>
      <c r="C2271">
        <v>42</v>
      </c>
      <c r="D2271" t="s">
        <v>4280</v>
      </c>
      <c r="E2271" t="s">
        <v>34</v>
      </c>
      <c r="F2271" t="s">
        <v>34</v>
      </c>
      <c r="G2271" t="s">
        <v>13</v>
      </c>
      <c r="H2271" t="s">
        <v>14</v>
      </c>
      <c r="I2271" t="s">
        <v>21</v>
      </c>
      <c r="J2271" s="5">
        <v>67.87</v>
      </c>
      <c r="K2271" s="5" t="str">
        <f>_xlfn.IFS(stroke_2[[#This Row],[avg_glucose_level]]&lt;70,"Low",stroke_2[[#This Row],[avg_glucose_level]]&lt;99,"Normal",stroke_2[[#This Row],[avg_glucose_level]]&lt;125,"Prediabetes",stroke_2[[#This Row],[avg_glucose_level]]&lt;199,"Diabetes",stroke_2[[#This Row],[avg_glucose_level]]&gt;199,"Very High")</f>
        <v>Low</v>
      </c>
      <c r="L2271">
        <v>30</v>
      </c>
      <c r="M2271">
        <v>28.25</v>
      </c>
      <c r="N2271">
        <v>30</v>
      </c>
      <c r="O2271" t="s">
        <v>24</v>
      </c>
      <c r="P2271" t="s">
        <v>34</v>
      </c>
      <c r="Q2271" s="4" t="s">
        <v>4285</v>
      </c>
      <c r="R2271" s="5">
        <f t="shared" ca="1" si="35"/>
        <v>-1.2836485499630535E-2</v>
      </c>
    </row>
    <row r="2272" spans="1:18" x14ac:dyDescent="0.25">
      <c r="A2272">
        <v>69059</v>
      </c>
      <c r="B2272" t="s">
        <v>19</v>
      </c>
      <c r="C2272">
        <v>42</v>
      </c>
      <c r="D2272" t="s">
        <v>4280</v>
      </c>
      <c r="E2272" t="s">
        <v>34</v>
      </c>
      <c r="F2272" t="s">
        <v>34</v>
      </c>
      <c r="G2272" t="s">
        <v>13</v>
      </c>
      <c r="H2272" t="s">
        <v>14</v>
      </c>
      <c r="I2272" t="s">
        <v>15</v>
      </c>
      <c r="J2272" s="5">
        <v>86.3</v>
      </c>
      <c r="K2272" s="5" t="str">
        <f>_xlfn.IFS(stroke_2[[#This Row],[avg_glucose_level]]&lt;70,"Low",stroke_2[[#This Row],[avg_glucose_level]]&lt;99,"Normal",stroke_2[[#This Row],[avg_glucose_level]]&lt;125,"Prediabetes",stroke_2[[#This Row],[avg_glucose_level]]&lt;199,"Diabetes",stroke_2[[#This Row],[avg_glucose_level]]&gt;199,"Very High")</f>
        <v>Normal</v>
      </c>
      <c r="L2272">
        <v>20.100000000000001</v>
      </c>
      <c r="M2272">
        <v>28.25</v>
      </c>
      <c r="N2272">
        <v>20.100000000000001</v>
      </c>
      <c r="O2272" t="s">
        <v>24</v>
      </c>
      <c r="P2272" t="s">
        <v>34</v>
      </c>
      <c r="Q2272" s="4" t="s">
        <v>4285</v>
      </c>
      <c r="R2272" s="5">
        <f t="shared" ca="1" si="35"/>
        <v>1.570350223471394E-2</v>
      </c>
    </row>
    <row r="2273" spans="1:18" x14ac:dyDescent="0.25">
      <c r="A2273">
        <v>70081</v>
      </c>
      <c r="B2273" t="s">
        <v>12</v>
      </c>
      <c r="C2273">
        <v>42</v>
      </c>
      <c r="D2273" t="s">
        <v>4280</v>
      </c>
      <c r="E2273" t="s">
        <v>13</v>
      </c>
      <c r="F2273" t="s">
        <v>34</v>
      </c>
      <c r="G2273" t="s">
        <v>13</v>
      </c>
      <c r="H2273" t="s">
        <v>20</v>
      </c>
      <c r="I2273" t="s">
        <v>21</v>
      </c>
      <c r="J2273" s="5">
        <v>77.239999999999995</v>
      </c>
      <c r="K2273" s="5" t="str">
        <f>_xlfn.IFS(stroke_2[[#This Row],[avg_glucose_level]]&lt;70,"Low",stroke_2[[#This Row],[avg_glucose_level]]&lt;99,"Normal",stroke_2[[#This Row],[avg_glucose_level]]&lt;125,"Prediabetes",stroke_2[[#This Row],[avg_glucose_level]]&lt;199,"Diabetes",stroke_2[[#This Row],[avg_glucose_level]]&gt;199,"Very High")</f>
        <v>Normal</v>
      </c>
      <c r="L2273">
        <v>41.2</v>
      </c>
      <c r="M2273">
        <v>28.25</v>
      </c>
      <c r="N2273">
        <v>41.2</v>
      </c>
      <c r="O2273" t="s">
        <v>38</v>
      </c>
      <c r="P2273" t="s">
        <v>34</v>
      </c>
      <c r="Q2273" s="4" t="s">
        <v>4285</v>
      </c>
      <c r="R2273" s="5">
        <f t="shared" ca="1" si="35"/>
        <v>9.3067418444689135E-3</v>
      </c>
    </row>
    <row r="2274" spans="1:18" x14ac:dyDescent="0.25">
      <c r="A2274">
        <v>71221</v>
      </c>
      <c r="B2274" t="s">
        <v>19</v>
      </c>
      <c r="C2274">
        <v>42</v>
      </c>
      <c r="D2274" t="s">
        <v>4280</v>
      </c>
      <c r="E2274" t="s">
        <v>34</v>
      </c>
      <c r="F2274" t="s">
        <v>34</v>
      </c>
      <c r="G2274" t="s">
        <v>13</v>
      </c>
      <c r="H2274" t="s">
        <v>43</v>
      </c>
      <c r="I2274" t="s">
        <v>15</v>
      </c>
      <c r="J2274" s="5">
        <v>99.94</v>
      </c>
      <c r="K2274" s="5" t="str">
        <f>_xlfn.IFS(stroke_2[[#This Row],[avg_glucose_level]]&lt;70,"Low",stroke_2[[#This Row],[avg_glucose_level]]&lt;99,"Normal",stroke_2[[#This Row],[avg_glucose_level]]&lt;125,"Prediabetes",stroke_2[[#This Row],[avg_glucose_level]]&lt;199,"Diabetes",stroke_2[[#This Row],[avg_glucose_level]]&gt;199,"Very High")</f>
        <v>Prediabetes</v>
      </c>
      <c r="L2274">
        <v>33.4</v>
      </c>
      <c r="M2274">
        <v>28.25</v>
      </c>
      <c r="N2274">
        <v>33.4</v>
      </c>
      <c r="O2274" t="s">
        <v>24</v>
      </c>
      <c r="P2274" t="s">
        <v>34</v>
      </c>
      <c r="Q2274" s="4" t="s">
        <v>4285</v>
      </c>
      <c r="R2274" s="5">
        <f t="shared" ca="1" si="35"/>
        <v>1.1871444078280757E-2</v>
      </c>
    </row>
    <row r="2275" spans="1:18" x14ac:dyDescent="0.25">
      <c r="A2275">
        <v>170</v>
      </c>
      <c r="B2275" t="s">
        <v>12</v>
      </c>
      <c r="C2275">
        <v>43</v>
      </c>
      <c r="D2275" t="s">
        <v>4280</v>
      </c>
      <c r="E2275" t="s">
        <v>34</v>
      </c>
      <c r="F2275" t="s">
        <v>34</v>
      </c>
      <c r="G2275" t="s">
        <v>13</v>
      </c>
      <c r="H2275" t="s">
        <v>43</v>
      </c>
      <c r="I2275" t="s">
        <v>21</v>
      </c>
      <c r="J2275" s="5">
        <v>80.069999999999993</v>
      </c>
      <c r="K2275" s="5" t="str">
        <f>_xlfn.IFS(stroke_2[[#This Row],[avg_glucose_level]]&lt;70,"Low",stroke_2[[#This Row],[avg_glucose_level]]&lt;99,"Normal",stroke_2[[#This Row],[avg_glucose_level]]&lt;125,"Prediabetes",stroke_2[[#This Row],[avg_glucose_level]]&lt;199,"Diabetes",stroke_2[[#This Row],[avg_glucose_level]]&gt;199,"Very High")</f>
        <v>Normal</v>
      </c>
      <c r="M2275">
        <v>28.25</v>
      </c>
      <c r="N2275">
        <v>28.25</v>
      </c>
      <c r="O2275" t="s">
        <v>24</v>
      </c>
      <c r="P2275" t="s">
        <v>34</v>
      </c>
      <c r="Q2275" s="4" t="s">
        <v>4285</v>
      </c>
      <c r="R2275" s="5">
        <f t="shared" ca="1" si="35"/>
        <v>1.1236985475128585E-2</v>
      </c>
    </row>
    <row r="2276" spans="1:18" x14ac:dyDescent="0.25">
      <c r="A2276">
        <v>205</v>
      </c>
      <c r="B2276" t="s">
        <v>19</v>
      </c>
      <c r="C2276">
        <v>43</v>
      </c>
      <c r="D2276" t="s">
        <v>4280</v>
      </c>
      <c r="E2276" t="s">
        <v>34</v>
      </c>
      <c r="F2276" t="s">
        <v>34</v>
      </c>
      <c r="G2276" t="s">
        <v>13</v>
      </c>
      <c r="H2276" t="s">
        <v>14</v>
      </c>
      <c r="I2276" t="s">
        <v>21</v>
      </c>
      <c r="J2276" s="5">
        <v>88.23</v>
      </c>
      <c r="K2276" s="5" t="str">
        <f>_xlfn.IFS(stroke_2[[#This Row],[avg_glucose_level]]&lt;70,"Low",stroke_2[[#This Row],[avg_glucose_level]]&lt;99,"Normal",stroke_2[[#This Row],[avg_glucose_level]]&lt;125,"Prediabetes",stroke_2[[#This Row],[avg_glucose_level]]&lt;199,"Diabetes",stroke_2[[#This Row],[avg_glucose_level]]&gt;199,"Very High")</f>
        <v>Normal</v>
      </c>
      <c r="L2276">
        <v>37.6</v>
      </c>
      <c r="M2276">
        <v>28.25</v>
      </c>
      <c r="N2276">
        <v>37.6</v>
      </c>
      <c r="O2276" t="s">
        <v>38</v>
      </c>
      <c r="P2276" t="s">
        <v>34</v>
      </c>
      <c r="Q2276" s="4" t="s">
        <v>4285</v>
      </c>
      <c r="R2276" s="5">
        <f t="shared" ca="1" si="35"/>
        <v>1.0281774694034318E-2</v>
      </c>
    </row>
    <row r="2277" spans="1:18" x14ac:dyDescent="0.25">
      <c r="A2277">
        <v>338</v>
      </c>
      <c r="B2277" t="s">
        <v>19</v>
      </c>
      <c r="C2277">
        <v>43</v>
      </c>
      <c r="D2277" t="s">
        <v>4280</v>
      </c>
      <c r="E2277" t="s">
        <v>34</v>
      </c>
      <c r="F2277" t="s">
        <v>34</v>
      </c>
      <c r="G2277" t="s">
        <v>13</v>
      </c>
      <c r="H2277" t="s">
        <v>14</v>
      </c>
      <c r="I2277" t="s">
        <v>21</v>
      </c>
      <c r="J2277" s="5">
        <v>110.32</v>
      </c>
      <c r="K2277" s="5" t="str">
        <f>_xlfn.IFS(stroke_2[[#This Row],[avg_glucose_level]]&lt;70,"Low",stroke_2[[#This Row],[avg_glucose_level]]&lt;99,"Normal",stroke_2[[#This Row],[avg_glucose_level]]&lt;125,"Prediabetes",stroke_2[[#This Row],[avg_glucose_level]]&lt;199,"Diabetes",stroke_2[[#This Row],[avg_glucose_level]]&gt;199,"Very High")</f>
        <v>Prediabetes</v>
      </c>
      <c r="L2277">
        <v>28.4</v>
      </c>
      <c r="M2277">
        <v>28.25</v>
      </c>
      <c r="N2277">
        <v>28.4</v>
      </c>
      <c r="O2277" t="s">
        <v>24</v>
      </c>
      <c r="P2277" t="s">
        <v>34</v>
      </c>
      <c r="Q2277" s="4" t="s">
        <v>4285</v>
      </c>
      <c r="R2277" s="5">
        <f t="shared" ca="1" si="35"/>
        <v>1.9530617691498175E-2</v>
      </c>
    </row>
    <row r="2278" spans="1:18" x14ac:dyDescent="0.25">
      <c r="A2278">
        <v>1164</v>
      </c>
      <c r="B2278" t="s">
        <v>19</v>
      </c>
      <c r="C2278">
        <v>43</v>
      </c>
      <c r="D2278" t="s">
        <v>4280</v>
      </c>
      <c r="E2278" t="s">
        <v>34</v>
      </c>
      <c r="F2278" t="s">
        <v>34</v>
      </c>
      <c r="G2278" t="s">
        <v>34</v>
      </c>
      <c r="H2278" t="s">
        <v>14</v>
      </c>
      <c r="I2278" t="s">
        <v>21</v>
      </c>
      <c r="J2278" s="5">
        <v>101.75</v>
      </c>
      <c r="K2278" s="5" t="str">
        <f>_xlfn.IFS(stroke_2[[#This Row],[avg_glucose_level]]&lt;70,"Low",stroke_2[[#This Row],[avg_glucose_level]]&lt;99,"Normal",stroke_2[[#This Row],[avg_glucose_level]]&lt;125,"Prediabetes",stroke_2[[#This Row],[avg_glucose_level]]&lt;199,"Diabetes",stroke_2[[#This Row],[avg_glucose_level]]&gt;199,"Very High")</f>
        <v>Prediabetes</v>
      </c>
      <c r="L2278">
        <v>26.7</v>
      </c>
      <c r="M2278">
        <v>28.25</v>
      </c>
      <c r="N2278">
        <v>26.7</v>
      </c>
      <c r="O2278" t="s">
        <v>29</v>
      </c>
      <c r="P2278" t="s">
        <v>34</v>
      </c>
      <c r="Q2278" s="4" t="s">
        <v>4285</v>
      </c>
      <c r="R2278" s="5">
        <f t="shared" ca="1" si="35"/>
        <v>1.6475311059530102E-2</v>
      </c>
    </row>
    <row r="2279" spans="1:18" x14ac:dyDescent="0.25">
      <c r="A2279">
        <v>1225</v>
      </c>
      <c r="B2279" t="s">
        <v>12</v>
      </c>
      <c r="C2279">
        <v>43</v>
      </c>
      <c r="D2279" t="s">
        <v>4280</v>
      </c>
      <c r="E2279" t="s">
        <v>34</v>
      </c>
      <c r="F2279" t="s">
        <v>34</v>
      </c>
      <c r="G2279" t="s">
        <v>13</v>
      </c>
      <c r="H2279" t="s">
        <v>14</v>
      </c>
      <c r="I2279" t="s">
        <v>15</v>
      </c>
      <c r="J2279" s="5">
        <v>87.82</v>
      </c>
      <c r="K2279" s="5" t="str">
        <f>_xlfn.IFS(stroke_2[[#This Row],[avg_glucose_level]]&lt;70,"Low",stroke_2[[#This Row],[avg_glucose_level]]&lt;99,"Normal",stroke_2[[#This Row],[avg_glucose_level]]&lt;125,"Prediabetes",stroke_2[[#This Row],[avg_glucose_level]]&lt;199,"Diabetes",stroke_2[[#This Row],[avg_glucose_level]]&gt;199,"Very High")</f>
        <v>Normal</v>
      </c>
      <c r="L2279">
        <v>38.799999999999997</v>
      </c>
      <c r="M2279">
        <v>28.25</v>
      </c>
      <c r="N2279">
        <v>38.799999999999997</v>
      </c>
      <c r="O2279" t="s">
        <v>18</v>
      </c>
      <c r="P2279" t="s">
        <v>34</v>
      </c>
      <c r="Q2279" s="4" t="s">
        <v>4285</v>
      </c>
      <c r="R2279" s="5">
        <f t="shared" ca="1" si="35"/>
        <v>-1.2084269713028279E-2</v>
      </c>
    </row>
    <row r="2280" spans="1:18" x14ac:dyDescent="0.25">
      <c r="A2280">
        <v>1246</v>
      </c>
      <c r="B2280" t="s">
        <v>19</v>
      </c>
      <c r="C2280">
        <v>43</v>
      </c>
      <c r="D2280" t="s">
        <v>4280</v>
      </c>
      <c r="E2280" t="s">
        <v>34</v>
      </c>
      <c r="F2280" t="s">
        <v>34</v>
      </c>
      <c r="G2280" t="s">
        <v>13</v>
      </c>
      <c r="H2280" t="s">
        <v>43</v>
      </c>
      <c r="I2280" t="s">
        <v>21</v>
      </c>
      <c r="J2280" s="5">
        <v>107.42</v>
      </c>
      <c r="K2280" s="5" t="str">
        <f>_xlfn.IFS(stroke_2[[#This Row],[avg_glucose_level]]&lt;70,"Low",stroke_2[[#This Row],[avg_glucose_level]]&lt;99,"Normal",stroke_2[[#This Row],[avg_glucose_level]]&lt;125,"Prediabetes",stroke_2[[#This Row],[avg_glucose_level]]&lt;199,"Diabetes",stroke_2[[#This Row],[avg_glucose_level]]&gt;199,"Very High")</f>
        <v>Prediabetes</v>
      </c>
      <c r="M2280">
        <v>28.25</v>
      </c>
      <c r="N2280">
        <v>28.25</v>
      </c>
      <c r="O2280" t="s">
        <v>24</v>
      </c>
      <c r="P2280" t="s">
        <v>34</v>
      </c>
      <c r="Q2280" s="4" t="s">
        <v>4285</v>
      </c>
      <c r="R2280" s="5">
        <f t="shared" ca="1" si="35"/>
        <v>-2.0368369440257549E-3</v>
      </c>
    </row>
    <row r="2281" spans="1:18" x14ac:dyDescent="0.25">
      <c r="A2281">
        <v>1329</v>
      </c>
      <c r="B2281" t="s">
        <v>19</v>
      </c>
      <c r="C2281">
        <v>43</v>
      </c>
      <c r="D2281" t="s">
        <v>4280</v>
      </c>
      <c r="E2281" t="s">
        <v>34</v>
      </c>
      <c r="F2281" t="s">
        <v>34</v>
      </c>
      <c r="G2281" t="s">
        <v>34</v>
      </c>
      <c r="H2281" t="s">
        <v>43</v>
      </c>
      <c r="I2281" t="s">
        <v>21</v>
      </c>
      <c r="J2281" s="5">
        <v>101.35</v>
      </c>
      <c r="K2281" s="5" t="str">
        <f>_xlfn.IFS(stroke_2[[#This Row],[avg_glucose_level]]&lt;70,"Low",stroke_2[[#This Row],[avg_glucose_level]]&lt;99,"Normal",stroke_2[[#This Row],[avg_glucose_level]]&lt;125,"Prediabetes",stroke_2[[#This Row],[avg_glucose_level]]&lt;199,"Diabetes",stroke_2[[#This Row],[avg_glucose_level]]&gt;199,"Very High")</f>
        <v>Prediabetes</v>
      </c>
      <c r="L2281">
        <v>32.200000000000003</v>
      </c>
      <c r="M2281">
        <v>28.25</v>
      </c>
      <c r="N2281">
        <v>32.200000000000003</v>
      </c>
      <c r="O2281" t="s">
        <v>24</v>
      </c>
      <c r="P2281" t="s">
        <v>34</v>
      </c>
      <c r="Q2281" s="4" t="s">
        <v>4285</v>
      </c>
      <c r="R2281" s="5">
        <f t="shared" ca="1" si="35"/>
        <v>-1.8904269730927424E-2</v>
      </c>
    </row>
    <row r="2282" spans="1:18" x14ac:dyDescent="0.25">
      <c r="A2282">
        <v>1499</v>
      </c>
      <c r="B2282" t="s">
        <v>19</v>
      </c>
      <c r="C2282">
        <v>43</v>
      </c>
      <c r="D2282" t="s">
        <v>4280</v>
      </c>
      <c r="E2282" t="s">
        <v>34</v>
      </c>
      <c r="F2282" t="s">
        <v>34</v>
      </c>
      <c r="G2282" t="s">
        <v>13</v>
      </c>
      <c r="H2282" t="s">
        <v>43</v>
      </c>
      <c r="I2282" t="s">
        <v>21</v>
      </c>
      <c r="J2282" s="5">
        <v>72.13</v>
      </c>
      <c r="K2282" s="5" t="str">
        <f>_xlfn.IFS(stroke_2[[#This Row],[avg_glucose_level]]&lt;70,"Low",stroke_2[[#This Row],[avg_glucose_level]]&lt;99,"Normal",stroke_2[[#This Row],[avg_glucose_level]]&lt;125,"Prediabetes",stroke_2[[#This Row],[avg_glucose_level]]&lt;199,"Diabetes",stroke_2[[#This Row],[avg_glucose_level]]&gt;199,"Very High")</f>
        <v>Normal</v>
      </c>
      <c r="L2282">
        <v>42.6</v>
      </c>
      <c r="M2282">
        <v>28.25</v>
      </c>
      <c r="N2282">
        <v>42.6</v>
      </c>
      <c r="O2282" t="s">
        <v>24</v>
      </c>
      <c r="P2282" t="s">
        <v>34</v>
      </c>
      <c r="Q2282" s="4" t="s">
        <v>4285</v>
      </c>
      <c r="R2282" s="5">
        <f t="shared" ca="1" si="35"/>
        <v>-1.5314153094492355E-3</v>
      </c>
    </row>
    <row r="2283" spans="1:18" x14ac:dyDescent="0.25">
      <c r="A2283">
        <v>1696</v>
      </c>
      <c r="B2283" t="s">
        <v>19</v>
      </c>
      <c r="C2283">
        <v>43</v>
      </c>
      <c r="D2283" t="s">
        <v>4280</v>
      </c>
      <c r="E2283" t="s">
        <v>34</v>
      </c>
      <c r="F2283" t="s">
        <v>34</v>
      </c>
      <c r="G2283" t="s">
        <v>13</v>
      </c>
      <c r="H2283" t="s">
        <v>14</v>
      </c>
      <c r="I2283" t="s">
        <v>15</v>
      </c>
      <c r="J2283" s="5">
        <v>100.88</v>
      </c>
      <c r="K2283" s="5" t="str">
        <f>_xlfn.IFS(stroke_2[[#This Row],[avg_glucose_level]]&lt;70,"Low",stroke_2[[#This Row],[avg_glucose_level]]&lt;99,"Normal",stroke_2[[#This Row],[avg_glucose_level]]&lt;125,"Prediabetes",stroke_2[[#This Row],[avg_glucose_level]]&lt;199,"Diabetes",stroke_2[[#This Row],[avg_glucose_level]]&gt;199,"Very High")</f>
        <v>Prediabetes</v>
      </c>
      <c r="L2283">
        <v>47.6</v>
      </c>
      <c r="M2283">
        <v>28.25</v>
      </c>
      <c r="N2283">
        <v>47.6</v>
      </c>
      <c r="O2283" t="s">
        <v>29</v>
      </c>
      <c r="P2283" t="s">
        <v>34</v>
      </c>
      <c r="Q2283" s="4" t="s">
        <v>4285</v>
      </c>
      <c r="R2283" s="5">
        <f t="shared" ca="1" si="35"/>
        <v>2.0907050061018857E-2</v>
      </c>
    </row>
    <row r="2284" spans="1:18" x14ac:dyDescent="0.25">
      <c r="A2284">
        <v>2953</v>
      </c>
      <c r="B2284" t="s">
        <v>19</v>
      </c>
      <c r="C2284">
        <v>43</v>
      </c>
      <c r="D2284" t="s">
        <v>4280</v>
      </c>
      <c r="E2284" t="s">
        <v>34</v>
      </c>
      <c r="F2284" t="s">
        <v>34</v>
      </c>
      <c r="G2284" t="s">
        <v>13</v>
      </c>
      <c r="H2284" t="s">
        <v>14</v>
      </c>
      <c r="I2284" t="s">
        <v>21</v>
      </c>
      <c r="J2284" s="5">
        <v>75.05</v>
      </c>
      <c r="K2284" s="5" t="str">
        <f>_xlfn.IFS(stroke_2[[#This Row],[avg_glucose_level]]&lt;70,"Low",stroke_2[[#This Row],[avg_glucose_level]]&lt;99,"Normal",stroke_2[[#This Row],[avg_glucose_level]]&lt;125,"Prediabetes",stroke_2[[#This Row],[avg_glucose_level]]&lt;199,"Diabetes",stroke_2[[#This Row],[avg_glucose_level]]&gt;199,"Very High")</f>
        <v>Normal</v>
      </c>
      <c r="L2284">
        <v>22.9</v>
      </c>
      <c r="M2284">
        <v>28.25</v>
      </c>
      <c r="N2284">
        <v>22.9</v>
      </c>
      <c r="O2284" t="s">
        <v>29</v>
      </c>
      <c r="P2284" t="s">
        <v>34</v>
      </c>
      <c r="Q2284" s="4" t="s">
        <v>4285</v>
      </c>
      <c r="R2284" s="5">
        <f t="shared" ca="1" si="35"/>
        <v>1.5635860532800083E-2</v>
      </c>
    </row>
    <row r="2285" spans="1:18" x14ac:dyDescent="0.25">
      <c r="A2285">
        <v>3553</v>
      </c>
      <c r="B2285" t="s">
        <v>19</v>
      </c>
      <c r="C2285">
        <v>43</v>
      </c>
      <c r="D2285" t="s">
        <v>4280</v>
      </c>
      <c r="E2285" t="s">
        <v>34</v>
      </c>
      <c r="F2285" t="s">
        <v>34</v>
      </c>
      <c r="G2285" t="s">
        <v>13</v>
      </c>
      <c r="H2285" t="s">
        <v>43</v>
      </c>
      <c r="I2285" t="s">
        <v>15</v>
      </c>
      <c r="J2285" s="5">
        <v>104.55</v>
      </c>
      <c r="K2285" s="5" t="str">
        <f>_xlfn.IFS(stroke_2[[#This Row],[avg_glucose_level]]&lt;70,"Low",stroke_2[[#This Row],[avg_glucose_level]]&lt;99,"Normal",stroke_2[[#This Row],[avg_glucose_level]]&lt;125,"Prediabetes",stroke_2[[#This Row],[avg_glucose_level]]&lt;199,"Diabetes",stroke_2[[#This Row],[avg_glucose_level]]&gt;199,"Very High")</f>
        <v>Prediabetes</v>
      </c>
      <c r="L2285">
        <v>23.9</v>
      </c>
      <c r="M2285">
        <v>28.25</v>
      </c>
      <c r="N2285">
        <v>23.9</v>
      </c>
      <c r="O2285" t="s">
        <v>29</v>
      </c>
      <c r="P2285" t="s">
        <v>34</v>
      </c>
      <c r="Q2285" s="4" t="s">
        <v>4285</v>
      </c>
      <c r="R2285" s="5">
        <f t="shared" ca="1" si="35"/>
        <v>-7.5574435306314022E-3</v>
      </c>
    </row>
    <row r="2286" spans="1:18" x14ac:dyDescent="0.25">
      <c r="A2286">
        <v>5973</v>
      </c>
      <c r="B2286" t="s">
        <v>12</v>
      </c>
      <c r="C2286">
        <v>43</v>
      </c>
      <c r="D2286" t="s">
        <v>4280</v>
      </c>
      <c r="E2286" t="s">
        <v>34</v>
      </c>
      <c r="F2286" t="s">
        <v>34</v>
      </c>
      <c r="G2286" t="s">
        <v>13</v>
      </c>
      <c r="H2286" t="s">
        <v>14</v>
      </c>
      <c r="I2286" t="s">
        <v>15</v>
      </c>
      <c r="J2286" s="5">
        <v>86.78</v>
      </c>
      <c r="K2286" s="5" t="str">
        <f>_xlfn.IFS(stroke_2[[#This Row],[avg_glucose_level]]&lt;70,"Low",stroke_2[[#This Row],[avg_glucose_level]]&lt;99,"Normal",stroke_2[[#This Row],[avg_glucose_level]]&lt;125,"Prediabetes",stroke_2[[#This Row],[avg_glucose_level]]&lt;199,"Diabetes",stroke_2[[#This Row],[avg_glucose_level]]&gt;199,"Very High")</f>
        <v>Normal</v>
      </c>
      <c r="L2286">
        <v>23.5</v>
      </c>
      <c r="M2286">
        <v>28.25</v>
      </c>
      <c r="N2286">
        <v>23.5</v>
      </c>
      <c r="O2286" t="s">
        <v>29</v>
      </c>
      <c r="P2286" t="s">
        <v>34</v>
      </c>
      <c r="Q2286" s="4" t="s">
        <v>4285</v>
      </c>
      <c r="R2286" s="5">
        <f t="shared" ca="1" si="35"/>
        <v>1.0634067971428001E-2</v>
      </c>
    </row>
    <row r="2287" spans="1:18" x14ac:dyDescent="0.25">
      <c r="A2287">
        <v>9620</v>
      </c>
      <c r="B2287" t="s">
        <v>19</v>
      </c>
      <c r="C2287">
        <v>43</v>
      </c>
      <c r="D2287" t="s">
        <v>4280</v>
      </c>
      <c r="E2287" t="s">
        <v>34</v>
      </c>
      <c r="F2287" t="s">
        <v>34</v>
      </c>
      <c r="G2287" t="s">
        <v>13</v>
      </c>
      <c r="H2287" t="s">
        <v>43</v>
      </c>
      <c r="I2287" t="s">
        <v>21</v>
      </c>
      <c r="J2287" s="5">
        <v>81.77</v>
      </c>
      <c r="K2287" s="5" t="str">
        <f>_xlfn.IFS(stroke_2[[#This Row],[avg_glucose_level]]&lt;70,"Low",stroke_2[[#This Row],[avg_glucose_level]]&lt;99,"Normal",stroke_2[[#This Row],[avg_glucose_level]]&lt;125,"Prediabetes",stroke_2[[#This Row],[avg_glucose_level]]&lt;199,"Diabetes",stroke_2[[#This Row],[avg_glucose_level]]&gt;199,"Very High")</f>
        <v>Normal</v>
      </c>
      <c r="L2287">
        <v>25.4</v>
      </c>
      <c r="M2287">
        <v>28.25</v>
      </c>
      <c r="N2287">
        <v>25.4</v>
      </c>
      <c r="O2287" t="s">
        <v>24</v>
      </c>
      <c r="P2287" t="s">
        <v>34</v>
      </c>
      <c r="Q2287" s="4" t="s">
        <v>4285</v>
      </c>
      <c r="R2287" s="5">
        <f t="shared" ca="1" si="35"/>
        <v>1.2038939810829657E-2</v>
      </c>
    </row>
    <row r="2288" spans="1:18" x14ac:dyDescent="0.25">
      <c r="A2288">
        <v>10973</v>
      </c>
      <c r="B2288" t="s">
        <v>12</v>
      </c>
      <c r="C2288">
        <v>43</v>
      </c>
      <c r="D2288" t="s">
        <v>4280</v>
      </c>
      <c r="E2288" t="s">
        <v>34</v>
      </c>
      <c r="F2288" t="s">
        <v>34</v>
      </c>
      <c r="G2288" t="s">
        <v>13</v>
      </c>
      <c r="H2288" t="s">
        <v>14</v>
      </c>
      <c r="I2288" t="s">
        <v>15</v>
      </c>
      <c r="J2288" s="5">
        <v>91.13</v>
      </c>
      <c r="K2288" s="5" t="str">
        <f>_xlfn.IFS(stroke_2[[#This Row],[avg_glucose_level]]&lt;70,"Low",stroke_2[[#This Row],[avg_glucose_level]]&lt;99,"Normal",stroke_2[[#This Row],[avg_glucose_level]]&lt;125,"Prediabetes",stroke_2[[#This Row],[avg_glucose_level]]&lt;199,"Diabetes",stroke_2[[#This Row],[avg_glucose_level]]&gt;199,"Very High")</f>
        <v>Normal</v>
      </c>
      <c r="L2288">
        <v>33.9</v>
      </c>
      <c r="M2288">
        <v>28.25</v>
      </c>
      <c r="N2288">
        <v>33.9</v>
      </c>
      <c r="O2288" t="s">
        <v>24</v>
      </c>
      <c r="P2288" t="s">
        <v>34</v>
      </c>
      <c r="Q2288" s="4" t="s">
        <v>4285</v>
      </c>
      <c r="R2288" s="5">
        <f t="shared" ca="1" si="35"/>
        <v>-1.3418863313678175E-2</v>
      </c>
    </row>
    <row r="2289" spans="1:18" x14ac:dyDescent="0.25">
      <c r="A2289">
        <v>11134</v>
      </c>
      <c r="B2289" t="s">
        <v>12</v>
      </c>
      <c r="C2289">
        <v>43</v>
      </c>
      <c r="D2289" t="s">
        <v>4280</v>
      </c>
      <c r="E2289" t="s">
        <v>34</v>
      </c>
      <c r="F2289" t="s">
        <v>34</v>
      </c>
      <c r="G2289" t="s">
        <v>13</v>
      </c>
      <c r="H2289" t="s">
        <v>14</v>
      </c>
      <c r="I2289" t="s">
        <v>21</v>
      </c>
      <c r="J2289" s="5">
        <v>77.86</v>
      </c>
      <c r="K2289" s="5" t="str">
        <f>_xlfn.IFS(stroke_2[[#This Row],[avg_glucose_level]]&lt;70,"Low",stroke_2[[#This Row],[avg_glucose_level]]&lt;99,"Normal",stroke_2[[#This Row],[avg_glucose_level]]&lt;125,"Prediabetes",stroke_2[[#This Row],[avg_glucose_level]]&lt;199,"Diabetes",stroke_2[[#This Row],[avg_glucose_level]]&gt;199,"Very High")</f>
        <v>Normal</v>
      </c>
      <c r="L2289">
        <v>28.9</v>
      </c>
      <c r="M2289">
        <v>28.25</v>
      </c>
      <c r="N2289">
        <v>28.9</v>
      </c>
      <c r="O2289" t="s">
        <v>24</v>
      </c>
      <c r="P2289" t="s">
        <v>34</v>
      </c>
      <c r="Q2289" s="4" t="s">
        <v>4285</v>
      </c>
      <c r="R2289" s="5">
        <f t="shared" ca="1" si="35"/>
        <v>1.746640187845468E-2</v>
      </c>
    </row>
    <row r="2290" spans="1:18" x14ac:dyDescent="0.25">
      <c r="A2290">
        <v>11838</v>
      </c>
      <c r="B2290" t="s">
        <v>19</v>
      </c>
      <c r="C2290">
        <v>43</v>
      </c>
      <c r="D2290" t="s">
        <v>4280</v>
      </c>
      <c r="E2290" t="s">
        <v>34</v>
      </c>
      <c r="F2290" t="s">
        <v>34</v>
      </c>
      <c r="G2290" t="s">
        <v>13</v>
      </c>
      <c r="H2290" t="s">
        <v>43</v>
      </c>
      <c r="I2290" t="s">
        <v>21</v>
      </c>
      <c r="J2290" s="5">
        <v>70.08</v>
      </c>
      <c r="K2290" s="5" t="str">
        <f>_xlfn.IFS(stroke_2[[#This Row],[avg_glucose_level]]&lt;70,"Low",stroke_2[[#This Row],[avg_glucose_level]]&lt;99,"Normal",stroke_2[[#This Row],[avg_glucose_level]]&lt;125,"Prediabetes",stroke_2[[#This Row],[avg_glucose_level]]&lt;199,"Diabetes",stroke_2[[#This Row],[avg_glucose_level]]&gt;199,"Very High")</f>
        <v>Normal</v>
      </c>
      <c r="L2290">
        <v>26.6</v>
      </c>
      <c r="M2290">
        <v>28.25</v>
      </c>
      <c r="N2290">
        <v>26.6</v>
      </c>
      <c r="O2290" t="s">
        <v>24</v>
      </c>
      <c r="P2290" t="s">
        <v>34</v>
      </c>
      <c r="Q2290" s="4" t="s">
        <v>4285</v>
      </c>
      <c r="R2290" s="5">
        <f t="shared" ca="1" si="35"/>
        <v>-1.0000371764736799E-2</v>
      </c>
    </row>
    <row r="2291" spans="1:18" x14ac:dyDescent="0.25">
      <c r="A2291">
        <v>12380</v>
      </c>
      <c r="B2291" t="s">
        <v>12</v>
      </c>
      <c r="C2291">
        <v>43</v>
      </c>
      <c r="D2291" t="s">
        <v>4280</v>
      </c>
      <c r="E2291" t="s">
        <v>34</v>
      </c>
      <c r="F2291" t="s">
        <v>34</v>
      </c>
      <c r="G2291" t="s">
        <v>13</v>
      </c>
      <c r="H2291" t="s">
        <v>43</v>
      </c>
      <c r="I2291" t="s">
        <v>21</v>
      </c>
      <c r="J2291" s="5">
        <v>83.78</v>
      </c>
      <c r="K2291" s="5" t="str">
        <f>_xlfn.IFS(stroke_2[[#This Row],[avg_glucose_level]]&lt;70,"Low",stroke_2[[#This Row],[avg_glucose_level]]&lt;99,"Normal",stroke_2[[#This Row],[avg_glucose_level]]&lt;125,"Prediabetes",stroke_2[[#This Row],[avg_glucose_level]]&lt;199,"Diabetes",stroke_2[[#This Row],[avg_glucose_level]]&gt;199,"Very High")</f>
        <v>Normal</v>
      </c>
      <c r="L2291">
        <v>21.6</v>
      </c>
      <c r="M2291">
        <v>28.25</v>
      </c>
      <c r="N2291">
        <v>21.6</v>
      </c>
      <c r="O2291" t="s">
        <v>24</v>
      </c>
      <c r="P2291" t="s">
        <v>34</v>
      </c>
      <c r="Q2291" s="4" t="s">
        <v>4285</v>
      </c>
      <c r="R2291" s="5">
        <f t="shared" ca="1" si="35"/>
        <v>8.8522022996285197E-4</v>
      </c>
    </row>
    <row r="2292" spans="1:18" x14ac:dyDescent="0.25">
      <c r="A2292">
        <v>13846</v>
      </c>
      <c r="B2292" t="s">
        <v>12</v>
      </c>
      <c r="C2292">
        <v>43</v>
      </c>
      <c r="D2292" t="s">
        <v>4280</v>
      </c>
      <c r="E2292" t="s">
        <v>34</v>
      </c>
      <c r="F2292" t="s">
        <v>34</v>
      </c>
      <c r="G2292" t="s">
        <v>13</v>
      </c>
      <c r="H2292" t="s">
        <v>43</v>
      </c>
      <c r="I2292" t="s">
        <v>21</v>
      </c>
      <c r="J2292" s="5">
        <v>88</v>
      </c>
      <c r="K2292" s="5" t="str">
        <f>_xlfn.IFS(stroke_2[[#This Row],[avg_glucose_level]]&lt;70,"Low",stroke_2[[#This Row],[avg_glucose_level]]&lt;99,"Normal",stroke_2[[#This Row],[avg_glucose_level]]&lt;125,"Prediabetes",stroke_2[[#This Row],[avg_glucose_level]]&lt;199,"Diabetes",stroke_2[[#This Row],[avg_glucose_level]]&gt;199,"Very High")</f>
        <v>Normal</v>
      </c>
      <c r="L2292">
        <v>30.6</v>
      </c>
      <c r="M2292">
        <v>28.25</v>
      </c>
      <c r="N2292">
        <v>30.6</v>
      </c>
      <c r="O2292" t="s">
        <v>24</v>
      </c>
      <c r="P2292" t="s">
        <v>34</v>
      </c>
      <c r="Q2292" s="4" t="s">
        <v>4285</v>
      </c>
      <c r="R2292" s="5">
        <f t="shared" ca="1" si="35"/>
        <v>1.7281704882968728E-2</v>
      </c>
    </row>
    <row r="2293" spans="1:18" x14ac:dyDescent="0.25">
      <c r="A2293">
        <v>16906</v>
      </c>
      <c r="B2293" t="s">
        <v>12</v>
      </c>
      <c r="C2293">
        <v>43</v>
      </c>
      <c r="D2293" t="s">
        <v>4280</v>
      </c>
      <c r="E2293" t="s">
        <v>34</v>
      </c>
      <c r="F2293" t="s">
        <v>34</v>
      </c>
      <c r="G2293" t="s">
        <v>13</v>
      </c>
      <c r="H2293" t="s">
        <v>43</v>
      </c>
      <c r="I2293" t="s">
        <v>15</v>
      </c>
      <c r="J2293" s="5">
        <v>101.65</v>
      </c>
      <c r="K2293" s="5" t="str">
        <f>_xlfn.IFS(stroke_2[[#This Row],[avg_glucose_level]]&lt;70,"Low",stroke_2[[#This Row],[avg_glucose_level]]&lt;99,"Normal",stroke_2[[#This Row],[avg_glucose_level]]&lt;125,"Prediabetes",stroke_2[[#This Row],[avg_glucose_level]]&lt;199,"Diabetes",stroke_2[[#This Row],[avg_glucose_level]]&gt;199,"Very High")</f>
        <v>Prediabetes</v>
      </c>
      <c r="L2293">
        <v>30</v>
      </c>
      <c r="M2293">
        <v>28.25</v>
      </c>
      <c r="N2293">
        <v>30</v>
      </c>
      <c r="O2293" t="s">
        <v>24</v>
      </c>
      <c r="P2293" t="s">
        <v>34</v>
      </c>
      <c r="Q2293" s="4" t="s">
        <v>4285</v>
      </c>
      <c r="R2293" s="5">
        <f t="shared" ca="1" si="35"/>
        <v>-6.1284042081038992E-3</v>
      </c>
    </row>
    <row r="2294" spans="1:18" x14ac:dyDescent="0.25">
      <c r="A2294">
        <v>17835</v>
      </c>
      <c r="B2294" t="s">
        <v>19</v>
      </c>
      <c r="C2294">
        <v>43</v>
      </c>
      <c r="D2294" t="s">
        <v>4280</v>
      </c>
      <c r="E2294" t="s">
        <v>34</v>
      </c>
      <c r="F2294" t="s">
        <v>34</v>
      </c>
      <c r="G2294" t="s">
        <v>34</v>
      </c>
      <c r="H2294" t="s">
        <v>20</v>
      </c>
      <c r="I2294" t="s">
        <v>21</v>
      </c>
      <c r="J2294" s="5">
        <v>92.4</v>
      </c>
      <c r="K2294" s="5" t="str">
        <f>_xlfn.IFS(stroke_2[[#This Row],[avg_glucose_level]]&lt;70,"Low",stroke_2[[#This Row],[avg_glucose_level]]&lt;99,"Normal",stroke_2[[#This Row],[avg_glucose_level]]&lt;125,"Prediabetes",stroke_2[[#This Row],[avg_glucose_level]]&lt;199,"Diabetes",stroke_2[[#This Row],[avg_glucose_level]]&gt;199,"Very High")</f>
        <v>Normal</v>
      </c>
      <c r="L2294">
        <v>22.7</v>
      </c>
      <c r="M2294">
        <v>28.25</v>
      </c>
      <c r="N2294">
        <v>22.7</v>
      </c>
      <c r="O2294" t="s">
        <v>38</v>
      </c>
      <c r="P2294" t="s">
        <v>34</v>
      </c>
      <c r="Q2294" s="4" t="s">
        <v>4285</v>
      </c>
      <c r="R2294" s="5">
        <f t="shared" ca="1" si="35"/>
        <v>1.7874173293161155E-3</v>
      </c>
    </row>
    <row r="2295" spans="1:18" x14ac:dyDescent="0.25">
      <c r="A2295">
        <v>19814</v>
      </c>
      <c r="B2295" t="s">
        <v>19</v>
      </c>
      <c r="C2295">
        <v>43</v>
      </c>
      <c r="D2295" t="s">
        <v>4280</v>
      </c>
      <c r="E2295" t="s">
        <v>34</v>
      </c>
      <c r="F2295" t="s">
        <v>34</v>
      </c>
      <c r="G2295" t="s">
        <v>34</v>
      </c>
      <c r="H2295" t="s">
        <v>14</v>
      </c>
      <c r="I2295" t="s">
        <v>15</v>
      </c>
      <c r="J2295" s="5">
        <v>71.77</v>
      </c>
      <c r="K2295" s="5" t="str">
        <f>_xlfn.IFS(stroke_2[[#This Row],[avg_glucose_level]]&lt;70,"Low",stroke_2[[#This Row],[avg_glucose_level]]&lt;99,"Normal",stroke_2[[#This Row],[avg_glucose_level]]&lt;125,"Prediabetes",stroke_2[[#This Row],[avg_glucose_level]]&lt;199,"Diabetes",stroke_2[[#This Row],[avg_glucose_level]]&gt;199,"Very High")</f>
        <v>Normal</v>
      </c>
      <c r="L2295">
        <v>26.9</v>
      </c>
      <c r="M2295">
        <v>28.25</v>
      </c>
      <c r="N2295">
        <v>26.9</v>
      </c>
      <c r="O2295" t="s">
        <v>24</v>
      </c>
      <c r="P2295" t="s">
        <v>34</v>
      </c>
      <c r="Q2295" s="4" t="s">
        <v>4285</v>
      </c>
      <c r="R2295" s="5">
        <f t="shared" ca="1" si="35"/>
        <v>-3.3176304460680651E-3</v>
      </c>
    </row>
    <row r="2296" spans="1:18" x14ac:dyDescent="0.25">
      <c r="A2296">
        <v>20421</v>
      </c>
      <c r="B2296" t="s">
        <v>19</v>
      </c>
      <c r="C2296">
        <v>43</v>
      </c>
      <c r="D2296" t="s">
        <v>4280</v>
      </c>
      <c r="E2296" t="s">
        <v>34</v>
      </c>
      <c r="F2296" t="s">
        <v>34</v>
      </c>
      <c r="G2296" t="s">
        <v>13</v>
      </c>
      <c r="H2296" t="s">
        <v>14</v>
      </c>
      <c r="I2296" t="s">
        <v>21</v>
      </c>
      <c r="J2296" s="5">
        <v>68.94</v>
      </c>
      <c r="K2296" s="5" t="str">
        <f>_xlfn.IFS(stroke_2[[#This Row],[avg_glucose_level]]&lt;70,"Low",stroke_2[[#This Row],[avg_glucose_level]]&lt;99,"Normal",stroke_2[[#This Row],[avg_glucose_level]]&lt;125,"Prediabetes",stroke_2[[#This Row],[avg_glucose_level]]&lt;199,"Diabetes",stroke_2[[#This Row],[avg_glucose_level]]&gt;199,"Very High")</f>
        <v>Low</v>
      </c>
      <c r="L2296">
        <v>26.8</v>
      </c>
      <c r="M2296">
        <v>28.25</v>
      </c>
      <c r="N2296">
        <v>26.8</v>
      </c>
      <c r="O2296" t="s">
        <v>24</v>
      </c>
      <c r="P2296" t="s">
        <v>34</v>
      </c>
      <c r="Q2296" s="4" t="s">
        <v>4285</v>
      </c>
      <c r="R2296" s="5">
        <f t="shared" ca="1" si="35"/>
        <v>1.5572113604703864E-2</v>
      </c>
    </row>
    <row r="2297" spans="1:18" x14ac:dyDescent="0.25">
      <c r="A2297">
        <v>20425</v>
      </c>
      <c r="B2297" t="s">
        <v>12</v>
      </c>
      <c r="C2297">
        <v>43</v>
      </c>
      <c r="D2297" t="s">
        <v>4280</v>
      </c>
      <c r="E2297" t="s">
        <v>34</v>
      </c>
      <c r="F2297" t="s">
        <v>34</v>
      </c>
      <c r="G2297" t="s">
        <v>13</v>
      </c>
      <c r="H2297" t="s">
        <v>20</v>
      </c>
      <c r="I2297" t="s">
        <v>21</v>
      </c>
      <c r="J2297" s="5">
        <v>99.15</v>
      </c>
      <c r="K2297" s="5" t="str">
        <f>_xlfn.IFS(stroke_2[[#This Row],[avg_glucose_level]]&lt;70,"Low",stroke_2[[#This Row],[avg_glucose_level]]&lt;99,"Normal",stroke_2[[#This Row],[avg_glucose_level]]&lt;125,"Prediabetes",stroke_2[[#This Row],[avg_glucose_level]]&lt;199,"Diabetes",stroke_2[[#This Row],[avg_glucose_level]]&gt;199,"Very High")</f>
        <v>Prediabetes</v>
      </c>
      <c r="L2297">
        <v>30.5</v>
      </c>
      <c r="M2297">
        <v>28.25</v>
      </c>
      <c r="N2297">
        <v>30.5</v>
      </c>
      <c r="O2297" t="s">
        <v>18</v>
      </c>
      <c r="P2297" t="s">
        <v>34</v>
      </c>
      <c r="Q2297" s="4" t="s">
        <v>4285</v>
      </c>
      <c r="R2297" s="5">
        <f t="shared" ca="1" si="35"/>
        <v>-1.4313174765524562E-2</v>
      </c>
    </row>
    <row r="2298" spans="1:18" x14ac:dyDescent="0.25">
      <c r="A2298">
        <v>21110</v>
      </c>
      <c r="B2298" t="s">
        <v>19</v>
      </c>
      <c r="C2298">
        <v>43</v>
      </c>
      <c r="D2298" t="s">
        <v>4280</v>
      </c>
      <c r="E2298" t="s">
        <v>34</v>
      </c>
      <c r="F2298" t="s">
        <v>34</v>
      </c>
      <c r="G2298" t="s">
        <v>13</v>
      </c>
      <c r="H2298" t="s">
        <v>14</v>
      </c>
      <c r="I2298" t="s">
        <v>15</v>
      </c>
      <c r="J2298" s="5">
        <v>93.3</v>
      </c>
      <c r="K2298" s="5" t="str">
        <f>_xlfn.IFS(stroke_2[[#This Row],[avg_glucose_level]]&lt;70,"Low",stroke_2[[#This Row],[avg_glucose_level]]&lt;99,"Normal",stroke_2[[#This Row],[avg_glucose_level]]&lt;125,"Prediabetes",stroke_2[[#This Row],[avg_glucose_level]]&lt;199,"Diabetes",stroke_2[[#This Row],[avg_glucose_level]]&gt;199,"Very High")</f>
        <v>Normal</v>
      </c>
      <c r="L2298">
        <v>32.700000000000003</v>
      </c>
      <c r="M2298">
        <v>28.25</v>
      </c>
      <c r="N2298">
        <v>32.700000000000003</v>
      </c>
      <c r="O2298" t="s">
        <v>24</v>
      </c>
      <c r="P2298" t="s">
        <v>34</v>
      </c>
      <c r="Q2298" s="4" t="s">
        <v>4285</v>
      </c>
      <c r="R2298" s="5">
        <f t="shared" ca="1" si="35"/>
        <v>-1.3805850524301938E-2</v>
      </c>
    </row>
    <row r="2299" spans="1:18" x14ac:dyDescent="0.25">
      <c r="A2299">
        <v>21238</v>
      </c>
      <c r="B2299" t="s">
        <v>19</v>
      </c>
      <c r="C2299">
        <v>43</v>
      </c>
      <c r="D2299" t="s">
        <v>4280</v>
      </c>
      <c r="E2299" t="s">
        <v>34</v>
      </c>
      <c r="F2299" t="s">
        <v>34</v>
      </c>
      <c r="G2299" t="s">
        <v>13</v>
      </c>
      <c r="H2299" t="s">
        <v>14</v>
      </c>
      <c r="I2299" t="s">
        <v>15</v>
      </c>
      <c r="J2299" s="5">
        <v>74.86</v>
      </c>
      <c r="K2299" s="5" t="str">
        <f>_xlfn.IFS(stroke_2[[#This Row],[avg_glucose_level]]&lt;70,"Low",stroke_2[[#This Row],[avg_glucose_level]]&lt;99,"Normal",stroke_2[[#This Row],[avg_glucose_level]]&lt;125,"Prediabetes",stroke_2[[#This Row],[avg_glucose_level]]&lt;199,"Diabetes",stroke_2[[#This Row],[avg_glucose_level]]&gt;199,"Very High")</f>
        <v>Normal</v>
      </c>
      <c r="L2299">
        <v>26.9</v>
      </c>
      <c r="M2299">
        <v>28.25</v>
      </c>
      <c r="N2299">
        <v>26.9</v>
      </c>
      <c r="O2299" t="s">
        <v>24</v>
      </c>
      <c r="P2299" t="s">
        <v>34</v>
      </c>
      <c r="Q2299" s="4" t="s">
        <v>4285</v>
      </c>
      <c r="R2299" s="5">
        <f t="shared" ca="1" si="35"/>
        <v>1.8653016532870603E-2</v>
      </c>
    </row>
    <row r="2300" spans="1:18" x14ac:dyDescent="0.25">
      <c r="A2300">
        <v>21917</v>
      </c>
      <c r="B2300" t="s">
        <v>12</v>
      </c>
      <c r="C2300">
        <v>43</v>
      </c>
      <c r="D2300" t="s">
        <v>4280</v>
      </c>
      <c r="E2300" t="s">
        <v>34</v>
      </c>
      <c r="F2300" t="s">
        <v>34</v>
      </c>
      <c r="G2300" t="s">
        <v>13</v>
      </c>
      <c r="H2300" t="s">
        <v>43</v>
      </c>
      <c r="I2300" t="s">
        <v>21</v>
      </c>
      <c r="J2300" s="5">
        <v>110.69</v>
      </c>
      <c r="K2300" s="5" t="str">
        <f>_xlfn.IFS(stroke_2[[#This Row],[avg_glucose_level]]&lt;70,"Low",stroke_2[[#This Row],[avg_glucose_level]]&lt;99,"Normal",stroke_2[[#This Row],[avg_glucose_level]]&lt;125,"Prediabetes",stroke_2[[#This Row],[avg_glucose_level]]&lt;199,"Diabetes",stroke_2[[#This Row],[avg_glucose_level]]&gt;199,"Very High")</f>
        <v>Prediabetes</v>
      </c>
      <c r="L2300">
        <v>35.6</v>
      </c>
      <c r="M2300">
        <v>28.25</v>
      </c>
      <c r="N2300">
        <v>35.6</v>
      </c>
      <c r="O2300" t="s">
        <v>38</v>
      </c>
      <c r="P2300" t="s">
        <v>34</v>
      </c>
      <c r="Q2300" s="4" t="s">
        <v>4285</v>
      </c>
      <c r="R2300" s="5">
        <f t="shared" ca="1" si="35"/>
        <v>1.5609755047534219E-2</v>
      </c>
    </row>
    <row r="2301" spans="1:18" x14ac:dyDescent="0.25">
      <c r="A2301">
        <v>23046</v>
      </c>
      <c r="B2301" t="s">
        <v>19</v>
      </c>
      <c r="C2301">
        <v>43</v>
      </c>
      <c r="D2301" t="s">
        <v>4280</v>
      </c>
      <c r="E2301" t="s">
        <v>34</v>
      </c>
      <c r="F2301" t="s">
        <v>34</v>
      </c>
      <c r="G2301" t="s">
        <v>13</v>
      </c>
      <c r="H2301" t="s">
        <v>20</v>
      </c>
      <c r="I2301" t="s">
        <v>15</v>
      </c>
      <c r="J2301" s="5">
        <v>98.09</v>
      </c>
      <c r="K2301" s="5" t="str">
        <f>_xlfn.IFS(stroke_2[[#This Row],[avg_glucose_level]]&lt;70,"Low",stroke_2[[#This Row],[avg_glucose_level]]&lt;99,"Normal",stroke_2[[#This Row],[avg_glucose_level]]&lt;125,"Prediabetes",stroke_2[[#This Row],[avg_glucose_level]]&lt;199,"Diabetes",stroke_2[[#This Row],[avg_glucose_level]]&gt;199,"Very High")</f>
        <v>Normal</v>
      </c>
      <c r="L2301">
        <v>17.3</v>
      </c>
      <c r="M2301">
        <v>28.25</v>
      </c>
      <c r="N2301">
        <v>17.3</v>
      </c>
      <c r="O2301" t="s">
        <v>24</v>
      </c>
      <c r="P2301" t="s">
        <v>34</v>
      </c>
      <c r="Q2301" s="4" t="s">
        <v>4285</v>
      </c>
      <c r="R2301" s="5">
        <f t="shared" ca="1" si="35"/>
        <v>2.3786448454227178E-2</v>
      </c>
    </row>
    <row r="2302" spans="1:18" x14ac:dyDescent="0.25">
      <c r="A2302">
        <v>23047</v>
      </c>
      <c r="B2302" t="s">
        <v>12</v>
      </c>
      <c r="C2302">
        <v>43</v>
      </c>
      <c r="D2302" t="s">
        <v>4280</v>
      </c>
      <c r="E2302" t="s">
        <v>34</v>
      </c>
      <c r="F2302" t="s">
        <v>34</v>
      </c>
      <c r="G2302" t="s">
        <v>13</v>
      </c>
      <c r="H2302" t="s">
        <v>14</v>
      </c>
      <c r="I2302" t="s">
        <v>15</v>
      </c>
      <c r="J2302" s="5">
        <v>100.16</v>
      </c>
      <c r="K2302" s="5" t="str">
        <f>_xlfn.IFS(stroke_2[[#This Row],[avg_glucose_level]]&lt;70,"Low",stroke_2[[#This Row],[avg_glucose_level]]&lt;99,"Normal",stroke_2[[#This Row],[avg_glucose_level]]&lt;125,"Prediabetes",stroke_2[[#This Row],[avg_glucose_level]]&lt;199,"Diabetes",stroke_2[[#This Row],[avg_glucose_level]]&gt;199,"Very High")</f>
        <v>Prediabetes</v>
      </c>
      <c r="L2302">
        <v>59.7</v>
      </c>
      <c r="M2302">
        <v>28.25</v>
      </c>
      <c r="N2302">
        <v>59.7</v>
      </c>
      <c r="O2302" t="s">
        <v>24</v>
      </c>
      <c r="P2302" t="s">
        <v>34</v>
      </c>
      <c r="Q2302" s="4" t="s">
        <v>4285</v>
      </c>
      <c r="R2302" s="5">
        <f t="shared" ca="1" si="35"/>
        <v>-2.4544772516383307E-2</v>
      </c>
    </row>
    <row r="2303" spans="1:18" x14ac:dyDescent="0.25">
      <c r="A2303">
        <v>24674</v>
      </c>
      <c r="B2303" t="s">
        <v>12</v>
      </c>
      <c r="C2303">
        <v>43</v>
      </c>
      <c r="D2303" t="s">
        <v>4280</v>
      </c>
      <c r="E2303" t="s">
        <v>34</v>
      </c>
      <c r="F2303" t="s">
        <v>34</v>
      </c>
      <c r="G2303" t="s">
        <v>13</v>
      </c>
      <c r="H2303" t="s">
        <v>14</v>
      </c>
      <c r="I2303" t="s">
        <v>15</v>
      </c>
      <c r="J2303" s="5">
        <v>81.94</v>
      </c>
      <c r="K2303" s="5" t="str">
        <f>_xlfn.IFS(stroke_2[[#This Row],[avg_glucose_level]]&lt;70,"Low",stroke_2[[#This Row],[avg_glucose_level]]&lt;99,"Normal",stroke_2[[#This Row],[avg_glucose_level]]&lt;125,"Prediabetes",stroke_2[[#This Row],[avg_glucose_level]]&lt;199,"Diabetes",stroke_2[[#This Row],[avg_glucose_level]]&gt;199,"Very High")</f>
        <v>Normal</v>
      </c>
      <c r="L2303">
        <v>27.7</v>
      </c>
      <c r="M2303">
        <v>28.25</v>
      </c>
      <c r="N2303">
        <v>27.7</v>
      </c>
      <c r="O2303" t="s">
        <v>29</v>
      </c>
      <c r="P2303" t="s">
        <v>34</v>
      </c>
      <c r="Q2303" s="4" t="s">
        <v>4285</v>
      </c>
      <c r="R2303" s="5">
        <f t="shared" ca="1" si="35"/>
        <v>-5.6894418825152006E-3</v>
      </c>
    </row>
    <row r="2304" spans="1:18" x14ac:dyDescent="0.25">
      <c r="A2304">
        <v>25833</v>
      </c>
      <c r="B2304" t="s">
        <v>19</v>
      </c>
      <c r="C2304">
        <v>43</v>
      </c>
      <c r="D2304" t="s">
        <v>4280</v>
      </c>
      <c r="E2304" t="s">
        <v>34</v>
      </c>
      <c r="F2304" t="s">
        <v>34</v>
      </c>
      <c r="G2304" t="s">
        <v>13</v>
      </c>
      <c r="H2304" t="s">
        <v>14</v>
      </c>
      <c r="I2304" t="s">
        <v>21</v>
      </c>
      <c r="J2304" s="5">
        <v>107.43</v>
      </c>
      <c r="K2304" s="5" t="str">
        <f>_xlfn.IFS(stroke_2[[#This Row],[avg_glucose_level]]&lt;70,"Low",stroke_2[[#This Row],[avg_glucose_level]]&lt;99,"Normal",stroke_2[[#This Row],[avg_glucose_level]]&lt;125,"Prediabetes",stroke_2[[#This Row],[avg_glucose_level]]&lt;199,"Diabetes",stroke_2[[#This Row],[avg_glucose_level]]&gt;199,"Very High")</f>
        <v>Prediabetes</v>
      </c>
      <c r="L2304">
        <v>26.5</v>
      </c>
      <c r="M2304">
        <v>28.25</v>
      </c>
      <c r="N2304">
        <v>26.5</v>
      </c>
      <c r="O2304" t="s">
        <v>24</v>
      </c>
      <c r="P2304" t="s">
        <v>34</v>
      </c>
      <c r="Q2304" s="4" t="s">
        <v>4285</v>
      </c>
      <c r="R2304" s="5">
        <f t="shared" ca="1" si="35"/>
        <v>2.3398571084467763E-2</v>
      </c>
    </row>
    <row r="2305" spans="1:18" x14ac:dyDescent="0.25">
      <c r="A2305">
        <v>28091</v>
      </c>
      <c r="B2305" t="s">
        <v>19</v>
      </c>
      <c r="C2305">
        <v>43</v>
      </c>
      <c r="D2305" t="s">
        <v>4280</v>
      </c>
      <c r="E2305" t="s">
        <v>34</v>
      </c>
      <c r="F2305" t="s">
        <v>34</v>
      </c>
      <c r="G2305" t="s">
        <v>13</v>
      </c>
      <c r="H2305" t="s">
        <v>43</v>
      </c>
      <c r="I2305" t="s">
        <v>15</v>
      </c>
      <c r="J2305" s="5">
        <v>85.03</v>
      </c>
      <c r="K2305" s="5" t="str">
        <f>_xlfn.IFS(stroke_2[[#This Row],[avg_glucose_level]]&lt;70,"Low",stroke_2[[#This Row],[avg_glucose_level]]&lt;99,"Normal",stroke_2[[#This Row],[avg_glucose_level]]&lt;125,"Prediabetes",stroke_2[[#This Row],[avg_glucose_level]]&lt;199,"Diabetes",stroke_2[[#This Row],[avg_glucose_level]]&gt;199,"Very High")</f>
        <v>Normal</v>
      </c>
      <c r="L2305">
        <v>23.9</v>
      </c>
      <c r="M2305">
        <v>28.25</v>
      </c>
      <c r="N2305">
        <v>23.9</v>
      </c>
      <c r="O2305" t="s">
        <v>18</v>
      </c>
      <c r="P2305" t="s">
        <v>34</v>
      </c>
      <c r="Q2305" s="4" t="s">
        <v>4285</v>
      </c>
      <c r="R2305" s="5">
        <f t="shared" ca="1" si="35"/>
        <v>1.6889866073161387E-2</v>
      </c>
    </row>
    <row r="2306" spans="1:18" x14ac:dyDescent="0.25">
      <c r="A2306">
        <v>29514</v>
      </c>
      <c r="B2306" t="s">
        <v>19</v>
      </c>
      <c r="C2306">
        <v>43</v>
      </c>
      <c r="D2306" t="s">
        <v>4280</v>
      </c>
      <c r="E2306" t="s">
        <v>34</v>
      </c>
      <c r="F2306" t="s">
        <v>34</v>
      </c>
      <c r="G2306" t="s">
        <v>13</v>
      </c>
      <c r="H2306" t="s">
        <v>14</v>
      </c>
      <c r="I2306" t="s">
        <v>21</v>
      </c>
      <c r="J2306" s="5">
        <v>97.55</v>
      </c>
      <c r="K2306" s="5" t="str">
        <f>_xlfn.IFS(stroke_2[[#This Row],[avg_glucose_level]]&lt;70,"Low",stroke_2[[#This Row],[avg_glucose_level]]&lt;99,"Normal",stroke_2[[#This Row],[avg_glucose_level]]&lt;125,"Prediabetes",stroke_2[[#This Row],[avg_glucose_level]]&lt;199,"Diabetes",stroke_2[[#This Row],[avg_glucose_level]]&gt;199,"Very High")</f>
        <v>Normal</v>
      </c>
      <c r="L2306">
        <v>28.3</v>
      </c>
      <c r="M2306">
        <v>28.25</v>
      </c>
      <c r="N2306">
        <v>28.3</v>
      </c>
      <c r="O2306" t="s">
        <v>18</v>
      </c>
      <c r="P2306" t="s">
        <v>34</v>
      </c>
      <c r="Q2306" s="4" t="s">
        <v>4285</v>
      </c>
      <c r="R2306" s="5">
        <f t="shared" ref="R2306:R2369" ca="1" si="36">Q2306 + (RAND()-0.5)/20</f>
        <v>-1.0303619461202184E-2</v>
      </c>
    </row>
    <row r="2307" spans="1:18" x14ac:dyDescent="0.25">
      <c r="A2307">
        <v>31164</v>
      </c>
      <c r="B2307" t="s">
        <v>19</v>
      </c>
      <c r="C2307">
        <v>43</v>
      </c>
      <c r="D2307" t="s">
        <v>4280</v>
      </c>
      <c r="E2307" t="s">
        <v>34</v>
      </c>
      <c r="F2307" t="s">
        <v>34</v>
      </c>
      <c r="G2307" t="s">
        <v>13</v>
      </c>
      <c r="H2307" t="s">
        <v>14</v>
      </c>
      <c r="I2307" t="s">
        <v>21</v>
      </c>
      <c r="J2307" s="5">
        <v>95.93</v>
      </c>
      <c r="K2307" s="5" t="str">
        <f>_xlfn.IFS(stroke_2[[#This Row],[avg_glucose_level]]&lt;70,"Low",stroke_2[[#This Row],[avg_glucose_level]]&lt;99,"Normal",stroke_2[[#This Row],[avg_glucose_level]]&lt;125,"Prediabetes",stroke_2[[#This Row],[avg_glucose_level]]&lt;199,"Diabetes",stroke_2[[#This Row],[avg_glucose_level]]&gt;199,"Very High")</f>
        <v>Normal</v>
      </c>
      <c r="L2307">
        <v>21.8</v>
      </c>
      <c r="M2307">
        <v>28.25</v>
      </c>
      <c r="N2307">
        <v>21.8</v>
      </c>
      <c r="O2307" t="s">
        <v>38</v>
      </c>
      <c r="P2307" t="s">
        <v>34</v>
      </c>
      <c r="Q2307" s="4" t="s">
        <v>4285</v>
      </c>
      <c r="R2307" s="5">
        <f t="shared" ca="1" si="36"/>
        <v>9.5905655596471347E-3</v>
      </c>
    </row>
    <row r="2308" spans="1:18" x14ac:dyDescent="0.25">
      <c r="A2308">
        <v>34386</v>
      </c>
      <c r="B2308" t="s">
        <v>19</v>
      </c>
      <c r="C2308">
        <v>43</v>
      </c>
      <c r="D2308" t="s">
        <v>4280</v>
      </c>
      <c r="E2308" t="s">
        <v>34</v>
      </c>
      <c r="F2308" t="s">
        <v>34</v>
      </c>
      <c r="G2308" t="s">
        <v>13</v>
      </c>
      <c r="H2308" t="s">
        <v>14</v>
      </c>
      <c r="I2308" t="s">
        <v>21</v>
      </c>
      <c r="J2308" s="5">
        <v>102.5</v>
      </c>
      <c r="K2308" s="5" t="str">
        <f>_xlfn.IFS(stroke_2[[#This Row],[avg_glucose_level]]&lt;70,"Low",stroke_2[[#This Row],[avg_glucose_level]]&lt;99,"Normal",stroke_2[[#This Row],[avg_glucose_level]]&lt;125,"Prediabetes",stroke_2[[#This Row],[avg_glucose_level]]&lt;199,"Diabetes",stroke_2[[#This Row],[avg_glucose_level]]&gt;199,"Very High")</f>
        <v>Prediabetes</v>
      </c>
      <c r="L2308">
        <v>50.2</v>
      </c>
      <c r="M2308">
        <v>28.25</v>
      </c>
      <c r="N2308">
        <v>50.2</v>
      </c>
      <c r="O2308" t="s">
        <v>24</v>
      </c>
      <c r="P2308" t="s">
        <v>34</v>
      </c>
      <c r="Q2308" s="4" t="s">
        <v>4285</v>
      </c>
      <c r="R2308" s="5">
        <f t="shared" ca="1" si="36"/>
        <v>1.9994286012757766E-4</v>
      </c>
    </row>
    <row r="2309" spans="1:18" x14ac:dyDescent="0.25">
      <c r="A2309">
        <v>34966</v>
      </c>
      <c r="B2309" t="s">
        <v>19</v>
      </c>
      <c r="C2309">
        <v>43</v>
      </c>
      <c r="D2309" t="s">
        <v>4280</v>
      </c>
      <c r="E2309" t="s">
        <v>34</v>
      </c>
      <c r="F2309" t="s">
        <v>34</v>
      </c>
      <c r="G2309" t="s">
        <v>13</v>
      </c>
      <c r="H2309" t="s">
        <v>20</v>
      </c>
      <c r="I2309" t="s">
        <v>15</v>
      </c>
      <c r="J2309" s="5">
        <v>87.41</v>
      </c>
      <c r="K2309" s="5" t="str">
        <f>_xlfn.IFS(stroke_2[[#This Row],[avg_glucose_level]]&lt;70,"Low",stroke_2[[#This Row],[avg_glucose_level]]&lt;99,"Normal",stroke_2[[#This Row],[avg_glucose_level]]&lt;125,"Prediabetes",stroke_2[[#This Row],[avg_glucose_level]]&lt;199,"Diabetes",stroke_2[[#This Row],[avg_glucose_level]]&gt;199,"Very High")</f>
        <v>Normal</v>
      </c>
      <c r="L2309">
        <v>39.700000000000003</v>
      </c>
      <c r="M2309">
        <v>28.25</v>
      </c>
      <c r="N2309">
        <v>39.700000000000003</v>
      </c>
      <c r="O2309" t="s">
        <v>18</v>
      </c>
      <c r="P2309" t="s">
        <v>34</v>
      </c>
      <c r="Q2309" s="4" t="s">
        <v>4285</v>
      </c>
      <c r="R2309" s="5">
        <f t="shared" ca="1" si="36"/>
        <v>7.9868455368559133E-5</v>
      </c>
    </row>
    <row r="2310" spans="1:18" x14ac:dyDescent="0.25">
      <c r="A2310">
        <v>35140</v>
      </c>
      <c r="B2310" t="s">
        <v>12</v>
      </c>
      <c r="C2310">
        <v>43</v>
      </c>
      <c r="D2310" t="s">
        <v>4280</v>
      </c>
      <c r="E2310" t="s">
        <v>34</v>
      </c>
      <c r="F2310" t="s">
        <v>34</v>
      </c>
      <c r="G2310" t="s">
        <v>13</v>
      </c>
      <c r="H2310" t="s">
        <v>43</v>
      </c>
      <c r="I2310" t="s">
        <v>15</v>
      </c>
      <c r="J2310" s="5">
        <v>210.94</v>
      </c>
      <c r="K2310" s="5" t="str">
        <f>_xlfn.IFS(stroke_2[[#This Row],[avg_glucose_level]]&lt;70,"Low",stroke_2[[#This Row],[avg_glucose_level]]&lt;99,"Normal",stroke_2[[#This Row],[avg_glucose_level]]&lt;125,"Prediabetes",stroke_2[[#This Row],[avg_glucose_level]]&lt;199,"Diabetes",stroke_2[[#This Row],[avg_glucose_level]]&gt;199,"Very High")</f>
        <v>Very High</v>
      </c>
      <c r="L2310">
        <v>31.3</v>
      </c>
      <c r="M2310">
        <v>28.25</v>
      </c>
      <c r="N2310">
        <v>31.3</v>
      </c>
      <c r="O2310" t="s">
        <v>24</v>
      </c>
      <c r="P2310" t="s">
        <v>34</v>
      </c>
      <c r="Q2310" s="4" t="s">
        <v>4285</v>
      </c>
      <c r="R2310" s="5">
        <f t="shared" ca="1" si="36"/>
        <v>-6.7297704316084282E-3</v>
      </c>
    </row>
    <row r="2311" spans="1:18" x14ac:dyDescent="0.25">
      <c r="A2311">
        <v>35565</v>
      </c>
      <c r="B2311" t="s">
        <v>12</v>
      </c>
      <c r="C2311">
        <v>43</v>
      </c>
      <c r="D2311" t="s">
        <v>4280</v>
      </c>
      <c r="E2311" t="s">
        <v>34</v>
      </c>
      <c r="F2311" t="s">
        <v>34</v>
      </c>
      <c r="G2311" t="s">
        <v>13</v>
      </c>
      <c r="H2311" t="s">
        <v>14</v>
      </c>
      <c r="I2311" t="s">
        <v>15</v>
      </c>
      <c r="J2311" s="5">
        <v>111.43</v>
      </c>
      <c r="K2311" s="5" t="str">
        <f>_xlfn.IFS(stroke_2[[#This Row],[avg_glucose_level]]&lt;70,"Low",stroke_2[[#This Row],[avg_glucose_level]]&lt;99,"Normal",stroke_2[[#This Row],[avg_glucose_level]]&lt;125,"Prediabetes",stroke_2[[#This Row],[avg_glucose_level]]&lt;199,"Diabetes",stroke_2[[#This Row],[avg_glucose_level]]&gt;199,"Very High")</f>
        <v>Prediabetes</v>
      </c>
      <c r="L2311">
        <v>21.9</v>
      </c>
      <c r="M2311">
        <v>28.25</v>
      </c>
      <c r="N2311">
        <v>21.9</v>
      </c>
      <c r="O2311" t="s">
        <v>29</v>
      </c>
      <c r="P2311" t="s">
        <v>34</v>
      </c>
      <c r="Q2311" s="4" t="s">
        <v>4285</v>
      </c>
      <c r="R2311" s="5">
        <f t="shared" ca="1" si="36"/>
        <v>-9.9904216976728407E-3</v>
      </c>
    </row>
    <row r="2312" spans="1:18" x14ac:dyDescent="0.25">
      <c r="A2312">
        <v>35846</v>
      </c>
      <c r="B2312" t="s">
        <v>19</v>
      </c>
      <c r="C2312">
        <v>43</v>
      </c>
      <c r="D2312" t="s">
        <v>4280</v>
      </c>
      <c r="E2312" t="s">
        <v>13</v>
      </c>
      <c r="F2312" t="s">
        <v>34</v>
      </c>
      <c r="G2312" t="s">
        <v>34</v>
      </c>
      <c r="H2312" t="s">
        <v>20</v>
      </c>
      <c r="I2312" t="s">
        <v>21</v>
      </c>
      <c r="J2312" s="5">
        <v>217.3</v>
      </c>
      <c r="K2312" s="5" t="str">
        <f>_xlfn.IFS(stroke_2[[#This Row],[avg_glucose_level]]&lt;70,"Low",stroke_2[[#This Row],[avg_glucose_level]]&lt;99,"Normal",stroke_2[[#This Row],[avg_glucose_level]]&lt;125,"Prediabetes",stroke_2[[#This Row],[avg_glucose_level]]&lt;199,"Diabetes",stroke_2[[#This Row],[avg_glucose_level]]&gt;199,"Very High")</f>
        <v>Very High</v>
      </c>
      <c r="L2312">
        <v>27.5</v>
      </c>
      <c r="M2312">
        <v>28.25</v>
      </c>
      <c r="N2312">
        <v>27.5</v>
      </c>
      <c r="O2312" t="s">
        <v>24</v>
      </c>
      <c r="P2312" t="s">
        <v>34</v>
      </c>
      <c r="Q2312" s="4" t="s">
        <v>4285</v>
      </c>
      <c r="R2312" s="5">
        <f t="shared" ca="1" si="36"/>
        <v>-1.4885525342665934E-2</v>
      </c>
    </row>
    <row r="2313" spans="1:18" x14ac:dyDescent="0.25">
      <c r="A2313">
        <v>36545</v>
      </c>
      <c r="B2313" t="s">
        <v>12</v>
      </c>
      <c r="C2313">
        <v>43</v>
      </c>
      <c r="D2313" t="s">
        <v>4280</v>
      </c>
      <c r="E2313" t="s">
        <v>34</v>
      </c>
      <c r="F2313" t="s">
        <v>34</v>
      </c>
      <c r="G2313" t="s">
        <v>13</v>
      </c>
      <c r="H2313" t="s">
        <v>14</v>
      </c>
      <c r="I2313" t="s">
        <v>21</v>
      </c>
      <c r="J2313" s="5">
        <v>62.99</v>
      </c>
      <c r="K2313" s="5" t="str">
        <f>_xlfn.IFS(stroke_2[[#This Row],[avg_glucose_level]]&lt;70,"Low",stroke_2[[#This Row],[avg_glucose_level]]&lt;99,"Normal",stroke_2[[#This Row],[avg_glucose_level]]&lt;125,"Prediabetes",stroke_2[[#This Row],[avg_glucose_level]]&lt;199,"Diabetes",stroke_2[[#This Row],[avg_glucose_level]]&gt;199,"Very High")</f>
        <v>Low</v>
      </c>
      <c r="L2313">
        <v>27</v>
      </c>
      <c r="M2313">
        <v>28.25</v>
      </c>
      <c r="N2313">
        <v>27</v>
      </c>
      <c r="O2313" t="s">
        <v>18</v>
      </c>
      <c r="P2313" t="s">
        <v>34</v>
      </c>
      <c r="Q2313" s="4" t="s">
        <v>4285</v>
      </c>
      <c r="R2313" s="5">
        <f t="shared" ca="1" si="36"/>
        <v>-7.1887610630204431E-3</v>
      </c>
    </row>
    <row r="2314" spans="1:18" x14ac:dyDescent="0.25">
      <c r="A2314">
        <v>40622</v>
      </c>
      <c r="B2314" t="s">
        <v>19</v>
      </c>
      <c r="C2314">
        <v>43</v>
      </c>
      <c r="D2314" t="s">
        <v>4280</v>
      </c>
      <c r="E2314" t="s">
        <v>34</v>
      </c>
      <c r="F2314" t="s">
        <v>34</v>
      </c>
      <c r="G2314" t="s">
        <v>13</v>
      </c>
      <c r="H2314" t="s">
        <v>14</v>
      </c>
      <c r="I2314" t="s">
        <v>21</v>
      </c>
      <c r="J2314" s="5">
        <v>80.83</v>
      </c>
      <c r="K2314" s="5" t="str">
        <f>_xlfn.IFS(stroke_2[[#This Row],[avg_glucose_level]]&lt;70,"Low",stroke_2[[#This Row],[avg_glucose_level]]&lt;99,"Normal",stroke_2[[#This Row],[avg_glucose_level]]&lt;125,"Prediabetes",stroke_2[[#This Row],[avg_glucose_level]]&lt;199,"Diabetes",stroke_2[[#This Row],[avg_glucose_level]]&gt;199,"Very High")</f>
        <v>Normal</v>
      </c>
      <c r="L2314">
        <v>51.5</v>
      </c>
      <c r="M2314">
        <v>28.25</v>
      </c>
      <c r="N2314">
        <v>51.5</v>
      </c>
      <c r="O2314" t="s">
        <v>38</v>
      </c>
      <c r="P2314" t="s">
        <v>34</v>
      </c>
      <c r="Q2314" s="4" t="s">
        <v>4285</v>
      </c>
      <c r="R2314" s="5">
        <f t="shared" ca="1" si="36"/>
        <v>-1.4685956561221413E-2</v>
      </c>
    </row>
    <row r="2315" spans="1:18" x14ac:dyDescent="0.25">
      <c r="A2315">
        <v>40970</v>
      </c>
      <c r="B2315" t="s">
        <v>12</v>
      </c>
      <c r="C2315">
        <v>43</v>
      </c>
      <c r="D2315" t="s">
        <v>4280</v>
      </c>
      <c r="E2315" t="s">
        <v>34</v>
      </c>
      <c r="F2315" t="s">
        <v>34</v>
      </c>
      <c r="G2315" t="s">
        <v>13</v>
      </c>
      <c r="H2315" t="s">
        <v>14</v>
      </c>
      <c r="I2315" t="s">
        <v>15</v>
      </c>
      <c r="J2315" s="5">
        <v>135.75</v>
      </c>
      <c r="K2315" s="5" t="str">
        <f>_xlfn.IFS(stroke_2[[#This Row],[avg_glucose_level]]&lt;70,"Low",stroke_2[[#This Row],[avg_glucose_level]]&lt;99,"Normal",stroke_2[[#This Row],[avg_glucose_level]]&lt;125,"Prediabetes",stroke_2[[#This Row],[avg_glucose_level]]&lt;199,"Diabetes",stroke_2[[#This Row],[avg_glucose_level]]&gt;199,"Very High")</f>
        <v>Diabetes</v>
      </c>
      <c r="L2315">
        <v>35.9</v>
      </c>
      <c r="M2315">
        <v>28.25</v>
      </c>
      <c r="N2315">
        <v>35.9</v>
      </c>
      <c r="O2315" t="s">
        <v>29</v>
      </c>
      <c r="P2315" t="s">
        <v>34</v>
      </c>
      <c r="Q2315" s="4" t="s">
        <v>4285</v>
      </c>
      <c r="R2315" s="5">
        <f t="shared" ca="1" si="36"/>
        <v>-1.9311243560537594E-2</v>
      </c>
    </row>
    <row r="2316" spans="1:18" x14ac:dyDescent="0.25">
      <c r="A2316">
        <v>42117</v>
      </c>
      <c r="B2316" t="s">
        <v>12</v>
      </c>
      <c r="C2316">
        <v>43</v>
      </c>
      <c r="D2316" t="s">
        <v>4280</v>
      </c>
      <c r="E2316" t="s">
        <v>34</v>
      </c>
      <c r="F2316" t="s">
        <v>34</v>
      </c>
      <c r="G2316" t="s">
        <v>13</v>
      </c>
      <c r="H2316" t="s">
        <v>20</v>
      </c>
      <c r="I2316" t="s">
        <v>15</v>
      </c>
      <c r="J2316" s="5">
        <v>143.43</v>
      </c>
      <c r="K2316" s="5" t="str">
        <f>_xlfn.IFS(stroke_2[[#This Row],[avg_glucose_level]]&lt;70,"Low",stroke_2[[#This Row],[avg_glucose_level]]&lt;99,"Normal",stroke_2[[#This Row],[avg_glucose_level]]&lt;125,"Prediabetes",stroke_2[[#This Row],[avg_glucose_level]]&lt;199,"Diabetes",stroke_2[[#This Row],[avg_glucose_level]]&gt;199,"Very High")</f>
        <v>Diabetes</v>
      </c>
      <c r="L2316">
        <v>45.9</v>
      </c>
      <c r="M2316">
        <v>28.25</v>
      </c>
      <c r="N2316">
        <v>45.9</v>
      </c>
      <c r="O2316" t="s">
        <v>38</v>
      </c>
      <c r="P2316" t="s">
        <v>13</v>
      </c>
      <c r="Q2316" s="4" t="s">
        <v>4286</v>
      </c>
      <c r="R2316" s="5">
        <f t="shared" ca="1" si="36"/>
        <v>1.0020402316791701</v>
      </c>
    </row>
    <row r="2317" spans="1:18" x14ac:dyDescent="0.25">
      <c r="A2317">
        <v>42184</v>
      </c>
      <c r="B2317" t="s">
        <v>12</v>
      </c>
      <c r="C2317">
        <v>43</v>
      </c>
      <c r="D2317" t="s">
        <v>4280</v>
      </c>
      <c r="E2317" t="s">
        <v>34</v>
      </c>
      <c r="F2317" t="s">
        <v>34</v>
      </c>
      <c r="G2317" t="s">
        <v>13</v>
      </c>
      <c r="H2317" t="s">
        <v>20</v>
      </c>
      <c r="I2317" t="s">
        <v>21</v>
      </c>
      <c r="J2317" s="5">
        <v>82.84</v>
      </c>
      <c r="K2317" s="5" t="str">
        <f>_xlfn.IFS(stroke_2[[#This Row],[avg_glucose_level]]&lt;70,"Low",stroke_2[[#This Row],[avg_glucose_level]]&lt;99,"Normal",stroke_2[[#This Row],[avg_glucose_level]]&lt;125,"Prediabetes",stroke_2[[#This Row],[avg_glucose_level]]&lt;199,"Diabetes",stroke_2[[#This Row],[avg_glucose_level]]&gt;199,"Very High")</f>
        <v>Normal</v>
      </c>
      <c r="L2317">
        <v>31.6</v>
      </c>
      <c r="M2317">
        <v>28.25</v>
      </c>
      <c r="N2317">
        <v>31.6</v>
      </c>
      <c r="O2317" t="s">
        <v>24</v>
      </c>
      <c r="P2317" t="s">
        <v>34</v>
      </c>
      <c r="Q2317" s="4" t="s">
        <v>4285</v>
      </c>
      <c r="R2317" s="5">
        <f t="shared" ca="1" si="36"/>
        <v>3.4449063540070214E-3</v>
      </c>
    </row>
    <row r="2318" spans="1:18" x14ac:dyDescent="0.25">
      <c r="A2318">
        <v>44288</v>
      </c>
      <c r="B2318" t="s">
        <v>12</v>
      </c>
      <c r="C2318">
        <v>43</v>
      </c>
      <c r="D2318" t="s">
        <v>4280</v>
      </c>
      <c r="E2318" t="s">
        <v>34</v>
      </c>
      <c r="F2318" t="s">
        <v>34</v>
      </c>
      <c r="G2318" t="s">
        <v>13</v>
      </c>
      <c r="H2318" t="s">
        <v>14</v>
      </c>
      <c r="I2318" t="s">
        <v>21</v>
      </c>
      <c r="J2318" s="5">
        <v>207.37</v>
      </c>
      <c r="K2318" s="5" t="str">
        <f>_xlfn.IFS(stroke_2[[#This Row],[avg_glucose_level]]&lt;70,"Low",stroke_2[[#This Row],[avg_glucose_level]]&lt;99,"Normal",stroke_2[[#This Row],[avg_glucose_level]]&lt;125,"Prediabetes",stroke_2[[#This Row],[avg_glucose_level]]&lt;199,"Diabetes",stroke_2[[#This Row],[avg_glucose_level]]&gt;199,"Very High")</f>
        <v>Very High</v>
      </c>
      <c r="L2318">
        <v>29.5</v>
      </c>
      <c r="M2318">
        <v>28.25</v>
      </c>
      <c r="N2318">
        <v>29.5</v>
      </c>
      <c r="O2318" t="s">
        <v>18</v>
      </c>
      <c r="P2318" t="s">
        <v>34</v>
      </c>
      <c r="Q2318" s="4" t="s">
        <v>4285</v>
      </c>
      <c r="R2318" s="5">
        <f t="shared" ca="1" si="36"/>
        <v>-2.176427033188405E-3</v>
      </c>
    </row>
    <row r="2319" spans="1:18" x14ac:dyDescent="0.25">
      <c r="A2319">
        <v>45395</v>
      </c>
      <c r="B2319" t="s">
        <v>19</v>
      </c>
      <c r="C2319">
        <v>43</v>
      </c>
      <c r="D2319" t="s">
        <v>4280</v>
      </c>
      <c r="E2319" t="s">
        <v>34</v>
      </c>
      <c r="F2319" t="s">
        <v>34</v>
      </c>
      <c r="G2319" t="s">
        <v>13</v>
      </c>
      <c r="H2319" t="s">
        <v>14</v>
      </c>
      <c r="I2319" t="s">
        <v>15</v>
      </c>
      <c r="J2319" s="5">
        <v>57.79</v>
      </c>
      <c r="K2319" s="5" t="str">
        <f>_xlfn.IFS(stroke_2[[#This Row],[avg_glucose_level]]&lt;70,"Low",stroke_2[[#This Row],[avg_glucose_level]]&lt;99,"Normal",stroke_2[[#This Row],[avg_glucose_level]]&lt;125,"Prediabetes",stroke_2[[#This Row],[avg_glucose_level]]&lt;199,"Diabetes",stroke_2[[#This Row],[avg_glucose_level]]&gt;199,"Very High")</f>
        <v>Low</v>
      </c>
      <c r="L2319">
        <v>24.8</v>
      </c>
      <c r="M2319">
        <v>28.25</v>
      </c>
      <c r="N2319">
        <v>24.8</v>
      </c>
      <c r="O2319" t="s">
        <v>29</v>
      </c>
      <c r="P2319" t="s">
        <v>34</v>
      </c>
      <c r="Q2319" s="4" t="s">
        <v>4285</v>
      </c>
      <c r="R2319" s="5">
        <f t="shared" ca="1" si="36"/>
        <v>-1.843509721976222E-3</v>
      </c>
    </row>
    <row r="2320" spans="1:18" x14ac:dyDescent="0.25">
      <c r="A2320">
        <v>45538</v>
      </c>
      <c r="B2320" t="s">
        <v>19</v>
      </c>
      <c r="C2320">
        <v>43</v>
      </c>
      <c r="D2320" t="s">
        <v>4280</v>
      </c>
      <c r="E2320" t="s">
        <v>34</v>
      </c>
      <c r="F2320" t="s">
        <v>34</v>
      </c>
      <c r="G2320" t="s">
        <v>13</v>
      </c>
      <c r="H2320" t="s">
        <v>20</v>
      </c>
      <c r="I2320" t="s">
        <v>21</v>
      </c>
      <c r="J2320" s="5">
        <v>115.22</v>
      </c>
      <c r="K2320" s="5" t="str">
        <f>_xlfn.IFS(stroke_2[[#This Row],[avg_glucose_level]]&lt;70,"Low",stroke_2[[#This Row],[avg_glucose_level]]&lt;99,"Normal",stroke_2[[#This Row],[avg_glucose_level]]&lt;125,"Prediabetes",stroke_2[[#This Row],[avg_glucose_level]]&lt;199,"Diabetes",stroke_2[[#This Row],[avg_glucose_level]]&gt;199,"Very High")</f>
        <v>Prediabetes</v>
      </c>
      <c r="L2320">
        <v>21.2</v>
      </c>
      <c r="M2320">
        <v>28.25</v>
      </c>
      <c r="N2320">
        <v>21.2</v>
      </c>
      <c r="O2320" t="s">
        <v>38</v>
      </c>
      <c r="P2320" t="s">
        <v>34</v>
      </c>
      <c r="Q2320" s="4" t="s">
        <v>4285</v>
      </c>
      <c r="R2320" s="5">
        <f t="shared" ca="1" si="36"/>
        <v>1.3479786919338687E-2</v>
      </c>
    </row>
    <row r="2321" spans="1:18" x14ac:dyDescent="0.25">
      <c r="A2321">
        <v>47886</v>
      </c>
      <c r="B2321" t="s">
        <v>19</v>
      </c>
      <c r="C2321">
        <v>43</v>
      </c>
      <c r="D2321" t="s">
        <v>4280</v>
      </c>
      <c r="E2321" t="s">
        <v>13</v>
      </c>
      <c r="F2321" t="s">
        <v>34</v>
      </c>
      <c r="G2321" t="s">
        <v>13</v>
      </c>
      <c r="H2321" t="s">
        <v>43</v>
      </c>
      <c r="I2321" t="s">
        <v>21</v>
      </c>
      <c r="J2321" s="5">
        <v>56.94</v>
      </c>
      <c r="K2321" s="5" t="str">
        <f>_xlfn.IFS(stroke_2[[#This Row],[avg_glucose_level]]&lt;70,"Low",stroke_2[[#This Row],[avg_glucose_level]]&lt;99,"Normal",stroke_2[[#This Row],[avg_glucose_level]]&lt;125,"Prediabetes",stroke_2[[#This Row],[avg_glucose_level]]&lt;199,"Diabetes",stroke_2[[#This Row],[avg_glucose_level]]&gt;199,"Very High")</f>
        <v>Low</v>
      </c>
      <c r="L2321">
        <v>45.3</v>
      </c>
      <c r="M2321">
        <v>28.25</v>
      </c>
      <c r="N2321">
        <v>45.3</v>
      </c>
      <c r="O2321" t="s">
        <v>38</v>
      </c>
      <c r="P2321" t="s">
        <v>34</v>
      </c>
      <c r="Q2321" s="4" t="s">
        <v>4285</v>
      </c>
      <c r="R2321" s="5">
        <f t="shared" ca="1" si="36"/>
        <v>-1.4067279747642708E-2</v>
      </c>
    </row>
    <row r="2322" spans="1:18" x14ac:dyDescent="0.25">
      <c r="A2322">
        <v>48359</v>
      </c>
      <c r="B2322" t="s">
        <v>19</v>
      </c>
      <c r="C2322">
        <v>43</v>
      </c>
      <c r="D2322" t="s">
        <v>4280</v>
      </c>
      <c r="E2322" t="s">
        <v>34</v>
      </c>
      <c r="F2322" t="s">
        <v>34</v>
      </c>
      <c r="G2322" t="s">
        <v>13</v>
      </c>
      <c r="H2322" t="s">
        <v>14</v>
      </c>
      <c r="I2322" t="s">
        <v>21</v>
      </c>
      <c r="J2322" s="5">
        <v>142.12</v>
      </c>
      <c r="K2322" s="5" t="str">
        <f>_xlfn.IFS(stroke_2[[#This Row],[avg_glucose_level]]&lt;70,"Low",stroke_2[[#This Row],[avg_glucose_level]]&lt;99,"Normal",stroke_2[[#This Row],[avg_glucose_level]]&lt;125,"Prediabetes",stroke_2[[#This Row],[avg_glucose_level]]&lt;199,"Diabetes",stroke_2[[#This Row],[avg_glucose_level]]&gt;199,"Very High")</f>
        <v>Diabetes</v>
      </c>
      <c r="L2322">
        <v>28.4</v>
      </c>
      <c r="M2322">
        <v>28.25</v>
      </c>
      <c r="N2322">
        <v>28.4</v>
      </c>
      <c r="O2322" t="s">
        <v>29</v>
      </c>
      <c r="P2322" t="s">
        <v>34</v>
      </c>
      <c r="Q2322" s="4" t="s">
        <v>4285</v>
      </c>
      <c r="R2322" s="5">
        <f t="shared" ca="1" si="36"/>
        <v>-2.2874727956699654E-2</v>
      </c>
    </row>
    <row r="2323" spans="1:18" x14ac:dyDescent="0.25">
      <c r="A2323">
        <v>48693</v>
      </c>
      <c r="B2323" t="s">
        <v>19</v>
      </c>
      <c r="C2323">
        <v>43</v>
      </c>
      <c r="D2323" t="s">
        <v>4280</v>
      </c>
      <c r="E2323" t="s">
        <v>34</v>
      </c>
      <c r="F2323" t="s">
        <v>34</v>
      </c>
      <c r="G2323" t="s">
        <v>13</v>
      </c>
      <c r="H2323" t="s">
        <v>14</v>
      </c>
      <c r="I2323" t="s">
        <v>21</v>
      </c>
      <c r="J2323" s="5">
        <v>91.9</v>
      </c>
      <c r="K2323" s="5" t="str">
        <f>_xlfn.IFS(stroke_2[[#This Row],[avg_glucose_level]]&lt;70,"Low",stroke_2[[#This Row],[avg_glucose_level]]&lt;99,"Normal",stroke_2[[#This Row],[avg_glucose_level]]&lt;125,"Prediabetes",stroke_2[[#This Row],[avg_glucose_level]]&lt;199,"Diabetes",stroke_2[[#This Row],[avg_glucose_level]]&gt;199,"Very High")</f>
        <v>Normal</v>
      </c>
      <c r="L2323">
        <v>32.700000000000003</v>
      </c>
      <c r="M2323">
        <v>28.25</v>
      </c>
      <c r="N2323">
        <v>32.700000000000003</v>
      </c>
      <c r="O2323" t="s">
        <v>18</v>
      </c>
      <c r="P2323" t="s">
        <v>34</v>
      </c>
      <c r="Q2323" s="4" t="s">
        <v>4285</v>
      </c>
      <c r="R2323" s="5">
        <f t="shared" ca="1" si="36"/>
        <v>-1.288134286766136E-2</v>
      </c>
    </row>
    <row r="2324" spans="1:18" x14ac:dyDescent="0.25">
      <c r="A2324">
        <v>49003</v>
      </c>
      <c r="B2324" t="s">
        <v>12</v>
      </c>
      <c r="C2324">
        <v>43</v>
      </c>
      <c r="D2324" t="s">
        <v>4280</v>
      </c>
      <c r="E2324" t="s">
        <v>34</v>
      </c>
      <c r="F2324" t="s">
        <v>34</v>
      </c>
      <c r="G2324" t="s">
        <v>13</v>
      </c>
      <c r="H2324" t="s">
        <v>14</v>
      </c>
      <c r="I2324" t="s">
        <v>15</v>
      </c>
      <c r="J2324" s="5">
        <v>146.01</v>
      </c>
      <c r="K2324" s="5" t="str">
        <f>_xlfn.IFS(stroke_2[[#This Row],[avg_glucose_level]]&lt;70,"Low",stroke_2[[#This Row],[avg_glucose_level]]&lt;99,"Normal",stroke_2[[#This Row],[avg_glucose_level]]&lt;125,"Prediabetes",stroke_2[[#This Row],[avg_glucose_level]]&lt;199,"Diabetes",stroke_2[[#This Row],[avg_glucose_level]]&gt;199,"Very High")</f>
        <v>Diabetes</v>
      </c>
      <c r="L2324">
        <v>31.5</v>
      </c>
      <c r="M2324">
        <v>28.25</v>
      </c>
      <c r="N2324">
        <v>31.5</v>
      </c>
      <c r="O2324" t="s">
        <v>29</v>
      </c>
      <c r="P2324" t="s">
        <v>34</v>
      </c>
      <c r="Q2324" s="4" t="s">
        <v>4285</v>
      </c>
      <c r="R2324" s="5">
        <f t="shared" ca="1" si="36"/>
        <v>-1.2967048738866838E-3</v>
      </c>
    </row>
    <row r="2325" spans="1:18" x14ac:dyDescent="0.25">
      <c r="A2325">
        <v>49955</v>
      </c>
      <c r="B2325" t="s">
        <v>12</v>
      </c>
      <c r="C2325">
        <v>43</v>
      </c>
      <c r="D2325" t="s">
        <v>4280</v>
      </c>
      <c r="E2325" t="s">
        <v>34</v>
      </c>
      <c r="F2325" t="s">
        <v>34</v>
      </c>
      <c r="G2325" t="s">
        <v>34</v>
      </c>
      <c r="H2325" t="s">
        <v>14</v>
      </c>
      <c r="I2325" t="s">
        <v>15</v>
      </c>
      <c r="J2325" s="5">
        <v>78.98</v>
      </c>
      <c r="K2325" s="5" t="str">
        <f>_xlfn.IFS(stroke_2[[#This Row],[avg_glucose_level]]&lt;70,"Low",stroke_2[[#This Row],[avg_glucose_level]]&lt;99,"Normal",stroke_2[[#This Row],[avg_glucose_level]]&lt;125,"Prediabetes",stroke_2[[#This Row],[avg_glucose_level]]&lt;199,"Diabetes",stroke_2[[#This Row],[avg_glucose_level]]&gt;199,"Very High")</f>
        <v>Normal</v>
      </c>
      <c r="L2325">
        <v>31.3</v>
      </c>
      <c r="M2325">
        <v>28.25</v>
      </c>
      <c r="N2325">
        <v>31.3</v>
      </c>
      <c r="O2325" t="s">
        <v>18</v>
      </c>
      <c r="P2325" t="s">
        <v>34</v>
      </c>
      <c r="Q2325" s="4" t="s">
        <v>4285</v>
      </c>
      <c r="R2325" s="5">
        <f t="shared" ca="1" si="36"/>
        <v>-1.2001762421157674E-2</v>
      </c>
    </row>
    <row r="2326" spans="1:18" x14ac:dyDescent="0.25">
      <c r="A2326">
        <v>52342</v>
      </c>
      <c r="B2326" t="s">
        <v>19</v>
      </c>
      <c r="C2326">
        <v>43</v>
      </c>
      <c r="D2326" t="s">
        <v>4280</v>
      </c>
      <c r="E2326" t="s">
        <v>34</v>
      </c>
      <c r="F2326" t="s">
        <v>34</v>
      </c>
      <c r="G2326" t="s">
        <v>13</v>
      </c>
      <c r="H2326" t="s">
        <v>14</v>
      </c>
      <c r="I2326" t="s">
        <v>21</v>
      </c>
      <c r="J2326" s="5">
        <v>58.63</v>
      </c>
      <c r="K2326" s="5" t="str">
        <f>_xlfn.IFS(stroke_2[[#This Row],[avg_glucose_level]]&lt;70,"Low",stroke_2[[#This Row],[avg_glucose_level]]&lt;99,"Normal",stroke_2[[#This Row],[avg_glucose_level]]&lt;125,"Prediabetes",stroke_2[[#This Row],[avg_glucose_level]]&lt;199,"Diabetes",stroke_2[[#This Row],[avg_glucose_level]]&gt;199,"Very High")</f>
        <v>Low</v>
      </c>
      <c r="L2326">
        <v>28.4</v>
      </c>
      <c r="M2326">
        <v>28.25</v>
      </c>
      <c r="N2326">
        <v>28.4</v>
      </c>
      <c r="O2326" t="s">
        <v>29</v>
      </c>
      <c r="P2326" t="s">
        <v>34</v>
      </c>
      <c r="Q2326" s="4" t="s">
        <v>4285</v>
      </c>
      <c r="R2326" s="5">
        <f t="shared" ca="1" si="36"/>
        <v>-8.8002821633908386E-3</v>
      </c>
    </row>
    <row r="2327" spans="1:18" x14ac:dyDescent="0.25">
      <c r="A2327">
        <v>54162</v>
      </c>
      <c r="B2327" t="s">
        <v>12</v>
      </c>
      <c r="C2327">
        <v>43</v>
      </c>
      <c r="D2327" t="s">
        <v>4280</v>
      </c>
      <c r="E2327" t="s">
        <v>34</v>
      </c>
      <c r="F2327" t="s">
        <v>34</v>
      </c>
      <c r="G2327" t="s">
        <v>13</v>
      </c>
      <c r="H2327" t="s">
        <v>14</v>
      </c>
      <c r="I2327" t="s">
        <v>21</v>
      </c>
      <c r="J2327" s="5">
        <v>66.22</v>
      </c>
      <c r="K2327" s="5" t="str">
        <f>_xlfn.IFS(stroke_2[[#This Row],[avg_glucose_level]]&lt;70,"Low",stroke_2[[#This Row],[avg_glucose_level]]&lt;99,"Normal",stroke_2[[#This Row],[avg_glucose_level]]&lt;125,"Prediabetes",stroke_2[[#This Row],[avg_glucose_level]]&lt;199,"Diabetes",stroke_2[[#This Row],[avg_glucose_level]]&gt;199,"Very High")</f>
        <v>Low</v>
      </c>
      <c r="L2327">
        <v>34.4</v>
      </c>
      <c r="M2327">
        <v>28.25</v>
      </c>
      <c r="N2327">
        <v>34.4</v>
      </c>
      <c r="O2327" t="s">
        <v>38</v>
      </c>
      <c r="P2327" t="s">
        <v>34</v>
      </c>
      <c r="Q2327" s="4" t="s">
        <v>4285</v>
      </c>
      <c r="R2327" s="5">
        <f t="shared" ca="1" si="36"/>
        <v>-1.9722182265228132E-2</v>
      </c>
    </row>
    <row r="2328" spans="1:18" x14ac:dyDescent="0.25">
      <c r="A2328">
        <v>56189</v>
      </c>
      <c r="B2328" t="s">
        <v>12</v>
      </c>
      <c r="C2328">
        <v>43</v>
      </c>
      <c r="D2328" t="s">
        <v>4280</v>
      </c>
      <c r="E2328" t="s">
        <v>34</v>
      </c>
      <c r="F2328" t="s">
        <v>34</v>
      </c>
      <c r="G2328" t="s">
        <v>34</v>
      </c>
      <c r="H2328" t="s">
        <v>43</v>
      </c>
      <c r="I2328" t="s">
        <v>15</v>
      </c>
      <c r="J2328" s="5">
        <v>84.43</v>
      </c>
      <c r="K2328" s="5" t="str">
        <f>_xlfn.IFS(stroke_2[[#This Row],[avg_glucose_level]]&lt;70,"Low",stroke_2[[#This Row],[avg_glucose_level]]&lt;99,"Normal",stroke_2[[#This Row],[avg_glucose_level]]&lt;125,"Prediabetes",stroke_2[[#This Row],[avg_glucose_level]]&lt;199,"Diabetes",stroke_2[[#This Row],[avg_glucose_level]]&gt;199,"Very High")</f>
        <v>Normal</v>
      </c>
      <c r="L2328">
        <v>30</v>
      </c>
      <c r="M2328">
        <v>28.25</v>
      </c>
      <c r="N2328">
        <v>30</v>
      </c>
      <c r="O2328" t="s">
        <v>29</v>
      </c>
      <c r="P2328" t="s">
        <v>34</v>
      </c>
      <c r="Q2328" s="4" t="s">
        <v>4285</v>
      </c>
      <c r="R2328" s="5">
        <f t="shared" ca="1" si="36"/>
        <v>2.4549760855844475E-2</v>
      </c>
    </row>
    <row r="2329" spans="1:18" x14ac:dyDescent="0.25">
      <c r="A2329">
        <v>56600</v>
      </c>
      <c r="B2329" t="s">
        <v>19</v>
      </c>
      <c r="C2329">
        <v>43</v>
      </c>
      <c r="D2329" t="s">
        <v>4280</v>
      </c>
      <c r="E2329" t="s">
        <v>34</v>
      </c>
      <c r="F2329" t="s">
        <v>34</v>
      </c>
      <c r="G2329" t="s">
        <v>13</v>
      </c>
      <c r="H2329" t="s">
        <v>14</v>
      </c>
      <c r="I2329" t="s">
        <v>21</v>
      </c>
      <c r="J2329" s="5">
        <v>84.04</v>
      </c>
      <c r="K2329" s="5" t="str">
        <f>_xlfn.IFS(stroke_2[[#This Row],[avg_glucose_level]]&lt;70,"Low",stroke_2[[#This Row],[avg_glucose_level]]&lt;99,"Normal",stroke_2[[#This Row],[avg_glucose_level]]&lt;125,"Prediabetes",stroke_2[[#This Row],[avg_glucose_level]]&lt;199,"Diabetes",stroke_2[[#This Row],[avg_glucose_level]]&gt;199,"Very High")</f>
        <v>Normal</v>
      </c>
      <c r="L2329">
        <v>30.6</v>
      </c>
      <c r="M2329">
        <v>28.25</v>
      </c>
      <c r="N2329">
        <v>30.6</v>
      </c>
      <c r="O2329" t="s">
        <v>38</v>
      </c>
      <c r="P2329" t="s">
        <v>34</v>
      </c>
      <c r="Q2329" s="4" t="s">
        <v>4285</v>
      </c>
      <c r="R2329" s="5">
        <f t="shared" ca="1" si="36"/>
        <v>-4.9328689907299546E-3</v>
      </c>
    </row>
    <row r="2330" spans="1:18" x14ac:dyDescent="0.25">
      <c r="A2330">
        <v>57047</v>
      </c>
      <c r="B2330" t="s">
        <v>19</v>
      </c>
      <c r="C2330">
        <v>43</v>
      </c>
      <c r="D2330" t="s">
        <v>4280</v>
      </c>
      <c r="E2330" t="s">
        <v>34</v>
      </c>
      <c r="F2330" t="s">
        <v>34</v>
      </c>
      <c r="G2330" t="s">
        <v>13</v>
      </c>
      <c r="H2330" t="s">
        <v>14</v>
      </c>
      <c r="I2330" t="s">
        <v>15</v>
      </c>
      <c r="J2330" s="5">
        <v>110.42</v>
      </c>
      <c r="K2330" s="5" t="str">
        <f>_xlfn.IFS(stroke_2[[#This Row],[avg_glucose_level]]&lt;70,"Low",stroke_2[[#This Row],[avg_glucose_level]]&lt;99,"Normal",stroke_2[[#This Row],[avg_glucose_level]]&lt;125,"Prediabetes",stroke_2[[#This Row],[avg_glucose_level]]&lt;199,"Diabetes",stroke_2[[#This Row],[avg_glucose_level]]&gt;199,"Very High")</f>
        <v>Prediabetes</v>
      </c>
      <c r="L2330">
        <v>32.6</v>
      </c>
      <c r="M2330">
        <v>28.25</v>
      </c>
      <c r="N2330">
        <v>32.6</v>
      </c>
      <c r="O2330" t="s">
        <v>29</v>
      </c>
      <c r="P2330" t="s">
        <v>34</v>
      </c>
      <c r="Q2330" s="4" t="s">
        <v>4285</v>
      </c>
      <c r="R2330" s="5">
        <f t="shared" ca="1" si="36"/>
        <v>-1.3969697656408408E-2</v>
      </c>
    </row>
    <row r="2331" spans="1:18" x14ac:dyDescent="0.25">
      <c r="A2331">
        <v>58422</v>
      </c>
      <c r="B2331" t="s">
        <v>12</v>
      </c>
      <c r="C2331">
        <v>43</v>
      </c>
      <c r="D2331" t="s">
        <v>4280</v>
      </c>
      <c r="E2331" t="s">
        <v>34</v>
      </c>
      <c r="F2331" t="s">
        <v>34</v>
      </c>
      <c r="G2331" t="s">
        <v>13</v>
      </c>
      <c r="H2331" t="s">
        <v>43</v>
      </c>
      <c r="I2331" t="s">
        <v>21</v>
      </c>
      <c r="J2331" s="5">
        <v>56.08</v>
      </c>
      <c r="K2331" s="5" t="str">
        <f>_xlfn.IFS(stroke_2[[#This Row],[avg_glucose_level]]&lt;70,"Low",stroke_2[[#This Row],[avg_glucose_level]]&lt;99,"Normal",stroke_2[[#This Row],[avg_glucose_level]]&lt;125,"Prediabetes",stroke_2[[#This Row],[avg_glucose_level]]&lt;199,"Diabetes",stroke_2[[#This Row],[avg_glucose_level]]&gt;199,"Very High")</f>
        <v>Low</v>
      </c>
      <c r="L2331">
        <v>23.9</v>
      </c>
      <c r="M2331">
        <v>28.25</v>
      </c>
      <c r="N2331">
        <v>23.9</v>
      </c>
      <c r="O2331" t="s">
        <v>38</v>
      </c>
      <c r="P2331" t="s">
        <v>34</v>
      </c>
      <c r="Q2331" s="4" t="s">
        <v>4285</v>
      </c>
      <c r="R2331" s="5">
        <f t="shared" ca="1" si="36"/>
        <v>-3.1627356071679213E-3</v>
      </c>
    </row>
    <row r="2332" spans="1:18" x14ac:dyDescent="0.25">
      <c r="A2332">
        <v>58617</v>
      </c>
      <c r="B2332" t="s">
        <v>19</v>
      </c>
      <c r="C2332">
        <v>43</v>
      </c>
      <c r="D2332" t="s">
        <v>4280</v>
      </c>
      <c r="E2332" t="s">
        <v>34</v>
      </c>
      <c r="F2332" t="s">
        <v>34</v>
      </c>
      <c r="G2332" t="s">
        <v>13</v>
      </c>
      <c r="H2332" t="s">
        <v>20</v>
      </c>
      <c r="I2332" t="s">
        <v>21</v>
      </c>
      <c r="J2332" s="5">
        <v>118.89</v>
      </c>
      <c r="K2332" s="5" t="str">
        <f>_xlfn.IFS(stroke_2[[#This Row],[avg_glucose_level]]&lt;70,"Low",stroke_2[[#This Row],[avg_glucose_level]]&lt;99,"Normal",stroke_2[[#This Row],[avg_glucose_level]]&lt;125,"Prediabetes",stroke_2[[#This Row],[avg_glucose_level]]&lt;199,"Diabetes",stroke_2[[#This Row],[avg_glucose_level]]&gt;199,"Very High")</f>
        <v>Prediabetes</v>
      </c>
      <c r="L2332">
        <v>43.6</v>
      </c>
      <c r="M2332">
        <v>28.25</v>
      </c>
      <c r="N2332">
        <v>43.6</v>
      </c>
      <c r="O2332" t="s">
        <v>24</v>
      </c>
      <c r="P2332" t="s">
        <v>34</v>
      </c>
      <c r="Q2332" s="4" t="s">
        <v>4285</v>
      </c>
      <c r="R2332" s="5">
        <f t="shared" ca="1" si="36"/>
        <v>-3.416614647338001E-4</v>
      </c>
    </row>
    <row r="2333" spans="1:18" x14ac:dyDescent="0.25">
      <c r="A2333">
        <v>65093</v>
      </c>
      <c r="B2333" t="s">
        <v>19</v>
      </c>
      <c r="C2333">
        <v>43</v>
      </c>
      <c r="D2333" t="s">
        <v>4280</v>
      </c>
      <c r="E2333" t="s">
        <v>34</v>
      </c>
      <c r="F2333" t="s">
        <v>34</v>
      </c>
      <c r="G2333" t="s">
        <v>13</v>
      </c>
      <c r="H2333" t="s">
        <v>20</v>
      </c>
      <c r="I2333" t="s">
        <v>15</v>
      </c>
      <c r="J2333" s="5">
        <v>75.77</v>
      </c>
      <c r="K2333" s="5" t="str">
        <f>_xlfn.IFS(stroke_2[[#This Row],[avg_glucose_level]]&lt;70,"Low",stroke_2[[#This Row],[avg_glucose_level]]&lt;99,"Normal",stroke_2[[#This Row],[avg_glucose_level]]&lt;125,"Prediabetes",stroke_2[[#This Row],[avg_glucose_level]]&lt;199,"Diabetes",stroke_2[[#This Row],[avg_glucose_level]]&gt;199,"Very High")</f>
        <v>Normal</v>
      </c>
      <c r="L2333">
        <v>20.399999999999999</v>
      </c>
      <c r="M2333">
        <v>28.25</v>
      </c>
      <c r="N2333">
        <v>20.399999999999999</v>
      </c>
      <c r="O2333" t="s">
        <v>18</v>
      </c>
      <c r="P2333" t="s">
        <v>34</v>
      </c>
      <c r="Q2333" s="4" t="s">
        <v>4285</v>
      </c>
      <c r="R2333" s="5">
        <f t="shared" ca="1" si="36"/>
        <v>9.3516690275802679E-3</v>
      </c>
    </row>
    <row r="2334" spans="1:18" x14ac:dyDescent="0.25">
      <c r="A2334">
        <v>66006</v>
      </c>
      <c r="B2334" t="s">
        <v>19</v>
      </c>
      <c r="C2334">
        <v>43</v>
      </c>
      <c r="D2334" t="s">
        <v>4280</v>
      </c>
      <c r="E2334" t="s">
        <v>34</v>
      </c>
      <c r="F2334" t="s">
        <v>34</v>
      </c>
      <c r="G2334" t="s">
        <v>13</v>
      </c>
      <c r="H2334" t="s">
        <v>14</v>
      </c>
      <c r="I2334" t="s">
        <v>15</v>
      </c>
      <c r="J2334" s="5">
        <v>86.67</v>
      </c>
      <c r="K2334" s="5" t="str">
        <f>_xlfn.IFS(stroke_2[[#This Row],[avg_glucose_level]]&lt;70,"Low",stroke_2[[#This Row],[avg_glucose_level]]&lt;99,"Normal",stroke_2[[#This Row],[avg_glucose_level]]&lt;125,"Prediabetes",stroke_2[[#This Row],[avg_glucose_level]]&lt;199,"Diabetes",stroke_2[[#This Row],[avg_glucose_level]]&gt;199,"Very High")</f>
        <v>Normal</v>
      </c>
      <c r="L2334">
        <v>33.299999999999997</v>
      </c>
      <c r="M2334">
        <v>28.25</v>
      </c>
      <c r="N2334">
        <v>33.299999999999997</v>
      </c>
      <c r="O2334" t="s">
        <v>24</v>
      </c>
      <c r="P2334" t="s">
        <v>34</v>
      </c>
      <c r="Q2334" s="4" t="s">
        <v>4285</v>
      </c>
      <c r="R2334" s="5">
        <f t="shared" ca="1" si="36"/>
        <v>-2.2462419453685833E-2</v>
      </c>
    </row>
    <row r="2335" spans="1:18" x14ac:dyDescent="0.25">
      <c r="A2335">
        <v>66051</v>
      </c>
      <c r="B2335" t="s">
        <v>12</v>
      </c>
      <c r="C2335">
        <v>43</v>
      </c>
      <c r="D2335" t="s">
        <v>4280</v>
      </c>
      <c r="E2335" t="s">
        <v>34</v>
      </c>
      <c r="F2335" t="s">
        <v>34</v>
      </c>
      <c r="G2335" t="s">
        <v>13</v>
      </c>
      <c r="H2335" t="s">
        <v>20</v>
      </c>
      <c r="I2335" t="s">
        <v>21</v>
      </c>
      <c r="J2335" s="5">
        <v>115.79</v>
      </c>
      <c r="K2335" s="5" t="str">
        <f>_xlfn.IFS(stroke_2[[#This Row],[avg_glucose_level]]&lt;70,"Low",stroke_2[[#This Row],[avg_glucose_level]]&lt;99,"Normal",stroke_2[[#This Row],[avg_glucose_level]]&lt;125,"Prediabetes",stroke_2[[#This Row],[avg_glucose_level]]&lt;199,"Diabetes",stroke_2[[#This Row],[avg_glucose_level]]&gt;199,"Very High")</f>
        <v>Prediabetes</v>
      </c>
      <c r="L2335">
        <v>31.8</v>
      </c>
      <c r="M2335">
        <v>28.25</v>
      </c>
      <c r="N2335">
        <v>31.8</v>
      </c>
      <c r="O2335" t="s">
        <v>38</v>
      </c>
      <c r="P2335" t="s">
        <v>34</v>
      </c>
      <c r="Q2335" s="4" t="s">
        <v>4285</v>
      </c>
      <c r="R2335" s="5">
        <f t="shared" ca="1" si="36"/>
        <v>1.2454663658249588E-2</v>
      </c>
    </row>
    <row r="2336" spans="1:18" x14ac:dyDescent="0.25">
      <c r="A2336">
        <v>66306</v>
      </c>
      <c r="B2336" t="s">
        <v>19</v>
      </c>
      <c r="C2336">
        <v>43</v>
      </c>
      <c r="D2336" t="s">
        <v>4280</v>
      </c>
      <c r="E2336" t="s">
        <v>34</v>
      </c>
      <c r="F2336" t="s">
        <v>34</v>
      </c>
      <c r="G2336" t="s">
        <v>13</v>
      </c>
      <c r="H2336" t="s">
        <v>14</v>
      </c>
      <c r="I2336" t="s">
        <v>21</v>
      </c>
      <c r="J2336" s="5">
        <v>82.57</v>
      </c>
      <c r="K2336" s="5" t="str">
        <f>_xlfn.IFS(stroke_2[[#This Row],[avg_glucose_level]]&lt;70,"Low",stroke_2[[#This Row],[avg_glucose_level]]&lt;99,"Normal",stroke_2[[#This Row],[avg_glucose_level]]&lt;125,"Prediabetes",stroke_2[[#This Row],[avg_glucose_level]]&lt;199,"Diabetes",stroke_2[[#This Row],[avg_glucose_level]]&gt;199,"Very High")</f>
        <v>Normal</v>
      </c>
      <c r="L2336">
        <v>29.1</v>
      </c>
      <c r="M2336">
        <v>28.25</v>
      </c>
      <c r="N2336">
        <v>29.1</v>
      </c>
      <c r="O2336" t="s">
        <v>24</v>
      </c>
      <c r="P2336" t="s">
        <v>34</v>
      </c>
      <c r="Q2336" s="4" t="s">
        <v>4285</v>
      </c>
      <c r="R2336" s="5">
        <f t="shared" ca="1" si="36"/>
        <v>1.7149432502713446E-2</v>
      </c>
    </row>
    <row r="2337" spans="1:18" x14ac:dyDescent="0.25">
      <c r="A2337">
        <v>66590</v>
      </c>
      <c r="B2337" t="s">
        <v>19</v>
      </c>
      <c r="C2337">
        <v>43</v>
      </c>
      <c r="D2337" t="s">
        <v>4280</v>
      </c>
      <c r="E2337" t="s">
        <v>34</v>
      </c>
      <c r="F2337" t="s">
        <v>34</v>
      </c>
      <c r="G2337" t="s">
        <v>13</v>
      </c>
      <c r="H2337" t="s">
        <v>20</v>
      </c>
      <c r="I2337" t="s">
        <v>15</v>
      </c>
      <c r="J2337" s="5">
        <v>67.5</v>
      </c>
      <c r="K2337" s="5" t="str">
        <f>_xlfn.IFS(stroke_2[[#This Row],[avg_glucose_level]]&lt;70,"Low",stroke_2[[#This Row],[avg_glucose_level]]&lt;99,"Normal",stroke_2[[#This Row],[avg_glucose_level]]&lt;125,"Prediabetes",stroke_2[[#This Row],[avg_glucose_level]]&lt;199,"Diabetes",stroke_2[[#This Row],[avg_glucose_level]]&gt;199,"Very High")</f>
        <v>Low</v>
      </c>
      <c r="L2337">
        <v>20.399999999999999</v>
      </c>
      <c r="M2337">
        <v>28.25</v>
      </c>
      <c r="N2337">
        <v>20.399999999999999</v>
      </c>
      <c r="O2337" t="s">
        <v>18</v>
      </c>
      <c r="P2337" t="s">
        <v>34</v>
      </c>
      <c r="Q2337" s="4" t="s">
        <v>4285</v>
      </c>
      <c r="R2337" s="5">
        <f t="shared" ca="1" si="36"/>
        <v>1.3873957620171346E-2</v>
      </c>
    </row>
    <row r="2338" spans="1:18" x14ac:dyDescent="0.25">
      <c r="A2338">
        <v>66973</v>
      </c>
      <c r="B2338" t="s">
        <v>12</v>
      </c>
      <c r="C2338">
        <v>43</v>
      </c>
      <c r="D2338" t="s">
        <v>4280</v>
      </c>
      <c r="E2338" t="s">
        <v>34</v>
      </c>
      <c r="F2338" t="s">
        <v>34</v>
      </c>
      <c r="G2338" t="s">
        <v>13</v>
      </c>
      <c r="H2338" t="s">
        <v>14</v>
      </c>
      <c r="I2338" t="s">
        <v>15</v>
      </c>
      <c r="J2338" s="5">
        <v>92.71</v>
      </c>
      <c r="K2338" s="5" t="str">
        <f>_xlfn.IFS(stroke_2[[#This Row],[avg_glucose_level]]&lt;70,"Low",stroke_2[[#This Row],[avg_glucose_level]]&lt;99,"Normal",stroke_2[[#This Row],[avg_glucose_level]]&lt;125,"Prediabetes",stroke_2[[#This Row],[avg_glucose_level]]&lt;199,"Diabetes",stroke_2[[#This Row],[avg_glucose_level]]&gt;199,"Very High")</f>
        <v>Normal</v>
      </c>
      <c r="L2338">
        <v>30.5</v>
      </c>
      <c r="M2338">
        <v>28.25</v>
      </c>
      <c r="N2338">
        <v>30.5</v>
      </c>
      <c r="O2338" t="s">
        <v>18</v>
      </c>
      <c r="P2338" t="s">
        <v>34</v>
      </c>
      <c r="Q2338" s="4" t="s">
        <v>4285</v>
      </c>
      <c r="R2338" s="5">
        <f t="shared" ca="1" si="36"/>
        <v>-5.5199306749567304E-3</v>
      </c>
    </row>
    <row r="2339" spans="1:18" x14ac:dyDescent="0.25">
      <c r="A2339">
        <v>67356</v>
      </c>
      <c r="B2339" t="s">
        <v>19</v>
      </c>
      <c r="C2339">
        <v>43</v>
      </c>
      <c r="D2339" t="s">
        <v>4280</v>
      </c>
      <c r="E2339" t="s">
        <v>34</v>
      </c>
      <c r="F2339" t="s">
        <v>34</v>
      </c>
      <c r="G2339" t="s">
        <v>13</v>
      </c>
      <c r="H2339" t="s">
        <v>14</v>
      </c>
      <c r="I2339" t="s">
        <v>15</v>
      </c>
      <c r="J2339" s="5">
        <v>80.8</v>
      </c>
      <c r="K2339" s="5" t="str">
        <f>_xlfn.IFS(stroke_2[[#This Row],[avg_glucose_level]]&lt;70,"Low",stroke_2[[#This Row],[avg_glucose_level]]&lt;99,"Normal",stroke_2[[#This Row],[avg_glucose_level]]&lt;125,"Prediabetes",stroke_2[[#This Row],[avg_glucose_level]]&lt;199,"Diabetes",stroke_2[[#This Row],[avg_glucose_level]]&gt;199,"Very High")</f>
        <v>Normal</v>
      </c>
      <c r="L2339">
        <v>46.1</v>
      </c>
      <c r="M2339">
        <v>28.25</v>
      </c>
      <c r="N2339">
        <v>46.1</v>
      </c>
      <c r="O2339" t="s">
        <v>24</v>
      </c>
      <c r="P2339" t="s">
        <v>34</v>
      </c>
      <c r="Q2339" s="4" t="s">
        <v>4285</v>
      </c>
      <c r="R2339" s="5">
        <f t="shared" ca="1" si="36"/>
        <v>1.3539743281237882E-2</v>
      </c>
    </row>
    <row r="2340" spans="1:18" x14ac:dyDescent="0.25">
      <c r="A2340">
        <v>67814</v>
      </c>
      <c r="B2340" t="s">
        <v>12</v>
      </c>
      <c r="C2340">
        <v>43</v>
      </c>
      <c r="D2340" t="s">
        <v>4280</v>
      </c>
      <c r="E2340" t="s">
        <v>34</v>
      </c>
      <c r="F2340" t="s">
        <v>34</v>
      </c>
      <c r="G2340" t="s">
        <v>13</v>
      </c>
      <c r="H2340" t="s">
        <v>43</v>
      </c>
      <c r="I2340" t="s">
        <v>21</v>
      </c>
      <c r="J2340" s="5">
        <v>79.92</v>
      </c>
      <c r="K2340" s="5" t="str">
        <f>_xlfn.IFS(stroke_2[[#This Row],[avg_glucose_level]]&lt;70,"Low",stroke_2[[#This Row],[avg_glucose_level]]&lt;99,"Normal",stroke_2[[#This Row],[avg_glucose_level]]&lt;125,"Prediabetes",stroke_2[[#This Row],[avg_glucose_level]]&lt;199,"Diabetes",stroke_2[[#This Row],[avg_glucose_level]]&gt;199,"Very High")</f>
        <v>Normal</v>
      </c>
      <c r="L2340">
        <v>30.8</v>
      </c>
      <c r="M2340">
        <v>28.25</v>
      </c>
      <c r="N2340">
        <v>30.8</v>
      </c>
      <c r="O2340" t="s">
        <v>18</v>
      </c>
      <c r="P2340" t="s">
        <v>34</v>
      </c>
      <c r="Q2340" s="4" t="s">
        <v>4285</v>
      </c>
      <c r="R2340" s="5">
        <f t="shared" ca="1" si="36"/>
        <v>-1.2535017476609327E-2</v>
      </c>
    </row>
    <row r="2341" spans="1:18" x14ac:dyDescent="0.25">
      <c r="A2341">
        <v>68965</v>
      </c>
      <c r="B2341" t="s">
        <v>12</v>
      </c>
      <c r="C2341">
        <v>43</v>
      </c>
      <c r="D2341" t="s">
        <v>4280</v>
      </c>
      <c r="E2341" t="s">
        <v>34</v>
      </c>
      <c r="F2341" t="s">
        <v>34</v>
      </c>
      <c r="G2341" t="s">
        <v>13</v>
      </c>
      <c r="H2341" t="s">
        <v>14</v>
      </c>
      <c r="I2341" t="s">
        <v>15</v>
      </c>
      <c r="J2341" s="5">
        <v>72.33</v>
      </c>
      <c r="K2341" s="5" t="str">
        <f>_xlfn.IFS(stroke_2[[#This Row],[avg_glucose_level]]&lt;70,"Low",stroke_2[[#This Row],[avg_glucose_level]]&lt;99,"Normal",stroke_2[[#This Row],[avg_glucose_level]]&lt;125,"Prediabetes",stroke_2[[#This Row],[avg_glucose_level]]&lt;199,"Diabetes",stroke_2[[#This Row],[avg_glucose_level]]&gt;199,"Very High")</f>
        <v>Normal</v>
      </c>
      <c r="L2341">
        <v>36.200000000000003</v>
      </c>
      <c r="M2341">
        <v>28.25</v>
      </c>
      <c r="N2341">
        <v>36.200000000000003</v>
      </c>
      <c r="O2341" t="s">
        <v>29</v>
      </c>
      <c r="P2341" t="s">
        <v>34</v>
      </c>
      <c r="Q2341" s="4" t="s">
        <v>4285</v>
      </c>
      <c r="R2341" s="5">
        <f t="shared" ca="1" si="36"/>
        <v>-9.3977236436970264E-3</v>
      </c>
    </row>
    <row r="2342" spans="1:18" x14ac:dyDescent="0.25">
      <c r="A2342">
        <v>69239</v>
      </c>
      <c r="B2342" t="s">
        <v>19</v>
      </c>
      <c r="C2342">
        <v>43</v>
      </c>
      <c r="D2342" t="s">
        <v>4280</v>
      </c>
      <c r="E2342" t="s">
        <v>34</v>
      </c>
      <c r="F2342" t="s">
        <v>34</v>
      </c>
      <c r="G2342" t="s">
        <v>13</v>
      </c>
      <c r="H2342" t="s">
        <v>20</v>
      </c>
      <c r="I2342" t="s">
        <v>21</v>
      </c>
      <c r="J2342" s="5">
        <v>105.59</v>
      </c>
      <c r="K2342" s="5" t="str">
        <f>_xlfn.IFS(stroke_2[[#This Row],[avg_glucose_level]]&lt;70,"Low",stroke_2[[#This Row],[avg_glucose_level]]&lt;99,"Normal",stroke_2[[#This Row],[avg_glucose_level]]&lt;125,"Prediabetes",stroke_2[[#This Row],[avg_glucose_level]]&lt;199,"Diabetes",stroke_2[[#This Row],[avg_glucose_level]]&gt;199,"Very High")</f>
        <v>Prediabetes</v>
      </c>
      <c r="L2342">
        <v>43.3</v>
      </c>
      <c r="M2342">
        <v>28.25</v>
      </c>
      <c r="N2342">
        <v>43.3</v>
      </c>
      <c r="O2342" t="s">
        <v>29</v>
      </c>
      <c r="P2342" t="s">
        <v>34</v>
      </c>
      <c r="Q2342" s="4" t="s">
        <v>4285</v>
      </c>
      <c r="R2342" s="5">
        <f t="shared" ca="1" si="36"/>
        <v>7.1298959258047799E-3</v>
      </c>
    </row>
    <row r="2343" spans="1:18" x14ac:dyDescent="0.25">
      <c r="A2343">
        <v>70783</v>
      </c>
      <c r="B2343" t="s">
        <v>19</v>
      </c>
      <c r="C2343">
        <v>43</v>
      </c>
      <c r="D2343" t="s">
        <v>4280</v>
      </c>
      <c r="E2343" t="s">
        <v>34</v>
      </c>
      <c r="F2343" t="s">
        <v>34</v>
      </c>
      <c r="G2343" t="s">
        <v>13</v>
      </c>
      <c r="H2343" t="s">
        <v>14</v>
      </c>
      <c r="I2343" t="s">
        <v>15</v>
      </c>
      <c r="J2343" s="5">
        <v>96.3</v>
      </c>
      <c r="K2343" s="5" t="str">
        <f>_xlfn.IFS(stroke_2[[#This Row],[avg_glucose_level]]&lt;70,"Low",stroke_2[[#This Row],[avg_glucose_level]]&lt;99,"Normal",stroke_2[[#This Row],[avg_glucose_level]]&lt;125,"Prediabetes",stroke_2[[#This Row],[avg_glucose_level]]&lt;199,"Diabetes",stroke_2[[#This Row],[avg_glucose_level]]&gt;199,"Very High")</f>
        <v>Normal</v>
      </c>
      <c r="L2343">
        <v>28.1</v>
      </c>
      <c r="M2343">
        <v>28.25</v>
      </c>
      <c r="N2343">
        <v>28.1</v>
      </c>
      <c r="O2343" t="s">
        <v>29</v>
      </c>
      <c r="P2343" t="s">
        <v>34</v>
      </c>
      <c r="Q2343" s="4" t="s">
        <v>4285</v>
      </c>
      <c r="R2343" s="5">
        <f t="shared" ca="1" si="36"/>
        <v>-1.4632309159646067E-2</v>
      </c>
    </row>
    <row r="2344" spans="1:18" x14ac:dyDescent="0.25">
      <c r="A2344">
        <v>72184</v>
      </c>
      <c r="B2344" t="s">
        <v>19</v>
      </c>
      <c r="C2344">
        <v>43</v>
      </c>
      <c r="D2344" t="s">
        <v>4280</v>
      </c>
      <c r="E2344" t="s">
        <v>34</v>
      </c>
      <c r="F2344" t="s">
        <v>34</v>
      </c>
      <c r="G2344" t="s">
        <v>13</v>
      </c>
      <c r="H2344" t="s">
        <v>20</v>
      </c>
      <c r="I2344" t="s">
        <v>15</v>
      </c>
      <c r="J2344" s="5">
        <v>89.73</v>
      </c>
      <c r="K2344" s="5" t="str">
        <f>_xlfn.IFS(stroke_2[[#This Row],[avg_glucose_level]]&lt;70,"Low",stroke_2[[#This Row],[avg_glucose_level]]&lt;99,"Normal",stroke_2[[#This Row],[avg_glucose_level]]&lt;125,"Prediabetes",stroke_2[[#This Row],[avg_glucose_level]]&lt;199,"Diabetes",stroke_2[[#This Row],[avg_glucose_level]]&gt;199,"Very High")</f>
        <v>Normal</v>
      </c>
      <c r="L2344">
        <v>23.5</v>
      </c>
      <c r="M2344">
        <v>28.25</v>
      </c>
      <c r="N2344">
        <v>23.5</v>
      </c>
      <c r="O2344" t="s">
        <v>18</v>
      </c>
      <c r="P2344" t="s">
        <v>34</v>
      </c>
      <c r="Q2344" s="4" t="s">
        <v>4285</v>
      </c>
      <c r="R2344" s="5">
        <f t="shared" ca="1" si="36"/>
        <v>-2.1573038429914603E-2</v>
      </c>
    </row>
    <row r="2345" spans="1:18" x14ac:dyDescent="0.25">
      <c r="A2345">
        <v>365</v>
      </c>
      <c r="B2345" t="s">
        <v>19</v>
      </c>
      <c r="C2345">
        <v>44</v>
      </c>
      <c r="D2345" t="s">
        <v>4280</v>
      </c>
      <c r="E2345" t="s">
        <v>13</v>
      </c>
      <c r="F2345" t="s">
        <v>34</v>
      </c>
      <c r="G2345" t="s">
        <v>13</v>
      </c>
      <c r="H2345" t="s">
        <v>14</v>
      </c>
      <c r="I2345" t="s">
        <v>21</v>
      </c>
      <c r="J2345" s="5">
        <v>69.48</v>
      </c>
      <c r="K2345" s="5" t="str">
        <f>_xlfn.IFS(stroke_2[[#This Row],[avg_glucose_level]]&lt;70,"Low",stroke_2[[#This Row],[avg_glucose_level]]&lt;99,"Normal",stroke_2[[#This Row],[avg_glucose_level]]&lt;125,"Prediabetes",stroke_2[[#This Row],[avg_glucose_level]]&lt;199,"Diabetes",stroke_2[[#This Row],[avg_glucose_level]]&gt;199,"Very High")</f>
        <v>Low</v>
      </c>
      <c r="L2345">
        <v>41.3</v>
      </c>
      <c r="M2345">
        <v>28.25</v>
      </c>
      <c r="N2345">
        <v>41.3</v>
      </c>
      <c r="O2345" t="s">
        <v>24</v>
      </c>
      <c r="P2345" t="s">
        <v>34</v>
      </c>
      <c r="Q2345" s="4" t="s">
        <v>4285</v>
      </c>
      <c r="R2345" s="5">
        <f t="shared" ca="1" si="36"/>
        <v>1.1321932594812161E-2</v>
      </c>
    </row>
    <row r="2346" spans="1:18" x14ac:dyDescent="0.25">
      <c r="A2346">
        <v>727</v>
      </c>
      <c r="B2346" t="s">
        <v>12</v>
      </c>
      <c r="C2346">
        <v>44</v>
      </c>
      <c r="D2346" t="s">
        <v>4280</v>
      </c>
      <c r="E2346" t="s">
        <v>34</v>
      </c>
      <c r="F2346" t="s">
        <v>34</v>
      </c>
      <c r="G2346" t="s">
        <v>13</v>
      </c>
      <c r="H2346" t="s">
        <v>14</v>
      </c>
      <c r="I2346" t="s">
        <v>21</v>
      </c>
      <c r="J2346" s="5">
        <v>95.46</v>
      </c>
      <c r="K2346" s="5" t="str">
        <f>_xlfn.IFS(stroke_2[[#This Row],[avg_glucose_level]]&lt;70,"Low",stroke_2[[#This Row],[avg_glucose_level]]&lt;99,"Normal",stroke_2[[#This Row],[avg_glucose_level]]&lt;125,"Prediabetes",stroke_2[[#This Row],[avg_glucose_level]]&lt;199,"Diabetes",stroke_2[[#This Row],[avg_glucose_level]]&gt;199,"Very High")</f>
        <v>Normal</v>
      </c>
      <c r="L2346">
        <v>31.4</v>
      </c>
      <c r="M2346">
        <v>28.25</v>
      </c>
      <c r="N2346">
        <v>31.4</v>
      </c>
      <c r="O2346" t="s">
        <v>29</v>
      </c>
      <c r="P2346" t="s">
        <v>34</v>
      </c>
      <c r="Q2346" s="4" t="s">
        <v>4285</v>
      </c>
      <c r="R2346" s="5">
        <f t="shared" ca="1" si="36"/>
        <v>-5.0972157155298459E-3</v>
      </c>
    </row>
    <row r="2347" spans="1:18" x14ac:dyDescent="0.25">
      <c r="A2347">
        <v>2244</v>
      </c>
      <c r="B2347" t="s">
        <v>12</v>
      </c>
      <c r="C2347">
        <v>44</v>
      </c>
      <c r="D2347" t="s">
        <v>4280</v>
      </c>
      <c r="E2347" t="s">
        <v>34</v>
      </c>
      <c r="F2347" t="s">
        <v>34</v>
      </c>
      <c r="G2347" t="s">
        <v>13</v>
      </c>
      <c r="H2347" t="s">
        <v>14</v>
      </c>
      <c r="I2347" t="s">
        <v>15</v>
      </c>
      <c r="J2347" s="5">
        <v>80.75</v>
      </c>
      <c r="K2347" s="5" t="str">
        <f>_xlfn.IFS(stroke_2[[#This Row],[avg_glucose_level]]&lt;70,"Low",stroke_2[[#This Row],[avg_glucose_level]]&lt;99,"Normal",stroke_2[[#This Row],[avg_glucose_level]]&lt;125,"Prediabetes",stroke_2[[#This Row],[avg_glucose_level]]&lt;199,"Diabetes",stroke_2[[#This Row],[avg_glucose_level]]&gt;199,"Very High")</f>
        <v>Normal</v>
      </c>
      <c r="L2347">
        <v>30.9</v>
      </c>
      <c r="M2347">
        <v>28.25</v>
      </c>
      <c r="N2347">
        <v>30.9</v>
      </c>
      <c r="O2347" t="s">
        <v>24</v>
      </c>
      <c r="P2347" t="s">
        <v>34</v>
      </c>
      <c r="Q2347" s="4" t="s">
        <v>4285</v>
      </c>
      <c r="R2347" s="5">
        <f t="shared" ca="1" si="36"/>
        <v>9.6428861053489967E-3</v>
      </c>
    </row>
    <row r="2348" spans="1:18" x14ac:dyDescent="0.25">
      <c r="A2348">
        <v>2824</v>
      </c>
      <c r="B2348" t="s">
        <v>19</v>
      </c>
      <c r="C2348">
        <v>44</v>
      </c>
      <c r="D2348" t="s">
        <v>4280</v>
      </c>
      <c r="E2348" t="s">
        <v>34</v>
      </c>
      <c r="F2348" t="s">
        <v>34</v>
      </c>
      <c r="G2348" t="s">
        <v>13</v>
      </c>
      <c r="H2348" t="s">
        <v>43</v>
      </c>
      <c r="I2348" t="s">
        <v>15</v>
      </c>
      <c r="J2348" s="5">
        <v>91.21</v>
      </c>
      <c r="K2348" s="5" t="str">
        <f>_xlfn.IFS(stroke_2[[#This Row],[avg_glucose_level]]&lt;70,"Low",stroke_2[[#This Row],[avg_glucose_level]]&lt;99,"Normal",stroke_2[[#This Row],[avg_glucose_level]]&lt;125,"Prediabetes",stroke_2[[#This Row],[avg_glucose_level]]&lt;199,"Diabetes",stroke_2[[#This Row],[avg_glucose_level]]&gt;199,"Very High")</f>
        <v>Normal</v>
      </c>
      <c r="L2348">
        <v>24.1</v>
      </c>
      <c r="M2348">
        <v>28.25</v>
      </c>
      <c r="N2348">
        <v>24.1</v>
      </c>
      <c r="O2348" t="s">
        <v>24</v>
      </c>
      <c r="P2348" t="s">
        <v>34</v>
      </c>
      <c r="Q2348" s="4" t="s">
        <v>4285</v>
      </c>
      <c r="R2348" s="5">
        <f t="shared" ca="1" si="36"/>
        <v>-1.5453553984454593E-2</v>
      </c>
    </row>
    <row r="2349" spans="1:18" x14ac:dyDescent="0.25">
      <c r="A2349">
        <v>5296</v>
      </c>
      <c r="B2349" t="s">
        <v>19</v>
      </c>
      <c r="C2349">
        <v>44</v>
      </c>
      <c r="D2349" t="s">
        <v>4280</v>
      </c>
      <c r="E2349" t="s">
        <v>34</v>
      </c>
      <c r="F2349" t="s">
        <v>34</v>
      </c>
      <c r="G2349" t="s">
        <v>34</v>
      </c>
      <c r="H2349" t="s">
        <v>14</v>
      </c>
      <c r="I2349" t="s">
        <v>15</v>
      </c>
      <c r="J2349" s="5">
        <v>76.3</v>
      </c>
      <c r="K2349" s="5" t="str">
        <f>_xlfn.IFS(stroke_2[[#This Row],[avg_glucose_level]]&lt;70,"Low",stroke_2[[#This Row],[avg_glucose_level]]&lt;99,"Normal",stroke_2[[#This Row],[avg_glucose_level]]&lt;125,"Prediabetes",stroke_2[[#This Row],[avg_glucose_level]]&lt;199,"Diabetes",stroke_2[[#This Row],[avg_glucose_level]]&gt;199,"Very High")</f>
        <v>Normal</v>
      </c>
      <c r="L2349">
        <v>30.5</v>
      </c>
      <c r="M2349">
        <v>28.25</v>
      </c>
      <c r="N2349">
        <v>30.5</v>
      </c>
      <c r="O2349" t="s">
        <v>24</v>
      </c>
      <c r="P2349" t="s">
        <v>34</v>
      </c>
      <c r="Q2349" s="4" t="s">
        <v>4285</v>
      </c>
      <c r="R2349" s="5">
        <f t="shared" ca="1" si="36"/>
        <v>1.2630889310618797E-2</v>
      </c>
    </row>
    <row r="2350" spans="1:18" x14ac:dyDescent="0.25">
      <c r="A2350">
        <v>6563</v>
      </c>
      <c r="B2350" t="s">
        <v>19</v>
      </c>
      <c r="C2350">
        <v>44</v>
      </c>
      <c r="D2350" t="s">
        <v>4280</v>
      </c>
      <c r="E2350" t="s">
        <v>34</v>
      </c>
      <c r="F2350" t="s">
        <v>34</v>
      </c>
      <c r="G2350" t="s">
        <v>34</v>
      </c>
      <c r="H2350" t="s">
        <v>14</v>
      </c>
      <c r="I2350" t="s">
        <v>21</v>
      </c>
      <c r="J2350" s="5">
        <v>78.180000000000007</v>
      </c>
      <c r="K2350" s="5" t="str">
        <f>_xlfn.IFS(stroke_2[[#This Row],[avg_glucose_level]]&lt;70,"Low",stroke_2[[#This Row],[avg_glucose_level]]&lt;99,"Normal",stroke_2[[#This Row],[avg_glucose_level]]&lt;125,"Prediabetes",stroke_2[[#This Row],[avg_glucose_level]]&lt;199,"Diabetes",stroke_2[[#This Row],[avg_glucose_level]]&gt;199,"Very High")</f>
        <v>Normal</v>
      </c>
      <c r="L2350">
        <v>32.200000000000003</v>
      </c>
      <c r="M2350">
        <v>28.25</v>
      </c>
      <c r="N2350">
        <v>32.200000000000003</v>
      </c>
      <c r="O2350" t="s">
        <v>24</v>
      </c>
      <c r="P2350" t="s">
        <v>34</v>
      </c>
      <c r="Q2350" s="4" t="s">
        <v>4285</v>
      </c>
      <c r="R2350" s="5">
        <f t="shared" ca="1" si="36"/>
        <v>1.3657796191645754E-3</v>
      </c>
    </row>
    <row r="2351" spans="1:18" x14ac:dyDescent="0.25">
      <c r="A2351">
        <v>6879</v>
      </c>
      <c r="B2351" t="s">
        <v>19</v>
      </c>
      <c r="C2351">
        <v>44</v>
      </c>
      <c r="D2351" t="s">
        <v>4280</v>
      </c>
      <c r="E2351" t="s">
        <v>34</v>
      </c>
      <c r="F2351" t="s">
        <v>34</v>
      </c>
      <c r="G2351" t="s">
        <v>34</v>
      </c>
      <c r="H2351" t="s">
        <v>43</v>
      </c>
      <c r="I2351" t="s">
        <v>15</v>
      </c>
      <c r="J2351" s="5">
        <v>215.9</v>
      </c>
      <c r="K2351" s="5" t="str">
        <f>_xlfn.IFS(stroke_2[[#This Row],[avg_glucose_level]]&lt;70,"Low",stroke_2[[#This Row],[avg_glucose_level]]&lt;99,"Normal",stroke_2[[#This Row],[avg_glucose_level]]&lt;125,"Prediabetes",stroke_2[[#This Row],[avg_glucose_level]]&lt;199,"Diabetes",stroke_2[[#This Row],[avg_glucose_level]]&gt;199,"Very High")</f>
        <v>Very High</v>
      </c>
      <c r="L2351">
        <v>41.8</v>
      </c>
      <c r="M2351">
        <v>28.25</v>
      </c>
      <c r="N2351">
        <v>41.8</v>
      </c>
      <c r="O2351" t="s">
        <v>29</v>
      </c>
      <c r="P2351" t="s">
        <v>34</v>
      </c>
      <c r="Q2351" s="4" t="s">
        <v>4285</v>
      </c>
      <c r="R2351" s="5">
        <f t="shared" ca="1" si="36"/>
        <v>2.4208801517642702E-2</v>
      </c>
    </row>
    <row r="2352" spans="1:18" x14ac:dyDescent="0.25">
      <c r="A2352">
        <v>6928</v>
      </c>
      <c r="B2352" t="s">
        <v>12</v>
      </c>
      <c r="C2352">
        <v>44</v>
      </c>
      <c r="D2352" t="s">
        <v>4280</v>
      </c>
      <c r="E2352" t="s">
        <v>34</v>
      </c>
      <c r="F2352" t="s">
        <v>34</v>
      </c>
      <c r="G2352" t="s">
        <v>13</v>
      </c>
      <c r="H2352" t="s">
        <v>14</v>
      </c>
      <c r="I2352" t="s">
        <v>21</v>
      </c>
      <c r="J2352" s="5">
        <v>119.01</v>
      </c>
      <c r="K2352" s="5" t="str">
        <f>_xlfn.IFS(stroke_2[[#This Row],[avg_glucose_level]]&lt;70,"Low",stroke_2[[#This Row],[avg_glucose_level]]&lt;99,"Normal",stroke_2[[#This Row],[avg_glucose_level]]&lt;125,"Prediabetes",stroke_2[[#This Row],[avg_glucose_level]]&lt;199,"Diabetes",stroke_2[[#This Row],[avg_glucose_level]]&gt;199,"Very High")</f>
        <v>Prediabetes</v>
      </c>
      <c r="L2352">
        <v>29.5</v>
      </c>
      <c r="M2352">
        <v>28.25</v>
      </c>
      <c r="N2352">
        <v>29.5</v>
      </c>
      <c r="O2352" t="s">
        <v>24</v>
      </c>
      <c r="P2352" t="s">
        <v>34</v>
      </c>
      <c r="Q2352" s="4" t="s">
        <v>4285</v>
      </c>
      <c r="R2352" s="5">
        <f t="shared" ca="1" si="36"/>
        <v>1.2878054822209651E-2</v>
      </c>
    </row>
    <row r="2353" spans="1:18" x14ac:dyDescent="0.25">
      <c r="A2353">
        <v>7282</v>
      </c>
      <c r="B2353" t="s">
        <v>12</v>
      </c>
      <c r="C2353">
        <v>44</v>
      </c>
      <c r="D2353" t="s">
        <v>4280</v>
      </c>
      <c r="E2353" t="s">
        <v>34</v>
      </c>
      <c r="F2353" t="s">
        <v>34</v>
      </c>
      <c r="G2353" t="s">
        <v>13</v>
      </c>
      <c r="H2353" t="s">
        <v>14</v>
      </c>
      <c r="I2353" t="s">
        <v>21</v>
      </c>
      <c r="J2353" s="5">
        <v>81.84</v>
      </c>
      <c r="K2353" s="5" t="str">
        <f>_xlfn.IFS(stroke_2[[#This Row],[avg_glucose_level]]&lt;70,"Low",stroke_2[[#This Row],[avg_glucose_level]]&lt;99,"Normal",stroke_2[[#This Row],[avg_glucose_level]]&lt;125,"Prediabetes",stroke_2[[#This Row],[avg_glucose_level]]&lt;199,"Diabetes",stroke_2[[#This Row],[avg_glucose_level]]&gt;199,"Very High")</f>
        <v>Normal</v>
      </c>
      <c r="L2353">
        <v>25.1</v>
      </c>
      <c r="M2353">
        <v>28.25</v>
      </c>
      <c r="N2353">
        <v>25.1</v>
      </c>
      <c r="O2353" t="s">
        <v>24</v>
      </c>
      <c r="P2353" t="s">
        <v>34</v>
      </c>
      <c r="Q2353" s="4" t="s">
        <v>4285</v>
      </c>
      <c r="R2353" s="5">
        <f t="shared" ca="1" si="36"/>
        <v>3.3474622039328162E-3</v>
      </c>
    </row>
    <row r="2354" spans="1:18" x14ac:dyDescent="0.25">
      <c r="A2354">
        <v>7446</v>
      </c>
      <c r="B2354" t="s">
        <v>12</v>
      </c>
      <c r="C2354">
        <v>44</v>
      </c>
      <c r="D2354" t="s">
        <v>4280</v>
      </c>
      <c r="E2354" t="s">
        <v>34</v>
      </c>
      <c r="F2354" t="s">
        <v>34</v>
      </c>
      <c r="G2354" t="s">
        <v>13</v>
      </c>
      <c r="H2354" t="s">
        <v>14</v>
      </c>
      <c r="I2354" t="s">
        <v>15</v>
      </c>
      <c r="J2354" s="5">
        <v>83.51</v>
      </c>
      <c r="K2354" s="5" t="str">
        <f>_xlfn.IFS(stroke_2[[#This Row],[avg_glucose_level]]&lt;70,"Low",stroke_2[[#This Row],[avg_glucose_level]]&lt;99,"Normal",stroke_2[[#This Row],[avg_glucose_level]]&lt;125,"Prediabetes",stroke_2[[#This Row],[avg_glucose_level]]&lt;199,"Diabetes",stroke_2[[#This Row],[avg_glucose_level]]&gt;199,"Very High")</f>
        <v>Normal</v>
      </c>
      <c r="L2354">
        <v>31.2</v>
      </c>
      <c r="M2354">
        <v>28.25</v>
      </c>
      <c r="N2354">
        <v>31.2</v>
      </c>
      <c r="O2354" t="s">
        <v>24</v>
      </c>
      <c r="P2354" t="s">
        <v>34</v>
      </c>
      <c r="Q2354" s="4" t="s">
        <v>4285</v>
      </c>
      <c r="R2354" s="5">
        <f t="shared" ca="1" si="36"/>
        <v>-1.7429780350208184E-2</v>
      </c>
    </row>
    <row r="2355" spans="1:18" x14ac:dyDescent="0.25">
      <c r="A2355">
        <v>7453</v>
      </c>
      <c r="B2355" t="s">
        <v>19</v>
      </c>
      <c r="C2355">
        <v>44</v>
      </c>
      <c r="D2355" t="s">
        <v>4280</v>
      </c>
      <c r="E2355" t="s">
        <v>34</v>
      </c>
      <c r="F2355" t="s">
        <v>34</v>
      </c>
      <c r="G2355" t="s">
        <v>13</v>
      </c>
      <c r="H2355" t="s">
        <v>14</v>
      </c>
      <c r="I2355" t="s">
        <v>15</v>
      </c>
      <c r="J2355" s="5">
        <v>84.07</v>
      </c>
      <c r="K2355" s="5" t="str">
        <f>_xlfn.IFS(stroke_2[[#This Row],[avg_glucose_level]]&lt;70,"Low",stroke_2[[#This Row],[avg_glucose_level]]&lt;99,"Normal",stroke_2[[#This Row],[avg_glucose_level]]&lt;125,"Prediabetes",stroke_2[[#This Row],[avg_glucose_level]]&lt;199,"Diabetes",stroke_2[[#This Row],[avg_glucose_level]]&gt;199,"Very High")</f>
        <v>Normal</v>
      </c>
      <c r="L2355">
        <v>21.2</v>
      </c>
      <c r="M2355">
        <v>28.25</v>
      </c>
      <c r="N2355">
        <v>21.2</v>
      </c>
      <c r="O2355" t="s">
        <v>29</v>
      </c>
      <c r="P2355" t="s">
        <v>34</v>
      </c>
      <c r="Q2355" s="4" t="s">
        <v>4285</v>
      </c>
      <c r="R2355" s="5">
        <f t="shared" ca="1" si="36"/>
        <v>1.0245151873463925E-2</v>
      </c>
    </row>
    <row r="2356" spans="1:18" x14ac:dyDescent="0.25">
      <c r="A2356">
        <v>8037</v>
      </c>
      <c r="B2356" t="s">
        <v>12</v>
      </c>
      <c r="C2356">
        <v>44</v>
      </c>
      <c r="D2356" t="s">
        <v>4280</v>
      </c>
      <c r="E2356" t="s">
        <v>34</v>
      </c>
      <c r="F2356" t="s">
        <v>13</v>
      </c>
      <c r="G2356" t="s">
        <v>34</v>
      </c>
      <c r="H2356" t="s">
        <v>43</v>
      </c>
      <c r="I2356" t="s">
        <v>15</v>
      </c>
      <c r="J2356" s="5">
        <v>94.62</v>
      </c>
      <c r="K2356" s="5" t="str">
        <f>_xlfn.IFS(stroke_2[[#This Row],[avg_glucose_level]]&lt;70,"Low",stroke_2[[#This Row],[avg_glucose_level]]&lt;99,"Normal",stroke_2[[#This Row],[avg_glucose_level]]&lt;125,"Prediabetes",stroke_2[[#This Row],[avg_glucose_level]]&lt;199,"Diabetes",stroke_2[[#This Row],[avg_glucose_level]]&gt;199,"Very High")</f>
        <v>Normal</v>
      </c>
      <c r="L2356">
        <v>34.4</v>
      </c>
      <c r="M2356">
        <v>28.25</v>
      </c>
      <c r="N2356">
        <v>34.4</v>
      </c>
      <c r="O2356" t="s">
        <v>38</v>
      </c>
      <c r="P2356" t="s">
        <v>34</v>
      </c>
      <c r="Q2356" s="4" t="s">
        <v>4285</v>
      </c>
      <c r="R2356" s="5">
        <f t="shared" ca="1" si="36"/>
        <v>3.5566914673311077E-3</v>
      </c>
    </row>
    <row r="2357" spans="1:18" x14ac:dyDescent="0.25">
      <c r="A2357">
        <v>9201</v>
      </c>
      <c r="B2357" t="s">
        <v>19</v>
      </c>
      <c r="C2357">
        <v>44</v>
      </c>
      <c r="D2357" t="s">
        <v>4280</v>
      </c>
      <c r="E2357" t="s">
        <v>34</v>
      </c>
      <c r="F2357" t="s">
        <v>34</v>
      </c>
      <c r="G2357" t="s">
        <v>13</v>
      </c>
      <c r="H2357" t="s">
        <v>20</v>
      </c>
      <c r="I2357" t="s">
        <v>15</v>
      </c>
      <c r="J2357" s="5">
        <v>114.94</v>
      </c>
      <c r="K2357" s="5" t="str">
        <f>_xlfn.IFS(stroke_2[[#This Row],[avg_glucose_level]]&lt;70,"Low",stroke_2[[#This Row],[avg_glucose_level]]&lt;99,"Normal",stroke_2[[#This Row],[avg_glucose_level]]&lt;125,"Prediabetes",stroke_2[[#This Row],[avg_glucose_level]]&lt;199,"Diabetes",stroke_2[[#This Row],[avg_glucose_level]]&gt;199,"Very High")</f>
        <v>Prediabetes</v>
      </c>
      <c r="L2357">
        <v>21.4</v>
      </c>
      <c r="M2357">
        <v>28.25</v>
      </c>
      <c r="N2357">
        <v>21.4</v>
      </c>
      <c r="O2357" t="s">
        <v>24</v>
      </c>
      <c r="P2357" t="s">
        <v>34</v>
      </c>
      <c r="Q2357" s="4" t="s">
        <v>4285</v>
      </c>
      <c r="R2357" s="5">
        <f t="shared" ca="1" si="36"/>
        <v>3.3965619821385352E-3</v>
      </c>
    </row>
    <row r="2358" spans="1:18" x14ac:dyDescent="0.25">
      <c r="A2358">
        <v>9404</v>
      </c>
      <c r="B2358" t="s">
        <v>19</v>
      </c>
      <c r="C2358">
        <v>44</v>
      </c>
      <c r="D2358" t="s">
        <v>4280</v>
      </c>
      <c r="E2358" t="s">
        <v>34</v>
      </c>
      <c r="F2358" t="s">
        <v>34</v>
      </c>
      <c r="G2358" t="s">
        <v>13</v>
      </c>
      <c r="H2358" t="s">
        <v>14</v>
      </c>
      <c r="I2358" t="s">
        <v>21</v>
      </c>
      <c r="J2358" s="5">
        <v>107.41</v>
      </c>
      <c r="K2358" s="5" t="str">
        <f>_xlfn.IFS(stroke_2[[#This Row],[avg_glucose_level]]&lt;70,"Low",stroke_2[[#This Row],[avg_glucose_level]]&lt;99,"Normal",stroke_2[[#This Row],[avg_glucose_level]]&lt;125,"Prediabetes",stroke_2[[#This Row],[avg_glucose_level]]&lt;199,"Diabetes",stroke_2[[#This Row],[avg_glucose_level]]&gt;199,"Very High")</f>
        <v>Prediabetes</v>
      </c>
      <c r="L2358">
        <v>47.3</v>
      </c>
      <c r="M2358">
        <v>28.25</v>
      </c>
      <c r="N2358">
        <v>47.3</v>
      </c>
      <c r="O2358" t="s">
        <v>24</v>
      </c>
      <c r="P2358" t="s">
        <v>34</v>
      </c>
      <c r="Q2358" s="4" t="s">
        <v>4285</v>
      </c>
      <c r="R2358" s="5">
        <f t="shared" ca="1" si="36"/>
        <v>1.7341839812815858E-2</v>
      </c>
    </row>
    <row r="2359" spans="1:18" x14ac:dyDescent="0.25">
      <c r="A2359">
        <v>11313</v>
      </c>
      <c r="B2359" t="s">
        <v>19</v>
      </c>
      <c r="C2359">
        <v>44</v>
      </c>
      <c r="D2359" t="s">
        <v>4280</v>
      </c>
      <c r="E2359" t="s">
        <v>34</v>
      </c>
      <c r="F2359" t="s">
        <v>34</v>
      </c>
      <c r="G2359" t="s">
        <v>13</v>
      </c>
      <c r="H2359" t="s">
        <v>14</v>
      </c>
      <c r="I2359" t="s">
        <v>21</v>
      </c>
      <c r="J2359" s="5">
        <v>86.15</v>
      </c>
      <c r="K2359" s="5" t="str">
        <f>_xlfn.IFS(stroke_2[[#This Row],[avg_glucose_level]]&lt;70,"Low",stroke_2[[#This Row],[avg_glucose_level]]&lt;99,"Normal",stroke_2[[#This Row],[avg_glucose_level]]&lt;125,"Prediabetes",stroke_2[[#This Row],[avg_glucose_level]]&lt;199,"Diabetes",stroke_2[[#This Row],[avg_glucose_level]]&gt;199,"Very High")</f>
        <v>Normal</v>
      </c>
      <c r="L2359">
        <v>21.3</v>
      </c>
      <c r="M2359">
        <v>28.25</v>
      </c>
      <c r="N2359">
        <v>21.3</v>
      </c>
      <c r="O2359" t="s">
        <v>24</v>
      </c>
      <c r="P2359" t="s">
        <v>34</v>
      </c>
      <c r="Q2359" s="4" t="s">
        <v>4285</v>
      </c>
      <c r="R2359" s="5">
        <f t="shared" ca="1" si="36"/>
        <v>-7.5789759573939687E-3</v>
      </c>
    </row>
    <row r="2360" spans="1:18" x14ac:dyDescent="0.25">
      <c r="A2360">
        <v>12674</v>
      </c>
      <c r="B2360" t="s">
        <v>12</v>
      </c>
      <c r="C2360">
        <v>44</v>
      </c>
      <c r="D2360" t="s">
        <v>4280</v>
      </c>
      <c r="E2360" t="s">
        <v>34</v>
      </c>
      <c r="F2360" t="s">
        <v>34</v>
      </c>
      <c r="G2360" t="s">
        <v>13</v>
      </c>
      <c r="H2360" t="s">
        <v>14</v>
      </c>
      <c r="I2360" t="s">
        <v>21</v>
      </c>
      <c r="J2360" s="5">
        <v>74.150000000000006</v>
      </c>
      <c r="K2360" s="5" t="str">
        <f>_xlfn.IFS(stroke_2[[#This Row],[avg_glucose_level]]&lt;70,"Low",stroke_2[[#This Row],[avg_glucose_level]]&lt;99,"Normal",stroke_2[[#This Row],[avg_glucose_level]]&lt;125,"Prediabetes",stroke_2[[#This Row],[avg_glucose_level]]&lt;199,"Diabetes",stroke_2[[#This Row],[avg_glucose_level]]&gt;199,"Very High")</f>
        <v>Normal</v>
      </c>
      <c r="L2360">
        <v>34.5</v>
      </c>
      <c r="M2360">
        <v>28.25</v>
      </c>
      <c r="N2360">
        <v>34.5</v>
      </c>
      <c r="O2360" t="s">
        <v>18</v>
      </c>
      <c r="P2360" t="s">
        <v>34</v>
      </c>
      <c r="Q2360" s="4" t="s">
        <v>4285</v>
      </c>
      <c r="R2360" s="5">
        <f t="shared" ca="1" si="36"/>
        <v>-1.3144400762687792E-2</v>
      </c>
    </row>
    <row r="2361" spans="1:18" x14ac:dyDescent="0.25">
      <c r="A2361">
        <v>13949</v>
      </c>
      <c r="B2361" t="s">
        <v>19</v>
      </c>
      <c r="C2361">
        <v>44</v>
      </c>
      <c r="D2361" t="s">
        <v>4280</v>
      </c>
      <c r="E2361" t="s">
        <v>34</v>
      </c>
      <c r="F2361" t="s">
        <v>34</v>
      </c>
      <c r="G2361" t="s">
        <v>13</v>
      </c>
      <c r="H2361" t="s">
        <v>43</v>
      </c>
      <c r="I2361" t="s">
        <v>15</v>
      </c>
      <c r="J2361" s="5">
        <v>67.06</v>
      </c>
      <c r="K2361" s="5" t="str">
        <f>_xlfn.IFS(stroke_2[[#This Row],[avg_glucose_level]]&lt;70,"Low",stroke_2[[#This Row],[avg_glucose_level]]&lt;99,"Normal",stroke_2[[#This Row],[avg_glucose_level]]&lt;125,"Prediabetes",stroke_2[[#This Row],[avg_glucose_level]]&lt;199,"Diabetes",stroke_2[[#This Row],[avg_glucose_level]]&gt;199,"Very High")</f>
        <v>Low</v>
      </c>
      <c r="L2361">
        <v>35.5</v>
      </c>
      <c r="M2361">
        <v>28.25</v>
      </c>
      <c r="N2361">
        <v>35.5</v>
      </c>
      <c r="O2361" t="s">
        <v>24</v>
      </c>
      <c r="P2361" t="s">
        <v>34</v>
      </c>
      <c r="Q2361" s="4" t="s">
        <v>4285</v>
      </c>
      <c r="R2361" s="5">
        <f t="shared" ca="1" si="36"/>
        <v>4.2409342130453167E-3</v>
      </c>
    </row>
    <row r="2362" spans="1:18" x14ac:dyDescent="0.25">
      <c r="A2362">
        <v>14036</v>
      </c>
      <c r="B2362" t="s">
        <v>12</v>
      </c>
      <c r="C2362">
        <v>44</v>
      </c>
      <c r="D2362" t="s">
        <v>4280</v>
      </c>
      <c r="E2362" t="s">
        <v>34</v>
      </c>
      <c r="F2362" t="s">
        <v>34</v>
      </c>
      <c r="G2362" t="s">
        <v>13</v>
      </c>
      <c r="H2362" t="s">
        <v>14</v>
      </c>
      <c r="I2362" t="s">
        <v>21</v>
      </c>
      <c r="J2362" s="5">
        <v>101.46</v>
      </c>
      <c r="K2362" s="5" t="str">
        <f>_xlfn.IFS(stroke_2[[#This Row],[avg_glucose_level]]&lt;70,"Low",stroke_2[[#This Row],[avg_glucose_level]]&lt;99,"Normal",stroke_2[[#This Row],[avg_glucose_level]]&lt;125,"Prediabetes",stroke_2[[#This Row],[avg_glucose_level]]&lt;199,"Diabetes",stroke_2[[#This Row],[avg_glucose_level]]&gt;199,"Very High")</f>
        <v>Prediabetes</v>
      </c>
      <c r="L2362">
        <v>29.4</v>
      </c>
      <c r="M2362">
        <v>28.25</v>
      </c>
      <c r="N2362">
        <v>29.4</v>
      </c>
      <c r="O2362" t="s">
        <v>38</v>
      </c>
      <c r="P2362" t="s">
        <v>34</v>
      </c>
      <c r="Q2362" s="4" t="s">
        <v>4285</v>
      </c>
      <c r="R2362" s="5">
        <f t="shared" ca="1" si="36"/>
        <v>-1.0112121771881194E-2</v>
      </c>
    </row>
    <row r="2363" spans="1:18" x14ac:dyDescent="0.25">
      <c r="A2363">
        <v>14688</v>
      </c>
      <c r="B2363" t="s">
        <v>19</v>
      </c>
      <c r="C2363">
        <v>44</v>
      </c>
      <c r="D2363" t="s">
        <v>4280</v>
      </c>
      <c r="E2363" t="s">
        <v>34</v>
      </c>
      <c r="F2363" t="s">
        <v>34</v>
      </c>
      <c r="G2363" t="s">
        <v>13</v>
      </c>
      <c r="H2363" t="s">
        <v>14</v>
      </c>
      <c r="I2363" t="s">
        <v>15</v>
      </c>
      <c r="J2363" s="5">
        <v>73.87</v>
      </c>
      <c r="K2363" s="5" t="str">
        <f>_xlfn.IFS(stroke_2[[#This Row],[avg_glucose_level]]&lt;70,"Low",stroke_2[[#This Row],[avg_glucose_level]]&lt;99,"Normal",stroke_2[[#This Row],[avg_glucose_level]]&lt;125,"Prediabetes",stroke_2[[#This Row],[avg_glucose_level]]&lt;199,"Diabetes",stroke_2[[#This Row],[avg_glucose_level]]&gt;199,"Very High")</f>
        <v>Normal</v>
      </c>
      <c r="L2363">
        <v>28.8</v>
      </c>
      <c r="M2363">
        <v>28.25</v>
      </c>
      <c r="N2363">
        <v>28.8</v>
      </c>
      <c r="O2363" t="s">
        <v>29</v>
      </c>
      <c r="P2363" t="s">
        <v>34</v>
      </c>
      <c r="Q2363" s="4" t="s">
        <v>4285</v>
      </c>
      <c r="R2363" s="5">
        <f t="shared" ca="1" si="36"/>
        <v>4.5877037265555478E-3</v>
      </c>
    </row>
    <row r="2364" spans="1:18" x14ac:dyDescent="0.25">
      <c r="A2364">
        <v>14709</v>
      </c>
      <c r="B2364" t="s">
        <v>12</v>
      </c>
      <c r="C2364">
        <v>44</v>
      </c>
      <c r="D2364" t="s">
        <v>4280</v>
      </c>
      <c r="E2364" t="s">
        <v>34</v>
      </c>
      <c r="F2364" t="s">
        <v>34</v>
      </c>
      <c r="G2364" t="s">
        <v>13</v>
      </c>
      <c r="H2364" t="s">
        <v>14</v>
      </c>
      <c r="I2364" t="s">
        <v>15</v>
      </c>
      <c r="J2364" s="5">
        <v>99.34</v>
      </c>
      <c r="K2364" s="5" t="str">
        <f>_xlfn.IFS(stroke_2[[#This Row],[avg_glucose_level]]&lt;70,"Low",stroke_2[[#This Row],[avg_glucose_level]]&lt;99,"Normal",stroke_2[[#This Row],[avg_glucose_level]]&lt;125,"Prediabetes",stroke_2[[#This Row],[avg_glucose_level]]&lt;199,"Diabetes",stroke_2[[#This Row],[avg_glucose_level]]&gt;199,"Very High")</f>
        <v>Prediabetes</v>
      </c>
      <c r="L2364">
        <v>33.1</v>
      </c>
      <c r="M2364">
        <v>28.25</v>
      </c>
      <c r="N2364">
        <v>33.1</v>
      </c>
      <c r="O2364" t="s">
        <v>24</v>
      </c>
      <c r="P2364" t="s">
        <v>34</v>
      </c>
      <c r="Q2364" s="4" t="s">
        <v>4285</v>
      </c>
      <c r="R2364" s="5">
        <f t="shared" ca="1" si="36"/>
        <v>-1.55518014771649E-2</v>
      </c>
    </row>
    <row r="2365" spans="1:18" x14ac:dyDescent="0.25">
      <c r="A2365">
        <v>17079</v>
      </c>
      <c r="B2365" t="s">
        <v>12</v>
      </c>
      <c r="C2365">
        <v>44</v>
      </c>
      <c r="D2365" t="s">
        <v>4280</v>
      </c>
      <c r="E2365" t="s">
        <v>34</v>
      </c>
      <c r="F2365" t="s">
        <v>34</v>
      </c>
      <c r="G2365" t="s">
        <v>13</v>
      </c>
      <c r="H2365" t="s">
        <v>14</v>
      </c>
      <c r="I2365" t="s">
        <v>21</v>
      </c>
      <c r="J2365" s="5">
        <v>94.71</v>
      </c>
      <c r="K2365" s="5" t="str">
        <f>_xlfn.IFS(stroke_2[[#This Row],[avg_glucose_level]]&lt;70,"Low",stroke_2[[#This Row],[avg_glucose_level]]&lt;99,"Normal",stroke_2[[#This Row],[avg_glucose_level]]&lt;125,"Prediabetes",stroke_2[[#This Row],[avg_glucose_level]]&lt;199,"Diabetes",stroke_2[[#This Row],[avg_glucose_level]]&gt;199,"Very High")</f>
        <v>Normal</v>
      </c>
      <c r="L2365">
        <v>28.4</v>
      </c>
      <c r="M2365">
        <v>28.25</v>
      </c>
      <c r="N2365">
        <v>28.4</v>
      </c>
      <c r="O2365" t="s">
        <v>29</v>
      </c>
      <c r="P2365" t="s">
        <v>34</v>
      </c>
      <c r="Q2365" s="4" t="s">
        <v>4285</v>
      </c>
      <c r="R2365" s="5">
        <f t="shared" ca="1" si="36"/>
        <v>1.1142082091097887E-2</v>
      </c>
    </row>
    <row r="2366" spans="1:18" x14ac:dyDescent="0.25">
      <c r="A2366">
        <v>17478</v>
      </c>
      <c r="B2366" t="s">
        <v>12</v>
      </c>
      <c r="C2366">
        <v>44</v>
      </c>
      <c r="D2366" t="s">
        <v>4280</v>
      </c>
      <c r="E2366" t="s">
        <v>34</v>
      </c>
      <c r="F2366" t="s">
        <v>34</v>
      </c>
      <c r="G2366" t="s">
        <v>13</v>
      </c>
      <c r="H2366" t="s">
        <v>43</v>
      </c>
      <c r="I2366" t="s">
        <v>15</v>
      </c>
      <c r="J2366" s="5">
        <v>101.66</v>
      </c>
      <c r="K2366" s="5" t="str">
        <f>_xlfn.IFS(stroke_2[[#This Row],[avg_glucose_level]]&lt;70,"Low",stroke_2[[#This Row],[avg_glucose_level]]&lt;99,"Normal",stroke_2[[#This Row],[avg_glucose_level]]&lt;125,"Prediabetes",stroke_2[[#This Row],[avg_glucose_level]]&lt;199,"Diabetes",stroke_2[[#This Row],[avg_glucose_level]]&gt;199,"Very High")</f>
        <v>Prediabetes</v>
      </c>
      <c r="L2366">
        <v>35.4</v>
      </c>
      <c r="M2366">
        <v>28.25</v>
      </c>
      <c r="N2366">
        <v>35.4</v>
      </c>
      <c r="O2366" t="s">
        <v>24</v>
      </c>
      <c r="P2366" t="s">
        <v>34</v>
      </c>
      <c r="Q2366" s="4" t="s">
        <v>4285</v>
      </c>
      <c r="R2366" s="5">
        <f t="shared" ca="1" si="36"/>
        <v>-1.1376248740350165E-2</v>
      </c>
    </row>
    <row r="2367" spans="1:18" x14ac:dyDescent="0.25">
      <c r="A2367">
        <v>17639</v>
      </c>
      <c r="B2367" t="s">
        <v>12</v>
      </c>
      <c r="C2367">
        <v>44</v>
      </c>
      <c r="D2367" t="s">
        <v>4280</v>
      </c>
      <c r="E2367" t="s">
        <v>34</v>
      </c>
      <c r="F2367" t="s">
        <v>34</v>
      </c>
      <c r="G2367" t="s">
        <v>13</v>
      </c>
      <c r="H2367" t="s">
        <v>43</v>
      </c>
      <c r="I2367" t="s">
        <v>21</v>
      </c>
      <c r="J2367" s="5">
        <v>87.49</v>
      </c>
      <c r="K2367" s="5" t="str">
        <f>_xlfn.IFS(stroke_2[[#This Row],[avg_glucose_level]]&lt;70,"Low",stroke_2[[#This Row],[avg_glucose_level]]&lt;99,"Normal",stroke_2[[#This Row],[avg_glucose_level]]&lt;125,"Prediabetes",stroke_2[[#This Row],[avg_glucose_level]]&lt;199,"Diabetes",stroke_2[[#This Row],[avg_glucose_level]]&gt;199,"Very High")</f>
        <v>Normal</v>
      </c>
      <c r="L2367">
        <v>26.6</v>
      </c>
      <c r="M2367">
        <v>28.25</v>
      </c>
      <c r="N2367">
        <v>26.6</v>
      </c>
      <c r="O2367" t="s">
        <v>24</v>
      </c>
      <c r="P2367" t="s">
        <v>34</v>
      </c>
      <c r="Q2367" s="4" t="s">
        <v>4285</v>
      </c>
      <c r="R2367" s="5">
        <f t="shared" ca="1" si="36"/>
        <v>2.3292778593994666E-2</v>
      </c>
    </row>
    <row r="2368" spans="1:18" x14ac:dyDescent="0.25">
      <c r="A2368">
        <v>18181</v>
      </c>
      <c r="B2368" t="s">
        <v>12</v>
      </c>
      <c r="C2368">
        <v>44</v>
      </c>
      <c r="D2368" t="s">
        <v>4280</v>
      </c>
      <c r="E2368" t="s">
        <v>34</v>
      </c>
      <c r="F2368" t="s">
        <v>34</v>
      </c>
      <c r="G2368" t="s">
        <v>13</v>
      </c>
      <c r="H2368" t="s">
        <v>14</v>
      </c>
      <c r="I2368" t="s">
        <v>21</v>
      </c>
      <c r="J2368" s="5">
        <v>105.49</v>
      </c>
      <c r="K2368" s="5" t="str">
        <f>_xlfn.IFS(stroke_2[[#This Row],[avg_glucose_level]]&lt;70,"Low",stroke_2[[#This Row],[avg_glucose_level]]&lt;99,"Normal",stroke_2[[#This Row],[avg_glucose_level]]&lt;125,"Prediabetes",stroke_2[[#This Row],[avg_glucose_level]]&lt;199,"Diabetes",stroke_2[[#This Row],[avg_glucose_level]]&gt;199,"Very High")</f>
        <v>Prediabetes</v>
      </c>
      <c r="L2368">
        <v>31.5</v>
      </c>
      <c r="M2368">
        <v>28.25</v>
      </c>
      <c r="N2368">
        <v>31.5</v>
      </c>
      <c r="O2368" t="s">
        <v>29</v>
      </c>
      <c r="P2368" t="s">
        <v>34</v>
      </c>
      <c r="Q2368" s="4" t="s">
        <v>4285</v>
      </c>
      <c r="R2368" s="5">
        <f t="shared" ca="1" si="36"/>
        <v>-2.1586861516438866E-2</v>
      </c>
    </row>
    <row r="2369" spans="1:18" x14ac:dyDescent="0.25">
      <c r="A2369">
        <v>18498</v>
      </c>
      <c r="B2369" t="s">
        <v>19</v>
      </c>
      <c r="C2369">
        <v>44</v>
      </c>
      <c r="D2369" t="s">
        <v>4280</v>
      </c>
      <c r="E2369" t="s">
        <v>34</v>
      </c>
      <c r="F2369" t="s">
        <v>34</v>
      </c>
      <c r="G2369" t="s">
        <v>34</v>
      </c>
      <c r="H2369" t="s">
        <v>14</v>
      </c>
      <c r="I2369" t="s">
        <v>21</v>
      </c>
      <c r="J2369" s="5">
        <v>103.78</v>
      </c>
      <c r="K2369" s="5" t="str">
        <f>_xlfn.IFS(stroke_2[[#This Row],[avg_glucose_level]]&lt;70,"Low",stroke_2[[#This Row],[avg_glucose_level]]&lt;99,"Normal",stroke_2[[#This Row],[avg_glucose_level]]&lt;125,"Prediabetes",stroke_2[[#This Row],[avg_glucose_level]]&lt;199,"Diabetes",stroke_2[[#This Row],[avg_glucose_level]]&gt;199,"Very High")</f>
        <v>Prediabetes</v>
      </c>
      <c r="L2369">
        <v>49.8</v>
      </c>
      <c r="M2369">
        <v>28.25</v>
      </c>
      <c r="N2369">
        <v>49.8</v>
      </c>
      <c r="O2369" t="s">
        <v>18</v>
      </c>
      <c r="P2369" t="s">
        <v>34</v>
      </c>
      <c r="Q2369" s="4" t="s">
        <v>4285</v>
      </c>
      <c r="R2369" s="5">
        <f t="shared" ca="1" si="36"/>
        <v>3.8389131433019643E-3</v>
      </c>
    </row>
    <row r="2370" spans="1:18" x14ac:dyDescent="0.25">
      <c r="A2370">
        <v>19801</v>
      </c>
      <c r="B2370" t="s">
        <v>19</v>
      </c>
      <c r="C2370">
        <v>44</v>
      </c>
      <c r="D2370" t="s">
        <v>4280</v>
      </c>
      <c r="E2370" t="s">
        <v>34</v>
      </c>
      <c r="F2370" t="s">
        <v>34</v>
      </c>
      <c r="G2370" t="s">
        <v>13</v>
      </c>
      <c r="H2370" t="s">
        <v>14</v>
      </c>
      <c r="I2370" t="s">
        <v>21</v>
      </c>
      <c r="J2370" s="5">
        <v>98.3</v>
      </c>
      <c r="K2370" s="5" t="str">
        <f>_xlfn.IFS(stroke_2[[#This Row],[avg_glucose_level]]&lt;70,"Low",stroke_2[[#This Row],[avg_glucose_level]]&lt;99,"Normal",stroke_2[[#This Row],[avg_glucose_level]]&lt;125,"Prediabetes",stroke_2[[#This Row],[avg_glucose_level]]&lt;199,"Diabetes",stroke_2[[#This Row],[avg_glucose_level]]&gt;199,"Very High")</f>
        <v>Normal</v>
      </c>
      <c r="L2370">
        <v>25</v>
      </c>
      <c r="M2370">
        <v>28.25</v>
      </c>
      <c r="N2370">
        <v>25</v>
      </c>
      <c r="O2370" t="s">
        <v>24</v>
      </c>
      <c r="P2370" t="s">
        <v>34</v>
      </c>
      <c r="Q2370" s="4" t="s">
        <v>4285</v>
      </c>
      <c r="R2370" s="5">
        <f t="shared" ref="R2370:R2433" ca="1" si="37">Q2370 + (RAND()-0.5)/20</f>
        <v>1.6158731509201756E-2</v>
      </c>
    </row>
    <row r="2371" spans="1:18" x14ac:dyDescent="0.25">
      <c r="A2371">
        <v>21467</v>
      </c>
      <c r="B2371" t="s">
        <v>12</v>
      </c>
      <c r="C2371">
        <v>44</v>
      </c>
      <c r="D2371" t="s">
        <v>4280</v>
      </c>
      <c r="E2371" t="s">
        <v>34</v>
      </c>
      <c r="F2371" t="s">
        <v>34</v>
      </c>
      <c r="G2371" t="s">
        <v>13</v>
      </c>
      <c r="H2371" t="s">
        <v>14</v>
      </c>
      <c r="I2371" t="s">
        <v>15</v>
      </c>
      <c r="J2371" s="5">
        <v>89.68</v>
      </c>
      <c r="K2371" s="5" t="str">
        <f>_xlfn.IFS(stroke_2[[#This Row],[avg_glucose_level]]&lt;70,"Low",stroke_2[[#This Row],[avg_glucose_level]]&lt;99,"Normal",stroke_2[[#This Row],[avg_glucose_level]]&lt;125,"Prediabetes",stroke_2[[#This Row],[avg_glucose_level]]&lt;199,"Diabetes",stroke_2[[#This Row],[avg_glucose_level]]&gt;199,"Very High")</f>
        <v>Normal</v>
      </c>
      <c r="L2371">
        <v>34.6</v>
      </c>
      <c r="M2371">
        <v>28.25</v>
      </c>
      <c r="N2371">
        <v>34.6</v>
      </c>
      <c r="O2371" t="s">
        <v>38</v>
      </c>
      <c r="P2371" t="s">
        <v>34</v>
      </c>
      <c r="Q2371" s="4" t="s">
        <v>4285</v>
      </c>
      <c r="R2371" s="5">
        <f t="shared" ca="1" si="37"/>
        <v>2.1720037789679281E-2</v>
      </c>
    </row>
    <row r="2372" spans="1:18" x14ac:dyDescent="0.25">
      <c r="A2372">
        <v>22321</v>
      </c>
      <c r="B2372" t="s">
        <v>19</v>
      </c>
      <c r="C2372">
        <v>44</v>
      </c>
      <c r="D2372" t="s">
        <v>4280</v>
      </c>
      <c r="E2372" t="s">
        <v>34</v>
      </c>
      <c r="F2372" t="s">
        <v>34</v>
      </c>
      <c r="G2372" t="s">
        <v>13</v>
      </c>
      <c r="H2372" t="s">
        <v>14</v>
      </c>
      <c r="I2372" t="s">
        <v>15</v>
      </c>
      <c r="J2372" s="5">
        <v>124.06</v>
      </c>
      <c r="K2372" s="5" t="str">
        <f>_xlfn.IFS(stroke_2[[#This Row],[avg_glucose_level]]&lt;70,"Low",stroke_2[[#This Row],[avg_glucose_level]]&lt;99,"Normal",stroke_2[[#This Row],[avg_glucose_level]]&lt;125,"Prediabetes",stroke_2[[#This Row],[avg_glucose_level]]&lt;199,"Diabetes",stroke_2[[#This Row],[avg_glucose_level]]&gt;199,"Very High")</f>
        <v>Prediabetes</v>
      </c>
      <c r="L2372">
        <v>20.8</v>
      </c>
      <c r="M2372">
        <v>28.25</v>
      </c>
      <c r="N2372">
        <v>20.8</v>
      </c>
      <c r="O2372" t="s">
        <v>24</v>
      </c>
      <c r="P2372" t="s">
        <v>34</v>
      </c>
      <c r="Q2372" s="4" t="s">
        <v>4285</v>
      </c>
      <c r="R2372" s="5">
        <f t="shared" ca="1" si="37"/>
        <v>-5.2016805162317884E-3</v>
      </c>
    </row>
    <row r="2373" spans="1:18" x14ac:dyDescent="0.25">
      <c r="A2373">
        <v>22964</v>
      </c>
      <c r="B2373" t="s">
        <v>12</v>
      </c>
      <c r="C2373">
        <v>44</v>
      </c>
      <c r="D2373" t="s">
        <v>4280</v>
      </c>
      <c r="E2373" t="s">
        <v>34</v>
      </c>
      <c r="F2373" t="s">
        <v>34</v>
      </c>
      <c r="G2373" t="s">
        <v>13</v>
      </c>
      <c r="H2373" t="s">
        <v>43</v>
      </c>
      <c r="I2373" t="s">
        <v>21</v>
      </c>
      <c r="J2373" s="5">
        <v>69.23</v>
      </c>
      <c r="K2373" s="5" t="str">
        <f>_xlfn.IFS(stroke_2[[#This Row],[avg_glucose_level]]&lt;70,"Low",stroke_2[[#This Row],[avg_glucose_level]]&lt;99,"Normal",stroke_2[[#This Row],[avg_glucose_level]]&lt;125,"Prediabetes",stroke_2[[#This Row],[avg_glucose_level]]&lt;199,"Diabetes",stroke_2[[#This Row],[avg_glucose_level]]&gt;199,"Very High")</f>
        <v>Low</v>
      </c>
      <c r="L2373">
        <v>28.7</v>
      </c>
      <c r="M2373">
        <v>28.25</v>
      </c>
      <c r="N2373">
        <v>28.7</v>
      </c>
      <c r="O2373" t="s">
        <v>29</v>
      </c>
      <c r="P2373" t="s">
        <v>34</v>
      </c>
      <c r="Q2373" s="4" t="s">
        <v>4285</v>
      </c>
      <c r="R2373" s="5">
        <f t="shared" ca="1" si="37"/>
        <v>-1.3287992332295074E-2</v>
      </c>
    </row>
    <row r="2374" spans="1:18" x14ac:dyDescent="0.25">
      <c r="A2374">
        <v>23890</v>
      </c>
      <c r="B2374" t="s">
        <v>19</v>
      </c>
      <c r="C2374">
        <v>44</v>
      </c>
      <c r="D2374" t="s">
        <v>4280</v>
      </c>
      <c r="E2374" t="s">
        <v>13</v>
      </c>
      <c r="F2374" t="s">
        <v>34</v>
      </c>
      <c r="G2374" t="s">
        <v>13</v>
      </c>
      <c r="H2374" t="s">
        <v>43</v>
      </c>
      <c r="I2374" t="s">
        <v>21</v>
      </c>
      <c r="J2374" s="5">
        <v>105.77</v>
      </c>
      <c r="K2374" s="5" t="str">
        <f>_xlfn.IFS(stroke_2[[#This Row],[avg_glucose_level]]&lt;70,"Low",stroke_2[[#This Row],[avg_glucose_level]]&lt;99,"Normal",stroke_2[[#This Row],[avg_glucose_level]]&lt;125,"Prediabetes",stroke_2[[#This Row],[avg_glucose_level]]&lt;199,"Diabetes",stroke_2[[#This Row],[avg_glucose_level]]&gt;199,"Very High")</f>
        <v>Prediabetes</v>
      </c>
      <c r="L2374">
        <v>36.799999999999997</v>
      </c>
      <c r="M2374">
        <v>28.25</v>
      </c>
      <c r="N2374">
        <v>36.799999999999997</v>
      </c>
      <c r="O2374" t="s">
        <v>24</v>
      </c>
      <c r="P2374" t="s">
        <v>34</v>
      </c>
      <c r="Q2374" s="4" t="s">
        <v>4285</v>
      </c>
      <c r="R2374" s="5">
        <f t="shared" ca="1" si="37"/>
        <v>-3.8576740978089664E-3</v>
      </c>
    </row>
    <row r="2375" spans="1:18" x14ac:dyDescent="0.25">
      <c r="A2375">
        <v>24552</v>
      </c>
      <c r="B2375" t="s">
        <v>19</v>
      </c>
      <c r="C2375">
        <v>44</v>
      </c>
      <c r="D2375" t="s">
        <v>4280</v>
      </c>
      <c r="E2375" t="s">
        <v>34</v>
      </c>
      <c r="F2375" t="s">
        <v>34</v>
      </c>
      <c r="G2375" t="s">
        <v>13</v>
      </c>
      <c r="H2375" t="s">
        <v>14</v>
      </c>
      <c r="I2375" t="s">
        <v>21</v>
      </c>
      <c r="J2375" s="5">
        <v>72.03</v>
      </c>
      <c r="K2375" s="5" t="str">
        <f>_xlfn.IFS(stroke_2[[#This Row],[avg_glucose_level]]&lt;70,"Low",stroke_2[[#This Row],[avg_glucose_level]]&lt;99,"Normal",stroke_2[[#This Row],[avg_glucose_level]]&lt;125,"Prediabetes",stroke_2[[#This Row],[avg_glucose_level]]&lt;199,"Diabetes",stroke_2[[#This Row],[avg_glucose_level]]&gt;199,"Very High")</f>
        <v>Normal</v>
      </c>
      <c r="L2375">
        <v>37.5</v>
      </c>
      <c r="M2375">
        <v>28.25</v>
      </c>
      <c r="N2375">
        <v>37.5</v>
      </c>
      <c r="O2375" t="s">
        <v>29</v>
      </c>
      <c r="P2375" t="s">
        <v>34</v>
      </c>
      <c r="Q2375" s="4" t="s">
        <v>4285</v>
      </c>
      <c r="R2375" s="5">
        <f t="shared" ca="1" si="37"/>
        <v>1.0366492960586782E-3</v>
      </c>
    </row>
    <row r="2376" spans="1:18" x14ac:dyDescent="0.25">
      <c r="A2376">
        <v>25095</v>
      </c>
      <c r="B2376" t="s">
        <v>12</v>
      </c>
      <c r="C2376">
        <v>44</v>
      </c>
      <c r="D2376" t="s">
        <v>4280</v>
      </c>
      <c r="E2376" t="s">
        <v>34</v>
      </c>
      <c r="F2376" t="s">
        <v>34</v>
      </c>
      <c r="G2376" t="s">
        <v>13</v>
      </c>
      <c r="H2376" t="s">
        <v>43</v>
      </c>
      <c r="I2376" t="s">
        <v>15</v>
      </c>
      <c r="J2376" s="5">
        <v>94.76</v>
      </c>
      <c r="K2376" s="5" t="str">
        <f>_xlfn.IFS(stroke_2[[#This Row],[avg_glucose_level]]&lt;70,"Low",stroke_2[[#This Row],[avg_glucose_level]]&lt;99,"Normal",stroke_2[[#This Row],[avg_glucose_level]]&lt;125,"Prediabetes",stroke_2[[#This Row],[avg_glucose_level]]&lt;199,"Diabetes",stroke_2[[#This Row],[avg_glucose_level]]&gt;199,"Very High")</f>
        <v>Normal</v>
      </c>
      <c r="L2376">
        <v>26</v>
      </c>
      <c r="M2376">
        <v>28.25</v>
      </c>
      <c r="N2376">
        <v>26</v>
      </c>
      <c r="O2376" t="s">
        <v>18</v>
      </c>
      <c r="P2376" t="s">
        <v>34</v>
      </c>
      <c r="Q2376" s="4" t="s">
        <v>4285</v>
      </c>
      <c r="R2376" s="5">
        <f t="shared" ca="1" si="37"/>
        <v>-1.448189549718501E-2</v>
      </c>
    </row>
    <row r="2377" spans="1:18" x14ac:dyDescent="0.25">
      <c r="A2377">
        <v>26474</v>
      </c>
      <c r="B2377" t="s">
        <v>19</v>
      </c>
      <c r="C2377">
        <v>44</v>
      </c>
      <c r="D2377" t="s">
        <v>4280</v>
      </c>
      <c r="E2377" t="s">
        <v>34</v>
      </c>
      <c r="F2377" t="s">
        <v>34</v>
      </c>
      <c r="G2377" t="s">
        <v>13</v>
      </c>
      <c r="H2377" t="s">
        <v>43</v>
      </c>
      <c r="I2377" t="s">
        <v>15</v>
      </c>
      <c r="J2377" s="5">
        <v>97.16</v>
      </c>
      <c r="K2377" s="5" t="str">
        <f>_xlfn.IFS(stroke_2[[#This Row],[avg_glucose_level]]&lt;70,"Low",stroke_2[[#This Row],[avg_glucose_level]]&lt;99,"Normal",stroke_2[[#This Row],[avg_glucose_level]]&lt;125,"Prediabetes",stroke_2[[#This Row],[avg_glucose_level]]&lt;199,"Diabetes",stroke_2[[#This Row],[avg_glucose_level]]&gt;199,"Very High")</f>
        <v>Normal</v>
      </c>
      <c r="L2377">
        <v>33.1</v>
      </c>
      <c r="M2377">
        <v>28.25</v>
      </c>
      <c r="N2377">
        <v>33.1</v>
      </c>
      <c r="O2377" t="s">
        <v>38</v>
      </c>
      <c r="P2377" t="s">
        <v>34</v>
      </c>
      <c r="Q2377" s="4" t="s">
        <v>4285</v>
      </c>
      <c r="R2377" s="5">
        <f t="shared" ca="1" si="37"/>
        <v>1.9166933617973066E-2</v>
      </c>
    </row>
    <row r="2378" spans="1:18" x14ac:dyDescent="0.25">
      <c r="A2378">
        <v>28127</v>
      </c>
      <c r="B2378" t="s">
        <v>19</v>
      </c>
      <c r="C2378">
        <v>44</v>
      </c>
      <c r="D2378" t="s">
        <v>4280</v>
      </c>
      <c r="E2378" t="s">
        <v>34</v>
      </c>
      <c r="F2378" t="s">
        <v>34</v>
      </c>
      <c r="G2378" t="s">
        <v>13</v>
      </c>
      <c r="H2378" t="s">
        <v>14</v>
      </c>
      <c r="I2378" t="s">
        <v>21</v>
      </c>
      <c r="J2378" s="5">
        <v>90.4</v>
      </c>
      <c r="K2378" s="5" t="str">
        <f>_xlfn.IFS(stroke_2[[#This Row],[avg_glucose_level]]&lt;70,"Low",stroke_2[[#This Row],[avg_glucose_level]]&lt;99,"Normal",stroke_2[[#This Row],[avg_glucose_level]]&lt;125,"Prediabetes",stroke_2[[#This Row],[avg_glucose_level]]&lt;199,"Diabetes",stroke_2[[#This Row],[avg_glucose_level]]&gt;199,"Very High")</f>
        <v>Normal</v>
      </c>
      <c r="L2378">
        <v>33.1</v>
      </c>
      <c r="M2378">
        <v>28.25</v>
      </c>
      <c r="N2378">
        <v>33.1</v>
      </c>
      <c r="O2378" t="s">
        <v>18</v>
      </c>
      <c r="P2378" t="s">
        <v>34</v>
      </c>
      <c r="Q2378" s="4" t="s">
        <v>4285</v>
      </c>
      <c r="R2378" s="5">
        <f t="shared" ca="1" si="37"/>
        <v>-1.5896042071915899E-2</v>
      </c>
    </row>
    <row r="2379" spans="1:18" x14ac:dyDescent="0.25">
      <c r="A2379">
        <v>28286</v>
      </c>
      <c r="B2379" t="s">
        <v>12</v>
      </c>
      <c r="C2379">
        <v>44</v>
      </c>
      <c r="D2379" t="s">
        <v>4280</v>
      </c>
      <c r="E2379" t="s">
        <v>34</v>
      </c>
      <c r="F2379" t="s">
        <v>34</v>
      </c>
      <c r="G2379" t="s">
        <v>13</v>
      </c>
      <c r="H2379" t="s">
        <v>14</v>
      </c>
      <c r="I2379" t="s">
        <v>21</v>
      </c>
      <c r="J2379" s="5">
        <v>74.91</v>
      </c>
      <c r="K2379" s="5" t="str">
        <f>_xlfn.IFS(stroke_2[[#This Row],[avg_glucose_level]]&lt;70,"Low",stroke_2[[#This Row],[avg_glucose_level]]&lt;99,"Normal",stroke_2[[#This Row],[avg_glucose_level]]&lt;125,"Prediabetes",stroke_2[[#This Row],[avg_glucose_level]]&lt;199,"Diabetes",stroke_2[[#This Row],[avg_glucose_level]]&gt;199,"Very High")</f>
        <v>Normal</v>
      </c>
      <c r="L2379">
        <v>37.5</v>
      </c>
      <c r="M2379">
        <v>28.25</v>
      </c>
      <c r="N2379">
        <v>37.5</v>
      </c>
      <c r="O2379" t="s">
        <v>24</v>
      </c>
      <c r="P2379" t="s">
        <v>34</v>
      </c>
      <c r="Q2379" s="4" t="s">
        <v>4285</v>
      </c>
      <c r="R2379" s="5">
        <f t="shared" ca="1" si="37"/>
        <v>-5.6688007440960364E-3</v>
      </c>
    </row>
    <row r="2380" spans="1:18" x14ac:dyDescent="0.25">
      <c r="A2380">
        <v>28385</v>
      </c>
      <c r="B2380" t="s">
        <v>19</v>
      </c>
      <c r="C2380">
        <v>44</v>
      </c>
      <c r="D2380" t="s">
        <v>4280</v>
      </c>
      <c r="E2380" t="s">
        <v>34</v>
      </c>
      <c r="F2380" t="s">
        <v>34</v>
      </c>
      <c r="G2380" t="s">
        <v>13</v>
      </c>
      <c r="H2380" t="s">
        <v>14</v>
      </c>
      <c r="I2380" t="s">
        <v>21</v>
      </c>
      <c r="J2380" s="5">
        <v>100.08</v>
      </c>
      <c r="K2380" s="5" t="str">
        <f>_xlfn.IFS(stroke_2[[#This Row],[avg_glucose_level]]&lt;70,"Low",stroke_2[[#This Row],[avg_glucose_level]]&lt;99,"Normal",stroke_2[[#This Row],[avg_glucose_level]]&lt;125,"Prediabetes",stroke_2[[#This Row],[avg_glucose_level]]&lt;199,"Diabetes",stroke_2[[#This Row],[avg_glucose_level]]&gt;199,"Very High")</f>
        <v>Prediabetes</v>
      </c>
      <c r="L2380">
        <v>20.9</v>
      </c>
      <c r="M2380">
        <v>28.25</v>
      </c>
      <c r="N2380">
        <v>20.9</v>
      </c>
      <c r="O2380" t="s">
        <v>29</v>
      </c>
      <c r="P2380" t="s">
        <v>34</v>
      </c>
      <c r="Q2380" s="4" t="s">
        <v>4285</v>
      </c>
      <c r="R2380" s="5">
        <f t="shared" ca="1" si="37"/>
        <v>-1.4985292365908787E-2</v>
      </c>
    </row>
    <row r="2381" spans="1:18" x14ac:dyDescent="0.25">
      <c r="A2381">
        <v>29863</v>
      </c>
      <c r="B2381" t="s">
        <v>12</v>
      </c>
      <c r="C2381">
        <v>44</v>
      </c>
      <c r="D2381" t="s">
        <v>4280</v>
      </c>
      <c r="E2381" t="s">
        <v>34</v>
      </c>
      <c r="F2381" t="s">
        <v>34</v>
      </c>
      <c r="G2381" t="s">
        <v>34</v>
      </c>
      <c r="H2381" t="s">
        <v>14</v>
      </c>
      <c r="I2381" t="s">
        <v>15</v>
      </c>
      <c r="J2381" s="5">
        <v>103.44</v>
      </c>
      <c r="K2381" s="5" t="str">
        <f>_xlfn.IFS(stroke_2[[#This Row],[avg_glucose_level]]&lt;70,"Low",stroke_2[[#This Row],[avg_glucose_level]]&lt;99,"Normal",stroke_2[[#This Row],[avg_glucose_level]]&lt;125,"Prediabetes",stroke_2[[#This Row],[avg_glucose_level]]&lt;199,"Diabetes",stroke_2[[#This Row],[avg_glucose_level]]&gt;199,"Very High")</f>
        <v>Prediabetes</v>
      </c>
      <c r="L2381">
        <v>28</v>
      </c>
      <c r="M2381">
        <v>28.25</v>
      </c>
      <c r="N2381">
        <v>28</v>
      </c>
      <c r="O2381" t="s">
        <v>24</v>
      </c>
      <c r="P2381" t="s">
        <v>34</v>
      </c>
      <c r="Q2381" s="4" t="s">
        <v>4285</v>
      </c>
      <c r="R2381" s="5">
        <f t="shared" ca="1" si="37"/>
        <v>1.6748913567990398E-2</v>
      </c>
    </row>
    <row r="2382" spans="1:18" x14ac:dyDescent="0.25">
      <c r="A2382">
        <v>30002</v>
      </c>
      <c r="B2382" t="s">
        <v>12</v>
      </c>
      <c r="C2382">
        <v>44</v>
      </c>
      <c r="D2382" t="s">
        <v>4280</v>
      </c>
      <c r="E2382" t="s">
        <v>13</v>
      </c>
      <c r="F2382" t="s">
        <v>34</v>
      </c>
      <c r="G2382" t="s">
        <v>13</v>
      </c>
      <c r="H2382" t="s">
        <v>20</v>
      </c>
      <c r="I2382" t="s">
        <v>21</v>
      </c>
      <c r="J2382" s="5">
        <v>83.59</v>
      </c>
      <c r="K2382" s="5" t="str">
        <f>_xlfn.IFS(stroke_2[[#This Row],[avg_glucose_level]]&lt;70,"Low",stroke_2[[#This Row],[avg_glucose_level]]&lt;99,"Normal",stroke_2[[#This Row],[avg_glucose_level]]&lt;125,"Prediabetes",stroke_2[[#This Row],[avg_glucose_level]]&lt;199,"Diabetes",stroke_2[[#This Row],[avg_glucose_level]]&gt;199,"Very High")</f>
        <v>Normal</v>
      </c>
      <c r="L2382">
        <v>24.1</v>
      </c>
      <c r="M2382">
        <v>28.25</v>
      </c>
      <c r="N2382">
        <v>24.1</v>
      </c>
      <c r="O2382" t="s">
        <v>24</v>
      </c>
      <c r="P2382" t="s">
        <v>34</v>
      </c>
      <c r="Q2382" s="4" t="s">
        <v>4285</v>
      </c>
      <c r="R2382" s="5">
        <f t="shared" ca="1" si="37"/>
        <v>-1.1519817555160928E-2</v>
      </c>
    </row>
    <row r="2383" spans="1:18" x14ac:dyDescent="0.25">
      <c r="A2383">
        <v>30622</v>
      </c>
      <c r="B2383" t="s">
        <v>19</v>
      </c>
      <c r="C2383">
        <v>44</v>
      </c>
      <c r="D2383" t="s">
        <v>4280</v>
      </c>
      <c r="E2383" t="s">
        <v>34</v>
      </c>
      <c r="F2383" t="s">
        <v>34</v>
      </c>
      <c r="G2383" t="s">
        <v>13</v>
      </c>
      <c r="H2383" t="s">
        <v>43</v>
      </c>
      <c r="I2383" t="s">
        <v>21</v>
      </c>
      <c r="J2383" s="5">
        <v>115.99</v>
      </c>
      <c r="K2383" s="5" t="str">
        <f>_xlfn.IFS(stroke_2[[#This Row],[avg_glucose_level]]&lt;70,"Low",stroke_2[[#This Row],[avg_glucose_level]]&lt;99,"Normal",stroke_2[[#This Row],[avg_glucose_level]]&lt;125,"Prediabetes",stroke_2[[#This Row],[avg_glucose_level]]&lt;199,"Diabetes",stroke_2[[#This Row],[avg_glucose_level]]&gt;199,"Very High")</f>
        <v>Prediabetes</v>
      </c>
      <c r="L2383">
        <v>20.9</v>
      </c>
      <c r="M2383">
        <v>28.25</v>
      </c>
      <c r="N2383">
        <v>20.9</v>
      </c>
      <c r="O2383" t="s">
        <v>24</v>
      </c>
      <c r="P2383" t="s">
        <v>34</v>
      </c>
      <c r="Q2383" s="4" t="s">
        <v>4285</v>
      </c>
      <c r="R2383" s="5">
        <f t="shared" ca="1" si="37"/>
        <v>1.6808371098940084E-2</v>
      </c>
    </row>
    <row r="2384" spans="1:18" x14ac:dyDescent="0.25">
      <c r="A2384">
        <v>32446</v>
      </c>
      <c r="B2384" t="s">
        <v>19</v>
      </c>
      <c r="C2384">
        <v>44</v>
      </c>
      <c r="D2384" t="s">
        <v>4280</v>
      </c>
      <c r="E2384" t="s">
        <v>34</v>
      </c>
      <c r="F2384" t="s">
        <v>34</v>
      </c>
      <c r="G2384" t="s">
        <v>13</v>
      </c>
      <c r="H2384" t="s">
        <v>14</v>
      </c>
      <c r="I2384" t="s">
        <v>21</v>
      </c>
      <c r="J2384" s="5">
        <v>97.27</v>
      </c>
      <c r="K2384" s="5" t="str">
        <f>_xlfn.IFS(stroke_2[[#This Row],[avg_glucose_level]]&lt;70,"Low",stroke_2[[#This Row],[avg_glucose_level]]&lt;99,"Normal",stroke_2[[#This Row],[avg_glucose_level]]&lt;125,"Prediabetes",stroke_2[[#This Row],[avg_glucose_level]]&lt;199,"Diabetes",stroke_2[[#This Row],[avg_glucose_level]]&gt;199,"Very High")</f>
        <v>Normal</v>
      </c>
      <c r="L2384">
        <v>26</v>
      </c>
      <c r="M2384">
        <v>28.25</v>
      </c>
      <c r="N2384">
        <v>26</v>
      </c>
      <c r="O2384" t="s">
        <v>24</v>
      </c>
      <c r="P2384" t="s">
        <v>34</v>
      </c>
      <c r="Q2384" s="4" t="s">
        <v>4285</v>
      </c>
      <c r="R2384" s="5">
        <f t="shared" ca="1" si="37"/>
        <v>6.6842097643823595E-3</v>
      </c>
    </row>
    <row r="2385" spans="1:18" x14ac:dyDescent="0.25">
      <c r="A2385">
        <v>32645</v>
      </c>
      <c r="B2385" t="s">
        <v>19</v>
      </c>
      <c r="C2385">
        <v>44</v>
      </c>
      <c r="D2385" t="s">
        <v>4280</v>
      </c>
      <c r="E2385" t="s">
        <v>34</v>
      </c>
      <c r="F2385" t="s">
        <v>34</v>
      </c>
      <c r="G2385" t="s">
        <v>13</v>
      </c>
      <c r="H2385" t="s">
        <v>14</v>
      </c>
      <c r="I2385" t="s">
        <v>21</v>
      </c>
      <c r="J2385" s="5">
        <v>97.59</v>
      </c>
      <c r="K2385" s="5" t="str">
        <f>_xlfn.IFS(stroke_2[[#This Row],[avg_glucose_level]]&lt;70,"Low",stroke_2[[#This Row],[avg_glucose_level]]&lt;99,"Normal",stroke_2[[#This Row],[avg_glucose_level]]&lt;125,"Prediabetes",stroke_2[[#This Row],[avg_glucose_level]]&lt;199,"Diabetes",stroke_2[[#This Row],[avg_glucose_level]]&gt;199,"Very High")</f>
        <v>Normal</v>
      </c>
      <c r="L2385">
        <v>30.5</v>
      </c>
      <c r="M2385">
        <v>28.25</v>
      </c>
      <c r="N2385">
        <v>30.5</v>
      </c>
      <c r="O2385" t="s">
        <v>29</v>
      </c>
      <c r="P2385" t="s">
        <v>34</v>
      </c>
      <c r="Q2385" s="4" t="s">
        <v>4285</v>
      </c>
      <c r="R2385" s="5">
        <f t="shared" ca="1" si="37"/>
        <v>-2.3846933311760408E-3</v>
      </c>
    </row>
    <row r="2386" spans="1:18" x14ac:dyDescent="0.25">
      <c r="A2386">
        <v>33298</v>
      </c>
      <c r="B2386" t="s">
        <v>19</v>
      </c>
      <c r="C2386">
        <v>44</v>
      </c>
      <c r="D2386" t="s">
        <v>4280</v>
      </c>
      <c r="E2386" t="s">
        <v>34</v>
      </c>
      <c r="F2386" t="s">
        <v>34</v>
      </c>
      <c r="G2386" t="s">
        <v>13</v>
      </c>
      <c r="H2386" t="s">
        <v>14</v>
      </c>
      <c r="I2386" t="s">
        <v>15</v>
      </c>
      <c r="J2386" s="5">
        <v>105.29</v>
      </c>
      <c r="K2386" s="5" t="str">
        <f>_xlfn.IFS(stroke_2[[#This Row],[avg_glucose_level]]&lt;70,"Low",stroke_2[[#This Row],[avg_glucose_level]]&lt;99,"Normal",stroke_2[[#This Row],[avg_glucose_level]]&lt;125,"Prediabetes",stroke_2[[#This Row],[avg_glucose_level]]&lt;199,"Diabetes",stroke_2[[#This Row],[avg_glucose_level]]&gt;199,"Very High")</f>
        <v>Prediabetes</v>
      </c>
      <c r="L2386">
        <v>27.6</v>
      </c>
      <c r="M2386">
        <v>28.25</v>
      </c>
      <c r="N2386">
        <v>27.6</v>
      </c>
      <c r="O2386" t="s">
        <v>18</v>
      </c>
      <c r="P2386" t="s">
        <v>34</v>
      </c>
      <c r="Q2386" s="4" t="s">
        <v>4285</v>
      </c>
      <c r="R2386" s="5">
        <f t="shared" ca="1" si="37"/>
        <v>-5.1810061221876482E-3</v>
      </c>
    </row>
    <row r="2387" spans="1:18" x14ac:dyDescent="0.25">
      <c r="A2387">
        <v>33704</v>
      </c>
      <c r="B2387" t="s">
        <v>12</v>
      </c>
      <c r="C2387">
        <v>44</v>
      </c>
      <c r="D2387" t="s">
        <v>4280</v>
      </c>
      <c r="E2387" t="s">
        <v>13</v>
      </c>
      <c r="F2387" t="s">
        <v>34</v>
      </c>
      <c r="G2387" t="s">
        <v>13</v>
      </c>
      <c r="H2387" t="s">
        <v>14</v>
      </c>
      <c r="I2387" t="s">
        <v>21</v>
      </c>
      <c r="J2387" s="5">
        <v>84.1</v>
      </c>
      <c r="K2387" s="5" t="str">
        <f>_xlfn.IFS(stroke_2[[#This Row],[avg_glucose_level]]&lt;70,"Low",stroke_2[[#This Row],[avg_glucose_level]]&lt;99,"Normal",stroke_2[[#This Row],[avg_glucose_level]]&lt;125,"Prediabetes",stroke_2[[#This Row],[avg_glucose_level]]&lt;199,"Diabetes",stroke_2[[#This Row],[avg_glucose_level]]&gt;199,"Very High")</f>
        <v>Normal</v>
      </c>
      <c r="M2387">
        <v>28.25</v>
      </c>
      <c r="N2387">
        <v>28.25</v>
      </c>
      <c r="O2387" t="s">
        <v>38</v>
      </c>
      <c r="P2387" t="s">
        <v>34</v>
      </c>
      <c r="Q2387" s="4" t="s">
        <v>4285</v>
      </c>
      <c r="R2387" s="5">
        <f t="shared" ca="1" si="37"/>
        <v>-1.9042516855267245E-2</v>
      </c>
    </row>
    <row r="2388" spans="1:18" x14ac:dyDescent="0.25">
      <c r="A2388">
        <v>34657</v>
      </c>
      <c r="B2388" t="s">
        <v>19</v>
      </c>
      <c r="C2388">
        <v>44</v>
      </c>
      <c r="D2388" t="s">
        <v>4280</v>
      </c>
      <c r="E2388" t="s">
        <v>34</v>
      </c>
      <c r="F2388" t="s">
        <v>34</v>
      </c>
      <c r="G2388" t="s">
        <v>13</v>
      </c>
      <c r="H2388" t="s">
        <v>20</v>
      </c>
      <c r="I2388" t="s">
        <v>15</v>
      </c>
      <c r="J2388" s="5">
        <v>82.33</v>
      </c>
      <c r="K2388" s="5" t="str">
        <f>_xlfn.IFS(stroke_2[[#This Row],[avg_glucose_level]]&lt;70,"Low",stroke_2[[#This Row],[avg_glucose_level]]&lt;99,"Normal",stroke_2[[#This Row],[avg_glucose_level]]&lt;125,"Prediabetes",stroke_2[[#This Row],[avg_glucose_level]]&lt;199,"Diabetes",stroke_2[[#This Row],[avg_glucose_level]]&gt;199,"Very High")</f>
        <v>Normal</v>
      </c>
      <c r="L2388">
        <v>24.5</v>
      </c>
      <c r="M2388">
        <v>28.25</v>
      </c>
      <c r="N2388">
        <v>24.5</v>
      </c>
      <c r="O2388" t="s">
        <v>24</v>
      </c>
      <c r="P2388" t="s">
        <v>34</v>
      </c>
      <c r="Q2388" s="4" t="s">
        <v>4285</v>
      </c>
      <c r="R2388" s="5">
        <f t="shared" ca="1" si="37"/>
        <v>8.8762973504527831E-3</v>
      </c>
    </row>
    <row r="2389" spans="1:18" x14ac:dyDescent="0.25">
      <c r="A2389">
        <v>36377</v>
      </c>
      <c r="B2389" t="s">
        <v>19</v>
      </c>
      <c r="C2389">
        <v>44</v>
      </c>
      <c r="D2389" t="s">
        <v>4280</v>
      </c>
      <c r="E2389" t="s">
        <v>34</v>
      </c>
      <c r="F2389" t="s">
        <v>34</v>
      </c>
      <c r="G2389" t="s">
        <v>13</v>
      </c>
      <c r="H2389" t="s">
        <v>14</v>
      </c>
      <c r="I2389" t="s">
        <v>21</v>
      </c>
      <c r="J2389" s="5">
        <v>222.29</v>
      </c>
      <c r="K2389" s="5" t="str">
        <f>_xlfn.IFS(stroke_2[[#This Row],[avg_glucose_level]]&lt;70,"Low",stroke_2[[#This Row],[avg_glucose_level]]&lt;99,"Normal",stroke_2[[#This Row],[avg_glucose_level]]&lt;125,"Prediabetes",stroke_2[[#This Row],[avg_glucose_level]]&lt;199,"Diabetes",stroke_2[[#This Row],[avg_glucose_level]]&gt;199,"Very High")</f>
        <v>Very High</v>
      </c>
      <c r="L2389">
        <v>38.200000000000003</v>
      </c>
      <c r="M2389">
        <v>28.25</v>
      </c>
      <c r="N2389">
        <v>38.200000000000003</v>
      </c>
      <c r="O2389" t="s">
        <v>24</v>
      </c>
      <c r="P2389" t="s">
        <v>34</v>
      </c>
      <c r="Q2389" s="4" t="s">
        <v>4285</v>
      </c>
      <c r="R2389" s="5">
        <f t="shared" ca="1" si="37"/>
        <v>5.4918181921352503E-3</v>
      </c>
    </row>
    <row r="2390" spans="1:18" x14ac:dyDescent="0.25">
      <c r="A2390">
        <v>36388</v>
      </c>
      <c r="B2390" t="s">
        <v>12</v>
      </c>
      <c r="C2390">
        <v>44</v>
      </c>
      <c r="D2390" t="s">
        <v>4280</v>
      </c>
      <c r="E2390" t="s">
        <v>13</v>
      </c>
      <c r="F2390" t="s">
        <v>34</v>
      </c>
      <c r="G2390" t="s">
        <v>13</v>
      </c>
      <c r="H2390" t="s">
        <v>14</v>
      </c>
      <c r="I2390" t="s">
        <v>21</v>
      </c>
      <c r="J2390" s="5">
        <v>91.28</v>
      </c>
      <c r="K2390" s="5" t="str">
        <f>_xlfn.IFS(stroke_2[[#This Row],[avg_glucose_level]]&lt;70,"Low",stroke_2[[#This Row],[avg_glucose_level]]&lt;99,"Normal",stroke_2[[#This Row],[avg_glucose_level]]&lt;125,"Prediabetes",stroke_2[[#This Row],[avg_glucose_level]]&lt;199,"Diabetes",stroke_2[[#This Row],[avg_glucose_level]]&gt;199,"Very High")</f>
        <v>Normal</v>
      </c>
      <c r="L2390">
        <v>26.5</v>
      </c>
      <c r="M2390">
        <v>28.25</v>
      </c>
      <c r="N2390">
        <v>26.5</v>
      </c>
      <c r="O2390" t="s">
        <v>24</v>
      </c>
      <c r="P2390" t="s">
        <v>34</v>
      </c>
      <c r="Q2390" s="4" t="s">
        <v>4285</v>
      </c>
      <c r="R2390" s="5">
        <f t="shared" ca="1" si="37"/>
        <v>1.0805855802618992E-2</v>
      </c>
    </row>
    <row r="2391" spans="1:18" x14ac:dyDescent="0.25">
      <c r="A2391">
        <v>36969</v>
      </c>
      <c r="B2391" t="s">
        <v>19</v>
      </c>
      <c r="C2391">
        <v>44</v>
      </c>
      <c r="D2391" t="s">
        <v>4280</v>
      </c>
      <c r="E2391" t="s">
        <v>34</v>
      </c>
      <c r="F2391" t="s">
        <v>34</v>
      </c>
      <c r="G2391" t="s">
        <v>13</v>
      </c>
      <c r="H2391" t="s">
        <v>14</v>
      </c>
      <c r="I2391" t="s">
        <v>21</v>
      </c>
      <c r="J2391" s="5">
        <v>60.02</v>
      </c>
      <c r="K2391" s="5" t="str">
        <f>_xlfn.IFS(stroke_2[[#This Row],[avg_glucose_level]]&lt;70,"Low",stroke_2[[#This Row],[avg_glucose_level]]&lt;99,"Normal",stroke_2[[#This Row],[avg_glucose_level]]&lt;125,"Prediabetes",stroke_2[[#This Row],[avg_glucose_level]]&lt;199,"Diabetes",stroke_2[[#This Row],[avg_glucose_level]]&gt;199,"Very High")</f>
        <v>Low</v>
      </c>
      <c r="L2391">
        <v>33.799999999999997</v>
      </c>
      <c r="M2391">
        <v>28.25</v>
      </c>
      <c r="N2391">
        <v>33.799999999999997</v>
      </c>
      <c r="O2391" t="s">
        <v>18</v>
      </c>
      <c r="P2391" t="s">
        <v>34</v>
      </c>
      <c r="Q2391" s="4" t="s">
        <v>4285</v>
      </c>
      <c r="R2391" s="5">
        <f t="shared" ca="1" si="37"/>
        <v>-2.7019437029267125E-3</v>
      </c>
    </row>
    <row r="2392" spans="1:18" x14ac:dyDescent="0.25">
      <c r="A2392">
        <v>41210</v>
      </c>
      <c r="B2392" t="s">
        <v>12</v>
      </c>
      <c r="C2392">
        <v>44</v>
      </c>
      <c r="D2392" t="s">
        <v>4280</v>
      </c>
      <c r="E2392" t="s">
        <v>34</v>
      </c>
      <c r="F2392" t="s">
        <v>34</v>
      </c>
      <c r="G2392" t="s">
        <v>34</v>
      </c>
      <c r="H2392" t="s">
        <v>20</v>
      </c>
      <c r="I2392" t="s">
        <v>15</v>
      </c>
      <c r="J2392" s="5">
        <v>105.76</v>
      </c>
      <c r="K2392" s="5" t="str">
        <f>_xlfn.IFS(stroke_2[[#This Row],[avg_glucose_level]]&lt;70,"Low",stroke_2[[#This Row],[avg_glucose_level]]&lt;99,"Normal",stroke_2[[#This Row],[avg_glucose_level]]&lt;125,"Prediabetes",stroke_2[[#This Row],[avg_glucose_level]]&lt;199,"Diabetes",stroke_2[[#This Row],[avg_glucose_level]]&gt;199,"Very High")</f>
        <v>Prediabetes</v>
      </c>
      <c r="L2392">
        <v>32.4</v>
      </c>
      <c r="M2392">
        <v>28.25</v>
      </c>
      <c r="N2392">
        <v>32.4</v>
      </c>
      <c r="O2392" t="s">
        <v>18</v>
      </c>
      <c r="P2392" t="s">
        <v>34</v>
      </c>
      <c r="Q2392" s="4" t="s">
        <v>4285</v>
      </c>
      <c r="R2392" s="5">
        <f t="shared" ca="1" si="37"/>
        <v>5.1721287632801598E-4</v>
      </c>
    </row>
    <row r="2393" spans="1:18" x14ac:dyDescent="0.25">
      <c r="A2393">
        <v>43806</v>
      </c>
      <c r="B2393" t="s">
        <v>12</v>
      </c>
      <c r="C2393">
        <v>44</v>
      </c>
      <c r="D2393" t="s">
        <v>4280</v>
      </c>
      <c r="E2393" t="s">
        <v>34</v>
      </c>
      <c r="F2393" t="s">
        <v>34</v>
      </c>
      <c r="G2393" t="s">
        <v>13</v>
      </c>
      <c r="H2393" t="s">
        <v>14</v>
      </c>
      <c r="I2393" t="s">
        <v>15</v>
      </c>
      <c r="J2393" s="5">
        <v>142.31</v>
      </c>
      <c r="K2393" s="5" t="str">
        <f>_xlfn.IFS(stroke_2[[#This Row],[avg_glucose_level]]&lt;70,"Low",stroke_2[[#This Row],[avg_glucose_level]]&lt;99,"Normal",stroke_2[[#This Row],[avg_glucose_level]]&lt;125,"Prediabetes",stroke_2[[#This Row],[avg_glucose_level]]&lt;199,"Diabetes",stroke_2[[#This Row],[avg_glucose_level]]&gt;199,"Very High")</f>
        <v>Diabetes</v>
      </c>
      <c r="L2393">
        <v>29.1</v>
      </c>
      <c r="M2393">
        <v>28.25</v>
      </c>
      <c r="N2393">
        <v>29.1</v>
      </c>
      <c r="O2393" t="s">
        <v>29</v>
      </c>
      <c r="P2393" t="s">
        <v>34</v>
      </c>
      <c r="Q2393" s="4" t="s">
        <v>4285</v>
      </c>
      <c r="R2393" s="5">
        <f t="shared" ca="1" si="37"/>
        <v>-6.5155728264567779E-3</v>
      </c>
    </row>
    <row r="2394" spans="1:18" x14ac:dyDescent="0.25">
      <c r="A2394">
        <v>44679</v>
      </c>
      <c r="B2394" t="s">
        <v>19</v>
      </c>
      <c r="C2394">
        <v>44</v>
      </c>
      <c r="D2394" t="s">
        <v>4280</v>
      </c>
      <c r="E2394" t="s">
        <v>34</v>
      </c>
      <c r="F2394" t="s">
        <v>34</v>
      </c>
      <c r="G2394" t="s">
        <v>13</v>
      </c>
      <c r="H2394" t="s">
        <v>43</v>
      </c>
      <c r="I2394" t="s">
        <v>15</v>
      </c>
      <c r="J2394" s="5">
        <v>85.28</v>
      </c>
      <c r="K2394" s="5" t="str">
        <f>_xlfn.IFS(stroke_2[[#This Row],[avg_glucose_level]]&lt;70,"Low",stroke_2[[#This Row],[avg_glucose_level]]&lt;99,"Normal",stroke_2[[#This Row],[avg_glucose_level]]&lt;125,"Prediabetes",stroke_2[[#This Row],[avg_glucose_level]]&lt;199,"Diabetes",stroke_2[[#This Row],[avg_glucose_level]]&gt;199,"Very High")</f>
        <v>Normal</v>
      </c>
      <c r="L2394">
        <v>26.2</v>
      </c>
      <c r="M2394">
        <v>28.25</v>
      </c>
      <c r="N2394">
        <v>26.2</v>
      </c>
      <c r="O2394" t="s">
        <v>38</v>
      </c>
      <c r="P2394" t="s">
        <v>34</v>
      </c>
      <c r="Q2394" s="4" t="s">
        <v>4285</v>
      </c>
      <c r="R2394" s="5">
        <f t="shared" ca="1" si="37"/>
        <v>-4.3111379269964055E-3</v>
      </c>
    </row>
    <row r="2395" spans="1:18" x14ac:dyDescent="0.25">
      <c r="A2395">
        <v>46688</v>
      </c>
      <c r="B2395" t="s">
        <v>19</v>
      </c>
      <c r="C2395">
        <v>44</v>
      </c>
      <c r="D2395" t="s">
        <v>4280</v>
      </c>
      <c r="E2395" t="s">
        <v>34</v>
      </c>
      <c r="F2395" t="s">
        <v>34</v>
      </c>
      <c r="G2395" t="s">
        <v>34</v>
      </c>
      <c r="H2395" t="s">
        <v>14</v>
      </c>
      <c r="I2395" t="s">
        <v>15</v>
      </c>
      <c r="J2395" s="5">
        <v>127.21</v>
      </c>
      <c r="K2395" s="5" t="str">
        <f>_xlfn.IFS(stroke_2[[#This Row],[avg_glucose_level]]&lt;70,"Low",stroke_2[[#This Row],[avg_glucose_level]]&lt;99,"Normal",stroke_2[[#This Row],[avg_glucose_level]]&lt;125,"Prediabetes",stroke_2[[#This Row],[avg_glucose_level]]&lt;199,"Diabetes",stroke_2[[#This Row],[avg_glucose_level]]&gt;199,"Very High")</f>
        <v>Diabetes</v>
      </c>
      <c r="L2395">
        <v>29.8</v>
      </c>
      <c r="M2395">
        <v>28.25</v>
      </c>
      <c r="N2395">
        <v>29.8</v>
      </c>
      <c r="O2395" t="s">
        <v>29</v>
      </c>
      <c r="P2395" t="s">
        <v>34</v>
      </c>
      <c r="Q2395" s="4" t="s">
        <v>4285</v>
      </c>
      <c r="R2395" s="5">
        <f t="shared" ca="1" si="37"/>
        <v>1.7475104793068491E-2</v>
      </c>
    </row>
    <row r="2396" spans="1:18" x14ac:dyDescent="0.25">
      <c r="A2396">
        <v>47696</v>
      </c>
      <c r="B2396" t="s">
        <v>12</v>
      </c>
      <c r="C2396">
        <v>44</v>
      </c>
      <c r="D2396" t="s">
        <v>4280</v>
      </c>
      <c r="E2396" t="s">
        <v>34</v>
      </c>
      <c r="F2396" t="s">
        <v>34</v>
      </c>
      <c r="G2396" t="s">
        <v>13</v>
      </c>
      <c r="H2396" t="s">
        <v>14</v>
      </c>
      <c r="I2396" t="s">
        <v>21</v>
      </c>
      <c r="J2396" s="5">
        <v>60.32</v>
      </c>
      <c r="K2396" s="5" t="str">
        <f>_xlfn.IFS(stroke_2[[#This Row],[avg_glucose_level]]&lt;70,"Low",stroke_2[[#This Row],[avg_glucose_level]]&lt;99,"Normal",stroke_2[[#This Row],[avg_glucose_level]]&lt;125,"Prediabetes",stroke_2[[#This Row],[avg_glucose_level]]&lt;199,"Diabetes",stroke_2[[#This Row],[avg_glucose_level]]&gt;199,"Very High")</f>
        <v>Low</v>
      </c>
      <c r="L2396">
        <v>25</v>
      </c>
      <c r="M2396">
        <v>28.25</v>
      </c>
      <c r="N2396">
        <v>25</v>
      </c>
      <c r="O2396" t="s">
        <v>24</v>
      </c>
      <c r="P2396" t="s">
        <v>34</v>
      </c>
      <c r="Q2396" s="4" t="s">
        <v>4285</v>
      </c>
      <c r="R2396" s="5">
        <f t="shared" ca="1" si="37"/>
        <v>-7.7194331459564671E-4</v>
      </c>
    </row>
    <row r="2397" spans="1:18" x14ac:dyDescent="0.25">
      <c r="A2397">
        <v>48518</v>
      </c>
      <c r="B2397" t="s">
        <v>12</v>
      </c>
      <c r="C2397">
        <v>44</v>
      </c>
      <c r="D2397" t="s">
        <v>4280</v>
      </c>
      <c r="E2397" t="s">
        <v>34</v>
      </c>
      <c r="F2397" t="s">
        <v>34</v>
      </c>
      <c r="G2397" t="s">
        <v>13</v>
      </c>
      <c r="H2397" t="s">
        <v>20</v>
      </c>
      <c r="I2397" t="s">
        <v>21</v>
      </c>
      <c r="J2397" s="5">
        <v>127.57</v>
      </c>
      <c r="K2397" s="5" t="str">
        <f>_xlfn.IFS(stroke_2[[#This Row],[avg_glucose_level]]&lt;70,"Low",stroke_2[[#This Row],[avg_glucose_level]]&lt;99,"Normal",stroke_2[[#This Row],[avg_glucose_level]]&lt;125,"Prediabetes",stroke_2[[#This Row],[avg_glucose_level]]&lt;199,"Diabetes",stroke_2[[#This Row],[avg_glucose_level]]&gt;199,"Very High")</f>
        <v>Diabetes</v>
      </c>
      <c r="L2397">
        <v>22.6</v>
      </c>
      <c r="M2397">
        <v>28.25</v>
      </c>
      <c r="N2397">
        <v>22.6</v>
      </c>
      <c r="O2397" t="s">
        <v>24</v>
      </c>
      <c r="P2397" t="s">
        <v>34</v>
      </c>
      <c r="Q2397" s="4" t="s">
        <v>4285</v>
      </c>
      <c r="R2397" s="5">
        <f t="shared" ca="1" si="37"/>
        <v>-2.3989958124449096E-3</v>
      </c>
    </row>
    <row r="2398" spans="1:18" x14ac:dyDescent="0.25">
      <c r="A2398">
        <v>49589</v>
      </c>
      <c r="B2398" t="s">
        <v>19</v>
      </c>
      <c r="C2398">
        <v>44</v>
      </c>
      <c r="D2398" t="s">
        <v>4280</v>
      </c>
      <c r="E2398" t="s">
        <v>34</v>
      </c>
      <c r="F2398" t="s">
        <v>34</v>
      </c>
      <c r="G2398" t="s">
        <v>13</v>
      </c>
      <c r="H2398" t="s">
        <v>43</v>
      </c>
      <c r="I2398" t="s">
        <v>15</v>
      </c>
      <c r="J2398" s="5">
        <v>57.33</v>
      </c>
      <c r="K2398" s="5" t="str">
        <f>_xlfn.IFS(stroke_2[[#This Row],[avg_glucose_level]]&lt;70,"Low",stroke_2[[#This Row],[avg_glucose_level]]&lt;99,"Normal",stroke_2[[#This Row],[avg_glucose_level]]&lt;125,"Prediabetes",stroke_2[[#This Row],[avg_glucose_level]]&lt;199,"Diabetes",stroke_2[[#This Row],[avg_glucose_level]]&gt;199,"Very High")</f>
        <v>Low</v>
      </c>
      <c r="L2398">
        <v>24.6</v>
      </c>
      <c r="M2398">
        <v>28.25</v>
      </c>
      <c r="N2398">
        <v>24.6</v>
      </c>
      <c r="O2398" t="s">
        <v>29</v>
      </c>
      <c r="P2398" t="s">
        <v>34</v>
      </c>
      <c r="Q2398" s="4" t="s">
        <v>4285</v>
      </c>
      <c r="R2398" s="5">
        <f t="shared" ca="1" si="37"/>
        <v>-9.0593320994528884E-3</v>
      </c>
    </row>
    <row r="2399" spans="1:18" x14ac:dyDescent="0.25">
      <c r="A2399">
        <v>49949</v>
      </c>
      <c r="B2399" t="s">
        <v>12</v>
      </c>
      <c r="C2399">
        <v>44</v>
      </c>
      <c r="D2399" t="s">
        <v>4280</v>
      </c>
      <c r="E2399" t="s">
        <v>34</v>
      </c>
      <c r="F2399" t="s">
        <v>34</v>
      </c>
      <c r="G2399" t="s">
        <v>13</v>
      </c>
      <c r="H2399" t="s">
        <v>14</v>
      </c>
      <c r="I2399" t="s">
        <v>15</v>
      </c>
      <c r="J2399" s="5">
        <v>58.47</v>
      </c>
      <c r="K2399" s="5" t="str">
        <f>_xlfn.IFS(stroke_2[[#This Row],[avg_glucose_level]]&lt;70,"Low",stroke_2[[#This Row],[avg_glucose_level]]&lt;99,"Normal",stroke_2[[#This Row],[avg_glucose_level]]&lt;125,"Prediabetes",stroke_2[[#This Row],[avg_glucose_level]]&lt;199,"Diabetes",stroke_2[[#This Row],[avg_glucose_level]]&gt;199,"Very High")</f>
        <v>Low</v>
      </c>
      <c r="L2399">
        <v>24.4</v>
      </c>
      <c r="M2399">
        <v>28.25</v>
      </c>
      <c r="N2399">
        <v>24.4</v>
      </c>
      <c r="O2399" t="s">
        <v>24</v>
      </c>
      <c r="P2399" t="s">
        <v>34</v>
      </c>
      <c r="Q2399" s="4" t="s">
        <v>4285</v>
      </c>
      <c r="R2399" s="5">
        <f t="shared" ca="1" si="37"/>
        <v>3.8347746658376923E-3</v>
      </c>
    </row>
    <row r="2400" spans="1:18" x14ac:dyDescent="0.25">
      <c r="A2400">
        <v>50140</v>
      </c>
      <c r="B2400" t="s">
        <v>19</v>
      </c>
      <c r="C2400">
        <v>44</v>
      </c>
      <c r="D2400" t="s">
        <v>4280</v>
      </c>
      <c r="E2400" t="s">
        <v>34</v>
      </c>
      <c r="F2400" t="s">
        <v>34</v>
      </c>
      <c r="G2400" t="s">
        <v>13</v>
      </c>
      <c r="H2400" t="s">
        <v>43</v>
      </c>
      <c r="I2400" t="s">
        <v>21</v>
      </c>
      <c r="J2400" s="5">
        <v>133.24</v>
      </c>
      <c r="K2400" s="5" t="str">
        <f>_xlfn.IFS(stroke_2[[#This Row],[avg_glucose_level]]&lt;70,"Low",stroke_2[[#This Row],[avg_glucose_level]]&lt;99,"Normal",stroke_2[[#This Row],[avg_glucose_level]]&lt;125,"Prediabetes",stroke_2[[#This Row],[avg_glucose_level]]&lt;199,"Diabetes",stroke_2[[#This Row],[avg_glucose_level]]&gt;199,"Very High")</f>
        <v>Diabetes</v>
      </c>
      <c r="L2400">
        <v>45</v>
      </c>
      <c r="M2400">
        <v>28.25</v>
      </c>
      <c r="N2400">
        <v>45</v>
      </c>
      <c r="O2400" t="s">
        <v>29</v>
      </c>
      <c r="P2400" t="s">
        <v>34</v>
      </c>
      <c r="Q2400" s="4" t="s">
        <v>4285</v>
      </c>
      <c r="R2400" s="5">
        <f t="shared" ca="1" si="37"/>
        <v>-1.6623024981939426E-2</v>
      </c>
    </row>
    <row r="2401" spans="1:18" x14ac:dyDescent="0.25">
      <c r="A2401">
        <v>50216</v>
      </c>
      <c r="B2401" t="s">
        <v>12</v>
      </c>
      <c r="C2401">
        <v>44</v>
      </c>
      <c r="D2401" t="s">
        <v>4280</v>
      </c>
      <c r="E2401" t="s">
        <v>13</v>
      </c>
      <c r="F2401" t="s">
        <v>34</v>
      </c>
      <c r="G2401" t="s">
        <v>13</v>
      </c>
      <c r="H2401" t="s">
        <v>20</v>
      </c>
      <c r="I2401" t="s">
        <v>21</v>
      </c>
      <c r="J2401" s="5">
        <v>188.13</v>
      </c>
      <c r="K2401" s="5" t="str">
        <f>_xlfn.IFS(stroke_2[[#This Row],[avg_glucose_level]]&lt;70,"Low",stroke_2[[#This Row],[avg_glucose_level]]&lt;99,"Normal",stroke_2[[#This Row],[avg_glucose_level]]&lt;125,"Prediabetes",stroke_2[[#This Row],[avg_glucose_level]]&lt;199,"Diabetes",stroke_2[[#This Row],[avg_glucose_level]]&gt;199,"Very High")</f>
        <v>Diabetes</v>
      </c>
      <c r="L2401">
        <v>44.7</v>
      </c>
      <c r="M2401">
        <v>28.25</v>
      </c>
      <c r="N2401">
        <v>44.7</v>
      </c>
      <c r="O2401" t="s">
        <v>18</v>
      </c>
      <c r="P2401" t="s">
        <v>34</v>
      </c>
      <c r="Q2401" s="4" t="s">
        <v>4285</v>
      </c>
      <c r="R2401" s="5">
        <f t="shared" ca="1" si="37"/>
        <v>7.5116693618698825E-3</v>
      </c>
    </row>
    <row r="2402" spans="1:18" x14ac:dyDescent="0.25">
      <c r="A2402">
        <v>52172</v>
      </c>
      <c r="B2402" t="s">
        <v>19</v>
      </c>
      <c r="C2402">
        <v>44</v>
      </c>
      <c r="D2402" t="s">
        <v>4280</v>
      </c>
      <c r="E2402" t="s">
        <v>34</v>
      </c>
      <c r="F2402" t="s">
        <v>34</v>
      </c>
      <c r="G2402" t="s">
        <v>13</v>
      </c>
      <c r="H2402" t="s">
        <v>14</v>
      </c>
      <c r="I2402" t="s">
        <v>21</v>
      </c>
      <c r="J2402" s="5">
        <v>85.77</v>
      </c>
      <c r="K2402" s="5" t="str">
        <f>_xlfn.IFS(stroke_2[[#This Row],[avg_glucose_level]]&lt;70,"Low",stroke_2[[#This Row],[avg_glucose_level]]&lt;99,"Normal",stroke_2[[#This Row],[avg_glucose_level]]&lt;125,"Prediabetes",stroke_2[[#This Row],[avg_glucose_level]]&lt;199,"Diabetes",stroke_2[[#This Row],[avg_glucose_level]]&gt;199,"Very High")</f>
        <v>Normal</v>
      </c>
      <c r="L2402">
        <v>32.1</v>
      </c>
      <c r="M2402">
        <v>28.25</v>
      </c>
      <c r="N2402">
        <v>32.1</v>
      </c>
      <c r="O2402" t="s">
        <v>38</v>
      </c>
      <c r="P2402" t="s">
        <v>34</v>
      </c>
      <c r="Q2402" s="4" t="s">
        <v>4285</v>
      </c>
      <c r="R2402" s="5">
        <f t="shared" ca="1" si="37"/>
        <v>-9.967558857645548E-3</v>
      </c>
    </row>
    <row r="2403" spans="1:18" x14ac:dyDescent="0.25">
      <c r="A2403">
        <v>53121</v>
      </c>
      <c r="B2403" t="s">
        <v>12</v>
      </c>
      <c r="C2403">
        <v>44</v>
      </c>
      <c r="D2403" t="s">
        <v>4280</v>
      </c>
      <c r="E2403" t="s">
        <v>34</v>
      </c>
      <c r="F2403" t="s">
        <v>34</v>
      </c>
      <c r="G2403" t="s">
        <v>13</v>
      </c>
      <c r="H2403" t="s">
        <v>14</v>
      </c>
      <c r="I2403" t="s">
        <v>15</v>
      </c>
      <c r="J2403" s="5">
        <v>63.6</v>
      </c>
      <c r="K2403" s="5" t="str">
        <f>_xlfn.IFS(stroke_2[[#This Row],[avg_glucose_level]]&lt;70,"Low",stroke_2[[#This Row],[avg_glucose_level]]&lt;99,"Normal",stroke_2[[#This Row],[avg_glucose_level]]&lt;125,"Prediabetes",stroke_2[[#This Row],[avg_glucose_level]]&lt;199,"Diabetes",stroke_2[[#This Row],[avg_glucose_level]]&gt;199,"Very High")</f>
        <v>Low</v>
      </c>
      <c r="L2403">
        <v>37.299999999999997</v>
      </c>
      <c r="M2403">
        <v>28.25</v>
      </c>
      <c r="N2403">
        <v>37.299999999999997</v>
      </c>
      <c r="O2403" t="s">
        <v>24</v>
      </c>
      <c r="P2403" t="s">
        <v>34</v>
      </c>
      <c r="Q2403" s="4" t="s">
        <v>4285</v>
      </c>
      <c r="R2403" s="5">
        <f t="shared" ca="1" si="37"/>
        <v>-1.0735566454367291E-2</v>
      </c>
    </row>
    <row r="2404" spans="1:18" x14ac:dyDescent="0.25">
      <c r="A2404">
        <v>55975</v>
      </c>
      <c r="B2404" t="s">
        <v>19</v>
      </c>
      <c r="C2404">
        <v>44</v>
      </c>
      <c r="D2404" t="s">
        <v>4280</v>
      </c>
      <c r="E2404" t="s">
        <v>34</v>
      </c>
      <c r="F2404" t="s">
        <v>34</v>
      </c>
      <c r="G2404" t="s">
        <v>13</v>
      </c>
      <c r="H2404" t="s">
        <v>43</v>
      </c>
      <c r="I2404" t="s">
        <v>21</v>
      </c>
      <c r="J2404" s="5">
        <v>70.48</v>
      </c>
      <c r="K2404" s="5" t="str">
        <f>_xlfn.IFS(stroke_2[[#This Row],[avg_glucose_level]]&lt;70,"Low",stroke_2[[#This Row],[avg_glucose_level]]&lt;99,"Normal",stroke_2[[#This Row],[avg_glucose_level]]&lt;125,"Prediabetes",stroke_2[[#This Row],[avg_glucose_level]]&lt;199,"Diabetes",stroke_2[[#This Row],[avg_glucose_level]]&gt;199,"Very High")</f>
        <v>Normal</v>
      </c>
      <c r="L2404">
        <v>20.2</v>
      </c>
      <c r="M2404">
        <v>28.25</v>
      </c>
      <c r="N2404">
        <v>20.2</v>
      </c>
      <c r="O2404" t="s">
        <v>24</v>
      </c>
      <c r="P2404" t="s">
        <v>34</v>
      </c>
      <c r="Q2404" s="4" t="s">
        <v>4285</v>
      </c>
      <c r="R2404" s="5">
        <f t="shared" ca="1" si="37"/>
        <v>7.5577133081145551E-4</v>
      </c>
    </row>
    <row r="2405" spans="1:18" x14ac:dyDescent="0.25">
      <c r="A2405">
        <v>56233</v>
      </c>
      <c r="B2405" t="s">
        <v>19</v>
      </c>
      <c r="C2405">
        <v>44</v>
      </c>
      <c r="D2405" t="s">
        <v>4280</v>
      </c>
      <c r="E2405" t="s">
        <v>34</v>
      </c>
      <c r="F2405" t="s">
        <v>34</v>
      </c>
      <c r="G2405" t="s">
        <v>34</v>
      </c>
      <c r="H2405" t="s">
        <v>14</v>
      </c>
      <c r="I2405" t="s">
        <v>21</v>
      </c>
      <c r="J2405" s="5">
        <v>116.95</v>
      </c>
      <c r="K2405" s="5" t="str">
        <f>_xlfn.IFS(stroke_2[[#This Row],[avg_glucose_level]]&lt;70,"Low",stroke_2[[#This Row],[avg_glucose_level]]&lt;99,"Normal",stroke_2[[#This Row],[avg_glucose_level]]&lt;125,"Prediabetes",stroke_2[[#This Row],[avg_glucose_level]]&lt;199,"Diabetes",stroke_2[[#This Row],[avg_glucose_level]]&gt;199,"Very High")</f>
        <v>Prediabetes</v>
      </c>
      <c r="L2405">
        <v>26.1</v>
      </c>
      <c r="M2405">
        <v>28.25</v>
      </c>
      <c r="N2405">
        <v>26.1</v>
      </c>
      <c r="O2405" t="s">
        <v>24</v>
      </c>
      <c r="P2405" t="s">
        <v>34</v>
      </c>
      <c r="Q2405" s="4" t="s">
        <v>4285</v>
      </c>
      <c r="R2405" s="5">
        <f t="shared" ca="1" si="37"/>
        <v>1.1687011122003209E-3</v>
      </c>
    </row>
    <row r="2406" spans="1:18" x14ac:dyDescent="0.25">
      <c r="A2406">
        <v>56996</v>
      </c>
      <c r="B2406" t="s">
        <v>12</v>
      </c>
      <c r="C2406">
        <v>44</v>
      </c>
      <c r="D2406" t="s">
        <v>4280</v>
      </c>
      <c r="E2406" t="s">
        <v>34</v>
      </c>
      <c r="F2406" t="s">
        <v>34</v>
      </c>
      <c r="G2406" t="s">
        <v>13</v>
      </c>
      <c r="H2406" t="s">
        <v>14</v>
      </c>
      <c r="I2406" t="s">
        <v>15</v>
      </c>
      <c r="J2406" s="5">
        <v>65.41</v>
      </c>
      <c r="K2406" s="5" t="str">
        <f>_xlfn.IFS(stroke_2[[#This Row],[avg_glucose_level]]&lt;70,"Low",stroke_2[[#This Row],[avg_glucose_level]]&lt;99,"Normal",stroke_2[[#This Row],[avg_glucose_level]]&lt;125,"Prediabetes",stroke_2[[#This Row],[avg_glucose_level]]&lt;199,"Diabetes",stroke_2[[#This Row],[avg_glucose_level]]&gt;199,"Very High")</f>
        <v>Low</v>
      </c>
      <c r="L2406">
        <v>24.8</v>
      </c>
      <c r="M2406">
        <v>28.25</v>
      </c>
      <c r="N2406">
        <v>24.8</v>
      </c>
      <c r="O2406" t="s">
        <v>29</v>
      </c>
      <c r="P2406" t="s">
        <v>34</v>
      </c>
      <c r="Q2406" s="4" t="s">
        <v>4285</v>
      </c>
      <c r="R2406" s="5">
        <f t="shared" ca="1" si="37"/>
        <v>-6.6337227361034368E-3</v>
      </c>
    </row>
    <row r="2407" spans="1:18" x14ac:dyDescent="0.25">
      <c r="A2407">
        <v>57468</v>
      </c>
      <c r="B2407" t="s">
        <v>19</v>
      </c>
      <c r="C2407">
        <v>44</v>
      </c>
      <c r="D2407" t="s">
        <v>4280</v>
      </c>
      <c r="E2407" t="s">
        <v>34</v>
      </c>
      <c r="F2407" t="s">
        <v>34</v>
      </c>
      <c r="G2407" t="s">
        <v>13</v>
      </c>
      <c r="H2407" t="s">
        <v>14</v>
      </c>
      <c r="I2407" t="s">
        <v>21</v>
      </c>
      <c r="J2407" s="5">
        <v>70.58</v>
      </c>
      <c r="K2407" s="5" t="str">
        <f>_xlfn.IFS(stroke_2[[#This Row],[avg_glucose_level]]&lt;70,"Low",stroke_2[[#This Row],[avg_glucose_level]]&lt;99,"Normal",stroke_2[[#This Row],[avg_glucose_level]]&lt;125,"Prediabetes",stroke_2[[#This Row],[avg_glucose_level]]&lt;199,"Diabetes",stroke_2[[#This Row],[avg_glucose_level]]&gt;199,"Very High")</f>
        <v>Normal</v>
      </c>
      <c r="L2407">
        <v>25.1</v>
      </c>
      <c r="M2407">
        <v>28.25</v>
      </c>
      <c r="N2407">
        <v>25.1</v>
      </c>
      <c r="O2407" t="s">
        <v>24</v>
      </c>
      <c r="P2407" t="s">
        <v>34</v>
      </c>
      <c r="Q2407" s="4" t="s">
        <v>4285</v>
      </c>
      <c r="R2407" s="5">
        <f t="shared" ca="1" si="37"/>
        <v>6.8237196290716505E-3</v>
      </c>
    </row>
    <row r="2408" spans="1:18" x14ac:dyDescent="0.25">
      <c r="A2408">
        <v>58015</v>
      </c>
      <c r="B2408" t="s">
        <v>19</v>
      </c>
      <c r="C2408">
        <v>44</v>
      </c>
      <c r="D2408" t="s">
        <v>4280</v>
      </c>
      <c r="E2408" t="s">
        <v>34</v>
      </c>
      <c r="F2408" t="s">
        <v>34</v>
      </c>
      <c r="G2408" t="s">
        <v>34</v>
      </c>
      <c r="H2408" t="s">
        <v>14</v>
      </c>
      <c r="I2408" t="s">
        <v>21</v>
      </c>
      <c r="J2408" s="5">
        <v>65.3</v>
      </c>
      <c r="K2408" s="5" t="str">
        <f>_xlfn.IFS(stroke_2[[#This Row],[avg_glucose_level]]&lt;70,"Low",stroke_2[[#This Row],[avg_glucose_level]]&lt;99,"Normal",stroke_2[[#This Row],[avg_glucose_level]]&lt;125,"Prediabetes",stroke_2[[#This Row],[avg_glucose_level]]&lt;199,"Diabetes",stroke_2[[#This Row],[avg_glucose_level]]&gt;199,"Very High")</f>
        <v>Low</v>
      </c>
      <c r="L2408">
        <v>22.1</v>
      </c>
      <c r="M2408">
        <v>28.25</v>
      </c>
      <c r="N2408">
        <v>22.1</v>
      </c>
      <c r="O2408" t="s">
        <v>29</v>
      </c>
      <c r="P2408" t="s">
        <v>34</v>
      </c>
      <c r="Q2408" s="4" t="s">
        <v>4285</v>
      </c>
      <c r="R2408" s="5">
        <f t="shared" ca="1" si="37"/>
        <v>-1.1065165396744736E-2</v>
      </c>
    </row>
    <row r="2409" spans="1:18" x14ac:dyDescent="0.25">
      <c r="A2409">
        <v>60104</v>
      </c>
      <c r="B2409" t="s">
        <v>12</v>
      </c>
      <c r="C2409">
        <v>44</v>
      </c>
      <c r="D2409" t="s">
        <v>4280</v>
      </c>
      <c r="E2409" t="s">
        <v>34</v>
      </c>
      <c r="F2409" t="s">
        <v>34</v>
      </c>
      <c r="G2409" t="s">
        <v>13</v>
      </c>
      <c r="H2409" t="s">
        <v>14</v>
      </c>
      <c r="I2409" t="s">
        <v>15</v>
      </c>
      <c r="J2409" s="5">
        <v>80.73</v>
      </c>
      <c r="K2409" s="5" t="str">
        <f>_xlfn.IFS(stroke_2[[#This Row],[avg_glucose_level]]&lt;70,"Low",stroke_2[[#This Row],[avg_glucose_level]]&lt;99,"Normal",stroke_2[[#This Row],[avg_glucose_level]]&lt;125,"Prediabetes",stroke_2[[#This Row],[avg_glucose_level]]&lt;199,"Diabetes",stroke_2[[#This Row],[avg_glucose_level]]&gt;199,"Very High")</f>
        <v>Normal</v>
      </c>
      <c r="L2409">
        <v>28.1</v>
      </c>
      <c r="M2409">
        <v>28.25</v>
      </c>
      <c r="N2409">
        <v>28.1</v>
      </c>
      <c r="O2409" t="s">
        <v>29</v>
      </c>
      <c r="P2409" t="s">
        <v>34</v>
      </c>
      <c r="Q2409" s="4" t="s">
        <v>4285</v>
      </c>
      <c r="R2409" s="5">
        <f t="shared" ca="1" si="37"/>
        <v>-1.5669447826272054E-2</v>
      </c>
    </row>
    <row r="2410" spans="1:18" x14ac:dyDescent="0.25">
      <c r="A2410">
        <v>62296</v>
      </c>
      <c r="B2410" t="s">
        <v>19</v>
      </c>
      <c r="C2410">
        <v>44</v>
      </c>
      <c r="D2410" t="s">
        <v>4280</v>
      </c>
      <c r="E2410" t="s">
        <v>34</v>
      </c>
      <c r="F2410" t="s">
        <v>34</v>
      </c>
      <c r="G2410" t="s">
        <v>13</v>
      </c>
      <c r="H2410" t="s">
        <v>43</v>
      </c>
      <c r="I2410" t="s">
        <v>21</v>
      </c>
      <c r="J2410" s="5">
        <v>108.38</v>
      </c>
      <c r="K2410" s="5" t="str">
        <f>_xlfn.IFS(stroke_2[[#This Row],[avg_glucose_level]]&lt;70,"Low",stroke_2[[#This Row],[avg_glucose_level]]&lt;99,"Normal",stroke_2[[#This Row],[avg_glucose_level]]&lt;125,"Prediabetes",stroke_2[[#This Row],[avg_glucose_level]]&lt;199,"Diabetes",stroke_2[[#This Row],[avg_glucose_level]]&gt;199,"Very High")</f>
        <v>Prediabetes</v>
      </c>
      <c r="L2410">
        <v>27.7</v>
      </c>
      <c r="M2410">
        <v>28.25</v>
      </c>
      <c r="N2410">
        <v>27.7</v>
      </c>
      <c r="O2410" t="s">
        <v>38</v>
      </c>
      <c r="P2410" t="s">
        <v>34</v>
      </c>
      <c r="Q2410" s="4" t="s">
        <v>4285</v>
      </c>
      <c r="R2410" s="5">
        <f t="shared" ca="1" si="37"/>
        <v>-5.724602411152563E-3</v>
      </c>
    </row>
    <row r="2411" spans="1:18" x14ac:dyDescent="0.25">
      <c r="A2411">
        <v>63193</v>
      </c>
      <c r="B2411" t="s">
        <v>19</v>
      </c>
      <c r="C2411">
        <v>44</v>
      </c>
      <c r="D2411" t="s">
        <v>4280</v>
      </c>
      <c r="E2411" t="s">
        <v>34</v>
      </c>
      <c r="F2411" t="s">
        <v>34</v>
      </c>
      <c r="G2411" t="s">
        <v>13</v>
      </c>
      <c r="H2411" t="s">
        <v>14</v>
      </c>
      <c r="I2411" t="s">
        <v>21</v>
      </c>
      <c r="J2411" s="5">
        <v>88.75</v>
      </c>
      <c r="K2411" s="5" t="str">
        <f>_xlfn.IFS(stroke_2[[#This Row],[avg_glucose_level]]&lt;70,"Low",stroke_2[[#This Row],[avg_glucose_level]]&lt;99,"Normal",stroke_2[[#This Row],[avg_glucose_level]]&lt;125,"Prediabetes",stroke_2[[#This Row],[avg_glucose_level]]&lt;199,"Diabetes",stroke_2[[#This Row],[avg_glucose_level]]&gt;199,"Very High")</f>
        <v>Normal</v>
      </c>
      <c r="L2411">
        <v>25.6</v>
      </c>
      <c r="M2411">
        <v>28.25</v>
      </c>
      <c r="N2411">
        <v>25.6</v>
      </c>
      <c r="O2411" t="s">
        <v>38</v>
      </c>
      <c r="P2411" t="s">
        <v>34</v>
      </c>
      <c r="Q2411" s="4" t="s">
        <v>4285</v>
      </c>
      <c r="R2411" s="5">
        <f t="shared" ca="1" si="37"/>
        <v>-8.0046870457687325E-3</v>
      </c>
    </row>
    <row r="2412" spans="1:18" x14ac:dyDescent="0.25">
      <c r="A2412">
        <v>63404</v>
      </c>
      <c r="B2412" t="s">
        <v>19</v>
      </c>
      <c r="C2412">
        <v>44</v>
      </c>
      <c r="D2412" t="s">
        <v>4280</v>
      </c>
      <c r="E2412" t="s">
        <v>34</v>
      </c>
      <c r="F2412" t="s">
        <v>34</v>
      </c>
      <c r="G2412" t="s">
        <v>13</v>
      </c>
      <c r="H2412" t="s">
        <v>14</v>
      </c>
      <c r="I2412" t="s">
        <v>21</v>
      </c>
      <c r="J2412" s="5">
        <v>87.71</v>
      </c>
      <c r="K2412" s="5" t="str">
        <f>_xlfn.IFS(stroke_2[[#This Row],[avg_glucose_level]]&lt;70,"Low",stroke_2[[#This Row],[avg_glucose_level]]&lt;99,"Normal",stroke_2[[#This Row],[avg_glucose_level]]&lt;125,"Prediabetes",stroke_2[[#This Row],[avg_glucose_level]]&lt;199,"Diabetes",stroke_2[[#This Row],[avg_glucose_level]]&gt;199,"Very High")</f>
        <v>Normal</v>
      </c>
      <c r="L2412">
        <v>34</v>
      </c>
      <c r="M2412">
        <v>28.25</v>
      </c>
      <c r="N2412">
        <v>34</v>
      </c>
      <c r="O2412" t="s">
        <v>18</v>
      </c>
      <c r="P2412" t="s">
        <v>34</v>
      </c>
      <c r="Q2412" s="4" t="s">
        <v>4285</v>
      </c>
      <c r="R2412" s="5">
        <f t="shared" ca="1" si="37"/>
        <v>-2.9013383061663013E-3</v>
      </c>
    </row>
    <row r="2413" spans="1:18" x14ac:dyDescent="0.25">
      <c r="A2413">
        <v>64159</v>
      </c>
      <c r="B2413" t="s">
        <v>19</v>
      </c>
      <c r="C2413">
        <v>44</v>
      </c>
      <c r="D2413" t="s">
        <v>4280</v>
      </c>
      <c r="E2413" t="s">
        <v>34</v>
      </c>
      <c r="F2413" t="s">
        <v>34</v>
      </c>
      <c r="G2413" t="s">
        <v>13</v>
      </c>
      <c r="H2413" t="s">
        <v>14</v>
      </c>
      <c r="I2413" t="s">
        <v>21</v>
      </c>
      <c r="J2413" s="5">
        <v>110.41</v>
      </c>
      <c r="K2413" s="5" t="str">
        <f>_xlfn.IFS(stroke_2[[#This Row],[avg_glucose_level]]&lt;70,"Low",stroke_2[[#This Row],[avg_glucose_level]]&lt;99,"Normal",stroke_2[[#This Row],[avg_glucose_level]]&lt;125,"Prediabetes",stroke_2[[#This Row],[avg_glucose_level]]&lt;199,"Diabetes",stroke_2[[#This Row],[avg_glucose_level]]&gt;199,"Very High")</f>
        <v>Prediabetes</v>
      </c>
      <c r="L2413">
        <v>30.5</v>
      </c>
      <c r="M2413">
        <v>28.25</v>
      </c>
      <c r="N2413">
        <v>30.5</v>
      </c>
      <c r="O2413" t="s">
        <v>29</v>
      </c>
      <c r="P2413" t="s">
        <v>34</v>
      </c>
      <c r="Q2413" s="4" t="s">
        <v>4285</v>
      </c>
      <c r="R2413" s="5">
        <f t="shared" ca="1" si="37"/>
        <v>-1.6410728395002867E-2</v>
      </c>
    </row>
    <row r="2414" spans="1:18" x14ac:dyDescent="0.25">
      <c r="A2414">
        <v>64652</v>
      </c>
      <c r="B2414" t="s">
        <v>19</v>
      </c>
      <c r="C2414">
        <v>44</v>
      </c>
      <c r="D2414" t="s">
        <v>4280</v>
      </c>
      <c r="E2414" t="s">
        <v>34</v>
      </c>
      <c r="F2414" t="s">
        <v>34</v>
      </c>
      <c r="G2414" t="s">
        <v>13</v>
      </c>
      <c r="H2414" t="s">
        <v>14</v>
      </c>
      <c r="I2414" t="s">
        <v>21</v>
      </c>
      <c r="J2414" s="5">
        <v>56.85</v>
      </c>
      <c r="K2414" s="5" t="str">
        <f>_xlfn.IFS(stroke_2[[#This Row],[avg_glucose_level]]&lt;70,"Low",stroke_2[[#This Row],[avg_glucose_level]]&lt;99,"Normal",stroke_2[[#This Row],[avg_glucose_level]]&lt;125,"Prediabetes",stroke_2[[#This Row],[avg_glucose_level]]&lt;199,"Diabetes",stroke_2[[#This Row],[avg_glucose_level]]&gt;199,"Very High")</f>
        <v>Low</v>
      </c>
      <c r="L2414">
        <v>24.4</v>
      </c>
      <c r="M2414">
        <v>28.25</v>
      </c>
      <c r="N2414">
        <v>24.4</v>
      </c>
      <c r="O2414" t="s">
        <v>24</v>
      </c>
      <c r="P2414" t="s">
        <v>34</v>
      </c>
      <c r="Q2414" s="4" t="s">
        <v>4285</v>
      </c>
      <c r="R2414" s="5">
        <f t="shared" ca="1" si="37"/>
        <v>2.0818036853045008E-2</v>
      </c>
    </row>
    <row r="2415" spans="1:18" x14ac:dyDescent="0.25">
      <c r="A2415">
        <v>66794</v>
      </c>
      <c r="B2415" t="s">
        <v>19</v>
      </c>
      <c r="C2415">
        <v>44</v>
      </c>
      <c r="D2415" t="s">
        <v>4280</v>
      </c>
      <c r="E2415" t="s">
        <v>34</v>
      </c>
      <c r="F2415" t="s">
        <v>34</v>
      </c>
      <c r="G2415" t="s">
        <v>13</v>
      </c>
      <c r="H2415" t="s">
        <v>43</v>
      </c>
      <c r="I2415" t="s">
        <v>21</v>
      </c>
      <c r="J2415" s="5">
        <v>81.13</v>
      </c>
      <c r="K2415" s="5" t="str">
        <f>_xlfn.IFS(stroke_2[[#This Row],[avg_glucose_level]]&lt;70,"Low",stroke_2[[#This Row],[avg_glucose_level]]&lt;99,"Normal",stroke_2[[#This Row],[avg_glucose_level]]&lt;125,"Prediabetes",stroke_2[[#This Row],[avg_glucose_level]]&lt;199,"Diabetes",stroke_2[[#This Row],[avg_glucose_level]]&gt;199,"Very High")</f>
        <v>Normal</v>
      </c>
      <c r="L2415">
        <v>34.1</v>
      </c>
      <c r="M2415">
        <v>28.25</v>
      </c>
      <c r="N2415">
        <v>34.1</v>
      </c>
      <c r="O2415" t="s">
        <v>24</v>
      </c>
      <c r="P2415" t="s">
        <v>34</v>
      </c>
      <c r="Q2415" s="4" t="s">
        <v>4285</v>
      </c>
      <c r="R2415" s="5">
        <f t="shared" ca="1" si="37"/>
        <v>-2.0810021135868849E-2</v>
      </c>
    </row>
    <row r="2416" spans="1:18" x14ac:dyDescent="0.25">
      <c r="A2416">
        <v>68089</v>
      </c>
      <c r="B2416" t="s">
        <v>19</v>
      </c>
      <c r="C2416">
        <v>44</v>
      </c>
      <c r="D2416" t="s">
        <v>4280</v>
      </c>
      <c r="E2416" t="s">
        <v>34</v>
      </c>
      <c r="F2416" t="s">
        <v>34</v>
      </c>
      <c r="G2416" t="s">
        <v>13</v>
      </c>
      <c r="H2416" t="s">
        <v>14</v>
      </c>
      <c r="I2416" t="s">
        <v>15</v>
      </c>
      <c r="J2416" s="5">
        <v>121.46</v>
      </c>
      <c r="K2416" s="5" t="str">
        <f>_xlfn.IFS(stroke_2[[#This Row],[avg_glucose_level]]&lt;70,"Low",stroke_2[[#This Row],[avg_glucose_level]]&lt;99,"Normal",stroke_2[[#This Row],[avg_glucose_level]]&lt;125,"Prediabetes",stroke_2[[#This Row],[avg_glucose_level]]&lt;199,"Diabetes",stroke_2[[#This Row],[avg_glucose_level]]&gt;199,"Very High")</f>
        <v>Prediabetes</v>
      </c>
      <c r="L2416">
        <v>40.4</v>
      </c>
      <c r="M2416">
        <v>28.25</v>
      </c>
      <c r="N2416">
        <v>40.4</v>
      </c>
      <c r="O2416" t="s">
        <v>38</v>
      </c>
      <c r="P2416" t="s">
        <v>34</v>
      </c>
      <c r="Q2416" s="4" t="s">
        <v>4285</v>
      </c>
      <c r="R2416" s="5">
        <f t="shared" ca="1" si="37"/>
        <v>1.4386400150209922E-3</v>
      </c>
    </row>
    <row r="2417" spans="1:18" x14ac:dyDescent="0.25">
      <c r="A2417">
        <v>69789</v>
      </c>
      <c r="B2417" t="s">
        <v>19</v>
      </c>
      <c r="C2417">
        <v>44</v>
      </c>
      <c r="D2417" t="s">
        <v>4280</v>
      </c>
      <c r="E2417" t="s">
        <v>34</v>
      </c>
      <c r="F2417" t="s">
        <v>34</v>
      </c>
      <c r="G2417" t="s">
        <v>13</v>
      </c>
      <c r="H2417" t="s">
        <v>14</v>
      </c>
      <c r="I2417" t="s">
        <v>21</v>
      </c>
      <c r="J2417" s="5">
        <v>58.19</v>
      </c>
      <c r="K2417" s="5" t="str">
        <f>_xlfn.IFS(stroke_2[[#This Row],[avg_glucose_level]]&lt;70,"Low",stroke_2[[#This Row],[avg_glucose_level]]&lt;99,"Normal",stroke_2[[#This Row],[avg_glucose_level]]&lt;125,"Prediabetes",stroke_2[[#This Row],[avg_glucose_level]]&lt;199,"Diabetes",stroke_2[[#This Row],[avg_glucose_level]]&gt;199,"Very High")</f>
        <v>Low</v>
      </c>
      <c r="L2417">
        <v>37.1</v>
      </c>
      <c r="M2417">
        <v>28.25</v>
      </c>
      <c r="N2417">
        <v>37.1</v>
      </c>
      <c r="O2417" t="s">
        <v>38</v>
      </c>
      <c r="P2417" t="s">
        <v>34</v>
      </c>
      <c r="Q2417" s="4" t="s">
        <v>4285</v>
      </c>
      <c r="R2417" s="5">
        <f t="shared" ca="1" si="37"/>
        <v>-6.2829151368704542E-3</v>
      </c>
    </row>
    <row r="2418" spans="1:18" x14ac:dyDescent="0.25">
      <c r="A2418">
        <v>70500</v>
      </c>
      <c r="B2418" t="s">
        <v>19</v>
      </c>
      <c r="C2418">
        <v>44</v>
      </c>
      <c r="D2418" t="s">
        <v>4280</v>
      </c>
      <c r="E2418" t="s">
        <v>34</v>
      </c>
      <c r="F2418" t="s">
        <v>34</v>
      </c>
      <c r="G2418" t="s">
        <v>34</v>
      </c>
      <c r="H2418" t="s">
        <v>14</v>
      </c>
      <c r="I2418" t="s">
        <v>21</v>
      </c>
      <c r="J2418" s="5">
        <v>92.72</v>
      </c>
      <c r="K2418" s="5" t="str">
        <f>_xlfn.IFS(stroke_2[[#This Row],[avg_glucose_level]]&lt;70,"Low",stroke_2[[#This Row],[avg_glucose_level]]&lt;99,"Normal",stroke_2[[#This Row],[avg_glucose_level]]&lt;125,"Prediabetes",stroke_2[[#This Row],[avg_glucose_level]]&lt;199,"Diabetes",stroke_2[[#This Row],[avg_glucose_level]]&gt;199,"Very High")</f>
        <v>Normal</v>
      </c>
      <c r="L2418">
        <v>36.6</v>
      </c>
      <c r="M2418">
        <v>28.25</v>
      </c>
      <c r="N2418">
        <v>36.6</v>
      </c>
      <c r="O2418" t="s">
        <v>24</v>
      </c>
      <c r="P2418" t="s">
        <v>34</v>
      </c>
      <c r="Q2418" s="4" t="s">
        <v>4285</v>
      </c>
      <c r="R2418" s="5">
        <f t="shared" ca="1" si="37"/>
        <v>-2.1058031750944457E-2</v>
      </c>
    </row>
    <row r="2419" spans="1:18" x14ac:dyDescent="0.25">
      <c r="A2419">
        <v>72289</v>
      </c>
      <c r="B2419" t="s">
        <v>19</v>
      </c>
      <c r="C2419">
        <v>44</v>
      </c>
      <c r="D2419" t="s">
        <v>4280</v>
      </c>
      <c r="E2419" t="s">
        <v>34</v>
      </c>
      <c r="F2419" t="s">
        <v>34</v>
      </c>
      <c r="G2419" t="s">
        <v>13</v>
      </c>
      <c r="H2419" t="s">
        <v>14</v>
      </c>
      <c r="I2419" t="s">
        <v>21</v>
      </c>
      <c r="J2419" s="5">
        <v>68.42</v>
      </c>
      <c r="K2419" s="5" t="str">
        <f>_xlfn.IFS(stroke_2[[#This Row],[avg_glucose_level]]&lt;70,"Low",stroke_2[[#This Row],[avg_glucose_level]]&lt;99,"Normal",stroke_2[[#This Row],[avg_glucose_level]]&lt;125,"Prediabetes",stroke_2[[#This Row],[avg_glucose_level]]&lt;199,"Diabetes",stroke_2[[#This Row],[avg_glucose_level]]&gt;199,"Very High")</f>
        <v>Low</v>
      </c>
      <c r="L2419">
        <v>43.2</v>
      </c>
      <c r="M2419">
        <v>28.25</v>
      </c>
      <c r="N2419">
        <v>43.2</v>
      </c>
      <c r="O2419" t="s">
        <v>29</v>
      </c>
      <c r="P2419" t="s">
        <v>34</v>
      </c>
      <c r="Q2419" s="4" t="s">
        <v>4285</v>
      </c>
      <c r="R2419" s="5">
        <f t="shared" ca="1" si="37"/>
        <v>-1.040544728261839E-2</v>
      </c>
    </row>
    <row r="2420" spans="1:18" x14ac:dyDescent="0.25">
      <c r="A2420">
        <v>315</v>
      </c>
      <c r="B2420" t="s">
        <v>12</v>
      </c>
      <c r="C2420">
        <v>45</v>
      </c>
      <c r="D2420" t="s">
        <v>4280</v>
      </c>
      <c r="E2420" t="s">
        <v>34</v>
      </c>
      <c r="F2420" t="s">
        <v>34</v>
      </c>
      <c r="G2420" t="s">
        <v>13</v>
      </c>
      <c r="H2420" t="s">
        <v>14</v>
      </c>
      <c r="I2420" t="s">
        <v>21</v>
      </c>
      <c r="J2420" s="5">
        <v>65.42</v>
      </c>
      <c r="K2420" s="5" t="str">
        <f>_xlfn.IFS(stroke_2[[#This Row],[avg_glucose_level]]&lt;70,"Low",stroke_2[[#This Row],[avg_glucose_level]]&lt;99,"Normal",stroke_2[[#This Row],[avg_glucose_level]]&lt;125,"Prediabetes",stroke_2[[#This Row],[avg_glucose_level]]&lt;199,"Diabetes",stroke_2[[#This Row],[avg_glucose_level]]&gt;199,"Very High")</f>
        <v>Low</v>
      </c>
      <c r="L2420">
        <v>39.700000000000003</v>
      </c>
      <c r="M2420">
        <v>28.25</v>
      </c>
      <c r="N2420">
        <v>39.700000000000003</v>
      </c>
      <c r="O2420" t="s">
        <v>24</v>
      </c>
      <c r="P2420" t="s">
        <v>34</v>
      </c>
      <c r="Q2420" s="4" t="s">
        <v>4285</v>
      </c>
      <c r="R2420" s="5">
        <f t="shared" ca="1" si="37"/>
        <v>7.6763996339679341E-3</v>
      </c>
    </row>
    <row r="2421" spans="1:18" x14ac:dyDescent="0.25">
      <c r="A2421">
        <v>1323</v>
      </c>
      <c r="B2421" t="s">
        <v>19</v>
      </c>
      <c r="C2421">
        <v>45</v>
      </c>
      <c r="D2421" t="s">
        <v>4280</v>
      </c>
      <c r="E2421" t="s">
        <v>34</v>
      </c>
      <c r="F2421" t="s">
        <v>34</v>
      </c>
      <c r="G2421" t="s">
        <v>13</v>
      </c>
      <c r="H2421" t="s">
        <v>14</v>
      </c>
      <c r="I2421" t="s">
        <v>21</v>
      </c>
      <c r="J2421" s="5">
        <v>87.47</v>
      </c>
      <c r="K2421" s="5" t="str">
        <f>_xlfn.IFS(stroke_2[[#This Row],[avg_glucose_level]]&lt;70,"Low",stroke_2[[#This Row],[avg_glucose_level]]&lt;99,"Normal",stroke_2[[#This Row],[avg_glucose_level]]&lt;125,"Prediabetes",stroke_2[[#This Row],[avg_glucose_level]]&lt;199,"Diabetes",stroke_2[[#This Row],[avg_glucose_level]]&gt;199,"Very High")</f>
        <v>Normal</v>
      </c>
      <c r="L2421">
        <v>21.5</v>
      </c>
      <c r="M2421">
        <v>28.25</v>
      </c>
      <c r="N2421">
        <v>21.5</v>
      </c>
      <c r="O2421" t="s">
        <v>24</v>
      </c>
      <c r="P2421" t="s">
        <v>34</v>
      </c>
      <c r="Q2421" s="4" t="s">
        <v>4285</v>
      </c>
      <c r="R2421" s="5">
        <f t="shared" ca="1" si="37"/>
        <v>-6.511720039660213E-3</v>
      </c>
    </row>
    <row r="2422" spans="1:18" x14ac:dyDescent="0.25">
      <c r="A2422">
        <v>3184</v>
      </c>
      <c r="B2422" t="s">
        <v>19</v>
      </c>
      <c r="C2422">
        <v>45</v>
      </c>
      <c r="D2422" t="s">
        <v>4280</v>
      </c>
      <c r="E2422" t="s">
        <v>34</v>
      </c>
      <c r="F2422" t="s">
        <v>34</v>
      </c>
      <c r="G2422" t="s">
        <v>13</v>
      </c>
      <c r="H2422" t="s">
        <v>14</v>
      </c>
      <c r="I2422" t="s">
        <v>15</v>
      </c>
      <c r="J2422" s="5">
        <v>89.05</v>
      </c>
      <c r="K2422" s="5" t="str">
        <f>_xlfn.IFS(stroke_2[[#This Row],[avg_glucose_level]]&lt;70,"Low",stroke_2[[#This Row],[avg_glucose_level]]&lt;99,"Normal",stroke_2[[#This Row],[avg_glucose_level]]&lt;125,"Prediabetes",stroke_2[[#This Row],[avg_glucose_level]]&lt;199,"Diabetes",stroke_2[[#This Row],[avg_glucose_level]]&gt;199,"Very High")</f>
        <v>Normal</v>
      </c>
      <c r="L2422">
        <v>27.8</v>
      </c>
      <c r="M2422">
        <v>28.25</v>
      </c>
      <c r="N2422">
        <v>27.8</v>
      </c>
      <c r="O2422" t="s">
        <v>18</v>
      </c>
      <c r="P2422" t="s">
        <v>34</v>
      </c>
      <c r="Q2422" s="4" t="s">
        <v>4285</v>
      </c>
      <c r="R2422" s="5">
        <f t="shared" ca="1" si="37"/>
        <v>-1.9718901794124822E-2</v>
      </c>
    </row>
    <row r="2423" spans="1:18" x14ac:dyDescent="0.25">
      <c r="A2423">
        <v>4174</v>
      </c>
      <c r="B2423" t="s">
        <v>19</v>
      </c>
      <c r="C2423">
        <v>45</v>
      </c>
      <c r="D2423" t="s">
        <v>4280</v>
      </c>
      <c r="E2423" t="s">
        <v>13</v>
      </c>
      <c r="F2423" t="s">
        <v>34</v>
      </c>
      <c r="G2423" t="s">
        <v>13</v>
      </c>
      <c r="H2423" t="s">
        <v>14</v>
      </c>
      <c r="I2423" t="s">
        <v>15</v>
      </c>
      <c r="J2423" s="5">
        <v>93.21</v>
      </c>
      <c r="K2423" s="5" t="str">
        <f>_xlfn.IFS(stroke_2[[#This Row],[avg_glucose_level]]&lt;70,"Low",stroke_2[[#This Row],[avg_glucose_level]]&lt;99,"Normal",stroke_2[[#This Row],[avg_glucose_level]]&lt;125,"Prediabetes",stroke_2[[#This Row],[avg_glucose_level]]&lt;199,"Diabetes",stroke_2[[#This Row],[avg_glucose_level]]&gt;199,"Very High")</f>
        <v>Normal</v>
      </c>
      <c r="L2423">
        <v>43.8</v>
      </c>
      <c r="M2423">
        <v>28.25</v>
      </c>
      <c r="N2423">
        <v>43.8</v>
      </c>
      <c r="O2423" t="s">
        <v>24</v>
      </c>
      <c r="P2423" t="s">
        <v>34</v>
      </c>
      <c r="Q2423" s="4" t="s">
        <v>4285</v>
      </c>
      <c r="R2423" s="5">
        <f t="shared" ca="1" si="37"/>
        <v>4.1467564851355556E-3</v>
      </c>
    </row>
    <row r="2424" spans="1:18" x14ac:dyDescent="0.25">
      <c r="A2424">
        <v>4528</v>
      </c>
      <c r="B2424" t="s">
        <v>12</v>
      </c>
      <c r="C2424">
        <v>45</v>
      </c>
      <c r="D2424" t="s">
        <v>4280</v>
      </c>
      <c r="E2424" t="s">
        <v>13</v>
      </c>
      <c r="F2424" t="s">
        <v>34</v>
      </c>
      <c r="G2424" t="s">
        <v>34</v>
      </c>
      <c r="H2424" t="s">
        <v>14</v>
      </c>
      <c r="I2424" t="s">
        <v>21</v>
      </c>
      <c r="J2424" s="5">
        <v>85.52</v>
      </c>
      <c r="K2424" s="5" t="str">
        <f>_xlfn.IFS(stroke_2[[#This Row],[avg_glucose_level]]&lt;70,"Low",stroke_2[[#This Row],[avg_glucose_level]]&lt;99,"Normal",stroke_2[[#This Row],[avg_glucose_level]]&lt;125,"Prediabetes",stroke_2[[#This Row],[avg_glucose_level]]&lt;199,"Diabetes",stroke_2[[#This Row],[avg_glucose_level]]&gt;199,"Very High")</f>
        <v>Normal</v>
      </c>
      <c r="L2424">
        <v>36.4</v>
      </c>
      <c r="M2424">
        <v>28.25</v>
      </c>
      <c r="N2424">
        <v>36.4</v>
      </c>
      <c r="O2424" t="s">
        <v>24</v>
      </c>
      <c r="P2424" t="s">
        <v>34</v>
      </c>
      <c r="Q2424" s="4" t="s">
        <v>4285</v>
      </c>
      <c r="R2424" s="5">
        <f t="shared" ca="1" si="37"/>
        <v>-1.26015516129253E-2</v>
      </c>
    </row>
    <row r="2425" spans="1:18" x14ac:dyDescent="0.25">
      <c r="A2425">
        <v>5077</v>
      </c>
      <c r="B2425" t="s">
        <v>12</v>
      </c>
      <c r="C2425">
        <v>45</v>
      </c>
      <c r="D2425" t="s">
        <v>4280</v>
      </c>
      <c r="E2425" t="s">
        <v>34</v>
      </c>
      <c r="F2425" t="s">
        <v>34</v>
      </c>
      <c r="G2425" t="s">
        <v>13</v>
      </c>
      <c r="H2425" t="s">
        <v>14</v>
      </c>
      <c r="I2425" t="s">
        <v>15</v>
      </c>
      <c r="J2425" s="5">
        <v>76.72</v>
      </c>
      <c r="K2425" s="5" t="str">
        <f>_xlfn.IFS(stroke_2[[#This Row],[avg_glucose_level]]&lt;70,"Low",stroke_2[[#This Row],[avg_glucose_level]]&lt;99,"Normal",stroke_2[[#This Row],[avg_glucose_level]]&lt;125,"Prediabetes",stroke_2[[#This Row],[avg_glucose_level]]&lt;199,"Diabetes",stroke_2[[#This Row],[avg_glucose_level]]&gt;199,"Very High")</f>
        <v>Normal</v>
      </c>
      <c r="L2425">
        <v>29.1</v>
      </c>
      <c r="M2425">
        <v>28.25</v>
      </c>
      <c r="N2425">
        <v>29.1</v>
      </c>
      <c r="O2425" t="s">
        <v>38</v>
      </c>
      <c r="P2425" t="s">
        <v>34</v>
      </c>
      <c r="Q2425" s="4" t="s">
        <v>4285</v>
      </c>
      <c r="R2425" s="5">
        <f t="shared" ca="1" si="37"/>
        <v>-1.1128282345105517E-2</v>
      </c>
    </row>
    <row r="2426" spans="1:18" x14ac:dyDescent="0.25">
      <c r="A2426">
        <v>5496</v>
      </c>
      <c r="B2426" t="s">
        <v>19</v>
      </c>
      <c r="C2426">
        <v>45</v>
      </c>
      <c r="D2426" t="s">
        <v>4280</v>
      </c>
      <c r="E2426" t="s">
        <v>34</v>
      </c>
      <c r="F2426" t="s">
        <v>34</v>
      </c>
      <c r="G2426" t="s">
        <v>13</v>
      </c>
      <c r="H2426" t="s">
        <v>14</v>
      </c>
      <c r="I2426" t="s">
        <v>15</v>
      </c>
      <c r="J2426" s="5">
        <v>202.66</v>
      </c>
      <c r="K2426" s="5" t="str">
        <f>_xlfn.IFS(stroke_2[[#This Row],[avg_glucose_level]]&lt;70,"Low",stroke_2[[#This Row],[avg_glucose_level]]&lt;99,"Normal",stroke_2[[#This Row],[avg_glucose_level]]&lt;125,"Prediabetes",stroke_2[[#This Row],[avg_glucose_level]]&lt;199,"Diabetes",stroke_2[[#This Row],[avg_glucose_level]]&gt;199,"Very High")</f>
        <v>Very High</v>
      </c>
      <c r="M2426">
        <v>28.25</v>
      </c>
      <c r="N2426">
        <v>28.25</v>
      </c>
      <c r="O2426" t="s">
        <v>24</v>
      </c>
      <c r="P2426" t="s">
        <v>34</v>
      </c>
      <c r="Q2426" s="4" t="s">
        <v>4285</v>
      </c>
      <c r="R2426" s="5">
        <f t="shared" ca="1" si="37"/>
        <v>-1.3248583252400109E-2</v>
      </c>
    </row>
    <row r="2427" spans="1:18" x14ac:dyDescent="0.25">
      <c r="A2427">
        <v>7953</v>
      </c>
      <c r="B2427" t="s">
        <v>19</v>
      </c>
      <c r="C2427">
        <v>45</v>
      </c>
      <c r="D2427" t="s">
        <v>4280</v>
      </c>
      <c r="E2427" t="s">
        <v>34</v>
      </c>
      <c r="F2427" t="s">
        <v>34</v>
      </c>
      <c r="G2427" t="s">
        <v>13</v>
      </c>
      <c r="H2427" t="s">
        <v>14</v>
      </c>
      <c r="I2427" t="s">
        <v>21</v>
      </c>
      <c r="J2427" s="5">
        <v>92.21</v>
      </c>
      <c r="K2427" s="5" t="str">
        <f>_xlfn.IFS(stroke_2[[#This Row],[avg_glucose_level]]&lt;70,"Low",stroke_2[[#This Row],[avg_glucose_level]]&lt;99,"Normal",stroke_2[[#This Row],[avg_glucose_level]]&lt;125,"Prediabetes",stroke_2[[#This Row],[avg_glucose_level]]&lt;199,"Diabetes",stroke_2[[#This Row],[avg_glucose_level]]&gt;199,"Very High")</f>
        <v>Normal</v>
      </c>
      <c r="L2427">
        <v>31</v>
      </c>
      <c r="M2427">
        <v>28.25</v>
      </c>
      <c r="N2427">
        <v>31</v>
      </c>
      <c r="O2427" t="s">
        <v>24</v>
      </c>
      <c r="P2427" t="s">
        <v>34</v>
      </c>
      <c r="Q2427" s="4" t="s">
        <v>4285</v>
      </c>
      <c r="R2427" s="5">
        <f t="shared" ca="1" si="37"/>
        <v>-8.169947575797764E-3</v>
      </c>
    </row>
    <row r="2428" spans="1:18" x14ac:dyDescent="0.25">
      <c r="A2428">
        <v>10333</v>
      </c>
      <c r="B2428" t="s">
        <v>19</v>
      </c>
      <c r="C2428">
        <v>45</v>
      </c>
      <c r="D2428" t="s">
        <v>4280</v>
      </c>
      <c r="E2428" t="s">
        <v>34</v>
      </c>
      <c r="F2428" t="s">
        <v>34</v>
      </c>
      <c r="G2428" t="s">
        <v>13</v>
      </c>
      <c r="H2428" t="s">
        <v>14</v>
      </c>
      <c r="I2428" t="s">
        <v>15</v>
      </c>
      <c r="J2428" s="5">
        <v>90.35</v>
      </c>
      <c r="K2428" s="5" t="str">
        <f>_xlfn.IFS(stroke_2[[#This Row],[avg_glucose_level]]&lt;70,"Low",stroke_2[[#This Row],[avg_glucose_level]]&lt;99,"Normal",stroke_2[[#This Row],[avg_glucose_level]]&lt;125,"Prediabetes",stroke_2[[#This Row],[avg_glucose_level]]&lt;199,"Diabetes",stroke_2[[#This Row],[avg_glucose_level]]&gt;199,"Very High")</f>
        <v>Normal</v>
      </c>
      <c r="L2428">
        <v>22.3</v>
      </c>
      <c r="M2428">
        <v>28.25</v>
      </c>
      <c r="N2428">
        <v>22.3</v>
      </c>
      <c r="O2428" t="s">
        <v>24</v>
      </c>
      <c r="P2428" t="s">
        <v>34</v>
      </c>
      <c r="Q2428" s="4" t="s">
        <v>4285</v>
      </c>
      <c r="R2428" s="5">
        <f t="shared" ca="1" si="37"/>
        <v>1.0941615140742655E-4</v>
      </c>
    </row>
    <row r="2429" spans="1:18" x14ac:dyDescent="0.25">
      <c r="A2429">
        <v>11192</v>
      </c>
      <c r="B2429" t="s">
        <v>19</v>
      </c>
      <c r="C2429">
        <v>45</v>
      </c>
      <c r="D2429" t="s">
        <v>4280</v>
      </c>
      <c r="E2429" t="s">
        <v>34</v>
      </c>
      <c r="F2429" t="s">
        <v>34</v>
      </c>
      <c r="G2429" t="s">
        <v>13</v>
      </c>
      <c r="H2429" t="s">
        <v>14</v>
      </c>
      <c r="I2429" t="s">
        <v>21</v>
      </c>
      <c r="J2429" s="5">
        <v>218.1</v>
      </c>
      <c r="K2429" s="5" t="str">
        <f>_xlfn.IFS(stroke_2[[#This Row],[avg_glucose_level]]&lt;70,"Low",stroke_2[[#This Row],[avg_glucose_level]]&lt;99,"Normal",stroke_2[[#This Row],[avg_glucose_level]]&lt;125,"Prediabetes",stroke_2[[#This Row],[avg_glucose_level]]&lt;199,"Diabetes",stroke_2[[#This Row],[avg_glucose_level]]&gt;199,"Very High")</f>
        <v>Very High</v>
      </c>
      <c r="L2429">
        <v>55</v>
      </c>
      <c r="M2429">
        <v>28.25</v>
      </c>
      <c r="N2429">
        <v>55</v>
      </c>
      <c r="O2429" t="s">
        <v>29</v>
      </c>
      <c r="P2429" t="s">
        <v>34</v>
      </c>
      <c r="Q2429" s="4" t="s">
        <v>4285</v>
      </c>
      <c r="R2429" s="5">
        <f t="shared" ca="1" si="37"/>
        <v>-3.8935229539896589E-3</v>
      </c>
    </row>
    <row r="2430" spans="1:18" x14ac:dyDescent="0.25">
      <c r="A2430">
        <v>11960</v>
      </c>
      <c r="B2430" t="s">
        <v>12</v>
      </c>
      <c r="C2430">
        <v>45</v>
      </c>
      <c r="D2430" t="s">
        <v>4280</v>
      </c>
      <c r="E2430" t="s">
        <v>34</v>
      </c>
      <c r="F2430" t="s">
        <v>34</v>
      </c>
      <c r="G2430" t="s">
        <v>13</v>
      </c>
      <c r="H2430" t="s">
        <v>14</v>
      </c>
      <c r="I2430" t="s">
        <v>21</v>
      </c>
      <c r="J2430" s="5">
        <v>99.97</v>
      </c>
      <c r="K2430" s="5" t="str">
        <f>_xlfn.IFS(stroke_2[[#This Row],[avg_glucose_level]]&lt;70,"Low",stroke_2[[#This Row],[avg_glucose_level]]&lt;99,"Normal",stroke_2[[#This Row],[avg_glucose_level]]&lt;125,"Prediabetes",stroke_2[[#This Row],[avg_glucose_level]]&lt;199,"Diabetes",stroke_2[[#This Row],[avg_glucose_level]]&gt;199,"Very High")</f>
        <v>Prediabetes</v>
      </c>
      <c r="L2430">
        <v>35.6</v>
      </c>
      <c r="M2430">
        <v>28.25</v>
      </c>
      <c r="N2430">
        <v>35.6</v>
      </c>
      <c r="O2430" t="s">
        <v>24</v>
      </c>
      <c r="P2430" t="s">
        <v>34</v>
      </c>
      <c r="Q2430" s="4" t="s">
        <v>4285</v>
      </c>
      <c r="R2430" s="5">
        <f t="shared" ca="1" si="37"/>
        <v>-1.5372215562973584E-2</v>
      </c>
    </row>
    <row r="2431" spans="1:18" x14ac:dyDescent="0.25">
      <c r="A2431">
        <v>12318</v>
      </c>
      <c r="B2431" t="s">
        <v>12</v>
      </c>
      <c r="C2431">
        <v>45</v>
      </c>
      <c r="D2431" t="s">
        <v>4280</v>
      </c>
      <c r="E2431" t="s">
        <v>34</v>
      </c>
      <c r="F2431" t="s">
        <v>34</v>
      </c>
      <c r="G2431" t="s">
        <v>13</v>
      </c>
      <c r="H2431" t="s">
        <v>20</v>
      </c>
      <c r="I2431" t="s">
        <v>15</v>
      </c>
      <c r="J2431" s="5">
        <v>101.92</v>
      </c>
      <c r="K2431" s="5" t="str">
        <f>_xlfn.IFS(stroke_2[[#This Row],[avg_glucose_level]]&lt;70,"Low",stroke_2[[#This Row],[avg_glucose_level]]&lt;99,"Normal",stroke_2[[#This Row],[avg_glucose_level]]&lt;125,"Prediabetes",stroke_2[[#This Row],[avg_glucose_level]]&lt;199,"Diabetes",stroke_2[[#This Row],[avg_glucose_level]]&gt;199,"Very High")</f>
        <v>Prediabetes</v>
      </c>
      <c r="L2431">
        <v>26.9</v>
      </c>
      <c r="M2431">
        <v>28.25</v>
      </c>
      <c r="N2431">
        <v>26.9</v>
      </c>
      <c r="O2431" t="s">
        <v>38</v>
      </c>
      <c r="P2431" t="s">
        <v>34</v>
      </c>
      <c r="Q2431" s="4" t="s">
        <v>4285</v>
      </c>
      <c r="R2431" s="5">
        <f t="shared" ca="1" si="37"/>
        <v>-3.997293443401051E-3</v>
      </c>
    </row>
    <row r="2432" spans="1:18" x14ac:dyDescent="0.25">
      <c r="A2432">
        <v>12834</v>
      </c>
      <c r="B2432" t="s">
        <v>12</v>
      </c>
      <c r="C2432">
        <v>45</v>
      </c>
      <c r="D2432" t="s">
        <v>4280</v>
      </c>
      <c r="E2432" t="s">
        <v>34</v>
      </c>
      <c r="F2432" t="s">
        <v>34</v>
      </c>
      <c r="G2432" t="s">
        <v>13</v>
      </c>
      <c r="H2432" t="s">
        <v>14</v>
      </c>
      <c r="I2432" t="s">
        <v>15</v>
      </c>
      <c r="J2432" s="5">
        <v>115.52</v>
      </c>
      <c r="K2432" s="5" t="str">
        <f>_xlfn.IFS(stroke_2[[#This Row],[avg_glucose_level]]&lt;70,"Low",stroke_2[[#This Row],[avg_glucose_level]]&lt;99,"Normal",stroke_2[[#This Row],[avg_glucose_level]]&lt;125,"Prediabetes",stroke_2[[#This Row],[avg_glucose_level]]&lt;199,"Diabetes",stroke_2[[#This Row],[avg_glucose_level]]&gt;199,"Very High")</f>
        <v>Prediabetes</v>
      </c>
      <c r="L2432">
        <v>33.9</v>
      </c>
      <c r="M2432">
        <v>28.25</v>
      </c>
      <c r="N2432">
        <v>33.9</v>
      </c>
      <c r="O2432" t="s">
        <v>18</v>
      </c>
      <c r="P2432" t="s">
        <v>34</v>
      </c>
      <c r="Q2432" s="4" t="s">
        <v>4285</v>
      </c>
      <c r="R2432" s="5">
        <f t="shared" ca="1" si="37"/>
        <v>5.8757922677177277E-5</v>
      </c>
    </row>
    <row r="2433" spans="1:18" x14ac:dyDescent="0.25">
      <c r="A2433">
        <v>13328</v>
      </c>
      <c r="B2433" t="s">
        <v>19</v>
      </c>
      <c r="C2433">
        <v>45</v>
      </c>
      <c r="D2433" t="s">
        <v>4280</v>
      </c>
      <c r="E2433" t="s">
        <v>34</v>
      </c>
      <c r="F2433" t="s">
        <v>34</v>
      </c>
      <c r="G2433" t="s">
        <v>13</v>
      </c>
      <c r="H2433" t="s">
        <v>14</v>
      </c>
      <c r="I2433" t="s">
        <v>21</v>
      </c>
      <c r="J2433" s="5">
        <v>106.95</v>
      </c>
      <c r="K2433" s="5" t="str">
        <f>_xlfn.IFS(stroke_2[[#This Row],[avg_glucose_level]]&lt;70,"Low",stroke_2[[#This Row],[avg_glucose_level]]&lt;99,"Normal",stroke_2[[#This Row],[avg_glucose_level]]&lt;125,"Prediabetes",stroke_2[[#This Row],[avg_glucose_level]]&lt;199,"Diabetes",stroke_2[[#This Row],[avg_glucose_level]]&gt;199,"Very High")</f>
        <v>Prediabetes</v>
      </c>
      <c r="L2433">
        <v>33.4</v>
      </c>
      <c r="M2433">
        <v>28.25</v>
      </c>
      <c r="N2433">
        <v>33.4</v>
      </c>
      <c r="O2433" t="s">
        <v>38</v>
      </c>
      <c r="P2433" t="s">
        <v>34</v>
      </c>
      <c r="Q2433" s="4" t="s">
        <v>4285</v>
      </c>
      <c r="R2433" s="5">
        <f t="shared" ca="1" si="37"/>
        <v>1.887341766926115E-2</v>
      </c>
    </row>
    <row r="2434" spans="1:18" x14ac:dyDescent="0.25">
      <c r="A2434">
        <v>14407</v>
      </c>
      <c r="B2434" t="s">
        <v>12</v>
      </c>
      <c r="C2434">
        <v>45</v>
      </c>
      <c r="D2434" t="s">
        <v>4280</v>
      </c>
      <c r="E2434" t="s">
        <v>34</v>
      </c>
      <c r="F2434" t="s">
        <v>34</v>
      </c>
      <c r="G2434" t="s">
        <v>34</v>
      </c>
      <c r="H2434" t="s">
        <v>20</v>
      </c>
      <c r="I2434" t="s">
        <v>15</v>
      </c>
      <c r="J2434" s="5">
        <v>104.12</v>
      </c>
      <c r="K2434" s="5" t="str">
        <f>_xlfn.IFS(stroke_2[[#This Row],[avg_glucose_level]]&lt;70,"Low",stroke_2[[#This Row],[avg_glucose_level]]&lt;99,"Normal",stroke_2[[#This Row],[avg_glucose_level]]&lt;125,"Prediabetes",stroke_2[[#This Row],[avg_glucose_level]]&lt;199,"Diabetes",stroke_2[[#This Row],[avg_glucose_level]]&gt;199,"Very High")</f>
        <v>Prediabetes</v>
      </c>
      <c r="L2434">
        <v>37.700000000000003</v>
      </c>
      <c r="M2434">
        <v>28.25</v>
      </c>
      <c r="N2434">
        <v>37.700000000000003</v>
      </c>
      <c r="O2434" t="s">
        <v>38</v>
      </c>
      <c r="P2434" t="s">
        <v>34</v>
      </c>
      <c r="Q2434" s="4" t="s">
        <v>4285</v>
      </c>
      <c r="R2434" s="5">
        <f t="shared" ref="R2434:R2497" ca="1" si="38">Q2434 + (RAND()-0.5)/20</f>
        <v>-1.4676082916237843E-2</v>
      </c>
    </row>
    <row r="2435" spans="1:18" x14ac:dyDescent="0.25">
      <c r="A2435">
        <v>14872</v>
      </c>
      <c r="B2435" t="s">
        <v>12</v>
      </c>
      <c r="C2435">
        <v>45</v>
      </c>
      <c r="D2435" t="s">
        <v>4280</v>
      </c>
      <c r="E2435" t="s">
        <v>13</v>
      </c>
      <c r="F2435" t="s">
        <v>34</v>
      </c>
      <c r="G2435" t="s">
        <v>13</v>
      </c>
      <c r="H2435" t="s">
        <v>20</v>
      </c>
      <c r="I2435" t="s">
        <v>21</v>
      </c>
      <c r="J2435" s="5">
        <v>239.19</v>
      </c>
      <c r="K2435" s="5" t="str">
        <f>_xlfn.IFS(stroke_2[[#This Row],[avg_glucose_level]]&lt;70,"Low",stroke_2[[#This Row],[avg_glucose_level]]&lt;99,"Normal",stroke_2[[#This Row],[avg_glucose_level]]&lt;125,"Prediabetes",stroke_2[[#This Row],[avg_glucose_level]]&lt;199,"Diabetes",stroke_2[[#This Row],[avg_glucose_level]]&gt;199,"Very High")</f>
        <v>Very High</v>
      </c>
      <c r="L2435">
        <v>52.5</v>
      </c>
      <c r="M2435">
        <v>28.25</v>
      </c>
      <c r="N2435">
        <v>52.5</v>
      </c>
      <c r="O2435" t="s">
        <v>38</v>
      </c>
      <c r="P2435" t="s">
        <v>34</v>
      </c>
      <c r="Q2435" s="4" t="s">
        <v>4285</v>
      </c>
      <c r="R2435" s="5">
        <f t="shared" ca="1" si="38"/>
        <v>-4.6905977548122755E-3</v>
      </c>
    </row>
    <row r="2436" spans="1:18" x14ac:dyDescent="0.25">
      <c r="A2436">
        <v>15310</v>
      </c>
      <c r="B2436" t="s">
        <v>19</v>
      </c>
      <c r="C2436">
        <v>45</v>
      </c>
      <c r="D2436" t="s">
        <v>4280</v>
      </c>
      <c r="E2436" t="s">
        <v>34</v>
      </c>
      <c r="F2436" t="s">
        <v>34</v>
      </c>
      <c r="G2436" t="s">
        <v>13</v>
      </c>
      <c r="H2436" t="s">
        <v>14</v>
      </c>
      <c r="I2436" t="s">
        <v>15</v>
      </c>
      <c r="J2436" s="5">
        <v>110.47</v>
      </c>
      <c r="K2436" s="5" t="str">
        <f>_xlfn.IFS(stroke_2[[#This Row],[avg_glucose_level]]&lt;70,"Low",stroke_2[[#This Row],[avg_glucose_level]]&lt;99,"Normal",stroke_2[[#This Row],[avg_glucose_level]]&lt;125,"Prediabetes",stroke_2[[#This Row],[avg_glucose_level]]&lt;199,"Diabetes",stroke_2[[#This Row],[avg_glucose_level]]&gt;199,"Very High")</f>
        <v>Prediabetes</v>
      </c>
      <c r="L2436">
        <v>24.7</v>
      </c>
      <c r="M2436">
        <v>28.25</v>
      </c>
      <c r="N2436">
        <v>24.7</v>
      </c>
      <c r="O2436" t="s">
        <v>29</v>
      </c>
      <c r="P2436" t="s">
        <v>34</v>
      </c>
      <c r="Q2436" s="4" t="s">
        <v>4285</v>
      </c>
      <c r="R2436" s="5">
        <f t="shared" ca="1" si="38"/>
        <v>-1.4236196051901207E-2</v>
      </c>
    </row>
    <row r="2437" spans="1:18" x14ac:dyDescent="0.25">
      <c r="A2437">
        <v>15553</v>
      </c>
      <c r="B2437" t="s">
        <v>19</v>
      </c>
      <c r="C2437">
        <v>45</v>
      </c>
      <c r="D2437" t="s">
        <v>4280</v>
      </c>
      <c r="E2437" t="s">
        <v>34</v>
      </c>
      <c r="F2437" t="s">
        <v>34</v>
      </c>
      <c r="G2437" t="s">
        <v>13</v>
      </c>
      <c r="H2437" t="s">
        <v>14</v>
      </c>
      <c r="I2437" t="s">
        <v>21</v>
      </c>
      <c r="J2437" s="5">
        <v>89.21</v>
      </c>
      <c r="K2437" s="5" t="str">
        <f>_xlfn.IFS(stroke_2[[#This Row],[avg_glucose_level]]&lt;70,"Low",stroke_2[[#This Row],[avg_glucose_level]]&lt;99,"Normal",stroke_2[[#This Row],[avg_glucose_level]]&lt;125,"Prediabetes",stroke_2[[#This Row],[avg_glucose_level]]&lt;199,"Diabetes",stroke_2[[#This Row],[avg_glucose_level]]&gt;199,"Very High")</f>
        <v>Normal</v>
      </c>
      <c r="L2437">
        <v>21.6</v>
      </c>
      <c r="M2437">
        <v>28.25</v>
      </c>
      <c r="N2437">
        <v>21.6</v>
      </c>
      <c r="O2437" t="s">
        <v>18</v>
      </c>
      <c r="P2437" t="s">
        <v>34</v>
      </c>
      <c r="Q2437" s="4" t="s">
        <v>4285</v>
      </c>
      <c r="R2437" s="5">
        <f t="shared" ca="1" si="38"/>
        <v>-2.0615354926990299E-2</v>
      </c>
    </row>
    <row r="2438" spans="1:18" x14ac:dyDescent="0.25">
      <c r="A2438">
        <v>15746</v>
      </c>
      <c r="B2438" t="s">
        <v>19</v>
      </c>
      <c r="C2438">
        <v>45</v>
      </c>
      <c r="D2438" t="s">
        <v>4280</v>
      </c>
      <c r="E2438" t="s">
        <v>34</v>
      </c>
      <c r="F2438" t="s">
        <v>34</v>
      </c>
      <c r="G2438" t="s">
        <v>13</v>
      </c>
      <c r="H2438" t="s">
        <v>43</v>
      </c>
      <c r="I2438" t="s">
        <v>15</v>
      </c>
      <c r="J2438" s="5">
        <v>79.47</v>
      </c>
      <c r="K2438" s="5" t="str">
        <f>_xlfn.IFS(stroke_2[[#This Row],[avg_glucose_level]]&lt;70,"Low",stroke_2[[#This Row],[avg_glucose_level]]&lt;99,"Normal",stroke_2[[#This Row],[avg_glucose_level]]&lt;125,"Prediabetes",stroke_2[[#This Row],[avg_glucose_level]]&lt;199,"Diabetes",stroke_2[[#This Row],[avg_glucose_level]]&gt;199,"Very High")</f>
        <v>Normal</v>
      </c>
      <c r="L2438">
        <v>28.1</v>
      </c>
      <c r="M2438">
        <v>28.25</v>
      </c>
      <c r="N2438">
        <v>28.1</v>
      </c>
      <c r="O2438" t="s">
        <v>24</v>
      </c>
      <c r="P2438" t="s">
        <v>34</v>
      </c>
      <c r="Q2438" s="4" t="s">
        <v>4285</v>
      </c>
      <c r="R2438" s="5">
        <f t="shared" ca="1" si="38"/>
        <v>-2.45390213002998E-2</v>
      </c>
    </row>
    <row r="2439" spans="1:18" x14ac:dyDescent="0.25">
      <c r="A2439">
        <v>15803</v>
      </c>
      <c r="B2439" t="s">
        <v>19</v>
      </c>
      <c r="C2439">
        <v>45</v>
      </c>
      <c r="D2439" t="s">
        <v>4280</v>
      </c>
      <c r="E2439" t="s">
        <v>34</v>
      </c>
      <c r="F2439" t="s">
        <v>34</v>
      </c>
      <c r="G2439" t="s">
        <v>13</v>
      </c>
      <c r="H2439" t="s">
        <v>14</v>
      </c>
      <c r="I2439" t="s">
        <v>21</v>
      </c>
      <c r="J2439" s="5">
        <v>73.87</v>
      </c>
      <c r="K2439" s="5" t="str">
        <f>_xlfn.IFS(stroke_2[[#This Row],[avg_glucose_level]]&lt;70,"Low",stroke_2[[#This Row],[avg_glucose_level]]&lt;99,"Normal",stroke_2[[#This Row],[avg_glucose_level]]&lt;125,"Prediabetes",stroke_2[[#This Row],[avg_glucose_level]]&lt;199,"Diabetes",stroke_2[[#This Row],[avg_glucose_level]]&gt;199,"Very High")</f>
        <v>Normal</v>
      </c>
      <c r="L2439">
        <v>25.6</v>
      </c>
      <c r="M2439">
        <v>28.25</v>
      </c>
      <c r="N2439">
        <v>25.6</v>
      </c>
      <c r="O2439" t="s">
        <v>38</v>
      </c>
      <c r="P2439" t="s">
        <v>34</v>
      </c>
      <c r="Q2439" s="4" t="s">
        <v>4285</v>
      </c>
      <c r="R2439" s="5">
        <f t="shared" ca="1" si="38"/>
        <v>-2.1726862416468651E-2</v>
      </c>
    </row>
    <row r="2440" spans="1:18" x14ac:dyDescent="0.25">
      <c r="A2440">
        <v>15937</v>
      </c>
      <c r="B2440" t="s">
        <v>12</v>
      </c>
      <c r="C2440">
        <v>45</v>
      </c>
      <c r="D2440" t="s">
        <v>4280</v>
      </c>
      <c r="E2440" t="s">
        <v>13</v>
      </c>
      <c r="F2440" t="s">
        <v>34</v>
      </c>
      <c r="G2440" t="s">
        <v>13</v>
      </c>
      <c r="H2440" t="s">
        <v>20</v>
      </c>
      <c r="I2440" t="s">
        <v>21</v>
      </c>
      <c r="J2440" s="5">
        <v>74.28</v>
      </c>
      <c r="K2440" s="5" t="str">
        <f>_xlfn.IFS(stroke_2[[#This Row],[avg_glucose_level]]&lt;70,"Low",stroke_2[[#This Row],[avg_glucose_level]]&lt;99,"Normal",stroke_2[[#This Row],[avg_glucose_level]]&lt;125,"Prediabetes",stroke_2[[#This Row],[avg_glucose_level]]&lt;199,"Diabetes",stroke_2[[#This Row],[avg_glucose_level]]&gt;199,"Very High")</f>
        <v>Normal</v>
      </c>
      <c r="L2440">
        <v>37.200000000000003</v>
      </c>
      <c r="M2440">
        <v>28.25</v>
      </c>
      <c r="N2440">
        <v>37.200000000000003</v>
      </c>
      <c r="O2440" t="s">
        <v>18</v>
      </c>
      <c r="P2440" t="s">
        <v>34</v>
      </c>
      <c r="Q2440" s="4" t="s">
        <v>4285</v>
      </c>
      <c r="R2440" s="5">
        <f t="shared" ca="1" si="38"/>
        <v>-8.1003800471905526E-3</v>
      </c>
    </row>
    <row r="2441" spans="1:18" x14ac:dyDescent="0.25">
      <c r="A2441">
        <v>16028</v>
      </c>
      <c r="B2441" t="s">
        <v>19</v>
      </c>
      <c r="C2441">
        <v>45</v>
      </c>
      <c r="D2441" t="s">
        <v>4280</v>
      </c>
      <c r="E2441" t="s">
        <v>34</v>
      </c>
      <c r="F2441" t="s">
        <v>34</v>
      </c>
      <c r="G2441" t="s">
        <v>13</v>
      </c>
      <c r="H2441" t="s">
        <v>14</v>
      </c>
      <c r="I2441" t="s">
        <v>21</v>
      </c>
      <c r="J2441" s="5">
        <v>77.19</v>
      </c>
      <c r="K2441" s="5" t="str">
        <f>_xlfn.IFS(stroke_2[[#This Row],[avg_glucose_level]]&lt;70,"Low",stroke_2[[#This Row],[avg_glucose_level]]&lt;99,"Normal",stroke_2[[#This Row],[avg_glucose_level]]&lt;125,"Prediabetes",stroke_2[[#This Row],[avg_glucose_level]]&lt;199,"Diabetes",stroke_2[[#This Row],[avg_glucose_level]]&gt;199,"Very High")</f>
        <v>Normal</v>
      </c>
      <c r="L2441">
        <v>37.200000000000003</v>
      </c>
      <c r="M2441">
        <v>28.25</v>
      </c>
      <c r="N2441">
        <v>37.200000000000003</v>
      </c>
      <c r="O2441" t="s">
        <v>29</v>
      </c>
      <c r="P2441" t="s">
        <v>34</v>
      </c>
      <c r="Q2441" s="4" t="s">
        <v>4285</v>
      </c>
      <c r="R2441" s="5">
        <f t="shared" ca="1" si="38"/>
        <v>-9.8736728845156378E-3</v>
      </c>
    </row>
    <row r="2442" spans="1:18" x14ac:dyDescent="0.25">
      <c r="A2442">
        <v>16420</v>
      </c>
      <c r="B2442" t="s">
        <v>19</v>
      </c>
      <c r="C2442">
        <v>45</v>
      </c>
      <c r="D2442" t="s">
        <v>4280</v>
      </c>
      <c r="E2442" t="s">
        <v>34</v>
      </c>
      <c r="F2442" t="s">
        <v>34</v>
      </c>
      <c r="G2442" t="s">
        <v>13</v>
      </c>
      <c r="H2442" t="s">
        <v>14</v>
      </c>
      <c r="I2442" t="s">
        <v>15</v>
      </c>
      <c r="J2442" s="5">
        <v>108.03</v>
      </c>
      <c r="K2442" s="5" t="str">
        <f>_xlfn.IFS(stroke_2[[#This Row],[avg_glucose_level]]&lt;70,"Low",stroke_2[[#This Row],[avg_glucose_level]]&lt;99,"Normal",stroke_2[[#This Row],[avg_glucose_level]]&lt;125,"Prediabetes",stroke_2[[#This Row],[avg_glucose_level]]&lt;199,"Diabetes",stroke_2[[#This Row],[avg_glucose_level]]&gt;199,"Very High")</f>
        <v>Prediabetes</v>
      </c>
      <c r="L2442">
        <v>37.299999999999997</v>
      </c>
      <c r="M2442">
        <v>28.25</v>
      </c>
      <c r="N2442">
        <v>37.299999999999997</v>
      </c>
      <c r="O2442" t="s">
        <v>24</v>
      </c>
      <c r="P2442" t="s">
        <v>34</v>
      </c>
      <c r="Q2442" s="4" t="s">
        <v>4285</v>
      </c>
      <c r="R2442" s="5">
        <f t="shared" ca="1" si="38"/>
        <v>-1.2267770209763168E-2</v>
      </c>
    </row>
    <row r="2443" spans="1:18" x14ac:dyDescent="0.25">
      <c r="A2443">
        <v>17347</v>
      </c>
      <c r="B2443" t="s">
        <v>19</v>
      </c>
      <c r="C2443">
        <v>45</v>
      </c>
      <c r="D2443" t="s">
        <v>4280</v>
      </c>
      <c r="E2443" t="s">
        <v>34</v>
      </c>
      <c r="F2443" t="s">
        <v>34</v>
      </c>
      <c r="G2443" t="s">
        <v>13</v>
      </c>
      <c r="H2443" t="s">
        <v>43</v>
      </c>
      <c r="I2443" t="s">
        <v>15</v>
      </c>
      <c r="J2443" s="5">
        <v>85.64</v>
      </c>
      <c r="K2443" s="5" t="str">
        <f>_xlfn.IFS(stroke_2[[#This Row],[avg_glucose_level]]&lt;70,"Low",stroke_2[[#This Row],[avg_glucose_level]]&lt;99,"Normal",stroke_2[[#This Row],[avg_glucose_level]]&lt;125,"Prediabetes",stroke_2[[#This Row],[avg_glucose_level]]&lt;199,"Diabetes",stroke_2[[#This Row],[avg_glucose_level]]&gt;199,"Very High")</f>
        <v>Normal</v>
      </c>
      <c r="L2443">
        <v>32</v>
      </c>
      <c r="M2443">
        <v>28.25</v>
      </c>
      <c r="N2443">
        <v>32</v>
      </c>
      <c r="O2443" t="s">
        <v>18</v>
      </c>
      <c r="P2443" t="s">
        <v>34</v>
      </c>
      <c r="Q2443" s="4" t="s">
        <v>4285</v>
      </c>
      <c r="R2443" s="5">
        <f t="shared" ca="1" si="38"/>
        <v>-1.0068722212102855E-2</v>
      </c>
    </row>
    <row r="2444" spans="1:18" x14ac:dyDescent="0.25">
      <c r="A2444">
        <v>18986</v>
      </c>
      <c r="B2444" t="s">
        <v>19</v>
      </c>
      <c r="C2444">
        <v>45</v>
      </c>
      <c r="D2444" t="s">
        <v>4280</v>
      </c>
      <c r="E2444" t="s">
        <v>34</v>
      </c>
      <c r="F2444" t="s">
        <v>34</v>
      </c>
      <c r="G2444" t="s">
        <v>34</v>
      </c>
      <c r="H2444" t="s">
        <v>20</v>
      </c>
      <c r="I2444" t="s">
        <v>15</v>
      </c>
      <c r="J2444" s="5">
        <v>88.47</v>
      </c>
      <c r="K2444" s="5" t="str">
        <f>_xlfn.IFS(stroke_2[[#This Row],[avg_glucose_level]]&lt;70,"Low",stroke_2[[#This Row],[avg_glucose_level]]&lt;99,"Normal",stroke_2[[#This Row],[avg_glucose_level]]&lt;125,"Prediabetes",stroke_2[[#This Row],[avg_glucose_level]]&lt;199,"Diabetes",stroke_2[[#This Row],[avg_glucose_level]]&gt;199,"Very High")</f>
        <v>Normal</v>
      </c>
      <c r="L2444">
        <v>29.3</v>
      </c>
      <c r="M2444">
        <v>28.25</v>
      </c>
      <c r="N2444">
        <v>29.3</v>
      </c>
      <c r="O2444" t="s">
        <v>24</v>
      </c>
      <c r="P2444" t="s">
        <v>34</v>
      </c>
      <c r="Q2444" s="4" t="s">
        <v>4285</v>
      </c>
      <c r="R2444" s="5">
        <f t="shared" ca="1" si="38"/>
        <v>-6.2643473900448835E-3</v>
      </c>
    </row>
    <row r="2445" spans="1:18" x14ac:dyDescent="0.25">
      <c r="A2445">
        <v>19557</v>
      </c>
      <c r="B2445" t="s">
        <v>19</v>
      </c>
      <c r="C2445">
        <v>45</v>
      </c>
      <c r="D2445" t="s">
        <v>4280</v>
      </c>
      <c r="E2445" t="s">
        <v>34</v>
      </c>
      <c r="F2445" t="s">
        <v>34</v>
      </c>
      <c r="G2445" t="s">
        <v>13</v>
      </c>
      <c r="H2445" t="s">
        <v>14</v>
      </c>
      <c r="I2445" t="s">
        <v>21</v>
      </c>
      <c r="J2445" s="5">
        <v>93.72</v>
      </c>
      <c r="K2445" s="5" t="str">
        <f>_xlfn.IFS(stroke_2[[#This Row],[avg_glucose_level]]&lt;70,"Low",stroke_2[[#This Row],[avg_glucose_level]]&lt;99,"Normal",stroke_2[[#This Row],[avg_glucose_level]]&lt;125,"Prediabetes",stroke_2[[#This Row],[avg_glucose_level]]&lt;199,"Diabetes",stroke_2[[#This Row],[avg_glucose_level]]&gt;199,"Very High")</f>
        <v>Normal</v>
      </c>
      <c r="L2445">
        <v>30.2</v>
      </c>
      <c r="M2445">
        <v>28.25</v>
      </c>
      <c r="N2445">
        <v>30.2</v>
      </c>
      <c r="O2445" t="s">
        <v>18</v>
      </c>
      <c r="P2445" t="s">
        <v>13</v>
      </c>
      <c r="Q2445" s="4" t="s">
        <v>4286</v>
      </c>
      <c r="R2445" s="5">
        <f t="shared" ca="1" si="38"/>
        <v>0.99616449834311871</v>
      </c>
    </row>
    <row r="2446" spans="1:18" x14ac:dyDescent="0.25">
      <c r="A2446">
        <v>20973</v>
      </c>
      <c r="B2446" t="s">
        <v>12</v>
      </c>
      <c r="C2446">
        <v>45</v>
      </c>
      <c r="D2446" t="s">
        <v>4280</v>
      </c>
      <c r="E2446" t="s">
        <v>34</v>
      </c>
      <c r="F2446" t="s">
        <v>34</v>
      </c>
      <c r="G2446" t="s">
        <v>13</v>
      </c>
      <c r="H2446" t="s">
        <v>43</v>
      </c>
      <c r="I2446" t="s">
        <v>21</v>
      </c>
      <c r="J2446" s="5">
        <v>86.99</v>
      </c>
      <c r="K2446" s="5" t="str">
        <f>_xlfn.IFS(stroke_2[[#This Row],[avg_glucose_level]]&lt;70,"Low",stroke_2[[#This Row],[avg_glucose_level]]&lt;99,"Normal",stroke_2[[#This Row],[avg_glucose_level]]&lt;125,"Prediabetes",stroke_2[[#This Row],[avg_glucose_level]]&lt;199,"Diabetes",stroke_2[[#This Row],[avg_glucose_level]]&gt;199,"Very High")</f>
        <v>Normal</v>
      </c>
      <c r="L2446">
        <v>37.9</v>
      </c>
      <c r="M2446">
        <v>28.25</v>
      </c>
      <c r="N2446">
        <v>37.9</v>
      </c>
      <c r="O2446" t="s">
        <v>24</v>
      </c>
      <c r="P2446" t="s">
        <v>34</v>
      </c>
      <c r="Q2446" s="4" t="s">
        <v>4285</v>
      </c>
      <c r="R2446" s="5">
        <f t="shared" ca="1" si="38"/>
        <v>9.1088121037523444E-3</v>
      </c>
    </row>
    <row r="2447" spans="1:18" x14ac:dyDescent="0.25">
      <c r="A2447">
        <v>21067</v>
      </c>
      <c r="B2447" t="s">
        <v>19</v>
      </c>
      <c r="C2447">
        <v>45</v>
      </c>
      <c r="D2447" t="s">
        <v>4280</v>
      </c>
      <c r="E2447" t="s">
        <v>34</v>
      </c>
      <c r="F2447" t="s">
        <v>34</v>
      </c>
      <c r="G2447" t="s">
        <v>13</v>
      </c>
      <c r="H2447" t="s">
        <v>20</v>
      </c>
      <c r="I2447" t="s">
        <v>15</v>
      </c>
      <c r="J2447" s="5">
        <v>110.1</v>
      </c>
      <c r="K2447" s="5" t="str">
        <f>_xlfn.IFS(stroke_2[[#This Row],[avg_glucose_level]]&lt;70,"Low",stroke_2[[#This Row],[avg_glucose_level]]&lt;99,"Normal",stroke_2[[#This Row],[avg_glucose_level]]&lt;125,"Prediabetes",stroke_2[[#This Row],[avg_glucose_level]]&lt;199,"Diabetes",stroke_2[[#This Row],[avg_glucose_level]]&gt;199,"Very High")</f>
        <v>Prediabetes</v>
      </c>
      <c r="L2447">
        <v>30.9</v>
      </c>
      <c r="M2447">
        <v>28.25</v>
      </c>
      <c r="N2447">
        <v>30.9</v>
      </c>
      <c r="O2447" t="s">
        <v>24</v>
      </c>
      <c r="P2447" t="s">
        <v>34</v>
      </c>
      <c r="Q2447" s="4" t="s">
        <v>4285</v>
      </c>
      <c r="R2447" s="5">
        <f t="shared" ca="1" si="38"/>
        <v>-5.311492267861706E-3</v>
      </c>
    </row>
    <row r="2448" spans="1:18" x14ac:dyDescent="0.25">
      <c r="A2448">
        <v>22330</v>
      </c>
      <c r="B2448" t="s">
        <v>19</v>
      </c>
      <c r="C2448">
        <v>45</v>
      </c>
      <c r="D2448" t="s">
        <v>4280</v>
      </c>
      <c r="E2448" t="s">
        <v>34</v>
      </c>
      <c r="F2448" t="s">
        <v>34</v>
      </c>
      <c r="G2448" t="s">
        <v>13</v>
      </c>
      <c r="H2448" t="s">
        <v>20</v>
      </c>
      <c r="I2448" t="s">
        <v>15</v>
      </c>
      <c r="J2448" s="5">
        <v>82.94</v>
      </c>
      <c r="K2448" s="5" t="str">
        <f>_xlfn.IFS(stroke_2[[#This Row],[avg_glucose_level]]&lt;70,"Low",stroke_2[[#This Row],[avg_glucose_level]]&lt;99,"Normal",stroke_2[[#This Row],[avg_glucose_level]]&lt;125,"Prediabetes",stroke_2[[#This Row],[avg_glucose_level]]&lt;199,"Diabetes",stroke_2[[#This Row],[avg_glucose_level]]&gt;199,"Very High")</f>
        <v>Normal</v>
      </c>
      <c r="L2448">
        <v>29.3</v>
      </c>
      <c r="M2448">
        <v>28.25</v>
      </c>
      <c r="N2448">
        <v>29.3</v>
      </c>
      <c r="O2448" t="s">
        <v>38</v>
      </c>
      <c r="P2448" t="s">
        <v>34</v>
      </c>
      <c r="Q2448" s="4" t="s">
        <v>4285</v>
      </c>
      <c r="R2448" s="5">
        <f t="shared" ca="1" si="38"/>
        <v>1.817922778112465E-2</v>
      </c>
    </row>
    <row r="2449" spans="1:18" x14ac:dyDescent="0.25">
      <c r="A2449">
        <v>23988</v>
      </c>
      <c r="B2449" t="s">
        <v>19</v>
      </c>
      <c r="C2449">
        <v>45</v>
      </c>
      <c r="D2449" t="s">
        <v>4280</v>
      </c>
      <c r="E2449" t="s">
        <v>34</v>
      </c>
      <c r="F2449" t="s">
        <v>34</v>
      </c>
      <c r="G2449" t="s">
        <v>13</v>
      </c>
      <c r="H2449" t="s">
        <v>14</v>
      </c>
      <c r="I2449" t="s">
        <v>21</v>
      </c>
      <c r="J2449" s="5">
        <v>76.680000000000007</v>
      </c>
      <c r="K2449" s="5" t="str">
        <f>_xlfn.IFS(stroke_2[[#This Row],[avg_glucose_level]]&lt;70,"Low",stroke_2[[#This Row],[avg_glucose_level]]&lt;99,"Normal",stroke_2[[#This Row],[avg_glucose_level]]&lt;125,"Prediabetes",stroke_2[[#This Row],[avg_glucose_level]]&lt;199,"Diabetes",stroke_2[[#This Row],[avg_glucose_level]]&gt;199,"Very High")</f>
        <v>Normal</v>
      </c>
      <c r="L2449">
        <v>34.799999999999997</v>
      </c>
      <c r="M2449">
        <v>28.25</v>
      </c>
      <c r="N2449">
        <v>34.799999999999997</v>
      </c>
      <c r="O2449" t="s">
        <v>29</v>
      </c>
      <c r="P2449" t="s">
        <v>34</v>
      </c>
      <c r="Q2449" s="4" t="s">
        <v>4285</v>
      </c>
      <c r="R2449" s="5">
        <f t="shared" ca="1" si="38"/>
        <v>1.8508101460276767E-2</v>
      </c>
    </row>
    <row r="2450" spans="1:18" x14ac:dyDescent="0.25">
      <c r="A2450">
        <v>24066</v>
      </c>
      <c r="B2450" t="s">
        <v>19</v>
      </c>
      <c r="C2450">
        <v>45</v>
      </c>
      <c r="D2450" t="s">
        <v>4280</v>
      </c>
      <c r="E2450" t="s">
        <v>34</v>
      </c>
      <c r="F2450" t="s">
        <v>34</v>
      </c>
      <c r="G2450" t="s">
        <v>13</v>
      </c>
      <c r="H2450" t="s">
        <v>14</v>
      </c>
      <c r="I2450" t="s">
        <v>15</v>
      </c>
      <c r="J2450" s="5">
        <v>72.650000000000006</v>
      </c>
      <c r="K2450" s="5" t="str">
        <f>_xlfn.IFS(stroke_2[[#This Row],[avg_glucose_level]]&lt;70,"Low",stroke_2[[#This Row],[avg_glucose_level]]&lt;99,"Normal",stroke_2[[#This Row],[avg_glucose_level]]&lt;125,"Prediabetes",stroke_2[[#This Row],[avg_glucose_level]]&lt;199,"Diabetes",stroke_2[[#This Row],[avg_glucose_level]]&gt;199,"Very High")</f>
        <v>Normal</v>
      </c>
      <c r="L2450">
        <v>25.6</v>
      </c>
      <c r="M2450">
        <v>28.25</v>
      </c>
      <c r="N2450">
        <v>25.6</v>
      </c>
      <c r="O2450" t="s">
        <v>38</v>
      </c>
      <c r="P2450" t="s">
        <v>34</v>
      </c>
      <c r="Q2450" s="4" t="s">
        <v>4285</v>
      </c>
      <c r="R2450" s="5">
        <f t="shared" ca="1" si="38"/>
        <v>3.3601320619515264E-3</v>
      </c>
    </row>
    <row r="2451" spans="1:18" x14ac:dyDescent="0.25">
      <c r="A2451">
        <v>25446</v>
      </c>
      <c r="B2451" t="s">
        <v>19</v>
      </c>
      <c r="C2451">
        <v>45</v>
      </c>
      <c r="D2451" t="s">
        <v>4280</v>
      </c>
      <c r="E2451" t="s">
        <v>34</v>
      </c>
      <c r="F2451" t="s">
        <v>34</v>
      </c>
      <c r="G2451" t="s">
        <v>13</v>
      </c>
      <c r="H2451" t="s">
        <v>43</v>
      </c>
      <c r="I2451" t="s">
        <v>15</v>
      </c>
      <c r="J2451" s="5">
        <v>79.98</v>
      </c>
      <c r="K2451" s="5" t="str">
        <f>_xlfn.IFS(stroke_2[[#This Row],[avg_glucose_level]]&lt;70,"Low",stroke_2[[#This Row],[avg_glucose_level]]&lt;99,"Normal",stroke_2[[#This Row],[avg_glucose_level]]&lt;125,"Prediabetes",stroke_2[[#This Row],[avg_glucose_level]]&lt;199,"Diabetes",stroke_2[[#This Row],[avg_glucose_level]]&gt;199,"Very High")</f>
        <v>Normal</v>
      </c>
      <c r="L2451">
        <v>41.4</v>
      </c>
      <c r="M2451">
        <v>28.25</v>
      </c>
      <c r="N2451">
        <v>41.4</v>
      </c>
      <c r="O2451" t="s">
        <v>24</v>
      </c>
      <c r="P2451" t="s">
        <v>34</v>
      </c>
      <c r="Q2451" s="4" t="s">
        <v>4285</v>
      </c>
      <c r="R2451" s="5">
        <f t="shared" ca="1" si="38"/>
        <v>-1.9749637583977981E-2</v>
      </c>
    </row>
    <row r="2452" spans="1:18" x14ac:dyDescent="0.25">
      <c r="A2452">
        <v>25625</v>
      </c>
      <c r="B2452" t="s">
        <v>19</v>
      </c>
      <c r="C2452">
        <v>45</v>
      </c>
      <c r="D2452" t="s">
        <v>4280</v>
      </c>
      <c r="E2452" t="s">
        <v>34</v>
      </c>
      <c r="F2452" t="s">
        <v>34</v>
      </c>
      <c r="G2452" t="s">
        <v>34</v>
      </c>
      <c r="H2452" t="s">
        <v>14</v>
      </c>
      <c r="I2452" t="s">
        <v>21</v>
      </c>
      <c r="J2452" s="5">
        <v>103.94</v>
      </c>
      <c r="K2452" s="5" t="str">
        <f>_xlfn.IFS(stroke_2[[#This Row],[avg_glucose_level]]&lt;70,"Low",stroke_2[[#This Row],[avg_glucose_level]]&lt;99,"Normal",stroke_2[[#This Row],[avg_glucose_level]]&lt;125,"Prediabetes",stroke_2[[#This Row],[avg_glucose_level]]&lt;199,"Diabetes",stroke_2[[#This Row],[avg_glucose_level]]&gt;199,"Very High")</f>
        <v>Prediabetes</v>
      </c>
      <c r="L2452">
        <v>32.5</v>
      </c>
      <c r="M2452">
        <v>28.25</v>
      </c>
      <c r="N2452">
        <v>32.5</v>
      </c>
      <c r="O2452" t="s">
        <v>29</v>
      </c>
      <c r="P2452" t="s">
        <v>34</v>
      </c>
      <c r="Q2452" s="4" t="s">
        <v>4285</v>
      </c>
      <c r="R2452" s="5">
        <f t="shared" ca="1" si="38"/>
        <v>9.9306597604985943E-3</v>
      </c>
    </row>
    <row r="2453" spans="1:18" x14ac:dyDescent="0.25">
      <c r="A2453">
        <v>26025</v>
      </c>
      <c r="B2453" t="s">
        <v>19</v>
      </c>
      <c r="C2453">
        <v>45</v>
      </c>
      <c r="D2453" t="s">
        <v>4280</v>
      </c>
      <c r="E2453" t="s">
        <v>34</v>
      </c>
      <c r="F2453" t="s">
        <v>34</v>
      </c>
      <c r="G2453" t="s">
        <v>13</v>
      </c>
      <c r="H2453" t="s">
        <v>43</v>
      </c>
      <c r="I2453" t="s">
        <v>15</v>
      </c>
      <c r="J2453" s="5">
        <v>103.22</v>
      </c>
      <c r="K2453" s="5" t="str">
        <f>_xlfn.IFS(stroke_2[[#This Row],[avg_glucose_level]]&lt;70,"Low",stroke_2[[#This Row],[avg_glucose_level]]&lt;99,"Normal",stroke_2[[#This Row],[avg_glucose_level]]&lt;125,"Prediabetes",stroke_2[[#This Row],[avg_glucose_level]]&lt;199,"Diabetes",stroke_2[[#This Row],[avg_glucose_level]]&gt;199,"Very High")</f>
        <v>Prediabetes</v>
      </c>
      <c r="L2453">
        <v>20.5</v>
      </c>
      <c r="M2453">
        <v>28.25</v>
      </c>
      <c r="N2453">
        <v>20.5</v>
      </c>
      <c r="O2453" t="s">
        <v>24</v>
      </c>
      <c r="P2453" t="s">
        <v>34</v>
      </c>
      <c r="Q2453" s="4" t="s">
        <v>4285</v>
      </c>
      <c r="R2453" s="5">
        <f t="shared" ca="1" si="38"/>
        <v>1.5854122717970008E-2</v>
      </c>
    </row>
    <row r="2454" spans="1:18" x14ac:dyDescent="0.25">
      <c r="A2454">
        <v>26468</v>
      </c>
      <c r="B2454" t="s">
        <v>19</v>
      </c>
      <c r="C2454">
        <v>45</v>
      </c>
      <c r="D2454" t="s">
        <v>4280</v>
      </c>
      <c r="E2454" t="s">
        <v>34</v>
      </c>
      <c r="F2454" t="s">
        <v>34</v>
      </c>
      <c r="G2454" t="s">
        <v>13</v>
      </c>
      <c r="H2454" t="s">
        <v>43</v>
      </c>
      <c r="I2454" t="s">
        <v>15</v>
      </c>
      <c r="J2454" s="5">
        <v>82.02</v>
      </c>
      <c r="K2454" s="5" t="str">
        <f>_xlfn.IFS(stroke_2[[#This Row],[avg_glucose_level]]&lt;70,"Low",stroke_2[[#This Row],[avg_glucose_level]]&lt;99,"Normal",stroke_2[[#This Row],[avg_glucose_level]]&lt;125,"Prediabetes",stroke_2[[#This Row],[avg_glucose_level]]&lt;199,"Diabetes",stroke_2[[#This Row],[avg_glucose_level]]&gt;199,"Very High")</f>
        <v>Normal</v>
      </c>
      <c r="L2454">
        <v>41.8</v>
      </c>
      <c r="M2454">
        <v>28.25</v>
      </c>
      <c r="N2454">
        <v>41.8</v>
      </c>
      <c r="O2454" t="s">
        <v>29</v>
      </c>
      <c r="P2454" t="s">
        <v>34</v>
      </c>
      <c r="Q2454" s="4" t="s">
        <v>4285</v>
      </c>
      <c r="R2454" s="5">
        <f t="shared" ca="1" si="38"/>
        <v>-1.9834943626739453E-2</v>
      </c>
    </row>
    <row r="2455" spans="1:18" x14ac:dyDescent="0.25">
      <c r="A2455">
        <v>27276</v>
      </c>
      <c r="B2455" t="s">
        <v>19</v>
      </c>
      <c r="C2455">
        <v>45</v>
      </c>
      <c r="D2455" t="s">
        <v>4280</v>
      </c>
      <c r="E2455" t="s">
        <v>34</v>
      </c>
      <c r="F2455" t="s">
        <v>34</v>
      </c>
      <c r="G2455" t="s">
        <v>13</v>
      </c>
      <c r="H2455" t="s">
        <v>14</v>
      </c>
      <c r="I2455" t="s">
        <v>15</v>
      </c>
      <c r="J2455" s="5">
        <v>78.91</v>
      </c>
      <c r="K2455" s="5" t="str">
        <f>_xlfn.IFS(stroke_2[[#This Row],[avg_glucose_level]]&lt;70,"Low",stroke_2[[#This Row],[avg_glucose_level]]&lt;99,"Normal",stroke_2[[#This Row],[avg_glucose_level]]&lt;125,"Prediabetes",stroke_2[[#This Row],[avg_glucose_level]]&lt;199,"Diabetes",stroke_2[[#This Row],[avg_glucose_level]]&gt;199,"Very High")</f>
        <v>Normal</v>
      </c>
      <c r="L2455">
        <v>34.299999999999997</v>
      </c>
      <c r="M2455">
        <v>28.25</v>
      </c>
      <c r="N2455">
        <v>34.299999999999997</v>
      </c>
      <c r="O2455" t="s">
        <v>38</v>
      </c>
      <c r="P2455" t="s">
        <v>34</v>
      </c>
      <c r="Q2455" s="4" t="s">
        <v>4285</v>
      </c>
      <c r="R2455" s="5">
        <f t="shared" ca="1" si="38"/>
        <v>-4.9043276387959415E-3</v>
      </c>
    </row>
    <row r="2456" spans="1:18" x14ac:dyDescent="0.25">
      <c r="A2456">
        <v>27493</v>
      </c>
      <c r="B2456" t="s">
        <v>19</v>
      </c>
      <c r="C2456">
        <v>45</v>
      </c>
      <c r="D2456" t="s">
        <v>4280</v>
      </c>
      <c r="E2456" t="s">
        <v>34</v>
      </c>
      <c r="F2456" t="s">
        <v>34</v>
      </c>
      <c r="G2456" t="s">
        <v>13</v>
      </c>
      <c r="H2456" t="s">
        <v>14</v>
      </c>
      <c r="I2456" t="s">
        <v>15</v>
      </c>
      <c r="J2456" s="5">
        <v>86.06</v>
      </c>
      <c r="K2456" s="5" t="str">
        <f>_xlfn.IFS(stroke_2[[#This Row],[avg_glucose_level]]&lt;70,"Low",stroke_2[[#This Row],[avg_glucose_level]]&lt;99,"Normal",stroke_2[[#This Row],[avg_glucose_level]]&lt;125,"Prediabetes",stroke_2[[#This Row],[avg_glucose_level]]&lt;199,"Diabetes",stroke_2[[#This Row],[avg_glucose_level]]&gt;199,"Very High")</f>
        <v>Normal</v>
      </c>
      <c r="L2456">
        <v>38.1</v>
      </c>
      <c r="M2456">
        <v>28.25</v>
      </c>
      <c r="N2456">
        <v>38.1</v>
      </c>
      <c r="O2456" t="s">
        <v>24</v>
      </c>
      <c r="P2456" t="s">
        <v>34</v>
      </c>
      <c r="Q2456" s="4" t="s">
        <v>4285</v>
      </c>
      <c r="R2456" s="5">
        <f t="shared" ca="1" si="38"/>
        <v>7.872592735387712E-3</v>
      </c>
    </row>
    <row r="2457" spans="1:18" x14ac:dyDescent="0.25">
      <c r="A2457">
        <v>29734</v>
      </c>
      <c r="B2457" t="s">
        <v>19</v>
      </c>
      <c r="C2457">
        <v>45</v>
      </c>
      <c r="D2457" t="s">
        <v>4280</v>
      </c>
      <c r="E2457" t="s">
        <v>34</v>
      </c>
      <c r="F2457" t="s">
        <v>34</v>
      </c>
      <c r="G2457" t="s">
        <v>34</v>
      </c>
      <c r="H2457" t="s">
        <v>43</v>
      </c>
      <c r="I2457" t="s">
        <v>21</v>
      </c>
      <c r="J2457" s="5">
        <v>77.45</v>
      </c>
      <c r="K2457" s="5" t="str">
        <f>_xlfn.IFS(stroke_2[[#This Row],[avg_glucose_level]]&lt;70,"Low",stroke_2[[#This Row],[avg_glucose_level]]&lt;99,"Normal",stroke_2[[#This Row],[avg_glucose_level]]&lt;125,"Prediabetes",stroke_2[[#This Row],[avg_glucose_level]]&lt;199,"Diabetes",stroke_2[[#This Row],[avg_glucose_level]]&gt;199,"Very High")</f>
        <v>Normal</v>
      </c>
      <c r="L2457">
        <v>42.2</v>
      </c>
      <c r="M2457">
        <v>28.25</v>
      </c>
      <c r="N2457">
        <v>42.2</v>
      </c>
      <c r="O2457" t="s">
        <v>18</v>
      </c>
      <c r="P2457" t="s">
        <v>34</v>
      </c>
      <c r="Q2457" s="4" t="s">
        <v>4285</v>
      </c>
      <c r="R2457" s="5">
        <f t="shared" ca="1" si="38"/>
        <v>5.3508656454141655E-3</v>
      </c>
    </row>
    <row r="2458" spans="1:18" x14ac:dyDescent="0.25">
      <c r="A2458">
        <v>30961</v>
      </c>
      <c r="B2458" t="s">
        <v>12</v>
      </c>
      <c r="C2458">
        <v>45</v>
      </c>
      <c r="D2458" t="s">
        <v>4280</v>
      </c>
      <c r="E2458" t="s">
        <v>34</v>
      </c>
      <c r="F2458" t="s">
        <v>34</v>
      </c>
      <c r="G2458" t="s">
        <v>13</v>
      </c>
      <c r="H2458" t="s">
        <v>14</v>
      </c>
      <c r="I2458" t="s">
        <v>21</v>
      </c>
      <c r="J2458" s="5">
        <v>95.62</v>
      </c>
      <c r="K2458" s="5" t="str">
        <f>_xlfn.IFS(stroke_2[[#This Row],[avg_glucose_level]]&lt;70,"Low",stroke_2[[#This Row],[avg_glucose_level]]&lt;99,"Normal",stroke_2[[#This Row],[avg_glucose_level]]&lt;125,"Prediabetes",stroke_2[[#This Row],[avg_glucose_level]]&lt;199,"Diabetes",stroke_2[[#This Row],[avg_glucose_level]]&gt;199,"Very High")</f>
        <v>Normal</v>
      </c>
      <c r="L2458">
        <v>29.5</v>
      </c>
      <c r="M2458">
        <v>28.25</v>
      </c>
      <c r="N2458">
        <v>29.5</v>
      </c>
      <c r="O2458" t="s">
        <v>29</v>
      </c>
      <c r="P2458" t="s">
        <v>34</v>
      </c>
      <c r="Q2458" s="4" t="s">
        <v>4285</v>
      </c>
      <c r="R2458" s="5">
        <f t="shared" ca="1" si="38"/>
        <v>1.1082301077314005E-2</v>
      </c>
    </row>
    <row r="2459" spans="1:18" x14ac:dyDescent="0.25">
      <c r="A2459">
        <v>32235</v>
      </c>
      <c r="B2459" t="s">
        <v>19</v>
      </c>
      <c r="C2459">
        <v>45</v>
      </c>
      <c r="D2459" t="s">
        <v>4280</v>
      </c>
      <c r="E2459" t="s">
        <v>13</v>
      </c>
      <c r="F2459" t="s">
        <v>34</v>
      </c>
      <c r="G2459" t="s">
        <v>13</v>
      </c>
      <c r="H2459" t="s">
        <v>43</v>
      </c>
      <c r="I2459" t="s">
        <v>21</v>
      </c>
      <c r="J2459" s="5">
        <v>95.02</v>
      </c>
      <c r="K2459" s="5" t="str">
        <f>_xlfn.IFS(stroke_2[[#This Row],[avg_glucose_level]]&lt;70,"Low",stroke_2[[#This Row],[avg_glucose_level]]&lt;99,"Normal",stroke_2[[#This Row],[avg_glucose_level]]&lt;125,"Prediabetes",stroke_2[[#This Row],[avg_glucose_level]]&lt;199,"Diabetes",stroke_2[[#This Row],[avg_glucose_level]]&gt;199,"Very High")</f>
        <v>Normal</v>
      </c>
      <c r="M2459">
        <v>28.25</v>
      </c>
      <c r="N2459">
        <v>28.25</v>
      </c>
      <c r="O2459" t="s">
        <v>29</v>
      </c>
      <c r="P2459" t="s">
        <v>34</v>
      </c>
      <c r="Q2459" s="4" t="s">
        <v>4285</v>
      </c>
      <c r="R2459" s="5">
        <f t="shared" ca="1" si="38"/>
        <v>-6.1515249098206826E-4</v>
      </c>
    </row>
    <row r="2460" spans="1:18" x14ac:dyDescent="0.25">
      <c r="A2460">
        <v>34590</v>
      </c>
      <c r="B2460" t="s">
        <v>12</v>
      </c>
      <c r="C2460">
        <v>45</v>
      </c>
      <c r="D2460" t="s">
        <v>4280</v>
      </c>
      <c r="E2460" t="s">
        <v>34</v>
      </c>
      <c r="F2460" t="s">
        <v>34</v>
      </c>
      <c r="G2460" t="s">
        <v>13</v>
      </c>
      <c r="H2460" t="s">
        <v>20</v>
      </c>
      <c r="I2460" t="s">
        <v>21</v>
      </c>
      <c r="J2460" s="5">
        <v>75.25</v>
      </c>
      <c r="K2460" s="5" t="str">
        <f>_xlfn.IFS(stroke_2[[#This Row],[avg_glucose_level]]&lt;70,"Low",stroke_2[[#This Row],[avg_glucose_level]]&lt;99,"Normal",stroke_2[[#This Row],[avg_glucose_level]]&lt;125,"Prediabetes",stroke_2[[#This Row],[avg_glucose_level]]&lt;199,"Diabetes",stroke_2[[#This Row],[avg_glucose_level]]&gt;199,"Very High")</f>
        <v>Normal</v>
      </c>
      <c r="L2460">
        <v>27.6</v>
      </c>
      <c r="M2460">
        <v>28.25</v>
      </c>
      <c r="N2460">
        <v>27.6</v>
      </c>
      <c r="O2460" t="s">
        <v>29</v>
      </c>
      <c r="P2460" t="s">
        <v>34</v>
      </c>
      <c r="Q2460" s="4" t="s">
        <v>4285</v>
      </c>
      <c r="R2460" s="5">
        <f t="shared" ca="1" si="38"/>
        <v>1.9543096010426891E-2</v>
      </c>
    </row>
    <row r="2461" spans="1:18" x14ac:dyDescent="0.25">
      <c r="A2461">
        <v>34720</v>
      </c>
      <c r="B2461" t="s">
        <v>12</v>
      </c>
      <c r="C2461">
        <v>45</v>
      </c>
      <c r="D2461" t="s">
        <v>4280</v>
      </c>
      <c r="E2461" t="s">
        <v>34</v>
      </c>
      <c r="F2461" t="s">
        <v>13</v>
      </c>
      <c r="G2461" t="s">
        <v>13</v>
      </c>
      <c r="H2461" t="s">
        <v>14</v>
      </c>
      <c r="I2461" t="s">
        <v>21</v>
      </c>
      <c r="J2461" s="5">
        <v>93.77</v>
      </c>
      <c r="K2461" s="5" t="str">
        <f>_xlfn.IFS(stroke_2[[#This Row],[avg_glucose_level]]&lt;70,"Low",stroke_2[[#This Row],[avg_glucose_level]]&lt;99,"Normal",stroke_2[[#This Row],[avg_glucose_level]]&lt;125,"Prediabetes",stroke_2[[#This Row],[avg_glucose_level]]&lt;199,"Diabetes",stroke_2[[#This Row],[avg_glucose_level]]&gt;199,"Very High")</f>
        <v>Normal</v>
      </c>
      <c r="M2461">
        <v>28.25</v>
      </c>
      <c r="N2461">
        <v>28.25</v>
      </c>
      <c r="O2461" t="s">
        <v>38</v>
      </c>
      <c r="P2461" t="s">
        <v>34</v>
      </c>
      <c r="Q2461" s="4" t="s">
        <v>4285</v>
      </c>
      <c r="R2461" s="5">
        <f t="shared" ca="1" si="38"/>
        <v>-1.6447340198578075E-2</v>
      </c>
    </row>
    <row r="2462" spans="1:18" x14ac:dyDescent="0.25">
      <c r="A2462">
        <v>36901</v>
      </c>
      <c r="B2462" t="s">
        <v>19</v>
      </c>
      <c r="C2462">
        <v>45</v>
      </c>
      <c r="D2462" t="s">
        <v>4280</v>
      </c>
      <c r="E2462" t="s">
        <v>34</v>
      </c>
      <c r="F2462" t="s">
        <v>34</v>
      </c>
      <c r="G2462" t="s">
        <v>13</v>
      </c>
      <c r="H2462" t="s">
        <v>14</v>
      </c>
      <c r="I2462" t="s">
        <v>15</v>
      </c>
      <c r="J2462" s="5">
        <v>97.95</v>
      </c>
      <c r="K2462" s="5" t="str">
        <f>_xlfn.IFS(stroke_2[[#This Row],[avg_glucose_level]]&lt;70,"Low",stroke_2[[#This Row],[avg_glucose_level]]&lt;99,"Normal",stroke_2[[#This Row],[avg_glucose_level]]&lt;125,"Prediabetes",stroke_2[[#This Row],[avg_glucose_level]]&lt;199,"Diabetes",stroke_2[[#This Row],[avg_glucose_level]]&gt;199,"Very High")</f>
        <v>Normal</v>
      </c>
      <c r="L2462">
        <v>24.5</v>
      </c>
      <c r="M2462">
        <v>28.25</v>
      </c>
      <c r="N2462">
        <v>24.5</v>
      </c>
      <c r="O2462" t="s">
        <v>38</v>
      </c>
      <c r="P2462" t="s">
        <v>34</v>
      </c>
      <c r="Q2462" s="4" t="s">
        <v>4285</v>
      </c>
      <c r="R2462" s="5">
        <f t="shared" ca="1" si="38"/>
        <v>9.7568952125513201E-3</v>
      </c>
    </row>
    <row r="2463" spans="1:18" x14ac:dyDescent="0.25">
      <c r="A2463">
        <v>37655</v>
      </c>
      <c r="B2463" t="s">
        <v>12</v>
      </c>
      <c r="C2463">
        <v>45</v>
      </c>
      <c r="D2463" t="s">
        <v>4280</v>
      </c>
      <c r="E2463" t="s">
        <v>34</v>
      </c>
      <c r="F2463" t="s">
        <v>34</v>
      </c>
      <c r="G2463" t="s">
        <v>13</v>
      </c>
      <c r="H2463" t="s">
        <v>14</v>
      </c>
      <c r="I2463" t="s">
        <v>21</v>
      </c>
      <c r="J2463" s="5">
        <v>83.91</v>
      </c>
      <c r="K2463" s="5" t="str">
        <f>_xlfn.IFS(stroke_2[[#This Row],[avg_glucose_level]]&lt;70,"Low",stroke_2[[#This Row],[avg_glucose_level]]&lt;99,"Normal",stroke_2[[#This Row],[avg_glucose_level]]&lt;125,"Prediabetes",stroke_2[[#This Row],[avg_glucose_level]]&lt;199,"Diabetes",stroke_2[[#This Row],[avg_glucose_level]]&gt;199,"Very High")</f>
        <v>Normal</v>
      </c>
      <c r="L2463">
        <v>40.200000000000003</v>
      </c>
      <c r="M2463">
        <v>28.25</v>
      </c>
      <c r="N2463">
        <v>40.200000000000003</v>
      </c>
      <c r="O2463" t="s">
        <v>38</v>
      </c>
      <c r="P2463" t="s">
        <v>34</v>
      </c>
      <c r="Q2463" s="4" t="s">
        <v>4285</v>
      </c>
      <c r="R2463" s="5">
        <f t="shared" ca="1" si="38"/>
        <v>9.9674003287300132E-3</v>
      </c>
    </row>
    <row r="2464" spans="1:18" x14ac:dyDescent="0.25">
      <c r="A2464">
        <v>38069</v>
      </c>
      <c r="B2464" t="s">
        <v>12</v>
      </c>
      <c r="C2464">
        <v>45</v>
      </c>
      <c r="D2464" t="s">
        <v>4280</v>
      </c>
      <c r="E2464" t="s">
        <v>34</v>
      </c>
      <c r="F2464" t="s">
        <v>34</v>
      </c>
      <c r="G2464" t="s">
        <v>13</v>
      </c>
      <c r="H2464" t="s">
        <v>14</v>
      </c>
      <c r="I2464" t="s">
        <v>21</v>
      </c>
      <c r="J2464" s="5">
        <v>65.48</v>
      </c>
      <c r="K2464" s="5" t="str">
        <f>_xlfn.IFS(stroke_2[[#This Row],[avg_glucose_level]]&lt;70,"Low",stroke_2[[#This Row],[avg_glucose_level]]&lt;99,"Normal",stroke_2[[#This Row],[avg_glucose_level]]&lt;125,"Prediabetes",stroke_2[[#This Row],[avg_glucose_level]]&lt;199,"Diabetes",stroke_2[[#This Row],[avg_glucose_level]]&gt;199,"Very High")</f>
        <v>Low</v>
      </c>
      <c r="L2464">
        <v>26.6</v>
      </c>
      <c r="M2464">
        <v>28.25</v>
      </c>
      <c r="N2464">
        <v>26.6</v>
      </c>
      <c r="O2464" t="s">
        <v>38</v>
      </c>
      <c r="P2464" t="s">
        <v>34</v>
      </c>
      <c r="Q2464" s="4" t="s">
        <v>4285</v>
      </c>
      <c r="R2464" s="5">
        <f t="shared" ca="1" si="38"/>
        <v>1.7107968901969639E-2</v>
      </c>
    </row>
    <row r="2465" spans="1:18" x14ac:dyDescent="0.25">
      <c r="A2465">
        <v>38320</v>
      </c>
      <c r="B2465" t="s">
        <v>12</v>
      </c>
      <c r="C2465">
        <v>45</v>
      </c>
      <c r="D2465" t="s">
        <v>4280</v>
      </c>
      <c r="E2465" t="s">
        <v>13</v>
      </c>
      <c r="F2465" t="s">
        <v>34</v>
      </c>
      <c r="G2465" t="s">
        <v>13</v>
      </c>
      <c r="H2465" t="s">
        <v>14</v>
      </c>
      <c r="I2465" t="s">
        <v>21</v>
      </c>
      <c r="J2465" s="5">
        <v>136.19999999999999</v>
      </c>
      <c r="K2465" s="5" t="str">
        <f>_xlfn.IFS(stroke_2[[#This Row],[avg_glucose_level]]&lt;70,"Low",stroke_2[[#This Row],[avg_glucose_level]]&lt;99,"Normal",stroke_2[[#This Row],[avg_glucose_level]]&lt;125,"Prediabetes",stroke_2[[#This Row],[avg_glucose_level]]&lt;199,"Diabetes",stroke_2[[#This Row],[avg_glucose_level]]&gt;199,"Very High")</f>
        <v>Diabetes</v>
      </c>
      <c r="L2465">
        <v>23.8</v>
      </c>
      <c r="M2465">
        <v>28.25</v>
      </c>
      <c r="N2465">
        <v>23.8</v>
      </c>
      <c r="O2465" t="s">
        <v>38</v>
      </c>
      <c r="P2465" t="s">
        <v>34</v>
      </c>
      <c r="Q2465" s="4" t="s">
        <v>4285</v>
      </c>
      <c r="R2465" s="5">
        <f t="shared" ca="1" si="38"/>
        <v>1.9390812833193837E-2</v>
      </c>
    </row>
    <row r="2466" spans="1:18" x14ac:dyDescent="0.25">
      <c r="A2466">
        <v>40378</v>
      </c>
      <c r="B2466" t="s">
        <v>12</v>
      </c>
      <c r="C2466">
        <v>45</v>
      </c>
      <c r="D2466" t="s">
        <v>4280</v>
      </c>
      <c r="E2466" t="s">
        <v>13</v>
      </c>
      <c r="F2466" t="s">
        <v>34</v>
      </c>
      <c r="G2466" t="s">
        <v>13</v>
      </c>
      <c r="H2466" t="s">
        <v>20</v>
      </c>
      <c r="I2466" t="s">
        <v>15</v>
      </c>
      <c r="J2466" s="5">
        <v>90.43</v>
      </c>
      <c r="K2466" s="5" t="str">
        <f>_xlfn.IFS(stroke_2[[#This Row],[avg_glucose_level]]&lt;70,"Low",stroke_2[[#This Row],[avg_glucose_level]]&lt;99,"Normal",stroke_2[[#This Row],[avg_glucose_level]]&lt;125,"Prediabetes",stroke_2[[#This Row],[avg_glucose_level]]&lt;199,"Diabetes",stroke_2[[#This Row],[avg_glucose_level]]&gt;199,"Very High")</f>
        <v>Normal</v>
      </c>
      <c r="L2466">
        <v>39.700000000000003</v>
      </c>
      <c r="M2466">
        <v>28.25</v>
      </c>
      <c r="N2466">
        <v>39.700000000000003</v>
      </c>
      <c r="O2466" t="s">
        <v>29</v>
      </c>
      <c r="P2466" t="s">
        <v>34</v>
      </c>
      <c r="Q2466" s="4" t="s">
        <v>4285</v>
      </c>
      <c r="R2466" s="5">
        <f t="shared" ca="1" si="38"/>
        <v>2.9829217574600109E-3</v>
      </c>
    </row>
    <row r="2467" spans="1:18" x14ac:dyDescent="0.25">
      <c r="A2467">
        <v>41069</v>
      </c>
      <c r="B2467" t="s">
        <v>19</v>
      </c>
      <c r="C2467">
        <v>45</v>
      </c>
      <c r="D2467" t="s">
        <v>4280</v>
      </c>
      <c r="E2467" t="s">
        <v>34</v>
      </c>
      <c r="F2467" t="s">
        <v>34</v>
      </c>
      <c r="G2467" t="s">
        <v>13</v>
      </c>
      <c r="H2467" t="s">
        <v>14</v>
      </c>
      <c r="I2467" t="s">
        <v>21</v>
      </c>
      <c r="J2467" s="5">
        <v>224.1</v>
      </c>
      <c r="K2467" s="5" t="str">
        <f>_xlfn.IFS(stroke_2[[#This Row],[avg_glucose_level]]&lt;70,"Low",stroke_2[[#This Row],[avg_glucose_level]]&lt;99,"Normal",stroke_2[[#This Row],[avg_glucose_level]]&lt;125,"Prediabetes",stroke_2[[#This Row],[avg_glucose_level]]&lt;199,"Diabetes",stroke_2[[#This Row],[avg_glucose_level]]&gt;199,"Very High")</f>
        <v>Very High</v>
      </c>
      <c r="L2467">
        <v>56.6</v>
      </c>
      <c r="M2467">
        <v>28.25</v>
      </c>
      <c r="N2467">
        <v>56.6</v>
      </c>
      <c r="O2467" t="s">
        <v>24</v>
      </c>
      <c r="P2467" t="s">
        <v>13</v>
      </c>
      <c r="Q2467" s="4" t="s">
        <v>4286</v>
      </c>
      <c r="R2467" s="5">
        <f t="shared" ca="1" si="38"/>
        <v>1.0232104444250645</v>
      </c>
    </row>
    <row r="2468" spans="1:18" x14ac:dyDescent="0.25">
      <c r="A2468">
        <v>41673</v>
      </c>
      <c r="B2468" t="s">
        <v>19</v>
      </c>
      <c r="C2468">
        <v>45</v>
      </c>
      <c r="D2468" t="s">
        <v>4280</v>
      </c>
      <c r="E2468" t="s">
        <v>34</v>
      </c>
      <c r="F2468" t="s">
        <v>34</v>
      </c>
      <c r="G2468" t="s">
        <v>13</v>
      </c>
      <c r="H2468" t="s">
        <v>14</v>
      </c>
      <c r="I2468" t="s">
        <v>21</v>
      </c>
      <c r="J2468" s="5">
        <v>80.930000000000007</v>
      </c>
      <c r="K2468" s="5" t="str">
        <f>_xlfn.IFS(stroke_2[[#This Row],[avg_glucose_level]]&lt;70,"Low",stroke_2[[#This Row],[avg_glucose_level]]&lt;99,"Normal",stroke_2[[#This Row],[avg_glucose_level]]&lt;125,"Prediabetes",stroke_2[[#This Row],[avg_glucose_level]]&lt;199,"Diabetes",stroke_2[[#This Row],[avg_glucose_level]]&gt;199,"Very High")</f>
        <v>Normal</v>
      </c>
      <c r="L2468">
        <v>23.1</v>
      </c>
      <c r="M2468">
        <v>28.25</v>
      </c>
      <c r="N2468">
        <v>23.1</v>
      </c>
      <c r="O2468" t="s">
        <v>24</v>
      </c>
      <c r="P2468" t="s">
        <v>34</v>
      </c>
      <c r="Q2468" s="4" t="s">
        <v>4285</v>
      </c>
      <c r="R2468" s="5">
        <f t="shared" ca="1" si="38"/>
        <v>1.5522393262478878E-2</v>
      </c>
    </row>
    <row r="2469" spans="1:18" x14ac:dyDescent="0.25">
      <c r="A2469">
        <v>41875</v>
      </c>
      <c r="B2469" t="s">
        <v>19</v>
      </c>
      <c r="C2469">
        <v>45</v>
      </c>
      <c r="D2469" t="s">
        <v>4280</v>
      </c>
      <c r="E2469" t="s">
        <v>34</v>
      </c>
      <c r="F2469" t="s">
        <v>34</v>
      </c>
      <c r="G2469" t="s">
        <v>13</v>
      </c>
      <c r="H2469" t="s">
        <v>14</v>
      </c>
      <c r="I2469" t="s">
        <v>15</v>
      </c>
      <c r="J2469" s="5">
        <v>71.400000000000006</v>
      </c>
      <c r="K2469" s="5" t="str">
        <f>_xlfn.IFS(stroke_2[[#This Row],[avg_glucose_level]]&lt;70,"Low",stroke_2[[#This Row],[avg_glucose_level]]&lt;99,"Normal",stroke_2[[#This Row],[avg_glucose_level]]&lt;125,"Prediabetes",stroke_2[[#This Row],[avg_glucose_level]]&lt;199,"Diabetes",stroke_2[[#This Row],[avg_glucose_level]]&gt;199,"Very High")</f>
        <v>Normal</v>
      </c>
      <c r="L2469">
        <v>28.4</v>
      </c>
      <c r="M2469">
        <v>28.25</v>
      </c>
      <c r="N2469">
        <v>28.4</v>
      </c>
      <c r="O2469" t="s">
        <v>29</v>
      </c>
      <c r="P2469" t="s">
        <v>34</v>
      </c>
      <c r="Q2469" s="4" t="s">
        <v>4285</v>
      </c>
      <c r="R2469" s="5">
        <f t="shared" ca="1" si="38"/>
        <v>-2.1631113090791347E-2</v>
      </c>
    </row>
    <row r="2470" spans="1:18" x14ac:dyDescent="0.25">
      <c r="A2470">
        <v>42713</v>
      </c>
      <c r="B2470" t="s">
        <v>19</v>
      </c>
      <c r="C2470">
        <v>45</v>
      </c>
      <c r="D2470" t="s">
        <v>4280</v>
      </c>
      <c r="E2470" t="s">
        <v>34</v>
      </c>
      <c r="F2470" t="s">
        <v>34</v>
      </c>
      <c r="G2470" t="s">
        <v>13</v>
      </c>
      <c r="H2470" t="s">
        <v>14</v>
      </c>
      <c r="I2470" t="s">
        <v>15</v>
      </c>
      <c r="J2470" s="5">
        <v>115.23</v>
      </c>
      <c r="K2470" s="5" t="str">
        <f>_xlfn.IFS(stroke_2[[#This Row],[avg_glucose_level]]&lt;70,"Low",stroke_2[[#This Row],[avg_glucose_level]]&lt;99,"Normal",stroke_2[[#This Row],[avg_glucose_level]]&lt;125,"Prediabetes",stroke_2[[#This Row],[avg_glucose_level]]&lt;199,"Diabetes",stroke_2[[#This Row],[avg_glucose_level]]&gt;199,"Very High")</f>
        <v>Prediabetes</v>
      </c>
      <c r="L2470">
        <v>28</v>
      </c>
      <c r="M2470">
        <v>28.25</v>
      </c>
      <c r="N2470">
        <v>28</v>
      </c>
      <c r="O2470" t="s">
        <v>24</v>
      </c>
      <c r="P2470" t="s">
        <v>34</v>
      </c>
      <c r="Q2470" s="4" t="s">
        <v>4285</v>
      </c>
      <c r="R2470" s="5">
        <f t="shared" ca="1" si="38"/>
        <v>-1.2409526133397681E-2</v>
      </c>
    </row>
    <row r="2471" spans="1:18" x14ac:dyDescent="0.25">
      <c r="A2471">
        <v>43672</v>
      </c>
      <c r="B2471" t="s">
        <v>19</v>
      </c>
      <c r="C2471">
        <v>45</v>
      </c>
      <c r="D2471" t="s">
        <v>4280</v>
      </c>
      <c r="E2471" t="s">
        <v>34</v>
      </c>
      <c r="F2471" t="s">
        <v>34</v>
      </c>
      <c r="G2471" t="s">
        <v>13</v>
      </c>
      <c r="H2471" t="s">
        <v>14</v>
      </c>
      <c r="I2471" t="s">
        <v>15</v>
      </c>
      <c r="J2471" s="5">
        <v>146.44</v>
      </c>
      <c r="K2471" s="5" t="str">
        <f>_xlfn.IFS(stroke_2[[#This Row],[avg_glucose_level]]&lt;70,"Low",stroke_2[[#This Row],[avg_glucose_level]]&lt;99,"Normal",stroke_2[[#This Row],[avg_glucose_level]]&lt;125,"Prediabetes",stroke_2[[#This Row],[avg_glucose_level]]&lt;199,"Diabetes",stroke_2[[#This Row],[avg_glucose_level]]&gt;199,"Very High")</f>
        <v>Diabetes</v>
      </c>
      <c r="L2471">
        <v>22.8</v>
      </c>
      <c r="M2471">
        <v>28.25</v>
      </c>
      <c r="N2471">
        <v>22.8</v>
      </c>
      <c r="O2471" t="s">
        <v>18</v>
      </c>
      <c r="P2471" t="s">
        <v>34</v>
      </c>
      <c r="Q2471" s="4" t="s">
        <v>4285</v>
      </c>
      <c r="R2471" s="5">
        <f t="shared" ca="1" si="38"/>
        <v>-4.6070217315334339E-3</v>
      </c>
    </row>
    <row r="2472" spans="1:18" x14ac:dyDescent="0.25">
      <c r="A2472">
        <v>44233</v>
      </c>
      <c r="B2472" t="s">
        <v>19</v>
      </c>
      <c r="C2472">
        <v>45</v>
      </c>
      <c r="D2472" t="s">
        <v>4280</v>
      </c>
      <c r="E2472" t="s">
        <v>34</v>
      </c>
      <c r="F2472" t="s">
        <v>34</v>
      </c>
      <c r="G2472" t="s">
        <v>13</v>
      </c>
      <c r="H2472" t="s">
        <v>43</v>
      </c>
      <c r="I2472" t="s">
        <v>21</v>
      </c>
      <c r="J2472" s="5">
        <v>84.99</v>
      </c>
      <c r="K2472" s="5" t="str">
        <f>_xlfn.IFS(stroke_2[[#This Row],[avg_glucose_level]]&lt;70,"Low",stroke_2[[#This Row],[avg_glucose_level]]&lt;99,"Normal",stroke_2[[#This Row],[avg_glucose_level]]&lt;125,"Prediabetes",stroke_2[[#This Row],[avg_glucose_level]]&lt;199,"Diabetes",stroke_2[[#This Row],[avg_glucose_level]]&gt;199,"Very High")</f>
        <v>Normal</v>
      </c>
      <c r="L2472">
        <v>35.4</v>
      </c>
      <c r="M2472">
        <v>28.25</v>
      </c>
      <c r="N2472">
        <v>35.4</v>
      </c>
      <c r="O2472" t="s">
        <v>38</v>
      </c>
      <c r="P2472" t="s">
        <v>34</v>
      </c>
      <c r="Q2472" s="4" t="s">
        <v>4285</v>
      </c>
      <c r="R2472" s="5">
        <f t="shared" ca="1" si="38"/>
        <v>-1.753983592986566E-2</v>
      </c>
    </row>
    <row r="2473" spans="1:18" x14ac:dyDescent="0.25">
      <c r="A2473">
        <v>44662</v>
      </c>
      <c r="B2473" t="s">
        <v>19</v>
      </c>
      <c r="C2473">
        <v>45</v>
      </c>
      <c r="D2473" t="s">
        <v>4280</v>
      </c>
      <c r="E2473" t="s">
        <v>34</v>
      </c>
      <c r="F2473" t="s">
        <v>34</v>
      </c>
      <c r="G2473" t="s">
        <v>13</v>
      </c>
      <c r="H2473" t="s">
        <v>43</v>
      </c>
      <c r="I2473" t="s">
        <v>21</v>
      </c>
      <c r="J2473" s="5">
        <v>95.24</v>
      </c>
      <c r="K2473" s="5" t="str">
        <f>_xlfn.IFS(stroke_2[[#This Row],[avg_glucose_level]]&lt;70,"Low",stroke_2[[#This Row],[avg_glucose_level]]&lt;99,"Normal",stroke_2[[#This Row],[avg_glucose_level]]&lt;125,"Prediabetes",stroke_2[[#This Row],[avg_glucose_level]]&lt;199,"Diabetes",stroke_2[[#This Row],[avg_glucose_level]]&gt;199,"Very High")</f>
        <v>Normal</v>
      </c>
      <c r="L2473">
        <v>40.200000000000003</v>
      </c>
      <c r="M2473">
        <v>28.25</v>
      </c>
      <c r="N2473">
        <v>40.200000000000003</v>
      </c>
      <c r="O2473" t="s">
        <v>38</v>
      </c>
      <c r="P2473" t="s">
        <v>34</v>
      </c>
      <c r="Q2473" s="4" t="s">
        <v>4285</v>
      </c>
      <c r="R2473" s="5">
        <f t="shared" ca="1" si="38"/>
        <v>-7.1403951291953592E-3</v>
      </c>
    </row>
    <row r="2474" spans="1:18" x14ac:dyDescent="0.25">
      <c r="A2474">
        <v>45485</v>
      </c>
      <c r="B2474" t="s">
        <v>19</v>
      </c>
      <c r="C2474">
        <v>45</v>
      </c>
      <c r="D2474" t="s">
        <v>4280</v>
      </c>
      <c r="E2474" t="s">
        <v>34</v>
      </c>
      <c r="F2474" t="s">
        <v>34</v>
      </c>
      <c r="G2474" t="s">
        <v>13</v>
      </c>
      <c r="H2474" t="s">
        <v>20</v>
      </c>
      <c r="I2474" t="s">
        <v>15</v>
      </c>
      <c r="J2474" s="5">
        <v>92.76</v>
      </c>
      <c r="K2474" s="5" t="str">
        <f>_xlfn.IFS(stroke_2[[#This Row],[avg_glucose_level]]&lt;70,"Low",stroke_2[[#This Row],[avg_glucose_level]]&lt;99,"Normal",stroke_2[[#This Row],[avg_glucose_level]]&lt;125,"Prediabetes",stroke_2[[#This Row],[avg_glucose_level]]&lt;199,"Diabetes",stroke_2[[#This Row],[avg_glucose_level]]&gt;199,"Very High")</f>
        <v>Normal</v>
      </c>
      <c r="L2474">
        <v>22.3</v>
      </c>
      <c r="M2474">
        <v>28.25</v>
      </c>
      <c r="N2474">
        <v>22.3</v>
      </c>
      <c r="O2474" t="s">
        <v>38</v>
      </c>
      <c r="P2474" t="s">
        <v>34</v>
      </c>
      <c r="Q2474" s="4" t="s">
        <v>4285</v>
      </c>
      <c r="R2474" s="5">
        <f t="shared" ca="1" si="38"/>
        <v>1.0556980441509562E-2</v>
      </c>
    </row>
    <row r="2475" spans="1:18" x14ac:dyDescent="0.25">
      <c r="A2475">
        <v>45955</v>
      </c>
      <c r="B2475" t="s">
        <v>19</v>
      </c>
      <c r="C2475">
        <v>45</v>
      </c>
      <c r="D2475" t="s">
        <v>4280</v>
      </c>
      <c r="E2475" t="s">
        <v>34</v>
      </c>
      <c r="F2475" t="s">
        <v>34</v>
      </c>
      <c r="G2475" t="s">
        <v>13</v>
      </c>
      <c r="H2475" t="s">
        <v>14</v>
      </c>
      <c r="I2475" t="s">
        <v>15</v>
      </c>
      <c r="J2475" s="5">
        <v>55.67</v>
      </c>
      <c r="K2475" s="5" t="str">
        <f>_xlfn.IFS(stroke_2[[#This Row],[avg_glucose_level]]&lt;70,"Low",stroke_2[[#This Row],[avg_glucose_level]]&lt;99,"Normal",stroke_2[[#This Row],[avg_glucose_level]]&lt;125,"Prediabetes",stroke_2[[#This Row],[avg_glucose_level]]&lt;199,"Diabetes",stroke_2[[#This Row],[avg_glucose_level]]&gt;199,"Very High")</f>
        <v>Low</v>
      </c>
      <c r="L2475">
        <v>23.1</v>
      </c>
      <c r="M2475">
        <v>28.25</v>
      </c>
      <c r="N2475">
        <v>23.1</v>
      </c>
      <c r="O2475" t="s">
        <v>29</v>
      </c>
      <c r="P2475" t="s">
        <v>34</v>
      </c>
      <c r="Q2475" s="4" t="s">
        <v>4285</v>
      </c>
      <c r="R2475" s="5">
        <f t="shared" ca="1" si="38"/>
        <v>-2.425177309131471E-3</v>
      </c>
    </row>
    <row r="2476" spans="1:18" x14ac:dyDescent="0.25">
      <c r="A2476">
        <v>47345</v>
      </c>
      <c r="B2476" t="s">
        <v>12</v>
      </c>
      <c r="C2476">
        <v>45</v>
      </c>
      <c r="D2476" t="s">
        <v>4280</v>
      </c>
      <c r="E2476" t="s">
        <v>34</v>
      </c>
      <c r="F2476" t="s">
        <v>34</v>
      </c>
      <c r="G2476" t="s">
        <v>13</v>
      </c>
      <c r="H2476" t="s">
        <v>14</v>
      </c>
      <c r="I2476" t="s">
        <v>21</v>
      </c>
      <c r="J2476" s="5">
        <v>97.12</v>
      </c>
      <c r="K2476" s="5" t="str">
        <f>_xlfn.IFS(stroke_2[[#This Row],[avg_glucose_level]]&lt;70,"Low",stroke_2[[#This Row],[avg_glucose_level]]&lt;99,"Normal",stroke_2[[#This Row],[avg_glucose_level]]&lt;125,"Prediabetes",stroke_2[[#This Row],[avg_glucose_level]]&lt;199,"Diabetes",stroke_2[[#This Row],[avg_glucose_level]]&gt;199,"Very High")</f>
        <v>Normal</v>
      </c>
      <c r="L2476">
        <v>29.2</v>
      </c>
      <c r="M2476">
        <v>28.25</v>
      </c>
      <c r="N2476">
        <v>29.2</v>
      </c>
      <c r="O2476" t="s">
        <v>24</v>
      </c>
      <c r="P2476" t="s">
        <v>34</v>
      </c>
      <c r="Q2476" s="4" t="s">
        <v>4285</v>
      </c>
      <c r="R2476" s="5">
        <f t="shared" ca="1" si="38"/>
        <v>-1.4336728767231743E-2</v>
      </c>
    </row>
    <row r="2477" spans="1:18" x14ac:dyDescent="0.25">
      <c r="A2477">
        <v>48759</v>
      </c>
      <c r="B2477" t="s">
        <v>19</v>
      </c>
      <c r="C2477">
        <v>45</v>
      </c>
      <c r="D2477" t="s">
        <v>4280</v>
      </c>
      <c r="E2477" t="s">
        <v>34</v>
      </c>
      <c r="F2477" t="s">
        <v>34</v>
      </c>
      <c r="G2477" t="s">
        <v>13</v>
      </c>
      <c r="H2477" t="s">
        <v>14</v>
      </c>
      <c r="I2477" t="s">
        <v>21</v>
      </c>
      <c r="J2477" s="5">
        <v>176.48</v>
      </c>
      <c r="K2477" s="5" t="str">
        <f>_xlfn.IFS(stroke_2[[#This Row],[avg_glucose_level]]&lt;70,"Low",stroke_2[[#This Row],[avg_glucose_level]]&lt;99,"Normal",stroke_2[[#This Row],[avg_glucose_level]]&lt;125,"Prediabetes",stroke_2[[#This Row],[avg_glucose_level]]&lt;199,"Diabetes",stroke_2[[#This Row],[avg_glucose_level]]&gt;199,"Very High")</f>
        <v>Diabetes</v>
      </c>
      <c r="L2477">
        <v>24</v>
      </c>
      <c r="M2477">
        <v>28.25</v>
      </c>
      <c r="N2477">
        <v>24</v>
      </c>
      <c r="O2477" t="s">
        <v>18</v>
      </c>
      <c r="P2477" t="s">
        <v>34</v>
      </c>
      <c r="Q2477" s="4" t="s">
        <v>4285</v>
      </c>
      <c r="R2477" s="5">
        <f t="shared" ca="1" si="38"/>
        <v>-6.685000100865107E-3</v>
      </c>
    </row>
    <row r="2478" spans="1:18" x14ac:dyDescent="0.25">
      <c r="A2478">
        <v>49053</v>
      </c>
      <c r="B2478" t="s">
        <v>19</v>
      </c>
      <c r="C2478">
        <v>45</v>
      </c>
      <c r="D2478" t="s">
        <v>4280</v>
      </c>
      <c r="E2478" t="s">
        <v>34</v>
      </c>
      <c r="F2478" t="s">
        <v>34</v>
      </c>
      <c r="G2478" t="s">
        <v>34</v>
      </c>
      <c r="H2478" t="s">
        <v>14</v>
      </c>
      <c r="I2478" t="s">
        <v>21</v>
      </c>
      <c r="J2478" s="5">
        <v>120.56</v>
      </c>
      <c r="K2478" s="5" t="str">
        <f>_xlfn.IFS(stroke_2[[#This Row],[avg_glucose_level]]&lt;70,"Low",stroke_2[[#This Row],[avg_glucose_level]]&lt;99,"Normal",stroke_2[[#This Row],[avg_glucose_level]]&lt;125,"Prediabetes",stroke_2[[#This Row],[avg_glucose_level]]&lt;199,"Diabetes",stroke_2[[#This Row],[avg_glucose_level]]&gt;199,"Very High")</f>
        <v>Prediabetes</v>
      </c>
      <c r="L2478">
        <v>31.6</v>
      </c>
      <c r="M2478">
        <v>28.25</v>
      </c>
      <c r="N2478">
        <v>31.6</v>
      </c>
      <c r="O2478" t="s">
        <v>24</v>
      </c>
      <c r="P2478" t="s">
        <v>34</v>
      </c>
      <c r="Q2478" s="4" t="s">
        <v>4285</v>
      </c>
      <c r="R2478" s="5">
        <f t="shared" ca="1" si="38"/>
        <v>-3.5820909692022727E-3</v>
      </c>
    </row>
    <row r="2479" spans="1:18" x14ac:dyDescent="0.25">
      <c r="A2479">
        <v>49190</v>
      </c>
      <c r="B2479" t="s">
        <v>19</v>
      </c>
      <c r="C2479">
        <v>45</v>
      </c>
      <c r="D2479" t="s">
        <v>4280</v>
      </c>
      <c r="E2479" t="s">
        <v>34</v>
      </c>
      <c r="F2479" t="s">
        <v>34</v>
      </c>
      <c r="G2479" t="s">
        <v>13</v>
      </c>
      <c r="H2479" t="s">
        <v>14</v>
      </c>
      <c r="I2479" t="s">
        <v>21</v>
      </c>
      <c r="J2479" s="5">
        <v>112.55</v>
      </c>
      <c r="K2479" s="5" t="str">
        <f>_xlfn.IFS(stroke_2[[#This Row],[avg_glucose_level]]&lt;70,"Low",stroke_2[[#This Row],[avg_glucose_level]]&lt;99,"Normal",stroke_2[[#This Row],[avg_glucose_level]]&lt;125,"Prediabetes",stroke_2[[#This Row],[avg_glucose_level]]&lt;199,"Diabetes",stroke_2[[#This Row],[avg_glucose_level]]&gt;199,"Very High")</f>
        <v>Prediabetes</v>
      </c>
      <c r="L2479">
        <v>32.1</v>
      </c>
      <c r="M2479">
        <v>28.25</v>
      </c>
      <c r="N2479">
        <v>32.1</v>
      </c>
      <c r="O2479" t="s">
        <v>24</v>
      </c>
      <c r="P2479" t="s">
        <v>34</v>
      </c>
      <c r="Q2479" s="4" t="s">
        <v>4285</v>
      </c>
      <c r="R2479" s="5">
        <f t="shared" ca="1" si="38"/>
        <v>-7.708258931075301E-3</v>
      </c>
    </row>
    <row r="2480" spans="1:18" x14ac:dyDescent="0.25">
      <c r="A2480">
        <v>50295</v>
      </c>
      <c r="B2480" t="s">
        <v>19</v>
      </c>
      <c r="C2480">
        <v>45</v>
      </c>
      <c r="D2480" t="s">
        <v>4280</v>
      </c>
      <c r="E2480" t="s">
        <v>34</v>
      </c>
      <c r="F2480" t="s">
        <v>34</v>
      </c>
      <c r="G2480" t="s">
        <v>13</v>
      </c>
      <c r="H2480" t="s">
        <v>14</v>
      </c>
      <c r="I2480" t="s">
        <v>15</v>
      </c>
      <c r="J2480" s="5">
        <v>65.36</v>
      </c>
      <c r="K2480" s="5" t="str">
        <f>_xlfn.IFS(stroke_2[[#This Row],[avg_glucose_level]]&lt;70,"Low",stroke_2[[#This Row],[avg_glucose_level]]&lt;99,"Normal",stroke_2[[#This Row],[avg_glucose_level]]&lt;125,"Prediabetes",stroke_2[[#This Row],[avg_glucose_level]]&lt;199,"Diabetes",stroke_2[[#This Row],[avg_glucose_level]]&gt;199,"Very High")</f>
        <v>Low</v>
      </c>
      <c r="L2480">
        <v>39.299999999999997</v>
      </c>
      <c r="M2480">
        <v>28.25</v>
      </c>
      <c r="N2480">
        <v>39.299999999999997</v>
      </c>
      <c r="O2480" t="s">
        <v>24</v>
      </c>
      <c r="P2480" t="s">
        <v>34</v>
      </c>
      <c r="Q2480" s="4" t="s">
        <v>4285</v>
      </c>
      <c r="R2480" s="5">
        <f t="shared" ca="1" si="38"/>
        <v>-2.4800517659656464E-3</v>
      </c>
    </row>
    <row r="2481" spans="1:18" x14ac:dyDescent="0.25">
      <c r="A2481">
        <v>50651</v>
      </c>
      <c r="B2481" t="s">
        <v>19</v>
      </c>
      <c r="C2481">
        <v>45</v>
      </c>
      <c r="D2481" t="s">
        <v>4280</v>
      </c>
      <c r="E2481" t="s">
        <v>34</v>
      </c>
      <c r="F2481" t="s">
        <v>34</v>
      </c>
      <c r="G2481" t="s">
        <v>34</v>
      </c>
      <c r="H2481" t="s">
        <v>14</v>
      </c>
      <c r="I2481" t="s">
        <v>21</v>
      </c>
      <c r="J2481" s="5">
        <v>91.47</v>
      </c>
      <c r="K2481" s="5" t="str">
        <f>_xlfn.IFS(stroke_2[[#This Row],[avg_glucose_level]]&lt;70,"Low",stroke_2[[#This Row],[avg_glucose_level]]&lt;99,"Normal",stroke_2[[#This Row],[avg_glucose_level]]&lt;125,"Prediabetes",stroke_2[[#This Row],[avg_glucose_level]]&lt;199,"Diabetes",stroke_2[[#This Row],[avg_glucose_level]]&gt;199,"Very High")</f>
        <v>Normal</v>
      </c>
      <c r="L2481">
        <v>24.2</v>
      </c>
      <c r="M2481">
        <v>28.25</v>
      </c>
      <c r="N2481">
        <v>24.2</v>
      </c>
      <c r="O2481" t="s">
        <v>38</v>
      </c>
      <c r="P2481" t="s">
        <v>34</v>
      </c>
      <c r="Q2481" s="4" t="s">
        <v>4285</v>
      </c>
      <c r="R2481" s="5">
        <f t="shared" ca="1" si="38"/>
        <v>-2.4343962503298604E-2</v>
      </c>
    </row>
    <row r="2482" spans="1:18" x14ac:dyDescent="0.25">
      <c r="A2482">
        <v>52968</v>
      </c>
      <c r="B2482" t="s">
        <v>19</v>
      </c>
      <c r="C2482">
        <v>45</v>
      </c>
      <c r="D2482" t="s">
        <v>4280</v>
      </c>
      <c r="E2482" t="s">
        <v>34</v>
      </c>
      <c r="F2482" t="s">
        <v>34</v>
      </c>
      <c r="G2482" t="s">
        <v>13</v>
      </c>
      <c r="H2482" t="s">
        <v>20</v>
      </c>
      <c r="I2482" t="s">
        <v>21</v>
      </c>
      <c r="J2482" s="5">
        <v>149.15</v>
      </c>
      <c r="K2482" s="5" t="str">
        <f>_xlfn.IFS(stroke_2[[#This Row],[avg_glucose_level]]&lt;70,"Low",stroke_2[[#This Row],[avg_glucose_level]]&lt;99,"Normal",stroke_2[[#This Row],[avg_glucose_level]]&lt;125,"Prediabetes",stroke_2[[#This Row],[avg_glucose_level]]&lt;199,"Diabetes",stroke_2[[#This Row],[avg_glucose_level]]&gt;199,"Very High")</f>
        <v>Diabetes</v>
      </c>
      <c r="L2482">
        <v>33.5</v>
      </c>
      <c r="M2482">
        <v>28.25</v>
      </c>
      <c r="N2482">
        <v>33.5</v>
      </c>
      <c r="O2482" t="s">
        <v>38</v>
      </c>
      <c r="P2482" t="s">
        <v>34</v>
      </c>
      <c r="Q2482" s="4" t="s">
        <v>4285</v>
      </c>
      <c r="R2482" s="5">
        <f t="shared" ca="1" si="38"/>
        <v>1.8106303453053869E-2</v>
      </c>
    </row>
    <row r="2483" spans="1:18" x14ac:dyDescent="0.25">
      <c r="A2483">
        <v>54065</v>
      </c>
      <c r="B2483" t="s">
        <v>19</v>
      </c>
      <c r="C2483">
        <v>45</v>
      </c>
      <c r="D2483" t="s">
        <v>4280</v>
      </c>
      <c r="E2483" t="s">
        <v>34</v>
      </c>
      <c r="F2483" t="s">
        <v>34</v>
      </c>
      <c r="G2483" t="s">
        <v>13</v>
      </c>
      <c r="H2483" t="s">
        <v>14</v>
      </c>
      <c r="I2483" t="s">
        <v>15</v>
      </c>
      <c r="J2483" s="5">
        <v>91.04</v>
      </c>
      <c r="K2483" s="5" t="str">
        <f>_xlfn.IFS(stroke_2[[#This Row],[avg_glucose_level]]&lt;70,"Low",stroke_2[[#This Row],[avg_glucose_level]]&lt;99,"Normal",stroke_2[[#This Row],[avg_glucose_level]]&lt;125,"Prediabetes",stroke_2[[#This Row],[avg_glucose_level]]&lt;199,"Diabetes",stroke_2[[#This Row],[avg_glucose_level]]&gt;199,"Very High")</f>
        <v>Normal</v>
      </c>
      <c r="L2483">
        <v>21.1</v>
      </c>
      <c r="M2483">
        <v>28.25</v>
      </c>
      <c r="N2483">
        <v>21.1</v>
      </c>
      <c r="O2483" t="s">
        <v>24</v>
      </c>
      <c r="P2483" t="s">
        <v>34</v>
      </c>
      <c r="Q2483" s="4" t="s">
        <v>4285</v>
      </c>
      <c r="R2483" s="5">
        <f t="shared" ca="1" si="38"/>
        <v>1.8633724810913955E-2</v>
      </c>
    </row>
    <row r="2484" spans="1:18" x14ac:dyDescent="0.25">
      <c r="A2484">
        <v>54385</v>
      </c>
      <c r="B2484" t="s">
        <v>12</v>
      </c>
      <c r="C2484">
        <v>45</v>
      </c>
      <c r="D2484" t="s">
        <v>4280</v>
      </c>
      <c r="E2484" t="s">
        <v>34</v>
      </c>
      <c r="F2484" t="s">
        <v>34</v>
      </c>
      <c r="G2484" t="s">
        <v>13</v>
      </c>
      <c r="H2484" t="s">
        <v>14</v>
      </c>
      <c r="I2484" t="s">
        <v>21</v>
      </c>
      <c r="J2484" s="5">
        <v>64.14</v>
      </c>
      <c r="K2484" s="5" t="str">
        <f>_xlfn.IFS(stroke_2[[#This Row],[avg_glucose_level]]&lt;70,"Low",stroke_2[[#This Row],[avg_glucose_level]]&lt;99,"Normal",stroke_2[[#This Row],[avg_glucose_level]]&lt;125,"Prediabetes",stroke_2[[#This Row],[avg_glucose_level]]&lt;199,"Diabetes",stroke_2[[#This Row],[avg_glucose_level]]&gt;199,"Very High")</f>
        <v>Low</v>
      </c>
      <c r="L2484">
        <v>29.4</v>
      </c>
      <c r="M2484">
        <v>28.25</v>
      </c>
      <c r="N2484">
        <v>29.4</v>
      </c>
      <c r="O2484" t="s">
        <v>24</v>
      </c>
      <c r="P2484" t="s">
        <v>13</v>
      </c>
      <c r="Q2484" s="4" t="s">
        <v>4286</v>
      </c>
      <c r="R2484" s="5">
        <f t="shared" ca="1" si="38"/>
        <v>0.98404930379436772</v>
      </c>
    </row>
    <row r="2485" spans="1:18" x14ac:dyDescent="0.25">
      <c r="A2485">
        <v>55790</v>
      </c>
      <c r="B2485" t="s">
        <v>19</v>
      </c>
      <c r="C2485">
        <v>45</v>
      </c>
      <c r="D2485" t="s">
        <v>4280</v>
      </c>
      <c r="E2485" t="s">
        <v>34</v>
      </c>
      <c r="F2485" t="s">
        <v>34</v>
      </c>
      <c r="G2485" t="s">
        <v>13</v>
      </c>
      <c r="H2485" t="s">
        <v>14</v>
      </c>
      <c r="I2485" t="s">
        <v>15</v>
      </c>
      <c r="J2485" s="5">
        <v>106.83</v>
      </c>
      <c r="K2485" s="5" t="str">
        <f>_xlfn.IFS(stroke_2[[#This Row],[avg_glucose_level]]&lt;70,"Low",stroke_2[[#This Row],[avg_glucose_level]]&lt;99,"Normal",stroke_2[[#This Row],[avg_glucose_level]]&lt;125,"Prediabetes",stroke_2[[#This Row],[avg_glucose_level]]&lt;199,"Diabetes",stroke_2[[#This Row],[avg_glucose_level]]&gt;199,"Very High")</f>
        <v>Prediabetes</v>
      </c>
      <c r="L2485">
        <v>32.1</v>
      </c>
      <c r="M2485">
        <v>28.25</v>
      </c>
      <c r="N2485">
        <v>32.1</v>
      </c>
      <c r="O2485" t="s">
        <v>18</v>
      </c>
      <c r="P2485" t="s">
        <v>34</v>
      </c>
      <c r="Q2485" s="4" t="s">
        <v>4285</v>
      </c>
      <c r="R2485" s="5">
        <f t="shared" ca="1" si="38"/>
        <v>2.3768302748246706E-2</v>
      </c>
    </row>
    <row r="2486" spans="1:18" x14ac:dyDescent="0.25">
      <c r="A2486">
        <v>56889</v>
      </c>
      <c r="B2486" t="s">
        <v>12</v>
      </c>
      <c r="C2486">
        <v>45</v>
      </c>
      <c r="D2486" t="s">
        <v>4280</v>
      </c>
      <c r="E2486" t="s">
        <v>13</v>
      </c>
      <c r="F2486" t="s">
        <v>34</v>
      </c>
      <c r="G2486" t="s">
        <v>13</v>
      </c>
      <c r="H2486" t="s">
        <v>14</v>
      </c>
      <c r="I2486" t="s">
        <v>15</v>
      </c>
      <c r="J2486" s="5">
        <v>60.99</v>
      </c>
      <c r="K2486" s="5" t="str">
        <f>_xlfn.IFS(stroke_2[[#This Row],[avg_glucose_level]]&lt;70,"Low",stroke_2[[#This Row],[avg_glucose_level]]&lt;99,"Normal",stroke_2[[#This Row],[avg_glucose_level]]&lt;125,"Prediabetes",stroke_2[[#This Row],[avg_glucose_level]]&lt;199,"Diabetes",stroke_2[[#This Row],[avg_glucose_level]]&gt;199,"Very High")</f>
        <v>Low</v>
      </c>
      <c r="L2486">
        <v>32.799999999999997</v>
      </c>
      <c r="M2486">
        <v>28.25</v>
      </c>
      <c r="N2486">
        <v>32.799999999999997</v>
      </c>
      <c r="O2486" t="s">
        <v>38</v>
      </c>
      <c r="P2486" t="s">
        <v>34</v>
      </c>
      <c r="Q2486" s="4" t="s">
        <v>4285</v>
      </c>
      <c r="R2486" s="5">
        <f t="shared" ca="1" si="38"/>
        <v>2.2264085716664161E-2</v>
      </c>
    </row>
    <row r="2487" spans="1:18" x14ac:dyDescent="0.25">
      <c r="A2487">
        <v>57924</v>
      </c>
      <c r="B2487" t="s">
        <v>19</v>
      </c>
      <c r="C2487">
        <v>45</v>
      </c>
      <c r="D2487" t="s">
        <v>4280</v>
      </c>
      <c r="E2487" t="s">
        <v>34</v>
      </c>
      <c r="F2487" t="s">
        <v>34</v>
      </c>
      <c r="G2487" t="s">
        <v>13</v>
      </c>
      <c r="H2487" t="s">
        <v>43</v>
      </c>
      <c r="I2487" t="s">
        <v>21</v>
      </c>
      <c r="J2487" s="5">
        <v>63.01</v>
      </c>
      <c r="K2487" s="5" t="str">
        <f>_xlfn.IFS(stroke_2[[#This Row],[avg_glucose_level]]&lt;70,"Low",stroke_2[[#This Row],[avg_glucose_level]]&lt;99,"Normal",stroke_2[[#This Row],[avg_glucose_level]]&lt;125,"Prediabetes",stroke_2[[#This Row],[avg_glucose_level]]&lt;199,"Diabetes",stroke_2[[#This Row],[avg_glucose_level]]&gt;199,"Very High")</f>
        <v>Low</v>
      </c>
      <c r="L2487">
        <v>31.5</v>
      </c>
      <c r="M2487">
        <v>28.25</v>
      </c>
      <c r="N2487">
        <v>31.5</v>
      </c>
      <c r="O2487" t="s">
        <v>24</v>
      </c>
      <c r="P2487" t="s">
        <v>34</v>
      </c>
      <c r="Q2487" s="4" t="s">
        <v>4285</v>
      </c>
      <c r="R2487" s="5">
        <f t="shared" ca="1" si="38"/>
        <v>9.7802025229498379E-3</v>
      </c>
    </row>
    <row r="2488" spans="1:18" x14ac:dyDescent="0.25">
      <c r="A2488">
        <v>58477</v>
      </c>
      <c r="B2488" t="s">
        <v>19</v>
      </c>
      <c r="C2488">
        <v>45</v>
      </c>
      <c r="D2488" t="s">
        <v>4280</v>
      </c>
      <c r="E2488" t="s">
        <v>34</v>
      </c>
      <c r="F2488" t="s">
        <v>34</v>
      </c>
      <c r="G2488" t="s">
        <v>13</v>
      </c>
      <c r="H2488" t="s">
        <v>14</v>
      </c>
      <c r="I2488" t="s">
        <v>15</v>
      </c>
      <c r="J2488" s="5">
        <v>81.239999999999995</v>
      </c>
      <c r="K2488" s="5" t="str">
        <f>_xlfn.IFS(stroke_2[[#This Row],[avg_glucose_level]]&lt;70,"Low",stroke_2[[#This Row],[avg_glucose_level]]&lt;99,"Normal",stroke_2[[#This Row],[avg_glucose_level]]&lt;125,"Prediabetes",stroke_2[[#This Row],[avg_glucose_level]]&lt;199,"Diabetes",stroke_2[[#This Row],[avg_glucose_level]]&gt;199,"Very High")</f>
        <v>Normal</v>
      </c>
      <c r="L2488">
        <v>37</v>
      </c>
      <c r="M2488">
        <v>28.25</v>
      </c>
      <c r="N2488">
        <v>37</v>
      </c>
      <c r="O2488" t="s">
        <v>24</v>
      </c>
      <c r="P2488" t="s">
        <v>34</v>
      </c>
      <c r="Q2488" s="4" t="s">
        <v>4285</v>
      </c>
      <c r="R2488" s="5">
        <f t="shared" ca="1" si="38"/>
        <v>9.8591460159082375E-3</v>
      </c>
    </row>
    <row r="2489" spans="1:18" x14ac:dyDescent="0.25">
      <c r="A2489">
        <v>59058</v>
      </c>
      <c r="B2489" t="s">
        <v>19</v>
      </c>
      <c r="C2489">
        <v>45</v>
      </c>
      <c r="D2489" t="s">
        <v>4280</v>
      </c>
      <c r="E2489" t="s">
        <v>34</v>
      </c>
      <c r="F2489" t="s">
        <v>34</v>
      </c>
      <c r="G2489" t="s">
        <v>13</v>
      </c>
      <c r="H2489" t="s">
        <v>43</v>
      </c>
      <c r="I2489" t="s">
        <v>21</v>
      </c>
      <c r="J2489" s="5">
        <v>68.66</v>
      </c>
      <c r="K2489" s="5" t="str">
        <f>_xlfn.IFS(stroke_2[[#This Row],[avg_glucose_level]]&lt;70,"Low",stroke_2[[#This Row],[avg_glucose_level]]&lt;99,"Normal",stroke_2[[#This Row],[avg_glucose_level]]&lt;125,"Prediabetes",stroke_2[[#This Row],[avg_glucose_level]]&lt;199,"Diabetes",stroke_2[[#This Row],[avg_glucose_level]]&gt;199,"Very High")</f>
        <v>Low</v>
      </c>
      <c r="L2489">
        <v>25.3</v>
      </c>
      <c r="M2489">
        <v>28.25</v>
      </c>
      <c r="N2489">
        <v>25.3</v>
      </c>
      <c r="O2489" t="s">
        <v>24</v>
      </c>
      <c r="P2489" t="s">
        <v>34</v>
      </c>
      <c r="Q2489" s="4" t="s">
        <v>4285</v>
      </c>
      <c r="R2489" s="5">
        <f t="shared" ca="1" si="38"/>
        <v>5.3237529031764375E-3</v>
      </c>
    </row>
    <row r="2490" spans="1:18" x14ac:dyDescent="0.25">
      <c r="A2490">
        <v>59642</v>
      </c>
      <c r="B2490" t="s">
        <v>19</v>
      </c>
      <c r="C2490">
        <v>45</v>
      </c>
      <c r="D2490" t="s">
        <v>4280</v>
      </c>
      <c r="E2490" t="s">
        <v>34</v>
      </c>
      <c r="F2490" t="s">
        <v>34</v>
      </c>
      <c r="G2490" t="s">
        <v>13</v>
      </c>
      <c r="H2490" t="s">
        <v>14</v>
      </c>
      <c r="I2490" t="s">
        <v>15</v>
      </c>
      <c r="J2490" s="5">
        <v>107.29</v>
      </c>
      <c r="K2490" s="5" t="str">
        <f>_xlfn.IFS(stroke_2[[#This Row],[avg_glucose_level]]&lt;70,"Low",stroke_2[[#This Row],[avg_glucose_level]]&lt;99,"Normal",stroke_2[[#This Row],[avg_glucose_level]]&lt;125,"Prediabetes",stroke_2[[#This Row],[avg_glucose_level]]&lt;199,"Diabetes",stroke_2[[#This Row],[avg_glucose_level]]&gt;199,"Very High")</f>
        <v>Prediabetes</v>
      </c>
      <c r="L2490">
        <v>29.6</v>
      </c>
      <c r="M2490">
        <v>28.25</v>
      </c>
      <c r="N2490">
        <v>29.6</v>
      </c>
      <c r="O2490" t="s">
        <v>24</v>
      </c>
      <c r="P2490" t="s">
        <v>34</v>
      </c>
      <c r="Q2490" s="4" t="s">
        <v>4285</v>
      </c>
      <c r="R2490" s="5">
        <f t="shared" ca="1" si="38"/>
        <v>-2.4920552781416926E-2</v>
      </c>
    </row>
    <row r="2491" spans="1:18" x14ac:dyDescent="0.25">
      <c r="A2491">
        <v>59880</v>
      </c>
      <c r="B2491" t="s">
        <v>12</v>
      </c>
      <c r="C2491">
        <v>45</v>
      </c>
      <c r="D2491" t="s">
        <v>4280</v>
      </c>
      <c r="E2491" t="s">
        <v>34</v>
      </c>
      <c r="F2491" t="s">
        <v>34</v>
      </c>
      <c r="G2491" t="s">
        <v>13</v>
      </c>
      <c r="H2491" t="s">
        <v>14</v>
      </c>
      <c r="I2491" t="s">
        <v>21</v>
      </c>
      <c r="J2491" s="5">
        <v>99.91</v>
      </c>
      <c r="K2491" s="5" t="str">
        <f>_xlfn.IFS(stroke_2[[#This Row],[avg_glucose_level]]&lt;70,"Low",stroke_2[[#This Row],[avg_glucose_level]]&lt;99,"Normal",stroke_2[[#This Row],[avg_glucose_level]]&lt;125,"Prediabetes",stroke_2[[#This Row],[avg_glucose_level]]&lt;199,"Diabetes",stroke_2[[#This Row],[avg_glucose_level]]&gt;199,"Very High")</f>
        <v>Prediabetes</v>
      </c>
      <c r="L2491">
        <v>30.9</v>
      </c>
      <c r="M2491">
        <v>28.25</v>
      </c>
      <c r="N2491">
        <v>30.9</v>
      </c>
      <c r="O2491" t="s">
        <v>38</v>
      </c>
      <c r="P2491" t="s">
        <v>34</v>
      </c>
      <c r="Q2491" s="4" t="s">
        <v>4285</v>
      </c>
      <c r="R2491" s="5">
        <f t="shared" ca="1" si="38"/>
        <v>1.0750858538910057E-2</v>
      </c>
    </row>
    <row r="2492" spans="1:18" x14ac:dyDescent="0.25">
      <c r="A2492">
        <v>60957</v>
      </c>
      <c r="B2492" t="s">
        <v>12</v>
      </c>
      <c r="C2492">
        <v>45</v>
      </c>
      <c r="D2492" t="s">
        <v>4280</v>
      </c>
      <c r="E2492" t="s">
        <v>34</v>
      </c>
      <c r="F2492" t="s">
        <v>34</v>
      </c>
      <c r="G2492" t="s">
        <v>13</v>
      </c>
      <c r="H2492" t="s">
        <v>14</v>
      </c>
      <c r="I2492" t="s">
        <v>21</v>
      </c>
      <c r="J2492" s="5">
        <v>73.010000000000005</v>
      </c>
      <c r="K2492" s="5" t="str">
        <f>_xlfn.IFS(stroke_2[[#This Row],[avg_glucose_level]]&lt;70,"Low",stroke_2[[#This Row],[avg_glucose_level]]&lt;99,"Normal",stroke_2[[#This Row],[avg_glucose_level]]&lt;125,"Prediabetes",stroke_2[[#This Row],[avg_glucose_level]]&lt;199,"Diabetes",stroke_2[[#This Row],[avg_glucose_level]]&gt;199,"Very High")</f>
        <v>Normal</v>
      </c>
      <c r="L2492">
        <v>24.8</v>
      </c>
      <c r="M2492">
        <v>28.25</v>
      </c>
      <c r="N2492">
        <v>24.8</v>
      </c>
      <c r="O2492" t="s">
        <v>18</v>
      </c>
      <c r="P2492" t="s">
        <v>34</v>
      </c>
      <c r="Q2492" s="4" t="s">
        <v>4285</v>
      </c>
      <c r="R2492" s="5">
        <f t="shared" ca="1" si="38"/>
        <v>-2.1290443504686361E-2</v>
      </c>
    </row>
    <row r="2493" spans="1:18" x14ac:dyDescent="0.25">
      <c r="A2493">
        <v>61365</v>
      </c>
      <c r="B2493" t="s">
        <v>12</v>
      </c>
      <c r="C2493">
        <v>45</v>
      </c>
      <c r="D2493" t="s">
        <v>4280</v>
      </c>
      <c r="E2493" t="s">
        <v>34</v>
      </c>
      <c r="F2493" t="s">
        <v>34</v>
      </c>
      <c r="G2493" t="s">
        <v>13</v>
      </c>
      <c r="H2493" t="s">
        <v>14</v>
      </c>
      <c r="I2493" t="s">
        <v>21</v>
      </c>
      <c r="J2493" s="5">
        <v>58.25</v>
      </c>
      <c r="K2493" s="5" t="str">
        <f>_xlfn.IFS(stroke_2[[#This Row],[avg_glucose_level]]&lt;70,"Low",stroke_2[[#This Row],[avg_glucose_level]]&lt;99,"Normal",stroke_2[[#This Row],[avg_glucose_level]]&lt;125,"Prediabetes",stroke_2[[#This Row],[avg_glucose_level]]&lt;199,"Diabetes",stroke_2[[#This Row],[avg_glucose_level]]&gt;199,"Very High")</f>
        <v>Low</v>
      </c>
      <c r="L2493">
        <v>24</v>
      </c>
      <c r="M2493">
        <v>28.25</v>
      </c>
      <c r="N2493">
        <v>24</v>
      </c>
      <c r="O2493" t="s">
        <v>29</v>
      </c>
      <c r="P2493" t="s">
        <v>34</v>
      </c>
      <c r="Q2493" s="4" t="s">
        <v>4285</v>
      </c>
      <c r="R2493" s="5">
        <f t="shared" ca="1" si="38"/>
        <v>2.0405115066925099E-2</v>
      </c>
    </row>
    <row r="2494" spans="1:18" x14ac:dyDescent="0.25">
      <c r="A2494">
        <v>61528</v>
      </c>
      <c r="B2494" t="s">
        <v>19</v>
      </c>
      <c r="C2494">
        <v>45</v>
      </c>
      <c r="D2494" t="s">
        <v>4280</v>
      </c>
      <c r="E2494" t="s">
        <v>34</v>
      </c>
      <c r="F2494" t="s">
        <v>34</v>
      </c>
      <c r="G2494" t="s">
        <v>13</v>
      </c>
      <c r="H2494" t="s">
        <v>43</v>
      </c>
      <c r="I2494" t="s">
        <v>15</v>
      </c>
      <c r="J2494" s="5">
        <v>73.709999999999994</v>
      </c>
      <c r="K2494" s="5" t="str">
        <f>_xlfn.IFS(stroke_2[[#This Row],[avg_glucose_level]]&lt;70,"Low",stroke_2[[#This Row],[avg_glucose_level]]&lt;99,"Normal",stroke_2[[#This Row],[avg_glucose_level]]&lt;125,"Prediabetes",stroke_2[[#This Row],[avg_glucose_level]]&lt;199,"Diabetes",stroke_2[[#This Row],[avg_glucose_level]]&gt;199,"Very High")</f>
        <v>Normal</v>
      </c>
      <c r="L2494">
        <v>34.1</v>
      </c>
      <c r="M2494">
        <v>28.25</v>
      </c>
      <c r="N2494">
        <v>34.1</v>
      </c>
      <c r="O2494" t="s">
        <v>24</v>
      </c>
      <c r="P2494" t="s">
        <v>34</v>
      </c>
      <c r="Q2494" s="4" t="s">
        <v>4285</v>
      </c>
      <c r="R2494" s="5">
        <f t="shared" ca="1" si="38"/>
        <v>-4.3269382634817059E-3</v>
      </c>
    </row>
    <row r="2495" spans="1:18" x14ac:dyDescent="0.25">
      <c r="A2495">
        <v>62387</v>
      </c>
      <c r="B2495" t="s">
        <v>19</v>
      </c>
      <c r="C2495">
        <v>45</v>
      </c>
      <c r="D2495" t="s">
        <v>4280</v>
      </c>
      <c r="E2495" t="s">
        <v>34</v>
      </c>
      <c r="F2495" t="s">
        <v>34</v>
      </c>
      <c r="G2495" t="s">
        <v>13</v>
      </c>
      <c r="H2495" t="s">
        <v>14</v>
      </c>
      <c r="I2495" t="s">
        <v>15</v>
      </c>
      <c r="J2495" s="5">
        <v>100.84</v>
      </c>
      <c r="K2495" s="5" t="str">
        <f>_xlfn.IFS(stroke_2[[#This Row],[avg_glucose_level]]&lt;70,"Low",stroke_2[[#This Row],[avg_glucose_level]]&lt;99,"Normal",stroke_2[[#This Row],[avg_glucose_level]]&lt;125,"Prediabetes",stroke_2[[#This Row],[avg_glucose_level]]&lt;199,"Diabetes",stroke_2[[#This Row],[avg_glucose_level]]&gt;199,"Very High")</f>
        <v>Prediabetes</v>
      </c>
      <c r="L2495">
        <v>21</v>
      </c>
      <c r="M2495">
        <v>28.25</v>
      </c>
      <c r="N2495">
        <v>21</v>
      </c>
      <c r="O2495" t="s">
        <v>24</v>
      </c>
      <c r="P2495" t="s">
        <v>34</v>
      </c>
      <c r="Q2495" s="4" t="s">
        <v>4285</v>
      </c>
      <c r="R2495" s="5">
        <f t="shared" ca="1" si="38"/>
        <v>-2.3111382425963826E-2</v>
      </c>
    </row>
    <row r="2496" spans="1:18" x14ac:dyDescent="0.25">
      <c r="A2496">
        <v>67217</v>
      </c>
      <c r="B2496" t="s">
        <v>19</v>
      </c>
      <c r="C2496">
        <v>45</v>
      </c>
      <c r="D2496" t="s">
        <v>4280</v>
      </c>
      <c r="E2496" t="s">
        <v>34</v>
      </c>
      <c r="F2496" t="s">
        <v>34</v>
      </c>
      <c r="G2496" t="s">
        <v>13</v>
      </c>
      <c r="H2496" t="s">
        <v>14</v>
      </c>
      <c r="I2496" t="s">
        <v>15</v>
      </c>
      <c r="J2496" s="5">
        <v>92.86</v>
      </c>
      <c r="K2496" s="5" t="str">
        <f>_xlfn.IFS(stroke_2[[#This Row],[avg_glucose_level]]&lt;70,"Low",stroke_2[[#This Row],[avg_glucose_level]]&lt;99,"Normal",stroke_2[[#This Row],[avg_glucose_level]]&lt;125,"Prediabetes",stroke_2[[#This Row],[avg_glucose_level]]&lt;199,"Diabetes",stroke_2[[#This Row],[avg_glucose_level]]&gt;199,"Very High")</f>
        <v>Normal</v>
      </c>
      <c r="L2496">
        <v>35.1</v>
      </c>
      <c r="M2496">
        <v>28.25</v>
      </c>
      <c r="N2496">
        <v>35.1</v>
      </c>
      <c r="O2496" t="s">
        <v>18</v>
      </c>
      <c r="P2496" t="s">
        <v>34</v>
      </c>
      <c r="Q2496" s="4" t="s">
        <v>4285</v>
      </c>
      <c r="R2496" s="5">
        <f t="shared" ca="1" si="38"/>
        <v>-3.2702893203031937E-3</v>
      </c>
    </row>
    <row r="2497" spans="1:18" x14ac:dyDescent="0.25">
      <c r="A2497">
        <v>69143</v>
      </c>
      <c r="B2497" t="s">
        <v>19</v>
      </c>
      <c r="C2497">
        <v>45</v>
      </c>
      <c r="D2497" t="s">
        <v>4280</v>
      </c>
      <c r="E2497" t="s">
        <v>34</v>
      </c>
      <c r="F2497" t="s">
        <v>34</v>
      </c>
      <c r="G2497" t="s">
        <v>34</v>
      </c>
      <c r="H2497" t="s">
        <v>14</v>
      </c>
      <c r="I2497" t="s">
        <v>21</v>
      </c>
      <c r="J2497" s="5">
        <v>153.76</v>
      </c>
      <c r="K2497" s="5" t="str">
        <f>_xlfn.IFS(stroke_2[[#This Row],[avg_glucose_level]]&lt;70,"Low",stroke_2[[#This Row],[avg_glucose_level]]&lt;99,"Normal",stroke_2[[#This Row],[avg_glucose_level]]&lt;125,"Prediabetes",stroke_2[[#This Row],[avg_glucose_level]]&lt;199,"Diabetes",stroke_2[[#This Row],[avg_glucose_level]]&gt;199,"Very High")</f>
        <v>Diabetes</v>
      </c>
      <c r="L2497">
        <v>36.700000000000003</v>
      </c>
      <c r="M2497">
        <v>28.25</v>
      </c>
      <c r="N2497">
        <v>36.700000000000003</v>
      </c>
      <c r="O2497" t="s">
        <v>38</v>
      </c>
      <c r="P2497" t="s">
        <v>34</v>
      </c>
      <c r="Q2497" s="4" t="s">
        <v>4285</v>
      </c>
      <c r="R2497" s="5">
        <f t="shared" ca="1" si="38"/>
        <v>-2.4053325266644589E-2</v>
      </c>
    </row>
    <row r="2498" spans="1:18" x14ac:dyDescent="0.25">
      <c r="A2498">
        <v>69285</v>
      </c>
      <c r="B2498" t="s">
        <v>19</v>
      </c>
      <c r="C2498">
        <v>45</v>
      </c>
      <c r="D2498" t="s">
        <v>4280</v>
      </c>
      <c r="E2498" t="s">
        <v>34</v>
      </c>
      <c r="F2498" t="s">
        <v>34</v>
      </c>
      <c r="G2498" t="s">
        <v>13</v>
      </c>
      <c r="H2498" t="s">
        <v>14</v>
      </c>
      <c r="I2498" t="s">
        <v>15</v>
      </c>
      <c r="J2498" s="5">
        <v>73.27</v>
      </c>
      <c r="K2498" s="5" t="str">
        <f>_xlfn.IFS(stroke_2[[#This Row],[avg_glucose_level]]&lt;70,"Low",stroke_2[[#This Row],[avg_glucose_level]]&lt;99,"Normal",stroke_2[[#This Row],[avg_glucose_level]]&lt;125,"Prediabetes",stroke_2[[#This Row],[avg_glucose_level]]&lt;199,"Diabetes",stroke_2[[#This Row],[avg_glucose_level]]&gt;199,"Very High")</f>
        <v>Normal</v>
      </c>
      <c r="L2498">
        <v>22.2</v>
      </c>
      <c r="M2498">
        <v>28.25</v>
      </c>
      <c r="N2498">
        <v>22.2</v>
      </c>
      <c r="O2498" t="s">
        <v>29</v>
      </c>
      <c r="P2498" t="s">
        <v>34</v>
      </c>
      <c r="Q2498" s="4" t="s">
        <v>4285</v>
      </c>
      <c r="R2498" s="5">
        <f t="shared" ref="R2498:R2561" ca="1" si="39">Q2498 + (RAND()-0.5)/20</f>
        <v>-1.5714417194514729E-2</v>
      </c>
    </row>
    <row r="2499" spans="1:18" x14ac:dyDescent="0.25">
      <c r="A2499">
        <v>70610</v>
      </c>
      <c r="B2499" t="s">
        <v>19</v>
      </c>
      <c r="C2499">
        <v>45</v>
      </c>
      <c r="D2499" t="s">
        <v>4280</v>
      </c>
      <c r="E2499" t="s">
        <v>34</v>
      </c>
      <c r="F2499" t="s">
        <v>34</v>
      </c>
      <c r="G2499" t="s">
        <v>13</v>
      </c>
      <c r="H2499" t="s">
        <v>14</v>
      </c>
      <c r="I2499" t="s">
        <v>21</v>
      </c>
      <c r="J2499" s="5">
        <v>81.02</v>
      </c>
      <c r="K2499" s="5" t="str">
        <f>_xlfn.IFS(stroke_2[[#This Row],[avg_glucose_level]]&lt;70,"Low",stroke_2[[#This Row],[avg_glucose_level]]&lt;99,"Normal",stroke_2[[#This Row],[avg_glucose_level]]&lt;125,"Prediabetes",stroke_2[[#This Row],[avg_glucose_level]]&lt;199,"Diabetes",stroke_2[[#This Row],[avg_glucose_level]]&gt;199,"Very High")</f>
        <v>Normal</v>
      </c>
      <c r="L2499">
        <v>39</v>
      </c>
      <c r="M2499">
        <v>28.25</v>
      </c>
      <c r="N2499">
        <v>39</v>
      </c>
      <c r="O2499" t="s">
        <v>24</v>
      </c>
      <c r="P2499" t="s">
        <v>34</v>
      </c>
      <c r="Q2499" s="4" t="s">
        <v>4285</v>
      </c>
      <c r="R2499" s="5">
        <f t="shared" ca="1" si="39"/>
        <v>-1.9905175116152234E-2</v>
      </c>
    </row>
    <row r="2500" spans="1:18" x14ac:dyDescent="0.25">
      <c r="A2500">
        <v>71379</v>
      </c>
      <c r="B2500" t="s">
        <v>19</v>
      </c>
      <c r="C2500">
        <v>45</v>
      </c>
      <c r="D2500" t="s">
        <v>4280</v>
      </c>
      <c r="E2500" t="s">
        <v>34</v>
      </c>
      <c r="F2500" t="s">
        <v>34</v>
      </c>
      <c r="G2500" t="s">
        <v>13</v>
      </c>
      <c r="H2500" t="s">
        <v>43</v>
      </c>
      <c r="I2500" t="s">
        <v>15</v>
      </c>
      <c r="J2500" s="5">
        <v>113.63</v>
      </c>
      <c r="K2500" s="5" t="str">
        <f>_xlfn.IFS(stroke_2[[#This Row],[avg_glucose_level]]&lt;70,"Low",stroke_2[[#This Row],[avg_glucose_level]]&lt;99,"Normal",stroke_2[[#This Row],[avg_glucose_level]]&lt;125,"Prediabetes",stroke_2[[#This Row],[avg_glucose_level]]&lt;199,"Diabetes",stroke_2[[#This Row],[avg_glucose_level]]&gt;199,"Very High")</f>
        <v>Prediabetes</v>
      </c>
      <c r="L2500">
        <v>27.5</v>
      </c>
      <c r="M2500">
        <v>28.25</v>
      </c>
      <c r="N2500">
        <v>27.5</v>
      </c>
      <c r="O2500" t="s">
        <v>29</v>
      </c>
      <c r="P2500" t="s">
        <v>34</v>
      </c>
      <c r="Q2500" s="4" t="s">
        <v>4285</v>
      </c>
      <c r="R2500" s="5">
        <f t="shared" ca="1" si="39"/>
        <v>1.5551370808543279E-2</v>
      </c>
    </row>
    <row r="2501" spans="1:18" x14ac:dyDescent="0.25">
      <c r="A2501">
        <v>71548</v>
      </c>
      <c r="B2501" t="s">
        <v>12</v>
      </c>
      <c r="C2501">
        <v>45</v>
      </c>
      <c r="D2501" t="s">
        <v>4280</v>
      </c>
      <c r="E2501" t="s">
        <v>34</v>
      </c>
      <c r="F2501" t="s">
        <v>34</v>
      </c>
      <c r="G2501" t="s">
        <v>13</v>
      </c>
      <c r="H2501" t="s">
        <v>43</v>
      </c>
      <c r="I2501" t="s">
        <v>15</v>
      </c>
      <c r="J2501" s="5">
        <v>55.47</v>
      </c>
      <c r="K2501" s="5" t="str">
        <f>_xlfn.IFS(stroke_2[[#This Row],[avg_glucose_level]]&lt;70,"Low",stroke_2[[#This Row],[avg_glucose_level]]&lt;99,"Normal",stroke_2[[#This Row],[avg_glucose_level]]&lt;125,"Prediabetes",stroke_2[[#This Row],[avg_glucose_level]]&lt;199,"Diabetes",stroke_2[[#This Row],[avg_glucose_level]]&gt;199,"Very High")</f>
        <v>Low</v>
      </c>
      <c r="L2501">
        <v>19.8</v>
      </c>
      <c r="M2501">
        <v>28.25</v>
      </c>
      <c r="N2501">
        <v>19.8</v>
      </c>
      <c r="O2501" t="s">
        <v>29</v>
      </c>
      <c r="P2501" t="s">
        <v>34</v>
      </c>
      <c r="Q2501" s="4" t="s">
        <v>4285</v>
      </c>
      <c r="R2501" s="5">
        <f t="shared" ca="1" si="39"/>
        <v>2.4502937406375991E-2</v>
      </c>
    </row>
    <row r="2502" spans="1:18" x14ac:dyDescent="0.25">
      <c r="A2502">
        <v>72082</v>
      </c>
      <c r="B2502" t="s">
        <v>19</v>
      </c>
      <c r="C2502">
        <v>45</v>
      </c>
      <c r="D2502" t="s">
        <v>4280</v>
      </c>
      <c r="E2502" t="s">
        <v>34</v>
      </c>
      <c r="F2502" t="s">
        <v>34</v>
      </c>
      <c r="G2502" t="s">
        <v>13</v>
      </c>
      <c r="H2502" t="s">
        <v>20</v>
      </c>
      <c r="I2502" t="s">
        <v>21</v>
      </c>
      <c r="J2502" s="5">
        <v>69.760000000000005</v>
      </c>
      <c r="K2502" s="5" t="str">
        <f>_xlfn.IFS(stroke_2[[#This Row],[avg_glucose_level]]&lt;70,"Low",stroke_2[[#This Row],[avg_glucose_level]]&lt;99,"Normal",stroke_2[[#This Row],[avg_glucose_level]]&lt;125,"Prediabetes",stroke_2[[#This Row],[avg_glucose_level]]&lt;199,"Diabetes",stroke_2[[#This Row],[avg_glucose_level]]&gt;199,"Very High")</f>
        <v>Low</v>
      </c>
      <c r="L2502">
        <v>25.3</v>
      </c>
      <c r="M2502">
        <v>28.25</v>
      </c>
      <c r="N2502">
        <v>25.3</v>
      </c>
      <c r="O2502" t="s">
        <v>29</v>
      </c>
      <c r="P2502" t="s">
        <v>34</v>
      </c>
      <c r="Q2502" s="4" t="s">
        <v>4285</v>
      </c>
      <c r="R2502" s="5">
        <f t="shared" ca="1" si="39"/>
        <v>2.1652275032048446E-2</v>
      </c>
    </row>
    <row r="2503" spans="1:18" x14ac:dyDescent="0.25">
      <c r="A2503">
        <v>72451</v>
      </c>
      <c r="B2503" t="s">
        <v>19</v>
      </c>
      <c r="C2503">
        <v>45</v>
      </c>
      <c r="D2503" t="s">
        <v>4280</v>
      </c>
      <c r="E2503" t="s">
        <v>34</v>
      </c>
      <c r="F2503" t="s">
        <v>34</v>
      </c>
      <c r="G2503" t="s">
        <v>13</v>
      </c>
      <c r="H2503" t="s">
        <v>14</v>
      </c>
      <c r="I2503" t="s">
        <v>21</v>
      </c>
      <c r="J2503" s="5">
        <v>63.73</v>
      </c>
      <c r="K2503" s="5" t="str">
        <f>_xlfn.IFS(stroke_2[[#This Row],[avg_glucose_level]]&lt;70,"Low",stroke_2[[#This Row],[avg_glucose_level]]&lt;99,"Normal",stroke_2[[#This Row],[avg_glucose_level]]&lt;125,"Prediabetes",stroke_2[[#This Row],[avg_glucose_level]]&lt;199,"Diabetes",stroke_2[[#This Row],[avg_glucose_level]]&gt;199,"Very High")</f>
        <v>Low</v>
      </c>
      <c r="L2503">
        <v>32</v>
      </c>
      <c r="M2503">
        <v>28.25</v>
      </c>
      <c r="N2503">
        <v>32</v>
      </c>
      <c r="O2503" t="s">
        <v>38</v>
      </c>
      <c r="P2503" t="s">
        <v>34</v>
      </c>
      <c r="Q2503" s="4" t="s">
        <v>4285</v>
      </c>
      <c r="R2503" s="5">
        <f t="shared" ca="1" si="39"/>
        <v>-2.4400535743259934E-2</v>
      </c>
    </row>
    <row r="2504" spans="1:18" x14ac:dyDescent="0.25">
      <c r="A2504">
        <v>72915</v>
      </c>
      <c r="B2504" t="s">
        <v>19</v>
      </c>
      <c r="C2504">
        <v>45</v>
      </c>
      <c r="D2504" t="s">
        <v>4280</v>
      </c>
      <c r="E2504" t="s">
        <v>34</v>
      </c>
      <c r="F2504" t="s">
        <v>34</v>
      </c>
      <c r="G2504" t="s">
        <v>13</v>
      </c>
      <c r="H2504" t="s">
        <v>14</v>
      </c>
      <c r="I2504" t="s">
        <v>15</v>
      </c>
      <c r="J2504" s="5">
        <v>172.33</v>
      </c>
      <c r="K2504" s="5" t="str">
        <f>_xlfn.IFS(stroke_2[[#This Row],[avg_glucose_level]]&lt;70,"Low",stroke_2[[#This Row],[avg_glucose_level]]&lt;99,"Normal",stroke_2[[#This Row],[avg_glucose_level]]&lt;125,"Prediabetes",stroke_2[[#This Row],[avg_glucose_level]]&lt;199,"Diabetes",stroke_2[[#This Row],[avg_glucose_level]]&gt;199,"Very High")</f>
        <v>Diabetes</v>
      </c>
      <c r="L2504">
        <v>45.3</v>
      </c>
      <c r="M2504">
        <v>28.25</v>
      </c>
      <c r="N2504">
        <v>45.3</v>
      </c>
      <c r="O2504" t="s">
        <v>18</v>
      </c>
      <c r="P2504" t="s">
        <v>34</v>
      </c>
      <c r="Q2504" s="4" t="s">
        <v>4285</v>
      </c>
      <c r="R2504" s="5">
        <f t="shared" ca="1" si="39"/>
        <v>1.0795065579451946E-2</v>
      </c>
    </row>
    <row r="2505" spans="1:18" x14ac:dyDescent="0.25">
      <c r="A2505">
        <v>464</v>
      </c>
      <c r="B2505" t="s">
        <v>12</v>
      </c>
      <c r="C2505">
        <v>46</v>
      </c>
      <c r="D2505" t="s">
        <v>4280</v>
      </c>
      <c r="E2505" t="s">
        <v>34</v>
      </c>
      <c r="F2505" t="s">
        <v>34</v>
      </c>
      <c r="G2505" t="s">
        <v>13</v>
      </c>
      <c r="H2505" t="s">
        <v>14</v>
      </c>
      <c r="I2505" t="s">
        <v>21</v>
      </c>
      <c r="J2505" s="5">
        <v>78.44</v>
      </c>
      <c r="K2505" s="5" t="str">
        <f>_xlfn.IFS(stroke_2[[#This Row],[avg_glucose_level]]&lt;70,"Low",stroke_2[[#This Row],[avg_glucose_level]]&lt;99,"Normal",stroke_2[[#This Row],[avg_glucose_level]]&lt;125,"Prediabetes",stroke_2[[#This Row],[avg_glucose_level]]&lt;199,"Diabetes",stroke_2[[#This Row],[avg_glucose_level]]&gt;199,"Very High")</f>
        <v>Normal</v>
      </c>
      <c r="L2505">
        <v>23.9</v>
      </c>
      <c r="M2505">
        <v>28.25</v>
      </c>
      <c r="N2505">
        <v>23.9</v>
      </c>
      <c r="O2505" t="s">
        <v>24</v>
      </c>
      <c r="P2505" t="s">
        <v>34</v>
      </c>
      <c r="Q2505" s="4" t="s">
        <v>4285</v>
      </c>
      <c r="R2505" s="5">
        <f t="shared" ca="1" si="39"/>
        <v>1.1059412970886279E-2</v>
      </c>
    </row>
    <row r="2506" spans="1:18" x14ac:dyDescent="0.25">
      <c r="A2506">
        <v>2846</v>
      </c>
      <c r="B2506" t="s">
        <v>19</v>
      </c>
      <c r="C2506">
        <v>46</v>
      </c>
      <c r="D2506" t="s">
        <v>4280</v>
      </c>
      <c r="E2506" t="s">
        <v>34</v>
      </c>
      <c r="F2506" t="s">
        <v>34</v>
      </c>
      <c r="G2506" t="s">
        <v>13</v>
      </c>
      <c r="H2506" t="s">
        <v>14</v>
      </c>
      <c r="I2506" t="s">
        <v>21</v>
      </c>
      <c r="J2506" s="5">
        <v>85.81</v>
      </c>
      <c r="K2506" s="5" t="str">
        <f>_xlfn.IFS(stroke_2[[#This Row],[avg_glucose_level]]&lt;70,"Low",stroke_2[[#This Row],[avg_glucose_level]]&lt;99,"Normal",stroke_2[[#This Row],[avg_glucose_level]]&lt;125,"Prediabetes",stroke_2[[#This Row],[avg_glucose_level]]&lt;199,"Diabetes",stroke_2[[#This Row],[avg_glucose_level]]&gt;199,"Very High")</f>
        <v>Normal</v>
      </c>
      <c r="L2506">
        <v>20.2</v>
      </c>
      <c r="M2506">
        <v>28.25</v>
      </c>
      <c r="N2506">
        <v>20.2</v>
      </c>
      <c r="O2506" t="s">
        <v>18</v>
      </c>
      <c r="P2506" t="s">
        <v>34</v>
      </c>
      <c r="Q2506" s="4" t="s">
        <v>4285</v>
      </c>
      <c r="R2506" s="5">
        <f t="shared" ca="1" si="39"/>
        <v>1.4584757160009277E-2</v>
      </c>
    </row>
    <row r="2507" spans="1:18" x14ac:dyDescent="0.25">
      <c r="A2507">
        <v>2898</v>
      </c>
      <c r="B2507" t="s">
        <v>12</v>
      </c>
      <c r="C2507">
        <v>46</v>
      </c>
      <c r="D2507" t="s">
        <v>4280</v>
      </c>
      <c r="E2507" t="s">
        <v>34</v>
      </c>
      <c r="F2507" t="s">
        <v>34</v>
      </c>
      <c r="G2507" t="s">
        <v>13</v>
      </c>
      <c r="H2507" t="s">
        <v>14</v>
      </c>
      <c r="I2507" t="s">
        <v>15</v>
      </c>
      <c r="J2507" s="5">
        <v>87.66</v>
      </c>
      <c r="K2507" s="5" t="str">
        <f>_xlfn.IFS(stroke_2[[#This Row],[avg_glucose_level]]&lt;70,"Low",stroke_2[[#This Row],[avg_glucose_level]]&lt;99,"Normal",stroke_2[[#This Row],[avg_glucose_level]]&lt;125,"Prediabetes",stroke_2[[#This Row],[avg_glucose_level]]&lt;199,"Diabetes",stroke_2[[#This Row],[avg_glucose_level]]&gt;199,"Very High")</f>
        <v>Normal</v>
      </c>
      <c r="L2507">
        <v>57.3</v>
      </c>
      <c r="M2507">
        <v>28.25</v>
      </c>
      <c r="N2507">
        <v>57.3</v>
      </c>
      <c r="O2507" t="s">
        <v>24</v>
      </c>
      <c r="P2507" t="s">
        <v>34</v>
      </c>
      <c r="Q2507" s="4" t="s">
        <v>4285</v>
      </c>
      <c r="R2507" s="5">
        <f t="shared" ca="1" si="39"/>
        <v>2.4632842087380737E-2</v>
      </c>
    </row>
    <row r="2508" spans="1:18" x14ac:dyDescent="0.25">
      <c r="A2508">
        <v>3718</v>
      </c>
      <c r="B2508" t="s">
        <v>19</v>
      </c>
      <c r="C2508">
        <v>46</v>
      </c>
      <c r="D2508" t="s">
        <v>4280</v>
      </c>
      <c r="E2508" t="s">
        <v>34</v>
      </c>
      <c r="F2508" t="s">
        <v>34</v>
      </c>
      <c r="G2508" t="s">
        <v>13</v>
      </c>
      <c r="H2508" t="s">
        <v>43</v>
      </c>
      <c r="I2508" t="s">
        <v>15</v>
      </c>
      <c r="J2508" s="5">
        <v>111.1</v>
      </c>
      <c r="K2508" s="5" t="str">
        <f>_xlfn.IFS(stroke_2[[#This Row],[avg_glucose_level]]&lt;70,"Low",stroke_2[[#This Row],[avg_glucose_level]]&lt;99,"Normal",stroke_2[[#This Row],[avg_glucose_level]]&lt;125,"Prediabetes",stroke_2[[#This Row],[avg_glucose_level]]&lt;199,"Diabetes",stroke_2[[#This Row],[avg_glucose_level]]&gt;199,"Very High")</f>
        <v>Prediabetes</v>
      </c>
      <c r="L2508">
        <v>23.3</v>
      </c>
      <c r="M2508">
        <v>28.25</v>
      </c>
      <c r="N2508">
        <v>23.3</v>
      </c>
      <c r="O2508" t="s">
        <v>29</v>
      </c>
      <c r="P2508" t="s">
        <v>34</v>
      </c>
      <c r="Q2508" s="4" t="s">
        <v>4285</v>
      </c>
      <c r="R2508" s="5">
        <f t="shared" ca="1" si="39"/>
        <v>9.0016473308289942E-3</v>
      </c>
    </row>
    <row r="2509" spans="1:18" x14ac:dyDescent="0.25">
      <c r="A2509">
        <v>5006</v>
      </c>
      <c r="B2509" t="s">
        <v>19</v>
      </c>
      <c r="C2509">
        <v>46</v>
      </c>
      <c r="D2509" t="s">
        <v>4280</v>
      </c>
      <c r="E2509" t="s">
        <v>34</v>
      </c>
      <c r="F2509" t="s">
        <v>34</v>
      </c>
      <c r="G2509" t="s">
        <v>13</v>
      </c>
      <c r="H2509" t="s">
        <v>20</v>
      </c>
      <c r="I2509" t="s">
        <v>21</v>
      </c>
      <c r="J2509" s="5">
        <v>85.84</v>
      </c>
      <c r="K2509" s="5" t="str">
        <f>_xlfn.IFS(stroke_2[[#This Row],[avg_glucose_level]]&lt;70,"Low",stroke_2[[#This Row],[avg_glucose_level]]&lt;99,"Normal",stroke_2[[#This Row],[avg_glucose_level]]&lt;125,"Prediabetes",stroke_2[[#This Row],[avg_glucose_level]]&lt;199,"Diabetes",stroke_2[[#This Row],[avg_glucose_level]]&gt;199,"Very High")</f>
        <v>Normal</v>
      </c>
      <c r="L2509">
        <v>21.2</v>
      </c>
      <c r="M2509">
        <v>28.25</v>
      </c>
      <c r="N2509">
        <v>21.2</v>
      </c>
      <c r="O2509" t="s">
        <v>24</v>
      </c>
      <c r="P2509" t="s">
        <v>34</v>
      </c>
      <c r="Q2509" s="4" t="s">
        <v>4285</v>
      </c>
      <c r="R2509" s="5">
        <f t="shared" ca="1" si="39"/>
        <v>7.5047746855433197E-3</v>
      </c>
    </row>
    <row r="2510" spans="1:18" x14ac:dyDescent="0.25">
      <c r="A2510">
        <v>5681</v>
      </c>
      <c r="B2510" t="s">
        <v>12</v>
      </c>
      <c r="C2510">
        <v>46</v>
      </c>
      <c r="D2510" t="s">
        <v>4280</v>
      </c>
      <c r="E2510" t="s">
        <v>34</v>
      </c>
      <c r="F2510" t="s">
        <v>34</v>
      </c>
      <c r="G2510" t="s">
        <v>13</v>
      </c>
      <c r="H2510" t="s">
        <v>14</v>
      </c>
      <c r="I2510" t="s">
        <v>21</v>
      </c>
      <c r="J2510" s="5">
        <v>111.78</v>
      </c>
      <c r="K2510" s="5" t="str">
        <f>_xlfn.IFS(stroke_2[[#This Row],[avg_glucose_level]]&lt;70,"Low",stroke_2[[#This Row],[avg_glucose_level]]&lt;99,"Normal",stroke_2[[#This Row],[avg_glucose_level]]&lt;125,"Prediabetes",stroke_2[[#This Row],[avg_glucose_level]]&lt;199,"Diabetes",stroke_2[[#This Row],[avg_glucose_level]]&gt;199,"Very High")</f>
        <v>Prediabetes</v>
      </c>
      <c r="L2510">
        <v>39.4</v>
      </c>
      <c r="M2510">
        <v>28.25</v>
      </c>
      <c r="N2510">
        <v>39.4</v>
      </c>
      <c r="O2510" t="s">
        <v>29</v>
      </c>
      <c r="P2510" t="s">
        <v>34</v>
      </c>
      <c r="Q2510" s="4" t="s">
        <v>4285</v>
      </c>
      <c r="R2510" s="5">
        <f t="shared" ca="1" si="39"/>
        <v>-1.1071575283175905E-2</v>
      </c>
    </row>
    <row r="2511" spans="1:18" x14ac:dyDescent="0.25">
      <c r="A2511">
        <v>6040</v>
      </c>
      <c r="B2511" t="s">
        <v>19</v>
      </c>
      <c r="C2511">
        <v>46</v>
      </c>
      <c r="D2511" t="s">
        <v>4280</v>
      </c>
      <c r="E2511" t="s">
        <v>34</v>
      </c>
      <c r="F2511" t="s">
        <v>34</v>
      </c>
      <c r="G2511" t="s">
        <v>34</v>
      </c>
      <c r="H2511" t="s">
        <v>14</v>
      </c>
      <c r="I2511" t="s">
        <v>21</v>
      </c>
      <c r="J2511" s="5">
        <v>79.63</v>
      </c>
      <c r="K2511" s="5" t="str">
        <f>_xlfn.IFS(stroke_2[[#This Row],[avg_glucose_level]]&lt;70,"Low",stroke_2[[#This Row],[avg_glucose_level]]&lt;99,"Normal",stroke_2[[#This Row],[avg_glucose_level]]&lt;125,"Prediabetes",stroke_2[[#This Row],[avg_glucose_level]]&lt;199,"Diabetes",stroke_2[[#This Row],[avg_glucose_level]]&gt;199,"Very High")</f>
        <v>Normal</v>
      </c>
      <c r="L2511">
        <v>55</v>
      </c>
      <c r="M2511">
        <v>28.25</v>
      </c>
      <c r="N2511">
        <v>55</v>
      </c>
      <c r="O2511" t="s">
        <v>38</v>
      </c>
      <c r="P2511" t="s">
        <v>34</v>
      </c>
      <c r="Q2511" s="4" t="s">
        <v>4285</v>
      </c>
      <c r="R2511" s="5">
        <f t="shared" ca="1" si="39"/>
        <v>-1.7987282202360282E-2</v>
      </c>
    </row>
    <row r="2512" spans="1:18" x14ac:dyDescent="0.25">
      <c r="A2512">
        <v>8727</v>
      </c>
      <c r="B2512" t="s">
        <v>12</v>
      </c>
      <c r="C2512">
        <v>46</v>
      </c>
      <c r="D2512" t="s">
        <v>4280</v>
      </c>
      <c r="E2512" t="s">
        <v>34</v>
      </c>
      <c r="F2512" t="s">
        <v>34</v>
      </c>
      <c r="G2512" t="s">
        <v>13</v>
      </c>
      <c r="H2512" t="s">
        <v>20</v>
      </c>
      <c r="I2512" t="s">
        <v>15</v>
      </c>
      <c r="J2512" s="5">
        <v>83.12</v>
      </c>
      <c r="K2512" s="5" t="str">
        <f>_xlfn.IFS(stroke_2[[#This Row],[avg_glucose_level]]&lt;70,"Low",stroke_2[[#This Row],[avg_glucose_level]]&lt;99,"Normal",stroke_2[[#This Row],[avg_glucose_level]]&lt;125,"Prediabetes",stroke_2[[#This Row],[avg_glucose_level]]&lt;199,"Diabetes",stroke_2[[#This Row],[avg_glucose_level]]&gt;199,"Very High")</f>
        <v>Normal</v>
      </c>
      <c r="L2512">
        <v>29.6</v>
      </c>
      <c r="M2512">
        <v>28.25</v>
      </c>
      <c r="N2512">
        <v>29.6</v>
      </c>
      <c r="O2512" t="s">
        <v>18</v>
      </c>
      <c r="P2512" t="s">
        <v>34</v>
      </c>
      <c r="Q2512" s="4" t="s">
        <v>4285</v>
      </c>
      <c r="R2512" s="5">
        <f t="shared" ca="1" si="39"/>
        <v>1.2314379570020633E-2</v>
      </c>
    </row>
    <row r="2513" spans="1:18" x14ac:dyDescent="0.25">
      <c r="A2513">
        <v>10133</v>
      </c>
      <c r="B2513" t="s">
        <v>12</v>
      </c>
      <c r="C2513">
        <v>46</v>
      </c>
      <c r="D2513" t="s">
        <v>4280</v>
      </c>
      <c r="E2513" t="s">
        <v>34</v>
      </c>
      <c r="F2513" t="s">
        <v>34</v>
      </c>
      <c r="G2513" t="s">
        <v>13</v>
      </c>
      <c r="H2513" t="s">
        <v>14</v>
      </c>
      <c r="I2513" t="s">
        <v>15</v>
      </c>
      <c r="J2513" s="5">
        <v>85.35</v>
      </c>
      <c r="K2513" s="5" t="str">
        <f>_xlfn.IFS(stroke_2[[#This Row],[avg_glucose_level]]&lt;70,"Low",stroke_2[[#This Row],[avg_glucose_level]]&lt;99,"Normal",stroke_2[[#This Row],[avg_glucose_level]]&lt;125,"Prediabetes",stroke_2[[#This Row],[avg_glucose_level]]&lt;199,"Diabetes",stroke_2[[#This Row],[avg_glucose_level]]&gt;199,"Very High")</f>
        <v>Normal</v>
      </c>
      <c r="L2513">
        <v>32.1</v>
      </c>
      <c r="M2513">
        <v>28.25</v>
      </c>
      <c r="N2513">
        <v>32.1</v>
      </c>
      <c r="O2513" t="s">
        <v>29</v>
      </c>
      <c r="P2513" t="s">
        <v>34</v>
      </c>
      <c r="Q2513" s="4" t="s">
        <v>4285</v>
      </c>
      <c r="R2513" s="5">
        <f t="shared" ca="1" si="39"/>
        <v>-2.0345704272852677E-2</v>
      </c>
    </row>
    <row r="2514" spans="1:18" x14ac:dyDescent="0.25">
      <c r="A2514">
        <v>11003</v>
      </c>
      <c r="B2514" t="s">
        <v>19</v>
      </c>
      <c r="C2514">
        <v>46</v>
      </c>
      <c r="D2514" t="s">
        <v>4280</v>
      </c>
      <c r="E2514" t="s">
        <v>34</v>
      </c>
      <c r="F2514" t="s">
        <v>34</v>
      </c>
      <c r="G2514" t="s">
        <v>13</v>
      </c>
      <c r="H2514" t="s">
        <v>20</v>
      </c>
      <c r="I2514" t="s">
        <v>21</v>
      </c>
      <c r="J2514" s="5">
        <v>93.2</v>
      </c>
      <c r="K2514" s="5" t="str">
        <f>_xlfn.IFS(stroke_2[[#This Row],[avg_glucose_level]]&lt;70,"Low",stroke_2[[#This Row],[avg_glucose_level]]&lt;99,"Normal",stroke_2[[#This Row],[avg_glucose_level]]&lt;125,"Prediabetes",stroke_2[[#This Row],[avg_glucose_level]]&lt;199,"Diabetes",stroke_2[[#This Row],[avg_glucose_level]]&gt;199,"Very High")</f>
        <v>Normal</v>
      </c>
      <c r="L2514">
        <v>32.6</v>
      </c>
      <c r="M2514">
        <v>28.25</v>
      </c>
      <c r="N2514">
        <v>32.6</v>
      </c>
      <c r="O2514" t="s">
        <v>38</v>
      </c>
      <c r="P2514" t="s">
        <v>34</v>
      </c>
      <c r="Q2514" s="4" t="s">
        <v>4285</v>
      </c>
      <c r="R2514" s="5">
        <f t="shared" ca="1" si="39"/>
        <v>-2.1908496692100098E-3</v>
      </c>
    </row>
    <row r="2515" spans="1:18" x14ac:dyDescent="0.25">
      <c r="A2515">
        <v>11238</v>
      </c>
      <c r="B2515" t="s">
        <v>12</v>
      </c>
      <c r="C2515">
        <v>46</v>
      </c>
      <c r="D2515" t="s">
        <v>4280</v>
      </c>
      <c r="E2515" t="s">
        <v>34</v>
      </c>
      <c r="F2515" t="s">
        <v>34</v>
      </c>
      <c r="G2515" t="s">
        <v>13</v>
      </c>
      <c r="H2515" t="s">
        <v>14</v>
      </c>
      <c r="I2515" t="s">
        <v>21</v>
      </c>
      <c r="J2515" s="5">
        <v>92.81</v>
      </c>
      <c r="K2515" s="5" t="str">
        <f>_xlfn.IFS(stroke_2[[#This Row],[avg_glucose_level]]&lt;70,"Low",stroke_2[[#This Row],[avg_glucose_level]]&lt;99,"Normal",stroke_2[[#This Row],[avg_glucose_level]]&lt;125,"Prediabetes",stroke_2[[#This Row],[avg_glucose_level]]&lt;199,"Diabetes",stroke_2[[#This Row],[avg_glucose_level]]&gt;199,"Very High")</f>
        <v>Normal</v>
      </c>
      <c r="L2515">
        <v>30.8</v>
      </c>
      <c r="M2515">
        <v>28.25</v>
      </c>
      <c r="N2515">
        <v>30.8</v>
      </c>
      <c r="O2515" t="s">
        <v>38</v>
      </c>
      <c r="P2515" t="s">
        <v>34</v>
      </c>
      <c r="Q2515" s="4" t="s">
        <v>4285</v>
      </c>
      <c r="R2515" s="5">
        <f t="shared" ca="1" si="39"/>
        <v>-2.2440793030163809E-2</v>
      </c>
    </row>
    <row r="2516" spans="1:18" x14ac:dyDescent="0.25">
      <c r="A2516">
        <v>11816</v>
      </c>
      <c r="B2516" t="s">
        <v>19</v>
      </c>
      <c r="C2516">
        <v>46</v>
      </c>
      <c r="D2516" t="s">
        <v>4280</v>
      </c>
      <c r="E2516" t="s">
        <v>34</v>
      </c>
      <c r="F2516" t="s">
        <v>34</v>
      </c>
      <c r="G2516" t="s">
        <v>13</v>
      </c>
      <c r="H2516" t="s">
        <v>20</v>
      </c>
      <c r="I2516" t="s">
        <v>15</v>
      </c>
      <c r="J2516" s="5">
        <v>71.12</v>
      </c>
      <c r="K2516" s="5" t="str">
        <f>_xlfn.IFS(stroke_2[[#This Row],[avg_glucose_level]]&lt;70,"Low",stroke_2[[#This Row],[avg_glucose_level]]&lt;99,"Normal",stroke_2[[#This Row],[avg_glucose_level]]&lt;125,"Prediabetes",stroke_2[[#This Row],[avg_glucose_level]]&lt;199,"Diabetes",stroke_2[[#This Row],[avg_glucose_level]]&gt;199,"Very High")</f>
        <v>Normal</v>
      </c>
      <c r="L2516">
        <v>27.3</v>
      </c>
      <c r="M2516">
        <v>28.25</v>
      </c>
      <c r="N2516">
        <v>27.3</v>
      </c>
      <c r="O2516" t="s">
        <v>24</v>
      </c>
      <c r="P2516" t="s">
        <v>34</v>
      </c>
      <c r="Q2516" s="4" t="s">
        <v>4285</v>
      </c>
      <c r="R2516" s="5">
        <f t="shared" ca="1" si="39"/>
        <v>-1.544430324025795E-2</v>
      </c>
    </row>
    <row r="2517" spans="1:18" x14ac:dyDescent="0.25">
      <c r="A2517">
        <v>13988</v>
      </c>
      <c r="B2517" t="s">
        <v>19</v>
      </c>
      <c r="C2517">
        <v>46</v>
      </c>
      <c r="D2517" t="s">
        <v>4280</v>
      </c>
      <c r="E2517" t="s">
        <v>34</v>
      </c>
      <c r="F2517" t="s">
        <v>34</v>
      </c>
      <c r="G2517" t="s">
        <v>13</v>
      </c>
      <c r="H2517" t="s">
        <v>14</v>
      </c>
      <c r="I2517" t="s">
        <v>21</v>
      </c>
      <c r="J2517" s="5">
        <v>75.09</v>
      </c>
      <c r="K2517" s="5" t="str">
        <f>_xlfn.IFS(stroke_2[[#This Row],[avg_glucose_level]]&lt;70,"Low",stroke_2[[#This Row],[avg_glucose_level]]&lt;99,"Normal",stroke_2[[#This Row],[avg_glucose_level]]&lt;125,"Prediabetes",stroke_2[[#This Row],[avg_glucose_level]]&lt;199,"Diabetes",stroke_2[[#This Row],[avg_glucose_level]]&gt;199,"Very High")</f>
        <v>Normal</v>
      </c>
      <c r="L2517">
        <v>28.7</v>
      </c>
      <c r="M2517">
        <v>28.25</v>
      </c>
      <c r="N2517">
        <v>28.7</v>
      </c>
      <c r="O2517" t="s">
        <v>24</v>
      </c>
      <c r="P2517" t="s">
        <v>34</v>
      </c>
      <c r="Q2517" s="4" t="s">
        <v>4285</v>
      </c>
      <c r="R2517" s="5">
        <f t="shared" ca="1" si="39"/>
        <v>1.7242222599266416E-2</v>
      </c>
    </row>
    <row r="2518" spans="1:18" x14ac:dyDescent="0.25">
      <c r="A2518">
        <v>14089</v>
      </c>
      <c r="B2518" t="s">
        <v>19</v>
      </c>
      <c r="C2518">
        <v>46</v>
      </c>
      <c r="D2518" t="s">
        <v>4280</v>
      </c>
      <c r="E2518" t="s">
        <v>34</v>
      </c>
      <c r="F2518" t="s">
        <v>34</v>
      </c>
      <c r="G2518" t="s">
        <v>13</v>
      </c>
      <c r="H2518" t="s">
        <v>14</v>
      </c>
      <c r="I2518" t="s">
        <v>15</v>
      </c>
      <c r="J2518" s="5">
        <v>78.790000000000006</v>
      </c>
      <c r="K2518" s="5" t="str">
        <f>_xlfn.IFS(stroke_2[[#This Row],[avg_glucose_level]]&lt;70,"Low",stroke_2[[#This Row],[avg_glucose_level]]&lt;99,"Normal",stroke_2[[#This Row],[avg_glucose_level]]&lt;125,"Prediabetes",stroke_2[[#This Row],[avg_glucose_level]]&lt;199,"Diabetes",stroke_2[[#This Row],[avg_glucose_level]]&gt;199,"Very High")</f>
        <v>Normal</v>
      </c>
      <c r="L2518">
        <v>42.4</v>
      </c>
      <c r="M2518">
        <v>28.25</v>
      </c>
      <c r="N2518">
        <v>42.4</v>
      </c>
      <c r="O2518" t="s">
        <v>29</v>
      </c>
      <c r="P2518" t="s">
        <v>34</v>
      </c>
      <c r="Q2518" s="4" t="s">
        <v>4285</v>
      </c>
      <c r="R2518" s="5">
        <f t="shared" ca="1" si="39"/>
        <v>-2.1483618005294643E-2</v>
      </c>
    </row>
    <row r="2519" spans="1:18" x14ac:dyDescent="0.25">
      <c r="A2519">
        <v>14892</v>
      </c>
      <c r="B2519" t="s">
        <v>19</v>
      </c>
      <c r="C2519">
        <v>46</v>
      </c>
      <c r="D2519" t="s">
        <v>4280</v>
      </c>
      <c r="E2519" t="s">
        <v>13</v>
      </c>
      <c r="F2519" t="s">
        <v>34</v>
      </c>
      <c r="G2519" t="s">
        <v>13</v>
      </c>
      <c r="H2519" t="s">
        <v>14</v>
      </c>
      <c r="I2519" t="s">
        <v>21</v>
      </c>
      <c r="J2519" s="5">
        <v>81.58</v>
      </c>
      <c r="K2519" s="5" t="str">
        <f>_xlfn.IFS(stroke_2[[#This Row],[avg_glucose_level]]&lt;70,"Low",stroke_2[[#This Row],[avg_glucose_level]]&lt;99,"Normal",stroke_2[[#This Row],[avg_glucose_level]]&lt;125,"Prediabetes",stroke_2[[#This Row],[avg_glucose_level]]&lt;199,"Diabetes",stroke_2[[#This Row],[avg_glucose_level]]&gt;199,"Very High")</f>
        <v>Normal</v>
      </c>
      <c r="L2519">
        <v>36.200000000000003</v>
      </c>
      <c r="M2519">
        <v>28.25</v>
      </c>
      <c r="N2519">
        <v>36.200000000000003</v>
      </c>
      <c r="O2519" t="s">
        <v>24</v>
      </c>
      <c r="P2519" t="s">
        <v>34</v>
      </c>
      <c r="Q2519" s="4" t="s">
        <v>4285</v>
      </c>
      <c r="R2519" s="5">
        <f t="shared" ca="1" si="39"/>
        <v>7.4571004707510487E-3</v>
      </c>
    </row>
    <row r="2520" spans="1:18" x14ac:dyDescent="0.25">
      <c r="A2520">
        <v>15533</v>
      </c>
      <c r="B2520" t="s">
        <v>12</v>
      </c>
      <c r="C2520">
        <v>46</v>
      </c>
      <c r="D2520" t="s">
        <v>4280</v>
      </c>
      <c r="E2520" t="s">
        <v>34</v>
      </c>
      <c r="F2520" t="s">
        <v>34</v>
      </c>
      <c r="G2520" t="s">
        <v>34</v>
      </c>
      <c r="H2520" t="s">
        <v>14</v>
      </c>
      <c r="I2520" t="s">
        <v>15</v>
      </c>
      <c r="J2520" s="5">
        <v>107.59</v>
      </c>
      <c r="K2520" s="5" t="str">
        <f>_xlfn.IFS(stroke_2[[#This Row],[avg_glucose_level]]&lt;70,"Low",stroke_2[[#This Row],[avg_glucose_level]]&lt;99,"Normal",stroke_2[[#This Row],[avg_glucose_level]]&lt;125,"Prediabetes",stroke_2[[#This Row],[avg_glucose_level]]&lt;199,"Diabetes",stroke_2[[#This Row],[avg_glucose_level]]&gt;199,"Very High")</f>
        <v>Prediabetes</v>
      </c>
      <c r="L2520">
        <v>26.2</v>
      </c>
      <c r="M2520">
        <v>28.25</v>
      </c>
      <c r="N2520">
        <v>26.2</v>
      </c>
      <c r="O2520" t="s">
        <v>18</v>
      </c>
      <c r="P2520" t="s">
        <v>34</v>
      </c>
      <c r="Q2520" s="4" t="s">
        <v>4285</v>
      </c>
      <c r="R2520" s="5">
        <f t="shared" ca="1" si="39"/>
        <v>-8.900050000231325E-3</v>
      </c>
    </row>
    <row r="2521" spans="1:18" x14ac:dyDescent="0.25">
      <c r="A2521">
        <v>19939</v>
      </c>
      <c r="B2521" t="s">
        <v>19</v>
      </c>
      <c r="C2521">
        <v>46</v>
      </c>
      <c r="D2521" t="s">
        <v>4280</v>
      </c>
      <c r="E2521" t="s">
        <v>34</v>
      </c>
      <c r="F2521" t="s">
        <v>34</v>
      </c>
      <c r="G2521" t="s">
        <v>13</v>
      </c>
      <c r="H2521" t="s">
        <v>14</v>
      </c>
      <c r="I2521" t="s">
        <v>21</v>
      </c>
      <c r="J2521" s="5">
        <v>78.75</v>
      </c>
      <c r="K2521" s="5" t="str">
        <f>_xlfn.IFS(stroke_2[[#This Row],[avg_glucose_level]]&lt;70,"Low",stroke_2[[#This Row],[avg_glucose_level]]&lt;99,"Normal",stroke_2[[#This Row],[avg_glucose_level]]&lt;125,"Prediabetes",stroke_2[[#This Row],[avg_glucose_level]]&lt;199,"Diabetes",stroke_2[[#This Row],[avg_glucose_level]]&gt;199,"Very High")</f>
        <v>Normal</v>
      </c>
      <c r="L2521">
        <v>37.799999999999997</v>
      </c>
      <c r="M2521">
        <v>28.25</v>
      </c>
      <c r="N2521">
        <v>37.799999999999997</v>
      </c>
      <c r="O2521" t="s">
        <v>18</v>
      </c>
      <c r="P2521" t="s">
        <v>34</v>
      </c>
      <c r="Q2521" s="4" t="s">
        <v>4285</v>
      </c>
      <c r="R2521" s="5">
        <f t="shared" ca="1" si="39"/>
        <v>-1.7647351336970717E-2</v>
      </c>
    </row>
    <row r="2522" spans="1:18" x14ac:dyDescent="0.25">
      <c r="A2522">
        <v>21547</v>
      </c>
      <c r="B2522" t="s">
        <v>19</v>
      </c>
      <c r="C2522">
        <v>46</v>
      </c>
      <c r="D2522" t="s">
        <v>4280</v>
      </c>
      <c r="E2522" t="s">
        <v>34</v>
      </c>
      <c r="F2522" t="s">
        <v>34</v>
      </c>
      <c r="G2522" t="s">
        <v>13</v>
      </c>
      <c r="H2522" t="s">
        <v>43</v>
      </c>
      <c r="I2522" t="s">
        <v>15</v>
      </c>
      <c r="J2522" s="5">
        <v>75.28</v>
      </c>
      <c r="K2522" s="5" t="str">
        <f>_xlfn.IFS(stroke_2[[#This Row],[avg_glucose_level]]&lt;70,"Low",stroke_2[[#This Row],[avg_glucose_level]]&lt;99,"Normal",stroke_2[[#This Row],[avg_glucose_level]]&lt;125,"Prediabetes",stroke_2[[#This Row],[avg_glucose_level]]&lt;199,"Diabetes",stroke_2[[#This Row],[avg_glucose_level]]&gt;199,"Very High")</f>
        <v>Normal</v>
      </c>
      <c r="L2522">
        <v>36.700000000000003</v>
      </c>
      <c r="M2522">
        <v>28.25</v>
      </c>
      <c r="N2522">
        <v>36.700000000000003</v>
      </c>
      <c r="O2522" t="s">
        <v>18</v>
      </c>
      <c r="P2522" t="s">
        <v>34</v>
      </c>
      <c r="Q2522" s="4" t="s">
        <v>4285</v>
      </c>
      <c r="R2522" s="5">
        <f t="shared" ca="1" si="39"/>
        <v>-1.6469805474915285E-2</v>
      </c>
    </row>
    <row r="2523" spans="1:18" x14ac:dyDescent="0.25">
      <c r="A2523">
        <v>23009</v>
      </c>
      <c r="B2523" t="s">
        <v>12</v>
      </c>
      <c r="C2523">
        <v>46</v>
      </c>
      <c r="D2523" t="s">
        <v>4280</v>
      </c>
      <c r="E2523" t="s">
        <v>34</v>
      </c>
      <c r="F2523" t="s">
        <v>34</v>
      </c>
      <c r="G2523" t="s">
        <v>13</v>
      </c>
      <c r="H2523" t="s">
        <v>14</v>
      </c>
      <c r="I2523" t="s">
        <v>15</v>
      </c>
      <c r="J2523" s="5">
        <v>91.08</v>
      </c>
      <c r="K2523" s="5" t="str">
        <f>_xlfn.IFS(stroke_2[[#This Row],[avg_glucose_level]]&lt;70,"Low",stroke_2[[#This Row],[avg_glucose_level]]&lt;99,"Normal",stroke_2[[#This Row],[avg_glucose_level]]&lt;125,"Prediabetes",stroke_2[[#This Row],[avg_glucose_level]]&lt;199,"Diabetes",stroke_2[[#This Row],[avg_glucose_level]]&gt;199,"Very High")</f>
        <v>Normal</v>
      </c>
      <c r="L2523">
        <v>27.7</v>
      </c>
      <c r="M2523">
        <v>28.25</v>
      </c>
      <c r="N2523">
        <v>27.7</v>
      </c>
      <c r="O2523" t="s">
        <v>24</v>
      </c>
      <c r="P2523" t="s">
        <v>34</v>
      </c>
      <c r="Q2523" s="4" t="s">
        <v>4285</v>
      </c>
      <c r="R2523" s="5">
        <f t="shared" ca="1" si="39"/>
        <v>1.1066639303431186E-2</v>
      </c>
    </row>
    <row r="2524" spans="1:18" x14ac:dyDescent="0.25">
      <c r="A2524">
        <v>25488</v>
      </c>
      <c r="B2524" t="s">
        <v>19</v>
      </c>
      <c r="C2524">
        <v>46</v>
      </c>
      <c r="D2524" t="s">
        <v>4280</v>
      </c>
      <c r="E2524" t="s">
        <v>34</v>
      </c>
      <c r="F2524" t="s">
        <v>34</v>
      </c>
      <c r="G2524" t="s">
        <v>13</v>
      </c>
      <c r="H2524" t="s">
        <v>20</v>
      </c>
      <c r="I2524" t="s">
        <v>15</v>
      </c>
      <c r="J2524" s="5">
        <v>94.63</v>
      </c>
      <c r="K2524" s="5" t="str">
        <f>_xlfn.IFS(stroke_2[[#This Row],[avg_glucose_level]]&lt;70,"Low",stroke_2[[#This Row],[avg_glucose_level]]&lt;99,"Normal",stroke_2[[#This Row],[avg_glucose_level]]&lt;125,"Prediabetes",stroke_2[[#This Row],[avg_glucose_level]]&lt;199,"Diabetes",stroke_2[[#This Row],[avg_glucose_level]]&gt;199,"Very High")</f>
        <v>Normal</v>
      </c>
      <c r="L2524">
        <v>24.9</v>
      </c>
      <c r="M2524">
        <v>28.25</v>
      </c>
      <c r="N2524">
        <v>24.9</v>
      </c>
      <c r="O2524" t="s">
        <v>24</v>
      </c>
      <c r="P2524" t="s">
        <v>34</v>
      </c>
      <c r="Q2524" s="4" t="s">
        <v>4285</v>
      </c>
      <c r="R2524" s="5">
        <f t="shared" ca="1" si="39"/>
        <v>5.2498105058585431E-3</v>
      </c>
    </row>
    <row r="2525" spans="1:18" x14ac:dyDescent="0.25">
      <c r="A2525">
        <v>26603</v>
      </c>
      <c r="B2525" t="s">
        <v>12</v>
      </c>
      <c r="C2525">
        <v>46</v>
      </c>
      <c r="D2525" t="s">
        <v>4280</v>
      </c>
      <c r="E2525" t="s">
        <v>13</v>
      </c>
      <c r="F2525" t="s">
        <v>34</v>
      </c>
      <c r="G2525" t="s">
        <v>13</v>
      </c>
      <c r="H2525" t="s">
        <v>20</v>
      </c>
      <c r="I2525" t="s">
        <v>15</v>
      </c>
      <c r="J2525" s="5">
        <v>101.93</v>
      </c>
      <c r="K2525" s="5" t="str">
        <f>_xlfn.IFS(stroke_2[[#This Row],[avg_glucose_level]]&lt;70,"Low",stroke_2[[#This Row],[avg_glucose_level]]&lt;99,"Normal",stroke_2[[#This Row],[avg_glucose_level]]&lt;125,"Prediabetes",stroke_2[[#This Row],[avg_glucose_level]]&lt;199,"Diabetes",stroke_2[[#This Row],[avg_glucose_level]]&gt;199,"Very High")</f>
        <v>Prediabetes</v>
      </c>
      <c r="L2525">
        <v>34</v>
      </c>
      <c r="M2525">
        <v>28.25</v>
      </c>
      <c r="N2525">
        <v>34</v>
      </c>
      <c r="O2525" t="s">
        <v>38</v>
      </c>
      <c r="P2525" t="s">
        <v>34</v>
      </c>
      <c r="Q2525" s="4" t="s">
        <v>4285</v>
      </c>
      <c r="R2525" s="5">
        <f t="shared" ca="1" si="39"/>
        <v>-3.2832367507573514E-3</v>
      </c>
    </row>
    <row r="2526" spans="1:18" x14ac:dyDescent="0.25">
      <c r="A2526">
        <v>28348</v>
      </c>
      <c r="B2526" t="s">
        <v>19</v>
      </c>
      <c r="C2526">
        <v>46</v>
      </c>
      <c r="D2526" t="s">
        <v>4280</v>
      </c>
      <c r="E2526" t="s">
        <v>34</v>
      </c>
      <c r="F2526" t="s">
        <v>34</v>
      </c>
      <c r="G2526" t="s">
        <v>13</v>
      </c>
      <c r="H2526" t="s">
        <v>14</v>
      </c>
      <c r="I2526" t="s">
        <v>21</v>
      </c>
      <c r="J2526" s="5">
        <v>106.47</v>
      </c>
      <c r="K2526" s="5" t="str">
        <f>_xlfn.IFS(stroke_2[[#This Row],[avg_glucose_level]]&lt;70,"Low",stroke_2[[#This Row],[avg_glucose_level]]&lt;99,"Normal",stroke_2[[#This Row],[avg_glucose_level]]&lt;125,"Prediabetes",stroke_2[[#This Row],[avg_glucose_level]]&lt;199,"Diabetes",stroke_2[[#This Row],[avg_glucose_level]]&gt;199,"Very High")</f>
        <v>Prediabetes</v>
      </c>
      <c r="L2526">
        <v>27.2</v>
      </c>
      <c r="M2526">
        <v>28.25</v>
      </c>
      <c r="N2526">
        <v>27.2</v>
      </c>
      <c r="O2526" t="s">
        <v>38</v>
      </c>
      <c r="P2526" t="s">
        <v>34</v>
      </c>
      <c r="Q2526" s="4" t="s">
        <v>4285</v>
      </c>
      <c r="R2526" s="5">
        <f t="shared" ca="1" si="39"/>
        <v>1.742983825471528E-3</v>
      </c>
    </row>
    <row r="2527" spans="1:18" x14ac:dyDescent="0.25">
      <c r="A2527">
        <v>28933</v>
      </c>
      <c r="B2527" t="s">
        <v>19</v>
      </c>
      <c r="C2527">
        <v>46</v>
      </c>
      <c r="D2527" t="s">
        <v>4280</v>
      </c>
      <c r="E2527" t="s">
        <v>34</v>
      </c>
      <c r="F2527" t="s">
        <v>34</v>
      </c>
      <c r="G2527" t="s">
        <v>13</v>
      </c>
      <c r="H2527" t="s">
        <v>14</v>
      </c>
      <c r="I2527" t="s">
        <v>21</v>
      </c>
      <c r="J2527" s="5">
        <v>100.15</v>
      </c>
      <c r="K2527" s="5" t="str">
        <f>_xlfn.IFS(stroke_2[[#This Row],[avg_glucose_level]]&lt;70,"Low",stroke_2[[#This Row],[avg_glucose_level]]&lt;99,"Normal",stroke_2[[#This Row],[avg_glucose_level]]&lt;125,"Prediabetes",stroke_2[[#This Row],[avg_glucose_level]]&lt;199,"Diabetes",stroke_2[[#This Row],[avg_glucose_level]]&gt;199,"Very High")</f>
        <v>Prediabetes</v>
      </c>
      <c r="L2527">
        <v>50.3</v>
      </c>
      <c r="M2527">
        <v>28.25</v>
      </c>
      <c r="N2527">
        <v>50.3</v>
      </c>
      <c r="O2527" t="s">
        <v>29</v>
      </c>
      <c r="P2527" t="s">
        <v>34</v>
      </c>
      <c r="Q2527" s="4" t="s">
        <v>4285</v>
      </c>
      <c r="R2527" s="5">
        <f t="shared" ca="1" si="39"/>
        <v>1.7412839905848521E-3</v>
      </c>
    </row>
    <row r="2528" spans="1:18" x14ac:dyDescent="0.25">
      <c r="A2528">
        <v>29789</v>
      </c>
      <c r="B2528" t="s">
        <v>19</v>
      </c>
      <c r="C2528">
        <v>46</v>
      </c>
      <c r="D2528" t="s">
        <v>4280</v>
      </c>
      <c r="E2528" t="s">
        <v>34</v>
      </c>
      <c r="F2528" t="s">
        <v>34</v>
      </c>
      <c r="G2528" t="s">
        <v>13</v>
      </c>
      <c r="H2528" t="s">
        <v>14</v>
      </c>
      <c r="I2528" t="s">
        <v>21</v>
      </c>
      <c r="J2528" s="5">
        <v>116.84</v>
      </c>
      <c r="K2528" s="5" t="str">
        <f>_xlfn.IFS(stroke_2[[#This Row],[avg_glucose_level]]&lt;70,"Low",stroke_2[[#This Row],[avg_glucose_level]]&lt;99,"Normal",stroke_2[[#This Row],[avg_glucose_level]]&lt;125,"Prediabetes",stroke_2[[#This Row],[avg_glucose_level]]&lt;199,"Diabetes",stroke_2[[#This Row],[avg_glucose_level]]&gt;199,"Very High")</f>
        <v>Prediabetes</v>
      </c>
      <c r="L2528">
        <v>28.2</v>
      </c>
      <c r="M2528">
        <v>28.25</v>
      </c>
      <c r="N2528">
        <v>28.2</v>
      </c>
      <c r="O2528" t="s">
        <v>24</v>
      </c>
      <c r="P2528" t="s">
        <v>34</v>
      </c>
      <c r="Q2528" s="4" t="s">
        <v>4285</v>
      </c>
      <c r="R2528" s="5">
        <f t="shared" ca="1" si="39"/>
        <v>1.2614529609571257E-2</v>
      </c>
    </row>
    <row r="2529" spans="1:18" x14ac:dyDescent="0.25">
      <c r="A2529">
        <v>33779</v>
      </c>
      <c r="B2529" t="s">
        <v>12</v>
      </c>
      <c r="C2529">
        <v>46</v>
      </c>
      <c r="D2529" t="s">
        <v>4280</v>
      </c>
      <c r="E2529" t="s">
        <v>34</v>
      </c>
      <c r="F2529" t="s">
        <v>13</v>
      </c>
      <c r="G2529" t="s">
        <v>13</v>
      </c>
      <c r="H2529" t="s">
        <v>43</v>
      </c>
      <c r="I2529" t="s">
        <v>15</v>
      </c>
      <c r="J2529" s="5">
        <v>80.010000000000005</v>
      </c>
      <c r="K2529" s="5" t="str">
        <f>_xlfn.IFS(stroke_2[[#This Row],[avg_glucose_level]]&lt;70,"Low",stroke_2[[#This Row],[avg_glucose_level]]&lt;99,"Normal",stroke_2[[#This Row],[avg_glucose_level]]&lt;125,"Prediabetes",stroke_2[[#This Row],[avg_glucose_level]]&lt;199,"Diabetes",stroke_2[[#This Row],[avg_glucose_level]]&gt;199,"Very High")</f>
        <v>Normal</v>
      </c>
      <c r="L2529">
        <v>33</v>
      </c>
      <c r="M2529">
        <v>28.25</v>
      </c>
      <c r="N2529">
        <v>33</v>
      </c>
      <c r="O2529" t="s">
        <v>18</v>
      </c>
      <c r="P2529" t="s">
        <v>34</v>
      </c>
      <c r="Q2529" s="4" t="s">
        <v>4285</v>
      </c>
      <c r="R2529" s="5">
        <f t="shared" ca="1" si="39"/>
        <v>-2.331197810863055E-2</v>
      </c>
    </row>
    <row r="2530" spans="1:18" x14ac:dyDescent="0.25">
      <c r="A2530">
        <v>34077</v>
      </c>
      <c r="B2530" t="s">
        <v>12</v>
      </c>
      <c r="C2530">
        <v>46</v>
      </c>
      <c r="D2530" t="s">
        <v>4280</v>
      </c>
      <c r="E2530" t="s">
        <v>34</v>
      </c>
      <c r="F2530" t="s">
        <v>34</v>
      </c>
      <c r="G2530" t="s">
        <v>13</v>
      </c>
      <c r="H2530" t="s">
        <v>43</v>
      </c>
      <c r="I2530" t="s">
        <v>21</v>
      </c>
      <c r="J2530" s="5">
        <v>102.27</v>
      </c>
      <c r="K2530" s="5" t="str">
        <f>_xlfn.IFS(stroke_2[[#This Row],[avg_glucose_level]]&lt;70,"Low",stroke_2[[#This Row],[avg_glucose_level]]&lt;99,"Normal",stroke_2[[#This Row],[avg_glucose_level]]&lt;125,"Prediabetes",stroke_2[[#This Row],[avg_glucose_level]]&lt;199,"Diabetes",stroke_2[[#This Row],[avg_glucose_level]]&gt;199,"Very High")</f>
        <v>Prediabetes</v>
      </c>
      <c r="L2530">
        <v>38.9</v>
      </c>
      <c r="M2530">
        <v>28.25</v>
      </c>
      <c r="N2530">
        <v>38.9</v>
      </c>
      <c r="O2530" t="s">
        <v>18</v>
      </c>
      <c r="P2530" t="s">
        <v>34</v>
      </c>
      <c r="Q2530" s="4" t="s">
        <v>4285</v>
      </c>
      <c r="R2530" s="5">
        <f t="shared" ca="1" si="39"/>
        <v>-1.2955649277347464E-2</v>
      </c>
    </row>
    <row r="2531" spans="1:18" x14ac:dyDescent="0.25">
      <c r="A2531">
        <v>34383</v>
      </c>
      <c r="B2531" t="s">
        <v>12</v>
      </c>
      <c r="C2531">
        <v>46</v>
      </c>
      <c r="D2531" t="s">
        <v>4280</v>
      </c>
      <c r="E2531" t="s">
        <v>34</v>
      </c>
      <c r="F2531" t="s">
        <v>34</v>
      </c>
      <c r="G2531" t="s">
        <v>13</v>
      </c>
      <c r="H2531" t="s">
        <v>14</v>
      </c>
      <c r="I2531" t="s">
        <v>15</v>
      </c>
      <c r="J2531" s="5">
        <v>88.23</v>
      </c>
      <c r="K2531" s="5" t="str">
        <f>_xlfn.IFS(stroke_2[[#This Row],[avg_glucose_level]]&lt;70,"Low",stroke_2[[#This Row],[avg_glucose_level]]&lt;99,"Normal",stroke_2[[#This Row],[avg_glucose_level]]&lt;125,"Prediabetes",stroke_2[[#This Row],[avg_glucose_level]]&lt;199,"Diabetes",stroke_2[[#This Row],[avg_glucose_level]]&gt;199,"Very High")</f>
        <v>Normal</v>
      </c>
      <c r="L2531">
        <v>25.8</v>
      </c>
      <c r="M2531">
        <v>28.25</v>
      </c>
      <c r="N2531">
        <v>25.8</v>
      </c>
      <c r="O2531" t="s">
        <v>38</v>
      </c>
      <c r="P2531" t="s">
        <v>34</v>
      </c>
      <c r="Q2531" s="4" t="s">
        <v>4285</v>
      </c>
      <c r="R2531" s="5">
        <f t="shared" ca="1" si="39"/>
        <v>-1.6183087831394473E-2</v>
      </c>
    </row>
    <row r="2532" spans="1:18" x14ac:dyDescent="0.25">
      <c r="A2532">
        <v>37515</v>
      </c>
      <c r="B2532" t="s">
        <v>19</v>
      </c>
      <c r="C2532">
        <v>46</v>
      </c>
      <c r="D2532" t="s">
        <v>4280</v>
      </c>
      <c r="E2532" t="s">
        <v>34</v>
      </c>
      <c r="F2532" t="s">
        <v>34</v>
      </c>
      <c r="G2532" t="s">
        <v>13</v>
      </c>
      <c r="H2532" t="s">
        <v>43</v>
      </c>
      <c r="I2532" t="s">
        <v>21</v>
      </c>
      <c r="J2532" s="5">
        <v>76.430000000000007</v>
      </c>
      <c r="K2532" s="5" t="str">
        <f>_xlfn.IFS(stroke_2[[#This Row],[avg_glucose_level]]&lt;70,"Low",stroke_2[[#This Row],[avg_glucose_level]]&lt;99,"Normal",stroke_2[[#This Row],[avg_glucose_level]]&lt;125,"Prediabetes",stroke_2[[#This Row],[avg_glucose_level]]&lt;199,"Diabetes",stroke_2[[#This Row],[avg_glucose_level]]&gt;199,"Very High")</f>
        <v>Normal</v>
      </c>
      <c r="L2532">
        <v>22.7</v>
      </c>
      <c r="M2532">
        <v>28.25</v>
      </c>
      <c r="N2532">
        <v>22.7</v>
      </c>
      <c r="O2532" t="s">
        <v>38</v>
      </c>
      <c r="P2532" t="s">
        <v>34</v>
      </c>
      <c r="Q2532" s="4" t="s">
        <v>4285</v>
      </c>
      <c r="R2532" s="5">
        <f t="shared" ca="1" si="39"/>
        <v>-4.2892607178159903E-3</v>
      </c>
    </row>
    <row r="2533" spans="1:18" x14ac:dyDescent="0.25">
      <c r="A2533">
        <v>39639</v>
      </c>
      <c r="B2533" t="s">
        <v>19</v>
      </c>
      <c r="C2533">
        <v>46</v>
      </c>
      <c r="D2533" t="s">
        <v>4280</v>
      </c>
      <c r="E2533" t="s">
        <v>34</v>
      </c>
      <c r="F2533" t="s">
        <v>34</v>
      </c>
      <c r="G2533" t="s">
        <v>13</v>
      </c>
      <c r="H2533" t="s">
        <v>14</v>
      </c>
      <c r="I2533" t="s">
        <v>21</v>
      </c>
      <c r="J2533" s="5">
        <v>188.11</v>
      </c>
      <c r="K2533" s="5" t="str">
        <f>_xlfn.IFS(stroke_2[[#This Row],[avg_glucose_level]]&lt;70,"Low",stroke_2[[#This Row],[avg_glucose_level]]&lt;99,"Normal",stroke_2[[#This Row],[avg_glucose_level]]&lt;125,"Prediabetes",stroke_2[[#This Row],[avg_glucose_level]]&lt;199,"Diabetes",stroke_2[[#This Row],[avg_glucose_level]]&gt;199,"Very High")</f>
        <v>Diabetes</v>
      </c>
      <c r="L2533">
        <v>50.2</v>
      </c>
      <c r="M2533">
        <v>28.25</v>
      </c>
      <c r="N2533">
        <v>50.2</v>
      </c>
      <c r="O2533" t="s">
        <v>29</v>
      </c>
      <c r="P2533" t="s">
        <v>34</v>
      </c>
      <c r="Q2533" s="4" t="s">
        <v>4285</v>
      </c>
      <c r="R2533" s="5">
        <f t="shared" ca="1" si="39"/>
        <v>1.5842417425515419E-2</v>
      </c>
    </row>
    <row r="2534" spans="1:18" x14ac:dyDescent="0.25">
      <c r="A2534">
        <v>40076</v>
      </c>
      <c r="B2534" t="s">
        <v>19</v>
      </c>
      <c r="C2534">
        <v>46</v>
      </c>
      <c r="D2534" t="s">
        <v>4280</v>
      </c>
      <c r="E2534" t="s">
        <v>34</v>
      </c>
      <c r="F2534" t="s">
        <v>34</v>
      </c>
      <c r="G2534" t="s">
        <v>13</v>
      </c>
      <c r="H2534" t="s">
        <v>14</v>
      </c>
      <c r="I2534" t="s">
        <v>21</v>
      </c>
      <c r="J2534" s="5">
        <v>70.11</v>
      </c>
      <c r="K2534" s="5" t="str">
        <f>_xlfn.IFS(stroke_2[[#This Row],[avg_glucose_level]]&lt;70,"Low",stroke_2[[#This Row],[avg_glucose_level]]&lt;99,"Normal",stroke_2[[#This Row],[avg_glucose_level]]&lt;125,"Prediabetes",stroke_2[[#This Row],[avg_glucose_level]]&lt;199,"Diabetes",stroke_2[[#This Row],[avg_glucose_level]]&gt;199,"Very High")</f>
        <v>Normal</v>
      </c>
      <c r="L2534">
        <v>24.2</v>
      </c>
      <c r="M2534">
        <v>28.25</v>
      </c>
      <c r="N2534">
        <v>24.2</v>
      </c>
      <c r="O2534" t="s">
        <v>24</v>
      </c>
      <c r="P2534" t="s">
        <v>34</v>
      </c>
      <c r="Q2534" s="4" t="s">
        <v>4285</v>
      </c>
      <c r="R2534" s="5">
        <f t="shared" ca="1" si="39"/>
        <v>-1.951657875068984E-2</v>
      </c>
    </row>
    <row r="2535" spans="1:18" x14ac:dyDescent="0.25">
      <c r="A2535">
        <v>41291</v>
      </c>
      <c r="B2535" t="s">
        <v>19</v>
      </c>
      <c r="C2535">
        <v>46</v>
      </c>
      <c r="D2535" t="s">
        <v>4280</v>
      </c>
      <c r="E2535" t="s">
        <v>34</v>
      </c>
      <c r="F2535" t="s">
        <v>34</v>
      </c>
      <c r="G2535" t="s">
        <v>13</v>
      </c>
      <c r="H2535" t="s">
        <v>14</v>
      </c>
      <c r="I2535" t="s">
        <v>21</v>
      </c>
      <c r="J2535" s="5">
        <v>218.65</v>
      </c>
      <c r="K2535" s="5" t="str">
        <f>_xlfn.IFS(stroke_2[[#This Row],[avg_glucose_level]]&lt;70,"Low",stroke_2[[#This Row],[avg_glucose_level]]&lt;99,"Normal",stroke_2[[#This Row],[avg_glucose_level]]&lt;125,"Prediabetes",stroke_2[[#This Row],[avg_glucose_level]]&lt;199,"Diabetes",stroke_2[[#This Row],[avg_glucose_level]]&gt;199,"Very High")</f>
        <v>Very High</v>
      </c>
      <c r="L2535">
        <v>29.5</v>
      </c>
      <c r="M2535">
        <v>28.25</v>
      </c>
      <c r="N2535">
        <v>29.5</v>
      </c>
      <c r="O2535" t="s">
        <v>24</v>
      </c>
      <c r="P2535" t="s">
        <v>34</v>
      </c>
      <c r="Q2535" s="4" t="s">
        <v>4285</v>
      </c>
      <c r="R2535" s="5">
        <f t="shared" ca="1" si="39"/>
        <v>1.6718300060350827E-2</v>
      </c>
    </row>
    <row r="2536" spans="1:18" x14ac:dyDescent="0.25">
      <c r="A2536">
        <v>41527</v>
      </c>
      <c r="B2536" t="s">
        <v>12</v>
      </c>
      <c r="C2536">
        <v>46</v>
      </c>
      <c r="D2536" t="s">
        <v>4280</v>
      </c>
      <c r="E2536" t="s">
        <v>34</v>
      </c>
      <c r="F2536" t="s">
        <v>34</v>
      </c>
      <c r="G2536" t="s">
        <v>13</v>
      </c>
      <c r="H2536" t="s">
        <v>14</v>
      </c>
      <c r="I2536" t="s">
        <v>15</v>
      </c>
      <c r="J2536" s="5">
        <v>59.74</v>
      </c>
      <c r="K2536" s="5" t="str">
        <f>_xlfn.IFS(stroke_2[[#This Row],[avg_glucose_level]]&lt;70,"Low",stroke_2[[#This Row],[avg_glucose_level]]&lt;99,"Normal",stroke_2[[#This Row],[avg_glucose_level]]&lt;125,"Prediabetes",stroke_2[[#This Row],[avg_glucose_level]]&lt;199,"Diabetes",stroke_2[[#This Row],[avg_glucose_level]]&gt;199,"Very High")</f>
        <v>Low</v>
      </c>
      <c r="L2536">
        <v>29.5</v>
      </c>
      <c r="M2536">
        <v>28.25</v>
      </c>
      <c r="N2536">
        <v>29.5</v>
      </c>
      <c r="O2536" t="s">
        <v>29</v>
      </c>
      <c r="P2536" t="s">
        <v>34</v>
      </c>
      <c r="Q2536" s="4" t="s">
        <v>4285</v>
      </c>
      <c r="R2536" s="5">
        <f t="shared" ca="1" si="39"/>
        <v>-1.796985149166299E-2</v>
      </c>
    </row>
    <row r="2537" spans="1:18" x14ac:dyDescent="0.25">
      <c r="A2537">
        <v>41730</v>
      </c>
      <c r="B2537" t="s">
        <v>19</v>
      </c>
      <c r="C2537">
        <v>46</v>
      </c>
      <c r="D2537" t="s">
        <v>4280</v>
      </c>
      <c r="E2537" t="s">
        <v>34</v>
      </c>
      <c r="F2537" t="s">
        <v>34</v>
      </c>
      <c r="G2537" t="s">
        <v>34</v>
      </c>
      <c r="H2537" t="s">
        <v>43</v>
      </c>
      <c r="I2537" t="s">
        <v>21</v>
      </c>
      <c r="J2537" s="5">
        <v>112.29</v>
      </c>
      <c r="K2537" s="5" t="str">
        <f>_xlfn.IFS(stroke_2[[#This Row],[avg_glucose_level]]&lt;70,"Low",stroke_2[[#This Row],[avg_glucose_level]]&lt;99,"Normal",stroke_2[[#This Row],[avg_glucose_level]]&lt;125,"Prediabetes",stroke_2[[#This Row],[avg_glucose_level]]&lt;199,"Diabetes",stroke_2[[#This Row],[avg_glucose_level]]&gt;199,"Very High")</f>
        <v>Prediabetes</v>
      </c>
      <c r="L2537">
        <v>23.5</v>
      </c>
      <c r="M2537">
        <v>28.25</v>
      </c>
      <c r="N2537">
        <v>23.5</v>
      </c>
      <c r="O2537" t="s">
        <v>38</v>
      </c>
      <c r="P2537" t="s">
        <v>34</v>
      </c>
      <c r="Q2537" s="4" t="s">
        <v>4285</v>
      </c>
      <c r="R2537" s="5">
        <f t="shared" ca="1" si="39"/>
        <v>1.2702029619615713E-2</v>
      </c>
    </row>
    <row r="2538" spans="1:18" x14ac:dyDescent="0.25">
      <c r="A2538">
        <v>43496</v>
      </c>
      <c r="B2538" t="s">
        <v>19</v>
      </c>
      <c r="C2538">
        <v>46</v>
      </c>
      <c r="D2538" t="s">
        <v>4280</v>
      </c>
      <c r="E2538" t="s">
        <v>34</v>
      </c>
      <c r="F2538" t="s">
        <v>34</v>
      </c>
      <c r="G2538" t="s">
        <v>13</v>
      </c>
      <c r="H2538" t="s">
        <v>43</v>
      </c>
      <c r="I2538" t="s">
        <v>15</v>
      </c>
      <c r="J2538" s="5">
        <v>55.84</v>
      </c>
      <c r="K2538" s="5" t="str">
        <f>_xlfn.IFS(stroke_2[[#This Row],[avg_glucose_level]]&lt;70,"Low",stroke_2[[#This Row],[avg_glucose_level]]&lt;99,"Normal",stroke_2[[#This Row],[avg_glucose_level]]&lt;125,"Prediabetes",stroke_2[[#This Row],[avg_glucose_level]]&lt;199,"Diabetes",stroke_2[[#This Row],[avg_glucose_level]]&gt;199,"Very High")</f>
        <v>Low</v>
      </c>
      <c r="L2538">
        <v>27.8</v>
      </c>
      <c r="M2538">
        <v>28.25</v>
      </c>
      <c r="N2538">
        <v>27.8</v>
      </c>
      <c r="O2538" t="s">
        <v>24</v>
      </c>
      <c r="P2538" t="s">
        <v>34</v>
      </c>
      <c r="Q2538" s="4" t="s">
        <v>4285</v>
      </c>
      <c r="R2538" s="5">
        <f t="shared" ca="1" si="39"/>
        <v>4.5697079987583875E-4</v>
      </c>
    </row>
    <row r="2539" spans="1:18" x14ac:dyDescent="0.25">
      <c r="A2539">
        <v>45224</v>
      </c>
      <c r="B2539" t="s">
        <v>19</v>
      </c>
      <c r="C2539">
        <v>46</v>
      </c>
      <c r="D2539" t="s">
        <v>4280</v>
      </c>
      <c r="E2539" t="s">
        <v>34</v>
      </c>
      <c r="F2539" t="s">
        <v>34</v>
      </c>
      <c r="G2539" t="s">
        <v>13</v>
      </c>
      <c r="H2539" t="s">
        <v>14</v>
      </c>
      <c r="I2539" t="s">
        <v>21</v>
      </c>
      <c r="J2539" s="5">
        <v>109.22</v>
      </c>
      <c r="K2539" s="5" t="str">
        <f>_xlfn.IFS(stroke_2[[#This Row],[avg_glucose_level]]&lt;70,"Low",stroke_2[[#This Row],[avg_glucose_level]]&lt;99,"Normal",stroke_2[[#This Row],[avg_glucose_level]]&lt;125,"Prediabetes",stroke_2[[#This Row],[avg_glucose_level]]&lt;199,"Diabetes",stroke_2[[#This Row],[avg_glucose_level]]&gt;199,"Very High")</f>
        <v>Prediabetes</v>
      </c>
      <c r="L2539">
        <v>20.100000000000001</v>
      </c>
      <c r="M2539">
        <v>28.25</v>
      </c>
      <c r="N2539">
        <v>20.100000000000001</v>
      </c>
      <c r="O2539" t="s">
        <v>24</v>
      </c>
      <c r="P2539" t="s">
        <v>34</v>
      </c>
      <c r="Q2539" s="4" t="s">
        <v>4285</v>
      </c>
      <c r="R2539" s="5">
        <f t="shared" ca="1" si="39"/>
        <v>9.3388930555996404E-3</v>
      </c>
    </row>
    <row r="2540" spans="1:18" x14ac:dyDescent="0.25">
      <c r="A2540">
        <v>45945</v>
      </c>
      <c r="B2540" t="s">
        <v>12</v>
      </c>
      <c r="C2540">
        <v>46</v>
      </c>
      <c r="D2540" t="s">
        <v>4280</v>
      </c>
      <c r="E2540" t="s">
        <v>34</v>
      </c>
      <c r="F2540" t="s">
        <v>13</v>
      </c>
      <c r="G2540" t="s">
        <v>13</v>
      </c>
      <c r="H2540" t="s">
        <v>14</v>
      </c>
      <c r="I2540" t="s">
        <v>15</v>
      </c>
      <c r="J2540" s="5">
        <v>178.76</v>
      </c>
      <c r="K2540" s="5" t="str">
        <f>_xlfn.IFS(stroke_2[[#This Row],[avg_glucose_level]]&lt;70,"Low",stroke_2[[#This Row],[avg_glucose_level]]&lt;99,"Normal",stroke_2[[#This Row],[avg_glucose_level]]&lt;125,"Prediabetes",stroke_2[[#This Row],[avg_glucose_level]]&lt;199,"Diabetes",stroke_2[[#This Row],[avg_glucose_level]]&gt;199,"Very High")</f>
        <v>Diabetes</v>
      </c>
      <c r="L2540">
        <v>24.1</v>
      </c>
      <c r="M2540">
        <v>28.25</v>
      </c>
      <c r="N2540">
        <v>24.1</v>
      </c>
      <c r="O2540" t="s">
        <v>24</v>
      </c>
      <c r="P2540" t="s">
        <v>34</v>
      </c>
      <c r="Q2540" s="4" t="s">
        <v>4285</v>
      </c>
      <c r="R2540" s="5">
        <f t="shared" ca="1" si="39"/>
        <v>-2.2878959606239136E-2</v>
      </c>
    </row>
    <row r="2541" spans="1:18" x14ac:dyDescent="0.25">
      <c r="A2541">
        <v>50775</v>
      </c>
      <c r="B2541" t="s">
        <v>12</v>
      </c>
      <c r="C2541">
        <v>46</v>
      </c>
      <c r="D2541" t="s">
        <v>4280</v>
      </c>
      <c r="E2541" t="s">
        <v>34</v>
      </c>
      <c r="F2541" t="s">
        <v>34</v>
      </c>
      <c r="G2541" t="s">
        <v>34</v>
      </c>
      <c r="H2541" t="s">
        <v>14</v>
      </c>
      <c r="I2541" t="s">
        <v>15</v>
      </c>
      <c r="J2541" s="5">
        <v>124.61</v>
      </c>
      <c r="K2541" s="5" t="str">
        <f>_xlfn.IFS(stroke_2[[#This Row],[avg_glucose_level]]&lt;70,"Low",stroke_2[[#This Row],[avg_glucose_level]]&lt;99,"Normal",stroke_2[[#This Row],[avg_glucose_level]]&lt;125,"Prediabetes",stroke_2[[#This Row],[avg_glucose_level]]&lt;199,"Diabetes",stroke_2[[#This Row],[avg_glucose_level]]&gt;199,"Very High")</f>
        <v>Prediabetes</v>
      </c>
      <c r="L2541">
        <v>37.4</v>
      </c>
      <c r="M2541">
        <v>28.25</v>
      </c>
      <c r="N2541">
        <v>37.4</v>
      </c>
      <c r="O2541" t="s">
        <v>38</v>
      </c>
      <c r="P2541" t="s">
        <v>34</v>
      </c>
      <c r="Q2541" s="4" t="s">
        <v>4285</v>
      </c>
      <c r="R2541" s="5">
        <f t="shared" ca="1" si="39"/>
        <v>-1.4235938580301944E-2</v>
      </c>
    </row>
    <row r="2542" spans="1:18" x14ac:dyDescent="0.25">
      <c r="A2542">
        <v>51285</v>
      </c>
      <c r="B2542" t="s">
        <v>19</v>
      </c>
      <c r="C2542">
        <v>46</v>
      </c>
      <c r="D2542" t="s">
        <v>4280</v>
      </c>
      <c r="E2542" t="s">
        <v>34</v>
      </c>
      <c r="F2542" t="s">
        <v>34</v>
      </c>
      <c r="G2542" t="s">
        <v>13</v>
      </c>
      <c r="H2542" t="s">
        <v>14</v>
      </c>
      <c r="I2542" t="s">
        <v>15</v>
      </c>
      <c r="J2542" s="5">
        <v>61.81</v>
      </c>
      <c r="K2542" s="5" t="str">
        <f>_xlfn.IFS(stroke_2[[#This Row],[avg_glucose_level]]&lt;70,"Low",stroke_2[[#This Row],[avg_glucose_level]]&lt;99,"Normal",stroke_2[[#This Row],[avg_glucose_level]]&lt;125,"Prediabetes",stroke_2[[#This Row],[avg_glucose_level]]&lt;199,"Diabetes",stroke_2[[#This Row],[avg_glucose_level]]&gt;199,"Very High")</f>
        <v>Low</v>
      </c>
      <c r="L2542">
        <v>25.5</v>
      </c>
      <c r="M2542">
        <v>28.25</v>
      </c>
      <c r="N2542">
        <v>25.5</v>
      </c>
      <c r="O2542" t="s">
        <v>38</v>
      </c>
      <c r="P2542" t="s">
        <v>34</v>
      </c>
      <c r="Q2542" s="4" t="s">
        <v>4285</v>
      </c>
      <c r="R2542" s="5">
        <f t="shared" ca="1" si="39"/>
        <v>1.0427025024626901E-2</v>
      </c>
    </row>
    <row r="2543" spans="1:18" x14ac:dyDescent="0.25">
      <c r="A2543">
        <v>51651</v>
      </c>
      <c r="B2543" t="s">
        <v>12</v>
      </c>
      <c r="C2543">
        <v>46</v>
      </c>
      <c r="D2543" t="s">
        <v>4280</v>
      </c>
      <c r="E2543" t="s">
        <v>34</v>
      </c>
      <c r="F2543" t="s">
        <v>34</v>
      </c>
      <c r="G2543" t="s">
        <v>13</v>
      </c>
      <c r="H2543" t="s">
        <v>14</v>
      </c>
      <c r="I2543" t="s">
        <v>21</v>
      </c>
      <c r="J2543" s="5">
        <v>114.46</v>
      </c>
      <c r="K2543" s="5" t="str">
        <f>_xlfn.IFS(stroke_2[[#This Row],[avg_glucose_level]]&lt;70,"Low",stroke_2[[#This Row],[avg_glucose_level]]&lt;99,"Normal",stroke_2[[#This Row],[avg_glucose_level]]&lt;125,"Prediabetes",stroke_2[[#This Row],[avg_glucose_level]]&lt;199,"Diabetes",stroke_2[[#This Row],[avg_glucose_level]]&gt;199,"Very High")</f>
        <v>Prediabetes</v>
      </c>
      <c r="L2543">
        <v>24.7</v>
      </c>
      <c r="M2543">
        <v>28.25</v>
      </c>
      <c r="N2543">
        <v>24.7</v>
      </c>
      <c r="O2543" t="s">
        <v>18</v>
      </c>
      <c r="P2543" t="s">
        <v>34</v>
      </c>
      <c r="Q2543" s="4" t="s">
        <v>4285</v>
      </c>
      <c r="R2543" s="5">
        <f t="shared" ca="1" si="39"/>
        <v>-1.7762734144172464E-2</v>
      </c>
    </row>
    <row r="2544" spans="1:18" x14ac:dyDescent="0.25">
      <c r="A2544">
        <v>52367</v>
      </c>
      <c r="B2544" t="s">
        <v>12</v>
      </c>
      <c r="C2544">
        <v>46</v>
      </c>
      <c r="D2544" t="s">
        <v>4280</v>
      </c>
      <c r="E2544" t="s">
        <v>34</v>
      </c>
      <c r="F2544" t="s">
        <v>34</v>
      </c>
      <c r="G2544" t="s">
        <v>13</v>
      </c>
      <c r="H2544" t="s">
        <v>14</v>
      </c>
      <c r="I2544" t="s">
        <v>15</v>
      </c>
      <c r="J2544" s="5">
        <v>58.42</v>
      </c>
      <c r="K2544" s="5" t="str">
        <f>_xlfn.IFS(stroke_2[[#This Row],[avg_glucose_level]]&lt;70,"Low",stroke_2[[#This Row],[avg_glucose_level]]&lt;99,"Normal",stroke_2[[#This Row],[avg_glucose_level]]&lt;125,"Prediabetes",stroke_2[[#This Row],[avg_glucose_level]]&lt;199,"Diabetes",stroke_2[[#This Row],[avg_glucose_level]]&gt;199,"Very High")</f>
        <v>Low</v>
      </c>
      <c r="L2544">
        <v>24.7</v>
      </c>
      <c r="M2544">
        <v>28.25</v>
      </c>
      <c r="N2544">
        <v>24.7</v>
      </c>
      <c r="O2544" t="s">
        <v>18</v>
      </c>
      <c r="P2544" t="s">
        <v>34</v>
      </c>
      <c r="Q2544" s="4" t="s">
        <v>4285</v>
      </c>
      <c r="R2544" s="5">
        <f t="shared" ca="1" si="39"/>
        <v>1.1523772011747068E-2</v>
      </c>
    </row>
    <row r="2545" spans="1:18" x14ac:dyDescent="0.25">
      <c r="A2545">
        <v>52368</v>
      </c>
      <c r="B2545" t="s">
        <v>12</v>
      </c>
      <c r="C2545">
        <v>46</v>
      </c>
      <c r="D2545" t="s">
        <v>4280</v>
      </c>
      <c r="E2545" t="s">
        <v>34</v>
      </c>
      <c r="F2545" t="s">
        <v>34</v>
      </c>
      <c r="G2545" t="s">
        <v>13</v>
      </c>
      <c r="H2545" t="s">
        <v>14</v>
      </c>
      <c r="I2545" t="s">
        <v>15</v>
      </c>
      <c r="J2545" s="5">
        <v>60.32</v>
      </c>
      <c r="K2545" s="5" t="str">
        <f>_xlfn.IFS(stroke_2[[#This Row],[avg_glucose_level]]&lt;70,"Low",stroke_2[[#This Row],[avg_glucose_level]]&lt;99,"Normal",stroke_2[[#This Row],[avg_glucose_level]]&lt;125,"Prediabetes",stroke_2[[#This Row],[avg_glucose_level]]&lt;199,"Diabetes",stroke_2[[#This Row],[avg_glucose_level]]&gt;199,"Very High")</f>
        <v>Low</v>
      </c>
      <c r="L2545">
        <v>33.299999999999997</v>
      </c>
      <c r="M2545">
        <v>28.25</v>
      </c>
      <c r="N2545">
        <v>33.299999999999997</v>
      </c>
      <c r="O2545" t="s">
        <v>29</v>
      </c>
      <c r="P2545" t="s">
        <v>34</v>
      </c>
      <c r="Q2545" s="4" t="s">
        <v>4285</v>
      </c>
      <c r="R2545" s="5">
        <f t="shared" ca="1" si="39"/>
        <v>2.2574612332966239E-2</v>
      </c>
    </row>
    <row r="2546" spans="1:18" x14ac:dyDescent="0.25">
      <c r="A2546">
        <v>54053</v>
      </c>
      <c r="B2546" t="s">
        <v>12</v>
      </c>
      <c r="C2546">
        <v>46</v>
      </c>
      <c r="D2546" t="s">
        <v>4280</v>
      </c>
      <c r="E2546" t="s">
        <v>34</v>
      </c>
      <c r="F2546" t="s">
        <v>34</v>
      </c>
      <c r="G2546" t="s">
        <v>13</v>
      </c>
      <c r="H2546" t="s">
        <v>14</v>
      </c>
      <c r="I2546" t="s">
        <v>21</v>
      </c>
      <c r="J2546" s="5">
        <v>66.59</v>
      </c>
      <c r="K2546" s="5" t="str">
        <f>_xlfn.IFS(stroke_2[[#This Row],[avg_glucose_level]]&lt;70,"Low",stroke_2[[#This Row],[avg_glucose_level]]&lt;99,"Normal",stroke_2[[#This Row],[avg_glucose_level]]&lt;125,"Prediabetes",stroke_2[[#This Row],[avg_glucose_level]]&lt;199,"Diabetes",stroke_2[[#This Row],[avg_glucose_level]]&gt;199,"Very High")</f>
        <v>Low</v>
      </c>
      <c r="L2546">
        <v>36.700000000000003</v>
      </c>
      <c r="M2546">
        <v>28.25</v>
      </c>
      <c r="N2546">
        <v>36.700000000000003</v>
      </c>
      <c r="O2546" t="s">
        <v>18</v>
      </c>
      <c r="P2546" t="s">
        <v>34</v>
      </c>
      <c r="Q2546" s="4" t="s">
        <v>4285</v>
      </c>
      <c r="R2546" s="5">
        <f t="shared" ca="1" si="39"/>
        <v>-4.4349781331293912E-3</v>
      </c>
    </row>
    <row r="2547" spans="1:18" x14ac:dyDescent="0.25">
      <c r="A2547">
        <v>54540</v>
      </c>
      <c r="B2547" t="s">
        <v>12</v>
      </c>
      <c r="C2547">
        <v>46</v>
      </c>
      <c r="D2547" t="s">
        <v>4280</v>
      </c>
      <c r="E2547" t="s">
        <v>34</v>
      </c>
      <c r="F2547" t="s">
        <v>34</v>
      </c>
      <c r="G2547" t="s">
        <v>13</v>
      </c>
      <c r="H2547" t="s">
        <v>14</v>
      </c>
      <c r="I2547" t="s">
        <v>21</v>
      </c>
      <c r="J2547" s="5">
        <v>138.07</v>
      </c>
      <c r="K2547" s="5" t="str">
        <f>_xlfn.IFS(stroke_2[[#This Row],[avg_glucose_level]]&lt;70,"Low",stroke_2[[#This Row],[avg_glucose_level]]&lt;99,"Normal",stroke_2[[#This Row],[avg_glucose_level]]&lt;125,"Prediabetes",stroke_2[[#This Row],[avg_glucose_level]]&lt;199,"Diabetes",stroke_2[[#This Row],[avg_glucose_level]]&gt;199,"Very High")</f>
        <v>Diabetes</v>
      </c>
      <c r="L2547">
        <v>24.3</v>
      </c>
      <c r="M2547">
        <v>28.25</v>
      </c>
      <c r="N2547">
        <v>24.3</v>
      </c>
      <c r="O2547" t="s">
        <v>24</v>
      </c>
      <c r="P2547" t="s">
        <v>34</v>
      </c>
      <c r="Q2547" s="4" t="s">
        <v>4285</v>
      </c>
      <c r="R2547" s="5">
        <f t="shared" ca="1" si="39"/>
        <v>-2.2130695733616951E-2</v>
      </c>
    </row>
    <row r="2548" spans="1:18" x14ac:dyDescent="0.25">
      <c r="A2548">
        <v>54567</v>
      </c>
      <c r="B2548" t="s">
        <v>19</v>
      </c>
      <c r="C2548">
        <v>46</v>
      </c>
      <c r="D2548" t="s">
        <v>4280</v>
      </c>
      <c r="E2548" t="s">
        <v>34</v>
      </c>
      <c r="F2548" t="s">
        <v>34</v>
      </c>
      <c r="G2548" t="s">
        <v>13</v>
      </c>
      <c r="H2548" t="s">
        <v>14</v>
      </c>
      <c r="I2548" t="s">
        <v>15</v>
      </c>
      <c r="J2548" s="5">
        <v>78.180000000000007</v>
      </c>
      <c r="K2548" s="5" t="str">
        <f>_xlfn.IFS(stroke_2[[#This Row],[avg_glucose_level]]&lt;70,"Low",stroke_2[[#This Row],[avg_glucose_level]]&lt;99,"Normal",stroke_2[[#This Row],[avg_glucose_level]]&lt;125,"Prediabetes",stroke_2[[#This Row],[avg_glucose_level]]&lt;199,"Diabetes",stroke_2[[#This Row],[avg_glucose_level]]&gt;199,"Very High")</f>
        <v>Normal</v>
      </c>
      <c r="L2548">
        <v>30.8</v>
      </c>
      <c r="M2548">
        <v>28.25</v>
      </c>
      <c r="N2548">
        <v>30.8</v>
      </c>
      <c r="O2548" t="s">
        <v>24</v>
      </c>
      <c r="P2548" t="s">
        <v>13</v>
      </c>
      <c r="Q2548" s="4" t="s">
        <v>4286</v>
      </c>
      <c r="R2548" s="5">
        <f t="shared" ca="1" si="39"/>
        <v>0.9804684065582191</v>
      </c>
    </row>
    <row r="2549" spans="1:18" x14ac:dyDescent="0.25">
      <c r="A2549">
        <v>55526</v>
      </c>
      <c r="B2549" t="s">
        <v>12</v>
      </c>
      <c r="C2549">
        <v>46</v>
      </c>
      <c r="D2549" t="s">
        <v>4280</v>
      </c>
      <c r="E2549" t="s">
        <v>34</v>
      </c>
      <c r="F2549" t="s">
        <v>34</v>
      </c>
      <c r="G2549" t="s">
        <v>13</v>
      </c>
      <c r="H2549" t="s">
        <v>43</v>
      </c>
      <c r="I2549" t="s">
        <v>15</v>
      </c>
      <c r="J2549" s="5">
        <v>58.63</v>
      </c>
      <c r="K2549" s="5" t="str">
        <f>_xlfn.IFS(stroke_2[[#This Row],[avg_glucose_level]]&lt;70,"Low",stroke_2[[#This Row],[avg_glucose_level]]&lt;99,"Normal",stroke_2[[#This Row],[avg_glucose_level]]&lt;125,"Prediabetes",stroke_2[[#This Row],[avg_glucose_level]]&lt;199,"Diabetes",stroke_2[[#This Row],[avg_glucose_level]]&gt;199,"Very High")</f>
        <v>Low</v>
      </c>
      <c r="L2549">
        <v>35.299999999999997</v>
      </c>
      <c r="M2549">
        <v>28.25</v>
      </c>
      <c r="N2549">
        <v>35.299999999999997</v>
      </c>
      <c r="O2549" t="s">
        <v>24</v>
      </c>
      <c r="P2549" t="s">
        <v>34</v>
      </c>
      <c r="Q2549" s="4" t="s">
        <v>4285</v>
      </c>
      <c r="R2549" s="5">
        <f t="shared" ca="1" si="39"/>
        <v>2.2735933317243672E-2</v>
      </c>
    </row>
    <row r="2550" spans="1:18" x14ac:dyDescent="0.25">
      <c r="A2550">
        <v>56746</v>
      </c>
      <c r="B2550" t="s">
        <v>12</v>
      </c>
      <c r="C2550">
        <v>46</v>
      </c>
      <c r="D2550" t="s">
        <v>4280</v>
      </c>
      <c r="E2550" t="s">
        <v>13</v>
      </c>
      <c r="F2550" t="s">
        <v>34</v>
      </c>
      <c r="G2550" t="s">
        <v>13</v>
      </c>
      <c r="H2550" t="s">
        <v>14</v>
      </c>
      <c r="I2550" t="s">
        <v>15</v>
      </c>
      <c r="J2550" s="5">
        <v>65.5</v>
      </c>
      <c r="K2550" s="5" t="str">
        <f>_xlfn.IFS(stroke_2[[#This Row],[avg_glucose_level]]&lt;70,"Low",stroke_2[[#This Row],[avg_glucose_level]]&lt;99,"Normal",stroke_2[[#This Row],[avg_glucose_level]]&lt;125,"Prediabetes",stroke_2[[#This Row],[avg_glucose_level]]&lt;199,"Diabetes",stroke_2[[#This Row],[avg_glucose_level]]&gt;199,"Very High")</f>
        <v>Low</v>
      </c>
      <c r="L2550">
        <v>30.7</v>
      </c>
      <c r="M2550">
        <v>28.25</v>
      </c>
      <c r="N2550">
        <v>30.7</v>
      </c>
      <c r="O2550" t="s">
        <v>24</v>
      </c>
      <c r="P2550" t="s">
        <v>34</v>
      </c>
      <c r="Q2550" s="4" t="s">
        <v>4285</v>
      </c>
      <c r="R2550" s="5">
        <f t="shared" ca="1" si="39"/>
        <v>9.9300970162468534E-3</v>
      </c>
    </row>
    <row r="2551" spans="1:18" x14ac:dyDescent="0.25">
      <c r="A2551">
        <v>56855</v>
      </c>
      <c r="B2551" t="s">
        <v>12</v>
      </c>
      <c r="C2551">
        <v>46</v>
      </c>
      <c r="D2551" t="s">
        <v>4280</v>
      </c>
      <c r="E2551" t="s">
        <v>34</v>
      </c>
      <c r="F2551" t="s">
        <v>34</v>
      </c>
      <c r="G2551" t="s">
        <v>13</v>
      </c>
      <c r="H2551" t="s">
        <v>14</v>
      </c>
      <c r="I2551" t="s">
        <v>15</v>
      </c>
      <c r="J2551" s="5">
        <v>137.77000000000001</v>
      </c>
      <c r="K2551" s="5" t="str">
        <f>_xlfn.IFS(stroke_2[[#This Row],[avg_glucose_level]]&lt;70,"Low",stroke_2[[#This Row],[avg_glucose_level]]&lt;99,"Normal",stroke_2[[#This Row],[avg_glucose_level]]&lt;125,"Prediabetes",stroke_2[[#This Row],[avg_glucose_level]]&lt;199,"Diabetes",stroke_2[[#This Row],[avg_glucose_level]]&gt;199,"Very High")</f>
        <v>Diabetes</v>
      </c>
      <c r="L2551">
        <v>29.3</v>
      </c>
      <c r="M2551">
        <v>28.25</v>
      </c>
      <c r="N2551">
        <v>29.3</v>
      </c>
      <c r="O2551" t="s">
        <v>24</v>
      </c>
      <c r="P2551" t="s">
        <v>34</v>
      </c>
      <c r="Q2551" s="4" t="s">
        <v>4285</v>
      </c>
      <c r="R2551" s="5">
        <f t="shared" ca="1" si="39"/>
        <v>9.2290763569441662E-3</v>
      </c>
    </row>
    <row r="2552" spans="1:18" x14ac:dyDescent="0.25">
      <c r="A2552">
        <v>56857</v>
      </c>
      <c r="B2552" t="s">
        <v>12</v>
      </c>
      <c r="C2552">
        <v>46</v>
      </c>
      <c r="D2552" t="s">
        <v>4280</v>
      </c>
      <c r="E2552" t="s">
        <v>13</v>
      </c>
      <c r="F2552" t="s">
        <v>34</v>
      </c>
      <c r="G2552" t="s">
        <v>13</v>
      </c>
      <c r="H2552" t="s">
        <v>43</v>
      </c>
      <c r="I2552" t="s">
        <v>15</v>
      </c>
      <c r="J2552" s="5">
        <v>85.62</v>
      </c>
      <c r="K2552" s="5" t="str">
        <f>_xlfn.IFS(stroke_2[[#This Row],[avg_glucose_level]]&lt;70,"Low",stroke_2[[#This Row],[avg_glucose_level]]&lt;99,"Normal",stroke_2[[#This Row],[avg_glucose_level]]&lt;125,"Prediabetes",stroke_2[[#This Row],[avg_glucose_level]]&lt;199,"Diabetes",stroke_2[[#This Row],[avg_glucose_level]]&gt;199,"Very High")</f>
        <v>Normal</v>
      </c>
      <c r="L2552">
        <v>33.1</v>
      </c>
      <c r="M2552">
        <v>28.25</v>
      </c>
      <c r="N2552">
        <v>33.1</v>
      </c>
      <c r="O2552" t="s">
        <v>18</v>
      </c>
      <c r="P2552" t="s">
        <v>34</v>
      </c>
      <c r="Q2552" s="4" t="s">
        <v>4285</v>
      </c>
      <c r="R2552" s="5">
        <f t="shared" ca="1" si="39"/>
        <v>-1.2945768069719699E-3</v>
      </c>
    </row>
    <row r="2553" spans="1:18" x14ac:dyDescent="0.25">
      <c r="A2553">
        <v>56875</v>
      </c>
      <c r="B2553" t="s">
        <v>19</v>
      </c>
      <c r="C2553">
        <v>46</v>
      </c>
      <c r="D2553" t="s">
        <v>4280</v>
      </c>
      <c r="E2553" t="s">
        <v>34</v>
      </c>
      <c r="F2553" t="s">
        <v>34</v>
      </c>
      <c r="G2553" t="s">
        <v>13</v>
      </c>
      <c r="H2553" t="s">
        <v>43</v>
      </c>
      <c r="I2553" t="s">
        <v>15</v>
      </c>
      <c r="J2553" s="5">
        <v>162.24</v>
      </c>
      <c r="K2553" s="5" t="str">
        <f>_xlfn.IFS(stroke_2[[#This Row],[avg_glucose_level]]&lt;70,"Low",stroke_2[[#This Row],[avg_glucose_level]]&lt;99,"Normal",stroke_2[[#This Row],[avg_glucose_level]]&lt;125,"Prediabetes",stroke_2[[#This Row],[avg_glucose_level]]&lt;199,"Diabetes",stroke_2[[#This Row],[avg_glucose_level]]&gt;199,"Very High")</f>
        <v>Diabetes</v>
      </c>
      <c r="L2553">
        <v>24.3</v>
      </c>
      <c r="M2553">
        <v>28.25</v>
      </c>
      <c r="N2553">
        <v>24.3</v>
      </c>
      <c r="O2553" t="s">
        <v>29</v>
      </c>
      <c r="P2553" t="s">
        <v>34</v>
      </c>
      <c r="Q2553" s="4" t="s">
        <v>4285</v>
      </c>
      <c r="R2553" s="5">
        <f t="shared" ca="1" si="39"/>
        <v>-1.2646630918148837E-2</v>
      </c>
    </row>
    <row r="2554" spans="1:18" x14ac:dyDescent="0.25">
      <c r="A2554">
        <v>60810</v>
      </c>
      <c r="B2554" t="s">
        <v>12</v>
      </c>
      <c r="C2554">
        <v>46</v>
      </c>
      <c r="D2554" t="s">
        <v>4280</v>
      </c>
      <c r="E2554" t="s">
        <v>34</v>
      </c>
      <c r="F2554" t="s">
        <v>34</v>
      </c>
      <c r="G2554" t="s">
        <v>13</v>
      </c>
      <c r="H2554" t="s">
        <v>20</v>
      </c>
      <c r="I2554" t="s">
        <v>15</v>
      </c>
      <c r="J2554" s="5">
        <v>55.83</v>
      </c>
      <c r="K2554" s="5" t="str">
        <f>_xlfn.IFS(stroke_2[[#This Row],[avg_glucose_level]]&lt;70,"Low",stroke_2[[#This Row],[avg_glucose_level]]&lt;99,"Normal",stroke_2[[#This Row],[avg_glucose_level]]&lt;125,"Prediabetes",stroke_2[[#This Row],[avg_glucose_level]]&lt;199,"Diabetes",stroke_2[[#This Row],[avg_glucose_level]]&gt;199,"Very High")</f>
        <v>Low</v>
      </c>
      <c r="L2554">
        <v>26.4</v>
      </c>
      <c r="M2554">
        <v>28.25</v>
      </c>
      <c r="N2554">
        <v>26.4</v>
      </c>
      <c r="O2554" t="s">
        <v>24</v>
      </c>
      <c r="P2554" t="s">
        <v>34</v>
      </c>
      <c r="Q2554" s="4" t="s">
        <v>4285</v>
      </c>
      <c r="R2554" s="5">
        <f t="shared" ca="1" si="39"/>
        <v>-2.2217170269244229E-2</v>
      </c>
    </row>
    <row r="2555" spans="1:18" x14ac:dyDescent="0.25">
      <c r="A2555">
        <v>62936</v>
      </c>
      <c r="B2555" t="s">
        <v>12</v>
      </c>
      <c r="C2555">
        <v>46</v>
      </c>
      <c r="D2555" t="s">
        <v>4280</v>
      </c>
      <c r="E2555" t="s">
        <v>34</v>
      </c>
      <c r="F2555" t="s">
        <v>34</v>
      </c>
      <c r="G2555" t="s">
        <v>13</v>
      </c>
      <c r="H2555" t="s">
        <v>14</v>
      </c>
      <c r="I2555" t="s">
        <v>15</v>
      </c>
      <c r="J2555" s="5">
        <v>103.62</v>
      </c>
      <c r="K2555" s="5" t="str">
        <f>_xlfn.IFS(stroke_2[[#This Row],[avg_glucose_level]]&lt;70,"Low",stroke_2[[#This Row],[avg_glucose_level]]&lt;99,"Normal",stroke_2[[#This Row],[avg_glucose_level]]&lt;125,"Prediabetes",stroke_2[[#This Row],[avg_glucose_level]]&lt;199,"Diabetes",stroke_2[[#This Row],[avg_glucose_level]]&gt;199,"Very High")</f>
        <v>Prediabetes</v>
      </c>
      <c r="L2555">
        <v>40.9</v>
      </c>
      <c r="M2555">
        <v>28.25</v>
      </c>
      <c r="N2555">
        <v>40.9</v>
      </c>
      <c r="O2555" t="s">
        <v>38</v>
      </c>
      <c r="P2555" t="s">
        <v>34</v>
      </c>
      <c r="Q2555" s="4" t="s">
        <v>4285</v>
      </c>
      <c r="R2555" s="5">
        <f t="shared" ca="1" si="39"/>
        <v>1.9847892419925055E-2</v>
      </c>
    </row>
    <row r="2556" spans="1:18" x14ac:dyDescent="0.25">
      <c r="A2556">
        <v>65339</v>
      </c>
      <c r="B2556" t="s">
        <v>19</v>
      </c>
      <c r="C2556">
        <v>46</v>
      </c>
      <c r="D2556" t="s">
        <v>4280</v>
      </c>
      <c r="E2556" t="s">
        <v>34</v>
      </c>
      <c r="F2556" t="s">
        <v>34</v>
      </c>
      <c r="G2556" t="s">
        <v>13</v>
      </c>
      <c r="H2556" t="s">
        <v>14</v>
      </c>
      <c r="I2556" t="s">
        <v>15</v>
      </c>
      <c r="J2556" s="5">
        <v>127.75</v>
      </c>
      <c r="K2556" s="5" t="str">
        <f>_xlfn.IFS(stroke_2[[#This Row],[avg_glucose_level]]&lt;70,"Low",stroke_2[[#This Row],[avg_glucose_level]]&lt;99,"Normal",stroke_2[[#This Row],[avg_glucose_level]]&lt;125,"Prediabetes",stroke_2[[#This Row],[avg_glucose_level]]&lt;199,"Diabetes",stroke_2[[#This Row],[avg_glucose_level]]&gt;199,"Very High")</f>
        <v>Diabetes</v>
      </c>
      <c r="L2556">
        <v>30.5</v>
      </c>
      <c r="M2556">
        <v>28.25</v>
      </c>
      <c r="N2556">
        <v>30.5</v>
      </c>
      <c r="O2556" t="s">
        <v>24</v>
      </c>
      <c r="P2556" t="s">
        <v>34</v>
      </c>
      <c r="Q2556" s="4" t="s">
        <v>4285</v>
      </c>
      <c r="R2556" s="5">
        <f t="shared" ca="1" si="39"/>
        <v>-1.9797414347745403E-3</v>
      </c>
    </row>
    <row r="2557" spans="1:18" x14ac:dyDescent="0.25">
      <c r="A2557">
        <v>65748</v>
      </c>
      <c r="B2557" t="s">
        <v>19</v>
      </c>
      <c r="C2557">
        <v>46</v>
      </c>
      <c r="D2557" t="s">
        <v>4280</v>
      </c>
      <c r="E2557" t="s">
        <v>34</v>
      </c>
      <c r="F2557" t="s">
        <v>34</v>
      </c>
      <c r="G2557" t="s">
        <v>13</v>
      </c>
      <c r="H2557" t="s">
        <v>14</v>
      </c>
      <c r="I2557" t="s">
        <v>15</v>
      </c>
      <c r="J2557" s="5">
        <v>180.45</v>
      </c>
      <c r="K2557" s="5" t="str">
        <f>_xlfn.IFS(stroke_2[[#This Row],[avg_glucose_level]]&lt;70,"Low",stroke_2[[#This Row],[avg_glucose_level]]&lt;99,"Normal",stroke_2[[#This Row],[avg_glucose_level]]&lt;125,"Prediabetes",stroke_2[[#This Row],[avg_glucose_level]]&lt;199,"Diabetes",stroke_2[[#This Row],[avg_glucose_level]]&gt;199,"Very High")</f>
        <v>Diabetes</v>
      </c>
      <c r="L2557">
        <v>22.5</v>
      </c>
      <c r="M2557">
        <v>28.25</v>
      </c>
      <c r="N2557">
        <v>22.5</v>
      </c>
      <c r="O2557" t="s">
        <v>24</v>
      </c>
      <c r="P2557" t="s">
        <v>34</v>
      </c>
      <c r="Q2557" s="4" t="s">
        <v>4285</v>
      </c>
      <c r="R2557" s="5">
        <f t="shared" ca="1" si="39"/>
        <v>1.1332047419822893E-2</v>
      </c>
    </row>
    <row r="2558" spans="1:18" x14ac:dyDescent="0.25">
      <c r="A2558">
        <v>66174</v>
      </c>
      <c r="B2558" t="s">
        <v>12</v>
      </c>
      <c r="C2558">
        <v>46</v>
      </c>
      <c r="D2558" t="s">
        <v>4280</v>
      </c>
      <c r="E2558" t="s">
        <v>34</v>
      </c>
      <c r="F2558" t="s">
        <v>34</v>
      </c>
      <c r="G2558" t="s">
        <v>13</v>
      </c>
      <c r="H2558" t="s">
        <v>20</v>
      </c>
      <c r="I2558" t="s">
        <v>21</v>
      </c>
      <c r="J2558" s="5">
        <v>88.19</v>
      </c>
      <c r="K2558" s="5" t="str">
        <f>_xlfn.IFS(stroke_2[[#This Row],[avg_glucose_level]]&lt;70,"Low",stroke_2[[#This Row],[avg_glucose_level]]&lt;99,"Normal",stroke_2[[#This Row],[avg_glucose_level]]&lt;125,"Prediabetes",stroke_2[[#This Row],[avg_glucose_level]]&lt;199,"Diabetes",stroke_2[[#This Row],[avg_glucose_level]]&gt;199,"Very High")</f>
        <v>Normal</v>
      </c>
      <c r="L2558">
        <v>29.3</v>
      </c>
      <c r="M2558">
        <v>28.25</v>
      </c>
      <c r="N2558">
        <v>29.3</v>
      </c>
      <c r="O2558" t="s">
        <v>18</v>
      </c>
      <c r="P2558" t="s">
        <v>34</v>
      </c>
      <c r="Q2558" s="4" t="s">
        <v>4285</v>
      </c>
      <c r="R2558" s="5">
        <f t="shared" ca="1" si="39"/>
        <v>2.2165650294462741E-2</v>
      </c>
    </row>
    <row r="2559" spans="1:18" x14ac:dyDescent="0.25">
      <c r="A2559">
        <v>67940</v>
      </c>
      <c r="B2559" t="s">
        <v>19</v>
      </c>
      <c r="C2559">
        <v>46</v>
      </c>
      <c r="D2559" t="s">
        <v>4280</v>
      </c>
      <c r="E2559" t="s">
        <v>34</v>
      </c>
      <c r="F2559" t="s">
        <v>34</v>
      </c>
      <c r="G2559" t="s">
        <v>13</v>
      </c>
      <c r="H2559" t="s">
        <v>43</v>
      </c>
      <c r="I2559" t="s">
        <v>21</v>
      </c>
      <c r="J2559" s="5">
        <v>83.88</v>
      </c>
      <c r="K2559" s="5" t="str">
        <f>_xlfn.IFS(stroke_2[[#This Row],[avg_glucose_level]]&lt;70,"Low",stroke_2[[#This Row],[avg_glucose_level]]&lt;99,"Normal",stroke_2[[#This Row],[avg_glucose_level]]&lt;125,"Prediabetes",stroke_2[[#This Row],[avg_glucose_level]]&lt;199,"Diabetes",stroke_2[[#This Row],[avg_glucose_level]]&gt;199,"Very High")</f>
        <v>Normal</v>
      </c>
      <c r="L2559">
        <v>27.1</v>
      </c>
      <c r="M2559">
        <v>28.25</v>
      </c>
      <c r="N2559">
        <v>27.1</v>
      </c>
      <c r="O2559" t="s">
        <v>24</v>
      </c>
      <c r="P2559" t="s">
        <v>34</v>
      </c>
      <c r="Q2559" s="4" t="s">
        <v>4285</v>
      </c>
      <c r="R2559" s="5">
        <f t="shared" ca="1" si="39"/>
        <v>1.2626400974808234E-2</v>
      </c>
    </row>
    <row r="2560" spans="1:18" x14ac:dyDescent="0.25">
      <c r="A2560">
        <v>68003</v>
      </c>
      <c r="B2560" t="s">
        <v>12</v>
      </c>
      <c r="C2560">
        <v>46</v>
      </c>
      <c r="D2560" t="s">
        <v>4280</v>
      </c>
      <c r="E2560" t="s">
        <v>13</v>
      </c>
      <c r="F2560" t="s">
        <v>34</v>
      </c>
      <c r="G2560" t="s">
        <v>13</v>
      </c>
      <c r="H2560" t="s">
        <v>14</v>
      </c>
      <c r="I2560" t="s">
        <v>21</v>
      </c>
      <c r="J2560" s="5">
        <v>73.72</v>
      </c>
      <c r="K2560" s="5" t="str">
        <f>_xlfn.IFS(stroke_2[[#This Row],[avg_glucose_level]]&lt;70,"Low",stroke_2[[#This Row],[avg_glucose_level]]&lt;99,"Normal",stroke_2[[#This Row],[avg_glucose_level]]&lt;125,"Prediabetes",stroke_2[[#This Row],[avg_glucose_level]]&lt;199,"Diabetes",stroke_2[[#This Row],[avg_glucose_level]]&gt;199,"Very High")</f>
        <v>Normal</v>
      </c>
      <c r="M2560">
        <v>28.25</v>
      </c>
      <c r="N2560">
        <v>28.25</v>
      </c>
      <c r="O2560" t="s">
        <v>29</v>
      </c>
      <c r="P2560" t="s">
        <v>34</v>
      </c>
      <c r="Q2560" s="4" t="s">
        <v>4285</v>
      </c>
      <c r="R2560" s="5">
        <f t="shared" ca="1" si="39"/>
        <v>-4.2491398424128745E-4</v>
      </c>
    </row>
    <row r="2561" spans="1:18" x14ac:dyDescent="0.25">
      <c r="A2561">
        <v>68094</v>
      </c>
      <c r="B2561" t="s">
        <v>19</v>
      </c>
      <c r="C2561">
        <v>46</v>
      </c>
      <c r="D2561" t="s">
        <v>4280</v>
      </c>
      <c r="E2561" t="s">
        <v>34</v>
      </c>
      <c r="F2561" t="s">
        <v>34</v>
      </c>
      <c r="G2561" t="s">
        <v>13</v>
      </c>
      <c r="H2561" t="s">
        <v>14</v>
      </c>
      <c r="I2561" t="s">
        <v>21</v>
      </c>
      <c r="J2561" s="5">
        <v>124.92</v>
      </c>
      <c r="K2561" s="5" t="str">
        <f>_xlfn.IFS(stroke_2[[#This Row],[avg_glucose_level]]&lt;70,"Low",stroke_2[[#This Row],[avg_glucose_level]]&lt;99,"Normal",stroke_2[[#This Row],[avg_glucose_level]]&lt;125,"Prediabetes",stroke_2[[#This Row],[avg_glucose_level]]&lt;199,"Diabetes",stroke_2[[#This Row],[avg_glucose_level]]&gt;199,"Very High")</f>
        <v>Prediabetes</v>
      </c>
      <c r="L2561">
        <v>28.8</v>
      </c>
      <c r="M2561">
        <v>28.25</v>
      </c>
      <c r="N2561">
        <v>28.8</v>
      </c>
      <c r="O2561" t="s">
        <v>38</v>
      </c>
      <c r="P2561" t="s">
        <v>34</v>
      </c>
      <c r="Q2561" s="4" t="s">
        <v>4285</v>
      </c>
      <c r="R2561" s="5">
        <f t="shared" ca="1" si="39"/>
        <v>-1.8224438618829174E-2</v>
      </c>
    </row>
    <row r="2562" spans="1:18" x14ac:dyDescent="0.25">
      <c r="A2562">
        <v>69623</v>
      </c>
      <c r="B2562" t="s">
        <v>12</v>
      </c>
      <c r="C2562">
        <v>46</v>
      </c>
      <c r="D2562" t="s">
        <v>4280</v>
      </c>
      <c r="E2562" t="s">
        <v>34</v>
      </c>
      <c r="F2562" t="s">
        <v>34</v>
      </c>
      <c r="G2562" t="s">
        <v>13</v>
      </c>
      <c r="H2562" t="s">
        <v>14</v>
      </c>
      <c r="I2562" t="s">
        <v>15</v>
      </c>
      <c r="J2562" s="5">
        <v>85.84</v>
      </c>
      <c r="K2562" s="5" t="str">
        <f>_xlfn.IFS(stroke_2[[#This Row],[avg_glucose_level]]&lt;70,"Low",stroke_2[[#This Row],[avg_glucose_level]]&lt;99,"Normal",stroke_2[[#This Row],[avg_glucose_level]]&lt;125,"Prediabetes",stroke_2[[#This Row],[avg_glucose_level]]&lt;199,"Diabetes",stroke_2[[#This Row],[avg_glucose_level]]&gt;199,"Very High")</f>
        <v>Normal</v>
      </c>
      <c r="L2562">
        <v>37.299999999999997</v>
      </c>
      <c r="M2562">
        <v>28.25</v>
      </c>
      <c r="N2562">
        <v>37.299999999999997</v>
      </c>
      <c r="O2562" t="s">
        <v>24</v>
      </c>
      <c r="P2562" t="s">
        <v>34</v>
      </c>
      <c r="Q2562" s="4" t="s">
        <v>4285</v>
      </c>
      <c r="R2562" s="5">
        <f t="shared" ref="R2562:R2625" ca="1" si="40">Q2562 + (RAND()-0.5)/20</f>
        <v>6.1098979265861442E-3</v>
      </c>
    </row>
    <row r="2563" spans="1:18" x14ac:dyDescent="0.25">
      <c r="A2563">
        <v>69710</v>
      </c>
      <c r="B2563" t="s">
        <v>19</v>
      </c>
      <c r="C2563">
        <v>46</v>
      </c>
      <c r="D2563" t="s">
        <v>4280</v>
      </c>
      <c r="E2563" t="s">
        <v>34</v>
      </c>
      <c r="F2563" t="s">
        <v>34</v>
      </c>
      <c r="G2563" t="s">
        <v>34</v>
      </c>
      <c r="H2563" t="s">
        <v>20</v>
      </c>
      <c r="I2563" t="s">
        <v>21</v>
      </c>
      <c r="J2563" s="5">
        <v>64.09</v>
      </c>
      <c r="K2563" s="5" t="str">
        <f>_xlfn.IFS(stroke_2[[#This Row],[avg_glucose_level]]&lt;70,"Low",stroke_2[[#This Row],[avg_glucose_level]]&lt;99,"Normal",stroke_2[[#This Row],[avg_glucose_level]]&lt;125,"Prediabetes",stroke_2[[#This Row],[avg_glucose_level]]&lt;199,"Diabetes",stroke_2[[#This Row],[avg_glucose_level]]&gt;199,"Very High")</f>
        <v>Low</v>
      </c>
      <c r="L2563">
        <v>25.3</v>
      </c>
      <c r="M2563">
        <v>28.25</v>
      </c>
      <c r="N2563">
        <v>25.3</v>
      </c>
      <c r="O2563" t="s">
        <v>24</v>
      </c>
      <c r="P2563" t="s">
        <v>34</v>
      </c>
      <c r="Q2563" s="4" t="s">
        <v>4285</v>
      </c>
      <c r="R2563" s="5">
        <f t="shared" ca="1" si="40"/>
        <v>2.1923272178072217E-2</v>
      </c>
    </row>
    <row r="2564" spans="1:18" x14ac:dyDescent="0.25">
      <c r="A2564">
        <v>69900</v>
      </c>
      <c r="B2564" t="s">
        <v>19</v>
      </c>
      <c r="C2564">
        <v>46</v>
      </c>
      <c r="D2564" t="s">
        <v>4280</v>
      </c>
      <c r="E2564" t="s">
        <v>34</v>
      </c>
      <c r="F2564" t="s">
        <v>34</v>
      </c>
      <c r="G2564" t="s">
        <v>13</v>
      </c>
      <c r="H2564" t="s">
        <v>43</v>
      </c>
      <c r="I2564" t="s">
        <v>15</v>
      </c>
      <c r="J2564" s="5">
        <v>56.89</v>
      </c>
      <c r="K2564" s="5" t="str">
        <f>_xlfn.IFS(stroke_2[[#This Row],[avg_glucose_level]]&lt;70,"Low",stroke_2[[#This Row],[avg_glucose_level]]&lt;99,"Normal",stroke_2[[#This Row],[avg_glucose_level]]&lt;125,"Prediabetes",stroke_2[[#This Row],[avg_glucose_level]]&lt;199,"Diabetes",stroke_2[[#This Row],[avg_glucose_level]]&gt;199,"Very High")</f>
        <v>Low</v>
      </c>
      <c r="L2564">
        <v>23.8</v>
      </c>
      <c r="M2564">
        <v>28.25</v>
      </c>
      <c r="N2564">
        <v>23.8</v>
      </c>
      <c r="O2564" t="s">
        <v>29</v>
      </c>
      <c r="P2564" t="s">
        <v>34</v>
      </c>
      <c r="Q2564" s="4" t="s">
        <v>4285</v>
      </c>
      <c r="R2564" s="5">
        <f t="shared" ca="1" si="40"/>
        <v>-1.8888151472808361E-2</v>
      </c>
    </row>
    <row r="2565" spans="1:18" x14ac:dyDescent="0.25">
      <c r="A2565">
        <v>71417</v>
      </c>
      <c r="B2565" t="s">
        <v>12</v>
      </c>
      <c r="C2565">
        <v>46</v>
      </c>
      <c r="D2565" t="s">
        <v>4280</v>
      </c>
      <c r="E2565" t="s">
        <v>34</v>
      </c>
      <c r="F2565" t="s">
        <v>34</v>
      </c>
      <c r="G2565" t="s">
        <v>34</v>
      </c>
      <c r="H2565" t="s">
        <v>14</v>
      </c>
      <c r="I2565" t="s">
        <v>15</v>
      </c>
      <c r="J2565" s="5">
        <v>159.66999999999999</v>
      </c>
      <c r="K2565" s="5" t="str">
        <f>_xlfn.IFS(stroke_2[[#This Row],[avg_glucose_level]]&lt;70,"Low",stroke_2[[#This Row],[avg_glucose_level]]&lt;99,"Normal",stroke_2[[#This Row],[avg_glucose_level]]&lt;125,"Prediabetes",stroke_2[[#This Row],[avg_glucose_level]]&lt;199,"Diabetes",stroke_2[[#This Row],[avg_glucose_level]]&gt;199,"Very High")</f>
        <v>Diabetes</v>
      </c>
      <c r="L2565">
        <v>37.299999999999997</v>
      </c>
      <c r="M2565">
        <v>28.25</v>
      </c>
      <c r="N2565">
        <v>37.299999999999997</v>
      </c>
      <c r="O2565" t="s">
        <v>24</v>
      </c>
      <c r="P2565" t="s">
        <v>34</v>
      </c>
      <c r="Q2565" s="4" t="s">
        <v>4285</v>
      </c>
      <c r="R2565" s="5">
        <f t="shared" ca="1" si="40"/>
        <v>-1.7166225531567735E-2</v>
      </c>
    </row>
    <row r="2566" spans="1:18" x14ac:dyDescent="0.25">
      <c r="A2566">
        <v>72824</v>
      </c>
      <c r="B2566" t="s">
        <v>12</v>
      </c>
      <c r="C2566">
        <v>46</v>
      </c>
      <c r="D2566" t="s">
        <v>4280</v>
      </c>
      <c r="E2566" t="s">
        <v>34</v>
      </c>
      <c r="F2566" t="s">
        <v>34</v>
      </c>
      <c r="G2566" t="s">
        <v>13</v>
      </c>
      <c r="H2566" t="s">
        <v>14</v>
      </c>
      <c r="I2566" t="s">
        <v>21</v>
      </c>
      <c r="J2566" s="5">
        <v>59.05</v>
      </c>
      <c r="K2566" s="5" t="str">
        <f>_xlfn.IFS(stroke_2[[#This Row],[avg_glucose_level]]&lt;70,"Low",stroke_2[[#This Row],[avg_glucose_level]]&lt;99,"Normal",stroke_2[[#This Row],[avg_glucose_level]]&lt;125,"Prediabetes",stroke_2[[#This Row],[avg_glucose_level]]&lt;199,"Diabetes",stroke_2[[#This Row],[avg_glucose_level]]&gt;199,"Very High")</f>
        <v>Low</v>
      </c>
      <c r="L2566">
        <v>28.3</v>
      </c>
      <c r="M2566">
        <v>28.25</v>
      </c>
      <c r="N2566">
        <v>28.3</v>
      </c>
      <c r="O2566" t="s">
        <v>18</v>
      </c>
      <c r="P2566" t="s">
        <v>34</v>
      </c>
      <c r="Q2566" s="4" t="s">
        <v>4285</v>
      </c>
      <c r="R2566" s="5">
        <f t="shared" ca="1" si="40"/>
        <v>-1.9841563698872245E-3</v>
      </c>
    </row>
    <row r="2567" spans="1:18" x14ac:dyDescent="0.25">
      <c r="A2567">
        <v>1119</v>
      </c>
      <c r="B2567" t="s">
        <v>12</v>
      </c>
      <c r="C2567">
        <v>47</v>
      </c>
      <c r="D2567" t="s">
        <v>4280</v>
      </c>
      <c r="E2567" t="s">
        <v>34</v>
      </c>
      <c r="F2567" t="s">
        <v>13</v>
      </c>
      <c r="G2567" t="s">
        <v>13</v>
      </c>
      <c r="H2567" t="s">
        <v>43</v>
      </c>
      <c r="I2567" t="s">
        <v>15</v>
      </c>
      <c r="J2567" s="5">
        <v>101.81</v>
      </c>
      <c r="K2567" s="5" t="str">
        <f>_xlfn.IFS(stroke_2[[#This Row],[avg_glucose_level]]&lt;70,"Low",stroke_2[[#This Row],[avg_glucose_level]]&lt;99,"Normal",stroke_2[[#This Row],[avg_glucose_level]]&lt;125,"Prediabetes",stroke_2[[#This Row],[avg_glucose_level]]&lt;199,"Diabetes",stroke_2[[#This Row],[avg_glucose_level]]&gt;199,"Very High")</f>
        <v>Prediabetes</v>
      </c>
      <c r="L2567">
        <v>28.4</v>
      </c>
      <c r="M2567">
        <v>28.25</v>
      </c>
      <c r="N2567">
        <v>28.4</v>
      </c>
      <c r="O2567" t="s">
        <v>29</v>
      </c>
      <c r="P2567" t="s">
        <v>34</v>
      </c>
      <c r="Q2567" s="4" t="s">
        <v>4285</v>
      </c>
      <c r="R2567" s="5">
        <f t="shared" ca="1" si="40"/>
        <v>6.80920358670597E-3</v>
      </c>
    </row>
    <row r="2568" spans="1:18" x14ac:dyDescent="0.25">
      <c r="A2568">
        <v>2209</v>
      </c>
      <c r="B2568" t="s">
        <v>19</v>
      </c>
      <c r="C2568">
        <v>47</v>
      </c>
      <c r="D2568" t="s">
        <v>4280</v>
      </c>
      <c r="E2568" t="s">
        <v>34</v>
      </c>
      <c r="F2568" t="s">
        <v>34</v>
      </c>
      <c r="G2568" t="s">
        <v>13</v>
      </c>
      <c r="H2568" t="s">
        <v>43</v>
      </c>
      <c r="I2568" t="s">
        <v>15</v>
      </c>
      <c r="J2568" s="5">
        <v>100.31</v>
      </c>
      <c r="K2568" s="5" t="str">
        <f>_xlfn.IFS(stroke_2[[#This Row],[avg_glucose_level]]&lt;70,"Low",stroke_2[[#This Row],[avg_glucose_level]]&lt;99,"Normal",stroke_2[[#This Row],[avg_glucose_level]]&lt;125,"Prediabetes",stroke_2[[#This Row],[avg_glucose_level]]&lt;199,"Diabetes",stroke_2[[#This Row],[avg_glucose_level]]&gt;199,"Very High")</f>
        <v>Prediabetes</v>
      </c>
      <c r="L2568">
        <v>31.2</v>
      </c>
      <c r="M2568">
        <v>28.25</v>
      </c>
      <c r="N2568">
        <v>31.2</v>
      </c>
      <c r="O2568" t="s">
        <v>29</v>
      </c>
      <c r="P2568" t="s">
        <v>34</v>
      </c>
      <c r="Q2568" s="4" t="s">
        <v>4285</v>
      </c>
      <c r="R2568" s="5">
        <f t="shared" ca="1" si="40"/>
        <v>1.2491765000616578E-2</v>
      </c>
    </row>
    <row r="2569" spans="1:18" x14ac:dyDescent="0.25">
      <c r="A2569">
        <v>2275</v>
      </c>
      <c r="B2569" t="s">
        <v>19</v>
      </c>
      <c r="C2569">
        <v>47</v>
      </c>
      <c r="D2569" t="s">
        <v>4280</v>
      </c>
      <c r="E2569" t="s">
        <v>34</v>
      </c>
      <c r="F2569" t="s">
        <v>34</v>
      </c>
      <c r="G2569" t="s">
        <v>13</v>
      </c>
      <c r="H2569" t="s">
        <v>14</v>
      </c>
      <c r="I2569" t="s">
        <v>15</v>
      </c>
      <c r="J2569" s="5">
        <v>112.09</v>
      </c>
      <c r="K2569" s="5" t="str">
        <f>_xlfn.IFS(stroke_2[[#This Row],[avg_glucose_level]]&lt;70,"Low",stroke_2[[#This Row],[avg_glucose_level]]&lt;99,"Normal",stroke_2[[#This Row],[avg_glucose_level]]&lt;125,"Prediabetes",stroke_2[[#This Row],[avg_glucose_level]]&lt;199,"Diabetes",stroke_2[[#This Row],[avg_glucose_level]]&gt;199,"Very High")</f>
        <v>Prediabetes</v>
      </c>
      <c r="L2569">
        <v>24.7</v>
      </c>
      <c r="M2569">
        <v>28.25</v>
      </c>
      <c r="N2569">
        <v>24.7</v>
      </c>
      <c r="O2569" t="s">
        <v>29</v>
      </c>
      <c r="P2569" t="s">
        <v>34</v>
      </c>
      <c r="Q2569" s="4" t="s">
        <v>4285</v>
      </c>
      <c r="R2569" s="5">
        <f t="shared" ca="1" si="40"/>
        <v>-1.4246311437588793E-2</v>
      </c>
    </row>
    <row r="2570" spans="1:18" x14ac:dyDescent="0.25">
      <c r="A2570">
        <v>3062</v>
      </c>
      <c r="B2570" t="s">
        <v>19</v>
      </c>
      <c r="C2570">
        <v>47</v>
      </c>
      <c r="D2570" t="s">
        <v>4280</v>
      </c>
      <c r="E2570" t="s">
        <v>34</v>
      </c>
      <c r="F2570" t="s">
        <v>34</v>
      </c>
      <c r="G2570" t="s">
        <v>13</v>
      </c>
      <c r="H2570" t="s">
        <v>20</v>
      </c>
      <c r="I2570" t="s">
        <v>21</v>
      </c>
      <c r="J2570" s="5">
        <v>157.77000000000001</v>
      </c>
      <c r="K2570" s="5" t="str">
        <f>_xlfn.IFS(stroke_2[[#This Row],[avg_glucose_level]]&lt;70,"Low",stroke_2[[#This Row],[avg_glucose_level]]&lt;99,"Normal",stroke_2[[#This Row],[avg_glucose_level]]&lt;125,"Prediabetes",stroke_2[[#This Row],[avg_glucose_level]]&lt;199,"Diabetes",stroke_2[[#This Row],[avg_glucose_level]]&gt;199,"Very High")</f>
        <v>Diabetes</v>
      </c>
      <c r="L2570">
        <v>28.4</v>
      </c>
      <c r="M2570">
        <v>28.25</v>
      </c>
      <c r="N2570">
        <v>28.4</v>
      </c>
      <c r="O2570" t="s">
        <v>24</v>
      </c>
      <c r="P2570" t="s">
        <v>34</v>
      </c>
      <c r="Q2570" s="4" t="s">
        <v>4285</v>
      </c>
      <c r="R2570" s="5">
        <f t="shared" ca="1" si="40"/>
        <v>-1.4485020629223022E-2</v>
      </c>
    </row>
    <row r="2571" spans="1:18" x14ac:dyDescent="0.25">
      <c r="A2571">
        <v>3509</v>
      </c>
      <c r="B2571" t="s">
        <v>12</v>
      </c>
      <c r="C2571">
        <v>47</v>
      </c>
      <c r="D2571" t="s">
        <v>4280</v>
      </c>
      <c r="E2571" t="s">
        <v>13</v>
      </c>
      <c r="F2571" t="s">
        <v>34</v>
      </c>
      <c r="G2571" t="s">
        <v>13</v>
      </c>
      <c r="H2571" t="s">
        <v>14</v>
      </c>
      <c r="I2571" t="s">
        <v>15</v>
      </c>
      <c r="J2571" s="5">
        <v>110.25</v>
      </c>
      <c r="K2571" s="5" t="str">
        <f>_xlfn.IFS(stroke_2[[#This Row],[avg_glucose_level]]&lt;70,"Low",stroke_2[[#This Row],[avg_glucose_level]]&lt;99,"Normal",stroke_2[[#This Row],[avg_glucose_level]]&lt;125,"Prediabetes",stroke_2[[#This Row],[avg_glucose_level]]&lt;199,"Diabetes",stroke_2[[#This Row],[avg_glucose_level]]&gt;199,"Very High")</f>
        <v>Prediabetes</v>
      </c>
      <c r="L2571">
        <v>44.3</v>
      </c>
      <c r="M2571">
        <v>28.25</v>
      </c>
      <c r="N2571">
        <v>44.3</v>
      </c>
      <c r="O2571" t="s">
        <v>24</v>
      </c>
      <c r="P2571" t="s">
        <v>34</v>
      </c>
      <c r="Q2571" s="4" t="s">
        <v>4285</v>
      </c>
      <c r="R2571" s="5">
        <f t="shared" ca="1" si="40"/>
        <v>-2.305089711346172E-2</v>
      </c>
    </row>
    <row r="2572" spans="1:18" x14ac:dyDescent="0.25">
      <c r="A2572">
        <v>5032</v>
      </c>
      <c r="B2572" t="s">
        <v>19</v>
      </c>
      <c r="C2572">
        <v>47</v>
      </c>
      <c r="D2572" t="s">
        <v>4280</v>
      </c>
      <c r="E2572" t="s">
        <v>34</v>
      </c>
      <c r="F2572" t="s">
        <v>34</v>
      </c>
      <c r="G2572" t="s">
        <v>13</v>
      </c>
      <c r="H2572" t="s">
        <v>14</v>
      </c>
      <c r="I2572" t="s">
        <v>21</v>
      </c>
      <c r="J2572" s="5">
        <v>65.010000000000005</v>
      </c>
      <c r="K2572" s="5" t="str">
        <f>_xlfn.IFS(stroke_2[[#This Row],[avg_glucose_level]]&lt;70,"Low",stroke_2[[#This Row],[avg_glucose_level]]&lt;99,"Normal",stroke_2[[#This Row],[avg_glucose_level]]&lt;125,"Prediabetes",stroke_2[[#This Row],[avg_glucose_level]]&lt;199,"Diabetes",stroke_2[[#This Row],[avg_glucose_level]]&gt;199,"Very High")</f>
        <v>Low</v>
      </c>
      <c r="L2572">
        <v>21.7</v>
      </c>
      <c r="M2572">
        <v>28.25</v>
      </c>
      <c r="N2572">
        <v>21.7</v>
      </c>
      <c r="O2572" t="s">
        <v>18</v>
      </c>
      <c r="P2572" t="s">
        <v>34</v>
      </c>
      <c r="Q2572" s="4" t="s">
        <v>4285</v>
      </c>
      <c r="R2572" s="5">
        <f t="shared" ca="1" si="40"/>
        <v>-2.380517704378024E-2</v>
      </c>
    </row>
    <row r="2573" spans="1:18" x14ac:dyDescent="0.25">
      <c r="A2573">
        <v>5780</v>
      </c>
      <c r="B2573" t="s">
        <v>19</v>
      </c>
      <c r="C2573">
        <v>47</v>
      </c>
      <c r="D2573" t="s">
        <v>4280</v>
      </c>
      <c r="E2573" t="s">
        <v>34</v>
      </c>
      <c r="F2573" t="s">
        <v>34</v>
      </c>
      <c r="G2573" t="s">
        <v>13</v>
      </c>
      <c r="H2573" t="s">
        <v>14</v>
      </c>
      <c r="I2573" t="s">
        <v>15</v>
      </c>
      <c r="J2573" s="5">
        <v>74.63</v>
      </c>
      <c r="K2573" s="5" t="str">
        <f>_xlfn.IFS(stroke_2[[#This Row],[avg_glucose_level]]&lt;70,"Low",stroke_2[[#This Row],[avg_glucose_level]]&lt;99,"Normal",stroke_2[[#This Row],[avg_glucose_level]]&lt;125,"Prediabetes",stroke_2[[#This Row],[avg_glucose_level]]&lt;199,"Diabetes",stroke_2[[#This Row],[avg_glucose_level]]&gt;199,"Very High")</f>
        <v>Normal</v>
      </c>
      <c r="L2573">
        <v>45.3</v>
      </c>
      <c r="M2573">
        <v>28.25</v>
      </c>
      <c r="N2573">
        <v>45.3</v>
      </c>
      <c r="O2573" t="s">
        <v>24</v>
      </c>
      <c r="P2573" t="s">
        <v>34</v>
      </c>
      <c r="Q2573" s="4" t="s">
        <v>4285</v>
      </c>
      <c r="R2573" s="5">
        <f t="shared" ca="1" si="40"/>
        <v>1.0875113061716379E-2</v>
      </c>
    </row>
    <row r="2574" spans="1:18" x14ac:dyDescent="0.25">
      <c r="A2574">
        <v>11232</v>
      </c>
      <c r="B2574" t="s">
        <v>12</v>
      </c>
      <c r="C2574">
        <v>47</v>
      </c>
      <c r="D2574" t="s">
        <v>4280</v>
      </c>
      <c r="E2574" t="s">
        <v>34</v>
      </c>
      <c r="F2574" t="s">
        <v>34</v>
      </c>
      <c r="G2574" t="s">
        <v>13</v>
      </c>
      <c r="H2574" t="s">
        <v>14</v>
      </c>
      <c r="I2574" t="s">
        <v>21</v>
      </c>
      <c r="J2574" s="5">
        <v>93.55</v>
      </c>
      <c r="K2574" s="5" t="str">
        <f>_xlfn.IFS(stroke_2[[#This Row],[avg_glucose_level]]&lt;70,"Low",stroke_2[[#This Row],[avg_glucose_level]]&lt;99,"Normal",stroke_2[[#This Row],[avg_glucose_level]]&lt;125,"Prediabetes",stroke_2[[#This Row],[avg_glucose_level]]&lt;199,"Diabetes",stroke_2[[#This Row],[avg_glucose_level]]&gt;199,"Very High")</f>
        <v>Normal</v>
      </c>
      <c r="L2574">
        <v>31.4</v>
      </c>
      <c r="M2574">
        <v>28.25</v>
      </c>
      <c r="N2574">
        <v>31.4</v>
      </c>
      <c r="O2574" t="s">
        <v>24</v>
      </c>
      <c r="P2574" t="s">
        <v>34</v>
      </c>
      <c r="Q2574" s="4" t="s">
        <v>4285</v>
      </c>
      <c r="R2574" s="5">
        <f t="shared" ca="1" si="40"/>
        <v>-1.7702533650221335E-2</v>
      </c>
    </row>
    <row r="2575" spans="1:18" x14ac:dyDescent="0.25">
      <c r="A2575">
        <v>14376</v>
      </c>
      <c r="B2575" t="s">
        <v>12</v>
      </c>
      <c r="C2575">
        <v>47</v>
      </c>
      <c r="D2575" t="s">
        <v>4280</v>
      </c>
      <c r="E2575" t="s">
        <v>34</v>
      </c>
      <c r="F2575" t="s">
        <v>34</v>
      </c>
      <c r="G2575" t="s">
        <v>13</v>
      </c>
      <c r="H2575" t="s">
        <v>14</v>
      </c>
      <c r="I2575" t="s">
        <v>21</v>
      </c>
      <c r="J2575" s="5">
        <v>88.49</v>
      </c>
      <c r="K2575" s="5" t="str">
        <f>_xlfn.IFS(stroke_2[[#This Row],[avg_glucose_level]]&lt;70,"Low",stroke_2[[#This Row],[avg_glucose_level]]&lt;99,"Normal",stroke_2[[#This Row],[avg_glucose_level]]&lt;125,"Prediabetes",stroke_2[[#This Row],[avg_glucose_level]]&lt;199,"Diabetes",stroke_2[[#This Row],[avg_glucose_level]]&gt;199,"Very High")</f>
        <v>Normal</v>
      </c>
      <c r="L2575">
        <v>22.2</v>
      </c>
      <c r="M2575">
        <v>28.25</v>
      </c>
      <c r="N2575">
        <v>22.2</v>
      </c>
      <c r="O2575" t="s">
        <v>29</v>
      </c>
      <c r="P2575" t="s">
        <v>34</v>
      </c>
      <c r="Q2575" s="4" t="s">
        <v>4285</v>
      </c>
      <c r="R2575" s="5">
        <f t="shared" ca="1" si="40"/>
        <v>1.233201119810266E-2</v>
      </c>
    </row>
    <row r="2576" spans="1:18" x14ac:dyDescent="0.25">
      <c r="A2576">
        <v>14499</v>
      </c>
      <c r="B2576" t="s">
        <v>12</v>
      </c>
      <c r="C2576">
        <v>47</v>
      </c>
      <c r="D2576" t="s">
        <v>4280</v>
      </c>
      <c r="E2576" t="s">
        <v>34</v>
      </c>
      <c r="F2576" t="s">
        <v>34</v>
      </c>
      <c r="G2576" t="s">
        <v>13</v>
      </c>
      <c r="H2576" t="s">
        <v>14</v>
      </c>
      <c r="I2576" t="s">
        <v>15</v>
      </c>
      <c r="J2576" s="5">
        <v>86.94</v>
      </c>
      <c r="K2576" s="5" t="str">
        <f>_xlfn.IFS(stroke_2[[#This Row],[avg_glucose_level]]&lt;70,"Low",stroke_2[[#This Row],[avg_glucose_level]]&lt;99,"Normal",stroke_2[[#This Row],[avg_glucose_level]]&lt;125,"Prediabetes",stroke_2[[#This Row],[avg_glucose_level]]&lt;199,"Diabetes",stroke_2[[#This Row],[avg_glucose_level]]&gt;199,"Very High")</f>
        <v>Normal</v>
      </c>
      <c r="L2576">
        <v>41.1</v>
      </c>
      <c r="M2576">
        <v>28.25</v>
      </c>
      <c r="N2576">
        <v>41.1</v>
      </c>
      <c r="O2576" t="s">
        <v>18</v>
      </c>
      <c r="P2576" t="s">
        <v>13</v>
      </c>
      <c r="Q2576" s="4" t="s">
        <v>4286</v>
      </c>
      <c r="R2576" s="5">
        <f t="shared" ca="1" si="40"/>
        <v>0.99908047743929129</v>
      </c>
    </row>
    <row r="2577" spans="1:18" x14ac:dyDescent="0.25">
      <c r="A2577">
        <v>16010</v>
      </c>
      <c r="B2577" t="s">
        <v>12</v>
      </c>
      <c r="C2577">
        <v>47</v>
      </c>
      <c r="D2577" t="s">
        <v>4280</v>
      </c>
      <c r="E2577" t="s">
        <v>34</v>
      </c>
      <c r="F2577" t="s">
        <v>34</v>
      </c>
      <c r="G2577" t="s">
        <v>13</v>
      </c>
      <c r="H2577" t="s">
        <v>14</v>
      </c>
      <c r="I2577" t="s">
        <v>21</v>
      </c>
      <c r="J2577" s="5">
        <v>91.05</v>
      </c>
      <c r="K2577" s="5" t="str">
        <f>_xlfn.IFS(stroke_2[[#This Row],[avg_glucose_level]]&lt;70,"Low",stroke_2[[#This Row],[avg_glucose_level]]&lt;99,"Normal",stroke_2[[#This Row],[avg_glucose_level]]&lt;125,"Prediabetes",stroke_2[[#This Row],[avg_glucose_level]]&lt;199,"Diabetes",stroke_2[[#This Row],[avg_glucose_level]]&gt;199,"Very High")</f>
        <v>Normal</v>
      </c>
      <c r="L2577">
        <v>31.1</v>
      </c>
      <c r="M2577">
        <v>28.25</v>
      </c>
      <c r="N2577">
        <v>31.1</v>
      </c>
      <c r="O2577" t="s">
        <v>18</v>
      </c>
      <c r="P2577" t="s">
        <v>34</v>
      </c>
      <c r="Q2577" s="4" t="s">
        <v>4285</v>
      </c>
      <c r="R2577" s="5">
        <f t="shared" ca="1" si="40"/>
        <v>6.0454549979133462E-3</v>
      </c>
    </row>
    <row r="2578" spans="1:18" x14ac:dyDescent="0.25">
      <c r="A2578">
        <v>16113</v>
      </c>
      <c r="B2578" t="s">
        <v>19</v>
      </c>
      <c r="C2578">
        <v>47</v>
      </c>
      <c r="D2578" t="s">
        <v>4280</v>
      </c>
      <c r="E2578" t="s">
        <v>34</v>
      </c>
      <c r="F2578" t="s">
        <v>34</v>
      </c>
      <c r="G2578" t="s">
        <v>13</v>
      </c>
      <c r="H2578" t="s">
        <v>43</v>
      </c>
      <c r="I2578" t="s">
        <v>21</v>
      </c>
      <c r="J2578" s="5">
        <v>100.41</v>
      </c>
      <c r="K2578" s="5" t="str">
        <f>_xlfn.IFS(stroke_2[[#This Row],[avg_glucose_level]]&lt;70,"Low",stroke_2[[#This Row],[avg_glucose_level]]&lt;99,"Normal",stroke_2[[#This Row],[avg_glucose_level]]&lt;125,"Prediabetes",stroke_2[[#This Row],[avg_glucose_level]]&lt;199,"Diabetes",stroke_2[[#This Row],[avg_glucose_level]]&gt;199,"Very High")</f>
        <v>Prediabetes</v>
      </c>
      <c r="L2578">
        <v>23.8</v>
      </c>
      <c r="M2578">
        <v>28.25</v>
      </c>
      <c r="N2578">
        <v>23.8</v>
      </c>
      <c r="O2578" t="s">
        <v>24</v>
      </c>
      <c r="P2578" t="s">
        <v>34</v>
      </c>
      <c r="Q2578" s="4" t="s">
        <v>4285</v>
      </c>
      <c r="R2578" s="5">
        <f t="shared" ca="1" si="40"/>
        <v>-5.6596654635290792E-3</v>
      </c>
    </row>
    <row r="2579" spans="1:18" x14ac:dyDescent="0.25">
      <c r="A2579">
        <v>16593</v>
      </c>
      <c r="B2579" t="s">
        <v>12</v>
      </c>
      <c r="C2579">
        <v>47</v>
      </c>
      <c r="D2579" t="s">
        <v>4280</v>
      </c>
      <c r="E2579" t="s">
        <v>34</v>
      </c>
      <c r="F2579" t="s">
        <v>34</v>
      </c>
      <c r="G2579" t="s">
        <v>34</v>
      </c>
      <c r="H2579" t="s">
        <v>14</v>
      </c>
      <c r="I2579" t="s">
        <v>21</v>
      </c>
      <c r="J2579" s="5">
        <v>237.17</v>
      </c>
      <c r="K2579" s="5" t="str">
        <f>_xlfn.IFS(stroke_2[[#This Row],[avg_glucose_level]]&lt;70,"Low",stroke_2[[#This Row],[avg_glucose_level]]&lt;99,"Normal",stroke_2[[#This Row],[avg_glucose_level]]&lt;125,"Prediabetes",stroke_2[[#This Row],[avg_glucose_level]]&lt;199,"Diabetes",stroke_2[[#This Row],[avg_glucose_level]]&gt;199,"Very High")</f>
        <v>Very High</v>
      </c>
      <c r="M2579">
        <v>28.25</v>
      </c>
      <c r="N2579">
        <v>28.25</v>
      </c>
      <c r="O2579" t="s">
        <v>38</v>
      </c>
      <c r="P2579" t="s">
        <v>34</v>
      </c>
      <c r="Q2579" s="4" t="s">
        <v>4285</v>
      </c>
      <c r="R2579" s="5">
        <f t="shared" ca="1" si="40"/>
        <v>4.5838594558800013E-3</v>
      </c>
    </row>
    <row r="2580" spans="1:18" x14ac:dyDescent="0.25">
      <c r="A2580">
        <v>16847</v>
      </c>
      <c r="B2580" t="s">
        <v>12</v>
      </c>
      <c r="C2580">
        <v>47</v>
      </c>
      <c r="D2580" t="s">
        <v>4280</v>
      </c>
      <c r="E2580" t="s">
        <v>34</v>
      </c>
      <c r="F2580" t="s">
        <v>34</v>
      </c>
      <c r="G2580" t="s">
        <v>34</v>
      </c>
      <c r="H2580" t="s">
        <v>14</v>
      </c>
      <c r="I2580" t="s">
        <v>21</v>
      </c>
      <c r="J2580" s="5">
        <v>101.99</v>
      </c>
      <c r="K2580" s="5" t="str">
        <f>_xlfn.IFS(stroke_2[[#This Row],[avg_glucose_level]]&lt;70,"Low",stroke_2[[#This Row],[avg_glucose_level]]&lt;99,"Normal",stroke_2[[#This Row],[avg_glucose_level]]&lt;125,"Prediabetes",stroke_2[[#This Row],[avg_glucose_level]]&lt;199,"Diabetes",stroke_2[[#This Row],[avg_glucose_level]]&gt;199,"Very High")</f>
        <v>Prediabetes</v>
      </c>
      <c r="L2580">
        <v>36.299999999999997</v>
      </c>
      <c r="M2580">
        <v>28.25</v>
      </c>
      <c r="N2580">
        <v>36.299999999999997</v>
      </c>
      <c r="O2580" t="s">
        <v>24</v>
      </c>
      <c r="P2580" t="s">
        <v>34</v>
      </c>
      <c r="Q2580" s="4" t="s">
        <v>4285</v>
      </c>
      <c r="R2580" s="5">
        <f t="shared" ca="1" si="40"/>
        <v>-9.6864282364808544E-3</v>
      </c>
    </row>
    <row r="2581" spans="1:18" x14ac:dyDescent="0.25">
      <c r="A2581">
        <v>18671</v>
      </c>
      <c r="B2581" t="s">
        <v>19</v>
      </c>
      <c r="C2581">
        <v>47</v>
      </c>
      <c r="D2581" t="s">
        <v>4280</v>
      </c>
      <c r="E2581" t="s">
        <v>34</v>
      </c>
      <c r="F2581" t="s">
        <v>34</v>
      </c>
      <c r="G2581" t="s">
        <v>13</v>
      </c>
      <c r="H2581" t="s">
        <v>43</v>
      </c>
      <c r="I2581" t="s">
        <v>21</v>
      </c>
      <c r="J2581" s="5">
        <v>111.68</v>
      </c>
      <c r="K2581" s="5" t="str">
        <f>_xlfn.IFS(stroke_2[[#This Row],[avg_glucose_level]]&lt;70,"Low",stroke_2[[#This Row],[avg_glucose_level]]&lt;99,"Normal",stroke_2[[#This Row],[avg_glucose_level]]&lt;125,"Prediabetes",stroke_2[[#This Row],[avg_glucose_level]]&lt;199,"Diabetes",stroke_2[[#This Row],[avg_glucose_level]]&gt;199,"Very High")</f>
        <v>Prediabetes</v>
      </c>
      <c r="L2581">
        <v>39.5</v>
      </c>
      <c r="M2581">
        <v>28.25</v>
      </c>
      <c r="N2581">
        <v>39.5</v>
      </c>
      <c r="O2581" t="s">
        <v>24</v>
      </c>
      <c r="P2581" t="s">
        <v>34</v>
      </c>
      <c r="Q2581" s="4" t="s">
        <v>4285</v>
      </c>
      <c r="R2581" s="5">
        <f t="shared" ca="1" si="40"/>
        <v>1.022109949304818E-2</v>
      </c>
    </row>
    <row r="2582" spans="1:18" x14ac:dyDescent="0.25">
      <c r="A2582">
        <v>20044</v>
      </c>
      <c r="B2582" t="s">
        <v>19</v>
      </c>
      <c r="C2582">
        <v>47</v>
      </c>
      <c r="D2582" t="s">
        <v>4280</v>
      </c>
      <c r="E2582" t="s">
        <v>34</v>
      </c>
      <c r="F2582" t="s">
        <v>34</v>
      </c>
      <c r="G2582" t="s">
        <v>13</v>
      </c>
      <c r="H2582" t="s">
        <v>14</v>
      </c>
      <c r="I2582" t="s">
        <v>21</v>
      </c>
      <c r="J2582" s="5">
        <v>98.58</v>
      </c>
      <c r="K2582" s="5" t="str">
        <f>_xlfn.IFS(stroke_2[[#This Row],[avg_glucose_level]]&lt;70,"Low",stroke_2[[#This Row],[avg_glucose_level]]&lt;99,"Normal",stroke_2[[#This Row],[avg_glucose_level]]&lt;125,"Prediabetes",stroke_2[[#This Row],[avg_glucose_level]]&lt;199,"Diabetes",stroke_2[[#This Row],[avg_glucose_level]]&gt;199,"Very High")</f>
        <v>Normal</v>
      </c>
      <c r="L2582">
        <v>23.2</v>
      </c>
      <c r="M2582">
        <v>28.25</v>
      </c>
      <c r="N2582">
        <v>23.2</v>
      </c>
      <c r="O2582" t="s">
        <v>24</v>
      </c>
      <c r="P2582" t="s">
        <v>34</v>
      </c>
      <c r="Q2582" s="4" t="s">
        <v>4285</v>
      </c>
      <c r="R2582" s="5">
        <f t="shared" ca="1" si="40"/>
        <v>1.1199422838969348E-2</v>
      </c>
    </row>
    <row r="2583" spans="1:18" x14ac:dyDescent="0.25">
      <c r="A2583">
        <v>20274</v>
      </c>
      <c r="B2583" t="s">
        <v>12</v>
      </c>
      <c r="C2583">
        <v>47</v>
      </c>
      <c r="D2583" t="s">
        <v>4280</v>
      </c>
      <c r="E2583" t="s">
        <v>34</v>
      </c>
      <c r="F2583" t="s">
        <v>34</v>
      </c>
      <c r="G2583" t="s">
        <v>13</v>
      </c>
      <c r="H2583" t="s">
        <v>14</v>
      </c>
      <c r="I2583" t="s">
        <v>15</v>
      </c>
      <c r="J2583" s="5">
        <v>106.69</v>
      </c>
      <c r="K2583" s="5" t="str">
        <f>_xlfn.IFS(stroke_2[[#This Row],[avg_glucose_level]]&lt;70,"Low",stroke_2[[#This Row],[avg_glucose_level]]&lt;99,"Normal",stroke_2[[#This Row],[avg_glucose_level]]&lt;125,"Prediabetes",stroke_2[[#This Row],[avg_glucose_level]]&lt;199,"Diabetes",stroke_2[[#This Row],[avg_glucose_level]]&gt;199,"Very High")</f>
        <v>Prediabetes</v>
      </c>
      <c r="L2583">
        <v>31.2</v>
      </c>
      <c r="M2583">
        <v>28.25</v>
      </c>
      <c r="N2583">
        <v>31.2</v>
      </c>
      <c r="O2583" t="s">
        <v>38</v>
      </c>
      <c r="P2583" t="s">
        <v>34</v>
      </c>
      <c r="Q2583" s="4" t="s">
        <v>4285</v>
      </c>
      <c r="R2583" s="5">
        <f t="shared" ca="1" si="40"/>
        <v>-3.2054064200844668E-3</v>
      </c>
    </row>
    <row r="2584" spans="1:18" x14ac:dyDescent="0.25">
      <c r="A2584">
        <v>21036</v>
      </c>
      <c r="B2584" t="s">
        <v>19</v>
      </c>
      <c r="C2584">
        <v>47</v>
      </c>
      <c r="D2584" t="s">
        <v>4280</v>
      </c>
      <c r="E2584" t="s">
        <v>34</v>
      </c>
      <c r="F2584" t="s">
        <v>34</v>
      </c>
      <c r="G2584" t="s">
        <v>13</v>
      </c>
      <c r="H2584" t="s">
        <v>14</v>
      </c>
      <c r="I2584" t="s">
        <v>15</v>
      </c>
      <c r="J2584" s="5">
        <v>131.43</v>
      </c>
      <c r="K2584" s="5" t="str">
        <f>_xlfn.IFS(stroke_2[[#This Row],[avg_glucose_level]]&lt;70,"Low",stroke_2[[#This Row],[avg_glucose_level]]&lt;99,"Normal",stroke_2[[#This Row],[avg_glucose_level]]&lt;125,"Prediabetes",stroke_2[[#This Row],[avg_glucose_level]]&lt;199,"Diabetes",stroke_2[[#This Row],[avg_glucose_level]]&gt;199,"Very High")</f>
        <v>Diabetes</v>
      </c>
      <c r="L2584">
        <v>24.3</v>
      </c>
      <c r="M2584">
        <v>28.25</v>
      </c>
      <c r="N2584">
        <v>24.3</v>
      </c>
      <c r="O2584" t="s">
        <v>24</v>
      </c>
      <c r="P2584" t="s">
        <v>34</v>
      </c>
      <c r="Q2584" s="4" t="s">
        <v>4285</v>
      </c>
      <c r="R2584" s="5">
        <f t="shared" ca="1" si="40"/>
        <v>1.3164877747639225E-2</v>
      </c>
    </row>
    <row r="2585" spans="1:18" x14ac:dyDescent="0.25">
      <c r="A2585">
        <v>22363</v>
      </c>
      <c r="B2585" t="s">
        <v>19</v>
      </c>
      <c r="C2585">
        <v>47</v>
      </c>
      <c r="D2585" t="s">
        <v>4280</v>
      </c>
      <c r="E2585" t="s">
        <v>34</v>
      </c>
      <c r="F2585" t="s">
        <v>34</v>
      </c>
      <c r="G2585" t="s">
        <v>13</v>
      </c>
      <c r="H2585" t="s">
        <v>14</v>
      </c>
      <c r="I2585" t="s">
        <v>21</v>
      </c>
      <c r="J2585" s="5">
        <v>195.04</v>
      </c>
      <c r="K2585" s="5" t="str">
        <f>_xlfn.IFS(stroke_2[[#This Row],[avg_glucose_level]]&lt;70,"Low",stroke_2[[#This Row],[avg_glucose_level]]&lt;99,"Normal",stroke_2[[#This Row],[avg_glucose_level]]&lt;125,"Prediabetes",stroke_2[[#This Row],[avg_glucose_level]]&lt;199,"Diabetes",stroke_2[[#This Row],[avg_glucose_level]]&gt;199,"Very High")</f>
        <v>Diabetes</v>
      </c>
      <c r="L2585">
        <v>45.5</v>
      </c>
      <c r="M2585">
        <v>28.25</v>
      </c>
      <c r="N2585">
        <v>45.5</v>
      </c>
      <c r="O2585" t="s">
        <v>24</v>
      </c>
      <c r="P2585" t="s">
        <v>34</v>
      </c>
      <c r="Q2585" s="4" t="s">
        <v>4285</v>
      </c>
      <c r="R2585" s="5">
        <f t="shared" ca="1" si="40"/>
        <v>-1.7288203929168466E-2</v>
      </c>
    </row>
    <row r="2586" spans="1:18" x14ac:dyDescent="0.25">
      <c r="A2586">
        <v>23449</v>
      </c>
      <c r="B2586" t="s">
        <v>12</v>
      </c>
      <c r="C2586">
        <v>47</v>
      </c>
      <c r="D2586" t="s">
        <v>4280</v>
      </c>
      <c r="E2586" t="s">
        <v>34</v>
      </c>
      <c r="F2586" t="s">
        <v>34</v>
      </c>
      <c r="G2586" t="s">
        <v>13</v>
      </c>
      <c r="H2586" t="s">
        <v>20</v>
      </c>
      <c r="I2586" t="s">
        <v>21</v>
      </c>
      <c r="J2586" s="5">
        <v>90.44</v>
      </c>
      <c r="K2586" s="5" t="str">
        <f>_xlfn.IFS(stroke_2[[#This Row],[avg_glucose_level]]&lt;70,"Low",stroke_2[[#This Row],[avg_glucose_level]]&lt;99,"Normal",stroke_2[[#This Row],[avg_glucose_level]]&lt;125,"Prediabetes",stroke_2[[#This Row],[avg_glucose_level]]&lt;199,"Diabetes",stroke_2[[#This Row],[avg_glucose_level]]&gt;199,"Very High")</f>
        <v>Normal</v>
      </c>
      <c r="L2586">
        <v>28.7</v>
      </c>
      <c r="M2586">
        <v>28.25</v>
      </c>
      <c r="N2586">
        <v>28.7</v>
      </c>
      <c r="O2586" t="s">
        <v>24</v>
      </c>
      <c r="P2586" t="s">
        <v>34</v>
      </c>
      <c r="Q2586" s="4" t="s">
        <v>4285</v>
      </c>
      <c r="R2586" s="5">
        <f t="shared" ca="1" si="40"/>
        <v>1.3066207844526478E-2</v>
      </c>
    </row>
    <row r="2587" spans="1:18" x14ac:dyDescent="0.25">
      <c r="A2587">
        <v>23459</v>
      </c>
      <c r="B2587" t="s">
        <v>19</v>
      </c>
      <c r="C2587">
        <v>47</v>
      </c>
      <c r="D2587" t="s">
        <v>4280</v>
      </c>
      <c r="E2587" t="s">
        <v>34</v>
      </c>
      <c r="F2587" t="s">
        <v>34</v>
      </c>
      <c r="G2587" t="s">
        <v>13</v>
      </c>
      <c r="H2587" t="s">
        <v>14</v>
      </c>
      <c r="I2587" t="s">
        <v>21</v>
      </c>
      <c r="J2587" s="5">
        <v>75.430000000000007</v>
      </c>
      <c r="K2587" s="5" t="str">
        <f>_xlfn.IFS(stroke_2[[#This Row],[avg_glucose_level]]&lt;70,"Low",stroke_2[[#This Row],[avg_glucose_level]]&lt;99,"Normal",stroke_2[[#This Row],[avg_glucose_level]]&lt;125,"Prediabetes",stroke_2[[#This Row],[avg_glucose_level]]&lt;199,"Diabetes",stroke_2[[#This Row],[avg_glucose_level]]&gt;199,"Very High")</f>
        <v>Normal</v>
      </c>
      <c r="L2587">
        <v>36.4</v>
      </c>
      <c r="M2587">
        <v>28.25</v>
      </c>
      <c r="N2587">
        <v>36.4</v>
      </c>
      <c r="O2587" t="s">
        <v>29</v>
      </c>
      <c r="P2587" t="s">
        <v>34</v>
      </c>
      <c r="Q2587" s="4" t="s">
        <v>4285</v>
      </c>
      <c r="R2587" s="5">
        <f t="shared" ca="1" si="40"/>
        <v>8.7474505741489961E-3</v>
      </c>
    </row>
    <row r="2588" spans="1:18" x14ac:dyDescent="0.25">
      <c r="A2588">
        <v>25107</v>
      </c>
      <c r="B2588" t="s">
        <v>19</v>
      </c>
      <c r="C2588">
        <v>47</v>
      </c>
      <c r="D2588" t="s">
        <v>4280</v>
      </c>
      <c r="E2588" t="s">
        <v>34</v>
      </c>
      <c r="F2588" t="s">
        <v>34</v>
      </c>
      <c r="G2588" t="s">
        <v>13</v>
      </c>
      <c r="H2588" t="s">
        <v>14</v>
      </c>
      <c r="I2588" t="s">
        <v>15</v>
      </c>
      <c r="J2588" s="5">
        <v>65.040000000000006</v>
      </c>
      <c r="K2588" s="5" t="str">
        <f>_xlfn.IFS(stroke_2[[#This Row],[avg_glucose_level]]&lt;70,"Low",stroke_2[[#This Row],[avg_glucose_level]]&lt;99,"Normal",stroke_2[[#This Row],[avg_glucose_level]]&lt;125,"Prediabetes",stroke_2[[#This Row],[avg_glucose_level]]&lt;199,"Diabetes",stroke_2[[#This Row],[avg_glucose_level]]&gt;199,"Very High")</f>
        <v>Low</v>
      </c>
      <c r="L2588">
        <v>30.9</v>
      </c>
      <c r="M2588">
        <v>28.25</v>
      </c>
      <c r="N2588">
        <v>30.9</v>
      </c>
      <c r="O2588" t="s">
        <v>24</v>
      </c>
      <c r="P2588" t="s">
        <v>34</v>
      </c>
      <c r="Q2588" s="4" t="s">
        <v>4285</v>
      </c>
      <c r="R2588" s="5">
        <f t="shared" ca="1" si="40"/>
        <v>2.0993205389568465E-2</v>
      </c>
    </row>
    <row r="2589" spans="1:18" x14ac:dyDescent="0.25">
      <c r="A2589">
        <v>26830</v>
      </c>
      <c r="B2589" t="s">
        <v>19</v>
      </c>
      <c r="C2589">
        <v>47</v>
      </c>
      <c r="D2589" t="s">
        <v>4280</v>
      </c>
      <c r="E2589" t="s">
        <v>34</v>
      </c>
      <c r="F2589" t="s">
        <v>34</v>
      </c>
      <c r="G2589" t="s">
        <v>13</v>
      </c>
      <c r="H2589" t="s">
        <v>20</v>
      </c>
      <c r="I2589" t="s">
        <v>21</v>
      </c>
      <c r="J2589" s="5">
        <v>68.37</v>
      </c>
      <c r="K2589" s="5" t="str">
        <f>_xlfn.IFS(stroke_2[[#This Row],[avg_glucose_level]]&lt;70,"Low",stroke_2[[#This Row],[avg_glucose_level]]&lt;99,"Normal",stroke_2[[#This Row],[avg_glucose_level]]&lt;125,"Prediabetes",stroke_2[[#This Row],[avg_glucose_level]]&lt;199,"Diabetes",stroke_2[[#This Row],[avg_glucose_level]]&gt;199,"Very High")</f>
        <v>Low</v>
      </c>
      <c r="L2589">
        <v>29.4</v>
      </c>
      <c r="M2589">
        <v>28.25</v>
      </c>
      <c r="N2589">
        <v>29.4</v>
      </c>
      <c r="O2589" t="s">
        <v>29</v>
      </c>
      <c r="P2589" t="s">
        <v>34</v>
      </c>
      <c r="Q2589" s="4" t="s">
        <v>4285</v>
      </c>
      <c r="R2589" s="5">
        <f t="shared" ca="1" si="40"/>
        <v>-1.714732836686006E-2</v>
      </c>
    </row>
    <row r="2590" spans="1:18" x14ac:dyDescent="0.25">
      <c r="A2590">
        <v>27664</v>
      </c>
      <c r="B2590" t="s">
        <v>19</v>
      </c>
      <c r="C2590">
        <v>47</v>
      </c>
      <c r="D2590" t="s">
        <v>4280</v>
      </c>
      <c r="E2590" t="s">
        <v>34</v>
      </c>
      <c r="F2590" t="s">
        <v>34</v>
      </c>
      <c r="G2590" t="s">
        <v>13</v>
      </c>
      <c r="H2590" t="s">
        <v>14</v>
      </c>
      <c r="I2590" t="s">
        <v>15</v>
      </c>
      <c r="J2590" s="5">
        <v>86.99</v>
      </c>
      <c r="K2590" s="5" t="str">
        <f>_xlfn.IFS(stroke_2[[#This Row],[avg_glucose_level]]&lt;70,"Low",stroke_2[[#This Row],[avg_glucose_level]]&lt;99,"Normal",stroke_2[[#This Row],[avg_glucose_level]]&lt;125,"Prediabetes",stroke_2[[#This Row],[avg_glucose_level]]&lt;199,"Diabetes",stroke_2[[#This Row],[avg_glucose_level]]&gt;199,"Very High")</f>
        <v>Normal</v>
      </c>
      <c r="L2590">
        <v>28.9</v>
      </c>
      <c r="M2590">
        <v>28.25</v>
      </c>
      <c r="N2590">
        <v>28.9</v>
      </c>
      <c r="O2590" t="s">
        <v>29</v>
      </c>
      <c r="P2590" t="s">
        <v>34</v>
      </c>
      <c r="Q2590" s="4" t="s">
        <v>4285</v>
      </c>
      <c r="R2590" s="5">
        <f t="shared" ca="1" si="40"/>
        <v>-1.0789597689488816E-2</v>
      </c>
    </row>
    <row r="2591" spans="1:18" x14ac:dyDescent="0.25">
      <c r="A2591">
        <v>29908</v>
      </c>
      <c r="B2591" t="s">
        <v>19</v>
      </c>
      <c r="C2591">
        <v>47</v>
      </c>
      <c r="D2591" t="s">
        <v>4280</v>
      </c>
      <c r="E2591" t="s">
        <v>34</v>
      </c>
      <c r="F2591" t="s">
        <v>34</v>
      </c>
      <c r="G2591" t="s">
        <v>13</v>
      </c>
      <c r="H2591" t="s">
        <v>14</v>
      </c>
      <c r="I2591" t="s">
        <v>15</v>
      </c>
      <c r="J2591" s="5">
        <v>103.26</v>
      </c>
      <c r="K2591" s="5" t="str">
        <f>_xlfn.IFS(stroke_2[[#This Row],[avg_glucose_level]]&lt;70,"Low",stroke_2[[#This Row],[avg_glucose_level]]&lt;99,"Normal",stroke_2[[#This Row],[avg_glucose_level]]&lt;125,"Prediabetes",stroke_2[[#This Row],[avg_glucose_level]]&lt;199,"Diabetes",stroke_2[[#This Row],[avg_glucose_level]]&gt;199,"Very High")</f>
        <v>Prediabetes</v>
      </c>
      <c r="L2591">
        <v>25.4</v>
      </c>
      <c r="M2591">
        <v>28.25</v>
      </c>
      <c r="N2591">
        <v>25.4</v>
      </c>
      <c r="O2591" t="s">
        <v>38</v>
      </c>
      <c r="P2591" t="s">
        <v>34</v>
      </c>
      <c r="Q2591" s="4" t="s">
        <v>4285</v>
      </c>
      <c r="R2591" s="5">
        <f t="shared" ca="1" si="40"/>
        <v>-2.4210588082257338E-2</v>
      </c>
    </row>
    <row r="2592" spans="1:18" x14ac:dyDescent="0.25">
      <c r="A2592">
        <v>32166</v>
      </c>
      <c r="B2592" t="s">
        <v>12</v>
      </c>
      <c r="C2592">
        <v>47</v>
      </c>
      <c r="D2592" t="s">
        <v>4280</v>
      </c>
      <c r="E2592" t="s">
        <v>13</v>
      </c>
      <c r="F2592" t="s">
        <v>34</v>
      </c>
      <c r="G2592" t="s">
        <v>13</v>
      </c>
      <c r="H2592" t="s">
        <v>14</v>
      </c>
      <c r="I2592" t="s">
        <v>15</v>
      </c>
      <c r="J2592" s="5">
        <v>75.64</v>
      </c>
      <c r="K2592" s="5" t="str">
        <f>_xlfn.IFS(stroke_2[[#This Row],[avg_glucose_level]]&lt;70,"Low",stroke_2[[#This Row],[avg_glucose_level]]&lt;99,"Normal",stroke_2[[#This Row],[avg_glucose_level]]&lt;125,"Prediabetes",stroke_2[[#This Row],[avg_glucose_level]]&lt;199,"Diabetes",stroke_2[[#This Row],[avg_glucose_level]]&gt;199,"Very High")</f>
        <v>Normal</v>
      </c>
      <c r="L2592">
        <v>24.4</v>
      </c>
      <c r="M2592">
        <v>28.25</v>
      </c>
      <c r="N2592">
        <v>24.4</v>
      </c>
      <c r="O2592" t="s">
        <v>24</v>
      </c>
      <c r="P2592" t="s">
        <v>34</v>
      </c>
      <c r="Q2592" s="4" t="s">
        <v>4285</v>
      </c>
      <c r="R2592" s="5">
        <f t="shared" ca="1" si="40"/>
        <v>1.9473053543097751E-2</v>
      </c>
    </row>
    <row r="2593" spans="1:18" x14ac:dyDescent="0.25">
      <c r="A2593">
        <v>32257</v>
      </c>
      <c r="B2593" t="s">
        <v>19</v>
      </c>
      <c r="C2593">
        <v>47</v>
      </c>
      <c r="D2593" t="s">
        <v>4280</v>
      </c>
      <c r="E2593" t="s">
        <v>34</v>
      </c>
      <c r="F2593" t="s">
        <v>34</v>
      </c>
      <c r="G2593" t="s">
        <v>13</v>
      </c>
      <c r="H2593" t="s">
        <v>14</v>
      </c>
      <c r="I2593" t="s">
        <v>15</v>
      </c>
      <c r="J2593" s="5">
        <v>210.95</v>
      </c>
      <c r="K2593" s="5" t="str">
        <f>_xlfn.IFS(stroke_2[[#This Row],[avg_glucose_level]]&lt;70,"Low",stroke_2[[#This Row],[avg_glucose_level]]&lt;99,"Normal",stroke_2[[#This Row],[avg_glucose_level]]&lt;125,"Prediabetes",stroke_2[[#This Row],[avg_glucose_level]]&lt;199,"Diabetes",stroke_2[[#This Row],[avg_glucose_level]]&gt;199,"Very High")</f>
        <v>Very High</v>
      </c>
      <c r="L2593">
        <v>50.1</v>
      </c>
      <c r="M2593">
        <v>28.25</v>
      </c>
      <c r="N2593">
        <v>50.1</v>
      </c>
      <c r="O2593" t="s">
        <v>38</v>
      </c>
      <c r="P2593" t="s">
        <v>34</v>
      </c>
      <c r="Q2593" s="4" t="s">
        <v>4285</v>
      </c>
      <c r="R2593" s="5">
        <f t="shared" ca="1" si="40"/>
        <v>1.4461409766118183E-2</v>
      </c>
    </row>
    <row r="2594" spans="1:18" x14ac:dyDescent="0.25">
      <c r="A2594">
        <v>33674</v>
      </c>
      <c r="B2594" t="s">
        <v>19</v>
      </c>
      <c r="C2594">
        <v>47</v>
      </c>
      <c r="D2594" t="s">
        <v>4280</v>
      </c>
      <c r="E2594" t="s">
        <v>34</v>
      </c>
      <c r="F2594" t="s">
        <v>34</v>
      </c>
      <c r="G2594" t="s">
        <v>13</v>
      </c>
      <c r="H2594" t="s">
        <v>14</v>
      </c>
      <c r="I2594" t="s">
        <v>15</v>
      </c>
      <c r="J2594" s="5">
        <v>104.7</v>
      </c>
      <c r="K2594" s="5" t="str">
        <f>_xlfn.IFS(stroke_2[[#This Row],[avg_glucose_level]]&lt;70,"Low",stroke_2[[#This Row],[avg_glucose_level]]&lt;99,"Normal",stroke_2[[#This Row],[avg_glucose_level]]&lt;125,"Prediabetes",stroke_2[[#This Row],[avg_glucose_level]]&lt;199,"Diabetes",stroke_2[[#This Row],[avg_glucose_level]]&gt;199,"Very High")</f>
        <v>Prediabetes</v>
      </c>
      <c r="L2594">
        <v>20.7</v>
      </c>
      <c r="M2594">
        <v>28.25</v>
      </c>
      <c r="N2594">
        <v>20.7</v>
      </c>
      <c r="O2594" t="s">
        <v>29</v>
      </c>
      <c r="P2594" t="s">
        <v>34</v>
      </c>
      <c r="Q2594" s="4" t="s">
        <v>4285</v>
      </c>
      <c r="R2594" s="5">
        <f t="shared" ca="1" si="40"/>
        <v>2.499422237482707E-3</v>
      </c>
    </row>
    <row r="2595" spans="1:18" x14ac:dyDescent="0.25">
      <c r="A2595">
        <v>34188</v>
      </c>
      <c r="B2595" t="s">
        <v>19</v>
      </c>
      <c r="C2595">
        <v>47</v>
      </c>
      <c r="D2595" t="s">
        <v>4280</v>
      </c>
      <c r="E2595" t="s">
        <v>34</v>
      </c>
      <c r="F2595" t="s">
        <v>34</v>
      </c>
      <c r="G2595" t="s">
        <v>13</v>
      </c>
      <c r="H2595" t="s">
        <v>43</v>
      </c>
      <c r="I2595" t="s">
        <v>15</v>
      </c>
      <c r="J2595" s="5">
        <v>95.07</v>
      </c>
      <c r="K2595" s="5" t="str">
        <f>_xlfn.IFS(stroke_2[[#This Row],[avg_glucose_level]]&lt;70,"Low",stroke_2[[#This Row],[avg_glucose_level]]&lt;99,"Normal",stroke_2[[#This Row],[avg_glucose_level]]&lt;125,"Prediabetes",stroke_2[[#This Row],[avg_glucose_level]]&lt;199,"Diabetes",stroke_2[[#This Row],[avg_glucose_level]]&gt;199,"Very High")</f>
        <v>Normal</v>
      </c>
      <c r="L2595">
        <v>38.799999999999997</v>
      </c>
      <c r="M2595">
        <v>28.25</v>
      </c>
      <c r="N2595">
        <v>38.799999999999997</v>
      </c>
      <c r="O2595" t="s">
        <v>18</v>
      </c>
      <c r="P2595" t="s">
        <v>34</v>
      </c>
      <c r="Q2595" s="4" t="s">
        <v>4285</v>
      </c>
      <c r="R2595" s="5">
        <f t="shared" ca="1" si="40"/>
        <v>2.2114257580012814E-2</v>
      </c>
    </row>
    <row r="2596" spans="1:18" x14ac:dyDescent="0.25">
      <c r="A2596">
        <v>34312</v>
      </c>
      <c r="B2596" t="s">
        <v>19</v>
      </c>
      <c r="C2596">
        <v>47</v>
      </c>
      <c r="D2596" t="s">
        <v>4280</v>
      </c>
      <c r="E2596" t="s">
        <v>34</v>
      </c>
      <c r="F2596" t="s">
        <v>34</v>
      </c>
      <c r="G2596" t="s">
        <v>13</v>
      </c>
      <c r="H2596" t="s">
        <v>20</v>
      </c>
      <c r="I2596" t="s">
        <v>15</v>
      </c>
      <c r="J2596" s="5">
        <v>73</v>
      </c>
      <c r="K2596" s="5" t="str">
        <f>_xlfn.IFS(stroke_2[[#This Row],[avg_glucose_level]]&lt;70,"Low",stroke_2[[#This Row],[avg_glucose_level]]&lt;99,"Normal",stroke_2[[#This Row],[avg_glucose_level]]&lt;125,"Prediabetes",stroke_2[[#This Row],[avg_glucose_level]]&lt;199,"Diabetes",stroke_2[[#This Row],[avg_glucose_level]]&gt;199,"Very High")</f>
        <v>Normal</v>
      </c>
      <c r="L2596">
        <v>20.6</v>
      </c>
      <c r="M2596">
        <v>28.25</v>
      </c>
      <c r="N2596">
        <v>20.6</v>
      </c>
      <c r="O2596" t="s">
        <v>24</v>
      </c>
      <c r="P2596" t="s">
        <v>34</v>
      </c>
      <c r="Q2596" s="4" t="s">
        <v>4285</v>
      </c>
      <c r="R2596" s="5">
        <f t="shared" ca="1" si="40"/>
        <v>-1.8819753254946309E-2</v>
      </c>
    </row>
    <row r="2597" spans="1:18" x14ac:dyDescent="0.25">
      <c r="A2597">
        <v>37451</v>
      </c>
      <c r="B2597" t="s">
        <v>19</v>
      </c>
      <c r="C2597">
        <v>47</v>
      </c>
      <c r="D2597" t="s">
        <v>4280</v>
      </c>
      <c r="E2597" t="s">
        <v>34</v>
      </c>
      <c r="F2597" t="s">
        <v>34</v>
      </c>
      <c r="G2597" t="s">
        <v>13</v>
      </c>
      <c r="H2597" t="s">
        <v>43</v>
      </c>
      <c r="I2597" t="s">
        <v>21</v>
      </c>
      <c r="J2597" s="5">
        <v>108.56</v>
      </c>
      <c r="K2597" s="5" t="str">
        <f>_xlfn.IFS(stroke_2[[#This Row],[avg_glucose_level]]&lt;70,"Low",stroke_2[[#This Row],[avg_glucose_level]]&lt;99,"Normal",stroke_2[[#This Row],[avg_glucose_level]]&lt;125,"Prediabetes",stroke_2[[#This Row],[avg_glucose_level]]&lt;199,"Diabetes",stroke_2[[#This Row],[avg_glucose_level]]&gt;199,"Very High")</f>
        <v>Prediabetes</v>
      </c>
      <c r="L2597">
        <v>27.3</v>
      </c>
      <c r="M2597">
        <v>28.25</v>
      </c>
      <c r="N2597">
        <v>27.3</v>
      </c>
      <c r="O2597" t="s">
        <v>18</v>
      </c>
      <c r="P2597" t="s">
        <v>34</v>
      </c>
      <c r="Q2597" s="4" t="s">
        <v>4285</v>
      </c>
      <c r="R2597" s="5">
        <f t="shared" ca="1" si="40"/>
        <v>3.981237398483245E-3</v>
      </c>
    </row>
    <row r="2598" spans="1:18" x14ac:dyDescent="0.25">
      <c r="A2598">
        <v>38560</v>
      </c>
      <c r="B2598" t="s">
        <v>12</v>
      </c>
      <c r="C2598">
        <v>47</v>
      </c>
      <c r="D2598" t="s">
        <v>4280</v>
      </c>
      <c r="E2598" t="s">
        <v>34</v>
      </c>
      <c r="F2598" t="s">
        <v>34</v>
      </c>
      <c r="G2598" t="s">
        <v>13</v>
      </c>
      <c r="H2598" t="s">
        <v>14</v>
      </c>
      <c r="I2598" t="s">
        <v>21</v>
      </c>
      <c r="J2598" s="5">
        <v>72.2</v>
      </c>
      <c r="K2598" s="5" t="str">
        <f>_xlfn.IFS(stroke_2[[#This Row],[avg_glucose_level]]&lt;70,"Low",stroke_2[[#This Row],[avg_glucose_level]]&lt;99,"Normal",stroke_2[[#This Row],[avg_glucose_level]]&lt;125,"Prediabetes",stroke_2[[#This Row],[avg_glucose_level]]&lt;199,"Diabetes",stroke_2[[#This Row],[avg_glucose_level]]&gt;199,"Very High")</f>
        <v>Normal</v>
      </c>
      <c r="L2598">
        <v>33</v>
      </c>
      <c r="M2598">
        <v>28.25</v>
      </c>
      <c r="N2598">
        <v>33</v>
      </c>
      <c r="O2598" t="s">
        <v>38</v>
      </c>
      <c r="P2598" t="s">
        <v>34</v>
      </c>
      <c r="Q2598" s="4" t="s">
        <v>4285</v>
      </c>
      <c r="R2598" s="5">
        <f t="shared" ca="1" si="40"/>
        <v>1.9097031957993095E-2</v>
      </c>
    </row>
    <row r="2599" spans="1:18" x14ac:dyDescent="0.25">
      <c r="A2599">
        <v>38609</v>
      </c>
      <c r="B2599" t="s">
        <v>12</v>
      </c>
      <c r="C2599">
        <v>47</v>
      </c>
      <c r="D2599" t="s">
        <v>4280</v>
      </c>
      <c r="E2599" t="s">
        <v>34</v>
      </c>
      <c r="F2599" t="s">
        <v>34</v>
      </c>
      <c r="G2599" t="s">
        <v>13</v>
      </c>
      <c r="H2599" t="s">
        <v>43</v>
      </c>
      <c r="I2599" t="s">
        <v>21</v>
      </c>
      <c r="J2599" s="5">
        <v>74.8</v>
      </c>
      <c r="K2599" s="5" t="str">
        <f>_xlfn.IFS(stroke_2[[#This Row],[avg_glucose_level]]&lt;70,"Low",stroke_2[[#This Row],[avg_glucose_level]]&lt;99,"Normal",stroke_2[[#This Row],[avg_glucose_level]]&lt;125,"Prediabetes",stroke_2[[#This Row],[avg_glucose_level]]&lt;199,"Diabetes",stroke_2[[#This Row],[avg_glucose_level]]&gt;199,"Very High")</f>
        <v>Normal</v>
      </c>
      <c r="L2599">
        <v>23.5</v>
      </c>
      <c r="M2599">
        <v>28.25</v>
      </c>
      <c r="N2599">
        <v>23.5</v>
      </c>
      <c r="O2599" t="s">
        <v>24</v>
      </c>
      <c r="P2599" t="s">
        <v>34</v>
      </c>
      <c r="Q2599" s="4" t="s">
        <v>4285</v>
      </c>
      <c r="R2599" s="5">
        <f t="shared" ca="1" si="40"/>
        <v>-1.591272857759185E-3</v>
      </c>
    </row>
    <row r="2600" spans="1:18" x14ac:dyDescent="0.25">
      <c r="A2600">
        <v>40371</v>
      </c>
      <c r="B2600" t="s">
        <v>19</v>
      </c>
      <c r="C2600">
        <v>47</v>
      </c>
      <c r="D2600" t="s">
        <v>4280</v>
      </c>
      <c r="E2600" t="s">
        <v>34</v>
      </c>
      <c r="F2600" t="s">
        <v>34</v>
      </c>
      <c r="G2600" t="s">
        <v>13</v>
      </c>
      <c r="H2600" t="s">
        <v>14</v>
      </c>
      <c r="I2600" t="s">
        <v>15</v>
      </c>
      <c r="J2600" s="5">
        <v>62.47</v>
      </c>
      <c r="K2600" s="5" t="str">
        <f>_xlfn.IFS(stroke_2[[#This Row],[avg_glucose_level]]&lt;70,"Low",stroke_2[[#This Row],[avg_glucose_level]]&lt;99,"Normal",stroke_2[[#This Row],[avg_glucose_level]]&lt;125,"Prediabetes",stroke_2[[#This Row],[avg_glucose_level]]&lt;199,"Diabetes",stroke_2[[#This Row],[avg_glucose_level]]&gt;199,"Very High")</f>
        <v>Low</v>
      </c>
      <c r="L2600">
        <v>26.5</v>
      </c>
      <c r="M2600">
        <v>28.25</v>
      </c>
      <c r="N2600">
        <v>26.5</v>
      </c>
      <c r="O2600" t="s">
        <v>24</v>
      </c>
      <c r="P2600" t="s">
        <v>34</v>
      </c>
      <c r="Q2600" s="4" t="s">
        <v>4285</v>
      </c>
      <c r="R2600" s="5">
        <f t="shared" ca="1" si="40"/>
        <v>-2.0070757068493449E-2</v>
      </c>
    </row>
    <row r="2601" spans="1:18" x14ac:dyDescent="0.25">
      <c r="A2601">
        <v>40705</v>
      </c>
      <c r="B2601" t="s">
        <v>19</v>
      </c>
      <c r="C2601">
        <v>47</v>
      </c>
      <c r="D2601" t="s">
        <v>4280</v>
      </c>
      <c r="E2601" t="s">
        <v>34</v>
      </c>
      <c r="F2601" t="s">
        <v>34</v>
      </c>
      <c r="G2601" t="s">
        <v>13</v>
      </c>
      <c r="H2601" t="s">
        <v>20</v>
      </c>
      <c r="I2601" t="s">
        <v>21</v>
      </c>
      <c r="J2601" s="5">
        <v>66.16</v>
      </c>
      <c r="K2601" s="5" t="str">
        <f>_xlfn.IFS(stroke_2[[#This Row],[avg_glucose_level]]&lt;70,"Low",stroke_2[[#This Row],[avg_glucose_level]]&lt;99,"Normal",stroke_2[[#This Row],[avg_glucose_level]]&lt;125,"Prediabetes",stroke_2[[#This Row],[avg_glucose_level]]&lt;199,"Diabetes",stroke_2[[#This Row],[avg_glucose_level]]&gt;199,"Very High")</f>
        <v>Low</v>
      </c>
      <c r="L2601">
        <v>31.5</v>
      </c>
      <c r="M2601">
        <v>28.25</v>
      </c>
      <c r="N2601">
        <v>31.5</v>
      </c>
      <c r="O2601" t="s">
        <v>24</v>
      </c>
      <c r="P2601" t="s">
        <v>34</v>
      </c>
      <c r="Q2601" s="4" t="s">
        <v>4285</v>
      </c>
      <c r="R2601" s="5">
        <f t="shared" ca="1" si="40"/>
        <v>2.2646989768685215E-2</v>
      </c>
    </row>
    <row r="2602" spans="1:18" x14ac:dyDescent="0.25">
      <c r="A2602">
        <v>40824</v>
      </c>
      <c r="B2602" t="s">
        <v>12</v>
      </c>
      <c r="C2602">
        <v>47</v>
      </c>
      <c r="D2602" t="s">
        <v>4280</v>
      </c>
      <c r="E2602" t="s">
        <v>34</v>
      </c>
      <c r="F2602" t="s">
        <v>34</v>
      </c>
      <c r="G2602" t="s">
        <v>13</v>
      </c>
      <c r="H2602" t="s">
        <v>14</v>
      </c>
      <c r="I2602" t="s">
        <v>21</v>
      </c>
      <c r="J2602" s="5">
        <v>142.02000000000001</v>
      </c>
      <c r="K2602" s="5" t="str">
        <f>_xlfn.IFS(stroke_2[[#This Row],[avg_glucose_level]]&lt;70,"Low",stroke_2[[#This Row],[avg_glucose_level]]&lt;99,"Normal",stroke_2[[#This Row],[avg_glucose_level]]&lt;125,"Prediabetes",stroke_2[[#This Row],[avg_glucose_level]]&lt;199,"Diabetes",stroke_2[[#This Row],[avg_glucose_level]]&gt;199,"Very High")</f>
        <v>Diabetes</v>
      </c>
      <c r="L2602">
        <v>30</v>
      </c>
      <c r="M2602">
        <v>28.25</v>
      </c>
      <c r="N2602">
        <v>30</v>
      </c>
      <c r="O2602" t="s">
        <v>38</v>
      </c>
      <c r="P2602" t="s">
        <v>34</v>
      </c>
      <c r="Q2602" s="4" t="s">
        <v>4285</v>
      </c>
      <c r="R2602" s="5">
        <f t="shared" ca="1" si="40"/>
        <v>-1.6482985134642573E-2</v>
      </c>
    </row>
    <row r="2603" spans="1:18" x14ac:dyDescent="0.25">
      <c r="A2603">
        <v>41501</v>
      </c>
      <c r="B2603" t="s">
        <v>19</v>
      </c>
      <c r="C2603">
        <v>47</v>
      </c>
      <c r="D2603" t="s">
        <v>4280</v>
      </c>
      <c r="E2603" t="s">
        <v>34</v>
      </c>
      <c r="F2603" t="s">
        <v>34</v>
      </c>
      <c r="G2603" t="s">
        <v>13</v>
      </c>
      <c r="H2603" t="s">
        <v>43</v>
      </c>
      <c r="I2603" t="s">
        <v>15</v>
      </c>
      <c r="J2603" s="5">
        <v>122.32</v>
      </c>
      <c r="K2603" s="5" t="str">
        <f>_xlfn.IFS(stroke_2[[#This Row],[avg_glucose_level]]&lt;70,"Low",stroke_2[[#This Row],[avg_glucose_level]]&lt;99,"Normal",stroke_2[[#This Row],[avg_glucose_level]]&lt;125,"Prediabetes",stroke_2[[#This Row],[avg_glucose_level]]&lt;199,"Diabetes",stroke_2[[#This Row],[avg_glucose_level]]&gt;199,"Very High")</f>
        <v>Prediabetes</v>
      </c>
      <c r="L2603">
        <v>23.9</v>
      </c>
      <c r="M2603">
        <v>28.25</v>
      </c>
      <c r="N2603">
        <v>23.9</v>
      </c>
      <c r="O2603" t="s">
        <v>38</v>
      </c>
      <c r="P2603" t="s">
        <v>34</v>
      </c>
      <c r="Q2603" s="4" t="s">
        <v>4285</v>
      </c>
      <c r="R2603" s="5">
        <f t="shared" ca="1" si="40"/>
        <v>2.2818102952358539E-2</v>
      </c>
    </row>
    <row r="2604" spans="1:18" x14ac:dyDescent="0.25">
      <c r="A2604">
        <v>45163</v>
      </c>
      <c r="B2604" t="s">
        <v>19</v>
      </c>
      <c r="C2604">
        <v>47</v>
      </c>
      <c r="D2604" t="s">
        <v>4280</v>
      </c>
      <c r="E2604" t="s">
        <v>34</v>
      </c>
      <c r="F2604" t="s">
        <v>34</v>
      </c>
      <c r="G2604" t="s">
        <v>13</v>
      </c>
      <c r="H2604" t="s">
        <v>14</v>
      </c>
      <c r="I2604" t="s">
        <v>15</v>
      </c>
      <c r="J2604" s="5">
        <v>99.36</v>
      </c>
      <c r="K2604" s="5" t="str">
        <f>_xlfn.IFS(stroke_2[[#This Row],[avg_glucose_level]]&lt;70,"Low",stroke_2[[#This Row],[avg_glucose_level]]&lt;99,"Normal",stroke_2[[#This Row],[avg_glucose_level]]&lt;125,"Prediabetes",stroke_2[[#This Row],[avg_glucose_level]]&lt;199,"Diabetes",stroke_2[[#This Row],[avg_glucose_level]]&gt;199,"Very High")</f>
        <v>Prediabetes</v>
      </c>
      <c r="L2604">
        <v>23.8</v>
      </c>
      <c r="M2604">
        <v>28.25</v>
      </c>
      <c r="N2604">
        <v>23.8</v>
      </c>
      <c r="O2604" t="s">
        <v>29</v>
      </c>
      <c r="P2604" t="s">
        <v>34</v>
      </c>
      <c r="Q2604" s="4" t="s">
        <v>4285</v>
      </c>
      <c r="R2604" s="5">
        <f t="shared" ca="1" si="40"/>
        <v>1.7628771363460256E-2</v>
      </c>
    </row>
    <row r="2605" spans="1:18" x14ac:dyDescent="0.25">
      <c r="A2605">
        <v>45259</v>
      </c>
      <c r="B2605" t="s">
        <v>12</v>
      </c>
      <c r="C2605">
        <v>47</v>
      </c>
      <c r="D2605" t="s">
        <v>4280</v>
      </c>
      <c r="E2605" t="s">
        <v>34</v>
      </c>
      <c r="F2605" t="s">
        <v>34</v>
      </c>
      <c r="G2605" t="s">
        <v>13</v>
      </c>
      <c r="H2605" t="s">
        <v>14</v>
      </c>
      <c r="I2605" t="s">
        <v>21</v>
      </c>
      <c r="J2605" s="5">
        <v>110.38</v>
      </c>
      <c r="K2605" s="5" t="str">
        <f>_xlfn.IFS(stroke_2[[#This Row],[avg_glucose_level]]&lt;70,"Low",stroke_2[[#This Row],[avg_glucose_level]]&lt;99,"Normal",stroke_2[[#This Row],[avg_glucose_level]]&lt;125,"Prediabetes",stroke_2[[#This Row],[avg_glucose_level]]&lt;199,"Diabetes",stroke_2[[#This Row],[avg_glucose_level]]&gt;199,"Very High")</f>
        <v>Prediabetes</v>
      </c>
      <c r="L2605">
        <v>30.1</v>
      </c>
      <c r="M2605">
        <v>28.25</v>
      </c>
      <c r="N2605">
        <v>30.1</v>
      </c>
      <c r="O2605" t="s">
        <v>38</v>
      </c>
      <c r="P2605" t="s">
        <v>34</v>
      </c>
      <c r="Q2605" s="4" t="s">
        <v>4285</v>
      </c>
      <c r="R2605" s="5">
        <f t="shared" ca="1" si="40"/>
        <v>2.2805676682910357E-2</v>
      </c>
    </row>
    <row r="2606" spans="1:18" x14ac:dyDescent="0.25">
      <c r="A2606">
        <v>47005</v>
      </c>
      <c r="B2606" t="s">
        <v>19</v>
      </c>
      <c r="C2606">
        <v>47</v>
      </c>
      <c r="D2606" t="s">
        <v>4280</v>
      </c>
      <c r="E2606" t="s">
        <v>34</v>
      </c>
      <c r="F2606" t="s">
        <v>34</v>
      </c>
      <c r="G2606" t="s">
        <v>13</v>
      </c>
      <c r="H2606" t="s">
        <v>14</v>
      </c>
      <c r="I2606" t="s">
        <v>15</v>
      </c>
      <c r="J2606" s="5">
        <v>68.48</v>
      </c>
      <c r="K2606" s="5" t="str">
        <f>_xlfn.IFS(stroke_2[[#This Row],[avg_glucose_level]]&lt;70,"Low",stroke_2[[#This Row],[avg_glucose_level]]&lt;99,"Normal",stroke_2[[#This Row],[avg_glucose_level]]&lt;125,"Prediabetes",stroke_2[[#This Row],[avg_glucose_level]]&lt;199,"Diabetes",stroke_2[[#This Row],[avg_glucose_level]]&gt;199,"Very High")</f>
        <v>Low</v>
      </c>
      <c r="L2606">
        <v>21.3</v>
      </c>
      <c r="M2606">
        <v>28.25</v>
      </c>
      <c r="N2606">
        <v>21.3</v>
      </c>
      <c r="O2606" t="s">
        <v>24</v>
      </c>
      <c r="P2606" t="s">
        <v>34</v>
      </c>
      <c r="Q2606" s="4" t="s">
        <v>4285</v>
      </c>
      <c r="R2606" s="5">
        <f t="shared" ca="1" si="40"/>
        <v>-3.3461100418955003E-3</v>
      </c>
    </row>
    <row r="2607" spans="1:18" x14ac:dyDescent="0.25">
      <c r="A2607">
        <v>47216</v>
      </c>
      <c r="B2607" t="s">
        <v>12</v>
      </c>
      <c r="C2607">
        <v>47</v>
      </c>
      <c r="D2607" t="s">
        <v>4280</v>
      </c>
      <c r="E2607" t="s">
        <v>34</v>
      </c>
      <c r="F2607" t="s">
        <v>34</v>
      </c>
      <c r="G2607" t="s">
        <v>13</v>
      </c>
      <c r="H2607" t="s">
        <v>14</v>
      </c>
      <c r="I2607" t="s">
        <v>21</v>
      </c>
      <c r="J2607" s="5">
        <v>110.14</v>
      </c>
      <c r="K2607" s="5" t="str">
        <f>_xlfn.IFS(stroke_2[[#This Row],[avg_glucose_level]]&lt;70,"Low",stroke_2[[#This Row],[avg_glucose_level]]&lt;99,"Normal",stroke_2[[#This Row],[avg_glucose_level]]&lt;125,"Prediabetes",stroke_2[[#This Row],[avg_glucose_level]]&lt;199,"Diabetes",stroke_2[[#This Row],[avg_glucose_level]]&gt;199,"Very High")</f>
        <v>Prediabetes</v>
      </c>
      <c r="L2607">
        <v>30.5</v>
      </c>
      <c r="M2607">
        <v>28.25</v>
      </c>
      <c r="N2607">
        <v>30.5</v>
      </c>
      <c r="O2607" t="s">
        <v>29</v>
      </c>
      <c r="P2607" t="s">
        <v>34</v>
      </c>
      <c r="Q2607" s="4" t="s">
        <v>4285</v>
      </c>
      <c r="R2607" s="5">
        <f t="shared" ca="1" si="40"/>
        <v>-7.2126598095703324E-3</v>
      </c>
    </row>
    <row r="2608" spans="1:18" x14ac:dyDescent="0.25">
      <c r="A2608">
        <v>47600</v>
      </c>
      <c r="B2608" t="s">
        <v>19</v>
      </c>
      <c r="C2608">
        <v>47</v>
      </c>
      <c r="D2608" t="s">
        <v>4280</v>
      </c>
      <c r="E2608" t="s">
        <v>34</v>
      </c>
      <c r="F2608" t="s">
        <v>34</v>
      </c>
      <c r="G2608" t="s">
        <v>13</v>
      </c>
      <c r="H2608" t="s">
        <v>14</v>
      </c>
      <c r="I2608" t="s">
        <v>15</v>
      </c>
      <c r="J2608" s="5">
        <v>96.04</v>
      </c>
      <c r="K2608" s="5" t="str">
        <f>_xlfn.IFS(stroke_2[[#This Row],[avg_glucose_level]]&lt;70,"Low",stroke_2[[#This Row],[avg_glucose_level]]&lt;99,"Normal",stroke_2[[#This Row],[avg_glucose_level]]&lt;125,"Prediabetes",stroke_2[[#This Row],[avg_glucose_level]]&lt;199,"Diabetes",stroke_2[[#This Row],[avg_glucose_level]]&gt;199,"Very High")</f>
        <v>Normal</v>
      </c>
      <c r="L2608">
        <v>29.2</v>
      </c>
      <c r="M2608">
        <v>28.25</v>
      </c>
      <c r="N2608">
        <v>29.2</v>
      </c>
      <c r="O2608" t="s">
        <v>38</v>
      </c>
      <c r="P2608" t="s">
        <v>34</v>
      </c>
      <c r="Q2608" s="4" t="s">
        <v>4285</v>
      </c>
      <c r="R2608" s="5">
        <f t="shared" ca="1" si="40"/>
        <v>-2.2047971058732695E-2</v>
      </c>
    </row>
    <row r="2609" spans="1:18" x14ac:dyDescent="0.25">
      <c r="A2609">
        <v>48644</v>
      </c>
      <c r="B2609" t="s">
        <v>19</v>
      </c>
      <c r="C2609">
        <v>47</v>
      </c>
      <c r="D2609" t="s">
        <v>4280</v>
      </c>
      <c r="E2609" t="s">
        <v>34</v>
      </c>
      <c r="F2609" t="s">
        <v>34</v>
      </c>
      <c r="G2609" t="s">
        <v>13</v>
      </c>
      <c r="H2609" t="s">
        <v>20</v>
      </c>
      <c r="I2609" t="s">
        <v>21</v>
      </c>
      <c r="J2609" s="5">
        <v>115.91</v>
      </c>
      <c r="K2609" s="5" t="str">
        <f>_xlfn.IFS(stroke_2[[#This Row],[avg_glucose_level]]&lt;70,"Low",stroke_2[[#This Row],[avg_glucose_level]]&lt;99,"Normal",stroke_2[[#This Row],[avg_glucose_level]]&lt;125,"Prediabetes",stroke_2[[#This Row],[avg_glucose_level]]&lt;199,"Diabetes",stroke_2[[#This Row],[avg_glucose_level]]&gt;199,"Very High")</f>
        <v>Prediabetes</v>
      </c>
      <c r="L2609">
        <v>22.2</v>
      </c>
      <c r="M2609">
        <v>28.25</v>
      </c>
      <c r="N2609">
        <v>22.2</v>
      </c>
      <c r="O2609" t="s">
        <v>18</v>
      </c>
      <c r="P2609" t="s">
        <v>34</v>
      </c>
      <c r="Q2609" s="4" t="s">
        <v>4285</v>
      </c>
      <c r="R2609" s="5">
        <f t="shared" ca="1" si="40"/>
        <v>1.2434661133707902E-2</v>
      </c>
    </row>
    <row r="2610" spans="1:18" x14ac:dyDescent="0.25">
      <c r="A2610">
        <v>48739</v>
      </c>
      <c r="B2610" t="s">
        <v>12</v>
      </c>
      <c r="C2610">
        <v>47</v>
      </c>
      <c r="D2610" t="s">
        <v>4280</v>
      </c>
      <c r="E2610" t="s">
        <v>34</v>
      </c>
      <c r="F2610" t="s">
        <v>34</v>
      </c>
      <c r="G2610" t="s">
        <v>13</v>
      </c>
      <c r="H2610" t="s">
        <v>20</v>
      </c>
      <c r="I2610" t="s">
        <v>15</v>
      </c>
      <c r="J2610" s="5">
        <v>135.19</v>
      </c>
      <c r="K2610" s="5" t="str">
        <f>_xlfn.IFS(stroke_2[[#This Row],[avg_glucose_level]]&lt;70,"Low",stroke_2[[#This Row],[avg_glucose_level]]&lt;99,"Normal",stroke_2[[#This Row],[avg_glucose_level]]&lt;125,"Prediabetes",stroke_2[[#This Row],[avg_glucose_level]]&lt;199,"Diabetes",stroke_2[[#This Row],[avg_glucose_level]]&gt;199,"Very High")</f>
        <v>Diabetes</v>
      </c>
      <c r="L2610">
        <v>36</v>
      </c>
      <c r="M2610">
        <v>28.25</v>
      </c>
      <c r="N2610">
        <v>36</v>
      </c>
      <c r="O2610" t="s">
        <v>29</v>
      </c>
      <c r="P2610" t="s">
        <v>34</v>
      </c>
      <c r="Q2610" s="4" t="s">
        <v>4285</v>
      </c>
      <c r="R2610" s="5">
        <f t="shared" ca="1" si="40"/>
        <v>2.1149786352310834E-2</v>
      </c>
    </row>
    <row r="2611" spans="1:18" x14ac:dyDescent="0.25">
      <c r="A2611">
        <v>49666</v>
      </c>
      <c r="B2611" t="s">
        <v>12</v>
      </c>
      <c r="C2611">
        <v>47</v>
      </c>
      <c r="D2611" t="s">
        <v>4280</v>
      </c>
      <c r="E2611" t="s">
        <v>34</v>
      </c>
      <c r="F2611" t="s">
        <v>34</v>
      </c>
      <c r="G2611" t="s">
        <v>13</v>
      </c>
      <c r="H2611" t="s">
        <v>20</v>
      </c>
      <c r="I2611" t="s">
        <v>15</v>
      </c>
      <c r="J2611" s="5">
        <v>85.68</v>
      </c>
      <c r="K2611" s="5" t="str">
        <f>_xlfn.IFS(stroke_2[[#This Row],[avg_glucose_level]]&lt;70,"Low",stroke_2[[#This Row],[avg_glucose_level]]&lt;99,"Normal",stroke_2[[#This Row],[avg_glucose_level]]&lt;125,"Prediabetes",stroke_2[[#This Row],[avg_glucose_level]]&lt;199,"Diabetes",stroke_2[[#This Row],[avg_glucose_level]]&gt;199,"Very High")</f>
        <v>Normal</v>
      </c>
      <c r="L2611">
        <v>39.6</v>
      </c>
      <c r="M2611">
        <v>28.25</v>
      </c>
      <c r="N2611">
        <v>39.6</v>
      </c>
      <c r="O2611" t="s">
        <v>24</v>
      </c>
      <c r="P2611" t="s">
        <v>34</v>
      </c>
      <c r="Q2611" s="4" t="s">
        <v>4285</v>
      </c>
      <c r="R2611" s="5">
        <f t="shared" ca="1" si="40"/>
        <v>-4.7118404754390164E-3</v>
      </c>
    </row>
    <row r="2612" spans="1:18" x14ac:dyDescent="0.25">
      <c r="A2612">
        <v>50541</v>
      </c>
      <c r="B2612" t="s">
        <v>12</v>
      </c>
      <c r="C2612">
        <v>47</v>
      </c>
      <c r="D2612" t="s">
        <v>4280</v>
      </c>
      <c r="E2612" t="s">
        <v>34</v>
      </c>
      <c r="F2612" t="s">
        <v>34</v>
      </c>
      <c r="G2612" t="s">
        <v>13</v>
      </c>
      <c r="H2612" t="s">
        <v>43</v>
      </c>
      <c r="I2612" t="s">
        <v>15</v>
      </c>
      <c r="J2612" s="5">
        <v>73.48</v>
      </c>
      <c r="K2612" s="5" t="str">
        <f>_xlfn.IFS(stroke_2[[#This Row],[avg_glucose_level]]&lt;70,"Low",stroke_2[[#This Row],[avg_glucose_level]]&lt;99,"Normal",stroke_2[[#This Row],[avg_glucose_level]]&lt;125,"Prediabetes",stroke_2[[#This Row],[avg_glucose_level]]&lt;199,"Diabetes",stroke_2[[#This Row],[avg_glucose_level]]&gt;199,"Very High")</f>
        <v>Normal</v>
      </c>
      <c r="L2612">
        <v>34.9</v>
      </c>
      <c r="M2612">
        <v>28.25</v>
      </c>
      <c r="N2612">
        <v>34.9</v>
      </c>
      <c r="O2612" t="s">
        <v>29</v>
      </c>
      <c r="P2612" t="s">
        <v>34</v>
      </c>
      <c r="Q2612" s="4" t="s">
        <v>4285</v>
      </c>
      <c r="R2612" s="5">
        <f t="shared" ca="1" si="40"/>
        <v>-1.8495846324347653E-2</v>
      </c>
    </row>
    <row r="2613" spans="1:18" x14ac:dyDescent="0.25">
      <c r="A2613">
        <v>50723</v>
      </c>
      <c r="B2613" t="s">
        <v>12</v>
      </c>
      <c r="C2613">
        <v>47</v>
      </c>
      <c r="D2613" t="s">
        <v>4280</v>
      </c>
      <c r="E2613" t="s">
        <v>34</v>
      </c>
      <c r="F2613" t="s">
        <v>34</v>
      </c>
      <c r="G2613" t="s">
        <v>13</v>
      </c>
      <c r="H2613" t="s">
        <v>14</v>
      </c>
      <c r="I2613" t="s">
        <v>21</v>
      </c>
      <c r="J2613" s="5">
        <v>131.19</v>
      </c>
      <c r="K2613" s="5" t="str">
        <f>_xlfn.IFS(stroke_2[[#This Row],[avg_glucose_level]]&lt;70,"Low",stroke_2[[#This Row],[avg_glucose_level]]&lt;99,"Normal",stroke_2[[#This Row],[avg_glucose_level]]&lt;125,"Prediabetes",stroke_2[[#This Row],[avg_glucose_level]]&lt;199,"Diabetes",stroke_2[[#This Row],[avg_glucose_level]]&gt;199,"Very High")</f>
        <v>Diabetes</v>
      </c>
      <c r="L2613">
        <v>28.3</v>
      </c>
      <c r="M2613">
        <v>28.25</v>
      </c>
      <c r="N2613">
        <v>28.3</v>
      </c>
      <c r="O2613" t="s">
        <v>29</v>
      </c>
      <c r="P2613" t="s">
        <v>34</v>
      </c>
      <c r="Q2613" s="4" t="s">
        <v>4285</v>
      </c>
      <c r="R2613" s="5">
        <f t="shared" ca="1" si="40"/>
        <v>1.3745015090565743E-2</v>
      </c>
    </row>
    <row r="2614" spans="1:18" x14ac:dyDescent="0.25">
      <c r="A2614">
        <v>52677</v>
      </c>
      <c r="B2614" t="s">
        <v>19</v>
      </c>
      <c r="C2614">
        <v>47</v>
      </c>
      <c r="D2614" t="s">
        <v>4280</v>
      </c>
      <c r="E2614" t="s">
        <v>34</v>
      </c>
      <c r="F2614" t="s">
        <v>34</v>
      </c>
      <c r="G2614" t="s">
        <v>13</v>
      </c>
      <c r="H2614" t="s">
        <v>14</v>
      </c>
      <c r="I2614" t="s">
        <v>15</v>
      </c>
      <c r="J2614" s="5">
        <v>84.04</v>
      </c>
      <c r="K2614" s="5" t="str">
        <f>_xlfn.IFS(stroke_2[[#This Row],[avg_glucose_level]]&lt;70,"Low",stroke_2[[#This Row],[avg_glucose_level]]&lt;99,"Normal",stroke_2[[#This Row],[avg_glucose_level]]&lt;125,"Prediabetes",stroke_2[[#This Row],[avg_glucose_level]]&lt;199,"Diabetes",stroke_2[[#This Row],[avg_glucose_level]]&gt;199,"Very High")</f>
        <v>Normal</v>
      </c>
      <c r="L2614">
        <v>24.7</v>
      </c>
      <c r="M2614">
        <v>28.25</v>
      </c>
      <c r="N2614">
        <v>24.7</v>
      </c>
      <c r="O2614" t="s">
        <v>24</v>
      </c>
      <c r="P2614" t="s">
        <v>34</v>
      </c>
      <c r="Q2614" s="4" t="s">
        <v>4285</v>
      </c>
      <c r="R2614" s="5">
        <f t="shared" ca="1" si="40"/>
        <v>-2.4793789897482564E-2</v>
      </c>
    </row>
    <row r="2615" spans="1:18" x14ac:dyDescent="0.25">
      <c r="A2615">
        <v>53219</v>
      </c>
      <c r="B2615" t="s">
        <v>12</v>
      </c>
      <c r="C2615">
        <v>47</v>
      </c>
      <c r="D2615" t="s">
        <v>4280</v>
      </c>
      <c r="E2615" t="s">
        <v>34</v>
      </c>
      <c r="F2615" t="s">
        <v>34</v>
      </c>
      <c r="G2615" t="s">
        <v>13</v>
      </c>
      <c r="H2615" t="s">
        <v>14</v>
      </c>
      <c r="I2615" t="s">
        <v>15</v>
      </c>
      <c r="J2615" s="5">
        <v>63.98</v>
      </c>
      <c r="K2615" s="5" t="str">
        <f>_xlfn.IFS(stroke_2[[#This Row],[avg_glucose_level]]&lt;70,"Low",stroke_2[[#This Row],[avg_glucose_level]]&lt;99,"Normal",stroke_2[[#This Row],[avg_glucose_level]]&lt;125,"Prediabetes",stroke_2[[#This Row],[avg_glucose_level]]&lt;199,"Diabetes",stroke_2[[#This Row],[avg_glucose_level]]&gt;199,"Very High")</f>
        <v>Low</v>
      </c>
      <c r="L2615">
        <v>26.8</v>
      </c>
      <c r="M2615">
        <v>28.25</v>
      </c>
      <c r="N2615">
        <v>26.8</v>
      </c>
      <c r="O2615" t="s">
        <v>29</v>
      </c>
      <c r="P2615" t="s">
        <v>34</v>
      </c>
      <c r="Q2615" s="4" t="s">
        <v>4285</v>
      </c>
      <c r="R2615" s="5">
        <f t="shared" ca="1" si="40"/>
        <v>9.7947387906487382E-3</v>
      </c>
    </row>
    <row r="2616" spans="1:18" x14ac:dyDescent="0.25">
      <c r="A2616">
        <v>55407</v>
      </c>
      <c r="B2616" t="s">
        <v>19</v>
      </c>
      <c r="C2616">
        <v>47</v>
      </c>
      <c r="D2616" t="s">
        <v>4280</v>
      </c>
      <c r="E2616" t="s">
        <v>34</v>
      </c>
      <c r="F2616" t="s">
        <v>34</v>
      </c>
      <c r="G2616" t="s">
        <v>13</v>
      </c>
      <c r="H2616" t="s">
        <v>14</v>
      </c>
      <c r="I2616" t="s">
        <v>15</v>
      </c>
      <c r="J2616" s="5">
        <v>93.18</v>
      </c>
      <c r="K2616" s="5" t="str">
        <f>_xlfn.IFS(stroke_2[[#This Row],[avg_glucose_level]]&lt;70,"Low",stroke_2[[#This Row],[avg_glucose_level]]&lt;99,"Normal",stroke_2[[#This Row],[avg_glucose_level]]&lt;125,"Prediabetes",stroke_2[[#This Row],[avg_glucose_level]]&lt;199,"Diabetes",stroke_2[[#This Row],[avg_glucose_level]]&gt;199,"Very High")</f>
        <v>Normal</v>
      </c>
      <c r="L2616">
        <v>42.6</v>
      </c>
      <c r="M2616">
        <v>28.25</v>
      </c>
      <c r="N2616">
        <v>42.6</v>
      </c>
      <c r="O2616" t="s">
        <v>18</v>
      </c>
      <c r="P2616" t="s">
        <v>34</v>
      </c>
      <c r="Q2616" s="4" t="s">
        <v>4285</v>
      </c>
      <c r="R2616" s="5">
        <f t="shared" ca="1" si="40"/>
        <v>-2.2708049865724715E-2</v>
      </c>
    </row>
    <row r="2617" spans="1:18" x14ac:dyDescent="0.25">
      <c r="A2617">
        <v>55709</v>
      </c>
      <c r="B2617" t="s">
        <v>19</v>
      </c>
      <c r="C2617">
        <v>47</v>
      </c>
      <c r="D2617" t="s">
        <v>4280</v>
      </c>
      <c r="E2617" t="s">
        <v>34</v>
      </c>
      <c r="F2617" t="s">
        <v>34</v>
      </c>
      <c r="G2617" t="s">
        <v>13</v>
      </c>
      <c r="H2617" t="s">
        <v>20</v>
      </c>
      <c r="I2617" t="s">
        <v>15</v>
      </c>
      <c r="J2617" s="5">
        <v>141.22999999999999</v>
      </c>
      <c r="K2617" s="5" t="str">
        <f>_xlfn.IFS(stroke_2[[#This Row],[avg_glucose_level]]&lt;70,"Low",stroke_2[[#This Row],[avg_glucose_level]]&lt;99,"Normal",stroke_2[[#This Row],[avg_glucose_level]]&lt;125,"Prediabetes",stroke_2[[#This Row],[avg_glucose_level]]&lt;199,"Diabetes",stroke_2[[#This Row],[avg_glucose_level]]&gt;199,"Very High")</f>
        <v>Diabetes</v>
      </c>
      <c r="L2617">
        <v>21.1</v>
      </c>
      <c r="M2617">
        <v>28.25</v>
      </c>
      <c r="N2617">
        <v>21.1</v>
      </c>
      <c r="O2617" t="s">
        <v>24</v>
      </c>
      <c r="P2617" t="s">
        <v>34</v>
      </c>
      <c r="Q2617" s="4" t="s">
        <v>4285</v>
      </c>
      <c r="R2617" s="5">
        <f t="shared" ca="1" si="40"/>
        <v>-2.3602529315335909E-3</v>
      </c>
    </row>
    <row r="2618" spans="1:18" x14ac:dyDescent="0.25">
      <c r="A2618">
        <v>56312</v>
      </c>
      <c r="B2618" t="s">
        <v>12</v>
      </c>
      <c r="C2618">
        <v>47</v>
      </c>
      <c r="D2618" t="s">
        <v>4280</v>
      </c>
      <c r="E2618" t="s">
        <v>34</v>
      </c>
      <c r="F2618" t="s">
        <v>34</v>
      </c>
      <c r="G2618" t="s">
        <v>34</v>
      </c>
      <c r="H2618" t="s">
        <v>14</v>
      </c>
      <c r="I2618" t="s">
        <v>21</v>
      </c>
      <c r="J2618" s="5">
        <v>111.15</v>
      </c>
      <c r="K2618" s="5" t="str">
        <f>_xlfn.IFS(stroke_2[[#This Row],[avg_glucose_level]]&lt;70,"Low",stroke_2[[#This Row],[avg_glucose_level]]&lt;99,"Normal",stroke_2[[#This Row],[avg_glucose_level]]&lt;125,"Prediabetes",stroke_2[[#This Row],[avg_glucose_level]]&lt;199,"Diabetes",stroke_2[[#This Row],[avg_glucose_level]]&gt;199,"Very High")</f>
        <v>Prediabetes</v>
      </c>
      <c r="L2618">
        <v>23.8</v>
      </c>
      <c r="M2618">
        <v>28.25</v>
      </c>
      <c r="N2618">
        <v>23.8</v>
      </c>
      <c r="O2618" t="s">
        <v>24</v>
      </c>
      <c r="P2618" t="s">
        <v>34</v>
      </c>
      <c r="Q2618" s="4" t="s">
        <v>4285</v>
      </c>
      <c r="R2618" s="5">
        <f t="shared" ca="1" si="40"/>
        <v>-2.5803846359806039E-3</v>
      </c>
    </row>
    <row r="2619" spans="1:18" x14ac:dyDescent="0.25">
      <c r="A2619">
        <v>57618</v>
      </c>
      <c r="B2619" t="s">
        <v>19</v>
      </c>
      <c r="C2619">
        <v>47</v>
      </c>
      <c r="D2619" t="s">
        <v>4280</v>
      </c>
      <c r="E2619" t="s">
        <v>34</v>
      </c>
      <c r="F2619" t="s">
        <v>34</v>
      </c>
      <c r="G2619" t="s">
        <v>13</v>
      </c>
      <c r="H2619" t="s">
        <v>20</v>
      </c>
      <c r="I2619" t="s">
        <v>21</v>
      </c>
      <c r="J2619" s="5">
        <v>140.38999999999999</v>
      </c>
      <c r="K2619" s="5" t="str">
        <f>_xlfn.IFS(stroke_2[[#This Row],[avg_glucose_level]]&lt;70,"Low",stroke_2[[#This Row],[avg_glucose_level]]&lt;99,"Normal",stroke_2[[#This Row],[avg_glucose_level]]&lt;125,"Prediabetes",stroke_2[[#This Row],[avg_glucose_level]]&lt;199,"Diabetes",stroke_2[[#This Row],[avg_glucose_level]]&gt;199,"Very High")</f>
        <v>Diabetes</v>
      </c>
      <c r="L2619">
        <v>25.5</v>
      </c>
      <c r="M2619">
        <v>28.25</v>
      </c>
      <c r="N2619">
        <v>25.5</v>
      </c>
      <c r="O2619" t="s">
        <v>24</v>
      </c>
      <c r="P2619" t="s">
        <v>34</v>
      </c>
      <c r="Q2619" s="4" t="s">
        <v>4285</v>
      </c>
      <c r="R2619" s="5">
        <f t="shared" ca="1" si="40"/>
        <v>-2.1433680807431778E-2</v>
      </c>
    </row>
    <row r="2620" spans="1:18" x14ac:dyDescent="0.25">
      <c r="A2620">
        <v>57917</v>
      </c>
      <c r="B2620" t="s">
        <v>19</v>
      </c>
      <c r="C2620">
        <v>47</v>
      </c>
      <c r="D2620" t="s">
        <v>4280</v>
      </c>
      <c r="E2620" t="s">
        <v>34</v>
      </c>
      <c r="F2620" t="s">
        <v>34</v>
      </c>
      <c r="G2620" t="s">
        <v>13</v>
      </c>
      <c r="H2620" t="s">
        <v>14</v>
      </c>
      <c r="I2620" t="s">
        <v>15</v>
      </c>
      <c r="J2620" s="5">
        <v>157.01</v>
      </c>
      <c r="K2620" s="5" t="str">
        <f>_xlfn.IFS(stroke_2[[#This Row],[avg_glucose_level]]&lt;70,"Low",stroke_2[[#This Row],[avg_glucose_level]]&lt;99,"Normal",stroke_2[[#This Row],[avg_glucose_level]]&lt;125,"Prediabetes",stroke_2[[#This Row],[avg_glucose_level]]&lt;199,"Diabetes",stroke_2[[#This Row],[avg_glucose_level]]&gt;199,"Very High")</f>
        <v>Diabetes</v>
      </c>
      <c r="L2620">
        <v>26.1</v>
      </c>
      <c r="M2620">
        <v>28.25</v>
      </c>
      <c r="N2620">
        <v>26.1</v>
      </c>
      <c r="O2620" t="s">
        <v>29</v>
      </c>
      <c r="P2620" t="s">
        <v>34</v>
      </c>
      <c r="Q2620" s="4" t="s">
        <v>4285</v>
      </c>
      <c r="R2620" s="5">
        <f t="shared" ca="1" si="40"/>
        <v>-2.3588021704560314E-2</v>
      </c>
    </row>
    <row r="2621" spans="1:18" x14ac:dyDescent="0.25">
      <c r="A2621">
        <v>60899</v>
      </c>
      <c r="B2621" t="s">
        <v>19</v>
      </c>
      <c r="C2621">
        <v>47</v>
      </c>
      <c r="D2621" t="s">
        <v>4280</v>
      </c>
      <c r="E2621" t="s">
        <v>34</v>
      </c>
      <c r="F2621" t="s">
        <v>34</v>
      </c>
      <c r="G2621" t="s">
        <v>13</v>
      </c>
      <c r="H2621" t="s">
        <v>14</v>
      </c>
      <c r="I2621" t="s">
        <v>15</v>
      </c>
      <c r="J2621" s="5">
        <v>122.43</v>
      </c>
      <c r="K2621" s="5" t="str">
        <f>_xlfn.IFS(stroke_2[[#This Row],[avg_glucose_level]]&lt;70,"Low",stroke_2[[#This Row],[avg_glucose_level]]&lt;99,"Normal",stroke_2[[#This Row],[avg_glucose_level]]&lt;125,"Prediabetes",stroke_2[[#This Row],[avg_glucose_level]]&lt;199,"Diabetes",stroke_2[[#This Row],[avg_glucose_level]]&gt;199,"Very High")</f>
        <v>Prediabetes</v>
      </c>
      <c r="L2621">
        <v>23.9</v>
      </c>
      <c r="M2621">
        <v>28.25</v>
      </c>
      <c r="N2621">
        <v>23.9</v>
      </c>
      <c r="O2621" t="s">
        <v>24</v>
      </c>
      <c r="P2621" t="s">
        <v>34</v>
      </c>
      <c r="Q2621" s="4" t="s">
        <v>4285</v>
      </c>
      <c r="R2621" s="5">
        <f t="shared" ca="1" si="40"/>
        <v>-7.1207821301496775E-3</v>
      </c>
    </row>
    <row r="2622" spans="1:18" x14ac:dyDescent="0.25">
      <c r="A2622">
        <v>61339</v>
      </c>
      <c r="B2622" t="s">
        <v>12</v>
      </c>
      <c r="C2622">
        <v>47</v>
      </c>
      <c r="D2622" t="s">
        <v>4280</v>
      </c>
      <c r="E2622" t="s">
        <v>34</v>
      </c>
      <c r="F2622" t="s">
        <v>34</v>
      </c>
      <c r="G2622" t="s">
        <v>13</v>
      </c>
      <c r="H2622" t="s">
        <v>20</v>
      </c>
      <c r="I2622" t="s">
        <v>15</v>
      </c>
      <c r="J2622" s="5">
        <v>95.04</v>
      </c>
      <c r="K2622" s="5" t="str">
        <f>_xlfn.IFS(stroke_2[[#This Row],[avg_glucose_level]]&lt;70,"Low",stroke_2[[#This Row],[avg_glucose_level]]&lt;99,"Normal",stroke_2[[#This Row],[avg_glucose_level]]&lt;125,"Prediabetes",stroke_2[[#This Row],[avg_glucose_level]]&lt;199,"Diabetes",stroke_2[[#This Row],[avg_glucose_level]]&gt;199,"Very High")</f>
        <v>Normal</v>
      </c>
      <c r="L2622">
        <v>28.7</v>
      </c>
      <c r="M2622">
        <v>28.25</v>
      </c>
      <c r="N2622">
        <v>28.7</v>
      </c>
      <c r="O2622" t="s">
        <v>24</v>
      </c>
      <c r="P2622" t="s">
        <v>34</v>
      </c>
      <c r="Q2622" s="4" t="s">
        <v>4285</v>
      </c>
      <c r="R2622" s="5">
        <f t="shared" ca="1" si="40"/>
        <v>-1.2419162241782283E-2</v>
      </c>
    </row>
    <row r="2623" spans="1:18" x14ac:dyDescent="0.25">
      <c r="A2623">
        <v>62167</v>
      </c>
      <c r="B2623" t="s">
        <v>19</v>
      </c>
      <c r="C2623">
        <v>47</v>
      </c>
      <c r="D2623" t="s">
        <v>4280</v>
      </c>
      <c r="E2623" t="s">
        <v>34</v>
      </c>
      <c r="F2623" t="s">
        <v>34</v>
      </c>
      <c r="G2623" t="s">
        <v>13</v>
      </c>
      <c r="H2623" t="s">
        <v>14</v>
      </c>
      <c r="I2623" t="s">
        <v>21</v>
      </c>
      <c r="J2623" s="5">
        <v>115.98</v>
      </c>
      <c r="K2623" s="5" t="str">
        <f>_xlfn.IFS(stroke_2[[#This Row],[avg_glucose_level]]&lt;70,"Low",stroke_2[[#This Row],[avg_glucose_level]]&lt;99,"Normal",stroke_2[[#This Row],[avg_glucose_level]]&lt;125,"Prediabetes",stroke_2[[#This Row],[avg_glucose_level]]&lt;199,"Diabetes",stroke_2[[#This Row],[avg_glucose_level]]&gt;199,"Very High")</f>
        <v>Prediabetes</v>
      </c>
      <c r="L2623">
        <v>27.6</v>
      </c>
      <c r="M2623">
        <v>28.25</v>
      </c>
      <c r="N2623">
        <v>27.6</v>
      </c>
      <c r="O2623" t="s">
        <v>38</v>
      </c>
      <c r="P2623" t="s">
        <v>34</v>
      </c>
      <c r="Q2623" s="4" t="s">
        <v>4285</v>
      </c>
      <c r="R2623" s="5">
        <f t="shared" ca="1" si="40"/>
        <v>-1.5041802130296628E-2</v>
      </c>
    </row>
    <row r="2624" spans="1:18" x14ac:dyDescent="0.25">
      <c r="A2624">
        <v>62608</v>
      </c>
      <c r="B2624" t="s">
        <v>19</v>
      </c>
      <c r="C2624">
        <v>47</v>
      </c>
      <c r="D2624" t="s">
        <v>4280</v>
      </c>
      <c r="E2624" t="s">
        <v>34</v>
      </c>
      <c r="F2624" t="s">
        <v>34</v>
      </c>
      <c r="G2624" t="s">
        <v>13</v>
      </c>
      <c r="H2624" t="s">
        <v>14</v>
      </c>
      <c r="I2624" t="s">
        <v>15</v>
      </c>
      <c r="J2624" s="5">
        <v>136.80000000000001</v>
      </c>
      <c r="K2624" s="5" t="str">
        <f>_xlfn.IFS(stroke_2[[#This Row],[avg_glucose_level]]&lt;70,"Low",stroke_2[[#This Row],[avg_glucose_level]]&lt;99,"Normal",stroke_2[[#This Row],[avg_glucose_level]]&lt;125,"Prediabetes",stroke_2[[#This Row],[avg_glucose_level]]&lt;199,"Diabetes",stroke_2[[#This Row],[avg_glucose_level]]&gt;199,"Very High")</f>
        <v>Diabetes</v>
      </c>
      <c r="L2624">
        <v>37.299999999999997</v>
      </c>
      <c r="M2624">
        <v>28.25</v>
      </c>
      <c r="N2624">
        <v>37.299999999999997</v>
      </c>
      <c r="O2624" t="s">
        <v>24</v>
      </c>
      <c r="P2624" t="s">
        <v>34</v>
      </c>
      <c r="Q2624" s="4" t="s">
        <v>4285</v>
      </c>
      <c r="R2624" s="5">
        <f t="shared" ca="1" si="40"/>
        <v>2.460691178079006E-2</v>
      </c>
    </row>
    <row r="2625" spans="1:18" x14ac:dyDescent="0.25">
      <c r="A2625">
        <v>62709</v>
      </c>
      <c r="B2625" t="s">
        <v>19</v>
      </c>
      <c r="C2625">
        <v>47</v>
      </c>
      <c r="D2625" t="s">
        <v>4280</v>
      </c>
      <c r="E2625" t="s">
        <v>34</v>
      </c>
      <c r="F2625" t="s">
        <v>34</v>
      </c>
      <c r="G2625" t="s">
        <v>13</v>
      </c>
      <c r="H2625" t="s">
        <v>14</v>
      </c>
      <c r="I2625" t="s">
        <v>21</v>
      </c>
      <c r="J2625" s="5">
        <v>204.63</v>
      </c>
      <c r="K2625" s="5" t="str">
        <f>_xlfn.IFS(stroke_2[[#This Row],[avg_glucose_level]]&lt;70,"Low",stroke_2[[#This Row],[avg_glucose_level]]&lt;99,"Normal",stroke_2[[#This Row],[avg_glucose_level]]&lt;125,"Prediabetes",stroke_2[[#This Row],[avg_glucose_level]]&lt;199,"Diabetes",stroke_2[[#This Row],[avg_glucose_level]]&gt;199,"Very High")</f>
        <v>Very High</v>
      </c>
      <c r="L2625">
        <v>43.4</v>
      </c>
      <c r="M2625">
        <v>28.25</v>
      </c>
      <c r="N2625">
        <v>43.4</v>
      </c>
      <c r="O2625" t="s">
        <v>24</v>
      </c>
      <c r="P2625" t="s">
        <v>34</v>
      </c>
      <c r="Q2625" s="4" t="s">
        <v>4285</v>
      </c>
      <c r="R2625" s="5">
        <f t="shared" ca="1" si="40"/>
        <v>1.8215632581805634E-2</v>
      </c>
    </row>
    <row r="2626" spans="1:18" x14ac:dyDescent="0.25">
      <c r="A2626">
        <v>63650</v>
      </c>
      <c r="B2626" t="s">
        <v>19</v>
      </c>
      <c r="C2626">
        <v>47</v>
      </c>
      <c r="D2626" t="s">
        <v>4280</v>
      </c>
      <c r="E2626" t="s">
        <v>34</v>
      </c>
      <c r="F2626" t="s">
        <v>34</v>
      </c>
      <c r="G2626" t="s">
        <v>13</v>
      </c>
      <c r="H2626" t="s">
        <v>43</v>
      </c>
      <c r="I2626" t="s">
        <v>15</v>
      </c>
      <c r="J2626" s="5">
        <v>135.79</v>
      </c>
      <c r="K2626" s="5" t="str">
        <f>_xlfn.IFS(stroke_2[[#This Row],[avg_glucose_level]]&lt;70,"Low",stroke_2[[#This Row],[avg_glucose_level]]&lt;99,"Normal",stroke_2[[#This Row],[avg_glucose_level]]&lt;125,"Prediabetes",stroke_2[[#This Row],[avg_glucose_level]]&lt;199,"Diabetes",stroke_2[[#This Row],[avg_glucose_level]]&gt;199,"Very High")</f>
        <v>Diabetes</v>
      </c>
      <c r="L2626">
        <v>32.1</v>
      </c>
      <c r="M2626">
        <v>28.25</v>
      </c>
      <c r="N2626">
        <v>32.1</v>
      </c>
      <c r="O2626" t="s">
        <v>18</v>
      </c>
      <c r="P2626" t="s">
        <v>34</v>
      </c>
      <c r="Q2626" s="4" t="s">
        <v>4285</v>
      </c>
      <c r="R2626" s="5">
        <f t="shared" ref="R2626:R2689" ca="1" si="41">Q2626 + (RAND()-0.5)/20</f>
        <v>1.824602943061121E-3</v>
      </c>
    </row>
    <row r="2627" spans="1:18" x14ac:dyDescent="0.25">
      <c r="A2627">
        <v>63663</v>
      </c>
      <c r="B2627" t="s">
        <v>12</v>
      </c>
      <c r="C2627">
        <v>47</v>
      </c>
      <c r="D2627" t="s">
        <v>4280</v>
      </c>
      <c r="E2627" t="s">
        <v>34</v>
      </c>
      <c r="F2627" t="s">
        <v>34</v>
      </c>
      <c r="G2627" t="s">
        <v>13</v>
      </c>
      <c r="H2627" t="s">
        <v>14</v>
      </c>
      <c r="I2627" t="s">
        <v>15</v>
      </c>
      <c r="J2627" s="5">
        <v>178.33</v>
      </c>
      <c r="K2627" s="5" t="str">
        <f>_xlfn.IFS(stroke_2[[#This Row],[avg_glucose_level]]&lt;70,"Low",stroke_2[[#This Row],[avg_glucose_level]]&lt;99,"Normal",stroke_2[[#This Row],[avg_glucose_level]]&lt;125,"Prediabetes",stroke_2[[#This Row],[avg_glucose_level]]&lt;199,"Diabetes",stroke_2[[#This Row],[avg_glucose_level]]&gt;199,"Very High")</f>
        <v>Diabetes</v>
      </c>
      <c r="L2627">
        <v>27.7</v>
      </c>
      <c r="M2627">
        <v>28.25</v>
      </c>
      <c r="N2627">
        <v>27.7</v>
      </c>
      <c r="O2627" t="s">
        <v>24</v>
      </c>
      <c r="P2627" t="s">
        <v>34</v>
      </c>
      <c r="Q2627" s="4" t="s">
        <v>4285</v>
      </c>
      <c r="R2627" s="5">
        <f t="shared" ca="1" si="41"/>
        <v>-1.2301348935287799E-2</v>
      </c>
    </row>
    <row r="2628" spans="1:18" x14ac:dyDescent="0.25">
      <c r="A2628">
        <v>64412</v>
      </c>
      <c r="B2628" t="s">
        <v>19</v>
      </c>
      <c r="C2628">
        <v>47</v>
      </c>
      <c r="D2628" t="s">
        <v>4280</v>
      </c>
      <c r="E2628" t="s">
        <v>34</v>
      </c>
      <c r="F2628" t="s">
        <v>34</v>
      </c>
      <c r="G2628" t="s">
        <v>13</v>
      </c>
      <c r="H2628" t="s">
        <v>14</v>
      </c>
      <c r="I2628" t="s">
        <v>15</v>
      </c>
      <c r="J2628" s="5">
        <v>56.67</v>
      </c>
      <c r="K2628" s="5" t="str">
        <f>_xlfn.IFS(stroke_2[[#This Row],[avg_glucose_level]]&lt;70,"Low",stroke_2[[#This Row],[avg_glucose_level]]&lt;99,"Normal",stroke_2[[#This Row],[avg_glucose_level]]&lt;125,"Prediabetes",stroke_2[[#This Row],[avg_glucose_level]]&lt;199,"Diabetes",stroke_2[[#This Row],[avg_glucose_level]]&gt;199,"Very High")</f>
        <v>Low</v>
      </c>
      <c r="L2628">
        <v>24.4</v>
      </c>
      <c r="M2628">
        <v>28.25</v>
      </c>
      <c r="N2628">
        <v>24.4</v>
      </c>
      <c r="O2628" t="s">
        <v>24</v>
      </c>
      <c r="P2628" t="s">
        <v>34</v>
      </c>
      <c r="Q2628" s="4" t="s">
        <v>4285</v>
      </c>
      <c r="R2628" s="5">
        <f t="shared" ca="1" si="41"/>
        <v>2.038336078807379E-2</v>
      </c>
    </row>
    <row r="2629" spans="1:18" x14ac:dyDescent="0.25">
      <c r="A2629">
        <v>64972</v>
      </c>
      <c r="B2629" t="s">
        <v>12</v>
      </c>
      <c r="C2629">
        <v>47</v>
      </c>
      <c r="D2629" t="s">
        <v>4280</v>
      </c>
      <c r="E2629" t="s">
        <v>34</v>
      </c>
      <c r="F2629" t="s">
        <v>34</v>
      </c>
      <c r="G2629" t="s">
        <v>13</v>
      </c>
      <c r="H2629" t="s">
        <v>14</v>
      </c>
      <c r="I2629" t="s">
        <v>21</v>
      </c>
      <c r="J2629" s="5">
        <v>57.76</v>
      </c>
      <c r="K2629" s="5" t="str">
        <f>_xlfn.IFS(stroke_2[[#This Row],[avg_glucose_level]]&lt;70,"Low",stroke_2[[#This Row],[avg_glucose_level]]&lt;99,"Normal",stroke_2[[#This Row],[avg_glucose_level]]&lt;125,"Prediabetes",stroke_2[[#This Row],[avg_glucose_level]]&lt;199,"Diabetes",stroke_2[[#This Row],[avg_glucose_level]]&gt;199,"Very High")</f>
        <v>Low</v>
      </c>
      <c r="L2629">
        <v>33.200000000000003</v>
      </c>
      <c r="M2629">
        <v>28.25</v>
      </c>
      <c r="N2629">
        <v>33.200000000000003</v>
      </c>
      <c r="O2629" t="s">
        <v>29</v>
      </c>
      <c r="P2629" t="s">
        <v>34</v>
      </c>
      <c r="Q2629" s="4" t="s">
        <v>4285</v>
      </c>
      <c r="R2629" s="5">
        <f t="shared" ca="1" si="41"/>
        <v>3.3241815761248629E-3</v>
      </c>
    </row>
    <row r="2630" spans="1:18" x14ac:dyDescent="0.25">
      <c r="A2630">
        <v>65109</v>
      </c>
      <c r="B2630" t="s">
        <v>12</v>
      </c>
      <c r="C2630">
        <v>47</v>
      </c>
      <c r="D2630" t="s">
        <v>4280</v>
      </c>
      <c r="E2630" t="s">
        <v>34</v>
      </c>
      <c r="F2630" t="s">
        <v>34</v>
      </c>
      <c r="G2630" t="s">
        <v>13</v>
      </c>
      <c r="H2630" t="s">
        <v>14</v>
      </c>
      <c r="I2630" t="s">
        <v>15</v>
      </c>
      <c r="J2630" s="5">
        <v>71.42</v>
      </c>
      <c r="K2630" s="5" t="str">
        <f>_xlfn.IFS(stroke_2[[#This Row],[avg_glucose_level]]&lt;70,"Low",stroke_2[[#This Row],[avg_glucose_level]]&lt;99,"Normal",stroke_2[[#This Row],[avg_glucose_level]]&lt;125,"Prediabetes",stroke_2[[#This Row],[avg_glucose_level]]&lt;199,"Diabetes",stroke_2[[#This Row],[avg_glucose_level]]&gt;199,"Very High")</f>
        <v>Normal</v>
      </c>
      <c r="L2630">
        <v>34.9</v>
      </c>
      <c r="M2630">
        <v>28.25</v>
      </c>
      <c r="N2630">
        <v>34.9</v>
      </c>
      <c r="O2630" t="s">
        <v>29</v>
      </c>
      <c r="P2630" t="s">
        <v>34</v>
      </c>
      <c r="Q2630" s="4" t="s">
        <v>4285</v>
      </c>
      <c r="R2630" s="5">
        <f t="shared" ca="1" si="41"/>
        <v>2.1065618383051544E-4</v>
      </c>
    </row>
    <row r="2631" spans="1:18" x14ac:dyDescent="0.25">
      <c r="A2631">
        <v>65526</v>
      </c>
      <c r="B2631" t="s">
        <v>19</v>
      </c>
      <c r="C2631">
        <v>47</v>
      </c>
      <c r="D2631" t="s">
        <v>4280</v>
      </c>
      <c r="E2631" t="s">
        <v>34</v>
      </c>
      <c r="F2631" t="s">
        <v>34</v>
      </c>
      <c r="G2631" t="s">
        <v>13</v>
      </c>
      <c r="H2631" t="s">
        <v>14</v>
      </c>
      <c r="I2631" t="s">
        <v>15</v>
      </c>
      <c r="J2631" s="5">
        <v>77.91</v>
      </c>
      <c r="K2631" s="5" t="str">
        <f>_xlfn.IFS(stroke_2[[#This Row],[avg_glucose_level]]&lt;70,"Low",stroke_2[[#This Row],[avg_glucose_level]]&lt;99,"Normal",stroke_2[[#This Row],[avg_glucose_level]]&lt;125,"Prediabetes",stroke_2[[#This Row],[avg_glucose_level]]&lt;199,"Diabetes",stroke_2[[#This Row],[avg_glucose_level]]&gt;199,"Very High")</f>
        <v>Normal</v>
      </c>
      <c r="L2631">
        <v>30.3</v>
      </c>
      <c r="M2631">
        <v>28.25</v>
      </c>
      <c r="N2631">
        <v>30.3</v>
      </c>
      <c r="O2631" t="s">
        <v>18</v>
      </c>
      <c r="P2631" t="s">
        <v>34</v>
      </c>
      <c r="Q2631" s="4" t="s">
        <v>4285</v>
      </c>
      <c r="R2631" s="5">
        <f t="shared" ca="1" si="41"/>
        <v>6.5746423448302281E-3</v>
      </c>
    </row>
    <row r="2632" spans="1:18" x14ac:dyDescent="0.25">
      <c r="A2632">
        <v>65849</v>
      </c>
      <c r="B2632" t="s">
        <v>19</v>
      </c>
      <c r="C2632">
        <v>47</v>
      </c>
      <c r="D2632" t="s">
        <v>4280</v>
      </c>
      <c r="E2632" t="s">
        <v>34</v>
      </c>
      <c r="F2632" t="s">
        <v>34</v>
      </c>
      <c r="G2632" t="s">
        <v>13</v>
      </c>
      <c r="H2632" t="s">
        <v>14</v>
      </c>
      <c r="I2632" t="s">
        <v>21</v>
      </c>
      <c r="J2632" s="5">
        <v>121.43</v>
      </c>
      <c r="K2632" s="5" t="str">
        <f>_xlfn.IFS(stroke_2[[#This Row],[avg_glucose_level]]&lt;70,"Low",stroke_2[[#This Row],[avg_glucose_level]]&lt;99,"Normal",stroke_2[[#This Row],[avg_glucose_level]]&lt;125,"Prediabetes",stroke_2[[#This Row],[avg_glucose_level]]&lt;199,"Diabetes",stroke_2[[#This Row],[avg_glucose_level]]&gt;199,"Very High")</f>
        <v>Prediabetes</v>
      </c>
      <c r="L2632">
        <v>25.3</v>
      </c>
      <c r="M2632">
        <v>28.25</v>
      </c>
      <c r="N2632">
        <v>25.3</v>
      </c>
      <c r="O2632" t="s">
        <v>24</v>
      </c>
      <c r="P2632" t="s">
        <v>34</v>
      </c>
      <c r="Q2632" s="4" t="s">
        <v>4285</v>
      </c>
      <c r="R2632" s="5">
        <f t="shared" ca="1" si="41"/>
        <v>2.2324537077177031E-2</v>
      </c>
    </row>
    <row r="2633" spans="1:18" x14ac:dyDescent="0.25">
      <c r="A2633">
        <v>65944</v>
      </c>
      <c r="B2633" t="s">
        <v>19</v>
      </c>
      <c r="C2633">
        <v>47</v>
      </c>
      <c r="D2633" t="s">
        <v>4280</v>
      </c>
      <c r="E2633" t="s">
        <v>34</v>
      </c>
      <c r="F2633" t="s">
        <v>34</v>
      </c>
      <c r="G2633" t="s">
        <v>13</v>
      </c>
      <c r="H2633" t="s">
        <v>20</v>
      </c>
      <c r="I2633" t="s">
        <v>15</v>
      </c>
      <c r="J2633" s="5">
        <v>105.88</v>
      </c>
      <c r="K2633" s="5" t="str">
        <f>_xlfn.IFS(stroke_2[[#This Row],[avg_glucose_level]]&lt;70,"Low",stroke_2[[#This Row],[avg_glucose_level]]&lt;99,"Normal",stroke_2[[#This Row],[avg_glucose_level]]&lt;125,"Prediabetes",stroke_2[[#This Row],[avg_glucose_level]]&lt;199,"Diabetes",stroke_2[[#This Row],[avg_glucose_level]]&gt;199,"Very High")</f>
        <v>Prediabetes</v>
      </c>
      <c r="L2633">
        <v>39.9</v>
      </c>
      <c r="M2633">
        <v>28.25</v>
      </c>
      <c r="N2633">
        <v>39.9</v>
      </c>
      <c r="O2633" t="s">
        <v>29</v>
      </c>
      <c r="P2633" t="s">
        <v>34</v>
      </c>
      <c r="Q2633" s="4" t="s">
        <v>4285</v>
      </c>
      <c r="R2633" s="5">
        <f t="shared" ca="1" si="41"/>
        <v>-1.8142331397442202E-2</v>
      </c>
    </row>
    <row r="2634" spans="1:18" x14ac:dyDescent="0.25">
      <c r="A2634">
        <v>66321</v>
      </c>
      <c r="B2634" t="s">
        <v>12</v>
      </c>
      <c r="C2634">
        <v>47</v>
      </c>
      <c r="D2634" t="s">
        <v>4280</v>
      </c>
      <c r="E2634" t="s">
        <v>34</v>
      </c>
      <c r="F2634" t="s">
        <v>34</v>
      </c>
      <c r="G2634" t="s">
        <v>13</v>
      </c>
      <c r="H2634" t="s">
        <v>43</v>
      </c>
      <c r="I2634" t="s">
        <v>15</v>
      </c>
      <c r="J2634" s="5">
        <v>64.989999999999995</v>
      </c>
      <c r="K2634" s="5" t="str">
        <f>_xlfn.IFS(stroke_2[[#This Row],[avg_glucose_level]]&lt;70,"Low",stroke_2[[#This Row],[avg_glucose_level]]&lt;99,"Normal",stroke_2[[#This Row],[avg_glucose_level]]&lt;125,"Prediabetes",stroke_2[[#This Row],[avg_glucose_level]]&lt;199,"Diabetes",stroke_2[[#This Row],[avg_glucose_level]]&gt;199,"Very High")</f>
        <v>Low</v>
      </c>
      <c r="L2634">
        <v>33.200000000000003</v>
      </c>
      <c r="M2634">
        <v>28.25</v>
      </c>
      <c r="N2634">
        <v>33.200000000000003</v>
      </c>
      <c r="O2634" t="s">
        <v>24</v>
      </c>
      <c r="P2634" t="s">
        <v>34</v>
      </c>
      <c r="Q2634" s="4" t="s">
        <v>4285</v>
      </c>
      <c r="R2634" s="5">
        <f t="shared" ca="1" si="41"/>
        <v>2.1658557656231304E-2</v>
      </c>
    </row>
    <row r="2635" spans="1:18" x14ac:dyDescent="0.25">
      <c r="A2635">
        <v>67309</v>
      </c>
      <c r="B2635" t="s">
        <v>12</v>
      </c>
      <c r="C2635">
        <v>47</v>
      </c>
      <c r="D2635" t="s">
        <v>4280</v>
      </c>
      <c r="E2635" t="s">
        <v>34</v>
      </c>
      <c r="F2635" t="s">
        <v>34</v>
      </c>
      <c r="G2635" t="s">
        <v>13</v>
      </c>
      <c r="H2635" t="s">
        <v>14</v>
      </c>
      <c r="I2635" t="s">
        <v>21</v>
      </c>
      <c r="J2635" s="5">
        <v>86.37</v>
      </c>
      <c r="K2635" s="5" t="str">
        <f>_xlfn.IFS(stroke_2[[#This Row],[avg_glucose_level]]&lt;70,"Low",stroke_2[[#This Row],[avg_glucose_level]]&lt;99,"Normal",stroke_2[[#This Row],[avg_glucose_level]]&lt;125,"Prediabetes",stroke_2[[#This Row],[avg_glucose_level]]&lt;199,"Diabetes",stroke_2[[#This Row],[avg_glucose_level]]&gt;199,"Very High")</f>
        <v>Normal</v>
      </c>
      <c r="L2635">
        <v>39.200000000000003</v>
      </c>
      <c r="M2635">
        <v>28.25</v>
      </c>
      <c r="N2635">
        <v>39.200000000000003</v>
      </c>
      <c r="O2635" t="s">
        <v>29</v>
      </c>
      <c r="P2635" t="s">
        <v>34</v>
      </c>
      <c r="Q2635" s="4" t="s">
        <v>4285</v>
      </c>
      <c r="R2635" s="5">
        <f t="shared" ca="1" si="41"/>
        <v>2.46316047406527E-2</v>
      </c>
    </row>
    <row r="2636" spans="1:18" x14ac:dyDescent="0.25">
      <c r="A2636">
        <v>68020</v>
      </c>
      <c r="B2636" t="s">
        <v>12</v>
      </c>
      <c r="C2636">
        <v>47</v>
      </c>
      <c r="D2636" t="s">
        <v>4280</v>
      </c>
      <c r="E2636" t="s">
        <v>34</v>
      </c>
      <c r="F2636" t="s">
        <v>34</v>
      </c>
      <c r="G2636" t="s">
        <v>13</v>
      </c>
      <c r="H2636" t="s">
        <v>14</v>
      </c>
      <c r="I2636" t="s">
        <v>15</v>
      </c>
      <c r="J2636" s="5">
        <v>111.84</v>
      </c>
      <c r="K2636" s="5" t="str">
        <f>_xlfn.IFS(stroke_2[[#This Row],[avg_glucose_level]]&lt;70,"Low",stroke_2[[#This Row],[avg_glucose_level]]&lt;99,"Normal",stroke_2[[#This Row],[avg_glucose_level]]&lt;125,"Prediabetes",stroke_2[[#This Row],[avg_glucose_level]]&lt;199,"Diabetes",stroke_2[[#This Row],[avg_glucose_level]]&gt;199,"Very High")</f>
        <v>Prediabetes</v>
      </c>
      <c r="L2636">
        <v>33.700000000000003</v>
      </c>
      <c r="M2636">
        <v>28.25</v>
      </c>
      <c r="N2636">
        <v>33.700000000000003</v>
      </c>
      <c r="O2636" t="s">
        <v>38</v>
      </c>
      <c r="P2636" t="s">
        <v>34</v>
      </c>
      <c r="Q2636" s="4" t="s">
        <v>4285</v>
      </c>
      <c r="R2636" s="5">
        <f t="shared" ca="1" si="41"/>
        <v>-1.7847052368550137E-2</v>
      </c>
    </row>
    <row r="2637" spans="1:18" x14ac:dyDescent="0.25">
      <c r="A2637">
        <v>68209</v>
      </c>
      <c r="B2637" t="s">
        <v>12</v>
      </c>
      <c r="C2637">
        <v>47</v>
      </c>
      <c r="D2637" t="s">
        <v>4280</v>
      </c>
      <c r="E2637" t="s">
        <v>34</v>
      </c>
      <c r="F2637" t="s">
        <v>34</v>
      </c>
      <c r="G2637" t="s">
        <v>13</v>
      </c>
      <c r="H2637" t="s">
        <v>43</v>
      </c>
      <c r="I2637" t="s">
        <v>21</v>
      </c>
      <c r="J2637" s="5">
        <v>58.23</v>
      </c>
      <c r="K2637" s="5" t="str">
        <f>_xlfn.IFS(stroke_2[[#This Row],[avg_glucose_level]]&lt;70,"Low",stroke_2[[#This Row],[avg_glucose_level]]&lt;99,"Normal",stroke_2[[#This Row],[avg_glucose_level]]&lt;125,"Prediabetes",stroke_2[[#This Row],[avg_glucose_level]]&lt;199,"Diabetes",stroke_2[[#This Row],[avg_glucose_level]]&gt;199,"Very High")</f>
        <v>Low</v>
      </c>
      <c r="L2637">
        <v>31.4</v>
      </c>
      <c r="M2637">
        <v>28.25</v>
      </c>
      <c r="N2637">
        <v>31.4</v>
      </c>
      <c r="O2637" t="s">
        <v>18</v>
      </c>
      <c r="P2637" t="s">
        <v>34</v>
      </c>
      <c r="Q2637" s="4" t="s">
        <v>4285</v>
      </c>
      <c r="R2637" s="5">
        <f t="shared" ca="1" si="41"/>
        <v>2.4012165163868393E-2</v>
      </c>
    </row>
    <row r="2638" spans="1:18" x14ac:dyDescent="0.25">
      <c r="A2638">
        <v>71327</v>
      </c>
      <c r="B2638" t="s">
        <v>19</v>
      </c>
      <c r="C2638">
        <v>47</v>
      </c>
      <c r="D2638" t="s">
        <v>4280</v>
      </c>
      <c r="E2638" t="s">
        <v>34</v>
      </c>
      <c r="F2638" t="s">
        <v>34</v>
      </c>
      <c r="G2638" t="s">
        <v>34</v>
      </c>
      <c r="H2638" t="s">
        <v>14</v>
      </c>
      <c r="I2638" t="s">
        <v>21</v>
      </c>
      <c r="J2638" s="5">
        <v>143.44999999999999</v>
      </c>
      <c r="K2638" s="5" t="str">
        <f>_xlfn.IFS(stroke_2[[#This Row],[avg_glucose_level]]&lt;70,"Low",stroke_2[[#This Row],[avg_glucose_level]]&lt;99,"Normal",stroke_2[[#This Row],[avg_glucose_level]]&lt;125,"Prediabetes",stroke_2[[#This Row],[avg_glucose_level]]&lt;199,"Diabetes",stroke_2[[#This Row],[avg_glucose_level]]&gt;199,"Very High")</f>
        <v>Diabetes</v>
      </c>
      <c r="L2638">
        <v>23.8</v>
      </c>
      <c r="M2638">
        <v>28.25</v>
      </c>
      <c r="N2638">
        <v>23.8</v>
      </c>
      <c r="O2638" t="s">
        <v>24</v>
      </c>
      <c r="P2638" t="s">
        <v>34</v>
      </c>
      <c r="Q2638" s="4" t="s">
        <v>4285</v>
      </c>
      <c r="R2638" s="5">
        <f t="shared" ca="1" si="41"/>
        <v>9.3226062105504267E-3</v>
      </c>
    </row>
    <row r="2639" spans="1:18" x14ac:dyDescent="0.25">
      <c r="A2639">
        <v>71596</v>
      </c>
      <c r="B2639" t="s">
        <v>19</v>
      </c>
      <c r="C2639">
        <v>47</v>
      </c>
      <c r="D2639" t="s">
        <v>4280</v>
      </c>
      <c r="E2639" t="s">
        <v>34</v>
      </c>
      <c r="F2639" t="s">
        <v>34</v>
      </c>
      <c r="G2639" t="s">
        <v>13</v>
      </c>
      <c r="H2639" t="s">
        <v>14</v>
      </c>
      <c r="I2639" t="s">
        <v>15</v>
      </c>
      <c r="J2639" s="5">
        <v>67.08</v>
      </c>
      <c r="K2639" s="5" t="str">
        <f>_xlfn.IFS(stroke_2[[#This Row],[avg_glucose_level]]&lt;70,"Low",stroke_2[[#This Row],[avg_glucose_level]]&lt;99,"Normal",stroke_2[[#This Row],[avg_glucose_level]]&lt;125,"Prediabetes",stroke_2[[#This Row],[avg_glucose_level]]&lt;199,"Diabetes",stroke_2[[#This Row],[avg_glucose_level]]&gt;199,"Very High")</f>
        <v>Low</v>
      </c>
      <c r="L2639">
        <v>22.3</v>
      </c>
      <c r="M2639">
        <v>28.25</v>
      </c>
      <c r="N2639">
        <v>22.3</v>
      </c>
      <c r="O2639" t="s">
        <v>38</v>
      </c>
      <c r="P2639" t="s">
        <v>34</v>
      </c>
      <c r="Q2639" s="4" t="s">
        <v>4285</v>
      </c>
      <c r="R2639" s="5">
        <f t="shared" ca="1" si="41"/>
        <v>4.1273796046272795E-4</v>
      </c>
    </row>
    <row r="2640" spans="1:18" x14ac:dyDescent="0.25">
      <c r="A2640">
        <v>72231</v>
      </c>
      <c r="B2640" t="s">
        <v>19</v>
      </c>
      <c r="C2640">
        <v>47</v>
      </c>
      <c r="D2640" t="s">
        <v>4280</v>
      </c>
      <c r="E2640" t="s">
        <v>34</v>
      </c>
      <c r="F2640" t="s">
        <v>34</v>
      </c>
      <c r="G2640" t="s">
        <v>13</v>
      </c>
      <c r="H2640" t="s">
        <v>20</v>
      </c>
      <c r="I2640" t="s">
        <v>21</v>
      </c>
      <c r="J2640" s="5">
        <v>195.61</v>
      </c>
      <c r="K2640" s="5" t="str">
        <f>_xlfn.IFS(stroke_2[[#This Row],[avg_glucose_level]]&lt;70,"Low",stroke_2[[#This Row],[avg_glucose_level]]&lt;99,"Normal",stroke_2[[#This Row],[avg_glucose_level]]&lt;125,"Prediabetes",stroke_2[[#This Row],[avg_glucose_level]]&lt;199,"Diabetes",stroke_2[[#This Row],[avg_glucose_level]]&gt;199,"Very High")</f>
        <v>Diabetes</v>
      </c>
      <c r="M2640">
        <v>28.25</v>
      </c>
      <c r="N2640">
        <v>28.25</v>
      </c>
      <c r="O2640" t="s">
        <v>24</v>
      </c>
      <c r="P2640" t="s">
        <v>34</v>
      </c>
      <c r="Q2640" s="4" t="s">
        <v>4285</v>
      </c>
      <c r="R2640" s="5">
        <f t="shared" ca="1" si="41"/>
        <v>2.1586887686275452E-2</v>
      </c>
    </row>
    <row r="2641" spans="1:18" x14ac:dyDescent="0.25">
      <c r="A2641">
        <v>72882</v>
      </c>
      <c r="B2641" t="s">
        <v>12</v>
      </c>
      <c r="C2641">
        <v>47</v>
      </c>
      <c r="D2641" t="s">
        <v>4280</v>
      </c>
      <c r="E2641" t="s">
        <v>34</v>
      </c>
      <c r="F2641" t="s">
        <v>34</v>
      </c>
      <c r="G2641" t="s">
        <v>13</v>
      </c>
      <c r="H2641" t="s">
        <v>14</v>
      </c>
      <c r="I2641" t="s">
        <v>21</v>
      </c>
      <c r="J2641" s="5">
        <v>75.3</v>
      </c>
      <c r="K2641" s="5" t="str">
        <f>_xlfn.IFS(stroke_2[[#This Row],[avg_glucose_level]]&lt;70,"Low",stroke_2[[#This Row],[avg_glucose_level]]&lt;99,"Normal",stroke_2[[#This Row],[avg_glucose_level]]&lt;125,"Prediabetes",stroke_2[[#This Row],[avg_glucose_level]]&lt;199,"Diabetes",stroke_2[[#This Row],[avg_glucose_level]]&gt;199,"Very High")</f>
        <v>Normal</v>
      </c>
      <c r="L2641">
        <v>25</v>
      </c>
      <c r="M2641">
        <v>28.25</v>
      </c>
      <c r="N2641">
        <v>25</v>
      </c>
      <c r="O2641" t="s">
        <v>18</v>
      </c>
      <c r="P2641" t="s">
        <v>34</v>
      </c>
      <c r="Q2641" s="4" t="s">
        <v>4285</v>
      </c>
      <c r="R2641" s="5">
        <f t="shared" ca="1" si="41"/>
        <v>-1.5443024663980476E-2</v>
      </c>
    </row>
    <row r="2642" spans="1:18" x14ac:dyDescent="0.25">
      <c r="A2642">
        <v>452</v>
      </c>
      <c r="B2642" t="s">
        <v>12</v>
      </c>
      <c r="C2642">
        <v>48</v>
      </c>
      <c r="D2642" t="s">
        <v>4280</v>
      </c>
      <c r="E2642" t="s">
        <v>13</v>
      </c>
      <c r="F2642" t="s">
        <v>34</v>
      </c>
      <c r="G2642" t="s">
        <v>13</v>
      </c>
      <c r="H2642" t="s">
        <v>14</v>
      </c>
      <c r="I2642" t="s">
        <v>15</v>
      </c>
      <c r="J2642" s="5">
        <v>173.14</v>
      </c>
      <c r="K2642" s="5" t="str">
        <f>_xlfn.IFS(stroke_2[[#This Row],[avg_glucose_level]]&lt;70,"Low",stroke_2[[#This Row],[avg_glucose_level]]&lt;99,"Normal",stroke_2[[#This Row],[avg_glucose_level]]&lt;125,"Prediabetes",stroke_2[[#This Row],[avg_glucose_level]]&lt;199,"Diabetes",stroke_2[[#This Row],[avg_glucose_level]]&gt;199,"Very High")</f>
        <v>Diabetes</v>
      </c>
      <c r="L2642">
        <v>37</v>
      </c>
      <c r="M2642">
        <v>28.25</v>
      </c>
      <c r="N2642">
        <v>37</v>
      </c>
      <c r="O2642" t="s">
        <v>29</v>
      </c>
      <c r="P2642" t="s">
        <v>34</v>
      </c>
      <c r="Q2642" s="4" t="s">
        <v>4285</v>
      </c>
      <c r="R2642" s="5">
        <f t="shared" ca="1" si="41"/>
        <v>-1.8827230859003074E-2</v>
      </c>
    </row>
    <row r="2643" spans="1:18" x14ac:dyDescent="0.25">
      <c r="A2643">
        <v>1506</v>
      </c>
      <c r="B2643" t="s">
        <v>19</v>
      </c>
      <c r="C2643">
        <v>48</v>
      </c>
      <c r="D2643" t="s">
        <v>4280</v>
      </c>
      <c r="E2643" t="s">
        <v>34</v>
      </c>
      <c r="F2643" t="s">
        <v>34</v>
      </c>
      <c r="G2643" t="s">
        <v>34</v>
      </c>
      <c r="H2643" t="s">
        <v>43</v>
      </c>
      <c r="I2643" t="s">
        <v>15</v>
      </c>
      <c r="J2643" s="5">
        <v>101.41</v>
      </c>
      <c r="K2643" s="5" t="str">
        <f>_xlfn.IFS(stroke_2[[#This Row],[avg_glucose_level]]&lt;70,"Low",stroke_2[[#This Row],[avg_glucose_level]]&lt;99,"Normal",stroke_2[[#This Row],[avg_glucose_level]]&lt;125,"Prediabetes",stroke_2[[#This Row],[avg_glucose_level]]&lt;199,"Diabetes",stroke_2[[#This Row],[avg_glucose_level]]&gt;199,"Very High")</f>
        <v>Prediabetes</v>
      </c>
      <c r="L2643">
        <v>20.7</v>
      </c>
      <c r="M2643">
        <v>28.25</v>
      </c>
      <c r="N2643">
        <v>20.7</v>
      </c>
      <c r="O2643" t="s">
        <v>29</v>
      </c>
      <c r="P2643" t="s">
        <v>34</v>
      </c>
      <c r="Q2643" s="4" t="s">
        <v>4285</v>
      </c>
      <c r="R2643" s="5">
        <f t="shared" ca="1" si="41"/>
        <v>-2.2566221348901478E-2</v>
      </c>
    </row>
    <row r="2644" spans="1:18" x14ac:dyDescent="0.25">
      <c r="A2644">
        <v>4449</v>
      </c>
      <c r="B2644" t="s">
        <v>12</v>
      </c>
      <c r="C2644">
        <v>48</v>
      </c>
      <c r="D2644" t="s">
        <v>4280</v>
      </c>
      <c r="E2644" t="s">
        <v>34</v>
      </c>
      <c r="F2644" t="s">
        <v>34</v>
      </c>
      <c r="G2644" t="s">
        <v>13</v>
      </c>
      <c r="H2644" t="s">
        <v>43</v>
      </c>
      <c r="I2644" t="s">
        <v>21</v>
      </c>
      <c r="J2644" s="5">
        <v>124.64</v>
      </c>
      <c r="K2644" s="5" t="str">
        <f>_xlfn.IFS(stroke_2[[#This Row],[avg_glucose_level]]&lt;70,"Low",stroke_2[[#This Row],[avg_glucose_level]]&lt;99,"Normal",stroke_2[[#This Row],[avg_glucose_level]]&lt;125,"Prediabetes",stroke_2[[#This Row],[avg_glucose_level]]&lt;199,"Diabetes",stroke_2[[#This Row],[avg_glucose_level]]&gt;199,"Very High")</f>
        <v>Prediabetes</v>
      </c>
      <c r="L2644">
        <v>26.4</v>
      </c>
      <c r="M2644">
        <v>28.25</v>
      </c>
      <c r="N2644">
        <v>26.4</v>
      </c>
      <c r="O2644" t="s">
        <v>29</v>
      </c>
      <c r="P2644" t="s">
        <v>34</v>
      </c>
      <c r="Q2644" s="4" t="s">
        <v>4285</v>
      </c>
      <c r="R2644" s="5">
        <f t="shared" ca="1" si="41"/>
        <v>1.0733343643949511E-3</v>
      </c>
    </row>
    <row r="2645" spans="1:18" x14ac:dyDescent="0.25">
      <c r="A2645">
        <v>5319</v>
      </c>
      <c r="B2645" t="s">
        <v>12</v>
      </c>
      <c r="C2645">
        <v>48</v>
      </c>
      <c r="D2645" t="s">
        <v>4280</v>
      </c>
      <c r="E2645" t="s">
        <v>34</v>
      </c>
      <c r="F2645" t="s">
        <v>34</v>
      </c>
      <c r="G2645" t="s">
        <v>13</v>
      </c>
      <c r="H2645" t="s">
        <v>14</v>
      </c>
      <c r="I2645" t="s">
        <v>21</v>
      </c>
      <c r="J2645" s="5">
        <v>98.24</v>
      </c>
      <c r="K2645" s="5" t="str">
        <f>_xlfn.IFS(stroke_2[[#This Row],[avg_glucose_level]]&lt;70,"Low",stroke_2[[#This Row],[avg_glucose_level]]&lt;99,"Normal",stroke_2[[#This Row],[avg_glucose_level]]&lt;125,"Prediabetes",stroke_2[[#This Row],[avg_glucose_level]]&lt;199,"Diabetes",stroke_2[[#This Row],[avg_glucose_level]]&gt;199,"Very High")</f>
        <v>Normal</v>
      </c>
      <c r="L2645">
        <v>34.6</v>
      </c>
      <c r="M2645">
        <v>28.25</v>
      </c>
      <c r="N2645">
        <v>34.6</v>
      </c>
      <c r="O2645" t="s">
        <v>24</v>
      </c>
      <c r="P2645" t="s">
        <v>34</v>
      </c>
      <c r="Q2645" s="4" t="s">
        <v>4285</v>
      </c>
      <c r="R2645" s="5">
        <f t="shared" ca="1" si="41"/>
        <v>-1.4029712303473368E-2</v>
      </c>
    </row>
    <row r="2646" spans="1:18" x14ac:dyDescent="0.25">
      <c r="A2646">
        <v>5545</v>
      </c>
      <c r="B2646" t="s">
        <v>12</v>
      </c>
      <c r="C2646">
        <v>48</v>
      </c>
      <c r="D2646" t="s">
        <v>4280</v>
      </c>
      <c r="E2646" t="s">
        <v>34</v>
      </c>
      <c r="F2646" t="s">
        <v>34</v>
      </c>
      <c r="G2646" t="s">
        <v>13</v>
      </c>
      <c r="H2646" t="s">
        <v>20</v>
      </c>
      <c r="I2646" t="s">
        <v>15</v>
      </c>
      <c r="J2646" s="5">
        <v>99.67</v>
      </c>
      <c r="K2646" s="5" t="str">
        <f>_xlfn.IFS(stroke_2[[#This Row],[avg_glucose_level]]&lt;70,"Low",stroke_2[[#This Row],[avg_glucose_level]]&lt;99,"Normal",stroke_2[[#This Row],[avg_glucose_level]]&lt;125,"Prediabetes",stroke_2[[#This Row],[avg_glucose_level]]&lt;199,"Diabetes",stroke_2[[#This Row],[avg_glucose_level]]&gt;199,"Very High")</f>
        <v>Prediabetes</v>
      </c>
      <c r="L2646">
        <v>23.3</v>
      </c>
      <c r="M2646">
        <v>28.25</v>
      </c>
      <c r="N2646">
        <v>23.3</v>
      </c>
      <c r="O2646" t="s">
        <v>18</v>
      </c>
      <c r="P2646" t="s">
        <v>34</v>
      </c>
      <c r="Q2646" s="4" t="s">
        <v>4285</v>
      </c>
      <c r="R2646" s="5">
        <f t="shared" ca="1" si="41"/>
        <v>6.1938202338941151E-3</v>
      </c>
    </row>
    <row r="2647" spans="1:18" x14ac:dyDescent="0.25">
      <c r="A2647">
        <v>6304</v>
      </c>
      <c r="B2647" t="s">
        <v>12</v>
      </c>
      <c r="C2647">
        <v>48</v>
      </c>
      <c r="D2647" t="s">
        <v>4280</v>
      </c>
      <c r="E2647" t="s">
        <v>13</v>
      </c>
      <c r="F2647" t="s">
        <v>34</v>
      </c>
      <c r="G2647" t="s">
        <v>13</v>
      </c>
      <c r="H2647" t="s">
        <v>20</v>
      </c>
      <c r="I2647" t="s">
        <v>15</v>
      </c>
      <c r="J2647" s="5">
        <v>79.2</v>
      </c>
      <c r="K2647" s="5" t="str">
        <f>_xlfn.IFS(stroke_2[[#This Row],[avg_glucose_level]]&lt;70,"Low",stroke_2[[#This Row],[avg_glucose_level]]&lt;99,"Normal",stroke_2[[#This Row],[avg_glucose_level]]&lt;125,"Prediabetes",stroke_2[[#This Row],[avg_glucose_level]]&lt;199,"Diabetes",stroke_2[[#This Row],[avg_glucose_level]]&gt;199,"Very High")</f>
        <v>Normal</v>
      </c>
      <c r="L2647">
        <v>32.5</v>
      </c>
      <c r="M2647">
        <v>28.25</v>
      </c>
      <c r="N2647">
        <v>32.5</v>
      </c>
      <c r="O2647" t="s">
        <v>24</v>
      </c>
      <c r="P2647" t="s">
        <v>34</v>
      </c>
      <c r="Q2647" s="4" t="s">
        <v>4285</v>
      </c>
      <c r="R2647" s="5">
        <f t="shared" ca="1" si="41"/>
        <v>-2.2093107725646155E-2</v>
      </c>
    </row>
    <row r="2648" spans="1:18" x14ac:dyDescent="0.25">
      <c r="A2648">
        <v>6422</v>
      </c>
      <c r="B2648" t="s">
        <v>19</v>
      </c>
      <c r="C2648">
        <v>48</v>
      </c>
      <c r="D2648" t="s">
        <v>4280</v>
      </c>
      <c r="E2648" t="s">
        <v>34</v>
      </c>
      <c r="F2648" t="s">
        <v>34</v>
      </c>
      <c r="G2648" t="s">
        <v>13</v>
      </c>
      <c r="H2648" t="s">
        <v>20</v>
      </c>
      <c r="I2648" t="s">
        <v>15</v>
      </c>
      <c r="J2648" s="5">
        <v>108.51</v>
      </c>
      <c r="K2648" s="5" t="str">
        <f>_xlfn.IFS(stroke_2[[#This Row],[avg_glucose_level]]&lt;70,"Low",stroke_2[[#This Row],[avg_glucose_level]]&lt;99,"Normal",stroke_2[[#This Row],[avg_glucose_level]]&lt;125,"Prediabetes",stroke_2[[#This Row],[avg_glucose_level]]&lt;199,"Diabetes",stroke_2[[#This Row],[avg_glucose_level]]&gt;199,"Very High")</f>
        <v>Prediabetes</v>
      </c>
      <c r="L2648">
        <v>33.299999999999997</v>
      </c>
      <c r="M2648">
        <v>28.25</v>
      </c>
      <c r="N2648">
        <v>33.299999999999997</v>
      </c>
      <c r="O2648" t="s">
        <v>38</v>
      </c>
      <c r="P2648" t="s">
        <v>34</v>
      </c>
      <c r="Q2648" s="4" t="s">
        <v>4285</v>
      </c>
      <c r="R2648" s="5">
        <f t="shared" ca="1" si="41"/>
        <v>-3.602851563911985E-3</v>
      </c>
    </row>
    <row r="2649" spans="1:18" x14ac:dyDescent="0.25">
      <c r="A2649">
        <v>7230</v>
      </c>
      <c r="B2649" t="s">
        <v>12</v>
      </c>
      <c r="C2649">
        <v>48</v>
      </c>
      <c r="D2649" t="s">
        <v>4280</v>
      </c>
      <c r="E2649" t="s">
        <v>34</v>
      </c>
      <c r="F2649" t="s">
        <v>34</v>
      </c>
      <c r="G2649" t="s">
        <v>13</v>
      </c>
      <c r="H2649" t="s">
        <v>43</v>
      </c>
      <c r="I2649" t="s">
        <v>21</v>
      </c>
      <c r="J2649" s="5">
        <v>76.58</v>
      </c>
      <c r="K2649" s="5" t="str">
        <f>_xlfn.IFS(stroke_2[[#This Row],[avg_glucose_level]]&lt;70,"Low",stroke_2[[#This Row],[avg_glucose_level]]&lt;99,"Normal",stroke_2[[#This Row],[avg_glucose_level]]&lt;125,"Prediabetes",stroke_2[[#This Row],[avg_glucose_level]]&lt;199,"Diabetes",stroke_2[[#This Row],[avg_glucose_level]]&gt;199,"Very High")</f>
        <v>Normal</v>
      </c>
      <c r="L2649">
        <v>27.4</v>
      </c>
      <c r="M2649">
        <v>28.25</v>
      </c>
      <c r="N2649">
        <v>27.4</v>
      </c>
      <c r="O2649" t="s">
        <v>24</v>
      </c>
      <c r="P2649" t="s">
        <v>34</v>
      </c>
      <c r="Q2649" s="4" t="s">
        <v>4285</v>
      </c>
      <c r="R2649" s="5">
        <f t="shared" ca="1" si="41"/>
        <v>9.6164673490607981E-4</v>
      </c>
    </row>
    <row r="2650" spans="1:18" x14ac:dyDescent="0.25">
      <c r="A2650">
        <v>13374</v>
      </c>
      <c r="B2650" t="s">
        <v>12</v>
      </c>
      <c r="C2650">
        <v>48</v>
      </c>
      <c r="D2650" t="s">
        <v>4280</v>
      </c>
      <c r="E2650" t="s">
        <v>34</v>
      </c>
      <c r="F2650" t="s">
        <v>34</v>
      </c>
      <c r="G2650" t="s">
        <v>13</v>
      </c>
      <c r="H2650" t="s">
        <v>14</v>
      </c>
      <c r="I2650" t="s">
        <v>15</v>
      </c>
      <c r="J2650" s="5">
        <v>100.03</v>
      </c>
      <c r="K2650" s="5" t="str">
        <f>_xlfn.IFS(stroke_2[[#This Row],[avg_glucose_level]]&lt;70,"Low",stroke_2[[#This Row],[avg_glucose_level]]&lt;99,"Normal",stroke_2[[#This Row],[avg_glucose_level]]&lt;125,"Prediabetes",stroke_2[[#This Row],[avg_glucose_level]]&lt;199,"Diabetes",stroke_2[[#This Row],[avg_glucose_level]]&gt;199,"Very High")</f>
        <v>Prediabetes</v>
      </c>
      <c r="L2650">
        <v>23.5</v>
      </c>
      <c r="M2650">
        <v>28.25</v>
      </c>
      <c r="N2650">
        <v>23.5</v>
      </c>
      <c r="O2650" t="s">
        <v>24</v>
      </c>
      <c r="P2650" t="s">
        <v>34</v>
      </c>
      <c r="Q2650" s="4" t="s">
        <v>4285</v>
      </c>
      <c r="R2650" s="5">
        <f t="shared" ca="1" si="41"/>
        <v>2.3440646133967503E-2</v>
      </c>
    </row>
    <row r="2651" spans="1:18" x14ac:dyDescent="0.25">
      <c r="A2651">
        <v>14178</v>
      </c>
      <c r="B2651" t="s">
        <v>19</v>
      </c>
      <c r="C2651">
        <v>48</v>
      </c>
      <c r="D2651" t="s">
        <v>4280</v>
      </c>
      <c r="E2651" t="s">
        <v>34</v>
      </c>
      <c r="F2651" t="s">
        <v>34</v>
      </c>
      <c r="G2651" t="s">
        <v>13</v>
      </c>
      <c r="H2651" t="s">
        <v>14</v>
      </c>
      <c r="I2651" t="s">
        <v>21</v>
      </c>
      <c r="J2651" s="5">
        <v>195.16</v>
      </c>
      <c r="K2651" s="5" t="str">
        <f>_xlfn.IFS(stroke_2[[#This Row],[avg_glucose_level]]&lt;70,"Low",stroke_2[[#This Row],[avg_glucose_level]]&lt;99,"Normal",stroke_2[[#This Row],[avg_glucose_level]]&lt;125,"Prediabetes",stroke_2[[#This Row],[avg_glucose_level]]&lt;199,"Diabetes",stroke_2[[#This Row],[avg_glucose_level]]&gt;199,"Very High")</f>
        <v>Diabetes</v>
      </c>
      <c r="L2651">
        <v>42.2</v>
      </c>
      <c r="M2651">
        <v>28.25</v>
      </c>
      <c r="N2651">
        <v>42.2</v>
      </c>
      <c r="O2651" t="s">
        <v>38</v>
      </c>
      <c r="P2651" t="s">
        <v>34</v>
      </c>
      <c r="Q2651" s="4" t="s">
        <v>4285</v>
      </c>
      <c r="R2651" s="5">
        <f t="shared" ca="1" si="41"/>
        <v>-7.2985536584239067E-3</v>
      </c>
    </row>
    <row r="2652" spans="1:18" x14ac:dyDescent="0.25">
      <c r="A2652">
        <v>14248</v>
      </c>
      <c r="B2652" t="s">
        <v>12</v>
      </c>
      <c r="C2652">
        <v>48</v>
      </c>
      <c r="D2652" t="s">
        <v>4280</v>
      </c>
      <c r="E2652" t="s">
        <v>34</v>
      </c>
      <c r="F2652" t="s">
        <v>34</v>
      </c>
      <c r="G2652" t="s">
        <v>34</v>
      </c>
      <c r="H2652" t="s">
        <v>43</v>
      </c>
      <c r="I2652" t="s">
        <v>15</v>
      </c>
      <c r="J2652" s="5">
        <v>84.2</v>
      </c>
      <c r="K2652" s="5" t="str">
        <f>_xlfn.IFS(stroke_2[[#This Row],[avg_glucose_level]]&lt;70,"Low",stroke_2[[#This Row],[avg_glucose_level]]&lt;99,"Normal",stroke_2[[#This Row],[avg_glucose_level]]&lt;125,"Prediabetes",stroke_2[[#This Row],[avg_glucose_level]]&lt;199,"Diabetes",stroke_2[[#This Row],[avg_glucose_level]]&gt;199,"Very High")</f>
        <v>Normal</v>
      </c>
      <c r="L2652">
        <v>29.7</v>
      </c>
      <c r="M2652">
        <v>28.25</v>
      </c>
      <c r="N2652">
        <v>29.7</v>
      </c>
      <c r="O2652" t="s">
        <v>24</v>
      </c>
      <c r="P2652" t="s">
        <v>13</v>
      </c>
      <c r="Q2652" s="4" t="s">
        <v>4286</v>
      </c>
      <c r="R2652" s="5">
        <f t="shared" ca="1" si="41"/>
        <v>1.0145529514409493</v>
      </c>
    </row>
    <row r="2653" spans="1:18" x14ac:dyDescent="0.25">
      <c r="A2653">
        <v>14924</v>
      </c>
      <c r="B2653" t="s">
        <v>12</v>
      </c>
      <c r="C2653">
        <v>48</v>
      </c>
      <c r="D2653" t="s">
        <v>4280</v>
      </c>
      <c r="E2653" t="s">
        <v>34</v>
      </c>
      <c r="F2653" t="s">
        <v>34</v>
      </c>
      <c r="G2653" t="s">
        <v>13</v>
      </c>
      <c r="H2653" t="s">
        <v>14</v>
      </c>
      <c r="I2653" t="s">
        <v>15</v>
      </c>
      <c r="J2653" s="5">
        <v>72.36</v>
      </c>
      <c r="K2653" s="5" t="str">
        <f>_xlfn.IFS(stroke_2[[#This Row],[avg_glucose_level]]&lt;70,"Low",stroke_2[[#This Row],[avg_glucose_level]]&lt;99,"Normal",stroke_2[[#This Row],[avg_glucose_level]]&lt;125,"Prediabetes",stroke_2[[#This Row],[avg_glucose_level]]&lt;199,"Diabetes",stroke_2[[#This Row],[avg_glucose_level]]&gt;199,"Very High")</f>
        <v>Normal</v>
      </c>
      <c r="L2653">
        <v>34.700000000000003</v>
      </c>
      <c r="M2653">
        <v>28.25</v>
      </c>
      <c r="N2653">
        <v>34.700000000000003</v>
      </c>
      <c r="O2653" t="s">
        <v>29</v>
      </c>
      <c r="P2653" t="s">
        <v>34</v>
      </c>
      <c r="Q2653" s="4" t="s">
        <v>4285</v>
      </c>
      <c r="R2653" s="5">
        <f t="shared" ca="1" si="41"/>
        <v>1.645788983264232E-2</v>
      </c>
    </row>
    <row r="2654" spans="1:18" x14ac:dyDescent="0.25">
      <c r="A2654">
        <v>15515</v>
      </c>
      <c r="B2654" t="s">
        <v>19</v>
      </c>
      <c r="C2654">
        <v>48</v>
      </c>
      <c r="D2654" t="s">
        <v>4280</v>
      </c>
      <c r="E2654" t="s">
        <v>34</v>
      </c>
      <c r="F2654" t="s">
        <v>34</v>
      </c>
      <c r="G2654" t="s">
        <v>13</v>
      </c>
      <c r="H2654" t="s">
        <v>20</v>
      </c>
      <c r="I2654" t="s">
        <v>21</v>
      </c>
      <c r="J2654" s="5">
        <v>209.9</v>
      </c>
      <c r="K2654" s="5" t="str">
        <f>_xlfn.IFS(stroke_2[[#This Row],[avg_glucose_level]]&lt;70,"Low",stroke_2[[#This Row],[avg_glucose_level]]&lt;99,"Normal",stroke_2[[#This Row],[avg_glucose_level]]&lt;125,"Prediabetes",stroke_2[[#This Row],[avg_glucose_level]]&lt;199,"Diabetes",stroke_2[[#This Row],[avg_glucose_level]]&gt;199,"Very High")</f>
        <v>Very High</v>
      </c>
      <c r="M2654">
        <v>28.25</v>
      </c>
      <c r="N2654">
        <v>28.25</v>
      </c>
      <c r="O2654" t="s">
        <v>29</v>
      </c>
      <c r="P2654" t="s">
        <v>34</v>
      </c>
      <c r="Q2654" s="4" t="s">
        <v>4285</v>
      </c>
      <c r="R2654" s="5">
        <f t="shared" ca="1" si="41"/>
        <v>1.8004862714699931E-2</v>
      </c>
    </row>
    <row r="2655" spans="1:18" x14ac:dyDescent="0.25">
      <c r="A2655">
        <v>17926</v>
      </c>
      <c r="B2655" t="s">
        <v>19</v>
      </c>
      <c r="C2655">
        <v>48</v>
      </c>
      <c r="D2655" t="s">
        <v>4280</v>
      </c>
      <c r="E2655" t="s">
        <v>34</v>
      </c>
      <c r="F2655" t="s">
        <v>34</v>
      </c>
      <c r="G2655" t="s">
        <v>13</v>
      </c>
      <c r="H2655" t="s">
        <v>43</v>
      </c>
      <c r="I2655" t="s">
        <v>21</v>
      </c>
      <c r="J2655" s="5">
        <v>111.64</v>
      </c>
      <c r="K2655" s="5" t="str">
        <f>_xlfn.IFS(stroke_2[[#This Row],[avg_glucose_level]]&lt;70,"Low",stroke_2[[#This Row],[avg_glucose_level]]&lt;99,"Normal",stroke_2[[#This Row],[avg_glucose_level]]&lt;125,"Prediabetes",stroke_2[[#This Row],[avg_glucose_level]]&lt;199,"Diabetes",stroke_2[[#This Row],[avg_glucose_level]]&gt;199,"Very High")</f>
        <v>Prediabetes</v>
      </c>
      <c r="L2655">
        <v>27.9</v>
      </c>
      <c r="M2655">
        <v>28.25</v>
      </c>
      <c r="N2655">
        <v>27.9</v>
      </c>
      <c r="O2655" t="s">
        <v>38</v>
      </c>
      <c r="P2655" t="s">
        <v>34</v>
      </c>
      <c r="Q2655" s="4" t="s">
        <v>4285</v>
      </c>
      <c r="R2655" s="5">
        <f t="shared" ca="1" si="41"/>
        <v>5.4424426325089866E-3</v>
      </c>
    </row>
    <row r="2656" spans="1:18" x14ac:dyDescent="0.25">
      <c r="A2656">
        <v>18178</v>
      </c>
      <c r="B2656" t="s">
        <v>19</v>
      </c>
      <c r="C2656">
        <v>48</v>
      </c>
      <c r="D2656" t="s">
        <v>4280</v>
      </c>
      <c r="E2656" t="s">
        <v>34</v>
      </c>
      <c r="F2656" t="s">
        <v>34</v>
      </c>
      <c r="G2656" t="s">
        <v>13</v>
      </c>
      <c r="H2656" t="s">
        <v>14</v>
      </c>
      <c r="I2656" t="s">
        <v>15</v>
      </c>
      <c r="J2656" s="5">
        <v>86.06</v>
      </c>
      <c r="K2656" s="5" t="str">
        <f>_xlfn.IFS(stroke_2[[#This Row],[avg_glucose_level]]&lt;70,"Low",stroke_2[[#This Row],[avg_glucose_level]]&lt;99,"Normal",stroke_2[[#This Row],[avg_glucose_level]]&lt;125,"Prediabetes",stroke_2[[#This Row],[avg_glucose_level]]&lt;199,"Diabetes",stroke_2[[#This Row],[avg_glucose_level]]&gt;199,"Very High")</f>
        <v>Normal</v>
      </c>
      <c r="L2656">
        <v>36.200000000000003</v>
      </c>
      <c r="M2656">
        <v>28.25</v>
      </c>
      <c r="N2656">
        <v>36.200000000000003</v>
      </c>
      <c r="O2656" t="s">
        <v>24</v>
      </c>
      <c r="P2656" t="s">
        <v>34</v>
      </c>
      <c r="Q2656" s="4" t="s">
        <v>4285</v>
      </c>
      <c r="R2656" s="5">
        <f t="shared" ca="1" si="41"/>
        <v>4.8311795667762888E-3</v>
      </c>
    </row>
    <row r="2657" spans="1:18" x14ac:dyDescent="0.25">
      <c r="A2657">
        <v>19209</v>
      </c>
      <c r="B2657" t="s">
        <v>19</v>
      </c>
      <c r="C2657">
        <v>48</v>
      </c>
      <c r="D2657" t="s">
        <v>4280</v>
      </c>
      <c r="E2657" t="s">
        <v>34</v>
      </c>
      <c r="F2657" t="s">
        <v>34</v>
      </c>
      <c r="G2657" t="s">
        <v>13</v>
      </c>
      <c r="H2657" t="s">
        <v>43</v>
      </c>
      <c r="I2657" t="s">
        <v>21</v>
      </c>
      <c r="J2657" s="5">
        <v>255.17</v>
      </c>
      <c r="K2657" s="5" t="str">
        <f>_xlfn.IFS(stroke_2[[#This Row],[avg_glucose_level]]&lt;70,"Low",stroke_2[[#This Row],[avg_glucose_level]]&lt;99,"Normal",stroke_2[[#This Row],[avg_glucose_level]]&lt;125,"Prediabetes",stroke_2[[#This Row],[avg_glucose_level]]&lt;199,"Diabetes",stroke_2[[#This Row],[avg_glucose_level]]&gt;199,"Very High")</f>
        <v>Very High</v>
      </c>
      <c r="L2657">
        <v>38.1</v>
      </c>
      <c r="M2657">
        <v>28.25</v>
      </c>
      <c r="N2657">
        <v>38.1</v>
      </c>
      <c r="O2657" t="s">
        <v>18</v>
      </c>
      <c r="P2657" t="s">
        <v>34</v>
      </c>
      <c r="Q2657" s="4" t="s">
        <v>4285</v>
      </c>
      <c r="R2657" s="5">
        <f t="shared" ca="1" si="41"/>
        <v>1.1394660564503145E-2</v>
      </c>
    </row>
    <row r="2658" spans="1:18" x14ac:dyDescent="0.25">
      <c r="A2658">
        <v>19590</v>
      </c>
      <c r="B2658" t="s">
        <v>12</v>
      </c>
      <c r="C2658">
        <v>48</v>
      </c>
      <c r="D2658" t="s">
        <v>4280</v>
      </c>
      <c r="E2658" t="s">
        <v>34</v>
      </c>
      <c r="F2658" t="s">
        <v>34</v>
      </c>
      <c r="G2658" t="s">
        <v>13</v>
      </c>
      <c r="H2658" t="s">
        <v>43</v>
      </c>
      <c r="I2658" t="s">
        <v>15</v>
      </c>
      <c r="J2658" s="5">
        <v>78.239999999999995</v>
      </c>
      <c r="K2658" s="5" t="str">
        <f>_xlfn.IFS(stroke_2[[#This Row],[avg_glucose_level]]&lt;70,"Low",stroke_2[[#This Row],[avg_glucose_level]]&lt;99,"Normal",stroke_2[[#This Row],[avg_glucose_level]]&lt;125,"Prediabetes",stroke_2[[#This Row],[avg_glucose_level]]&lt;199,"Diabetes",stroke_2[[#This Row],[avg_glucose_level]]&gt;199,"Very High")</f>
        <v>Normal</v>
      </c>
      <c r="L2658">
        <v>32.9</v>
      </c>
      <c r="M2658">
        <v>28.25</v>
      </c>
      <c r="N2658">
        <v>32.9</v>
      </c>
      <c r="O2658" t="s">
        <v>24</v>
      </c>
      <c r="P2658" t="s">
        <v>34</v>
      </c>
      <c r="Q2658" s="4" t="s">
        <v>4285</v>
      </c>
      <c r="R2658" s="5">
        <f t="shared" ca="1" si="41"/>
        <v>1.0038712727068055E-2</v>
      </c>
    </row>
    <row r="2659" spans="1:18" x14ac:dyDescent="0.25">
      <c r="A2659">
        <v>23026</v>
      </c>
      <c r="B2659" t="s">
        <v>19</v>
      </c>
      <c r="C2659">
        <v>48</v>
      </c>
      <c r="D2659" t="s">
        <v>4280</v>
      </c>
      <c r="E2659" t="s">
        <v>34</v>
      </c>
      <c r="F2659" t="s">
        <v>34</v>
      </c>
      <c r="G2659" t="s">
        <v>13</v>
      </c>
      <c r="H2659" t="s">
        <v>14</v>
      </c>
      <c r="I2659" t="s">
        <v>21</v>
      </c>
      <c r="J2659" s="5">
        <v>99.07</v>
      </c>
      <c r="K2659" s="5" t="str">
        <f>_xlfn.IFS(stroke_2[[#This Row],[avg_glucose_level]]&lt;70,"Low",stroke_2[[#This Row],[avg_glucose_level]]&lt;99,"Normal",stroke_2[[#This Row],[avg_glucose_level]]&lt;125,"Prediabetes",stroke_2[[#This Row],[avg_glucose_level]]&lt;199,"Diabetes",stroke_2[[#This Row],[avg_glucose_level]]&gt;199,"Very High")</f>
        <v>Prediabetes</v>
      </c>
      <c r="L2659">
        <v>22.1</v>
      </c>
      <c r="M2659">
        <v>28.25</v>
      </c>
      <c r="N2659">
        <v>22.1</v>
      </c>
      <c r="O2659" t="s">
        <v>24</v>
      </c>
      <c r="P2659" t="s">
        <v>34</v>
      </c>
      <c r="Q2659" s="4" t="s">
        <v>4285</v>
      </c>
      <c r="R2659" s="5">
        <f t="shared" ca="1" si="41"/>
        <v>1.4068538339780922E-2</v>
      </c>
    </row>
    <row r="2660" spans="1:18" x14ac:dyDescent="0.25">
      <c r="A2660">
        <v>23561</v>
      </c>
      <c r="B2660" t="s">
        <v>19</v>
      </c>
      <c r="C2660">
        <v>48</v>
      </c>
      <c r="D2660" t="s">
        <v>4280</v>
      </c>
      <c r="E2660" t="s">
        <v>34</v>
      </c>
      <c r="F2660" t="s">
        <v>34</v>
      </c>
      <c r="G2660" t="s">
        <v>13</v>
      </c>
      <c r="H2660" t="s">
        <v>14</v>
      </c>
      <c r="I2660" t="s">
        <v>21</v>
      </c>
      <c r="J2660" s="5">
        <v>84.56</v>
      </c>
      <c r="K2660" s="5" t="str">
        <f>_xlfn.IFS(stroke_2[[#This Row],[avg_glucose_level]]&lt;70,"Low",stroke_2[[#This Row],[avg_glucose_level]]&lt;99,"Normal",stroke_2[[#This Row],[avg_glucose_level]]&lt;125,"Prediabetes",stroke_2[[#This Row],[avg_glucose_level]]&lt;199,"Diabetes",stroke_2[[#This Row],[avg_glucose_level]]&gt;199,"Very High")</f>
        <v>Normal</v>
      </c>
      <c r="L2660">
        <v>41.8</v>
      </c>
      <c r="M2660">
        <v>28.25</v>
      </c>
      <c r="N2660">
        <v>41.8</v>
      </c>
      <c r="O2660" t="s">
        <v>24</v>
      </c>
      <c r="P2660" t="s">
        <v>34</v>
      </c>
      <c r="Q2660" s="4" t="s">
        <v>4285</v>
      </c>
      <c r="R2660" s="5">
        <f t="shared" ca="1" si="41"/>
        <v>-4.4696740030679416E-3</v>
      </c>
    </row>
    <row r="2661" spans="1:18" x14ac:dyDescent="0.25">
      <c r="A2661">
        <v>25283</v>
      </c>
      <c r="B2661" t="s">
        <v>19</v>
      </c>
      <c r="C2661">
        <v>48</v>
      </c>
      <c r="D2661" t="s">
        <v>4280</v>
      </c>
      <c r="E2661" t="s">
        <v>34</v>
      </c>
      <c r="F2661" t="s">
        <v>34</v>
      </c>
      <c r="G2661" t="s">
        <v>13</v>
      </c>
      <c r="H2661" t="s">
        <v>14</v>
      </c>
      <c r="I2661" t="s">
        <v>15</v>
      </c>
      <c r="J2661" s="5">
        <v>69.209999999999994</v>
      </c>
      <c r="K2661" s="5" t="str">
        <f>_xlfn.IFS(stroke_2[[#This Row],[avg_glucose_level]]&lt;70,"Low",stroke_2[[#This Row],[avg_glucose_level]]&lt;99,"Normal",stroke_2[[#This Row],[avg_glucose_level]]&lt;125,"Prediabetes",stroke_2[[#This Row],[avg_glucose_level]]&lt;199,"Diabetes",stroke_2[[#This Row],[avg_glucose_level]]&gt;199,"Very High")</f>
        <v>Low</v>
      </c>
      <c r="L2661">
        <v>33.1</v>
      </c>
      <c r="M2661">
        <v>28.25</v>
      </c>
      <c r="N2661">
        <v>33.1</v>
      </c>
      <c r="O2661" t="s">
        <v>24</v>
      </c>
      <c r="P2661" t="s">
        <v>34</v>
      </c>
      <c r="Q2661" s="4" t="s">
        <v>4285</v>
      </c>
      <c r="R2661" s="5">
        <f t="shared" ca="1" si="41"/>
        <v>-3.6116780306636063E-3</v>
      </c>
    </row>
    <row r="2662" spans="1:18" x14ac:dyDescent="0.25">
      <c r="A2662">
        <v>25919</v>
      </c>
      <c r="B2662" t="s">
        <v>12</v>
      </c>
      <c r="C2662">
        <v>48</v>
      </c>
      <c r="D2662" t="s">
        <v>4280</v>
      </c>
      <c r="E2662" t="s">
        <v>13</v>
      </c>
      <c r="F2662" t="s">
        <v>34</v>
      </c>
      <c r="G2662" t="s">
        <v>13</v>
      </c>
      <c r="H2662" t="s">
        <v>20</v>
      </c>
      <c r="I2662" t="s">
        <v>15</v>
      </c>
      <c r="J2662" s="5">
        <v>83.34</v>
      </c>
      <c r="K2662" s="5" t="str">
        <f>_xlfn.IFS(stroke_2[[#This Row],[avg_glucose_level]]&lt;70,"Low",stroke_2[[#This Row],[avg_glucose_level]]&lt;99,"Normal",stroke_2[[#This Row],[avg_glucose_level]]&lt;125,"Prediabetes",stroke_2[[#This Row],[avg_glucose_level]]&lt;199,"Diabetes",stroke_2[[#This Row],[avg_glucose_level]]&gt;199,"Very High")</f>
        <v>Normal</v>
      </c>
      <c r="L2662">
        <v>49.3</v>
      </c>
      <c r="M2662">
        <v>28.25</v>
      </c>
      <c r="N2662">
        <v>49.3</v>
      </c>
      <c r="O2662" t="s">
        <v>24</v>
      </c>
      <c r="P2662" t="s">
        <v>34</v>
      </c>
      <c r="Q2662" s="4" t="s">
        <v>4285</v>
      </c>
      <c r="R2662" s="5">
        <f t="shared" ca="1" si="41"/>
        <v>9.9828608742777332E-3</v>
      </c>
    </row>
    <row r="2663" spans="1:18" x14ac:dyDescent="0.25">
      <c r="A2663">
        <v>29676</v>
      </c>
      <c r="B2663" t="s">
        <v>12</v>
      </c>
      <c r="C2663">
        <v>48</v>
      </c>
      <c r="D2663" t="s">
        <v>4280</v>
      </c>
      <c r="E2663" t="s">
        <v>34</v>
      </c>
      <c r="F2663" t="s">
        <v>34</v>
      </c>
      <c r="G2663" t="s">
        <v>34</v>
      </c>
      <c r="H2663" t="s">
        <v>14</v>
      </c>
      <c r="I2663" t="s">
        <v>15</v>
      </c>
      <c r="J2663" s="5">
        <v>80.86</v>
      </c>
      <c r="K2663" s="5" t="str">
        <f>_xlfn.IFS(stroke_2[[#This Row],[avg_glucose_level]]&lt;70,"Low",stroke_2[[#This Row],[avg_glucose_level]]&lt;99,"Normal",stroke_2[[#This Row],[avg_glucose_level]]&lt;125,"Prediabetes",stroke_2[[#This Row],[avg_glucose_level]]&lt;199,"Diabetes",stroke_2[[#This Row],[avg_glucose_level]]&gt;199,"Very High")</f>
        <v>Normal</v>
      </c>
      <c r="L2663">
        <v>27.5</v>
      </c>
      <c r="M2663">
        <v>28.25</v>
      </c>
      <c r="N2663">
        <v>27.5</v>
      </c>
      <c r="O2663" t="s">
        <v>38</v>
      </c>
      <c r="P2663" t="s">
        <v>34</v>
      </c>
      <c r="Q2663" s="4" t="s">
        <v>4285</v>
      </c>
      <c r="R2663" s="5">
        <f t="shared" ca="1" si="41"/>
        <v>1.1684386149558967E-2</v>
      </c>
    </row>
    <row r="2664" spans="1:18" x14ac:dyDescent="0.25">
      <c r="A2664">
        <v>30480</v>
      </c>
      <c r="B2664" t="s">
        <v>12</v>
      </c>
      <c r="C2664">
        <v>48</v>
      </c>
      <c r="D2664" t="s">
        <v>4280</v>
      </c>
      <c r="E2664" t="s">
        <v>34</v>
      </c>
      <c r="F2664" t="s">
        <v>34</v>
      </c>
      <c r="G2664" t="s">
        <v>13</v>
      </c>
      <c r="H2664" t="s">
        <v>14</v>
      </c>
      <c r="I2664" t="s">
        <v>15</v>
      </c>
      <c r="J2664" s="5">
        <v>85.54</v>
      </c>
      <c r="K2664" s="5" t="str">
        <f>_xlfn.IFS(stroke_2[[#This Row],[avg_glucose_level]]&lt;70,"Low",stroke_2[[#This Row],[avg_glucose_level]]&lt;99,"Normal",stroke_2[[#This Row],[avg_glucose_level]]&lt;125,"Prediabetes",stroke_2[[#This Row],[avg_glucose_level]]&lt;199,"Diabetes",stroke_2[[#This Row],[avg_glucose_level]]&gt;199,"Very High")</f>
        <v>Normal</v>
      </c>
      <c r="L2664">
        <v>32.200000000000003</v>
      </c>
      <c r="M2664">
        <v>28.25</v>
      </c>
      <c r="N2664">
        <v>32.200000000000003</v>
      </c>
      <c r="O2664" t="s">
        <v>29</v>
      </c>
      <c r="P2664" t="s">
        <v>34</v>
      </c>
      <c r="Q2664" s="4" t="s">
        <v>4285</v>
      </c>
      <c r="R2664" s="5">
        <f t="shared" ca="1" si="41"/>
        <v>1.2992232490767053E-2</v>
      </c>
    </row>
    <row r="2665" spans="1:18" x14ac:dyDescent="0.25">
      <c r="A2665">
        <v>30678</v>
      </c>
      <c r="B2665" t="s">
        <v>19</v>
      </c>
      <c r="C2665">
        <v>48</v>
      </c>
      <c r="D2665" t="s">
        <v>4280</v>
      </c>
      <c r="E2665" t="s">
        <v>34</v>
      </c>
      <c r="F2665" t="s">
        <v>34</v>
      </c>
      <c r="G2665" t="s">
        <v>13</v>
      </c>
      <c r="H2665" t="s">
        <v>14</v>
      </c>
      <c r="I2665" t="s">
        <v>15</v>
      </c>
      <c r="J2665" s="5">
        <v>77.989999999999995</v>
      </c>
      <c r="K2665" s="5" t="str">
        <f>_xlfn.IFS(stroke_2[[#This Row],[avg_glucose_level]]&lt;70,"Low",stroke_2[[#This Row],[avg_glucose_level]]&lt;99,"Normal",stroke_2[[#This Row],[avg_glucose_level]]&lt;125,"Prediabetes",stroke_2[[#This Row],[avg_glucose_level]]&lt;199,"Diabetes",stroke_2[[#This Row],[avg_glucose_level]]&gt;199,"Very High")</f>
        <v>Normal</v>
      </c>
      <c r="L2665">
        <v>31.2</v>
      </c>
      <c r="M2665">
        <v>28.25</v>
      </c>
      <c r="N2665">
        <v>31.2</v>
      </c>
      <c r="O2665" t="s">
        <v>18</v>
      </c>
      <c r="P2665" t="s">
        <v>34</v>
      </c>
      <c r="Q2665" s="4" t="s">
        <v>4285</v>
      </c>
      <c r="R2665" s="5">
        <f t="shared" ca="1" si="41"/>
        <v>-9.0682065067745239E-3</v>
      </c>
    </row>
    <row r="2666" spans="1:18" x14ac:dyDescent="0.25">
      <c r="A2666">
        <v>31461</v>
      </c>
      <c r="B2666" t="s">
        <v>19</v>
      </c>
      <c r="C2666">
        <v>48</v>
      </c>
      <c r="D2666" t="s">
        <v>4280</v>
      </c>
      <c r="E2666" t="s">
        <v>34</v>
      </c>
      <c r="F2666" t="s">
        <v>13</v>
      </c>
      <c r="G2666" t="s">
        <v>13</v>
      </c>
      <c r="H2666" t="s">
        <v>20</v>
      </c>
      <c r="I2666" t="s">
        <v>15</v>
      </c>
      <c r="J2666" s="5">
        <v>101.22</v>
      </c>
      <c r="K2666" s="5" t="str">
        <f>_xlfn.IFS(stroke_2[[#This Row],[avg_glucose_level]]&lt;70,"Low",stroke_2[[#This Row],[avg_glucose_level]]&lt;99,"Normal",stroke_2[[#This Row],[avg_glucose_level]]&lt;125,"Prediabetes",stroke_2[[#This Row],[avg_glucose_level]]&lt;199,"Diabetes",stroke_2[[#This Row],[avg_glucose_level]]&gt;199,"Very High")</f>
        <v>Prediabetes</v>
      </c>
      <c r="M2666">
        <v>28.25</v>
      </c>
      <c r="N2666">
        <v>28.25</v>
      </c>
      <c r="O2666" t="s">
        <v>18</v>
      </c>
      <c r="P2666" t="s">
        <v>34</v>
      </c>
      <c r="Q2666" s="4" t="s">
        <v>4285</v>
      </c>
      <c r="R2666" s="5">
        <f t="shared" ca="1" si="41"/>
        <v>2.1486820957784925E-2</v>
      </c>
    </row>
    <row r="2667" spans="1:18" x14ac:dyDescent="0.25">
      <c r="A2667">
        <v>32689</v>
      </c>
      <c r="B2667" t="s">
        <v>19</v>
      </c>
      <c r="C2667">
        <v>48</v>
      </c>
      <c r="D2667" t="s">
        <v>4280</v>
      </c>
      <c r="E2667" t="s">
        <v>34</v>
      </c>
      <c r="F2667" t="s">
        <v>34</v>
      </c>
      <c r="G2667" t="s">
        <v>13</v>
      </c>
      <c r="H2667" t="s">
        <v>14</v>
      </c>
      <c r="I2667" t="s">
        <v>15</v>
      </c>
      <c r="J2667" s="5">
        <v>84.38</v>
      </c>
      <c r="K2667" s="5" t="str">
        <f>_xlfn.IFS(stroke_2[[#This Row],[avg_glucose_level]]&lt;70,"Low",stroke_2[[#This Row],[avg_glucose_level]]&lt;99,"Normal",stroke_2[[#This Row],[avg_glucose_level]]&lt;125,"Prediabetes",stroke_2[[#This Row],[avg_glucose_level]]&lt;199,"Diabetes",stroke_2[[#This Row],[avg_glucose_level]]&gt;199,"Very High")</f>
        <v>Normal</v>
      </c>
      <c r="L2667">
        <v>27.1</v>
      </c>
      <c r="M2667">
        <v>28.25</v>
      </c>
      <c r="N2667">
        <v>27.1</v>
      </c>
      <c r="O2667" t="s">
        <v>38</v>
      </c>
      <c r="P2667" t="s">
        <v>34</v>
      </c>
      <c r="Q2667" s="4" t="s">
        <v>4285</v>
      </c>
      <c r="R2667" s="5">
        <f t="shared" ca="1" si="41"/>
        <v>-4.9148961861773029E-3</v>
      </c>
    </row>
    <row r="2668" spans="1:18" x14ac:dyDescent="0.25">
      <c r="A2668">
        <v>33370</v>
      </c>
      <c r="B2668" t="s">
        <v>19</v>
      </c>
      <c r="C2668">
        <v>48</v>
      </c>
      <c r="D2668" t="s">
        <v>4280</v>
      </c>
      <c r="E2668" t="s">
        <v>34</v>
      </c>
      <c r="F2668" t="s">
        <v>34</v>
      </c>
      <c r="G2668" t="s">
        <v>13</v>
      </c>
      <c r="H2668" t="s">
        <v>14</v>
      </c>
      <c r="I2668" t="s">
        <v>21</v>
      </c>
      <c r="J2668" s="5">
        <v>114.92</v>
      </c>
      <c r="K2668" s="5" t="str">
        <f>_xlfn.IFS(stroke_2[[#This Row],[avg_glucose_level]]&lt;70,"Low",stroke_2[[#This Row],[avg_glucose_level]]&lt;99,"Normal",stroke_2[[#This Row],[avg_glucose_level]]&lt;125,"Prediabetes",stroke_2[[#This Row],[avg_glucose_level]]&lt;199,"Diabetes",stroke_2[[#This Row],[avg_glucose_level]]&gt;199,"Very High")</f>
        <v>Prediabetes</v>
      </c>
      <c r="L2668">
        <v>29.2</v>
      </c>
      <c r="M2668">
        <v>28.25</v>
      </c>
      <c r="N2668">
        <v>29.2</v>
      </c>
      <c r="O2668" t="s">
        <v>38</v>
      </c>
      <c r="P2668" t="s">
        <v>34</v>
      </c>
      <c r="Q2668" s="4" t="s">
        <v>4285</v>
      </c>
      <c r="R2668" s="5">
        <f t="shared" ca="1" si="41"/>
        <v>1.3545934045017704E-2</v>
      </c>
    </row>
    <row r="2669" spans="1:18" x14ac:dyDescent="0.25">
      <c r="A2669">
        <v>34661</v>
      </c>
      <c r="B2669" t="s">
        <v>12</v>
      </c>
      <c r="C2669">
        <v>48</v>
      </c>
      <c r="D2669" t="s">
        <v>4280</v>
      </c>
      <c r="E2669" t="s">
        <v>13</v>
      </c>
      <c r="F2669" t="s">
        <v>34</v>
      </c>
      <c r="G2669" t="s">
        <v>13</v>
      </c>
      <c r="H2669" t="s">
        <v>14</v>
      </c>
      <c r="I2669" t="s">
        <v>15</v>
      </c>
      <c r="J2669" s="5">
        <v>185</v>
      </c>
      <c r="K2669" s="5" t="str">
        <f>_xlfn.IFS(stroke_2[[#This Row],[avg_glucose_level]]&lt;70,"Low",stroke_2[[#This Row],[avg_glucose_level]]&lt;99,"Normal",stroke_2[[#This Row],[avg_glucose_level]]&lt;125,"Prediabetes",stroke_2[[#This Row],[avg_glucose_level]]&lt;199,"Diabetes",stroke_2[[#This Row],[avg_glucose_level]]&gt;199,"Very High")</f>
        <v>Diabetes</v>
      </c>
      <c r="L2669">
        <v>26.1</v>
      </c>
      <c r="M2669">
        <v>28.25</v>
      </c>
      <c r="N2669">
        <v>26.1</v>
      </c>
      <c r="O2669" t="s">
        <v>24</v>
      </c>
      <c r="P2669" t="s">
        <v>34</v>
      </c>
      <c r="Q2669" s="4" t="s">
        <v>4285</v>
      </c>
      <c r="R2669" s="5">
        <f t="shared" ca="1" si="41"/>
        <v>-2.123193475545216E-2</v>
      </c>
    </row>
    <row r="2670" spans="1:18" x14ac:dyDescent="0.25">
      <c r="A2670">
        <v>34719</v>
      </c>
      <c r="B2670" t="s">
        <v>12</v>
      </c>
      <c r="C2670">
        <v>48</v>
      </c>
      <c r="D2670" t="s">
        <v>4280</v>
      </c>
      <c r="E2670" t="s">
        <v>13</v>
      </c>
      <c r="F2670" t="s">
        <v>34</v>
      </c>
      <c r="G2670" t="s">
        <v>34</v>
      </c>
      <c r="H2670" t="s">
        <v>14</v>
      </c>
      <c r="I2670" t="s">
        <v>15</v>
      </c>
      <c r="J2670" s="5">
        <v>110.53</v>
      </c>
      <c r="K2670" s="5" t="str">
        <f>_xlfn.IFS(stroke_2[[#This Row],[avg_glucose_level]]&lt;70,"Low",stroke_2[[#This Row],[avg_glucose_level]]&lt;99,"Normal",stroke_2[[#This Row],[avg_glucose_level]]&lt;125,"Prediabetes",stroke_2[[#This Row],[avg_glucose_level]]&lt;199,"Diabetes",stroke_2[[#This Row],[avg_glucose_level]]&gt;199,"Very High")</f>
        <v>Prediabetes</v>
      </c>
      <c r="L2670">
        <v>34.200000000000003</v>
      </c>
      <c r="M2670">
        <v>28.25</v>
      </c>
      <c r="N2670">
        <v>34.200000000000003</v>
      </c>
      <c r="O2670" t="s">
        <v>24</v>
      </c>
      <c r="P2670" t="s">
        <v>34</v>
      </c>
      <c r="Q2670" s="4" t="s">
        <v>4285</v>
      </c>
      <c r="R2670" s="5">
        <f t="shared" ca="1" si="41"/>
        <v>2.3889902515613171E-2</v>
      </c>
    </row>
    <row r="2671" spans="1:18" x14ac:dyDescent="0.25">
      <c r="A2671">
        <v>35210</v>
      </c>
      <c r="B2671" t="s">
        <v>19</v>
      </c>
      <c r="C2671">
        <v>48</v>
      </c>
      <c r="D2671" t="s">
        <v>4280</v>
      </c>
      <c r="E2671" t="s">
        <v>34</v>
      </c>
      <c r="F2671" t="s">
        <v>34</v>
      </c>
      <c r="G2671" t="s">
        <v>13</v>
      </c>
      <c r="H2671" t="s">
        <v>14</v>
      </c>
      <c r="I2671" t="s">
        <v>15</v>
      </c>
      <c r="J2671" s="5">
        <v>112.96</v>
      </c>
      <c r="K2671" s="5" t="str">
        <f>_xlfn.IFS(stroke_2[[#This Row],[avg_glucose_level]]&lt;70,"Low",stroke_2[[#This Row],[avg_glucose_level]]&lt;99,"Normal",stroke_2[[#This Row],[avg_glucose_level]]&lt;125,"Prediabetes",stroke_2[[#This Row],[avg_glucose_level]]&lt;199,"Diabetes",stroke_2[[#This Row],[avg_glucose_level]]&gt;199,"Very High")</f>
        <v>Prediabetes</v>
      </c>
      <c r="L2671">
        <v>25.4</v>
      </c>
      <c r="M2671">
        <v>28.25</v>
      </c>
      <c r="N2671">
        <v>25.4</v>
      </c>
      <c r="O2671" t="s">
        <v>24</v>
      </c>
      <c r="P2671" t="s">
        <v>34</v>
      </c>
      <c r="Q2671" s="4" t="s">
        <v>4285</v>
      </c>
      <c r="R2671" s="5">
        <f t="shared" ca="1" si="41"/>
        <v>9.6673536464726324E-3</v>
      </c>
    </row>
    <row r="2672" spans="1:18" x14ac:dyDescent="0.25">
      <c r="A2672">
        <v>36298</v>
      </c>
      <c r="B2672" t="s">
        <v>19</v>
      </c>
      <c r="C2672">
        <v>48</v>
      </c>
      <c r="D2672" t="s">
        <v>4280</v>
      </c>
      <c r="E2672" t="s">
        <v>34</v>
      </c>
      <c r="F2672" t="s">
        <v>34</v>
      </c>
      <c r="G2672" t="s">
        <v>13</v>
      </c>
      <c r="H2672" t="s">
        <v>20</v>
      </c>
      <c r="I2672" t="s">
        <v>21</v>
      </c>
      <c r="J2672" s="5">
        <v>71.930000000000007</v>
      </c>
      <c r="K2672" s="5" t="str">
        <f>_xlfn.IFS(stroke_2[[#This Row],[avg_glucose_level]]&lt;70,"Low",stroke_2[[#This Row],[avg_glucose_level]]&lt;99,"Normal",stroke_2[[#This Row],[avg_glucose_level]]&lt;125,"Prediabetes",stroke_2[[#This Row],[avg_glucose_level]]&lt;199,"Diabetes",stroke_2[[#This Row],[avg_glucose_level]]&gt;199,"Very High")</f>
        <v>Normal</v>
      </c>
      <c r="L2672">
        <v>41.7</v>
      </c>
      <c r="M2672">
        <v>28.25</v>
      </c>
      <c r="N2672">
        <v>41.7</v>
      </c>
      <c r="O2672" t="s">
        <v>24</v>
      </c>
      <c r="P2672" t="s">
        <v>34</v>
      </c>
      <c r="Q2672" s="4" t="s">
        <v>4285</v>
      </c>
      <c r="R2672" s="5">
        <f t="shared" ca="1" si="41"/>
        <v>2.3556962457025467E-2</v>
      </c>
    </row>
    <row r="2673" spans="1:18" x14ac:dyDescent="0.25">
      <c r="A2673">
        <v>42040</v>
      </c>
      <c r="B2673" t="s">
        <v>19</v>
      </c>
      <c r="C2673">
        <v>48</v>
      </c>
      <c r="D2673" t="s">
        <v>4280</v>
      </c>
      <c r="E2673" t="s">
        <v>34</v>
      </c>
      <c r="F2673" t="s">
        <v>34</v>
      </c>
      <c r="G2673" t="s">
        <v>13</v>
      </c>
      <c r="H2673" t="s">
        <v>43</v>
      </c>
      <c r="I2673" t="s">
        <v>15</v>
      </c>
      <c r="J2673" s="5">
        <v>128.22999999999999</v>
      </c>
      <c r="K2673" s="5" t="str">
        <f>_xlfn.IFS(stroke_2[[#This Row],[avg_glucose_level]]&lt;70,"Low",stroke_2[[#This Row],[avg_glucose_level]]&lt;99,"Normal",stroke_2[[#This Row],[avg_glucose_level]]&lt;125,"Prediabetes",stroke_2[[#This Row],[avg_glucose_level]]&lt;199,"Diabetes",stroke_2[[#This Row],[avg_glucose_level]]&gt;199,"Very High")</f>
        <v>Diabetes</v>
      </c>
      <c r="L2673">
        <v>49.4</v>
      </c>
      <c r="M2673">
        <v>28.25</v>
      </c>
      <c r="N2673">
        <v>49.4</v>
      </c>
      <c r="O2673" t="s">
        <v>24</v>
      </c>
      <c r="P2673" t="s">
        <v>34</v>
      </c>
      <c r="Q2673" s="4" t="s">
        <v>4285</v>
      </c>
      <c r="R2673" s="5">
        <f t="shared" ca="1" si="41"/>
        <v>1.9892006161034204E-2</v>
      </c>
    </row>
    <row r="2674" spans="1:18" x14ac:dyDescent="0.25">
      <c r="A2674">
        <v>42330</v>
      </c>
      <c r="B2674" t="s">
        <v>19</v>
      </c>
      <c r="C2674">
        <v>48</v>
      </c>
      <c r="D2674" t="s">
        <v>4280</v>
      </c>
      <c r="E2674" t="s">
        <v>34</v>
      </c>
      <c r="F2674" t="s">
        <v>34</v>
      </c>
      <c r="G2674" t="s">
        <v>13</v>
      </c>
      <c r="H2674" t="s">
        <v>14</v>
      </c>
      <c r="I2674" t="s">
        <v>21</v>
      </c>
      <c r="J2674" s="5">
        <v>73.56</v>
      </c>
      <c r="K2674" s="5" t="str">
        <f>_xlfn.IFS(stroke_2[[#This Row],[avg_glucose_level]]&lt;70,"Low",stroke_2[[#This Row],[avg_glucose_level]]&lt;99,"Normal",stroke_2[[#This Row],[avg_glucose_level]]&lt;125,"Prediabetes",stroke_2[[#This Row],[avg_glucose_level]]&lt;199,"Diabetes",stroke_2[[#This Row],[avg_glucose_level]]&gt;199,"Very High")</f>
        <v>Normal</v>
      </c>
      <c r="L2674">
        <v>27.1</v>
      </c>
      <c r="M2674">
        <v>28.25</v>
      </c>
      <c r="N2674">
        <v>27.1</v>
      </c>
      <c r="O2674" t="s">
        <v>29</v>
      </c>
      <c r="P2674" t="s">
        <v>34</v>
      </c>
      <c r="Q2674" s="4" t="s">
        <v>4285</v>
      </c>
      <c r="R2674" s="5">
        <f t="shared" ca="1" si="41"/>
        <v>-1.6389757074147526E-3</v>
      </c>
    </row>
    <row r="2675" spans="1:18" x14ac:dyDescent="0.25">
      <c r="A2675">
        <v>42460</v>
      </c>
      <c r="B2675" t="s">
        <v>12</v>
      </c>
      <c r="C2675">
        <v>48</v>
      </c>
      <c r="D2675" t="s">
        <v>4280</v>
      </c>
      <c r="E2675" t="s">
        <v>34</v>
      </c>
      <c r="F2675" t="s">
        <v>34</v>
      </c>
      <c r="G2675" t="s">
        <v>13</v>
      </c>
      <c r="H2675" t="s">
        <v>20</v>
      </c>
      <c r="I2675" t="s">
        <v>21</v>
      </c>
      <c r="J2675" s="5">
        <v>216.88</v>
      </c>
      <c r="K2675" s="5" t="str">
        <f>_xlfn.IFS(stroke_2[[#This Row],[avg_glucose_level]]&lt;70,"Low",stroke_2[[#This Row],[avg_glucose_level]]&lt;99,"Normal",stroke_2[[#This Row],[avg_glucose_level]]&lt;125,"Prediabetes",stroke_2[[#This Row],[avg_glucose_level]]&lt;199,"Diabetes",stroke_2[[#This Row],[avg_glucose_level]]&gt;199,"Very High")</f>
        <v>Very High</v>
      </c>
      <c r="M2675">
        <v>28.25</v>
      </c>
      <c r="N2675">
        <v>28.25</v>
      </c>
      <c r="O2675" t="s">
        <v>29</v>
      </c>
      <c r="P2675" t="s">
        <v>34</v>
      </c>
      <c r="Q2675" s="4" t="s">
        <v>4285</v>
      </c>
      <c r="R2675" s="5">
        <f t="shared" ca="1" si="41"/>
        <v>1.2495053780919991E-2</v>
      </c>
    </row>
    <row r="2676" spans="1:18" x14ac:dyDescent="0.25">
      <c r="A2676">
        <v>44355</v>
      </c>
      <c r="B2676" t="s">
        <v>19</v>
      </c>
      <c r="C2676">
        <v>48</v>
      </c>
      <c r="D2676" t="s">
        <v>4280</v>
      </c>
      <c r="E2676" t="s">
        <v>34</v>
      </c>
      <c r="F2676" t="s">
        <v>34</v>
      </c>
      <c r="G2676" t="s">
        <v>13</v>
      </c>
      <c r="H2676" t="s">
        <v>14</v>
      </c>
      <c r="I2676" t="s">
        <v>21</v>
      </c>
      <c r="J2676" s="5">
        <v>74.16</v>
      </c>
      <c r="K2676" s="5" t="str">
        <f>_xlfn.IFS(stroke_2[[#This Row],[avg_glucose_level]]&lt;70,"Low",stroke_2[[#This Row],[avg_glucose_level]]&lt;99,"Normal",stroke_2[[#This Row],[avg_glucose_level]]&lt;125,"Prediabetes",stroke_2[[#This Row],[avg_glucose_level]]&lt;199,"Diabetes",stroke_2[[#This Row],[avg_glucose_level]]&gt;199,"Very High")</f>
        <v>Normal</v>
      </c>
      <c r="L2676">
        <v>19.899999999999999</v>
      </c>
      <c r="M2676">
        <v>28.25</v>
      </c>
      <c r="N2676">
        <v>19.899999999999999</v>
      </c>
      <c r="O2676" t="s">
        <v>24</v>
      </c>
      <c r="P2676" t="s">
        <v>34</v>
      </c>
      <c r="Q2676" s="4" t="s">
        <v>4285</v>
      </c>
      <c r="R2676" s="5">
        <f t="shared" ca="1" si="41"/>
        <v>1.0147630970792538E-2</v>
      </c>
    </row>
    <row r="2677" spans="1:18" x14ac:dyDescent="0.25">
      <c r="A2677">
        <v>46809</v>
      </c>
      <c r="B2677" t="s">
        <v>12</v>
      </c>
      <c r="C2677">
        <v>48</v>
      </c>
      <c r="D2677" t="s">
        <v>4280</v>
      </c>
      <c r="E2677" t="s">
        <v>34</v>
      </c>
      <c r="F2677" t="s">
        <v>34</v>
      </c>
      <c r="G2677" t="s">
        <v>13</v>
      </c>
      <c r="H2677" t="s">
        <v>14</v>
      </c>
      <c r="I2677" t="s">
        <v>21</v>
      </c>
      <c r="J2677" s="5">
        <v>147.13999999999999</v>
      </c>
      <c r="K2677" s="5" t="str">
        <f>_xlfn.IFS(stroke_2[[#This Row],[avg_glucose_level]]&lt;70,"Low",stroke_2[[#This Row],[avg_glucose_level]]&lt;99,"Normal",stroke_2[[#This Row],[avg_glucose_level]]&lt;125,"Prediabetes",stroke_2[[#This Row],[avg_glucose_level]]&lt;199,"Diabetes",stroke_2[[#This Row],[avg_glucose_level]]&gt;199,"Very High")</f>
        <v>Diabetes</v>
      </c>
      <c r="L2677">
        <v>22.3</v>
      </c>
      <c r="M2677">
        <v>28.25</v>
      </c>
      <c r="N2677">
        <v>22.3</v>
      </c>
      <c r="O2677" t="s">
        <v>38</v>
      </c>
      <c r="P2677" t="s">
        <v>34</v>
      </c>
      <c r="Q2677" s="4" t="s">
        <v>4285</v>
      </c>
      <c r="R2677" s="5">
        <f t="shared" ca="1" si="41"/>
        <v>1.0976749540098918E-3</v>
      </c>
    </row>
    <row r="2678" spans="1:18" x14ac:dyDescent="0.25">
      <c r="A2678">
        <v>47499</v>
      </c>
      <c r="B2678" t="s">
        <v>19</v>
      </c>
      <c r="C2678">
        <v>48</v>
      </c>
      <c r="D2678" t="s">
        <v>4280</v>
      </c>
      <c r="E2678" t="s">
        <v>34</v>
      </c>
      <c r="F2678" t="s">
        <v>34</v>
      </c>
      <c r="G2678" t="s">
        <v>13</v>
      </c>
      <c r="H2678" t="s">
        <v>43</v>
      </c>
      <c r="I2678" t="s">
        <v>21</v>
      </c>
      <c r="J2678" s="5">
        <v>77.55</v>
      </c>
      <c r="K2678" s="5" t="str">
        <f>_xlfn.IFS(stroke_2[[#This Row],[avg_glucose_level]]&lt;70,"Low",stroke_2[[#This Row],[avg_glucose_level]]&lt;99,"Normal",stroke_2[[#This Row],[avg_glucose_level]]&lt;125,"Prediabetes",stroke_2[[#This Row],[avg_glucose_level]]&lt;199,"Diabetes",stroke_2[[#This Row],[avg_glucose_level]]&gt;199,"Very High")</f>
        <v>Normal</v>
      </c>
      <c r="L2678">
        <v>26.2</v>
      </c>
      <c r="M2678">
        <v>28.25</v>
      </c>
      <c r="N2678">
        <v>26.2</v>
      </c>
      <c r="O2678" t="s">
        <v>38</v>
      </c>
      <c r="P2678" t="s">
        <v>34</v>
      </c>
      <c r="Q2678" s="4" t="s">
        <v>4285</v>
      </c>
      <c r="R2678" s="5">
        <f t="shared" ca="1" si="41"/>
        <v>-1.5294703276994004E-4</v>
      </c>
    </row>
    <row r="2679" spans="1:18" x14ac:dyDescent="0.25">
      <c r="A2679">
        <v>50947</v>
      </c>
      <c r="B2679" t="s">
        <v>12</v>
      </c>
      <c r="C2679">
        <v>48</v>
      </c>
      <c r="D2679" t="s">
        <v>4280</v>
      </c>
      <c r="E2679" t="s">
        <v>34</v>
      </c>
      <c r="F2679" t="s">
        <v>34</v>
      </c>
      <c r="G2679" t="s">
        <v>13</v>
      </c>
      <c r="H2679" t="s">
        <v>14</v>
      </c>
      <c r="I2679" t="s">
        <v>15</v>
      </c>
      <c r="J2679" s="5">
        <v>63.33</v>
      </c>
      <c r="K2679" s="5" t="str">
        <f>_xlfn.IFS(stroke_2[[#This Row],[avg_glucose_level]]&lt;70,"Low",stroke_2[[#This Row],[avg_glucose_level]]&lt;99,"Normal",stroke_2[[#This Row],[avg_glucose_level]]&lt;125,"Prediabetes",stroke_2[[#This Row],[avg_glucose_level]]&lt;199,"Diabetes",stroke_2[[#This Row],[avg_glucose_level]]&gt;199,"Very High")</f>
        <v>Low</v>
      </c>
      <c r="L2679">
        <v>26.5</v>
      </c>
      <c r="M2679">
        <v>28.25</v>
      </c>
      <c r="N2679">
        <v>26.5</v>
      </c>
      <c r="O2679" t="s">
        <v>29</v>
      </c>
      <c r="P2679" t="s">
        <v>34</v>
      </c>
      <c r="Q2679" s="4" t="s">
        <v>4285</v>
      </c>
      <c r="R2679" s="5">
        <f t="shared" ca="1" si="41"/>
        <v>1.3692460882856806E-3</v>
      </c>
    </row>
    <row r="2680" spans="1:18" x14ac:dyDescent="0.25">
      <c r="A2680">
        <v>51329</v>
      </c>
      <c r="B2680" t="s">
        <v>19</v>
      </c>
      <c r="C2680">
        <v>48</v>
      </c>
      <c r="D2680" t="s">
        <v>4280</v>
      </c>
      <c r="E2680" t="s">
        <v>34</v>
      </c>
      <c r="F2680" t="s">
        <v>34</v>
      </c>
      <c r="G2680" t="s">
        <v>13</v>
      </c>
      <c r="H2680" t="s">
        <v>14</v>
      </c>
      <c r="I2680" t="s">
        <v>21</v>
      </c>
      <c r="J2680" s="5">
        <v>68.010000000000005</v>
      </c>
      <c r="K2680" s="5" t="str">
        <f>_xlfn.IFS(stroke_2[[#This Row],[avg_glucose_level]]&lt;70,"Low",stroke_2[[#This Row],[avg_glucose_level]]&lt;99,"Normal",stroke_2[[#This Row],[avg_glucose_level]]&lt;125,"Prediabetes",stroke_2[[#This Row],[avg_glucose_level]]&lt;199,"Diabetes",stroke_2[[#This Row],[avg_glucose_level]]&gt;199,"Very High")</f>
        <v>Low</v>
      </c>
      <c r="L2680">
        <v>27.7</v>
      </c>
      <c r="M2680">
        <v>28.25</v>
      </c>
      <c r="N2680">
        <v>27.7</v>
      </c>
      <c r="O2680" t="s">
        <v>24</v>
      </c>
      <c r="P2680" t="s">
        <v>34</v>
      </c>
      <c r="Q2680" s="4" t="s">
        <v>4285</v>
      </c>
      <c r="R2680" s="5">
        <f t="shared" ca="1" si="41"/>
        <v>-2.8607423731511817E-3</v>
      </c>
    </row>
    <row r="2681" spans="1:18" x14ac:dyDescent="0.25">
      <c r="A2681">
        <v>51476</v>
      </c>
      <c r="B2681" t="s">
        <v>12</v>
      </c>
      <c r="C2681">
        <v>48</v>
      </c>
      <c r="D2681" t="s">
        <v>4280</v>
      </c>
      <c r="E2681" t="s">
        <v>34</v>
      </c>
      <c r="F2681" t="s">
        <v>34</v>
      </c>
      <c r="G2681" t="s">
        <v>13</v>
      </c>
      <c r="H2681" t="s">
        <v>14</v>
      </c>
      <c r="I2681" t="s">
        <v>15</v>
      </c>
      <c r="J2681" s="5">
        <v>78.849999999999994</v>
      </c>
      <c r="K2681" s="5" t="str">
        <f>_xlfn.IFS(stroke_2[[#This Row],[avg_glucose_level]]&lt;70,"Low",stroke_2[[#This Row],[avg_glucose_level]]&lt;99,"Normal",stroke_2[[#This Row],[avg_glucose_level]]&lt;125,"Prediabetes",stroke_2[[#This Row],[avg_glucose_level]]&lt;199,"Diabetes",stroke_2[[#This Row],[avg_glucose_level]]&gt;199,"Very High")</f>
        <v>Normal</v>
      </c>
      <c r="L2681">
        <v>43.2</v>
      </c>
      <c r="M2681">
        <v>28.25</v>
      </c>
      <c r="N2681">
        <v>43.2</v>
      </c>
      <c r="O2681" t="s">
        <v>24</v>
      </c>
      <c r="P2681" t="s">
        <v>34</v>
      </c>
      <c r="Q2681" s="4" t="s">
        <v>4285</v>
      </c>
      <c r="R2681" s="5">
        <f t="shared" ca="1" si="41"/>
        <v>1.3071285462630127E-2</v>
      </c>
    </row>
    <row r="2682" spans="1:18" x14ac:dyDescent="0.25">
      <c r="A2682">
        <v>52924</v>
      </c>
      <c r="B2682" t="s">
        <v>19</v>
      </c>
      <c r="C2682">
        <v>48</v>
      </c>
      <c r="D2682" t="s">
        <v>4280</v>
      </c>
      <c r="E2682" t="s">
        <v>34</v>
      </c>
      <c r="F2682" t="s">
        <v>34</v>
      </c>
      <c r="G2682" t="s">
        <v>13</v>
      </c>
      <c r="H2682" t="s">
        <v>14</v>
      </c>
      <c r="I2682" t="s">
        <v>15</v>
      </c>
      <c r="J2682" s="5">
        <v>116.2</v>
      </c>
      <c r="K2682" s="5" t="str">
        <f>_xlfn.IFS(stroke_2[[#This Row],[avg_glucose_level]]&lt;70,"Low",stroke_2[[#This Row],[avg_glucose_level]]&lt;99,"Normal",stroke_2[[#This Row],[avg_glucose_level]]&lt;125,"Prediabetes",stroke_2[[#This Row],[avg_glucose_level]]&lt;199,"Diabetes",stroke_2[[#This Row],[avg_glucose_level]]&gt;199,"Very High")</f>
        <v>Prediabetes</v>
      </c>
      <c r="L2682">
        <v>27.6</v>
      </c>
      <c r="M2682">
        <v>28.25</v>
      </c>
      <c r="N2682">
        <v>27.6</v>
      </c>
      <c r="O2682" t="s">
        <v>18</v>
      </c>
      <c r="P2682" t="s">
        <v>34</v>
      </c>
      <c r="Q2682" s="4" t="s">
        <v>4285</v>
      </c>
      <c r="R2682" s="5">
        <f t="shared" ca="1" si="41"/>
        <v>-2.0224560373497346E-3</v>
      </c>
    </row>
    <row r="2683" spans="1:18" x14ac:dyDescent="0.25">
      <c r="A2683">
        <v>53910</v>
      </c>
      <c r="B2683" t="s">
        <v>19</v>
      </c>
      <c r="C2683">
        <v>48</v>
      </c>
      <c r="D2683" t="s">
        <v>4280</v>
      </c>
      <c r="E2683" t="s">
        <v>34</v>
      </c>
      <c r="F2683" t="s">
        <v>34</v>
      </c>
      <c r="G2683" t="s">
        <v>13</v>
      </c>
      <c r="H2683" t="s">
        <v>20</v>
      </c>
      <c r="I2683" t="s">
        <v>21</v>
      </c>
      <c r="J2683" s="5">
        <v>132.08000000000001</v>
      </c>
      <c r="K2683" s="5" t="str">
        <f>_xlfn.IFS(stroke_2[[#This Row],[avg_glucose_level]]&lt;70,"Low",stroke_2[[#This Row],[avg_glucose_level]]&lt;99,"Normal",stroke_2[[#This Row],[avg_glucose_level]]&lt;125,"Prediabetes",stroke_2[[#This Row],[avg_glucose_level]]&lt;199,"Diabetes",stroke_2[[#This Row],[avg_glucose_level]]&gt;199,"Very High")</f>
        <v>Diabetes</v>
      </c>
      <c r="L2683">
        <v>31.6</v>
      </c>
      <c r="M2683">
        <v>28.25</v>
      </c>
      <c r="N2683">
        <v>31.6</v>
      </c>
      <c r="O2683" t="s">
        <v>29</v>
      </c>
      <c r="P2683" t="s">
        <v>34</v>
      </c>
      <c r="Q2683" s="4" t="s">
        <v>4285</v>
      </c>
      <c r="R2683" s="5">
        <f t="shared" ca="1" si="41"/>
        <v>-9.0934718881691464E-3</v>
      </c>
    </row>
    <row r="2684" spans="1:18" x14ac:dyDescent="0.25">
      <c r="A2684">
        <v>54378</v>
      </c>
      <c r="B2684" t="s">
        <v>19</v>
      </c>
      <c r="C2684">
        <v>48</v>
      </c>
      <c r="D2684" t="s">
        <v>4280</v>
      </c>
      <c r="E2684" t="s">
        <v>34</v>
      </c>
      <c r="F2684" t="s">
        <v>34</v>
      </c>
      <c r="G2684" t="s">
        <v>13</v>
      </c>
      <c r="H2684" t="s">
        <v>20</v>
      </c>
      <c r="I2684" t="s">
        <v>15</v>
      </c>
      <c r="J2684" s="5">
        <v>212.19</v>
      </c>
      <c r="K2684" s="5" t="str">
        <f>_xlfn.IFS(stroke_2[[#This Row],[avg_glucose_level]]&lt;70,"Low",stroke_2[[#This Row],[avg_glucose_level]]&lt;99,"Normal",stroke_2[[#This Row],[avg_glucose_level]]&lt;125,"Prediabetes",stroke_2[[#This Row],[avg_glucose_level]]&lt;199,"Diabetes",stroke_2[[#This Row],[avg_glucose_level]]&gt;199,"Very High")</f>
        <v>Very High</v>
      </c>
      <c r="L2684">
        <v>46.9</v>
      </c>
      <c r="M2684">
        <v>28.25</v>
      </c>
      <c r="N2684">
        <v>46.9</v>
      </c>
      <c r="O2684" t="s">
        <v>24</v>
      </c>
      <c r="P2684" t="s">
        <v>34</v>
      </c>
      <c r="Q2684" s="4" t="s">
        <v>4285</v>
      </c>
      <c r="R2684" s="5">
        <f t="shared" ca="1" si="41"/>
        <v>-5.0660547992913193E-3</v>
      </c>
    </row>
    <row r="2685" spans="1:18" x14ac:dyDescent="0.25">
      <c r="A2685">
        <v>55457</v>
      </c>
      <c r="B2685" t="s">
        <v>19</v>
      </c>
      <c r="C2685">
        <v>48</v>
      </c>
      <c r="D2685" t="s">
        <v>4280</v>
      </c>
      <c r="E2685" t="s">
        <v>34</v>
      </c>
      <c r="F2685" t="s">
        <v>34</v>
      </c>
      <c r="G2685" t="s">
        <v>13</v>
      </c>
      <c r="H2685" t="s">
        <v>14</v>
      </c>
      <c r="I2685" t="s">
        <v>15</v>
      </c>
      <c r="J2685" s="5">
        <v>110.18</v>
      </c>
      <c r="K2685" s="5" t="str">
        <f>_xlfn.IFS(stroke_2[[#This Row],[avg_glucose_level]]&lt;70,"Low",stroke_2[[#This Row],[avg_glucose_level]]&lt;99,"Normal",stroke_2[[#This Row],[avg_glucose_level]]&lt;125,"Prediabetes",stroke_2[[#This Row],[avg_glucose_level]]&lt;199,"Diabetes",stroke_2[[#This Row],[avg_glucose_level]]&gt;199,"Very High")</f>
        <v>Prediabetes</v>
      </c>
      <c r="L2685">
        <v>30.3</v>
      </c>
      <c r="M2685">
        <v>28.25</v>
      </c>
      <c r="N2685">
        <v>30.3</v>
      </c>
      <c r="O2685" t="s">
        <v>29</v>
      </c>
      <c r="P2685" t="s">
        <v>34</v>
      </c>
      <c r="Q2685" s="4" t="s">
        <v>4285</v>
      </c>
      <c r="R2685" s="5">
        <f t="shared" ca="1" si="41"/>
        <v>-1.3252045396599044E-2</v>
      </c>
    </row>
    <row r="2686" spans="1:18" x14ac:dyDescent="0.25">
      <c r="A2686">
        <v>57569</v>
      </c>
      <c r="B2686" t="s">
        <v>12</v>
      </c>
      <c r="C2686">
        <v>48</v>
      </c>
      <c r="D2686" t="s">
        <v>4280</v>
      </c>
      <c r="E2686" t="s">
        <v>34</v>
      </c>
      <c r="F2686" t="s">
        <v>34</v>
      </c>
      <c r="G2686" t="s">
        <v>13</v>
      </c>
      <c r="H2686" t="s">
        <v>14</v>
      </c>
      <c r="I2686" t="s">
        <v>21</v>
      </c>
      <c r="J2686" s="5">
        <v>106.74</v>
      </c>
      <c r="K2686" s="5" t="str">
        <f>_xlfn.IFS(stroke_2[[#This Row],[avg_glucose_level]]&lt;70,"Low",stroke_2[[#This Row],[avg_glucose_level]]&lt;99,"Normal",stroke_2[[#This Row],[avg_glucose_level]]&lt;125,"Prediabetes",stroke_2[[#This Row],[avg_glucose_level]]&lt;199,"Diabetes",stroke_2[[#This Row],[avg_glucose_level]]&gt;199,"Very High")</f>
        <v>Prediabetes</v>
      </c>
      <c r="L2686">
        <v>33.700000000000003</v>
      </c>
      <c r="M2686">
        <v>28.25</v>
      </c>
      <c r="N2686">
        <v>33.700000000000003</v>
      </c>
      <c r="O2686" t="s">
        <v>18</v>
      </c>
      <c r="P2686" t="s">
        <v>34</v>
      </c>
      <c r="Q2686" s="4" t="s">
        <v>4285</v>
      </c>
      <c r="R2686" s="5">
        <f t="shared" ca="1" si="41"/>
        <v>-1.8672123531297935E-2</v>
      </c>
    </row>
    <row r="2687" spans="1:18" x14ac:dyDescent="0.25">
      <c r="A2687">
        <v>59223</v>
      </c>
      <c r="B2687" t="s">
        <v>12</v>
      </c>
      <c r="C2687">
        <v>48</v>
      </c>
      <c r="D2687" t="s">
        <v>4280</v>
      </c>
      <c r="E2687" t="s">
        <v>34</v>
      </c>
      <c r="F2687" t="s">
        <v>34</v>
      </c>
      <c r="G2687" t="s">
        <v>13</v>
      </c>
      <c r="H2687" t="s">
        <v>14</v>
      </c>
      <c r="I2687" t="s">
        <v>15</v>
      </c>
      <c r="J2687" s="5">
        <v>68.13</v>
      </c>
      <c r="K2687" s="5" t="str">
        <f>_xlfn.IFS(stroke_2[[#This Row],[avg_glucose_level]]&lt;70,"Low",stroke_2[[#This Row],[avg_glucose_level]]&lt;99,"Normal",stroke_2[[#This Row],[avg_glucose_level]]&lt;125,"Prediabetes",stroke_2[[#This Row],[avg_glucose_level]]&lt;199,"Diabetes",stroke_2[[#This Row],[avg_glucose_level]]&gt;199,"Very High")</f>
        <v>Low</v>
      </c>
      <c r="L2687">
        <v>38</v>
      </c>
      <c r="M2687">
        <v>28.25</v>
      </c>
      <c r="N2687">
        <v>38</v>
      </c>
      <c r="O2687" t="s">
        <v>18</v>
      </c>
      <c r="P2687" t="s">
        <v>34</v>
      </c>
      <c r="Q2687" s="4" t="s">
        <v>4285</v>
      </c>
      <c r="R2687" s="5">
        <f t="shared" ca="1" si="41"/>
        <v>1.0943941768144238E-2</v>
      </c>
    </row>
    <row r="2688" spans="1:18" x14ac:dyDescent="0.25">
      <c r="A2688">
        <v>60455</v>
      </c>
      <c r="B2688" t="s">
        <v>12</v>
      </c>
      <c r="C2688">
        <v>48</v>
      </c>
      <c r="D2688" t="s">
        <v>4280</v>
      </c>
      <c r="E2688" t="s">
        <v>34</v>
      </c>
      <c r="F2688" t="s">
        <v>34</v>
      </c>
      <c r="G2688" t="s">
        <v>13</v>
      </c>
      <c r="H2688" t="s">
        <v>14</v>
      </c>
      <c r="I2688" t="s">
        <v>15</v>
      </c>
      <c r="J2688" s="5">
        <v>76.19</v>
      </c>
      <c r="K2688" s="5" t="str">
        <f>_xlfn.IFS(stroke_2[[#This Row],[avg_glucose_level]]&lt;70,"Low",stroke_2[[#This Row],[avg_glucose_level]]&lt;99,"Normal",stroke_2[[#This Row],[avg_glucose_level]]&lt;125,"Prediabetes",stroke_2[[#This Row],[avg_glucose_level]]&lt;199,"Diabetes",stroke_2[[#This Row],[avg_glucose_level]]&gt;199,"Very High")</f>
        <v>Normal</v>
      </c>
      <c r="L2688">
        <v>28.5</v>
      </c>
      <c r="M2688">
        <v>28.25</v>
      </c>
      <c r="N2688">
        <v>28.5</v>
      </c>
      <c r="O2688" t="s">
        <v>24</v>
      </c>
      <c r="P2688" t="s">
        <v>34</v>
      </c>
      <c r="Q2688" s="4" t="s">
        <v>4285</v>
      </c>
      <c r="R2688" s="5">
        <f t="shared" ca="1" si="41"/>
        <v>9.1384237997298064E-3</v>
      </c>
    </row>
    <row r="2689" spans="1:18" x14ac:dyDescent="0.25">
      <c r="A2689">
        <v>60635</v>
      </c>
      <c r="B2689" t="s">
        <v>12</v>
      </c>
      <c r="C2689">
        <v>48</v>
      </c>
      <c r="D2689" t="s">
        <v>4280</v>
      </c>
      <c r="E2689" t="s">
        <v>34</v>
      </c>
      <c r="F2689" t="s">
        <v>34</v>
      </c>
      <c r="G2689" t="s">
        <v>13</v>
      </c>
      <c r="H2689" t="s">
        <v>14</v>
      </c>
      <c r="I2689" t="s">
        <v>21</v>
      </c>
      <c r="J2689" s="5">
        <v>99.96</v>
      </c>
      <c r="K2689" s="5" t="str">
        <f>_xlfn.IFS(stroke_2[[#This Row],[avg_glucose_level]]&lt;70,"Low",stroke_2[[#This Row],[avg_glucose_level]]&lt;99,"Normal",stroke_2[[#This Row],[avg_glucose_level]]&lt;125,"Prediabetes",stroke_2[[#This Row],[avg_glucose_level]]&lt;199,"Diabetes",stroke_2[[#This Row],[avg_glucose_level]]&gt;199,"Very High")</f>
        <v>Prediabetes</v>
      </c>
      <c r="L2689">
        <v>25.2</v>
      </c>
      <c r="M2689">
        <v>28.25</v>
      </c>
      <c r="N2689">
        <v>25.2</v>
      </c>
      <c r="O2689" t="s">
        <v>24</v>
      </c>
      <c r="P2689" t="s">
        <v>34</v>
      </c>
      <c r="Q2689" s="4" t="s">
        <v>4285</v>
      </c>
      <c r="R2689" s="5">
        <f t="shared" ca="1" si="41"/>
        <v>-5.3182227349744537E-3</v>
      </c>
    </row>
    <row r="2690" spans="1:18" x14ac:dyDescent="0.25">
      <c r="A2690">
        <v>60675</v>
      </c>
      <c r="B2690" t="s">
        <v>19</v>
      </c>
      <c r="C2690">
        <v>48</v>
      </c>
      <c r="D2690" t="s">
        <v>4280</v>
      </c>
      <c r="E2690" t="s">
        <v>13</v>
      </c>
      <c r="F2690" t="s">
        <v>34</v>
      </c>
      <c r="G2690" t="s">
        <v>13</v>
      </c>
      <c r="H2690" t="s">
        <v>43</v>
      </c>
      <c r="I2690" t="s">
        <v>21</v>
      </c>
      <c r="J2690" s="5">
        <v>221.08</v>
      </c>
      <c r="K2690" s="5" t="str">
        <f>_xlfn.IFS(stroke_2[[#This Row],[avg_glucose_level]]&lt;70,"Low",stroke_2[[#This Row],[avg_glucose_level]]&lt;99,"Normal",stroke_2[[#This Row],[avg_glucose_level]]&lt;125,"Prediabetes",stroke_2[[#This Row],[avg_glucose_level]]&lt;199,"Diabetes",stroke_2[[#This Row],[avg_glucose_level]]&gt;199,"Very High")</f>
        <v>Very High</v>
      </c>
      <c r="L2690">
        <v>57.2</v>
      </c>
      <c r="M2690">
        <v>28.25</v>
      </c>
      <c r="N2690">
        <v>57.2</v>
      </c>
      <c r="O2690" t="s">
        <v>24</v>
      </c>
      <c r="P2690" t="s">
        <v>34</v>
      </c>
      <c r="Q2690" s="4" t="s">
        <v>4285</v>
      </c>
      <c r="R2690" s="5">
        <f t="shared" ref="R2690:R2753" ca="1" si="42">Q2690 + (RAND()-0.5)/20</f>
        <v>1.9932051065564328E-2</v>
      </c>
    </row>
    <row r="2691" spans="1:18" x14ac:dyDescent="0.25">
      <c r="A2691">
        <v>60907</v>
      </c>
      <c r="B2691" t="s">
        <v>12</v>
      </c>
      <c r="C2691">
        <v>48</v>
      </c>
      <c r="D2691" t="s">
        <v>4280</v>
      </c>
      <c r="E2691" t="s">
        <v>34</v>
      </c>
      <c r="F2691" t="s">
        <v>34</v>
      </c>
      <c r="G2691" t="s">
        <v>13</v>
      </c>
      <c r="H2691" t="s">
        <v>14</v>
      </c>
      <c r="I2691" t="s">
        <v>21</v>
      </c>
      <c r="J2691" s="5">
        <v>127.13</v>
      </c>
      <c r="K2691" s="5" t="str">
        <f>_xlfn.IFS(stroke_2[[#This Row],[avg_glucose_level]]&lt;70,"Low",stroke_2[[#This Row],[avg_glucose_level]]&lt;99,"Normal",stroke_2[[#This Row],[avg_glucose_level]]&lt;125,"Prediabetes",stroke_2[[#This Row],[avg_glucose_level]]&lt;199,"Diabetes",stroke_2[[#This Row],[avg_glucose_level]]&gt;199,"Very High")</f>
        <v>Diabetes</v>
      </c>
      <c r="L2691">
        <v>35</v>
      </c>
      <c r="M2691">
        <v>28.25</v>
      </c>
      <c r="N2691">
        <v>35</v>
      </c>
      <c r="O2691" t="s">
        <v>38</v>
      </c>
      <c r="P2691" t="s">
        <v>34</v>
      </c>
      <c r="Q2691" s="4" t="s">
        <v>4285</v>
      </c>
      <c r="R2691" s="5">
        <f t="shared" ca="1" si="42"/>
        <v>-2.3945409689653425E-2</v>
      </c>
    </row>
    <row r="2692" spans="1:18" x14ac:dyDescent="0.25">
      <c r="A2692">
        <v>61651</v>
      </c>
      <c r="B2692" t="s">
        <v>12</v>
      </c>
      <c r="C2692">
        <v>48</v>
      </c>
      <c r="D2692" t="s">
        <v>4280</v>
      </c>
      <c r="E2692" t="s">
        <v>34</v>
      </c>
      <c r="F2692" t="s">
        <v>34</v>
      </c>
      <c r="G2692" t="s">
        <v>13</v>
      </c>
      <c r="H2692" t="s">
        <v>14</v>
      </c>
      <c r="I2692" t="s">
        <v>21</v>
      </c>
      <c r="J2692" s="5">
        <v>113.84</v>
      </c>
      <c r="K2692" s="5" t="str">
        <f>_xlfn.IFS(stroke_2[[#This Row],[avg_glucose_level]]&lt;70,"Low",stroke_2[[#This Row],[avg_glucose_level]]&lt;99,"Normal",stroke_2[[#This Row],[avg_glucose_level]]&lt;125,"Prediabetes",stroke_2[[#This Row],[avg_glucose_level]]&lt;199,"Diabetes",stroke_2[[#This Row],[avg_glucose_level]]&gt;199,"Very High")</f>
        <v>Prediabetes</v>
      </c>
      <c r="L2692">
        <v>21.9</v>
      </c>
      <c r="M2692">
        <v>28.25</v>
      </c>
      <c r="N2692">
        <v>21.9</v>
      </c>
      <c r="O2692" t="s">
        <v>24</v>
      </c>
      <c r="P2692" t="s">
        <v>34</v>
      </c>
      <c r="Q2692" s="4" t="s">
        <v>4285</v>
      </c>
      <c r="R2692" s="5">
        <f t="shared" ca="1" si="42"/>
        <v>1.8446099600672471E-2</v>
      </c>
    </row>
    <row r="2693" spans="1:18" x14ac:dyDescent="0.25">
      <c r="A2693">
        <v>61848</v>
      </c>
      <c r="B2693" t="s">
        <v>19</v>
      </c>
      <c r="C2693">
        <v>48</v>
      </c>
      <c r="D2693" t="s">
        <v>4280</v>
      </c>
      <c r="E2693" t="s">
        <v>34</v>
      </c>
      <c r="F2693" t="s">
        <v>34</v>
      </c>
      <c r="G2693" t="s">
        <v>13</v>
      </c>
      <c r="H2693" t="s">
        <v>14</v>
      </c>
      <c r="I2693" t="s">
        <v>15</v>
      </c>
      <c r="J2693" s="5">
        <v>113.87</v>
      </c>
      <c r="K2693" s="5" t="str">
        <f>_xlfn.IFS(stroke_2[[#This Row],[avg_glucose_level]]&lt;70,"Low",stroke_2[[#This Row],[avg_glucose_level]]&lt;99,"Normal",stroke_2[[#This Row],[avg_glucose_level]]&lt;125,"Prediabetes",stroke_2[[#This Row],[avg_glucose_level]]&lt;199,"Diabetes",stroke_2[[#This Row],[avg_glucose_level]]&gt;199,"Very High")</f>
        <v>Prediabetes</v>
      </c>
      <c r="L2693">
        <v>28.9</v>
      </c>
      <c r="M2693">
        <v>28.25</v>
      </c>
      <c r="N2693">
        <v>28.9</v>
      </c>
      <c r="O2693" t="s">
        <v>24</v>
      </c>
      <c r="P2693" t="s">
        <v>34</v>
      </c>
      <c r="Q2693" s="4" t="s">
        <v>4285</v>
      </c>
      <c r="R2693" s="5">
        <f t="shared" ca="1" si="42"/>
        <v>-2.0606134179624704E-3</v>
      </c>
    </row>
    <row r="2694" spans="1:18" x14ac:dyDescent="0.25">
      <c r="A2694">
        <v>62076</v>
      </c>
      <c r="B2694" t="s">
        <v>12</v>
      </c>
      <c r="C2694">
        <v>48</v>
      </c>
      <c r="D2694" t="s">
        <v>4280</v>
      </c>
      <c r="E2694" t="s">
        <v>34</v>
      </c>
      <c r="F2694" t="s">
        <v>34</v>
      </c>
      <c r="G2694" t="s">
        <v>13</v>
      </c>
      <c r="H2694" t="s">
        <v>14</v>
      </c>
      <c r="I2694" t="s">
        <v>21</v>
      </c>
      <c r="J2694" s="5">
        <v>62.89</v>
      </c>
      <c r="K2694" s="5" t="str">
        <f>_xlfn.IFS(stroke_2[[#This Row],[avg_glucose_level]]&lt;70,"Low",stroke_2[[#This Row],[avg_glucose_level]]&lt;99,"Normal",stroke_2[[#This Row],[avg_glucose_level]]&lt;125,"Prediabetes",stroke_2[[#This Row],[avg_glucose_level]]&lt;199,"Diabetes",stroke_2[[#This Row],[avg_glucose_level]]&gt;199,"Very High")</f>
        <v>Low</v>
      </c>
      <c r="L2694">
        <v>29.6</v>
      </c>
      <c r="M2694">
        <v>28.25</v>
      </c>
      <c r="N2694">
        <v>29.6</v>
      </c>
      <c r="O2694" t="s">
        <v>38</v>
      </c>
      <c r="P2694" t="s">
        <v>34</v>
      </c>
      <c r="Q2694" s="4" t="s">
        <v>4285</v>
      </c>
      <c r="R2694" s="5">
        <f t="shared" ca="1" si="42"/>
        <v>1.6809638171490199E-2</v>
      </c>
    </row>
    <row r="2695" spans="1:18" x14ac:dyDescent="0.25">
      <c r="A2695">
        <v>64633</v>
      </c>
      <c r="B2695" t="s">
        <v>19</v>
      </c>
      <c r="C2695">
        <v>48</v>
      </c>
      <c r="D2695" t="s">
        <v>4280</v>
      </c>
      <c r="E2695" t="s">
        <v>34</v>
      </c>
      <c r="F2695" t="s">
        <v>34</v>
      </c>
      <c r="G2695" t="s">
        <v>13</v>
      </c>
      <c r="H2695" t="s">
        <v>14</v>
      </c>
      <c r="I2695" t="s">
        <v>15</v>
      </c>
      <c r="J2695" s="5">
        <v>94.04</v>
      </c>
      <c r="K2695" s="5" t="str">
        <f>_xlfn.IFS(stroke_2[[#This Row],[avg_glucose_level]]&lt;70,"Low",stroke_2[[#This Row],[avg_glucose_level]]&lt;99,"Normal",stroke_2[[#This Row],[avg_glucose_level]]&lt;125,"Prediabetes",stroke_2[[#This Row],[avg_glucose_level]]&lt;199,"Diabetes",stroke_2[[#This Row],[avg_glucose_level]]&gt;199,"Very High")</f>
        <v>Normal</v>
      </c>
      <c r="L2695">
        <v>32.700000000000003</v>
      </c>
      <c r="M2695">
        <v>28.25</v>
      </c>
      <c r="N2695">
        <v>32.700000000000003</v>
      </c>
      <c r="O2695" t="s">
        <v>24</v>
      </c>
      <c r="P2695" t="s">
        <v>34</v>
      </c>
      <c r="Q2695" s="4" t="s">
        <v>4285</v>
      </c>
      <c r="R2695" s="5">
        <f t="shared" ca="1" si="42"/>
        <v>1.8381630265631166E-3</v>
      </c>
    </row>
    <row r="2696" spans="1:18" x14ac:dyDescent="0.25">
      <c r="A2696">
        <v>64742</v>
      </c>
      <c r="B2696" t="s">
        <v>12</v>
      </c>
      <c r="C2696">
        <v>48</v>
      </c>
      <c r="D2696" t="s">
        <v>4280</v>
      </c>
      <c r="E2696" t="s">
        <v>34</v>
      </c>
      <c r="F2696" t="s">
        <v>34</v>
      </c>
      <c r="G2696" t="s">
        <v>34</v>
      </c>
      <c r="H2696" t="s">
        <v>20</v>
      </c>
      <c r="I2696" t="s">
        <v>21</v>
      </c>
      <c r="J2696" s="5">
        <v>64.180000000000007</v>
      </c>
      <c r="K2696" s="5" t="str">
        <f>_xlfn.IFS(stroke_2[[#This Row],[avg_glucose_level]]&lt;70,"Low",stroke_2[[#This Row],[avg_glucose_level]]&lt;99,"Normal",stroke_2[[#This Row],[avg_glucose_level]]&lt;125,"Prediabetes",stroke_2[[#This Row],[avg_glucose_level]]&lt;199,"Diabetes",stroke_2[[#This Row],[avg_glucose_level]]&gt;199,"Very High")</f>
        <v>Low</v>
      </c>
      <c r="L2696">
        <v>32.1</v>
      </c>
      <c r="M2696">
        <v>28.25</v>
      </c>
      <c r="N2696">
        <v>32.1</v>
      </c>
      <c r="O2696" t="s">
        <v>24</v>
      </c>
      <c r="P2696" t="s">
        <v>34</v>
      </c>
      <c r="Q2696" s="4" t="s">
        <v>4285</v>
      </c>
      <c r="R2696" s="5">
        <f t="shared" ca="1" si="42"/>
        <v>-1.7564774355905956E-2</v>
      </c>
    </row>
    <row r="2697" spans="1:18" x14ac:dyDescent="0.25">
      <c r="A2697">
        <v>65324</v>
      </c>
      <c r="B2697" t="s">
        <v>19</v>
      </c>
      <c r="C2697">
        <v>48</v>
      </c>
      <c r="D2697" t="s">
        <v>4280</v>
      </c>
      <c r="E2697" t="s">
        <v>34</v>
      </c>
      <c r="F2697" t="s">
        <v>34</v>
      </c>
      <c r="G2697" t="s">
        <v>13</v>
      </c>
      <c r="H2697" t="s">
        <v>43</v>
      </c>
      <c r="I2697" t="s">
        <v>21</v>
      </c>
      <c r="J2697" s="5">
        <v>75.91</v>
      </c>
      <c r="K2697" s="5" t="str">
        <f>_xlfn.IFS(stroke_2[[#This Row],[avg_glucose_level]]&lt;70,"Low",stroke_2[[#This Row],[avg_glucose_level]]&lt;99,"Normal",stroke_2[[#This Row],[avg_glucose_level]]&lt;125,"Prediabetes",stroke_2[[#This Row],[avg_glucose_level]]&lt;199,"Diabetes",stroke_2[[#This Row],[avg_glucose_level]]&gt;199,"Very High")</f>
        <v>Normal</v>
      </c>
      <c r="L2697">
        <v>27.8</v>
      </c>
      <c r="M2697">
        <v>28.25</v>
      </c>
      <c r="N2697">
        <v>27.8</v>
      </c>
      <c r="O2697" t="s">
        <v>38</v>
      </c>
      <c r="P2697" t="s">
        <v>34</v>
      </c>
      <c r="Q2697" s="4" t="s">
        <v>4285</v>
      </c>
      <c r="R2697" s="5">
        <f t="shared" ca="1" si="42"/>
        <v>-1.8664601925721631E-2</v>
      </c>
    </row>
    <row r="2698" spans="1:18" x14ac:dyDescent="0.25">
      <c r="A2698">
        <v>65564</v>
      </c>
      <c r="B2698" t="s">
        <v>19</v>
      </c>
      <c r="C2698">
        <v>48</v>
      </c>
      <c r="D2698" t="s">
        <v>4280</v>
      </c>
      <c r="E2698" t="s">
        <v>34</v>
      </c>
      <c r="F2698" t="s">
        <v>34</v>
      </c>
      <c r="G2698" t="s">
        <v>13</v>
      </c>
      <c r="H2698" t="s">
        <v>14</v>
      </c>
      <c r="I2698" t="s">
        <v>15</v>
      </c>
      <c r="J2698" s="5">
        <v>57.43</v>
      </c>
      <c r="K2698" s="5" t="str">
        <f>_xlfn.IFS(stroke_2[[#This Row],[avg_glucose_level]]&lt;70,"Low",stroke_2[[#This Row],[avg_glucose_level]]&lt;99,"Normal",stroke_2[[#This Row],[avg_glucose_level]]&lt;125,"Prediabetes",stroke_2[[#This Row],[avg_glucose_level]]&lt;199,"Diabetes",stroke_2[[#This Row],[avg_glucose_level]]&gt;199,"Very High")</f>
        <v>Low</v>
      </c>
      <c r="L2698">
        <v>53.5</v>
      </c>
      <c r="M2698">
        <v>28.25</v>
      </c>
      <c r="N2698">
        <v>53.5</v>
      </c>
      <c r="O2698" t="s">
        <v>18</v>
      </c>
      <c r="P2698" t="s">
        <v>34</v>
      </c>
      <c r="Q2698" s="4" t="s">
        <v>4285</v>
      </c>
      <c r="R2698" s="5">
        <f t="shared" ca="1" si="42"/>
        <v>-4.6428040846511979E-3</v>
      </c>
    </row>
    <row r="2699" spans="1:18" x14ac:dyDescent="0.25">
      <c r="A2699">
        <v>65667</v>
      </c>
      <c r="B2699" t="s">
        <v>19</v>
      </c>
      <c r="C2699">
        <v>48</v>
      </c>
      <c r="D2699" t="s">
        <v>4280</v>
      </c>
      <c r="E2699" t="s">
        <v>34</v>
      </c>
      <c r="F2699" t="s">
        <v>34</v>
      </c>
      <c r="G2699" t="s">
        <v>13</v>
      </c>
      <c r="H2699" t="s">
        <v>14</v>
      </c>
      <c r="I2699" t="s">
        <v>21</v>
      </c>
      <c r="J2699" s="5">
        <v>134.59</v>
      </c>
      <c r="K2699" s="5" t="str">
        <f>_xlfn.IFS(stroke_2[[#This Row],[avg_glucose_level]]&lt;70,"Low",stroke_2[[#This Row],[avg_glucose_level]]&lt;99,"Normal",stroke_2[[#This Row],[avg_glucose_level]]&lt;125,"Prediabetes",stroke_2[[#This Row],[avg_glucose_level]]&lt;199,"Diabetes",stroke_2[[#This Row],[avg_glucose_level]]&gt;199,"Very High")</f>
        <v>Diabetes</v>
      </c>
      <c r="L2699">
        <v>28.2</v>
      </c>
      <c r="M2699">
        <v>28.25</v>
      </c>
      <c r="N2699">
        <v>28.2</v>
      </c>
      <c r="O2699" t="s">
        <v>29</v>
      </c>
      <c r="P2699" t="s">
        <v>34</v>
      </c>
      <c r="Q2699" s="4" t="s">
        <v>4285</v>
      </c>
      <c r="R2699" s="5">
        <f t="shared" ca="1" si="42"/>
        <v>-4.4245369786103219E-3</v>
      </c>
    </row>
    <row r="2700" spans="1:18" x14ac:dyDescent="0.25">
      <c r="A2700">
        <v>66494</v>
      </c>
      <c r="B2700" t="s">
        <v>12</v>
      </c>
      <c r="C2700">
        <v>48</v>
      </c>
      <c r="D2700" t="s">
        <v>4280</v>
      </c>
      <c r="E2700" t="s">
        <v>34</v>
      </c>
      <c r="F2700" t="s">
        <v>34</v>
      </c>
      <c r="G2700" t="s">
        <v>13</v>
      </c>
      <c r="H2700" t="s">
        <v>14</v>
      </c>
      <c r="I2700" t="s">
        <v>15</v>
      </c>
      <c r="J2700" s="5">
        <v>91.96</v>
      </c>
      <c r="K2700" s="5" t="str">
        <f>_xlfn.IFS(stroke_2[[#This Row],[avg_glucose_level]]&lt;70,"Low",stroke_2[[#This Row],[avg_glucose_level]]&lt;99,"Normal",stroke_2[[#This Row],[avg_glucose_level]]&lt;125,"Prediabetes",stroke_2[[#This Row],[avg_glucose_level]]&lt;199,"Diabetes",stroke_2[[#This Row],[avg_glucose_level]]&gt;199,"Very High")</f>
        <v>Normal</v>
      </c>
      <c r="L2700">
        <v>24.9</v>
      </c>
      <c r="M2700">
        <v>28.25</v>
      </c>
      <c r="N2700">
        <v>24.9</v>
      </c>
      <c r="O2700" t="s">
        <v>38</v>
      </c>
      <c r="P2700" t="s">
        <v>34</v>
      </c>
      <c r="Q2700" s="4" t="s">
        <v>4285</v>
      </c>
      <c r="R2700" s="5">
        <f t="shared" ca="1" si="42"/>
        <v>-2.3271091093678264E-2</v>
      </c>
    </row>
    <row r="2701" spans="1:18" x14ac:dyDescent="0.25">
      <c r="A2701">
        <v>66866</v>
      </c>
      <c r="B2701" t="s">
        <v>19</v>
      </c>
      <c r="C2701">
        <v>48</v>
      </c>
      <c r="D2701" t="s">
        <v>4280</v>
      </c>
      <c r="E2701" t="s">
        <v>34</v>
      </c>
      <c r="F2701" t="s">
        <v>34</v>
      </c>
      <c r="G2701" t="s">
        <v>13</v>
      </c>
      <c r="H2701" t="s">
        <v>14</v>
      </c>
      <c r="I2701" t="s">
        <v>15</v>
      </c>
      <c r="J2701" s="5">
        <v>74.11</v>
      </c>
      <c r="K2701" s="5" t="str">
        <f>_xlfn.IFS(stroke_2[[#This Row],[avg_glucose_level]]&lt;70,"Low",stroke_2[[#This Row],[avg_glucose_level]]&lt;99,"Normal",stroke_2[[#This Row],[avg_glucose_level]]&lt;125,"Prediabetes",stroke_2[[#This Row],[avg_glucose_level]]&lt;199,"Diabetes",stroke_2[[#This Row],[avg_glucose_level]]&gt;199,"Very High")</f>
        <v>Normal</v>
      </c>
      <c r="L2701">
        <v>20.5</v>
      </c>
      <c r="M2701">
        <v>28.25</v>
      </c>
      <c r="N2701">
        <v>20.5</v>
      </c>
      <c r="O2701" t="s">
        <v>24</v>
      </c>
      <c r="P2701" t="s">
        <v>13</v>
      </c>
      <c r="Q2701" s="4" t="s">
        <v>4286</v>
      </c>
      <c r="R2701" s="5">
        <f t="shared" ca="1" si="42"/>
        <v>1.0017654400164311</v>
      </c>
    </row>
    <row r="2702" spans="1:18" x14ac:dyDescent="0.25">
      <c r="A2702">
        <v>67932</v>
      </c>
      <c r="B2702" t="s">
        <v>19</v>
      </c>
      <c r="C2702">
        <v>48</v>
      </c>
      <c r="D2702" t="s">
        <v>4280</v>
      </c>
      <c r="E2702" t="s">
        <v>34</v>
      </c>
      <c r="F2702" t="s">
        <v>34</v>
      </c>
      <c r="G2702" t="s">
        <v>13</v>
      </c>
      <c r="H2702" t="s">
        <v>14</v>
      </c>
      <c r="I2702" t="s">
        <v>21</v>
      </c>
      <c r="J2702" s="5">
        <v>75.739999999999995</v>
      </c>
      <c r="K2702" s="5" t="str">
        <f>_xlfn.IFS(stroke_2[[#This Row],[avg_glucose_level]]&lt;70,"Low",stroke_2[[#This Row],[avg_glucose_level]]&lt;99,"Normal",stroke_2[[#This Row],[avg_glucose_level]]&lt;125,"Prediabetes",stroke_2[[#This Row],[avg_glucose_level]]&lt;199,"Diabetes",stroke_2[[#This Row],[avg_glucose_level]]&gt;199,"Very High")</f>
        <v>Normal</v>
      </c>
      <c r="L2702">
        <v>28.8</v>
      </c>
      <c r="M2702">
        <v>28.25</v>
      </c>
      <c r="N2702">
        <v>28.8</v>
      </c>
      <c r="O2702" t="s">
        <v>29</v>
      </c>
      <c r="P2702" t="s">
        <v>34</v>
      </c>
      <c r="Q2702" s="4" t="s">
        <v>4285</v>
      </c>
      <c r="R2702" s="5">
        <f t="shared" ca="1" si="42"/>
        <v>-1.8142431489380904E-2</v>
      </c>
    </row>
    <row r="2703" spans="1:18" x14ac:dyDescent="0.25">
      <c r="A2703">
        <v>68614</v>
      </c>
      <c r="B2703" t="s">
        <v>19</v>
      </c>
      <c r="C2703">
        <v>48</v>
      </c>
      <c r="D2703" t="s">
        <v>4280</v>
      </c>
      <c r="E2703" t="s">
        <v>34</v>
      </c>
      <c r="F2703" t="s">
        <v>34</v>
      </c>
      <c r="G2703" t="s">
        <v>13</v>
      </c>
      <c r="H2703" t="s">
        <v>14</v>
      </c>
      <c r="I2703" t="s">
        <v>21</v>
      </c>
      <c r="J2703" s="5">
        <v>216.7</v>
      </c>
      <c r="K2703" s="5" t="str">
        <f>_xlfn.IFS(stroke_2[[#This Row],[avg_glucose_level]]&lt;70,"Low",stroke_2[[#This Row],[avg_glucose_level]]&lt;99,"Normal",stroke_2[[#This Row],[avg_glucose_level]]&lt;125,"Prediabetes",stroke_2[[#This Row],[avg_glucose_level]]&lt;199,"Diabetes",stroke_2[[#This Row],[avg_glucose_level]]&gt;199,"Very High")</f>
        <v>Very High</v>
      </c>
      <c r="L2703">
        <v>38.700000000000003</v>
      </c>
      <c r="M2703">
        <v>28.25</v>
      </c>
      <c r="N2703">
        <v>38.700000000000003</v>
      </c>
      <c r="O2703" t="s">
        <v>18</v>
      </c>
      <c r="P2703" t="s">
        <v>34</v>
      </c>
      <c r="Q2703" s="4" t="s">
        <v>4285</v>
      </c>
      <c r="R2703" s="5">
        <f t="shared" ca="1" si="42"/>
        <v>1.3206467580921389E-2</v>
      </c>
    </row>
    <row r="2704" spans="1:18" x14ac:dyDescent="0.25">
      <c r="A2704">
        <v>68995</v>
      </c>
      <c r="B2704" t="s">
        <v>19</v>
      </c>
      <c r="C2704">
        <v>48</v>
      </c>
      <c r="D2704" t="s">
        <v>4280</v>
      </c>
      <c r="E2704" t="s">
        <v>13</v>
      </c>
      <c r="F2704" t="s">
        <v>34</v>
      </c>
      <c r="G2704" t="s">
        <v>34</v>
      </c>
      <c r="H2704" t="s">
        <v>14</v>
      </c>
      <c r="I2704" t="s">
        <v>21</v>
      </c>
      <c r="J2704" s="5">
        <v>118.14</v>
      </c>
      <c r="K2704" s="5" t="str">
        <f>_xlfn.IFS(stroke_2[[#This Row],[avg_glucose_level]]&lt;70,"Low",stroke_2[[#This Row],[avg_glucose_level]]&lt;99,"Normal",stroke_2[[#This Row],[avg_glucose_level]]&lt;125,"Prediabetes",stroke_2[[#This Row],[avg_glucose_level]]&lt;199,"Diabetes",stroke_2[[#This Row],[avg_glucose_level]]&gt;199,"Very High")</f>
        <v>Prediabetes</v>
      </c>
      <c r="M2704">
        <v>28.25</v>
      </c>
      <c r="N2704">
        <v>28.25</v>
      </c>
      <c r="O2704" t="s">
        <v>18</v>
      </c>
      <c r="P2704" t="s">
        <v>34</v>
      </c>
      <c r="Q2704" s="4" t="s">
        <v>4285</v>
      </c>
      <c r="R2704" s="5">
        <f t="shared" ca="1" si="42"/>
        <v>2.9326717493587174E-3</v>
      </c>
    </row>
    <row r="2705" spans="1:18" x14ac:dyDescent="0.25">
      <c r="A2705">
        <v>69069</v>
      </c>
      <c r="B2705" t="s">
        <v>19</v>
      </c>
      <c r="C2705">
        <v>48</v>
      </c>
      <c r="D2705" t="s">
        <v>4280</v>
      </c>
      <c r="E2705" t="s">
        <v>34</v>
      </c>
      <c r="F2705" t="s">
        <v>13</v>
      </c>
      <c r="G2705" t="s">
        <v>34</v>
      </c>
      <c r="H2705" t="s">
        <v>14</v>
      </c>
      <c r="I2705" t="s">
        <v>21</v>
      </c>
      <c r="J2705" s="5">
        <v>101.89</v>
      </c>
      <c r="K2705" s="5" t="str">
        <f>_xlfn.IFS(stroke_2[[#This Row],[avg_glucose_level]]&lt;70,"Low",stroke_2[[#This Row],[avg_glucose_level]]&lt;99,"Normal",stroke_2[[#This Row],[avg_glucose_level]]&lt;125,"Prediabetes",stroke_2[[#This Row],[avg_glucose_level]]&lt;199,"Diabetes",stroke_2[[#This Row],[avg_glucose_level]]&gt;199,"Very High")</f>
        <v>Prediabetes</v>
      </c>
      <c r="L2705">
        <v>25.1</v>
      </c>
      <c r="M2705">
        <v>28.25</v>
      </c>
      <c r="N2705">
        <v>25.1</v>
      </c>
      <c r="O2705" t="s">
        <v>29</v>
      </c>
      <c r="P2705" t="s">
        <v>34</v>
      </c>
      <c r="Q2705" s="4" t="s">
        <v>4285</v>
      </c>
      <c r="R2705" s="5">
        <f t="shared" ca="1" si="42"/>
        <v>2.3239644921419798E-2</v>
      </c>
    </row>
    <row r="2706" spans="1:18" x14ac:dyDescent="0.25">
      <c r="A2706">
        <v>69312</v>
      </c>
      <c r="B2706" t="s">
        <v>19</v>
      </c>
      <c r="C2706">
        <v>48</v>
      </c>
      <c r="D2706" t="s">
        <v>4280</v>
      </c>
      <c r="E2706" t="s">
        <v>34</v>
      </c>
      <c r="F2706" t="s">
        <v>34</v>
      </c>
      <c r="G2706" t="s">
        <v>13</v>
      </c>
      <c r="H2706" t="s">
        <v>20</v>
      </c>
      <c r="I2706" t="s">
        <v>15</v>
      </c>
      <c r="J2706" s="5">
        <v>99.29</v>
      </c>
      <c r="K2706" s="5" t="str">
        <f>_xlfn.IFS(stroke_2[[#This Row],[avg_glucose_level]]&lt;70,"Low",stroke_2[[#This Row],[avg_glucose_level]]&lt;99,"Normal",stroke_2[[#This Row],[avg_glucose_level]]&lt;125,"Prediabetes",stroke_2[[#This Row],[avg_glucose_level]]&lt;199,"Diabetes",stroke_2[[#This Row],[avg_glucose_level]]&gt;199,"Very High")</f>
        <v>Prediabetes</v>
      </c>
      <c r="L2706">
        <v>31.2</v>
      </c>
      <c r="M2706">
        <v>28.25</v>
      </c>
      <c r="N2706">
        <v>31.2</v>
      </c>
      <c r="O2706" t="s">
        <v>24</v>
      </c>
      <c r="P2706" t="s">
        <v>34</v>
      </c>
      <c r="Q2706" s="4" t="s">
        <v>4285</v>
      </c>
      <c r="R2706" s="5">
        <f t="shared" ca="1" si="42"/>
        <v>5.2611674419044911E-3</v>
      </c>
    </row>
    <row r="2707" spans="1:18" x14ac:dyDescent="0.25">
      <c r="A2707">
        <v>72512</v>
      </c>
      <c r="B2707" t="s">
        <v>19</v>
      </c>
      <c r="C2707">
        <v>48</v>
      </c>
      <c r="D2707" t="s">
        <v>4280</v>
      </c>
      <c r="E2707" t="s">
        <v>34</v>
      </c>
      <c r="F2707" t="s">
        <v>34</v>
      </c>
      <c r="G2707" t="s">
        <v>13</v>
      </c>
      <c r="H2707" t="s">
        <v>20</v>
      </c>
      <c r="I2707" t="s">
        <v>15</v>
      </c>
      <c r="J2707" s="5">
        <v>90.38</v>
      </c>
      <c r="K2707" s="5" t="str">
        <f>_xlfn.IFS(stroke_2[[#This Row],[avg_glucose_level]]&lt;70,"Low",stroke_2[[#This Row],[avg_glucose_level]]&lt;99,"Normal",stroke_2[[#This Row],[avg_glucose_level]]&lt;125,"Prediabetes",stroke_2[[#This Row],[avg_glucose_level]]&lt;199,"Diabetes",stroke_2[[#This Row],[avg_glucose_level]]&gt;199,"Very High")</f>
        <v>Normal</v>
      </c>
      <c r="L2707">
        <v>38</v>
      </c>
      <c r="M2707">
        <v>28.25</v>
      </c>
      <c r="N2707">
        <v>38</v>
      </c>
      <c r="O2707" t="s">
        <v>29</v>
      </c>
      <c r="P2707" t="s">
        <v>34</v>
      </c>
      <c r="Q2707" s="4" t="s">
        <v>4285</v>
      </c>
      <c r="R2707" s="5">
        <f t="shared" ca="1" si="42"/>
        <v>-1.6357643074722289E-2</v>
      </c>
    </row>
    <row r="2708" spans="1:18" x14ac:dyDescent="0.25">
      <c r="A2708">
        <v>448</v>
      </c>
      <c r="B2708" t="s">
        <v>19</v>
      </c>
      <c r="C2708">
        <v>49</v>
      </c>
      <c r="D2708" t="s">
        <v>4280</v>
      </c>
      <c r="E2708" t="s">
        <v>34</v>
      </c>
      <c r="F2708" t="s">
        <v>34</v>
      </c>
      <c r="G2708" t="s">
        <v>13</v>
      </c>
      <c r="H2708" t="s">
        <v>14</v>
      </c>
      <c r="I2708" t="s">
        <v>21</v>
      </c>
      <c r="J2708" s="5">
        <v>107.55</v>
      </c>
      <c r="K2708" s="5" t="str">
        <f>_xlfn.IFS(stroke_2[[#This Row],[avg_glucose_level]]&lt;70,"Low",stroke_2[[#This Row],[avg_glucose_level]]&lt;99,"Normal",stroke_2[[#This Row],[avg_glucose_level]]&lt;125,"Prediabetes",stroke_2[[#This Row],[avg_glucose_level]]&lt;199,"Diabetes",stroke_2[[#This Row],[avg_glucose_level]]&gt;199,"Very High")</f>
        <v>Prediabetes</v>
      </c>
      <c r="M2708">
        <v>28.25</v>
      </c>
      <c r="N2708">
        <v>28.25</v>
      </c>
      <c r="O2708" t="s">
        <v>38</v>
      </c>
      <c r="P2708" t="s">
        <v>34</v>
      </c>
      <c r="Q2708" s="4" t="s">
        <v>4285</v>
      </c>
      <c r="R2708" s="5">
        <f t="shared" ca="1" si="42"/>
        <v>6.9715065543406174E-3</v>
      </c>
    </row>
    <row r="2709" spans="1:18" x14ac:dyDescent="0.25">
      <c r="A2709">
        <v>1116</v>
      </c>
      <c r="B2709" t="s">
        <v>19</v>
      </c>
      <c r="C2709">
        <v>49</v>
      </c>
      <c r="D2709" t="s">
        <v>4280</v>
      </c>
      <c r="E2709" t="s">
        <v>34</v>
      </c>
      <c r="F2709" t="s">
        <v>34</v>
      </c>
      <c r="G2709" t="s">
        <v>34</v>
      </c>
      <c r="H2709" t="s">
        <v>43</v>
      </c>
      <c r="I2709" t="s">
        <v>21</v>
      </c>
      <c r="J2709" s="5">
        <v>104.08</v>
      </c>
      <c r="K2709" s="5" t="str">
        <f>_xlfn.IFS(stroke_2[[#This Row],[avg_glucose_level]]&lt;70,"Low",stroke_2[[#This Row],[avg_glucose_level]]&lt;99,"Normal",stroke_2[[#This Row],[avg_glucose_level]]&lt;125,"Prediabetes",stroke_2[[#This Row],[avg_glucose_level]]&lt;199,"Diabetes",stroke_2[[#This Row],[avg_glucose_level]]&gt;199,"Very High")</f>
        <v>Prediabetes</v>
      </c>
      <c r="L2709">
        <v>26.6</v>
      </c>
      <c r="M2709">
        <v>28.25</v>
      </c>
      <c r="N2709">
        <v>26.6</v>
      </c>
      <c r="O2709" t="s">
        <v>24</v>
      </c>
      <c r="P2709" t="s">
        <v>34</v>
      </c>
      <c r="Q2709" s="4" t="s">
        <v>4285</v>
      </c>
      <c r="R2709" s="5">
        <f t="shared" ca="1" si="42"/>
        <v>1.2114341730418188E-2</v>
      </c>
    </row>
    <row r="2710" spans="1:18" x14ac:dyDescent="0.25">
      <c r="A2710">
        <v>2265</v>
      </c>
      <c r="B2710" t="s">
        <v>12</v>
      </c>
      <c r="C2710">
        <v>49</v>
      </c>
      <c r="D2710" t="s">
        <v>4280</v>
      </c>
      <c r="E2710" t="s">
        <v>34</v>
      </c>
      <c r="F2710" t="s">
        <v>34</v>
      </c>
      <c r="G2710" t="s">
        <v>13</v>
      </c>
      <c r="H2710" t="s">
        <v>14</v>
      </c>
      <c r="I2710" t="s">
        <v>21</v>
      </c>
      <c r="J2710" s="5">
        <v>79.64</v>
      </c>
      <c r="K2710" s="5" t="str">
        <f>_xlfn.IFS(stroke_2[[#This Row],[avg_glucose_level]]&lt;70,"Low",stroke_2[[#This Row],[avg_glucose_level]]&lt;99,"Normal",stroke_2[[#This Row],[avg_glucose_level]]&lt;125,"Prediabetes",stroke_2[[#This Row],[avg_glucose_level]]&lt;199,"Diabetes",stroke_2[[#This Row],[avg_glucose_level]]&gt;199,"Very High")</f>
        <v>Normal</v>
      </c>
      <c r="M2710">
        <v>28.25</v>
      </c>
      <c r="N2710">
        <v>28.25</v>
      </c>
      <c r="O2710" t="s">
        <v>29</v>
      </c>
      <c r="P2710" t="s">
        <v>34</v>
      </c>
      <c r="Q2710" s="4" t="s">
        <v>4285</v>
      </c>
      <c r="R2710" s="5">
        <f t="shared" ca="1" si="42"/>
        <v>1.509500439647667E-2</v>
      </c>
    </row>
    <row r="2711" spans="1:18" x14ac:dyDescent="0.25">
      <c r="A2711">
        <v>4077</v>
      </c>
      <c r="B2711" t="s">
        <v>12</v>
      </c>
      <c r="C2711">
        <v>49</v>
      </c>
      <c r="D2711" t="s">
        <v>4280</v>
      </c>
      <c r="E2711" t="s">
        <v>34</v>
      </c>
      <c r="F2711" t="s">
        <v>34</v>
      </c>
      <c r="G2711" t="s">
        <v>13</v>
      </c>
      <c r="H2711" t="s">
        <v>14</v>
      </c>
      <c r="I2711" t="s">
        <v>15</v>
      </c>
      <c r="J2711" s="5">
        <v>219.7</v>
      </c>
      <c r="K2711" s="5" t="str">
        <f>_xlfn.IFS(stroke_2[[#This Row],[avg_glucose_level]]&lt;70,"Low",stroke_2[[#This Row],[avg_glucose_level]]&lt;99,"Normal",stroke_2[[#This Row],[avg_glucose_level]]&lt;125,"Prediabetes",stroke_2[[#This Row],[avg_glucose_level]]&lt;199,"Diabetes",stroke_2[[#This Row],[avg_glucose_level]]&gt;199,"Very High")</f>
        <v>Very High</v>
      </c>
      <c r="L2711">
        <v>53.8</v>
      </c>
      <c r="M2711">
        <v>28.25</v>
      </c>
      <c r="N2711">
        <v>53.8</v>
      </c>
      <c r="O2711" t="s">
        <v>38</v>
      </c>
      <c r="P2711" t="s">
        <v>34</v>
      </c>
      <c r="Q2711" s="4" t="s">
        <v>4285</v>
      </c>
      <c r="R2711" s="5">
        <f t="shared" ca="1" si="42"/>
        <v>7.6869027512145973E-3</v>
      </c>
    </row>
    <row r="2712" spans="1:18" x14ac:dyDescent="0.25">
      <c r="A2712">
        <v>4607</v>
      </c>
      <c r="B2712" t="s">
        <v>19</v>
      </c>
      <c r="C2712">
        <v>49</v>
      </c>
      <c r="D2712" t="s">
        <v>4280</v>
      </c>
      <c r="E2712" t="s">
        <v>34</v>
      </c>
      <c r="F2712" t="s">
        <v>34</v>
      </c>
      <c r="G2712" t="s">
        <v>13</v>
      </c>
      <c r="H2712" t="s">
        <v>20</v>
      </c>
      <c r="I2712" t="s">
        <v>15</v>
      </c>
      <c r="J2712" s="5">
        <v>112.31</v>
      </c>
      <c r="K2712" s="5" t="str">
        <f>_xlfn.IFS(stroke_2[[#This Row],[avg_glucose_level]]&lt;70,"Low",stroke_2[[#This Row],[avg_glucose_level]]&lt;99,"Normal",stroke_2[[#This Row],[avg_glucose_level]]&lt;125,"Prediabetes",stroke_2[[#This Row],[avg_glucose_level]]&lt;199,"Diabetes",stroke_2[[#This Row],[avg_glucose_level]]&gt;199,"Very High")</f>
        <v>Prediabetes</v>
      </c>
      <c r="L2712">
        <v>36.9</v>
      </c>
      <c r="M2712">
        <v>28.25</v>
      </c>
      <c r="N2712">
        <v>36.9</v>
      </c>
      <c r="O2712" t="s">
        <v>38</v>
      </c>
      <c r="P2712" t="s">
        <v>34</v>
      </c>
      <c r="Q2712" s="4" t="s">
        <v>4285</v>
      </c>
      <c r="R2712" s="5">
        <f t="shared" ca="1" si="42"/>
        <v>-6.546818673640065E-3</v>
      </c>
    </row>
    <row r="2713" spans="1:18" x14ac:dyDescent="0.25">
      <c r="A2713">
        <v>4655</v>
      </c>
      <c r="B2713" t="s">
        <v>12</v>
      </c>
      <c r="C2713">
        <v>49</v>
      </c>
      <c r="D2713" t="s">
        <v>4280</v>
      </c>
      <c r="E2713" t="s">
        <v>34</v>
      </c>
      <c r="F2713" t="s">
        <v>34</v>
      </c>
      <c r="G2713" t="s">
        <v>13</v>
      </c>
      <c r="H2713" t="s">
        <v>14</v>
      </c>
      <c r="I2713" t="s">
        <v>15</v>
      </c>
      <c r="J2713" s="5">
        <v>79.510000000000005</v>
      </c>
      <c r="K2713" s="5" t="str">
        <f>_xlfn.IFS(stroke_2[[#This Row],[avg_glucose_level]]&lt;70,"Low",stroke_2[[#This Row],[avg_glucose_level]]&lt;99,"Normal",stroke_2[[#This Row],[avg_glucose_level]]&lt;125,"Prediabetes",stroke_2[[#This Row],[avg_glucose_level]]&lt;199,"Diabetes",stroke_2[[#This Row],[avg_glucose_level]]&gt;199,"Very High")</f>
        <v>Normal</v>
      </c>
      <c r="L2713">
        <v>37.799999999999997</v>
      </c>
      <c r="M2713">
        <v>28.25</v>
      </c>
      <c r="N2713">
        <v>37.799999999999997</v>
      </c>
      <c r="O2713" t="s">
        <v>24</v>
      </c>
      <c r="P2713" t="s">
        <v>34</v>
      </c>
      <c r="Q2713" s="4" t="s">
        <v>4285</v>
      </c>
      <c r="R2713" s="5">
        <f t="shared" ca="1" si="42"/>
        <v>1.8391566811119246E-2</v>
      </c>
    </row>
    <row r="2714" spans="1:18" x14ac:dyDescent="0.25">
      <c r="A2714">
        <v>4949</v>
      </c>
      <c r="B2714" t="s">
        <v>12</v>
      </c>
      <c r="C2714">
        <v>49</v>
      </c>
      <c r="D2714" t="s">
        <v>4280</v>
      </c>
      <c r="E2714" t="s">
        <v>34</v>
      </c>
      <c r="F2714" t="s">
        <v>34</v>
      </c>
      <c r="G2714" t="s">
        <v>13</v>
      </c>
      <c r="H2714" t="s">
        <v>14</v>
      </c>
      <c r="I2714" t="s">
        <v>21</v>
      </c>
      <c r="J2714" s="5">
        <v>96.35</v>
      </c>
      <c r="K2714" s="5" t="str">
        <f>_xlfn.IFS(stroke_2[[#This Row],[avg_glucose_level]]&lt;70,"Low",stroke_2[[#This Row],[avg_glucose_level]]&lt;99,"Normal",stroke_2[[#This Row],[avg_glucose_level]]&lt;125,"Prediabetes",stroke_2[[#This Row],[avg_glucose_level]]&lt;199,"Diabetes",stroke_2[[#This Row],[avg_glucose_level]]&gt;199,"Very High")</f>
        <v>Normal</v>
      </c>
      <c r="L2714">
        <v>35.9</v>
      </c>
      <c r="M2714">
        <v>28.25</v>
      </c>
      <c r="N2714">
        <v>35.9</v>
      </c>
      <c r="O2714" t="s">
        <v>24</v>
      </c>
      <c r="P2714" t="s">
        <v>34</v>
      </c>
      <c r="Q2714" s="4" t="s">
        <v>4285</v>
      </c>
      <c r="R2714" s="5">
        <f t="shared" ca="1" si="42"/>
        <v>-1.8686375079789763E-2</v>
      </c>
    </row>
    <row r="2715" spans="1:18" x14ac:dyDescent="0.25">
      <c r="A2715">
        <v>5103</v>
      </c>
      <c r="B2715" t="s">
        <v>19</v>
      </c>
      <c r="C2715">
        <v>49</v>
      </c>
      <c r="D2715" t="s">
        <v>4280</v>
      </c>
      <c r="E2715" t="s">
        <v>34</v>
      </c>
      <c r="F2715" t="s">
        <v>34</v>
      </c>
      <c r="G2715" t="s">
        <v>13</v>
      </c>
      <c r="H2715" t="s">
        <v>14</v>
      </c>
      <c r="I2715" t="s">
        <v>21</v>
      </c>
      <c r="J2715" s="5">
        <v>67.27</v>
      </c>
      <c r="K2715" s="5" t="str">
        <f>_xlfn.IFS(stroke_2[[#This Row],[avg_glucose_level]]&lt;70,"Low",stroke_2[[#This Row],[avg_glucose_level]]&lt;99,"Normal",stroke_2[[#This Row],[avg_glucose_level]]&lt;125,"Prediabetes",stroke_2[[#This Row],[avg_glucose_level]]&lt;199,"Diabetes",stroke_2[[#This Row],[avg_glucose_level]]&gt;199,"Very High")</f>
        <v>Low</v>
      </c>
      <c r="M2715">
        <v>28.25</v>
      </c>
      <c r="N2715">
        <v>28.25</v>
      </c>
      <c r="O2715" t="s">
        <v>18</v>
      </c>
      <c r="P2715" t="s">
        <v>34</v>
      </c>
      <c r="Q2715" s="4" t="s">
        <v>4285</v>
      </c>
      <c r="R2715" s="5">
        <f t="shared" ca="1" si="42"/>
        <v>2.1336841814101719E-2</v>
      </c>
    </row>
    <row r="2716" spans="1:18" x14ac:dyDescent="0.25">
      <c r="A2716">
        <v>5236</v>
      </c>
      <c r="B2716" t="s">
        <v>19</v>
      </c>
      <c r="C2716">
        <v>49</v>
      </c>
      <c r="D2716" t="s">
        <v>4280</v>
      </c>
      <c r="E2716" t="s">
        <v>34</v>
      </c>
      <c r="F2716" t="s">
        <v>34</v>
      </c>
      <c r="G2716" t="s">
        <v>13</v>
      </c>
      <c r="H2716" t="s">
        <v>14</v>
      </c>
      <c r="I2716" t="s">
        <v>21</v>
      </c>
      <c r="J2716" s="5">
        <v>73.48</v>
      </c>
      <c r="K2716" s="5" t="str">
        <f>_xlfn.IFS(stroke_2[[#This Row],[avg_glucose_level]]&lt;70,"Low",stroke_2[[#This Row],[avg_glucose_level]]&lt;99,"Normal",stroke_2[[#This Row],[avg_glucose_level]]&lt;125,"Prediabetes",stroke_2[[#This Row],[avg_glucose_level]]&lt;199,"Diabetes",stroke_2[[#This Row],[avg_glucose_level]]&gt;199,"Very High")</f>
        <v>Normal</v>
      </c>
      <c r="L2716">
        <v>33</v>
      </c>
      <c r="M2716">
        <v>28.25</v>
      </c>
      <c r="N2716">
        <v>33</v>
      </c>
      <c r="O2716" t="s">
        <v>24</v>
      </c>
      <c r="P2716" t="s">
        <v>34</v>
      </c>
      <c r="Q2716" s="4" t="s">
        <v>4285</v>
      </c>
      <c r="R2716" s="5">
        <f t="shared" ca="1" si="42"/>
        <v>-2.4597092202972683E-3</v>
      </c>
    </row>
    <row r="2717" spans="1:18" x14ac:dyDescent="0.25">
      <c r="A2717">
        <v>5455</v>
      </c>
      <c r="B2717" t="s">
        <v>12</v>
      </c>
      <c r="C2717">
        <v>49</v>
      </c>
      <c r="D2717" t="s">
        <v>4280</v>
      </c>
      <c r="E2717" t="s">
        <v>34</v>
      </c>
      <c r="F2717" t="s">
        <v>34</v>
      </c>
      <c r="G2717" t="s">
        <v>13</v>
      </c>
      <c r="H2717" t="s">
        <v>14</v>
      </c>
      <c r="I2717" t="s">
        <v>21</v>
      </c>
      <c r="J2717" s="5">
        <v>78.34</v>
      </c>
      <c r="K2717" s="5" t="str">
        <f>_xlfn.IFS(stroke_2[[#This Row],[avg_glucose_level]]&lt;70,"Low",stroke_2[[#This Row],[avg_glucose_level]]&lt;99,"Normal",stroke_2[[#This Row],[avg_glucose_level]]&lt;125,"Prediabetes",stroke_2[[#This Row],[avg_glucose_level]]&lt;199,"Diabetes",stroke_2[[#This Row],[avg_glucose_level]]&gt;199,"Very High")</f>
        <v>Normal</v>
      </c>
      <c r="L2717">
        <v>32.5</v>
      </c>
      <c r="M2717">
        <v>28.25</v>
      </c>
      <c r="N2717">
        <v>32.5</v>
      </c>
      <c r="O2717" t="s">
        <v>38</v>
      </c>
      <c r="P2717" t="s">
        <v>34</v>
      </c>
      <c r="Q2717" s="4" t="s">
        <v>4285</v>
      </c>
      <c r="R2717" s="5">
        <f t="shared" ca="1" si="42"/>
        <v>1.988620801333214E-2</v>
      </c>
    </row>
    <row r="2718" spans="1:18" x14ac:dyDescent="0.25">
      <c r="A2718">
        <v>5714</v>
      </c>
      <c r="B2718" t="s">
        <v>19</v>
      </c>
      <c r="C2718">
        <v>49</v>
      </c>
      <c r="D2718" t="s">
        <v>4280</v>
      </c>
      <c r="E2718" t="s">
        <v>13</v>
      </c>
      <c r="F2718" t="s">
        <v>34</v>
      </c>
      <c r="G2718" t="s">
        <v>13</v>
      </c>
      <c r="H2718" t="s">
        <v>43</v>
      </c>
      <c r="I2718" t="s">
        <v>21</v>
      </c>
      <c r="J2718" s="5">
        <v>98.9</v>
      </c>
      <c r="K2718" s="5" t="str">
        <f>_xlfn.IFS(stroke_2[[#This Row],[avg_glucose_level]]&lt;70,"Low",stroke_2[[#This Row],[avg_glucose_level]]&lt;99,"Normal",stroke_2[[#This Row],[avg_glucose_level]]&lt;125,"Prediabetes",stroke_2[[#This Row],[avg_glucose_level]]&lt;199,"Diabetes",stroke_2[[#This Row],[avg_glucose_level]]&gt;199,"Very High")</f>
        <v>Normal</v>
      </c>
      <c r="L2718">
        <v>35.5</v>
      </c>
      <c r="M2718">
        <v>28.25</v>
      </c>
      <c r="N2718">
        <v>35.5</v>
      </c>
      <c r="O2718" t="s">
        <v>24</v>
      </c>
      <c r="P2718" t="s">
        <v>34</v>
      </c>
      <c r="Q2718" s="4" t="s">
        <v>4285</v>
      </c>
      <c r="R2718" s="5">
        <f t="shared" ca="1" si="42"/>
        <v>-2.7126068790099323E-3</v>
      </c>
    </row>
    <row r="2719" spans="1:18" x14ac:dyDescent="0.25">
      <c r="A2719">
        <v>7683</v>
      </c>
      <c r="B2719" t="s">
        <v>12</v>
      </c>
      <c r="C2719">
        <v>49</v>
      </c>
      <c r="D2719" t="s">
        <v>4280</v>
      </c>
      <c r="E2719" t="s">
        <v>34</v>
      </c>
      <c r="F2719" t="s">
        <v>34</v>
      </c>
      <c r="G2719" t="s">
        <v>13</v>
      </c>
      <c r="H2719" t="s">
        <v>20</v>
      </c>
      <c r="I2719" t="s">
        <v>21</v>
      </c>
      <c r="J2719" s="5">
        <v>220.47</v>
      </c>
      <c r="K2719" s="5" t="str">
        <f>_xlfn.IFS(stroke_2[[#This Row],[avg_glucose_level]]&lt;70,"Low",stroke_2[[#This Row],[avg_glucose_level]]&lt;99,"Normal",stroke_2[[#This Row],[avg_glucose_level]]&lt;125,"Prediabetes",stroke_2[[#This Row],[avg_glucose_level]]&lt;199,"Diabetes",stroke_2[[#This Row],[avg_glucose_level]]&gt;199,"Very High")</f>
        <v>Very High</v>
      </c>
      <c r="L2719">
        <v>36.4</v>
      </c>
      <c r="M2719">
        <v>28.25</v>
      </c>
      <c r="N2719">
        <v>36.4</v>
      </c>
      <c r="O2719" t="s">
        <v>29</v>
      </c>
      <c r="P2719" t="s">
        <v>34</v>
      </c>
      <c r="Q2719" s="4" t="s">
        <v>4285</v>
      </c>
      <c r="R2719" s="5">
        <f t="shared" ca="1" si="42"/>
        <v>-2.0380467822427372E-2</v>
      </c>
    </row>
    <row r="2720" spans="1:18" x14ac:dyDescent="0.25">
      <c r="A2720">
        <v>8096</v>
      </c>
      <c r="B2720" t="s">
        <v>19</v>
      </c>
      <c r="C2720">
        <v>49</v>
      </c>
      <c r="D2720" t="s">
        <v>4280</v>
      </c>
      <c r="E2720" t="s">
        <v>34</v>
      </c>
      <c r="F2720" t="s">
        <v>34</v>
      </c>
      <c r="G2720" t="s">
        <v>13</v>
      </c>
      <c r="H2720" t="s">
        <v>14</v>
      </c>
      <c r="I2720" t="s">
        <v>15</v>
      </c>
      <c r="J2720" s="5">
        <v>101.02</v>
      </c>
      <c r="K2720" s="5" t="str">
        <f>_xlfn.IFS(stroke_2[[#This Row],[avg_glucose_level]]&lt;70,"Low",stroke_2[[#This Row],[avg_glucose_level]]&lt;99,"Normal",stroke_2[[#This Row],[avg_glucose_level]]&lt;125,"Prediabetes",stroke_2[[#This Row],[avg_glucose_level]]&lt;199,"Diabetes",stroke_2[[#This Row],[avg_glucose_level]]&gt;199,"Very High")</f>
        <v>Prediabetes</v>
      </c>
      <c r="L2720">
        <v>24.2</v>
      </c>
      <c r="M2720">
        <v>28.25</v>
      </c>
      <c r="N2720">
        <v>24.2</v>
      </c>
      <c r="O2720" t="s">
        <v>29</v>
      </c>
      <c r="P2720" t="s">
        <v>34</v>
      </c>
      <c r="Q2720" s="4" t="s">
        <v>4285</v>
      </c>
      <c r="R2720" s="5">
        <f t="shared" ca="1" si="42"/>
        <v>1.0250243753126765E-2</v>
      </c>
    </row>
    <row r="2721" spans="1:18" x14ac:dyDescent="0.25">
      <c r="A2721">
        <v>8345</v>
      </c>
      <c r="B2721" t="s">
        <v>19</v>
      </c>
      <c r="C2721">
        <v>49</v>
      </c>
      <c r="D2721" t="s">
        <v>4280</v>
      </c>
      <c r="E2721" t="s">
        <v>34</v>
      </c>
      <c r="F2721" t="s">
        <v>34</v>
      </c>
      <c r="G2721" t="s">
        <v>13</v>
      </c>
      <c r="H2721" t="s">
        <v>14</v>
      </c>
      <c r="I2721" t="s">
        <v>21</v>
      </c>
      <c r="J2721" s="5">
        <v>114.76</v>
      </c>
      <c r="K2721" s="5" t="str">
        <f>_xlfn.IFS(stroke_2[[#This Row],[avg_glucose_level]]&lt;70,"Low",stroke_2[[#This Row],[avg_glucose_level]]&lt;99,"Normal",stroke_2[[#This Row],[avg_glucose_level]]&lt;125,"Prediabetes",stroke_2[[#This Row],[avg_glucose_level]]&lt;199,"Diabetes",stroke_2[[#This Row],[avg_glucose_level]]&gt;199,"Very High")</f>
        <v>Prediabetes</v>
      </c>
      <c r="L2721">
        <v>24.7</v>
      </c>
      <c r="M2721">
        <v>28.25</v>
      </c>
      <c r="N2721">
        <v>24.7</v>
      </c>
      <c r="O2721" t="s">
        <v>24</v>
      </c>
      <c r="P2721" t="s">
        <v>34</v>
      </c>
      <c r="Q2721" s="4" t="s">
        <v>4285</v>
      </c>
      <c r="R2721" s="5">
        <f t="shared" ca="1" si="42"/>
        <v>3.342752018430567E-3</v>
      </c>
    </row>
    <row r="2722" spans="1:18" x14ac:dyDescent="0.25">
      <c r="A2722">
        <v>8899</v>
      </c>
      <c r="B2722" t="s">
        <v>12</v>
      </c>
      <c r="C2722">
        <v>49</v>
      </c>
      <c r="D2722" t="s">
        <v>4280</v>
      </c>
      <c r="E2722" t="s">
        <v>34</v>
      </c>
      <c r="F2722" t="s">
        <v>34</v>
      </c>
      <c r="G2722" t="s">
        <v>34</v>
      </c>
      <c r="H2722" t="s">
        <v>14</v>
      </c>
      <c r="I2722" t="s">
        <v>21</v>
      </c>
      <c r="J2722" s="5">
        <v>104.86</v>
      </c>
      <c r="K2722" s="5" t="str">
        <f>_xlfn.IFS(stroke_2[[#This Row],[avg_glucose_level]]&lt;70,"Low",stroke_2[[#This Row],[avg_glucose_level]]&lt;99,"Normal",stroke_2[[#This Row],[avg_glucose_level]]&lt;125,"Prediabetes",stroke_2[[#This Row],[avg_glucose_level]]&lt;199,"Diabetes",stroke_2[[#This Row],[avg_glucose_level]]&gt;199,"Very High")</f>
        <v>Prediabetes</v>
      </c>
      <c r="L2722">
        <v>31.9</v>
      </c>
      <c r="M2722">
        <v>28.25</v>
      </c>
      <c r="N2722">
        <v>31.9</v>
      </c>
      <c r="O2722" t="s">
        <v>29</v>
      </c>
      <c r="P2722" t="s">
        <v>13</v>
      </c>
      <c r="Q2722" s="4" t="s">
        <v>4286</v>
      </c>
      <c r="R2722" s="5">
        <f t="shared" ca="1" si="42"/>
        <v>1.0061152657014067</v>
      </c>
    </row>
    <row r="2723" spans="1:18" x14ac:dyDescent="0.25">
      <c r="A2723">
        <v>9602</v>
      </c>
      <c r="B2723" t="s">
        <v>19</v>
      </c>
      <c r="C2723">
        <v>49</v>
      </c>
      <c r="D2723" t="s">
        <v>4280</v>
      </c>
      <c r="E2723" t="s">
        <v>34</v>
      </c>
      <c r="F2723" t="s">
        <v>34</v>
      </c>
      <c r="G2723" t="s">
        <v>13</v>
      </c>
      <c r="H2723" t="s">
        <v>14</v>
      </c>
      <c r="I2723" t="s">
        <v>15</v>
      </c>
      <c r="J2723" s="5">
        <v>72.180000000000007</v>
      </c>
      <c r="K2723" s="5" t="str">
        <f>_xlfn.IFS(stroke_2[[#This Row],[avg_glucose_level]]&lt;70,"Low",stroke_2[[#This Row],[avg_glucose_level]]&lt;99,"Normal",stroke_2[[#This Row],[avg_glucose_level]]&lt;125,"Prediabetes",stroke_2[[#This Row],[avg_glucose_level]]&lt;199,"Diabetes",stroke_2[[#This Row],[avg_glucose_level]]&gt;199,"Very High")</f>
        <v>Normal</v>
      </c>
      <c r="L2723">
        <v>30.8</v>
      </c>
      <c r="M2723">
        <v>28.25</v>
      </c>
      <c r="N2723">
        <v>30.8</v>
      </c>
      <c r="O2723" t="s">
        <v>38</v>
      </c>
      <c r="P2723" t="s">
        <v>34</v>
      </c>
      <c r="Q2723" s="4" t="s">
        <v>4285</v>
      </c>
      <c r="R2723" s="5">
        <f t="shared" ca="1" si="42"/>
        <v>1.9650038262529201E-2</v>
      </c>
    </row>
    <row r="2724" spans="1:18" x14ac:dyDescent="0.25">
      <c r="A2724">
        <v>10716</v>
      </c>
      <c r="B2724" t="s">
        <v>19</v>
      </c>
      <c r="C2724">
        <v>49</v>
      </c>
      <c r="D2724" t="s">
        <v>4280</v>
      </c>
      <c r="E2724" t="s">
        <v>34</v>
      </c>
      <c r="F2724" t="s">
        <v>34</v>
      </c>
      <c r="G2724" t="s">
        <v>13</v>
      </c>
      <c r="H2724" t="s">
        <v>14</v>
      </c>
      <c r="I2724" t="s">
        <v>21</v>
      </c>
      <c r="J2724" s="5">
        <v>107.46</v>
      </c>
      <c r="K2724" s="5" t="str">
        <f>_xlfn.IFS(stroke_2[[#This Row],[avg_glucose_level]]&lt;70,"Low",stroke_2[[#This Row],[avg_glucose_level]]&lt;99,"Normal",stroke_2[[#This Row],[avg_glucose_level]]&lt;125,"Prediabetes",stroke_2[[#This Row],[avg_glucose_level]]&lt;199,"Diabetes",stroke_2[[#This Row],[avg_glucose_level]]&gt;199,"Very High")</f>
        <v>Prediabetes</v>
      </c>
      <c r="L2724">
        <v>32.1</v>
      </c>
      <c r="M2724">
        <v>28.25</v>
      </c>
      <c r="N2724">
        <v>32.1</v>
      </c>
      <c r="O2724" t="s">
        <v>24</v>
      </c>
      <c r="P2724" t="s">
        <v>34</v>
      </c>
      <c r="Q2724" s="4" t="s">
        <v>4285</v>
      </c>
      <c r="R2724" s="5">
        <f t="shared" ca="1" si="42"/>
        <v>-1.9166840918004246E-3</v>
      </c>
    </row>
    <row r="2725" spans="1:18" x14ac:dyDescent="0.25">
      <c r="A2725">
        <v>11726</v>
      </c>
      <c r="B2725" t="s">
        <v>19</v>
      </c>
      <c r="C2725">
        <v>49</v>
      </c>
      <c r="D2725" t="s">
        <v>4280</v>
      </c>
      <c r="E2725" t="s">
        <v>34</v>
      </c>
      <c r="F2725" t="s">
        <v>34</v>
      </c>
      <c r="G2725" t="s">
        <v>13</v>
      </c>
      <c r="H2725" t="s">
        <v>43</v>
      </c>
      <c r="I2725" t="s">
        <v>21</v>
      </c>
      <c r="J2725" s="5">
        <v>83.84</v>
      </c>
      <c r="K2725" s="5" t="str">
        <f>_xlfn.IFS(stroke_2[[#This Row],[avg_glucose_level]]&lt;70,"Low",stroke_2[[#This Row],[avg_glucose_level]]&lt;99,"Normal",stroke_2[[#This Row],[avg_glucose_level]]&lt;125,"Prediabetes",stroke_2[[#This Row],[avg_glucose_level]]&lt;199,"Diabetes",stroke_2[[#This Row],[avg_glucose_level]]&gt;199,"Very High")</f>
        <v>Normal</v>
      </c>
      <c r="L2725">
        <v>19.3</v>
      </c>
      <c r="M2725">
        <v>28.25</v>
      </c>
      <c r="N2725">
        <v>19.3</v>
      </c>
      <c r="O2725" t="s">
        <v>18</v>
      </c>
      <c r="P2725" t="s">
        <v>34</v>
      </c>
      <c r="Q2725" s="4" t="s">
        <v>4285</v>
      </c>
      <c r="R2725" s="5">
        <f t="shared" ca="1" si="42"/>
        <v>2.0253906169344221E-2</v>
      </c>
    </row>
    <row r="2726" spans="1:18" x14ac:dyDescent="0.25">
      <c r="A2726">
        <v>12992</v>
      </c>
      <c r="B2726" t="s">
        <v>19</v>
      </c>
      <c r="C2726">
        <v>49</v>
      </c>
      <c r="D2726" t="s">
        <v>4280</v>
      </c>
      <c r="E2726" t="s">
        <v>34</v>
      </c>
      <c r="F2726" t="s">
        <v>34</v>
      </c>
      <c r="G2726" t="s">
        <v>13</v>
      </c>
      <c r="H2726" t="s">
        <v>14</v>
      </c>
      <c r="I2726" t="s">
        <v>21</v>
      </c>
      <c r="J2726" s="5">
        <v>96.85</v>
      </c>
      <c r="K2726" s="5" t="str">
        <f>_xlfn.IFS(stroke_2[[#This Row],[avg_glucose_level]]&lt;70,"Low",stroke_2[[#This Row],[avg_glucose_level]]&lt;99,"Normal",stroke_2[[#This Row],[avg_glucose_level]]&lt;125,"Prediabetes",stroke_2[[#This Row],[avg_glucose_level]]&lt;199,"Diabetes",stroke_2[[#This Row],[avg_glucose_level]]&gt;199,"Very High")</f>
        <v>Normal</v>
      </c>
      <c r="L2726">
        <v>35.5</v>
      </c>
      <c r="M2726">
        <v>28.25</v>
      </c>
      <c r="N2726">
        <v>35.5</v>
      </c>
      <c r="O2726" t="s">
        <v>24</v>
      </c>
      <c r="P2726" t="s">
        <v>34</v>
      </c>
      <c r="Q2726" s="4" t="s">
        <v>4285</v>
      </c>
      <c r="R2726" s="5">
        <f t="shared" ca="1" si="42"/>
        <v>1.242699987954109E-2</v>
      </c>
    </row>
    <row r="2727" spans="1:18" x14ac:dyDescent="0.25">
      <c r="A2727">
        <v>13116</v>
      </c>
      <c r="B2727" t="s">
        <v>12</v>
      </c>
      <c r="C2727">
        <v>49</v>
      </c>
      <c r="D2727" t="s">
        <v>4280</v>
      </c>
      <c r="E2727" t="s">
        <v>34</v>
      </c>
      <c r="F2727" t="s">
        <v>34</v>
      </c>
      <c r="G2727" t="s">
        <v>13</v>
      </c>
      <c r="H2727" t="s">
        <v>14</v>
      </c>
      <c r="I2727" t="s">
        <v>15</v>
      </c>
      <c r="J2727" s="5">
        <v>87.06</v>
      </c>
      <c r="K2727" s="5" t="str">
        <f>_xlfn.IFS(stroke_2[[#This Row],[avg_glucose_level]]&lt;70,"Low",stroke_2[[#This Row],[avg_glucose_level]]&lt;99,"Normal",stroke_2[[#This Row],[avg_glucose_level]]&lt;125,"Prediabetes",stroke_2[[#This Row],[avg_glucose_level]]&lt;199,"Diabetes",stroke_2[[#This Row],[avg_glucose_level]]&gt;199,"Very High")</f>
        <v>Normal</v>
      </c>
      <c r="L2727">
        <v>28.3</v>
      </c>
      <c r="M2727">
        <v>28.25</v>
      </c>
      <c r="N2727">
        <v>28.3</v>
      </c>
      <c r="O2727" t="s">
        <v>24</v>
      </c>
      <c r="P2727" t="s">
        <v>34</v>
      </c>
      <c r="Q2727" s="4" t="s">
        <v>4285</v>
      </c>
      <c r="R2727" s="5">
        <f t="shared" ca="1" si="42"/>
        <v>2.1696019810092372E-2</v>
      </c>
    </row>
    <row r="2728" spans="1:18" x14ac:dyDescent="0.25">
      <c r="A2728">
        <v>14147</v>
      </c>
      <c r="B2728" t="s">
        <v>12</v>
      </c>
      <c r="C2728">
        <v>49</v>
      </c>
      <c r="D2728" t="s">
        <v>4280</v>
      </c>
      <c r="E2728" t="s">
        <v>34</v>
      </c>
      <c r="F2728" t="s">
        <v>34</v>
      </c>
      <c r="G2728" t="s">
        <v>13</v>
      </c>
      <c r="H2728" t="s">
        <v>14</v>
      </c>
      <c r="I2728" t="s">
        <v>15</v>
      </c>
      <c r="J2728" s="5">
        <v>186.32</v>
      </c>
      <c r="K2728" s="5" t="str">
        <f>_xlfn.IFS(stroke_2[[#This Row],[avg_glucose_level]]&lt;70,"Low",stroke_2[[#This Row],[avg_glucose_level]]&lt;99,"Normal",stroke_2[[#This Row],[avg_glucose_level]]&lt;125,"Prediabetes",stroke_2[[#This Row],[avg_glucose_level]]&lt;199,"Diabetes",stroke_2[[#This Row],[avg_glucose_level]]&gt;199,"Very High")</f>
        <v>Diabetes</v>
      </c>
      <c r="L2728">
        <v>43.8</v>
      </c>
      <c r="M2728">
        <v>28.25</v>
      </c>
      <c r="N2728">
        <v>43.8</v>
      </c>
      <c r="O2728" t="s">
        <v>29</v>
      </c>
      <c r="P2728" t="s">
        <v>34</v>
      </c>
      <c r="Q2728" s="4" t="s">
        <v>4285</v>
      </c>
      <c r="R2728" s="5">
        <f t="shared" ca="1" si="42"/>
        <v>9.7661928450900048E-3</v>
      </c>
    </row>
    <row r="2729" spans="1:18" x14ac:dyDescent="0.25">
      <c r="A2729">
        <v>16949</v>
      </c>
      <c r="B2729" t="s">
        <v>19</v>
      </c>
      <c r="C2729">
        <v>49</v>
      </c>
      <c r="D2729" t="s">
        <v>4280</v>
      </c>
      <c r="E2729" t="s">
        <v>13</v>
      </c>
      <c r="F2729" t="s">
        <v>34</v>
      </c>
      <c r="G2729" t="s">
        <v>13</v>
      </c>
      <c r="H2729" t="s">
        <v>43</v>
      </c>
      <c r="I2729" t="s">
        <v>21</v>
      </c>
      <c r="J2729" s="5">
        <v>107.91</v>
      </c>
      <c r="K2729" s="5" t="str">
        <f>_xlfn.IFS(stroke_2[[#This Row],[avg_glucose_level]]&lt;70,"Low",stroke_2[[#This Row],[avg_glucose_level]]&lt;99,"Normal",stroke_2[[#This Row],[avg_glucose_level]]&lt;125,"Prediabetes",stroke_2[[#This Row],[avg_glucose_level]]&lt;199,"Diabetes",stroke_2[[#This Row],[avg_glucose_level]]&gt;199,"Very High")</f>
        <v>Prediabetes</v>
      </c>
      <c r="L2729">
        <v>25</v>
      </c>
      <c r="M2729">
        <v>28.25</v>
      </c>
      <c r="N2729">
        <v>25</v>
      </c>
      <c r="O2729" t="s">
        <v>38</v>
      </c>
      <c r="P2729" t="s">
        <v>34</v>
      </c>
      <c r="Q2729" s="4" t="s">
        <v>4285</v>
      </c>
      <c r="R2729" s="5">
        <f t="shared" ca="1" si="42"/>
        <v>-9.8785977575830738E-3</v>
      </c>
    </row>
    <row r="2730" spans="1:18" x14ac:dyDescent="0.25">
      <c r="A2730">
        <v>18040</v>
      </c>
      <c r="B2730" t="s">
        <v>19</v>
      </c>
      <c r="C2730">
        <v>49</v>
      </c>
      <c r="D2730" t="s">
        <v>4280</v>
      </c>
      <c r="E2730" t="s">
        <v>34</v>
      </c>
      <c r="F2730" t="s">
        <v>34</v>
      </c>
      <c r="G2730" t="s">
        <v>13</v>
      </c>
      <c r="H2730" t="s">
        <v>43</v>
      </c>
      <c r="I2730" t="s">
        <v>21</v>
      </c>
      <c r="J2730" s="5">
        <v>89.61</v>
      </c>
      <c r="K2730" s="5" t="str">
        <f>_xlfn.IFS(stroke_2[[#This Row],[avg_glucose_level]]&lt;70,"Low",stroke_2[[#This Row],[avg_glucose_level]]&lt;99,"Normal",stroke_2[[#This Row],[avg_glucose_level]]&lt;125,"Prediabetes",stroke_2[[#This Row],[avg_glucose_level]]&lt;199,"Diabetes",stroke_2[[#This Row],[avg_glucose_level]]&gt;199,"Very High")</f>
        <v>Normal</v>
      </c>
      <c r="L2730">
        <v>27.7</v>
      </c>
      <c r="M2730">
        <v>28.25</v>
      </c>
      <c r="N2730">
        <v>27.7</v>
      </c>
      <c r="O2730" t="s">
        <v>24</v>
      </c>
      <c r="P2730" t="s">
        <v>34</v>
      </c>
      <c r="Q2730" s="4" t="s">
        <v>4285</v>
      </c>
      <c r="R2730" s="5">
        <f t="shared" ca="1" si="42"/>
        <v>1.085448389531694E-2</v>
      </c>
    </row>
    <row r="2731" spans="1:18" x14ac:dyDescent="0.25">
      <c r="A2731">
        <v>21713</v>
      </c>
      <c r="B2731" t="s">
        <v>12</v>
      </c>
      <c r="C2731">
        <v>49</v>
      </c>
      <c r="D2731" t="s">
        <v>4280</v>
      </c>
      <c r="E2731" t="s">
        <v>34</v>
      </c>
      <c r="F2731" t="s">
        <v>34</v>
      </c>
      <c r="G2731" t="s">
        <v>13</v>
      </c>
      <c r="H2731" t="s">
        <v>14</v>
      </c>
      <c r="I2731" t="s">
        <v>15</v>
      </c>
      <c r="J2731" s="5">
        <v>102.91</v>
      </c>
      <c r="K2731" s="5" t="str">
        <f>_xlfn.IFS(stroke_2[[#This Row],[avg_glucose_level]]&lt;70,"Low",stroke_2[[#This Row],[avg_glucose_level]]&lt;99,"Normal",stroke_2[[#This Row],[avg_glucose_level]]&lt;125,"Prediabetes",stroke_2[[#This Row],[avg_glucose_level]]&lt;199,"Diabetes",stroke_2[[#This Row],[avg_glucose_level]]&gt;199,"Very High")</f>
        <v>Prediabetes</v>
      </c>
      <c r="L2731">
        <v>24.7</v>
      </c>
      <c r="M2731">
        <v>28.25</v>
      </c>
      <c r="N2731">
        <v>24.7</v>
      </c>
      <c r="O2731" t="s">
        <v>38</v>
      </c>
      <c r="P2731" t="s">
        <v>34</v>
      </c>
      <c r="Q2731" s="4" t="s">
        <v>4285</v>
      </c>
      <c r="R2731" s="5">
        <f t="shared" ca="1" si="42"/>
        <v>-3.3835248807059792E-3</v>
      </c>
    </row>
    <row r="2732" spans="1:18" x14ac:dyDescent="0.25">
      <c r="A2732">
        <v>22440</v>
      </c>
      <c r="B2732" t="s">
        <v>19</v>
      </c>
      <c r="C2732">
        <v>49</v>
      </c>
      <c r="D2732" t="s">
        <v>4280</v>
      </c>
      <c r="E2732" t="s">
        <v>34</v>
      </c>
      <c r="F2732" t="s">
        <v>34</v>
      </c>
      <c r="G2732" t="s">
        <v>13</v>
      </c>
      <c r="H2732" t="s">
        <v>14</v>
      </c>
      <c r="I2732" t="s">
        <v>15</v>
      </c>
      <c r="J2732" s="5">
        <v>267.76</v>
      </c>
      <c r="K2732" s="5" t="str">
        <f>_xlfn.IFS(stroke_2[[#This Row],[avg_glucose_level]]&lt;70,"Low",stroke_2[[#This Row],[avg_glucose_level]]&lt;99,"Normal",stroke_2[[#This Row],[avg_glucose_level]]&lt;125,"Prediabetes",stroke_2[[#This Row],[avg_glucose_level]]&lt;199,"Diabetes",stroke_2[[#This Row],[avg_glucose_level]]&gt;199,"Very High")</f>
        <v>Very High</v>
      </c>
      <c r="L2732">
        <v>29.3</v>
      </c>
      <c r="M2732">
        <v>28.25</v>
      </c>
      <c r="N2732">
        <v>29.3</v>
      </c>
      <c r="O2732" t="s">
        <v>18</v>
      </c>
      <c r="P2732" t="s">
        <v>34</v>
      </c>
      <c r="Q2732" s="4" t="s">
        <v>4285</v>
      </c>
      <c r="R2732" s="5">
        <f t="shared" ca="1" si="42"/>
        <v>2.0774039471893248E-2</v>
      </c>
    </row>
    <row r="2733" spans="1:18" x14ac:dyDescent="0.25">
      <c r="A2733">
        <v>26062</v>
      </c>
      <c r="B2733" t="s">
        <v>12</v>
      </c>
      <c r="C2733">
        <v>49</v>
      </c>
      <c r="D2733" t="s">
        <v>4280</v>
      </c>
      <c r="E2733" t="s">
        <v>34</v>
      </c>
      <c r="F2733" t="s">
        <v>34</v>
      </c>
      <c r="G2733" t="s">
        <v>13</v>
      </c>
      <c r="H2733" t="s">
        <v>14</v>
      </c>
      <c r="I2733" t="s">
        <v>21</v>
      </c>
      <c r="J2733" s="5">
        <v>78.040000000000006</v>
      </c>
      <c r="K2733" s="5" t="str">
        <f>_xlfn.IFS(stroke_2[[#This Row],[avg_glucose_level]]&lt;70,"Low",stroke_2[[#This Row],[avg_glucose_level]]&lt;99,"Normal",stroke_2[[#This Row],[avg_glucose_level]]&lt;125,"Prediabetes",stroke_2[[#This Row],[avg_glucose_level]]&lt;199,"Diabetes",stroke_2[[#This Row],[avg_glucose_level]]&gt;199,"Very High")</f>
        <v>Normal</v>
      </c>
      <c r="L2733">
        <v>37.9</v>
      </c>
      <c r="M2733">
        <v>28.25</v>
      </c>
      <c r="N2733">
        <v>37.9</v>
      </c>
      <c r="O2733" t="s">
        <v>24</v>
      </c>
      <c r="P2733" t="s">
        <v>34</v>
      </c>
      <c r="Q2733" s="4" t="s">
        <v>4285</v>
      </c>
      <c r="R2733" s="5">
        <f t="shared" ca="1" si="42"/>
        <v>1.5729044945213426E-2</v>
      </c>
    </row>
    <row r="2734" spans="1:18" x14ac:dyDescent="0.25">
      <c r="A2734">
        <v>27583</v>
      </c>
      <c r="B2734" t="s">
        <v>12</v>
      </c>
      <c r="C2734">
        <v>49</v>
      </c>
      <c r="D2734" t="s">
        <v>4280</v>
      </c>
      <c r="E2734" t="s">
        <v>34</v>
      </c>
      <c r="F2734" t="s">
        <v>34</v>
      </c>
      <c r="G2734" t="s">
        <v>13</v>
      </c>
      <c r="H2734" t="s">
        <v>14</v>
      </c>
      <c r="I2734" t="s">
        <v>21</v>
      </c>
      <c r="J2734" s="5">
        <v>88.13</v>
      </c>
      <c r="K2734" s="5" t="str">
        <f>_xlfn.IFS(stroke_2[[#This Row],[avg_glucose_level]]&lt;70,"Low",stroke_2[[#This Row],[avg_glucose_level]]&lt;99,"Normal",stroke_2[[#This Row],[avg_glucose_level]]&lt;125,"Prediabetes",stroke_2[[#This Row],[avg_glucose_level]]&lt;199,"Diabetes",stroke_2[[#This Row],[avg_glucose_level]]&gt;199,"Very High")</f>
        <v>Normal</v>
      </c>
      <c r="L2734">
        <v>32.799999999999997</v>
      </c>
      <c r="M2734">
        <v>28.25</v>
      </c>
      <c r="N2734">
        <v>32.799999999999997</v>
      </c>
      <c r="O2734" t="s">
        <v>24</v>
      </c>
      <c r="P2734" t="s">
        <v>34</v>
      </c>
      <c r="Q2734" s="4" t="s">
        <v>4285</v>
      </c>
      <c r="R2734" s="5">
        <f t="shared" ca="1" si="42"/>
        <v>6.9595774590460622E-3</v>
      </c>
    </row>
    <row r="2735" spans="1:18" x14ac:dyDescent="0.25">
      <c r="A2735">
        <v>28024</v>
      </c>
      <c r="B2735" t="s">
        <v>12</v>
      </c>
      <c r="C2735">
        <v>49</v>
      </c>
      <c r="D2735" t="s">
        <v>4280</v>
      </c>
      <c r="E2735" t="s">
        <v>34</v>
      </c>
      <c r="F2735" t="s">
        <v>34</v>
      </c>
      <c r="G2735" t="s">
        <v>13</v>
      </c>
      <c r="H2735" t="s">
        <v>14</v>
      </c>
      <c r="I2735" t="s">
        <v>21</v>
      </c>
      <c r="J2735" s="5">
        <v>102.47</v>
      </c>
      <c r="K2735" s="5" t="str">
        <f>_xlfn.IFS(stroke_2[[#This Row],[avg_glucose_level]]&lt;70,"Low",stroke_2[[#This Row],[avg_glucose_level]]&lt;99,"Normal",stroke_2[[#This Row],[avg_glucose_level]]&lt;125,"Prediabetes",stroke_2[[#This Row],[avg_glucose_level]]&lt;199,"Diabetes",stroke_2[[#This Row],[avg_glucose_level]]&gt;199,"Very High")</f>
        <v>Prediabetes</v>
      </c>
      <c r="L2735">
        <v>29.3</v>
      </c>
      <c r="M2735">
        <v>28.25</v>
      </c>
      <c r="N2735">
        <v>29.3</v>
      </c>
      <c r="O2735" t="s">
        <v>18</v>
      </c>
      <c r="P2735" t="s">
        <v>34</v>
      </c>
      <c r="Q2735" s="4" t="s">
        <v>4285</v>
      </c>
      <c r="R2735" s="5">
        <f t="shared" ca="1" si="42"/>
        <v>-2.2055763331684582E-2</v>
      </c>
    </row>
    <row r="2736" spans="1:18" x14ac:dyDescent="0.25">
      <c r="A2736">
        <v>29792</v>
      </c>
      <c r="B2736" t="s">
        <v>19</v>
      </c>
      <c r="C2736">
        <v>49</v>
      </c>
      <c r="D2736" t="s">
        <v>4280</v>
      </c>
      <c r="E2736" t="s">
        <v>34</v>
      </c>
      <c r="F2736" t="s">
        <v>34</v>
      </c>
      <c r="G2736" t="s">
        <v>13</v>
      </c>
      <c r="H2736" t="s">
        <v>14</v>
      </c>
      <c r="I2736" t="s">
        <v>21</v>
      </c>
      <c r="J2736" s="5">
        <v>85.23</v>
      </c>
      <c r="K2736" s="5" t="str">
        <f>_xlfn.IFS(stroke_2[[#This Row],[avg_glucose_level]]&lt;70,"Low",stroke_2[[#This Row],[avg_glucose_level]]&lt;99,"Normal",stroke_2[[#This Row],[avg_glucose_level]]&lt;125,"Prediabetes",stroke_2[[#This Row],[avg_glucose_level]]&lt;199,"Diabetes",stroke_2[[#This Row],[avg_glucose_level]]&gt;199,"Very High")</f>
        <v>Normal</v>
      </c>
      <c r="L2736">
        <v>25.4</v>
      </c>
      <c r="M2736">
        <v>28.25</v>
      </c>
      <c r="N2736">
        <v>25.4</v>
      </c>
      <c r="O2736" t="s">
        <v>38</v>
      </c>
      <c r="P2736" t="s">
        <v>34</v>
      </c>
      <c r="Q2736" s="4" t="s">
        <v>4285</v>
      </c>
      <c r="R2736" s="5">
        <f t="shared" ca="1" si="42"/>
        <v>-1.5275120632547851E-2</v>
      </c>
    </row>
    <row r="2737" spans="1:18" x14ac:dyDescent="0.25">
      <c r="A2737">
        <v>29869</v>
      </c>
      <c r="B2737" t="s">
        <v>12</v>
      </c>
      <c r="C2737">
        <v>49</v>
      </c>
      <c r="D2737" t="s">
        <v>4280</v>
      </c>
      <c r="E2737" t="s">
        <v>34</v>
      </c>
      <c r="F2737" t="s">
        <v>34</v>
      </c>
      <c r="G2737" t="s">
        <v>13</v>
      </c>
      <c r="H2737" t="s">
        <v>14</v>
      </c>
      <c r="I2737" t="s">
        <v>15</v>
      </c>
      <c r="J2737" s="5">
        <v>199.96</v>
      </c>
      <c r="K2737" s="5" t="str">
        <f>_xlfn.IFS(stroke_2[[#This Row],[avg_glucose_level]]&lt;70,"Low",stroke_2[[#This Row],[avg_glucose_level]]&lt;99,"Normal",stroke_2[[#This Row],[avg_glucose_level]]&lt;125,"Prediabetes",stroke_2[[#This Row],[avg_glucose_level]]&lt;199,"Diabetes",stroke_2[[#This Row],[avg_glucose_level]]&gt;199,"Very High")</f>
        <v>Very High</v>
      </c>
      <c r="L2737">
        <v>28.6</v>
      </c>
      <c r="M2737">
        <v>28.25</v>
      </c>
      <c r="N2737">
        <v>28.6</v>
      </c>
      <c r="O2737" t="s">
        <v>24</v>
      </c>
      <c r="P2737" t="s">
        <v>34</v>
      </c>
      <c r="Q2737" s="4" t="s">
        <v>4285</v>
      </c>
      <c r="R2737" s="5">
        <f t="shared" ca="1" si="42"/>
        <v>1.161788522281899E-2</v>
      </c>
    </row>
    <row r="2738" spans="1:18" x14ac:dyDescent="0.25">
      <c r="A2738">
        <v>29878</v>
      </c>
      <c r="B2738" t="s">
        <v>12</v>
      </c>
      <c r="C2738">
        <v>49</v>
      </c>
      <c r="D2738" t="s">
        <v>4280</v>
      </c>
      <c r="E2738" t="s">
        <v>34</v>
      </c>
      <c r="F2738" t="s">
        <v>34</v>
      </c>
      <c r="G2738" t="s">
        <v>13</v>
      </c>
      <c r="H2738" t="s">
        <v>14</v>
      </c>
      <c r="I2738" t="s">
        <v>15</v>
      </c>
      <c r="J2738" s="5">
        <v>175.74</v>
      </c>
      <c r="K2738" s="5" t="str">
        <f>_xlfn.IFS(stroke_2[[#This Row],[avg_glucose_level]]&lt;70,"Low",stroke_2[[#This Row],[avg_glucose_level]]&lt;99,"Normal",stroke_2[[#This Row],[avg_glucose_level]]&lt;125,"Prediabetes",stroke_2[[#This Row],[avg_glucose_level]]&lt;199,"Diabetes",stroke_2[[#This Row],[avg_glucose_level]]&gt;199,"Very High")</f>
        <v>Diabetes</v>
      </c>
      <c r="L2738">
        <v>45.4</v>
      </c>
      <c r="M2738">
        <v>28.25</v>
      </c>
      <c r="N2738">
        <v>45.4</v>
      </c>
      <c r="O2738" t="s">
        <v>38</v>
      </c>
      <c r="P2738" t="s">
        <v>34</v>
      </c>
      <c r="Q2738" s="4" t="s">
        <v>4285</v>
      </c>
      <c r="R2738" s="5">
        <f t="shared" ca="1" si="42"/>
        <v>1.0947533341807586E-2</v>
      </c>
    </row>
    <row r="2739" spans="1:18" x14ac:dyDescent="0.25">
      <c r="A2739">
        <v>31131</v>
      </c>
      <c r="B2739" t="s">
        <v>19</v>
      </c>
      <c r="C2739">
        <v>49</v>
      </c>
      <c r="D2739" t="s">
        <v>4280</v>
      </c>
      <c r="E2739" t="s">
        <v>34</v>
      </c>
      <c r="F2739" t="s">
        <v>13</v>
      </c>
      <c r="G2739" t="s">
        <v>13</v>
      </c>
      <c r="H2739" t="s">
        <v>14</v>
      </c>
      <c r="I2739" t="s">
        <v>21</v>
      </c>
      <c r="J2739" s="5">
        <v>76.78</v>
      </c>
      <c r="K2739" s="5" t="str">
        <f>_xlfn.IFS(stroke_2[[#This Row],[avg_glucose_level]]&lt;70,"Low",stroke_2[[#This Row],[avg_glucose_level]]&lt;99,"Normal",stroke_2[[#This Row],[avg_glucose_level]]&lt;125,"Prediabetes",stroke_2[[#This Row],[avg_glucose_level]]&lt;199,"Diabetes",stroke_2[[#This Row],[avg_glucose_level]]&gt;199,"Very High")</f>
        <v>Normal</v>
      </c>
      <c r="L2739">
        <v>22.7</v>
      </c>
      <c r="M2739">
        <v>28.25</v>
      </c>
      <c r="N2739">
        <v>22.7</v>
      </c>
      <c r="O2739" t="s">
        <v>29</v>
      </c>
      <c r="P2739" t="s">
        <v>34</v>
      </c>
      <c r="Q2739" s="4" t="s">
        <v>4285</v>
      </c>
      <c r="R2739" s="5">
        <f t="shared" ca="1" si="42"/>
        <v>-1.2791642396608932E-2</v>
      </c>
    </row>
    <row r="2740" spans="1:18" x14ac:dyDescent="0.25">
      <c r="A2740">
        <v>31156</v>
      </c>
      <c r="B2740" t="s">
        <v>19</v>
      </c>
      <c r="C2740">
        <v>49</v>
      </c>
      <c r="D2740" t="s">
        <v>4280</v>
      </c>
      <c r="E2740" t="s">
        <v>34</v>
      </c>
      <c r="F2740" t="s">
        <v>34</v>
      </c>
      <c r="G2740" t="s">
        <v>13</v>
      </c>
      <c r="H2740" t="s">
        <v>14</v>
      </c>
      <c r="I2740" t="s">
        <v>15</v>
      </c>
      <c r="J2740" s="5">
        <v>105.99</v>
      </c>
      <c r="K2740" s="5" t="str">
        <f>_xlfn.IFS(stroke_2[[#This Row],[avg_glucose_level]]&lt;70,"Low",stroke_2[[#This Row],[avg_glucose_level]]&lt;99,"Normal",stroke_2[[#This Row],[avg_glucose_level]]&lt;125,"Prediabetes",stroke_2[[#This Row],[avg_glucose_level]]&lt;199,"Diabetes",stroke_2[[#This Row],[avg_glucose_level]]&gt;199,"Very High")</f>
        <v>Prediabetes</v>
      </c>
      <c r="L2740">
        <v>29.8</v>
      </c>
      <c r="M2740">
        <v>28.25</v>
      </c>
      <c r="N2740">
        <v>29.8</v>
      </c>
      <c r="O2740" t="s">
        <v>24</v>
      </c>
      <c r="P2740" t="s">
        <v>34</v>
      </c>
      <c r="Q2740" s="4" t="s">
        <v>4285</v>
      </c>
      <c r="R2740" s="5">
        <f t="shared" ca="1" si="42"/>
        <v>1.6536335942331355E-2</v>
      </c>
    </row>
    <row r="2741" spans="1:18" x14ac:dyDescent="0.25">
      <c r="A2741">
        <v>31308</v>
      </c>
      <c r="B2741" t="s">
        <v>19</v>
      </c>
      <c r="C2741">
        <v>49</v>
      </c>
      <c r="D2741" t="s">
        <v>4280</v>
      </c>
      <c r="E2741" t="s">
        <v>34</v>
      </c>
      <c r="F2741" t="s">
        <v>34</v>
      </c>
      <c r="G2741" t="s">
        <v>13</v>
      </c>
      <c r="H2741" t="s">
        <v>14</v>
      </c>
      <c r="I2741" t="s">
        <v>15</v>
      </c>
      <c r="J2741" s="5">
        <v>114.5</v>
      </c>
      <c r="K2741" s="5" t="str">
        <f>_xlfn.IFS(stroke_2[[#This Row],[avg_glucose_level]]&lt;70,"Low",stroke_2[[#This Row],[avg_glucose_level]]&lt;99,"Normal",stroke_2[[#This Row],[avg_glucose_level]]&lt;125,"Prediabetes",stroke_2[[#This Row],[avg_glucose_level]]&lt;199,"Diabetes",stroke_2[[#This Row],[avg_glucose_level]]&gt;199,"Very High")</f>
        <v>Prediabetes</v>
      </c>
      <c r="L2741">
        <v>35.9</v>
      </c>
      <c r="M2741">
        <v>28.25</v>
      </c>
      <c r="N2741">
        <v>35.9</v>
      </c>
      <c r="O2741" t="s">
        <v>18</v>
      </c>
      <c r="P2741" t="s">
        <v>34</v>
      </c>
      <c r="Q2741" s="4" t="s">
        <v>4285</v>
      </c>
      <c r="R2741" s="5">
        <f t="shared" ca="1" si="42"/>
        <v>-1.3056827698402556E-2</v>
      </c>
    </row>
    <row r="2742" spans="1:18" x14ac:dyDescent="0.25">
      <c r="A2742">
        <v>31849</v>
      </c>
      <c r="B2742" t="s">
        <v>19</v>
      </c>
      <c r="C2742">
        <v>49</v>
      </c>
      <c r="D2742" t="s">
        <v>4280</v>
      </c>
      <c r="E2742" t="s">
        <v>34</v>
      </c>
      <c r="F2742" t="s">
        <v>34</v>
      </c>
      <c r="G2742" t="s">
        <v>13</v>
      </c>
      <c r="H2742" t="s">
        <v>14</v>
      </c>
      <c r="I2742" t="s">
        <v>21</v>
      </c>
      <c r="J2742" s="5">
        <v>107.4</v>
      </c>
      <c r="K2742" s="5" t="str">
        <f>_xlfn.IFS(stroke_2[[#This Row],[avg_glucose_level]]&lt;70,"Low",stroke_2[[#This Row],[avg_glucose_level]]&lt;99,"Normal",stroke_2[[#This Row],[avg_glucose_level]]&lt;125,"Prediabetes",stroke_2[[#This Row],[avg_glucose_level]]&lt;199,"Diabetes",stroke_2[[#This Row],[avg_glucose_level]]&gt;199,"Very High")</f>
        <v>Prediabetes</v>
      </c>
      <c r="L2742">
        <v>26.7</v>
      </c>
      <c r="M2742">
        <v>28.25</v>
      </c>
      <c r="N2742">
        <v>26.7</v>
      </c>
      <c r="O2742" t="s">
        <v>29</v>
      </c>
      <c r="P2742" t="s">
        <v>34</v>
      </c>
      <c r="Q2742" s="4" t="s">
        <v>4285</v>
      </c>
      <c r="R2742" s="5">
        <f t="shared" ca="1" si="42"/>
        <v>-1.678764020137442E-2</v>
      </c>
    </row>
    <row r="2743" spans="1:18" x14ac:dyDescent="0.25">
      <c r="A2743">
        <v>31867</v>
      </c>
      <c r="B2743" t="s">
        <v>19</v>
      </c>
      <c r="C2743">
        <v>49</v>
      </c>
      <c r="D2743" t="s">
        <v>4280</v>
      </c>
      <c r="E2743" t="s">
        <v>34</v>
      </c>
      <c r="F2743" t="s">
        <v>34</v>
      </c>
      <c r="G2743" t="s">
        <v>34</v>
      </c>
      <c r="H2743" t="s">
        <v>14</v>
      </c>
      <c r="I2743" t="s">
        <v>21</v>
      </c>
      <c r="J2743" s="5">
        <v>65.81</v>
      </c>
      <c r="K2743" s="5" t="str">
        <f>_xlfn.IFS(stroke_2[[#This Row],[avg_glucose_level]]&lt;70,"Low",stroke_2[[#This Row],[avg_glucose_level]]&lt;99,"Normal",stroke_2[[#This Row],[avg_glucose_level]]&lt;125,"Prediabetes",stroke_2[[#This Row],[avg_glucose_level]]&lt;199,"Diabetes",stroke_2[[#This Row],[avg_glucose_level]]&gt;199,"Very High")</f>
        <v>Low</v>
      </c>
      <c r="L2743">
        <v>32.299999999999997</v>
      </c>
      <c r="M2743">
        <v>28.25</v>
      </c>
      <c r="N2743">
        <v>32.299999999999997</v>
      </c>
      <c r="O2743" t="s">
        <v>38</v>
      </c>
      <c r="P2743" t="s">
        <v>34</v>
      </c>
      <c r="Q2743" s="4" t="s">
        <v>4285</v>
      </c>
      <c r="R2743" s="5">
        <f t="shared" ca="1" si="42"/>
        <v>1.1426709378512262E-2</v>
      </c>
    </row>
    <row r="2744" spans="1:18" x14ac:dyDescent="0.25">
      <c r="A2744">
        <v>32604</v>
      </c>
      <c r="B2744" t="s">
        <v>12</v>
      </c>
      <c r="C2744">
        <v>49</v>
      </c>
      <c r="D2744" t="s">
        <v>4280</v>
      </c>
      <c r="E2744" t="s">
        <v>34</v>
      </c>
      <c r="F2744" t="s">
        <v>34</v>
      </c>
      <c r="G2744" t="s">
        <v>13</v>
      </c>
      <c r="H2744" t="s">
        <v>20</v>
      </c>
      <c r="I2744" t="s">
        <v>21</v>
      </c>
      <c r="J2744" s="5">
        <v>215.81</v>
      </c>
      <c r="K2744" s="5" t="str">
        <f>_xlfn.IFS(stroke_2[[#This Row],[avg_glucose_level]]&lt;70,"Low",stroke_2[[#This Row],[avg_glucose_level]]&lt;99,"Normal",stroke_2[[#This Row],[avg_glucose_level]]&lt;125,"Prediabetes",stroke_2[[#This Row],[avg_glucose_level]]&lt;199,"Diabetes",stroke_2[[#This Row],[avg_glucose_level]]&gt;199,"Very High")</f>
        <v>Very High</v>
      </c>
      <c r="L2744">
        <v>58.1</v>
      </c>
      <c r="M2744">
        <v>28.25</v>
      </c>
      <c r="N2744">
        <v>58.1</v>
      </c>
      <c r="O2744" t="s">
        <v>24</v>
      </c>
      <c r="P2744" t="s">
        <v>34</v>
      </c>
      <c r="Q2744" s="4" t="s">
        <v>4285</v>
      </c>
      <c r="R2744" s="5">
        <f t="shared" ca="1" si="42"/>
        <v>-8.1975822944953033E-3</v>
      </c>
    </row>
    <row r="2745" spans="1:18" x14ac:dyDescent="0.25">
      <c r="A2745">
        <v>34772</v>
      </c>
      <c r="B2745" t="s">
        <v>19</v>
      </c>
      <c r="C2745">
        <v>49</v>
      </c>
      <c r="D2745" t="s">
        <v>4280</v>
      </c>
      <c r="E2745" t="s">
        <v>34</v>
      </c>
      <c r="F2745" t="s">
        <v>34</v>
      </c>
      <c r="G2745" t="s">
        <v>13</v>
      </c>
      <c r="H2745" t="s">
        <v>14</v>
      </c>
      <c r="I2745" t="s">
        <v>21</v>
      </c>
      <c r="J2745" s="5">
        <v>82.41</v>
      </c>
      <c r="K2745" s="5" t="str">
        <f>_xlfn.IFS(stroke_2[[#This Row],[avg_glucose_level]]&lt;70,"Low",stroke_2[[#This Row],[avg_glucose_level]]&lt;99,"Normal",stroke_2[[#This Row],[avg_glucose_level]]&lt;125,"Prediabetes",stroke_2[[#This Row],[avg_glucose_level]]&lt;199,"Diabetes",stroke_2[[#This Row],[avg_glucose_level]]&gt;199,"Very High")</f>
        <v>Normal</v>
      </c>
      <c r="L2745">
        <v>45.4</v>
      </c>
      <c r="M2745">
        <v>28.25</v>
      </c>
      <c r="N2745">
        <v>45.4</v>
      </c>
      <c r="O2745" t="s">
        <v>29</v>
      </c>
      <c r="P2745" t="s">
        <v>34</v>
      </c>
      <c r="Q2745" s="4" t="s">
        <v>4285</v>
      </c>
      <c r="R2745" s="5">
        <f t="shared" ca="1" si="42"/>
        <v>4.5601162073212465E-3</v>
      </c>
    </row>
    <row r="2746" spans="1:18" x14ac:dyDescent="0.25">
      <c r="A2746">
        <v>36814</v>
      </c>
      <c r="B2746" t="s">
        <v>19</v>
      </c>
      <c r="C2746">
        <v>49</v>
      </c>
      <c r="D2746" t="s">
        <v>4280</v>
      </c>
      <c r="E2746" t="s">
        <v>34</v>
      </c>
      <c r="F2746" t="s">
        <v>34</v>
      </c>
      <c r="G2746" t="s">
        <v>13</v>
      </c>
      <c r="H2746" t="s">
        <v>14</v>
      </c>
      <c r="I2746" t="s">
        <v>21</v>
      </c>
      <c r="J2746" s="5">
        <v>56.11</v>
      </c>
      <c r="K2746" s="5" t="str">
        <f>_xlfn.IFS(stroke_2[[#This Row],[avg_glucose_level]]&lt;70,"Low",stroke_2[[#This Row],[avg_glucose_level]]&lt;99,"Normal",stroke_2[[#This Row],[avg_glucose_level]]&lt;125,"Prediabetes",stroke_2[[#This Row],[avg_glucose_level]]&lt;199,"Diabetes",stroke_2[[#This Row],[avg_glucose_level]]&gt;199,"Very High")</f>
        <v>Low</v>
      </c>
      <c r="L2746">
        <v>28.7</v>
      </c>
      <c r="M2746">
        <v>28.25</v>
      </c>
      <c r="N2746">
        <v>28.7</v>
      </c>
      <c r="O2746" t="s">
        <v>29</v>
      </c>
      <c r="P2746" t="s">
        <v>34</v>
      </c>
      <c r="Q2746" s="4" t="s">
        <v>4285</v>
      </c>
      <c r="R2746" s="5">
        <f t="shared" ca="1" si="42"/>
        <v>-1.9839898353255753E-2</v>
      </c>
    </row>
    <row r="2747" spans="1:18" x14ac:dyDescent="0.25">
      <c r="A2747">
        <v>38349</v>
      </c>
      <c r="B2747" t="s">
        <v>19</v>
      </c>
      <c r="C2747">
        <v>49</v>
      </c>
      <c r="D2747" t="s">
        <v>4280</v>
      </c>
      <c r="E2747" t="s">
        <v>34</v>
      </c>
      <c r="F2747" t="s">
        <v>34</v>
      </c>
      <c r="G2747" t="s">
        <v>13</v>
      </c>
      <c r="H2747" t="s">
        <v>43</v>
      </c>
      <c r="I2747" t="s">
        <v>15</v>
      </c>
      <c r="J2747" s="5">
        <v>69.92</v>
      </c>
      <c r="K2747" s="5" t="str">
        <f>_xlfn.IFS(stroke_2[[#This Row],[avg_glucose_level]]&lt;70,"Low",stroke_2[[#This Row],[avg_glucose_level]]&lt;99,"Normal",stroke_2[[#This Row],[avg_glucose_level]]&lt;125,"Prediabetes",stroke_2[[#This Row],[avg_glucose_level]]&lt;199,"Diabetes",stroke_2[[#This Row],[avg_glucose_level]]&gt;199,"Very High")</f>
        <v>Low</v>
      </c>
      <c r="L2747">
        <v>47.6</v>
      </c>
      <c r="M2747">
        <v>28.25</v>
      </c>
      <c r="N2747">
        <v>47.6</v>
      </c>
      <c r="O2747" t="s">
        <v>24</v>
      </c>
      <c r="P2747" t="s">
        <v>34</v>
      </c>
      <c r="Q2747" s="4" t="s">
        <v>4285</v>
      </c>
      <c r="R2747" s="5">
        <f t="shared" ca="1" si="42"/>
        <v>-1.7699630652916416E-2</v>
      </c>
    </row>
    <row r="2748" spans="1:18" x14ac:dyDescent="0.25">
      <c r="A2748">
        <v>38724</v>
      </c>
      <c r="B2748" t="s">
        <v>19</v>
      </c>
      <c r="C2748">
        <v>49</v>
      </c>
      <c r="D2748" t="s">
        <v>4280</v>
      </c>
      <c r="E2748" t="s">
        <v>13</v>
      </c>
      <c r="F2748" t="s">
        <v>34</v>
      </c>
      <c r="G2748" t="s">
        <v>13</v>
      </c>
      <c r="H2748" t="s">
        <v>43</v>
      </c>
      <c r="I2748" t="s">
        <v>15</v>
      </c>
      <c r="J2748" s="5">
        <v>56.37</v>
      </c>
      <c r="K2748" s="5" t="str">
        <f>_xlfn.IFS(stroke_2[[#This Row],[avg_glucose_level]]&lt;70,"Low",stroke_2[[#This Row],[avg_glucose_level]]&lt;99,"Normal",stroke_2[[#This Row],[avg_glucose_level]]&lt;125,"Prediabetes",stroke_2[[#This Row],[avg_glucose_level]]&lt;199,"Diabetes",stroke_2[[#This Row],[avg_glucose_level]]&gt;199,"Very High")</f>
        <v>Low</v>
      </c>
      <c r="L2748">
        <v>39.4</v>
      </c>
      <c r="M2748">
        <v>28.25</v>
      </c>
      <c r="N2748">
        <v>39.4</v>
      </c>
      <c r="O2748" t="s">
        <v>29</v>
      </c>
      <c r="P2748" t="s">
        <v>34</v>
      </c>
      <c r="Q2748" s="4" t="s">
        <v>4285</v>
      </c>
      <c r="R2748" s="5">
        <f t="shared" ca="1" si="42"/>
        <v>-1.0281667720449661E-2</v>
      </c>
    </row>
    <row r="2749" spans="1:18" x14ac:dyDescent="0.25">
      <c r="A2749">
        <v>39936</v>
      </c>
      <c r="B2749" t="s">
        <v>19</v>
      </c>
      <c r="C2749">
        <v>49</v>
      </c>
      <c r="D2749" t="s">
        <v>4280</v>
      </c>
      <c r="E2749" t="s">
        <v>34</v>
      </c>
      <c r="F2749" t="s">
        <v>34</v>
      </c>
      <c r="G2749" t="s">
        <v>13</v>
      </c>
      <c r="H2749" t="s">
        <v>14</v>
      </c>
      <c r="I2749" t="s">
        <v>21</v>
      </c>
      <c r="J2749" s="5">
        <v>61.57</v>
      </c>
      <c r="K2749" s="5" t="str">
        <f>_xlfn.IFS(stroke_2[[#This Row],[avg_glucose_level]]&lt;70,"Low",stroke_2[[#This Row],[avg_glucose_level]]&lt;99,"Normal",stroke_2[[#This Row],[avg_glucose_level]]&lt;125,"Prediabetes",stroke_2[[#This Row],[avg_glucose_level]]&lt;199,"Diabetes",stroke_2[[#This Row],[avg_glucose_level]]&gt;199,"Very High")</f>
        <v>Low</v>
      </c>
      <c r="L2749">
        <v>37.9</v>
      </c>
      <c r="M2749">
        <v>28.25</v>
      </c>
      <c r="N2749">
        <v>37.9</v>
      </c>
      <c r="O2749" t="s">
        <v>18</v>
      </c>
      <c r="P2749" t="s">
        <v>34</v>
      </c>
      <c r="Q2749" s="4" t="s">
        <v>4285</v>
      </c>
      <c r="R2749" s="5">
        <f t="shared" ca="1" si="42"/>
        <v>2.7189706944242996E-3</v>
      </c>
    </row>
    <row r="2750" spans="1:18" x14ac:dyDescent="0.25">
      <c r="A2750">
        <v>40840</v>
      </c>
      <c r="B2750" t="s">
        <v>19</v>
      </c>
      <c r="C2750">
        <v>49</v>
      </c>
      <c r="D2750" t="s">
        <v>4280</v>
      </c>
      <c r="E2750" t="s">
        <v>34</v>
      </c>
      <c r="F2750" t="s">
        <v>34</v>
      </c>
      <c r="G2750" t="s">
        <v>13</v>
      </c>
      <c r="H2750" t="s">
        <v>14</v>
      </c>
      <c r="I2750" t="s">
        <v>21</v>
      </c>
      <c r="J2750" s="5">
        <v>138.16</v>
      </c>
      <c r="K2750" s="5" t="str">
        <f>_xlfn.IFS(stroke_2[[#This Row],[avg_glucose_level]]&lt;70,"Low",stroke_2[[#This Row],[avg_glucose_level]]&lt;99,"Normal",stroke_2[[#This Row],[avg_glucose_level]]&lt;125,"Prediabetes",stroke_2[[#This Row],[avg_glucose_level]]&lt;199,"Diabetes",stroke_2[[#This Row],[avg_glucose_level]]&gt;199,"Very High")</f>
        <v>Diabetes</v>
      </c>
      <c r="L2750">
        <v>19.399999999999999</v>
      </c>
      <c r="M2750">
        <v>28.25</v>
      </c>
      <c r="N2750">
        <v>19.399999999999999</v>
      </c>
      <c r="O2750" t="s">
        <v>24</v>
      </c>
      <c r="P2750" t="s">
        <v>34</v>
      </c>
      <c r="Q2750" s="4" t="s">
        <v>4285</v>
      </c>
      <c r="R2750" s="5">
        <f t="shared" ca="1" si="42"/>
        <v>2.0832864063191819E-2</v>
      </c>
    </row>
    <row r="2751" spans="1:18" x14ac:dyDescent="0.25">
      <c r="A2751">
        <v>43615</v>
      </c>
      <c r="B2751" t="s">
        <v>19</v>
      </c>
      <c r="C2751">
        <v>49</v>
      </c>
      <c r="D2751" t="s">
        <v>4280</v>
      </c>
      <c r="E2751" t="s">
        <v>34</v>
      </c>
      <c r="F2751" t="s">
        <v>34</v>
      </c>
      <c r="G2751" t="s">
        <v>13</v>
      </c>
      <c r="H2751" t="s">
        <v>20</v>
      </c>
      <c r="I2751" t="s">
        <v>15</v>
      </c>
      <c r="J2751" s="5">
        <v>75.150000000000006</v>
      </c>
      <c r="K2751" s="5" t="str">
        <f>_xlfn.IFS(stroke_2[[#This Row],[avg_glucose_level]]&lt;70,"Low",stroke_2[[#This Row],[avg_glucose_level]]&lt;99,"Normal",stroke_2[[#This Row],[avg_glucose_level]]&lt;125,"Prediabetes",stroke_2[[#This Row],[avg_glucose_level]]&lt;199,"Diabetes",stroke_2[[#This Row],[avg_glucose_level]]&gt;199,"Very High")</f>
        <v>Normal</v>
      </c>
      <c r="L2751">
        <v>25</v>
      </c>
      <c r="M2751">
        <v>28.25</v>
      </c>
      <c r="N2751">
        <v>25</v>
      </c>
      <c r="O2751" t="s">
        <v>38</v>
      </c>
      <c r="P2751" t="s">
        <v>34</v>
      </c>
      <c r="Q2751" s="4" t="s">
        <v>4285</v>
      </c>
      <c r="R2751" s="5">
        <f t="shared" ca="1" si="42"/>
        <v>-1.3388196348169207E-2</v>
      </c>
    </row>
    <row r="2752" spans="1:18" x14ac:dyDescent="0.25">
      <c r="A2752">
        <v>44447</v>
      </c>
      <c r="B2752" t="s">
        <v>12</v>
      </c>
      <c r="C2752">
        <v>49</v>
      </c>
      <c r="D2752" t="s">
        <v>4280</v>
      </c>
      <c r="E2752" t="s">
        <v>34</v>
      </c>
      <c r="F2752" t="s">
        <v>34</v>
      </c>
      <c r="G2752" t="s">
        <v>13</v>
      </c>
      <c r="H2752" t="s">
        <v>14</v>
      </c>
      <c r="I2752" t="s">
        <v>15</v>
      </c>
      <c r="J2752" s="5">
        <v>58.19</v>
      </c>
      <c r="K2752" s="5" t="str">
        <f>_xlfn.IFS(stroke_2[[#This Row],[avg_glucose_level]]&lt;70,"Low",stroke_2[[#This Row],[avg_glucose_level]]&lt;99,"Normal",stroke_2[[#This Row],[avg_glucose_level]]&lt;125,"Prediabetes",stroke_2[[#This Row],[avg_glucose_level]]&lt;199,"Diabetes",stroke_2[[#This Row],[avg_glucose_level]]&gt;199,"Very High")</f>
        <v>Low</v>
      </c>
      <c r="L2752">
        <v>29.6</v>
      </c>
      <c r="M2752">
        <v>28.25</v>
      </c>
      <c r="N2752">
        <v>29.6</v>
      </c>
      <c r="O2752" t="s">
        <v>29</v>
      </c>
      <c r="P2752" t="s">
        <v>34</v>
      </c>
      <c r="Q2752" s="4" t="s">
        <v>4285</v>
      </c>
      <c r="R2752" s="5">
        <f t="shared" ca="1" si="42"/>
        <v>-5.8751934077955316E-3</v>
      </c>
    </row>
    <row r="2753" spans="1:18" x14ac:dyDescent="0.25">
      <c r="A2753">
        <v>47175</v>
      </c>
      <c r="B2753" t="s">
        <v>19</v>
      </c>
      <c r="C2753">
        <v>49</v>
      </c>
      <c r="D2753" t="s">
        <v>4280</v>
      </c>
      <c r="E2753" t="s">
        <v>34</v>
      </c>
      <c r="F2753" t="s">
        <v>34</v>
      </c>
      <c r="G2753" t="s">
        <v>13</v>
      </c>
      <c r="H2753" t="s">
        <v>14</v>
      </c>
      <c r="I2753" t="s">
        <v>21</v>
      </c>
      <c r="J2753" s="5">
        <v>60.22</v>
      </c>
      <c r="K2753" s="5" t="str">
        <f>_xlfn.IFS(stroke_2[[#This Row],[avg_glucose_level]]&lt;70,"Low",stroke_2[[#This Row],[avg_glucose_level]]&lt;99,"Normal",stroke_2[[#This Row],[avg_glucose_level]]&lt;125,"Prediabetes",stroke_2[[#This Row],[avg_glucose_level]]&lt;199,"Diabetes",stroke_2[[#This Row],[avg_glucose_level]]&gt;199,"Very High")</f>
        <v>Low</v>
      </c>
      <c r="L2753">
        <v>31.5</v>
      </c>
      <c r="M2753">
        <v>28.25</v>
      </c>
      <c r="N2753">
        <v>31.5</v>
      </c>
      <c r="O2753" t="s">
        <v>29</v>
      </c>
      <c r="P2753" t="s">
        <v>34</v>
      </c>
      <c r="Q2753" s="4" t="s">
        <v>4285</v>
      </c>
      <c r="R2753" s="5">
        <f t="shared" ca="1" si="42"/>
        <v>1.7525110947722088E-2</v>
      </c>
    </row>
    <row r="2754" spans="1:18" x14ac:dyDescent="0.25">
      <c r="A2754">
        <v>47427</v>
      </c>
      <c r="B2754" t="s">
        <v>12</v>
      </c>
      <c r="C2754">
        <v>49</v>
      </c>
      <c r="D2754" t="s">
        <v>4280</v>
      </c>
      <c r="E2754" t="s">
        <v>34</v>
      </c>
      <c r="F2754" t="s">
        <v>34</v>
      </c>
      <c r="G2754" t="s">
        <v>13</v>
      </c>
      <c r="H2754" t="s">
        <v>20</v>
      </c>
      <c r="I2754" t="s">
        <v>15</v>
      </c>
      <c r="J2754" s="5">
        <v>70.73</v>
      </c>
      <c r="K2754" s="5" t="str">
        <f>_xlfn.IFS(stroke_2[[#This Row],[avg_glucose_level]]&lt;70,"Low",stroke_2[[#This Row],[avg_glucose_level]]&lt;99,"Normal",stroke_2[[#This Row],[avg_glucose_level]]&lt;125,"Prediabetes",stroke_2[[#This Row],[avg_glucose_level]]&lt;199,"Diabetes",stroke_2[[#This Row],[avg_glucose_level]]&gt;199,"Very High")</f>
        <v>Normal</v>
      </c>
      <c r="L2754">
        <v>27.3</v>
      </c>
      <c r="M2754">
        <v>28.25</v>
      </c>
      <c r="N2754">
        <v>27.3</v>
      </c>
      <c r="O2754" t="s">
        <v>18</v>
      </c>
      <c r="P2754" t="s">
        <v>34</v>
      </c>
      <c r="Q2754" s="4" t="s">
        <v>4285</v>
      </c>
      <c r="R2754" s="5">
        <f t="shared" ref="R2754:R2817" ca="1" si="43">Q2754 + (RAND()-0.5)/20</f>
        <v>-1.958131614807168E-3</v>
      </c>
    </row>
    <row r="2755" spans="1:18" x14ac:dyDescent="0.25">
      <c r="A2755">
        <v>47668</v>
      </c>
      <c r="B2755" t="s">
        <v>19</v>
      </c>
      <c r="C2755">
        <v>49</v>
      </c>
      <c r="D2755" t="s">
        <v>4280</v>
      </c>
      <c r="E2755" t="s">
        <v>34</v>
      </c>
      <c r="F2755" t="s">
        <v>34</v>
      </c>
      <c r="G2755" t="s">
        <v>13</v>
      </c>
      <c r="H2755" t="s">
        <v>14</v>
      </c>
      <c r="I2755" t="s">
        <v>21</v>
      </c>
      <c r="J2755" s="5">
        <v>125.63</v>
      </c>
      <c r="K2755" s="5" t="str">
        <f>_xlfn.IFS(stroke_2[[#This Row],[avg_glucose_level]]&lt;70,"Low",stroke_2[[#This Row],[avg_glucose_level]]&lt;99,"Normal",stroke_2[[#This Row],[avg_glucose_level]]&lt;125,"Prediabetes",stroke_2[[#This Row],[avg_glucose_level]]&lt;199,"Diabetes",stroke_2[[#This Row],[avg_glucose_level]]&gt;199,"Very High")</f>
        <v>Diabetes</v>
      </c>
      <c r="L2755">
        <v>57.2</v>
      </c>
      <c r="M2755">
        <v>28.25</v>
      </c>
      <c r="N2755">
        <v>57.2</v>
      </c>
      <c r="O2755" t="s">
        <v>38</v>
      </c>
      <c r="P2755" t="s">
        <v>34</v>
      </c>
      <c r="Q2755" s="4" t="s">
        <v>4285</v>
      </c>
      <c r="R2755" s="5">
        <f t="shared" ca="1" si="43"/>
        <v>-2.0428297832131837E-2</v>
      </c>
    </row>
    <row r="2756" spans="1:18" x14ac:dyDescent="0.25">
      <c r="A2756">
        <v>47950</v>
      </c>
      <c r="B2756" t="s">
        <v>19</v>
      </c>
      <c r="C2756">
        <v>49</v>
      </c>
      <c r="D2756" t="s">
        <v>4280</v>
      </c>
      <c r="E2756" t="s">
        <v>34</v>
      </c>
      <c r="F2756" t="s">
        <v>34</v>
      </c>
      <c r="G2756" t="s">
        <v>13</v>
      </c>
      <c r="H2756" t="s">
        <v>20</v>
      </c>
      <c r="I2756" t="s">
        <v>15</v>
      </c>
      <c r="J2756" s="5">
        <v>59.76</v>
      </c>
      <c r="K2756" s="5" t="str">
        <f>_xlfn.IFS(stroke_2[[#This Row],[avg_glucose_level]]&lt;70,"Low",stroke_2[[#This Row],[avg_glucose_level]]&lt;99,"Normal",stroke_2[[#This Row],[avg_glucose_level]]&lt;125,"Prediabetes",stroke_2[[#This Row],[avg_glucose_level]]&lt;199,"Diabetes",stroke_2[[#This Row],[avg_glucose_level]]&gt;199,"Very High")</f>
        <v>Low</v>
      </c>
      <c r="L2756">
        <v>29.7</v>
      </c>
      <c r="M2756">
        <v>28.25</v>
      </c>
      <c r="N2756">
        <v>29.7</v>
      </c>
      <c r="O2756" t="s">
        <v>38</v>
      </c>
      <c r="P2756" t="s">
        <v>34</v>
      </c>
      <c r="Q2756" s="4" t="s">
        <v>4285</v>
      </c>
      <c r="R2756" s="5">
        <f t="shared" ca="1" si="43"/>
        <v>-2.3164646267437084E-3</v>
      </c>
    </row>
    <row r="2757" spans="1:18" x14ac:dyDescent="0.25">
      <c r="A2757">
        <v>49974</v>
      </c>
      <c r="B2757" t="s">
        <v>12</v>
      </c>
      <c r="C2757">
        <v>49</v>
      </c>
      <c r="D2757" t="s">
        <v>4280</v>
      </c>
      <c r="E2757" t="s">
        <v>34</v>
      </c>
      <c r="F2757" t="s">
        <v>34</v>
      </c>
      <c r="G2757" t="s">
        <v>13</v>
      </c>
      <c r="H2757" t="s">
        <v>14</v>
      </c>
      <c r="I2757" t="s">
        <v>21</v>
      </c>
      <c r="J2757" s="5">
        <v>66.55</v>
      </c>
      <c r="K2757" s="5" t="str">
        <f>_xlfn.IFS(stroke_2[[#This Row],[avg_glucose_level]]&lt;70,"Low",stroke_2[[#This Row],[avg_glucose_level]]&lt;99,"Normal",stroke_2[[#This Row],[avg_glucose_level]]&lt;125,"Prediabetes",stroke_2[[#This Row],[avg_glucose_level]]&lt;199,"Diabetes",stroke_2[[#This Row],[avg_glucose_level]]&gt;199,"Very High")</f>
        <v>Low</v>
      </c>
      <c r="L2757">
        <v>33.4</v>
      </c>
      <c r="M2757">
        <v>28.25</v>
      </c>
      <c r="N2757">
        <v>33.4</v>
      </c>
      <c r="O2757" t="s">
        <v>38</v>
      </c>
      <c r="P2757" t="s">
        <v>34</v>
      </c>
      <c r="Q2757" s="4" t="s">
        <v>4285</v>
      </c>
      <c r="R2757" s="5">
        <f t="shared" ca="1" si="43"/>
        <v>-8.3867801202724415E-4</v>
      </c>
    </row>
    <row r="2758" spans="1:18" x14ac:dyDescent="0.25">
      <c r="A2758">
        <v>50975</v>
      </c>
      <c r="B2758" t="s">
        <v>12</v>
      </c>
      <c r="C2758">
        <v>49</v>
      </c>
      <c r="D2758" t="s">
        <v>4280</v>
      </c>
      <c r="E2758" t="s">
        <v>34</v>
      </c>
      <c r="F2758" t="s">
        <v>34</v>
      </c>
      <c r="G2758" t="s">
        <v>13</v>
      </c>
      <c r="H2758" t="s">
        <v>14</v>
      </c>
      <c r="I2758" t="s">
        <v>21</v>
      </c>
      <c r="J2758" s="5">
        <v>62.64</v>
      </c>
      <c r="K2758" s="5" t="str">
        <f>_xlfn.IFS(stroke_2[[#This Row],[avg_glucose_level]]&lt;70,"Low",stroke_2[[#This Row],[avg_glucose_level]]&lt;99,"Normal",stroke_2[[#This Row],[avg_glucose_level]]&lt;125,"Prediabetes",stroke_2[[#This Row],[avg_glucose_level]]&lt;199,"Diabetes",stroke_2[[#This Row],[avg_glucose_level]]&gt;199,"Very High")</f>
        <v>Low</v>
      </c>
      <c r="L2758">
        <v>27</v>
      </c>
      <c r="M2758">
        <v>28.25</v>
      </c>
      <c r="N2758">
        <v>27</v>
      </c>
      <c r="O2758" t="s">
        <v>24</v>
      </c>
      <c r="P2758" t="s">
        <v>34</v>
      </c>
      <c r="Q2758" s="4" t="s">
        <v>4285</v>
      </c>
      <c r="R2758" s="5">
        <f t="shared" ca="1" si="43"/>
        <v>8.3699467623065509E-3</v>
      </c>
    </row>
    <row r="2759" spans="1:18" x14ac:dyDescent="0.25">
      <c r="A2759">
        <v>51177</v>
      </c>
      <c r="B2759" t="s">
        <v>19</v>
      </c>
      <c r="C2759">
        <v>49</v>
      </c>
      <c r="D2759" t="s">
        <v>4280</v>
      </c>
      <c r="E2759" t="s">
        <v>34</v>
      </c>
      <c r="F2759" t="s">
        <v>34</v>
      </c>
      <c r="G2759" t="s">
        <v>13</v>
      </c>
      <c r="H2759" t="s">
        <v>14</v>
      </c>
      <c r="I2759" t="s">
        <v>15</v>
      </c>
      <c r="J2759" s="5">
        <v>67.680000000000007</v>
      </c>
      <c r="K2759" s="5" t="str">
        <f>_xlfn.IFS(stroke_2[[#This Row],[avg_glucose_level]]&lt;70,"Low",stroke_2[[#This Row],[avg_glucose_level]]&lt;99,"Normal",stroke_2[[#This Row],[avg_glucose_level]]&lt;125,"Prediabetes",stroke_2[[#This Row],[avg_glucose_level]]&lt;199,"Diabetes",stroke_2[[#This Row],[avg_glucose_level]]&gt;199,"Very High")</f>
        <v>Low</v>
      </c>
      <c r="L2759">
        <v>24.8</v>
      </c>
      <c r="M2759">
        <v>28.25</v>
      </c>
      <c r="N2759">
        <v>24.8</v>
      </c>
      <c r="O2759" t="s">
        <v>18</v>
      </c>
      <c r="P2759" t="s">
        <v>34</v>
      </c>
      <c r="Q2759" s="4" t="s">
        <v>4285</v>
      </c>
      <c r="R2759" s="5">
        <f t="shared" ca="1" si="43"/>
        <v>-2.4481970195331847E-2</v>
      </c>
    </row>
    <row r="2760" spans="1:18" x14ac:dyDescent="0.25">
      <c r="A2760">
        <v>53276</v>
      </c>
      <c r="B2760" t="s">
        <v>19</v>
      </c>
      <c r="C2760">
        <v>49</v>
      </c>
      <c r="D2760" t="s">
        <v>4280</v>
      </c>
      <c r="E2760" t="s">
        <v>34</v>
      </c>
      <c r="F2760" t="s">
        <v>34</v>
      </c>
      <c r="G2760" t="s">
        <v>13</v>
      </c>
      <c r="H2760" t="s">
        <v>14</v>
      </c>
      <c r="I2760" t="s">
        <v>15</v>
      </c>
      <c r="J2760" s="5">
        <v>67.55</v>
      </c>
      <c r="K2760" s="5" t="str">
        <f>_xlfn.IFS(stroke_2[[#This Row],[avg_glucose_level]]&lt;70,"Low",stroke_2[[#This Row],[avg_glucose_level]]&lt;99,"Normal",stroke_2[[#This Row],[avg_glucose_level]]&lt;125,"Prediabetes",stroke_2[[#This Row],[avg_glucose_level]]&lt;199,"Diabetes",stroke_2[[#This Row],[avg_glucose_level]]&gt;199,"Very High")</f>
        <v>Low</v>
      </c>
      <c r="L2760">
        <v>17.600000000000001</v>
      </c>
      <c r="M2760">
        <v>28.25</v>
      </c>
      <c r="N2760">
        <v>17.600000000000001</v>
      </c>
      <c r="O2760" t="s">
        <v>18</v>
      </c>
      <c r="P2760" t="s">
        <v>34</v>
      </c>
      <c r="Q2760" s="4" t="s">
        <v>4285</v>
      </c>
      <c r="R2760" s="5">
        <f t="shared" ca="1" si="43"/>
        <v>1.1025971118744954E-2</v>
      </c>
    </row>
    <row r="2761" spans="1:18" x14ac:dyDescent="0.25">
      <c r="A2761">
        <v>53426</v>
      </c>
      <c r="B2761" t="s">
        <v>12</v>
      </c>
      <c r="C2761">
        <v>49</v>
      </c>
      <c r="D2761" t="s">
        <v>4280</v>
      </c>
      <c r="E2761" t="s">
        <v>34</v>
      </c>
      <c r="F2761" t="s">
        <v>34</v>
      </c>
      <c r="G2761" t="s">
        <v>13</v>
      </c>
      <c r="H2761" t="s">
        <v>14</v>
      </c>
      <c r="I2761" t="s">
        <v>21</v>
      </c>
      <c r="J2761" s="5">
        <v>58.42</v>
      </c>
      <c r="K2761" s="5" t="str">
        <f>_xlfn.IFS(stroke_2[[#This Row],[avg_glucose_level]]&lt;70,"Low",stroke_2[[#This Row],[avg_glucose_level]]&lt;99,"Normal",stroke_2[[#This Row],[avg_glucose_level]]&lt;125,"Prediabetes",stroke_2[[#This Row],[avg_glucose_level]]&lt;199,"Diabetes",stroke_2[[#This Row],[avg_glucose_level]]&gt;199,"Very High")</f>
        <v>Low</v>
      </c>
      <c r="L2761">
        <v>32.799999999999997</v>
      </c>
      <c r="M2761">
        <v>28.25</v>
      </c>
      <c r="N2761">
        <v>32.799999999999997</v>
      </c>
      <c r="O2761" t="s">
        <v>18</v>
      </c>
      <c r="P2761" t="s">
        <v>34</v>
      </c>
      <c r="Q2761" s="4" t="s">
        <v>4285</v>
      </c>
      <c r="R2761" s="5">
        <f t="shared" ca="1" si="43"/>
        <v>1.7366803772723417E-2</v>
      </c>
    </row>
    <row r="2762" spans="1:18" x14ac:dyDescent="0.25">
      <c r="A2762">
        <v>54177</v>
      </c>
      <c r="B2762" t="s">
        <v>19</v>
      </c>
      <c r="C2762">
        <v>49</v>
      </c>
      <c r="D2762" t="s">
        <v>4280</v>
      </c>
      <c r="E2762" t="s">
        <v>13</v>
      </c>
      <c r="F2762" t="s">
        <v>34</v>
      </c>
      <c r="G2762" t="s">
        <v>13</v>
      </c>
      <c r="H2762" t="s">
        <v>43</v>
      </c>
      <c r="I2762" t="s">
        <v>21</v>
      </c>
      <c r="J2762" s="5">
        <v>63.16</v>
      </c>
      <c r="K2762" s="5" t="str">
        <f>_xlfn.IFS(stroke_2[[#This Row],[avg_glucose_level]]&lt;70,"Low",stroke_2[[#This Row],[avg_glucose_level]]&lt;99,"Normal",stroke_2[[#This Row],[avg_glucose_level]]&lt;125,"Prediabetes",stroke_2[[#This Row],[avg_glucose_level]]&lt;199,"Diabetes",stroke_2[[#This Row],[avg_glucose_level]]&gt;199,"Very High")</f>
        <v>Low</v>
      </c>
      <c r="L2762">
        <v>23.3</v>
      </c>
      <c r="M2762">
        <v>28.25</v>
      </c>
      <c r="N2762">
        <v>23.3</v>
      </c>
      <c r="O2762" t="s">
        <v>18</v>
      </c>
      <c r="P2762" t="s">
        <v>34</v>
      </c>
      <c r="Q2762" s="4" t="s">
        <v>4285</v>
      </c>
      <c r="R2762" s="5">
        <f t="shared" ca="1" si="43"/>
        <v>-2.4513784887344285E-2</v>
      </c>
    </row>
    <row r="2763" spans="1:18" x14ac:dyDescent="0.25">
      <c r="A2763">
        <v>54815</v>
      </c>
      <c r="B2763" t="s">
        <v>19</v>
      </c>
      <c r="C2763">
        <v>49</v>
      </c>
      <c r="D2763" t="s">
        <v>4280</v>
      </c>
      <c r="E2763" t="s">
        <v>34</v>
      </c>
      <c r="F2763" t="s">
        <v>34</v>
      </c>
      <c r="G2763" t="s">
        <v>13</v>
      </c>
      <c r="H2763" t="s">
        <v>14</v>
      </c>
      <c r="I2763" t="s">
        <v>15</v>
      </c>
      <c r="J2763" s="5">
        <v>125.3</v>
      </c>
      <c r="K2763" s="5" t="str">
        <f>_xlfn.IFS(stroke_2[[#This Row],[avg_glucose_level]]&lt;70,"Low",stroke_2[[#This Row],[avg_glucose_level]]&lt;99,"Normal",stroke_2[[#This Row],[avg_glucose_level]]&lt;125,"Prediabetes",stroke_2[[#This Row],[avg_glucose_level]]&lt;199,"Diabetes",stroke_2[[#This Row],[avg_glucose_level]]&gt;199,"Very High")</f>
        <v>Diabetes</v>
      </c>
      <c r="L2763">
        <v>29.7</v>
      </c>
      <c r="M2763">
        <v>28.25</v>
      </c>
      <c r="N2763">
        <v>29.7</v>
      </c>
      <c r="O2763" t="s">
        <v>18</v>
      </c>
      <c r="P2763" t="s">
        <v>34</v>
      </c>
      <c r="Q2763" s="4" t="s">
        <v>4285</v>
      </c>
      <c r="R2763" s="5">
        <f t="shared" ca="1" si="43"/>
        <v>2.0665180919992136E-2</v>
      </c>
    </row>
    <row r="2764" spans="1:18" x14ac:dyDescent="0.25">
      <c r="A2764">
        <v>56286</v>
      </c>
      <c r="B2764" t="s">
        <v>12</v>
      </c>
      <c r="C2764">
        <v>49</v>
      </c>
      <c r="D2764" t="s">
        <v>4280</v>
      </c>
      <c r="E2764" t="s">
        <v>34</v>
      </c>
      <c r="F2764" t="s">
        <v>34</v>
      </c>
      <c r="G2764" t="s">
        <v>13</v>
      </c>
      <c r="H2764" t="s">
        <v>14</v>
      </c>
      <c r="I2764" t="s">
        <v>15</v>
      </c>
      <c r="J2764" s="5">
        <v>193.87</v>
      </c>
      <c r="K2764" s="5" t="str">
        <f>_xlfn.IFS(stroke_2[[#This Row],[avg_glucose_level]]&lt;70,"Low",stroke_2[[#This Row],[avg_glucose_level]]&lt;99,"Normal",stroke_2[[#This Row],[avg_glucose_level]]&lt;125,"Prediabetes",stroke_2[[#This Row],[avg_glucose_level]]&lt;199,"Diabetes",stroke_2[[#This Row],[avg_glucose_level]]&gt;199,"Very High")</f>
        <v>Diabetes</v>
      </c>
      <c r="L2764">
        <v>41</v>
      </c>
      <c r="M2764">
        <v>28.25</v>
      </c>
      <c r="N2764">
        <v>41</v>
      </c>
      <c r="O2764" t="s">
        <v>38</v>
      </c>
      <c r="P2764" t="s">
        <v>34</v>
      </c>
      <c r="Q2764" s="4" t="s">
        <v>4285</v>
      </c>
      <c r="R2764" s="5">
        <f t="shared" ca="1" si="43"/>
        <v>-1.2595564232002898E-2</v>
      </c>
    </row>
    <row r="2765" spans="1:18" x14ac:dyDescent="0.25">
      <c r="A2765">
        <v>56322</v>
      </c>
      <c r="B2765" t="s">
        <v>12</v>
      </c>
      <c r="C2765">
        <v>49</v>
      </c>
      <c r="D2765" t="s">
        <v>4280</v>
      </c>
      <c r="E2765" t="s">
        <v>34</v>
      </c>
      <c r="F2765" t="s">
        <v>13</v>
      </c>
      <c r="G2765" t="s">
        <v>13</v>
      </c>
      <c r="H2765" t="s">
        <v>43</v>
      </c>
      <c r="I2765" t="s">
        <v>21</v>
      </c>
      <c r="J2765" s="5">
        <v>88.97</v>
      </c>
      <c r="K2765" s="5" t="str">
        <f>_xlfn.IFS(stroke_2[[#This Row],[avg_glucose_level]]&lt;70,"Low",stroke_2[[#This Row],[avg_glucose_level]]&lt;99,"Normal",stroke_2[[#This Row],[avg_glucose_level]]&lt;125,"Prediabetes",stroke_2[[#This Row],[avg_glucose_level]]&lt;199,"Diabetes",stroke_2[[#This Row],[avg_glucose_level]]&gt;199,"Very High")</f>
        <v>Normal</v>
      </c>
      <c r="L2765">
        <v>32.6</v>
      </c>
      <c r="M2765">
        <v>28.25</v>
      </c>
      <c r="N2765">
        <v>32.6</v>
      </c>
      <c r="O2765" t="s">
        <v>24</v>
      </c>
      <c r="P2765" t="s">
        <v>34</v>
      </c>
      <c r="Q2765" s="4" t="s">
        <v>4285</v>
      </c>
      <c r="R2765" s="5">
        <f t="shared" ca="1" si="43"/>
        <v>8.7294024293627474E-3</v>
      </c>
    </row>
    <row r="2766" spans="1:18" x14ac:dyDescent="0.25">
      <c r="A2766">
        <v>57212</v>
      </c>
      <c r="B2766" t="s">
        <v>12</v>
      </c>
      <c r="C2766">
        <v>49</v>
      </c>
      <c r="D2766" t="s">
        <v>4280</v>
      </c>
      <c r="E2766" t="s">
        <v>34</v>
      </c>
      <c r="F2766" t="s">
        <v>34</v>
      </c>
      <c r="G2766" t="s">
        <v>34</v>
      </c>
      <c r="H2766" t="s">
        <v>14</v>
      </c>
      <c r="I2766" t="s">
        <v>15</v>
      </c>
      <c r="J2766" s="5">
        <v>144.1</v>
      </c>
      <c r="K2766" s="5" t="str">
        <f>_xlfn.IFS(stroke_2[[#This Row],[avg_glucose_level]]&lt;70,"Low",stroke_2[[#This Row],[avg_glucose_level]]&lt;99,"Normal",stroke_2[[#This Row],[avg_glucose_level]]&lt;125,"Prediabetes",stroke_2[[#This Row],[avg_glucose_level]]&lt;199,"Diabetes",stroke_2[[#This Row],[avg_glucose_level]]&gt;199,"Very High")</f>
        <v>Diabetes</v>
      </c>
      <c r="L2766">
        <v>30.7</v>
      </c>
      <c r="M2766">
        <v>28.25</v>
      </c>
      <c r="N2766">
        <v>30.7</v>
      </c>
      <c r="O2766" t="s">
        <v>29</v>
      </c>
      <c r="P2766" t="s">
        <v>34</v>
      </c>
      <c r="Q2766" s="4" t="s">
        <v>4285</v>
      </c>
      <c r="R2766" s="5">
        <f t="shared" ca="1" si="43"/>
        <v>-2.4585766951142406E-2</v>
      </c>
    </row>
    <row r="2767" spans="1:18" x14ac:dyDescent="0.25">
      <c r="A2767">
        <v>57668</v>
      </c>
      <c r="B2767" t="s">
        <v>12</v>
      </c>
      <c r="C2767">
        <v>49</v>
      </c>
      <c r="D2767" t="s">
        <v>4280</v>
      </c>
      <c r="E2767" t="s">
        <v>34</v>
      </c>
      <c r="F2767" t="s">
        <v>34</v>
      </c>
      <c r="G2767" t="s">
        <v>13</v>
      </c>
      <c r="H2767" t="s">
        <v>43</v>
      </c>
      <c r="I2767" t="s">
        <v>15</v>
      </c>
      <c r="J2767" s="5">
        <v>72.2</v>
      </c>
      <c r="K2767" s="5" t="str">
        <f>_xlfn.IFS(stroke_2[[#This Row],[avg_glucose_level]]&lt;70,"Low",stroke_2[[#This Row],[avg_glucose_level]]&lt;99,"Normal",stroke_2[[#This Row],[avg_glucose_level]]&lt;125,"Prediabetes",stroke_2[[#This Row],[avg_glucose_level]]&lt;199,"Diabetes",stroke_2[[#This Row],[avg_glucose_level]]&gt;199,"Very High")</f>
        <v>Normal</v>
      </c>
      <c r="L2767">
        <v>30.3</v>
      </c>
      <c r="M2767">
        <v>28.25</v>
      </c>
      <c r="N2767">
        <v>30.3</v>
      </c>
      <c r="O2767" t="s">
        <v>18</v>
      </c>
      <c r="P2767" t="s">
        <v>34</v>
      </c>
      <c r="Q2767" s="4" t="s">
        <v>4285</v>
      </c>
      <c r="R2767" s="5">
        <f t="shared" ca="1" si="43"/>
        <v>1.2709607176829169E-2</v>
      </c>
    </row>
    <row r="2768" spans="1:18" x14ac:dyDescent="0.25">
      <c r="A2768">
        <v>60088</v>
      </c>
      <c r="B2768" t="s">
        <v>12</v>
      </c>
      <c r="C2768">
        <v>49</v>
      </c>
      <c r="D2768" t="s">
        <v>4280</v>
      </c>
      <c r="E2768" t="s">
        <v>13</v>
      </c>
      <c r="F2768" t="s">
        <v>34</v>
      </c>
      <c r="G2768" t="s">
        <v>13</v>
      </c>
      <c r="H2768" t="s">
        <v>20</v>
      </c>
      <c r="I2768" t="s">
        <v>21</v>
      </c>
      <c r="J2768" s="5">
        <v>92.26</v>
      </c>
      <c r="K2768" s="5" t="str">
        <f>_xlfn.IFS(stroke_2[[#This Row],[avg_glucose_level]]&lt;70,"Low",stroke_2[[#This Row],[avg_glucose_level]]&lt;99,"Normal",stroke_2[[#This Row],[avg_glucose_level]]&lt;125,"Prediabetes",stroke_2[[#This Row],[avg_glucose_level]]&lt;199,"Diabetes",stroke_2[[#This Row],[avg_glucose_level]]&gt;199,"Very High")</f>
        <v>Normal</v>
      </c>
      <c r="L2768">
        <v>33.1</v>
      </c>
      <c r="M2768">
        <v>28.25</v>
      </c>
      <c r="N2768">
        <v>33.1</v>
      </c>
      <c r="O2768" t="s">
        <v>18</v>
      </c>
      <c r="P2768" t="s">
        <v>34</v>
      </c>
      <c r="Q2768" s="4" t="s">
        <v>4285</v>
      </c>
      <c r="R2768" s="5">
        <f t="shared" ca="1" si="43"/>
        <v>1.1799177028708713E-2</v>
      </c>
    </row>
    <row r="2769" spans="1:18" x14ac:dyDescent="0.25">
      <c r="A2769">
        <v>60182</v>
      </c>
      <c r="B2769" t="s">
        <v>19</v>
      </c>
      <c r="C2769">
        <v>49</v>
      </c>
      <c r="D2769" t="s">
        <v>4280</v>
      </c>
      <c r="E2769" t="s">
        <v>34</v>
      </c>
      <c r="F2769" t="s">
        <v>34</v>
      </c>
      <c r="G2769" t="s">
        <v>13</v>
      </c>
      <c r="H2769" t="s">
        <v>14</v>
      </c>
      <c r="I2769" t="s">
        <v>15</v>
      </c>
      <c r="J2769" s="5">
        <v>171.23</v>
      </c>
      <c r="K2769" s="5" t="str">
        <f>_xlfn.IFS(stroke_2[[#This Row],[avg_glucose_level]]&lt;70,"Low",stroke_2[[#This Row],[avg_glucose_level]]&lt;99,"Normal",stroke_2[[#This Row],[avg_glucose_level]]&lt;125,"Prediabetes",stroke_2[[#This Row],[avg_glucose_level]]&lt;199,"Diabetes",stroke_2[[#This Row],[avg_glucose_level]]&gt;199,"Very High")</f>
        <v>Diabetes</v>
      </c>
      <c r="L2769">
        <v>34.4</v>
      </c>
      <c r="M2769">
        <v>28.25</v>
      </c>
      <c r="N2769">
        <v>34.4</v>
      </c>
      <c r="O2769" t="s">
        <v>29</v>
      </c>
      <c r="P2769" t="s">
        <v>13</v>
      </c>
      <c r="Q2769" s="4" t="s">
        <v>4286</v>
      </c>
      <c r="R2769" s="5">
        <f t="shared" ca="1" si="43"/>
        <v>0.98082064417196768</v>
      </c>
    </row>
    <row r="2770" spans="1:18" x14ac:dyDescent="0.25">
      <c r="A2770">
        <v>60602</v>
      </c>
      <c r="B2770" t="s">
        <v>19</v>
      </c>
      <c r="C2770">
        <v>49</v>
      </c>
      <c r="D2770" t="s">
        <v>4280</v>
      </c>
      <c r="E2770" t="s">
        <v>34</v>
      </c>
      <c r="F2770" t="s">
        <v>34</v>
      </c>
      <c r="G2770" t="s">
        <v>13</v>
      </c>
      <c r="H2770" t="s">
        <v>43</v>
      </c>
      <c r="I2770" t="s">
        <v>15</v>
      </c>
      <c r="J2770" s="5">
        <v>68.680000000000007</v>
      </c>
      <c r="K2770" s="5" t="str">
        <f>_xlfn.IFS(stroke_2[[#This Row],[avg_glucose_level]]&lt;70,"Low",stroke_2[[#This Row],[avg_glucose_level]]&lt;99,"Normal",stroke_2[[#This Row],[avg_glucose_level]]&lt;125,"Prediabetes",stroke_2[[#This Row],[avg_glucose_level]]&lt;199,"Diabetes",stroke_2[[#This Row],[avg_glucose_level]]&gt;199,"Very High")</f>
        <v>Low</v>
      </c>
      <c r="L2770">
        <v>28.8</v>
      </c>
      <c r="M2770">
        <v>28.25</v>
      </c>
      <c r="N2770">
        <v>28.8</v>
      </c>
      <c r="O2770" t="s">
        <v>24</v>
      </c>
      <c r="P2770" t="s">
        <v>34</v>
      </c>
      <c r="Q2770" s="4" t="s">
        <v>4285</v>
      </c>
      <c r="R2770" s="5">
        <f t="shared" ca="1" si="43"/>
        <v>9.1147438079422875E-3</v>
      </c>
    </row>
    <row r="2771" spans="1:18" x14ac:dyDescent="0.25">
      <c r="A2771">
        <v>62602</v>
      </c>
      <c r="B2771" t="s">
        <v>19</v>
      </c>
      <c r="C2771">
        <v>49</v>
      </c>
      <c r="D2771" t="s">
        <v>4280</v>
      </c>
      <c r="E2771" t="s">
        <v>34</v>
      </c>
      <c r="F2771" t="s">
        <v>34</v>
      </c>
      <c r="G2771" t="s">
        <v>13</v>
      </c>
      <c r="H2771" t="s">
        <v>14</v>
      </c>
      <c r="I2771" t="s">
        <v>15</v>
      </c>
      <c r="J2771" s="5">
        <v>60.91</v>
      </c>
      <c r="K2771" s="5" t="str">
        <f>_xlfn.IFS(stroke_2[[#This Row],[avg_glucose_level]]&lt;70,"Low",stroke_2[[#This Row],[avg_glucose_level]]&lt;99,"Normal",stroke_2[[#This Row],[avg_glucose_level]]&lt;125,"Prediabetes",stroke_2[[#This Row],[avg_glucose_level]]&lt;199,"Diabetes",stroke_2[[#This Row],[avg_glucose_level]]&gt;199,"Very High")</f>
        <v>Low</v>
      </c>
      <c r="L2771">
        <v>29.9</v>
      </c>
      <c r="M2771">
        <v>28.25</v>
      </c>
      <c r="N2771">
        <v>29.9</v>
      </c>
      <c r="O2771" t="s">
        <v>24</v>
      </c>
      <c r="P2771" t="s">
        <v>13</v>
      </c>
      <c r="Q2771" s="4" t="s">
        <v>4286</v>
      </c>
      <c r="R2771" s="5">
        <f t="shared" ca="1" si="43"/>
        <v>1.00567567141298</v>
      </c>
    </row>
    <row r="2772" spans="1:18" x14ac:dyDescent="0.25">
      <c r="A2772">
        <v>63287</v>
      </c>
      <c r="B2772" t="s">
        <v>19</v>
      </c>
      <c r="C2772">
        <v>49</v>
      </c>
      <c r="D2772" t="s">
        <v>4280</v>
      </c>
      <c r="E2772" t="s">
        <v>34</v>
      </c>
      <c r="F2772" t="s">
        <v>34</v>
      </c>
      <c r="G2772" t="s">
        <v>13</v>
      </c>
      <c r="H2772" t="s">
        <v>14</v>
      </c>
      <c r="I2772" t="s">
        <v>15</v>
      </c>
      <c r="J2772" s="5">
        <v>77.930000000000007</v>
      </c>
      <c r="K2772" s="5" t="str">
        <f>_xlfn.IFS(stroke_2[[#This Row],[avg_glucose_level]]&lt;70,"Low",stroke_2[[#This Row],[avg_glucose_level]]&lt;99,"Normal",stroke_2[[#This Row],[avg_glucose_level]]&lt;125,"Prediabetes",stroke_2[[#This Row],[avg_glucose_level]]&lt;199,"Diabetes",stroke_2[[#This Row],[avg_glucose_level]]&gt;199,"Very High")</f>
        <v>Normal</v>
      </c>
      <c r="L2772">
        <v>39.1</v>
      </c>
      <c r="M2772">
        <v>28.25</v>
      </c>
      <c r="N2772">
        <v>39.1</v>
      </c>
      <c r="O2772" t="s">
        <v>29</v>
      </c>
      <c r="P2772" t="s">
        <v>34</v>
      </c>
      <c r="Q2772" s="4" t="s">
        <v>4285</v>
      </c>
      <c r="R2772" s="5">
        <f t="shared" ca="1" si="43"/>
        <v>1.2015379358552181E-2</v>
      </c>
    </row>
    <row r="2773" spans="1:18" x14ac:dyDescent="0.25">
      <c r="A2773">
        <v>63323</v>
      </c>
      <c r="B2773" t="s">
        <v>12</v>
      </c>
      <c r="C2773">
        <v>49</v>
      </c>
      <c r="D2773" t="s">
        <v>4280</v>
      </c>
      <c r="E2773" t="s">
        <v>13</v>
      </c>
      <c r="F2773" t="s">
        <v>34</v>
      </c>
      <c r="G2773" t="s">
        <v>13</v>
      </c>
      <c r="H2773" t="s">
        <v>20</v>
      </c>
      <c r="I2773" t="s">
        <v>21</v>
      </c>
      <c r="J2773" s="5">
        <v>119.3</v>
      </c>
      <c r="K2773" s="5" t="str">
        <f>_xlfn.IFS(stroke_2[[#This Row],[avg_glucose_level]]&lt;70,"Low",stroke_2[[#This Row],[avg_glucose_level]]&lt;99,"Normal",stroke_2[[#This Row],[avg_glucose_level]]&lt;125,"Prediabetes",stroke_2[[#This Row],[avg_glucose_level]]&lt;199,"Diabetes",stroke_2[[#This Row],[avg_glucose_level]]&gt;199,"Very High")</f>
        <v>Prediabetes</v>
      </c>
      <c r="L2773">
        <v>30.4</v>
      </c>
      <c r="M2773">
        <v>28.25</v>
      </c>
      <c r="N2773">
        <v>30.4</v>
      </c>
      <c r="O2773" t="s">
        <v>18</v>
      </c>
      <c r="P2773" t="s">
        <v>34</v>
      </c>
      <c r="Q2773" s="4" t="s">
        <v>4285</v>
      </c>
      <c r="R2773" s="5">
        <f t="shared" ca="1" si="43"/>
        <v>4.1666120684957786E-5</v>
      </c>
    </row>
    <row r="2774" spans="1:18" x14ac:dyDescent="0.25">
      <c r="A2774">
        <v>63409</v>
      </c>
      <c r="B2774" t="s">
        <v>19</v>
      </c>
      <c r="C2774">
        <v>49</v>
      </c>
      <c r="D2774" t="s">
        <v>4280</v>
      </c>
      <c r="E2774" t="s">
        <v>34</v>
      </c>
      <c r="F2774" t="s">
        <v>34</v>
      </c>
      <c r="G2774" t="s">
        <v>13</v>
      </c>
      <c r="H2774" t="s">
        <v>14</v>
      </c>
      <c r="I2774" t="s">
        <v>15</v>
      </c>
      <c r="J2774" s="5">
        <v>63.71</v>
      </c>
      <c r="K2774" s="5" t="str">
        <f>_xlfn.IFS(stroke_2[[#This Row],[avg_glucose_level]]&lt;70,"Low",stroke_2[[#This Row],[avg_glucose_level]]&lt;99,"Normal",stroke_2[[#This Row],[avg_glucose_level]]&lt;125,"Prediabetes",stroke_2[[#This Row],[avg_glucose_level]]&lt;199,"Diabetes",stroke_2[[#This Row],[avg_glucose_level]]&gt;199,"Very High")</f>
        <v>Low</v>
      </c>
      <c r="L2774">
        <v>33.799999999999997</v>
      </c>
      <c r="M2774">
        <v>28.25</v>
      </c>
      <c r="N2774">
        <v>33.799999999999997</v>
      </c>
      <c r="O2774" t="s">
        <v>29</v>
      </c>
      <c r="P2774" t="s">
        <v>34</v>
      </c>
      <c r="Q2774" s="4" t="s">
        <v>4285</v>
      </c>
      <c r="R2774" s="5">
        <f t="shared" ca="1" si="43"/>
        <v>7.3748066079322386E-3</v>
      </c>
    </row>
    <row r="2775" spans="1:18" x14ac:dyDescent="0.25">
      <c r="A2775">
        <v>63938</v>
      </c>
      <c r="B2775" t="s">
        <v>19</v>
      </c>
      <c r="C2775">
        <v>49</v>
      </c>
      <c r="D2775" t="s">
        <v>4280</v>
      </c>
      <c r="E2775" t="s">
        <v>34</v>
      </c>
      <c r="F2775" t="s">
        <v>34</v>
      </c>
      <c r="G2775" t="s">
        <v>13</v>
      </c>
      <c r="H2775" t="s">
        <v>20</v>
      </c>
      <c r="I2775" t="s">
        <v>15</v>
      </c>
      <c r="J2775" s="5">
        <v>149.13</v>
      </c>
      <c r="K2775" s="5" t="str">
        <f>_xlfn.IFS(stroke_2[[#This Row],[avg_glucose_level]]&lt;70,"Low",stroke_2[[#This Row],[avg_glucose_level]]&lt;99,"Normal",stroke_2[[#This Row],[avg_glucose_level]]&lt;125,"Prediabetes",stroke_2[[#This Row],[avg_glucose_level]]&lt;199,"Diabetes",stroke_2[[#This Row],[avg_glucose_level]]&gt;199,"Very High")</f>
        <v>Diabetes</v>
      </c>
      <c r="L2775">
        <v>42.9</v>
      </c>
      <c r="M2775">
        <v>28.25</v>
      </c>
      <c r="N2775">
        <v>42.9</v>
      </c>
      <c r="O2775" t="s">
        <v>29</v>
      </c>
      <c r="P2775" t="s">
        <v>34</v>
      </c>
      <c r="Q2775" s="4" t="s">
        <v>4285</v>
      </c>
      <c r="R2775" s="5">
        <f t="shared" ca="1" si="43"/>
        <v>-1.1925022075061215E-2</v>
      </c>
    </row>
    <row r="2776" spans="1:18" x14ac:dyDescent="0.25">
      <c r="A2776">
        <v>64371</v>
      </c>
      <c r="B2776" t="s">
        <v>19</v>
      </c>
      <c r="C2776">
        <v>49</v>
      </c>
      <c r="D2776" t="s">
        <v>4280</v>
      </c>
      <c r="E2776" t="s">
        <v>34</v>
      </c>
      <c r="F2776" t="s">
        <v>34</v>
      </c>
      <c r="G2776" t="s">
        <v>13</v>
      </c>
      <c r="H2776" t="s">
        <v>20</v>
      </c>
      <c r="I2776" t="s">
        <v>21</v>
      </c>
      <c r="J2776" s="5">
        <v>68.44</v>
      </c>
      <c r="K2776" s="5" t="str">
        <f>_xlfn.IFS(stroke_2[[#This Row],[avg_glucose_level]]&lt;70,"Low",stroke_2[[#This Row],[avg_glucose_level]]&lt;99,"Normal",stroke_2[[#This Row],[avg_glucose_level]]&lt;125,"Prediabetes",stroke_2[[#This Row],[avg_glucose_level]]&lt;199,"Diabetes",stroke_2[[#This Row],[avg_glucose_level]]&gt;199,"Very High")</f>
        <v>Low</v>
      </c>
      <c r="L2776">
        <v>23</v>
      </c>
      <c r="M2776">
        <v>28.25</v>
      </c>
      <c r="N2776">
        <v>23</v>
      </c>
      <c r="O2776" t="s">
        <v>29</v>
      </c>
      <c r="P2776" t="s">
        <v>34</v>
      </c>
      <c r="Q2776" s="4" t="s">
        <v>4285</v>
      </c>
      <c r="R2776" s="5">
        <f t="shared" ca="1" si="43"/>
        <v>3.9997712381163618E-3</v>
      </c>
    </row>
    <row r="2777" spans="1:18" x14ac:dyDescent="0.25">
      <c r="A2777">
        <v>65907</v>
      </c>
      <c r="B2777" t="s">
        <v>19</v>
      </c>
      <c r="C2777">
        <v>49</v>
      </c>
      <c r="D2777" t="s">
        <v>4280</v>
      </c>
      <c r="E2777" t="s">
        <v>34</v>
      </c>
      <c r="F2777" t="s">
        <v>34</v>
      </c>
      <c r="G2777" t="s">
        <v>13</v>
      </c>
      <c r="H2777" t="s">
        <v>14</v>
      </c>
      <c r="I2777" t="s">
        <v>15</v>
      </c>
      <c r="J2777" s="5">
        <v>206.53</v>
      </c>
      <c r="K2777" s="5" t="str">
        <f>_xlfn.IFS(stroke_2[[#This Row],[avg_glucose_level]]&lt;70,"Low",stroke_2[[#This Row],[avg_glucose_level]]&lt;99,"Normal",stroke_2[[#This Row],[avg_glucose_level]]&lt;125,"Prediabetes",stroke_2[[#This Row],[avg_glucose_level]]&lt;199,"Diabetes",stroke_2[[#This Row],[avg_glucose_level]]&gt;199,"Very High")</f>
        <v>Very High</v>
      </c>
      <c r="L2777">
        <v>44.5</v>
      </c>
      <c r="M2777">
        <v>28.25</v>
      </c>
      <c r="N2777">
        <v>44.5</v>
      </c>
      <c r="O2777" t="s">
        <v>29</v>
      </c>
      <c r="P2777" t="s">
        <v>34</v>
      </c>
      <c r="Q2777" s="4" t="s">
        <v>4285</v>
      </c>
      <c r="R2777" s="5">
        <f t="shared" ca="1" si="43"/>
        <v>2.1480281787871675E-2</v>
      </c>
    </row>
    <row r="2778" spans="1:18" x14ac:dyDescent="0.25">
      <c r="A2778">
        <v>66431</v>
      </c>
      <c r="B2778" t="s">
        <v>12</v>
      </c>
      <c r="C2778">
        <v>49</v>
      </c>
      <c r="D2778" t="s">
        <v>4280</v>
      </c>
      <c r="E2778" t="s">
        <v>34</v>
      </c>
      <c r="F2778" t="s">
        <v>34</v>
      </c>
      <c r="G2778" t="s">
        <v>13</v>
      </c>
      <c r="H2778" t="s">
        <v>14</v>
      </c>
      <c r="I2778" t="s">
        <v>15</v>
      </c>
      <c r="J2778" s="5">
        <v>209.06</v>
      </c>
      <c r="K2778" s="5" t="str">
        <f>_xlfn.IFS(stroke_2[[#This Row],[avg_glucose_level]]&lt;70,"Low",stroke_2[[#This Row],[avg_glucose_level]]&lt;99,"Normal",stroke_2[[#This Row],[avg_glucose_level]]&lt;125,"Prediabetes",stroke_2[[#This Row],[avg_glucose_level]]&lt;199,"Diabetes",stroke_2[[#This Row],[avg_glucose_level]]&gt;199,"Very High")</f>
        <v>Very High</v>
      </c>
      <c r="L2778">
        <v>43.8</v>
      </c>
      <c r="M2778">
        <v>28.25</v>
      </c>
      <c r="N2778">
        <v>43.8</v>
      </c>
      <c r="O2778" t="s">
        <v>38</v>
      </c>
      <c r="P2778" t="s">
        <v>34</v>
      </c>
      <c r="Q2778" s="4" t="s">
        <v>4285</v>
      </c>
      <c r="R2778" s="5">
        <f t="shared" ca="1" si="43"/>
        <v>1.1114195602686949E-3</v>
      </c>
    </row>
    <row r="2779" spans="1:18" x14ac:dyDescent="0.25">
      <c r="A2779">
        <v>66637</v>
      </c>
      <c r="B2779" t="s">
        <v>19</v>
      </c>
      <c r="C2779">
        <v>49</v>
      </c>
      <c r="D2779" t="s">
        <v>4280</v>
      </c>
      <c r="E2779" t="s">
        <v>34</v>
      </c>
      <c r="F2779" t="s">
        <v>34</v>
      </c>
      <c r="G2779" t="s">
        <v>13</v>
      </c>
      <c r="H2779" t="s">
        <v>43</v>
      </c>
      <c r="I2779" t="s">
        <v>15</v>
      </c>
      <c r="J2779" s="5">
        <v>117.34</v>
      </c>
      <c r="K2779" s="5" t="str">
        <f>_xlfn.IFS(stroke_2[[#This Row],[avg_glucose_level]]&lt;70,"Low",stroke_2[[#This Row],[avg_glucose_level]]&lt;99,"Normal",stroke_2[[#This Row],[avg_glucose_level]]&lt;125,"Prediabetes",stroke_2[[#This Row],[avg_glucose_level]]&lt;199,"Diabetes",stroke_2[[#This Row],[avg_glucose_level]]&gt;199,"Very High")</f>
        <v>Prediabetes</v>
      </c>
      <c r="L2779">
        <v>21.6</v>
      </c>
      <c r="M2779">
        <v>28.25</v>
      </c>
      <c r="N2779">
        <v>21.6</v>
      </c>
      <c r="O2779" t="s">
        <v>24</v>
      </c>
      <c r="P2779" t="s">
        <v>34</v>
      </c>
      <c r="Q2779" s="4" t="s">
        <v>4285</v>
      </c>
      <c r="R2779" s="5">
        <f t="shared" ca="1" si="43"/>
        <v>2.9045280680378037E-3</v>
      </c>
    </row>
    <row r="2780" spans="1:18" x14ac:dyDescent="0.25">
      <c r="A2780">
        <v>66680</v>
      </c>
      <c r="B2780" t="s">
        <v>19</v>
      </c>
      <c r="C2780">
        <v>49</v>
      </c>
      <c r="D2780" t="s">
        <v>4280</v>
      </c>
      <c r="E2780" t="s">
        <v>13</v>
      </c>
      <c r="F2780" t="s">
        <v>34</v>
      </c>
      <c r="G2780" t="s">
        <v>13</v>
      </c>
      <c r="H2780" t="s">
        <v>14</v>
      </c>
      <c r="I2780" t="s">
        <v>21</v>
      </c>
      <c r="J2780" s="5">
        <v>65.34</v>
      </c>
      <c r="K2780" s="5" t="str">
        <f>_xlfn.IFS(stroke_2[[#This Row],[avg_glucose_level]]&lt;70,"Low",stroke_2[[#This Row],[avg_glucose_level]]&lt;99,"Normal",stroke_2[[#This Row],[avg_glucose_level]]&lt;125,"Prediabetes",stroke_2[[#This Row],[avg_glucose_level]]&lt;199,"Diabetes",stroke_2[[#This Row],[avg_glucose_level]]&gt;199,"Very High")</f>
        <v>Low</v>
      </c>
      <c r="L2780">
        <v>39.4</v>
      </c>
      <c r="M2780">
        <v>28.25</v>
      </c>
      <c r="N2780">
        <v>39.4</v>
      </c>
      <c r="O2780" t="s">
        <v>24</v>
      </c>
      <c r="P2780" t="s">
        <v>34</v>
      </c>
      <c r="Q2780" s="4" t="s">
        <v>4285</v>
      </c>
      <c r="R2780" s="5">
        <f t="shared" ca="1" si="43"/>
        <v>2.3598221213904046E-2</v>
      </c>
    </row>
    <row r="2781" spans="1:18" x14ac:dyDescent="0.25">
      <c r="A2781">
        <v>66893</v>
      </c>
      <c r="B2781" t="s">
        <v>12</v>
      </c>
      <c r="C2781">
        <v>49</v>
      </c>
      <c r="D2781" t="s">
        <v>4280</v>
      </c>
      <c r="E2781" t="s">
        <v>13</v>
      </c>
      <c r="F2781" t="s">
        <v>34</v>
      </c>
      <c r="G2781" t="s">
        <v>13</v>
      </c>
      <c r="H2781" t="s">
        <v>43</v>
      </c>
      <c r="I2781" t="s">
        <v>15</v>
      </c>
      <c r="J2781" s="5">
        <v>139.43</v>
      </c>
      <c r="K2781" s="5" t="str">
        <f>_xlfn.IFS(stroke_2[[#This Row],[avg_glucose_level]]&lt;70,"Low",stroke_2[[#This Row],[avg_glucose_level]]&lt;99,"Normal",stroke_2[[#This Row],[avg_glucose_level]]&lt;125,"Prediabetes",stroke_2[[#This Row],[avg_glucose_level]]&lt;199,"Diabetes",stroke_2[[#This Row],[avg_glucose_level]]&gt;199,"Very High")</f>
        <v>Diabetes</v>
      </c>
      <c r="L2781">
        <v>40.200000000000003</v>
      </c>
      <c r="M2781">
        <v>28.25</v>
      </c>
      <c r="N2781">
        <v>40.200000000000003</v>
      </c>
      <c r="O2781" t="s">
        <v>18</v>
      </c>
      <c r="P2781" t="s">
        <v>34</v>
      </c>
      <c r="Q2781" s="4" t="s">
        <v>4285</v>
      </c>
      <c r="R2781" s="5">
        <f t="shared" ca="1" si="43"/>
        <v>2.7619349827095407E-3</v>
      </c>
    </row>
    <row r="2782" spans="1:18" x14ac:dyDescent="0.25">
      <c r="A2782">
        <v>66945</v>
      </c>
      <c r="B2782" t="s">
        <v>19</v>
      </c>
      <c r="C2782">
        <v>49</v>
      </c>
      <c r="D2782" t="s">
        <v>4280</v>
      </c>
      <c r="E2782" t="s">
        <v>34</v>
      </c>
      <c r="F2782" t="s">
        <v>34</v>
      </c>
      <c r="G2782" t="s">
        <v>13</v>
      </c>
      <c r="H2782" t="s">
        <v>14</v>
      </c>
      <c r="I2782" t="s">
        <v>15</v>
      </c>
      <c r="J2782" s="5">
        <v>85.33</v>
      </c>
      <c r="K2782" s="5" t="str">
        <f>_xlfn.IFS(stroke_2[[#This Row],[avg_glucose_level]]&lt;70,"Low",stroke_2[[#This Row],[avg_glucose_level]]&lt;99,"Normal",stroke_2[[#This Row],[avg_glucose_level]]&lt;125,"Prediabetes",stroke_2[[#This Row],[avg_glucose_level]]&lt;199,"Diabetes",stroke_2[[#This Row],[avg_glucose_level]]&gt;199,"Very High")</f>
        <v>Normal</v>
      </c>
      <c r="L2782">
        <v>25.5</v>
      </c>
      <c r="M2782">
        <v>28.25</v>
      </c>
      <c r="N2782">
        <v>25.5</v>
      </c>
      <c r="O2782" t="s">
        <v>24</v>
      </c>
      <c r="P2782" t="s">
        <v>34</v>
      </c>
      <c r="Q2782" s="4" t="s">
        <v>4285</v>
      </c>
      <c r="R2782" s="5">
        <f t="shared" ca="1" si="43"/>
        <v>-2.3493208949771248E-3</v>
      </c>
    </row>
    <row r="2783" spans="1:18" x14ac:dyDescent="0.25">
      <c r="A2783">
        <v>68138</v>
      </c>
      <c r="B2783" t="s">
        <v>12</v>
      </c>
      <c r="C2783">
        <v>49</v>
      </c>
      <c r="D2783" t="s">
        <v>4280</v>
      </c>
      <c r="E2783" t="s">
        <v>34</v>
      </c>
      <c r="F2783" t="s">
        <v>34</v>
      </c>
      <c r="G2783" t="s">
        <v>13</v>
      </c>
      <c r="H2783" t="s">
        <v>14</v>
      </c>
      <c r="I2783" t="s">
        <v>15</v>
      </c>
      <c r="J2783" s="5">
        <v>92.02</v>
      </c>
      <c r="K2783" s="5" t="str">
        <f>_xlfn.IFS(stroke_2[[#This Row],[avg_glucose_level]]&lt;70,"Low",stroke_2[[#This Row],[avg_glucose_level]]&lt;99,"Normal",stroke_2[[#This Row],[avg_glucose_level]]&lt;125,"Prediabetes",stroke_2[[#This Row],[avg_glucose_level]]&lt;199,"Diabetes",stroke_2[[#This Row],[avg_glucose_level]]&gt;199,"Very High")</f>
        <v>Normal</v>
      </c>
      <c r="L2783">
        <v>38.1</v>
      </c>
      <c r="M2783">
        <v>28.25</v>
      </c>
      <c r="N2783">
        <v>38.1</v>
      </c>
      <c r="O2783" t="s">
        <v>24</v>
      </c>
      <c r="P2783" t="s">
        <v>34</v>
      </c>
      <c r="Q2783" s="4" t="s">
        <v>4285</v>
      </c>
      <c r="R2783" s="5">
        <f t="shared" ca="1" si="43"/>
        <v>2.0326297302318171E-2</v>
      </c>
    </row>
    <row r="2784" spans="1:18" x14ac:dyDescent="0.25">
      <c r="A2784">
        <v>68370</v>
      </c>
      <c r="B2784" t="s">
        <v>12</v>
      </c>
      <c r="C2784">
        <v>49</v>
      </c>
      <c r="D2784" t="s">
        <v>4280</v>
      </c>
      <c r="E2784" t="s">
        <v>34</v>
      </c>
      <c r="F2784" t="s">
        <v>34</v>
      </c>
      <c r="G2784" t="s">
        <v>13</v>
      </c>
      <c r="H2784" t="s">
        <v>14</v>
      </c>
      <c r="I2784" t="s">
        <v>15</v>
      </c>
      <c r="J2784" s="5">
        <v>130.07</v>
      </c>
      <c r="K2784" s="5" t="str">
        <f>_xlfn.IFS(stroke_2[[#This Row],[avg_glucose_level]]&lt;70,"Low",stroke_2[[#This Row],[avg_glucose_level]]&lt;99,"Normal",stroke_2[[#This Row],[avg_glucose_level]]&lt;125,"Prediabetes",stroke_2[[#This Row],[avg_glucose_level]]&lt;199,"Diabetes",stroke_2[[#This Row],[avg_glucose_level]]&gt;199,"Very High")</f>
        <v>Diabetes</v>
      </c>
      <c r="L2784">
        <v>26</v>
      </c>
      <c r="M2784">
        <v>28.25</v>
      </c>
      <c r="N2784">
        <v>26</v>
      </c>
      <c r="O2784" t="s">
        <v>24</v>
      </c>
      <c r="P2784" t="s">
        <v>34</v>
      </c>
      <c r="Q2784" s="4" t="s">
        <v>4285</v>
      </c>
      <c r="R2784" s="5">
        <f t="shared" ca="1" si="43"/>
        <v>-8.6465897536816827E-3</v>
      </c>
    </row>
    <row r="2785" spans="1:18" x14ac:dyDescent="0.25">
      <c r="A2785">
        <v>69183</v>
      </c>
      <c r="B2785" t="s">
        <v>12</v>
      </c>
      <c r="C2785">
        <v>49</v>
      </c>
      <c r="D2785" t="s">
        <v>4280</v>
      </c>
      <c r="E2785" t="s">
        <v>34</v>
      </c>
      <c r="F2785" t="s">
        <v>34</v>
      </c>
      <c r="G2785" t="s">
        <v>34</v>
      </c>
      <c r="H2785" t="s">
        <v>14</v>
      </c>
      <c r="I2785" t="s">
        <v>15</v>
      </c>
      <c r="J2785" s="5">
        <v>95.79</v>
      </c>
      <c r="K2785" s="5" t="str">
        <f>_xlfn.IFS(stroke_2[[#This Row],[avg_glucose_level]]&lt;70,"Low",stroke_2[[#This Row],[avg_glucose_level]]&lt;99,"Normal",stroke_2[[#This Row],[avg_glucose_level]]&lt;125,"Prediabetes",stroke_2[[#This Row],[avg_glucose_level]]&lt;199,"Diabetes",stroke_2[[#This Row],[avg_glucose_level]]&gt;199,"Very High")</f>
        <v>Normal</v>
      </c>
      <c r="L2785">
        <v>24</v>
      </c>
      <c r="M2785">
        <v>28.25</v>
      </c>
      <c r="N2785">
        <v>24</v>
      </c>
      <c r="O2785" t="s">
        <v>38</v>
      </c>
      <c r="P2785" t="s">
        <v>34</v>
      </c>
      <c r="Q2785" s="4" t="s">
        <v>4285</v>
      </c>
      <c r="R2785" s="5">
        <f t="shared" ca="1" si="43"/>
        <v>-2.1894362096553156E-3</v>
      </c>
    </row>
    <row r="2786" spans="1:18" x14ac:dyDescent="0.25">
      <c r="A2786">
        <v>69461</v>
      </c>
      <c r="B2786" t="s">
        <v>19</v>
      </c>
      <c r="C2786">
        <v>49</v>
      </c>
      <c r="D2786" t="s">
        <v>4280</v>
      </c>
      <c r="E2786" t="s">
        <v>34</v>
      </c>
      <c r="F2786" t="s">
        <v>34</v>
      </c>
      <c r="G2786" t="s">
        <v>13</v>
      </c>
      <c r="H2786" t="s">
        <v>43</v>
      </c>
      <c r="I2786" t="s">
        <v>15</v>
      </c>
      <c r="J2786" s="5">
        <v>90.58</v>
      </c>
      <c r="K2786" s="5" t="str">
        <f>_xlfn.IFS(stroke_2[[#This Row],[avg_glucose_level]]&lt;70,"Low",stroke_2[[#This Row],[avg_glucose_level]]&lt;99,"Normal",stroke_2[[#This Row],[avg_glucose_level]]&lt;125,"Prediabetes",stroke_2[[#This Row],[avg_glucose_level]]&lt;199,"Diabetes",stroke_2[[#This Row],[avg_glucose_level]]&gt;199,"Very High")</f>
        <v>Normal</v>
      </c>
      <c r="L2786">
        <v>23.2</v>
      </c>
      <c r="M2786">
        <v>28.25</v>
      </c>
      <c r="N2786">
        <v>23.2</v>
      </c>
      <c r="O2786" t="s">
        <v>38</v>
      </c>
      <c r="P2786" t="s">
        <v>34</v>
      </c>
      <c r="Q2786" s="4" t="s">
        <v>4285</v>
      </c>
      <c r="R2786" s="5">
        <f t="shared" ca="1" si="43"/>
        <v>5.2381987372959295E-3</v>
      </c>
    </row>
    <row r="2787" spans="1:18" x14ac:dyDescent="0.25">
      <c r="A2787">
        <v>2751</v>
      </c>
      <c r="B2787" t="s">
        <v>12</v>
      </c>
      <c r="C2787">
        <v>50</v>
      </c>
      <c r="D2787" t="s">
        <v>4280</v>
      </c>
      <c r="E2787" t="s">
        <v>34</v>
      </c>
      <c r="F2787" t="s">
        <v>34</v>
      </c>
      <c r="G2787" t="s">
        <v>13</v>
      </c>
      <c r="H2787" t="s">
        <v>43</v>
      </c>
      <c r="I2787" t="s">
        <v>15</v>
      </c>
      <c r="J2787" s="5">
        <v>110.73</v>
      </c>
      <c r="K2787" s="5" t="str">
        <f>_xlfn.IFS(stroke_2[[#This Row],[avg_glucose_level]]&lt;70,"Low",stroke_2[[#This Row],[avg_glucose_level]]&lt;99,"Normal",stroke_2[[#This Row],[avg_glucose_level]]&lt;125,"Prediabetes",stroke_2[[#This Row],[avg_glucose_level]]&lt;199,"Diabetes",stroke_2[[#This Row],[avg_glucose_level]]&gt;199,"Very High")</f>
        <v>Prediabetes</v>
      </c>
      <c r="L2787">
        <v>28.7</v>
      </c>
      <c r="M2787">
        <v>28.25</v>
      </c>
      <c r="N2787">
        <v>28.7</v>
      </c>
      <c r="O2787" t="s">
        <v>29</v>
      </c>
      <c r="P2787" t="s">
        <v>34</v>
      </c>
      <c r="Q2787" s="4" t="s">
        <v>4285</v>
      </c>
      <c r="R2787" s="5">
        <f t="shared" ca="1" si="43"/>
        <v>8.5748808653279048E-3</v>
      </c>
    </row>
    <row r="2788" spans="1:18" x14ac:dyDescent="0.25">
      <c r="A2788">
        <v>3761</v>
      </c>
      <c r="B2788" t="s">
        <v>19</v>
      </c>
      <c r="C2788">
        <v>50</v>
      </c>
      <c r="D2788" t="s">
        <v>4280</v>
      </c>
      <c r="E2788" t="s">
        <v>34</v>
      </c>
      <c r="F2788" t="s">
        <v>34</v>
      </c>
      <c r="G2788" t="s">
        <v>13</v>
      </c>
      <c r="H2788" t="s">
        <v>20</v>
      </c>
      <c r="I2788" t="s">
        <v>21</v>
      </c>
      <c r="J2788" s="5">
        <v>95.25</v>
      </c>
      <c r="K2788" s="5" t="str">
        <f>_xlfn.IFS(stroke_2[[#This Row],[avg_glucose_level]]&lt;70,"Low",stroke_2[[#This Row],[avg_glucose_level]]&lt;99,"Normal",stroke_2[[#This Row],[avg_glucose_level]]&lt;125,"Prediabetes",stroke_2[[#This Row],[avg_glucose_level]]&lt;199,"Diabetes",stroke_2[[#This Row],[avg_glucose_level]]&gt;199,"Very High")</f>
        <v>Normal</v>
      </c>
      <c r="L2788">
        <v>24.3</v>
      </c>
      <c r="M2788">
        <v>28.25</v>
      </c>
      <c r="N2788">
        <v>24.3</v>
      </c>
      <c r="O2788" t="s">
        <v>24</v>
      </c>
      <c r="P2788" t="s">
        <v>34</v>
      </c>
      <c r="Q2788" s="4" t="s">
        <v>4285</v>
      </c>
      <c r="R2788" s="5">
        <f t="shared" ca="1" si="43"/>
        <v>2.4062733362956862E-2</v>
      </c>
    </row>
    <row r="2789" spans="1:18" x14ac:dyDescent="0.25">
      <c r="A2789">
        <v>4699</v>
      </c>
      <c r="B2789" t="s">
        <v>12</v>
      </c>
      <c r="C2789">
        <v>50</v>
      </c>
      <c r="D2789" t="s">
        <v>4280</v>
      </c>
      <c r="E2789" t="s">
        <v>34</v>
      </c>
      <c r="F2789" t="s">
        <v>34</v>
      </c>
      <c r="G2789" t="s">
        <v>34</v>
      </c>
      <c r="H2789" t="s">
        <v>43</v>
      </c>
      <c r="I2789" t="s">
        <v>21</v>
      </c>
      <c r="J2789" s="5">
        <v>121.17</v>
      </c>
      <c r="K2789" s="5" t="str">
        <f>_xlfn.IFS(stroke_2[[#This Row],[avg_glucose_level]]&lt;70,"Low",stroke_2[[#This Row],[avg_glucose_level]]&lt;99,"Normal",stroke_2[[#This Row],[avg_glucose_level]]&lt;125,"Prediabetes",stroke_2[[#This Row],[avg_glucose_level]]&lt;199,"Diabetes",stroke_2[[#This Row],[avg_glucose_level]]&gt;199,"Very High")</f>
        <v>Prediabetes</v>
      </c>
      <c r="L2789">
        <v>25.5</v>
      </c>
      <c r="M2789">
        <v>28.25</v>
      </c>
      <c r="N2789">
        <v>25.5</v>
      </c>
      <c r="O2789" t="s">
        <v>18</v>
      </c>
      <c r="P2789" t="s">
        <v>34</v>
      </c>
      <c r="Q2789" s="4" t="s">
        <v>4285</v>
      </c>
      <c r="R2789" s="5">
        <f t="shared" ca="1" si="43"/>
        <v>2.4064895944903564E-2</v>
      </c>
    </row>
    <row r="2790" spans="1:18" x14ac:dyDescent="0.25">
      <c r="A2790">
        <v>4838</v>
      </c>
      <c r="B2790" t="s">
        <v>19</v>
      </c>
      <c r="C2790">
        <v>50</v>
      </c>
      <c r="D2790" t="s">
        <v>4280</v>
      </c>
      <c r="E2790" t="s">
        <v>34</v>
      </c>
      <c r="F2790" t="s">
        <v>34</v>
      </c>
      <c r="G2790" t="s">
        <v>13</v>
      </c>
      <c r="H2790" t="s">
        <v>43</v>
      </c>
      <c r="I2790" t="s">
        <v>15</v>
      </c>
      <c r="J2790" s="5">
        <v>82.37</v>
      </c>
      <c r="K2790" s="5" t="str">
        <f>_xlfn.IFS(stroke_2[[#This Row],[avg_glucose_level]]&lt;70,"Low",stroke_2[[#This Row],[avg_glucose_level]]&lt;99,"Normal",stroke_2[[#This Row],[avg_glucose_level]]&lt;125,"Prediabetes",stroke_2[[#This Row],[avg_glucose_level]]&lt;199,"Diabetes",stroke_2[[#This Row],[avg_glucose_level]]&gt;199,"Very High")</f>
        <v>Normal</v>
      </c>
      <c r="L2790">
        <v>30.7</v>
      </c>
      <c r="M2790">
        <v>28.25</v>
      </c>
      <c r="N2790">
        <v>30.7</v>
      </c>
      <c r="O2790" t="s">
        <v>24</v>
      </c>
      <c r="P2790" t="s">
        <v>34</v>
      </c>
      <c r="Q2790" s="4" t="s">
        <v>4285</v>
      </c>
      <c r="R2790" s="5">
        <f t="shared" ca="1" si="43"/>
        <v>1.7619406788260156E-2</v>
      </c>
    </row>
    <row r="2791" spans="1:18" x14ac:dyDescent="0.25">
      <c r="A2791">
        <v>5500</v>
      </c>
      <c r="B2791" t="s">
        <v>19</v>
      </c>
      <c r="C2791">
        <v>50</v>
      </c>
      <c r="D2791" t="s">
        <v>4280</v>
      </c>
      <c r="E2791" t="s">
        <v>34</v>
      </c>
      <c r="F2791" t="s">
        <v>13</v>
      </c>
      <c r="G2791" t="s">
        <v>13</v>
      </c>
      <c r="H2791" t="s">
        <v>43</v>
      </c>
      <c r="I2791" t="s">
        <v>15</v>
      </c>
      <c r="J2791" s="5">
        <v>68.09</v>
      </c>
      <c r="K2791" s="5" t="str">
        <f>_xlfn.IFS(stroke_2[[#This Row],[avg_glucose_level]]&lt;70,"Low",stroke_2[[#This Row],[avg_glucose_level]]&lt;99,"Normal",stroke_2[[#This Row],[avg_glucose_level]]&lt;125,"Prediabetes",stroke_2[[#This Row],[avg_glucose_level]]&lt;199,"Diabetes",stroke_2[[#This Row],[avg_glucose_level]]&gt;199,"Very High")</f>
        <v>Low</v>
      </c>
      <c r="L2791">
        <v>35.5</v>
      </c>
      <c r="M2791">
        <v>28.25</v>
      </c>
      <c r="N2791">
        <v>35.5</v>
      </c>
      <c r="O2791" t="s">
        <v>29</v>
      </c>
      <c r="P2791" t="s">
        <v>34</v>
      </c>
      <c r="Q2791" s="4" t="s">
        <v>4285</v>
      </c>
      <c r="R2791" s="5">
        <f t="shared" ca="1" si="43"/>
        <v>6.082915484831086E-4</v>
      </c>
    </row>
    <row r="2792" spans="1:18" x14ac:dyDescent="0.25">
      <c r="A2792">
        <v>5723</v>
      </c>
      <c r="B2792" t="s">
        <v>19</v>
      </c>
      <c r="C2792">
        <v>50</v>
      </c>
      <c r="D2792" t="s">
        <v>4280</v>
      </c>
      <c r="E2792" t="s">
        <v>34</v>
      </c>
      <c r="F2792" t="s">
        <v>34</v>
      </c>
      <c r="G2792" t="s">
        <v>13</v>
      </c>
      <c r="H2792" t="s">
        <v>14</v>
      </c>
      <c r="I2792" t="s">
        <v>15</v>
      </c>
      <c r="J2792" s="5">
        <v>91.08</v>
      </c>
      <c r="K2792" s="5" t="str">
        <f>_xlfn.IFS(stroke_2[[#This Row],[avg_glucose_level]]&lt;70,"Low",stroke_2[[#This Row],[avg_glucose_level]]&lt;99,"Normal",stroke_2[[#This Row],[avg_glucose_level]]&lt;125,"Prediabetes",stroke_2[[#This Row],[avg_glucose_level]]&lt;199,"Diabetes",stroke_2[[#This Row],[avg_glucose_level]]&gt;199,"Very High")</f>
        <v>Normal</v>
      </c>
      <c r="L2792">
        <v>26.4</v>
      </c>
      <c r="M2792">
        <v>28.25</v>
      </c>
      <c r="N2792">
        <v>26.4</v>
      </c>
      <c r="O2792" t="s">
        <v>24</v>
      </c>
      <c r="P2792" t="s">
        <v>34</v>
      </c>
      <c r="Q2792" s="4" t="s">
        <v>4285</v>
      </c>
      <c r="R2792" s="5">
        <f t="shared" ca="1" si="43"/>
        <v>-1.1698018381110547E-2</v>
      </c>
    </row>
    <row r="2793" spans="1:18" x14ac:dyDescent="0.25">
      <c r="A2793">
        <v>5821</v>
      </c>
      <c r="B2793" t="s">
        <v>19</v>
      </c>
      <c r="C2793">
        <v>50</v>
      </c>
      <c r="D2793" t="s">
        <v>4280</v>
      </c>
      <c r="E2793" t="s">
        <v>34</v>
      </c>
      <c r="F2793" t="s">
        <v>34</v>
      </c>
      <c r="G2793" t="s">
        <v>13</v>
      </c>
      <c r="H2793" t="s">
        <v>14</v>
      </c>
      <c r="I2793" t="s">
        <v>21</v>
      </c>
      <c r="J2793" s="5">
        <v>217.39</v>
      </c>
      <c r="K2793" s="5" t="str">
        <f>_xlfn.IFS(stroke_2[[#This Row],[avg_glucose_level]]&lt;70,"Low",stroke_2[[#This Row],[avg_glucose_level]]&lt;99,"Normal",stroke_2[[#This Row],[avg_glucose_level]]&lt;125,"Prediabetes",stroke_2[[#This Row],[avg_glucose_level]]&lt;199,"Diabetes",stroke_2[[#This Row],[avg_glucose_level]]&gt;199,"Very High")</f>
        <v>Very High</v>
      </c>
      <c r="L2793">
        <v>50.6</v>
      </c>
      <c r="M2793">
        <v>28.25</v>
      </c>
      <c r="N2793">
        <v>50.6</v>
      </c>
      <c r="O2793" t="s">
        <v>38</v>
      </c>
      <c r="P2793" t="s">
        <v>34</v>
      </c>
      <c r="Q2793" s="4" t="s">
        <v>4285</v>
      </c>
      <c r="R2793" s="5">
        <f t="shared" ca="1" si="43"/>
        <v>1.1545727776222665E-2</v>
      </c>
    </row>
    <row r="2794" spans="1:18" x14ac:dyDescent="0.25">
      <c r="A2794">
        <v>7195</v>
      </c>
      <c r="B2794" t="s">
        <v>12</v>
      </c>
      <c r="C2794">
        <v>50</v>
      </c>
      <c r="D2794" t="s">
        <v>4280</v>
      </c>
      <c r="E2794" t="s">
        <v>34</v>
      </c>
      <c r="F2794" t="s">
        <v>13</v>
      </c>
      <c r="G2794" t="s">
        <v>34</v>
      </c>
      <c r="H2794" t="s">
        <v>14</v>
      </c>
      <c r="I2794" t="s">
        <v>15</v>
      </c>
      <c r="J2794" s="5">
        <v>85.82</v>
      </c>
      <c r="K2794" s="5" t="str">
        <f>_xlfn.IFS(stroke_2[[#This Row],[avg_glucose_level]]&lt;70,"Low",stroke_2[[#This Row],[avg_glucose_level]]&lt;99,"Normal",stroke_2[[#This Row],[avg_glucose_level]]&lt;125,"Prediabetes",stroke_2[[#This Row],[avg_glucose_level]]&lt;199,"Diabetes",stroke_2[[#This Row],[avg_glucose_level]]&gt;199,"Very High")</f>
        <v>Normal</v>
      </c>
      <c r="L2794">
        <v>31.9</v>
      </c>
      <c r="M2794">
        <v>28.25</v>
      </c>
      <c r="N2794">
        <v>31.9</v>
      </c>
      <c r="O2794" t="s">
        <v>24</v>
      </c>
      <c r="P2794" t="s">
        <v>34</v>
      </c>
      <c r="Q2794" s="4" t="s">
        <v>4285</v>
      </c>
      <c r="R2794" s="5">
        <f t="shared" ca="1" si="43"/>
        <v>2.4633895948721146E-2</v>
      </c>
    </row>
    <row r="2795" spans="1:18" x14ac:dyDescent="0.25">
      <c r="A2795">
        <v>7841</v>
      </c>
      <c r="B2795" t="s">
        <v>19</v>
      </c>
      <c r="C2795">
        <v>50</v>
      </c>
      <c r="D2795" t="s">
        <v>4280</v>
      </c>
      <c r="E2795" t="s">
        <v>34</v>
      </c>
      <c r="F2795" t="s">
        <v>34</v>
      </c>
      <c r="G2795" t="s">
        <v>13</v>
      </c>
      <c r="H2795" t="s">
        <v>14</v>
      </c>
      <c r="I2795" t="s">
        <v>15</v>
      </c>
      <c r="J2795" s="5">
        <v>91.68</v>
      </c>
      <c r="K2795" s="5" t="str">
        <f>_xlfn.IFS(stroke_2[[#This Row],[avg_glucose_level]]&lt;70,"Low",stroke_2[[#This Row],[avg_glucose_level]]&lt;99,"Normal",stroke_2[[#This Row],[avg_glucose_level]]&lt;125,"Prediabetes",stroke_2[[#This Row],[avg_glucose_level]]&lt;199,"Diabetes",stroke_2[[#This Row],[avg_glucose_level]]&gt;199,"Very High")</f>
        <v>Normal</v>
      </c>
      <c r="L2795">
        <v>22.4</v>
      </c>
      <c r="M2795">
        <v>28.25</v>
      </c>
      <c r="N2795">
        <v>22.4</v>
      </c>
      <c r="O2795" t="s">
        <v>24</v>
      </c>
      <c r="P2795" t="s">
        <v>34</v>
      </c>
      <c r="Q2795" s="4" t="s">
        <v>4285</v>
      </c>
      <c r="R2795" s="5">
        <f t="shared" ca="1" si="43"/>
        <v>1.5476635166058655E-2</v>
      </c>
    </row>
    <row r="2796" spans="1:18" x14ac:dyDescent="0.25">
      <c r="A2796">
        <v>8332</v>
      </c>
      <c r="B2796" t="s">
        <v>19</v>
      </c>
      <c r="C2796">
        <v>50</v>
      </c>
      <c r="D2796" t="s">
        <v>4280</v>
      </c>
      <c r="E2796" t="s">
        <v>34</v>
      </c>
      <c r="F2796" t="s">
        <v>34</v>
      </c>
      <c r="G2796" t="s">
        <v>13</v>
      </c>
      <c r="H2796" t="s">
        <v>14</v>
      </c>
      <c r="I2796" t="s">
        <v>21</v>
      </c>
      <c r="J2796" s="5">
        <v>206.25</v>
      </c>
      <c r="K2796" s="5" t="str">
        <f>_xlfn.IFS(stroke_2[[#This Row],[avg_glucose_level]]&lt;70,"Low",stroke_2[[#This Row],[avg_glucose_level]]&lt;99,"Normal",stroke_2[[#This Row],[avg_glucose_level]]&lt;125,"Prediabetes",stroke_2[[#This Row],[avg_glucose_level]]&lt;199,"Diabetes",stroke_2[[#This Row],[avg_glucose_level]]&gt;199,"Very High")</f>
        <v>Very High</v>
      </c>
      <c r="L2796">
        <v>53.4</v>
      </c>
      <c r="M2796">
        <v>28.25</v>
      </c>
      <c r="N2796">
        <v>53.4</v>
      </c>
      <c r="O2796" t="s">
        <v>18</v>
      </c>
      <c r="P2796" t="s">
        <v>34</v>
      </c>
      <c r="Q2796" s="4" t="s">
        <v>4285</v>
      </c>
      <c r="R2796" s="5">
        <f t="shared" ca="1" si="43"/>
        <v>2.0925960555260536E-2</v>
      </c>
    </row>
    <row r="2797" spans="1:18" x14ac:dyDescent="0.25">
      <c r="A2797">
        <v>8616</v>
      </c>
      <c r="B2797" t="s">
        <v>19</v>
      </c>
      <c r="C2797">
        <v>50</v>
      </c>
      <c r="D2797" t="s">
        <v>4280</v>
      </c>
      <c r="E2797" t="s">
        <v>34</v>
      </c>
      <c r="F2797" t="s">
        <v>34</v>
      </c>
      <c r="G2797" t="s">
        <v>13</v>
      </c>
      <c r="H2797" t="s">
        <v>14</v>
      </c>
      <c r="I2797" t="s">
        <v>21</v>
      </c>
      <c r="J2797" s="5">
        <v>68.41</v>
      </c>
      <c r="K2797" s="5" t="str">
        <f>_xlfn.IFS(stroke_2[[#This Row],[avg_glucose_level]]&lt;70,"Low",stroke_2[[#This Row],[avg_glucose_level]]&lt;99,"Normal",stroke_2[[#This Row],[avg_glucose_level]]&lt;125,"Prediabetes",stroke_2[[#This Row],[avg_glucose_level]]&lt;199,"Diabetes",stroke_2[[#This Row],[avg_glucose_level]]&gt;199,"Very High")</f>
        <v>Low</v>
      </c>
      <c r="L2797">
        <v>23.9</v>
      </c>
      <c r="M2797">
        <v>28.25</v>
      </c>
      <c r="N2797">
        <v>23.9</v>
      </c>
      <c r="O2797" t="s">
        <v>29</v>
      </c>
      <c r="P2797" t="s">
        <v>34</v>
      </c>
      <c r="Q2797" s="4" t="s">
        <v>4285</v>
      </c>
      <c r="R2797" s="5">
        <f t="shared" ca="1" si="43"/>
        <v>2.4055129293350047E-2</v>
      </c>
    </row>
    <row r="2798" spans="1:18" x14ac:dyDescent="0.25">
      <c r="A2798">
        <v>9051</v>
      </c>
      <c r="B2798" t="s">
        <v>19</v>
      </c>
      <c r="C2798">
        <v>50</v>
      </c>
      <c r="D2798" t="s">
        <v>4280</v>
      </c>
      <c r="E2798" t="s">
        <v>34</v>
      </c>
      <c r="F2798" t="s">
        <v>34</v>
      </c>
      <c r="G2798" t="s">
        <v>13</v>
      </c>
      <c r="H2798" t="s">
        <v>14</v>
      </c>
      <c r="I2798" t="s">
        <v>15</v>
      </c>
      <c r="J2798" s="5">
        <v>75.88</v>
      </c>
      <c r="K2798" s="5" t="str">
        <f>_xlfn.IFS(stroke_2[[#This Row],[avg_glucose_level]]&lt;70,"Low",stroke_2[[#This Row],[avg_glucose_level]]&lt;99,"Normal",stroke_2[[#This Row],[avg_glucose_level]]&lt;125,"Prediabetes",stroke_2[[#This Row],[avg_glucose_level]]&lt;199,"Diabetes",stroke_2[[#This Row],[avg_glucose_level]]&gt;199,"Very High")</f>
        <v>Normal</v>
      </c>
      <c r="L2798">
        <v>30</v>
      </c>
      <c r="M2798">
        <v>28.25</v>
      </c>
      <c r="N2798">
        <v>30</v>
      </c>
      <c r="O2798" t="s">
        <v>24</v>
      </c>
      <c r="P2798" t="s">
        <v>34</v>
      </c>
      <c r="Q2798" s="4" t="s">
        <v>4285</v>
      </c>
      <c r="R2798" s="5">
        <f t="shared" ca="1" si="43"/>
        <v>-6.4080032072363182E-3</v>
      </c>
    </row>
    <row r="2799" spans="1:18" x14ac:dyDescent="0.25">
      <c r="A2799">
        <v>10351</v>
      </c>
      <c r="B2799" t="s">
        <v>12</v>
      </c>
      <c r="C2799">
        <v>50</v>
      </c>
      <c r="D2799" t="s">
        <v>4280</v>
      </c>
      <c r="E2799" t="s">
        <v>34</v>
      </c>
      <c r="F2799" t="s">
        <v>34</v>
      </c>
      <c r="G2799" t="s">
        <v>13</v>
      </c>
      <c r="H2799" t="s">
        <v>14</v>
      </c>
      <c r="I2799" t="s">
        <v>15</v>
      </c>
      <c r="J2799" s="5">
        <v>67.02</v>
      </c>
      <c r="K2799" s="5" t="str">
        <f>_xlfn.IFS(stroke_2[[#This Row],[avg_glucose_level]]&lt;70,"Low",stroke_2[[#This Row],[avg_glucose_level]]&lt;99,"Normal",stroke_2[[#This Row],[avg_glucose_level]]&lt;125,"Prediabetes",stroke_2[[#This Row],[avg_glucose_level]]&lt;199,"Diabetes",stroke_2[[#This Row],[avg_glucose_level]]&gt;199,"Very High")</f>
        <v>Low</v>
      </c>
      <c r="M2799">
        <v>28.25</v>
      </c>
      <c r="N2799">
        <v>28.25</v>
      </c>
      <c r="O2799" t="s">
        <v>18</v>
      </c>
      <c r="P2799" t="s">
        <v>34</v>
      </c>
      <c r="Q2799" s="4" t="s">
        <v>4285</v>
      </c>
      <c r="R2799" s="5">
        <f t="shared" ca="1" si="43"/>
        <v>1.1157271699051074E-2</v>
      </c>
    </row>
    <row r="2800" spans="1:18" x14ac:dyDescent="0.25">
      <c r="A2800">
        <v>11969</v>
      </c>
      <c r="B2800" t="s">
        <v>19</v>
      </c>
      <c r="C2800">
        <v>50</v>
      </c>
      <c r="D2800" t="s">
        <v>4280</v>
      </c>
      <c r="E2800" t="s">
        <v>34</v>
      </c>
      <c r="F2800" t="s">
        <v>34</v>
      </c>
      <c r="G2800" t="s">
        <v>13</v>
      </c>
      <c r="H2800" t="s">
        <v>20</v>
      </c>
      <c r="I2800" t="s">
        <v>15</v>
      </c>
      <c r="J2800" s="5">
        <v>110.18</v>
      </c>
      <c r="K2800" s="5" t="str">
        <f>_xlfn.IFS(stroke_2[[#This Row],[avg_glucose_level]]&lt;70,"Low",stroke_2[[#This Row],[avg_glucose_level]]&lt;99,"Normal",stroke_2[[#This Row],[avg_glucose_level]]&lt;125,"Prediabetes",stroke_2[[#This Row],[avg_glucose_level]]&lt;199,"Diabetes",stroke_2[[#This Row],[avg_glucose_level]]&gt;199,"Very High")</f>
        <v>Prediabetes</v>
      </c>
      <c r="L2800">
        <v>26</v>
      </c>
      <c r="M2800">
        <v>28.25</v>
      </c>
      <c r="N2800">
        <v>26</v>
      </c>
      <c r="O2800" t="s">
        <v>18</v>
      </c>
      <c r="P2800" t="s">
        <v>34</v>
      </c>
      <c r="Q2800" s="4" t="s">
        <v>4285</v>
      </c>
      <c r="R2800" s="5">
        <f t="shared" ca="1" si="43"/>
        <v>1.8113773695027584E-2</v>
      </c>
    </row>
    <row r="2801" spans="1:18" x14ac:dyDescent="0.25">
      <c r="A2801">
        <v>12259</v>
      </c>
      <c r="B2801" t="s">
        <v>12</v>
      </c>
      <c r="C2801">
        <v>50</v>
      </c>
      <c r="D2801" t="s">
        <v>4280</v>
      </c>
      <c r="E2801" t="s">
        <v>34</v>
      </c>
      <c r="F2801" t="s">
        <v>34</v>
      </c>
      <c r="G2801" t="s">
        <v>13</v>
      </c>
      <c r="H2801" t="s">
        <v>14</v>
      </c>
      <c r="I2801" t="s">
        <v>15</v>
      </c>
      <c r="J2801" s="5">
        <v>77.819999999999993</v>
      </c>
      <c r="K2801" s="5" t="str">
        <f>_xlfn.IFS(stroke_2[[#This Row],[avg_glucose_level]]&lt;70,"Low",stroke_2[[#This Row],[avg_glucose_level]]&lt;99,"Normal",stroke_2[[#This Row],[avg_glucose_level]]&lt;125,"Prediabetes",stroke_2[[#This Row],[avg_glucose_level]]&lt;199,"Diabetes",stroke_2[[#This Row],[avg_glucose_level]]&gt;199,"Very High")</f>
        <v>Normal</v>
      </c>
      <c r="L2801">
        <v>26.7</v>
      </c>
      <c r="M2801">
        <v>28.25</v>
      </c>
      <c r="N2801">
        <v>26.7</v>
      </c>
      <c r="O2801" t="s">
        <v>18</v>
      </c>
      <c r="P2801" t="s">
        <v>34</v>
      </c>
      <c r="Q2801" s="4" t="s">
        <v>4285</v>
      </c>
      <c r="R2801" s="5">
        <f t="shared" ca="1" si="43"/>
        <v>1.7871043867876007E-2</v>
      </c>
    </row>
    <row r="2802" spans="1:18" x14ac:dyDescent="0.25">
      <c r="A2802">
        <v>12686</v>
      </c>
      <c r="B2802" t="s">
        <v>12</v>
      </c>
      <c r="C2802">
        <v>50</v>
      </c>
      <c r="D2802" t="s">
        <v>4280</v>
      </c>
      <c r="E2802" t="s">
        <v>34</v>
      </c>
      <c r="F2802" t="s">
        <v>34</v>
      </c>
      <c r="G2802" t="s">
        <v>34</v>
      </c>
      <c r="H2802" t="s">
        <v>43</v>
      </c>
      <c r="I2802" t="s">
        <v>21</v>
      </c>
      <c r="J2802" s="5">
        <v>92.81</v>
      </c>
      <c r="K2802" s="5" t="str">
        <f>_xlfn.IFS(stroke_2[[#This Row],[avg_glucose_level]]&lt;70,"Low",stroke_2[[#This Row],[avg_glucose_level]]&lt;99,"Normal",stroke_2[[#This Row],[avg_glucose_level]]&lt;125,"Prediabetes",stroke_2[[#This Row],[avg_glucose_level]]&lt;199,"Diabetes",stroke_2[[#This Row],[avg_glucose_level]]&gt;199,"Very High")</f>
        <v>Normal</v>
      </c>
      <c r="L2802">
        <v>26.6</v>
      </c>
      <c r="M2802">
        <v>28.25</v>
      </c>
      <c r="N2802">
        <v>26.6</v>
      </c>
      <c r="O2802" t="s">
        <v>24</v>
      </c>
      <c r="P2802" t="s">
        <v>34</v>
      </c>
      <c r="Q2802" s="4" t="s">
        <v>4285</v>
      </c>
      <c r="R2802" s="5">
        <f t="shared" ca="1" si="43"/>
        <v>1.7788436759950555E-2</v>
      </c>
    </row>
    <row r="2803" spans="1:18" x14ac:dyDescent="0.25">
      <c r="A2803">
        <v>13049</v>
      </c>
      <c r="B2803" t="s">
        <v>19</v>
      </c>
      <c r="C2803">
        <v>50</v>
      </c>
      <c r="D2803" t="s">
        <v>4280</v>
      </c>
      <c r="E2803" t="s">
        <v>34</v>
      </c>
      <c r="F2803" t="s">
        <v>34</v>
      </c>
      <c r="G2803" t="s">
        <v>13</v>
      </c>
      <c r="H2803" t="s">
        <v>14</v>
      </c>
      <c r="I2803" t="s">
        <v>21</v>
      </c>
      <c r="J2803" s="5">
        <v>114.05</v>
      </c>
      <c r="K2803" s="5" t="str">
        <f>_xlfn.IFS(stroke_2[[#This Row],[avg_glucose_level]]&lt;70,"Low",stroke_2[[#This Row],[avg_glucose_level]]&lt;99,"Normal",stroke_2[[#This Row],[avg_glucose_level]]&lt;125,"Prediabetes",stroke_2[[#This Row],[avg_glucose_level]]&lt;199,"Diabetes",stroke_2[[#This Row],[avg_glucose_level]]&gt;199,"Very High")</f>
        <v>Prediabetes</v>
      </c>
      <c r="L2803">
        <v>32.5</v>
      </c>
      <c r="M2803">
        <v>28.25</v>
      </c>
      <c r="N2803">
        <v>32.5</v>
      </c>
      <c r="O2803" t="s">
        <v>24</v>
      </c>
      <c r="P2803" t="s">
        <v>34</v>
      </c>
      <c r="Q2803" s="4" t="s">
        <v>4285</v>
      </c>
      <c r="R2803" s="5">
        <f t="shared" ca="1" si="43"/>
        <v>4.677558016306582E-3</v>
      </c>
    </row>
    <row r="2804" spans="1:18" x14ac:dyDescent="0.25">
      <c r="A2804">
        <v>13365</v>
      </c>
      <c r="B2804" t="s">
        <v>12</v>
      </c>
      <c r="C2804">
        <v>50</v>
      </c>
      <c r="D2804" t="s">
        <v>4280</v>
      </c>
      <c r="E2804" t="s">
        <v>34</v>
      </c>
      <c r="F2804" t="s">
        <v>34</v>
      </c>
      <c r="G2804" t="s">
        <v>13</v>
      </c>
      <c r="H2804" t="s">
        <v>14</v>
      </c>
      <c r="I2804" t="s">
        <v>21</v>
      </c>
      <c r="J2804" s="5">
        <v>77.650000000000006</v>
      </c>
      <c r="K2804" s="5" t="str">
        <f>_xlfn.IFS(stroke_2[[#This Row],[avg_glucose_level]]&lt;70,"Low",stroke_2[[#This Row],[avg_glucose_level]]&lt;99,"Normal",stroke_2[[#This Row],[avg_glucose_level]]&lt;125,"Prediabetes",stroke_2[[#This Row],[avg_glucose_level]]&lt;199,"Diabetes",stroke_2[[#This Row],[avg_glucose_level]]&gt;199,"Very High")</f>
        <v>Normal</v>
      </c>
      <c r="L2804">
        <v>24.4</v>
      </c>
      <c r="M2804">
        <v>28.25</v>
      </c>
      <c r="N2804">
        <v>24.4</v>
      </c>
      <c r="O2804" t="s">
        <v>29</v>
      </c>
      <c r="P2804" t="s">
        <v>34</v>
      </c>
      <c r="Q2804" s="4" t="s">
        <v>4285</v>
      </c>
      <c r="R2804" s="5">
        <f t="shared" ca="1" si="43"/>
        <v>-1.6498788232171029E-2</v>
      </c>
    </row>
    <row r="2805" spans="1:18" x14ac:dyDescent="0.25">
      <c r="A2805">
        <v>14372</v>
      </c>
      <c r="B2805" t="s">
        <v>12</v>
      </c>
      <c r="C2805">
        <v>50</v>
      </c>
      <c r="D2805" t="s">
        <v>4280</v>
      </c>
      <c r="E2805" t="s">
        <v>34</v>
      </c>
      <c r="F2805" t="s">
        <v>34</v>
      </c>
      <c r="G2805" t="s">
        <v>13</v>
      </c>
      <c r="H2805" t="s">
        <v>20</v>
      </c>
      <c r="I2805" t="s">
        <v>15</v>
      </c>
      <c r="J2805" s="5">
        <v>192.16</v>
      </c>
      <c r="K2805" s="5" t="str">
        <f>_xlfn.IFS(stroke_2[[#This Row],[avg_glucose_level]]&lt;70,"Low",stroke_2[[#This Row],[avg_glucose_level]]&lt;99,"Normal",stroke_2[[#This Row],[avg_glucose_level]]&lt;125,"Prediabetes",stroke_2[[#This Row],[avg_glucose_level]]&lt;199,"Diabetes",stroke_2[[#This Row],[avg_glucose_level]]&gt;199,"Very High")</f>
        <v>Diabetes</v>
      </c>
      <c r="L2805">
        <v>43.6</v>
      </c>
      <c r="M2805">
        <v>28.25</v>
      </c>
      <c r="N2805">
        <v>43.6</v>
      </c>
      <c r="O2805" t="s">
        <v>24</v>
      </c>
      <c r="P2805" t="s">
        <v>34</v>
      </c>
      <c r="Q2805" s="4" t="s">
        <v>4285</v>
      </c>
      <c r="R2805" s="5">
        <f t="shared" ca="1" si="43"/>
        <v>-1.2377018525078132E-2</v>
      </c>
    </row>
    <row r="2806" spans="1:18" x14ac:dyDescent="0.25">
      <c r="A2806">
        <v>15601</v>
      </c>
      <c r="B2806" t="s">
        <v>19</v>
      </c>
      <c r="C2806">
        <v>50</v>
      </c>
      <c r="D2806" t="s">
        <v>4280</v>
      </c>
      <c r="E2806" t="s">
        <v>34</v>
      </c>
      <c r="F2806" t="s">
        <v>34</v>
      </c>
      <c r="G2806" t="s">
        <v>13</v>
      </c>
      <c r="H2806" t="s">
        <v>14</v>
      </c>
      <c r="I2806" t="s">
        <v>15</v>
      </c>
      <c r="J2806" s="5">
        <v>93.51</v>
      </c>
      <c r="K2806" s="5" t="str">
        <f>_xlfn.IFS(stroke_2[[#This Row],[avg_glucose_level]]&lt;70,"Low",stroke_2[[#This Row],[avg_glucose_level]]&lt;99,"Normal",stroke_2[[#This Row],[avg_glucose_level]]&lt;125,"Prediabetes",stroke_2[[#This Row],[avg_glucose_level]]&lt;199,"Diabetes",stroke_2[[#This Row],[avg_glucose_level]]&gt;199,"Very High")</f>
        <v>Normal</v>
      </c>
      <c r="L2806">
        <v>30.9</v>
      </c>
      <c r="M2806">
        <v>28.25</v>
      </c>
      <c r="N2806">
        <v>30.9</v>
      </c>
      <c r="O2806" t="s">
        <v>29</v>
      </c>
      <c r="P2806" t="s">
        <v>34</v>
      </c>
      <c r="Q2806" s="4" t="s">
        <v>4285</v>
      </c>
      <c r="R2806" s="5">
        <f t="shared" ca="1" si="43"/>
        <v>-2.2074268452330154E-2</v>
      </c>
    </row>
    <row r="2807" spans="1:18" x14ac:dyDescent="0.25">
      <c r="A2807">
        <v>19239</v>
      </c>
      <c r="B2807" t="s">
        <v>19</v>
      </c>
      <c r="C2807">
        <v>50</v>
      </c>
      <c r="D2807" t="s">
        <v>4280</v>
      </c>
      <c r="E2807" t="s">
        <v>34</v>
      </c>
      <c r="F2807" t="s">
        <v>34</v>
      </c>
      <c r="G2807" t="s">
        <v>13</v>
      </c>
      <c r="H2807" t="s">
        <v>43</v>
      </c>
      <c r="I2807" t="s">
        <v>15</v>
      </c>
      <c r="J2807" s="5">
        <v>104.24</v>
      </c>
      <c r="K2807" s="5" t="str">
        <f>_xlfn.IFS(stroke_2[[#This Row],[avg_glucose_level]]&lt;70,"Low",stroke_2[[#This Row],[avg_glucose_level]]&lt;99,"Normal",stroke_2[[#This Row],[avg_glucose_level]]&lt;125,"Prediabetes",stroke_2[[#This Row],[avg_glucose_level]]&lt;199,"Diabetes",stroke_2[[#This Row],[avg_glucose_level]]&gt;199,"Very High")</f>
        <v>Prediabetes</v>
      </c>
      <c r="L2807">
        <v>32.799999999999997</v>
      </c>
      <c r="M2807">
        <v>28.25</v>
      </c>
      <c r="N2807">
        <v>32.799999999999997</v>
      </c>
      <c r="O2807" t="s">
        <v>38</v>
      </c>
      <c r="P2807" t="s">
        <v>34</v>
      </c>
      <c r="Q2807" s="4" t="s">
        <v>4285</v>
      </c>
      <c r="R2807" s="5">
        <f t="shared" ca="1" si="43"/>
        <v>-2.4798508700151121E-2</v>
      </c>
    </row>
    <row r="2808" spans="1:18" x14ac:dyDescent="0.25">
      <c r="A2808">
        <v>19382</v>
      </c>
      <c r="B2808" t="s">
        <v>19</v>
      </c>
      <c r="C2808">
        <v>50</v>
      </c>
      <c r="D2808" t="s">
        <v>4280</v>
      </c>
      <c r="E2808" t="s">
        <v>34</v>
      </c>
      <c r="F2808" t="s">
        <v>34</v>
      </c>
      <c r="G2808" t="s">
        <v>13</v>
      </c>
      <c r="H2808" t="s">
        <v>14</v>
      </c>
      <c r="I2808" t="s">
        <v>21</v>
      </c>
      <c r="J2808" s="5">
        <v>93.47</v>
      </c>
      <c r="K2808" s="5" t="str">
        <f>_xlfn.IFS(stroke_2[[#This Row],[avg_glucose_level]]&lt;70,"Low",stroke_2[[#This Row],[avg_glucose_level]]&lt;99,"Normal",stroke_2[[#This Row],[avg_glucose_level]]&lt;125,"Prediabetes",stroke_2[[#This Row],[avg_glucose_level]]&lt;199,"Diabetes",stroke_2[[#This Row],[avg_glucose_level]]&gt;199,"Very High")</f>
        <v>Normal</v>
      </c>
      <c r="L2808">
        <v>28.7</v>
      </c>
      <c r="M2808">
        <v>28.25</v>
      </c>
      <c r="N2808">
        <v>28.7</v>
      </c>
      <c r="O2808" t="s">
        <v>24</v>
      </c>
      <c r="P2808" t="s">
        <v>34</v>
      </c>
      <c r="Q2808" s="4" t="s">
        <v>4285</v>
      </c>
      <c r="R2808" s="5">
        <f t="shared" ca="1" si="43"/>
        <v>-2.4470447287450747E-2</v>
      </c>
    </row>
    <row r="2809" spans="1:18" x14ac:dyDescent="0.25">
      <c r="A2809">
        <v>19699</v>
      </c>
      <c r="B2809" t="s">
        <v>19</v>
      </c>
      <c r="C2809">
        <v>50</v>
      </c>
      <c r="D2809" t="s">
        <v>4280</v>
      </c>
      <c r="E2809" t="s">
        <v>34</v>
      </c>
      <c r="F2809" t="s">
        <v>34</v>
      </c>
      <c r="G2809" t="s">
        <v>34</v>
      </c>
      <c r="H2809" t="s">
        <v>14</v>
      </c>
      <c r="I2809" t="s">
        <v>15</v>
      </c>
      <c r="J2809" s="5">
        <v>85.77</v>
      </c>
      <c r="K2809" s="5" t="str">
        <f>_xlfn.IFS(stroke_2[[#This Row],[avg_glucose_level]]&lt;70,"Low",stroke_2[[#This Row],[avg_glucose_level]]&lt;99,"Normal",stroke_2[[#This Row],[avg_glucose_level]]&lt;125,"Prediabetes",stroke_2[[#This Row],[avg_glucose_level]]&lt;199,"Diabetes",stroke_2[[#This Row],[avg_glucose_level]]&gt;199,"Very High")</f>
        <v>Normal</v>
      </c>
      <c r="L2809">
        <v>21.1</v>
      </c>
      <c r="M2809">
        <v>28.25</v>
      </c>
      <c r="N2809">
        <v>21.1</v>
      </c>
      <c r="O2809" t="s">
        <v>24</v>
      </c>
      <c r="P2809" t="s">
        <v>34</v>
      </c>
      <c r="Q2809" s="4" t="s">
        <v>4285</v>
      </c>
      <c r="R2809" s="5">
        <f t="shared" ca="1" si="43"/>
        <v>-1.1405372249917795E-2</v>
      </c>
    </row>
    <row r="2810" spans="1:18" x14ac:dyDescent="0.25">
      <c r="A2810">
        <v>20370</v>
      </c>
      <c r="B2810" t="s">
        <v>19</v>
      </c>
      <c r="C2810">
        <v>50</v>
      </c>
      <c r="D2810" t="s">
        <v>4280</v>
      </c>
      <c r="E2810" t="s">
        <v>34</v>
      </c>
      <c r="F2810" t="s">
        <v>34</v>
      </c>
      <c r="G2810" t="s">
        <v>13</v>
      </c>
      <c r="H2810" t="s">
        <v>20</v>
      </c>
      <c r="I2810" t="s">
        <v>21</v>
      </c>
      <c r="J2810" s="5">
        <v>103.81</v>
      </c>
      <c r="K2810" s="5" t="str">
        <f>_xlfn.IFS(stroke_2[[#This Row],[avg_glucose_level]]&lt;70,"Low",stroke_2[[#This Row],[avg_glucose_level]]&lt;99,"Normal",stroke_2[[#This Row],[avg_glucose_level]]&lt;125,"Prediabetes",stroke_2[[#This Row],[avg_glucose_level]]&lt;199,"Diabetes",stroke_2[[#This Row],[avg_glucose_level]]&gt;199,"Very High")</f>
        <v>Prediabetes</v>
      </c>
      <c r="L2810">
        <v>28.3</v>
      </c>
      <c r="M2810">
        <v>28.25</v>
      </c>
      <c r="N2810">
        <v>28.3</v>
      </c>
      <c r="O2810" t="s">
        <v>24</v>
      </c>
      <c r="P2810" t="s">
        <v>34</v>
      </c>
      <c r="Q2810" s="4" t="s">
        <v>4285</v>
      </c>
      <c r="R2810" s="5">
        <f t="shared" ca="1" si="43"/>
        <v>1.8939947253448341E-2</v>
      </c>
    </row>
    <row r="2811" spans="1:18" x14ac:dyDescent="0.25">
      <c r="A2811">
        <v>20740</v>
      </c>
      <c r="B2811" t="s">
        <v>19</v>
      </c>
      <c r="C2811">
        <v>50</v>
      </c>
      <c r="D2811" t="s">
        <v>4280</v>
      </c>
      <c r="E2811" t="s">
        <v>34</v>
      </c>
      <c r="F2811" t="s">
        <v>34</v>
      </c>
      <c r="G2811" t="s">
        <v>13</v>
      </c>
      <c r="H2811" t="s">
        <v>20</v>
      </c>
      <c r="I2811" t="s">
        <v>21</v>
      </c>
      <c r="J2811" s="5">
        <v>84.88</v>
      </c>
      <c r="K2811" s="5" t="str">
        <f>_xlfn.IFS(stroke_2[[#This Row],[avg_glucose_level]]&lt;70,"Low",stroke_2[[#This Row],[avg_glucose_level]]&lt;99,"Normal",stroke_2[[#This Row],[avg_glucose_level]]&lt;125,"Prediabetes",stroke_2[[#This Row],[avg_glucose_level]]&lt;199,"Diabetes",stroke_2[[#This Row],[avg_glucose_level]]&gt;199,"Very High")</f>
        <v>Normal</v>
      </c>
      <c r="L2811">
        <v>27.1</v>
      </c>
      <c r="M2811">
        <v>28.25</v>
      </c>
      <c r="N2811">
        <v>27.1</v>
      </c>
      <c r="O2811" t="s">
        <v>24</v>
      </c>
      <c r="P2811" t="s">
        <v>34</v>
      </c>
      <c r="Q2811" s="4" t="s">
        <v>4285</v>
      </c>
      <c r="R2811" s="5">
        <f t="shared" ca="1" si="43"/>
        <v>-1.259515130419896E-2</v>
      </c>
    </row>
    <row r="2812" spans="1:18" x14ac:dyDescent="0.25">
      <c r="A2812">
        <v>21366</v>
      </c>
      <c r="B2812" t="s">
        <v>19</v>
      </c>
      <c r="C2812">
        <v>50</v>
      </c>
      <c r="D2812" t="s">
        <v>4280</v>
      </c>
      <c r="E2812" t="s">
        <v>34</v>
      </c>
      <c r="F2812" t="s">
        <v>34</v>
      </c>
      <c r="G2812" t="s">
        <v>13</v>
      </c>
      <c r="H2812" t="s">
        <v>14</v>
      </c>
      <c r="I2812" t="s">
        <v>15</v>
      </c>
      <c r="J2812" s="5">
        <v>103.72</v>
      </c>
      <c r="K2812" s="5" t="str">
        <f>_xlfn.IFS(stroke_2[[#This Row],[avg_glucose_level]]&lt;70,"Low",stroke_2[[#This Row],[avg_glucose_level]]&lt;99,"Normal",stroke_2[[#This Row],[avg_glucose_level]]&lt;125,"Prediabetes",stroke_2[[#This Row],[avg_glucose_level]]&lt;199,"Diabetes",stroke_2[[#This Row],[avg_glucose_level]]&gt;199,"Very High")</f>
        <v>Prediabetes</v>
      </c>
      <c r="L2812">
        <v>35.4</v>
      </c>
      <c r="M2812">
        <v>28.25</v>
      </c>
      <c r="N2812">
        <v>35.4</v>
      </c>
      <c r="O2812" t="s">
        <v>18</v>
      </c>
      <c r="P2812" t="s">
        <v>34</v>
      </c>
      <c r="Q2812" s="4" t="s">
        <v>4285</v>
      </c>
      <c r="R2812" s="5">
        <f t="shared" ca="1" si="43"/>
        <v>1.9475206546469642E-2</v>
      </c>
    </row>
    <row r="2813" spans="1:18" x14ac:dyDescent="0.25">
      <c r="A2813">
        <v>21438</v>
      </c>
      <c r="B2813" t="s">
        <v>19</v>
      </c>
      <c r="C2813">
        <v>50</v>
      </c>
      <c r="D2813" t="s">
        <v>4280</v>
      </c>
      <c r="E2813" t="s">
        <v>34</v>
      </c>
      <c r="F2813" t="s">
        <v>34</v>
      </c>
      <c r="G2813" t="s">
        <v>13</v>
      </c>
      <c r="H2813" t="s">
        <v>14</v>
      </c>
      <c r="I2813" t="s">
        <v>21</v>
      </c>
      <c r="J2813" s="5">
        <v>82.1</v>
      </c>
      <c r="K2813" s="5" t="str">
        <f>_xlfn.IFS(stroke_2[[#This Row],[avg_glucose_level]]&lt;70,"Low",stroke_2[[#This Row],[avg_glucose_level]]&lt;99,"Normal",stroke_2[[#This Row],[avg_glucose_level]]&lt;125,"Prediabetes",stroke_2[[#This Row],[avg_glucose_level]]&lt;199,"Diabetes",stroke_2[[#This Row],[avg_glucose_level]]&gt;199,"Very High")</f>
        <v>Normal</v>
      </c>
      <c r="L2813">
        <v>26.4</v>
      </c>
      <c r="M2813">
        <v>28.25</v>
      </c>
      <c r="N2813">
        <v>26.4</v>
      </c>
      <c r="O2813" t="s">
        <v>38</v>
      </c>
      <c r="P2813" t="s">
        <v>34</v>
      </c>
      <c r="Q2813" s="4" t="s">
        <v>4285</v>
      </c>
      <c r="R2813" s="5">
        <f t="shared" ca="1" si="43"/>
        <v>-2.2712986595518798E-2</v>
      </c>
    </row>
    <row r="2814" spans="1:18" x14ac:dyDescent="0.25">
      <c r="A2814">
        <v>24058</v>
      </c>
      <c r="B2814" t="s">
        <v>19</v>
      </c>
      <c r="C2814">
        <v>50</v>
      </c>
      <c r="D2814" t="s">
        <v>4280</v>
      </c>
      <c r="E2814" t="s">
        <v>34</v>
      </c>
      <c r="F2814" t="s">
        <v>34</v>
      </c>
      <c r="G2814" t="s">
        <v>13</v>
      </c>
      <c r="H2814" t="s">
        <v>43</v>
      </c>
      <c r="I2814" t="s">
        <v>21</v>
      </c>
      <c r="J2814" s="5">
        <v>77.67</v>
      </c>
      <c r="K2814" s="5" t="str">
        <f>_xlfn.IFS(stroke_2[[#This Row],[avg_glucose_level]]&lt;70,"Low",stroke_2[[#This Row],[avg_glucose_level]]&lt;99,"Normal",stroke_2[[#This Row],[avg_glucose_level]]&lt;125,"Prediabetes",stroke_2[[#This Row],[avg_glucose_level]]&lt;199,"Diabetes",stroke_2[[#This Row],[avg_glucose_level]]&gt;199,"Very High")</f>
        <v>Normal</v>
      </c>
      <c r="L2814">
        <v>25.6</v>
      </c>
      <c r="M2814">
        <v>28.25</v>
      </c>
      <c r="N2814">
        <v>25.6</v>
      </c>
      <c r="O2814" t="s">
        <v>24</v>
      </c>
      <c r="P2814" t="s">
        <v>34</v>
      </c>
      <c r="Q2814" s="4" t="s">
        <v>4285</v>
      </c>
      <c r="R2814" s="5">
        <f t="shared" ca="1" si="43"/>
        <v>-1.4272289910807779E-2</v>
      </c>
    </row>
    <row r="2815" spans="1:18" x14ac:dyDescent="0.25">
      <c r="A2815">
        <v>24174</v>
      </c>
      <c r="B2815" t="s">
        <v>19</v>
      </c>
      <c r="C2815">
        <v>50</v>
      </c>
      <c r="D2815" t="s">
        <v>4280</v>
      </c>
      <c r="E2815" t="s">
        <v>34</v>
      </c>
      <c r="F2815" t="s">
        <v>34</v>
      </c>
      <c r="G2815" t="s">
        <v>13</v>
      </c>
      <c r="H2815" t="s">
        <v>43</v>
      </c>
      <c r="I2815" t="s">
        <v>21</v>
      </c>
      <c r="J2815" s="5">
        <v>124.45</v>
      </c>
      <c r="K2815" s="5" t="str">
        <f>_xlfn.IFS(stroke_2[[#This Row],[avg_glucose_level]]&lt;70,"Low",stroke_2[[#This Row],[avg_glucose_level]]&lt;99,"Normal",stroke_2[[#This Row],[avg_glucose_level]]&lt;125,"Prediabetes",stroke_2[[#This Row],[avg_glucose_level]]&lt;199,"Diabetes",stroke_2[[#This Row],[avg_glucose_level]]&gt;199,"Very High")</f>
        <v>Prediabetes</v>
      </c>
      <c r="L2815">
        <v>24.6</v>
      </c>
      <c r="M2815">
        <v>28.25</v>
      </c>
      <c r="N2815">
        <v>24.6</v>
      </c>
      <c r="O2815" t="s">
        <v>24</v>
      </c>
      <c r="P2815" t="s">
        <v>34</v>
      </c>
      <c r="Q2815" s="4" t="s">
        <v>4285</v>
      </c>
      <c r="R2815" s="5">
        <f t="shared" ca="1" si="43"/>
        <v>-3.5806958758813623E-3</v>
      </c>
    </row>
    <row r="2816" spans="1:18" x14ac:dyDescent="0.25">
      <c r="A2816">
        <v>24638</v>
      </c>
      <c r="B2816" t="s">
        <v>12</v>
      </c>
      <c r="C2816">
        <v>50</v>
      </c>
      <c r="D2816" t="s">
        <v>4280</v>
      </c>
      <c r="E2816" t="s">
        <v>34</v>
      </c>
      <c r="F2816" t="s">
        <v>34</v>
      </c>
      <c r="G2816" t="s">
        <v>13</v>
      </c>
      <c r="H2816" t="s">
        <v>43</v>
      </c>
      <c r="I2816" t="s">
        <v>15</v>
      </c>
      <c r="J2816" s="5">
        <v>88.24</v>
      </c>
      <c r="K2816" s="5" t="str">
        <f>_xlfn.IFS(stroke_2[[#This Row],[avg_glucose_level]]&lt;70,"Low",stroke_2[[#This Row],[avg_glucose_level]]&lt;99,"Normal",stroke_2[[#This Row],[avg_glucose_level]]&lt;125,"Prediabetes",stroke_2[[#This Row],[avg_glucose_level]]&lt;199,"Diabetes",stroke_2[[#This Row],[avg_glucose_level]]&gt;199,"Very High")</f>
        <v>Normal</v>
      </c>
      <c r="L2816">
        <v>32.6</v>
      </c>
      <c r="M2816">
        <v>28.25</v>
      </c>
      <c r="N2816">
        <v>32.6</v>
      </c>
      <c r="O2816" t="s">
        <v>38</v>
      </c>
      <c r="P2816" t="s">
        <v>34</v>
      </c>
      <c r="Q2816" s="4" t="s">
        <v>4285</v>
      </c>
      <c r="R2816" s="5">
        <f t="shared" ca="1" si="43"/>
        <v>1.2356019465707125E-2</v>
      </c>
    </row>
    <row r="2817" spans="1:18" x14ac:dyDescent="0.25">
      <c r="A2817">
        <v>25443</v>
      </c>
      <c r="B2817" t="s">
        <v>12</v>
      </c>
      <c r="C2817">
        <v>50</v>
      </c>
      <c r="D2817" t="s">
        <v>4280</v>
      </c>
      <c r="E2817" t="s">
        <v>34</v>
      </c>
      <c r="F2817" t="s">
        <v>34</v>
      </c>
      <c r="G2817" t="s">
        <v>34</v>
      </c>
      <c r="H2817" t="s">
        <v>14</v>
      </c>
      <c r="I2817" t="s">
        <v>15</v>
      </c>
      <c r="J2817" s="5">
        <v>160.94</v>
      </c>
      <c r="K2817" s="5" t="str">
        <f>_xlfn.IFS(stroke_2[[#This Row],[avg_glucose_level]]&lt;70,"Low",stroke_2[[#This Row],[avg_glucose_level]]&lt;99,"Normal",stroke_2[[#This Row],[avg_glucose_level]]&lt;125,"Prediabetes",stroke_2[[#This Row],[avg_glucose_level]]&lt;199,"Diabetes",stroke_2[[#This Row],[avg_glucose_level]]&gt;199,"Very High")</f>
        <v>Diabetes</v>
      </c>
      <c r="L2817">
        <v>26.7</v>
      </c>
      <c r="M2817">
        <v>28.25</v>
      </c>
      <c r="N2817">
        <v>26.7</v>
      </c>
      <c r="O2817" t="s">
        <v>29</v>
      </c>
      <c r="P2817" t="s">
        <v>34</v>
      </c>
      <c r="Q2817" s="4" t="s">
        <v>4285</v>
      </c>
      <c r="R2817" s="5">
        <f t="shared" ca="1" si="43"/>
        <v>-3.5204250777003732E-3</v>
      </c>
    </row>
    <row r="2818" spans="1:18" x14ac:dyDescent="0.25">
      <c r="A2818">
        <v>25935</v>
      </c>
      <c r="B2818" t="s">
        <v>19</v>
      </c>
      <c r="C2818">
        <v>50</v>
      </c>
      <c r="D2818" t="s">
        <v>4280</v>
      </c>
      <c r="E2818" t="s">
        <v>34</v>
      </c>
      <c r="F2818" t="s">
        <v>34</v>
      </c>
      <c r="G2818" t="s">
        <v>34</v>
      </c>
      <c r="H2818" t="s">
        <v>20</v>
      </c>
      <c r="I2818" t="s">
        <v>15</v>
      </c>
      <c r="J2818" s="5">
        <v>77.67</v>
      </c>
      <c r="K2818" s="5" t="str">
        <f>_xlfn.IFS(stroke_2[[#This Row],[avg_glucose_level]]&lt;70,"Low",stroke_2[[#This Row],[avg_glucose_level]]&lt;99,"Normal",stroke_2[[#This Row],[avg_glucose_level]]&lt;125,"Prediabetes",stroke_2[[#This Row],[avg_glucose_level]]&lt;199,"Diabetes",stroke_2[[#This Row],[avg_glucose_level]]&gt;199,"Very High")</f>
        <v>Normal</v>
      </c>
      <c r="L2818">
        <v>34.5</v>
      </c>
      <c r="M2818">
        <v>28.25</v>
      </c>
      <c r="N2818">
        <v>34.5</v>
      </c>
      <c r="O2818" t="s">
        <v>38</v>
      </c>
      <c r="P2818" t="s">
        <v>34</v>
      </c>
      <c r="Q2818" s="4" t="s">
        <v>4285</v>
      </c>
      <c r="R2818" s="5">
        <f t="shared" ref="R2818:R2881" ca="1" si="44">Q2818 + (RAND()-0.5)/20</f>
        <v>-1.9463738815078336E-2</v>
      </c>
    </row>
    <row r="2819" spans="1:18" x14ac:dyDescent="0.25">
      <c r="A2819">
        <v>26935</v>
      </c>
      <c r="B2819" t="s">
        <v>19</v>
      </c>
      <c r="C2819">
        <v>50</v>
      </c>
      <c r="D2819" t="s">
        <v>4280</v>
      </c>
      <c r="E2819" t="s">
        <v>13</v>
      </c>
      <c r="F2819" t="s">
        <v>34</v>
      </c>
      <c r="G2819" t="s">
        <v>13</v>
      </c>
      <c r="H2819" t="s">
        <v>14</v>
      </c>
      <c r="I2819" t="s">
        <v>15</v>
      </c>
      <c r="J2819" s="5">
        <v>213.43</v>
      </c>
      <c r="K2819" s="5" t="str">
        <f>_xlfn.IFS(stroke_2[[#This Row],[avg_glucose_level]]&lt;70,"Low",stroke_2[[#This Row],[avg_glucose_level]]&lt;99,"Normal",stroke_2[[#This Row],[avg_glucose_level]]&lt;125,"Prediabetes",stroke_2[[#This Row],[avg_glucose_level]]&lt;199,"Diabetes",stroke_2[[#This Row],[avg_glucose_level]]&gt;199,"Very High")</f>
        <v>Very High</v>
      </c>
      <c r="L2819">
        <v>36.700000000000003</v>
      </c>
      <c r="M2819">
        <v>28.25</v>
      </c>
      <c r="N2819">
        <v>36.700000000000003</v>
      </c>
      <c r="O2819" t="s">
        <v>29</v>
      </c>
      <c r="P2819" t="s">
        <v>34</v>
      </c>
      <c r="Q2819" s="4" t="s">
        <v>4285</v>
      </c>
      <c r="R2819" s="5">
        <f t="shared" ca="1" si="44"/>
        <v>1.0478673285557665E-2</v>
      </c>
    </row>
    <row r="2820" spans="1:18" x14ac:dyDescent="0.25">
      <c r="A2820">
        <v>27382</v>
      </c>
      <c r="B2820" t="s">
        <v>19</v>
      </c>
      <c r="C2820">
        <v>50</v>
      </c>
      <c r="D2820" t="s">
        <v>4280</v>
      </c>
      <c r="E2820" t="s">
        <v>34</v>
      </c>
      <c r="F2820" t="s">
        <v>34</v>
      </c>
      <c r="G2820" t="s">
        <v>13</v>
      </c>
      <c r="H2820" t="s">
        <v>43</v>
      </c>
      <c r="I2820" t="s">
        <v>15</v>
      </c>
      <c r="J2820" s="5">
        <v>92.15</v>
      </c>
      <c r="K2820" s="5" t="str">
        <f>_xlfn.IFS(stroke_2[[#This Row],[avg_glucose_level]]&lt;70,"Low",stroke_2[[#This Row],[avg_glucose_level]]&lt;99,"Normal",stroke_2[[#This Row],[avg_glucose_level]]&lt;125,"Prediabetes",stroke_2[[#This Row],[avg_glucose_level]]&lt;199,"Diabetes",stroke_2[[#This Row],[avg_glucose_level]]&gt;199,"Very High")</f>
        <v>Normal</v>
      </c>
      <c r="L2820">
        <v>20.8</v>
      </c>
      <c r="M2820">
        <v>28.25</v>
      </c>
      <c r="N2820">
        <v>20.8</v>
      </c>
      <c r="O2820" t="s">
        <v>24</v>
      </c>
      <c r="P2820" t="s">
        <v>34</v>
      </c>
      <c r="Q2820" s="4" t="s">
        <v>4285</v>
      </c>
      <c r="R2820" s="5">
        <f t="shared" ca="1" si="44"/>
        <v>4.5371330774463094E-3</v>
      </c>
    </row>
    <row r="2821" spans="1:18" x14ac:dyDescent="0.25">
      <c r="A2821">
        <v>28414</v>
      </c>
      <c r="B2821" t="s">
        <v>12</v>
      </c>
      <c r="C2821">
        <v>50</v>
      </c>
      <c r="D2821" t="s">
        <v>4280</v>
      </c>
      <c r="E2821" t="s">
        <v>34</v>
      </c>
      <c r="F2821" t="s">
        <v>34</v>
      </c>
      <c r="G2821" t="s">
        <v>13</v>
      </c>
      <c r="H2821" t="s">
        <v>14</v>
      </c>
      <c r="I2821" t="s">
        <v>15</v>
      </c>
      <c r="J2821" s="5">
        <v>103.48</v>
      </c>
      <c r="K2821" s="5" t="str">
        <f>_xlfn.IFS(stroke_2[[#This Row],[avg_glucose_level]]&lt;70,"Low",stroke_2[[#This Row],[avg_glucose_level]]&lt;99,"Normal",stroke_2[[#This Row],[avg_glucose_level]]&lt;125,"Prediabetes",stroke_2[[#This Row],[avg_glucose_level]]&lt;199,"Diabetes",stroke_2[[#This Row],[avg_glucose_level]]&gt;199,"Very High")</f>
        <v>Prediabetes</v>
      </c>
      <c r="L2821">
        <v>29.1</v>
      </c>
      <c r="M2821">
        <v>28.25</v>
      </c>
      <c r="N2821">
        <v>29.1</v>
      </c>
      <c r="O2821" t="s">
        <v>29</v>
      </c>
      <c r="P2821" t="s">
        <v>34</v>
      </c>
      <c r="Q2821" s="4" t="s">
        <v>4285</v>
      </c>
      <c r="R2821" s="5">
        <f t="shared" ca="1" si="44"/>
        <v>2.1166084927306834E-2</v>
      </c>
    </row>
    <row r="2822" spans="1:18" x14ac:dyDescent="0.25">
      <c r="A2822">
        <v>30712</v>
      </c>
      <c r="B2822" t="s">
        <v>12</v>
      </c>
      <c r="C2822">
        <v>50</v>
      </c>
      <c r="D2822" t="s">
        <v>4280</v>
      </c>
      <c r="E2822" t="s">
        <v>34</v>
      </c>
      <c r="F2822" t="s">
        <v>34</v>
      </c>
      <c r="G2822" t="s">
        <v>13</v>
      </c>
      <c r="H2822" t="s">
        <v>14</v>
      </c>
      <c r="I2822" t="s">
        <v>15</v>
      </c>
      <c r="J2822" s="5">
        <v>103.51</v>
      </c>
      <c r="K2822" s="5" t="str">
        <f>_xlfn.IFS(stroke_2[[#This Row],[avg_glucose_level]]&lt;70,"Low",stroke_2[[#This Row],[avg_glucose_level]]&lt;99,"Normal",stroke_2[[#This Row],[avg_glucose_level]]&lt;125,"Prediabetes",stroke_2[[#This Row],[avg_glucose_level]]&lt;199,"Diabetes",stroke_2[[#This Row],[avg_glucose_level]]&gt;199,"Very High")</f>
        <v>Prediabetes</v>
      </c>
      <c r="L2822">
        <v>35.9</v>
      </c>
      <c r="M2822">
        <v>28.25</v>
      </c>
      <c r="N2822">
        <v>35.9</v>
      </c>
      <c r="O2822" t="s">
        <v>24</v>
      </c>
      <c r="P2822" t="s">
        <v>34</v>
      </c>
      <c r="Q2822" s="4" t="s">
        <v>4285</v>
      </c>
      <c r="R2822" s="5">
        <f t="shared" ca="1" si="44"/>
        <v>8.1038397871823816E-3</v>
      </c>
    </row>
    <row r="2823" spans="1:18" x14ac:dyDescent="0.25">
      <c r="A2823">
        <v>31125</v>
      </c>
      <c r="B2823" t="s">
        <v>19</v>
      </c>
      <c r="C2823">
        <v>50</v>
      </c>
      <c r="D2823" t="s">
        <v>4280</v>
      </c>
      <c r="E2823" t="s">
        <v>34</v>
      </c>
      <c r="F2823" t="s">
        <v>34</v>
      </c>
      <c r="G2823" t="s">
        <v>13</v>
      </c>
      <c r="H2823" t="s">
        <v>14</v>
      </c>
      <c r="I2823" t="s">
        <v>21</v>
      </c>
      <c r="J2823" s="5">
        <v>94.22</v>
      </c>
      <c r="K2823" s="5" t="str">
        <f>_xlfn.IFS(stroke_2[[#This Row],[avg_glucose_level]]&lt;70,"Low",stroke_2[[#This Row],[avg_glucose_level]]&lt;99,"Normal",stroke_2[[#This Row],[avg_glucose_level]]&lt;125,"Prediabetes",stroke_2[[#This Row],[avg_glucose_level]]&lt;199,"Diabetes",stroke_2[[#This Row],[avg_glucose_level]]&gt;199,"Very High")</f>
        <v>Normal</v>
      </c>
      <c r="L2823">
        <v>24.8</v>
      </c>
      <c r="M2823">
        <v>28.25</v>
      </c>
      <c r="N2823">
        <v>24.8</v>
      </c>
      <c r="O2823" t="s">
        <v>24</v>
      </c>
      <c r="P2823" t="s">
        <v>34</v>
      </c>
      <c r="Q2823" s="4" t="s">
        <v>4285</v>
      </c>
      <c r="R2823" s="5">
        <f t="shared" ca="1" si="44"/>
        <v>1.0599478308953136E-2</v>
      </c>
    </row>
    <row r="2824" spans="1:18" x14ac:dyDescent="0.25">
      <c r="A2824">
        <v>31378</v>
      </c>
      <c r="B2824" t="s">
        <v>19</v>
      </c>
      <c r="C2824">
        <v>50</v>
      </c>
      <c r="D2824" t="s">
        <v>4280</v>
      </c>
      <c r="E2824" t="s">
        <v>34</v>
      </c>
      <c r="F2824" t="s">
        <v>34</v>
      </c>
      <c r="G2824" t="s">
        <v>13</v>
      </c>
      <c r="H2824" t="s">
        <v>20</v>
      </c>
      <c r="I2824" t="s">
        <v>21</v>
      </c>
      <c r="J2824" s="5">
        <v>87.15</v>
      </c>
      <c r="K2824" s="5" t="str">
        <f>_xlfn.IFS(stroke_2[[#This Row],[avg_glucose_level]]&lt;70,"Low",stroke_2[[#This Row],[avg_glucose_level]]&lt;99,"Normal",stroke_2[[#This Row],[avg_glucose_level]]&lt;125,"Prediabetes",stroke_2[[#This Row],[avg_glucose_level]]&lt;199,"Diabetes",stroke_2[[#This Row],[avg_glucose_level]]&gt;199,"Very High")</f>
        <v>Normal</v>
      </c>
      <c r="L2824">
        <v>32.1</v>
      </c>
      <c r="M2824">
        <v>28.25</v>
      </c>
      <c r="N2824">
        <v>32.1</v>
      </c>
      <c r="O2824" t="s">
        <v>24</v>
      </c>
      <c r="P2824" t="s">
        <v>34</v>
      </c>
      <c r="Q2824" s="4" t="s">
        <v>4285</v>
      </c>
      <c r="R2824" s="5">
        <f t="shared" ca="1" si="44"/>
        <v>4.2336635819125775E-3</v>
      </c>
    </row>
    <row r="2825" spans="1:18" x14ac:dyDescent="0.25">
      <c r="A2825">
        <v>34248</v>
      </c>
      <c r="B2825" t="s">
        <v>12</v>
      </c>
      <c r="C2825">
        <v>50</v>
      </c>
      <c r="D2825" t="s">
        <v>4280</v>
      </c>
      <c r="E2825" t="s">
        <v>13</v>
      </c>
      <c r="F2825" t="s">
        <v>34</v>
      </c>
      <c r="G2825" t="s">
        <v>34</v>
      </c>
      <c r="H2825" t="s">
        <v>14</v>
      </c>
      <c r="I2825" t="s">
        <v>15</v>
      </c>
      <c r="J2825" s="5">
        <v>81.96</v>
      </c>
      <c r="K2825" s="5" t="str">
        <f>_xlfn.IFS(stroke_2[[#This Row],[avg_glucose_level]]&lt;70,"Low",stroke_2[[#This Row],[avg_glucose_level]]&lt;99,"Normal",stroke_2[[#This Row],[avg_glucose_level]]&lt;125,"Prediabetes",stroke_2[[#This Row],[avg_glucose_level]]&lt;199,"Diabetes",stroke_2[[#This Row],[avg_glucose_level]]&gt;199,"Very High")</f>
        <v>Normal</v>
      </c>
      <c r="M2825">
        <v>28.25</v>
      </c>
      <c r="N2825">
        <v>28.25</v>
      </c>
      <c r="O2825" t="s">
        <v>18</v>
      </c>
      <c r="P2825" t="s">
        <v>34</v>
      </c>
      <c r="Q2825" s="4" t="s">
        <v>4285</v>
      </c>
      <c r="R2825" s="5">
        <f t="shared" ca="1" si="44"/>
        <v>7.7916504610662293E-3</v>
      </c>
    </row>
    <row r="2826" spans="1:18" x14ac:dyDescent="0.25">
      <c r="A2826">
        <v>34336</v>
      </c>
      <c r="B2826" t="s">
        <v>12</v>
      </c>
      <c r="C2826">
        <v>50</v>
      </c>
      <c r="D2826" t="s">
        <v>4280</v>
      </c>
      <c r="E2826" t="s">
        <v>13</v>
      </c>
      <c r="F2826" t="s">
        <v>34</v>
      </c>
      <c r="G2826" t="s">
        <v>13</v>
      </c>
      <c r="H2826" t="s">
        <v>43</v>
      </c>
      <c r="I2826" t="s">
        <v>21</v>
      </c>
      <c r="J2826" s="5">
        <v>79.73</v>
      </c>
      <c r="K2826" s="5" t="str">
        <f>_xlfn.IFS(stroke_2[[#This Row],[avg_glucose_level]]&lt;70,"Low",stroke_2[[#This Row],[avg_glucose_level]]&lt;99,"Normal",stroke_2[[#This Row],[avg_glucose_level]]&lt;125,"Prediabetes",stroke_2[[#This Row],[avg_glucose_level]]&lt;199,"Diabetes",stroke_2[[#This Row],[avg_glucose_level]]&gt;199,"Very High")</f>
        <v>Normal</v>
      </c>
      <c r="L2826">
        <v>25.5</v>
      </c>
      <c r="M2826">
        <v>28.25</v>
      </c>
      <c r="N2826">
        <v>25.5</v>
      </c>
      <c r="O2826" t="s">
        <v>29</v>
      </c>
      <c r="P2826" t="s">
        <v>34</v>
      </c>
      <c r="Q2826" s="4" t="s">
        <v>4285</v>
      </c>
      <c r="R2826" s="5">
        <f t="shared" ca="1" si="44"/>
        <v>-2.185975464000408E-2</v>
      </c>
    </row>
    <row r="2827" spans="1:18" x14ac:dyDescent="0.25">
      <c r="A2827">
        <v>35069</v>
      </c>
      <c r="B2827" t="s">
        <v>19</v>
      </c>
      <c r="C2827">
        <v>50</v>
      </c>
      <c r="D2827" t="s">
        <v>4280</v>
      </c>
      <c r="E2827" t="s">
        <v>13</v>
      </c>
      <c r="F2827" t="s">
        <v>13</v>
      </c>
      <c r="G2827" t="s">
        <v>34</v>
      </c>
      <c r="H2827" t="s">
        <v>43</v>
      </c>
      <c r="I2827" t="s">
        <v>15</v>
      </c>
      <c r="J2827" s="5">
        <v>79.790000000000006</v>
      </c>
      <c r="K2827" s="5" t="str">
        <f>_xlfn.IFS(stroke_2[[#This Row],[avg_glucose_level]]&lt;70,"Low",stroke_2[[#This Row],[avg_glucose_level]]&lt;99,"Normal",stroke_2[[#This Row],[avg_glucose_level]]&lt;125,"Prediabetes",stroke_2[[#This Row],[avg_glucose_level]]&lt;199,"Diabetes",stroke_2[[#This Row],[avg_glucose_level]]&gt;199,"Very High")</f>
        <v>Normal</v>
      </c>
      <c r="L2827">
        <v>25.6</v>
      </c>
      <c r="M2827">
        <v>28.25</v>
      </c>
      <c r="N2827">
        <v>25.6</v>
      </c>
      <c r="O2827" t="s">
        <v>29</v>
      </c>
      <c r="P2827" t="s">
        <v>34</v>
      </c>
      <c r="Q2827" s="4" t="s">
        <v>4285</v>
      </c>
      <c r="R2827" s="5">
        <f t="shared" ca="1" si="44"/>
        <v>1.8322086926994795E-2</v>
      </c>
    </row>
    <row r="2828" spans="1:18" x14ac:dyDescent="0.25">
      <c r="A2828">
        <v>35155</v>
      </c>
      <c r="B2828" t="s">
        <v>19</v>
      </c>
      <c r="C2828">
        <v>50</v>
      </c>
      <c r="D2828" t="s">
        <v>4280</v>
      </c>
      <c r="E2828" t="s">
        <v>34</v>
      </c>
      <c r="F2828" t="s">
        <v>34</v>
      </c>
      <c r="G2828" t="s">
        <v>13</v>
      </c>
      <c r="H2828" t="s">
        <v>20</v>
      </c>
      <c r="I2828" t="s">
        <v>15</v>
      </c>
      <c r="J2828" s="5">
        <v>69.92</v>
      </c>
      <c r="K2828" s="5" t="str">
        <f>_xlfn.IFS(stroke_2[[#This Row],[avg_glucose_level]]&lt;70,"Low",stroke_2[[#This Row],[avg_glucose_level]]&lt;99,"Normal",stroke_2[[#This Row],[avg_glucose_level]]&lt;125,"Prediabetes",stroke_2[[#This Row],[avg_glucose_level]]&lt;199,"Diabetes",stroke_2[[#This Row],[avg_glucose_level]]&gt;199,"Very High")</f>
        <v>Low</v>
      </c>
      <c r="L2828">
        <v>18.7</v>
      </c>
      <c r="M2828">
        <v>28.25</v>
      </c>
      <c r="N2828">
        <v>18.7</v>
      </c>
      <c r="O2828" t="s">
        <v>18</v>
      </c>
      <c r="P2828" t="s">
        <v>34</v>
      </c>
      <c r="Q2828" s="4" t="s">
        <v>4285</v>
      </c>
      <c r="R2828" s="5">
        <f t="shared" ca="1" si="44"/>
        <v>-2.2150587078337048E-2</v>
      </c>
    </row>
    <row r="2829" spans="1:18" x14ac:dyDescent="0.25">
      <c r="A2829">
        <v>36375</v>
      </c>
      <c r="B2829" t="s">
        <v>12</v>
      </c>
      <c r="C2829">
        <v>50</v>
      </c>
      <c r="D2829" t="s">
        <v>4280</v>
      </c>
      <c r="E2829" t="s">
        <v>34</v>
      </c>
      <c r="F2829" t="s">
        <v>34</v>
      </c>
      <c r="G2829" t="s">
        <v>13</v>
      </c>
      <c r="H2829" t="s">
        <v>14</v>
      </c>
      <c r="I2829" t="s">
        <v>21</v>
      </c>
      <c r="J2829" s="5">
        <v>59.48</v>
      </c>
      <c r="K2829" s="5" t="str">
        <f>_xlfn.IFS(stroke_2[[#This Row],[avg_glucose_level]]&lt;70,"Low",stroke_2[[#This Row],[avg_glucose_level]]&lt;99,"Normal",stroke_2[[#This Row],[avg_glucose_level]]&lt;125,"Prediabetes",stroke_2[[#This Row],[avg_glucose_level]]&lt;199,"Diabetes",stroke_2[[#This Row],[avg_glucose_level]]&gt;199,"Very High")</f>
        <v>Low</v>
      </c>
      <c r="L2829">
        <v>26.6</v>
      </c>
      <c r="M2829">
        <v>28.25</v>
      </c>
      <c r="N2829">
        <v>26.6</v>
      </c>
      <c r="O2829" t="s">
        <v>38</v>
      </c>
      <c r="P2829" t="s">
        <v>34</v>
      </c>
      <c r="Q2829" s="4" t="s">
        <v>4285</v>
      </c>
      <c r="R2829" s="5">
        <f t="shared" ca="1" si="44"/>
        <v>-1.5410324664560137E-2</v>
      </c>
    </row>
    <row r="2830" spans="1:18" x14ac:dyDescent="0.25">
      <c r="A2830">
        <v>37631</v>
      </c>
      <c r="B2830" t="s">
        <v>12</v>
      </c>
      <c r="C2830">
        <v>50</v>
      </c>
      <c r="D2830" t="s">
        <v>4280</v>
      </c>
      <c r="E2830" t="s">
        <v>34</v>
      </c>
      <c r="F2830" t="s">
        <v>34</v>
      </c>
      <c r="G2830" t="s">
        <v>13</v>
      </c>
      <c r="H2830" t="s">
        <v>43</v>
      </c>
      <c r="I2830" t="s">
        <v>15</v>
      </c>
      <c r="J2830" s="5">
        <v>89.18</v>
      </c>
      <c r="K2830" s="5" t="str">
        <f>_xlfn.IFS(stroke_2[[#This Row],[avg_glucose_level]]&lt;70,"Low",stroke_2[[#This Row],[avg_glucose_level]]&lt;99,"Normal",stroke_2[[#This Row],[avg_glucose_level]]&lt;125,"Prediabetes",stroke_2[[#This Row],[avg_glucose_level]]&lt;199,"Diabetes",stroke_2[[#This Row],[avg_glucose_level]]&gt;199,"Very High")</f>
        <v>Normal</v>
      </c>
      <c r="L2830">
        <v>34.799999999999997</v>
      </c>
      <c r="M2830">
        <v>28.25</v>
      </c>
      <c r="N2830">
        <v>34.799999999999997</v>
      </c>
      <c r="O2830" t="s">
        <v>29</v>
      </c>
      <c r="P2830" t="s">
        <v>34</v>
      </c>
      <c r="Q2830" s="4" t="s">
        <v>4285</v>
      </c>
      <c r="R2830" s="5">
        <f t="shared" ca="1" si="44"/>
        <v>-2.0441927670414566E-2</v>
      </c>
    </row>
    <row r="2831" spans="1:18" x14ac:dyDescent="0.25">
      <c r="A2831">
        <v>38123</v>
      </c>
      <c r="B2831" t="s">
        <v>12</v>
      </c>
      <c r="C2831">
        <v>50</v>
      </c>
      <c r="D2831" t="s">
        <v>4280</v>
      </c>
      <c r="E2831" t="s">
        <v>34</v>
      </c>
      <c r="F2831" t="s">
        <v>34</v>
      </c>
      <c r="G2831" t="s">
        <v>13</v>
      </c>
      <c r="H2831" t="s">
        <v>14</v>
      </c>
      <c r="I2831" t="s">
        <v>21</v>
      </c>
      <c r="J2831" s="5">
        <v>93.04</v>
      </c>
      <c r="K2831" s="5" t="str">
        <f>_xlfn.IFS(stroke_2[[#This Row],[avg_glucose_level]]&lt;70,"Low",stroke_2[[#This Row],[avg_glucose_level]]&lt;99,"Normal",stroke_2[[#This Row],[avg_glucose_level]]&lt;125,"Prediabetes",stroke_2[[#This Row],[avg_glucose_level]]&lt;199,"Diabetes",stroke_2[[#This Row],[avg_glucose_level]]&gt;199,"Very High")</f>
        <v>Normal</v>
      </c>
      <c r="L2831">
        <v>41.9</v>
      </c>
      <c r="M2831">
        <v>28.25</v>
      </c>
      <c r="N2831">
        <v>41.9</v>
      </c>
      <c r="O2831" t="s">
        <v>29</v>
      </c>
      <c r="P2831" t="s">
        <v>34</v>
      </c>
      <c r="Q2831" s="4" t="s">
        <v>4285</v>
      </c>
      <c r="R2831" s="5">
        <f t="shared" ca="1" si="44"/>
        <v>2.4551240602347674E-2</v>
      </c>
    </row>
    <row r="2832" spans="1:18" x14ac:dyDescent="0.25">
      <c r="A2832">
        <v>38613</v>
      </c>
      <c r="B2832" t="s">
        <v>19</v>
      </c>
      <c r="C2832">
        <v>50</v>
      </c>
      <c r="D2832" t="s">
        <v>4280</v>
      </c>
      <c r="E2832" t="s">
        <v>34</v>
      </c>
      <c r="F2832" t="s">
        <v>34</v>
      </c>
      <c r="G2832" t="s">
        <v>13</v>
      </c>
      <c r="H2832" t="s">
        <v>43</v>
      </c>
      <c r="I2832" t="s">
        <v>21</v>
      </c>
      <c r="J2832" s="5">
        <v>62.12</v>
      </c>
      <c r="K2832" s="5" t="str">
        <f>_xlfn.IFS(stroke_2[[#This Row],[avg_glucose_level]]&lt;70,"Low",stroke_2[[#This Row],[avg_glucose_level]]&lt;99,"Normal",stroke_2[[#This Row],[avg_glucose_level]]&lt;125,"Prediabetes",stroke_2[[#This Row],[avg_glucose_level]]&lt;199,"Diabetes",stroke_2[[#This Row],[avg_glucose_level]]&gt;199,"Very High")</f>
        <v>Low</v>
      </c>
      <c r="L2832">
        <v>29.6</v>
      </c>
      <c r="M2832">
        <v>28.25</v>
      </c>
      <c r="N2832">
        <v>29.6</v>
      </c>
      <c r="O2832" t="s">
        <v>24</v>
      </c>
      <c r="P2832" t="s">
        <v>34</v>
      </c>
      <c r="Q2832" s="4" t="s">
        <v>4285</v>
      </c>
      <c r="R2832" s="5">
        <f t="shared" ca="1" si="44"/>
        <v>-1.6547737400038752E-2</v>
      </c>
    </row>
    <row r="2833" spans="1:18" x14ac:dyDescent="0.25">
      <c r="A2833">
        <v>38761</v>
      </c>
      <c r="B2833" t="s">
        <v>19</v>
      </c>
      <c r="C2833">
        <v>50</v>
      </c>
      <c r="D2833" t="s">
        <v>4280</v>
      </c>
      <c r="E2833" t="s">
        <v>34</v>
      </c>
      <c r="F2833" t="s">
        <v>34</v>
      </c>
      <c r="G2833" t="s">
        <v>13</v>
      </c>
      <c r="H2833" t="s">
        <v>14</v>
      </c>
      <c r="I2833" t="s">
        <v>15</v>
      </c>
      <c r="J2833" s="5">
        <v>65.98</v>
      </c>
      <c r="K2833" s="5" t="str">
        <f>_xlfn.IFS(stroke_2[[#This Row],[avg_glucose_level]]&lt;70,"Low",stroke_2[[#This Row],[avg_glucose_level]]&lt;99,"Normal",stroke_2[[#This Row],[avg_glucose_level]]&lt;125,"Prediabetes",stroke_2[[#This Row],[avg_glucose_level]]&lt;199,"Diabetes",stroke_2[[#This Row],[avg_glucose_level]]&gt;199,"Very High")</f>
        <v>Low</v>
      </c>
      <c r="L2833">
        <v>21.7</v>
      </c>
      <c r="M2833">
        <v>28.25</v>
      </c>
      <c r="N2833">
        <v>21.7</v>
      </c>
      <c r="O2833" t="s">
        <v>24</v>
      </c>
      <c r="P2833" t="s">
        <v>34</v>
      </c>
      <c r="Q2833" s="4" t="s">
        <v>4285</v>
      </c>
      <c r="R2833" s="5">
        <f t="shared" ca="1" si="44"/>
        <v>1.9201597633879509E-2</v>
      </c>
    </row>
    <row r="2834" spans="1:18" x14ac:dyDescent="0.25">
      <c r="A2834">
        <v>38951</v>
      </c>
      <c r="B2834" t="s">
        <v>19</v>
      </c>
      <c r="C2834">
        <v>50</v>
      </c>
      <c r="D2834" t="s">
        <v>4280</v>
      </c>
      <c r="E2834" t="s">
        <v>34</v>
      </c>
      <c r="F2834" t="s">
        <v>34</v>
      </c>
      <c r="G2834" t="s">
        <v>13</v>
      </c>
      <c r="H2834" t="s">
        <v>20</v>
      </c>
      <c r="I2834" t="s">
        <v>21</v>
      </c>
      <c r="J2834" s="5">
        <v>61.54</v>
      </c>
      <c r="K2834" s="5" t="str">
        <f>_xlfn.IFS(stroke_2[[#This Row],[avg_glucose_level]]&lt;70,"Low",stroke_2[[#This Row],[avg_glucose_level]]&lt;99,"Normal",stroke_2[[#This Row],[avg_glucose_level]]&lt;125,"Prediabetes",stroke_2[[#This Row],[avg_glucose_level]]&lt;199,"Diabetes",stroke_2[[#This Row],[avg_glucose_level]]&gt;199,"Very High")</f>
        <v>Low</v>
      </c>
      <c r="L2834">
        <v>28.4</v>
      </c>
      <c r="M2834">
        <v>28.25</v>
      </c>
      <c r="N2834">
        <v>28.4</v>
      </c>
      <c r="O2834" t="s">
        <v>38</v>
      </c>
      <c r="P2834" t="s">
        <v>34</v>
      </c>
      <c r="Q2834" s="4" t="s">
        <v>4285</v>
      </c>
      <c r="R2834" s="5">
        <f t="shared" ca="1" si="44"/>
        <v>1.4277491194898167E-2</v>
      </c>
    </row>
    <row r="2835" spans="1:18" x14ac:dyDescent="0.25">
      <c r="A2835">
        <v>39531</v>
      </c>
      <c r="B2835" t="s">
        <v>12</v>
      </c>
      <c r="C2835">
        <v>50</v>
      </c>
      <c r="D2835" t="s">
        <v>4280</v>
      </c>
      <c r="E2835" t="s">
        <v>13</v>
      </c>
      <c r="F2835" t="s">
        <v>34</v>
      </c>
      <c r="G2835" t="s">
        <v>13</v>
      </c>
      <c r="H2835" t="s">
        <v>14</v>
      </c>
      <c r="I2835" t="s">
        <v>21</v>
      </c>
      <c r="J2835" s="5">
        <v>220.36</v>
      </c>
      <c r="K2835" s="5" t="str">
        <f>_xlfn.IFS(stroke_2[[#This Row],[avg_glucose_level]]&lt;70,"Low",stroke_2[[#This Row],[avg_glucose_level]]&lt;99,"Normal",stroke_2[[#This Row],[avg_glucose_level]]&lt;125,"Prediabetes",stroke_2[[#This Row],[avg_glucose_level]]&lt;199,"Diabetes",stroke_2[[#This Row],[avg_glucose_level]]&gt;199,"Very High")</f>
        <v>Very High</v>
      </c>
      <c r="L2835">
        <v>40.9</v>
      </c>
      <c r="M2835">
        <v>28.25</v>
      </c>
      <c r="N2835">
        <v>40.9</v>
      </c>
      <c r="O2835" t="s">
        <v>18</v>
      </c>
      <c r="P2835" t="s">
        <v>34</v>
      </c>
      <c r="Q2835" s="4" t="s">
        <v>4285</v>
      </c>
      <c r="R2835" s="5">
        <f t="shared" ca="1" si="44"/>
        <v>4.2279337612928739E-3</v>
      </c>
    </row>
    <row r="2836" spans="1:18" x14ac:dyDescent="0.25">
      <c r="A2836">
        <v>39556</v>
      </c>
      <c r="B2836" t="s">
        <v>12</v>
      </c>
      <c r="C2836">
        <v>50</v>
      </c>
      <c r="D2836" t="s">
        <v>4280</v>
      </c>
      <c r="E2836" t="s">
        <v>34</v>
      </c>
      <c r="F2836" t="s">
        <v>34</v>
      </c>
      <c r="G2836" t="s">
        <v>13</v>
      </c>
      <c r="H2836" t="s">
        <v>20</v>
      </c>
      <c r="I2836" t="s">
        <v>15</v>
      </c>
      <c r="J2836" s="5">
        <v>101.85</v>
      </c>
      <c r="K2836" s="5" t="str">
        <f>_xlfn.IFS(stroke_2[[#This Row],[avg_glucose_level]]&lt;70,"Low",stroke_2[[#This Row],[avg_glucose_level]]&lt;99,"Normal",stroke_2[[#This Row],[avg_glucose_level]]&lt;125,"Prediabetes",stroke_2[[#This Row],[avg_glucose_level]]&lt;199,"Diabetes",stroke_2[[#This Row],[avg_glucose_level]]&gt;199,"Very High")</f>
        <v>Prediabetes</v>
      </c>
      <c r="L2836">
        <v>25.1</v>
      </c>
      <c r="M2836">
        <v>28.25</v>
      </c>
      <c r="N2836">
        <v>25.1</v>
      </c>
      <c r="O2836" t="s">
        <v>29</v>
      </c>
      <c r="P2836" t="s">
        <v>34</v>
      </c>
      <c r="Q2836" s="4" t="s">
        <v>4285</v>
      </c>
      <c r="R2836" s="5">
        <f t="shared" ca="1" si="44"/>
        <v>-1.0890044471217025E-2</v>
      </c>
    </row>
    <row r="2837" spans="1:18" x14ac:dyDescent="0.25">
      <c r="A2837">
        <v>40732</v>
      </c>
      <c r="B2837" t="s">
        <v>19</v>
      </c>
      <c r="C2837">
        <v>50</v>
      </c>
      <c r="D2837" t="s">
        <v>4280</v>
      </c>
      <c r="E2837" t="s">
        <v>34</v>
      </c>
      <c r="F2837" t="s">
        <v>34</v>
      </c>
      <c r="G2837" t="s">
        <v>13</v>
      </c>
      <c r="H2837" t="s">
        <v>20</v>
      </c>
      <c r="I2837" t="s">
        <v>21</v>
      </c>
      <c r="J2837" s="5">
        <v>126.85</v>
      </c>
      <c r="K2837" s="5" t="str">
        <f>_xlfn.IFS(stroke_2[[#This Row],[avg_glucose_level]]&lt;70,"Low",stroke_2[[#This Row],[avg_glucose_level]]&lt;99,"Normal",stroke_2[[#This Row],[avg_glucose_level]]&lt;125,"Prediabetes",stroke_2[[#This Row],[avg_glucose_level]]&lt;199,"Diabetes",stroke_2[[#This Row],[avg_glucose_level]]&gt;199,"Very High")</f>
        <v>Diabetes</v>
      </c>
      <c r="L2837">
        <v>49.5</v>
      </c>
      <c r="M2837">
        <v>28.25</v>
      </c>
      <c r="N2837">
        <v>49.5</v>
      </c>
      <c r="O2837" t="s">
        <v>18</v>
      </c>
      <c r="P2837" t="s">
        <v>34</v>
      </c>
      <c r="Q2837" s="4" t="s">
        <v>4285</v>
      </c>
      <c r="R2837" s="5">
        <f t="shared" ca="1" si="44"/>
        <v>1.7770499107562204E-2</v>
      </c>
    </row>
    <row r="2838" spans="1:18" x14ac:dyDescent="0.25">
      <c r="A2838">
        <v>41554</v>
      </c>
      <c r="B2838" t="s">
        <v>19</v>
      </c>
      <c r="C2838">
        <v>50</v>
      </c>
      <c r="D2838" t="s">
        <v>4280</v>
      </c>
      <c r="E2838" t="s">
        <v>34</v>
      </c>
      <c r="F2838" t="s">
        <v>34</v>
      </c>
      <c r="G2838" t="s">
        <v>13</v>
      </c>
      <c r="H2838" t="s">
        <v>14</v>
      </c>
      <c r="I2838" t="s">
        <v>21</v>
      </c>
      <c r="J2838" s="5">
        <v>65.25</v>
      </c>
      <c r="K2838" s="5" t="str">
        <f>_xlfn.IFS(stroke_2[[#This Row],[avg_glucose_level]]&lt;70,"Low",stroke_2[[#This Row],[avg_glucose_level]]&lt;99,"Normal",stroke_2[[#This Row],[avg_glucose_level]]&lt;125,"Prediabetes",stroke_2[[#This Row],[avg_glucose_level]]&lt;199,"Diabetes",stroke_2[[#This Row],[avg_glucose_level]]&gt;199,"Very High")</f>
        <v>Low</v>
      </c>
      <c r="L2838">
        <v>25.4</v>
      </c>
      <c r="M2838">
        <v>28.25</v>
      </c>
      <c r="N2838">
        <v>25.4</v>
      </c>
      <c r="O2838" t="s">
        <v>29</v>
      </c>
      <c r="P2838" t="s">
        <v>34</v>
      </c>
      <c r="Q2838" s="4" t="s">
        <v>4285</v>
      </c>
      <c r="R2838" s="5">
        <f t="shared" ca="1" si="44"/>
        <v>-7.8513102019056921E-3</v>
      </c>
    </row>
    <row r="2839" spans="1:18" x14ac:dyDescent="0.25">
      <c r="A2839">
        <v>42072</v>
      </c>
      <c r="B2839" t="s">
        <v>19</v>
      </c>
      <c r="C2839">
        <v>50</v>
      </c>
      <c r="D2839" t="s">
        <v>4280</v>
      </c>
      <c r="E2839" t="s">
        <v>13</v>
      </c>
      <c r="F2839" t="s">
        <v>34</v>
      </c>
      <c r="G2839" t="s">
        <v>13</v>
      </c>
      <c r="H2839" t="s">
        <v>14</v>
      </c>
      <c r="I2839" t="s">
        <v>21</v>
      </c>
      <c r="J2839" s="5">
        <v>73.180000000000007</v>
      </c>
      <c r="K2839" s="5" t="str">
        <f>_xlfn.IFS(stroke_2[[#This Row],[avg_glucose_level]]&lt;70,"Low",stroke_2[[#This Row],[avg_glucose_level]]&lt;99,"Normal",stroke_2[[#This Row],[avg_glucose_level]]&lt;125,"Prediabetes",stroke_2[[#This Row],[avg_glucose_level]]&lt;199,"Diabetes",stroke_2[[#This Row],[avg_glucose_level]]&gt;199,"Very High")</f>
        <v>Normal</v>
      </c>
      <c r="L2839">
        <v>30.3</v>
      </c>
      <c r="M2839">
        <v>28.25</v>
      </c>
      <c r="N2839">
        <v>30.3</v>
      </c>
      <c r="O2839" t="s">
        <v>18</v>
      </c>
      <c r="P2839" t="s">
        <v>13</v>
      </c>
      <c r="Q2839" s="4" t="s">
        <v>4286</v>
      </c>
      <c r="R2839" s="5">
        <f t="shared" ca="1" si="44"/>
        <v>1.0052064530155178</v>
      </c>
    </row>
    <row r="2840" spans="1:18" x14ac:dyDescent="0.25">
      <c r="A2840">
        <v>43054</v>
      </c>
      <c r="B2840" t="s">
        <v>19</v>
      </c>
      <c r="C2840">
        <v>50</v>
      </c>
      <c r="D2840" t="s">
        <v>4280</v>
      </c>
      <c r="E2840" t="s">
        <v>34</v>
      </c>
      <c r="F2840" t="s">
        <v>34</v>
      </c>
      <c r="G2840" t="s">
        <v>13</v>
      </c>
      <c r="H2840" t="s">
        <v>14</v>
      </c>
      <c r="I2840" t="s">
        <v>21</v>
      </c>
      <c r="J2840" s="5">
        <v>102.16</v>
      </c>
      <c r="K2840" s="5" t="str">
        <f>_xlfn.IFS(stroke_2[[#This Row],[avg_glucose_level]]&lt;70,"Low",stroke_2[[#This Row],[avg_glucose_level]]&lt;99,"Normal",stroke_2[[#This Row],[avg_glucose_level]]&lt;125,"Prediabetes",stroke_2[[#This Row],[avg_glucose_level]]&lt;199,"Diabetes",stroke_2[[#This Row],[avg_glucose_level]]&gt;199,"Very High")</f>
        <v>Prediabetes</v>
      </c>
      <c r="L2840">
        <v>31.4</v>
      </c>
      <c r="M2840">
        <v>28.25</v>
      </c>
      <c r="N2840">
        <v>31.4</v>
      </c>
      <c r="O2840" t="s">
        <v>29</v>
      </c>
      <c r="P2840" t="s">
        <v>13</v>
      </c>
      <c r="Q2840" s="4" t="s">
        <v>4286</v>
      </c>
      <c r="R2840" s="5">
        <f t="shared" ca="1" si="44"/>
        <v>0.99755161190249464</v>
      </c>
    </row>
    <row r="2841" spans="1:18" x14ac:dyDescent="0.25">
      <c r="A2841">
        <v>43124</v>
      </c>
      <c r="B2841" t="s">
        <v>19</v>
      </c>
      <c r="C2841">
        <v>50</v>
      </c>
      <c r="D2841" t="s">
        <v>4280</v>
      </c>
      <c r="E2841" t="s">
        <v>34</v>
      </c>
      <c r="F2841" t="s">
        <v>34</v>
      </c>
      <c r="G2841" t="s">
        <v>13</v>
      </c>
      <c r="H2841" t="s">
        <v>43</v>
      </c>
      <c r="I2841" t="s">
        <v>15</v>
      </c>
      <c r="J2841" s="5">
        <v>74.72</v>
      </c>
      <c r="K2841" s="5" t="str">
        <f>_xlfn.IFS(stroke_2[[#This Row],[avg_glucose_level]]&lt;70,"Low",stroke_2[[#This Row],[avg_glucose_level]]&lt;99,"Normal",stroke_2[[#This Row],[avg_glucose_level]]&lt;125,"Prediabetes",stroke_2[[#This Row],[avg_glucose_level]]&lt;199,"Diabetes",stroke_2[[#This Row],[avg_glucose_level]]&gt;199,"Very High")</f>
        <v>Normal</v>
      </c>
      <c r="L2841">
        <v>28.5</v>
      </c>
      <c r="M2841">
        <v>28.25</v>
      </c>
      <c r="N2841">
        <v>28.5</v>
      </c>
      <c r="O2841" t="s">
        <v>24</v>
      </c>
      <c r="P2841" t="s">
        <v>34</v>
      </c>
      <c r="Q2841" s="4" t="s">
        <v>4285</v>
      </c>
      <c r="R2841" s="5">
        <f t="shared" ca="1" si="44"/>
        <v>5.4246515282175053E-3</v>
      </c>
    </row>
    <row r="2842" spans="1:18" x14ac:dyDescent="0.25">
      <c r="A2842">
        <v>43510</v>
      </c>
      <c r="B2842" t="s">
        <v>19</v>
      </c>
      <c r="C2842">
        <v>50</v>
      </c>
      <c r="D2842" t="s">
        <v>4280</v>
      </c>
      <c r="E2842" t="s">
        <v>13</v>
      </c>
      <c r="F2842" t="s">
        <v>34</v>
      </c>
      <c r="G2842" t="s">
        <v>13</v>
      </c>
      <c r="H2842" t="s">
        <v>43</v>
      </c>
      <c r="I2842" t="s">
        <v>15</v>
      </c>
      <c r="J2842" s="5">
        <v>59.89</v>
      </c>
      <c r="K2842" s="5" t="str">
        <f>_xlfn.IFS(stroke_2[[#This Row],[avg_glucose_level]]&lt;70,"Low",stroke_2[[#This Row],[avg_glucose_level]]&lt;99,"Normal",stroke_2[[#This Row],[avg_glucose_level]]&lt;125,"Prediabetes",stroke_2[[#This Row],[avg_glucose_level]]&lt;199,"Diabetes",stroke_2[[#This Row],[avg_glucose_level]]&gt;199,"Very High")</f>
        <v>Low</v>
      </c>
      <c r="L2842">
        <v>25.5</v>
      </c>
      <c r="M2842">
        <v>28.25</v>
      </c>
      <c r="N2842">
        <v>25.5</v>
      </c>
      <c r="O2842" t="s">
        <v>24</v>
      </c>
      <c r="P2842" t="s">
        <v>34</v>
      </c>
      <c r="Q2842" s="4" t="s">
        <v>4285</v>
      </c>
      <c r="R2842" s="5">
        <f t="shared" ca="1" si="44"/>
        <v>2.300311859811675E-2</v>
      </c>
    </row>
    <row r="2843" spans="1:18" x14ac:dyDescent="0.25">
      <c r="A2843">
        <v>44927</v>
      </c>
      <c r="B2843" t="s">
        <v>19</v>
      </c>
      <c r="C2843">
        <v>50</v>
      </c>
      <c r="D2843" t="s">
        <v>4280</v>
      </c>
      <c r="E2843" t="s">
        <v>34</v>
      </c>
      <c r="F2843" t="s">
        <v>34</v>
      </c>
      <c r="G2843" t="s">
        <v>13</v>
      </c>
      <c r="H2843" t="s">
        <v>43</v>
      </c>
      <c r="I2843" t="s">
        <v>21</v>
      </c>
      <c r="J2843" s="5">
        <v>120.05</v>
      </c>
      <c r="K2843" s="5" t="str">
        <f>_xlfn.IFS(stroke_2[[#This Row],[avg_glucose_level]]&lt;70,"Low",stroke_2[[#This Row],[avg_glucose_level]]&lt;99,"Normal",stroke_2[[#This Row],[avg_glucose_level]]&lt;125,"Prediabetes",stroke_2[[#This Row],[avg_glucose_level]]&lt;199,"Diabetes",stroke_2[[#This Row],[avg_glucose_level]]&gt;199,"Very High")</f>
        <v>Prediabetes</v>
      </c>
      <c r="L2843">
        <v>27.4</v>
      </c>
      <c r="M2843">
        <v>28.25</v>
      </c>
      <c r="N2843">
        <v>27.4</v>
      </c>
      <c r="O2843" t="s">
        <v>38</v>
      </c>
      <c r="P2843" t="s">
        <v>34</v>
      </c>
      <c r="Q2843" s="4" t="s">
        <v>4285</v>
      </c>
      <c r="R2843" s="5">
        <f t="shared" ca="1" si="44"/>
        <v>-2.1664855374668827E-2</v>
      </c>
    </row>
    <row r="2844" spans="1:18" x14ac:dyDescent="0.25">
      <c r="A2844">
        <v>45573</v>
      </c>
      <c r="B2844" t="s">
        <v>19</v>
      </c>
      <c r="C2844">
        <v>50</v>
      </c>
      <c r="D2844" t="s">
        <v>4280</v>
      </c>
      <c r="E2844" t="s">
        <v>34</v>
      </c>
      <c r="F2844" t="s">
        <v>34</v>
      </c>
      <c r="G2844" t="s">
        <v>13</v>
      </c>
      <c r="H2844" t="s">
        <v>14</v>
      </c>
      <c r="I2844" t="s">
        <v>21</v>
      </c>
      <c r="J2844" s="5">
        <v>76.55</v>
      </c>
      <c r="K2844" s="5" t="str">
        <f>_xlfn.IFS(stroke_2[[#This Row],[avg_glucose_level]]&lt;70,"Low",stroke_2[[#This Row],[avg_glucose_level]]&lt;99,"Normal",stroke_2[[#This Row],[avg_glucose_level]]&lt;125,"Prediabetes",stroke_2[[#This Row],[avg_glucose_level]]&lt;199,"Diabetes",stroke_2[[#This Row],[avg_glucose_level]]&gt;199,"Very High")</f>
        <v>Normal</v>
      </c>
      <c r="L2844">
        <v>29</v>
      </c>
      <c r="M2844">
        <v>28.25</v>
      </c>
      <c r="N2844">
        <v>29</v>
      </c>
      <c r="O2844" t="s">
        <v>29</v>
      </c>
      <c r="P2844" t="s">
        <v>34</v>
      </c>
      <c r="Q2844" s="4" t="s">
        <v>4285</v>
      </c>
      <c r="R2844" s="5">
        <f t="shared" ca="1" si="44"/>
        <v>9.1056450440284435E-4</v>
      </c>
    </row>
    <row r="2845" spans="1:18" x14ac:dyDescent="0.25">
      <c r="A2845">
        <v>46514</v>
      </c>
      <c r="B2845" t="s">
        <v>19</v>
      </c>
      <c r="C2845">
        <v>50</v>
      </c>
      <c r="D2845" t="s">
        <v>4280</v>
      </c>
      <c r="E2845" t="s">
        <v>34</v>
      </c>
      <c r="F2845" t="s">
        <v>34</v>
      </c>
      <c r="G2845" t="s">
        <v>13</v>
      </c>
      <c r="H2845" t="s">
        <v>43</v>
      </c>
      <c r="I2845" t="s">
        <v>15</v>
      </c>
      <c r="J2845" s="5">
        <v>100.93</v>
      </c>
      <c r="K2845" s="5" t="str">
        <f>_xlfn.IFS(stroke_2[[#This Row],[avg_glucose_level]]&lt;70,"Low",stroke_2[[#This Row],[avg_glucose_level]]&lt;99,"Normal",stroke_2[[#This Row],[avg_glucose_level]]&lt;125,"Prediabetes",stroke_2[[#This Row],[avg_glucose_level]]&lt;199,"Diabetes",stroke_2[[#This Row],[avg_glucose_level]]&gt;199,"Very High")</f>
        <v>Prediabetes</v>
      </c>
      <c r="L2845">
        <v>32.700000000000003</v>
      </c>
      <c r="M2845">
        <v>28.25</v>
      </c>
      <c r="N2845">
        <v>32.700000000000003</v>
      </c>
      <c r="O2845" t="s">
        <v>24</v>
      </c>
      <c r="P2845" t="s">
        <v>34</v>
      </c>
      <c r="Q2845" s="4" t="s">
        <v>4285</v>
      </c>
      <c r="R2845" s="5">
        <f t="shared" ca="1" si="44"/>
        <v>-6.1684191970068749E-3</v>
      </c>
    </row>
    <row r="2846" spans="1:18" x14ac:dyDescent="0.25">
      <c r="A2846">
        <v>47236</v>
      </c>
      <c r="B2846" t="s">
        <v>19</v>
      </c>
      <c r="C2846">
        <v>50</v>
      </c>
      <c r="D2846" t="s">
        <v>4280</v>
      </c>
      <c r="E2846" t="s">
        <v>34</v>
      </c>
      <c r="F2846" t="s">
        <v>34</v>
      </c>
      <c r="G2846" t="s">
        <v>13</v>
      </c>
      <c r="H2846" t="s">
        <v>14</v>
      </c>
      <c r="I2846" t="s">
        <v>15</v>
      </c>
      <c r="J2846" s="5">
        <v>154.66999999999999</v>
      </c>
      <c r="K2846" s="5" t="str">
        <f>_xlfn.IFS(stroke_2[[#This Row],[avg_glucose_level]]&lt;70,"Low",stroke_2[[#This Row],[avg_glucose_level]]&lt;99,"Normal",stroke_2[[#This Row],[avg_glucose_level]]&lt;125,"Prediabetes",stroke_2[[#This Row],[avg_glucose_level]]&lt;199,"Diabetes",stroke_2[[#This Row],[avg_glucose_level]]&gt;199,"Very High")</f>
        <v>Diabetes</v>
      </c>
      <c r="L2846">
        <v>33.799999999999997</v>
      </c>
      <c r="M2846">
        <v>28.25</v>
      </c>
      <c r="N2846">
        <v>33.799999999999997</v>
      </c>
      <c r="O2846" t="s">
        <v>24</v>
      </c>
      <c r="P2846" t="s">
        <v>34</v>
      </c>
      <c r="Q2846" s="4" t="s">
        <v>4285</v>
      </c>
      <c r="R2846" s="5">
        <f t="shared" ca="1" si="44"/>
        <v>1.6686528984067112E-2</v>
      </c>
    </row>
    <row r="2847" spans="1:18" x14ac:dyDescent="0.25">
      <c r="A2847">
        <v>51845</v>
      </c>
      <c r="B2847" t="s">
        <v>12</v>
      </c>
      <c r="C2847">
        <v>50</v>
      </c>
      <c r="D2847" t="s">
        <v>4280</v>
      </c>
      <c r="E2847" t="s">
        <v>34</v>
      </c>
      <c r="F2847" t="s">
        <v>34</v>
      </c>
      <c r="G2847" t="s">
        <v>13</v>
      </c>
      <c r="H2847" t="s">
        <v>43</v>
      </c>
      <c r="I2847" t="s">
        <v>21</v>
      </c>
      <c r="J2847" s="5">
        <v>84.4</v>
      </c>
      <c r="K2847" s="5" t="str">
        <f>_xlfn.IFS(stroke_2[[#This Row],[avg_glucose_level]]&lt;70,"Low",stroke_2[[#This Row],[avg_glucose_level]]&lt;99,"Normal",stroke_2[[#This Row],[avg_glucose_level]]&lt;125,"Prediabetes",stroke_2[[#This Row],[avg_glucose_level]]&lt;199,"Diabetes",stroke_2[[#This Row],[avg_glucose_level]]&gt;199,"Very High")</f>
        <v>Normal</v>
      </c>
      <c r="L2847">
        <v>42.3</v>
      </c>
      <c r="M2847">
        <v>28.25</v>
      </c>
      <c r="N2847">
        <v>42.3</v>
      </c>
      <c r="O2847" t="s">
        <v>18</v>
      </c>
      <c r="P2847" t="s">
        <v>34</v>
      </c>
      <c r="Q2847" s="4" t="s">
        <v>4285</v>
      </c>
      <c r="R2847" s="5">
        <f t="shared" ca="1" si="44"/>
        <v>2.2854673121834319E-2</v>
      </c>
    </row>
    <row r="2848" spans="1:18" x14ac:dyDescent="0.25">
      <c r="A2848">
        <v>51907</v>
      </c>
      <c r="B2848" t="s">
        <v>19</v>
      </c>
      <c r="C2848">
        <v>50</v>
      </c>
      <c r="D2848" t="s">
        <v>4280</v>
      </c>
      <c r="E2848" t="s">
        <v>34</v>
      </c>
      <c r="F2848" t="s">
        <v>34</v>
      </c>
      <c r="G2848" t="s">
        <v>13</v>
      </c>
      <c r="H2848" t="s">
        <v>20</v>
      </c>
      <c r="I2848" t="s">
        <v>15</v>
      </c>
      <c r="J2848" s="5">
        <v>121.14</v>
      </c>
      <c r="K2848" s="5" t="str">
        <f>_xlfn.IFS(stroke_2[[#This Row],[avg_glucose_level]]&lt;70,"Low",stroke_2[[#This Row],[avg_glucose_level]]&lt;99,"Normal",stroke_2[[#This Row],[avg_glucose_level]]&lt;125,"Prediabetes",stroke_2[[#This Row],[avg_glucose_level]]&lt;199,"Diabetes",stroke_2[[#This Row],[avg_glucose_level]]&gt;199,"Very High")</f>
        <v>Prediabetes</v>
      </c>
      <c r="L2848">
        <v>22.8</v>
      </c>
      <c r="M2848">
        <v>28.25</v>
      </c>
      <c r="N2848">
        <v>22.8</v>
      </c>
      <c r="O2848" t="s">
        <v>24</v>
      </c>
      <c r="P2848" t="s">
        <v>34</v>
      </c>
      <c r="Q2848" s="4" t="s">
        <v>4285</v>
      </c>
      <c r="R2848" s="5">
        <f t="shared" ca="1" si="44"/>
        <v>1.6851150888494027E-2</v>
      </c>
    </row>
    <row r="2849" spans="1:18" x14ac:dyDescent="0.25">
      <c r="A2849">
        <v>55235</v>
      </c>
      <c r="B2849" t="s">
        <v>19</v>
      </c>
      <c r="C2849">
        <v>50</v>
      </c>
      <c r="D2849" t="s">
        <v>4280</v>
      </c>
      <c r="E2849" t="s">
        <v>34</v>
      </c>
      <c r="F2849" t="s">
        <v>34</v>
      </c>
      <c r="G2849" t="s">
        <v>13</v>
      </c>
      <c r="H2849" t="s">
        <v>20</v>
      </c>
      <c r="I2849" t="s">
        <v>15</v>
      </c>
      <c r="J2849" s="5">
        <v>85.92</v>
      </c>
      <c r="K2849" s="5" t="str">
        <f>_xlfn.IFS(stroke_2[[#This Row],[avg_glucose_level]]&lt;70,"Low",stroke_2[[#This Row],[avg_glucose_level]]&lt;99,"Normal",stroke_2[[#This Row],[avg_glucose_level]]&lt;125,"Prediabetes",stroke_2[[#This Row],[avg_glucose_level]]&lt;199,"Diabetes",stroke_2[[#This Row],[avg_glucose_level]]&gt;199,"Very High")</f>
        <v>Normal</v>
      </c>
      <c r="L2849">
        <v>37.299999999999997</v>
      </c>
      <c r="M2849">
        <v>28.25</v>
      </c>
      <c r="N2849">
        <v>37.299999999999997</v>
      </c>
      <c r="O2849" t="s">
        <v>29</v>
      </c>
      <c r="P2849" t="s">
        <v>34</v>
      </c>
      <c r="Q2849" s="4" t="s">
        <v>4285</v>
      </c>
      <c r="R2849" s="5">
        <f t="shared" ca="1" si="44"/>
        <v>6.787610848511483E-4</v>
      </c>
    </row>
    <row r="2850" spans="1:18" x14ac:dyDescent="0.25">
      <c r="A2850">
        <v>55410</v>
      </c>
      <c r="B2850" t="s">
        <v>19</v>
      </c>
      <c r="C2850">
        <v>50</v>
      </c>
      <c r="D2850" t="s">
        <v>4280</v>
      </c>
      <c r="E2850" t="s">
        <v>34</v>
      </c>
      <c r="F2850" t="s">
        <v>34</v>
      </c>
      <c r="G2850" t="s">
        <v>13</v>
      </c>
      <c r="H2850" t="s">
        <v>20</v>
      </c>
      <c r="I2850" t="s">
        <v>15</v>
      </c>
      <c r="J2850" s="5">
        <v>62.63</v>
      </c>
      <c r="K2850" s="5" t="str">
        <f>_xlfn.IFS(stroke_2[[#This Row],[avg_glucose_level]]&lt;70,"Low",stroke_2[[#This Row],[avg_glucose_level]]&lt;99,"Normal",stroke_2[[#This Row],[avg_glucose_level]]&lt;125,"Prediabetes",stroke_2[[#This Row],[avg_glucose_level]]&lt;199,"Diabetes",stroke_2[[#This Row],[avg_glucose_level]]&gt;199,"Very High")</f>
        <v>Low</v>
      </c>
      <c r="L2850">
        <v>23.4</v>
      </c>
      <c r="M2850">
        <v>28.25</v>
      </c>
      <c r="N2850">
        <v>23.4</v>
      </c>
      <c r="O2850" t="s">
        <v>24</v>
      </c>
      <c r="P2850" t="s">
        <v>34</v>
      </c>
      <c r="Q2850" s="4" t="s">
        <v>4285</v>
      </c>
      <c r="R2850" s="5">
        <f t="shared" ca="1" si="44"/>
        <v>2.720154625906379E-3</v>
      </c>
    </row>
    <row r="2851" spans="1:18" x14ac:dyDescent="0.25">
      <c r="A2851">
        <v>55591</v>
      </c>
      <c r="B2851" t="s">
        <v>12</v>
      </c>
      <c r="C2851">
        <v>50</v>
      </c>
      <c r="D2851" t="s">
        <v>4280</v>
      </c>
      <c r="E2851" t="s">
        <v>34</v>
      </c>
      <c r="F2851" t="s">
        <v>34</v>
      </c>
      <c r="G2851" t="s">
        <v>13</v>
      </c>
      <c r="H2851" t="s">
        <v>14</v>
      </c>
      <c r="I2851" t="s">
        <v>15</v>
      </c>
      <c r="J2851" s="5">
        <v>120.44</v>
      </c>
      <c r="K2851" s="5" t="str">
        <f>_xlfn.IFS(stroke_2[[#This Row],[avg_glucose_level]]&lt;70,"Low",stroke_2[[#This Row],[avg_glucose_level]]&lt;99,"Normal",stroke_2[[#This Row],[avg_glucose_level]]&lt;125,"Prediabetes",stroke_2[[#This Row],[avg_glucose_level]]&lt;199,"Diabetes",stroke_2[[#This Row],[avg_glucose_level]]&gt;199,"Very High")</f>
        <v>Prediabetes</v>
      </c>
      <c r="L2851">
        <v>30.3</v>
      </c>
      <c r="M2851">
        <v>28.25</v>
      </c>
      <c r="N2851">
        <v>30.3</v>
      </c>
      <c r="O2851" t="s">
        <v>24</v>
      </c>
      <c r="P2851" t="s">
        <v>34</v>
      </c>
      <c r="Q2851" s="4" t="s">
        <v>4285</v>
      </c>
      <c r="R2851" s="5">
        <f t="shared" ca="1" si="44"/>
        <v>-2.2270991424813997E-2</v>
      </c>
    </row>
    <row r="2852" spans="1:18" x14ac:dyDescent="0.25">
      <c r="A2852">
        <v>57710</v>
      </c>
      <c r="B2852" t="s">
        <v>19</v>
      </c>
      <c r="C2852">
        <v>50</v>
      </c>
      <c r="D2852" t="s">
        <v>4280</v>
      </c>
      <c r="E2852" t="s">
        <v>34</v>
      </c>
      <c r="F2852" t="s">
        <v>34</v>
      </c>
      <c r="G2852" t="s">
        <v>13</v>
      </c>
      <c r="H2852" t="s">
        <v>14</v>
      </c>
      <c r="I2852" t="s">
        <v>21</v>
      </c>
      <c r="J2852" s="5">
        <v>112.25</v>
      </c>
      <c r="K2852" s="5" t="str">
        <f>_xlfn.IFS(stroke_2[[#This Row],[avg_glucose_level]]&lt;70,"Low",stroke_2[[#This Row],[avg_glucose_level]]&lt;99,"Normal",stroke_2[[#This Row],[avg_glucose_level]]&lt;125,"Prediabetes",stroke_2[[#This Row],[avg_glucose_level]]&lt;199,"Diabetes",stroke_2[[#This Row],[avg_glucose_level]]&gt;199,"Very High")</f>
        <v>Prediabetes</v>
      </c>
      <c r="L2852">
        <v>21.6</v>
      </c>
      <c r="M2852">
        <v>28.25</v>
      </c>
      <c r="N2852">
        <v>21.6</v>
      </c>
      <c r="O2852" t="s">
        <v>38</v>
      </c>
      <c r="P2852" t="s">
        <v>34</v>
      </c>
      <c r="Q2852" s="4" t="s">
        <v>4285</v>
      </c>
      <c r="R2852" s="5">
        <f t="shared" ca="1" si="44"/>
        <v>-2.1992948589106352E-2</v>
      </c>
    </row>
    <row r="2853" spans="1:18" x14ac:dyDescent="0.25">
      <c r="A2853">
        <v>57774</v>
      </c>
      <c r="B2853" t="s">
        <v>12</v>
      </c>
      <c r="C2853">
        <v>50</v>
      </c>
      <c r="D2853" t="s">
        <v>4280</v>
      </c>
      <c r="E2853" t="s">
        <v>34</v>
      </c>
      <c r="F2853" t="s">
        <v>34</v>
      </c>
      <c r="G2853" t="s">
        <v>13</v>
      </c>
      <c r="H2853" t="s">
        <v>14</v>
      </c>
      <c r="I2853" t="s">
        <v>21</v>
      </c>
      <c r="J2853" s="5">
        <v>104.02</v>
      </c>
      <c r="K2853" s="5" t="str">
        <f>_xlfn.IFS(stroke_2[[#This Row],[avg_glucose_level]]&lt;70,"Low",stroke_2[[#This Row],[avg_glucose_level]]&lt;99,"Normal",stroke_2[[#This Row],[avg_glucose_level]]&lt;125,"Prediabetes",stroke_2[[#This Row],[avg_glucose_level]]&lt;199,"Diabetes",stroke_2[[#This Row],[avg_glucose_level]]&gt;199,"Very High")</f>
        <v>Prediabetes</v>
      </c>
      <c r="L2853">
        <v>29.5</v>
      </c>
      <c r="M2853">
        <v>28.25</v>
      </c>
      <c r="N2853">
        <v>29.5</v>
      </c>
      <c r="O2853" t="s">
        <v>24</v>
      </c>
      <c r="P2853" t="s">
        <v>34</v>
      </c>
      <c r="Q2853" s="4" t="s">
        <v>4285</v>
      </c>
      <c r="R2853" s="5">
        <f t="shared" ca="1" si="44"/>
        <v>7.5208077893229308E-3</v>
      </c>
    </row>
    <row r="2854" spans="1:18" x14ac:dyDescent="0.25">
      <c r="A2854">
        <v>57983</v>
      </c>
      <c r="B2854" t="s">
        <v>12</v>
      </c>
      <c r="C2854">
        <v>50</v>
      </c>
      <c r="D2854" t="s">
        <v>4280</v>
      </c>
      <c r="E2854" t="s">
        <v>34</v>
      </c>
      <c r="F2854" t="s">
        <v>34</v>
      </c>
      <c r="G2854" t="s">
        <v>13</v>
      </c>
      <c r="H2854" t="s">
        <v>43</v>
      </c>
      <c r="I2854" t="s">
        <v>15</v>
      </c>
      <c r="J2854" s="5">
        <v>227.89</v>
      </c>
      <c r="K2854" s="5" t="str">
        <f>_xlfn.IFS(stroke_2[[#This Row],[avg_glucose_level]]&lt;70,"Low",stroke_2[[#This Row],[avg_glucose_level]]&lt;99,"Normal",stroke_2[[#This Row],[avg_glucose_level]]&lt;125,"Prediabetes",stroke_2[[#This Row],[avg_glucose_level]]&lt;199,"Diabetes",stroke_2[[#This Row],[avg_glucose_level]]&gt;199,"Very High")</f>
        <v>Very High</v>
      </c>
      <c r="L2854">
        <v>38.799999999999997</v>
      </c>
      <c r="M2854">
        <v>28.25</v>
      </c>
      <c r="N2854">
        <v>38.799999999999997</v>
      </c>
      <c r="O2854" t="s">
        <v>18</v>
      </c>
      <c r="P2854" t="s">
        <v>34</v>
      </c>
      <c r="Q2854" s="4" t="s">
        <v>4285</v>
      </c>
      <c r="R2854" s="5">
        <f t="shared" ca="1" si="44"/>
        <v>-5.6860365007298016E-3</v>
      </c>
    </row>
    <row r="2855" spans="1:18" x14ac:dyDescent="0.25">
      <c r="A2855">
        <v>58202</v>
      </c>
      <c r="B2855" t="s">
        <v>19</v>
      </c>
      <c r="C2855">
        <v>50</v>
      </c>
      <c r="D2855" t="s">
        <v>4280</v>
      </c>
      <c r="E2855" t="s">
        <v>13</v>
      </c>
      <c r="F2855" t="s">
        <v>34</v>
      </c>
      <c r="G2855" t="s">
        <v>13</v>
      </c>
      <c r="H2855" t="s">
        <v>20</v>
      </c>
      <c r="I2855" t="s">
        <v>21</v>
      </c>
      <c r="J2855" s="5">
        <v>167.41</v>
      </c>
      <c r="K2855" s="5" t="str">
        <f>_xlfn.IFS(stroke_2[[#This Row],[avg_glucose_level]]&lt;70,"Low",stroke_2[[#This Row],[avg_glucose_level]]&lt;99,"Normal",stroke_2[[#This Row],[avg_glucose_level]]&lt;125,"Prediabetes",stroke_2[[#This Row],[avg_glucose_level]]&lt;199,"Diabetes",stroke_2[[#This Row],[avg_glucose_level]]&gt;199,"Very High")</f>
        <v>Diabetes</v>
      </c>
      <c r="L2855">
        <v>30.9</v>
      </c>
      <c r="M2855">
        <v>28.25</v>
      </c>
      <c r="N2855">
        <v>30.9</v>
      </c>
      <c r="O2855" t="s">
        <v>24</v>
      </c>
      <c r="P2855" t="s">
        <v>13</v>
      </c>
      <c r="Q2855" s="4" t="s">
        <v>4286</v>
      </c>
      <c r="R2855" s="5">
        <f t="shared" ca="1" si="44"/>
        <v>1.0100989039931521</v>
      </c>
    </row>
    <row r="2856" spans="1:18" x14ac:dyDescent="0.25">
      <c r="A2856">
        <v>58543</v>
      </c>
      <c r="B2856" t="s">
        <v>19</v>
      </c>
      <c r="C2856">
        <v>50</v>
      </c>
      <c r="D2856" t="s">
        <v>4280</v>
      </c>
      <c r="E2856" t="s">
        <v>34</v>
      </c>
      <c r="F2856" t="s">
        <v>34</v>
      </c>
      <c r="G2856" t="s">
        <v>13</v>
      </c>
      <c r="H2856" t="s">
        <v>43</v>
      </c>
      <c r="I2856" t="s">
        <v>15</v>
      </c>
      <c r="J2856" s="5">
        <v>89.95</v>
      </c>
      <c r="K2856" s="5" t="str">
        <f>_xlfn.IFS(stroke_2[[#This Row],[avg_glucose_level]]&lt;70,"Low",stroke_2[[#This Row],[avg_glucose_level]]&lt;99,"Normal",stroke_2[[#This Row],[avg_glucose_level]]&lt;125,"Prediabetes",stroke_2[[#This Row],[avg_glucose_level]]&lt;199,"Diabetes",stroke_2[[#This Row],[avg_glucose_level]]&gt;199,"Very High")</f>
        <v>Normal</v>
      </c>
      <c r="L2856">
        <v>48.9</v>
      </c>
      <c r="M2856">
        <v>28.25</v>
      </c>
      <c r="N2856">
        <v>48.9</v>
      </c>
      <c r="O2856" t="s">
        <v>18</v>
      </c>
      <c r="P2856" t="s">
        <v>34</v>
      </c>
      <c r="Q2856" s="4" t="s">
        <v>4285</v>
      </c>
      <c r="R2856" s="5">
        <f t="shared" ca="1" si="44"/>
        <v>-8.1081371000115525E-3</v>
      </c>
    </row>
    <row r="2857" spans="1:18" x14ac:dyDescent="0.25">
      <c r="A2857">
        <v>61838</v>
      </c>
      <c r="B2857" t="s">
        <v>19</v>
      </c>
      <c r="C2857">
        <v>50</v>
      </c>
      <c r="D2857" t="s">
        <v>4280</v>
      </c>
      <c r="E2857" t="s">
        <v>34</v>
      </c>
      <c r="F2857" t="s">
        <v>34</v>
      </c>
      <c r="G2857" t="s">
        <v>13</v>
      </c>
      <c r="H2857" t="s">
        <v>43</v>
      </c>
      <c r="I2857" t="s">
        <v>15</v>
      </c>
      <c r="J2857" s="5">
        <v>128.63</v>
      </c>
      <c r="K2857" s="5" t="str">
        <f>_xlfn.IFS(stroke_2[[#This Row],[avg_glucose_level]]&lt;70,"Low",stroke_2[[#This Row],[avg_glucose_level]]&lt;99,"Normal",stroke_2[[#This Row],[avg_glucose_level]]&lt;125,"Prediabetes",stroke_2[[#This Row],[avg_glucose_level]]&lt;199,"Diabetes",stroke_2[[#This Row],[avg_glucose_level]]&gt;199,"Very High")</f>
        <v>Diabetes</v>
      </c>
      <c r="L2857">
        <v>23.1</v>
      </c>
      <c r="M2857">
        <v>28.25</v>
      </c>
      <c r="N2857">
        <v>23.1</v>
      </c>
      <c r="O2857" t="s">
        <v>38</v>
      </c>
      <c r="P2857" t="s">
        <v>34</v>
      </c>
      <c r="Q2857" s="4" t="s">
        <v>4285</v>
      </c>
      <c r="R2857" s="5">
        <f t="shared" ca="1" si="44"/>
        <v>-5.435184514746649E-3</v>
      </c>
    </row>
    <row r="2858" spans="1:18" x14ac:dyDescent="0.25">
      <c r="A2858">
        <v>61997</v>
      </c>
      <c r="B2858" t="s">
        <v>19</v>
      </c>
      <c r="C2858">
        <v>50</v>
      </c>
      <c r="D2858" t="s">
        <v>4280</v>
      </c>
      <c r="E2858" t="s">
        <v>34</v>
      </c>
      <c r="F2858" t="s">
        <v>34</v>
      </c>
      <c r="G2858" t="s">
        <v>13</v>
      </c>
      <c r="H2858" t="s">
        <v>14</v>
      </c>
      <c r="I2858" t="s">
        <v>15</v>
      </c>
      <c r="J2858" s="5">
        <v>102.03</v>
      </c>
      <c r="K2858" s="5" t="str">
        <f>_xlfn.IFS(stroke_2[[#This Row],[avg_glucose_level]]&lt;70,"Low",stroke_2[[#This Row],[avg_glucose_level]]&lt;99,"Normal",stroke_2[[#This Row],[avg_glucose_level]]&lt;125,"Prediabetes",stroke_2[[#This Row],[avg_glucose_level]]&lt;199,"Diabetes",stroke_2[[#This Row],[avg_glucose_level]]&gt;199,"Very High")</f>
        <v>Prediabetes</v>
      </c>
      <c r="L2858">
        <v>28.3</v>
      </c>
      <c r="M2858">
        <v>28.25</v>
      </c>
      <c r="N2858">
        <v>28.3</v>
      </c>
      <c r="O2858" t="s">
        <v>38</v>
      </c>
      <c r="P2858" t="s">
        <v>34</v>
      </c>
      <c r="Q2858" s="4" t="s">
        <v>4285</v>
      </c>
      <c r="R2858" s="5">
        <f t="shared" ca="1" si="44"/>
        <v>-7.7751887328442069E-3</v>
      </c>
    </row>
    <row r="2859" spans="1:18" x14ac:dyDescent="0.25">
      <c r="A2859">
        <v>63577</v>
      </c>
      <c r="B2859" t="s">
        <v>19</v>
      </c>
      <c r="C2859">
        <v>50</v>
      </c>
      <c r="D2859" t="s">
        <v>4280</v>
      </c>
      <c r="E2859" t="s">
        <v>13</v>
      </c>
      <c r="F2859" t="s">
        <v>34</v>
      </c>
      <c r="G2859" t="s">
        <v>13</v>
      </c>
      <c r="H2859" t="s">
        <v>20</v>
      </c>
      <c r="I2859" t="s">
        <v>21</v>
      </c>
      <c r="J2859" s="5">
        <v>68.8</v>
      </c>
      <c r="K2859" s="5" t="str">
        <f>_xlfn.IFS(stroke_2[[#This Row],[avg_glucose_level]]&lt;70,"Low",stroke_2[[#This Row],[avg_glucose_level]]&lt;99,"Normal",stroke_2[[#This Row],[avg_glucose_level]]&lt;125,"Prediabetes",stroke_2[[#This Row],[avg_glucose_level]]&lt;199,"Diabetes",stroke_2[[#This Row],[avg_glucose_level]]&gt;199,"Very High")</f>
        <v>Low</v>
      </c>
      <c r="L2859">
        <v>34.9</v>
      </c>
      <c r="M2859">
        <v>28.25</v>
      </c>
      <c r="N2859">
        <v>34.9</v>
      </c>
      <c r="O2859" t="s">
        <v>24</v>
      </c>
      <c r="P2859" t="s">
        <v>34</v>
      </c>
      <c r="Q2859" s="4" t="s">
        <v>4285</v>
      </c>
      <c r="R2859" s="5">
        <f t="shared" ca="1" si="44"/>
        <v>7.4510360477613837E-3</v>
      </c>
    </row>
    <row r="2860" spans="1:18" x14ac:dyDescent="0.25">
      <c r="A2860">
        <v>64202</v>
      </c>
      <c r="B2860" t="s">
        <v>12</v>
      </c>
      <c r="C2860">
        <v>50</v>
      </c>
      <c r="D2860" t="s">
        <v>4280</v>
      </c>
      <c r="E2860" t="s">
        <v>34</v>
      </c>
      <c r="F2860" t="s">
        <v>34</v>
      </c>
      <c r="G2860" t="s">
        <v>13</v>
      </c>
      <c r="H2860" t="s">
        <v>14</v>
      </c>
      <c r="I2860" t="s">
        <v>21</v>
      </c>
      <c r="J2860" s="5">
        <v>119.77</v>
      </c>
      <c r="K2860" s="5" t="str">
        <f>_xlfn.IFS(stroke_2[[#This Row],[avg_glucose_level]]&lt;70,"Low",stroke_2[[#This Row],[avg_glucose_level]]&lt;99,"Normal",stroke_2[[#This Row],[avg_glucose_level]]&lt;125,"Prediabetes",stroke_2[[#This Row],[avg_glucose_level]]&lt;199,"Diabetes",stroke_2[[#This Row],[avg_glucose_level]]&gt;199,"Very High")</f>
        <v>Prediabetes</v>
      </c>
      <c r="L2860">
        <v>23.5</v>
      </c>
      <c r="M2860">
        <v>28.25</v>
      </c>
      <c r="N2860">
        <v>23.5</v>
      </c>
      <c r="O2860" t="s">
        <v>38</v>
      </c>
      <c r="P2860" t="s">
        <v>34</v>
      </c>
      <c r="Q2860" s="4" t="s">
        <v>4285</v>
      </c>
      <c r="R2860" s="5">
        <f t="shared" ca="1" si="44"/>
        <v>2.0052635873434831E-2</v>
      </c>
    </row>
    <row r="2861" spans="1:18" x14ac:dyDescent="0.25">
      <c r="A2861">
        <v>64464</v>
      </c>
      <c r="B2861" t="s">
        <v>12</v>
      </c>
      <c r="C2861">
        <v>50</v>
      </c>
      <c r="D2861" t="s">
        <v>4280</v>
      </c>
      <c r="E2861" t="s">
        <v>34</v>
      </c>
      <c r="F2861" t="s">
        <v>34</v>
      </c>
      <c r="G2861" t="s">
        <v>13</v>
      </c>
      <c r="H2861" t="s">
        <v>14</v>
      </c>
      <c r="I2861" t="s">
        <v>15</v>
      </c>
      <c r="J2861" s="5">
        <v>57.93</v>
      </c>
      <c r="K2861" s="5" t="str">
        <f>_xlfn.IFS(stroke_2[[#This Row],[avg_glucose_level]]&lt;70,"Low",stroke_2[[#This Row],[avg_glucose_level]]&lt;99,"Normal",stroke_2[[#This Row],[avg_glucose_level]]&lt;125,"Prediabetes",stroke_2[[#This Row],[avg_glucose_level]]&lt;199,"Diabetes",stroke_2[[#This Row],[avg_glucose_level]]&gt;199,"Very High")</f>
        <v>Low</v>
      </c>
      <c r="L2861">
        <v>27.6</v>
      </c>
      <c r="M2861">
        <v>28.25</v>
      </c>
      <c r="N2861">
        <v>27.6</v>
      </c>
      <c r="O2861" t="s">
        <v>38</v>
      </c>
      <c r="P2861" t="s">
        <v>34</v>
      </c>
      <c r="Q2861" s="4" t="s">
        <v>4285</v>
      </c>
      <c r="R2861" s="5">
        <f t="shared" ca="1" si="44"/>
        <v>-1.3976040030428122E-2</v>
      </c>
    </row>
    <row r="2862" spans="1:18" x14ac:dyDescent="0.25">
      <c r="A2862">
        <v>65962</v>
      </c>
      <c r="B2862" t="s">
        <v>12</v>
      </c>
      <c r="C2862">
        <v>50</v>
      </c>
      <c r="D2862" t="s">
        <v>4280</v>
      </c>
      <c r="E2862" t="s">
        <v>34</v>
      </c>
      <c r="F2862" t="s">
        <v>34</v>
      </c>
      <c r="G2862" t="s">
        <v>13</v>
      </c>
      <c r="H2862" t="s">
        <v>14</v>
      </c>
      <c r="I2862" t="s">
        <v>15</v>
      </c>
      <c r="J2862" s="5">
        <v>58.7</v>
      </c>
      <c r="K2862" s="5" t="str">
        <f>_xlfn.IFS(stroke_2[[#This Row],[avg_glucose_level]]&lt;70,"Low",stroke_2[[#This Row],[avg_glucose_level]]&lt;99,"Normal",stroke_2[[#This Row],[avg_glucose_level]]&lt;125,"Prediabetes",stroke_2[[#This Row],[avg_glucose_level]]&lt;199,"Diabetes",stroke_2[[#This Row],[avg_glucose_level]]&gt;199,"Very High")</f>
        <v>Low</v>
      </c>
      <c r="L2862">
        <v>38.9</v>
      </c>
      <c r="M2862">
        <v>28.25</v>
      </c>
      <c r="N2862">
        <v>38.9</v>
      </c>
      <c r="O2862" t="s">
        <v>29</v>
      </c>
      <c r="P2862" t="s">
        <v>34</v>
      </c>
      <c r="Q2862" s="4" t="s">
        <v>4285</v>
      </c>
      <c r="R2862" s="5">
        <f t="shared" ca="1" si="44"/>
        <v>-3.1824675539227688E-3</v>
      </c>
    </row>
    <row r="2863" spans="1:18" x14ac:dyDescent="0.25">
      <c r="A2863">
        <v>68447</v>
      </c>
      <c r="B2863" t="s">
        <v>19</v>
      </c>
      <c r="C2863">
        <v>50</v>
      </c>
      <c r="D2863" t="s">
        <v>4280</v>
      </c>
      <c r="E2863" t="s">
        <v>34</v>
      </c>
      <c r="F2863" t="s">
        <v>34</v>
      </c>
      <c r="G2863" t="s">
        <v>34</v>
      </c>
      <c r="H2863" t="s">
        <v>14</v>
      </c>
      <c r="I2863" t="s">
        <v>15</v>
      </c>
      <c r="J2863" s="5">
        <v>112.44</v>
      </c>
      <c r="K2863" s="5" t="str">
        <f>_xlfn.IFS(stroke_2[[#This Row],[avg_glucose_level]]&lt;70,"Low",stroke_2[[#This Row],[avg_glucose_level]]&lt;99,"Normal",stroke_2[[#This Row],[avg_glucose_level]]&lt;125,"Prediabetes",stroke_2[[#This Row],[avg_glucose_level]]&lt;199,"Diabetes",stroke_2[[#This Row],[avg_glucose_level]]&gt;199,"Very High")</f>
        <v>Prediabetes</v>
      </c>
      <c r="L2863">
        <v>31.5</v>
      </c>
      <c r="M2863">
        <v>28.25</v>
      </c>
      <c r="N2863">
        <v>31.5</v>
      </c>
      <c r="O2863" t="s">
        <v>38</v>
      </c>
      <c r="P2863" t="s">
        <v>34</v>
      </c>
      <c r="Q2863" s="4" t="s">
        <v>4285</v>
      </c>
      <c r="R2863" s="5">
        <f t="shared" ca="1" si="44"/>
        <v>1.5481208832340531E-2</v>
      </c>
    </row>
    <row r="2864" spans="1:18" x14ac:dyDescent="0.25">
      <c r="A2864">
        <v>68631</v>
      </c>
      <c r="B2864" t="s">
        <v>19</v>
      </c>
      <c r="C2864">
        <v>50</v>
      </c>
      <c r="D2864" t="s">
        <v>4280</v>
      </c>
      <c r="E2864" t="s">
        <v>34</v>
      </c>
      <c r="F2864" t="s">
        <v>34</v>
      </c>
      <c r="G2864" t="s">
        <v>13</v>
      </c>
      <c r="H2864" t="s">
        <v>14</v>
      </c>
      <c r="I2864" t="s">
        <v>21</v>
      </c>
      <c r="J2864" s="5">
        <v>62.32</v>
      </c>
      <c r="K2864" s="5" t="str">
        <f>_xlfn.IFS(stroke_2[[#This Row],[avg_glucose_level]]&lt;70,"Low",stroke_2[[#This Row],[avg_glucose_level]]&lt;99,"Normal",stroke_2[[#This Row],[avg_glucose_level]]&lt;125,"Prediabetes",stroke_2[[#This Row],[avg_glucose_level]]&lt;199,"Diabetes",stroke_2[[#This Row],[avg_glucose_level]]&gt;199,"Very High")</f>
        <v>Low</v>
      </c>
      <c r="L2864">
        <v>21.6</v>
      </c>
      <c r="M2864">
        <v>28.25</v>
      </c>
      <c r="N2864">
        <v>21.6</v>
      </c>
      <c r="O2864" t="s">
        <v>38</v>
      </c>
      <c r="P2864" t="s">
        <v>34</v>
      </c>
      <c r="Q2864" s="4" t="s">
        <v>4285</v>
      </c>
      <c r="R2864" s="5">
        <f t="shared" ca="1" si="44"/>
        <v>6.0944231134339166E-3</v>
      </c>
    </row>
    <row r="2865" spans="1:18" x14ac:dyDescent="0.25">
      <c r="A2865">
        <v>70447</v>
      </c>
      <c r="B2865" t="s">
        <v>12</v>
      </c>
      <c r="C2865">
        <v>50</v>
      </c>
      <c r="D2865" t="s">
        <v>4280</v>
      </c>
      <c r="E2865" t="s">
        <v>34</v>
      </c>
      <c r="F2865" t="s">
        <v>34</v>
      </c>
      <c r="G2865" t="s">
        <v>13</v>
      </c>
      <c r="H2865" t="s">
        <v>14</v>
      </c>
      <c r="I2865" t="s">
        <v>21</v>
      </c>
      <c r="J2865" s="5">
        <v>122.48</v>
      </c>
      <c r="K2865" s="5" t="str">
        <f>_xlfn.IFS(stroke_2[[#This Row],[avg_glucose_level]]&lt;70,"Low",stroke_2[[#This Row],[avg_glucose_level]]&lt;99,"Normal",stroke_2[[#This Row],[avg_glucose_level]]&lt;125,"Prediabetes",stroke_2[[#This Row],[avg_glucose_level]]&lt;199,"Diabetes",stroke_2[[#This Row],[avg_glucose_level]]&gt;199,"Very High")</f>
        <v>Prediabetes</v>
      </c>
      <c r="L2865">
        <v>35.9</v>
      </c>
      <c r="M2865">
        <v>28.25</v>
      </c>
      <c r="N2865">
        <v>35.9</v>
      </c>
      <c r="O2865" t="s">
        <v>29</v>
      </c>
      <c r="P2865" t="s">
        <v>34</v>
      </c>
      <c r="Q2865" s="4" t="s">
        <v>4285</v>
      </c>
      <c r="R2865" s="5">
        <f t="shared" ca="1" si="44"/>
        <v>1.8953527940587984E-2</v>
      </c>
    </row>
    <row r="2866" spans="1:18" x14ac:dyDescent="0.25">
      <c r="A2866">
        <v>70973</v>
      </c>
      <c r="B2866" t="s">
        <v>19</v>
      </c>
      <c r="C2866">
        <v>50</v>
      </c>
      <c r="D2866" t="s">
        <v>4280</v>
      </c>
      <c r="E2866" t="s">
        <v>34</v>
      </c>
      <c r="F2866" t="s">
        <v>34</v>
      </c>
      <c r="G2866" t="s">
        <v>13</v>
      </c>
      <c r="H2866" t="s">
        <v>43</v>
      </c>
      <c r="I2866" t="s">
        <v>15</v>
      </c>
      <c r="J2866" s="5">
        <v>151.25</v>
      </c>
      <c r="K2866" s="5" t="str">
        <f>_xlfn.IFS(stroke_2[[#This Row],[avg_glucose_level]]&lt;70,"Low",stroke_2[[#This Row],[avg_glucose_level]]&lt;99,"Normal",stroke_2[[#This Row],[avg_glucose_level]]&lt;125,"Prediabetes",stroke_2[[#This Row],[avg_glucose_level]]&lt;199,"Diabetes",stroke_2[[#This Row],[avg_glucose_level]]&gt;199,"Very High")</f>
        <v>Diabetes</v>
      </c>
      <c r="L2866">
        <v>31.5</v>
      </c>
      <c r="M2866">
        <v>28.25</v>
      </c>
      <c r="N2866">
        <v>31.5</v>
      </c>
      <c r="O2866" t="s">
        <v>24</v>
      </c>
      <c r="P2866" t="s">
        <v>34</v>
      </c>
      <c r="Q2866" s="4" t="s">
        <v>4285</v>
      </c>
      <c r="R2866" s="5">
        <f t="shared" ca="1" si="44"/>
        <v>-1.9969961344595784E-2</v>
      </c>
    </row>
    <row r="2867" spans="1:18" x14ac:dyDescent="0.25">
      <c r="A2867">
        <v>71533</v>
      </c>
      <c r="B2867" t="s">
        <v>12</v>
      </c>
      <c r="C2867">
        <v>50</v>
      </c>
      <c r="D2867" t="s">
        <v>4280</v>
      </c>
      <c r="E2867" t="s">
        <v>34</v>
      </c>
      <c r="F2867" t="s">
        <v>34</v>
      </c>
      <c r="G2867" t="s">
        <v>13</v>
      </c>
      <c r="H2867" t="s">
        <v>14</v>
      </c>
      <c r="I2867" t="s">
        <v>15</v>
      </c>
      <c r="J2867" s="5">
        <v>158.31</v>
      </c>
      <c r="K2867" s="5" t="str">
        <f>_xlfn.IFS(stroke_2[[#This Row],[avg_glucose_level]]&lt;70,"Low",stroke_2[[#This Row],[avg_glucose_level]]&lt;99,"Normal",stroke_2[[#This Row],[avg_glucose_level]]&lt;125,"Prediabetes",stroke_2[[#This Row],[avg_glucose_level]]&lt;199,"Diabetes",stroke_2[[#This Row],[avg_glucose_level]]&gt;199,"Very High")</f>
        <v>Diabetes</v>
      </c>
      <c r="L2867">
        <v>32.799999999999997</v>
      </c>
      <c r="M2867">
        <v>28.25</v>
      </c>
      <c r="N2867">
        <v>32.799999999999997</v>
      </c>
      <c r="O2867" t="s">
        <v>18</v>
      </c>
      <c r="P2867" t="s">
        <v>34</v>
      </c>
      <c r="Q2867" s="4" t="s">
        <v>4285</v>
      </c>
      <c r="R2867" s="5">
        <f t="shared" ca="1" si="44"/>
        <v>-6.9577860905769059E-3</v>
      </c>
    </row>
    <row r="2868" spans="1:18" x14ac:dyDescent="0.25">
      <c r="A2868">
        <v>71978</v>
      </c>
      <c r="B2868" t="s">
        <v>19</v>
      </c>
      <c r="C2868">
        <v>50</v>
      </c>
      <c r="D2868" t="s">
        <v>4280</v>
      </c>
      <c r="E2868" t="s">
        <v>34</v>
      </c>
      <c r="F2868" t="s">
        <v>34</v>
      </c>
      <c r="G2868" t="s">
        <v>13</v>
      </c>
      <c r="H2868" t="s">
        <v>14</v>
      </c>
      <c r="I2868" t="s">
        <v>15</v>
      </c>
      <c r="J2868" s="5">
        <v>95.01</v>
      </c>
      <c r="K2868" s="5" t="str">
        <f>_xlfn.IFS(stroke_2[[#This Row],[avg_glucose_level]]&lt;70,"Low",stroke_2[[#This Row],[avg_glucose_level]]&lt;99,"Normal",stroke_2[[#This Row],[avg_glucose_level]]&lt;125,"Prediabetes",stroke_2[[#This Row],[avg_glucose_level]]&lt;199,"Diabetes",stroke_2[[#This Row],[avg_glucose_level]]&gt;199,"Very High")</f>
        <v>Normal</v>
      </c>
      <c r="L2868">
        <v>26.2</v>
      </c>
      <c r="M2868">
        <v>28.25</v>
      </c>
      <c r="N2868">
        <v>26.2</v>
      </c>
      <c r="O2868" t="s">
        <v>18</v>
      </c>
      <c r="P2868" t="s">
        <v>34</v>
      </c>
      <c r="Q2868" s="4" t="s">
        <v>4285</v>
      </c>
      <c r="R2868" s="5">
        <f t="shared" ca="1" si="44"/>
        <v>-2.2751034140748295E-2</v>
      </c>
    </row>
    <row r="2869" spans="1:18" x14ac:dyDescent="0.25">
      <c r="A2869">
        <v>72715</v>
      </c>
      <c r="B2869" t="s">
        <v>19</v>
      </c>
      <c r="C2869">
        <v>50</v>
      </c>
      <c r="D2869" t="s">
        <v>4280</v>
      </c>
      <c r="E2869" t="s">
        <v>34</v>
      </c>
      <c r="F2869" t="s">
        <v>13</v>
      </c>
      <c r="G2869" t="s">
        <v>13</v>
      </c>
      <c r="H2869" t="s">
        <v>14</v>
      </c>
      <c r="I2869" t="s">
        <v>15</v>
      </c>
      <c r="J2869" s="5">
        <v>193.8</v>
      </c>
      <c r="K2869" s="5" t="str">
        <f>_xlfn.IFS(stroke_2[[#This Row],[avg_glucose_level]]&lt;70,"Low",stroke_2[[#This Row],[avg_glucose_level]]&lt;99,"Normal",stroke_2[[#This Row],[avg_glucose_level]]&lt;125,"Prediabetes",stroke_2[[#This Row],[avg_glucose_level]]&lt;199,"Diabetes",stroke_2[[#This Row],[avg_glucose_level]]&gt;199,"Very High")</f>
        <v>Diabetes</v>
      </c>
      <c r="L2869">
        <v>26.4</v>
      </c>
      <c r="M2869">
        <v>28.25</v>
      </c>
      <c r="N2869">
        <v>26.4</v>
      </c>
      <c r="O2869" t="s">
        <v>24</v>
      </c>
      <c r="P2869" t="s">
        <v>34</v>
      </c>
      <c r="Q2869" s="4" t="s">
        <v>4285</v>
      </c>
      <c r="R2869" s="5">
        <f t="shared" ca="1" si="44"/>
        <v>2.0122952641731633E-2</v>
      </c>
    </row>
    <row r="2870" spans="1:18" x14ac:dyDescent="0.25">
      <c r="A2870">
        <v>1836</v>
      </c>
      <c r="B2870" t="s">
        <v>19</v>
      </c>
      <c r="C2870">
        <v>51</v>
      </c>
      <c r="D2870" t="s">
        <v>4280</v>
      </c>
      <c r="E2870" t="s">
        <v>13</v>
      </c>
      <c r="F2870" t="s">
        <v>34</v>
      </c>
      <c r="G2870" t="s">
        <v>13</v>
      </c>
      <c r="H2870" t="s">
        <v>14</v>
      </c>
      <c r="I2870" t="s">
        <v>15</v>
      </c>
      <c r="J2870" s="5">
        <v>88.2</v>
      </c>
      <c r="K2870" s="5" t="str">
        <f>_xlfn.IFS(stroke_2[[#This Row],[avg_glucose_level]]&lt;70,"Low",stroke_2[[#This Row],[avg_glucose_level]]&lt;99,"Normal",stroke_2[[#This Row],[avg_glucose_level]]&lt;125,"Prediabetes",stroke_2[[#This Row],[avg_glucose_level]]&lt;199,"Diabetes",stroke_2[[#This Row],[avg_glucose_level]]&gt;199,"Very High")</f>
        <v>Normal</v>
      </c>
      <c r="L2870">
        <v>28.4</v>
      </c>
      <c r="M2870">
        <v>28.25</v>
      </c>
      <c r="N2870">
        <v>28.4</v>
      </c>
      <c r="O2870" t="s">
        <v>24</v>
      </c>
      <c r="P2870" t="s">
        <v>13</v>
      </c>
      <c r="Q2870" s="4" t="s">
        <v>4286</v>
      </c>
      <c r="R2870" s="5">
        <f t="shared" ca="1" si="44"/>
        <v>1.0148045922882185</v>
      </c>
    </row>
    <row r="2871" spans="1:18" x14ac:dyDescent="0.25">
      <c r="A2871">
        <v>2304</v>
      </c>
      <c r="B2871" t="s">
        <v>12</v>
      </c>
      <c r="C2871">
        <v>51</v>
      </c>
      <c r="D2871" t="s">
        <v>4280</v>
      </c>
      <c r="E2871" t="s">
        <v>34</v>
      </c>
      <c r="F2871" t="s">
        <v>34</v>
      </c>
      <c r="G2871" t="s">
        <v>13</v>
      </c>
      <c r="H2871" t="s">
        <v>43</v>
      </c>
      <c r="I2871" t="s">
        <v>21</v>
      </c>
      <c r="J2871" s="5">
        <v>95.19</v>
      </c>
      <c r="K2871" s="5" t="str">
        <f>_xlfn.IFS(stroke_2[[#This Row],[avg_glucose_level]]&lt;70,"Low",stroke_2[[#This Row],[avg_glucose_level]]&lt;99,"Normal",stroke_2[[#This Row],[avg_glucose_level]]&lt;125,"Prediabetes",stroke_2[[#This Row],[avg_glucose_level]]&lt;199,"Diabetes",stroke_2[[#This Row],[avg_glucose_level]]&gt;199,"Very High")</f>
        <v>Normal</v>
      </c>
      <c r="L2871">
        <v>24.3</v>
      </c>
      <c r="M2871">
        <v>28.25</v>
      </c>
      <c r="N2871">
        <v>24.3</v>
      </c>
      <c r="O2871" t="s">
        <v>29</v>
      </c>
      <c r="P2871" t="s">
        <v>34</v>
      </c>
      <c r="Q2871" s="4" t="s">
        <v>4285</v>
      </c>
      <c r="R2871" s="5">
        <f t="shared" ca="1" si="44"/>
        <v>-5.577958252671161E-3</v>
      </c>
    </row>
    <row r="2872" spans="1:18" x14ac:dyDescent="0.25">
      <c r="A2872">
        <v>2814</v>
      </c>
      <c r="B2872" t="s">
        <v>12</v>
      </c>
      <c r="C2872">
        <v>51</v>
      </c>
      <c r="D2872" t="s">
        <v>4280</v>
      </c>
      <c r="E2872" t="s">
        <v>13</v>
      </c>
      <c r="F2872" t="s">
        <v>34</v>
      </c>
      <c r="G2872" t="s">
        <v>34</v>
      </c>
      <c r="H2872" t="s">
        <v>43</v>
      </c>
      <c r="I2872" t="s">
        <v>15</v>
      </c>
      <c r="J2872" s="5">
        <v>106.22</v>
      </c>
      <c r="K2872" s="5" t="str">
        <f>_xlfn.IFS(stroke_2[[#This Row],[avg_glucose_level]]&lt;70,"Low",stroke_2[[#This Row],[avg_glucose_level]]&lt;99,"Normal",stroke_2[[#This Row],[avg_glucose_level]]&lt;125,"Prediabetes",stroke_2[[#This Row],[avg_glucose_level]]&lt;199,"Diabetes",stroke_2[[#This Row],[avg_glucose_level]]&gt;199,"Very High")</f>
        <v>Prediabetes</v>
      </c>
      <c r="L2872">
        <v>29</v>
      </c>
      <c r="M2872">
        <v>28.25</v>
      </c>
      <c r="N2872">
        <v>29</v>
      </c>
      <c r="O2872" t="s">
        <v>24</v>
      </c>
      <c r="P2872" t="s">
        <v>34</v>
      </c>
      <c r="Q2872" s="4" t="s">
        <v>4285</v>
      </c>
      <c r="R2872" s="5">
        <f t="shared" ca="1" si="44"/>
        <v>1.9103737014611412E-2</v>
      </c>
    </row>
    <row r="2873" spans="1:18" x14ac:dyDescent="0.25">
      <c r="A2873">
        <v>3003</v>
      </c>
      <c r="B2873" t="s">
        <v>19</v>
      </c>
      <c r="C2873">
        <v>51</v>
      </c>
      <c r="D2873" t="s">
        <v>4280</v>
      </c>
      <c r="E2873" t="s">
        <v>34</v>
      </c>
      <c r="F2873" t="s">
        <v>34</v>
      </c>
      <c r="G2873" t="s">
        <v>13</v>
      </c>
      <c r="H2873" t="s">
        <v>43</v>
      </c>
      <c r="I2873" t="s">
        <v>21</v>
      </c>
      <c r="J2873" s="5">
        <v>85.59</v>
      </c>
      <c r="K2873" s="5" t="str">
        <f>_xlfn.IFS(stroke_2[[#This Row],[avg_glucose_level]]&lt;70,"Low",stroke_2[[#This Row],[avg_glucose_level]]&lt;99,"Normal",stroke_2[[#This Row],[avg_glucose_level]]&lt;125,"Prediabetes",stroke_2[[#This Row],[avg_glucose_level]]&lt;199,"Diabetes",stroke_2[[#This Row],[avg_glucose_level]]&gt;199,"Very High")</f>
        <v>Normal</v>
      </c>
      <c r="L2873">
        <v>30.5</v>
      </c>
      <c r="M2873">
        <v>28.25</v>
      </c>
      <c r="N2873">
        <v>30.5</v>
      </c>
      <c r="O2873" t="s">
        <v>24</v>
      </c>
      <c r="P2873" t="s">
        <v>34</v>
      </c>
      <c r="Q2873" s="4" t="s">
        <v>4285</v>
      </c>
      <c r="R2873" s="5">
        <f t="shared" ca="1" si="44"/>
        <v>-2.1267058728206556E-2</v>
      </c>
    </row>
    <row r="2874" spans="1:18" x14ac:dyDescent="0.25">
      <c r="A2874">
        <v>3724</v>
      </c>
      <c r="B2874" t="s">
        <v>19</v>
      </c>
      <c r="C2874">
        <v>51</v>
      </c>
      <c r="D2874" t="s">
        <v>4280</v>
      </c>
      <c r="E2874" t="s">
        <v>34</v>
      </c>
      <c r="F2874" t="s">
        <v>34</v>
      </c>
      <c r="G2874" t="s">
        <v>13</v>
      </c>
      <c r="H2874" t="s">
        <v>43</v>
      </c>
      <c r="I2874" t="s">
        <v>15</v>
      </c>
      <c r="J2874" s="5">
        <v>86.25</v>
      </c>
      <c r="K2874" s="5" t="str">
        <f>_xlfn.IFS(stroke_2[[#This Row],[avg_glucose_level]]&lt;70,"Low",stroke_2[[#This Row],[avg_glucose_level]]&lt;99,"Normal",stroke_2[[#This Row],[avg_glucose_level]]&lt;125,"Prediabetes",stroke_2[[#This Row],[avg_glucose_level]]&lt;199,"Diabetes",stroke_2[[#This Row],[avg_glucose_level]]&gt;199,"Very High")</f>
        <v>Normal</v>
      </c>
      <c r="L2874">
        <v>29</v>
      </c>
      <c r="M2874">
        <v>28.25</v>
      </c>
      <c r="N2874">
        <v>29</v>
      </c>
      <c r="O2874" t="s">
        <v>24</v>
      </c>
      <c r="P2874" t="s">
        <v>34</v>
      </c>
      <c r="Q2874" s="4" t="s">
        <v>4285</v>
      </c>
      <c r="R2874" s="5">
        <f t="shared" ca="1" si="44"/>
        <v>-1.0153058358706774E-2</v>
      </c>
    </row>
    <row r="2875" spans="1:18" x14ac:dyDescent="0.25">
      <c r="A2875">
        <v>4280</v>
      </c>
      <c r="B2875" t="s">
        <v>19</v>
      </c>
      <c r="C2875">
        <v>51</v>
      </c>
      <c r="D2875" t="s">
        <v>4280</v>
      </c>
      <c r="E2875" t="s">
        <v>34</v>
      </c>
      <c r="F2875" t="s">
        <v>34</v>
      </c>
      <c r="G2875" t="s">
        <v>13</v>
      </c>
      <c r="H2875" t="s">
        <v>43</v>
      </c>
      <c r="I2875" t="s">
        <v>21</v>
      </c>
      <c r="J2875" s="5">
        <v>105.52</v>
      </c>
      <c r="K2875" s="5" t="str">
        <f>_xlfn.IFS(stroke_2[[#This Row],[avg_glucose_level]]&lt;70,"Low",stroke_2[[#This Row],[avg_glucose_level]]&lt;99,"Normal",stroke_2[[#This Row],[avg_glucose_level]]&lt;125,"Prediabetes",stroke_2[[#This Row],[avg_glucose_level]]&lt;199,"Diabetes",stroke_2[[#This Row],[avg_glucose_level]]&gt;199,"Very High")</f>
        <v>Prediabetes</v>
      </c>
      <c r="L2875">
        <v>30.8</v>
      </c>
      <c r="M2875">
        <v>28.25</v>
      </c>
      <c r="N2875">
        <v>30.8</v>
      </c>
      <c r="O2875" t="s">
        <v>24</v>
      </c>
      <c r="P2875" t="s">
        <v>34</v>
      </c>
      <c r="Q2875" s="4" t="s">
        <v>4285</v>
      </c>
      <c r="R2875" s="5">
        <f t="shared" ca="1" si="44"/>
        <v>-7.1815513258182697E-4</v>
      </c>
    </row>
    <row r="2876" spans="1:18" x14ac:dyDescent="0.25">
      <c r="A2876">
        <v>4850</v>
      </c>
      <c r="B2876" t="s">
        <v>12</v>
      </c>
      <c r="C2876">
        <v>51</v>
      </c>
      <c r="D2876" t="s">
        <v>4280</v>
      </c>
      <c r="E2876" t="s">
        <v>34</v>
      </c>
      <c r="F2876" t="s">
        <v>34</v>
      </c>
      <c r="G2876" t="s">
        <v>13</v>
      </c>
      <c r="H2876" t="s">
        <v>14</v>
      </c>
      <c r="I2876" t="s">
        <v>21</v>
      </c>
      <c r="J2876" s="5">
        <v>112.79</v>
      </c>
      <c r="K2876" s="5" t="str">
        <f>_xlfn.IFS(stroke_2[[#This Row],[avg_glucose_level]]&lt;70,"Low",stroke_2[[#This Row],[avg_glucose_level]]&lt;99,"Normal",stroke_2[[#This Row],[avg_glucose_level]]&lt;125,"Prediabetes",stroke_2[[#This Row],[avg_glucose_level]]&lt;199,"Diabetes",stroke_2[[#This Row],[avg_glucose_level]]&gt;199,"Very High")</f>
        <v>Prediabetes</v>
      </c>
      <c r="L2876">
        <v>27.2</v>
      </c>
      <c r="M2876">
        <v>28.25</v>
      </c>
      <c r="N2876">
        <v>27.2</v>
      </c>
      <c r="O2876" t="s">
        <v>24</v>
      </c>
      <c r="P2876" t="s">
        <v>34</v>
      </c>
      <c r="Q2876" s="4" t="s">
        <v>4285</v>
      </c>
      <c r="R2876" s="5">
        <f t="shared" ca="1" si="44"/>
        <v>1.6770838199866488E-2</v>
      </c>
    </row>
    <row r="2877" spans="1:18" x14ac:dyDescent="0.25">
      <c r="A2877">
        <v>4948</v>
      </c>
      <c r="B2877" t="s">
        <v>12</v>
      </c>
      <c r="C2877">
        <v>51</v>
      </c>
      <c r="D2877" t="s">
        <v>4280</v>
      </c>
      <c r="E2877" t="s">
        <v>34</v>
      </c>
      <c r="F2877" t="s">
        <v>34</v>
      </c>
      <c r="G2877" t="s">
        <v>13</v>
      </c>
      <c r="H2877" t="s">
        <v>20</v>
      </c>
      <c r="I2877" t="s">
        <v>21</v>
      </c>
      <c r="J2877" s="5">
        <v>93.58</v>
      </c>
      <c r="K2877" s="5" t="str">
        <f>_xlfn.IFS(stroke_2[[#This Row],[avg_glucose_level]]&lt;70,"Low",stroke_2[[#This Row],[avg_glucose_level]]&lt;99,"Normal",stroke_2[[#This Row],[avg_glucose_level]]&lt;125,"Prediabetes",stroke_2[[#This Row],[avg_glucose_level]]&lt;199,"Diabetes",stroke_2[[#This Row],[avg_glucose_level]]&gt;199,"Very High")</f>
        <v>Normal</v>
      </c>
      <c r="L2877">
        <v>35.200000000000003</v>
      </c>
      <c r="M2877">
        <v>28.25</v>
      </c>
      <c r="N2877">
        <v>35.200000000000003</v>
      </c>
      <c r="O2877" t="s">
        <v>29</v>
      </c>
      <c r="P2877" t="s">
        <v>34</v>
      </c>
      <c r="Q2877" s="4" t="s">
        <v>4285</v>
      </c>
      <c r="R2877" s="5">
        <f t="shared" ca="1" si="44"/>
        <v>1.757917382565934E-2</v>
      </c>
    </row>
    <row r="2878" spans="1:18" x14ac:dyDescent="0.25">
      <c r="A2878">
        <v>5131</v>
      </c>
      <c r="B2878" t="s">
        <v>19</v>
      </c>
      <c r="C2878">
        <v>51</v>
      </c>
      <c r="D2878" t="s">
        <v>4280</v>
      </c>
      <c r="E2878" t="s">
        <v>34</v>
      </c>
      <c r="F2878" t="s">
        <v>34</v>
      </c>
      <c r="G2878" t="s">
        <v>13</v>
      </c>
      <c r="H2878" t="s">
        <v>14</v>
      </c>
      <c r="I2878" t="s">
        <v>15</v>
      </c>
      <c r="J2878" s="5">
        <v>107.72</v>
      </c>
      <c r="K2878" s="5" t="str">
        <f>_xlfn.IFS(stroke_2[[#This Row],[avg_glucose_level]]&lt;70,"Low",stroke_2[[#This Row],[avg_glucose_level]]&lt;99,"Normal",stroke_2[[#This Row],[avg_glucose_level]]&lt;125,"Prediabetes",stroke_2[[#This Row],[avg_glucose_level]]&lt;199,"Diabetes",stroke_2[[#This Row],[avg_glucose_level]]&gt;199,"Very High")</f>
        <v>Prediabetes</v>
      </c>
      <c r="L2878">
        <v>60.9</v>
      </c>
      <c r="M2878">
        <v>28.25</v>
      </c>
      <c r="N2878">
        <v>60.9</v>
      </c>
      <c r="O2878" t="s">
        <v>38</v>
      </c>
      <c r="P2878" t="s">
        <v>34</v>
      </c>
      <c r="Q2878" s="4" t="s">
        <v>4285</v>
      </c>
      <c r="R2878" s="5">
        <f t="shared" ca="1" si="44"/>
        <v>1.100087253420901E-2</v>
      </c>
    </row>
    <row r="2879" spans="1:18" x14ac:dyDescent="0.25">
      <c r="A2879">
        <v>5934</v>
      </c>
      <c r="B2879" t="s">
        <v>19</v>
      </c>
      <c r="C2879">
        <v>51</v>
      </c>
      <c r="D2879" t="s">
        <v>4280</v>
      </c>
      <c r="E2879" t="s">
        <v>34</v>
      </c>
      <c r="F2879" t="s">
        <v>34</v>
      </c>
      <c r="G2879" t="s">
        <v>13</v>
      </c>
      <c r="H2879" t="s">
        <v>14</v>
      </c>
      <c r="I2879" t="s">
        <v>15</v>
      </c>
      <c r="J2879" s="5">
        <v>123</v>
      </c>
      <c r="K2879" s="5" t="str">
        <f>_xlfn.IFS(stroke_2[[#This Row],[avg_glucose_level]]&lt;70,"Low",stroke_2[[#This Row],[avg_glucose_level]]&lt;99,"Normal",stroke_2[[#This Row],[avg_glucose_level]]&lt;125,"Prediabetes",stroke_2[[#This Row],[avg_glucose_level]]&lt;199,"Diabetes",stroke_2[[#This Row],[avg_glucose_level]]&gt;199,"Very High")</f>
        <v>Prediabetes</v>
      </c>
      <c r="L2879">
        <v>31.7</v>
      </c>
      <c r="M2879">
        <v>28.25</v>
      </c>
      <c r="N2879">
        <v>31.7</v>
      </c>
      <c r="O2879" t="s">
        <v>24</v>
      </c>
      <c r="P2879" t="s">
        <v>34</v>
      </c>
      <c r="Q2879" s="4" t="s">
        <v>4285</v>
      </c>
      <c r="R2879" s="5">
        <f t="shared" ca="1" si="44"/>
        <v>1.0833967780780829E-2</v>
      </c>
    </row>
    <row r="2880" spans="1:18" x14ac:dyDescent="0.25">
      <c r="A2880">
        <v>6324</v>
      </c>
      <c r="B2880" t="s">
        <v>12</v>
      </c>
      <c r="C2880">
        <v>51</v>
      </c>
      <c r="D2880" t="s">
        <v>4280</v>
      </c>
      <c r="E2880" t="s">
        <v>34</v>
      </c>
      <c r="F2880" t="s">
        <v>34</v>
      </c>
      <c r="G2880" t="s">
        <v>13</v>
      </c>
      <c r="H2880" t="s">
        <v>14</v>
      </c>
      <c r="I2880" t="s">
        <v>21</v>
      </c>
      <c r="J2880" s="5">
        <v>107.42</v>
      </c>
      <c r="K2880" s="5" t="str">
        <f>_xlfn.IFS(stroke_2[[#This Row],[avg_glucose_level]]&lt;70,"Low",stroke_2[[#This Row],[avg_glucose_level]]&lt;99,"Normal",stroke_2[[#This Row],[avg_glucose_level]]&lt;125,"Prediabetes",stroke_2[[#This Row],[avg_glucose_level]]&lt;199,"Diabetes",stroke_2[[#This Row],[avg_glucose_level]]&gt;199,"Very High")</f>
        <v>Prediabetes</v>
      </c>
      <c r="L2880">
        <v>20.2</v>
      </c>
      <c r="M2880">
        <v>28.25</v>
      </c>
      <c r="N2880">
        <v>20.2</v>
      </c>
      <c r="O2880" t="s">
        <v>18</v>
      </c>
      <c r="P2880" t="s">
        <v>34</v>
      </c>
      <c r="Q2880" s="4" t="s">
        <v>4285</v>
      </c>
      <c r="R2880" s="5">
        <f t="shared" ca="1" si="44"/>
        <v>2.8103582328322164E-3</v>
      </c>
    </row>
    <row r="2881" spans="1:18" x14ac:dyDescent="0.25">
      <c r="A2881">
        <v>7250</v>
      </c>
      <c r="B2881" t="s">
        <v>19</v>
      </c>
      <c r="C2881">
        <v>51</v>
      </c>
      <c r="D2881" t="s">
        <v>4280</v>
      </c>
      <c r="E2881" t="s">
        <v>34</v>
      </c>
      <c r="F2881" t="s">
        <v>34</v>
      </c>
      <c r="G2881" t="s">
        <v>34</v>
      </c>
      <c r="H2881" t="s">
        <v>14</v>
      </c>
      <c r="I2881" t="s">
        <v>21</v>
      </c>
      <c r="J2881" s="5">
        <v>87.77</v>
      </c>
      <c r="K2881" s="5" t="str">
        <f>_xlfn.IFS(stroke_2[[#This Row],[avg_glucose_level]]&lt;70,"Low",stroke_2[[#This Row],[avg_glucose_level]]&lt;99,"Normal",stroke_2[[#This Row],[avg_glucose_level]]&lt;125,"Prediabetes",stroke_2[[#This Row],[avg_glucose_level]]&lt;199,"Diabetes",stroke_2[[#This Row],[avg_glucose_level]]&gt;199,"Very High")</f>
        <v>Normal</v>
      </c>
      <c r="L2881">
        <v>42</v>
      </c>
      <c r="M2881">
        <v>28.25</v>
      </c>
      <c r="N2881">
        <v>42</v>
      </c>
      <c r="O2881" t="s">
        <v>38</v>
      </c>
      <c r="P2881" t="s">
        <v>34</v>
      </c>
      <c r="Q2881" s="4" t="s">
        <v>4285</v>
      </c>
      <c r="R2881" s="5">
        <f t="shared" ca="1" si="44"/>
        <v>1.9012560200465916E-2</v>
      </c>
    </row>
    <row r="2882" spans="1:18" x14ac:dyDescent="0.25">
      <c r="A2882">
        <v>7273</v>
      </c>
      <c r="B2882" t="s">
        <v>19</v>
      </c>
      <c r="C2882">
        <v>51</v>
      </c>
      <c r="D2882" t="s">
        <v>4280</v>
      </c>
      <c r="E2882" t="s">
        <v>34</v>
      </c>
      <c r="F2882" t="s">
        <v>34</v>
      </c>
      <c r="G2882" t="s">
        <v>13</v>
      </c>
      <c r="H2882" t="s">
        <v>20</v>
      </c>
      <c r="I2882" t="s">
        <v>15</v>
      </c>
      <c r="J2882" s="5">
        <v>232.89</v>
      </c>
      <c r="K2882" s="5" t="str">
        <f>_xlfn.IFS(stroke_2[[#This Row],[avg_glucose_level]]&lt;70,"Low",stroke_2[[#This Row],[avg_glucose_level]]&lt;99,"Normal",stroke_2[[#This Row],[avg_glucose_level]]&lt;125,"Prediabetes",stroke_2[[#This Row],[avg_glucose_level]]&lt;199,"Diabetes",stroke_2[[#This Row],[avg_glucose_level]]&gt;199,"Very High")</f>
        <v>Very High</v>
      </c>
      <c r="L2882">
        <v>34</v>
      </c>
      <c r="M2882">
        <v>28.25</v>
      </c>
      <c r="N2882">
        <v>34</v>
      </c>
      <c r="O2882" t="s">
        <v>29</v>
      </c>
      <c r="P2882" t="s">
        <v>34</v>
      </c>
      <c r="Q2882" s="4" t="s">
        <v>4285</v>
      </c>
      <c r="R2882" s="5">
        <f t="shared" ref="R2882:R2945" ca="1" si="45">Q2882 + (RAND()-0.5)/20</f>
        <v>-2.1813030614922985E-2</v>
      </c>
    </row>
    <row r="2883" spans="1:18" x14ac:dyDescent="0.25">
      <c r="A2883">
        <v>7403</v>
      </c>
      <c r="B2883" t="s">
        <v>19</v>
      </c>
      <c r="C2883">
        <v>51</v>
      </c>
      <c r="D2883" t="s">
        <v>4280</v>
      </c>
      <c r="E2883" t="s">
        <v>34</v>
      </c>
      <c r="F2883" t="s">
        <v>34</v>
      </c>
      <c r="G2883" t="s">
        <v>13</v>
      </c>
      <c r="H2883" t="s">
        <v>14</v>
      </c>
      <c r="I2883" t="s">
        <v>15</v>
      </c>
      <c r="J2883" s="5">
        <v>83.52</v>
      </c>
      <c r="K2883" s="5" t="str">
        <f>_xlfn.IFS(stroke_2[[#This Row],[avg_glucose_level]]&lt;70,"Low",stroke_2[[#This Row],[avg_glucose_level]]&lt;99,"Normal",stroke_2[[#This Row],[avg_glucose_level]]&lt;125,"Prediabetes",stroke_2[[#This Row],[avg_glucose_level]]&lt;199,"Diabetes",stroke_2[[#This Row],[avg_glucose_level]]&gt;199,"Very High")</f>
        <v>Normal</v>
      </c>
      <c r="L2883">
        <v>34.299999999999997</v>
      </c>
      <c r="M2883">
        <v>28.25</v>
      </c>
      <c r="N2883">
        <v>34.299999999999997</v>
      </c>
      <c r="O2883" t="s">
        <v>38</v>
      </c>
      <c r="P2883" t="s">
        <v>34</v>
      </c>
      <c r="Q2883" s="4" t="s">
        <v>4285</v>
      </c>
      <c r="R2883" s="5">
        <f t="shared" ca="1" si="45"/>
        <v>-1.7390509672609477E-2</v>
      </c>
    </row>
    <row r="2884" spans="1:18" x14ac:dyDescent="0.25">
      <c r="A2884">
        <v>7550</v>
      </c>
      <c r="B2884" t="s">
        <v>19</v>
      </c>
      <c r="C2884">
        <v>51</v>
      </c>
      <c r="D2884" t="s">
        <v>4280</v>
      </c>
      <c r="E2884" t="s">
        <v>34</v>
      </c>
      <c r="F2884" t="s">
        <v>34</v>
      </c>
      <c r="G2884" t="s">
        <v>13</v>
      </c>
      <c r="H2884" t="s">
        <v>14</v>
      </c>
      <c r="I2884" t="s">
        <v>21</v>
      </c>
      <c r="J2884" s="5">
        <v>216.92</v>
      </c>
      <c r="K2884" s="5" t="str">
        <f>_xlfn.IFS(stroke_2[[#This Row],[avg_glucose_level]]&lt;70,"Low",stroke_2[[#This Row],[avg_glucose_level]]&lt;99,"Normal",stroke_2[[#This Row],[avg_glucose_level]]&lt;125,"Prediabetes",stroke_2[[#This Row],[avg_glucose_level]]&lt;199,"Diabetes",stroke_2[[#This Row],[avg_glucose_level]]&gt;199,"Very High")</f>
        <v>Very High</v>
      </c>
      <c r="L2884">
        <v>31.2</v>
      </c>
      <c r="M2884">
        <v>28.25</v>
      </c>
      <c r="N2884">
        <v>31.2</v>
      </c>
      <c r="O2884" t="s">
        <v>38</v>
      </c>
      <c r="P2884" t="s">
        <v>34</v>
      </c>
      <c r="Q2884" s="4" t="s">
        <v>4285</v>
      </c>
      <c r="R2884" s="5">
        <f t="shared" ca="1" si="45"/>
        <v>-1.6332701313649549E-2</v>
      </c>
    </row>
    <row r="2885" spans="1:18" x14ac:dyDescent="0.25">
      <c r="A2885">
        <v>7638</v>
      </c>
      <c r="B2885" t="s">
        <v>19</v>
      </c>
      <c r="C2885">
        <v>51</v>
      </c>
      <c r="D2885" t="s">
        <v>4280</v>
      </c>
      <c r="E2885" t="s">
        <v>34</v>
      </c>
      <c r="F2885" t="s">
        <v>34</v>
      </c>
      <c r="G2885" t="s">
        <v>13</v>
      </c>
      <c r="H2885" t="s">
        <v>14</v>
      </c>
      <c r="I2885" t="s">
        <v>15</v>
      </c>
      <c r="J2885" s="5">
        <v>95.7</v>
      </c>
      <c r="K2885" s="5" t="str">
        <f>_xlfn.IFS(stroke_2[[#This Row],[avg_glucose_level]]&lt;70,"Low",stroke_2[[#This Row],[avg_glucose_level]]&lt;99,"Normal",stroke_2[[#This Row],[avg_glucose_level]]&lt;125,"Prediabetes",stroke_2[[#This Row],[avg_glucose_level]]&lt;199,"Diabetes",stroke_2[[#This Row],[avg_glucose_level]]&gt;199,"Very High")</f>
        <v>Normal</v>
      </c>
      <c r="L2885">
        <v>24.8</v>
      </c>
      <c r="M2885">
        <v>28.25</v>
      </c>
      <c r="N2885">
        <v>24.8</v>
      </c>
      <c r="O2885" t="s">
        <v>18</v>
      </c>
      <c r="P2885" t="s">
        <v>34</v>
      </c>
      <c r="Q2885" s="4" t="s">
        <v>4285</v>
      </c>
      <c r="R2885" s="5">
        <f t="shared" ca="1" si="45"/>
        <v>-5.1983664720418651E-3</v>
      </c>
    </row>
    <row r="2886" spans="1:18" x14ac:dyDescent="0.25">
      <c r="A2886">
        <v>7780</v>
      </c>
      <c r="B2886" t="s">
        <v>12</v>
      </c>
      <c r="C2886">
        <v>51</v>
      </c>
      <c r="D2886" t="s">
        <v>4280</v>
      </c>
      <c r="E2886" t="s">
        <v>34</v>
      </c>
      <c r="F2886" t="s">
        <v>34</v>
      </c>
      <c r="G2886" t="s">
        <v>13</v>
      </c>
      <c r="H2886" t="s">
        <v>20</v>
      </c>
      <c r="I2886" t="s">
        <v>15</v>
      </c>
      <c r="J2886" s="5">
        <v>75.73</v>
      </c>
      <c r="K2886" s="5" t="str">
        <f>_xlfn.IFS(stroke_2[[#This Row],[avg_glucose_level]]&lt;70,"Low",stroke_2[[#This Row],[avg_glucose_level]]&lt;99,"Normal",stroke_2[[#This Row],[avg_glucose_level]]&lt;125,"Prediabetes",stroke_2[[#This Row],[avg_glucose_level]]&lt;199,"Diabetes",stroke_2[[#This Row],[avg_glucose_level]]&gt;199,"Very High")</f>
        <v>Normal</v>
      </c>
      <c r="L2886">
        <v>30.7</v>
      </c>
      <c r="M2886">
        <v>28.25</v>
      </c>
      <c r="N2886">
        <v>30.7</v>
      </c>
      <c r="O2886" t="s">
        <v>24</v>
      </c>
      <c r="P2886" t="s">
        <v>34</v>
      </c>
      <c r="Q2886" s="4" t="s">
        <v>4285</v>
      </c>
      <c r="R2886" s="5">
        <f t="shared" ca="1" si="45"/>
        <v>-2.4620800319435476E-2</v>
      </c>
    </row>
    <row r="2887" spans="1:18" x14ac:dyDescent="0.25">
      <c r="A2887">
        <v>8655</v>
      </c>
      <c r="B2887" t="s">
        <v>19</v>
      </c>
      <c r="C2887">
        <v>51</v>
      </c>
      <c r="D2887" t="s">
        <v>4280</v>
      </c>
      <c r="E2887" t="s">
        <v>34</v>
      </c>
      <c r="F2887" t="s">
        <v>13</v>
      </c>
      <c r="G2887" t="s">
        <v>13</v>
      </c>
      <c r="H2887" t="s">
        <v>20</v>
      </c>
      <c r="I2887" t="s">
        <v>15</v>
      </c>
      <c r="J2887" s="5">
        <v>100.96</v>
      </c>
      <c r="K2887" s="5" t="str">
        <f>_xlfn.IFS(stroke_2[[#This Row],[avg_glucose_level]]&lt;70,"Low",stroke_2[[#This Row],[avg_glucose_level]]&lt;99,"Normal",stroke_2[[#This Row],[avg_glucose_level]]&lt;125,"Prediabetes",stroke_2[[#This Row],[avg_glucose_level]]&lt;199,"Diabetes",stroke_2[[#This Row],[avg_glucose_level]]&gt;199,"Very High")</f>
        <v>Prediabetes</v>
      </c>
      <c r="L2887">
        <v>33.4</v>
      </c>
      <c r="M2887">
        <v>28.25</v>
      </c>
      <c r="N2887">
        <v>33.4</v>
      </c>
      <c r="O2887" t="s">
        <v>24</v>
      </c>
      <c r="P2887" t="s">
        <v>34</v>
      </c>
      <c r="Q2887" s="4" t="s">
        <v>4285</v>
      </c>
      <c r="R2887" s="5">
        <f t="shared" ca="1" si="45"/>
        <v>-1.8233146388133236E-2</v>
      </c>
    </row>
    <row r="2888" spans="1:18" x14ac:dyDescent="0.25">
      <c r="A2888">
        <v>8920</v>
      </c>
      <c r="B2888" t="s">
        <v>19</v>
      </c>
      <c r="C2888">
        <v>51</v>
      </c>
      <c r="D2888" t="s">
        <v>4280</v>
      </c>
      <c r="E2888" t="s">
        <v>34</v>
      </c>
      <c r="F2888" t="s">
        <v>34</v>
      </c>
      <c r="G2888" t="s">
        <v>13</v>
      </c>
      <c r="H2888" t="s">
        <v>20</v>
      </c>
      <c r="I2888" t="s">
        <v>21</v>
      </c>
      <c r="J2888" s="5">
        <v>76.349999999999994</v>
      </c>
      <c r="K2888" s="5" t="str">
        <f>_xlfn.IFS(stroke_2[[#This Row],[avg_glucose_level]]&lt;70,"Low",stroke_2[[#This Row],[avg_glucose_level]]&lt;99,"Normal",stroke_2[[#This Row],[avg_glucose_level]]&lt;125,"Prediabetes",stroke_2[[#This Row],[avg_glucose_level]]&lt;199,"Diabetes",stroke_2[[#This Row],[avg_glucose_level]]&gt;199,"Very High")</f>
        <v>Normal</v>
      </c>
      <c r="L2888">
        <v>33.5</v>
      </c>
      <c r="M2888">
        <v>28.25</v>
      </c>
      <c r="N2888">
        <v>33.5</v>
      </c>
      <c r="O2888" t="s">
        <v>18</v>
      </c>
      <c r="P2888" t="s">
        <v>34</v>
      </c>
      <c r="Q2888" s="4" t="s">
        <v>4285</v>
      </c>
      <c r="R2888" s="5">
        <f t="shared" ca="1" si="45"/>
        <v>6.5706684709961214E-3</v>
      </c>
    </row>
    <row r="2889" spans="1:18" x14ac:dyDescent="0.25">
      <c r="A2889">
        <v>10281</v>
      </c>
      <c r="B2889" t="s">
        <v>19</v>
      </c>
      <c r="C2889">
        <v>51</v>
      </c>
      <c r="D2889" t="s">
        <v>4280</v>
      </c>
      <c r="E2889" t="s">
        <v>13</v>
      </c>
      <c r="F2889" t="s">
        <v>34</v>
      </c>
      <c r="G2889" t="s">
        <v>13</v>
      </c>
      <c r="H2889" t="s">
        <v>20</v>
      </c>
      <c r="I2889" t="s">
        <v>21</v>
      </c>
      <c r="J2889" s="5">
        <v>176.34</v>
      </c>
      <c r="K2889" s="5" t="str">
        <f>_xlfn.IFS(stroke_2[[#This Row],[avg_glucose_level]]&lt;70,"Low",stroke_2[[#This Row],[avg_glucose_level]]&lt;99,"Normal",stroke_2[[#This Row],[avg_glucose_level]]&lt;125,"Prediabetes",stroke_2[[#This Row],[avg_glucose_level]]&lt;199,"Diabetes",stroke_2[[#This Row],[avg_glucose_level]]&gt;199,"Very High")</f>
        <v>Diabetes</v>
      </c>
      <c r="L2889">
        <v>28.4</v>
      </c>
      <c r="M2889">
        <v>28.25</v>
      </c>
      <c r="N2889">
        <v>28.4</v>
      </c>
      <c r="O2889" t="s">
        <v>24</v>
      </c>
      <c r="P2889" t="s">
        <v>34</v>
      </c>
      <c r="Q2889" s="4" t="s">
        <v>4285</v>
      </c>
      <c r="R2889" s="5">
        <f t="shared" ca="1" si="45"/>
        <v>-1.6370307319804135E-2</v>
      </c>
    </row>
    <row r="2890" spans="1:18" x14ac:dyDescent="0.25">
      <c r="A2890">
        <v>10870</v>
      </c>
      <c r="B2890" t="s">
        <v>12</v>
      </c>
      <c r="C2890">
        <v>51</v>
      </c>
      <c r="D2890" t="s">
        <v>4280</v>
      </c>
      <c r="E2890" t="s">
        <v>34</v>
      </c>
      <c r="F2890" t="s">
        <v>34</v>
      </c>
      <c r="G2890" t="s">
        <v>13</v>
      </c>
      <c r="H2890" t="s">
        <v>14</v>
      </c>
      <c r="I2890" t="s">
        <v>21</v>
      </c>
      <c r="J2890" s="5">
        <v>232.64</v>
      </c>
      <c r="K2890" s="5" t="str">
        <f>_xlfn.IFS(stroke_2[[#This Row],[avg_glucose_level]]&lt;70,"Low",stroke_2[[#This Row],[avg_glucose_level]]&lt;99,"Normal",stroke_2[[#This Row],[avg_glucose_level]]&lt;125,"Prediabetes",stroke_2[[#This Row],[avg_glucose_level]]&lt;199,"Diabetes",stroke_2[[#This Row],[avg_glucose_level]]&gt;199,"Very High")</f>
        <v>Very High</v>
      </c>
      <c r="L2890">
        <v>45.2</v>
      </c>
      <c r="M2890">
        <v>28.25</v>
      </c>
      <c r="N2890">
        <v>45.2</v>
      </c>
      <c r="O2890" t="s">
        <v>24</v>
      </c>
      <c r="P2890" t="s">
        <v>34</v>
      </c>
      <c r="Q2890" s="4" t="s">
        <v>4285</v>
      </c>
      <c r="R2890" s="5">
        <f t="shared" ca="1" si="45"/>
        <v>5.6347654706505436E-3</v>
      </c>
    </row>
    <row r="2891" spans="1:18" x14ac:dyDescent="0.25">
      <c r="A2891">
        <v>11713</v>
      </c>
      <c r="B2891" t="s">
        <v>12</v>
      </c>
      <c r="C2891">
        <v>51</v>
      </c>
      <c r="D2891" t="s">
        <v>4280</v>
      </c>
      <c r="E2891" t="s">
        <v>34</v>
      </c>
      <c r="F2891" t="s">
        <v>34</v>
      </c>
      <c r="G2891" t="s">
        <v>13</v>
      </c>
      <c r="H2891" t="s">
        <v>14</v>
      </c>
      <c r="I2891" t="s">
        <v>21</v>
      </c>
      <c r="J2891" s="5">
        <v>77.069999999999993</v>
      </c>
      <c r="K2891" s="5" t="str">
        <f>_xlfn.IFS(stroke_2[[#This Row],[avg_glucose_level]]&lt;70,"Low",stroke_2[[#This Row],[avg_glucose_level]]&lt;99,"Normal",stroke_2[[#This Row],[avg_glucose_level]]&lt;125,"Prediabetes",stroke_2[[#This Row],[avg_glucose_level]]&lt;199,"Diabetes",stroke_2[[#This Row],[avg_glucose_level]]&gt;199,"Very High")</f>
        <v>Normal</v>
      </c>
      <c r="L2891">
        <v>32.1</v>
      </c>
      <c r="M2891">
        <v>28.25</v>
      </c>
      <c r="N2891">
        <v>32.1</v>
      </c>
      <c r="O2891" t="s">
        <v>18</v>
      </c>
      <c r="P2891" t="s">
        <v>34</v>
      </c>
      <c r="Q2891" s="4" t="s">
        <v>4285</v>
      </c>
      <c r="R2891" s="5">
        <f t="shared" ca="1" si="45"/>
        <v>2.3529952960402094E-2</v>
      </c>
    </row>
    <row r="2892" spans="1:18" x14ac:dyDescent="0.25">
      <c r="A2892">
        <v>12204</v>
      </c>
      <c r="B2892" t="s">
        <v>19</v>
      </c>
      <c r="C2892">
        <v>51</v>
      </c>
      <c r="D2892" t="s">
        <v>4280</v>
      </c>
      <c r="E2892" t="s">
        <v>34</v>
      </c>
      <c r="F2892" t="s">
        <v>34</v>
      </c>
      <c r="G2892" t="s">
        <v>34</v>
      </c>
      <c r="H2892" t="s">
        <v>43</v>
      </c>
      <c r="I2892" t="s">
        <v>21</v>
      </c>
      <c r="J2892" s="5">
        <v>116.14</v>
      </c>
      <c r="K2892" s="5" t="str">
        <f>_xlfn.IFS(stroke_2[[#This Row],[avg_glucose_level]]&lt;70,"Low",stroke_2[[#This Row],[avg_glucose_level]]&lt;99,"Normal",stroke_2[[#This Row],[avg_glucose_level]]&lt;125,"Prediabetes",stroke_2[[#This Row],[avg_glucose_level]]&lt;199,"Diabetes",stroke_2[[#This Row],[avg_glucose_level]]&gt;199,"Very High")</f>
        <v>Prediabetes</v>
      </c>
      <c r="L2892">
        <v>20.9</v>
      </c>
      <c r="M2892">
        <v>28.25</v>
      </c>
      <c r="N2892">
        <v>20.9</v>
      </c>
      <c r="O2892" t="s">
        <v>24</v>
      </c>
      <c r="P2892" t="s">
        <v>34</v>
      </c>
      <c r="Q2892" s="4" t="s">
        <v>4285</v>
      </c>
      <c r="R2892" s="5">
        <f t="shared" ca="1" si="45"/>
        <v>1.3031499586651941E-2</v>
      </c>
    </row>
    <row r="2893" spans="1:18" x14ac:dyDescent="0.25">
      <c r="A2893">
        <v>12911</v>
      </c>
      <c r="B2893" t="s">
        <v>19</v>
      </c>
      <c r="C2893">
        <v>51</v>
      </c>
      <c r="D2893" t="s">
        <v>4280</v>
      </c>
      <c r="E2893" t="s">
        <v>34</v>
      </c>
      <c r="F2893" t="s">
        <v>34</v>
      </c>
      <c r="G2893" t="s">
        <v>13</v>
      </c>
      <c r="H2893" t="s">
        <v>14</v>
      </c>
      <c r="I2893" t="s">
        <v>21</v>
      </c>
      <c r="J2893" s="5">
        <v>81.73</v>
      </c>
      <c r="K2893" s="5" t="str">
        <f>_xlfn.IFS(stroke_2[[#This Row],[avg_glucose_level]]&lt;70,"Low",stroke_2[[#This Row],[avg_glucose_level]]&lt;99,"Normal",stroke_2[[#This Row],[avg_glucose_level]]&lt;125,"Prediabetes",stroke_2[[#This Row],[avg_glucose_level]]&lt;199,"Diabetes",stroke_2[[#This Row],[avg_glucose_level]]&gt;199,"Very High")</f>
        <v>Normal</v>
      </c>
      <c r="L2893">
        <v>27.4</v>
      </c>
      <c r="M2893">
        <v>28.25</v>
      </c>
      <c r="N2893">
        <v>27.4</v>
      </c>
      <c r="O2893" t="s">
        <v>24</v>
      </c>
      <c r="P2893" t="s">
        <v>34</v>
      </c>
      <c r="Q2893" s="4" t="s">
        <v>4285</v>
      </c>
      <c r="R2893" s="5">
        <f t="shared" ca="1" si="45"/>
        <v>1.0167884536178552E-2</v>
      </c>
    </row>
    <row r="2894" spans="1:18" x14ac:dyDescent="0.25">
      <c r="A2894">
        <v>16245</v>
      </c>
      <c r="B2894" t="s">
        <v>12</v>
      </c>
      <c r="C2894">
        <v>51</v>
      </c>
      <c r="D2894" t="s">
        <v>4280</v>
      </c>
      <c r="E2894" t="s">
        <v>13</v>
      </c>
      <c r="F2894" t="s">
        <v>34</v>
      </c>
      <c r="G2894" t="s">
        <v>13</v>
      </c>
      <c r="H2894" t="s">
        <v>20</v>
      </c>
      <c r="I2894" t="s">
        <v>21</v>
      </c>
      <c r="J2894" s="5">
        <v>211.83</v>
      </c>
      <c r="K2894" s="5" t="str">
        <f>_xlfn.IFS(stroke_2[[#This Row],[avg_glucose_level]]&lt;70,"Low",stroke_2[[#This Row],[avg_glucose_level]]&lt;99,"Normal",stroke_2[[#This Row],[avg_glucose_level]]&lt;125,"Prediabetes",stroke_2[[#This Row],[avg_glucose_level]]&lt;199,"Diabetes",stroke_2[[#This Row],[avg_glucose_level]]&gt;199,"Very High")</f>
        <v>Very High</v>
      </c>
      <c r="L2894">
        <v>56.6</v>
      </c>
      <c r="M2894">
        <v>28.25</v>
      </c>
      <c r="N2894">
        <v>56.6</v>
      </c>
      <c r="O2894" t="s">
        <v>24</v>
      </c>
      <c r="P2894" t="s">
        <v>34</v>
      </c>
      <c r="Q2894" s="4" t="s">
        <v>4285</v>
      </c>
      <c r="R2894" s="5">
        <f t="shared" ca="1" si="45"/>
        <v>1.1069433487033709E-4</v>
      </c>
    </row>
    <row r="2895" spans="1:18" x14ac:dyDescent="0.25">
      <c r="A2895">
        <v>16868</v>
      </c>
      <c r="B2895" t="s">
        <v>19</v>
      </c>
      <c r="C2895">
        <v>51</v>
      </c>
      <c r="D2895" t="s">
        <v>4280</v>
      </c>
      <c r="E2895" t="s">
        <v>34</v>
      </c>
      <c r="F2895" t="s">
        <v>34</v>
      </c>
      <c r="G2895" t="s">
        <v>13</v>
      </c>
      <c r="H2895" t="s">
        <v>14</v>
      </c>
      <c r="I2895" t="s">
        <v>21</v>
      </c>
      <c r="J2895" s="5">
        <v>83.3</v>
      </c>
      <c r="K2895" s="5" t="str">
        <f>_xlfn.IFS(stroke_2[[#This Row],[avg_glucose_level]]&lt;70,"Low",stroke_2[[#This Row],[avg_glucose_level]]&lt;99,"Normal",stroke_2[[#This Row],[avg_glucose_level]]&lt;125,"Prediabetes",stroke_2[[#This Row],[avg_glucose_level]]&lt;199,"Diabetes",stroke_2[[#This Row],[avg_glucose_level]]&gt;199,"Very High")</f>
        <v>Normal</v>
      </c>
      <c r="L2895">
        <v>34</v>
      </c>
      <c r="M2895">
        <v>28.25</v>
      </c>
      <c r="N2895">
        <v>34</v>
      </c>
      <c r="O2895" t="s">
        <v>18</v>
      </c>
      <c r="P2895" t="s">
        <v>34</v>
      </c>
      <c r="Q2895" s="4" t="s">
        <v>4285</v>
      </c>
      <c r="R2895" s="5">
        <f t="shared" ca="1" si="45"/>
        <v>-1.2393440020276435E-2</v>
      </c>
    </row>
    <row r="2896" spans="1:18" x14ac:dyDescent="0.25">
      <c r="A2896">
        <v>16934</v>
      </c>
      <c r="B2896" t="s">
        <v>19</v>
      </c>
      <c r="C2896">
        <v>51</v>
      </c>
      <c r="D2896" t="s">
        <v>4280</v>
      </c>
      <c r="E2896" t="s">
        <v>34</v>
      </c>
      <c r="F2896" t="s">
        <v>34</v>
      </c>
      <c r="G2896" t="s">
        <v>13</v>
      </c>
      <c r="H2896" t="s">
        <v>20</v>
      </c>
      <c r="I2896" t="s">
        <v>21</v>
      </c>
      <c r="J2896" s="5">
        <v>89.84</v>
      </c>
      <c r="K2896" s="5" t="str">
        <f>_xlfn.IFS(stroke_2[[#This Row],[avg_glucose_level]]&lt;70,"Low",stroke_2[[#This Row],[avg_glucose_level]]&lt;99,"Normal",stroke_2[[#This Row],[avg_glucose_level]]&lt;125,"Prediabetes",stroke_2[[#This Row],[avg_glucose_level]]&lt;199,"Diabetes",stroke_2[[#This Row],[avg_glucose_level]]&gt;199,"Very High")</f>
        <v>Normal</v>
      </c>
      <c r="L2896">
        <v>29.9</v>
      </c>
      <c r="M2896">
        <v>28.25</v>
      </c>
      <c r="N2896">
        <v>29.9</v>
      </c>
      <c r="O2896" t="s">
        <v>38</v>
      </c>
      <c r="P2896" t="s">
        <v>34</v>
      </c>
      <c r="Q2896" s="4" t="s">
        <v>4285</v>
      </c>
      <c r="R2896" s="5">
        <f t="shared" ca="1" si="45"/>
        <v>1.3023347963444232E-3</v>
      </c>
    </row>
    <row r="2897" spans="1:18" x14ac:dyDescent="0.25">
      <c r="A2897">
        <v>17827</v>
      </c>
      <c r="B2897" t="s">
        <v>12</v>
      </c>
      <c r="C2897">
        <v>51</v>
      </c>
      <c r="D2897" t="s">
        <v>4280</v>
      </c>
      <c r="E2897" t="s">
        <v>34</v>
      </c>
      <c r="F2897" t="s">
        <v>34</v>
      </c>
      <c r="G2897" t="s">
        <v>13</v>
      </c>
      <c r="H2897" t="s">
        <v>14</v>
      </c>
      <c r="I2897" t="s">
        <v>21</v>
      </c>
      <c r="J2897" s="5">
        <v>111.13</v>
      </c>
      <c r="K2897" s="5" t="str">
        <f>_xlfn.IFS(stroke_2[[#This Row],[avg_glucose_level]]&lt;70,"Low",stroke_2[[#This Row],[avg_glucose_level]]&lt;99,"Normal",stroke_2[[#This Row],[avg_glucose_level]]&lt;125,"Prediabetes",stroke_2[[#This Row],[avg_glucose_level]]&lt;199,"Diabetes",stroke_2[[#This Row],[avg_glucose_level]]&gt;199,"Very High")</f>
        <v>Prediabetes</v>
      </c>
      <c r="L2897">
        <v>32.700000000000003</v>
      </c>
      <c r="M2897">
        <v>28.25</v>
      </c>
      <c r="N2897">
        <v>32.700000000000003</v>
      </c>
      <c r="O2897" t="s">
        <v>18</v>
      </c>
      <c r="P2897" t="s">
        <v>34</v>
      </c>
      <c r="Q2897" s="4" t="s">
        <v>4285</v>
      </c>
      <c r="R2897" s="5">
        <f t="shared" ca="1" si="45"/>
        <v>-2.4233263057223186E-2</v>
      </c>
    </row>
    <row r="2898" spans="1:18" x14ac:dyDescent="0.25">
      <c r="A2898">
        <v>18283</v>
      </c>
      <c r="B2898" t="s">
        <v>19</v>
      </c>
      <c r="C2898">
        <v>51</v>
      </c>
      <c r="D2898" t="s">
        <v>4280</v>
      </c>
      <c r="E2898" t="s">
        <v>34</v>
      </c>
      <c r="F2898" t="s">
        <v>34</v>
      </c>
      <c r="G2898" t="s">
        <v>13</v>
      </c>
      <c r="H2898" t="s">
        <v>43</v>
      </c>
      <c r="I2898" t="s">
        <v>15</v>
      </c>
      <c r="J2898" s="5">
        <v>81.38</v>
      </c>
      <c r="K2898" s="5" t="str">
        <f>_xlfn.IFS(stroke_2[[#This Row],[avg_glucose_level]]&lt;70,"Low",stroke_2[[#This Row],[avg_glucose_level]]&lt;99,"Normal",stroke_2[[#This Row],[avg_glucose_level]]&lt;125,"Prediabetes",stroke_2[[#This Row],[avg_glucose_level]]&lt;199,"Diabetes",stroke_2[[#This Row],[avg_glucose_level]]&gt;199,"Very High")</f>
        <v>Normal</v>
      </c>
      <c r="L2898">
        <v>34.1</v>
      </c>
      <c r="M2898">
        <v>28.25</v>
      </c>
      <c r="N2898">
        <v>34.1</v>
      </c>
      <c r="O2898" t="s">
        <v>29</v>
      </c>
      <c r="P2898" t="s">
        <v>34</v>
      </c>
      <c r="Q2898" s="4" t="s">
        <v>4285</v>
      </c>
      <c r="R2898" s="5">
        <f t="shared" ca="1" si="45"/>
        <v>-1.3003415034281208E-3</v>
      </c>
    </row>
    <row r="2899" spans="1:18" x14ac:dyDescent="0.25">
      <c r="A2899">
        <v>18930</v>
      </c>
      <c r="B2899" t="s">
        <v>19</v>
      </c>
      <c r="C2899">
        <v>51</v>
      </c>
      <c r="D2899" t="s">
        <v>4280</v>
      </c>
      <c r="E2899" t="s">
        <v>34</v>
      </c>
      <c r="F2899" t="s">
        <v>34</v>
      </c>
      <c r="G2899" t="s">
        <v>13</v>
      </c>
      <c r="H2899" t="s">
        <v>43</v>
      </c>
      <c r="I2899" t="s">
        <v>15</v>
      </c>
      <c r="J2899" s="5">
        <v>95.33</v>
      </c>
      <c r="K2899" s="5" t="str">
        <f>_xlfn.IFS(stroke_2[[#This Row],[avg_glucose_level]]&lt;70,"Low",stroke_2[[#This Row],[avg_glucose_level]]&lt;99,"Normal",stroke_2[[#This Row],[avg_glucose_level]]&lt;125,"Prediabetes",stroke_2[[#This Row],[avg_glucose_level]]&lt;199,"Diabetes",stroke_2[[#This Row],[avg_glucose_level]]&gt;199,"Very High")</f>
        <v>Normal</v>
      </c>
      <c r="L2899">
        <v>27.9</v>
      </c>
      <c r="M2899">
        <v>28.25</v>
      </c>
      <c r="N2899">
        <v>27.9</v>
      </c>
      <c r="O2899" t="s">
        <v>24</v>
      </c>
      <c r="P2899" t="s">
        <v>34</v>
      </c>
      <c r="Q2899" s="4" t="s">
        <v>4285</v>
      </c>
      <c r="R2899" s="5">
        <f t="shared" ca="1" si="45"/>
        <v>2.55929964008495E-3</v>
      </c>
    </row>
    <row r="2900" spans="1:18" x14ac:dyDescent="0.25">
      <c r="A2900">
        <v>19324</v>
      </c>
      <c r="B2900" t="s">
        <v>19</v>
      </c>
      <c r="C2900">
        <v>51</v>
      </c>
      <c r="D2900" t="s">
        <v>4280</v>
      </c>
      <c r="E2900" t="s">
        <v>34</v>
      </c>
      <c r="F2900" t="s">
        <v>34</v>
      </c>
      <c r="G2900" t="s">
        <v>13</v>
      </c>
      <c r="H2900" t="s">
        <v>43</v>
      </c>
      <c r="I2900" t="s">
        <v>15</v>
      </c>
      <c r="J2900" s="5">
        <v>90.67</v>
      </c>
      <c r="K2900" s="5" t="str">
        <f>_xlfn.IFS(stroke_2[[#This Row],[avg_glucose_level]]&lt;70,"Low",stroke_2[[#This Row],[avg_glucose_level]]&lt;99,"Normal",stroke_2[[#This Row],[avg_glucose_level]]&lt;125,"Prediabetes",stroke_2[[#This Row],[avg_glucose_level]]&lt;199,"Diabetes",stroke_2[[#This Row],[avg_glucose_level]]&gt;199,"Very High")</f>
        <v>Normal</v>
      </c>
      <c r="L2900">
        <v>37.799999999999997</v>
      </c>
      <c r="M2900">
        <v>28.25</v>
      </c>
      <c r="N2900">
        <v>37.799999999999997</v>
      </c>
      <c r="O2900" t="s">
        <v>38</v>
      </c>
      <c r="P2900" t="s">
        <v>34</v>
      </c>
      <c r="Q2900" s="4" t="s">
        <v>4285</v>
      </c>
      <c r="R2900" s="5">
        <f t="shared" ca="1" si="45"/>
        <v>-2.1114864270202781E-2</v>
      </c>
    </row>
    <row r="2901" spans="1:18" x14ac:dyDescent="0.25">
      <c r="A2901">
        <v>19675</v>
      </c>
      <c r="B2901" t="s">
        <v>19</v>
      </c>
      <c r="C2901">
        <v>51</v>
      </c>
      <c r="D2901" t="s">
        <v>4280</v>
      </c>
      <c r="E2901" t="s">
        <v>34</v>
      </c>
      <c r="F2901" t="s">
        <v>34</v>
      </c>
      <c r="G2901" t="s">
        <v>13</v>
      </c>
      <c r="H2901" t="s">
        <v>20</v>
      </c>
      <c r="I2901" t="s">
        <v>21</v>
      </c>
      <c r="J2901" s="5">
        <v>103.61</v>
      </c>
      <c r="K2901" s="5" t="str">
        <f>_xlfn.IFS(stroke_2[[#This Row],[avg_glucose_level]]&lt;70,"Low",stroke_2[[#This Row],[avg_glucose_level]]&lt;99,"Normal",stroke_2[[#This Row],[avg_glucose_level]]&lt;125,"Prediabetes",stroke_2[[#This Row],[avg_glucose_level]]&lt;199,"Diabetes",stroke_2[[#This Row],[avg_glucose_level]]&gt;199,"Very High")</f>
        <v>Prediabetes</v>
      </c>
      <c r="L2901">
        <v>39.200000000000003</v>
      </c>
      <c r="M2901">
        <v>28.25</v>
      </c>
      <c r="N2901">
        <v>39.200000000000003</v>
      </c>
      <c r="O2901" t="s">
        <v>24</v>
      </c>
      <c r="P2901" t="s">
        <v>34</v>
      </c>
      <c r="Q2901" s="4" t="s">
        <v>4285</v>
      </c>
      <c r="R2901" s="5">
        <f t="shared" ca="1" si="45"/>
        <v>2.3382420854134611E-2</v>
      </c>
    </row>
    <row r="2902" spans="1:18" x14ac:dyDescent="0.25">
      <c r="A2902">
        <v>20129</v>
      </c>
      <c r="B2902" t="s">
        <v>12</v>
      </c>
      <c r="C2902">
        <v>51</v>
      </c>
      <c r="D2902" t="s">
        <v>4280</v>
      </c>
      <c r="E2902" t="s">
        <v>34</v>
      </c>
      <c r="F2902" t="s">
        <v>34</v>
      </c>
      <c r="G2902" t="s">
        <v>13</v>
      </c>
      <c r="H2902" t="s">
        <v>14</v>
      </c>
      <c r="I2902" t="s">
        <v>21</v>
      </c>
      <c r="J2902" s="5">
        <v>78.290000000000006</v>
      </c>
      <c r="K2902" s="5" t="str">
        <f>_xlfn.IFS(stroke_2[[#This Row],[avg_glucose_level]]&lt;70,"Low",stroke_2[[#This Row],[avg_glucose_level]]&lt;99,"Normal",stroke_2[[#This Row],[avg_glucose_level]]&lt;125,"Prediabetes",stroke_2[[#This Row],[avg_glucose_level]]&lt;199,"Diabetes",stroke_2[[#This Row],[avg_glucose_level]]&gt;199,"Very High")</f>
        <v>Normal</v>
      </c>
      <c r="L2902">
        <v>30.8</v>
      </c>
      <c r="M2902">
        <v>28.25</v>
      </c>
      <c r="N2902">
        <v>30.8</v>
      </c>
      <c r="O2902" t="s">
        <v>24</v>
      </c>
      <c r="P2902" t="s">
        <v>34</v>
      </c>
      <c r="Q2902" s="4" t="s">
        <v>4285</v>
      </c>
      <c r="R2902" s="5">
        <f t="shared" ca="1" si="45"/>
        <v>-1.2127426858880647E-2</v>
      </c>
    </row>
    <row r="2903" spans="1:18" x14ac:dyDescent="0.25">
      <c r="A2903">
        <v>20625</v>
      </c>
      <c r="B2903" t="s">
        <v>12</v>
      </c>
      <c r="C2903">
        <v>51</v>
      </c>
      <c r="D2903" t="s">
        <v>4280</v>
      </c>
      <c r="E2903" t="s">
        <v>13</v>
      </c>
      <c r="F2903" t="s">
        <v>34</v>
      </c>
      <c r="G2903" t="s">
        <v>13</v>
      </c>
      <c r="H2903" t="s">
        <v>14</v>
      </c>
      <c r="I2903" t="s">
        <v>15</v>
      </c>
      <c r="J2903" s="5">
        <v>76.099999999999994</v>
      </c>
      <c r="K2903" s="5" t="str">
        <f>_xlfn.IFS(stroke_2[[#This Row],[avg_glucose_level]]&lt;70,"Low",stroke_2[[#This Row],[avg_glucose_level]]&lt;99,"Normal",stroke_2[[#This Row],[avg_glucose_level]]&lt;125,"Prediabetes",stroke_2[[#This Row],[avg_glucose_level]]&lt;199,"Diabetes",stroke_2[[#This Row],[avg_glucose_level]]&gt;199,"Very High")</f>
        <v>Normal</v>
      </c>
      <c r="L2903">
        <v>32.1</v>
      </c>
      <c r="M2903">
        <v>28.25</v>
      </c>
      <c r="N2903">
        <v>32.1</v>
      </c>
      <c r="O2903" t="s">
        <v>29</v>
      </c>
      <c r="P2903" t="s">
        <v>34</v>
      </c>
      <c r="Q2903" s="4" t="s">
        <v>4285</v>
      </c>
      <c r="R2903" s="5">
        <f t="shared" ca="1" si="45"/>
        <v>-1.9551763914074198E-2</v>
      </c>
    </row>
    <row r="2904" spans="1:18" x14ac:dyDescent="0.25">
      <c r="A2904">
        <v>23176</v>
      </c>
      <c r="B2904" t="s">
        <v>19</v>
      </c>
      <c r="C2904">
        <v>51</v>
      </c>
      <c r="D2904" t="s">
        <v>4280</v>
      </c>
      <c r="E2904" t="s">
        <v>13</v>
      </c>
      <c r="F2904" t="s">
        <v>34</v>
      </c>
      <c r="G2904" t="s">
        <v>13</v>
      </c>
      <c r="H2904" t="s">
        <v>14</v>
      </c>
      <c r="I2904" t="s">
        <v>15</v>
      </c>
      <c r="J2904" s="5">
        <v>173.96</v>
      </c>
      <c r="K2904" s="5" t="str">
        <f>_xlfn.IFS(stroke_2[[#This Row],[avg_glucose_level]]&lt;70,"Low",stroke_2[[#This Row],[avg_glucose_level]]&lt;99,"Normal",stroke_2[[#This Row],[avg_glucose_level]]&lt;125,"Prediabetes",stroke_2[[#This Row],[avg_glucose_level]]&lt;199,"Diabetes",stroke_2[[#This Row],[avg_glucose_level]]&gt;199,"Very High")</f>
        <v>Diabetes</v>
      </c>
      <c r="L2904">
        <v>31.2</v>
      </c>
      <c r="M2904">
        <v>28.25</v>
      </c>
      <c r="N2904">
        <v>31.2</v>
      </c>
      <c r="O2904" t="s">
        <v>18</v>
      </c>
      <c r="P2904" t="s">
        <v>34</v>
      </c>
      <c r="Q2904" s="4" t="s">
        <v>4285</v>
      </c>
      <c r="R2904" s="5">
        <f t="shared" ca="1" si="45"/>
        <v>9.6762242391628846E-3</v>
      </c>
    </row>
    <row r="2905" spans="1:18" x14ac:dyDescent="0.25">
      <c r="A2905">
        <v>23223</v>
      </c>
      <c r="B2905" t="s">
        <v>12</v>
      </c>
      <c r="C2905">
        <v>51</v>
      </c>
      <c r="D2905" t="s">
        <v>4280</v>
      </c>
      <c r="E2905" t="s">
        <v>34</v>
      </c>
      <c r="F2905" t="s">
        <v>34</v>
      </c>
      <c r="G2905" t="s">
        <v>13</v>
      </c>
      <c r="H2905" t="s">
        <v>14</v>
      </c>
      <c r="I2905" t="s">
        <v>21</v>
      </c>
      <c r="J2905" s="5">
        <v>239.28</v>
      </c>
      <c r="K2905" s="5" t="str">
        <f>_xlfn.IFS(stroke_2[[#This Row],[avg_glucose_level]]&lt;70,"Low",stroke_2[[#This Row],[avg_glucose_level]]&lt;99,"Normal",stroke_2[[#This Row],[avg_glucose_level]]&lt;125,"Prediabetes",stroke_2[[#This Row],[avg_glucose_level]]&lt;199,"Diabetes",stroke_2[[#This Row],[avg_glucose_level]]&gt;199,"Very High")</f>
        <v>Very High</v>
      </c>
      <c r="L2905">
        <v>35</v>
      </c>
      <c r="M2905">
        <v>28.25</v>
      </c>
      <c r="N2905">
        <v>35</v>
      </c>
      <c r="O2905" t="s">
        <v>24</v>
      </c>
      <c r="P2905" t="s">
        <v>34</v>
      </c>
      <c r="Q2905" s="4" t="s">
        <v>4285</v>
      </c>
      <c r="R2905" s="5">
        <f t="shared" ca="1" si="45"/>
        <v>-2.74434881203216E-3</v>
      </c>
    </row>
    <row r="2906" spans="1:18" x14ac:dyDescent="0.25">
      <c r="A2906">
        <v>24168</v>
      </c>
      <c r="B2906" t="s">
        <v>12</v>
      </c>
      <c r="C2906">
        <v>51</v>
      </c>
      <c r="D2906" t="s">
        <v>4280</v>
      </c>
      <c r="E2906" t="s">
        <v>13</v>
      </c>
      <c r="F2906" t="s">
        <v>34</v>
      </c>
      <c r="G2906" t="s">
        <v>13</v>
      </c>
      <c r="H2906" t="s">
        <v>14</v>
      </c>
      <c r="I2906" t="s">
        <v>15</v>
      </c>
      <c r="J2906" s="5">
        <v>56.48</v>
      </c>
      <c r="K2906" s="5" t="str">
        <f>_xlfn.IFS(stroke_2[[#This Row],[avg_glucose_level]]&lt;70,"Low",stroke_2[[#This Row],[avg_glucose_level]]&lt;99,"Normal",stroke_2[[#This Row],[avg_glucose_level]]&lt;125,"Prediabetes",stroke_2[[#This Row],[avg_glucose_level]]&lt;199,"Diabetes",stroke_2[[#This Row],[avg_glucose_level]]&gt;199,"Very High")</f>
        <v>Low</v>
      </c>
      <c r="L2906">
        <v>39.799999999999997</v>
      </c>
      <c r="M2906">
        <v>28.25</v>
      </c>
      <c r="N2906">
        <v>39.799999999999997</v>
      </c>
      <c r="O2906" t="s">
        <v>24</v>
      </c>
      <c r="P2906" t="s">
        <v>34</v>
      </c>
      <c r="Q2906" s="4" t="s">
        <v>4285</v>
      </c>
      <c r="R2906" s="5">
        <f t="shared" ca="1" si="45"/>
        <v>-4.7266848933857075E-3</v>
      </c>
    </row>
    <row r="2907" spans="1:18" x14ac:dyDescent="0.25">
      <c r="A2907">
        <v>24381</v>
      </c>
      <c r="B2907" t="s">
        <v>12</v>
      </c>
      <c r="C2907">
        <v>51</v>
      </c>
      <c r="D2907" t="s">
        <v>4280</v>
      </c>
      <c r="E2907" t="s">
        <v>34</v>
      </c>
      <c r="F2907" t="s">
        <v>13</v>
      </c>
      <c r="G2907" t="s">
        <v>13</v>
      </c>
      <c r="H2907" t="s">
        <v>20</v>
      </c>
      <c r="I2907" t="s">
        <v>15</v>
      </c>
      <c r="J2907" s="5">
        <v>187.47</v>
      </c>
      <c r="K2907" s="5" t="str">
        <f>_xlfn.IFS(stroke_2[[#This Row],[avg_glucose_level]]&lt;70,"Low",stroke_2[[#This Row],[avg_glucose_level]]&lt;99,"Normal",stroke_2[[#This Row],[avg_glucose_level]]&lt;125,"Prediabetes",stroke_2[[#This Row],[avg_glucose_level]]&lt;199,"Diabetes",stroke_2[[#This Row],[avg_glucose_level]]&gt;199,"Very High")</f>
        <v>Diabetes</v>
      </c>
      <c r="L2907">
        <v>34.200000000000003</v>
      </c>
      <c r="M2907">
        <v>28.25</v>
      </c>
      <c r="N2907">
        <v>34.200000000000003</v>
      </c>
      <c r="O2907" t="s">
        <v>24</v>
      </c>
      <c r="P2907" t="s">
        <v>34</v>
      </c>
      <c r="Q2907" s="4" t="s">
        <v>4285</v>
      </c>
      <c r="R2907" s="5">
        <f t="shared" ca="1" si="45"/>
        <v>5.2419409684246578E-3</v>
      </c>
    </row>
    <row r="2908" spans="1:18" x14ac:dyDescent="0.25">
      <c r="A2908">
        <v>24567</v>
      </c>
      <c r="B2908" t="s">
        <v>12</v>
      </c>
      <c r="C2908">
        <v>51</v>
      </c>
      <c r="D2908" t="s">
        <v>4280</v>
      </c>
      <c r="E2908" t="s">
        <v>34</v>
      </c>
      <c r="F2908" t="s">
        <v>34</v>
      </c>
      <c r="G2908" t="s">
        <v>13</v>
      </c>
      <c r="H2908" t="s">
        <v>20</v>
      </c>
      <c r="I2908" t="s">
        <v>15</v>
      </c>
      <c r="J2908" s="5">
        <v>69.180000000000007</v>
      </c>
      <c r="K2908" s="5" t="str">
        <f>_xlfn.IFS(stroke_2[[#This Row],[avg_glucose_level]]&lt;70,"Low",stroke_2[[#This Row],[avg_glucose_level]]&lt;99,"Normal",stroke_2[[#This Row],[avg_glucose_level]]&lt;125,"Prediabetes",stroke_2[[#This Row],[avg_glucose_level]]&lt;199,"Diabetes",stroke_2[[#This Row],[avg_glucose_level]]&gt;199,"Very High")</f>
        <v>Low</v>
      </c>
      <c r="L2908">
        <v>35.700000000000003</v>
      </c>
      <c r="M2908">
        <v>28.25</v>
      </c>
      <c r="N2908">
        <v>35.700000000000003</v>
      </c>
      <c r="O2908" t="s">
        <v>29</v>
      </c>
      <c r="P2908" t="s">
        <v>34</v>
      </c>
      <c r="Q2908" s="4" t="s">
        <v>4285</v>
      </c>
      <c r="R2908" s="5">
        <f t="shared" ca="1" si="45"/>
        <v>-7.4254773786144312E-3</v>
      </c>
    </row>
    <row r="2909" spans="1:18" x14ac:dyDescent="0.25">
      <c r="A2909">
        <v>24592</v>
      </c>
      <c r="B2909" t="s">
        <v>19</v>
      </c>
      <c r="C2909">
        <v>51</v>
      </c>
      <c r="D2909" t="s">
        <v>4280</v>
      </c>
      <c r="E2909" t="s">
        <v>13</v>
      </c>
      <c r="F2909" t="s">
        <v>34</v>
      </c>
      <c r="G2909" t="s">
        <v>13</v>
      </c>
      <c r="H2909" t="s">
        <v>14</v>
      </c>
      <c r="I2909" t="s">
        <v>15</v>
      </c>
      <c r="J2909" s="5">
        <v>109.16</v>
      </c>
      <c r="K2909" s="5" t="str">
        <f>_xlfn.IFS(stroke_2[[#This Row],[avg_glucose_level]]&lt;70,"Low",stroke_2[[#This Row],[avg_glucose_level]]&lt;99,"Normal",stroke_2[[#This Row],[avg_glucose_level]]&lt;125,"Prediabetes",stroke_2[[#This Row],[avg_glucose_level]]&lt;199,"Diabetes",stroke_2[[#This Row],[avg_glucose_level]]&gt;199,"Very High")</f>
        <v>Prediabetes</v>
      </c>
      <c r="L2909">
        <v>28</v>
      </c>
      <c r="M2909">
        <v>28.25</v>
      </c>
      <c r="N2909">
        <v>28</v>
      </c>
      <c r="O2909" t="s">
        <v>29</v>
      </c>
      <c r="P2909" t="s">
        <v>34</v>
      </c>
      <c r="Q2909" s="4" t="s">
        <v>4285</v>
      </c>
      <c r="R2909" s="5">
        <f t="shared" ca="1" si="45"/>
        <v>1.9775951608677306E-2</v>
      </c>
    </row>
    <row r="2910" spans="1:18" x14ac:dyDescent="0.25">
      <c r="A2910">
        <v>25102</v>
      </c>
      <c r="B2910" t="s">
        <v>19</v>
      </c>
      <c r="C2910">
        <v>51</v>
      </c>
      <c r="D2910" t="s">
        <v>4280</v>
      </c>
      <c r="E2910" t="s">
        <v>34</v>
      </c>
      <c r="F2910" t="s">
        <v>34</v>
      </c>
      <c r="G2910" t="s">
        <v>13</v>
      </c>
      <c r="H2910" t="s">
        <v>43</v>
      </c>
      <c r="I2910" t="s">
        <v>15</v>
      </c>
      <c r="J2910" s="5">
        <v>95.16</v>
      </c>
      <c r="K2910" s="5" t="str">
        <f>_xlfn.IFS(stroke_2[[#This Row],[avg_glucose_level]]&lt;70,"Low",stroke_2[[#This Row],[avg_glucose_level]]&lt;99,"Normal",stroke_2[[#This Row],[avg_glucose_level]]&lt;125,"Prediabetes",stroke_2[[#This Row],[avg_glucose_level]]&lt;199,"Diabetes",stroke_2[[#This Row],[avg_glucose_level]]&gt;199,"Very High")</f>
        <v>Normal</v>
      </c>
      <c r="L2910">
        <v>42.7</v>
      </c>
      <c r="M2910">
        <v>28.25</v>
      </c>
      <c r="N2910">
        <v>42.7</v>
      </c>
      <c r="O2910" t="s">
        <v>18</v>
      </c>
      <c r="P2910" t="s">
        <v>34</v>
      </c>
      <c r="Q2910" s="4" t="s">
        <v>4285</v>
      </c>
      <c r="R2910" s="5">
        <f t="shared" ca="1" si="45"/>
        <v>-1.8300209081171314E-2</v>
      </c>
    </row>
    <row r="2911" spans="1:18" x14ac:dyDescent="0.25">
      <c r="A2911">
        <v>26028</v>
      </c>
      <c r="B2911" t="s">
        <v>12</v>
      </c>
      <c r="C2911">
        <v>51</v>
      </c>
      <c r="D2911" t="s">
        <v>4280</v>
      </c>
      <c r="E2911" t="s">
        <v>34</v>
      </c>
      <c r="F2911" t="s">
        <v>34</v>
      </c>
      <c r="G2911" t="s">
        <v>13</v>
      </c>
      <c r="H2911" t="s">
        <v>14</v>
      </c>
      <c r="I2911" t="s">
        <v>15</v>
      </c>
      <c r="J2911" s="5">
        <v>98.41</v>
      </c>
      <c r="K2911" s="5" t="str">
        <f>_xlfn.IFS(stroke_2[[#This Row],[avg_glucose_level]]&lt;70,"Low",stroke_2[[#This Row],[avg_glucose_level]]&lt;99,"Normal",stroke_2[[#This Row],[avg_glucose_level]]&lt;125,"Prediabetes",stroke_2[[#This Row],[avg_glucose_level]]&lt;199,"Diabetes",stroke_2[[#This Row],[avg_glucose_level]]&gt;199,"Very High")</f>
        <v>Normal</v>
      </c>
      <c r="L2911">
        <v>32.1</v>
      </c>
      <c r="M2911">
        <v>28.25</v>
      </c>
      <c r="N2911">
        <v>32.1</v>
      </c>
      <c r="O2911" t="s">
        <v>24</v>
      </c>
      <c r="P2911" t="s">
        <v>34</v>
      </c>
      <c r="Q2911" s="4" t="s">
        <v>4285</v>
      </c>
      <c r="R2911" s="5">
        <f t="shared" ca="1" si="45"/>
        <v>-3.9716120421989798E-3</v>
      </c>
    </row>
    <row r="2912" spans="1:18" x14ac:dyDescent="0.25">
      <c r="A2912">
        <v>27832</v>
      </c>
      <c r="B2912" t="s">
        <v>19</v>
      </c>
      <c r="C2912">
        <v>51</v>
      </c>
      <c r="D2912" t="s">
        <v>4280</v>
      </c>
      <c r="E2912" t="s">
        <v>34</v>
      </c>
      <c r="F2912" t="s">
        <v>34</v>
      </c>
      <c r="G2912" t="s">
        <v>13</v>
      </c>
      <c r="H2912" t="s">
        <v>14</v>
      </c>
      <c r="I2912" t="s">
        <v>21</v>
      </c>
      <c r="J2912" s="5">
        <v>82.93</v>
      </c>
      <c r="K2912" s="5" t="str">
        <f>_xlfn.IFS(stroke_2[[#This Row],[avg_glucose_level]]&lt;70,"Low",stroke_2[[#This Row],[avg_glucose_level]]&lt;99,"Normal",stroke_2[[#This Row],[avg_glucose_level]]&lt;125,"Prediabetes",stroke_2[[#This Row],[avg_glucose_level]]&lt;199,"Diabetes",stroke_2[[#This Row],[avg_glucose_level]]&gt;199,"Very High")</f>
        <v>Normal</v>
      </c>
      <c r="L2912">
        <v>29.7</v>
      </c>
      <c r="M2912">
        <v>28.25</v>
      </c>
      <c r="N2912">
        <v>29.7</v>
      </c>
      <c r="O2912" t="s">
        <v>29</v>
      </c>
      <c r="P2912" t="s">
        <v>34</v>
      </c>
      <c r="Q2912" s="4" t="s">
        <v>4285</v>
      </c>
      <c r="R2912" s="5">
        <f t="shared" ca="1" si="45"/>
        <v>1.9849676514583792E-2</v>
      </c>
    </row>
    <row r="2913" spans="1:18" x14ac:dyDescent="0.25">
      <c r="A2913">
        <v>27859</v>
      </c>
      <c r="B2913" t="s">
        <v>12</v>
      </c>
      <c r="C2913">
        <v>51</v>
      </c>
      <c r="D2913" t="s">
        <v>4280</v>
      </c>
      <c r="E2913" t="s">
        <v>34</v>
      </c>
      <c r="F2913" t="s">
        <v>34</v>
      </c>
      <c r="G2913" t="s">
        <v>13</v>
      </c>
      <c r="H2913" t="s">
        <v>14</v>
      </c>
      <c r="I2913" t="s">
        <v>21</v>
      </c>
      <c r="J2913" s="5">
        <v>86.95</v>
      </c>
      <c r="K2913" s="5" t="str">
        <f>_xlfn.IFS(stroke_2[[#This Row],[avg_glucose_level]]&lt;70,"Low",stroke_2[[#This Row],[avg_glucose_level]]&lt;99,"Normal",stroke_2[[#This Row],[avg_glucose_level]]&lt;125,"Prediabetes",stroke_2[[#This Row],[avg_glucose_level]]&lt;199,"Diabetes",stroke_2[[#This Row],[avg_glucose_level]]&gt;199,"Very High")</f>
        <v>Normal</v>
      </c>
      <c r="L2913">
        <v>25</v>
      </c>
      <c r="M2913">
        <v>28.25</v>
      </c>
      <c r="N2913">
        <v>25</v>
      </c>
      <c r="O2913" t="s">
        <v>18</v>
      </c>
      <c r="P2913" t="s">
        <v>34</v>
      </c>
      <c r="Q2913" s="4" t="s">
        <v>4285</v>
      </c>
      <c r="R2913" s="5">
        <f t="shared" ca="1" si="45"/>
        <v>-8.0908761534564614E-3</v>
      </c>
    </row>
    <row r="2914" spans="1:18" x14ac:dyDescent="0.25">
      <c r="A2914">
        <v>28910</v>
      </c>
      <c r="B2914" t="s">
        <v>19</v>
      </c>
      <c r="C2914">
        <v>51</v>
      </c>
      <c r="D2914" t="s">
        <v>4280</v>
      </c>
      <c r="E2914" t="s">
        <v>34</v>
      </c>
      <c r="F2914" t="s">
        <v>34</v>
      </c>
      <c r="G2914" t="s">
        <v>13</v>
      </c>
      <c r="H2914" t="s">
        <v>14</v>
      </c>
      <c r="I2914" t="s">
        <v>15</v>
      </c>
      <c r="J2914" s="5">
        <v>82.59</v>
      </c>
      <c r="K2914" s="5" t="str">
        <f>_xlfn.IFS(stroke_2[[#This Row],[avg_glucose_level]]&lt;70,"Low",stroke_2[[#This Row],[avg_glucose_level]]&lt;99,"Normal",stroke_2[[#This Row],[avg_glucose_level]]&lt;125,"Prediabetes",stroke_2[[#This Row],[avg_glucose_level]]&lt;199,"Diabetes",stroke_2[[#This Row],[avg_glucose_level]]&gt;199,"Very High")</f>
        <v>Normal</v>
      </c>
      <c r="L2914">
        <v>26.2</v>
      </c>
      <c r="M2914">
        <v>28.25</v>
      </c>
      <c r="N2914">
        <v>26.2</v>
      </c>
      <c r="O2914" t="s">
        <v>18</v>
      </c>
      <c r="P2914" t="s">
        <v>34</v>
      </c>
      <c r="Q2914" s="4" t="s">
        <v>4285</v>
      </c>
      <c r="R2914" s="5">
        <f t="shared" ca="1" si="45"/>
        <v>-2.7482557260049114E-3</v>
      </c>
    </row>
    <row r="2915" spans="1:18" x14ac:dyDescent="0.25">
      <c r="A2915">
        <v>29915</v>
      </c>
      <c r="B2915" t="s">
        <v>19</v>
      </c>
      <c r="C2915">
        <v>51</v>
      </c>
      <c r="D2915" t="s">
        <v>4280</v>
      </c>
      <c r="E2915" t="s">
        <v>34</v>
      </c>
      <c r="F2915" t="s">
        <v>34</v>
      </c>
      <c r="G2915" t="s">
        <v>34</v>
      </c>
      <c r="H2915" t="s">
        <v>14</v>
      </c>
      <c r="I2915" t="s">
        <v>21</v>
      </c>
      <c r="J2915" s="5">
        <v>219.96</v>
      </c>
      <c r="K2915" s="5" t="str">
        <f>_xlfn.IFS(stroke_2[[#This Row],[avg_glucose_level]]&lt;70,"Low",stroke_2[[#This Row],[avg_glucose_level]]&lt;99,"Normal",stroke_2[[#This Row],[avg_glucose_level]]&lt;125,"Prediabetes",stroke_2[[#This Row],[avg_glucose_level]]&lt;199,"Diabetes",stroke_2[[#This Row],[avg_glucose_level]]&gt;199,"Very High")</f>
        <v>Very High</v>
      </c>
      <c r="L2915">
        <v>42.3</v>
      </c>
      <c r="M2915">
        <v>28.25</v>
      </c>
      <c r="N2915">
        <v>42.3</v>
      </c>
      <c r="O2915" t="s">
        <v>24</v>
      </c>
      <c r="P2915" t="s">
        <v>34</v>
      </c>
      <c r="Q2915" s="4" t="s">
        <v>4285</v>
      </c>
      <c r="R2915" s="5">
        <f t="shared" ca="1" si="45"/>
        <v>8.0503417767894443E-3</v>
      </c>
    </row>
    <row r="2916" spans="1:18" x14ac:dyDescent="0.25">
      <c r="A2916">
        <v>31999</v>
      </c>
      <c r="B2916" t="s">
        <v>12</v>
      </c>
      <c r="C2916">
        <v>51</v>
      </c>
      <c r="D2916" t="s">
        <v>4280</v>
      </c>
      <c r="E2916" t="s">
        <v>34</v>
      </c>
      <c r="F2916" t="s">
        <v>13</v>
      </c>
      <c r="G2916" t="s">
        <v>13</v>
      </c>
      <c r="H2916" t="s">
        <v>14</v>
      </c>
      <c r="I2916" t="s">
        <v>21</v>
      </c>
      <c r="J2916" s="5">
        <v>96.06</v>
      </c>
      <c r="K2916" s="5" t="str">
        <f>_xlfn.IFS(stroke_2[[#This Row],[avg_glucose_level]]&lt;70,"Low",stroke_2[[#This Row],[avg_glucose_level]]&lt;99,"Normal",stroke_2[[#This Row],[avg_glucose_level]]&lt;125,"Prediabetes",stroke_2[[#This Row],[avg_glucose_level]]&lt;199,"Diabetes",stroke_2[[#This Row],[avg_glucose_level]]&gt;199,"Very High")</f>
        <v>Normal</v>
      </c>
      <c r="L2916">
        <v>30.3</v>
      </c>
      <c r="M2916">
        <v>28.25</v>
      </c>
      <c r="N2916">
        <v>30.3</v>
      </c>
      <c r="O2916" t="s">
        <v>38</v>
      </c>
      <c r="P2916" t="s">
        <v>34</v>
      </c>
      <c r="Q2916" s="4" t="s">
        <v>4285</v>
      </c>
      <c r="R2916" s="5">
        <f t="shared" ca="1" si="45"/>
        <v>1.4344801310980277E-2</v>
      </c>
    </row>
    <row r="2917" spans="1:18" x14ac:dyDescent="0.25">
      <c r="A2917">
        <v>32157</v>
      </c>
      <c r="B2917" t="s">
        <v>12</v>
      </c>
      <c r="C2917">
        <v>51</v>
      </c>
      <c r="D2917" t="s">
        <v>4280</v>
      </c>
      <c r="E2917" t="s">
        <v>34</v>
      </c>
      <c r="F2917" t="s">
        <v>34</v>
      </c>
      <c r="G2917" t="s">
        <v>13</v>
      </c>
      <c r="H2917" t="s">
        <v>14</v>
      </c>
      <c r="I2917" t="s">
        <v>21</v>
      </c>
      <c r="J2917" s="5">
        <v>217.71</v>
      </c>
      <c r="K2917" s="5" t="str">
        <f>_xlfn.IFS(stroke_2[[#This Row],[avg_glucose_level]]&lt;70,"Low",stroke_2[[#This Row],[avg_glucose_level]]&lt;99,"Normal",stroke_2[[#This Row],[avg_glucose_level]]&lt;125,"Prediabetes",stroke_2[[#This Row],[avg_glucose_level]]&lt;199,"Diabetes",stroke_2[[#This Row],[avg_glucose_level]]&gt;199,"Very High")</f>
        <v>Very High</v>
      </c>
      <c r="M2917">
        <v>28.25</v>
      </c>
      <c r="N2917">
        <v>28.25</v>
      </c>
      <c r="O2917" t="s">
        <v>18</v>
      </c>
      <c r="P2917" t="s">
        <v>34</v>
      </c>
      <c r="Q2917" s="4" t="s">
        <v>4285</v>
      </c>
      <c r="R2917" s="5">
        <f t="shared" ca="1" si="45"/>
        <v>-4.2386275367820355E-3</v>
      </c>
    </row>
    <row r="2918" spans="1:18" x14ac:dyDescent="0.25">
      <c r="A2918">
        <v>32766</v>
      </c>
      <c r="B2918" t="s">
        <v>12</v>
      </c>
      <c r="C2918">
        <v>51</v>
      </c>
      <c r="D2918" t="s">
        <v>4280</v>
      </c>
      <c r="E2918" t="s">
        <v>34</v>
      </c>
      <c r="F2918" t="s">
        <v>34</v>
      </c>
      <c r="G2918" t="s">
        <v>34</v>
      </c>
      <c r="H2918" t="s">
        <v>14</v>
      </c>
      <c r="I2918" t="s">
        <v>21</v>
      </c>
      <c r="J2918" s="5">
        <v>106.41</v>
      </c>
      <c r="K2918" s="5" t="str">
        <f>_xlfn.IFS(stroke_2[[#This Row],[avg_glucose_level]]&lt;70,"Low",stroke_2[[#This Row],[avg_glucose_level]]&lt;99,"Normal",stroke_2[[#This Row],[avg_glucose_level]]&lt;125,"Prediabetes",stroke_2[[#This Row],[avg_glucose_level]]&lt;199,"Diabetes",stroke_2[[#This Row],[avg_glucose_level]]&gt;199,"Very High")</f>
        <v>Prediabetes</v>
      </c>
      <c r="L2918">
        <v>41.9</v>
      </c>
      <c r="M2918">
        <v>28.25</v>
      </c>
      <c r="N2918">
        <v>41.9</v>
      </c>
      <c r="O2918" t="s">
        <v>29</v>
      </c>
      <c r="P2918" t="s">
        <v>34</v>
      </c>
      <c r="Q2918" s="4" t="s">
        <v>4285</v>
      </c>
      <c r="R2918" s="5">
        <f t="shared" ca="1" si="45"/>
        <v>-2.0259937174277542E-3</v>
      </c>
    </row>
    <row r="2919" spans="1:18" x14ac:dyDescent="0.25">
      <c r="A2919">
        <v>33526</v>
      </c>
      <c r="B2919" t="s">
        <v>19</v>
      </c>
      <c r="C2919">
        <v>51</v>
      </c>
      <c r="D2919" t="s">
        <v>4280</v>
      </c>
      <c r="E2919" t="s">
        <v>34</v>
      </c>
      <c r="F2919" t="s">
        <v>34</v>
      </c>
      <c r="G2919" t="s">
        <v>13</v>
      </c>
      <c r="H2919" t="s">
        <v>20</v>
      </c>
      <c r="I2919" t="s">
        <v>21</v>
      </c>
      <c r="J2919" s="5">
        <v>91.63</v>
      </c>
      <c r="K2919" s="5" t="str">
        <f>_xlfn.IFS(stroke_2[[#This Row],[avg_glucose_level]]&lt;70,"Low",stroke_2[[#This Row],[avg_glucose_level]]&lt;99,"Normal",stroke_2[[#This Row],[avg_glucose_level]]&lt;125,"Prediabetes",stroke_2[[#This Row],[avg_glucose_level]]&lt;199,"Diabetes",stroke_2[[#This Row],[avg_glucose_level]]&gt;199,"Very High")</f>
        <v>Normal</v>
      </c>
      <c r="L2919">
        <v>35.299999999999997</v>
      </c>
      <c r="M2919">
        <v>28.25</v>
      </c>
      <c r="N2919">
        <v>35.299999999999997</v>
      </c>
      <c r="O2919" t="s">
        <v>38</v>
      </c>
      <c r="P2919" t="s">
        <v>34</v>
      </c>
      <c r="Q2919" s="4" t="s">
        <v>4285</v>
      </c>
      <c r="R2919" s="5">
        <f t="shared" ca="1" si="45"/>
        <v>-4.6975010683264762E-3</v>
      </c>
    </row>
    <row r="2920" spans="1:18" x14ac:dyDescent="0.25">
      <c r="A2920">
        <v>33551</v>
      </c>
      <c r="B2920" t="s">
        <v>19</v>
      </c>
      <c r="C2920">
        <v>51</v>
      </c>
      <c r="D2920" t="s">
        <v>4280</v>
      </c>
      <c r="E2920" t="s">
        <v>13</v>
      </c>
      <c r="F2920" t="s">
        <v>34</v>
      </c>
      <c r="G2920" t="s">
        <v>13</v>
      </c>
      <c r="H2920" t="s">
        <v>14</v>
      </c>
      <c r="I2920" t="s">
        <v>15</v>
      </c>
      <c r="J2920" s="5">
        <v>72.62</v>
      </c>
      <c r="K2920" s="5" t="str">
        <f>_xlfn.IFS(stroke_2[[#This Row],[avg_glucose_level]]&lt;70,"Low",stroke_2[[#This Row],[avg_glucose_level]]&lt;99,"Normal",stroke_2[[#This Row],[avg_glucose_level]]&lt;125,"Prediabetes",stroke_2[[#This Row],[avg_glucose_level]]&lt;199,"Diabetes",stroke_2[[#This Row],[avg_glucose_level]]&gt;199,"Very High")</f>
        <v>Normal</v>
      </c>
      <c r="L2920">
        <v>30.5</v>
      </c>
      <c r="M2920">
        <v>28.25</v>
      </c>
      <c r="N2920">
        <v>30.5</v>
      </c>
      <c r="O2920" t="s">
        <v>24</v>
      </c>
      <c r="P2920" t="s">
        <v>34</v>
      </c>
      <c r="Q2920" s="4" t="s">
        <v>4285</v>
      </c>
      <c r="R2920" s="5">
        <f t="shared" ca="1" si="45"/>
        <v>-1.6584722828484944E-3</v>
      </c>
    </row>
    <row r="2921" spans="1:18" x14ac:dyDescent="0.25">
      <c r="A2921">
        <v>33906</v>
      </c>
      <c r="B2921" t="s">
        <v>12</v>
      </c>
      <c r="C2921">
        <v>51</v>
      </c>
      <c r="D2921" t="s">
        <v>4280</v>
      </c>
      <c r="E2921" t="s">
        <v>34</v>
      </c>
      <c r="F2921" t="s">
        <v>34</v>
      </c>
      <c r="G2921" t="s">
        <v>13</v>
      </c>
      <c r="H2921" t="s">
        <v>43</v>
      </c>
      <c r="I2921" t="s">
        <v>15</v>
      </c>
      <c r="J2921" s="5">
        <v>92.32</v>
      </c>
      <c r="K2921" s="5" t="str">
        <f>_xlfn.IFS(stroke_2[[#This Row],[avg_glucose_level]]&lt;70,"Low",stroke_2[[#This Row],[avg_glucose_level]]&lt;99,"Normal",stroke_2[[#This Row],[avg_glucose_level]]&lt;125,"Prediabetes",stroke_2[[#This Row],[avg_glucose_level]]&lt;199,"Diabetes",stroke_2[[#This Row],[avg_glucose_level]]&gt;199,"Very High")</f>
        <v>Normal</v>
      </c>
      <c r="L2921">
        <v>34.700000000000003</v>
      </c>
      <c r="M2921">
        <v>28.25</v>
      </c>
      <c r="N2921">
        <v>34.700000000000003</v>
      </c>
      <c r="O2921" t="s">
        <v>29</v>
      </c>
      <c r="P2921" t="s">
        <v>34</v>
      </c>
      <c r="Q2921" s="4" t="s">
        <v>4285</v>
      </c>
      <c r="R2921" s="5">
        <f t="shared" ca="1" si="45"/>
        <v>1.3015838600710395E-2</v>
      </c>
    </row>
    <row r="2922" spans="1:18" x14ac:dyDescent="0.25">
      <c r="A2922">
        <v>35450</v>
      </c>
      <c r="B2922" t="s">
        <v>19</v>
      </c>
      <c r="C2922">
        <v>51</v>
      </c>
      <c r="D2922" t="s">
        <v>4280</v>
      </c>
      <c r="E2922" t="s">
        <v>34</v>
      </c>
      <c r="F2922" t="s">
        <v>34</v>
      </c>
      <c r="G2922" t="s">
        <v>13</v>
      </c>
      <c r="H2922" t="s">
        <v>14</v>
      </c>
      <c r="I2922" t="s">
        <v>21</v>
      </c>
      <c r="J2922" s="5">
        <v>93.67</v>
      </c>
      <c r="K2922" s="5" t="str">
        <f>_xlfn.IFS(stroke_2[[#This Row],[avg_glucose_level]]&lt;70,"Low",stroke_2[[#This Row],[avg_glucose_level]]&lt;99,"Normal",stroke_2[[#This Row],[avg_glucose_level]]&lt;125,"Prediabetes",stroke_2[[#This Row],[avg_glucose_level]]&lt;199,"Diabetes",stroke_2[[#This Row],[avg_glucose_level]]&gt;199,"Very High")</f>
        <v>Normal</v>
      </c>
      <c r="L2922">
        <v>19.2</v>
      </c>
      <c r="M2922">
        <v>28.25</v>
      </c>
      <c r="N2922">
        <v>19.2</v>
      </c>
      <c r="O2922" t="s">
        <v>24</v>
      </c>
      <c r="P2922" t="s">
        <v>34</v>
      </c>
      <c r="Q2922" s="4" t="s">
        <v>4285</v>
      </c>
      <c r="R2922" s="5">
        <f t="shared" ca="1" si="45"/>
        <v>1.8774753069342554E-2</v>
      </c>
    </row>
    <row r="2923" spans="1:18" x14ac:dyDescent="0.25">
      <c r="A2923">
        <v>36518</v>
      </c>
      <c r="B2923" t="s">
        <v>19</v>
      </c>
      <c r="C2923">
        <v>51</v>
      </c>
      <c r="D2923" t="s">
        <v>4280</v>
      </c>
      <c r="E2923" t="s">
        <v>34</v>
      </c>
      <c r="F2923" t="s">
        <v>34</v>
      </c>
      <c r="G2923" t="s">
        <v>13</v>
      </c>
      <c r="H2923" t="s">
        <v>14</v>
      </c>
      <c r="I2923" t="s">
        <v>15</v>
      </c>
      <c r="J2923" s="5">
        <v>145.22</v>
      </c>
      <c r="K2923" s="5" t="str">
        <f>_xlfn.IFS(stroke_2[[#This Row],[avg_glucose_level]]&lt;70,"Low",stroke_2[[#This Row],[avg_glucose_level]]&lt;99,"Normal",stroke_2[[#This Row],[avg_glucose_level]]&lt;125,"Prediabetes",stroke_2[[#This Row],[avg_glucose_level]]&lt;199,"Diabetes",stroke_2[[#This Row],[avg_glucose_level]]&gt;199,"Very High")</f>
        <v>Diabetes</v>
      </c>
      <c r="L2923">
        <v>31.4</v>
      </c>
      <c r="M2923">
        <v>28.25</v>
      </c>
      <c r="N2923">
        <v>31.4</v>
      </c>
      <c r="O2923" t="s">
        <v>38</v>
      </c>
      <c r="P2923" t="s">
        <v>34</v>
      </c>
      <c r="Q2923" s="4" t="s">
        <v>4285</v>
      </c>
      <c r="R2923" s="5">
        <f t="shared" ca="1" si="45"/>
        <v>-3.2614563036111879E-4</v>
      </c>
    </row>
    <row r="2924" spans="1:18" x14ac:dyDescent="0.25">
      <c r="A2924">
        <v>37544</v>
      </c>
      <c r="B2924" t="s">
        <v>12</v>
      </c>
      <c r="C2924">
        <v>51</v>
      </c>
      <c r="D2924" t="s">
        <v>4280</v>
      </c>
      <c r="E2924" t="s">
        <v>34</v>
      </c>
      <c r="F2924" t="s">
        <v>34</v>
      </c>
      <c r="G2924" t="s">
        <v>13</v>
      </c>
      <c r="H2924" t="s">
        <v>14</v>
      </c>
      <c r="I2924" t="s">
        <v>21</v>
      </c>
      <c r="J2924" s="5">
        <v>166.29</v>
      </c>
      <c r="K2924" s="5" t="str">
        <f>_xlfn.IFS(stroke_2[[#This Row],[avg_glucose_level]]&lt;70,"Low",stroke_2[[#This Row],[avg_glucose_level]]&lt;99,"Normal",stroke_2[[#This Row],[avg_glucose_level]]&lt;125,"Prediabetes",stroke_2[[#This Row],[avg_glucose_level]]&lt;199,"Diabetes",stroke_2[[#This Row],[avg_glucose_level]]&gt;199,"Very High")</f>
        <v>Diabetes</v>
      </c>
      <c r="L2924">
        <v>25.6</v>
      </c>
      <c r="M2924">
        <v>28.25</v>
      </c>
      <c r="N2924">
        <v>25.6</v>
      </c>
      <c r="O2924" t="s">
        <v>18</v>
      </c>
      <c r="P2924" t="s">
        <v>34</v>
      </c>
      <c r="Q2924" s="4" t="s">
        <v>4285</v>
      </c>
      <c r="R2924" s="5">
        <f t="shared" ca="1" si="45"/>
        <v>5.0323220581788008E-3</v>
      </c>
    </row>
    <row r="2925" spans="1:18" x14ac:dyDescent="0.25">
      <c r="A2925">
        <v>38673</v>
      </c>
      <c r="B2925" t="s">
        <v>19</v>
      </c>
      <c r="C2925">
        <v>51</v>
      </c>
      <c r="D2925" t="s">
        <v>4280</v>
      </c>
      <c r="E2925" t="s">
        <v>34</v>
      </c>
      <c r="F2925" t="s">
        <v>34</v>
      </c>
      <c r="G2925" t="s">
        <v>13</v>
      </c>
      <c r="H2925" t="s">
        <v>14</v>
      </c>
      <c r="I2925" t="s">
        <v>21</v>
      </c>
      <c r="J2925" s="5">
        <v>105.63</v>
      </c>
      <c r="K2925" s="5" t="str">
        <f>_xlfn.IFS(stroke_2[[#This Row],[avg_glucose_level]]&lt;70,"Low",stroke_2[[#This Row],[avg_glucose_level]]&lt;99,"Normal",stroke_2[[#This Row],[avg_glucose_level]]&lt;125,"Prediabetes",stroke_2[[#This Row],[avg_glucose_level]]&lt;199,"Diabetes",stroke_2[[#This Row],[avg_glucose_level]]&gt;199,"Very High")</f>
        <v>Prediabetes</v>
      </c>
      <c r="L2925">
        <v>32.799999999999997</v>
      </c>
      <c r="M2925">
        <v>28.25</v>
      </c>
      <c r="N2925">
        <v>32.799999999999997</v>
      </c>
      <c r="O2925" t="s">
        <v>24</v>
      </c>
      <c r="P2925" t="s">
        <v>34</v>
      </c>
      <c r="Q2925" s="4" t="s">
        <v>4285</v>
      </c>
      <c r="R2925" s="5">
        <f t="shared" ca="1" si="45"/>
        <v>-2.0149863319883565E-2</v>
      </c>
    </row>
    <row r="2926" spans="1:18" x14ac:dyDescent="0.25">
      <c r="A2926">
        <v>40350</v>
      </c>
      <c r="B2926" t="s">
        <v>19</v>
      </c>
      <c r="C2926">
        <v>51</v>
      </c>
      <c r="D2926" t="s">
        <v>4280</v>
      </c>
      <c r="E2926" t="s">
        <v>34</v>
      </c>
      <c r="F2926" t="s">
        <v>34</v>
      </c>
      <c r="G2926" t="s">
        <v>34</v>
      </c>
      <c r="H2926" t="s">
        <v>14</v>
      </c>
      <c r="I2926" t="s">
        <v>15</v>
      </c>
      <c r="J2926" s="5">
        <v>110.76</v>
      </c>
      <c r="K2926" s="5" t="str">
        <f>_xlfn.IFS(stroke_2[[#This Row],[avg_glucose_level]]&lt;70,"Low",stroke_2[[#This Row],[avg_glucose_level]]&lt;99,"Normal",stroke_2[[#This Row],[avg_glucose_level]]&lt;125,"Prediabetes",stroke_2[[#This Row],[avg_glucose_level]]&lt;199,"Diabetes",stroke_2[[#This Row],[avg_glucose_level]]&gt;199,"Very High")</f>
        <v>Prediabetes</v>
      </c>
      <c r="L2926">
        <v>24.7</v>
      </c>
      <c r="M2926">
        <v>28.25</v>
      </c>
      <c r="N2926">
        <v>24.7</v>
      </c>
      <c r="O2926" t="s">
        <v>18</v>
      </c>
      <c r="P2926" t="s">
        <v>34</v>
      </c>
      <c r="Q2926" s="4" t="s">
        <v>4285</v>
      </c>
      <c r="R2926" s="5">
        <f t="shared" ca="1" si="45"/>
        <v>-5.1690271903396092E-3</v>
      </c>
    </row>
    <row r="2927" spans="1:18" x14ac:dyDescent="0.25">
      <c r="A2927">
        <v>40977</v>
      </c>
      <c r="B2927" t="s">
        <v>12</v>
      </c>
      <c r="C2927">
        <v>51</v>
      </c>
      <c r="D2927" t="s">
        <v>4280</v>
      </c>
      <c r="E2927" t="s">
        <v>34</v>
      </c>
      <c r="F2927" t="s">
        <v>34</v>
      </c>
      <c r="G2927" t="s">
        <v>13</v>
      </c>
      <c r="H2927" t="s">
        <v>14</v>
      </c>
      <c r="I2927" t="s">
        <v>21</v>
      </c>
      <c r="J2927" s="5">
        <v>122.5</v>
      </c>
      <c r="K2927" s="5" t="str">
        <f>_xlfn.IFS(stroke_2[[#This Row],[avg_glucose_level]]&lt;70,"Low",stroke_2[[#This Row],[avg_glucose_level]]&lt;99,"Normal",stroke_2[[#This Row],[avg_glucose_level]]&lt;125,"Prediabetes",stroke_2[[#This Row],[avg_glucose_level]]&lt;199,"Diabetes",stroke_2[[#This Row],[avg_glucose_level]]&gt;199,"Very High")</f>
        <v>Prediabetes</v>
      </c>
      <c r="L2927">
        <v>20.6</v>
      </c>
      <c r="M2927">
        <v>28.25</v>
      </c>
      <c r="N2927">
        <v>20.6</v>
      </c>
      <c r="O2927" t="s">
        <v>38</v>
      </c>
      <c r="P2927" t="s">
        <v>34</v>
      </c>
      <c r="Q2927" s="4" t="s">
        <v>4285</v>
      </c>
      <c r="R2927" s="5">
        <f t="shared" ca="1" si="45"/>
        <v>1.9748361451043556E-2</v>
      </c>
    </row>
    <row r="2928" spans="1:18" x14ac:dyDescent="0.25">
      <c r="A2928">
        <v>42807</v>
      </c>
      <c r="B2928" t="s">
        <v>12</v>
      </c>
      <c r="C2928">
        <v>51</v>
      </c>
      <c r="D2928" t="s">
        <v>4280</v>
      </c>
      <c r="E2928" t="s">
        <v>34</v>
      </c>
      <c r="F2928" t="s">
        <v>34</v>
      </c>
      <c r="G2928" t="s">
        <v>13</v>
      </c>
      <c r="H2928" t="s">
        <v>43</v>
      </c>
      <c r="I2928" t="s">
        <v>15</v>
      </c>
      <c r="J2928" s="5">
        <v>220.49</v>
      </c>
      <c r="K2928" s="5" t="str">
        <f>_xlfn.IFS(stroke_2[[#This Row],[avg_glucose_level]]&lt;70,"Low",stroke_2[[#This Row],[avg_glucose_level]]&lt;99,"Normal",stroke_2[[#This Row],[avg_glucose_level]]&lt;125,"Prediabetes",stroke_2[[#This Row],[avg_glucose_level]]&lt;199,"Diabetes",stroke_2[[#This Row],[avg_glucose_level]]&gt;199,"Very High")</f>
        <v>Very High</v>
      </c>
      <c r="L2928">
        <v>43.1</v>
      </c>
      <c r="M2928">
        <v>28.25</v>
      </c>
      <c r="N2928">
        <v>43.1</v>
      </c>
      <c r="O2928" t="s">
        <v>38</v>
      </c>
      <c r="P2928" t="s">
        <v>34</v>
      </c>
      <c r="Q2928" s="4" t="s">
        <v>4285</v>
      </c>
      <c r="R2928" s="5">
        <f t="shared" ca="1" si="45"/>
        <v>5.852062658669349E-3</v>
      </c>
    </row>
    <row r="2929" spans="1:18" x14ac:dyDescent="0.25">
      <c r="A2929">
        <v>44112</v>
      </c>
      <c r="B2929" t="s">
        <v>19</v>
      </c>
      <c r="C2929">
        <v>51</v>
      </c>
      <c r="D2929" t="s">
        <v>4280</v>
      </c>
      <c r="E2929" t="s">
        <v>34</v>
      </c>
      <c r="F2929" t="s">
        <v>34</v>
      </c>
      <c r="G2929" t="s">
        <v>13</v>
      </c>
      <c r="H2929" t="s">
        <v>20</v>
      </c>
      <c r="I2929" t="s">
        <v>15</v>
      </c>
      <c r="J2929" s="5">
        <v>219.92</v>
      </c>
      <c r="K2929" s="5" t="str">
        <f>_xlfn.IFS(stroke_2[[#This Row],[avg_glucose_level]]&lt;70,"Low",stroke_2[[#This Row],[avg_glucose_level]]&lt;99,"Normal",stroke_2[[#This Row],[avg_glucose_level]]&lt;125,"Prediabetes",stroke_2[[#This Row],[avg_glucose_level]]&lt;199,"Diabetes",stroke_2[[#This Row],[avg_glucose_level]]&gt;199,"Very High")</f>
        <v>Very High</v>
      </c>
      <c r="L2929">
        <v>33.5</v>
      </c>
      <c r="M2929">
        <v>28.25</v>
      </c>
      <c r="N2929">
        <v>33.5</v>
      </c>
      <c r="O2929" t="s">
        <v>18</v>
      </c>
      <c r="P2929" t="s">
        <v>34</v>
      </c>
      <c r="Q2929" s="4" t="s">
        <v>4285</v>
      </c>
      <c r="R2929" s="5">
        <f t="shared" ca="1" si="45"/>
        <v>-4.0745025370299558E-4</v>
      </c>
    </row>
    <row r="2930" spans="1:18" x14ac:dyDescent="0.25">
      <c r="A2930">
        <v>44937</v>
      </c>
      <c r="B2930" t="s">
        <v>19</v>
      </c>
      <c r="C2930">
        <v>51</v>
      </c>
      <c r="D2930" t="s">
        <v>4280</v>
      </c>
      <c r="E2930" t="s">
        <v>34</v>
      </c>
      <c r="F2930" t="s">
        <v>34</v>
      </c>
      <c r="G2930" t="s">
        <v>13</v>
      </c>
      <c r="H2930" t="s">
        <v>43</v>
      </c>
      <c r="I2930" t="s">
        <v>15</v>
      </c>
      <c r="J2930" s="5">
        <v>127.2</v>
      </c>
      <c r="K2930" s="5" t="str">
        <f>_xlfn.IFS(stroke_2[[#This Row],[avg_glucose_level]]&lt;70,"Low",stroke_2[[#This Row],[avg_glucose_level]]&lt;99,"Normal",stroke_2[[#This Row],[avg_glucose_level]]&lt;125,"Prediabetes",stroke_2[[#This Row],[avg_glucose_level]]&lt;199,"Diabetes",stroke_2[[#This Row],[avg_glucose_level]]&gt;199,"Very High")</f>
        <v>Diabetes</v>
      </c>
      <c r="L2930">
        <v>22.7</v>
      </c>
      <c r="M2930">
        <v>28.25</v>
      </c>
      <c r="N2930">
        <v>22.7</v>
      </c>
      <c r="O2930" t="s">
        <v>24</v>
      </c>
      <c r="P2930" t="s">
        <v>34</v>
      </c>
      <c r="Q2930" s="4" t="s">
        <v>4285</v>
      </c>
      <c r="R2930" s="5">
        <f t="shared" ca="1" si="45"/>
        <v>-4.5363982048267915E-3</v>
      </c>
    </row>
    <row r="2931" spans="1:18" x14ac:dyDescent="0.25">
      <c r="A2931">
        <v>44950</v>
      </c>
      <c r="B2931" t="s">
        <v>12</v>
      </c>
      <c r="C2931">
        <v>51</v>
      </c>
      <c r="D2931" t="s">
        <v>4280</v>
      </c>
      <c r="E2931" t="s">
        <v>13</v>
      </c>
      <c r="F2931" t="s">
        <v>34</v>
      </c>
      <c r="G2931" t="s">
        <v>13</v>
      </c>
      <c r="H2931" t="s">
        <v>14</v>
      </c>
      <c r="I2931" t="s">
        <v>21</v>
      </c>
      <c r="J2931" s="5">
        <v>163.56</v>
      </c>
      <c r="K2931" s="5" t="str">
        <f>_xlfn.IFS(stroke_2[[#This Row],[avg_glucose_level]]&lt;70,"Low",stroke_2[[#This Row],[avg_glucose_level]]&lt;99,"Normal",stroke_2[[#This Row],[avg_glucose_level]]&lt;125,"Prediabetes",stroke_2[[#This Row],[avg_glucose_level]]&lt;199,"Diabetes",stroke_2[[#This Row],[avg_glucose_level]]&gt;199,"Very High")</f>
        <v>Diabetes</v>
      </c>
      <c r="M2931">
        <v>28.25</v>
      </c>
      <c r="N2931">
        <v>28.25</v>
      </c>
      <c r="O2931" t="s">
        <v>18</v>
      </c>
      <c r="P2931" t="s">
        <v>34</v>
      </c>
      <c r="Q2931" s="4" t="s">
        <v>4285</v>
      </c>
      <c r="R2931" s="5">
        <f t="shared" ca="1" si="45"/>
        <v>-2.1018214116470869E-3</v>
      </c>
    </row>
    <row r="2932" spans="1:18" x14ac:dyDescent="0.25">
      <c r="A2932">
        <v>45323</v>
      </c>
      <c r="B2932" t="s">
        <v>19</v>
      </c>
      <c r="C2932">
        <v>51</v>
      </c>
      <c r="D2932" t="s">
        <v>4280</v>
      </c>
      <c r="E2932" t="s">
        <v>34</v>
      </c>
      <c r="F2932" t="s">
        <v>34</v>
      </c>
      <c r="G2932" t="s">
        <v>13</v>
      </c>
      <c r="H2932" t="s">
        <v>14</v>
      </c>
      <c r="I2932" t="s">
        <v>15</v>
      </c>
      <c r="J2932" s="5">
        <v>114.89</v>
      </c>
      <c r="K2932" s="5" t="str">
        <f>_xlfn.IFS(stroke_2[[#This Row],[avg_glucose_level]]&lt;70,"Low",stroke_2[[#This Row],[avg_glucose_level]]&lt;99,"Normal",stroke_2[[#This Row],[avg_glucose_level]]&lt;125,"Prediabetes",stroke_2[[#This Row],[avg_glucose_level]]&lt;199,"Diabetes",stroke_2[[#This Row],[avg_glucose_level]]&gt;199,"Very High")</f>
        <v>Prediabetes</v>
      </c>
      <c r="L2932">
        <v>23</v>
      </c>
      <c r="M2932">
        <v>28.25</v>
      </c>
      <c r="N2932">
        <v>23</v>
      </c>
      <c r="O2932" t="s">
        <v>24</v>
      </c>
      <c r="P2932" t="s">
        <v>34</v>
      </c>
      <c r="Q2932" s="4" t="s">
        <v>4285</v>
      </c>
      <c r="R2932" s="5">
        <f t="shared" ca="1" si="45"/>
        <v>-2.1633613825778608E-3</v>
      </c>
    </row>
    <row r="2933" spans="1:18" x14ac:dyDescent="0.25">
      <c r="A2933">
        <v>45805</v>
      </c>
      <c r="B2933" t="s">
        <v>19</v>
      </c>
      <c r="C2933">
        <v>51</v>
      </c>
      <c r="D2933" t="s">
        <v>4280</v>
      </c>
      <c r="E2933" t="s">
        <v>34</v>
      </c>
      <c r="F2933" t="s">
        <v>34</v>
      </c>
      <c r="G2933" t="s">
        <v>13</v>
      </c>
      <c r="H2933" t="s">
        <v>14</v>
      </c>
      <c r="I2933" t="s">
        <v>15</v>
      </c>
      <c r="J2933" s="5">
        <v>165.31</v>
      </c>
      <c r="K2933" s="5" t="str">
        <f>_xlfn.IFS(stroke_2[[#This Row],[avg_glucose_level]]&lt;70,"Low",stroke_2[[#This Row],[avg_glucose_level]]&lt;99,"Normal",stroke_2[[#This Row],[avg_glucose_level]]&lt;125,"Prediabetes",stroke_2[[#This Row],[avg_glucose_level]]&lt;199,"Diabetes",stroke_2[[#This Row],[avg_glucose_level]]&gt;199,"Very High")</f>
        <v>Diabetes</v>
      </c>
      <c r="M2933">
        <v>28.25</v>
      </c>
      <c r="N2933">
        <v>28.25</v>
      </c>
      <c r="O2933" t="s">
        <v>24</v>
      </c>
      <c r="P2933" t="s">
        <v>13</v>
      </c>
      <c r="Q2933" s="4" t="s">
        <v>4286</v>
      </c>
      <c r="R2933" s="5">
        <f t="shared" ca="1" si="45"/>
        <v>1.0153580463564802</v>
      </c>
    </row>
    <row r="2934" spans="1:18" x14ac:dyDescent="0.25">
      <c r="A2934">
        <v>46218</v>
      </c>
      <c r="B2934" t="s">
        <v>19</v>
      </c>
      <c r="C2934">
        <v>51</v>
      </c>
      <c r="D2934" t="s">
        <v>4280</v>
      </c>
      <c r="E2934" t="s">
        <v>34</v>
      </c>
      <c r="F2934" t="s">
        <v>34</v>
      </c>
      <c r="G2934" t="s">
        <v>13</v>
      </c>
      <c r="H2934" t="s">
        <v>20</v>
      </c>
      <c r="I2934" t="s">
        <v>15</v>
      </c>
      <c r="J2934" s="5">
        <v>111.15</v>
      </c>
      <c r="K2934" s="5" t="str">
        <f>_xlfn.IFS(stroke_2[[#This Row],[avg_glucose_level]]&lt;70,"Low",stroke_2[[#This Row],[avg_glucose_level]]&lt;99,"Normal",stroke_2[[#This Row],[avg_glucose_level]]&lt;125,"Prediabetes",stroke_2[[#This Row],[avg_glucose_level]]&lt;199,"Diabetes",stroke_2[[#This Row],[avg_glucose_level]]&gt;199,"Very High")</f>
        <v>Prediabetes</v>
      </c>
      <c r="L2934">
        <v>34.1</v>
      </c>
      <c r="M2934">
        <v>28.25</v>
      </c>
      <c r="N2934">
        <v>34.1</v>
      </c>
      <c r="O2934" t="s">
        <v>29</v>
      </c>
      <c r="P2934" t="s">
        <v>34</v>
      </c>
      <c r="Q2934" s="4" t="s">
        <v>4285</v>
      </c>
      <c r="R2934" s="5">
        <f t="shared" ca="1" si="45"/>
        <v>-2.4998468829810779E-2</v>
      </c>
    </row>
    <row r="2935" spans="1:18" x14ac:dyDescent="0.25">
      <c r="A2935">
        <v>50277</v>
      </c>
      <c r="B2935" t="s">
        <v>19</v>
      </c>
      <c r="C2935">
        <v>51</v>
      </c>
      <c r="D2935" t="s">
        <v>4280</v>
      </c>
      <c r="E2935" t="s">
        <v>34</v>
      </c>
      <c r="F2935" t="s">
        <v>34</v>
      </c>
      <c r="G2935" t="s">
        <v>13</v>
      </c>
      <c r="H2935" t="s">
        <v>20</v>
      </c>
      <c r="I2935" t="s">
        <v>21</v>
      </c>
      <c r="J2935" s="5">
        <v>67.97</v>
      </c>
      <c r="K2935" s="5" t="str">
        <f>_xlfn.IFS(stroke_2[[#This Row],[avg_glucose_level]]&lt;70,"Low",stroke_2[[#This Row],[avg_glucose_level]]&lt;99,"Normal",stroke_2[[#This Row],[avg_glucose_level]]&lt;125,"Prediabetes",stroke_2[[#This Row],[avg_glucose_level]]&lt;199,"Diabetes",stroke_2[[#This Row],[avg_glucose_level]]&gt;199,"Very High")</f>
        <v>Low</v>
      </c>
      <c r="L2935">
        <v>29.4</v>
      </c>
      <c r="M2935">
        <v>28.25</v>
      </c>
      <c r="N2935">
        <v>29.4</v>
      </c>
      <c r="O2935" t="s">
        <v>29</v>
      </c>
      <c r="P2935" t="s">
        <v>34</v>
      </c>
      <c r="Q2935" s="4" t="s">
        <v>4285</v>
      </c>
      <c r="R2935" s="5">
        <f t="shared" ca="1" si="45"/>
        <v>-1.9992229075550733E-2</v>
      </c>
    </row>
    <row r="2936" spans="1:18" x14ac:dyDescent="0.25">
      <c r="A2936">
        <v>50283</v>
      </c>
      <c r="B2936" t="s">
        <v>19</v>
      </c>
      <c r="C2936">
        <v>51</v>
      </c>
      <c r="D2936" t="s">
        <v>4280</v>
      </c>
      <c r="E2936" t="s">
        <v>34</v>
      </c>
      <c r="F2936" t="s">
        <v>34</v>
      </c>
      <c r="G2936" t="s">
        <v>13</v>
      </c>
      <c r="H2936" t="s">
        <v>14</v>
      </c>
      <c r="I2936" t="s">
        <v>15</v>
      </c>
      <c r="J2936" s="5">
        <v>95.98</v>
      </c>
      <c r="K2936" s="5" t="str">
        <f>_xlfn.IFS(stroke_2[[#This Row],[avg_glucose_level]]&lt;70,"Low",stroke_2[[#This Row],[avg_glucose_level]]&lt;99,"Normal",stroke_2[[#This Row],[avg_glucose_level]]&lt;125,"Prediabetes",stroke_2[[#This Row],[avg_glucose_level]]&lt;199,"Diabetes",stroke_2[[#This Row],[avg_glucose_level]]&gt;199,"Very High")</f>
        <v>Normal</v>
      </c>
      <c r="L2936">
        <v>40.1</v>
      </c>
      <c r="M2936">
        <v>28.25</v>
      </c>
      <c r="N2936">
        <v>40.1</v>
      </c>
      <c r="O2936" t="s">
        <v>29</v>
      </c>
      <c r="P2936" t="s">
        <v>34</v>
      </c>
      <c r="Q2936" s="4" t="s">
        <v>4285</v>
      </c>
      <c r="R2936" s="5">
        <f t="shared" ca="1" si="45"/>
        <v>1.2209150765166215E-2</v>
      </c>
    </row>
    <row r="2937" spans="1:18" x14ac:dyDescent="0.25">
      <c r="A2937">
        <v>51110</v>
      </c>
      <c r="B2937" t="s">
        <v>19</v>
      </c>
      <c r="C2937">
        <v>51</v>
      </c>
      <c r="D2937" t="s">
        <v>4280</v>
      </c>
      <c r="E2937" t="s">
        <v>34</v>
      </c>
      <c r="F2937" t="s">
        <v>34</v>
      </c>
      <c r="G2937" t="s">
        <v>13</v>
      </c>
      <c r="H2937" t="s">
        <v>20</v>
      </c>
      <c r="I2937" t="s">
        <v>15</v>
      </c>
      <c r="J2937" s="5">
        <v>67.260000000000005</v>
      </c>
      <c r="K2937" s="5" t="str">
        <f>_xlfn.IFS(stroke_2[[#This Row],[avg_glucose_level]]&lt;70,"Low",stroke_2[[#This Row],[avg_glucose_level]]&lt;99,"Normal",stroke_2[[#This Row],[avg_glucose_level]]&lt;125,"Prediabetes",stroke_2[[#This Row],[avg_glucose_level]]&lt;199,"Diabetes",stroke_2[[#This Row],[avg_glucose_level]]&gt;199,"Very High")</f>
        <v>Low</v>
      </c>
      <c r="L2937">
        <v>33.1</v>
      </c>
      <c r="M2937">
        <v>28.25</v>
      </c>
      <c r="N2937">
        <v>33.1</v>
      </c>
      <c r="O2937" t="s">
        <v>18</v>
      </c>
      <c r="P2937" t="s">
        <v>34</v>
      </c>
      <c r="Q2937" s="4" t="s">
        <v>4285</v>
      </c>
      <c r="R2937" s="5">
        <f t="shared" ca="1" si="45"/>
        <v>-1.2868647470435517E-2</v>
      </c>
    </row>
    <row r="2938" spans="1:18" x14ac:dyDescent="0.25">
      <c r="A2938">
        <v>52579</v>
      </c>
      <c r="B2938" t="s">
        <v>19</v>
      </c>
      <c r="C2938">
        <v>51</v>
      </c>
      <c r="D2938" t="s">
        <v>4280</v>
      </c>
      <c r="E2938" t="s">
        <v>34</v>
      </c>
      <c r="F2938" t="s">
        <v>34</v>
      </c>
      <c r="G2938" t="s">
        <v>13</v>
      </c>
      <c r="H2938" t="s">
        <v>20</v>
      </c>
      <c r="I2938" t="s">
        <v>21</v>
      </c>
      <c r="J2938" s="5">
        <v>97.25</v>
      </c>
      <c r="K2938" s="5" t="str">
        <f>_xlfn.IFS(stroke_2[[#This Row],[avg_glucose_level]]&lt;70,"Low",stroke_2[[#This Row],[avg_glucose_level]]&lt;99,"Normal",stroke_2[[#This Row],[avg_glucose_level]]&lt;125,"Prediabetes",stroke_2[[#This Row],[avg_glucose_level]]&lt;199,"Diabetes",stroke_2[[#This Row],[avg_glucose_level]]&gt;199,"Very High")</f>
        <v>Normal</v>
      </c>
      <c r="L2938">
        <v>21.5</v>
      </c>
      <c r="M2938">
        <v>28.25</v>
      </c>
      <c r="N2938">
        <v>21.5</v>
      </c>
      <c r="O2938" t="s">
        <v>24</v>
      </c>
      <c r="P2938" t="s">
        <v>34</v>
      </c>
      <c r="Q2938" s="4" t="s">
        <v>4285</v>
      </c>
      <c r="R2938" s="5">
        <f t="shared" ca="1" si="45"/>
        <v>-1.6053900867463455E-2</v>
      </c>
    </row>
    <row r="2939" spans="1:18" x14ac:dyDescent="0.25">
      <c r="A2939">
        <v>54071</v>
      </c>
      <c r="B2939" t="s">
        <v>19</v>
      </c>
      <c r="C2939">
        <v>51</v>
      </c>
      <c r="D2939" t="s">
        <v>4280</v>
      </c>
      <c r="E2939" t="s">
        <v>34</v>
      </c>
      <c r="F2939" t="s">
        <v>34</v>
      </c>
      <c r="G2939" t="s">
        <v>13</v>
      </c>
      <c r="H2939" t="s">
        <v>14</v>
      </c>
      <c r="I2939" t="s">
        <v>15</v>
      </c>
      <c r="J2939" s="5">
        <v>105.36</v>
      </c>
      <c r="K2939" s="5" t="str">
        <f>_xlfn.IFS(stroke_2[[#This Row],[avg_glucose_level]]&lt;70,"Low",stroke_2[[#This Row],[avg_glucose_level]]&lt;99,"Normal",stroke_2[[#This Row],[avg_glucose_level]]&lt;125,"Prediabetes",stroke_2[[#This Row],[avg_glucose_level]]&lt;199,"Diabetes",stroke_2[[#This Row],[avg_glucose_level]]&gt;199,"Very High")</f>
        <v>Prediabetes</v>
      </c>
      <c r="L2939">
        <v>43.7</v>
      </c>
      <c r="M2939">
        <v>28.25</v>
      </c>
      <c r="N2939">
        <v>43.7</v>
      </c>
      <c r="O2939" t="s">
        <v>38</v>
      </c>
      <c r="P2939" t="s">
        <v>34</v>
      </c>
      <c r="Q2939" s="4" t="s">
        <v>4285</v>
      </c>
      <c r="R2939" s="5">
        <f t="shared" ca="1" si="45"/>
        <v>-6.332122880530755E-4</v>
      </c>
    </row>
    <row r="2940" spans="1:18" x14ac:dyDescent="0.25">
      <c r="A2940">
        <v>56553</v>
      </c>
      <c r="B2940" t="s">
        <v>12</v>
      </c>
      <c r="C2940">
        <v>51</v>
      </c>
      <c r="D2940" t="s">
        <v>4280</v>
      </c>
      <c r="E2940" t="s">
        <v>34</v>
      </c>
      <c r="F2940" t="s">
        <v>34</v>
      </c>
      <c r="G2940" t="s">
        <v>13</v>
      </c>
      <c r="H2940" t="s">
        <v>14</v>
      </c>
      <c r="I2940" t="s">
        <v>15</v>
      </c>
      <c r="J2940" s="5">
        <v>63.61</v>
      </c>
      <c r="K2940" s="5" t="str">
        <f>_xlfn.IFS(stroke_2[[#This Row],[avg_glucose_level]]&lt;70,"Low",stroke_2[[#This Row],[avg_glucose_level]]&lt;99,"Normal",stroke_2[[#This Row],[avg_glucose_level]]&lt;125,"Prediabetes",stroke_2[[#This Row],[avg_glucose_level]]&lt;199,"Diabetes",stroke_2[[#This Row],[avg_glucose_level]]&gt;199,"Very High")</f>
        <v>Low</v>
      </c>
      <c r="L2940">
        <v>42.3</v>
      </c>
      <c r="M2940">
        <v>28.25</v>
      </c>
      <c r="N2940">
        <v>42.3</v>
      </c>
      <c r="O2940" t="s">
        <v>38</v>
      </c>
      <c r="P2940" t="s">
        <v>34</v>
      </c>
      <c r="Q2940" s="4" t="s">
        <v>4285</v>
      </c>
      <c r="R2940" s="5">
        <f t="shared" ca="1" si="45"/>
        <v>-1.0770357219872517E-2</v>
      </c>
    </row>
    <row r="2941" spans="1:18" x14ac:dyDescent="0.25">
      <c r="A2941">
        <v>56575</v>
      </c>
      <c r="B2941" t="s">
        <v>19</v>
      </c>
      <c r="C2941">
        <v>51</v>
      </c>
      <c r="D2941" t="s">
        <v>4280</v>
      </c>
      <c r="E2941" t="s">
        <v>13</v>
      </c>
      <c r="F2941" t="s">
        <v>34</v>
      </c>
      <c r="G2941" t="s">
        <v>13</v>
      </c>
      <c r="H2941" t="s">
        <v>43</v>
      </c>
      <c r="I2941" t="s">
        <v>15</v>
      </c>
      <c r="J2941" s="5">
        <v>69.94</v>
      </c>
      <c r="K2941" s="5" t="str">
        <f>_xlfn.IFS(stroke_2[[#This Row],[avg_glucose_level]]&lt;70,"Low",stroke_2[[#This Row],[avg_glucose_level]]&lt;99,"Normal",stroke_2[[#This Row],[avg_glucose_level]]&lt;125,"Prediabetes",stroke_2[[#This Row],[avg_glucose_level]]&lt;199,"Diabetes",stroke_2[[#This Row],[avg_glucose_level]]&gt;199,"Very High")</f>
        <v>Low</v>
      </c>
      <c r="L2941">
        <v>33.299999999999997</v>
      </c>
      <c r="M2941">
        <v>28.25</v>
      </c>
      <c r="N2941">
        <v>33.299999999999997</v>
      </c>
      <c r="O2941" t="s">
        <v>29</v>
      </c>
      <c r="P2941" t="s">
        <v>34</v>
      </c>
      <c r="Q2941" s="4" t="s">
        <v>4285</v>
      </c>
      <c r="R2941" s="5">
        <f t="shared" ca="1" si="45"/>
        <v>-2.1523663184699733E-2</v>
      </c>
    </row>
    <row r="2942" spans="1:18" x14ac:dyDescent="0.25">
      <c r="A2942">
        <v>60358</v>
      </c>
      <c r="B2942" t="s">
        <v>19</v>
      </c>
      <c r="C2942">
        <v>51</v>
      </c>
      <c r="D2942" t="s">
        <v>4280</v>
      </c>
      <c r="E2942" t="s">
        <v>34</v>
      </c>
      <c r="F2942" t="s">
        <v>34</v>
      </c>
      <c r="G2942" t="s">
        <v>13</v>
      </c>
      <c r="H2942" t="s">
        <v>14</v>
      </c>
      <c r="I2942" t="s">
        <v>15</v>
      </c>
      <c r="J2942" s="5">
        <v>102.11</v>
      </c>
      <c r="K2942" s="5" t="str">
        <f>_xlfn.IFS(stroke_2[[#This Row],[avg_glucose_level]]&lt;70,"Low",stroke_2[[#This Row],[avg_glucose_level]]&lt;99,"Normal",stroke_2[[#This Row],[avg_glucose_level]]&lt;125,"Prediabetes",stroke_2[[#This Row],[avg_glucose_level]]&lt;199,"Diabetes",stroke_2[[#This Row],[avg_glucose_level]]&gt;199,"Very High")</f>
        <v>Prediabetes</v>
      </c>
      <c r="L2942">
        <v>23.1</v>
      </c>
      <c r="M2942">
        <v>28.25</v>
      </c>
      <c r="N2942">
        <v>23.1</v>
      </c>
      <c r="O2942" t="s">
        <v>24</v>
      </c>
      <c r="P2942" t="s">
        <v>34</v>
      </c>
      <c r="Q2942" s="4" t="s">
        <v>4285</v>
      </c>
      <c r="R2942" s="5">
        <f t="shared" ca="1" si="45"/>
        <v>-2.3951723156724346E-2</v>
      </c>
    </row>
    <row r="2943" spans="1:18" x14ac:dyDescent="0.25">
      <c r="A2943">
        <v>60603</v>
      </c>
      <c r="B2943" t="s">
        <v>19</v>
      </c>
      <c r="C2943">
        <v>51</v>
      </c>
      <c r="D2943" t="s">
        <v>4280</v>
      </c>
      <c r="E2943" t="s">
        <v>34</v>
      </c>
      <c r="F2943" t="s">
        <v>34</v>
      </c>
      <c r="G2943" t="s">
        <v>34</v>
      </c>
      <c r="H2943" t="s">
        <v>14</v>
      </c>
      <c r="I2943" t="s">
        <v>21</v>
      </c>
      <c r="J2943" s="5">
        <v>66.67</v>
      </c>
      <c r="K2943" s="5" t="str">
        <f>_xlfn.IFS(stroke_2[[#This Row],[avg_glucose_level]]&lt;70,"Low",stroke_2[[#This Row],[avg_glucose_level]]&lt;99,"Normal",stroke_2[[#This Row],[avg_glucose_level]]&lt;125,"Prediabetes",stroke_2[[#This Row],[avg_glucose_level]]&lt;199,"Diabetes",stroke_2[[#This Row],[avg_glucose_level]]&gt;199,"Very High")</f>
        <v>Low</v>
      </c>
      <c r="L2943">
        <v>29.5</v>
      </c>
      <c r="M2943">
        <v>28.25</v>
      </c>
      <c r="N2943">
        <v>29.5</v>
      </c>
      <c r="O2943" t="s">
        <v>24</v>
      </c>
      <c r="P2943" t="s">
        <v>34</v>
      </c>
      <c r="Q2943" s="4" t="s">
        <v>4285</v>
      </c>
      <c r="R2943" s="5">
        <f t="shared" ca="1" si="45"/>
        <v>-1.4782835376550807E-2</v>
      </c>
    </row>
    <row r="2944" spans="1:18" x14ac:dyDescent="0.25">
      <c r="A2944">
        <v>60973</v>
      </c>
      <c r="B2944" t="s">
        <v>12</v>
      </c>
      <c r="C2944">
        <v>51</v>
      </c>
      <c r="D2944" t="s">
        <v>4280</v>
      </c>
      <c r="E2944" t="s">
        <v>34</v>
      </c>
      <c r="F2944" t="s">
        <v>34</v>
      </c>
      <c r="G2944" t="s">
        <v>13</v>
      </c>
      <c r="H2944" t="s">
        <v>14</v>
      </c>
      <c r="I2944" t="s">
        <v>15</v>
      </c>
      <c r="J2944" s="5">
        <v>66.11</v>
      </c>
      <c r="K2944" s="5" t="str">
        <f>_xlfn.IFS(stroke_2[[#This Row],[avg_glucose_level]]&lt;70,"Low",stroke_2[[#This Row],[avg_glucose_level]]&lt;99,"Normal",stroke_2[[#This Row],[avg_glucose_level]]&lt;125,"Prediabetes",stroke_2[[#This Row],[avg_glucose_level]]&lt;199,"Diabetes",stroke_2[[#This Row],[avg_glucose_level]]&gt;199,"Very High")</f>
        <v>Low</v>
      </c>
      <c r="L2944">
        <v>26.3</v>
      </c>
      <c r="M2944">
        <v>28.25</v>
      </c>
      <c r="N2944">
        <v>26.3</v>
      </c>
      <c r="O2944" t="s">
        <v>24</v>
      </c>
      <c r="P2944" t="s">
        <v>34</v>
      </c>
      <c r="Q2944" s="4" t="s">
        <v>4285</v>
      </c>
      <c r="R2944" s="5">
        <f t="shared" ca="1" si="45"/>
        <v>8.3125847064106743E-3</v>
      </c>
    </row>
    <row r="2945" spans="1:18" x14ac:dyDescent="0.25">
      <c r="A2945">
        <v>61475</v>
      </c>
      <c r="B2945" t="s">
        <v>19</v>
      </c>
      <c r="C2945">
        <v>51</v>
      </c>
      <c r="D2945" t="s">
        <v>4280</v>
      </c>
      <c r="E2945" t="s">
        <v>13</v>
      </c>
      <c r="F2945" t="s">
        <v>34</v>
      </c>
      <c r="G2945" t="s">
        <v>13</v>
      </c>
      <c r="H2945" t="s">
        <v>14</v>
      </c>
      <c r="I2945" t="s">
        <v>21</v>
      </c>
      <c r="J2945" s="5">
        <v>85.84</v>
      </c>
      <c r="K2945" s="5" t="str">
        <f>_xlfn.IFS(stroke_2[[#This Row],[avg_glucose_level]]&lt;70,"Low",stroke_2[[#This Row],[avg_glucose_level]]&lt;99,"Normal",stroke_2[[#This Row],[avg_glucose_level]]&lt;125,"Prediabetes",stroke_2[[#This Row],[avg_glucose_level]]&lt;199,"Diabetes",stroke_2[[#This Row],[avg_glucose_level]]&gt;199,"Very High")</f>
        <v>Normal</v>
      </c>
      <c r="L2945">
        <v>31.8</v>
      </c>
      <c r="M2945">
        <v>28.25</v>
      </c>
      <c r="N2945">
        <v>31.8</v>
      </c>
      <c r="O2945" t="s">
        <v>24</v>
      </c>
      <c r="P2945" t="s">
        <v>34</v>
      </c>
      <c r="Q2945" s="4" t="s">
        <v>4285</v>
      </c>
      <c r="R2945" s="5">
        <f t="shared" ca="1" si="45"/>
        <v>-8.1565463520261172E-3</v>
      </c>
    </row>
    <row r="2946" spans="1:18" x14ac:dyDescent="0.25">
      <c r="A2946">
        <v>61830</v>
      </c>
      <c r="B2946" t="s">
        <v>12</v>
      </c>
      <c r="C2946">
        <v>51</v>
      </c>
      <c r="D2946" t="s">
        <v>4280</v>
      </c>
      <c r="E2946" t="s">
        <v>34</v>
      </c>
      <c r="F2946" t="s">
        <v>34</v>
      </c>
      <c r="G2946" t="s">
        <v>13</v>
      </c>
      <c r="H2946" t="s">
        <v>14</v>
      </c>
      <c r="I2946" t="s">
        <v>21</v>
      </c>
      <c r="J2946" s="5">
        <v>78.05</v>
      </c>
      <c r="K2946" s="5" t="str">
        <f>_xlfn.IFS(stroke_2[[#This Row],[avg_glucose_level]]&lt;70,"Low",stroke_2[[#This Row],[avg_glucose_level]]&lt;99,"Normal",stroke_2[[#This Row],[avg_glucose_level]]&lt;125,"Prediabetes",stroke_2[[#This Row],[avg_glucose_level]]&lt;199,"Diabetes",stroke_2[[#This Row],[avg_glucose_level]]&gt;199,"Very High")</f>
        <v>Normal</v>
      </c>
      <c r="L2946">
        <v>31.4</v>
      </c>
      <c r="M2946">
        <v>28.25</v>
      </c>
      <c r="N2946">
        <v>31.4</v>
      </c>
      <c r="O2946" t="s">
        <v>24</v>
      </c>
      <c r="P2946" t="s">
        <v>34</v>
      </c>
      <c r="Q2946" s="4" t="s">
        <v>4285</v>
      </c>
      <c r="R2946" s="5">
        <f t="shared" ref="R2946:R3009" ca="1" si="46">Q2946 + (RAND()-0.5)/20</f>
        <v>-1.7434687792852073E-2</v>
      </c>
    </row>
    <row r="2947" spans="1:18" x14ac:dyDescent="0.25">
      <c r="A2947">
        <v>62090</v>
      </c>
      <c r="B2947" t="s">
        <v>12</v>
      </c>
      <c r="C2947">
        <v>51</v>
      </c>
      <c r="D2947" t="s">
        <v>4280</v>
      </c>
      <c r="E2947" t="s">
        <v>34</v>
      </c>
      <c r="F2947" t="s">
        <v>34</v>
      </c>
      <c r="G2947" t="s">
        <v>34</v>
      </c>
      <c r="H2947" t="s">
        <v>20</v>
      </c>
      <c r="I2947" t="s">
        <v>21</v>
      </c>
      <c r="J2947" s="5">
        <v>219.17</v>
      </c>
      <c r="K2947" s="5" t="str">
        <f>_xlfn.IFS(stroke_2[[#This Row],[avg_glucose_level]]&lt;70,"Low",stroke_2[[#This Row],[avg_glucose_level]]&lt;99,"Normal",stroke_2[[#This Row],[avg_glucose_level]]&lt;125,"Prediabetes",stroke_2[[#This Row],[avg_glucose_level]]&lt;199,"Diabetes",stroke_2[[#This Row],[avg_glucose_level]]&gt;199,"Very High")</f>
        <v>Very High</v>
      </c>
      <c r="L2947">
        <v>29.8</v>
      </c>
      <c r="M2947">
        <v>28.25</v>
      </c>
      <c r="N2947">
        <v>29.8</v>
      </c>
      <c r="O2947" t="s">
        <v>24</v>
      </c>
      <c r="P2947" t="s">
        <v>34</v>
      </c>
      <c r="Q2947" s="4" t="s">
        <v>4285</v>
      </c>
      <c r="R2947" s="5">
        <f t="shared" ca="1" si="46"/>
        <v>-1.2059672647517677E-2</v>
      </c>
    </row>
    <row r="2948" spans="1:18" x14ac:dyDescent="0.25">
      <c r="A2948">
        <v>62439</v>
      </c>
      <c r="B2948" t="s">
        <v>19</v>
      </c>
      <c r="C2948">
        <v>51</v>
      </c>
      <c r="D2948" t="s">
        <v>4280</v>
      </c>
      <c r="E2948" t="s">
        <v>34</v>
      </c>
      <c r="F2948" t="s">
        <v>34</v>
      </c>
      <c r="G2948" t="s">
        <v>13</v>
      </c>
      <c r="H2948" t="s">
        <v>43</v>
      </c>
      <c r="I2948" t="s">
        <v>21</v>
      </c>
      <c r="J2948" s="5">
        <v>103.43</v>
      </c>
      <c r="K2948" s="5" t="str">
        <f>_xlfn.IFS(stroke_2[[#This Row],[avg_glucose_level]]&lt;70,"Low",stroke_2[[#This Row],[avg_glucose_level]]&lt;99,"Normal",stroke_2[[#This Row],[avg_glucose_level]]&lt;125,"Prediabetes",stroke_2[[#This Row],[avg_glucose_level]]&lt;199,"Diabetes",stroke_2[[#This Row],[avg_glucose_level]]&gt;199,"Very High")</f>
        <v>Prediabetes</v>
      </c>
      <c r="L2948">
        <v>27.3</v>
      </c>
      <c r="M2948">
        <v>28.25</v>
      </c>
      <c r="N2948">
        <v>27.3</v>
      </c>
      <c r="O2948" t="s">
        <v>18</v>
      </c>
      <c r="P2948" t="s">
        <v>13</v>
      </c>
      <c r="Q2948" s="4" t="s">
        <v>4286</v>
      </c>
      <c r="R2948" s="5">
        <f t="shared" ca="1" si="46"/>
        <v>1.000883761742589</v>
      </c>
    </row>
    <row r="2949" spans="1:18" x14ac:dyDescent="0.25">
      <c r="A2949">
        <v>62668</v>
      </c>
      <c r="B2949" t="s">
        <v>19</v>
      </c>
      <c r="C2949">
        <v>51</v>
      </c>
      <c r="D2949" t="s">
        <v>4280</v>
      </c>
      <c r="E2949" t="s">
        <v>34</v>
      </c>
      <c r="F2949" t="s">
        <v>34</v>
      </c>
      <c r="G2949" t="s">
        <v>13</v>
      </c>
      <c r="H2949" t="s">
        <v>20</v>
      </c>
      <c r="I2949" t="s">
        <v>15</v>
      </c>
      <c r="J2949" s="5">
        <v>143.15</v>
      </c>
      <c r="K2949" s="5" t="str">
        <f>_xlfn.IFS(stroke_2[[#This Row],[avg_glucose_level]]&lt;70,"Low",stroke_2[[#This Row],[avg_glucose_level]]&lt;99,"Normal",stroke_2[[#This Row],[avg_glucose_level]]&lt;125,"Prediabetes",stroke_2[[#This Row],[avg_glucose_level]]&lt;199,"Diabetes",stroke_2[[#This Row],[avg_glucose_level]]&gt;199,"Very High")</f>
        <v>Diabetes</v>
      </c>
      <c r="L2949">
        <v>44.7</v>
      </c>
      <c r="M2949">
        <v>28.25</v>
      </c>
      <c r="N2949">
        <v>44.7</v>
      </c>
      <c r="O2949" t="s">
        <v>18</v>
      </c>
      <c r="P2949" t="s">
        <v>34</v>
      </c>
      <c r="Q2949" s="4" t="s">
        <v>4285</v>
      </c>
      <c r="R2949" s="5">
        <f t="shared" ca="1" si="46"/>
        <v>-1.2637582727895308E-2</v>
      </c>
    </row>
    <row r="2950" spans="1:18" x14ac:dyDescent="0.25">
      <c r="A2950">
        <v>63282</v>
      </c>
      <c r="B2950" t="s">
        <v>19</v>
      </c>
      <c r="C2950">
        <v>51</v>
      </c>
      <c r="D2950" t="s">
        <v>4280</v>
      </c>
      <c r="E2950" t="s">
        <v>34</v>
      </c>
      <c r="F2950" t="s">
        <v>34</v>
      </c>
      <c r="G2950" t="s">
        <v>13</v>
      </c>
      <c r="H2950" t="s">
        <v>43</v>
      </c>
      <c r="I2950" t="s">
        <v>21</v>
      </c>
      <c r="J2950" s="5">
        <v>92.95</v>
      </c>
      <c r="K2950" s="5" t="str">
        <f>_xlfn.IFS(stroke_2[[#This Row],[avg_glucose_level]]&lt;70,"Low",stroke_2[[#This Row],[avg_glucose_level]]&lt;99,"Normal",stroke_2[[#This Row],[avg_glucose_level]]&lt;125,"Prediabetes",stroke_2[[#This Row],[avg_glucose_level]]&lt;199,"Diabetes",stroke_2[[#This Row],[avg_glucose_level]]&gt;199,"Very High")</f>
        <v>Normal</v>
      </c>
      <c r="L2950">
        <v>23.9</v>
      </c>
      <c r="M2950">
        <v>28.25</v>
      </c>
      <c r="N2950">
        <v>23.9</v>
      </c>
      <c r="O2950" t="s">
        <v>24</v>
      </c>
      <c r="P2950" t="s">
        <v>34</v>
      </c>
      <c r="Q2950" s="4" t="s">
        <v>4285</v>
      </c>
      <c r="R2950" s="5">
        <f t="shared" ca="1" si="46"/>
        <v>-1.8636912173950783E-2</v>
      </c>
    </row>
    <row r="2951" spans="1:18" x14ac:dyDescent="0.25">
      <c r="A2951">
        <v>65411</v>
      </c>
      <c r="B2951" t="s">
        <v>19</v>
      </c>
      <c r="C2951">
        <v>51</v>
      </c>
      <c r="D2951" t="s">
        <v>4280</v>
      </c>
      <c r="E2951" t="s">
        <v>34</v>
      </c>
      <c r="F2951" t="s">
        <v>34</v>
      </c>
      <c r="G2951" t="s">
        <v>13</v>
      </c>
      <c r="H2951" t="s">
        <v>14</v>
      </c>
      <c r="I2951" t="s">
        <v>15</v>
      </c>
      <c r="J2951" s="5">
        <v>152.56</v>
      </c>
      <c r="K2951" s="5" t="str">
        <f>_xlfn.IFS(stroke_2[[#This Row],[avg_glucose_level]]&lt;70,"Low",stroke_2[[#This Row],[avg_glucose_level]]&lt;99,"Normal",stroke_2[[#This Row],[avg_glucose_level]]&lt;125,"Prediabetes",stroke_2[[#This Row],[avg_glucose_level]]&lt;199,"Diabetes",stroke_2[[#This Row],[avg_glucose_level]]&gt;199,"Very High")</f>
        <v>Diabetes</v>
      </c>
      <c r="L2951">
        <v>21.8</v>
      </c>
      <c r="M2951">
        <v>28.25</v>
      </c>
      <c r="N2951">
        <v>21.8</v>
      </c>
      <c r="O2951" t="s">
        <v>38</v>
      </c>
      <c r="P2951" t="s">
        <v>34</v>
      </c>
      <c r="Q2951" s="4" t="s">
        <v>4285</v>
      </c>
      <c r="R2951" s="5">
        <f t="shared" ca="1" si="46"/>
        <v>-7.7346780188204175E-3</v>
      </c>
    </row>
    <row r="2952" spans="1:18" x14ac:dyDescent="0.25">
      <c r="A2952">
        <v>66071</v>
      </c>
      <c r="B2952" t="s">
        <v>12</v>
      </c>
      <c r="C2952">
        <v>51</v>
      </c>
      <c r="D2952" t="s">
        <v>4280</v>
      </c>
      <c r="E2952" t="s">
        <v>13</v>
      </c>
      <c r="F2952" t="s">
        <v>34</v>
      </c>
      <c r="G2952" t="s">
        <v>13</v>
      </c>
      <c r="H2952" t="s">
        <v>14</v>
      </c>
      <c r="I2952" t="s">
        <v>15</v>
      </c>
      <c r="J2952" s="5">
        <v>112.16</v>
      </c>
      <c r="K2952" s="5" t="str">
        <f>_xlfn.IFS(stroke_2[[#This Row],[avg_glucose_level]]&lt;70,"Low",stroke_2[[#This Row],[avg_glucose_level]]&lt;99,"Normal",stroke_2[[#This Row],[avg_glucose_level]]&lt;125,"Prediabetes",stroke_2[[#This Row],[avg_glucose_level]]&lt;199,"Diabetes",stroke_2[[#This Row],[avg_glucose_level]]&gt;199,"Very High")</f>
        <v>Prediabetes</v>
      </c>
      <c r="L2952">
        <v>42.5</v>
      </c>
      <c r="M2952">
        <v>28.25</v>
      </c>
      <c r="N2952">
        <v>42.5</v>
      </c>
      <c r="O2952" t="s">
        <v>18</v>
      </c>
      <c r="P2952" t="s">
        <v>13</v>
      </c>
      <c r="Q2952" s="4" t="s">
        <v>4286</v>
      </c>
      <c r="R2952" s="5">
        <f t="shared" ca="1" si="46"/>
        <v>0.99553721648351268</v>
      </c>
    </row>
    <row r="2953" spans="1:18" x14ac:dyDescent="0.25">
      <c r="A2953">
        <v>68438</v>
      </c>
      <c r="B2953" t="s">
        <v>19</v>
      </c>
      <c r="C2953">
        <v>51</v>
      </c>
      <c r="D2953" t="s">
        <v>4280</v>
      </c>
      <c r="E2953" t="s">
        <v>34</v>
      </c>
      <c r="F2953" t="s">
        <v>34</v>
      </c>
      <c r="G2953" t="s">
        <v>13</v>
      </c>
      <c r="H2953" t="s">
        <v>14</v>
      </c>
      <c r="I2953" t="s">
        <v>21</v>
      </c>
      <c r="J2953" s="5">
        <v>90.78</v>
      </c>
      <c r="K2953" s="5" t="str">
        <f>_xlfn.IFS(stroke_2[[#This Row],[avg_glucose_level]]&lt;70,"Low",stroke_2[[#This Row],[avg_glucose_level]]&lt;99,"Normal",stroke_2[[#This Row],[avg_glucose_level]]&lt;125,"Prediabetes",stroke_2[[#This Row],[avg_glucose_level]]&lt;199,"Diabetes",stroke_2[[#This Row],[avg_glucose_level]]&gt;199,"Very High")</f>
        <v>Normal</v>
      </c>
      <c r="L2953">
        <v>32.299999999999997</v>
      </c>
      <c r="M2953">
        <v>28.25</v>
      </c>
      <c r="N2953">
        <v>32.299999999999997</v>
      </c>
      <c r="O2953" t="s">
        <v>24</v>
      </c>
      <c r="P2953" t="s">
        <v>34</v>
      </c>
      <c r="Q2953" s="4" t="s">
        <v>4285</v>
      </c>
      <c r="R2953" s="5">
        <f t="shared" ca="1" si="46"/>
        <v>-1.0342455650760528E-3</v>
      </c>
    </row>
    <row r="2954" spans="1:18" x14ac:dyDescent="0.25">
      <c r="A2954">
        <v>71099</v>
      </c>
      <c r="B2954" t="s">
        <v>19</v>
      </c>
      <c r="C2954">
        <v>51</v>
      </c>
      <c r="D2954" t="s">
        <v>4280</v>
      </c>
      <c r="E2954" t="s">
        <v>34</v>
      </c>
      <c r="F2954" t="s">
        <v>34</v>
      </c>
      <c r="G2954" t="s">
        <v>13</v>
      </c>
      <c r="H2954" t="s">
        <v>20</v>
      </c>
      <c r="I2954" t="s">
        <v>15</v>
      </c>
      <c r="J2954" s="5">
        <v>89.74</v>
      </c>
      <c r="K2954" s="5" t="str">
        <f>_xlfn.IFS(stroke_2[[#This Row],[avg_glucose_level]]&lt;70,"Low",stroke_2[[#This Row],[avg_glucose_level]]&lt;99,"Normal",stroke_2[[#This Row],[avg_glucose_level]]&lt;125,"Prediabetes",stroke_2[[#This Row],[avg_glucose_level]]&lt;199,"Diabetes",stroke_2[[#This Row],[avg_glucose_level]]&gt;199,"Very High")</f>
        <v>Normal</v>
      </c>
      <c r="L2954">
        <v>28.4</v>
      </c>
      <c r="M2954">
        <v>28.25</v>
      </c>
      <c r="N2954">
        <v>28.4</v>
      </c>
      <c r="O2954" t="s">
        <v>24</v>
      </c>
      <c r="P2954" t="s">
        <v>34</v>
      </c>
      <c r="Q2954" s="4" t="s">
        <v>4285</v>
      </c>
      <c r="R2954" s="5">
        <f t="shared" ca="1" si="46"/>
        <v>3.6338342635486576E-3</v>
      </c>
    </row>
    <row r="2955" spans="1:18" x14ac:dyDescent="0.25">
      <c r="A2955">
        <v>72011</v>
      </c>
      <c r="B2955" t="s">
        <v>12</v>
      </c>
      <c r="C2955">
        <v>51</v>
      </c>
      <c r="D2955" t="s">
        <v>4280</v>
      </c>
      <c r="E2955" t="s">
        <v>34</v>
      </c>
      <c r="F2955" t="s">
        <v>34</v>
      </c>
      <c r="G2955" t="s">
        <v>34</v>
      </c>
      <c r="H2955" t="s">
        <v>20</v>
      </c>
      <c r="I2955" t="s">
        <v>21</v>
      </c>
      <c r="J2955" s="5">
        <v>87.15</v>
      </c>
      <c r="K2955" s="5" t="str">
        <f>_xlfn.IFS(stroke_2[[#This Row],[avg_glucose_level]]&lt;70,"Low",stroke_2[[#This Row],[avg_glucose_level]]&lt;99,"Normal",stroke_2[[#This Row],[avg_glucose_level]]&lt;125,"Prediabetes",stroke_2[[#This Row],[avg_glucose_level]]&lt;199,"Diabetes",stroke_2[[#This Row],[avg_glucose_level]]&gt;199,"Very High")</f>
        <v>Normal</v>
      </c>
      <c r="L2955">
        <v>26.4</v>
      </c>
      <c r="M2955">
        <v>28.25</v>
      </c>
      <c r="N2955">
        <v>26.4</v>
      </c>
      <c r="O2955" t="s">
        <v>18</v>
      </c>
      <c r="P2955" t="s">
        <v>34</v>
      </c>
      <c r="Q2955" s="4" t="s">
        <v>4285</v>
      </c>
      <c r="R2955" s="5">
        <f t="shared" ca="1" si="46"/>
        <v>1.4696424737442338E-2</v>
      </c>
    </row>
    <row r="2956" spans="1:18" x14ac:dyDescent="0.25">
      <c r="A2956">
        <v>641</v>
      </c>
      <c r="B2956" t="s">
        <v>12</v>
      </c>
      <c r="C2956">
        <v>52</v>
      </c>
      <c r="D2956" t="s">
        <v>4280</v>
      </c>
      <c r="E2956" t="s">
        <v>34</v>
      </c>
      <c r="F2956" t="s">
        <v>34</v>
      </c>
      <c r="G2956" t="s">
        <v>13</v>
      </c>
      <c r="H2956" t="s">
        <v>43</v>
      </c>
      <c r="I2956" t="s">
        <v>21</v>
      </c>
      <c r="J2956" s="5">
        <v>87.26</v>
      </c>
      <c r="K2956" s="5" t="str">
        <f>_xlfn.IFS(stroke_2[[#This Row],[avg_glucose_level]]&lt;70,"Low",stroke_2[[#This Row],[avg_glucose_level]]&lt;99,"Normal",stroke_2[[#This Row],[avg_glucose_level]]&lt;125,"Prediabetes",stroke_2[[#This Row],[avg_glucose_level]]&lt;199,"Diabetes",stroke_2[[#This Row],[avg_glucose_level]]&gt;199,"Very High")</f>
        <v>Normal</v>
      </c>
      <c r="L2956">
        <v>40.1</v>
      </c>
      <c r="M2956">
        <v>28.25</v>
      </c>
      <c r="N2956">
        <v>40.1</v>
      </c>
      <c r="O2956" t="s">
        <v>29</v>
      </c>
      <c r="P2956" t="s">
        <v>34</v>
      </c>
      <c r="Q2956" s="4" t="s">
        <v>4285</v>
      </c>
      <c r="R2956" s="5">
        <f t="shared" ca="1" si="46"/>
        <v>5.3865282770237614E-3</v>
      </c>
    </row>
    <row r="2957" spans="1:18" x14ac:dyDescent="0.25">
      <c r="A2957">
        <v>721</v>
      </c>
      <c r="B2957" t="s">
        <v>19</v>
      </c>
      <c r="C2957">
        <v>52</v>
      </c>
      <c r="D2957" t="s">
        <v>4280</v>
      </c>
      <c r="E2957" t="s">
        <v>13</v>
      </c>
      <c r="F2957" t="s">
        <v>34</v>
      </c>
      <c r="G2957" t="s">
        <v>13</v>
      </c>
      <c r="H2957" t="s">
        <v>20</v>
      </c>
      <c r="I2957" t="s">
        <v>15</v>
      </c>
      <c r="J2957" s="5">
        <v>114.25</v>
      </c>
      <c r="K2957" s="5" t="str">
        <f>_xlfn.IFS(stroke_2[[#This Row],[avg_glucose_level]]&lt;70,"Low",stroke_2[[#This Row],[avg_glucose_level]]&lt;99,"Normal",stroke_2[[#This Row],[avg_glucose_level]]&lt;125,"Prediabetes",stroke_2[[#This Row],[avg_glucose_level]]&lt;199,"Diabetes",stroke_2[[#This Row],[avg_glucose_level]]&gt;199,"Very High")</f>
        <v>Prediabetes</v>
      </c>
      <c r="L2957">
        <v>24.3</v>
      </c>
      <c r="M2957">
        <v>28.25</v>
      </c>
      <c r="N2957">
        <v>24.3</v>
      </c>
      <c r="O2957" t="s">
        <v>18</v>
      </c>
      <c r="P2957" t="s">
        <v>34</v>
      </c>
      <c r="Q2957" s="4" t="s">
        <v>4285</v>
      </c>
      <c r="R2957" s="5">
        <f t="shared" ca="1" si="46"/>
        <v>-2.8727405301159194E-3</v>
      </c>
    </row>
    <row r="2958" spans="1:18" x14ac:dyDescent="0.25">
      <c r="A2958">
        <v>1703</v>
      </c>
      <c r="B2958" t="s">
        <v>19</v>
      </c>
      <c r="C2958">
        <v>52</v>
      </c>
      <c r="D2958" t="s">
        <v>4280</v>
      </c>
      <c r="E2958" t="s">
        <v>34</v>
      </c>
      <c r="F2958" t="s">
        <v>34</v>
      </c>
      <c r="G2958" t="s">
        <v>13</v>
      </c>
      <c r="H2958" t="s">
        <v>14</v>
      </c>
      <c r="I2958" t="s">
        <v>15</v>
      </c>
      <c r="J2958" s="5">
        <v>82.24</v>
      </c>
      <c r="K2958" s="5" t="str">
        <f>_xlfn.IFS(stroke_2[[#This Row],[avg_glucose_level]]&lt;70,"Low",stroke_2[[#This Row],[avg_glucose_level]]&lt;99,"Normal",stroke_2[[#This Row],[avg_glucose_level]]&lt;125,"Prediabetes",stroke_2[[#This Row],[avg_glucose_level]]&lt;199,"Diabetes",stroke_2[[#This Row],[avg_glucose_level]]&gt;199,"Very High")</f>
        <v>Normal</v>
      </c>
      <c r="L2958">
        <v>54.7</v>
      </c>
      <c r="M2958">
        <v>28.25</v>
      </c>
      <c r="N2958">
        <v>54.7</v>
      </c>
      <c r="O2958" t="s">
        <v>18</v>
      </c>
      <c r="P2958" t="s">
        <v>34</v>
      </c>
      <c r="Q2958" s="4" t="s">
        <v>4285</v>
      </c>
      <c r="R2958" s="5">
        <f t="shared" ca="1" si="46"/>
        <v>4.8041645898428964E-3</v>
      </c>
    </row>
    <row r="2959" spans="1:18" x14ac:dyDescent="0.25">
      <c r="A2959">
        <v>2070</v>
      </c>
      <c r="B2959" t="s">
        <v>12</v>
      </c>
      <c r="C2959">
        <v>52</v>
      </c>
      <c r="D2959" t="s">
        <v>4280</v>
      </c>
      <c r="E2959" t="s">
        <v>34</v>
      </c>
      <c r="F2959" t="s">
        <v>34</v>
      </c>
      <c r="G2959" t="s">
        <v>13</v>
      </c>
      <c r="H2959" t="s">
        <v>14</v>
      </c>
      <c r="I2959" t="s">
        <v>15</v>
      </c>
      <c r="J2959" s="5">
        <v>95.85</v>
      </c>
      <c r="K2959" s="5" t="str">
        <f>_xlfn.IFS(stroke_2[[#This Row],[avg_glucose_level]]&lt;70,"Low",stroke_2[[#This Row],[avg_glucose_level]]&lt;99,"Normal",stroke_2[[#This Row],[avg_glucose_level]]&lt;125,"Prediabetes",stroke_2[[#This Row],[avg_glucose_level]]&lt;199,"Diabetes",stroke_2[[#This Row],[avg_glucose_level]]&gt;199,"Very High")</f>
        <v>Normal</v>
      </c>
      <c r="L2959">
        <v>29.6</v>
      </c>
      <c r="M2959">
        <v>28.25</v>
      </c>
      <c r="N2959">
        <v>29.6</v>
      </c>
      <c r="O2959" t="s">
        <v>29</v>
      </c>
      <c r="P2959" t="s">
        <v>34</v>
      </c>
      <c r="Q2959" s="4" t="s">
        <v>4285</v>
      </c>
      <c r="R2959" s="5">
        <f t="shared" ca="1" si="46"/>
        <v>-6.4234779065140465E-3</v>
      </c>
    </row>
    <row r="2960" spans="1:18" x14ac:dyDescent="0.25">
      <c r="A2960">
        <v>2314</v>
      </c>
      <c r="B2960" t="s">
        <v>12</v>
      </c>
      <c r="C2960">
        <v>52</v>
      </c>
      <c r="D2960" t="s">
        <v>4280</v>
      </c>
      <c r="E2960" t="s">
        <v>34</v>
      </c>
      <c r="F2960" t="s">
        <v>34</v>
      </c>
      <c r="G2960" t="s">
        <v>13</v>
      </c>
      <c r="H2960" t="s">
        <v>14</v>
      </c>
      <c r="I2960" t="s">
        <v>15</v>
      </c>
      <c r="J2960" s="5">
        <v>226.7</v>
      </c>
      <c r="K2960" s="5" t="str">
        <f>_xlfn.IFS(stroke_2[[#This Row],[avg_glucose_level]]&lt;70,"Low",stroke_2[[#This Row],[avg_glucose_level]]&lt;99,"Normal",stroke_2[[#This Row],[avg_glucose_level]]&lt;125,"Prediabetes",stroke_2[[#This Row],[avg_glucose_level]]&lt;199,"Diabetes",stroke_2[[#This Row],[avg_glucose_level]]&gt;199,"Very High")</f>
        <v>Very High</v>
      </c>
      <c r="M2960">
        <v>28.25</v>
      </c>
      <c r="N2960">
        <v>28.25</v>
      </c>
      <c r="O2960" t="s">
        <v>29</v>
      </c>
      <c r="P2960" t="s">
        <v>34</v>
      </c>
      <c r="Q2960" s="4" t="s">
        <v>4285</v>
      </c>
      <c r="R2960" s="5">
        <f t="shared" ca="1" si="46"/>
        <v>-2.0246597660374132E-2</v>
      </c>
    </row>
    <row r="2961" spans="1:18" x14ac:dyDescent="0.25">
      <c r="A2961">
        <v>4797</v>
      </c>
      <c r="B2961" t="s">
        <v>19</v>
      </c>
      <c r="C2961">
        <v>52</v>
      </c>
      <c r="D2961" t="s">
        <v>4280</v>
      </c>
      <c r="E2961" t="s">
        <v>34</v>
      </c>
      <c r="F2961" t="s">
        <v>34</v>
      </c>
      <c r="G2961" t="s">
        <v>13</v>
      </c>
      <c r="H2961" t="s">
        <v>14</v>
      </c>
      <c r="I2961" t="s">
        <v>15</v>
      </c>
      <c r="J2961" s="5">
        <v>99.1</v>
      </c>
      <c r="K2961" s="5" t="str">
        <f>_xlfn.IFS(stroke_2[[#This Row],[avg_glucose_level]]&lt;70,"Low",stroke_2[[#This Row],[avg_glucose_level]]&lt;99,"Normal",stroke_2[[#This Row],[avg_glucose_level]]&lt;125,"Prediabetes",stroke_2[[#This Row],[avg_glucose_level]]&lt;199,"Diabetes",stroke_2[[#This Row],[avg_glucose_level]]&gt;199,"Very High")</f>
        <v>Prediabetes</v>
      </c>
      <c r="L2961">
        <v>29.1</v>
      </c>
      <c r="M2961">
        <v>28.25</v>
      </c>
      <c r="N2961">
        <v>29.1</v>
      </c>
      <c r="O2961" t="s">
        <v>38</v>
      </c>
      <c r="P2961" t="s">
        <v>34</v>
      </c>
      <c r="Q2961" s="4" t="s">
        <v>4285</v>
      </c>
      <c r="R2961" s="5">
        <f t="shared" ca="1" si="46"/>
        <v>-2.5850084439166866E-3</v>
      </c>
    </row>
    <row r="2962" spans="1:18" x14ac:dyDescent="0.25">
      <c r="A2962">
        <v>5353</v>
      </c>
      <c r="B2962" t="s">
        <v>12</v>
      </c>
      <c r="C2962">
        <v>52</v>
      </c>
      <c r="D2962" t="s">
        <v>4280</v>
      </c>
      <c r="E2962" t="s">
        <v>34</v>
      </c>
      <c r="F2962" t="s">
        <v>13</v>
      </c>
      <c r="G2962" t="s">
        <v>34</v>
      </c>
      <c r="H2962" t="s">
        <v>14</v>
      </c>
      <c r="I2962" t="s">
        <v>21</v>
      </c>
      <c r="J2962" s="5">
        <v>101.5</v>
      </c>
      <c r="K2962" s="5" t="str">
        <f>_xlfn.IFS(stroke_2[[#This Row],[avg_glucose_level]]&lt;70,"Low",stroke_2[[#This Row],[avg_glucose_level]]&lt;99,"Normal",stroke_2[[#This Row],[avg_glucose_level]]&lt;125,"Prediabetes",stroke_2[[#This Row],[avg_glucose_level]]&lt;199,"Diabetes",stroke_2[[#This Row],[avg_glucose_level]]&gt;199,"Very High")</f>
        <v>Prediabetes</v>
      </c>
      <c r="L2962">
        <v>31.2</v>
      </c>
      <c r="M2962">
        <v>28.25</v>
      </c>
      <c r="N2962">
        <v>31.2</v>
      </c>
      <c r="O2962" t="s">
        <v>29</v>
      </c>
      <c r="P2962" t="s">
        <v>34</v>
      </c>
      <c r="Q2962" s="4" t="s">
        <v>4285</v>
      </c>
      <c r="R2962" s="5">
        <f t="shared" ca="1" si="46"/>
        <v>1.7073379188365268E-3</v>
      </c>
    </row>
    <row r="2963" spans="1:18" x14ac:dyDescent="0.25">
      <c r="A2963">
        <v>6199</v>
      </c>
      <c r="B2963" t="s">
        <v>19</v>
      </c>
      <c r="C2963">
        <v>52</v>
      </c>
      <c r="D2963" t="s">
        <v>4280</v>
      </c>
      <c r="E2963" t="s">
        <v>34</v>
      </c>
      <c r="F2963" t="s">
        <v>34</v>
      </c>
      <c r="G2963" t="s">
        <v>13</v>
      </c>
      <c r="H2963" t="s">
        <v>43</v>
      </c>
      <c r="I2963" t="s">
        <v>21</v>
      </c>
      <c r="J2963" s="5">
        <v>107.27</v>
      </c>
      <c r="K2963" s="5" t="str">
        <f>_xlfn.IFS(stroke_2[[#This Row],[avg_glucose_level]]&lt;70,"Low",stroke_2[[#This Row],[avg_glucose_level]]&lt;99,"Normal",stroke_2[[#This Row],[avg_glucose_level]]&lt;125,"Prediabetes",stroke_2[[#This Row],[avg_glucose_level]]&lt;199,"Diabetes",stroke_2[[#This Row],[avg_glucose_level]]&gt;199,"Very High")</f>
        <v>Prediabetes</v>
      </c>
      <c r="L2963">
        <v>30.1</v>
      </c>
      <c r="M2963">
        <v>28.25</v>
      </c>
      <c r="N2963">
        <v>30.1</v>
      </c>
      <c r="O2963" t="s">
        <v>38</v>
      </c>
      <c r="P2963" t="s">
        <v>34</v>
      </c>
      <c r="Q2963" s="4" t="s">
        <v>4285</v>
      </c>
      <c r="R2963" s="5">
        <f t="shared" ca="1" si="46"/>
        <v>-1.762471573110656E-2</v>
      </c>
    </row>
    <row r="2964" spans="1:18" x14ac:dyDescent="0.25">
      <c r="A2964">
        <v>6605</v>
      </c>
      <c r="B2964" t="s">
        <v>12</v>
      </c>
      <c r="C2964">
        <v>52</v>
      </c>
      <c r="D2964" t="s">
        <v>4280</v>
      </c>
      <c r="E2964" t="s">
        <v>13</v>
      </c>
      <c r="F2964" t="s">
        <v>34</v>
      </c>
      <c r="G2964" t="s">
        <v>13</v>
      </c>
      <c r="H2964" t="s">
        <v>43</v>
      </c>
      <c r="I2964" t="s">
        <v>15</v>
      </c>
      <c r="J2964" s="5">
        <v>235.06</v>
      </c>
      <c r="K2964" s="5" t="str">
        <f>_xlfn.IFS(stroke_2[[#This Row],[avg_glucose_level]]&lt;70,"Low",stroke_2[[#This Row],[avg_glucose_level]]&lt;99,"Normal",stroke_2[[#This Row],[avg_glucose_level]]&lt;125,"Prediabetes",stroke_2[[#This Row],[avg_glucose_level]]&lt;199,"Diabetes",stroke_2[[#This Row],[avg_glucose_level]]&gt;199,"Very High")</f>
        <v>Very High</v>
      </c>
      <c r="L2964">
        <v>39.9</v>
      </c>
      <c r="M2964">
        <v>28.25</v>
      </c>
      <c r="N2964">
        <v>39.9</v>
      </c>
      <c r="O2964" t="s">
        <v>18</v>
      </c>
      <c r="P2964" t="s">
        <v>34</v>
      </c>
      <c r="Q2964" s="4" t="s">
        <v>4285</v>
      </c>
      <c r="R2964" s="5">
        <f t="shared" ca="1" si="46"/>
        <v>2.206333989051601E-3</v>
      </c>
    </row>
    <row r="2965" spans="1:18" x14ac:dyDescent="0.25">
      <c r="A2965">
        <v>6852</v>
      </c>
      <c r="B2965" t="s">
        <v>19</v>
      </c>
      <c r="C2965">
        <v>52</v>
      </c>
      <c r="D2965" t="s">
        <v>4280</v>
      </c>
      <c r="E2965" t="s">
        <v>13</v>
      </c>
      <c r="F2965" t="s">
        <v>34</v>
      </c>
      <c r="G2965" t="s">
        <v>13</v>
      </c>
      <c r="H2965" t="s">
        <v>20</v>
      </c>
      <c r="I2965" t="s">
        <v>21</v>
      </c>
      <c r="J2965" s="5">
        <v>104.45</v>
      </c>
      <c r="K2965" s="5" t="str">
        <f>_xlfn.IFS(stroke_2[[#This Row],[avg_glucose_level]]&lt;70,"Low",stroke_2[[#This Row],[avg_glucose_level]]&lt;99,"Normal",stroke_2[[#This Row],[avg_glucose_level]]&lt;125,"Prediabetes",stroke_2[[#This Row],[avg_glucose_level]]&lt;199,"Diabetes",stroke_2[[#This Row],[avg_glucose_level]]&gt;199,"Very High")</f>
        <v>Prediabetes</v>
      </c>
      <c r="M2965">
        <v>28.25</v>
      </c>
      <c r="N2965">
        <v>28.25</v>
      </c>
      <c r="O2965" t="s">
        <v>24</v>
      </c>
      <c r="P2965" t="s">
        <v>34</v>
      </c>
      <c r="Q2965" s="4" t="s">
        <v>4285</v>
      </c>
      <c r="R2965" s="5">
        <f t="shared" ca="1" si="46"/>
        <v>6.0135168883300224E-3</v>
      </c>
    </row>
    <row r="2966" spans="1:18" x14ac:dyDescent="0.25">
      <c r="A2966">
        <v>6988</v>
      </c>
      <c r="B2966" t="s">
        <v>19</v>
      </c>
      <c r="C2966">
        <v>52</v>
      </c>
      <c r="D2966" t="s">
        <v>4280</v>
      </c>
      <c r="E2966" t="s">
        <v>34</v>
      </c>
      <c r="F2966" t="s">
        <v>34</v>
      </c>
      <c r="G2966" t="s">
        <v>13</v>
      </c>
      <c r="H2966" t="s">
        <v>20</v>
      </c>
      <c r="I2966" t="s">
        <v>15</v>
      </c>
      <c r="J2966" s="5">
        <v>113.21</v>
      </c>
      <c r="K2966" s="5" t="str">
        <f>_xlfn.IFS(stroke_2[[#This Row],[avg_glucose_level]]&lt;70,"Low",stroke_2[[#This Row],[avg_glucose_level]]&lt;99,"Normal",stroke_2[[#This Row],[avg_glucose_level]]&lt;125,"Prediabetes",stroke_2[[#This Row],[avg_glucose_level]]&lt;199,"Diabetes",stroke_2[[#This Row],[avg_glucose_level]]&gt;199,"Very High")</f>
        <v>Prediabetes</v>
      </c>
      <c r="L2966">
        <v>38.299999999999997</v>
      </c>
      <c r="M2966">
        <v>28.25</v>
      </c>
      <c r="N2966">
        <v>38.299999999999997</v>
      </c>
      <c r="O2966" t="s">
        <v>24</v>
      </c>
      <c r="P2966" t="s">
        <v>34</v>
      </c>
      <c r="Q2966" s="4" t="s">
        <v>4285</v>
      </c>
      <c r="R2966" s="5">
        <f t="shared" ca="1" si="46"/>
        <v>-5.8068728421543643E-4</v>
      </c>
    </row>
    <row r="2967" spans="1:18" x14ac:dyDescent="0.25">
      <c r="A2967">
        <v>7700</v>
      </c>
      <c r="B2967" t="s">
        <v>19</v>
      </c>
      <c r="C2967">
        <v>52</v>
      </c>
      <c r="D2967" t="s">
        <v>4280</v>
      </c>
      <c r="E2967" t="s">
        <v>34</v>
      </c>
      <c r="F2967" t="s">
        <v>34</v>
      </c>
      <c r="G2967" t="s">
        <v>13</v>
      </c>
      <c r="H2967" t="s">
        <v>14</v>
      </c>
      <c r="I2967" t="s">
        <v>15</v>
      </c>
      <c r="J2967" s="5">
        <v>106.54</v>
      </c>
      <c r="K2967" s="5" t="str">
        <f>_xlfn.IFS(stroke_2[[#This Row],[avg_glucose_level]]&lt;70,"Low",stroke_2[[#This Row],[avg_glucose_level]]&lt;99,"Normal",stroke_2[[#This Row],[avg_glucose_level]]&lt;125,"Prediabetes",stroke_2[[#This Row],[avg_glucose_level]]&lt;199,"Diabetes",stroke_2[[#This Row],[avg_glucose_level]]&gt;199,"Very High")</f>
        <v>Prediabetes</v>
      </c>
      <c r="L2967">
        <v>22.4</v>
      </c>
      <c r="M2967">
        <v>28.25</v>
      </c>
      <c r="N2967">
        <v>22.4</v>
      </c>
      <c r="O2967" t="s">
        <v>24</v>
      </c>
      <c r="P2967" t="s">
        <v>34</v>
      </c>
      <c r="Q2967" s="4" t="s">
        <v>4285</v>
      </c>
      <c r="R2967" s="5">
        <f t="shared" ca="1" si="46"/>
        <v>-1.4692828322312723E-2</v>
      </c>
    </row>
    <row r="2968" spans="1:18" x14ac:dyDescent="0.25">
      <c r="A2968">
        <v>8117</v>
      </c>
      <c r="B2968" t="s">
        <v>12</v>
      </c>
      <c r="C2968">
        <v>52</v>
      </c>
      <c r="D2968" t="s">
        <v>4280</v>
      </c>
      <c r="E2968" t="s">
        <v>34</v>
      </c>
      <c r="F2968" t="s">
        <v>34</v>
      </c>
      <c r="G2968" t="s">
        <v>13</v>
      </c>
      <c r="H2968" t="s">
        <v>14</v>
      </c>
      <c r="I2968" t="s">
        <v>21</v>
      </c>
      <c r="J2968" s="5">
        <v>75.77</v>
      </c>
      <c r="K2968" s="5" t="str">
        <f>_xlfn.IFS(stroke_2[[#This Row],[avg_glucose_level]]&lt;70,"Low",stroke_2[[#This Row],[avg_glucose_level]]&lt;99,"Normal",stroke_2[[#This Row],[avg_glucose_level]]&lt;125,"Prediabetes",stroke_2[[#This Row],[avg_glucose_level]]&lt;199,"Diabetes",stroke_2[[#This Row],[avg_glucose_level]]&gt;199,"Very High")</f>
        <v>Normal</v>
      </c>
      <c r="L2968">
        <v>30</v>
      </c>
      <c r="M2968">
        <v>28.25</v>
      </c>
      <c r="N2968">
        <v>30</v>
      </c>
      <c r="O2968" t="s">
        <v>18</v>
      </c>
      <c r="P2968" t="s">
        <v>34</v>
      </c>
      <c r="Q2968" s="4" t="s">
        <v>4285</v>
      </c>
      <c r="R2968" s="5">
        <f t="shared" ca="1" si="46"/>
        <v>-3.6948846480086284E-3</v>
      </c>
    </row>
    <row r="2969" spans="1:18" x14ac:dyDescent="0.25">
      <c r="A2969">
        <v>10370</v>
      </c>
      <c r="B2969" t="s">
        <v>12</v>
      </c>
      <c r="C2969">
        <v>52</v>
      </c>
      <c r="D2969" t="s">
        <v>4280</v>
      </c>
      <c r="E2969" t="s">
        <v>34</v>
      </c>
      <c r="F2969" t="s">
        <v>34</v>
      </c>
      <c r="G2969" t="s">
        <v>13</v>
      </c>
      <c r="H2969" t="s">
        <v>43</v>
      </c>
      <c r="I2969" t="s">
        <v>15</v>
      </c>
      <c r="J2969" s="5">
        <v>86.06</v>
      </c>
      <c r="K2969" s="5" t="str">
        <f>_xlfn.IFS(stroke_2[[#This Row],[avg_glucose_level]]&lt;70,"Low",stroke_2[[#This Row],[avg_glucose_level]]&lt;99,"Normal",stroke_2[[#This Row],[avg_glucose_level]]&lt;125,"Prediabetes",stroke_2[[#This Row],[avg_glucose_level]]&lt;199,"Diabetes",stroke_2[[#This Row],[avg_glucose_level]]&gt;199,"Very High")</f>
        <v>Normal</v>
      </c>
      <c r="L2969">
        <v>29.2</v>
      </c>
      <c r="M2969">
        <v>28.25</v>
      </c>
      <c r="N2969">
        <v>29.2</v>
      </c>
      <c r="O2969" t="s">
        <v>18</v>
      </c>
      <c r="P2969" t="s">
        <v>34</v>
      </c>
      <c r="Q2969" s="4" t="s">
        <v>4285</v>
      </c>
      <c r="R2969" s="5">
        <f t="shared" ca="1" si="46"/>
        <v>-1.2850509915940767E-2</v>
      </c>
    </row>
    <row r="2970" spans="1:18" x14ac:dyDescent="0.25">
      <c r="A2970">
        <v>10541</v>
      </c>
      <c r="B2970" t="s">
        <v>12</v>
      </c>
      <c r="C2970">
        <v>52</v>
      </c>
      <c r="D2970" t="s">
        <v>4280</v>
      </c>
      <c r="E2970" t="s">
        <v>13</v>
      </c>
      <c r="F2970" t="s">
        <v>34</v>
      </c>
      <c r="G2970" t="s">
        <v>13</v>
      </c>
      <c r="H2970" t="s">
        <v>14</v>
      </c>
      <c r="I2970" t="s">
        <v>21</v>
      </c>
      <c r="J2970" s="5">
        <v>100.71</v>
      </c>
      <c r="K2970" s="5" t="str">
        <f>_xlfn.IFS(stroke_2[[#This Row],[avg_glucose_level]]&lt;70,"Low",stroke_2[[#This Row],[avg_glucose_level]]&lt;99,"Normal",stroke_2[[#This Row],[avg_glucose_level]]&lt;125,"Prediabetes",stroke_2[[#This Row],[avg_glucose_level]]&lt;199,"Diabetes",stroke_2[[#This Row],[avg_glucose_level]]&gt;199,"Very High")</f>
        <v>Prediabetes</v>
      </c>
      <c r="L2970">
        <v>37</v>
      </c>
      <c r="M2970">
        <v>28.25</v>
      </c>
      <c r="N2970">
        <v>37</v>
      </c>
      <c r="O2970" t="s">
        <v>24</v>
      </c>
      <c r="P2970" t="s">
        <v>34</v>
      </c>
      <c r="Q2970" s="4" t="s">
        <v>4285</v>
      </c>
      <c r="R2970" s="5">
        <f t="shared" ca="1" si="46"/>
        <v>-2.1739192712221446E-2</v>
      </c>
    </row>
    <row r="2971" spans="1:18" x14ac:dyDescent="0.25">
      <c r="A2971">
        <v>10696</v>
      </c>
      <c r="B2971" t="s">
        <v>19</v>
      </c>
      <c r="C2971">
        <v>52</v>
      </c>
      <c r="D2971" t="s">
        <v>4280</v>
      </c>
      <c r="E2971" t="s">
        <v>34</v>
      </c>
      <c r="F2971" t="s">
        <v>34</v>
      </c>
      <c r="G2971" t="s">
        <v>13</v>
      </c>
      <c r="H2971" t="s">
        <v>14</v>
      </c>
      <c r="I2971" t="s">
        <v>15</v>
      </c>
      <c r="J2971" s="5">
        <v>81.319999999999993</v>
      </c>
      <c r="K2971" s="5" t="str">
        <f>_xlfn.IFS(stroke_2[[#This Row],[avg_glucose_level]]&lt;70,"Low",stroke_2[[#This Row],[avg_glucose_level]]&lt;99,"Normal",stroke_2[[#This Row],[avg_glucose_level]]&lt;125,"Prediabetes",stroke_2[[#This Row],[avg_glucose_level]]&lt;199,"Diabetes",stroke_2[[#This Row],[avg_glucose_level]]&gt;199,"Very High")</f>
        <v>Normal</v>
      </c>
      <c r="L2971">
        <v>27.6</v>
      </c>
      <c r="M2971">
        <v>28.25</v>
      </c>
      <c r="N2971">
        <v>27.6</v>
      </c>
      <c r="O2971" t="s">
        <v>18</v>
      </c>
      <c r="P2971" t="s">
        <v>34</v>
      </c>
      <c r="Q2971" s="4" t="s">
        <v>4285</v>
      </c>
      <c r="R2971" s="5">
        <f t="shared" ca="1" si="46"/>
        <v>-1.1298281145101346E-2</v>
      </c>
    </row>
    <row r="2972" spans="1:18" x14ac:dyDescent="0.25">
      <c r="A2972">
        <v>12465</v>
      </c>
      <c r="B2972" t="s">
        <v>19</v>
      </c>
      <c r="C2972">
        <v>52</v>
      </c>
      <c r="D2972" t="s">
        <v>4280</v>
      </c>
      <c r="E2972" t="s">
        <v>34</v>
      </c>
      <c r="F2972" t="s">
        <v>34</v>
      </c>
      <c r="G2972" t="s">
        <v>34</v>
      </c>
      <c r="H2972" t="s">
        <v>14</v>
      </c>
      <c r="I2972" t="s">
        <v>21</v>
      </c>
      <c r="J2972" s="5">
        <v>88.04</v>
      </c>
      <c r="K2972" s="5" t="str">
        <f>_xlfn.IFS(stroke_2[[#This Row],[avg_glucose_level]]&lt;70,"Low",stroke_2[[#This Row],[avg_glucose_level]]&lt;99,"Normal",stroke_2[[#This Row],[avg_glucose_level]]&lt;125,"Prediabetes",stroke_2[[#This Row],[avg_glucose_level]]&lt;199,"Diabetes",stroke_2[[#This Row],[avg_glucose_level]]&gt;199,"Very High")</f>
        <v>Normal</v>
      </c>
      <c r="L2972">
        <v>42.1</v>
      </c>
      <c r="M2972">
        <v>28.25</v>
      </c>
      <c r="N2972">
        <v>42.1</v>
      </c>
      <c r="O2972" t="s">
        <v>24</v>
      </c>
      <c r="P2972" t="s">
        <v>34</v>
      </c>
      <c r="Q2972" s="4" t="s">
        <v>4285</v>
      </c>
      <c r="R2972" s="5">
        <f t="shared" ca="1" si="46"/>
        <v>-1.3032546386154493E-2</v>
      </c>
    </row>
    <row r="2973" spans="1:18" x14ac:dyDescent="0.25">
      <c r="A2973">
        <v>12512</v>
      </c>
      <c r="B2973" t="s">
        <v>19</v>
      </c>
      <c r="C2973">
        <v>52</v>
      </c>
      <c r="D2973" t="s">
        <v>4280</v>
      </c>
      <c r="E2973" t="s">
        <v>13</v>
      </c>
      <c r="F2973" t="s">
        <v>34</v>
      </c>
      <c r="G2973" t="s">
        <v>13</v>
      </c>
      <c r="H2973" t="s">
        <v>14</v>
      </c>
      <c r="I2973" t="s">
        <v>21</v>
      </c>
      <c r="J2973" s="5">
        <v>213.54</v>
      </c>
      <c r="K2973" s="5" t="str">
        <f>_xlfn.IFS(stroke_2[[#This Row],[avg_glucose_level]]&lt;70,"Low",stroke_2[[#This Row],[avg_glucose_level]]&lt;99,"Normal",stroke_2[[#This Row],[avg_glucose_level]]&lt;125,"Prediabetes",stroke_2[[#This Row],[avg_glucose_level]]&lt;199,"Diabetes",stroke_2[[#This Row],[avg_glucose_level]]&gt;199,"Very High")</f>
        <v>Very High</v>
      </c>
      <c r="L2973">
        <v>32</v>
      </c>
      <c r="M2973">
        <v>28.25</v>
      </c>
      <c r="N2973">
        <v>32</v>
      </c>
      <c r="O2973" t="s">
        <v>24</v>
      </c>
      <c r="P2973" t="s">
        <v>34</v>
      </c>
      <c r="Q2973" s="4" t="s">
        <v>4285</v>
      </c>
      <c r="R2973" s="5">
        <f t="shared" ca="1" si="46"/>
        <v>6.5468102259479415E-4</v>
      </c>
    </row>
    <row r="2974" spans="1:18" x14ac:dyDescent="0.25">
      <c r="A2974">
        <v>13861</v>
      </c>
      <c r="B2974" t="s">
        <v>19</v>
      </c>
      <c r="C2974">
        <v>52</v>
      </c>
      <c r="D2974" t="s">
        <v>4280</v>
      </c>
      <c r="E2974" t="s">
        <v>13</v>
      </c>
      <c r="F2974" t="s">
        <v>34</v>
      </c>
      <c r="G2974" t="s">
        <v>13</v>
      </c>
      <c r="H2974" t="s">
        <v>20</v>
      </c>
      <c r="I2974" t="s">
        <v>15</v>
      </c>
      <c r="J2974" s="5">
        <v>233.29</v>
      </c>
      <c r="K2974" s="5" t="str">
        <f>_xlfn.IFS(stroke_2[[#This Row],[avg_glucose_level]]&lt;70,"Low",stroke_2[[#This Row],[avg_glucose_level]]&lt;99,"Normal",stroke_2[[#This Row],[avg_glucose_level]]&lt;125,"Prediabetes",stroke_2[[#This Row],[avg_glucose_level]]&lt;199,"Diabetes",stroke_2[[#This Row],[avg_glucose_level]]&gt;199,"Very High")</f>
        <v>Very High</v>
      </c>
      <c r="L2974">
        <v>48.9</v>
      </c>
      <c r="M2974">
        <v>28.25</v>
      </c>
      <c r="N2974">
        <v>48.9</v>
      </c>
      <c r="O2974" t="s">
        <v>24</v>
      </c>
      <c r="P2974" t="s">
        <v>13</v>
      </c>
      <c r="Q2974" s="4" t="s">
        <v>4286</v>
      </c>
      <c r="R2974" s="5">
        <f t="shared" ca="1" si="46"/>
        <v>0.97960504238200263</v>
      </c>
    </row>
    <row r="2975" spans="1:18" x14ac:dyDescent="0.25">
      <c r="A2975">
        <v>13870</v>
      </c>
      <c r="B2975" t="s">
        <v>19</v>
      </c>
      <c r="C2975">
        <v>52</v>
      </c>
      <c r="D2975" t="s">
        <v>4280</v>
      </c>
      <c r="E2975" t="s">
        <v>34</v>
      </c>
      <c r="F2975" t="s">
        <v>34</v>
      </c>
      <c r="G2975" t="s">
        <v>13</v>
      </c>
      <c r="H2975" t="s">
        <v>14</v>
      </c>
      <c r="I2975" t="s">
        <v>15</v>
      </c>
      <c r="J2975" s="5">
        <v>101.3</v>
      </c>
      <c r="K2975" s="5" t="str">
        <f>_xlfn.IFS(stroke_2[[#This Row],[avg_glucose_level]]&lt;70,"Low",stroke_2[[#This Row],[avg_glucose_level]]&lt;99,"Normal",stroke_2[[#This Row],[avg_glucose_level]]&lt;125,"Prediabetes",stroke_2[[#This Row],[avg_glucose_level]]&lt;199,"Diabetes",stroke_2[[#This Row],[avg_glucose_level]]&gt;199,"Very High")</f>
        <v>Prediabetes</v>
      </c>
      <c r="L2975">
        <v>33.1</v>
      </c>
      <c r="M2975">
        <v>28.25</v>
      </c>
      <c r="N2975">
        <v>33.1</v>
      </c>
      <c r="O2975" t="s">
        <v>29</v>
      </c>
      <c r="P2975" t="s">
        <v>34</v>
      </c>
      <c r="Q2975" s="4" t="s">
        <v>4285</v>
      </c>
      <c r="R2975" s="5">
        <f t="shared" ca="1" si="46"/>
        <v>-1.7806450043385758E-2</v>
      </c>
    </row>
    <row r="2976" spans="1:18" x14ac:dyDescent="0.25">
      <c r="A2976">
        <v>18887</v>
      </c>
      <c r="B2976" t="s">
        <v>12</v>
      </c>
      <c r="C2976">
        <v>52</v>
      </c>
      <c r="D2976" t="s">
        <v>4280</v>
      </c>
      <c r="E2976" t="s">
        <v>34</v>
      </c>
      <c r="F2976" t="s">
        <v>34</v>
      </c>
      <c r="G2976" t="s">
        <v>13</v>
      </c>
      <c r="H2976" t="s">
        <v>14</v>
      </c>
      <c r="I2976" t="s">
        <v>21</v>
      </c>
      <c r="J2976" s="5">
        <v>107.45</v>
      </c>
      <c r="K2976" s="5" t="str">
        <f>_xlfn.IFS(stroke_2[[#This Row],[avg_glucose_level]]&lt;70,"Low",stroke_2[[#This Row],[avg_glucose_level]]&lt;99,"Normal",stroke_2[[#This Row],[avg_glucose_level]]&lt;125,"Prediabetes",stroke_2[[#This Row],[avg_glucose_level]]&lt;199,"Diabetes",stroke_2[[#This Row],[avg_glucose_level]]&gt;199,"Very High")</f>
        <v>Prediabetes</v>
      </c>
      <c r="L2976">
        <v>42.1</v>
      </c>
      <c r="M2976">
        <v>28.25</v>
      </c>
      <c r="N2976">
        <v>42.1</v>
      </c>
      <c r="O2976" t="s">
        <v>18</v>
      </c>
      <c r="P2976" t="s">
        <v>34</v>
      </c>
      <c r="Q2976" s="4" t="s">
        <v>4285</v>
      </c>
      <c r="R2976" s="5">
        <f t="shared" ca="1" si="46"/>
        <v>-1.0407544090350995E-2</v>
      </c>
    </row>
    <row r="2977" spans="1:18" x14ac:dyDescent="0.25">
      <c r="A2977">
        <v>19773</v>
      </c>
      <c r="B2977" t="s">
        <v>19</v>
      </c>
      <c r="C2977">
        <v>52</v>
      </c>
      <c r="D2977" t="s">
        <v>4280</v>
      </c>
      <c r="E2977" t="s">
        <v>34</v>
      </c>
      <c r="F2977" t="s">
        <v>34</v>
      </c>
      <c r="G2977" t="s">
        <v>13</v>
      </c>
      <c r="H2977" t="s">
        <v>14</v>
      </c>
      <c r="I2977" t="s">
        <v>21</v>
      </c>
      <c r="J2977" s="5">
        <v>96.59</v>
      </c>
      <c r="K2977" s="5" t="str">
        <f>_xlfn.IFS(stroke_2[[#This Row],[avg_glucose_level]]&lt;70,"Low",stroke_2[[#This Row],[avg_glucose_level]]&lt;99,"Normal",stroke_2[[#This Row],[avg_glucose_level]]&lt;125,"Prediabetes",stroke_2[[#This Row],[avg_glucose_level]]&lt;199,"Diabetes",stroke_2[[#This Row],[avg_glucose_level]]&gt;199,"Very High")</f>
        <v>Normal</v>
      </c>
      <c r="L2977">
        <v>26.4</v>
      </c>
      <c r="M2977">
        <v>28.25</v>
      </c>
      <c r="N2977">
        <v>26.4</v>
      </c>
      <c r="O2977" t="s">
        <v>24</v>
      </c>
      <c r="P2977" t="s">
        <v>13</v>
      </c>
      <c r="Q2977" s="4" t="s">
        <v>4286</v>
      </c>
      <c r="R2977" s="5">
        <f t="shared" ca="1" si="46"/>
        <v>0.98057463537479572</v>
      </c>
    </row>
    <row r="2978" spans="1:18" x14ac:dyDescent="0.25">
      <c r="A2978">
        <v>19907</v>
      </c>
      <c r="B2978" t="s">
        <v>19</v>
      </c>
      <c r="C2978">
        <v>52</v>
      </c>
      <c r="D2978" t="s">
        <v>4280</v>
      </c>
      <c r="E2978" t="s">
        <v>34</v>
      </c>
      <c r="F2978" t="s">
        <v>34</v>
      </c>
      <c r="G2978" t="s">
        <v>13</v>
      </c>
      <c r="H2978" t="s">
        <v>14</v>
      </c>
      <c r="I2978" t="s">
        <v>21</v>
      </c>
      <c r="J2978" s="5">
        <v>97.05</v>
      </c>
      <c r="K2978" s="5" t="str">
        <f>_xlfn.IFS(stroke_2[[#This Row],[avg_glucose_level]]&lt;70,"Low",stroke_2[[#This Row],[avg_glucose_level]]&lt;99,"Normal",stroke_2[[#This Row],[avg_glucose_level]]&lt;125,"Prediabetes",stroke_2[[#This Row],[avg_glucose_level]]&lt;199,"Diabetes",stroke_2[[#This Row],[avg_glucose_level]]&gt;199,"Very High")</f>
        <v>Normal</v>
      </c>
      <c r="L2978">
        <v>28</v>
      </c>
      <c r="M2978">
        <v>28.25</v>
      </c>
      <c r="N2978">
        <v>28</v>
      </c>
      <c r="O2978" t="s">
        <v>38</v>
      </c>
      <c r="P2978" t="s">
        <v>34</v>
      </c>
      <c r="Q2978" s="4" t="s">
        <v>4285</v>
      </c>
      <c r="R2978" s="5">
        <f t="shared" ca="1" si="46"/>
        <v>-1.7855299081960745E-2</v>
      </c>
    </row>
    <row r="2979" spans="1:18" x14ac:dyDescent="0.25">
      <c r="A2979">
        <v>20541</v>
      </c>
      <c r="B2979" t="s">
        <v>19</v>
      </c>
      <c r="C2979">
        <v>52</v>
      </c>
      <c r="D2979" t="s">
        <v>4280</v>
      </c>
      <c r="E2979" t="s">
        <v>13</v>
      </c>
      <c r="F2979" t="s">
        <v>34</v>
      </c>
      <c r="G2979" t="s">
        <v>13</v>
      </c>
      <c r="H2979" t="s">
        <v>14</v>
      </c>
      <c r="I2979" t="s">
        <v>21</v>
      </c>
      <c r="J2979" s="5">
        <v>81.03</v>
      </c>
      <c r="K2979" s="5" t="str">
        <f>_xlfn.IFS(stroke_2[[#This Row],[avg_glucose_level]]&lt;70,"Low",stroke_2[[#This Row],[avg_glucose_level]]&lt;99,"Normal",stroke_2[[#This Row],[avg_glucose_level]]&lt;125,"Prediabetes",stroke_2[[#This Row],[avg_glucose_level]]&lt;199,"Diabetes",stroke_2[[#This Row],[avg_glucose_level]]&gt;199,"Very High")</f>
        <v>Normal</v>
      </c>
      <c r="L2979">
        <v>32.6</v>
      </c>
      <c r="M2979">
        <v>28.25</v>
      </c>
      <c r="N2979">
        <v>32.6</v>
      </c>
      <c r="O2979" t="s">
        <v>24</v>
      </c>
      <c r="P2979" t="s">
        <v>34</v>
      </c>
      <c r="Q2979" s="4" t="s">
        <v>4285</v>
      </c>
      <c r="R2979" s="5">
        <f t="shared" ca="1" si="46"/>
        <v>1.6186237320935382E-3</v>
      </c>
    </row>
    <row r="2980" spans="1:18" x14ac:dyDescent="0.25">
      <c r="A2980">
        <v>21381</v>
      </c>
      <c r="B2980" t="s">
        <v>19</v>
      </c>
      <c r="C2980">
        <v>52</v>
      </c>
      <c r="D2980" t="s">
        <v>4280</v>
      </c>
      <c r="E2980" t="s">
        <v>34</v>
      </c>
      <c r="F2980" t="s">
        <v>34</v>
      </c>
      <c r="G2980" t="s">
        <v>13</v>
      </c>
      <c r="H2980" t="s">
        <v>14</v>
      </c>
      <c r="I2980" t="s">
        <v>15</v>
      </c>
      <c r="J2980" s="5">
        <v>107.29</v>
      </c>
      <c r="K2980" s="5" t="str">
        <f>_xlfn.IFS(stroke_2[[#This Row],[avg_glucose_level]]&lt;70,"Low",stroke_2[[#This Row],[avg_glucose_level]]&lt;99,"Normal",stroke_2[[#This Row],[avg_glucose_level]]&lt;125,"Prediabetes",stroke_2[[#This Row],[avg_glucose_level]]&lt;199,"Diabetes",stroke_2[[#This Row],[avg_glucose_level]]&gt;199,"Very High")</f>
        <v>Prediabetes</v>
      </c>
      <c r="L2980">
        <v>28.1</v>
      </c>
      <c r="M2980">
        <v>28.25</v>
      </c>
      <c r="N2980">
        <v>28.1</v>
      </c>
      <c r="O2980" t="s">
        <v>24</v>
      </c>
      <c r="P2980" t="s">
        <v>34</v>
      </c>
      <c r="Q2980" s="4" t="s">
        <v>4285</v>
      </c>
      <c r="R2980" s="5">
        <f t="shared" ca="1" si="46"/>
        <v>-2.2287369682334524E-2</v>
      </c>
    </row>
    <row r="2981" spans="1:18" x14ac:dyDescent="0.25">
      <c r="A2981">
        <v>21472</v>
      </c>
      <c r="B2981" t="s">
        <v>12</v>
      </c>
      <c r="C2981">
        <v>52</v>
      </c>
      <c r="D2981" t="s">
        <v>4280</v>
      </c>
      <c r="E2981" t="s">
        <v>34</v>
      </c>
      <c r="F2981" t="s">
        <v>13</v>
      </c>
      <c r="G2981" t="s">
        <v>13</v>
      </c>
      <c r="H2981" t="s">
        <v>20</v>
      </c>
      <c r="I2981" t="s">
        <v>21</v>
      </c>
      <c r="J2981" s="5">
        <v>102.97</v>
      </c>
      <c r="K2981" s="5" t="str">
        <f>_xlfn.IFS(stroke_2[[#This Row],[avg_glucose_level]]&lt;70,"Low",stroke_2[[#This Row],[avg_glucose_level]]&lt;99,"Normal",stroke_2[[#This Row],[avg_glucose_level]]&lt;125,"Prediabetes",stroke_2[[#This Row],[avg_glucose_level]]&lt;199,"Diabetes",stroke_2[[#This Row],[avg_glucose_level]]&gt;199,"Very High")</f>
        <v>Prediabetes</v>
      </c>
      <c r="L2981">
        <v>41.9</v>
      </c>
      <c r="M2981">
        <v>28.25</v>
      </c>
      <c r="N2981">
        <v>41.9</v>
      </c>
      <c r="O2981" t="s">
        <v>18</v>
      </c>
      <c r="P2981" t="s">
        <v>34</v>
      </c>
      <c r="Q2981" s="4" t="s">
        <v>4285</v>
      </c>
      <c r="R2981" s="5">
        <f t="shared" ca="1" si="46"/>
        <v>2.4421803945408355E-2</v>
      </c>
    </row>
    <row r="2982" spans="1:18" x14ac:dyDescent="0.25">
      <c r="A2982">
        <v>21971</v>
      </c>
      <c r="B2982" t="s">
        <v>19</v>
      </c>
      <c r="C2982">
        <v>52</v>
      </c>
      <c r="D2982" t="s">
        <v>4280</v>
      </c>
      <c r="E2982" t="s">
        <v>34</v>
      </c>
      <c r="F2982" t="s">
        <v>34</v>
      </c>
      <c r="G2982" t="s">
        <v>13</v>
      </c>
      <c r="H2982" t="s">
        <v>43</v>
      </c>
      <c r="I2982" t="s">
        <v>21</v>
      </c>
      <c r="J2982" s="5">
        <v>183.87</v>
      </c>
      <c r="K2982" s="5" t="str">
        <f>_xlfn.IFS(stroke_2[[#This Row],[avg_glucose_level]]&lt;70,"Low",stroke_2[[#This Row],[avg_glucose_level]]&lt;99,"Normal",stroke_2[[#This Row],[avg_glucose_level]]&lt;125,"Prediabetes",stroke_2[[#This Row],[avg_glucose_level]]&lt;199,"Diabetes",stroke_2[[#This Row],[avg_glucose_level]]&gt;199,"Very High")</f>
        <v>Diabetes</v>
      </c>
      <c r="L2982">
        <v>26.2</v>
      </c>
      <c r="M2982">
        <v>28.25</v>
      </c>
      <c r="N2982">
        <v>26.2</v>
      </c>
      <c r="O2982" t="s">
        <v>24</v>
      </c>
      <c r="P2982" t="s">
        <v>34</v>
      </c>
      <c r="Q2982" s="4" t="s">
        <v>4285</v>
      </c>
      <c r="R2982" s="5">
        <f t="shared" ca="1" si="46"/>
        <v>-3.9358163454347008E-3</v>
      </c>
    </row>
    <row r="2983" spans="1:18" x14ac:dyDescent="0.25">
      <c r="A2983">
        <v>22282</v>
      </c>
      <c r="B2983" t="s">
        <v>12</v>
      </c>
      <c r="C2983">
        <v>52</v>
      </c>
      <c r="D2983" t="s">
        <v>4280</v>
      </c>
      <c r="E2983" t="s">
        <v>13</v>
      </c>
      <c r="F2983" t="s">
        <v>34</v>
      </c>
      <c r="G2983" t="s">
        <v>13</v>
      </c>
      <c r="H2983" t="s">
        <v>43</v>
      </c>
      <c r="I2983" t="s">
        <v>21</v>
      </c>
      <c r="J2983" s="5">
        <v>116.62</v>
      </c>
      <c r="K2983" s="5" t="str">
        <f>_xlfn.IFS(stroke_2[[#This Row],[avg_glucose_level]]&lt;70,"Low",stroke_2[[#This Row],[avg_glucose_level]]&lt;99,"Normal",stroke_2[[#This Row],[avg_glucose_level]]&lt;125,"Prediabetes",stroke_2[[#This Row],[avg_glucose_level]]&lt;199,"Diabetes",stroke_2[[#This Row],[avg_glucose_level]]&gt;199,"Very High")</f>
        <v>Prediabetes</v>
      </c>
      <c r="M2983">
        <v>28.25</v>
      </c>
      <c r="N2983">
        <v>28.25</v>
      </c>
      <c r="O2983" t="s">
        <v>29</v>
      </c>
      <c r="P2983" t="s">
        <v>34</v>
      </c>
      <c r="Q2983" s="4" t="s">
        <v>4285</v>
      </c>
      <c r="R2983" s="5">
        <f t="shared" ca="1" si="46"/>
        <v>4.2713870094609196E-3</v>
      </c>
    </row>
    <row r="2984" spans="1:18" x14ac:dyDescent="0.25">
      <c r="A2984">
        <v>25476</v>
      </c>
      <c r="B2984" t="s">
        <v>19</v>
      </c>
      <c r="C2984">
        <v>52</v>
      </c>
      <c r="D2984" t="s">
        <v>4280</v>
      </c>
      <c r="E2984" t="s">
        <v>34</v>
      </c>
      <c r="F2984" t="s">
        <v>34</v>
      </c>
      <c r="G2984" t="s">
        <v>13</v>
      </c>
      <c r="H2984" t="s">
        <v>14</v>
      </c>
      <c r="I2984" t="s">
        <v>15</v>
      </c>
      <c r="J2984" s="5">
        <v>83.84</v>
      </c>
      <c r="K2984" s="5" t="str">
        <f>_xlfn.IFS(stroke_2[[#This Row],[avg_glucose_level]]&lt;70,"Low",stroke_2[[#This Row],[avg_glucose_level]]&lt;99,"Normal",stroke_2[[#This Row],[avg_glucose_level]]&lt;125,"Prediabetes",stroke_2[[#This Row],[avg_glucose_level]]&lt;199,"Diabetes",stroke_2[[#This Row],[avg_glucose_level]]&gt;199,"Very High")</f>
        <v>Normal</v>
      </c>
      <c r="L2984">
        <v>35</v>
      </c>
      <c r="M2984">
        <v>28.25</v>
      </c>
      <c r="N2984">
        <v>35</v>
      </c>
      <c r="O2984" t="s">
        <v>38</v>
      </c>
      <c r="P2984" t="s">
        <v>34</v>
      </c>
      <c r="Q2984" s="4" t="s">
        <v>4285</v>
      </c>
      <c r="R2984" s="5">
        <f t="shared" ca="1" si="46"/>
        <v>2.1931275231276259E-2</v>
      </c>
    </row>
    <row r="2985" spans="1:18" x14ac:dyDescent="0.25">
      <c r="A2985">
        <v>28303</v>
      </c>
      <c r="B2985" t="s">
        <v>19</v>
      </c>
      <c r="C2985">
        <v>52</v>
      </c>
      <c r="D2985" t="s">
        <v>4280</v>
      </c>
      <c r="E2985" t="s">
        <v>34</v>
      </c>
      <c r="F2985" t="s">
        <v>34</v>
      </c>
      <c r="G2985" t="s">
        <v>13</v>
      </c>
      <c r="H2985" t="s">
        <v>20</v>
      </c>
      <c r="I2985" t="s">
        <v>21</v>
      </c>
      <c r="J2985" s="5">
        <v>205</v>
      </c>
      <c r="K2985" s="5" t="str">
        <f>_xlfn.IFS(stroke_2[[#This Row],[avg_glucose_level]]&lt;70,"Low",stroke_2[[#This Row],[avg_glucose_level]]&lt;99,"Normal",stroke_2[[#This Row],[avg_glucose_level]]&lt;125,"Prediabetes",stroke_2[[#This Row],[avg_glucose_level]]&lt;199,"Diabetes",stroke_2[[#This Row],[avg_glucose_level]]&gt;199,"Very High")</f>
        <v>Very High</v>
      </c>
      <c r="L2985">
        <v>30.1</v>
      </c>
      <c r="M2985">
        <v>28.25</v>
      </c>
      <c r="N2985">
        <v>30.1</v>
      </c>
      <c r="O2985" t="s">
        <v>24</v>
      </c>
      <c r="P2985" t="s">
        <v>34</v>
      </c>
      <c r="Q2985" s="4" t="s">
        <v>4285</v>
      </c>
      <c r="R2985" s="5">
        <f t="shared" ca="1" si="46"/>
        <v>-1.5336017163587656E-2</v>
      </c>
    </row>
    <row r="2986" spans="1:18" x14ac:dyDescent="0.25">
      <c r="A2986">
        <v>29173</v>
      </c>
      <c r="B2986" t="s">
        <v>12</v>
      </c>
      <c r="C2986">
        <v>52</v>
      </c>
      <c r="D2986" t="s">
        <v>4280</v>
      </c>
      <c r="E2986" t="s">
        <v>34</v>
      </c>
      <c r="F2986" t="s">
        <v>34</v>
      </c>
      <c r="G2986" t="s">
        <v>13</v>
      </c>
      <c r="H2986" t="s">
        <v>43</v>
      </c>
      <c r="I2986" t="s">
        <v>15</v>
      </c>
      <c r="J2986" s="5">
        <v>67.5</v>
      </c>
      <c r="K2986" s="5" t="str">
        <f>_xlfn.IFS(stroke_2[[#This Row],[avg_glucose_level]]&lt;70,"Low",stroke_2[[#This Row],[avg_glucose_level]]&lt;99,"Normal",stroke_2[[#This Row],[avg_glucose_level]]&lt;125,"Prediabetes",stroke_2[[#This Row],[avg_glucose_level]]&lt;199,"Diabetes",stroke_2[[#This Row],[avg_glucose_level]]&gt;199,"Very High")</f>
        <v>Low</v>
      </c>
      <c r="L2986">
        <v>27.7</v>
      </c>
      <c r="M2986">
        <v>28.25</v>
      </c>
      <c r="N2986">
        <v>27.7</v>
      </c>
      <c r="O2986" t="s">
        <v>29</v>
      </c>
      <c r="P2986" t="s">
        <v>34</v>
      </c>
      <c r="Q2986" s="4" t="s">
        <v>4285</v>
      </c>
      <c r="R2986" s="5">
        <f t="shared" ca="1" si="46"/>
        <v>8.0998018081866081E-3</v>
      </c>
    </row>
    <row r="2987" spans="1:18" x14ac:dyDescent="0.25">
      <c r="A2987">
        <v>30102</v>
      </c>
      <c r="B2987" t="s">
        <v>12</v>
      </c>
      <c r="C2987">
        <v>52</v>
      </c>
      <c r="D2987" t="s">
        <v>4280</v>
      </c>
      <c r="E2987" t="s">
        <v>34</v>
      </c>
      <c r="F2987" t="s">
        <v>34</v>
      </c>
      <c r="G2987" t="s">
        <v>13</v>
      </c>
      <c r="H2987" t="s">
        <v>14</v>
      </c>
      <c r="I2987" t="s">
        <v>21</v>
      </c>
      <c r="J2987" s="5">
        <v>68.349999999999994</v>
      </c>
      <c r="K2987" s="5" t="str">
        <f>_xlfn.IFS(stroke_2[[#This Row],[avg_glucose_level]]&lt;70,"Low",stroke_2[[#This Row],[avg_glucose_level]]&lt;99,"Normal",stroke_2[[#This Row],[avg_glucose_level]]&lt;125,"Prediabetes",stroke_2[[#This Row],[avg_glucose_level]]&lt;199,"Diabetes",stroke_2[[#This Row],[avg_glucose_level]]&gt;199,"Very High")</f>
        <v>Low</v>
      </c>
      <c r="L2987">
        <v>34.1</v>
      </c>
      <c r="M2987">
        <v>28.25</v>
      </c>
      <c r="N2987">
        <v>34.1</v>
      </c>
      <c r="O2987" t="s">
        <v>24</v>
      </c>
      <c r="P2987" t="s">
        <v>34</v>
      </c>
      <c r="Q2987" s="4" t="s">
        <v>4285</v>
      </c>
      <c r="R2987" s="5">
        <f t="shared" ca="1" si="46"/>
        <v>-4.3454469495844642E-3</v>
      </c>
    </row>
    <row r="2988" spans="1:18" x14ac:dyDescent="0.25">
      <c r="A2988">
        <v>30379</v>
      </c>
      <c r="B2988" t="s">
        <v>19</v>
      </c>
      <c r="C2988">
        <v>52</v>
      </c>
      <c r="D2988" t="s">
        <v>4280</v>
      </c>
      <c r="E2988" t="s">
        <v>34</v>
      </c>
      <c r="F2988" t="s">
        <v>34</v>
      </c>
      <c r="G2988" t="s">
        <v>13</v>
      </c>
      <c r="H2988" t="s">
        <v>43</v>
      </c>
      <c r="I2988" t="s">
        <v>15</v>
      </c>
      <c r="J2988" s="5">
        <v>104</v>
      </c>
      <c r="K2988" s="5" t="str">
        <f>_xlfn.IFS(stroke_2[[#This Row],[avg_glucose_level]]&lt;70,"Low",stroke_2[[#This Row],[avg_glucose_level]]&lt;99,"Normal",stroke_2[[#This Row],[avg_glucose_level]]&lt;125,"Prediabetes",stroke_2[[#This Row],[avg_glucose_level]]&lt;199,"Diabetes",stroke_2[[#This Row],[avg_glucose_level]]&gt;199,"Very High")</f>
        <v>Prediabetes</v>
      </c>
      <c r="L2988">
        <v>25.6</v>
      </c>
      <c r="M2988">
        <v>28.25</v>
      </c>
      <c r="N2988">
        <v>25.6</v>
      </c>
      <c r="O2988" t="s">
        <v>29</v>
      </c>
      <c r="P2988" t="s">
        <v>34</v>
      </c>
      <c r="Q2988" s="4" t="s">
        <v>4285</v>
      </c>
      <c r="R2988" s="5">
        <f t="shared" ca="1" si="46"/>
        <v>1.6055281846125591E-3</v>
      </c>
    </row>
    <row r="2989" spans="1:18" x14ac:dyDescent="0.25">
      <c r="A2989">
        <v>31811</v>
      </c>
      <c r="B2989" t="s">
        <v>19</v>
      </c>
      <c r="C2989">
        <v>52</v>
      </c>
      <c r="D2989" t="s">
        <v>4280</v>
      </c>
      <c r="E2989" t="s">
        <v>34</v>
      </c>
      <c r="F2989" t="s">
        <v>13</v>
      </c>
      <c r="G2989" t="s">
        <v>13</v>
      </c>
      <c r="H2989" t="s">
        <v>14</v>
      </c>
      <c r="I2989" t="s">
        <v>15</v>
      </c>
      <c r="J2989" s="5">
        <v>85.66</v>
      </c>
      <c r="K2989" s="5" t="str">
        <f>_xlfn.IFS(stroke_2[[#This Row],[avg_glucose_level]]&lt;70,"Low",stroke_2[[#This Row],[avg_glucose_level]]&lt;99,"Normal",stroke_2[[#This Row],[avg_glucose_level]]&lt;125,"Prediabetes",stroke_2[[#This Row],[avg_glucose_level]]&lt;199,"Diabetes",stroke_2[[#This Row],[avg_glucose_level]]&gt;199,"Very High")</f>
        <v>Normal</v>
      </c>
      <c r="L2989">
        <v>39.4</v>
      </c>
      <c r="M2989">
        <v>28.25</v>
      </c>
      <c r="N2989">
        <v>39.4</v>
      </c>
      <c r="O2989" t="s">
        <v>24</v>
      </c>
      <c r="P2989" t="s">
        <v>34</v>
      </c>
      <c r="Q2989" s="4" t="s">
        <v>4285</v>
      </c>
      <c r="R2989" s="5">
        <f t="shared" ca="1" si="46"/>
        <v>2.2806359143916644E-2</v>
      </c>
    </row>
    <row r="2990" spans="1:18" x14ac:dyDescent="0.25">
      <c r="A2990">
        <v>32840</v>
      </c>
      <c r="B2990" t="s">
        <v>19</v>
      </c>
      <c r="C2990">
        <v>52</v>
      </c>
      <c r="D2990" t="s">
        <v>4280</v>
      </c>
      <c r="E2990" t="s">
        <v>34</v>
      </c>
      <c r="F2990" t="s">
        <v>34</v>
      </c>
      <c r="G2990" t="s">
        <v>13</v>
      </c>
      <c r="H2990" t="s">
        <v>14</v>
      </c>
      <c r="I2990" t="s">
        <v>15</v>
      </c>
      <c r="J2990" s="5">
        <v>97.32</v>
      </c>
      <c r="K2990" s="5" t="str">
        <f>_xlfn.IFS(stroke_2[[#This Row],[avg_glucose_level]]&lt;70,"Low",stroke_2[[#This Row],[avg_glucose_level]]&lt;99,"Normal",stroke_2[[#This Row],[avg_glucose_level]]&lt;125,"Prediabetes",stroke_2[[#This Row],[avg_glucose_level]]&lt;199,"Diabetes",stroke_2[[#This Row],[avg_glucose_level]]&gt;199,"Very High")</f>
        <v>Normal</v>
      </c>
      <c r="L2990">
        <v>21.8</v>
      </c>
      <c r="M2990">
        <v>28.25</v>
      </c>
      <c r="N2990">
        <v>21.8</v>
      </c>
      <c r="O2990" t="s">
        <v>29</v>
      </c>
      <c r="P2990" t="s">
        <v>34</v>
      </c>
      <c r="Q2990" s="4" t="s">
        <v>4285</v>
      </c>
      <c r="R2990" s="5">
        <f t="shared" ca="1" si="46"/>
        <v>-1.2458924563227914E-2</v>
      </c>
    </row>
    <row r="2991" spans="1:18" x14ac:dyDescent="0.25">
      <c r="A2991">
        <v>33064</v>
      </c>
      <c r="B2991" t="s">
        <v>12</v>
      </c>
      <c r="C2991">
        <v>52</v>
      </c>
      <c r="D2991" t="s">
        <v>4280</v>
      </c>
      <c r="E2991" t="s">
        <v>34</v>
      </c>
      <c r="F2991" t="s">
        <v>13</v>
      </c>
      <c r="G2991" t="s">
        <v>13</v>
      </c>
      <c r="H2991" t="s">
        <v>14</v>
      </c>
      <c r="I2991" t="s">
        <v>15</v>
      </c>
      <c r="J2991" s="5">
        <v>87</v>
      </c>
      <c r="K2991" s="5" t="str">
        <f>_xlfn.IFS(stroke_2[[#This Row],[avg_glucose_level]]&lt;70,"Low",stroke_2[[#This Row],[avg_glucose_level]]&lt;99,"Normal",stroke_2[[#This Row],[avg_glucose_level]]&lt;125,"Prediabetes",stroke_2[[#This Row],[avg_glucose_level]]&lt;199,"Diabetes",stroke_2[[#This Row],[avg_glucose_level]]&gt;199,"Very High")</f>
        <v>Normal</v>
      </c>
      <c r="L2991">
        <v>30.9</v>
      </c>
      <c r="M2991">
        <v>28.25</v>
      </c>
      <c r="N2991">
        <v>30.9</v>
      </c>
      <c r="O2991" t="s">
        <v>24</v>
      </c>
      <c r="P2991" t="s">
        <v>34</v>
      </c>
      <c r="Q2991" s="4" t="s">
        <v>4285</v>
      </c>
      <c r="R2991" s="5">
        <f t="shared" ca="1" si="46"/>
        <v>1.6942198312003505E-2</v>
      </c>
    </row>
    <row r="2992" spans="1:18" x14ac:dyDescent="0.25">
      <c r="A2992">
        <v>34326</v>
      </c>
      <c r="B2992" t="s">
        <v>12</v>
      </c>
      <c r="C2992">
        <v>52</v>
      </c>
      <c r="D2992" t="s">
        <v>4280</v>
      </c>
      <c r="E2992" t="s">
        <v>34</v>
      </c>
      <c r="F2992" t="s">
        <v>34</v>
      </c>
      <c r="G2992" t="s">
        <v>13</v>
      </c>
      <c r="H2992" t="s">
        <v>14</v>
      </c>
      <c r="I2992" t="s">
        <v>15</v>
      </c>
      <c r="J2992" s="5">
        <v>229.2</v>
      </c>
      <c r="K2992" s="5" t="str">
        <f>_xlfn.IFS(stroke_2[[#This Row],[avg_glucose_level]]&lt;70,"Low",stroke_2[[#This Row],[avg_glucose_level]]&lt;99,"Normal",stroke_2[[#This Row],[avg_glucose_level]]&lt;125,"Prediabetes",stroke_2[[#This Row],[avg_glucose_level]]&lt;199,"Diabetes",stroke_2[[#This Row],[avg_glucose_level]]&gt;199,"Very High")</f>
        <v>Very High</v>
      </c>
      <c r="L2992">
        <v>35.6</v>
      </c>
      <c r="M2992">
        <v>28.25</v>
      </c>
      <c r="N2992">
        <v>35.6</v>
      </c>
      <c r="O2992" t="s">
        <v>18</v>
      </c>
      <c r="P2992" t="s">
        <v>34</v>
      </c>
      <c r="Q2992" s="4" t="s">
        <v>4285</v>
      </c>
      <c r="R2992" s="5">
        <f t="shared" ca="1" si="46"/>
        <v>-1.2636062495577855E-2</v>
      </c>
    </row>
    <row r="2993" spans="1:18" x14ac:dyDescent="0.25">
      <c r="A2993">
        <v>34396</v>
      </c>
      <c r="B2993" t="s">
        <v>19</v>
      </c>
      <c r="C2993">
        <v>52</v>
      </c>
      <c r="D2993" t="s">
        <v>4280</v>
      </c>
      <c r="E2993" t="s">
        <v>13</v>
      </c>
      <c r="F2993" t="s">
        <v>34</v>
      </c>
      <c r="G2993" t="s">
        <v>13</v>
      </c>
      <c r="H2993" t="s">
        <v>14</v>
      </c>
      <c r="I2993" t="s">
        <v>15</v>
      </c>
      <c r="J2993" s="5">
        <v>94.98</v>
      </c>
      <c r="K2993" s="5" t="str">
        <f>_xlfn.IFS(stroke_2[[#This Row],[avg_glucose_level]]&lt;70,"Low",stroke_2[[#This Row],[avg_glucose_level]]&lt;99,"Normal",stroke_2[[#This Row],[avg_glucose_level]]&lt;125,"Prediabetes",stroke_2[[#This Row],[avg_glucose_level]]&lt;199,"Diabetes",stroke_2[[#This Row],[avg_glucose_level]]&gt;199,"Very High")</f>
        <v>Normal</v>
      </c>
      <c r="L2993">
        <v>23.8</v>
      </c>
      <c r="M2993">
        <v>28.25</v>
      </c>
      <c r="N2993">
        <v>23.8</v>
      </c>
      <c r="O2993" t="s">
        <v>24</v>
      </c>
      <c r="P2993" t="s">
        <v>34</v>
      </c>
      <c r="Q2993" s="4" t="s">
        <v>4285</v>
      </c>
      <c r="R2993" s="5">
        <f t="shared" ca="1" si="46"/>
        <v>5.4120503732109247E-3</v>
      </c>
    </row>
    <row r="2994" spans="1:18" x14ac:dyDescent="0.25">
      <c r="A2994">
        <v>35602</v>
      </c>
      <c r="B2994" t="s">
        <v>19</v>
      </c>
      <c r="C2994">
        <v>52</v>
      </c>
      <c r="D2994" t="s">
        <v>4280</v>
      </c>
      <c r="E2994" t="s">
        <v>34</v>
      </c>
      <c r="F2994" t="s">
        <v>34</v>
      </c>
      <c r="G2994" t="s">
        <v>13</v>
      </c>
      <c r="H2994" t="s">
        <v>43</v>
      </c>
      <c r="I2994" t="s">
        <v>21</v>
      </c>
      <c r="J2994" s="5">
        <v>107.84</v>
      </c>
      <c r="K2994" s="5" t="str">
        <f>_xlfn.IFS(stroke_2[[#This Row],[avg_glucose_level]]&lt;70,"Low",stroke_2[[#This Row],[avg_glucose_level]]&lt;99,"Normal",stroke_2[[#This Row],[avg_glucose_level]]&lt;125,"Prediabetes",stroke_2[[#This Row],[avg_glucose_level]]&lt;199,"Diabetes",stroke_2[[#This Row],[avg_glucose_level]]&gt;199,"Very High")</f>
        <v>Prediabetes</v>
      </c>
      <c r="L2994">
        <v>22</v>
      </c>
      <c r="M2994">
        <v>28.25</v>
      </c>
      <c r="N2994">
        <v>22</v>
      </c>
      <c r="O2994" t="s">
        <v>18</v>
      </c>
      <c r="P2994" t="s">
        <v>34</v>
      </c>
      <c r="Q2994" s="4" t="s">
        <v>4285</v>
      </c>
      <c r="R2994" s="5">
        <f t="shared" ca="1" si="46"/>
        <v>8.7083784918134451E-3</v>
      </c>
    </row>
    <row r="2995" spans="1:18" x14ac:dyDescent="0.25">
      <c r="A2995">
        <v>35999</v>
      </c>
      <c r="B2995" t="s">
        <v>19</v>
      </c>
      <c r="C2995">
        <v>52</v>
      </c>
      <c r="D2995" t="s">
        <v>4280</v>
      </c>
      <c r="E2995" t="s">
        <v>34</v>
      </c>
      <c r="F2995" t="s">
        <v>34</v>
      </c>
      <c r="G2995" t="s">
        <v>13</v>
      </c>
      <c r="H2995" t="s">
        <v>14</v>
      </c>
      <c r="I2995" t="s">
        <v>15</v>
      </c>
      <c r="J2995" s="5">
        <v>86.85</v>
      </c>
      <c r="K2995" s="5" t="str">
        <f>_xlfn.IFS(stroke_2[[#This Row],[avg_glucose_level]]&lt;70,"Low",stroke_2[[#This Row],[avg_glucose_level]]&lt;99,"Normal",stroke_2[[#This Row],[avg_glucose_level]]&lt;125,"Prediabetes",stroke_2[[#This Row],[avg_glucose_level]]&lt;199,"Diabetes",stroke_2[[#This Row],[avg_glucose_level]]&gt;199,"Very High")</f>
        <v>Normal</v>
      </c>
      <c r="L2995">
        <v>23.8</v>
      </c>
      <c r="M2995">
        <v>28.25</v>
      </c>
      <c r="N2995">
        <v>23.8</v>
      </c>
      <c r="O2995" t="s">
        <v>18</v>
      </c>
      <c r="P2995" t="s">
        <v>34</v>
      </c>
      <c r="Q2995" s="4" t="s">
        <v>4285</v>
      </c>
      <c r="R2995" s="5">
        <f t="shared" ca="1" si="46"/>
        <v>-1.8775155641880308E-2</v>
      </c>
    </row>
    <row r="2996" spans="1:18" x14ac:dyDescent="0.25">
      <c r="A2996">
        <v>37011</v>
      </c>
      <c r="B2996" t="s">
        <v>19</v>
      </c>
      <c r="C2996">
        <v>52</v>
      </c>
      <c r="D2996" t="s">
        <v>4280</v>
      </c>
      <c r="E2996" t="s">
        <v>34</v>
      </c>
      <c r="F2996" t="s">
        <v>34</v>
      </c>
      <c r="G2996" t="s">
        <v>13</v>
      </c>
      <c r="H2996" t="s">
        <v>14</v>
      </c>
      <c r="I2996" t="s">
        <v>21</v>
      </c>
      <c r="J2996" s="5">
        <v>71.930000000000007</v>
      </c>
      <c r="K2996" s="5" t="str">
        <f>_xlfn.IFS(stroke_2[[#This Row],[avg_glucose_level]]&lt;70,"Low",stroke_2[[#This Row],[avg_glucose_level]]&lt;99,"Normal",stroke_2[[#This Row],[avg_glucose_level]]&lt;125,"Prediabetes",stroke_2[[#This Row],[avg_glucose_level]]&lt;199,"Diabetes",stroke_2[[#This Row],[avg_glucose_level]]&gt;199,"Very High")</f>
        <v>Normal</v>
      </c>
      <c r="L2996">
        <v>34.1</v>
      </c>
      <c r="M2996">
        <v>28.25</v>
      </c>
      <c r="N2996">
        <v>34.1</v>
      </c>
      <c r="O2996" t="s">
        <v>38</v>
      </c>
      <c r="P2996" t="s">
        <v>34</v>
      </c>
      <c r="Q2996" s="4" t="s">
        <v>4285</v>
      </c>
      <c r="R2996" s="5">
        <f t="shared" ca="1" si="46"/>
        <v>2.0493977841707423E-3</v>
      </c>
    </row>
    <row r="2997" spans="1:18" x14ac:dyDescent="0.25">
      <c r="A2997">
        <v>37440</v>
      </c>
      <c r="B2997" t="s">
        <v>12</v>
      </c>
      <c r="C2997">
        <v>52</v>
      </c>
      <c r="D2997" t="s">
        <v>4280</v>
      </c>
      <c r="E2997" t="s">
        <v>34</v>
      </c>
      <c r="F2997" t="s">
        <v>34</v>
      </c>
      <c r="G2997" t="s">
        <v>13</v>
      </c>
      <c r="H2997" t="s">
        <v>43</v>
      </c>
      <c r="I2997" t="s">
        <v>15</v>
      </c>
      <c r="J2997" s="5">
        <v>208.39</v>
      </c>
      <c r="K2997" s="5" t="str">
        <f>_xlfn.IFS(stroke_2[[#This Row],[avg_glucose_level]]&lt;70,"Low",stroke_2[[#This Row],[avg_glucose_level]]&lt;99,"Normal",stroke_2[[#This Row],[avg_glucose_level]]&lt;125,"Prediabetes",stroke_2[[#This Row],[avg_glucose_level]]&lt;199,"Diabetes",stroke_2[[#This Row],[avg_glucose_level]]&gt;199,"Very High")</f>
        <v>Very High</v>
      </c>
      <c r="L2997">
        <v>36</v>
      </c>
      <c r="M2997">
        <v>28.25</v>
      </c>
      <c r="N2997">
        <v>36</v>
      </c>
      <c r="O2997" t="s">
        <v>18</v>
      </c>
      <c r="P2997" t="s">
        <v>34</v>
      </c>
      <c r="Q2997" s="4" t="s">
        <v>4285</v>
      </c>
      <c r="R2997" s="5">
        <f t="shared" ca="1" si="46"/>
        <v>-8.9180764258754326E-3</v>
      </c>
    </row>
    <row r="2998" spans="1:18" x14ac:dyDescent="0.25">
      <c r="A2998">
        <v>37972</v>
      </c>
      <c r="B2998" t="s">
        <v>19</v>
      </c>
      <c r="C2998">
        <v>52</v>
      </c>
      <c r="D2998" t="s">
        <v>4280</v>
      </c>
      <c r="E2998" t="s">
        <v>34</v>
      </c>
      <c r="F2998" t="s">
        <v>34</v>
      </c>
      <c r="G2998" t="s">
        <v>13</v>
      </c>
      <c r="H2998" t="s">
        <v>14</v>
      </c>
      <c r="I2998" t="s">
        <v>21</v>
      </c>
      <c r="J2998" s="5">
        <v>68.7</v>
      </c>
      <c r="K2998" s="5" t="str">
        <f>_xlfn.IFS(stroke_2[[#This Row],[avg_glucose_level]]&lt;70,"Low",stroke_2[[#This Row],[avg_glucose_level]]&lt;99,"Normal",stroke_2[[#This Row],[avg_glucose_level]]&lt;125,"Prediabetes",stroke_2[[#This Row],[avg_glucose_level]]&lt;199,"Diabetes",stroke_2[[#This Row],[avg_glucose_level]]&gt;199,"Very High")</f>
        <v>Low</v>
      </c>
      <c r="L2998">
        <v>16</v>
      </c>
      <c r="M2998">
        <v>28.25</v>
      </c>
      <c r="N2998">
        <v>16</v>
      </c>
      <c r="O2998" t="s">
        <v>38</v>
      </c>
      <c r="P2998" t="s">
        <v>34</v>
      </c>
      <c r="Q2998" s="4" t="s">
        <v>4285</v>
      </c>
      <c r="R2998" s="5">
        <f t="shared" ca="1" si="46"/>
        <v>1.517647832149987E-2</v>
      </c>
    </row>
    <row r="2999" spans="1:18" x14ac:dyDescent="0.25">
      <c r="A2999">
        <v>38900</v>
      </c>
      <c r="B2999" t="s">
        <v>19</v>
      </c>
      <c r="C2999">
        <v>52</v>
      </c>
      <c r="D2999" t="s">
        <v>4280</v>
      </c>
      <c r="E2999" t="s">
        <v>34</v>
      </c>
      <c r="F2999" t="s">
        <v>34</v>
      </c>
      <c r="G2999" t="s">
        <v>13</v>
      </c>
      <c r="H2999" t="s">
        <v>14</v>
      </c>
      <c r="I2999" t="s">
        <v>15</v>
      </c>
      <c r="J2999" s="5">
        <v>68.88</v>
      </c>
      <c r="K2999" s="5" t="str">
        <f>_xlfn.IFS(stroke_2[[#This Row],[avg_glucose_level]]&lt;70,"Low",stroke_2[[#This Row],[avg_glucose_level]]&lt;99,"Normal",stroke_2[[#This Row],[avg_glucose_level]]&lt;125,"Prediabetes",stroke_2[[#This Row],[avg_glucose_level]]&lt;199,"Diabetes",stroke_2[[#This Row],[avg_glucose_level]]&gt;199,"Very High")</f>
        <v>Low</v>
      </c>
      <c r="L2999">
        <v>26.1</v>
      </c>
      <c r="M2999">
        <v>28.25</v>
      </c>
      <c r="N2999">
        <v>26.1</v>
      </c>
      <c r="O2999" t="s">
        <v>38</v>
      </c>
      <c r="P2999" t="s">
        <v>34</v>
      </c>
      <c r="Q2999" s="4" t="s">
        <v>4285</v>
      </c>
      <c r="R2999" s="5">
        <f t="shared" ca="1" si="46"/>
        <v>2.0180995851199986E-2</v>
      </c>
    </row>
    <row r="3000" spans="1:18" x14ac:dyDescent="0.25">
      <c r="A3000">
        <v>40548</v>
      </c>
      <c r="B3000" t="s">
        <v>12</v>
      </c>
      <c r="C3000">
        <v>52</v>
      </c>
      <c r="D3000" t="s">
        <v>4280</v>
      </c>
      <c r="E3000" t="s">
        <v>34</v>
      </c>
      <c r="F3000" t="s">
        <v>34</v>
      </c>
      <c r="G3000" t="s">
        <v>13</v>
      </c>
      <c r="H3000" t="s">
        <v>14</v>
      </c>
      <c r="I3000" t="s">
        <v>21</v>
      </c>
      <c r="J3000" s="5">
        <v>223.58</v>
      </c>
      <c r="K3000" s="5" t="str">
        <f>_xlfn.IFS(stroke_2[[#This Row],[avg_glucose_level]]&lt;70,"Low",stroke_2[[#This Row],[avg_glucose_level]]&lt;99,"Normal",stroke_2[[#This Row],[avg_glucose_level]]&lt;125,"Prediabetes",stroke_2[[#This Row],[avg_glucose_level]]&lt;199,"Diabetes",stroke_2[[#This Row],[avg_glucose_level]]&gt;199,"Very High")</f>
        <v>Very High</v>
      </c>
      <c r="L3000">
        <v>35.799999999999997</v>
      </c>
      <c r="M3000">
        <v>28.25</v>
      </c>
      <c r="N3000">
        <v>35.799999999999997</v>
      </c>
      <c r="O3000" t="s">
        <v>24</v>
      </c>
      <c r="P3000" t="s">
        <v>34</v>
      </c>
      <c r="Q3000" s="4" t="s">
        <v>4285</v>
      </c>
      <c r="R3000" s="5">
        <f t="shared" ca="1" si="46"/>
        <v>-1.5000911587531695E-3</v>
      </c>
    </row>
    <row r="3001" spans="1:18" x14ac:dyDescent="0.25">
      <c r="A3001">
        <v>40837</v>
      </c>
      <c r="B3001" t="s">
        <v>12</v>
      </c>
      <c r="C3001">
        <v>52</v>
      </c>
      <c r="D3001" t="s">
        <v>4280</v>
      </c>
      <c r="E3001" t="s">
        <v>34</v>
      </c>
      <c r="F3001" t="s">
        <v>34</v>
      </c>
      <c r="G3001" t="s">
        <v>13</v>
      </c>
      <c r="H3001" t="s">
        <v>43</v>
      </c>
      <c r="I3001" t="s">
        <v>15</v>
      </c>
      <c r="J3001" s="5">
        <v>120.27</v>
      </c>
      <c r="K3001" s="5" t="str">
        <f>_xlfn.IFS(stroke_2[[#This Row],[avg_glucose_level]]&lt;70,"Low",stroke_2[[#This Row],[avg_glucose_level]]&lt;99,"Normal",stroke_2[[#This Row],[avg_glucose_level]]&lt;125,"Prediabetes",stroke_2[[#This Row],[avg_glucose_level]]&lt;199,"Diabetes",stroke_2[[#This Row],[avg_glucose_level]]&gt;199,"Very High")</f>
        <v>Prediabetes</v>
      </c>
      <c r="L3001">
        <v>25</v>
      </c>
      <c r="M3001">
        <v>28.25</v>
      </c>
      <c r="N3001">
        <v>25</v>
      </c>
      <c r="O3001" t="s">
        <v>24</v>
      </c>
      <c r="P3001" t="s">
        <v>34</v>
      </c>
      <c r="Q3001" s="4" t="s">
        <v>4285</v>
      </c>
      <c r="R3001" s="5">
        <f t="shared" ca="1" si="46"/>
        <v>2.3146105735634564E-2</v>
      </c>
    </row>
    <row r="3002" spans="1:18" x14ac:dyDescent="0.25">
      <c r="A3002">
        <v>41600</v>
      </c>
      <c r="B3002" t="s">
        <v>12</v>
      </c>
      <c r="C3002">
        <v>52</v>
      </c>
      <c r="D3002" t="s">
        <v>4280</v>
      </c>
      <c r="E3002" t="s">
        <v>34</v>
      </c>
      <c r="F3002" t="s">
        <v>34</v>
      </c>
      <c r="G3002" t="s">
        <v>13</v>
      </c>
      <c r="H3002" t="s">
        <v>14</v>
      </c>
      <c r="I3002" t="s">
        <v>21</v>
      </c>
      <c r="J3002" s="5">
        <v>67.92</v>
      </c>
      <c r="K3002" s="5" t="str">
        <f>_xlfn.IFS(stroke_2[[#This Row],[avg_glucose_level]]&lt;70,"Low",stroke_2[[#This Row],[avg_glucose_level]]&lt;99,"Normal",stroke_2[[#This Row],[avg_glucose_level]]&lt;125,"Prediabetes",stroke_2[[#This Row],[avg_glucose_level]]&lt;199,"Diabetes",stroke_2[[#This Row],[avg_glucose_level]]&gt;199,"Very High")</f>
        <v>Low</v>
      </c>
      <c r="L3002">
        <v>31.1</v>
      </c>
      <c r="M3002">
        <v>28.25</v>
      </c>
      <c r="N3002">
        <v>31.1</v>
      </c>
      <c r="O3002" t="s">
        <v>24</v>
      </c>
      <c r="P3002" t="s">
        <v>34</v>
      </c>
      <c r="Q3002" s="4" t="s">
        <v>4285</v>
      </c>
      <c r="R3002" s="5">
        <f t="shared" ca="1" si="46"/>
        <v>1.2359310526503502E-2</v>
      </c>
    </row>
    <row r="3003" spans="1:18" x14ac:dyDescent="0.25">
      <c r="A3003">
        <v>42191</v>
      </c>
      <c r="B3003" t="s">
        <v>19</v>
      </c>
      <c r="C3003">
        <v>52</v>
      </c>
      <c r="D3003" t="s">
        <v>4280</v>
      </c>
      <c r="E3003" t="s">
        <v>34</v>
      </c>
      <c r="F3003" t="s">
        <v>34</v>
      </c>
      <c r="G3003" t="s">
        <v>13</v>
      </c>
      <c r="H3003" t="s">
        <v>43</v>
      </c>
      <c r="I3003" t="s">
        <v>15</v>
      </c>
      <c r="J3003" s="5">
        <v>126.34</v>
      </c>
      <c r="K3003" s="5" t="str">
        <f>_xlfn.IFS(stroke_2[[#This Row],[avg_glucose_level]]&lt;70,"Low",stroke_2[[#This Row],[avg_glucose_level]]&lt;99,"Normal",stroke_2[[#This Row],[avg_glucose_level]]&lt;125,"Prediabetes",stroke_2[[#This Row],[avg_glucose_level]]&lt;199,"Diabetes",stroke_2[[#This Row],[avg_glucose_level]]&gt;199,"Very High")</f>
        <v>Diabetes</v>
      </c>
      <c r="L3003">
        <v>35.1</v>
      </c>
      <c r="M3003">
        <v>28.25</v>
      </c>
      <c r="N3003">
        <v>35.1</v>
      </c>
      <c r="O3003" t="s">
        <v>24</v>
      </c>
      <c r="P3003" t="s">
        <v>34</v>
      </c>
      <c r="Q3003" s="4" t="s">
        <v>4285</v>
      </c>
      <c r="R3003" s="5">
        <f t="shared" ca="1" si="46"/>
        <v>-1.8696600155112143E-2</v>
      </c>
    </row>
    <row r="3004" spans="1:18" x14ac:dyDescent="0.25">
      <c r="A3004">
        <v>42624</v>
      </c>
      <c r="B3004" t="s">
        <v>19</v>
      </c>
      <c r="C3004">
        <v>52</v>
      </c>
      <c r="D3004" t="s">
        <v>4280</v>
      </c>
      <c r="E3004" t="s">
        <v>34</v>
      </c>
      <c r="F3004" t="s">
        <v>34</v>
      </c>
      <c r="G3004" t="s">
        <v>13</v>
      </c>
      <c r="H3004" t="s">
        <v>14</v>
      </c>
      <c r="I3004" t="s">
        <v>15</v>
      </c>
      <c r="J3004" s="5">
        <v>93.14</v>
      </c>
      <c r="K3004" s="5" t="str">
        <f>_xlfn.IFS(stroke_2[[#This Row],[avg_glucose_level]]&lt;70,"Low",stroke_2[[#This Row],[avg_glucose_level]]&lt;99,"Normal",stroke_2[[#This Row],[avg_glucose_level]]&lt;125,"Prediabetes",stroke_2[[#This Row],[avg_glucose_level]]&lt;199,"Diabetes",stroke_2[[#This Row],[avg_glucose_level]]&gt;199,"Very High")</f>
        <v>Normal</v>
      </c>
      <c r="L3004">
        <v>32.5</v>
      </c>
      <c r="M3004">
        <v>28.25</v>
      </c>
      <c r="N3004">
        <v>32.5</v>
      </c>
      <c r="O3004" t="s">
        <v>24</v>
      </c>
      <c r="P3004" t="s">
        <v>34</v>
      </c>
      <c r="Q3004" s="4" t="s">
        <v>4285</v>
      </c>
      <c r="R3004" s="5">
        <f t="shared" ca="1" si="46"/>
        <v>-1.2400554834821104E-2</v>
      </c>
    </row>
    <row r="3005" spans="1:18" x14ac:dyDescent="0.25">
      <c r="A3005">
        <v>42700</v>
      </c>
      <c r="B3005" t="s">
        <v>19</v>
      </c>
      <c r="C3005">
        <v>52</v>
      </c>
      <c r="D3005" t="s">
        <v>4280</v>
      </c>
      <c r="E3005" t="s">
        <v>34</v>
      </c>
      <c r="F3005" t="s">
        <v>34</v>
      </c>
      <c r="G3005" t="s">
        <v>13</v>
      </c>
      <c r="H3005" t="s">
        <v>14</v>
      </c>
      <c r="I3005" t="s">
        <v>21</v>
      </c>
      <c r="J3005" s="5">
        <v>200.46</v>
      </c>
      <c r="K3005" s="5" t="str">
        <f>_xlfn.IFS(stroke_2[[#This Row],[avg_glucose_level]]&lt;70,"Low",stroke_2[[#This Row],[avg_glucose_level]]&lt;99,"Normal",stroke_2[[#This Row],[avg_glucose_level]]&lt;125,"Prediabetes",stroke_2[[#This Row],[avg_glucose_level]]&lt;199,"Diabetes",stroke_2[[#This Row],[avg_glucose_level]]&gt;199,"Very High")</f>
        <v>Very High</v>
      </c>
      <c r="L3005">
        <v>25</v>
      </c>
      <c r="M3005">
        <v>28.25</v>
      </c>
      <c r="N3005">
        <v>25</v>
      </c>
      <c r="O3005" t="s">
        <v>38</v>
      </c>
      <c r="P3005" t="s">
        <v>34</v>
      </c>
      <c r="Q3005" s="4" t="s">
        <v>4285</v>
      </c>
      <c r="R3005" s="5">
        <f t="shared" ca="1" si="46"/>
        <v>-5.2987333755480093E-3</v>
      </c>
    </row>
    <row r="3006" spans="1:18" x14ac:dyDescent="0.25">
      <c r="A3006">
        <v>43196</v>
      </c>
      <c r="B3006" t="s">
        <v>19</v>
      </c>
      <c r="C3006">
        <v>52</v>
      </c>
      <c r="D3006" t="s">
        <v>4280</v>
      </c>
      <c r="E3006" t="s">
        <v>34</v>
      </c>
      <c r="F3006" t="s">
        <v>34</v>
      </c>
      <c r="G3006" t="s">
        <v>13</v>
      </c>
      <c r="H3006" t="s">
        <v>20</v>
      </c>
      <c r="I3006" t="s">
        <v>15</v>
      </c>
      <c r="J3006" s="5">
        <v>59.54</v>
      </c>
      <c r="K3006" s="5" t="str">
        <f>_xlfn.IFS(stroke_2[[#This Row],[avg_glucose_level]]&lt;70,"Low",stroke_2[[#This Row],[avg_glucose_level]]&lt;99,"Normal",stroke_2[[#This Row],[avg_glucose_level]]&lt;125,"Prediabetes",stroke_2[[#This Row],[avg_glucose_level]]&lt;199,"Diabetes",stroke_2[[#This Row],[avg_glucose_level]]&gt;199,"Very High")</f>
        <v>Low</v>
      </c>
      <c r="L3006">
        <v>42.2</v>
      </c>
      <c r="M3006">
        <v>28.25</v>
      </c>
      <c r="N3006">
        <v>42.2</v>
      </c>
      <c r="O3006" t="s">
        <v>38</v>
      </c>
      <c r="P3006" t="s">
        <v>34</v>
      </c>
      <c r="Q3006" s="4" t="s">
        <v>4285</v>
      </c>
      <c r="R3006" s="5">
        <f t="shared" ca="1" si="46"/>
        <v>2.7087225747325474E-3</v>
      </c>
    </row>
    <row r="3007" spans="1:18" x14ac:dyDescent="0.25">
      <c r="A3007">
        <v>43268</v>
      </c>
      <c r="B3007" t="s">
        <v>19</v>
      </c>
      <c r="C3007">
        <v>52</v>
      </c>
      <c r="D3007" t="s">
        <v>4280</v>
      </c>
      <c r="E3007" t="s">
        <v>13</v>
      </c>
      <c r="F3007" t="s">
        <v>34</v>
      </c>
      <c r="G3007" t="s">
        <v>34</v>
      </c>
      <c r="H3007" t="s">
        <v>14</v>
      </c>
      <c r="I3007" t="s">
        <v>15</v>
      </c>
      <c r="J3007" s="5">
        <v>73</v>
      </c>
      <c r="K3007" s="5" t="str">
        <f>_xlfn.IFS(stroke_2[[#This Row],[avg_glucose_level]]&lt;70,"Low",stroke_2[[#This Row],[avg_glucose_level]]&lt;99,"Normal",stroke_2[[#This Row],[avg_glucose_level]]&lt;125,"Prediabetes",stroke_2[[#This Row],[avg_glucose_level]]&lt;199,"Diabetes",stroke_2[[#This Row],[avg_glucose_level]]&gt;199,"Very High")</f>
        <v>Normal</v>
      </c>
      <c r="L3007">
        <v>25.2</v>
      </c>
      <c r="M3007">
        <v>28.25</v>
      </c>
      <c r="N3007">
        <v>25.2</v>
      </c>
      <c r="O3007" t="s">
        <v>29</v>
      </c>
      <c r="P3007" t="s">
        <v>34</v>
      </c>
      <c r="Q3007" s="4" t="s">
        <v>4285</v>
      </c>
      <c r="R3007" s="5">
        <f t="shared" ca="1" si="46"/>
        <v>-1.5763554347456847E-2</v>
      </c>
    </row>
    <row r="3008" spans="1:18" x14ac:dyDescent="0.25">
      <c r="A3008">
        <v>43433</v>
      </c>
      <c r="B3008" t="s">
        <v>19</v>
      </c>
      <c r="C3008">
        <v>52</v>
      </c>
      <c r="D3008" t="s">
        <v>4280</v>
      </c>
      <c r="E3008" t="s">
        <v>34</v>
      </c>
      <c r="F3008" t="s">
        <v>34</v>
      </c>
      <c r="G3008" t="s">
        <v>13</v>
      </c>
      <c r="H3008" t="s">
        <v>20</v>
      </c>
      <c r="I3008" t="s">
        <v>21</v>
      </c>
      <c r="J3008" s="5">
        <v>59.62</v>
      </c>
      <c r="K3008" s="5" t="str">
        <f>_xlfn.IFS(stroke_2[[#This Row],[avg_glucose_level]]&lt;70,"Low",stroke_2[[#This Row],[avg_glucose_level]]&lt;99,"Normal",stroke_2[[#This Row],[avg_glucose_level]]&lt;125,"Prediabetes",stroke_2[[#This Row],[avg_glucose_level]]&lt;199,"Diabetes",stroke_2[[#This Row],[avg_glucose_level]]&gt;199,"Very High")</f>
        <v>Low</v>
      </c>
      <c r="L3008">
        <v>50.8</v>
      </c>
      <c r="M3008">
        <v>28.25</v>
      </c>
      <c r="N3008">
        <v>50.8</v>
      </c>
      <c r="O3008" t="s">
        <v>38</v>
      </c>
      <c r="P3008" t="s">
        <v>34</v>
      </c>
      <c r="Q3008" s="4" t="s">
        <v>4285</v>
      </c>
      <c r="R3008" s="5">
        <f t="shared" ca="1" si="46"/>
        <v>-1.5517326078390042E-2</v>
      </c>
    </row>
    <row r="3009" spans="1:18" x14ac:dyDescent="0.25">
      <c r="A3009">
        <v>44642</v>
      </c>
      <c r="B3009" t="s">
        <v>12</v>
      </c>
      <c r="C3009">
        <v>52</v>
      </c>
      <c r="D3009" t="s">
        <v>4280</v>
      </c>
      <c r="E3009" t="s">
        <v>34</v>
      </c>
      <c r="F3009" t="s">
        <v>34</v>
      </c>
      <c r="G3009" t="s">
        <v>13</v>
      </c>
      <c r="H3009" t="s">
        <v>43</v>
      </c>
      <c r="I3009" t="s">
        <v>15</v>
      </c>
      <c r="J3009" s="5">
        <v>93.28</v>
      </c>
      <c r="K3009" s="5" t="str">
        <f>_xlfn.IFS(stroke_2[[#This Row],[avg_glucose_level]]&lt;70,"Low",stroke_2[[#This Row],[avg_glucose_level]]&lt;99,"Normal",stroke_2[[#This Row],[avg_glucose_level]]&lt;125,"Prediabetes",stroke_2[[#This Row],[avg_glucose_level]]&lt;199,"Diabetes",stroke_2[[#This Row],[avg_glucose_level]]&gt;199,"Very High")</f>
        <v>Normal</v>
      </c>
      <c r="L3009">
        <v>36.299999999999997</v>
      </c>
      <c r="M3009">
        <v>28.25</v>
      </c>
      <c r="N3009">
        <v>36.299999999999997</v>
      </c>
      <c r="O3009" t="s">
        <v>24</v>
      </c>
      <c r="P3009" t="s">
        <v>34</v>
      </c>
      <c r="Q3009" s="4" t="s">
        <v>4285</v>
      </c>
      <c r="R3009" s="5">
        <f t="shared" ca="1" si="46"/>
        <v>-2.5243625461711995E-3</v>
      </c>
    </row>
    <row r="3010" spans="1:18" x14ac:dyDescent="0.25">
      <c r="A3010">
        <v>46434</v>
      </c>
      <c r="B3010" t="s">
        <v>12</v>
      </c>
      <c r="C3010">
        <v>52</v>
      </c>
      <c r="D3010" t="s">
        <v>4280</v>
      </c>
      <c r="E3010" t="s">
        <v>13</v>
      </c>
      <c r="F3010" t="s">
        <v>34</v>
      </c>
      <c r="G3010" t="s">
        <v>13</v>
      </c>
      <c r="H3010" t="s">
        <v>43</v>
      </c>
      <c r="I3010" t="s">
        <v>15</v>
      </c>
      <c r="J3010" s="5">
        <v>214.43</v>
      </c>
      <c r="K3010" s="5" t="str">
        <f>_xlfn.IFS(stroke_2[[#This Row],[avg_glucose_level]]&lt;70,"Low",stroke_2[[#This Row],[avg_glucose_level]]&lt;99,"Normal",stroke_2[[#This Row],[avg_glucose_level]]&lt;125,"Prediabetes",stroke_2[[#This Row],[avg_glucose_level]]&lt;199,"Diabetes",stroke_2[[#This Row],[avg_glucose_level]]&gt;199,"Very High")</f>
        <v>Very High</v>
      </c>
      <c r="L3010">
        <v>39.9</v>
      </c>
      <c r="M3010">
        <v>28.25</v>
      </c>
      <c r="N3010">
        <v>39.9</v>
      </c>
      <c r="O3010" t="s">
        <v>29</v>
      </c>
      <c r="P3010" t="s">
        <v>34</v>
      </c>
      <c r="Q3010" s="4" t="s">
        <v>4285</v>
      </c>
      <c r="R3010" s="5">
        <f t="shared" ref="R3010:R3073" ca="1" si="47">Q3010 + (RAND()-0.5)/20</f>
        <v>-1.0369388979292149E-2</v>
      </c>
    </row>
    <row r="3011" spans="1:18" x14ac:dyDescent="0.25">
      <c r="A3011">
        <v>46461</v>
      </c>
      <c r="B3011" t="s">
        <v>19</v>
      </c>
      <c r="C3011">
        <v>52</v>
      </c>
      <c r="D3011" t="s">
        <v>4280</v>
      </c>
      <c r="E3011" t="s">
        <v>34</v>
      </c>
      <c r="F3011" t="s">
        <v>34</v>
      </c>
      <c r="G3011" t="s">
        <v>13</v>
      </c>
      <c r="H3011" t="s">
        <v>14</v>
      </c>
      <c r="I3011" t="s">
        <v>15</v>
      </c>
      <c r="J3011" s="5">
        <v>62.54</v>
      </c>
      <c r="K3011" s="5" t="str">
        <f>_xlfn.IFS(stroke_2[[#This Row],[avg_glucose_level]]&lt;70,"Low",stroke_2[[#This Row],[avg_glucose_level]]&lt;99,"Normal",stroke_2[[#This Row],[avg_glucose_level]]&lt;125,"Prediabetes",stroke_2[[#This Row],[avg_glucose_level]]&lt;199,"Diabetes",stroke_2[[#This Row],[avg_glucose_level]]&gt;199,"Very High")</f>
        <v>Low</v>
      </c>
      <c r="L3011">
        <v>35</v>
      </c>
      <c r="M3011">
        <v>28.25</v>
      </c>
      <c r="N3011">
        <v>35</v>
      </c>
      <c r="O3011" t="s">
        <v>29</v>
      </c>
      <c r="P3011" t="s">
        <v>34</v>
      </c>
      <c r="Q3011" s="4" t="s">
        <v>4285</v>
      </c>
      <c r="R3011" s="5">
        <f t="shared" ca="1" si="47"/>
        <v>-1.6622358391474655E-2</v>
      </c>
    </row>
    <row r="3012" spans="1:18" x14ac:dyDescent="0.25">
      <c r="A3012">
        <v>48364</v>
      </c>
      <c r="B3012" t="s">
        <v>12</v>
      </c>
      <c r="C3012">
        <v>52</v>
      </c>
      <c r="D3012" t="s">
        <v>4280</v>
      </c>
      <c r="E3012" t="s">
        <v>34</v>
      </c>
      <c r="F3012" t="s">
        <v>34</v>
      </c>
      <c r="G3012" t="s">
        <v>13</v>
      </c>
      <c r="H3012" t="s">
        <v>43</v>
      </c>
      <c r="I3012" t="s">
        <v>15</v>
      </c>
      <c r="J3012" s="5">
        <v>223.35</v>
      </c>
      <c r="K3012" s="5" t="str">
        <f>_xlfn.IFS(stroke_2[[#This Row],[avg_glucose_level]]&lt;70,"Low",stroke_2[[#This Row],[avg_glucose_level]]&lt;99,"Normal",stroke_2[[#This Row],[avg_glucose_level]]&lt;125,"Prediabetes",stroke_2[[#This Row],[avg_glucose_level]]&lt;199,"Diabetes",stroke_2[[#This Row],[avg_glucose_level]]&gt;199,"Very High")</f>
        <v>Very High</v>
      </c>
      <c r="L3012">
        <v>27.3</v>
      </c>
      <c r="M3012">
        <v>28.25</v>
      </c>
      <c r="N3012">
        <v>27.3</v>
      </c>
      <c r="O3012" t="s">
        <v>18</v>
      </c>
      <c r="P3012" t="s">
        <v>34</v>
      </c>
      <c r="Q3012" s="4" t="s">
        <v>4285</v>
      </c>
      <c r="R3012" s="5">
        <f t="shared" ca="1" si="47"/>
        <v>-2.4302643612950502E-2</v>
      </c>
    </row>
    <row r="3013" spans="1:18" x14ac:dyDescent="0.25">
      <c r="A3013">
        <v>48453</v>
      </c>
      <c r="B3013" t="s">
        <v>19</v>
      </c>
      <c r="C3013">
        <v>52</v>
      </c>
      <c r="D3013" t="s">
        <v>4280</v>
      </c>
      <c r="E3013" t="s">
        <v>34</v>
      </c>
      <c r="F3013" t="s">
        <v>34</v>
      </c>
      <c r="G3013" t="s">
        <v>13</v>
      </c>
      <c r="H3013" t="s">
        <v>14</v>
      </c>
      <c r="I3013" t="s">
        <v>15</v>
      </c>
      <c r="J3013" s="5">
        <v>120.25</v>
      </c>
      <c r="K3013" s="5" t="str">
        <f>_xlfn.IFS(stroke_2[[#This Row],[avg_glucose_level]]&lt;70,"Low",stroke_2[[#This Row],[avg_glucose_level]]&lt;99,"Normal",stroke_2[[#This Row],[avg_glucose_level]]&lt;125,"Prediabetes",stroke_2[[#This Row],[avg_glucose_level]]&lt;199,"Diabetes",stroke_2[[#This Row],[avg_glucose_level]]&gt;199,"Very High")</f>
        <v>Prediabetes</v>
      </c>
      <c r="L3013">
        <v>28.2</v>
      </c>
      <c r="M3013">
        <v>28.25</v>
      </c>
      <c r="N3013">
        <v>28.2</v>
      </c>
      <c r="O3013" t="s">
        <v>38</v>
      </c>
      <c r="P3013" t="s">
        <v>34</v>
      </c>
      <c r="Q3013" s="4" t="s">
        <v>4285</v>
      </c>
      <c r="R3013" s="5">
        <f t="shared" ca="1" si="47"/>
        <v>-2.0742734934019848E-3</v>
      </c>
    </row>
    <row r="3014" spans="1:18" x14ac:dyDescent="0.25">
      <c r="A3014">
        <v>49229</v>
      </c>
      <c r="B3014" t="s">
        <v>12</v>
      </c>
      <c r="C3014">
        <v>52</v>
      </c>
      <c r="D3014" t="s">
        <v>4280</v>
      </c>
      <c r="E3014" t="s">
        <v>34</v>
      </c>
      <c r="F3014" t="s">
        <v>34</v>
      </c>
      <c r="G3014" t="s">
        <v>34</v>
      </c>
      <c r="H3014" t="s">
        <v>43</v>
      </c>
      <c r="I3014" t="s">
        <v>21</v>
      </c>
      <c r="J3014" s="5">
        <v>72.709999999999994</v>
      </c>
      <c r="K3014" s="5" t="str">
        <f>_xlfn.IFS(stroke_2[[#This Row],[avg_glucose_level]]&lt;70,"Low",stroke_2[[#This Row],[avg_glucose_level]]&lt;99,"Normal",stroke_2[[#This Row],[avg_glucose_level]]&lt;125,"Prediabetes",stroke_2[[#This Row],[avg_glucose_level]]&lt;199,"Diabetes",stroke_2[[#This Row],[avg_glucose_level]]&gt;199,"Very High")</f>
        <v>Normal</v>
      </c>
      <c r="L3014">
        <v>36.9</v>
      </c>
      <c r="M3014">
        <v>28.25</v>
      </c>
      <c r="N3014">
        <v>36.9</v>
      </c>
      <c r="O3014" t="s">
        <v>18</v>
      </c>
      <c r="P3014" t="s">
        <v>34</v>
      </c>
      <c r="Q3014" s="4" t="s">
        <v>4285</v>
      </c>
      <c r="R3014" s="5">
        <f t="shared" ca="1" si="47"/>
        <v>1.2795910966498791E-2</v>
      </c>
    </row>
    <row r="3015" spans="1:18" x14ac:dyDescent="0.25">
      <c r="A3015">
        <v>49848</v>
      </c>
      <c r="B3015" t="s">
        <v>12</v>
      </c>
      <c r="C3015">
        <v>52</v>
      </c>
      <c r="D3015" t="s">
        <v>4280</v>
      </c>
      <c r="E3015" t="s">
        <v>34</v>
      </c>
      <c r="F3015" t="s">
        <v>34</v>
      </c>
      <c r="G3015" t="s">
        <v>13</v>
      </c>
      <c r="H3015" t="s">
        <v>14</v>
      </c>
      <c r="I3015" t="s">
        <v>21</v>
      </c>
      <c r="J3015" s="5">
        <v>63.78</v>
      </c>
      <c r="K3015" s="5" t="str">
        <f>_xlfn.IFS(stroke_2[[#This Row],[avg_glucose_level]]&lt;70,"Low",stroke_2[[#This Row],[avg_glucose_level]]&lt;99,"Normal",stroke_2[[#This Row],[avg_glucose_level]]&lt;125,"Prediabetes",stroke_2[[#This Row],[avg_glucose_level]]&lt;199,"Diabetes",stroke_2[[#This Row],[avg_glucose_level]]&gt;199,"Very High")</f>
        <v>Low</v>
      </c>
      <c r="L3015">
        <v>29.9</v>
      </c>
      <c r="M3015">
        <v>28.25</v>
      </c>
      <c r="N3015">
        <v>29.9</v>
      </c>
      <c r="O3015" t="s">
        <v>24</v>
      </c>
      <c r="P3015" t="s">
        <v>34</v>
      </c>
      <c r="Q3015" s="4" t="s">
        <v>4285</v>
      </c>
      <c r="R3015" s="5">
        <f t="shared" ca="1" si="47"/>
        <v>3.2072311519713735E-3</v>
      </c>
    </row>
    <row r="3016" spans="1:18" x14ac:dyDescent="0.25">
      <c r="A3016">
        <v>51693</v>
      </c>
      <c r="B3016" t="s">
        <v>19</v>
      </c>
      <c r="C3016">
        <v>52</v>
      </c>
      <c r="D3016" t="s">
        <v>4280</v>
      </c>
      <c r="E3016" t="s">
        <v>34</v>
      </c>
      <c r="F3016" t="s">
        <v>34</v>
      </c>
      <c r="G3016" t="s">
        <v>13</v>
      </c>
      <c r="H3016" t="s">
        <v>14</v>
      </c>
      <c r="I3016" t="s">
        <v>21</v>
      </c>
      <c r="J3016" s="5">
        <v>173.9</v>
      </c>
      <c r="K3016" s="5" t="str">
        <f>_xlfn.IFS(stroke_2[[#This Row],[avg_glucose_level]]&lt;70,"Low",stroke_2[[#This Row],[avg_glucose_level]]&lt;99,"Normal",stroke_2[[#This Row],[avg_glucose_level]]&lt;125,"Prediabetes",stroke_2[[#This Row],[avg_glucose_level]]&lt;199,"Diabetes",stroke_2[[#This Row],[avg_glucose_level]]&gt;199,"Very High")</f>
        <v>Diabetes</v>
      </c>
      <c r="L3016">
        <v>35.799999999999997</v>
      </c>
      <c r="M3016">
        <v>28.25</v>
      </c>
      <c r="N3016">
        <v>35.799999999999997</v>
      </c>
      <c r="O3016" t="s">
        <v>24</v>
      </c>
      <c r="P3016" t="s">
        <v>34</v>
      </c>
      <c r="Q3016" s="4" t="s">
        <v>4285</v>
      </c>
      <c r="R3016" s="5">
        <f t="shared" ca="1" si="47"/>
        <v>1.9428018833557863E-2</v>
      </c>
    </row>
    <row r="3017" spans="1:18" x14ac:dyDescent="0.25">
      <c r="A3017">
        <v>51883</v>
      </c>
      <c r="B3017" t="s">
        <v>19</v>
      </c>
      <c r="C3017">
        <v>52</v>
      </c>
      <c r="D3017" t="s">
        <v>4280</v>
      </c>
      <c r="E3017" t="s">
        <v>34</v>
      </c>
      <c r="F3017" t="s">
        <v>34</v>
      </c>
      <c r="G3017" t="s">
        <v>13</v>
      </c>
      <c r="H3017" t="s">
        <v>43</v>
      </c>
      <c r="I3017" t="s">
        <v>21</v>
      </c>
      <c r="J3017" s="5">
        <v>69.11</v>
      </c>
      <c r="K3017" s="5" t="str">
        <f>_xlfn.IFS(stroke_2[[#This Row],[avg_glucose_level]]&lt;70,"Low",stroke_2[[#This Row],[avg_glucose_level]]&lt;99,"Normal",stroke_2[[#This Row],[avg_glucose_level]]&lt;125,"Prediabetes",stroke_2[[#This Row],[avg_glucose_level]]&lt;199,"Diabetes",stroke_2[[#This Row],[avg_glucose_level]]&gt;199,"Very High")</f>
        <v>Low</v>
      </c>
      <c r="L3017">
        <v>35.200000000000003</v>
      </c>
      <c r="M3017">
        <v>28.25</v>
      </c>
      <c r="N3017">
        <v>35.200000000000003</v>
      </c>
      <c r="O3017" t="s">
        <v>24</v>
      </c>
      <c r="P3017" t="s">
        <v>34</v>
      </c>
      <c r="Q3017" s="4" t="s">
        <v>4285</v>
      </c>
      <c r="R3017" s="5">
        <f t="shared" ca="1" si="47"/>
        <v>2.3630473268647107E-2</v>
      </c>
    </row>
    <row r="3018" spans="1:18" x14ac:dyDescent="0.25">
      <c r="A3018">
        <v>52800</v>
      </c>
      <c r="B3018" t="s">
        <v>19</v>
      </c>
      <c r="C3018">
        <v>52</v>
      </c>
      <c r="D3018" t="s">
        <v>4280</v>
      </c>
      <c r="E3018" t="s">
        <v>34</v>
      </c>
      <c r="F3018" t="s">
        <v>34</v>
      </c>
      <c r="G3018" t="s">
        <v>13</v>
      </c>
      <c r="H3018" t="s">
        <v>14</v>
      </c>
      <c r="I3018" t="s">
        <v>15</v>
      </c>
      <c r="J3018" s="5">
        <v>77.59</v>
      </c>
      <c r="K3018" s="5" t="str">
        <f>_xlfn.IFS(stroke_2[[#This Row],[avg_glucose_level]]&lt;70,"Low",stroke_2[[#This Row],[avg_glucose_level]]&lt;99,"Normal",stroke_2[[#This Row],[avg_glucose_level]]&lt;125,"Prediabetes",stroke_2[[#This Row],[avg_glucose_level]]&lt;199,"Diabetes",stroke_2[[#This Row],[avg_glucose_level]]&gt;199,"Very High")</f>
        <v>Normal</v>
      </c>
      <c r="L3018">
        <v>17.7</v>
      </c>
      <c r="M3018">
        <v>28.25</v>
      </c>
      <c r="N3018">
        <v>17.7</v>
      </c>
      <c r="O3018" t="s">
        <v>18</v>
      </c>
      <c r="P3018" t="s">
        <v>34</v>
      </c>
      <c r="Q3018" s="4" t="s">
        <v>4285</v>
      </c>
      <c r="R3018" s="5">
        <f t="shared" ca="1" si="47"/>
        <v>-5.87833934384997E-3</v>
      </c>
    </row>
    <row r="3019" spans="1:18" x14ac:dyDescent="0.25">
      <c r="A3019">
        <v>53144</v>
      </c>
      <c r="B3019" t="s">
        <v>19</v>
      </c>
      <c r="C3019">
        <v>52</v>
      </c>
      <c r="D3019" t="s">
        <v>4280</v>
      </c>
      <c r="E3019" t="s">
        <v>34</v>
      </c>
      <c r="F3019" t="s">
        <v>13</v>
      </c>
      <c r="G3019" t="s">
        <v>13</v>
      </c>
      <c r="H3019" t="s">
        <v>14</v>
      </c>
      <c r="I3019" t="s">
        <v>15</v>
      </c>
      <c r="J3019" s="5">
        <v>72.790000000000006</v>
      </c>
      <c r="K3019" s="5" t="str">
        <f>_xlfn.IFS(stroke_2[[#This Row],[avg_glucose_level]]&lt;70,"Low",stroke_2[[#This Row],[avg_glucose_level]]&lt;99,"Normal",stroke_2[[#This Row],[avg_glucose_level]]&lt;125,"Prediabetes",stroke_2[[#This Row],[avg_glucose_level]]&lt;199,"Diabetes",stroke_2[[#This Row],[avg_glucose_level]]&gt;199,"Very High")</f>
        <v>Normal</v>
      </c>
      <c r="L3019">
        <v>54.7</v>
      </c>
      <c r="M3019">
        <v>28.25</v>
      </c>
      <c r="N3019">
        <v>54.7</v>
      </c>
      <c r="O3019" t="s">
        <v>24</v>
      </c>
      <c r="P3019" t="s">
        <v>34</v>
      </c>
      <c r="Q3019" s="4" t="s">
        <v>4285</v>
      </c>
      <c r="R3019" s="5">
        <f t="shared" ca="1" si="47"/>
        <v>1.9711142162925334E-2</v>
      </c>
    </row>
    <row r="3020" spans="1:18" x14ac:dyDescent="0.25">
      <c r="A3020">
        <v>53422</v>
      </c>
      <c r="B3020" t="s">
        <v>12</v>
      </c>
      <c r="C3020">
        <v>52</v>
      </c>
      <c r="D3020" t="s">
        <v>4280</v>
      </c>
      <c r="E3020" t="s">
        <v>34</v>
      </c>
      <c r="F3020" t="s">
        <v>34</v>
      </c>
      <c r="G3020" t="s">
        <v>13</v>
      </c>
      <c r="H3020" t="s">
        <v>14</v>
      </c>
      <c r="I3020" t="s">
        <v>21</v>
      </c>
      <c r="J3020" s="5">
        <v>191.66</v>
      </c>
      <c r="K3020" s="5" t="str">
        <f>_xlfn.IFS(stroke_2[[#This Row],[avg_glucose_level]]&lt;70,"Low",stroke_2[[#This Row],[avg_glucose_level]]&lt;99,"Normal",stroke_2[[#This Row],[avg_glucose_level]]&lt;125,"Prediabetes",stroke_2[[#This Row],[avg_glucose_level]]&lt;199,"Diabetes",stroke_2[[#This Row],[avg_glucose_level]]&gt;199,"Very High")</f>
        <v>Diabetes</v>
      </c>
      <c r="L3020">
        <v>26.1</v>
      </c>
      <c r="M3020">
        <v>28.25</v>
      </c>
      <c r="N3020">
        <v>26.1</v>
      </c>
      <c r="O3020" t="s">
        <v>29</v>
      </c>
      <c r="P3020" t="s">
        <v>34</v>
      </c>
      <c r="Q3020" s="4" t="s">
        <v>4285</v>
      </c>
      <c r="R3020" s="5">
        <f t="shared" ca="1" si="47"/>
        <v>-6.7411848099338204E-3</v>
      </c>
    </row>
    <row r="3021" spans="1:18" x14ac:dyDescent="0.25">
      <c r="A3021">
        <v>56923</v>
      </c>
      <c r="B3021" t="s">
        <v>12</v>
      </c>
      <c r="C3021">
        <v>52</v>
      </c>
      <c r="D3021" t="s">
        <v>4280</v>
      </c>
      <c r="E3021" t="s">
        <v>13</v>
      </c>
      <c r="F3021" t="s">
        <v>34</v>
      </c>
      <c r="G3021" t="s">
        <v>13</v>
      </c>
      <c r="H3021" t="s">
        <v>14</v>
      </c>
      <c r="I3021" t="s">
        <v>21</v>
      </c>
      <c r="J3021" s="5">
        <v>116.21</v>
      </c>
      <c r="K3021" s="5" t="str">
        <f>_xlfn.IFS(stroke_2[[#This Row],[avg_glucose_level]]&lt;70,"Low",stroke_2[[#This Row],[avg_glucose_level]]&lt;99,"Normal",stroke_2[[#This Row],[avg_glucose_level]]&lt;125,"Prediabetes",stroke_2[[#This Row],[avg_glucose_level]]&lt;199,"Diabetes",stroke_2[[#This Row],[avg_glucose_level]]&gt;199,"Very High")</f>
        <v>Prediabetes</v>
      </c>
      <c r="L3021">
        <v>32.799999999999997</v>
      </c>
      <c r="M3021">
        <v>28.25</v>
      </c>
      <c r="N3021">
        <v>32.799999999999997</v>
      </c>
      <c r="O3021" t="s">
        <v>29</v>
      </c>
      <c r="P3021" t="s">
        <v>34</v>
      </c>
      <c r="Q3021" s="4" t="s">
        <v>4285</v>
      </c>
      <c r="R3021" s="5">
        <f t="shared" ca="1" si="47"/>
        <v>-1.3422087293138174E-2</v>
      </c>
    </row>
    <row r="3022" spans="1:18" x14ac:dyDescent="0.25">
      <c r="A3022">
        <v>57086</v>
      </c>
      <c r="B3022" t="s">
        <v>19</v>
      </c>
      <c r="C3022">
        <v>52</v>
      </c>
      <c r="D3022" t="s">
        <v>4280</v>
      </c>
      <c r="E3022" t="s">
        <v>34</v>
      </c>
      <c r="F3022" t="s">
        <v>34</v>
      </c>
      <c r="G3022" t="s">
        <v>13</v>
      </c>
      <c r="H3022" t="s">
        <v>14</v>
      </c>
      <c r="I3022" t="s">
        <v>15</v>
      </c>
      <c r="J3022" s="5">
        <v>126.68</v>
      </c>
      <c r="K3022" s="5" t="str">
        <f>_xlfn.IFS(stroke_2[[#This Row],[avg_glucose_level]]&lt;70,"Low",stroke_2[[#This Row],[avg_glucose_level]]&lt;99,"Normal",stroke_2[[#This Row],[avg_glucose_level]]&lt;125,"Prediabetes",stroke_2[[#This Row],[avg_glucose_level]]&lt;199,"Diabetes",stroke_2[[#This Row],[avg_glucose_level]]&gt;199,"Very High")</f>
        <v>Diabetes</v>
      </c>
      <c r="L3022">
        <v>28.1</v>
      </c>
      <c r="M3022">
        <v>28.25</v>
      </c>
      <c r="N3022">
        <v>28.1</v>
      </c>
      <c r="O3022" t="s">
        <v>24</v>
      </c>
      <c r="P3022" t="s">
        <v>34</v>
      </c>
      <c r="Q3022" s="4" t="s">
        <v>4285</v>
      </c>
      <c r="R3022" s="5">
        <f t="shared" ca="1" si="47"/>
        <v>-3.7878210455638771E-3</v>
      </c>
    </row>
    <row r="3023" spans="1:18" x14ac:dyDescent="0.25">
      <c r="A3023">
        <v>57903</v>
      </c>
      <c r="B3023" t="s">
        <v>19</v>
      </c>
      <c r="C3023">
        <v>52</v>
      </c>
      <c r="D3023" t="s">
        <v>4280</v>
      </c>
      <c r="E3023" t="s">
        <v>13</v>
      </c>
      <c r="F3023" t="s">
        <v>34</v>
      </c>
      <c r="G3023" t="s">
        <v>13</v>
      </c>
      <c r="H3023" t="s">
        <v>20</v>
      </c>
      <c r="I3023" t="s">
        <v>21</v>
      </c>
      <c r="J3023" s="5">
        <v>111.38</v>
      </c>
      <c r="K3023" s="5" t="str">
        <f>_xlfn.IFS(stroke_2[[#This Row],[avg_glucose_level]]&lt;70,"Low",stroke_2[[#This Row],[avg_glucose_level]]&lt;99,"Normal",stroke_2[[#This Row],[avg_glucose_level]]&lt;125,"Prediabetes",stroke_2[[#This Row],[avg_glucose_level]]&lt;199,"Diabetes",stroke_2[[#This Row],[avg_glucose_level]]&gt;199,"Very High")</f>
        <v>Prediabetes</v>
      </c>
      <c r="M3023">
        <v>28.25</v>
      </c>
      <c r="N3023">
        <v>28.25</v>
      </c>
      <c r="O3023" t="s">
        <v>29</v>
      </c>
      <c r="P3023" t="s">
        <v>34</v>
      </c>
      <c r="Q3023" s="4" t="s">
        <v>4285</v>
      </c>
      <c r="R3023" s="5">
        <f t="shared" ca="1" si="47"/>
        <v>2.0350422271333261E-2</v>
      </c>
    </row>
    <row r="3024" spans="1:18" x14ac:dyDescent="0.25">
      <c r="A3024">
        <v>58291</v>
      </c>
      <c r="B3024" t="s">
        <v>19</v>
      </c>
      <c r="C3024">
        <v>52</v>
      </c>
      <c r="D3024" t="s">
        <v>4280</v>
      </c>
      <c r="E3024" t="s">
        <v>34</v>
      </c>
      <c r="F3024" t="s">
        <v>34</v>
      </c>
      <c r="G3024" t="s">
        <v>13</v>
      </c>
      <c r="H3024" t="s">
        <v>14</v>
      </c>
      <c r="I3024" t="s">
        <v>21</v>
      </c>
      <c r="J3024" s="5">
        <v>79.8</v>
      </c>
      <c r="K3024" s="5" t="str">
        <f>_xlfn.IFS(stroke_2[[#This Row],[avg_glucose_level]]&lt;70,"Low",stroke_2[[#This Row],[avg_glucose_level]]&lt;99,"Normal",stroke_2[[#This Row],[avg_glucose_level]]&lt;125,"Prediabetes",stroke_2[[#This Row],[avg_glucose_level]]&lt;199,"Diabetes",stroke_2[[#This Row],[avg_glucose_level]]&gt;199,"Very High")</f>
        <v>Normal</v>
      </c>
      <c r="L3024">
        <v>32.299999999999997</v>
      </c>
      <c r="M3024">
        <v>28.25</v>
      </c>
      <c r="N3024">
        <v>32.299999999999997</v>
      </c>
      <c r="O3024" t="s">
        <v>18</v>
      </c>
      <c r="P3024" t="s">
        <v>34</v>
      </c>
      <c r="Q3024" s="4" t="s">
        <v>4285</v>
      </c>
      <c r="R3024" s="5">
        <f t="shared" ca="1" si="47"/>
        <v>2.3292572680261046E-2</v>
      </c>
    </row>
    <row r="3025" spans="1:18" x14ac:dyDescent="0.25">
      <c r="A3025">
        <v>58761</v>
      </c>
      <c r="B3025" t="s">
        <v>12</v>
      </c>
      <c r="C3025">
        <v>52</v>
      </c>
      <c r="D3025" t="s">
        <v>4280</v>
      </c>
      <c r="E3025" t="s">
        <v>34</v>
      </c>
      <c r="F3025" t="s">
        <v>34</v>
      </c>
      <c r="G3025" t="s">
        <v>13</v>
      </c>
      <c r="H3025" t="s">
        <v>14</v>
      </c>
      <c r="I3025" t="s">
        <v>15</v>
      </c>
      <c r="J3025" s="5">
        <v>87.51</v>
      </c>
      <c r="K3025" s="5" t="str">
        <f>_xlfn.IFS(stroke_2[[#This Row],[avg_glucose_level]]&lt;70,"Low",stroke_2[[#This Row],[avg_glucose_level]]&lt;99,"Normal",stroke_2[[#This Row],[avg_glucose_level]]&lt;125,"Prediabetes",stroke_2[[#This Row],[avg_glucose_level]]&lt;199,"Diabetes",stroke_2[[#This Row],[avg_glucose_level]]&gt;199,"Very High")</f>
        <v>Normal</v>
      </c>
      <c r="L3025">
        <v>30.5</v>
      </c>
      <c r="M3025">
        <v>28.25</v>
      </c>
      <c r="N3025">
        <v>30.5</v>
      </c>
      <c r="O3025" t="s">
        <v>18</v>
      </c>
      <c r="P3025" t="s">
        <v>34</v>
      </c>
      <c r="Q3025" s="4" t="s">
        <v>4285</v>
      </c>
      <c r="R3025" s="5">
        <f t="shared" ca="1" si="47"/>
        <v>1.179202642923538E-3</v>
      </c>
    </row>
    <row r="3026" spans="1:18" x14ac:dyDescent="0.25">
      <c r="A3026">
        <v>59045</v>
      </c>
      <c r="B3026" t="s">
        <v>19</v>
      </c>
      <c r="C3026">
        <v>52</v>
      </c>
      <c r="D3026" t="s">
        <v>4280</v>
      </c>
      <c r="E3026" t="s">
        <v>34</v>
      </c>
      <c r="F3026" t="s">
        <v>34</v>
      </c>
      <c r="G3026" t="s">
        <v>13</v>
      </c>
      <c r="H3026" t="s">
        <v>14</v>
      </c>
      <c r="I3026" t="s">
        <v>15</v>
      </c>
      <c r="J3026" s="5">
        <v>67.3</v>
      </c>
      <c r="K3026" s="5" t="str">
        <f>_xlfn.IFS(stroke_2[[#This Row],[avg_glucose_level]]&lt;70,"Low",stroke_2[[#This Row],[avg_glucose_level]]&lt;99,"Normal",stroke_2[[#This Row],[avg_glucose_level]]&lt;125,"Prediabetes",stroke_2[[#This Row],[avg_glucose_level]]&lt;199,"Diabetes",stroke_2[[#This Row],[avg_glucose_level]]&gt;199,"Very High")</f>
        <v>Low</v>
      </c>
      <c r="L3026">
        <v>36.299999999999997</v>
      </c>
      <c r="M3026">
        <v>28.25</v>
      </c>
      <c r="N3026">
        <v>36.299999999999997</v>
      </c>
      <c r="O3026" t="s">
        <v>24</v>
      </c>
      <c r="P3026" t="s">
        <v>34</v>
      </c>
      <c r="Q3026" s="4" t="s">
        <v>4285</v>
      </c>
      <c r="R3026" s="5">
        <f t="shared" ca="1" si="47"/>
        <v>7.9981309271203449E-3</v>
      </c>
    </row>
    <row r="3027" spans="1:18" x14ac:dyDescent="0.25">
      <c r="A3027">
        <v>59232</v>
      </c>
      <c r="B3027" t="s">
        <v>19</v>
      </c>
      <c r="C3027">
        <v>52</v>
      </c>
      <c r="D3027" t="s">
        <v>4280</v>
      </c>
      <c r="E3027" t="s">
        <v>34</v>
      </c>
      <c r="F3027" t="s">
        <v>34</v>
      </c>
      <c r="G3027" t="s">
        <v>13</v>
      </c>
      <c r="H3027" t="s">
        <v>20</v>
      </c>
      <c r="I3027" t="s">
        <v>15</v>
      </c>
      <c r="J3027" s="5">
        <v>89.59</v>
      </c>
      <c r="K3027" s="5" t="str">
        <f>_xlfn.IFS(stroke_2[[#This Row],[avg_glucose_level]]&lt;70,"Low",stroke_2[[#This Row],[avg_glucose_level]]&lt;99,"Normal",stroke_2[[#This Row],[avg_glucose_level]]&lt;125,"Prediabetes",stroke_2[[#This Row],[avg_glucose_level]]&lt;199,"Diabetes",stroke_2[[#This Row],[avg_glucose_level]]&gt;199,"Very High")</f>
        <v>Normal</v>
      </c>
      <c r="L3027">
        <v>27.5</v>
      </c>
      <c r="M3027">
        <v>28.25</v>
      </c>
      <c r="N3027">
        <v>27.5</v>
      </c>
      <c r="O3027" t="s">
        <v>38</v>
      </c>
      <c r="P3027" t="s">
        <v>34</v>
      </c>
      <c r="Q3027" s="4" t="s">
        <v>4285</v>
      </c>
      <c r="R3027" s="5">
        <f t="shared" ca="1" si="47"/>
        <v>7.9881497044274555E-3</v>
      </c>
    </row>
    <row r="3028" spans="1:18" x14ac:dyDescent="0.25">
      <c r="A3028">
        <v>60464</v>
      </c>
      <c r="B3028" t="s">
        <v>12</v>
      </c>
      <c r="C3028">
        <v>52</v>
      </c>
      <c r="D3028" t="s">
        <v>4280</v>
      </c>
      <c r="E3028" t="s">
        <v>34</v>
      </c>
      <c r="F3028" t="s">
        <v>34</v>
      </c>
      <c r="G3028" t="s">
        <v>13</v>
      </c>
      <c r="H3028" t="s">
        <v>14</v>
      </c>
      <c r="I3028" t="s">
        <v>15</v>
      </c>
      <c r="J3028" s="5">
        <v>97.37</v>
      </c>
      <c r="K3028" s="5" t="str">
        <f>_xlfn.IFS(stroke_2[[#This Row],[avg_glucose_level]]&lt;70,"Low",stroke_2[[#This Row],[avg_glucose_level]]&lt;99,"Normal",stroke_2[[#This Row],[avg_glucose_level]]&lt;125,"Prediabetes",stroke_2[[#This Row],[avg_glucose_level]]&lt;199,"Diabetes",stroke_2[[#This Row],[avg_glucose_level]]&gt;199,"Very High")</f>
        <v>Normal</v>
      </c>
      <c r="L3028">
        <v>26.5</v>
      </c>
      <c r="M3028">
        <v>28.25</v>
      </c>
      <c r="N3028">
        <v>26.5</v>
      </c>
      <c r="O3028" t="s">
        <v>29</v>
      </c>
      <c r="P3028" t="s">
        <v>34</v>
      </c>
      <c r="Q3028" s="4" t="s">
        <v>4285</v>
      </c>
      <c r="R3028" s="5">
        <f t="shared" ca="1" si="47"/>
        <v>-1.3367324910157908E-4</v>
      </c>
    </row>
    <row r="3029" spans="1:18" x14ac:dyDescent="0.25">
      <c r="A3029">
        <v>61013</v>
      </c>
      <c r="B3029" t="s">
        <v>12</v>
      </c>
      <c r="C3029">
        <v>52</v>
      </c>
      <c r="D3029" t="s">
        <v>4280</v>
      </c>
      <c r="E3029" t="s">
        <v>34</v>
      </c>
      <c r="F3029" t="s">
        <v>34</v>
      </c>
      <c r="G3029" t="s">
        <v>34</v>
      </c>
      <c r="H3029" t="s">
        <v>14</v>
      </c>
      <c r="I3029" t="s">
        <v>21</v>
      </c>
      <c r="J3029" s="5">
        <v>69.37</v>
      </c>
      <c r="K3029" s="5" t="str">
        <f>_xlfn.IFS(stroke_2[[#This Row],[avg_glucose_level]]&lt;70,"Low",stroke_2[[#This Row],[avg_glucose_level]]&lt;99,"Normal",stroke_2[[#This Row],[avg_glucose_level]]&lt;125,"Prediabetes",stroke_2[[#This Row],[avg_glucose_level]]&lt;199,"Diabetes",stroke_2[[#This Row],[avg_glucose_level]]&gt;199,"Very High")</f>
        <v>Low</v>
      </c>
      <c r="L3029">
        <v>36.200000000000003</v>
      </c>
      <c r="M3029">
        <v>28.25</v>
      </c>
      <c r="N3029">
        <v>36.200000000000003</v>
      </c>
      <c r="O3029" t="s">
        <v>38</v>
      </c>
      <c r="P3029" t="s">
        <v>34</v>
      </c>
      <c r="Q3029" s="4" t="s">
        <v>4285</v>
      </c>
      <c r="R3029" s="5">
        <f t="shared" ca="1" si="47"/>
        <v>-9.7836017960231106E-4</v>
      </c>
    </row>
    <row r="3030" spans="1:18" x14ac:dyDescent="0.25">
      <c r="A3030">
        <v>62384</v>
      </c>
      <c r="B3030" t="s">
        <v>12</v>
      </c>
      <c r="C3030">
        <v>52</v>
      </c>
      <c r="D3030" t="s">
        <v>4280</v>
      </c>
      <c r="E3030" t="s">
        <v>34</v>
      </c>
      <c r="F3030" t="s">
        <v>13</v>
      </c>
      <c r="G3030" t="s">
        <v>34</v>
      </c>
      <c r="H3030" t="s">
        <v>20</v>
      </c>
      <c r="I3030" t="s">
        <v>21</v>
      </c>
      <c r="J3030" s="5">
        <v>79.81</v>
      </c>
      <c r="K3030" s="5" t="str">
        <f>_xlfn.IFS(stroke_2[[#This Row],[avg_glucose_level]]&lt;70,"Low",stroke_2[[#This Row],[avg_glucose_level]]&lt;99,"Normal",stroke_2[[#This Row],[avg_glucose_level]]&lt;125,"Prediabetes",stroke_2[[#This Row],[avg_glucose_level]]&lt;199,"Diabetes",stroke_2[[#This Row],[avg_glucose_level]]&gt;199,"Very High")</f>
        <v>Normal</v>
      </c>
      <c r="M3030">
        <v>28.25</v>
      </c>
      <c r="N3030">
        <v>28.25</v>
      </c>
      <c r="O3030" t="s">
        <v>18</v>
      </c>
      <c r="P3030" t="s">
        <v>34</v>
      </c>
      <c r="Q3030" s="4" t="s">
        <v>4285</v>
      </c>
      <c r="R3030" s="5">
        <f t="shared" ca="1" si="47"/>
        <v>2.4591846867952839E-2</v>
      </c>
    </row>
    <row r="3031" spans="1:18" x14ac:dyDescent="0.25">
      <c r="A3031">
        <v>63990</v>
      </c>
      <c r="B3031" t="s">
        <v>12</v>
      </c>
      <c r="C3031">
        <v>52</v>
      </c>
      <c r="D3031" t="s">
        <v>4280</v>
      </c>
      <c r="E3031" t="s">
        <v>13</v>
      </c>
      <c r="F3031" t="s">
        <v>34</v>
      </c>
      <c r="G3031" t="s">
        <v>13</v>
      </c>
      <c r="H3031" t="s">
        <v>20</v>
      </c>
      <c r="I3031" t="s">
        <v>21</v>
      </c>
      <c r="J3031" s="5">
        <v>192.37</v>
      </c>
      <c r="K3031" s="5" t="str">
        <f>_xlfn.IFS(stroke_2[[#This Row],[avg_glucose_level]]&lt;70,"Low",stroke_2[[#This Row],[avg_glucose_level]]&lt;99,"Normal",stroke_2[[#This Row],[avg_glucose_level]]&lt;125,"Prediabetes",stroke_2[[#This Row],[avg_glucose_level]]&lt;199,"Diabetes",stroke_2[[#This Row],[avg_glucose_level]]&gt;199,"Very High")</f>
        <v>Diabetes</v>
      </c>
      <c r="L3031">
        <v>49.2</v>
      </c>
      <c r="M3031">
        <v>28.25</v>
      </c>
      <c r="N3031">
        <v>49.2</v>
      </c>
      <c r="O3031" t="s">
        <v>24</v>
      </c>
      <c r="P3031" t="s">
        <v>34</v>
      </c>
      <c r="Q3031" s="4" t="s">
        <v>4285</v>
      </c>
      <c r="R3031" s="5">
        <f t="shared" ca="1" si="47"/>
        <v>1.6310740344394486E-2</v>
      </c>
    </row>
    <row r="3032" spans="1:18" x14ac:dyDescent="0.25">
      <c r="A3032">
        <v>64416</v>
      </c>
      <c r="B3032" t="s">
        <v>19</v>
      </c>
      <c r="C3032">
        <v>52</v>
      </c>
      <c r="D3032" t="s">
        <v>4280</v>
      </c>
      <c r="E3032" t="s">
        <v>34</v>
      </c>
      <c r="F3032" t="s">
        <v>34</v>
      </c>
      <c r="G3032" t="s">
        <v>13</v>
      </c>
      <c r="H3032" t="s">
        <v>43</v>
      </c>
      <c r="I3032" t="s">
        <v>21</v>
      </c>
      <c r="J3032" s="5">
        <v>62.66</v>
      </c>
      <c r="K3032" s="5" t="str">
        <f>_xlfn.IFS(stroke_2[[#This Row],[avg_glucose_level]]&lt;70,"Low",stroke_2[[#This Row],[avg_glucose_level]]&lt;99,"Normal",stroke_2[[#This Row],[avg_glucose_level]]&lt;125,"Prediabetes",stroke_2[[#This Row],[avg_glucose_level]]&lt;199,"Diabetes",stroke_2[[#This Row],[avg_glucose_level]]&gt;199,"Very High")</f>
        <v>Low</v>
      </c>
      <c r="L3032">
        <v>37.9</v>
      </c>
      <c r="M3032">
        <v>28.25</v>
      </c>
      <c r="N3032">
        <v>37.9</v>
      </c>
      <c r="O3032" t="s">
        <v>38</v>
      </c>
      <c r="P3032" t="s">
        <v>34</v>
      </c>
      <c r="Q3032" s="4" t="s">
        <v>4285</v>
      </c>
      <c r="R3032" s="5">
        <f t="shared" ca="1" si="47"/>
        <v>1.4594536338430658E-2</v>
      </c>
    </row>
    <row r="3033" spans="1:18" x14ac:dyDescent="0.25">
      <c r="A3033">
        <v>65895</v>
      </c>
      <c r="B3033" t="s">
        <v>19</v>
      </c>
      <c r="C3033">
        <v>52</v>
      </c>
      <c r="D3033" t="s">
        <v>4280</v>
      </c>
      <c r="E3033" t="s">
        <v>34</v>
      </c>
      <c r="F3033" t="s">
        <v>34</v>
      </c>
      <c r="G3033" t="s">
        <v>13</v>
      </c>
      <c r="H3033" t="s">
        <v>14</v>
      </c>
      <c r="I3033" t="s">
        <v>15</v>
      </c>
      <c r="J3033" s="5">
        <v>98.27</v>
      </c>
      <c r="K3033" s="5" t="str">
        <f>_xlfn.IFS(stroke_2[[#This Row],[avg_glucose_level]]&lt;70,"Low",stroke_2[[#This Row],[avg_glucose_level]]&lt;99,"Normal",stroke_2[[#This Row],[avg_glucose_level]]&lt;125,"Prediabetes",stroke_2[[#This Row],[avg_glucose_level]]&lt;199,"Diabetes",stroke_2[[#This Row],[avg_glucose_level]]&gt;199,"Very High")</f>
        <v>Normal</v>
      </c>
      <c r="L3033">
        <v>61.2</v>
      </c>
      <c r="M3033">
        <v>28.25</v>
      </c>
      <c r="N3033">
        <v>61.2</v>
      </c>
      <c r="O3033" t="s">
        <v>38</v>
      </c>
      <c r="P3033" t="s">
        <v>34</v>
      </c>
      <c r="Q3033" s="4" t="s">
        <v>4285</v>
      </c>
      <c r="R3033" s="5">
        <f t="shared" ca="1" si="47"/>
        <v>-1.251610578461711E-2</v>
      </c>
    </row>
    <row r="3034" spans="1:18" x14ac:dyDescent="0.25">
      <c r="A3034">
        <v>66333</v>
      </c>
      <c r="B3034" t="s">
        <v>12</v>
      </c>
      <c r="C3034">
        <v>52</v>
      </c>
      <c r="D3034" t="s">
        <v>4280</v>
      </c>
      <c r="E3034" t="s">
        <v>34</v>
      </c>
      <c r="F3034" t="s">
        <v>34</v>
      </c>
      <c r="G3034" t="s">
        <v>13</v>
      </c>
      <c r="H3034" t="s">
        <v>20</v>
      </c>
      <c r="I3034" t="s">
        <v>15</v>
      </c>
      <c r="J3034" s="5">
        <v>78.400000000000006</v>
      </c>
      <c r="K3034" s="5" t="str">
        <f>_xlfn.IFS(stroke_2[[#This Row],[avg_glucose_level]]&lt;70,"Low",stroke_2[[#This Row],[avg_glucose_level]]&lt;99,"Normal",stroke_2[[#This Row],[avg_glucose_level]]&lt;125,"Prediabetes",stroke_2[[#This Row],[avg_glucose_level]]&lt;199,"Diabetes",stroke_2[[#This Row],[avg_glucose_level]]&gt;199,"Very High")</f>
        <v>Normal</v>
      </c>
      <c r="L3034">
        <v>64.8</v>
      </c>
      <c r="M3034">
        <v>28.25</v>
      </c>
      <c r="N3034">
        <v>64.8</v>
      </c>
      <c r="O3034" t="s">
        <v>24</v>
      </c>
      <c r="P3034" t="s">
        <v>34</v>
      </c>
      <c r="Q3034" s="4" t="s">
        <v>4285</v>
      </c>
      <c r="R3034" s="5">
        <f t="shared" ca="1" si="47"/>
        <v>8.7190011675898345E-4</v>
      </c>
    </row>
    <row r="3035" spans="1:18" x14ac:dyDescent="0.25">
      <c r="A3035">
        <v>66972</v>
      </c>
      <c r="B3035" t="s">
        <v>19</v>
      </c>
      <c r="C3035">
        <v>52</v>
      </c>
      <c r="D3035" t="s">
        <v>4280</v>
      </c>
      <c r="E3035" t="s">
        <v>34</v>
      </c>
      <c r="F3035" t="s">
        <v>34</v>
      </c>
      <c r="G3035" t="s">
        <v>13</v>
      </c>
      <c r="H3035" t="s">
        <v>43</v>
      </c>
      <c r="I3035" t="s">
        <v>15</v>
      </c>
      <c r="J3035" s="5">
        <v>80.88</v>
      </c>
      <c r="K3035" s="5" t="str">
        <f>_xlfn.IFS(stroke_2[[#This Row],[avg_glucose_level]]&lt;70,"Low",stroke_2[[#This Row],[avg_glucose_level]]&lt;99,"Normal",stroke_2[[#This Row],[avg_glucose_level]]&lt;125,"Prediabetes",stroke_2[[#This Row],[avg_glucose_level]]&lt;199,"Diabetes",stroke_2[[#This Row],[avg_glucose_level]]&gt;199,"Very High")</f>
        <v>Normal</v>
      </c>
      <c r="L3035">
        <v>23.8</v>
      </c>
      <c r="M3035">
        <v>28.25</v>
      </c>
      <c r="N3035">
        <v>23.8</v>
      </c>
      <c r="O3035" t="s">
        <v>29</v>
      </c>
      <c r="P3035" t="s">
        <v>34</v>
      </c>
      <c r="Q3035" s="4" t="s">
        <v>4285</v>
      </c>
      <c r="R3035" s="5">
        <f t="shared" ca="1" si="47"/>
        <v>1.1468339448679388E-2</v>
      </c>
    </row>
    <row r="3036" spans="1:18" x14ac:dyDescent="0.25">
      <c r="A3036">
        <v>67431</v>
      </c>
      <c r="B3036" t="s">
        <v>19</v>
      </c>
      <c r="C3036">
        <v>52</v>
      </c>
      <c r="D3036" t="s">
        <v>4280</v>
      </c>
      <c r="E3036" t="s">
        <v>34</v>
      </c>
      <c r="F3036" t="s">
        <v>34</v>
      </c>
      <c r="G3036" t="s">
        <v>13</v>
      </c>
      <c r="H3036" t="s">
        <v>14</v>
      </c>
      <c r="I3036" t="s">
        <v>15</v>
      </c>
      <c r="J3036" s="5">
        <v>73.73</v>
      </c>
      <c r="K3036" s="5" t="str">
        <f>_xlfn.IFS(stroke_2[[#This Row],[avg_glucose_level]]&lt;70,"Low",stroke_2[[#This Row],[avg_glucose_level]]&lt;99,"Normal",stroke_2[[#This Row],[avg_glucose_level]]&lt;125,"Prediabetes",stroke_2[[#This Row],[avg_glucose_level]]&lt;199,"Diabetes",stroke_2[[#This Row],[avg_glucose_level]]&gt;199,"Very High")</f>
        <v>Normal</v>
      </c>
      <c r="L3036">
        <v>34.4</v>
      </c>
      <c r="M3036">
        <v>28.25</v>
      </c>
      <c r="N3036">
        <v>34.4</v>
      </c>
      <c r="O3036" t="s">
        <v>18</v>
      </c>
      <c r="P3036" t="s">
        <v>34</v>
      </c>
      <c r="Q3036" s="4" t="s">
        <v>4285</v>
      </c>
      <c r="R3036" s="5">
        <f t="shared" ca="1" si="47"/>
        <v>-1.0054696419476311E-2</v>
      </c>
    </row>
    <row r="3037" spans="1:18" x14ac:dyDescent="0.25">
      <c r="A3037">
        <v>68275</v>
      </c>
      <c r="B3037" t="s">
        <v>12</v>
      </c>
      <c r="C3037">
        <v>52</v>
      </c>
      <c r="D3037" t="s">
        <v>4280</v>
      </c>
      <c r="E3037" t="s">
        <v>34</v>
      </c>
      <c r="F3037" t="s">
        <v>34</v>
      </c>
      <c r="G3037" t="s">
        <v>13</v>
      </c>
      <c r="H3037" t="s">
        <v>14</v>
      </c>
      <c r="I3037" t="s">
        <v>15</v>
      </c>
      <c r="J3037" s="5">
        <v>247.69</v>
      </c>
      <c r="K3037" s="5" t="str">
        <f>_xlfn.IFS(stroke_2[[#This Row],[avg_glucose_level]]&lt;70,"Low",stroke_2[[#This Row],[avg_glucose_level]]&lt;99,"Normal",stroke_2[[#This Row],[avg_glucose_level]]&lt;125,"Prediabetes",stroke_2[[#This Row],[avg_glucose_level]]&lt;199,"Diabetes",stroke_2[[#This Row],[avg_glucose_level]]&gt;199,"Very High")</f>
        <v>Very High</v>
      </c>
      <c r="L3037">
        <v>35.1</v>
      </c>
      <c r="M3037">
        <v>28.25</v>
      </c>
      <c r="N3037">
        <v>35.1</v>
      </c>
      <c r="O3037" t="s">
        <v>38</v>
      </c>
      <c r="P3037" t="s">
        <v>34</v>
      </c>
      <c r="Q3037" s="4" t="s">
        <v>4285</v>
      </c>
      <c r="R3037" s="5">
        <f t="shared" ca="1" si="47"/>
        <v>1.7414064206310788E-2</v>
      </c>
    </row>
    <row r="3038" spans="1:18" x14ac:dyDescent="0.25">
      <c r="A3038">
        <v>68333</v>
      </c>
      <c r="B3038" t="s">
        <v>19</v>
      </c>
      <c r="C3038">
        <v>52</v>
      </c>
      <c r="D3038" t="s">
        <v>4280</v>
      </c>
      <c r="E3038" t="s">
        <v>13</v>
      </c>
      <c r="F3038" t="s">
        <v>34</v>
      </c>
      <c r="G3038" t="s">
        <v>34</v>
      </c>
      <c r="H3038" t="s">
        <v>14</v>
      </c>
      <c r="I3038" t="s">
        <v>21</v>
      </c>
      <c r="J3038" s="5">
        <v>170.22</v>
      </c>
      <c r="K3038" s="5" t="str">
        <f>_xlfn.IFS(stroke_2[[#This Row],[avg_glucose_level]]&lt;70,"Low",stroke_2[[#This Row],[avg_glucose_level]]&lt;99,"Normal",stroke_2[[#This Row],[avg_glucose_level]]&lt;125,"Prediabetes",stroke_2[[#This Row],[avg_glucose_level]]&lt;199,"Diabetes",stroke_2[[#This Row],[avg_glucose_level]]&gt;199,"Very High")</f>
        <v>Diabetes</v>
      </c>
      <c r="L3038">
        <v>27.2</v>
      </c>
      <c r="M3038">
        <v>28.25</v>
      </c>
      <c r="N3038">
        <v>27.2</v>
      </c>
      <c r="O3038" t="s">
        <v>18</v>
      </c>
      <c r="P3038" t="s">
        <v>34</v>
      </c>
      <c r="Q3038" s="4" t="s">
        <v>4285</v>
      </c>
      <c r="R3038" s="5">
        <f t="shared" ca="1" si="47"/>
        <v>1.1680729207106194E-2</v>
      </c>
    </row>
    <row r="3039" spans="1:18" x14ac:dyDescent="0.25">
      <c r="A3039">
        <v>69502</v>
      </c>
      <c r="B3039" t="s">
        <v>19</v>
      </c>
      <c r="C3039">
        <v>52</v>
      </c>
      <c r="D3039" t="s">
        <v>4280</v>
      </c>
      <c r="E3039" t="s">
        <v>13</v>
      </c>
      <c r="F3039" t="s">
        <v>34</v>
      </c>
      <c r="G3039" t="s">
        <v>13</v>
      </c>
      <c r="H3039" t="s">
        <v>14</v>
      </c>
      <c r="I3039" t="s">
        <v>15</v>
      </c>
      <c r="J3039" s="5">
        <v>155.86000000000001</v>
      </c>
      <c r="K3039" s="5" t="str">
        <f>_xlfn.IFS(stroke_2[[#This Row],[avg_glucose_level]]&lt;70,"Low",stroke_2[[#This Row],[avg_glucose_level]]&lt;99,"Normal",stroke_2[[#This Row],[avg_glucose_level]]&lt;125,"Prediabetes",stroke_2[[#This Row],[avg_glucose_level]]&lt;199,"Diabetes",stroke_2[[#This Row],[avg_glucose_level]]&gt;199,"Very High")</f>
        <v>Diabetes</v>
      </c>
      <c r="L3039">
        <v>27.2</v>
      </c>
      <c r="M3039">
        <v>28.25</v>
      </c>
      <c r="N3039">
        <v>27.2</v>
      </c>
      <c r="O3039" t="s">
        <v>29</v>
      </c>
      <c r="P3039" t="s">
        <v>34</v>
      </c>
      <c r="Q3039" s="4" t="s">
        <v>4285</v>
      </c>
      <c r="R3039" s="5">
        <f t="shared" ca="1" si="47"/>
        <v>-1.2330390693522736E-2</v>
      </c>
    </row>
    <row r="3040" spans="1:18" x14ac:dyDescent="0.25">
      <c r="A3040">
        <v>69824</v>
      </c>
      <c r="B3040" t="s">
        <v>12</v>
      </c>
      <c r="C3040">
        <v>52</v>
      </c>
      <c r="D3040" t="s">
        <v>4280</v>
      </c>
      <c r="E3040" t="s">
        <v>34</v>
      </c>
      <c r="F3040" t="s">
        <v>34</v>
      </c>
      <c r="G3040" t="s">
        <v>13</v>
      </c>
      <c r="H3040" t="s">
        <v>14</v>
      </c>
      <c r="I3040" t="s">
        <v>21</v>
      </c>
      <c r="J3040" s="5">
        <v>111.04</v>
      </c>
      <c r="K3040" s="5" t="str">
        <f>_xlfn.IFS(stroke_2[[#This Row],[avg_glucose_level]]&lt;70,"Low",stroke_2[[#This Row],[avg_glucose_level]]&lt;99,"Normal",stroke_2[[#This Row],[avg_glucose_level]]&lt;125,"Prediabetes",stroke_2[[#This Row],[avg_glucose_level]]&lt;199,"Diabetes",stroke_2[[#This Row],[avg_glucose_level]]&gt;199,"Very High")</f>
        <v>Prediabetes</v>
      </c>
      <c r="L3040">
        <v>30</v>
      </c>
      <c r="M3040">
        <v>28.25</v>
      </c>
      <c r="N3040">
        <v>30</v>
      </c>
      <c r="O3040" t="s">
        <v>24</v>
      </c>
      <c r="P3040" t="s">
        <v>34</v>
      </c>
      <c r="Q3040" s="4" t="s">
        <v>4285</v>
      </c>
      <c r="R3040" s="5">
        <f t="shared" ca="1" si="47"/>
        <v>-1.3012141689857764E-2</v>
      </c>
    </row>
    <row r="3041" spans="1:18" x14ac:dyDescent="0.25">
      <c r="A3041">
        <v>70455</v>
      </c>
      <c r="B3041" t="s">
        <v>19</v>
      </c>
      <c r="C3041">
        <v>52</v>
      </c>
      <c r="D3041" t="s">
        <v>4280</v>
      </c>
      <c r="E3041" t="s">
        <v>34</v>
      </c>
      <c r="F3041" t="s">
        <v>34</v>
      </c>
      <c r="G3041" t="s">
        <v>13</v>
      </c>
      <c r="H3041" t="s">
        <v>43</v>
      </c>
      <c r="I3041" t="s">
        <v>15</v>
      </c>
      <c r="J3041" s="5">
        <v>110.36</v>
      </c>
      <c r="K3041" s="5" t="str">
        <f>_xlfn.IFS(stroke_2[[#This Row],[avg_glucose_level]]&lt;70,"Low",stroke_2[[#This Row],[avg_glucose_level]]&lt;99,"Normal",stroke_2[[#This Row],[avg_glucose_level]]&lt;125,"Prediabetes",stroke_2[[#This Row],[avg_glucose_level]]&lt;199,"Diabetes",stroke_2[[#This Row],[avg_glucose_level]]&gt;199,"Very High")</f>
        <v>Prediabetes</v>
      </c>
      <c r="L3041">
        <v>39.1</v>
      </c>
      <c r="M3041">
        <v>28.25</v>
      </c>
      <c r="N3041">
        <v>39.1</v>
      </c>
      <c r="O3041" t="s">
        <v>18</v>
      </c>
      <c r="P3041" t="s">
        <v>34</v>
      </c>
      <c r="Q3041" s="4" t="s">
        <v>4285</v>
      </c>
      <c r="R3041" s="5">
        <f t="shared" ca="1" si="47"/>
        <v>-1.038011519931431E-2</v>
      </c>
    </row>
    <row r="3042" spans="1:18" x14ac:dyDescent="0.25">
      <c r="A3042">
        <v>71238</v>
      </c>
      <c r="B3042" t="s">
        <v>12</v>
      </c>
      <c r="C3042">
        <v>52</v>
      </c>
      <c r="D3042" t="s">
        <v>4280</v>
      </c>
      <c r="E3042" t="s">
        <v>13</v>
      </c>
      <c r="F3042" t="s">
        <v>34</v>
      </c>
      <c r="G3042" t="s">
        <v>13</v>
      </c>
      <c r="H3042" t="s">
        <v>14</v>
      </c>
      <c r="I3042" t="s">
        <v>21</v>
      </c>
      <c r="J3042" s="5">
        <v>74.64</v>
      </c>
      <c r="K3042" s="5" t="str">
        <f>_xlfn.IFS(stroke_2[[#This Row],[avg_glucose_level]]&lt;70,"Low",stroke_2[[#This Row],[avg_glucose_level]]&lt;99,"Normal",stroke_2[[#This Row],[avg_glucose_level]]&lt;125,"Prediabetes",stroke_2[[#This Row],[avg_glucose_level]]&lt;199,"Diabetes",stroke_2[[#This Row],[avg_glucose_level]]&gt;199,"Very High")</f>
        <v>Normal</v>
      </c>
      <c r="L3042">
        <v>30.7</v>
      </c>
      <c r="M3042">
        <v>28.25</v>
      </c>
      <c r="N3042">
        <v>30.7</v>
      </c>
      <c r="O3042" t="s">
        <v>29</v>
      </c>
      <c r="P3042" t="s">
        <v>34</v>
      </c>
      <c r="Q3042" s="4" t="s">
        <v>4285</v>
      </c>
      <c r="R3042" s="5">
        <f t="shared" ca="1" si="47"/>
        <v>1.9927303589966017E-2</v>
      </c>
    </row>
    <row r="3043" spans="1:18" x14ac:dyDescent="0.25">
      <c r="A3043">
        <v>71447</v>
      </c>
      <c r="B3043" t="s">
        <v>12</v>
      </c>
      <c r="C3043">
        <v>52</v>
      </c>
      <c r="D3043" t="s">
        <v>4280</v>
      </c>
      <c r="E3043" t="s">
        <v>34</v>
      </c>
      <c r="F3043" t="s">
        <v>13</v>
      </c>
      <c r="G3043" t="s">
        <v>13</v>
      </c>
      <c r="H3043" t="s">
        <v>14</v>
      </c>
      <c r="I3043" t="s">
        <v>15</v>
      </c>
      <c r="J3043" s="5">
        <v>124.49</v>
      </c>
      <c r="K3043" s="5" t="str">
        <f>_xlfn.IFS(stroke_2[[#This Row],[avg_glucose_level]]&lt;70,"Low",stroke_2[[#This Row],[avg_glucose_level]]&lt;99,"Normal",stroke_2[[#This Row],[avg_glucose_level]]&lt;125,"Prediabetes",stroke_2[[#This Row],[avg_glucose_level]]&lt;199,"Diabetes",stroke_2[[#This Row],[avg_glucose_level]]&gt;199,"Very High")</f>
        <v>Prediabetes</v>
      </c>
      <c r="L3043">
        <v>29</v>
      </c>
      <c r="M3043">
        <v>28.25</v>
      </c>
      <c r="N3043">
        <v>29</v>
      </c>
      <c r="O3043" t="s">
        <v>24</v>
      </c>
      <c r="P3043" t="s">
        <v>34</v>
      </c>
      <c r="Q3043" s="4" t="s">
        <v>4285</v>
      </c>
      <c r="R3043" s="5">
        <f t="shared" ca="1" si="47"/>
        <v>1.8876540112908326E-2</v>
      </c>
    </row>
    <row r="3044" spans="1:18" x14ac:dyDescent="0.25">
      <c r="A3044">
        <v>72784</v>
      </c>
      <c r="B3044" t="s">
        <v>19</v>
      </c>
      <c r="C3044">
        <v>52</v>
      </c>
      <c r="D3044" t="s">
        <v>4280</v>
      </c>
      <c r="E3044" t="s">
        <v>34</v>
      </c>
      <c r="F3044" t="s">
        <v>34</v>
      </c>
      <c r="G3044" t="s">
        <v>13</v>
      </c>
      <c r="H3044" t="s">
        <v>14</v>
      </c>
      <c r="I3044" t="s">
        <v>21</v>
      </c>
      <c r="J3044" s="5">
        <v>118.46</v>
      </c>
      <c r="K3044" s="5" t="str">
        <f>_xlfn.IFS(stroke_2[[#This Row],[avg_glucose_level]]&lt;70,"Low",stroke_2[[#This Row],[avg_glucose_level]]&lt;99,"Normal",stroke_2[[#This Row],[avg_glucose_level]]&lt;125,"Prediabetes",stroke_2[[#This Row],[avg_glucose_level]]&lt;199,"Diabetes",stroke_2[[#This Row],[avg_glucose_level]]&gt;199,"Very High")</f>
        <v>Prediabetes</v>
      </c>
      <c r="L3044">
        <v>61.6</v>
      </c>
      <c r="M3044">
        <v>28.25</v>
      </c>
      <c r="N3044">
        <v>61.6</v>
      </c>
      <c r="O3044" t="s">
        <v>29</v>
      </c>
      <c r="P3044" t="s">
        <v>34</v>
      </c>
      <c r="Q3044" s="4" t="s">
        <v>4285</v>
      </c>
      <c r="R3044" s="5">
        <f t="shared" ca="1" si="47"/>
        <v>1.8798154119129863E-2</v>
      </c>
    </row>
    <row r="3045" spans="1:18" x14ac:dyDescent="0.25">
      <c r="A3045">
        <v>72861</v>
      </c>
      <c r="B3045" t="s">
        <v>19</v>
      </c>
      <c r="C3045">
        <v>52</v>
      </c>
      <c r="D3045" t="s">
        <v>4280</v>
      </c>
      <c r="E3045" t="s">
        <v>34</v>
      </c>
      <c r="F3045" t="s">
        <v>34</v>
      </c>
      <c r="G3045" t="s">
        <v>13</v>
      </c>
      <c r="H3045" t="s">
        <v>14</v>
      </c>
      <c r="I3045" t="s">
        <v>15</v>
      </c>
      <c r="J3045" s="5">
        <v>69.3</v>
      </c>
      <c r="K3045" s="5" t="str">
        <f>_xlfn.IFS(stroke_2[[#This Row],[avg_glucose_level]]&lt;70,"Low",stroke_2[[#This Row],[avg_glucose_level]]&lt;99,"Normal",stroke_2[[#This Row],[avg_glucose_level]]&lt;125,"Prediabetes",stroke_2[[#This Row],[avg_glucose_level]]&lt;199,"Diabetes",stroke_2[[#This Row],[avg_glucose_level]]&gt;199,"Very High")</f>
        <v>Low</v>
      </c>
      <c r="L3045">
        <v>20.100000000000001</v>
      </c>
      <c r="M3045">
        <v>28.25</v>
      </c>
      <c r="N3045">
        <v>20.100000000000001</v>
      </c>
      <c r="O3045" t="s">
        <v>24</v>
      </c>
      <c r="P3045" t="s">
        <v>34</v>
      </c>
      <c r="Q3045" s="4" t="s">
        <v>4285</v>
      </c>
      <c r="R3045" s="5">
        <f t="shared" ca="1" si="47"/>
        <v>-1.5828253920966189E-2</v>
      </c>
    </row>
    <row r="3046" spans="1:18" x14ac:dyDescent="0.25">
      <c r="A3046">
        <v>3009</v>
      </c>
      <c r="B3046" t="s">
        <v>19</v>
      </c>
      <c r="C3046">
        <v>53</v>
      </c>
      <c r="D3046" t="s">
        <v>4280</v>
      </c>
      <c r="E3046" t="s">
        <v>34</v>
      </c>
      <c r="F3046" t="s">
        <v>34</v>
      </c>
      <c r="G3046" t="s">
        <v>13</v>
      </c>
      <c r="H3046" t="s">
        <v>20</v>
      </c>
      <c r="I3046" t="s">
        <v>21</v>
      </c>
      <c r="J3046" s="5">
        <v>96.88</v>
      </c>
      <c r="K3046" s="5" t="str">
        <f>_xlfn.IFS(stroke_2[[#This Row],[avg_glucose_level]]&lt;70,"Low",stroke_2[[#This Row],[avg_glucose_level]]&lt;99,"Normal",stroke_2[[#This Row],[avg_glucose_level]]&lt;125,"Prediabetes",stroke_2[[#This Row],[avg_glucose_level]]&lt;199,"Diabetes",stroke_2[[#This Row],[avg_glucose_level]]&gt;199,"Very High")</f>
        <v>Normal</v>
      </c>
      <c r="L3046">
        <v>31.4</v>
      </c>
      <c r="M3046">
        <v>28.25</v>
      </c>
      <c r="N3046">
        <v>31.4</v>
      </c>
      <c r="O3046" t="s">
        <v>38</v>
      </c>
      <c r="P3046" t="s">
        <v>34</v>
      </c>
      <c r="Q3046" s="4" t="s">
        <v>4285</v>
      </c>
      <c r="R3046" s="5">
        <f t="shared" ca="1" si="47"/>
        <v>1.1194614061020814E-2</v>
      </c>
    </row>
    <row r="3047" spans="1:18" x14ac:dyDescent="0.25">
      <c r="A3047">
        <v>3167</v>
      </c>
      <c r="B3047" t="s">
        <v>12</v>
      </c>
      <c r="C3047">
        <v>53</v>
      </c>
      <c r="D3047" t="s">
        <v>4280</v>
      </c>
      <c r="E3047" t="s">
        <v>34</v>
      </c>
      <c r="F3047" t="s">
        <v>13</v>
      </c>
      <c r="G3047" t="s">
        <v>13</v>
      </c>
      <c r="H3047" t="s">
        <v>14</v>
      </c>
      <c r="I3047" t="s">
        <v>15</v>
      </c>
      <c r="J3047" s="5">
        <v>91.57</v>
      </c>
      <c r="K3047" s="5" t="str">
        <f>_xlfn.IFS(stroke_2[[#This Row],[avg_glucose_level]]&lt;70,"Low",stroke_2[[#This Row],[avg_glucose_level]]&lt;99,"Normal",stroke_2[[#This Row],[avg_glucose_level]]&lt;125,"Prediabetes",stroke_2[[#This Row],[avg_glucose_level]]&lt;199,"Diabetes",stroke_2[[#This Row],[avg_glucose_level]]&gt;199,"Very High")</f>
        <v>Normal</v>
      </c>
      <c r="L3047">
        <v>30.1</v>
      </c>
      <c r="M3047">
        <v>28.25</v>
      </c>
      <c r="N3047">
        <v>30.1</v>
      </c>
      <c r="O3047" t="s">
        <v>18</v>
      </c>
      <c r="P3047" t="s">
        <v>34</v>
      </c>
      <c r="Q3047" s="4" t="s">
        <v>4285</v>
      </c>
      <c r="R3047" s="5">
        <f t="shared" ca="1" si="47"/>
        <v>-2.2378122016130874E-3</v>
      </c>
    </row>
    <row r="3048" spans="1:18" x14ac:dyDescent="0.25">
      <c r="A3048">
        <v>4542</v>
      </c>
      <c r="B3048" t="s">
        <v>19</v>
      </c>
      <c r="C3048">
        <v>53</v>
      </c>
      <c r="D3048" t="s">
        <v>4280</v>
      </c>
      <c r="E3048" t="s">
        <v>34</v>
      </c>
      <c r="F3048" t="s">
        <v>34</v>
      </c>
      <c r="G3048" t="s">
        <v>13</v>
      </c>
      <c r="H3048" t="s">
        <v>43</v>
      </c>
      <c r="I3048" t="s">
        <v>15</v>
      </c>
      <c r="J3048" s="5">
        <v>83.79</v>
      </c>
      <c r="K3048" s="5" t="str">
        <f>_xlfn.IFS(stroke_2[[#This Row],[avg_glucose_level]]&lt;70,"Low",stroke_2[[#This Row],[avg_glucose_level]]&lt;99,"Normal",stroke_2[[#This Row],[avg_glucose_level]]&lt;125,"Prediabetes",stroke_2[[#This Row],[avg_glucose_level]]&lt;199,"Diabetes",stroke_2[[#This Row],[avg_glucose_level]]&gt;199,"Very High")</f>
        <v>Normal</v>
      </c>
      <c r="L3048">
        <v>44</v>
      </c>
      <c r="M3048">
        <v>28.25</v>
      </c>
      <c r="N3048">
        <v>44</v>
      </c>
      <c r="O3048" t="s">
        <v>38</v>
      </c>
      <c r="P3048" t="s">
        <v>34</v>
      </c>
      <c r="Q3048" s="4" t="s">
        <v>4285</v>
      </c>
      <c r="R3048" s="5">
        <f t="shared" ca="1" si="47"/>
        <v>-1.4198209645684984E-2</v>
      </c>
    </row>
    <row r="3049" spans="1:18" x14ac:dyDescent="0.25">
      <c r="A3049">
        <v>5043</v>
      </c>
      <c r="B3049" t="s">
        <v>19</v>
      </c>
      <c r="C3049">
        <v>53</v>
      </c>
      <c r="D3049" t="s">
        <v>4280</v>
      </c>
      <c r="E3049" t="s">
        <v>34</v>
      </c>
      <c r="F3049" t="s">
        <v>34</v>
      </c>
      <c r="G3049" t="s">
        <v>13</v>
      </c>
      <c r="H3049" t="s">
        <v>14</v>
      </c>
      <c r="I3049" t="s">
        <v>15</v>
      </c>
      <c r="J3049" s="5">
        <v>83.41</v>
      </c>
      <c r="K3049" s="5" t="str">
        <f>_xlfn.IFS(stroke_2[[#This Row],[avg_glucose_level]]&lt;70,"Low",stroke_2[[#This Row],[avg_glucose_level]]&lt;99,"Normal",stroke_2[[#This Row],[avg_glucose_level]]&lt;125,"Prediabetes",stroke_2[[#This Row],[avg_glucose_level]]&lt;199,"Diabetes",stroke_2[[#This Row],[avg_glucose_level]]&gt;199,"Very High")</f>
        <v>Normal</v>
      </c>
      <c r="L3049">
        <v>29.9</v>
      </c>
      <c r="M3049">
        <v>28.25</v>
      </c>
      <c r="N3049">
        <v>29.9</v>
      </c>
      <c r="O3049" t="s">
        <v>24</v>
      </c>
      <c r="P3049" t="s">
        <v>34</v>
      </c>
      <c r="Q3049" s="4" t="s">
        <v>4285</v>
      </c>
      <c r="R3049" s="5">
        <f t="shared" ca="1" si="47"/>
        <v>-1.8835899752124907E-2</v>
      </c>
    </row>
    <row r="3050" spans="1:18" x14ac:dyDescent="0.25">
      <c r="A3050">
        <v>6537</v>
      </c>
      <c r="B3050" t="s">
        <v>19</v>
      </c>
      <c r="C3050">
        <v>53</v>
      </c>
      <c r="D3050" t="s">
        <v>4280</v>
      </c>
      <c r="E3050" t="s">
        <v>34</v>
      </c>
      <c r="F3050" t="s">
        <v>34</v>
      </c>
      <c r="G3050" t="s">
        <v>13</v>
      </c>
      <c r="H3050" t="s">
        <v>20</v>
      </c>
      <c r="I3050" t="s">
        <v>15</v>
      </c>
      <c r="J3050" s="5">
        <v>84.85</v>
      </c>
      <c r="K3050" s="5" t="str">
        <f>_xlfn.IFS(stroke_2[[#This Row],[avg_glucose_level]]&lt;70,"Low",stroke_2[[#This Row],[avg_glucose_level]]&lt;99,"Normal",stroke_2[[#This Row],[avg_glucose_level]]&lt;125,"Prediabetes",stroke_2[[#This Row],[avg_glucose_level]]&lt;199,"Diabetes",stroke_2[[#This Row],[avg_glucose_level]]&gt;199,"Very High")</f>
        <v>Normal</v>
      </c>
      <c r="L3050">
        <v>24.7</v>
      </c>
      <c r="M3050">
        <v>28.25</v>
      </c>
      <c r="N3050">
        <v>24.7</v>
      </c>
      <c r="O3050" t="s">
        <v>24</v>
      </c>
      <c r="P3050" t="s">
        <v>34</v>
      </c>
      <c r="Q3050" s="4" t="s">
        <v>4285</v>
      </c>
      <c r="R3050" s="5">
        <f t="shared" ca="1" si="47"/>
        <v>1.2024313544469367E-2</v>
      </c>
    </row>
    <row r="3051" spans="1:18" x14ac:dyDescent="0.25">
      <c r="A3051">
        <v>6731</v>
      </c>
      <c r="B3051" t="s">
        <v>19</v>
      </c>
      <c r="C3051">
        <v>53</v>
      </c>
      <c r="D3051" t="s">
        <v>4280</v>
      </c>
      <c r="E3051" t="s">
        <v>34</v>
      </c>
      <c r="F3051" t="s">
        <v>34</v>
      </c>
      <c r="G3051" t="s">
        <v>34</v>
      </c>
      <c r="H3051" t="s">
        <v>14</v>
      </c>
      <c r="I3051" t="s">
        <v>21</v>
      </c>
      <c r="J3051" s="5">
        <v>235.45</v>
      </c>
      <c r="K3051" s="5" t="str">
        <f>_xlfn.IFS(stroke_2[[#This Row],[avg_glucose_level]]&lt;70,"Low",stroke_2[[#This Row],[avg_glucose_level]]&lt;99,"Normal",stroke_2[[#This Row],[avg_glucose_level]]&lt;125,"Prediabetes",stroke_2[[#This Row],[avg_glucose_level]]&lt;199,"Diabetes",stroke_2[[#This Row],[avg_glucose_level]]&gt;199,"Very High")</f>
        <v>Very High</v>
      </c>
      <c r="M3051">
        <v>28.25</v>
      </c>
      <c r="N3051">
        <v>28.25</v>
      </c>
      <c r="O3051" t="s">
        <v>18</v>
      </c>
      <c r="P3051" t="s">
        <v>34</v>
      </c>
      <c r="Q3051" s="4" t="s">
        <v>4285</v>
      </c>
      <c r="R3051" s="5">
        <f t="shared" ca="1" si="47"/>
        <v>1.0257632022342877E-2</v>
      </c>
    </row>
    <row r="3052" spans="1:18" x14ac:dyDescent="0.25">
      <c r="A3052">
        <v>7516</v>
      </c>
      <c r="B3052" t="s">
        <v>12</v>
      </c>
      <c r="C3052">
        <v>53</v>
      </c>
      <c r="D3052" t="s">
        <v>4280</v>
      </c>
      <c r="E3052" t="s">
        <v>34</v>
      </c>
      <c r="F3052" t="s">
        <v>34</v>
      </c>
      <c r="G3052" t="s">
        <v>13</v>
      </c>
      <c r="H3052" t="s">
        <v>20</v>
      </c>
      <c r="I3052" t="s">
        <v>15</v>
      </c>
      <c r="J3052" s="5">
        <v>94.89</v>
      </c>
      <c r="K3052" s="5" t="str">
        <f>_xlfn.IFS(stroke_2[[#This Row],[avg_glucose_level]]&lt;70,"Low",stroke_2[[#This Row],[avg_glucose_level]]&lt;99,"Normal",stroke_2[[#This Row],[avg_glucose_level]]&lt;125,"Prediabetes",stroke_2[[#This Row],[avg_glucose_level]]&lt;199,"Diabetes",stroke_2[[#This Row],[avg_glucose_level]]&gt;199,"Very High")</f>
        <v>Normal</v>
      </c>
      <c r="L3052">
        <v>28.5</v>
      </c>
      <c r="M3052">
        <v>28.25</v>
      </c>
      <c r="N3052">
        <v>28.5</v>
      </c>
      <c r="O3052" t="s">
        <v>24</v>
      </c>
      <c r="P3052" t="s">
        <v>34</v>
      </c>
      <c r="Q3052" s="4" t="s">
        <v>4285</v>
      </c>
      <c r="R3052" s="5">
        <f t="shared" ca="1" si="47"/>
        <v>1.0534822997968008E-2</v>
      </c>
    </row>
    <row r="3053" spans="1:18" x14ac:dyDescent="0.25">
      <c r="A3053">
        <v>8543</v>
      </c>
      <c r="B3053" t="s">
        <v>19</v>
      </c>
      <c r="C3053">
        <v>53</v>
      </c>
      <c r="D3053" t="s">
        <v>4280</v>
      </c>
      <c r="E3053" t="s">
        <v>34</v>
      </c>
      <c r="F3053" t="s">
        <v>34</v>
      </c>
      <c r="G3053" t="s">
        <v>13</v>
      </c>
      <c r="H3053" t="s">
        <v>14</v>
      </c>
      <c r="I3053" t="s">
        <v>21</v>
      </c>
      <c r="J3053" s="5">
        <v>105.28</v>
      </c>
      <c r="K3053" s="5" t="str">
        <f>_xlfn.IFS(stroke_2[[#This Row],[avg_glucose_level]]&lt;70,"Low",stroke_2[[#This Row],[avg_glucose_level]]&lt;99,"Normal",stroke_2[[#This Row],[avg_glucose_level]]&lt;125,"Prediabetes",stroke_2[[#This Row],[avg_glucose_level]]&lt;199,"Diabetes",stroke_2[[#This Row],[avg_glucose_level]]&gt;199,"Very High")</f>
        <v>Prediabetes</v>
      </c>
      <c r="L3053">
        <v>23.1</v>
      </c>
      <c r="M3053">
        <v>28.25</v>
      </c>
      <c r="N3053">
        <v>23.1</v>
      </c>
      <c r="O3053" t="s">
        <v>24</v>
      </c>
      <c r="P3053" t="s">
        <v>34</v>
      </c>
      <c r="Q3053" s="4" t="s">
        <v>4285</v>
      </c>
      <c r="R3053" s="5">
        <f t="shared" ca="1" si="47"/>
        <v>7.2033070139957134E-3</v>
      </c>
    </row>
    <row r="3054" spans="1:18" x14ac:dyDescent="0.25">
      <c r="A3054">
        <v>11068</v>
      </c>
      <c r="B3054" t="s">
        <v>12</v>
      </c>
      <c r="C3054">
        <v>53</v>
      </c>
      <c r="D3054" t="s">
        <v>4280</v>
      </c>
      <c r="E3054" t="s">
        <v>34</v>
      </c>
      <c r="F3054" t="s">
        <v>34</v>
      </c>
      <c r="G3054" t="s">
        <v>13</v>
      </c>
      <c r="H3054" t="s">
        <v>20</v>
      </c>
      <c r="I3054" t="s">
        <v>15</v>
      </c>
      <c r="J3054" s="5">
        <v>76.36</v>
      </c>
      <c r="K3054" s="5" t="str">
        <f>_xlfn.IFS(stroke_2[[#This Row],[avg_glucose_level]]&lt;70,"Low",stroke_2[[#This Row],[avg_glucose_level]]&lt;99,"Normal",stroke_2[[#This Row],[avg_glucose_level]]&lt;125,"Prediabetes",stroke_2[[#This Row],[avg_glucose_level]]&lt;199,"Diabetes",stroke_2[[#This Row],[avg_glucose_level]]&gt;199,"Very High")</f>
        <v>Normal</v>
      </c>
      <c r="L3054">
        <v>29.8</v>
      </c>
      <c r="M3054">
        <v>28.25</v>
      </c>
      <c r="N3054">
        <v>29.8</v>
      </c>
      <c r="O3054" t="s">
        <v>38</v>
      </c>
      <c r="P3054" t="s">
        <v>34</v>
      </c>
      <c r="Q3054" s="4" t="s">
        <v>4285</v>
      </c>
      <c r="R3054" s="5">
        <f t="shared" ca="1" si="47"/>
        <v>1.113864745976983E-2</v>
      </c>
    </row>
    <row r="3055" spans="1:18" x14ac:dyDescent="0.25">
      <c r="A3055">
        <v>11259</v>
      </c>
      <c r="B3055" t="s">
        <v>19</v>
      </c>
      <c r="C3055">
        <v>53</v>
      </c>
      <c r="D3055" t="s">
        <v>4280</v>
      </c>
      <c r="E3055" t="s">
        <v>34</v>
      </c>
      <c r="F3055" t="s">
        <v>34</v>
      </c>
      <c r="G3055" t="s">
        <v>13</v>
      </c>
      <c r="H3055" t="s">
        <v>14</v>
      </c>
      <c r="I3055" t="s">
        <v>15</v>
      </c>
      <c r="J3055" s="5">
        <v>227.68</v>
      </c>
      <c r="K3055" s="5" t="str">
        <f>_xlfn.IFS(stroke_2[[#This Row],[avg_glucose_level]]&lt;70,"Low",stroke_2[[#This Row],[avg_glucose_level]]&lt;99,"Normal",stroke_2[[#This Row],[avg_glucose_level]]&lt;125,"Prediabetes",stroke_2[[#This Row],[avg_glucose_level]]&lt;199,"Diabetes",stroke_2[[#This Row],[avg_glucose_level]]&gt;199,"Very High")</f>
        <v>Very High</v>
      </c>
      <c r="M3055">
        <v>28.25</v>
      </c>
      <c r="N3055">
        <v>28.25</v>
      </c>
      <c r="O3055" t="s">
        <v>24</v>
      </c>
      <c r="P3055" t="s">
        <v>34</v>
      </c>
      <c r="Q3055" s="4" t="s">
        <v>4285</v>
      </c>
      <c r="R3055" s="5">
        <f t="shared" ca="1" si="47"/>
        <v>-1.0264434002592082E-2</v>
      </c>
    </row>
    <row r="3056" spans="1:18" x14ac:dyDescent="0.25">
      <c r="A3056">
        <v>11692</v>
      </c>
      <c r="B3056" t="s">
        <v>19</v>
      </c>
      <c r="C3056">
        <v>53</v>
      </c>
      <c r="D3056" t="s">
        <v>4280</v>
      </c>
      <c r="E3056" t="s">
        <v>34</v>
      </c>
      <c r="F3056" t="s">
        <v>34</v>
      </c>
      <c r="G3056" t="s">
        <v>34</v>
      </c>
      <c r="H3056" t="s">
        <v>43</v>
      </c>
      <c r="I3056" t="s">
        <v>15</v>
      </c>
      <c r="J3056" s="5">
        <v>101.81</v>
      </c>
      <c r="K3056" s="5" t="str">
        <f>_xlfn.IFS(stroke_2[[#This Row],[avg_glucose_level]]&lt;70,"Low",stroke_2[[#This Row],[avg_glucose_level]]&lt;99,"Normal",stroke_2[[#This Row],[avg_glucose_level]]&lt;125,"Prediabetes",stroke_2[[#This Row],[avg_glucose_level]]&lt;199,"Diabetes",stroke_2[[#This Row],[avg_glucose_level]]&gt;199,"Very High")</f>
        <v>Prediabetes</v>
      </c>
      <c r="L3056">
        <v>29.4</v>
      </c>
      <c r="M3056">
        <v>28.25</v>
      </c>
      <c r="N3056">
        <v>29.4</v>
      </c>
      <c r="O3056" t="s">
        <v>29</v>
      </c>
      <c r="P3056" t="s">
        <v>34</v>
      </c>
      <c r="Q3056" s="4" t="s">
        <v>4285</v>
      </c>
      <c r="R3056" s="5">
        <f t="shared" ca="1" si="47"/>
        <v>-2.3142833604464369E-2</v>
      </c>
    </row>
    <row r="3057" spans="1:18" x14ac:dyDescent="0.25">
      <c r="A3057">
        <v>12106</v>
      </c>
      <c r="B3057" t="s">
        <v>12</v>
      </c>
      <c r="C3057">
        <v>53</v>
      </c>
      <c r="D3057" t="s">
        <v>4280</v>
      </c>
      <c r="E3057" t="s">
        <v>13</v>
      </c>
      <c r="F3057" t="s">
        <v>34</v>
      </c>
      <c r="G3057" t="s">
        <v>13</v>
      </c>
      <c r="H3057" t="s">
        <v>43</v>
      </c>
      <c r="I3057" t="s">
        <v>21</v>
      </c>
      <c r="J3057" s="5">
        <v>78.16</v>
      </c>
      <c r="K3057" s="5" t="str">
        <f>_xlfn.IFS(stroke_2[[#This Row],[avg_glucose_level]]&lt;70,"Low",stroke_2[[#This Row],[avg_glucose_level]]&lt;99,"Normal",stroke_2[[#This Row],[avg_glucose_level]]&lt;125,"Prediabetes",stroke_2[[#This Row],[avg_glucose_level]]&lt;199,"Diabetes",stroke_2[[#This Row],[avg_glucose_level]]&gt;199,"Very High")</f>
        <v>Normal</v>
      </c>
      <c r="L3057">
        <v>36.6</v>
      </c>
      <c r="M3057">
        <v>28.25</v>
      </c>
      <c r="N3057">
        <v>36.6</v>
      </c>
      <c r="O3057" t="s">
        <v>24</v>
      </c>
      <c r="P3057" t="s">
        <v>34</v>
      </c>
      <c r="Q3057" s="4" t="s">
        <v>4285</v>
      </c>
      <c r="R3057" s="5">
        <f t="shared" ca="1" si="47"/>
        <v>-1.9420308840609461E-2</v>
      </c>
    </row>
    <row r="3058" spans="1:18" x14ac:dyDescent="0.25">
      <c r="A3058">
        <v>12134</v>
      </c>
      <c r="B3058" t="s">
        <v>19</v>
      </c>
      <c r="C3058">
        <v>53</v>
      </c>
      <c r="D3058" t="s">
        <v>4280</v>
      </c>
      <c r="E3058" t="s">
        <v>34</v>
      </c>
      <c r="F3058" t="s">
        <v>34</v>
      </c>
      <c r="G3058" t="s">
        <v>13</v>
      </c>
      <c r="H3058" t="s">
        <v>43</v>
      </c>
      <c r="I3058" t="s">
        <v>21</v>
      </c>
      <c r="J3058" s="5">
        <v>87.62</v>
      </c>
      <c r="K3058" s="5" t="str">
        <f>_xlfn.IFS(stroke_2[[#This Row],[avg_glucose_level]]&lt;70,"Low",stroke_2[[#This Row],[avg_glucose_level]]&lt;99,"Normal",stroke_2[[#This Row],[avg_glucose_level]]&lt;125,"Prediabetes",stroke_2[[#This Row],[avg_glucose_level]]&lt;199,"Diabetes",stroke_2[[#This Row],[avg_glucose_level]]&gt;199,"Very High")</f>
        <v>Normal</v>
      </c>
      <c r="L3058">
        <v>33.700000000000003</v>
      </c>
      <c r="M3058">
        <v>28.25</v>
      </c>
      <c r="N3058">
        <v>33.700000000000003</v>
      </c>
      <c r="O3058" t="s">
        <v>29</v>
      </c>
      <c r="P3058" t="s">
        <v>34</v>
      </c>
      <c r="Q3058" s="4" t="s">
        <v>4285</v>
      </c>
      <c r="R3058" s="5">
        <f t="shared" ca="1" si="47"/>
        <v>5.6956174476528783E-3</v>
      </c>
    </row>
    <row r="3059" spans="1:18" x14ac:dyDescent="0.25">
      <c r="A3059">
        <v>12753</v>
      </c>
      <c r="B3059" t="s">
        <v>12</v>
      </c>
      <c r="C3059">
        <v>53</v>
      </c>
      <c r="D3059" t="s">
        <v>4280</v>
      </c>
      <c r="E3059" t="s">
        <v>34</v>
      </c>
      <c r="F3059" t="s">
        <v>34</v>
      </c>
      <c r="G3059" t="s">
        <v>13</v>
      </c>
      <c r="H3059" t="s">
        <v>14</v>
      </c>
      <c r="I3059" t="s">
        <v>15</v>
      </c>
      <c r="J3059" s="5">
        <v>86.25</v>
      </c>
      <c r="K3059" s="5" t="str">
        <f>_xlfn.IFS(stroke_2[[#This Row],[avg_glucose_level]]&lt;70,"Low",stroke_2[[#This Row],[avg_glucose_level]]&lt;99,"Normal",stroke_2[[#This Row],[avg_glucose_level]]&lt;125,"Prediabetes",stroke_2[[#This Row],[avg_glucose_level]]&lt;199,"Diabetes",stroke_2[[#This Row],[avg_glucose_level]]&gt;199,"Very High")</f>
        <v>Normal</v>
      </c>
      <c r="L3059">
        <v>29.3</v>
      </c>
      <c r="M3059">
        <v>28.25</v>
      </c>
      <c r="N3059">
        <v>29.3</v>
      </c>
      <c r="O3059" t="s">
        <v>24</v>
      </c>
      <c r="P3059" t="s">
        <v>34</v>
      </c>
      <c r="Q3059" s="4" t="s">
        <v>4285</v>
      </c>
      <c r="R3059" s="5">
        <f t="shared" ca="1" si="47"/>
        <v>9.9262612800183163E-3</v>
      </c>
    </row>
    <row r="3060" spans="1:18" x14ac:dyDescent="0.25">
      <c r="A3060">
        <v>12812</v>
      </c>
      <c r="B3060" t="s">
        <v>19</v>
      </c>
      <c r="C3060">
        <v>53</v>
      </c>
      <c r="D3060" t="s">
        <v>4280</v>
      </c>
      <c r="E3060" t="s">
        <v>34</v>
      </c>
      <c r="F3060" t="s">
        <v>34</v>
      </c>
      <c r="G3060" t="s">
        <v>13</v>
      </c>
      <c r="H3060" t="s">
        <v>14</v>
      </c>
      <c r="I3060" t="s">
        <v>21</v>
      </c>
      <c r="J3060" s="5">
        <v>102</v>
      </c>
      <c r="K3060" s="5" t="str">
        <f>_xlfn.IFS(stroke_2[[#This Row],[avg_glucose_level]]&lt;70,"Low",stroke_2[[#This Row],[avg_glucose_level]]&lt;99,"Normal",stroke_2[[#This Row],[avg_glucose_level]]&lt;125,"Prediabetes",stroke_2[[#This Row],[avg_glucose_level]]&lt;199,"Diabetes",stroke_2[[#This Row],[avg_glucose_level]]&gt;199,"Very High")</f>
        <v>Prediabetes</v>
      </c>
      <c r="L3060">
        <v>32.4</v>
      </c>
      <c r="M3060">
        <v>28.25</v>
      </c>
      <c r="N3060">
        <v>32.4</v>
      </c>
      <c r="O3060" t="s">
        <v>24</v>
      </c>
      <c r="P3060" t="s">
        <v>34</v>
      </c>
      <c r="Q3060" s="4" t="s">
        <v>4285</v>
      </c>
      <c r="R3060" s="5">
        <f t="shared" ca="1" si="47"/>
        <v>-8.6212944380693775E-3</v>
      </c>
    </row>
    <row r="3061" spans="1:18" x14ac:dyDescent="0.25">
      <c r="A3061">
        <v>13223</v>
      </c>
      <c r="B3061" t="s">
        <v>19</v>
      </c>
      <c r="C3061">
        <v>53</v>
      </c>
      <c r="D3061" t="s">
        <v>4280</v>
      </c>
      <c r="E3061" t="s">
        <v>34</v>
      </c>
      <c r="F3061" t="s">
        <v>34</v>
      </c>
      <c r="G3061" t="s">
        <v>13</v>
      </c>
      <c r="H3061" t="s">
        <v>43</v>
      </c>
      <c r="I3061" t="s">
        <v>21</v>
      </c>
      <c r="J3061" s="5">
        <v>86.39</v>
      </c>
      <c r="K3061" s="5" t="str">
        <f>_xlfn.IFS(stroke_2[[#This Row],[avg_glucose_level]]&lt;70,"Low",stroke_2[[#This Row],[avg_glucose_level]]&lt;99,"Normal",stroke_2[[#This Row],[avg_glucose_level]]&lt;125,"Prediabetes",stroke_2[[#This Row],[avg_glucose_level]]&lt;199,"Diabetes",stroke_2[[#This Row],[avg_glucose_level]]&gt;199,"Very High")</f>
        <v>Normal</v>
      </c>
      <c r="L3061">
        <v>30.2</v>
      </c>
      <c r="M3061">
        <v>28.25</v>
      </c>
      <c r="N3061">
        <v>30.2</v>
      </c>
      <c r="O3061" t="s">
        <v>24</v>
      </c>
      <c r="P3061" t="s">
        <v>34</v>
      </c>
      <c r="Q3061" s="4" t="s">
        <v>4285</v>
      </c>
      <c r="R3061" s="5">
        <f t="shared" ca="1" si="47"/>
        <v>-2.199834010150193E-2</v>
      </c>
    </row>
    <row r="3062" spans="1:18" x14ac:dyDescent="0.25">
      <c r="A3062">
        <v>15220</v>
      </c>
      <c r="B3062" t="s">
        <v>19</v>
      </c>
      <c r="C3062">
        <v>53</v>
      </c>
      <c r="D3062" t="s">
        <v>4280</v>
      </c>
      <c r="E3062" t="s">
        <v>13</v>
      </c>
      <c r="F3062" t="s">
        <v>34</v>
      </c>
      <c r="G3062" t="s">
        <v>13</v>
      </c>
      <c r="H3062" t="s">
        <v>14</v>
      </c>
      <c r="I3062" t="s">
        <v>15</v>
      </c>
      <c r="J3062" s="5">
        <v>87.03</v>
      </c>
      <c r="K3062" s="5" t="str">
        <f>_xlfn.IFS(stroke_2[[#This Row],[avg_glucose_level]]&lt;70,"Low",stroke_2[[#This Row],[avg_glucose_level]]&lt;99,"Normal",stroke_2[[#This Row],[avg_glucose_level]]&lt;125,"Prediabetes",stroke_2[[#This Row],[avg_glucose_level]]&lt;199,"Diabetes",stroke_2[[#This Row],[avg_glucose_level]]&gt;199,"Very High")</f>
        <v>Normal</v>
      </c>
      <c r="L3062">
        <v>55.2</v>
      </c>
      <c r="M3062">
        <v>28.25</v>
      </c>
      <c r="N3062">
        <v>55.2</v>
      </c>
      <c r="O3062" t="s">
        <v>18</v>
      </c>
      <c r="P3062" t="s">
        <v>34</v>
      </c>
      <c r="Q3062" s="4" t="s">
        <v>4285</v>
      </c>
      <c r="R3062" s="5">
        <f t="shared" ca="1" si="47"/>
        <v>-2.0720515336930968E-2</v>
      </c>
    </row>
    <row r="3063" spans="1:18" x14ac:dyDescent="0.25">
      <c r="A3063">
        <v>16066</v>
      </c>
      <c r="B3063" t="s">
        <v>19</v>
      </c>
      <c r="C3063">
        <v>53</v>
      </c>
      <c r="D3063" t="s">
        <v>4280</v>
      </c>
      <c r="E3063" t="s">
        <v>13</v>
      </c>
      <c r="F3063" t="s">
        <v>13</v>
      </c>
      <c r="G3063" t="s">
        <v>13</v>
      </c>
      <c r="H3063" t="s">
        <v>14</v>
      </c>
      <c r="I3063" t="s">
        <v>15</v>
      </c>
      <c r="J3063" s="5">
        <v>196.25</v>
      </c>
      <c r="K3063" s="5" t="str">
        <f>_xlfn.IFS(stroke_2[[#This Row],[avg_glucose_level]]&lt;70,"Low",stroke_2[[#This Row],[avg_glucose_level]]&lt;99,"Normal",stroke_2[[#This Row],[avg_glucose_level]]&lt;125,"Prediabetes",stroke_2[[#This Row],[avg_glucose_level]]&lt;199,"Diabetes",stroke_2[[#This Row],[avg_glucose_level]]&gt;199,"Very High")</f>
        <v>Diabetes</v>
      </c>
      <c r="L3063">
        <v>24.9</v>
      </c>
      <c r="M3063">
        <v>28.25</v>
      </c>
      <c r="N3063">
        <v>24.9</v>
      </c>
      <c r="O3063" t="s">
        <v>29</v>
      </c>
      <c r="P3063" t="s">
        <v>34</v>
      </c>
      <c r="Q3063" s="4" t="s">
        <v>4285</v>
      </c>
      <c r="R3063" s="5">
        <f t="shared" ca="1" si="47"/>
        <v>4.2267972728670892E-3</v>
      </c>
    </row>
    <row r="3064" spans="1:18" x14ac:dyDescent="0.25">
      <c r="A3064">
        <v>17443</v>
      </c>
      <c r="B3064" t="s">
        <v>19</v>
      </c>
      <c r="C3064">
        <v>53</v>
      </c>
      <c r="D3064" t="s">
        <v>4280</v>
      </c>
      <c r="E3064" t="s">
        <v>34</v>
      </c>
      <c r="F3064" t="s">
        <v>34</v>
      </c>
      <c r="G3064" t="s">
        <v>13</v>
      </c>
      <c r="H3064" t="s">
        <v>14</v>
      </c>
      <c r="I3064" t="s">
        <v>15</v>
      </c>
      <c r="J3064" s="5">
        <v>73.599999999999994</v>
      </c>
      <c r="K3064" s="5" t="str">
        <f>_xlfn.IFS(stroke_2[[#This Row],[avg_glucose_level]]&lt;70,"Low",stroke_2[[#This Row],[avg_glucose_level]]&lt;99,"Normal",stroke_2[[#This Row],[avg_glucose_level]]&lt;125,"Prediabetes",stroke_2[[#This Row],[avg_glucose_level]]&lt;199,"Diabetes",stroke_2[[#This Row],[avg_glucose_level]]&gt;199,"Very High")</f>
        <v>Normal</v>
      </c>
      <c r="L3064">
        <v>27</v>
      </c>
      <c r="M3064">
        <v>28.25</v>
      </c>
      <c r="N3064">
        <v>27</v>
      </c>
      <c r="O3064" t="s">
        <v>24</v>
      </c>
      <c r="P3064" t="s">
        <v>34</v>
      </c>
      <c r="Q3064" s="4" t="s">
        <v>4285</v>
      </c>
      <c r="R3064" s="5">
        <f t="shared" ca="1" si="47"/>
        <v>7.4909196500192125E-3</v>
      </c>
    </row>
    <row r="3065" spans="1:18" x14ac:dyDescent="0.25">
      <c r="A3065">
        <v>17869</v>
      </c>
      <c r="B3065" t="s">
        <v>19</v>
      </c>
      <c r="C3065">
        <v>53</v>
      </c>
      <c r="D3065" t="s">
        <v>4280</v>
      </c>
      <c r="E3065" t="s">
        <v>34</v>
      </c>
      <c r="F3065" t="s">
        <v>34</v>
      </c>
      <c r="G3065" t="s">
        <v>13</v>
      </c>
      <c r="H3065" t="s">
        <v>14</v>
      </c>
      <c r="I3065" t="s">
        <v>15</v>
      </c>
      <c r="J3065" s="5">
        <v>94.78</v>
      </c>
      <c r="K3065" s="5" t="str">
        <f>_xlfn.IFS(stroke_2[[#This Row],[avg_glucose_level]]&lt;70,"Low",stroke_2[[#This Row],[avg_glucose_level]]&lt;99,"Normal",stroke_2[[#This Row],[avg_glucose_level]]&lt;125,"Prediabetes",stroke_2[[#This Row],[avg_glucose_level]]&lt;199,"Diabetes",stroke_2[[#This Row],[avg_glucose_level]]&gt;199,"Very High")</f>
        <v>Normal</v>
      </c>
      <c r="L3065">
        <v>30.1</v>
      </c>
      <c r="M3065">
        <v>28.25</v>
      </c>
      <c r="N3065">
        <v>30.1</v>
      </c>
      <c r="O3065" t="s">
        <v>38</v>
      </c>
      <c r="P3065" t="s">
        <v>34</v>
      </c>
      <c r="Q3065" s="4" t="s">
        <v>4285</v>
      </c>
      <c r="R3065" s="5">
        <f t="shared" ca="1" si="47"/>
        <v>1.4239681436877394E-2</v>
      </c>
    </row>
    <row r="3066" spans="1:18" x14ac:dyDescent="0.25">
      <c r="A3066">
        <v>20825</v>
      </c>
      <c r="B3066" t="s">
        <v>19</v>
      </c>
      <c r="C3066">
        <v>53</v>
      </c>
      <c r="D3066" t="s">
        <v>4280</v>
      </c>
      <c r="E3066" t="s">
        <v>34</v>
      </c>
      <c r="F3066" t="s">
        <v>34</v>
      </c>
      <c r="G3066" t="s">
        <v>13</v>
      </c>
      <c r="H3066" t="s">
        <v>43</v>
      </c>
      <c r="I3066" t="s">
        <v>21</v>
      </c>
      <c r="J3066" s="5">
        <v>84.9</v>
      </c>
      <c r="K3066" s="5" t="str">
        <f>_xlfn.IFS(stroke_2[[#This Row],[avg_glucose_level]]&lt;70,"Low",stroke_2[[#This Row],[avg_glucose_level]]&lt;99,"Normal",stroke_2[[#This Row],[avg_glucose_level]]&lt;125,"Prediabetes",stroke_2[[#This Row],[avg_glucose_level]]&lt;199,"Diabetes",stroke_2[[#This Row],[avg_glucose_level]]&gt;199,"Very High")</f>
        <v>Normal</v>
      </c>
      <c r="L3066">
        <v>21.6</v>
      </c>
      <c r="M3066">
        <v>28.25</v>
      </c>
      <c r="N3066">
        <v>21.6</v>
      </c>
      <c r="O3066" t="s">
        <v>24</v>
      </c>
      <c r="P3066" t="s">
        <v>34</v>
      </c>
      <c r="Q3066" s="4" t="s">
        <v>4285</v>
      </c>
      <c r="R3066" s="5">
        <f t="shared" ca="1" si="47"/>
        <v>-1.8847121108388605E-2</v>
      </c>
    </row>
    <row r="3067" spans="1:18" x14ac:dyDescent="0.25">
      <c r="A3067">
        <v>23238</v>
      </c>
      <c r="B3067" t="s">
        <v>12</v>
      </c>
      <c r="C3067">
        <v>53</v>
      </c>
      <c r="D3067" t="s">
        <v>4280</v>
      </c>
      <c r="E3067" t="s">
        <v>34</v>
      </c>
      <c r="F3067" t="s">
        <v>13</v>
      </c>
      <c r="G3067" t="s">
        <v>13</v>
      </c>
      <c r="H3067" t="s">
        <v>14</v>
      </c>
      <c r="I3067" t="s">
        <v>21</v>
      </c>
      <c r="J3067" s="5">
        <v>95.23</v>
      </c>
      <c r="K3067" s="5" t="str">
        <f>_xlfn.IFS(stroke_2[[#This Row],[avg_glucose_level]]&lt;70,"Low",stroke_2[[#This Row],[avg_glucose_level]]&lt;99,"Normal",stroke_2[[#This Row],[avg_glucose_level]]&lt;125,"Prediabetes",stroke_2[[#This Row],[avg_glucose_level]]&lt;199,"Diabetes",stroke_2[[#This Row],[avg_glucose_level]]&gt;199,"Very High")</f>
        <v>Normal</v>
      </c>
      <c r="L3067">
        <v>35.200000000000003</v>
      </c>
      <c r="M3067">
        <v>28.25</v>
      </c>
      <c r="N3067">
        <v>35.200000000000003</v>
      </c>
      <c r="O3067" t="s">
        <v>29</v>
      </c>
      <c r="P3067" t="s">
        <v>34</v>
      </c>
      <c r="Q3067" s="4" t="s">
        <v>4285</v>
      </c>
      <c r="R3067" s="5">
        <f t="shared" ca="1" si="47"/>
        <v>3.7618233445535277E-3</v>
      </c>
    </row>
    <row r="3068" spans="1:18" x14ac:dyDescent="0.25">
      <c r="A3068">
        <v>27377</v>
      </c>
      <c r="B3068" t="s">
        <v>12</v>
      </c>
      <c r="C3068">
        <v>53</v>
      </c>
      <c r="D3068" t="s">
        <v>4280</v>
      </c>
      <c r="E3068" t="s">
        <v>34</v>
      </c>
      <c r="F3068" t="s">
        <v>34</v>
      </c>
      <c r="G3068" t="s">
        <v>13</v>
      </c>
      <c r="H3068" t="s">
        <v>14</v>
      </c>
      <c r="I3068" t="s">
        <v>21</v>
      </c>
      <c r="J3068" s="5">
        <v>79.87</v>
      </c>
      <c r="K3068" s="5" t="str">
        <f>_xlfn.IFS(stroke_2[[#This Row],[avg_glucose_level]]&lt;70,"Low",stroke_2[[#This Row],[avg_glucose_level]]&lt;99,"Normal",stroke_2[[#This Row],[avg_glucose_level]]&lt;125,"Prediabetes",stroke_2[[#This Row],[avg_glucose_level]]&lt;199,"Diabetes",stroke_2[[#This Row],[avg_glucose_level]]&gt;199,"Very High")</f>
        <v>Normal</v>
      </c>
      <c r="L3068">
        <v>30.9</v>
      </c>
      <c r="M3068">
        <v>28.25</v>
      </c>
      <c r="N3068">
        <v>30.9</v>
      </c>
      <c r="O3068" t="s">
        <v>24</v>
      </c>
      <c r="P3068" t="s">
        <v>34</v>
      </c>
      <c r="Q3068" s="4" t="s">
        <v>4285</v>
      </c>
      <c r="R3068" s="5">
        <f t="shared" ca="1" si="47"/>
        <v>-2.2026189415853759E-2</v>
      </c>
    </row>
    <row r="3069" spans="1:18" x14ac:dyDescent="0.25">
      <c r="A3069">
        <v>27608</v>
      </c>
      <c r="B3069" t="s">
        <v>19</v>
      </c>
      <c r="C3069">
        <v>53</v>
      </c>
      <c r="D3069" t="s">
        <v>4280</v>
      </c>
      <c r="E3069" t="s">
        <v>34</v>
      </c>
      <c r="F3069" t="s">
        <v>34</v>
      </c>
      <c r="G3069" t="s">
        <v>13</v>
      </c>
      <c r="H3069" t="s">
        <v>43</v>
      </c>
      <c r="I3069" t="s">
        <v>15</v>
      </c>
      <c r="J3069" s="5">
        <v>74.64</v>
      </c>
      <c r="K3069" s="5" t="str">
        <f>_xlfn.IFS(stroke_2[[#This Row],[avg_glucose_level]]&lt;70,"Low",stroke_2[[#This Row],[avg_glucose_level]]&lt;99,"Normal",stroke_2[[#This Row],[avg_glucose_level]]&lt;125,"Prediabetes",stroke_2[[#This Row],[avg_glucose_level]]&lt;199,"Diabetes",stroke_2[[#This Row],[avg_glucose_level]]&gt;199,"Very High")</f>
        <v>Normal</v>
      </c>
      <c r="L3069">
        <v>22.4</v>
      </c>
      <c r="M3069">
        <v>28.25</v>
      </c>
      <c r="N3069">
        <v>22.4</v>
      </c>
      <c r="O3069" t="s">
        <v>38</v>
      </c>
      <c r="P3069" t="s">
        <v>34</v>
      </c>
      <c r="Q3069" s="4" t="s">
        <v>4285</v>
      </c>
      <c r="R3069" s="5">
        <f t="shared" ca="1" si="47"/>
        <v>1.0008532390472197E-2</v>
      </c>
    </row>
    <row r="3070" spans="1:18" x14ac:dyDescent="0.25">
      <c r="A3070">
        <v>28447</v>
      </c>
      <c r="B3070" t="s">
        <v>19</v>
      </c>
      <c r="C3070">
        <v>53</v>
      </c>
      <c r="D3070" t="s">
        <v>4280</v>
      </c>
      <c r="E3070" t="s">
        <v>13</v>
      </c>
      <c r="F3070" t="s">
        <v>34</v>
      </c>
      <c r="G3070" t="s">
        <v>13</v>
      </c>
      <c r="H3070" t="s">
        <v>14</v>
      </c>
      <c r="I3070" t="s">
        <v>21</v>
      </c>
      <c r="J3070" s="5">
        <v>216.88</v>
      </c>
      <c r="K3070" s="5" t="str">
        <f>_xlfn.IFS(stroke_2[[#This Row],[avg_glucose_level]]&lt;70,"Low",stroke_2[[#This Row],[avg_glucose_level]]&lt;99,"Normal",stroke_2[[#This Row],[avg_glucose_level]]&lt;125,"Prediabetes",stroke_2[[#This Row],[avg_glucose_level]]&lt;199,"Diabetes",stroke_2[[#This Row],[avg_glucose_level]]&gt;199,"Very High")</f>
        <v>Very High</v>
      </c>
      <c r="L3070">
        <v>31.4</v>
      </c>
      <c r="M3070">
        <v>28.25</v>
      </c>
      <c r="N3070">
        <v>31.4</v>
      </c>
      <c r="O3070" t="s">
        <v>29</v>
      </c>
      <c r="P3070" t="s">
        <v>34</v>
      </c>
      <c r="Q3070" s="4" t="s">
        <v>4285</v>
      </c>
      <c r="R3070" s="5">
        <f t="shared" ca="1" si="47"/>
        <v>6.9769789205890716E-4</v>
      </c>
    </row>
    <row r="3071" spans="1:18" x14ac:dyDescent="0.25">
      <c r="A3071">
        <v>30457</v>
      </c>
      <c r="B3071" t="s">
        <v>19</v>
      </c>
      <c r="C3071">
        <v>53</v>
      </c>
      <c r="D3071" t="s">
        <v>4280</v>
      </c>
      <c r="E3071" t="s">
        <v>13</v>
      </c>
      <c r="F3071" t="s">
        <v>34</v>
      </c>
      <c r="G3071" t="s">
        <v>13</v>
      </c>
      <c r="H3071" t="s">
        <v>43</v>
      </c>
      <c r="I3071" t="s">
        <v>21</v>
      </c>
      <c r="J3071" s="5">
        <v>98.61</v>
      </c>
      <c r="K3071" s="5" t="str">
        <f>_xlfn.IFS(stroke_2[[#This Row],[avg_glucose_level]]&lt;70,"Low",stroke_2[[#This Row],[avg_glucose_level]]&lt;99,"Normal",stroke_2[[#This Row],[avg_glucose_level]]&lt;125,"Prediabetes",stroke_2[[#This Row],[avg_glucose_level]]&lt;199,"Diabetes",stroke_2[[#This Row],[avg_glucose_level]]&gt;199,"Very High")</f>
        <v>Normal</v>
      </c>
      <c r="L3071">
        <v>38.799999999999997</v>
      </c>
      <c r="M3071">
        <v>28.25</v>
      </c>
      <c r="N3071">
        <v>38.799999999999997</v>
      </c>
      <c r="O3071" t="s">
        <v>29</v>
      </c>
      <c r="P3071" t="s">
        <v>34</v>
      </c>
      <c r="Q3071" s="4" t="s">
        <v>4285</v>
      </c>
      <c r="R3071" s="5">
        <f t="shared" ca="1" si="47"/>
        <v>-1.9168634790037144E-2</v>
      </c>
    </row>
    <row r="3072" spans="1:18" x14ac:dyDescent="0.25">
      <c r="A3072">
        <v>30836</v>
      </c>
      <c r="B3072" t="s">
        <v>19</v>
      </c>
      <c r="C3072">
        <v>53</v>
      </c>
      <c r="D3072" t="s">
        <v>4280</v>
      </c>
      <c r="E3072" t="s">
        <v>34</v>
      </c>
      <c r="F3072" t="s">
        <v>34</v>
      </c>
      <c r="G3072" t="s">
        <v>13</v>
      </c>
      <c r="H3072" t="s">
        <v>14</v>
      </c>
      <c r="I3072" t="s">
        <v>15</v>
      </c>
      <c r="J3072" s="5">
        <v>85.46</v>
      </c>
      <c r="K3072" s="5" t="str">
        <f>_xlfn.IFS(stroke_2[[#This Row],[avg_glucose_level]]&lt;70,"Low",stroke_2[[#This Row],[avg_glucose_level]]&lt;99,"Normal",stroke_2[[#This Row],[avg_glucose_level]]&lt;125,"Prediabetes",stroke_2[[#This Row],[avg_glucose_level]]&lt;199,"Diabetes",stroke_2[[#This Row],[avg_glucose_level]]&gt;199,"Very High")</f>
        <v>Normal</v>
      </c>
      <c r="L3072">
        <v>30</v>
      </c>
      <c r="M3072">
        <v>28.25</v>
      </c>
      <c r="N3072">
        <v>30</v>
      </c>
      <c r="O3072" t="s">
        <v>24</v>
      </c>
      <c r="P3072" t="s">
        <v>34</v>
      </c>
      <c r="Q3072" s="4" t="s">
        <v>4285</v>
      </c>
      <c r="R3072" s="5">
        <f t="shared" ca="1" si="47"/>
        <v>2.4265902536686777E-2</v>
      </c>
    </row>
    <row r="3073" spans="1:18" x14ac:dyDescent="0.25">
      <c r="A3073">
        <v>31712</v>
      </c>
      <c r="B3073" t="s">
        <v>19</v>
      </c>
      <c r="C3073">
        <v>53</v>
      </c>
      <c r="D3073" t="s">
        <v>4280</v>
      </c>
      <c r="E3073" t="s">
        <v>34</v>
      </c>
      <c r="F3073" t="s">
        <v>34</v>
      </c>
      <c r="G3073" t="s">
        <v>13</v>
      </c>
      <c r="H3073" t="s">
        <v>14</v>
      </c>
      <c r="I3073" t="s">
        <v>15</v>
      </c>
      <c r="J3073" s="5">
        <v>88.38</v>
      </c>
      <c r="K3073" s="5" t="str">
        <f>_xlfn.IFS(stroke_2[[#This Row],[avg_glucose_level]]&lt;70,"Low",stroke_2[[#This Row],[avg_glucose_level]]&lt;99,"Normal",stroke_2[[#This Row],[avg_glucose_level]]&lt;125,"Prediabetes",stroke_2[[#This Row],[avg_glucose_level]]&lt;199,"Diabetes",stroke_2[[#This Row],[avg_glucose_level]]&gt;199,"Very High")</f>
        <v>Normal</v>
      </c>
      <c r="L3073">
        <v>25.4</v>
      </c>
      <c r="M3073">
        <v>28.25</v>
      </c>
      <c r="N3073">
        <v>25.4</v>
      </c>
      <c r="O3073" t="s">
        <v>24</v>
      </c>
      <c r="P3073" t="s">
        <v>34</v>
      </c>
      <c r="Q3073" s="4" t="s">
        <v>4285</v>
      </c>
      <c r="R3073" s="5">
        <f t="shared" ca="1" si="47"/>
        <v>-7.4277061610485253E-3</v>
      </c>
    </row>
    <row r="3074" spans="1:18" x14ac:dyDescent="0.25">
      <c r="A3074">
        <v>32094</v>
      </c>
      <c r="B3074" t="s">
        <v>12</v>
      </c>
      <c r="C3074">
        <v>53</v>
      </c>
      <c r="D3074" t="s">
        <v>4280</v>
      </c>
      <c r="E3074" t="s">
        <v>13</v>
      </c>
      <c r="F3074" t="s">
        <v>34</v>
      </c>
      <c r="G3074" t="s">
        <v>13</v>
      </c>
      <c r="H3074" t="s">
        <v>20</v>
      </c>
      <c r="I3074" t="s">
        <v>15</v>
      </c>
      <c r="J3074" s="5">
        <v>78.680000000000007</v>
      </c>
      <c r="K3074" s="5" t="str">
        <f>_xlfn.IFS(stroke_2[[#This Row],[avg_glucose_level]]&lt;70,"Low",stroke_2[[#This Row],[avg_glucose_level]]&lt;99,"Normal",stroke_2[[#This Row],[avg_glucose_level]]&lt;125,"Prediabetes",stroke_2[[#This Row],[avg_glucose_level]]&lt;199,"Diabetes",stroke_2[[#This Row],[avg_glucose_level]]&gt;199,"Very High")</f>
        <v>Normal</v>
      </c>
      <c r="L3074">
        <v>29.5</v>
      </c>
      <c r="M3074">
        <v>28.25</v>
      </c>
      <c r="N3074">
        <v>29.5</v>
      </c>
      <c r="O3074" t="s">
        <v>24</v>
      </c>
      <c r="P3074" t="s">
        <v>34</v>
      </c>
      <c r="Q3074" s="4" t="s">
        <v>4285</v>
      </c>
      <c r="R3074" s="5">
        <f t="shared" ref="R3074:R3137" ca="1" si="48">Q3074 + (RAND()-0.5)/20</f>
        <v>5.7923376863800837E-3</v>
      </c>
    </row>
    <row r="3075" spans="1:18" x14ac:dyDescent="0.25">
      <c r="A3075">
        <v>32202</v>
      </c>
      <c r="B3075" t="s">
        <v>12</v>
      </c>
      <c r="C3075">
        <v>53</v>
      </c>
      <c r="D3075" t="s">
        <v>4280</v>
      </c>
      <c r="E3075" t="s">
        <v>34</v>
      </c>
      <c r="F3075" t="s">
        <v>34</v>
      </c>
      <c r="G3075" t="s">
        <v>13</v>
      </c>
      <c r="H3075" t="s">
        <v>14</v>
      </c>
      <c r="I3075" t="s">
        <v>21</v>
      </c>
      <c r="J3075" s="5">
        <v>95.47</v>
      </c>
      <c r="K3075" s="5" t="str">
        <f>_xlfn.IFS(stroke_2[[#This Row],[avg_glucose_level]]&lt;70,"Low",stroke_2[[#This Row],[avg_glucose_level]]&lt;99,"Normal",stroke_2[[#This Row],[avg_glucose_level]]&lt;125,"Prediabetes",stroke_2[[#This Row],[avg_glucose_level]]&lt;199,"Diabetes",stroke_2[[#This Row],[avg_glucose_level]]&gt;199,"Very High")</f>
        <v>Normal</v>
      </c>
      <c r="L3075">
        <v>26</v>
      </c>
      <c r="M3075">
        <v>28.25</v>
      </c>
      <c r="N3075">
        <v>26</v>
      </c>
      <c r="O3075" t="s">
        <v>29</v>
      </c>
      <c r="P3075" t="s">
        <v>34</v>
      </c>
      <c r="Q3075" s="4" t="s">
        <v>4285</v>
      </c>
      <c r="R3075" s="5">
        <f t="shared" ca="1" si="48"/>
        <v>1.1738823699297001E-2</v>
      </c>
    </row>
    <row r="3076" spans="1:18" x14ac:dyDescent="0.25">
      <c r="A3076">
        <v>32270</v>
      </c>
      <c r="B3076" t="s">
        <v>12</v>
      </c>
      <c r="C3076">
        <v>53</v>
      </c>
      <c r="D3076" t="s">
        <v>4280</v>
      </c>
      <c r="E3076" t="s">
        <v>34</v>
      </c>
      <c r="F3076" t="s">
        <v>34</v>
      </c>
      <c r="G3076" t="s">
        <v>13</v>
      </c>
      <c r="H3076" t="s">
        <v>14</v>
      </c>
      <c r="I3076" t="s">
        <v>21</v>
      </c>
      <c r="J3076" s="5">
        <v>198.24</v>
      </c>
      <c r="K3076" s="5" t="str">
        <f>_xlfn.IFS(stroke_2[[#This Row],[avg_glucose_level]]&lt;70,"Low",stroke_2[[#This Row],[avg_glucose_level]]&lt;99,"Normal",stroke_2[[#This Row],[avg_glucose_level]]&lt;125,"Prediabetes",stroke_2[[#This Row],[avg_glucose_level]]&lt;199,"Diabetes",stroke_2[[#This Row],[avg_glucose_level]]&gt;199,"Very High")</f>
        <v>Diabetes</v>
      </c>
      <c r="L3076">
        <v>38.1</v>
      </c>
      <c r="M3076">
        <v>28.25</v>
      </c>
      <c r="N3076">
        <v>38.1</v>
      </c>
      <c r="O3076" t="s">
        <v>24</v>
      </c>
      <c r="P3076" t="s">
        <v>34</v>
      </c>
      <c r="Q3076" s="4" t="s">
        <v>4285</v>
      </c>
      <c r="R3076" s="5">
        <f t="shared" ca="1" si="48"/>
        <v>1.6709661078663379E-2</v>
      </c>
    </row>
    <row r="3077" spans="1:18" x14ac:dyDescent="0.25">
      <c r="A3077">
        <v>33525</v>
      </c>
      <c r="B3077" t="s">
        <v>12</v>
      </c>
      <c r="C3077">
        <v>53</v>
      </c>
      <c r="D3077" t="s">
        <v>4280</v>
      </c>
      <c r="E3077" t="s">
        <v>34</v>
      </c>
      <c r="F3077" t="s">
        <v>34</v>
      </c>
      <c r="G3077" t="s">
        <v>13</v>
      </c>
      <c r="H3077" t="s">
        <v>43</v>
      </c>
      <c r="I3077" t="s">
        <v>15</v>
      </c>
      <c r="J3077" s="5">
        <v>113.4</v>
      </c>
      <c r="K3077" s="5" t="str">
        <f>_xlfn.IFS(stroke_2[[#This Row],[avg_glucose_level]]&lt;70,"Low",stroke_2[[#This Row],[avg_glucose_level]]&lt;99,"Normal",stroke_2[[#This Row],[avg_glucose_level]]&lt;125,"Prediabetes",stroke_2[[#This Row],[avg_glucose_level]]&lt;199,"Diabetes",stroke_2[[#This Row],[avg_glucose_level]]&gt;199,"Very High")</f>
        <v>Prediabetes</v>
      </c>
      <c r="L3077">
        <v>35.1</v>
      </c>
      <c r="M3077">
        <v>28.25</v>
      </c>
      <c r="N3077">
        <v>35.1</v>
      </c>
      <c r="O3077" t="s">
        <v>29</v>
      </c>
      <c r="P3077" t="s">
        <v>34</v>
      </c>
      <c r="Q3077" s="4" t="s">
        <v>4285</v>
      </c>
      <c r="R3077" s="5">
        <f t="shared" ca="1" si="48"/>
        <v>6.0139083294171005E-3</v>
      </c>
    </row>
    <row r="3078" spans="1:18" x14ac:dyDescent="0.25">
      <c r="A3078">
        <v>37053</v>
      </c>
      <c r="B3078" t="s">
        <v>12</v>
      </c>
      <c r="C3078">
        <v>53</v>
      </c>
      <c r="D3078" t="s">
        <v>4280</v>
      </c>
      <c r="E3078" t="s">
        <v>34</v>
      </c>
      <c r="F3078" t="s">
        <v>34</v>
      </c>
      <c r="G3078" t="s">
        <v>13</v>
      </c>
      <c r="H3078" t="s">
        <v>43</v>
      </c>
      <c r="I3078" t="s">
        <v>21</v>
      </c>
      <c r="J3078" s="5">
        <v>78.73</v>
      </c>
      <c r="K3078" s="5" t="str">
        <f>_xlfn.IFS(stroke_2[[#This Row],[avg_glucose_level]]&lt;70,"Low",stroke_2[[#This Row],[avg_glucose_level]]&lt;99,"Normal",stroke_2[[#This Row],[avg_glucose_level]]&lt;125,"Prediabetes",stroke_2[[#This Row],[avg_glucose_level]]&lt;199,"Diabetes",stroke_2[[#This Row],[avg_glucose_level]]&gt;199,"Very High")</f>
        <v>Normal</v>
      </c>
      <c r="L3078">
        <v>23.3</v>
      </c>
      <c r="M3078">
        <v>28.25</v>
      </c>
      <c r="N3078">
        <v>23.3</v>
      </c>
      <c r="O3078" t="s">
        <v>24</v>
      </c>
      <c r="P3078" t="s">
        <v>34</v>
      </c>
      <c r="Q3078" s="4" t="s">
        <v>4285</v>
      </c>
      <c r="R3078" s="5">
        <f t="shared" ca="1" si="48"/>
        <v>2.1856685827522621E-2</v>
      </c>
    </row>
    <row r="3079" spans="1:18" x14ac:dyDescent="0.25">
      <c r="A3079">
        <v>37759</v>
      </c>
      <c r="B3079" t="s">
        <v>19</v>
      </c>
      <c r="C3079">
        <v>53</v>
      </c>
      <c r="D3079" t="s">
        <v>4280</v>
      </c>
      <c r="E3079" t="s">
        <v>34</v>
      </c>
      <c r="F3079" t="s">
        <v>34</v>
      </c>
      <c r="G3079" t="s">
        <v>13</v>
      </c>
      <c r="H3079" t="s">
        <v>14</v>
      </c>
      <c r="I3079" t="s">
        <v>21</v>
      </c>
      <c r="J3079" s="5">
        <v>72.63</v>
      </c>
      <c r="K3079" s="5" t="str">
        <f>_xlfn.IFS(stroke_2[[#This Row],[avg_glucose_level]]&lt;70,"Low",stroke_2[[#This Row],[avg_glucose_level]]&lt;99,"Normal",stroke_2[[#This Row],[avg_glucose_level]]&lt;125,"Prediabetes",stroke_2[[#This Row],[avg_glucose_level]]&lt;199,"Diabetes",stroke_2[[#This Row],[avg_glucose_level]]&gt;199,"Very High")</f>
        <v>Normal</v>
      </c>
      <c r="L3079">
        <v>66.8</v>
      </c>
      <c r="M3079">
        <v>28.25</v>
      </c>
      <c r="N3079">
        <v>66.8</v>
      </c>
      <c r="O3079" t="s">
        <v>38</v>
      </c>
      <c r="P3079" t="s">
        <v>34</v>
      </c>
      <c r="Q3079" s="4" t="s">
        <v>4285</v>
      </c>
      <c r="R3079" s="5">
        <f t="shared" ca="1" si="48"/>
        <v>-1.9534690467094752E-2</v>
      </c>
    </row>
    <row r="3080" spans="1:18" x14ac:dyDescent="0.25">
      <c r="A3080">
        <v>37865</v>
      </c>
      <c r="B3080" t="s">
        <v>12</v>
      </c>
      <c r="C3080">
        <v>53</v>
      </c>
      <c r="D3080" t="s">
        <v>4280</v>
      </c>
      <c r="E3080" t="s">
        <v>34</v>
      </c>
      <c r="F3080" t="s">
        <v>34</v>
      </c>
      <c r="G3080" t="s">
        <v>13</v>
      </c>
      <c r="H3080" t="s">
        <v>14</v>
      </c>
      <c r="I3080" t="s">
        <v>15</v>
      </c>
      <c r="J3080" s="5">
        <v>142.63999999999999</v>
      </c>
      <c r="K3080" s="5" t="str">
        <f>_xlfn.IFS(stroke_2[[#This Row],[avg_glucose_level]]&lt;70,"Low",stroke_2[[#This Row],[avg_glucose_level]]&lt;99,"Normal",stroke_2[[#This Row],[avg_glucose_level]]&lt;125,"Prediabetes",stroke_2[[#This Row],[avg_glucose_level]]&lt;199,"Diabetes",stroke_2[[#This Row],[avg_glucose_level]]&gt;199,"Very High")</f>
        <v>Diabetes</v>
      </c>
      <c r="L3080">
        <v>27.8</v>
      </c>
      <c r="M3080">
        <v>28.25</v>
      </c>
      <c r="N3080">
        <v>27.8</v>
      </c>
      <c r="O3080" t="s">
        <v>29</v>
      </c>
      <c r="P3080" t="s">
        <v>34</v>
      </c>
      <c r="Q3080" s="4" t="s">
        <v>4285</v>
      </c>
      <c r="R3080" s="5">
        <f t="shared" ca="1" si="48"/>
        <v>-1.0382138677567442E-2</v>
      </c>
    </row>
    <row r="3081" spans="1:18" x14ac:dyDescent="0.25">
      <c r="A3081">
        <v>39129</v>
      </c>
      <c r="B3081" t="s">
        <v>12</v>
      </c>
      <c r="C3081">
        <v>53</v>
      </c>
      <c r="D3081" t="s">
        <v>4280</v>
      </c>
      <c r="E3081" t="s">
        <v>34</v>
      </c>
      <c r="F3081" t="s">
        <v>34</v>
      </c>
      <c r="G3081" t="s">
        <v>13</v>
      </c>
      <c r="H3081" t="s">
        <v>43</v>
      </c>
      <c r="I3081" t="s">
        <v>21</v>
      </c>
      <c r="J3081" s="5">
        <v>86</v>
      </c>
      <c r="K3081" s="5" t="str">
        <f>_xlfn.IFS(stroke_2[[#This Row],[avg_glucose_level]]&lt;70,"Low",stroke_2[[#This Row],[avg_glucose_level]]&lt;99,"Normal",stroke_2[[#This Row],[avg_glucose_level]]&lt;125,"Prediabetes",stroke_2[[#This Row],[avg_glucose_level]]&lt;199,"Diabetes",stroke_2[[#This Row],[avg_glucose_level]]&gt;199,"Very High")</f>
        <v>Normal</v>
      </c>
      <c r="L3081">
        <v>24.1</v>
      </c>
      <c r="M3081">
        <v>28.25</v>
      </c>
      <c r="N3081">
        <v>24.1</v>
      </c>
      <c r="O3081" t="s">
        <v>24</v>
      </c>
      <c r="P3081" t="s">
        <v>34</v>
      </c>
      <c r="Q3081" s="4" t="s">
        <v>4285</v>
      </c>
      <c r="R3081" s="5">
        <f t="shared" ca="1" si="48"/>
        <v>-1.9970156086913372E-2</v>
      </c>
    </row>
    <row r="3082" spans="1:18" x14ac:dyDescent="0.25">
      <c r="A3082">
        <v>39632</v>
      </c>
      <c r="B3082" t="s">
        <v>19</v>
      </c>
      <c r="C3082">
        <v>53</v>
      </c>
      <c r="D3082" t="s">
        <v>4280</v>
      </c>
      <c r="E3082" t="s">
        <v>34</v>
      </c>
      <c r="F3082" t="s">
        <v>34</v>
      </c>
      <c r="G3082" t="s">
        <v>13</v>
      </c>
      <c r="H3082" t="s">
        <v>14</v>
      </c>
      <c r="I3082" t="s">
        <v>15</v>
      </c>
      <c r="J3082" s="5">
        <v>209.5</v>
      </c>
      <c r="K3082" s="5" t="str">
        <f>_xlfn.IFS(stroke_2[[#This Row],[avg_glucose_level]]&lt;70,"Low",stroke_2[[#This Row],[avg_glucose_level]]&lt;99,"Normal",stroke_2[[#This Row],[avg_glucose_level]]&lt;125,"Prediabetes",stroke_2[[#This Row],[avg_glucose_level]]&lt;199,"Diabetes",stroke_2[[#This Row],[avg_glucose_level]]&gt;199,"Very High")</f>
        <v>Very High</v>
      </c>
      <c r="L3082">
        <v>41.8</v>
      </c>
      <c r="M3082">
        <v>28.25</v>
      </c>
      <c r="N3082">
        <v>41.8</v>
      </c>
      <c r="O3082" t="s">
        <v>24</v>
      </c>
      <c r="P3082" t="s">
        <v>34</v>
      </c>
      <c r="Q3082" s="4" t="s">
        <v>4285</v>
      </c>
      <c r="R3082" s="5">
        <f t="shared" ca="1" si="48"/>
        <v>6.3344287793242028E-3</v>
      </c>
    </row>
    <row r="3083" spans="1:18" x14ac:dyDescent="0.25">
      <c r="A3083">
        <v>41665</v>
      </c>
      <c r="B3083" t="s">
        <v>12</v>
      </c>
      <c r="C3083">
        <v>53</v>
      </c>
      <c r="D3083" t="s">
        <v>4280</v>
      </c>
      <c r="E3083" t="s">
        <v>34</v>
      </c>
      <c r="F3083" t="s">
        <v>34</v>
      </c>
      <c r="G3083" t="s">
        <v>13</v>
      </c>
      <c r="H3083" t="s">
        <v>43</v>
      </c>
      <c r="I3083" t="s">
        <v>21</v>
      </c>
      <c r="J3083" s="5">
        <v>159.38999999999999</v>
      </c>
      <c r="K3083" s="5" t="str">
        <f>_xlfn.IFS(stroke_2[[#This Row],[avg_glucose_level]]&lt;70,"Low",stroke_2[[#This Row],[avg_glucose_level]]&lt;99,"Normal",stroke_2[[#This Row],[avg_glucose_level]]&lt;125,"Prediabetes",stroke_2[[#This Row],[avg_glucose_level]]&lt;199,"Diabetes",stroke_2[[#This Row],[avg_glucose_level]]&gt;199,"Very High")</f>
        <v>Diabetes</v>
      </c>
      <c r="L3083">
        <v>29.2</v>
      </c>
      <c r="M3083">
        <v>28.25</v>
      </c>
      <c r="N3083">
        <v>29.2</v>
      </c>
      <c r="O3083" t="s">
        <v>24</v>
      </c>
      <c r="P3083" t="s">
        <v>34</v>
      </c>
      <c r="Q3083" s="4" t="s">
        <v>4285</v>
      </c>
      <c r="R3083" s="5">
        <f t="shared" ca="1" si="48"/>
        <v>1.1522846418261973E-2</v>
      </c>
    </row>
    <row r="3084" spans="1:18" x14ac:dyDescent="0.25">
      <c r="A3084">
        <v>42133</v>
      </c>
      <c r="B3084" t="s">
        <v>19</v>
      </c>
      <c r="C3084">
        <v>53</v>
      </c>
      <c r="D3084" t="s">
        <v>4280</v>
      </c>
      <c r="E3084" t="s">
        <v>34</v>
      </c>
      <c r="F3084" t="s">
        <v>34</v>
      </c>
      <c r="G3084" t="s">
        <v>13</v>
      </c>
      <c r="H3084" t="s">
        <v>20</v>
      </c>
      <c r="I3084" t="s">
        <v>15</v>
      </c>
      <c r="J3084" s="5">
        <v>63.78</v>
      </c>
      <c r="K3084" s="5" t="str">
        <f>_xlfn.IFS(stroke_2[[#This Row],[avg_glucose_level]]&lt;70,"Low",stroke_2[[#This Row],[avg_glucose_level]]&lt;99,"Normal",stroke_2[[#This Row],[avg_glucose_level]]&lt;125,"Prediabetes",stroke_2[[#This Row],[avg_glucose_level]]&lt;199,"Diabetes",stroke_2[[#This Row],[avg_glucose_level]]&gt;199,"Very High")</f>
        <v>Low</v>
      </c>
      <c r="L3084">
        <v>25.9</v>
      </c>
      <c r="M3084">
        <v>28.25</v>
      </c>
      <c r="N3084">
        <v>25.9</v>
      </c>
      <c r="O3084" t="s">
        <v>24</v>
      </c>
      <c r="P3084" t="s">
        <v>34</v>
      </c>
      <c r="Q3084" s="4" t="s">
        <v>4285</v>
      </c>
      <c r="R3084" s="5">
        <f t="shared" ca="1" si="48"/>
        <v>-2.3681659942387995E-2</v>
      </c>
    </row>
    <row r="3085" spans="1:18" x14ac:dyDescent="0.25">
      <c r="A3085">
        <v>42201</v>
      </c>
      <c r="B3085" t="s">
        <v>12</v>
      </c>
      <c r="C3085">
        <v>53</v>
      </c>
      <c r="D3085" t="s">
        <v>4280</v>
      </c>
      <c r="E3085" t="s">
        <v>34</v>
      </c>
      <c r="F3085" t="s">
        <v>34</v>
      </c>
      <c r="G3085" t="s">
        <v>13</v>
      </c>
      <c r="H3085" t="s">
        <v>14</v>
      </c>
      <c r="I3085" t="s">
        <v>15</v>
      </c>
      <c r="J3085" s="5">
        <v>124.16</v>
      </c>
      <c r="K3085" s="5" t="str">
        <f>_xlfn.IFS(stroke_2[[#This Row],[avg_glucose_level]]&lt;70,"Low",stroke_2[[#This Row],[avg_glucose_level]]&lt;99,"Normal",stroke_2[[#This Row],[avg_glucose_level]]&lt;125,"Prediabetes",stroke_2[[#This Row],[avg_glucose_level]]&lt;199,"Diabetes",stroke_2[[#This Row],[avg_glucose_level]]&gt;199,"Very High")</f>
        <v>Prediabetes</v>
      </c>
      <c r="L3085">
        <v>31.7</v>
      </c>
      <c r="M3085">
        <v>28.25</v>
      </c>
      <c r="N3085">
        <v>31.7</v>
      </c>
      <c r="O3085" t="s">
        <v>24</v>
      </c>
      <c r="P3085" t="s">
        <v>34</v>
      </c>
      <c r="Q3085" s="4" t="s">
        <v>4285</v>
      </c>
      <c r="R3085" s="5">
        <f t="shared" ca="1" si="48"/>
        <v>-1.5156470118037469E-2</v>
      </c>
    </row>
    <row r="3086" spans="1:18" x14ac:dyDescent="0.25">
      <c r="A3086">
        <v>44878</v>
      </c>
      <c r="B3086" t="s">
        <v>12</v>
      </c>
      <c r="C3086">
        <v>53</v>
      </c>
      <c r="D3086" t="s">
        <v>4280</v>
      </c>
      <c r="E3086" t="s">
        <v>34</v>
      </c>
      <c r="F3086" t="s">
        <v>34</v>
      </c>
      <c r="G3086" t="s">
        <v>13</v>
      </c>
      <c r="H3086" t="s">
        <v>14</v>
      </c>
      <c r="I3086" t="s">
        <v>21</v>
      </c>
      <c r="J3086" s="5">
        <v>175.92</v>
      </c>
      <c r="K3086" s="5" t="str">
        <f>_xlfn.IFS(stroke_2[[#This Row],[avg_glucose_level]]&lt;70,"Low",stroke_2[[#This Row],[avg_glucose_level]]&lt;99,"Normal",stroke_2[[#This Row],[avg_glucose_level]]&lt;125,"Prediabetes",stroke_2[[#This Row],[avg_glucose_level]]&lt;199,"Diabetes",stroke_2[[#This Row],[avg_glucose_level]]&gt;199,"Very High")</f>
        <v>Diabetes</v>
      </c>
      <c r="L3086">
        <v>26.9</v>
      </c>
      <c r="M3086">
        <v>28.25</v>
      </c>
      <c r="N3086">
        <v>26.9</v>
      </c>
      <c r="O3086" t="s">
        <v>29</v>
      </c>
      <c r="P3086" t="s">
        <v>34</v>
      </c>
      <c r="Q3086" s="4" t="s">
        <v>4285</v>
      </c>
      <c r="R3086" s="5">
        <f t="shared" ca="1" si="48"/>
        <v>2.4834443001022076E-2</v>
      </c>
    </row>
    <row r="3087" spans="1:18" x14ac:dyDescent="0.25">
      <c r="A3087">
        <v>45788</v>
      </c>
      <c r="B3087" t="s">
        <v>12</v>
      </c>
      <c r="C3087">
        <v>53</v>
      </c>
      <c r="D3087" t="s">
        <v>4280</v>
      </c>
      <c r="E3087" t="s">
        <v>34</v>
      </c>
      <c r="F3087" t="s">
        <v>13</v>
      </c>
      <c r="G3087" t="s">
        <v>13</v>
      </c>
      <c r="H3087" t="s">
        <v>14</v>
      </c>
      <c r="I3087" t="s">
        <v>21</v>
      </c>
      <c r="J3087" s="5">
        <v>197.79</v>
      </c>
      <c r="K3087" s="5" t="str">
        <f>_xlfn.IFS(stroke_2[[#This Row],[avg_glucose_level]]&lt;70,"Low",stroke_2[[#This Row],[avg_glucose_level]]&lt;99,"Normal",stroke_2[[#This Row],[avg_glucose_level]]&lt;125,"Prediabetes",stroke_2[[#This Row],[avg_glucose_level]]&lt;199,"Diabetes",stroke_2[[#This Row],[avg_glucose_level]]&gt;199,"Very High")</f>
        <v>Diabetes</v>
      </c>
      <c r="L3087">
        <v>32</v>
      </c>
      <c r="M3087">
        <v>28.25</v>
      </c>
      <c r="N3087">
        <v>32</v>
      </c>
      <c r="O3087" t="s">
        <v>38</v>
      </c>
      <c r="P3087" t="s">
        <v>34</v>
      </c>
      <c r="Q3087" s="4" t="s">
        <v>4285</v>
      </c>
      <c r="R3087" s="5">
        <f t="shared" ca="1" si="48"/>
        <v>-2.241345275737534E-2</v>
      </c>
    </row>
    <row r="3088" spans="1:18" x14ac:dyDescent="0.25">
      <c r="A3088">
        <v>46284</v>
      </c>
      <c r="B3088" t="s">
        <v>12</v>
      </c>
      <c r="C3088">
        <v>53</v>
      </c>
      <c r="D3088" t="s">
        <v>4280</v>
      </c>
      <c r="E3088" t="s">
        <v>13</v>
      </c>
      <c r="F3088" t="s">
        <v>34</v>
      </c>
      <c r="G3088" t="s">
        <v>13</v>
      </c>
      <c r="H3088" t="s">
        <v>20</v>
      </c>
      <c r="I3088" t="s">
        <v>15</v>
      </c>
      <c r="J3088" s="5">
        <v>227.51</v>
      </c>
      <c r="K3088" s="5" t="str">
        <f>_xlfn.IFS(stroke_2[[#This Row],[avg_glucose_level]]&lt;70,"Low",stroke_2[[#This Row],[avg_glucose_level]]&lt;99,"Normal",stroke_2[[#This Row],[avg_glucose_level]]&lt;125,"Prediabetes",stroke_2[[#This Row],[avg_glucose_level]]&lt;199,"Diabetes",stroke_2[[#This Row],[avg_glucose_level]]&gt;199,"Very High")</f>
        <v>Very High</v>
      </c>
      <c r="L3088">
        <v>34.700000000000003</v>
      </c>
      <c r="M3088">
        <v>28.25</v>
      </c>
      <c r="N3088">
        <v>34.700000000000003</v>
      </c>
      <c r="O3088" t="s">
        <v>18</v>
      </c>
      <c r="P3088" t="s">
        <v>34</v>
      </c>
      <c r="Q3088" s="4" t="s">
        <v>4285</v>
      </c>
      <c r="R3088" s="5">
        <f t="shared" ca="1" si="48"/>
        <v>-2.1723025617862969E-2</v>
      </c>
    </row>
    <row r="3089" spans="1:18" x14ac:dyDescent="0.25">
      <c r="A3089">
        <v>46527</v>
      </c>
      <c r="B3089" t="s">
        <v>12</v>
      </c>
      <c r="C3089">
        <v>53</v>
      </c>
      <c r="D3089" t="s">
        <v>4280</v>
      </c>
      <c r="E3089" t="s">
        <v>13</v>
      </c>
      <c r="F3089" t="s">
        <v>13</v>
      </c>
      <c r="G3089" t="s">
        <v>13</v>
      </c>
      <c r="H3089" t="s">
        <v>43</v>
      </c>
      <c r="I3089" t="s">
        <v>21</v>
      </c>
      <c r="J3089" s="5">
        <v>109.51</v>
      </c>
      <c r="K3089" s="5" t="str">
        <f>_xlfn.IFS(stroke_2[[#This Row],[avg_glucose_level]]&lt;70,"Low",stroke_2[[#This Row],[avg_glucose_level]]&lt;99,"Normal",stroke_2[[#This Row],[avg_glucose_level]]&lt;125,"Prediabetes",stroke_2[[#This Row],[avg_glucose_level]]&lt;199,"Diabetes",stroke_2[[#This Row],[avg_glucose_level]]&gt;199,"Very High")</f>
        <v>Prediabetes</v>
      </c>
      <c r="L3089">
        <v>41.9</v>
      </c>
      <c r="M3089">
        <v>28.25</v>
      </c>
      <c r="N3089">
        <v>41.9</v>
      </c>
      <c r="O3089" t="s">
        <v>24</v>
      </c>
      <c r="P3089" t="s">
        <v>34</v>
      </c>
      <c r="Q3089" s="4" t="s">
        <v>4285</v>
      </c>
      <c r="R3089" s="5">
        <f t="shared" ca="1" si="48"/>
        <v>1.9244880314486935E-2</v>
      </c>
    </row>
    <row r="3090" spans="1:18" x14ac:dyDescent="0.25">
      <c r="A3090">
        <v>48072</v>
      </c>
      <c r="B3090" t="s">
        <v>19</v>
      </c>
      <c r="C3090">
        <v>53</v>
      </c>
      <c r="D3090" t="s">
        <v>4280</v>
      </c>
      <c r="E3090" t="s">
        <v>13</v>
      </c>
      <c r="F3090" t="s">
        <v>34</v>
      </c>
      <c r="G3090" t="s">
        <v>13</v>
      </c>
      <c r="H3090" t="s">
        <v>14</v>
      </c>
      <c r="I3090" t="s">
        <v>15</v>
      </c>
      <c r="J3090" s="5">
        <v>151.56</v>
      </c>
      <c r="K3090" s="5" t="str">
        <f>_xlfn.IFS(stroke_2[[#This Row],[avg_glucose_level]]&lt;70,"Low",stroke_2[[#This Row],[avg_glucose_level]]&lt;99,"Normal",stroke_2[[#This Row],[avg_glucose_level]]&lt;125,"Prediabetes",stroke_2[[#This Row],[avg_glucose_level]]&lt;199,"Diabetes",stroke_2[[#This Row],[avg_glucose_level]]&gt;199,"Very High")</f>
        <v>Diabetes</v>
      </c>
      <c r="L3090">
        <v>28.5</v>
      </c>
      <c r="M3090">
        <v>28.25</v>
      </c>
      <c r="N3090">
        <v>28.5</v>
      </c>
      <c r="O3090" t="s">
        <v>38</v>
      </c>
      <c r="P3090" t="s">
        <v>34</v>
      </c>
      <c r="Q3090" s="4" t="s">
        <v>4285</v>
      </c>
      <c r="R3090" s="5">
        <f t="shared" ca="1" si="48"/>
        <v>3.4975091545587866E-3</v>
      </c>
    </row>
    <row r="3091" spans="1:18" x14ac:dyDescent="0.25">
      <c r="A3091">
        <v>48127</v>
      </c>
      <c r="B3091" t="s">
        <v>12</v>
      </c>
      <c r="C3091">
        <v>53</v>
      </c>
      <c r="D3091" t="s">
        <v>4280</v>
      </c>
      <c r="E3091" t="s">
        <v>34</v>
      </c>
      <c r="F3091" t="s">
        <v>34</v>
      </c>
      <c r="G3091" t="s">
        <v>13</v>
      </c>
      <c r="H3091" t="s">
        <v>20</v>
      </c>
      <c r="I3091" t="s">
        <v>15</v>
      </c>
      <c r="J3091" s="5">
        <v>109.09</v>
      </c>
      <c r="K3091" s="5" t="str">
        <f>_xlfn.IFS(stroke_2[[#This Row],[avg_glucose_level]]&lt;70,"Low",stroke_2[[#This Row],[avg_glucose_level]]&lt;99,"Normal",stroke_2[[#This Row],[avg_glucose_level]]&lt;125,"Prediabetes",stroke_2[[#This Row],[avg_glucose_level]]&lt;199,"Diabetes",stroke_2[[#This Row],[avg_glucose_level]]&gt;199,"Very High")</f>
        <v>Prediabetes</v>
      </c>
      <c r="L3091">
        <v>26.3</v>
      </c>
      <c r="M3091">
        <v>28.25</v>
      </c>
      <c r="N3091">
        <v>26.3</v>
      </c>
      <c r="O3091" t="s">
        <v>29</v>
      </c>
      <c r="P3091" t="s">
        <v>34</v>
      </c>
      <c r="Q3091" s="4" t="s">
        <v>4285</v>
      </c>
      <c r="R3091" s="5">
        <f t="shared" ca="1" si="48"/>
        <v>1.0658123881834753E-2</v>
      </c>
    </row>
    <row r="3092" spans="1:18" x14ac:dyDescent="0.25">
      <c r="A3092">
        <v>48323</v>
      </c>
      <c r="B3092" t="s">
        <v>12</v>
      </c>
      <c r="C3092">
        <v>53</v>
      </c>
      <c r="D3092" t="s">
        <v>4280</v>
      </c>
      <c r="E3092" t="s">
        <v>34</v>
      </c>
      <c r="F3092" t="s">
        <v>34</v>
      </c>
      <c r="G3092" t="s">
        <v>13</v>
      </c>
      <c r="H3092" t="s">
        <v>43</v>
      </c>
      <c r="I3092" t="s">
        <v>21</v>
      </c>
      <c r="J3092" s="5">
        <v>83.68</v>
      </c>
      <c r="K3092" s="5" t="str">
        <f>_xlfn.IFS(stroke_2[[#This Row],[avg_glucose_level]]&lt;70,"Low",stroke_2[[#This Row],[avg_glucose_level]]&lt;99,"Normal",stroke_2[[#This Row],[avg_glucose_level]]&lt;125,"Prediabetes",stroke_2[[#This Row],[avg_glucose_level]]&lt;199,"Diabetes",stroke_2[[#This Row],[avg_glucose_level]]&gt;199,"Very High")</f>
        <v>Normal</v>
      </c>
      <c r="L3092">
        <v>26.7</v>
      </c>
      <c r="M3092">
        <v>28.25</v>
      </c>
      <c r="N3092">
        <v>26.7</v>
      </c>
      <c r="O3092" t="s">
        <v>38</v>
      </c>
      <c r="P3092" t="s">
        <v>34</v>
      </c>
      <c r="Q3092" s="4" t="s">
        <v>4285</v>
      </c>
      <c r="R3092" s="5">
        <f t="shared" ca="1" si="48"/>
        <v>-2.049671783172153E-2</v>
      </c>
    </row>
    <row r="3093" spans="1:18" x14ac:dyDescent="0.25">
      <c r="A3093">
        <v>49451</v>
      </c>
      <c r="B3093" t="s">
        <v>19</v>
      </c>
      <c r="C3093">
        <v>53</v>
      </c>
      <c r="D3093" t="s">
        <v>4280</v>
      </c>
      <c r="E3093" t="s">
        <v>34</v>
      </c>
      <c r="F3093" t="s">
        <v>34</v>
      </c>
      <c r="G3093" t="s">
        <v>13</v>
      </c>
      <c r="H3093" t="s">
        <v>14</v>
      </c>
      <c r="I3093" t="s">
        <v>21</v>
      </c>
      <c r="J3093" s="5">
        <v>83.91</v>
      </c>
      <c r="K3093" s="5" t="str">
        <f>_xlfn.IFS(stroke_2[[#This Row],[avg_glucose_level]]&lt;70,"Low",stroke_2[[#This Row],[avg_glucose_level]]&lt;99,"Normal",stroke_2[[#This Row],[avg_glucose_level]]&lt;125,"Prediabetes",stroke_2[[#This Row],[avg_glucose_level]]&lt;199,"Diabetes",stroke_2[[#This Row],[avg_glucose_level]]&gt;199,"Very High")</f>
        <v>Normal</v>
      </c>
      <c r="L3093">
        <v>36.6</v>
      </c>
      <c r="M3093">
        <v>28.25</v>
      </c>
      <c r="N3093">
        <v>36.6</v>
      </c>
      <c r="O3093" t="s">
        <v>38</v>
      </c>
      <c r="P3093" t="s">
        <v>34</v>
      </c>
      <c r="Q3093" s="4" t="s">
        <v>4285</v>
      </c>
      <c r="R3093" s="5">
        <f t="shared" ca="1" si="48"/>
        <v>2.0137415552035796E-3</v>
      </c>
    </row>
    <row r="3094" spans="1:18" x14ac:dyDescent="0.25">
      <c r="A3094">
        <v>49661</v>
      </c>
      <c r="B3094" t="s">
        <v>12</v>
      </c>
      <c r="C3094">
        <v>53</v>
      </c>
      <c r="D3094" t="s">
        <v>4280</v>
      </c>
      <c r="E3094" t="s">
        <v>34</v>
      </c>
      <c r="F3094" t="s">
        <v>34</v>
      </c>
      <c r="G3094" t="s">
        <v>13</v>
      </c>
      <c r="H3094" t="s">
        <v>43</v>
      </c>
      <c r="I3094" t="s">
        <v>15</v>
      </c>
      <c r="J3094" s="5">
        <v>85.17</v>
      </c>
      <c r="K3094" s="5" t="str">
        <f>_xlfn.IFS(stroke_2[[#This Row],[avg_glucose_level]]&lt;70,"Low",stroke_2[[#This Row],[avg_glucose_level]]&lt;99,"Normal",stroke_2[[#This Row],[avg_glucose_level]]&lt;125,"Prediabetes",stroke_2[[#This Row],[avg_glucose_level]]&lt;199,"Diabetes",stroke_2[[#This Row],[avg_glucose_level]]&gt;199,"Very High")</f>
        <v>Normal</v>
      </c>
      <c r="L3094">
        <v>29.2</v>
      </c>
      <c r="M3094">
        <v>28.25</v>
      </c>
      <c r="N3094">
        <v>29.2</v>
      </c>
      <c r="O3094" t="s">
        <v>24</v>
      </c>
      <c r="P3094" t="s">
        <v>34</v>
      </c>
      <c r="Q3094" s="4" t="s">
        <v>4285</v>
      </c>
      <c r="R3094" s="5">
        <f t="shared" ca="1" si="48"/>
        <v>1.9032214862621199E-2</v>
      </c>
    </row>
    <row r="3095" spans="1:18" x14ac:dyDescent="0.25">
      <c r="A3095">
        <v>50826</v>
      </c>
      <c r="B3095" t="s">
        <v>19</v>
      </c>
      <c r="C3095">
        <v>53</v>
      </c>
      <c r="D3095" t="s">
        <v>4280</v>
      </c>
      <c r="E3095" t="s">
        <v>34</v>
      </c>
      <c r="F3095" t="s">
        <v>34</v>
      </c>
      <c r="G3095" t="s">
        <v>13</v>
      </c>
      <c r="H3095" t="s">
        <v>43</v>
      </c>
      <c r="I3095" t="s">
        <v>21</v>
      </c>
      <c r="J3095" s="5">
        <v>189.49</v>
      </c>
      <c r="K3095" s="5" t="str">
        <f>_xlfn.IFS(stroke_2[[#This Row],[avg_glucose_level]]&lt;70,"Low",stroke_2[[#This Row],[avg_glucose_level]]&lt;99,"Normal",stroke_2[[#This Row],[avg_glucose_level]]&lt;125,"Prediabetes",stroke_2[[#This Row],[avg_glucose_level]]&lt;199,"Diabetes",stroke_2[[#This Row],[avg_glucose_level]]&gt;199,"Very High")</f>
        <v>Diabetes</v>
      </c>
      <c r="L3095">
        <v>25.8</v>
      </c>
      <c r="M3095">
        <v>28.25</v>
      </c>
      <c r="N3095">
        <v>25.8</v>
      </c>
      <c r="O3095" t="s">
        <v>38</v>
      </c>
      <c r="P3095" t="s">
        <v>34</v>
      </c>
      <c r="Q3095" s="4" t="s">
        <v>4285</v>
      </c>
      <c r="R3095" s="5">
        <f t="shared" ca="1" si="48"/>
        <v>1.2540952927875214E-3</v>
      </c>
    </row>
    <row r="3096" spans="1:18" x14ac:dyDescent="0.25">
      <c r="A3096">
        <v>50965</v>
      </c>
      <c r="B3096" t="s">
        <v>12</v>
      </c>
      <c r="C3096">
        <v>53</v>
      </c>
      <c r="D3096" t="s">
        <v>4280</v>
      </c>
      <c r="E3096" t="s">
        <v>34</v>
      </c>
      <c r="F3096" t="s">
        <v>34</v>
      </c>
      <c r="G3096" t="s">
        <v>34</v>
      </c>
      <c r="H3096" t="s">
        <v>14</v>
      </c>
      <c r="I3096" t="s">
        <v>21</v>
      </c>
      <c r="J3096" s="5">
        <v>65.239999999999995</v>
      </c>
      <c r="K3096" s="5" t="str">
        <f>_xlfn.IFS(stroke_2[[#This Row],[avg_glucose_level]]&lt;70,"Low",stroke_2[[#This Row],[avg_glucose_level]]&lt;99,"Normal",stroke_2[[#This Row],[avg_glucose_level]]&lt;125,"Prediabetes",stroke_2[[#This Row],[avg_glucose_level]]&lt;199,"Diabetes",stroke_2[[#This Row],[avg_glucose_level]]&gt;199,"Very High")</f>
        <v>Low</v>
      </c>
      <c r="L3096">
        <v>28.9</v>
      </c>
      <c r="M3096">
        <v>28.25</v>
      </c>
      <c r="N3096">
        <v>28.9</v>
      </c>
      <c r="O3096" t="s">
        <v>38</v>
      </c>
      <c r="P3096" t="s">
        <v>34</v>
      </c>
      <c r="Q3096" s="4" t="s">
        <v>4285</v>
      </c>
      <c r="R3096" s="5">
        <f t="shared" ca="1" si="48"/>
        <v>1.1555284762283425E-2</v>
      </c>
    </row>
    <row r="3097" spans="1:18" x14ac:dyDescent="0.25">
      <c r="A3097">
        <v>51532</v>
      </c>
      <c r="B3097" t="s">
        <v>19</v>
      </c>
      <c r="C3097">
        <v>53</v>
      </c>
      <c r="D3097" t="s">
        <v>4280</v>
      </c>
      <c r="E3097" t="s">
        <v>34</v>
      </c>
      <c r="F3097" t="s">
        <v>34</v>
      </c>
      <c r="G3097" t="s">
        <v>13</v>
      </c>
      <c r="H3097" t="s">
        <v>43</v>
      </c>
      <c r="I3097" t="s">
        <v>21</v>
      </c>
      <c r="J3097" s="5">
        <v>81.36</v>
      </c>
      <c r="K3097" s="5" t="str">
        <f>_xlfn.IFS(stroke_2[[#This Row],[avg_glucose_level]]&lt;70,"Low",stroke_2[[#This Row],[avg_glucose_level]]&lt;99,"Normal",stroke_2[[#This Row],[avg_glucose_level]]&lt;125,"Prediabetes",stroke_2[[#This Row],[avg_glucose_level]]&lt;199,"Diabetes",stroke_2[[#This Row],[avg_glucose_level]]&gt;199,"Very High")</f>
        <v>Normal</v>
      </c>
      <c r="L3097">
        <v>48.8</v>
      </c>
      <c r="M3097">
        <v>28.25</v>
      </c>
      <c r="N3097">
        <v>48.8</v>
      </c>
      <c r="O3097" t="s">
        <v>24</v>
      </c>
      <c r="P3097" t="s">
        <v>34</v>
      </c>
      <c r="Q3097" s="4" t="s">
        <v>4285</v>
      </c>
      <c r="R3097" s="5">
        <f t="shared" ca="1" si="48"/>
        <v>9.4864018255552685E-3</v>
      </c>
    </row>
    <row r="3098" spans="1:18" x14ac:dyDescent="0.25">
      <c r="A3098">
        <v>52063</v>
      </c>
      <c r="B3098" t="s">
        <v>19</v>
      </c>
      <c r="C3098">
        <v>53</v>
      </c>
      <c r="D3098" t="s">
        <v>4280</v>
      </c>
      <c r="E3098" t="s">
        <v>34</v>
      </c>
      <c r="F3098" t="s">
        <v>34</v>
      </c>
      <c r="G3098" t="s">
        <v>13</v>
      </c>
      <c r="H3098" t="s">
        <v>20</v>
      </c>
      <c r="I3098" t="s">
        <v>15</v>
      </c>
      <c r="J3098" s="5">
        <v>71.150000000000006</v>
      </c>
      <c r="K3098" s="5" t="str">
        <f>_xlfn.IFS(stroke_2[[#This Row],[avg_glucose_level]]&lt;70,"Low",stroke_2[[#This Row],[avg_glucose_level]]&lt;99,"Normal",stroke_2[[#This Row],[avg_glucose_level]]&lt;125,"Prediabetes",stroke_2[[#This Row],[avg_glucose_level]]&lt;199,"Diabetes",stroke_2[[#This Row],[avg_glucose_level]]&gt;199,"Very High")</f>
        <v>Normal</v>
      </c>
      <c r="L3098">
        <v>26.1</v>
      </c>
      <c r="M3098">
        <v>28.25</v>
      </c>
      <c r="N3098">
        <v>26.1</v>
      </c>
      <c r="O3098" t="s">
        <v>18</v>
      </c>
      <c r="P3098" t="s">
        <v>34</v>
      </c>
      <c r="Q3098" s="4" t="s">
        <v>4285</v>
      </c>
      <c r="R3098" s="5">
        <f t="shared" ca="1" si="48"/>
        <v>-8.1568237183174859E-3</v>
      </c>
    </row>
    <row r="3099" spans="1:18" x14ac:dyDescent="0.25">
      <c r="A3099">
        <v>52134</v>
      </c>
      <c r="B3099" t="s">
        <v>12</v>
      </c>
      <c r="C3099">
        <v>53</v>
      </c>
      <c r="D3099" t="s">
        <v>4280</v>
      </c>
      <c r="E3099" t="s">
        <v>34</v>
      </c>
      <c r="F3099" t="s">
        <v>34</v>
      </c>
      <c r="G3099" t="s">
        <v>13</v>
      </c>
      <c r="H3099" t="s">
        <v>14</v>
      </c>
      <c r="I3099" t="s">
        <v>21</v>
      </c>
      <c r="J3099" s="5">
        <v>90.12</v>
      </c>
      <c r="K3099" s="5" t="str">
        <f>_xlfn.IFS(stroke_2[[#This Row],[avg_glucose_level]]&lt;70,"Low",stroke_2[[#This Row],[avg_glucose_level]]&lt;99,"Normal",stroke_2[[#This Row],[avg_glucose_level]]&lt;125,"Prediabetes",stroke_2[[#This Row],[avg_glucose_level]]&lt;199,"Diabetes",stroke_2[[#This Row],[avg_glucose_level]]&gt;199,"Very High")</f>
        <v>Normal</v>
      </c>
      <c r="L3099">
        <v>35.4</v>
      </c>
      <c r="M3099">
        <v>28.25</v>
      </c>
      <c r="N3099">
        <v>35.4</v>
      </c>
      <c r="O3099" t="s">
        <v>38</v>
      </c>
      <c r="P3099" t="s">
        <v>34</v>
      </c>
      <c r="Q3099" s="4" t="s">
        <v>4285</v>
      </c>
      <c r="R3099" s="5">
        <f t="shared" ca="1" si="48"/>
        <v>1.0745890551693098E-2</v>
      </c>
    </row>
    <row r="3100" spans="1:18" x14ac:dyDescent="0.25">
      <c r="A3100">
        <v>53610</v>
      </c>
      <c r="B3100" t="s">
        <v>12</v>
      </c>
      <c r="C3100">
        <v>53</v>
      </c>
      <c r="D3100" t="s">
        <v>4280</v>
      </c>
      <c r="E3100" t="s">
        <v>34</v>
      </c>
      <c r="F3100" t="s">
        <v>34</v>
      </c>
      <c r="G3100" t="s">
        <v>13</v>
      </c>
      <c r="H3100" t="s">
        <v>14</v>
      </c>
      <c r="I3100" t="s">
        <v>15</v>
      </c>
      <c r="J3100" s="5">
        <v>80.81</v>
      </c>
      <c r="K3100" s="5" t="str">
        <f>_xlfn.IFS(stroke_2[[#This Row],[avg_glucose_level]]&lt;70,"Low",stroke_2[[#This Row],[avg_glucose_level]]&lt;99,"Normal",stroke_2[[#This Row],[avg_glucose_level]]&lt;125,"Prediabetes",stroke_2[[#This Row],[avg_glucose_level]]&lt;199,"Diabetes",stroke_2[[#This Row],[avg_glucose_level]]&gt;199,"Very High")</f>
        <v>Normal</v>
      </c>
      <c r="L3100">
        <v>39</v>
      </c>
      <c r="M3100">
        <v>28.25</v>
      </c>
      <c r="N3100">
        <v>39</v>
      </c>
      <c r="O3100" t="s">
        <v>18</v>
      </c>
      <c r="P3100" t="s">
        <v>34</v>
      </c>
      <c r="Q3100" s="4" t="s">
        <v>4285</v>
      </c>
      <c r="R3100" s="5">
        <f t="shared" ca="1" si="48"/>
        <v>-8.2561154254062741E-4</v>
      </c>
    </row>
    <row r="3101" spans="1:18" x14ac:dyDescent="0.25">
      <c r="A3101">
        <v>53909</v>
      </c>
      <c r="B3101" t="s">
        <v>19</v>
      </c>
      <c r="C3101">
        <v>53</v>
      </c>
      <c r="D3101" t="s">
        <v>4280</v>
      </c>
      <c r="E3101" t="s">
        <v>13</v>
      </c>
      <c r="F3101" t="s">
        <v>34</v>
      </c>
      <c r="G3101" t="s">
        <v>13</v>
      </c>
      <c r="H3101" t="s">
        <v>14</v>
      </c>
      <c r="I3101" t="s">
        <v>15</v>
      </c>
      <c r="J3101" s="5">
        <v>202.66</v>
      </c>
      <c r="K3101" s="5" t="str">
        <f>_xlfn.IFS(stroke_2[[#This Row],[avg_glucose_level]]&lt;70,"Low",stroke_2[[#This Row],[avg_glucose_level]]&lt;99,"Normal",stroke_2[[#This Row],[avg_glucose_level]]&lt;125,"Prediabetes",stroke_2[[#This Row],[avg_glucose_level]]&lt;199,"Diabetes",stroke_2[[#This Row],[avg_glucose_level]]&gt;199,"Very High")</f>
        <v>Very High</v>
      </c>
      <c r="L3101">
        <v>34.1</v>
      </c>
      <c r="M3101">
        <v>28.25</v>
      </c>
      <c r="N3101">
        <v>34.1</v>
      </c>
      <c r="O3101" t="s">
        <v>29</v>
      </c>
      <c r="P3101" t="s">
        <v>34</v>
      </c>
      <c r="Q3101" s="4" t="s">
        <v>4285</v>
      </c>
      <c r="R3101" s="5">
        <f t="shared" ca="1" si="48"/>
        <v>1.169069190620628E-2</v>
      </c>
    </row>
    <row r="3102" spans="1:18" x14ac:dyDescent="0.25">
      <c r="A3102">
        <v>54997</v>
      </c>
      <c r="B3102" t="s">
        <v>19</v>
      </c>
      <c r="C3102">
        <v>53</v>
      </c>
      <c r="D3102" t="s">
        <v>4280</v>
      </c>
      <c r="E3102" t="s">
        <v>34</v>
      </c>
      <c r="F3102" t="s">
        <v>34</v>
      </c>
      <c r="G3102" t="s">
        <v>13</v>
      </c>
      <c r="H3102" t="s">
        <v>20</v>
      </c>
      <c r="I3102" t="s">
        <v>21</v>
      </c>
      <c r="J3102" s="5">
        <v>72.489999999999995</v>
      </c>
      <c r="K3102" s="5" t="str">
        <f>_xlfn.IFS(stroke_2[[#This Row],[avg_glucose_level]]&lt;70,"Low",stroke_2[[#This Row],[avg_glucose_level]]&lt;99,"Normal",stroke_2[[#This Row],[avg_glucose_level]]&lt;125,"Prediabetes",stroke_2[[#This Row],[avg_glucose_level]]&lt;199,"Diabetes",stroke_2[[#This Row],[avg_glucose_level]]&gt;199,"Very High")</f>
        <v>Normal</v>
      </c>
      <c r="L3102">
        <v>38.5</v>
      </c>
      <c r="M3102">
        <v>28.25</v>
      </c>
      <c r="N3102">
        <v>38.5</v>
      </c>
      <c r="O3102" t="s">
        <v>24</v>
      </c>
      <c r="P3102" t="s">
        <v>34</v>
      </c>
      <c r="Q3102" s="4" t="s">
        <v>4285</v>
      </c>
      <c r="R3102" s="5">
        <f t="shared" ca="1" si="48"/>
        <v>2.3054655017986248E-2</v>
      </c>
    </row>
    <row r="3103" spans="1:18" x14ac:dyDescent="0.25">
      <c r="A3103">
        <v>55220</v>
      </c>
      <c r="B3103" t="s">
        <v>12</v>
      </c>
      <c r="C3103">
        <v>53</v>
      </c>
      <c r="D3103" t="s">
        <v>4280</v>
      </c>
      <c r="E3103" t="s">
        <v>34</v>
      </c>
      <c r="F3103" t="s">
        <v>34</v>
      </c>
      <c r="G3103" t="s">
        <v>13</v>
      </c>
      <c r="H3103" t="s">
        <v>14</v>
      </c>
      <c r="I3103" t="s">
        <v>15</v>
      </c>
      <c r="J3103" s="5">
        <v>76.03</v>
      </c>
      <c r="K3103" s="5" t="str">
        <f>_xlfn.IFS(stroke_2[[#This Row],[avg_glucose_level]]&lt;70,"Low",stroke_2[[#This Row],[avg_glucose_level]]&lt;99,"Normal",stroke_2[[#This Row],[avg_glucose_level]]&lt;125,"Prediabetes",stroke_2[[#This Row],[avg_glucose_level]]&lt;199,"Diabetes",stroke_2[[#This Row],[avg_glucose_level]]&gt;199,"Very High")</f>
        <v>Normal</v>
      </c>
      <c r="L3103">
        <v>27.3</v>
      </c>
      <c r="M3103">
        <v>28.25</v>
      </c>
      <c r="N3103">
        <v>27.3</v>
      </c>
      <c r="O3103" t="s">
        <v>24</v>
      </c>
      <c r="P3103" t="s">
        <v>34</v>
      </c>
      <c r="Q3103" s="4" t="s">
        <v>4285</v>
      </c>
      <c r="R3103" s="5">
        <f t="shared" ca="1" si="48"/>
        <v>1.90154059870212E-2</v>
      </c>
    </row>
    <row r="3104" spans="1:18" x14ac:dyDescent="0.25">
      <c r="A3104">
        <v>55370</v>
      </c>
      <c r="B3104" t="s">
        <v>19</v>
      </c>
      <c r="C3104">
        <v>53</v>
      </c>
      <c r="D3104" t="s">
        <v>4280</v>
      </c>
      <c r="E3104" t="s">
        <v>34</v>
      </c>
      <c r="F3104" t="s">
        <v>34</v>
      </c>
      <c r="G3104" t="s">
        <v>13</v>
      </c>
      <c r="H3104" t="s">
        <v>14</v>
      </c>
      <c r="I3104" t="s">
        <v>15</v>
      </c>
      <c r="J3104" s="5">
        <v>207.71</v>
      </c>
      <c r="K3104" s="5" t="str">
        <f>_xlfn.IFS(stroke_2[[#This Row],[avg_glucose_level]]&lt;70,"Low",stroke_2[[#This Row],[avg_glucose_level]]&lt;99,"Normal",stroke_2[[#This Row],[avg_glucose_level]]&lt;125,"Prediabetes",stroke_2[[#This Row],[avg_glucose_level]]&lt;199,"Diabetes",stroke_2[[#This Row],[avg_glucose_level]]&gt;199,"Very High")</f>
        <v>Very High</v>
      </c>
      <c r="L3104">
        <v>32.4</v>
      </c>
      <c r="M3104">
        <v>28.25</v>
      </c>
      <c r="N3104">
        <v>32.4</v>
      </c>
      <c r="O3104" t="s">
        <v>38</v>
      </c>
      <c r="P3104" t="s">
        <v>34</v>
      </c>
      <c r="Q3104" s="4" t="s">
        <v>4285</v>
      </c>
      <c r="R3104" s="5">
        <f t="shared" ca="1" si="48"/>
        <v>-9.7942395869005886E-3</v>
      </c>
    </row>
    <row r="3105" spans="1:18" x14ac:dyDescent="0.25">
      <c r="A3105">
        <v>56324</v>
      </c>
      <c r="B3105" t="s">
        <v>19</v>
      </c>
      <c r="C3105">
        <v>53</v>
      </c>
      <c r="D3105" t="s">
        <v>4280</v>
      </c>
      <c r="E3105" t="s">
        <v>34</v>
      </c>
      <c r="F3105" t="s">
        <v>34</v>
      </c>
      <c r="G3105" t="s">
        <v>13</v>
      </c>
      <c r="H3105" t="s">
        <v>20</v>
      </c>
      <c r="I3105" t="s">
        <v>21</v>
      </c>
      <c r="J3105" s="5">
        <v>81.760000000000005</v>
      </c>
      <c r="K3105" s="5" t="str">
        <f>_xlfn.IFS(stroke_2[[#This Row],[avg_glucose_level]]&lt;70,"Low",stroke_2[[#This Row],[avg_glucose_level]]&lt;99,"Normal",stroke_2[[#This Row],[avg_glucose_level]]&lt;125,"Prediabetes",stroke_2[[#This Row],[avg_glucose_level]]&lt;199,"Diabetes",stroke_2[[#This Row],[avg_glucose_level]]&gt;199,"Very High")</f>
        <v>Normal</v>
      </c>
      <c r="L3105">
        <v>34.299999999999997</v>
      </c>
      <c r="M3105">
        <v>28.25</v>
      </c>
      <c r="N3105">
        <v>34.299999999999997</v>
      </c>
      <c r="O3105" t="s">
        <v>18</v>
      </c>
      <c r="P3105" t="s">
        <v>34</v>
      </c>
      <c r="Q3105" s="4" t="s">
        <v>4285</v>
      </c>
      <c r="R3105" s="5">
        <f t="shared" ca="1" si="48"/>
        <v>1.2062339364951501E-2</v>
      </c>
    </row>
    <row r="3106" spans="1:18" x14ac:dyDescent="0.25">
      <c r="A3106">
        <v>57405</v>
      </c>
      <c r="B3106" t="s">
        <v>12</v>
      </c>
      <c r="C3106">
        <v>53</v>
      </c>
      <c r="D3106" t="s">
        <v>4280</v>
      </c>
      <c r="E3106" t="s">
        <v>34</v>
      </c>
      <c r="F3106" t="s">
        <v>34</v>
      </c>
      <c r="G3106" t="s">
        <v>13</v>
      </c>
      <c r="H3106" t="s">
        <v>20</v>
      </c>
      <c r="I3106" t="s">
        <v>15</v>
      </c>
      <c r="J3106" s="5">
        <v>103.37</v>
      </c>
      <c r="K3106" s="5" t="str">
        <f>_xlfn.IFS(stroke_2[[#This Row],[avg_glucose_level]]&lt;70,"Low",stroke_2[[#This Row],[avg_glucose_level]]&lt;99,"Normal",stroke_2[[#This Row],[avg_glucose_level]]&lt;125,"Prediabetes",stroke_2[[#This Row],[avg_glucose_level]]&lt;199,"Diabetes",stroke_2[[#This Row],[avg_glucose_level]]&gt;199,"Very High")</f>
        <v>Prediabetes</v>
      </c>
      <c r="L3106">
        <v>26.9</v>
      </c>
      <c r="M3106">
        <v>28.25</v>
      </c>
      <c r="N3106">
        <v>26.9</v>
      </c>
      <c r="O3106" t="s">
        <v>18</v>
      </c>
      <c r="P3106" t="s">
        <v>34</v>
      </c>
      <c r="Q3106" s="4" t="s">
        <v>4285</v>
      </c>
      <c r="R3106" s="5">
        <f t="shared" ca="1" si="48"/>
        <v>-2.2573871784648303E-2</v>
      </c>
    </row>
    <row r="3107" spans="1:18" x14ac:dyDescent="0.25">
      <c r="A3107">
        <v>58282</v>
      </c>
      <c r="B3107" t="s">
        <v>19</v>
      </c>
      <c r="C3107">
        <v>53</v>
      </c>
      <c r="D3107" t="s">
        <v>4280</v>
      </c>
      <c r="E3107" t="s">
        <v>34</v>
      </c>
      <c r="F3107" t="s">
        <v>34</v>
      </c>
      <c r="G3107" t="s">
        <v>13</v>
      </c>
      <c r="H3107" t="s">
        <v>43</v>
      </c>
      <c r="I3107" t="s">
        <v>21</v>
      </c>
      <c r="J3107" s="5">
        <v>64.400000000000006</v>
      </c>
      <c r="K3107" s="5" t="str">
        <f>_xlfn.IFS(stroke_2[[#This Row],[avg_glucose_level]]&lt;70,"Low",stroke_2[[#This Row],[avg_glucose_level]]&lt;99,"Normal",stroke_2[[#This Row],[avg_glucose_level]]&lt;125,"Prediabetes",stroke_2[[#This Row],[avg_glucose_level]]&lt;199,"Diabetes",stroke_2[[#This Row],[avg_glucose_level]]&gt;199,"Very High")</f>
        <v>Low</v>
      </c>
      <c r="L3107">
        <v>31</v>
      </c>
      <c r="M3107">
        <v>28.25</v>
      </c>
      <c r="N3107">
        <v>31</v>
      </c>
      <c r="O3107" t="s">
        <v>29</v>
      </c>
      <c r="P3107" t="s">
        <v>34</v>
      </c>
      <c r="Q3107" s="4" t="s">
        <v>4285</v>
      </c>
      <c r="R3107" s="5">
        <f t="shared" ca="1" si="48"/>
        <v>1.6104001776134073E-2</v>
      </c>
    </row>
    <row r="3108" spans="1:18" x14ac:dyDescent="0.25">
      <c r="A3108">
        <v>59125</v>
      </c>
      <c r="B3108" t="s">
        <v>19</v>
      </c>
      <c r="C3108">
        <v>53</v>
      </c>
      <c r="D3108" t="s">
        <v>4280</v>
      </c>
      <c r="E3108" t="s">
        <v>34</v>
      </c>
      <c r="F3108" t="s">
        <v>34</v>
      </c>
      <c r="G3108" t="s">
        <v>13</v>
      </c>
      <c r="H3108" t="s">
        <v>43</v>
      </c>
      <c r="I3108" t="s">
        <v>15</v>
      </c>
      <c r="J3108" s="5">
        <v>64.17</v>
      </c>
      <c r="K3108" s="5" t="str">
        <f>_xlfn.IFS(stroke_2[[#This Row],[avg_glucose_level]]&lt;70,"Low",stroke_2[[#This Row],[avg_glucose_level]]&lt;99,"Normal",stroke_2[[#This Row],[avg_glucose_level]]&lt;125,"Prediabetes",stroke_2[[#This Row],[avg_glucose_level]]&lt;199,"Diabetes",stroke_2[[#This Row],[avg_glucose_level]]&gt;199,"Very High")</f>
        <v>Low</v>
      </c>
      <c r="L3108">
        <v>41.5</v>
      </c>
      <c r="M3108">
        <v>28.25</v>
      </c>
      <c r="N3108">
        <v>41.5</v>
      </c>
      <c r="O3108" t="s">
        <v>24</v>
      </c>
      <c r="P3108" t="s">
        <v>13</v>
      </c>
      <c r="Q3108" s="4" t="s">
        <v>4286</v>
      </c>
      <c r="R3108" s="5">
        <f t="shared" ca="1" si="48"/>
        <v>0.98668333701114941</v>
      </c>
    </row>
    <row r="3109" spans="1:18" x14ac:dyDescent="0.25">
      <c r="A3109">
        <v>59729</v>
      </c>
      <c r="B3109" t="s">
        <v>12</v>
      </c>
      <c r="C3109">
        <v>53</v>
      </c>
      <c r="D3109" t="s">
        <v>4280</v>
      </c>
      <c r="E3109" t="s">
        <v>34</v>
      </c>
      <c r="F3109" t="s">
        <v>34</v>
      </c>
      <c r="G3109" t="s">
        <v>13</v>
      </c>
      <c r="H3109" t="s">
        <v>14</v>
      </c>
      <c r="I3109" t="s">
        <v>15</v>
      </c>
      <c r="J3109" s="5">
        <v>211.03</v>
      </c>
      <c r="K3109" s="5" t="str">
        <f>_xlfn.IFS(stroke_2[[#This Row],[avg_glucose_level]]&lt;70,"Low",stroke_2[[#This Row],[avg_glucose_level]]&lt;99,"Normal",stroke_2[[#This Row],[avg_glucose_level]]&lt;125,"Prediabetes",stroke_2[[#This Row],[avg_glucose_level]]&lt;199,"Diabetes",stroke_2[[#This Row],[avg_glucose_level]]&gt;199,"Very High")</f>
        <v>Very High</v>
      </c>
      <c r="L3109">
        <v>34.200000000000003</v>
      </c>
      <c r="M3109">
        <v>28.25</v>
      </c>
      <c r="N3109">
        <v>34.200000000000003</v>
      </c>
      <c r="O3109" t="s">
        <v>18</v>
      </c>
      <c r="P3109" t="s">
        <v>34</v>
      </c>
      <c r="Q3109" s="4" t="s">
        <v>4285</v>
      </c>
      <c r="R3109" s="5">
        <f t="shared" ca="1" si="48"/>
        <v>-1.3360185317534051E-2</v>
      </c>
    </row>
    <row r="3110" spans="1:18" x14ac:dyDescent="0.25">
      <c r="A3110">
        <v>59915</v>
      </c>
      <c r="B3110" t="s">
        <v>19</v>
      </c>
      <c r="C3110">
        <v>53</v>
      </c>
      <c r="D3110" t="s">
        <v>4280</v>
      </c>
      <c r="E3110" t="s">
        <v>34</v>
      </c>
      <c r="F3110" t="s">
        <v>34</v>
      </c>
      <c r="G3110" t="s">
        <v>34</v>
      </c>
      <c r="H3110" t="s">
        <v>14</v>
      </c>
      <c r="I3110" t="s">
        <v>15</v>
      </c>
      <c r="J3110" s="5">
        <v>129.43</v>
      </c>
      <c r="K3110" s="5" t="str">
        <f>_xlfn.IFS(stroke_2[[#This Row],[avg_glucose_level]]&lt;70,"Low",stroke_2[[#This Row],[avg_glucose_level]]&lt;99,"Normal",stroke_2[[#This Row],[avg_glucose_level]]&lt;125,"Prediabetes",stroke_2[[#This Row],[avg_glucose_level]]&lt;199,"Diabetes",stroke_2[[#This Row],[avg_glucose_level]]&gt;199,"Very High")</f>
        <v>Diabetes</v>
      </c>
      <c r="L3110">
        <v>29.6</v>
      </c>
      <c r="M3110">
        <v>28.25</v>
      </c>
      <c r="N3110">
        <v>29.6</v>
      </c>
      <c r="O3110" t="s">
        <v>24</v>
      </c>
      <c r="P3110" t="s">
        <v>34</v>
      </c>
      <c r="Q3110" s="4" t="s">
        <v>4285</v>
      </c>
      <c r="R3110" s="5">
        <f t="shared" ca="1" si="48"/>
        <v>7.4621402586878046E-3</v>
      </c>
    </row>
    <row r="3111" spans="1:18" x14ac:dyDescent="0.25">
      <c r="A3111">
        <v>60050</v>
      </c>
      <c r="B3111" t="s">
        <v>19</v>
      </c>
      <c r="C3111">
        <v>53</v>
      </c>
      <c r="D3111" t="s">
        <v>4280</v>
      </c>
      <c r="E3111" t="s">
        <v>34</v>
      </c>
      <c r="F3111" t="s">
        <v>34</v>
      </c>
      <c r="G3111" t="s">
        <v>13</v>
      </c>
      <c r="H3111" t="s">
        <v>20</v>
      </c>
      <c r="I3111" t="s">
        <v>15</v>
      </c>
      <c r="J3111" s="5">
        <v>113.74</v>
      </c>
      <c r="K3111" s="5" t="str">
        <f>_xlfn.IFS(stroke_2[[#This Row],[avg_glucose_level]]&lt;70,"Low",stroke_2[[#This Row],[avg_glucose_level]]&lt;99,"Normal",stroke_2[[#This Row],[avg_glucose_level]]&lt;125,"Prediabetes",stroke_2[[#This Row],[avg_glucose_level]]&lt;199,"Diabetes",stroke_2[[#This Row],[avg_glucose_level]]&gt;199,"Very High")</f>
        <v>Prediabetes</v>
      </c>
      <c r="L3111">
        <v>31.6</v>
      </c>
      <c r="M3111">
        <v>28.25</v>
      </c>
      <c r="N3111">
        <v>31.6</v>
      </c>
      <c r="O3111" t="s">
        <v>29</v>
      </c>
      <c r="P3111" t="s">
        <v>34</v>
      </c>
      <c r="Q3111" s="4" t="s">
        <v>4285</v>
      </c>
      <c r="R3111" s="5">
        <f t="shared" ca="1" si="48"/>
        <v>-2.3892570178592865E-2</v>
      </c>
    </row>
    <row r="3112" spans="1:18" x14ac:dyDescent="0.25">
      <c r="A3112">
        <v>60056</v>
      </c>
      <c r="B3112" t="s">
        <v>12</v>
      </c>
      <c r="C3112">
        <v>53</v>
      </c>
      <c r="D3112" t="s">
        <v>4280</v>
      </c>
      <c r="E3112" t="s">
        <v>34</v>
      </c>
      <c r="F3112" t="s">
        <v>34</v>
      </c>
      <c r="G3112" t="s">
        <v>13</v>
      </c>
      <c r="H3112" t="s">
        <v>14</v>
      </c>
      <c r="I3112" t="s">
        <v>15</v>
      </c>
      <c r="J3112" s="5">
        <v>113.21</v>
      </c>
      <c r="K3112" s="5" t="str">
        <f>_xlfn.IFS(stroke_2[[#This Row],[avg_glucose_level]]&lt;70,"Low",stroke_2[[#This Row],[avg_glucose_level]]&lt;99,"Normal",stroke_2[[#This Row],[avg_glucose_level]]&lt;125,"Prediabetes",stroke_2[[#This Row],[avg_glucose_level]]&lt;199,"Diabetes",stroke_2[[#This Row],[avg_glucose_level]]&gt;199,"Very High")</f>
        <v>Prediabetes</v>
      </c>
      <c r="L3112">
        <v>28.6</v>
      </c>
      <c r="M3112">
        <v>28.25</v>
      </c>
      <c r="N3112">
        <v>28.6</v>
      </c>
      <c r="O3112" t="s">
        <v>29</v>
      </c>
      <c r="P3112" t="s">
        <v>34</v>
      </c>
      <c r="Q3112" s="4" t="s">
        <v>4285</v>
      </c>
      <c r="R3112" s="5">
        <f t="shared" ca="1" si="48"/>
        <v>3.4160860869211773E-4</v>
      </c>
    </row>
    <row r="3113" spans="1:18" x14ac:dyDescent="0.25">
      <c r="A3113">
        <v>60399</v>
      </c>
      <c r="B3113" t="s">
        <v>12</v>
      </c>
      <c r="C3113">
        <v>53</v>
      </c>
      <c r="D3113" t="s">
        <v>4280</v>
      </c>
      <c r="E3113" t="s">
        <v>34</v>
      </c>
      <c r="F3113" t="s">
        <v>34</v>
      </c>
      <c r="G3113" t="s">
        <v>13</v>
      </c>
      <c r="H3113" t="s">
        <v>20</v>
      </c>
      <c r="I3113" t="s">
        <v>21</v>
      </c>
      <c r="J3113" s="5">
        <v>76.790000000000006</v>
      </c>
      <c r="K3113" s="5" t="str">
        <f>_xlfn.IFS(stroke_2[[#This Row],[avg_glucose_level]]&lt;70,"Low",stroke_2[[#This Row],[avg_glucose_level]]&lt;99,"Normal",stroke_2[[#This Row],[avg_glucose_level]]&lt;125,"Prediabetes",stroke_2[[#This Row],[avg_glucose_level]]&lt;199,"Diabetes",stroke_2[[#This Row],[avg_glucose_level]]&gt;199,"Very High")</f>
        <v>Normal</v>
      </c>
      <c r="L3113">
        <v>33.9</v>
      </c>
      <c r="M3113">
        <v>28.25</v>
      </c>
      <c r="N3113">
        <v>33.9</v>
      </c>
      <c r="O3113" t="s">
        <v>38</v>
      </c>
      <c r="P3113" t="s">
        <v>34</v>
      </c>
      <c r="Q3113" s="4" t="s">
        <v>4285</v>
      </c>
      <c r="R3113" s="5">
        <f t="shared" ca="1" si="48"/>
        <v>2.1584582324835833E-2</v>
      </c>
    </row>
    <row r="3114" spans="1:18" x14ac:dyDescent="0.25">
      <c r="A3114">
        <v>60683</v>
      </c>
      <c r="B3114" t="s">
        <v>12</v>
      </c>
      <c r="C3114">
        <v>53</v>
      </c>
      <c r="D3114" t="s">
        <v>4280</v>
      </c>
      <c r="E3114" t="s">
        <v>34</v>
      </c>
      <c r="F3114" t="s">
        <v>13</v>
      </c>
      <c r="G3114" t="s">
        <v>13</v>
      </c>
      <c r="H3114" t="s">
        <v>43</v>
      </c>
      <c r="I3114" t="s">
        <v>15</v>
      </c>
      <c r="J3114" s="5">
        <v>77.3</v>
      </c>
      <c r="K3114" s="5" t="str">
        <f>_xlfn.IFS(stroke_2[[#This Row],[avg_glucose_level]]&lt;70,"Low",stroke_2[[#This Row],[avg_glucose_level]]&lt;99,"Normal",stroke_2[[#This Row],[avg_glucose_level]]&lt;125,"Prediabetes",stroke_2[[#This Row],[avg_glucose_level]]&lt;199,"Diabetes",stroke_2[[#This Row],[avg_glucose_level]]&gt;199,"Very High")</f>
        <v>Normal</v>
      </c>
      <c r="L3114">
        <v>33.4</v>
      </c>
      <c r="M3114">
        <v>28.25</v>
      </c>
      <c r="N3114">
        <v>33.4</v>
      </c>
      <c r="O3114" t="s">
        <v>24</v>
      </c>
      <c r="P3114" t="s">
        <v>34</v>
      </c>
      <c r="Q3114" s="4" t="s">
        <v>4285</v>
      </c>
      <c r="R3114" s="5">
        <f t="shared" ca="1" si="48"/>
        <v>1.8912059845663569E-2</v>
      </c>
    </row>
    <row r="3115" spans="1:18" x14ac:dyDescent="0.25">
      <c r="A3115">
        <v>63898</v>
      </c>
      <c r="B3115" t="s">
        <v>19</v>
      </c>
      <c r="C3115">
        <v>53</v>
      </c>
      <c r="D3115" t="s">
        <v>4280</v>
      </c>
      <c r="E3115" t="s">
        <v>13</v>
      </c>
      <c r="F3115" t="s">
        <v>34</v>
      </c>
      <c r="G3115" t="s">
        <v>13</v>
      </c>
      <c r="H3115" t="s">
        <v>14</v>
      </c>
      <c r="I3115" t="s">
        <v>15</v>
      </c>
      <c r="J3115" s="5">
        <v>240.86</v>
      </c>
      <c r="K3115" s="5" t="str">
        <f>_xlfn.IFS(stroke_2[[#This Row],[avg_glucose_level]]&lt;70,"Low",stroke_2[[#This Row],[avg_glucose_level]]&lt;99,"Normal",stroke_2[[#This Row],[avg_glucose_level]]&lt;125,"Prediabetes",stroke_2[[#This Row],[avg_glucose_level]]&lt;199,"Diabetes",stroke_2[[#This Row],[avg_glucose_level]]&gt;199,"Very High")</f>
        <v>Very High</v>
      </c>
      <c r="L3115">
        <v>31.9</v>
      </c>
      <c r="M3115">
        <v>28.25</v>
      </c>
      <c r="N3115">
        <v>31.9</v>
      </c>
      <c r="O3115" t="s">
        <v>24</v>
      </c>
      <c r="P3115" t="s">
        <v>34</v>
      </c>
      <c r="Q3115" s="4" t="s">
        <v>4285</v>
      </c>
      <c r="R3115" s="5">
        <f t="shared" ca="1" si="48"/>
        <v>-2.4029926649399996E-2</v>
      </c>
    </row>
    <row r="3116" spans="1:18" x14ac:dyDescent="0.25">
      <c r="A3116">
        <v>64498</v>
      </c>
      <c r="B3116" t="s">
        <v>19</v>
      </c>
      <c r="C3116">
        <v>53</v>
      </c>
      <c r="D3116" t="s">
        <v>4280</v>
      </c>
      <c r="E3116" t="s">
        <v>34</v>
      </c>
      <c r="F3116" t="s">
        <v>34</v>
      </c>
      <c r="G3116" t="s">
        <v>13</v>
      </c>
      <c r="H3116" t="s">
        <v>14</v>
      </c>
      <c r="I3116" t="s">
        <v>21</v>
      </c>
      <c r="J3116" s="5">
        <v>90.65</v>
      </c>
      <c r="K3116" s="5" t="str">
        <f>_xlfn.IFS(stroke_2[[#This Row],[avg_glucose_level]]&lt;70,"Low",stroke_2[[#This Row],[avg_glucose_level]]&lt;99,"Normal",stroke_2[[#This Row],[avg_glucose_level]]&lt;125,"Prediabetes",stroke_2[[#This Row],[avg_glucose_level]]&lt;199,"Diabetes",stroke_2[[#This Row],[avg_glucose_level]]&gt;199,"Very High")</f>
        <v>Normal</v>
      </c>
      <c r="L3116">
        <v>22.1</v>
      </c>
      <c r="M3116">
        <v>28.25</v>
      </c>
      <c r="N3116">
        <v>22.1</v>
      </c>
      <c r="O3116" t="s">
        <v>18</v>
      </c>
      <c r="P3116" t="s">
        <v>34</v>
      </c>
      <c r="Q3116" s="4" t="s">
        <v>4285</v>
      </c>
      <c r="R3116" s="5">
        <f t="shared" ca="1" si="48"/>
        <v>4.3777531306601111E-3</v>
      </c>
    </row>
    <row r="3117" spans="1:18" x14ac:dyDescent="0.25">
      <c r="A3117">
        <v>64553</v>
      </c>
      <c r="B3117" t="s">
        <v>19</v>
      </c>
      <c r="C3117">
        <v>53</v>
      </c>
      <c r="D3117" t="s">
        <v>4280</v>
      </c>
      <c r="E3117" t="s">
        <v>34</v>
      </c>
      <c r="F3117" t="s">
        <v>34</v>
      </c>
      <c r="G3117" t="s">
        <v>13</v>
      </c>
      <c r="H3117" t="s">
        <v>14</v>
      </c>
      <c r="I3117" t="s">
        <v>21</v>
      </c>
      <c r="J3117" s="5">
        <v>68.760000000000005</v>
      </c>
      <c r="K3117" s="5" t="str">
        <f>_xlfn.IFS(stroke_2[[#This Row],[avg_glucose_level]]&lt;70,"Low",stroke_2[[#This Row],[avg_glucose_level]]&lt;99,"Normal",stroke_2[[#This Row],[avg_glucose_level]]&lt;125,"Prediabetes",stroke_2[[#This Row],[avg_glucose_level]]&lt;199,"Diabetes",stroke_2[[#This Row],[avg_glucose_level]]&gt;199,"Very High")</f>
        <v>Low</v>
      </c>
      <c r="L3117">
        <v>35.6</v>
      </c>
      <c r="M3117">
        <v>28.25</v>
      </c>
      <c r="N3117">
        <v>35.6</v>
      </c>
      <c r="O3117" t="s">
        <v>18</v>
      </c>
      <c r="P3117" t="s">
        <v>34</v>
      </c>
      <c r="Q3117" s="4" t="s">
        <v>4285</v>
      </c>
      <c r="R3117" s="5">
        <f t="shared" ca="1" si="48"/>
        <v>1.0849173604199903E-4</v>
      </c>
    </row>
    <row r="3118" spans="1:18" x14ac:dyDescent="0.25">
      <c r="A3118">
        <v>65199</v>
      </c>
      <c r="B3118" t="s">
        <v>19</v>
      </c>
      <c r="C3118">
        <v>53</v>
      </c>
      <c r="D3118" t="s">
        <v>4280</v>
      </c>
      <c r="E3118" t="s">
        <v>34</v>
      </c>
      <c r="F3118" t="s">
        <v>34</v>
      </c>
      <c r="G3118" t="s">
        <v>13</v>
      </c>
      <c r="H3118" t="s">
        <v>20</v>
      </c>
      <c r="I3118" t="s">
        <v>15</v>
      </c>
      <c r="J3118" s="5">
        <v>81.510000000000005</v>
      </c>
      <c r="K3118" s="5" t="str">
        <f>_xlfn.IFS(stroke_2[[#This Row],[avg_glucose_level]]&lt;70,"Low",stroke_2[[#This Row],[avg_glucose_level]]&lt;99,"Normal",stroke_2[[#This Row],[avg_glucose_level]]&lt;125,"Prediabetes",stroke_2[[#This Row],[avg_glucose_level]]&lt;199,"Diabetes",stroke_2[[#This Row],[avg_glucose_level]]&gt;199,"Very High")</f>
        <v>Normal</v>
      </c>
      <c r="L3118">
        <v>28.5</v>
      </c>
      <c r="M3118">
        <v>28.25</v>
      </c>
      <c r="N3118">
        <v>28.5</v>
      </c>
      <c r="O3118" t="s">
        <v>38</v>
      </c>
      <c r="P3118" t="s">
        <v>34</v>
      </c>
      <c r="Q3118" s="4" t="s">
        <v>4285</v>
      </c>
      <c r="R3118" s="5">
        <f t="shared" ca="1" si="48"/>
        <v>-1.3889426671520339E-2</v>
      </c>
    </row>
    <row r="3119" spans="1:18" x14ac:dyDescent="0.25">
      <c r="A3119">
        <v>65258</v>
      </c>
      <c r="B3119" t="s">
        <v>12</v>
      </c>
      <c r="C3119">
        <v>53</v>
      </c>
      <c r="D3119" t="s">
        <v>4280</v>
      </c>
      <c r="E3119" t="s">
        <v>34</v>
      </c>
      <c r="F3119" t="s">
        <v>34</v>
      </c>
      <c r="G3119" t="s">
        <v>13</v>
      </c>
      <c r="H3119" t="s">
        <v>14</v>
      </c>
      <c r="I3119" t="s">
        <v>15</v>
      </c>
      <c r="J3119" s="5">
        <v>86.73</v>
      </c>
      <c r="K3119" s="5" t="str">
        <f>_xlfn.IFS(stroke_2[[#This Row],[avg_glucose_level]]&lt;70,"Low",stroke_2[[#This Row],[avg_glucose_level]]&lt;99,"Normal",stroke_2[[#This Row],[avg_glucose_level]]&lt;125,"Prediabetes",stroke_2[[#This Row],[avg_glucose_level]]&lt;199,"Diabetes",stroke_2[[#This Row],[avg_glucose_level]]&gt;199,"Very High")</f>
        <v>Normal</v>
      </c>
      <c r="L3119">
        <v>26.1</v>
      </c>
      <c r="M3119">
        <v>28.25</v>
      </c>
      <c r="N3119">
        <v>26.1</v>
      </c>
      <c r="O3119" t="s">
        <v>38</v>
      </c>
      <c r="P3119" t="s">
        <v>34</v>
      </c>
      <c r="Q3119" s="4" t="s">
        <v>4285</v>
      </c>
      <c r="R3119" s="5">
        <f t="shared" ca="1" si="48"/>
        <v>-9.0303855308689791E-3</v>
      </c>
    </row>
    <row r="3120" spans="1:18" x14ac:dyDescent="0.25">
      <c r="A3120">
        <v>65946</v>
      </c>
      <c r="B3120" t="s">
        <v>12</v>
      </c>
      <c r="C3120">
        <v>53</v>
      </c>
      <c r="D3120" t="s">
        <v>4280</v>
      </c>
      <c r="E3120" t="s">
        <v>34</v>
      </c>
      <c r="F3120" t="s">
        <v>34</v>
      </c>
      <c r="G3120" t="s">
        <v>13</v>
      </c>
      <c r="H3120" t="s">
        <v>14</v>
      </c>
      <c r="I3120" t="s">
        <v>21</v>
      </c>
      <c r="J3120" s="5">
        <v>123.87</v>
      </c>
      <c r="K3120" s="5" t="str">
        <f>_xlfn.IFS(stroke_2[[#This Row],[avg_glucose_level]]&lt;70,"Low",stroke_2[[#This Row],[avg_glucose_level]]&lt;99,"Normal",stroke_2[[#This Row],[avg_glucose_level]]&lt;125,"Prediabetes",stroke_2[[#This Row],[avg_glucose_level]]&lt;199,"Diabetes",stroke_2[[#This Row],[avg_glucose_level]]&gt;199,"Very High")</f>
        <v>Prediabetes</v>
      </c>
      <c r="L3120">
        <v>28.8</v>
      </c>
      <c r="M3120">
        <v>28.25</v>
      </c>
      <c r="N3120">
        <v>28.8</v>
      </c>
      <c r="O3120" t="s">
        <v>38</v>
      </c>
      <c r="P3120" t="s">
        <v>34</v>
      </c>
      <c r="Q3120" s="4" t="s">
        <v>4285</v>
      </c>
      <c r="R3120" s="5">
        <f t="shared" ca="1" si="48"/>
        <v>3.4015139913818769E-3</v>
      </c>
    </row>
    <row r="3121" spans="1:18" x14ac:dyDescent="0.25">
      <c r="A3121">
        <v>66220</v>
      </c>
      <c r="B3121" t="s">
        <v>12</v>
      </c>
      <c r="C3121">
        <v>53</v>
      </c>
      <c r="D3121" t="s">
        <v>4280</v>
      </c>
      <c r="E3121" t="s">
        <v>34</v>
      </c>
      <c r="F3121" t="s">
        <v>34</v>
      </c>
      <c r="G3121" t="s">
        <v>13</v>
      </c>
      <c r="H3121" t="s">
        <v>14</v>
      </c>
      <c r="I3121" t="s">
        <v>15</v>
      </c>
      <c r="J3121" s="5">
        <v>126.35</v>
      </c>
      <c r="K3121" s="5" t="str">
        <f>_xlfn.IFS(stroke_2[[#This Row],[avg_glucose_level]]&lt;70,"Low",stroke_2[[#This Row],[avg_glucose_level]]&lt;99,"Normal",stroke_2[[#This Row],[avg_glucose_level]]&lt;125,"Prediabetes",stroke_2[[#This Row],[avg_glucose_level]]&lt;199,"Diabetes",stroke_2[[#This Row],[avg_glucose_level]]&gt;199,"Very High")</f>
        <v>Diabetes</v>
      </c>
      <c r="L3121">
        <v>25.2</v>
      </c>
      <c r="M3121">
        <v>28.25</v>
      </c>
      <c r="N3121">
        <v>25.2</v>
      </c>
      <c r="O3121" t="s">
        <v>24</v>
      </c>
      <c r="P3121" t="s">
        <v>34</v>
      </c>
      <c r="Q3121" s="4" t="s">
        <v>4285</v>
      </c>
      <c r="R3121" s="5">
        <f t="shared" ca="1" si="48"/>
        <v>5.6940125527026875E-3</v>
      </c>
    </row>
    <row r="3122" spans="1:18" x14ac:dyDescent="0.25">
      <c r="A3122">
        <v>66786</v>
      </c>
      <c r="B3122" t="s">
        <v>19</v>
      </c>
      <c r="C3122">
        <v>53</v>
      </c>
      <c r="D3122" t="s">
        <v>4280</v>
      </c>
      <c r="E3122" t="s">
        <v>34</v>
      </c>
      <c r="F3122" t="s">
        <v>34</v>
      </c>
      <c r="G3122" t="s">
        <v>13</v>
      </c>
      <c r="H3122" t="s">
        <v>14</v>
      </c>
      <c r="I3122" t="s">
        <v>21</v>
      </c>
      <c r="J3122" s="5">
        <v>94.14</v>
      </c>
      <c r="K3122" s="5" t="str">
        <f>_xlfn.IFS(stroke_2[[#This Row],[avg_glucose_level]]&lt;70,"Low",stroke_2[[#This Row],[avg_glucose_level]]&lt;99,"Normal",stroke_2[[#This Row],[avg_glucose_level]]&lt;125,"Prediabetes",stroke_2[[#This Row],[avg_glucose_level]]&lt;199,"Diabetes",stroke_2[[#This Row],[avg_glucose_level]]&gt;199,"Very High")</f>
        <v>Normal</v>
      </c>
      <c r="L3122">
        <v>27.7</v>
      </c>
      <c r="M3122">
        <v>28.25</v>
      </c>
      <c r="N3122">
        <v>27.7</v>
      </c>
      <c r="O3122" t="s">
        <v>29</v>
      </c>
      <c r="P3122" t="s">
        <v>34</v>
      </c>
      <c r="Q3122" s="4" t="s">
        <v>4285</v>
      </c>
      <c r="R3122" s="5">
        <f t="shared" ca="1" si="48"/>
        <v>-1.8295240659234258E-2</v>
      </c>
    </row>
    <row r="3123" spans="1:18" x14ac:dyDescent="0.25">
      <c r="A3123">
        <v>67177</v>
      </c>
      <c r="B3123" t="s">
        <v>12</v>
      </c>
      <c r="C3123">
        <v>53</v>
      </c>
      <c r="D3123" t="s">
        <v>4280</v>
      </c>
      <c r="E3123" t="s">
        <v>34</v>
      </c>
      <c r="F3123" t="s">
        <v>34</v>
      </c>
      <c r="G3123" t="s">
        <v>13</v>
      </c>
      <c r="H3123" t="s">
        <v>14</v>
      </c>
      <c r="I3123" t="s">
        <v>21</v>
      </c>
      <c r="J3123" s="5">
        <v>116.66</v>
      </c>
      <c r="K3123" s="5" t="str">
        <f>_xlfn.IFS(stroke_2[[#This Row],[avg_glucose_level]]&lt;70,"Low",stroke_2[[#This Row],[avg_glucose_level]]&lt;99,"Normal",stroke_2[[#This Row],[avg_glucose_level]]&lt;125,"Prediabetes",stroke_2[[#This Row],[avg_glucose_level]]&lt;199,"Diabetes",stroke_2[[#This Row],[avg_glucose_level]]&gt;199,"Very High")</f>
        <v>Prediabetes</v>
      </c>
      <c r="L3123">
        <v>28.5</v>
      </c>
      <c r="M3123">
        <v>28.25</v>
      </c>
      <c r="N3123">
        <v>28.5</v>
      </c>
      <c r="O3123" t="s">
        <v>18</v>
      </c>
      <c r="P3123" t="s">
        <v>34</v>
      </c>
      <c r="Q3123" s="4" t="s">
        <v>4285</v>
      </c>
      <c r="R3123" s="5">
        <f t="shared" ca="1" si="48"/>
        <v>2.1694504555662592E-2</v>
      </c>
    </row>
    <row r="3124" spans="1:18" x14ac:dyDescent="0.25">
      <c r="A3124">
        <v>68034</v>
      </c>
      <c r="B3124" t="s">
        <v>19</v>
      </c>
      <c r="C3124">
        <v>53</v>
      </c>
      <c r="D3124" t="s">
        <v>4280</v>
      </c>
      <c r="E3124" t="s">
        <v>13</v>
      </c>
      <c r="F3124" t="s">
        <v>34</v>
      </c>
      <c r="G3124" t="s">
        <v>13</v>
      </c>
      <c r="H3124" t="s">
        <v>43</v>
      </c>
      <c r="I3124" t="s">
        <v>15</v>
      </c>
      <c r="J3124" s="5">
        <v>83.73</v>
      </c>
      <c r="K3124" s="5" t="str">
        <f>_xlfn.IFS(stroke_2[[#This Row],[avg_glucose_level]]&lt;70,"Low",stroke_2[[#This Row],[avg_glucose_level]]&lt;99,"Normal",stroke_2[[#This Row],[avg_glucose_level]]&lt;125,"Prediabetes",stroke_2[[#This Row],[avg_glucose_level]]&lt;199,"Diabetes",stroke_2[[#This Row],[avg_glucose_level]]&gt;199,"Very High")</f>
        <v>Normal</v>
      </c>
      <c r="L3124">
        <v>32.5</v>
      </c>
      <c r="M3124">
        <v>28.25</v>
      </c>
      <c r="N3124">
        <v>32.5</v>
      </c>
      <c r="O3124" t="s">
        <v>24</v>
      </c>
      <c r="P3124" t="s">
        <v>34</v>
      </c>
      <c r="Q3124" s="4" t="s">
        <v>4285</v>
      </c>
      <c r="R3124" s="5">
        <f t="shared" ca="1" si="48"/>
        <v>1.9191606675441619E-3</v>
      </c>
    </row>
    <row r="3125" spans="1:18" x14ac:dyDescent="0.25">
      <c r="A3125">
        <v>71444</v>
      </c>
      <c r="B3125" t="s">
        <v>19</v>
      </c>
      <c r="C3125">
        <v>53</v>
      </c>
      <c r="D3125" t="s">
        <v>4280</v>
      </c>
      <c r="E3125" t="s">
        <v>34</v>
      </c>
      <c r="F3125" t="s">
        <v>34</v>
      </c>
      <c r="G3125" t="s">
        <v>13</v>
      </c>
      <c r="H3125" t="s">
        <v>14</v>
      </c>
      <c r="I3125" t="s">
        <v>21</v>
      </c>
      <c r="J3125" s="5">
        <v>97.89</v>
      </c>
      <c r="K3125" s="5" t="str">
        <f>_xlfn.IFS(stroke_2[[#This Row],[avg_glucose_level]]&lt;70,"Low",stroke_2[[#This Row],[avg_glucose_level]]&lt;99,"Normal",stroke_2[[#This Row],[avg_glucose_level]]&lt;125,"Prediabetes",stroke_2[[#This Row],[avg_glucose_level]]&lt;199,"Diabetes",stroke_2[[#This Row],[avg_glucose_level]]&gt;199,"Very High")</f>
        <v>Normal</v>
      </c>
      <c r="L3125">
        <v>38.700000000000003</v>
      </c>
      <c r="M3125">
        <v>28.25</v>
      </c>
      <c r="N3125">
        <v>38.700000000000003</v>
      </c>
      <c r="O3125" t="s">
        <v>18</v>
      </c>
      <c r="P3125" t="s">
        <v>34</v>
      </c>
      <c r="Q3125" s="4" t="s">
        <v>4285</v>
      </c>
      <c r="R3125" s="5">
        <f t="shared" ca="1" si="48"/>
        <v>2.1211381300181263E-2</v>
      </c>
    </row>
    <row r="3126" spans="1:18" x14ac:dyDescent="0.25">
      <c r="A3126">
        <v>72284</v>
      </c>
      <c r="B3126" t="s">
        <v>19</v>
      </c>
      <c r="C3126">
        <v>53</v>
      </c>
      <c r="D3126" t="s">
        <v>4280</v>
      </c>
      <c r="E3126" t="s">
        <v>34</v>
      </c>
      <c r="F3126" t="s">
        <v>34</v>
      </c>
      <c r="G3126" t="s">
        <v>13</v>
      </c>
      <c r="H3126" t="s">
        <v>14</v>
      </c>
      <c r="I3126" t="s">
        <v>21</v>
      </c>
      <c r="J3126" s="5">
        <v>60.77</v>
      </c>
      <c r="K3126" s="5" t="str">
        <f>_xlfn.IFS(stroke_2[[#This Row],[avg_glucose_level]]&lt;70,"Low",stroke_2[[#This Row],[avg_glucose_level]]&lt;99,"Normal",stroke_2[[#This Row],[avg_glucose_level]]&lt;125,"Prediabetes",stroke_2[[#This Row],[avg_glucose_level]]&lt;199,"Diabetes",stroke_2[[#This Row],[avg_glucose_level]]&gt;199,"Very High")</f>
        <v>Low</v>
      </c>
      <c r="L3126">
        <v>28.7</v>
      </c>
      <c r="M3126">
        <v>28.25</v>
      </c>
      <c r="N3126">
        <v>28.7</v>
      </c>
      <c r="O3126" t="s">
        <v>29</v>
      </c>
      <c r="P3126" t="s">
        <v>34</v>
      </c>
      <c r="Q3126" s="4" t="s">
        <v>4285</v>
      </c>
      <c r="R3126" s="5">
        <f t="shared" ca="1" si="48"/>
        <v>2.4280744723473829E-2</v>
      </c>
    </row>
    <row r="3127" spans="1:18" x14ac:dyDescent="0.25">
      <c r="A3127">
        <v>72491</v>
      </c>
      <c r="B3127" t="s">
        <v>12</v>
      </c>
      <c r="C3127">
        <v>53</v>
      </c>
      <c r="D3127" t="s">
        <v>4280</v>
      </c>
      <c r="E3127" t="s">
        <v>34</v>
      </c>
      <c r="F3127" t="s">
        <v>34</v>
      </c>
      <c r="G3127" t="s">
        <v>13</v>
      </c>
      <c r="H3127" t="s">
        <v>14</v>
      </c>
      <c r="I3127" t="s">
        <v>15</v>
      </c>
      <c r="J3127" s="5">
        <v>74.66</v>
      </c>
      <c r="K3127" s="5" t="str">
        <f>_xlfn.IFS(stroke_2[[#This Row],[avg_glucose_level]]&lt;70,"Low",stroke_2[[#This Row],[avg_glucose_level]]&lt;99,"Normal",stroke_2[[#This Row],[avg_glucose_level]]&lt;125,"Prediabetes",stroke_2[[#This Row],[avg_glucose_level]]&lt;199,"Diabetes",stroke_2[[#This Row],[avg_glucose_level]]&gt;199,"Very High")</f>
        <v>Normal</v>
      </c>
      <c r="L3127">
        <v>29.2</v>
      </c>
      <c r="M3127">
        <v>28.25</v>
      </c>
      <c r="N3127">
        <v>29.2</v>
      </c>
      <c r="O3127" t="s">
        <v>29</v>
      </c>
      <c r="P3127" t="s">
        <v>34</v>
      </c>
      <c r="Q3127" s="4" t="s">
        <v>4285</v>
      </c>
      <c r="R3127" s="5">
        <f t="shared" ca="1" si="48"/>
        <v>-1.0256290104908644E-2</v>
      </c>
    </row>
    <row r="3128" spans="1:18" x14ac:dyDescent="0.25">
      <c r="A3128">
        <v>72696</v>
      </c>
      <c r="B3128" t="s">
        <v>19</v>
      </c>
      <c r="C3128">
        <v>53</v>
      </c>
      <c r="D3128" t="s">
        <v>4280</v>
      </c>
      <c r="E3128" t="s">
        <v>34</v>
      </c>
      <c r="F3128" t="s">
        <v>34</v>
      </c>
      <c r="G3128" t="s">
        <v>13</v>
      </c>
      <c r="H3128" t="s">
        <v>14</v>
      </c>
      <c r="I3128" t="s">
        <v>15</v>
      </c>
      <c r="J3128" s="5">
        <v>70.510000000000005</v>
      </c>
      <c r="K3128" s="5" t="str">
        <f>_xlfn.IFS(stroke_2[[#This Row],[avg_glucose_level]]&lt;70,"Low",stroke_2[[#This Row],[avg_glucose_level]]&lt;99,"Normal",stroke_2[[#This Row],[avg_glucose_level]]&lt;125,"Prediabetes",stroke_2[[#This Row],[avg_glucose_level]]&lt;199,"Diabetes",stroke_2[[#This Row],[avg_glucose_level]]&gt;199,"Very High")</f>
        <v>Normal</v>
      </c>
      <c r="L3128">
        <v>54.1</v>
      </c>
      <c r="M3128">
        <v>28.25</v>
      </c>
      <c r="N3128">
        <v>54.1</v>
      </c>
      <c r="O3128" t="s">
        <v>24</v>
      </c>
      <c r="P3128" t="s">
        <v>34</v>
      </c>
      <c r="Q3128" s="4" t="s">
        <v>4285</v>
      </c>
      <c r="R3128" s="5">
        <f t="shared" ca="1" si="48"/>
        <v>-1.7043148092257286E-2</v>
      </c>
    </row>
    <row r="3129" spans="1:18" x14ac:dyDescent="0.25">
      <c r="A3129">
        <v>72792</v>
      </c>
      <c r="B3129" t="s">
        <v>19</v>
      </c>
      <c r="C3129">
        <v>53</v>
      </c>
      <c r="D3129" t="s">
        <v>4280</v>
      </c>
      <c r="E3129" t="s">
        <v>13</v>
      </c>
      <c r="F3129" t="s">
        <v>34</v>
      </c>
      <c r="G3129" t="s">
        <v>13</v>
      </c>
      <c r="H3129" t="s">
        <v>14</v>
      </c>
      <c r="I3129" t="s">
        <v>21</v>
      </c>
      <c r="J3129" s="5">
        <v>77.94</v>
      </c>
      <c r="K3129" s="5" t="str">
        <f>_xlfn.IFS(stroke_2[[#This Row],[avg_glucose_level]]&lt;70,"Low",stroke_2[[#This Row],[avg_glucose_level]]&lt;99,"Normal",stroke_2[[#This Row],[avg_glucose_level]]&lt;125,"Prediabetes",stroke_2[[#This Row],[avg_glucose_level]]&lt;199,"Diabetes",stroke_2[[#This Row],[avg_glucose_level]]&gt;199,"Very High")</f>
        <v>Normal</v>
      </c>
      <c r="L3129">
        <v>33</v>
      </c>
      <c r="M3129">
        <v>28.25</v>
      </c>
      <c r="N3129">
        <v>33</v>
      </c>
      <c r="O3129" t="s">
        <v>24</v>
      </c>
      <c r="P3129" t="s">
        <v>34</v>
      </c>
      <c r="Q3129" s="4" t="s">
        <v>4285</v>
      </c>
      <c r="R3129" s="5">
        <f t="shared" ca="1" si="48"/>
        <v>1.9073755046148659E-2</v>
      </c>
    </row>
    <row r="3130" spans="1:18" x14ac:dyDescent="0.25">
      <c r="A3130">
        <v>72918</v>
      </c>
      <c r="B3130" t="s">
        <v>19</v>
      </c>
      <c r="C3130">
        <v>53</v>
      </c>
      <c r="D3130" t="s">
        <v>4280</v>
      </c>
      <c r="E3130" t="s">
        <v>13</v>
      </c>
      <c r="F3130" t="s">
        <v>34</v>
      </c>
      <c r="G3130" t="s">
        <v>13</v>
      </c>
      <c r="H3130" t="s">
        <v>14</v>
      </c>
      <c r="I3130" t="s">
        <v>15</v>
      </c>
      <c r="J3130" s="5">
        <v>62.55</v>
      </c>
      <c r="K3130" s="5" t="str">
        <f>_xlfn.IFS(stroke_2[[#This Row],[avg_glucose_level]]&lt;70,"Low",stroke_2[[#This Row],[avg_glucose_level]]&lt;99,"Normal",stroke_2[[#This Row],[avg_glucose_level]]&lt;125,"Prediabetes",stroke_2[[#This Row],[avg_glucose_level]]&lt;199,"Diabetes",stroke_2[[#This Row],[avg_glucose_level]]&gt;199,"Very High")</f>
        <v>Low</v>
      </c>
      <c r="L3130">
        <v>30.3</v>
      </c>
      <c r="M3130">
        <v>28.25</v>
      </c>
      <c r="N3130">
        <v>30.3</v>
      </c>
      <c r="O3130" t="s">
        <v>38</v>
      </c>
      <c r="P3130" t="s">
        <v>13</v>
      </c>
      <c r="Q3130" s="4" t="s">
        <v>4286</v>
      </c>
      <c r="R3130" s="5">
        <f t="shared" ca="1" si="48"/>
        <v>1.0019336316110692</v>
      </c>
    </row>
    <row r="3131" spans="1:18" x14ac:dyDescent="0.25">
      <c r="A3131">
        <v>559</v>
      </c>
      <c r="B3131" t="s">
        <v>19</v>
      </c>
      <c r="C3131">
        <v>54</v>
      </c>
      <c r="D3131" t="s">
        <v>4280</v>
      </c>
      <c r="E3131" t="s">
        <v>34</v>
      </c>
      <c r="F3131" t="s">
        <v>34</v>
      </c>
      <c r="G3131" t="s">
        <v>13</v>
      </c>
      <c r="H3131" t="s">
        <v>14</v>
      </c>
      <c r="I3131" t="s">
        <v>15</v>
      </c>
      <c r="J3131" s="5">
        <v>81.44</v>
      </c>
      <c r="K3131" s="5" t="str">
        <f>_xlfn.IFS(stroke_2[[#This Row],[avg_glucose_level]]&lt;70,"Low",stroke_2[[#This Row],[avg_glucose_level]]&lt;99,"Normal",stroke_2[[#This Row],[avg_glucose_level]]&lt;125,"Prediabetes",stroke_2[[#This Row],[avg_glucose_level]]&lt;199,"Diabetes",stroke_2[[#This Row],[avg_glucose_level]]&gt;199,"Very High")</f>
        <v>Normal</v>
      </c>
      <c r="L3131">
        <v>31.5</v>
      </c>
      <c r="M3131">
        <v>28.25</v>
      </c>
      <c r="N3131">
        <v>31.5</v>
      </c>
      <c r="O3131" t="s">
        <v>18</v>
      </c>
      <c r="P3131" t="s">
        <v>34</v>
      </c>
      <c r="Q3131" s="4" t="s">
        <v>4285</v>
      </c>
      <c r="R3131" s="5">
        <f t="shared" ca="1" si="48"/>
        <v>-1.9571085092971181E-2</v>
      </c>
    </row>
    <row r="3132" spans="1:18" x14ac:dyDescent="0.25">
      <c r="A3132">
        <v>844</v>
      </c>
      <c r="B3132" t="s">
        <v>19</v>
      </c>
      <c r="C3132">
        <v>54</v>
      </c>
      <c r="D3132" t="s">
        <v>4280</v>
      </c>
      <c r="E3132" t="s">
        <v>34</v>
      </c>
      <c r="F3132" t="s">
        <v>34</v>
      </c>
      <c r="G3132" t="s">
        <v>13</v>
      </c>
      <c r="H3132" t="s">
        <v>14</v>
      </c>
      <c r="I3132" t="s">
        <v>15</v>
      </c>
      <c r="J3132" s="5">
        <v>76.040000000000006</v>
      </c>
      <c r="K3132" s="5" t="str">
        <f>_xlfn.IFS(stroke_2[[#This Row],[avg_glucose_level]]&lt;70,"Low",stroke_2[[#This Row],[avg_glucose_level]]&lt;99,"Normal",stroke_2[[#This Row],[avg_glucose_level]]&lt;125,"Prediabetes",stroke_2[[#This Row],[avg_glucose_level]]&lt;199,"Diabetes",stroke_2[[#This Row],[avg_glucose_level]]&gt;199,"Very High")</f>
        <v>Normal</v>
      </c>
      <c r="L3132">
        <v>29.5</v>
      </c>
      <c r="M3132">
        <v>28.25</v>
      </c>
      <c r="N3132">
        <v>29.5</v>
      </c>
      <c r="O3132" t="s">
        <v>29</v>
      </c>
      <c r="P3132" t="s">
        <v>34</v>
      </c>
      <c r="Q3132" s="4" t="s">
        <v>4285</v>
      </c>
      <c r="R3132" s="5">
        <f t="shared" ca="1" si="48"/>
        <v>1.9524630071228864E-2</v>
      </c>
    </row>
    <row r="3133" spans="1:18" x14ac:dyDescent="0.25">
      <c r="A3133">
        <v>1261</v>
      </c>
      <c r="B3133" t="s">
        <v>12</v>
      </c>
      <c r="C3133">
        <v>54</v>
      </c>
      <c r="D3133" t="s">
        <v>4280</v>
      </c>
      <c r="E3133" t="s">
        <v>34</v>
      </c>
      <c r="F3133" t="s">
        <v>34</v>
      </c>
      <c r="G3133" t="s">
        <v>13</v>
      </c>
      <c r="H3133" t="s">
        <v>14</v>
      </c>
      <c r="I3133" t="s">
        <v>15</v>
      </c>
      <c r="J3133" s="5">
        <v>71.22</v>
      </c>
      <c r="K3133" s="5" t="str">
        <f>_xlfn.IFS(stroke_2[[#This Row],[avg_glucose_level]]&lt;70,"Low",stroke_2[[#This Row],[avg_glucose_level]]&lt;99,"Normal",stroke_2[[#This Row],[avg_glucose_level]]&lt;125,"Prediabetes",stroke_2[[#This Row],[avg_glucose_level]]&lt;199,"Diabetes",stroke_2[[#This Row],[avg_glucose_level]]&gt;199,"Very High")</f>
        <v>Normal</v>
      </c>
      <c r="L3133">
        <v>28.5</v>
      </c>
      <c r="M3133">
        <v>28.25</v>
      </c>
      <c r="N3133">
        <v>28.5</v>
      </c>
      <c r="O3133" t="s">
        <v>24</v>
      </c>
      <c r="P3133" t="s">
        <v>13</v>
      </c>
      <c r="Q3133" s="4" t="s">
        <v>4286</v>
      </c>
      <c r="R3133" s="5">
        <f t="shared" ca="1" si="48"/>
        <v>0.97726941961458347</v>
      </c>
    </row>
    <row r="3134" spans="1:18" x14ac:dyDescent="0.25">
      <c r="A3134">
        <v>1678</v>
      </c>
      <c r="B3134" t="s">
        <v>19</v>
      </c>
      <c r="C3134">
        <v>54</v>
      </c>
      <c r="D3134" t="s">
        <v>4280</v>
      </c>
      <c r="E3134" t="s">
        <v>13</v>
      </c>
      <c r="F3134" t="s">
        <v>34</v>
      </c>
      <c r="G3134" t="s">
        <v>13</v>
      </c>
      <c r="H3134" t="s">
        <v>14</v>
      </c>
      <c r="I3134" t="s">
        <v>21</v>
      </c>
      <c r="J3134" s="5">
        <v>98.74</v>
      </c>
      <c r="K3134" s="5" t="str">
        <f>_xlfn.IFS(stroke_2[[#This Row],[avg_glucose_level]]&lt;70,"Low",stroke_2[[#This Row],[avg_glucose_level]]&lt;99,"Normal",stroke_2[[#This Row],[avg_glucose_level]]&lt;125,"Prediabetes",stroke_2[[#This Row],[avg_glucose_level]]&lt;199,"Diabetes",stroke_2[[#This Row],[avg_glucose_level]]&gt;199,"Very High")</f>
        <v>Normal</v>
      </c>
      <c r="M3134">
        <v>28.25</v>
      </c>
      <c r="N3134">
        <v>28.25</v>
      </c>
      <c r="O3134" t="s">
        <v>24</v>
      </c>
      <c r="P3134" t="s">
        <v>34</v>
      </c>
      <c r="Q3134" s="4" t="s">
        <v>4285</v>
      </c>
      <c r="R3134" s="5">
        <f t="shared" ca="1" si="48"/>
        <v>-1.3921856768370933E-2</v>
      </c>
    </row>
    <row r="3135" spans="1:18" x14ac:dyDescent="0.25">
      <c r="A3135">
        <v>1821</v>
      </c>
      <c r="B3135" t="s">
        <v>19</v>
      </c>
      <c r="C3135">
        <v>54</v>
      </c>
      <c r="D3135" t="s">
        <v>4280</v>
      </c>
      <c r="E3135" t="s">
        <v>34</v>
      </c>
      <c r="F3135" t="s">
        <v>34</v>
      </c>
      <c r="G3135" t="s">
        <v>13</v>
      </c>
      <c r="H3135" t="s">
        <v>14</v>
      </c>
      <c r="I3135" t="s">
        <v>15</v>
      </c>
      <c r="J3135" s="5">
        <v>85.22</v>
      </c>
      <c r="K3135" s="5" t="str">
        <f>_xlfn.IFS(stroke_2[[#This Row],[avg_glucose_level]]&lt;70,"Low",stroke_2[[#This Row],[avg_glucose_level]]&lt;99,"Normal",stroke_2[[#This Row],[avg_glucose_level]]&lt;125,"Prediabetes",stroke_2[[#This Row],[avg_glucose_level]]&lt;199,"Diabetes",stroke_2[[#This Row],[avg_glucose_level]]&gt;199,"Very High")</f>
        <v>Normal</v>
      </c>
      <c r="L3135">
        <v>50.2</v>
      </c>
      <c r="M3135">
        <v>28.25</v>
      </c>
      <c r="N3135">
        <v>50.2</v>
      </c>
      <c r="O3135" t="s">
        <v>24</v>
      </c>
      <c r="P3135" t="s">
        <v>34</v>
      </c>
      <c r="Q3135" s="4" t="s">
        <v>4285</v>
      </c>
      <c r="R3135" s="5">
        <f t="shared" ca="1" si="48"/>
        <v>-1.7981773202960967E-2</v>
      </c>
    </row>
    <row r="3136" spans="1:18" x14ac:dyDescent="0.25">
      <c r="A3136">
        <v>1924</v>
      </c>
      <c r="B3136" t="s">
        <v>12</v>
      </c>
      <c r="C3136">
        <v>54</v>
      </c>
      <c r="D3136" t="s">
        <v>4280</v>
      </c>
      <c r="E3136" t="s">
        <v>34</v>
      </c>
      <c r="F3136" t="s">
        <v>34</v>
      </c>
      <c r="G3136" t="s">
        <v>13</v>
      </c>
      <c r="H3136" t="s">
        <v>14</v>
      </c>
      <c r="I3136" t="s">
        <v>21</v>
      </c>
      <c r="J3136" s="5">
        <v>74.06</v>
      </c>
      <c r="K3136" s="5" t="str">
        <f>_xlfn.IFS(stroke_2[[#This Row],[avg_glucose_level]]&lt;70,"Low",stroke_2[[#This Row],[avg_glucose_level]]&lt;99,"Normal",stroke_2[[#This Row],[avg_glucose_level]]&lt;125,"Prediabetes",stroke_2[[#This Row],[avg_glucose_level]]&lt;199,"Diabetes",stroke_2[[#This Row],[avg_glucose_level]]&gt;199,"Very High")</f>
        <v>Normal</v>
      </c>
      <c r="M3136">
        <v>28.25</v>
      </c>
      <c r="N3136">
        <v>28.25</v>
      </c>
      <c r="O3136" t="s">
        <v>24</v>
      </c>
      <c r="P3136" t="s">
        <v>34</v>
      </c>
      <c r="Q3136" s="4" t="s">
        <v>4285</v>
      </c>
      <c r="R3136" s="5">
        <f t="shared" ca="1" si="48"/>
        <v>-1.604687757590963E-2</v>
      </c>
    </row>
    <row r="3137" spans="1:18" x14ac:dyDescent="0.25">
      <c r="A3137">
        <v>2868</v>
      </c>
      <c r="B3137" t="s">
        <v>19</v>
      </c>
      <c r="C3137">
        <v>54</v>
      </c>
      <c r="D3137" t="s">
        <v>4280</v>
      </c>
      <c r="E3137" t="s">
        <v>34</v>
      </c>
      <c r="F3137" t="s">
        <v>34</v>
      </c>
      <c r="G3137" t="s">
        <v>13</v>
      </c>
      <c r="H3137" t="s">
        <v>43</v>
      </c>
      <c r="I3137" t="s">
        <v>21</v>
      </c>
      <c r="J3137" s="5">
        <v>102.61</v>
      </c>
      <c r="K3137" s="5" t="str">
        <f>_xlfn.IFS(stroke_2[[#This Row],[avg_glucose_level]]&lt;70,"Low",stroke_2[[#This Row],[avg_glucose_level]]&lt;99,"Normal",stroke_2[[#This Row],[avg_glucose_level]]&lt;125,"Prediabetes",stroke_2[[#This Row],[avg_glucose_level]]&lt;199,"Diabetes",stroke_2[[#This Row],[avg_glucose_level]]&gt;199,"Very High")</f>
        <v>Prediabetes</v>
      </c>
      <c r="L3137">
        <v>32.4</v>
      </c>
      <c r="M3137">
        <v>28.25</v>
      </c>
      <c r="N3137">
        <v>32.4</v>
      </c>
      <c r="O3137" t="s">
        <v>38</v>
      </c>
      <c r="P3137" t="s">
        <v>34</v>
      </c>
      <c r="Q3137" s="4" t="s">
        <v>4285</v>
      </c>
      <c r="R3137" s="5">
        <f t="shared" ca="1" si="48"/>
        <v>4.0649588509039823E-3</v>
      </c>
    </row>
    <row r="3138" spans="1:18" x14ac:dyDescent="0.25">
      <c r="A3138">
        <v>3251</v>
      </c>
      <c r="B3138" t="s">
        <v>12</v>
      </c>
      <c r="C3138">
        <v>54</v>
      </c>
      <c r="D3138" t="s">
        <v>4280</v>
      </c>
      <c r="E3138" t="s">
        <v>34</v>
      </c>
      <c r="F3138" t="s">
        <v>34</v>
      </c>
      <c r="G3138" t="s">
        <v>13</v>
      </c>
      <c r="H3138" t="s">
        <v>14</v>
      </c>
      <c r="I3138" t="s">
        <v>15</v>
      </c>
      <c r="J3138" s="5">
        <v>111.37</v>
      </c>
      <c r="K3138" s="5" t="str">
        <f>_xlfn.IFS(stroke_2[[#This Row],[avg_glucose_level]]&lt;70,"Low",stroke_2[[#This Row],[avg_glucose_level]]&lt;99,"Normal",stroke_2[[#This Row],[avg_glucose_level]]&lt;125,"Prediabetes",stroke_2[[#This Row],[avg_glucose_level]]&lt;199,"Diabetes",stroke_2[[#This Row],[avg_glucose_level]]&gt;199,"Very High")</f>
        <v>Prediabetes</v>
      </c>
      <c r="L3138">
        <v>29.1</v>
      </c>
      <c r="M3138">
        <v>28.25</v>
      </c>
      <c r="N3138">
        <v>29.1</v>
      </c>
      <c r="O3138" t="s">
        <v>18</v>
      </c>
      <c r="P3138" t="s">
        <v>34</v>
      </c>
      <c r="Q3138" s="4" t="s">
        <v>4285</v>
      </c>
      <c r="R3138" s="5">
        <f t="shared" ref="R3138:R3201" ca="1" si="49">Q3138 + (RAND()-0.5)/20</f>
        <v>1.4871801228943188E-2</v>
      </c>
    </row>
    <row r="3139" spans="1:18" x14ac:dyDescent="0.25">
      <c r="A3139">
        <v>3370</v>
      </c>
      <c r="B3139" t="s">
        <v>19</v>
      </c>
      <c r="C3139">
        <v>54</v>
      </c>
      <c r="D3139" t="s">
        <v>4280</v>
      </c>
      <c r="E3139" t="s">
        <v>34</v>
      </c>
      <c r="F3139" t="s">
        <v>34</v>
      </c>
      <c r="G3139" t="s">
        <v>13</v>
      </c>
      <c r="H3139" t="s">
        <v>14</v>
      </c>
      <c r="I3139" t="s">
        <v>21</v>
      </c>
      <c r="J3139" s="5">
        <v>81.260000000000005</v>
      </c>
      <c r="K3139" s="5" t="str">
        <f>_xlfn.IFS(stroke_2[[#This Row],[avg_glucose_level]]&lt;70,"Low",stroke_2[[#This Row],[avg_glucose_level]]&lt;99,"Normal",stroke_2[[#This Row],[avg_glucose_level]]&lt;125,"Prediabetes",stroke_2[[#This Row],[avg_glucose_level]]&lt;199,"Diabetes",stroke_2[[#This Row],[avg_glucose_level]]&gt;199,"Very High")</f>
        <v>Normal</v>
      </c>
      <c r="L3139">
        <v>26.5</v>
      </c>
      <c r="M3139">
        <v>28.25</v>
      </c>
      <c r="N3139">
        <v>26.5</v>
      </c>
      <c r="O3139" t="s">
        <v>38</v>
      </c>
      <c r="P3139" t="s">
        <v>34</v>
      </c>
      <c r="Q3139" s="4" t="s">
        <v>4285</v>
      </c>
      <c r="R3139" s="5">
        <f t="shared" ca="1" si="49"/>
        <v>-2.0612909157992843E-2</v>
      </c>
    </row>
    <row r="3140" spans="1:18" x14ac:dyDescent="0.25">
      <c r="A3140">
        <v>5111</v>
      </c>
      <c r="B3140" t="s">
        <v>19</v>
      </c>
      <c r="C3140">
        <v>54</v>
      </c>
      <c r="D3140" t="s">
        <v>4280</v>
      </c>
      <c r="E3140" t="s">
        <v>13</v>
      </c>
      <c r="F3140" t="s">
        <v>34</v>
      </c>
      <c r="G3140" t="s">
        <v>13</v>
      </c>
      <c r="H3140" t="s">
        <v>43</v>
      </c>
      <c r="I3140" t="s">
        <v>15</v>
      </c>
      <c r="J3140" s="5">
        <v>180.93</v>
      </c>
      <c r="K3140" s="5" t="str">
        <f>_xlfn.IFS(stroke_2[[#This Row],[avg_glucose_level]]&lt;70,"Low",stroke_2[[#This Row],[avg_glucose_level]]&lt;99,"Normal",stroke_2[[#This Row],[avg_glucose_level]]&lt;125,"Prediabetes",stroke_2[[#This Row],[avg_glucose_level]]&lt;199,"Diabetes",stroke_2[[#This Row],[avg_glucose_level]]&gt;199,"Very High")</f>
        <v>Diabetes</v>
      </c>
      <c r="L3140">
        <v>27.7</v>
      </c>
      <c r="M3140">
        <v>28.25</v>
      </c>
      <c r="N3140">
        <v>27.7</v>
      </c>
      <c r="O3140" t="s">
        <v>24</v>
      </c>
      <c r="P3140" t="s">
        <v>13</v>
      </c>
      <c r="Q3140" s="4" t="s">
        <v>4286</v>
      </c>
      <c r="R3140" s="5">
        <f t="shared" ca="1" si="49"/>
        <v>0.97735547644582199</v>
      </c>
    </row>
    <row r="3141" spans="1:18" x14ac:dyDescent="0.25">
      <c r="A3141">
        <v>5777</v>
      </c>
      <c r="B3141" t="s">
        <v>19</v>
      </c>
      <c r="C3141">
        <v>54</v>
      </c>
      <c r="D3141" t="s">
        <v>4280</v>
      </c>
      <c r="E3141" t="s">
        <v>34</v>
      </c>
      <c r="F3141" t="s">
        <v>34</v>
      </c>
      <c r="G3141" t="s">
        <v>13</v>
      </c>
      <c r="H3141" t="s">
        <v>14</v>
      </c>
      <c r="I3141" t="s">
        <v>15</v>
      </c>
      <c r="J3141" s="5">
        <v>65.489999999999995</v>
      </c>
      <c r="K3141" s="5" t="str">
        <f>_xlfn.IFS(stroke_2[[#This Row],[avg_glucose_level]]&lt;70,"Low",stroke_2[[#This Row],[avg_glucose_level]]&lt;99,"Normal",stroke_2[[#This Row],[avg_glucose_level]]&lt;125,"Prediabetes",stroke_2[[#This Row],[avg_glucose_level]]&lt;199,"Diabetes",stroke_2[[#This Row],[avg_glucose_level]]&gt;199,"Very High")</f>
        <v>Low</v>
      </c>
      <c r="L3141">
        <v>34.700000000000003</v>
      </c>
      <c r="M3141">
        <v>28.25</v>
      </c>
      <c r="N3141">
        <v>34.700000000000003</v>
      </c>
      <c r="O3141" t="s">
        <v>38</v>
      </c>
      <c r="P3141" t="s">
        <v>34</v>
      </c>
      <c r="Q3141" s="4" t="s">
        <v>4285</v>
      </c>
      <c r="R3141" s="5">
        <f t="shared" ca="1" si="49"/>
        <v>1.1490188606724488E-2</v>
      </c>
    </row>
    <row r="3142" spans="1:18" x14ac:dyDescent="0.25">
      <c r="A3142">
        <v>6625</v>
      </c>
      <c r="B3142" t="s">
        <v>19</v>
      </c>
      <c r="C3142">
        <v>54</v>
      </c>
      <c r="D3142" t="s">
        <v>4280</v>
      </c>
      <c r="E3142" t="s">
        <v>34</v>
      </c>
      <c r="F3142" t="s">
        <v>34</v>
      </c>
      <c r="G3142" t="s">
        <v>13</v>
      </c>
      <c r="H3142" t="s">
        <v>20</v>
      </c>
      <c r="I3142" t="s">
        <v>15</v>
      </c>
      <c r="J3142" s="5">
        <v>70.430000000000007</v>
      </c>
      <c r="K3142" s="5" t="str">
        <f>_xlfn.IFS(stroke_2[[#This Row],[avg_glucose_level]]&lt;70,"Low",stroke_2[[#This Row],[avg_glucose_level]]&lt;99,"Normal",stroke_2[[#This Row],[avg_glucose_level]]&lt;125,"Prediabetes",stroke_2[[#This Row],[avg_glucose_level]]&lt;199,"Diabetes",stroke_2[[#This Row],[avg_glucose_level]]&gt;199,"Very High")</f>
        <v>Normal</v>
      </c>
      <c r="L3142">
        <v>20.8</v>
      </c>
      <c r="M3142">
        <v>28.25</v>
      </c>
      <c r="N3142">
        <v>20.8</v>
      </c>
      <c r="O3142" t="s">
        <v>29</v>
      </c>
      <c r="P3142" t="s">
        <v>34</v>
      </c>
      <c r="Q3142" s="4" t="s">
        <v>4285</v>
      </c>
      <c r="R3142" s="5">
        <f t="shared" ca="1" si="49"/>
        <v>-1.5216658670657024E-3</v>
      </c>
    </row>
    <row r="3143" spans="1:18" x14ac:dyDescent="0.25">
      <c r="A3143">
        <v>7725</v>
      </c>
      <c r="B3143" t="s">
        <v>12</v>
      </c>
      <c r="C3143">
        <v>54</v>
      </c>
      <c r="D3143" t="s">
        <v>4280</v>
      </c>
      <c r="E3143" t="s">
        <v>34</v>
      </c>
      <c r="F3143" t="s">
        <v>34</v>
      </c>
      <c r="G3143" t="s">
        <v>13</v>
      </c>
      <c r="H3143" t="s">
        <v>14</v>
      </c>
      <c r="I3143" t="s">
        <v>15</v>
      </c>
      <c r="J3143" s="5">
        <v>86.26</v>
      </c>
      <c r="K3143" s="5" t="str">
        <f>_xlfn.IFS(stroke_2[[#This Row],[avg_glucose_level]]&lt;70,"Low",stroke_2[[#This Row],[avg_glucose_level]]&lt;99,"Normal",stroke_2[[#This Row],[avg_glucose_level]]&lt;125,"Prediabetes",stroke_2[[#This Row],[avg_glucose_level]]&lt;199,"Diabetes",stroke_2[[#This Row],[avg_glucose_level]]&gt;199,"Very High")</f>
        <v>Normal</v>
      </c>
      <c r="L3143">
        <v>35.1</v>
      </c>
      <c r="M3143">
        <v>28.25</v>
      </c>
      <c r="N3143">
        <v>35.1</v>
      </c>
      <c r="O3143" t="s">
        <v>18</v>
      </c>
      <c r="P3143" t="s">
        <v>34</v>
      </c>
      <c r="Q3143" s="4" t="s">
        <v>4285</v>
      </c>
      <c r="R3143" s="5">
        <f t="shared" ca="1" si="49"/>
        <v>-8.0153259558550238E-3</v>
      </c>
    </row>
    <row r="3144" spans="1:18" x14ac:dyDescent="0.25">
      <c r="A3144">
        <v>8328</v>
      </c>
      <c r="B3144" t="s">
        <v>19</v>
      </c>
      <c r="C3144">
        <v>54</v>
      </c>
      <c r="D3144" t="s">
        <v>4280</v>
      </c>
      <c r="E3144" t="s">
        <v>34</v>
      </c>
      <c r="F3144" t="s">
        <v>34</v>
      </c>
      <c r="G3144" t="s">
        <v>13</v>
      </c>
      <c r="H3144" t="s">
        <v>14</v>
      </c>
      <c r="I3144" t="s">
        <v>21</v>
      </c>
      <c r="J3144" s="5">
        <v>118.51</v>
      </c>
      <c r="K3144" s="5" t="str">
        <f>_xlfn.IFS(stroke_2[[#This Row],[avg_glucose_level]]&lt;70,"Low",stroke_2[[#This Row],[avg_glucose_level]]&lt;99,"Normal",stroke_2[[#This Row],[avg_glucose_level]]&lt;125,"Prediabetes",stroke_2[[#This Row],[avg_glucose_level]]&lt;199,"Diabetes",stroke_2[[#This Row],[avg_glucose_level]]&gt;199,"Very High")</f>
        <v>Prediabetes</v>
      </c>
      <c r="L3144">
        <v>40.6</v>
      </c>
      <c r="M3144">
        <v>28.25</v>
      </c>
      <c r="N3144">
        <v>40.6</v>
      </c>
      <c r="O3144" t="s">
        <v>24</v>
      </c>
      <c r="P3144" t="s">
        <v>34</v>
      </c>
      <c r="Q3144" s="4" t="s">
        <v>4285</v>
      </c>
      <c r="R3144" s="5">
        <f t="shared" ca="1" si="49"/>
        <v>-1.9251200419422965E-2</v>
      </c>
    </row>
    <row r="3145" spans="1:18" x14ac:dyDescent="0.25">
      <c r="A3145">
        <v>8646</v>
      </c>
      <c r="B3145" t="s">
        <v>19</v>
      </c>
      <c r="C3145">
        <v>54</v>
      </c>
      <c r="D3145" t="s">
        <v>4280</v>
      </c>
      <c r="E3145" t="s">
        <v>34</v>
      </c>
      <c r="F3145" t="s">
        <v>34</v>
      </c>
      <c r="G3145" t="s">
        <v>13</v>
      </c>
      <c r="H3145" t="s">
        <v>14</v>
      </c>
      <c r="I3145" t="s">
        <v>21</v>
      </c>
      <c r="J3145" s="5">
        <v>97.47</v>
      </c>
      <c r="K3145" s="5" t="str">
        <f>_xlfn.IFS(stroke_2[[#This Row],[avg_glucose_level]]&lt;70,"Low",stroke_2[[#This Row],[avg_glucose_level]]&lt;99,"Normal",stroke_2[[#This Row],[avg_glucose_level]]&lt;125,"Prediabetes",stroke_2[[#This Row],[avg_glucose_level]]&lt;199,"Diabetes",stroke_2[[#This Row],[avg_glucose_level]]&gt;199,"Very High")</f>
        <v>Normal</v>
      </c>
      <c r="L3145">
        <v>26.7</v>
      </c>
      <c r="M3145">
        <v>28.25</v>
      </c>
      <c r="N3145">
        <v>26.7</v>
      </c>
      <c r="O3145" t="s">
        <v>24</v>
      </c>
      <c r="P3145" t="s">
        <v>34</v>
      </c>
      <c r="Q3145" s="4" t="s">
        <v>4285</v>
      </c>
      <c r="R3145" s="5">
        <f t="shared" ca="1" si="49"/>
        <v>1.3043088001059739E-2</v>
      </c>
    </row>
    <row r="3146" spans="1:18" x14ac:dyDescent="0.25">
      <c r="A3146">
        <v>9866</v>
      </c>
      <c r="B3146" t="s">
        <v>19</v>
      </c>
      <c r="C3146">
        <v>54</v>
      </c>
      <c r="D3146" t="s">
        <v>4280</v>
      </c>
      <c r="E3146" t="s">
        <v>34</v>
      </c>
      <c r="F3146" t="s">
        <v>34</v>
      </c>
      <c r="G3146" t="s">
        <v>13</v>
      </c>
      <c r="H3146" t="s">
        <v>14</v>
      </c>
      <c r="I3146" t="s">
        <v>15</v>
      </c>
      <c r="J3146" s="5">
        <v>76.05</v>
      </c>
      <c r="K3146" s="5" t="str">
        <f>_xlfn.IFS(stroke_2[[#This Row],[avg_glucose_level]]&lt;70,"Low",stroke_2[[#This Row],[avg_glucose_level]]&lt;99,"Normal",stroke_2[[#This Row],[avg_glucose_level]]&lt;125,"Prediabetes",stroke_2[[#This Row],[avg_glucose_level]]&lt;199,"Diabetes",stroke_2[[#This Row],[avg_glucose_level]]&gt;199,"Very High")</f>
        <v>Normal</v>
      </c>
      <c r="L3146">
        <v>42</v>
      </c>
      <c r="M3146">
        <v>28.25</v>
      </c>
      <c r="N3146">
        <v>42</v>
      </c>
      <c r="O3146" t="s">
        <v>38</v>
      </c>
      <c r="P3146" t="s">
        <v>34</v>
      </c>
      <c r="Q3146" s="4" t="s">
        <v>4285</v>
      </c>
      <c r="R3146" s="5">
        <f t="shared" ca="1" si="49"/>
        <v>1.138005026160146E-2</v>
      </c>
    </row>
    <row r="3147" spans="1:18" x14ac:dyDescent="0.25">
      <c r="A3147">
        <v>10139</v>
      </c>
      <c r="B3147" t="s">
        <v>19</v>
      </c>
      <c r="C3147">
        <v>54</v>
      </c>
      <c r="D3147" t="s">
        <v>4280</v>
      </c>
      <c r="E3147" t="s">
        <v>34</v>
      </c>
      <c r="F3147" t="s">
        <v>34</v>
      </c>
      <c r="G3147" t="s">
        <v>13</v>
      </c>
      <c r="H3147" t="s">
        <v>20</v>
      </c>
      <c r="I3147" t="s">
        <v>15</v>
      </c>
      <c r="J3147" s="5">
        <v>92.39</v>
      </c>
      <c r="K3147" s="5" t="str">
        <f>_xlfn.IFS(stroke_2[[#This Row],[avg_glucose_level]]&lt;70,"Low",stroke_2[[#This Row],[avg_glucose_level]]&lt;99,"Normal",stroke_2[[#This Row],[avg_glucose_level]]&lt;125,"Prediabetes",stroke_2[[#This Row],[avg_glucose_level]]&lt;199,"Diabetes",stroke_2[[#This Row],[avg_glucose_level]]&gt;199,"Very High")</f>
        <v>Normal</v>
      </c>
      <c r="L3147">
        <v>22.1</v>
      </c>
      <c r="M3147">
        <v>28.25</v>
      </c>
      <c r="N3147">
        <v>22.1</v>
      </c>
      <c r="O3147" t="s">
        <v>24</v>
      </c>
      <c r="P3147" t="s">
        <v>34</v>
      </c>
      <c r="Q3147" s="4" t="s">
        <v>4285</v>
      </c>
      <c r="R3147" s="5">
        <f t="shared" ca="1" si="49"/>
        <v>-7.2856279480337845E-3</v>
      </c>
    </row>
    <row r="3148" spans="1:18" x14ac:dyDescent="0.25">
      <c r="A3148">
        <v>10245</v>
      </c>
      <c r="B3148" t="s">
        <v>19</v>
      </c>
      <c r="C3148">
        <v>54</v>
      </c>
      <c r="D3148" t="s">
        <v>4280</v>
      </c>
      <c r="E3148" t="s">
        <v>34</v>
      </c>
      <c r="F3148" t="s">
        <v>34</v>
      </c>
      <c r="G3148" t="s">
        <v>13</v>
      </c>
      <c r="H3148" t="s">
        <v>20</v>
      </c>
      <c r="I3148" t="s">
        <v>21</v>
      </c>
      <c r="J3148" s="5">
        <v>77.52</v>
      </c>
      <c r="K3148" s="5" t="str">
        <f>_xlfn.IFS(stroke_2[[#This Row],[avg_glucose_level]]&lt;70,"Low",stroke_2[[#This Row],[avg_glucose_level]]&lt;99,"Normal",stroke_2[[#This Row],[avg_glucose_level]]&lt;125,"Prediabetes",stroke_2[[#This Row],[avg_glucose_level]]&lt;199,"Diabetes",stroke_2[[#This Row],[avg_glucose_level]]&gt;199,"Very High")</f>
        <v>Normal</v>
      </c>
      <c r="L3148">
        <v>35.799999999999997</v>
      </c>
      <c r="M3148">
        <v>28.25</v>
      </c>
      <c r="N3148">
        <v>35.799999999999997</v>
      </c>
      <c r="O3148" t="s">
        <v>24</v>
      </c>
      <c r="P3148" t="s">
        <v>34</v>
      </c>
      <c r="Q3148" s="4" t="s">
        <v>4285</v>
      </c>
      <c r="R3148" s="5">
        <f t="shared" ca="1" si="49"/>
        <v>2.4427760592804389E-2</v>
      </c>
    </row>
    <row r="3149" spans="1:18" x14ac:dyDescent="0.25">
      <c r="A3149">
        <v>10445</v>
      </c>
      <c r="B3149" t="s">
        <v>12</v>
      </c>
      <c r="C3149">
        <v>54</v>
      </c>
      <c r="D3149" t="s">
        <v>4280</v>
      </c>
      <c r="E3149" t="s">
        <v>34</v>
      </c>
      <c r="F3149" t="s">
        <v>34</v>
      </c>
      <c r="G3149" t="s">
        <v>13</v>
      </c>
      <c r="H3149" t="s">
        <v>43</v>
      </c>
      <c r="I3149" t="s">
        <v>21</v>
      </c>
      <c r="J3149" s="5">
        <v>81.78</v>
      </c>
      <c r="K3149" s="5" t="str">
        <f>_xlfn.IFS(stroke_2[[#This Row],[avg_glucose_level]]&lt;70,"Low",stroke_2[[#This Row],[avg_glucose_level]]&lt;99,"Normal",stroke_2[[#This Row],[avg_glucose_level]]&lt;125,"Prediabetes",stroke_2[[#This Row],[avg_glucose_level]]&lt;199,"Diabetes",stroke_2[[#This Row],[avg_glucose_level]]&gt;199,"Very High")</f>
        <v>Normal</v>
      </c>
      <c r="L3149">
        <v>27.3</v>
      </c>
      <c r="M3149">
        <v>28.25</v>
      </c>
      <c r="N3149">
        <v>27.3</v>
      </c>
      <c r="O3149" t="s">
        <v>38</v>
      </c>
      <c r="P3149" t="s">
        <v>34</v>
      </c>
      <c r="Q3149" s="4" t="s">
        <v>4285</v>
      </c>
      <c r="R3149" s="5">
        <f t="shared" ca="1" si="49"/>
        <v>2.0825738368317175E-2</v>
      </c>
    </row>
    <row r="3150" spans="1:18" x14ac:dyDescent="0.25">
      <c r="A3150">
        <v>10651</v>
      </c>
      <c r="B3150" t="s">
        <v>12</v>
      </c>
      <c r="C3150">
        <v>54</v>
      </c>
      <c r="D3150" t="s">
        <v>4280</v>
      </c>
      <c r="E3150" t="s">
        <v>13</v>
      </c>
      <c r="F3150" t="s">
        <v>34</v>
      </c>
      <c r="G3150" t="s">
        <v>13</v>
      </c>
      <c r="H3150" t="s">
        <v>43</v>
      </c>
      <c r="I3150" t="s">
        <v>21</v>
      </c>
      <c r="J3150" s="5">
        <v>100.12</v>
      </c>
      <c r="K3150" s="5" t="str">
        <f>_xlfn.IFS(stroke_2[[#This Row],[avg_glucose_level]]&lt;70,"Low",stroke_2[[#This Row],[avg_glucose_level]]&lt;99,"Normal",stroke_2[[#This Row],[avg_glucose_level]]&lt;125,"Prediabetes",stroke_2[[#This Row],[avg_glucose_level]]&lt;199,"Diabetes",stroke_2[[#This Row],[avg_glucose_level]]&gt;199,"Very High")</f>
        <v>Prediabetes</v>
      </c>
      <c r="L3150">
        <v>32.299999999999997</v>
      </c>
      <c r="M3150">
        <v>28.25</v>
      </c>
      <c r="N3150">
        <v>32.299999999999997</v>
      </c>
      <c r="O3150" t="s">
        <v>18</v>
      </c>
      <c r="P3150" t="s">
        <v>34</v>
      </c>
      <c r="Q3150" s="4" t="s">
        <v>4285</v>
      </c>
      <c r="R3150" s="5">
        <f t="shared" ca="1" si="49"/>
        <v>2.4461289878402997E-2</v>
      </c>
    </row>
    <row r="3151" spans="1:18" x14ac:dyDescent="0.25">
      <c r="A3151">
        <v>12062</v>
      </c>
      <c r="B3151" t="s">
        <v>19</v>
      </c>
      <c r="C3151">
        <v>54</v>
      </c>
      <c r="D3151" t="s">
        <v>4280</v>
      </c>
      <c r="E3151" t="s">
        <v>34</v>
      </c>
      <c r="F3151" t="s">
        <v>34</v>
      </c>
      <c r="G3151" t="s">
        <v>13</v>
      </c>
      <c r="H3151" t="s">
        <v>20</v>
      </c>
      <c r="I3151" t="s">
        <v>21</v>
      </c>
      <c r="J3151" s="5">
        <v>191.82</v>
      </c>
      <c r="K3151" s="5" t="str">
        <f>_xlfn.IFS(stroke_2[[#This Row],[avg_glucose_level]]&lt;70,"Low",stroke_2[[#This Row],[avg_glucose_level]]&lt;99,"Normal",stroke_2[[#This Row],[avg_glucose_level]]&lt;125,"Prediabetes",stroke_2[[#This Row],[avg_glucose_level]]&lt;199,"Diabetes",stroke_2[[#This Row],[avg_glucose_level]]&gt;199,"Very High")</f>
        <v>Diabetes</v>
      </c>
      <c r="L3151">
        <v>40.4</v>
      </c>
      <c r="M3151">
        <v>28.25</v>
      </c>
      <c r="N3151">
        <v>40.4</v>
      </c>
      <c r="O3151" t="s">
        <v>29</v>
      </c>
      <c r="P3151" t="s">
        <v>13</v>
      </c>
      <c r="Q3151" s="4" t="s">
        <v>4286</v>
      </c>
      <c r="R3151" s="5">
        <f t="shared" ca="1" si="49"/>
        <v>0.98592876961722997</v>
      </c>
    </row>
    <row r="3152" spans="1:18" x14ac:dyDescent="0.25">
      <c r="A3152">
        <v>12175</v>
      </c>
      <c r="B3152" t="s">
        <v>19</v>
      </c>
      <c r="C3152">
        <v>54</v>
      </c>
      <c r="D3152" t="s">
        <v>4280</v>
      </c>
      <c r="E3152" t="s">
        <v>34</v>
      </c>
      <c r="F3152" t="s">
        <v>34</v>
      </c>
      <c r="G3152" t="s">
        <v>13</v>
      </c>
      <c r="H3152" t="s">
        <v>14</v>
      </c>
      <c r="I3152" t="s">
        <v>15</v>
      </c>
      <c r="J3152" s="5">
        <v>104.51</v>
      </c>
      <c r="K3152" s="5" t="str">
        <f>_xlfn.IFS(stroke_2[[#This Row],[avg_glucose_level]]&lt;70,"Low",stroke_2[[#This Row],[avg_glucose_level]]&lt;99,"Normal",stroke_2[[#This Row],[avg_glucose_level]]&lt;125,"Prediabetes",stroke_2[[#This Row],[avg_glucose_level]]&lt;199,"Diabetes",stroke_2[[#This Row],[avg_glucose_level]]&gt;199,"Very High")</f>
        <v>Prediabetes</v>
      </c>
      <c r="L3152">
        <v>27.3</v>
      </c>
      <c r="M3152">
        <v>28.25</v>
      </c>
      <c r="N3152">
        <v>27.3</v>
      </c>
      <c r="O3152" t="s">
        <v>29</v>
      </c>
      <c r="P3152" t="s">
        <v>13</v>
      </c>
      <c r="Q3152" s="4" t="s">
        <v>4286</v>
      </c>
      <c r="R3152" s="5">
        <f t="shared" ca="1" si="49"/>
        <v>0.98898821236168111</v>
      </c>
    </row>
    <row r="3153" spans="1:18" x14ac:dyDescent="0.25">
      <c r="A3153">
        <v>14410</v>
      </c>
      <c r="B3153" t="s">
        <v>12</v>
      </c>
      <c r="C3153">
        <v>54</v>
      </c>
      <c r="D3153" t="s">
        <v>4280</v>
      </c>
      <c r="E3153" t="s">
        <v>34</v>
      </c>
      <c r="F3153" t="s">
        <v>13</v>
      </c>
      <c r="G3153" t="s">
        <v>13</v>
      </c>
      <c r="H3153" t="s">
        <v>43</v>
      </c>
      <c r="I3153" t="s">
        <v>15</v>
      </c>
      <c r="J3153" s="5">
        <v>90.3</v>
      </c>
      <c r="K3153" s="5" t="str">
        <f>_xlfn.IFS(stroke_2[[#This Row],[avg_glucose_level]]&lt;70,"Low",stroke_2[[#This Row],[avg_glucose_level]]&lt;99,"Normal",stroke_2[[#This Row],[avg_glucose_level]]&lt;125,"Prediabetes",stroke_2[[#This Row],[avg_glucose_level]]&lt;199,"Diabetes",stroke_2[[#This Row],[avg_glucose_level]]&gt;199,"Very High")</f>
        <v>Normal</v>
      </c>
      <c r="L3153">
        <v>30.8</v>
      </c>
      <c r="M3153">
        <v>28.25</v>
      </c>
      <c r="N3153">
        <v>30.8</v>
      </c>
      <c r="O3153" t="s">
        <v>29</v>
      </c>
      <c r="P3153" t="s">
        <v>34</v>
      </c>
      <c r="Q3153" s="4" t="s">
        <v>4285</v>
      </c>
      <c r="R3153" s="5">
        <f t="shared" ca="1" si="49"/>
        <v>7.8404787805888276E-3</v>
      </c>
    </row>
    <row r="3154" spans="1:18" x14ac:dyDescent="0.25">
      <c r="A3154">
        <v>15649</v>
      </c>
      <c r="B3154" t="s">
        <v>12</v>
      </c>
      <c r="C3154">
        <v>54</v>
      </c>
      <c r="D3154" t="s">
        <v>4280</v>
      </c>
      <c r="E3154" t="s">
        <v>13</v>
      </c>
      <c r="F3154" t="s">
        <v>34</v>
      </c>
      <c r="G3154" t="s">
        <v>13</v>
      </c>
      <c r="H3154" t="s">
        <v>14</v>
      </c>
      <c r="I3154" t="s">
        <v>21</v>
      </c>
      <c r="J3154" s="5">
        <v>198.69</v>
      </c>
      <c r="K3154" s="5" t="str">
        <f>_xlfn.IFS(stroke_2[[#This Row],[avg_glucose_level]]&lt;70,"Low",stroke_2[[#This Row],[avg_glucose_level]]&lt;99,"Normal",stroke_2[[#This Row],[avg_glucose_level]]&lt;125,"Prediabetes",stroke_2[[#This Row],[avg_glucose_level]]&lt;199,"Diabetes",stroke_2[[#This Row],[avg_glucose_level]]&gt;199,"Very High")</f>
        <v>Diabetes</v>
      </c>
      <c r="M3154">
        <v>28.25</v>
      </c>
      <c r="N3154">
        <v>28.25</v>
      </c>
      <c r="O3154" t="s">
        <v>29</v>
      </c>
      <c r="P3154" t="s">
        <v>34</v>
      </c>
      <c r="Q3154" s="4" t="s">
        <v>4285</v>
      </c>
      <c r="R3154" s="5">
        <f t="shared" ca="1" si="49"/>
        <v>-1.6280238475234355E-3</v>
      </c>
    </row>
    <row r="3155" spans="1:18" x14ac:dyDescent="0.25">
      <c r="A3155">
        <v>16627</v>
      </c>
      <c r="B3155" t="s">
        <v>12</v>
      </c>
      <c r="C3155">
        <v>54</v>
      </c>
      <c r="D3155" t="s">
        <v>4280</v>
      </c>
      <c r="E3155" t="s">
        <v>34</v>
      </c>
      <c r="F3155" t="s">
        <v>34</v>
      </c>
      <c r="G3155" t="s">
        <v>13</v>
      </c>
      <c r="H3155" t="s">
        <v>20</v>
      </c>
      <c r="I3155" t="s">
        <v>21</v>
      </c>
      <c r="J3155" s="5">
        <v>110.38</v>
      </c>
      <c r="K3155" s="5" t="str">
        <f>_xlfn.IFS(stroke_2[[#This Row],[avg_glucose_level]]&lt;70,"Low",stroke_2[[#This Row],[avg_glucose_level]]&lt;99,"Normal",stroke_2[[#This Row],[avg_glucose_level]]&lt;125,"Prediabetes",stroke_2[[#This Row],[avg_glucose_level]]&lt;199,"Diabetes",stroke_2[[#This Row],[avg_glucose_level]]&gt;199,"Very High")</f>
        <v>Prediabetes</v>
      </c>
      <c r="L3155">
        <v>27.6</v>
      </c>
      <c r="M3155">
        <v>28.25</v>
      </c>
      <c r="N3155">
        <v>27.6</v>
      </c>
      <c r="O3155" t="s">
        <v>18</v>
      </c>
      <c r="P3155" t="s">
        <v>34</v>
      </c>
      <c r="Q3155" s="4" t="s">
        <v>4285</v>
      </c>
      <c r="R3155" s="5">
        <f t="shared" ca="1" si="49"/>
        <v>-1.1690545317749296E-2</v>
      </c>
    </row>
    <row r="3156" spans="1:18" x14ac:dyDescent="0.25">
      <c r="A3156">
        <v>18051</v>
      </c>
      <c r="B3156" t="s">
        <v>19</v>
      </c>
      <c r="C3156">
        <v>54</v>
      </c>
      <c r="D3156" t="s">
        <v>4280</v>
      </c>
      <c r="E3156" t="s">
        <v>34</v>
      </c>
      <c r="F3156" t="s">
        <v>34</v>
      </c>
      <c r="G3156" t="s">
        <v>13</v>
      </c>
      <c r="H3156" t="s">
        <v>43</v>
      </c>
      <c r="I3156" t="s">
        <v>21</v>
      </c>
      <c r="J3156" s="5">
        <v>91.61</v>
      </c>
      <c r="K3156" s="5" t="str">
        <f>_xlfn.IFS(stroke_2[[#This Row],[avg_glucose_level]]&lt;70,"Low",stroke_2[[#This Row],[avg_glucose_level]]&lt;99,"Normal",stroke_2[[#This Row],[avg_glucose_level]]&lt;125,"Prediabetes",stroke_2[[#This Row],[avg_glucose_level]]&lt;199,"Diabetes",stroke_2[[#This Row],[avg_glucose_level]]&gt;199,"Very High")</f>
        <v>Normal</v>
      </c>
      <c r="L3156">
        <v>25.2</v>
      </c>
      <c r="M3156">
        <v>28.25</v>
      </c>
      <c r="N3156">
        <v>25.2</v>
      </c>
      <c r="O3156" t="s">
        <v>24</v>
      </c>
      <c r="P3156" t="s">
        <v>34</v>
      </c>
      <c r="Q3156" s="4" t="s">
        <v>4285</v>
      </c>
      <c r="R3156" s="5">
        <f t="shared" ca="1" si="49"/>
        <v>-1.029929146246753E-2</v>
      </c>
    </row>
    <row r="3157" spans="1:18" x14ac:dyDescent="0.25">
      <c r="A3157">
        <v>20094</v>
      </c>
      <c r="B3157" t="s">
        <v>12</v>
      </c>
      <c r="C3157">
        <v>54</v>
      </c>
      <c r="D3157" t="s">
        <v>4280</v>
      </c>
      <c r="E3157" t="s">
        <v>13</v>
      </c>
      <c r="F3157" t="s">
        <v>34</v>
      </c>
      <c r="G3157" t="s">
        <v>13</v>
      </c>
      <c r="H3157" t="s">
        <v>14</v>
      </c>
      <c r="I3157" t="s">
        <v>15</v>
      </c>
      <c r="J3157" s="5">
        <v>220.26</v>
      </c>
      <c r="K3157" s="5" t="str">
        <f>_xlfn.IFS(stroke_2[[#This Row],[avg_glucose_level]]&lt;70,"Low",stroke_2[[#This Row],[avg_glucose_level]]&lt;99,"Normal",stroke_2[[#This Row],[avg_glucose_level]]&lt;125,"Prediabetes",stroke_2[[#This Row],[avg_glucose_level]]&lt;199,"Diabetes",stroke_2[[#This Row],[avg_glucose_level]]&gt;199,"Very High")</f>
        <v>Very High</v>
      </c>
      <c r="L3157">
        <v>28</v>
      </c>
      <c r="M3157">
        <v>28.25</v>
      </c>
      <c r="N3157">
        <v>28</v>
      </c>
      <c r="O3157" t="s">
        <v>18</v>
      </c>
      <c r="P3157" t="s">
        <v>34</v>
      </c>
      <c r="Q3157" s="4" t="s">
        <v>4285</v>
      </c>
      <c r="R3157" s="5">
        <f t="shared" ca="1" si="49"/>
        <v>1.3039710988174757E-2</v>
      </c>
    </row>
    <row r="3158" spans="1:18" x14ac:dyDescent="0.25">
      <c r="A3158">
        <v>21517</v>
      </c>
      <c r="B3158" t="s">
        <v>12</v>
      </c>
      <c r="C3158">
        <v>54</v>
      </c>
      <c r="D3158" t="s">
        <v>4280</v>
      </c>
      <c r="E3158" t="s">
        <v>34</v>
      </c>
      <c r="F3158" t="s">
        <v>34</v>
      </c>
      <c r="G3158" t="s">
        <v>13</v>
      </c>
      <c r="H3158" t="s">
        <v>14</v>
      </c>
      <c r="I3158" t="s">
        <v>15</v>
      </c>
      <c r="J3158" s="5">
        <v>92.34</v>
      </c>
      <c r="K3158" s="5" t="str">
        <f>_xlfn.IFS(stroke_2[[#This Row],[avg_glucose_level]]&lt;70,"Low",stroke_2[[#This Row],[avg_glucose_level]]&lt;99,"Normal",stroke_2[[#This Row],[avg_glucose_level]]&lt;125,"Prediabetes",stroke_2[[#This Row],[avg_glucose_level]]&lt;199,"Diabetes",stroke_2[[#This Row],[avg_glucose_level]]&gt;199,"Very High")</f>
        <v>Normal</v>
      </c>
      <c r="L3158">
        <v>29.4</v>
      </c>
      <c r="M3158">
        <v>28.25</v>
      </c>
      <c r="N3158">
        <v>29.4</v>
      </c>
      <c r="O3158" t="s">
        <v>29</v>
      </c>
      <c r="P3158" t="s">
        <v>34</v>
      </c>
      <c r="Q3158" s="4" t="s">
        <v>4285</v>
      </c>
      <c r="R3158" s="5">
        <f t="shared" ca="1" si="49"/>
        <v>-1.3011633940890343E-2</v>
      </c>
    </row>
    <row r="3159" spans="1:18" x14ac:dyDescent="0.25">
      <c r="A3159">
        <v>22159</v>
      </c>
      <c r="B3159" t="s">
        <v>19</v>
      </c>
      <c r="C3159">
        <v>54</v>
      </c>
      <c r="D3159" t="s">
        <v>4280</v>
      </c>
      <c r="E3159" t="s">
        <v>13</v>
      </c>
      <c r="F3159" t="s">
        <v>34</v>
      </c>
      <c r="G3159" t="s">
        <v>34</v>
      </c>
      <c r="H3159" t="s">
        <v>14</v>
      </c>
      <c r="I3159" t="s">
        <v>15</v>
      </c>
      <c r="J3159" s="5">
        <v>97.06</v>
      </c>
      <c r="K3159" s="5" t="str">
        <f>_xlfn.IFS(stroke_2[[#This Row],[avg_glucose_level]]&lt;70,"Low",stroke_2[[#This Row],[avg_glucose_level]]&lt;99,"Normal",stroke_2[[#This Row],[avg_glucose_level]]&lt;125,"Prediabetes",stroke_2[[#This Row],[avg_glucose_level]]&lt;199,"Diabetes",stroke_2[[#This Row],[avg_glucose_level]]&gt;199,"Very High")</f>
        <v>Normal</v>
      </c>
      <c r="L3159">
        <v>28.5</v>
      </c>
      <c r="M3159">
        <v>28.25</v>
      </c>
      <c r="N3159">
        <v>28.5</v>
      </c>
      <c r="O3159" t="s">
        <v>18</v>
      </c>
      <c r="P3159" t="s">
        <v>34</v>
      </c>
      <c r="Q3159" s="4" t="s">
        <v>4285</v>
      </c>
      <c r="R3159" s="5">
        <f t="shared" ca="1" si="49"/>
        <v>-6.3757494598740529E-3</v>
      </c>
    </row>
    <row r="3160" spans="1:18" x14ac:dyDescent="0.25">
      <c r="A3160">
        <v>22896</v>
      </c>
      <c r="B3160" t="s">
        <v>19</v>
      </c>
      <c r="C3160">
        <v>54</v>
      </c>
      <c r="D3160" t="s">
        <v>4280</v>
      </c>
      <c r="E3160" t="s">
        <v>34</v>
      </c>
      <c r="F3160" t="s">
        <v>34</v>
      </c>
      <c r="G3160" t="s">
        <v>13</v>
      </c>
      <c r="H3160" t="s">
        <v>14</v>
      </c>
      <c r="I3160" t="s">
        <v>21</v>
      </c>
      <c r="J3160" s="5">
        <v>109.27</v>
      </c>
      <c r="K3160" s="5" t="str">
        <f>_xlfn.IFS(stroke_2[[#This Row],[avg_glucose_level]]&lt;70,"Low",stroke_2[[#This Row],[avg_glucose_level]]&lt;99,"Normal",stroke_2[[#This Row],[avg_glucose_level]]&lt;125,"Prediabetes",stroke_2[[#This Row],[avg_glucose_level]]&lt;199,"Diabetes",stroke_2[[#This Row],[avg_glucose_level]]&gt;199,"Very High")</f>
        <v>Prediabetes</v>
      </c>
      <c r="L3160">
        <v>43.8</v>
      </c>
      <c r="M3160">
        <v>28.25</v>
      </c>
      <c r="N3160">
        <v>43.8</v>
      </c>
      <c r="O3160" t="s">
        <v>18</v>
      </c>
      <c r="P3160" t="s">
        <v>34</v>
      </c>
      <c r="Q3160" s="4" t="s">
        <v>4285</v>
      </c>
      <c r="R3160" s="5">
        <f t="shared" ca="1" si="49"/>
        <v>-6.4408407844659234E-3</v>
      </c>
    </row>
    <row r="3161" spans="1:18" x14ac:dyDescent="0.25">
      <c r="A3161">
        <v>23052</v>
      </c>
      <c r="B3161" t="s">
        <v>19</v>
      </c>
      <c r="C3161">
        <v>54</v>
      </c>
      <c r="D3161" t="s">
        <v>4280</v>
      </c>
      <c r="E3161" t="s">
        <v>34</v>
      </c>
      <c r="F3161" t="s">
        <v>34</v>
      </c>
      <c r="G3161" t="s">
        <v>13</v>
      </c>
      <c r="H3161" t="s">
        <v>14</v>
      </c>
      <c r="I3161" t="s">
        <v>21</v>
      </c>
      <c r="J3161" s="5">
        <v>94.11</v>
      </c>
      <c r="K3161" s="5" t="str">
        <f>_xlfn.IFS(stroke_2[[#This Row],[avg_glucose_level]]&lt;70,"Low",stroke_2[[#This Row],[avg_glucose_level]]&lt;99,"Normal",stroke_2[[#This Row],[avg_glucose_level]]&lt;125,"Prediabetes",stroke_2[[#This Row],[avg_glucose_level]]&lt;199,"Diabetes",stroke_2[[#This Row],[avg_glucose_level]]&gt;199,"Very High")</f>
        <v>Normal</v>
      </c>
      <c r="L3161">
        <v>28.6</v>
      </c>
      <c r="M3161">
        <v>28.25</v>
      </c>
      <c r="N3161">
        <v>28.6</v>
      </c>
      <c r="O3161" t="s">
        <v>18</v>
      </c>
      <c r="P3161" t="s">
        <v>34</v>
      </c>
      <c r="Q3161" s="4" t="s">
        <v>4285</v>
      </c>
      <c r="R3161" s="5">
        <f t="shared" ca="1" si="49"/>
        <v>6.0584604119719165E-3</v>
      </c>
    </row>
    <row r="3162" spans="1:18" x14ac:dyDescent="0.25">
      <c r="A3162">
        <v>24115</v>
      </c>
      <c r="B3162" t="s">
        <v>19</v>
      </c>
      <c r="C3162">
        <v>54</v>
      </c>
      <c r="D3162" t="s">
        <v>4280</v>
      </c>
      <c r="E3162" t="s">
        <v>34</v>
      </c>
      <c r="F3162" t="s">
        <v>34</v>
      </c>
      <c r="G3162" t="s">
        <v>13</v>
      </c>
      <c r="H3162" t="s">
        <v>14</v>
      </c>
      <c r="I3162" t="s">
        <v>21</v>
      </c>
      <c r="J3162" s="5">
        <v>90.92</v>
      </c>
      <c r="K3162" s="5" t="str">
        <f>_xlfn.IFS(stroke_2[[#This Row],[avg_glucose_level]]&lt;70,"Low",stroke_2[[#This Row],[avg_glucose_level]]&lt;99,"Normal",stroke_2[[#This Row],[avg_glucose_level]]&lt;125,"Prediabetes",stroke_2[[#This Row],[avg_glucose_level]]&lt;199,"Diabetes",stroke_2[[#This Row],[avg_glucose_level]]&gt;199,"Very High")</f>
        <v>Normal</v>
      </c>
      <c r="L3162">
        <v>29.1</v>
      </c>
      <c r="M3162">
        <v>28.25</v>
      </c>
      <c r="N3162">
        <v>29.1</v>
      </c>
      <c r="O3162" t="s">
        <v>24</v>
      </c>
      <c r="P3162" t="s">
        <v>34</v>
      </c>
      <c r="Q3162" s="4" t="s">
        <v>4285</v>
      </c>
      <c r="R3162" s="5">
        <f t="shared" ca="1" si="49"/>
        <v>-1.1126835469426489E-2</v>
      </c>
    </row>
    <row r="3163" spans="1:18" x14ac:dyDescent="0.25">
      <c r="A3163">
        <v>24299</v>
      </c>
      <c r="B3163" t="s">
        <v>12</v>
      </c>
      <c r="C3163">
        <v>54</v>
      </c>
      <c r="D3163" t="s">
        <v>4280</v>
      </c>
      <c r="E3163" t="s">
        <v>13</v>
      </c>
      <c r="F3163" t="s">
        <v>34</v>
      </c>
      <c r="G3163" t="s">
        <v>13</v>
      </c>
      <c r="H3163" t="s">
        <v>20</v>
      </c>
      <c r="I3163" t="s">
        <v>21</v>
      </c>
      <c r="J3163" s="5">
        <v>97.99</v>
      </c>
      <c r="K3163" s="5" t="str">
        <f>_xlfn.IFS(stroke_2[[#This Row],[avg_glucose_level]]&lt;70,"Low",stroke_2[[#This Row],[avg_glucose_level]]&lt;99,"Normal",stroke_2[[#This Row],[avg_glucose_level]]&lt;125,"Prediabetes",stroke_2[[#This Row],[avg_glucose_level]]&lt;199,"Diabetes",stroke_2[[#This Row],[avg_glucose_level]]&gt;199,"Very High")</f>
        <v>Normal</v>
      </c>
      <c r="L3163">
        <v>32.299999999999997</v>
      </c>
      <c r="M3163">
        <v>28.25</v>
      </c>
      <c r="N3163">
        <v>32.299999999999997</v>
      </c>
      <c r="O3163" t="s">
        <v>29</v>
      </c>
      <c r="P3163" t="s">
        <v>34</v>
      </c>
      <c r="Q3163" s="4" t="s">
        <v>4285</v>
      </c>
      <c r="R3163" s="5">
        <f t="shared" ca="1" si="49"/>
        <v>1.6949533852197281E-2</v>
      </c>
    </row>
    <row r="3164" spans="1:18" x14ac:dyDescent="0.25">
      <c r="A3164">
        <v>25287</v>
      </c>
      <c r="B3164" t="s">
        <v>12</v>
      </c>
      <c r="C3164">
        <v>54</v>
      </c>
      <c r="D3164" t="s">
        <v>4280</v>
      </c>
      <c r="E3164" t="s">
        <v>34</v>
      </c>
      <c r="F3164" t="s">
        <v>34</v>
      </c>
      <c r="G3164" t="s">
        <v>13</v>
      </c>
      <c r="H3164" t="s">
        <v>14</v>
      </c>
      <c r="I3164" t="s">
        <v>15</v>
      </c>
      <c r="J3164" s="5">
        <v>92.95</v>
      </c>
      <c r="K3164" s="5" t="str">
        <f>_xlfn.IFS(stroke_2[[#This Row],[avg_glucose_level]]&lt;70,"Low",stroke_2[[#This Row],[avg_glucose_level]]&lt;99,"Normal",stroke_2[[#This Row],[avg_glucose_level]]&lt;125,"Prediabetes",stroke_2[[#This Row],[avg_glucose_level]]&lt;199,"Diabetes",stroke_2[[#This Row],[avg_glucose_level]]&gt;199,"Very High")</f>
        <v>Normal</v>
      </c>
      <c r="L3164">
        <v>41</v>
      </c>
      <c r="M3164">
        <v>28.25</v>
      </c>
      <c r="N3164">
        <v>41</v>
      </c>
      <c r="O3164" t="s">
        <v>24</v>
      </c>
      <c r="P3164" t="s">
        <v>34</v>
      </c>
      <c r="Q3164" s="4" t="s">
        <v>4285</v>
      </c>
      <c r="R3164" s="5">
        <f t="shared" ca="1" si="49"/>
        <v>-1.6533994008717096E-2</v>
      </c>
    </row>
    <row r="3165" spans="1:18" x14ac:dyDescent="0.25">
      <c r="A3165">
        <v>27803</v>
      </c>
      <c r="B3165" t="s">
        <v>19</v>
      </c>
      <c r="C3165">
        <v>54</v>
      </c>
      <c r="D3165" t="s">
        <v>4280</v>
      </c>
      <c r="E3165" t="s">
        <v>34</v>
      </c>
      <c r="F3165" t="s">
        <v>34</v>
      </c>
      <c r="G3165" t="s">
        <v>13</v>
      </c>
      <c r="H3165" t="s">
        <v>43</v>
      </c>
      <c r="I3165" t="s">
        <v>15</v>
      </c>
      <c r="J3165" s="5">
        <v>231.54</v>
      </c>
      <c r="K3165" s="5" t="str">
        <f>_xlfn.IFS(stroke_2[[#This Row],[avg_glucose_level]]&lt;70,"Low",stroke_2[[#This Row],[avg_glucose_level]]&lt;99,"Normal",stroke_2[[#This Row],[avg_glucose_level]]&lt;125,"Prediabetes",stroke_2[[#This Row],[avg_glucose_level]]&lt;199,"Diabetes",stroke_2[[#This Row],[avg_glucose_level]]&gt;199,"Very High")</f>
        <v>Very High</v>
      </c>
      <c r="L3165">
        <v>29.9</v>
      </c>
      <c r="M3165">
        <v>28.25</v>
      </c>
      <c r="N3165">
        <v>29.9</v>
      </c>
      <c r="O3165" t="s">
        <v>24</v>
      </c>
      <c r="P3165" t="s">
        <v>34</v>
      </c>
      <c r="Q3165" s="4" t="s">
        <v>4285</v>
      </c>
      <c r="R3165" s="5">
        <f t="shared" ca="1" si="49"/>
        <v>5.973616101378143E-3</v>
      </c>
    </row>
    <row r="3166" spans="1:18" x14ac:dyDescent="0.25">
      <c r="A3166">
        <v>28778</v>
      </c>
      <c r="B3166" t="s">
        <v>19</v>
      </c>
      <c r="C3166">
        <v>54</v>
      </c>
      <c r="D3166" t="s">
        <v>4280</v>
      </c>
      <c r="E3166" t="s">
        <v>34</v>
      </c>
      <c r="F3166" t="s">
        <v>34</v>
      </c>
      <c r="G3166" t="s">
        <v>13</v>
      </c>
      <c r="H3166" t="s">
        <v>14</v>
      </c>
      <c r="I3166" t="s">
        <v>15</v>
      </c>
      <c r="J3166" s="5">
        <v>219.67</v>
      </c>
      <c r="K3166" s="5" t="str">
        <f>_xlfn.IFS(stroke_2[[#This Row],[avg_glucose_level]]&lt;70,"Low",stroke_2[[#This Row],[avg_glucose_level]]&lt;99,"Normal",stroke_2[[#This Row],[avg_glucose_level]]&lt;125,"Prediabetes",stroke_2[[#This Row],[avg_glucose_level]]&lt;199,"Diabetes",stroke_2[[#This Row],[avg_glucose_level]]&gt;199,"Very High")</f>
        <v>Very High</v>
      </c>
      <c r="L3166">
        <v>29.4</v>
      </c>
      <c r="M3166">
        <v>28.25</v>
      </c>
      <c r="N3166">
        <v>29.4</v>
      </c>
      <c r="O3166" t="s">
        <v>29</v>
      </c>
      <c r="P3166" t="s">
        <v>34</v>
      </c>
      <c r="Q3166" s="4" t="s">
        <v>4285</v>
      </c>
      <c r="R3166" s="5">
        <f t="shared" ca="1" si="49"/>
        <v>1.2448949865131842E-3</v>
      </c>
    </row>
    <row r="3167" spans="1:18" x14ac:dyDescent="0.25">
      <c r="A3167">
        <v>30201</v>
      </c>
      <c r="B3167" t="s">
        <v>19</v>
      </c>
      <c r="C3167">
        <v>54</v>
      </c>
      <c r="D3167" t="s">
        <v>4280</v>
      </c>
      <c r="E3167" t="s">
        <v>34</v>
      </c>
      <c r="F3167" t="s">
        <v>34</v>
      </c>
      <c r="G3167" t="s">
        <v>13</v>
      </c>
      <c r="H3167" t="s">
        <v>14</v>
      </c>
      <c r="I3167" t="s">
        <v>15</v>
      </c>
      <c r="J3167" s="5">
        <v>75.16</v>
      </c>
      <c r="K3167" s="5" t="str">
        <f>_xlfn.IFS(stroke_2[[#This Row],[avg_glucose_level]]&lt;70,"Low",stroke_2[[#This Row],[avg_glucose_level]]&lt;99,"Normal",stroke_2[[#This Row],[avg_glucose_level]]&lt;125,"Prediabetes",stroke_2[[#This Row],[avg_glucose_level]]&lt;199,"Diabetes",stroke_2[[#This Row],[avg_glucose_level]]&gt;199,"Very High")</f>
        <v>Normal</v>
      </c>
      <c r="L3167">
        <v>38</v>
      </c>
      <c r="M3167">
        <v>28.25</v>
      </c>
      <c r="N3167">
        <v>38</v>
      </c>
      <c r="O3167" t="s">
        <v>24</v>
      </c>
      <c r="P3167" t="s">
        <v>34</v>
      </c>
      <c r="Q3167" s="4" t="s">
        <v>4285</v>
      </c>
      <c r="R3167" s="5">
        <f t="shared" ca="1" si="49"/>
        <v>-1.9788319932727765E-2</v>
      </c>
    </row>
    <row r="3168" spans="1:18" x14ac:dyDescent="0.25">
      <c r="A3168">
        <v>30650</v>
      </c>
      <c r="B3168" t="s">
        <v>12</v>
      </c>
      <c r="C3168">
        <v>54</v>
      </c>
      <c r="D3168" t="s">
        <v>4280</v>
      </c>
      <c r="E3168" t="s">
        <v>34</v>
      </c>
      <c r="F3168" t="s">
        <v>34</v>
      </c>
      <c r="G3168" t="s">
        <v>13</v>
      </c>
      <c r="H3168" t="s">
        <v>43</v>
      </c>
      <c r="I3168" t="s">
        <v>21</v>
      </c>
      <c r="J3168" s="5">
        <v>216.19</v>
      </c>
      <c r="K3168" s="5" t="str">
        <f>_xlfn.IFS(stroke_2[[#This Row],[avg_glucose_level]]&lt;70,"Low",stroke_2[[#This Row],[avg_glucose_level]]&lt;99,"Normal",stroke_2[[#This Row],[avg_glucose_level]]&lt;125,"Prediabetes",stroke_2[[#This Row],[avg_glucose_level]]&lt;199,"Diabetes",stroke_2[[#This Row],[avg_glucose_level]]&gt;199,"Very High")</f>
        <v>Very High</v>
      </c>
      <c r="L3168">
        <v>30.3</v>
      </c>
      <c r="M3168">
        <v>28.25</v>
      </c>
      <c r="N3168">
        <v>30.3</v>
      </c>
      <c r="O3168" t="s">
        <v>18</v>
      </c>
      <c r="P3168" t="s">
        <v>34</v>
      </c>
      <c r="Q3168" s="4" t="s">
        <v>4285</v>
      </c>
      <c r="R3168" s="5">
        <f t="shared" ca="1" si="49"/>
        <v>-2.2372025612246944E-2</v>
      </c>
    </row>
    <row r="3169" spans="1:18" x14ac:dyDescent="0.25">
      <c r="A3169">
        <v>31189</v>
      </c>
      <c r="B3169" t="s">
        <v>12</v>
      </c>
      <c r="C3169">
        <v>54</v>
      </c>
      <c r="D3169" t="s">
        <v>4280</v>
      </c>
      <c r="E3169" t="s">
        <v>34</v>
      </c>
      <c r="F3169" t="s">
        <v>34</v>
      </c>
      <c r="G3169" t="s">
        <v>13</v>
      </c>
      <c r="H3169" t="s">
        <v>43</v>
      </c>
      <c r="I3169" t="s">
        <v>15</v>
      </c>
      <c r="J3169" s="5">
        <v>72.959999999999994</v>
      </c>
      <c r="K3169" s="5" t="str">
        <f>_xlfn.IFS(stroke_2[[#This Row],[avg_glucose_level]]&lt;70,"Low",stroke_2[[#This Row],[avg_glucose_level]]&lt;99,"Normal",stroke_2[[#This Row],[avg_glucose_level]]&lt;125,"Prediabetes",stroke_2[[#This Row],[avg_glucose_level]]&lt;199,"Diabetes",stroke_2[[#This Row],[avg_glucose_level]]&gt;199,"Very High")</f>
        <v>Normal</v>
      </c>
      <c r="L3169">
        <v>37.700000000000003</v>
      </c>
      <c r="M3169">
        <v>28.25</v>
      </c>
      <c r="N3169">
        <v>37.700000000000003</v>
      </c>
      <c r="O3169" t="s">
        <v>29</v>
      </c>
      <c r="P3169" t="s">
        <v>34</v>
      </c>
      <c r="Q3169" s="4" t="s">
        <v>4285</v>
      </c>
      <c r="R3169" s="5">
        <f t="shared" ca="1" si="49"/>
        <v>2.2499140944677476E-2</v>
      </c>
    </row>
    <row r="3170" spans="1:18" x14ac:dyDescent="0.25">
      <c r="A3170">
        <v>31415</v>
      </c>
      <c r="B3170" t="s">
        <v>19</v>
      </c>
      <c r="C3170">
        <v>54</v>
      </c>
      <c r="D3170" t="s">
        <v>4280</v>
      </c>
      <c r="E3170" t="s">
        <v>34</v>
      </c>
      <c r="F3170" t="s">
        <v>34</v>
      </c>
      <c r="G3170" t="s">
        <v>13</v>
      </c>
      <c r="H3170" t="s">
        <v>14</v>
      </c>
      <c r="I3170" t="s">
        <v>15</v>
      </c>
      <c r="J3170" s="5">
        <v>207.79</v>
      </c>
      <c r="K3170" s="5" t="str">
        <f>_xlfn.IFS(stroke_2[[#This Row],[avg_glucose_level]]&lt;70,"Low",stroke_2[[#This Row],[avg_glucose_level]]&lt;99,"Normal",stroke_2[[#This Row],[avg_glucose_level]]&lt;125,"Prediabetes",stroke_2[[#This Row],[avg_glucose_level]]&lt;199,"Diabetes",stroke_2[[#This Row],[avg_glucose_level]]&gt;199,"Very High")</f>
        <v>Very High</v>
      </c>
      <c r="L3170">
        <v>38.6</v>
      </c>
      <c r="M3170">
        <v>28.25</v>
      </c>
      <c r="N3170">
        <v>38.6</v>
      </c>
      <c r="O3170" t="s">
        <v>24</v>
      </c>
      <c r="P3170" t="s">
        <v>34</v>
      </c>
      <c r="Q3170" s="4" t="s">
        <v>4285</v>
      </c>
      <c r="R3170" s="5">
        <f t="shared" ca="1" si="49"/>
        <v>-7.7857229480988114E-3</v>
      </c>
    </row>
    <row r="3171" spans="1:18" x14ac:dyDescent="0.25">
      <c r="A3171">
        <v>31911</v>
      </c>
      <c r="B3171" t="s">
        <v>19</v>
      </c>
      <c r="C3171">
        <v>54</v>
      </c>
      <c r="D3171" t="s">
        <v>4280</v>
      </c>
      <c r="E3171" t="s">
        <v>34</v>
      </c>
      <c r="F3171" t="s">
        <v>34</v>
      </c>
      <c r="G3171" t="s">
        <v>13</v>
      </c>
      <c r="H3171" t="s">
        <v>43</v>
      </c>
      <c r="I3171" t="s">
        <v>15</v>
      </c>
      <c r="J3171" s="5">
        <v>98.44</v>
      </c>
      <c r="K3171" s="5" t="str">
        <f>_xlfn.IFS(stroke_2[[#This Row],[avg_glucose_level]]&lt;70,"Low",stroke_2[[#This Row],[avg_glucose_level]]&lt;99,"Normal",stroke_2[[#This Row],[avg_glucose_level]]&lt;125,"Prediabetes",stroke_2[[#This Row],[avg_glucose_level]]&lt;199,"Diabetes",stroke_2[[#This Row],[avg_glucose_level]]&gt;199,"Very High")</f>
        <v>Normal</v>
      </c>
      <c r="L3171">
        <v>25.8</v>
      </c>
      <c r="M3171">
        <v>28.25</v>
      </c>
      <c r="N3171">
        <v>25.8</v>
      </c>
      <c r="O3171" t="s">
        <v>18</v>
      </c>
      <c r="P3171" t="s">
        <v>34</v>
      </c>
      <c r="Q3171" s="4" t="s">
        <v>4285</v>
      </c>
      <c r="R3171" s="5">
        <f t="shared" ca="1" si="49"/>
        <v>1.4094307952561103E-2</v>
      </c>
    </row>
    <row r="3172" spans="1:18" x14ac:dyDescent="0.25">
      <c r="A3172">
        <v>32399</v>
      </c>
      <c r="B3172" t="s">
        <v>12</v>
      </c>
      <c r="C3172">
        <v>54</v>
      </c>
      <c r="D3172" t="s">
        <v>4280</v>
      </c>
      <c r="E3172" t="s">
        <v>34</v>
      </c>
      <c r="F3172" t="s">
        <v>34</v>
      </c>
      <c r="G3172" t="s">
        <v>13</v>
      </c>
      <c r="H3172" t="s">
        <v>14</v>
      </c>
      <c r="I3172" t="s">
        <v>21</v>
      </c>
      <c r="J3172" s="5">
        <v>96.97</v>
      </c>
      <c r="K3172" s="5" t="str">
        <f>_xlfn.IFS(stroke_2[[#This Row],[avg_glucose_level]]&lt;70,"Low",stroke_2[[#This Row],[avg_glucose_level]]&lt;99,"Normal",stroke_2[[#This Row],[avg_glucose_level]]&lt;125,"Prediabetes",stroke_2[[#This Row],[avg_glucose_level]]&lt;199,"Diabetes",stroke_2[[#This Row],[avg_glucose_level]]&gt;199,"Very High")</f>
        <v>Normal</v>
      </c>
      <c r="L3172">
        <v>29.1</v>
      </c>
      <c r="M3172">
        <v>28.25</v>
      </c>
      <c r="N3172">
        <v>29.1</v>
      </c>
      <c r="O3172" t="s">
        <v>29</v>
      </c>
      <c r="P3172" t="s">
        <v>13</v>
      </c>
      <c r="Q3172" s="4" t="s">
        <v>4286</v>
      </c>
      <c r="R3172" s="5">
        <f t="shared" ca="1" si="49"/>
        <v>1.0214539199050507</v>
      </c>
    </row>
    <row r="3173" spans="1:18" x14ac:dyDescent="0.25">
      <c r="A3173">
        <v>32437</v>
      </c>
      <c r="B3173" t="s">
        <v>19</v>
      </c>
      <c r="C3173">
        <v>54</v>
      </c>
      <c r="D3173" t="s">
        <v>4280</v>
      </c>
      <c r="E3173" t="s">
        <v>34</v>
      </c>
      <c r="F3173" t="s">
        <v>34</v>
      </c>
      <c r="G3173" t="s">
        <v>13</v>
      </c>
      <c r="H3173" t="s">
        <v>20</v>
      </c>
      <c r="I3173" t="s">
        <v>15</v>
      </c>
      <c r="J3173" s="5">
        <v>107.47</v>
      </c>
      <c r="K3173" s="5" t="str">
        <f>_xlfn.IFS(stroke_2[[#This Row],[avg_glucose_level]]&lt;70,"Low",stroke_2[[#This Row],[avg_glucose_level]]&lt;99,"Normal",stroke_2[[#This Row],[avg_glucose_level]]&lt;125,"Prediabetes",stroke_2[[#This Row],[avg_glucose_level]]&lt;199,"Diabetes",stroke_2[[#This Row],[avg_glucose_level]]&gt;199,"Very High")</f>
        <v>Prediabetes</v>
      </c>
      <c r="L3173">
        <v>29.3</v>
      </c>
      <c r="M3173">
        <v>28.25</v>
      </c>
      <c r="N3173">
        <v>29.3</v>
      </c>
      <c r="O3173" t="s">
        <v>18</v>
      </c>
      <c r="P3173" t="s">
        <v>34</v>
      </c>
      <c r="Q3173" s="4" t="s">
        <v>4285</v>
      </c>
      <c r="R3173" s="5">
        <f t="shared" ca="1" si="49"/>
        <v>2.3606377504932347E-2</v>
      </c>
    </row>
    <row r="3174" spans="1:18" x14ac:dyDescent="0.25">
      <c r="A3174">
        <v>34130</v>
      </c>
      <c r="B3174" t="s">
        <v>12</v>
      </c>
      <c r="C3174">
        <v>54</v>
      </c>
      <c r="D3174" t="s">
        <v>4280</v>
      </c>
      <c r="E3174" t="s">
        <v>13</v>
      </c>
      <c r="F3174" t="s">
        <v>34</v>
      </c>
      <c r="G3174" t="s">
        <v>13</v>
      </c>
      <c r="H3174" t="s">
        <v>14</v>
      </c>
      <c r="I3174" t="s">
        <v>21</v>
      </c>
      <c r="J3174" s="5">
        <v>116.44</v>
      </c>
      <c r="K3174" s="5" t="str">
        <f>_xlfn.IFS(stroke_2[[#This Row],[avg_glucose_level]]&lt;70,"Low",stroke_2[[#This Row],[avg_glucose_level]]&lt;99,"Normal",stroke_2[[#This Row],[avg_glucose_level]]&lt;125,"Prediabetes",stroke_2[[#This Row],[avg_glucose_level]]&lt;199,"Diabetes",stroke_2[[#This Row],[avg_glucose_level]]&gt;199,"Very High")</f>
        <v>Prediabetes</v>
      </c>
      <c r="L3174">
        <v>24.5</v>
      </c>
      <c r="M3174">
        <v>28.25</v>
      </c>
      <c r="N3174">
        <v>24.5</v>
      </c>
      <c r="O3174" t="s">
        <v>24</v>
      </c>
      <c r="P3174" t="s">
        <v>34</v>
      </c>
      <c r="Q3174" s="4" t="s">
        <v>4285</v>
      </c>
      <c r="R3174" s="5">
        <f t="shared" ca="1" si="49"/>
        <v>1.444244357177954E-2</v>
      </c>
    </row>
    <row r="3175" spans="1:18" x14ac:dyDescent="0.25">
      <c r="A3175">
        <v>34163</v>
      </c>
      <c r="B3175" t="s">
        <v>12</v>
      </c>
      <c r="C3175">
        <v>54</v>
      </c>
      <c r="D3175" t="s">
        <v>4280</v>
      </c>
      <c r="E3175" t="s">
        <v>34</v>
      </c>
      <c r="F3175" t="s">
        <v>34</v>
      </c>
      <c r="G3175" t="s">
        <v>13</v>
      </c>
      <c r="H3175" t="s">
        <v>14</v>
      </c>
      <c r="I3175" t="s">
        <v>21</v>
      </c>
      <c r="J3175" s="5">
        <v>109.51</v>
      </c>
      <c r="K3175" s="5" t="str">
        <f>_xlfn.IFS(stroke_2[[#This Row],[avg_glucose_level]]&lt;70,"Low",stroke_2[[#This Row],[avg_glucose_level]]&lt;99,"Normal",stroke_2[[#This Row],[avg_glucose_level]]&lt;125,"Prediabetes",stroke_2[[#This Row],[avg_glucose_level]]&lt;199,"Diabetes",stroke_2[[#This Row],[avg_glucose_level]]&gt;199,"Very High")</f>
        <v>Prediabetes</v>
      </c>
      <c r="L3175">
        <v>29</v>
      </c>
      <c r="M3175">
        <v>28.25</v>
      </c>
      <c r="N3175">
        <v>29</v>
      </c>
      <c r="O3175" t="s">
        <v>24</v>
      </c>
      <c r="P3175" t="s">
        <v>34</v>
      </c>
      <c r="Q3175" s="4" t="s">
        <v>4285</v>
      </c>
      <c r="R3175" s="5">
        <f t="shared" ca="1" si="49"/>
        <v>7.3007795614815126E-3</v>
      </c>
    </row>
    <row r="3176" spans="1:18" x14ac:dyDescent="0.25">
      <c r="A3176">
        <v>36275</v>
      </c>
      <c r="B3176" t="s">
        <v>19</v>
      </c>
      <c r="C3176">
        <v>54</v>
      </c>
      <c r="D3176" t="s">
        <v>4280</v>
      </c>
      <c r="E3176" t="s">
        <v>34</v>
      </c>
      <c r="F3176" t="s">
        <v>34</v>
      </c>
      <c r="G3176" t="s">
        <v>13</v>
      </c>
      <c r="H3176" t="s">
        <v>14</v>
      </c>
      <c r="I3176" t="s">
        <v>21</v>
      </c>
      <c r="J3176" s="5">
        <v>206.72</v>
      </c>
      <c r="K3176" s="5" t="str">
        <f>_xlfn.IFS(stroke_2[[#This Row],[avg_glucose_level]]&lt;70,"Low",stroke_2[[#This Row],[avg_glucose_level]]&lt;99,"Normal",stroke_2[[#This Row],[avg_glucose_level]]&lt;125,"Prediabetes",stroke_2[[#This Row],[avg_glucose_level]]&lt;199,"Diabetes",stroke_2[[#This Row],[avg_glucose_level]]&gt;199,"Very High")</f>
        <v>Very High</v>
      </c>
      <c r="L3176">
        <v>26.7</v>
      </c>
      <c r="M3176">
        <v>28.25</v>
      </c>
      <c r="N3176">
        <v>26.7</v>
      </c>
      <c r="O3176" t="s">
        <v>24</v>
      </c>
      <c r="P3176" t="s">
        <v>34</v>
      </c>
      <c r="Q3176" s="4" t="s">
        <v>4285</v>
      </c>
      <c r="R3176" s="5">
        <f t="shared" ca="1" si="49"/>
        <v>2.3187128598073176E-2</v>
      </c>
    </row>
    <row r="3177" spans="1:18" x14ac:dyDescent="0.25">
      <c r="A3177">
        <v>37479</v>
      </c>
      <c r="B3177" t="s">
        <v>19</v>
      </c>
      <c r="C3177">
        <v>54</v>
      </c>
      <c r="D3177" t="s">
        <v>4280</v>
      </c>
      <c r="E3177" t="s">
        <v>34</v>
      </c>
      <c r="F3177" t="s">
        <v>34</v>
      </c>
      <c r="G3177" t="s">
        <v>13</v>
      </c>
      <c r="H3177" t="s">
        <v>14</v>
      </c>
      <c r="I3177" t="s">
        <v>15</v>
      </c>
      <c r="J3177" s="5">
        <v>93.96</v>
      </c>
      <c r="K3177" s="5" t="str">
        <f>_xlfn.IFS(stroke_2[[#This Row],[avg_glucose_level]]&lt;70,"Low",stroke_2[[#This Row],[avg_glucose_level]]&lt;99,"Normal",stroke_2[[#This Row],[avg_glucose_level]]&lt;125,"Prediabetes",stroke_2[[#This Row],[avg_glucose_level]]&lt;199,"Diabetes",stroke_2[[#This Row],[avg_glucose_level]]&gt;199,"Very High")</f>
        <v>Normal</v>
      </c>
      <c r="L3177">
        <v>33.299999999999997</v>
      </c>
      <c r="M3177">
        <v>28.25</v>
      </c>
      <c r="N3177">
        <v>33.299999999999997</v>
      </c>
      <c r="O3177" t="s">
        <v>29</v>
      </c>
      <c r="P3177" t="s">
        <v>34</v>
      </c>
      <c r="Q3177" s="4" t="s">
        <v>4285</v>
      </c>
      <c r="R3177" s="5">
        <f t="shared" ca="1" si="49"/>
        <v>7.4413267297218201E-3</v>
      </c>
    </row>
    <row r="3178" spans="1:18" x14ac:dyDescent="0.25">
      <c r="A3178">
        <v>38287</v>
      </c>
      <c r="B3178" t="s">
        <v>12</v>
      </c>
      <c r="C3178">
        <v>54</v>
      </c>
      <c r="D3178" t="s">
        <v>4280</v>
      </c>
      <c r="E3178" t="s">
        <v>34</v>
      </c>
      <c r="F3178" t="s">
        <v>34</v>
      </c>
      <c r="G3178" t="s">
        <v>13</v>
      </c>
      <c r="H3178" t="s">
        <v>14</v>
      </c>
      <c r="I3178" t="s">
        <v>21</v>
      </c>
      <c r="J3178" s="5">
        <v>106.53</v>
      </c>
      <c r="K3178" s="5" t="str">
        <f>_xlfn.IFS(stroke_2[[#This Row],[avg_glucose_level]]&lt;70,"Low",stroke_2[[#This Row],[avg_glucose_level]]&lt;99,"Normal",stroke_2[[#This Row],[avg_glucose_level]]&lt;125,"Prediabetes",stroke_2[[#This Row],[avg_glucose_level]]&lt;199,"Diabetes",stroke_2[[#This Row],[avg_glucose_level]]&gt;199,"Very High")</f>
        <v>Prediabetes</v>
      </c>
      <c r="L3178">
        <v>30.4</v>
      </c>
      <c r="M3178">
        <v>28.25</v>
      </c>
      <c r="N3178">
        <v>30.4</v>
      </c>
      <c r="O3178" t="s">
        <v>18</v>
      </c>
      <c r="P3178" t="s">
        <v>34</v>
      </c>
      <c r="Q3178" s="4" t="s">
        <v>4285</v>
      </c>
      <c r="R3178" s="5">
        <f t="shared" ca="1" si="49"/>
        <v>-9.8377466089659589E-3</v>
      </c>
    </row>
    <row r="3179" spans="1:18" x14ac:dyDescent="0.25">
      <c r="A3179">
        <v>38796</v>
      </c>
      <c r="B3179" t="s">
        <v>19</v>
      </c>
      <c r="C3179">
        <v>54</v>
      </c>
      <c r="D3179" t="s">
        <v>4280</v>
      </c>
      <c r="E3179" t="s">
        <v>34</v>
      </c>
      <c r="F3179" t="s">
        <v>34</v>
      </c>
      <c r="G3179" t="s">
        <v>13</v>
      </c>
      <c r="H3179" t="s">
        <v>14</v>
      </c>
      <c r="I3179" t="s">
        <v>15</v>
      </c>
      <c r="J3179" s="5">
        <v>99.83</v>
      </c>
      <c r="K3179" s="5" t="str">
        <f>_xlfn.IFS(stroke_2[[#This Row],[avg_glucose_level]]&lt;70,"Low",stroke_2[[#This Row],[avg_glucose_level]]&lt;99,"Normal",stroke_2[[#This Row],[avg_glucose_level]]&lt;125,"Prediabetes",stroke_2[[#This Row],[avg_glucose_level]]&lt;199,"Diabetes",stroke_2[[#This Row],[avg_glucose_level]]&gt;199,"Very High")</f>
        <v>Prediabetes</v>
      </c>
      <c r="L3179">
        <v>22.7</v>
      </c>
      <c r="M3179">
        <v>28.25</v>
      </c>
      <c r="N3179">
        <v>22.7</v>
      </c>
      <c r="O3179" t="s">
        <v>18</v>
      </c>
      <c r="P3179" t="s">
        <v>34</v>
      </c>
      <c r="Q3179" s="4" t="s">
        <v>4285</v>
      </c>
      <c r="R3179" s="5">
        <f t="shared" ca="1" si="49"/>
        <v>1.9515331252210916E-2</v>
      </c>
    </row>
    <row r="3180" spans="1:18" x14ac:dyDescent="0.25">
      <c r="A3180">
        <v>40448</v>
      </c>
      <c r="B3180" t="s">
        <v>12</v>
      </c>
      <c r="C3180">
        <v>54</v>
      </c>
      <c r="D3180" t="s">
        <v>4280</v>
      </c>
      <c r="E3180" t="s">
        <v>34</v>
      </c>
      <c r="F3180" t="s">
        <v>34</v>
      </c>
      <c r="G3180" t="s">
        <v>13</v>
      </c>
      <c r="H3180" t="s">
        <v>14</v>
      </c>
      <c r="I3180" t="s">
        <v>15</v>
      </c>
      <c r="J3180" s="5">
        <v>81.260000000000005</v>
      </c>
      <c r="K3180" s="5" t="str">
        <f>_xlfn.IFS(stroke_2[[#This Row],[avg_glucose_level]]&lt;70,"Low",stroke_2[[#This Row],[avg_glucose_level]]&lt;99,"Normal",stroke_2[[#This Row],[avg_glucose_level]]&lt;125,"Prediabetes",stroke_2[[#This Row],[avg_glucose_level]]&lt;199,"Diabetes",stroke_2[[#This Row],[avg_glucose_level]]&gt;199,"Very High")</f>
        <v>Normal</v>
      </c>
      <c r="L3180">
        <v>26.4</v>
      </c>
      <c r="M3180">
        <v>28.25</v>
      </c>
      <c r="N3180">
        <v>26.4</v>
      </c>
      <c r="O3180" t="s">
        <v>18</v>
      </c>
      <c r="P3180" t="s">
        <v>34</v>
      </c>
      <c r="Q3180" s="4" t="s">
        <v>4285</v>
      </c>
      <c r="R3180" s="5">
        <f t="shared" ca="1" si="49"/>
        <v>6.3574473365984761E-3</v>
      </c>
    </row>
    <row r="3181" spans="1:18" x14ac:dyDescent="0.25">
      <c r="A3181">
        <v>41250</v>
      </c>
      <c r="B3181" t="s">
        <v>19</v>
      </c>
      <c r="C3181">
        <v>54</v>
      </c>
      <c r="D3181" t="s">
        <v>4280</v>
      </c>
      <c r="E3181" t="s">
        <v>34</v>
      </c>
      <c r="F3181" t="s">
        <v>34</v>
      </c>
      <c r="G3181" t="s">
        <v>13</v>
      </c>
      <c r="H3181" t="s">
        <v>14</v>
      </c>
      <c r="I3181" t="s">
        <v>21</v>
      </c>
      <c r="J3181" s="5">
        <v>97.61</v>
      </c>
      <c r="K3181" s="5" t="str">
        <f>_xlfn.IFS(stroke_2[[#This Row],[avg_glucose_level]]&lt;70,"Low",stroke_2[[#This Row],[avg_glucose_level]]&lt;99,"Normal",stroke_2[[#This Row],[avg_glucose_level]]&lt;125,"Prediabetes",stroke_2[[#This Row],[avg_glucose_level]]&lt;199,"Diabetes",stroke_2[[#This Row],[avg_glucose_level]]&gt;199,"Very High")</f>
        <v>Normal</v>
      </c>
      <c r="L3181">
        <v>32.1</v>
      </c>
      <c r="M3181">
        <v>28.25</v>
      </c>
      <c r="N3181">
        <v>32.1</v>
      </c>
      <c r="O3181" t="s">
        <v>29</v>
      </c>
      <c r="P3181" t="s">
        <v>34</v>
      </c>
      <c r="Q3181" s="4" t="s">
        <v>4285</v>
      </c>
      <c r="R3181" s="5">
        <f t="shared" ca="1" si="49"/>
        <v>6.1025558320514876E-3</v>
      </c>
    </row>
    <row r="3182" spans="1:18" x14ac:dyDescent="0.25">
      <c r="A3182">
        <v>44391</v>
      </c>
      <c r="B3182" t="s">
        <v>12</v>
      </c>
      <c r="C3182">
        <v>54</v>
      </c>
      <c r="D3182" t="s">
        <v>4280</v>
      </c>
      <c r="E3182" t="s">
        <v>34</v>
      </c>
      <c r="F3182" t="s">
        <v>34</v>
      </c>
      <c r="G3182" t="s">
        <v>13</v>
      </c>
      <c r="H3182" t="s">
        <v>14</v>
      </c>
      <c r="I3182" t="s">
        <v>15</v>
      </c>
      <c r="J3182" s="5">
        <v>65.69</v>
      </c>
      <c r="K3182" s="5" t="str">
        <f>_xlfn.IFS(stroke_2[[#This Row],[avg_glucose_level]]&lt;70,"Low",stroke_2[[#This Row],[avg_glucose_level]]&lt;99,"Normal",stroke_2[[#This Row],[avg_glucose_level]]&lt;125,"Prediabetes",stroke_2[[#This Row],[avg_glucose_level]]&lt;199,"Diabetes",stroke_2[[#This Row],[avg_glucose_level]]&gt;199,"Very High")</f>
        <v>Low</v>
      </c>
      <c r="L3182">
        <v>21.4</v>
      </c>
      <c r="M3182">
        <v>28.25</v>
      </c>
      <c r="N3182">
        <v>21.4</v>
      </c>
      <c r="O3182" t="s">
        <v>24</v>
      </c>
      <c r="P3182" t="s">
        <v>34</v>
      </c>
      <c r="Q3182" s="4" t="s">
        <v>4285</v>
      </c>
      <c r="R3182" s="5">
        <f t="shared" ca="1" si="49"/>
        <v>-1.1465388759917455E-2</v>
      </c>
    </row>
    <row r="3183" spans="1:18" x14ac:dyDescent="0.25">
      <c r="A3183">
        <v>45252</v>
      </c>
      <c r="B3183" t="s">
        <v>12</v>
      </c>
      <c r="C3183">
        <v>54</v>
      </c>
      <c r="D3183" t="s">
        <v>4280</v>
      </c>
      <c r="E3183" t="s">
        <v>34</v>
      </c>
      <c r="F3183" t="s">
        <v>34</v>
      </c>
      <c r="G3183" t="s">
        <v>13</v>
      </c>
      <c r="H3183" t="s">
        <v>14</v>
      </c>
      <c r="I3183" t="s">
        <v>15</v>
      </c>
      <c r="J3183" s="5">
        <v>141.37</v>
      </c>
      <c r="K3183" s="5" t="str">
        <f>_xlfn.IFS(stroke_2[[#This Row],[avg_glucose_level]]&lt;70,"Low",stroke_2[[#This Row],[avg_glucose_level]]&lt;99,"Normal",stroke_2[[#This Row],[avg_glucose_level]]&lt;125,"Prediabetes",stroke_2[[#This Row],[avg_glucose_level]]&lt;199,"Diabetes",stroke_2[[#This Row],[avg_glucose_level]]&gt;199,"Very High")</f>
        <v>Diabetes</v>
      </c>
      <c r="L3183">
        <v>23.5</v>
      </c>
      <c r="M3183">
        <v>28.25</v>
      </c>
      <c r="N3183">
        <v>23.5</v>
      </c>
      <c r="O3183" t="s">
        <v>24</v>
      </c>
      <c r="P3183" t="s">
        <v>34</v>
      </c>
      <c r="Q3183" s="4" t="s">
        <v>4285</v>
      </c>
      <c r="R3183" s="5">
        <f t="shared" ca="1" si="49"/>
        <v>-1.8479335332181091E-2</v>
      </c>
    </row>
    <row r="3184" spans="1:18" x14ac:dyDescent="0.25">
      <c r="A3184">
        <v>46438</v>
      </c>
      <c r="B3184" t="s">
        <v>19</v>
      </c>
      <c r="C3184">
        <v>54</v>
      </c>
      <c r="D3184" t="s">
        <v>4280</v>
      </c>
      <c r="E3184" t="s">
        <v>34</v>
      </c>
      <c r="F3184" t="s">
        <v>34</v>
      </c>
      <c r="G3184" t="s">
        <v>13</v>
      </c>
      <c r="H3184" t="s">
        <v>20</v>
      </c>
      <c r="I3184" t="s">
        <v>15</v>
      </c>
      <c r="J3184" s="5">
        <v>79.3</v>
      </c>
      <c r="K3184" s="5" t="str">
        <f>_xlfn.IFS(stroke_2[[#This Row],[avg_glucose_level]]&lt;70,"Low",stroke_2[[#This Row],[avg_glucose_level]]&lt;99,"Normal",stroke_2[[#This Row],[avg_glucose_level]]&lt;125,"Prediabetes",stroke_2[[#This Row],[avg_glucose_level]]&lt;199,"Diabetes",stroke_2[[#This Row],[avg_glucose_level]]&gt;199,"Very High")</f>
        <v>Normal</v>
      </c>
      <c r="L3184">
        <v>30.6</v>
      </c>
      <c r="M3184">
        <v>28.25</v>
      </c>
      <c r="N3184">
        <v>30.6</v>
      </c>
      <c r="O3184" t="s">
        <v>18</v>
      </c>
      <c r="P3184" t="s">
        <v>34</v>
      </c>
      <c r="Q3184" s="4" t="s">
        <v>4285</v>
      </c>
      <c r="R3184" s="5">
        <f t="shared" ca="1" si="49"/>
        <v>-7.4354878993639908E-4</v>
      </c>
    </row>
    <row r="3185" spans="1:18" x14ac:dyDescent="0.25">
      <c r="A3185">
        <v>46864</v>
      </c>
      <c r="B3185" t="s">
        <v>12</v>
      </c>
      <c r="C3185">
        <v>54</v>
      </c>
      <c r="D3185" t="s">
        <v>4280</v>
      </c>
      <c r="E3185" t="s">
        <v>34</v>
      </c>
      <c r="F3185" t="s">
        <v>13</v>
      </c>
      <c r="G3185" t="s">
        <v>13</v>
      </c>
      <c r="H3185" t="s">
        <v>43</v>
      </c>
      <c r="I3185" t="s">
        <v>15</v>
      </c>
      <c r="J3185" s="5">
        <v>222.46</v>
      </c>
      <c r="K3185" s="5" t="str">
        <f>_xlfn.IFS(stroke_2[[#This Row],[avg_glucose_level]]&lt;70,"Low",stroke_2[[#This Row],[avg_glucose_level]]&lt;99,"Normal",stroke_2[[#This Row],[avg_glucose_level]]&lt;125,"Prediabetes",stroke_2[[#This Row],[avg_glucose_level]]&lt;199,"Diabetes",stroke_2[[#This Row],[avg_glucose_level]]&gt;199,"Very High")</f>
        <v>Very High</v>
      </c>
      <c r="L3185">
        <v>35.700000000000003</v>
      </c>
      <c r="M3185">
        <v>28.25</v>
      </c>
      <c r="N3185">
        <v>35.700000000000003</v>
      </c>
      <c r="O3185" t="s">
        <v>24</v>
      </c>
      <c r="P3185" t="s">
        <v>34</v>
      </c>
      <c r="Q3185" s="4" t="s">
        <v>4285</v>
      </c>
      <c r="R3185" s="5">
        <f t="shared" ca="1" si="49"/>
        <v>1.8426628037201936E-2</v>
      </c>
    </row>
    <row r="3186" spans="1:18" x14ac:dyDescent="0.25">
      <c r="A3186">
        <v>48722</v>
      </c>
      <c r="B3186" t="s">
        <v>19</v>
      </c>
      <c r="C3186">
        <v>54</v>
      </c>
      <c r="D3186" t="s">
        <v>4280</v>
      </c>
      <c r="E3186" t="s">
        <v>34</v>
      </c>
      <c r="F3186" t="s">
        <v>34</v>
      </c>
      <c r="G3186" t="s">
        <v>13</v>
      </c>
      <c r="H3186" t="s">
        <v>14</v>
      </c>
      <c r="I3186" t="s">
        <v>15</v>
      </c>
      <c r="J3186" s="5">
        <v>75.09</v>
      </c>
      <c r="K3186" s="5" t="str">
        <f>_xlfn.IFS(stroke_2[[#This Row],[avg_glucose_level]]&lt;70,"Low",stroke_2[[#This Row],[avg_glucose_level]]&lt;99,"Normal",stroke_2[[#This Row],[avg_glucose_level]]&lt;125,"Prediabetes",stroke_2[[#This Row],[avg_glucose_level]]&lt;199,"Diabetes",stroke_2[[#This Row],[avg_glucose_level]]&gt;199,"Very High")</f>
        <v>Normal</v>
      </c>
      <c r="L3186">
        <v>38.9</v>
      </c>
      <c r="M3186">
        <v>28.25</v>
      </c>
      <c r="N3186">
        <v>38.9</v>
      </c>
      <c r="O3186" t="s">
        <v>18</v>
      </c>
      <c r="P3186" t="s">
        <v>34</v>
      </c>
      <c r="Q3186" s="4" t="s">
        <v>4285</v>
      </c>
      <c r="R3186" s="5">
        <f t="shared" ca="1" si="49"/>
        <v>-1.5641346051023085E-2</v>
      </c>
    </row>
    <row r="3187" spans="1:18" x14ac:dyDescent="0.25">
      <c r="A3187">
        <v>48871</v>
      </c>
      <c r="B3187" t="s">
        <v>19</v>
      </c>
      <c r="C3187">
        <v>54</v>
      </c>
      <c r="D3187" t="s">
        <v>4280</v>
      </c>
      <c r="E3187" t="s">
        <v>34</v>
      </c>
      <c r="F3187" t="s">
        <v>34</v>
      </c>
      <c r="G3187" t="s">
        <v>13</v>
      </c>
      <c r="H3187" t="s">
        <v>14</v>
      </c>
      <c r="I3187" t="s">
        <v>21</v>
      </c>
      <c r="J3187" s="5">
        <v>68.599999999999994</v>
      </c>
      <c r="K3187" s="5" t="str">
        <f>_xlfn.IFS(stroke_2[[#This Row],[avg_glucose_level]]&lt;70,"Low",stroke_2[[#This Row],[avg_glucose_level]]&lt;99,"Normal",stroke_2[[#This Row],[avg_glucose_level]]&lt;125,"Prediabetes",stroke_2[[#This Row],[avg_glucose_level]]&lt;199,"Diabetes",stroke_2[[#This Row],[avg_glucose_level]]&gt;199,"Very High")</f>
        <v>Low</v>
      </c>
      <c r="L3187">
        <v>44.8</v>
      </c>
      <c r="M3187">
        <v>28.25</v>
      </c>
      <c r="N3187">
        <v>44.8</v>
      </c>
      <c r="O3187" t="s">
        <v>29</v>
      </c>
      <c r="P3187" t="s">
        <v>34</v>
      </c>
      <c r="Q3187" s="4" t="s">
        <v>4285</v>
      </c>
      <c r="R3187" s="5">
        <f t="shared" ca="1" si="49"/>
        <v>6.446708926095451E-3</v>
      </c>
    </row>
    <row r="3188" spans="1:18" x14ac:dyDescent="0.25">
      <c r="A3188">
        <v>49261</v>
      </c>
      <c r="B3188" t="s">
        <v>12</v>
      </c>
      <c r="C3188">
        <v>54</v>
      </c>
      <c r="D3188" t="s">
        <v>4280</v>
      </c>
      <c r="E3188" t="s">
        <v>34</v>
      </c>
      <c r="F3188" t="s">
        <v>34</v>
      </c>
      <c r="G3188" t="s">
        <v>34</v>
      </c>
      <c r="H3188" t="s">
        <v>14</v>
      </c>
      <c r="I3188" t="s">
        <v>21</v>
      </c>
      <c r="J3188" s="5">
        <v>106.52</v>
      </c>
      <c r="K3188" s="5" t="str">
        <f>_xlfn.IFS(stroke_2[[#This Row],[avg_glucose_level]]&lt;70,"Low",stroke_2[[#This Row],[avg_glucose_level]]&lt;99,"Normal",stroke_2[[#This Row],[avg_glucose_level]]&lt;125,"Prediabetes",stroke_2[[#This Row],[avg_glucose_level]]&lt;199,"Diabetes",stroke_2[[#This Row],[avg_glucose_level]]&gt;199,"Very High")</f>
        <v>Prediabetes</v>
      </c>
      <c r="L3188">
        <v>27.4</v>
      </c>
      <c r="M3188">
        <v>28.25</v>
      </c>
      <c r="N3188">
        <v>27.4</v>
      </c>
      <c r="O3188" t="s">
        <v>18</v>
      </c>
      <c r="P3188" t="s">
        <v>34</v>
      </c>
      <c r="Q3188" s="4" t="s">
        <v>4285</v>
      </c>
      <c r="R3188" s="5">
        <f t="shared" ca="1" si="49"/>
        <v>-1.6511557362515146E-2</v>
      </c>
    </row>
    <row r="3189" spans="1:18" x14ac:dyDescent="0.25">
      <c r="A3189">
        <v>49939</v>
      </c>
      <c r="B3189" t="s">
        <v>19</v>
      </c>
      <c r="C3189">
        <v>54</v>
      </c>
      <c r="D3189" t="s">
        <v>4280</v>
      </c>
      <c r="E3189" t="s">
        <v>34</v>
      </c>
      <c r="F3189" t="s">
        <v>34</v>
      </c>
      <c r="G3189" t="s">
        <v>13</v>
      </c>
      <c r="H3189" t="s">
        <v>20</v>
      </c>
      <c r="I3189" t="s">
        <v>15</v>
      </c>
      <c r="J3189" s="5">
        <v>56.75</v>
      </c>
      <c r="K3189" s="5" t="str">
        <f>_xlfn.IFS(stroke_2[[#This Row],[avg_glucose_level]]&lt;70,"Low",stroke_2[[#This Row],[avg_glucose_level]]&lt;99,"Normal",stroke_2[[#This Row],[avg_glucose_level]]&lt;125,"Prediabetes",stroke_2[[#This Row],[avg_glucose_level]]&lt;199,"Diabetes",stroke_2[[#This Row],[avg_glucose_level]]&gt;199,"Very High")</f>
        <v>Low</v>
      </c>
      <c r="L3189">
        <v>26.9</v>
      </c>
      <c r="M3189">
        <v>28.25</v>
      </c>
      <c r="N3189">
        <v>26.9</v>
      </c>
      <c r="O3189" t="s">
        <v>24</v>
      </c>
      <c r="P3189" t="s">
        <v>34</v>
      </c>
      <c r="Q3189" s="4" t="s">
        <v>4285</v>
      </c>
      <c r="R3189" s="5">
        <f t="shared" ca="1" si="49"/>
        <v>1.383470385098905E-2</v>
      </c>
    </row>
    <row r="3190" spans="1:18" x14ac:dyDescent="0.25">
      <c r="A3190">
        <v>49976</v>
      </c>
      <c r="B3190" t="s">
        <v>19</v>
      </c>
      <c r="C3190">
        <v>54</v>
      </c>
      <c r="D3190" t="s">
        <v>4280</v>
      </c>
      <c r="E3190" t="s">
        <v>34</v>
      </c>
      <c r="F3190" t="s">
        <v>13</v>
      </c>
      <c r="G3190" t="s">
        <v>13</v>
      </c>
      <c r="H3190" t="s">
        <v>14</v>
      </c>
      <c r="I3190" t="s">
        <v>15</v>
      </c>
      <c r="J3190" s="5">
        <v>140.28</v>
      </c>
      <c r="K3190" s="5" t="str">
        <f>_xlfn.IFS(stroke_2[[#This Row],[avg_glucose_level]]&lt;70,"Low",stroke_2[[#This Row],[avg_glucose_level]]&lt;99,"Normal",stroke_2[[#This Row],[avg_glucose_level]]&lt;125,"Prediabetes",stroke_2[[#This Row],[avg_glucose_level]]&lt;199,"Diabetes",stroke_2[[#This Row],[avg_glucose_level]]&gt;199,"Very High")</f>
        <v>Diabetes</v>
      </c>
      <c r="L3190">
        <v>37.1</v>
      </c>
      <c r="M3190">
        <v>28.25</v>
      </c>
      <c r="N3190">
        <v>37.1</v>
      </c>
      <c r="O3190" t="s">
        <v>18</v>
      </c>
      <c r="P3190" t="s">
        <v>34</v>
      </c>
      <c r="Q3190" s="4" t="s">
        <v>4285</v>
      </c>
      <c r="R3190" s="5">
        <f t="shared" ca="1" si="49"/>
        <v>1.2693635761169737E-2</v>
      </c>
    </row>
    <row r="3191" spans="1:18" x14ac:dyDescent="0.25">
      <c r="A3191">
        <v>50098</v>
      </c>
      <c r="B3191" t="s">
        <v>12</v>
      </c>
      <c r="C3191">
        <v>54</v>
      </c>
      <c r="D3191" t="s">
        <v>4280</v>
      </c>
      <c r="E3191" t="s">
        <v>34</v>
      </c>
      <c r="F3191" t="s">
        <v>34</v>
      </c>
      <c r="G3191" t="s">
        <v>13</v>
      </c>
      <c r="H3191" t="s">
        <v>14</v>
      </c>
      <c r="I3191" t="s">
        <v>21</v>
      </c>
      <c r="J3191" s="5">
        <v>150.27000000000001</v>
      </c>
      <c r="K3191" s="5" t="str">
        <f>_xlfn.IFS(stroke_2[[#This Row],[avg_glucose_level]]&lt;70,"Low",stroke_2[[#This Row],[avg_glucose_level]]&lt;99,"Normal",stroke_2[[#This Row],[avg_glucose_level]]&lt;125,"Prediabetes",stroke_2[[#This Row],[avg_glucose_level]]&lt;199,"Diabetes",stroke_2[[#This Row],[avg_glucose_level]]&gt;199,"Very High")</f>
        <v>Diabetes</v>
      </c>
      <c r="L3191">
        <v>38.200000000000003</v>
      </c>
      <c r="M3191">
        <v>28.25</v>
      </c>
      <c r="N3191">
        <v>38.200000000000003</v>
      </c>
      <c r="O3191" t="s">
        <v>29</v>
      </c>
      <c r="P3191" t="s">
        <v>34</v>
      </c>
      <c r="Q3191" s="4" t="s">
        <v>4285</v>
      </c>
      <c r="R3191" s="5">
        <f t="shared" ca="1" si="49"/>
        <v>-1.7303999631377964E-3</v>
      </c>
    </row>
    <row r="3192" spans="1:18" x14ac:dyDescent="0.25">
      <c r="A3192">
        <v>50136</v>
      </c>
      <c r="B3192" t="s">
        <v>19</v>
      </c>
      <c r="C3192">
        <v>54</v>
      </c>
      <c r="D3192" t="s">
        <v>4280</v>
      </c>
      <c r="E3192" t="s">
        <v>13</v>
      </c>
      <c r="F3192" t="s">
        <v>34</v>
      </c>
      <c r="G3192" t="s">
        <v>13</v>
      </c>
      <c r="H3192" t="s">
        <v>14</v>
      </c>
      <c r="I3192" t="s">
        <v>15</v>
      </c>
      <c r="J3192" s="5">
        <v>221.83</v>
      </c>
      <c r="K3192" s="5" t="str">
        <f>_xlfn.IFS(stroke_2[[#This Row],[avg_glucose_level]]&lt;70,"Low",stroke_2[[#This Row],[avg_glucose_level]]&lt;99,"Normal",stroke_2[[#This Row],[avg_glucose_level]]&lt;125,"Prediabetes",stroke_2[[#This Row],[avg_glucose_level]]&lt;199,"Diabetes",stroke_2[[#This Row],[avg_glucose_level]]&gt;199,"Very High")</f>
        <v>Very High</v>
      </c>
      <c r="L3192">
        <v>35.1</v>
      </c>
      <c r="M3192">
        <v>28.25</v>
      </c>
      <c r="N3192">
        <v>35.1</v>
      </c>
      <c r="O3192" t="s">
        <v>29</v>
      </c>
      <c r="P3192" t="s">
        <v>34</v>
      </c>
      <c r="Q3192" s="4" t="s">
        <v>4285</v>
      </c>
      <c r="R3192" s="5">
        <f t="shared" ca="1" si="49"/>
        <v>1.389114956423893E-2</v>
      </c>
    </row>
    <row r="3193" spans="1:18" x14ac:dyDescent="0.25">
      <c r="A3193">
        <v>50485</v>
      </c>
      <c r="B3193" t="s">
        <v>12</v>
      </c>
      <c r="C3193">
        <v>54</v>
      </c>
      <c r="D3193" t="s">
        <v>4280</v>
      </c>
      <c r="E3193" t="s">
        <v>34</v>
      </c>
      <c r="F3193" t="s">
        <v>34</v>
      </c>
      <c r="G3193" t="s">
        <v>13</v>
      </c>
      <c r="H3193" t="s">
        <v>14</v>
      </c>
      <c r="I3193" t="s">
        <v>21</v>
      </c>
      <c r="J3193" s="5">
        <v>227.74</v>
      </c>
      <c r="K3193" s="5" t="str">
        <f>_xlfn.IFS(stroke_2[[#This Row],[avg_glucose_level]]&lt;70,"Low",stroke_2[[#This Row],[avg_glucose_level]]&lt;99,"Normal",stroke_2[[#This Row],[avg_glucose_level]]&lt;125,"Prediabetes",stroke_2[[#This Row],[avg_glucose_level]]&lt;199,"Diabetes",stroke_2[[#This Row],[avg_glucose_level]]&gt;199,"Very High")</f>
        <v>Very High</v>
      </c>
      <c r="L3193">
        <v>33.4</v>
      </c>
      <c r="M3193">
        <v>28.25</v>
      </c>
      <c r="N3193">
        <v>33.4</v>
      </c>
      <c r="O3193" t="s">
        <v>29</v>
      </c>
      <c r="P3193" t="s">
        <v>34</v>
      </c>
      <c r="Q3193" s="4" t="s">
        <v>4285</v>
      </c>
      <c r="R3193" s="5">
        <f t="shared" ca="1" si="49"/>
        <v>-1.5170750727821836E-2</v>
      </c>
    </row>
    <row r="3194" spans="1:18" x14ac:dyDescent="0.25">
      <c r="A3194">
        <v>51421</v>
      </c>
      <c r="B3194" t="s">
        <v>19</v>
      </c>
      <c r="C3194">
        <v>54</v>
      </c>
      <c r="D3194" t="s">
        <v>4280</v>
      </c>
      <c r="E3194" t="s">
        <v>34</v>
      </c>
      <c r="F3194" t="s">
        <v>34</v>
      </c>
      <c r="G3194" t="s">
        <v>13</v>
      </c>
      <c r="H3194" t="s">
        <v>14</v>
      </c>
      <c r="I3194" t="s">
        <v>21</v>
      </c>
      <c r="J3194" s="5">
        <v>65.38</v>
      </c>
      <c r="K3194" s="5" t="str">
        <f>_xlfn.IFS(stroke_2[[#This Row],[avg_glucose_level]]&lt;70,"Low",stroke_2[[#This Row],[avg_glucose_level]]&lt;99,"Normal",stroke_2[[#This Row],[avg_glucose_level]]&lt;125,"Prediabetes",stroke_2[[#This Row],[avg_glucose_level]]&lt;199,"Diabetes",stroke_2[[#This Row],[avg_glucose_level]]&gt;199,"Very High")</f>
        <v>Low</v>
      </c>
      <c r="L3194">
        <v>25.9</v>
      </c>
      <c r="M3194">
        <v>28.25</v>
      </c>
      <c r="N3194">
        <v>25.9</v>
      </c>
      <c r="O3194" t="s">
        <v>38</v>
      </c>
      <c r="P3194" t="s">
        <v>34</v>
      </c>
      <c r="Q3194" s="4" t="s">
        <v>4285</v>
      </c>
      <c r="R3194" s="5">
        <f t="shared" ca="1" si="49"/>
        <v>-8.1701189630508102E-4</v>
      </c>
    </row>
    <row r="3195" spans="1:18" x14ac:dyDescent="0.25">
      <c r="A3195">
        <v>53004</v>
      </c>
      <c r="B3195" t="s">
        <v>19</v>
      </c>
      <c r="C3195">
        <v>54</v>
      </c>
      <c r="D3195" t="s">
        <v>4280</v>
      </c>
      <c r="E3195" t="s">
        <v>34</v>
      </c>
      <c r="F3195" t="s">
        <v>34</v>
      </c>
      <c r="G3195" t="s">
        <v>13</v>
      </c>
      <c r="H3195" t="s">
        <v>43</v>
      </c>
      <c r="I3195" t="s">
        <v>21</v>
      </c>
      <c r="J3195" s="5">
        <v>228.26</v>
      </c>
      <c r="K3195" s="5" t="str">
        <f>_xlfn.IFS(stroke_2[[#This Row],[avg_glucose_level]]&lt;70,"Low",stroke_2[[#This Row],[avg_glucose_level]]&lt;99,"Normal",stroke_2[[#This Row],[avg_glucose_level]]&lt;125,"Prediabetes",stroke_2[[#This Row],[avg_glucose_level]]&lt;199,"Diabetes",stroke_2[[#This Row],[avg_glucose_level]]&gt;199,"Very High")</f>
        <v>Very High</v>
      </c>
      <c r="L3195">
        <v>46</v>
      </c>
      <c r="M3195">
        <v>28.25</v>
      </c>
      <c r="N3195">
        <v>46</v>
      </c>
      <c r="O3195" t="s">
        <v>24</v>
      </c>
      <c r="P3195" t="s">
        <v>34</v>
      </c>
      <c r="Q3195" s="4" t="s">
        <v>4285</v>
      </c>
      <c r="R3195" s="5">
        <f t="shared" ca="1" si="49"/>
        <v>2.3886137685633309E-2</v>
      </c>
    </row>
    <row r="3196" spans="1:18" x14ac:dyDescent="0.25">
      <c r="A3196">
        <v>54301</v>
      </c>
      <c r="B3196" t="s">
        <v>12</v>
      </c>
      <c r="C3196">
        <v>54</v>
      </c>
      <c r="D3196" t="s">
        <v>4280</v>
      </c>
      <c r="E3196" t="s">
        <v>34</v>
      </c>
      <c r="F3196" t="s">
        <v>34</v>
      </c>
      <c r="G3196" t="s">
        <v>13</v>
      </c>
      <c r="H3196" t="s">
        <v>14</v>
      </c>
      <c r="I3196" t="s">
        <v>21</v>
      </c>
      <c r="J3196" s="5">
        <v>206.52</v>
      </c>
      <c r="K3196" s="5" t="str">
        <f>_xlfn.IFS(stroke_2[[#This Row],[avg_glucose_level]]&lt;70,"Low",stroke_2[[#This Row],[avg_glucose_level]]&lt;99,"Normal",stroke_2[[#This Row],[avg_glucose_level]]&lt;125,"Prediabetes",stroke_2[[#This Row],[avg_glucose_level]]&lt;199,"Diabetes",stroke_2[[#This Row],[avg_glucose_level]]&gt;199,"Very High")</f>
        <v>Very High</v>
      </c>
      <c r="L3196">
        <v>35.4</v>
      </c>
      <c r="M3196">
        <v>28.25</v>
      </c>
      <c r="N3196">
        <v>35.4</v>
      </c>
      <c r="O3196" t="s">
        <v>29</v>
      </c>
      <c r="P3196" t="s">
        <v>34</v>
      </c>
      <c r="Q3196" s="4" t="s">
        <v>4285</v>
      </c>
      <c r="R3196" s="5">
        <f t="shared" ca="1" si="49"/>
        <v>2.0124630191274508E-2</v>
      </c>
    </row>
    <row r="3197" spans="1:18" x14ac:dyDescent="0.25">
      <c r="A3197">
        <v>54324</v>
      </c>
      <c r="B3197" t="s">
        <v>19</v>
      </c>
      <c r="C3197">
        <v>54</v>
      </c>
      <c r="D3197" t="s">
        <v>4280</v>
      </c>
      <c r="E3197" t="s">
        <v>13</v>
      </c>
      <c r="F3197" t="s">
        <v>34</v>
      </c>
      <c r="G3197" t="s">
        <v>34</v>
      </c>
      <c r="H3197" t="s">
        <v>43</v>
      </c>
      <c r="I3197" t="s">
        <v>15</v>
      </c>
      <c r="J3197" s="5">
        <v>182.22</v>
      </c>
      <c r="K3197" s="5" t="str">
        <f>_xlfn.IFS(stroke_2[[#This Row],[avg_glucose_level]]&lt;70,"Low",stroke_2[[#This Row],[avg_glucose_level]]&lt;99,"Normal",stroke_2[[#This Row],[avg_glucose_level]]&lt;125,"Prediabetes",stroke_2[[#This Row],[avg_glucose_level]]&lt;199,"Diabetes",stroke_2[[#This Row],[avg_glucose_level]]&gt;199,"Very High")</f>
        <v>Diabetes</v>
      </c>
      <c r="L3197">
        <v>32.6</v>
      </c>
      <c r="M3197">
        <v>28.25</v>
      </c>
      <c r="N3197">
        <v>32.6</v>
      </c>
      <c r="O3197" t="s">
        <v>18</v>
      </c>
      <c r="P3197" t="s">
        <v>34</v>
      </c>
      <c r="Q3197" s="4" t="s">
        <v>4285</v>
      </c>
      <c r="R3197" s="5">
        <f t="shared" ca="1" si="49"/>
        <v>4.2353111848305756E-3</v>
      </c>
    </row>
    <row r="3198" spans="1:18" x14ac:dyDescent="0.25">
      <c r="A3198">
        <v>56547</v>
      </c>
      <c r="B3198" t="s">
        <v>12</v>
      </c>
      <c r="C3198">
        <v>54</v>
      </c>
      <c r="D3198" t="s">
        <v>4280</v>
      </c>
      <c r="E3198" t="s">
        <v>34</v>
      </c>
      <c r="F3198" t="s">
        <v>34</v>
      </c>
      <c r="G3198" t="s">
        <v>13</v>
      </c>
      <c r="H3198" t="s">
        <v>14</v>
      </c>
      <c r="I3198" t="s">
        <v>21</v>
      </c>
      <c r="J3198" s="5">
        <v>57.56</v>
      </c>
      <c r="K3198" s="5" t="str">
        <f>_xlfn.IFS(stroke_2[[#This Row],[avg_glucose_level]]&lt;70,"Low",stroke_2[[#This Row],[avg_glucose_level]]&lt;99,"Normal",stroke_2[[#This Row],[avg_glucose_level]]&lt;125,"Prediabetes",stroke_2[[#This Row],[avg_glucose_level]]&lt;199,"Diabetes",stroke_2[[#This Row],[avg_glucose_level]]&gt;199,"Very High")</f>
        <v>Low</v>
      </c>
      <c r="L3198">
        <v>27.5</v>
      </c>
      <c r="M3198">
        <v>28.25</v>
      </c>
      <c r="N3198">
        <v>27.5</v>
      </c>
      <c r="O3198" t="s">
        <v>24</v>
      </c>
      <c r="P3198" t="s">
        <v>34</v>
      </c>
      <c r="Q3198" s="4" t="s">
        <v>4285</v>
      </c>
      <c r="R3198" s="5">
        <f t="shared" ca="1" si="49"/>
        <v>-2.4267467490727158E-2</v>
      </c>
    </row>
    <row r="3199" spans="1:18" x14ac:dyDescent="0.25">
      <c r="A3199">
        <v>57011</v>
      </c>
      <c r="B3199" t="s">
        <v>19</v>
      </c>
      <c r="C3199">
        <v>54</v>
      </c>
      <c r="D3199" t="s">
        <v>4280</v>
      </c>
      <c r="E3199" t="s">
        <v>34</v>
      </c>
      <c r="F3199" t="s">
        <v>34</v>
      </c>
      <c r="G3199" t="s">
        <v>13</v>
      </c>
      <c r="H3199" t="s">
        <v>14</v>
      </c>
      <c r="I3199" t="s">
        <v>21</v>
      </c>
      <c r="J3199" s="5">
        <v>111.41</v>
      </c>
      <c r="K3199" s="5" t="str">
        <f>_xlfn.IFS(stroke_2[[#This Row],[avg_glucose_level]]&lt;70,"Low",stroke_2[[#This Row],[avg_glucose_level]]&lt;99,"Normal",stroke_2[[#This Row],[avg_glucose_level]]&lt;125,"Prediabetes",stroke_2[[#This Row],[avg_glucose_level]]&lt;199,"Diabetes",stroke_2[[#This Row],[avg_glucose_level]]&gt;199,"Very High")</f>
        <v>Prediabetes</v>
      </c>
      <c r="L3199">
        <v>31.1</v>
      </c>
      <c r="M3199">
        <v>28.25</v>
      </c>
      <c r="N3199">
        <v>31.1</v>
      </c>
      <c r="O3199" t="s">
        <v>24</v>
      </c>
      <c r="P3199" t="s">
        <v>34</v>
      </c>
      <c r="Q3199" s="4" t="s">
        <v>4285</v>
      </c>
      <c r="R3199" s="5">
        <f t="shared" ca="1" si="49"/>
        <v>2.159129129916219E-2</v>
      </c>
    </row>
    <row r="3200" spans="1:18" x14ac:dyDescent="0.25">
      <c r="A3200">
        <v>57263</v>
      </c>
      <c r="B3200" t="s">
        <v>19</v>
      </c>
      <c r="C3200">
        <v>54</v>
      </c>
      <c r="D3200" t="s">
        <v>4280</v>
      </c>
      <c r="E3200" t="s">
        <v>34</v>
      </c>
      <c r="F3200" t="s">
        <v>34</v>
      </c>
      <c r="G3200" t="s">
        <v>13</v>
      </c>
      <c r="H3200" t="s">
        <v>14</v>
      </c>
      <c r="I3200" t="s">
        <v>15</v>
      </c>
      <c r="J3200" s="5">
        <v>100.29</v>
      </c>
      <c r="K3200" s="5" t="str">
        <f>_xlfn.IFS(stroke_2[[#This Row],[avg_glucose_level]]&lt;70,"Low",stroke_2[[#This Row],[avg_glucose_level]]&lt;99,"Normal",stroke_2[[#This Row],[avg_glucose_level]]&lt;125,"Prediabetes",stroke_2[[#This Row],[avg_glucose_level]]&lt;199,"Diabetes",stroke_2[[#This Row],[avg_glucose_level]]&gt;199,"Very High")</f>
        <v>Prediabetes</v>
      </c>
      <c r="L3200">
        <v>30.2</v>
      </c>
      <c r="M3200">
        <v>28.25</v>
      </c>
      <c r="N3200">
        <v>30.2</v>
      </c>
      <c r="O3200" t="s">
        <v>24</v>
      </c>
      <c r="P3200" t="s">
        <v>34</v>
      </c>
      <c r="Q3200" s="4" t="s">
        <v>4285</v>
      </c>
      <c r="R3200" s="5">
        <f t="shared" ca="1" si="49"/>
        <v>-6.9687029264911826E-3</v>
      </c>
    </row>
    <row r="3201" spans="1:18" x14ac:dyDescent="0.25">
      <c r="A3201">
        <v>57870</v>
      </c>
      <c r="B3201" t="s">
        <v>12</v>
      </c>
      <c r="C3201">
        <v>54</v>
      </c>
      <c r="D3201" t="s">
        <v>4280</v>
      </c>
      <c r="E3201" t="s">
        <v>34</v>
      </c>
      <c r="F3201" t="s">
        <v>34</v>
      </c>
      <c r="G3201" t="s">
        <v>13</v>
      </c>
      <c r="H3201" t="s">
        <v>14</v>
      </c>
      <c r="I3201" t="s">
        <v>21</v>
      </c>
      <c r="J3201" s="5">
        <v>89.41</v>
      </c>
      <c r="K3201" s="5" t="str">
        <f>_xlfn.IFS(stroke_2[[#This Row],[avg_glucose_level]]&lt;70,"Low",stroke_2[[#This Row],[avg_glucose_level]]&lt;99,"Normal",stroke_2[[#This Row],[avg_glucose_level]]&lt;125,"Prediabetes",stroke_2[[#This Row],[avg_glucose_level]]&lt;199,"Diabetes",stroke_2[[#This Row],[avg_glucose_level]]&gt;199,"Very High")</f>
        <v>Normal</v>
      </c>
      <c r="L3201">
        <v>42.4</v>
      </c>
      <c r="M3201">
        <v>28.25</v>
      </c>
      <c r="N3201">
        <v>42.4</v>
      </c>
      <c r="O3201" t="s">
        <v>29</v>
      </c>
      <c r="P3201" t="s">
        <v>34</v>
      </c>
      <c r="Q3201" s="4" t="s">
        <v>4285</v>
      </c>
      <c r="R3201" s="5">
        <f t="shared" ca="1" si="49"/>
        <v>2.7773040306341978E-3</v>
      </c>
    </row>
    <row r="3202" spans="1:18" x14ac:dyDescent="0.25">
      <c r="A3202">
        <v>60963</v>
      </c>
      <c r="B3202" t="s">
        <v>19</v>
      </c>
      <c r="C3202">
        <v>54</v>
      </c>
      <c r="D3202" t="s">
        <v>4280</v>
      </c>
      <c r="E3202" t="s">
        <v>34</v>
      </c>
      <c r="F3202" t="s">
        <v>34</v>
      </c>
      <c r="G3202" t="s">
        <v>13</v>
      </c>
      <c r="H3202" t="s">
        <v>14</v>
      </c>
      <c r="I3202" t="s">
        <v>21</v>
      </c>
      <c r="J3202" s="5">
        <v>151.33000000000001</v>
      </c>
      <c r="K3202" s="5" t="str">
        <f>_xlfn.IFS(stroke_2[[#This Row],[avg_glucose_level]]&lt;70,"Low",stroke_2[[#This Row],[avg_glucose_level]]&lt;99,"Normal",stroke_2[[#This Row],[avg_glucose_level]]&lt;125,"Prediabetes",stroke_2[[#This Row],[avg_glucose_level]]&lt;199,"Diabetes",stroke_2[[#This Row],[avg_glucose_level]]&gt;199,"Very High")</f>
        <v>Diabetes</v>
      </c>
      <c r="L3202">
        <v>30.9</v>
      </c>
      <c r="M3202">
        <v>28.25</v>
      </c>
      <c r="N3202">
        <v>30.9</v>
      </c>
      <c r="O3202" t="s">
        <v>18</v>
      </c>
      <c r="P3202" t="s">
        <v>34</v>
      </c>
      <c r="Q3202" s="4" t="s">
        <v>4285</v>
      </c>
      <c r="R3202" s="5">
        <f t="shared" ref="R3202:R3265" ca="1" si="50">Q3202 + (RAND()-0.5)/20</f>
        <v>-2.1496642528698102E-2</v>
      </c>
    </row>
    <row r="3203" spans="1:18" x14ac:dyDescent="0.25">
      <c r="A3203">
        <v>61787</v>
      </c>
      <c r="B3203" t="s">
        <v>12</v>
      </c>
      <c r="C3203">
        <v>54</v>
      </c>
      <c r="D3203" t="s">
        <v>4280</v>
      </c>
      <c r="E3203" t="s">
        <v>34</v>
      </c>
      <c r="F3203" t="s">
        <v>34</v>
      </c>
      <c r="G3203" t="s">
        <v>13</v>
      </c>
      <c r="H3203" t="s">
        <v>20</v>
      </c>
      <c r="I3203" t="s">
        <v>15</v>
      </c>
      <c r="J3203" s="5">
        <v>114.61</v>
      </c>
      <c r="K3203" s="5" t="str">
        <f>_xlfn.IFS(stroke_2[[#This Row],[avg_glucose_level]]&lt;70,"Low",stroke_2[[#This Row],[avg_glucose_level]]&lt;99,"Normal",stroke_2[[#This Row],[avg_glucose_level]]&lt;125,"Prediabetes",stroke_2[[#This Row],[avg_glucose_level]]&lt;199,"Diabetes",stroke_2[[#This Row],[avg_glucose_level]]&gt;199,"Very High")</f>
        <v>Prediabetes</v>
      </c>
      <c r="L3203">
        <v>40.1</v>
      </c>
      <c r="M3203">
        <v>28.25</v>
      </c>
      <c r="N3203">
        <v>40.1</v>
      </c>
      <c r="O3203" t="s">
        <v>18</v>
      </c>
      <c r="P3203" t="s">
        <v>34</v>
      </c>
      <c r="Q3203" s="4" t="s">
        <v>4285</v>
      </c>
      <c r="R3203" s="5">
        <f t="shared" ca="1" si="50"/>
        <v>-2.1479721706698741E-2</v>
      </c>
    </row>
    <row r="3204" spans="1:18" x14ac:dyDescent="0.25">
      <c r="A3204">
        <v>62019</v>
      </c>
      <c r="B3204" t="s">
        <v>12</v>
      </c>
      <c r="C3204">
        <v>54</v>
      </c>
      <c r="D3204" t="s">
        <v>4280</v>
      </c>
      <c r="E3204" t="s">
        <v>34</v>
      </c>
      <c r="F3204" t="s">
        <v>34</v>
      </c>
      <c r="G3204" t="s">
        <v>13</v>
      </c>
      <c r="H3204" t="s">
        <v>43</v>
      </c>
      <c r="I3204" t="s">
        <v>21</v>
      </c>
      <c r="J3204" s="5">
        <v>87.85</v>
      </c>
      <c r="K3204" s="5" t="str">
        <f>_xlfn.IFS(stroke_2[[#This Row],[avg_glucose_level]]&lt;70,"Low",stroke_2[[#This Row],[avg_glucose_level]]&lt;99,"Normal",stroke_2[[#This Row],[avg_glucose_level]]&lt;125,"Prediabetes",stroke_2[[#This Row],[avg_glucose_level]]&lt;199,"Diabetes",stroke_2[[#This Row],[avg_glucose_level]]&gt;199,"Very High")</f>
        <v>Normal</v>
      </c>
      <c r="L3204">
        <v>31.1</v>
      </c>
      <c r="M3204">
        <v>28.25</v>
      </c>
      <c r="N3204">
        <v>31.1</v>
      </c>
      <c r="O3204" t="s">
        <v>29</v>
      </c>
      <c r="P3204" t="s">
        <v>13</v>
      </c>
      <c r="Q3204" s="4" t="s">
        <v>4286</v>
      </c>
      <c r="R3204" s="5">
        <f t="shared" ca="1" si="50"/>
        <v>0.98884325727995948</v>
      </c>
    </row>
    <row r="3205" spans="1:18" x14ac:dyDescent="0.25">
      <c r="A3205">
        <v>62340</v>
      </c>
      <c r="B3205" t="s">
        <v>12</v>
      </c>
      <c r="C3205">
        <v>54</v>
      </c>
      <c r="D3205" t="s">
        <v>4280</v>
      </c>
      <c r="E3205" t="s">
        <v>34</v>
      </c>
      <c r="F3205" t="s">
        <v>34</v>
      </c>
      <c r="G3205" t="s">
        <v>13</v>
      </c>
      <c r="H3205" t="s">
        <v>14</v>
      </c>
      <c r="I3205" t="s">
        <v>15</v>
      </c>
      <c r="J3205" s="5">
        <v>108.34</v>
      </c>
      <c r="K3205" s="5" t="str">
        <f>_xlfn.IFS(stroke_2[[#This Row],[avg_glucose_level]]&lt;70,"Low",stroke_2[[#This Row],[avg_glucose_level]]&lt;99,"Normal",stroke_2[[#This Row],[avg_glucose_level]]&lt;125,"Prediabetes",stroke_2[[#This Row],[avg_glucose_level]]&lt;199,"Diabetes",stroke_2[[#This Row],[avg_glucose_level]]&gt;199,"Very High")</f>
        <v>Prediabetes</v>
      </c>
      <c r="L3205">
        <v>31.9</v>
      </c>
      <c r="M3205">
        <v>28.25</v>
      </c>
      <c r="N3205">
        <v>31.9</v>
      </c>
      <c r="O3205" t="s">
        <v>24</v>
      </c>
      <c r="P3205" t="s">
        <v>34</v>
      </c>
      <c r="Q3205" s="4" t="s">
        <v>4285</v>
      </c>
      <c r="R3205" s="5">
        <f t="shared" ca="1" si="50"/>
        <v>1.9331457806572239E-2</v>
      </c>
    </row>
    <row r="3206" spans="1:18" x14ac:dyDescent="0.25">
      <c r="A3206">
        <v>64433</v>
      </c>
      <c r="B3206" t="s">
        <v>12</v>
      </c>
      <c r="C3206">
        <v>54</v>
      </c>
      <c r="D3206" t="s">
        <v>4280</v>
      </c>
      <c r="E3206" t="s">
        <v>34</v>
      </c>
      <c r="F3206" t="s">
        <v>34</v>
      </c>
      <c r="G3206" t="s">
        <v>13</v>
      </c>
      <c r="H3206" t="s">
        <v>14</v>
      </c>
      <c r="I3206" t="s">
        <v>15</v>
      </c>
      <c r="J3206" s="5">
        <v>247.97</v>
      </c>
      <c r="K3206" s="5" t="str">
        <f>_xlfn.IFS(stroke_2[[#This Row],[avg_glucose_level]]&lt;70,"Low",stroke_2[[#This Row],[avg_glucose_level]]&lt;99,"Normal",stroke_2[[#This Row],[avg_glucose_level]]&lt;125,"Prediabetes",stroke_2[[#This Row],[avg_glucose_level]]&lt;199,"Diabetes",stroke_2[[#This Row],[avg_glucose_level]]&gt;199,"Very High")</f>
        <v>Very High</v>
      </c>
      <c r="L3206">
        <v>36.1</v>
      </c>
      <c r="M3206">
        <v>28.25</v>
      </c>
      <c r="N3206">
        <v>36.1</v>
      </c>
      <c r="O3206" t="s">
        <v>18</v>
      </c>
      <c r="P3206" t="s">
        <v>34</v>
      </c>
      <c r="Q3206" s="4" t="s">
        <v>4285</v>
      </c>
      <c r="R3206" s="5">
        <f t="shared" ca="1" si="50"/>
        <v>1.2546276683571961E-2</v>
      </c>
    </row>
    <row r="3207" spans="1:18" x14ac:dyDescent="0.25">
      <c r="A3207">
        <v>64523</v>
      </c>
      <c r="B3207" t="s">
        <v>12</v>
      </c>
      <c r="C3207">
        <v>54</v>
      </c>
      <c r="D3207" t="s">
        <v>4280</v>
      </c>
      <c r="E3207" t="s">
        <v>13</v>
      </c>
      <c r="F3207" t="s">
        <v>34</v>
      </c>
      <c r="G3207" t="s">
        <v>13</v>
      </c>
      <c r="H3207" t="s">
        <v>14</v>
      </c>
      <c r="I3207" t="s">
        <v>15</v>
      </c>
      <c r="J3207" s="5">
        <v>89.93</v>
      </c>
      <c r="K3207" s="5" t="str">
        <f>_xlfn.IFS(stroke_2[[#This Row],[avg_glucose_level]]&lt;70,"Low",stroke_2[[#This Row],[avg_glucose_level]]&lt;99,"Normal",stroke_2[[#This Row],[avg_glucose_level]]&lt;125,"Prediabetes",stroke_2[[#This Row],[avg_glucose_level]]&lt;199,"Diabetes",stroke_2[[#This Row],[avg_glucose_level]]&gt;199,"Very High")</f>
        <v>Normal</v>
      </c>
      <c r="L3207">
        <v>32.1</v>
      </c>
      <c r="M3207">
        <v>28.25</v>
      </c>
      <c r="N3207">
        <v>32.1</v>
      </c>
      <c r="O3207" t="s">
        <v>24</v>
      </c>
      <c r="P3207" t="s">
        <v>34</v>
      </c>
      <c r="Q3207" s="4" t="s">
        <v>4285</v>
      </c>
      <c r="R3207" s="5">
        <f t="shared" ca="1" si="50"/>
        <v>-2.433498044764712E-2</v>
      </c>
    </row>
    <row r="3208" spans="1:18" x14ac:dyDescent="0.25">
      <c r="A3208">
        <v>64895</v>
      </c>
      <c r="B3208" t="s">
        <v>12</v>
      </c>
      <c r="C3208">
        <v>54</v>
      </c>
      <c r="D3208" t="s">
        <v>4280</v>
      </c>
      <c r="E3208" t="s">
        <v>13</v>
      </c>
      <c r="F3208" t="s">
        <v>34</v>
      </c>
      <c r="G3208" t="s">
        <v>13</v>
      </c>
      <c r="H3208" t="s">
        <v>20</v>
      </c>
      <c r="I3208" t="s">
        <v>21</v>
      </c>
      <c r="J3208" s="5">
        <v>104.42</v>
      </c>
      <c r="K3208" s="5" t="str">
        <f>_xlfn.IFS(stroke_2[[#This Row],[avg_glucose_level]]&lt;70,"Low",stroke_2[[#This Row],[avg_glucose_level]]&lt;99,"Normal",stroke_2[[#This Row],[avg_glucose_level]]&lt;125,"Prediabetes",stroke_2[[#This Row],[avg_glucose_level]]&lt;199,"Diabetes",stroke_2[[#This Row],[avg_glucose_level]]&gt;199,"Very High")</f>
        <v>Prediabetes</v>
      </c>
      <c r="L3208">
        <v>37.6</v>
      </c>
      <c r="M3208">
        <v>28.25</v>
      </c>
      <c r="N3208">
        <v>37.6</v>
      </c>
      <c r="O3208" t="s">
        <v>29</v>
      </c>
      <c r="P3208" t="s">
        <v>34</v>
      </c>
      <c r="Q3208" s="4" t="s">
        <v>4285</v>
      </c>
      <c r="R3208" s="5">
        <f t="shared" ca="1" si="50"/>
        <v>-7.2839730878395126E-3</v>
      </c>
    </row>
    <row r="3209" spans="1:18" x14ac:dyDescent="0.25">
      <c r="A3209">
        <v>65574</v>
      </c>
      <c r="B3209" t="s">
        <v>19</v>
      </c>
      <c r="C3209">
        <v>54</v>
      </c>
      <c r="D3209" t="s">
        <v>4280</v>
      </c>
      <c r="E3209" t="s">
        <v>34</v>
      </c>
      <c r="F3209" t="s">
        <v>34</v>
      </c>
      <c r="G3209" t="s">
        <v>13</v>
      </c>
      <c r="H3209" t="s">
        <v>14</v>
      </c>
      <c r="I3209" t="s">
        <v>15</v>
      </c>
      <c r="J3209" s="5">
        <v>129.16</v>
      </c>
      <c r="K3209" s="5" t="str">
        <f>_xlfn.IFS(stroke_2[[#This Row],[avg_glucose_level]]&lt;70,"Low",stroke_2[[#This Row],[avg_glucose_level]]&lt;99,"Normal",stroke_2[[#This Row],[avg_glucose_level]]&lt;125,"Prediabetes",stroke_2[[#This Row],[avg_glucose_level]]&lt;199,"Diabetes",stroke_2[[#This Row],[avg_glucose_level]]&gt;199,"Very High")</f>
        <v>Diabetes</v>
      </c>
      <c r="L3209">
        <v>32.4</v>
      </c>
      <c r="M3209">
        <v>28.25</v>
      </c>
      <c r="N3209">
        <v>32.4</v>
      </c>
      <c r="O3209" t="s">
        <v>24</v>
      </c>
      <c r="P3209" t="s">
        <v>34</v>
      </c>
      <c r="Q3209" s="4" t="s">
        <v>4285</v>
      </c>
      <c r="R3209" s="5">
        <f t="shared" ca="1" si="50"/>
        <v>-1.4458457309940404E-2</v>
      </c>
    </row>
    <row r="3210" spans="1:18" x14ac:dyDescent="0.25">
      <c r="A3210">
        <v>66310</v>
      </c>
      <c r="B3210" t="s">
        <v>12</v>
      </c>
      <c r="C3210">
        <v>54</v>
      </c>
      <c r="D3210" t="s">
        <v>4280</v>
      </c>
      <c r="E3210" t="s">
        <v>34</v>
      </c>
      <c r="F3210" t="s">
        <v>34</v>
      </c>
      <c r="G3210" t="s">
        <v>13</v>
      </c>
      <c r="H3210" t="s">
        <v>20</v>
      </c>
      <c r="I3210" t="s">
        <v>21</v>
      </c>
      <c r="J3210" s="5">
        <v>138.47</v>
      </c>
      <c r="K3210" s="5" t="str">
        <f>_xlfn.IFS(stroke_2[[#This Row],[avg_glucose_level]]&lt;70,"Low",stroke_2[[#This Row],[avg_glucose_level]]&lt;99,"Normal",stroke_2[[#This Row],[avg_glucose_level]]&lt;125,"Prediabetes",stroke_2[[#This Row],[avg_glucose_level]]&lt;199,"Diabetes",stroke_2[[#This Row],[avg_glucose_level]]&gt;199,"Very High")</f>
        <v>Diabetes</v>
      </c>
      <c r="L3210">
        <v>31.5</v>
      </c>
      <c r="M3210">
        <v>28.25</v>
      </c>
      <c r="N3210">
        <v>31.5</v>
      </c>
      <c r="O3210" t="s">
        <v>24</v>
      </c>
      <c r="P3210" t="s">
        <v>34</v>
      </c>
      <c r="Q3210" s="4" t="s">
        <v>4285</v>
      </c>
      <c r="R3210" s="5">
        <f t="shared" ca="1" si="50"/>
        <v>-3.6008650063479863E-3</v>
      </c>
    </row>
    <row r="3211" spans="1:18" x14ac:dyDescent="0.25">
      <c r="A3211">
        <v>68074</v>
      </c>
      <c r="B3211" t="s">
        <v>12</v>
      </c>
      <c r="C3211">
        <v>54</v>
      </c>
      <c r="D3211" t="s">
        <v>4280</v>
      </c>
      <c r="E3211" t="s">
        <v>34</v>
      </c>
      <c r="F3211" t="s">
        <v>34</v>
      </c>
      <c r="G3211" t="s">
        <v>13</v>
      </c>
      <c r="H3211" t="s">
        <v>14</v>
      </c>
      <c r="I3211" t="s">
        <v>21</v>
      </c>
      <c r="J3211" s="5">
        <v>100.47</v>
      </c>
      <c r="K3211" s="5" t="str">
        <f>_xlfn.IFS(stroke_2[[#This Row],[avg_glucose_level]]&lt;70,"Low",stroke_2[[#This Row],[avg_glucose_level]]&lt;99,"Normal",stroke_2[[#This Row],[avg_glucose_level]]&lt;125,"Prediabetes",stroke_2[[#This Row],[avg_glucose_level]]&lt;199,"Diabetes",stroke_2[[#This Row],[avg_glucose_level]]&gt;199,"Very High")</f>
        <v>Prediabetes</v>
      </c>
      <c r="L3211">
        <v>50.2</v>
      </c>
      <c r="M3211">
        <v>28.25</v>
      </c>
      <c r="N3211">
        <v>50.2</v>
      </c>
      <c r="O3211" t="s">
        <v>18</v>
      </c>
      <c r="P3211" t="s">
        <v>34</v>
      </c>
      <c r="Q3211" s="4" t="s">
        <v>4285</v>
      </c>
      <c r="R3211" s="5">
        <f t="shared" ca="1" si="50"/>
        <v>7.9056562354395954E-3</v>
      </c>
    </row>
    <row r="3212" spans="1:18" x14ac:dyDescent="0.25">
      <c r="A3212">
        <v>68224</v>
      </c>
      <c r="B3212" t="s">
        <v>12</v>
      </c>
      <c r="C3212">
        <v>54</v>
      </c>
      <c r="D3212" t="s">
        <v>4280</v>
      </c>
      <c r="E3212" t="s">
        <v>34</v>
      </c>
      <c r="F3212" t="s">
        <v>34</v>
      </c>
      <c r="G3212" t="s">
        <v>13</v>
      </c>
      <c r="H3212" t="s">
        <v>14</v>
      </c>
      <c r="I3212" t="s">
        <v>21</v>
      </c>
      <c r="J3212" s="5">
        <v>209.5</v>
      </c>
      <c r="K3212" s="5" t="str">
        <f>_xlfn.IFS(stroke_2[[#This Row],[avg_glucose_level]]&lt;70,"Low",stroke_2[[#This Row],[avg_glucose_level]]&lt;99,"Normal",stroke_2[[#This Row],[avg_glucose_level]]&lt;125,"Prediabetes",stroke_2[[#This Row],[avg_glucose_level]]&lt;199,"Diabetes",stroke_2[[#This Row],[avg_glucose_level]]&gt;199,"Very High")</f>
        <v>Very High</v>
      </c>
      <c r="L3212">
        <v>37.9</v>
      </c>
      <c r="M3212">
        <v>28.25</v>
      </c>
      <c r="N3212">
        <v>37.9</v>
      </c>
      <c r="O3212" t="s">
        <v>18</v>
      </c>
      <c r="P3212" t="s">
        <v>34</v>
      </c>
      <c r="Q3212" s="4" t="s">
        <v>4285</v>
      </c>
      <c r="R3212" s="5">
        <f t="shared" ca="1" si="50"/>
        <v>-5.5769740891283785E-3</v>
      </c>
    </row>
    <row r="3213" spans="1:18" x14ac:dyDescent="0.25">
      <c r="A3213">
        <v>68281</v>
      </c>
      <c r="B3213" t="s">
        <v>19</v>
      </c>
      <c r="C3213">
        <v>54</v>
      </c>
      <c r="D3213" t="s">
        <v>4280</v>
      </c>
      <c r="E3213" t="s">
        <v>34</v>
      </c>
      <c r="F3213" t="s">
        <v>34</v>
      </c>
      <c r="G3213" t="s">
        <v>13</v>
      </c>
      <c r="H3213" t="s">
        <v>43</v>
      </c>
      <c r="I3213" t="s">
        <v>15</v>
      </c>
      <c r="J3213" s="5">
        <v>74.23</v>
      </c>
      <c r="K3213" s="5" t="str">
        <f>_xlfn.IFS(stroke_2[[#This Row],[avg_glucose_level]]&lt;70,"Low",stroke_2[[#This Row],[avg_glucose_level]]&lt;99,"Normal",stroke_2[[#This Row],[avg_glucose_level]]&lt;125,"Prediabetes",stroke_2[[#This Row],[avg_glucose_level]]&lt;199,"Diabetes",stroke_2[[#This Row],[avg_glucose_level]]&gt;199,"Very High")</f>
        <v>Normal</v>
      </c>
      <c r="L3213">
        <v>28.1</v>
      </c>
      <c r="M3213">
        <v>28.25</v>
      </c>
      <c r="N3213">
        <v>28.1</v>
      </c>
      <c r="O3213" t="s">
        <v>18</v>
      </c>
      <c r="P3213" t="s">
        <v>34</v>
      </c>
      <c r="Q3213" s="4" t="s">
        <v>4285</v>
      </c>
      <c r="R3213" s="5">
        <f t="shared" ca="1" si="50"/>
        <v>1.7505733725854167E-2</v>
      </c>
    </row>
    <row r="3214" spans="1:18" x14ac:dyDescent="0.25">
      <c r="A3214">
        <v>69050</v>
      </c>
      <c r="B3214" t="s">
        <v>12</v>
      </c>
      <c r="C3214">
        <v>54</v>
      </c>
      <c r="D3214" t="s">
        <v>4280</v>
      </c>
      <c r="E3214" t="s">
        <v>34</v>
      </c>
      <c r="F3214" t="s">
        <v>34</v>
      </c>
      <c r="G3214" t="s">
        <v>13</v>
      </c>
      <c r="H3214" t="s">
        <v>14</v>
      </c>
      <c r="I3214" t="s">
        <v>15</v>
      </c>
      <c r="J3214" s="5">
        <v>85.81</v>
      </c>
      <c r="K3214" s="5" t="str">
        <f>_xlfn.IFS(stroke_2[[#This Row],[avg_glucose_level]]&lt;70,"Low",stroke_2[[#This Row],[avg_glucose_level]]&lt;99,"Normal",stroke_2[[#This Row],[avg_glucose_level]]&lt;125,"Prediabetes",stroke_2[[#This Row],[avg_glucose_level]]&lt;199,"Diabetes",stroke_2[[#This Row],[avg_glucose_level]]&gt;199,"Very High")</f>
        <v>Normal</v>
      </c>
      <c r="L3214">
        <v>21.7</v>
      </c>
      <c r="M3214">
        <v>28.25</v>
      </c>
      <c r="N3214">
        <v>21.7</v>
      </c>
      <c r="O3214" t="s">
        <v>18</v>
      </c>
      <c r="P3214" t="s">
        <v>34</v>
      </c>
      <c r="Q3214" s="4" t="s">
        <v>4285</v>
      </c>
      <c r="R3214" s="5">
        <f t="shared" ca="1" si="50"/>
        <v>1.9021235899190664E-2</v>
      </c>
    </row>
    <row r="3215" spans="1:18" x14ac:dyDescent="0.25">
      <c r="A3215">
        <v>71057</v>
      </c>
      <c r="B3215" t="s">
        <v>19</v>
      </c>
      <c r="C3215">
        <v>54</v>
      </c>
      <c r="D3215" t="s">
        <v>4280</v>
      </c>
      <c r="E3215" t="s">
        <v>34</v>
      </c>
      <c r="F3215" t="s">
        <v>34</v>
      </c>
      <c r="G3215" t="s">
        <v>13</v>
      </c>
      <c r="H3215" t="s">
        <v>14</v>
      </c>
      <c r="I3215" t="s">
        <v>21</v>
      </c>
      <c r="J3215" s="5">
        <v>70.19</v>
      </c>
      <c r="K3215" s="5" t="str">
        <f>_xlfn.IFS(stroke_2[[#This Row],[avg_glucose_level]]&lt;70,"Low",stroke_2[[#This Row],[avg_glucose_level]]&lt;99,"Normal",stroke_2[[#This Row],[avg_glucose_level]]&lt;125,"Prediabetes",stroke_2[[#This Row],[avg_glucose_level]]&lt;199,"Diabetes",stroke_2[[#This Row],[avg_glucose_level]]&gt;199,"Very High")</f>
        <v>Normal</v>
      </c>
      <c r="L3215">
        <v>39.1</v>
      </c>
      <c r="M3215">
        <v>28.25</v>
      </c>
      <c r="N3215">
        <v>39.1</v>
      </c>
      <c r="O3215" t="s">
        <v>29</v>
      </c>
      <c r="P3215" t="s">
        <v>34</v>
      </c>
      <c r="Q3215" s="4" t="s">
        <v>4285</v>
      </c>
      <c r="R3215" s="5">
        <f t="shared" ca="1" si="50"/>
        <v>3.5124384598948511E-4</v>
      </c>
    </row>
    <row r="3216" spans="1:18" x14ac:dyDescent="0.25">
      <c r="A3216">
        <v>71551</v>
      </c>
      <c r="B3216" t="s">
        <v>19</v>
      </c>
      <c r="C3216">
        <v>54</v>
      </c>
      <c r="D3216" t="s">
        <v>4280</v>
      </c>
      <c r="E3216" t="s">
        <v>34</v>
      </c>
      <c r="F3216" t="s">
        <v>34</v>
      </c>
      <c r="G3216" t="s">
        <v>34</v>
      </c>
      <c r="H3216" t="s">
        <v>14</v>
      </c>
      <c r="I3216" t="s">
        <v>15</v>
      </c>
      <c r="J3216" s="5">
        <v>85.07</v>
      </c>
      <c r="K3216" s="5" t="str">
        <f>_xlfn.IFS(stroke_2[[#This Row],[avg_glucose_level]]&lt;70,"Low",stroke_2[[#This Row],[avg_glucose_level]]&lt;99,"Normal",stroke_2[[#This Row],[avg_glucose_level]]&lt;125,"Prediabetes",stroke_2[[#This Row],[avg_glucose_level]]&lt;199,"Diabetes",stroke_2[[#This Row],[avg_glucose_level]]&gt;199,"Very High")</f>
        <v>Normal</v>
      </c>
      <c r="L3216">
        <v>21.9</v>
      </c>
      <c r="M3216">
        <v>28.25</v>
      </c>
      <c r="N3216">
        <v>21.9</v>
      </c>
      <c r="O3216" t="s">
        <v>38</v>
      </c>
      <c r="P3216" t="s">
        <v>34</v>
      </c>
      <c r="Q3216" s="4" t="s">
        <v>4285</v>
      </c>
      <c r="R3216" s="5">
        <f t="shared" ca="1" si="50"/>
        <v>1.2484641635650268E-2</v>
      </c>
    </row>
    <row r="3217" spans="1:18" x14ac:dyDescent="0.25">
      <c r="A3217">
        <v>72703</v>
      </c>
      <c r="B3217" t="s">
        <v>19</v>
      </c>
      <c r="C3217">
        <v>54</v>
      </c>
      <c r="D3217" t="s">
        <v>4280</v>
      </c>
      <c r="E3217" t="s">
        <v>34</v>
      </c>
      <c r="F3217" t="s">
        <v>34</v>
      </c>
      <c r="G3217" t="s">
        <v>13</v>
      </c>
      <c r="H3217" t="s">
        <v>14</v>
      </c>
      <c r="I3217" t="s">
        <v>15</v>
      </c>
      <c r="J3217" s="5">
        <v>75.52</v>
      </c>
      <c r="K3217" s="5" t="str">
        <f>_xlfn.IFS(stroke_2[[#This Row],[avg_glucose_level]]&lt;70,"Low",stroke_2[[#This Row],[avg_glucose_level]]&lt;99,"Normal",stroke_2[[#This Row],[avg_glucose_level]]&lt;125,"Prediabetes",stroke_2[[#This Row],[avg_glucose_level]]&lt;199,"Diabetes",stroke_2[[#This Row],[avg_glucose_level]]&gt;199,"Very High")</f>
        <v>Normal</v>
      </c>
      <c r="L3217">
        <v>28.7</v>
      </c>
      <c r="M3217">
        <v>28.25</v>
      </c>
      <c r="N3217">
        <v>28.7</v>
      </c>
      <c r="O3217" t="s">
        <v>18</v>
      </c>
      <c r="P3217" t="s">
        <v>34</v>
      </c>
      <c r="Q3217" s="4" t="s">
        <v>4285</v>
      </c>
      <c r="R3217" s="5">
        <f t="shared" ca="1" si="50"/>
        <v>-8.739415513779325E-3</v>
      </c>
    </row>
    <row r="3218" spans="1:18" x14ac:dyDescent="0.25">
      <c r="A3218">
        <v>84</v>
      </c>
      <c r="B3218" t="s">
        <v>12</v>
      </c>
      <c r="C3218">
        <v>55</v>
      </c>
      <c r="D3218" t="s">
        <v>4280</v>
      </c>
      <c r="E3218" t="s">
        <v>34</v>
      </c>
      <c r="F3218" t="s">
        <v>34</v>
      </c>
      <c r="G3218" t="s">
        <v>13</v>
      </c>
      <c r="H3218" t="s">
        <v>14</v>
      </c>
      <c r="I3218" t="s">
        <v>15</v>
      </c>
      <c r="J3218" s="5">
        <v>89.17</v>
      </c>
      <c r="K3218" s="5" t="str">
        <f>_xlfn.IFS(stroke_2[[#This Row],[avg_glucose_level]]&lt;70,"Low",stroke_2[[#This Row],[avg_glucose_level]]&lt;99,"Normal",stroke_2[[#This Row],[avg_glucose_level]]&lt;125,"Prediabetes",stroke_2[[#This Row],[avg_glucose_level]]&lt;199,"Diabetes",stroke_2[[#This Row],[avg_glucose_level]]&gt;199,"Very High")</f>
        <v>Normal</v>
      </c>
      <c r="L3218">
        <v>31.5</v>
      </c>
      <c r="M3218">
        <v>28.25</v>
      </c>
      <c r="N3218">
        <v>31.5</v>
      </c>
      <c r="O3218" t="s">
        <v>24</v>
      </c>
      <c r="P3218" t="s">
        <v>34</v>
      </c>
      <c r="Q3218" s="4" t="s">
        <v>4285</v>
      </c>
      <c r="R3218" s="5">
        <f t="shared" ca="1" si="50"/>
        <v>-1.271482718562073E-2</v>
      </c>
    </row>
    <row r="3219" spans="1:18" x14ac:dyDescent="0.25">
      <c r="A3219">
        <v>2647</v>
      </c>
      <c r="B3219" t="s">
        <v>12</v>
      </c>
      <c r="C3219">
        <v>55</v>
      </c>
      <c r="D3219" t="s">
        <v>4280</v>
      </c>
      <c r="E3219" t="s">
        <v>34</v>
      </c>
      <c r="F3219" t="s">
        <v>34</v>
      </c>
      <c r="G3219" t="s">
        <v>13</v>
      </c>
      <c r="H3219" t="s">
        <v>14</v>
      </c>
      <c r="I3219" t="s">
        <v>21</v>
      </c>
      <c r="J3219" s="5">
        <v>80.349999999999994</v>
      </c>
      <c r="K3219" s="5" t="str">
        <f>_xlfn.IFS(stroke_2[[#This Row],[avg_glucose_level]]&lt;70,"Low",stroke_2[[#This Row],[avg_glucose_level]]&lt;99,"Normal",stroke_2[[#This Row],[avg_glucose_level]]&lt;125,"Prediabetes",stroke_2[[#This Row],[avg_glucose_level]]&lt;199,"Diabetes",stroke_2[[#This Row],[avg_glucose_level]]&gt;199,"Very High")</f>
        <v>Normal</v>
      </c>
      <c r="L3219">
        <v>28.7</v>
      </c>
      <c r="M3219">
        <v>28.25</v>
      </c>
      <c r="N3219">
        <v>28.7</v>
      </c>
      <c r="O3219" t="s">
        <v>29</v>
      </c>
      <c r="P3219" t="s">
        <v>34</v>
      </c>
      <c r="Q3219" s="4" t="s">
        <v>4285</v>
      </c>
      <c r="R3219" s="5">
        <f t="shared" ca="1" si="50"/>
        <v>-4.2511836774984215E-3</v>
      </c>
    </row>
    <row r="3220" spans="1:18" x14ac:dyDescent="0.25">
      <c r="A3220">
        <v>2772</v>
      </c>
      <c r="B3220" t="s">
        <v>12</v>
      </c>
      <c r="C3220">
        <v>55</v>
      </c>
      <c r="D3220" t="s">
        <v>4280</v>
      </c>
      <c r="E3220" t="s">
        <v>34</v>
      </c>
      <c r="F3220" t="s">
        <v>34</v>
      </c>
      <c r="G3220" t="s">
        <v>13</v>
      </c>
      <c r="H3220" t="s">
        <v>14</v>
      </c>
      <c r="I3220" t="s">
        <v>15</v>
      </c>
      <c r="J3220" s="5">
        <v>87.72</v>
      </c>
      <c r="K3220" s="5" t="str">
        <f>_xlfn.IFS(stroke_2[[#This Row],[avg_glucose_level]]&lt;70,"Low",stroke_2[[#This Row],[avg_glucose_level]]&lt;99,"Normal",stroke_2[[#This Row],[avg_glucose_level]]&lt;125,"Prediabetes",stroke_2[[#This Row],[avg_glucose_level]]&lt;199,"Diabetes",stroke_2[[#This Row],[avg_glucose_level]]&gt;199,"Very High")</f>
        <v>Normal</v>
      </c>
      <c r="L3220">
        <v>27</v>
      </c>
      <c r="M3220">
        <v>28.25</v>
      </c>
      <c r="N3220">
        <v>27</v>
      </c>
      <c r="O3220" t="s">
        <v>38</v>
      </c>
      <c r="P3220" t="s">
        <v>34</v>
      </c>
      <c r="Q3220" s="4" t="s">
        <v>4285</v>
      </c>
      <c r="R3220" s="5">
        <f t="shared" ca="1" si="50"/>
        <v>1.8400072968576865E-2</v>
      </c>
    </row>
    <row r="3221" spans="1:18" x14ac:dyDescent="0.25">
      <c r="A3221">
        <v>2860</v>
      </c>
      <c r="B3221" t="s">
        <v>12</v>
      </c>
      <c r="C3221">
        <v>55</v>
      </c>
      <c r="D3221" t="s">
        <v>4280</v>
      </c>
      <c r="E3221" t="s">
        <v>34</v>
      </c>
      <c r="F3221" t="s">
        <v>34</v>
      </c>
      <c r="G3221" t="s">
        <v>13</v>
      </c>
      <c r="H3221" t="s">
        <v>14</v>
      </c>
      <c r="I3221" t="s">
        <v>21</v>
      </c>
      <c r="J3221" s="5">
        <v>82.88</v>
      </c>
      <c r="K3221" s="5" t="str">
        <f>_xlfn.IFS(stroke_2[[#This Row],[avg_glucose_level]]&lt;70,"Low",stroke_2[[#This Row],[avg_glucose_level]]&lt;99,"Normal",stroke_2[[#This Row],[avg_glucose_level]]&lt;125,"Prediabetes",stroke_2[[#This Row],[avg_glucose_level]]&lt;199,"Diabetes",stroke_2[[#This Row],[avg_glucose_level]]&gt;199,"Very High")</f>
        <v>Normal</v>
      </c>
      <c r="L3221">
        <v>29.4</v>
      </c>
      <c r="M3221">
        <v>28.25</v>
      </c>
      <c r="N3221">
        <v>29.4</v>
      </c>
      <c r="O3221" t="s">
        <v>38</v>
      </c>
      <c r="P3221" t="s">
        <v>34</v>
      </c>
      <c r="Q3221" s="4" t="s">
        <v>4285</v>
      </c>
      <c r="R3221" s="5">
        <f t="shared" ca="1" si="50"/>
        <v>-1.6679205616997206E-3</v>
      </c>
    </row>
    <row r="3222" spans="1:18" x14ac:dyDescent="0.25">
      <c r="A3222">
        <v>2972</v>
      </c>
      <c r="B3222" t="s">
        <v>12</v>
      </c>
      <c r="C3222">
        <v>55</v>
      </c>
      <c r="D3222" t="s">
        <v>4280</v>
      </c>
      <c r="E3222" t="s">
        <v>34</v>
      </c>
      <c r="F3222" t="s">
        <v>34</v>
      </c>
      <c r="G3222" t="s">
        <v>34</v>
      </c>
      <c r="H3222" t="s">
        <v>43</v>
      </c>
      <c r="I3222" t="s">
        <v>21</v>
      </c>
      <c r="J3222" s="5">
        <v>88.65</v>
      </c>
      <c r="K3222" s="5" t="str">
        <f>_xlfn.IFS(stroke_2[[#This Row],[avg_glucose_level]]&lt;70,"Low",stroke_2[[#This Row],[avg_glucose_level]]&lt;99,"Normal",stroke_2[[#This Row],[avg_glucose_level]]&lt;125,"Prediabetes",stroke_2[[#This Row],[avg_glucose_level]]&lt;199,"Diabetes",stroke_2[[#This Row],[avg_glucose_level]]&gt;199,"Very High")</f>
        <v>Normal</v>
      </c>
      <c r="L3222">
        <v>18.100000000000001</v>
      </c>
      <c r="M3222">
        <v>28.25</v>
      </c>
      <c r="N3222">
        <v>18.100000000000001</v>
      </c>
      <c r="O3222" t="s">
        <v>18</v>
      </c>
      <c r="P3222" t="s">
        <v>34</v>
      </c>
      <c r="Q3222" s="4" t="s">
        <v>4285</v>
      </c>
      <c r="R3222" s="5">
        <f t="shared" ca="1" si="50"/>
        <v>1.4497861939919809E-3</v>
      </c>
    </row>
    <row r="3223" spans="1:18" x14ac:dyDescent="0.25">
      <c r="A3223">
        <v>3673</v>
      </c>
      <c r="B3223" t="s">
        <v>19</v>
      </c>
      <c r="C3223">
        <v>55</v>
      </c>
      <c r="D3223" t="s">
        <v>4280</v>
      </c>
      <c r="E3223" t="s">
        <v>34</v>
      </c>
      <c r="F3223" t="s">
        <v>34</v>
      </c>
      <c r="G3223" t="s">
        <v>13</v>
      </c>
      <c r="H3223" t="s">
        <v>14</v>
      </c>
      <c r="I3223" t="s">
        <v>21</v>
      </c>
      <c r="J3223" s="5">
        <v>112.47</v>
      </c>
      <c r="K3223" s="5" t="str">
        <f>_xlfn.IFS(stroke_2[[#This Row],[avg_glucose_level]]&lt;70,"Low",stroke_2[[#This Row],[avg_glucose_level]]&lt;99,"Normal",stroke_2[[#This Row],[avg_glucose_level]]&lt;125,"Prediabetes",stroke_2[[#This Row],[avg_glucose_level]]&lt;199,"Diabetes",stroke_2[[#This Row],[avg_glucose_level]]&gt;199,"Very High")</f>
        <v>Prediabetes</v>
      </c>
      <c r="L3223">
        <v>32.799999999999997</v>
      </c>
      <c r="M3223">
        <v>28.25</v>
      </c>
      <c r="N3223">
        <v>32.799999999999997</v>
      </c>
      <c r="O3223" t="s">
        <v>29</v>
      </c>
      <c r="P3223" t="s">
        <v>34</v>
      </c>
      <c r="Q3223" s="4" t="s">
        <v>4285</v>
      </c>
      <c r="R3223" s="5">
        <f t="shared" ca="1" si="50"/>
        <v>-2.3890748554278963E-2</v>
      </c>
    </row>
    <row r="3224" spans="1:18" x14ac:dyDescent="0.25">
      <c r="A3224">
        <v>3715</v>
      </c>
      <c r="B3224" t="s">
        <v>12</v>
      </c>
      <c r="C3224">
        <v>55</v>
      </c>
      <c r="D3224" t="s">
        <v>4280</v>
      </c>
      <c r="E3224" t="s">
        <v>34</v>
      </c>
      <c r="F3224" t="s">
        <v>34</v>
      </c>
      <c r="G3224" t="s">
        <v>13</v>
      </c>
      <c r="H3224" t="s">
        <v>14</v>
      </c>
      <c r="I3224" t="s">
        <v>21</v>
      </c>
      <c r="J3224" s="5">
        <v>232.81</v>
      </c>
      <c r="K3224" s="5" t="str">
        <f>_xlfn.IFS(stroke_2[[#This Row],[avg_glucose_level]]&lt;70,"Low",stroke_2[[#This Row],[avg_glucose_level]]&lt;99,"Normal",stroke_2[[#This Row],[avg_glucose_level]]&lt;125,"Prediabetes",stroke_2[[#This Row],[avg_glucose_level]]&lt;199,"Diabetes",stroke_2[[#This Row],[avg_glucose_level]]&gt;199,"Very High")</f>
        <v>Very High</v>
      </c>
      <c r="L3224">
        <v>28.8</v>
      </c>
      <c r="M3224">
        <v>28.25</v>
      </c>
      <c r="N3224">
        <v>28.8</v>
      </c>
      <c r="O3224" t="s">
        <v>38</v>
      </c>
      <c r="P3224" t="s">
        <v>34</v>
      </c>
      <c r="Q3224" s="4" t="s">
        <v>4285</v>
      </c>
      <c r="R3224" s="5">
        <f t="shared" ca="1" si="50"/>
        <v>-1.877777912274927E-2</v>
      </c>
    </row>
    <row r="3225" spans="1:18" x14ac:dyDescent="0.25">
      <c r="A3225">
        <v>4128</v>
      </c>
      <c r="B3225" t="s">
        <v>19</v>
      </c>
      <c r="C3225">
        <v>55</v>
      </c>
      <c r="D3225" t="s">
        <v>4280</v>
      </c>
      <c r="E3225" t="s">
        <v>34</v>
      </c>
      <c r="F3225" t="s">
        <v>34</v>
      </c>
      <c r="G3225" t="s">
        <v>13</v>
      </c>
      <c r="H3225" t="s">
        <v>14</v>
      </c>
      <c r="I3225" t="s">
        <v>21</v>
      </c>
      <c r="J3225" s="5">
        <v>76.7</v>
      </c>
      <c r="K3225" s="5" t="str">
        <f>_xlfn.IFS(stroke_2[[#This Row],[avg_glucose_level]]&lt;70,"Low",stroke_2[[#This Row],[avg_glucose_level]]&lt;99,"Normal",stroke_2[[#This Row],[avg_glucose_level]]&lt;125,"Prediabetes",stroke_2[[#This Row],[avg_glucose_level]]&lt;199,"Diabetes",stroke_2[[#This Row],[avg_glucose_level]]&gt;199,"Very High")</f>
        <v>Normal</v>
      </c>
      <c r="L3225">
        <v>39.700000000000003</v>
      </c>
      <c r="M3225">
        <v>28.25</v>
      </c>
      <c r="N3225">
        <v>39.700000000000003</v>
      </c>
      <c r="O3225" t="s">
        <v>18</v>
      </c>
      <c r="P3225" t="s">
        <v>34</v>
      </c>
      <c r="Q3225" s="4" t="s">
        <v>4285</v>
      </c>
      <c r="R3225" s="5">
        <f t="shared" ca="1" si="50"/>
        <v>-2.3268707317584774E-2</v>
      </c>
    </row>
    <row r="3226" spans="1:18" x14ac:dyDescent="0.25">
      <c r="A3226">
        <v>4403</v>
      </c>
      <c r="B3226" t="s">
        <v>19</v>
      </c>
      <c r="C3226">
        <v>55</v>
      </c>
      <c r="D3226" t="s">
        <v>4280</v>
      </c>
      <c r="E3226" t="s">
        <v>34</v>
      </c>
      <c r="F3226" t="s">
        <v>34</v>
      </c>
      <c r="G3226" t="s">
        <v>13</v>
      </c>
      <c r="H3226" t="s">
        <v>14</v>
      </c>
      <c r="I3226" t="s">
        <v>15</v>
      </c>
      <c r="J3226" s="5">
        <v>65.22</v>
      </c>
      <c r="K3226" s="5" t="str">
        <f>_xlfn.IFS(stroke_2[[#This Row],[avg_glucose_level]]&lt;70,"Low",stroke_2[[#This Row],[avg_glucose_level]]&lt;99,"Normal",stroke_2[[#This Row],[avg_glucose_level]]&lt;125,"Prediabetes",stroke_2[[#This Row],[avg_glucose_level]]&lt;199,"Diabetes",stroke_2[[#This Row],[avg_glucose_level]]&gt;199,"Very High")</f>
        <v>Low</v>
      </c>
      <c r="L3226">
        <v>19.8</v>
      </c>
      <c r="M3226">
        <v>28.25</v>
      </c>
      <c r="N3226">
        <v>19.8</v>
      </c>
      <c r="O3226" t="s">
        <v>24</v>
      </c>
      <c r="P3226" t="s">
        <v>34</v>
      </c>
      <c r="Q3226" s="4" t="s">
        <v>4285</v>
      </c>
      <c r="R3226" s="5">
        <f t="shared" ca="1" si="50"/>
        <v>-1.5096785384380067E-2</v>
      </c>
    </row>
    <row r="3227" spans="1:18" x14ac:dyDescent="0.25">
      <c r="A3227">
        <v>5892</v>
      </c>
      <c r="B3227" t="s">
        <v>19</v>
      </c>
      <c r="C3227">
        <v>55</v>
      </c>
      <c r="D3227" t="s">
        <v>4280</v>
      </c>
      <c r="E3227" t="s">
        <v>13</v>
      </c>
      <c r="F3227" t="s">
        <v>34</v>
      </c>
      <c r="G3227" t="s">
        <v>13</v>
      </c>
      <c r="H3227" t="s">
        <v>14</v>
      </c>
      <c r="I3227" t="s">
        <v>21</v>
      </c>
      <c r="J3227" s="5">
        <v>99.82</v>
      </c>
      <c r="K3227" s="5" t="str">
        <f>_xlfn.IFS(stroke_2[[#This Row],[avg_glucose_level]]&lt;70,"Low",stroke_2[[#This Row],[avg_glucose_level]]&lt;99,"Normal",stroke_2[[#This Row],[avg_glucose_level]]&lt;125,"Prediabetes",stroke_2[[#This Row],[avg_glucose_level]]&lt;199,"Diabetes",stroke_2[[#This Row],[avg_glucose_level]]&gt;199,"Very High")</f>
        <v>Prediabetes</v>
      </c>
      <c r="L3227">
        <v>34.200000000000003</v>
      </c>
      <c r="M3227">
        <v>28.25</v>
      </c>
      <c r="N3227">
        <v>34.200000000000003</v>
      </c>
      <c r="O3227" t="s">
        <v>24</v>
      </c>
      <c r="P3227" t="s">
        <v>34</v>
      </c>
      <c r="Q3227" s="4" t="s">
        <v>4285</v>
      </c>
      <c r="R3227" s="5">
        <f t="shared" ca="1" si="50"/>
        <v>-1.5708493452818106E-3</v>
      </c>
    </row>
    <row r="3228" spans="1:18" x14ac:dyDescent="0.25">
      <c r="A3228">
        <v>6793</v>
      </c>
      <c r="B3228" t="s">
        <v>19</v>
      </c>
      <c r="C3228">
        <v>55</v>
      </c>
      <c r="D3228" t="s">
        <v>4280</v>
      </c>
      <c r="E3228" t="s">
        <v>34</v>
      </c>
      <c r="F3228" t="s">
        <v>34</v>
      </c>
      <c r="G3228" t="s">
        <v>13</v>
      </c>
      <c r="H3228" t="s">
        <v>14</v>
      </c>
      <c r="I3228" t="s">
        <v>21</v>
      </c>
      <c r="J3228" s="5">
        <v>109.59</v>
      </c>
      <c r="K3228" s="5" t="str">
        <f>_xlfn.IFS(stroke_2[[#This Row],[avg_glucose_level]]&lt;70,"Low",stroke_2[[#This Row],[avg_glucose_level]]&lt;99,"Normal",stroke_2[[#This Row],[avg_glucose_level]]&lt;125,"Prediabetes",stroke_2[[#This Row],[avg_glucose_level]]&lt;199,"Diabetes",stroke_2[[#This Row],[avg_glucose_level]]&gt;199,"Very High")</f>
        <v>Prediabetes</v>
      </c>
      <c r="L3228">
        <v>26.2</v>
      </c>
      <c r="M3228">
        <v>28.25</v>
      </c>
      <c r="N3228">
        <v>26.2</v>
      </c>
      <c r="O3228" t="s">
        <v>18</v>
      </c>
      <c r="P3228" t="s">
        <v>34</v>
      </c>
      <c r="Q3228" s="4" t="s">
        <v>4285</v>
      </c>
      <c r="R3228" s="5">
        <f t="shared" ca="1" si="50"/>
        <v>-1.0418643739715305E-2</v>
      </c>
    </row>
    <row r="3229" spans="1:18" x14ac:dyDescent="0.25">
      <c r="A3229">
        <v>7384</v>
      </c>
      <c r="B3229" t="s">
        <v>12</v>
      </c>
      <c r="C3229">
        <v>55</v>
      </c>
      <c r="D3229" t="s">
        <v>4280</v>
      </c>
      <c r="E3229" t="s">
        <v>34</v>
      </c>
      <c r="F3229" t="s">
        <v>34</v>
      </c>
      <c r="G3229" t="s">
        <v>34</v>
      </c>
      <c r="H3229" t="s">
        <v>20</v>
      </c>
      <c r="I3229" t="s">
        <v>21</v>
      </c>
      <c r="J3229" s="5">
        <v>79.02</v>
      </c>
      <c r="K3229" s="5" t="str">
        <f>_xlfn.IFS(stroke_2[[#This Row],[avg_glucose_level]]&lt;70,"Low",stroke_2[[#This Row],[avg_glucose_level]]&lt;99,"Normal",stroke_2[[#This Row],[avg_glucose_level]]&lt;125,"Prediabetes",stroke_2[[#This Row],[avg_glucose_level]]&lt;199,"Diabetes",stroke_2[[#This Row],[avg_glucose_level]]&gt;199,"Very High")</f>
        <v>Normal</v>
      </c>
      <c r="L3229">
        <v>38</v>
      </c>
      <c r="M3229">
        <v>28.25</v>
      </c>
      <c r="N3229">
        <v>38</v>
      </c>
      <c r="O3229" t="s">
        <v>38</v>
      </c>
      <c r="P3229" t="s">
        <v>34</v>
      </c>
      <c r="Q3229" s="4" t="s">
        <v>4285</v>
      </c>
      <c r="R3229" s="5">
        <f t="shared" ca="1" si="50"/>
        <v>-2.9441162934918273E-3</v>
      </c>
    </row>
    <row r="3230" spans="1:18" x14ac:dyDescent="0.25">
      <c r="A3230">
        <v>7538</v>
      </c>
      <c r="B3230" t="s">
        <v>19</v>
      </c>
      <c r="C3230">
        <v>55</v>
      </c>
      <c r="D3230" t="s">
        <v>4280</v>
      </c>
      <c r="E3230" t="s">
        <v>34</v>
      </c>
      <c r="F3230" t="s">
        <v>34</v>
      </c>
      <c r="G3230" t="s">
        <v>13</v>
      </c>
      <c r="H3230" t="s">
        <v>20</v>
      </c>
      <c r="I3230" t="s">
        <v>21</v>
      </c>
      <c r="J3230" s="5">
        <v>94.75</v>
      </c>
      <c r="K3230" s="5" t="str">
        <f>_xlfn.IFS(stroke_2[[#This Row],[avg_glucose_level]]&lt;70,"Low",stroke_2[[#This Row],[avg_glucose_level]]&lt;99,"Normal",stroke_2[[#This Row],[avg_glucose_level]]&lt;125,"Prediabetes",stroke_2[[#This Row],[avg_glucose_level]]&lt;199,"Diabetes",stroke_2[[#This Row],[avg_glucose_level]]&gt;199,"Very High")</f>
        <v>Normal</v>
      </c>
      <c r="L3230">
        <v>27.9</v>
      </c>
      <c r="M3230">
        <v>28.25</v>
      </c>
      <c r="N3230">
        <v>27.9</v>
      </c>
      <c r="O3230" t="s">
        <v>29</v>
      </c>
      <c r="P3230" t="s">
        <v>34</v>
      </c>
      <c r="Q3230" s="4" t="s">
        <v>4285</v>
      </c>
      <c r="R3230" s="5">
        <f t="shared" ca="1" si="50"/>
        <v>-1.6013132641499127E-2</v>
      </c>
    </row>
    <row r="3231" spans="1:18" x14ac:dyDescent="0.25">
      <c r="A3231">
        <v>9442</v>
      </c>
      <c r="B3231" t="s">
        <v>12</v>
      </c>
      <c r="C3231">
        <v>55</v>
      </c>
      <c r="D3231" t="s">
        <v>4280</v>
      </c>
      <c r="E3231" t="s">
        <v>34</v>
      </c>
      <c r="F3231" t="s">
        <v>34</v>
      </c>
      <c r="G3231" t="s">
        <v>13</v>
      </c>
      <c r="H3231" t="s">
        <v>20</v>
      </c>
      <c r="I3231" t="s">
        <v>21</v>
      </c>
      <c r="J3231" s="5">
        <v>163.82</v>
      </c>
      <c r="K3231" s="5" t="str">
        <f>_xlfn.IFS(stroke_2[[#This Row],[avg_glucose_level]]&lt;70,"Low",stroke_2[[#This Row],[avg_glucose_level]]&lt;99,"Normal",stroke_2[[#This Row],[avg_glucose_level]]&lt;125,"Prediabetes",stroke_2[[#This Row],[avg_glucose_level]]&lt;199,"Diabetes",stroke_2[[#This Row],[avg_glucose_level]]&gt;199,"Very High")</f>
        <v>Diabetes</v>
      </c>
      <c r="L3231">
        <v>27.5</v>
      </c>
      <c r="M3231">
        <v>28.25</v>
      </c>
      <c r="N3231">
        <v>27.5</v>
      </c>
      <c r="O3231" t="s">
        <v>24</v>
      </c>
      <c r="P3231" t="s">
        <v>34</v>
      </c>
      <c r="Q3231" s="4" t="s">
        <v>4285</v>
      </c>
      <c r="R3231" s="5">
        <f t="shared" ca="1" si="50"/>
        <v>2.4991453212351376E-2</v>
      </c>
    </row>
    <row r="3232" spans="1:18" x14ac:dyDescent="0.25">
      <c r="A3232">
        <v>9879</v>
      </c>
      <c r="B3232" t="s">
        <v>19</v>
      </c>
      <c r="C3232">
        <v>55</v>
      </c>
      <c r="D3232" t="s">
        <v>4280</v>
      </c>
      <c r="E3232" t="s">
        <v>34</v>
      </c>
      <c r="F3232" t="s">
        <v>13</v>
      </c>
      <c r="G3232" t="s">
        <v>13</v>
      </c>
      <c r="H3232" t="s">
        <v>14</v>
      </c>
      <c r="I3232" t="s">
        <v>15</v>
      </c>
      <c r="J3232" s="5">
        <v>199.38</v>
      </c>
      <c r="K3232" s="5" t="str">
        <f>_xlfn.IFS(stroke_2[[#This Row],[avg_glucose_level]]&lt;70,"Low",stroke_2[[#This Row],[avg_glucose_level]]&lt;99,"Normal",stroke_2[[#This Row],[avg_glucose_level]]&lt;125,"Prediabetes",stroke_2[[#This Row],[avg_glucose_level]]&lt;199,"Diabetes",stroke_2[[#This Row],[avg_glucose_level]]&gt;199,"Very High")</f>
        <v>Very High</v>
      </c>
      <c r="L3232">
        <v>39</v>
      </c>
      <c r="M3232">
        <v>28.25</v>
      </c>
      <c r="N3232">
        <v>39</v>
      </c>
      <c r="O3232" t="s">
        <v>38</v>
      </c>
      <c r="P3232" t="s">
        <v>34</v>
      </c>
      <c r="Q3232" s="4" t="s">
        <v>4285</v>
      </c>
      <c r="R3232" s="5">
        <f t="shared" ca="1" si="50"/>
        <v>-5.5061605527673809E-3</v>
      </c>
    </row>
    <row r="3233" spans="1:18" x14ac:dyDescent="0.25">
      <c r="A3233">
        <v>9923</v>
      </c>
      <c r="B3233" t="s">
        <v>12</v>
      </c>
      <c r="C3233">
        <v>55</v>
      </c>
      <c r="D3233" t="s">
        <v>4280</v>
      </c>
      <c r="E3233" t="s">
        <v>34</v>
      </c>
      <c r="F3233" t="s">
        <v>13</v>
      </c>
      <c r="G3233" t="s">
        <v>13</v>
      </c>
      <c r="H3233" t="s">
        <v>14</v>
      </c>
      <c r="I3233" t="s">
        <v>15</v>
      </c>
      <c r="J3233" s="5">
        <v>80.17</v>
      </c>
      <c r="K3233" s="5" t="str">
        <f>_xlfn.IFS(stroke_2[[#This Row],[avg_glucose_level]]&lt;70,"Low",stroke_2[[#This Row],[avg_glucose_level]]&lt;99,"Normal",stroke_2[[#This Row],[avg_glucose_level]]&lt;125,"Prediabetes",stroke_2[[#This Row],[avg_glucose_level]]&lt;199,"Diabetes",stroke_2[[#This Row],[avg_glucose_level]]&gt;199,"Very High")</f>
        <v>Normal</v>
      </c>
      <c r="L3233">
        <v>28</v>
      </c>
      <c r="M3233">
        <v>28.25</v>
      </c>
      <c r="N3233">
        <v>28</v>
      </c>
      <c r="O3233" t="s">
        <v>24</v>
      </c>
      <c r="P3233" t="s">
        <v>34</v>
      </c>
      <c r="Q3233" s="4" t="s">
        <v>4285</v>
      </c>
      <c r="R3233" s="5">
        <f t="shared" ca="1" si="50"/>
        <v>-1.9909181705931147E-3</v>
      </c>
    </row>
    <row r="3234" spans="1:18" x14ac:dyDescent="0.25">
      <c r="A3234">
        <v>10504</v>
      </c>
      <c r="B3234" t="s">
        <v>12</v>
      </c>
      <c r="C3234">
        <v>55</v>
      </c>
      <c r="D3234" t="s">
        <v>4280</v>
      </c>
      <c r="E3234" t="s">
        <v>34</v>
      </c>
      <c r="F3234" t="s">
        <v>34</v>
      </c>
      <c r="G3234" t="s">
        <v>13</v>
      </c>
      <c r="H3234" t="s">
        <v>43</v>
      </c>
      <c r="I3234" t="s">
        <v>21</v>
      </c>
      <c r="J3234" s="5">
        <v>97.4</v>
      </c>
      <c r="K3234" s="5" t="str">
        <f>_xlfn.IFS(stroke_2[[#This Row],[avg_glucose_level]]&lt;70,"Low",stroke_2[[#This Row],[avg_glucose_level]]&lt;99,"Normal",stroke_2[[#This Row],[avg_glucose_level]]&lt;125,"Prediabetes",stroke_2[[#This Row],[avg_glucose_level]]&lt;199,"Diabetes",stroke_2[[#This Row],[avg_glucose_level]]&gt;199,"Very High")</f>
        <v>Normal</v>
      </c>
      <c r="L3234">
        <v>44.6</v>
      </c>
      <c r="M3234">
        <v>28.25</v>
      </c>
      <c r="N3234">
        <v>44.6</v>
      </c>
      <c r="O3234" t="s">
        <v>18</v>
      </c>
      <c r="P3234" t="s">
        <v>34</v>
      </c>
      <c r="Q3234" s="4" t="s">
        <v>4285</v>
      </c>
      <c r="R3234" s="5">
        <f t="shared" ca="1" si="50"/>
        <v>-2.2358609725827484E-3</v>
      </c>
    </row>
    <row r="3235" spans="1:18" x14ac:dyDescent="0.25">
      <c r="A3235">
        <v>12857</v>
      </c>
      <c r="B3235" t="s">
        <v>12</v>
      </c>
      <c r="C3235">
        <v>55</v>
      </c>
      <c r="D3235" t="s">
        <v>4280</v>
      </c>
      <c r="E3235" t="s">
        <v>34</v>
      </c>
      <c r="F3235" t="s">
        <v>34</v>
      </c>
      <c r="G3235" t="s">
        <v>13</v>
      </c>
      <c r="H3235" t="s">
        <v>20</v>
      </c>
      <c r="I3235" t="s">
        <v>21</v>
      </c>
      <c r="J3235" s="5">
        <v>73.569999999999993</v>
      </c>
      <c r="K3235" s="5" t="str">
        <f>_xlfn.IFS(stroke_2[[#This Row],[avg_glucose_level]]&lt;70,"Low",stroke_2[[#This Row],[avg_glucose_level]]&lt;99,"Normal",stroke_2[[#This Row],[avg_glucose_level]]&lt;125,"Prediabetes",stroke_2[[#This Row],[avg_glucose_level]]&lt;199,"Diabetes",stroke_2[[#This Row],[avg_glucose_level]]&gt;199,"Very High")</f>
        <v>Normal</v>
      </c>
      <c r="L3235">
        <v>28</v>
      </c>
      <c r="M3235">
        <v>28.25</v>
      </c>
      <c r="N3235">
        <v>28</v>
      </c>
      <c r="O3235" t="s">
        <v>29</v>
      </c>
      <c r="P3235" t="s">
        <v>34</v>
      </c>
      <c r="Q3235" s="4" t="s">
        <v>4285</v>
      </c>
      <c r="R3235" s="5">
        <f t="shared" ca="1" si="50"/>
        <v>2.2968328794106523E-2</v>
      </c>
    </row>
    <row r="3236" spans="1:18" x14ac:dyDescent="0.25">
      <c r="A3236">
        <v>12906</v>
      </c>
      <c r="B3236" t="s">
        <v>19</v>
      </c>
      <c r="C3236">
        <v>55</v>
      </c>
      <c r="D3236" t="s">
        <v>4280</v>
      </c>
      <c r="E3236" t="s">
        <v>34</v>
      </c>
      <c r="F3236" t="s">
        <v>34</v>
      </c>
      <c r="G3236" t="s">
        <v>13</v>
      </c>
      <c r="H3236" t="s">
        <v>20</v>
      </c>
      <c r="I3236" t="s">
        <v>21</v>
      </c>
      <c r="J3236" s="5">
        <v>95.32</v>
      </c>
      <c r="K3236" s="5" t="str">
        <f>_xlfn.IFS(stroke_2[[#This Row],[avg_glucose_level]]&lt;70,"Low",stroke_2[[#This Row],[avg_glucose_level]]&lt;99,"Normal",stroke_2[[#This Row],[avg_glucose_level]]&lt;125,"Prediabetes",stroke_2[[#This Row],[avg_glucose_level]]&lt;199,"Diabetes",stroke_2[[#This Row],[avg_glucose_level]]&gt;199,"Very High")</f>
        <v>Normal</v>
      </c>
      <c r="L3236">
        <v>26.8</v>
      </c>
      <c r="M3236">
        <v>28.25</v>
      </c>
      <c r="N3236">
        <v>26.8</v>
      </c>
      <c r="O3236" t="s">
        <v>24</v>
      </c>
      <c r="P3236" t="s">
        <v>34</v>
      </c>
      <c r="Q3236" s="4" t="s">
        <v>4285</v>
      </c>
      <c r="R3236" s="5">
        <f t="shared" ca="1" si="50"/>
        <v>2.3762931165883239E-4</v>
      </c>
    </row>
    <row r="3237" spans="1:18" x14ac:dyDescent="0.25">
      <c r="A3237">
        <v>13129</v>
      </c>
      <c r="B3237" t="s">
        <v>19</v>
      </c>
      <c r="C3237">
        <v>55</v>
      </c>
      <c r="D3237" t="s">
        <v>4280</v>
      </c>
      <c r="E3237" t="s">
        <v>34</v>
      </c>
      <c r="F3237" t="s">
        <v>34</v>
      </c>
      <c r="G3237" t="s">
        <v>13</v>
      </c>
      <c r="H3237" t="s">
        <v>20</v>
      </c>
      <c r="I3237" t="s">
        <v>21</v>
      </c>
      <c r="J3237" s="5">
        <v>76.2</v>
      </c>
      <c r="K3237" s="5" t="str">
        <f>_xlfn.IFS(stroke_2[[#This Row],[avg_glucose_level]]&lt;70,"Low",stroke_2[[#This Row],[avg_glucose_level]]&lt;99,"Normal",stroke_2[[#This Row],[avg_glucose_level]]&lt;125,"Prediabetes",stroke_2[[#This Row],[avg_glucose_level]]&lt;199,"Diabetes",stroke_2[[#This Row],[avg_glucose_level]]&gt;199,"Very High")</f>
        <v>Normal</v>
      </c>
      <c r="L3237">
        <v>27.9</v>
      </c>
      <c r="M3237">
        <v>28.25</v>
      </c>
      <c r="N3237">
        <v>27.9</v>
      </c>
      <c r="O3237" t="s">
        <v>24</v>
      </c>
      <c r="P3237" t="s">
        <v>34</v>
      </c>
      <c r="Q3237" s="4" t="s">
        <v>4285</v>
      </c>
      <c r="R3237" s="5">
        <f t="shared" ca="1" si="50"/>
        <v>1.9126181602097135E-2</v>
      </c>
    </row>
    <row r="3238" spans="1:18" x14ac:dyDescent="0.25">
      <c r="A3238">
        <v>16618</v>
      </c>
      <c r="B3238" t="s">
        <v>19</v>
      </c>
      <c r="C3238">
        <v>55</v>
      </c>
      <c r="D3238" t="s">
        <v>4280</v>
      </c>
      <c r="E3238" t="s">
        <v>34</v>
      </c>
      <c r="F3238" t="s">
        <v>34</v>
      </c>
      <c r="G3238" t="s">
        <v>13</v>
      </c>
      <c r="H3238" t="s">
        <v>14</v>
      </c>
      <c r="I3238" t="s">
        <v>15</v>
      </c>
      <c r="J3238" s="5">
        <v>84.37</v>
      </c>
      <c r="K3238" s="5" t="str">
        <f>_xlfn.IFS(stroke_2[[#This Row],[avg_glucose_level]]&lt;70,"Low",stroke_2[[#This Row],[avg_glucose_level]]&lt;99,"Normal",stroke_2[[#This Row],[avg_glucose_level]]&lt;125,"Prediabetes",stroke_2[[#This Row],[avg_glucose_level]]&lt;199,"Diabetes",stroke_2[[#This Row],[avg_glucose_level]]&gt;199,"Very High")</f>
        <v>Normal</v>
      </c>
      <c r="L3238">
        <v>22.2</v>
      </c>
      <c r="M3238">
        <v>28.25</v>
      </c>
      <c r="N3238">
        <v>22.2</v>
      </c>
      <c r="O3238" t="s">
        <v>38</v>
      </c>
      <c r="P3238" t="s">
        <v>34</v>
      </c>
      <c r="Q3238" s="4" t="s">
        <v>4285</v>
      </c>
      <c r="R3238" s="5">
        <f t="shared" ca="1" si="50"/>
        <v>8.7304387762172971E-3</v>
      </c>
    </row>
    <row r="3239" spans="1:18" x14ac:dyDescent="0.25">
      <c r="A3239">
        <v>17222</v>
      </c>
      <c r="B3239" t="s">
        <v>12</v>
      </c>
      <c r="C3239">
        <v>55</v>
      </c>
      <c r="D3239" t="s">
        <v>4280</v>
      </c>
      <c r="E3239" t="s">
        <v>13</v>
      </c>
      <c r="F3239" t="s">
        <v>34</v>
      </c>
      <c r="G3239" t="s">
        <v>13</v>
      </c>
      <c r="H3239" t="s">
        <v>20</v>
      </c>
      <c r="I3239" t="s">
        <v>21</v>
      </c>
      <c r="J3239" s="5">
        <v>82.81</v>
      </c>
      <c r="K3239" s="5" t="str">
        <f>_xlfn.IFS(stroke_2[[#This Row],[avg_glucose_level]]&lt;70,"Low",stroke_2[[#This Row],[avg_glucose_level]]&lt;99,"Normal",stroke_2[[#This Row],[avg_glucose_level]]&lt;125,"Prediabetes",stroke_2[[#This Row],[avg_glucose_level]]&lt;199,"Diabetes",stroke_2[[#This Row],[avg_glucose_level]]&gt;199,"Very High")</f>
        <v>Normal</v>
      </c>
      <c r="L3239">
        <v>44.3</v>
      </c>
      <c r="M3239">
        <v>28.25</v>
      </c>
      <c r="N3239">
        <v>44.3</v>
      </c>
      <c r="O3239" t="s">
        <v>24</v>
      </c>
      <c r="P3239" t="s">
        <v>34</v>
      </c>
      <c r="Q3239" s="4" t="s">
        <v>4285</v>
      </c>
      <c r="R3239" s="5">
        <f t="shared" ca="1" si="50"/>
        <v>-2.3149872994911912E-2</v>
      </c>
    </row>
    <row r="3240" spans="1:18" x14ac:dyDescent="0.25">
      <c r="A3240">
        <v>17608</v>
      </c>
      <c r="B3240" t="s">
        <v>19</v>
      </c>
      <c r="C3240">
        <v>55</v>
      </c>
      <c r="D3240" t="s">
        <v>4280</v>
      </c>
      <c r="E3240" t="s">
        <v>34</v>
      </c>
      <c r="F3240" t="s">
        <v>34</v>
      </c>
      <c r="G3240" t="s">
        <v>13</v>
      </c>
      <c r="H3240" t="s">
        <v>43</v>
      </c>
      <c r="I3240" t="s">
        <v>15</v>
      </c>
      <c r="J3240" s="5">
        <v>118.82</v>
      </c>
      <c r="K3240" s="5" t="str">
        <f>_xlfn.IFS(stroke_2[[#This Row],[avg_glucose_level]]&lt;70,"Low",stroke_2[[#This Row],[avg_glucose_level]]&lt;99,"Normal",stroke_2[[#This Row],[avg_glucose_level]]&lt;125,"Prediabetes",stroke_2[[#This Row],[avg_glucose_level]]&lt;199,"Diabetes",stroke_2[[#This Row],[avg_glucose_level]]&gt;199,"Very High")</f>
        <v>Prediabetes</v>
      </c>
      <c r="L3240">
        <v>29</v>
      </c>
      <c r="M3240">
        <v>28.25</v>
      </c>
      <c r="N3240">
        <v>29</v>
      </c>
      <c r="O3240" t="s">
        <v>18</v>
      </c>
      <c r="P3240" t="s">
        <v>34</v>
      </c>
      <c r="Q3240" s="4" t="s">
        <v>4285</v>
      </c>
      <c r="R3240" s="5">
        <f t="shared" ca="1" si="50"/>
        <v>1.1600466325844983E-2</v>
      </c>
    </row>
    <row r="3241" spans="1:18" x14ac:dyDescent="0.25">
      <c r="A3241">
        <v>18687</v>
      </c>
      <c r="B3241" t="s">
        <v>12</v>
      </c>
      <c r="C3241">
        <v>55</v>
      </c>
      <c r="D3241" t="s">
        <v>4280</v>
      </c>
      <c r="E3241" t="s">
        <v>34</v>
      </c>
      <c r="F3241" t="s">
        <v>34</v>
      </c>
      <c r="G3241" t="s">
        <v>13</v>
      </c>
      <c r="H3241" t="s">
        <v>20</v>
      </c>
      <c r="I3241" t="s">
        <v>15</v>
      </c>
      <c r="J3241" s="5">
        <v>93.67</v>
      </c>
      <c r="K3241" s="5" t="str">
        <f>_xlfn.IFS(stroke_2[[#This Row],[avg_glucose_level]]&lt;70,"Low",stroke_2[[#This Row],[avg_glucose_level]]&lt;99,"Normal",stroke_2[[#This Row],[avg_glucose_level]]&lt;125,"Prediabetes",stroke_2[[#This Row],[avg_glucose_level]]&lt;199,"Diabetes",stroke_2[[#This Row],[avg_glucose_level]]&gt;199,"Very High")</f>
        <v>Normal</v>
      </c>
      <c r="L3241">
        <v>29.3</v>
      </c>
      <c r="M3241">
        <v>28.25</v>
      </c>
      <c r="N3241">
        <v>29.3</v>
      </c>
      <c r="O3241" t="s">
        <v>38</v>
      </c>
      <c r="P3241" t="s">
        <v>34</v>
      </c>
      <c r="Q3241" s="4" t="s">
        <v>4285</v>
      </c>
      <c r="R3241" s="5">
        <f t="shared" ca="1" si="50"/>
        <v>-1.4020243203228727E-2</v>
      </c>
    </row>
    <row r="3242" spans="1:18" x14ac:dyDescent="0.25">
      <c r="A3242">
        <v>23016</v>
      </c>
      <c r="B3242" t="s">
        <v>12</v>
      </c>
      <c r="C3242">
        <v>55</v>
      </c>
      <c r="D3242" t="s">
        <v>4280</v>
      </c>
      <c r="E3242" t="s">
        <v>34</v>
      </c>
      <c r="F3242" t="s">
        <v>34</v>
      </c>
      <c r="G3242" t="s">
        <v>13</v>
      </c>
      <c r="H3242" t="s">
        <v>14</v>
      </c>
      <c r="I3242" t="s">
        <v>21</v>
      </c>
      <c r="J3242" s="5">
        <v>86.6</v>
      </c>
      <c r="K3242" s="5" t="str">
        <f>_xlfn.IFS(stroke_2[[#This Row],[avg_glucose_level]]&lt;70,"Low",stroke_2[[#This Row],[avg_glucose_level]]&lt;99,"Normal",stroke_2[[#This Row],[avg_glucose_level]]&lt;125,"Prediabetes",stroke_2[[#This Row],[avg_glucose_level]]&lt;199,"Diabetes",stroke_2[[#This Row],[avg_glucose_level]]&gt;199,"Very High")</f>
        <v>Normal</v>
      </c>
      <c r="L3242">
        <v>26.5</v>
      </c>
      <c r="M3242">
        <v>28.25</v>
      </c>
      <c r="N3242">
        <v>26.5</v>
      </c>
      <c r="O3242" t="s">
        <v>24</v>
      </c>
      <c r="P3242" t="s">
        <v>34</v>
      </c>
      <c r="Q3242" s="4" t="s">
        <v>4285</v>
      </c>
      <c r="R3242" s="5">
        <f t="shared" ca="1" si="50"/>
        <v>1.8516619637948095E-2</v>
      </c>
    </row>
    <row r="3243" spans="1:18" x14ac:dyDescent="0.25">
      <c r="A3243">
        <v>24018</v>
      </c>
      <c r="B3243" t="s">
        <v>12</v>
      </c>
      <c r="C3243">
        <v>55</v>
      </c>
      <c r="D3243" t="s">
        <v>4280</v>
      </c>
      <c r="E3243" t="s">
        <v>34</v>
      </c>
      <c r="F3243" t="s">
        <v>34</v>
      </c>
      <c r="G3243" t="s">
        <v>13</v>
      </c>
      <c r="H3243" t="s">
        <v>14</v>
      </c>
      <c r="I3243" t="s">
        <v>21</v>
      </c>
      <c r="J3243" s="5">
        <v>86.58</v>
      </c>
      <c r="K3243" s="5" t="str">
        <f>_xlfn.IFS(stroke_2[[#This Row],[avg_glucose_level]]&lt;70,"Low",stroke_2[[#This Row],[avg_glucose_level]]&lt;99,"Normal",stroke_2[[#This Row],[avg_glucose_level]]&lt;125,"Prediabetes",stroke_2[[#This Row],[avg_glucose_level]]&lt;199,"Diabetes",stroke_2[[#This Row],[avg_glucose_level]]&gt;199,"Very High")</f>
        <v>Normal</v>
      </c>
      <c r="L3243">
        <v>34.200000000000003</v>
      </c>
      <c r="M3243">
        <v>28.25</v>
      </c>
      <c r="N3243">
        <v>34.200000000000003</v>
      </c>
      <c r="O3243" t="s">
        <v>24</v>
      </c>
      <c r="P3243" t="s">
        <v>34</v>
      </c>
      <c r="Q3243" s="4" t="s">
        <v>4285</v>
      </c>
      <c r="R3243" s="5">
        <f t="shared" ca="1" si="50"/>
        <v>-2.4322454210638965E-2</v>
      </c>
    </row>
    <row r="3244" spans="1:18" x14ac:dyDescent="0.25">
      <c r="A3244">
        <v>24183</v>
      </c>
      <c r="B3244" t="s">
        <v>19</v>
      </c>
      <c r="C3244">
        <v>55</v>
      </c>
      <c r="D3244" t="s">
        <v>4280</v>
      </c>
      <c r="E3244" t="s">
        <v>34</v>
      </c>
      <c r="F3244" t="s">
        <v>34</v>
      </c>
      <c r="G3244" t="s">
        <v>13</v>
      </c>
      <c r="H3244" t="s">
        <v>43</v>
      </c>
      <c r="I3244" t="s">
        <v>21</v>
      </c>
      <c r="J3244" s="5">
        <v>75.56</v>
      </c>
      <c r="K3244" s="5" t="str">
        <f>_xlfn.IFS(stroke_2[[#This Row],[avg_glucose_level]]&lt;70,"Low",stroke_2[[#This Row],[avg_glucose_level]]&lt;99,"Normal",stroke_2[[#This Row],[avg_glucose_level]]&lt;125,"Prediabetes",stroke_2[[#This Row],[avg_glucose_level]]&lt;199,"Diabetes",stroke_2[[#This Row],[avg_glucose_level]]&gt;199,"Very High")</f>
        <v>Normal</v>
      </c>
      <c r="L3244">
        <v>29.4</v>
      </c>
      <c r="M3244">
        <v>28.25</v>
      </c>
      <c r="N3244">
        <v>29.4</v>
      </c>
      <c r="O3244" t="s">
        <v>29</v>
      </c>
      <c r="P3244" t="s">
        <v>34</v>
      </c>
      <c r="Q3244" s="4" t="s">
        <v>4285</v>
      </c>
      <c r="R3244" s="5">
        <f t="shared" ca="1" si="50"/>
        <v>6.0991446390484096E-3</v>
      </c>
    </row>
    <row r="3245" spans="1:18" x14ac:dyDescent="0.25">
      <c r="A3245">
        <v>24245</v>
      </c>
      <c r="B3245" t="s">
        <v>12</v>
      </c>
      <c r="C3245">
        <v>55</v>
      </c>
      <c r="D3245" t="s">
        <v>4280</v>
      </c>
      <c r="E3245" t="s">
        <v>34</v>
      </c>
      <c r="F3245" t="s">
        <v>34</v>
      </c>
      <c r="G3245" t="s">
        <v>13</v>
      </c>
      <c r="H3245" t="s">
        <v>14</v>
      </c>
      <c r="I3245" t="s">
        <v>15</v>
      </c>
      <c r="J3245" s="5">
        <v>90.97</v>
      </c>
      <c r="K3245" s="5" t="str">
        <f>_xlfn.IFS(stroke_2[[#This Row],[avg_glucose_level]]&lt;70,"Low",stroke_2[[#This Row],[avg_glucose_level]]&lt;99,"Normal",stroke_2[[#This Row],[avg_glucose_level]]&lt;125,"Prediabetes",stroke_2[[#This Row],[avg_glucose_level]]&lt;199,"Diabetes",stroke_2[[#This Row],[avg_glucose_level]]&gt;199,"Very High")</f>
        <v>Normal</v>
      </c>
      <c r="L3245">
        <v>32.1</v>
      </c>
      <c r="M3245">
        <v>28.25</v>
      </c>
      <c r="N3245">
        <v>32.1</v>
      </c>
      <c r="O3245" t="s">
        <v>38</v>
      </c>
      <c r="P3245" t="s">
        <v>34</v>
      </c>
      <c r="Q3245" s="4" t="s">
        <v>4285</v>
      </c>
      <c r="R3245" s="5">
        <f t="shared" ca="1" si="50"/>
        <v>2.0348272574639188E-2</v>
      </c>
    </row>
    <row r="3246" spans="1:18" x14ac:dyDescent="0.25">
      <c r="A3246">
        <v>24711</v>
      </c>
      <c r="B3246" t="s">
        <v>19</v>
      </c>
      <c r="C3246">
        <v>55</v>
      </c>
      <c r="D3246" t="s">
        <v>4280</v>
      </c>
      <c r="E3246" t="s">
        <v>34</v>
      </c>
      <c r="F3246" t="s">
        <v>34</v>
      </c>
      <c r="G3246" t="s">
        <v>13</v>
      </c>
      <c r="H3246" t="s">
        <v>43</v>
      </c>
      <c r="I3246" t="s">
        <v>15</v>
      </c>
      <c r="J3246" s="5">
        <v>99.44</v>
      </c>
      <c r="K3246" s="5" t="str">
        <f>_xlfn.IFS(stroke_2[[#This Row],[avg_glucose_level]]&lt;70,"Low",stroke_2[[#This Row],[avg_glucose_level]]&lt;99,"Normal",stroke_2[[#This Row],[avg_glucose_level]]&lt;125,"Prediabetes",stroke_2[[#This Row],[avg_glucose_level]]&lt;199,"Diabetes",stroke_2[[#This Row],[avg_glucose_level]]&gt;199,"Very High")</f>
        <v>Prediabetes</v>
      </c>
      <c r="L3246">
        <v>25</v>
      </c>
      <c r="M3246">
        <v>28.25</v>
      </c>
      <c r="N3246">
        <v>25</v>
      </c>
      <c r="O3246" t="s">
        <v>18</v>
      </c>
      <c r="P3246" t="s">
        <v>34</v>
      </c>
      <c r="Q3246" s="4" t="s">
        <v>4285</v>
      </c>
      <c r="R3246" s="5">
        <f t="shared" ca="1" si="50"/>
        <v>3.8113435947704833E-3</v>
      </c>
    </row>
    <row r="3247" spans="1:18" x14ac:dyDescent="0.25">
      <c r="A3247">
        <v>25878</v>
      </c>
      <c r="B3247" t="s">
        <v>12</v>
      </c>
      <c r="C3247">
        <v>55</v>
      </c>
      <c r="D3247" t="s">
        <v>4280</v>
      </c>
      <c r="E3247" t="s">
        <v>34</v>
      </c>
      <c r="F3247" t="s">
        <v>34</v>
      </c>
      <c r="G3247" t="s">
        <v>13</v>
      </c>
      <c r="H3247" t="s">
        <v>20</v>
      </c>
      <c r="I3247" t="s">
        <v>21</v>
      </c>
      <c r="J3247" s="5">
        <v>97.68</v>
      </c>
      <c r="K3247" s="5" t="str">
        <f>_xlfn.IFS(stroke_2[[#This Row],[avg_glucose_level]]&lt;70,"Low",stroke_2[[#This Row],[avg_glucose_level]]&lt;99,"Normal",stroke_2[[#This Row],[avg_glucose_level]]&lt;125,"Prediabetes",stroke_2[[#This Row],[avg_glucose_level]]&lt;199,"Diabetes",stroke_2[[#This Row],[avg_glucose_level]]&gt;199,"Very High")</f>
        <v>Normal</v>
      </c>
      <c r="L3247">
        <v>47.1</v>
      </c>
      <c r="M3247">
        <v>28.25</v>
      </c>
      <c r="N3247">
        <v>47.1</v>
      </c>
      <c r="O3247" t="s">
        <v>18</v>
      </c>
      <c r="P3247" t="s">
        <v>34</v>
      </c>
      <c r="Q3247" s="4" t="s">
        <v>4285</v>
      </c>
      <c r="R3247" s="5">
        <f t="shared" ca="1" si="50"/>
        <v>2.1151838428986047E-3</v>
      </c>
    </row>
    <row r="3248" spans="1:18" x14ac:dyDescent="0.25">
      <c r="A3248">
        <v>29158</v>
      </c>
      <c r="B3248" t="s">
        <v>19</v>
      </c>
      <c r="C3248">
        <v>55</v>
      </c>
      <c r="D3248" t="s">
        <v>4280</v>
      </c>
      <c r="E3248" t="s">
        <v>34</v>
      </c>
      <c r="F3248" t="s">
        <v>34</v>
      </c>
      <c r="G3248" t="s">
        <v>13</v>
      </c>
      <c r="H3248" t="s">
        <v>14</v>
      </c>
      <c r="I3248" t="s">
        <v>21</v>
      </c>
      <c r="J3248" s="5">
        <v>111.19</v>
      </c>
      <c r="K3248" s="5" t="str">
        <f>_xlfn.IFS(stroke_2[[#This Row],[avg_glucose_level]]&lt;70,"Low",stroke_2[[#This Row],[avg_glucose_level]]&lt;99,"Normal",stroke_2[[#This Row],[avg_glucose_level]]&lt;125,"Prediabetes",stroke_2[[#This Row],[avg_glucose_level]]&lt;199,"Diabetes",stroke_2[[#This Row],[avg_glucose_level]]&gt;199,"Very High")</f>
        <v>Prediabetes</v>
      </c>
      <c r="L3248">
        <v>39.700000000000003</v>
      </c>
      <c r="M3248">
        <v>28.25</v>
      </c>
      <c r="N3248">
        <v>39.700000000000003</v>
      </c>
      <c r="O3248" t="s">
        <v>18</v>
      </c>
      <c r="P3248" t="s">
        <v>34</v>
      </c>
      <c r="Q3248" s="4" t="s">
        <v>4285</v>
      </c>
      <c r="R3248" s="5">
        <f t="shared" ca="1" si="50"/>
        <v>-2.4992289964306875E-2</v>
      </c>
    </row>
    <row r="3249" spans="1:18" x14ac:dyDescent="0.25">
      <c r="A3249">
        <v>29552</v>
      </c>
      <c r="B3249" t="s">
        <v>19</v>
      </c>
      <c r="C3249">
        <v>55</v>
      </c>
      <c r="D3249" t="s">
        <v>4280</v>
      </c>
      <c r="E3249" t="s">
        <v>13</v>
      </c>
      <c r="F3249" t="s">
        <v>13</v>
      </c>
      <c r="G3249" t="s">
        <v>13</v>
      </c>
      <c r="H3249" t="s">
        <v>14</v>
      </c>
      <c r="I3249" t="s">
        <v>15</v>
      </c>
      <c r="J3249" s="5">
        <v>210.4</v>
      </c>
      <c r="K3249" s="5" t="str">
        <f>_xlfn.IFS(stroke_2[[#This Row],[avg_glucose_level]]&lt;70,"Low",stroke_2[[#This Row],[avg_glucose_level]]&lt;99,"Normal",stroke_2[[#This Row],[avg_glucose_level]]&lt;125,"Prediabetes",stroke_2[[#This Row],[avg_glucose_level]]&lt;199,"Diabetes",stroke_2[[#This Row],[avg_glucose_level]]&gt;199,"Very High")</f>
        <v>Very High</v>
      </c>
      <c r="L3249">
        <v>40</v>
      </c>
      <c r="M3249">
        <v>28.25</v>
      </c>
      <c r="N3249">
        <v>40</v>
      </c>
      <c r="O3249" t="s">
        <v>29</v>
      </c>
      <c r="P3249" t="s">
        <v>13</v>
      </c>
      <c r="Q3249" s="4" t="s">
        <v>4286</v>
      </c>
      <c r="R3249" s="5">
        <f t="shared" ca="1" si="50"/>
        <v>0.98695612517486475</v>
      </c>
    </row>
    <row r="3250" spans="1:18" x14ac:dyDescent="0.25">
      <c r="A3250">
        <v>32563</v>
      </c>
      <c r="B3250" t="s">
        <v>12</v>
      </c>
      <c r="C3250">
        <v>55</v>
      </c>
      <c r="D3250" t="s">
        <v>4280</v>
      </c>
      <c r="E3250" t="s">
        <v>34</v>
      </c>
      <c r="F3250" t="s">
        <v>34</v>
      </c>
      <c r="G3250" t="s">
        <v>13</v>
      </c>
      <c r="H3250" t="s">
        <v>43</v>
      </c>
      <c r="I3250" t="s">
        <v>15</v>
      </c>
      <c r="J3250" s="5">
        <v>92.59</v>
      </c>
      <c r="K3250" s="5" t="str">
        <f>_xlfn.IFS(stroke_2[[#This Row],[avg_glucose_level]]&lt;70,"Low",stroke_2[[#This Row],[avg_glucose_level]]&lt;99,"Normal",stroke_2[[#This Row],[avg_glucose_level]]&lt;125,"Prediabetes",stroke_2[[#This Row],[avg_glucose_level]]&lt;199,"Diabetes",stroke_2[[#This Row],[avg_glucose_level]]&gt;199,"Very High")</f>
        <v>Normal</v>
      </c>
      <c r="L3250">
        <v>36.6</v>
      </c>
      <c r="M3250">
        <v>28.25</v>
      </c>
      <c r="N3250">
        <v>36.6</v>
      </c>
      <c r="O3250" t="s">
        <v>24</v>
      </c>
      <c r="P3250" t="s">
        <v>34</v>
      </c>
      <c r="Q3250" s="4" t="s">
        <v>4285</v>
      </c>
      <c r="R3250" s="5">
        <f t="shared" ca="1" si="50"/>
        <v>1.5294170289932491E-2</v>
      </c>
    </row>
    <row r="3251" spans="1:18" x14ac:dyDescent="0.25">
      <c r="A3251">
        <v>33976</v>
      </c>
      <c r="B3251" t="s">
        <v>12</v>
      </c>
      <c r="C3251">
        <v>55</v>
      </c>
      <c r="D3251" t="s">
        <v>4280</v>
      </c>
      <c r="E3251" t="s">
        <v>34</v>
      </c>
      <c r="F3251" t="s">
        <v>34</v>
      </c>
      <c r="G3251" t="s">
        <v>13</v>
      </c>
      <c r="H3251" t="s">
        <v>14</v>
      </c>
      <c r="I3251" t="s">
        <v>15</v>
      </c>
      <c r="J3251" s="5">
        <v>68.790000000000006</v>
      </c>
      <c r="K3251" s="5" t="str">
        <f>_xlfn.IFS(stroke_2[[#This Row],[avg_glucose_level]]&lt;70,"Low",stroke_2[[#This Row],[avg_glucose_level]]&lt;99,"Normal",stroke_2[[#This Row],[avg_glucose_level]]&lt;125,"Prediabetes",stroke_2[[#This Row],[avg_glucose_level]]&lt;199,"Diabetes",stroke_2[[#This Row],[avg_glucose_level]]&gt;199,"Very High")</f>
        <v>Low</v>
      </c>
      <c r="L3251">
        <v>27</v>
      </c>
      <c r="M3251">
        <v>28.25</v>
      </c>
      <c r="N3251">
        <v>27</v>
      </c>
      <c r="O3251" t="s">
        <v>24</v>
      </c>
      <c r="P3251" t="s">
        <v>34</v>
      </c>
      <c r="Q3251" s="4" t="s">
        <v>4285</v>
      </c>
      <c r="R3251" s="5">
        <f t="shared" ca="1" si="50"/>
        <v>-1.5761361335264949E-2</v>
      </c>
    </row>
    <row r="3252" spans="1:18" x14ac:dyDescent="0.25">
      <c r="A3252">
        <v>34612</v>
      </c>
      <c r="B3252" t="s">
        <v>12</v>
      </c>
      <c r="C3252">
        <v>55</v>
      </c>
      <c r="D3252" t="s">
        <v>4280</v>
      </c>
      <c r="E3252" t="s">
        <v>34</v>
      </c>
      <c r="F3252" t="s">
        <v>34</v>
      </c>
      <c r="G3252" t="s">
        <v>13</v>
      </c>
      <c r="H3252" t="s">
        <v>43</v>
      </c>
      <c r="I3252" t="s">
        <v>21</v>
      </c>
      <c r="J3252" s="5">
        <v>65.12</v>
      </c>
      <c r="K3252" s="5" t="str">
        <f>_xlfn.IFS(stroke_2[[#This Row],[avg_glucose_level]]&lt;70,"Low",stroke_2[[#This Row],[avg_glucose_level]]&lt;99,"Normal",stroke_2[[#This Row],[avg_glucose_level]]&lt;125,"Prediabetes",stroke_2[[#This Row],[avg_glucose_level]]&lt;199,"Diabetes",stroke_2[[#This Row],[avg_glucose_level]]&gt;199,"Very High")</f>
        <v>Low</v>
      </c>
      <c r="L3252">
        <v>30</v>
      </c>
      <c r="M3252">
        <v>28.25</v>
      </c>
      <c r="N3252">
        <v>30</v>
      </c>
      <c r="O3252" t="s">
        <v>24</v>
      </c>
      <c r="P3252" t="s">
        <v>34</v>
      </c>
      <c r="Q3252" s="4" t="s">
        <v>4285</v>
      </c>
      <c r="R3252" s="5">
        <f t="shared" ca="1" si="50"/>
        <v>1.0501470552030467E-2</v>
      </c>
    </row>
    <row r="3253" spans="1:18" x14ac:dyDescent="0.25">
      <c r="A3253">
        <v>34660</v>
      </c>
      <c r="B3253" t="s">
        <v>12</v>
      </c>
      <c r="C3253">
        <v>55</v>
      </c>
      <c r="D3253" t="s">
        <v>4280</v>
      </c>
      <c r="E3253" t="s">
        <v>34</v>
      </c>
      <c r="F3253" t="s">
        <v>34</v>
      </c>
      <c r="G3253" t="s">
        <v>13</v>
      </c>
      <c r="H3253" t="s">
        <v>20</v>
      </c>
      <c r="I3253" t="s">
        <v>15</v>
      </c>
      <c r="J3253" s="5">
        <v>69.97</v>
      </c>
      <c r="K3253" s="5" t="str">
        <f>_xlfn.IFS(stroke_2[[#This Row],[avg_glucose_level]]&lt;70,"Low",stroke_2[[#This Row],[avg_glucose_level]]&lt;99,"Normal",stroke_2[[#This Row],[avg_glucose_level]]&lt;125,"Prediabetes",stroke_2[[#This Row],[avg_glucose_level]]&lt;199,"Diabetes",stroke_2[[#This Row],[avg_glucose_level]]&gt;199,"Very High")</f>
        <v>Low</v>
      </c>
      <c r="L3253">
        <v>25.8</v>
      </c>
      <c r="M3253">
        <v>28.25</v>
      </c>
      <c r="N3253">
        <v>25.8</v>
      </c>
      <c r="O3253" t="s">
        <v>18</v>
      </c>
      <c r="P3253" t="s">
        <v>34</v>
      </c>
      <c r="Q3253" s="4" t="s">
        <v>4285</v>
      </c>
      <c r="R3253" s="5">
        <f t="shared" ca="1" si="50"/>
        <v>-2.0215742860110818E-2</v>
      </c>
    </row>
    <row r="3254" spans="1:18" x14ac:dyDescent="0.25">
      <c r="A3254">
        <v>35716</v>
      </c>
      <c r="B3254" t="s">
        <v>19</v>
      </c>
      <c r="C3254">
        <v>55</v>
      </c>
      <c r="D3254" t="s">
        <v>4280</v>
      </c>
      <c r="E3254" t="s">
        <v>13</v>
      </c>
      <c r="F3254" t="s">
        <v>34</v>
      </c>
      <c r="G3254" t="s">
        <v>13</v>
      </c>
      <c r="H3254" t="s">
        <v>14</v>
      </c>
      <c r="I3254" t="s">
        <v>15</v>
      </c>
      <c r="J3254" s="5">
        <v>202.67</v>
      </c>
      <c r="K3254" s="5" t="str">
        <f>_xlfn.IFS(stroke_2[[#This Row],[avg_glucose_level]]&lt;70,"Low",stroke_2[[#This Row],[avg_glucose_level]]&lt;99,"Normal",stroke_2[[#This Row],[avg_glucose_level]]&lt;125,"Prediabetes",stroke_2[[#This Row],[avg_glucose_level]]&lt;199,"Diabetes",stroke_2[[#This Row],[avg_glucose_level]]&gt;199,"Very High")</f>
        <v>Very High</v>
      </c>
      <c r="L3254">
        <v>40.4</v>
      </c>
      <c r="M3254">
        <v>28.25</v>
      </c>
      <c r="N3254">
        <v>40.4</v>
      </c>
      <c r="O3254" t="s">
        <v>18</v>
      </c>
      <c r="P3254" t="s">
        <v>34</v>
      </c>
      <c r="Q3254" s="4" t="s">
        <v>4285</v>
      </c>
      <c r="R3254" s="5">
        <f t="shared" ca="1" si="50"/>
        <v>1.7020156885125044E-2</v>
      </c>
    </row>
    <row r="3255" spans="1:18" x14ac:dyDescent="0.25">
      <c r="A3255">
        <v>35913</v>
      </c>
      <c r="B3255" t="s">
        <v>19</v>
      </c>
      <c r="C3255">
        <v>55</v>
      </c>
      <c r="D3255" t="s">
        <v>4280</v>
      </c>
      <c r="E3255" t="s">
        <v>13</v>
      </c>
      <c r="F3255" t="s">
        <v>34</v>
      </c>
      <c r="G3255" t="s">
        <v>13</v>
      </c>
      <c r="H3255" t="s">
        <v>14</v>
      </c>
      <c r="I3255" t="s">
        <v>15</v>
      </c>
      <c r="J3255" s="5">
        <v>206.4</v>
      </c>
      <c r="K3255" s="5" t="str">
        <f>_xlfn.IFS(stroke_2[[#This Row],[avg_glucose_level]]&lt;70,"Low",stroke_2[[#This Row],[avg_glucose_level]]&lt;99,"Normal",stroke_2[[#This Row],[avg_glucose_level]]&lt;125,"Prediabetes",stroke_2[[#This Row],[avg_glucose_level]]&lt;199,"Diabetes",stroke_2[[#This Row],[avg_glucose_level]]&gt;199,"Very High")</f>
        <v>Very High</v>
      </c>
      <c r="L3255">
        <v>54.8</v>
      </c>
      <c r="M3255">
        <v>28.25</v>
      </c>
      <c r="N3255">
        <v>54.8</v>
      </c>
      <c r="O3255" t="s">
        <v>24</v>
      </c>
      <c r="P3255" t="s">
        <v>34</v>
      </c>
      <c r="Q3255" s="4" t="s">
        <v>4285</v>
      </c>
      <c r="R3255" s="5">
        <f t="shared" ca="1" si="50"/>
        <v>-1.3324540961219506E-2</v>
      </c>
    </row>
    <row r="3256" spans="1:18" x14ac:dyDescent="0.25">
      <c r="A3256">
        <v>37629</v>
      </c>
      <c r="B3256" t="s">
        <v>19</v>
      </c>
      <c r="C3256">
        <v>55</v>
      </c>
      <c r="D3256" t="s">
        <v>4280</v>
      </c>
      <c r="E3256" t="s">
        <v>34</v>
      </c>
      <c r="F3256" t="s">
        <v>34</v>
      </c>
      <c r="G3256" t="s">
        <v>34</v>
      </c>
      <c r="H3256" t="s">
        <v>14</v>
      </c>
      <c r="I3256" t="s">
        <v>21</v>
      </c>
      <c r="J3256" s="5">
        <v>93.36</v>
      </c>
      <c r="K3256" s="5" t="str">
        <f>_xlfn.IFS(stroke_2[[#This Row],[avg_glucose_level]]&lt;70,"Low",stroke_2[[#This Row],[avg_glucose_level]]&lt;99,"Normal",stroke_2[[#This Row],[avg_glucose_level]]&lt;125,"Prediabetes",stroke_2[[#This Row],[avg_glucose_level]]&lt;199,"Diabetes",stroke_2[[#This Row],[avg_glucose_level]]&gt;199,"Very High")</f>
        <v>Normal</v>
      </c>
      <c r="L3256">
        <v>28.4</v>
      </c>
      <c r="M3256">
        <v>28.25</v>
      </c>
      <c r="N3256">
        <v>28.4</v>
      </c>
      <c r="O3256" t="s">
        <v>24</v>
      </c>
      <c r="P3256" t="s">
        <v>34</v>
      </c>
      <c r="Q3256" s="4" t="s">
        <v>4285</v>
      </c>
      <c r="R3256" s="5">
        <f t="shared" ca="1" si="50"/>
        <v>-1.067764864517871E-2</v>
      </c>
    </row>
    <row r="3257" spans="1:18" x14ac:dyDescent="0.25">
      <c r="A3257">
        <v>37680</v>
      </c>
      <c r="B3257" t="s">
        <v>12</v>
      </c>
      <c r="C3257">
        <v>55</v>
      </c>
      <c r="D3257" t="s">
        <v>4280</v>
      </c>
      <c r="E3257" t="s">
        <v>34</v>
      </c>
      <c r="F3257" t="s">
        <v>34</v>
      </c>
      <c r="G3257" t="s">
        <v>13</v>
      </c>
      <c r="H3257" t="s">
        <v>43</v>
      </c>
      <c r="I3257" t="s">
        <v>21</v>
      </c>
      <c r="J3257" s="5">
        <v>108.35</v>
      </c>
      <c r="K3257" s="5" t="str">
        <f>_xlfn.IFS(stroke_2[[#This Row],[avg_glucose_level]]&lt;70,"Low",stroke_2[[#This Row],[avg_glucose_level]]&lt;99,"Normal",stroke_2[[#This Row],[avg_glucose_level]]&lt;125,"Prediabetes",stroke_2[[#This Row],[avg_glucose_level]]&lt;199,"Diabetes",stroke_2[[#This Row],[avg_glucose_level]]&gt;199,"Very High")</f>
        <v>Prediabetes</v>
      </c>
      <c r="L3257">
        <v>40.799999999999997</v>
      </c>
      <c r="M3257">
        <v>28.25</v>
      </c>
      <c r="N3257">
        <v>40.799999999999997</v>
      </c>
      <c r="O3257" t="s">
        <v>18</v>
      </c>
      <c r="P3257" t="s">
        <v>34</v>
      </c>
      <c r="Q3257" s="4" t="s">
        <v>4285</v>
      </c>
      <c r="R3257" s="5">
        <f t="shared" ca="1" si="50"/>
        <v>1.9374710594846783E-2</v>
      </c>
    </row>
    <row r="3258" spans="1:18" x14ac:dyDescent="0.25">
      <c r="A3258">
        <v>38316</v>
      </c>
      <c r="B3258" t="s">
        <v>12</v>
      </c>
      <c r="C3258">
        <v>55</v>
      </c>
      <c r="D3258" t="s">
        <v>4280</v>
      </c>
      <c r="E3258" t="s">
        <v>34</v>
      </c>
      <c r="F3258" t="s">
        <v>34</v>
      </c>
      <c r="G3258" t="s">
        <v>13</v>
      </c>
      <c r="H3258" t="s">
        <v>14</v>
      </c>
      <c r="I3258" t="s">
        <v>21</v>
      </c>
      <c r="J3258" s="5">
        <v>118.69</v>
      </c>
      <c r="K3258" s="5" t="str">
        <f>_xlfn.IFS(stroke_2[[#This Row],[avg_glucose_level]]&lt;70,"Low",stroke_2[[#This Row],[avg_glucose_level]]&lt;99,"Normal",stroke_2[[#This Row],[avg_glucose_level]]&lt;125,"Prediabetes",stroke_2[[#This Row],[avg_glucose_level]]&lt;199,"Diabetes",stroke_2[[#This Row],[avg_glucose_level]]&gt;199,"Very High")</f>
        <v>Prediabetes</v>
      </c>
      <c r="L3258">
        <v>26.4</v>
      </c>
      <c r="M3258">
        <v>28.25</v>
      </c>
      <c r="N3258">
        <v>26.4</v>
      </c>
      <c r="O3258" t="s">
        <v>38</v>
      </c>
      <c r="P3258" t="s">
        <v>34</v>
      </c>
      <c r="Q3258" s="4" t="s">
        <v>4285</v>
      </c>
      <c r="R3258" s="5">
        <f t="shared" ca="1" si="50"/>
        <v>7.8134725189377144E-5</v>
      </c>
    </row>
    <row r="3259" spans="1:18" x14ac:dyDescent="0.25">
      <c r="A3259">
        <v>38541</v>
      </c>
      <c r="B3259" t="s">
        <v>12</v>
      </c>
      <c r="C3259">
        <v>55</v>
      </c>
      <c r="D3259" t="s">
        <v>4280</v>
      </c>
      <c r="E3259" t="s">
        <v>34</v>
      </c>
      <c r="F3259" t="s">
        <v>34</v>
      </c>
      <c r="G3259" t="s">
        <v>13</v>
      </c>
      <c r="H3259" t="s">
        <v>14</v>
      </c>
      <c r="I3259" t="s">
        <v>15</v>
      </c>
      <c r="J3259" s="5">
        <v>84.44</v>
      </c>
      <c r="K3259" s="5" t="str">
        <f>_xlfn.IFS(stroke_2[[#This Row],[avg_glucose_level]]&lt;70,"Low",stroke_2[[#This Row],[avg_glucose_level]]&lt;99,"Normal",stroke_2[[#This Row],[avg_glucose_level]]&lt;125,"Prediabetes",stroke_2[[#This Row],[avg_glucose_level]]&lt;199,"Diabetes",stroke_2[[#This Row],[avg_glucose_level]]&gt;199,"Very High")</f>
        <v>Normal</v>
      </c>
      <c r="L3259">
        <v>30.5</v>
      </c>
      <c r="M3259">
        <v>28.25</v>
      </c>
      <c r="N3259">
        <v>30.5</v>
      </c>
      <c r="O3259" t="s">
        <v>18</v>
      </c>
      <c r="P3259" t="s">
        <v>34</v>
      </c>
      <c r="Q3259" s="4" t="s">
        <v>4285</v>
      </c>
      <c r="R3259" s="5">
        <f t="shared" ca="1" si="50"/>
        <v>9.4967189543080643E-3</v>
      </c>
    </row>
    <row r="3260" spans="1:18" x14ac:dyDescent="0.25">
      <c r="A3260">
        <v>38642</v>
      </c>
      <c r="B3260" t="s">
        <v>12</v>
      </c>
      <c r="C3260">
        <v>55</v>
      </c>
      <c r="D3260" t="s">
        <v>4280</v>
      </c>
      <c r="E3260" t="s">
        <v>34</v>
      </c>
      <c r="F3260" t="s">
        <v>34</v>
      </c>
      <c r="G3260" t="s">
        <v>13</v>
      </c>
      <c r="H3260" t="s">
        <v>14</v>
      </c>
      <c r="I3260" t="s">
        <v>15</v>
      </c>
      <c r="J3260" s="5">
        <v>63.56</v>
      </c>
      <c r="K3260" s="5" t="str">
        <f>_xlfn.IFS(stroke_2[[#This Row],[avg_glucose_level]]&lt;70,"Low",stroke_2[[#This Row],[avg_glucose_level]]&lt;99,"Normal",stroke_2[[#This Row],[avg_glucose_level]]&lt;125,"Prediabetes",stroke_2[[#This Row],[avg_glucose_level]]&lt;199,"Diabetes",stroke_2[[#This Row],[avg_glucose_level]]&gt;199,"Very High")</f>
        <v>Low</v>
      </c>
      <c r="L3260">
        <v>29.9</v>
      </c>
      <c r="M3260">
        <v>28.25</v>
      </c>
      <c r="N3260">
        <v>29.9</v>
      </c>
      <c r="O3260" t="s">
        <v>38</v>
      </c>
      <c r="P3260" t="s">
        <v>34</v>
      </c>
      <c r="Q3260" s="4" t="s">
        <v>4285</v>
      </c>
      <c r="R3260" s="5">
        <f t="shared" ca="1" si="50"/>
        <v>-1.5657431402031491E-2</v>
      </c>
    </row>
    <row r="3261" spans="1:18" x14ac:dyDescent="0.25">
      <c r="A3261">
        <v>39708</v>
      </c>
      <c r="B3261" t="s">
        <v>12</v>
      </c>
      <c r="C3261">
        <v>55</v>
      </c>
      <c r="D3261" t="s">
        <v>4280</v>
      </c>
      <c r="E3261" t="s">
        <v>34</v>
      </c>
      <c r="F3261" t="s">
        <v>34</v>
      </c>
      <c r="G3261" t="s">
        <v>13</v>
      </c>
      <c r="H3261" t="s">
        <v>14</v>
      </c>
      <c r="I3261" t="s">
        <v>21</v>
      </c>
      <c r="J3261" s="5">
        <v>56.87</v>
      </c>
      <c r="K3261" s="5" t="str">
        <f>_xlfn.IFS(stroke_2[[#This Row],[avg_glucose_level]]&lt;70,"Low",stroke_2[[#This Row],[avg_glucose_level]]&lt;99,"Normal",stroke_2[[#This Row],[avg_glucose_level]]&lt;125,"Prediabetes",stroke_2[[#This Row],[avg_glucose_level]]&lt;199,"Diabetes",stroke_2[[#This Row],[avg_glucose_level]]&gt;199,"Very High")</f>
        <v>Low</v>
      </c>
      <c r="L3261">
        <v>28.9</v>
      </c>
      <c r="M3261">
        <v>28.25</v>
      </c>
      <c r="N3261">
        <v>28.9</v>
      </c>
      <c r="O3261" t="s">
        <v>18</v>
      </c>
      <c r="P3261" t="s">
        <v>34</v>
      </c>
      <c r="Q3261" s="4" t="s">
        <v>4285</v>
      </c>
      <c r="R3261" s="5">
        <f t="shared" ca="1" si="50"/>
        <v>-6.5922302469182178E-3</v>
      </c>
    </row>
    <row r="3262" spans="1:18" x14ac:dyDescent="0.25">
      <c r="A3262">
        <v>42047</v>
      </c>
      <c r="B3262" t="s">
        <v>19</v>
      </c>
      <c r="C3262">
        <v>55</v>
      </c>
      <c r="D3262" t="s">
        <v>4280</v>
      </c>
      <c r="E3262" t="s">
        <v>34</v>
      </c>
      <c r="F3262" t="s">
        <v>34</v>
      </c>
      <c r="G3262" t="s">
        <v>13</v>
      </c>
      <c r="H3262" t="s">
        <v>20</v>
      </c>
      <c r="I3262" t="s">
        <v>15</v>
      </c>
      <c r="J3262" s="5">
        <v>59.2</v>
      </c>
      <c r="K3262" s="5" t="str">
        <f>_xlfn.IFS(stroke_2[[#This Row],[avg_glucose_level]]&lt;70,"Low",stroke_2[[#This Row],[avg_glucose_level]]&lt;99,"Normal",stroke_2[[#This Row],[avg_glucose_level]]&lt;125,"Prediabetes",stroke_2[[#This Row],[avg_glucose_level]]&lt;199,"Diabetes",stroke_2[[#This Row],[avg_glucose_level]]&gt;199,"Very High")</f>
        <v>Low</v>
      </c>
      <c r="L3262">
        <v>43.8</v>
      </c>
      <c r="M3262">
        <v>28.25</v>
      </c>
      <c r="N3262">
        <v>43.8</v>
      </c>
      <c r="O3262" t="s">
        <v>24</v>
      </c>
      <c r="P3262" t="s">
        <v>34</v>
      </c>
      <c r="Q3262" s="4" t="s">
        <v>4285</v>
      </c>
      <c r="R3262" s="5">
        <f t="shared" ca="1" si="50"/>
        <v>2.4337362814869312E-2</v>
      </c>
    </row>
    <row r="3263" spans="1:18" x14ac:dyDescent="0.25">
      <c r="A3263">
        <v>44155</v>
      </c>
      <c r="B3263" t="s">
        <v>19</v>
      </c>
      <c r="C3263">
        <v>55</v>
      </c>
      <c r="D3263" t="s">
        <v>4280</v>
      </c>
      <c r="E3263" t="s">
        <v>34</v>
      </c>
      <c r="F3263" t="s">
        <v>34</v>
      </c>
      <c r="G3263" t="s">
        <v>13</v>
      </c>
      <c r="H3263" t="s">
        <v>43</v>
      </c>
      <c r="I3263" t="s">
        <v>15</v>
      </c>
      <c r="J3263" s="5">
        <v>89.43</v>
      </c>
      <c r="K3263" s="5" t="str">
        <f>_xlfn.IFS(stroke_2[[#This Row],[avg_glucose_level]]&lt;70,"Low",stroke_2[[#This Row],[avg_glucose_level]]&lt;99,"Normal",stroke_2[[#This Row],[avg_glucose_level]]&lt;125,"Prediabetes",stroke_2[[#This Row],[avg_glucose_level]]&lt;199,"Diabetes",stroke_2[[#This Row],[avg_glucose_level]]&gt;199,"Very High")</f>
        <v>Normal</v>
      </c>
      <c r="L3263">
        <v>26.1</v>
      </c>
      <c r="M3263">
        <v>28.25</v>
      </c>
      <c r="N3263">
        <v>26.1</v>
      </c>
      <c r="O3263" t="s">
        <v>18</v>
      </c>
      <c r="P3263" t="s">
        <v>34</v>
      </c>
      <c r="Q3263" s="4" t="s">
        <v>4285</v>
      </c>
      <c r="R3263" s="5">
        <f t="shared" ca="1" si="50"/>
        <v>1.7757084336869962E-2</v>
      </c>
    </row>
    <row r="3264" spans="1:18" x14ac:dyDescent="0.25">
      <c r="A3264">
        <v>45040</v>
      </c>
      <c r="B3264" t="s">
        <v>12</v>
      </c>
      <c r="C3264">
        <v>55</v>
      </c>
      <c r="D3264" t="s">
        <v>4280</v>
      </c>
      <c r="E3264" t="s">
        <v>34</v>
      </c>
      <c r="F3264" t="s">
        <v>34</v>
      </c>
      <c r="G3264" t="s">
        <v>13</v>
      </c>
      <c r="H3264" t="s">
        <v>14</v>
      </c>
      <c r="I3264" t="s">
        <v>15</v>
      </c>
      <c r="J3264" s="5">
        <v>203.81</v>
      </c>
      <c r="K3264" s="5" t="str">
        <f>_xlfn.IFS(stroke_2[[#This Row],[avg_glucose_level]]&lt;70,"Low",stroke_2[[#This Row],[avg_glucose_level]]&lt;99,"Normal",stroke_2[[#This Row],[avg_glucose_level]]&lt;125,"Prediabetes",stroke_2[[#This Row],[avg_glucose_level]]&lt;199,"Diabetes",stroke_2[[#This Row],[avg_glucose_level]]&gt;199,"Very High")</f>
        <v>Very High</v>
      </c>
      <c r="L3264">
        <v>33.9</v>
      </c>
      <c r="M3264">
        <v>28.25</v>
      </c>
      <c r="N3264">
        <v>33.9</v>
      </c>
      <c r="O3264" t="s">
        <v>18</v>
      </c>
      <c r="P3264" t="s">
        <v>34</v>
      </c>
      <c r="Q3264" s="4" t="s">
        <v>4285</v>
      </c>
      <c r="R3264" s="5">
        <f t="shared" ca="1" si="50"/>
        <v>1.0518524644085297E-2</v>
      </c>
    </row>
    <row r="3265" spans="1:18" x14ac:dyDescent="0.25">
      <c r="A3265">
        <v>45497</v>
      </c>
      <c r="B3265" t="s">
        <v>19</v>
      </c>
      <c r="C3265">
        <v>55</v>
      </c>
      <c r="D3265" t="s">
        <v>4280</v>
      </c>
      <c r="E3265" t="s">
        <v>34</v>
      </c>
      <c r="F3265" t="s">
        <v>34</v>
      </c>
      <c r="G3265" t="s">
        <v>34</v>
      </c>
      <c r="H3265" t="s">
        <v>14</v>
      </c>
      <c r="I3265" t="s">
        <v>21</v>
      </c>
      <c r="J3265" s="5">
        <v>83.09</v>
      </c>
      <c r="K3265" s="5" t="str">
        <f>_xlfn.IFS(stroke_2[[#This Row],[avg_glucose_level]]&lt;70,"Low",stroke_2[[#This Row],[avg_glucose_level]]&lt;99,"Normal",stroke_2[[#This Row],[avg_glucose_level]]&lt;125,"Prediabetes",stroke_2[[#This Row],[avg_glucose_level]]&lt;199,"Diabetes",stroke_2[[#This Row],[avg_glucose_level]]&gt;199,"Very High")</f>
        <v>Normal</v>
      </c>
      <c r="L3265">
        <v>18.8</v>
      </c>
      <c r="M3265">
        <v>28.25</v>
      </c>
      <c r="N3265">
        <v>18.8</v>
      </c>
      <c r="O3265" t="s">
        <v>24</v>
      </c>
      <c r="P3265" t="s">
        <v>34</v>
      </c>
      <c r="Q3265" s="4" t="s">
        <v>4285</v>
      </c>
      <c r="R3265" s="5">
        <f t="shared" ca="1" si="50"/>
        <v>2.4811354697433396E-2</v>
      </c>
    </row>
    <row r="3266" spans="1:18" x14ac:dyDescent="0.25">
      <c r="A3266">
        <v>46261</v>
      </c>
      <c r="B3266" t="s">
        <v>12</v>
      </c>
      <c r="C3266">
        <v>55</v>
      </c>
      <c r="D3266" t="s">
        <v>4280</v>
      </c>
      <c r="E3266" t="s">
        <v>34</v>
      </c>
      <c r="F3266" t="s">
        <v>34</v>
      </c>
      <c r="G3266" t="s">
        <v>13</v>
      </c>
      <c r="H3266" t="s">
        <v>14</v>
      </c>
      <c r="I3266" t="s">
        <v>15</v>
      </c>
      <c r="J3266" s="5">
        <v>76.510000000000005</v>
      </c>
      <c r="K3266" s="5" t="str">
        <f>_xlfn.IFS(stroke_2[[#This Row],[avg_glucose_level]]&lt;70,"Low",stroke_2[[#This Row],[avg_glucose_level]]&lt;99,"Normal",stroke_2[[#This Row],[avg_glucose_level]]&lt;125,"Prediabetes",stroke_2[[#This Row],[avg_glucose_level]]&lt;199,"Diabetes",stroke_2[[#This Row],[avg_glucose_level]]&gt;199,"Very High")</f>
        <v>Normal</v>
      </c>
      <c r="L3266">
        <v>34.700000000000003</v>
      </c>
      <c r="M3266">
        <v>28.25</v>
      </c>
      <c r="N3266">
        <v>34.700000000000003</v>
      </c>
      <c r="O3266" t="s">
        <v>38</v>
      </c>
      <c r="P3266" t="s">
        <v>34</v>
      </c>
      <c r="Q3266" s="4" t="s">
        <v>4285</v>
      </c>
      <c r="R3266" s="5">
        <f t="shared" ref="R3266:R3329" ca="1" si="51">Q3266 + (RAND()-0.5)/20</f>
        <v>1.283871950757327E-2</v>
      </c>
    </row>
    <row r="3267" spans="1:18" x14ac:dyDescent="0.25">
      <c r="A3267">
        <v>47057</v>
      </c>
      <c r="B3267" t="s">
        <v>12</v>
      </c>
      <c r="C3267">
        <v>55</v>
      </c>
      <c r="D3267" t="s">
        <v>4280</v>
      </c>
      <c r="E3267" t="s">
        <v>34</v>
      </c>
      <c r="F3267" t="s">
        <v>34</v>
      </c>
      <c r="G3267" t="s">
        <v>13</v>
      </c>
      <c r="H3267" t="s">
        <v>20</v>
      </c>
      <c r="I3267" t="s">
        <v>15</v>
      </c>
      <c r="J3267" s="5">
        <v>76.47</v>
      </c>
      <c r="K3267" s="5" t="str">
        <f>_xlfn.IFS(stroke_2[[#This Row],[avg_glucose_level]]&lt;70,"Low",stroke_2[[#This Row],[avg_glucose_level]]&lt;99,"Normal",stroke_2[[#This Row],[avg_glucose_level]]&lt;125,"Prediabetes",stroke_2[[#This Row],[avg_glucose_level]]&lt;199,"Diabetes",stroke_2[[#This Row],[avg_glucose_level]]&gt;199,"Very High")</f>
        <v>Normal</v>
      </c>
      <c r="L3267">
        <v>30.6</v>
      </c>
      <c r="M3267">
        <v>28.25</v>
      </c>
      <c r="N3267">
        <v>30.6</v>
      </c>
      <c r="O3267" t="s">
        <v>38</v>
      </c>
      <c r="P3267" t="s">
        <v>34</v>
      </c>
      <c r="Q3267" s="4" t="s">
        <v>4285</v>
      </c>
      <c r="R3267" s="5">
        <f t="shared" ca="1" si="51"/>
        <v>-1.2429319742429373E-2</v>
      </c>
    </row>
    <row r="3268" spans="1:18" x14ac:dyDescent="0.25">
      <c r="A3268">
        <v>47521</v>
      </c>
      <c r="B3268" t="s">
        <v>19</v>
      </c>
      <c r="C3268">
        <v>55</v>
      </c>
      <c r="D3268" t="s">
        <v>4280</v>
      </c>
      <c r="E3268" t="s">
        <v>13</v>
      </c>
      <c r="F3268" t="s">
        <v>34</v>
      </c>
      <c r="G3268" t="s">
        <v>13</v>
      </c>
      <c r="H3268" t="s">
        <v>43</v>
      </c>
      <c r="I3268" t="s">
        <v>15</v>
      </c>
      <c r="J3268" s="5">
        <v>186.4</v>
      </c>
      <c r="K3268" s="5" t="str">
        <f>_xlfn.IFS(stroke_2[[#This Row],[avg_glucose_level]]&lt;70,"Low",stroke_2[[#This Row],[avg_glucose_level]]&lt;99,"Normal",stroke_2[[#This Row],[avg_glucose_level]]&lt;125,"Prediabetes",stroke_2[[#This Row],[avg_glucose_level]]&lt;199,"Diabetes",stroke_2[[#This Row],[avg_glucose_level]]&gt;199,"Very High")</f>
        <v>Diabetes</v>
      </c>
      <c r="L3268">
        <v>28</v>
      </c>
      <c r="M3268">
        <v>28.25</v>
      </c>
      <c r="N3268">
        <v>28</v>
      </c>
      <c r="O3268" t="s">
        <v>24</v>
      </c>
      <c r="P3268" t="s">
        <v>34</v>
      </c>
      <c r="Q3268" s="4" t="s">
        <v>4285</v>
      </c>
      <c r="R3268" s="5">
        <f t="shared" ca="1" si="51"/>
        <v>-1.0332220092203198E-2</v>
      </c>
    </row>
    <row r="3269" spans="1:18" x14ac:dyDescent="0.25">
      <c r="A3269">
        <v>48017</v>
      </c>
      <c r="B3269" t="s">
        <v>12</v>
      </c>
      <c r="C3269">
        <v>55</v>
      </c>
      <c r="D3269" t="s">
        <v>4280</v>
      </c>
      <c r="E3269" t="s">
        <v>34</v>
      </c>
      <c r="F3269" t="s">
        <v>34</v>
      </c>
      <c r="G3269" t="s">
        <v>13</v>
      </c>
      <c r="H3269" t="s">
        <v>14</v>
      </c>
      <c r="I3269" t="s">
        <v>15</v>
      </c>
      <c r="J3269" s="5">
        <v>62.56</v>
      </c>
      <c r="K3269" s="5" t="str">
        <f>_xlfn.IFS(stroke_2[[#This Row],[avg_glucose_level]]&lt;70,"Low",stroke_2[[#This Row],[avg_glucose_level]]&lt;99,"Normal",stroke_2[[#This Row],[avg_glucose_level]]&lt;125,"Prediabetes",stroke_2[[#This Row],[avg_glucose_level]]&lt;199,"Diabetes",stroke_2[[#This Row],[avg_glucose_level]]&gt;199,"Very High")</f>
        <v>Low</v>
      </c>
      <c r="L3269">
        <v>28.6</v>
      </c>
      <c r="M3269">
        <v>28.25</v>
      </c>
      <c r="N3269">
        <v>28.6</v>
      </c>
      <c r="O3269" t="s">
        <v>24</v>
      </c>
      <c r="P3269" t="s">
        <v>34</v>
      </c>
      <c r="Q3269" s="4" t="s">
        <v>4285</v>
      </c>
      <c r="R3269" s="5">
        <f t="shared" ca="1" si="51"/>
        <v>-1.0363828315430423E-2</v>
      </c>
    </row>
    <row r="3270" spans="1:18" x14ac:dyDescent="0.25">
      <c r="A3270">
        <v>48648</v>
      </c>
      <c r="B3270" t="s">
        <v>19</v>
      </c>
      <c r="C3270">
        <v>55</v>
      </c>
      <c r="D3270" t="s">
        <v>4280</v>
      </c>
      <c r="E3270" t="s">
        <v>34</v>
      </c>
      <c r="F3270" t="s">
        <v>34</v>
      </c>
      <c r="G3270" t="s">
        <v>13</v>
      </c>
      <c r="H3270" t="s">
        <v>14</v>
      </c>
      <c r="I3270" t="s">
        <v>15</v>
      </c>
      <c r="J3270" s="5">
        <v>64.45</v>
      </c>
      <c r="K3270" s="5" t="str">
        <f>_xlfn.IFS(stroke_2[[#This Row],[avg_glucose_level]]&lt;70,"Low",stroke_2[[#This Row],[avg_glucose_level]]&lt;99,"Normal",stroke_2[[#This Row],[avg_glucose_level]]&lt;125,"Prediabetes",stroke_2[[#This Row],[avg_glucose_level]]&lt;199,"Diabetes",stroke_2[[#This Row],[avg_glucose_level]]&gt;199,"Very High")</f>
        <v>Low</v>
      </c>
      <c r="L3270">
        <v>26.7</v>
      </c>
      <c r="M3270">
        <v>28.25</v>
      </c>
      <c r="N3270">
        <v>26.7</v>
      </c>
      <c r="O3270" t="s">
        <v>24</v>
      </c>
      <c r="P3270" t="s">
        <v>34</v>
      </c>
      <c r="Q3270" s="4" t="s">
        <v>4285</v>
      </c>
      <c r="R3270" s="5">
        <f t="shared" ca="1" si="51"/>
        <v>-1.1542381947206437E-2</v>
      </c>
    </row>
    <row r="3271" spans="1:18" x14ac:dyDescent="0.25">
      <c r="A3271">
        <v>48922</v>
      </c>
      <c r="B3271" t="s">
        <v>12</v>
      </c>
      <c r="C3271">
        <v>55</v>
      </c>
      <c r="D3271" t="s">
        <v>4280</v>
      </c>
      <c r="E3271" t="s">
        <v>13</v>
      </c>
      <c r="F3271" t="s">
        <v>13</v>
      </c>
      <c r="G3271" t="s">
        <v>13</v>
      </c>
      <c r="H3271" t="s">
        <v>14</v>
      </c>
      <c r="I3271" t="s">
        <v>21</v>
      </c>
      <c r="J3271" s="5">
        <v>64.92</v>
      </c>
      <c r="K3271" s="5" t="str">
        <f>_xlfn.IFS(stroke_2[[#This Row],[avg_glucose_level]]&lt;70,"Low",stroke_2[[#This Row],[avg_glucose_level]]&lt;99,"Normal",stroke_2[[#This Row],[avg_glucose_level]]&lt;125,"Prediabetes",stroke_2[[#This Row],[avg_glucose_level]]&lt;199,"Diabetes",stroke_2[[#This Row],[avg_glucose_level]]&gt;199,"Very High")</f>
        <v>Low</v>
      </c>
      <c r="L3271">
        <v>32.1</v>
      </c>
      <c r="M3271">
        <v>28.25</v>
      </c>
      <c r="N3271">
        <v>32.1</v>
      </c>
      <c r="O3271" t="s">
        <v>29</v>
      </c>
      <c r="P3271" t="s">
        <v>34</v>
      </c>
      <c r="Q3271" s="4" t="s">
        <v>4285</v>
      </c>
      <c r="R3271" s="5">
        <f t="shared" ca="1" si="51"/>
        <v>-1.8158380380794242E-2</v>
      </c>
    </row>
    <row r="3272" spans="1:18" x14ac:dyDescent="0.25">
      <c r="A3272">
        <v>49267</v>
      </c>
      <c r="B3272" t="s">
        <v>19</v>
      </c>
      <c r="C3272">
        <v>55</v>
      </c>
      <c r="D3272" t="s">
        <v>4280</v>
      </c>
      <c r="E3272" t="s">
        <v>34</v>
      </c>
      <c r="F3272" t="s">
        <v>34</v>
      </c>
      <c r="G3272" t="s">
        <v>13</v>
      </c>
      <c r="H3272" t="s">
        <v>14</v>
      </c>
      <c r="I3272" t="s">
        <v>15</v>
      </c>
      <c r="J3272" s="5">
        <v>102.1</v>
      </c>
      <c r="K3272" s="5" t="str">
        <f>_xlfn.IFS(stroke_2[[#This Row],[avg_glucose_level]]&lt;70,"Low",stroke_2[[#This Row],[avg_glucose_level]]&lt;99,"Normal",stroke_2[[#This Row],[avg_glucose_level]]&lt;125,"Prediabetes",stroke_2[[#This Row],[avg_glucose_level]]&lt;199,"Diabetes",stroke_2[[#This Row],[avg_glucose_level]]&gt;199,"Very High")</f>
        <v>Prediabetes</v>
      </c>
      <c r="L3272">
        <v>22.5</v>
      </c>
      <c r="M3272">
        <v>28.25</v>
      </c>
      <c r="N3272">
        <v>22.5</v>
      </c>
      <c r="O3272" t="s">
        <v>18</v>
      </c>
      <c r="P3272" t="s">
        <v>34</v>
      </c>
      <c r="Q3272" s="4" t="s">
        <v>4285</v>
      </c>
      <c r="R3272" s="5">
        <f t="shared" ca="1" si="51"/>
        <v>9.041585883347197E-3</v>
      </c>
    </row>
    <row r="3273" spans="1:18" x14ac:dyDescent="0.25">
      <c r="A3273">
        <v>49901</v>
      </c>
      <c r="B3273" t="s">
        <v>12</v>
      </c>
      <c r="C3273">
        <v>55</v>
      </c>
      <c r="D3273" t="s">
        <v>4280</v>
      </c>
      <c r="E3273" t="s">
        <v>34</v>
      </c>
      <c r="F3273" t="s">
        <v>34</v>
      </c>
      <c r="G3273" t="s">
        <v>13</v>
      </c>
      <c r="H3273" t="s">
        <v>43</v>
      </c>
      <c r="I3273" t="s">
        <v>15</v>
      </c>
      <c r="J3273" s="5">
        <v>154.03</v>
      </c>
      <c r="K3273" s="5" t="str">
        <f>_xlfn.IFS(stroke_2[[#This Row],[avg_glucose_level]]&lt;70,"Low",stroke_2[[#This Row],[avg_glucose_level]]&lt;99,"Normal",stroke_2[[#This Row],[avg_glucose_level]]&lt;125,"Prediabetes",stroke_2[[#This Row],[avg_glucose_level]]&lt;199,"Diabetes",stroke_2[[#This Row],[avg_glucose_level]]&gt;199,"Very High")</f>
        <v>Diabetes</v>
      </c>
      <c r="L3273">
        <v>31.6</v>
      </c>
      <c r="M3273">
        <v>28.25</v>
      </c>
      <c r="N3273">
        <v>31.6</v>
      </c>
      <c r="O3273" t="s">
        <v>29</v>
      </c>
      <c r="P3273" t="s">
        <v>34</v>
      </c>
      <c r="Q3273" s="4" t="s">
        <v>4285</v>
      </c>
      <c r="R3273" s="5">
        <f t="shared" ca="1" si="51"/>
        <v>1.6923280010323762E-2</v>
      </c>
    </row>
    <row r="3274" spans="1:18" x14ac:dyDescent="0.25">
      <c r="A3274">
        <v>50805</v>
      </c>
      <c r="B3274" t="s">
        <v>19</v>
      </c>
      <c r="C3274">
        <v>55</v>
      </c>
      <c r="D3274" t="s">
        <v>4280</v>
      </c>
      <c r="E3274" t="s">
        <v>34</v>
      </c>
      <c r="F3274" t="s">
        <v>34</v>
      </c>
      <c r="G3274" t="s">
        <v>13</v>
      </c>
      <c r="H3274" t="s">
        <v>14</v>
      </c>
      <c r="I3274" t="s">
        <v>15</v>
      </c>
      <c r="J3274" s="5">
        <v>102.36</v>
      </c>
      <c r="K3274" s="5" t="str">
        <f>_xlfn.IFS(stroke_2[[#This Row],[avg_glucose_level]]&lt;70,"Low",stroke_2[[#This Row],[avg_glucose_level]]&lt;99,"Normal",stroke_2[[#This Row],[avg_glucose_level]]&lt;125,"Prediabetes",stroke_2[[#This Row],[avg_glucose_level]]&lt;199,"Diabetes",stroke_2[[#This Row],[avg_glucose_level]]&gt;199,"Very High")</f>
        <v>Prediabetes</v>
      </c>
      <c r="L3274">
        <v>24.2</v>
      </c>
      <c r="M3274">
        <v>28.25</v>
      </c>
      <c r="N3274">
        <v>24.2</v>
      </c>
      <c r="O3274" t="s">
        <v>24</v>
      </c>
      <c r="P3274" t="s">
        <v>34</v>
      </c>
      <c r="Q3274" s="4" t="s">
        <v>4285</v>
      </c>
      <c r="R3274" s="5">
        <f t="shared" ca="1" si="51"/>
        <v>-3.4014897184278582E-3</v>
      </c>
    </row>
    <row r="3275" spans="1:18" x14ac:dyDescent="0.25">
      <c r="A3275">
        <v>51020</v>
      </c>
      <c r="B3275" t="s">
        <v>19</v>
      </c>
      <c r="C3275">
        <v>55</v>
      </c>
      <c r="D3275" t="s">
        <v>4280</v>
      </c>
      <c r="E3275" t="s">
        <v>34</v>
      </c>
      <c r="F3275" t="s">
        <v>34</v>
      </c>
      <c r="G3275" t="s">
        <v>13</v>
      </c>
      <c r="H3275" t="s">
        <v>14</v>
      </c>
      <c r="I3275" t="s">
        <v>21</v>
      </c>
      <c r="J3275" s="5">
        <v>87.78</v>
      </c>
      <c r="K3275" s="5" t="str">
        <f>_xlfn.IFS(stroke_2[[#This Row],[avg_glucose_level]]&lt;70,"Low",stroke_2[[#This Row],[avg_glucose_level]]&lt;99,"Normal",stroke_2[[#This Row],[avg_glucose_level]]&lt;125,"Prediabetes",stroke_2[[#This Row],[avg_glucose_level]]&lt;199,"Diabetes",stroke_2[[#This Row],[avg_glucose_level]]&gt;199,"Very High")</f>
        <v>Normal</v>
      </c>
      <c r="L3275">
        <v>25.2</v>
      </c>
      <c r="M3275">
        <v>28.25</v>
      </c>
      <c r="N3275">
        <v>25.2</v>
      </c>
      <c r="O3275" t="s">
        <v>18</v>
      </c>
      <c r="P3275" t="s">
        <v>34</v>
      </c>
      <c r="Q3275" s="4" t="s">
        <v>4285</v>
      </c>
      <c r="R3275" s="5">
        <f t="shared" ca="1" si="51"/>
        <v>-1.4567102540696297E-2</v>
      </c>
    </row>
    <row r="3276" spans="1:18" x14ac:dyDescent="0.25">
      <c r="A3276">
        <v>52340</v>
      </c>
      <c r="B3276" t="s">
        <v>12</v>
      </c>
      <c r="C3276">
        <v>55</v>
      </c>
      <c r="D3276" t="s">
        <v>4280</v>
      </c>
      <c r="E3276" t="s">
        <v>34</v>
      </c>
      <c r="F3276" t="s">
        <v>34</v>
      </c>
      <c r="G3276" t="s">
        <v>13</v>
      </c>
      <c r="H3276" t="s">
        <v>14</v>
      </c>
      <c r="I3276" t="s">
        <v>15</v>
      </c>
      <c r="J3276" s="5">
        <v>67.02</v>
      </c>
      <c r="K3276" s="5" t="str">
        <f>_xlfn.IFS(stroke_2[[#This Row],[avg_glucose_level]]&lt;70,"Low",stroke_2[[#This Row],[avg_glucose_level]]&lt;99,"Normal",stroke_2[[#This Row],[avg_glucose_level]]&lt;125,"Prediabetes",stroke_2[[#This Row],[avg_glucose_level]]&lt;199,"Diabetes",stroke_2[[#This Row],[avg_glucose_level]]&gt;199,"Very High")</f>
        <v>Low</v>
      </c>
      <c r="L3276">
        <v>41.1</v>
      </c>
      <c r="M3276">
        <v>28.25</v>
      </c>
      <c r="N3276">
        <v>41.1</v>
      </c>
      <c r="O3276" t="s">
        <v>29</v>
      </c>
      <c r="P3276" t="s">
        <v>34</v>
      </c>
      <c r="Q3276" s="4" t="s">
        <v>4285</v>
      </c>
      <c r="R3276" s="5">
        <f t="shared" ca="1" si="51"/>
        <v>-1.2484908914848141E-2</v>
      </c>
    </row>
    <row r="3277" spans="1:18" x14ac:dyDescent="0.25">
      <c r="A3277">
        <v>52530</v>
      </c>
      <c r="B3277" t="s">
        <v>12</v>
      </c>
      <c r="C3277">
        <v>55</v>
      </c>
      <c r="D3277" t="s">
        <v>4280</v>
      </c>
      <c r="E3277" t="s">
        <v>34</v>
      </c>
      <c r="F3277" t="s">
        <v>34</v>
      </c>
      <c r="G3277" t="s">
        <v>13</v>
      </c>
      <c r="H3277" t="s">
        <v>43</v>
      </c>
      <c r="I3277" t="s">
        <v>15</v>
      </c>
      <c r="J3277" s="5">
        <v>231.15</v>
      </c>
      <c r="K3277" s="5" t="str">
        <f>_xlfn.IFS(stroke_2[[#This Row],[avg_glucose_level]]&lt;70,"Low",stroke_2[[#This Row],[avg_glucose_level]]&lt;99,"Normal",stroke_2[[#This Row],[avg_glucose_level]]&lt;125,"Prediabetes",stroke_2[[#This Row],[avg_glucose_level]]&lt;199,"Diabetes",stroke_2[[#This Row],[avg_glucose_level]]&gt;199,"Very High")</f>
        <v>Very High</v>
      </c>
      <c r="L3277">
        <v>22.3</v>
      </c>
      <c r="M3277">
        <v>28.25</v>
      </c>
      <c r="N3277">
        <v>22.3</v>
      </c>
      <c r="O3277" t="s">
        <v>24</v>
      </c>
      <c r="P3277" t="s">
        <v>34</v>
      </c>
      <c r="Q3277" s="4" t="s">
        <v>4285</v>
      </c>
      <c r="R3277" s="5">
        <f t="shared" ca="1" si="51"/>
        <v>-1.9266234167461132E-2</v>
      </c>
    </row>
    <row r="3278" spans="1:18" x14ac:dyDescent="0.25">
      <c r="A3278">
        <v>52847</v>
      </c>
      <c r="B3278" t="s">
        <v>19</v>
      </c>
      <c r="C3278">
        <v>55</v>
      </c>
      <c r="D3278" t="s">
        <v>4280</v>
      </c>
      <c r="E3278" t="s">
        <v>34</v>
      </c>
      <c r="F3278" t="s">
        <v>34</v>
      </c>
      <c r="G3278" t="s">
        <v>13</v>
      </c>
      <c r="H3278" t="s">
        <v>14</v>
      </c>
      <c r="I3278" t="s">
        <v>21</v>
      </c>
      <c r="J3278" s="5">
        <v>112.46</v>
      </c>
      <c r="K3278" s="5" t="str">
        <f>_xlfn.IFS(stroke_2[[#This Row],[avg_glucose_level]]&lt;70,"Low",stroke_2[[#This Row],[avg_glucose_level]]&lt;99,"Normal",stroke_2[[#This Row],[avg_glucose_level]]&lt;125,"Prediabetes",stroke_2[[#This Row],[avg_glucose_level]]&lt;199,"Diabetes",stroke_2[[#This Row],[avg_glucose_level]]&gt;199,"Very High")</f>
        <v>Prediabetes</v>
      </c>
      <c r="L3278">
        <v>27.3</v>
      </c>
      <c r="M3278">
        <v>28.25</v>
      </c>
      <c r="N3278">
        <v>27.3</v>
      </c>
      <c r="O3278" t="s">
        <v>24</v>
      </c>
      <c r="P3278" t="s">
        <v>34</v>
      </c>
      <c r="Q3278" s="4" t="s">
        <v>4285</v>
      </c>
      <c r="R3278" s="5">
        <f t="shared" ca="1" si="51"/>
        <v>1.0281148707887234E-2</v>
      </c>
    </row>
    <row r="3279" spans="1:18" x14ac:dyDescent="0.25">
      <c r="A3279">
        <v>56831</v>
      </c>
      <c r="B3279" t="s">
        <v>19</v>
      </c>
      <c r="C3279">
        <v>55</v>
      </c>
      <c r="D3279" t="s">
        <v>4280</v>
      </c>
      <c r="E3279" t="s">
        <v>34</v>
      </c>
      <c r="F3279" t="s">
        <v>34</v>
      </c>
      <c r="G3279" t="s">
        <v>13</v>
      </c>
      <c r="H3279" t="s">
        <v>14</v>
      </c>
      <c r="I3279" t="s">
        <v>15</v>
      </c>
      <c r="J3279" s="5">
        <v>55.34</v>
      </c>
      <c r="K3279" s="5" t="str">
        <f>_xlfn.IFS(stroke_2[[#This Row],[avg_glucose_level]]&lt;70,"Low",stroke_2[[#This Row],[avg_glucose_level]]&lt;99,"Normal",stroke_2[[#This Row],[avg_glucose_level]]&lt;125,"Prediabetes",stroke_2[[#This Row],[avg_glucose_level]]&lt;199,"Diabetes",stroke_2[[#This Row],[avg_glucose_level]]&gt;199,"Very High")</f>
        <v>Low</v>
      </c>
      <c r="L3279">
        <v>27.1</v>
      </c>
      <c r="M3279">
        <v>28.25</v>
      </c>
      <c r="N3279">
        <v>27.1</v>
      </c>
      <c r="O3279" t="s">
        <v>29</v>
      </c>
      <c r="P3279" t="s">
        <v>34</v>
      </c>
      <c r="Q3279" s="4" t="s">
        <v>4285</v>
      </c>
      <c r="R3279" s="5">
        <f t="shared" ca="1" si="51"/>
        <v>-2.9858741901173046E-3</v>
      </c>
    </row>
    <row r="3280" spans="1:18" x14ac:dyDescent="0.25">
      <c r="A3280">
        <v>56939</v>
      </c>
      <c r="B3280" t="s">
        <v>19</v>
      </c>
      <c r="C3280">
        <v>55</v>
      </c>
      <c r="D3280" t="s">
        <v>4280</v>
      </c>
      <c r="E3280" t="s">
        <v>34</v>
      </c>
      <c r="F3280" t="s">
        <v>34</v>
      </c>
      <c r="G3280" t="s">
        <v>13</v>
      </c>
      <c r="H3280" t="s">
        <v>20</v>
      </c>
      <c r="I3280" t="s">
        <v>21</v>
      </c>
      <c r="J3280" s="5">
        <v>92.98</v>
      </c>
      <c r="K3280" s="5" t="str">
        <f>_xlfn.IFS(stroke_2[[#This Row],[avg_glucose_level]]&lt;70,"Low",stroke_2[[#This Row],[avg_glucose_level]]&lt;99,"Normal",stroke_2[[#This Row],[avg_glucose_level]]&lt;125,"Prediabetes",stroke_2[[#This Row],[avg_glucose_level]]&lt;199,"Diabetes",stroke_2[[#This Row],[avg_glucose_level]]&gt;199,"Very High")</f>
        <v>Normal</v>
      </c>
      <c r="L3280">
        <v>25.6</v>
      </c>
      <c r="M3280">
        <v>28.25</v>
      </c>
      <c r="N3280">
        <v>25.6</v>
      </c>
      <c r="O3280" t="s">
        <v>24</v>
      </c>
      <c r="P3280" t="s">
        <v>13</v>
      </c>
      <c r="Q3280" s="4" t="s">
        <v>4286</v>
      </c>
      <c r="R3280" s="5">
        <f t="shared" ca="1" si="51"/>
        <v>0.99382239999267963</v>
      </c>
    </row>
    <row r="3281" spans="1:18" x14ac:dyDescent="0.25">
      <c r="A3281">
        <v>56979</v>
      </c>
      <c r="B3281" t="s">
        <v>12</v>
      </c>
      <c r="C3281">
        <v>55</v>
      </c>
      <c r="D3281" t="s">
        <v>4280</v>
      </c>
      <c r="E3281" t="s">
        <v>34</v>
      </c>
      <c r="F3281" t="s">
        <v>34</v>
      </c>
      <c r="G3281" t="s">
        <v>13</v>
      </c>
      <c r="H3281" t="s">
        <v>14</v>
      </c>
      <c r="I3281" t="s">
        <v>21</v>
      </c>
      <c r="J3281" s="5">
        <v>61.42</v>
      </c>
      <c r="K3281" s="5" t="str">
        <f>_xlfn.IFS(stroke_2[[#This Row],[avg_glucose_level]]&lt;70,"Low",stroke_2[[#This Row],[avg_glucose_level]]&lt;99,"Normal",stroke_2[[#This Row],[avg_glucose_level]]&lt;125,"Prediabetes",stroke_2[[#This Row],[avg_glucose_level]]&lt;199,"Diabetes",stroke_2[[#This Row],[avg_glucose_level]]&gt;199,"Very High")</f>
        <v>Low</v>
      </c>
      <c r="L3281">
        <v>33.299999999999997</v>
      </c>
      <c r="M3281">
        <v>28.25</v>
      </c>
      <c r="N3281">
        <v>33.299999999999997</v>
      </c>
      <c r="O3281" t="s">
        <v>29</v>
      </c>
      <c r="P3281" t="s">
        <v>34</v>
      </c>
      <c r="Q3281" s="4" t="s">
        <v>4285</v>
      </c>
      <c r="R3281" s="5">
        <f t="shared" ca="1" si="51"/>
        <v>-1.0873650306549954E-2</v>
      </c>
    </row>
    <row r="3282" spans="1:18" x14ac:dyDescent="0.25">
      <c r="A3282">
        <v>57813</v>
      </c>
      <c r="B3282" t="s">
        <v>19</v>
      </c>
      <c r="C3282">
        <v>55</v>
      </c>
      <c r="D3282" t="s">
        <v>4280</v>
      </c>
      <c r="E3282" t="s">
        <v>34</v>
      </c>
      <c r="F3282" t="s">
        <v>34</v>
      </c>
      <c r="G3282" t="s">
        <v>13</v>
      </c>
      <c r="H3282" t="s">
        <v>14</v>
      </c>
      <c r="I3282" t="s">
        <v>15</v>
      </c>
      <c r="J3282" s="5">
        <v>57.3</v>
      </c>
      <c r="K3282" s="5" t="str">
        <f>_xlfn.IFS(stroke_2[[#This Row],[avg_glucose_level]]&lt;70,"Low",stroke_2[[#This Row],[avg_glucose_level]]&lt;99,"Normal",stroke_2[[#This Row],[avg_glucose_level]]&lt;125,"Prediabetes",stroke_2[[#This Row],[avg_glucose_level]]&lt;199,"Diabetes",stroke_2[[#This Row],[avg_glucose_level]]&gt;199,"Very High")</f>
        <v>Low</v>
      </c>
      <c r="L3282">
        <v>41.5</v>
      </c>
      <c r="M3282">
        <v>28.25</v>
      </c>
      <c r="N3282">
        <v>41.5</v>
      </c>
      <c r="O3282" t="s">
        <v>24</v>
      </c>
      <c r="P3282" t="s">
        <v>34</v>
      </c>
      <c r="Q3282" s="4" t="s">
        <v>4285</v>
      </c>
      <c r="R3282" s="5">
        <f t="shared" ca="1" si="51"/>
        <v>1.6698870976378309E-2</v>
      </c>
    </row>
    <row r="3283" spans="1:18" x14ac:dyDescent="0.25">
      <c r="A3283">
        <v>58610</v>
      </c>
      <c r="B3283" t="s">
        <v>19</v>
      </c>
      <c r="C3283">
        <v>55</v>
      </c>
      <c r="D3283" t="s">
        <v>4280</v>
      </c>
      <c r="E3283" t="s">
        <v>34</v>
      </c>
      <c r="F3283" t="s">
        <v>34</v>
      </c>
      <c r="G3283" t="s">
        <v>13</v>
      </c>
      <c r="H3283" t="s">
        <v>14</v>
      </c>
      <c r="I3283" t="s">
        <v>15</v>
      </c>
      <c r="J3283" s="5">
        <v>59.36</v>
      </c>
      <c r="K3283" s="5" t="str">
        <f>_xlfn.IFS(stroke_2[[#This Row],[avg_glucose_level]]&lt;70,"Low",stroke_2[[#This Row],[avg_glucose_level]]&lt;99,"Normal",stroke_2[[#This Row],[avg_glucose_level]]&lt;125,"Prediabetes",stroke_2[[#This Row],[avg_glucose_level]]&lt;199,"Diabetes",stroke_2[[#This Row],[avg_glucose_level]]&gt;199,"Very High")</f>
        <v>Low</v>
      </c>
      <c r="L3283">
        <v>34.1</v>
      </c>
      <c r="M3283">
        <v>28.25</v>
      </c>
      <c r="N3283">
        <v>34.1</v>
      </c>
      <c r="O3283" t="s">
        <v>29</v>
      </c>
      <c r="P3283" t="s">
        <v>34</v>
      </c>
      <c r="Q3283" s="4" t="s">
        <v>4285</v>
      </c>
      <c r="R3283" s="5">
        <f t="shared" ca="1" si="51"/>
        <v>-9.9758048018809501E-3</v>
      </c>
    </row>
    <row r="3284" spans="1:18" x14ac:dyDescent="0.25">
      <c r="A3284">
        <v>58834</v>
      </c>
      <c r="B3284" t="s">
        <v>12</v>
      </c>
      <c r="C3284">
        <v>55</v>
      </c>
      <c r="D3284" t="s">
        <v>4280</v>
      </c>
      <c r="E3284" t="s">
        <v>34</v>
      </c>
      <c r="F3284" t="s">
        <v>34</v>
      </c>
      <c r="G3284" t="s">
        <v>13</v>
      </c>
      <c r="H3284" t="s">
        <v>43</v>
      </c>
      <c r="I3284" t="s">
        <v>15</v>
      </c>
      <c r="J3284" s="5">
        <v>65.33</v>
      </c>
      <c r="K3284" s="5" t="str">
        <f>_xlfn.IFS(stroke_2[[#This Row],[avg_glucose_level]]&lt;70,"Low",stroke_2[[#This Row],[avg_glucose_level]]&lt;99,"Normal",stroke_2[[#This Row],[avg_glucose_level]]&lt;125,"Prediabetes",stroke_2[[#This Row],[avg_glucose_level]]&lt;199,"Diabetes",stroke_2[[#This Row],[avg_glucose_level]]&gt;199,"Very High")</f>
        <v>Low</v>
      </c>
      <c r="L3284">
        <v>29.7</v>
      </c>
      <c r="M3284">
        <v>28.25</v>
      </c>
      <c r="N3284">
        <v>29.7</v>
      </c>
      <c r="O3284" t="s">
        <v>38</v>
      </c>
      <c r="P3284" t="s">
        <v>34</v>
      </c>
      <c r="Q3284" s="4" t="s">
        <v>4285</v>
      </c>
      <c r="R3284" s="5">
        <f t="shared" ca="1" si="51"/>
        <v>2.007203671014049E-2</v>
      </c>
    </row>
    <row r="3285" spans="1:18" x14ac:dyDescent="0.25">
      <c r="A3285">
        <v>61694</v>
      </c>
      <c r="B3285" t="s">
        <v>12</v>
      </c>
      <c r="C3285">
        <v>55</v>
      </c>
      <c r="D3285" t="s">
        <v>4280</v>
      </c>
      <c r="E3285" t="s">
        <v>34</v>
      </c>
      <c r="F3285" t="s">
        <v>34</v>
      </c>
      <c r="G3285" t="s">
        <v>13</v>
      </c>
      <c r="H3285" t="s">
        <v>20</v>
      </c>
      <c r="I3285" t="s">
        <v>21</v>
      </c>
      <c r="J3285" s="5">
        <v>111.36</v>
      </c>
      <c r="K3285" s="5" t="str">
        <f>_xlfn.IFS(stroke_2[[#This Row],[avg_glucose_level]]&lt;70,"Low",stroke_2[[#This Row],[avg_glucose_level]]&lt;99,"Normal",stroke_2[[#This Row],[avg_glucose_level]]&lt;125,"Prediabetes",stroke_2[[#This Row],[avg_glucose_level]]&lt;199,"Diabetes",stroke_2[[#This Row],[avg_glucose_level]]&gt;199,"Very High")</f>
        <v>Prediabetes</v>
      </c>
      <c r="L3285">
        <v>33.6</v>
      </c>
      <c r="M3285">
        <v>28.25</v>
      </c>
      <c r="N3285">
        <v>33.6</v>
      </c>
      <c r="O3285" t="s">
        <v>24</v>
      </c>
      <c r="P3285" t="s">
        <v>34</v>
      </c>
      <c r="Q3285" s="4" t="s">
        <v>4285</v>
      </c>
      <c r="R3285" s="5">
        <f t="shared" ca="1" si="51"/>
        <v>-1.9619396763216213E-2</v>
      </c>
    </row>
    <row r="3286" spans="1:18" x14ac:dyDescent="0.25">
      <c r="A3286">
        <v>61715</v>
      </c>
      <c r="B3286" t="s">
        <v>12</v>
      </c>
      <c r="C3286">
        <v>55</v>
      </c>
      <c r="D3286" t="s">
        <v>4280</v>
      </c>
      <c r="E3286" t="s">
        <v>34</v>
      </c>
      <c r="F3286" t="s">
        <v>34</v>
      </c>
      <c r="G3286" t="s">
        <v>13</v>
      </c>
      <c r="H3286" t="s">
        <v>14</v>
      </c>
      <c r="I3286" t="s">
        <v>21</v>
      </c>
      <c r="J3286" s="5">
        <v>56.42</v>
      </c>
      <c r="K3286" s="5" t="str">
        <f>_xlfn.IFS(stroke_2[[#This Row],[avg_glucose_level]]&lt;70,"Low",stroke_2[[#This Row],[avg_glucose_level]]&lt;99,"Normal",stroke_2[[#This Row],[avg_glucose_level]]&lt;125,"Prediabetes",stroke_2[[#This Row],[avg_glucose_level]]&lt;199,"Diabetes",stroke_2[[#This Row],[avg_glucose_level]]&gt;199,"Very High")</f>
        <v>Low</v>
      </c>
      <c r="L3286">
        <v>31.8</v>
      </c>
      <c r="M3286">
        <v>28.25</v>
      </c>
      <c r="N3286">
        <v>31.8</v>
      </c>
      <c r="O3286" t="s">
        <v>24</v>
      </c>
      <c r="P3286" t="s">
        <v>34</v>
      </c>
      <c r="Q3286" s="4" t="s">
        <v>4285</v>
      </c>
      <c r="R3286" s="5">
        <f t="shared" ca="1" si="51"/>
        <v>-9.8412155166931244E-3</v>
      </c>
    </row>
    <row r="3287" spans="1:18" x14ac:dyDescent="0.25">
      <c r="A3287">
        <v>62990</v>
      </c>
      <c r="B3287" t="s">
        <v>19</v>
      </c>
      <c r="C3287">
        <v>55</v>
      </c>
      <c r="D3287" t="s">
        <v>4280</v>
      </c>
      <c r="E3287" t="s">
        <v>34</v>
      </c>
      <c r="F3287" t="s">
        <v>34</v>
      </c>
      <c r="G3287" t="s">
        <v>13</v>
      </c>
      <c r="H3287" t="s">
        <v>43</v>
      </c>
      <c r="I3287" t="s">
        <v>21</v>
      </c>
      <c r="J3287" s="5">
        <v>99.64</v>
      </c>
      <c r="K3287" s="5" t="str">
        <f>_xlfn.IFS(stroke_2[[#This Row],[avg_glucose_level]]&lt;70,"Low",stroke_2[[#This Row],[avg_glucose_level]]&lt;99,"Normal",stroke_2[[#This Row],[avg_glucose_level]]&lt;125,"Prediabetes",stroke_2[[#This Row],[avg_glucose_level]]&lt;199,"Diabetes",stroke_2[[#This Row],[avg_glucose_level]]&gt;199,"Very High")</f>
        <v>Prediabetes</v>
      </c>
      <c r="L3287">
        <v>20.100000000000001</v>
      </c>
      <c r="M3287">
        <v>28.25</v>
      </c>
      <c r="N3287">
        <v>20.100000000000001</v>
      </c>
      <c r="O3287" t="s">
        <v>18</v>
      </c>
      <c r="P3287" t="s">
        <v>34</v>
      </c>
      <c r="Q3287" s="4" t="s">
        <v>4285</v>
      </c>
      <c r="R3287" s="5">
        <f t="shared" ca="1" si="51"/>
        <v>-9.4350433017466595E-3</v>
      </c>
    </row>
    <row r="3288" spans="1:18" x14ac:dyDescent="0.25">
      <c r="A3288">
        <v>64029</v>
      </c>
      <c r="B3288" t="s">
        <v>12</v>
      </c>
      <c r="C3288">
        <v>55</v>
      </c>
      <c r="D3288" t="s">
        <v>4280</v>
      </c>
      <c r="E3288" t="s">
        <v>13</v>
      </c>
      <c r="F3288" t="s">
        <v>34</v>
      </c>
      <c r="G3288" t="s">
        <v>13</v>
      </c>
      <c r="H3288" t="s">
        <v>14</v>
      </c>
      <c r="I3288" t="s">
        <v>15</v>
      </c>
      <c r="J3288" s="5">
        <v>168.06</v>
      </c>
      <c r="K3288" s="5" t="str">
        <f>_xlfn.IFS(stroke_2[[#This Row],[avg_glucose_level]]&lt;70,"Low",stroke_2[[#This Row],[avg_glucose_level]]&lt;99,"Normal",stroke_2[[#This Row],[avg_glucose_level]]&lt;125,"Prediabetes",stroke_2[[#This Row],[avg_glucose_level]]&lt;199,"Diabetes",stroke_2[[#This Row],[avg_glucose_level]]&gt;199,"Very High")</f>
        <v>Diabetes</v>
      </c>
      <c r="L3288">
        <v>23.5</v>
      </c>
      <c r="M3288">
        <v>28.25</v>
      </c>
      <c r="N3288">
        <v>23.5</v>
      </c>
      <c r="O3288" t="s">
        <v>29</v>
      </c>
      <c r="P3288" t="s">
        <v>34</v>
      </c>
      <c r="Q3288" s="4" t="s">
        <v>4285</v>
      </c>
      <c r="R3288" s="5">
        <f t="shared" ca="1" si="51"/>
        <v>-2.3314793126632122E-2</v>
      </c>
    </row>
    <row r="3289" spans="1:18" x14ac:dyDescent="0.25">
      <c r="A3289">
        <v>64033</v>
      </c>
      <c r="B3289" t="s">
        <v>12</v>
      </c>
      <c r="C3289">
        <v>55</v>
      </c>
      <c r="D3289" t="s">
        <v>4280</v>
      </c>
      <c r="E3289" t="s">
        <v>34</v>
      </c>
      <c r="F3289" t="s">
        <v>13</v>
      </c>
      <c r="G3289" t="s">
        <v>34</v>
      </c>
      <c r="H3289" t="s">
        <v>14</v>
      </c>
      <c r="I3289" t="s">
        <v>15</v>
      </c>
      <c r="J3289" s="5">
        <v>56.9</v>
      </c>
      <c r="K3289" s="5" t="str">
        <f>_xlfn.IFS(stroke_2[[#This Row],[avg_glucose_level]]&lt;70,"Low",stroke_2[[#This Row],[avg_glucose_level]]&lt;99,"Normal",stroke_2[[#This Row],[avg_glucose_level]]&lt;125,"Prediabetes",stroke_2[[#This Row],[avg_glucose_level]]&lt;199,"Diabetes",stroke_2[[#This Row],[avg_glucose_level]]&gt;199,"Very High")</f>
        <v>Low</v>
      </c>
      <c r="L3289">
        <v>28.2</v>
      </c>
      <c r="M3289">
        <v>28.25</v>
      </c>
      <c r="N3289">
        <v>28.2</v>
      </c>
      <c r="O3289" t="s">
        <v>24</v>
      </c>
      <c r="P3289" t="s">
        <v>34</v>
      </c>
      <c r="Q3289" s="4" t="s">
        <v>4285</v>
      </c>
      <c r="R3289" s="5">
        <f t="shared" ca="1" si="51"/>
        <v>-1.0220659837986635E-2</v>
      </c>
    </row>
    <row r="3290" spans="1:18" x14ac:dyDescent="0.25">
      <c r="A3290">
        <v>64670</v>
      </c>
      <c r="B3290" t="s">
        <v>19</v>
      </c>
      <c r="C3290">
        <v>55</v>
      </c>
      <c r="D3290" t="s">
        <v>4280</v>
      </c>
      <c r="E3290" t="s">
        <v>34</v>
      </c>
      <c r="F3290" t="s">
        <v>34</v>
      </c>
      <c r="G3290" t="s">
        <v>13</v>
      </c>
      <c r="H3290" t="s">
        <v>43</v>
      </c>
      <c r="I3290" t="s">
        <v>15</v>
      </c>
      <c r="J3290" s="5">
        <v>71.790000000000006</v>
      </c>
      <c r="K3290" s="5" t="str">
        <f>_xlfn.IFS(stroke_2[[#This Row],[avg_glucose_level]]&lt;70,"Low",stroke_2[[#This Row],[avg_glucose_level]]&lt;99,"Normal",stroke_2[[#This Row],[avg_glucose_level]]&lt;125,"Prediabetes",stroke_2[[#This Row],[avg_glucose_level]]&lt;199,"Diabetes",stroke_2[[#This Row],[avg_glucose_level]]&gt;199,"Very High")</f>
        <v>Normal</v>
      </c>
      <c r="L3290">
        <v>43</v>
      </c>
      <c r="M3290">
        <v>28.25</v>
      </c>
      <c r="N3290">
        <v>43</v>
      </c>
      <c r="O3290" t="s">
        <v>18</v>
      </c>
      <c r="P3290" t="s">
        <v>34</v>
      </c>
      <c r="Q3290" s="4" t="s">
        <v>4285</v>
      </c>
      <c r="R3290" s="5">
        <f t="shared" ca="1" si="51"/>
        <v>-1.8881753333034507E-2</v>
      </c>
    </row>
    <row r="3291" spans="1:18" x14ac:dyDescent="0.25">
      <c r="A3291">
        <v>64986</v>
      </c>
      <c r="B3291" t="s">
        <v>12</v>
      </c>
      <c r="C3291">
        <v>55</v>
      </c>
      <c r="D3291" t="s">
        <v>4280</v>
      </c>
      <c r="E3291" t="s">
        <v>34</v>
      </c>
      <c r="F3291" t="s">
        <v>34</v>
      </c>
      <c r="G3291" t="s">
        <v>13</v>
      </c>
      <c r="H3291" t="s">
        <v>14</v>
      </c>
      <c r="I3291" t="s">
        <v>15</v>
      </c>
      <c r="J3291" s="5">
        <v>108.64</v>
      </c>
      <c r="K3291" s="5" t="str">
        <f>_xlfn.IFS(stroke_2[[#This Row],[avg_glucose_level]]&lt;70,"Low",stroke_2[[#This Row],[avg_glucose_level]]&lt;99,"Normal",stroke_2[[#This Row],[avg_glucose_level]]&lt;125,"Prediabetes",stroke_2[[#This Row],[avg_glucose_level]]&lt;199,"Diabetes",stroke_2[[#This Row],[avg_glucose_level]]&gt;199,"Very High")</f>
        <v>Prediabetes</v>
      </c>
      <c r="L3291">
        <v>29.5</v>
      </c>
      <c r="M3291">
        <v>28.25</v>
      </c>
      <c r="N3291">
        <v>29.5</v>
      </c>
      <c r="O3291" t="s">
        <v>24</v>
      </c>
      <c r="P3291" t="s">
        <v>34</v>
      </c>
      <c r="Q3291" s="4" t="s">
        <v>4285</v>
      </c>
      <c r="R3291" s="5">
        <f t="shared" ca="1" si="51"/>
        <v>1.5453468496150341E-2</v>
      </c>
    </row>
    <row r="3292" spans="1:18" x14ac:dyDescent="0.25">
      <c r="A3292">
        <v>65636</v>
      </c>
      <c r="B3292" t="s">
        <v>12</v>
      </c>
      <c r="C3292">
        <v>55</v>
      </c>
      <c r="D3292" t="s">
        <v>4280</v>
      </c>
      <c r="E3292" t="s">
        <v>34</v>
      </c>
      <c r="F3292" t="s">
        <v>34</v>
      </c>
      <c r="G3292" t="s">
        <v>13</v>
      </c>
      <c r="H3292" t="s">
        <v>14</v>
      </c>
      <c r="I3292" t="s">
        <v>15</v>
      </c>
      <c r="J3292" s="5">
        <v>82.26</v>
      </c>
      <c r="K3292" s="5" t="str">
        <f>_xlfn.IFS(stroke_2[[#This Row],[avg_glucose_level]]&lt;70,"Low",stroke_2[[#This Row],[avg_glucose_level]]&lt;99,"Normal",stroke_2[[#This Row],[avg_glucose_level]]&lt;125,"Prediabetes",stroke_2[[#This Row],[avg_glucose_level]]&lt;199,"Diabetes",stroke_2[[#This Row],[avg_glucose_level]]&gt;199,"Very High")</f>
        <v>Normal</v>
      </c>
      <c r="L3292">
        <v>28.7</v>
      </c>
      <c r="M3292">
        <v>28.25</v>
      </c>
      <c r="N3292">
        <v>28.7</v>
      </c>
      <c r="O3292" t="s">
        <v>38</v>
      </c>
      <c r="P3292" t="s">
        <v>34</v>
      </c>
      <c r="Q3292" s="4" t="s">
        <v>4285</v>
      </c>
      <c r="R3292" s="5">
        <f t="shared" ca="1" si="51"/>
        <v>-1.3477244095422841E-2</v>
      </c>
    </row>
    <row r="3293" spans="1:18" x14ac:dyDescent="0.25">
      <c r="A3293">
        <v>65673</v>
      </c>
      <c r="B3293" t="s">
        <v>19</v>
      </c>
      <c r="C3293">
        <v>55</v>
      </c>
      <c r="D3293" t="s">
        <v>4280</v>
      </c>
      <c r="E3293" t="s">
        <v>34</v>
      </c>
      <c r="F3293" t="s">
        <v>34</v>
      </c>
      <c r="G3293" t="s">
        <v>34</v>
      </c>
      <c r="H3293" t="s">
        <v>20</v>
      </c>
      <c r="I3293" t="s">
        <v>21</v>
      </c>
      <c r="J3293" s="5">
        <v>67.099999999999994</v>
      </c>
      <c r="K3293" s="5" t="str">
        <f>_xlfn.IFS(stroke_2[[#This Row],[avg_glucose_level]]&lt;70,"Low",stroke_2[[#This Row],[avg_glucose_level]]&lt;99,"Normal",stroke_2[[#This Row],[avg_glucose_level]]&lt;125,"Prediabetes",stroke_2[[#This Row],[avg_glucose_level]]&lt;199,"Diabetes",stroke_2[[#This Row],[avg_glucose_level]]&gt;199,"Very High")</f>
        <v>Low</v>
      </c>
      <c r="L3293">
        <v>31.4</v>
      </c>
      <c r="M3293">
        <v>28.25</v>
      </c>
      <c r="N3293">
        <v>31.4</v>
      </c>
      <c r="O3293" t="s">
        <v>24</v>
      </c>
      <c r="P3293" t="s">
        <v>34</v>
      </c>
      <c r="Q3293" s="4" t="s">
        <v>4285</v>
      </c>
      <c r="R3293" s="5">
        <f t="shared" ca="1" si="51"/>
        <v>1.2808596699861447E-2</v>
      </c>
    </row>
    <row r="3294" spans="1:18" x14ac:dyDescent="0.25">
      <c r="A3294">
        <v>66110</v>
      </c>
      <c r="B3294" t="s">
        <v>19</v>
      </c>
      <c r="C3294">
        <v>55</v>
      </c>
      <c r="D3294" t="s">
        <v>4280</v>
      </c>
      <c r="E3294" t="s">
        <v>34</v>
      </c>
      <c r="F3294" t="s">
        <v>34</v>
      </c>
      <c r="G3294" t="s">
        <v>13</v>
      </c>
      <c r="H3294" t="s">
        <v>14</v>
      </c>
      <c r="I3294" t="s">
        <v>21</v>
      </c>
      <c r="J3294" s="5">
        <v>63.47</v>
      </c>
      <c r="K3294" s="5" t="str">
        <f>_xlfn.IFS(stroke_2[[#This Row],[avg_glucose_level]]&lt;70,"Low",stroke_2[[#This Row],[avg_glucose_level]]&lt;99,"Normal",stroke_2[[#This Row],[avg_glucose_level]]&lt;125,"Prediabetes",stroke_2[[#This Row],[avg_glucose_level]]&lt;199,"Diabetes",stroke_2[[#This Row],[avg_glucose_level]]&gt;199,"Very High")</f>
        <v>Low</v>
      </c>
      <c r="L3294">
        <v>27.8</v>
      </c>
      <c r="M3294">
        <v>28.25</v>
      </c>
      <c r="N3294">
        <v>27.8</v>
      </c>
      <c r="O3294" t="s">
        <v>38</v>
      </c>
      <c r="P3294" t="s">
        <v>34</v>
      </c>
      <c r="Q3294" s="4" t="s">
        <v>4285</v>
      </c>
      <c r="R3294" s="5">
        <f t="shared" ca="1" si="51"/>
        <v>-2.2444595418690906E-2</v>
      </c>
    </row>
    <row r="3295" spans="1:18" x14ac:dyDescent="0.25">
      <c r="A3295">
        <v>69972</v>
      </c>
      <c r="B3295" t="s">
        <v>19</v>
      </c>
      <c r="C3295">
        <v>55</v>
      </c>
      <c r="D3295" t="s">
        <v>4280</v>
      </c>
      <c r="E3295" t="s">
        <v>34</v>
      </c>
      <c r="F3295" t="s">
        <v>34</v>
      </c>
      <c r="G3295" t="s">
        <v>13</v>
      </c>
      <c r="H3295" t="s">
        <v>14</v>
      </c>
      <c r="I3295" t="s">
        <v>21</v>
      </c>
      <c r="J3295" s="5">
        <v>56.11</v>
      </c>
      <c r="K3295" s="5" t="str">
        <f>_xlfn.IFS(stroke_2[[#This Row],[avg_glucose_level]]&lt;70,"Low",stroke_2[[#This Row],[avg_glucose_level]]&lt;99,"Normal",stroke_2[[#This Row],[avg_glucose_level]]&lt;125,"Prediabetes",stroke_2[[#This Row],[avg_glucose_level]]&lt;199,"Diabetes",stroke_2[[#This Row],[avg_glucose_level]]&gt;199,"Very High")</f>
        <v>Low</v>
      </c>
      <c r="L3295">
        <v>32.4</v>
      </c>
      <c r="M3295">
        <v>28.25</v>
      </c>
      <c r="N3295">
        <v>32.4</v>
      </c>
      <c r="O3295" t="s">
        <v>18</v>
      </c>
      <c r="P3295" t="s">
        <v>34</v>
      </c>
      <c r="Q3295" s="4" t="s">
        <v>4285</v>
      </c>
      <c r="R3295" s="5">
        <f t="shared" ca="1" si="51"/>
        <v>-3.7774348285651849E-4</v>
      </c>
    </row>
    <row r="3296" spans="1:18" x14ac:dyDescent="0.25">
      <c r="A3296">
        <v>70678</v>
      </c>
      <c r="B3296" t="s">
        <v>19</v>
      </c>
      <c r="C3296">
        <v>55</v>
      </c>
      <c r="D3296" t="s">
        <v>4280</v>
      </c>
      <c r="E3296" t="s">
        <v>34</v>
      </c>
      <c r="F3296" t="s">
        <v>13</v>
      </c>
      <c r="G3296" t="s">
        <v>34</v>
      </c>
      <c r="H3296" t="s">
        <v>14</v>
      </c>
      <c r="I3296" t="s">
        <v>21</v>
      </c>
      <c r="J3296" s="5">
        <v>109.69</v>
      </c>
      <c r="K3296" s="5" t="str">
        <f>_xlfn.IFS(stroke_2[[#This Row],[avg_glucose_level]]&lt;70,"Low",stroke_2[[#This Row],[avg_glucose_level]]&lt;99,"Normal",stroke_2[[#This Row],[avg_glucose_level]]&lt;125,"Prediabetes",stroke_2[[#This Row],[avg_glucose_level]]&lt;199,"Diabetes",stroke_2[[#This Row],[avg_glucose_level]]&gt;199,"Very High")</f>
        <v>Prediabetes</v>
      </c>
      <c r="L3296">
        <v>22.2</v>
      </c>
      <c r="M3296">
        <v>28.25</v>
      </c>
      <c r="N3296">
        <v>22.2</v>
      </c>
      <c r="O3296" t="s">
        <v>29</v>
      </c>
      <c r="P3296" t="s">
        <v>34</v>
      </c>
      <c r="Q3296" s="4" t="s">
        <v>4285</v>
      </c>
      <c r="R3296" s="5">
        <f t="shared" ca="1" si="51"/>
        <v>3.599006770788016E-3</v>
      </c>
    </row>
    <row r="3297" spans="1:18" x14ac:dyDescent="0.25">
      <c r="A3297">
        <v>70857</v>
      </c>
      <c r="B3297" t="s">
        <v>19</v>
      </c>
      <c r="C3297">
        <v>55</v>
      </c>
      <c r="D3297" t="s">
        <v>4280</v>
      </c>
      <c r="E3297" t="s">
        <v>34</v>
      </c>
      <c r="F3297" t="s">
        <v>34</v>
      </c>
      <c r="G3297" t="s">
        <v>13</v>
      </c>
      <c r="H3297" t="s">
        <v>43</v>
      </c>
      <c r="I3297" t="s">
        <v>15</v>
      </c>
      <c r="J3297" s="5">
        <v>198.36</v>
      </c>
      <c r="K3297" s="5" t="str">
        <f>_xlfn.IFS(stroke_2[[#This Row],[avg_glucose_level]]&lt;70,"Low",stroke_2[[#This Row],[avg_glucose_level]]&lt;99,"Normal",stroke_2[[#This Row],[avg_glucose_level]]&lt;125,"Prediabetes",stroke_2[[#This Row],[avg_glucose_level]]&lt;199,"Diabetes",stroke_2[[#This Row],[avg_glucose_level]]&gt;199,"Very High")</f>
        <v>Diabetes</v>
      </c>
      <c r="L3297">
        <v>29.1</v>
      </c>
      <c r="M3297">
        <v>28.25</v>
      </c>
      <c r="N3297">
        <v>29.1</v>
      </c>
      <c r="O3297" t="s">
        <v>29</v>
      </c>
      <c r="P3297" t="s">
        <v>34</v>
      </c>
      <c r="Q3297" s="4" t="s">
        <v>4285</v>
      </c>
      <c r="R3297" s="5">
        <f t="shared" ca="1" si="51"/>
        <v>2.150220225923603E-2</v>
      </c>
    </row>
    <row r="3298" spans="1:18" x14ac:dyDescent="0.25">
      <c r="A3298">
        <v>71496</v>
      </c>
      <c r="B3298" t="s">
        <v>19</v>
      </c>
      <c r="C3298">
        <v>55</v>
      </c>
      <c r="D3298" t="s">
        <v>4280</v>
      </c>
      <c r="E3298" t="s">
        <v>34</v>
      </c>
      <c r="F3298" t="s">
        <v>34</v>
      </c>
      <c r="G3298" t="s">
        <v>13</v>
      </c>
      <c r="H3298" t="s">
        <v>14</v>
      </c>
      <c r="I3298" t="s">
        <v>15</v>
      </c>
      <c r="J3298" s="5">
        <v>71.02</v>
      </c>
      <c r="K3298" s="5" t="str">
        <f>_xlfn.IFS(stroke_2[[#This Row],[avg_glucose_level]]&lt;70,"Low",stroke_2[[#This Row],[avg_glucose_level]]&lt;99,"Normal",stroke_2[[#This Row],[avg_glucose_level]]&lt;125,"Prediabetes",stroke_2[[#This Row],[avg_glucose_level]]&lt;199,"Diabetes",stroke_2[[#This Row],[avg_glucose_level]]&gt;199,"Very High")</f>
        <v>Normal</v>
      </c>
      <c r="L3298">
        <v>21.2</v>
      </c>
      <c r="M3298">
        <v>28.25</v>
      </c>
      <c r="N3298">
        <v>21.2</v>
      </c>
      <c r="O3298" t="s">
        <v>24</v>
      </c>
      <c r="P3298" t="s">
        <v>34</v>
      </c>
      <c r="Q3298" s="4" t="s">
        <v>4285</v>
      </c>
      <c r="R3298" s="5">
        <f t="shared" ca="1" si="51"/>
        <v>-1.8493480152712561E-2</v>
      </c>
    </row>
    <row r="3299" spans="1:18" x14ac:dyDescent="0.25">
      <c r="A3299">
        <v>71750</v>
      </c>
      <c r="B3299" t="s">
        <v>19</v>
      </c>
      <c r="C3299">
        <v>55</v>
      </c>
      <c r="D3299" t="s">
        <v>4280</v>
      </c>
      <c r="E3299" t="s">
        <v>34</v>
      </c>
      <c r="F3299" t="s">
        <v>34</v>
      </c>
      <c r="G3299" t="s">
        <v>13</v>
      </c>
      <c r="H3299" t="s">
        <v>14</v>
      </c>
      <c r="I3299" t="s">
        <v>15</v>
      </c>
      <c r="J3299" s="5">
        <v>55.42</v>
      </c>
      <c r="K3299" s="5" t="str">
        <f>_xlfn.IFS(stroke_2[[#This Row],[avg_glucose_level]]&lt;70,"Low",stroke_2[[#This Row],[avg_glucose_level]]&lt;99,"Normal",stroke_2[[#This Row],[avg_glucose_level]]&lt;125,"Prediabetes",stroke_2[[#This Row],[avg_glucose_level]]&lt;199,"Diabetes",stroke_2[[#This Row],[avg_glucose_level]]&gt;199,"Very High")</f>
        <v>Low</v>
      </c>
      <c r="L3299">
        <v>24.8</v>
      </c>
      <c r="M3299">
        <v>28.25</v>
      </c>
      <c r="N3299">
        <v>24.8</v>
      </c>
      <c r="O3299" t="s">
        <v>38</v>
      </c>
      <c r="P3299" t="s">
        <v>34</v>
      </c>
      <c r="Q3299" s="4" t="s">
        <v>4285</v>
      </c>
      <c r="R3299" s="5">
        <f t="shared" ca="1" si="51"/>
        <v>7.6587824016969676E-3</v>
      </c>
    </row>
    <row r="3300" spans="1:18" x14ac:dyDescent="0.25">
      <c r="A3300">
        <v>72337</v>
      </c>
      <c r="B3300" t="s">
        <v>19</v>
      </c>
      <c r="C3300">
        <v>55</v>
      </c>
      <c r="D3300" t="s">
        <v>4280</v>
      </c>
      <c r="E3300" t="s">
        <v>34</v>
      </c>
      <c r="F3300" t="s">
        <v>34</v>
      </c>
      <c r="G3300" t="s">
        <v>13</v>
      </c>
      <c r="H3300" t="s">
        <v>14</v>
      </c>
      <c r="I3300" t="s">
        <v>15</v>
      </c>
      <c r="J3300" s="5">
        <v>231.76</v>
      </c>
      <c r="K3300" s="5" t="str">
        <f>_xlfn.IFS(stroke_2[[#This Row],[avg_glucose_level]]&lt;70,"Low",stroke_2[[#This Row],[avg_glucose_level]]&lt;99,"Normal",stroke_2[[#This Row],[avg_glucose_level]]&lt;125,"Prediabetes",stroke_2[[#This Row],[avg_glucose_level]]&lt;199,"Diabetes",stroke_2[[#This Row],[avg_glucose_level]]&gt;199,"Very High")</f>
        <v>Very High</v>
      </c>
      <c r="L3300">
        <v>42.9</v>
      </c>
      <c r="M3300">
        <v>28.25</v>
      </c>
      <c r="N3300">
        <v>42.9</v>
      </c>
      <c r="O3300" t="s">
        <v>24</v>
      </c>
      <c r="P3300" t="s">
        <v>34</v>
      </c>
      <c r="Q3300" s="4" t="s">
        <v>4285</v>
      </c>
      <c r="R3300" s="5">
        <f t="shared" ca="1" si="51"/>
        <v>6.4568763392643946E-3</v>
      </c>
    </row>
    <row r="3301" spans="1:18" x14ac:dyDescent="0.25">
      <c r="A3301">
        <v>2573</v>
      </c>
      <c r="B3301" t="s">
        <v>12</v>
      </c>
      <c r="C3301">
        <v>56</v>
      </c>
      <c r="D3301" t="s">
        <v>4280</v>
      </c>
      <c r="E3301" t="s">
        <v>34</v>
      </c>
      <c r="F3301" t="s">
        <v>34</v>
      </c>
      <c r="G3301" t="s">
        <v>13</v>
      </c>
      <c r="H3301" t="s">
        <v>43</v>
      </c>
      <c r="I3301" t="s">
        <v>21</v>
      </c>
      <c r="J3301" s="5">
        <v>84.58</v>
      </c>
      <c r="K3301" s="5" t="str">
        <f>_xlfn.IFS(stroke_2[[#This Row],[avg_glucose_level]]&lt;70,"Low",stroke_2[[#This Row],[avg_glucose_level]]&lt;99,"Normal",stroke_2[[#This Row],[avg_glucose_level]]&lt;125,"Prediabetes",stroke_2[[#This Row],[avg_glucose_level]]&lt;199,"Diabetes",stroke_2[[#This Row],[avg_glucose_level]]&gt;199,"Very High")</f>
        <v>Normal</v>
      </c>
      <c r="L3301">
        <v>34.5</v>
      </c>
      <c r="M3301">
        <v>28.25</v>
      </c>
      <c r="N3301">
        <v>34.5</v>
      </c>
      <c r="O3301" t="s">
        <v>38</v>
      </c>
      <c r="P3301" t="s">
        <v>34</v>
      </c>
      <c r="Q3301" s="4" t="s">
        <v>4285</v>
      </c>
      <c r="R3301" s="5">
        <f t="shared" ca="1" si="51"/>
        <v>4.2762648379215725E-3</v>
      </c>
    </row>
    <row r="3302" spans="1:18" x14ac:dyDescent="0.25">
      <c r="A3302">
        <v>3130</v>
      </c>
      <c r="B3302" t="s">
        <v>19</v>
      </c>
      <c r="C3302">
        <v>56</v>
      </c>
      <c r="D3302" t="s">
        <v>4280</v>
      </c>
      <c r="E3302" t="s">
        <v>34</v>
      </c>
      <c r="F3302" t="s">
        <v>34</v>
      </c>
      <c r="G3302" t="s">
        <v>13</v>
      </c>
      <c r="H3302" t="s">
        <v>14</v>
      </c>
      <c r="I3302" t="s">
        <v>21</v>
      </c>
      <c r="J3302" s="5">
        <v>112.43</v>
      </c>
      <c r="K3302" s="5" t="str">
        <f>_xlfn.IFS(stroke_2[[#This Row],[avg_glucose_level]]&lt;70,"Low",stroke_2[[#This Row],[avg_glucose_level]]&lt;99,"Normal",stroke_2[[#This Row],[avg_glucose_level]]&lt;125,"Prediabetes",stroke_2[[#This Row],[avg_glucose_level]]&lt;199,"Diabetes",stroke_2[[#This Row],[avg_glucose_level]]&gt;199,"Very High")</f>
        <v>Prediabetes</v>
      </c>
      <c r="L3302">
        <v>54.6</v>
      </c>
      <c r="M3302">
        <v>28.25</v>
      </c>
      <c r="N3302">
        <v>54.6</v>
      </c>
      <c r="O3302" t="s">
        <v>24</v>
      </c>
      <c r="P3302" t="s">
        <v>34</v>
      </c>
      <c r="Q3302" s="4" t="s">
        <v>4285</v>
      </c>
      <c r="R3302" s="5">
        <f t="shared" ca="1" si="51"/>
        <v>-2.2037398163265227E-2</v>
      </c>
    </row>
    <row r="3303" spans="1:18" x14ac:dyDescent="0.25">
      <c r="A3303">
        <v>3803</v>
      </c>
      <c r="B3303" t="s">
        <v>19</v>
      </c>
      <c r="C3303">
        <v>56</v>
      </c>
      <c r="D3303" t="s">
        <v>4280</v>
      </c>
      <c r="E3303" t="s">
        <v>34</v>
      </c>
      <c r="F3303" t="s">
        <v>34</v>
      </c>
      <c r="G3303" t="s">
        <v>13</v>
      </c>
      <c r="H3303" t="s">
        <v>14</v>
      </c>
      <c r="I3303" t="s">
        <v>15</v>
      </c>
      <c r="J3303" s="5">
        <v>102.97</v>
      </c>
      <c r="K3303" s="5" t="str">
        <f>_xlfn.IFS(stroke_2[[#This Row],[avg_glucose_level]]&lt;70,"Low",stroke_2[[#This Row],[avg_glucose_level]]&lt;99,"Normal",stroke_2[[#This Row],[avg_glucose_level]]&lt;125,"Prediabetes",stroke_2[[#This Row],[avg_glucose_level]]&lt;199,"Diabetes",stroke_2[[#This Row],[avg_glucose_level]]&gt;199,"Very High")</f>
        <v>Prediabetes</v>
      </c>
      <c r="M3303">
        <v>28.25</v>
      </c>
      <c r="N3303">
        <v>28.25</v>
      </c>
      <c r="O3303" t="s">
        <v>29</v>
      </c>
      <c r="P3303" t="s">
        <v>34</v>
      </c>
      <c r="Q3303" s="4" t="s">
        <v>4285</v>
      </c>
      <c r="R3303" s="5">
        <f t="shared" ca="1" si="51"/>
        <v>2.2351068091040184E-2</v>
      </c>
    </row>
    <row r="3304" spans="1:18" x14ac:dyDescent="0.25">
      <c r="A3304">
        <v>4117</v>
      </c>
      <c r="B3304" t="s">
        <v>19</v>
      </c>
      <c r="C3304">
        <v>56</v>
      </c>
      <c r="D3304" t="s">
        <v>4280</v>
      </c>
      <c r="E3304" t="s">
        <v>34</v>
      </c>
      <c r="F3304" t="s">
        <v>34</v>
      </c>
      <c r="G3304" t="s">
        <v>13</v>
      </c>
      <c r="H3304" t="s">
        <v>20</v>
      </c>
      <c r="I3304" t="s">
        <v>21</v>
      </c>
      <c r="J3304" s="5">
        <v>81.77</v>
      </c>
      <c r="K3304" s="5" t="str">
        <f>_xlfn.IFS(stroke_2[[#This Row],[avg_glucose_level]]&lt;70,"Low",stroke_2[[#This Row],[avg_glucose_level]]&lt;99,"Normal",stroke_2[[#This Row],[avg_glucose_level]]&lt;125,"Prediabetes",stroke_2[[#This Row],[avg_glucose_level]]&lt;199,"Diabetes",stroke_2[[#This Row],[avg_glucose_level]]&gt;199,"Very High")</f>
        <v>Normal</v>
      </c>
      <c r="L3304">
        <v>21.8</v>
      </c>
      <c r="M3304">
        <v>28.25</v>
      </c>
      <c r="N3304">
        <v>21.8</v>
      </c>
      <c r="O3304" t="s">
        <v>24</v>
      </c>
      <c r="P3304" t="s">
        <v>34</v>
      </c>
      <c r="Q3304" s="4" t="s">
        <v>4285</v>
      </c>
      <c r="R3304" s="5">
        <f t="shared" ca="1" si="51"/>
        <v>-2.3224737884653381E-2</v>
      </c>
    </row>
    <row r="3305" spans="1:18" x14ac:dyDescent="0.25">
      <c r="A3305">
        <v>4961</v>
      </c>
      <c r="B3305" t="s">
        <v>12</v>
      </c>
      <c r="C3305">
        <v>56</v>
      </c>
      <c r="D3305" t="s">
        <v>4280</v>
      </c>
      <c r="E3305" t="s">
        <v>34</v>
      </c>
      <c r="F3305" t="s">
        <v>34</v>
      </c>
      <c r="G3305" t="s">
        <v>13</v>
      </c>
      <c r="H3305" t="s">
        <v>43</v>
      </c>
      <c r="I3305" t="s">
        <v>15</v>
      </c>
      <c r="J3305" s="5">
        <v>122.39</v>
      </c>
      <c r="K3305" s="5" t="str">
        <f>_xlfn.IFS(stroke_2[[#This Row],[avg_glucose_level]]&lt;70,"Low",stroke_2[[#This Row],[avg_glucose_level]]&lt;99,"Normal",stroke_2[[#This Row],[avg_glucose_level]]&lt;125,"Prediabetes",stroke_2[[#This Row],[avg_glucose_level]]&lt;199,"Diabetes",stroke_2[[#This Row],[avg_glucose_level]]&gt;199,"Very High")</f>
        <v>Prediabetes</v>
      </c>
      <c r="L3305">
        <v>30.3</v>
      </c>
      <c r="M3305">
        <v>28.25</v>
      </c>
      <c r="N3305">
        <v>30.3</v>
      </c>
      <c r="O3305" t="s">
        <v>38</v>
      </c>
      <c r="P3305" t="s">
        <v>34</v>
      </c>
      <c r="Q3305" s="4" t="s">
        <v>4285</v>
      </c>
      <c r="R3305" s="5">
        <f t="shared" ca="1" si="51"/>
        <v>-9.39052790742595E-4</v>
      </c>
    </row>
    <row r="3306" spans="1:18" x14ac:dyDescent="0.25">
      <c r="A3306">
        <v>6665</v>
      </c>
      <c r="B3306" t="s">
        <v>12</v>
      </c>
      <c r="C3306">
        <v>56</v>
      </c>
      <c r="D3306" t="s">
        <v>4280</v>
      </c>
      <c r="E3306" t="s">
        <v>34</v>
      </c>
      <c r="F3306" t="s">
        <v>34</v>
      </c>
      <c r="G3306" t="s">
        <v>13</v>
      </c>
      <c r="H3306" t="s">
        <v>14</v>
      </c>
      <c r="I3306" t="s">
        <v>21</v>
      </c>
      <c r="J3306" s="5">
        <v>96.84</v>
      </c>
      <c r="K3306" s="5" t="str">
        <f>_xlfn.IFS(stroke_2[[#This Row],[avg_glucose_level]]&lt;70,"Low",stroke_2[[#This Row],[avg_glucose_level]]&lt;99,"Normal",stroke_2[[#This Row],[avg_glucose_level]]&lt;125,"Prediabetes",stroke_2[[#This Row],[avg_glucose_level]]&lt;199,"Diabetes",stroke_2[[#This Row],[avg_glucose_level]]&gt;199,"Very High")</f>
        <v>Normal</v>
      </c>
      <c r="L3306">
        <v>30.2</v>
      </c>
      <c r="M3306">
        <v>28.25</v>
      </c>
      <c r="N3306">
        <v>30.2</v>
      </c>
      <c r="O3306" t="s">
        <v>38</v>
      </c>
      <c r="P3306" t="s">
        <v>34</v>
      </c>
      <c r="Q3306" s="4" t="s">
        <v>4285</v>
      </c>
      <c r="R3306" s="5">
        <f t="shared" ca="1" si="51"/>
        <v>1.6702088278184229E-2</v>
      </c>
    </row>
    <row r="3307" spans="1:18" x14ac:dyDescent="0.25">
      <c r="A3307">
        <v>7171</v>
      </c>
      <c r="B3307" t="s">
        <v>19</v>
      </c>
      <c r="C3307">
        <v>56</v>
      </c>
      <c r="D3307" t="s">
        <v>4280</v>
      </c>
      <c r="E3307" t="s">
        <v>34</v>
      </c>
      <c r="F3307" t="s">
        <v>34</v>
      </c>
      <c r="G3307" t="s">
        <v>13</v>
      </c>
      <c r="H3307" t="s">
        <v>43</v>
      </c>
      <c r="I3307" t="s">
        <v>15</v>
      </c>
      <c r="J3307" s="5">
        <v>102.51</v>
      </c>
      <c r="K3307" s="5" t="str">
        <f>_xlfn.IFS(stroke_2[[#This Row],[avg_glucose_level]]&lt;70,"Low",stroke_2[[#This Row],[avg_glucose_level]]&lt;99,"Normal",stroke_2[[#This Row],[avg_glucose_level]]&lt;125,"Prediabetes",stroke_2[[#This Row],[avg_glucose_level]]&lt;199,"Diabetes",stroke_2[[#This Row],[avg_glucose_level]]&gt;199,"Very High")</f>
        <v>Prediabetes</v>
      </c>
      <c r="L3307">
        <v>55.7</v>
      </c>
      <c r="M3307">
        <v>28.25</v>
      </c>
      <c r="N3307">
        <v>55.7</v>
      </c>
      <c r="O3307" t="s">
        <v>38</v>
      </c>
      <c r="P3307" t="s">
        <v>34</v>
      </c>
      <c r="Q3307" s="4" t="s">
        <v>4285</v>
      </c>
      <c r="R3307" s="5">
        <f t="shared" ca="1" si="51"/>
        <v>4.341025420935762E-3</v>
      </c>
    </row>
    <row r="3308" spans="1:18" x14ac:dyDescent="0.25">
      <c r="A3308">
        <v>7298</v>
      </c>
      <c r="B3308" t="s">
        <v>19</v>
      </c>
      <c r="C3308">
        <v>56</v>
      </c>
      <c r="D3308" t="s">
        <v>4280</v>
      </c>
      <c r="E3308" t="s">
        <v>34</v>
      </c>
      <c r="F3308" t="s">
        <v>34</v>
      </c>
      <c r="G3308" t="s">
        <v>13</v>
      </c>
      <c r="H3308" t="s">
        <v>20</v>
      </c>
      <c r="I3308" t="s">
        <v>21</v>
      </c>
      <c r="J3308" s="5">
        <v>70.23</v>
      </c>
      <c r="K3308" s="5" t="str">
        <f>_xlfn.IFS(stroke_2[[#This Row],[avg_glucose_level]]&lt;70,"Low",stroke_2[[#This Row],[avg_glucose_level]]&lt;99,"Normal",stroke_2[[#This Row],[avg_glucose_level]]&lt;125,"Prediabetes",stroke_2[[#This Row],[avg_glucose_level]]&lt;199,"Diabetes",stroke_2[[#This Row],[avg_glucose_level]]&gt;199,"Very High")</f>
        <v>Normal</v>
      </c>
      <c r="L3308">
        <v>35.5</v>
      </c>
      <c r="M3308">
        <v>28.25</v>
      </c>
      <c r="N3308">
        <v>35.5</v>
      </c>
      <c r="O3308" t="s">
        <v>24</v>
      </c>
      <c r="P3308" t="s">
        <v>34</v>
      </c>
      <c r="Q3308" s="4" t="s">
        <v>4285</v>
      </c>
      <c r="R3308" s="5">
        <f t="shared" ca="1" si="51"/>
        <v>1.6805688575871919E-2</v>
      </c>
    </row>
    <row r="3309" spans="1:18" x14ac:dyDescent="0.25">
      <c r="A3309">
        <v>10523</v>
      </c>
      <c r="B3309" t="s">
        <v>12</v>
      </c>
      <c r="C3309">
        <v>56</v>
      </c>
      <c r="D3309" t="s">
        <v>4280</v>
      </c>
      <c r="E3309" t="s">
        <v>34</v>
      </c>
      <c r="F3309" t="s">
        <v>34</v>
      </c>
      <c r="G3309" t="s">
        <v>13</v>
      </c>
      <c r="H3309" t="s">
        <v>14</v>
      </c>
      <c r="I3309" t="s">
        <v>15</v>
      </c>
      <c r="J3309" s="5">
        <v>78.930000000000007</v>
      </c>
      <c r="K3309" s="5" t="str">
        <f>_xlfn.IFS(stroke_2[[#This Row],[avg_glucose_level]]&lt;70,"Low",stroke_2[[#This Row],[avg_glucose_level]]&lt;99,"Normal",stroke_2[[#This Row],[avg_glucose_level]]&lt;125,"Prediabetes",stroke_2[[#This Row],[avg_glucose_level]]&lt;199,"Diabetes",stroke_2[[#This Row],[avg_glucose_level]]&gt;199,"Very High")</f>
        <v>Normal</v>
      </c>
      <c r="L3309">
        <v>31.1</v>
      </c>
      <c r="M3309">
        <v>28.25</v>
      </c>
      <c r="N3309">
        <v>31.1</v>
      </c>
      <c r="O3309" t="s">
        <v>38</v>
      </c>
      <c r="P3309" t="s">
        <v>34</v>
      </c>
      <c r="Q3309" s="4" t="s">
        <v>4285</v>
      </c>
      <c r="R3309" s="5">
        <f t="shared" ca="1" si="51"/>
        <v>-7.4669285971821322E-3</v>
      </c>
    </row>
    <row r="3310" spans="1:18" x14ac:dyDescent="0.25">
      <c r="A3310">
        <v>10710</v>
      </c>
      <c r="B3310" t="s">
        <v>19</v>
      </c>
      <c r="C3310">
        <v>56</v>
      </c>
      <c r="D3310" t="s">
        <v>4280</v>
      </c>
      <c r="E3310" t="s">
        <v>34</v>
      </c>
      <c r="F3310" t="s">
        <v>34</v>
      </c>
      <c r="G3310" t="s">
        <v>13</v>
      </c>
      <c r="H3310" t="s">
        <v>14</v>
      </c>
      <c r="I3310" t="s">
        <v>15</v>
      </c>
      <c r="J3310" s="5">
        <v>185.17</v>
      </c>
      <c r="K3310" s="5" t="str">
        <f>_xlfn.IFS(stroke_2[[#This Row],[avg_glucose_level]]&lt;70,"Low",stroke_2[[#This Row],[avg_glucose_level]]&lt;99,"Normal",stroke_2[[#This Row],[avg_glucose_level]]&lt;125,"Prediabetes",stroke_2[[#This Row],[avg_glucose_level]]&lt;199,"Diabetes",stroke_2[[#This Row],[avg_glucose_level]]&gt;199,"Very High")</f>
        <v>Diabetes</v>
      </c>
      <c r="L3310">
        <v>40.4</v>
      </c>
      <c r="M3310">
        <v>28.25</v>
      </c>
      <c r="N3310">
        <v>40.4</v>
      </c>
      <c r="O3310" t="s">
        <v>18</v>
      </c>
      <c r="P3310" t="s">
        <v>13</v>
      </c>
      <c r="Q3310" s="4" t="s">
        <v>4286</v>
      </c>
      <c r="R3310" s="5">
        <f t="shared" ca="1" si="51"/>
        <v>1.0158835916365951</v>
      </c>
    </row>
    <row r="3311" spans="1:18" x14ac:dyDescent="0.25">
      <c r="A3311">
        <v>12738</v>
      </c>
      <c r="B3311" t="s">
        <v>12</v>
      </c>
      <c r="C3311">
        <v>56</v>
      </c>
      <c r="D3311" t="s">
        <v>4280</v>
      </c>
      <c r="E3311" t="s">
        <v>34</v>
      </c>
      <c r="F3311" t="s">
        <v>34</v>
      </c>
      <c r="G3311" t="s">
        <v>13</v>
      </c>
      <c r="H3311" t="s">
        <v>14</v>
      </c>
      <c r="I3311" t="s">
        <v>21</v>
      </c>
      <c r="J3311" s="5">
        <v>81.180000000000007</v>
      </c>
      <c r="K3311" s="5" t="str">
        <f>_xlfn.IFS(stroke_2[[#This Row],[avg_glucose_level]]&lt;70,"Low",stroke_2[[#This Row],[avg_glucose_level]]&lt;99,"Normal",stroke_2[[#This Row],[avg_glucose_level]]&lt;125,"Prediabetes",stroke_2[[#This Row],[avg_glucose_level]]&lt;199,"Diabetes",stroke_2[[#This Row],[avg_glucose_level]]&gt;199,"Very High")</f>
        <v>Normal</v>
      </c>
      <c r="L3311">
        <v>26.9</v>
      </c>
      <c r="M3311">
        <v>28.25</v>
      </c>
      <c r="N3311">
        <v>26.9</v>
      </c>
      <c r="O3311" t="s">
        <v>24</v>
      </c>
      <c r="P3311" t="s">
        <v>34</v>
      </c>
      <c r="Q3311" s="4" t="s">
        <v>4285</v>
      </c>
      <c r="R3311" s="5">
        <f t="shared" ca="1" si="51"/>
        <v>-1.6297849230242189E-3</v>
      </c>
    </row>
    <row r="3312" spans="1:18" x14ac:dyDescent="0.25">
      <c r="A3312">
        <v>14517</v>
      </c>
      <c r="B3312" t="s">
        <v>12</v>
      </c>
      <c r="C3312">
        <v>56</v>
      </c>
      <c r="D3312" t="s">
        <v>4280</v>
      </c>
      <c r="E3312" t="s">
        <v>34</v>
      </c>
      <c r="F3312" t="s">
        <v>34</v>
      </c>
      <c r="G3312" t="s">
        <v>13</v>
      </c>
      <c r="H3312" t="s">
        <v>14</v>
      </c>
      <c r="I3312" t="s">
        <v>15</v>
      </c>
      <c r="J3312" s="5">
        <v>82.25</v>
      </c>
      <c r="K3312" s="5" t="str">
        <f>_xlfn.IFS(stroke_2[[#This Row],[avg_glucose_level]]&lt;70,"Low",stroke_2[[#This Row],[avg_glucose_level]]&lt;99,"Normal",stroke_2[[#This Row],[avg_glucose_level]]&lt;125,"Prediabetes",stroke_2[[#This Row],[avg_glucose_level]]&lt;199,"Diabetes",stroke_2[[#This Row],[avg_glucose_level]]&gt;199,"Very High")</f>
        <v>Normal</v>
      </c>
      <c r="L3312">
        <v>30.5</v>
      </c>
      <c r="M3312">
        <v>28.25</v>
      </c>
      <c r="N3312">
        <v>30.5</v>
      </c>
      <c r="O3312" t="s">
        <v>18</v>
      </c>
      <c r="P3312" t="s">
        <v>34</v>
      </c>
      <c r="Q3312" s="4" t="s">
        <v>4285</v>
      </c>
      <c r="R3312" s="5">
        <f t="shared" ca="1" si="51"/>
        <v>1.1814900916805144E-2</v>
      </c>
    </row>
    <row r="3313" spans="1:18" x14ac:dyDescent="0.25">
      <c r="A3313">
        <v>17270</v>
      </c>
      <c r="B3313" t="s">
        <v>19</v>
      </c>
      <c r="C3313">
        <v>56</v>
      </c>
      <c r="D3313" t="s">
        <v>4280</v>
      </c>
      <c r="E3313" t="s">
        <v>34</v>
      </c>
      <c r="F3313" t="s">
        <v>34</v>
      </c>
      <c r="G3313" t="s">
        <v>13</v>
      </c>
      <c r="H3313" t="s">
        <v>14</v>
      </c>
      <c r="I3313" t="s">
        <v>15</v>
      </c>
      <c r="J3313" s="5">
        <v>82.12</v>
      </c>
      <c r="K3313" s="5" t="str">
        <f>_xlfn.IFS(stroke_2[[#This Row],[avg_glucose_level]]&lt;70,"Low",stroke_2[[#This Row],[avg_glucose_level]]&lt;99,"Normal",stroke_2[[#This Row],[avg_glucose_level]]&lt;125,"Prediabetes",stroke_2[[#This Row],[avg_glucose_level]]&lt;199,"Diabetes",stroke_2[[#This Row],[avg_glucose_level]]&gt;199,"Very High")</f>
        <v>Normal</v>
      </c>
      <c r="L3313">
        <v>32.5</v>
      </c>
      <c r="M3313">
        <v>28.25</v>
      </c>
      <c r="N3313">
        <v>32.5</v>
      </c>
      <c r="O3313" t="s">
        <v>29</v>
      </c>
      <c r="P3313" t="s">
        <v>34</v>
      </c>
      <c r="Q3313" s="4" t="s">
        <v>4285</v>
      </c>
      <c r="R3313" s="5">
        <f t="shared" ca="1" si="51"/>
        <v>3.9853857756218247E-3</v>
      </c>
    </row>
    <row r="3314" spans="1:18" x14ac:dyDescent="0.25">
      <c r="A3314">
        <v>17860</v>
      </c>
      <c r="B3314" t="s">
        <v>12</v>
      </c>
      <c r="C3314">
        <v>56</v>
      </c>
      <c r="D3314" t="s">
        <v>4280</v>
      </c>
      <c r="E3314" t="s">
        <v>34</v>
      </c>
      <c r="F3314" t="s">
        <v>34</v>
      </c>
      <c r="G3314" t="s">
        <v>13</v>
      </c>
      <c r="H3314" t="s">
        <v>14</v>
      </c>
      <c r="I3314" t="s">
        <v>21</v>
      </c>
      <c r="J3314" s="5">
        <v>97.5</v>
      </c>
      <c r="K3314" s="5" t="str">
        <f>_xlfn.IFS(stroke_2[[#This Row],[avg_glucose_level]]&lt;70,"Low",stroke_2[[#This Row],[avg_glucose_level]]&lt;99,"Normal",stroke_2[[#This Row],[avg_glucose_level]]&lt;125,"Prediabetes",stroke_2[[#This Row],[avg_glucose_level]]&lt;199,"Diabetes",stroke_2[[#This Row],[avg_glucose_level]]&gt;199,"Very High")</f>
        <v>Normal</v>
      </c>
      <c r="L3314">
        <v>36.299999999999997</v>
      </c>
      <c r="M3314">
        <v>28.25</v>
      </c>
      <c r="N3314">
        <v>36.299999999999997</v>
      </c>
      <c r="O3314" t="s">
        <v>18</v>
      </c>
      <c r="P3314" t="s">
        <v>34</v>
      </c>
      <c r="Q3314" s="4" t="s">
        <v>4285</v>
      </c>
      <c r="R3314" s="5">
        <f t="shared" ca="1" si="51"/>
        <v>-2.3390499580904216E-2</v>
      </c>
    </row>
    <row r="3315" spans="1:18" x14ac:dyDescent="0.25">
      <c r="A3315">
        <v>17950</v>
      </c>
      <c r="B3315" t="s">
        <v>12</v>
      </c>
      <c r="C3315">
        <v>56</v>
      </c>
      <c r="D3315" t="s">
        <v>4280</v>
      </c>
      <c r="E3315" t="s">
        <v>34</v>
      </c>
      <c r="F3315" t="s">
        <v>34</v>
      </c>
      <c r="G3315" t="s">
        <v>13</v>
      </c>
      <c r="H3315" t="s">
        <v>14</v>
      </c>
      <c r="I3315" t="s">
        <v>15</v>
      </c>
      <c r="J3315" s="5">
        <v>96.93</v>
      </c>
      <c r="K3315" s="5" t="str">
        <f>_xlfn.IFS(stroke_2[[#This Row],[avg_glucose_level]]&lt;70,"Low",stroke_2[[#This Row],[avg_glucose_level]]&lt;99,"Normal",stroke_2[[#This Row],[avg_glucose_level]]&lt;125,"Prediabetes",stroke_2[[#This Row],[avg_glucose_level]]&lt;199,"Diabetes",stroke_2[[#This Row],[avg_glucose_level]]&gt;199,"Very High")</f>
        <v>Normal</v>
      </c>
      <c r="L3315">
        <v>25</v>
      </c>
      <c r="M3315">
        <v>28.25</v>
      </c>
      <c r="N3315">
        <v>25</v>
      </c>
      <c r="O3315" t="s">
        <v>29</v>
      </c>
      <c r="P3315" t="s">
        <v>34</v>
      </c>
      <c r="Q3315" s="4" t="s">
        <v>4285</v>
      </c>
      <c r="R3315" s="5">
        <f t="shared" ca="1" si="51"/>
        <v>1.9352077210440216E-2</v>
      </c>
    </row>
    <row r="3316" spans="1:18" x14ac:dyDescent="0.25">
      <c r="A3316">
        <v>19436</v>
      </c>
      <c r="B3316" t="s">
        <v>12</v>
      </c>
      <c r="C3316">
        <v>56</v>
      </c>
      <c r="D3316" t="s">
        <v>4280</v>
      </c>
      <c r="E3316" t="s">
        <v>34</v>
      </c>
      <c r="F3316" t="s">
        <v>34</v>
      </c>
      <c r="G3316" t="s">
        <v>13</v>
      </c>
      <c r="H3316" t="s">
        <v>14</v>
      </c>
      <c r="I3316" t="s">
        <v>21</v>
      </c>
      <c r="J3316" s="5">
        <v>82.4</v>
      </c>
      <c r="K3316" s="5" t="str">
        <f>_xlfn.IFS(stroke_2[[#This Row],[avg_glucose_level]]&lt;70,"Low",stroke_2[[#This Row],[avg_glucose_level]]&lt;99,"Normal",stroke_2[[#This Row],[avg_glucose_level]]&lt;125,"Prediabetes",stroke_2[[#This Row],[avg_glucose_level]]&lt;199,"Diabetes",stroke_2[[#This Row],[avg_glucose_level]]&gt;199,"Very High")</f>
        <v>Normal</v>
      </c>
      <c r="L3316">
        <v>30.9</v>
      </c>
      <c r="M3316">
        <v>28.25</v>
      </c>
      <c r="N3316">
        <v>30.9</v>
      </c>
      <c r="O3316" t="s">
        <v>29</v>
      </c>
      <c r="P3316" t="s">
        <v>34</v>
      </c>
      <c r="Q3316" s="4" t="s">
        <v>4285</v>
      </c>
      <c r="R3316" s="5">
        <f t="shared" ca="1" si="51"/>
        <v>-2.3878260764864913E-2</v>
      </c>
    </row>
    <row r="3317" spans="1:18" x14ac:dyDescent="0.25">
      <c r="A3317">
        <v>19828</v>
      </c>
      <c r="B3317" t="s">
        <v>19</v>
      </c>
      <c r="C3317">
        <v>56</v>
      </c>
      <c r="D3317" t="s">
        <v>4280</v>
      </c>
      <c r="E3317" t="s">
        <v>13</v>
      </c>
      <c r="F3317" t="s">
        <v>34</v>
      </c>
      <c r="G3317" t="s">
        <v>13</v>
      </c>
      <c r="H3317" t="s">
        <v>14</v>
      </c>
      <c r="I3317" t="s">
        <v>21</v>
      </c>
      <c r="J3317" s="5">
        <v>97.37</v>
      </c>
      <c r="K3317" s="5" t="str">
        <f>_xlfn.IFS(stroke_2[[#This Row],[avg_glucose_level]]&lt;70,"Low",stroke_2[[#This Row],[avg_glucose_level]]&lt;99,"Normal",stroke_2[[#This Row],[avg_glucose_level]]&lt;125,"Prediabetes",stroke_2[[#This Row],[avg_glucose_level]]&lt;199,"Diabetes",stroke_2[[#This Row],[avg_glucose_level]]&gt;199,"Very High")</f>
        <v>Normal</v>
      </c>
      <c r="L3317">
        <v>34.1</v>
      </c>
      <c r="M3317">
        <v>28.25</v>
      </c>
      <c r="N3317">
        <v>34.1</v>
      </c>
      <c r="O3317" t="s">
        <v>29</v>
      </c>
      <c r="P3317" t="s">
        <v>34</v>
      </c>
      <c r="Q3317" s="4" t="s">
        <v>4285</v>
      </c>
      <c r="R3317" s="5">
        <f t="shared" ca="1" si="51"/>
        <v>2.4220195240726959E-2</v>
      </c>
    </row>
    <row r="3318" spans="1:18" x14ac:dyDescent="0.25">
      <c r="A3318">
        <v>21333</v>
      </c>
      <c r="B3318" t="s">
        <v>12</v>
      </c>
      <c r="C3318">
        <v>56</v>
      </c>
      <c r="D3318" t="s">
        <v>4280</v>
      </c>
      <c r="E3318" t="s">
        <v>13</v>
      </c>
      <c r="F3318" t="s">
        <v>34</v>
      </c>
      <c r="G3318" t="s">
        <v>13</v>
      </c>
      <c r="H3318" t="s">
        <v>14</v>
      </c>
      <c r="I3318" t="s">
        <v>21</v>
      </c>
      <c r="J3318" s="5">
        <v>206.66</v>
      </c>
      <c r="K3318" s="5" t="str">
        <f>_xlfn.IFS(stroke_2[[#This Row],[avg_glucose_level]]&lt;70,"Low",stroke_2[[#This Row],[avg_glucose_level]]&lt;99,"Normal",stroke_2[[#This Row],[avg_glucose_level]]&lt;125,"Prediabetes",stroke_2[[#This Row],[avg_glucose_level]]&lt;199,"Diabetes",stroke_2[[#This Row],[avg_glucose_level]]&gt;199,"Very High")</f>
        <v>Very High</v>
      </c>
      <c r="L3318">
        <v>21.9</v>
      </c>
      <c r="M3318">
        <v>28.25</v>
      </c>
      <c r="N3318">
        <v>21.9</v>
      </c>
      <c r="O3318" t="s">
        <v>29</v>
      </c>
      <c r="P3318" t="s">
        <v>34</v>
      </c>
      <c r="Q3318" s="4" t="s">
        <v>4285</v>
      </c>
      <c r="R3318" s="5">
        <f t="shared" ca="1" si="51"/>
        <v>-8.8977838308315401E-3</v>
      </c>
    </row>
    <row r="3319" spans="1:18" x14ac:dyDescent="0.25">
      <c r="A3319">
        <v>21608</v>
      </c>
      <c r="B3319" t="s">
        <v>12</v>
      </c>
      <c r="C3319">
        <v>56</v>
      </c>
      <c r="D3319" t="s">
        <v>4280</v>
      </c>
      <c r="E3319" t="s">
        <v>13</v>
      </c>
      <c r="F3319" t="s">
        <v>34</v>
      </c>
      <c r="G3319" t="s">
        <v>13</v>
      </c>
      <c r="H3319" t="s">
        <v>43</v>
      </c>
      <c r="I3319" t="s">
        <v>15</v>
      </c>
      <c r="J3319" s="5">
        <v>72.790000000000006</v>
      </c>
      <c r="K3319" s="5" t="str">
        <f>_xlfn.IFS(stroke_2[[#This Row],[avg_glucose_level]]&lt;70,"Low",stroke_2[[#This Row],[avg_glucose_level]]&lt;99,"Normal",stroke_2[[#This Row],[avg_glucose_level]]&lt;125,"Prediabetes",stroke_2[[#This Row],[avg_glucose_level]]&lt;199,"Diabetes",stroke_2[[#This Row],[avg_glucose_level]]&gt;199,"Very High")</f>
        <v>Normal</v>
      </c>
      <c r="L3319">
        <v>23.8</v>
      </c>
      <c r="M3319">
        <v>28.25</v>
      </c>
      <c r="N3319">
        <v>23.8</v>
      </c>
      <c r="O3319" t="s">
        <v>29</v>
      </c>
      <c r="P3319" t="s">
        <v>34</v>
      </c>
      <c r="Q3319" s="4" t="s">
        <v>4285</v>
      </c>
      <c r="R3319" s="5">
        <f t="shared" ca="1" si="51"/>
        <v>-1.1214703824501727E-2</v>
      </c>
    </row>
    <row r="3320" spans="1:18" x14ac:dyDescent="0.25">
      <c r="A3320">
        <v>22386</v>
      </c>
      <c r="B3320" t="s">
        <v>19</v>
      </c>
      <c r="C3320">
        <v>56</v>
      </c>
      <c r="D3320" t="s">
        <v>4280</v>
      </c>
      <c r="E3320" t="s">
        <v>34</v>
      </c>
      <c r="F3320" t="s">
        <v>34</v>
      </c>
      <c r="G3320" t="s">
        <v>13</v>
      </c>
      <c r="H3320" t="s">
        <v>14</v>
      </c>
      <c r="I3320" t="s">
        <v>15</v>
      </c>
      <c r="J3320" s="5">
        <v>113.2</v>
      </c>
      <c r="K3320" s="5" t="str">
        <f>_xlfn.IFS(stroke_2[[#This Row],[avg_glucose_level]]&lt;70,"Low",stroke_2[[#This Row],[avg_glucose_level]]&lt;99,"Normal",stroke_2[[#This Row],[avg_glucose_level]]&lt;125,"Prediabetes",stroke_2[[#This Row],[avg_glucose_level]]&lt;199,"Diabetes",stroke_2[[#This Row],[avg_glucose_level]]&gt;199,"Very High")</f>
        <v>Prediabetes</v>
      </c>
      <c r="L3320">
        <v>38.700000000000003</v>
      </c>
      <c r="M3320">
        <v>28.25</v>
      </c>
      <c r="N3320">
        <v>38.700000000000003</v>
      </c>
      <c r="O3320" t="s">
        <v>29</v>
      </c>
      <c r="P3320" t="s">
        <v>34</v>
      </c>
      <c r="Q3320" s="4" t="s">
        <v>4285</v>
      </c>
      <c r="R3320" s="5">
        <f t="shared" ca="1" si="51"/>
        <v>-1.8189549840190368E-2</v>
      </c>
    </row>
    <row r="3321" spans="1:18" x14ac:dyDescent="0.25">
      <c r="A3321">
        <v>22485</v>
      </c>
      <c r="B3321" t="s">
        <v>12</v>
      </c>
      <c r="C3321">
        <v>56</v>
      </c>
      <c r="D3321" t="s">
        <v>4280</v>
      </c>
      <c r="E3321" t="s">
        <v>34</v>
      </c>
      <c r="F3321" t="s">
        <v>34</v>
      </c>
      <c r="G3321" t="s">
        <v>13</v>
      </c>
      <c r="H3321" t="s">
        <v>14</v>
      </c>
      <c r="I3321" t="s">
        <v>15</v>
      </c>
      <c r="J3321" s="5">
        <v>197.1</v>
      </c>
      <c r="K3321" s="5" t="str">
        <f>_xlfn.IFS(stroke_2[[#This Row],[avg_glucose_level]]&lt;70,"Low",stroke_2[[#This Row],[avg_glucose_level]]&lt;99,"Normal",stroke_2[[#This Row],[avg_glucose_level]]&lt;125,"Prediabetes",stroke_2[[#This Row],[avg_glucose_level]]&lt;199,"Diabetes",stroke_2[[#This Row],[avg_glucose_level]]&gt;199,"Very High")</f>
        <v>Diabetes</v>
      </c>
      <c r="L3321">
        <v>43.6</v>
      </c>
      <c r="M3321">
        <v>28.25</v>
      </c>
      <c r="N3321">
        <v>43.6</v>
      </c>
      <c r="O3321" t="s">
        <v>18</v>
      </c>
      <c r="P3321" t="s">
        <v>34</v>
      </c>
      <c r="Q3321" s="4" t="s">
        <v>4285</v>
      </c>
      <c r="R3321" s="5">
        <f t="shared" ca="1" si="51"/>
        <v>1.0486811248191114E-2</v>
      </c>
    </row>
    <row r="3322" spans="1:18" x14ac:dyDescent="0.25">
      <c r="A3322">
        <v>23765</v>
      </c>
      <c r="B3322" t="s">
        <v>19</v>
      </c>
      <c r="C3322">
        <v>56</v>
      </c>
      <c r="D3322" t="s">
        <v>4280</v>
      </c>
      <c r="E3322" t="s">
        <v>34</v>
      </c>
      <c r="F3322" t="s">
        <v>34</v>
      </c>
      <c r="G3322" t="s">
        <v>13</v>
      </c>
      <c r="H3322" t="s">
        <v>43</v>
      </c>
      <c r="I3322" t="s">
        <v>21</v>
      </c>
      <c r="J3322" s="5">
        <v>244.3</v>
      </c>
      <c r="K3322" s="5" t="str">
        <f>_xlfn.IFS(stroke_2[[#This Row],[avg_glucose_level]]&lt;70,"Low",stroke_2[[#This Row],[avg_glucose_level]]&lt;99,"Normal",stroke_2[[#This Row],[avg_glucose_level]]&lt;125,"Prediabetes",stroke_2[[#This Row],[avg_glucose_level]]&lt;199,"Diabetes",stroke_2[[#This Row],[avg_glucose_level]]&gt;199,"Very High")</f>
        <v>Very High</v>
      </c>
      <c r="L3322">
        <v>37.299999999999997</v>
      </c>
      <c r="M3322">
        <v>28.25</v>
      </c>
      <c r="N3322">
        <v>37.299999999999997</v>
      </c>
      <c r="O3322" t="s">
        <v>24</v>
      </c>
      <c r="P3322" t="s">
        <v>34</v>
      </c>
      <c r="Q3322" s="4" t="s">
        <v>4285</v>
      </c>
      <c r="R3322" s="5">
        <f t="shared" ca="1" si="51"/>
        <v>-2.2014771904657393E-2</v>
      </c>
    </row>
    <row r="3323" spans="1:18" x14ac:dyDescent="0.25">
      <c r="A3323">
        <v>24229</v>
      </c>
      <c r="B3323" t="s">
        <v>19</v>
      </c>
      <c r="C3323">
        <v>56</v>
      </c>
      <c r="D3323" t="s">
        <v>4280</v>
      </c>
      <c r="E3323" t="s">
        <v>34</v>
      </c>
      <c r="F3323" t="s">
        <v>34</v>
      </c>
      <c r="G3323" t="s">
        <v>13</v>
      </c>
      <c r="H3323" t="s">
        <v>20</v>
      </c>
      <c r="I3323" t="s">
        <v>15</v>
      </c>
      <c r="J3323" s="5">
        <v>224.63</v>
      </c>
      <c r="K3323" s="5" t="str">
        <f>_xlfn.IFS(stroke_2[[#This Row],[avg_glucose_level]]&lt;70,"Low",stroke_2[[#This Row],[avg_glucose_level]]&lt;99,"Normal",stroke_2[[#This Row],[avg_glucose_level]]&lt;125,"Prediabetes",stroke_2[[#This Row],[avg_glucose_level]]&lt;199,"Diabetes",stroke_2[[#This Row],[avg_glucose_level]]&gt;199,"Very High")</f>
        <v>Very High</v>
      </c>
      <c r="L3323">
        <v>42.8</v>
      </c>
      <c r="M3323">
        <v>28.25</v>
      </c>
      <c r="N3323">
        <v>42.8</v>
      </c>
      <c r="O3323" t="s">
        <v>24</v>
      </c>
      <c r="P3323" t="s">
        <v>34</v>
      </c>
      <c r="Q3323" s="4" t="s">
        <v>4285</v>
      </c>
      <c r="R3323" s="5">
        <f t="shared" ca="1" si="51"/>
        <v>1.4229084239130507E-2</v>
      </c>
    </row>
    <row r="3324" spans="1:18" x14ac:dyDescent="0.25">
      <c r="A3324">
        <v>25404</v>
      </c>
      <c r="B3324" t="s">
        <v>12</v>
      </c>
      <c r="C3324">
        <v>56</v>
      </c>
      <c r="D3324" t="s">
        <v>4280</v>
      </c>
      <c r="E3324" t="s">
        <v>34</v>
      </c>
      <c r="F3324" t="s">
        <v>34</v>
      </c>
      <c r="G3324" t="s">
        <v>13</v>
      </c>
      <c r="H3324" t="s">
        <v>14</v>
      </c>
      <c r="I3324" t="s">
        <v>21</v>
      </c>
      <c r="J3324" s="5">
        <v>93.72</v>
      </c>
      <c r="K3324" s="5" t="str">
        <f>_xlfn.IFS(stroke_2[[#This Row],[avg_glucose_level]]&lt;70,"Low",stroke_2[[#This Row],[avg_glucose_level]]&lt;99,"Normal",stroke_2[[#This Row],[avg_glucose_level]]&lt;125,"Prediabetes",stroke_2[[#This Row],[avg_glucose_level]]&lt;199,"Diabetes",stroke_2[[#This Row],[avg_glucose_level]]&gt;199,"Very High")</f>
        <v>Normal</v>
      </c>
      <c r="L3324">
        <v>31.4</v>
      </c>
      <c r="M3324">
        <v>28.25</v>
      </c>
      <c r="N3324">
        <v>31.4</v>
      </c>
      <c r="O3324" t="s">
        <v>24</v>
      </c>
      <c r="P3324" t="s">
        <v>34</v>
      </c>
      <c r="Q3324" s="4" t="s">
        <v>4285</v>
      </c>
      <c r="R3324" s="5">
        <f t="shared" ca="1" si="51"/>
        <v>-8.404662697676573E-3</v>
      </c>
    </row>
    <row r="3325" spans="1:18" x14ac:dyDescent="0.25">
      <c r="A3325">
        <v>26154</v>
      </c>
      <c r="B3325" t="s">
        <v>12</v>
      </c>
      <c r="C3325">
        <v>56</v>
      </c>
      <c r="D3325" t="s">
        <v>4280</v>
      </c>
      <c r="E3325" t="s">
        <v>34</v>
      </c>
      <c r="F3325" t="s">
        <v>34</v>
      </c>
      <c r="G3325" t="s">
        <v>13</v>
      </c>
      <c r="H3325" t="s">
        <v>14</v>
      </c>
      <c r="I3325" t="s">
        <v>21</v>
      </c>
      <c r="J3325" s="5">
        <v>82.44</v>
      </c>
      <c r="K3325" s="5" t="str">
        <f>_xlfn.IFS(stroke_2[[#This Row],[avg_glucose_level]]&lt;70,"Low",stroke_2[[#This Row],[avg_glucose_level]]&lt;99,"Normal",stroke_2[[#This Row],[avg_glucose_level]]&lt;125,"Prediabetes",stroke_2[[#This Row],[avg_glucose_level]]&lt;199,"Diabetes",stroke_2[[#This Row],[avg_glucose_level]]&gt;199,"Very High")</f>
        <v>Normal</v>
      </c>
      <c r="L3325">
        <v>34.5</v>
      </c>
      <c r="M3325">
        <v>28.25</v>
      </c>
      <c r="N3325">
        <v>34.5</v>
      </c>
      <c r="O3325" t="s">
        <v>24</v>
      </c>
      <c r="P3325" t="s">
        <v>34</v>
      </c>
      <c r="Q3325" s="4" t="s">
        <v>4285</v>
      </c>
      <c r="R3325" s="5">
        <f t="shared" ca="1" si="51"/>
        <v>-1.3058938939344034E-2</v>
      </c>
    </row>
    <row r="3326" spans="1:18" x14ac:dyDescent="0.25">
      <c r="A3326">
        <v>27717</v>
      </c>
      <c r="B3326" t="s">
        <v>19</v>
      </c>
      <c r="C3326">
        <v>56</v>
      </c>
      <c r="D3326" t="s">
        <v>4280</v>
      </c>
      <c r="E3326" t="s">
        <v>34</v>
      </c>
      <c r="F3326" t="s">
        <v>34</v>
      </c>
      <c r="G3326" t="s">
        <v>13</v>
      </c>
      <c r="H3326" t="s">
        <v>20</v>
      </c>
      <c r="I3326" t="s">
        <v>15</v>
      </c>
      <c r="J3326" s="5">
        <v>112.16</v>
      </c>
      <c r="K3326" s="5" t="str">
        <f>_xlfn.IFS(stroke_2[[#This Row],[avg_glucose_level]]&lt;70,"Low",stroke_2[[#This Row],[avg_glucose_level]]&lt;99,"Normal",stroke_2[[#This Row],[avg_glucose_level]]&lt;125,"Prediabetes",stroke_2[[#This Row],[avg_glucose_level]]&lt;199,"Diabetes",stroke_2[[#This Row],[avg_glucose_level]]&gt;199,"Very High")</f>
        <v>Prediabetes</v>
      </c>
      <c r="L3326">
        <v>25.7</v>
      </c>
      <c r="M3326">
        <v>28.25</v>
      </c>
      <c r="N3326">
        <v>25.7</v>
      </c>
      <c r="O3326" t="s">
        <v>38</v>
      </c>
      <c r="P3326" t="s">
        <v>34</v>
      </c>
      <c r="Q3326" s="4" t="s">
        <v>4285</v>
      </c>
      <c r="R3326" s="5">
        <f t="shared" ca="1" si="51"/>
        <v>1.5047355990099598E-3</v>
      </c>
    </row>
    <row r="3327" spans="1:18" x14ac:dyDescent="0.25">
      <c r="A3327">
        <v>28717</v>
      </c>
      <c r="B3327" t="s">
        <v>19</v>
      </c>
      <c r="C3327">
        <v>56</v>
      </c>
      <c r="D3327" t="s">
        <v>4280</v>
      </c>
      <c r="E3327" t="s">
        <v>13</v>
      </c>
      <c r="F3327" t="s">
        <v>34</v>
      </c>
      <c r="G3327" t="s">
        <v>13</v>
      </c>
      <c r="H3327" t="s">
        <v>14</v>
      </c>
      <c r="I3327" t="s">
        <v>21</v>
      </c>
      <c r="J3327" s="5">
        <v>177.56</v>
      </c>
      <c r="K3327" s="5" t="str">
        <f>_xlfn.IFS(stroke_2[[#This Row],[avg_glucose_level]]&lt;70,"Low",stroke_2[[#This Row],[avg_glucose_level]]&lt;99,"Normal",stroke_2[[#This Row],[avg_glucose_level]]&lt;125,"Prediabetes",stroke_2[[#This Row],[avg_glucose_level]]&lt;199,"Diabetes",stroke_2[[#This Row],[avg_glucose_level]]&gt;199,"Very High")</f>
        <v>Diabetes</v>
      </c>
      <c r="L3327">
        <v>30.1</v>
      </c>
      <c r="M3327">
        <v>28.25</v>
      </c>
      <c r="N3327">
        <v>30.1</v>
      </c>
      <c r="O3327" t="s">
        <v>24</v>
      </c>
      <c r="P3327" t="s">
        <v>34</v>
      </c>
      <c r="Q3327" s="4" t="s">
        <v>4285</v>
      </c>
      <c r="R3327" s="5">
        <f t="shared" ca="1" si="51"/>
        <v>-1.575306173868244E-2</v>
      </c>
    </row>
    <row r="3328" spans="1:18" x14ac:dyDescent="0.25">
      <c r="A3328">
        <v>29232</v>
      </c>
      <c r="B3328" t="s">
        <v>19</v>
      </c>
      <c r="C3328">
        <v>56</v>
      </c>
      <c r="D3328" t="s">
        <v>4280</v>
      </c>
      <c r="E3328" t="s">
        <v>34</v>
      </c>
      <c r="F3328" t="s">
        <v>34</v>
      </c>
      <c r="G3328" t="s">
        <v>13</v>
      </c>
      <c r="H3328" t="s">
        <v>14</v>
      </c>
      <c r="I3328" t="s">
        <v>15</v>
      </c>
      <c r="J3328" s="5">
        <v>114.33</v>
      </c>
      <c r="K3328" s="5" t="str">
        <f>_xlfn.IFS(stroke_2[[#This Row],[avg_glucose_level]]&lt;70,"Low",stroke_2[[#This Row],[avg_glucose_level]]&lt;99,"Normal",stroke_2[[#This Row],[avg_glucose_level]]&lt;125,"Prediabetes",stroke_2[[#This Row],[avg_glucose_level]]&lt;199,"Diabetes",stroke_2[[#This Row],[avg_glucose_level]]&gt;199,"Very High")</f>
        <v>Prediabetes</v>
      </c>
      <c r="L3328">
        <v>30.7</v>
      </c>
      <c r="M3328">
        <v>28.25</v>
      </c>
      <c r="N3328">
        <v>30.7</v>
      </c>
      <c r="O3328" t="s">
        <v>29</v>
      </c>
      <c r="P3328" t="s">
        <v>34</v>
      </c>
      <c r="Q3328" s="4" t="s">
        <v>4285</v>
      </c>
      <c r="R3328" s="5">
        <f t="shared" ca="1" si="51"/>
        <v>9.013250479200003E-3</v>
      </c>
    </row>
    <row r="3329" spans="1:18" x14ac:dyDescent="0.25">
      <c r="A3329">
        <v>29385</v>
      </c>
      <c r="B3329" t="s">
        <v>19</v>
      </c>
      <c r="C3329">
        <v>56</v>
      </c>
      <c r="D3329" t="s">
        <v>4280</v>
      </c>
      <c r="E3329" t="s">
        <v>34</v>
      </c>
      <c r="F3329" t="s">
        <v>34</v>
      </c>
      <c r="G3329" t="s">
        <v>13</v>
      </c>
      <c r="H3329" t="s">
        <v>14</v>
      </c>
      <c r="I3329" t="s">
        <v>21</v>
      </c>
      <c r="J3329" s="5">
        <v>222.6</v>
      </c>
      <c r="K3329" s="5" t="str">
        <f>_xlfn.IFS(stroke_2[[#This Row],[avg_glucose_level]]&lt;70,"Low",stroke_2[[#This Row],[avg_glucose_level]]&lt;99,"Normal",stroke_2[[#This Row],[avg_glucose_level]]&lt;125,"Prediabetes",stroke_2[[#This Row],[avg_glucose_level]]&lt;199,"Diabetes",stroke_2[[#This Row],[avg_glucose_level]]&gt;199,"Very High")</f>
        <v>Very High</v>
      </c>
      <c r="L3329">
        <v>40.1</v>
      </c>
      <c r="M3329">
        <v>28.25</v>
      </c>
      <c r="N3329">
        <v>40.1</v>
      </c>
      <c r="O3329" t="s">
        <v>29</v>
      </c>
      <c r="P3329" t="s">
        <v>34</v>
      </c>
      <c r="Q3329" s="4" t="s">
        <v>4285</v>
      </c>
      <c r="R3329" s="5">
        <f t="shared" ca="1" si="51"/>
        <v>-1.2159179463378505E-2</v>
      </c>
    </row>
    <row r="3330" spans="1:18" x14ac:dyDescent="0.25">
      <c r="A3330">
        <v>30627</v>
      </c>
      <c r="B3330" t="s">
        <v>19</v>
      </c>
      <c r="C3330">
        <v>56</v>
      </c>
      <c r="D3330" t="s">
        <v>4280</v>
      </c>
      <c r="E3330" t="s">
        <v>34</v>
      </c>
      <c r="F3330" t="s">
        <v>34</v>
      </c>
      <c r="G3330" t="s">
        <v>13</v>
      </c>
      <c r="H3330" t="s">
        <v>43</v>
      </c>
      <c r="I3330" t="s">
        <v>15</v>
      </c>
      <c r="J3330" s="5">
        <v>89.53</v>
      </c>
      <c r="K3330" s="5" t="str">
        <f>_xlfn.IFS(stroke_2[[#This Row],[avg_glucose_level]]&lt;70,"Low",stroke_2[[#This Row],[avg_glucose_level]]&lt;99,"Normal",stroke_2[[#This Row],[avg_glucose_level]]&lt;125,"Prediabetes",stroke_2[[#This Row],[avg_glucose_level]]&lt;199,"Diabetes",stroke_2[[#This Row],[avg_glucose_level]]&gt;199,"Very High")</f>
        <v>Normal</v>
      </c>
      <c r="L3330">
        <v>23.1</v>
      </c>
      <c r="M3330">
        <v>28.25</v>
      </c>
      <c r="N3330">
        <v>23.1</v>
      </c>
      <c r="O3330" t="s">
        <v>38</v>
      </c>
      <c r="P3330" t="s">
        <v>34</v>
      </c>
      <c r="Q3330" s="4" t="s">
        <v>4285</v>
      </c>
      <c r="R3330" s="5">
        <f t="shared" ref="R3330:R3393" ca="1" si="52">Q3330 + (RAND()-0.5)/20</f>
        <v>-2.7292384824767479E-3</v>
      </c>
    </row>
    <row r="3331" spans="1:18" x14ac:dyDescent="0.25">
      <c r="A3331">
        <v>31019</v>
      </c>
      <c r="B3331" t="s">
        <v>19</v>
      </c>
      <c r="C3331">
        <v>56</v>
      </c>
      <c r="D3331" t="s">
        <v>4280</v>
      </c>
      <c r="E3331" t="s">
        <v>34</v>
      </c>
      <c r="F3331" t="s">
        <v>34</v>
      </c>
      <c r="G3331" t="s">
        <v>13</v>
      </c>
      <c r="H3331" t="s">
        <v>14</v>
      </c>
      <c r="I3331" t="s">
        <v>15</v>
      </c>
      <c r="J3331" s="5">
        <v>94.19</v>
      </c>
      <c r="K3331" s="5" t="str">
        <f>_xlfn.IFS(stroke_2[[#This Row],[avg_glucose_level]]&lt;70,"Low",stroke_2[[#This Row],[avg_glucose_level]]&lt;99,"Normal",stroke_2[[#This Row],[avg_glucose_level]]&lt;125,"Prediabetes",stroke_2[[#This Row],[avg_glucose_level]]&lt;199,"Diabetes",stroke_2[[#This Row],[avg_glucose_level]]&gt;199,"Very High")</f>
        <v>Normal</v>
      </c>
      <c r="L3331">
        <v>25.7</v>
      </c>
      <c r="M3331">
        <v>28.25</v>
      </c>
      <c r="N3331">
        <v>25.7</v>
      </c>
      <c r="O3331" t="s">
        <v>24</v>
      </c>
      <c r="P3331" t="s">
        <v>34</v>
      </c>
      <c r="Q3331" s="4" t="s">
        <v>4285</v>
      </c>
      <c r="R3331" s="5">
        <f t="shared" ca="1" si="52"/>
        <v>5.209864435987888E-3</v>
      </c>
    </row>
    <row r="3332" spans="1:18" x14ac:dyDescent="0.25">
      <c r="A3332">
        <v>31988</v>
      </c>
      <c r="B3332" t="s">
        <v>19</v>
      </c>
      <c r="C3332">
        <v>56</v>
      </c>
      <c r="D3332" t="s">
        <v>4280</v>
      </c>
      <c r="E3332" t="s">
        <v>34</v>
      </c>
      <c r="F3332" t="s">
        <v>34</v>
      </c>
      <c r="G3332" t="s">
        <v>13</v>
      </c>
      <c r="H3332" t="s">
        <v>14</v>
      </c>
      <c r="I3332" t="s">
        <v>15</v>
      </c>
      <c r="J3332" s="5">
        <v>100.83</v>
      </c>
      <c r="K3332" s="5" t="str">
        <f>_xlfn.IFS(stroke_2[[#This Row],[avg_glucose_level]]&lt;70,"Low",stroke_2[[#This Row],[avg_glucose_level]]&lt;99,"Normal",stroke_2[[#This Row],[avg_glucose_level]]&lt;125,"Prediabetes",stroke_2[[#This Row],[avg_glucose_level]]&lt;199,"Diabetes",stroke_2[[#This Row],[avg_glucose_level]]&gt;199,"Very High")</f>
        <v>Prediabetes</v>
      </c>
      <c r="L3332">
        <v>26.8</v>
      </c>
      <c r="M3332">
        <v>28.25</v>
      </c>
      <c r="N3332">
        <v>26.8</v>
      </c>
      <c r="O3332" t="s">
        <v>24</v>
      </c>
      <c r="P3332" t="s">
        <v>34</v>
      </c>
      <c r="Q3332" s="4" t="s">
        <v>4285</v>
      </c>
      <c r="R3332" s="5">
        <f t="shared" ca="1" si="52"/>
        <v>-1.8032395749809117E-2</v>
      </c>
    </row>
    <row r="3333" spans="1:18" x14ac:dyDescent="0.25">
      <c r="A3333">
        <v>32126</v>
      </c>
      <c r="B3333" t="s">
        <v>19</v>
      </c>
      <c r="C3333">
        <v>56</v>
      </c>
      <c r="D3333" t="s">
        <v>4280</v>
      </c>
      <c r="E3333" t="s">
        <v>34</v>
      </c>
      <c r="F3333" t="s">
        <v>13</v>
      </c>
      <c r="G3333" t="s">
        <v>13</v>
      </c>
      <c r="H3333" t="s">
        <v>14</v>
      </c>
      <c r="I3333" t="s">
        <v>15</v>
      </c>
      <c r="J3333" s="5">
        <v>91.89</v>
      </c>
      <c r="K3333" s="5" t="str">
        <f>_xlfn.IFS(stroke_2[[#This Row],[avg_glucose_level]]&lt;70,"Low",stroke_2[[#This Row],[avg_glucose_level]]&lt;99,"Normal",stroke_2[[#This Row],[avg_glucose_level]]&lt;125,"Prediabetes",stroke_2[[#This Row],[avg_glucose_level]]&lt;199,"Diabetes",stroke_2[[#This Row],[avg_glucose_level]]&gt;199,"Very High")</f>
        <v>Normal</v>
      </c>
      <c r="L3333">
        <v>23.3</v>
      </c>
      <c r="M3333">
        <v>28.25</v>
      </c>
      <c r="N3333">
        <v>23.3</v>
      </c>
      <c r="O3333" t="s">
        <v>29</v>
      </c>
      <c r="P3333" t="s">
        <v>34</v>
      </c>
      <c r="Q3333" s="4" t="s">
        <v>4285</v>
      </c>
      <c r="R3333" s="5">
        <f t="shared" ca="1" si="52"/>
        <v>2.0848107641558498E-2</v>
      </c>
    </row>
    <row r="3334" spans="1:18" x14ac:dyDescent="0.25">
      <c r="A3334">
        <v>32150</v>
      </c>
      <c r="B3334" t="s">
        <v>19</v>
      </c>
      <c r="C3334">
        <v>56</v>
      </c>
      <c r="D3334" t="s">
        <v>4280</v>
      </c>
      <c r="E3334" t="s">
        <v>34</v>
      </c>
      <c r="F3334" t="s">
        <v>34</v>
      </c>
      <c r="G3334" t="s">
        <v>13</v>
      </c>
      <c r="H3334" t="s">
        <v>20</v>
      </c>
      <c r="I3334" t="s">
        <v>21</v>
      </c>
      <c r="J3334" s="5">
        <v>94.71</v>
      </c>
      <c r="K3334" s="5" t="str">
        <f>_xlfn.IFS(stroke_2[[#This Row],[avg_glucose_level]]&lt;70,"Low",stroke_2[[#This Row],[avg_glucose_level]]&lt;99,"Normal",stroke_2[[#This Row],[avg_glucose_level]]&lt;125,"Prediabetes",stroke_2[[#This Row],[avg_glucose_level]]&lt;199,"Diabetes",stroke_2[[#This Row],[avg_glucose_level]]&gt;199,"Very High")</f>
        <v>Normal</v>
      </c>
      <c r="L3334">
        <v>29.6</v>
      </c>
      <c r="M3334">
        <v>28.25</v>
      </c>
      <c r="N3334">
        <v>29.6</v>
      </c>
      <c r="O3334" t="s">
        <v>29</v>
      </c>
      <c r="P3334" t="s">
        <v>34</v>
      </c>
      <c r="Q3334" s="4" t="s">
        <v>4285</v>
      </c>
      <c r="R3334" s="5">
        <f t="shared" ca="1" si="52"/>
        <v>5.1698693382619624E-3</v>
      </c>
    </row>
    <row r="3335" spans="1:18" x14ac:dyDescent="0.25">
      <c r="A3335">
        <v>33478</v>
      </c>
      <c r="B3335" t="s">
        <v>19</v>
      </c>
      <c r="C3335">
        <v>56</v>
      </c>
      <c r="D3335" t="s">
        <v>4280</v>
      </c>
      <c r="E3335" t="s">
        <v>34</v>
      </c>
      <c r="F3335" t="s">
        <v>34</v>
      </c>
      <c r="G3335" t="s">
        <v>34</v>
      </c>
      <c r="H3335" t="s">
        <v>14</v>
      </c>
      <c r="I3335" t="s">
        <v>21</v>
      </c>
      <c r="J3335" s="5">
        <v>74.349999999999994</v>
      </c>
      <c r="K3335" s="5" t="str">
        <f>_xlfn.IFS(stroke_2[[#This Row],[avg_glucose_level]]&lt;70,"Low",stroke_2[[#This Row],[avg_glucose_level]]&lt;99,"Normal",stroke_2[[#This Row],[avg_glucose_level]]&lt;125,"Prediabetes",stroke_2[[#This Row],[avg_glucose_level]]&lt;199,"Diabetes",stroke_2[[#This Row],[avg_glucose_level]]&gt;199,"Very High")</f>
        <v>Normal</v>
      </c>
      <c r="L3335">
        <v>26.6</v>
      </c>
      <c r="M3335">
        <v>28.25</v>
      </c>
      <c r="N3335">
        <v>26.6</v>
      </c>
      <c r="O3335" t="s">
        <v>29</v>
      </c>
      <c r="P3335" t="s">
        <v>34</v>
      </c>
      <c r="Q3335" s="4" t="s">
        <v>4285</v>
      </c>
      <c r="R3335" s="5">
        <f t="shared" ca="1" si="52"/>
        <v>1.175904243375453E-3</v>
      </c>
    </row>
    <row r="3336" spans="1:18" x14ac:dyDescent="0.25">
      <c r="A3336">
        <v>34448</v>
      </c>
      <c r="B3336" t="s">
        <v>19</v>
      </c>
      <c r="C3336">
        <v>56</v>
      </c>
      <c r="D3336" t="s">
        <v>4280</v>
      </c>
      <c r="E3336" t="s">
        <v>34</v>
      </c>
      <c r="F3336" t="s">
        <v>34</v>
      </c>
      <c r="G3336" t="s">
        <v>13</v>
      </c>
      <c r="H3336" t="s">
        <v>20</v>
      </c>
      <c r="I3336" t="s">
        <v>15</v>
      </c>
      <c r="J3336" s="5">
        <v>242.94</v>
      </c>
      <c r="K3336" s="5" t="str">
        <f>_xlfn.IFS(stroke_2[[#This Row],[avg_glucose_level]]&lt;70,"Low",stroke_2[[#This Row],[avg_glucose_level]]&lt;99,"Normal",stroke_2[[#This Row],[avg_glucose_level]]&lt;125,"Prediabetes",stroke_2[[#This Row],[avg_glucose_level]]&lt;199,"Diabetes",stroke_2[[#This Row],[avg_glucose_level]]&gt;199,"Very High")</f>
        <v>Very High</v>
      </c>
      <c r="L3336">
        <v>41.2</v>
      </c>
      <c r="M3336">
        <v>28.25</v>
      </c>
      <c r="N3336">
        <v>41.2</v>
      </c>
      <c r="O3336" t="s">
        <v>24</v>
      </c>
      <c r="P3336" t="s">
        <v>34</v>
      </c>
      <c r="Q3336" s="4" t="s">
        <v>4285</v>
      </c>
      <c r="R3336" s="5">
        <f t="shared" ca="1" si="52"/>
        <v>-3.3420232888432379E-3</v>
      </c>
    </row>
    <row r="3337" spans="1:18" x14ac:dyDescent="0.25">
      <c r="A3337">
        <v>34668</v>
      </c>
      <c r="B3337" t="s">
        <v>19</v>
      </c>
      <c r="C3337">
        <v>56</v>
      </c>
      <c r="D3337" t="s">
        <v>4280</v>
      </c>
      <c r="E3337" t="s">
        <v>34</v>
      </c>
      <c r="F3337" t="s">
        <v>34</v>
      </c>
      <c r="G3337" t="s">
        <v>13</v>
      </c>
      <c r="H3337" t="s">
        <v>14</v>
      </c>
      <c r="I3337" t="s">
        <v>15</v>
      </c>
      <c r="J3337" s="5">
        <v>77.489999999999995</v>
      </c>
      <c r="K3337" s="5" t="str">
        <f>_xlfn.IFS(stroke_2[[#This Row],[avg_glucose_level]]&lt;70,"Low",stroke_2[[#This Row],[avg_glucose_level]]&lt;99,"Normal",stroke_2[[#This Row],[avg_glucose_level]]&lt;125,"Prediabetes",stroke_2[[#This Row],[avg_glucose_level]]&lt;199,"Diabetes",stroke_2[[#This Row],[avg_glucose_level]]&gt;199,"Very High")</f>
        <v>Normal</v>
      </c>
      <c r="L3337">
        <v>36</v>
      </c>
      <c r="M3337">
        <v>28.25</v>
      </c>
      <c r="N3337">
        <v>36</v>
      </c>
      <c r="O3337" t="s">
        <v>18</v>
      </c>
      <c r="P3337" t="s">
        <v>34</v>
      </c>
      <c r="Q3337" s="4" t="s">
        <v>4285</v>
      </c>
      <c r="R3337" s="5">
        <f t="shared" ca="1" si="52"/>
        <v>1.4860770774235055E-2</v>
      </c>
    </row>
    <row r="3338" spans="1:18" x14ac:dyDescent="0.25">
      <c r="A3338">
        <v>34700</v>
      </c>
      <c r="B3338" t="s">
        <v>19</v>
      </c>
      <c r="C3338">
        <v>56</v>
      </c>
      <c r="D3338" t="s">
        <v>4280</v>
      </c>
      <c r="E3338" t="s">
        <v>13</v>
      </c>
      <c r="F3338" t="s">
        <v>34</v>
      </c>
      <c r="G3338" t="s">
        <v>34</v>
      </c>
      <c r="H3338" t="s">
        <v>20</v>
      </c>
      <c r="I3338" t="s">
        <v>15</v>
      </c>
      <c r="J3338" s="5">
        <v>87.5</v>
      </c>
      <c r="K3338" s="5" t="str">
        <f>_xlfn.IFS(stroke_2[[#This Row],[avg_glucose_level]]&lt;70,"Low",stroke_2[[#This Row],[avg_glucose_level]]&lt;99,"Normal",stroke_2[[#This Row],[avg_glucose_level]]&lt;125,"Prediabetes",stroke_2[[#This Row],[avg_glucose_level]]&lt;199,"Diabetes",stroke_2[[#This Row],[avg_glucose_level]]&gt;199,"Very High")</f>
        <v>Normal</v>
      </c>
      <c r="L3338">
        <v>20.2</v>
      </c>
      <c r="M3338">
        <v>28.25</v>
      </c>
      <c r="N3338">
        <v>20.2</v>
      </c>
      <c r="O3338" t="s">
        <v>18</v>
      </c>
      <c r="P3338" t="s">
        <v>34</v>
      </c>
      <c r="Q3338" s="4" t="s">
        <v>4285</v>
      </c>
      <c r="R3338" s="5">
        <f t="shared" ca="1" si="52"/>
        <v>9.9627054631042985E-3</v>
      </c>
    </row>
    <row r="3339" spans="1:18" x14ac:dyDescent="0.25">
      <c r="A3339">
        <v>36523</v>
      </c>
      <c r="B3339" t="s">
        <v>12</v>
      </c>
      <c r="C3339">
        <v>56</v>
      </c>
      <c r="D3339" t="s">
        <v>4280</v>
      </c>
      <c r="E3339" t="s">
        <v>13</v>
      </c>
      <c r="F3339" t="s">
        <v>34</v>
      </c>
      <c r="G3339" t="s">
        <v>13</v>
      </c>
      <c r="H3339" t="s">
        <v>14</v>
      </c>
      <c r="I3339" t="s">
        <v>15</v>
      </c>
      <c r="J3339" s="5">
        <v>102.37</v>
      </c>
      <c r="K3339" s="5" t="str">
        <f>_xlfn.IFS(stroke_2[[#This Row],[avg_glucose_level]]&lt;70,"Low",stroke_2[[#This Row],[avg_glucose_level]]&lt;99,"Normal",stroke_2[[#This Row],[avg_glucose_level]]&lt;125,"Prediabetes",stroke_2[[#This Row],[avg_glucose_level]]&lt;199,"Diabetes",stroke_2[[#This Row],[avg_glucose_level]]&gt;199,"Very High")</f>
        <v>Prediabetes</v>
      </c>
      <c r="L3339">
        <v>35.6</v>
      </c>
      <c r="M3339">
        <v>28.25</v>
      </c>
      <c r="N3339">
        <v>35.6</v>
      </c>
      <c r="O3339" t="s">
        <v>24</v>
      </c>
      <c r="P3339" t="s">
        <v>34</v>
      </c>
      <c r="Q3339" s="4" t="s">
        <v>4285</v>
      </c>
      <c r="R3339" s="5">
        <f t="shared" ca="1" si="52"/>
        <v>9.206271922263809E-4</v>
      </c>
    </row>
    <row r="3340" spans="1:18" x14ac:dyDescent="0.25">
      <c r="A3340">
        <v>36922</v>
      </c>
      <c r="B3340" t="s">
        <v>12</v>
      </c>
      <c r="C3340">
        <v>56</v>
      </c>
      <c r="D3340" t="s">
        <v>4280</v>
      </c>
      <c r="E3340" t="s">
        <v>34</v>
      </c>
      <c r="F3340" t="s">
        <v>34</v>
      </c>
      <c r="G3340" t="s">
        <v>13</v>
      </c>
      <c r="H3340" t="s">
        <v>14</v>
      </c>
      <c r="I3340" t="s">
        <v>21</v>
      </c>
      <c r="J3340" s="5">
        <v>62.68</v>
      </c>
      <c r="K3340" s="5" t="str">
        <f>_xlfn.IFS(stroke_2[[#This Row],[avg_glucose_level]]&lt;70,"Low",stroke_2[[#This Row],[avg_glucose_level]]&lt;99,"Normal",stroke_2[[#This Row],[avg_glucose_level]]&lt;125,"Prediabetes",stroke_2[[#This Row],[avg_glucose_level]]&lt;199,"Diabetes",stroke_2[[#This Row],[avg_glucose_level]]&gt;199,"Very High")</f>
        <v>Low</v>
      </c>
      <c r="L3340">
        <v>18.399999999999999</v>
      </c>
      <c r="M3340">
        <v>28.25</v>
      </c>
      <c r="N3340">
        <v>18.399999999999999</v>
      </c>
      <c r="O3340" t="s">
        <v>24</v>
      </c>
      <c r="P3340" t="s">
        <v>34</v>
      </c>
      <c r="Q3340" s="4" t="s">
        <v>4285</v>
      </c>
      <c r="R3340" s="5">
        <f t="shared" ca="1" si="52"/>
        <v>-1.8159370837883902E-2</v>
      </c>
    </row>
    <row r="3341" spans="1:18" x14ac:dyDescent="0.25">
      <c r="A3341">
        <v>38070</v>
      </c>
      <c r="B3341" t="s">
        <v>19</v>
      </c>
      <c r="C3341">
        <v>56</v>
      </c>
      <c r="D3341" t="s">
        <v>4280</v>
      </c>
      <c r="E3341" t="s">
        <v>34</v>
      </c>
      <c r="F3341" t="s">
        <v>34</v>
      </c>
      <c r="G3341" t="s">
        <v>13</v>
      </c>
      <c r="H3341" t="s">
        <v>14</v>
      </c>
      <c r="I3341" t="s">
        <v>21</v>
      </c>
      <c r="J3341" s="5">
        <v>163.02000000000001</v>
      </c>
      <c r="K3341" s="5" t="str">
        <f>_xlfn.IFS(stroke_2[[#This Row],[avg_glucose_level]]&lt;70,"Low",stroke_2[[#This Row],[avg_glucose_level]]&lt;99,"Normal",stroke_2[[#This Row],[avg_glucose_level]]&lt;125,"Prediabetes",stroke_2[[#This Row],[avg_glucose_level]]&lt;199,"Diabetes",stroke_2[[#This Row],[avg_glucose_level]]&gt;199,"Very High")</f>
        <v>Diabetes</v>
      </c>
      <c r="L3341">
        <v>29.6</v>
      </c>
      <c r="M3341">
        <v>28.25</v>
      </c>
      <c r="N3341">
        <v>29.6</v>
      </c>
      <c r="O3341" t="s">
        <v>24</v>
      </c>
      <c r="P3341" t="s">
        <v>34</v>
      </c>
      <c r="Q3341" s="4" t="s">
        <v>4285</v>
      </c>
      <c r="R3341" s="5">
        <f t="shared" ca="1" si="52"/>
        <v>2.3172978133827536E-2</v>
      </c>
    </row>
    <row r="3342" spans="1:18" x14ac:dyDescent="0.25">
      <c r="A3342">
        <v>39236</v>
      </c>
      <c r="B3342" t="s">
        <v>19</v>
      </c>
      <c r="C3342">
        <v>56</v>
      </c>
      <c r="D3342" t="s">
        <v>4280</v>
      </c>
      <c r="E3342" t="s">
        <v>34</v>
      </c>
      <c r="F3342" t="s">
        <v>34</v>
      </c>
      <c r="G3342" t="s">
        <v>34</v>
      </c>
      <c r="H3342" t="s">
        <v>20</v>
      </c>
      <c r="I3342" t="s">
        <v>15</v>
      </c>
      <c r="J3342" s="5">
        <v>128.63</v>
      </c>
      <c r="K3342" s="5" t="str">
        <f>_xlfn.IFS(stroke_2[[#This Row],[avg_glucose_level]]&lt;70,"Low",stroke_2[[#This Row],[avg_glucose_level]]&lt;99,"Normal",stroke_2[[#This Row],[avg_glucose_level]]&lt;125,"Prediabetes",stroke_2[[#This Row],[avg_glucose_level]]&lt;199,"Diabetes",stroke_2[[#This Row],[avg_glucose_level]]&gt;199,"Very High")</f>
        <v>Diabetes</v>
      </c>
      <c r="L3342">
        <v>24.9</v>
      </c>
      <c r="M3342">
        <v>28.25</v>
      </c>
      <c r="N3342">
        <v>24.9</v>
      </c>
      <c r="O3342" t="s">
        <v>29</v>
      </c>
      <c r="P3342" t="s">
        <v>34</v>
      </c>
      <c r="Q3342" s="4" t="s">
        <v>4285</v>
      </c>
      <c r="R3342" s="5">
        <f t="shared" ca="1" si="52"/>
        <v>-3.3676204502199715E-3</v>
      </c>
    </row>
    <row r="3343" spans="1:18" x14ac:dyDescent="0.25">
      <c r="A3343">
        <v>40137</v>
      </c>
      <c r="B3343" t="s">
        <v>19</v>
      </c>
      <c r="C3343">
        <v>56</v>
      </c>
      <c r="D3343" t="s">
        <v>4280</v>
      </c>
      <c r="E3343" t="s">
        <v>34</v>
      </c>
      <c r="F3343" t="s">
        <v>34</v>
      </c>
      <c r="G3343" t="s">
        <v>13</v>
      </c>
      <c r="H3343" t="s">
        <v>20</v>
      </c>
      <c r="I3343" t="s">
        <v>21</v>
      </c>
      <c r="J3343" s="5">
        <v>110.92</v>
      </c>
      <c r="K3343" s="5" t="str">
        <f>_xlfn.IFS(stroke_2[[#This Row],[avg_glucose_level]]&lt;70,"Low",stroke_2[[#This Row],[avg_glucose_level]]&lt;99,"Normal",stroke_2[[#This Row],[avg_glucose_level]]&lt;125,"Prediabetes",stroke_2[[#This Row],[avg_glucose_level]]&lt;199,"Diabetes",stroke_2[[#This Row],[avg_glucose_level]]&gt;199,"Very High")</f>
        <v>Prediabetes</v>
      </c>
      <c r="L3343">
        <v>25.9</v>
      </c>
      <c r="M3343">
        <v>28.25</v>
      </c>
      <c r="N3343">
        <v>25.9</v>
      </c>
      <c r="O3343" t="s">
        <v>38</v>
      </c>
      <c r="P3343" t="s">
        <v>34</v>
      </c>
      <c r="Q3343" s="4" t="s">
        <v>4285</v>
      </c>
      <c r="R3343" s="5">
        <f t="shared" ca="1" si="52"/>
        <v>-6.2199292294934925E-4</v>
      </c>
    </row>
    <row r="3344" spans="1:18" x14ac:dyDescent="0.25">
      <c r="A3344">
        <v>42503</v>
      </c>
      <c r="B3344" t="s">
        <v>19</v>
      </c>
      <c r="C3344">
        <v>56</v>
      </c>
      <c r="D3344" t="s">
        <v>4280</v>
      </c>
      <c r="E3344" t="s">
        <v>34</v>
      </c>
      <c r="F3344" t="s">
        <v>34</v>
      </c>
      <c r="G3344" t="s">
        <v>13</v>
      </c>
      <c r="H3344" t="s">
        <v>14</v>
      </c>
      <c r="I3344" t="s">
        <v>21</v>
      </c>
      <c r="J3344" s="5">
        <v>114.21</v>
      </c>
      <c r="K3344" s="5" t="str">
        <f>_xlfn.IFS(stroke_2[[#This Row],[avg_glucose_level]]&lt;70,"Low",stroke_2[[#This Row],[avg_glucose_level]]&lt;99,"Normal",stroke_2[[#This Row],[avg_glucose_level]]&lt;125,"Prediabetes",stroke_2[[#This Row],[avg_glucose_level]]&lt;199,"Diabetes",stroke_2[[#This Row],[avg_glucose_level]]&gt;199,"Very High")</f>
        <v>Prediabetes</v>
      </c>
      <c r="L3344">
        <v>21.3</v>
      </c>
      <c r="M3344">
        <v>28.25</v>
      </c>
      <c r="N3344">
        <v>21.3</v>
      </c>
      <c r="O3344" t="s">
        <v>24</v>
      </c>
      <c r="P3344" t="s">
        <v>34</v>
      </c>
      <c r="Q3344" s="4" t="s">
        <v>4285</v>
      </c>
      <c r="R3344" s="5">
        <f t="shared" ca="1" si="52"/>
        <v>-1.0926543943080236E-2</v>
      </c>
    </row>
    <row r="3345" spans="1:18" x14ac:dyDescent="0.25">
      <c r="A3345">
        <v>43174</v>
      </c>
      <c r="B3345" t="s">
        <v>19</v>
      </c>
      <c r="C3345">
        <v>56</v>
      </c>
      <c r="D3345" t="s">
        <v>4280</v>
      </c>
      <c r="E3345" t="s">
        <v>34</v>
      </c>
      <c r="F3345" t="s">
        <v>34</v>
      </c>
      <c r="G3345" t="s">
        <v>13</v>
      </c>
      <c r="H3345" t="s">
        <v>14</v>
      </c>
      <c r="I3345" t="s">
        <v>15</v>
      </c>
      <c r="J3345" s="5">
        <v>63.71</v>
      </c>
      <c r="K3345" s="5" t="str">
        <f>_xlfn.IFS(stroke_2[[#This Row],[avg_glucose_level]]&lt;70,"Low",stroke_2[[#This Row],[avg_glucose_level]]&lt;99,"Normal",stroke_2[[#This Row],[avg_glucose_level]]&lt;125,"Prediabetes",stroke_2[[#This Row],[avg_glucose_level]]&lt;199,"Diabetes",stroke_2[[#This Row],[avg_glucose_level]]&gt;199,"Very High")</f>
        <v>Low</v>
      </c>
      <c r="L3345">
        <v>40.5</v>
      </c>
      <c r="M3345">
        <v>28.25</v>
      </c>
      <c r="N3345">
        <v>40.5</v>
      </c>
      <c r="O3345" t="s">
        <v>18</v>
      </c>
      <c r="P3345" t="s">
        <v>34</v>
      </c>
      <c r="Q3345" s="4" t="s">
        <v>4285</v>
      </c>
      <c r="R3345" s="5">
        <f t="shared" ca="1" si="52"/>
        <v>2.4962686409205997E-2</v>
      </c>
    </row>
    <row r="3346" spans="1:18" x14ac:dyDescent="0.25">
      <c r="A3346">
        <v>44033</v>
      </c>
      <c r="B3346" t="s">
        <v>12</v>
      </c>
      <c r="C3346">
        <v>56</v>
      </c>
      <c r="D3346" t="s">
        <v>4280</v>
      </c>
      <c r="E3346" t="s">
        <v>13</v>
      </c>
      <c r="F3346" t="s">
        <v>34</v>
      </c>
      <c r="G3346" t="s">
        <v>13</v>
      </c>
      <c r="H3346" t="s">
        <v>14</v>
      </c>
      <c r="I3346" t="s">
        <v>21</v>
      </c>
      <c r="J3346" s="5">
        <v>249.31</v>
      </c>
      <c r="K3346" s="5" t="str">
        <f>_xlfn.IFS(stroke_2[[#This Row],[avg_glucose_level]]&lt;70,"Low",stroke_2[[#This Row],[avg_glucose_level]]&lt;99,"Normal",stroke_2[[#This Row],[avg_glucose_level]]&lt;125,"Prediabetes",stroke_2[[#This Row],[avg_glucose_level]]&lt;199,"Diabetes",stroke_2[[#This Row],[avg_glucose_level]]&gt;199,"Very High")</f>
        <v>Very High</v>
      </c>
      <c r="L3346">
        <v>35.799999999999997</v>
      </c>
      <c r="M3346">
        <v>28.25</v>
      </c>
      <c r="N3346">
        <v>35.799999999999997</v>
      </c>
      <c r="O3346" t="s">
        <v>24</v>
      </c>
      <c r="P3346" t="s">
        <v>13</v>
      </c>
      <c r="Q3346" s="4" t="s">
        <v>4286</v>
      </c>
      <c r="R3346" s="5">
        <f t="shared" ca="1" si="52"/>
        <v>1.0130322633198106</v>
      </c>
    </row>
    <row r="3347" spans="1:18" x14ac:dyDescent="0.25">
      <c r="A3347">
        <v>44510</v>
      </c>
      <c r="B3347" t="s">
        <v>19</v>
      </c>
      <c r="C3347">
        <v>56</v>
      </c>
      <c r="D3347" t="s">
        <v>4280</v>
      </c>
      <c r="E3347" t="s">
        <v>34</v>
      </c>
      <c r="F3347" t="s">
        <v>34</v>
      </c>
      <c r="G3347" t="s">
        <v>13</v>
      </c>
      <c r="H3347" t="s">
        <v>14</v>
      </c>
      <c r="I3347" t="s">
        <v>21</v>
      </c>
      <c r="J3347" s="5">
        <v>131.63</v>
      </c>
      <c r="K3347" s="5" t="str">
        <f>_xlfn.IFS(stroke_2[[#This Row],[avg_glucose_level]]&lt;70,"Low",stroke_2[[#This Row],[avg_glucose_level]]&lt;99,"Normal",stroke_2[[#This Row],[avg_glucose_level]]&lt;125,"Prediabetes",stroke_2[[#This Row],[avg_glucose_level]]&lt;199,"Diabetes",stroke_2[[#This Row],[avg_glucose_level]]&gt;199,"Very High")</f>
        <v>Diabetes</v>
      </c>
      <c r="L3347">
        <v>27.6</v>
      </c>
      <c r="M3347">
        <v>28.25</v>
      </c>
      <c r="N3347">
        <v>27.6</v>
      </c>
      <c r="O3347" t="s">
        <v>24</v>
      </c>
      <c r="P3347" t="s">
        <v>34</v>
      </c>
      <c r="Q3347" s="4" t="s">
        <v>4285</v>
      </c>
      <c r="R3347" s="5">
        <f t="shared" ca="1" si="52"/>
        <v>1.8478238992571706E-2</v>
      </c>
    </row>
    <row r="3348" spans="1:18" x14ac:dyDescent="0.25">
      <c r="A3348">
        <v>44583</v>
      </c>
      <c r="B3348" t="s">
        <v>19</v>
      </c>
      <c r="C3348">
        <v>56</v>
      </c>
      <c r="D3348" t="s">
        <v>4280</v>
      </c>
      <c r="E3348" t="s">
        <v>34</v>
      </c>
      <c r="F3348" t="s">
        <v>13</v>
      </c>
      <c r="G3348" t="s">
        <v>13</v>
      </c>
      <c r="H3348" t="s">
        <v>14</v>
      </c>
      <c r="I3348" t="s">
        <v>21</v>
      </c>
      <c r="J3348" s="5">
        <v>70.02</v>
      </c>
      <c r="K3348" s="5" t="str">
        <f>_xlfn.IFS(stroke_2[[#This Row],[avg_glucose_level]]&lt;70,"Low",stroke_2[[#This Row],[avg_glucose_level]]&lt;99,"Normal",stroke_2[[#This Row],[avg_glucose_level]]&lt;125,"Prediabetes",stroke_2[[#This Row],[avg_glucose_level]]&lt;199,"Diabetes",stroke_2[[#This Row],[avg_glucose_level]]&gt;199,"Very High")</f>
        <v>Normal</v>
      </c>
      <c r="L3348">
        <v>32.299999999999997</v>
      </c>
      <c r="M3348">
        <v>28.25</v>
      </c>
      <c r="N3348">
        <v>32.299999999999997</v>
      </c>
      <c r="O3348" t="s">
        <v>24</v>
      </c>
      <c r="P3348" t="s">
        <v>34</v>
      </c>
      <c r="Q3348" s="4" t="s">
        <v>4285</v>
      </c>
      <c r="R3348" s="5">
        <f t="shared" ca="1" si="52"/>
        <v>-2.1803051070613012E-2</v>
      </c>
    </row>
    <row r="3349" spans="1:18" x14ac:dyDescent="0.25">
      <c r="A3349">
        <v>45976</v>
      </c>
      <c r="B3349" t="s">
        <v>12</v>
      </c>
      <c r="C3349">
        <v>56</v>
      </c>
      <c r="D3349" t="s">
        <v>4280</v>
      </c>
      <c r="E3349" t="s">
        <v>34</v>
      </c>
      <c r="F3349" t="s">
        <v>34</v>
      </c>
      <c r="G3349" t="s">
        <v>13</v>
      </c>
      <c r="H3349" t="s">
        <v>14</v>
      </c>
      <c r="I3349" t="s">
        <v>15</v>
      </c>
      <c r="J3349" s="5">
        <v>84.3</v>
      </c>
      <c r="K3349" s="5" t="str">
        <f>_xlfn.IFS(stroke_2[[#This Row],[avg_glucose_level]]&lt;70,"Low",stroke_2[[#This Row],[avg_glucose_level]]&lt;99,"Normal",stroke_2[[#This Row],[avg_glucose_level]]&lt;125,"Prediabetes",stroke_2[[#This Row],[avg_glucose_level]]&lt;199,"Diabetes",stroke_2[[#This Row],[avg_glucose_level]]&gt;199,"Very High")</f>
        <v>Normal</v>
      </c>
      <c r="L3349">
        <v>22.1</v>
      </c>
      <c r="M3349">
        <v>28.25</v>
      </c>
      <c r="N3349">
        <v>22.1</v>
      </c>
      <c r="O3349" t="s">
        <v>38</v>
      </c>
      <c r="P3349" t="s">
        <v>34</v>
      </c>
      <c r="Q3349" s="4" t="s">
        <v>4285</v>
      </c>
      <c r="R3349" s="5">
        <f t="shared" ca="1" si="52"/>
        <v>-7.4770662152602585E-3</v>
      </c>
    </row>
    <row r="3350" spans="1:18" x14ac:dyDescent="0.25">
      <c r="A3350">
        <v>48129</v>
      </c>
      <c r="B3350" t="s">
        <v>19</v>
      </c>
      <c r="C3350">
        <v>56</v>
      </c>
      <c r="D3350" t="s">
        <v>4280</v>
      </c>
      <c r="E3350" t="s">
        <v>34</v>
      </c>
      <c r="F3350" t="s">
        <v>34</v>
      </c>
      <c r="G3350" t="s">
        <v>13</v>
      </c>
      <c r="H3350" t="s">
        <v>14</v>
      </c>
      <c r="I3350" t="s">
        <v>15</v>
      </c>
      <c r="J3350" s="5">
        <v>80.08</v>
      </c>
      <c r="K3350" s="5" t="str">
        <f>_xlfn.IFS(stroke_2[[#This Row],[avg_glucose_level]]&lt;70,"Low",stroke_2[[#This Row],[avg_glucose_level]]&lt;99,"Normal",stroke_2[[#This Row],[avg_glucose_level]]&lt;125,"Prediabetes",stroke_2[[#This Row],[avg_glucose_level]]&lt;199,"Diabetes",stroke_2[[#This Row],[avg_glucose_level]]&gt;199,"Very High")</f>
        <v>Normal</v>
      </c>
      <c r="L3350">
        <v>25.6</v>
      </c>
      <c r="M3350">
        <v>28.25</v>
      </c>
      <c r="N3350">
        <v>25.6</v>
      </c>
      <c r="O3350" t="s">
        <v>24</v>
      </c>
      <c r="P3350" t="s">
        <v>34</v>
      </c>
      <c r="Q3350" s="4" t="s">
        <v>4285</v>
      </c>
      <c r="R3350" s="5">
        <f t="shared" ca="1" si="52"/>
        <v>-2.474528081511913E-2</v>
      </c>
    </row>
    <row r="3351" spans="1:18" x14ac:dyDescent="0.25">
      <c r="A3351">
        <v>48993</v>
      </c>
      <c r="B3351" t="s">
        <v>19</v>
      </c>
      <c r="C3351">
        <v>56</v>
      </c>
      <c r="D3351" t="s">
        <v>4280</v>
      </c>
      <c r="E3351" t="s">
        <v>34</v>
      </c>
      <c r="F3351" t="s">
        <v>34</v>
      </c>
      <c r="G3351" t="s">
        <v>13</v>
      </c>
      <c r="H3351" t="s">
        <v>14</v>
      </c>
      <c r="I3351" t="s">
        <v>21</v>
      </c>
      <c r="J3351" s="5">
        <v>228.08</v>
      </c>
      <c r="K3351" s="5" t="str">
        <f>_xlfn.IFS(stroke_2[[#This Row],[avg_glucose_level]]&lt;70,"Low",stroke_2[[#This Row],[avg_glucose_level]]&lt;99,"Normal",stroke_2[[#This Row],[avg_glucose_level]]&lt;125,"Prediabetes",stroke_2[[#This Row],[avg_glucose_level]]&lt;199,"Diabetes",stroke_2[[#This Row],[avg_glucose_level]]&gt;199,"Very High")</f>
        <v>Very High</v>
      </c>
      <c r="L3351">
        <v>29.1</v>
      </c>
      <c r="M3351">
        <v>28.25</v>
      </c>
      <c r="N3351">
        <v>29.1</v>
      </c>
      <c r="O3351" t="s">
        <v>38</v>
      </c>
      <c r="P3351" t="s">
        <v>34</v>
      </c>
      <c r="Q3351" s="4" t="s">
        <v>4285</v>
      </c>
      <c r="R3351" s="5">
        <f t="shared" ca="1" si="52"/>
        <v>-1.2502618594160853E-2</v>
      </c>
    </row>
    <row r="3352" spans="1:18" x14ac:dyDescent="0.25">
      <c r="A3352">
        <v>49574</v>
      </c>
      <c r="B3352" t="s">
        <v>19</v>
      </c>
      <c r="C3352">
        <v>56</v>
      </c>
      <c r="D3352" t="s">
        <v>4280</v>
      </c>
      <c r="E3352" t="s">
        <v>34</v>
      </c>
      <c r="F3352" t="s">
        <v>34</v>
      </c>
      <c r="G3352" t="s">
        <v>13</v>
      </c>
      <c r="H3352" t="s">
        <v>14</v>
      </c>
      <c r="I3352" t="s">
        <v>21</v>
      </c>
      <c r="J3352" s="5">
        <v>227.04</v>
      </c>
      <c r="K3352" s="5" t="str">
        <f>_xlfn.IFS(stroke_2[[#This Row],[avg_glucose_level]]&lt;70,"Low",stroke_2[[#This Row],[avg_glucose_level]]&lt;99,"Normal",stroke_2[[#This Row],[avg_glucose_level]]&lt;125,"Prediabetes",stroke_2[[#This Row],[avg_glucose_level]]&lt;199,"Diabetes",stroke_2[[#This Row],[avg_glucose_level]]&gt;199,"Very High")</f>
        <v>Very High</v>
      </c>
      <c r="L3352">
        <v>23</v>
      </c>
      <c r="M3352">
        <v>28.25</v>
      </c>
      <c r="N3352">
        <v>23</v>
      </c>
      <c r="O3352" t="s">
        <v>29</v>
      </c>
      <c r="P3352" t="s">
        <v>34</v>
      </c>
      <c r="Q3352" s="4" t="s">
        <v>4285</v>
      </c>
      <c r="R3352" s="5">
        <f t="shared" ca="1" si="52"/>
        <v>1.2310255731984538E-2</v>
      </c>
    </row>
    <row r="3353" spans="1:18" x14ac:dyDescent="0.25">
      <c r="A3353">
        <v>50305</v>
      </c>
      <c r="B3353" t="s">
        <v>19</v>
      </c>
      <c r="C3353">
        <v>56</v>
      </c>
      <c r="D3353" t="s">
        <v>4280</v>
      </c>
      <c r="E3353" t="s">
        <v>13</v>
      </c>
      <c r="F3353" t="s">
        <v>34</v>
      </c>
      <c r="G3353" t="s">
        <v>13</v>
      </c>
      <c r="H3353" t="s">
        <v>14</v>
      </c>
      <c r="I3353" t="s">
        <v>21</v>
      </c>
      <c r="J3353" s="5">
        <v>205.26</v>
      </c>
      <c r="K3353" s="5" t="str">
        <f>_xlfn.IFS(stroke_2[[#This Row],[avg_glucose_level]]&lt;70,"Low",stroke_2[[#This Row],[avg_glucose_level]]&lt;99,"Normal",stroke_2[[#This Row],[avg_glucose_level]]&lt;125,"Prediabetes",stroke_2[[#This Row],[avg_glucose_level]]&lt;199,"Diabetes",stroke_2[[#This Row],[avg_glucose_level]]&gt;199,"Very High")</f>
        <v>Very High</v>
      </c>
      <c r="L3353">
        <v>40.299999999999997</v>
      </c>
      <c r="M3353">
        <v>28.25</v>
      </c>
      <c r="N3353">
        <v>40.299999999999997</v>
      </c>
      <c r="O3353" t="s">
        <v>24</v>
      </c>
      <c r="P3353" t="s">
        <v>34</v>
      </c>
      <c r="Q3353" s="4" t="s">
        <v>4285</v>
      </c>
      <c r="R3353" s="5">
        <f t="shared" ca="1" si="52"/>
        <v>1.5296943653421435E-2</v>
      </c>
    </row>
    <row r="3354" spans="1:18" x14ac:dyDescent="0.25">
      <c r="A3354">
        <v>50371</v>
      </c>
      <c r="B3354" t="s">
        <v>12</v>
      </c>
      <c r="C3354">
        <v>56</v>
      </c>
      <c r="D3354" t="s">
        <v>4280</v>
      </c>
      <c r="E3354" t="s">
        <v>34</v>
      </c>
      <c r="F3354" t="s">
        <v>34</v>
      </c>
      <c r="G3354" t="s">
        <v>13</v>
      </c>
      <c r="H3354" t="s">
        <v>14</v>
      </c>
      <c r="I3354" t="s">
        <v>15</v>
      </c>
      <c r="J3354" s="5">
        <v>63.18</v>
      </c>
      <c r="K3354" s="5" t="str">
        <f>_xlfn.IFS(stroke_2[[#This Row],[avg_glucose_level]]&lt;70,"Low",stroke_2[[#This Row],[avg_glucose_level]]&lt;99,"Normal",stroke_2[[#This Row],[avg_glucose_level]]&lt;125,"Prediabetes",stroke_2[[#This Row],[avg_glucose_level]]&lt;199,"Diabetes",stroke_2[[#This Row],[avg_glucose_level]]&gt;199,"Very High")</f>
        <v>Low</v>
      </c>
      <c r="L3354">
        <v>31.5</v>
      </c>
      <c r="M3354">
        <v>28.25</v>
      </c>
      <c r="N3354">
        <v>31.5</v>
      </c>
      <c r="O3354" t="s">
        <v>38</v>
      </c>
      <c r="P3354" t="s">
        <v>34</v>
      </c>
      <c r="Q3354" s="4" t="s">
        <v>4285</v>
      </c>
      <c r="R3354" s="5">
        <f t="shared" ca="1" si="52"/>
        <v>8.7136687667514704E-3</v>
      </c>
    </row>
    <row r="3355" spans="1:18" x14ac:dyDescent="0.25">
      <c r="A3355">
        <v>50489</v>
      </c>
      <c r="B3355" t="s">
        <v>19</v>
      </c>
      <c r="C3355">
        <v>56</v>
      </c>
      <c r="D3355" t="s">
        <v>4280</v>
      </c>
      <c r="E3355" t="s">
        <v>34</v>
      </c>
      <c r="F3355" t="s">
        <v>34</v>
      </c>
      <c r="G3355" t="s">
        <v>13</v>
      </c>
      <c r="H3355" t="s">
        <v>43</v>
      </c>
      <c r="I3355" t="s">
        <v>15</v>
      </c>
      <c r="J3355" s="5">
        <v>112.62</v>
      </c>
      <c r="K3355" s="5" t="str">
        <f>_xlfn.IFS(stroke_2[[#This Row],[avg_glucose_level]]&lt;70,"Low",stroke_2[[#This Row],[avg_glucose_level]]&lt;99,"Normal",stroke_2[[#This Row],[avg_glucose_level]]&lt;125,"Prediabetes",stroke_2[[#This Row],[avg_glucose_level]]&lt;199,"Diabetes",stroke_2[[#This Row],[avg_glucose_level]]&gt;199,"Very High")</f>
        <v>Prediabetes</v>
      </c>
      <c r="L3355">
        <v>24.8</v>
      </c>
      <c r="M3355">
        <v>28.25</v>
      </c>
      <c r="N3355">
        <v>24.8</v>
      </c>
      <c r="O3355" t="s">
        <v>24</v>
      </c>
      <c r="P3355" t="s">
        <v>34</v>
      </c>
      <c r="Q3355" s="4" t="s">
        <v>4285</v>
      </c>
      <c r="R3355" s="5">
        <f t="shared" ca="1" si="52"/>
        <v>-5.4420003363603361E-3</v>
      </c>
    </row>
    <row r="3356" spans="1:18" x14ac:dyDescent="0.25">
      <c r="A3356">
        <v>52960</v>
      </c>
      <c r="B3356" t="s">
        <v>19</v>
      </c>
      <c r="C3356">
        <v>56</v>
      </c>
      <c r="D3356" t="s">
        <v>4280</v>
      </c>
      <c r="E3356" t="s">
        <v>34</v>
      </c>
      <c r="F3356" t="s">
        <v>34</v>
      </c>
      <c r="G3356" t="s">
        <v>13</v>
      </c>
      <c r="H3356" t="s">
        <v>20</v>
      </c>
      <c r="I3356" t="s">
        <v>15</v>
      </c>
      <c r="J3356" s="5">
        <v>98.14</v>
      </c>
      <c r="K3356" s="5" t="str">
        <f>_xlfn.IFS(stroke_2[[#This Row],[avg_glucose_level]]&lt;70,"Low",stroke_2[[#This Row],[avg_glucose_level]]&lt;99,"Normal",stroke_2[[#This Row],[avg_glucose_level]]&lt;125,"Prediabetes",stroke_2[[#This Row],[avg_glucose_level]]&lt;199,"Diabetes",stroke_2[[#This Row],[avg_glucose_level]]&gt;199,"Very High")</f>
        <v>Normal</v>
      </c>
      <c r="L3356">
        <v>32.700000000000003</v>
      </c>
      <c r="M3356">
        <v>28.25</v>
      </c>
      <c r="N3356">
        <v>32.700000000000003</v>
      </c>
      <c r="O3356" t="s">
        <v>18</v>
      </c>
      <c r="P3356" t="s">
        <v>34</v>
      </c>
      <c r="Q3356" s="4" t="s">
        <v>4285</v>
      </c>
      <c r="R3356" s="5">
        <f t="shared" ca="1" si="52"/>
        <v>-1.4406695221161215E-2</v>
      </c>
    </row>
    <row r="3357" spans="1:18" x14ac:dyDescent="0.25">
      <c r="A3357">
        <v>53759</v>
      </c>
      <c r="B3357" t="s">
        <v>12</v>
      </c>
      <c r="C3357">
        <v>56</v>
      </c>
      <c r="D3357" t="s">
        <v>4280</v>
      </c>
      <c r="E3357" t="s">
        <v>34</v>
      </c>
      <c r="F3357" t="s">
        <v>34</v>
      </c>
      <c r="G3357" t="s">
        <v>13</v>
      </c>
      <c r="H3357" t="s">
        <v>20</v>
      </c>
      <c r="I3357" t="s">
        <v>15</v>
      </c>
      <c r="J3357" s="5">
        <v>122.73</v>
      </c>
      <c r="K3357" s="5" t="str">
        <f>_xlfn.IFS(stroke_2[[#This Row],[avg_glucose_level]]&lt;70,"Low",stroke_2[[#This Row],[avg_glucose_level]]&lt;99,"Normal",stroke_2[[#This Row],[avg_glucose_level]]&lt;125,"Prediabetes",stroke_2[[#This Row],[avg_glucose_level]]&lt;199,"Diabetes",stroke_2[[#This Row],[avg_glucose_level]]&gt;199,"Very High")</f>
        <v>Prediabetes</v>
      </c>
      <c r="L3357">
        <v>37.5</v>
      </c>
      <c r="M3357">
        <v>28.25</v>
      </c>
      <c r="N3357">
        <v>37.5</v>
      </c>
      <c r="O3357" t="s">
        <v>18</v>
      </c>
      <c r="P3357" t="s">
        <v>34</v>
      </c>
      <c r="Q3357" s="4" t="s">
        <v>4285</v>
      </c>
      <c r="R3357" s="5">
        <f t="shared" ca="1" si="52"/>
        <v>7.1215090490755473E-3</v>
      </c>
    </row>
    <row r="3358" spans="1:18" x14ac:dyDescent="0.25">
      <c r="A3358">
        <v>57159</v>
      </c>
      <c r="B3358" t="s">
        <v>12</v>
      </c>
      <c r="C3358">
        <v>56</v>
      </c>
      <c r="D3358" t="s">
        <v>4280</v>
      </c>
      <c r="E3358" t="s">
        <v>34</v>
      </c>
      <c r="F3358" t="s">
        <v>34</v>
      </c>
      <c r="G3358" t="s">
        <v>13</v>
      </c>
      <c r="H3358" t="s">
        <v>20</v>
      </c>
      <c r="I3358" t="s">
        <v>21</v>
      </c>
      <c r="J3358" s="5">
        <v>125.87</v>
      </c>
      <c r="K3358" s="5" t="str">
        <f>_xlfn.IFS(stroke_2[[#This Row],[avg_glucose_level]]&lt;70,"Low",stroke_2[[#This Row],[avg_glucose_level]]&lt;99,"Normal",stroke_2[[#This Row],[avg_glucose_level]]&lt;125,"Prediabetes",stroke_2[[#This Row],[avg_glucose_level]]&lt;199,"Diabetes",stroke_2[[#This Row],[avg_glucose_level]]&gt;199,"Very High")</f>
        <v>Diabetes</v>
      </c>
      <c r="L3358">
        <v>24.6</v>
      </c>
      <c r="M3358">
        <v>28.25</v>
      </c>
      <c r="N3358">
        <v>24.6</v>
      </c>
      <c r="O3358" t="s">
        <v>24</v>
      </c>
      <c r="P3358" t="s">
        <v>34</v>
      </c>
      <c r="Q3358" s="4" t="s">
        <v>4285</v>
      </c>
      <c r="R3358" s="5">
        <f t="shared" ca="1" si="52"/>
        <v>-1.7738271813612465E-2</v>
      </c>
    </row>
    <row r="3359" spans="1:18" x14ac:dyDescent="0.25">
      <c r="A3359">
        <v>57285</v>
      </c>
      <c r="B3359" t="s">
        <v>12</v>
      </c>
      <c r="C3359">
        <v>56</v>
      </c>
      <c r="D3359" t="s">
        <v>4280</v>
      </c>
      <c r="E3359" t="s">
        <v>34</v>
      </c>
      <c r="F3359" t="s">
        <v>34</v>
      </c>
      <c r="G3359" t="s">
        <v>34</v>
      </c>
      <c r="H3359" t="s">
        <v>14</v>
      </c>
      <c r="I3359" t="s">
        <v>21</v>
      </c>
      <c r="J3359" s="5">
        <v>62.6</v>
      </c>
      <c r="K3359" s="5" t="str">
        <f>_xlfn.IFS(stroke_2[[#This Row],[avg_glucose_level]]&lt;70,"Low",stroke_2[[#This Row],[avg_glucose_level]]&lt;99,"Normal",stroke_2[[#This Row],[avg_glucose_level]]&lt;125,"Prediabetes",stroke_2[[#This Row],[avg_glucose_level]]&lt;199,"Diabetes",stroke_2[[#This Row],[avg_glucose_level]]&gt;199,"Very High")</f>
        <v>Low</v>
      </c>
      <c r="L3359">
        <v>33.9</v>
      </c>
      <c r="M3359">
        <v>28.25</v>
      </c>
      <c r="N3359">
        <v>33.9</v>
      </c>
      <c r="O3359" t="s">
        <v>24</v>
      </c>
      <c r="P3359" t="s">
        <v>34</v>
      </c>
      <c r="Q3359" s="4" t="s">
        <v>4285</v>
      </c>
      <c r="R3359" s="5">
        <f t="shared" ca="1" si="52"/>
        <v>-2.0777453835636988E-2</v>
      </c>
    </row>
    <row r="3360" spans="1:18" x14ac:dyDescent="0.25">
      <c r="A3360">
        <v>58101</v>
      </c>
      <c r="B3360" t="s">
        <v>19</v>
      </c>
      <c r="C3360">
        <v>56</v>
      </c>
      <c r="D3360" t="s">
        <v>4280</v>
      </c>
      <c r="E3360" t="s">
        <v>34</v>
      </c>
      <c r="F3360" t="s">
        <v>13</v>
      </c>
      <c r="G3360" t="s">
        <v>13</v>
      </c>
      <c r="H3360" t="s">
        <v>14</v>
      </c>
      <c r="I3360" t="s">
        <v>21</v>
      </c>
      <c r="J3360" s="5">
        <v>64.66</v>
      </c>
      <c r="K3360" s="5" t="str">
        <f>_xlfn.IFS(stroke_2[[#This Row],[avg_glucose_level]]&lt;70,"Low",stroke_2[[#This Row],[avg_glucose_level]]&lt;99,"Normal",stroke_2[[#This Row],[avg_glucose_level]]&lt;125,"Prediabetes",stroke_2[[#This Row],[avg_glucose_level]]&lt;199,"Diabetes",stroke_2[[#This Row],[avg_glucose_level]]&gt;199,"Very High")</f>
        <v>Low</v>
      </c>
      <c r="L3360">
        <v>26.7</v>
      </c>
      <c r="M3360">
        <v>28.25</v>
      </c>
      <c r="N3360">
        <v>26.7</v>
      </c>
      <c r="O3360" t="s">
        <v>18</v>
      </c>
      <c r="P3360" t="s">
        <v>34</v>
      </c>
      <c r="Q3360" s="4" t="s">
        <v>4285</v>
      </c>
      <c r="R3360" s="5">
        <f t="shared" ca="1" si="52"/>
        <v>-1.7219839254968006E-3</v>
      </c>
    </row>
    <row r="3361" spans="1:18" x14ac:dyDescent="0.25">
      <c r="A3361">
        <v>58820</v>
      </c>
      <c r="B3361" t="s">
        <v>12</v>
      </c>
      <c r="C3361">
        <v>56</v>
      </c>
      <c r="D3361" t="s">
        <v>4280</v>
      </c>
      <c r="E3361" t="s">
        <v>34</v>
      </c>
      <c r="F3361" t="s">
        <v>34</v>
      </c>
      <c r="G3361" t="s">
        <v>13</v>
      </c>
      <c r="H3361" t="s">
        <v>14</v>
      </c>
      <c r="I3361" t="s">
        <v>21</v>
      </c>
      <c r="J3361" s="5">
        <v>86.36</v>
      </c>
      <c r="K3361" s="5" t="str">
        <f>_xlfn.IFS(stroke_2[[#This Row],[avg_glucose_level]]&lt;70,"Low",stroke_2[[#This Row],[avg_glucose_level]]&lt;99,"Normal",stroke_2[[#This Row],[avg_glucose_level]]&lt;125,"Prediabetes",stroke_2[[#This Row],[avg_glucose_level]]&lt;199,"Diabetes",stroke_2[[#This Row],[avg_glucose_level]]&gt;199,"Very High")</f>
        <v>Normal</v>
      </c>
      <c r="L3361">
        <v>27.7</v>
      </c>
      <c r="M3361">
        <v>28.25</v>
      </c>
      <c r="N3361">
        <v>27.7</v>
      </c>
      <c r="O3361" t="s">
        <v>18</v>
      </c>
      <c r="P3361" t="s">
        <v>34</v>
      </c>
      <c r="Q3361" s="4" t="s">
        <v>4285</v>
      </c>
      <c r="R3361" s="5">
        <f t="shared" ca="1" si="52"/>
        <v>1.913406832114975E-2</v>
      </c>
    </row>
    <row r="3362" spans="1:18" x14ac:dyDescent="0.25">
      <c r="A3362">
        <v>59691</v>
      </c>
      <c r="B3362" t="s">
        <v>19</v>
      </c>
      <c r="C3362">
        <v>56</v>
      </c>
      <c r="D3362" t="s">
        <v>4280</v>
      </c>
      <c r="E3362" t="s">
        <v>34</v>
      </c>
      <c r="F3362" t="s">
        <v>34</v>
      </c>
      <c r="G3362" t="s">
        <v>13</v>
      </c>
      <c r="H3362" t="s">
        <v>43</v>
      </c>
      <c r="I3362" t="s">
        <v>15</v>
      </c>
      <c r="J3362" s="5">
        <v>86.07</v>
      </c>
      <c r="K3362" s="5" t="str">
        <f>_xlfn.IFS(stroke_2[[#This Row],[avg_glucose_level]]&lt;70,"Low",stroke_2[[#This Row],[avg_glucose_level]]&lt;99,"Normal",stroke_2[[#This Row],[avg_glucose_level]]&lt;125,"Prediabetes",stroke_2[[#This Row],[avg_glucose_level]]&lt;199,"Diabetes",stroke_2[[#This Row],[avg_glucose_level]]&gt;199,"Very High")</f>
        <v>Normal</v>
      </c>
      <c r="L3362">
        <v>32.5</v>
      </c>
      <c r="M3362">
        <v>28.25</v>
      </c>
      <c r="N3362">
        <v>32.5</v>
      </c>
      <c r="O3362" t="s">
        <v>38</v>
      </c>
      <c r="P3362" t="s">
        <v>34</v>
      </c>
      <c r="Q3362" s="4" t="s">
        <v>4285</v>
      </c>
      <c r="R3362" s="5">
        <f t="shared" ca="1" si="52"/>
        <v>1.1461295856963904E-2</v>
      </c>
    </row>
    <row r="3363" spans="1:18" x14ac:dyDescent="0.25">
      <c r="A3363">
        <v>59878</v>
      </c>
      <c r="B3363" t="s">
        <v>19</v>
      </c>
      <c r="C3363">
        <v>56</v>
      </c>
      <c r="D3363" t="s">
        <v>4280</v>
      </c>
      <c r="E3363" t="s">
        <v>34</v>
      </c>
      <c r="F3363" t="s">
        <v>34</v>
      </c>
      <c r="G3363" t="s">
        <v>13</v>
      </c>
      <c r="H3363" t="s">
        <v>20</v>
      </c>
      <c r="I3363" t="s">
        <v>15</v>
      </c>
      <c r="J3363" s="5">
        <v>124.16</v>
      </c>
      <c r="K3363" s="5" t="str">
        <f>_xlfn.IFS(stroke_2[[#This Row],[avg_glucose_level]]&lt;70,"Low",stroke_2[[#This Row],[avg_glucose_level]]&lt;99,"Normal",stroke_2[[#This Row],[avg_glucose_level]]&lt;125,"Prediabetes",stroke_2[[#This Row],[avg_glucose_level]]&lt;199,"Diabetes",stroke_2[[#This Row],[avg_glucose_level]]&gt;199,"Very High")</f>
        <v>Prediabetes</v>
      </c>
      <c r="L3363">
        <v>23</v>
      </c>
      <c r="M3363">
        <v>28.25</v>
      </c>
      <c r="N3363">
        <v>23</v>
      </c>
      <c r="O3363" t="s">
        <v>24</v>
      </c>
      <c r="P3363" t="s">
        <v>34</v>
      </c>
      <c r="Q3363" s="4" t="s">
        <v>4285</v>
      </c>
      <c r="R3363" s="5">
        <f t="shared" ca="1" si="52"/>
        <v>1.5523775968535047E-3</v>
      </c>
    </row>
    <row r="3364" spans="1:18" x14ac:dyDescent="0.25">
      <c r="A3364">
        <v>59916</v>
      </c>
      <c r="B3364" t="s">
        <v>19</v>
      </c>
      <c r="C3364">
        <v>56</v>
      </c>
      <c r="D3364" t="s">
        <v>4280</v>
      </c>
      <c r="E3364" t="s">
        <v>34</v>
      </c>
      <c r="F3364" t="s">
        <v>34</v>
      </c>
      <c r="G3364" t="s">
        <v>13</v>
      </c>
      <c r="H3364" t="s">
        <v>14</v>
      </c>
      <c r="I3364" t="s">
        <v>21</v>
      </c>
      <c r="J3364" s="5">
        <v>200.98</v>
      </c>
      <c r="K3364" s="5" t="str">
        <f>_xlfn.IFS(stroke_2[[#This Row],[avg_glucose_level]]&lt;70,"Low",stroke_2[[#This Row],[avg_glucose_level]]&lt;99,"Normal",stroke_2[[#This Row],[avg_glucose_level]]&lt;125,"Prediabetes",stroke_2[[#This Row],[avg_glucose_level]]&lt;199,"Diabetes",stroke_2[[#This Row],[avg_glucose_level]]&gt;199,"Very High")</f>
        <v>Very High</v>
      </c>
      <c r="L3364">
        <v>30.4</v>
      </c>
      <c r="M3364">
        <v>28.25</v>
      </c>
      <c r="N3364">
        <v>30.4</v>
      </c>
      <c r="O3364" t="s">
        <v>29</v>
      </c>
      <c r="P3364" t="s">
        <v>34</v>
      </c>
      <c r="Q3364" s="4" t="s">
        <v>4285</v>
      </c>
      <c r="R3364" s="5">
        <f t="shared" ca="1" si="52"/>
        <v>1.9227037133953462E-2</v>
      </c>
    </row>
    <row r="3365" spans="1:18" x14ac:dyDescent="0.25">
      <c r="A3365">
        <v>61881</v>
      </c>
      <c r="B3365" t="s">
        <v>12</v>
      </c>
      <c r="C3365">
        <v>56</v>
      </c>
      <c r="D3365" t="s">
        <v>4280</v>
      </c>
      <c r="E3365" t="s">
        <v>34</v>
      </c>
      <c r="F3365" t="s">
        <v>34</v>
      </c>
      <c r="G3365" t="s">
        <v>34</v>
      </c>
      <c r="H3365" t="s">
        <v>20</v>
      </c>
      <c r="I3365" t="s">
        <v>15</v>
      </c>
      <c r="J3365" s="5">
        <v>139.87</v>
      </c>
      <c r="K3365" s="5" t="str">
        <f>_xlfn.IFS(stroke_2[[#This Row],[avg_glucose_level]]&lt;70,"Low",stroke_2[[#This Row],[avg_glucose_level]]&lt;99,"Normal",stroke_2[[#This Row],[avg_glucose_level]]&lt;125,"Prediabetes",stroke_2[[#This Row],[avg_glucose_level]]&lt;199,"Diabetes",stroke_2[[#This Row],[avg_glucose_level]]&gt;199,"Very High")</f>
        <v>Diabetes</v>
      </c>
      <c r="L3365">
        <v>31.2</v>
      </c>
      <c r="M3365">
        <v>28.25</v>
      </c>
      <c r="N3365">
        <v>31.2</v>
      </c>
      <c r="O3365" t="s">
        <v>29</v>
      </c>
      <c r="P3365" t="s">
        <v>34</v>
      </c>
      <c r="Q3365" s="4" t="s">
        <v>4285</v>
      </c>
      <c r="R3365" s="5">
        <f t="shared" ca="1" si="52"/>
        <v>4.9062127416974579E-3</v>
      </c>
    </row>
    <row r="3366" spans="1:18" x14ac:dyDescent="0.25">
      <c r="A3366">
        <v>62576</v>
      </c>
      <c r="B3366" t="s">
        <v>19</v>
      </c>
      <c r="C3366">
        <v>56</v>
      </c>
      <c r="D3366" t="s">
        <v>4280</v>
      </c>
      <c r="E3366" t="s">
        <v>34</v>
      </c>
      <c r="F3366" t="s">
        <v>34</v>
      </c>
      <c r="G3366" t="s">
        <v>13</v>
      </c>
      <c r="H3366" t="s">
        <v>14</v>
      </c>
      <c r="I3366" t="s">
        <v>15</v>
      </c>
      <c r="J3366" s="5">
        <v>66.319999999999993</v>
      </c>
      <c r="K3366" s="5" t="str">
        <f>_xlfn.IFS(stroke_2[[#This Row],[avg_glucose_level]]&lt;70,"Low",stroke_2[[#This Row],[avg_glucose_level]]&lt;99,"Normal",stroke_2[[#This Row],[avg_glucose_level]]&lt;125,"Prediabetes",stroke_2[[#This Row],[avg_glucose_level]]&lt;199,"Diabetes",stroke_2[[#This Row],[avg_glucose_level]]&gt;199,"Very High")</f>
        <v>Low</v>
      </c>
      <c r="L3366">
        <v>23.4</v>
      </c>
      <c r="M3366">
        <v>28.25</v>
      </c>
      <c r="N3366">
        <v>23.4</v>
      </c>
      <c r="O3366" t="s">
        <v>24</v>
      </c>
      <c r="P3366" t="s">
        <v>34</v>
      </c>
      <c r="Q3366" s="4" t="s">
        <v>4285</v>
      </c>
      <c r="R3366" s="5">
        <f t="shared" ca="1" si="52"/>
        <v>-1.5526866117277082E-2</v>
      </c>
    </row>
    <row r="3367" spans="1:18" x14ac:dyDescent="0.25">
      <c r="A3367">
        <v>63453</v>
      </c>
      <c r="B3367" t="s">
        <v>19</v>
      </c>
      <c r="C3367">
        <v>56</v>
      </c>
      <c r="D3367" t="s">
        <v>4280</v>
      </c>
      <c r="E3367" t="s">
        <v>34</v>
      </c>
      <c r="F3367" t="s">
        <v>34</v>
      </c>
      <c r="G3367" t="s">
        <v>13</v>
      </c>
      <c r="H3367" t="s">
        <v>43</v>
      </c>
      <c r="I3367" t="s">
        <v>21</v>
      </c>
      <c r="J3367" s="5">
        <v>162.22999999999999</v>
      </c>
      <c r="K3367" s="5" t="str">
        <f>_xlfn.IFS(stroke_2[[#This Row],[avg_glucose_level]]&lt;70,"Low",stroke_2[[#This Row],[avg_glucose_level]]&lt;99,"Normal",stroke_2[[#This Row],[avg_glucose_level]]&lt;125,"Prediabetes",stroke_2[[#This Row],[avg_glucose_level]]&lt;199,"Diabetes",stroke_2[[#This Row],[avg_glucose_level]]&gt;199,"Very High")</f>
        <v>Diabetes</v>
      </c>
      <c r="L3367">
        <v>27.3</v>
      </c>
      <c r="M3367">
        <v>28.25</v>
      </c>
      <c r="N3367">
        <v>27.3</v>
      </c>
      <c r="O3367" t="s">
        <v>38</v>
      </c>
      <c r="P3367" t="s">
        <v>13</v>
      </c>
      <c r="Q3367" s="4" t="s">
        <v>4286</v>
      </c>
      <c r="R3367" s="5">
        <f t="shared" ca="1" si="52"/>
        <v>0.99871861003915763</v>
      </c>
    </row>
    <row r="3368" spans="1:18" x14ac:dyDescent="0.25">
      <c r="A3368">
        <v>64393</v>
      </c>
      <c r="B3368" t="s">
        <v>12</v>
      </c>
      <c r="C3368">
        <v>56</v>
      </c>
      <c r="D3368" t="s">
        <v>4280</v>
      </c>
      <c r="E3368" t="s">
        <v>34</v>
      </c>
      <c r="F3368" t="s">
        <v>34</v>
      </c>
      <c r="G3368" t="s">
        <v>34</v>
      </c>
      <c r="H3368" t="s">
        <v>20</v>
      </c>
      <c r="I3368" t="s">
        <v>21</v>
      </c>
      <c r="J3368" s="5">
        <v>87.95</v>
      </c>
      <c r="K3368" s="5" t="str">
        <f>_xlfn.IFS(stroke_2[[#This Row],[avg_glucose_level]]&lt;70,"Low",stroke_2[[#This Row],[avg_glucose_level]]&lt;99,"Normal",stroke_2[[#This Row],[avg_glucose_level]]&lt;125,"Prediabetes",stroke_2[[#This Row],[avg_glucose_level]]&lt;199,"Diabetes",stroke_2[[#This Row],[avg_glucose_level]]&gt;199,"Very High")</f>
        <v>Normal</v>
      </c>
      <c r="L3368">
        <v>25.2</v>
      </c>
      <c r="M3368">
        <v>28.25</v>
      </c>
      <c r="N3368">
        <v>25.2</v>
      </c>
      <c r="O3368" t="s">
        <v>24</v>
      </c>
      <c r="P3368" t="s">
        <v>34</v>
      </c>
      <c r="Q3368" s="4" t="s">
        <v>4285</v>
      </c>
      <c r="R3368" s="5">
        <f t="shared" ca="1" si="52"/>
        <v>1.5413355110998905E-2</v>
      </c>
    </row>
    <row r="3369" spans="1:18" x14ac:dyDescent="0.25">
      <c r="A3369">
        <v>64489</v>
      </c>
      <c r="B3369" t="s">
        <v>12</v>
      </c>
      <c r="C3369">
        <v>56</v>
      </c>
      <c r="D3369" t="s">
        <v>4280</v>
      </c>
      <c r="E3369" t="s">
        <v>34</v>
      </c>
      <c r="F3369" t="s">
        <v>34</v>
      </c>
      <c r="G3369" t="s">
        <v>13</v>
      </c>
      <c r="H3369" t="s">
        <v>43</v>
      </c>
      <c r="I3369" t="s">
        <v>21</v>
      </c>
      <c r="J3369" s="5">
        <v>73.02</v>
      </c>
      <c r="K3369" s="5" t="str">
        <f>_xlfn.IFS(stroke_2[[#This Row],[avg_glucose_level]]&lt;70,"Low",stroke_2[[#This Row],[avg_glucose_level]]&lt;99,"Normal",stroke_2[[#This Row],[avg_glucose_level]]&lt;125,"Prediabetes",stroke_2[[#This Row],[avg_glucose_level]]&lt;199,"Diabetes",stroke_2[[#This Row],[avg_glucose_level]]&gt;199,"Very High")</f>
        <v>Normal</v>
      </c>
      <c r="L3369">
        <v>31.1</v>
      </c>
      <c r="M3369">
        <v>28.25</v>
      </c>
      <c r="N3369">
        <v>31.1</v>
      </c>
      <c r="O3369" t="s">
        <v>24</v>
      </c>
      <c r="P3369" t="s">
        <v>34</v>
      </c>
      <c r="Q3369" s="4" t="s">
        <v>4285</v>
      </c>
      <c r="R3369" s="5">
        <f t="shared" ca="1" si="52"/>
        <v>-1.2835467115615567E-2</v>
      </c>
    </row>
    <row r="3370" spans="1:18" x14ac:dyDescent="0.25">
      <c r="A3370">
        <v>65453</v>
      </c>
      <c r="B3370" t="s">
        <v>19</v>
      </c>
      <c r="C3370">
        <v>56</v>
      </c>
      <c r="D3370" t="s">
        <v>4280</v>
      </c>
      <c r="E3370" t="s">
        <v>13</v>
      </c>
      <c r="F3370" t="s">
        <v>34</v>
      </c>
      <c r="G3370" t="s">
        <v>13</v>
      </c>
      <c r="H3370" t="s">
        <v>43</v>
      </c>
      <c r="I3370" t="s">
        <v>15</v>
      </c>
      <c r="J3370" s="5">
        <v>82.44</v>
      </c>
      <c r="K3370" s="5" t="str">
        <f>_xlfn.IFS(stroke_2[[#This Row],[avg_glucose_level]]&lt;70,"Low",stroke_2[[#This Row],[avg_glucose_level]]&lt;99,"Normal",stroke_2[[#This Row],[avg_glucose_level]]&lt;125,"Prediabetes",stroke_2[[#This Row],[avg_glucose_level]]&lt;199,"Diabetes",stroke_2[[#This Row],[avg_glucose_level]]&gt;199,"Very High")</f>
        <v>Normal</v>
      </c>
      <c r="L3370">
        <v>27.8</v>
      </c>
      <c r="M3370">
        <v>28.25</v>
      </c>
      <c r="N3370">
        <v>27.8</v>
      </c>
      <c r="O3370" t="s">
        <v>29</v>
      </c>
      <c r="P3370" t="s">
        <v>34</v>
      </c>
      <c r="Q3370" s="4" t="s">
        <v>4285</v>
      </c>
      <c r="R3370" s="5">
        <f t="shared" ca="1" si="52"/>
        <v>-5.0060637809988314E-3</v>
      </c>
    </row>
    <row r="3371" spans="1:18" x14ac:dyDescent="0.25">
      <c r="A3371">
        <v>67112</v>
      </c>
      <c r="B3371" t="s">
        <v>19</v>
      </c>
      <c r="C3371">
        <v>56</v>
      </c>
      <c r="D3371" t="s">
        <v>4280</v>
      </c>
      <c r="E3371" t="s">
        <v>34</v>
      </c>
      <c r="F3371" t="s">
        <v>34</v>
      </c>
      <c r="G3371" t="s">
        <v>13</v>
      </c>
      <c r="H3371" t="s">
        <v>14</v>
      </c>
      <c r="I3371" t="s">
        <v>21</v>
      </c>
      <c r="J3371" s="5">
        <v>77.66</v>
      </c>
      <c r="K3371" s="5" t="str">
        <f>_xlfn.IFS(stroke_2[[#This Row],[avg_glucose_level]]&lt;70,"Low",stroke_2[[#This Row],[avg_glucose_level]]&lt;99,"Normal",stroke_2[[#This Row],[avg_glucose_level]]&lt;125,"Prediabetes",stroke_2[[#This Row],[avg_glucose_level]]&lt;199,"Diabetes",stroke_2[[#This Row],[avg_glucose_level]]&gt;199,"Very High")</f>
        <v>Normal</v>
      </c>
      <c r="L3371">
        <v>40.799999999999997</v>
      </c>
      <c r="M3371">
        <v>28.25</v>
      </c>
      <c r="N3371">
        <v>40.799999999999997</v>
      </c>
      <c r="O3371" t="s">
        <v>24</v>
      </c>
      <c r="P3371" t="s">
        <v>34</v>
      </c>
      <c r="Q3371" s="4" t="s">
        <v>4285</v>
      </c>
      <c r="R3371" s="5">
        <f t="shared" ca="1" si="52"/>
        <v>2.3423503318285955E-2</v>
      </c>
    </row>
    <row r="3372" spans="1:18" x14ac:dyDescent="0.25">
      <c r="A3372">
        <v>68242</v>
      </c>
      <c r="B3372" t="s">
        <v>12</v>
      </c>
      <c r="C3372">
        <v>56</v>
      </c>
      <c r="D3372" t="s">
        <v>4280</v>
      </c>
      <c r="E3372" t="s">
        <v>34</v>
      </c>
      <c r="F3372" t="s">
        <v>34</v>
      </c>
      <c r="G3372" t="s">
        <v>13</v>
      </c>
      <c r="H3372" t="s">
        <v>14</v>
      </c>
      <c r="I3372" t="s">
        <v>15</v>
      </c>
      <c r="J3372" s="5">
        <v>139.72</v>
      </c>
      <c r="K3372" s="5" t="str">
        <f>_xlfn.IFS(stroke_2[[#This Row],[avg_glucose_level]]&lt;70,"Low",stroke_2[[#This Row],[avg_glucose_level]]&lt;99,"Normal",stroke_2[[#This Row],[avg_glucose_level]]&lt;125,"Prediabetes",stroke_2[[#This Row],[avg_glucose_level]]&lt;199,"Diabetes",stroke_2[[#This Row],[avg_glucose_level]]&gt;199,"Very High")</f>
        <v>Diabetes</v>
      </c>
      <c r="L3372">
        <v>43.9</v>
      </c>
      <c r="M3372">
        <v>28.25</v>
      </c>
      <c r="N3372">
        <v>43.9</v>
      </c>
      <c r="O3372" t="s">
        <v>24</v>
      </c>
      <c r="P3372" t="s">
        <v>34</v>
      </c>
      <c r="Q3372" s="4" t="s">
        <v>4285</v>
      </c>
      <c r="R3372" s="5">
        <f t="shared" ca="1" si="52"/>
        <v>2.469572331348277E-2</v>
      </c>
    </row>
    <row r="3373" spans="1:18" x14ac:dyDescent="0.25">
      <c r="A3373">
        <v>69330</v>
      </c>
      <c r="B3373" t="s">
        <v>12</v>
      </c>
      <c r="C3373">
        <v>56</v>
      </c>
      <c r="D3373" t="s">
        <v>4280</v>
      </c>
      <c r="E3373" t="s">
        <v>34</v>
      </c>
      <c r="F3373" t="s">
        <v>34</v>
      </c>
      <c r="G3373" t="s">
        <v>13</v>
      </c>
      <c r="H3373" t="s">
        <v>14</v>
      </c>
      <c r="I3373" t="s">
        <v>21</v>
      </c>
      <c r="J3373" s="5">
        <v>156.18</v>
      </c>
      <c r="K3373" s="5" t="str">
        <f>_xlfn.IFS(stroke_2[[#This Row],[avg_glucose_level]]&lt;70,"Low",stroke_2[[#This Row],[avg_glucose_level]]&lt;99,"Normal",stroke_2[[#This Row],[avg_glucose_level]]&lt;125,"Prediabetes",stroke_2[[#This Row],[avg_glucose_level]]&lt;199,"Diabetes",stroke_2[[#This Row],[avg_glucose_level]]&gt;199,"Very High")</f>
        <v>Diabetes</v>
      </c>
      <c r="L3373">
        <v>25.3</v>
      </c>
      <c r="M3373">
        <v>28.25</v>
      </c>
      <c r="N3373">
        <v>25.3</v>
      </c>
      <c r="O3373" t="s">
        <v>29</v>
      </c>
      <c r="P3373" t="s">
        <v>34</v>
      </c>
      <c r="Q3373" s="4" t="s">
        <v>4285</v>
      </c>
      <c r="R3373" s="5">
        <f t="shared" ca="1" si="52"/>
        <v>1.4817211218151582E-2</v>
      </c>
    </row>
    <row r="3374" spans="1:18" x14ac:dyDescent="0.25">
      <c r="A3374">
        <v>69524</v>
      </c>
      <c r="B3374" t="s">
        <v>12</v>
      </c>
      <c r="C3374">
        <v>56</v>
      </c>
      <c r="D3374" t="s">
        <v>4280</v>
      </c>
      <c r="E3374" t="s">
        <v>34</v>
      </c>
      <c r="F3374" t="s">
        <v>34</v>
      </c>
      <c r="G3374" t="s">
        <v>13</v>
      </c>
      <c r="H3374" t="s">
        <v>20</v>
      </c>
      <c r="I3374" t="s">
        <v>15</v>
      </c>
      <c r="J3374" s="5">
        <v>94.07</v>
      </c>
      <c r="K3374" s="5" t="str">
        <f>_xlfn.IFS(stroke_2[[#This Row],[avg_glucose_level]]&lt;70,"Low",stroke_2[[#This Row],[avg_glucose_level]]&lt;99,"Normal",stroke_2[[#This Row],[avg_glucose_level]]&lt;125,"Prediabetes",stroke_2[[#This Row],[avg_glucose_level]]&lt;199,"Diabetes",stroke_2[[#This Row],[avg_glucose_level]]&gt;199,"Very High")</f>
        <v>Normal</v>
      </c>
      <c r="L3374">
        <v>31.5</v>
      </c>
      <c r="M3374">
        <v>28.25</v>
      </c>
      <c r="N3374">
        <v>31.5</v>
      </c>
      <c r="O3374" t="s">
        <v>24</v>
      </c>
      <c r="P3374" t="s">
        <v>34</v>
      </c>
      <c r="Q3374" s="4" t="s">
        <v>4285</v>
      </c>
      <c r="R3374" s="5">
        <f t="shared" ca="1" si="52"/>
        <v>-1.1491084613828662E-2</v>
      </c>
    </row>
    <row r="3375" spans="1:18" x14ac:dyDescent="0.25">
      <c r="A3375">
        <v>70615</v>
      </c>
      <c r="B3375" t="s">
        <v>19</v>
      </c>
      <c r="C3375">
        <v>56</v>
      </c>
      <c r="D3375" t="s">
        <v>4280</v>
      </c>
      <c r="E3375" t="s">
        <v>34</v>
      </c>
      <c r="F3375" t="s">
        <v>34</v>
      </c>
      <c r="G3375" t="s">
        <v>13</v>
      </c>
      <c r="H3375" t="s">
        <v>43</v>
      </c>
      <c r="I3375" t="s">
        <v>15</v>
      </c>
      <c r="J3375" s="5">
        <v>179.14</v>
      </c>
      <c r="K3375" s="5" t="str">
        <f>_xlfn.IFS(stroke_2[[#This Row],[avg_glucose_level]]&lt;70,"Low",stroke_2[[#This Row],[avg_glucose_level]]&lt;99,"Normal",stroke_2[[#This Row],[avg_glucose_level]]&lt;125,"Prediabetes",stroke_2[[#This Row],[avg_glucose_level]]&lt;199,"Diabetes",stroke_2[[#This Row],[avg_glucose_level]]&gt;199,"Very High")</f>
        <v>Diabetes</v>
      </c>
      <c r="L3375">
        <v>35.299999999999997</v>
      </c>
      <c r="M3375">
        <v>28.25</v>
      </c>
      <c r="N3375">
        <v>35.299999999999997</v>
      </c>
      <c r="O3375" t="s">
        <v>38</v>
      </c>
      <c r="P3375" t="s">
        <v>34</v>
      </c>
      <c r="Q3375" s="4" t="s">
        <v>4285</v>
      </c>
      <c r="R3375" s="5">
        <f t="shared" ca="1" si="52"/>
        <v>2.3289118316517699E-3</v>
      </c>
    </row>
    <row r="3376" spans="1:18" x14ac:dyDescent="0.25">
      <c r="A3376">
        <v>71151</v>
      </c>
      <c r="B3376" t="s">
        <v>12</v>
      </c>
      <c r="C3376">
        <v>56</v>
      </c>
      <c r="D3376" t="s">
        <v>4280</v>
      </c>
      <c r="E3376" t="s">
        <v>34</v>
      </c>
      <c r="F3376" t="s">
        <v>34</v>
      </c>
      <c r="G3376" t="s">
        <v>13</v>
      </c>
      <c r="H3376" t="s">
        <v>14</v>
      </c>
      <c r="I3376" t="s">
        <v>15</v>
      </c>
      <c r="J3376" s="5">
        <v>82.64</v>
      </c>
      <c r="K3376" s="5" t="str">
        <f>_xlfn.IFS(stroke_2[[#This Row],[avg_glucose_level]]&lt;70,"Low",stroke_2[[#This Row],[avg_glucose_level]]&lt;99,"Normal",stroke_2[[#This Row],[avg_glucose_level]]&lt;125,"Prediabetes",stroke_2[[#This Row],[avg_glucose_level]]&lt;199,"Diabetes",stroke_2[[#This Row],[avg_glucose_level]]&gt;199,"Very High")</f>
        <v>Normal</v>
      </c>
      <c r="L3376">
        <v>31</v>
      </c>
      <c r="M3376">
        <v>28.25</v>
      </c>
      <c r="N3376">
        <v>31</v>
      </c>
      <c r="O3376" t="s">
        <v>24</v>
      </c>
      <c r="P3376" t="s">
        <v>34</v>
      </c>
      <c r="Q3376" s="4" t="s">
        <v>4285</v>
      </c>
      <c r="R3376" s="5">
        <f t="shared" ca="1" si="52"/>
        <v>1.0851189992608562E-2</v>
      </c>
    </row>
    <row r="3377" spans="1:18" x14ac:dyDescent="0.25">
      <c r="A3377">
        <v>71622</v>
      </c>
      <c r="B3377" t="s">
        <v>19</v>
      </c>
      <c r="C3377">
        <v>56</v>
      </c>
      <c r="D3377" t="s">
        <v>4280</v>
      </c>
      <c r="E3377" t="s">
        <v>34</v>
      </c>
      <c r="F3377" t="s">
        <v>34</v>
      </c>
      <c r="G3377" t="s">
        <v>13</v>
      </c>
      <c r="H3377" t="s">
        <v>14</v>
      </c>
      <c r="I3377" t="s">
        <v>15</v>
      </c>
      <c r="J3377" s="5">
        <v>144.33000000000001</v>
      </c>
      <c r="K3377" s="5" t="str">
        <f>_xlfn.IFS(stroke_2[[#This Row],[avg_glucose_level]]&lt;70,"Low",stroke_2[[#This Row],[avg_glucose_level]]&lt;99,"Normal",stroke_2[[#This Row],[avg_glucose_level]]&lt;125,"Prediabetes",stroke_2[[#This Row],[avg_glucose_level]]&lt;199,"Diabetes",stroke_2[[#This Row],[avg_glucose_level]]&gt;199,"Very High")</f>
        <v>Diabetes</v>
      </c>
      <c r="L3377">
        <v>29.2</v>
      </c>
      <c r="M3377">
        <v>28.25</v>
      </c>
      <c r="N3377">
        <v>29.2</v>
      </c>
      <c r="O3377" t="s">
        <v>24</v>
      </c>
      <c r="P3377" t="s">
        <v>34</v>
      </c>
      <c r="Q3377" s="4" t="s">
        <v>4285</v>
      </c>
      <c r="R3377" s="5">
        <f t="shared" ca="1" si="52"/>
        <v>2.0329258592155681E-2</v>
      </c>
    </row>
    <row r="3378" spans="1:18" x14ac:dyDescent="0.25">
      <c r="A3378">
        <v>2702</v>
      </c>
      <c r="B3378" t="s">
        <v>19</v>
      </c>
      <c r="C3378">
        <v>57</v>
      </c>
      <c r="D3378" t="s">
        <v>4280</v>
      </c>
      <c r="E3378" t="s">
        <v>34</v>
      </c>
      <c r="F3378" t="s">
        <v>34</v>
      </c>
      <c r="G3378" t="s">
        <v>13</v>
      </c>
      <c r="H3378" t="s">
        <v>14</v>
      </c>
      <c r="I3378" t="s">
        <v>21</v>
      </c>
      <c r="J3378" s="5">
        <v>65.91</v>
      </c>
      <c r="K3378" s="5" t="str">
        <f>_xlfn.IFS(stroke_2[[#This Row],[avg_glucose_level]]&lt;70,"Low",stroke_2[[#This Row],[avg_glucose_level]]&lt;99,"Normal",stroke_2[[#This Row],[avg_glucose_level]]&lt;125,"Prediabetes",stroke_2[[#This Row],[avg_glucose_level]]&lt;199,"Diabetes",stroke_2[[#This Row],[avg_glucose_level]]&gt;199,"Very High")</f>
        <v>Low</v>
      </c>
      <c r="L3378">
        <v>28.2</v>
      </c>
      <c r="M3378">
        <v>28.25</v>
      </c>
      <c r="N3378">
        <v>28.2</v>
      </c>
      <c r="O3378" t="s">
        <v>38</v>
      </c>
      <c r="P3378" t="s">
        <v>34</v>
      </c>
      <c r="Q3378" s="4" t="s">
        <v>4285</v>
      </c>
      <c r="R3378" s="5">
        <f t="shared" ca="1" si="52"/>
        <v>-6.862913409640653E-3</v>
      </c>
    </row>
    <row r="3379" spans="1:18" x14ac:dyDescent="0.25">
      <c r="A3379">
        <v>2982</v>
      </c>
      <c r="B3379" t="s">
        <v>19</v>
      </c>
      <c r="C3379">
        <v>57</v>
      </c>
      <c r="D3379" t="s">
        <v>4280</v>
      </c>
      <c r="E3379" t="s">
        <v>13</v>
      </c>
      <c r="F3379" t="s">
        <v>34</v>
      </c>
      <c r="G3379" t="s">
        <v>13</v>
      </c>
      <c r="H3379" t="s">
        <v>14</v>
      </c>
      <c r="I3379" t="s">
        <v>21</v>
      </c>
      <c r="J3379" s="5">
        <v>235.85</v>
      </c>
      <c r="K3379" s="5" t="str">
        <f>_xlfn.IFS(stroke_2[[#This Row],[avg_glucose_level]]&lt;70,"Low",stroke_2[[#This Row],[avg_glucose_level]]&lt;99,"Normal",stroke_2[[#This Row],[avg_glucose_level]]&lt;125,"Prediabetes",stroke_2[[#This Row],[avg_glucose_level]]&lt;199,"Diabetes",stroke_2[[#This Row],[avg_glucose_level]]&gt;199,"Very High")</f>
        <v>Very High</v>
      </c>
      <c r="L3379">
        <v>40.1</v>
      </c>
      <c r="M3379">
        <v>28.25</v>
      </c>
      <c r="N3379">
        <v>40.1</v>
      </c>
      <c r="O3379" t="s">
        <v>24</v>
      </c>
      <c r="P3379" t="s">
        <v>34</v>
      </c>
      <c r="Q3379" s="4" t="s">
        <v>4285</v>
      </c>
      <c r="R3379" s="5">
        <f t="shared" ca="1" si="52"/>
        <v>2.4763998922886464E-2</v>
      </c>
    </row>
    <row r="3380" spans="1:18" x14ac:dyDescent="0.25">
      <c r="A3380">
        <v>4913</v>
      </c>
      <c r="B3380" t="s">
        <v>19</v>
      </c>
      <c r="C3380">
        <v>57</v>
      </c>
      <c r="D3380" t="s">
        <v>4280</v>
      </c>
      <c r="E3380" t="s">
        <v>34</v>
      </c>
      <c r="F3380" t="s">
        <v>34</v>
      </c>
      <c r="G3380" t="s">
        <v>13</v>
      </c>
      <c r="H3380" t="s">
        <v>14</v>
      </c>
      <c r="I3380" t="s">
        <v>21</v>
      </c>
      <c r="J3380" s="5">
        <v>93.85</v>
      </c>
      <c r="K3380" s="5" t="str">
        <f>_xlfn.IFS(stroke_2[[#This Row],[avg_glucose_level]]&lt;70,"Low",stroke_2[[#This Row],[avg_glucose_level]]&lt;99,"Normal",stroke_2[[#This Row],[avg_glucose_level]]&lt;125,"Prediabetes",stroke_2[[#This Row],[avg_glucose_level]]&lt;199,"Diabetes",stroke_2[[#This Row],[avg_glucose_level]]&gt;199,"Very High")</f>
        <v>Normal</v>
      </c>
      <c r="L3380">
        <v>29.1</v>
      </c>
      <c r="M3380">
        <v>28.25</v>
      </c>
      <c r="N3380">
        <v>29.1</v>
      </c>
      <c r="O3380" t="s">
        <v>24</v>
      </c>
      <c r="P3380" t="s">
        <v>34</v>
      </c>
      <c r="Q3380" s="4" t="s">
        <v>4285</v>
      </c>
      <c r="R3380" s="5">
        <f t="shared" ca="1" si="52"/>
        <v>1.2180857441633608E-2</v>
      </c>
    </row>
    <row r="3381" spans="1:18" x14ac:dyDescent="0.25">
      <c r="A3381">
        <v>5731</v>
      </c>
      <c r="B3381" t="s">
        <v>19</v>
      </c>
      <c r="C3381">
        <v>57</v>
      </c>
      <c r="D3381" t="s">
        <v>4280</v>
      </c>
      <c r="E3381" t="s">
        <v>13</v>
      </c>
      <c r="F3381" t="s">
        <v>34</v>
      </c>
      <c r="G3381" t="s">
        <v>13</v>
      </c>
      <c r="H3381" t="s">
        <v>14</v>
      </c>
      <c r="I3381" t="s">
        <v>15</v>
      </c>
      <c r="J3381" s="5">
        <v>108.61</v>
      </c>
      <c r="K3381" s="5" t="str">
        <f>_xlfn.IFS(stroke_2[[#This Row],[avg_glucose_level]]&lt;70,"Low",stroke_2[[#This Row],[avg_glucose_level]]&lt;99,"Normal",stroke_2[[#This Row],[avg_glucose_level]]&lt;125,"Prediabetes",stroke_2[[#This Row],[avg_glucose_level]]&lt;199,"Diabetes",stroke_2[[#This Row],[avg_glucose_level]]&gt;199,"Very High")</f>
        <v>Prediabetes</v>
      </c>
      <c r="L3381">
        <v>38.1</v>
      </c>
      <c r="M3381">
        <v>28.25</v>
      </c>
      <c r="N3381">
        <v>38.1</v>
      </c>
      <c r="O3381" t="s">
        <v>29</v>
      </c>
      <c r="P3381" t="s">
        <v>34</v>
      </c>
      <c r="Q3381" s="4" t="s">
        <v>4285</v>
      </c>
      <c r="R3381" s="5">
        <f t="shared" ca="1" si="52"/>
        <v>9.4688820507450311E-3</v>
      </c>
    </row>
    <row r="3382" spans="1:18" x14ac:dyDescent="0.25">
      <c r="A3382">
        <v>6019</v>
      </c>
      <c r="B3382" t="s">
        <v>19</v>
      </c>
      <c r="C3382">
        <v>57</v>
      </c>
      <c r="D3382" t="s">
        <v>4280</v>
      </c>
      <c r="E3382" t="s">
        <v>34</v>
      </c>
      <c r="F3382" t="s">
        <v>34</v>
      </c>
      <c r="G3382" t="s">
        <v>13</v>
      </c>
      <c r="H3382" t="s">
        <v>14</v>
      </c>
      <c r="I3382" t="s">
        <v>15</v>
      </c>
      <c r="J3382" s="5">
        <v>82.62</v>
      </c>
      <c r="K3382" s="5" t="str">
        <f>_xlfn.IFS(stroke_2[[#This Row],[avg_glucose_level]]&lt;70,"Low",stroke_2[[#This Row],[avg_glucose_level]]&lt;99,"Normal",stroke_2[[#This Row],[avg_glucose_level]]&lt;125,"Prediabetes",stroke_2[[#This Row],[avg_glucose_level]]&lt;199,"Diabetes",stroke_2[[#This Row],[avg_glucose_level]]&gt;199,"Very High")</f>
        <v>Normal</v>
      </c>
      <c r="L3382">
        <v>28.4</v>
      </c>
      <c r="M3382">
        <v>28.25</v>
      </c>
      <c r="N3382">
        <v>28.4</v>
      </c>
      <c r="O3382" t="s">
        <v>24</v>
      </c>
      <c r="P3382" t="s">
        <v>34</v>
      </c>
      <c r="Q3382" s="4" t="s">
        <v>4285</v>
      </c>
      <c r="R3382" s="5">
        <f t="shared" ca="1" si="52"/>
        <v>1.7747597404138039E-2</v>
      </c>
    </row>
    <row r="3383" spans="1:18" x14ac:dyDescent="0.25">
      <c r="A3383">
        <v>6072</v>
      </c>
      <c r="B3383" t="s">
        <v>19</v>
      </c>
      <c r="C3383">
        <v>57</v>
      </c>
      <c r="D3383" t="s">
        <v>4280</v>
      </c>
      <c r="E3383" t="s">
        <v>34</v>
      </c>
      <c r="F3383" t="s">
        <v>34</v>
      </c>
      <c r="G3383" t="s">
        <v>13</v>
      </c>
      <c r="H3383" t="s">
        <v>14</v>
      </c>
      <c r="I3383" t="s">
        <v>15</v>
      </c>
      <c r="J3383" s="5">
        <v>94.18</v>
      </c>
      <c r="K3383" s="5" t="str">
        <f>_xlfn.IFS(stroke_2[[#This Row],[avg_glucose_level]]&lt;70,"Low",stroke_2[[#This Row],[avg_glucose_level]]&lt;99,"Normal",stroke_2[[#This Row],[avg_glucose_level]]&lt;125,"Prediabetes",stroke_2[[#This Row],[avg_glucose_level]]&lt;199,"Diabetes",stroke_2[[#This Row],[avg_glucose_level]]&gt;199,"Very High")</f>
        <v>Normal</v>
      </c>
      <c r="L3383">
        <v>27.1</v>
      </c>
      <c r="M3383">
        <v>28.25</v>
      </c>
      <c r="N3383">
        <v>27.1</v>
      </c>
      <c r="O3383" t="s">
        <v>24</v>
      </c>
      <c r="P3383" t="s">
        <v>34</v>
      </c>
      <c r="Q3383" s="4" t="s">
        <v>4285</v>
      </c>
      <c r="R3383" s="5">
        <f t="shared" ca="1" si="52"/>
        <v>8.6150382219335568E-3</v>
      </c>
    </row>
    <row r="3384" spans="1:18" x14ac:dyDescent="0.25">
      <c r="A3384">
        <v>6295</v>
      </c>
      <c r="B3384" t="s">
        <v>19</v>
      </c>
      <c r="C3384">
        <v>57</v>
      </c>
      <c r="D3384" t="s">
        <v>4280</v>
      </c>
      <c r="E3384" t="s">
        <v>34</v>
      </c>
      <c r="F3384" t="s">
        <v>34</v>
      </c>
      <c r="G3384" t="s">
        <v>13</v>
      </c>
      <c r="H3384" t="s">
        <v>43</v>
      </c>
      <c r="I3384" t="s">
        <v>15</v>
      </c>
      <c r="J3384" s="5">
        <v>104.36</v>
      </c>
      <c r="K3384" s="5" t="str">
        <f>_xlfn.IFS(stroke_2[[#This Row],[avg_glucose_level]]&lt;70,"Low",stroke_2[[#This Row],[avg_glucose_level]]&lt;99,"Normal",stroke_2[[#This Row],[avg_glucose_level]]&lt;125,"Prediabetes",stroke_2[[#This Row],[avg_glucose_level]]&lt;199,"Diabetes",stroke_2[[#This Row],[avg_glucose_level]]&gt;199,"Very High")</f>
        <v>Prediabetes</v>
      </c>
      <c r="L3384">
        <v>19.2</v>
      </c>
      <c r="M3384">
        <v>28.25</v>
      </c>
      <c r="N3384">
        <v>19.2</v>
      </c>
      <c r="O3384" t="s">
        <v>29</v>
      </c>
      <c r="P3384" t="s">
        <v>34</v>
      </c>
      <c r="Q3384" s="4" t="s">
        <v>4285</v>
      </c>
      <c r="R3384" s="5">
        <f t="shared" ca="1" si="52"/>
        <v>2.0768159254829076E-2</v>
      </c>
    </row>
    <row r="3385" spans="1:18" x14ac:dyDescent="0.25">
      <c r="A3385">
        <v>6606</v>
      </c>
      <c r="B3385" t="s">
        <v>19</v>
      </c>
      <c r="C3385">
        <v>57</v>
      </c>
      <c r="D3385" t="s">
        <v>4280</v>
      </c>
      <c r="E3385" t="s">
        <v>34</v>
      </c>
      <c r="F3385" t="s">
        <v>34</v>
      </c>
      <c r="G3385" t="s">
        <v>13</v>
      </c>
      <c r="H3385" t="s">
        <v>14</v>
      </c>
      <c r="I3385" t="s">
        <v>15</v>
      </c>
      <c r="J3385" s="5">
        <v>78.459999999999994</v>
      </c>
      <c r="K3385" s="5" t="str">
        <f>_xlfn.IFS(stroke_2[[#This Row],[avg_glucose_level]]&lt;70,"Low",stroke_2[[#This Row],[avg_glucose_level]]&lt;99,"Normal",stroke_2[[#This Row],[avg_glucose_level]]&lt;125,"Prediabetes",stroke_2[[#This Row],[avg_glucose_level]]&lt;199,"Diabetes",stroke_2[[#This Row],[avg_glucose_level]]&gt;199,"Very High")</f>
        <v>Normal</v>
      </c>
      <c r="L3385">
        <v>32.6</v>
      </c>
      <c r="M3385">
        <v>28.25</v>
      </c>
      <c r="N3385">
        <v>32.6</v>
      </c>
      <c r="O3385" t="s">
        <v>24</v>
      </c>
      <c r="P3385" t="s">
        <v>34</v>
      </c>
      <c r="Q3385" s="4" t="s">
        <v>4285</v>
      </c>
      <c r="R3385" s="5">
        <f t="shared" ca="1" si="52"/>
        <v>-4.8492413068157211E-3</v>
      </c>
    </row>
    <row r="3386" spans="1:18" x14ac:dyDescent="0.25">
      <c r="A3386">
        <v>6805</v>
      </c>
      <c r="B3386" t="s">
        <v>12</v>
      </c>
      <c r="C3386">
        <v>57</v>
      </c>
      <c r="D3386" t="s">
        <v>4280</v>
      </c>
      <c r="E3386" t="s">
        <v>34</v>
      </c>
      <c r="F3386" t="s">
        <v>34</v>
      </c>
      <c r="G3386" t="s">
        <v>34</v>
      </c>
      <c r="H3386" t="s">
        <v>14</v>
      </c>
      <c r="I3386" t="s">
        <v>15</v>
      </c>
      <c r="J3386" s="5">
        <v>107.74</v>
      </c>
      <c r="K3386" s="5" t="str">
        <f>_xlfn.IFS(stroke_2[[#This Row],[avg_glucose_level]]&lt;70,"Low",stroke_2[[#This Row],[avg_glucose_level]]&lt;99,"Normal",stroke_2[[#This Row],[avg_glucose_level]]&lt;125,"Prediabetes",stroke_2[[#This Row],[avg_glucose_level]]&lt;199,"Diabetes",stroke_2[[#This Row],[avg_glucose_level]]&gt;199,"Very High")</f>
        <v>Prediabetes</v>
      </c>
      <c r="L3386">
        <v>28.4</v>
      </c>
      <c r="M3386">
        <v>28.25</v>
      </c>
      <c r="N3386">
        <v>28.4</v>
      </c>
      <c r="O3386" t="s">
        <v>38</v>
      </c>
      <c r="P3386" t="s">
        <v>34</v>
      </c>
      <c r="Q3386" s="4" t="s">
        <v>4285</v>
      </c>
      <c r="R3386" s="5">
        <f t="shared" ca="1" si="52"/>
        <v>1.8595693981828199E-2</v>
      </c>
    </row>
    <row r="3387" spans="1:18" x14ac:dyDescent="0.25">
      <c r="A3387">
        <v>7394</v>
      </c>
      <c r="B3387" t="s">
        <v>19</v>
      </c>
      <c r="C3387">
        <v>57</v>
      </c>
      <c r="D3387" t="s">
        <v>4280</v>
      </c>
      <c r="E3387" t="s">
        <v>13</v>
      </c>
      <c r="F3387" t="s">
        <v>34</v>
      </c>
      <c r="G3387" t="s">
        <v>34</v>
      </c>
      <c r="H3387" t="s">
        <v>14</v>
      </c>
      <c r="I3387" t="s">
        <v>21</v>
      </c>
      <c r="J3387" s="5">
        <v>116.93</v>
      </c>
      <c r="K3387" s="5" t="str">
        <f>_xlfn.IFS(stroke_2[[#This Row],[avg_glucose_level]]&lt;70,"Low",stroke_2[[#This Row],[avg_glucose_level]]&lt;99,"Normal",stroke_2[[#This Row],[avg_glucose_level]]&lt;125,"Prediabetes",stroke_2[[#This Row],[avg_glucose_level]]&lt;199,"Diabetes",stroke_2[[#This Row],[avg_glucose_level]]&gt;199,"Very High")</f>
        <v>Prediabetes</v>
      </c>
      <c r="L3387">
        <v>28.3</v>
      </c>
      <c r="M3387">
        <v>28.25</v>
      </c>
      <c r="N3387">
        <v>28.3</v>
      </c>
      <c r="O3387" t="s">
        <v>24</v>
      </c>
      <c r="P3387" t="s">
        <v>34</v>
      </c>
      <c r="Q3387" s="4" t="s">
        <v>4285</v>
      </c>
      <c r="R3387" s="5">
        <f t="shared" ca="1" si="52"/>
        <v>-2.9027007110178416E-3</v>
      </c>
    </row>
    <row r="3388" spans="1:18" x14ac:dyDescent="0.25">
      <c r="A3388">
        <v>8154</v>
      </c>
      <c r="B3388" t="s">
        <v>12</v>
      </c>
      <c r="C3388">
        <v>57</v>
      </c>
      <c r="D3388" t="s">
        <v>4280</v>
      </c>
      <c r="E3388" t="s">
        <v>13</v>
      </c>
      <c r="F3388" t="s">
        <v>34</v>
      </c>
      <c r="G3388" t="s">
        <v>13</v>
      </c>
      <c r="H3388" t="s">
        <v>43</v>
      </c>
      <c r="I3388" t="s">
        <v>15</v>
      </c>
      <c r="J3388" s="5">
        <v>78.92</v>
      </c>
      <c r="K3388" s="5" t="str">
        <f>_xlfn.IFS(stroke_2[[#This Row],[avg_glucose_level]]&lt;70,"Low",stroke_2[[#This Row],[avg_glucose_level]]&lt;99,"Normal",stroke_2[[#This Row],[avg_glucose_level]]&lt;125,"Prediabetes",stroke_2[[#This Row],[avg_glucose_level]]&lt;199,"Diabetes",stroke_2[[#This Row],[avg_glucose_level]]&gt;199,"Very High")</f>
        <v>Normal</v>
      </c>
      <c r="L3388">
        <v>27.7</v>
      </c>
      <c r="M3388">
        <v>28.25</v>
      </c>
      <c r="N3388">
        <v>27.7</v>
      </c>
      <c r="O3388" t="s">
        <v>18</v>
      </c>
      <c r="P3388" t="s">
        <v>13</v>
      </c>
      <c r="Q3388" s="4" t="s">
        <v>4286</v>
      </c>
      <c r="R3388" s="5">
        <f t="shared" ca="1" si="52"/>
        <v>0.98446754355528066</v>
      </c>
    </row>
    <row r="3389" spans="1:18" x14ac:dyDescent="0.25">
      <c r="A3389">
        <v>10313</v>
      </c>
      <c r="B3389" t="s">
        <v>12</v>
      </c>
      <c r="C3389">
        <v>57</v>
      </c>
      <c r="D3389" t="s">
        <v>4280</v>
      </c>
      <c r="E3389" t="s">
        <v>34</v>
      </c>
      <c r="F3389" t="s">
        <v>34</v>
      </c>
      <c r="G3389" t="s">
        <v>13</v>
      </c>
      <c r="H3389" t="s">
        <v>14</v>
      </c>
      <c r="I3389" t="s">
        <v>15</v>
      </c>
      <c r="J3389" s="5">
        <v>77.930000000000007</v>
      </c>
      <c r="K3389" s="5" t="str">
        <f>_xlfn.IFS(stroke_2[[#This Row],[avg_glucose_level]]&lt;70,"Low",stroke_2[[#This Row],[avg_glucose_level]]&lt;99,"Normal",stroke_2[[#This Row],[avg_glucose_level]]&lt;125,"Prediabetes",stroke_2[[#This Row],[avg_glucose_level]]&lt;199,"Diabetes",stroke_2[[#This Row],[avg_glucose_level]]&gt;199,"Very High")</f>
        <v>Normal</v>
      </c>
      <c r="L3389">
        <v>35.700000000000003</v>
      </c>
      <c r="M3389">
        <v>28.25</v>
      </c>
      <c r="N3389">
        <v>35.700000000000003</v>
      </c>
      <c r="O3389" t="s">
        <v>18</v>
      </c>
      <c r="P3389" t="s">
        <v>34</v>
      </c>
      <c r="Q3389" s="4" t="s">
        <v>4285</v>
      </c>
      <c r="R3389" s="5">
        <f t="shared" ca="1" si="52"/>
        <v>2.1519242458825239E-2</v>
      </c>
    </row>
    <row r="3390" spans="1:18" x14ac:dyDescent="0.25">
      <c r="A3390">
        <v>11148</v>
      </c>
      <c r="B3390" t="s">
        <v>12</v>
      </c>
      <c r="C3390">
        <v>57</v>
      </c>
      <c r="D3390" t="s">
        <v>4280</v>
      </c>
      <c r="E3390" t="s">
        <v>34</v>
      </c>
      <c r="F3390" t="s">
        <v>34</v>
      </c>
      <c r="G3390" t="s">
        <v>13</v>
      </c>
      <c r="H3390" t="s">
        <v>14</v>
      </c>
      <c r="I3390" t="s">
        <v>21</v>
      </c>
      <c r="J3390" s="5">
        <v>85.99</v>
      </c>
      <c r="K3390" s="5" t="str">
        <f>_xlfn.IFS(stroke_2[[#This Row],[avg_glucose_level]]&lt;70,"Low",stroke_2[[#This Row],[avg_glucose_level]]&lt;99,"Normal",stroke_2[[#This Row],[avg_glucose_level]]&lt;125,"Prediabetes",stroke_2[[#This Row],[avg_glucose_level]]&lt;199,"Diabetes",stroke_2[[#This Row],[avg_glucose_level]]&gt;199,"Very High")</f>
        <v>Normal</v>
      </c>
      <c r="L3390">
        <v>21.2</v>
      </c>
      <c r="M3390">
        <v>28.25</v>
      </c>
      <c r="N3390">
        <v>21.2</v>
      </c>
      <c r="O3390" t="s">
        <v>38</v>
      </c>
      <c r="P3390" t="s">
        <v>34</v>
      </c>
      <c r="Q3390" s="4" t="s">
        <v>4285</v>
      </c>
      <c r="R3390" s="5">
        <f t="shared" ca="1" si="52"/>
        <v>7.7494897304045797E-3</v>
      </c>
    </row>
    <row r="3391" spans="1:18" x14ac:dyDescent="0.25">
      <c r="A3391">
        <v>13237</v>
      </c>
      <c r="B3391" t="s">
        <v>12</v>
      </c>
      <c r="C3391">
        <v>57</v>
      </c>
      <c r="D3391" t="s">
        <v>4280</v>
      </c>
      <c r="E3391" t="s">
        <v>34</v>
      </c>
      <c r="F3391" t="s">
        <v>13</v>
      </c>
      <c r="G3391" t="s">
        <v>13</v>
      </c>
      <c r="H3391" t="s">
        <v>20</v>
      </c>
      <c r="I3391" t="s">
        <v>15</v>
      </c>
      <c r="J3391" s="5">
        <v>112.37</v>
      </c>
      <c r="K3391" s="5" t="str">
        <f>_xlfn.IFS(stroke_2[[#This Row],[avg_glucose_level]]&lt;70,"Low",stroke_2[[#This Row],[avg_glucose_level]]&lt;99,"Normal",stroke_2[[#This Row],[avg_glucose_level]]&lt;125,"Prediabetes",stroke_2[[#This Row],[avg_glucose_level]]&lt;199,"Diabetes",stroke_2[[#This Row],[avg_glucose_level]]&gt;199,"Very High")</f>
        <v>Prediabetes</v>
      </c>
      <c r="L3391">
        <v>28.4</v>
      </c>
      <c r="M3391">
        <v>28.25</v>
      </c>
      <c r="N3391">
        <v>28.4</v>
      </c>
      <c r="O3391" t="s">
        <v>24</v>
      </c>
      <c r="P3391" t="s">
        <v>34</v>
      </c>
      <c r="Q3391" s="4" t="s">
        <v>4285</v>
      </c>
      <c r="R3391" s="5">
        <f t="shared" ca="1" si="52"/>
        <v>1.0412832007467576E-2</v>
      </c>
    </row>
    <row r="3392" spans="1:18" x14ac:dyDescent="0.25">
      <c r="A3392">
        <v>13307</v>
      </c>
      <c r="B3392" t="s">
        <v>12</v>
      </c>
      <c r="C3392">
        <v>57</v>
      </c>
      <c r="D3392" t="s">
        <v>4280</v>
      </c>
      <c r="E3392" t="s">
        <v>34</v>
      </c>
      <c r="F3392" t="s">
        <v>34</v>
      </c>
      <c r="G3392" t="s">
        <v>13</v>
      </c>
      <c r="H3392" t="s">
        <v>43</v>
      </c>
      <c r="I3392" t="s">
        <v>15</v>
      </c>
      <c r="J3392" s="5">
        <v>75.53</v>
      </c>
      <c r="K3392" s="5" t="str">
        <f>_xlfn.IFS(stroke_2[[#This Row],[avg_glucose_level]]&lt;70,"Low",stroke_2[[#This Row],[avg_glucose_level]]&lt;99,"Normal",stroke_2[[#This Row],[avg_glucose_level]]&lt;125,"Prediabetes",stroke_2[[#This Row],[avg_glucose_level]]&lt;199,"Diabetes",stroke_2[[#This Row],[avg_glucose_level]]&gt;199,"Very High")</f>
        <v>Normal</v>
      </c>
      <c r="L3392">
        <v>33.1</v>
      </c>
      <c r="M3392">
        <v>28.25</v>
      </c>
      <c r="N3392">
        <v>33.1</v>
      </c>
      <c r="O3392" t="s">
        <v>18</v>
      </c>
      <c r="P3392" t="s">
        <v>34</v>
      </c>
      <c r="Q3392" s="4" t="s">
        <v>4285</v>
      </c>
      <c r="R3392" s="5">
        <f t="shared" ca="1" si="52"/>
        <v>1.9177307124737066E-2</v>
      </c>
    </row>
    <row r="3393" spans="1:18" x14ac:dyDescent="0.25">
      <c r="A3393">
        <v>14099</v>
      </c>
      <c r="B3393" t="s">
        <v>19</v>
      </c>
      <c r="C3393">
        <v>57</v>
      </c>
      <c r="D3393" t="s">
        <v>4280</v>
      </c>
      <c r="E3393" t="s">
        <v>34</v>
      </c>
      <c r="F3393" t="s">
        <v>34</v>
      </c>
      <c r="G3393" t="s">
        <v>13</v>
      </c>
      <c r="H3393" t="s">
        <v>43</v>
      </c>
      <c r="I3393" t="s">
        <v>15</v>
      </c>
      <c r="J3393" s="5">
        <v>97.39</v>
      </c>
      <c r="K3393" s="5" t="str">
        <f>_xlfn.IFS(stroke_2[[#This Row],[avg_glucose_level]]&lt;70,"Low",stroke_2[[#This Row],[avg_glucose_level]]&lt;99,"Normal",stroke_2[[#This Row],[avg_glucose_level]]&lt;125,"Prediabetes",stroke_2[[#This Row],[avg_glucose_level]]&lt;199,"Diabetes",stroke_2[[#This Row],[avg_glucose_level]]&gt;199,"Very High")</f>
        <v>Normal</v>
      </c>
      <c r="L3393">
        <v>38</v>
      </c>
      <c r="M3393">
        <v>28.25</v>
      </c>
      <c r="N3393">
        <v>38</v>
      </c>
      <c r="O3393" t="s">
        <v>38</v>
      </c>
      <c r="P3393" t="s">
        <v>34</v>
      </c>
      <c r="Q3393" s="4" t="s">
        <v>4285</v>
      </c>
      <c r="R3393" s="5">
        <f t="shared" ca="1" si="52"/>
        <v>-1.6696590218213077E-2</v>
      </c>
    </row>
    <row r="3394" spans="1:18" x14ac:dyDescent="0.25">
      <c r="A3394">
        <v>14712</v>
      </c>
      <c r="B3394" t="s">
        <v>12</v>
      </c>
      <c r="C3394">
        <v>57</v>
      </c>
      <c r="D3394" t="s">
        <v>4280</v>
      </c>
      <c r="E3394" t="s">
        <v>34</v>
      </c>
      <c r="F3394" t="s">
        <v>34</v>
      </c>
      <c r="G3394" t="s">
        <v>13</v>
      </c>
      <c r="H3394" t="s">
        <v>14</v>
      </c>
      <c r="I3394" t="s">
        <v>15</v>
      </c>
      <c r="J3394" s="5">
        <v>89.44</v>
      </c>
      <c r="K3394" s="5" t="str">
        <f>_xlfn.IFS(stroke_2[[#This Row],[avg_glucose_level]]&lt;70,"Low",stroke_2[[#This Row],[avg_glucose_level]]&lt;99,"Normal",stroke_2[[#This Row],[avg_glucose_level]]&lt;125,"Prediabetes",stroke_2[[#This Row],[avg_glucose_level]]&lt;199,"Diabetes",stroke_2[[#This Row],[avg_glucose_level]]&gt;199,"Very High")</f>
        <v>Normal</v>
      </c>
      <c r="L3394">
        <v>26.7</v>
      </c>
      <c r="M3394">
        <v>28.25</v>
      </c>
      <c r="N3394">
        <v>26.7</v>
      </c>
      <c r="O3394" t="s">
        <v>24</v>
      </c>
      <c r="P3394" t="s">
        <v>34</v>
      </c>
      <c r="Q3394" s="4" t="s">
        <v>4285</v>
      </c>
      <c r="R3394" s="5">
        <f t="shared" ref="R3394:R3457" ca="1" si="53">Q3394 + (RAND()-0.5)/20</f>
        <v>-1.3018069945533728E-3</v>
      </c>
    </row>
    <row r="3395" spans="1:18" x14ac:dyDescent="0.25">
      <c r="A3395">
        <v>15647</v>
      </c>
      <c r="B3395" t="s">
        <v>19</v>
      </c>
      <c r="C3395">
        <v>57</v>
      </c>
      <c r="D3395" t="s">
        <v>4280</v>
      </c>
      <c r="E3395" t="s">
        <v>34</v>
      </c>
      <c r="F3395" t="s">
        <v>34</v>
      </c>
      <c r="G3395" t="s">
        <v>34</v>
      </c>
      <c r="H3395" t="s">
        <v>14</v>
      </c>
      <c r="I3395" t="s">
        <v>21</v>
      </c>
      <c r="J3395" s="5">
        <v>77.569999999999993</v>
      </c>
      <c r="K3395" s="5" t="str">
        <f>_xlfn.IFS(stroke_2[[#This Row],[avg_glucose_level]]&lt;70,"Low",stroke_2[[#This Row],[avg_glucose_level]]&lt;99,"Normal",stroke_2[[#This Row],[avg_glucose_level]]&lt;125,"Prediabetes",stroke_2[[#This Row],[avg_glucose_level]]&lt;199,"Diabetes",stroke_2[[#This Row],[avg_glucose_level]]&gt;199,"Very High")</f>
        <v>Normal</v>
      </c>
      <c r="L3395">
        <v>21</v>
      </c>
      <c r="M3395">
        <v>28.25</v>
      </c>
      <c r="N3395">
        <v>21</v>
      </c>
      <c r="O3395" t="s">
        <v>38</v>
      </c>
      <c r="P3395" t="s">
        <v>34</v>
      </c>
      <c r="Q3395" s="4" t="s">
        <v>4285</v>
      </c>
      <c r="R3395" s="5">
        <f t="shared" ca="1" si="53"/>
        <v>-1.5796194760819289E-2</v>
      </c>
    </row>
    <row r="3396" spans="1:18" x14ac:dyDescent="0.25">
      <c r="A3396">
        <v>16488</v>
      </c>
      <c r="B3396" t="s">
        <v>19</v>
      </c>
      <c r="C3396">
        <v>57</v>
      </c>
      <c r="D3396" t="s">
        <v>4280</v>
      </c>
      <c r="E3396" t="s">
        <v>13</v>
      </c>
      <c r="F3396" t="s">
        <v>34</v>
      </c>
      <c r="G3396" t="s">
        <v>13</v>
      </c>
      <c r="H3396" t="s">
        <v>14</v>
      </c>
      <c r="I3396" t="s">
        <v>15</v>
      </c>
      <c r="J3396" s="5">
        <v>210</v>
      </c>
      <c r="K3396" s="5" t="str">
        <f>_xlfn.IFS(stroke_2[[#This Row],[avg_glucose_level]]&lt;70,"Low",stroke_2[[#This Row],[avg_glucose_level]]&lt;99,"Normal",stroke_2[[#This Row],[avg_glucose_level]]&lt;125,"Prediabetes",stroke_2[[#This Row],[avg_glucose_level]]&lt;199,"Diabetes",stroke_2[[#This Row],[avg_glucose_level]]&gt;199,"Very High")</f>
        <v>Very High</v>
      </c>
      <c r="M3396">
        <v>28.25</v>
      </c>
      <c r="N3396">
        <v>28.25</v>
      </c>
      <c r="O3396" t="s">
        <v>24</v>
      </c>
      <c r="P3396" t="s">
        <v>34</v>
      </c>
      <c r="Q3396" s="4" t="s">
        <v>4285</v>
      </c>
      <c r="R3396" s="5">
        <f t="shared" ca="1" si="53"/>
        <v>-2.840596062339734E-3</v>
      </c>
    </row>
    <row r="3397" spans="1:18" x14ac:dyDescent="0.25">
      <c r="A3397">
        <v>16605</v>
      </c>
      <c r="B3397" t="s">
        <v>12</v>
      </c>
      <c r="C3397">
        <v>57</v>
      </c>
      <c r="D3397" t="s">
        <v>4280</v>
      </c>
      <c r="E3397" t="s">
        <v>34</v>
      </c>
      <c r="F3397" t="s">
        <v>34</v>
      </c>
      <c r="G3397" t="s">
        <v>13</v>
      </c>
      <c r="H3397" t="s">
        <v>14</v>
      </c>
      <c r="I3397" t="s">
        <v>15</v>
      </c>
      <c r="J3397" s="5">
        <v>106.24</v>
      </c>
      <c r="K3397" s="5" t="str">
        <f>_xlfn.IFS(stroke_2[[#This Row],[avg_glucose_level]]&lt;70,"Low",stroke_2[[#This Row],[avg_glucose_level]]&lt;99,"Normal",stroke_2[[#This Row],[avg_glucose_level]]&lt;125,"Prediabetes",stroke_2[[#This Row],[avg_glucose_level]]&lt;199,"Diabetes",stroke_2[[#This Row],[avg_glucose_level]]&gt;199,"Very High")</f>
        <v>Prediabetes</v>
      </c>
      <c r="L3397">
        <v>32.299999999999997</v>
      </c>
      <c r="M3397">
        <v>28.25</v>
      </c>
      <c r="N3397">
        <v>32.299999999999997</v>
      </c>
      <c r="O3397" t="s">
        <v>24</v>
      </c>
      <c r="P3397" t="s">
        <v>34</v>
      </c>
      <c r="Q3397" s="4" t="s">
        <v>4285</v>
      </c>
      <c r="R3397" s="5">
        <f t="shared" ca="1" si="53"/>
        <v>1.6772897620395209E-2</v>
      </c>
    </row>
    <row r="3398" spans="1:18" x14ac:dyDescent="0.25">
      <c r="A3398">
        <v>16783</v>
      </c>
      <c r="B3398" t="s">
        <v>12</v>
      </c>
      <c r="C3398">
        <v>57</v>
      </c>
      <c r="D3398" t="s">
        <v>4280</v>
      </c>
      <c r="E3398" t="s">
        <v>34</v>
      </c>
      <c r="F3398" t="s">
        <v>13</v>
      </c>
      <c r="G3398" t="s">
        <v>13</v>
      </c>
      <c r="H3398" t="s">
        <v>20</v>
      </c>
      <c r="I3398" t="s">
        <v>15</v>
      </c>
      <c r="J3398" s="5">
        <v>92.82</v>
      </c>
      <c r="K3398" s="5" t="str">
        <f>_xlfn.IFS(stroke_2[[#This Row],[avg_glucose_level]]&lt;70,"Low",stroke_2[[#This Row],[avg_glucose_level]]&lt;99,"Normal",stroke_2[[#This Row],[avg_glucose_level]]&lt;125,"Prediabetes",stroke_2[[#This Row],[avg_glucose_level]]&lt;199,"Diabetes",stroke_2[[#This Row],[avg_glucose_level]]&gt;199,"Very High")</f>
        <v>Normal</v>
      </c>
      <c r="L3398">
        <v>27.8</v>
      </c>
      <c r="M3398">
        <v>28.25</v>
      </c>
      <c r="N3398">
        <v>27.8</v>
      </c>
      <c r="O3398" t="s">
        <v>18</v>
      </c>
      <c r="P3398" t="s">
        <v>34</v>
      </c>
      <c r="Q3398" s="4" t="s">
        <v>4285</v>
      </c>
      <c r="R3398" s="5">
        <f t="shared" ca="1" si="53"/>
        <v>-1.991000224402717E-2</v>
      </c>
    </row>
    <row r="3399" spans="1:18" x14ac:dyDescent="0.25">
      <c r="A3399">
        <v>17148</v>
      </c>
      <c r="B3399" t="s">
        <v>12</v>
      </c>
      <c r="C3399">
        <v>57</v>
      </c>
      <c r="D3399" t="s">
        <v>4280</v>
      </c>
      <c r="E3399" t="s">
        <v>34</v>
      </c>
      <c r="F3399" t="s">
        <v>34</v>
      </c>
      <c r="G3399" t="s">
        <v>13</v>
      </c>
      <c r="H3399" t="s">
        <v>14</v>
      </c>
      <c r="I3399" t="s">
        <v>15</v>
      </c>
      <c r="J3399" s="5">
        <v>189.57</v>
      </c>
      <c r="K3399" s="5" t="str">
        <f>_xlfn.IFS(stroke_2[[#This Row],[avg_glucose_level]]&lt;70,"Low",stroke_2[[#This Row],[avg_glucose_level]]&lt;99,"Normal",stroke_2[[#This Row],[avg_glucose_level]]&lt;125,"Prediabetes",stroke_2[[#This Row],[avg_glucose_level]]&lt;199,"Diabetes",stroke_2[[#This Row],[avg_glucose_level]]&gt;199,"Very High")</f>
        <v>Diabetes</v>
      </c>
      <c r="L3399">
        <v>30.7</v>
      </c>
      <c r="M3399">
        <v>28.25</v>
      </c>
      <c r="N3399">
        <v>30.7</v>
      </c>
      <c r="O3399" t="s">
        <v>24</v>
      </c>
      <c r="P3399" t="s">
        <v>34</v>
      </c>
      <c r="Q3399" s="4" t="s">
        <v>4285</v>
      </c>
      <c r="R3399" s="5">
        <f t="shared" ca="1" si="53"/>
        <v>2.1900604607516871E-2</v>
      </c>
    </row>
    <row r="3400" spans="1:18" x14ac:dyDescent="0.25">
      <c r="A3400">
        <v>17739</v>
      </c>
      <c r="B3400" t="s">
        <v>12</v>
      </c>
      <c r="C3400">
        <v>57</v>
      </c>
      <c r="D3400" t="s">
        <v>4280</v>
      </c>
      <c r="E3400" t="s">
        <v>34</v>
      </c>
      <c r="F3400" t="s">
        <v>34</v>
      </c>
      <c r="G3400" t="s">
        <v>13</v>
      </c>
      <c r="H3400" t="s">
        <v>14</v>
      </c>
      <c r="I3400" t="s">
        <v>21</v>
      </c>
      <c r="J3400" s="5">
        <v>84.96</v>
      </c>
      <c r="K3400" s="5" t="str">
        <f>_xlfn.IFS(stroke_2[[#This Row],[avg_glucose_level]]&lt;70,"Low",stroke_2[[#This Row],[avg_glucose_level]]&lt;99,"Normal",stroke_2[[#This Row],[avg_glucose_level]]&lt;125,"Prediabetes",stroke_2[[#This Row],[avg_glucose_level]]&lt;199,"Diabetes",stroke_2[[#This Row],[avg_glucose_level]]&gt;199,"Very High")</f>
        <v>Normal</v>
      </c>
      <c r="L3400">
        <v>36.700000000000003</v>
      </c>
      <c r="M3400">
        <v>28.25</v>
      </c>
      <c r="N3400">
        <v>36.700000000000003</v>
      </c>
      <c r="O3400" t="s">
        <v>38</v>
      </c>
      <c r="P3400" t="s">
        <v>13</v>
      </c>
      <c r="Q3400" s="4" t="s">
        <v>4286</v>
      </c>
      <c r="R3400" s="5">
        <f t="shared" ca="1" si="53"/>
        <v>0.99719088957507984</v>
      </c>
    </row>
    <row r="3401" spans="1:18" x14ac:dyDescent="0.25">
      <c r="A3401">
        <v>17885</v>
      </c>
      <c r="B3401" t="s">
        <v>12</v>
      </c>
      <c r="C3401">
        <v>57</v>
      </c>
      <c r="D3401" t="s">
        <v>4280</v>
      </c>
      <c r="E3401" t="s">
        <v>34</v>
      </c>
      <c r="F3401" t="s">
        <v>34</v>
      </c>
      <c r="G3401" t="s">
        <v>34</v>
      </c>
      <c r="H3401" t="s">
        <v>43</v>
      </c>
      <c r="I3401" t="s">
        <v>21</v>
      </c>
      <c r="J3401" s="5">
        <v>90.31</v>
      </c>
      <c r="K3401" s="5" t="str">
        <f>_xlfn.IFS(stroke_2[[#This Row],[avg_glucose_level]]&lt;70,"Low",stroke_2[[#This Row],[avg_glucose_level]]&lt;99,"Normal",stroke_2[[#This Row],[avg_glucose_level]]&lt;125,"Prediabetes",stroke_2[[#This Row],[avg_glucose_level]]&lt;199,"Diabetes",stroke_2[[#This Row],[avg_glucose_level]]&gt;199,"Very High")</f>
        <v>Normal</v>
      </c>
      <c r="L3401">
        <v>38.1</v>
      </c>
      <c r="M3401">
        <v>28.25</v>
      </c>
      <c r="N3401">
        <v>38.1</v>
      </c>
      <c r="O3401" t="s">
        <v>29</v>
      </c>
      <c r="P3401" t="s">
        <v>34</v>
      </c>
      <c r="Q3401" s="4" t="s">
        <v>4285</v>
      </c>
      <c r="R3401" s="5">
        <f t="shared" ca="1" si="53"/>
        <v>-8.2261019830221771E-3</v>
      </c>
    </row>
    <row r="3402" spans="1:18" x14ac:dyDescent="0.25">
      <c r="A3402">
        <v>18020</v>
      </c>
      <c r="B3402" t="s">
        <v>12</v>
      </c>
      <c r="C3402">
        <v>57</v>
      </c>
      <c r="D3402" t="s">
        <v>4280</v>
      </c>
      <c r="E3402" t="s">
        <v>34</v>
      </c>
      <c r="F3402" t="s">
        <v>34</v>
      </c>
      <c r="G3402" t="s">
        <v>13</v>
      </c>
      <c r="H3402" t="s">
        <v>14</v>
      </c>
      <c r="I3402" t="s">
        <v>15</v>
      </c>
      <c r="J3402" s="5">
        <v>93.04</v>
      </c>
      <c r="K3402" s="5" t="str">
        <f>_xlfn.IFS(stroke_2[[#This Row],[avg_glucose_level]]&lt;70,"Low",stroke_2[[#This Row],[avg_glucose_level]]&lt;99,"Normal",stroke_2[[#This Row],[avg_glucose_level]]&lt;125,"Prediabetes",stroke_2[[#This Row],[avg_glucose_level]]&lt;199,"Diabetes",stroke_2[[#This Row],[avg_glucose_level]]&gt;199,"Very High")</f>
        <v>Normal</v>
      </c>
      <c r="L3402">
        <v>29.2</v>
      </c>
      <c r="M3402">
        <v>28.25</v>
      </c>
      <c r="N3402">
        <v>29.2</v>
      </c>
      <c r="O3402" t="s">
        <v>24</v>
      </c>
      <c r="P3402" t="s">
        <v>34</v>
      </c>
      <c r="Q3402" s="4" t="s">
        <v>4285</v>
      </c>
      <c r="R3402" s="5">
        <f t="shared" ca="1" si="53"/>
        <v>1.0886919622853347E-2</v>
      </c>
    </row>
    <row r="3403" spans="1:18" x14ac:dyDescent="0.25">
      <c r="A3403">
        <v>18827</v>
      </c>
      <c r="B3403" t="s">
        <v>12</v>
      </c>
      <c r="C3403">
        <v>57</v>
      </c>
      <c r="D3403" t="s">
        <v>4280</v>
      </c>
      <c r="E3403" t="s">
        <v>34</v>
      </c>
      <c r="F3403" t="s">
        <v>34</v>
      </c>
      <c r="G3403" t="s">
        <v>13</v>
      </c>
      <c r="H3403" t="s">
        <v>20</v>
      </c>
      <c r="I3403" t="s">
        <v>21</v>
      </c>
      <c r="J3403" s="5">
        <v>84.79</v>
      </c>
      <c r="K3403" s="5" t="str">
        <f>_xlfn.IFS(stroke_2[[#This Row],[avg_glucose_level]]&lt;70,"Low",stroke_2[[#This Row],[avg_glucose_level]]&lt;99,"Normal",stroke_2[[#This Row],[avg_glucose_level]]&lt;125,"Prediabetes",stroke_2[[#This Row],[avg_glucose_level]]&lt;199,"Diabetes",stroke_2[[#This Row],[avg_glucose_level]]&gt;199,"Very High")</f>
        <v>Normal</v>
      </c>
      <c r="L3403">
        <v>32.799999999999997</v>
      </c>
      <c r="M3403">
        <v>28.25</v>
      </c>
      <c r="N3403">
        <v>32.799999999999997</v>
      </c>
      <c r="O3403" t="s">
        <v>18</v>
      </c>
      <c r="P3403" t="s">
        <v>34</v>
      </c>
      <c r="Q3403" s="4" t="s">
        <v>4285</v>
      </c>
      <c r="R3403" s="5">
        <f t="shared" ca="1" si="53"/>
        <v>-2.2895466744029657E-2</v>
      </c>
    </row>
    <row r="3404" spans="1:18" x14ac:dyDescent="0.25">
      <c r="A3404">
        <v>19352</v>
      </c>
      <c r="B3404" t="s">
        <v>19</v>
      </c>
      <c r="C3404">
        <v>57</v>
      </c>
      <c r="D3404" t="s">
        <v>4280</v>
      </c>
      <c r="E3404" t="s">
        <v>34</v>
      </c>
      <c r="F3404" t="s">
        <v>34</v>
      </c>
      <c r="G3404" t="s">
        <v>13</v>
      </c>
      <c r="H3404" t="s">
        <v>14</v>
      </c>
      <c r="I3404" t="s">
        <v>15</v>
      </c>
      <c r="J3404" s="5">
        <v>95.4</v>
      </c>
      <c r="K3404" s="5" t="str">
        <f>_xlfn.IFS(stroke_2[[#This Row],[avg_glucose_level]]&lt;70,"Low",stroke_2[[#This Row],[avg_glucose_level]]&lt;99,"Normal",stroke_2[[#This Row],[avg_glucose_level]]&lt;125,"Prediabetes",stroke_2[[#This Row],[avg_glucose_level]]&lt;199,"Diabetes",stroke_2[[#This Row],[avg_glucose_level]]&gt;199,"Very High")</f>
        <v>Normal</v>
      </c>
      <c r="L3404">
        <v>19.5</v>
      </c>
      <c r="M3404">
        <v>28.25</v>
      </c>
      <c r="N3404">
        <v>19.5</v>
      </c>
      <c r="O3404" t="s">
        <v>38</v>
      </c>
      <c r="P3404" t="s">
        <v>34</v>
      </c>
      <c r="Q3404" s="4" t="s">
        <v>4285</v>
      </c>
      <c r="R3404" s="5">
        <f t="shared" ca="1" si="53"/>
        <v>-1.785397941773733E-2</v>
      </c>
    </row>
    <row r="3405" spans="1:18" x14ac:dyDescent="0.25">
      <c r="A3405">
        <v>23851</v>
      </c>
      <c r="B3405" t="s">
        <v>19</v>
      </c>
      <c r="C3405">
        <v>57</v>
      </c>
      <c r="D3405" t="s">
        <v>4280</v>
      </c>
      <c r="E3405" t="s">
        <v>34</v>
      </c>
      <c r="F3405" t="s">
        <v>34</v>
      </c>
      <c r="G3405" t="s">
        <v>34</v>
      </c>
      <c r="H3405" t="s">
        <v>14</v>
      </c>
      <c r="I3405" t="s">
        <v>21</v>
      </c>
      <c r="J3405" s="5">
        <v>87.18</v>
      </c>
      <c r="K3405" s="5" t="str">
        <f>_xlfn.IFS(stroke_2[[#This Row],[avg_glucose_level]]&lt;70,"Low",stroke_2[[#This Row],[avg_glucose_level]]&lt;99,"Normal",stroke_2[[#This Row],[avg_glucose_level]]&lt;125,"Prediabetes",stroke_2[[#This Row],[avg_glucose_level]]&lt;199,"Diabetes",stroke_2[[#This Row],[avg_glucose_level]]&gt;199,"Very High")</f>
        <v>Normal</v>
      </c>
      <c r="L3405">
        <v>20</v>
      </c>
      <c r="M3405">
        <v>28.25</v>
      </c>
      <c r="N3405">
        <v>20</v>
      </c>
      <c r="O3405" t="s">
        <v>18</v>
      </c>
      <c r="P3405" t="s">
        <v>34</v>
      </c>
      <c r="Q3405" s="4" t="s">
        <v>4285</v>
      </c>
      <c r="R3405" s="5">
        <f t="shared" ca="1" si="53"/>
        <v>6.8515963225512901E-3</v>
      </c>
    </row>
    <row r="3406" spans="1:18" x14ac:dyDescent="0.25">
      <c r="A3406">
        <v>24177</v>
      </c>
      <c r="B3406" t="s">
        <v>19</v>
      </c>
      <c r="C3406">
        <v>57</v>
      </c>
      <c r="D3406" t="s">
        <v>4280</v>
      </c>
      <c r="E3406" t="s">
        <v>13</v>
      </c>
      <c r="F3406" t="s">
        <v>34</v>
      </c>
      <c r="G3406" t="s">
        <v>13</v>
      </c>
      <c r="H3406" t="s">
        <v>14</v>
      </c>
      <c r="I3406" t="s">
        <v>15</v>
      </c>
      <c r="J3406" s="5">
        <v>90.77</v>
      </c>
      <c r="K3406" s="5" t="str">
        <f>_xlfn.IFS(stroke_2[[#This Row],[avg_glucose_level]]&lt;70,"Low",stroke_2[[#This Row],[avg_glucose_level]]&lt;99,"Normal",stroke_2[[#This Row],[avg_glucose_level]]&lt;125,"Prediabetes",stroke_2[[#This Row],[avg_glucose_level]]&lt;199,"Diabetes",stroke_2[[#This Row],[avg_glucose_level]]&gt;199,"Very High")</f>
        <v>Normal</v>
      </c>
      <c r="L3406">
        <v>43.9</v>
      </c>
      <c r="M3406">
        <v>28.25</v>
      </c>
      <c r="N3406">
        <v>43.9</v>
      </c>
      <c r="O3406" t="s">
        <v>18</v>
      </c>
      <c r="P3406" t="s">
        <v>34</v>
      </c>
      <c r="Q3406" s="4" t="s">
        <v>4285</v>
      </c>
      <c r="R3406" s="5">
        <f t="shared" ca="1" si="53"/>
        <v>2.8389820331554684E-4</v>
      </c>
    </row>
    <row r="3407" spans="1:18" x14ac:dyDescent="0.25">
      <c r="A3407">
        <v>24630</v>
      </c>
      <c r="B3407" t="s">
        <v>12</v>
      </c>
      <c r="C3407">
        <v>57</v>
      </c>
      <c r="D3407" t="s">
        <v>4280</v>
      </c>
      <c r="E3407" t="s">
        <v>34</v>
      </c>
      <c r="F3407" t="s">
        <v>34</v>
      </c>
      <c r="G3407" t="s">
        <v>13</v>
      </c>
      <c r="H3407" t="s">
        <v>14</v>
      </c>
      <c r="I3407" t="s">
        <v>21</v>
      </c>
      <c r="J3407" s="5">
        <v>230.59</v>
      </c>
      <c r="K3407" s="5" t="str">
        <f>_xlfn.IFS(stroke_2[[#This Row],[avg_glucose_level]]&lt;70,"Low",stroke_2[[#This Row],[avg_glucose_level]]&lt;99,"Normal",stroke_2[[#This Row],[avg_glucose_level]]&lt;125,"Prediabetes",stroke_2[[#This Row],[avg_glucose_level]]&lt;199,"Diabetes",stroke_2[[#This Row],[avg_glucose_level]]&gt;199,"Very High")</f>
        <v>Very High</v>
      </c>
      <c r="L3407">
        <v>23.2</v>
      </c>
      <c r="M3407">
        <v>28.25</v>
      </c>
      <c r="N3407">
        <v>23.2</v>
      </c>
      <c r="O3407" t="s">
        <v>18</v>
      </c>
      <c r="P3407" t="s">
        <v>34</v>
      </c>
      <c r="Q3407" s="4" t="s">
        <v>4285</v>
      </c>
      <c r="R3407" s="5">
        <f t="shared" ca="1" si="53"/>
        <v>-2.0189065300096804E-2</v>
      </c>
    </row>
    <row r="3408" spans="1:18" x14ac:dyDescent="0.25">
      <c r="A3408">
        <v>25226</v>
      </c>
      <c r="B3408" t="s">
        <v>12</v>
      </c>
      <c r="C3408">
        <v>57</v>
      </c>
      <c r="D3408" t="s">
        <v>4280</v>
      </c>
      <c r="E3408" t="s">
        <v>34</v>
      </c>
      <c r="F3408" t="s">
        <v>13</v>
      </c>
      <c r="G3408" t="s">
        <v>34</v>
      </c>
      <c r="H3408" t="s">
        <v>43</v>
      </c>
      <c r="I3408" t="s">
        <v>15</v>
      </c>
      <c r="J3408" s="5">
        <v>217.08</v>
      </c>
      <c r="K3408" s="5" t="str">
        <f>_xlfn.IFS(stroke_2[[#This Row],[avg_glucose_level]]&lt;70,"Low",stroke_2[[#This Row],[avg_glucose_level]]&lt;99,"Normal",stroke_2[[#This Row],[avg_glucose_level]]&lt;125,"Prediabetes",stroke_2[[#This Row],[avg_glucose_level]]&lt;199,"Diabetes",stroke_2[[#This Row],[avg_glucose_level]]&gt;199,"Very High")</f>
        <v>Very High</v>
      </c>
      <c r="M3408">
        <v>28.25</v>
      </c>
      <c r="N3408">
        <v>28.25</v>
      </c>
      <c r="O3408" t="s">
        <v>38</v>
      </c>
      <c r="P3408" t="s">
        <v>13</v>
      </c>
      <c r="Q3408" s="4" t="s">
        <v>4286</v>
      </c>
      <c r="R3408" s="5">
        <f t="shared" ca="1" si="53"/>
        <v>1.0215300362596553</v>
      </c>
    </row>
    <row r="3409" spans="1:18" x14ac:dyDescent="0.25">
      <c r="A3409">
        <v>26723</v>
      </c>
      <c r="B3409" t="s">
        <v>19</v>
      </c>
      <c r="C3409">
        <v>57</v>
      </c>
      <c r="D3409" t="s">
        <v>4280</v>
      </c>
      <c r="E3409" t="s">
        <v>34</v>
      </c>
      <c r="F3409" t="s">
        <v>34</v>
      </c>
      <c r="G3409" t="s">
        <v>13</v>
      </c>
      <c r="H3409" t="s">
        <v>14</v>
      </c>
      <c r="I3409" t="s">
        <v>15</v>
      </c>
      <c r="J3409" s="5">
        <v>83.14</v>
      </c>
      <c r="K3409" s="5" t="str">
        <f>_xlfn.IFS(stroke_2[[#This Row],[avg_glucose_level]]&lt;70,"Low",stroke_2[[#This Row],[avg_glucose_level]]&lt;99,"Normal",stroke_2[[#This Row],[avg_glucose_level]]&lt;125,"Prediabetes",stroke_2[[#This Row],[avg_glucose_level]]&lt;199,"Diabetes",stroke_2[[#This Row],[avg_glucose_level]]&gt;199,"Very High")</f>
        <v>Normal</v>
      </c>
      <c r="L3409">
        <v>31.9</v>
      </c>
      <c r="M3409">
        <v>28.25</v>
      </c>
      <c r="N3409">
        <v>31.9</v>
      </c>
      <c r="O3409" t="s">
        <v>24</v>
      </c>
      <c r="P3409" t="s">
        <v>34</v>
      </c>
      <c r="Q3409" s="4" t="s">
        <v>4285</v>
      </c>
      <c r="R3409" s="5">
        <f t="shared" ca="1" si="53"/>
        <v>-1.3375315835675462E-2</v>
      </c>
    </row>
    <row r="3410" spans="1:18" x14ac:dyDescent="0.25">
      <c r="A3410">
        <v>27789</v>
      </c>
      <c r="B3410" t="s">
        <v>19</v>
      </c>
      <c r="C3410">
        <v>57</v>
      </c>
      <c r="D3410" t="s">
        <v>4280</v>
      </c>
      <c r="E3410" t="s">
        <v>34</v>
      </c>
      <c r="F3410" t="s">
        <v>34</v>
      </c>
      <c r="G3410" t="s">
        <v>13</v>
      </c>
      <c r="H3410" t="s">
        <v>14</v>
      </c>
      <c r="I3410" t="s">
        <v>15</v>
      </c>
      <c r="J3410" s="5">
        <v>73</v>
      </c>
      <c r="K3410" s="5" t="str">
        <f>_xlfn.IFS(stroke_2[[#This Row],[avg_glucose_level]]&lt;70,"Low",stroke_2[[#This Row],[avg_glucose_level]]&lt;99,"Normal",stroke_2[[#This Row],[avg_glucose_level]]&lt;125,"Prediabetes",stroke_2[[#This Row],[avg_glucose_level]]&lt;199,"Diabetes",stroke_2[[#This Row],[avg_glucose_level]]&gt;199,"Very High")</f>
        <v>Normal</v>
      </c>
      <c r="L3410">
        <v>26.2</v>
      </c>
      <c r="M3410">
        <v>28.25</v>
      </c>
      <c r="N3410">
        <v>26.2</v>
      </c>
      <c r="O3410" t="s">
        <v>24</v>
      </c>
      <c r="P3410" t="s">
        <v>34</v>
      </c>
      <c r="Q3410" s="4" t="s">
        <v>4285</v>
      </c>
      <c r="R3410" s="5">
        <f t="shared" ca="1" si="53"/>
        <v>-1.7754795325071022E-2</v>
      </c>
    </row>
    <row r="3411" spans="1:18" x14ac:dyDescent="0.25">
      <c r="A3411">
        <v>28493</v>
      </c>
      <c r="B3411" t="s">
        <v>12</v>
      </c>
      <c r="C3411">
        <v>57</v>
      </c>
      <c r="D3411" t="s">
        <v>4280</v>
      </c>
      <c r="E3411" t="s">
        <v>34</v>
      </c>
      <c r="F3411" t="s">
        <v>34</v>
      </c>
      <c r="G3411" t="s">
        <v>13</v>
      </c>
      <c r="H3411" t="s">
        <v>14</v>
      </c>
      <c r="I3411" t="s">
        <v>15</v>
      </c>
      <c r="J3411" s="5">
        <v>86.3</v>
      </c>
      <c r="K3411" s="5" t="str">
        <f>_xlfn.IFS(stroke_2[[#This Row],[avg_glucose_level]]&lt;70,"Low",stroke_2[[#This Row],[avg_glucose_level]]&lt;99,"Normal",stroke_2[[#This Row],[avg_glucose_level]]&lt;125,"Prediabetes",stroke_2[[#This Row],[avg_glucose_level]]&lt;199,"Diabetes",stroke_2[[#This Row],[avg_glucose_level]]&gt;199,"Very High")</f>
        <v>Normal</v>
      </c>
      <c r="L3411">
        <v>31.7</v>
      </c>
      <c r="M3411">
        <v>28.25</v>
      </c>
      <c r="N3411">
        <v>31.7</v>
      </c>
      <c r="O3411" t="s">
        <v>38</v>
      </c>
      <c r="P3411" t="s">
        <v>13</v>
      </c>
      <c r="Q3411" s="4" t="s">
        <v>4286</v>
      </c>
      <c r="R3411" s="5">
        <f t="shared" ca="1" si="53"/>
        <v>1.0077458042116962</v>
      </c>
    </row>
    <row r="3412" spans="1:18" x14ac:dyDescent="0.25">
      <c r="A3412">
        <v>30116</v>
      </c>
      <c r="B3412" t="s">
        <v>19</v>
      </c>
      <c r="C3412">
        <v>57</v>
      </c>
      <c r="D3412" t="s">
        <v>4280</v>
      </c>
      <c r="E3412" t="s">
        <v>34</v>
      </c>
      <c r="F3412" t="s">
        <v>34</v>
      </c>
      <c r="G3412" t="s">
        <v>13</v>
      </c>
      <c r="H3412" t="s">
        <v>14</v>
      </c>
      <c r="I3412" t="s">
        <v>21</v>
      </c>
      <c r="J3412" s="5">
        <v>102.28</v>
      </c>
      <c r="K3412" s="5" t="str">
        <f>_xlfn.IFS(stroke_2[[#This Row],[avg_glucose_level]]&lt;70,"Low",stroke_2[[#This Row],[avg_glucose_level]]&lt;99,"Normal",stroke_2[[#This Row],[avg_glucose_level]]&lt;125,"Prediabetes",stroke_2[[#This Row],[avg_glucose_level]]&lt;199,"Diabetes",stroke_2[[#This Row],[avg_glucose_level]]&gt;199,"Very High")</f>
        <v>Prediabetes</v>
      </c>
      <c r="L3412">
        <v>25.5</v>
      </c>
      <c r="M3412">
        <v>28.25</v>
      </c>
      <c r="N3412">
        <v>25.5</v>
      </c>
      <c r="O3412" t="s">
        <v>24</v>
      </c>
      <c r="P3412" t="s">
        <v>34</v>
      </c>
      <c r="Q3412" s="4" t="s">
        <v>4285</v>
      </c>
      <c r="R3412" s="5">
        <f t="shared" ca="1" si="53"/>
        <v>-4.7888456069214045E-3</v>
      </c>
    </row>
    <row r="3413" spans="1:18" x14ac:dyDescent="0.25">
      <c r="A3413">
        <v>30352</v>
      </c>
      <c r="B3413" t="s">
        <v>12</v>
      </c>
      <c r="C3413">
        <v>57</v>
      </c>
      <c r="D3413" t="s">
        <v>4280</v>
      </c>
      <c r="E3413" t="s">
        <v>34</v>
      </c>
      <c r="F3413" t="s">
        <v>34</v>
      </c>
      <c r="G3413" t="s">
        <v>13</v>
      </c>
      <c r="H3413" t="s">
        <v>14</v>
      </c>
      <c r="I3413" t="s">
        <v>21</v>
      </c>
      <c r="J3413" s="5">
        <v>90.06</v>
      </c>
      <c r="K3413" s="5" t="str">
        <f>_xlfn.IFS(stroke_2[[#This Row],[avg_glucose_level]]&lt;70,"Low",stroke_2[[#This Row],[avg_glucose_level]]&lt;99,"Normal",stroke_2[[#This Row],[avg_glucose_level]]&lt;125,"Prediabetes",stroke_2[[#This Row],[avg_glucose_level]]&lt;199,"Diabetes",stroke_2[[#This Row],[avg_glucose_level]]&gt;199,"Very High")</f>
        <v>Normal</v>
      </c>
      <c r="L3413">
        <v>29.8</v>
      </c>
      <c r="M3413">
        <v>28.25</v>
      </c>
      <c r="N3413">
        <v>29.8</v>
      </c>
      <c r="O3413" t="s">
        <v>38</v>
      </c>
      <c r="P3413" t="s">
        <v>34</v>
      </c>
      <c r="Q3413" s="4" t="s">
        <v>4285</v>
      </c>
      <c r="R3413" s="5">
        <f t="shared" ca="1" si="53"/>
        <v>-2.2464517272759759E-2</v>
      </c>
    </row>
    <row r="3414" spans="1:18" x14ac:dyDescent="0.25">
      <c r="A3414">
        <v>32203</v>
      </c>
      <c r="B3414" t="s">
        <v>19</v>
      </c>
      <c r="C3414">
        <v>57</v>
      </c>
      <c r="D3414" t="s">
        <v>4280</v>
      </c>
      <c r="E3414" t="s">
        <v>34</v>
      </c>
      <c r="F3414" t="s">
        <v>34</v>
      </c>
      <c r="G3414" t="s">
        <v>13</v>
      </c>
      <c r="H3414" t="s">
        <v>20</v>
      </c>
      <c r="I3414" t="s">
        <v>21</v>
      </c>
      <c r="J3414" s="5">
        <v>95.36</v>
      </c>
      <c r="K3414" s="5" t="str">
        <f>_xlfn.IFS(stroke_2[[#This Row],[avg_glucose_level]]&lt;70,"Low",stroke_2[[#This Row],[avg_glucose_level]]&lt;99,"Normal",stroke_2[[#This Row],[avg_glucose_level]]&lt;125,"Prediabetes",stroke_2[[#This Row],[avg_glucose_level]]&lt;199,"Diabetes",stroke_2[[#This Row],[avg_glucose_level]]&gt;199,"Very High")</f>
        <v>Normal</v>
      </c>
      <c r="L3414">
        <v>32.4</v>
      </c>
      <c r="M3414">
        <v>28.25</v>
      </c>
      <c r="N3414">
        <v>32.4</v>
      </c>
      <c r="O3414" t="s">
        <v>18</v>
      </c>
      <c r="P3414" t="s">
        <v>34</v>
      </c>
      <c r="Q3414" s="4" t="s">
        <v>4285</v>
      </c>
      <c r="R3414" s="5">
        <f t="shared" ca="1" si="53"/>
        <v>-3.7995855009782032E-3</v>
      </c>
    </row>
    <row r="3415" spans="1:18" x14ac:dyDescent="0.25">
      <c r="A3415">
        <v>33175</v>
      </c>
      <c r="B3415" t="s">
        <v>19</v>
      </c>
      <c r="C3415">
        <v>57</v>
      </c>
      <c r="D3415" t="s">
        <v>4280</v>
      </c>
      <c r="E3415" t="s">
        <v>34</v>
      </c>
      <c r="F3415" t="s">
        <v>34</v>
      </c>
      <c r="G3415" t="s">
        <v>13</v>
      </c>
      <c r="H3415" t="s">
        <v>43</v>
      </c>
      <c r="I3415" t="s">
        <v>15</v>
      </c>
      <c r="J3415" s="5">
        <v>110.52</v>
      </c>
      <c r="K3415" s="5" t="str">
        <f>_xlfn.IFS(stroke_2[[#This Row],[avg_glucose_level]]&lt;70,"Low",stroke_2[[#This Row],[avg_glucose_level]]&lt;99,"Normal",stroke_2[[#This Row],[avg_glucose_level]]&lt;125,"Prediabetes",stroke_2[[#This Row],[avg_glucose_level]]&lt;199,"Diabetes",stroke_2[[#This Row],[avg_glucose_level]]&gt;199,"Very High")</f>
        <v>Prediabetes</v>
      </c>
      <c r="L3415">
        <v>28.5</v>
      </c>
      <c r="M3415">
        <v>28.25</v>
      </c>
      <c r="N3415">
        <v>28.5</v>
      </c>
      <c r="O3415" t="s">
        <v>38</v>
      </c>
      <c r="P3415" t="s">
        <v>13</v>
      </c>
      <c r="Q3415" s="4" t="s">
        <v>4286</v>
      </c>
      <c r="R3415" s="5">
        <f t="shared" ca="1" si="53"/>
        <v>1.0172761401780814</v>
      </c>
    </row>
    <row r="3416" spans="1:18" x14ac:dyDescent="0.25">
      <c r="A3416">
        <v>33697</v>
      </c>
      <c r="B3416" t="s">
        <v>12</v>
      </c>
      <c r="C3416">
        <v>57</v>
      </c>
      <c r="D3416" t="s">
        <v>4280</v>
      </c>
      <c r="E3416" t="s">
        <v>34</v>
      </c>
      <c r="F3416" t="s">
        <v>34</v>
      </c>
      <c r="G3416" t="s">
        <v>13</v>
      </c>
      <c r="H3416" t="s">
        <v>14</v>
      </c>
      <c r="I3416" t="s">
        <v>21</v>
      </c>
      <c r="J3416" s="5">
        <v>90.54</v>
      </c>
      <c r="K3416" s="5" t="str">
        <f>_xlfn.IFS(stroke_2[[#This Row],[avg_glucose_level]]&lt;70,"Low",stroke_2[[#This Row],[avg_glucose_level]]&lt;99,"Normal",stroke_2[[#This Row],[avg_glucose_level]]&lt;125,"Prediabetes",stroke_2[[#This Row],[avg_glucose_level]]&lt;199,"Diabetes",stroke_2[[#This Row],[avg_glucose_level]]&gt;199,"Very High")</f>
        <v>Normal</v>
      </c>
      <c r="L3416">
        <v>33.700000000000003</v>
      </c>
      <c r="M3416">
        <v>28.25</v>
      </c>
      <c r="N3416">
        <v>33.700000000000003</v>
      </c>
      <c r="O3416" t="s">
        <v>24</v>
      </c>
      <c r="P3416" t="s">
        <v>34</v>
      </c>
      <c r="Q3416" s="4" t="s">
        <v>4285</v>
      </c>
      <c r="R3416" s="5">
        <f t="shared" ca="1" si="53"/>
        <v>-1.2385479542976253E-3</v>
      </c>
    </row>
    <row r="3417" spans="1:18" x14ac:dyDescent="0.25">
      <c r="A3417">
        <v>34285</v>
      </c>
      <c r="B3417" t="s">
        <v>12</v>
      </c>
      <c r="C3417">
        <v>57</v>
      </c>
      <c r="D3417" t="s">
        <v>4280</v>
      </c>
      <c r="E3417" t="s">
        <v>34</v>
      </c>
      <c r="F3417" t="s">
        <v>34</v>
      </c>
      <c r="G3417" t="s">
        <v>13</v>
      </c>
      <c r="H3417" t="s">
        <v>14</v>
      </c>
      <c r="I3417" t="s">
        <v>21</v>
      </c>
      <c r="J3417" s="5">
        <v>92.59</v>
      </c>
      <c r="K3417" s="5" t="str">
        <f>_xlfn.IFS(stroke_2[[#This Row],[avg_glucose_level]]&lt;70,"Low",stroke_2[[#This Row],[avg_glucose_level]]&lt;99,"Normal",stroke_2[[#This Row],[avg_glucose_level]]&lt;125,"Prediabetes",stroke_2[[#This Row],[avg_glucose_level]]&lt;199,"Diabetes",stroke_2[[#This Row],[avg_glucose_level]]&gt;199,"Very High")</f>
        <v>Normal</v>
      </c>
      <c r="L3417">
        <v>24.2</v>
      </c>
      <c r="M3417">
        <v>28.25</v>
      </c>
      <c r="N3417">
        <v>24.2</v>
      </c>
      <c r="O3417" t="s">
        <v>38</v>
      </c>
      <c r="P3417" t="s">
        <v>34</v>
      </c>
      <c r="Q3417" s="4" t="s">
        <v>4285</v>
      </c>
      <c r="R3417" s="5">
        <f t="shared" ca="1" si="53"/>
        <v>8.0550080197878907E-3</v>
      </c>
    </row>
    <row r="3418" spans="1:18" x14ac:dyDescent="0.25">
      <c r="A3418">
        <v>34608</v>
      </c>
      <c r="B3418" t="s">
        <v>12</v>
      </c>
      <c r="C3418">
        <v>57</v>
      </c>
      <c r="D3418" t="s">
        <v>4280</v>
      </c>
      <c r="E3418" t="s">
        <v>34</v>
      </c>
      <c r="F3418" t="s">
        <v>34</v>
      </c>
      <c r="G3418" t="s">
        <v>13</v>
      </c>
      <c r="H3418" t="s">
        <v>14</v>
      </c>
      <c r="I3418" t="s">
        <v>21</v>
      </c>
      <c r="J3418" s="5">
        <v>86.67</v>
      </c>
      <c r="K3418" s="5" t="str">
        <f>_xlfn.IFS(stroke_2[[#This Row],[avg_glucose_level]]&lt;70,"Low",stroke_2[[#This Row],[avg_glucose_level]]&lt;99,"Normal",stroke_2[[#This Row],[avg_glucose_level]]&lt;125,"Prediabetes",stroke_2[[#This Row],[avg_glucose_level]]&lt;199,"Diabetes",stroke_2[[#This Row],[avg_glucose_level]]&gt;199,"Very High")</f>
        <v>Normal</v>
      </c>
      <c r="L3418">
        <v>39</v>
      </c>
      <c r="M3418">
        <v>28.25</v>
      </c>
      <c r="N3418">
        <v>39</v>
      </c>
      <c r="O3418" t="s">
        <v>38</v>
      </c>
      <c r="P3418" t="s">
        <v>34</v>
      </c>
      <c r="Q3418" s="4" t="s">
        <v>4285</v>
      </c>
      <c r="R3418" s="5">
        <f t="shared" ca="1" si="53"/>
        <v>-9.5945340251680396E-3</v>
      </c>
    </row>
    <row r="3419" spans="1:18" x14ac:dyDescent="0.25">
      <c r="A3419">
        <v>34857</v>
      </c>
      <c r="B3419" t="s">
        <v>12</v>
      </c>
      <c r="C3419">
        <v>57</v>
      </c>
      <c r="D3419" t="s">
        <v>4280</v>
      </c>
      <c r="E3419" t="s">
        <v>34</v>
      </c>
      <c r="F3419" t="s">
        <v>34</v>
      </c>
      <c r="G3419" t="s">
        <v>13</v>
      </c>
      <c r="H3419" t="s">
        <v>20</v>
      </c>
      <c r="I3419" t="s">
        <v>15</v>
      </c>
      <c r="J3419" s="5">
        <v>81.150000000000006</v>
      </c>
      <c r="K3419" s="5" t="str">
        <f>_xlfn.IFS(stroke_2[[#This Row],[avg_glucose_level]]&lt;70,"Low",stroke_2[[#This Row],[avg_glucose_level]]&lt;99,"Normal",stroke_2[[#This Row],[avg_glucose_level]]&lt;125,"Prediabetes",stroke_2[[#This Row],[avg_glucose_level]]&lt;199,"Diabetes",stroke_2[[#This Row],[avg_glucose_level]]&gt;199,"Very High")</f>
        <v>Normal</v>
      </c>
      <c r="L3419">
        <v>40.200000000000003</v>
      </c>
      <c r="M3419">
        <v>28.25</v>
      </c>
      <c r="N3419">
        <v>40.200000000000003</v>
      </c>
      <c r="O3419" t="s">
        <v>18</v>
      </c>
      <c r="P3419" t="s">
        <v>34</v>
      </c>
      <c r="Q3419" s="4" t="s">
        <v>4285</v>
      </c>
      <c r="R3419" s="5">
        <f t="shared" ca="1" si="53"/>
        <v>-2.2349666189885476E-2</v>
      </c>
    </row>
    <row r="3420" spans="1:18" x14ac:dyDescent="0.25">
      <c r="A3420">
        <v>35229</v>
      </c>
      <c r="B3420" t="s">
        <v>12</v>
      </c>
      <c r="C3420">
        <v>57</v>
      </c>
      <c r="D3420" t="s">
        <v>4280</v>
      </c>
      <c r="E3420" t="s">
        <v>34</v>
      </c>
      <c r="F3420" t="s">
        <v>34</v>
      </c>
      <c r="G3420" t="s">
        <v>13</v>
      </c>
      <c r="H3420" t="s">
        <v>43</v>
      </c>
      <c r="I3420" t="s">
        <v>15</v>
      </c>
      <c r="J3420" s="5">
        <v>71.709999999999994</v>
      </c>
      <c r="K3420" s="5" t="str">
        <f>_xlfn.IFS(stroke_2[[#This Row],[avg_glucose_level]]&lt;70,"Low",stroke_2[[#This Row],[avg_glucose_level]]&lt;99,"Normal",stroke_2[[#This Row],[avg_glucose_level]]&lt;125,"Prediabetes",stroke_2[[#This Row],[avg_glucose_level]]&lt;199,"Diabetes",stroke_2[[#This Row],[avg_glucose_level]]&gt;199,"Very High")</f>
        <v>Normal</v>
      </c>
      <c r="L3420">
        <v>35.200000000000003</v>
      </c>
      <c r="M3420">
        <v>28.25</v>
      </c>
      <c r="N3420">
        <v>35.200000000000003</v>
      </c>
      <c r="O3420" t="s">
        <v>29</v>
      </c>
      <c r="P3420" t="s">
        <v>34</v>
      </c>
      <c r="Q3420" s="4" t="s">
        <v>4285</v>
      </c>
      <c r="R3420" s="5">
        <f t="shared" ca="1" si="53"/>
        <v>2.0797262020554798E-2</v>
      </c>
    </row>
    <row r="3421" spans="1:18" x14ac:dyDescent="0.25">
      <c r="A3421">
        <v>36155</v>
      </c>
      <c r="B3421" t="s">
        <v>19</v>
      </c>
      <c r="C3421">
        <v>57</v>
      </c>
      <c r="D3421" t="s">
        <v>4280</v>
      </c>
      <c r="E3421" t="s">
        <v>13</v>
      </c>
      <c r="F3421" t="s">
        <v>34</v>
      </c>
      <c r="G3421" t="s">
        <v>13</v>
      </c>
      <c r="H3421" t="s">
        <v>14</v>
      </c>
      <c r="I3421" t="s">
        <v>15</v>
      </c>
      <c r="J3421" s="5">
        <v>98.07</v>
      </c>
      <c r="K3421" s="5" t="str">
        <f>_xlfn.IFS(stroke_2[[#This Row],[avg_glucose_level]]&lt;70,"Low",stroke_2[[#This Row],[avg_glucose_level]]&lt;99,"Normal",stroke_2[[#This Row],[avg_glucose_level]]&lt;125,"Prediabetes",stroke_2[[#This Row],[avg_glucose_level]]&lt;199,"Diabetes",stroke_2[[#This Row],[avg_glucose_level]]&gt;199,"Very High")</f>
        <v>Normal</v>
      </c>
      <c r="L3421">
        <v>50.9</v>
      </c>
      <c r="M3421">
        <v>28.25</v>
      </c>
      <c r="N3421">
        <v>50.9</v>
      </c>
      <c r="O3421" t="s">
        <v>18</v>
      </c>
      <c r="P3421" t="s">
        <v>34</v>
      </c>
      <c r="Q3421" s="4" t="s">
        <v>4285</v>
      </c>
      <c r="R3421" s="5">
        <f t="shared" ca="1" si="53"/>
        <v>-5.9272219408312617E-3</v>
      </c>
    </row>
    <row r="3422" spans="1:18" x14ac:dyDescent="0.25">
      <c r="A3422">
        <v>37299</v>
      </c>
      <c r="B3422" t="s">
        <v>12</v>
      </c>
      <c r="C3422">
        <v>57</v>
      </c>
      <c r="D3422" t="s">
        <v>4280</v>
      </c>
      <c r="E3422" t="s">
        <v>34</v>
      </c>
      <c r="F3422" t="s">
        <v>34</v>
      </c>
      <c r="G3422" t="s">
        <v>13</v>
      </c>
      <c r="H3422" t="s">
        <v>14</v>
      </c>
      <c r="I3422" t="s">
        <v>15</v>
      </c>
      <c r="J3422" s="5">
        <v>107.49</v>
      </c>
      <c r="K3422" s="5" t="str">
        <f>_xlfn.IFS(stroke_2[[#This Row],[avg_glucose_level]]&lt;70,"Low",stroke_2[[#This Row],[avg_glucose_level]]&lt;99,"Normal",stroke_2[[#This Row],[avg_glucose_level]]&lt;125,"Prediabetes",stroke_2[[#This Row],[avg_glucose_level]]&lt;199,"Diabetes",stroke_2[[#This Row],[avg_glucose_level]]&gt;199,"Very High")</f>
        <v>Prediabetes</v>
      </c>
      <c r="L3422">
        <v>29.5</v>
      </c>
      <c r="M3422">
        <v>28.25</v>
      </c>
      <c r="N3422">
        <v>29.5</v>
      </c>
      <c r="O3422" t="s">
        <v>24</v>
      </c>
      <c r="P3422" t="s">
        <v>34</v>
      </c>
      <c r="Q3422" s="4" t="s">
        <v>4285</v>
      </c>
      <c r="R3422" s="5">
        <f t="shared" ca="1" si="53"/>
        <v>1.7249489814299263E-2</v>
      </c>
    </row>
    <row r="3423" spans="1:18" x14ac:dyDescent="0.25">
      <c r="A3423">
        <v>39139</v>
      </c>
      <c r="B3423" t="s">
        <v>19</v>
      </c>
      <c r="C3423">
        <v>57</v>
      </c>
      <c r="D3423" t="s">
        <v>4280</v>
      </c>
      <c r="E3423" t="s">
        <v>34</v>
      </c>
      <c r="F3423" t="s">
        <v>34</v>
      </c>
      <c r="G3423" t="s">
        <v>13</v>
      </c>
      <c r="H3423" t="s">
        <v>14</v>
      </c>
      <c r="I3423" t="s">
        <v>21</v>
      </c>
      <c r="J3423" s="5">
        <v>84.18</v>
      </c>
      <c r="K3423" s="5" t="str">
        <f>_xlfn.IFS(stroke_2[[#This Row],[avg_glucose_level]]&lt;70,"Low",stroke_2[[#This Row],[avg_glucose_level]]&lt;99,"Normal",stroke_2[[#This Row],[avg_glucose_level]]&lt;125,"Prediabetes",stroke_2[[#This Row],[avg_glucose_level]]&lt;199,"Diabetes",stroke_2[[#This Row],[avg_glucose_level]]&gt;199,"Very High")</f>
        <v>Normal</v>
      </c>
      <c r="L3423">
        <v>35.5</v>
      </c>
      <c r="M3423">
        <v>28.25</v>
      </c>
      <c r="N3423">
        <v>35.5</v>
      </c>
      <c r="O3423" t="s">
        <v>24</v>
      </c>
      <c r="P3423" t="s">
        <v>34</v>
      </c>
      <c r="Q3423" s="4" t="s">
        <v>4285</v>
      </c>
      <c r="R3423" s="5">
        <f t="shared" ca="1" si="53"/>
        <v>2.0671594225574526E-2</v>
      </c>
    </row>
    <row r="3424" spans="1:18" x14ac:dyDescent="0.25">
      <c r="A3424">
        <v>39186</v>
      </c>
      <c r="B3424" t="s">
        <v>19</v>
      </c>
      <c r="C3424">
        <v>57</v>
      </c>
      <c r="D3424" t="s">
        <v>4280</v>
      </c>
      <c r="E3424" t="s">
        <v>34</v>
      </c>
      <c r="F3424" t="s">
        <v>13</v>
      </c>
      <c r="G3424" t="s">
        <v>13</v>
      </c>
      <c r="H3424" t="s">
        <v>14</v>
      </c>
      <c r="I3424" t="s">
        <v>15</v>
      </c>
      <c r="J3424" s="5">
        <v>216.58</v>
      </c>
      <c r="K3424" s="5" t="str">
        <f>_xlfn.IFS(stroke_2[[#This Row],[avg_glucose_level]]&lt;70,"Low",stroke_2[[#This Row],[avg_glucose_level]]&lt;99,"Normal",stroke_2[[#This Row],[avg_glucose_level]]&lt;125,"Prediabetes",stroke_2[[#This Row],[avg_glucose_level]]&lt;199,"Diabetes",stroke_2[[#This Row],[avg_glucose_level]]&gt;199,"Very High")</f>
        <v>Very High</v>
      </c>
      <c r="L3424">
        <v>31</v>
      </c>
      <c r="M3424">
        <v>28.25</v>
      </c>
      <c r="N3424">
        <v>31</v>
      </c>
      <c r="O3424" t="s">
        <v>38</v>
      </c>
      <c r="P3424" t="s">
        <v>13</v>
      </c>
      <c r="Q3424" s="4" t="s">
        <v>4286</v>
      </c>
      <c r="R3424" s="5">
        <f t="shared" ca="1" si="53"/>
        <v>0.99792076859803125</v>
      </c>
    </row>
    <row r="3425" spans="1:18" x14ac:dyDescent="0.25">
      <c r="A3425">
        <v>40379</v>
      </c>
      <c r="B3425" t="s">
        <v>19</v>
      </c>
      <c r="C3425">
        <v>57</v>
      </c>
      <c r="D3425" t="s">
        <v>4280</v>
      </c>
      <c r="E3425" t="s">
        <v>34</v>
      </c>
      <c r="F3425" t="s">
        <v>34</v>
      </c>
      <c r="G3425" t="s">
        <v>13</v>
      </c>
      <c r="H3425" t="s">
        <v>14</v>
      </c>
      <c r="I3425" t="s">
        <v>21</v>
      </c>
      <c r="J3425" s="5">
        <v>98.57</v>
      </c>
      <c r="K3425" s="5" t="str">
        <f>_xlfn.IFS(stroke_2[[#This Row],[avg_glucose_level]]&lt;70,"Low",stroke_2[[#This Row],[avg_glucose_level]]&lt;99,"Normal",stroke_2[[#This Row],[avg_glucose_level]]&lt;125,"Prediabetes",stroke_2[[#This Row],[avg_glucose_level]]&lt;199,"Diabetes",stroke_2[[#This Row],[avg_glucose_level]]&gt;199,"Very High")</f>
        <v>Normal</v>
      </c>
      <c r="L3425">
        <v>31.6</v>
      </c>
      <c r="M3425">
        <v>28.25</v>
      </c>
      <c r="N3425">
        <v>31.6</v>
      </c>
      <c r="O3425" t="s">
        <v>24</v>
      </c>
      <c r="P3425" t="s">
        <v>34</v>
      </c>
      <c r="Q3425" s="4" t="s">
        <v>4285</v>
      </c>
      <c r="R3425" s="5">
        <f t="shared" ca="1" si="53"/>
        <v>-1.2347436340163909E-2</v>
      </c>
    </row>
    <row r="3426" spans="1:18" x14ac:dyDescent="0.25">
      <c r="A3426">
        <v>41512</v>
      </c>
      <c r="B3426" t="s">
        <v>12</v>
      </c>
      <c r="C3426">
        <v>57</v>
      </c>
      <c r="D3426" t="s">
        <v>4280</v>
      </c>
      <c r="E3426" t="s">
        <v>34</v>
      </c>
      <c r="F3426" t="s">
        <v>34</v>
      </c>
      <c r="G3426" t="s">
        <v>13</v>
      </c>
      <c r="H3426" t="s">
        <v>43</v>
      </c>
      <c r="I3426" t="s">
        <v>21</v>
      </c>
      <c r="J3426" s="5">
        <v>76.62</v>
      </c>
      <c r="K3426" s="5" t="str">
        <f>_xlfn.IFS(stroke_2[[#This Row],[avg_glucose_level]]&lt;70,"Low",stroke_2[[#This Row],[avg_glucose_level]]&lt;99,"Normal",stroke_2[[#This Row],[avg_glucose_level]]&lt;125,"Prediabetes",stroke_2[[#This Row],[avg_glucose_level]]&lt;199,"Diabetes",stroke_2[[#This Row],[avg_glucose_level]]&gt;199,"Very High")</f>
        <v>Normal</v>
      </c>
      <c r="L3426">
        <v>28.2</v>
      </c>
      <c r="M3426">
        <v>28.25</v>
      </c>
      <c r="N3426">
        <v>28.2</v>
      </c>
      <c r="O3426" t="s">
        <v>24</v>
      </c>
      <c r="P3426" t="s">
        <v>34</v>
      </c>
      <c r="Q3426" s="4" t="s">
        <v>4285</v>
      </c>
      <c r="R3426" s="5">
        <f t="shared" ca="1" si="53"/>
        <v>-7.0287917877789822E-3</v>
      </c>
    </row>
    <row r="3427" spans="1:18" x14ac:dyDescent="0.25">
      <c r="A3427">
        <v>41940</v>
      </c>
      <c r="B3427" t="s">
        <v>12</v>
      </c>
      <c r="C3427">
        <v>57</v>
      </c>
      <c r="D3427" t="s">
        <v>4280</v>
      </c>
      <c r="E3427" t="s">
        <v>34</v>
      </c>
      <c r="F3427" t="s">
        <v>13</v>
      </c>
      <c r="G3427" t="s">
        <v>13</v>
      </c>
      <c r="H3427" t="s">
        <v>14</v>
      </c>
      <c r="I3427" t="s">
        <v>21</v>
      </c>
      <c r="J3427" s="5">
        <v>62.2</v>
      </c>
      <c r="K3427" s="5" t="str">
        <f>_xlfn.IFS(stroke_2[[#This Row],[avg_glucose_level]]&lt;70,"Low",stroke_2[[#This Row],[avg_glucose_level]]&lt;99,"Normal",stroke_2[[#This Row],[avg_glucose_level]]&lt;125,"Prediabetes",stroke_2[[#This Row],[avg_glucose_level]]&lt;199,"Diabetes",stroke_2[[#This Row],[avg_glucose_level]]&gt;199,"Very High")</f>
        <v>Low</v>
      </c>
      <c r="L3427">
        <v>31</v>
      </c>
      <c r="M3427">
        <v>28.25</v>
      </c>
      <c r="N3427">
        <v>31</v>
      </c>
      <c r="O3427" t="s">
        <v>18</v>
      </c>
      <c r="P3427" t="s">
        <v>34</v>
      </c>
      <c r="Q3427" s="4" t="s">
        <v>4285</v>
      </c>
      <c r="R3427" s="5">
        <f t="shared" ca="1" si="53"/>
        <v>-2.2677210024325149E-2</v>
      </c>
    </row>
    <row r="3428" spans="1:18" x14ac:dyDescent="0.25">
      <c r="A3428">
        <v>42563</v>
      </c>
      <c r="B3428" t="s">
        <v>19</v>
      </c>
      <c r="C3428">
        <v>57</v>
      </c>
      <c r="D3428" t="s">
        <v>4280</v>
      </c>
      <c r="E3428" t="s">
        <v>13</v>
      </c>
      <c r="F3428" t="s">
        <v>13</v>
      </c>
      <c r="G3428" t="s">
        <v>13</v>
      </c>
      <c r="H3428" t="s">
        <v>14</v>
      </c>
      <c r="I3428" t="s">
        <v>21</v>
      </c>
      <c r="J3428" s="5">
        <v>231.72</v>
      </c>
      <c r="K3428" s="5" t="str">
        <f>_xlfn.IFS(stroke_2[[#This Row],[avg_glucose_level]]&lt;70,"Low",stroke_2[[#This Row],[avg_glucose_level]]&lt;99,"Normal",stroke_2[[#This Row],[avg_glucose_level]]&lt;125,"Prediabetes",stroke_2[[#This Row],[avg_glucose_level]]&lt;199,"Diabetes",stroke_2[[#This Row],[avg_glucose_level]]&gt;199,"Very High")</f>
        <v>Very High</v>
      </c>
      <c r="L3428">
        <v>45.7</v>
      </c>
      <c r="M3428">
        <v>28.25</v>
      </c>
      <c r="N3428">
        <v>45.7</v>
      </c>
      <c r="O3428" t="s">
        <v>18</v>
      </c>
      <c r="P3428" t="s">
        <v>34</v>
      </c>
      <c r="Q3428" s="4" t="s">
        <v>4285</v>
      </c>
      <c r="R3428" s="5">
        <f t="shared" ca="1" si="53"/>
        <v>1.9199120060679215E-2</v>
      </c>
    </row>
    <row r="3429" spans="1:18" x14ac:dyDescent="0.25">
      <c r="A3429">
        <v>42859</v>
      </c>
      <c r="B3429" t="s">
        <v>19</v>
      </c>
      <c r="C3429">
        <v>57</v>
      </c>
      <c r="D3429" t="s">
        <v>4280</v>
      </c>
      <c r="E3429" t="s">
        <v>34</v>
      </c>
      <c r="F3429" t="s">
        <v>34</v>
      </c>
      <c r="G3429" t="s">
        <v>13</v>
      </c>
      <c r="H3429" t="s">
        <v>14</v>
      </c>
      <c r="I3429" t="s">
        <v>15</v>
      </c>
      <c r="J3429" s="5">
        <v>231.31</v>
      </c>
      <c r="K3429" s="5" t="str">
        <f>_xlfn.IFS(stroke_2[[#This Row],[avg_glucose_level]]&lt;70,"Low",stroke_2[[#This Row],[avg_glucose_level]]&lt;99,"Normal",stroke_2[[#This Row],[avg_glucose_level]]&lt;125,"Prediabetes",stroke_2[[#This Row],[avg_glucose_level]]&lt;199,"Diabetes",stroke_2[[#This Row],[avg_glucose_level]]&gt;199,"Very High")</f>
        <v>Very High</v>
      </c>
      <c r="L3429">
        <v>32.299999999999997</v>
      </c>
      <c r="M3429">
        <v>28.25</v>
      </c>
      <c r="N3429">
        <v>32.299999999999997</v>
      </c>
      <c r="O3429" t="s">
        <v>24</v>
      </c>
      <c r="P3429" t="s">
        <v>34</v>
      </c>
      <c r="Q3429" s="4" t="s">
        <v>4285</v>
      </c>
      <c r="R3429" s="5">
        <f t="shared" ca="1" si="53"/>
        <v>-1.7730308363968939E-3</v>
      </c>
    </row>
    <row r="3430" spans="1:18" x14ac:dyDescent="0.25">
      <c r="A3430">
        <v>43717</v>
      </c>
      <c r="B3430" t="s">
        <v>12</v>
      </c>
      <c r="C3430">
        <v>57</v>
      </c>
      <c r="D3430" t="s">
        <v>4280</v>
      </c>
      <c r="E3430" t="s">
        <v>13</v>
      </c>
      <c r="F3430" t="s">
        <v>34</v>
      </c>
      <c r="G3430" t="s">
        <v>13</v>
      </c>
      <c r="H3430" t="s">
        <v>14</v>
      </c>
      <c r="I3430" t="s">
        <v>15</v>
      </c>
      <c r="J3430" s="5">
        <v>212.08</v>
      </c>
      <c r="K3430" s="5" t="str">
        <f>_xlfn.IFS(stroke_2[[#This Row],[avg_glucose_level]]&lt;70,"Low",stroke_2[[#This Row],[avg_glucose_level]]&lt;99,"Normal",stroke_2[[#This Row],[avg_glucose_level]]&lt;125,"Prediabetes",stroke_2[[#This Row],[avg_glucose_level]]&lt;199,"Diabetes",stroke_2[[#This Row],[avg_glucose_level]]&gt;199,"Very High")</f>
        <v>Very High</v>
      </c>
      <c r="L3430">
        <v>44.2</v>
      </c>
      <c r="M3430">
        <v>28.25</v>
      </c>
      <c r="N3430">
        <v>44.2</v>
      </c>
      <c r="O3430" t="s">
        <v>29</v>
      </c>
      <c r="P3430" t="s">
        <v>13</v>
      </c>
      <c r="Q3430" s="4" t="s">
        <v>4286</v>
      </c>
      <c r="R3430" s="5">
        <f t="shared" ca="1" si="53"/>
        <v>1.0206309336980188</v>
      </c>
    </row>
    <row r="3431" spans="1:18" x14ac:dyDescent="0.25">
      <c r="A3431">
        <v>44375</v>
      </c>
      <c r="B3431" t="s">
        <v>19</v>
      </c>
      <c r="C3431">
        <v>57</v>
      </c>
      <c r="D3431" t="s">
        <v>4280</v>
      </c>
      <c r="E3431" t="s">
        <v>13</v>
      </c>
      <c r="F3431" t="s">
        <v>34</v>
      </c>
      <c r="G3431" t="s">
        <v>13</v>
      </c>
      <c r="H3431" t="s">
        <v>20</v>
      </c>
      <c r="I3431" t="s">
        <v>21</v>
      </c>
      <c r="J3431" s="5">
        <v>63.72</v>
      </c>
      <c r="K3431" s="5" t="str">
        <f>_xlfn.IFS(stroke_2[[#This Row],[avg_glucose_level]]&lt;70,"Low",stroke_2[[#This Row],[avg_glucose_level]]&lt;99,"Normal",stroke_2[[#This Row],[avg_glucose_level]]&lt;125,"Prediabetes",stroke_2[[#This Row],[avg_glucose_level]]&lt;199,"Diabetes",stroke_2[[#This Row],[avg_glucose_level]]&gt;199,"Very High")</f>
        <v>Low</v>
      </c>
      <c r="L3431">
        <v>35.799999999999997</v>
      </c>
      <c r="M3431">
        <v>28.25</v>
      </c>
      <c r="N3431">
        <v>35.799999999999997</v>
      </c>
      <c r="O3431" t="s">
        <v>29</v>
      </c>
      <c r="P3431" t="s">
        <v>34</v>
      </c>
      <c r="Q3431" s="4" t="s">
        <v>4285</v>
      </c>
      <c r="R3431" s="5">
        <f t="shared" ca="1" si="53"/>
        <v>7.7104394676501039E-3</v>
      </c>
    </row>
    <row r="3432" spans="1:18" x14ac:dyDescent="0.25">
      <c r="A3432">
        <v>44759</v>
      </c>
      <c r="B3432" t="s">
        <v>12</v>
      </c>
      <c r="C3432">
        <v>57</v>
      </c>
      <c r="D3432" t="s">
        <v>4280</v>
      </c>
      <c r="E3432" t="s">
        <v>34</v>
      </c>
      <c r="F3432" t="s">
        <v>34</v>
      </c>
      <c r="G3432" t="s">
        <v>13</v>
      </c>
      <c r="H3432" t="s">
        <v>14</v>
      </c>
      <c r="I3432" t="s">
        <v>15</v>
      </c>
      <c r="J3432" s="5">
        <v>215.92</v>
      </c>
      <c r="K3432" s="5" t="str">
        <f>_xlfn.IFS(stroke_2[[#This Row],[avg_glucose_level]]&lt;70,"Low",stroke_2[[#This Row],[avg_glucose_level]]&lt;99,"Normal",stroke_2[[#This Row],[avg_glucose_level]]&lt;125,"Prediabetes",stroke_2[[#This Row],[avg_glucose_level]]&lt;199,"Diabetes",stroke_2[[#This Row],[avg_glucose_level]]&gt;199,"Very High")</f>
        <v>Very High</v>
      </c>
      <c r="L3432">
        <v>27.4</v>
      </c>
      <c r="M3432">
        <v>28.25</v>
      </c>
      <c r="N3432">
        <v>27.4</v>
      </c>
      <c r="O3432" t="s">
        <v>29</v>
      </c>
      <c r="P3432" t="s">
        <v>34</v>
      </c>
      <c r="Q3432" s="4" t="s">
        <v>4285</v>
      </c>
      <c r="R3432" s="5">
        <f t="shared" ca="1" si="53"/>
        <v>7.1553015576781122E-3</v>
      </c>
    </row>
    <row r="3433" spans="1:18" x14ac:dyDescent="0.25">
      <c r="A3433">
        <v>45010</v>
      </c>
      <c r="B3433" t="s">
        <v>19</v>
      </c>
      <c r="C3433">
        <v>57</v>
      </c>
      <c r="D3433" t="s">
        <v>4280</v>
      </c>
      <c r="E3433" t="s">
        <v>34</v>
      </c>
      <c r="F3433" t="s">
        <v>34</v>
      </c>
      <c r="G3433" t="s">
        <v>13</v>
      </c>
      <c r="H3433" t="s">
        <v>14</v>
      </c>
      <c r="I3433" t="s">
        <v>21</v>
      </c>
      <c r="J3433" s="5">
        <v>77.930000000000007</v>
      </c>
      <c r="K3433" s="5" t="str">
        <f>_xlfn.IFS(stroke_2[[#This Row],[avg_glucose_level]]&lt;70,"Low",stroke_2[[#This Row],[avg_glucose_level]]&lt;99,"Normal",stroke_2[[#This Row],[avg_glucose_level]]&lt;125,"Prediabetes",stroke_2[[#This Row],[avg_glucose_level]]&lt;199,"Diabetes",stroke_2[[#This Row],[avg_glucose_level]]&gt;199,"Very High")</f>
        <v>Normal</v>
      </c>
      <c r="L3433">
        <v>21.7</v>
      </c>
      <c r="M3433">
        <v>28.25</v>
      </c>
      <c r="N3433">
        <v>21.7</v>
      </c>
      <c r="O3433" t="s">
        <v>24</v>
      </c>
      <c r="P3433" t="s">
        <v>34</v>
      </c>
      <c r="Q3433" s="4" t="s">
        <v>4285</v>
      </c>
      <c r="R3433" s="5">
        <f t="shared" ca="1" si="53"/>
        <v>1.296260270068747E-2</v>
      </c>
    </row>
    <row r="3434" spans="1:18" x14ac:dyDescent="0.25">
      <c r="A3434">
        <v>45713</v>
      </c>
      <c r="B3434" t="s">
        <v>19</v>
      </c>
      <c r="C3434">
        <v>57</v>
      </c>
      <c r="D3434" t="s">
        <v>4280</v>
      </c>
      <c r="E3434" t="s">
        <v>34</v>
      </c>
      <c r="F3434" t="s">
        <v>34</v>
      </c>
      <c r="G3434" t="s">
        <v>13</v>
      </c>
      <c r="H3434" t="s">
        <v>43</v>
      </c>
      <c r="I3434" t="s">
        <v>15</v>
      </c>
      <c r="J3434" s="5">
        <v>219.5</v>
      </c>
      <c r="K3434" s="5" t="str">
        <f>_xlfn.IFS(stroke_2[[#This Row],[avg_glucose_level]]&lt;70,"Low",stroke_2[[#This Row],[avg_glucose_level]]&lt;99,"Normal",stroke_2[[#This Row],[avg_glucose_level]]&lt;125,"Prediabetes",stroke_2[[#This Row],[avg_glucose_level]]&lt;199,"Diabetes",stroke_2[[#This Row],[avg_glucose_level]]&gt;199,"Very High")</f>
        <v>Very High</v>
      </c>
      <c r="L3434">
        <v>33.799999999999997</v>
      </c>
      <c r="M3434">
        <v>28.25</v>
      </c>
      <c r="N3434">
        <v>33.799999999999997</v>
      </c>
      <c r="O3434" t="s">
        <v>18</v>
      </c>
      <c r="P3434" t="s">
        <v>34</v>
      </c>
      <c r="Q3434" s="4" t="s">
        <v>4285</v>
      </c>
      <c r="R3434" s="5">
        <f t="shared" ca="1" si="53"/>
        <v>-2.3949803721763364E-4</v>
      </c>
    </row>
    <row r="3435" spans="1:18" x14ac:dyDescent="0.25">
      <c r="A3435">
        <v>46130</v>
      </c>
      <c r="B3435" t="s">
        <v>19</v>
      </c>
      <c r="C3435">
        <v>57</v>
      </c>
      <c r="D3435" t="s">
        <v>4280</v>
      </c>
      <c r="E3435" t="s">
        <v>34</v>
      </c>
      <c r="F3435" t="s">
        <v>34</v>
      </c>
      <c r="G3435" t="s">
        <v>13</v>
      </c>
      <c r="H3435" t="s">
        <v>20</v>
      </c>
      <c r="I3435" t="s">
        <v>15</v>
      </c>
      <c r="J3435" s="5">
        <v>142.31</v>
      </c>
      <c r="K3435" s="5" t="str">
        <f>_xlfn.IFS(stroke_2[[#This Row],[avg_glucose_level]]&lt;70,"Low",stroke_2[[#This Row],[avg_glucose_level]]&lt;99,"Normal",stroke_2[[#This Row],[avg_glucose_level]]&lt;125,"Prediabetes",stroke_2[[#This Row],[avg_glucose_level]]&lt;199,"Diabetes",stroke_2[[#This Row],[avg_glucose_level]]&gt;199,"Very High")</f>
        <v>Diabetes</v>
      </c>
      <c r="L3435">
        <v>35.200000000000003</v>
      </c>
      <c r="M3435">
        <v>28.25</v>
      </c>
      <c r="N3435">
        <v>35.200000000000003</v>
      </c>
      <c r="O3435" t="s">
        <v>29</v>
      </c>
      <c r="P3435" t="s">
        <v>34</v>
      </c>
      <c r="Q3435" s="4" t="s">
        <v>4285</v>
      </c>
      <c r="R3435" s="5">
        <f t="shared" ca="1" si="53"/>
        <v>-2.9881033908075728E-4</v>
      </c>
    </row>
    <row r="3436" spans="1:18" x14ac:dyDescent="0.25">
      <c r="A3436">
        <v>46373</v>
      </c>
      <c r="B3436" t="s">
        <v>19</v>
      </c>
      <c r="C3436">
        <v>57</v>
      </c>
      <c r="D3436" t="s">
        <v>4280</v>
      </c>
      <c r="E3436" t="s">
        <v>34</v>
      </c>
      <c r="F3436" t="s">
        <v>34</v>
      </c>
      <c r="G3436" t="s">
        <v>13</v>
      </c>
      <c r="H3436" t="s">
        <v>14</v>
      </c>
      <c r="I3436" t="s">
        <v>21</v>
      </c>
      <c r="J3436" s="5">
        <v>169.97</v>
      </c>
      <c r="K3436" s="5" t="str">
        <f>_xlfn.IFS(stroke_2[[#This Row],[avg_glucose_level]]&lt;70,"Low",stroke_2[[#This Row],[avg_glucose_level]]&lt;99,"Normal",stroke_2[[#This Row],[avg_glucose_level]]&lt;125,"Prediabetes",stroke_2[[#This Row],[avg_glucose_level]]&lt;199,"Diabetes",stroke_2[[#This Row],[avg_glucose_level]]&gt;199,"Very High")</f>
        <v>Diabetes</v>
      </c>
      <c r="L3436">
        <v>25.8</v>
      </c>
      <c r="M3436">
        <v>28.25</v>
      </c>
      <c r="N3436">
        <v>25.8</v>
      </c>
      <c r="O3436" t="s">
        <v>24</v>
      </c>
      <c r="P3436" t="s">
        <v>34</v>
      </c>
      <c r="Q3436" s="4" t="s">
        <v>4285</v>
      </c>
      <c r="R3436" s="5">
        <f t="shared" ca="1" si="53"/>
        <v>-3.8587244791739029E-4</v>
      </c>
    </row>
    <row r="3437" spans="1:18" x14ac:dyDescent="0.25">
      <c r="A3437">
        <v>46498</v>
      </c>
      <c r="B3437" t="s">
        <v>19</v>
      </c>
      <c r="C3437">
        <v>57</v>
      </c>
      <c r="D3437" t="s">
        <v>4280</v>
      </c>
      <c r="E3437" t="s">
        <v>34</v>
      </c>
      <c r="F3437" t="s">
        <v>34</v>
      </c>
      <c r="G3437" t="s">
        <v>13</v>
      </c>
      <c r="H3437" t="s">
        <v>14</v>
      </c>
      <c r="I3437" t="s">
        <v>15</v>
      </c>
      <c r="J3437" s="5">
        <v>217.4</v>
      </c>
      <c r="K3437" s="5" t="str">
        <f>_xlfn.IFS(stroke_2[[#This Row],[avg_glucose_level]]&lt;70,"Low",stroke_2[[#This Row],[avg_glucose_level]]&lt;99,"Normal",stroke_2[[#This Row],[avg_glucose_level]]&lt;125,"Prediabetes",stroke_2[[#This Row],[avg_glucose_level]]&lt;199,"Diabetes",stroke_2[[#This Row],[avg_glucose_level]]&gt;199,"Very High")</f>
        <v>Very High</v>
      </c>
      <c r="L3437">
        <v>36.6</v>
      </c>
      <c r="M3437">
        <v>28.25</v>
      </c>
      <c r="N3437">
        <v>36.6</v>
      </c>
      <c r="O3437" t="s">
        <v>24</v>
      </c>
      <c r="P3437" t="s">
        <v>34</v>
      </c>
      <c r="Q3437" s="4" t="s">
        <v>4285</v>
      </c>
      <c r="R3437" s="5">
        <f t="shared" ca="1" si="53"/>
        <v>-2.1329029551290762E-2</v>
      </c>
    </row>
    <row r="3438" spans="1:18" x14ac:dyDescent="0.25">
      <c r="A3438">
        <v>47501</v>
      </c>
      <c r="B3438" t="s">
        <v>19</v>
      </c>
      <c r="C3438">
        <v>57</v>
      </c>
      <c r="D3438" t="s">
        <v>4280</v>
      </c>
      <c r="E3438" t="s">
        <v>34</v>
      </c>
      <c r="F3438" t="s">
        <v>34</v>
      </c>
      <c r="G3438" t="s">
        <v>13</v>
      </c>
      <c r="H3438" t="s">
        <v>14</v>
      </c>
      <c r="I3438" t="s">
        <v>15</v>
      </c>
      <c r="J3438" s="5">
        <v>59.85</v>
      </c>
      <c r="K3438" s="5" t="str">
        <f>_xlfn.IFS(stroke_2[[#This Row],[avg_glucose_level]]&lt;70,"Low",stroke_2[[#This Row],[avg_glucose_level]]&lt;99,"Normal",stroke_2[[#This Row],[avg_glucose_level]]&lt;125,"Prediabetes",stroke_2[[#This Row],[avg_glucose_level]]&lt;199,"Diabetes",stroke_2[[#This Row],[avg_glucose_level]]&gt;199,"Very High")</f>
        <v>Low</v>
      </c>
      <c r="L3438">
        <v>41.5</v>
      </c>
      <c r="M3438">
        <v>28.25</v>
      </c>
      <c r="N3438">
        <v>41.5</v>
      </c>
      <c r="O3438" t="s">
        <v>24</v>
      </c>
      <c r="P3438" t="s">
        <v>34</v>
      </c>
      <c r="Q3438" s="4" t="s">
        <v>4285</v>
      </c>
      <c r="R3438" s="5">
        <f t="shared" ca="1" si="53"/>
        <v>-6.8804207647971734E-3</v>
      </c>
    </row>
    <row r="3439" spans="1:18" x14ac:dyDescent="0.25">
      <c r="A3439">
        <v>47776</v>
      </c>
      <c r="B3439" t="s">
        <v>19</v>
      </c>
      <c r="C3439">
        <v>57</v>
      </c>
      <c r="D3439" t="s">
        <v>4280</v>
      </c>
      <c r="E3439" t="s">
        <v>34</v>
      </c>
      <c r="F3439" t="s">
        <v>34</v>
      </c>
      <c r="G3439" t="s">
        <v>13</v>
      </c>
      <c r="H3439" t="s">
        <v>43</v>
      </c>
      <c r="I3439" t="s">
        <v>21</v>
      </c>
      <c r="J3439" s="5">
        <v>176.78</v>
      </c>
      <c r="K3439" s="5" t="str">
        <f>_xlfn.IFS(stroke_2[[#This Row],[avg_glucose_level]]&lt;70,"Low",stroke_2[[#This Row],[avg_glucose_level]]&lt;99,"Normal",stroke_2[[#This Row],[avg_glucose_level]]&lt;125,"Prediabetes",stroke_2[[#This Row],[avg_glucose_level]]&lt;199,"Diabetes",stroke_2[[#This Row],[avg_glucose_level]]&gt;199,"Very High")</f>
        <v>Diabetes</v>
      </c>
      <c r="L3439">
        <v>50.4</v>
      </c>
      <c r="M3439">
        <v>28.25</v>
      </c>
      <c r="N3439">
        <v>50.4</v>
      </c>
      <c r="O3439" t="s">
        <v>24</v>
      </c>
      <c r="P3439" t="s">
        <v>34</v>
      </c>
      <c r="Q3439" s="4" t="s">
        <v>4285</v>
      </c>
      <c r="R3439" s="5">
        <f t="shared" ca="1" si="53"/>
        <v>6.7139246568506785E-3</v>
      </c>
    </row>
    <row r="3440" spans="1:18" x14ac:dyDescent="0.25">
      <c r="A3440">
        <v>47937</v>
      </c>
      <c r="B3440" t="s">
        <v>19</v>
      </c>
      <c r="C3440">
        <v>57</v>
      </c>
      <c r="D3440" t="s">
        <v>4280</v>
      </c>
      <c r="E3440" t="s">
        <v>34</v>
      </c>
      <c r="F3440" t="s">
        <v>34</v>
      </c>
      <c r="G3440" t="s">
        <v>13</v>
      </c>
      <c r="H3440" t="s">
        <v>20</v>
      </c>
      <c r="I3440" t="s">
        <v>21</v>
      </c>
      <c r="J3440" s="5">
        <v>78.14</v>
      </c>
      <c r="K3440" s="5" t="str">
        <f>_xlfn.IFS(stroke_2[[#This Row],[avg_glucose_level]]&lt;70,"Low",stroke_2[[#This Row],[avg_glucose_level]]&lt;99,"Normal",stroke_2[[#This Row],[avg_glucose_level]]&lt;125,"Prediabetes",stroke_2[[#This Row],[avg_glucose_level]]&lt;199,"Diabetes",stroke_2[[#This Row],[avg_glucose_level]]&gt;199,"Very High")</f>
        <v>Normal</v>
      </c>
      <c r="L3440">
        <v>35.799999999999997</v>
      </c>
      <c r="M3440">
        <v>28.25</v>
      </c>
      <c r="N3440">
        <v>35.799999999999997</v>
      </c>
      <c r="O3440" t="s">
        <v>24</v>
      </c>
      <c r="P3440" t="s">
        <v>34</v>
      </c>
      <c r="Q3440" s="4" t="s">
        <v>4285</v>
      </c>
      <c r="R3440" s="5">
        <f t="shared" ca="1" si="53"/>
        <v>-1.4023376327747739E-2</v>
      </c>
    </row>
    <row r="3441" spans="1:18" x14ac:dyDescent="0.25">
      <c r="A3441">
        <v>48472</v>
      </c>
      <c r="B3441" t="s">
        <v>12</v>
      </c>
      <c r="C3441">
        <v>57</v>
      </c>
      <c r="D3441" t="s">
        <v>4280</v>
      </c>
      <c r="E3441" t="s">
        <v>34</v>
      </c>
      <c r="F3441" t="s">
        <v>34</v>
      </c>
      <c r="G3441" t="s">
        <v>13</v>
      </c>
      <c r="H3441" t="s">
        <v>14</v>
      </c>
      <c r="I3441" t="s">
        <v>21</v>
      </c>
      <c r="J3441" s="5">
        <v>76.28</v>
      </c>
      <c r="K3441" s="5" t="str">
        <f>_xlfn.IFS(stroke_2[[#This Row],[avg_glucose_level]]&lt;70,"Low",stroke_2[[#This Row],[avg_glucose_level]]&lt;99,"Normal",stroke_2[[#This Row],[avg_glucose_level]]&lt;125,"Prediabetes",stroke_2[[#This Row],[avg_glucose_level]]&lt;199,"Diabetes",stroke_2[[#This Row],[avg_glucose_level]]&gt;199,"Very High")</f>
        <v>Normal</v>
      </c>
      <c r="L3441">
        <v>31.4</v>
      </c>
      <c r="M3441">
        <v>28.25</v>
      </c>
      <c r="N3441">
        <v>31.4</v>
      </c>
      <c r="O3441" t="s">
        <v>18</v>
      </c>
      <c r="P3441" t="s">
        <v>34</v>
      </c>
      <c r="Q3441" s="4" t="s">
        <v>4285</v>
      </c>
      <c r="R3441" s="5">
        <f t="shared" ca="1" si="53"/>
        <v>1.9040675861825597E-2</v>
      </c>
    </row>
    <row r="3442" spans="1:18" x14ac:dyDescent="0.25">
      <c r="A3442">
        <v>49254</v>
      </c>
      <c r="B3442" t="s">
        <v>12</v>
      </c>
      <c r="C3442">
        <v>57</v>
      </c>
      <c r="D3442" t="s">
        <v>4280</v>
      </c>
      <c r="E3442" t="s">
        <v>13</v>
      </c>
      <c r="F3442" t="s">
        <v>34</v>
      </c>
      <c r="G3442" t="s">
        <v>13</v>
      </c>
      <c r="H3442" t="s">
        <v>14</v>
      </c>
      <c r="I3442" t="s">
        <v>15</v>
      </c>
      <c r="J3442" s="5">
        <v>80.72</v>
      </c>
      <c r="K3442" s="5" t="str">
        <f>_xlfn.IFS(stroke_2[[#This Row],[avg_glucose_level]]&lt;70,"Low",stroke_2[[#This Row],[avg_glucose_level]]&lt;99,"Normal",stroke_2[[#This Row],[avg_glucose_level]]&lt;125,"Prediabetes",stroke_2[[#This Row],[avg_glucose_level]]&lt;199,"Diabetes",stroke_2[[#This Row],[avg_glucose_level]]&gt;199,"Very High")</f>
        <v>Normal</v>
      </c>
      <c r="L3442">
        <v>41.5</v>
      </c>
      <c r="M3442">
        <v>28.25</v>
      </c>
      <c r="N3442">
        <v>41.5</v>
      </c>
      <c r="O3442" t="s">
        <v>18</v>
      </c>
      <c r="P3442" t="s">
        <v>34</v>
      </c>
      <c r="Q3442" s="4" t="s">
        <v>4285</v>
      </c>
      <c r="R3442" s="5">
        <f t="shared" ca="1" si="53"/>
        <v>1.2988557405598521E-2</v>
      </c>
    </row>
    <row r="3443" spans="1:18" x14ac:dyDescent="0.25">
      <c r="A3443">
        <v>49279</v>
      </c>
      <c r="B3443" t="s">
        <v>12</v>
      </c>
      <c r="C3443">
        <v>57</v>
      </c>
      <c r="D3443" t="s">
        <v>4280</v>
      </c>
      <c r="E3443" t="s">
        <v>34</v>
      </c>
      <c r="F3443" t="s">
        <v>13</v>
      </c>
      <c r="G3443" t="s">
        <v>13</v>
      </c>
      <c r="H3443" t="s">
        <v>14</v>
      </c>
      <c r="I3443" t="s">
        <v>15</v>
      </c>
      <c r="J3443" s="5">
        <v>76.5</v>
      </c>
      <c r="K3443" s="5" t="str">
        <f>_xlfn.IFS(stroke_2[[#This Row],[avg_glucose_level]]&lt;70,"Low",stroke_2[[#This Row],[avg_glucose_level]]&lt;99,"Normal",stroke_2[[#This Row],[avg_glucose_level]]&lt;125,"Prediabetes",stroke_2[[#This Row],[avg_glucose_level]]&lt;199,"Diabetes",stroke_2[[#This Row],[avg_glucose_level]]&gt;199,"Very High")</f>
        <v>Normal</v>
      </c>
      <c r="L3443">
        <v>29.2</v>
      </c>
      <c r="M3443">
        <v>28.25</v>
      </c>
      <c r="N3443">
        <v>29.2</v>
      </c>
      <c r="O3443" t="s">
        <v>18</v>
      </c>
      <c r="P3443" t="s">
        <v>34</v>
      </c>
      <c r="Q3443" s="4" t="s">
        <v>4285</v>
      </c>
      <c r="R3443" s="5">
        <f t="shared" ca="1" si="53"/>
        <v>-5.8783911782742558E-3</v>
      </c>
    </row>
    <row r="3444" spans="1:18" x14ac:dyDescent="0.25">
      <c r="A3444">
        <v>50372</v>
      </c>
      <c r="B3444" t="s">
        <v>12</v>
      </c>
      <c r="C3444">
        <v>57</v>
      </c>
      <c r="D3444" t="s">
        <v>4280</v>
      </c>
      <c r="E3444" t="s">
        <v>34</v>
      </c>
      <c r="F3444" t="s">
        <v>34</v>
      </c>
      <c r="G3444" t="s">
        <v>13</v>
      </c>
      <c r="H3444" t="s">
        <v>14</v>
      </c>
      <c r="I3444" t="s">
        <v>21</v>
      </c>
      <c r="J3444" s="5">
        <v>233.47</v>
      </c>
      <c r="K3444" s="5" t="str">
        <f>_xlfn.IFS(stroke_2[[#This Row],[avg_glucose_level]]&lt;70,"Low",stroke_2[[#This Row],[avg_glucose_level]]&lt;99,"Normal",stroke_2[[#This Row],[avg_glucose_level]]&lt;125,"Prediabetes",stroke_2[[#This Row],[avg_glucose_level]]&lt;199,"Diabetes",stroke_2[[#This Row],[avg_glucose_level]]&gt;199,"Very High")</f>
        <v>Very High</v>
      </c>
      <c r="L3444">
        <v>35.5</v>
      </c>
      <c r="M3444">
        <v>28.25</v>
      </c>
      <c r="N3444">
        <v>35.5</v>
      </c>
      <c r="O3444" t="s">
        <v>24</v>
      </c>
      <c r="P3444" t="s">
        <v>34</v>
      </c>
      <c r="Q3444" s="4" t="s">
        <v>4285</v>
      </c>
      <c r="R3444" s="5">
        <f t="shared" ca="1" si="53"/>
        <v>8.6937500117003734E-3</v>
      </c>
    </row>
    <row r="3445" spans="1:18" x14ac:dyDescent="0.25">
      <c r="A3445">
        <v>52282</v>
      </c>
      <c r="B3445" t="s">
        <v>12</v>
      </c>
      <c r="C3445">
        <v>57</v>
      </c>
      <c r="D3445" t="s">
        <v>4280</v>
      </c>
      <c r="E3445" t="s">
        <v>34</v>
      </c>
      <c r="F3445" t="s">
        <v>34</v>
      </c>
      <c r="G3445" t="s">
        <v>13</v>
      </c>
      <c r="H3445" t="s">
        <v>14</v>
      </c>
      <c r="I3445" t="s">
        <v>21</v>
      </c>
      <c r="J3445" s="5">
        <v>197.28</v>
      </c>
      <c r="K3445" s="5" t="str">
        <f>_xlfn.IFS(stroke_2[[#This Row],[avg_glucose_level]]&lt;70,"Low",stroke_2[[#This Row],[avg_glucose_level]]&lt;99,"Normal",stroke_2[[#This Row],[avg_glucose_level]]&lt;125,"Prediabetes",stroke_2[[#This Row],[avg_glucose_level]]&lt;199,"Diabetes",stroke_2[[#This Row],[avg_glucose_level]]&gt;199,"Very High")</f>
        <v>Diabetes</v>
      </c>
      <c r="L3445">
        <v>34.5</v>
      </c>
      <c r="M3445">
        <v>28.25</v>
      </c>
      <c r="N3445">
        <v>34.5</v>
      </c>
      <c r="O3445" t="s">
        <v>18</v>
      </c>
      <c r="P3445" t="s">
        <v>13</v>
      </c>
      <c r="Q3445" s="4" t="s">
        <v>4286</v>
      </c>
      <c r="R3445" s="5">
        <f t="shared" ca="1" si="53"/>
        <v>0.97936380271653267</v>
      </c>
    </row>
    <row r="3446" spans="1:18" x14ac:dyDescent="0.25">
      <c r="A3446">
        <v>52306</v>
      </c>
      <c r="B3446" t="s">
        <v>12</v>
      </c>
      <c r="C3446">
        <v>57</v>
      </c>
      <c r="D3446" t="s">
        <v>4280</v>
      </c>
      <c r="E3446" t="s">
        <v>34</v>
      </c>
      <c r="F3446" t="s">
        <v>34</v>
      </c>
      <c r="G3446" t="s">
        <v>13</v>
      </c>
      <c r="H3446" t="s">
        <v>20</v>
      </c>
      <c r="I3446" t="s">
        <v>15</v>
      </c>
      <c r="J3446" s="5">
        <v>67.97</v>
      </c>
      <c r="K3446" s="5" t="str">
        <f>_xlfn.IFS(stroke_2[[#This Row],[avg_glucose_level]]&lt;70,"Low",stroke_2[[#This Row],[avg_glucose_level]]&lt;99,"Normal",stroke_2[[#This Row],[avg_glucose_level]]&lt;125,"Prediabetes",stroke_2[[#This Row],[avg_glucose_level]]&lt;199,"Diabetes",stroke_2[[#This Row],[avg_glucose_level]]&gt;199,"Very High")</f>
        <v>Low</v>
      </c>
      <c r="L3446">
        <v>27.9</v>
      </c>
      <c r="M3446">
        <v>28.25</v>
      </c>
      <c r="N3446">
        <v>27.9</v>
      </c>
      <c r="O3446" t="s">
        <v>24</v>
      </c>
      <c r="P3446" t="s">
        <v>34</v>
      </c>
      <c r="Q3446" s="4" t="s">
        <v>4285</v>
      </c>
      <c r="R3446" s="5">
        <f t="shared" ca="1" si="53"/>
        <v>4.8668230673742045E-3</v>
      </c>
    </row>
    <row r="3447" spans="1:18" x14ac:dyDescent="0.25">
      <c r="A3447">
        <v>52461</v>
      </c>
      <c r="B3447" t="s">
        <v>12</v>
      </c>
      <c r="C3447">
        <v>57</v>
      </c>
      <c r="D3447" t="s">
        <v>4280</v>
      </c>
      <c r="E3447" t="s">
        <v>34</v>
      </c>
      <c r="F3447" t="s">
        <v>34</v>
      </c>
      <c r="G3447" t="s">
        <v>13</v>
      </c>
      <c r="H3447" t="s">
        <v>14</v>
      </c>
      <c r="I3447" t="s">
        <v>15</v>
      </c>
      <c r="J3447" s="5">
        <v>111.08</v>
      </c>
      <c r="K3447" s="5" t="str">
        <f>_xlfn.IFS(stroke_2[[#This Row],[avg_glucose_level]]&lt;70,"Low",stroke_2[[#This Row],[avg_glucose_level]]&lt;99,"Normal",stroke_2[[#This Row],[avg_glucose_level]]&lt;125,"Prediabetes",stroke_2[[#This Row],[avg_glucose_level]]&lt;199,"Diabetes",stroke_2[[#This Row],[avg_glucose_level]]&gt;199,"Very High")</f>
        <v>Prediabetes</v>
      </c>
      <c r="L3447">
        <v>27.9</v>
      </c>
      <c r="M3447">
        <v>28.25</v>
      </c>
      <c r="N3447">
        <v>27.9</v>
      </c>
      <c r="O3447" t="s">
        <v>24</v>
      </c>
      <c r="P3447" t="s">
        <v>34</v>
      </c>
      <c r="Q3447" s="4" t="s">
        <v>4285</v>
      </c>
      <c r="R3447" s="5">
        <f t="shared" ca="1" si="53"/>
        <v>6.6222682806477366E-3</v>
      </c>
    </row>
    <row r="3448" spans="1:18" x14ac:dyDescent="0.25">
      <c r="A3448">
        <v>52512</v>
      </c>
      <c r="B3448" t="s">
        <v>12</v>
      </c>
      <c r="C3448">
        <v>57</v>
      </c>
      <c r="D3448" t="s">
        <v>4280</v>
      </c>
      <c r="E3448" t="s">
        <v>34</v>
      </c>
      <c r="F3448" t="s">
        <v>34</v>
      </c>
      <c r="G3448" t="s">
        <v>13</v>
      </c>
      <c r="H3448" t="s">
        <v>14</v>
      </c>
      <c r="I3448" t="s">
        <v>21</v>
      </c>
      <c r="J3448" s="5">
        <v>98.54</v>
      </c>
      <c r="K3448" s="5" t="str">
        <f>_xlfn.IFS(stroke_2[[#This Row],[avg_glucose_level]]&lt;70,"Low",stroke_2[[#This Row],[avg_glucose_level]]&lt;99,"Normal",stroke_2[[#This Row],[avg_glucose_level]]&lt;125,"Prediabetes",stroke_2[[#This Row],[avg_glucose_level]]&lt;199,"Diabetes",stroke_2[[#This Row],[avg_glucose_level]]&gt;199,"Very High")</f>
        <v>Normal</v>
      </c>
      <c r="L3448">
        <v>30.2</v>
      </c>
      <c r="M3448">
        <v>28.25</v>
      </c>
      <c r="N3448">
        <v>30.2</v>
      </c>
      <c r="O3448" t="s">
        <v>24</v>
      </c>
      <c r="P3448" t="s">
        <v>34</v>
      </c>
      <c r="Q3448" s="4" t="s">
        <v>4285</v>
      </c>
      <c r="R3448" s="5">
        <f t="shared" ca="1" si="53"/>
        <v>1.4040828988905157E-2</v>
      </c>
    </row>
    <row r="3449" spans="1:18" x14ac:dyDescent="0.25">
      <c r="A3449">
        <v>53660</v>
      </c>
      <c r="B3449" t="s">
        <v>12</v>
      </c>
      <c r="C3449">
        <v>57</v>
      </c>
      <c r="D3449" t="s">
        <v>4280</v>
      </c>
      <c r="E3449" t="s">
        <v>34</v>
      </c>
      <c r="F3449" t="s">
        <v>34</v>
      </c>
      <c r="G3449" t="s">
        <v>13</v>
      </c>
      <c r="H3449" t="s">
        <v>14</v>
      </c>
      <c r="I3449" t="s">
        <v>15</v>
      </c>
      <c r="J3449" s="5">
        <v>108.53</v>
      </c>
      <c r="K3449" s="5" t="str">
        <f>_xlfn.IFS(stroke_2[[#This Row],[avg_glucose_level]]&lt;70,"Low",stroke_2[[#This Row],[avg_glucose_level]]&lt;99,"Normal",stroke_2[[#This Row],[avg_glucose_level]]&lt;125,"Prediabetes",stroke_2[[#This Row],[avg_glucose_level]]&lt;199,"Diabetes",stroke_2[[#This Row],[avg_glucose_level]]&gt;199,"Very High")</f>
        <v>Prediabetes</v>
      </c>
      <c r="L3449">
        <v>19.399999999999999</v>
      </c>
      <c r="M3449">
        <v>28.25</v>
      </c>
      <c r="N3449">
        <v>19.399999999999999</v>
      </c>
      <c r="O3449" t="s">
        <v>29</v>
      </c>
      <c r="P3449" t="s">
        <v>34</v>
      </c>
      <c r="Q3449" s="4" t="s">
        <v>4285</v>
      </c>
      <c r="R3449" s="5">
        <f t="shared" ca="1" si="53"/>
        <v>-2.029627597304241E-2</v>
      </c>
    </row>
    <row r="3450" spans="1:18" x14ac:dyDescent="0.25">
      <c r="A3450">
        <v>56001</v>
      </c>
      <c r="B3450" t="s">
        <v>12</v>
      </c>
      <c r="C3450">
        <v>57</v>
      </c>
      <c r="D3450" t="s">
        <v>4280</v>
      </c>
      <c r="E3450" t="s">
        <v>34</v>
      </c>
      <c r="F3450" t="s">
        <v>34</v>
      </c>
      <c r="G3450" t="s">
        <v>13</v>
      </c>
      <c r="H3450" t="s">
        <v>14</v>
      </c>
      <c r="I3450" t="s">
        <v>21</v>
      </c>
      <c r="J3450" s="5">
        <v>82.08</v>
      </c>
      <c r="K3450" s="5" t="str">
        <f>_xlfn.IFS(stroke_2[[#This Row],[avg_glucose_level]]&lt;70,"Low",stroke_2[[#This Row],[avg_glucose_level]]&lt;99,"Normal",stroke_2[[#This Row],[avg_glucose_level]]&lt;125,"Prediabetes",stroke_2[[#This Row],[avg_glucose_level]]&lt;199,"Diabetes",stroke_2[[#This Row],[avg_glucose_level]]&gt;199,"Very High")</f>
        <v>Normal</v>
      </c>
      <c r="L3450">
        <v>24.7</v>
      </c>
      <c r="M3450">
        <v>28.25</v>
      </c>
      <c r="N3450">
        <v>24.7</v>
      </c>
      <c r="O3450" t="s">
        <v>38</v>
      </c>
      <c r="P3450" t="s">
        <v>34</v>
      </c>
      <c r="Q3450" s="4" t="s">
        <v>4285</v>
      </c>
      <c r="R3450" s="5">
        <f t="shared" ca="1" si="53"/>
        <v>-2.1103077160773483E-2</v>
      </c>
    </row>
    <row r="3451" spans="1:18" x14ac:dyDescent="0.25">
      <c r="A3451">
        <v>57254</v>
      </c>
      <c r="B3451" t="s">
        <v>19</v>
      </c>
      <c r="C3451">
        <v>57</v>
      </c>
      <c r="D3451" t="s">
        <v>4280</v>
      </c>
      <c r="E3451" t="s">
        <v>34</v>
      </c>
      <c r="F3451" t="s">
        <v>34</v>
      </c>
      <c r="G3451" t="s">
        <v>13</v>
      </c>
      <c r="H3451" t="s">
        <v>14</v>
      </c>
      <c r="I3451" t="s">
        <v>21</v>
      </c>
      <c r="J3451" s="5">
        <v>135.63</v>
      </c>
      <c r="K3451" s="5" t="str">
        <f>_xlfn.IFS(stroke_2[[#This Row],[avg_glucose_level]]&lt;70,"Low",stroke_2[[#This Row],[avg_glucose_level]]&lt;99,"Normal",stroke_2[[#This Row],[avg_glucose_level]]&lt;125,"Prediabetes",stroke_2[[#This Row],[avg_glucose_level]]&lt;199,"Diabetes",stroke_2[[#This Row],[avg_glucose_level]]&gt;199,"Very High")</f>
        <v>Diabetes</v>
      </c>
      <c r="L3451">
        <v>36.200000000000003</v>
      </c>
      <c r="M3451">
        <v>28.25</v>
      </c>
      <c r="N3451">
        <v>36.200000000000003</v>
      </c>
      <c r="O3451" t="s">
        <v>18</v>
      </c>
      <c r="P3451" t="s">
        <v>34</v>
      </c>
      <c r="Q3451" s="4" t="s">
        <v>4285</v>
      </c>
      <c r="R3451" s="5">
        <f t="shared" ca="1" si="53"/>
        <v>2.675763218916727E-3</v>
      </c>
    </row>
    <row r="3452" spans="1:18" x14ac:dyDescent="0.25">
      <c r="A3452">
        <v>57270</v>
      </c>
      <c r="B3452" t="s">
        <v>19</v>
      </c>
      <c r="C3452">
        <v>57</v>
      </c>
      <c r="D3452" t="s">
        <v>4280</v>
      </c>
      <c r="E3452" t="s">
        <v>34</v>
      </c>
      <c r="F3452" t="s">
        <v>34</v>
      </c>
      <c r="G3452" t="s">
        <v>13</v>
      </c>
      <c r="H3452" t="s">
        <v>14</v>
      </c>
      <c r="I3452" t="s">
        <v>21</v>
      </c>
      <c r="J3452" s="5">
        <v>189.44</v>
      </c>
      <c r="K3452" s="5" t="str">
        <f>_xlfn.IFS(stroke_2[[#This Row],[avg_glucose_level]]&lt;70,"Low",stroke_2[[#This Row],[avg_glucose_level]]&lt;99,"Normal",stroke_2[[#This Row],[avg_glucose_level]]&lt;125,"Prediabetes",stroke_2[[#This Row],[avg_glucose_level]]&lt;199,"Diabetes",stroke_2[[#This Row],[avg_glucose_level]]&gt;199,"Very High")</f>
        <v>Diabetes</v>
      </c>
      <c r="L3452">
        <v>35.799999999999997</v>
      </c>
      <c r="M3452">
        <v>28.25</v>
      </c>
      <c r="N3452">
        <v>35.799999999999997</v>
      </c>
      <c r="O3452" t="s">
        <v>24</v>
      </c>
      <c r="P3452" t="s">
        <v>34</v>
      </c>
      <c r="Q3452" s="4" t="s">
        <v>4285</v>
      </c>
      <c r="R3452" s="5">
        <f t="shared" ca="1" si="53"/>
        <v>5.9827936963691706E-4</v>
      </c>
    </row>
    <row r="3453" spans="1:18" x14ac:dyDescent="0.25">
      <c r="A3453">
        <v>58138</v>
      </c>
      <c r="B3453" t="s">
        <v>12</v>
      </c>
      <c r="C3453">
        <v>57</v>
      </c>
      <c r="D3453" t="s">
        <v>4280</v>
      </c>
      <c r="E3453" t="s">
        <v>34</v>
      </c>
      <c r="F3453" t="s">
        <v>34</v>
      </c>
      <c r="G3453" t="s">
        <v>13</v>
      </c>
      <c r="H3453" t="s">
        <v>14</v>
      </c>
      <c r="I3453" t="s">
        <v>21</v>
      </c>
      <c r="J3453" s="5">
        <v>111.64</v>
      </c>
      <c r="K3453" s="5" t="str">
        <f>_xlfn.IFS(stroke_2[[#This Row],[avg_glucose_level]]&lt;70,"Low",stroke_2[[#This Row],[avg_glucose_level]]&lt;99,"Normal",stroke_2[[#This Row],[avg_glucose_level]]&lt;125,"Prediabetes",stroke_2[[#This Row],[avg_glucose_level]]&lt;199,"Diabetes",stroke_2[[#This Row],[avg_glucose_level]]&gt;199,"Very High")</f>
        <v>Prediabetes</v>
      </c>
      <c r="L3453">
        <v>31.5</v>
      </c>
      <c r="M3453">
        <v>28.25</v>
      </c>
      <c r="N3453">
        <v>31.5</v>
      </c>
      <c r="O3453" t="s">
        <v>24</v>
      </c>
      <c r="P3453" t="s">
        <v>34</v>
      </c>
      <c r="Q3453" s="4" t="s">
        <v>4285</v>
      </c>
      <c r="R3453" s="5">
        <f t="shared" ca="1" si="53"/>
        <v>1.0667754987327583E-3</v>
      </c>
    </row>
    <row r="3454" spans="1:18" x14ac:dyDescent="0.25">
      <c r="A3454">
        <v>59437</v>
      </c>
      <c r="B3454" t="s">
        <v>19</v>
      </c>
      <c r="C3454">
        <v>57</v>
      </c>
      <c r="D3454" t="s">
        <v>4280</v>
      </c>
      <c r="E3454" t="s">
        <v>34</v>
      </c>
      <c r="F3454" t="s">
        <v>34</v>
      </c>
      <c r="G3454" t="s">
        <v>13</v>
      </c>
      <c r="H3454" t="s">
        <v>14</v>
      </c>
      <c r="I3454" t="s">
        <v>15</v>
      </c>
      <c r="J3454" s="5">
        <v>221.89</v>
      </c>
      <c r="K3454" s="5" t="str">
        <f>_xlfn.IFS(stroke_2[[#This Row],[avg_glucose_level]]&lt;70,"Low",stroke_2[[#This Row],[avg_glucose_level]]&lt;99,"Normal",stroke_2[[#This Row],[avg_glucose_level]]&lt;125,"Prediabetes",stroke_2[[#This Row],[avg_glucose_level]]&lt;199,"Diabetes",stroke_2[[#This Row],[avg_glucose_level]]&gt;199,"Very High")</f>
        <v>Very High</v>
      </c>
      <c r="L3454">
        <v>37.299999999999997</v>
      </c>
      <c r="M3454">
        <v>28.25</v>
      </c>
      <c r="N3454">
        <v>37.299999999999997</v>
      </c>
      <c r="O3454" t="s">
        <v>29</v>
      </c>
      <c r="P3454" t="s">
        <v>13</v>
      </c>
      <c r="Q3454" s="4" t="s">
        <v>4286</v>
      </c>
      <c r="R3454" s="5">
        <f t="shared" ca="1" si="53"/>
        <v>0.98945733024523119</v>
      </c>
    </row>
    <row r="3455" spans="1:18" x14ac:dyDescent="0.25">
      <c r="A3455">
        <v>60416</v>
      </c>
      <c r="B3455" t="s">
        <v>19</v>
      </c>
      <c r="C3455">
        <v>57</v>
      </c>
      <c r="D3455" t="s">
        <v>4280</v>
      </c>
      <c r="E3455" t="s">
        <v>34</v>
      </c>
      <c r="F3455" t="s">
        <v>34</v>
      </c>
      <c r="G3455" t="s">
        <v>13</v>
      </c>
      <c r="H3455" t="s">
        <v>20</v>
      </c>
      <c r="I3455" t="s">
        <v>15</v>
      </c>
      <c r="J3455" s="5">
        <v>106.84</v>
      </c>
      <c r="K3455" s="5" t="str">
        <f>_xlfn.IFS(stroke_2[[#This Row],[avg_glucose_level]]&lt;70,"Low",stroke_2[[#This Row],[avg_glucose_level]]&lt;99,"Normal",stroke_2[[#This Row],[avg_glucose_level]]&lt;125,"Prediabetes",stroke_2[[#This Row],[avg_glucose_level]]&lt;199,"Diabetes",stroke_2[[#This Row],[avg_glucose_level]]&gt;199,"Very High")</f>
        <v>Prediabetes</v>
      </c>
      <c r="L3455">
        <v>29.6</v>
      </c>
      <c r="M3455">
        <v>28.25</v>
      </c>
      <c r="N3455">
        <v>29.6</v>
      </c>
      <c r="O3455" t="s">
        <v>24</v>
      </c>
      <c r="P3455" t="s">
        <v>34</v>
      </c>
      <c r="Q3455" s="4" t="s">
        <v>4285</v>
      </c>
      <c r="R3455" s="5">
        <f t="shared" ca="1" si="53"/>
        <v>1.1657420151453563E-2</v>
      </c>
    </row>
    <row r="3456" spans="1:18" x14ac:dyDescent="0.25">
      <c r="A3456">
        <v>61096</v>
      </c>
      <c r="B3456" t="s">
        <v>12</v>
      </c>
      <c r="C3456">
        <v>57</v>
      </c>
      <c r="D3456" t="s">
        <v>4280</v>
      </c>
      <c r="E3456" t="s">
        <v>34</v>
      </c>
      <c r="F3456" t="s">
        <v>34</v>
      </c>
      <c r="G3456" t="s">
        <v>13</v>
      </c>
      <c r="H3456" t="s">
        <v>14</v>
      </c>
      <c r="I3456" t="s">
        <v>21</v>
      </c>
      <c r="J3456" s="5">
        <v>70.16</v>
      </c>
      <c r="K3456" s="5" t="str">
        <f>_xlfn.IFS(stroke_2[[#This Row],[avg_glucose_level]]&lt;70,"Low",stroke_2[[#This Row],[avg_glucose_level]]&lt;99,"Normal",stroke_2[[#This Row],[avg_glucose_level]]&lt;125,"Prediabetes",stroke_2[[#This Row],[avg_glucose_level]]&lt;199,"Diabetes",stroke_2[[#This Row],[avg_glucose_level]]&gt;199,"Very High")</f>
        <v>Normal</v>
      </c>
      <c r="L3456">
        <v>25.8</v>
      </c>
      <c r="M3456">
        <v>28.25</v>
      </c>
      <c r="N3456">
        <v>25.8</v>
      </c>
      <c r="O3456" t="s">
        <v>18</v>
      </c>
      <c r="P3456" t="s">
        <v>34</v>
      </c>
      <c r="Q3456" s="4" t="s">
        <v>4285</v>
      </c>
      <c r="R3456" s="5">
        <f t="shared" ca="1" si="53"/>
        <v>-1.9450565072685659E-2</v>
      </c>
    </row>
    <row r="3457" spans="1:18" x14ac:dyDescent="0.25">
      <c r="A3457">
        <v>62507</v>
      </c>
      <c r="B3457" t="s">
        <v>19</v>
      </c>
      <c r="C3457">
        <v>57</v>
      </c>
      <c r="D3457" t="s">
        <v>4280</v>
      </c>
      <c r="E3457" t="s">
        <v>34</v>
      </c>
      <c r="F3457" t="s">
        <v>34</v>
      </c>
      <c r="G3457" t="s">
        <v>13</v>
      </c>
      <c r="H3457" t="s">
        <v>14</v>
      </c>
      <c r="I3457" t="s">
        <v>15</v>
      </c>
      <c r="J3457" s="5">
        <v>94.63</v>
      </c>
      <c r="K3457" s="5" t="str">
        <f>_xlfn.IFS(stroke_2[[#This Row],[avg_glucose_level]]&lt;70,"Low",stroke_2[[#This Row],[avg_glucose_level]]&lt;99,"Normal",stroke_2[[#This Row],[avg_glucose_level]]&lt;125,"Prediabetes",stroke_2[[#This Row],[avg_glucose_level]]&lt;199,"Diabetes",stroke_2[[#This Row],[avg_glucose_level]]&gt;199,"Very High")</f>
        <v>Normal</v>
      </c>
      <c r="L3457">
        <v>33</v>
      </c>
      <c r="M3457">
        <v>28.25</v>
      </c>
      <c r="N3457">
        <v>33</v>
      </c>
      <c r="O3457" t="s">
        <v>24</v>
      </c>
      <c r="P3457" t="s">
        <v>34</v>
      </c>
      <c r="Q3457" s="4" t="s">
        <v>4285</v>
      </c>
      <c r="R3457" s="5">
        <f t="shared" ca="1" si="53"/>
        <v>-6.4770173971038124E-3</v>
      </c>
    </row>
    <row r="3458" spans="1:18" x14ac:dyDescent="0.25">
      <c r="A3458">
        <v>65144</v>
      </c>
      <c r="B3458" t="s">
        <v>19</v>
      </c>
      <c r="C3458">
        <v>57</v>
      </c>
      <c r="D3458" t="s">
        <v>4280</v>
      </c>
      <c r="E3458" t="s">
        <v>34</v>
      </c>
      <c r="F3458" t="s">
        <v>34</v>
      </c>
      <c r="G3458" t="s">
        <v>13</v>
      </c>
      <c r="H3458" t="s">
        <v>20</v>
      </c>
      <c r="I3458" t="s">
        <v>15</v>
      </c>
      <c r="J3458" s="5">
        <v>98.44</v>
      </c>
      <c r="K3458" s="5" t="str">
        <f>_xlfn.IFS(stroke_2[[#This Row],[avg_glucose_level]]&lt;70,"Low",stroke_2[[#This Row],[avg_glucose_level]]&lt;99,"Normal",stroke_2[[#This Row],[avg_glucose_level]]&lt;125,"Prediabetes",stroke_2[[#This Row],[avg_glucose_level]]&lt;199,"Diabetes",stroke_2[[#This Row],[avg_glucose_level]]&gt;199,"Very High")</f>
        <v>Normal</v>
      </c>
      <c r="L3458">
        <v>33.6</v>
      </c>
      <c r="M3458">
        <v>28.25</v>
      </c>
      <c r="N3458">
        <v>33.6</v>
      </c>
      <c r="O3458" t="s">
        <v>38</v>
      </c>
      <c r="P3458" t="s">
        <v>34</v>
      </c>
      <c r="Q3458" s="4" t="s">
        <v>4285</v>
      </c>
      <c r="R3458" s="5">
        <f t="shared" ref="R3458:R3521" ca="1" si="54">Q3458 + (RAND()-0.5)/20</f>
        <v>1.1496408374604977E-2</v>
      </c>
    </row>
    <row r="3459" spans="1:18" x14ac:dyDescent="0.25">
      <c r="A3459">
        <v>65256</v>
      </c>
      <c r="B3459" t="s">
        <v>19</v>
      </c>
      <c r="C3459">
        <v>57</v>
      </c>
      <c r="D3459" t="s">
        <v>4280</v>
      </c>
      <c r="E3459" t="s">
        <v>34</v>
      </c>
      <c r="F3459" t="s">
        <v>34</v>
      </c>
      <c r="G3459" t="s">
        <v>13</v>
      </c>
      <c r="H3459" t="s">
        <v>20</v>
      </c>
      <c r="I3459" t="s">
        <v>21</v>
      </c>
      <c r="J3459" s="5">
        <v>128.28</v>
      </c>
      <c r="K3459" s="5" t="str">
        <f>_xlfn.IFS(stroke_2[[#This Row],[avg_glucose_level]]&lt;70,"Low",stroke_2[[#This Row],[avg_glucose_level]]&lt;99,"Normal",stroke_2[[#This Row],[avg_glucose_level]]&lt;125,"Prediabetes",stroke_2[[#This Row],[avg_glucose_level]]&lt;199,"Diabetes",stroke_2[[#This Row],[avg_glucose_level]]&gt;199,"Very High")</f>
        <v>Diabetes</v>
      </c>
      <c r="L3459">
        <v>34.200000000000003</v>
      </c>
      <c r="M3459">
        <v>28.25</v>
      </c>
      <c r="N3459">
        <v>34.200000000000003</v>
      </c>
      <c r="O3459" t="s">
        <v>24</v>
      </c>
      <c r="P3459" t="s">
        <v>34</v>
      </c>
      <c r="Q3459" s="4" t="s">
        <v>4285</v>
      </c>
      <c r="R3459" s="5">
        <f t="shared" ca="1" si="54"/>
        <v>-1.0634325307555486E-2</v>
      </c>
    </row>
    <row r="3460" spans="1:18" x14ac:dyDescent="0.25">
      <c r="A3460">
        <v>65481</v>
      </c>
      <c r="B3460" t="s">
        <v>12</v>
      </c>
      <c r="C3460">
        <v>57</v>
      </c>
      <c r="D3460" t="s">
        <v>4280</v>
      </c>
      <c r="E3460" t="s">
        <v>34</v>
      </c>
      <c r="F3460" t="s">
        <v>34</v>
      </c>
      <c r="G3460" t="s">
        <v>13</v>
      </c>
      <c r="H3460" t="s">
        <v>14</v>
      </c>
      <c r="I3460" t="s">
        <v>15</v>
      </c>
      <c r="J3460" s="5">
        <v>90.4</v>
      </c>
      <c r="K3460" s="5" t="str">
        <f>_xlfn.IFS(stroke_2[[#This Row],[avg_glucose_level]]&lt;70,"Low",stroke_2[[#This Row],[avg_glucose_level]]&lt;99,"Normal",stroke_2[[#This Row],[avg_glucose_level]]&lt;125,"Prediabetes",stroke_2[[#This Row],[avg_glucose_level]]&lt;199,"Diabetes",stroke_2[[#This Row],[avg_glucose_level]]&gt;199,"Very High")</f>
        <v>Normal</v>
      </c>
      <c r="L3460">
        <v>26.5</v>
      </c>
      <c r="M3460">
        <v>28.25</v>
      </c>
      <c r="N3460">
        <v>26.5</v>
      </c>
      <c r="O3460" t="s">
        <v>24</v>
      </c>
      <c r="P3460" t="s">
        <v>34</v>
      </c>
      <c r="Q3460" s="4" t="s">
        <v>4285</v>
      </c>
      <c r="R3460" s="5">
        <f t="shared" ca="1" si="54"/>
        <v>1.3451493315922252E-2</v>
      </c>
    </row>
    <row r="3461" spans="1:18" x14ac:dyDescent="0.25">
      <c r="A3461">
        <v>65731</v>
      </c>
      <c r="B3461" t="s">
        <v>12</v>
      </c>
      <c r="C3461">
        <v>57</v>
      </c>
      <c r="D3461" t="s">
        <v>4280</v>
      </c>
      <c r="E3461" t="s">
        <v>34</v>
      </c>
      <c r="F3461" t="s">
        <v>34</v>
      </c>
      <c r="G3461" t="s">
        <v>13</v>
      </c>
      <c r="H3461" t="s">
        <v>20</v>
      </c>
      <c r="I3461" t="s">
        <v>15</v>
      </c>
      <c r="J3461" s="5">
        <v>83.64</v>
      </c>
      <c r="K3461" s="5" t="str">
        <f>_xlfn.IFS(stroke_2[[#This Row],[avg_glucose_level]]&lt;70,"Low",stroke_2[[#This Row],[avg_glucose_level]]&lt;99,"Normal",stroke_2[[#This Row],[avg_glucose_level]]&lt;125,"Prediabetes",stroke_2[[#This Row],[avg_glucose_level]]&lt;199,"Diabetes",stroke_2[[#This Row],[avg_glucose_level]]&gt;199,"Very High")</f>
        <v>Normal</v>
      </c>
      <c r="L3461">
        <v>29.4</v>
      </c>
      <c r="M3461">
        <v>28.25</v>
      </c>
      <c r="N3461">
        <v>29.4</v>
      </c>
      <c r="O3461" t="s">
        <v>29</v>
      </c>
      <c r="P3461" t="s">
        <v>34</v>
      </c>
      <c r="Q3461" s="4" t="s">
        <v>4285</v>
      </c>
      <c r="R3461" s="5">
        <f t="shared" ca="1" si="54"/>
        <v>1.6898687130281993E-2</v>
      </c>
    </row>
    <row r="3462" spans="1:18" x14ac:dyDescent="0.25">
      <c r="A3462">
        <v>66270</v>
      </c>
      <c r="B3462" t="s">
        <v>19</v>
      </c>
      <c r="C3462">
        <v>57</v>
      </c>
      <c r="D3462" t="s">
        <v>4280</v>
      </c>
      <c r="E3462" t="s">
        <v>34</v>
      </c>
      <c r="F3462" t="s">
        <v>34</v>
      </c>
      <c r="G3462" t="s">
        <v>13</v>
      </c>
      <c r="H3462" t="s">
        <v>14</v>
      </c>
      <c r="I3462" t="s">
        <v>21</v>
      </c>
      <c r="J3462" s="5">
        <v>69.400000000000006</v>
      </c>
      <c r="K3462" s="5" t="str">
        <f>_xlfn.IFS(stroke_2[[#This Row],[avg_glucose_level]]&lt;70,"Low",stroke_2[[#This Row],[avg_glucose_level]]&lt;99,"Normal",stroke_2[[#This Row],[avg_glucose_level]]&lt;125,"Prediabetes",stroke_2[[#This Row],[avg_glucose_level]]&lt;199,"Diabetes",stroke_2[[#This Row],[avg_glucose_level]]&gt;199,"Very High")</f>
        <v>Low</v>
      </c>
      <c r="L3462">
        <v>24</v>
      </c>
      <c r="M3462">
        <v>28.25</v>
      </c>
      <c r="N3462">
        <v>24</v>
      </c>
      <c r="O3462" t="s">
        <v>38</v>
      </c>
      <c r="P3462" t="s">
        <v>34</v>
      </c>
      <c r="Q3462" s="4" t="s">
        <v>4285</v>
      </c>
      <c r="R3462" s="5">
        <f t="shared" ca="1" si="54"/>
        <v>2.2851230095673258E-2</v>
      </c>
    </row>
    <row r="3463" spans="1:18" x14ac:dyDescent="0.25">
      <c r="A3463">
        <v>66315</v>
      </c>
      <c r="B3463" t="s">
        <v>19</v>
      </c>
      <c r="C3463">
        <v>57</v>
      </c>
      <c r="D3463" t="s">
        <v>4280</v>
      </c>
      <c r="E3463" t="s">
        <v>34</v>
      </c>
      <c r="F3463" t="s">
        <v>34</v>
      </c>
      <c r="G3463" t="s">
        <v>34</v>
      </c>
      <c r="H3463" t="s">
        <v>20</v>
      </c>
      <c r="I3463" t="s">
        <v>15</v>
      </c>
      <c r="J3463" s="5">
        <v>68.02</v>
      </c>
      <c r="K3463" s="5" t="str">
        <f>_xlfn.IFS(stroke_2[[#This Row],[avg_glucose_level]]&lt;70,"Low",stroke_2[[#This Row],[avg_glucose_level]]&lt;99,"Normal",stroke_2[[#This Row],[avg_glucose_level]]&lt;125,"Prediabetes",stroke_2[[#This Row],[avg_glucose_level]]&lt;199,"Diabetes",stroke_2[[#This Row],[avg_glucose_level]]&gt;199,"Very High")</f>
        <v>Low</v>
      </c>
      <c r="L3463">
        <v>37.5</v>
      </c>
      <c r="M3463">
        <v>28.25</v>
      </c>
      <c r="N3463">
        <v>37.5</v>
      </c>
      <c r="O3463" t="s">
        <v>24</v>
      </c>
      <c r="P3463" t="s">
        <v>13</v>
      </c>
      <c r="Q3463" s="4" t="s">
        <v>4286</v>
      </c>
      <c r="R3463" s="5">
        <f t="shared" ca="1" si="54"/>
        <v>1.0212871033558628</v>
      </c>
    </row>
    <row r="3464" spans="1:18" x14ac:dyDescent="0.25">
      <c r="A3464">
        <v>67343</v>
      </c>
      <c r="B3464" t="s">
        <v>19</v>
      </c>
      <c r="C3464">
        <v>57</v>
      </c>
      <c r="D3464" t="s">
        <v>4280</v>
      </c>
      <c r="E3464" t="s">
        <v>34</v>
      </c>
      <c r="F3464" t="s">
        <v>34</v>
      </c>
      <c r="G3464" t="s">
        <v>13</v>
      </c>
      <c r="H3464" t="s">
        <v>14</v>
      </c>
      <c r="I3464" t="s">
        <v>21</v>
      </c>
      <c r="J3464" s="5">
        <v>81.42</v>
      </c>
      <c r="K3464" s="5" t="str">
        <f>_xlfn.IFS(stroke_2[[#This Row],[avg_glucose_level]]&lt;70,"Low",stroke_2[[#This Row],[avg_glucose_level]]&lt;99,"Normal",stroke_2[[#This Row],[avg_glucose_level]]&lt;125,"Prediabetes",stroke_2[[#This Row],[avg_glucose_level]]&lt;199,"Diabetes",stroke_2[[#This Row],[avg_glucose_level]]&gt;199,"Very High")</f>
        <v>Normal</v>
      </c>
      <c r="L3464">
        <v>35.799999999999997</v>
      </c>
      <c r="M3464">
        <v>28.25</v>
      </c>
      <c r="N3464">
        <v>35.799999999999997</v>
      </c>
      <c r="O3464" t="s">
        <v>24</v>
      </c>
      <c r="P3464" t="s">
        <v>34</v>
      </c>
      <c r="Q3464" s="4" t="s">
        <v>4285</v>
      </c>
      <c r="R3464" s="5">
        <f t="shared" ca="1" si="54"/>
        <v>-1.3464885595282462E-2</v>
      </c>
    </row>
    <row r="3465" spans="1:18" x14ac:dyDescent="0.25">
      <c r="A3465">
        <v>68371</v>
      </c>
      <c r="B3465" t="s">
        <v>12</v>
      </c>
      <c r="C3465">
        <v>57</v>
      </c>
      <c r="D3465" t="s">
        <v>4280</v>
      </c>
      <c r="E3465" t="s">
        <v>34</v>
      </c>
      <c r="F3465" t="s">
        <v>34</v>
      </c>
      <c r="G3465" t="s">
        <v>13</v>
      </c>
      <c r="H3465" t="s">
        <v>14</v>
      </c>
      <c r="I3465" t="s">
        <v>15</v>
      </c>
      <c r="J3465" s="5">
        <v>134.76</v>
      </c>
      <c r="K3465" s="5" t="str">
        <f>_xlfn.IFS(stroke_2[[#This Row],[avg_glucose_level]]&lt;70,"Low",stroke_2[[#This Row],[avg_glucose_level]]&lt;99,"Normal",stroke_2[[#This Row],[avg_glucose_level]]&lt;125,"Prediabetes",stroke_2[[#This Row],[avg_glucose_level]]&lt;199,"Diabetes",stroke_2[[#This Row],[avg_glucose_level]]&gt;199,"Very High")</f>
        <v>Diabetes</v>
      </c>
      <c r="L3465">
        <v>29.1</v>
      </c>
      <c r="M3465">
        <v>28.25</v>
      </c>
      <c r="N3465">
        <v>29.1</v>
      </c>
      <c r="O3465" t="s">
        <v>38</v>
      </c>
      <c r="P3465" t="s">
        <v>34</v>
      </c>
      <c r="Q3465" s="4" t="s">
        <v>4285</v>
      </c>
      <c r="R3465" s="5">
        <f t="shared" ca="1" si="54"/>
        <v>-1.9947793492571485E-2</v>
      </c>
    </row>
    <row r="3466" spans="1:18" x14ac:dyDescent="0.25">
      <c r="A3466">
        <v>68750</v>
      </c>
      <c r="B3466" t="s">
        <v>12</v>
      </c>
      <c r="C3466">
        <v>57</v>
      </c>
      <c r="D3466" t="s">
        <v>4280</v>
      </c>
      <c r="E3466" t="s">
        <v>34</v>
      </c>
      <c r="F3466" t="s">
        <v>34</v>
      </c>
      <c r="G3466" t="s">
        <v>13</v>
      </c>
      <c r="H3466" t="s">
        <v>14</v>
      </c>
      <c r="I3466" t="s">
        <v>21</v>
      </c>
      <c r="J3466" s="5">
        <v>89.81</v>
      </c>
      <c r="K3466" s="5" t="str">
        <f>_xlfn.IFS(stroke_2[[#This Row],[avg_glucose_level]]&lt;70,"Low",stroke_2[[#This Row],[avg_glucose_level]]&lt;99,"Normal",stroke_2[[#This Row],[avg_glucose_level]]&lt;125,"Prediabetes",stroke_2[[#This Row],[avg_glucose_level]]&lt;199,"Diabetes",stroke_2[[#This Row],[avg_glucose_level]]&gt;199,"Very High")</f>
        <v>Normal</v>
      </c>
      <c r="L3466">
        <v>35.6</v>
      </c>
      <c r="M3466">
        <v>28.25</v>
      </c>
      <c r="N3466">
        <v>35.6</v>
      </c>
      <c r="O3466" t="s">
        <v>24</v>
      </c>
      <c r="P3466" t="s">
        <v>34</v>
      </c>
      <c r="Q3466" s="4" t="s">
        <v>4285</v>
      </c>
      <c r="R3466" s="5">
        <f t="shared" ca="1" si="54"/>
        <v>1.9158825618811902E-2</v>
      </c>
    </row>
    <row r="3467" spans="1:18" x14ac:dyDescent="0.25">
      <c r="A3467">
        <v>69064</v>
      </c>
      <c r="B3467" t="s">
        <v>19</v>
      </c>
      <c r="C3467">
        <v>57</v>
      </c>
      <c r="D3467" t="s">
        <v>4280</v>
      </c>
      <c r="E3467" t="s">
        <v>34</v>
      </c>
      <c r="F3467" t="s">
        <v>34</v>
      </c>
      <c r="G3467" t="s">
        <v>34</v>
      </c>
      <c r="H3467" t="s">
        <v>20</v>
      </c>
      <c r="I3467" t="s">
        <v>21</v>
      </c>
      <c r="J3467" s="5">
        <v>72.55</v>
      </c>
      <c r="K3467" s="5" t="str">
        <f>_xlfn.IFS(stroke_2[[#This Row],[avg_glucose_level]]&lt;70,"Low",stroke_2[[#This Row],[avg_glucose_level]]&lt;99,"Normal",stroke_2[[#This Row],[avg_glucose_level]]&lt;125,"Prediabetes",stroke_2[[#This Row],[avg_glucose_level]]&lt;199,"Diabetes",stroke_2[[#This Row],[avg_glucose_level]]&gt;199,"Very High")</f>
        <v>Normal</v>
      </c>
      <c r="L3467">
        <v>21</v>
      </c>
      <c r="M3467">
        <v>28.25</v>
      </c>
      <c r="N3467">
        <v>21</v>
      </c>
      <c r="O3467" t="s">
        <v>24</v>
      </c>
      <c r="P3467" t="s">
        <v>34</v>
      </c>
      <c r="Q3467" s="4" t="s">
        <v>4285</v>
      </c>
      <c r="R3467" s="5">
        <f t="shared" ca="1" si="54"/>
        <v>-1.2545988297529065E-2</v>
      </c>
    </row>
    <row r="3468" spans="1:18" x14ac:dyDescent="0.25">
      <c r="A3468">
        <v>69834</v>
      </c>
      <c r="B3468" t="s">
        <v>19</v>
      </c>
      <c r="C3468">
        <v>57</v>
      </c>
      <c r="D3468" t="s">
        <v>4280</v>
      </c>
      <c r="E3468" t="s">
        <v>34</v>
      </c>
      <c r="F3468" t="s">
        <v>34</v>
      </c>
      <c r="G3468" t="s">
        <v>13</v>
      </c>
      <c r="H3468" t="s">
        <v>43</v>
      </c>
      <c r="I3468" t="s">
        <v>21</v>
      </c>
      <c r="J3468" s="5">
        <v>87.1</v>
      </c>
      <c r="K3468" s="5" t="str">
        <f>_xlfn.IFS(stroke_2[[#This Row],[avg_glucose_level]]&lt;70,"Low",stroke_2[[#This Row],[avg_glucose_level]]&lt;99,"Normal",stroke_2[[#This Row],[avg_glucose_level]]&lt;125,"Prediabetes",stroke_2[[#This Row],[avg_glucose_level]]&lt;199,"Diabetes",stroke_2[[#This Row],[avg_glucose_level]]&gt;199,"Very High")</f>
        <v>Normal</v>
      </c>
      <c r="L3468">
        <v>48.3</v>
      </c>
      <c r="M3468">
        <v>28.25</v>
      </c>
      <c r="N3468">
        <v>48.3</v>
      </c>
      <c r="O3468" t="s">
        <v>29</v>
      </c>
      <c r="P3468" t="s">
        <v>34</v>
      </c>
      <c r="Q3468" s="4" t="s">
        <v>4285</v>
      </c>
      <c r="R3468" s="5">
        <f t="shared" ca="1" si="54"/>
        <v>-3.9942054246496824E-3</v>
      </c>
    </row>
    <row r="3469" spans="1:18" x14ac:dyDescent="0.25">
      <c r="A3469">
        <v>69835</v>
      </c>
      <c r="B3469" t="s">
        <v>19</v>
      </c>
      <c r="C3469">
        <v>57</v>
      </c>
      <c r="D3469" t="s">
        <v>4280</v>
      </c>
      <c r="E3469" t="s">
        <v>34</v>
      </c>
      <c r="F3469" t="s">
        <v>34</v>
      </c>
      <c r="G3469" t="s">
        <v>13</v>
      </c>
      <c r="H3469" t="s">
        <v>14</v>
      </c>
      <c r="I3469" t="s">
        <v>21</v>
      </c>
      <c r="J3469" s="5">
        <v>131.4</v>
      </c>
      <c r="K3469" s="5" t="str">
        <f>_xlfn.IFS(stroke_2[[#This Row],[avg_glucose_level]]&lt;70,"Low",stroke_2[[#This Row],[avg_glucose_level]]&lt;99,"Normal",stroke_2[[#This Row],[avg_glucose_level]]&lt;125,"Prediabetes",stroke_2[[#This Row],[avg_glucose_level]]&lt;199,"Diabetes",stroke_2[[#This Row],[avg_glucose_level]]&gt;199,"Very High")</f>
        <v>Diabetes</v>
      </c>
      <c r="L3469">
        <v>32.299999999999997</v>
      </c>
      <c r="M3469">
        <v>28.25</v>
      </c>
      <c r="N3469">
        <v>32.299999999999997</v>
      </c>
      <c r="O3469" t="s">
        <v>24</v>
      </c>
      <c r="P3469" t="s">
        <v>34</v>
      </c>
      <c r="Q3469" s="4" t="s">
        <v>4285</v>
      </c>
      <c r="R3469" s="5">
        <f t="shared" ca="1" si="54"/>
        <v>-2.4341777128526941E-2</v>
      </c>
    </row>
    <row r="3470" spans="1:18" x14ac:dyDescent="0.25">
      <c r="A3470">
        <v>72081</v>
      </c>
      <c r="B3470" t="s">
        <v>19</v>
      </c>
      <c r="C3470">
        <v>57</v>
      </c>
      <c r="D3470" t="s">
        <v>4280</v>
      </c>
      <c r="E3470" t="s">
        <v>13</v>
      </c>
      <c r="F3470" t="s">
        <v>34</v>
      </c>
      <c r="G3470" t="s">
        <v>13</v>
      </c>
      <c r="H3470" t="s">
        <v>43</v>
      </c>
      <c r="I3470" t="s">
        <v>21</v>
      </c>
      <c r="J3470" s="5">
        <v>67.41</v>
      </c>
      <c r="K3470" s="5" t="str">
        <f>_xlfn.IFS(stroke_2[[#This Row],[avg_glucose_level]]&lt;70,"Low",stroke_2[[#This Row],[avg_glucose_level]]&lt;99,"Normal",stroke_2[[#This Row],[avg_glucose_level]]&lt;125,"Prediabetes",stroke_2[[#This Row],[avg_glucose_level]]&lt;199,"Diabetes",stroke_2[[#This Row],[avg_glucose_level]]&gt;199,"Very High")</f>
        <v>Low</v>
      </c>
      <c r="L3470">
        <v>32.9</v>
      </c>
      <c r="M3470">
        <v>28.25</v>
      </c>
      <c r="N3470">
        <v>32.9</v>
      </c>
      <c r="O3470" t="s">
        <v>24</v>
      </c>
      <c r="P3470" t="s">
        <v>13</v>
      </c>
      <c r="Q3470" s="4" t="s">
        <v>4286</v>
      </c>
      <c r="R3470" s="5">
        <f t="shared" ca="1" si="54"/>
        <v>0.98750415398139046</v>
      </c>
    </row>
    <row r="3471" spans="1:18" x14ac:dyDescent="0.25">
      <c r="A3471">
        <v>72562</v>
      </c>
      <c r="B3471" t="s">
        <v>19</v>
      </c>
      <c r="C3471">
        <v>57</v>
      </c>
      <c r="D3471" t="s">
        <v>4280</v>
      </c>
      <c r="E3471" t="s">
        <v>34</v>
      </c>
      <c r="F3471" t="s">
        <v>34</v>
      </c>
      <c r="G3471" t="s">
        <v>13</v>
      </c>
      <c r="H3471" t="s">
        <v>14</v>
      </c>
      <c r="I3471" t="s">
        <v>21</v>
      </c>
      <c r="J3471" s="5">
        <v>64.37</v>
      </c>
      <c r="K3471" s="5" t="str">
        <f>_xlfn.IFS(stroke_2[[#This Row],[avg_glucose_level]]&lt;70,"Low",stroke_2[[#This Row],[avg_glucose_level]]&lt;99,"Normal",stroke_2[[#This Row],[avg_glucose_level]]&lt;125,"Prediabetes",stroke_2[[#This Row],[avg_glucose_level]]&lt;199,"Diabetes",stroke_2[[#This Row],[avg_glucose_level]]&gt;199,"Very High")</f>
        <v>Low</v>
      </c>
      <c r="L3471">
        <v>32.799999999999997</v>
      </c>
      <c r="M3471">
        <v>28.25</v>
      </c>
      <c r="N3471">
        <v>32.799999999999997</v>
      </c>
      <c r="O3471" t="s">
        <v>24</v>
      </c>
      <c r="P3471" t="s">
        <v>34</v>
      </c>
      <c r="Q3471" s="4" t="s">
        <v>4285</v>
      </c>
      <c r="R3471" s="5">
        <f t="shared" ca="1" si="54"/>
        <v>-3.2663630525292366E-3</v>
      </c>
    </row>
    <row r="3472" spans="1:18" x14ac:dyDescent="0.25">
      <c r="A3472">
        <v>72911</v>
      </c>
      <c r="B3472" t="s">
        <v>19</v>
      </c>
      <c r="C3472">
        <v>57</v>
      </c>
      <c r="D3472" t="s">
        <v>4280</v>
      </c>
      <c r="E3472" t="s">
        <v>13</v>
      </c>
      <c r="F3472" t="s">
        <v>34</v>
      </c>
      <c r="G3472" t="s">
        <v>13</v>
      </c>
      <c r="H3472" t="s">
        <v>14</v>
      </c>
      <c r="I3472" t="s">
        <v>21</v>
      </c>
      <c r="J3472" s="5">
        <v>129.54</v>
      </c>
      <c r="K3472" s="5" t="str">
        <f>_xlfn.IFS(stroke_2[[#This Row],[avg_glucose_level]]&lt;70,"Low",stroke_2[[#This Row],[avg_glucose_level]]&lt;99,"Normal",stroke_2[[#This Row],[avg_glucose_level]]&lt;125,"Prediabetes",stroke_2[[#This Row],[avg_glucose_level]]&lt;199,"Diabetes",stroke_2[[#This Row],[avg_glucose_level]]&gt;199,"Very High")</f>
        <v>Diabetes</v>
      </c>
      <c r="L3472">
        <v>60.9</v>
      </c>
      <c r="M3472">
        <v>28.25</v>
      </c>
      <c r="N3472">
        <v>60.9</v>
      </c>
      <c r="O3472" t="s">
        <v>29</v>
      </c>
      <c r="P3472" t="s">
        <v>34</v>
      </c>
      <c r="Q3472" s="4" t="s">
        <v>4285</v>
      </c>
      <c r="R3472" s="5">
        <f t="shared" ca="1" si="54"/>
        <v>-1.6175879243295693E-2</v>
      </c>
    </row>
    <row r="3473" spans="1:18" x14ac:dyDescent="0.25">
      <c r="A3473">
        <v>364</v>
      </c>
      <c r="B3473" t="s">
        <v>19</v>
      </c>
      <c r="C3473">
        <v>58</v>
      </c>
      <c r="D3473" t="s">
        <v>4280</v>
      </c>
      <c r="E3473" t="s">
        <v>34</v>
      </c>
      <c r="F3473" t="s">
        <v>34</v>
      </c>
      <c r="G3473" t="s">
        <v>13</v>
      </c>
      <c r="H3473" t="s">
        <v>14</v>
      </c>
      <c r="I3473" t="s">
        <v>15</v>
      </c>
      <c r="J3473" s="5">
        <v>105.74</v>
      </c>
      <c r="K3473" s="5" t="str">
        <f>_xlfn.IFS(stroke_2[[#This Row],[avg_glucose_level]]&lt;70,"Low",stroke_2[[#This Row],[avg_glucose_level]]&lt;99,"Normal",stroke_2[[#This Row],[avg_glucose_level]]&lt;125,"Prediabetes",stroke_2[[#This Row],[avg_glucose_level]]&lt;199,"Diabetes",stroke_2[[#This Row],[avg_glucose_level]]&gt;199,"Very High")</f>
        <v>Prediabetes</v>
      </c>
      <c r="L3473">
        <v>26.8</v>
      </c>
      <c r="M3473">
        <v>28.25</v>
      </c>
      <c r="N3473">
        <v>26.8</v>
      </c>
      <c r="O3473" t="s">
        <v>18</v>
      </c>
      <c r="P3473" t="s">
        <v>34</v>
      </c>
      <c r="Q3473" s="4" t="s">
        <v>4285</v>
      </c>
      <c r="R3473" s="5">
        <f t="shared" ca="1" si="54"/>
        <v>2.4469712547341739E-2</v>
      </c>
    </row>
    <row r="3474" spans="1:18" x14ac:dyDescent="0.25">
      <c r="A3474">
        <v>1842</v>
      </c>
      <c r="B3474" t="s">
        <v>12</v>
      </c>
      <c r="C3474">
        <v>58</v>
      </c>
      <c r="D3474" t="s">
        <v>4280</v>
      </c>
      <c r="E3474" t="s">
        <v>34</v>
      </c>
      <c r="F3474" t="s">
        <v>34</v>
      </c>
      <c r="G3474" t="s">
        <v>13</v>
      </c>
      <c r="H3474" t="s">
        <v>14</v>
      </c>
      <c r="I3474" t="s">
        <v>15</v>
      </c>
      <c r="J3474" s="5">
        <v>94</v>
      </c>
      <c r="K3474" s="5" t="str">
        <f>_xlfn.IFS(stroke_2[[#This Row],[avg_glucose_level]]&lt;70,"Low",stroke_2[[#This Row],[avg_glucose_level]]&lt;99,"Normal",stroke_2[[#This Row],[avg_glucose_level]]&lt;125,"Prediabetes",stroke_2[[#This Row],[avg_glucose_level]]&lt;199,"Diabetes",stroke_2[[#This Row],[avg_glucose_level]]&gt;199,"Very High")</f>
        <v>Normal</v>
      </c>
      <c r="M3474">
        <v>28.25</v>
      </c>
      <c r="N3474">
        <v>28.25</v>
      </c>
      <c r="O3474" t="s">
        <v>38</v>
      </c>
      <c r="P3474" t="s">
        <v>34</v>
      </c>
      <c r="Q3474" s="4" t="s">
        <v>4285</v>
      </c>
      <c r="R3474" s="5">
        <f t="shared" ca="1" si="54"/>
        <v>3.3483192093649084E-3</v>
      </c>
    </row>
    <row r="3475" spans="1:18" x14ac:dyDescent="0.25">
      <c r="A3475">
        <v>2138</v>
      </c>
      <c r="B3475" t="s">
        <v>12</v>
      </c>
      <c r="C3475">
        <v>58</v>
      </c>
      <c r="D3475" t="s">
        <v>4280</v>
      </c>
      <c r="E3475" t="s">
        <v>34</v>
      </c>
      <c r="F3475" t="s">
        <v>34</v>
      </c>
      <c r="G3475" t="s">
        <v>13</v>
      </c>
      <c r="H3475" t="s">
        <v>43</v>
      </c>
      <c r="I3475" t="s">
        <v>15</v>
      </c>
      <c r="J3475" s="5">
        <v>84.94</v>
      </c>
      <c r="K3475" s="5" t="str">
        <f>_xlfn.IFS(stroke_2[[#This Row],[avg_glucose_level]]&lt;70,"Low",stroke_2[[#This Row],[avg_glucose_level]]&lt;99,"Normal",stroke_2[[#This Row],[avg_glucose_level]]&lt;125,"Prediabetes",stroke_2[[#This Row],[avg_glucose_level]]&lt;199,"Diabetes",stroke_2[[#This Row],[avg_glucose_level]]&gt;199,"Very High")</f>
        <v>Normal</v>
      </c>
      <c r="M3475">
        <v>28.25</v>
      </c>
      <c r="N3475">
        <v>28.25</v>
      </c>
      <c r="O3475" t="s">
        <v>24</v>
      </c>
      <c r="P3475" t="s">
        <v>34</v>
      </c>
      <c r="Q3475" s="4" t="s">
        <v>4285</v>
      </c>
      <c r="R3475" s="5">
        <f t="shared" ca="1" si="54"/>
        <v>-5.5441420619416486E-4</v>
      </c>
    </row>
    <row r="3476" spans="1:18" x14ac:dyDescent="0.25">
      <c r="A3476">
        <v>2346</v>
      </c>
      <c r="B3476" t="s">
        <v>12</v>
      </c>
      <c r="C3476">
        <v>58</v>
      </c>
      <c r="D3476" t="s">
        <v>4280</v>
      </c>
      <c r="E3476" t="s">
        <v>34</v>
      </c>
      <c r="F3476" t="s">
        <v>34</v>
      </c>
      <c r="G3476" t="s">
        <v>13</v>
      </c>
      <c r="H3476" t="s">
        <v>14</v>
      </c>
      <c r="I3476" t="s">
        <v>15</v>
      </c>
      <c r="J3476" s="5">
        <v>82.3</v>
      </c>
      <c r="K3476" s="5" t="str">
        <f>_xlfn.IFS(stroke_2[[#This Row],[avg_glucose_level]]&lt;70,"Low",stroke_2[[#This Row],[avg_glucose_level]]&lt;99,"Normal",stroke_2[[#This Row],[avg_glucose_level]]&lt;125,"Prediabetes",stroke_2[[#This Row],[avg_glucose_level]]&lt;199,"Diabetes",stroke_2[[#This Row],[avg_glucose_level]]&gt;199,"Very High")</f>
        <v>Normal</v>
      </c>
      <c r="M3476">
        <v>28.25</v>
      </c>
      <c r="N3476">
        <v>28.25</v>
      </c>
      <c r="O3476" t="s">
        <v>29</v>
      </c>
      <c r="P3476" t="s">
        <v>13</v>
      </c>
      <c r="Q3476" s="4" t="s">
        <v>4286</v>
      </c>
      <c r="R3476" s="5">
        <f t="shared" ca="1" si="54"/>
        <v>0.98259305333587987</v>
      </c>
    </row>
    <row r="3477" spans="1:18" x14ac:dyDescent="0.25">
      <c r="A3477">
        <v>2421</v>
      </c>
      <c r="B3477" t="s">
        <v>19</v>
      </c>
      <c r="C3477">
        <v>58</v>
      </c>
      <c r="D3477" t="s">
        <v>4280</v>
      </c>
      <c r="E3477" t="s">
        <v>34</v>
      </c>
      <c r="F3477" t="s">
        <v>34</v>
      </c>
      <c r="G3477" t="s">
        <v>13</v>
      </c>
      <c r="H3477" t="s">
        <v>14</v>
      </c>
      <c r="I3477" t="s">
        <v>15</v>
      </c>
      <c r="J3477" s="5">
        <v>90.26</v>
      </c>
      <c r="K3477" s="5" t="str">
        <f>_xlfn.IFS(stroke_2[[#This Row],[avg_glucose_level]]&lt;70,"Low",stroke_2[[#This Row],[avg_glucose_level]]&lt;99,"Normal",stroke_2[[#This Row],[avg_glucose_level]]&lt;125,"Prediabetes",stroke_2[[#This Row],[avg_glucose_level]]&lt;199,"Diabetes",stroke_2[[#This Row],[avg_glucose_level]]&gt;199,"Very High")</f>
        <v>Normal</v>
      </c>
      <c r="L3477">
        <v>36.1</v>
      </c>
      <c r="M3477">
        <v>28.25</v>
      </c>
      <c r="N3477">
        <v>36.1</v>
      </c>
      <c r="O3477" t="s">
        <v>24</v>
      </c>
      <c r="P3477" t="s">
        <v>34</v>
      </c>
      <c r="Q3477" s="4" t="s">
        <v>4285</v>
      </c>
      <c r="R3477" s="5">
        <f t="shared" ca="1" si="54"/>
        <v>-2.326670811937236E-2</v>
      </c>
    </row>
    <row r="3478" spans="1:18" x14ac:dyDescent="0.25">
      <c r="A3478">
        <v>2730</v>
      </c>
      <c r="B3478" t="s">
        <v>12</v>
      </c>
      <c r="C3478">
        <v>58</v>
      </c>
      <c r="D3478" t="s">
        <v>4280</v>
      </c>
      <c r="E3478" t="s">
        <v>34</v>
      </c>
      <c r="F3478" t="s">
        <v>34</v>
      </c>
      <c r="G3478" t="s">
        <v>13</v>
      </c>
      <c r="H3478" t="s">
        <v>14</v>
      </c>
      <c r="I3478" t="s">
        <v>15</v>
      </c>
      <c r="J3478" s="5">
        <v>94.53</v>
      </c>
      <c r="K3478" s="5" t="str">
        <f>_xlfn.IFS(stroke_2[[#This Row],[avg_glucose_level]]&lt;70,"Low",stroke_2[[#This Row],[avg_glucose_level]]&lt;99,"Normal",stroke_2[[#This Row],[avg_glucose_level]]&lt;125,"Prediabetes",stroke_2[[#This Row],[avg_glucose_level]]&lt;199,"Diabetes",stroke_2[[#This Row],[avg_glucose_level]]&gt;199,"Very High")</f>
        <v>Normal</v>
      </c>
      <c r="L3478">
        <v>36.1</v>
      </c>
      <c r="M3478">
        <v>28.25</v>
      </c>
      <c r="N3478">
        <v>36.1</v>
      </c>
      <c r="O3478" t="s">
        <v>24</v>
      </c>
      <c r="P3478" t="s">
        <v>34</v>
      </c>
      <c r="Q3478" s="4" t="s">
        <v>4285</v>
      </c>
      <c r="R3478" s="5">
        <f t="shared" ca="1" si="54"/>
        <v>-3.7293049258546153E-3</v>
      </c>
    </row>
    <row r="3479" spans="1:18" x14ac:dyDescent="0.25">
      <c r="A3479">
        <v>3348</v>
      </c>
      <c r="B3479" t="s">
        <v>19</v>
      </c>
      <c r="C3479">
        <v>58</v>
      </c>
      <c r="D3479" t="s">
        <v>4280</v>
      </c>
      <c r="E3479" t="s">
        <v>13</v>
      </c>
      <c r="F3479" t="s">
        <v>34</v>
      </c>
      <c r="G3479" t="s">
        <v>13</v>
      </c>
      <c r="H3479" t="s">
        <v>14</v>
      </c>
      <c r="I3479" t="s">
        <v>15</v>
      </c>
      <c r="J3479" s="5">
        <v>194.53</v>
      </c>
      <c r="K3479" s="5" t="str">
        <f>_xlfn.IFS(stroke_2[[#This Row],[avg_glucose_level]]&lt;70,"Low",stroke_2[[#This Row],[avg_glucose_level]]&lt;99,"Normal",stroke_2[[#This Row],[avg_glucose_level]]&lt;125,"Prediabetes",stroke_2[[#This Row],[avg_glucose_level]]&lt;199,"Diabetes",stroke_2[[#This Row],[avg_glucose_level]]&gt;199,"Very High")</f>
        <v>Diabetes</v>
      </c>
      <c r="L3479">
        <v>39.5</v>
      </c>
      <c r="M3479">
        <v>28.25</v>
      </c>
      <c r="N3479">
        <v>39.5</v>
      </c>
      <c r="O3479" t="s">
        <v>24</v>
      </c>
      <c r="P3479" t="s">
        <v>34</v>
      </c>
      <c r="Q3479" s="4" t="s">
        <v>4285</v>
      </c>
      <c r="R3479" s="5">
        <f t="shared" ca="1" si="54"/>
        <v>-5.3770812756999851E-3</v>
      </c>
    </row>
    <row r="3480" spans="1:18" x14ac:dyDescent="0.25">
      <c r="A3480">
        <v>7055</v>
      </c>
      <c r="B3480" t="s">
        <v>19</v>
      </c>
      <c r="C3480">
        <v>58</v>
      </c>
      <c r="D3480" t="s">
        <v>4280</v>
      </c>
      <c r="E3480" t="s">
        <v>34</v>
      </c>
      <c r="F3480" t="s">
        <v>34</v>
      </c>
      <c r="G3480" t="s">
        <v>13</v>
      </c>
      <c r="H3480" t="s">
        <v>14</v>
      </c>
      <c r="I3480" t="s">
        <v>15</v>
      </c>
      <c r="J3480" s="5">
        <v>80.92</v>
      </c>
      <c r="K3480" s="5" t="str">
        <f>_xlfn.IFS(stroke_2[[#This Row],[avg_glucose_level]]&lt;70,"Low",stroke_2[[#This Row],[avg_glucose_level]]&lt;99,"Normal",stroke_2[[#This Row],[avg_glucose_level]]&lt;125,"Prediabetes",stroke_2[[#This Row],[avg_glucose_level]]&lt;199,"Diabetes",stroke_2[[#This Row],[avg_glucose_level]]&gt;199,"Very High")</f>
        <v>Normal</v>
      </c>
      <c r="L3480">
        <v>19.399999999999999</v>
      </c>
      <c r="M3480">
        <v>28.25</v>
      </c>
      <c r="N3480">
        <v>19.399999999999999</v>
      </c>
      <c r="O3480" t="s">
        <v>38</v>
      </c>
      <c r="P3480" t="s">
        <v>34</v>
      </c>
      <c r="Q3480" s="4" t="s">
        <v>4285</v>
      </c>
      <c r="R3480" s="5">
        <f t="shared" ca="1" si="54"/>
        <v>-1.3727433778258108E-2</v>
      </c>
    </row>
    <row r="3481" spans="1:18" x14ac:dyDescent="0.25">
      <c r="A3481">
        <v>7291</v>
      </c>
      <c r="B3481" t="s">
        <v>19</v>
      </c>
      <c r="C3481">
        <v>58</v>
      </c>
      <c r="D3481" t="s">
        <v>4280</v>
      </c>
      <c r="E3481" t="s">
        <v>34</v>
      </c>
      <c r="F3481" t="s">
        <v>34</v>
      </c>
      <c r="G3481" t="s">
        <v>34</v>
      </c>
      <c r="H3481" t="s">
        <v>14</v>
      </c>
      <c r="I3481" t="s">
        <v>15</v>
      </c>
      <c r="J3481" s="5">
        <v>82.01</v>
      </c>
      <c r="K3481" s="5" t="str">
        <f>_xlfn.IFS(stroke_2[[#This Row],[avg_glucose_level]]&lt;70,"Low",stroke_2[[#This Row],[avg_glucose_level]]&lt;99,"Normal",stroke_2[[#This Row],[avg_glucose_level]]&lt;125,"Prediabetes",stroke_2[[#This Row],[avg_glucose_level]]&lt;199,"Diabetes",stroke_2[[#This Row],[avg_glucose_level]]&gt;199,"Very High")</f>
        <v>Normal</v>
      </c>
      <c r="L3481">
        <v>34.700000000000003</v>
      </c>
      <c r="M3481">
        <v>28.25</v>
      </c>
      <c r="N3481">
        <v>34.700000000000003</v>
      </c>
      <c r="O3481" t="s">
        <v>18</v>
      </c>
      <c r="P3481" t="s">
        <v>34</v>
      </c>
      <c r="Q3481" s="4" t="s">
        <v>4285</v>
      </c>
      <c r="R3481" s="5">
        <f t="shared" ca="1" si="54"/>
        <v>-1.1053685485193277E-2</v>
      </c>
    </row>
    <row r="3482" spans="1:18" x14ac:dyDescent="0.25">
      <c r="A3482">
        <v>8553</v>
      </c>
      <c r="B3482" t="s">
        <v>19</v>
      </c>
      <c r="C3482">
        <v>58</v>
      </c>
      <c r="D3482" t="s">
        <v>4280</v>
      </c>
      <c r="E3482" t="s">
        <v>34</v>
      </c>
      <c r="F3482" t="s">
        <v>34</v>
      </c>
      <c r="G3482" t="s">
        <v>13</v>
      </c>
      <c r="H3482" t="s">
        <v>43</v>
      </c>
      <c r="I3482" t="s">
        <v>21</v>
      </c>
      <c r="J3482" s="5">
        <v>195.74</v>
      </c>
      <c r="K3482" s="5" t="str">
        <f>_xlfn.IFS(stroke_2[[#This Row],[avg_glucose_level]]&lt;70,"Low",stroke_2[[#This Row],[avg_glucose_level]]&lt;99,"Normal",stroke_2[[#This Row],[avg_glucose_level]]&lt;125,"Prediabetes",stroke_2[[#This Row],[avg_glucose_level]]&lt;199,"Diabetes",stroke_2[[#This Row],[avg_glucose_level]]&gt;199,"Very High")</f>
        <v>Diabetes</v>
      </c>
      <c r="L3482">
        <v>32.700000000000003</v>
      </c>
      <c r="M3482">
        <v>28.25</v>
      </c>
      <c r="N3482">
        <v>32.700000000000003</v>
      </c>
      <c r="O3482" t="s">
        <v>38</v>
      </c>
      <c r="P3482" t="s">
        <v>34</v>
      </c>
      <c r="Q3482" s="4" t="s">
        <v>4285</v>
      </c>
      <c r="R3482" s="5">
        <f t="shared" ca="1" si="54"/>
        <v>1.1220465518395156E-2</v>
      </c>
    </row>
    <row r="3483" spans="1:18" x14ac:dyDescent="0.25">
      <c r="A3483">
        <v>8831</v>
      </c>
      <c r="B3483" t="s">
        <v>19</v>
      </c>
      <c r="C3483">
        <v>58</v>
      </c>
      <c r="D3483" t="s">
        <v>4280</v>
      </c>
      <c r="E3483" t="s">
        <v>34</v>
      </c>
      <c r="F3483" t="s">
        <v>34</v>
      </c>
      <c r="G3483" t="s">
        <v>13</v>
      </c>
      <c r="H3483" t="s">
        <v>14</v>
      </c>
      <c r="I3483" t="s">
        <v>21</v>
      </c>
      <c r="J3483" s="5">
        <v>94.3</v>
      </c>
      <c r="K3483" s="5" t="str">
        <f>_xlfn.IFS(stroke_2[[#This Row],[avg_glucose_level]]&lt;70,"Low",stroke_2[[#This Row],[avg_glucose_level]]&lt;99,"Normal",stroke_2[[#This Row],[avg_glucose_level]]&lt;125,"Prediabetes",stroke_2[[#This Row],[avg_glucose_level]]&lt;199,"Diabetes",stroke_2[[#This Row],[avg_glucose_level]]&gt;199,"Very High")</f>
        <v>Normal</v>
      </c>
      <c r="L3483">
        <v>29.1</v>
      </c>
      <c r="M3483">
        <v>28.25</v>
      </c>
      <c r="N3483">
        <v>29.1</v>
      </c>
      <c r="O3483" t="s">
        <v>38</v>
      </c>
      <c r="P3483" t="s">
        <v>34</v>
      </c>
      <c r="Q3483" s="4" t="s">
        <v>4285</v>
      </c>
      <c r="R3483" s="5">
        <f t="shared" ca="1" si="54"/>
        <v>-4.3881579294127891E-3</v>
      </c>
    </row>
    <row r="3484" spans="1:18" x14ac:dyDescent="0.25">
      <c r="A3484">
        <v>9955</v>
      </c>
      <c r="B3484" t="s">
        <v>19</v>
      </c>
      <c r="C3484">
        <v>58</v>
      </c>
      <c r="D3484" t="s">
        <v>4280</v>
      </c>
      <c r="E3484" t="s">
        <v>34</v>
      </c>
      <c r="F3484" t="s">
        <v>34</v>
      </c>
      <c r="G3484" t="s">
        <v>34</v>
      </c>
      <c r="H3484" t="s">
        <v>14</v>
      </c>
      <c r="I3484" t="s">
        <v>15</v>
      </c>
      <c r="J3484" s="5">
        <v>83.93</v>
      </c>
      <c r="K3484" s="5" t="str">
        <f>_xlfn.IFS(stroke_2[[#This Row],[avg_glucose_level]]&lt;70,"Low",stroke_2[[#This Row],[avg_glucose_level]]&lt;99,"Normal",stroke_2[[#This Row],[avg_glucose_level]]&lt;125,"Prediabetes",stroke_2[[#This Row],[avg_glucose_level]]&lt;199,"Diabetes",stroke_2[[#This Row],[avg_glucose_level]]&gt;199,"Very High")</f>
        <v>Normal</v>
      </c>
      <c r="L3484">
        <v>25.6</v>
      </c>
      <c r="M3484">
        <v>28.25</v>
      </c>
      <c r="N3484">
        <v>25.6</v>
      </c>
      <c r="O3484" t="s">
        <v>18</v>
      </c>
      <c r="P3484" t="s">
        <v>34</v>
      </c>
      <c r="Q3484" s="4" t="s">
        <v>4285</v>
      </c>
      <c r="R3484" s="5">
        <f t="shared" ca="1" si="54"/>
        <v>-2.0155509001230577E-2</v>
      </c>
    </row>
    <row r="3485" spans="1:18" x14ac:dyDescent="0.25">
      <c r="A3485">
        <v>11817</v>
      </c>
      <c r="B3485" t="s">
        <v>12</v>
      </c>
      <c r="C3485">
        <v>58</v>
      </c>
      <c r="D3485" t="s">
        <v>4280</v>
      </c>
      <c r="E3485" t="s">
        <v>34</v>
      </c>
      <c r="F3485" t="s">
        <v>34</v>
      </c>
      <c r="G3485" t="s">
        <v>13</v>
      </c>
      <c r="H3485" t="s">
        <v>43</v>
      </c>
      <c r="I3485" t="s">
        <v>15</v>
      </c>
      <c r="J3485" s="5">
        <v>160.87</v>
      </c>
      <c r="K3485" s="5" t="str">
        <f>_xlfn.IFS(stroke_2[[#This Row],[avg_glucose_level]]&lt;70,"Low",stroke_2[[#This Row],[avg_glucose_level]]&lt;99,"Normal",stroke_2[[#This Row],[avg_glucose_level]]&lt;125,"Prediabetes",stroke_2[[#This Row],[avg_glucose_level]]&lt;199,"Diabetes",stroke_2[[#This Row],[avg_glucose_level]]&gt;199,"Very High")</f>
        <v>Diabetes</v>
      </c>
      <c r="M3485">
        <v>28.25</v>
      </c>
      <c r="N3485">
        <v>28.25</v>
      </c>
      <c r="O3485" t="s">
        <v>18</v>
      </c>
      <c r="P3485" t="s">
        <v>34</v>
      </c>
      <c r="Q3485" s="4" t="s">
        <v>4285</v>
      </c>
      <c r="R3485" s="5">
        <f t="shared" ca="1" si="54"/>
        <v>5.2814608918355429E-3</v>
      </c>
    </row>
    <row r="3486" spans="1:18" x14ac:dyDescent="0.25">
      <c r="A3486">
        <v>13571</v>
      </c>
      <c r="B3486" t="s">
        <v>12</v>
      </c>
      <c r="C3486">
        <v>58</v>
      </c>
      <c r="D3486" t="s">
        <v>4280</v>
      </c>
      <c r="E3486" t="s">
        <v>34</v>
      </c>
      <c r="F3486" t="s">
        <v>34</v>
      </c>
      <c r="G3486" t="s">
        <v>13</v>
      </c>
      <c r="H3486" t="s">
        <v>43</v>
      </c>
      <c r="I3486" t="s">
        <v>15</v>
      </c>
      <c r="J3486" s="5">
        <v>194.04</v>
      </c>
      <c r="K3486" s="5" t="str">
        <f>_xlfn.IFS(stroke_2[[#This Row],[avg_glucose_level]]&lt;70,"Low",stroke_2[[#This Row],[avg_glucose_level]]&lt;99,"Normal",stroke_2[[#This Row],[avg_glucose_level]]&lt;125,"Prediabetes",stroke_2[[#This Row],[avg_glucose_level]]&lt;199,"Diabetes",stroke_2[[#This Row],[avg_glucose_level]]&gt;199,"Very High")</f>
        <v>Diabetes</v>
      </c>
      <c r="L3486">
        <v>27.8</v>
      </c>
      <c r="M3486">
        <v>28.25</v>
      </c>
      <c r="N3486">
        <v>27.8</v>
      </c>
      <c r="O3486" t="s">
        <v>24</v>
      </c>
      <c r="P3486" t="s">
        <v>34</v>
      </c>
      <c r="Q3486" s="4" t="s">
        <v>4285</v>
      </c>
      <c r="R3486" s="5">
        <f t="shared" ca="1" si="54"/>
        <v>2.9285947754457363E-3</v>
      </c>
    </row>
    <row r="3487" spans="1:18" x14ac:dyDescent="0.25">
      <c r="A3487">
        <v>14019</v>
      </c>
      <c r="B3487" t="s">
        <v>19</v>
      </c>
      <c r="C3487">
        <v>58</v>
      </c>
      <c r="D3487" t="s">
        <v>4280</v>
      </c>
      <c r="E3487" t="s">
        <v>34</v>
      </c>
      <c r="F3487" t="s">
        <v>34</v>
      </c>
      <c r="G3487" t="s">
        <v>13</v>
      </c>
      <c r="H3487" t="s">
        <v>14</v>
      </c>
      <c r="I3487" t="s">
        <v>15</v>
      </c>
      <c r="J3487" s="5">
        <v>96.21</v>
      </c>
      <c r="K3487" s="5" t="str">
        <f>_xlfn.IFS(stroke_2[[#This Row],[avg_glucose_level]]&lt;70,"Low",stroke_2[[#This Row],[avg_glucose_level]]&lt;99,"Normal",stroke_2[[#This Row],[avg_glucose_level]]&lt;125,"Prediabetes",stroke_2[[#This Row],[avg_glucose_level]]&lt;199,"Diabetes",stroke_2[[#This Row],[avg_glucose_level]]&gt;199,"Very High")</f>
        <v>Normal</v>
      </c>
      <c r="L3487">
        <v>23.5</v>
      </c>
      <c r="M3487">
        <v>28.25</v>
      </c>
      <c r="N3487">
        <v>23.5</v>
      </c>
      <c r="O3487" t="s">
        <v>24</v>
      </c>
      <c r="P3487" t="s">
        <v>34</v>
      </c>
      <c r="Q3487" s="4" t="s">
        <v>4285</v>
      </c>
      <c r="R3487" s="5">
        <f t="shared" ca="1" si="54"/>
        <v>-1.8667011026229253E-3</v>
      </c>
    </row>
    <row r="3488" spans="1:18" x14ac:dyDescent="0.25">
      <c r="A3488">
        <v>15528</v>
      </c>
      <c r="B3488" t="s">
        <v>12</v>
      </c>
      <c r="C3488">
        <v>58</v>
      </c>
      <c r="D3488" t="s">
        <v>4280</v>
      </c>
      <c r="E3488" t="s">
        <v>13</v>
      </c>
      <c r="F3488" t="s">
        <v>34</v>
      </c>
      <c r="G3488" t="s">
        <v>13</v>
      </c>
      <c r="H3488" t="s">
        <v>14</v>
      </c>
      <c r="I3488" t="s">
        <v>21</v>
      </c>
      <c r="J3488" s="5">
        <v>223.36</v>
      </c>
      <c r="K3488" s="5" t="str">
        <f>_xlfn.IFS(stroke_2[[#This Row],[avg_glucose_level]]&lt;70,"Low",stroke_2[[#This Row],[avg_glucose_level]]&lt;99,"Normal",stroke_2[[#This Row],[avg_glucose_level]]&lt;125,"Prediabetes",stroke_2[[#This Row],[avg_glucose_level]]&lt;199,"Diabetes",stroke_2[[#This Row],[avg_glucose_level]]&gt;199,"Very High")</f>
        <v>Very High</v>
      </c>
      <c r="L3488">
        <v>41.5</v>
      </c>
      <c r="M3488">
        <v>28.25</v>
      </c>
      <c r="N3488">
        <v>41.5</v>
      </c>
      <c r="O3488" t="s">
        <v>18</v>
      </c>
      <c r="P3488" t="s">
        <v>34</v>
      </c>
      <c r="Q3488" s="4" t="s">
        <v>4285</v>
      </c>
      <c r="R3488" s="5">
        <f t="shared" ca="1" si="54"/>
        <v>-1.7846005898727202E-3</v>
      </c>
    </row>
    <row r="3489" spans="1:18" x14ac:dyDescent="0.25">
      <c r="A3489">
        <v>18187</v>
      </c>
      <c r="B3489" t="s">
        <v>12</v>
      </c>
      <c r="C3489">
        <v>58</v>
      </c>
      <c r="D3489" t="s">
        <v>4280</v>
      </c>
      <c r="E3489" t="s">
        <v>34</v>
      </c>
      <c r="F3489" t="s">
        <v>34</v>
      </c>
      <c r="G3489" t="s">
        <v>13</v>
      </c>
      <c r="H3489" t="s">
        <v>14</v>
      </c>
      <c r="I3489" t="s">
        <v>21</v>
      </c>
      <c r="J3489" s="5">
        <v>96.01</v>
      </c>
      <c r="K3489" s="5" t="str">
        <f>_xlfn.IFS(stroke_2[[#This Row],[avg_glucose_level]]&lt;70,"Low",stroke_2[[#This Row],[avg_glucose_level]]&lt;99,"Normal",stroke_2[[#This Row],[avg_glucose_level]]&lt;125,"Prediabetes",stroke_2[[#This Row],[avg_glucose_level]]&lt;199,"Diabetes",stroke_2[[#This Row],[avg_glucose_level]]&gt;199,"Very High")</f>
        <v>Normal</v>
      </c>
      <c r="L3489">
        <v>33.799999999999997</v>
      </c>
      <c r="M3489">
        <v>28.25</v>
      </c>
      <c r="N3489">
        <v>33.799999999999997</v>
      </c>
      <c r="O3489" t="s">
        <v>38</v>
      </c>
      <c r="P3489" t="s">
        <v>34</v>
      </c>
      <c r="Q3489" s="4" t="s">
        <v>4285</v>
      </c>
      <c r="R3489" s="5">
        <f t="shared" ca="1" si="54"/>
        <v>-2.0532342601643987E-2</v>
      </c>
    </row>
    <row r="3490" spans="1:18" x14ac:dyDescent="0.25">
      <c r="A3490">
        <v>19335</v>
      </c>
      <c r="B3490" t="s">
        <v>12</v>
      </c>
      <c r="C3490">
        <v>58</v>
      </c>
      <c r="D3490" t="s">
        <v>4280</v>
      </c>
      <c r="E3490" t="s">
        <v>34</v>
      </c>
      <c r="F3490" t="s">
        <v>34</v>
      </c>
      <c r="G3490" t="s">
        <v>13</v>
      </c>
      <c r="H3490" t="s">
        <v>20</v>
      </c>
      <c r="I3490" t="s">
        <v>21</v>
      </c>
      <c r="J3490" s="5">
        <v>99.83</v>
      </c>
      <c r="K3490" s="5" t="str">
        <f>_xlfn.IFS(stroke_2[[#This Row],[avg_glucose_level]]&lt;70,"Low",stroke_2[[#This Row],[avg_glucose_level]]&lt;99,"Normal",stroke_2[[#This Row],[avg_glucose_level]]&lt;125,"Prediabetes",stroke_2[[#This Row],[avg_glucose_level]]&lt;199,"Diabetes",stroke_2[[#This Row],[avg_glucose_level]]&gt;199,"Very High")</f>
        <v>Prediabetes</v>
      </c>
      <c r="L3490">
        <v>36.299999999999997</v>
      </c>
      <c r="M3490">
        <v>28.25</v>
      </c>
      <c r="N3490">
        <v>36.299999999999997</v>
      </c>
      <c r="O3490" t="s">
        <v>29</v>
      </c>
      <c r="P3490" t="s">
        <v>34</v>
      </c>
      <c r="Q3490" s="4" t="s">
        <v>4285</v>
      </c>
      <c r="R3490" s="5">
        <f t="shared" ca="1" si="54"/>
        <v>-1.5795296792460296E-2</v>
      </c>
    </row>
    <row r="3491" spans="1:18" x14ac:dyDescent="0.25">
      <c r="A3491">
        <v>20140</v>
      </c>
      <c r="B3491" t="s">
        <v>12</v>
      </c>
      <c r="C3491">
        <v>58</v>
      </c>
      <c r="D3491" t="s">
        <v>4280</v>
      </c>
      <c r="E3491" t="s">
        <v>34</v>
      </c>
      <c r="F3491" t="s">
        <v>34</v>
      </c>
      <c r="G3491" t="s">
        <v>13</v>
      </c>
      <c r="H3491" t="s">
        <v>43</v>
      </c>
      <c r="I3491" t="s">
        <v>21</v>
      </c>
      <c r="J3491" s="5">
        <v>204.92</v>
      </c>
      <c r="K3491" s="5" t="str">
        <f>_xlfn.IFS(stroke_2[[#This Row],[avg_glucose_level]]&lt;70,"Low",stroke_2[[#This Row],[avg_glucose_level]]&lt;99,"Normal",stroke_2[[#This Row],[avg_glucose_level]]&lt;125,"Prediabetes",stroke_2[[#This Row],[avg_glucose_level]]&lt;199,"Diabetes",stroke_2[[#This Row],[avg_glucose_level]]&gt;199,"Very High")</f>
        <v>Very High</v>
      </c>
      <c r="L3491">
        <v>39.6</v>
      </c>
      <c r="M3491">
        <v>28.25</v>
      </c>
      <c r="N3491">
        <v>39.6</v>
      </c>
      <c r="O3491" t="s">
        <v>24</v>
      </c>
      <c r="P3491" t="s">
        <v>34</v>
      </c>
      <c r="Q3491" s="4" t="s">
        <v>4285</v>
      </c>
      <c r="R3491" s="5">
        <f t="shared" ca="1" si="54"/>
        <v>5.7779992935217571E-3</v>
      </c>
    </row>
    <row r="3492" spans="1:18" x14ac:dyDescent="0.25">
      <c r="A3492">
        <v>21850</v>
      </c>
      <c r="B3492" t="s">
        <v>12</v>
      </c>
      <c r="C3492">
        <v>58</v>
      </c>
      <c r="D3492" t="s">
        <v>4280</v>
      </c>
      <c r="E3492" t="s">
        <v>34</v>
      </c>
      <c r="F3492" t="s">
        <v>34</v>
      </c>
      <c r="G3492" t="s">
        <v>13</v>
      </c>
      <c r="H3492" t="s">
        <v>43</v>
      </c>
      <c r="I3492" t="s">
        <v>15</v>
      </c>
      <c r="J3492" s="5">
        <v>101.05</v>
      </c>
      <c r="K3492" s="5" t="str">
        <f>_xlfn.IFS(stroke_2[[#This Row],[avg_glucose_level]]&lt;70,"Low",stroke_2[[#This Row],[avg_glucose_level]]&lt;99,"Normal",stroke_2[[#This Row],[avg_glucose_level]]&lt;125,"Prediabetes",stroke_2[[#This Row],[avg_glucose_level]]&lt;199,"Diabetes",stroke_2[[#This Row],[avg_glucose_level]]&gt;199,"Very High")</f>
        <v>Prediabetes</v>
      </c>
      <c r="L3492">
        <v>31.4</v>
      </c>
      <c r="M3492">
        <v>28.25</v>
      </c>
      <c r="N3492">
        <v>31.4</v>
      </c>
      <c r="O3492" t="s">
        <v>38</v>
      </c>
      <c r="P3492" t="s">
        <v>34</v>
      </c>
      <c r="Q3492" s="4" t="s">
        <v>4285</v>
      </c>
      <c r="R3492" s="5">
        <f t="shared" ca="1" si="54"/>
        <v>1.2727228436437827E-2</v>
      </c>
    </row>
    <row r="3493" spans="1:18" x14ac:dyDescent="0.25">
      <c r="A3493">
        <v>22231</v>
      </c>
      <c r="B3493" t="s">
        <v>12</v>
      </c>
      <c r="C3493">
        <v>58</v>
      </c>
      <c r="D3493" t="s">
        <v>4280</v>
      </c>
      <c r="E3493" t="s">
        <v>34</v>
      </c>
      <c r="F3493" t="s">
        <v>34</v>
      </c>
      <c r="G3493" t="s">
        <v>13</v>
      </c>
      <c r="H3493" t="s">
        <v>14</v>
      </c>
      <c r="I3493" t="s">
        <v>15</v>
      </c>
      <c r="J3493" s="5">
        <v>199.42</v>
      </c>
      <c r="K3493" s="5" t="str">
        <f>_xlfn.IFS(stroke_2[[#This Row],[avg_glucose_level]]&lt;70,"Low",stroke_2[[#This Row],[avg_glucose_level]]&lt;99,"Normal",stroke_2[[#This Row],[avg_glucose_level]]&lt;125,"Prediabetes",stroke_2[[#This Row],[avg_glucose_level]]&lt;199,"Diabetes",stroke_2[[#This Row],[avg_glucose_level]]&gt;199,"Very High")</f>
        <v>Very High</v>
      </c>
      <c r="L3493">
        <v>29</v>
      </c>
      <c r="M3493">
        <v>28.25</v>
      </c>
      <c r="N3493">
        <v>29</v>
      </c>
      <c r="O3493" t="s">
        <v>24</v>
      </c>
      <c r="P3493" t="s">
        <v>34</v>
      </c>
      <c r="Q3493" s="4" t="s">
        <v>4285</v>
      </c>
      <c r="R3493" s="5">
        <f t="shared" ca="1" si="54"/>
        <v>-2.088217543019379E-2</v>
      </c>
    </row>
    <row r="3494" spans="1:18" x14ac:dyDescent="0.25">
      <c r="A3494">
        <v>25595</v>
      </c>
      <c r="B3494" t="s">
        <v>19</v>
      </c>
      <c r="C3494">
        <v>58</v>
      </c>
      <c r="D3494" t="s">
        <v>4280</v>
      </c>
      <c r="E3494" t="s">
        <v>13</v>
      </c>
      <c r="F3494" t="s">
        <v>34</v>
      </c>
      <c r="G3494" t="s">
        <v>13</v>
      </c>
      <c r="H3494" t="s">
        <v>14</v>
      </c>
      <c r="I3494" t="s">
        <v>15</v>
      </c>
      <c r="J3494" s="5">
        <v>85.83</v>
      </c>
      <c r="K3494" s="5" t="str">
        <f>_xlfn.IFS(stroke_2[[#This Row],[avg_glucose_level]]&lt;70,"Low",stroke_2[[#This Row],[avg_glucose_level]]&lt;99,"Normal",stroke_2[[#This Row],[avg_glucose_level]]&lt;125,"Prediabetes",stroke_2[[#This Row],[avg_glucose_level]]&lt;199,"Diabetes",stroke_2[[#This Row],[avg_glucose_level]]&gt;199,"Very High")</f>
        <v>Normal</v>
      </c>
      <c r="L3494">
        <v>44</v>
      </c>
      <c r="M3494">
        <v>28.25</v>
      </c>
      <c r="N3494">
        <v>44</v>
      </c>
      <c r="O3494" t="s">
        <v>18</v>
      </c>
      <c r="P3494" t="s">
        <v>34</v>
      </c>
      <c r="Q3494" s="4" t="s">
        <v>4285</v>
      </c>
      <c r="R3494" s="5">
        <f t="shared" ca="1" si="54"/>
        <v>2.2015471169501682E-2</v>
      </c>
    </row>
    <row r="3495" spans="1:18" x14ac:dyDescent="0.25">
      <c r="A3495">
        <v>26328</v>
      </c>
      <c r="B3495" t="s">
        <v>12</v>
      </c>
      <c r="C3495">
        <v>58</v>
      </c>
      <c r="D3495" t="s">
        <v>4280</v>
      </c>
      <c r="E3495" t="s">
        <v>13</v>
      </c>
      <c r="F3495" t="s">
        <v>34</v>
      </c>
      <c r="G3495" t="s">
        <v>13</v>
      </c>
      <c r="H3495" t="s">
        <v>14</v>
      </c>
      <c r="I3495" t="s">
        <v>15</v>
      </c>
      <c r="J3495" s="5">
        <v>200.16</v>
      </c>
      <c r="K3495" s="5" t="str">
        <f>_xlfn.IFS(stroke_2[[#This Row],[avg_glucose_level]]&lt;70,"Low",stroke_2[[#This Row],[avg_glucose_level]]&lt;99,"Normal",stroke_2[[#This Row],[avg_glucose_level]]&lt;125,"Prediabetes",stroke_2[[#This Row],[avg_glucose_level]]&lt;199,"Diabetes",stroke_2[[#This Row],[avg_glucose_level]]&gt;199,"Very High")</f>
        <v>Very High</v>
      </c>
      <c r="L3495">
        <v>33.1</v>
      </c>
      <c r="M3495">
        <v>28.25</v>
      </c>
      <c r="N3495">
        <v>33.1</v>
      </c>
      <c r="O3495" t="s">
        <v>24</v>
      </c>
      <c r="P3495" t="s">
        <v>34</v>
      </c>
      <c r="Q3495" s="4" t="s">
        <v>4285</v>
      </c>
      <c r="R3495" s="5">
        <f t="shared" ca="1" si="54"/>
        <v>1.9396454732380192E-2</v>
      </c>
    </row>
    <row r="3496" spans="1:18" x14ac:dyDescent="0.25">
      <c r="A3496">
        <v>27624</v>
      </c>
      <c r="B3496" t="s">
        <v>19</v>
      </c>
      <c r="C3496">
        <v>58</v>
      </c>
      <c r="D3496" t="s">
        <v>4280</v>
      </c>
      <c r="E3496" t="s">
        <v>34</v>
      </c>
      <c r="F3496" t="s">
        <v>34</v>
      </c>
      <c r="G3496" t="s">
        <v>13</v>
      </c>
      <c r="H3496" t="s">
        <v>20</v>
      </c>
      <c r="I3496" t="s">
        <v>21</v>
      </c>
      <c r="J3496" s="5">
        <v>81.96</v>
      </c>
      <c r="K3496" s="5" t="str">
        <f>_xlfn.IFS(stroke_2[[#This Row],[avg_glucose_level]]&lt;70,"Low",stroke_2[[#This Row],[avg_glucose_level]]&lt;99,"Normal",stroke_2[[#This Row],[avg_glucose_level]]&lt;125,"Prediabetes",stroke_2[[#This Row],[avg_glucose_level]]&lt;199,"Diabetes",stroke_2[[#This Row],[avg_glucose_level]]&gt;199,"Very High")</f>
        <v>Normal</v>
      </c>
      <c r="L3496">
        <v>34.6</v>
      </c>
      <c r="M3496">
        <v>28.25</v>
      </c>
      <c r="N3496">
        <v>34.6</v>
      </c>
      <c r="O3496" t="s">
        <v>24</v>
      </c>
      <c r="P3496" t="s">
        <v>34</v>
      </c>
      <c r="Q3496" s="4" t="s">
        <v>4285</v>
      </c>
      <c r="R3496" s="5">
        <f t="shared" ca="1" si="54"/>
        <v>-2.4514360117138412E-2</v>
      </c>
    </row>
    <row r="3497" spans="1:18" x14ac:dyDescent="0.25">
      <c r="A3497">
        <v>30468</v>
      </c>
      <c r="B3497" t="s">
        <v>12</v>
      </c>
      <c r="C3497">
        <v>58</v>
      </c>
      <c r="D3497" t="s">
        <v>4280</v>
      </c>
      <c r="E3497" t="s">
        <v>13</v>
      </c>
      <c r="F3497" t="s">
        <v>34</v>
      </c>
      <c r="G3497" t="s">
        <v>13</v>
      </c>
      <c r="H3497" t="s">
        <v>14</v>
      </c>
      <c r="I3497" t="s">
        <v>15</v>
      </c>
      <c r="J3497" s="5">
        <v>87.96</v>
      </c>
      <c r="K3497" s="5" t="str">
        <f>_xlfn.IFS(stroke_2[[#This Row],[avg_glucose_level]]&lt;70,"Low",stroke_2[[#This Row],[avg_glucose_level]]&lt;99,"Normal",stroke_2[[#This Row],[avg_glucose_level]]&lt;125,"Prediabetes",stroke_2[[#This Row],[avg_glucose_level]]&lt;199,"Diabetes",stroke_2[[#This Row],[avg_glucose_level]]&gt;199,"Very High")</f>
        <v>Normal</v>
      </c>
      <c r="L3497">
        <v>39.200000000000003</v>
      </c>
      <c r="M3497">
        <v>28.25</v>
      </c>
      <c r="N3497">
        <v>39.200000000000003</v>
      </c>
      <c r="O3497" t="s">
        <v>24</v>
      </c>
      <c r="P3497" t="s">
        <v>34</v>
      </c>
      <c r="Q3497" s="4" t="s">
        <v>4285</v>
      </c>
      <c r="R3497" s="5">
        <f t="shared" ca="1" si="54"/>
        <v>-7.7309878650802747E-3</v>
      </c>
    </row>
    <row r="3498" spans="1:18" x14ac:dyDescent="0.25">
      <c r="A3498">
        <v>31689</v>
      </c>
      <c r="B3498" t="s">
        <v>19</v>
      </c>
      <c r="C3498">
        <v>58</v>
      </c>
      <c r="D3498" t="s">
        <v>4280</v>
      </c>
      <c r="E3498" t="s">
        <v>34</v>
      </c>
      <c r="F3498" t="s">
        <v>34</v>
      </c>
      <c r="G3498" t="s">
        <v>13</v>
      </c>
      <c r="H3498" t="s">
        <v>14</v>
      </c>
      <c r="I3498" t="s">
        <v>21</v>
      </c>
      <c r="J3498" s="5">
        <v>107.17</v>
      </c>
      <c r="K3498" s="5" t="str">
        <f>_xlfn.IFS(stroke_2[[#This Row],[avg_glucose_level]]&lt;70,"Low",stroke_2[[#This Row],[avg_glucose_level]]&lt;99,"Normal",stroke_2[[#This Row],[avg_glucose_level]]&lt;125,"Prediabetes",stroke_2[[#This Row],[avg_glucose_level]]&lt;199,"Diabetes",stroke_2[[#This Row],[avg_glucose_level]]&gt;199,"Very High")</f>
        <v>Prediabetes</v>
      </c>
      <c r="L3498">
        <v>27.7</v>
      </c>
      <c r="M3498">
        <v>28.25</v>
      </c>
      <c r="N3498">
        <v>27.7</v>
      </c>
      <c r="O3498" t="s">
        <v>38</v>
      </c>
      <c r="P3498" t="s">
        <v>34</v>
      </c>
      <c r="Q3498" s="4" t="s">
        <v>4285</v>
      </c>
      <c r="R3498" s="5">
        <f t="shared" ca="1" si="54"/>
        <v>1.9612136363457867E-2</v>
      </c>
    </row>
    <row r="3499" spans="1:18" x14ac:dyDescent="0.25">
      <c r="A3499">
        <v>31956</v>
      </c>
      <c r="B3499" t="s">
        <v>19</v>
      </c>
      <c r="C3499">
        <v>58</v>
      </c>
      <c r="D3499" t="s">
        <v>4280</v>
      </c>
      <c r="E3499" t="s">
        <v>34</v>
      </c>
      <c r="F3499" t="s">
        <v>34</v>
      </c>
      <c r="G3499" t="s">
        <v>13</v>
      </c>
      <c r="H3499" t="s">
        <v>14</v>
      </c>
      <c r="I3499" t="s">
        <v>15</v>
      </c>
      <c r="J3499" s="5">
        <v>76.989999999999995</v>
      </c>
      <c r="K3499" s="5" t="str">
        <f>_xlfn.IFS(stroke_2[[#This Row],[avg_glucose_level]]&lt;70,"Low",stroke_2[[#This Row],[avg_glucose_level]]&lt;99,"Normal",stroke_2[[#This Row],[avg_glucose_level]]&lt;125,"Prediabetes",stroke_2[[#This Row],[avg_glucose_level]]&lt;199,"Diabetes",stroke_2[[#This Row],[avg_glucose_level]]&gt;199,"Very High")</f>
        <v>Normal</v>
      </c>
      <c r="L3499">
        <v>29</v>
      </c>
      <c r="M3499">
        <v>28.25</v>
      </c>
      <c r="N3499">
        <v>29</v>
      </c>
      <c r="O3499" t="s">
        <v>24</v>
      </c>
      <c r="P3499" t="s">
        <v>34</v>
      </c>
      <c r="Q3499" s="4" t="s">
        <v>4285</v>
      </c>
      <c r="R3499" s="5">
        <f t="shared" ca="1" si="54"/>
        <v>2.0230549428590462E-2</v>
      </c>
    </row>
    <row r="3500" spans="1:18" x14ac:dyDescent="0.25">
      <c r="A3500">
        <v>35296</v>
      </c>
      <c r="B3500" t="s">
        <v>19</v>
      </c>
      <c r="C3500">
        <v>58</v>
      </c>
      <c r="D3500" t="s">
        <v>4280</v>
      </c>
      <c r="E3500" t="s">
        <v>34</v>
      </c>
      <c r="F3500" t="s">
        <v>34</v>
      </c>
      <c r="G3500" t="s">
        <v>13</v>
      </c>
      <c r="H3500" t="s">
        <v>14</v>
      </c>
      <c r="I3500" t="s">
        <v>21</v>
      </c>
      <c r="J3500" s="5">
        <v>100.42</v>
      </c>
      <c r="K3500" s="5" t="str">
        <f>_xlfn.IFS(stroke_2[[#This Row],[avg_glucose_level]]&lt;70,"Low",stroke_2[[#This Row],[avg_glucose_level]]&lt;99,"Normal",stroke_2[[#This Row],[avg_glucose_level]]&lt;125,"Prediabetes",stroke_2[[#This Row],[avg_glucose_level]]&lt;199,"Diabetes",stroke_2[[#This Row],[avg_glucose_level]]&gt;199,"Very High")</f>
        <v>Prediabetes</v>
      </c>
      <c r="L3500">
        <v>39.5</v>
      </c>
      <c r="M3500">
        <v>28.25</v>
      </c>
      <c r="N3500">
        <v>39.5</v>
      </c>
      <c r="O3500" t="s">
        <v>29</v>
      </c>
      <c r="P3500" t="s">
        <v>34</v>
      </c>
      <c r="Q3500" s="4" t="s">
        <v>4285</v>
      </c>
      <c r="R3500" s="5">
        <f t="shared" ca="1" si="54"/>
        <v>1.7949827257357408E-2</v>
      </c>
    </row>
    <row r="3501" spans="1:18" x14ac:dyDescent="0.25">
      <c r="A3501">
        <v>36355</v>
      </c>
      <c r="B3501" t="s">
        <v>12</v>
      </c>
      <c r="C3501">
        <v>58</v>
      </c>
      <c r="D3501" t="s">
        <v>4280</v>
      </c>
      <c r="E3501" t="s">
        <v>34</v>
      </c>
      <c r="F3501" t="s">
        <v>34</v>
      </c>
      <c r="G3501" t="s">
        <v>13</v>
      </c>
      <c r="H3501" t="s">
        <v>43</v>
      </c>
      <c r="I3501" t="s">
        <v>21</v>
      </c>
      <c r="J3501" s="5">
        <v>111.73</v>
      </c>
      <c r="K3501" s="5" t="str">
        <f>_xlfn.IFS(stroke_2[[#This Row],[avg_glucose_level]]&lt;70,"Low",stroke_2[[#This Row],[avg_glucose_level]]&lt;99,"Normal",stroke_2[[#This Row],[avg_glucose_level]]&lt;125,"Prediabetes",stroke_2[[#This Row],[avg_glucose_level]]&lt;199,"Diabetes",stroke_2[[#This Row],[avg_glucose_level]]&gt;199,"Very High")</f>
        <v>Prediabetes</v>
      </c>
      <c r="L3501">
        <v>34.6</v>
      </c>
      <c r="M3501">
        <v>28.25</v>
      </c>
      <c r="N3501">
        <v>34.6</v>
      </c>
      <c r="O3501" t="s">
        <v>24</v>
      </c>
      <c r="P3501" t="s">
        <v>34</v>
      </c>
      <c r="Q3501" s="4" t="s">
        <v>4285</v>
      </c>
      <c r="R3501" s="5">
        <f t="shared" ca="1" si="54"/>
        <v>-5.9879930076093216E-3</v>
      </c>
    </row>
    <row r="3502" spans="1:18" x14ac:dyDescent="0.25">
      <c r="A3502">
        <v>37553</v>
      </c>
      <c r="B3502" t="s">
        <v>12</v>
      </c>
      <c r="C3502">
        <v>58</v>
      </c>
      <c r="D3502" t="s">
        <v>4280</v>
      </c>
      <c r="E3502" t="s">
        <v>34</v>
      </c>
      <c r="F3502" t="s">
        <v>34</v>
      </c>
      <c r="G3502" t="s">
        <v>13</v>
      </c>
      <c r="H3502" t="s">
        <v>14</v>
      </c>
      <c r="I3502" t="s">
        <v>15</v>
      </c>
      <c r="J3502" s="5">
        <v>127.4</v>
      </c>
      <c r="K3502" s="5" t="str">
        <f>_xlfn.IFS(stroke_2[[#This Row],[avg_glucose_level]]&lt;70,"Low",stroke_2[[#This Row],[avg_glucose_level]]&lt;99,"Normal",stroke_2[[#This Row],[avg_glucose_level]]&lt;125,"Prediabetes",stroke_2[[#This Row],[avg_glucose_level]]&lt;199,"Diabetes",stroke_2[[#This Row],[avg_glucose_level]]&gt;199,"Very High")</f>
        <v>Diabetes</v>
      </c>
      <c r="L3502">
        <v>35.799999999999997</v>
      </c>
      <c r="M3502">
        <v>28.25</v>
      </c>
      <c r="N3502">
        <v>35.799999999999997</v>
      </c>
      <c r="O3502" t="s">
        <v>18</v>
      </c>
      <c r="P3502" t="s">
        <v>34</v>
      </c>
      <c r="Q3502" s="4" t="s">
        <v>4285</v>
      </c>
      <c r="R3502" s="5">
        <f t="shared" ca="1" si="54"/>
        <v>-1.0444581327723784E-2</v>
      </c>
    </row>
    <row r="3503" spans="1:18" x14ac:dyDescent="0.25">
      <c r="A3503">
        <v>38441</v>
      </c>
      <c r="B3503" t="s">
        <v>19</v>
      </c>
      <c r="C3503">
        <v>58</v>
      </c>
      <c r="D3503" t="s">
        <v>4280</v>
      </c>
      <c r="E3503" t="s">
        <v>34</v>
      </c>
      <c r="F3503" t="s">
        <v>34</v>
      </c>
      <c r="G3503" t="s">
        <v>13</v>
      </c>
      <c r="H3503" t="s">
        <v>14</v>
      </c>
      <c r="I3503" t="s">
        <v>15</v>
      </c>
      <c r="J3503" s="5">
        <v>65.45</v>
      </c>
      <c r="K3503" s="5" t="str">
        <f>_xlfn.IFS(stroke_2[[#This Row],[avg_glucose_level]]&lt;70,"Low",stroke_2[[#This Row],[avg_glucose_level]]&lt;99,"Normal",stroke_2[[#This Row],[avg_glucose_level]]&lt;125,"Prediabetes",stroke_2[[#This Row],[avg_glucose_level]]&lt;199,"Diabetes",stroke_2[[#This Row],[avg_glucose_level]]&gt;199,"Very High")</f>
        <v>Low</v>
      </c>
      <c r="L3503">
        <v>32.1</v>
      </c>
      <c r="M3503">
        <v>28.25</v>
      </c>
      <c r="N3503">
        <v>32.1</v>
      </c>
      <c r="O3503" t="s">
        <v>24</v>
      </c>
      <c r="P3503" t="s">
        <v>34</v>
      </c>
      <c r="Q3503" s="4" t="s">
        <v>4285</v>
      </c>
      <c r="R3503" s="5">
        <f t="shared" ca="1" si="54"/>
        <v>-3.2433030315225987E-3</v>
      </c>
    </row>
    <row r="3504" spans="1:18" x14ac:dyDescent="0.25">
      <c r="A3504">
        <v>38575</v>
      </c>
      <c r="B3504" t="s">
        <v>12</v>
      </c>
      <c r="C3504">
        <v>58</v>
      </c>
      <c r="D3504" t="s">
        <v>4280</v>
      </c>
      <c r="E3504" t="s">
        <v>13</v>
      </c>
      <c r="F3504" t="s">
        <v>34</v>
      </c>
      <c r="G3504" t="s">
        <v>13</v>
      </c>
      <c r="H3504" t="s">
        <v>20</v>
      </c>
      <c r="I3504" t="s">
        <v>21</v>
      </c>
      <c r="J3504" s="5">
        <v>209.15</v>
      </c>
      <c r="K3504" s="5" t="str">
        <f>_xlfn.IFS(stroke_2[[#This Row],[avg_glucose_level]]&lt;70,"Low",stroke_2[[#This Row],[avg_glucose_level]]&lt;99,"Normal",stroke_2[[#This Row],[avg_glucose_level]]&lt;125,"Prediabetes",stroke_2[[#This Row],[avg_glucose_level]]&lt;199,"Diabetes",stroke_2[[#This Row],[avg_glucose_level]]&gt;199,"Very High")</f>
        <v>Very High</v>
      </c>
      <c r="L3504">
        <v>52.9</v>
      </c>
      <c r="M3504">
        <v>28.25</v>
      </c>
      <c r="N3504">
        <v>52.9</v>
      </c>
      <c r="O3504" t="s">
        <v>18</v>
      </c>
      <c r="P3504" t="s">
        <v>34</v>
      </c>
      <c r="Q3504" s="4" t="s">
        <v>4285</v>
      </c>
      <c r="R3504" s="5">
        <f t="shared" ca="1" si="54"/>
        <v>1.0701038111262284E-2</v>
      </c>
    </row>
    <row r="3505" spans="1:18" x14ac:dyDescent="0.25">
      <c r="A3505">
        <v>40311</v>
      </c>
      <c r="B3505" t="s">
        <v>19</v>
      </c>
      <c r="C3505">
        <v>58</v>
      </c>
      <c r="D3505" t="s">
        <v>4280</v>
      </c>
      <c r="E3505" t="s">
        <v>34</v>
      </c>
      <c r="F3505" t="s">
        <v>34</v>
      </c>
      <c r="G3505" t="s">
        <v>13</v>
      </c>
      <c r="H3505" t="s">
        <v>14</v>
      </c>
      <c r="I3505" t="s">
        <v>15</v>
      </c>
      <c r="J3505" s="5">
        <v>149.75</v>
      </c>
      <c r="K3505" s="5" t="str">
        <f>_xlfn.IFS(stroke_2[[#This Row],[avg_glucose_level]]&lt;70,"Low",stroke_2[[#This Row],[avg_glucose_level]]&lt;99,"Normal",stroke_2[[#This Row],[avg_glucose_level]]&lt;125,"Prediabetes",stroke_2[[#This Row],[avg_glucose_level]]&lt;199,"Diabetes",stroke_2[[#This Row],[avg_glucose_level]]&gt;199,"Very High")</f>
        <v>Diabetes</v>
      </c>
      <c r="L3505">
        <v>27</v>
      </c>
      <c r="M3505">
        <v>28.25</v>
      </c>
      <c r="N3505">
        <v>27</v>
      </c>
      <c r="O3505" t="s">
        <v>38</v>
      </c>
      <c r="P3505" t="s">
        <v>34</v>
      </c>
      <c r="Q3505" s="4" t="s">
        <v>4285</v>
      </c>
      <c r="R3505" s="5">
        <f t="shared" ca="1" si="54"/>
        <v>9.8929525981652881E-3</v>
      </c>
    </row>
    <row r="3506" spans="1:18" x14ac:dyDescent="0.25">
      <c r="A3506">
        <v>41827</v>
      </c>
      <c r="B3506" t="s">
        <v>12</v>
      </c>
      <c r="C3506">
        <v>58</v>
      </c>
      <c r="D3506" t="s">
        <v>4280</v>
      </c>
      <c r="E3506" t="s">
        <v>34</v>
      </c>
      <c r="F3506" t="s">
        <v>34</v>
      </c>
      <c r="G3506" t="s">
        <v>13</v>
      </c>
      <c r="H3506" t="s">
        <v>14</v>
      </c>
      <c r="I3506" t="s">
        <v>21</v>
      </c>
      <c r="J3506" s="5">
        <v>135.88999999999999</v>
      </c>
      <c r="K3506" s="5" t="str">
        <f>_xlfn.IFS(stroke_2[[#This Row],[avg_glucose_level]]&lt;70,"Low",stroke_2[[#This Row],[avg_glucose_level]]&lt;99,"Normal",stroke_2[[#This Row],[avg_glucose_level]]&lt;125,"Prediabetes",stroke_2[[#This Row],[avg_glucose_level]]&lt;199,"Diabetes",stroke_2[[#This Row],[avg_glucose_level]]&gt;199,"Very High")</f>
        <v>Diabetes</v>
      </c>
      <c r="L3506">
        <v>23.1</v>
      </c>
      <c r="M3506">
        <v>28.25</v>
      </c>
      <c r="N3506">
        <v>23.1</v>
      </c>
      <c r="O3506" t="s">
        <v>18</v>
      </c>
      <c r="P3506" t="s">
        <v>34</v>
      </c>
      <c r="Q3506" s="4" t="s">
        <v>4285</v>
      </c>
      <c r="R3506" s="5">
        <f t="shared" ca="1" si="54"/>
        <v>1.3152595216876378E-2</v>
      </c>
    </row>
    <row r="3507" spans="1:18" x14ac:dyDescent="0.25">
      <c r="A3507">
        <v>42681</v>
      </c>
      <c r="B3507" t="s">
        <v>19</v>
      </c>
      <c r="C3507">
        <v>58</v>
      </c>
      <c r="D3507" t="s">
        <v>4280</v>
      </c>
      <c r="E3507" t="s">
        <v>34</v>
      </c>
      <c r="F3507" t="s">
        <v>34</v>
      </c>
      <c r="G3507" t="s">
        <v>13</v>
      </c>
      <c r="H3507" t="s">
        <v>43</v>
      </c>
      <c r="I3507" t="s">
        <v>21</v>
      </c>
      <c r="J3507" s="5">
        <v>73.36</v>
      </c>
      <c r="K3507" s="5" t="str">
        <f>_xlfn.IFS(stroke_2[[#This Row],[avg_glucose_level]]&lt;70,"Low",stroke_2[[#This Row],[avg_glucose_level]]&lt;99,"Normal",stroke_2[[#This Row],[avg_glucose_level]]&lt;125,"Prediabetes",stroke_2[[#This Row],[avg_glucose_level]]&lt;199,"Diabetes",stroke_2[[#This Row],[avg_glucose_level]]&gt;199,"Very High")</f>
        <v>Normal</v>
      </c>
      <c r="L3507">
        <v>36.6</v>
      </c>
      <c r="M3507">
        <v>28.25</v>
      </c>
      <c r="N3507">
        <v>36.6</v>
      </c>
      <c r="O3507" t="s">
        <v>18</v>
      </c>
      <c r="P3507" t="s">
        <v>34</v>
      </c>
      <c r="Q3507" s="4" t="s">
        <v>4285</v>
      </c>
      <c r="R3507" s="5">
        <f t="shared" ca="1" si="54"/>
        <v>-8.9772901938115872E-3</v>
      </c>
    </row>
    <row r="3508" spans="1:18" x14ac:dyDescent="0.25">
      <c r="A3508">
        <v>42929</v>
      </c>
      <c r="B3508" t="s">
        <v>19</v>
      </c>
      <c r="C3508">
        <v>58</v>
      </c>
      <c r="D3508" t="s">
        <v>4280</v>
      </c>
      <c r="E3508" t="s">
        <v>34</v>
      </c>
      <c r="F3508" t="s">
        <v>34</v>
      </c>
      <c r="G3508" t="s">
        <v>13</v>
      </c>
      <c r="H3508" t="s">
        <v>20</v>
      </c>
      <c r="I3508" t="s">
        <v>21</v>
      </c>
      <c r="J3508" s="5">
        <v>59.68</v>
      </c>
      <c r="K3508" s="5" t="str">
        <f>_xlfn.IFS(stroke_2[[#This Row],[avg_glucose_level]]&lt;70,"Low",stroke_2[[#This Row],[avg_glucose_level]]&lt;99,"Normal",stroke_2[[#This Row],[avg_glucose_level]]&lt;125,"Prediabetes",stroke_2[[#This Row],[avg_glucose_level]]&lt;199,"Diabetes",stroke_2[[#This Row],[avg_glucose_level]]&gt;199,"Very High")</f>
        <v>Low</v>
      </c>
      <c r="L3508">
        <v>29.2</v>
      </c>
      <c r="M3508">
        <v>28.25</v>
      </c>
      <c r="N3508">
        <v>29.2</v>
      </c>
      <c r="O3508" t="s">
        <v>18</v>
      </c>
      <c r="P3508" t="s">
        <v>34</v>
      </c>
      <c r="Q3508" s="4" t="s">
        <v>4285</v>
      </c>
      <c r="R3508" s="5">
        <f t="shared" ca="1" si="54"/>
        <v>-1.4922557482336207E-2</v>
      </c>
    </row>
    <row r="3509" spans="1:18" x14ac:dyDescent="0.25">
      <c r="A3509">
        <v>44526</v>
      </c>
      <c r="B3509" t="s">
        <v>12</v>
      </c>
      <c r="C3509">
        <v>58</v>
      </c>
      <c r="D3509" t="s">
        <v>4280</v>
      </c>
      <c r="E3509" t="s">
        <v>34</v>
      </c>
      <c r="F3509" t="s">
        <v>34</v>
      </c>
      <c r="G3509" t="s">
        <v>13</v>
      </c>
      <c r="H3509" t="s">
        <v>43</v>
      </c>
      <c r="I3509" t="s">
        <v>15</v>
      </c>
      <c r="J3509" s="5">
        <v>101.96</v>
      </c>
      <c r="K3509" s="5" t="str">
        <f>_xlfn.IFS(stroke_2[[#This Row],[avg_glucose_level]]&lt;70,"Low",stroke_2[[#This Row],[avg_glucose_level]]&lt;99,"Normal",stroke_2[[#This Row],[avg_glucose_level]]&lt;125,"Prediabetes",stroke_2[[#This Row],[avg_glucose_level]]&lt;199,"Diabetes",stroke_2[[#This Row],[avg_glucose_level]]&gt;199,"Very High")</f>
        <v>Prediabetes</v>
      </c>
      <c r="L3509">
        <v>34.5</v>
      </c>
      <c r="M3509">
        <v>28.25</v>
      </c>
      <c r="N3509">
        <v>34.5</v>
      </c>
      <c r="O3509" t="s">
        <v>24</v>
      </c>
      <c r="P3509" t="s">
        <v>34</v>
      </c>
      <c r="Q3509" s="4" t="s">
        <v>4285</v>
      </c>
      <c r="R3509" s="5">
        <f t="shared" ca="1" si="54"/>
        <v>2.2668628964700011E-2</v>
      </c>
    </row>
    <row r="3510" spans="1:18" x14ac:dyDescent="0.25">
      <c r="A3510">
        <v>45222</v>
      </c>
      <c r="B3510" t="s">
        <v>12</v>
      </c>
      <c r="C3510">
        <v>58</v>
      </c>
      <c r="D3510" t="s">
        <v>4280</v>
      </c>
      <c r="E3510" t="s">
        <v>13</v>
      </c>
      <c r="F3510" t="s">
        <v>34</v>
      </c>
      <c r="G3510" t="s">
        <v>34</v>
      </c>
      <c r="H3510" t="s">
        <v>14</v>
      </c>
      <c r="I3510" t="s">
        <v>15</v>
      </c>
      <c r="J3510" s="5">
        <v>55.78</v>
      </c>
      <c r="K3510" s="5" t="str">
        <f>_xlfn.IFS(stroke_2[[#This Row],[avg_glucose_level]]&lt;70,"Low",stroke_2[[#This Row],[avg_glucose_level]]&lt;99,"Normal",stroke_2[[#This Row],[avg_glucose_level]]&lt;125,"Prediabetes",stroke_2[[#This Row],[avg_glucose_level]]&lt;199,"Diabetes",stroke_2[[#This Row],[avg_glucose_level]]&gt;199,"Very High")</f>
        <v>Low</v>
      </c>
      <c r="L3510">
        <v>27.5</v>
      </c>
      <c r="M3510">
        <v>28.25</v>
      </c>
      <c r="N3510">
        <v>27.5</v>
      </c>
      <c r="O3510" t="s">
        <v>29</v>
      </c>
      <c r="P3510" t="s">
        <v>34</v>
      </c>
      <c r="Q3510" s="4" t="s">
        <v>4285</v>
      </c>
      <c r="R3510" s="5">
        <f t="shared" ca="1" si="54"/>
        <v>3.1714552993599042E-3</v>
      </c>
    </row>
    <row r="3511" spans="1:18" x14ac:dyDescent="0.25">
      <c r="A3511">
        <v>46068</v>
      </c>
      <c r="B3511" t="s">
        <v>12</v>
      </c>
      <c r="C3511">
        <v>58</v>
      </c>
      <c r="D3511" t="s">
        <v>4280</v>
      </c>
      <c r="E3511" t="s">
        <v>34</v>
      </c>
      <c r="F3511" t="s">
        <v>34</v>
      </c>
      <c r="G3511" t="s">
        <v>34</v>
      </c>
      <c r="H3511" t="s">
        <v>20</v>
      </c>
      <c r="I3511" t="s">
        <v>21</v>
      </c>
      <c r="J3511" s="5">
        <v>170.93</v>
      </c>
      <c r="K3511" s="5" t="str">
        <f>_xlfn.IFS(stroke_2[[#This Row],[avg_glucose_level]]&lt;70,"Low",stroke_2[[#This Row],[avg_glucose_level]]&lt;99,"Normal",stroke_2[[#This Row],[avg_glucose_level]]&lt;125,"Prediabetes",stroke_2[[#This Row],[avg_glucose_level]]&lt;199,"Diabetes",stroke_2[[#This Row],[avg_glucose_level]]&gt;199,"Very High")</f>
        <v>Diabetes</v>
      </c>
      <c r="L3511">
        <v>30.7</v>
      </c>
      <c r="M3511">
        <v>28.25</v>
      </c>
      <c r="N3511">
        <v>30.7</v>
      </c>
      <c r="O3511" t="s">
        <v>38</v>
      </c>
      <c r="P3511" t="s">
        <v>34</v>
      </c>
      <c r="Q3511" s="4" t="s">
        <v>4285</v>
      </c>
      <c r="R3511" s="5">
        <f t="shared" ca="1" si="54"/>
        <v>1.5750714149691314E-2</v>
      </c>
    </row>
    <row r="3512" spans="1:18" x14ac:dyDescent="0.25">
      <c r="A3512">
        <v>47306</v>
      </c>
      <c r="B3512" t="s">
        <v>12</v>
      </c>
      <c r="C3512">
        <v>58</v>
      </c>
      <c r="D3512" t="s">
        <v>4280</v>
      </c>
      <c r="E3512" t="s">
        <v>34</v>
      </c>
      <c r="F3512" t="s">
        <v>34</v>
      </c>
      <c r="G3512" t="s">
        <v>34</v>
      </c>
      <c r="H3512" t="s">
        <v>14</v>
      </c>
      <c r="I3512" t="s">
        <v>21</v>
      </c>
      <c r="J3512" s="5">
        <v>92.62</v>
      </c>
      <c r="K3512" s="5" t="str">
        <f>_xlfn.IFS(stroke_2[[#This Row],[avg_glucose_level]]&lt;70,"Low",stroke_2[[#This Row],[avg_glucose_level]]&lt;99,"Normal",stroke_2[[#This Row],[avg_glucose_level]]&lt;125,"Prediabetes",stroke_2[[#This Row],[avg_glucose_level]]&lt;199,"Diabetes",stroke_2[[#This Row],[avg_glucose_level]]&gt;199,"Very High")</f>
        <v>Normal</v>
      </c>
      <c r="L3512">
        <v>32</v>
      </c>
      <c r="M3512">
        <v>28.25</v>
      </c>
      <c r="N3512">
        <v>32</v>
      </c>
      <c r="O3512" t="s">
        <v>38</v>
      </c>
      <c r="P3512" t="s">
        <v>13</v>
      </c>
      <c r="Q3512" s="4" t="s">
        <v>4286</v>
      </c>
      <c r="R3512" s="5">
        <f t="shared" ca="1" si="54"/>
        <v>0.98409632221486742</v>
      </c>
    </row>
    <row r="3513" spans="1:18" x14ac:dyDescent="0.25">
      <c r="A3513">
        <v>47472</v>
      </c>
      <c r="B3513" t="s">
        <v>19</v>
      </c>
      <c r="C3513">
        <v>58</v>
      </c>
      <c r="D3513" t="s">
        <v>4280</v>
      </c>
      <c r="E3513" t="s">
        <v>34</v>
      </c>
      <c r="F3513" t="s">
        <v>34</v>
      </c>
      <c r="G3513" t="s">
        <v>13</v>
      </c>
      <c r="H3513" t="s">
        <v>14</v>
      </c>
      <c r="I3513" t="s">
        <v>15</v>
      </c>
      <c r="J3513" s="5">
        <v>107.26</v>
      </c>
      <c r="K3513" s="5" t="str">
        <f>_xlfn.IFS(stroke_2[[#This Row],[avg_glucose_level]]&lt;70,"Low",stroke_2[[#This Row],[avg_glucose_level]]&lt;99,"Normal",stroke_2[[#This Row],[avg_glucose_level]]&lt;125,"Prediabetes",stroke_2[[#This Row],[avg_glucose_level]]&lt;199,"Diabetes",stroke_2[[#This Row],[avg_glucose_level]]&gt;199,"Very High")</f>
        <v>Prediabetes</v>
      </c>
      <c r="L3513">
        <v>38.6</v>
      </c>
      <c r="M3513">
        <v>28.25</v>
      </c>
      <c r="N3513">
        <v>38.6</v>
      </c>
      <c r="O3513" t="s">
        <v>18</v>
      </c>
      <c r="P3513" t="s">
        <v>13</v>
      </c>
      <c r="Q3513" s="4" t="s">
        <v>4286</v>
      </c>
      <c r="R3513" s="5">
        <f t="shared" ca="1" si="54"/>
        <v>0.9901881487670503</v>
      </c>
    </row>
    <row r="3514" spans="1:18" x14ac:dyDescent="0.25">
      <c r="A3514">
        <v>49645</v>
      </c>
      <c r="B3514" t="s">
        <v>12</v>
      </c>
      <c r="C3514">
        <v>58</v>
      </c>
      <c r="D3514" t="s">
        <v>4280</v>
      </c>
      <c r="E3514" t="s">
        <v>34</v>
      </c>
      <c r="F3514" t="s">
        <v>34</v>
      </c>
      <c r="G3514" t="s">
        <v>34</v>
      </c>
      <c r="H3514" t="s">
        <v>14</v>
      </c>
      <c r="I3514" t="s">
        <v>21</v>
      </c>
      <c r="J3514" s="5">
        <v>76.22</v>
      </c>
      <c r="K3514" s="5" t="str">
        <f>_xlfn.IFS(stroke_2[[#This Row],[avg_glucose_level]]&lt;70,"Low",stroke_2[[#This Row],[avg_glucose_level]]&lt;99,"Normal",stroke_2[[#This Row],[avg_glucose_level]]&lt;125,"Prediabetes",stroke_2[[#This Row],[avg_glucose_level]]&lt;199,"Diabetes",stroke_2[[#This Row],[avg_glucose_level]]&gt;199,"Very High")</f>
        <v>Normal</v>
      </c>
      <c r="L3514">
        <v>22.2</v>
      </c>
      <c r="M3514">
        <v>28.25</v>
      </c>
      <c r="N3514">
        <v>22.2</v>
      </c>
      <c r="O3514" t="s">
        <v>18</v>
      </c>
      <c r="P3514" t="s">
        <v>34</v>
      </c>
      <c r="Q3514" s="4" t="s">
        <v>4285</v>
      </c>
      <c r="R3514" s="5">
        <f t="shared" ca="1" si="54"/>
        <v>-7.4961896381417811E-3</v>
      </c>
    </row>
    <row r="3515" spans="1:18" x14ac:dyDescent="0.25">
      <c r="A3515">
        <v>50495</v>
      </c>
      <c r="B3515" t="s">
        <v>12</v>
      </c>
      <c r="C3515">
        <v>58</v>
      </c>
      <c r="D3515" t="s">
        <v>4280</v>
      </c>
      <c r="E3515" t="s">
        <v>13</v>
      </c>
      <c r="F3515" t="s">
        <v>34</v>
      </c>
      <c r="G3515" t="s">
        <v>13</v>
      </c>
      <c r="H3515" t="s">
        <v>14</v>
      </c>
      <c r="I3515" t="s">
        <v>21</v>
      </c>
      <c r="J3515" s="5">
        <v>106.27</v>
      </c>
      <c r="K3515" s="5" t="str">
        <f>_xlfn.IFS(stroke_2[[#This Row],[avg_glucose_level]]&lt;70,"Low",stroke_2[[#This Row],[avg_glucose_level]]&lt;99,"Normal",stroke_2[[#This Row],[avg_glucose_level]]&lt;125,"Prediabetes",stroke_2[[#This Row],[avg_glucose_level]]&lt;199,"Diabetes",stroke_2[[#This Row],[avg_glucose_level]]&gt;199,"Very High")</f>
        <v>Prediabetes</v>
      </c>
      <c r="L3515">
        <v>28.6</v>
      </c>
      <c r="M3515">
        <v>28.25</v>
      </c>
      <c r="N3515">
        <v>28.6</v>
      </c>
      <c r="O3515" t="s">
        <v>24</v>
      </c>
      <c r="P3515" t="s">
        <v>34</v>
      </c>
      <c r="Q3515" s="4" t="s">
        <v>4285</v>
      </c>
      <c r="R3515" s="5">
        <f t="shared" ca="1" si="54"/>
        <v>2.2363847012334903E-2</v>
      </c>
    </row>
    <row r="3516" spans="1:18" x14ac:dyDescent="0.25">
      <c r="A3516">
        <v>51963</v>
      </c>
      <c r="B3516" t="s">
        <v>12</v>
      </c>
      <c r="C3516">
        <v>58</v>
      </c>
      <c r="D3516" t="s">
        <v>4280</v>
      </c>
      <c r="E3516" t="s">
        <v>34</v>
      </c>
      <c r="F3516" t="s">
        <v>34</v>
      </c>
      <c r="G3516" t="s">
        <v>13</v>
      </c>
      <c r="H3516" t="s">
        <v>14</v>
      </c>
      <c r="I3516" t="s">
        <v>15</v>
      </c>
      <c r="J3516" s="5">
        <v>69.239999999999995</v>
      </c>
      <c r="K3516" s="5" t="str">
        <f>_xlfn.IFS(stroke_2[[#This Row],[avg_glucose_level]]&lt;70,"Low",stroke_2[[#This Row],[avg_glucose_level]]&lt;99,"Normal",stroke_2[[#This Row],[avg_glucose_level]]&lt;125,"Prediabetes",stroke_2[[#This Row],[avg_glucose_level]]&lt;199,"Diabetes",stroke_2[[#This Row],[avg_glucose_level]]&gt;199,"Very High")</f>
        <v>Low</v>
      </c>
      <c r="L3516">
        <v>27.6</v>
      </c>
      <c r="M3516">
        <v>28.25</v>
      </c>
      <c r="N3516">
        <v>27.6</v>
      </c>
      <c r="O3516" t="s">
        <v>24</v>
      </c>
      <c r="P3516" t="s">
        <v>34</v>
      </c>
      <c r="Q3516" s="4" t="s">
        <v>4285</v>
      </c>
      <c r="R3516" s="5">
        <f t="shared" ca="1" si="54"/>
        <v>2.4398635313363004E-2</v>
      </c>
    </row>
    <row r="3517" spans="1:18" x14ac:dyDescent="0.25">
      <c r="A3517">
        <v>52242</v>
      </c>
      <c r="B3517" t="s">
        <v>19</v>
      </c>
      <c r="C3517">
        <v>58</v>
      </c>
      <c r="D3517" t="s">
        <v>4280</v>
      </c>
      <c r="E3517" t="s">
        <v>13</v>
      </c>
      <c r="F3517" t="s">
        <v>34</v>
      </c>
      <c r="G3517" t="s">
        <v>13</v>
      </c>
      <c r="H3517" t="s">
        <v>43</v>
      </c>
      <c r="I3517" t="s">
        <v>21</v>
      </c>
      <c r="J3517" s="5">
        <v>59.52</v>
      </c>
      <c r="K3517" s="5" t="str">
        <f>_xlfn.IFS(stroke_2[[#This Row],[avg_glucose_level]]&lt;70,"Low",stroke_2[[#This Row],[avg_glucose_level]]&lt;99,"Normal",stroke_2[[#This Row],[avg_glucose_level]]&lt;125,"Prediabetes",stroke_2[[#This Row],[avg_glucose_level]]&lt;199,"Diabetes",stroke_2[[#This Row],[avg_glucose_level]]&gt;199,"Very High")</f>
        <v>Low</v>
      </c>
      <c r="L3517">
        <v>33.200000000000003</v>
      </c>
      <c r="M3517">
        <v>28.25</v>
      </c>
      <c r="N3517">
        <v>33.200000000000003</v>
      </c>
      <c r="O3517" t="s">
        <v>24</v>
      </c>
      <c r="P3517" t="s">
        <v>34</v>
      </c>
      <c r="Q3517" s="4" t="s">
        <v>4285</v>
      </c>
      <c r="R3517" s="5">
        <f t="shared" ca="1" si="54"/>
        <v>-1.0805389132785503E-2</v>
      </c>
    </row>
    <row r="3518" spans="1:18" x14ac:dyDescent="0.25">
      <c r="A3518">
        <v>52457</v>
      </c>
      <c r="B3518" t="s">
        <v>19</v>
      </c>
      <c r="C3518">
        <v>58</v>
      </c>
      <c r="D3518" t="s">
        <v>4280</v>
      </c>
      <c r="E3518" t="s">
        <v>34</v>
      </c>
      <c r="F3518" t="s">
        <v>13</v>
      </c>
      <c r="G3518" t="s">
        <v>13</v>
      </c>
      <c r="H3518" t="s">
        <v>14</v>
      </c>
      <c r="I3518" t="s">
        <v>21</v>
      </c>
      <c r="J3518" s="5">
        <v>144.16</v>
      </c>
      <c r="K3518" s="5" t="str">
        <f>_xlfn.IFS(stroke_2[[#This Row],[avg_glucose_level]]&lt;70,"Low",stroke_2[[#This Row],[avg_glucose_level]]&lt;99,"Normal",stroke_2[[#This Row],[avg_glucose_level]]&lt;125,"Prediabetes",stroke_2[[#This Row],[avg_glucose_level]]&lt;199,"Diabetes",stroke_2[[#This Row],[avg_glucose_level]]&gt;199,"Very High")</f>
        <v>Diabetes</v>
      </c>
      <c r="L3518">
        <v>26</v>
      </c>
      <c r="M3518">
        <v>28.25</v>
      </c>
      <c r="N3518">
        <v>26</v>
      </c>
      <c r="O3518" t="s">
        <v>29</v>
      </c>
      <c r="P3518" t="s">
        <v>34</v>
      </c>
      <c r="Q3518" s="4" t="s">
        <v>4285</v>
      </c>
      <c r="R3518" s="5">
        <f t="shared" ca="1" si="54"/>
        <v>1.3306873961926324E-2</v>
      </c>
    </row>
    <row r="3519" spans="1:18" x14ac:dyDescent="0.25">
      <c r="A3519">
        <v>53697</v>
      </c>
      <c r="B3519" t="s">
        <v>12</v>
      </c>
      <c r="C3519">
        <v>58</v>
      </c>
      <c r="D3519" t="s">
        <v>4280</v>
      </c>
      <c r="E3519" t="s">
        <v>34</v>
      </c>
      <c r="F3519" t="s">
        <v>13</v>
      </c>
      <c r="G3519" t="s">
        <v>13</v>
      </c>
      <c r="H3519" t="s">
        <v>14</v>
      </c>
      <c r="I3519" t="s">
        <v>21</v>
      </c>
      <c r="J3519" s="5">
        <v>225.35</v>
      </c>
      <c r="K3519" s="5" t="str">
        <f>_xlfn.IFS(stroke_2[[#This Row],[avg_glucose_level]]&lt;70,"Low",stroke_2[[#This Row],[avg_glucose_level]]&lt;99,"Normal",stroke_2[[#This Row],[avg_glucose_level]]&lt;125,"Prediabetes",stroke_2[[#This Row],[avg_glucose_level]]&lt;199,"Diabetes",stroke_2[[#This Row],[avg_glucose_level]]&gt;199,"Very High")</f>
        <v>Very High</v>
      </c>
      <c r="L3519">
        <v>26.5</v>
      </c>
      <c r="M3519">
        <v>28.25</v>
      </c>
      <c r="N3519">
        <v>26.5</v>
      </c>
      <c r="O3519" t="s">
        <v>29</v>
      </c>
      <c r="P3519" t="s">
        <v>34</v>
      </c>
      <c r="Q3519" s="4" t="s">
        <v>4285</v>
      </c>
      <c r="R3519" s="5">
        <f t="shared" ca="1" si="54"/>
        <v>4.2909629340217251E-3</v>
      </c>
    </row>
    <row r="3520" spans="1:18" x14ac:dyDescent="0.25">
      <c r="A3520">
        <v>54101</v>
      </c>
      <c r="B3520" t="s">
        <v>19</v>
      </c>
      <c r="C3520">
        <v>58</v>
      </c>
      <c r="D3520" t="s">
        <v>4280</v>
      </c>
      <c r="E3520" t="s">
        <v>34</v>
      </c>
      <c r="F3520" t="s">
        <v>34</v>
      </c>
      <c r="G3520" t="s">
        <v>13</v>
      </c>
      <c r="H3520" t="s">
        <v>20</v>
      </c>
      <c r="I3520" t="s">
        <v>21</v>
      </c>
      <c r="J3520" s="5">
        <v>57.57</v>
      </c>
      <c r="K3520" s="5" t="str">
        <f>_xlfn.IFS(stroke_2[[#This Row],[avg_glucose_level]]&lt;70,"Low",stroke_2[[#This Row],[avg_glucose_level]]&lt;99,"Normal",stroke_2[[#This Row],[avg_glucose_level]]&lt;125,"Prediabetes",stroke_2[[#This Row],[avg_glucose_level]]&lt;199,"Diabetes",stroke_2[[#This Row],[avg_glucose_level]]&gt;199,"Very High")</f>
        <v>Low</v>
      </c>
      <c r="L3520">
        <v>26.8</v>
      </c>
      <c r="M3520">
        <v>28.25</v>
      </c>
      <c r="N3520">
        <v>26.8</v>
      </c>
      <c r="O3520" t="s">
        <v>38</v>
      </c>
      <c r="P3520" t="s">
        <v>34</v>
      </c>
      <c r="Q3520" s="4" t="s">
        <v>4285</v>
      </c>
      <c r="R3520" s="5">
        <f t="shared" ca="1" si="54"/>
        <v>4.6202718894744702E-3</v>
      </c>
    </row>
    <row r="3521" spans="1:18" x14ac:dyDescent="0.25">
      <c r="A3521">
        <v>54296</v>
      </c>
      <c r="B3521" t="s">
        <v>12</v>
      </c>
      <c r="C3521">
        <v>58</v>
      </c>
      <c r="D3521" t="s">
        <v>4280</v>
      </c>
      <c r="E3521" t="s">
        <v>34</v>
      </c>
      <c r="F3521" t="s">
        <v>34</v>
      </c>
      <c r="G3521" t="s">
        <v>13</v>
      </c>
      <c r="H3521" t="s">
        <v>20</v>
      </c>
      <c r="I3521" t="s">
        <v>21</v>
      </c>
      <c r="J3521" s="5">
        <v>68.84</v>
      </c>
      <c r="K3521" s="5" t="str">
        <f>_xlfn.IFS(stroke_2[[#This Row],[avg_glucose_level]]&lt;70,"Low",stroke_2[[#This Row],[avg_glucose_level]]&lt;99,"Normal",stroke_2[[#This Row],[avg_glucose_level]]&lt;125,"Prediabetes",stroke_2[[#This Row],[avg_glucose_level]]&lt;199,"Diabetes",stroke_2[[#This Row],[avg_glucose_level]]&gt;199,"Very High")</f>
        <v>Low</v>
      </c>
      <c r="L3521">
        <v>43.7</v>
      </c>
      <c r="M3521">
        <v>28.25</v>
      </c>
      <c r="N3521">
        <v>43.7</v>
      </c>
      <c r="O3521" t="s">
        <v>18</v>
      </c>
      <c r="P3521" t="s">
        <v>34</v>
      </c>
      <c r="Q3521" s="4" t="s">
        <v>4285</v>
      </c>
      <c r="R3521" s="5">
        <f t="shared" ca="1" si="54"/>
        <v>1.9399380131003098E-2</v>
      </c>
    </row>
    <row r="3522" spans="1:18" x14ac:dyDescent="0.25">
      <c r="A3522">
        <v>54338</v>
      </c>
      <c r="B3522" t="s">
        <v>19</v>
      </c>
      <c r="C3522">
        <v>58</v>
      </c>
      <c r="D3522" t="s">
        <v>4280</v>
      </c>
      <c r="E3522" t="s">
        <v>34</v>
      </c>
      <c r="F3522" t="s">
        <v>34</v>
      </c>
      <c r="G3522" t="s">
        <v>13</v>
      </c>
      <c r="H3522" t="s">
        <v>43</v>
      </c>
      <c r="I3522" t="s">
        <v>21</v>
      </c>
      <c r="J3522" s="5">
        <v>77.459999999999994</v>
      </c>
      <c r="K3522" s="5" t="str">
        <f>_xlfn.IFS(stroke_2[[#This Row],[avg_glucose_level]]&lt;70,"Low",stroke_2[[#This Row],[avg_glucose_level]]&lt;99,"Normal",stroke_2[[#This Row],[avg_glucose_level]]&lt;125,"Prediabetes",stroke_2[[#This Row],[avg_glucose_level]]&lt;199,"Diabetes",stroke_2[[#This Row],[avg_glucose_level]]&gt;199,"Very High")</f>
        <v>Normal</v>
      </c>
      <c r="L3522">
        <v>27.6</v>
      </c>
      <c r="M3522">
        <v>28.25</v>
      </c>
      <c r="N3522">
        <v>27.6</v>
      </c>
      <c r="O3522" t="s">
        <v>24</v>
      </c>
      <c r="P3522" t="s">
        <v>34</v>
      </c>
      <c r="Q3522" s="4" t="s">
        <v>4285</v>
      </c>
      <c r="R3522" s="5">
        <f t="shared" ref="R3522:R3585" ca="1" si="55">Q3522 + (RAND()-0.5)/20</f>
        <v>-5.4549934390347114E-3</v>
      </c>
    </row>
    <row r="3523" spans="1:18" x14ac:dyDescent="0.25">
      <c r="A3523">
        <v>56075</v>
      </c>
      <c r="B3523" t="s">
        <v>19</v>
      </c>
      <c r="C3523">
        <v>58</v>
      </c>
      <c r="D3523" t="s">
        <v>4280</v>
      </c>
      <c r="E3523" t="s">
        <v>34</v>
      </c>
      <c r="F3523" t="s">
        <v>34</v>
      </c>
      <c r="G3523" t="s">
        <v>13</v>
      </c>
      <c r="H3523" t="s">
        <v>14</v>
      </c>
      <c r="I3523" t="s">
        <v>21</v>
      </c>
      <c r="J3523" s="5">
        <v>196.5</v>
      </c>
      <c r="K3523" s="5" t="str">
        <f>_xlfn.IFS(stroke_2[[#This Row],[avg_glucose_level]]&lt;70,"Low",stroke_2[[#This Row],[avg_glucose_level]]&lt;99,"Normal",stroke_2[[#This Row],[avg_glucose_level]]&lt;125,"Prediabetes",stroke_2[[#This Row],[avg_glucose_level]]&lt;199,"Diabetes",stroke_2[[#This Row],[avg_glucose_level]]&gt;199,"Very High")</f>
        <v>Diabetes</v>
      </c>
      <c r="L3523">
        <v>37.700000000000003</v>
      </c>
      <c r="M3523">
        <v>28.25</v>
      </c>
      <c r="N3523">
        <v>37.700000000000003</v>
      </c>
      <c r="O3523" t="s">
        <v>24</v>
      </c>
      <c r="P3523" t="s">
        <v>34</v>
      </c>
      <c r="Q3523" s="4" t="s">
        <v>4285</v>
      </c>
      <c r="R3523" s="5">
        <f t="shared" ca="1" si="55"/>
        <v>-8.0377115543778903E-3</v>
      </c>
    </row>
    <row r="3524" spans="1:18" x14ac:dyDescent="0.25">
      <c r="A3524">
        <v>56841</v>
      </c>
      <c r="B3524" t="s">
        <v>12</v>
      </c>
      <c r="C3524">
        <v>58</v>
      </c>
      <c r="D3524" t="s">
        <v>4280</v>
      </c>
      <c r="E3524" t="s">
        <v>34</v>
      </c>
      <c r="F3524" t="s">
        <v>13</v>
      </c>
      <c r="G3524" t="s">
        <v>13</v>
      </c>
      <c r="H3524" t="s">
        <v>14</v>
      </c>
      <c r="I3524" t="s">
        <v>21</v>
      </c>
      <c r="J3524" s="5">
        <v>240.59</v>
      </c>
      <c r="K3524" s="5" t="str">
        <f>_xlfn.IFS(stroke_2[[#This Row],[avg_glucose_level]]&lt;70,"Low",stroke_2[[#This Row],[avg_glucose_level]]&lt;99,"Normal",stroke_2[[#This Row],[avg_glucose_level]]&lt;125,"Prediabetes",stroke_2[[#This Row],[avg_glucose_level]]&lt;199,"Diabetes",stroke_2[[#This Row],[avg_glucose_level]]&gt;199,"Very High")</f>
        <v>Very High</v>
      </c>
      <c r="L3524">
        <v>31.4</v>
      </c>
      <c r="M3524">
        <v>28.25</v>
      </c>
      <c r="N3524">
        <v>31.4</v>
      </c>
      <c r="O3524" t="s">
        <v>29</v>
      </c>
      <c r="P3524" t="s">
        <v>13</v>
      </c>
      <c r="Q3524" s="4" t="s">
        <v>4286</v>
      </c>
      <c r="R3524" s="5">
        <f t="shared" ca="1" si="55"/>
        <v>1.0180464512601535</v>
      </c>
    </row>
    <row r="3525" spans="1:18" x14ac:dyDescent="0.25">
      <c r="A3525">
        <v>57044</v>
      </c>
      <c r="B3525" t="s">
        <v>12</v>
      </c>
      <c r="C3525">
        <v>58</v>
      </c>
      <c r="D3525" t="s">
        <v>4280</v>
      </c>
      <c r="E3525" t="s">
        <v>34</v>
      </c>
      <c r="F3525" t="s">
        <v>34</v>
      </c>
      <c r="G3525" t="s">
        <v>13</v>
      </c>
      <c r="H3525" t="s">
        <v>14</v>
      </c>
      <c r="I3525" t="s">
        <v>15</v>
      </c>
      <c r="J3525" s="5">
        <v>88.05</v>
      </c>
      <c r="K3525" s="5" t="str">
        <f>_xlfn.IFS(stroke_2[[#This Row],[avg_glucose_level]]&lt;70,"Low",stroke_2[[#This Row],[avg_glucose_level]]&lt;99,"Normal",stroke_2[[#This Row],[avg_glucose_level]]&lt;125,"Prediabetes",stroke_2[[#This Row],[avg_glucose_level]]&lt;199,"Diabetes",stroke_2[[#This Row],[avg_glucose_level]]&gt;199,"Very High")</f>
        <v>Normal</v>
      </c>
      <c r="L3525">
        <v>30.6</v>
      </c>
      <c r="M3525">
        <v>28.25</v>
      </c>
      <c r="N3525">
        <v>30.6</v>
      </c>
      <c r="O3525" t="s">
        <v>38</v>
      </c>
      <c r="P3525" t="s">
        <v>34</v>
      </c>
      <c r="Q3525" s="4" t="s">
        <v>4285</v>
      </c>
      <c r="R3525" s="5">
        <f t="shared" ca="1" si="55"/>
        <v>-6.2888686355669354E-4</v>
      </c>
    </row>
    <row r="3526" spans="1:18" x14ac:dyDescent="0.25">
      <c r="A3526">
        <v>57333</v>
      </c>
      <c r="B3526" t="s">
        <v>19</v>
      </c>
      <c r="C3526">
        <v>58</v>
      </c>
      <c r="D3526" t="s">
        <v>4280</v>
      </c>
      <c r="E3526" t="s">
        <v>34</v>
      </c>
      <c r="F3526" t="s">
        <v>34</v>
      </c>
      <c r="G3526" t="s">
        <v>13</v>
      </c>
      <c r="H3526" t="s">
        <v>43</v>
      </c>
      <c r="I3526" t="s">
        <v>21</v>
      </c>
      <c r="J3526" s="5">
        <v>69.12</v>
      </c>
      <c r="K3526" s="5" t="str">
        <f>_xlfn.IFS(stroke_2[[#This Row],[avg_glucose_level]]&lt;70,"Low",stroke_2[[#This Row],[avg_glucose_level]]&lt;99,"Normal",stroke_2[[#This Row],[avg_glucose_level]]&lt;125,"Prediabetes",stroke_2[[#This Row],[avg_glucose_level]]&lt;199,"Diabetes",stroke_2[[#This Row],[avg_glucose_level]]&gt;199,"Very High")</f>
        <v>Low</v>
      </c>
      <c r="L3526">
        <v>28.3</v>
      </c>
      <c r="M3526">
        <v>28.25</v>
      </c>
      <c r="N3526">
        <v>28.3</v>
      </c>
      <c r="O3526" t="s">
        <v>38</v>
      </c>
      <c r="P3526" t="s">
        <v>34</v>
      </c>
      <c r="Q3526" s="4" t="s">
        <v>4285</v>
      </c>
      <c r="R3526" s="5">
        <f t="shared" ca="1" si="55"/>
        <v>-2.2349416802808608E-2</v>
      </c>
    </row>
    <row r="3527" spans="1:18" x14ac:dyDescent="0.25">
      <c r="A3527">
        <v>58568</v>
      </c>
      <c r="B3527" t="s">
        <v>19</v>
      </c>
      <c r="C3527">
        <v>58</v>
      </c>
      <c r="D3527" t="s">
        <v>4280</v>
      </c>
      <c r="E3527" t="s">
        <v>34</v>
      </c>
      <c r="F3527" t="s">
        <v>34</v>
      </c>
      <c r="G3527" t="s">
        <v>13</v>
      </c>
      <c r="H3527" t="s">
        <v>14</v>
      </c>
      <c r="I3527" t="s">
        <v>21</v>
      </c>
      <c r="J3527" s="5">
        <v>127.32</v>
      </c>
      <c r="K3527" s="5" t="str">
        <f>_xlfn.IFS(stroke_2[[#This Row],[avg_glucose_level]]&lt;70,"Low",stroke_2[[#This Row],[avg_glucose_level]]&lt;99,"Normal",stroke_2[[#This Row],[avg_glucose_level]]&lt;125,"Prediabetes",stroke_2[[#This Row],[avg_glucose_level]]&lt;199,"Diabetes",stroke_2[[#This Row],[avg_glucose_level]]&gt;199,"Very High")</f>
        <v>Diabetes</v>
      </c>
      <c r="L3527">
        <v>33.1</v>
      </c>
      <c r="M3527">
        <v>28.25</v>
      </c>
      <c r="N3527">
        <v>33.1</v>
      </c>
      <c r="O3527" t="s">
        <v>29</v>
      </c>
      <c r="P3527" t="s">
        <v>34</v>
      </c>
      <c r="Q3527" s="4" t="s">
        <v>4285</v>
      </c>
      <c r="R3527" s="5">
        <f t="shared" ca="1" si="55"/>
        <v>-1.0283355230742918E-3</v>
      </c>
    </row>
    <row r="3528" spans="1:18" x14ac:dyDescent="0.25">
      <c r="A3528">
        <v>59451</v>
      </c>
      <c r="B3528" t="s">
        <v>12</v>
      </c>
      <c r="C3528">
        <v>58</v>
      </c>
      <c r="D3528" t="s">
        <v>4280</v>
      </c>
      <c r="E3528" t="s">
        <v>34</v>
      </c>
      <c r="F3528" t="s">
        <v>34</v>
      </c>
      <c r="G3528" t="s">
        <v>13</v>
      </c>
      <c r="H3528" t="s">
        <v>14</v>
      </c>
      <c r="I3528" t="s">
        <v>15</v>
      </c>
      <c r="J3528" s="5">
        <v>79.95</v>
      </c>
      <c r="K3528" s="5" t="str">
        <f>_xlfn.IFS(stroke_2[[#This Row],[avg_glucose_level]]&lt;70,"Low",stroke_2[[#This Row],[avg_glucose_level]]&lt;99,"Normal",stroke_2[[#This Row],[avg_glucose_level]]&lt;125,"Prediabetes",stroke_2[[#This Row],[avg_glucose_level]]&lt;199,"Diabetes",stroke_2[[#This Row],[avg_glucose_level]]&gt;199,"Very High")</f>
        <v>Normal</v>
      </c>
      <c r="L3528">
        <v>25.9</v>
      </c>
      <c r="M3528">
        <v>28.25</v>
      </c>
      <c r="N3528">
        <v>25.9</v>
      </c>
      <c r="O3528" t="s">
        <v>24</v>
      </c>
      <c r="P3528" t="s">
        <v>34</v>
      </c>
      <c r="Q3528" s="4" t="s">
        <v>4285</v>
      </c>
      <c r="R3528" s="5">
        <f t="shared" ca="1" si="55"/>
        <v>9.4228815831008065E-3</v>
      </c>
    </row>
    <row r="3529" spans="1:18" x14ac:dyDescent="0.25">
      <c r="A3529">
        <v>59894</v>
      </c>
      <c r="B3529" t="s">
        <v>19</v>
      </c>
      <c r="C3529">
        <v>58</v>
      </c>
      <c r="D3529" t="s">
        <v>4280</v>
      </c>
      <c r="E3529" t="s">
        <v>34</v>
      </c>
      <c r="F3529" t="s">
        <v>34</v>
      </c>
      <c r="G3529" t="s">
        <v>13</v>
      </c>
      <c r="H3529" t="s">
        <v>43</v>
      </c>
      <c r="I3529" t="s">
        <v>21</v>
      </c>
      <c r="J3529" s="5">
        <v>109.56</v>
      </c>
      <c r="K3529" s="5" t="str">
        <f>_xlfn.IFS(stroke_2[[#This Row],[avg_glucose_level]]&lt;70,"Low",stroke_2[[#This Row],[avg_glucose_level]]&lt;99,"Normal",stroke_2[[#This Row],[avg_glucose_level]]&lt;125,"Prediabetes",stroke_2[[#This Row],[avg_glucose_level]]&lt;199,"Diabetes",stroke_2[[#This Row],[avg_glucose_level]]&gt;199,"Very High")</f>
        <v>Prediabetes</v>
      </c>
      <c r="L3529">
        <v>23.1</v>
      </c>
      <c r="M3529">
        <v>28.25</v>
      </c>
      <c r="N3529">
        <v>23.1</v>
      </c>
      <c r="O3529" t="s">
        <v>24</v>
      </c>
      <c r="P3529" t="s">
        <v>34</v>
      </c>
      <c r="Q3529" s="4" t="s">
        <v>4285</v>
      </c>
      <c r="R3529" s="5">
        <f t="shared" ca="1" si="55"/>
        <v>9.555296018868991E-3</v>
      </c>
    </row>
    <row r="3530" spans="1:18" x14ac:dyDescent="0.25">
      <c r="A3530">
        <v>60001</v>
      </c>
      <c r="B3530" t="s">
        <v>19</v>
      </c>
      <c r="C3530">
        <v>58</v>
      </c>
      <c r="D3530" t="s">
        <v>4280</v>
      </c>
      <c r="E3530" t="s">
        <v>34</v>
      </c>
      <c r="F3530" t="s">
        <v>34</v>
      </c>
      <c r="G3530" t="s">
        <v>13</v>
      </c>
      <c r="H3530" t="s">
        <v>14</v>
      </c>
      <c r="I3530" t="s">
        <v>21</v>
      </c>
      <c r="J3530" s="5">
        <v>56.51</v>
      </c>
      <c r="K3530" s="5" t="str">
        <f>_xlfn.IFS(stroke_2[[#This Row],[avg_glucose_level]]&lt;70,"Low",stroke_2[[#This Row],[avg_glucose_level]]&lt;99,"Normal",stroke_2[[#This Row],[avg_glucose_level]]&lt;125,"Prediabetes",stroke_2[[#This Row],[avg_glucose_level]]&lt;199,"Diabetes",stroke_2[[#This Row],[avg_glucose_level]]&gt;199,"Very High")</f>
        <v>Low</v>
      </c>
      <c r="L3530">
        <v>28.2</v>
      </c>
      <c r="M3530">
        <v>28.25</v>
      </c>
      <c r="N3530">
        <v>28.2</v>
      </c>
      <c r="O3530" t="s">
        <v>29</v>
      </c>
      <c r="P3530" t="s">
        <v>34</v>
      </c>
      <c r="Q3530" s="4" t="s">
        <v>4285</v>
      </c>
      <c r="R3530" s="5">
        <f t="shared" ca="1" si="55"/>
        <v>-1.9453100095780239E-2</v>
      </c>
    </row>
    <row r="3531" spans="1:18" x14ac:dyDescent="0.25">
      <c r="A3531">
        <v>61843</v>
      </c>
      <c r="B3531" t="s">
        <v>12</v>
      </c>
      <c r="C3531">
        <v>58</v>
      </c>
      <c r="D3531" t="s">
        <v>4280</v>
      </c>
      <c r="E3531" t="s">
        <v>34</v>
      </c>
      <c r="F3531" t="s">
        <v>34</v>
      </c>
      <c r="G3531" t="s">
        <v>13</v>
      </c>
      <c r="H3531" t="s">
        <v>14</v>
      </c>
      <c r="I3531" t="s">
        <v>21</v>
      </c>
      <c r="J3531" s="5">
        <v>189.84</v>
      </c>
      <c r="K3531" s="5" t="str">
        <f>_xlfn.IFS(stroke_2[[#This Row],[avg_glucose_level]]&lt;70,"Low",stroke_2[[#This Row],[avg_glucose_level]]&lt;99,"Normal",stroke_2[[#This Row],[avg_glucose_level]]&lt;125,"Prediabetes",stroke_2[[#This Row],[avg_glucose_level]]&lt;199,"Diabetes",stroke_2[[#This Row],[avg_glucose_level]]&gt;199,"Very High")</f>
        <v>Diabetes</v>
      </c>
      <c r="M3531">
        <v>28.25</v>
      </c>
      <c r="N3531">
        <v>28.25</v>
      </c>
      <c r="O3531" t="s">
        <v>38</v>
      </c>
      <c r="P3531" t="s">
        <v>13</v>
      </c>
      <c r="Q3531" s="4" t="s">
        <v>4286</v>
      </c>
      <c r="R3531" s="5">
        <f t="shared" ca="1" si="55"/>
        <v>1.0200459259996104</v>
      </c>
    </row>
    <row r="3532" spans="1:18" x14ac:dyDescent="0.25">
      <c r="A3532">
        <v>61903</v>
      </c>
      <c r="B3532" t="s">
        <v>12</v>
      </c>
      <c r="C3532">
        <v>58</v>
      </c>
      <c r="D3532" t="s">
        <v>4280</v>
      </c>
      <c r="E3532" t="s">
        <v>34</v>
      </c>
      <c r="F3532" t="s">
        <v>34</v>
      </c>
      <c r="G3532" t="s">
        <v>34</v>
      </c>
      <c r="H3532" t="s">
        <v>43</v>
      </c>
      <c r="I3532" t="s">
        <v>21</v>
      </c>
      <c r="J3532" s="5">
        <v>95.75</v>
      </c>
      <c r="K3532" s="5" t="str">
        <f>_xlfn.IFS(stroke_2[[#This Row],[avg_glucose_level]]&lt;70,"Low",stroke_2[[#This Row],[avg_glucose_level]]&lt;99,"Normal",stroke_2[[#This Row],[avg_glucose_level]]&lt;125,"Prediabetes",stroke_2[[#This Row],[avg_glucose_level]]&lt;199,"Diabetes",stroke_2[[#This Row],[avg_glucose_level]]&gt;199,"Very High")</f>
        <v>Normal</v>
      </c>
      <c r="L3532">
        <v>38.5</v>
      </c>
      <c r="M3532">
        <v>28.25</v>
      </c>
      <c r="N3532">
        <v>38.5</v>
      </c>
      <c r="O3532" t="s">
        <v>29</v>
      </c>
      <c r="P3532" t="s">
        <v>34</v>
      </c>
      <c r="Q3532" s="4" t="s">
        <v>4285</v>
      </c>
      <c r="R3532" s="5">
        <f t="shared" ca="1" si="55"/>
        <v>4.5419876335582813E-3</v>
      </c>
    </row>
    <row r="3533" spans="1:18" x14ac:dyDescent="0.25">
      <c r="A3533">
        <v>62814</v>
      </c>
      <c r="B3533" t="s">
        <v>12</v>
      </c>
      <c r="C3533">
        <v>58</v>
      </c>
      <c r="D3533" t="s">
        <v>4280</v>
      </c>
      <c r="E3533" t="s">
        <v>34</v>
      </c>
      <c r="F3533" t="s">
        <v>34</v>
      </c>
      <c r="G3533" t="s">
        <v>34</v>
      </c>
      <c r="H3533" t="s">
        <v>14</v>
      </c>
      <c r="I3533" t="s">
        <v>21</v>
      </c>
      <c r="J3533" s="5">
        <v>78.930000000000007</v>
      </c>
      <c r="K3533" s="5" t="str">
        <f>_xlfn.IFS(stroke_2[[#This Row],[avg_glucose_level]]&lt;70,"Low",stroke_2[[#This Row],[avg_glucose_level]]&lt;99,"Normal",stroke_2[[#This Row],[avg_glucose_level]]&lt;125,"Prediabetes",stroke_2[[#This Row],[avg_glucose_level]]&lt;199,"Diabetes",stroke_2[[#This Row],[avg_glucose_level]]&gt;199,"Very High")</f>
        <v>Normal</v>
      </c>
      <c r="L3533">
        <v>40.700000000000003</v>
      </c>
      <c r="M3533">
        <v>28.25</v>
      </c>
      <c r="N3533">
        <v>40.700000000000003</v>
      </c>
      <c r="O3533" t="s">
        <v>18</v>
      </c>
      <c r="P3533" t="s">
        <v>34</v>
      </c>
      <c r="Q3533" s="4" t="s">
        <v>4285</v>
      </c>
      <c r="R3533" s="5">
        <f t="shared" ca="1" si="55"/>
        <v>-1.2525395327465216E-3</v>
      </c>
    </row>
    <row r="3534" spans="1:18" x14ac:dyDescent="0.25">
      <c r="A3534">
        <v>65680</v>
      </c>
      <c r="B3534" t="s">
        <v>12</v>
      </c>
      <c r="C3534">
        <v>58</v>
      </c>
      <c r="D3534" t="s">
        <v>4280</v>
      </c>
      <c r="E3534" t="s">
        <v>34</v>
      </c>
      <c r="F3534" t="s">
        <v>13</v>
      </c>
      <c r="G3534" t="s">
        <v>13</v>
      </c>
      <c r="H3534" t="s">
        <v>20</v>
      </c>
      <c r="I3534" t="s">
        <v>15</v>
      </c>
      <c r="J3534" s="5">
        <v>227.81</v>
      </c>
      <c r="K3534" s="5" t="str">
        <f>_xlfn.IFS(stroke_2[[#This Row],[avg_glucose_level]]&lt;70,"Low",stroke_2[[#This Row],[avg_glucose_level]]&lt;99,"Normal",stroke_2[[#This Row],[avg_glucose_level]]&lt;125,"Prediabetes",stroke_2[[#This Row],[avg_glucose_level]]&lt;199,"Diabetes",stroke_2[[#This Row],[avg_glucose_level]]&gt;199,"Very High")</f>
        <v>Very High</v>
      </c>
      <c r="L3534">
        <v>33</v>
      </c>
      <c r="M3534">
        <v>28.25</v>
      </c>
      <c r="N3534">
        <v>33</v>
      </c>
      <c r="O3534" t="s">
        <v>18</v>
      </c>
      <c r="P3534" t="s">
        <v>34</v>
      </c>
      <c r="Q3534" s="4" t="s">
        <v>4285</v>
      </c>
      <c r="R3534" s="5">
        <f t="shared" ca="1" si="55"/>
        <v>-1.9334614412388967E-2</v>
      </c>
    </row>
    <row r="3535" spans="1:18" x14ac:dyDescent="0.25">
      <c r="A3535">
        <v>65892</v>
      </c>
      <c r="B3535" t="s">
        <v>19</v>
      </c>
      <c r="C3535">
        <v>58</v>
      </c>
      <c r="D3535" t="s">
        <v>4280</v>
      </c>
      <c r="E3535" t="s">
        <v>34</v>
      </c>
      <c r="F3535" t="s">
        <v>34</v>
      </c>
      <c r="G3535" t="s">
        <v>13</v>
      </c>
      <c r="H3535" t="s">
        <v>20</v>
      </c>
      <c r="I3535" t="s">
        <v>15</v>
      </c>
      <c r="J3535" s="5">
        <v>66.709999999999994</v>
      </c>
      <c r="K3535" s="5" t="str">
        <f>_xlfn.IFS(stroke_2[[#This Row],[avg_glucose_level]]&lt;70,"Low",stroke_2[[#This Row],[avg_glucose_level]]&lt;99,"Normal",stroke_2[[#This Row],[avg_glucose_level]]&lt;125,"Prediabetes",stroke_2[[#This Row],[avg_glucose_level]]&lt;199,"Diabetes",stroke_2[[#This Row],[avg_glucose_level]]&gt;199,"Very High")</f>
        <v>Low</v>
      </c>
      <c r="L3535">
        <v>51.7</v>
      </c>
      <c r="M3535">
        <v>28.25</v>
      </c>
      <c r="N3535">
        <v>51.7</v>
      </c>
      <c r="O3535" t="s">
        <v>24</v>
      </c>
      <c r="P3535" t="s">
        <v>34</v>
      </c>
      <c r="Q3535" s="4" t="s">
        <v>4285</v>
      </c>
      <c r="R3535" s="5">
        <f t="shared" ca="1" si="55"/>
        <v>1.0551195910775218E-2</v>
      </c>
    </row>
    <row r="3536" spans="1:18" x14ac:dyDescent="0.25">
      <c r="A3536">
        <v>67318</v>
      </c>
      <c r="B3536" t="s">
        <v>12</v>
      </c>
      <c r="C3536">
        <v>58</v>
      </c>
      <c r="D3536" t="s">
        <v>4280</v>
      </c>
      <c r="E3536" t="s">
        <v>13</v>
      </c>
      <c r="F3536" t="s">
        <v>34</v>
      </c>
      <c r="G3536" t="s">
        <v>13</v>
      </c>
      <c r="H3536" t="s">
        <v>43</v>
      </c>
      <c r="I3536" t="s">
        <v>21</v>
      </c>
      <c r="J3536" s="5">
        <v>56.96</v>
      </c>
      <c r="K3536" s="5" t="str">
        <f>_xlfn.IFS(stroke_2[[#This Row],[avg_glucose_level]]&lt;70,"Low",stroke_2[[#This Row],[avg_glucose_level]]&lt;99,"Normal",stroke_2[[#This Row],[avg_glucose_level]]&lt;125,"Prediabetes",stroke_2[[#This Row],[avg_glucose_level]]&lt;199,"Diabetes",stroke_2[[#This Row],[avg_glucose_level]]&gt;199,"Very High")</f>
        <v>Low</v>
      </c>
      <c r="L3536">
        <v>26.8</v>
      </c>
      <c r="M3536">
        <v>28.25</v>
      </c>
      <c r="N3536">
        <v>26.8</v>
      </c>
      <c r="O3536" t="s">
        <v>29</v>
      </c>
      <c r="P3536" t="s">
        <v>34</v>
      </c>
      <c r="Q3536" s="4" t="s">
        <v>4285</v>
      </c>
      <c r="R3536" s="5">
        <f t="shared" ca="1" si="55"/>
        <v>3.1013963019063838E-3</v>
      </c>
    </row>
    <row r="3537" spans="1:18" x14ac:dyDescent="0.25">
      <c r="A3537">
        <v>68141</v>
      </c>
      <c r="B3537" t="s">
        <v>19</v>
      </c>
      <c r="C3537">
        <v>58</v>
      </c>
      <c r="D3537" t="s">
        <v>4280</v>
      </c>
      <c r="E3537" t="s">
        <v>34</v>
      </c>
      <c r="F3537" t="s">
        <v>34</v>
      </c>
      <c r="G3537" t="s">
        <v>13</v>
      </c>
      <c r="H3537" t="s">
        <v>14</v>
      </c>
      <c r="I3537" t="s">
        <v>21</v>
      </c>
      <c r="J3537" s="5">
        <v>65.66</v>
      </c>
      <c r="K3537" s="5" t="str">
        <f>_xlfn.IFS(stroke_2[[#This Row],[avg_glucose_level]]&lt;70,"Low",stroke_2[[#This Row],[avg_glucose_level]]&lt;99,"Normal",stroke_2[[#This Row],[avg_glucose_level]]&lt;125,"Prediabetes",stroke_2[[#This Row],[avg_glucose_level]]&lt;199,"Diabetes",stroke_2[[#This Row],[avg_glucose_level]]&gt;199,"Very High")</f>
        <v>Low</v>
      </c>
      <c r="L3537">
        <v>24.6</v>
      </c>
      <c r="M3537">
        <v>28.25</v>
      </c>
      <c r="N3537">
        <v>24.6</v>
      </c>
      <c r="O3537" t="s">
        <v>18</v>
      </c>
      <c r="P3537" t="s">
        <v>34</v>
      </c>
      <c r="Q3537" s="4" t="s">
        <v>4285</v>
      </c>
      <c r="R3537" s="5">
        <f t="shared" ca="1" si="55"/>
        <v>1.3180777792097865E-3</v>
      </c>
    </row>
    <row r="3538" spans="1:18" x14ac:dyDescent="0.25">
      <c r="A3538">
        <v>68798</v>
      </c>
      <c r="B3538" t="s">
        <v>19</v>
      </c>
      <c r="C3538">
        <v>58</v>
      </c>
      <c r="D3538" t="s">
        <v>4280</v>
      </c>
      <c r="E3538" t="s">
        <v>34</v>
      </c>
      <c r="F3538" t="s">
        <v>34</v>
      </c>
      <c r="G3538" t="s">
        <v>13</v>
      </c>
      <c r="H3538" t="s">
        <v>14</v>
      </c>
      <c r="I3538" t="s">
        <v>21</v>
      </c>
      <c r="J3538" s="5">
        <v>59.86</v>
      </c>
      <c r="K3538" s="5" t="str">
        <f>_xlfn.IFS(stroke_2[[#This Row],[avg_glucose_level]]&lt;70,"Low",stroke_2[[#This Row],[avg_glucose_level]]&lt;99,"Normal",stroke_2[[#This Row],[avg_glucose_level]]&lt;125,"Prediabetes",stroke_2[[#This Row],[avg_glucose_level]]&lt;199,"Diabetes",stroke_2[[#This Row],[avg_glucose_level]]&gt;199,"Very High")</f>
        <v>Low</v>
      </c>
      <c r="L3538">
        <v>28</v>
      </c>
      <c r="M3538">
        <v>28.25</v>
      </c>
      <c r="N3538">
        <v>28</v>
      </c>
      <c r="O3538" t="s">
        <v>18</v>
      </c>
      <c r="P3538" t="s">
        <v>13</v>
      </c>
      <c r="Q3538" s="4" t="s">
        <v>4286</v>
      </c>
      <c r="R3538" s="5">
        <f t="shared" ca="1" si="55"/>
        <v>0.98227225234108162</v>
      </c>
    </row>
    <row r="3539" spans="1:18" x14ac:dyDescent="0.25">
      <c r="A3539">
        <v>70042</v>
      </c>
      <c r="B3539" t="s">
        <v>12</v>
      </c>
      <c r="C3539">
        <v>58</v>
      </c>
      <c r="D3539" t="s">
        <v>4280</v>
      </c>
      <c r="E3539" t="s">
        <v>34</v>
      </c>
      <c r="F3539" t="s">
        <v>34</v>
      </c>
      <c r="G3539" t="s">
        <v>13</v>
      </c>
      <c r="H3539" t="s">
        <v>14</v>
      </c>
      <c r="I3539" t="s">
        <v>15</v>
      </c>
      <c r="J3539" s="5">
        <v>71.2</v>
      </c>
      <c r="K3539" s="5" t="str">
        <f>_xlfn.IFS(stroke_2[[#This Row],[avg_glucose_level]]&lt;70,"Low",stroke_2[[#This Row],[avg_glucose_level]]&lt;99,"Normal",stroke_2[[#This Row],[avg_glucose_level]]&lt;125,"Prediabetes",stroke_2[[#This Row],[avg_glucose_level]]&lt;199,"Diabetes",stroke_2[[#This Row],[avg_glucose_level]]&gt;199,"Very High")</f>
        <v>Normal</v>
      </c>
      <c r="M3539">
        <v>28.25</v>
      </c>
      <c r="N3539">
        <v>28.25</v>
      </c>
      <c r="O3539" t="s">
        <v>38</v>
      </c>
      <c r="P3539" t="s">
        <v>13</v>
      </c>
      <c r="Q3539" s="4" t="s">
        <v>4286</v>
      </c>
      <c r="R3539" s="5">
        <f t="shared" ca="1" si="55"/>
        <v>1.0010381473380952</v>
      </c>
    </row>
    <row r="3540" spans="1:18" x14ac:dyDescent="0.25">
      <c r="A3540">
        <v>71591</v>
      </c>
      <c r="B3540" t="s">
        <v>19</v>
      </c>
      <c r="C3540">
        <v>58</v>
      </c>
      <c r="D3540" t="s">
        <v>4280</v>
      </c>
      <c r="E3540" t="s">
        <v>34</v>
      </c>
      <c r="F3540" t="s">
        <v>34</v>
      </c>
      <c r="G3540" t="s">
        <v>13</v>
      </c>
      <c r="H3540" t="s">
        <v>14</v>
      </c>
      <c r="I3540" t="s">
        <v>15</v>
      </c>
      <c r="J3540" s="5">
        <v>89.03</v>
      </c>
      <c r="K3540" s="5" t="str">
        <f>_xlfn.IFS(stroke_2[[#This Row],[avg_glucose_level]]&lt;70,"Low",stroke_2[[#This Row],[avg_glucose_level]]&lt;99,"Normal",stroke_2[[#This Row],[avg_glucose_level]]&lt;125,"Prediabetes",stroke_2[[#This Row],[avg_glucose_level]]&lt;199,"Diabetes",stroke_2[[#This Row],[avg_glucose_level]]&gt;199,"Very High")</f>
        <v>Normal</v>
      </c>
      <c r="L3540">
        <v>30</v>
      </c>
      <c r="M3540">
        <v>28.25</v>
      </c>
      <c r="N3540">
        <v>30</v>
      </c>
      <c r="O3540" t="s">
        <v>29</v>
      </c>
      <c r="P3540" t="s">
        <v>34</v>
      </c>
      <c r="Q3540" s="4" t="s">
        <v>4285</v>
      </c>
      <c r="R3540" s="5">
        <f t="shared" ca="1" si="55"/>
        <v>5.5084344755705894E-3</v>
      </c>
    </row>
    <row r="3541" spans="1:18" x14ac:dyDescent="0.25">
      <c r="A3541">
        <v>239</v>
      </c>
      <c r="B3541" t="s">
        <v>12</v>
      </c>
      <c r="C3541">
        <v>59</v>
      </c>
      <c r="D3541" t="s">
        <v>4280</v>
      </c>
      <c r="E3541" t="s">
        <v>13</v>
      </c>
      <c r="F3541" t="s">
        <v>13</v>
      </c>
      <c r="G3541" t="s">
        <v>13</v>
      </c>
      <c r="H3541" t="s">
        <v>14</v>
      </c>
      <c r="I3541" t="s">
        <v>21</v>
      </c>
      <c r="J3541" s="5">
        <v>246.53</v>
      </c>
      <c r="K3541" s="5" t="str">
        <f>_xlfn.IFS(stroke_2[[#This Row],[avg_glucose_level]]&lt;70,"Low",stroke_2[[#This Row],[avg_glucose_level]]&lt;99,"Normal",stroke_2[[#This Row],[avg_glucose_level]]&lt;125,"Prediabetes",stroke_2[[#This Row],[avg_glucose_level]]&lt;199,"Diabetes",stroke_2[[#This Row],[avg_glucose_level]]&gt;199,"Very High")</f>
        <v>Very High</v>
      </c>
      <c r="L3541">
        <v>27.2</v>
      </c>
      <c r="M3541">
        <v>28.25</v>
      </c>
      <c r="N3541">
        <v>27.2</v>
      </c>
      <c r="O3541" t="s">
        <v>18</v>
      </c>
      <c r="P3541" t="s">
        <v>34</v>
      </c>
      <c r="Q3541" s="4" t="s">
        <v>4285</v>
      </c>
      <c r="R3541" s="5">
        <f t="shared" ca="1" si="55"/>
        <v>-1.8997681654107611E-2</v>
      </c>
    </row>
    <row r="3542" spans="1:18" x14ac:dyDescent="0.25">
      <c r="A3542">
        <v>479</v>
      </c>
      <c r="B3542" t="s">
        <v>19</v>
      </c>
      <c r="C3542">
        <v>59</v>
      </c>
      <c r="D3542" t="s">
        <v>4280</v>
      </c>
      <c r="E3542" t="s">
        <v>13</v>
      </c>
      <c r="F3542" t="s">
        <v>34</v>
      </c>
      <c r="G3542" t="s">
        <v>13</v>
      </c>
      <c r="H3542" t="s">
        <v>14</v>
      </c>
      <c r="I3542" t="s">
        <v>21</v>
      </c>
      <c r="J3542" s="5">
        <v>78.28</v>
      </c>
      <c r="K3542" s="5" t="str">
        <f>_xlfn.IFS(stroke_2[[#This Row],[avg_glucose_level]]&lt;70,"Low",stroke_2[[#This Row],[avg_glucose_level]]&lt;99,"Normal",stroke_2[[#This Row],[avg_glucose_level]]&lt;125,"Prediabetes",stroke_2[[#This Row],[avg_glucose_level]]&lt;199,"Diabetes",stroke_2[[#This Row],[avg_glucose_level]]&gt;199,"Very High")</f>
        <v>Normal</v>
      </c>
      <c r="L3542">
        <v>31</v>
      </c>
      <c r="M3542">
        <v>28.25</v>
      </c>
      <c r="N3542">
        <v>31</v>
      </c>
      <c r="O3542" t="s">
        <v>18</v>
      </c>
      <c r="P3542" t="s">
        <v>34</v>
      </c>
      <c r="Q3542" s="4" t="s">
        <v>4285</v>
      </c>
      <c r="R3542" s="5">
        <f t="shared" ca="1" si="55"/>
        <v>1.1508136647807343E-2</v>
      </c>
    </row>
    <row r="3543" spans="1:18" x14ac:dyDescent="0.25">
      <c r="A3543">
        <v>820</v>
      </c>
      <c r="B3543" t="s">
        <v>19</v>
      </c>
      <c r="C3543">
        <v>59</v>
      </c>
      <c r="D3543" t="s">
        <v>4280</v>
      </c>
      <c r="E3543" t="s">
        <v>13</v>
      </c>
      <c r="F3543" t="s">
        <v>34</v>
      </c>
      <c r="G3543" t="s">
        <v>13</v>
      </c>
      <c r="H3543" t="s">
        <v>14</v>
      </c>
      <c r="I3543" t="s">
        <v>21</v>
      </c>
      <c r="J3543" s="5">
        <v>99.06</v>
      </c>
      <c r="K3543" s="5" t="str">
        <f>_xlfn.IFS(stroke_2[[#This Row],[avg_glucose_level]]&lt;70,"Low",stroke_2[[#This Row],[avg_glucose_level]]&lt;99,"Normal",stroke_2[[#This Row],[avg_glucose_level]]&lt;125,"Prediabetes",stroke_2[[#This Row],[avg_glucose_level]]&lt;199,"Diabetes",stroke_2[[#This Row],[avg_glucose_level]]&gt;199,"Very High")</f>
        <v>Prediabetes</v>
      </c>
      <c r="L3543">
        <v>23.4</v>
      </c>
      <c r="M3543">
        <v>28.25</v>
      </c>
      <c r="N3543">
        <v>23.4</v>
      </c>
      <c r="O3543" t="s">
        <v>24</v>
      </c>
      <c r="P3543" t="s">
        <v>34</v>
      </c>
      <c r="Q3543" s="4" t="s">
        <v>4285</v>
      </c>
      <c r="R3543" s="5">
        <f t="shared" ca="1" si="55"/>
        <v>-8.9570445522755334E-3</v>
      </c>
    </row>
    <row r="3544" spans="1:18" x14ac:dyDescent="0.25">
      <c r="A3544">
        <v>1151</v>
      </c>
      <c r="B3544" t="s">
        <v>19</v>
      </c>
      <c r="C3544">
        <v>59</v>
      </c>
      <c r="D3544" t="s">
        <v>4280</v>
      </c>
      <c r="E3544" t="s">
        <v>34</v>
      </c>
      <c r="F3544" t="s">
        <v>34</v>
      </c>
      <c r="G3544" t="s">
        <v>13</v>
      </c>
      <c r="H3544" t="s">
        <v>20</v>
      </c>
      <c r="I3544" t="s">
        <v>15</v>
      </c>
      <c r="J3544" s="5">
        <v>67.75</v>
      </c>
      <c r="K3544" s="5" t="str">
        <f>_xlfn.IFS(stroke_2[[#This Row],[avg_glucose_level]]&lt;70,"Low",stroke_2[[#This Row],[avg_glucose_level]]&lt;99,"Normal",stroke_2[[#This Row],[avg_glucose_level]]&lt;125,"Prediabetes",stroke_2[[#This Row],[avg_glucose_level]]&lt;199,"Diabetes",stroke_2[[#This Row],[avg_glucose_level]]&gt;199,"Very High")</f>
        <v>Low</v>
      </c>
      <c r="L3544">
        <v>21.3</v>
      </c>
      <c r="M3544">
        <v>28.25</v>
      </c>
      <c r="N3544">
        <v>21.3</v>
      </c>
      <c r="O3544" t="s">
        <v>18</v>
      </c>
      <c r="P3544" t="s">
        <v>34</v>
      </c>
      <c r="Q3544" s="4" t="s">
        <v>4285</v>
      </c>
      <c r="R3544" s="5">
        <f t="shared" ca="1" si="55"/>
        <v>-1.9460776410942231E-2</v>
      </c>
    </row>
    <row r="3545" spans="1:18" x14ac:dyDescent="0.25">
      <c r="A3545">
        <v>1260</v>
      </c>
      <c r="B3545" t="s">
        <v>12</v>
      </c>
      <c r="C3545">
        <v>59</v>
      </c>
      <c r="D3545" t="s">
        <v>4280</v>
      </c>
      <c r="E3545" t="s">
        <v>34</v>
      </c>
      <c r="F3545" t="s">
        <v>34</v>
      </c>
      <c r="G3545" t="s">
        <v>13</v>
      </c>
      <c r="H3545" t="s">
        <v>43</v>
      </c>
      <c r="I3545" t="s">
        <v>15</v>
      </c>
      <c r="J3545" s="5">
        <v>101.24</v>
      </c>
      <c r="K3545" s="5" t="str">
        <f>_xlfn.IFS(stroke_2[[#This Row],[avg_glucose_level]]&lt;70,"Low",stroke_2[[#This Row],[avg_glucose_level]]&lt;99,"Normal",stroke_2[[#This Row],[avg_glucose_level]]&lt;125,"Prediabetes",stroke_2[[#This Row],[avg_glucose_level]]&lt;199,"Diabetes",stroke_2[[#This Row],[avg_glucose_level]]&gt;199,"Very High")</f>
        <v>Prediabetes</v>
      </c>
      <c r="L3545">
        <v>26.5</v>
      </c>
      <c r="M3545">
        <v>28.25</v>
      </c>
      <c r="N3545">
        <v>26.5</v>
      </c>
      <c r="O3545" t="s">
        <v>24</v>
      </c>
      <c r="P3545" t="s">
        <v>34</v>
      </c>
      <c r="Q3545" s="4" t="s">
        <v>4285</v>
      </c>
      <c r="R3545" s="5">
        <f t="shared" ca="1" si="55"/>
        <v>8.2883800174983584E-3</v>
      </c>
    </row>
    <row r="3546" spans="1:18" x14ac:dyDescent="0.25">
      <c r="A3546">
        <v>2393</v>
      </c>
      <c r="B3546" t="s">
        <v>12</v>
      </c>
      <c r="C3546">
        <v>59</v>
      </c>
      <c r="D3546" t="s">
        <v>4280</v>
      </c>
      <c r="E3546" t="s">
        <v>13</v>
      </c>
      <c r="F3546" t="s">
        <v>34</v>
      </c>
      <c r="G3546" t="s">
        <v>13</v>
      </c>
      <c r="H3546" t="s">
        <v>14</v>
      </c>
      <c r="I3546" t="s">
        <v>21</v>
      </c>
      <c r="J3546" s="5">
        <v>87.81</v>
      </c>
      <c r="K3546" s="5" t="str">
        <f>_xlfn.IFS(stroke_2[[#This Row],[avg_glucose_level]]&lt;70,"Low",stroke_2[[#This Row],[avg_glucose_level]]&lt;99,"Normal",stroke_2[[#This Row],[avg_glucose_level]]&lt;125,"Prediabetes",stroke_2[[#This Row],[avg_glucose_level]]&lt;199,"Diabetes",stroke_2[[#This Row],[avg_glucose_level]]&gt;199,"Very High")</f>
        <v>Normal</v>
      </c>
      <c r="L3546">
        <v>29.8</v>
      </c>
      <c r="M3546">
        <v>28.25</v>
      </c>
      <c r="N3546">
        <v>29.8</v>
      </c>
      <c r="O3546" t="s">
        <v>18</v>
      </c>
      <c r="P3546" t="s">
        <v>34</v>
      </c>
      <c r="Q3546" s="4" t="s">
        <v>4285</v>
      </c>
      <c r="R3546" s="5">
        <f t="shared" ca="1" si="55"/>
        <v>6.1453373311725072E-4</v>
      </c>
    </row>
    <row r="3547" spans="1:18" x14ac:dyDescent="0.25">
      <c r="A3547">
        <v>2513</v>
      </c>
      <c r="B3547" t="s">
        <v>12</v>
      </c>
      <c r="C3547">
        <v>59</v>
      </c>
      <c r="D3547" t="s">
        <v>4280</v>
      </c>
      <c r="E3547" t="s">
        <v>34</v>
      </c>
      <c r="F3547" t="s">
        <v>13</v>
      </c>
      <c r="G3547" t="s">
        <v>13</v>
      </c>
      <c r="H3547" t="s">
        <v>43</v>
      </c>
      <c r="I3547" t="s">
        <v>15</v>
      </c>
      <c r="J3547" s="5">
        <v>188.69</v>
      </c>
      <c r="K3547" s="5" t="str">
        <f>_xlfn.IFS(stroke_2[[#This Row],[avg_glucose_level]]&lt;70,"Low",stroke_2[[#This Row],[avg_glucose_level]]&lt;99,"Normal",stroke_2[[#This Row],[avg_glucose_level]]&lt;125,"Prediabetes",stroke_2[[#This Row],[avg_glucose_level]]&lt;199,"Diabetes",stroke_2[[#This Row],[avg_glucose_level]]&gt;199,"Very High")</f>
        <v>Diabetes</v>
      </c>
      <c r="M3547">
        <v>28.25</v>
      </c>
      <c r="N3547">
        <v>28.25</v>
      </c>
      <c r="O3547" t="s">
        <v>18</v>
      </c>
      <c r="P3547" t="s">
        <v>34</v>
      </c>
      <c r="Q3547" s="4" t="s">
        <v>4285</v>
      </c>
      <c r="R3547" s="5">
        <f t="shared" ca="1" si="55"/>
        <v>-1.2624077818143264E-2</v>
      </c>
    </row>
    <row r="3548" spans="1:18" x14ac:dyDescent="0.25">
      <c r="A3548">
        <v>4671</v>
      </c>
      <c r="B3548" t="s">
        <v>19</v>
      </c>
      <c r="C3548">
        <v>59</v>
      </c>
      <c r="D3548" t="s">
        <v>4280</v>
      </c>
      <c r="E3548" t="s">
        <v>34</v>
      </c>
      <c r="F3548" t="s">
        <v>34</v>
      </c>
      <c r="G3548" t="s">
        <v>34</v>
      </c>
      <c r="H3548" t="s">
        <v>14</v>
      </c>
      <c r="I3548" t="s">
        <v>15</v>
      </c>
      <c r="J3548" s="5">
        <v>74.349999999999994</v>
      </c>
      <c r="K3548" s="5" t="str">
        <f>_xlfn.IFS(stroke_2[[#This Row],[avg_glucose_level]]&lt;70,"Low",stroke_2[[#This Row],[avg_glucose_level]]&lt;99,"Normal",stroke_2[[#This Row],[avg_glucose_level]]&lt;125,"Prediabetes",stroke_2[[#This Row],[avg_glucose_level]]&lt;199,"Diabetes",stroke_2[[#This Row],[avg_glucose_level]]&gt;199,"Very High")</f>
        <v>Normal</v>
      </c>
      <c r="L3548">
        <v>28</v>
      </c>
      <c r="M3548">
        <v>28.25</v>
      </c>
      <c r="N3548">
        <v>28</v>
      </c>
      <c r="O3548" t="s">
        <v>24</v>
      </c>
      <c r="P3548" t="s">
        <v>34</v>
      </c>
      <c r="Q3548" s="4" t="s">
        <v>4285</v>
      </c>
      <c r="R3548" s="5">
        <f t="shared" ca="1" si="55"/>
        <v>2.3744324100812213E-2</v>
      </c>
    </row>
    <row r="3549" spans="1:18" x14ac:dyDescent="0.25">
      <c r="A3549">
        <v>5774</v>
      </c>
      <c r="B3549" t="s">
        <v>12</v>
      </c>
      <c r="C3549">
        <v>59</v>
      </c>
      <c r="D3549" t="s">
        <v>4280</v>
      </c>
      <c r="E3549" t="s">
        <v>34</v>
      </c>
      <c r="F3549" t="s">
        <v>34</v>
      </c>
      <c r="G3549" t="s">
        <v>13</v>
      </c>
      <c r="H3549" t="s">
        <v>14</v>
      </c>
      <c r="I3549" t="s">
        <v>15</v>
      </c>
      <c r="J3549" s="5">
        <v>223.16</v>
      </c>
      <c r="K3549" s="5" t="str">
        <f>_xlfn.IFS(stroke_2[[#This Row],[avg_glucose_level]]&lt;70,"Low",stroke_2[[#This Row],[avg_glucose_level]]&lt;99,"Normal",stroke_2[[#This Row],[avg_glucose_level]]&lt;125,"Prediabetes",stroke_2[[#This Row],[avg_glucose_level]]&lt;199,"Diabetes",stroke_2[[#This Row],[avg_glucose_level]]&gt;199,"Very High")</f>
        <v>Very High</v>
      </c>
      <c r="M3549">
        <v>28.25</v>
      </c>
      <c r="N3549">
        <v>28.25</v>
      </c>
      <c r="O3549" t="s">
        <v>38</v>
      </c>
      <c r="P3549" t="s">
        <v>34</v>
      </c>
      <c r="Q3549" s="4" t="s">
        <v>4285</v>
      </c>
      <c r="R3549" s="5">
        <f t="shared" ca="1" si="55"/>
        <v>-1.1654475065103859E-2</v>
      </c>
    </row>
    <row r="3550" spans="1:18" x14ac:dyDescent="0.25">
      <c r="A3550">
        <v>5964</v>
      </c>
      <c r="B3550" t="s">
        <v>19</v>
      </c>
      <c r="C3550">
        <v>59</v>
      </c>
      <c r="D3550" t="s">
        <v>4280</v>
      </c>
      <c r="E3550" t="s">
        <v>34</v>
      </c>
      <c r="F3550" t="s">
        <v>34</v>
      </c>
      <c r="G3550" t="s">
        <v>13</v>
      </c>
      <c r="H3550" t="s">
        <v>14</v>
      </c>
      <c r="I3550" t="s">
        <v>15</v>
      </c>
      <c r="J3550" s="5">
        <v>182.52</v>
      </c>
      <c r="K3550" s="5" t="str">
        <f>_xlfn.IFS(stroke_2[[#This Row],[avg_glucose_level]]&lt;70,"Low",stroke_2[[#This Row],[avg_glucose_level]]&lt;99,"Normal",stroke_2[[#This Row],[avg_glucose_level]]&lt;125,"Prediabetes",stroke_2[[#This Row],[avg_glucose_level]]&lt;199,"Diabetes",stroke_2[[#This Row],[avg_glucose_level]]&gt;199,"Very High")</f>
        <v>Diabetes</v>
      </c>
      <c r="L3550">
        <v>30.1</v>
      </c>
      <c r="M3550">
        <v>28.25</v>
      </c>
      <c r="N3550">
        <v>30.1</v>
      </c>
      <c r="O3550" t="s">
        <v>38</v>
      </c>
      <c r="P3550" t="s">
        <v>34</v>
      </c>
      <c r="Q3550" s="4" t="s">
        <v>4285</v>
      </c>
      <c r="R3550" s="5">
        <f t="shared" ca="1" si="55"/>
        <v>8.3698912289057181E-3</v>
      </c>
    </row>
    <row r="3551" spans="1:18" x14ac:dyDescent="0.25">
      <c r="A3551">
        <v>6118</v>
      </c>
      <c r="B3551" t="s">
        <v>12</v>
      </c>
      <c r="C3551">
        <v>59</v>
      </c>
      <c r="D3551" t="s">
        <v>4280</v>
      </c>
      <c r="E3551" t="s">
        <v>34</v>
      </c>
      <c r="F3551" t="s">
        <v>34</v>
      </c>
      <c r="G3551" t="s">
        <v>13</v>
      </c>
      <c r="H3551" t="s">
        <v>14</v>
      </c>
      <c r="I3551" t="s">
        <v>15</v>
      </c>
      <c r="J3551" s="5">
        <v>86.23</v>
      </c>
      <c r="K3551" s="5" t="str">
        <f>_xlfn.IFS(stroke_2[[#This Row],[avg_glucose_level]]&lt;70,"Low",stroke_2[[#This Row],[avg_glucose_level]]&lt;99,"Normal",stroke_2[[#This Row],[avg_glucose_level]]&lt;125,"Prediabetes",stroke_2[[#This Row],[avg_glucose_level]]&lt;199,"Diabetes",stroke_2[[#This Row],[avg_glucose_level]]&gt;199,"Very High")</f>
        <v>Normal</v>
      </c>
      <c r="L3551">
        <v>30</v>
      </c>
      <c r="M3551">
        <v>28.25</v>
      </c>
      <c r="N3551">
        <v>30</v>
      </c>
      <c r="O3551" t="s">
        <v>18</v>
      </c>
      <c r="P3551" t="s">
        <v>13</v>
      </c>
      <c r="Q3551" s="4" t="s">
        <v>4286</v>
      </c>
      <c r="R3551" s="5">
        <f t="shared" ca="1" si="55"/>
        <v>1.016959430207089</v>
      </c>
    </row>
    <row r="3552" spans="1:18" x14ac:dyDescent="0.25">
      <c r="A3552">
        <v>6369</v>
      </c>
      <c r="B3552" t="s">
        <v>12</v>
      </c>
      <c r="C3552">
        <v>59</v>
      </c>
      <c r="D3552" t="s">
        <v>4280</v>
      </c>
      <c r="E3552" t="s">
        <v>13</v>
      </c>
      <c r="F3552" t="s">
        <v>34</v>
      </c>
      <c r="G3552" t="s">
        <v>13</v>
      </c>
      <c r="H3552" t="s">
        <v>14</v>
      </c>
      <c r="I3552" t="s">
        <v>21</v>
      </c>
      <c r="J3552" s="5">
        <v>95.05</v>
      </c>
      <c r="K3552" s="5" t="str">
        <f>_xlfn.IFS(stroke_2[[#This Row],[avg_glucose_level]]&lt;70,"Low",stroke_2[[#This Row],[avg_glucose_level]]&lt;99,"Normal",stroke_2[[#This Row],[avg_glucose_level]]&lt;125,"Prediabetes",stroke_2[[#This Row],[avg_glucose_level]]&lt;199,"Diabetes",stroke_2[[#This Row],[avg_glucose_level]]&gt;199,"Very High")</f>
        <v>Normal</v>
      </c>
      <c r="L3552">
        <v>30.9</v>
      </c>
      <c r="M3552">
        <v>28.25</v>
      </c>
      <c r="N3552">
        <v>30.9</v>
      </c>
      <c r="O3552" t="s">
        <v>24</v>
      </c>
      <c r="P3552" t="s">
        <v>34</v>
      </c>
      <c r="Q3552" s="4" t="s">
        <v>4285</v>
      </c>
      <c r="R3552" s="5">
        <f t="shared" ca="1" si="55"/>
        <v>-1.9494987700769822E-2</v>
      </c>
    </row>
    <row r="3553" spans="1:18" x14ac:dyDescent="0.25">
      <c r="A3553">
        <v>7387</v>
      </c>
      <c r="B3553" t="s">
        <v>19</v>
      </c>
      <c r="C3553">
        <v>59</v>
      </c>
      <c r="D3553" t="s">
        <v>4280</v>
      </c>
      <c r="E3553" t="s">
        <v>13</v>
      </c>
      <c r="F3553" t="s">
        <v>34</v>
      </c>
      <c r="G3553" t="s">
        <v>13</v>
      </c>
      <c r="H3553" t="s">
        <v>14</v>
      </c>
      <c r="I3553" t="s">
        <v>21</v>
      </c>
      <c r="J3553" s="5">
        <v>92.04</v>
      </c>
      <c r="K3553" s="5" t="str">
        <f>_xlfn.IFS(stroke_2[[#This Row],[avg_glucose_level]]&lt;70,"Low",stroke_2[[#This Row],[avg_glucose_level]]&lt;99,"Normal",stroke_2[[#This Row],[avg_glucose_level]]&lt;125,"Prediabetes",stroke_2[[#This Row],[avg_glucose_level]]&lt;199,"Diabetes",stroke_2[[#This Row],[avg_glucose_level]]&gt;199,"Very High")</f>
        <v>Normal</v>
      </c>
      <c r="L3553">
        <v>24.2</v>
      </c>
      <c r="M3553">
        <v>28.25</v>
      </c>
      <c r="N3553">
        <v>24.2</v>
      </c>
      <c r="O3553" t="s">
        <v>24</v>
      </c>
      <c r="P3553" t="s">
        <v>34</v>
      </c>
      <c r="Q3553" s="4" t="s">
        <v>4285</v>
      </c>
      <c r="R3553" s="5">
        <f t="shared" ca="1" si="55"/>
        <v>-6.5994729413618889E-3</v>
      </c>
    </row>
    <row r="3554" spans="1:18" x14ac:dyDescent="0.25">
      <c r="A3554">
        <v>7828</v>
      </c>
      <c r="B3554" t="s">
        <v>12</v>
      </c>
      <c r="C3554">
        <v>59</v>
      </c>
      <c r="D3554" t="s">
        <v>4280</v>
      </c>
      <c r="E3554" t="s">
        <v>13</v>
      </c>
      <c r="F3554" t="s">
        <v>34</v>
      </c>
      <c r="G3554" t="s">
        <v>13</v>
      </c>
      <c r="H3554" t="s">
        <v>20</v>
      </c>
      <c r="I3554" t="s">
        <v>15</v>
      </c>
      <c r="J3554" s="5">
        <v>182.9</v>
      </c>
      <c r="K3554" s="5" t="str">
        <f>_xlfn.IFS(stroke_2[[#This Row],[avg_glucose_level]]&lt;70,"Low",stroke_2[[#This Row],[avg_glucose_level]]&lt;99,"Normal",stroke_2[[#This Row],[avg_glucose_level]]&lt;125,"Prediabetes",stroke_2[[#This Row],[avg_glucose_level]]&lt;199,"Diabetes",stroke_2[[#This Row],[avg_glucose_level]]&gt;199,"Very High")</f>
        <v>Diabetes</v>
      </c>
      <c r="L3554">
        <v>34.4</v>
      </c>
      <c r="M3554">
        <v>28.25</v>
      </c>
      <c r="N3554">
        <v>34.4</v>
      </c>
      <c r="O3554" t="s">
        <v>29</v>
      </c>
      <c r="P3554" t="s">
        <v>34</v>
      </c>
      <c r="Q3554" s="4" t="s">
        <v>4285</v>
      </c>
      <c r="R3554" s="5">
        <f t="shared" ca="1" si="55"/>
        <v>-8.031102526403721E-3</v>
      </c>
    </row>
    <row r="3555" spans="1:18" x14ac:dyDescent="0.25">
      <c r="A3555">
        <v>9011</v>
      </c>
      <c r="B3555" t="s">
        <v>12</v>
      </c>
      <c r="C3555">
        <v>59</v>
      </c>
      <c r="D3555" t="s">
        <v>4280</v>
      </c>
      <c r="E3555" t="s">
        <v>34</v>
      </c>
      <c r="F3555" t="s">
        <v>34</v>
      </c>
      <c r="G3555" t="s">
        <v>13</v>
      </c>
      <c r="H3555" t="s">
        <v>14</v>
      </c>
      <c r="I3555" t="s">
        <v>15</v>
      </c>
      <c r="J3555" s="5">
        <v>93.58</v>
      </c>
      <c r="K3555" s="5" t="str">
        <f>_xlfn.IFS(stroke_2[[#This Row],[avg_glucose_level]]&lt;70,"Low",stroke_2[[#This Row],[avg_glucose_level]]&lt;99,"Normal",stroke_2[[#This Row],[avg_glucose_level]]&lt;125,"Prediabetes",stroke_2[[#This Row],[avg_glucose_level]]&lt;199,"Diabetes",stroke_2[[#This Row],[avg_glucose_level]]&gt;199,"Very High")</f>
        <v>Normal</v>
      </c>
      <c r="L3555">
        <v>25.1</v>
      </c>
      <c r="M3555">
        <v>28.25</v>
      </c>
      <c r="N3555">
        <v>25.1</v>
      </c>
      <c r="O3555" t="s">
        <v>29</v>
      </c>
      <c r="P3555" t="s">
        <v>34</v>
      </c>
      <c r="Q3555" s="4" t="s">
        <v>4285</v>
      </c>
      <c r="R3555" s="5">
        <f t="shared" ca="1" si="55"/>
        <v>-2.1705472690473147E-2</v>
      </c>
    </row>
    <row r="3556" spans="1:18" x14ac:dyDescent="0.25">
      <c r="A3556">
        <v>11412</v>
      </c>
      <c r="B3556" t="s">
        <v>19</v>
      </c>
      <c r="C3556">
        <v>59</v>
      </c>
      <c r="D3556" t="s">
        <v>4280</v>
      </c>
      <c r="E3556" t="s">
        <v>34</v>
      </c>
      <c r="F3556" t="s">
        <v>34</v>
      </c>
      <c r="G3556" t="s">
        <v>13</v>
      </c>
      <c r="H3556" t="s">
        <v>14</v>
      </c>
      <c r="I3556" t="s">
        <v>21</v>
      </c>
      <c r="J3556" s="5">
        <v>234.82</v>
      </c>
      <c r="K3556" s="5" t="str">
        <f>_xlfn.IFS(stroke_2[[#This Row],[avg_glucose_level]]&lt;70,"Low",stroke_2[[#This Row],[avg_glucose_level]]&lt;99,"Normal",stroke_2[[#This Row],[avg_glucose_level]]&lt;125,"Prediabetes",stroke_2[[#This Row],[avg_glucose_level]]&lt;199,"Diabetes",stroke_2[[#This Row],[avg_glucose_level]]&gt;199,"Very High")</f>
        <v>Very High</v>
      </c>
      <c r="L3556">
        <v>51.8</v>
      </c>
      <c r="M3556">
        <v>28.25</v>
      </c>
      <c r="N3556">
        <v>51.8</v>
      </c>
      <c r="O3556" t="s">
        <v>24</v>
      </c>
      <c r="P3556" t="s">
        <v>34</v>
      </c>
      <c r="Q3556" s="4" t="s">
        <v>4285</v>
      </c>
      <c r="R3556" s="5">
        <f t="shared" ca="1" si="55"/>
        <v>-1.1235605222418732E-3</v>
      </c>
    </row>
    <row r="3557" spans="1:18" x14ac:dyDescent="0.25">
      <c r="A3557">
        <v>12786</v>
      </c>
      <c r="B3557" t="s">
        <v>19</v>
      </c>
      <c r="C3557">
        <v>59</v>
      </c>
      <c r="D3557" t="s">
        <v>4280</v>
      </c>
      <c r="E3557" t="s">
        <v>34</v>
      </c>
      <c r="F3557" t="s">
        <v>34</v>
      </c>
      <c r="G3557" t="s">
        <v>13</v>
      </c>
      <c r="H3557" t="s">
        <v>14</v>
      </c>
      <c r="I3557" t="s">
        <v>15</v>
      </c>
      <c r="J3557" s="5">
        <v>83.62</v>
      </c>
      <c r="K3557" s="5" t="str">
        <f>_xlfn.IFS(stroke_2[[#This Row],[avg_glucose_level]]&lt;70,"Low",stroke_2[[#This Row],[avg_glucose_level]]&lt;99,"Normal",stroke_2[[#This Row],[avg_glucose_level]]&lt;125,"Prediabetes",stroke_2[[#This Row],[avg_glucose_level]]&lt;199,"Diabetes",stroke_2[[#This Row],[avg_glucose_level]]&gt;199,"Very High")</f>
        <v>Normal</v>
      </c>
      <c r="L3557">
        <v>34.200000000000003</v>
      </c>
      <c r="M3557">
        <v>28.25</v>
      </c>
      <c r="N3557">
        <v>34.200000000000003</v>
      </c>
      <c r="O3557" t="s">
        <v>38</v>
      </c>
      <c r="P3557" t="s">
        <v>34</v>
      </c>
      <c r="Q3557" s="4" t="s">
        <v>4285</v>
      </c>
      <c r="R3557" s="5">
        <f t="shared" ca="1" si="55"/>
        <v>1.2203315000350152E-2</v>
      </c>
    </row>
    <row r="3558" spans="1:18" x14ac:dyDescent="0.25">
      <c r="A3558">
        <v>13517</v>
      </c>
      <c r="B3558" t="s">
        <v>12</v>
      </c>
      <c r="C3558">
        <v>59</v>
      </c>
      <c r="D3558" t="s">
        <v>4280</v>
      </c>
      <c r="E3558" t="s">
        <v>34</v>
      </c>
      <c r="F3558" t="s">
        <v>34</v>
      </c>
      <c r="G3558" t="s">
        <v>13</v>
      </c>
      <c r="H3558" t="s">
        <v>14</v>
      </c>
      <c r="I3558" t="s">
        <v>15</v>
      </c>
      <c r="J3558" s="5">
        <v>100.54</v>
      </c>
      <c r="K3558" s="5" t="str">
        <f>_xlfn.IFS(stroke_2[[#This Row],[avg_glucose_level]]&lt;70,"Low",stroke_2[[#This Row],[avg_glucose_level]]&lt;99,"Normal",stroke_2[[#This Row],[avg_glucose_level]]&lt;125,"Prediabetes",stroke_2[[#This Row],[avg_glucose_level]]&lt;199,"Diabetes",stroke_2[[#This Row],[avg_glucose_level]]&gt;199,"Very High")</f>
        <v>Prediabetes</v>
      </c>
      <c r="L3558">
        <v>35.799999999999997</v>
      </c>
      <c r="M3558">
        <v>28.25</v>
      </c>
      <c r="N3558">
        <v>35.799999999999997</v>
      </c>
      <c r="O3558" t="s">
        <v>24</v>
      </c>
      <c r="P3558" t="s">
        <v>34</v>
      </c>
      <c r="Q3558" s="4" t="s">
        <v>4285</v>
      </c>
      <c r="R3558" s="5">
        <f t="shared" ca="1" si="55"/>
        <v>1.8096097041298949E-2</v>
      </c>
    </row>
    <row r="3559" spans="1:18" x14ac:dyDescent="0.25">
      <c r="A3559">
        <v>13540</v>
      </c>
      <c r="B3559" t="s">
        <v>19</v>
      </c>
      <c r="C3559">
        <v>59</v>
      </c>
      <c r="D3559" t="s">
        <v>4280</v>
      </c>
      <c r="E3559" t="s">
        <v>34</v>
      </c>
      <c r="F3559" t="s">
        <v>34</v>
      </c>
      <c r="G3559" t="s">
        <v>13</v>
      </c>
      <c r="H3559" t="s">
        <v>20</v>
      </c>
      <c r="I3559" t="s">
        <v>21</v>
      </c>
      <c r="J3559" s="5">
        <v>115.68</v>
      </c>
      <c r="K3559" s="5" t="str">
        <f>_xlfn.IFS(stroke_2[[#This Row],[avg_glucose_level]]&lt;70,"Low",stroke_2[[#This Row],[avg_glucose_level]]&lt;99,"Normal",stroke_2[[#This Row],[avg_glucose_level]]&lt;125,"Prediabetes",stroke_2[[#This Row],[avg_glucose_level]]&lt;199,"Diabetes",stroke_2[[#This Row],[avg_glucose_level]]&gt;199,"Very High")</f>
        <v>Prediabetes</v>
      </c>
      <c r="L3559">
        <v>27.1</v>
      </c>
      <c r="M3559">
        <v>28.25</v>
      </c>
      <c r="N3559">
        <v>27.1</v>
      </c>
      <c r="O3559" t="s">
        <v>38</v>
      </c>
      <c r="P3559" t="s">
        <v>34</v>
      </c>
      <c r="Q3559" s="4" t="s">
        <v>4285</v>
      </c>
      <c r="R3559" s="5">
        <f t="shared" ca="1" si="55"/>
        <v>2.2938433511486538E-2</v>
      </c>
    </row>
    <row r="3560" spans="1:18" x14ac:dyDescent="0.25">
      <c r="A3560">
        <v>17351</v>
      </c>
      <c r="B3560" t="s">
        <v>19</v>
      </c>
      <c r="C3560">
        <v>59</v>
      </c>
      <c r="D3560" t="s">
        <v>4280</v>
      </c>
      <c r="E3560" t="s">
        <v>34</v>
      </c>
      <c r="F3560" t="s">
        <v>34</v>
      </c>
      <c r="G3560" t="s">
        <v>13</v>
      </c>
      <c r="H3560" t="s">
        <v>14</v>
      </c>
      <c r="I3560" t="s">
        <v>21</v>
      </c>
      <c r="J3560" s="5">
        <v>237.15</v>
      </c>
      <c r="K3560" s="5" t="str">
        <f>_xlfn.IFS(stroke_2[[#This Row],[avg_glucose_level]]&lt;70,"Low",stroke_2[[#This Row],[avg_glucose_level]]&lt;99,"Normal",stroke_2[[#This Row],[avg_glucose_level]]&lt;125,"Prediabetes",stroke_2[[#This Row],[avg_glucose_level]]&lt;199,"Diabetes",stroke_2[[#This Row],[avg_glucose_level]]&gt;199,"Very High")</f>
        <v>Very High</v>
      </c>
      <c r="L3560">
        <v>27.7</v>
      </c>
      <c r="M3560">
        <v>28.25</v>
      </c>
      <c r="N3560">
        <v>27.7</v>
      </c>
      <c r="O3560" t="s">
        <v>24</v>
      </c>
      <c r="P3560" t="s">
        <v>34</v>
      </c>
      <c r="Q3560" s="4" t="s">
        <v>4285</v>
      </c>
      <c r="R3560" s="5">
        <f t="shared" ca="1" si="55"/>
        <v>-2.4668512761169541E-2</v>
      </c>
    </row>
    <row r="3561" spans="1:18" x14ac:dyDescent="0.25">
      <c r="A3561">
        <v>19611</v>
      </c>
      <c r="B3561" t="s">
        <v>12</v>
      </c>
      <c r="C3561">
        <v>59</v>
      </c>
      <c r="D3561" t="s">
        <v>4280</v>
      </c>
      <c r="E3561" t="s">
        <v>34</v>
      </c>
      <c r="F3561" t="s">
        <v>34</v>
      </c>
      <c r="G3561" t="s">
        <v>13</v>
      </c>
      <c r="H3561" t="s">
        <v>14</v>
      </c>
      <c r="I3561" t="s">
        <v>15</v>
      </c>
      <c r="J3561" s="5">
        <v>81.209999999999994</v>
      </c>
      <c r="K3561" s="5" t="str">
        <f>_xlfn.IFS(stroke_2[[#This Row],[avg_glucose_level]]&lt;70,"Low",stroke_2[[#This Row],[avg_glucose_level]]&lt;99,"Normal",stroke_2[[#This Row],[avg_glucose_level]]&lt;125,"Prediabetes",stroke_2[[#This Row],[avg_glucose_level]]&lt;199,"Diabetes",stroke_2[[#This Row],[avg_glucose_level]]&gt;199,"Very High")</f>
        <v>Normal</v>
      </c>
      <c r="L3561">
        <v>33.200000000000003</v>
      </c>
      <c r="M3561">
        <v>28.25</v>
      </c>
      <c r="N3561">
        <v>33.200000000000003</v>
      </c>
      <c r="O3561" t="s">
        <v>29</v>
      </c>
      <c r="P3561" t="s">
        <v>34</v>
      </c>
      <c r="Q3561" s="4" t="s">
        <v>4285</v>
      </c>
      <c r="R3561" s="5">
        <f t="shared" ca="1" si="55"/>
        <v>7.8075730209833938E-3</v>
      </c>
    </row>
    <row r="3562" spans="1:18" x14ac:dyDescent="0.25">
      <c r="A3562">
        <v>19735</v>
      </c>
      <c r="B3562" t="s">
        <v>19</v>
      </c>
      <c r="C3562">
        <v>59</v>
      </c>
      <c r="D3562" t="s">
        <v>4280</v>
      </c>
      <c r="E3562" t="s">
        <v>34</v>
      </c>
      <c r="F3562" t="s">
        <v>34</v>
      </c>
      <c r="G3562" t="s">
        <v>13</v>
      </c>
      <c r="H3562" t="s">
        <v>14</v>
      </c>
      <c r="I3562" t="s">
        <v>21</v>
      </c>
      <c r="J3562" s="5">
        <v>79.180000000000007</v>
      </c>
      <c r="K3562" s="5" t="str">
        <f>_xlfn.IFS(stroke_2[[#This Row],[avg_glucose_level]]&lt;70,"Low",stroke_2[[#This Row],[avg_glucose_level]]&lt;99,"Normal",stroke_2[[#This Row],[avg_glucose_level]]&lt;125,"Prediabetes",stroke_2[[#This Row],[avg_glucose_level]]&lt;199,"Diabetes",stroke_2[[#This Row],[avg_glucose_level]]&gt;199,"Very High")</f>
        <v>Normal</v>
      </c>
      <c r="L3562">
        <v>52.8</v>
      </c>
      <c r="M3562">
        <v>28.25</v>
      </c>
      <c r="N3562">
        <v>52.8</v>
      </c>
      <c r="O3562" t="s">
        <v>18</v>
      </c>
      <c r="P3562" t="s">
        <v>34</v>
      </c>
      <c r="Q3562" s="4" t="s">
        <v>4285</v>
      </c>
      <c r="R3562" s="5">
        <f t="shared" ca="1" si="55"/>
        <v>1.392384209901038E-2</v>
      </c>
    </row>
    <row r="3563" spans="1:18" x14ac:dyDescent="0.25">
      <c r="A3563">
        <v>21796</v>
      </c>
      <c r="B3563" t="s">
        <v>12</v>
      </c>
      <c r="C3563">
        <v>59</v>
      </c>
      <c r="D3563" t="s">
        <v>4280</v>
      </c>
      <c r="E3563" t="s">
        <v>34</v>
      </c>
      <c r="F3563" t="s">
        <v>34</v>
      </c>
      <c r="G3563" t="s">
        <v>13</v>
      </c>
      <c r="H3563" t="s">
        <v>14</v>
      </c>
      <c r="I3563" t="s">
        <v>15</v>
      </c>
      <c r="J3563" s="5">
        <v>66.459999999999994</v>
      </c>
      <c r="K3563" s="5" t="str">
        <f>_xlfn.IFS(stroke_2[[#This Row],[avg_glucose_level]]&lt;70,"Low",stroke_2[[#This Row],[avg_glucose_level]]&lt;99,"Normal",stroke_2[[#This Row],[avg_glucose_level]]&lt;125,"Prediabetes",stroke_2[[#This Row],[avg_glucose_level]]&lt;199,"Diabetes",stroke_2[[#This Row],[avg_glucose_level]]&gt;199,"Very High")</f>
        <v>Low</v>
      </c>
      <c r="L3563">
        <v>39.6</v>
      </c>
      <c r="M3563">
        <v>28.25</v>
      </c>
      <c r="N3563">
        <v>39.6</v>
      </c>
      <c r="O3563" t="s">
        <v>18</v>
      </c>
      <c r="P3563" t="s">
        <v>34</v>
      </c>
      <c r="Q3563" s="4" t="s">
        <v>4285</v>
      </c>
      <c r="R3563" s="5">
        <f t="shared" ca="1" si="55"/>
        <v>-1.2460577974855714E-2</v>
      </c>
    </row>
    <row r="3564" spans="1:18" x14ac:dyDescent="0.25">
      <c r="A3564">
        <v>25818</v>
      </c>
      <c r="B3564" t="s">
        <v>12</v>
      </c>
      <c r="C3564">
        <v>59</v>
      </c>
      <c r="D3564" t="s">
        <v>4280</v>
      </c>
      <c r="E3564" t="s">
        <v>34</v>
      </c>
      <c r="F3564" t="s">
        <v>34</v>
      </c>
      <c r="G3564" t="s">
        <v>13</v>
      </c>
      <c r="H3564" t="s">
        <v>43</v>
      </c>
      <c r="I3564" t="s">
        <v>21</v>
      </c>
      <c r="J3564" s="5">
        <v>96.25</v>
      </c>
      <c r="K3564" s="5" t="str">
        <f>_xlfn.IFS(stroke_2[[#This Row],[avg_glucose_level]]&lt;70,"Low",stroke_2[[#This Row],[avg_glucose_level]]&lt;99,"Normal",stroke_2[[#This Row],[avg_glucose_level]]&lt;125,"Prediabetes",stroke_2[[#This Row],[avg_glucose_level]]&lt;199,"Diabetes",stroke_2[[#This Row],[avg_glucose_level]]&gt;199,"Very High")</f>
        <v>Normal</v>
      </c>
      <c r="L3564">
        <v>23.3</v>
      </c>
      <c r="M3564">
        <v>28.25</v>
      </c>
      <c r="N3564">
        <v>23.3</v>
      </c>
      <c r="O3564" t="s">
        <v>18</v>
      </c>
      <c r="P3564" t="s">
        <v>34</v>
      </c>
      <c r="Q3564" s="4" t="s">
        <v>4285</v>
      </c>
      <c r="R3564" s="5">
        <f t="shared" ca="1" si="55"/>
        <v>1.5691196257886418E-2</v>
      </c>
    </row>
    <row r="3565" spans="1:18" x14ac:dyDescent="0.25">
      <c r="A3565">
        <v>27419</v>
      </c>
      <c r="B3565" t="s">
        <v>19</v>
      </c>
      <c r="C3565">
        <v>59</v>
      </c>
      <c r="D3565" t="s">
        <v>4280</v>
      </c>
      <c r="E3565" t="s">
        <v>34</v>
      </c>
      <c r="F3565" t="s">
        <v>34</v>
      </c>
      <c r="G3565" t="s">
        <v>13</v>
      </c>
      <c r="H3565" t="s">
        <v>14</v>
      </c>
      <c r="I3565" t="s">
        <v>21</v>
      </c>
      <c r="J3565" s="5">
        <v>76.150000000000006</v>
      </c>
      <c r="K3565" s="5" t="str">
        <f>_xlfn.IFS(stroke_2[[#This Row],[avg_glucose_level]]&lt;70,"Low",stroke_2[[#This Row],[avg_glucose_level]]&lt;99,"Normal",stroke_2[[#This Row],[avg_glucose_level]]&lt;125,"Prediabetes",stroke_2[[#This Row],[avg_glucose_level]]&lt;199,"Diabetes",stroke_2[[#This Row],[avg_glucose_level]]&gt;199,"Very High")</f>
        <v>Normal</v>
      </c>
      <c r="M3565">
        <v>28.25</v>
      </c>
      <c r="N3565">
        <v>28.25</v>
      </c>
      <c r="O3565" t="s">
        <v>38</v>
      </c>
      <c r="P3565" t="s">
        <v>13</v>
      </c>
      <c r="Q3565" s="4" t="s">
        <v>4286</v>
      </c>
      <c r="R3565" s="5">
        <f t="shared" ca="1" si="55"/>
        <v>0.97617207992061261</v>
      </c>
    </row>
    <row r="3566" spans="1:18" x14ac:dyDescent="0.25">
      <c r="A3566">
        <v>27623</v>
      </c>
      <c r="B3566" t="s">
        <v>19</v>
      </c>
      <c r="C3566">
        <v>59</v>
      </c>
      <c r="D3566" t="s">
        <v>4280</v>
      </c>
      <c r="E3566" t="s">
        <v>34</v>
      </c>
      <c r="F3566" t="s">
        <v>34</v>
      </c>
      <c r="G3566" t="s">
        <v>13</v>
      </c>
      <c r="H3566" t="s">
        <v>14</v>
      </c>
      <c r="I3566" t="s">
        <v>15</v>
      </c>
      <c r="J3566" s="5">
        <v>200.8</v>
      </c>
      <c r="K3566" s="5" t="str">
        <f>_xlfn.IFS(stroke_2[[#This Row],[avg_glucose_level]]&lt;70,"Low",stroke_2[[#This Row],[avg_glucose_level]]&lt;99,"Normal",stroke_2[[#This Row],[avg_glucose_level]]&lt;125,"Prediabetes",stroke_2[[#This Row],[avg_glucose_level]]&lt;199,"Diabetes",stroke_2[[#This Row],[avg_glucose_level]]&gt;199,"Very High")</f>
        <v>Very High</v>
      </c>
      <c r="L3566">
        <v>32.299999999999997</v>
      </c>
      <c r="M3566">
        <v>28.25</v>
      </c>
      <c r="N3566">
        <v>32.299999999999997</v>
      </c>
      <c r="O3566" t="s">
        <v>38</v>
      </c>
      <c r="P3566" t="s">
        <v>34</v>
      </c>
      <c r="Q3566" s="4" t="s">
        <v>4285</v>
      </c>
      <c r="R3566" s="5">
        <f t="shared" ca="1" si="55"/>
        <v>1.9173344687777399E-2</v>
      </c>
    </row>
    <row r="3567" spans="1:18" x14ac:dyDescent="0.25">
      <c r="A3567">
        <v>28435</v>
      </c>
      <c r="B3567" t="s">
        <v>19</v>
      </c>
      <c r="C3567">
        <v>59</v>
      </c>
      <c r="D3567" t="s">
        <v>4280</v>
      </c>
      <c r="E3567" t="s">
        <v>34</v>
      </c>
      <c r="F3567" t="s">
        <v>34</v>
      </c>
      <c r="G3567" t="s">
        <v>13</v>
      </c>
      <c r="H3567" t="s">
        <v>20</v>
      </c>
      <c r="I3567" t="s">
        <v>15</v>
      </c>
      <c r="J3567" s="5">
        <v>77.599999999999994</v>
      </c>
      <c r="K3567" s="5" t="str">
        <f>_xlfn.IFS(stroke_2[[#This Row],[avg_glucose_level]]&lt;70,"Low",stroke_2[[#This Row],[avg_glucose_level]]&lt;99,"Normal",stroke_2[[#This Row],[avg_glucose_level]]&lt;125,"Prediabetes",stroke_2[[#This Row],[avg_glucose_level]]&lt;199,"Diabetes",stroke_2[[#This Row],[avg_glucose_level]]&gt;199,"Very High")</f>
        <v>Normal</v>
      </c>
      <c r="L3567">
        <v>23.4</v>
      </c>
      <c r="M3567">
        <v>28.25</v>
      </c>
      <c r="N3567">
        <v>23.4</v>
      </c>
      <c r="O3567" t="s">
        <v>38</v>
      </c>
      <c r="P3567" t="s">
        <v>34</v>
      </c>
      <c r="Q3567" s="4" t="s">
        <v>4285</v>
      </c>
      <c r="R3567" s="5">
        <f t="shared" ca="1" si="55"/>
        <v>-1.2427829777467491E-2</v>
      </c>
    </row>
    <row r="3568" spans="1:18" x14ac:dyDescent="0.25">
      <c r="A3568">
        <v>31830</v>
      </c>
      <c r="B3568" t="s">
        <v>12</v>
      </c>
      <c r="C3568">
        <v>59</v>
      </c>
      <c r="D3568" t="s">
        <v>4280</v>
      </c>
      <c r="E3568" t="s">
        <v>34</v>
      </c>
      <c r="F3568" t="s">
        <v>34</v>
      </c>
      <c r="G3568" t="s">
        <v>13</v>
      </c>
      <c r="H3568" t="s">
        <v>20</v>
      </c>
      <c r="I3568" t="s">
        <v>15</v>
      </c>
      <c r="J3568" s="5">
        <v>86.46</v>
      </c>
      <c r="K3568" s="5" t="str">
        <f>_xlfn.IFS(stroke_2[[#This Row],[avg_glucose_level]]&lt;70,"Low",stroke_2[[#This Row],[avg_glucose_level]]&lt;99,"Normal",stroke_2[[#This Row],[avg_glucose_level]]&lt;125,"Prediabetes",stroke_2[[#This Row],[avg_glucose_level]]&lt;199,"Diabetes",stroke_2[[#This Row],[avg_glucose_level]]&gt;199,"Very High")</f>
        <v>Normal</v>
      </c>
      <c r="L3568">
        <v>30.5</v>
      </c>
      <c r="M3568">
        <v>28.25</v>
      </c>
      <c r="N3568">
        <v>30.5</v>
      </c>
      <c r="O3568" t="s">
        <v>38</v>
      </c>
      <c r="P3568" t="s">
        <v>34</v>
      </c>
      <c r="Q3568" s="4" t="s">
        <v>4285</v>
      </c>
      <c r="R3568" s="5">
        <f t="shared" ca="1" si="55"/>
        <v>6.7719578448340425E-3</v>
      </c>
    </row>
    <row r="3569" spans="1:18" x14ac:dyDescent="0.25">
      <c r="A3569">
        <v>32103</v>
      </c>
      <c r="B3569" t="s">
        <v>12</v>
      </c>
      <c r="C3569">
        <v>59</v>
      </c>
      <c r="D3569" t="s">
        <v>4280</v>
      </c>
      <c r="E3569" t="s">
        <v>34</v>
      </c>
      <c r="F3569" t="s">
        <v>34</v>
      </c>
      <c r="G3569" t="s">
        <v>13</v>
      </c>
      <c r="H3569" t="s">
        <v>20</v>
      </c>
      <c r="I3569" t="s">
        <v>15</v>
      </c>
      <c r="J3569" s="5">
        <v>76.510000000000005</v>
      </c>
      <c r="K3569" s="5" t="str">
        <f>_xlfn.IFS(stroke_2[[#This Row],[avg_glucose_level]]&lt;70,"Low",stroke_2[[#This Row],[avg_glucose_level]]&lt;99,"Normal",stroke_2[[#This Row],[avg_glucose_level]]&lt;125,"Prediabetes",stroke_2[[#This Row],[avg_glucose_level]]&lt;199,"Diabetes",stroke_2[[#This Row],[avg_glucose_level]]&gt;199,"Very High")</f>
        <v>Normal</v>
      </c>
      <c r="L3569">
        <v>29.8</v>
      </c>
      <c r="M3569">
        <v>28.25</v>
      </c>
      <c r="N3569">
        <v>29.8</v>
      </c>
      <c r="O3569" t="s">
        <v>24</v>
      </c>
      <c r="P3569" t="s">
        <v>34</v>
      </c>
      <c r="Q3569" s="4" t="s">
        <v>4285</v>
      </c>
      <c r="R3569" s="5">
        <f t="shared" ca="1" si="55"/>
        <v>1.0571031108428303E-2</v>
      </c>
    </row>
    <row r="3570" spans="1:18" x14ac:dyDescent="0.25">
      <c r="A3570">
        <v>33167</v>
      </c>
      <c r="B3570" t="s">
        <v>19</v>
      </c>
      <c r="C3570">
        <v>59</v>
      </c>
      <c r="D3570" t="s">
        <v>4280</v>
      </c>
      <c r="E3570" t="s">
        <v>34</v>
      </c>
      <c r="F3570" t="s">
        <v>34</v>
      </c>
      <c r="G3570" t="s">
        <v>13</v>
      </c>
      <c r="H3570" t="s">
        <v>14</v>
      </c>
      <c r="I3570" t="s">
        <v>15</v>
      </c>
      <c r="J3570" s="5">
        <v>89.96</v>
      </c>
      <c r="K3570" s="5" t="str">
        <f>_xlfn.IFS(stroke_2[[#This Row],[avg_glucose_level]]&lt;70,"Low",stroke_2[[#This Row],[avg_glucose_level]]&lt;99,"Normal",stroke_2[[#This Row],[avg_glucose_level]]&lt;125,"Prediabetes",stroke_2[[#This Row],[avg_glucose_level]]&lt;199,"Diabetes",stroke_2[[#This Row],[avg_glucose_level]]&gt;199,"Very High")</f>
        <v>Normal</v>
      </c>
      <c r="L3570">
        <v>28.1</v>
      </c>
      <c r="M3570">
        <v>28.25</v>
      </c>
      <c r="N3570">
        <v>28.1</v>
      </c>
      <c r="O3570" t="s">
        <v>38</v>
      </c>
      <c r="P3570" t="s">
        <v>34</v>
      </c>
      <c r="Q3570" s="4" t="s">
        <v>4285</v>
      </c>
      <c r="R3570" s="5">
        <f t="shared" ca="1" si="55"/>
        <v>1.7783282950713797E-3</v>
      </c>
    </row>
    <row r="3571" spans="1:18" x14ac:dyDescent="0.25">
      <c r="A3571">
        <v>33185</v>
      </c>
      <c r="B3571" t="s">
        <v>12</v>
      </c>
      <c r="C3571">
        <v>59</v>
      </c>
      <c r="D3571" t="s">
        <v>4280</v>
      </c>
      <c r="E3571" t="s">
        <v>34</v>
      </c>
      <c r="F3571" t="s">
        <v>34</v>
      </c>
      <c r="G3571" t="s">
        <v>34</v>
      </c>
      <c r="H3571" t="s">
        <v>43</v>
      </c>
      <c r="I3571" t="s">
        <v>15</v>
      </c>
      <c r="J3571" s="5">
        <v>83.6</v>
      </c>
      <c r="K3571" s="5" t="str">
        <f>_xlfn.IFS(stroke_2[[#This Row],[avg_glucose_level]]&lt;70,"Low",stroke_2[[#This Row],[avg_glucose_level]]&lt;99,"Normal",stroke_2[[#This Row],[avg_glucose_level]]&lt;125,"Prediabetes",stroke_2[[#This Row],[avg_glucose_level]]&lt;199,"Diabetes",stroke_2[[#This Row],[avg_glucose_level]]&gt;199,"Very High")</f>
        <v>Normal</v>
      </c>
      <c r="L3571">
        <v>27.5</v>
      </c>
      <c r="M3571">
        <v>28.25</v>
      </c>
      <c r="N3571">
        <v>27.5</v>
      </c>
      <c r="O3571" t="s">
        <v>18</v>
      </c>
      <c r="P3571" t="s">
        <v>34</v>
      </c>
      <c r="Q3571" s="4" t="s">
        <v>4285</v>
      </c>
      <c r="R3571" s="5">
        <f t="shared" ca="1" si="55"/>
        <v>-1.6636619018810105E-2</v>
      </c>
    </row>
    <row r="3572" spans="1:18" x14ac:dyDescent="0.25">
      <c r="A3572">
        <v>33400</v>
      </c>
      <c r="B3572" t="s">
        <v>12</v>
      </c>
      <c r="C3572">
        <v>59</v>
      </c>
      <c r="D3572" t="s">
        <v>4280</v>
      </c>
      <c r="E3572" t="s">
        <v>34</v>
      </c>
      <c r="F3572" t="s">
        <v>34</v>
      </c>
      <c r="G3572" t="s">
        <v>13</v>
      </c>
      <c r="H3572" t="s">
        <v>43</v>
      </c>
      <c r="I3572" t="s">
        <v>21</v>
      </c>
      <c r="J3572" s="5">
        <v>73.75</v>
      </c>
      <c r="K3572" s="5" t="str">
        <f>_xlfn.IFS(stroke_2[[#This Row],[avg_glucose_level]]&lt;70,"Low",stroke_2[[#This Row],[avg_glucose_level]]&lt;99,"Normal",stroke_2[[#This Row],[avg_glucose_level]]&lt;125,"Prediabetes",stroke_2[[#This Row],[avg_glucose_level]]&lt;199,"Diabetes",stroke_2[[#This Row],[avg_glucose_level]]&gt;199,"Very High")</f>
        <v>Normal</v>
      </c>
      <c r="L3572">
        <v>27.3</v>
      </c>
      <c r="M3572">
        <v>28.25</v>
      </c>
      <c r="N3572">
        <v>27.3</v>
      </c>
      <c r="O3572" t="s">
        <v>29</v>
      </c>
      <c r="P3572" t="s">
        <v>34</v>
      </c>
      <c r="Q3572" s="4" t="s">
        <v>4285</v>
      </c>
      <c r="R3572" s="5">
        <f t="shared" ca="1" si="55"/>
        <v>-2.8915455619332397E-3</v>
      </c>
    </row>
    <row r="3573" spans="1:18" x14ac:dyDescent="0.25">
      <c r="A3573">
        <v>36255</v>
      </c>
      <c r="B3573" t="s">
        <v>12</v>
      </c>
      <c r="C3573">
        <v>59</v>
      </c>
      <c r="D3573" t="s">
        <v>4280</v>
      </c>
      <c r="E3573" t="s">
        <v>34</v>
      </c>
      <c r="F3573" t="s">
        <v>34</v>
      </c>
      <c r="G3573" t="s">
        <v>13</v>
      </c>
      <c r="H3573" t="s">
        <v>20</v>
      </c>
      <c r="I3573" t="s">
        <v>21</v>
      </c>
      <c r="J3573" s="5">
        <v>118.03</v>
      </c>
      <c r="K3573" s="5" t="str">
        <f>_xlfn.IFS(stroke_2[[#This Row],[avg_glucose_level]]&lt;70,"Low",stroke_2[[#This Row],[avg_glucose_level]]&lt;99,"Normal",stroke_2[[#This Row],[avg_glucose_level]]&lt;125,"Prediabetes",stroke_2[[#This Row],[avg_glucose_level]]&lt;199,"Diabetes",stroke_2[[#This Row],[avg_glucose_level]]&gt;199,"Very High")</f>
        <v>Prediabetes</v>
      </c>
      <c r="L3573">
        <v>35.5</v>
      </c>
      <c r="M3573">
        <v>28.25</v>
      </c>
      <c r="N3573">
        <v>35.5</v>
      </c>
      <c r="O3573" t="s">
        <v>29</v>
      </c>
      <c r="P3573" t="s">
        <v>13</v>
      </c>
      <c r="Q3573" s="4" t="s">
        <v>4286</v>
      </c>
      <c r="R3573" s="5">
        <f t="shared" ca="1" si="55"/>
        <v>0.98422155409721113</v>
      </c>
    </row>
    <row r="3574" spans="1:18" x14ac:dyDescent="0.25">
      <c r="A3574">
        <v>38131</v>
      </c>
      <c r="B3574" t="s">
        <v>19</v>
      </c>
      <c r="C3574">
        <v>59</v>
      </c>
      <c r="D3574" t="s">
        <v>4280</v>
      </c>
      <c r="E3574" t="s">
        <v>34</v>
      </c>
      <c r="F3574" t="s">
        <v>34</v>
      </c>
      <c r="G3574" t="s">
        <v>13</v>
      </c>
      <c r="H3574" t="s">
        <v>20</v>
      </c>
      <c r="I3574" t="s">
        <v>21</v>
      </c>
      <c r="J3574" s="5">
        <v>55.46</v>
      </c>
      <c r="K3574" s="5" t="str">
        <f>_xlfn.IFS(stroke_2[[#This Row],[avg_glucose_level]]&lt;70,"Low",stroke_2[[#This Row],[avg_glucose_level]]&lt;99,"Normal",stroke_2[[#This Row],[avg_glucose_level]]&lt;125,"Prediabetes",stroke_2[[#This Row],[avg_glucose_level]]&lt;199,"Diabetes",stroke_2[[#This Row],[avg_glucose_level]]&gt;199,"Very High")</f>
        <v>Low</v>
      </c>
      <c r="L3574">
        <v>20.9</v>
      </c>
      <c r="M3574">
        <v>28.25</v>
      </c>
      <c r="N3574">
        <v>20.9</v>
      </c>
      <c r="O3574" t="s">
        <v>24</v>
      </c>
      <c r="P3574" t="s">
        <v>34</v>
      </c>
      <c r="Q3574" s="4" t="s">
        <v>4285</v>
      </c>
      <c r="R3574" s="5">
        <f t="shared" ca="1" si="55"/>
        <v>1.6306437558875432E-2</v>
      </c>
    </row>
    <row r="3575" spans="1:18" x14ac:dyDescent="0.25">
      <c r="A3575">
        <v>39258</v>
      </c>
      <c r="B3575" t="s">
        <v>19</v>
      </c>
      <c r="C3575">
        <v>59</v>
      </c>
      <c r="D3575" t="s">
        <v>4280</v>
      </c>
      <c r="E3575" t="s">
        <v>34</v>
      </c>
      <c r="F3575" t="s">
        <v>34</v>
      </c>
      <c r="G3575" t="s">
        <v>13</v>
      </c>
      <c r="H3575" t="s">
        <v>20</v>
      </c>
      <c r="I3575" t="s">
        <v>15</v>
      </c>
      <c r="J3575" s="5">
        <v>65.819999999999993</v>
      </c>
      <c r="K3575" s="5" t="str">
        <f>_xlfn.IFS(stroke_2[[#This Row],[avg_glucose_level]]&lt;70,"Low",stroke_2[[#This Row],[avg_glucose_level]]&lt;99,"Normal",stroke_2[[#This Row],[avg_glucose_level]]&lt;125,"Prediabetes",stroke_2[[#This Row],[avg_glucose_level]]&lt;199,"Diabetes",stroke_2[[#This Row],[avg_glucose_level]]&gt;199,"Very High")</f>
        <v>Low</v>
      </c>
      <c r="L3575">
        <v>29.4</v>
      </c>
      <c r="M3575">
        <v>28.25</v>
      </c>
      <c r="N3575">
        <v>29.4</v>
      </c>
      <c r="O3575" t="s">
        <v>24</v>
      </c>
      <c r="P3575" t="s">
        <v>34</v>
      </c>
      <c r="Q3575" s="4" t="s">
        <v>4285</v>
      </c>
      <c r="R3575" s="5">
        <f t="shared" ca="1" si="55"/>
        <v>-7.8198145562582647E-3</v>
      </c>
    </row>
    <row r="3576" spans="1:18" x14ac:dyDescent="0.25">
      <c r="A3576">
        <v>39769</v>
      </c>
      <c r="B3576" t="s">
        <v>19</v>
      </c>
      <c r="C3576">
        <v>59</v>
      </c>
      <c r="D3576" t="s">
        <v>4280</v>
      </c>
      <c r="E3576" t="s">
        <v>34</v>
      </c>
      <c r="F3576" t="s">
        <v>34</v>
      </c>
      <c r="G3576" t="s">
        <v>13</v>
      </c>
      <c r="H3576" t="s">
        <v>20</v>
      </c>
      <c r="I3576" t="s">
        <v>15</v>
      </c>
      <c r="J3576" s="5">
        <v>82.14</v>
      </c>
      <c r="K3576" s="5" t="str">
        <f>_xlfn.IFS(stroke_2[[#This Row],[avg_glucose_level]]&lt;70,"Low",stroke_2[[#This Row],[avg_glucose_level]]&lt;99,"Normal",stroke_2[[#This Row],[avg_glucose_level]]&lt;125,"Prediabetes",stroke_2[[#This Row],[avg_glucose_level]]&lt;199,"Diabetes",stroke_2[[#This Row],[avg_glucose_level]]&gt;199,"Very High")</f>
        <v>Normal</v>
      </c>
      <c r="L3576">
        <v>35.6</v>
      </c>
      <c r="M3576">
        <v>28.25</v>
      </c>
      <c r="N3576">
        <v>35.6</v>
      </c>
      <c r="O3576" t="s">
        <v>29</v>
      </c>
      <c r="P3576" t="s">
        <v>34</v>
      </c>
      <c r="Q3576" s="4" t="s">
        <v>4285</v>
      </c>
      <c r="R3576" s="5">
        <f t="shared" ca="1" si="55"/>
        <v>2.5983645326432826E-5</v>
      </c>
    </row>
    <row r="3577" spans="1:18" x14ac:dyDescent="0.25">
      <c r="A3577">
        <v>39852</v>
      </c>
      <c r="B3577" t="s">
        <v>12</v>
      </c>
      <c r="C3577">
        <v>59</v>
      </c>
      <c r="D3577" t="s">
        <v>4280</v>
      </c>
      <c r="E3577" t="s">
        <v>13</v>
      </c>
      <c r="F3577" t="s">
        <v>13</v>
      </c>
      <c r="G3577" t="s">
        <v>13</v>
      </c>
      <c r="H3577" t="s">
        <v>43</v>
      </c>
      <c r="I3577" t="s">
        <v>21</v>
      </c>
      <c r="J3577" s="5">
        <v>81.510000000000005</v>
      </c>
      <c r="K3577" s="5" t="str">
        <f>_xlfn.IFS(stroke_2[[#This Row],[avg_glucose_level]]&lt;70,"Low",stroke_2[[#This Row],[avg_glucose_level]]&lt;99,"Normal",stroke_2[[#This Row],[avg_glucose_level]]&lt;125,"Prediabetes",stroke_2[[#This Row],[avg_glucose_level]]&lt;199,"Diabetes",stroke_2[[#This Row],[avg_glucose_level]]&gt;199,"Very High")</f>
        <v>Normal</v>
      </c>
      <c r="L3577">
        <v>32.6</v>
      </c>
      <c r="M3577">
        <v>28.25</v>
      </c>
      <c r="N3577">
        <v>32.6</v>
      </c>
      <c r="O3577" t="s">
        <v>24</v>
      </c>
      <c r="P3577" t="s">
        <v>34</v>
      </c>
      <c r="Q3577" s="4" t="s">
        <v>4285</v>
      </c>
      <c r="R3577" s="5">
        <f t="shared" ca="1" si="55"/>
        <v>-1.3572068982361329E-2</v>
      </c>
    </row>
    <row r="3578" spans="1:18" x14ac:dyDescent="0.25">
      <c r="A3578">
        <v>40447</v>
      </c>
      <c r="B3578" t="s">
        <v>19</v>
      </c>
      <c r="C3578">
        <v>59</v>
      </c>
      <c r="D3578" t="s">
        <v>4280</v>
      </c>
      <c r="E3578" t="s">
        <v>34</v>
      </c>
      <c r="F3578" t="s">
        <v>34</v>
      </c>
      <c r="G3578" t="s">
        <v>13</v>
      </c>
      <c r="H3578" t="s">
        <v>14</v>
      </c>
      <c r="I3578" t="s">
        <v>21</v>
      </c>
      <c r="J3578" s="5">
        <v>82.42</v>
      </c>
      <c r="K3578" s="5" t="str">
        <f>_xlfn.IFS(stroke_2[[#This Row],[avg_glucose_level]]&lt;70,"Low",stroke_2[[#This Row],[avg_glucose_level]]&lt;99,"Normal",stroke_2[[#This Row],[avg_glucose_level]]&lt;125,"Prediabetes",stroke_2[[#This Row],[avg_glucose_level]]&lt;199,"Diabetes",stroke_2[[#This Row],[avg_glucose_level]]&gt;199,"Very High")</f>
        <v>Normal</v>
      </c>
      <c r="L3578">
        <v>28.8</v>
      </c>
      <c r="M3578">
        <v>28.25</v>
      </c>
      <c r="N3578">
        <v>28.8</v>
      </c>
      <c r="O3578" t="s">
        <v>24</v>
      </c>
      <c r="P3578" t="s">
        <v>34</v>
      </c>
      <c r="Q3578" s="4" t="s">
        <v>4285</v>
      </c>
      <c r="R3578" s="5">
        <f t="shared" ca="1" si="55"/>
        <v>9.788682382899639E-3</v>
      </c>
    </row>
    <row r="3579" spans="1:18" x14ac:dyDescent="0.25">
      <c r="A3579">
        <v>41424</v>
      </c>
      <c r="B3579" t="s">
        <v>12</v>
      </c>
      <c r="C3579">
        <v>59</v>
      </c>
      <c r="D3579" t="s">
        <v>4280</v>
      </c>
      <c r="E3579" t="s">
        <v>34</v>
      </c>
      <c r="F3579" t="s">
        <v>13</v>
      </c>
      <c r="G3579" t="s">
        <v>13</v>
      </c>
      <c r="H3579" t="s">
        <v>20</v>
      </c>
      <c r="I3579" t="s">
        <v>21</v>
      </c>
      <c r="J3579" s="5">
        <v>194.98</v>
      </c>
      <c r="K3579" s="5" t="str">
        <f>_xlfn.IFS(stroke_2[[#This Row],[avg_glucose_level]]&lt;70,"Low",stroke_2[[#This Row],[avg_glucose_level]]&lt;99,"Normal",stroke_2[[#This Row],[avg_glucose_level]]&lt;125,"Prediabetes",stroke_2[[#This Row],[avg_glucose_level]]&lt;199,"Diabetes",stroke_2[[#This Row],[avg_glucose_level]]&gt;199,"Very High")</f>
        <v>Diabetes</v>
      </c>
      <c r="L3579">
        <v>30.4</v>
      </c>
      <c r="M3579">
        <v>28.25</v>
      </c>
      <c r="N3579">
        <v>30.4</v>
      </c>
      <c r="O3579" t="s">
        <v>38</v>
      </c>
      <c r="P3579" t="s">
        <v>34</v>
      </c>
      <c r="Q3579" s="4" t="s">
        <v>4285</v>
      </c>
      <c r="R3579" s="5">
        <f t="shared" ca="1" si="55"/>
        <v>2.0062825040933097E-2</v>
      </c>
    </row>
    <row r="3580" spans="1:18" x14ac:dyDescent="0.25">
      <c r="A3580">
        <v>42203</v>
      </c>
      <c r="B3580" t="s">
        <v>12</v>
      </c>
      <c r="C3580">
        <v>59</v>
      </c>
      <c r="D3580" t="s">
        <v>4280</v>
      </c>
      <c r="E3580" t="s">
        <v>34</v>
      </c>
      <c r="F3580" t="s">
        <v>34</v>
      </c>
      <c r="G3580" t="s">
        <v>13</v>
      </c>
      <c r="H3580" t="s">
        <v>14</v>
      </c>
      <c r="I3580" t="s">
        <v>15</v>
      </c>
      <c r="J3580" s="5">
        <v>117.92</v>
      </c>
      <c r="K3580" s="5" t="str">
        <f>_xlfn.IFS(stroke_2[[#This Row],[avg_glucose_level]]&lt;70,"Low",stroke_2[[#This Row],[avg_glucose_level]]&lt;99,"Normal",stroke_2[[#This Row],[avg_glucose_level]]&lt;125,"Prediabetes",stroke_2[[#This Row],[avg_glucose_level]]&lt;199,"Diabetes",stroke_2[[#This Row],[avg_glucose_level]]&gt;199,"Very High")</f>
        <v>Prediabetes</v>
      </c>
      <c r="L3580">
        <v>29.4</v>
      </c>
      <c r="M3580">
        <v>28.25</v>
      </c>
      <c r="N3580">
        <v>29.4</v>
      </c>
      <c r="O3580" t="s">
        <v>29</v>
      </c>
      <c r="P3580" t="s">
        <v>34</v>
      </c>
      <c r="Q3580" s="4" t="s">
        <v>4285</v>
      </c>
      <c r="R3580" s="5">
        <f t="shared" ca="1" si="55"/>
        <v>-1.6907901160774452E-2</v>
      </c>
    </row>
    <row r="3581" spans="1:18" x14ac:dyDescent="0.25">
      <c r="A3581">
        <v>42323</v>
      </c>
      <c r="B3581" t="s">
        <v>12</v>
      </c>
      <c r="C3581">
        <v>59</v>
      </c>
      <c r="D3581" t="s">
        <v>4280</v>
      </c>
      <c r="E3581" t="s">
        <v>34</v>
      </c>
      <c r="F3581" t="s">
        <v>34</v>
      </c>
      <c r="G3581" t="s">
        <v>13</v>
      </c>
      <c r="H3581" t="s">
        <v>43</v>
      </c>
      <c r="I3581" t="s">
        <v>21</v>
      </c>
      <c r="J3581" s="5">
        <v>231.95</v>
      </c>
      <c r="K3581" s="5" t="str">
        <f>_xlfn.IFS(stroke_2[[#This Row],[avg_glucose_level]]&lt;70,"Low",stroke_2[[#This Row],[avg_glucose_level]]&lt;99,"Normal",stroke_2[[#This Row],[avg_glucose_level]]&lt;125,"Prediabetes",stroke_2[[#This Row],[avg_glucose_level]]&lt;199,"Diabetes",stroke_2[[#This Row],[avg_glucose_level]]&gt;199,"Very High")</f>
        <v>Very High</v>
      </c>
      <c r="L3581">
        <v>33.200000000000003</v>
      </c>
      <c r="M3581">
        <v>28.25</v>
      </c>
      <c r="N3581">
        <v>33.200000000000003</v>
      </c>
      <c r="O3581" t="s">
        <v>24</v>
      </c>
      <c r="P3581" t="s">
        <v>34</v>
      </c>
      <c r="Q3581" s="4" t="s">
        <v>4285</v>
      </c>
      <c r="R3581" s="5">
        <f t="shared" ca="1" si="55"/>
        <v>1.0823972462106146E-2</v>
      </c>
    </row>
    <row r="3582" spans="1:18" x14ac:dyDescent="0.25">
      <c r="A3582">
        <v>42647</v>
      </c>
      <c r="B3582" t="s">
        <v>19</v>
      </c>
      <c r="C3582">
        <v>59</v>
      </c>
      <c r="D3582" t="s">
        <v>4280</v>
      </c>
      <c r="E3582" t="s">
        <v>34</v>
      </c>
      <c r="F3582" t="s">
        <v>34</v>
      </c>
      <c r="G3582" t="s">
        <v>13</v>
      </c>
      <c r="H3582" t="s">
        <v>43</v>
      </c>
      <c r="I3582" t="s">
        <v>15</v>
      </c>
      <c r="J3582" s="5">
        <v>101.19</v>
      </c>
      <c r="K3582" s="5" t="str">
        <f>_xlfn.IFS(stroke_2[[#This Row],[avg_glucose_level]]&lt;70,"Low",stroke_2[[#This Row],[avg_glucose_level]]&lt;99,"Normal",stroke_2[[#This Row],[avg_glucose_level]]&lt;125,"Prediabetes",stroke_2[[#This Row],[avg_glucose_level]]&lt;199,"Diabetes",stroke_2[[#This Row],[avg_glucose_level]]&gt;199,"Very High")</f>
        <v>Prediabetes</v>
      </c>
      <c r="L3582">
        <v>29.9</v>
      </c>
      <c r="M3582">
        <v>28.25</v>
      </c>
      <c r="N3582">
        <v>29.9</v>
      </c>
      <c r="O3582" t="s">
        <v>18</v>
      </c>
      <c r="P3582" t="s">
        <v>34</v>
      </c>
      <c r="Q3582" s="4" t="s">
        <v>4285</v>
      </c>
      <c r="R3582" s="5">
        <f t="shared" ca="1" si="55"/>
        <v>-1.7821580239165254E-2</v>
      </c>
    </row>
    <row r="3583" spans="1:18" x14ac:dyDescent="0.25">
      <c r="A3583">
        <v>42841</v>
      </c>
      <c r="B3583" t="s">
        <v>12</v>
      </c>
      <c r="C3583">
        <v>59</v>
      </c>
      <c r="D3583" t="s">
        <v>4280</v>
      </c>
      <c r="E3583" t="s">
        <v>34</v>
      </c>
      <c r="F3583" t="s">
        <v>34</v>
      </c>
      <c r="G3583" t="s">
        <v>13</v>
      </c>
      <c r="H3583" t="s">
        <v>14</v>
      </c>
      <c r="I3583" t="s">
        <v>21</v>
      </c>
      <c r="J3583" s="5">
        <v>69.37</v>
      </c>
      <c r="K3583" s="5" t="str">
        <f>_xlfn.IFS(stroke_2[[#This Row],[avg_glucose_level]]&lt;70,"Low",stroke_2[[#This Row],[avg_glucose_level]]&lt;99,"Normal",stroke_2[[#This Row],[avg_glucose_level]]&lt;125,"Prediabetes",stroke_2[[#This Row],[avg_glucose_level]]&lt;199,"Diabetes",stroke_2[[#This Row],[avg_glucose_level]]&gt;199,"Very High")</f>
        <v>Low</v>
      </c>
      <c r="L3583">
        <v>26.9</v>
      </c>
      <c r="M3583">
        <v>28.25</v>
      </c>
      <c r="N3583">
        <v>26.9</v>
      </c>
      <c r="O3583" t="s">
        <v>18</v>
      </c>
      <c r="P3583" t="s">
        <v>34</v>
      </c>
      <c r="Q3583" s="4" t="s">
        <v>4285</v>
      </c>
      <c r="R3583" s="5">
        <f t="shared" ca="1" si="55"/>
        <v>-2.9250983391493901E-3</v>
      </c>
    </row>
    <row r="3584" spans="1:18" x14ac:dyDescent="0.25">
      <c r="A3584">
        <v>43656</v>
      </c>
      <c r="B3584" t="s">
        <v>12</v>
      </c>
      <c r="C3584">
        <v>59</v>
      </c>
      <c r="D3584" t="s">
        <v>4280</v>
      </c>
      <c r="E3584" t="s">
        <v>13</v>
      </c>
      <c r="F3584" t="s">
        <v>34</v>
      </c>
      <c r="G3584" t="s">
        <v>13</v>
      </c>
      <c r="H3584" t="s">
        <v>43</v>
      </c>
      <c r="I3584" t="s">
        <v>21</v>
      </c>
      <c r="J3584" s="5">
        <v>253.93</v>
      </c>
      <c r="K3584" s="5" t="str">
        <f>_xlfn.IFS(stroke_2[[#This Row],[avg_glucose_level]]&lt;70,"Low",stroke_2[[#This Row],[avg_glucose_level]]&lt;99,"Normal",stroke_2[[#This Row],[avg_glucose_level]]&lt;125,"Prediabetes",stroke_2[[#This Row],[avg_glucose_level]]&lt;199,"Diabetes",stroke_2[[#This Row],[avg_glucose_level]]&gt;199,"Very High")</f>
        <v>Very High</v>
      </c>
      <c r="M3584">
        <v>28.25</v>
      </c>
      <c r="N3584">
        <v>28.25</v>
      </c>
      <c r="O3584" t="s">
        <v>18</v>
      </c>
      <c r="P3584" t="s">
        <v>34</v>
      </c>
      <c r="Q3584" s="4" t="s">
        <v>4285</v>
      </c>
      <c r="R3584" s="5">
        <f t="shared" ca="1" si="55"/>
        <v>-3.343475495972653E-3</v>
      </c>
    </row>
    <row r="3585" spans="1:18" x14ac:dyDescent="0.25">
      <c r="A3585">
        <v>45033</v>
      </c>
      <c r="B3585" t="s">
        <v>12</v>
      </c>
      <c r="C3585">
        <v>59</v>
      </c>
      <c r="D3585" t="s">
        <v>4280</v>
      </c>
      <c r="E3585" t="s">
        <v>34</v>
      </c>
      <c r="F3585" t="s">
        <v>34</v>
      </c>
      <c r="G3585" t="s">
        <v>13</v>
      </c>
      <c r="H3585" t="s">
        <v>43</v>
      </c>
      <c r="I3585" t="s">
        <v>15</v>
      </c>
      <c r="J3585" s="5">
        <v>216</v>
      </c>
      <c r="K3585" s="5" t="str">
        <f>_xlfn.IFS(stroke_2[[#This Row],[avg_glucose_level]]&lt;70,"Low",stroke_2[[#This Row],[avg_glucose_level]]&lt;99,"Normal",stroke_2[[#This Row],[avg_glucose_level]]&lt;125,"Prediabetes",stroke_2[[#This Row],[avg_glucose_level]]&lt;199,"Diabetes",stroke_2[[#This Row],[avg_glucose_level]]&gt;199,"Very High")</f>
        <v>Very High</v>
      </c>
      <c r="L3585">
        <v>36.700000000000003</v>
      </c>
      <c r="M3585">
        <v>28.25</v>
      </c>
      <c r="N3585">
        <v>36.700000000000003</v>
      </c>
      <c r="O3585" t="s">
        <v>29</v>
      </c>
      <c r="P3585" t="s">
        <v>34</v>
      </c>
      <c r="Q3585" s="4" t="s">
        <v>4285</v>
      </c>
      <c r="R3585" s="5">
        <f t="shared" ca="1" si="55"/>
        <v>-1.1226631975692685E-2</v>
      </c>
    </row>
    <row r="3586" spans="1:18" x14ac:dyDescent="0.25">
      <c r="A3586">
        <v>45817</v>
      </c>
      <c r="B3586" t="s">
        <v>19</v>
      </c>
      <c r="C3586">
        <v>59</v>
      </c>
      <c r="D3586" t="s">
        <v>4280</v>
      </c>
      <c r="E3586" t="s">
        <v>34</v>
      </c>
      <c r="F3586" t="s">
        <v>34</v>
      </c>
      <c r="G3586" t="s">
        <v>13</v>
      </c>
      <c r="H3586" t="s">
        <v>14</v>
      </c>
      <c r="I3586" t="s">
        <v>21</v>
      </c>
      <c r="J3586" s="5">
        <v>60.64</v>
      </c>
      <c r="K3586" s="5" t="str">
        <f>_xlfn.IFS(stroke_2[[#This Row],[avg_glucose_level]]&lt;70,"Low",stroke_2[[#This Row],[avg_glucose_level]]&lt;99,"Normal",stroke_2[[#This Row],[avg_glucose_level]]&lt;125,"Prediabetes",stroke_2[[#This Row],[avg_glucose_level]]&lt;199,"Diabetes",stroke_2[[#This Row],[avg_glucose_level]]&gt;199,"Very High")</f>
        <v>Low</v>
      </c>
      <c r="L3586">
        <v>20</v>
      </c>
      <c r="M3586">
        <v>28.25</v>
      </c>
      <c r="N3586">
        <v>20</v>
      </c>
      <c r="O3586" t="s">
        <v>24</v>
      </c>
      <c r="P3586" t="s">
        <v>34</v>
      </c>
      <c r="Q3586" s="4" t="s">
        <v>4285</v>
      </c>
      <c r="R3586" s="5">
        <f t="shared" ref="R3586:R3649" ca="1" si="56">Q3586 + (RAND()-0.5)/20</f>
        <v>2.1884854519250551E-2</v>
      </c>
    </row>
    <row r="3587" spans="1:18" x14ac:dyDescent="0.25">
      <c r="A3587">
        <v>45965</v>
      </c>
      <c r="B3587" t="s">
        <v>19</v>
      </c>
      <c r="C3587">
        <v>59</v>
      </c>
      <c r="D3587" t="s">
        <v>4280</v>
      </c>
      <c r="E3587" t="s">
        <v>34</v>
      </c>
      <c r="F3587" t="s">
        <v>34</v>
      </c>
      <c r="G3587" t="s">
        <v>13</v>
      </c>
      <c r="H3587" t="s">
        <v>14</v>
      </c>
      <c r="I3587" t="s">
        <v>21</v>
      </c>
      <c r="J3587" s="5">
        <v>116.44</v>
      </c>
      <c r="K3587" s="5" t="str">
        <f>_xlfn.IFS(stroke_2[[#This Row],[avg_glucose_level]]&lt;70,"Low",stroke_2[[#This Row],[avg_glucose_level]]&lt;99,"Normal",stroke_2[[#This Row],[avg_glucose_level]]&lt;125,"Prediabetes",stroke_2[[#This Row],[avg_glucose_level]]&lt;199,"Diabetes",stroke_2[[#This Row],[avg_glucose_level]]&gt;199,"Very High")</f>
        <v>Prediabetes</v>
      </c>
      <c r="L3587">
        <v>23.8</v>
      </c>
      <c r="M3587">
        <v>28.25</v>
      </c>
      <c r="N3587">
        <v>23.8</v>
      </c>
      <c r="O3587" t="s">
        <v>29</v>
      </c>
      <c r="P3587" t="s">
        <v>13</v>
      </c>
      <c r="Q3587" s="4" t="s">
        <v>4286</v>
      </c>
      <c r="R3587" s="5">
        <f t="shared" ca="1" si="56"/>
        <v>0.98247031522840389</v>
      </c>
    </row>
    <row r="3588" spans="1:18" x14ac:dyDescent="0.25">
      <c r="A3588">
        <v>46086</v>
      </c>
      <c r="B3588" t="s">
        <v>19</v>
      </c>
      <c r="C3588">
        <v>59</v>
      </c>
      <c r="D3588" t="s">
        <v>4280</v>
      </c>
      <c r="E3588" t="s">
        <v>34</v>
      </c>
      <c r="F3588" t="s">
        <v>34</v>
      </c>
      <c r="G3588" t="s">
        <v>13</v>
      </c>
      <c r="H3588" t="s">
        <v>14</v>
      </c>
      <c r="I3588" t="s">
        <v>15</v>
      </c>
      <c r="J3588" s="5">
        <v>71.08</v>
      </c>
      <c r="K3588" s="5" t="str">
        <f>_xlfn.IFS(stroke_2[[#This Row],[avg_glucose_level]]&lt;70,"Low",stroke_2[[#This Row],[avg_glucose_level]]&lt;99,"Normal",stroke_2[[#This Row],[avg_glucose_level]]&lt;125,"Prediabetes",stroke_2[[#This Row],[avg_glucose_level]]&lt;199,"Diabetes",stroke_2[[#This Row],[avg_glucose_level]]&gt;199,"Very High")</f>
        <v>Normal</v>
      </c>
      <c r="L3588">
        <v>28.1</v>
      </c>
      <c r="M3588">
        <v>28.25</v>
      </c>
      <c r="N3588">
        <v>28.1</v>
      </c>
      <c r="O3588" t="s">
        <v>24</v>
      </c>
      <c r="P3588" t="s">
        <v>34</v>
      </c>
      <c r="Q3588" s="4" t="s">
        <v>4285</v>
      </c>
      <c r="R3588" s="5">
        <f t="shared" ca="1" si="56"/>
        <v>1.3562367584922574E-2</v>
      </c>
    </row>
    <row r="3589" spans="1:18" x14ac:dyDescent="0.25">
      <c r="A3589">
        <v>47735</v>
      </c>
      <c r="B3589" t="s">
        <v>19</v>
      </c>
      <c r="C3589">
        <v>59</v>
      </c>
      <c r="D3589" t="s">
        <v>4280</v>
      </c>
      <c r="E3589" t="s">
        <v>34</v>
      </c>
      <c r="F3589" t="s">
        <v>34</v>
      </c>
      <c r="G3589" t="s">
        <v>13</v>
      </c>
      <c r="H3589" t="s">
        <v>14</v>
      </c>
      <c r="I3589" t="s">
        <v>21</v>
      </c>
      <c r="J3589" s="5">
        <v>224.71</v>
      </c>
      <c r="K3589" s="5" t="str">
        <f>_xlfn.IFS(stroke_2[[#This Row],[avg_glucose_level]]&lt;70,"Low",stroke_2[[#This Row],[avg_glucose_level]]&lt;99,"Normal",stroke_2[[#This Row],[avg_glucose_level]]&lt;125,"Prediabetes",stroke_2[[#This Row],[avg_glucose_level]]&lt;199,"Diabetes",stroke_2[[#This Row],[avg_glucose_level]]&gt;199,"Very High")</f>
        <v>Very High</v>
      </c>
      <c r="L3589">
        <v>42.9</v>
      </c>
      <c r="M3589">
        <v>28.25</v>
      </c>
      <c r="N3589">
        <v>42.9</v>
      </c>
      <c r="O3589" t="s">
        <v>24</v>
      </c>
      <c r="P3589" t="s">
        <v>34</v>
      </c>
      <c r="Q3589" s="4" t="s">
        <v>4285</v>
      </c>
      <c r="R3589" s="5">
        <f t="shared" ca="1" si="56"/>
        <v>4.2681275185583176E-4</v>
      </c>
    </row>
    <row r="3590" spans="1:18" x14ac:dyDescent="0.25">
      <c r="A3590">
        <v>48210</v>
      </c>
      <c r="B3590" t="s">
        <v>12</v>
      </c>
      <c r="C3590">
        <v>59</v>
      </c>
      <c r="D3590" t="s">
        <v>4280</v>
      </c>
      <c r="E3590" t="s">
        <v>34</v>
      </c>
      <c r="F3590" t="s">
        <v>34</v>
      </c>
      <c r="G3590" t="s">
        <v>13</v>
      </c>
      <c r="H3590" t="s">
        <v>14</v>
      </c>
      <c r="I3590" t="s">
        <v>21</v>
      </c>
      <c r="J3590" s="5">
        <v>64.510000000000005</v>
      </c>
      <c r="K3590" s="5" t="str">
        <f>_xlfn.IFS(stroke_2[[#This Row],[avg_glucose_level]]&lt;70,"Low",stroke_2[[#This Row],[avg_glucose_level]]&lt;99,"Normal",stroke_2[[#This Row],[avg_glucose_level]]&lt;125,"Prediabetes",stroke_2[[#This Row],[avg_glucose_level]]&lt;199,"Diabetes",stroke_2[[#This Row],[avg_glucose_level]]&gt;199,"Very High")</f>
        <v>Low</v>
      </c>
      <c r="L3590">
        <v>31.5</v>
      </c>
      <c r="M3590">
        <v>28.25</v>
      </c>
      <c r="N3590">
        <v>31.5</v>
      </c>
      <c r="O3590" t="s">
        <v>24</v>
      </c>
      <c r="P3590" t="s">
        <v>34</v>
      </c>
      <c r="Q3590" s="4" t="s">
        <v>4285</v>
      </c>
      <c r="R3590" s="5">
        <f t="shared" ca="1" si="56"/>
        <v>-1.0248694490899952E-2</v>
      </c>
    </row>
    <row r="3591" spans="1:18" x14ac:dyDescent="0.25">
      <c r="A3591">
        <v>48246</v>
      </c>
      <c r="B3591" t="s">
        <v>12</v>
      </c>
      <c r="C3591">
        <v>59</v>
      </c>
      <c r="D3591" t="s">
        <v>4280</v>
      </c>
      <c r="E3591" t="s">
        <v>34</v>
      </c>
      <c r="F3591" t="s">
        <v>34</v>
      </c>
      <c r="G3591" t="s">
        <v>13</v>
      </c>
      <c r="H3591" t="s">
        <v>14</v>
      </c>
      <c r="I3591" t="s">
        <v>15</v>
      </c>
      <c r="J3591" s="5">
        <v>60.35</v>
      </c>
      <c r="K3591" s="5" t="str">
        <f>_xlfn.IFS(stroke_2[[#This Row],[avg_glucose_level]]&lt;70,"Low",stroke_2[[#This Row],[avg_glucose_level]]&lt;99,"Normal",stroke_2[[#This Row],[avg_glucose_level]]&lt;125,"Prediabetes",stroke_2[[#This Row],[avg_glucose_level]]&lt;199,"Diabetes",stroke_2[[#This Row],[avg_glucose_level]]&gt;199,"Very High")</f>
        <v>Low</v>
      </c>
      <c r="L3591">
        <v>25.9</v>
      </c>
      <c r="M3591">
        <v>28.25</v>
      </c>
      <c r="N3591">
        <v>25.9</v>
      </c>
      <c r="O3591" t="s">
        <v>18</v>
      </c>
      <c r="P3591" t="s">
        <v>34</v>
      </c>
      <c r="Q3591" s="4" t="s">
        <v>4285</v>
      </c>
      <c r="R3591" s="5">
        <f t="shared" ca="1" si="56"/>
        <v>3.4289882242402757E-3</v>
      </c>
    </row>
    <row r="3592" spans="1:18" x14ac:dyDescent="0.25">
      <c r="A3592">
        <v>48588</v>
      </c>
      <c r="B3592" t="s">
        <v>19</v>
      </c>
      <c r="C3592">
        <v>59</v>
      </c>
      <c r="D3592" t="s">
        <v>4280</v>
      </c>
      <c r="E3592" t="s">
        <v>34</v>
      </c>
      <c r="F3592" t="s">
        <v>34</v>
      </c>
      <c r="G3592" t="s">
        <v>13</v>
      </c>
      <c r="H3592" t="s">
        <v>14</v>
      </c>
      <c r="I3592" t="s">
        <v>15</v>
      </c>
      <c r="J3592" s="5">
        <v>109.82</v>
      </c>
      <c r="K3592" s="5" t="str">
        <f>_xlfn.IFS(stroke_2[[#This Row],[avg_glucose_level]]&lt;70,"Low",stroke_2[[#This Row],[avg_glucose_level]]&lt;99,"Normal",stroke_2[[#This Row],[avg_glucose_level]]&lt;125,"Prediabetes",stroke_2[[#This Row],[avg_glucose_level]]&lt;199,"Diabetes",stroke_2[[#This Row],[avg_glucose_level]]&gt;199,"Very High")</f>
        <v>Prediabetes</v>
      </c>
      <c r="L3592">
        <v>23.7</v>
      </c>
      <c r="M3592">
        <v>28.25</v>
      </c>
      <c r="N3592">
        <v>23.7</v>
      </c>
      <c r="O3592" t="s">
        <v>24</v>
      </c>
      <c r="P3592" t="s">
        <v>34</v>
      </c>
      <c r="Q3592" s="4" t="s">
        <v>4285</v>
      </c>
      <c r="R3592" s="5">
        <f t="shared" ca="1" si="56"/>
        <v>-8.5356103093238156E-3</v>
      </c>
    </row>
    <row r="3593" spans="1:18" x14ac:dyDescent="0.25">
      <c r="A3593">
        <v>48614</v>
      </c>
      <c r="B3593" t="s">
        <v>12</v>
      </c>
      <c r="C3593">
        <v>59</v>
      </c>
      <c r="D3593" t="s">
        <v>4280</v>
      </c>
      <c r="E3593" t="s">
        <v>34</v>
      </c>
      <c r="F3593" t="s">
        <v>34</v>
      </c>
      <c r="G3593" t="s">
        <v>13</v>
      </c>
      <c r="H3593" t="s">
        <v>43</v>
      </c>
      <c r="I3593" t="s">
        <v>15</v>
      </c>
      <c r="J3593" s="5">
        <v>99.69</v>
      </c>
      <c r="K3593" s="5" t="str">
        <f>_xlfn.IFS(stroke_2[[#This Row],[avg_glucose_level]]&lt;70,"Low",stroke_2[[#This Row],[avg_glucose_level]]&lt;99,"Normal",stroke_2[[#This Row],[avg_glucose_level]]&lt;125,"Prediabetes",stroke_2[[#This Row],[avg_glucose_level]]&lt;199,"Diabetes",stroke_2[[#This Row],[avg_glucose_level]]&gt;199,"Very High")</f>
        <v>Prediabetes</v>
      </c>
      <c r="L3593">
        <v>28.8</v>
      </c>
      <c r="M3593">
        <v>28.25</v>
      </c>
      <c r="N3593">
        <v>28.8</v>
      </c>
      <c r="O3593" t="s">
        <v>29</v>
      </c>
      <c r="P3593" t="s">
        <v>34</v>
      </c>
      <c r="Q3593" s="4" t="s">
        <v>4285</v>
      </c>
      <c r="R3593" s="5">
        <f t="shared" ca="1" si="56"/>
        <v>1.8195324464615477E-2</v>
      </c>
    </row>
    <row r="3594" spans="1:18" x14ac:dyDescent="0.25">
      <c r="A3594">
        <v>49042</v>
      </c>
      <c r="B3594" t="s">
        <v>19</v>
      </c>
      <c r="C3594">
        <v>59</v>
      </c>
      <c r="D3594" t="s">
        <v>4280</v>
      </c>
      <c r="E3594" t="s">
        <v>13</v>
      </c>
      <c r="F3594" t="s">
        <v>34</v>
      </c>
      <c r="G3594" t="s">
        <v>34</v>
      </c>
      <c r="H3594" t="s">
        <v>14</v>
      </c>
      <c r="I3594" t="s">
        <v>21</v>
      </c>
      <c r="J3594" s="5">
        <v>57.26</v>
      </c>
      <c r="K3594" s="5" t="str">
        <f>_xlfn.IFS(stroke_2[[#This Row],[avg_glucose_level]]&lt;70,"Low",stroke_2[[#This Row],[avg_glucose_level]]&lt;99,"Normal",stroke_2[[#This Row],[avg_glucose_level]]&lt;125,"Prediabetes",stroke_2[[#This Row],[avg_glucose_level]]&lt;199,"Diabetes",stroke_2[[#This Row],[avg_glucose_level]]&gt;199,"Very High")</f>
        <v>Low</v>
      </c>
      <c r="L3594">
        <v>23.5</v>
      </c>
      <c r="M3594">
        <v>28.25</v>
      </c>
      <c r="N3594">
        <v>23.5</v>
      </c>
      <c r="O3594" t="s">
        <v>24</v>
      </c>
      <c r="P3594" t="s">
        <v>34</v>
      </c>
      <c r="Q3594" s="4" t="s">
        <v>4285</v>
      </c>
      <c r="R3594" s="5">
        <f t="shared" ca="1" si="56"/>
        <v>-2.2421022978735994E-2</v>
      </c>
    </row>
    <row r="3595" spans="1:18" x14ac:dyDescent="0.25">
      <c r="A3595">
        <v>49272</v>
      </c>
      <c r="B3595" t="s">
        <v>12</v>
      </c>
      <c r="C3595">
        <v>59</v>
      </c>
      <c r="D3595" t="s">
        <v>4280</v>
      </c>
      <c r="E3595" t="s">
        <v>34</v>
      </c>
      <c r="F3595" t="s">
        <v>34</v>
      </c>
      <c r="G3595" t="s">
        <v>13</v>
      </c>
      <c r="H3595" t="s">
        <v>43</v>
      </c>
      <c r="I3595" t="s">
        <v>15</v>
      </c>
      <c r="J3595" s="5">
        <v>129.19</v>
      </c>
      <c r="K3595" s="5" t="str">
        <f>_xlfn.IFS(stroke_2[[#This Row],[avg_glucose_level]]&lt;70,"Low",stroke_2[[#This Row],[avg_glucose_level]]&lt;99,"Normal",stroke_2[[#This Row],[avg_glucose_level]]&lt;125,"Prediabetes",stroke_2[[#This Row],[avg_glucose_level]]&lt;199,"Diabetes",stroke_2[[#This Row],[avg_glucose_level]]&gt;199,"Very High")</f>
        <v>Diabetes</v>
      </c>
      <c r="L3595">
        <v>30.6</v>
      </c>
      <c r="M3595">
        <v>28.25</v>
      </c>
      <c r="N3595">
        <v>30.6</v>
      </c>
      <c r="O3595" t="s">
        <v>24</v>
      </c>
      <c r="P3595" t="s">
        <v>34</v>
      </c>
      <c r="Q3595" s="4" t="s">
        <v>4285</v>
      </c>
      <c r="R3595" s="5">
        <f t="shared" ca="1" si="56"/>
        <v>-1.6964757168227769E-2</v>
      </c>
    </row>
    <row r="3596" spans="1:18" x14ac:dyDescent="0.25">
      <c r="A3596">
        <v>49744</v>
      </c>
      <c r="B3596" t="s">
        <v>19</v>
      </c>
      <c r="C3596">
        <v>59</v>
      </c>
      <c r="D3596" t="s">
        <v>4280</v>
      </c>
      <c r="E3596" t="s">
        <v>34</v>
      </c>
      <c r="F3596" t="s">
        <v>34</v>
      </c>
      <c r="G3596" t="s">
        <v>13</v>
      </c>
      <c r="H3596" t="s">
        <v>14</v>
      </c>
      <c r="I3596" t="s">
        <v>15</v>
      </c>
      <c r="J3596" s="5">
        <v>240.71</v>
      </c>
      <c r="K3596" s="5" t="str">
        <f>_xlfn.IFS(stroke_2[[#This Row],[avg_glucose_level]]&lt;70,"Low",stroke_2[[#This Row],[avg_glucose_level]]&lt;99,"Normal",stroke_2[[#This Row],[avg_glucose_level]]&lt;125,"Prediabetes",stroke_2[[#This Row],[avg_glucose_level]]&lt;199,"Diabetes",stroke_2[[#This Row],[avg_glucose_level]]&gt;199,"Very High")</f>
        <v>Very High</v>
      </c>
      <c r="L3596">
        <v>43.9</v>
      </c>
      <c r="M3596">
        <v>28.25</v>
      </c>
      <c r="N3596">
        <v>43.9</v>
      </c>
      <c r="O3596" t="s">
        <v>18</v>
      </c>
      <c r="P3596" t="s">
        <v>34</v>
      </c>
      <c r="Q3596" s="4" t="s">
        <v>4285</v>
      </c>
      <c r="R3596" s="5">
        <f t="shared" ca="1" si="56"/>
        <v>6.1785327341448426E-3</v>
      </c>
    </row>
    <row r="3597" spans="1:18" x14ac:dyDescent="0.25">
      <c r="A3597">
        <v>49928</v>
      </c>
      <c r="B3597" t="s">
        <v>19</v>
      </c>
      <c r="C3597">
        <v>59</v>
      </c>
      <c r="D3597" t="s">
        <v>4280</v>
      </c>
      <c r="E3597" t="s">
        <v>34</v>
      </c>
      <c r="F3597" t="s">
        <v>34</v>
      </c>
      <c r="G3597" t="s">
        <v>13</v>
      </c>
      <c r="H3597" t="s">
        <v>43</v>
      </c>
      <c r="I3597" t="s">
        <v>21</v>
      </c>
      <c r="J3597" s="5">
        <v>111.99</v>
      </c>
      <c r="K3597" s="5" t="str">
        <f>_xlfn.IFS(stroke_2[[#This Row],[avg_glucose_level]]&lt;70,"Low",stroke_2[[#This Row],[avg_glucose_level]]&lt;99,"Normal",stroke_2[[#This Row],[avg_glucose_level]]&lt;125,"Prediabetes",stroke_2[[#This Row],[avg_glucose_level]]&lt;199,"Diabetes",stroke_2[[#This Row],[avg_glucose_level]]&gt;199,"Very High")</f>
        <v>Prediabetes</v>
      </c>
      <c r="L3597">
        <v>35.5</v>
      </c>
      <c r="M3597">
        <v>28.25</v>
      </c>
      <c r="N3597">
        <v>35.5</v>
      </c>
      <c r="O3597" t="s">
        <v>18</v>
      </c>
      <c r="P3597" t="s">
        <v>34</v>
      </c>
      <c r="Q3597" s="4" t="s">
        <v>4285</v>
      </c>
      <c r="R3597" s="5">
        <f t="shared" ca="1" si="56"/>
        <v>-1.2107837047110149E-2</v>
      </c>
    </row>
    <row r="3598" spans="1:18" x14ac:dyDescent="0.25">
      <c r="A3598">
        <v>51762</v>
      </c>
      <c r="B3598" t="s">
        <v>19</v>
      </c>
      <c r="C3598">
        <v>59</v>
      </c>
      <c r="D3598" t="s">
        <v>4280</v>
      </c>
      <c r="E3598" t="s">
        <v>34</v>
      </c>
      <c r="F3598" t="s">
        <v>34</v>
      </c>
      <c r="G3598" t="s">
        <v>13</v>
      </c>
      <c r="H3598" t="s">
        <v>14</v>
      </c>
      <c r="I3598" t="s">
        <v>21</v>
      </c>
      <c r="J3598" s="5">
        <v>134.24</v>
      </c>
      <c r="K3598" s="5" t="str">
        <f>_xlfn.IFS(stroke_2[[#This Row],[avg_glucose_level]]&lt;70,"Low",stroke_2[[#This Row],[avg_glucose_level]]&lt;99,"Normal",stroke_2[[#This Row],[avg_glucose_level]]&lt;125,"Prediabetes",stroke_2[[#This Row],[avg_glucose_level]]&lt;199,"Diabetes",stroke_2[[#This Row],[avg_glucose_level]]&gt;199,"Very High")</f>
        <v>Diabetes</v>
      </c>
      <c r="L3598">
        <v>28.8</v>
      </c>
      <c r="M3598">
        <v>28.25</v>
      </c>
      <c r="N3598">
        <v>28.8</v>
      </c>
      <c r="O3598" t="s">
        <v>38</v>
      </c>
      <c r="P3598" t="s">
        <v>34</v>
      </c>
      <c r="Q3598" s="4" t="s">
        <v>4285</v>
      </c>
      <c r="R3598" s="5">
        <f t="shared" ca="1" si="56"/>
        <v>1.7436098587900843E-2</v>
      </c>
    </row>
    <row r="3599" spans="1:18" x14ac:dyDescent="0.25">
      <c r="A3599">
        <v>52207</v>
      </c>
      <c r="B3599" t="s">
        <v>19</v>
      </c>
      <c r="C3599">
        <v>59</v>
      </c>
      <c r="D3599" t="s">
        <v>4280</v>
      </c>
      <c r="E3599" t="s">
        <v>34</v>
      </c>
      <c r="F3599" t="s">
        <v>34</v>
      </c>
      <c r="G3599" t="s">
        <v>13</v>
      </c>
      <c r="H3599" t="s">
        <v>20</v>
      </c>
      <c r="I3599" t="s">
        <v>15</v>
      </c>
      <c r="J3599" s="5">
        <v>90.04</v>
      </c>
      <c r="K3599" s="5" t="str">
        <f>_xlfn.IFS(stroke_2[[#This Row],[avg_glucose_level]]&lt;70,"Low",stroke_2[[#This Row],[avg_glucose_level]]&lt;99,"Normal",stroke_2[[#This Row],[avg_glucose_level]]&lt;125,"Prediabetes",stroke_2[[#This Row],[avg_glucose_level]]&lt;199,"Diabetes",stroke_2[[#This Row],[avg_glucose_level]]&gt;199,"Very High")</f>
        <v>Normal</v>
      </c>
      <c r="L3599">
        <v>28.7</v>
      </c>
      <c r="M3599">
        <v>28.25</v>
      </c>
      <c r="N3599">
        <v>28.7</v>
      </c>
      <c r="O3599" t="s">
        <v>18</v>
      </c>
      <c r="P3599" t="s">
        <v>34</v>
      </c>
      <c r="Q3599" s="4" t="s">
        <v>4285</v>
      </c>
      <c r="R3599" s="5">
        <f t="shared" ca="1" si="56"/>
        <v>2.8318083587367316E-3</v>
      </c>
    </row>
    <row r="3600" spans="1:18" x14ac:dyDescent="0.25">
      <c r="A3600">
        <v>52549</v>
      </c>
      <c r="B3600" t="s">
        <v>12</v>
      </c>
      <c r="C3600">
        <v>59</v>
      </c>
      <c r="D3600" t="s">
        <v>4280</v>
      </c>
      <c r="E3600" t="s">
        <v>34</v>
      </c>
      <c r="F3600" t="s">
        <v>34</v>
      </c>
      <c r="G3600" t="s">
        <v>13</v>
      </c>
      <c r="H3600" t="s">
        <v>43</v>
      </c>
      <c r="I3600" t="s">
        <v>21</v>
      </c>
      <c r="J3600" s="5">
        <v>88.81</v>
      </c>
      <c r="K3600" s="5" t="str">
        <f>_xlfn.IFS(stroke_2[[#This Row],[avg_glucose_level]]&lt;70,"Low",stroke_2[[#This Row],[avg_glucose_level]]&lt;99,"Normal",stroke_2[[#This Row],[avg_glucose_level]]&lt;125,"Prediabetes",stroke_2[[#This Row],[avg_glucose_level]]&lt;199,"Diabetes",stroke_2[[#This Row],[avg_glucose_level]]&gt;199,"Very High")</f>
        <v>Normal</v>
      </c>
      <c r="L3600">
        <v>38</v>
      </c>
      <c r="M3600">
        <v>28.25</v>
      </c>
      <c r="N3600">
        <v>38</v>
      </c>
      <c r="O3600" t="s">
        <v>18</v>
      </c>
      <c r="P3600" t="s">
        <v>34</v>
      </c>
      <c r="Q3600" s="4" t="s">
        <v>4285</v>
      </c>
      <c r="R3600" s="5">
        <f t="shared" ca="1" si="56"/>
        <v>3.6841222633612223E-3</v>
      </c>
    </row>
    <row r="3601" spans="1:18" x14ac:dyDescent="0.25">
      <c r="A3601">
        <v>54756</v>
      </c>
      <c r="B3601" t="s">
        <v>19</v>
      </c>
      <c r="C3601">
        <v>59</v>
      </c>
      <c r="D3601" t="s">
        <v>4280</v>
      </c>
      <c r="E3601" t="s">
        <v>34</v>
      </c>
      <c r="F3601" t="s">
        <v>34</v>
      </c>
      <c r="G3601" t="s">
        <v>13</v>
      </c>
      <c r="H3601" t="s">
        <v>14</v>
      </c>
      <c r="I3601" t="s">
        <v>21</v>
      </c>
      <c r="J3601" s="5">
        <v>57.47</v>
      </c>
      <c r="K3601" s="5" t="str">
        <f>_xlfn.IFS(stroke_2[[#This Row],[avg_glucose_level]]&lt;70,"Low",stroke_2[[#This Row],[avg_glucose_level]]&lt;99,"Normal",stroke_2[[#This Row],[avg_glucose_level]]&lt;125,"Prediabetes",stroke_2[[#This Row],[avg_glucose_level]]&lt;199,"Diabetes",stroke_2[[#This Row],[avg_glucose_level]]&gt;199,"Very High")</f>
        <v>Low</v>
      </c>
      <c r="L3601">
        <v>30.1</v>
      </c>
      <c r="M3601">
        <v>28.25</v>
      </c>
      <c r="N3601">
        <v>30.1</v>
      </c>
      <c r="O3601" t="s">
        <v>18</v>
      </c>
      <c r="P3601" t="s">
        <v>34</v>
      </c>
      <c r="Q3601" s="4" t="s">
        <v>4285</v>
      </c>
      <c r="R3601" s="5">
        <f t="shared" ca="1" si="56"/>
        <v>-4.371238901024305E-3</v>
      </c>
    </row>
    <row r="3602" spans="1:18" x14ac:dyDescent="0.25">
      <c r="A3602">
        <v>55775</v>
      </c>
      <c r="B3602" t="s">
        <v>19</v>
      </c>
      <c r="C3602">
        <v>59</v>
      </c>
      <c r="D3602" t="s">
        <v>4280</v>
      </c>
      <c r="E3602" t="s">
        <v>34</v>
      </c>
      <c r="F3602" t="s">
        <v>34</v>
      </c>
      <c r="G3602" t="s">
        <v>13</v>
      </c>
      <c r="H3602" t="s">
        <v>14</v>
      </c>
      <c r="I3602" t="s">
        <v>21</v>
      </c>
      <c r="J3602" s="5">
        <v>226.11</v>
      </c>
      <c r="K3602" s="5" t="str">
        <f>_xlfn.IFS(stroke_2[[#This Row],[avg_glucose_level]]&lt;70,"Low",stroke_2[[#This Row],[avg_glucose_level]]&lt;99,"Normal",stroke_2[[#This Row],[avg_glucose_level]]&lt;125,"Prediabetes",stroke_2[[#This Row],[avg_glucose_level]]&lt;199,"Diabetes",stroke_2[[#This Row],[avg_glucose_level]]&gt;199,"Very High")</f>
        <v>Very High</v>
      </c>
      <c r="L3602">
        <v>32.799999999999997</v>
      </c>
      <c r="M3602">
        <v>28.25</v>
      </c>
      <c r="N3602">
        <v>32.799999999999997</v>
      </c>
      <c r="O3602" t="s">
        <v>18</v>
      </c>
      <c r="P3602" t="s">
        <v>34</v>
      </c>
      <c r="Q3602" s="4" t="s">
        <v>4285</v>
      </c>
      <c r="R3602" s="5">
        <f t="shared" ca="1" si="56"/>
        <v>5.8731868108870154E-3</v>
      </c>
    </row>
    <row r="3603" spans="1:18" x14ac:dyDescent="0.25">
      <c r="A3603">
        <v>57419</v>
      </c>
      <c r="B3603" t="s">
        <v>12</v>
      </c>
      <c r="C3603">
        <v>59</v>
      </c>
      <c r="D3603" t="s">
        <v>4280</v>
      </c>
      <c r="E3603" t="s">
        <v>34</v>
      </c>
      <c r="F3603" t="s">
        <v>34</v>
      </c>
      <c r="G3603" t="s">
        <v>13</v>
      </c>
      <c r="H3603" t="s">
        <v>14</v>
      </c>
      <c r="I3603" t="s">
        <v>21</v>
      </c>
      <c r="J3603" s="5">
        <v>96.16</v>
      </c>
      <c r="K3603" s="5" t="str">
        <f>_xlfn.IFS(stroke_2[[#This Row],[avg_glucose_level]]&lt;70,"Low",stroke_2[[#This Row],[avg_glucose_level]]&lt;99,"Normal",stroke_2[[#This Row],[avg_glucose_level]]&lt;125,"Prediabetes",stroke_2[[#This Row],[avg_glucose_level]]&lt;199,"Diabetes",stroke_2[[#This Row],[avg_glucose_level]]&gt;199,"Very High")</f>
        <v>Normal</v>
      </c>
      <c r="L3603">
        <v>44.1</v>
      </c>
      <c r="M3603">
        <v>28.25</v>
      </c>
      <c r="N3603">
        <v>44.1</v>
      </c>
      <c r="O3603" t="s">
        <v>38</v>
      </c>
      <c r="P3603" t="s">
        <v>13</v>
      </c>
      <c r="Q3603" s="4" t="s">
        <v>4286</v>
      </c>
      <c r="R3603" s="5">
        <f t="shared" ca="1" si="56"/>
        <v>0.99848972521041313</v>
      </c>
    </row>
    <row r="3604" spans="1:18" x14ac:dyDescent="0.25">
      <c r="A3604">
        <v>57777</v>
      </c>
      <c r="B3604" t="s">
        <v>19</v>
      </c>
      <c r="C3604">
        <v>59</v>
      </c>
      <c r="D3604" t="s">
        <v>4280</v>
      </c>
      <c r="E3604" t="s">
        <v>34</v>
      </c>
      <c r="F3604" t="s">
        <v>34</v>
      </c>
      <c r="G3604" t="s">
        <v>13</v>
      </c>
      <c r="H3604" t="s">
        <v>20</v>
      </c>
      <c r="I3604" t="s">
        <v>15</v>
      </c>
      <c r="J3604" s="5">
        <v>90.06</v>
      </c>
      <c r="K3604" s="5" t="str">
        <f>_xlfn.IFS(stroke_2[[#This Row],[avg_glucose_level]]&lt;70,"Low",stroke_2[[#This Row],[avg_glucose_level]]&lt;99,"Normal",stroke_2[[#This Row],[avg_glucose_level]]&lt;125,"Prediabetes",stroke_2[[#This Row],[avg_glucose_level]]&lt;199,"Diabetes",stroke_2[[#This Row],[avg_glucose_level]]&gt;199,"Very High")</f>
        <v>Normal</v>
      </c>
      <c r="L3604">
        <v>28.9</v>
      </c>
      <c r="M3604">
        <v>28.25</v>
      </c>
      <c r="N3604">
        <v>28.9</v>
      </c>
      <c r="O3604" t="s">
        <v>29</v>
      </c>
      <c r="P3604" t="s">
        <v>34</v>
      </c>
      <c r="Q3604" s="4" t="s">
        <v>4285</v>
      </c>
      <c r="R3604" s="5">
        <f t="shared" ca="1" si="56"/>
        <v>4.9842557305744602E-3</v>
      </c>
    </row>
    <row r="3605" spans="1:18" x14ac:dyDescent="0.25">
      <c r="A3605">
        <v>58107</v>
      </c>
      <c r="B3605" t="s">
        <v>19</v>
      </c>
      <c r="C3605">
        <v>59</v>
      </c>
      <c r="D3605" t="s">
        <v>4280</v>
      </c>
      <c r="E3605" t="s">
        <v>34</v>
      </c>
      <c r="F3605" t="s">
        <v>34</v>
      </c>
      <c r="G3605" t="s">
        <v>13</v>
      </c>
      <c r="H3605" t="s">
        <v>14</v>
      </c>
      <c r="I3605" t="s">
        <v>21</v>
      </c>
      <c r="J3605" s="5">
        <v>79.180000000000007</v>
      </c>
      <c r="K3605" s="5" t="str">
        <f>_xlfn.IFS(stroke_2[[#This Row],[avg_glucose_level]]&lt;70,"Low",stroke_2[[#This Row],[avg_glucose_level]]&lt;99,"Normal",stroke_2[[#This Row],[avg_glucose_level]]&lt;125,"Prediabetes",stroke_2[[#This Row],[avg_glucose_level]]&lt;199,"Diabetes",stroke_2[[#This Row],[avg_glucose_level]]&gt;199,"Very High")</f>
        <v>Normal</v>
      </c>
      <c r="L3605">
        <v>30</v>
      </c>
      <c r="M3605">
        <v>28.25</v>
      </c>
      <c r="N3605">
        <v>30</v>
      </c>
      <c r="O3605" t="s">
        <v>38</v>
      </c>
      <c r="P3605" t="s">
        <v>34</v>
      </c>
      <c r="Q3605" s="4" t="s">
        <v>4285</v>
      </c>
      <c r="R3605" s="5">
        <f t="shared" ca="1" si="56"/>
        <v>1.0274997037450656E-2</v>
      </c>
    </row>
    <row r="3606" spans="1:18" x14ac:dyDescent="0.25">
      <c r="A3606">
        <v>58936</v>
      </c>
      <c r="B3606" t="s">
        <v>12</v>
      </c>
      <c r="C3606">
        <v>59</v>
      </c>
      <c r="D3606" t="s">
        <v>4280</v>
      </c>
      <c r="E3606" t="s">
        <v>34</v>
      </c>
      <c r="F3606" t="s">
        <v>34</v>
      </c>
      <c r="G3606" t="s">
        <v>13</v>
      </c>
      <c r="H3606" t="s">
        <v>14</v>
      </c>
      <c r="I3606" t="s">
        <v>21</v>
      </c>
      <c r="J3606" s="5">
        <v>203.16</v>
      </c>
      <c r="K3606" s="5" t="str">
        <f>_xlfn.IFS(stroke_2[[#This Row],[avg_glucose_level]]&lt;70,"Low",stroke_2[[#This Row],[avg_glucose_level]]&lt;99,"Normal",stroke_2[[#This Row],[avg_glucose_level]]&lt;125,"Prediabetes",stroke_2[[#This Row],[avg_glucose_level]]&lt;199,"Diabetes",stroke_2[[#This Row],[avg_glucose_level]]&gt;199,"Very High")</f>
        <v>Very High</v>
      </c>
      <c r="L3606">
        <v>43.4</v>
      </c>
      <c r="M3606">
        <v>28.25</v>
      </c>
      <c r="N3606">
        <v>43.4</v>
      </c>
      <c r="O3606" t="s">
        <v>38</v>
      </c>
      <c r="P3606" t="s">
        <v>34</v>
      </c>
      <c r="Q3606" s="4" t="s">
        <v>4285</v>
      </c>
      <c r="R3606" s="5">
        <f t="shared" ca="1" si="56"/>
        <v>2.3636221841044518E-2</v>
      </c>
    </row>
    <row r="3607" spans="1:18" x14ac:dyDescent="0.25">
      <c r="A3607">
        <v>61821</v>
      </c>
      <c r="B3607" t="s">
        <v>19</v>
      </c>
      <c r="C3607">
        <v>59</v>
      </c>
      <c r="D3607" t="s">
        <v>4280</v>
      </c>
      <c r="E3607" t="s">
        <v>34</v>
      </c>
      <c r="F3607" t="s">
        <v>34</v>
      </c>
      <c r="G3607" t="s">
        <v>13</v>
      </c>
      <c r="H3607" t="s">
        <v>14</v>
      </c>
      <c r="I3607" t="s">
        <v>21</v>
      </c>
      <c r="J3607" s="5">
        <v>123.47</v>
      </c>
      <c r="K3607" s="5" t="str">
        <f>_xlfn.IFS(stroke_2[[#This Row],[avg_glucose_level]]&lt;70,"Low",stroke_2[[#This Row],[avg_glucose_level]]&lt;99,"Normal",stroke_2[[#This Row],[avg_glucose_level]]&lt;125,"Prediabetes",stroke_2[[#This Row],[avg_glucose_level]]&lt;199,"Diabetes",stroke_2[[#This Row],[avg_glucose_level]]&gt;199,"Very High")</f>
        <v>Prediabetes</v>
      </c>
      <c r="L3607">
        <v>27.5</v>
      </c>
      <c r="M3607">
        <v>28.25</v>
      </c>
      <c r="N3607">
        <v>27.5</v>
      </c>
      <c r="O3607" t="s">
        <v>38</v>
      </c>
      <c r="P3607" t="s">
        <v>34</v>
      </c>
      <c r="Q3607" s="4" t="s">
        <v>4285</v>
      </c>
      <c r="R3607" s="5">
        <f t="shared" ca="1" si="56"/>
        <v>-1.4171783891384283E-2</v>
      </c>
    </row>
    <row r="3608" spans="1:18" x14ac:dyDescent="0.25">
      <c r="A3608">
        <v>62716</v>
      </c>
      <c r="B3608" t="s">
        <v>19</v>
      </c>
      <c r="C3608">
        <v>59</v>
      </c>
      <c r="D3608" t="s">
        <v>4280</v>
      </c>
      <c r="E3608" t="s">
        <v>34</v>
      </c>
      <c r="F3608" t="s">
        <v>34</v>
      </c>
      <c r="G3608" t="s">
        <v>13</v>
      </c>
      <c r="H3608" t="s">
        <v>20</v>
      </c>
      <c r="I3608" t="s">
        <v>15</v>
      </c>
      <c r="J3608" s="5">
        <v>81.64</v>
      </c>
      <c r="K3608" s="5" t="str">
        <f>_xlfn.IFS(stroke_2[[#This Row],[avg_glucose_level]]&lt;70,"Low",stroke_2[[#This Row],[avg_glucose_level]]&lt;99,"Normal",stroke_2[[#This Row],[avg_glucose_level]]&lt;125,"Prediabetes",stroke_2[[#This Row],[avg_glucose_level]]&lt;199,"Diabetes",stroke_2[[#This Row],[avg_glucose_level]]&gt;199,"Very High")</f>
        <v>Normal</v>
      </c>
      <c r="L3608">
        <v>32.799999999999997</v>
      </c>
      <c r="M3608">
        <v>28.25</v>
      </c>
      <c r="N3608">
        <v>32.799999999999997</v>
      </c>
      <c r="O3608" t="s">
        <v>38</v>
      </c>
      <c r="P3608" t="s">
        <v>34</v>
      </c>
      <c r="Q3608" s="4" t="s">
        <v>4285</v>
      </c>
      <c r="R3608" s="5">
        <f t="shared" ca="1" si="56"/>
        <v>1.8708720581554917E-2</v>
      </c>
    </row>
    <row r="3609" spans="1:18" x14ac:dyDescent="0.25">
      <c r="A3609">
        <v>63022</v>
      </c>
      <c r="B3609" t="s">
        <v>19</v>
      </c>
      <c r="C3609">
        <v>59</v>
      </c>
      <c r="D3609" t="s">
        <v>4280</v>
      </c>
      <c r="E3609" t="s">
        <v>34</v>
      </c>
      <c r="F3609" t="s">
        <v>34</v>
      </c>
      <c r="G3609" t="s">
        <v>13</v>
      </c>
      <c r="H3609" t="s">
        <v>20</v>
      </c>
      <c r="I3609" t="s">
        <v>15</v>
      </c>
      <c r="J3609" s="5">
        <v>88.1</v>
      </c>
      <c r="K3609" s="5" t="str">
        <f>_xlfn.IFS(stroke_2[[#This Row],[avg_glucose_level]]&lt;70,"Low",stroke_2[[#This Row],[avg_glucose_level]]&lt;99,"Normal",stroke_2[[#This Row],[avg_glucose_level]]&lt;125,"Prediabetes",stroke_2[[#This Row],[avg_glucose_level]]&lt;199,"Diabetes",stroke_2[[#This Row],[avg_glucose_level]]&gt;199,"Very High")</f>
        <v>Normal</v>
      </c>
      <c r="L3609">
        <v>30.7</v>
      </c>
      <c r="M3609">
        <v>28.25</v>
      </c>
      <c r="N3609">
        <v>30.7</v>
      </c>
      <c r="O3609" t="s">
        <v>24</v>
      </c>
      <c r="P3609" t="s">
        <v>34</v>
      </c>
      <c r="Q3609" s="4" t="s">
        <v>4285</v>
      </c>
      <c r="R3609" s="5">
        <f t="shared" ca="1" si="56"/>
        <v>-1.9239429742869157E-2</v>
      </c>
    </row>
    <row r="3610" spans="1:18" x14ac:dyDescent="0.25">
      <c r="A3610">
        <v>64174</v>
      </c>
      <c r="B3610" t="s">
        <v>19</v>
      </c>
      <c r="C3610">
        <v>59</v>
      </c>
      <c r="D3610" t="s">
        <v>4280</v>
      </c>
      <c r="E3610" t="s">
        <v>13</v>
      </c>
      <c r="F3610" t="s">
        <v>34</v>
      </c>
      <c r="G3610" t="s">
        <v>13</v>
      </c>
      <c r="H3610" t="s">
        <v>14</v>
      </c>
      <c r="I3610" t="s">
        <v>15</v>
      </c>
      <c r="J3610" s="5">
        <v>204.86</v>
      </c>
      <c r="K3610" s="5" t="str">
        <f>_xlfn.IFS(stroke_2[[#This Row],[avg_glucose_level]]&lt;70,"Low",stroke_2[[#This Row],[avg_glucose_level]]&lt;99,"Normal",stroke_2[[#This Row],[avg_glucose_level]]&lt;125,"Prediabetes",stroke_2[[#This Row],[avg_glucose_level]]&lt;199,"Diabetes",stroke_2[[#This Row],[avg_glucose_level]]&gt;199,"Very High")</f>
        <v>Very High</v>
      </c>
      <c r="L3610">
        <v>30.8</v>
      </c>
      <c r="M3610">
        <v>28.25</v>
      </c>
      <c r="N3610">
        <v>30.8</v>
      </c>
      <c r="O3610" t="s">
        <v>24</v>
      </c>
      <c r="P3610" t="s">
        <v>34</v>
      </c>
      <c r="Q3610" s="4" t="s">
        <v>4285</v>
      </c>
      <c r="R3610" s="5">
        <f t="shared" ca="1" si="56"/>
        <v>-7.0457391387644956E-4</v>
      </c>
    </row>
    <row r="3611" spans="1:18" x14ac:dyDescent="0.25">
      <c r="A3611">
        <v>64373</v>
      </c>
      <c r="B3611" t="s">
        <v>12</v>
      </c>
      <c r="C3611">
        <v>59</v>
      </c>
      <c r="D3611" t="s">
        <v>4280</v>
      </c>
      <c r="E3611" t="s">
        <v>34</v>
      </c>
      <c r="F3611" t="s">
        <v>34</v>
      </c>
      <c r="G3611" t="s">
        <v>13</v>
      </c>
      <c r="H3611" t="s">
        <v>14</v>
      </c>
      <c r="I3611" t="s">
        <v>15</v>
      </c>
      <c r="J3611" s="5">
        <v>200.62</v>
      </c>
      <c r="K3611" s="5" t="str">
        <f>_xlfn.IFS(stroke_2[[#This Row],[avg_glucose_level]]&lt;70,"Low",stroke_2[[#This Row],[avg_glucose_level]]&lt;99,"Normal",stroke_2[[#This Row],[avg_glucose_level]]&lt;125,"Prediabetes",stroke_2[[#This Row],[avg_glucose_level]]&lt;199,"Diabetes",stroke_2[[#This Row],[avg_glucose_level]]&gt;199,"Very High")</f>
        <v>Very High</v>
      </c>
      <c r="L3611">
        <v>35.799999999999997</v>
      </c>
      <c r="M3611">
        <v>28.25</v>
      </c>
      <c r="N3611">
        <v>35.799999999999997</v>
      </c>
      <c r="O3611" t="s">
        <v>18</v>
      </c>
      <c r="P3611" t="s">
        <v>13</v>
      </c>
      <c r="Q3611" s="4" t="s">
        <v>4286</v>
      </c>
      <c r="R3611" s="5">
        <f t="shared" ca="1" si="56"/>
        <v>1.0147142875688042</v>
      </c>
    </row>
    <row r="3612" spans="1:18" x14ac:dyDescent="0.25">
      <c r="A3612">
        <v>64912</v>
      </c>
      <c r="B3612" t="s">
        <v>19</v>
      </c>
      <c r="C3612">
        <v>59</v>
      </c>
      <c r="D3612" t="s">
        <v>4280</v>
      </c>
      <c r="E3612" t="s">
        <v>34</v>
      </c>
      <c r="F3612" t="s">
        <v>34</v>
      </c>
      <c r="G3612" t="s">
        <v>13</v>
      </c>
      <c r="H3612" t="s">
        <v>20</v>
      </c>
      <c r="I3612" t="s">
        <v>21</v>
      </c>
      <c r="J3612" s="5">
        <v>201.45</v>
      </c>
      <c r="K3612" s="5" t="str">
        <f>_xlfn.IFS(stroke_2[[#This Row],[avg_glucose_level]]&lt;70,"Low",stroke_2[[#This Row],[avg_glucose_level]]&lt;99,"Normal",stroke_2[[#This Row],[avg_glucose_level]]&lt;125,"Prediabetes",stroke_2[[#This Row],[avg_glucose_level]]&lt;199,"Diabetes",stroke_2[[#This Row],[avg_glucose_level]]&gt;199,"Very High")</f>
        <v>Very High</v>
      </c>
      <c r="L3612">
        <v>43.8</v>
      </c>
      <c r="M3612">
        <v>28.25</v>
      </c>
      <c r="N3612">
        <v>43.8</v>
      </c>
      <c r="O3612" t="s">
        <v>29</v>
      </c>
      <c r="P3612" t="s">
        <v>34</v>
      </c>
      <c r="Q3612" s="4" t="s">
        <v>4285</v>
      </c>
      <c r="R3612" s="5">
        <f t="shared" ca="1" si="56"/>
        <v>-1.7313589004641732E-2</v>
      </c>
    </row>
    <row r="3613" spans="1:18" x14ac:dyDescent="0.25">
      <c r="A3613">
        <v>65103</v>
      </c>
      <c r="B3613" t="s">
        <v>19</v>
      </c>
      <c r="C3613">
        <v>59</v>
      </c>
      <c r="D3613" t="s">
        <v>4280</v>
      </c>
      <c r="E3613" t="s">
        <v>34</v>
      </c>
      <c r="F3613" t="s">
        <v>34</v>
      </c>
      <c r="G3613" t="s">
        <v>13</v>
      </c>
      <c r="H3613" t="s">
        <v>14</v>
      </c>
      <c r="I3613" t="s">
        <v>15</v>
      </c>
      <c r="J3613" s="5">
        <v>81.510000000000005</v>
      </c>
      <c r="K3613" s="5" t="str">
        <f>_xlfn.IFS(stroke_2[[#This Row],[avg_glucose_level]]&lt;70,"Low",stroke_2[[#This Row],[avg_glucose_level]]&lt;99,"Normal",stroke_2[[#This Row],[avg_glucose_level]]&lt;125,"Prediabetes",stroke_2[[#This Row],[avg_glucose_level]]&lt;199,"Diabetes",stroke_2[[#This Row],[avg_glucose_level]]&gt;199,"Very High")</f>
        <v>Normal</v>
      </c>
      <c r="L3613">
        <v>25.6</v>
      </c>
      <c r="M3613">
        <v>28.25</v>
      </c>
      <c r="N3613">
        <v>25.6</v>
      </c>
      <c r="O3613" t="s">
        <v>18</v>
      </c>
      <c r="P3613" t="s">
        <v>34</v>
      </c>
      <c r="Q3613" s="4" t="s">
        <v>4285</v>
      </c>
      <c r="R3613" s="5">
        <f t="shared" ca="1" si="56"/>
        <v>2.8586896249587932E-3</v>
      </c>
    </row>
    <row r="3614" spans="1:18" x14ac:dyDescent="0.25">
      <c r="A3614">
        <v>65257</v>
      </c>
      <c r="B3614" t="s">
        <v>12</v>
      </c>
      <c r="C3614">
        <v>59</v>
      </c>
      <c r="D3614" t="s">
        <v>4280</v>
      </c>
      <c r="E3614" t="s">
        <v>34</v>
      </c>
      <c r="F3614" t="s">
        <v>34</v>
      </c>
      <c r="G3614" t="s">
        <v>13</v>
      </c>
      <c r="H3614" t="s">
        <v>14</v>
      </c>
      <c r="I3614" t="s">
        <v>15</v>
      </c>
      <c r="J3614" s="5">
        <v>135.84</v>
      </c>
      <c r="K3614" s="5" t="str">
        <f>_xlfn.IFS(stroke_2[[#This Row],[avg_glucose_level]]&lt;70,"Low",stroke_2[[#This Row],[avg_glucose_level]]&lt;99,"Normal",stroke_2[[#This Row],[avg_glucose_level]]&lt;125,"Prediabetes",stroke_2[[#This Row],[avg_glucose_level]]&lt;199,"Diabetes",stroke_2[[#This Row],[avg_glucose_level]]&gt;199,"Very High")</f>
        <v>Diabetes</v>
      </c>
      <c r="L3614">
        <v>27.3</v>
      </c>
      <c r="M3614">
        <v>28.25</v>
      </c>
      <c r="N3614">
        <v>27.3</v>
      </c>
      <c r="O3614" t="s">
        <v>24</v>
      </c>
      <c r="P3614" t="s">
        <v>34</v>
      </c>
      <c r="Q3614" s="4" t="s">
        <v>4285</v>
      </c>
      <c r="R3614" s="5">
        <f t="shared" ca="1" si="56"/>
        <v>-4.0742833939338141E-3</v>
      </c>
    </row>
    <row r="3615" spans="1:18" x14ac:dyDescent="0.25">
      <c r="A3615">
        <v>66204</v>
      </c>
      <c r="B3615" t="s">
        <v>12</v>
      </c>
      <c r="C3615">
        <v>59</v>
      </c>
      <c r="D3615" t="s">
        <v>4280</v>
      </c>
      <c r="E3615" t="s">
        <v>34</v>
      </c>
      <c r="F3615" t="s">
        <v>34</v>
      </c>
      <c r="G3615" t="s">
        <v>13</v>
      </c>
      <c r="H3615" t="s">
        <v>14</v>
      </c>
      <c r="I3615" t="s">
        <v>15</v>
      </c>
      <c r="J3615" s="5">
        <v>111.04</v>
      </c>
      <c r="K3615" s="5" t="str">
        <f>_xlfn.IFS(stroke_2[[#This Row],[avg_glucose_level]]&lt;70,"Low",stroke_2[[#This Row],[avg_glucose_level]]&lt;99,"Normal",stroke_2[[#This Row],[avg_glucose_level]]&lt;125,"Prediabetes",stroke_2[[#This Row],[avg_glucose_level]]&lt;199,"Diabetes",stroke_2[[#This Row],[avg_glucose_level]]&gt;199,"Very High")</f>
        <v>Prediabetes</v>
      </c>
      <c r="L3615">
        <v>32</v>
      </c>
      <c r="M3615">
        <v>28.25</v>
      </c>
      <c r="N3615">
        <v>32</v>
      </c>
      <c r="O3615" t="s">
        <v>18</v>
      </c>
      <c r="P3615" t="s">
        <v>13</v>
      </c>
      <c r="Q3615" s="4" t="s">
        <v>4286</v>
      </c>
      <c r="R3615" s="5">
        <f t="shared" ca="1" si="56"/>
        <v>0.99001008742928209</v>
      </c>
    </row>
    <row r="3616" spans="1:18" x14ac:dyDescent="0.25">
      <c r="A3616">
        <v>68816</v>
      </c>
      <c r="B3616" t="s">
        <v>12</v>
      </c>
      <c r="C3616">
        <v>59</v>
      </c>
      <c r="D3616" t="s">
        <v>4280</v>
      </c>
      <c r="E3616" t="s">
        <v>34</v>
      </c>
      <c r="F3616" t="s">
        <v>34</v>
      </c>
      <c r="G3616" t="s">
        <v>13</v>
      </c>
      <c r="H3616" t="s">
        <v>14</v>
      </c>
      <c r="I3616" t="s">
        <v>21</v>
      </c>
      <c r="J3616" s="5">
        <v>93.9</v>
      </c>
      <c r="K3616" s="5" t="str">
        <f>_xlfn.IFS(stroke_2[[#This Row],[avg_glucose_level]]&lt;70,"Low",stroke_2[[#This Row],[avg_glucose_level]]&lt;99,"Normal",stroke_2[[#This Row],[avg_glucose_level]]&lt;125,"Prediabetes",stroke_2[[#This Row],[avg_glucose_level]]&lt;199,"Diabetes",stroke_2[[#This Row],[avg_glucose_level]]&gt;199,"Very High")</f>
        <v>Normal</v>
      </c>
      <c r="L3616">
        <v>42.2</v>
      </c>
      <c r="M3616">
        <v>28.25</v>
      </c>
      <c r="N3616">
        <v>42.2</v>
      </c>
      <c r="O3616" t="s">
        <v>24</v>
      </c>
      <c r="P3616" t="s">
        <v>34</v>
      </c>
      <c r="Q3616" s="4" t="s">
        <v>4285</v>
      </c>
      <c r="R3616" s="5">
        <f t="shared" ca="1" si="56"/>
        <v>4.6433600896687742E-3</v>
      </c>
    </row>
    <row r="3617" spans="1:18" x14ac:dyDescent="0.25">
      <c r="A3617">
        <v>69047</v>
      </c>
      <c r="B3617" t="s">
        <v>19</v>
      </c>
      <c r="C3617">
        <v>59</v>
      </c>
      <c r="D3617" t="s">
        <v>4280</v>
      </c>
      <c r="E3617" t="s">
        <v>34</v>
      </c>
      <c r="F3617" t="s">
        <v>34</v>
      </c>
      <c r="G3617" t="s">
        <v>13</v>
      </c>
      <c r="H3617" t="s">
        <v>43</v>
      </c>
      <c r="I3617" t="s">
        <v>15</v>
      </c>
      <c r="J3617" s="5">
        <v>98.52</v>
      </c>
      <c r="K3617" s="5" t="str">
        <f>_xlfn.IFS(stroke_2[[#This Row],[avg_glucose_level]]&lt;70,"Low",stroke_2[[#This Row],[avg_glucose_level]]&lt;99,"Normal",stroke_2[[#This Row],[avg_glucose_level]]&lt;125,"Prediabetes",stroke_2[[#This Row],[avg_glucose_level]]&lt;199,"Diabetes",stroke_2[[#This Row],[avg_glucose_level]]&gt;199,"Very High")</f>
        <v>Normal</v>
      </c>
      <c r="L3617">
        <v>29.8</v>
      </c>
      <c r="M3617">
        <v>28.25</v>
      </c>
      <c r="N3617">
        <v>29.8</v>
      </c>
      <c r="O3617" t="s">
        <v>18</v>
      </c>
      <c r="P3617" t="s">
        <v>34</v>
      </c>
      <c r="Q3617" s="4" t="s">
        <v>4285</v>
      </c>
      <c r="R3617" s="5">
        <f t="shared" ca="1" si="56"/>
        <v>-3.8757874919047529E-3</v>
      </c>
    </row>
    <row r="3618" spans="1:18" x14ac:dyDescent="0.25">
      <c r="A3618">
        <v>69160</v>
      </c>
      <c r="B3618" t="s">
        <v>12</v>
      </c>
      <c r="C3618">
        <v>59</v>
      </c>
      <c r="D3618" t="s">
        <v>4280</v>
      </c>
      <c r="E3618" t="s">
        <v>34</v>
      </c>
      <c r="F3618" t="s">
        <v>34</v>
      </c>
      <c r="G3618" t="s">
        <v>13</v>
      </c>
      <c r="H3618" t="s">
        <v>14</v>
      </c>
      <c r="I3618" t="s">
        <v>21</v>
      </c>
      <c r="J3618" s="5">
        <v>211.78</v>
      </c>
      <c r="K3618" s="5" t="str">
        <f>_xlfn.IFS(stroke_2[[#This Row],[avg_glucose_level]]&lt;70,"Low",stroke_2[[#This Row],[avg_glucose_level]]&lt;99,"Normal",stroke_2[[#This Row],[avg_glucose_level]]&lt;125,"Prediabetes",stroke_2[[#This Row],[avg_glucose_level]]&lt;199,"Diabetes",stroke_2[[#This Row],[avg_glucose_level]]&gt;199,"Very High")</f>
        <v>Very High</v>
      </c>
      <c r="M3618">
        <v>28.25</v>
      </c>
      <c r="N3618">
        <v>28.25</v>
      </c>
      <c r="O3618" t="s">
        <v>18</v>
      </c>
      <c r="P3618" t="s">
        <v>13</v>
      </c>
      <c r="Q3618" s="4" t="s">
        <v>4286</v>
      </c>
      <c r="R3618" s="5">
        <f t="shared" ca="1" si="56"/>
        <v>0.98969497200921341</v>
      </c>
    </row>
    <row r="3619" spans="1:18" x14ac:dyDescent="0.25">
      <c r="A3619">
        <v>71061</v>
      </c>
      <c r="B3619" t="s">
        <v>12</v>
      </c>
      <c r="C3619">
        <v>59</v>
      </c>
      <c r="D3619" t="s">
        <v>4280</v>
      </c>
      <c r="E3619" t="s">
        <v>34</v>
      </c>
      <c r="F3619" t="s">
        <v>34</v>
      </c>
      <c r="G3619" t="s">
        <v>13</v>
      </c>
      <c r="H3619" t="s">
        <v>43</v>
      </c>
      <c r="I3619" t="s">
        <v>15</v>
      </c>
      <c r="J3619" s="5">
        <v>70.040000000000006</v>
      </c>
      <c r="K3619" s="5" t="str">
        <f>_xlfn.IFS(stroke_2[[#This Row],[avg_glucose_level]]&lt;70,"Low",stroke_2[[#This Row],[avg_glucose_level]]&lt;99,"Normal",stroke_2[[#This Row],[avg_glucose_level]]&lt;125,"Prediabetes",stroke_2[[#This Row],[avg_glucose_level]]&lt;199,"Diabetes",stroke_2[[#This Row],[avg_glucose_level]]&gt;199,"Very High")</f>
        <v>Normal</v>
      </c>
      <c r="L3619">
        <v>31.4</v>
      </c>
      <c r="M3619">
        <v>28.25</v>
      </c>
      <c r="N3619">
        <v>31.4</v>
      </c>
      <c r="O3619" t="s">
        <v>24</v>
      </c>
      <c r="P3619" t="s">
        <v>34</v>
      </c>
      <c r="Q3619" s="4" t="s">
        <v>4285</v>
      </c>
      <c r="R3619" s="5">
        <f t="shared" ca="1" si="56"/>
        <v>1.7789013560785903E-2</v>
      </c>
    </row>
    <row r="3620" spans="1:18" x14ac:dyDescent="0.25">
      <c r="A3620">
        <v>72836</v>
      </c>
      <c r="B3620" t="s">
        <v>19</v>
      </c>
      <c r="C3620">
        <v>59</v>
      </c>
      <c r="D3620" t="s">
        <v>4280</v>
      </c>
      <c r="E3620" t="s">
        <v>34</v>
      </c>
      <c r="F3620" t="s">
        <v>34</v>
      </c>
      <c r="G3620" t="s">
        <v>13</v>
      </c>
      <c r="H3620" t="s">
        <v>14</v>
      </c>
      <c r="I3620" t="s">
        <v>15</v>
      </c>
      <c r="J3620" s="5">
        <v>65.98</v>
      </c>
      <c r="K3620" s="5" t="str">
        <f>_xlfn.IFS(stroke_2[[#This Row],[avg_glucose_level]]&lt;70,"Low",stroke_2[[#This Row],[avg_glucose_level]]&lt;99,"Normal",stroke_2[[#This Row],[avg_glucose_level]]&lt;125,"Prediabetes",stroke_2[[#This Row],[avg_glucose_level]]&lt;199,"Diabetes",stroke_2[[#This Row],[avg_glucose_level]]&gt;199,"Very High")</f>
        <v>Low</v>
      </c>
      <c r="L3620">
        <v>31.1</v>
      </c>
      <c r="M3620">
        <v>28.25</v>
      </c>
      <c r="N3620">
        <v>31.1</v>
      </c>
      <c r="O3620" t="s">
        <v>38</v>
      </c>
      <c r="P3620" t="s">
        <v>34</v>
      </c>
      <c r="Q3620" s="4" t="s">
        <v>4285</v>
      </c>
      <c r="R3620" s="5">
        <f t="shared" ca="1" si="56"/>
        <v>-6.7787115998128584E-4</v>
      </c>
    </row>
    <row r="3621" spans="1:18" x14ac:dyDescent="0.25">
      <c r="A3621">
        <v>924</v>
      </c>
      <c r="B3621" t="s">
        <v>19</v>
      </c>
      <c r="C3621">
        <v>60</v>
      </c>
      <c r="D3621" t="s">
        <v>4281</v>
      </c>
      <c r="E3621" t="s">
        <v>34</v>
      </c>
      <c r="F3621" t="s">
        <v>34</v>
      </c>
      <c r="G3621" t="s">
        <v>13</v>
      </c>
      <c r="H3621" t="s">
        <v>43</v>
      </c>
      <c r="I3621" t="s">
        <v>15</v>
      </c>
      <c r="J3621" s="5">
        <v>80.86</v>
      </c>
      <c r="K3621" s="5" t="str">
        <f>_xlfn.IFS(stroke_2[[#This Row],[avg_glucose_level]]&lt;70,"Low",stroke_2[[#This Row],[avg_glucose_level]]&lt;99,"Normal",stroke_2[[#This Row],[avg_glucose_level]]&lt;125,"Prediabetes",stroke_2[[#This Row],[avg_glucose_level]]&lt;199,"Diabetes",stroke_2[[#This Row],[avg_glucose_level]]&gt;199,"Very High")</f>
        <v>Normal</v>
      </c>
      <c r="L3621">
        <v>31</v>
      </c>
      <c r="M3621">
        <v>28.25</v>
      </c>
      <c r="N3621">
        <v>31</v>
      </c>
      <c r="O3621" t="s">
        <v>29</v>
      </c>
      <c r="P3621" t="s">
        <v>34</v>
      </c>
      <c r="Q3621" s="4" t="s">
        <v>4285</v>
      </c>
      <c r="R3621" s="5">
        <f t="shared" ca="1" si="56"/>
        <v>-1.569677243885521E-2</v>
      </c>
    </row>
    <row r="3622" spans="1:18" x14ac:dyDescent="0.25">
      <c r="A3622">
        <v>2374</v>
      </c>
      <c r="B3622" t="s">
        <v>12</v>
      </c>
      <c r="C3622">
        <v>60</v>
      </c>
      <c r="D3622" t="s">
        <v>4281</v>
      </c>
      <c r="E3622" t="s">
        <v>13</v>
      </c>
      <c r="F3622" t="s">
        <v>34</v>
      </c>
      <c r="G3622" t="s">
        <v>13</v>
      </c>
      <c r="H3622" t="s">
        <v>14</v>
      </c>
      <c r="I3622" t="s">
        <v>21</v>
      </c>
      <c r="J3622" s="5">
        <v>213.37</v>
      </c>
      <c r="K3622" s="5" t="str">
        <f>_xlfn.IFS(stroke_2[[#This Row],[avg_glucose_level]]&lt;70,"Low",stroke_2[[#This Row],[avg_glucose_level]]&lt;99,"Normal",stroke_2[[#This Row],[avg_glucose_level]]&lt;125,"Prediabetes",stroke_2[[#This Row],[avg_glucose_level]]&lt;199,"Diabetes",stroke_2[[#This Row],[avg_glucose_level]]&gt;199,"Very High")</f>
        <v>Very High</v>
      </c>
      <c r="L3622">
        <v>36</v>
      </c>
      <c r="M3622">
        <v>28.25</v>
      </c>
      <c r="N3622">
        <v>36</v>
      </c>
      <c r="O3622" t="s">
        <v>24</v>
      </c>
      <c r="P3622" t="s">
        <v>34</v>
      </c>
      <c r="Q3622" s="4" t="s">
        <v>4285</v>
      </c>
      <c r="R3622" s="5">
        <f t="shared" ca="1" si="56"/>
        <v>2.1335384534432213E-2</v>
      </c>
    </row>
    <row r="3623" spans="1:18" x14ac:dyDescent="0.25">
      <c r="A3623">
        <v>2424</v>
      </c>
      <c r="B3623" t="s">
        <v>12</v>
      </c>
      <c r="C3623">
        <v>60</v>
      </c>
      <c r="D3623" t="s">
        <v>4281</v>
      </c>
      <c r="E3623" t="s">
        <v>34</v>
      </c>
      <c r="F3623" t="s">
        <v>34</v>
      </c>
      <c r="G3623" t="s">
        <v>13</v>
      </c>
      <c r="H3623" t="s">
        <v>14</v>
      </c>
      <c r="I3623" t="s">
        <v>15</v>
      </c>
      <c r="J3623" s="5">
        <v>80.67</v>
      </c>
      <c r="K3623" s="5" t="str">
        <f>_xlfn.IFS(stroke_2[[#This Row],[avg_glucose_level]]&lt;70,"Low",stroke_2[[#This Row],[avg_glucose_level]]&lt;99,"Normal",stroke_2[[#This Row],[avg_glucose_level]]&lt;125,"Prediabetes",stroke_2[[#This Row],[avg_glucose_level]]&lt;199,"Diabetes",stroke_2[[#This Row],[avg_glucose_level]]&gt;199,"Very High")</f>
        <v>Normal</v>
      </c>
      <c r="L3623">
        <v>33.5</v>
      </c>
      <c r="M3623">
        <v>28.25</v>
      </c>
      <c r="N3623">
        <v>33.5</v>
      </c>
      <c r="O3623" t="s">
        <v>38</v>
      </c>
      <c r="P3623" t="s">
        <v>34</v>
      </c>
      <c r="Q3623" s="4" t="s">
        <v>4285</v>
      </c>
      <c r="R3623" s="5">
        <f t="shared" ca="1" si="56"/>
        <v>1.1587114082834082E-2</v>
      </c>
    </row>
    <row r="3624" spans="1:18" x14ac:dyDescent="0.25">
      <c r="A3624">
        <v>2456</v>
      </c>
      <c r="B3624" t="s">
        <v>12</v>
      </c>
      <c r="C3624">
        <v>60</v>
      </c>
      <c r="D3624" t="s">
        <v>4281</v>
      </c>
      <c r="E3624" t="s">
        <v>13</v>
      </c>
      <c r="F3624" t="s">
        <v>34</v>
      </c>
      <c r="G3624" t="s">
        <v>13</v>
      </c>
      <c r="H3624" t="s">
        <v>43</v>
      </c>
      <c r="I3624" t="s">
        <v>21</v>
      </c>
      <c r="J3624" s="5">
        <v>100.2</v>
      </c>
      <c r="K3624" s="5" t="str">
        <f>_xlfn.IFS(stroke_2[[#This Row],[avg_glucose_level]]&lt;70,"Low",stroke_2[[#This Row],[avg_glucose_level]]&lt;99,"Normal",stroke_2[[#This Row],[avg_glucose_level]]&lt;125,"Prediabetes",stroke_2[[#This Row],[avg_glucose_level]]&lt;199,"Diabetes",stroke_2[[#This Row],[avg_glucose_level]]&gt;199,"Very High")</f>
        <v>Prediabetes</v>
      </c>
      <c r="L3624">
        <v>28.5</v>
      </c>
      <c r="M3624">
        <v>28.25</v>
      </c>
      <c r="N3624">
        <v>28.5</v>
      </c>
      <c r="O3624" t="s">
        <v>29</v>
      </c>
      <c r="P3624" t="s">
        <v>34</v>
      </c>
      <c r="Q3624" s="4" t="s">
        <v>4285</v>
      </c>
      <c r="R3624" s="5">
        <f t="shared" ca="1" si="56"/>
        <v>-4.7921452736652548E-3</v>
      </c>
    </row>
    <row r="3625" spans="1:18" x14ac:dyDescent="0.25">
      <c r="A3625">
        <v>4630</v>
      </c>
      <c r="B3625" t="s">
        <v>19</v>
      </c>
      <c r="C3625">
        <v>60</v>
      </c>
      <c r="D3625" t="s">
        <v>4281</v>
      </c>
      <c r="E3625" t="s">
        <v>34</v>
      </c>
      <c r="F3625" t="s">
        <v>34</v>
      </c>
      <c r="G3625" t="s">
        <v>13</v>
      </c>
      <c r="H3625" t="s">
        <v>14</v>
      </c>
      <c r="I3625" t="s">
        <v>21</v>
      </c>
      <c r="J3625" s="5">
        <v>66.42</v>
      </c>
      <c r="K3625" s="5" t="str">
        <f>_xlfn.IFS(stroke_2[[#This Row],[avg_glucose_level]]&lt;70,"Low",stroke_2[[#This Row],[avg_glucose_level]]&lt;99,"Normal",stroke_2[[#This Row],[avg_glucose_level]]&lt;125,"Prediabetes",stroke_2[[#This Row],[avg_glucose_level]]&lt;199,"Diabetes",stroke_2[[#This Row],[avg_glucose_level]]&gt;199,"Very High")</f>
        <v>Low</v>
      </c>
      <c r="L3625">
        <v>23.6</v>
      </c>
      <c r="M3625">
        <v>28.25</v>
      </c>
      <c r="N3625">
        <v>23.6</v>
      </c>
      <c r="O3625" t="s">
        <v>24</v>
      </c>
      <c r="P3625" t="s">
        <v>34</v>
      </c>
      <c r="Q3625" s="4" t="s">
        <v>4285</v>
      </c>
      <c r="R3625" s="5">
        <f t="shared" ca="1" si="56"/>
        <v>2.6733467123069344E-3</v>
      </c>
    </row>
    <row r="3626" spans="1:18" x14ac:dyDescent="0.25">
      <c r="A3626">
        <v>4793</v>
      </c>
      <c r="B3626" t="s">
        <v>19</v>
      </c>
      <c r="C3626">
        <v>60</v>
      </c>
      <c r="D3626" t="s">
        <v>4281</v>
      </c>
      <c r="E3626" t="s">
        <v>13</v>
      </c>
      <c r="F3626" t="s">
        <v>34</v>
      </c>
      <c r="G3626" t="s">
        <v>13</v>
      </c>
      <c r="H3626" t="s">
        <v>20</v>
      </c>
      <c r="I3626" t="s">
        <v>15</v>
      </c>
      <c r="J3626" s="5">
        <v>99.23</v>
      </c>
      <c r="K3626" s="5" t="str">
        <f>_xlfn.IFS(stroke_2[[#This Row],[avg_glucose_level]]&lt;70,"Low",stroke_2[[#This Row],[avg_glucose_level]]&lt;99,"Normal",stroke_2[[#This Row],[avg_glucose_level]]&lt;125,"Prediabetes",stroke_2[[#This Row],[avg_glucose_level]]&lt;199,"Diabetes",stroke_2[[#This Row],[avg_glucose_level]]&gt;199,"Very High")</f>
        <v>Prediabetes</v>
      </c>
      <c r="L3626">
        <v>48</v>
      </c>
      <c r="M3626">
        <v>28.25</v>
      </c>
      <c r="N3626">
        <v>48</v>
      </c>
      <c r="O3626" t="s">
        <v>18</v>
      </c>
      <c r="P3626" t="s">
        <v>34</v>
      </c>
      <c r="Q3626" s="4" t="s">
        <v>4285</v>
      </c>
      <c r="R3626" s="5">
        <f t="shared" ca="1" si="56"/>
        <v>-1.4020924876041462E-2</v>
      </c>
    </row>
    <row r="3627" spans="1:18" x14ac:dyDescent="0.25">
      <c r="A3627">
        <v>5478</v>
      </c>
      <c r="B3627" t="s">
        <v>19</v>
      </c>
      <c r="C3627">
        <v>60</v>
      </c>
      <c r="D3627" t="s">
        <v>4281</v>
      </c>
      <c r="E3627" t="s">
        <v>34</v>
      </c>
      <c r="F3627" t="s">
        <v>34</v>
      </c>
      <c r="G3627" t="s">
        <v>13</v>
      </c>
      <c r="H3627" t="s">
        <v>20</v>
      </c>
      <c r="I3627" t="s">
        <v>15</v>
      </c>
      <c r="J3627" s="5">
        <v>203.04</v>
      </c>
      <c r="K3627" s="5" t="str">
        <f>_xlfn.IFS(stroke_2[[#This Row],[avg_glucose_level]]&lt;70,"Low",stroke_2[[#This Row],[avg_glucose_level]]&lt;99,"Normal",stroke_2[[#This Row],[avg_glucose_level]]&lt;125,"Prediabetes",stroke_2[[#This Row],[avg_glucose_level]]&lt;199,"Diabetes",stroke_2[[#This Row],[avg_glucose_level]]&gt;199,"Very High")</f>
        <v>Very High</v>
      </c>
      <c r="M3627">
        <v>28.25</v>
      </c>
      <c r="N3627">
        <v>28.25</v>
      </c>
      <c r="O3627" t="s">
        <v>29</v>
      </c>
      <c r="P3627" t="s">
        <v>34</v>
      </c>
      <c r="Q3627" s="4" t="s">
        <v>4285</v>
      </c>
      <c r="R3627" s="5">
        <f t="shared" ca="1" si="56"/>
        <v>-1.7563154540594046E-2</v>
      </c>
    </row>
    <row r="3628" spans="1:18" x14ac:dyDescent="0.25">
      <c r="A3628">
        <v>7937</v>
      </c>
      <c r="B3628" t="s">
        <v>12</v>
      </c>
      <c r="C3628">
        <v>60</v>
      </c>
      <c r="D3628" t="s">
        <v>4281</v>
      </c>
      <c r="E3628" t="s">
        <v>13</v>
      </c>
      <c r="F3628" t="s">
        <v>34</v>
      </c>
      <c r="G3628" t="s">
        <v>13</v>
      </c>
      <c r="H3628" t="s">
        <v>43</v>
      </c>
      <c r="I3628" t="s">
        <v>15</v>
      </c>
      <c r="J3628" s="5">
        <v>213.03</v>
      </c>
      <c r="K3628" s="5" t="str">
        <f>_xlfn.IFS(stroke_2[[#This Row],[avg_glucose_level]]&lt;70,"Low",stroke_2[[#This Row],[avg_glucose_level]]&lt;99,"Normal",stroke_2[[#This Row],[avg_glucose_level]]&lt;125,"Prediabetes",stroke_2[[#This Row],[avg_glucose_level]]&lt;199,"Diabetes",stroke_2[[#This Row],[avg_glucose_level]]&gt;199,"Very High")</f>
        <v>Very High</v>
      </c>
      <c r="L3628">
        <v>20.2</v>
      </c>
      <c r="M3628">
        <v>28.25</v>
      </c>
      <c r="N3628">
        <v>20.2</v>
      </c>
      <c r="O3628" t="s">
        <v>29</v>
      </c>
      <c r="P3628" t="s">
        <v>13</v>
      </c>
      <c r="Q3628" s="4" t="s">
        <v>4286</v>
      </c>
      <c r="R3628" s="5">
        <f t="shared" ca="1" si="56"/>
        <v>0.99506808232812571</v>
      </c>
    </row>
    <row r="3629" spans="1:18" x14ac:dyDescent="0.25">
      <c r="A3629">
        <v>8816</v>
      </c>
      <c r="B3629" t="s">
        <v>12</v>
      </c>
      <c r="C3629">
        <v>60</v>
      </c>
      <c r="D3629" t="s">
        <v>4281</v>
      </c>
      <c r="E3629" t="s">
        <v>34</v>
      </c>
      <c r="F3629" t="s">
        <v>34</v>
      </c>
      <c r="G3629" t="s">
        <v>13</v>
      </c>
      <c r="H3629" t="s">
        <v>14</v>
      </c>
      <c r="I3629" t="s">
        <v>15</v>
      </c>
      <c r="J3629" s="5">
        <v>74.08</v>
      </c>
      <c r="K3629" s="5" t="str">
        <f>_xlfn.IFS(stroke_2[[#This Row],[avg_glucose_level]]&lt;70,"Low",stroke_2[[#This Row],[avg_glucose_level]]&lt;99,"Normal",stroke_2[[#This Row],[avg_glucose_level]]&lt;125,"Prediabetes",stroke_2[[#This Row],[avg_glucose_level]]&lt;199,"Diabetes",stroke_2[[#This Row],[avg_glucose_level]]&gt;199,"Very High")</f>
        <v>Normal</v>
      </c>
      <c r="L3629">
        <v>35.9</v>
      </c>
      <c r="M3629">
        <v>28.25</v>
      </c>
      <c r="N3629">
        <v>35.9</v>
      </c>
      <c r="O3629" t="s">
        <v>38</v>
      </c>
      <c r="P3629" t="s">
        <v>34</v>
      </c>
      <c r="Q3629" s="4" t="s">
        <v>4285</v>
      </c>
      <c r="R3629" s="5">
        <f t="shared" ca="1" si="56"/>
        <v>1.0912939749048079E-2</v>
      </c>
    </row>
    <row r="3630" spans="1:18" x14ac:dyDescent="0.25">
      <c r="A3630">
        <v>9170</v>
      </c>
      <c r="B3630" t="s">
        <v>12</v>
      </c>
      <c r="C3630">
        <v>60</v>
      </c>
      <c r="D3630" t="s">
        <v>4281</v>
      </c>
      <c r="E3630" t="s">
        <v>34</v>
      </c>
      <c r="F3630" t="s">
        <v>34</v>
      </c>
      <c r="G3630" t="s">
        <v>13</v>
      </c>
      <c r="H3630" t="s">
        <v>20</v>
      </c>
      <c r="I3630" t="s">
        <v>15</v>
      </c>
      <c r="J3630" s="5">
        <v>185.71</v>
      </c>
      <c r="K3630" s="5" t="str">
        <f>_xlfn.IFS(stroke_2[[#This Row],[avg_glucose_level]]&lt;70,"Low",stroke_2[[#This Row],[avg_glucose_level]]&lt;99,"Normal",stroke_2[[#This Row],[avg_glucose_level]]&lt;125,"Prediabetes",stroke_2[[#This Row],[avg_glucose_level]]&lt;199,"Diabetes",stroke_2[[#This Row],[avg_glucose_level]]&gt;199,"Very High")</f>
        <v>Diabetes</v>
      </c>
      <c r="M3630">
        <v>28.25</v>
      </c>
      <c r="N3630">
        <v>28.25</v>
      </c>
      <c r="O3630" t="s">
        <v>38</v>
      </c>
      <c r="P3630" t="s">
        <v>34</v>
      </c>
      <c r="Q3630" s="4" t="s">
        <v>4285</v>
      </c>
      <c r="R3630" s="5">
        <f t="shared" ca="1" si="56"/>
        <v>8.4001236578610475E-3</v>
      </c>
    </row>
    <row r="3631" spans="1:18" x14ac:dyDescent="0.25">
      <c r="A3631">
        <v>9986</v>
      </c>
      <c r="B3631" t="s">
        <v>19</v>
      </c>
      <c r="C3631">
        <v>60</v>
      </c>
      <c r="D3631" t="s">
        <v>4281</v>
      </c>
      <c r="E3631" t="s">
        <v>34</v>
      </c>
      <c r="F3631" t="s">
        <v>34</v>
      </c>
      <c r="G3631" t="s">
        <v>13</v>
      </c>
      <c r="H3631" t="s">
        <v>14</v>
      </c>
      <c r="I3631" t="s">
        <v>15</v>
      </c>
      <c r="J3631" s="5">
        <v>85.13</v>
      </c>
      <c r="K3631" s="5" t="str">
        <f>_xlfn.IFS(stroke_2[[#This Row],[avg_glucose_level]]&lt;70,"Low",stroke_2[[#This Row],[avg_glucose_level]]&lt;99,"Normal",stroke_2[[#This Row],[avg_glucose_level]]&lt;125,"Prediabetes",stroke_2[[#This Row],[avg_glucose_level]]&lt;199,"Diabetes",stroke_2[[#This Row],[avg_glucose_level]]&gt;199,"Very High")</f>
        <v>Normal</v>
      </c>
      <c r="L3631">
        <v>24.6</v>
      </c>
      <c r="M3631">
        <v>28.25</v>
      </c>
      <c r="N3631">
        <v>24.6</v>
      </c>
      <c r="O3631" t="s">
        <v>38</v>
      </c>
      <c r="P3631" t="s">
        <v>34</v>
      </c>
      <c r="Q3631" s="4" t="s">
        <v>4285</v>
      </c>
      <c r="R3631" s="5">
        <f t="shared" ca="1" si="56"/>
        <v>-3.3884672498603885E-3</v>
      </c>
    </row>
    <row r="3632" spans="1:18" x14ac:dyDescent="0.25">
      <c r="A3632">
        <v>10243</v>
      </c>
      <c r="B3632" t="s">
        <v>19</v>
      </c>
      <c r="C3632">
        <v>60</v>
      </c>
      <c r="D3632" t="s">
        <v>4281</v>
      </c>
      <c r="E3632" t="s">
        <v>34</v>
      </c>
      <c r="F3632" t="s">
        <v>34</v>
      </c>
      <c r="G3632" t="s">
        <v>13</v>
      </c>
      <c r="H3632" t="s">
        <v>43</v>
      </c>
      <c r="I3632" t="s">
        <v>15</v>
      </c>
      <c r="J3632" s="5">
        <v>73.040000000000006</v>
      </c>
      <c r="K3632" s="5" t="str">
        <f>_xlfn.IFS(stroke_2[[#This Row],[avg_glucose_level]]&lt;70,"Low",stroke_2[[#This Row],[avg_glucose_level]]&lt;99,"Normal",stroke_2[[#This Row],[avg_glucose_level]]&lt;125,"Prediabetes",stroke_2[[#This Row],[avg_glucose_level]]&lt;199,"Diabetes",stroke_2[[#This Row],[avg_glucose_level]]&gt;199,"Very High")</f>
        <v>Normal</v>
      </c>
      <c r="L3632">
        <v>25.3</v>
      </c>
      <c r="M3632">
        <v>28.25</v>
      </c>
      <c r="N3632">
        <v>25.3</v>
      </c>
      <c r="O3632" t="s">
        <v>24</v>
      </c>
      <c r="P3632" t="s">
        <v>34</v>
      </c>
      <c r="Q3632" s="4" t="s">
        <v>4285</v>
      </c>
      <c r="R3632" s="5">
        <f t="shared" ca="1" si="56"/>
        <v>6.7033588574104078E-3</v>
      </c>
    </row>
    <row r="3633" spans="1:18" x14ac:dyDescent="0.25">
      <c r="A3633">
        <v>10924</v>
      </c>
      <c r="B3633" t="s">
        <v>19</v>
      </c>
      <c r="C3633">
        <v>60</v>
      </c>
      <c r="D3633" t="s">
        <v>4281</v>
      </c>
      <c r="E3633" t="s">
        <v>34</v>
      </c>
      <c r="F3633" t="s">
        <v>34</v>
      </c>
      <c r="G3633" t="s">
        <v>13</v>
      </c>
      <c r="H3633" t="s">
        <v>14</v>
      </c>
      <c r="I3633" t="s">
        <v>21</v>
      </c>
      <c r="J3633" s="5">
        <v>87.62</v>
      </c>
      <c r="K3633" s="5" t="str">
        <f>_xlfn.IFS(stroke_2[[#This Row],[avg_glucose_level]]&lt;70,"Low",stroke_2[[#This Row],[avg_glucose_level]]&lt;99,"Normal",stroke_2[[#This Row],[avg_glucose_level]]&lt;125,"Prediabetes",stroke_2[[#This Row],[avg_glucose_level]]&lt;199,"Diabetes",stroke_2[[#This Row],[avg_glucose_level]]&gt;199,"Very High")</f>
        <v>Normal</v>
      </c>
      <c r="L3633">
        <v>30.1</v>
      </c>
      <c r="M3633">
        <v>28.25</v>
      </c>
      <c r="N3633">
        <v>30.1</v>
      </c>
      <c r="O3633" t="s">
        <v>29</v>
      </c>
      <c r="P3633" t="s">
        <v>34</v>
      </c>
      <c r="Q3633" s="4" t="s">
        <v>4285</v>
      </c>
      <c r="R3633" s="5">
        <f t="shared" ca="1" si="56"/>
        <v>-2.0196901365887955E-2</v>
      </c>
    </row>
    <row r="3634" spans="1:18" x14ac:dyDescent="0.25">
      <c r="A3634">
        <v>11632</v>
      </c>
      <c r="B3634" t="s">
        <v>12</v>
      </c>
      <c r="C3634">
        <v>60</v>
      </c>
      <c r="D3634" t="s">
        <v>4281</v>
      </c>
      <c r="E3634" t="s">
        <v>34</v>
      </c>
      <c r="F3634" t="s">
        <v>34</v>
      </c>
      <c r="G3634" t="s">
        <v>13</v>
      </c>
      <c r="H3634" t="s">
        <v>14</v>
      </c>
      <c r="I3634" t="s">
        <v>15</v>
      </c>
      <c r="J3634" s="5">
        <v>96.02</v>
      </c>
      <c r="K3634" s="5" t="str">
        <f>_xlfn.IFS(stroke_2[[#This Row],[avg_glucose_level]]&lt;70,"Low",stroke_2[[#This Row],[avg_glucose_level]]&lt;99,"Normal",stroke_2[[#This Row],[avg_glucose_level]]&lt;125,"Prediabetes",stroke_2[[#This Row],[avg_glucose_level]]&lt;199,"Diabetes",stroke_2[[#This Row],[avg_glucose_level]]&gt;199,"Very High")</f>
        <v>Normal</v>
      </c>
      <c r="L3634">
        <v>28.7</v>
      </c>
      <c r="M3634">
        <v>28.25</v>
      </c>
      <c r="N3634">
        <v>28.7</v>
      </c>
      <c r="O3634" t="s">
        <v>38</v>
      </c>
      <c r="P3634" t="s">
        <v>34</v>
      </c>
      <c r="Q3634" s="4" t="s">
        <v>4285</v>
      </c>
      <c r="R3634" s="5">
        <f t="shared" ca="1" si="56"/>
        <v>1.9483523467298182E-2</v>
      </c>
    </row>
    <row r="3635" spans="1:18" x14ac:dyDescent="0.25">
      <c r="A3635">
        <v>12064</v>
      </c>
      <c r="B3635" t="s">
        <v>12</v>
      </c>
      <c r="C3635">
        <v>60</v>
      </c>
      <c r="D3635" t="s">
        <v>4281</v>
      </c>
      <c r="E3635" t="s">
        <v>34</v>
      </c>
      <c r="F3635" t="s">
        <v>34</v>
      </c>
      <c r="G3635" t="s">
        <v>13</v>
      </c>
      <c r="H3635" t="s">
        <v>14</v>
      </c>
      <c r="I3635" t="s">
        <v>21</v>
      </c>
      <c r="J3635" s="5">
        <v>68.239999999999995</v>
      </c>
      <c r="K3635" s="5" t="str">
        <f>_xlfn.IFS(stroke_2[[#This Row],[avg_glucose_level]]&lt;70,"Low",stroke_2[[#This Row],[avg_glucose_level]]&lt;99,"Normal",stroke_2[[#This Row],[avg_glucose_level]]&lt;125,"Prediabetes",stroke_2[[#This Row],[avg_glucose_level]]&lt;199,"Diabetes",stroke_2[[#This Row],[avg_glucose_level]]&gt;199,"Very High")</f>
        <v>Low</v>
      </c>
      <c r="L3635">
        <v>32.200000000000003</v>
      </c>
      <c r="M3635">
        <v>28.25</v>
      </c>
      <c r="N3635">
        <v>32.200000000000003</v>
      </c>
      <c r="O3635" t="s">
        <v>38</v>
      </c>
      <c r="P3635" t="s">
        <v>34</v>
      </c>
      <c r="Q3635" s="4" t="s">
        <v>4285</v>
      </c>
      <c r="R3635" s="5">
        <f t="shared" ca="1" si="56"/>
        <v>-1.6187004027327874E-2</v>
      </c>
    </row>
    <row r="3636" spans="1:18" x14ac:dyDescent="0.25">
      <c r="A3636">
        <v>12677</v>
      </c>
      <c r="B3636" t="s">
        <v>19</v>
      </c>
      <c r="C3636">
        <v>60</v>
      </c>
      <c r="D3636" t="s">
        <v>4281</v>
      </c>
      <c r="E3636" t="s">
        <v>34</v>
      </c>
      <c r="F3636" t="s">
        <v>34</v>
      </c>
      <c r="G3636" t="s">
        <v>13</v>
      </c>
      <c r="H3636" t="s">
        <v>14</v>
      </c>
      <c r="I3636" t="s">
        <v>21</v>
      </c>
      <c r="J3636" s="5">
        <v>99</v>
      </c>
      <c r="K3636" s="5" t="str">
        <f>_xlfn.IFS(stroke_2[[#This Row],[avg_glucose_level]]&lt;70,"Low",stroke_2[[#This Row],[avg_glucose_level]]&lt;99,"Normal",stroke_2[[#This Row],[avg_glucose_level]]&lt;125,"Prediabetes",stroke_2[[#This Row],[avg_glucose_level]]&lt;199,"Diabetes",stroke_2[[#This Row],[avg_glucose_level]]&gt;199,"Very High")</f>
        <v>Prediabetes</v>
      </c>
      <c r="L3636">
        <v>26.1</v>
      </c>
      <c r="M3636">
        <v>28.25</v>
      </c>
      <c r="N3636">
        <v>26.1</v>
      </c>
      <c r="O3636" t="s">
        <v>24</v>
      </c>
      <c r="P3636" t="s">
        <v>34</v>
      </c>
      <c r="Q3636" s="4" t="s">
        <v>4285</v>
      </c>
      <c r="R3636" s="5">
        <f t="shared" ca="1" si="56"/>
        <v>-4.7910761692928515E-3</v>
      </c>
    </row>
    <row r="3637" spans="1:18" x14ac:dyDescent="0.25">
      <c r="A3637">
        <v>13598</v>
      </c>
      <c r="B3637" t="s">
        <v>12</v>
      </c>
      <c r="C3637">
        <v>60</v>
      </c>
      <c r="D3637" t="s">
        <v>4281</v>
      </c>
      <c r="E3637" t="s">
        <v>34</v>
      </c>
      <c r="F3637" t="s">
        <v>34</v>
      </c>
      <c r="G3637" t="s">
        <v>13</v>
      </c>
      <c r="H3637" t="s">
        <v>20</v>
      </c>
      <c r="I3637" t="s">
        <v>15</v>
      </c>
      <c r="J3637" s="5">
        <v>227.23</v>
      </c>
      <c r="K3637" s="5" t="str">
        <f>_xlfn.IFS(stroke_2[[#This Row],[avg_glucose_level]]&lt;70,"Low",stroke_2[[#This Row],[avg_glucose_level]]&lt;99,"Normal",stroke_2[[#This Row],[avg_glucose_level]]&lt;125,"Prediabetes",stroke_2[[#This Row],[avg_glucose_level]]&lt;199,"Diabetes",stroke_2[[#This Row],[avg_glucose_level]]&gt;199,"Very High")</f>
        <v>Very High</v>
      </c>
      <c r="L3637">
        <v>40</v>
      </c>
      <c r="M3637">
        <v>28.25</v>
      </c>
      <c r="N3637">
        <v>40</v>
      </c>
      <c r="O3637" t="s">
        <v>18</v>
      </c>
      <c r="P3637" t="s">
        <v>34</v>
      </c>
      <c r="Q3637" s="4" t="s">
        <v>4285</v>
      </c>
      <c r="R3637" s="5">
        <f t="shared" ca="1" si="56"/>
        <v>2.1767719515250489E-2</v>
      </c>
    </row>
    <row r="3638" spans="1:18" x14ac:dyDescent="0.25">
      <c r="A3638">
        <v>15988</v>
      </c>
      <c r="B3638" t="s">
        <v>12</v>
      </c>
      <c r="C3638">
        <v>60</v>
      </c>
      <c r="D3638" t="s">
        <v>4281</v>
      </c>
      <c r="E3638" t="s">
        <v>13</v>
      </c>
      <c r="F3638" t="s">
        <v>34</v>
      </c>
      <c r="G3638" t="s">
        <v>13</v>
      </c>
      <c r="H3638" t="s">
        <v>14</v>
      </c>
      <c r="I3638" t="s">
        <v>15</v>
      </c>
      <c r="J3638" s="5">
        <v>197.09</v>
      </c>
      <c r="K3638" s="5" t="str">
        <f>_xlfn.IFS(stroke_2[[#This Row],[avg_glucose_level]]&lt;70,"Low",stroke_2[[#This Row],[avg_glucose_level]]&lt;99,"Normal",stroke_2[[#This Row],[avg_glucose_level]]&lt;125,"Prediabetes",stroke_2[[#This Row],[avg_glucose_level]]&lt;199,"Diabetes",stroke_2[[#This Row],[avg_glucose_level]]&gt;199,"Very High")</f>
        <v>Diabetes</v>
      </c>
      <c r="L3638">
        <v>34.299999999999997</v>
      </c>
      <c r="M3638">
        <v>28.25</v>
      </c>
      <c r="N3638">
        <v>34.299999999999997</v>
      </c>
      <c r="O3638" t="s">
        <v>38</v>
      </c>
      <c r="P3638" t="s">
        <v>34</v>
      </c>
      <c r="Q3638" s="4" t="s">
        <v>4285</v>
      </c>
      <c r="R3638" s="5">
        <f t="shared" ca="1" si="56"/>
        <v>1.6220977516790507E-2</v>
      </c>
    </row>
    <row r="3639" spans="1:18" x14ac:dyDescent="0.25">
      <c r="A3639">
        <v>16542</v>
      </c>
      <c r="B3639" t="s">
        <v>19</v>
      </c>
      <c r="C3639">
        <v>60</v>
      </c>
      <c r="D3639" t="s">
        <v>4281</v>
      </c>
      <c r="E3639" t="s">
        <v>34</v>
      </c>
      <c r="F3639" t="s">
        <v>34</v>
      </c>
      <c r="G3639" t="s">
        <v>13</v>
      </c>
      <c r="H3639" t="s">
        <v>43</v>
      </c>
      <c r="I3639" t="s">
        <v>15</v>
      </c>
      <c r="J3639" s="5">
        <v>86.34</v>
      </c>
      <c r="K3639" s="5" t="str">
        <f>_xlfn.IFS(stroke_2[[#This Row],[avg_glucose_level]]&lt;70,"Low",stroke_2[[#This Row],[avg_glucose_level]]&lt;99,"Normal",stroke_2[[#This Row],[avg_glucose_level]]&lt;125,"Prediabetes",stroke_2[[#This Row],[avg_glucose_level]]&lt;199,"Diabetes",stroke_2[[#This Row],[avg_glucose_level]]&gt;199,"Very High")</f>
        <v>Normal</v>
      </c>
      <c r="L3639">
        <v>22.1</v>
      </c>
      <c r="M3639">
        <v>28.25</v>
      </c>
      <c r="N3639">
        <v>22.1</v>
      </c>
      <c r="O3639" t="s">
        <v>24</v>
      </c>
      <c r="P3639" t="s">
        <v>34</v>
      </c>
      <c r="Q3639" s="4" t="s">
        <v>4285</v>
      </c>
      <c r="R3639" s="5">
        <f t="shared" ca="1" si="56"/>
        <v>1.1173035219273869E-2</v>
      </c>
    </row>
    <row r="3640" spans="1:18" x14ac:dyDescent="0.25">
      <c r="A3640">
        <v>16953</v>
      </c>
      <c r="B3640" t="s">
        <v>19</v>
      </c>
      <c r="C3640">
        <v>60</v>
      </c>
      <c r="D3640" t="s">
        <v>4281</v>
      </c>
      <c r="E3640" t="s">
        <v>34</v>
      </c>
      <c r="F3640" t="s">
        <v>34</v>
      </c>
      <c r="G3640" t="s">
        <v>13</v>
      </c>
      <c r="H3640" t="s">
        <v>43</v>
      </c>
      <c r="I3640" t="s">
        <v>21</v>
      </c>
      <c r="J3640" s="5">
        <v>61.94</v>
      </c>
      <c r="K3640" s="5" t="str">
        <f>_xlfn.IFS(stroke_2[[#This Row],[avg_glucose_level]]&lt;70,"Low",stroke_2[[#This Row],[avg_glucose_level]]&lt;99,"Normal",stroke_2[[#This Row],[avg_glucose_level]]&lt;125,"Prediabetes",stroke_2[[#This Row],[avg_glucose_level]]&lt;199,"Diabetes",stroke_2[[#This Row],[avg_glucose_level]]&gt;199,"Very High")</f>
        <v>Low</v>
      </c>
      <c r="L3640">
        <v>27.9</v>
      </c>
      <c r="M3640">
        <v>28.25</v>
      </c>
      <c r="N3640">
        <v>27.9</v>
      </c>
      <c r="O3640" t="s">
        <v>18</v>
      </c>
      <c r="P3640" t="s">
        <v>34</v>
      </c>
      <c r="Q3640" s="4" t="s">
        <v>4285</v>
      </c>
      <c r="R3640" s="5">
        <f t="shared" ca="1" si="56"/>
        <v>-7.9139741811880553E-4</v>
      </c>
    </row>
    <row r="3641" spans="1:18" x14ac:dyDescent="0.25">
      <c r="A3641">
        <v>18752</v>
      </c>
      <c r="B3641" t="s">
        <v>12</v>
      </c>
      <c r="C3641">
        <v>60</v>
      </c>
      <c r="D3641" t="s">
        <v>4281</v>
      </c>
      <c r="E3641" t="s">
        <v>34</v>
      </c>
      <c r="F3641" t="s">
        <v>34</v>
      </c>
      <c r="G3641" t="s">
        <v>13</v>
      </c>
      <c r="H3641" t="s">
        <v>14</v>
      </c>
      <c r="I3641" t="s">
        <v>21</v>
      </c>
      <c r="J3641" s="5">
        <v>87.86</v>
      </c>
      <c r="K3641" s="5" t="str">
        <f>_xlfn.IFS(stroke_2[[#This Row],[avg_glucose_level]]&lt;70,"Low",stroke_2[[#This Row],[avg_glucose_level]]&lt;99,"Normal",stroke_2[[#This Row],[avg_glucose_level]]&lt;125,"Prediabetes",stroke_2[[#This Row],[avg_glucose_level]]&lt;199,"Diabetes",stroke_2[[#This Row],[avg_glucose_level]]&gt;199,"Very High")</f>
        <v>Normal</v>
      </c>
      <c r="L3641">
        <v>29</v>
      </c>
      <c r="M3641">
        <v>28.25</v>
      </c>
      <c r="N3641">
        <v>29</v>
      </c>
      <c r="O3641" t="s">
        <v>18</v>
      </c>
      <c r="P3641" t="s">
        <v>34</v>
      </c>
      <c r="Q3641" s="4" t="s">
        <v>4285</v>
      </c>
      <c r="R3641" s="5">
        <f t="shared" ca="1" si="56"/>
        <v>2.2958893685117777E-3</v>
      </c>
    </row>
    <row r="3642" spans="1:18" x14ac:dyDescent="0.25">
      <c r="A3642">
        <v>19467</v>
      </c>
      <c r="B3642" t="s">
        <v>12</v>
      </c>
      <c r="C3642">
        <v>60</v>
      </c>
      <c r="D3642" t="s">
        <v>4281</v>
      </c>
      <c r="E3642" t="s">
        <v>13</v>
      </c>
      <c r="F3642" t="s">
        <v>34</v>
      </c>
      <c r="G3642" t="s">
        <v>13</v>
      </c>
      <c r="H3642" t="s">
        <v>14</v>
      </c>
      <c r="I3642" t="s">
        <v>15</v>
      </c>
      <c r="J3642" s="5">
        <v>86.04</v>
      </c>
      <c r="K3642" s="5" t="str">
        <f>_xlfn.IFS(stroke_2[[#This Row],[avg_glucose_level]]&lt;70,"Low",stroke_2[[#This Row],[avg_glucose_level]]&lt;99,"Normal",stroke_2[[#This Row],[avg_glucose_level]]&lt;125,"Prediabetes",stroke_2[[#This Row],[avg_glucose_level]]&lt;199,"Diabetes",stroke_2[[#This Row],[avg_glucose_level]]&gt;199,"Very High")</f>
        <v>Normal</v>
      </c>
      <c r="L3642">
        <v>25.6</v>
      </c>
      <c r="M3642">
        <v>28.25</v>
      </c>
      <c r="N3642">
        <v>25.6</v>
      </c>
      <c r="O3642" t="s">
        <v>29</v>
      </c>
      <c r="P3642" t="s">
        <v>34</v>
      </c>
      <c r="Q3642" s="4" t="s">
        <v>4285</v>
      </c>
      <c r="R3642" s="5">
        <f t="shared" ca="1" si="56"/>
        <v>2.2206697628061583E-2</v>
      </c>
    </row>
    <row r="3643" spans="1:18" x14ac:dyDescent="0.25">
      <c r="A3643">
        <v>19805</v>
      </c>
      <c r="B3643" t="s">
        <v>12</v>
      </c>
      <c r="C3643">
        <v>60</v>
      </c>
      <c r="D3643" t="s">
        <v>4281</v>
      </c>
      <c r="E3643" t="s">
        <v>34</v>
      </c>
      <c r="F3643" t="s">
        <v>34</v>
      </c>
      <c r="G3643" t="s">
        <v>34</v>
      </c>
      <c r="H3643" t="s">
        <v>14</v>
      </c>
      <c r="I3643" t="s">
        <v>15</v>
      </c>
      <c r="J3643" s="5">
        <v>84.14</v>
      </c>
      <c r="K3643" s="5" t="str">
        <f>_xlfn.IFS(stroke_2[[#This Row],[avg_glucose_level]]&lt;70,"Low",stroke_2[[#This Row],[avg_glucose_level]]&lt;99,"Normal",stroke_2[[#This Row],[avg_glucose_level]]&lt;125,"Prediabetes",stroke_2[[#This Row],[avg_glucose_level]]&lt;199,"Diabetes",stroke_2[[#This Row],[avg_glucose_level]]&gt;199,"Very High")</f>
        <v>Normal</v>
      </c>
      <c r="L3643">
        <v>32.299999999999997</v>
      </c>
      <c r="M3643">
        <v>28.25</v>
      </c>
      <c r="N3643">
        <v>32.299999999999997</v>
      </c>
      <c r="O3643" t="s">
        <v>24</v>
      </c>
      <c r="P3643" t="s">
        <v>34</v>
      </c>
      <c r="Q3643" s="4" t="s">
        <v>4285</v>
      </c>
      <c r="R3643" s="5">
        <f t="shared" ca="1" si="56"/>
        <v>-2.1372811801400271E-2</v>
      </c>
    </row>
    <row r="3644" spans="1:18" x14ac:dyDescent="0.25">
      <c r="A3644">
        <v>21077</v>
      </c>
      <c r="B3644" t="s">
        <v>12</v>
      </c>
      <c r="C3644">
        <v>60</v>
      </c>
      <c r="D3644" t="s">
        <v>4281</v>
      </c>
      <c r="E3644" t="s">
        <v>34</v>
      </c>
      <c r="F3644" t="s">
        <v>34</v>
      </c>
      <c r="G3644" t="s">
        <v>13</v>
      </c>
      <c r="H3644" t="s">
        <v>14</v>
      </c>
      <c r="I3644" t="s">
        <v>21</v>
      </c>
      <c r="J3644" s="5">
        <v>80.98</v>
      </c>
      <c r="K3644" s="5" t="str">
        <f>_xlfn.IFS(stroke_2[[#This Row],[avg_glucose_level]]&lt;70,"Low",stroke_2[[#This Row],[avg_glucose_level]]&lt;99,"Normal",stroke_2[[#This Row],[avg_glucose_level]]&lt;125,"Prediabetes",stroke_2[[#This Row],[avg_glucose_level]]&lt;199,"Diabetes",stroke_2[[#This Row],[avg_glucose_level]]&gt;199,"Very High")</f>
        <v>Normal</v>
      </c>
      <c r="L3644">
        <v>29.7</v>
      </c>
      <c r="M3644">
        <v>28.25</v>
      </c>
      <c r="N3644">
        <v>29.7</v>
      </c>
      <c r="O3644" t="s">
        <v>18</v>
      </c>
      <c r="P3644" t="s">
        <v>34</v>
      </c>
      <c r="Q3644" s="4" t="s">
        <v>4285</v>
      </c>
      <c r="R3644" s="5">
        <f t="shared" ca="1" si="56"/>
        <v>2.018383532860506E-2</v>
      </c>
    </row>
    <row r="3645" spans="1:18" x14ac:dyDescent="0.25">
      <c r="A3645">
        <v>23757</v>
      </c>
      <c r="B3645" t="s">
        <v>19</v>
      </c>
      <c r="C3645">
        <v>60</v>
      </c>
      <c r="D3645" t="s">
        <v>4281</v>
      </c>
      <c r="E3645" t="s">
        <v>34</v>
      </c>
      <c r="F3645" t="s">
        <v>34</v>
      </c>
      <c r="G3645" t="s">
        <v>34</v>
      </c>
      <c r="H3645" t="s">
        <v>14</v>
      </c>
      <c r="I3645" t="s">
        <v>15</v>
      </c>
      <c r="J3645" s="5">
        <v>105.48</v>
      </c>
      <c r="K3645" s="5" t="str">
        <f>_xlfn.IFS(stroke_2[[#This Row],[avg_glucose_level]]&lt;70,"Low",stroke_2[[#This Row],[avg_glucose_level]]&lt;99,"Normal",stroke_2[[#This Row],[avg_glucose_level]]&lt;125,"Prediabetes",stroke_2[[#This Row],[avg_glucose_level]]&lt;199,"Diabetes",stroke_2[[#This Row],[avg_glucose_level]]&gt;199,"Very High")</f>
        <v>Prediabetes</v>
      </c>
      <c r="L3645">
        <v>28.4</v>
      </c>
      <c r="M3645">
        <v>28.25</v>
      </c>
      <c r="N3645">
        <v>28.4</v>
      </c>
      <c r="O3645" t="s">
        <v>38</v>
      </c>
      <c r="P3645" t="s">
        <v>34</v>
      </c>
      <c r="Q3645" s="4" t="s">
        <v>4285</v>
      </c>
      <c r="R3645" s="5">
        <f t="shared" ca="1" si="56"/>
        <v>2.0761554899718197E-2</v>
      </c>
    </row>
    <row r="3646" spans="1:18" x14ac:dyDescent="0.25">
      <c r="A3646">
        <v>27163</v>
      </c>
      <c r="B3646" t="s">
        <v>19</v>
      </c>
      <c r="C3646">
        <v>60</v>
      </c>
      <c r="D3646" t="s">
        <v>4281</v>
      </c>
      <c r="E3646" t="s">
        <v>13</v>
      </c>
      <c r="F3646" t="s">
        <v>34</v>
      </c>
      <c r="G3646" t="s">
        <v>13</v>
      </c>
      <c r="H3646" t="s">
        <v>14</v>
      </c>
      <c r="I3646" t="s">
        <v>15</v>
      </c>
      <c r="J3646" s="5">
        <v>109</v>
      </c>
      <c r="K3646" s="5" t="str">
        <f>_xlfn.IFS(stroke_2[[#This Row],[avg_glucose_level]]&lt;70,"Low",stroke_2[[#This Row],[avg_glucose_level]]&lt;99,"Normal",stroke_2[[#This Row],[avg_glucose_level]]&lt;125,"Prediabetes",stroke_2[[#This Row],[avg_glucose_level]]&lt;199,"Diabetes",stroke_2[[#This Row],[avg_glucose_level]]&gt;199,"Very High")</f>
        <v>Prediabetes</v>
      </c>
      <c r="M3646">
        <v>28.25</v>
      </c>
      <c r="N3646">
        <v>28.25</v>
      </c>
      <c r="O3646" t="s">
        <v>38</v>
      </c>
      <c r="P3646" t="s">
        <v>34</v>
      </c>
      <c r="Q3646" s="4" t="s">
        <v>4285</v>
      </c>
      <c r="R3646" s="5">
        <f t="shared" ca="1" si="56"/>
        <v>6.8972994508081972E-3</v>
      </c>
    </row>
    <row r="3647" spans="1:18" x14ac:dyDescent="0.25">
      <c r="A3647">
        <v>27458</v>
      </c>
      <c r="B3647" t="s">
        <v>19</v>
      </c>
      <c r="C3647">
        <v>60</v>
      </c>
      <c r="D3647" t="s">
        <v>4281</v>
      </c>
      <c r="E3647" t="s">
        <v>34</v>
      </c>
      <c r="F3647" t="s">
        <v>34</v>
      </c>
      <c r="G3647" t="s">
        <v>34</v>
      </c>
      <c r="H3647" t="s">
        <v>14</v>
      </c>
      <c r="I3647" t="s">
        <v>15</v>
      </c>
      <c r="J3647" s="5">
        <v>89.22</v>
      </c>
      <c r="K3647" s="5" t="str">
        <f>_xlfn.IFS(stroke_2[[#This Row],[avg_glucose_level]]&lt;70,"Low",stroke_2[[#This Row],[avg_glucose_level]]&lt;99,"Normal",stroke_2[[#This Row],[avg_glucose_level]]&lt;125,"Prediabetes",stroke_2[[#This Row],[avg_glucose_level]]&lt;199,"Diabetes",stroke_2[[#This Row],[avg_glucose_level]]&gt;199,"Very High")</f>
        <v>Normal</v>
      </c>
      <c r="L3647">
        <v>37.799999999999997</v>
      </c>
      <c r="M3647">
        <v>28.25</v>
      </c>
      <c r="N3647">
        <v>37.799999999999997</v>
      </c>
      <c r="O3647" t="s">
        <v>24</v>
      </c>
      <c r="P3647" t="s">
        <v>13</v>
      </c>
      <c r="Q3647" s="4" t="s">
        <v>4286</v>
      </c>
      <c r="R3647" s="5">
        <f t="shared" ca="1" si="56"/>
        <v>1.0066312956446095</v>
      </c>
    </row>
    <row r="3648" spans="1:18" x14ac:dyDescent="0.25">
      <c r="A3648">
        <v>27626</v>
      </c>
      <c r="B3648" t="s">
        <v>19</v>
      </c>
      <c r="C3648">
        <v>60</v>
      </c>
      <c r="D3648" t="s">
        <v>4281</v>
      </c>
      <c r="E3648" t="s">
        <v>34</v>
      </c>
      <c r="F3648" t="s">
        <v>34</v>
      </c>
      <c r="G3648" t="s">
        <v>34</v>
      </c>
      <c r="H3648" t="s">
        <v>43</v>
      </c>
      <c r="I3648" t="s">
        <v>21</v>
      </c>
      <c r="J3648" s="5">
        <v>266.58999999999997</v>
      </c>
      <c r="K3648" s="5" t="str">
        <f>_xlfn.IFS(stroke_2[[#This Row],[avg_glucose_level]]&lt;70,"Low",stroke_2[[#This Row],[avg_glucose_level]]&lt;99,"Normal",stroke_2[[#This Row],[avg_glucose_level]]&lt;125,"Prediabetes",stroke_2[[#This Row],[avg_glucose_level]]&lt;199,"Diabetes",stroke_2[[#This Row],[avg_glucose_level]]&gt;199,"Very High")</f>
        <v>Very High</v>
      </c>
      <c r="L3648">
        <v>25.5</v>
      </c>
      <c r="M3648">
        <v>28.25</v>
      </c>
      <c r="N3648">
        <v>25.5</v>
      </c>
      <c r="O3648" t="s">
        <v>24</v>
      </c>
      <c r="P3648" t="s">
        <v>34</v>
      </c>
      <c r="Q3648" s="4" t="s">
        <v>4285</v>
      </c>
      <c r="R3648" s="5">
        <f t="shared" ca="1" si="56"/>
        <v>-2.014781556097554E-2</v>
      </c>
    </row>
    <row r="3649" spans="1:18" x14ac:dyDescent="0.25">
      <c r="A3649">
        <v>32221</v>
      </c>
      <c r="B3649" t="s">
        <v>12</v>
      </c>
      <c r="C3649">
        <v>60</v>
      </c>
      <c r="D3649" t="s">
        <v>4281</v>
      </c>
      <c r="E3649" t="s">
        <v>34</v>
      </c>
      <c r="F3649" t="s">
        <v>13</v>
      </c>
      <c r="G3649" t="s">
        <v>13</v>
      </c>
      <c r="H3649" t="s">
        <v>14</v>
      </c>
      <c r="I3649" t="s">
        <v>15</v>
      </c>
      <c r="J3649" s="5">
        <v>91.92</v>
      </c>
      <c r="K3649" s="5" t="str">
        <f>_xlfn.IFS(stroke_2[[#This Row],[avg_glucose_level]]&lt;70,"Low",stroke_2[[#This Row],[avg_glucose_level]]&lt;99,"Normal",stroke_2[[#This Row],[avg_glucose_level]]&lt;125,"Prediabetes",stroke_2[[#This Row],[avg_glucose_level]]&lt;199,"Diabetes",stroke_2[[#This Row],[avg_glucose_level]]&gt;199,"Very High")</f>
        <v>Normal</v>
      </c>
      <c r="L3649">
        <v>35.9</v>
      </c>
      <c r="M3649">
        <v>28.25</v>
      </c>
      <c r="N3649">
        <v>35.9</v>
      </c>
      <c r="O3649" t="s">
        <v>29</v>
      </c>
      <c r="P3649" t="s">
        <v>13</v>
      </c>
      <c r="Q3649" s="4" t="s">
        <v>4286</v>
      </c>
      <c r="R3649" s="5">
        <f t="shared" ca="1" si="56"/>
        <v>1.0244324250663142</v>
      </c>
    </row>
    <row r="3650" spans="1:18" x14ac:dyDescent="0.25">
      <c r="A3650">
        <v>34026</v>
      </c>
      <c r="B3650" t="s">
        <v>19</v>
      </c>
      <c r="C3650">
        <v>60</v>
      </c>
      <c r="D3650" t="s">
        <v>4281</v>
      </c>
      <c r="E3650" t="s">
        <v>34</v>
      </c>
      <c r="F3650" t="s">
        <v>34</v>
      </c>
      <c r="G3650" t="s">
        <v>13</v>
      </c>
      <c r="H3650" t="s">
        <v>14</v>
      </c>
      <c r="I3650" t="s">
        <v>21</v>
      </c>
      <c r="J3650" s="5">
        <v>207.84</v>
      </c>
      <c r="K3650" s="5" t="str">
        <f>_xlfn.IFS(stroke_2[[#This Row],[avg_glucose_level]]&lt;70,"Low",stroke_2[[#This Row],[avg_glucose_level]]&lt;99,"Normal",stroke_2[[#This Row],[avg_glucose_level]]&lt;125,"Prediabetes",stroke_2[[#This Row],[avg_glucose_level]]&lt;199,"Diabetes",stroke_2[[#This Row],[avg_glucose_level]]&gt;199,"Very High")</f>
        <v>Very High</v>
      </c>
      <c r="L3650">
        <v>38.9</v>
      </c>
      <c r="M3650">
        <v>28.25</v>
      </c>
      <c r="N3650">
        <v>38.9</v>
      </c>
      <c r="O3650" t="s">
        <v>24</v>
      </c>
      <c r="P3650" t="s">
        <v>34</v>
      </c>
      <c r="Q3650" s="4" t="s">
        <v>4285</v>
      </c>
      <c r="R3650" s="5">
        <f t="shared" ref="R3650:R3713" ca="1" si="57">Q3650 + (RAND()-0.5)/20</f>
        <v>-9.2413038636637197E-3</v>
      </c>
    </row>
    <row r="3651" spans="1:18" x14ac:dyDescent="0.25">
      <c r="A3651">
        <v>35217</v>
      </c>
      <c r="B3651" t="s">
        <v>19</v>
      </c>
      <c r="C3651">
        <v>60</v>
      </c>
      <c r="D3651" t="s">
        <v>4281</v>
      </c>
      <c r="E3651" t="s">
        <v>13</v>
      </c>
      <c r="F3651" t="s">
        <v>34</v>
      </c>
      <c r="G3651" t="s">
        <v>13</v>
      </c>
      <c r="H3651" t="s">
        <v>14</v>
      </c>
      <c r="I3651" t="s">
        <v>15</v>
      </c>
      <c r="J3651" s="5">
        <v>234.5</v>
      </c>
      <c r="K3651" s="5" t="str">
        <f>_xlfn.IFS(stroke_2[[#This Row],[avg_glucose_level]]&lt;70,"Low",stroke_2[[#This Row],[avg_glucose_level]]&lt;99,"Normal",stroke_2[[#This Row],[avg_glucose_level]]&lt;125,"Prediabetes",stroke_2[[#This Row],[avg_glucose_level]]&lt;199,"Diabetes",stroke_2[[#This Row],[avg_glucose_level]]&gt;199,"Very High")</f>
        <v>Very High</v>
      </c>
      <c r="L3651">
        <v>43.7</v>
      </c>
      <c r="M3651">
        <v>28.25</v>
      </c>
      <c r="N3651">
        <v>43.7</v>
      </c>
      <c r="O3651" t="s">
        <v>24</v>
      </c>
      <c r="P3651" t="s">
        <v>34</v>
      </c>
      <c r="Q3651" s="4" t="s">
        <v>4285</v>
      </c>
      <c r="R3651" s="5">
        <f t="shared" ca="1" si="57"/>
        <v>4.2042524975819951E-4</v>
      </c>
    </row>
    <row r="3652" spans="1:18" x14ac:dyDescent="0.25">
      <c r="A3652">
        <v>35378</v>
      </c>
      <c r="B3652" t="s">
        <v>19</v>
      </c>
      <c r="C3652">
        <v>60</v>
      </c>
      <c r="D3652" t="s">
        <v>4281</v>
      </c>
      <c r="E3652" t="s">
        <v>13</v>
      </c>
      <c r="F3652" t="s">
        <v>34</v>
      </c>
      <c r="G3652" t="s">
        <v>34</v>
      </c>
      <c r="H3652" t="s">
        <v>14</v>
      </c>
      <c r="I3652" t="s">
        <v>15</v>
      </c>
      <c r="J3652" s="5">
        <v>96</v>
      </c>
      <c r="K3652" s="5" t="str">
        <f>_xlfn.IFS(stroke_2[[#This Row],[avg_glucose_level]]&lt;70,"Low",stroke_2[[#This Row],[avg_glucose_level]]&lt;99,"Normal",stroke_2[[#This Row],[avg_glucose_level]]&lt;125,"Prediabetes",stroke_2[[#This Row],[avg_glucose_level]]&lt;199,"Diabetes",stroke_2[[#This Row],[avg_glucose_level]]&gt;199,"Very High")</f>
        <v>Normal</v>
      </c>
      <c r="L3652">
        <v>44.5</v>
      </c>
      <c r="M3652">
        <v>28.25</v>
      </c>
      <c r="N3652">
        <v>44.5</v>
      </c>
      <c r="O3652" t="s">
        <v>29</v>
      </c>
      <c r="P3652" t="s">
        <v>34</v>
      </c>
      <c r="Q3652" s="4" t="s">
        <v>4285</v>
      </c>
      <c r="R3652" s="5">
        <f t="shared" ca="1" si="57"/>
        <v>-1.0976219775972889E-2</v>
      </c>
    </row>
    <row r="3653" spans="1:18" x14ac:dyDescent="0.25">
      <c r="A3653">
        <v>37213</v>
      </c>
      <c r="B3653" t="s">
        <v>12</v>
      </c>
      <c r="C3653">
        <v>60</v>
      </c>
      <c r="D3653" t="s">
        <v>4281</v>
      </c>
      <c r="E3653" t="s">
        <v>34</v>
      </c>
      <c r="F3653" t="s">
        <v>34</v>
      </c>
      <c r="G3653" t="s">
        <v>13</v>
      </c>
      <c r="H3653" t="s">
        <v>20</v>
      </c>
      <c r="I3653" t="s">
        <v>21</v>
      </c>
      <c r="J3653" s="5">
        <v>212.02</v>
      </c>
      <c r="K3653" s="5" t="str">
        <f>_xlfn.IFS(stroke_2[[#This Row],[avg_glucose_level]]&lt;70,"Low",stroke_2[[#This Row],[avg_glucose_level]]&lt;99,"Normal",stroke_2[[#This Row],[avg_glucose_level]]&lt;125,"Prediabetes",stroke_2[[#This Row],[avg_glucose_level]]&lt;199,"Diabetes",stroke_2[[#This Row],[avg_glucose_level]]&gt;199,"Very High")</f>
        <v>Very High</v>
      </c>
      <c r="M3653">
        <v>28.25</v>
      </c>
      <c r="N3653">
        <v>28.25</v>
      </c>
      <c r="O3653" t="s">
        <v>38</v>
      </c>
      <c r="P3653" t="s">
        <v>34</v>
      </c>
      <c r="Q3653" s="4" t="s">
        <v>4285</v>
      </c>
      <c r="R3653" s="5">
        <f t="shared" ca="1" si="57"/>
        <v>-2.027704732858765E-3</v>
      </c>
    </row>
    <row r="3654" spans="1:18" x14ac:dyDescent="0.25">
      <c r="A3654">
        <v>38493</v>
      </c>
      <c r="B3654" t="s">
        <v>12</v>
      </c>
      <c r="C3654">
        <v>60</v>
      </c>
      <c r="D3654" t="s">
        <v>4281</v>
      </c>
      <c r="E3654" t="s">
        <v>13</v>
      </c>
      <c r="F3654" t="s">
        <v>13</v>
      </c>
      <c r="G3654" t="s">
        <v>13</v>
      </c>
      <c r="H3654" t="s">
        <v>14</v>
      </c>
      <c r="I3654" t="s">
        <v>15</v>
      </c>
      <c r="J3654" s="5">
        <v>201.01</v>
      </c>
      <c r="K3654" s="5" t="str">
        <f>_xlfn.IFS(stroke_2[[#This Row],[avg_glucose_level]]&lt;70,"Low",stroke_2[[#This Row],[avg_glucose_level]]&lt;99,"Normal",stroke_2[[#This Row],[avg_glucose_level]]&lt;125,"Prediabetes",stroke_2[[#This Row],[avg_glucose_level]]&lt;199,"Diabetes",stroke_2[[#This Row],[avg_glucose_level]]&gt;199,"Very High")</f>
        <v>Very High</v>
      </c>
      <c r="L3654">
        <v>28</v>
      </c>
      <c r="M3654">
        <v>28.25</v>
      </c>
      <c r="N3654">
        <v>28</v>
      </c>
      <c r="O3654" t="s">
        <v>24</v>
      </c>
      <c r="P3654" t="s">
        <v>34</v>
      </c>
      <c r="Q3654" s="4" t="s">
        <v>4285</v>
      </c>
      <c r="R3654" s="5">
        <f t="shared" ca="1" si="57"/>
        <v>-1.8991519883468595E-2</v>
      </c>
    </row>
    <row r="3655" spans="1:18" x14ac:dyDescent="0.25">
      <c r="A3655">
        <v>39745</v>
      </c>
      <c r="B3655" t="s">
        <v>19</v>
      </c>
      <c r="C3655">
        <v>60</v>
      </c>
      <c r="D3655" t="s">
        <v>4281</v>
      </c>
      <c r="E3655" t="s">
        <v>34</v>
      </c>
      <c r="F3655" t="s">
        <v>34</v>
      </c>
      <c r="G3655" t="s">
        <v>13</v>
      </c>
      <c r="H3655" t="s">
        <v>20</v>
      </c>
      <c r="I3655" t="s">
        <v>21</v>
      </c>
      <c r="J3655" s="5">
        <v>58.65</v>
      </c>
      <c r="K3655" s="5" t="str">
        <f>_xlfn.IFS(stroke_2[[#This Row],[avg_glucose_level]]&lt;70,"Low",stroke_2[[#This Row],[avg_glucose_level]]&lt;99,"Normal",stroke_2[[#This Row],[avg_glucose_level]]&lt;125,"Prediabetes",stroke_2[[#This Row],[avg_glucose_level]]&lt;199,"Diabetes",stroke_2[[#This Row],[avg_glucose_level]]&gt;199,"Very High")</f>
        <v>Low</v>
      </c>
      <c r="L3655">
        <v>30.1</v>
      </c>
      <c r="M3655">
        <v>28.25</v>
      </c>
      <c r="N3655">
        <v>30.1</v>
      </c>
      <c r="O3655" t="s">
        <v>24</v>
      </c>
      <c r="P3655" t="s">
        <v>34</v>
      </c>
      <c r="Q3655" s="4" t="s">
        <v>4285</v>
      </c>
      <c r="R3655" s="5">
        <f t="shared" ca="1" si="57"/>
        <v>3.8486834723003905E-3</v>
      </c>
    </row>
    <row r="3656" spans="1:18" x14ac:dyDescent="0.25">
      <c r="A3656">
        <v>42806</v>
      </c>
      <c r="B3656" t="s">
        <v>19</v>
      </c>
      <c r="C3656">
        <v>60</v>
      </c>
      <c r="D3656" t="s">
        <v>4281</v>
      </c>
      <c r="E3656" t="s">
        <v>13</v>
      </c>
      <c r="F3656" t="s">
        <v>34</v>
      </c>
      <c r="G3656" t="s">
        <v>13</v>
      </c>
      <c r="H3656" t="s">
        <v>14</v>
      </c>
      <c r="I3656" t="s">
        <v>21</v>
      </c>
      <c r="J3656" s="5">
        <v>200.66</v>
      </c>
      <c r="K3656" s="5" t="str">
        <f>_xlfn.IFS(stroke_2[[#This Row],[avg_glucose_level]]&lt;70,"Low",stroke_2[[#This Row],[avg_glucose_level]]&lt;99,"Normal",stroke_2[[#This Row],[avg_glucose_level]]&lt;125,"Prediabetes",stroke_2[[#This Row],[avg_glucose_level]]&lt;199,"Diabetes",stroke_2[[#This Row],[avg_glucose_level]]&gt;199,"Very High")</f>
        <v>Very High</v>
      </c>
      <c r="L3656">
        <v>36.299999999999997</v>
      </c>
      <c r="M3656">
        <v>28.25</v>
      </c>
      <c r="N3656">
        <v>36.299999999999997</v>
      </c>
      <c r="O3656" t="s">
        <v>29</v>
      </c>
      <c r="P3656" t="s">
        <v>34</v>
      </c>
      <c r="Q3656" s="4" t="s">
        <v>4285</v>
      </c>
      <c r="R3656" s="5">
        <f t="shared" ca="1" si="57"/>
        <v>-1.3195611990556206E-2</v>
      </c>
    </row>
    <row r="3657" spans="1:18" x14ac:dyDescent="0.25">
      <c r="A3657">
        <v>43172</v>
      </c>
      <c r="B3657" t="s">
        <v>19</v>
      </c>
      <c r="C3657">
        <v>60</v>
      </c>
      <c r="D3657" t="s">
        <v>4281</v>
      </c>
      <c r="E3657" t="s">
        <v>34</v>
      </c>
      <c r="F3657" t="s">
        <v>34</v>
      </c>
      <c r="G3657" t="s">
        <v>13</v>
      </c>
      <c r="H3657" t="s">
        <v>14</v>
      </c>
      <c r="I3657" t="s">
        <v>15</v>
      </c>
      <c r="J3657" s="5">
        <v>57.89</v>
      </c>
      <c r="K3657" s="5" t="str">
        <f>_xlfn.IFS(stroke_2[[#This Row],[avg_glucose_level]]&lt;70,"Low",stroke_2[[#This Row],[avg_glucose_level]]&lt;99,"Normal",stroke_2[[#This Row],[avg_glucose_level]]&lt;125,"Prediabetes",stroke_2[[#This Row],[avg_glucose_level]]&lt;199,"Diabetes",stroke_2[[#This Row],[avg_glucose_level]]&gt;199,"Very High")</f>
        <v>Low</v>
      </c>
      <c r="L3657">
        <v>30.9</v>
      </c>
      <c r="M3657">
        <v>28.25</v>
      </c>
      <c r="N3657">
        <v>30.9</v>
      </c>
      <c r="O3657" t="s">
        <v>18</v>
      </c>
      <c r="P3657" t="s">
        <v>34</v>
      </c>
      <c r="Q3657" s="4" t="s">
        <v>4285</v>
      </c>
      <c r="R3657" s="5">
        <f t="shared" ca="1" si="57"/>
        <v>4.2772139904595496E-3</v>
      </c>
    </row>
    <row r="3658" spans="1:18" x14ac:dyDescent="0.25">
      <c r="A3658">
        <v>43507</v>
      </c>
      <c r="B3658" t="s">
        <v>19</v>
      </c>
      <c r="C3658">
        <v>60</v>
      </c>
      <c r="D3658" t="s">
        <v>4281</v>
      </c>
      <c r="E3658" t="s">
        <v>34</v>
      </c>
      <c r="F3658" t="s">
        <v>34</v>
      </c>
      <c r="G3658" t="s">
        <v>13</v>
      </c>
      <c r="H3658" t="s">
        <v>14</v>
      </c>
      <c r="I3658" t="s">
        <v>21</v>
      </c>
      <c r="J3658" s="5">
        <v>63.49</v>
      </c>
      <c r="K3658" s="5" t="str">
        <f>_xlfn.IFS(stroke_2[[#This Row],[avg_glucose_level]]&lt;70,"Low",stroke_2[[#This Row],[avg_glucose_level]]&lt;99,"Normal",stroke_2[[#This Row],[avg_glucose_level]]&lt;125,"Prediabetes",stroke_2[[#This Row],[avg_glucose_level]]&lt;199,"Diabetes",stroke_2[[#This Row],[avg_glucose_level]]&gt;199,"Very High")</f>
        <v>Low</v>
      </c>
      <c r="L3658">
        <v>30.1</v>
      </c>
      <c r="M3658">
        <v>28.25</v>
      </c>
      <c r="N3658">
        <v>30.1</v>
      </c>
      <c r="O3658" t="s">
        <v>24</v>
      </c>
      <c r="P3658" t="s">
        <v>34</v>
      </c>
      <c r="Q3658" s="4" t="s">
        <v>4285</v>
      </c>
      <c r="R3658" s="5">
        <f t="shared" ca="1" si="57"/>
        <v>1.350834362398754E-2</v>
      </c>
    </row>
    <row r="3659" spans="1:18" x14ac:dyDescent="0.25">
      <c r="A3659">
        <v>44177</v>
      </c>
      <c r="B3659" t="s">
        <v>19</v>
      </c>
      <c r="C3659">
        <v>60</v>
      </c>
      <c r="D3659" t="s">
        <v>4281</v>
      </c>
      <c r="E3659" t="s">
        <v>34</v>
      </c>
      <c r="F3659" t="s">
        <v>34</v>
      </c>
      <c r="G3659" t="s">
        <v>13</v>
      </c>
      <c r="H3659" t="s">
        <v>20</v>
      </c>
      <c r="I3659" t="s">
        <v>21</v>
      </c>
      <c r="J3659" s="5">
        <v>68.959999999999994</v>
      </c>
      <c r="K3659" s="5" t="str">
        <f>_xlfn.IFS(stroke_2[[#This Row],[avg_glucose_level]]&lt;70,"Low",stroke_2[[#This Row],[avg_glucose_level]]&lt;99,"Normal",stroke_2[[#This Row],[avg_glucose_level]]&lt;125,"Prediabetes",stroke_2[[#This Row],[avg_glucose_level]]&lt;199,"Diabetes",stroke_2[[#This Row],[avg_glucose_level]]&gt;199,"Very High")</f>
        <v>Low</v>
      </c>
      <c r="L3659">
        <v>30.8</v>
      </c>
      <c r="M3659">
        <v>28.25</v>
      </c>
      <c r="N3659">
        <v>30.8</v>
      </c>
      <c r="O3659" t="s">
        <v>38</v>
      </c>
      <c r="P3659" t="s">
        <v>34</v>
      </c>
      <c r="Q3659" s="4" t="s">
        <v>4285</v>
      </c>
      <c r="R3659" s="5">
        <f t="shared" ca="1" si="57"/>
        <v>-8.29367944333575E-3</v>
      </c>
    </row>
    <row r="3660" spans="1:18" x14ac:dyDescent="0.25">
      <c r="A3660">
        <v>44781</v>
      </c>
      <c r="B3660" t="s">
        <v>19</v>
      </c>
      <c r="C3660">
        <v>60</v>
      </c>
      <c r="D3660" t="s">
        <v>4281</v>
      </c>
      <c r="E3660" t="s">
        <v>34</v>
      </c>
      <c r="F3660" t="s">
        <v>13</v>
      </c>
      <c r="G3660" t="s">
        <v>13</v>
      </c>
      <c r="H3660" t="s">
        <v>14</v>
      </c>
      <c r="I3660" t="s">
        <v>15</v>
      </c>
      <c r="J3660" s="5">
        <v>208.05</v>
      </c>
      <c r="K3660" s="5" t="str">
        <f>_xlfn.IFS(stroke_2[[#This Row],[avg_glucose_level]]&lt;70,"Low",stroke_2[[#This Row],[avg_glucose_level]]&lt;99,"Normal",stroke_2[[#This Row],[avg_glucose_level]]&lt;125,"Prediabetes",stroke_2[[#This Row],[avg_glucose_level]]&lt;199,"Diabetes",stroke_2[[#This Row],[avg_glucose_level]]&gt;199,"Very High")</f>
        <v>Very High</v>
      </c>
      <c r="L3660">
        <v>35.299999999999997</v>
      </c>
      <c r="M3660">
        <v>28.25</v>
      </c>
      <c r="N3660">
        <v>35.299999999999997</v>
      </c>
      <c r="O3660" t="s">
        <v>29</v>
      </c>
      <c r="P3660" t="s">
        <v>34</v>
      </c>
      <c r="Q3660" s="4" t="s">
        <v>4285</v>
      </c>
      <c r="R3660" s="5">
        <f t="shared" ca="1" si="57"/>
        <v>-5.0914787049793353E-3</v>
      </c>
    </row>
    <row r="3661" spans="1:18" x14ac:dyDescent="0.25">
      <c r="A3661">
        <v>45399</v>
      </c>
      <c r="B3661" t="s">
        <v>12</v>
      </c>
      <c r="C3661">
        <v>60</v>
      </c>
      <c r="D3661" t="s">
        <v>4281</v>
      </c>
      <c r="E3661" t="s">
        <v>34</v>
      </c>
      <c r="F3661" t="s">
        <v>34</v>
      </c>
      <c r="G3661" t="s">
        <v>13</v>
      </c>
      <c r="H3661" t="s">
        <v>14</v>
      </c>
      <c r="I3661" t="s">
        <v>15</v>
      </c>
      <c r="J3661" s="5">
        <v>80.739999999999995</v>
      </c>
      <c r="K3661" s="5" t="str">
        <f>_xlfn.IFS(stroke_2[[#This Row],[avg_glucose_level]]&lt;70,"Low",stroke_2[[#This Row],[avg_glucose_level]]&lt;99,"Normal",stroke_2[[#This Row],[avg_glucose_level]]&lt;125,"Prediabetes",stroke_2[[#This Row],[avg_glucose_level]]&lt;199,"Diabetes",stroke_2[[#This Row],[avg_glucose_level]]&gt;199,"Very High")</f>
        <v>Normal</v>
      </c>
      <c r="L3661">
        <v>27.7</v>
      </c>
      <c r="M3661">
        <v>28.25</v>
      </c>
      <c r="N3661">
        <v>27.7</v>
      </c>
      <c r="O3661" t="s">
        <v>38</v>
      </c>
      <c r="P3661" t="s">
        <v>34</v>
      </c>
      <c r="Q3661" s="4" t="s">
        <v>4285</v>
      </c>
      <c r="R3661" s="5">
        <f t="shared" ca="1" si="57"/>
        <v>1.7826848057404681E-2</v>
      </c>
    </row>
    <row r="3662" spans="1:18" x14ac:dyDescent="0.25">
      <c r="A3662">
        <v>45627</v>
      </c>
      <c r="B3662" t="s">
        <v>12</v>
      </c>
      <c r="C3662">
        <v>60</v>
      </c>
      <c r="D3662" t="s">
        <v>4281</v>
      </c>
      <c r="E3662" t="s">
        <v>34</v>
      </c>
      <c r="F3662" t="s">
        <v>34</v>
      </c>
      <c r="G3662" t="s">
        <v>13</v>
      </c>
      <c r="H3662" t="s">
        <v>14</v>
      </c>
      <c r="I3662" t="s">
        <v>21</v>
      </c>
      <c r="J3662" s="5">
        <v>70.52</v>
      </c>
      <c r="K3662" s="5" t="str">
        <f>_xlfn.IFS(stroke_2[[#This Row],[avg_glucose_level]]&lt;70,"Low",stroke_2[[#This Row],[avg_glucose_level]]&lt;99,"Normal",stroke_2[[#This Row],[avg_glucose_level]]&lt;125,"Prediabetes",stroke_2[[#This Row],[avg_glucose_level]]&lt;199,"Diabetes",stroke_2[[#This Row],[avg_glucose_level]]&gt;199,"Very High")</f>
        <v>Normal</v>
      </c>
      <c r="L3662">
        <v>26.5</v>
      </c>
      <c r="M3662">
        <v>28.25</v>
      </c>
      <c r="N3662">
        <v>26.5</v>
      </c>
      <c r="O3662" t="s">
        <v>18</v>
      </c>
      <c r="P3662" t="s">
        <v>34</v>
      </c>
      <c r="Q3662" s="4" t="s">
        <v>4285</v>
      </c>
      <c r="R3662" s="5">
        <f t="shared" ca="1" si="57"/>
        <v>1.8646969486161867E-2</v>
      </c>
    </row>
    <row r="3663" spans="1:18" x14ac:dyDescent="0.25">
      <c r="A3663">
        <v>46048</v>
      </c>
      <c r="B3663" t="s">
        <v>12</v>
      </c>
      <c r="C3663">
        <v>60</v>
      </c>
      <c r="D3663" t="s">
        <v>4281</v>
      </c>
      <c r="E3663" t="s">
        <v>34</v>
      </c>
      <c r="F3663" t="s">
        <v>34</v>
      </c>
      <c r="G3663" t="s">
        <v>13</v>
      </c>
      <c r="H3663" t="s">
        <v>43</v>
      </c>
      <c r="I3663" t="s">
        <v>21</v>
      </c>
      <c r="J3663" s="5">
        <v>203.27</v>
      </c>
      <c r="K3663" s="5" t="str">
        <f>_xlfn.IFS(stroke_2[[#This Row],[avg_glucose_level]]&lt;70,"Low",stroke_2[[#This Row],[avg_glucose_level]]&lt;99,"Normal",stroke_2[[#This Row],[avg_glucose_level]]&lt;125,"Prediabetes",stroke_2[[#This Row],[avg_glucose_level]]&lt;199,"Diabetes",stroke_2[[#This Row],[avg_glucose_level]]&gt;199,"Very High")</f>
        <v>Very High</v>
      </c>
      <c r="L3663">
        <v>29.7</v>
      </c>
      <c r="M3663">
        <v>28.25</v>
      </c>
      <c r="N3663">
        <v>29.7</v>
      </c>
      <c r="O3663" t="s">
        <v>24</v>
      </c>
      <c r="P3663" t="s">
        <v>34</v>
      </c>
      <c r="Q3663" s="4" t="s">
        <v>4285</v>
      </c>
      <c r="R3663" s="5">
        <f t="shared" ca="1" si="57"/>
        <v>-1.6885852247380401E-2</v>
      </c>
    </row>
    <row r="3664" spans="1:18" x14ac:dyDescent="0.25">
      <c r="A3664">
        <v>46895</v>
      </c>
      <c r="B3664" t="s">
        <v>12</v>
      </c>
      <c r="C3664">
        <v>60</v>
      </c>
      <c r="D3664" t="s">
        <v>4281</v>
      </c>
      <c r="E3664" t="s">
        <v>34</v>
      </c>
      <c r="F3664" t="s">
        <v>34</v>
      </c>
      <c r="G3664" t="s">
        <v>13</v>
      </c>
      <c r="H3664" t="s">
        <v>14</v>
      </c>
      <c r="I3664" t="s">
        <v>21</v>
      </c>
      <c r="J3664" s="5">
        <v>62.61</v>
      </c>
      <c r="K3664" s="5" t="str">
        <f>_xlfn.IFS(stroke_2[[#This Row],[avg_glucose_level]]&lt;70,"Low",stroke_2[[#This Row],[avg_glucose_level]]&lt;99,"Normal",stroke_2[[#This Row],[avg_glucose_level]]&lt;125,"Prediabetes",stroke_2[[#This Row],[avg_glucose_level]]&lt;199,"Diabetes",stroke_2[[#This Row],[avg_glucose_level]]&gt;199,"Very High")</f>
        <v>Low</v>
      </c>
      <c r="L3664">
        <v>30.7</v>
      </c>
      <c r="M3664">
        <v>28.25</v>
      </c>
      <c r="N3664">
        <v>30.7</v>
      </c>
      <c r="O3664" t="s">
        <v>24</v>
      </c>
      <c r="P3664" t="s">
        <v>34</v>
      </c>
      <c r="Q3664" s="4" t="s">
        <v>4285</v>
      </c>
      <c r="R3664" s="5">
        <f t="shared" ca="1" si="57"/>
        <v>1.8811838569083167E-2</v>
      </c>
    </row>
    <row r="3665" spans="1:18" x14ac:dyDescent="0.25">
      <c r="A3665">
        <v>47357</v>
      </c>
      <c r="B3665" t="s">
        <v>19</v>
      </c>
      <c r="C3665">
        <v>60</v>
      </c>
      <c r="D3665" t="s">
        <v>4281</v>
      </c>
      <c r="E3665" t="s">
        <v>34</v>
      </c>
      <c r="F3665" t="s">
        <v>34</v>
      </c>
      <c r="G3665" t="s">
        <v>13</v>
      </c>
      <c r="H3665" t="s">
        <v>14</v>
      </c>
      <c r="I3665" t="s">
        <v>21</v>
      </c>
      <c r="J3665" s="5">
        <v>62.78</v>
      </c>
      <c r="K3665" s="5" t="str">
        <f>_xlfn.IFS(stroke_2[[#This Row],[avg_glucose_level]]&lt;70,"Low",stroke_2[[#This Row],[avg_glucose_level]]&lt;99,"Normal",stroke_2[[#This Row],[avg_glucose_level]]&lt;125,"Prediabetes",stroke_2[[#This Row],[avg_glucose_level]]&lt;199,"Diabetes",stroke_2[[#This Row],[avg_glucose_level]]&gt;199,"Very High")</f>
        <v>Low</v>
      </c>
      <c r="L3665">
        <v>36.4</v>
      </c>
      <c r="M3665">
        <v>28.25</v>
      </c>
      <c r="N3665">
        <v>36.4</v>
      </c>
      <c r="O3665" t="s">
        <v>38</v>
      </c>
      <c r="P3665" t="s">
        <v>34</v>
      </c>
      <c r="Q3665" s="4" t="s">
        <v>4285</v>
      </c>
      <c r="R3665" s="5">
        <f t="shared" ca="1" si="57"/>
        <v>-2.3957679297146317E-3</v>
      </c>
    </row>
    <row r="3666" spans="1:18" x14ac:dyDescent="0.25">
      <c r="A3666">
        <v>47831</v>
      </c>
      <c r="B3666" t="s">
        <v>12</v>
      </c>
      <c r="C3666">
        <v>60</v>
      </c>
      <c r="D3666" t="s">
        <v>4281</v>
      </c>
      <c r="E3666" t="s">
        <v>13</v>
      </c>
      <c r="F3666" t="s">
        <v>34</v>
      </c>
      <c r="G3666" t="s">
        <v>34</v>
      </c>
      <c r="H3666" t="s">
        <v>14</v>
      </c>
      <c r="I3666" t="s">
        <v>15</v>
      </c>
      <c r="J3666" s="5">
        <v>63.95</v>
      </c>
      <c r="K3666" s="5" t="str">
        <f>_xlfn.IFS(stroke_2[[#This Row],[avg_glucose_level]]&lt;70,"Low",stroke_2[[#This Row],[avg_glucose_level]]&lt;99,"Normal",stroke_2[[#This Row],[avg_glucose_level]]&lt;125,"Prediabetes",stroke_2[[#This Row],[avg_glucose_level]]&lt;199,"Diabetes",stroke_2[[#This Row],[avg_glucose_level]]&gt;199,"Very High")</f>
        <v>Low</v>
      </c>
      <c r="L3666">
        <v>32.200000000000003</v>
      </c>
      <c r="M3666">
        <v>28.25</v>
      </c>
      <c r="N3666">
        <v>32.200000000000003</v>
      </c>
      <c r="O3666" t="s">
        <v>24</v>
      </c>
      <c r="P3666" t="s">
        <v>34</v>
      </c>
      <c r="Q3666" s="4" t="s">
        <v>4285</v>
      </c>
      <c r="R3666" s="5">
        <f t="shared" ca="1" si="57"/>
        <v>5.863770490780934E-3</v>
      </c>
    </row>
    <row r="3667" spans="1:18" x14ac:dyDescent="0.25">
      <c r="A3667">
        <v>49925</v>
      </c>
      <c r="B3667" t="s">
        <v>19</v>
      </c>
      <c r="C3667">
        <v>60</v>
      </c>
      <c r="D3667" t="s">
        <v>4281</v>
      </c>
      <c r="E3667" t="s">
        <v>34</v>
      </c>
      <c r="F3667" t="s">
        <v>34</v>
      </c>
      <c r="G3667" t="s">
        <v>13</v>
      </c>
      <c r="H3667" t="s">
        <v>14</v>
      </c>
      <c r="I3667" t="s">
        <v>21</v>
      </c>
      <c r="J3667" s="5">
        <v>84.54</v>
      </c>
      <c r="K3667" s="5" t="str">
        <f>_xlfn.IFS(stroke_2[[#This Row],[avg_glucose_level]]&lt;70,"Low",stroke_2[[#This Row],[avg_glucose_level]]&lt;99,"Normal",stroke_2[[#This Row],[avg_glucose_level]]&lt;125,"Prediabetes",stroke_2[[#This Row],[avg_glucose_level]]&lt;199,"Diabetes",stroke_2[[#This Row],[avg_glucose_level]]&gt;199,"Very High")</f>
        <v>Normal</v>
      </c>
      <c r="L3667">
        <v>23.4</v>
      </c>
      <c r="M3667">
        <v>28.25</v>
      </c>
      <c r="N3667">
        <v>23.4</v>
      </c>
      <c r="O3667" t="s">
        <v>29</v>
      </c>
      <c r="P3667" t="s">
        <v>34</v>
      </c>
      <c r="Q3667" s="4" t="s">
        <v>4285</v>
      </c>
      <c r="R3667" s="5">
        <f t="shared" ca="1" si="57"/>
        <v>-1.6461365296868792E-2</v>
      </c>
    </row>
    <row r="3668" spans="1:18" x14ac:dyDescent="0.25">
      <c r="A3668">
        <v>51809</v>
      </c>
      <c r="B3668" t="s">
        <v>19</v>
      </c>
      <c r="C3668">
        <v>60</v>
      </c>
      <c r="D3668" t="s">
        <v>4281</v>
      </c>
      <c r="E3668" t="s">
        <v>34</v>
      </c>
      <c r="F3668" t="s">
        <v>34</v>
      </c>
      <c r="G3668" t="s">
        <v>13</v>
      </c>
      <c r="H3668" t="s">
        <v>20</v>
      </c>
      <c r="I3668" t="s">
        <v>21</v>
      </c>
      <c r="J3668" s="5">
        <v>103.17</v>
      </c>
      <c r="K3668" s="5" t="str">
        <f>_xlfn.IFS(stroke_2[[#This Row],[avg_glucose_level]]&lt;70,"Low",stroke_2[[#This Row],[avg_glucose_level]]&lt;99,"Normal",stroke_2[[#This Row],[avg_glucose_level]]&lt;125,"Prediabetes",stroke_2[[#This Row],[avg_glucose_level]]&lt;199,"Diabetes",stroke_2[[#This Row],[avg_glucose_level]]&gt;199,"Very High")</f>
        <v>Prediabetes</v>
      </c>
      <c r="L3668">
        <v>32.1</v>
      </c>
      <c r="M3668">
        <v>28.25</v>
      </c>
      <c r="N3668">
        <v>32.1</v>
      </c>
      <c r="O3668" t="s">
        <v>18</v>
      </c>
      <c r="P3668" t="s">
        <v>34</v>
      </c>
      <c r="Q3668" s="4" t="s">
        <v>4285</v>
      </c>
      <c r="R3668" s="5">
        <f t="shared" ca="1" si="57"/>
        <v>2.368410259896684E-2</v>
      </c>
    </row>
    <row r="3669" spans="1:18" x14ac:dyDescent="0.25">
      <c r="A3669">
        <v>52236</v>
      </c>
      <c r="B3669" t="s">
        <v>19</v>
      </c>
      <c r="C3669">
        <v>60</v>
      </c>
      <c r="D3669" t="s">
        <v>4281</v>
      </c>
      <c r="E3669" t="s">
        <v>34</v>
      </c>
      <c r="F3669" t="s">
        <v>34</v>
      </c>
      <c r="G3669" t="s">
        <v>13</v>
      </c>
      <c r="H3669" t="s">
        <v>14</v>
      </c>
      <c r="I3669" t="s">
        <v>21</v>
      </c>
      <c r="J3669" s="5">
        <v>230.78</v>
      </c>
      <c r="K3669" s="5" t="str">
        <f>_xlfn.IFS(stroke_2[[#This Row],[avg_glucose_level]]&lt;70,"Low",stroke_2[[#This Row],[avg_glucose_level]]&lt;99,"Normal",stroke_2[[#This Row],[avg_glucose_level]]&lt;125,"Prediabetes",stroke_2[[#This Row],[avg_glucose_level]]&lt;199,"Diabetes",stroke_2[[#This Row],[avg_glucose_level]]&gt;199,"Very High")</f>
        <v>Very High</v>
      </c>
      <c r="L3669">
        <v>40.200000000000003</v>
      </c>
      <c r="M3669">
        <v>28.25</v>
      </c>
      <c r="N3669">
        <v>40.200000000000003</v>
      </c>
      <c r="O3669" t="s">
        <v>24</v>
      </c>
      <c r="P3669" t="s">
        <v>34</v>
      </c>
      <c r="Q3669" s="4" t="s">
        <v>4285</v>
      </c>
      <c r="R3669" s="5">
        <f t="shared" ca="1" si="57"/>
        <v>-1.3043112072831948E-2</v>
      </c>
    </row>
    <row r="3670" spans="1:18" x14ac:dyDescent="0.25">
      <c r="A3670">
        <v>52826</v>
      </c>
      <c r="B3670" t="s">
        <v>12</v>
      </c>
      <c r="C3670">
        <v>60</v>
      </c>
      <c r="D3670" t="s">
        <v>4281</v>
      </c>
      <c r="E3670" t="s">
        <v>34</v>
      </c>
      <c r="F3670" t="s">
        <v>34</v>
      </c>
      <c r="G3670" t="s">
        <v>13</v>
      </c>
      <c r="H3670" t="s">
        <v>14</v>
      </c>
      <c r="I3670" t="s">
        <v>21</v>
      </c>
      <c r="J3670" s="5">
        <v>62.6</v>
      </c>
      <c r="K3670" s="5" t="str">
        <f>_xlfn.IFS(stroke_2[[#This Row],[avg_glucose_level]]&lt;70,"Low",stroke_2[[#This Row],[avg_glucose_level]]&lt;99,"Normal",stroke_2[[#This Row],[avg_glucose_level]]&lt;125,"Prediabetes",stroke_2[[#This Row],[avg_glucose_level]]&lt;199,"Diabetes",stroke_2[[#This Row],[avg_glucose_level]]&gt;199,"Very High")</f>
        <v>Low</v>
      </c>
      <c r="L3670">
        <v>30.4</v>
      </c>
      <c r="M3670">
        <v>28.25</v>
      </c>
      <c r="N3670">
        <v>30.4</v>
      </c>
      <c r="O3670" t="s">
        <v>38</v>
      </c>
      <c r="P3670" t="s">
        <v>34</v>
      </c>
      <c r="Q3670" s="4" t="s">
        <v>4285</v>
      </c>
      <c r="R3670" s="5">
        <f t="shared" ca="1" si="57"/>
        <v>-1.1407081170650096E-2</v>
      </c>
    </row>
    <row r="3671" spans="1:18" x14ac:dyDescent="0.25">
      <c r="A3671">
        <v>52843</v>
      </c>
      <c r="B3671" t="s">
        <v>19</v>
      </c>
      <c r="C3671">
        <v>60</v>
      </c>
      <c r="D3671" t="s">
        <v>4281</v>
      </c>
      <c r="E3671" t="s">
        <v>13</v>
      </c>
      <c r="F3671" t="s">
        <v>13</v>
      </c>
      <c r="G3671" t="s">
        <v>13</v>
      </c>
      <c r="H3671" t="s">
        <v>14</v>
      </c>
      <c r="I3671" t="s">
        <v>15</v>
      </c>
      <c r="J3671" s="5">
        <v>220.24</v>
      </c>
      <c r="K3671" s="5" t="str">
        <f>_xlfn.IFS(stroke_2[[#This Row],[avg_glucose_level]]&lt;70,"Low",stroke_2[[#This Row],[avg_glucose_level]]&lt;99,"Normal",stroke_2[[#This Row],[avg_glucose_level]]&lt;125,"Prediabetes",stroke_2[[#This Row],[avg_glucose_level]]&lt;199,"Diabetes",stroke_2[[#This Row],[avg_glucose_level]]&gt;199,"Very High")</f>
        <v>Very High</v>
      </c>
      <c r="L3671">
        <v>36.799999999999997</v>
      </c>
      <c r="M3671">
        <v>28.25</v>
      </c>
      <c r="N3671">
        <v>36.799999999999997</v>
      </c>
      <c r="O3671" t="s">
        <v>24</v>
      </c>
      <c r="P3671" t="s">
        <v>34</v>
      </c>
      <c r="Q3671" s="4" t="s">
        <v>4285</v>
      </c>
      <c r="R3671" s="5">
        <f t="shared" ca="1" si="57"/>
        <v>-1.9103891394153576E-2</v>
      </c>
    </row>
    <row r="3672" spans="1:18" x14ac:dyDescent="0.25">
      <c r="A3672">
        <v>52882</v>
      </c>
      <c r="B3672" t="s">
        <v>19</v>
      </c>
      <c r="C3672">
        <v>60</v>
      </c>
      <c r="D3672" t="s">
        <v>4281</v>
      </c>
      <c r="E3672" t="s">
        <v>34</v>
      </c>
      <c r="F3672" t="s">
        <v>34</v>
      </c>
      <c r="G3672" t="s">
        <v>13</v>
      </c>
      <c r="H3672" t="s">
        <v>43</v>
      </c>
      <c r="I3672" t="s">
        <v>21</v>
      </c>
      <c r="J3672" s="5">
        <v>111.79</v>
      </c>
      <c r="K3672" s="5" t="str">
        <f>_xlfn.IFS(stroke_2[[#This Row],[avg_glucose_level]]&lt;70,"Low",stroke_2[[#This Row],[avg_glucose_level]]&lt;99,"Normal",stroke_2[[#This Row],[avg_glucose_level]]&lt;125,"Prediabetes",stroke_2[[#This Row],[avg_glucose_level]]&lt;199,"Diabetes",stroke_2[[#This Row],[avg_glucose_level]]&gt;199,"Very High")</f>
        <v>Prediabetes</v>
      </c>
      <c r="L3672">
        <v>23.6</v>
      </c>
      <c r="M3672">
        <v>28.25</v>
      </c>
      <c r="N3672">
        <v>23.6</v>
      </c>
      <c r="O3672" t="s">
        <v>29</v>
      </c>
      <c r="P3672" t="s">
        <v>34</v>
      </c>
      <c r="Q3672" s="4" t="s">
        <v>4285</v>
      </c>
      <c r="R3672" s="5">
        <f t="shared" ca="1" si="57"/>
        <v>-1.1212933643488809E-2</v>
      </c>
    </row>
    <row r="3673" spans="1:18" x14ac:dyDescent="0.25">
      <c r="A3673">
        <v>54383</v>
      </c>
      <c r="B3673" t="s">
        <v>12</v>
      </c>
      <c r="C3673">
        <v>60</v>
      </c>
      <c r="D3673" t="s">
        <v>4281</v>
      </c>
      <c r="E3673" t="s">
        <v>34</v>
      </c>
      <c r="F3673" t="s">
        <v>34</v>
      </c>
      <c r="G3673" t="s">
        <v>13</v>
      </c>
      <c r="H3673" t="s">
        <v>14</v>
      </c>
      <c r="I3673" t="s">
        <v>21</v>
      </c>
      <c r="J3673" s="5">
        <v>101.34</v>
      </c>
      <c r="K3673" s="5" t="str">
        <f>_xlfn.IFS(stroke_2[[#This Row],[avg_glucose_level]]&lt;70,"Low",stroke_2[[#This Row],[avg_glucose_level]]&lt;99,"Normal",stroke_2[[#This Row],[avg_glucose_level]]&lt;125,"Prediabetes",stroke_2[[#This Row],[avg_glucose_level]]&lt;199,"Diabetes",stroke_2[[#This Row],[avg_glucose_level]]&gt;199,"Very High")</f>
        <v>Prediabetes</v>
      </c>
      <c r="L3673">
        <v>32.799999999999997</v>
      </c>
      <c r="M3673">
        <v>28.25</v>
      </c>
      <c r="N3673">
        <v>32.799999999999997</v>
      </c>
      <c r="O3673" t="s">
        <v>24</v>
      </c>
      <c r="P3673" t="s">
        <v>34</v>
      </c>
      <c r="Q3673" s="4" t="s">
        <v>4285</v>
      </c>
      <c r="R3673" s="5">
        <f t="shared" ca="1" si="57"/>
        <v>-3.8314116338623584E-4</v>
      </c>
    </row>
    <row r="3674" spans="1:18" x14ac:dyDescent="0.25">
      <c r="A3674">
        <v>55459</v>
      </c>
      <c r="B3674" t="s">
        <v>19</v>
      </c>
      <c r="C3674">
        <v>60</v>
      </c>
      <c r="D3674" t="s">
        <v>4281</v>
      </c>
      <c r="E3674" t="s">
        <v>34</v>
      </c>
      <c r="F3674" t="s">
        <v>34</v>
      </c>
      <c r="G3674" t="s">
        <v>34</v>
      </c>
      <c r="H3674" t="s">
        <v>14</v>
      </c>
      <c r="I3674" t="s">
        <v>21</v>
      </c>
      <c r="J3674" s="5">
        <v>91.82</v>
      </c>
      <c r="K3674" s="5" t="str">
        <f>_xlfn.IFS(stroke_2[[#This Row],[avg_glucose_level]]&lt;70,"Low",stroke_2[[#This Row],[avg_glucose_level]]&lt;99,"Normal",stroke_2[[#This Row],[avg_glucose_level]]&lt;125,"Prediabetes",stroke_2[[#This Row],[avg_glucose_level]]&lt;199,"Diabetes",stroke_2[[#This Row],[avg_glucose_level]]&gt;199,"Very High")</f>
        <v>Normal</v>
      </c>
      <c r="L3674">
        <v>28.3</v>
      </c>
      <c r="M3674">
        <v>28.25</v>
      </c>
      <c r="N3674">
        <v>28.3</v>
      </c>
      <c r="O3674" t="s">
        <v>18</v>
      </c>
      <c r="P3674" t="s">
        <v>34</v>
      </c>
      <c r="Q3674" s="4" t="s">
        <v>4285</v>
      </c>
      <c r="R3674" s="5">
        <f t="shared" ca="1" si="57"/>
        <v>-1.850264767836441E-2</v>
      </c>
    </row>
    <row r="3675" spans="1:18" x14ac:dyDescent="0.25">
      <c r="A3675">
        <v>55856</v>
      </c>
      <c r="B3675" t="s">
        <v>19</v>
      </c>
      <c r="C3675">
        <v>60</v>
      </c>
      <c r="D3675" t="s">
        <v>4281</v>
      </c>
      <c r="E3675" t="s">
        <v>34</v>
      </c>
      <c r="F3675" t="s">
        <v>34</v>
      </c>
      <c r="G3675" t="s">
        <v>13</v>
      </c>
      <c r="H3675" t="s">
        <v>14</v>
      </c>
      <c r="I3675" t="s">
        <v>21</v>
      </c>
      <c r="J3675" s="5">
        <v>83.16</v>
      </c>
      <c r="K3675" s="5" t="str">
        <f>_xlfn.IFS(stroke_2[[#This Row],[avg_glucose_level]]&lt;70,"Low",stroke_2[[#This Row],[avg_glucose_level]]&lt;99,"Normal",stroke_2[[#This Row],[avg_glucose_level]]&lt;125,"Prediabetes",stroke_2[[#This Row],[avg_glucose_level]]&lt;199,"Diabetes",stroke_2[[#This Row],[avg_glucose_level]]&gt;199,"Very High")</f>
        <v>Normal</v>
      </c>
      <c r="L3675">
        <v>29.7</v>
      </c>
      <c r="M3675">
        <v>28.25</v>
      </c>
      <c r="N3675">
        <v>29.7</v>
      </c>
      <c r="O3675" t="s">
        <v>29</v>
      </c>
      <c r="P3675" t="s">
        <v>34</v>
      </c>
      <c r="Q3675" s="4" t="s">
        <v>4285</v>
      </c>
      <c r="R3675" s="5">
        <f t="shared" ca="1" si="57"/>
        <v>1.1858828396966132E-2</v>
      </c>
    </row>
    <row r="3676" spans="1:18" x14ac:dyDescent="0.25">
      <c r="A3676">
        <v>58999</v>
      </c>
      <c r="B3676" t="s">
        <v>12</v>
      </c>
      <c r="C3676">
        <v>60</v>
      </c>
      <c r="D3676" t="s">
        <v>4281</v>
      </c>
      <c r="E3676" t="s">
        <v>34</v>
      </c>
      <c r="F3676" t="s">
        <v>34</v>
      </c>
      <c r="G3676" t="s">
        <v>13</v>
      </c>
      <c r="H3676" t="s">
        <v>43</v>
      </c>
      <c r="I3676" t="s">
        <v>15</v>
      </c>
      <c r="J3676" s="5">
        <v>100.54</v>
      </c>
      <c r="K3676" s="5" t="str">
        <f>_xlfn.IFS(stroke_2[[#This Row],[avg_glucose_level]]&lt;70,"Low",stroke_2[[#This Row],[avg_glucose_level]]&lt;99,"Normal",stroke_2[[#This Row],[avg_glucose_level]]&lt;125,"Prediabetes",stroke_2[[#This Row],[avg_glucose_level]]&lt;199,"Diabetes",stroke_2[[#This Row],[avg_glucose_level]]&gt;199,"Very High")</f>
        <v>Prediabetes</v>
      </c>
      <c r="L3676">
        <v>30.1</v>
      </c>
      <c r="M3676">
        <v>28.25</v>
      </c>
      <c r="N3676">
        <v>30.1</v>
      </c>
      <c r="O3676" t="s">
        <v>24</v>
      </c>
      <c r="P3676" t="s">
        <v>34</v>
      </c>
      <c r="Q3676" s="4" t="s">
        <v>4285</v>
      </c>
      <c r="R3676" s="5">
        <f t="shared" ca="1" si="57"/>
        <v>-8.1848965353319252E-3</v>
      </c>
    </row>
    <row r="3677" spans="1:18" x14ac:dyDescent="0.25">
      <c r="A3677">
        <v>59292</v>
      </c>
      <c r="B3677" t="s">
        <v>19</v>
      </c>
      <c r="C3677">
        <v>60</v>
      </c>
      <c r="D3677" t="s">
        <v>4281</v>
      </c>
      <c r="E3677" t="s">
        <v>34</v>
      </c>
      <c r="F3677" t="s">
        <v>34</v>
      </c>
      <c r="G3677" t="s">
        <v>13</v>
      </c>
      <c r="H3677" t="s">
        <v>20</v>
      </c>
      <c r="I3677" t="s">
        <v>21</v>
      </c>
      <c r="J3677" s="5">
        <v>83.57</v>
      </c>
      <c r="K3677" s="5" t="str">
        <f>_xlfn.IFS(stroke_2[[#This Row],[avg_glucose_level]]&lt;70,"Low",stroke_2[[#This Row],[avg_glucose_level]]&lt;99,"Normal",stroke_2[[#This Row],[avg_glucose_level]]&lt;125,"Prediabetes",stroke_2[[#This Row],[avg_glucose_level]]&lt;199,"Diabetes",stroke_2[[#This Row],[avg_glucose_level]]&gt;199,"Very High")</f>
        <v>Normal</v>
      </c>
      <c r="L3677">
        <v>24.5</v>
      </c>
      <c r="M3677">
        <v>28.25</v>
      </c>
      <c r="N3677">
        <v>24.5</v>
      </c>
      <c r="O3677" t="s">
        <v>24</v>
      </c>
      <c r="P3677" t="s">
        <v>34</v>
      </c>
      <c r="Q3677" s="4" t="s">
        <v>4285</v>
      </c>
      <c r="R3677" s="5">
        <f t="shared" ca="1" si="57"/>
        <v>2.8745170563218569E-4</v>
      </c>
    </row>
    <row r="3678" spans="1:18" x14ac:dyDescent="0.25">
      <c r="A3678">
        <v>59370</v>
      </c>
      <c r="B3678" t="s">
        <v>19</v>
      </c>
      <c r="C3678">
        <v>60</v>
      </c>
      <c r="D3678" t="s">
        <v>4281</v>
      </c>
      <c r="E3678" t="s">
        <v>34</v>
      </c>
      <c r="F3678" t="s">
        <v>34</v>
      </c>
      <c r="G3678" t="s">
        <v>13</v>
      </c>
      <c r="H3678" t="s">
        <v>14</v>
      </c>
      <c r="I3678" t="s">
        <v>15</v>
      </c>
      <c r="J3678" s="5">
        <v>65.78</v>
      </c>
      <c r="K3678" s="5" t="str">
        <f>_xlfn.IFS(stroke_2[[#This Row],[avg_glucose_level]]&lt;70,"Low",stroke_2[[#This Row],[avg_glucose_level]]&lt;99,"Normal",stroke_2[[#This Row],[avg_glucose_level]]&lt;125,"Prediabetes",stroke_2[[#This Row],[avg_glucose_level]]&lt;199,"Diabetes",stroke_2[[#This Row],[avg_glucose_level]]&gt;199,"Very High")</f>
        <v>Low</v>
      </c>
      <c r="L3678">
        <v>27.5</v>
      </c>
      <c r="M3678">
        <v>28.25</v>
      </c>
      <c r="N3678">
        <v>27.5</v>
      </c>
      <c r="O3678" t="s">
        <v>38</v>
      </c>
      <c r="P3678" t="s">
        <v>34</v>
      </c>
      <c r="Q3678" s="4" t="s">
        <v>4285</v>
      </c>
      <c r="R3678" s="5">
        <f t="shared" ca="1" si="57"/>
        <v>-1.96774866092318E-3</v>
      </c>
    </row>
    <row r="3679" spans="1:18" x14ac:dyDescent="0.25">
      <c r="A3679">
        <v>61010</v>
      </c>
      <c r="B3679" t="s">
        <v>19</v>
      </c>
      <c r="C3679">
        <v>60</v>
      </c>
      <c r="D3679" t="s">
        <v>4281</v>
      </c>
      <c r="E3679" t="s">
        <v>34</v>
      </c>
      <c r="F3679" t="s">
        <v>34</v>
      </c>
      <c r="G3679" t="s">
        <v>13</v>
      </c>
      <c r="H3679" t="s">
        <v>14</v>
      </c>
      <c r="I3679" t="s">
        <v>15</v>
      </c>
      <c r="J3679" s="5">
        <v>114.34</v>
      </c>
      <c r="K3679" s="5" t="str">
        <f>_xlfn.IFS(stroke_2[[#This Row],[avg_glucose_level]]&lt;70,"Low",stroke_2[[#This Row],[avg_glucose_level]]&lt;99,"Normal",stroke_2[[#This Row],[avg_glucose_level]]&lt;125,"Prediabetes",stroke_2[[#This Row],[avg_glucose_level]]&lt;199,"Diabetes",stroke_2[[#This Row],[avg_glucose_level]]&gt;199,"Very High")</f>
        <v>Prediabetes</v>
      </c>
      <c r="L3679">
        <v>30.3</v>
      </c>
      <c r="M3679">
        <v>28.25</v>
      </c>
      <c r="N3679">
        <v>30.3</v>
      </c>
      <c r="O3679" t="s">
        <v>29</v>
      </c>
      <c r="P3679" t="s">
        <v>34</v>
      </c>
      <c r="Q3679" s="4" t="s">
        <v>4285</v>
      </c>
      <c r="R3679" s="5">
        <f t="shared" ca="1" si="57"/>
        <v>-1.1451002144630101E-2</v>
      </c>
    </row>
    <row r="3680" spans="1:18" x14ac:dyDescent="0.25">
      <c r="A3680">
        <v>62059</v>
      </c>
      <c r="B3680" t="s">
        <v>12</v>
      </c>
      <c r="C3680">
        <v>60</v>
      </c>
      <c r="D3680" t="s">
        <v>4281</v>
      </c>
      <c r="E3680" t="s">
        <v>34</v>
      </c>
      <c r="F3680" t="s">
        <v>34</v>
      </c>
      <c r="G3680" t="s">
        <v>13</v>
      </c>
      <c r="H3680" t="s">
        <v>14</v>
      </c>
      <c r="I3680" t="s">
        <v>21</v>
      </c>
      <c r="J3680" s="5">
        <v>69.2</v>
      </c>
      <c r="K3680" s="5" t="str">
        <f>_xlfn.IFS(stroke_2[[#This Row],[avg_glucose_level]]&lt;70,"Low",stroke_2[[#This Row],[avg_glucose_level]]&lt;99,"Normal",stroke_2[[#This Row],[avg_glucose_level]]&lt;125,"Prediabetes",stroke_2[[#This Row],[avg_glucose_level]]&lt;199,"Diabetes",stroke_2[[#This Row],[avg_glucose_level]]&gt;199,"Very High")</f>
        <v>Low</v>
      </c>
      <c r="L3680">
        <v>30.9</v>
      </c>
      <c r="M3680">
        <v>28.25</v>
      </c>
      <c r="N3680">
        <v>30.9</v>
      </c>
      <c r="O3680" t="s">
        <v>24</v>
      </c>
      <c r="P3680" t="s">
        <v>34</v>
      </c>
      <c r="Q3680" s="4" t="s">
        <v>4285</v>
      </c>
      <c r="R3680" s="5">
        <f t="shared" ca="1" si="57"/>
        <v>3.0866508934833171E-3</v>
      </c>
    </row>
    <row r="3681" spans="1:18" x14ac:dyDescent="0.25">
      <c r="A3681">
        <v>62817</v>
      </c>
      <c r="B3681" t="s">
        <v>12</v>
      </c>
      <c r="C3681">
        <v>60</v>
      </c>
      <c r="D3681" t="s">
        <v>4281</v>
      </c>
      <c r="E3681" t="s">
        <v>34</v>
      </c>
      <c r="F3681" t="s">
        <v>34</v>
      </c>
      <c r="G3681" t="s">
        <v>13</v>
      </c>
      <c r="H3681" t="s">
        <v>14</v>
      </c>
      <c r="I3681" t="s">
        <v>15</v>
      </c>
      <c r="J3681" s="5">
        <v>129.16</v>
      </c>
      <c r="K3681" s="5" t="str">
        <f>_xlfn.IFS(stroke_2[[#This Row],[avg_glucose_level]]&lt;70,"Low",stroke_2[[#This Row],[avg_glucose_level]]&lt;99,"Normal",stroke_2[[#This Row],[avg_glucose_level]]&lt;125,"Prediabetes",stroke_2[[#This Row],[avg_glucose_level]]&lt;199,"Diabetes",stroke_2[[#This Row],[avg_glucose_level]]&gt;199,"Very High")</f>
        <v>Diabetes</v>
      </c>
      <c r="L3681">
        <v>33.6</v>
      </c>
      <c r="M3681">
        <v>28.25</v>
      </c>
      <c r="N3681">
        <v>33.6</v>
      </c>
      <c r="O3681" t="s">
        <v>29</v>
      </c>
      <c r="P3681" t="s">
        <v>34</v>
      </c>
      <c r="Q3681" s="4" t="s">
        <v>4285</v>
      </c>
      <c r="R3681" s="5">
        <f t="shared" ca="1" si="57"/>
        <v>1.2811060667805945E-2</v>
      </c>
    </row>
    <row r="3682" spans="1:18" x14ac:dyDescent="0.25">
      <c r="A3682">
        <v>62986</v>
      </c>
      <c r="B3682" t="s">
        <v>19</v>
      </c>
      <c r="C3682">
        <v>60</v>
      </c>
      <c r="D3682" t="s">
        <v>4281</v>
      </c>
      <c r="E3682" t="s">
        <v>13</v>
      </c>
      <c r="F3682" t="s">
        <v>34</v>
      </c>
      <c r="G3682" t="s">
        <v>13</v>
      </c>
      <c r="H3682" t="s">
        <v>14</v>
      </c>
      <c r="I3682" t="s">
        <v>21</v>
      </c>
      <c r="J3682" s="5">
        <v>78.260000000000005</v>
      </c>
      <c r="K3682" s="5" t="str">
        <f>_xlfn.IFS(stroke_2[[#This Row],[avg_glucose_level]]&lt;70,"Low",stroke_2[[#This Row],[avg_glucose_level]]&lt;99,"Normal",stroke_2[[#This Row],[avg_glucose_level]]&lt;125,"Prediabetes",stroke_2[[#This Row],[avg_glucose_level]]&lt;199,"Diabetes",stroke_2[[#This Row],[avg_glucose_level]]&gt;199,"Very High")</f>
        <v>Normal</v>
      </c>
      <c r="L3682">
        <v>41.7</v>
      </c>
      <c r="M3682">
        <v>28.25</v>
      </c>
      <c r="N3682">
        <v>41.7</v>
      </c>
      <c r="O3682" t="s">
        <v>18</v>
      </c>
      <c r="P3682" t="s">
        <v>34</v>
      </c>
      <c r="Q3682" s="4" t="s">
        <v>4285</v>
      </c>
      <c r="R3682" s="5">
        <f t="shared" ca="1" si="57"/>
        <v>-2.2239493273508593E-2</v>
      </c>
    </row>
    <row r="3683" spans="1:18" x14ac:dyDescent="0.25">
      <c r="A3683">
        <v>63411</v>
      </c>
      <c r="B3683" t="s">
        <v>19</v>
      </c>
      <c r="C3683">
        <v>60</v>
      </c>
      <c r="D3683" t="s">
        <v>4281</v>
      </c>
      <c r="E3683" t="s">
        <v>34</v>
      </c>
      <c r="F3683" t="s">
        <v>34</v>
      </c>
      <c r="G3683" t="s">
        <v>13</v>
      </c>
      <c r="H3683" t="s">
        <v>14</v>
      </c>
      <c r="I3683" t="s">
        <v>21</v>
      </c>
      <c r="J3683" s="5">
        <v>85.6</v>
      </c>
      <c r="K3683" s="5" t="str">
        <f>_xlfn.IFS(stroke_2[[#This Row],[avg_glucose_level]]&lt;70,"Low",stroke_2[[#This Row],[avg_glucose_level]]&lt;99,"Normal",stroke_2[[#This Row],[avg_glucose_level]]&lt;125,"Prediabetes",stroke_2[[#This Row],[avg_glucose_level]]&lt;199,"Diabetes",stroke_2[[#This Row],[avg_glucose_level]]&gt;199,"Very High")</f>
        <v>Normal</v>
      </c>
      <c r="L3683">
        <v>34.5</v>
      </c>
      <c r="M3683">
        <v>28.25</v>
      </c>
      <c r="N3683">
        <v>34.5</v>
      </c>
      <c r="O3683" t="s">
        <v>38</v>
      </c>
      <c r="P3683" t="s">
        <v>34</v>
      </c>
      <c r="Q3683" s="4" t="s">
        <v>4285</v>
      </c>
      <c r="R3683" s="5">
        <f t="shared" ca="1" si="57"/>
        <v>2.4357287479479323E-2</v>
      </c>
    </row>
    <row r="3684" spans="1:18" x14ac:dyDescent="0.25">
      <c r="A3684">
        <v>63597</v>
      </c>
      <c r="B3684" t="s">
        <v>19</v>
      </c>
      <c r="C3684">
        <v>60</v>
      </c>
      <c r="D3684" t="s">
        <v>4281</v>
      </c>
      <c r="E3684" t="s">
        <v>34</v>
      </c>
      <c r="F3684" t="s">
        <v>34</v>
      </c>
      <c r="G3684" t="s">
        <v>13</v>
      </c>
      <c r="H3684" t="s">
        <v>14</v>
      </c>
      <c r="I3684" t="s">
        <v>15</v>
      </c>
      <c r="J3684" s="5">
        <v>185.31</v>
      </c>
      <c r="K3684" s="5" t="str">
        <f>_xlfn.IFS(stroke_2[[#This Row],[avg_glucose_level]]&lt;70,"Low",stroke_2[[#This Row],[avg_glucose_level]]&lt;99,"Normal",stroke_2[[#This Row],[avg_glucose_level]]&lt;125,"Prediabetes",stroke_2[[#This Row],[avg_glucose_level]]&lt;199,"Diabetes",stroke_2[[#This Row],[avg_glucose_level]]&gt;199,"Very High")</f>
        <v>Diabetes</v>
      </c>
      <c r="L3684">
        <v>39.299999999999997</v>
      </c>
      <c r="M3684">
        <v>28.25</v>
      </c>
      <c r="N3684">
        <v>39.299999999999997</v>
      </c>
      <c r="O3684" t="s">
        <v>24</v>
      </c>
      <c r="P3684" t="s">
        <v>34</v>
      </c>
      <c r="Q3684" s="4" t="s">
        <v>4285</v>
      </c>
      <c r="R3684" s="5">
        <f t="shared" ca="1" si="57"/>
        <v>1.17696353584329E-2</v>
      </c>
    </row>
    <row r="3685" spans="1:18" x14ac:dyDescent="0.25">
      <c r="A3685">
        <v>63986</v>
      </c>
      <c r="B3685" t="s">
        <v>12</v>
      </c>
      <c r="C3685">
        <v>60</v>
      </c>
      <c r="D3685" t="s">
        <v>4281</v>
      </c>
      <c r="E3685" t="s">
        <v>34</v>
      </c>
      <c r="F3685" t="s">
        <v>34</v>
      </c>
      <c r="G3685" t="s">
        <v>13</v>
      </c>
      <c r="H3685" t="s">
        <v>14</v>
      </c>
      <c r="I3685" t="s">
        <v>21</v>
      </c>
      <c r="J3685" s="5">
        <v>153.47999999999999</v>
      </c>
      <c r="K3685" s="5" t="str">
        <f>_xlfn.IFS(stroke_2[[#This Row],[avg_glucose_level]]&lt;70,"Low",stroke_2[[#This Row],[avg_glucose_level]]&lt;99,"Normal",stroke_2[[#This Row],[avg_glucose_level]]&lt;125,"Prediabetes",stroke_2[[#This Row],[avg_glucose_level]]&lt;199,"Diabetes",stroke_2[[#This Row],[avg_glucose_level]]&gt;199,"Very High")</f>
        <v>Diabetes</v>
      </c>
      <c r="L3685">
        <v>37.299999999999997</v>
      </c>
      <c r="M3685">
        <v>28.25</v>
      </c>
      <c r="N3685">
        <v>37.299999999999997</v>
      </c>
      <c r="O3685" t="s">
        <v>24</v>
      </c>
      <c r="P3685" t="s">
        <v>34</v>
      </c>
      <c r="Q3685" s="4" t="s">
        <v>4285</v>
      </c>
      <c r="R3685" s="5">
        <f t="shared" ca="1" si="57"/>
        <v>3.1461352789835138E-3</v>
      </c>
    </row>
    <row r="3686" spans="1:18" x14ac:dyDescent="0.25">
      <c r="A3686">
        <v>64155</v>
      </c>
      <c r="B3686" t="s">
        <v>12</v>
      </c>
      <c r="C3686">
        <v>60</v>
      </c>
      <c r="D3686" t="s">
        <v>4281</v>
      </c>
      <c r="E3686" t="s">
        <v>34</v>
      </c>
      <c r="F3686" t="s">
        <v>34</v>
      </c>
      <c r="G3686" t="s">
        <v>13</v>
      </c>
      <c r="H3686" t="s">
        <v>43</v>
      </c>
      <c r="I3686" t="s">
        <v>21</v>
      </c>
      <c r="J3686" s="5">
        <v>200.25</v>
      </c>
      <c r="K3686" s="5" t="str">
        <f>_xlfn.IFS(stroke_2[[#This Row],[avg_glucose_level]]&lt;70,"Low",stroke_2[[#This Row],[avg_glucose_level]]&lt;99,"Normal",stroke_2[[#This Row],[avg_glucose_level]]&lt;125,"Prediabetes",stroke_2[[#This Row],[avg_glucose_level]]&lt;199,"Diabetes",stroke_2[[#This Row],[avg_glucose_level]]&gt;199,"Very High")</f>
        <v>Very High</v>
      </c>
      <c r="L3686">
        <v>33.1</v>
      </c>
      <c r="M3686">
        <v>28.25</v>
      </c>
      <c r="N3686">
        <v>33.1</v>
      </c>
      <c r="O3686" t="s">
        <v>24</v>
      </c>
      <c r="P3686" t="s">
        <v>34</v>
      </c>
      <c r="Q3686" s="4" t="s">
        <v>4285</v>
      </c>
      <c r="R3686" s="5">
        <f t="shared" ca="1" si="57"/>
        <v>1.6215776815623549E-2</v>
      </c>
    </row>
    <row r="3687" spans="1:18" x14ac:dyDescent="0.25">
      <c r="A3687">
        <v>67432</v>
      </c>
      <c r="B3687" t="s">
        <v>19</v>
      </c>
      <c r="C3687">
        <v>60</v>
      </c>
      <c r="D3687" t="s">
        <v>4281</v>
      </c>
      <c r="E3687" t="s">
        <v>34</v>
      </c>
      <c r="F3687" t="s">
        <v>34</v>
      </c>
      <c r="G3687" t="s">
        <v>13</v>
      </c>
      <c r="H3687" t="s">
        <v>14</v>
      </c>
      <c r="I3687" t="s">
        <v>15</v>
      </c>
      <c r="J3687" s="5">
        <v>97.43</v>
      </c>
      <c r="K3687" s="5" t="str">
        <f>_xlfn.IFS(stroke_2[[#This Row],[avg_glucose_level]]&lt;70,"Low",stroke_2[[#This Row],[avg_glucose_level]]&lt;99,"Normal",stroke_2[[#This Row],[avg_glucose_level]]&lt;125,"Prediabetes",stroke_2[[#This Row],[avg_glucose_level]]&lt;199,"Diabetes",stroke_2[[#This Row],[avg_glucose_level]]&gt;199,"Very High")</f>
        <v>Normal</v>
      </c>
      <c r="L3687">
        <v>26.4</v>
      </c>
      <c r="M3687">
        <v>28.25</v>
      </c>
      <c r="N3687">
        <v>26.4</v>
      </c>
      <c r="O3687" t="s">
        <v>29</v>
      </c>
      <c r="P3687" t="s">
        <v>13</v>
      </c>
      <c r="Q3687" s="4" t="s">
        <v>4286</v>
      </c>
      <c r="R3687" s="5">
        <f t="shared" ca="1" si="57"/>
        <v>1.0120401119182054</v>
      </c>
    </row>
    <row r="3688" spans="1:18" x14ac:dyDescent="0.25">
      <c r="A3688">
        <v>67438</v>
      </c>
      <c r="B3688" t="s">
        <v>19</v>
      </c>
      <c r="C3688">
        <v>60</v>
      </c>
      <c r="D3688" t="s">
        <v>4281</v>
      </c>
      <c r="E3688" t="s">
        <v>34</v>
      </c>
      <c r="F3688" t="s">
        <v>34</v>
      </c>
      <c r="G3688" t="s">
        <v>13</v>
      </c>
      <c r="H3688" t="s">
        <v>43</v>
      </c>
      <c r="I3688" t="s">
        <v>21</v>
      </c>
      <c r="J3688" s="5">
        <v>145.94</v>
      </c>
      <c r="K3688" s="5" t="str">
        <f>_xlfn.IFS(stroke_2[[#This Row],[avg_glucose_level]]&lt;70,"Low",stroke_2[[#This Row],[avg_glucose_level]]&lt;99,"Normal",stroke_2[[#This Row],[avg_glucose_level]]&lt;125,"Prediabetes",stroke_2[[#This Row],[avg_glucose_level]]&lt;199,"Diabetes",stroke_2[[#This Row],[avg_glucose_level]]&gt;199,"Very High")</f>
        <v>Diabetes</v>
      </c>
      <c r="L3688">
        <v>29.2</v>
      </c>
      <c r="M3688">
        <v>28.25</v>
      </c>
      <c r="N3688">
        <v>29.2</v>
      </c>
      <c r="O3688" t="s">
        <v>38</v>
      </c>
      <c r="P3688" t="s">
        <v>34</v>
      </c>
      <c r="Q3688" s="4" t="s">
        <v>4285</v>
      </c>
      <c r="R3688" s="5">
        <f t="shared" ca="1" si="57"/>
        <v>-2.2400112972868259E-3</v>
      </c>
    </row>
    <row r="3689" spans="1:18" x14ac:dyDescent="0.25">
      <c r="A3689">
        <v>68483</v>
      </c>
      <c r="B3689" t="s">
        <v>19</v>
      </c>
      <c r="C3689">
        <v>60</v>
      </c>
      <c r="D3689" t="s">
        <v>4281</v>
      </c>
      <c r="E3689" t="s">
        <v>34</v>
      </c>
      <c r="F3689" t="s">
        <v>34</v>
      </c>
      <c r="G3689" t="s">
        <v>13</v>
      </c>
      <c r="H3689" t="s">
        <v>14</v>
      </c>
      <c r="I3689" t="s">
        <v>15</v>
      </c>
      <c r="J3689" s="5">
        <v>65.38</v>
      </c>
      <c r="K3689" s="5" t="str">
        <f>_xlfn.IFS(stroke_2[[#This Row],[avg_glucose_level]]&lt;70,"Low",stroke_2[[#This Row],[avg_glucose_level]]&lt;99,"Normal",stroke_2[[#This Row],[avg_glucose_level]]&lt;125,"Prediabetes",stroke_2[[#This Row],[avg_glucose_level]]&lt;199,"Diabetes",stroke_2[[#This Row],[avg_glucose_level]]&gt;199,"Very High")</f>
        <v>Low</v>
      </c>
      <c r="L3689">
        <v>41.2</v>
      </c>
      <c r="M3689">
        <v>28.25</v>
      </c>
      <c r="N3689">
        <v>41.2</v>
      </c>
      <c r="O3689" t="s">
        <v>18</v>
      </c>
      <c r="P3689" t="s">
        <v>34</v>
      </c>
      <c r="Q3689" s="4" t="s">
        <v>4285</v>
      </c>
      <c r="R3689" s="5">
        <f t="shared" ca="1" si="57"/>
        <v>-1.1432347082523775E-2</v>
      </c>
    </row>
    <row r="3690" spans="1:18" x14ac:dyDescent="0.25">
      <c r="A3690">
        <v>70674</v>
      </c>
      <c r="B3690" t="s">
        <v>12</v>
      </c>
      <c r="C3690">
        <v>60</v>
      </c>
      <c r="D3690" t="s">
        <v>4281</v>
      </c>
      <c r="E3690" t="s">
        <v>34</v>
      </c>
      <c r="F3690" t="s">
        <v>34</v>
      </c>
      <c r="G3690" t="s">
        <v>13</v>
      </c>
      <c r="H3690" t="s">
        <v>20</v>
      </c>
      <c r="I3690" t="s">
        <v>15</v>
      </c>
      <c r="J3690" s="5">
        <v>69.53</v>
      </c>
      <c r="K3690" s="5" t="str">
        <f>_xlfn.IFS(stroke_2[[#This Row],[avg_glucose_level]]&lt;70,"Low",stroke_2[[#This Row],[avg_glucose_level]]&lt;99,"Normal",stroke_2[[#This Row],[avg_glucose_level]]&lt;125,"Prediabetes",stroke_2[[#This Row],[avg_glucose_level]]&lt;199,"Diabetes",stroke_2[[#This Row],[avg_glucose_level]]&gt;199,"Very High")</f>
        <v>Low</v>
      </c>
      <c r="L3690">
        <v>26.2</v>
      </c>
      <c r="M3690">
        <v>28.25</v>
      </c>
      <c r="N3690">
        <v>26.2</v>
      </c>
      <c r="O3690" t="s">
        <v>24</v>
      </c>
      <c r="P3690" t="s">
        <v>34</v>
      </c>
      <c r="Q3690" s="4" t="s">
        <v>4285</v>
      </c>
      <c r="R3690" s="5">
        <f t="shared" ca="1" si="57"/>
        <v>2.4307451798276987E-2</v>
      </c>
    </row>
    <row r="3691" spans="1:18" x14ac:dyDescent="0.25">
      <c r="A3691">
        <v>70677</v>
      </c>
      <c r="B3691" t="s">
        <v>12</v>
      </c>
      <c r="C3691">
        <v>60</v>
      </c>
      <c r="D3691" t="s">
        <v>4281</v>
      </c>
      <c r="E3691" t="s">
        <v>34</v>
      </c>
      <c r="F3691" t="s">
        <v>34</v>
      </c>
      <c r="G3691" t="s">
        <v>13</v>
      </c>
      <c r="H3691" t="s">
        <v>14</v>
      </c>
      <c r="I3691" t="s">
        <v>21</v>
      </c>
      <c r="J3691" s="5">
        <v>234.45</v>
      </c>
      <c r="K3691" s="5" t="str">
        <f>_xlfn.IFS(stroke_2[[#This Row],[avg_glucose_level]]&lt;70,"Low",stroke_2[[#This Row],[avg_glucose_level]]&lt;99,"Normal",stroke_2[[#This Row],[avg_glucose_level]]&lt;125,"Prediabetes",stroke_2[[#This Row],[avg_glucose_level]]&lt;199,"Diabetes",stroke_2[[#This Row],[avg_glucose_level]]&gt;199,"Very High")</f>
        <v>Very High</v>
      </c>
      <c r="L3691">
        <v>36.799999999999997</v>
      </c>
      <c r="M3691">
        <v>28.25</v>
      </c>
      <c r="N3691">
        <v>36.799999999999997</v>
      </c>
      <c r="O3691" t="s">
        <v>18</v>
      </c>
      <c r="P3691" t="s">
        <v>34</v>
      </c>
      <c r="Q3691" s="4" t="s">
        <v>4285</v>
      </c>
      <c r="R3691" s="5">
        <f t="shared" ca="1" si="57"/>
        <v>6.8960116985446575E-3</v>
      </c>
    </row>
    <row r="3692" spans="1:18" x14ac:dyDescent="0.25">
      <c r="A3692">
        <v>71669</v>
      </c>
      <c r="B3692" t="s">
        <v>12</v>
      </c>
      <c r="C3692">
        <v>60</v>
      </c>
      <c r="D3692" t="s">
        <v>4281</v>
      </c>
      <c r="E3692" t="s">
        <v>34</v>
      </c>
      <c r="F3692" t="s">
        <v>34</v>
      </c>
      <c r="G3692" t="s">
        <v>13</v>
      </c>
      <c r="H3692" t="s">
        <v>14</v>
      </c>
      <c r="I3692" t="s">
        <v>21</v>
      </c>
      <c r="J3692" s="5">
        <v>65.16</v>
      </c>
      <c r="K3692" s="5" t="str">
        <f>_xlfn.IFS(stroke_2[[#This Row],[avg_glucose_level]]&lt;70,"Low",stroke_2[[#This Row],[avg_glucose_level]]&lt;99,"Normal",stroke_2[[#This Row],[avg_glucose_level]]&lt;125,"Prediabetes",stroke_2[[#This Row],[avg_glucose_level]]&lt;199,"Diabetes",stroke_2[[#This Row],[avg_glucose_level]]&gt;199,"Very High")</f>
        <v>Low</v>
      </c>
      <c r="L3692">
        <v>30.8</v>
      </c>
      <c r="M3692">
        <v>28.25</v>
      </c>
      <c r="N3692">
        <v>30.8</v>
      </c>
      <c r="O3692" t="s">
        <v>24</v>
      </c>
      <c r="P3692" t="s">
        <v>34</v>
      </c>
      <c r="Q3692" s="4" t="s">
        <v>4285</v>
      </c>
      <c r="R3692" s="5">
        <f t="shared" ca="1" si="57"/>
        <v>-7.0311420802908978E-3</v>
      </c>
    </row>
    <row r="3693" spans="1:18" x14ac:dyDescent="0.25">
      <c r="A3693">
        <v>967</v>
      </c>
      <c r="B3693" t="s">
        <v>12</v>
      </c>
      <c r="C3693">
        <v>61</v>
      </c>
      <c r="D3693" t="s">
        <v>4281</v>
      </c>
      <c r="E3693" t="s">
        <v>34</v>
      </c>
      <c r="F3693" t="s">
        <v>13</v>
      </c>
      <c r="G3693" t="s">
        <v>13</v>
      </c>
      <c r="H3693" t="s">
        <v>14</v>
      </c>
      <c r="I3693" t="s">
        <v>15</v>
      </c>
      <c r="J3693" s="5">
        <v>88.27</v>
      </c>
      <c r="K3693" s="5" t="str">
        <f>_xlfn.IFS(stroke_2[[#This Row],[avg_glucose_level]]&lt;70,"Low",stroke_2[[#This Row],[avg_glucose_level]]&lt;99,"Normal",stroke_2[[#This Row],[avg_glucose_level]]&lt;125,"Prediabetes",stroke_2[[#This Row],[avg_glucose_level]]&lt;199,"Diabetes",stroke_2[[#This Row],[avg_glucose_level]]&gt;199,"Very High")</f>
        <v>Normal</v>
      </c>
      <c r="M3693">
        <v>28.25</v>
      </c>
      <c r="N3693">
        <v>28.25</v>
      </c>
      <c r="O3693" t="s">
        <v>24</v>
      </c>
      <c r="P3693" t="s">
        <v>34</v>
      </c>
      <c r="Q3693" s="4" t="s">
        <v>4285</v>
      </c>
      <c r="R3693" s="5">
        <f t="shared" ca="1" si="57"/>
        <v>-6.7691213541322013E-3</v>
      </c>
    </row>
    <row r="3694" spans="1:18" x14ac:dyDescent="0.25">
      <c r="A3694">
        <v>1307</v>
      </c>
      <c r="B3694" t="s">
        <v>19</v>
      </c>
      <c r="C3694">
        <v>61</v>
      </c>
      <c r="D3694" t="s">
        <v>4281</v>
      </c>
      <c r="E3694" t="s">
        <v>13</v>
      </c>
      <c r="F3694" t="s">
        <v>34</v>
      </c>
      <c r="G3694" t="s">
        <v>13</v>
      </c>
      <c r="H3694" t="s">
        <v>14</v>
      </c>
      <c r="I3694" t="s">
        <v>21</v>
      </c>
      <c r="J3694" s="5">
        <v>170.05</v>
      </c>
      <c r="K3694" s="5" t="str">
        <f>_xlfn.IFS(stroke_2[[#This Row],[avg_glucose_level]]&lt;70,"Low",stroke_2[[#This Row],[avg_glucose_level]]&lt;99,"Normal",stroke_2[[#This Row],[avg_glucose_level]]&lt;125,"Prediabetes",stroke_2[[#This Row],[avg_glucose_level]]&lt;199,"Diabetes",stroke_2[[#This Row],[avg_glucose_level]]&gt;199,"Very High")</f>
        <v>Diabetes</v>
      </c>
      <c r="L3694">
        <v>60.2</v>
      </c>
      <c r="M3694">
        <v>28.25</v>
      </c>
      <c r="N3694">
        <v>60.2</v>
      </c>
      <c r="O3694" t="s">
        <v>29</v>
      </c>
      <c r="P3694" t="s">
        <v>34</v>
      </c>
      <c r="Q3694" s="4" t="s">
        <v>4285</v>
      </c>
      <c r="R3694" s="5">
        <f t="shared" ca="1" si="57"/>
        <v>2.2611365224385588E-2</v>
      </c>
    </row>
    <row r="3695" spans="1:18" x14ac:dyDescent="0.25">
      <c r="A3695">
        <v>1534</v>
      </c>
      <c r="B3695" t="s">
        <v>19</v>
      </c>
      <c r="C3695">
        <v>61</v>
      </c>
      <c r="D3695" t="s">
        <v>4281</v>
      </c>
      <c r="E3695" t="s">
        <v>34</v>
      </c>
      <c r="F3695" t="s">
        <v>34</v>
      </c>
      <c r="G3695" t="s">
        <v>13</v>
      </c>
      <c r="H3695" t="s">
        <v>14</v>
      </c>
      <c r="I3695" t="s">
        <v>21</v>
      </c>
      <c r="J3695" s="5">
        <v>99.35</v>
      </c>
      <c r="K3695" s="5" t="str">
        <f>_xlfn.IFS(stroke_2[[#This Row],[avg_glucose_level]]&lt;70,"Low",stroke_2[[#This Row],[avg_glucose_level]]&lt;99,"Normal",stroke_2[[#This Row],[avg_glucose_level]]&lt;125,"Prediabetes",stroke_2[[#This Row],[avg_glucose_level]]&lt;199,"Diabetes",stroke_2[[#This Row],[avg_glucose_level]]&gt;199,"Very High")</f>
        <v>Prediabetes</v>
      </c>
      <c r="L3695">
        <v>26.1</v>
      </c>
      <c r="M3695">
        <v>28.25</v>
      </c>
      <c r="N3695">
        <v>26.1</v>
      </c>
      <c r="O3695" t="s">
        <v>29</v>
      </c>
      <c r="P3695" t="s">
        <v>34</v>
      </c>
      <c r="Q3695" s="4" t="s">
        <v>4285</v>
      </c>
      <c r="R3695" s="5">
        <f t="shared" ca="1" si="57"/>
        <v>-5.9402135833894311E-3</v>
      </c>
    </row>
    <row r="3696" spans="1:18" x14ac:dyDescent="0.25">
      <c r="A3696">
        <v>2877</v>
      </c>
      <c r="B3696" t="s">
        <v>19</v>
      </c>
      <c r="C3696">
        <v>61</v>
      </c>
      <c r="D3696" t="s">
        <v>4281</v>
      </c>
      <c r="E3696" t="s">
        <v>34</v>
      </c>
      <c r="F3696" t="s">
        <v>34</v>
      </c>
      <c r="G3696" t="s">
        <v>13</v>
      </c>
      <c r="H3696" t="s">
        <v>14</v>
      </c>
      <c r="I3696" t="s">
        <v>15</v>
      </c>
      <c r="J3696" s="5">
        <v>115.42</v>
      </c>
      <c r="K3696" s="5" t="str">
        <f>_xlfn.IFS(stroke_2[[#This Row],[avg_glucose_level]]&lt;70,"Low",stroke_2[[#This Row],[avg_glucose_level]]&lt;99,"Normal",stroke_2[[#This Row],[avg_glucose_level]]&lt;125,"Prediabetes",stroke_2[[#This Row],[avg_glucose_level]]&lt;199,"Diabetes",stroke_2[[#This Row],[avg_glucose_level]]&gt;199,"Very High")</f>
        <v>Prediabetes</v>
      </c>
      <c r="L3696">
        <v>16.7</v>
      </c>
      <c r="M3696">
        <v>28.25</v>
      </c>
      <c r="N3696">
        <v>16.7</v>
      </c>
      <c r="O3696" t="s">
        <v>29</v>
      </c>
      <c r="P3696" t="s">
        <v>34</v>
      </c>
      <c r="Q3696" s="4" t="s">
        <v>4285</v>
      </c>
      <c r="R3696" s="5">
        <f t="shared" ca="1" si="57"/>
        <v>-9.0020479057153716E-3</v>
      </c>
    </row>
    <row r="3697" spans="1:18" x14ac:dyDescent="0.25">
      <c r="A3697">
        <v>3253</v>
      </c>
      <c r="B3697" t="s">
        <v>12</v>
      </c>
      <c r="C3697">
        <v>61</v>
      </c>
      <c r="D3697" t="s">
        <v>4281</v>
      </c>
      <c r="E3697" t="s">
        <v>34</v>
      </c>
      <c r="F3697" t="s">
        <v>13</v>
      </c>
      <c r="G3697" t="s">
        <v>13</v>
      </c>
      <c r="H3697" t="s">
        <v>14</v>
      </c>
      <c r="I3697" t="s">
        <v>21</v>
      </c>
      <c r="J3697" s="5">
        <v>111.81</v>
      </c>
      <c r="K3697" s="5" t="str">
        <f>_xlfn.IFS(stroke_2[[#This Row],[avg_glucose_level]]&lt;70,"Low",stroke_2[[#This Row],[avg_glucose_level]]&lt;99,"Normal",stroke_2[[#This Row],[avg_glucose_level]]&lt;125,"Prediabetes",stroke_2[[#This Row],[avg_glucose_level]]&lt;199,"Diabetes",stroke_2[[#This Row],[avg_glucose_level]]&gt;199,"Very High")</f>
        <v>Prediabetes</v>
      </c>
      <c r="L3697">
        <v>27.3</v>
      </c>
      <c r="M3697">
        <v>28.25</v>
      </c>
      <c r="N3697">
        <v>27.3</v>
      </c>
      <c r="O3697" t="s">
        <v>29</v>
      </c>
      <c r="P3697" t="s">
        <v>13</v>
      </c>
      <c r="Q3697" s="4" t="s">
        <v>4286</v>
      </c>
      <c r="R3697" s="5">
        <f t="shared" ca="1" si="57"/>
        <v>0.97720540247034737</v>
      </c>
    </row>
    <row r="3698" spans="1:18" x14ac:dyDescent="0.25">
      <c r="A3698">
        <v>3379</v>
      </c>
      <c r="B3698" t="s">
        <v>19</v>
      </c>
      <c r="C3698">
        <v>61</v>
      </c>
      <c r="D3698" t="s">
        <v>4281</v>
      </c>
      <c r="E3698" t="s">
        <v>34</v>
      </c>
      <c r="F3698" t="s">
        <v>34</v>
      </c>
      <c r="G3698" t="s">
        <v>13</v>
      </c>
      <c r="H3698" t="s">
        <v>14</v>
      </c>
      <c r="I3698" t="s">
        <v>15</v>
      </c>
      <c r="J3698" s="5">
        <v>87.52</v>
      </c>
      <c r="K3698" s="5" t="str">
        <f>_xlfn.IFS(stroke_2[[#This Row],[avg_glucose_level]]&lt;70,"Low",stroke_2[[#This Row],[avg_glucose_level]]&lt;99,"Normal",stroke_2[[#This Row],[avg_glucose_level]]&lt;125,"Prediabetes",stroke_2[[#This Row],[avg_glucose_level]]&lt;199,"Diabetes",stroke_2[[#This Row],[avg_glucose_level]]&gt;199,"Very High")</f>
        <v>Normal</v>
      </c>
      <c r="L3698">
        <v>23.7</v>
      </c>
      <c r="M3698">
        <v>28.25</v>
      </c>
      <c r="N3698">
        <v>23.7</v>
      </c>
      <c r="O3698" t="s">
        <v>38</v>
      </c>
      <c r="P3698" t="s">
        <v>34</v>
      </c>
      <c r="Q3698" s="4" t="s">
        <v>4285</v>
      </c>
      <c r="R3698" s="5">
        <f t="shared" ca="1" si="57"/>
        <v>-1.1359619520662067E-2</v>
      </c>
    </row>
    <row r="3699" spans="1:18" x14ac:dyDescent="0.25">
      <c r="A3699">
        <v>3428</v>
      </c>
      <c r="B3699" t="s">
        <v>19</v>
      </c>
      <c r="C3699">
        <v>61</v>
      </c>
      <c r="D3699" t="s">
        <v>4281</v>
      </c>
      <c r="E3699" t="s">
        <v>34</v>
      </c>
      <c r="F3699" t="s">
        <v>34</v>
      </c>
      <c r="G3699" t="s">
        <v>13</v>
      </c>
      <c r="H3699" t="s">
        <v>20</v>
      </c>
      <c r="I3699" t="s">
        <v>15</v>
      </c>
      <c r="J3699" s="5">
        <v>77.06</v>
      </c>
      <c r="K3699" s="5" t="str">
        <f>_xlfn.IFS(stroke_2[[#This Row],[avg_glucose_level]]&lt;70,"Low",stroke_2[[#This Row],[avg_glucose_level]]&lt;99,"Normal",stroke_2[[#This Row],[avg_glucose_level]]&lt;125,"Prediabetes",stroke_2[[#This Row],[avg_glucose_level]]&lt;199,"Diabetes",stroke_2[[#This Row],[avg_glucose_level]]&gt;199,"Very High")</f>
        <v>Normal</v>
      </c>
      <c r="L3699">
        <v>27</v>
      </c>
      <c r="M3699">
        <v>28.25</v>
      </c>
      <c r="N3699">
        <v>27</v>
      </c>
      <c r="O3699" t="s">
        <v>24</v>
      </c>
      <c r="P3699" t="s">
        <v>34</v>
      </c>
      <c r="Q3699" s="4" t="s">
        <v>4285</v>
      </c>
      <c r="R3699" s="5">
        <f t="shared" ca="1" si="57"/>
        <v>-1.5218257716779727E-2</v>
      </c>
    </row>
    <row r="3700" spans="1:18" x14ac:dyDescent="0.25">
      <c r="A3700">
        <v>5824</v>
      </c>
      <c r="B3700" t="s">
        <v>12</v>
      </c>
      <c r="C3700">
        <v>61</v>
      </c>
      <c r="D3700" t="s">
        <v>4281</v>
      </c>
      <c r="E3700" t="s">
        <v>34</v>
      </c>
      <c r="F3700" t="s">
        <v>34</v>
      </c>
      <c r="G3700" t="s">
        <v>13</v>
      </c>
      <c r="H3700" t="s">
        <v>14</v>
      </c>
      <c r="I3700" t="s">
        <v>21</v>
      </c>
      <c r="J3700" s="5">
        <v>204.5</v>
      </c>
      <c r="K3700" s="5" t="str">
        <f>_xlfn.IFS(stroke_2[[#This Row],[avg_glucose_level]]&lt;70,"Low",stroke_2[[#This Row],[avg_glucose_level]]&lt;99,"Normal",stroke_2[[#This Row],[avg_glucose_level]]&lt;125,"Prediabetes",stroke_2[[#This Row],[avg_glucose_level]]&lt;199,"Diabetes",stroke_2[[#This Row],[avg_glucose_level]]&gt;199,"Very High")</f>
        <v>Very High</v>
      </c>
      <c r="L3700">
        <v>35.1</v>
      </c>
      <c r="M3700">
        <v>28.25</v>
      </c>
      <c r="N3700">
        <v>35.1</v>
      </c>
      <c r="O3700" t="s">
        <v>18</v>
      </c>
      <c r="P3700" t="s">
        <v>34</v>
      </c>
      <c r="Q3700" s="4" t="s">
        <v>4285</v>
      </c>
      <c r="R3700" s="5">
        <f t="shared" ca="1" si="57"/>
        <v>-1.6226500425981134E-2</v>
      </c>
    </row>
    <row r="3701" spans="1:18" x14ac:dyDescent="0.25">
      <c r="A3701">
        <v>10752</v>
      </c>
      <c r="B3701" t="s">
        <v>19</v>
      </c>
      <c r="C3701">
        <v>61</v>
      </c>
      <c r="D3701" t="s">
        <v>4281</v>
      </c>
      <c r="E3701" t="s">
        <v>34</v>
      </c>
      <c r="F3701" t="s">
        <v>34</v>
      </c>
      <c r="G3701" t="s">
        <v>13</v>
      </c>
      <c r="H3701" t="s">
        <v>14</v>
      </c>
      <c r="I3701" t="s">
        <v>21</v>
      </c>
      <c r="J3701" s="5">
        <v>78.650000000000006</v>
      </c>
      <c r="K3701" s="5" t="str">
        <f>_xlfn.IFS(stroke_2[[#This Row],[avg_glucose_level]]&lt;70,"Low",stroke_2[[#This Row],[avg_glucose_level]]&lt;99,"Normal",stroke_2[[#This Row],[avg_glucose_level]]&lt;125,"Prediabetes",stroke_2[[#This Row],[avg_glucose_level]]&lt;199,"Diabetes",stroke_2[[#This Row],[avg_glucose_level]]&gt;199,"Very High")</f>
        <v>Normal</v>
      </c>
      <c r="L3701">
        <v>36.200000000000003</v>
      </c>
      <c r="M3701">
        <v>28.25</v>
      </c>
      <c r="N3701">
        <v>36.200000000000003</v>
      </c>
      <c r="O3701" t="s">
        <v>18</v>
      </c>
      <c r="P3701" t="s">
        <v>34</v>
      </c>
      <c r="Q3701" s="4" t="s">
        <v>4285</v>
      </c>
      <c r="R3701" s="5">
        <f t="shared" ca="1" si="57"/>
        <v>-2.2738106714239537E-2</v>
      </c>
    </row>
    <row r="3702" spans="1:18" x14ac:dyDescent="0.25">
      <c r="A3702">
        <v>11169</v>
      </c>
      <c r="B3702" t="s">
        <v>19</v>
      </c>
      <c r="C3702">
        <v>61</v>
      </c>
      <c r="D3702" t="s">
        <v>4281</v>
      </c>
      <c r="E3702" t="s">
        <v>34</v>
      </c>
      <c r="F3702" t="s">
        <v>34</v>
      </c>
      <c r="G3702" t="s">
        <v>13</v>
      </c>
      <c r="H3702" t="s">
        <v>14</v>
      </c>
      <c r="I3702" t="s">
        <v>15</v>
      </c>
      <c r="J3702" s="5">
        <v>97.58</v>
      </c>
      <c r="K3702" s="5" t="str">
        <f>_xlfn.IFS(stroke_2[[#This Row],[avg_glucose_level]]&lt;70,"Low",stroke_2[[#This Row],[avg_glucose_level]]&lt;99,"Normal",stroke_2[[#This Row],[avg_glucose_level]]&lt;125,"Prediabetes",stroke_2[[#This Row],[avg_glucose_level]]&lt;199,"Diabetes",stroke_2[[#This Row],[avg_glucose_level]]&gt;199,"Very High")</f>
        <v>Normal</v>
      </c>
      <c r="L3702">
        <v>29.7</v>
      </c>
      <c r="M3702">
        <v>28.25</v>
      </c>
      <c r="N3702">
        <v>29.7</v>
      </c>
      <c r="O3702" t="s">
        <v>18</v>
      </c>
      <c r="P3702" t="s">
        <v>34</v>
      </c>
      <c r="Q3702" s="4" t="s">
        <v>4285</v>
      </c>
      <c r="R3702" s="5">
        <f t="shared" ca="1" si="57"/>
        <v>-6.4721815637793275E-3</v>
      </c>
    </row>
    <row r="3703" spans="1:18" x14ac:dyDescent="0.25">
      <c r="A3703">
        <v>11861</v>
      </c>
      <c r="B3703" t="s">
        <v>12</v>
      </c>
      <c r="C3703">
        <v>61</v>
      </c>
      <c r="D3703" t="s">
        <v>4281</v>
      </c>
      <c r="E3703" t="s">
        <v>34</v>
      </c>
      <c r="F3703" t="s">
        <v>34</v>
      </c>
      <c r="G3703" t="s">
        <v>13</v>
      </c>
      <c r="H3703" t="s">
        <v>20</v>
      </c>
      <c r="I3703" t="s">
        <v>21</v>
      </c>
      <c r="J3703" s="5">
        <v>81.96</v>
      </c>
      <c r="K3703" s="5" t="str">
        <f>_xlfn.IFS(stroke_2[[#This Row],[avg_glucose_level]]&lt;70,"Low",stroke_2[[#This Row],[avg_glucose_level]]&lt;99,"Normal",stroke_2[[#This Row],[avg_glucose_level]]&lt;125,"Prediabetes",stroke_2[[#This Row],[avg_glucose_level]]&lt;199,"Diabetes",stroke_2[[#This Row],[avg_glucose_level]]&gt;199,"Very High")</f>
        <v>Normal</v>
      </c>
      <c r="L3703">
        <v>29.9</v>
      </c>
      <c r="M3703">
        <v>28.25</v>
      </c>
      <c r="N3703">
        <v>29.9</v>
      </c>
      <c r="O3703" t="s">
        <v>24</v>
      </c>
      <c r="P3703" t="s">
        <v>34</v>
      </c>
      <c r="Q3703" s="4" t="s">
        <v>4285</v>
      </c>
      <c r="R3703" s="5">
        <f t="shared" ca="1" si="57"/>
        <v>2.2949105613443883E-2</v>
      </c>
    </row>
    <row r="3704" spans="1:18" x14ac:dyDescent="0.25">
      <c r="A3704">
        <v>12095</v>
      </c>
      <c r="B3704" t="s">
        <v>19</v>
      </c>
      <c r="C3704">
        <v>61</v>
      </c>
      <c r="D3704" t="s">
        <v>4281</v>
      </c>
      <c r="E3704" t="s">
        <v>34</v>
      </c>
      <c r="F3704" t="s">
        <v>13</v>
      </c>
      <c r="G3704" t="s">
        <v>13</v>
      </c>
      <c r="H3704" t="s">
        <v>43</v>
      </c>
      <c r="I3704" t="s">
        <v>21</v>
      </c>
      <c r="J3704" s="5">
        <v>120.46</v>
      </c>
      <c r="K3704" s="5" t="str">
        <f>_xlfn.IFS(stroke_2[[#This Row],[avg_glucose_level]]&lt;70,"Low",stroke_2[[#This Row],[avg_glucose_level]]&lt;99,"Normal",stroke_2[[#This Row],[avg_glucose_level]]&lt;125,"Prediabetes",stroke_2[[#This Row],[avg_glucose_level]]&lt;199,"Diabetes",stroke_2[[#This Row],[avg_glucose_level]]&gt;199,"Very High")</f>
        <v>Prediabetes</v>
      </c>
      <c r="L3704">
        <v>36.799999999999997</v>
      </c>
      <c r="M3704">
        <v>28.25</v>
      </c>
      <c r="N3704">
        <v>36.799999999999997</v>
      </c>
      <c r="O3704" t="s">
        <v>29</v>
      </c>
      <c r="P3704" t="s">
        <v>13</v>
      </c>
      <c r="Q3704" s="4" t="s">
        <v>4286</v>
      </c>
      <c r="R3704" s="5">
        <f t="shared" ca="1" si="57"/>
        <v>1.0243359963189183</v>
      </c>
    </row>
    <row r="3705" spans="1:18" x14ac:dyDescent="0.25">
      <c r="A3705">
        <v>13172</v>
      </c>
      <c r="B3705" t="s">
        <v>19</v>
      </c>
      <c r="C3705">
        <v>61</v>
      </c>
      <c r="D3705" t="s">
        <v>4281</v>
      </c>
      <c r="E3705" t="s">
        <v>34</v>
      </c>
      <c r="F3705" t="s">
        <v>34</v>
      </c>
      <c r="G3705" t="s">
        <v>13</v>
      </c>
      <c r="H3705" t="s">
        <v>20</v>
      </c>
      <c r="I3705" t="s">
        <v>15</v>
      </c>
      <c r="J3705" s="5">
        <v>203.76</v>
      </c>
      <c r="K3705" s="5" t="str">
        <f>_xlfn.IFS(stroke_2[[#This Row],[avg_glucose_level]]&lt;70,"Low",stroke_2[[#This Row],[avg_glucose_level]]&lt;99,"Normal",stroke_2[[#This Row],[avg_glucose_level]]&lt;125,"Prediabetes",stroke_2[[#This Row],[avg_glucose_level]]&lt;199,"Diabetes",stroke_2[[#This Row],[avg_glucose_level]]&gt;199,"Very High")</f>
        <v>Very High</v>
      </c>
      <c r="L3705">
        <v>33.799999999999997</v>
      </c>
      <c r="M3705">
        <v>28.25</v>
      </c>
      <c r="N3705">
        <v>33.799999999999997</v>
      </c>
      <c r="O3705" t="s">
        <v>24</v>
      </c>
      <c r="P3705" t="s">
        <v>34</v>
      </c>
      <c r="Q3705" s="4" t="s">
        <v>4285</v>
      </c>
      <c r="R3705" s="5">
        <f t="shared" ca="1" si="57"/>
        <v>7.4634743080926212E-3</v>
      </c>
    </row>
    <row r="3706" spans="1:18" x14ac:dyDescent="0.25">
      <c r="A3706">
        <v>16980</v>
      </c>
      <c r="B3706" t="s">
        <v>19</v>
      </c>
      <c r="C3706">
        <v>61</v>
      </c>
      <c r="D3706" t="s">
        <v>4281</v>
      </c>
      <c r="E3706" t="s">
        <v>34</v>
      </c>
      <c r="F3706" t="s">
        <v>34</v>
      </c>
      <c r="G3706" t="s">
        <v>34</v>
      </c>
      <c r="H3706" t="s">
        <v>14</v>
      </c>
      <c r="I3706" t="s">
        <v>21</v>
      </c>
      <c r="J3706" s="5">
        <v>69.91</v>
      </c>
      <c r="K3706" s="5" t="str">
        <f>_xlfn.IFS(stroke_2[[#This Row],[avg_glucose_level]]&lt;70,"Low",stroke_2[[#This Row],[avg_glucose_level]]&lt;99,"Normal",stroke_2[[#This Row],[avg_glucose_level]]&lt;125,"Prediabetes",stroke_2[[#This Row],[avg_glucose_level]]&lt;199,"Diabetes",stroke_2[[#This Row],[avg_glucose_level]]&gt;199,"Very High")</f>
        <v>Low</v>
      </c>
      <c r="L3706">
        <v>37.1</v>
      </c>
      <c r="M3706">
        <v>28.25</v>
      </c>
      <c r="N3706">
        <v>37.1</v>
      </c>
      <c r="O3706" t="s">
        <v>24</v>
      </c>
      <c r="P3706" t="s">
        <v>34</v>
      </c>
      <c r="Q3706" s="4" t="s">
        <v>4285</v>
      </c>
      <c r="R3706" s="5">
        <f t="shared" ca="1" si="57"/>
        <v>2.4977248081303898E-2</v>
      </c>
    </row>
    <row r="3707" spans="1:18" x14ac:dyDescent="0.25">
      <c r="A3707">
        <v>18833</v>
      </c>
      <c r="B3707" t="s">
        <v>12</v>
      </c>
      <c r="C3707">
        <v>61</v>
      </c>
      <c r="D3707" t="s">
        <v>4281</v>
      </c>
      <c r="E3707" t="s">
        <v>34</v>
      </c>
      <c r="F3707" t="s">
        <v>34</v>
      </c>
      <c r="G3707" t="s">
        <v>13</v>
      </c>
      <c r="H3707" t="s">
        <v>20</v>
      </c>
      <c r="I3707" t="s">
        <v>21</v>
      </c>
      <c r="J3707" s="5">
        <v>84.43</v>
      </c>
      <c r="K3707" s="5" t="str">
        <f>_xlfn.IFS(stroke_2[[#This Row],[avg_glucose_level]]&lt;70,"Low",stroke_2[[#This Row],[avg_glucose_level]]&lt;99,"Normal",stroke_2[[#This Row],[avg_glucose_level]]&lt;125,"Prediabetes",stroke_2[[#This Row],[avg_glucose_level]]&lt;199,"Diabetes",stroke_2[[#This Row],[avg_glucose_level]]&gt;199,"Very High")</f>
        <v>Normal</v>
      </c>
      <c r="L3707">
        <v>32.4</v>
      </c>
      <c r="M3707">
        <v>28.25</v>
      </c>
      <c r="N3707">
        <v>32.4</v>
      </c>
      <c r="O3707" t="s">
        <v>29</v>
      </c>
      <c r="P3707" t="s">
        <v>34</v>
      </c>
      <c r="Q3707" s="4" t="s">
        <v>4285</v>
      </c>
      <c r="R3707" s="5">
        <f t="shared" ca="1" si="57"/>
        <v>5.0846344746976694E-3</v>
      </c>
    </row>
    <row r="3708" spans="1:18" x14ac:dyDescent="0.25">
      <c r="A3708">
        <v>20185</v>
      </c>
      <c r="B3708" t="s">
        <v>19</v>
      </c>
      <c r="C3708">
        <v>61</v>
      </c>
      <c r="D3708" t="s">
        <v>4281</v>
      </c>
      <c r="E3708" t="s">
        <v>34</v>
      </c>
      <c r="F3708" t="s">
        <v>34</v>
      </c>
      <c r="G3708" t="s">
        <v>13</v>
      </c>
      <c r="H3708" t="s">
        <v>20</v>
      </c>
      <c r="I3708" t="s">
        <v>21</v>
      </c>
      <c r="J3708" s="5">
        <v>69.77</v>
      </c>
      <c r="K3708" s="5" t="str">
        <f>_xlfn.IFS(stroke_2[[#This Row],[avg_glucose_level]]&lt;70,"Low",stroke_2[[#This Row],[avg_glucose_level]]&lt;99,"Normal",stroke_2[[#This Row],[avg_glucose_level]]&lt;125,"Prediabetes",stroke_2[[#This Row],[avg_glucose_level]]&lt;199,"Diabetes",stroke_2[[#This Row],[avg_glucose_level]]&gt;199,"Very High")</f>
        <v>Low</v>
      </c>
      <c r="L3708">
        <v>29.9</v>
      </c>
      <c r="M3708">
        <v>28.25</v>
      </c>
      <c r="N3708">
        <v>29.9</v>
      </c>
      <c r="O3708" t="s">
        <v>24</v>
      </c>
      <c r="P3708" t="s">
        <v>34</v>
      </c>
      <c r="Q3708" s="4" t="s">
        <v>4285</v>
      </c>
      <c r="R3708" s="5">
        <f t="shared" ca="1" si="57"/>
        <v>4.5355751763633823E-3</v>
      </c>
    </row>
    <row r="3709" spans="1:18" x14ac:dyDescent="0.25">
      <c r="A3709">
        <v>20890</v>
      </c>
      <c r="B3709" t="s">
        <v>19</v>
      </c>
      <c r="C3709">
        <v>61</v>
      </c>
      <c r="D3709" t="s">
        <v>4281</v>
      </c>
      <c r="E3709" t="s">
        <v>34</v>
      </c>
      <c r="F3709" t="s">
        <v>34</v>
      </c>
      <c r="G3709" t="s">
        <v>13</v>
      </c>
      <c r="H3709" t="s">
        <v>14</v>
      </c>
      <c r="I3709" t="s">
        <v>21</v>
      </c>
      <c r="J3709" s="5">
        <v>79.89</v>
      </c>
      <c r="K3709" s="5" t="str">
        <f>_xlfn.IFS(stroke_2[[#This Row],[avg_glucose_level]]&lt;70,"Low",stroke_2[[#This Row],[avg_glucose_level]]&lt;99,"Normal",stroke_2[[#This Row],[avg_glucose_level]]&lt;125,"Prediabetes",stroke_2[[#This Row],[avg_glucose_level]]&lt;199,"Diabetes",stroke_2[[#This Row],[avg_glucose_level]]&gt;199,"Very High")</f>
        <v>Normal</v>
      </c>
      <c r="L3709">
        <v>24.5</v>
      </c>
      <c r="M3709">
        <v>28.25</v>
      </c>
      <c r="N3709">
        <v>24.5</v>
      </c>
      <c r="O3709" t="s">
        <v>29</v>
      </c>
      <c r="P3709" t="s">
        <v>34</v>
      </c>
      <c r="Q3709" s="4" t="s">
        <v>4285</v>
      </c>
      <c r="R3709" s="5">
        <f t="shared" ca="1" si="57"/>
        <v>-1.720848028311283E-2</v>
      </c>
    </row>
    <row r="3710" spans="1:18" x14ac:dyDescent="0.25">
      <c r="A3710">
        <v>20938</v>
      </c>
      <c r="B3710" t="s">
        <v>19</v>
      </c>
      <c r="C3710">
        <v>61</v>
      </c>
      <c r="D3710" t="s">
        <v>4281</v>
      </c>
      <c r="E3710" t="s">
        <v>34</v>
      </c>
      <c r="F3710" t="s">
        <v>34</v>
      </c>
      <c r="G3710" t="s">
        <v>13</v>
      </c>
      <c r="H3710" t="s">
        <v>14</v>
      </c>
      <c r="I3710" t="s">
        <v>21</v>
      </c>
      <c r="J3710" s="5">
        <v>88.41</v>
      </c>
      <c r="K3710" s="5" t="str">
        <f>_xlfn.IFS(stroke_2[[#This Row],[avg_glucose_level]]&lt;70,"Low",stroke_2[[#This Row],[avg_glucose_level]]&lt;99,"Normal",stroke_2[[#This Row],[avg_glucose_level]]&lt;125,"Prediabetes",stroke_2[[#This Row],[avg_glucose_level]]&lt;199,"Diabetes",stroke_2[[#This Row],[avg_glucose_level]]&gt;199,"Very High")</f>
        <v>Normal</v>
      </c>
      <c r="L3710">
        <v>25.3</v>
      </c>
      <c r="M3710">
        <v>28.25</v>
      </c>
      <c r="N3710">
        <v>25.3</v>
      </c>
      <c r="O3710" t="s">
        <v>18</v>
      </c>
      <c r="P3710" t="s">
        <v>34</v>
      </c>
      <c r="Q3710" s="4" t="s">
        <v>4285</v>
      </c>
      <c r="R3710" s="5">
        <f t="shared" ca="1" si="57"/>
        <v>-2.1405748945720206E-2</v>
      </c>
    </row>
    <row r="3711" spans="1:18" x14ac:dyDescent="0.25">
      <c r="A3711">
        <v>22470</v>
      </c>
      <c r="B3711" t="s">
        <v>12</v>
      </c>
      <c r="C3711">
        <v>61</v>
      </c>
      <c r="D3711" t="s">
        <v>4281</v>
      </c>
      <c r="E3711" t="s">
        <v>34</v>
      </c>
      <c r="F3711" t="s">
        <v>34</v>
      </c>
      <c r="G3711" t="s">
        <v>13</v>
      </c>
      <c r="H3711" t="s">
        <v>43</v>
      </c>
      <c r="I3711" t="s">
        <v>15</v>
      </c>
      <c r="J3711" s="5">
        <v>184.15</v>
      </c>
      <c r="K3711" s="5" t="str">
        <f>_xlfn.IFS(stroke_2[[#This Row],[avg_glucose_level]]&lt;70,"Low",stroke_2[[#This Row],[avg_glucose_level]]&lt;99,"Normal",stroke_2[[#This Row],[avg_glucose_level]]&lt;125,"Prediabetes",stroke_2[[#This Row],[avg_glucose_level]]&lt;199,"Diabetes",stroke_2[[#This Row],[avg_glucose_level]]&gt;199,"Very High")</f>
        <v>Diabetes</v>
      </c>
      <c r="M3711">
        <v>28.25</v>
      </c>
      <c r="N3711">
        <v>28.25</v>
      </c>
      <c r="O3711" t="s">
        <v>38</v>
      </c>
      <c r="P3711" t="s">
        <v>34</v>
      </c>
      <c r="Q3711" s="4" t="s">
        <v>4285</v>
      </c>
      <c r="R3711" s="5">
        <f t="shared" ca="1" si="57"/>
        <v>1.4098107235412466E-2</v>
      </c>
    </row>
    <row r="3712" spans="1:18" x14ac:dyDescent="0.25">
      <c r="A3712">
        <v>22865</v>
      </c>
      <c r="B3712" t="s">
        <v>19</v>
      </c>
      <c r="C3712">
        <v>61</v>
      </c>
      <c r="D3712" t="s">
        <v>4281</v>
      </c>
      <c r="E3712" t="s">
        <v>34</v>
      </c>
      <c r="F3712" t="s">
        <v>34</v>
      </c>
      <c r="G3712" t="s">
        <v>13</v>
      </c>
      <c r="H3712" t="s">
        <v>14</v>
      </c>
      <c r="I3712" t="s">
        <v>21</v>
      </c>
      <c r="J3712" s="5">
        <v>219.38</v>
      </c>
      <c r="K3712" s="5" t="str">
        <f>_xlfn.IFS(stroke_2[[#This Row],[avg_glucose_level]]&lt;70,"Low",stroke_2[[#This Row],[avg_glucose_level]]&lt;99,"Normal",stroke_2[[#This Row],[avg_glucose_level]]&lt;125,"Prediabetes",stroke_2[[#This Row],[avg_glucose_level]]&lt;199,"Diabetes",stroke_2[[#This Row],[avg_glucose_level]]&gt;199,"Very High")</f>
        <v>Very High</v>
      </c>
      <c r="M3712">
        <v>28.25</v>
      </c>
      <c r="N3712">
        <v>28.25</v>
      </c>
      <c r="O3712" t="s">
        <v>24</v>
      </c>
      <c r="P3712" t="s">
        <v>34</v>
      </c>
      <c r="Q3712" s="4" t="s">
        <v>4285</v>
      </c>
      <c r="R3712" s="5">
        <f t="shared" ca="1" si="57"/>
        <v>1.3467729288541685E-2</v>
      </c>
    </row>
    <row r="3713" spans="1:18" x14ac:dyDescent="0.25">
      <c r="A3713">
        <v>23514</v>
      </c>
      <c r="B3713" t="s">
        <v>19</v>
      </c>
      <c r="C3713">
        <v>61</v>
      </c>
      <c r="D3713" t="s">
        <v>4281</v>
      </c>
      <c r="E3713" t="s">
        <v>34</v>
      </c>
      <c r="F3713" t="s">
        <v>34</v>
      </c>
      <c r="G3713" t="s">
        <v>13</v>
      </c>
      <c r="H3713" t="s">
        <v>20</v>
      </c>
      <c r="I3713" t="s">
        <v>15</v>
      </c>
      <c r="J3713" s="5">
        <v>75.459999999999994</v>
      </c>
      <c r="K3713" s="5" t="str">
        <f>_xlfn.IFS(stroke_2[[#This Row],[avg_glucose_level]]&lt;70,"Low",stroke_2[[#This Row],[avg_glucose_level]]&lt;99,"Normal",stroke_2[[#This Row],[avg_glucose_level]]&lt;125,"Prediabetes",stroke_2[[#This Row],[avg_glucose_level]]&lt;199,"Diabetes",stroke_2[[#This Row],[avg_glucose_level]]&gt;199,"Very High")</f>
        <v>Normal</v>
      </c>
      <c r="L3713">
        <v>29.3</v>
      </c>
      <c r="M3713">
        <v>28.25</v>
      </c>
      <c r="N3713">
        <v>29.3</v>
      </c>
      <c r="O3713" t="s">
        <v>18</v>
      </c>
      <c r="P3713" t="s">
        <v>34</v>
      </c>
      <c r="Q3713" s="4" t="s">
        <v>4285</v>
      </c>
      <c r="R3713" s="5">
        <f t="shared" ca="1" si="57"/>
        <v>-5.444696342877536E-3</v>
      </c>
    </row>
    <row r="3714" spans="1:18" x14ac:dyDescent="0.25">
      <c r="A3714">
        <v>24836</v>
      </c>
      <c r="B3714" t="s">
        <v>19</v>
      </c>
      <c r="C3714">
        <v>61</v>
      </c>
      <c r="D3714" t="s">
        <v>4281</v>
      </c>
      <c r="E3714" t="s">
        <v>34</v>
      </c>
      <c r="F3714" t="s">
        <v>34</v>
      </c>
      <c r="G3714" t="s">
        <v>13</v>
      </c>
      <c r="H3714" t="s">
        <v>14</v>
      </c>
      <c r="I3714" t="s">
        <v>21</v>
      </c>
      <c r="J3714" s="5">
        <v>72.010000000000005</v>
      </c>
      <c r="K3714" s="5" t="str">
        <f>_xlfn.IFS(stroke_2[[#This Row],[avg_glucose_level]]&lt;70,"Low",stroke_2[[#This Row],[avg_glucose_level]]&lt;99,"Normal",stroke_2[[#This Row],[avg_glucose_level]]&lt;125,"Prediabetes",stroke_2[[#This Row],[avg_glucose_level]]&lt;199,"Diabetes",stroke_2[[#This Row],[avg_glucose_level]]&gt;199,"Very High")</f>
        <v>Normal</v>
      </c>
      <c r="L3714">
        <v>26</v>
      </c>
      <c r="M3714">
        <v>28.25</v>
      </c>
      <c r="N3714">
        <v>26</v>
      </c>
      <c r="O3714" t="s">
        <v>18</v>
      </c>
      <c r="P3714" t="s">
        <v>34</v>
      </c>
      <c r="Q3714" s="4" t="s">
        <v>4285</v>
      </c>
      <c r="R3714" s="5">
        <f t="shared" ref="R3714:R3777" ca="1" si="58">Q3714 + (RAND()-0.5)/20</f>
        <v>-5.8570356140164034E-5</v>
      </c>
    </row>
    <row r="3715" spans="1:18" x14ac:dyDescent="0.25">
      <c r="A3715">
        <v>25811</v>
      </c>
      <c r="B3715" t="s">
        <v>19</v>
      </c>
      <c r="C3715">
        <v>61</v>
      </c>
      <c r="D3715" t="s">
        <v>4281</v>
      </c>
      <c r="E3715" t="s">
        <v>34</v>
      </c>
      <c r="F3715" t="s">
        <v>34</v>
      </c>
      <c r="G3715" t="s">
        <v>13</v>
      </c>
      <c r="H3715" t="s">
        <v>14</v>
      </c>
      <c r="I3715" t="s">
        <v>15</v>
      </c>
      <c r="J3715" s="5">
        <v>98.35</v>
      </c>
      <c r="K3715" s="5" t="str">
        <f>_xlfn.IFS(stroke_2[[#This Row],[avg_glucose_level]]&lt;70,"Low",stroke_2[[#This Row],[avg_glucose_level]]&lt;99,"Normal",stroke_2[[#This Row],[avg_glucose_level]]&lt;125,"Prediabetes",stroke_2[[#This Row],[avg_glucose_level]]&lt;199,"Diabetes",stroke_2[[#This Row],[avg_glucose_level]]&gt;199,"Very High")</f>
        <v>Normal</v>
      </c>
      <c r="L3715">
        <v>26.6</v>
      </c>
      <c r="M3715">
        <v>28.25</v>
      </c>
      <c r="N3715">
        <v>26.6</v>
      </c>
      <c r="O3715" t="s">
        <v>24</v>
      </c>
      <c r="P3715" t="s">
        <v>34</v>
      </c>
      <c r="Q3715" s="4" t="s">
        <v>4285</v>
      </c>
      <c r="R3715" s="5">
        <f t="shared" ca="1" si="58"/>
        <v>-2.0558986097941545E-2</v>
      </c>
    </row>
    <row r="3716" spans="1:18" x14ac:dyDescent="0.25">
      <c r="A3716">
        <v>26826</v>
      </c>
      <c r="B3716" t="s">
        <v>19</v>
      </c>
      <c r="C3716">
        <v>61</v>
      </c>
      <c r="D3716" t="s">
        <v>4281</v>
      </c>
      <c r="E3716" t="s">
        <v>34</v>
      </c>
      <c r="F3716" t="s">
        <v>34</v>
      </c>
      <c r="G3716" t="s">
        <v>13</v>
      </c>
      <c r="H3716" t="s">
        <v>20</v>
      </c>
      <c r="I3716" t="s">
        <v>15</v>
      </c>
      <c r="J3716" s="5">
        <v>73.36</v>
      </c>
      <c r="K3716" s="5" t="str">
        <f>_xlfn.IFS(stroke_2[[#This Row],[avg_glucose_level]]&lt;70,"Low",stroke_2[[#This Row],[avg_glucose_level]]&lt;99,"Normal",stroke_2[[#This Row],[avg_glucose_level]]&lt;125,"Prediabetes",stroke_2[[#This Row],[avg_glucose_level]]&lt;199,"Diabetes",stroke_2[[#This Row],[avg_glucose_level]]&gt;199,"Very High")</f>
        <v>Normal</v>
      </c>
      <c r="L3716">
        <v>16.100000000000001</v>
      </c>
      <c r="M3716">
        <v>28.25</v>
      </c>
      <c r="N3716">
        <v>16.100000000000001</v>
      </c>
      <c r="O3716" t="s">
        <v>24</v>
      </c>
      <c r="P3716" t="s">
        <v>34</v>
      </c>
      <c r="Q3716" s="4" t="s">
        <v>4285</v>
      </c>
      <c r="R3716" s="5">
        <f t="shared" ca="1" si="58"/>
        <v>7.7475609312084859E-3</v>
      </c>
    </row>
    <row r="3717" spans="1:18" x14ac:dyDescent="0.25">
      <c r="A3717">
        <v>26999</v>
      </c>
      <c r="B3717" t="s">
        <v>12</v>
      </c>
      <c r="C3717">
        <v>61</v>
      </c>
      <c r="D3717" t="s">
        <v>4281</v>
      </c>
      <c r="E3717" t="s">
        <v>13</v>
      </c>
      <c r="F3717" t="s">
        <v>13</v>
      </c>
      <c r="G3717" t="s">
        <v>13</v>
      </c>
      <c r="H3717" t="s">
        <v>43</v>
      </c>
      <c r="I3717" t="s">
        <v>21</v>
      </c>
      <c r="J3717" s="5">
        <v>86.06</v>
      </c>
      <c r="K3717" s="5" t="str">
        <f>_xlfn.IFS(stroke_2[[#This Row],[avg_glucose_level]]&lt;70,"Low",stroke_2[[#This Row],[avg_glucose_level]]&lt;99,"Normal",stroke_2[[#This Row],[avg_glucose_level]]&lt;125,"Prediabetes",stroke_2[[#This Row],[avg_glucose_level]]&lt;199,"Diabetes",stroke_2[[#This Row],[avg_glucose_level]]&gt;199,"Very High")</f>
        <v>Normal</v>
      </c>
      <c r="L3717">
        <v>34.799999999999997</v>
      </c>
      <c r="M3717">
        <v>28.25</v>
      </c>
      <c r="N3717">
        <v>34.799999999999997</v>
      </c>
      <c r="O3717" t="s">
        <v>24</v>
      </c>
      <c r="P3717" t="s">
        <v>34</v>
      </c>
      <c r="Q3717" s="4" t="s">
        <v>4285</v>
      </c>
      <c r="R3717" s="5">
        <f t="shared" ca="1" si="58"/>
        <v>2.0605145501496037E-2</v>
      </c>
    </row>
    <row r="3718" spans="1:18" x14ac:dyDescent="0.25">
      <c r="A3718">
        <v>27966</v>
      </c>
      <c r="B3718" t="s">
        <v>19</v>
      </c>
      <c r="C3718">
        <v>61</v>
      </c>
      <c r="D3718" t="s">
        <v>4281</v>
      </c>
      <c r="E3718" t="s">
        <v>34</v>
      </c>
      <c r="F3718" t="s">
        <v>34</v>
      </c>
      <c r="G3718" t="s">
        <v>13</v>
      </c>
      <c r="H3718" t="s">
        <v>14</v>
      </c>
      <c r="I3718" t="s">
        <v>15</v>
      </c>
      <c r="J3718" s="5">
        <v>74.819999999999993</v>
      </c>
      <c r="K3718" s="5" t="str">
        <f>_xlfn.IFS(stroke_2[[#This Row],[avg_glucose_level]]&lt;70,"Low",stroke_2[[#This Row],[avg_glucose_level]]&lt;99,"Normal",stroke_2[[#This Row],[avg_glucose_level]]&lt;125,"Prediabetes",stroke_2[[#This Row],[avg_glucose_level]]&lt;199,"Diabetes",stroke_2[[#This Row],[avg_glucose_level]]&gt;199,"Very High")</f>
        <v>Normal</v>
      </c>
      <c r="L3718">
        <v>30.6</v>
      </c>
      <c r="M3718">
        <v>28.25</v>
      </c>
      <c r="N3718">
        <v>30.6</v>
      </c>
      <c r="O3718" t="s">
        <v>24</v>
      </c>
      <c r="P3718" t="s">
        <v>34</v>
      </c>
      <c r="Q3718" s="4" t="s">
        <v>4285</v>
      </c>
      <c r="R3718" s="5">
        <f t="shared" ca="1" si="58"/>
        <v>2.3358484675421044E-2</v>
      </c>
    </row>
    <row r="3719" spans="1:18" x14ac:dyDescent="0.25">
      <c r="A3719">
        <v>28364</v>
      </c>
      <c r="B3719" t="s">
        <v>12</v>
      </c>
      <c r="C3719">
        <v>61</v>
      </c>
      <c r="D3719" t="s">
        <v>4281</v>
      </c>
      <c r="E3719" t="s">
        <v>34</v>
      </c>
      <c r="F3719" t="s">
        <v>34</v>
      </c>
      <c r="G3719" t="s">
        <v>13</v>
      </c>
      <c r="H3719" t="s">
        <v>14</v>
      </c>
      <c r="I3719" t="s">
        <v>15</v>
      </c>
      <c r="J3719" s="5">
        <v>84.12</v>
      </c>
      <c r="K3719" s="5" t="str">
        <f>_xlfn.IFS(stroke_2[[#This Row],[avg_glucose_level]]&lt;70,"Low",stroke_2[[#This Row],[avg_glucose_level]]&lt;99,"Normal",stroke_2[[#This Row],[avg_glucose_level]]&lt;125,"Prediabetes",stroke_2[[#This Row],[avg_glucose_level]]&lt;199,"Diabetes",stroke_2[[#This Row],[avg_glucose_level]]&gt;199,"Very High")</f>
        <v>Normal</v>
      </c>
      <c r="L3719">
        <v>25.1</v>
      </c>
      <c r="M3719">
        <v>28.25</v>
      </c>
      <c r="N3719">
        <v>25.1</v>
      </c>
      <c r="O3719" t="s">
        <v>18</v>
      </c>
      <c r="P3719" t="s">
        <v>34</v>
      </c>
      <c r="Q3719" s="4" t="s">
        <v>4285</v>
      </c>
      <c r="R3719" s="5">
        <f t="shared" ca="1" si="58"/>
        <v>-1.7865787160048135E-2</v>
      </c>
    </row>
    <row r="3720" spans="1:18" x14ac:dyDescent="0.25">
      <c r="A3720">
        <v>28378</v>
      </c>
      <c r="B3720" t="s">
        <v>12</v>
      </c>
      <c r="C3720">
        <v>61</v>
      </c>
      <c r="D3720" t="s">
        <v>4281</v>
      </c>
      <c r="E3720" t="s">
        <v>13</v>
      </c>
      <c r="F3720" t="s">
        <v>13</v>
      </c>
      <c r="G3720" t="s">
        <v>13</v>
      </c>
      <c r="H3720" t="s">
        <v>14</v>
      </c>
      <c r="I3720" t="s">
        <v>15</v>
      </c>
      <c r="J3720" s="5">
        <v>112.24</v>
      </c>
      <c r="K3720" s="5" t="str">
        <f>_xlfn.IFS(stroke_2[[#This Row],[avg_glucose_level]]&lt;70,"Low",stroke_2[[#This Row],[avg_glucose_level]]&lt;99,"Normal",stroke_2[[#This Row],[avg_glucose_level]]&lt;125,"Prediabetes",stroke_2[[#This Row],[avg_glucose_level]]&lt;199,"Diabetes",stroke_2[[#This Row],[avg_glucose_level]]&gt;199,"Very High")</f>
        <v>Prediabetes</v>
      </c>
      <c r="L3720">
        <v>37.4</v>
      </c>
      <c r="M3720">
        <v>28.25</v>
      </c>
      <c r="N3720">
        <v>37.4</v>
      </c>
      <c r="O3720" t="s">
        <v>29</v>
      </c>
      <c r="P3720" t="s">
        <v>13</v>
      </c>
      <c r="Q3720" s="4" t="s">
        <v>4286</v>
      </c>
      <c r="R3720" s="5">
        <f t="shared" ca="1" si="58"/>
        <v>0.9975668035576114</v>
      </c>
    </row>
    <row r="3721" spans="1:18" x14ac:dyDescent="0.25">
      <c r="A3721">
        <v>31390</v>
      </c>
      <c r="B3721" t="s">
        <v>19</v>
      </c>
      <c r="C3721">
        <v>61</v>
      </c>
      <c r="D3721" t="s">
        <v>4281</v>
      </c>
      <c r="E3721" t="s">
        <v>34</v>
      </c>
      <c r="F3721" t="s">
        <v>34</v>
      </c>
      <c r="G3721" t="s">
        <v>13</v>
      </c>
      <c r="H3721" t="s">
        <v>14</v>
      </c>
      <c r="I3721" t="s">
        <v>21</v>
      </c>
      <c r="J3721" s="5">
        <v>71.400000000000006</v>
      </c>
      <c r="K3721" s="5" t="str">
        <f>_xlfn.IFS(stroke_2[[#This Row],[avg_glucose_level]]&lt;70,"Low",stroke_2[[#This Row],[avg_glucose_level]]&lt;99,"Normal",stroke_2[[#This Row],[avg_glucose_level]]&lt;125,"Prediabetes",stroke_2[[#This Row],[avg_glucose_level]]&lt;199,"Diabetes",stroke_2[[#This Row],[avg_glucose_level]]&gt;199,"Very High")</f>
        <v>Normal</v>
      </c>
      <c r="L3721">
        <v>29.2</v>
      </c>
      <c r="M3721">
        <v>28.25</v>
      </c>
      <c r="N3721">
        <v>29.2</v>
      </c>
      <c r="O3721" t="s">
        <v>18</v>
      </c>
      <c r="P3721" t="s">
        <v>34</v>
      </c>
      <c r="Q3721" s="4" t="s">
        <v>4285</v>
      </c>
      <c r="R3721" s="5">
        <f t="shared" ca="1" si="58"/>
        <v>1.1368458357854366E-2</v>
      </c>
    </row>
    <row r="3722" spans="1:18" x14ac:dyDescent="0.25">
      <c r="A3722">
        <v>31795</v>
      </c>
      <c r="B3722" t="s">
        <v>12</v>
      </c>
      <c r="C3722">
        <v>61</v>
      </c>
      <c r="D3722" t="s">
        <v>4281</v>
      </c>
      <c r="E3722" t="s">
        <v>34</v>
      </c>
      <c r="F3722" t="s">
        <v>34</v>
      </c>
      <c r="G3722" t="s">
        <v>13</v>
      </c>
      <c r="H3722" t="s">
        <v>20</v>
      </c>
      <c r="I3722" t="s">
        <v>15</v>
      </c>
      <c r="J3722" s="5">
        <v>73.239999999999995</v>
      </c>
      <c r="K3722" s="5" t="str">
        <f>_xlfn.IFS(stroke_2[[#This Row],[avg_glucose_level]]&lt;70,"Low",stroke_2[[#This Row],[avg_glucose_level]]&lt;99,"Normal",stroke_2[[#This Row],[avg_glucose_level]]&lt;125,"Prediabetes",stroke_2[[#This Row],[avg_glucose_level]]&lt;199,"Diabetes",stroke_2[[#This Row],[avg_glucose_level]]&gt;199,"Very High")</f>
        <v>Normal</v>
      </c>
      <c r="L3722">
        <v>34.9</v>
      </c>
      <c r="M3722">
        <v>28.25</v>
      </c>
      <c r="N3722">
        <v>34.9</v>
      </c>
      <c r="O3722" t="s">
        <v>24</v>
      </c>
      <c r="P3722" t="s">
        <v>34</v>
      </c>
      <c r="Q3722" s="4" t="s">
        <v>4285</v>
      </c>
      <c r="R3722" s="5">
        <f t="shared" ca="1" si="58"/>
        <v>1.2661346466557515E-2</v>
      </c>
    </row>
    <row r="3723" spans="1:18" x14ac:dyDescent="0.25">
      <c r="A3723">
        <v>34895</v>
      </c>
      <c r="B3723" t="s">
        <v>12</v>
      </c>
      <c r="C3723">
        <v>61</v>
      </c>
      <c r="D3723" t="s">
        <v>4281</v>
      </c>
      <c r="E3723" t="s">
        <v>34</v>
      </c>
      <c r="F3723" t="s">
        <v>34</v>
      </c>
      <c r="G3723" t="s">
        <v>13</v>
      </c>
      <c r="H3723" t="s">
        <v>14</v>
      </c>
      <c r="I3723" t="s">
        <v>15</v>
      </c>
      <c r="J3723" s="5">
        <v>68.17</v>
      </c>
      <c r="K3723" s="5" t="str">
        <f>_xlfn.IFS(stroke_2[[#This Row],[avg_glucose_level]]&lt;70,"Low",stroke_2[[#This Row],[avg_glucose_level]]&lt;99,"Normal",stroke_2[[#This Row],[avg_glucose_level]]&lt;125,"Prediabetes",stroke_2[[#This Row],[avg_glucose_level]]&lt;199,"Diabetes",stroke_2[[#This Row],[avg_glucose_level]]&gt;199,"Very High")</f>
        <v>Low</v>
      </c>
      <c r="L3723">
        <v>43.8</v>
      </c>
      <c r="M3723">
        <v>28.25</v>
      </c>
      <c r="N3723">
        <v>43.8</v>
      </c>
      <c r="O3723" t="s">
        <v>18</v>
      </c>
      <c r="P3723" t="s">
        <v>34</v>
      </c>
      <c r="Q3723" s="4" t="s">
        <v>4285</v>
      </c>
      <c r="R3723" s="5">
        <f t="shared" ca="1" si="58"/>
        <v>-2.2865955941453336E-2</v>
      </c>
    </row>
    <row r="3724" spans="1:18" x14ac:dyDescent="0.25">
      <c r="A3724">
        <v>35584</v>
      </c>
      <c r="B3724" t="s">
        <v>12</v>
      </c>
      <c r="C3724">
        <v>61</v>
      </c>
      <c r="D3724" t="s">
        <v>4281</v>
      </c>
      <c r="E3724" t="s">
        <v>34</v>
      </c>
      <c r="F3724" t="s">
        <v>34</v>
      </c>
      <c r="G3724" t="s">
        <v>13</v>
      </c>
      <c r="H3724" t="s">
        <v>14</v>
      </c>
      <c r="I3724" t="s">
        <v>21</v>
      </c>
      <c r="J3724" s="5">
        <v>89.75</v>
      </c>
      <c r="K3724" s="5" t="str">
        <f>_xlfn.IFS(stroke_2[[#This Row],[avg_glucose_level]]&lt;70,"Low",stroke_2[[#This Row],[avg_glucose_level]]&lt;99,"Normal",stroke_2[[#This Row],[avg_glucose_level]]&lt;125,"Prediabetes",stroke_2[[#This Row],[avg_glucose_level]]&lt;199,"Diabetes",stroke_2[[#This Row],[avg_glucose_level]]&gt;199,"Very High")</f>
        <v>Normal</v>
      </c>
      <c r="L3724">
        <v>25.4</v>
      </c>
      <c r="M3724">
        <v>28.25</v>
      </c>
      <c r="N3724">
        <v>25.4</v>
      </c>
      <c r="O3724" t="s">
        <v>24</v>
      </c>
      <c r="P3724" t="s">
        <v>34</v>
      </c>
      <c r="Q3724" s="4" t="s">
        <v>4285</v>
      </c>
      <c r="R3724" s="5">
        <f t="shared" ca="1" si="58"/>
        <v>-8.0398053133473868E-3</v>
      </c>
    </row>
    <row r="3725" spans="1:18" x14ac:dyDescent="0.25">
      <c r="A3725">
        <v>36589</v>
      </c>
      <c r="B3725" t="s">
        <v>19</v>
      </c>
      <c r="C3725">
        <v>61</v>
      </c>
      <c r="D3725" t="s">
        <v>4281</v>
      </c>
      <c r="E3725" t="s">
        <v>34</v>
      </c>
      <c r="F3725" t="s">
        <v>34</v>
      </c>
      <c r="G3725" t="s">
        <v>13</v>
      </c>
      <c r="H3725" t="s">
        <v>20</v>
      </c>
      <c r="I3725" t="s">
        <v>15</v>
      </c>
      <c r="J3725" s="5">
        <v>180.8</v>
      </c>
      <c r="K3725" s="5" t="str">
        <f>_xlfn.IFS(stroke_2[[#This Row],[avg_glucose_level]]&lt;70,"Low",stroke_2[[#This Row],[avg_glucose_level]]&lt;99,"Normal",stroke_2[[#This Row],[avg_glucose_level]]&lt;125,"Prediabetes",stroke_2[[#This Row],[avg_glucose_level]]&lt;199,"Diabetes",stroke_2[[#This Row],[avg_glucose_level]]&gt;199,"Very High")</f>
        <v>Diabetes</v>
      </c>
      <c r="L3725">
        <v>20.3</v>
      </c>
      <c r="M3725">
        <v>28.25</v>
      </c>
      <c r="N3725">
        <v>20.3</v>
      </c>
      <c r="O3725" t="s">
        <v>24</v>
      </c>
      <c r="P3725" t="s">
        <v>34</v>
      </c>
      <c r="Q3725" s="4" t="s">
        <v>4285</v>
      </c>
      <c r="R3725" s="5">
        <f t="shared" ca="1" si="58"/>
        <v>7.7954200472193256E-3</v>
      </c>
    </row>
    <row r="3726" spans="1:18" x14ac:dyDescent="0.25">
      <c r="A3726">
        <v>36837</v>
      </c>
      <c r="B3726" t="s">
        <v>19</v>
      </c>
      <c r="C3726">
        <v>61</v>
      </c>
      <c r="D3726" t="s">
        <v>4281</v>
      </c>
      <c r="E3726" t="s">
        <v>34</v>
      </c>
      <c r="F3726" t="s">
        <v>34</v>
      </c>
      <c r="G3726" t="s">
        <v>13</v>
      </c>
      <c r="H3726" t="s">
        <v>20</v>
      </c>
      <c r="I3726" t="s">
        <v>15</v>
      </c>
      <c r="J3726" s="5">
        <v>69.88</v>
      </c>
      <c r="K3726" s="5" t="str">
        <f>_xlfn.IFS(stroke_2[[#This Row],[avg_glucose_level]]&lt;70,"Low",stroke_2[[#This Row],[avg_glucose_level]]&lt;99,"Normal",stroke_2[[#This Row],[avg_glucose_level]]&lt;125,"Prediabetes",stroke_2[[#This Row],[avg_glucose_level]]&lt;199,"Diabetes",stroke_2[[#This Row],[avg_glucose_level]]&gt;199,"Very High")</f>
        <v>Low</v>
      </c>
      <c r="L3726">
        <v>27.1</v>
      </c>
      <c r="M3726">
        <v>28.25</v>
      </c>
      <c r="N3726">
        <v>27.1</v>
      </c>
      <c r="O3726" t="s">
        <v>24</v>
      </c>
      <c r="P3726" t="s">
        <v>34</v>
      </c>
      <c r="Q3726" s="4" t="s">
        <v>4285</v>
      </c>
      <c r="R3726" s="5">
        <f t="shared" ca="1" si="58"/>
        <v>2.2367507982757967E-2</v>
      </c>
    </row>
    <row r="3727" spans="1:18" x14ac:dyDescent="0.25">
      <c r="A3727">
        <v>37349</v>
      </c>
      <c r="B3727" t="s">
        <v>19</v>
      </c>
      <c r="C3727">
        <v>61</v>
      </c>
      <c r="D3727" t="s">
        <v>4281</v>
      </c>
      <c r="E3727" t="s">
        <v>34</v>
      </c>
      <c r="F3727" t="s">
        <v>34</v>
      </c>
      <c r="G3727" t="s">
        <v>13</v>
      </c>
      <c r="H3727" t="s">
        <v>14</v>
      </c>
      <c r="I3727" t="s">
        <v>21</v>
      </c>
      <c r="J3727" s="5">
        <v>123.36</v>
      </c>
      <c r="K3727" s="5" t="str">
        <f>_xlfn.IFS(stroke_2[[#This Row],[avg_glucose_level]]&lt;70,"Low",stroke_2[[#This Row],[avg_glucose_level]]&lt;99,"Normal",stroke_2[[#This Row],[avg_glucose_level]]&lt;125,"Prediabetes",stroke_2[[#This Row],[avg_glucose_level]]&lt;199,"Diabetes",stroke_2[[#This Row],[avg_glucose_level]]&gt;199,"Very High")</f>
        <v>Prediabetes</v>
      </c>
      <c r="L3727">
        <v>33.4</v>
      </c>
      <c r="M3727">
        <v>28.25</v>
      </c>
      <c r="N3727">
        <v>33.4</v>
      </c>
      <c r="O3727" t="s">
        <v>24</v>
      </c>
      <c r="P3727" t="s">
        <v>34</v>
      </c>
      <c r="Q3727" s="4" t="s">
        <v>4285</v>
      </c>
      <c r="R3727" s="5">
        <f t="shared" ca="1" si="58"/>
        <v>-4.8474611249195166E-4</v>
      </c>
    </row>
    <row r="3728" spans="1:18" x14ac:dyDescent="0.25">
      <c r="A3728">
        <v>38980</v>
      </c>
      <c r="B3728" t="s">
        <v>12</v>
      </c>
      <c r="C3728">
        <v>61</v>
      </c>
      <c r="D3728" t="s">
        <v>4281</v>
      </c>
      <c r="E3728" t="s">
        <v>34</v>
      </c>
      <c r="F3728" t="s">
        <v>34</v>
      </c>
      <c r="G3728" t="s">
        <v>13</v>
      </c>
      <c r="H3728" t="s">
        <v>43</v>
      </c>
      <c r="I3728" t="s">
        <v>15</v>
      </c>
      <c r="J3728" s="5">
        <v>107.33</v>
      </c>
      <c r="K3728" s="5" t="str">
        <f>_xlfn.IFS(stroke_2[[#This Row],[avg_glucose_level]]&lt;70,"Low",stroke_2[[#This Row],[avg_glucose_level]]&lt;99,"Normal",stroke_2[[#This Row],[avg_glucose_level]]&lt;125,"Prediabetes",stroke_2[[#This Row],[avg_glucose_level]]&lt;199,"Diabetes",stroke_2[[#This Row],[avg_glucose_level]]&gt;199,"Very High")</f>
        <v>Prediabetes</v>
      </c>
      <c r="L3728">
        <v>26.4</v>
      </c>
      <c r="M3728">
        <v>28.25</v>
      </c>
      <c r="N3728">
        <v>26.4</v>
      </c>
      <c r="O3728" t="s">
        <v>18</v>
      </c>
      <c r="P3728" t="s">
        <v>34</v>
      </c>
      <c r="Q3728" s="4" t="s">
        <v>4285</v>
      </c>
      <c r="R3728" s="5">
        <f t="shared" ca="1" si="58"/>
        <v>1.581593930876915E-2</v>
      </c>
    </row>
    <row r="3729" spans="1:18" x14ac:dyDescent="0.25">
      <c r="A3729">
        <v>39202</v>
      </c>
      <c r="B3729" t="s">
        <v>19</v>
      </c>
      <c r="C3729">
        <v>61</v>
      </c>
      <c r="D3729" t="s">
        <v>4281</v>
      </c>
      <c r="E3729" t="s">
        <v>13</v>
      </c>
      <c r="F3729" t="s">
        <v>13</v>
      </c>
      <c r="G3729" t="s">
        <v>13</v>
      </c>
      <c r="H3729" t="s">
        <v>14</v>
      </c>
      <c r="I3729" t="s">
        <v>15</v>
      </c>
      <c r="J3729" s="5">
        <v>237.58</v>
      </c>
      <c r="K3729" s="5" t="str">
        <f>_xlfn.IFS(stroke_2[[#This Row],[avg_glucose_level]]&lt;70,"Low",stroke_2[[#This Row],[avg_glucose_level]]&lt;99,"Normal",stroke_2[[#This Row],[avg_glucose_level]]&lt;125,"Prediabetes",stroke_2[[#This Row],[avg_glucose_level]]&lt;199,"Diabetes",stroke_2[[#This Row],[avg_glucose_level]]&gt;199,"Very High")</f>
        <v>Very High</v>
      </c>
      <c r="M3729">
        <v>28.25</v>
      </c>
      <c r="N3729">
        <v>28.25</v>
      </c>
      <c r="O3729" t="s">
        <v>18</v>
      </c>
      <c r="P3729" t="s">
        <v>34</v>
      </c>
      <c r="Q3729" s="4" t="s">
        <v>4285</v>
      </c>
      <c r="R3729" s="5">
        <f t="shared" ca="1" si="58"/>
        <v>-7.0732920884661208E-3</v>
      </c>
    </row>
    <row r="3730" spans="1:18" x14ac:dyDescent="0.25">
      <c r="A3730">
        <v>40353</v>
      </c>
      <c r="B3730" t="s">
        <v>19</v>
      </c>
      <c r="C3730">
        <v>61</v>
      </c>
      <c r="D3730" t="s">
        <v>4281</v>
      </c>
      <c r="E3730" t="s">
        <v>34</v>
      </c>
      <c r="F3730" t="s">
        <v>34</v>
      </c>
      <c r="G3730" t="s">
        <v>13</v>
      </c>
      <c r="H3730" t="s">
        <v>14</v>
      </c>
      <c r="I3730" t="s">
        <v>15</v>
      </c>
      <c r="J3730" s="5">
        <v>114.09</v>
      </c>
      <c r="K3730" s="5" t="str">
        <f>_xlfn.IFS(stroke_2[[#This Row],[avg_glucose_level]]&lt;70,"Low",stroke_2[[#This Row],[avg_glucose_level]]&lt;99,"Normal",stroke_2[[#This Row],[avg_glucose_level]]&lt;125,"Prediabetes",stroke_2[[#This Row],[avg_glucose_level]]&lt;199,"Diabetes",stroke_2[[#This Row],[avg_glucose_level]]&gt;199,"Very High")</f>
        <v>Prediabetes</v>
      </c>
      <c r="L3730">
        <v>25.7</v>
      </c>
      <c r="M3730">
        <v>28.25</v>
      </c>
      <c r="N3730">
        <v>25.7</v>
      </c>
      <c r="O3730" t="s">
        <v>24</v>
      </c>
      <c r="P3730" t="s">
        <v>34</v>
      </c>
      <c r="Q3730" s="4" t="s">
        <v>4285</v>
      </c>
      <c r="R3730" s="5">
        <f t="shared" ca="1" si="58"/>
        <v>8.3300675080099033E-3</v>
      </c>
    </row>
    <row r="3731" spans="1:18" x14ac:dyDescent="0.25">
      <c r="A3731">
        <v>41618</v>
      </c>
      <c r="B3731" t="s">
        <v>12</v>
      </c>
      <c r="C3731">
        <v>61</v>
      </c>
      <c r="D3731" t="s">
        <v>4281</v>
      </c>
      <c r="E3731" t="s">
        <v>34</v>
      </c>
      <c r="F3731" t="s">
        <v>34</v>
      </c>
      <c r="G3731" t="s">
        <v>34</v>
      </c>
      <c r="H3731" t="s">
        <v>14</v>
      </c>
      <c r="I3731" t="s">
        <v>21</v>
      </c>
      <c r="J3731" s="5">
        <v>140.07</v>
      </c>
      <c r="K3731" s="5" t="str">
        <f>_xlfn.IFS(stroke_2[[#This Row],[avg_glucose_level]]&lt;70,"Low",stroke_2[[#This Row],[avg_glucose_level]]&lt;99,"Normal",stroke_2[[#This Row],[avg_glucose_level]]&lt;125,"Prediabetes",stroke_2[[#This Row],[avg_glucose_level]]&lt;199,"Diabetes",stroke_2[[#This Row],[avg_glucose_level]]&gt;199,"Very High")</f>
        <v>Diabetes</v>
      </c>
      <c r="L3731">
        <v>29.5</v>
      </c>
      <c r="M3731">
        <v>28.25</v>
      </c>
      <c r="N3731">
        <v>29.5</v>
      </c>
      <c r="O3731" t="s">
        <v>24</v>
      </c>
      <c r="P3731" t="s">
        <v>34</v>
      </c>
      <c r="Q3731" s="4" t="s">
        <v>4285</v>
      </c>
      <c r="R3731" s="5">
        <f t="shared" ca="1" si="58"/>
        <v>2.1758233957490936E-2</v>
      </c>
    </row>
    <row r="3732" spans="1:18" x14ac:dyDescent="0.25">
      <c r="A3732">
        <v>42727</v>
      </c>
      <c r="B3732" t="s">
        <v>19</v>
      </c>
      <c r="C3732">
        <v>61</v>
      </c>
      <c r="D3732" t="s">
        <v>4281</v>
      </c>
      <c r="E3732" t="s">
        <v>34</v>
      </c>
      <c r="F3732" t="s">
        <v>34</v>
      </c>
      <c r="G3732" t="s">
        <v>13</v>
      </c>
      <c r="H3732" t="s">
        <v>14</v>
      </c>
      <c r="I3732" t="s">
        <v>21</v>
      </c>
      <c r="J3732" s="5">
        <v>60.91</v>
      </c>
      <c r="K3732" s="5" t="str">
        <f>_xlfn.IFS(stroke_2[[#This Row],[avg_glucose_level]]&lt;70,"Low",stroke_2[[#This Row],[avg_glucose_level]]&lt;99,"Normal",stroke_2[[#This Row],[avg_glucose_level]]&lt;125,"Prediabetes",stroke_2[[#This Row],[avg_glucose_level]]&lt;199,"Diabetes",stroke_2[[#This Row],[avg_glucose_level]]&gt;199,"Very High")</f>
        <v>Low</v>
      </c>
      <c r="L3732">
        <v>29.8</v>
      </c>
      <c r="M3732">
        <v>28.25</v>
      </c>
      <c r="N3732">
        <v>29.8</v>
      </c>
      <c r="O3732" t="s">
        <v>38</v>
      </c>
      <c r="P3732" t="s">
        <v>34</v>
      </c>
      <c r="Q3732" s="4" t="s">
        <v>4285</v>
      </c>
      <c r="R3732" s="5">
        <f t="shared" ca="1" si="58"/>
        <v>7.3068054162318983E-3</v>
      </c>
    </row>
    <row r="3733" spans="1:18" x14ac:dyDescent="0.25">
      <c r="A3733">
        <v>42856</v>
      </c>
      <c r="B3733" t="s">
        <v>12</v>
      </c>
      <c r="C3733">
        <v>61</v>
      </c>
      <c r="D3733" t="s">
        <v>4281</v>
      </c>
      <c r="E3733" t="s">
        <v>34</v>
      </c>
      <c r="F3733" t="s">
        <v>34</v>
      </c>
      <c r="G3733" t="s">
        <v>13</v>
      </c>
      <c r="H3733" t="s">
        <v>14</v>
      </c>
      <c r="I3733" t="s">
        <v>15</v>
      </c>
      <c r="J3733" s="5">
        <v>99.16</v>
      </c>
      <c r="K3733" s="5" t="str">
        <f>_xlfn.IFS(stroke_2[[#This Row],[avg_glucose_level]]&lt;70,"Low",stroke_2[[#This Row],[avg_glucose_level]]&lt;99,"Normal",stroke_2[[#This Row],[avg_glucose_level]]&lt;125,"Prediabetes",stroke_2[[#This Row],[avg_glucose_level]]&lt;199,"Diabetes",stroke_2[[#This Row],[avg_glucose_level]]&gt;199,"Very High")</f>
        <v>Prediabetes</v>
      </c>
      <c r="L3733">
        <v>26.6</v>
      </c>
      <c r="M3733">
        <v>28.25</v>
      </c>
      <c r="N3733">
        <v>26.6</v>
      </c>
      <c r="O3733" t="s">
        <v>29</v>
      </c>
      <c r="P3733" t="s">
        <v>34</v>
      </c>
      <c r="Q3733" s="4" t="s">
        <v>4285</v>
      </c>
      <c r="R3733" s="5">
        <f t="shared" ca="1" si="58"/>
        <v>-8.825902366376176E-3</v>
      </c>
    </row>
    <row r="3734" spans="1:18" x14ac:dyDescent="0.25">
      <c r="A3734">
        <v>46455</v>
      </c>
      <c r="B3734" t="s">
        <v>19</v>
      </c>
      <c r="C3734">
        <v>61</v>
      </c>
      <c r="D3734" t="s">
        <v>4281</v>
      </c>
      <c r="E3734" t="s">
        <v>34</v>
      </c>
      <c r="F3734" t="s">
        <v>34</v>
      </c>
      <c r="G3734" t="s">
        <v>13</v>
      </c>
      <c r="H3734" t="s">
        <v>14</v>
      </c>
      <c r="I3734" t="s">
        <v>15</v>
      </c>
      <c r="J3734" s="5">
        <v>125.74</v>
      </c>
      <c r="K3734" s="5" t="str">
        <f>_xlfn.IFS(stroke_2[[#This Row],[avg_glucose_level]]&lt;70,"Low",stroke_2[[#This Row],[avg_glucose_level]]&lt;99,"Normal",stroke_2[[#This Row],[avg_glucose_level]]&lt;125,"Prediabetes",stroke_2[[#This Row],[avg_glucose_level]]&lt;199,"Diabetes",stroke_2[[#This Row],[avg_glucose_level]]&gt;199,"Very High")</f>
        <v>Diabetes</v>
      </c>
      <c r="L3734">
        <v>32.6</v>
      </c>
      <c r="M3734">
        <v>28.25</v>
      </c>
      <c r="N3734">
        <v>32.6</v>
      </c>
      <c r="O3734" t="s">
        <v>38</v>
      </c>
      <c r="P3734" t="s">
        <v>34</v>
      </c>
      <c r="Q3734" s="4" t="s">
        <v>4285</v>
      </c>
      <c r="R3734" s="5">
        <f t="shared" ca="1" si="58"/>
        <v>-1.7883770629161827E-2</v>
      </c>
    </row>
    <row r="3735" spans="1:18" x14ac:dyDescent="0.25">
      <c r="A3735">
        <v>47348</v>
      </c>
      <c r="B3735" t="s">
        <v>19</v>
      </c>
      <c r="C3735">
        <v>61</v>
      </c>
      <c r="D3735" t="s">
        <v>4281</v>
      </c>
      <c r="E3735" t="s">
        <v>34</v>
      </c>
      <c r="F3735" t="s">
        <v>34</v>
      </c>
      <c r="G3735" t="s">
        <v>13</v>
      </c>
      <c r="H3735" t="s">
        <v>14</v>
      </c>
      <c r="I3735" t="s">
        <v>15</v>
      </c>
      <c r="J3735" s="5">
        <v>129.31</v>
      </c>
      <c r="K3735" s="5" t="str">
        <f>_xlfn.IFS(stroke_2[[#This Row],[avg_glucose_level]]&lt;70,"Low",stroke_2[[#This Row],[avg_glucose_level]]&lt;99,"Normal",stroke_2[[#This Row],[avg_glucose_level]]&lt;125,"Prediabetes",stroke_2[[#This Row],[avg_glucose_level]]&lt;199,"Diabetes",stroke_2[[#This Row],[avg_glucose_level]]&gt;199,"Very High")</f>
        <v>Diabetes</v>
      </c>
      <c r="L3735">
        <v>30.7</v>
      </c>
      <c r="M3735">
        <v>28.25</v>
      </c>
      <c r="N3735">
        <v>30.7</v>
      </c>
      <c r="O3735" t="s">
        <v>18</v>
      </c>
      <c r="P3735" t="s">
        <v>34</v>
      </c>
      <c r="Q3735" s="4" t="s">
        <v>4285</v>
      </c>
      <c r="R3735" s="5">
        <f t="shared" ca="1" si="58"/>
        <v>-2.3263143855142249E-2</v>
      </c>
    </row>
    <row r="3736" spans="1:18" x14ac:dyDescent="0.25">
      <c r="A3736">
        <v>48069</v>
      </c>
      <c r="B3736" t="s">
        <v>19</v>
      </c>
      <c r="C3736">
        <v>61</v>
      </c>
      <c r="D3736" t="s">
        <v>4281</v>
      </c>
      <c r="E3736" t="s">
        <v>34</v>
      </c>
      <c r="F3736" t="s">
        <v>34</v>
      </c>
      <c r="G3736" t="s">
        <v>13</v>
      </c>
      <c r="H3736" t="s">
        <v>14</v>
      </c>
      <c r="I3736" t="s">
        <v>21</v>
      </c>
      <c r="J3736" s="5">
        <v>194.53</v>
      </c>
      <c r="K3736" s="5" t="str">
        <f>_xlfn.IFS(stroke_2[[#This Row],[avg_glucose_level]]&lt;70,"Low",stroke_2[[#This Row],[avg_glucose_level]]&lt;99,"Normal",stroke_2[[#This Row],[avg_glucose_level]]&lt;125,"Prediabetes",stroke_2[[#This Row],[avg_glucose_level]]&lt;199,"Diabetes",stroke_2[[#This Row],[avg_glucose_level]]&gt;199,"Very High")</f>
        <v>Diabetes</v>
      </c>
      <c r="L3736">
        <v>45</v>
      </c>
      <c r="M3736">
        <v>28.25</v>
      </c>
      <c r="N3736">
        <v>45</v>
      </c>
      <c r="O3736" t="s">
        <v>24</v>
      </c>
      <c r="P3736" t="s">
        <v>34</v>
      </c>
      <c r="Q3736" s="4" t="s">
        <v>4285</v>
      </c>
      <c r="R3736" s="5">
        <f t="shared" ca="1" si="58"/>
        <v>-1.3585601316886242E-3</v>
      </c>
    </row>
    <row r="3737" spans="1:18" x14ac:dyDescent="0.25">
      <c r="A3737">
        <v>48169</v>
      </c>
      <c r="B3737" t="s">
        <v>19</v>
      </c>
      <c r="C3737">
        <v>61</v>
      </c>
      <c r="D3737" t="s">
        <v>4281</v>
      </c>
      <c r="E3737" t="s">
        <v>34</v>
      </c>
      <c r="F3737" t="s">
        <v>34</v>
      </c>
      <c r="G3737" t="s">
        <v>13</v>
      </c>
      <c r="H3737" t="s">
        <v>20</v>
      </c>
      <c r="I3737" t="s">
        <v>15</v>
      </c>
      <c r="J3737" s="5">
        <v>65.209999999999994</v>
      </c>
      <c r="K3737" s="5" t="str">
        <f>_xlfn.IFS(stroke_2[[#This Row],[avg_glucose_level]]&lt;70,"Low",stroke_2[[#This Row],[avg_glucose_level]]&lt;99,"Normal",stroke_2[[#This Row],[avg_glucose_level]]&lt;125,"Prediabetes",stroke_2[[#This Row],[avg_glucose_level]]&lt;199,"Diabetes",stroke_2[[#This Row],[avg_glucose_level]]&gt;199,"Very High")</f>
        <v>Low</v>
      </c>
      <c r="L3737">
        <v>27.7</v>
      </c>
      <c r="M3737">
        <v>28.25</v>
      </c>
      <c r="N3737">
        <v>27.7</v>
      </c>
      <c r="O3737" t="s">
        <v>38</v>
      </c>
      <c r="P3737" t="s">
        <v>34</v>
      </c>
      <c r="Q3737" s="4" t="s">
        <v>4285</v>
      </c>
      <c r="R3737" s="5">
        <f t="shared" ca="1" si="58"/>
        <v>-1.3192093906839703E-2</v>
      </c>
    </row>
    <row r="3738" spans="1:18" x14ac:dyDescent="0.25">
      <c r="A3738">
        <v>48459</v>
      </c>
      <c r="B3738" t="s">
        <v>12</v>
      </c>
      <c r="C3738">
        <v>61</v>
      </c>
      <c r="D3738" t="s">
        <v>4281</v>
      </c>
      <c r="E3738" t="s">
        <v>34</v>
      </c>
      <c r="F3738" t="s">
        <v>34</v>
      </c>
      <c r="G3738" t="s">
        <v>13</v>
      </c>
      <c r="H3738" t="s">
        <v>20</v>
      </c>
      <c r="I3738" t="s">
        <v>15</v>
      </c>
      <c r="J3738" s="5">
        <v>111.94</v>
      </c>
      <c r="K3738" s="5" t="str">
        <f>_xlfn.IFS(stroke_2[[#This Row],[avg_glucose_level]]&lt;70,"Low",stroke_2[[#This Row],[avg_glucose_level]]&lt;99,"Normal",stroke_2[[#This Row],[avg_glucose_level]]&lt;125,"Prediabetes",stroke_2[[#This Row],[avg_glucose_level]]&lt;199,"Diabetes",stroke_2[[#This Row],[avg_glucose_level]]&gt;199,"Very High")</f>
        <v>Prediabetes</v>
      </c>
      <c r="L3738">
        <v>26.5</v>
      </c>
      <c r="M3738">
        <v>28.25</v>
      </c>
      <c r="N3738">
        <v>26.5</v>
      </c>
      <c r="O3738" t="s">
        <v>29</v>
      </c>
      <c r="P3738" t="s">
        <v>34</v>
      </c>
      <c r="Q3738" s="4" t="s">
        <v>4285</v>
      </c>
      <c r="R3738" s="5">
        <f t="shared" ca="1" si="58"/>
        <v>2.4524133343408035E-2</v>
      </c>
    </row>
    <row r="3739" spans="1:18" x14ac:dyDescent="0.25">
      <c r="A3739">
        <v>48883</v>
      </c>
      <c r="B3739" t="s">
        <v>12</v>
      </c>
      <c r="C3739">
        <v>61</v>
      </c>
      <c r="D3739" t="s">
        <v>4281</v>
      </c>
      <c r="E3739" t="s">
        <v>34</v>
      </c>
      <c r="F3739" t="s">
        <v>34</v>
      </c>
      <c r="G3739" t="s">
        <v>13</v>
      </c>
      <c r="H3739" t="s">
        <v>43</v>
      </c>
      <c r="I3739" t="s">
        <v>21</v>
      </c>
      <c r="J3739" s="5">
        <v>192.47</v>
      </c>
      <c r="K3739" s="5" t="str">
        <f>_xlfn.IFS(stroke_2[[#This Row],[avg_glucose_level]]&lt;70,"Low",stroke_2[[#This Row],[avg_glucose_level]]&lt;99,"Normal",stroke_2[[#This Row],[avg_glucose_level]]&lt;125,"Prediabetes",stroke_2[[#This Row],[avg_glucose_level]]&lt;199,"Diabetes",stroke_2[[#This Row],[avg_glucose_level]]&gt;199,"Very High")</f>
        <v>Diabetes</v>
      </c>
      <c r="L3739">
        <v>30.3</v>
      </c>
      <c r="M3739">
        <v>28.25</v>
      </c>
      <c r="N3739">
        <v>30.3</v>
      </c>
      <c r="O3739" t="s">
        <v>24</v>
      </c>
      <c r="P3739" t="s">
        <v>34</v>
      </c>
      <c r="Q3739" s="4" t="s">
        <v>4285</v>
      </c>
      <c r="R3739" s="5">
        <f t="shared" ca="1" si="58"/>
        <v>2.3270827529946518E-2</v>
      </c>
    </row>
    <row r="3740" spans="1:18" x14ac:dyDescent="0.25">
      <c r="A3740">
        <v>49023</v>
      </c>
      <c r="B3740" t="s">
        <v>12</v>
      </c>
      <c r="C3740">
        <v>61</v>
      </c>
      <c r="D3740" t="s">
        <v>4281</v>
      </c>
      <c r="E3740" t="s">
        <v>13</v>
      </c>
      <c r="F3740" t="s">
        <v>34</v>
      </c>
      <c r="G3740" t="s">
        <v>13</v>
      </c>
      <c r="H3740" t="s">
        <v>20</v>
      </c>
      <c r="I3740" t="s">
        <v>21</v>
      </c>
      <c r="J3740" s="5">
        <v>102.54</v>
      </c>
      <c r="K3740" s="5" t="str">
        <f>_xlfn.IFS(stroke_2[[#This Row],[avg_glucose_level]]&lt;70,"Low",stroke_2[[#This Row],[avg_glucose_level]]&lt;99,"Normal",stroke_2[[#This Row],[avg_glucose_level]]&lt;125,"Prediabetes",stroke_2[[#This Row],[avg_glucose_level]]&lt;199,"Diabetes",stroke_2[[#This Row],[avg_glucose_level]]&gt;199,"Very High")</f>
        <v>Prediabetes</v>
      </c>
      <c r="L3740">
        <v>40.5</v>
      </c>
      <c r="M3740">
        <v>28.25</v>
      </c>
      <c r="N3740">
        <v>40.5</v>
      </c>
      <c r="O3740" t="s">
        <v>24</v>
      </c>
      <c r="P3740" t="s">
        <v>34</v>
      </c>
      <c r="Q3740" s="4" t="s">
        <v>4285</v>
      </c>
      <c r="R3740" s="5">
        <f t="shared" ca="1" si="58"/>
        <v>-2.2817157477752342E-2</v>
      </c>
    </row>
    <row r="3741" spans="1:18" x14ac:dyDescent="0.25">
      <c r="A3741">
        <v>50726</v>
      </c>
      <c r="B3741" t="s">
        <v>12</v>
      </c>
      <c r="C3741">
        <v>61</v>
      </c>
      <c r="D3741" t="s">
        <v>4281</v>
      </c>
      <c r="E3741" t="s">
        <v>34</v>
      </c>
      <c r="F3741" t="s">
        <v>34</v>
      </c>
      <c r="G3741" t="s">
        <v>13</v>
      </c>
      <c r="H3741" t="s">
        <v>14</v>
      </c>
      <c r="I3741" t="s">
        <v>21</v>
      </c>
      <c r="J3741" s="5">
        <v>140.96</v>
      </c>
      <c r="K3741" s="5" t="str">
        <f>_xlfn.IFS(stroke_2[[#This Row],[avg_glucose_level]]&lt;70,"Low",stroke_2[[#This Row],[avg_glucose_level]]&lt;99,"Normal",stroke_2[[#This Row],[avg_glucose_level]]&lt;125,"Prediabetes",stroke_2[[#This Row],[avg_glucose_level]]&lt;199,"Diabetes",stroke_2[[#This Row],[avg_glucose_level]]&gt;199,"Very High")</f>
        <v>Diabetes</v>
      </c>
      <c r="L3741">
        <v>34</v>
      </c>
      <c r="M3741">
        <v>28.25</v>
      </c>
      <c r="N3741">
        <v>34</v>
      </c>
      <c r="O3741" t="s">
        <v>29</v>
      </c>
      <c r="P3741" t="s">
        <v>34</v>
      </c>
      <c r="Q3741" s="4" t="s">
        <v>4285</v>
      </c>
      <c r="R3741" s="5">
        <f t="shared" ca="1" si="58"/>
        <v>-5.0133605763082621E-3</v>
      </c>
    </row>
    <row r="3742" spans="1:18" x14ac:dyDescent="0.25">
      <c r="A3742">
        <v>51385</v>
      </c>
      <c r="B3742" t="s">
        <v>12</v>
      </c>
      <c r="C3742">
        <v>61</v>
      </c>
      <c r="D3742" t="s">
        <v>4281</v>
      </c>
      <c r="E3742" t="s">
        <v>34</v>
      </c>
      <c r="F3742" t="s">
        <v>34</v>
      </c>
      <c r="G3742" t="s">
        <v>13</v>
      </c>
      <c r="H3742" t="s">
        <v>14</v>
      </c>
      <c r="I3742" t="s">
        <v>21</v>
      </c>
      <c r="J3742" s="5">
        <v>81.25</v>
      </c>
      <c r="K3742" s="5" t="str">
        <f>_xlfn.IFS(stroke_2[[#This Row],[avg_glucose_level]]&lt;70,"Low",stroke_2[[#This Row],[avg_glucose_level]]&lt;99,"Normal",stroke_2[[#This Row],[avg_glucose_level]]&lt;125,"Prediabetes",stroke_2[[#This Row],[avg_glucose_level]]&lt;199,"Diabetes",stroke_2[[#This Row],[avg_glucose_level]]&gt;199,"Very High")</f>
        <v>Normal</v>
      </c>
      <c r="L3742">
        <v>43.4</v>
      </c>
      <c r="M3742">
        <v>28.25</v>
      </c>
      <c r="N3742">
        <v>43.4</v>
      </c>
      <c r="O3742" t="s">
        <v>29</v>
      </c>
      <c r="P3742" t="s">
        <v>34</v>
      </c>
      <c r="Q3742" s="4" t="s">
        <v>4285</v>
      </c>
      <c r="R3742" s="5">
        <f t="shared" ca="1" si="58"/>
        <v>-1.4709845477690248E-2</v>
      </c>
    </row>
    <row r="3743" spans="1:18" x14ac:dyDescent="0.25">
      <c r="A3743">
        <v>51486</v>
      </c>
      <c r="B3743" t="s">
        <v>19</v>
      </c>
      <c r="C3743">
        <v>61</v>
      </c>
      <c r="D3743" t="s">
        <v>4281</v>
      </c>
      <c r="E3743" t="s">
        <v>34</v>
      </c>
      <c r="F3743" t="s">
        <v>34</v>
      </c>
      <c r="G3743" t="s">
        <v>13</v>
      </c>
      <c r="H3743" t="s">
        <v>14</v>
      </c>
      <c r="I3743" t="s">
        <v>21</v>
      </c>
      <c r="J3743" s="5">
        <v>106.65</v>
      </c>
      <c r="K3743" s="5" t="str">
        <f>_xlfn.IFS(stroke_2[[#This Row],[avg_glucose_level]]&lt;70,"Low",stroke_2[[#This Row],[avg_glucose_level]]&lt;99,"Normal",stroke_2[[#This Row],[avg_glucose_level]]&lt;125,"Prediabetes",stroke_2[[#This Row],[avg_glucose_level]]&lt;199,"Diabetes",stroke_2[[#This Row],[avg_glucose_level]]&gt;199,"Very High")</f>
        <v>Prediabetes</v>
      </c>
      <c r="L3743">
        <v>35.9</v>
      </c>
      <c r="M3743">
        <v>28.25</v>
      </c>
      <c r="N3743">
        <v>35.9</v>
      </c>
      <c r="O3743" t="s">
        <v>18</v>
      </c>
      <c r="P3743" t="s">
        <v>34</v>
      </c>
      <c r="Q3743" s="4" t="s">
        <v>4285</v>
      </c>
      <c r="R3743" s="5">
        <f t="shared" ca="1" si="58"/>
        <v>7.3685820682413694E-3</v>
      </c>
    </row>
    <row r="3744" spans="1:18" x14ac:dyDescent="0.25">
      <c r="A3744">
        <v>51676</v>
      </c>
      <c r="B3744" t="s">
        <v>19</v>
      </c>
      <c r="C3744">
        <v>61</v>
      </c>
      <c r="D3744" t="s">
        <v>4281</v>
      </c>
      <c r="E3744" t="s">
        <v>34</v>
      </c>
      <c r="F3744" t="s">
        <v>34</v>
      </c>
      <c r="G3744" t="s">
        <v>13</v>
      </c>
      <c r="H3744" t="s">
        <v>20</v>
      </c>
      <c r="I3744" t="s">
        <v>21</v>
      </c>
      <c r="J3744" s="5">
        <v>202.21</v>
      </c>
      <c r="K3744" s="5" t="str">
        <f>_xlfn.IFS(stroke_2[[#This Row],[avg_glucose_level]]&lt;70,"Low",stroke_2[[#This Row],[avg_glucose_level]]&lt;99,"Normal",stroke_2[[#This Row],[avg_glucose_level]]&lt;125,"Prediabetes",stroke_2[[#This Row],[avg_glucose_level]]&lt;199,"Diabetes",stroke_2[[#This Row],[avg_glucose_level]]&gt;199,"Very High")</f>
        <v>Very High</v>
      </c>
      <c r="M3744">
        <v>28.25</v>
      </c>
      <c r="N3744">
        <v>28.25</v>
      </c>
      <c r="O3744" t="s">
        <v>24</v>
      </c>
      <c r="P3744" t="s">
        <v>13</v>
      </c>
      <c r="Q3744" s="4" t="s">
        <v>4286</v>
      </c>
      <c r="R3744" s="5">
        <f t="shared" ca="1" si="58"/>
        <v>1.0074653339481958</v>
      </c>
    </row>
    <row r="3745" spans="1:18" x14ac:dyDescent="0.25">
      <c r="A3745">
        <v>52024</v>
      </c>
      <c r="B3745" t="s">
        <v>19</v>
      </c>
      <c r="C3745">
        <v>61</v>
      </c>
      <c r="D3745" t="s">
        <v>4281</v>
      </c>
      <c r="E3745" t="s">
        <v>34</v>
      </c>
      <c r="F3745" t="s">
        <v>34</v>
      </c>
      <c r="G3745" t="s">
        <v>13</v>
      </c>
      <c r="H3745" t="s">
        <v>43</v>
      </c>
      <c r="I3745" t="s">
        <v>15</v>
      </c>
      <c r="J3745" s="5">
        <v>97.86</v>
      </c>
      <c r="K3745" s="5" t="str">
        <f>_xlfn.IFS(stroke_2[[#This Row],[avg_glucose_level]]&lt;70,"Low",stroke_2[[#This Row],[avg_glucose_level]]&lt;99,"Normal",stroke_2[[#This Row],[avg_glucose_level]]&lt;125,"Prediabetes",stroke_2[[#This Row],[avg_glucose_level]]&lt;199,"Diabetes",stroke_2[[#This Row],[avg_glucose_level]]&gt;199,"Very High")</f>
        <v>Normal</v>
      </c>
      <c r="L3745">
        <v>19.100000000000001</v>
      </c>
      <c r="M3745">
        <v>28.25</v>
      </c>
      <c r="N3745">
        <v>19.100000000000001</v>
      </c>
      <c r="O3745" t="s">
        <v>18</v>
      </c>
      <c r="P3745" t="s">
        <v>34</v>
      </c>
      <c r="Q3745" s="4" t="s">
        <v>4285</v>
      </c>
      <c r="R3745" s="5">
        <f t="shared" ca="1" si="58"/>
        <v>4.1738173552919753E-3</v>
      </c>
    </row>
    <row r="3746" spans="1:18" x14ac:dyDescent="0.25">
      <c r="A3746">
        <v>53515</v>
      </c>
      <c r="B3746" t="s">
        <v>12</v>
      </c>
      <c r="C3746">
        <v>61</v>
      </c>
      <c r="D3746" t="s">
        <v>4281</v>
      </c>
      <c r="E3746" t="s">
        <v>34</v>
      </c>
      <c r="F3746" t="s">
        <v>34</v>
      </c>
      <c r="G3746" t="s">
        <v>13</v>
      </c>
      <c r="H3746" t="s">
        <v>14</v>
      </c>
      <c r="I3746" t="s">
        <v>21</v>
      </c>
      <c r="J3746" s="5">
        <v>214.05</v>
      </c>
      <c r="K3746" s="5" t="str">
        <f>_xlfn.IFS(stroke_2[[#This Row],[avg_glucose_level]]&lt;70,"Low",stroke_2[[#This Row],[avg_glucose_level]]&lt;99,"Normal",stroke_2[[#This Row],[avg_glucose_level]]&lt;125,"Prediabetes",stroke_2[[#This Row],[avg_glucose_level]]&lt;199,"Diabetes",stroke_2[[#This Row],[avg_glucose_level]]&gt;199,"Very High")</f>
        <v>Very High</v>
      </c>
      <c r="L3746">
        <v>29.4</v>
      </c>
      <c r="M3746">
        <v>28.25</v>
      </c>
      <c r="N3746">
        <v>29.4</v>
      </c>
      <c r="O3746" t="s">
        <v>18</v>
      </c>
      <c r="P3746" t="s">
        <v>34</v>
      </c>
      <c r="Q3746" s="4" t="s">
        <v>4285</v>
      </c>
      <c r="R3746" s="5">
        <f t="shared" ca="1" si="58"/>
        <v>1.1351251417154557E-2</v>
      </c>
    </row>
    <row r="3747" spans="1:18" x14ac:dyDescent="0.25">
      <c r="A3747">
        <v>53897</v>
      </c>
      <c r="B3747" t="s">
        <v>19</v>
      </c>
      <c r="C3747">
        <v>61</v>
      </c>
      <c r="D3747" t="s">
        <v>4281</v>
      </c>
      <c r="E3747" t="s">
        <v>34</v>
      </c>
      <c r="F3747" t="s">
        <v>34</v>
      </c>
      <c r="G3747" t="s">
        <v>13</v>
      </c>
      <c r="H3747" t="s">
        <v>14</v>
      </c>
      <c r="I3747" t="s">
        <v>15</v>
      </c>
      <c r="J3747" s="5">
        <v>108.18</v>
      </c>
      <c r="K3747" s="5" t="str">
        <f>_xlfn.IFS(stroke_2[[#This Row],[avg_glucose_level]]&lt;70,"Low",stroke_2[[#This Row],[avg_glucose_level]]&lt;99,"Normal",stroke_2[[#This Row],[avg_glucose_level]]&lt;125,"Prediabetes",stroke_2[[#This Row],[avg_glucose_level]]&lt;199,"Diabetes",stroke_2[[#This Row],[avg_glucose_level]]&gt;199,"Very High")</f>
        <v>Prediabetes</v>
      </c>
      <c r="L3747">
        <v>19.100000000000001</v>
      </c>
      <c r="M3747">
        <v>28.25</v>
      </c>
      <c r="N3747">
        <v>19.100000000000001</v>
      </c>
      <c r="O3747" t="s">
        <v>24</v>
      </c>
      <c r="P3747" t="s">
        <v>34</v>
      </c>
      <c r="Q3747" s="4" t="s">
        <v>4285</v>
      </c>
      <c r="R3747" s="5">
        <f t="shared" ca="1" si="58"/>
        <v>-1.1403963409675698E-3</v>
      </c>
    </row>
    <row r="3748" spans="1:18" x14ac:dyDescent="0.25">
      <c r="A3748">
        <v>54347</v>
      </c>
      <c r="B3748" t="s">
        <v>12</v>
      </c>
      <c r="C3748">
        <v>61</v>
      </c>
      <c r="D3748" t="s">
        <v>4281</v>
      </c>
      <c r="E3748" t="s">
        <v>34</v>
      </c>
      <c r="F3748" t="s">
        <v>34</v>
      </c>
      <c r="G3748" t="s">
        <v>13</v>
      </c>
      <c r="H3748" t="s">
        <v>20</v>
      </c>
      <c r="I3748" t="s">
        <v>21</v>
      </c>
      <c r="J3748" s="5">
        <v>155.32</v>
      </c>
      <c r="K3748" s="5" t="str">
        <f>_xlfn.IFS(stroke_2[[#This Row],[avg_glucose_level]]&lt;70,"Low",stroke_2[[#This Row],[avg_glucose_level]]&lt;99,"Normal",stroke_2[[#This Row],[avg_glucose_level]]&lt;125,"Prediabetes",stroke_2[[#This Row],[avg_glucose_level]]&lt;199,"Diabetes",stroke_2[[#This Row],[avg_glucose_level]]&gt;199,"Very High")</f>
        <v>Diabetes</v>
      </c>
      <c r="L3748">
        <v>26.6</v>
      </c>
      <c r="M3748">
        <v>28.25</v>
      </c>
      <c r="N3748">
        <v>26.6</v>
      </c>
      <c r="O3748" t="s">
        <v>18</v>
      </c>
      <c r="P3748" t="s">
        <v>34</v>
      </c>
      <c r="Q3748" s="4" t="s">
        <v>4285</v>
      </c>
      <c r="R3748" s="5">
        <f t="shared" ca="1" si="58"/>
        <v>8.0148408979395184E-3</v>
      </c>
    </row>
    <row r="3749" spans="1:18" x14ac:dyDescent="0.25">
      <c r="A3749">
        <v>54497</v>
      </c>
      <c r="B3749" t="s">
        <v>19</v>
      </c>
      <c r="C3749">
        <v>61</v>
      </c>
      <c r="D3749" t="s">
        <v>4281</v>
      </c>
      <c r="E3749" t="s">
        <v>34</v>
      </c>
      <c r="F3749" t="s">
        <v>34</v>
      </c>
      <c r="G3749" t="s">
        <v>13</v>
      </c>
      <c r="H3749" t="s">
        <v>14</v>
      </c>
      <c r="I3749" t="s">
        <v>21</v>
      </c>
      <c r="J3749" s="5">
        <v>93.97</v>
      </c>
      <c r="K3749" s="5" t="str">
        <f>_xlfn.IFS(stroke_2[[#This Row],[avg_glucose_level]]&lt;70,"Low",stroke_2[[#This Row],[avg_glucose_level]]&lt;99,"Normal",stroke_2[[#This Row],[avg_glucose_level]]&lt;125,"Prediabetes",stroke_2[[#This Row],[avg_glucose_level]]&lt;199,"Diabetes",stroke_2[[#This Row],[avg_glucose_level]]&gt;199,"Very High")</f>
        <v>Normal</v>
      </c>
      <c r="L3749">
        <v>39.4</v>
      </c>
      <c r="M3749">
        <v>28.25</v>
      </c>
      <c r="N3749">
        <v>39.4</v>
      </c>
      <c r="O3749" t="s">
        <v>38</v>
      </c>
      <c r="P3749" t="s">
        <v>34</v>
      </c>
      <c r="Q3749" s="4" t="s">
        <v>4285</v>
      </c>
      <c r="R3749" s="5">
        <f t="shared" ca="1" si="58"/>
        <v>2.3481274692218529E-2</v>
      </c>
    </row>
    <row r="3750" spans="1:18" x14ac:dyDescent="0.25">
      <c r="A3750">
        <v>55810</v>
      </c>
      <c r="B3750" t="s">
        <v>19</v>
      </c>
      <c r="C3750">
        <v>61</v>
      </c>
      <c r="D3750" t="s">
        <v>4281</v>
      </c>
      <c r="E3750" t="s">
        <v>34</v>
      </c>
      <c r="F3750" t="s">
        <v>34</v>
      </c>
      <c r="G3750" t="s">
        <v>13</v>
      </c>
      <c r="H3750" t="s">
        <v>20</v>
      </c>
      <c r="I3750" t="s">
        <v>21</v>
      </c>
      <c r="J3750" s="5">
        <v>93.48</v>
      </c>
      <c r="K3750" s="5" t="str">
        <f>_xlfn.IFS(stroke_2[[#This Row],[avg_glucose_level]]&lt;70,"Low",stroke_2[[#This Row],[avg_glucose_level]]&lt;99,"Normal",stroke_2[[#This Row],[avg_glucose_level]]&lt;125,"Prediabetes",stroke_2[[#This Row],[avg_glucose_level]]&lt;199,"Diabetes",stroke_2[[#This Row],[avg_glucose_level]]&gt;199,"Very High")</f>
        <v>Normal</v>
      </c>
      <c r="L3750">
        <v>23.7</v>
      </c>
      <c r="M3750">
        <v>28.25</v>
      </c>
      <c r="N3750">
        <v>23.7</v>
      </c>
      <c r="O3750" t="s">
        <v>38</v>
      </c>
      <c r="P3750" t="s">
        <v>34</v>
      </c>
      <c r="Q3750" s="4" t="s">
        <v>4285</v>
      </c>
      <c r="R3750" s="5">
        <f t="shared" ca="1" si="58"/>
        <v>1.9954462709578423E-2</v>
      </c>
    </row>
    <row r="3751" spans="1:18" x14ac:dyDescent="0.25">
      <c r="A3751">
        <v>57533</v>
      </c>
      <c r="B3751" t="s">
        <v>12</v>
      </c>
      <c r="C3751">
        <v>61</v>
      </c>
      <c r="D3751" t="s">
        <v>4281</v>
      </c>
      <c r="E3751" t="s">
        <v>13</v>
      </c>
      <c r="F3751" t="s">
        <v>34</v>
      </c>
      <c r="G3751" t="s">
        <v>13</v>
      </c>
      <c r="H3751" t="s">
        <v>14</v>
      </c>
      <c r="I3751" t="s">
        <v>15</v>
      </c>
      <c r="J3751" s="5">
        <v>102.53</v>
      </c>
      <c r="K3751" s="5" t="str">
        <f>_xlfn.IFS(stroke_2[[#This Row],[avg_glucose_level]]&lt;70,"Low",stroke_2[[#This Row],[avg_glucose_level]]&lt;99,"Normal",stroke_2[[#This Row],[avg_glucose_level]]&lt;125,"Prediabetes",stroke_2[[#This Row],[avg_glucose_level]]&lt;199,"Diabetes",stroke_2[[#This Row],[avg_glucose_level]]&gt;199,"Very High")</f>
        <v>Prediabetes</v>
      </c>
      <c r="L3751">
        <v>28.3</v>
      </c>
      <c r="M3751">
        <v>28.25</v>
      </c>
      <c r="N3751">
        <v>28.3</v>
      </c>
      <c r="O3751" t="s">
        <v>18</v>
      </c>
      <c r="P3751" t="s">
        <v>34</v>
      </c>
      <c r="Q3751" s="4" t="s">
        <v>4285</v>
      </c>
      <c r="R3751" s="5">
        <f t="shared" ca="1" si="58"/>
        <v>-1.7825237089155878E-2</v>
      </c>
    </row>
    <row r="3752" spans="1:18" x14ac:dyDescent="0.25">
      <c r="A3752">
        <v>58587</v>
      </c>
      <c r="B3752" t="s">
        <v>12</v>
      </c>
      <c r="C3752">
        <v>61</v>
      </c>
      <c r="D3752" t="s">
        <v>4281</v>
      </c>
      <c r="E3752" t="s">
        <v>34</v>
      </c>
      <c r="F3752" t="s">
        <v>34</v>
      </c>
      <c r="G3752" t="s">
        <v>13</v>
      </c>
      <c r="H3752" t="s">
        <v>14</v>
      </c>
      <c r="I3752" t="s">
        <v>15</v>
      </c>
      <c r="J3752" s="5">
        <v>61.32</v>
      </c>
      <c r="K3752" s="5" t="str">
        <f>_xlfn.IFS(stroke_2[[#This Row],[avg_glucose_level]]&lt;70,"Low",stroke_2[[#This Row],[avg_glucose_level]]&lt;99,"Normal",stroke_2[[#This Row],[avg_glucose_level]]&lt;125,"Prediabetes",stroke_2[[#This Row],[avg_glucose_level]]&lt;199,"Diabetes",stroke_2[[#This Row],[avg_glucose_level]]&gt;199,"Very High")</f>
        <v>Low</v>
      </c>
      <c r="L3752">
        <v>23.7</v>
      </c>
      <c r="M3752">
        <v>28.25</v>
      </c>
      <c r="N3752">
        <v>23.7</v>
      </c>
      <c r="O3752" t="s">
        <v>29</v>
      </c>
      <c r="P3752" t="s">
        <v>34</v>
      </c>
      <c r="Q3752" s="4" t="s">
        <v>4285</v>
      </c>
      <c r="R3752" s="5">
        <f t="shared" ca="1" si="58"/>
        <v>8.3033438252713369E-3</v>
      </c>
    </row>
    <row r="3753" spans="1:18" x14ac:dyDescent="0.25">
      <c r="A3753">
        <v>59762</v>
      </c>
      <c r="B3753" t="s">
        <v>12</v>
      </c>
      <c r="C3753">
        <v>61</v>
      </c>
      <c r="D3753" t="s">
        <v>4281</v>
      </c>
      <c r="E3753" t="s">
        <v>34</v>
      </c>
      <c r="F3753" t="s">
        <v>34</v>
      </c>
      <c r="G3753" t="s">
        <v>13</v>
      </c>
      <c r="H3753" t="s">
        <v>14</v>
      </c>
      <c r="I3753" t="s">
        <v>15</v>
      </c>
      <c r="J3753" s="5">
        <v>227.98</v>
      </c>
      <c r="K3753" s="5" t="str">
        <f>_xlfn.IFS(stroke_2[[#This Row],[avg_glucose_level]]&lt;70,"Low",stroke_2[[#This Row],[avg_glucose_level]]&lt;99,"Normal",stroke_2[[#This Row],[avg_glucose_level]]&lt;125,"Prediabetes",stroke_2[[#This Row],[avg_glucose_level]]&lt;199,"Diabetes",stroke_2[[#This Row],[avg_glucose_level]]&gt;199,"Very High")</f>
        <v>Very High</v>
      </c>
      <c r="L3753">
        <v>14.2</v>
      </c>
      <c r="M3753">
        <v>28.25</v>
      </c>
      <c r="N3753">
        <v>14.2</v>
      </c>
      <c r="O3753" t="s">
        <v>38</v>
      </c>
      <c r="P3753" t="s">
        <v>34</v>
      </c>
      <c r="Q3753" s="4" t="s">
        <v>4285</v>
      </c>
      <c r="R3753" s="5">
        <f t="shared" ca="1" si="58"/>
        <v>5.9117824854739711E-4</v>
      </c>
    </row>
    <row r="3754" spans="1:18" x14ac:dyDescent="0.25">
      <c r="A3754">
        <v>59801</v>
      </c>
      <c r="B3754" t="s">
        <v>19</v>
      </c>
      <c r="C3754">
        <v>61</v>
      </c>
      <c r="D3754" t="s">
        <v>4281</v>
      </c>
      <c r="E3754" t="s">
        <v>34</v>
      </c>
      <c r="F3754" t="s">
        <v>34</v>
      </c>
      <c r="G3754" t="s">
        <v>13</v>
      </c>
      <c r="H3754" t="s">
        <v>14</v>
      </c>
      <c r="I3754" t="s">
        <v>15</v>
      </c>
      <c r="J3754" s="5">
        <v>60.61</v>
      </c>
      <c r="K3754" s="5" t="str">
        <f>_xlfn.IFS(stroke_2[[#This Row],[avg_glucose_level]]&lt;70,"Low",stroke_2[[#This Row],[avg_glucose_level]]&lt;99,"Normal",stroke_2[[#This Row],[avg_glucose_level]]&lt;125,"Prediabetes",stroke_2[[#This Row],[avg_glucose_level]]&lt;199,"Diabetes",stroke_2[[#This Row],[avg_glucose_level]]&gt;199,"Very High")</f>
        <v>Low</v>
      </c>
      <c r="L3754">
        <v>24.5</v>
      </c>
      <c r="M3754">
        <v>28.25</v>
      </c>
      <c r="N3754">
        <v>24.5</v>
      </c>
      <c r="O3754" t="s">
        <v>24</v>
      </c>
      <c r="P3754" t="s">
        <v>34</v>
      </c>
      <c r="Q3754" s="4" t="s">
        <v>4285</v>
      </c>
      <c r="R3754" s="5">
        <f t="shared" ca="1" si="58"/>
        <v>1.2176372448755251E-2</v>
      </c>
    </row>
    <row r="3755" spans="1:18" x14ac:dyDescent="0.25">
      <c r="A3755">
        <v>60744</v>
      </c>
      <c r="B3755" t="s">
        <v>12</v>
      </c>
      <c r="C3755">
        <v>61</v>
      </c>
      <c r="D3755" t="s">
        <v>4281</v>
      </c>
      <c r="E3755" t="s">
        <v>13</v>
      </c>
      <c r="F3755" t="s">
        <v>34</v>
      </c>
      <c r="G3755" t="s">
        <v>13</v>
      </c>
      <c r="H3755" t="s">
        <v>20</v>
      </c>
      <c r="I3755" t="s">
        <v>21</v>
      </c>
      <c r="J3755" s="5">
        <v>76.11</v>
      </c>
      <c r="K3755" s="5" t="str">
        <f>_xlfn.IFS(stroke_2[[#This Row],[avg_glucose_level]]&lt;70,"Low",stroke_2[[#This Row],[avg_glucose_level]]&lt;99,"Normal",stroke_2[[#This Row],[avg_glucose_level]]&lt;125,"Prediabetes",stroke_2[[#This Row],[avg_glucose_level]]&lt;199,"Diabetes",stroke_2[[#This Row],[avg_glucose_level]]&gt;199,"Very High")</f>
        <v>Normal</v>
      </c>
      <c r="L3755">
        <v>27.3</v>
      </c>
      <c r="M3755">
        <v>28.25</v>
      </c>
      <c r="N3755">
        <v>27.3</v>
      </c>
      <c r="O3755" t="s">
        <v>29</v>
      </c>
      <c r="P3755" t="s">
        <v>13</v>
      </c>
      <c r="Q3755" s="4" t="s">
        <v>4286</v>
      </c>
      <c r="R3755" s="5">
        <f t="shared" ca="1" si="58"/>
        <v>0.98225799572499006</v>
      </c>
    </row>
    <row r="3756" spans="1:18" x14ac:dyDescent="0.25">
      <c r="A3756">
        <v>61667</v>
      </c>
      <c r="B3756" t="s">
        <v>19</v>
      </c>
      <c r="C3756">
        <v>61</v>
      </c>
      <c r="D3756" t="s">
        <v>4281</v>
      </c>
      <c r="E3756" t="s">
        <v>34</v>
      </c>
      <c r="F3756" t="s">
        <v>34</v>
      </c>
      <c r="G3756" t="s">
        <v>13</v>
      </c>
      <c r="H3756" t="s">
        <v>14</v>
      </c>
      <c r="I3756" t="s">
        <v>21</v>
      </c>
      <c r="J3756" s="5">
        <v>144.13999999999999</v>
      </c>
      <c r="K3756" s="5" t="str">
        <f>_xlfn.IFS(stroke_2[[#This Row],[avg_glucose_level]]&lt;70,"Low",stroke_2[[#This Row],[avg_glucose_level]]&lt;99,"Normal",stroke_2[[#This Row],[avg_glucose_level]]&lt;125,"Prediabetes",stroke_2[[#This Row],[avg_glucose_level]]&lt;199,"Diabetes",stroke_2[[#This Row],[avg_glucose_level]]&gt;199,"Very High")</f>
        <v>Diabetes</v>
      </c>
      <c r="L3756">
        <v>29.8</v>
      </c>
      <c r="M3756">
        <v>28.25</v>
      </c>
      <c r="N3756">
        <v>29.8</v>
      </c>
      <c r="O3756" t="s">
        <v>24</v>
      </c>
      <c r="P3756" t="s">
        <v>34</v>
      </c>
      <c r="Q3756" s="4" t="s">
        <v>4285</v>
      </c>
      <c r="R3756" s="5">
        <f t="shared" ca="1" si="58"/>
        <v>-1.6520955696215089E-2</v>
      </c>
    </row>
    <row r="3757" spans="1:18" x14ac:dyDescent="0.25">
      <c r="A3757">
        <v>61979</v>
      </c>
      <c r="B3757" t="s">
        <v>19</v>
      </c>
      <c r="C3757">
        <v>61</v>
      </c>
      <c r="D3757" t="s">
        <v>4281</v>
      </c>
      <c r="E3757" t="s">
        <v>34</v>
      </c>
      <c r="F3757" t="s">
        <v>34</v>
      </c>
      <c r="G3757" t="s">
        <v>13</v>
      </c>
      <c r="H3757" t="s">
        <v>43</v>
      </c>
      <c r="I3757" t="s">
        <v>15</v>
      </c>
      <c r="J3757" s="5">
        <v>106.01</v>
      </c>
      <c r="K3757" s="5" t="str">
        <f>_xlfn.IFS(stroke_2[[#This Row],[avg_glucose_level]]&lt;70,"Low",stroke_2[[#This Row],[avg_glucose_level]]&lt;99,"Normal",stroke_2[[#This Row],[avg_glucose_level]]&lt;125,"Prediabetes",stroke_2[[#This Row],[avg_glucose_level]]&lt;199,"Diabetes",stroke_2[[#This Row],[avg_glucose_level]]&gt;199,"Very High")</f>
        <v>Prediabetes</v>
      </c>
      <c r="L3757">
        <v>34</v>
      </c>
      <c r="M3757">
        <v>28.25</v>
      </c>
      <c r="N3757">
        <v>34</v>
      </c>
      <c r="O3757" t="s">
        <v>29</v>
      </c>
      <c r="P3757" t="s">
        <v>34</v>
      </c>
      <c r="Q3757" s="4" t="s">
        <v>4285</v>
      </c>
      <c r="R3757" s="5">
        <f t="shared" ca="1" si="58"/>
        <v>4.8944002529560712E-3</v>
      </c>
    </row>
    <row r="3758" spans="1:18" x14ac:dyDescent="0.25">
      <c r="A3758">
        <v>64189</v>
      </c>
      <c r="B3758" t="s">
        <v>12</v>
      </c>
      <c r="C3758">
        <v>61</v>
      </c>
      <c r="D3758" t="s">
        <v>4281</v>
      </c>
      <c r="E3758" t="s">
        <v>34</v>
      </c>
      <c r="F3758" t="s">
        <v>34</v>
      </c>
      <c r="G3758" t="s">
        <v>13</v>
      </c>
      <c r="H3758" t="s">
        <v>20</v>
      </c>
      <c r="I3758" t="s">
        <v>21</v>
      </c>
      <c r="J3758" s="5">
        <v>152.84</v>
      </c>
      <c r="K3758" s="5" t="str">
        <f>_xlfn.IFS(stroke_2[[#This Row],[avg_glucose_level]]&lt;70,"Low",stroke_2[[#This Row],[avg_glucose_level]]&lt;99,"Normal",stroke_2[[#This Row],[avg_glucose_level]]&lt;125,"Prediabetes",stroke_2[[#This Row],[avg_glucose_level]]&lt;199,"Diabetes",stroke_2[[#This Row],[avg_glucose_level]]&gt;199,"Very High")</f>
        <v>Diabetes</v>
      </c>
      <c r="L3758">
        <v>28.6</v>
      </c>
      <c r="M3758">
        <v>28.25</v>
      </c>
      <c r="N3758">
        <v>28.6</v>
      </c>
      <c r="O3758" t="s">
        <v>38</v>
      </c>
      <c r="P3758" t="s">
        <v>34</v>
      </c>
      <c r="Q3758" s="4" t="s">
        <v>4285</v>
      </c>
      <c r="R3758" s="5">
        <f t="shared" ca="1" si="58"/>
        <v>-1.1350516750206329E-2</v>
      </c>
    </row>
    <row r="3759" spans="1:18" x14ac:dyDescent="0.25">
      <c r="A3759">
        <v>64420</v>
      </c>
      <c r="B3759" t="s">
        <v>19</v>
      </c>
      <c r="C3759">
        <v>61</v>
      </c>
      <c r="D3759" t="s">
        <v>4281</v>
      </c>
      <c r="E3759" t="s">
        <v>34</v>
      </c>
      <c r="F3759" t="s">
        <v>34</v>
      </c>
      <c r="G3759" t="s">
        <v>13</v>
      </c>
      <c r="H3759" t="s">
        <v>43</v>
      </c>
      <c r="I3759" t="s">
        <v>21</v>
      </c>
      <c r="J3759" s="5">
        <v>120.23</v>
      </c>
      <c r="K3759" s="5" t="str">
        <f>_xlfn.IFS(stroke_2[[#This Row],[avg_glucose_level]]&lt;70,"Low",stroke_2[[#This Row],[avg_glucose_level]]&lt;99,"Normal",stroke_2[[#This Row],[avg_glucose_level]]&lt;125,"Prediabetes",stroke_2[[#This Row],[avg_glucose_level]]&lt;199,"Diabetes",stroke_2[[#This Row],[avg_glucose_level]]&gt;199,"Very High")</f>
        <v>Prediabetes</v>
      </c>
      <c r="L3759">
        <v>22.7</v>
      </c>
      <c r="M3759">
        <v>28.25</v>
      </c>
      <c r="N3759">
        <v>22.7</v>
      </c>
      <c r="O3759" t="s">
        <v>38</v>
      </c>
      <c r="P3759" t="s">
        <v>34</v>
      </c>
      <c r="Q3759" s="4" t="s">
        <v>4285</v>
      </c>
      <c r="R3759" s="5">
        <f t="shared" ca="1" si="58"/>
        <v>1.3242663816956279E-2</v>
      </c>
    </row>
    <row r="3760" spans="1:18" x14ac:dyDescent="0.25">
      <c r="A3760">
        <v>66362</v>
      </c>
      <c r="B3760" t="s">
        <v>19</v>
      </c>
      <c r="C3760">
        <v>61</v>
      </c>
      <c r="D3760" t="s">
        <v>4281</v>
      </c>
      <c r="E3760" t="s">
        <v>34</v>
      </c>
      <c r="F3760" t="s">
        <v>34</v>
      </c>
      <c r="G3760" t="s">
        <v>13</v>
      </c>
      <c r="H3760" t="s">
        <v>14</v>
      </c>
      <c r="I3760" t="s">
        <v>15</v>
      </c>
      <c r="J3760" s="5">
        <v>129.31</v>
      </c>
      <c r="K3760" s="5" t="str">
        <f>_xlfn.IFS(stroke_2[[#This Row],[avg_glucose_level]]&lt;70,"Low",stroke_2[[#This Row],[avg_glucose_level]]&lt;99,"Normal",stroke_2[[#This Row],[avg_glucose_level]]&lt;125,"Prediabetes",stroke_2[[#This Row],[avg_glucose_level]]&lt;199,"Diabetes",stroke_2[[#This Row],[avg_glucose_level]]&gt;199,"Very High")</f>
        <v>Diabetes</v>
      </c>
      <c r="L3760">
        <v>41.2</v>
      </c>
      <c r="M3760">
        <v>28.25</v>
      </c>
      <c r="N3760">
        <v>41.2</v>
      </c>
      <c r="O3760" t="s">
        <v>38</v>
      </c>
      <c r="P3760" t="s">
        <v>34</v>
      </c>
      <c r="Q3760" s="4" t="s">
        <v>4285</v>
      </c>
      <c r="R3760" s="5">
        <f t="shared" ca="1" si="58"/>
        <v>1.0455874954882321E-2</v>
      </c>
    </row>
    <row r="3761" spans="1:18" x14ac:dyDescent="0.25">
      <c r="A3761">
        <v>66922</v>
      </c>
      <c r="B3761" t="s">
        <v>12</v>
      </c>
      <c r="C3761">
        <v>61</v>
      </c>
      <c r="D3761" t="s">
        <v>4281</v>
      </c>
      <c r="E3761" t="s">
        <v>13</v>
      </c>
      <c r="F3761" t="s">
        <v>13</v>
      </c>
      <c r="G3761" t="s">
        <v>34</v>
      </c>
      <c r="H3761" t="s">
        <v>14</v>
      </c>
      <c r="I3761" t="s">
        <v>21</v>
      </c>
      <c r="J3761" s="5">
        <v>148.24</v>
      </c>
      <c r="K3761" s="5" t="str">
        <f>_xlfn.IFS(stroke_2[[#This Row],[avg_glucose_level]]&lt;70,"Low",stroke_2[[#This Row],[avg_glucose_level]]&lt;99,"Normal",stroke_2[[#This Row],[avg_glucose_level]]&lt;125,"Prediabetes",stroke_2[[#This Row],[avg_glucose_level]]&lt;199,"Diabetes",stroke_2[[#This Row],[avg_glucose_level]]&gt;199,"Very High")</f>
        <v>Diabetes</v>
      </c>
      <c r="L3761">
        <v>32.200000000000003</v>
      </c>
      <c r="M3761">
        <v>28.25</v>
      </c>
      <c r="N3761">
        <v>32.200000000000003</v>
      </c>
      <c r="O3761" t="s">
        <v>18</v>
      </c>
      <c r="P3761" t="s">
        <v>34</v>
      </c>
      <c r="Q3761" s="4" t="s">
        <v>4285</v>
      </c>
      <c r="R3761" s="5">
        <f t="shared" ca="1" si="58"/>
        <v>2.0621487128599163E-2</v>
      </c>
    </row>
    <row r="3762" spans="1:18" x14ac:dyDescent="0.25">
      <c r="A3762">
        <v>66955</v>
      </c>
      <c r="B3762" t="s">
        <v>12</v>
      </c>
      <c r="C3762">
        <v>61</v>
      </c>
      <c r="D3762" t="s">
        <v>4281</v>
      </c>
      <c r="E3762" t="s">
        <v>34</v>
      </c>
      <c r="F3762" t="s">
        <v>13</v>
      </c>
      <c r="G3762" t="s">
        <v>13</v>
      </c>
      <c r="H3762" t="s">
        <v>14</v>
      </c>
      <c r="I3762" t="s">
        <v>15</v>
      </c>
      <c r="J3762" s="5">
        <v>209.86</v>
      </c>
      <c r="K3762" s="5" t="str">
        <f>_xlfn.IFS(stroke_2[[#This Row],[avg_glucose_level]]&lt;70,"Low",stroke_2[[#This Row],[avg_glucose_level]]&lt;99,"Normal",stroke_2[[#This Row],[avg_glucose_level]]&lt;125,"Prediabetes",stroke_2[[#This Row],[avg_glucose_level]]&lt;199,"Diabetes",stroke_2[[#This Row],[avg_glucose_level]]&gt;199,"Very High")</f>
        <v>Very High</v>
      </c>
      <c r="M3762">
        <v>28.25</v>
      </c>
      <c r="N3762">
        <v>28.25</v>
      </c>
      <c r="O3762" t="s">
        <v>38</v>
      </c>
      <c r="P3762" t="s">
        <v>13</v>
      </c>
      <c r="Q3762" s="4" t="s">
        <v>4286</v>
      </c>
      <c r="R3762" s="5">
        <f t="shared" ca="1" si="58"/>
        <v>1.0088344928424078</v>
      </c>
    </row>
    <row r="3763" spans="1:18" x14ac:dyDescent="0.25">
      <c r="A3763">
        <v>68171</v>
      </c>
      <c r="B3763" t="s">
        <v>12</v>
      </c>
      <c r="C3763">
        <v>61</v>
      </c>
      <c r="D3763" t="s">
        <v>4281</v>
      </c>
      <c r="E3763" t="s">
        <v>34</v>
      </c>
      <c r="F3763" t="s">
        <v>34</v>
      </c>
      <c r="G3763" t="s">
        <v>13</v>
      </c>
      <c r="H3763" t="s">
        <v>20</v>
      </c>
      <c r="I3763" t="s">
        <v>15</v>
      </c>
      <c r="J3763" s="5">
        <v>116.78</v>
      </c>
      <c r="K3763" s="5" t="str">
        <f>_xlfn.IFS(stroke_2[[#This Row],[avg_glucose_level]]&lt;70,"Low",stroke_2[[#This Row],[avg_glucose_level]]&lt;99,"Normal",stroke_2[[#This Row],[avg_glucose_level]]&lt;125,"Prediabetes",stroke_2[[#This Row],[avg_glucose_level]]&lt;199,"Diabetes",stroke_2[[#This Row],[avg_glucose_level]]&gt;199,"Very High")</f>
        <v>Prediabetes</v>
      </c>
      <c r="L3763">
        <v>39.799999999999997</v>
      </c>
      <c r="M3763">
        <v>28.25</v>
      </c>
      <c r="N3763">
        <v>39.799999999999997</v>
      </c>
      <c r="O3763" t="s">
        <v>18</v>
      </c>
      <c r="P3763" t="s">
        <v>34</v>
      </c>
      <c r="Q3763" s="4" t="s">
        <v>4285</v>
      </c>
      <c r="R3763" s="5">
        <f t="shared" ca="1" si="58"/>
        <v>-5.1829992327744601E-3</v>
      </c>
    </row>
    <row r="3764" spans="1:18" x14ac:dyDescent="0.25">
      <c r="A3764">
        <v>68692</v>
      </c>
      <c r="B3764" t="s">
        <v>12</v>
      </c>
      <c r="C3764">
        <v>61</v>
      </c>
      <c r="D3764" t="s">
        <v>4281</v>
      </c>
      <c r="E3764" t="s">
        <v>13</v>
      </c>
      <c r="F3764" t="s">
        <v>34</v>
      </c>
      <c r="G3764" t="s">
        <v>13</v>
      </c>
      <c r="H3764" t="s">
        <v>14</v>
      </c>
      <c r="I3764" t="s">
        <v>15</v>
      </c>
      <c r="J3764" s="5">
        <v>66.459999999999994</v>
      </c>
      <c r="K3764" s="5" t="str">
        <f>_xlfn.IFS(stroke_2[[#This Row],[avg_glucose_level]]&lt;70,"Low",stroke_2[[#This Row],[avg_glucose_level]]&lt;99,"Normal",stroke_2[[#This Row],[avg_glucose_level]]&lt;125,"Prediabetes",stroke_2[[#This Row],[avg_glucose_level]]&lt;199,"Diabetes",stroke_2[[#This Row],[avg_glucose_level]]&gt;199,"Very High")</f>
        <v>Low</v>
      </c>
      <c r="L3764">
        <v>31.5</v>
      </c>
      <c r="M3764">
        <v>28.25</v>
      </c>
      <c r="N3764">
        <v>31.5</v>
      </c>
      <c r="O3764" t="s">
        <v>18</v>
      </c>
      <c r="P3764" t="s">
        <v>34</v>
      </c>
      <c r="Q3764" s="4" t="s">
        <v>4285</v>
      </c>
      <c r="R3764" s="5">
        <f t="shared" ca="1" si="58"/>
        <v>1.5016588824698196E-2</v>
      </c>
    </row>
    <row r="3765" spans="1:18" x14ac:dyDescent="0.25">
      <c r="A3765">
        <v>69645</v>
      </c>
      <c r="B3765" t="s">
        <v>12</v>
      </c>
      <c r="C3765">
        <v>61</v>
      </c>
      <c r="D3765" t="s">
        <v>4281</v>
      </c>
      <c r="E3765" t="s">
        <v>34</v>
      </c>
      <c r="F3765" t="s">
        <v>34</v>
      </c>
      <c r="G3765" t="s">
        <v>13</v>
      </c>
      <c r="H3765" t="s">
        <v>43</v>
      </c>
      <c r="I3765" t="s">
        <v>21</v>
      </c>
      <c r="J3765" s="5">
        <v>112.95</v>
      </c>
      <c r="K3765" s="5" t="str">
        <f>_xlfn.IFS(stroke_2[[#This Row],[avg_glucose_level]]&lt;70,"Low",stroke_2[[#This Row],[avg_glucose_level]]&lt;99,"Normal",stroke_2[[#This Row],[avg_glucose_level]]&lt;125,"Prediabetes",stroke_2[[#This Row],[avg_glucose_level]]&lt;199,"Diabetes",stroke_2[[#This Row],[avg_glucose_level]]&gt;199,"Very High")</f>
        <v>Prediabetes</v>
      </c>
      <c r="L3765">
        <v>22.2</v>
      </c>
      <c r="M3765">
        <v>28.25</v>
      </c>
      <c r="N3765">
        <v>22.2</v>
      </c>
      <c r="O3765" t="s">
        <v>18</v>
      </c>
      <c r="P3765" t="s">
        <v>34</v>
      </c>
      <c r="Q3765" s="4" t="s">
        <v>4285</v>
      </c>
      <c r="R3765" s="5">
        <f t="shared" ca="1" si="58"/>
        <v>1.8007025578474195E-2</v>
      </c>
    </row>
    <row r="3766" spans="1:18" x14ac:dyDescent="0.25">
      <c r="A3766">
        <v>71182</v>
      </c>
      <c r="B3766" t="s">
        <v>19</v>
      </c>
      <c r="C3766">
        <v>61</v>
      </c>
      <c r="D3766" t="s">
        <v>4281</v>
      </c>
      <c r="E3766" t="s">
        <v>13</v>
      </c>
      <c r="F3766" t="s">
        <v>34</v>
      </c>
      <c r="G3766" t="s">
        <v>13</v>
      </c>
      <c r="H3766" t="s">
        <v>43</v>
      </c>
      <c r="I3766" t="s">
        <v>15</v>
      </c>
      <c r="J3766" s="5">
        <v>153.38</v>
      </c>
      <c r="K3766" s="5" t="str">
        <f>_xlfn.IFS(stroke_2[[#This Row],[avg_glucose_level]]&lt;70,"Low",stroke_2[[#This Row],[avg_glucose_level]]&lt;99,"Normal",stroke_2[[#This Row],[avg_glucose_level]]&lt;125,"Prediabetes",stroke_2[[#This Row],[avg_glucose_level]]&lt;199,"Diabetes",stroke_2[[#This Row],[avg_glucose_level]]&gt;199,"Very High")</f>
        <v>Diabetes</v>
      </c>
      <c r="L3766">
        <v>38.799999999999997</v>
      </c>
      <c r="M3766">
        <v>28.25</v>
      </c>
      <c r="N3766">
        <v>38.799999999999997</v>
      </c>
      <c r="O3766" t="s">
        <v>24</v>
      </c>
      <c r="P3766" t="s">
        <v>34</v>
      </c>
      <c r="Q3766" s="4" t="s">
        <v>4285</v>
      </c>
      <c r="R3766" s="5">
        <f t="shared" ca="1" si="58"/>
        <v>-1.8903957343199711E-2</v>
      </c>
    </row>
    <row r="3767" spans="1:18" x14ac:dyDescent="0.25">
      <c r="A3767">
        <v>72214</v>
      </c>
      <c r="B3767" t="s">
        <v>12</v>
      </c>
      <c r="C3767">
        <v>61</v>
      </c>
      <c r="D3767" t="s">
        <v>4281</v>
      </c>
      <c r="E3767" t="s">
        <v>34</v>
      </c>
      <c r="F3767" t="s">
        <v>34</v>
      </c>
      <c r="G3767" t="s">
        <v>13</v>
      </c>
      <c r="H3767" t="s">
        <v>20</v>
      </c>
      <c r="I3767" t="s">
        <v>15</v>
      </c>
      <c r="J3767" s="5">
        <v>69.150000000000006</v>
      </c>
      <c r="K3767" s="5" t="str">
        <f>_xlfn.IFS(stroke_2[[#This Row],[avg_glucose_level]]&lt;70,"Low",stroke_2[[#This Row],[avg_glucose_level]]&lt;99,"Normal",stroke_2[[#This Row],[avg_glucose_level]]&lt;125,"Prediabetes",stroke_2[[#This Row],[avg_glucose_level]]&lt;199,"Diabetes",stroke_2[[#This Row],[avg_glucose_level]]&gt;199,"Very High")</f>
        <v>Low</v>
      </c>
      <c r="L3767">
        <v>27.7</v>
      </c>
      <c r="M3767">
        <v>28.25</v>
      </c>
      <c r="N3767">
        <v>27.7</v>
      </c>
      <c r="O3767" t="s">
        <v>18</v>
      </c>
      <c r="P3767" t="s">
        <v>34</v>
      </c>
      <c r="Q3767" s="4" t="s">
        <v>4285</v>
      </c>
      <c r="R3767" s="5">
        <f t="shared" ca="1" si="58"/>
        <v>-1.4306526647995893E-2</v>
      </c>
    </row>
    <row r="3768" spans="1:18" x14ac:dyDescent="0.25">
      <c r="A3768">
        <v>72547</v>
      </c>
      <c r="B3768" t="s">
        <v>12</v>
      </c>
      <c r="C3768">
        <v>61</v>
      </c>
      <c r="D3768" t="s">
        <v>4281</v>
      </c>
      <c r="E3768" t="s">
        <v>34</v>
      </c>
      <c r="F3768" t="s">
        <v>34</v>
      </c>
      <c r="G3768" t="s">
        <v>13</v>
      </c>
      <c r="H3768" t="s">
        <v>14</v>
      </c>
      <c r="I3768" t="s">
        <v>21</v>
      </c>
      <c r="J3768" s="5">
        <v>55.26</v>
      </c>
      <c r="K3768" s="5" t="str">
        <f>_xlfn.IFS(stroke_2[[#This Row],[avg_glucose_level]]&lt;70,"Low",stroke_2[[#This Row],[avg_glucose_level]]&lt;99,"Normal",stroke_2[[#This Row],[avg_glucose_level]]&lt;125,"Prediabetes",stroke_2[[#This Row],[avg_glucose_level]]&lt;199,"Diabetes",stroke_2[[#This Row],[avg_glucose_level]]&gt;199,"Very High")</f>
        <v>Low</v>
      </c>
      <c r="L3768">
        <v>33.200000000000003</v>
      </c>
      <c r="M3768">
        <v>28.25</v>
      </c>
      <c r="N3768">
        <v>33.200000000000003</v>
      </c>
      <c r="O3768" t="s">
        <v>38</v>
      </c>
      <c r="P3768" t="s">
        <v>34</v>
      </c>
      <c r="Q3768" s="4" t="s">
        <v>4285</v>
      </c>
      <c r="R3768" s="5">
        <f t="shared" ca="1" si="58"/>
        <v>1.048280120219785E-2</v>
      </c>
    </row>
    <row r="3769" spans="1:18" x14ac:dyDescent="0.25">
      <c r="A3769">
        <v>1231</v>
      </c>
      <c r="B3769" t="s">
        <v>19</v>
      </c>
      <c r="C3769">
        <v>62</v>
      </c>
      <c r="D3769" t="s">
        <v>4281</v>
      </c>
      <c r="E3769" t="s">
        <v>34</v>
      </c>
      <c r="F3769" t="s">
        <v>34</v>
      </c>
      <c r="G3769" t="s">
        <v>13</v>
      </c>
      <c r="H3769" t="s">
        <v>43</v>
      </c>
      <c r="I3769" t="s">
        <v>21</v>
      </c>
      <c r="J3769" s="5">
        <v>73.44</v>
      </c>
      <c r="K3769" s="5" t="str">
        <f>_xlfn.IFS(stroke_2[[#This Row],[avg_glucose_level]]&lt;70,"Low",stroke_2[[#This Row],[avg_glucose_level]]&lt;99,"Normal",stroke_2[[#This Row],[avg_glucose_level]]&lt;125,"Prediabetes",stroke_2[[#This Row],[avg_glucose_level]]&lt;199,"Diabetes",stroke_2[[#This Row],[avg_glucose_level]]&gt;199,"Very High")</f>
        <v>Normal</v>
      </c>
      <c r="L3769">
        <v>23.4</v>
      </c>
      <c r="M3769">
        <v>28.25</v>
      </c>
      <c r="N3769">
        <v>23.4</v>
      </c>
      <c r="O3769" t="s">
        <v>38</v>
      </c>
      <c r="P3769" t="s">
        <v>34</v>
      </c>
      <c r="Q3769" s="4" t="s">
        <v>4285</v>
      </c>
      <c r="R3769" s="5">
        <f t="shared" ca="1" si="58"/>
        <v>-1.3212730983744009E-2</v>
      </c>
    </row>
    <row r="3770" spans="1:18" x14ac:dyDescent="0.25">
      <c r="A3770">
        <v>3816</v>
      </c>
      <c r="B3770" t="s">
        <v>12</v>
      </c>
      <c r="C3770">
        <v>62</v>
      </c>
      <c r="D3770" t="s">
        <v>4281</v>
      </c>
      <c r="E3770" t="s">
        <v>34</v>
      </c>
      <c r="F3770" t="s">
        <v>34</v>
      </c>
      <c r="G3770" t="s">
        <v>13</v>
      </c>
      <c r="H3770" t="s">
        <v>14</v>
      </c>
      <c r="I3770" t="s">
        <v>21</v>
      </c>
      <c r="J3770" s="5">
        <v>80.72</v>
      </c>
      <c r="K3770" s="5" t="str">
        <f>_xlfn.IFS(stroke_2[[#This Row],[avg_glucose_level]]&lt;70,"Low",stroke_2[[#This Row],[avg_glucose_level]]&lt;99,"Normal",stroke_2[[#This Row],[avg_glucose_level]]&lt;125,"Prediabetes",stroke_2[[#This Row],[avg_glucose_level]]&lt;199,"Diabetes",stroke_2[[#This Row],[avg_glucose_level]]&gt;199,"Very High")</f>
        <v>Normal</v>
      </c>
      <c r="L3770">
        <v>26</v>
      </c>
      <c r="M3770">
        <v>28.25</v>
      </c>
      <c r="N3770">
        <v>26</v>
      </c>
      <c r="O3770" t="s">
        <v>18</v>
      </c>
      <c r="P3770" t="s">
        <v>34</v>
      </c>
      <c r="Q3770" s="4" t="s">
        <v>4285</v>
      </c>
      <c r="R3770" s="5">
        <f t="shared" ca="1" si="58"/>
        <v>-2.1665901166437507E-2</v>
      </c>
    </row>
    <row r="3771" spans="1:18" x14ac:dyDescent="0.25">
      <c r="A3771">
        <v>6480</v>
      </c>
      <c r="B3771" t="s">
        <v>12</v>
      </c>
      <c r="C3771">
        <v>62</v>
      </c>
      <c r="D3771" t="s">
        <v>4281</v>
      </c>
      <c r="E3771" t="s">
        <v>34</v>
      </c>
      <c r="F3771" t="s">
        <v>34</v>
      </c>
      <c r="G3771" t="s">
        <v>34</v>
      </c>
      <c r="H3771" t="s">
        <v>43</v>
      </c>
      <c r="I3771" t="s">
        <v>15</v>
      </c>
      <c r="J3771" s="5">
        <v>93.55</v>
      </c>
      <c r="K3771" s="5" t="str">
        <f>_xlfn.IFS(stroke_2[[#This Row],[avg_glucose_level]]&lt;70,"Low",stroke_2[[#This Row],[avg_glucose_level]]&lt;99,"Normal",stroke_2[[#This Row],[avg_glucose_level]]&lt;125,"Prediabetes",stroke_2[[#This Row],[avg_glucose_level]]&lt;199,"Diabetes",stroke_2[[#This Row],[avg_glucose_level]]&gt;199,"Very High")</f>
        <v>Normal</v>
      </c>
      <c r="L3771">
        <v>31.7</v>
      </c>
      <c r="M3771">
        <v>28.25</v>
      </c>
      <c r="N3771">
        <v>31.7</v>
      </c>
      <c r="O3771" t="s">
        <v>24</v>
      </c>
      <c r="P3771" t="s">
        <v>34</v>
      </c>
      <c r="Q3771" s="4" t="s">
        <v>4285</v>
      </c>
      <c r="R3771" s="5">
        <f t="shared" ca="1" si="58"/>
        <v>5.7123079691045577E-3</v>
      </c>
    </row>
    <row r="3772" spans="1:18" x14ac:dyDescent="0.25">
      <c r="A3772">
        <v>10744</v>
      </c>
      <c r="B3772" t="s">
        <v>12</v>
      </c>
      <c r="C3772">
        <v>62</v>
      </c>
      <c r="D3772" t="s">
        <v>4281</v>
      </c>
      <c r="E3772" t="s">
        <v>34</v>
      </c>
      <c r="F3772" t="s">
        <v>13</v>
      </c>
      <c r="G3772" t="s">
        <v>13</v>
      </c>
      <c r="H3772" t="s">
        <v>43</v>
      </c>
      <c r="I3772" t="s">
        <v>21</v>
      </c>
      <c r="J3772" s="5">
        <v>73.7</v>
      </c>
      <c r="K3772" s="5" t="str">
        <f>_xlfn.IFS(stroke_2[[#This Row],[avg_glucose_level]]&lt;70,"Low",stroke_2[[#This Row],[avg_glucose_level]]&lt;99,"Normal",stroke_2[[#This Row],[avg_glucose_level]]&lt;125,"Prediabetes",stroke_2[[#This Row],[avg_glucose_level]]&lt;199,"Diabetes",stroke_2[[#This Row],[avg_glucose_level]]&gt;199,"Very High")</f>
        <v>Normal</v>
      </c>
      <c r="L3772">
        <v>26.2</v>
      </c>
      <c r="M3772">
        <v>28.25</v>
      </c>
      <c r="N3772">
        <v>26.2</v>
      </c>
      <c r="O3772" t="s">
        <v>24</v>
      </c>
      <c r="P3772" t="s">
        <v>34</v>
      </c>
      <c r="Q3772" s="4" t="s">
        <v>4285</v>
      </c>
      <c r="R3772" s="5">
        <f t="shared" ca="1" si="58"/>
        <v>2.4032093723974645E-2</v>
      </c>
    </row>
    <row r="3773" spans="1:18" x14ac:dyDescent="0.25">
      <c r="A3773">
        <v>11730</v>
      </c>
      <c r="B3773" t="s">
        <v>19</v>
      </c>
      <c r="C3773">
        <v>62</v>
      </c>
      <c r="D3773" t="s">
        <v>4281</v>
      </c>
      <c r="E3773" t="s">
        <v>13</v>
      </c>
      <c r="F3773" t="s">
        <v>34</v>
      </c>
      <c r="G3773" t="s">
        <v>13</v>
      </c>
      <c r="H3773" t="s">
        <v>43</v>
      </c>
      <c r="I3773" t="s">
        <v>21</v>
      </c>
      <c r="J3773" s="5">
        <v>77.040000000000006</v>
      </c>
      <c r="K3773" s="5" t="str">
        <f>_xlfn.IFS(stroke_2[[#This Row],[avg_glucose_level]]&lt;70,"Low",stroke_2[[#This Row],[avg_glucose_level]]&lt;99,"Normal",stroke_2[[#This Row],[avg_glucose_level]]&lt;125,"Prediabetes",stroke_2[[#This Row],[avg_glucose_level]]&lt;199,"Diabetes",stroke_2[[#This Row],[avg_glucose_level]]&gt;199,"Very High")</f>
        <v>Normal</v>
      </c>
      <c r="L3773">
        <v>34.700000000000003</v>
      </c>
      <c r="M3773">
        <v>28.25</v>
      </c>
      <c r="N3773">
        <v>34.700000000000003</v>
      </c>
      <c r="O3773" t="s">
        <v>24</v>
      </c>
      <c r="P3773" t="s">
        <v>34</v>
      </c>
      <c r="Q3773" s="4" t="s">
        <v>4285</v>
      </c>
      <c r="R3773" s="5">
        <f t="shared" ca="1" si="58"/>
        <v>-5.7529662736076235E-3</v>
      </c>
    </row>
    <row r="3774" spans="1:18" x14ac:dyDescent="0.25">
      <c r="A3774">
        <v>13176</v>
      </c>
      <c r="B3774" t="s">
        <v>19</v>
      </c>
      <c r="C3774">
        <v>62</v>
      </c>
      <c r="D3774" t="s">
        <v>4281</v>
      </c>
      <c r="E3774" t="s">
        <v>13</v>
      </c>
      <c r="F3774" t="s">
        <v>34</v>
      </c>
      <c r="G3774" t="s">
        <v>13</v>
      </c>
      <c r="H3774" t="s">
        <v>14</v>
      </c>
      <c r="I3774" t="s">
        <v>15</v>
      </c>
      <c r="J3774" s="5">
        <v>78.02</v>
      </c>
      <c r="K3774" s="5" t="str">
        <f>_xlfn.IFS(stroke_2[[#This Row],[avg_glucose_level]]&lt;70,"Low",stroke_2[[#This Row],[avg_glucose_level]]&lt;99,"Normal",stroke_2[[#This Row],[avg_glucose_level]]&lt;125,"Prediabetes",stroke_2[[#This Row],[avg_glucose_level]]&lt;199,"Diabetes",stroke_2[[#This Row],[avg_glucose_level]]&gt;199,"Very High")</f>
        <v>Normal</v>
      </c>
      <c r="L3774">
        <v>36.4</v>
      </c>
      <c r="M3774">
        <v>28.25</v>
      </c>
      <c r="N3774">
        <v>36.4</v>
      </c>
      <c r="O3774" t="s">
        <v>24</v>
      </c>
      <c r="P3774" t="s">
        <v>34</v>
      </c>
      <c r="Q3774" s="4" t="s">
        <v>4285</v>
      </c>
      <c r="R3774" s="5">
        <f t="shared" ca="1" si="58"/>
        <v>2.4691939916929471E-3</v>
      </c>
    </row>
    <row r="3775" spans="1:18" x14ac:dyDescent="0.25">
      <c r="A3775">
        <v>14789</v>
      </c>
      <c r="B3775" t="s">
        <v>19</v>
      </c>
      <c r="C3775">
        <v>62</v>
      </c>
      <c r="D3775" t="s">
        <v>4281</v>
      </c>
      <c r="E3775" t="s">
        <v>34</v>
      </c>
      <c r="F3775" t="s">
        <v>34</v>
      </c>
      <c r="G3775" t="s">
        <v>13</v>
      </c>
      <c r="H3775" t="s">
        <v>14</v>
      </c>
      <c r="I3775" t="s">
        <v>21</v>
      </c>
      <c r="J3775" s="5">
        <v>117.63</v>
      </c>
      <c r="K3775" s="5" t="str">
        <f>_xlfn.IFS(stroke_2[[#This Row],[avg_glucose_level]]&lt;70,"Low",stroke_2[[#This Row],[avg_glucose_level]]&lt;99,"Normal",stroke_2[[#This Row],[avg_glucose_level]]&lt;125,"Prediabetes",stroke_2[[#This Row],[avg_glucose_level]]&lt;199,"Diabetes",stroke_2[[#This Row],[avg_glucose_level]]&gt;199,"Very High")</f>
        <v>Prediabetes</v>
      </c>
      <c r="L3775">
        <v>27.1</v>
      </c>
      <c r="M3775">
        <v>28.25</v>
      </c>
      <c r="N3775">
        <v>27.1</v>
      </c>
      <c r="O3775" t="s">
        <v>18</v>
      </c>
      <c r="P3775" t="s">
        <v>34</v>
      </c>
      <c r="Q3775" s="4" t="s">
        <v>4285</v>
      </c>
      <c r="R3775" s="5">
        <f t="shared" ca="1" si="58"/>
        <v>1.2735913617028116E-2</v>
      </c>
    </row>
    <row r="3776" spans="1:18" x14ac:dyDescent="0.25">
      <c r="A3776">
        <v>16837</v>
      </c>
      <c r="B3776" t="s">
        <v>12</v>
      </c>
      <c r="C3776">
        <v>62</v>
      </c>
      <c r="D3776" t="s">
        <v>4281</v>
      </c>
      <c r="E3776" t="s">
        <v>13</v>
      </c>
      <c r="F3776" t="s">
        <v>34</v>
      </c>
      <c r="G3776" t="s">
        <v>13</v>
      </c>
      <c r="H3776" t="s">
        <v>14</v>
      </c>
      <c r="I3776" t="s">
        <v>21</v>
      </c>
      <c r="J3776" s="5">
        <v>77.92</v>
      </c>
      <c r="K3776" s="5" t="str">
        <f>_xlfn.IFS(stroke_2[[#This Row],[avg_glucose_level]]&lt;70,"Low",stroke_2[[#This Row],[avg_glucose_level]]&lt;99,"Normal",stroke_2[[#This Row],[avg_glucose_level]]&lt;125,"Prediabetes",stroke_2[[#This Row],[avg_glucose_level]]&lt;199,"Diabetes",stroke_2[[#This Row],[avg_glucose_level]]&gt;199,"Very High")</f>
        <v>Normal</v>
      </c>
      <c r="L3776">
        <v>26.7</v>
      </c>
      <c r="M3776">
        <v>28.25</v>
      </c>
      <c r="N3776">
        <v>26.7</v>
      </c>
      <c r="O3776" t="s">
        <v>24</v>
      </c>
      <c r="P3776" t="s">
        <v>34</v>
      </c>
      <c r="Q3776" s="4" t="s">
        <v>4285</v>
      </c>
      <c r="R3776" s="5">
        <f t="shared" ca="1" si="58"/>
        <v>-2.4574464518750061E-2</v>
      </c>
    </row>
    <row r="3777" spans="1:18" x14ac:dyDescent="0.25">
      <c r="A3777">
        <v>17697</v>
      </c>
      <c r="B3777" t="s">
        <v>19</v>
      </c>
      <c r="C3777">
        <v>62</v>
      </c>
      <c r="D3777" t="s">
        <v>4281</v>
      </c>
      <c r="E3777" t="s">
        <v>34</v>
      </c>
      <c r="F3777" t="s">
        <v>34</v>
      </c>
      <c r="G3777" t="s">
        <v>13</v>
      </c>
      <c r="H3777" t="s">
        <v>43</v>
      </c>
      <c r="I3777" t="s">
        <v>15</v>
      </c>
      <c r="J3777" s="5">
        <v>67.069999999999993</v>
      </c>
      <c r="K3777" s="5" t="str">
        <f>_xlfn.IFS(stroke_2[[#This Row],[avg_glucose_level]]&lt;70,"Low",stroke_2[[#This Row],[avg_glucose_level]]&lt;99,"Normal",stroke_2[[#This Row],[avg_glucose_level]]&lt;125,"Prediabetes",stroke_2[[#This Row],[avg_glucose_level]]&lt;199,"Diabetes",stroke_2[[#This Row],[avg_glucose_level]]&gt;199,"Very High")</f>
        <v>Low</v>
      </c>
      <c r="L3777">
        <v>24.5</v>
      </c>
      <c r="M3777">
        <v>28.25</v>
      </c>
      <c r="N3777">
        <v>24.5</v>
      </c>
      <c r="O3777" t="s">
        <v>24</v>
      </c>
      <c r="P3777" t="s">
        <v>34</v>
      </c>
      <c r="Q3777" s="4" t="s">
        <v>4285</v>
      </c>
      <c r="R3777" s="5">
        <f t="shared" ca="1" si="58"/>
        <v>2.3956623003067661E-2</v>
      </c>
    </row>
    <row r="3778" spans="1:18" x14ac:dyDescent="0.25">
      <c r="A3778">
        <v>17708</v>
      </c>
      <c r="B3778" t="s">
        <v>12</v>
      </c>
      <c r="C3778">
        <v>62</v>
      </c>
      <c r="D3778" t="s">
        <v>4281</v>
      </c>
      <c r="E3778" t="s">
        <v>34</v>
      </c>
      <c r="F3778" t="s">
        <v>34</v>
      </c>
      <c r="G3778" t="s">
        <v>13</v>
      </c>
      <c r="H3778" t="s">
        <v>43</v>
      </c>
      <c r="I3778" t="s">
        <v>21</v>
      </c>
      <c r="J3778" s="5">
        <v>204.57</v>
      </c>
      <c r="K3778" s="5" t="str">
        <f>_xlfn.IFS(stroke_2[[#This Row],[avg_glucose_level]]&lt;70,"Low",stroke_2[[#This Row],[avg_glucose_level]]&lt;99,"Normal",stroke_2[[#This Row],[avg_glucose_level]]&lt;125,"Prediabetes",stroke_2[[#This Row],[avg_glucose_level]]&lt;199,"Diabetes",stroke_2[[#This Row],[avg_glucose_level]]&gt;199,"Very High")</f>
        <v>Very High</v>
      </c>
      <c r="L3778">
        <v>34.4</v>
      </c>
      <c r="M3778">
        <v>28.25</v>
      </c>
      <c r="N3778">
        <v>34.4</v>
      </c>
      <c r="O3778" t="s">
        <v>38</v>
      </c>
      <c r="P3778" t="s">
        <v>34</v>
      </c>
      <c r="Q3778" s="4" t="s">
        <v>4285</v>
      </c>
      <c r="R3778" s="5">
        <f t="shared" ref="R3778:R3841" ca="1" si="59">Q3778 + (RAND()-0.5)/20</f>
        <v>-1.0790792045395559E-2</v>
      </c>
    </row>
    <row r="3779" spans="1:18" x14ac:dyDescent="0.25">
      <c r="A3779">
        <v>18032</v>
      </c>
      <c r="B3779" t="s">
        <v>12</v>
      </c>
      <c r="C3779">
        <v>62</v>
      </c>
      <c r="D3779" t="s">
        <v>4281</v>
      </c>
      <c r="E3779" t="s">
        <v>34</v>
      </c>
      <c r="F3779" t="s">
        <v>13</v>
      </c>
      <c r="G3779" t="s">
        <v>13</v>
      </c>
      <c r="H3779" t="s">
        <v>14</v>
      </c>
      <c r="I3779" t="s">
        <v>21</v>
      </c>
      <c r="J3779" s="5">
        <v>90.61</v>
      </c>
      <c r="K3779" s="5" t="str">
        <f>_xlfn.IFS(stroke_2[[#This Row],[avg_glucose_level]]&lt;70,"Low",stroke_2[[#This Row],[avg_glucose_level]]&lt;99,"Normal",stroke_2[[#This Row],[avg_glucose_level]]&lt;125,"Prediabetes",stroke_2[[#This Row],[avg_glucose_level]]&lt;199,"Diabetes",stroke_2[[#This Row],[avg_glucose_level]]&gt;199,"Very High")</f>
        <v>Normal</v>
      </c>
      <c r="L3779">
        <v>25.8</v>
      </c>
      <c r="M3779">
        <v>28.25</v>
      </c>
      <c r="N3779">
        <v>25.8</v>
      </c>
      <c r="O3779" t="s">
        <v>29</v>
      </c>
      <c r="P3779" t="s">
        <v>34</v>
      </c>
      <c r="Q3779" s="4" t="s">
        <v>4285</v>
      </c>
      <c r="R3779" s="5">
        <f t="shared" ca="1" si="59"/>
        <v>-1.3566669282363586E-2</v>
      </c>
    </row>
    <row r="3780" spans="1:18" x14ac:dyDescent="0.25">
      <c r="A3780">
        <v>20460</v>
      </c>
      <c r="B3780" t="s">
        <v>19</v>
      </c>
      <c r="C3780">
        <v>62</v>
      </c>
      <c r="D3780" t="s">
        <v>4281</v>
      </c>
      <c r="E3780" t="s">
        <v>34</v>
      </c>
      <c r="F3780" t="s">
        <v>34</v>
      </c>
      <c r="G3780" t="s">
        <v>13</v>
      </c>
      <c r="H3780" t="s">
        <v>14</v>
      </c>
      <c r="I3780" t="s">
        <v>15</v>
      </c>
      <c r="J3780" s="5">
        <v>114.41</v>
      </c>
      <c r="K3780" s="5" t="str">
        <f>_xlfn.IFS(stroke_2[[#This Row],[avg_glucose_level]]&lt;70,"Low",stroke_2[[#This Row],[avg_glucose_level]]&lt;99,"Normal",stroke_2[[#This Row],[avg_glucose_level]]&lt;125,"Prediabetes",stroke_2[[#This Row],[avg_glucose_level]]&lt;199,"Diabetes",stroke_2[[#This Row],[avg_glucose_level]]&gt;199,"Very High")</f>
        <v>Prediabetes</v>
      </c>
      <c r="L3780">
        <v>32.5</v>
      </c>
      <c r="M3780">
        <v>28.25</v>
      </c>
      <c r="N3780">
        <v>32.5</v>
      </c>
      <c r="O3780" t="s">
        <v>24</v>
      </c>
      <c r="P3780" t="s">
        <v>34</v>
      </c>
      <c r="Q3780" s="4" t="s">
        <v>4285</v>
      </c>
      <c r="R3780" s="5">
        <f t="shared" ca="1" si="59"/>
        <v>1.1528335535167305E-2</v>
      </c>
    </row>
    <row r="3781" spans="1:18" x14ac:dyDescent="0.25">
      <c r="A3781">
        <v>22091</v>
      </c>
      <c r="B3781" t="s">
        <v>19</v>
      </c>
      <c r="C3781">
        <v>62</v>
      </c>
      <c r="D3781" t="s">
        <v>4281</v>
      </c>
      <c r="E3781" t="s">
        <v>34</v>
      </c>
      <c r="F3781" t="s">
        <v>34</v>
      </c>
      <c r="G3781" t="s">
        <v>13</v>
      </c>
      <c r="H3781" t="s">
        <v>20</v>
      </c>
      <c r="I3781" t="s">
        <v>15</v>
      </c>
      <c r="J3781" s="5">
        <v>180.63</v>
      </c>
      <c r="K3781" s="5" t="str">
        <f>_xlfn.IFS(stroke_2[[#This Row],[avg_glucose_level]]&lt;70,"Low",stroke_2[[#This Row],[avg_glucose_level]]&lt;99,"Normal",stroke_2[[#This Row],[avg_glucose_level]]&lt;125,"Prediabetes",stroke_2[[#This Row],[avg_glucose_level]]&lt;199,"Diabetes",stroke_2[[#This Row],[avg_glucose_level]]&gt;199,"Very High")</f>
        <v>Diabetes</v>
      </c>
      <c r="L3781">
        <v>31.8</v>
      </c>
      <c r="M3781">
        <v>28.25</v>
      </c>
      <c r="N3781">
        <v>31.8</v>
      </c>
      <c r="O3781" t="s">
        <v>18</v>
      </c>
      <c r="P3781" t="s">
        <v>34</v>
      </c>
      <c r="Q3781" s="4" t="s">
        <v>4285</v>
      </c>
      <c r="R3781" s="5">
        <f t="shared" ca="1" si="59"/>
        <v>1.5995568809537154E-2</v>
      </c>
    </row>
    <row r="3782" spans="1:18" x14ac:dyDescent="0.25">
      <c r="A3782">
        <v>22488</v>
      </c>
      <c r="B3782" t="s">
        <v>19</v>
      </c>
      <c r="C3782">
        <v>62</v>
      </c>
      <c r="D3782" t="s">
        <v>4281</v>
      </c>
      <c r="E3782" t="s">
        <v>34</v>
      </c>
      <c r="F3782" t="s">
        <v>34</v>
      </c>
      <c r="G3782" t="s">
        <v>13</v>
      </c>
      <c r="H3782" t="s">
        <v>43</v>
      </c>
      <c r="I3782" t="s">
        <v>15</v>
      </c>
      <c r="J3782" s="5">
        <v>88.63</v>
      </c>
      <c r="K3782" s="5" t="str">
        <f>_xlfn.IFS(stroke_2[[#This Row],[avg_glucose_level]]&lt;70,"Low",stroke_2[[#This Row],[avg_glucose_level]]&lt;99,"Normal",stroke_2[[#This Row],[avg_glucose_level]]&lt;125,"Prediabetes",stroke_2[[#This Row],[avg_glucose_level]]&lt;199,"Diabetes",stroke_2[[#This Row],[avg_glucose_level]]&gt;199,"Very High")</f>
        <v>Normal</v>
      </c>
      <c r="L3782">
        <v>24.5</v>
      </c>
      <c r="M3782">
        <v>28.25</v>
      </c>
      <c r="N3782">
        <v>24.5</v>
      </c>
      <c r="O3782" t="s">
        <v>24</v>
      </c>
      <c r="P3782" t="s">
        <v>34</v>
      </c>
      <c r="Q3782" s="4" t="s">
        <v>4285</v>
      </c>
      <c r="R3782" s="5">
        <f t="shared" ca="1" si="59"/>
        <v>-1.8461258942830221E-2</v>
      </c>
    </row>
    <row r="3783" spans="1:18" x14ac:dyDescent="0.25">
      <c r="A3783">
        <v>22917</v>
      </c>
      <c r="B3783" t="s">
        <v>19</v>
      </c>
      <c r="C3783">
        <v>62</v>
      </c>
      <c r="D3783" t="s">
        <v>4281</v>
      </c>
      <c r="E3783" t="s">
        <v>34</v>
      </c>
      <c r="F3783" t="s">
        <v>34</v>
      </c>
      <c r="G3783" t="s">
        <v>13</v>
      </c>
      <c r="H3783" t="s">
        <v>14</v>
      </c>
      <c r="I3783" t="s">
        <v>15</v>
      </c>
      <c r="J3783" s="5">
        <v>92.99</v>
      </c>
      <c r="K3783" s="5" t="str">
        <f>_xlfn.IFS(stroke_2[[#This Row],[avg_glucose_level]]&lt;70,"Low",stroke_2[[#This Row],[avg_glucose_level]]&lt;99,"Normal",stroke_2[[#This Row],[avg_glucose_level]]&lt;125,"Prediabetes",stroke_2[[#This Row],[avg_glucose_level]]&lt;199,"Diabetes",stroke_2[[#This Row],[avg_glucose_level]]&gt;199,"Very High")</f>
        <v>Normal</v>
      </c>
      <c r="L3783">
        <v>29.3</v>
      </c>
      <c r="M3783">
        <v>28.25</v>
      </c>
      <c r="N3783">
        <v>29.3</v>
      </c>
      <c r="O3783" t="s">
        <v>18</v>
      </c>
      <c r="P3783" t="s">
        <v>34</v>
      </c>
      <c r="Q3783" s="4" t="s">
        <v>4285</v>
      </c>
      <c r="R3783" s="5">
        <f t="shared" ca="1" si="59"/>
        <v>-1.0056325714881114E-2</v>
      </c>
    </row>
    <row r="3784" spans="1:18" x14ac:dyDescent="0.25">
      <c r="A3784">
        <v>23989</v>
      </c>
      <c r="B3784" t="s">
        <v>19</v>
      </c>
      <c r="C3784">
        <v>62</v>
      </c>
      <c r="D3784" t="s">
        <v>4281</v>
      </c>
      <c r="E3784" t="s">
        <v>34</v>
      </c>
      <c r="F3784" t="s">
        <v>34</v>
      </c>
      <c r="G3784" t="s">
        <v>13</v>
      </c>
      <c r="H3784" t="s">
        <v>20</v>
      </c>
      <c r="I3784" t="s">
        <v>15</v>
      </c>
      <c r="J3784" s="5">
        <v>86.4</v>
      </c>
      <c r="K3784" s="5" t="str">
        <f>_xlfn.IFS(stroke_2[[#This Row],[avg_glucose_level]]&lt;70,"Low",stroke_2[[#This Row],[avg_glucose_level]]&lt;99,"Normal",stroke_2[[#This Row],[avg_glucose_level]]&lt;125,"Prediabetes",stroke_2[[#This Row],[avg_glucose_level]]&lt;199,"Diabetes",stroke_2[[#This Row],[avg_glucose_level]]&gt;199,"Very High")</f>
        <v>Normal</v>
      </c>
      <c r="L3784">
        <v>32.6</v>
      </c>
      <c r="M3784">
        <v>28.25</v>
      </c>
      <c r="N3784">
        <v>32.6</v>
      </c>
      <c r="O3784" t="s">
        <v>29</v>
      </c>
      <c r="P3784" t="s">
        <v>34</v>
      </c>
      <c r="Q3784" s="4" t="s">
        <v>4285</v>
      </c>
      <c r="R3784" s="5">
        <f t="shared" ca="1" si="59"/>
        <v>1.0939131152960024E-2</v>
      </c>
    </row>
    <row r="3785" spans="1:18" x14ac:dyDescent="0.25">
      <c r="A3785">
        <v>25070</v>
      </c>
      <c r="B3785" t="s">
        <v>12</v>
      </c>
      <c r="C3785">
        <v>62</v>
      </c>
      <c r="D3785" t="s">
        <v>4281</v>
      </c>
      <c r="E3785" t="s">
        <v>34</v>
      </c>
      <c r="F3785" t="s">
        <v>34</v>
      </c>
      <c r="G3785" t="s">
        <v>13</v>
      </c>
      <c r="H3785" t="s">
        <v>43</v>
      </c>
      <c r="I3785" t="s">
        <v>21</v>
      </c>
      <c r="J3785" s="5">
        <v>103</v>
      </c>
      <c r="K3785" s="5" t="str">
        <f>_xlfn.IFS(stroke_2[[#This Row],[avg_glucose_level]]&lt;70,"Low",stroke_2[[#This Row],[avg_glucose_level]]&lt;99,"Normal",stroke_2[[#This Row],[avg_glucose_level]]&lt;125,"Prediabetes",stroke_2[[#This Row],[avg_glucose_level]]&lt;199,"Diabetes",stroke_2[[#This Row],[avg_glucose_level]]&gt;199,"Very High")</f>
        <v>Prediabetes</v>
      </c>
      <c r="L3785">
        <v>31.9</v>
      </c>
      <c r="M3785">
        <v>28.25</v>
      </c>
      <c r="N3785">
        <v>31.9</v>
      </c>
      <c r="O3785" t="s">
        <v>38</v>
      </c>
      <c r="P3785" t="s">
        <v>34</v>
      </c>
      <c r="Q3785" s="4" t="s">
        <v>4285</v>
      </c>
      <c r="R3785" s="5">
        <f t="shared" ca="1" si="59"/>
        <v>2.1944874959937622E-2</v>
      </c>
    </row>
    <row r="3786" spans="1:18" x14ac:dyDescent="0.25">
      <c r="A3786">
        <v>25405</v>
      </c>
      <c r="B3786" t="s">
        <v>12</v>
      </c>
      <c r="C3786">
        <v>62</v>
      </c>
      <c r="D3786" t="s">
        <v>4281</v>
      </c>
      <c r="E3786" t="s">
        <v>34</v>
      </c>
      <c r="F3786" t="s">
        <v>34</v>
      </c>
      <c r="G3786" t="s">
        <v>13</v>
      </c>
      <c r="H3786" t="s">
        <v>43</v>
      </c>
      <c r="I3786" t="s">
        <v>15</v>
      </c>
      <c r="J3786" s="5">
        <v>187.52</v>
      </c>
      <c r="K3786" s="5" t="str">
        <f>_xlfn.IFS(stroke_2[[#This Row],[avg_glucose_level]]&lt;70,"Low",stroke_2[[#This Row],[avg_glucose_level]]&lt;99,"Normal",stroke_2[[#This Row],[avg_glucose_level]]&lt;125,"Prediabetes",stroke_2[[#This Row],[avg_glucose_level]]&lt;199,"Diabetes",stroke_2[[#This Row],[avg_glucose_level]]&gt;199,"Very High")</f>
        <v>Diabetes</v>
      </c>
      <c r="L3786">
        <v>57.7</v>
      </c>
      <c r="M3786">
        <v>28.25</v>
      </c>
      <c r="N3786">
        <v>57.7</v>
      </c>
      <c r="O3786" t="s">
        <v>24</v>
      </c>
      <c r="P3786" t="s">
        <v>34</v>
      </c>
      <c r="Q3786" s="4" t="s">
        <v>4285</v>
      </c>
      <c r="R3786" s="5">
        <f t="shared" ca="1" si="59"/>
        <v>6.5810597298856521E-3</v>
      </c>
    </row>
    <row r="3787" spans="1:18" x14ac:dyDescent="0.25">
      <c r="A3787">
        <v>28108</v>
      </c>
      <c r="B3787" t="s">
        <v>19</v>
      </c>
      <c r="C3787">
        <v>62</v>
      </c>
      <c r="D3787" t="s">
        <v>4281</v>
      </c>
      <c r="E3787" t="s">
        <v>34</v>
      </c>
      <c r="F3787" t="s">
        <v>34</v>
      </c>
      <c r="G3787" t="s">
        <v>13</v>
      </c>
      <c r="H3787" t="s">
        <v>14</v>
      </c>
      <c r="I3787" t="s">
        <v>21</v>
      </c>
      <c r="J3787" s="5">
        <v>82.57</v>
      </c>
      <c r="K3787" s="5" t="str">
        <f>_xlfn.IFS(stroke_2[[#This Row],[avg_glucose_level]]&lt;70,"Low",stroke_2[[#This Row],[avg_glucose_level]]&lt;99,"Normal",stroke_2[[#This Row],[avg_glucose_level]]&lt;125,"Prediabetes",stroke_2[[#This Row],[avg_glucose_level]]&lt;199,"Diabetes",stroke_2[[#This Row],[avg_glucose_level]]&gt;199,"Very High")</f>
        <v>Normal</v>
      </c>
      <c r="L3787">
        <v>27.5</v>
      </c>
      <c r="M3787">
        <v>28.25</v>
      </c>
      <c r="N3787">
        <v>27.5</v>
      </c>
      <c r="O3787" t="s">
        <v>38</v>
      </c>
      <c r="P3787" t="s">
        <v>34</v>
      </c>
      <c r="Q3787" s="4" t="s">
        <v>4285</v>
      </c>
      <c r="R3787" s="5">
        <f t="shared" ca="1" si="59"/>
        <v>-5.8092636111495288E-4</v>
      </c>
    </row>
    <row r="3788" spans="1:18" x14ac:dyDescent="0.25">
      <c r="A3788">
        <v>28443</v>
      </c>
      <c r="B3788" t="s">
        <v>12</v>
      </c>
      <c r="C3788">
        <v>62</v>
      </c>
      <c r="D3788" t="s">
        <v>4281</v>
      </c>
      <c r="E3788" t="s">
        <v>34</v>
      </c>
      <c r="F3788" t="s">
        <v>34</v>
      </c>
      <c r="G3788" t="s">
        <v>13</v>
      </c>
      <c r="H3788" t="s">
        <v>20</v>
      </c>
      <c r="I3788" t="s">
        <v>15</v>
      </c>
      <c r="J3788" s="5">
        <v>85.12</v>
      </c>
      <c r="K3788" s="5" t="str">
        <f>_xlfn.IFS(stroke_2[[#This Row],[avg_glucose_level]]&lt;70,"Low",stroke_2[[#This Row],[avg_glucose_level]]&lt;99,"Normal",stroke_2[[#This Row],[avg_glucose_level]]&lt;125,"Prediabetes",stroke_2[[#This Row],[avg_glucose_level]]&lt;199,"Diabetes",stroke_2[[#This Row],[avg_glucose_level]]&gt;199,"Very High")</f>
        <v>Normal</v>
      </c>
      <c r="L3788">
        <v>36.299999999999997</v>
      </c>
      <c r="M3788">
        <v>28.25</v>
      </c>
      <c r="N3788">
        <v>36.299999999999997</v>
      </c>
      <c r="O3788" t="s">
        <v>18</v>
      </c>
      <c r="P3788" t="s">
        <v>34</v>
      </c>
      <c r="Q3788" s="4" t="s">
        <v>4285</v>
      </c>
      <c r="R3788" s="5">
        <f t="shared" ca="1" si="59"/>
        <v>2.650132246892195E-3</v>
      </c>
    </row>
    <row r="3789" spans="1:18" x14ac:dyDescent="0.25">
      <c r="A3789">
        <v>29375</v>
      </c>
      <c r="B3789" t="s">
        <v>12</v>
      </c>
      <c r="C3789">
        <v>62</v>
      </c>
      <c r="D3789" t="s">
        <v>4281</v>
      </c>
      <c r="E3789" t="s">
        <v>34</v>
      </c>
      <c r="F3789" t="s">
        <v>34</v>
      </c>
      <c r="G3789" t="s">
        <v>13</v>
      </c>
      <c r="H3789" t="s">
        <v>14</v>
      </c>
      <c r="I3789" t="s">
        <v>15</v>
      </c>
      <c r="J3789" s="5">
        <v>206.98</v>
      </c>
      <c r="K3789" s="5" t="str">
        <f>_xlfn.IFS(stroke_2[[#This Row],[avg_glucose_level]]&lt;70,"Low",stroke_2[[#This Row],[avg_glucose_level]]&lt;99,"Normal",stroke_2[[#This Row],[avg_glucose_level]]&lt;125,"Prediabetes",stroke_2[[#This Row],[avg_glucose_level]]&lt;199,"Diabetes",stroke_2[[#This Row],[avg_glucose_level]]&gt;199,"Very High")</f>
        <v>Very High</v>
      </c>
      <c r="L3789">
        <v>36.799999999999997</v>
      </c>
      <c r="M3789">
        <v>28.25</v>
      </c>
      <c r="N3789">
        <v>36.799999999999997</v>
      </c>
      <c r="O3789" t="s">
        <v>29</v>
      </c>
      <c r="P3789" t="s">
        <v>34</v>
      </c>
      <c r="Q3789" s="4" t="s">
        <v>4285</v>
      </c>
      <c r="R3789" s="5">
        <f t="shared" ca="1" si="59"/>
        <v>-1.608736391881821E-3</v>
      </c>
    </row>
    <row r="3790" spans="1:18" x14ac:dyDescent="0.25">
      <c r="A3790">
        <v>29539</v>
      </c>
      <c r="B3790" t="s">
        <v>12</v>
      </c>
      <c r="C3790">
        <v>62</v>
      </c>
      <c r="D3790" t="s">
        <v>4281</v>
      </c>
      <c r="E3790" t="s">
        <v>13</v>
      </c>
      <c r="F3790" t="s">
        <v>34</v>
      </c>
      <c r="G3790" t="s">
        <v>13</v>
      </c>
      <c r="H3790" t="s">
        <v>20</v>
      </c>
      <c r="I3790" t="s">
        <v>21</v>
      </c>
      <c r="J3790" s="5">
        <v>95.49</v>
      </c>
      <c r="K3790" s="5" t="str">
        <f>_xlfn.IFS(stroke_2[[#This Row],[avg_glucose_level]]&lt;70,"Low",stroke_2[[#This Row],[avg_glucose_level]]&lt;99,"Normal",stroke_2[[#This Row],[avg_glucose_level]]&lt;125,"Prediabetes",stroke_2[[#This Row],[avg_glucose_level]]&lt;199,"Diabetes",stroke_2[[#This Row],[avg_glucose_level]]&gt;199,"Very High")</f>
        <v>Normal</v>
      </c>
      <c r="L3790">
        <v>40.200000000000003</v>
      </c>
      <c r="M3790">
        <v>28.25</v>
      </c>
      <c r="N3790">
        <v>40.200000000000003</v>
      </c>
      <c r="O3790" t="s">
        <v>29</v>
      </c>
      <c r="P3790" t="s">
        <v>34</v>
      </c>
      <c r="Q3790" s="4" t="s">
        <v>4285</v>
      </c>
      <c r="R3790" s="5">
        <f t="shared" ca="1" si="59"/>
        <v>3.4034143411183215E-3</v>
      </c>
    </row>
    <row r="3791" spans="1:18" x14ac:dyDescent="0.25">
      <c r="A3791">
        <v>30129</v>
      </c>
      <c r="B3791" t="s">
        <v>19</v>
      </c>
      <c r="C3791">
        <v>62</v>
      </c>
      <c r="D3791" t="s">
        <v>4281</v>
      </c>
      <c r="E3791" t="s">
        <v>34</v>
      </c>
      <c r="F3791" t="s">
        <v>34</v>
      </c>
      <c r="G3791" t="s">
        <v>13</v>
      </c>
      <c r="H3791" t="s">
        <v>43</v>
      </c>
      <c r="I3791" t="s">
        <v>15</v>
      </c>
      <c r="J3791" s="5">
        <v>163.16999999999999</v>
      </c>
      <c r="K3791" s="5" t="str">
        <f>_xlfn.IFS(stroke_2[[#This Row],[avg_glucose_level]]&lt;70,"Low",stroke_2[[#This Row],[avg_glucose_level]]&lt;99,"Normal",stroke_2[[#This Row],[avg_glucose_level]]&lt;125,"Prediabetes",stroke_2[[#This Row],[avg_glucose_level]]&lt;199,"Diabetes",stroke_2[[#This Row],[avg_glucose_level]]&gt;199,"Very High")</f>
        <v>Diabetes</v>
      </c>
      <c r="L3791">
        <v>25.6</v>
      </c>
      <c r="M3791">
        <v>28.25</v>
      </c>
      <c r="N3791">
        <v>25.6</v>
      </c>
      <c r="O3791" t="s">
        <v>24</v>
      </c>
      <c r="P3791" t="s">
        <v>34</v>
      </c>
      <c r="Q3791" s="4" t="s">
        <v>4285</v>
      </c>
      <c r="R3791" s="5">
        <f t="shared" ca="1" si="59"/>
        <v>-2.3889005530295361E-2</v>
      </c>
    </row>
    <row r="3792" spans="1:18" x14ac:dyDescent="0.25">
      <c r="A3792">
        <v>30145</v>
      </c>
      <c r="B3792" t="s">
        <v>19</v>
      </c>
      <c r="C3792">
        <v>62</v>
      </c>
      <c r="D3792" t="s">
        <v>4281</v>
      </c>
      <c r="E3792" t="s">
        <v>34</v>
      </c>
      <c r="F3792" t="s">
        <v>34</v>
      </c>
      <c r="G3792" t="s">
        <v>13</v>
      </c>
      <c r="H3792" t="s">
        <v>14</v>
      </c>
      <c r="I3792" t="s">
        <v>21</v>
      </c>
      <c r="J3792" s="5">
        <v>72.19</v>
      </c>
      <c r="K3792" s="5" t="str">
        <f>_xlfn.IFS(stroke_2[[#This Row],[avg_glucose_level]]&lt;70,"Low",stroke_2[[#This Row],[avg_glucose_level]]&lt;99,"Normal",stroke_2[[#This Row],[avg_glucose_level]]&lt;125,"Prediabetes",stroke_2[[#This Row],[avg_glucose_level]]&lt;199,"Diabetes",stroke_2[[#This Row],[avg_glucose_level]]&gt;199,"Very High")</f>
        <v>Normal</v>
      </c>
      <c r="L3792">
        <v>22.4</v>
      </c>
      <c r="M3792">
        <v>28.25</v>
      </c>
      <c r="N3792">
        <v>22.4</v>
      </c>
      <c r="O3792" t="s">
        <v>38</v>
      </c>
      <c r="P3792" t="s">
        <v>34</v>
      </c>
      <c r="Q3792" s="4" t="s">
        <v>4285</v>
      </c>
      <c r="R3792" s="5">
        <f t="shared" ca="1" si="59"/>
        <v>4.2022957559543165E-3</v>
      </c>
    </row>
    <row r="3793" spans="1:18" x14ac:dyDescent="0.25">
      <c r="A3793">
        <v>31402</v>
      </c>
      <c r="B3793" t="s">
        <v>19</v>
      </c>
      <c r="C3793">
        <v>62</v>
      </c>
      <c r="D3793" t="s">
        <v>4281</v>
      </c>
      <c r="E3793" t="s">
        <v>34</v>
      </c>
      <c r="F3793" t="s">
        <v>34</v>
      </c>
      <c r="G3793" t="s">
        <v>13</v>
      </c>
      <c r="H3793" t="s">
        <v>20</v>
      </c>
      <c r="I3793" t="s">
        <v>21</v>
      </c>
      <c r="J3793" s="5">
        <v>102.21</v>
      </c>
      <c r="K3793" s="5" t="str">
        <f>_xlfn.IFS(stroke_2[[#This Row],[avg_glucose_level]]&lt;70,"Low",stroke_2[[#This Row],[avg_glucose_level]]&lt;99,"Normal",stroke_2[[#This Row],[avg_glucose_level]]&lt;125,"Prediabetes",stroke_2[[#This Row],[avg_glucose_level]]&lt;199,"Diabetes",stroke_2[[#This Row],[avg_glucose_level]]&gt;199,"Very High")</f>
        <v>Prediabetes</v>
      </c>
      <c r="L3793">
        <v>36.299999999999997</v>
      </c>
      <c r="M3793">
        <v>28.25</v>
      </c>
      <c r="N3793">
        <v>36.299999999999997</v>
      </c>
      <c r="O3793" t="s">
        <v>24</v>
      </c>
      <c r="P3793" t="s">
        <v>34</v>
      </c>
      <c r="Q3793" s="4" t="s">
        <v>4285</v>
      </c>
      <c r="R3793" s="5">
        <f t="shared" ca="1" si="59"/>
        <v>-1.1033920921598578E-2</v>
      </c>
    </row>
    <row r="3794" spans="1:18" x14ac:dyDescent="0.25">
      <c r="A3794">
        <v>31746</v>
      </c>
      <c r="B3794" t="s">
        <v>19</v>
      </c>
      <c r="C3794">
        <v>62</v>
      </c>
      <c r="D3794" t="s">
        <v>4281</v>
      </c>
      <c r="E3794" t="s">
        <v>34</v>
      </c>
      <c r="F3794" t="s">
        <v>34</v>
      </c>
      <c r="G3794" t="s">
        <v>13</v>
      </c>
      <c r="H3794" t="s">
        <v>14</v>
      </c>
      <c r="I3794" t="s">
        <v>21</v>
      </c>
      <c r="J3794" s="5">
        <v>83.85</v>
      </c>
      <c r="K3794" s="5" t="str">
        <f>_xlfn.IFS(stroke_2[[#This Row],[avg_glucose_level]]&lt;70,"Low",stroke_2[[#This Row],[avg_glucose_level]]&lt;99,"Normal",stroke_2[[#This Row],[avg_glucose_level]]&lt;125,"Prediabetes",stroke_2[[#This Row],[avg_glucose_level]]&lt;199,"Diabetes",stroke_2[[#This Row],[avg_glucose_level]]&gt;199,"Very High")</f>
        <v>Normal</v>
      </c>
      <c r="L3794">
        <v>24.5</v>
      </c>
      <c r="M3794">
        <v>28.25</v>
      </c>
      <c r="N3794">
        <v>24.5</v>
      </c>
      <c r="O3794" t="s">
        <v>24</v>
      </c>
      <c r="P3794" t="s">
        <v>34</v>
      </c>
      <c r="Q3794" s="4" t="s">
        <v>4285</v>
      </c>
      <c r="R3794" s="5">
        <f t="shared" ca="1" si="59"/>
        <v>1.7779148202400296E-2</v>
      </c>
    </row>
    <row r="3795" spans="1:18" x14ac:dyDescent="0.25">
      <c r="A3795">
        <v>31925</v>
      </c>
      <c r="B3795" t="s">
        <v>19</v>
      </c>
      <c r="C3795">
        <v>62</v>
      </c>
      <c r="D3795" t="s">
        <v>4281</v>
      </c>
      <c r="E3795" t="s">
        <v>34</v>
      </c>
      <c r="F3795" t="s">
        <v>34</v>
      </c>
      <c r="G3795" t="s">
        <v>13</v>
      </c>
      <c r="H3795" t="s">
        <v>14</v>
      </c>
      <c r="I3795" t="s">
        <v>21</v>
      </c>
      <c r="J3795" s="5">
        <v>98.05</v>
      </c>
      <c r="K3795" s="5" t="str">
        <f>_xlfn.IFS(stroke_2[[#This Row],[avg_glucose_level]]&lt;70,"Low",stroke_2[[#This Row],[avg_glucose_level]]&lt;99,"Normal",stroke_2[[#This Row],[avg_glucose_level]]&lt;125,"Prediabetes",stroke_2[[#This Row],[avg_glucose_level]]&lt;199,"Diabetes",stroke_2[[#This Row],[avg_glucose_level]]&gt;199,"Very High")</f>
        <v>Normal</v>
      </c>
      <c r="L3795">
        <v>27.9</v>
      </c>
      <c r="M3795">
        <v>28.25</v>
      </c>
      <c r="N3795">
        <v>27.9</v>
      </c>
      <c r="O3795" t="s">
        <v>24</v>
      </c>
      <c r="P3795" t="s">
        <v>34</v>
      </c>
      <c r="Q3795" s="4" t="s">
        <v>4285</v>
      </c>
      <c r="R3795" s="5">
        <f t="shared" ca="1" si="59"/>
        <v>-1.686981547625312E-2</v>
      </c>
    </row>
    <row r="3796" spans="1:18" x14ac:dyDescent="0.25">
      <c r="A3796">
        <v>32457</v>
      </c>
      <c r="B3796" t="s">
        <v>12</v>
      </c>
      <c r="C3796">
        <v>62</v>
      </c>
      <c r="D3796" t="s">
        <v>4281</v>
      </c>
      <c r="E3796" t="s">
        <v>34</v>
      </c>
      <c r="F3796" t="s">
        <v>34</v>
      </c>
      <c r="G3796" t="s">
        <v>13</v>
      </c>
      <c r="H3796" t="s">
        <v>14</v>
      </c>
      <c r="I3796" t="s">
        <v>15</v>
      </c>
      <c r="J3796" s="5">
        <v>96.37</v>
      </c>
      <c r="K3796" s="5" t="str">
        <f>_xlfn.IFS(stroke_2[[#This Row],[avg_glucose_level]]&lt;70,"Low",stroke_2[[#This Row],[avg_glucose_level]]&lt;99,"Normal",stroke_2[[#This Row],[avg_glucose_level]]&lt;125,"Prediabetes",stroke_2[[#This Row],[avg_glucose_level]]&lt;199,"Diabetes",stroke_2[[#This Row],[avg_glucose_level]]&gt;199,"Very High")</f>
        <v>Normal</v>
      </c>
      <c r="L3796">
        <v>30.7</v>
      </c>
      <c r="M3796">
        <v>28.25</v>
      </c>
      <c r="N3796">
        <v>30.7</v>
      </c>
      <c r="O3796" t="s">
        <v>18</v>
      </c>
      <c r="P3796" t="s">
        <v>34</v>
      </c>
      <c r="Q3796" s="4" t="s">
        <v>4285</v>
      </c>
      <c r="R3796" s="5">
        <f t="shared" ca="1" si="59"/>
        <v>1.2074513308092638E-2</v>
      </c>
    </row>
    <row r="3797" spans="1:18" x14ac:dyDescent="0.25">
      <c r="A3797">
        <v>33622</v>
      </c>
      <c r="B3797" t="s">
        <v>12</v>
      </c>
      <c r="C3797">
        <v>62</v>
      </c>
      <c r="D3797" t="s">
        <v>4281</v>
      </c>
      <c r="E3797" t="s">
        <v>13</v>
      </c>
      <c r="F3797" t="s">
        <v>34</v>
      </c>
      <c r="G3797" t="s">
        <v>13</v>
      </c>
      <c r="H3797" t="s">
        <v>14</v>
      </c>
      <c r="I3797" t="s">
        <v>15</v>
      </c>
      <c r="J3797" s="5">
        <v>211.49</v>
      </c>
      <c r="K3797" s="5" t="str">
        <f>_xlfn.IFS(stroke_2[[#This Row],[avg_glucose_level]]&lt;70,"Low",stroke_2[[#This Row],[avg_glucose_level]]&lt;99,"Normal",stroke_2[[#This Row],[avg_glucose_level]]&lt;125,"Prediabetes",stroke_2[[#This Row],[avg_glucose_level]]&lt;199,"Diabetes",stroke_2[[#This Row],[avg_glucose_level]]&gt;199,"Very High")</f>
        <v>Very High</v>
      </c>
      <c r="L3797">
        <v>41.1</v>
      </c>
      <c r="M3797">
        <v>28.25</v>
      </c>
      <c r="N3797">
        <v>41.1</v>
      </c>
      <c r="O3797" t="s">
        <v>38</v>
      </c>
      <c r="P3797" t="s">
        <v>34</v>
      </c>
      <c r="Q3797" s="4" t="s">
        <v>4285</v>
      </c>
      <c r="R3797" s="5">
        <f t="shared" ca="1" si="59"/>
        <v>2.2120014507178976E-2</v>
      </c>
    </row>
    <row r="3798" spans="1:18" x14ac:dyDescent="0.25">
      <c r="A3798">
        <v>34721</v>
      </c>
      <c r="B3798" t="s">
        <v>19</v>
      </c>
      <c r="C3798">
        <v>62</v>
      </c>
      <c r="D3798" t="s">
        <v>4281</v>
      </c>
      <c r="E3798" t="s">
        <v>13</v>
      </c>
      <c r="F3798" t="s">
        <v>34</v>
      </c>
      <c r="G3798" t="s">
        <v>13</v>
      </c>
      <c r="H3798" t="s">
        <v>43</v>
      </c>
      <c r="I3798" t="s">
        <v>15</v>
      </c>
      <c r="J3798" s="5">
        <v>92.13</v>
      </c>
      <c r="K3798" s="5" t="str">
        <f>_xlfn.IFS(stroke_2[[#This Row],[avg_glucose_level]]&lt;70,"Low",stroke_2[[#This Row],[avg_glucose_level]]&lt;99,"Normal",stroke_2[[#This Row],[avg_glucose_level]]&lt;125,"Prediabetes",stroke_2[[#This Row],[avg_glucose_level]]&lt;199,"Diabetes",stroke_2[[#This Row],[avg_glucose_level]]&gt;199,"Very High")</f>
        <v>Normal</v>
      </c>
      <c r="L3798">
        <v>33.700000000000003</v>
      </c>
      <c r="M3798">
        <v>28.25</v>
      </c>
      <c r="N3798">
        <v>33.700000000000003</v>
      </c>
      <c r="O3798" t="s">
        <v>24</v>
      </c>
      <c r="P3798" t="s">
        <v>34</v>
      </c>
      <c r="Q3798" s="4" t="s">
        <v>4285</v>
      </c>
      <c r="R3798" s="5">
        <f t="shared" ca="1" si="59"/>
        <v>-1.2954520887363458E-2</v>
      </c>
    </row>
    <row r="3799" spans="1:18" x14ac:dyDescent="0.25">
      <c r="A3799">
        <v>35182</v>
      </c>
      <c r="B3799" t="s">
        <v>19</v>
      </c>
      <c r="C3799">
        <v>62</v>
      </c>
      <c r="D3799" t="s">
        <v>4281</v>
      </c>
      <c r="E3799" t="s">
        <v>34</v>
      </c>
      <c r="F3799" t="s">
        <v>34</v>
      </c>
      <c r="G3799" t="s">
        <v>13</v>
      </c>
      <c r="H3799" t="s">
        <v>43</v>
      </c>
      <c r="I3799" t="s">
        <v>21</v>
      </c>
      <c r="J3799" s="5">
        <v>98.14</v>
      </c>
      <c r="K3799" s="5" t="str">
        <f>_xlfn.IFS(stroke_2[[#This Row],[avg_glucose_level]]&lt;70,"Low",stroke_2[[#This Row],[avg_glucose_level]]&lt;99,"Normal",stroke_2[[#This Row],[avg_glucose_level]]&lt;125,"Prediabetes",stroke_2[[#This Row],[avg_glucose_level]]&lt;199,"Diabetes",stroke_2[[#This Row],[avg_glucose_level]]&gt;199,"Very High")</f>
        <v>Normal</v>
      </c>
      <c r="L3799">
        <v>42</v>
      </c>
      <c r="M3799">
        <v>28.25</v>
      </c>
      <c r="N3799">
        <v>42</v>
      </c>
      <c r="O3799" t="s">
        <v>38</v>
      </c>
      <c r="P3799" t="s">
        <v>34</v>
      </c>
      <c r="Q3799" s="4" t="s">
        <v>4285</v>
      </c>
      <c r="R3799" s="5">
        <f t="shared" ca="1" si="59"/>
        <v>2.3732557513179976E-2</v>
      </c>
    </row>
    <row r="3800" spans="1:18" x14ac:dyDescent="0.25">
      <c r="A3800">
        <v>35231</v>
      </c>
      <c r="B3800" t="s">
        <v>12</v>
      </c>
      <c r="C3800">
        <v>62</v>
      </c>
      <c r="D3800" t="s">
        <v>4281</v>
      </c>
      <c r="E3800" t="s">
        <v>34</v>
      </c>
      <c r="F3800" t="s">
        <v>34</v>
      </c>
      <c r="G3800" t="s">
        <v>13</v>
      </c>
      <c r="H3800" t="s">
        <v>43</v>
      </c>
      <c r="I3800" t="s">
        <v>15</v>
      </c>
      <c r="J3800" s="5">
        <v>91.68</v>
      </c>
      <c r="K3800" s="5" t="str">
        <f>_xlfn.IFS(stroke_2[[#This Row],[avg_glucose_level]]&lt;70,"Low",stroke_2[[#This Row],[avg_glucose_level]]&lt;99,"Normal",stroke_2[[#This Row],[avg_glucose_level]]&lt;125,"Prediabetes",stroke_2[[#This Row],[avg_glucose_level]]&lt;199,"Diabetes",stroke_2[[#This Row],[avg_glucose_level]]&gt;199,"Very High")</f>
        <v>Normal</v>
      </c>
      <c r="L3800">
        <v>26.5</v>
      </c>
      <c r="M3800">
        <v>28.25</v>
      </c>
      <c r="N3800">
        <v>26.5</v>
      </c>
      <c r="O3800" t="s">
        <v>38</v>
      </c>
      <c r="P3800" t="s">
        <v>34</v>
      </c>
      <c r="Q3800" s="4" t="s">
        <v>4285</v>
      </c>
      <c r="R3800" s="5">
        <f t="shared" ca="1" si="59"/>
        <v>-2.2017411614137115E-3</v>
      </c>
    </row>
    <row r="3801" spans="1:18" x14ac:dyDescent="0.25">
      <c r="A3801">
        <v>35866</v>
      </c>
      <c r="B3801" t="s">
        <v>19</v>
      </c>
      <c r="C3801">
        <v>62</v>
      </c>
      <c r="D3801" t="s">
        <v>4281</v>
      </c>
      <c r="E3801" t="s">
        <v>34</v>
      </c>
      <c r="F3801" t="s">
        <v>34</v>
      </c>
      <c r="G3801" t="s">
        <v>13</v>
      </c>
      <c r="H3801" t="s">
        <v>14</v>
      </c>
      <c r="I3801" t="s">
        <v>21</v>
      </c>
      <c r="J3801" s="5">
        <v>91.65</v>
      </c>
      <c r="K3801" s="5" t="str">
        <f>_xlfn.IFS(stroke_2[[#This Row],[avg_glucose_level]]&lt;70,"Low",stroke_2[[#This Row],[avg_glucose_level]]&lt;99,"Normal",stroke_2[[#This Row],[avg_glucose_level]]&lt;125,"Prediabetes",stroke_2[[#This Row],[avg_glucose_level]]&lt;199,"Diabetes",stroke_2[[#This Row],[avg_glucose_level]]&gt;199,"Very High")</f>
        <v>Normal</v>
      </c>
      <c r="L3801">
        <v>30.5</v>
      </c>
      <c r="M3801">
        <v>28.25</v>
      </c>
      <c r="N3801">
        <v>30.5</v>
      </c>
      <c r="O3801" t="s">
        <v>24</v>
      </c>
      <c r="P3801" t="s">
        <v>34</v>
      </c>
      <c r="Q3801" s="4" t="s">
        <v>4285</v>
      </c>
      <c r="R3801" s="5">
        <f t="shared" ca="1" si="59"/>
        <v>1.168949464302917E-2</v>
      </c>
    </row>
    <row r="3802" spans="1:18" x14ac:dyDescent="0.25">
      <c r="A3802">
        <v>38354</v>
      </c>
      <c r="B3802" t="s">
        <v>19</v>
      </c>
      <c r="C3802">
        <v>62</v>
      </c>
      <c r="D3802" t="s">
        <v>4281</v>
      </c>
      <c r="E3802" t="s">
        <v>34</v>
      </c>
      <c r="F3802" t="s">
        <v>34</v>
      </c>
      <c r="G3802" t="s">
        <v>13</v>
      </c>
      <c r="H3802" t="s">
        <v>20</v>
      </c>
      <c r="I3802" t="s">
        <v>15</v>
      </c>
      <c r="J3802" s="5">
        <v>91.82</v>
      </c>
      <c r="K3802" s="5" t="str">
        <f>_xlfn.IFS(stroke_2[[#This Row],[avg_glucose_level]]&lt;70,"Low",stroke_2[[#This Row],[avg_glucose_level]]&lt;99,"Normal",stroke_2[[#This Row],[avg_glucose_level]]&lt;125,"Prediabetes",stroke_2[[#This Row],[avg_glucose_level]]&lt;199,"Diabetes",stroke_2[[#This Row],[avg_glucose_level]]&gt;199,"Very High")</f>
        <v>Normal</v>
      </c>
      <c r="L3802">
        <v>19.600000000000001</v>
      </c>
      <c r="M3802">
        <v>28.25</v>
      </c>
      <c r="N3802">
        <v>19.600000000000001</v>
      </c>
      <c r="O3802" t="s">
        <v>38</v>
      </c>
      <c r="P3802" t="s">
        <v>34</v>
      </c>
      <c r="Q3802" s="4" t="s">
        <v>4285</v>
      </c>
      <c r="R3802" s="5">
        <f t="shared" ca="1" si="59"/>
        <v>1.802193948627483E-2</v>
      </c>
    </row>
    <row r="3803" spans="1:18" x14ac:dyDescent="0.25">
      <c r="A3803">
        <v>38549</v>
      </c>
      <c r="B3803" t="s">
        <v>19</v>
      </c>
      <c r="C3803">
        <v>62</v>
      </c>
      <c r="D3803" t="s">
        <v>4281</v>
      </c>
      <c r="E3803" t="s">
        <v>34</v>
      </c>
      <c r="F3803" t="s">
        <v>34</v>
      </c>
      <c r="G3803" t="s">
        <v>13</v>
      </c>
      <c r="H3803" t="s">
        <v>14</v>
      </c>
      <c r="I3803" t="s">
        <v>15</v>
      </c>
      <c r="J3803" s="5">
        <v>212.62</v>
      </c>
      <c r="K3803" s="5" t="str">
        <f>_xlfn.IFS(stroke_2[[#This Row],[avg_glucose_level]]&lt;70,"Low",stroke_2[[#This Row],[avg_glucose_level]]&lt;99,"Normal",stroke_2[[#This Row],[avg_glucose_level]]&lt;125,"Prediabetes",stroke_2[[#This Row],[avg_glucose_level]]&lt;199,"Diabetes",stroke_2[[#This Row],[avg_glucose_level]]&gt;199,"Very High")</f>
        <v>Very High</v>
      </c>
      <c r="L3803">
        <v>35.799999999999997</v>
      </c>
      <c r="M3803">
        <v>28.25</v>
      </c>
      <c r="N3803">
        <v>35.799999999999997</v>
      </c>
      <c r="O3803" t="s">
        <v>24</v>
      </c>
      <c r="P3803" t="s">
        <v>34</v>
      </c>
      <c r="Q3803" s="4" t="s">
        <v>4285</v>
      </c>
      <c r="R3803" s="5">
        <f t="shared" ca="1" si="59"/>
        <v>1.3517383518682518E-2</v>
      </c>
    </row>
    <row r="3804" spans="1:18" x14ac:dyDescent="0.25">
      <c r="A3804">
        <v>38658</v>
      </c>
      <c r="B3804" t="s">
        <v>19</v>
      </c>
      <c r="C3804">
        <v>62</v>
      </c>
      <c r="D3804" t="s">
        <v>4281</v>
      </c>
      <c r="E3804" t="s">
        <v>34</v>
      </c>
      <c r="F3804" t="s">
        <v>34</v>
      </c>
      <c r="G3804" t="s">
        <v>13</v>
      </c>
      <c r="H3804" t="s">
        <v>20</v>
      </c>
      <c r="I3804" t="s">
        <v>21</v>
      </c>
      <c r="J3804" s="5">
        <v>213.92</v>
      </c>
      <c r="K3804" s="5" t="str">
        <f>_xlfn.IFS(stroke_2[[#This Row],[avg_glucose_level]]&lt;70,"Low",stroke_2[[#This Row],[avg_glucose_level]]&lt;99,"Normal",stroke_2[[#This Row],[avg_glucose_level]]&lt;125,"Prediabetes",stroke_2[[#This Row],[avg_glucose_level]]&lt;199,"Diabetes",stroke_2[[#This Row],[avg_glucose_level]]&gt;199,"Very High")</f>
        <v>Very High</v>
      </c>
      <c r="L3804">
        <v>44.6</v>
      </c>
      <c r="M3804">
        <v>28.25</v>
      </c>
      <c r="N3804">
        <v>44.6</v>
      </c>
      <c r="O3804" t="s">
        <v>24</v>
      </c>
      <c r="P3804" t="s">
        <v>34</v>
      </c>
      <c r="Q3804" s="4" t="s">
        <v>4285</v>
      </c>
      <c r="R3804" s="5">
        <f t="shared" ca="1" si="59"/>
        <v>1.3737113991880079E-2</v>
      </c>
    </row>
    <row r="3805" spans="1:18" x14ac:dyDescent="0.25">
      <c r="A3805">
        <v>39308</v>
      </c>
      <c r="B3805" t="s">
        <v>12</v>
      </c>
      <c r="C3805">
        <v>62</v>
      </c>
      <c r="D3805" t="s">
        <v>4281</v>
      </c>
      <c r="E3805" t="s">
        <v>34</v>
      </c>
      <c r="F3805" t="s">
        <v>34</v>
      </c>
      <c r="G3805" t="s">
        <v>13</v>
      </c>
      <c r="H3805" t="s">
        <v>14</v>
      </c>
      <c r="I3805" t="s">
        <v>15</v>
      </c>
      <c r="J3805" s="5">
        <v>145.37</v>
      </c>
      <c r="K3805" s="5" t="str">
        <f>_xlfn.IFS(stroke_2[[#This Row],[avg_glucose_level]]&lt;70,"Low",stroke_2[[#This Row],[avg_glucose_level]]&lt;99,"Normal",stroke_2[[#This Row],[avg_glucose_level]]&lt;125,"Prediabetes",stroke_2[[#This Row],[avg_glucose_level]]&lt;199,"Diabetes",stroke_2[[#This Row],[avg_glucose_level]]&gt;199,"Very High")</f>
        <v>Diabetes</v>
      </c>
      <c r="L3805">
        <v>33.299999999999997</v>
      </c>
      <c r="M3805">
        <v>28.25</v>
      </c>
      <c r="N3805">
        <v>33.299999999999997</v>
      </c>
      <c r="O3805" t="s">
        <v>38</v>
      </c>
      <c r="P3805" t="s">
        <v>34</v>
      </c>
      <c r="Q3805" s="4" t="s">
        <v>4285</v>
      </c>
      <c r="R3805" s="5">
        <f t="shared" ca="1" si="59"/>
        <v>-5.1913952808334603E-3</v>
      </c>
    </row>
    <row r="3806" spans="1:18" x14ac:dyDescent="0.25">
      <c r="A3806">
        <v>41122</v>
      </c>
      <c r="B3806" t="s">
        <v>19</v>
      </c>
      <c r="C3806">
        <v>62</v>
      </c>
      <c r="D3806" t="s">
        <v>4281</v>
      </c>
      <c r="E3806" t="s">
        <v>34</v>
      </c>
      <c r="F3806" t="s">
        <v>34</v>
      </c>
      <c r="G3806" t="s">
        <v>13</v>
      </c>
      <c r="H3806" t="s">
        <v>14</v>
      </c>
      <c r="I3806" t="s">
        <v>21</v>
      </c>
      <c r="J3806" s="5">
        <v>226.38</v>
      </c>
      <c r="K3806" s="5" t="str">
        <f>_xlfn.IFS(stroke_2[[#This Row],[avg_glucose_level]]&lt;70,"Low",stroke_2[[#This Row],[avg_glucose_level]]&lt;99,"Normal",stroke_2[[#This Row],[avg_glucose_level]]&lt;125,"Prediabetes",stroke_2[[#This Row],[avg_glucose_level]]&lt;199,"Diabetes",stroke_2[[#This Row],[avg_glucose_level]]&gt;199,"Very High")</f>
        <v>Very High</v>
      </c>
      <c r="L3806">
        <v>47.4</v>
      </c>
      <c r="M3806">
        <v>28.25</v>
      </c>
      <c r="N3806">
        <v>47.4</v>
      </c>
      <c r="O3806" t="s">
        <v>24</v>
      </c>
      <c r="P3806" t="s">
        <v>34</v>
      </c>
      <c r="Q3806" s="4" t="s">
        <v>4285</v>
      </c>
      <c r="R3806" s="5">
        <f t="shared" ca="1" si="59"/>
        <v>1.9645870537585701E-2</v>
      </c>
    </row>
    <row r="3807" spans="1:18" x14ac:dyDescent="0.25">
      <c r="A3807">
        <v>41402</v>
      </c>
      <c r="B3807" t="s">
        <v>12</v>
      </c>
      <c r="C3807">
        <v>62</v>
      </c>
      <c r="D3807" t="s">
        <v>4281</v>
      </c>
      <c r="E3807" t="s">
        <v>34</v>
      </c>
      <c r="F3807" t="s">
        <v>34</v>
      </c>
      <c r="G3807" t="s">
        <v>13</v>
      </c>
      <c r="H3807" t="s">
        <v>20</v>
      </c>
      <c r="I3807" t="s">
        <v>15</v>
      </c>
      <c r="J3807" s="5">
        <v>78.989999999999995</v>
      </c>
      <c r="K3807" s="5" t="str">
        <f>_xlfn.IFS(stroke_2[[#This Row],[avg_glucose_level]]&lt;70,"Low",stroke_2[[#This Row],[avg_glucose_level]]&lt;99,"Normal",stroke_2[[#This Row],[avg_glucose_level]]&lt;125,"Prediabetes",stroke_2[[#This Row],[avg_glucose_level]]&lt;199,"Diabetes",stroke_2[[#This Row],[avg_glucose_level]]&gt;199,"Very High")</f>
        <v>Normal</v>
      </c>
      <c r="L3807">
        <v>45.5</v>
      </c>
      <c r="M3807">
        <v>28.25</v>
      </c>
      <c r="N3807">
        <v>45.5</v>
      </c>
      <c r="O3807" t="s">
        <v>24</v>
      </c>
      <c r="P3807" t="s">
        <v>34</v>
      </c>
      <c r="Q3807" s="4" t="s">
        <v>4285</v>
      </c>
      <c r="R3807" s="5">
        <f t="shared" ca="1" si="59"/>
        <v>1.1636299842963932E-2</v>
      </c>
    </row>
    <row r="3808" spans="1:18" x14ac:dyDescent="0.25">
      <c r="A3808">
        <v>43090</v>
      </c>
      <c r="B3808" t="s">
        <v>19</v>
      </c>
      <c r="C3808">
        <v>62</v>
      </c>
      <c r="D3808" t="s">
        <v>4281</v>
      </c>
      <c r="E3808" t="s">
        <v>13</v>
      </c>
      <c r="F3808" t="s">
        <v>34</v>
      </c>
      <c r="G3808" t="s">
        <v>13</v>
      </c>
      <c r="H3808" t="s">
        <v>20</v>
      </c>
      <c r="I3808" t="s">
        <v>21</v>
      </c>
      <c r="J3808" s="5">
        <v>74.319999999999993</v>
      </c>
      <c r="K3808" s="5" t="str">
        <f>_xlfn.IFS(stroke_2[[#This Row],[avg_glucose_level]]&lt;70,"Low",stroke_2[[#This Row],[avg_glucose_level]]&lt;99,"Normal",stroke_2[[#This Row],[avg_glucose_level]]&lt;125,"Prediabetes",stroke_2[[#This Row],[avg_glucose_level]]&lt;199,"Diabetes",stroke_2[[#This Row],[avg_glucose_level]]&gt;199,"Very High")</f>
        <v>Normal</v>
      </c>
      <c r="L3808">
        <v>34</v>
      </c>
      <c r="M3808">
        <v>28.25</v>
      </c>
      <c r="N3808">
        <v>34</v>
      </c>
      <c r="O3808" t="s">
        <v>24</v>
      </c>
      <c r="P3808" t="s">
        <v>34</v>
      </c>
      <c r="Q3808" s="4" t="s">
        <v>4285</v>
      </c>
      <c r="R3808" s="5">
        <f t="shared" ca="1" si="59"/>
        <v>-6.4694373671097148E-3</v>
      </c>
    </row>
    <row r="3809" spans="1:18" x14ac:dyDescent="0.25">
      <c r="A3809">
        <v>44171</v>
      </c>
      <c r="B3809" t="s">
        <v>12</v>
      </c>
      <c r="C3809">
        <v>62</v>
      </c>
      <c r="D3809" t="s">
        <v>4281</v>
      </c>
      <c r="E3809" t="s">
        <v>34</v>
      </c>
      <c r="F3809" t="s">
        <v>34</v>
      </c>
      <c r="G3809" t="s">
        <v>13</v>
      </c>
      <c r="H3809" t="s">
        <v>14</v>
      </c>
      <c r="I3809" t="s">
        <v>21</v>
      </c>
      <c r="J3809" s="5">
        <v>62.56</v>
      </c>
      <c r="K3809" s="5" t="str">
        <f>_xlfn.IFS(stroke_2[[#This Row],[avg_glucose_level]]&lt;70,"Low",stroke_2[[#This Row],[avg_glucose_level]]&lt;99,"Normal",stroke_2[[#This Row],[avg_glucose_level]]&lt;125,"Prediabetes",stroke_2[[#This Row],[avg_glucose_level]]&lt;199,"Diabetes",stroke_2[[#This Row],[avg_glucose_level]]&gt;199,"Very High")</f>
        <v>Low</v>
      </c>
      <c r="L3809">
        <v>32.299999999999997</v>
      </c>
      <c r="M3809">
        <v>28.25</v>
      </c>
      <c r="N3809">
        <v>32.299999999999997</v>
      </c>
      <c r="O3809" t="s">
        <v>24</v>
      </c>
      <c r="P3809" t="s">
        <v>34</v>
      </c>
      <c r="Q3809" s="4" t="s">
        <v>4285</v>
      </c>
      <c r="R3809" s="5">
        <f t="shared" ca="1" si="59"/>
        <v>-1.7846975038041724E-3</v>
      </c>
    </row>
    <row r="3810" spans="1:18" x14ac:dyDescent="0.25">
      <c r="A3810">
        <v>44647</v>
      </c>
      <c r="B3810" t="s">
        <v>12</v>
      </c>
      <c r="C3810">
        <v>62</v>
      </c>
      <c r="D3810" t="s">
        <v>4281</v>
      </c>
      <c r="E3810" t="s">
        <v>34</v>
      </c>
      <c r="F3810" t="s">
        <v>34</v>
      </c>
      <c r="G3810" t="s">
        <v>34</v>
      </c>
      <c r="H3810" t="s">
        <v>43</v>
      </c>
      <c r="I3810" t="s">
        <v>21</v>
      </c>
      <c r="J3810" s="5">
        <v>75.069999999999993</v>
      </c>
      <c r="K3810" s="5" t="str">
        <f>_xlfn.IFS(stroke_2[[#This Row],[avg_glucose_level]]&lt;70,"Low",stroke_2[[#This Row],[avg_glucose_level]]&lt;99,"Normal",stroke_2[[#This Row],[avg_glucose_level]]&lt;125,"Prediabetes",stroke_2[[#This Row],[avg_glucose_level]]&lt;199,"Diabetes",stroke_2[[#This Row],[avg_glucose_level]]&gt;199,"Very High")</f>
        <v>Normal</v>
      </c>
      <c r="L3810">
        <v>30.5</v>
      </c>
      <c r="M3810">
        <v>28.25</v>
      </c>
      <c r="N3810">
        <v>30.5</v>
      </c>
      <c r="O3810" t="s">
        <v>24</v>
      </c>
      <c r="P3810" t="s">
        <v>34</v>
      </c>
      <c r="Q3810" s="4" t="s">
        <v>4285</v>
      </c>
      <c r="R3810" s="5">
        <f t="shared" ca="1" si="59"/>
        <v>1.4653730868031794E-2</v>
      </c>
    </row>
    <row r="3811" spans="1:18" x14ac:dyDescent="0.25">
      <c r="A3811">
        <v>46643</v>
      </c>
      <c r="B3811" t="s">
        <v>19</v>
      </c>
      <c r="C3811">
        <v>62</v>
      </c>
      <c r="D3811" t="s">
        <v>4281</v>
      </c>
      <c r="E3811" t="s">
        <v>34</v>
      </c>
      <c r="F3811" t="s">
        <v>34</v>
      </c>
      <c r="G3811" t="s">
        <v>13</v>
      </c>
      <c r="H3811" t="s">
        <v>14</v>
      </c>
      <c r="I3811" t="s">
        <v>21</v>
      </c>
      <c r="J3811" s="5">
        <v>82.57</v>
      </c>
      <c r="K3811" s="5" t="str">
        <f>_xlfn.IFS(stroke_2[[#This Row],[avg_glucose_level]]&lt;70,"Low",stroke_2[[#This Row],[avg_glucose_level]]&lt;99,"Normal",stroke_2[[#This Row],[avg_glucose_level]]&lt;125,"Prediabetes",stroke_2[[#This Row],[avg_glucose_level]]&lt;199,"Diabetes",stroke_2[[#This Row],[avg_glucose_level]]&gt;199,"Very High")</f>
        <v>Normal</v>
      </c>
      <c r="L3811">
        <v>36</v>
      </c>
      <c r="M3811">
        <v>28.25</v>
      </c>
      <c r="N3811">
        <v>36</v>
      </c>
      <c r="O3811" t="s">
        <v>18</v>
      </c>
      <c r="P3811" t="s">
        <v>34</v>
      </c>
      <c r="Q3811" s="4" t="s">
        <v>4285</v>
      </c>
      <c r="R3811" s="5">
        <f t="shared" ca="1" si="59"/>
        <v>9.6621315964946497E-3</v>
      </c>
    </row>
    <row r="3812" spans="1:18" x14ac:dyDescent="0.25">
      <c r="A3812">
        <v>46903</v>
      </c>
      <c r="B3812" t="s">
        <v>19</v>
      </c>
      <c r="C3812">
        <v>62</v>
      </c>
      <c r="D3812" t="s">
        <v>4281</v>
      </c>
      <c r="E3812" t="s">
        <v>34</v>
      </c>
      <c r="F3812" t="s">
        <v>34</v>
      </c>
      <c r="G3812" t="s">
        <v>13</v>
      </c>
      <c r="H3812" t="s">
        <v>14</v>
      </c>
      <c r="I3812" t="s">
        <v>15</v>
      </c>
      <c r="J3812" s="5">
        <v>56.74</v>
      </c>
      <c r="K3812" s="5" t="str">
        <f>_xlfn.IFS(stroke_2[[#This Row],[avg_glucose_level]]&lt;70,"Low",stroke_2[[#This Row],[avg_glucose_level]]&lt;99,"Normal",stroke_2[[#This Row],[avg_glucose_level]]&lt;125,"Prediabetes",stroke_2[[#This Row],[avg_glucose_level]]&lt;199,"Diabetes",stroke_2[[#This Row],[avg_glucose_level]]&gt;199,"Very High")</f>
        <v>Low</v>
      </c>
      <c r="L3812">
        <v>28.9</v>
      </c>
      <c r="M3812">
        <v>28.25</v>
      </c>
      <c r="N3812">
        <v>28.9</v>
      </c>
      <c r="O3812" t="s">
        <v>24</v>
      </c>
      <c r="P3812" t="s">
        <v>34</v>
      </c>
      <c r="Q3812" s="4" t="s">
        <v>4285</v>
      </c>
      <c r="R3812" s="5">
        <f t="shared" ca="1" si="59"/>
        <v>-1.1472036629617487E-3</v>
      </c>
    </row>
    <row r="3813" spans="1:18" x14ac:dyDescent="0.25">
      <c r="A3813">
        <v>47558</v>
      </c>
      <c r="B3813" t="s">
        <v>12</v>
      </c>
      <c r="C3813">
        <v>62</v>
      </c>
      <c r="D3813" t="s">
        <v>4281</v>
      </c>
      <c r="E3813" t="s">
        <v>13</v>
      </c>
      <c r="F3813" t="s">
        <v>13</v>
      </c>
      <c r="G3813" t="s">
        <v>13</v>
      </c>
      <c r="H3813" t="s">
        <v>14</v>
      </c>
      <c r="I3813" t="s">
        <v>15</v>
      </c>
      <c r="J3813" s="5">
        <v>123.95</v>
      </c>
      <c r="K3813" s="5" t="str">
        <f>_xlfn.IFS(stroke_2[[#This Row],[avg_glucose_level]]&lt;70,"Low",stroke_2[[#This Row],[avg_glucose_level]]&lt;99,"Normal",stroke_2[[#This Row],[avg_glucose_level]]&lt;125,"Prediabetes",stroke_2[[#This Row],[avg_glucose_level]]&lt;199,"Diabetes",stroke_2[[#This Row],[avg_glucose_level]]&gt;199,"Very High")</f>
        <v>Prediabetes</v>
      </c>
      <c r="L3813">
        <v>34.799999999999997</v>
      </c>
      <c r="M3813">
        <v>28.25</v>
      </c>
      <c r="N3813">
        <v>34.799999999999997</v>
      </c>
      <c r="O3813" t="s">
        <v>18</v>
      </c>
      <c r="P3813" t="s">
        <v>34</v>
      </c>
      <c r="Q3813" s="4" t="s">
        <v>4285</v>
      </c>
      <c r="R3813" s="5">
        <f t="shared" ca="1" si="59"/>
        <v>1.6252154738800772E-2</v>
      </c>
    </row>
    <row r="3814" spans="1:18" x14ac:dyDescent="0.25">
      <c r="A3814">
        <v>48184</v>
      </c>
      <c r="B3814" t="s">
        <v>12</v>
      </c>
      <c r="C3814">
        <v>62</v>
      </c>
      <c r="D3814" t="s">
        <v>4281</v>
      </c>
      <c r="E3814" t="s">
        <v>34</v>
      </c>
      <c r="F3814" t="s">
        <v>34</v>
      </c>
      <c r="G3814" t="s">
        <v>13</v>
      </c>
      <c r="H3814" t="s">
        <v>14</v>
      </c>
      <c r="I3814" t="s">
        <v>21</v>
      </c>
      <c r="J3814" s="5">
        <v>121.27</v>
      </c>
      <c r="K3814" s="5" t="str">
        <f>_xlfn.IFS(stroke_2[[#This Row],[avg_glucose_level]]&lt;70,"Low",stroke_2[[#This Row],[avg_glucose_level]]&lt;99,"Normal",stroke_2[[#This Row],[avg_glucose_level]]&lt;125,"Prediabetes",stroke_2[[#This Row],[avg_glucose_level]]&lt;199,"Diabetes",stroke_2[[#This Row],[avg_glucose_level]]&gt;199,"Very High")</f>
        <v>Prediabetes</v>
      </c>
      <c r="L3814">
        <v>29.7</v>
      </c>
      <c r="M3814">
        <v>28.25</v>
      </c>
      <c r="N3814">
        <v>29.7</v>
      </c>
      <c r="O3814" t="s">
        <v>29</v>
      </c>
      <c r="P3814" t="s">
        <v>34</v>
      </c>
      <c r="Q3814" s="4" t="s">
        <v>4285</v>
      </c>
      <c r="R3814" s="5">
        <f t="shared" ca="1" si="59"/>
        <v>-1.2064943205431894E-2</v>
      </c>
    </row>
    <row r="3815" spans="1:18" x14ac:dyDescent="0.25">
      <c r="A3815">
        <v>50070</v>
      </c>
      <c r="B3815" t="s">
        <v>19</v>
      </c>
      <c r="C3815">
        <v>62</v>
      </c>
      <c r="D3815" t="s">
        <v>4281</v>
      </c>
      <c r="E3815" t="s">
        <v>13</v>
      </c>
      <c r="F3815" t="s">
        <v>34</v>
      </c>
      <c r="G3815" t="s">
        <v>13</v>
      </c>
      <c r="H3815" t="s">
        <v>20</v>
      </c>
      <c r="I3815" t="s">
        <v>21</v>
      </c>
      <c r="J3815" s="5">
        <v>261.67</v>
      </c>
      <c r="K3815" s="5" t="str">
        <f>_xlfn.IFS(stroke_2[[#This Row],[avg_glucose_level]]&lt;70,"Low",stroke_2[[#This Row],[avg_glucose_level]]&lt;99,"Normal",stroke_2[[#This Row],[avg_glucose_level]]&lt;125,"Prediabetes",stroke_2[[#This Row],[avg_glucose_level]]&lt;199,"Diabetes",stroke_2[[#This Row],[avg_glucose_level]]&gt;199,"Very High")</f>
        <v>Very High</v>
      </c>
      <c r="L3815">
        <v>43</v>
      </c>
      <c r="M3815">
        <v>28.25</v>
      </c>
      <c r="N3815">
        <v>43</v>
      </c>
      <c r="O3815" t="s">
        <v>18</v>
      </c>
      <c r="P3815" t="s">
        <v>34</v>
      </c>
      <c r="Q3815" s="4" t="s">
        <v>4285</v>
      </c>
      <c r="R3815" s="5">
        <f t="shared" ca="1" si="59"/>
        <v>-1.9780225894146509E-2</v>
      </c>
    </row>
    <row r="3816" spans="1:18" x14ac:dyDescent="0.25">
      <c r="A3816">
        <v>50536</v>
      </c>
      <c r="B3816" t="s">
        <v>19</v>
      </c>
      <c r="C3816">
        <v>62</v>
      </c>
      <c r="D3816" t="s">
        <v>4281</v>
      </c>
      <c r="E3816" t="s">
        <v>34</v>
      </c>
      <c r="F3816" t="s">
        <v>13</v>
      </c>
      <c r="G3816" t="s">
        <v>13</v>
      </c>
      <c r="H3816" t="s">
        <v>43</v>
      </c>
      <c r="I3816" t="s">
        <v>15</v>
      </c>
      <c r="J3816" s="5">
        <v>124.37</v>
      </c>
      <c r="K3816" s="5" t="str">
        <f>_xlfn.IFS(stroke_2[[#This Row],[avg_glucose_level]]&lt;70,"Low",stroke_2[[#This Row],[avg_glucose_level]]&lt;99,"Normal",stroke_2[[#This Row],[avg_glucose_level]]&lt;125,"Prediabetes",stroke_2[[#This Row],[avg_glucose_level]]&lt;199,"Diabetes",stroke_2[[#This Row],[avg_glucose_level]]&gt;199,"Very High")</f>
        <v>Prediabetes</v>
      </c>
      <c r="L3816">
        <v>28.3</v>
      </c>
      <c r="M3816">
        <v>28.25</v>
      </c>
      <c r="N3816">
        <v>28.3</v>
      </c>
      <c r="O3816" t="s">
        <v>24</v>
      </c>
      <c r="P3816" t="s">
        <v>34</v>
      </c>
      <c r="Q3816" s="4" t="s">
        <v>4285</v>
      </c>
      <c r="R3816" s="5">
        <f t="shared" ca="1" si="59"/>
        <v>-2.0184240794355775E-2</v>
      </c>
    </row>
    <row r="3817" spans="1:18" x14ac:dyDescent="0.25">
      <c r="A3817">
        <v>50663</v>
      </c>
      <c r="B3817" t="s">
        <v>19</v>
      </c>
      <c r="C3817">
        <v>62</v>
      </c>
      <c r="D3817" t="s">
        <v>4281</v>
      </c>
      <c r="E3817" t="s">
        <v>34</v>
      </c>
      <c r="F3817" t="s">
        <v>34</v>
      </c>
      <c r="G3817" t="s">
        <v>13</v>
      </c>
      <c r="H3817" t="s">
        <v>43</v>
      </c>
      <c r="I3817" t="s">
        <v>15</v>
      </c>
      <c r="J3817" s="5">
        <v>110.84</v>
      </c>
      <c r="K3817" s="5" t="str">
        <f>_xlfn.IFS(stroke_2[[#This Row],[avg_glucose_level]]&lt;70,"Low",stroke_2[[#This Row],[avg_glucose_level]]&lt;99,"Normal",stroke_2[[#This Row],[avg_glucose_level]]&lt;125,"Prediabetes",stroke_2[[#This Row],[avg_glucose_level]]&lt;199,"Diabetes",stroke_2[[#This Row],[avg_glucose_level]]&gt;199,"Very High")</f>
        <v>Prediabetes</v>
      </c>
      <c r="L3817">
        <v>23.4</v>
      </c>
      <c r="M3817">
        <v>28.25</v>
      </c>
      <c r="N3817">
        <v>23.4</v>
      </c>
      <c r="O3817" t="s">
        <v>29</v>
      </c>
      <c r="P3817" t="s">
        <v>34</v>
      </c>
      <c r="Q3817" s="4" t="s">
        <v>4285</v>
      </c>
      <c r="R3817" s="5">
        <f t="shared" ca="1" si="59"/>
        <v>-1.6063758705219578E-2</v>
      </c>
    </row>
    <row r="3818" spans="1:18" x14ac:dyDescent="0.25">
      <c r="A3818">
        <v>51100</v>
      </c>
      <c r="B3818" t="s">
        <v>12</v>
      </c>
      <c r="C3818">
        <v>62</v>
      </c>
      <c r="D3818" t="s">
        <v>4281</v>
      </c>
      <c r="E3818" t="s">
        <v>34</v>
      </c>
      <c r="F3818" t="s">
        <v>34</v>
      </c>
      <c r="G3818" t="s">
        <v>13</v>
      </c>
      <c r="H3818" t="s">
        <v>43</v>
      </c>
      <c r="I3818" t="s">
        <v>21</v>
      </c>
      <c r="J3818" s="5">
        <v>66.2</v>
      </c>
      <c r="K3818" s="5" t="str">
        <f>_xlfn.IFS(stroke_2[[#This Row],[avg_glucose_level]]&lt;70,"Low",stroke_2[[#This Row],[avg_glucose_level]]&lt;99,"Normal",stroke_2[[#This Row],[avg_glucose_level]]&lt;125,"Prediabetes",stroke_2[[#This Row],[avg_glucose_level]]&lt;199,"Diabetes",stroke_2[[#This Row],[avg_glucose_level]]&gt;199,"Very High")</f>
        <v>Low</v>
      </c>
      <c r="L3818">
        <v>30</v>
      </c>
      <c r="M3818">
        <v>28.25</v>
      </c>
      <c r="N3818">
        <v>30</v>
      </c>
      <c r="O3818" t="s">
        <v>38</v>
      </c>
      <c r="P3818" t="s">
        <v>34</v>
      </c>
      <c r="Q3818" s="4" t="s">
        <v>4285</v>
      </c>
      <c r="R3818" s="5">
        <f t="shared" ca="1" si="59"/>
        <v>-1.6899161128171213E-2</v>
      </c>
    </row>
    <row r="3819" spans="1:18" x14ac:dyDescent="0.25">
      <c r="A3819">
        <v>51958</v>
      </c>
      <c r="B3819" t="s">
        <v>19</v>
      </c>
      <c r="C3819">
        <v>62</v>
      </c>
      <c r="D3819" t="s">
        <v>4281</v>
      </c>
      <c r="E3819" t="s">
        <v>13</v>
      </c>
      <c r="F3819" t="s">
        <v>34</v>
      </c>
      <c r="G3819" t="s">
        <v>34</v>
      </c>
      <c r="H3819" t="s">
        <v>14</v>
      </c>
      <c r="I3819" t="s">
        <v>15</v>
      </c>
      <c r="J3819" s="5">
        <v>199.78</v>
      </c>
      <c r="K3819" s="5" t="str">
        <f>_xlfn.IFS(stroke_2[[#This Row],[avg_glucose_level]]&lt;70,"Low",stroke_2[[#This Row],[avg_glucose_level]]&lt;99,"Normal",stroke_2[[#This Row],[avg_glucose_level]]&lt;125,"Prediabetes",stroke_2[[#This Row],[avg_glucose_level]]&lt;199,"Diabetes",stroke_2[[#This Row],[avg_glucose_level]]&gt;199,"Very High")</f>
        <v>Very High</v>
      </c>
      <c r="L3819">
        <v>45.2</v>
      </c>
      <c r="M3819">
        <v>28.25</v>
      </c>
      <c r="N3819">
        <v>45.2</v>
      </c>
      <c r="O3819" t="s">
        <v>38</v>
      </c>
      <c r="P3819" t="s">
        <v>34</v>
      </c>
      <c r="Q3819" s="4" t="s">
        <v>4285</v>
      </c>
      <c r="R3819" s="5">
        <f t="shared" ca="1" si="59"/>
        <v>-1.1234204484011296E-2</v>
      </c>
    </row>
    <row r="3820" spans="1:18" x14ac:dyDescent="0.25">
      <c r="A3820">
        <v>52519</v>
      </c>
      <c r="B3820" t="s">
        <v>12</v>
      </c>
      <c r="C3820">
        <v>62</v>
      </c>
      <c r="D3820" t="s">
        <v>4281</v>
      </c>
      <c r="E3820" t="s">
        <v>34</v>
      </c>
      <c r="F3820" t="s">
        <v>34</v>
      </c>
      <c r="G3820" t="s">
        <v>13</v>
      </c>
      <c r="H3820" t="s">
        <v>14</v>
      </c>
      <c r="I3820" t="s">
        <v>21</v>
      </c>
      <c r="J3820" s="5">
        <v>59.61</v>
      </c>
      <c r="K3820" s="5" t="str">
        <f>_xlfn.IFS(stroke_2[[#This Row],[avg_glucose_level]]&lt;70,"Low",stroke_2[[#This Row],[avg_glucose_level]]&lt;99,"Normal",stroke_2[[#This Row],[avg_glucose_level]]&lt;125,"Prediabetes",stroke_2[[#This Row],[avg_glucose_level]]&lt;199,"Diabetes",stroke_2[[#This Row],[avg_glucose_level]]&gt;199,"Very High")</f>
        <v>Low</v>
      </c>
      <c r="L3820">
        <v>32.5</v>
      </c>
      <c r="M3820">
        <v>28.25</v>
      </c>
      <c r="N3820">
        <v>32.5</v>
      </c>
      <c r="O3820" t="s">
        <v>38</v>
      </c>
      <c r="P3820" t="s">
        <v>34</v>
      </c>
      <c r="Q3820" s="4" t="s">
        <v>4285</v>
      </c>
      <c r="R3820" s="5">
        <f t="shared" ca="1" si="59"/>
        <v>1.2491808941619886E-2</v>
      </c>
    </row>
    <row r="3821" spans="1:18" x14ac:dyDescent="0.25">
      <c r="A3821">
        <v>53552</v>
      </c>
      <c r="B3821" t="s">
        <v>19</v>
      </c>
      <c r="C3821">
        <v>62</v>
      </c>
      <c r="D3821" t="s">
        <v>4281</v>
      </c>
      <c r="E3821" t="s">
        <v>34</v>
      </c>
      <c r="F3821" t="s">
        <v>34</v>
      </c>
      <c r="G3821" t="s">
        <v>13</v>
      </c>
      <c r="H3821" t="s">
        <v>14</v>
      </c>
      <c r="I3821" t="s">
        <v>15</v>
      </c>
      <c r="J3821" s="5">
        <v>101.19</v>
      </c>
      <c r="K3821" s="5" t="str">
        <f>_xlfn.IFS(stroke_2[[#This Row],[avg_glucose_level]]&lt;70,"Low",stroke_2[[#This Row],[avg_glucose_level]]&lt;99,"Normal",stroke_2[[#This Row],[avg_glucose_level]]&lt;125,"Prediabetes",stroke_2[[#This Row],[avg_glucose_level]]&lt;199,"Diabetes",stroke_2[[#This Row],[avg_glucose_level]]&gt;199,"Very High")</f>
        <v>Prediabetes</v>
      </c>
      <c r="L3821">
        <v>23.4</v>
      </c>
      <c r="M3821">
        <v>28.25</v>
      </c>
      <c r="N3821">
        <v>23.4</v>
      </c>
      <c r="O3821" t="s">
        <v>24</v>
      </c>
      <c r="P3821" t="s">
        <v>34</v>
      </c>
      <c r="Q3821" s="4" t="s">
        <v>4285</v>
      </c>
      <c r="R3821" s="5">
        <f t="shared" ca="1" si="59"/>
        <v>-1.1380810101692757E-2</v>
      </c>
    </row>
    <row r="3822" spans="1:18" x14ac:dyDescent="0.25">
      <c r="A3822">
        <v>54400</v>
      </c>
      <c r="B3822" t="s">
        <v>19</v>
      </c>
      <c r="C3822">
        <v>62</v>
      </c>
      <c r="D3822" t="s">
        <v>4281</v>
      </c>
      <c r="E3822" t="s">
        <v>34</v>
      </c>
      <c r="F3822" t="s">
        <v>34</v>
      </c>
      <c r="G3822" t="s">
        <v>13</v>
      </c>
      <c r="H3822" t="s">
        <v>20</v>
      </c>
      <c r="I3822" t="s">
        <v>21</v>
      </c>
      <c r="J3822" s="5">
        <v>128.61000000000001</v>
      </c>
      <c r="K3822" s="5" t="str">
        <f>_xlfn.IFS(stroke_2[[#This Row],[avg_glucose_level]]&lt;70,"Low",stroke_2[[#This Row],[avg_glucose_level]]&lt;99,"Normal",stroke_2[[#This Row],[avg_glucose_level]]&lt;125,"Prediabetes",stroke_2[[#This Row],[avg_glucose_level]]&lt;199,"Diabetes",stroke_2[[#This Row],[avg_glucose_level]]&gt;199,"Very High")</f>
        <v>Diabetes</v>
      </c>
      <c r="L3822">
        <v>24.8</v>
      </c>
      <c r="M3822">
        <v>28.25</v>
      </c>
      <c r="N3822">
        <v>24.8</v>
      </c>
      <c r="O3822" t="s">
        <v>24</v>
      </c>
      <c r="P3822" t="s">
        <v>34</v>
      </c>
      <c r="Q3822" s="4" t="s">
        <v>4285</v>
      </c>
      <c r="R3822" s="5">
        <f t="shared" ca="1" si="59"/>
        <v>-1.9045907890050794E-2</v>
      </c>
    </row>
    <row r="3823" spans="1:18" x14ac:dyDescent="0.25">
      <c r="A3823">
        <v>54437</v>
      </c>
      <c r="B3823" t="s">
        <v>12</v>
      </c>
      <c r="C3823">
        <v>62</v>
      </c>
      <c r="D3823" t="s">
        <v>4281</v>
      </c>
      <c r="E3823" t="s">
        <v>34</v>
      </c>
      <c r="F3823" t="s">
        <v>34</v>
      </c>
      <c r="G3823" t="s">
        <v>13</v>
      </c>
      <c r="H3823" t="s">
        <v>20</v>
      </c>
      <c r="I3823" t="s">
        <v>21</v>
      </c>
      <c r="J3823" s="5">
        <v>136.18</v>
      </c>
      <c r="K3823" s="5" t="str">
        <f>_xlfn.IFS(stroke_2[[#This Row],[avg_glucose_level]]&lt;70,"Low",stroke_2[[#This Row],[avg_glucose_level]]&lt;99,"Normal",stroke_2[[#This Row],[avg_glucose_level]]&lt;125,"Prediabetes",stroke_2[[#This Row],[avg_glucose_level]]&lt;199,"Diabetes",stroke_2[[#This Row],[avg_glucose_level]]&gt;199,"Very High")</f>
        <v>Diabetes</v>
      </c>
      <c r="L3823">
        <v>32.200000000000003</v>
      </c>
      <c r="M3823">
        <v>28.25</v>
      </c>
      <c r="N3823">
        <v>32.200000000000003</v>
      </c>
      <c r="O3823" t="s">
        <v>38</v>
      </c>
      <c r="P3823" t="s">
        <v>34</v>
      </c>
      <c r="Q3823" s="4" t="s">
        <v>4285</v>
      </c>
      <c r="R3823" s="5">
        <f t="shared" ca="1" si="59"/>
        <v>1.7847626621644248E-2</v>
      </c>
    </row>
    <row r="3824" spans="1:18" x14ac:dyDescent="0.25">
      <c r="A3824">
        <v>54807</v>
      </c>
      <c r="B3824" t="s">
        <v>12</v>
      </c>
      <c r="C3824">
        <v>62</v>
      </c>
      <c r="D3824" t="s">
        <v>4281</v>
      </c>
      <c r="E3824" t="s">
        <v>13</v>
      </c>
      <c r="F3824" t="s">
        <v>13</v>
      </c>
      <c r="G3824" t="s">
        <v>13</v>
      </c>
      <c r="H3824" t="s">
        <v>14</v>
      </c>
      <c r="I3824" t="s">
        <v>21</v>
      </c>
      <c r="J3824" s="5">
        <v>176.25</v>
      </c>
      <c r="K3824" s="5" t="str">
        <f>_xlfn.IFS(stroke_2[[#This Row],[avg_glucose_level]]&lt;70,"Low",stroke_2[[#This Row],[avg_glucose_level]]&lt;99,"Normal",stroke_2[[#This Row],[avg_glucose_level]]&lt;125,"Prediabetes",stroke_2[[#This Row],[avg_glucose_level]]&lt;199,"Diabetes",stroke_2[[#This Row],[avg_glucose_level]]&gt;199,"Very High")</f>
        <v>Diabetes</v>
      </c>
      <c r="M3824">
        <v>28.25</v>
      </c>
      <c r="N3824">
        <v>28.25</v>
      </c>
      <c r="O3824" t="s">
        <v>24</v>
      </c>
      <c r="P3824" t="s">
        <v>34</v>
      </c>
      <c r="Q3824" s="4" t="s">
        <v>4285</v>
      </c>
      <c r="R3824" s="5">
        <f t="shared" ca="1" si="59"/>
        <v>-2.1523359311801445E-2</v>
      </c>
    </row>
    <row r="3825" spans="1:18" x14ac:dyDescent="0.25">
      <c r="A3825">
        <v>55721</v>
      </c>
      <c r="B3825" t="s">
        <v>12</v>
      </c>
      <c r="C3825">
        <v>62</v>
      </c>
      <c r="D3825" t="s">
        <v>4281</v>
      </c>
      <c r="E3825" t="s">
        <v>34</v>
      </c>
      <c r="F3825" t="s">
        <v>13</v>
      </c>
      <c r="G3825" t="s">
        <v>13</v>
      </c>
      <c r="H3825" t="s">
        <v>20</v>
      </c>
      <c r="I3825" t="s">
        <v>15</v>
      </c>
      <c r="J3825" s="5">
        <v>56.31</v>
      </c>
      <c r="K3825" s="5" t="str">
        <f>_xlfn.IFS(stroke_2[[#This Row],[avg_glucose_level]]&lt;70,"Low",stroke_2[[#This Row],[avg_glucose_level]]&lt;99,"Normal",stroke_2[[#This Row],[avg_glucose_level]]&lt;125,"Prediabetes",stroke_2[[#This Row],[avg_glucose_level]]&lt;199,"Diabetes",stroke_2[[#This Row],[avg_glucose_level]]&gt;199,"Very High")</f>
        <v>Low</v>
      </c>
      <c r="L3825">
        <v>24.3</v>
      </c>
      <c r="M3825">
        <v>28.25</v>
      </c>
      <c r="N3825">
        <v>24.3</v>
      </c>
      <c r="O3825" t="s">
        <v>18</v>
      </c>
      <c r="P3825" t="s">
        <v>34</v>
      </c>
      <c r="Q3825" s="4" t="s">
        <v>4285</v>
      </c>
      <c r="R3825" s="5">
        <f t="shared" ca="1" si="59"/>
        <v>-2.3023112234541666E-2</v>
      </c>
    </row>
    <row r="3826" spans="1:18" x14ac:dyDescent="0.25">
      <c r="A3826">
        <v>56137</v>
      </c>
      <c r="B3826" t="s">
        <v>19</v>
      </c>
      <c r="C3826">
        <v>62</v>
      </c>
      <c r="D3826" t="s">
        <v>4281</v>
      </c>
      <c r="E3826" t="s">
        <v>34</v>
      </c>
      <c r="F3826" t="s">
        <v>34</v>
      </c>
      <c r="G3826" t="s">
        <v>13</v>
      </c>
      <c r="H3826" t="s">
        <v>14</v>
      </c>
      <c r="I3826" t="s">
        <v>15</v>
      </c>
      <c r="J3826" s="5">
        <v>88.32</v>
      </c>
      <c r="K3826" s="5" t="str">
        <f>_xlfn.IFS(stroke_2[[#This Row],[avg_glucose_level]]&lt;70,"Low",stroke_2[[#This Row],[avg_glucose_level]]&lt;99,"Normal",stroke_2[[#This Row],[avg_glucose_level]]&lt;125,"Prediabetes",stroke_2[[#This Row],[avg_glucose_level]]&lt;199,"Diabetes",stroke_2[[#This Row],[avg_glucose_level]]&gt;199,"Very High")</f>
        <v>Normal</v>
      </c>
      <c r="L3826">
        <v>36.299999999999997</v>
      </c>
      <c r="M3826">
        <v>28.25</v>
      </c>
      <c r="N3826">
        <v>36.299999999999997</v>
      </c>
      <c r="O3826" t="s">
        <v>38</v>
      </c>
      <c r="P3826" t="s">
        <v>34</v>
      </c>
      <c r="Q3826" s="4" t="s">
        <v>4285</v>
      </c>
      <c r="R3826" s="5">
        <f t="shared" ca="1" si="59"/>
        <v>2.9640903667212505E-3</v>
      </c>
    </row>
    <row r="3827" spans="1:18" x14ac:dyDescent="0.25">
      <c r="A3827">
        <v>57612</v>
      </c>
      <c r="B3827" t="s">
        <v>12</v>
      </c>
      <c r="C3827">
        <v>62</v>
      </c>
      <c r="D3827" t="s">
        <v>4281</v>
      </c>
      <c r="E3827" t="s">
        <v>34</v>
      </c>
      <c r="F3827" t="s">
        <v>34</v>
      </c>
      <c r="G3827" t="s">
        <v>13</v>
      </c>
      <c r="H3827" t="s">
        <v>14</v>
      </c>
      <c r="I3827" t="s">
        <v>15</v>
      </c>
      <c r="J3827" s="5">
        <v>81.64</v>
      </c>
      <c r="K3827" s="5" t="str">
        <f>_xlfn.IFS(stroke_2[[#This Row],[avg_glucose_level]]&lt;70,"Low",stroke_2[[#This Row],[avg_glucose_level]]&lt;99,"Normal",stroke_2[[#This Row],[avg_glucose_level]]&lt;125,"Prediabetes",stroke_2[[#This Row],[avg_glucose_level]]&lt;199,"Diabetes",stroke_2[[#This Row],[avg_glucose_level]]&gt;199,"Very High")</f>
        <v>Normal</v>
      </c>
      <c r="L3827">
        <v>38.200000000000003</v>
      </c>
      <c r="M3827">
        <v>28.25</v>
      </c>
      <c r="N3827">
        <v>38.200000000000003</v>
      </c>
      <c r="O3827" t="s">
        <v>24</v>
      </c>
      <c r="P3827" t="s">
        <v>34</v>
      </c>
      <c r="Q3827" s="4" t="s">
        <v>4285</v>
      </c>
      <c r="R3827" s="5">
        <f t="shared" ca="1" si="59"/>
        <v>-1.2779525231095712E-2</v>
      </c>
    </row>
    <row r="3828" spans="1:18" x14ac:dyDescent="0.25">
      <c r="A3828">
        <v>59347</v>
      </c>
      <c r="B3828" t="s">
        <v>12</v>
      </c>
      <c r="C3828">
        <v>62</v>
      </c>
      <c r="D3828" t="s">
        <v>4281</v>
      </c>
      <c r="E3828" t="s">
        <v>34</v>
      </c>
      <c r="F3828" t="s">
        <v>34</v>
      </c>
      <c r="G3828" t="s">
        <v>13</v>
      </c>
      <c r="H3828" t="s">
        <v>14</v>
      </c>
      <c r="I3828" t="s">
        <v>15</v>
      </c>
      <c r="J3828" s="5">
        <v>124.26</v>
      </c>
      <c r="K3828" s="5" t="str">
        <f>_xlfn.IFS(stroke_2[[#This Row],[avg_glucose_level]]&lt;70,"Low",stroke_2[[#This Row],[avg_glucose_level]]&lt;99,"Normal",stroke_2[[#This Row],[avg_glucose_level]]&lt;125,"Prediabetes",stroke_2[[#This Row],[avg_glucose_level]]&lt;199,"Diabetes",stroke_2[[#This Row],[avg_glucose_level]]&gt;199,"Very High")</f>
        <v>Prediabetes</v>
      </c>
      <c r="L3828">
        <v>33.4</v>
      </c>
      <c r="M3828">
        <v>28.25</v>
      </c>
      <c r="N3828">
        <v>33.4</v>
      </c>
      <c r="O3828" t="s">
        <v>24</v>
      </c>
      <c r="P3828" t="s">
        <v>34</v>
      </c>
      <c r="Q3828" s="4" t="s">
        <v>4285</v>
      </c>
      <c r="R3828" s="5">
        <f t="shared" ca="1" si="59"/>
        <v>-3.4652716233356307E-3</v>
      </c>
    </row>
    <row r="3829" spans="1:18" x14ac:dyDescent="0.25">
      <c r="A3829">
        <v>59752</v>
      </c>
      <c r="B3829" t="s">
        <v>12</v>
      </c>
      <c r="C3829">
        <v>62</v>
      </c>
      <c r="D3829" t="s">
        <v>4281</v>
      </c>
      <c r="E3829" t="s">
        <v>34</v>
      </c>
      <c r="F3829" t="s">
        <v>34</v>
      </c>
      <c r="G3829" t="s">
        <v>13</v>
      </c>
      <c r="H3829" t="s">
        <v>14</v>
      </c>
      <c r="I3829" t="s">
        <v>15</v>
      </c>
      <c r="J3829" s="5">
        <v>72.5</v>
      </c>
      <c r="K3829" s="5" t="str">
        <f>_xlfn.IFS(stroke_2[[#This Row],[avg_glucose_level]]&lt;70,"Low",stroke_2[[#This Row],[avg_glucose_level]]&lt;99,"Normal",stroke_2[[#This Row],[avg_glucose_level]]&lt;125,"Prediabetes",stroke_2[[#This Row],[avg_glucose_level]]&lt;199,"Diabetes",stroke_2[[#This Row],[avg_glucose_level]]&gt;199,"Very High")</f>
        <v>Normal</v>
      </c>
      <c r="L3829">
        <v>22.5</v>
      </c>
      <c r="M3829">
        <v>28.25</v>
      </c>
      <c r="N3829">
        <v>22.5</v>
      </c>
      <c r="O3829" t="s">
        <v>18</v>
      </c>
      <c r="P3829" t="s">
        <v>34</v>
      </c>
      <c r="Q3829" s="4" t="s">
        <v>4285</v>
      </c>
      <c r="R3829" s="5">
        <f t="shared" ca="1" si="59"/>
        <v>1.0175999324127572E-2</v>
      </c>
    </row>
    <row r="3830" spans="1:18" x14ac:dyDescent="0.25">
      <c r="A3830">
        <v>61868</v>
      </c>
      <c r="B3830" t="s">
        <v>19</v>
      </c>
      <c r="C3830">
        <v>62</v>
      </c>
      <c r="D3830" t="s">
        <v>4281</v>
      </c>
      <c r="E3830" t="s">
        <v>34</v>
      </c>
      <c r="F3830" t="s">
        <v>34</v>
      </c>
      <c r="G3830" t="s">
        <v>13</v>
      </c>
      <c r="H3830" t="s">
        <v>14</v>
      </c>
      <c r="I3830" t="s">
        <v>15</v>
      </c>
      <c r="J3830" s="5">
        <v>74.12</v>
      </c>
      <c r="K3830" s="5" t="str">
        <f>_xlfn.IFS(stroke_2[[#This Row],[avg_glucose_level]]&lt;70,"Low",stroke_2[[#This Row],[avg_glucose_level]]&lt;99,"Normal",stroke_2[[#This Row],[avg_glucose_level]]&lt;125,"Prediabetes",stroke_2[[#This Row],[avg_glucose_level]]&lt;199,"Diabetes",stroke_2[[#This Row],[avg_glucose_level]]&gt;199,"Very High")</f>
        <v>Normal</v>
      </c>
      <c r="L3830">
        <v>21.8</v>
      </c>
      <c r="M3830">
        <v>28.25</v>
      </c>
      <c r="N3830">
        <v>21.8</v>
      </c>
      <c r="O3830" t="s">
        <v>18</v>
      </c>
      <c r="P3830" t="s">
        <v>34</v>
      </c>
      <c r="Q3830" s="4" t="s">
        <v>4285</v>
      </c>
      <c r="R3830" s="5">
        <f t="shared" ca="1" si="59"/>
        <v>2.1270150043953447E-2</v>
      </c>
    </row>
    <row r="3831" spans="1:18" x14ac:dyDescent="0.25">
      <c r="A3831">
        <v>62460</v>
      </c>
      <c r="B3831" t="s">
        <v>12</v>
      </c>
      <c r="C3831">
        <v>62</v>
      </c>
      <c r="D3831" t="s">
        <v>4281</v>
      </c>
      <c r="E3831" t="s">
        <v>34</v>
      </c>
      <c r="F3831" t="s">
        <v>34</v>
      </c>
      <c r="G3831" t="s">
        <v>13</v>
      </c>
      <c r="H3831" t="s">
        <v>14</v>
      </c>
      <c r="I3831" t="s">
        <v>21</v>
      </c>
      <c r="J3831" s="5">
        <v>115.13</v>
      </c>
      <c r="K3831" s="5" t="str">
        <f>_xlfn.IFS(stroke_2[[#This Row],[avg_glucose_level]]&lt;70,"Low",stroke_2[[#This Row],[avg_glucose_level]]&lt;99,"Normal",stroke_2[[#This Row],[avg_glucose_level]]&lt;125,"Prediabetes",stroke_2[[#This Row],[avg_glucose_level]]&lt;199,"Diabetes",stroke_2[[#This Row],[avg_glucose_level]]&gt;199,"Very High")</f>
        <v>Prediabetes</v>
      </c>
      <c r="L3831">
        <v>30</v>
      </c>
      <c r="M3831">
        <v>28.25</v>
      </c>
      <c r="N3831">
        <v>30</v>
      </c>
      <c r="O3831" t="s">
        <v>29</v>
      </c>
      <c r="P3831" t="s">
        <v>34</v>
      </c>
      <c r="Q3831" s="4" t="s">
        <v>4285</v>
      </c>
      <c r="R3831" s="5">
        <f t="shared" ca="1" si="59"/>
        <v>-1.2568167786419698E-2</v>
      </c>
    </row>
    <row r="3832" spans="1:18" x14ac:dyDescent="0.25">
      <c r="A3832">
        <v>62914</v>
      </c>
      <c r="B3832" t="s">
        <v>12</v>
      </c>
      <c r="C3832">
        <v>62</v>
      </c>
      <c r="D3832" t="s">
        <v>4281</v>
      </c>
      <c r="E3832" t="s">
        <v>34</v>
      </c>
      <c r="F3832" t="s">
        <v>34</v>
      </c>
      <c r="G3832" t="s">
        <v>13</v>
      </c>
      <c r="H3832" t="s">
        <v>14</v>
      </c>
      <c r="I3832" t="s">
        <v>21</v>
      </c>
      <c r="J3832" s="5">
        <v>60.39</v>
      </c>
      <c r="K3832" s="5" t="str">
        <f>_xlfn.IFS(stroke_2[[#This Row],[avg_glucose_level]]&lt;70,"Low",stroke_2[[#This Row],[avg_glucose_level]]&lt;99,"Normal",stroke_2[[#This Row],[avg_glucose_level]]&lt;125,"Prediabetes",stroke_2[[#This Row],[avg_glucose_level]]&lt;199,"Diabetes",stroke_2[[#This Row],[avg_glucose_level]]&gt;199,"Very High")</f>
        <v>Low</v>
      </c>
      <c r="L3832">
        <v>26.9</v>
      </c>
      <c r="M3832">
        <v>28.25</v>
      </c>
      <c r="N3832">
        <v>26.9</v>
      </c>
      <c r="O3832" t="s">
        <v>38</v>
      </c>
      <c r="P3832" t="s">
        <v>34</v>
      </c>
      <c r="Q3832" s="4" t="s">
        <v>4285</v>
      </c>
      <c r="R3832" s="5">
        <f t="shared" ca="1" si="59"/>
        <v>-1.5139218468671518E-2</v>
      </c>
    </row>
    <row r="3833" spans="1:18" x14ac:dyDescent="0.25">
      <c r="A3833">
        <v>63864</v>
      </c>
      <c r="B3833" t="s">
        <v>12</v>
      </c>
      <c r="C3833">
        <v>62</v>
      </c>
      <c r="D3833" t="s">
        <v>4281</v>
      </c>
      <c r="E3833" t="s">
        <v>34</v>
      </c>
      <c r="F3833" t="s">
        <v>34</v>
      </c>
      <c r="G3833" t="s">
        <v>13</v>
      </c>
      <c r="H3833" t="s">
        <v>14</v>
      </c>
      <c r="I3833" t="s">
        <v>21</v>
      </c>
      <c r="J3833" s="5">
        <v>107.61</v>
      </c>
      <c r="K3833" s="5" t="str">
        <f>_xlfn.IFS(stroke_2[[#This Row],[avg_glucose_level]]&lt;70,"Low",stroke_2[[#This Row],[avg_glucose_level]]&lt;99,"Normal",stroke_2[[#This Row],[avg_glucose_level]]&lt;125,"Prediabetes",stroke_2[[#This Row],[avg_glucose_level]]&lt;199,"Diabetes",stroke_2[[#This Row],[avg_glucose_level]]&gt;199,"Very High")</f>
        <v>Prediabetes</v>
      </c>
      <c r="L3833">
        <v>31.3</v>
      </c>
      <c r="M3833">
        <v>28.25</v>
      </c>
      <c r="N3833">
        <v>31.3</v>
      </c>
      <c r="O3833" t="s">
        <v>38</v>
      </c>
      <c r="P3833" t="s">
        <v>34</v>
      </c>
      <c r="Q3833" s="4" t="s">
        <v>4285</v>
      </c>
      <c r="R3833" s="5">
        <f t="shared" ca="1" si="59"/>
        <v>6.7424648625917013E-3</v>
      </c>
    </row>
    <row r="3834" spans="1:18" x14ac:dyDescent="0.25">
      <c r="A3834">
        <v>65116</v>
      </c>
      <c r="B3834" t="s">
        <v>19</v>
      </c>
      <c r="C3834">
        <v>62</v>
      </c>
      <c r="D3834" t="s">
        <v>4281</v>
      </c>
      <c r="E3834" t="s">
        <v>13</v>
      </c>
      <c r="F3834" t="s">
        <v>34</v>
      </c>
      <c r="G3834" t="s">
        <v>13</v>
      </c>
      <c r="H3834" t="s">
        <v>20</v>
      </c>
      <c r="I3834" t="s">
        <v>15</v>
      </c>
      <c r="J3834" s="5">
        <v>75.78</v>
      </c>
      <c r="K3834" s="5" t="str">
        <f>_xlfn.IFS(stroke_2[[#This Row],[avg_glucose_level]]&lt;70,"Low",stroke_2[[#This Row],[avg_glucose_level]]&lt;99,"Normal",stroke_2[[#This Row],[avg_glucose_level]]&lt;125,"Prediabetes",stroke_2[[#This Row],[avg_glucose_level]]&lt;199,"Diabetes",stroke_2[[#This Row],[avg_glucose_level]]&gt;199,"Very High")</f>
        <v>Normal</v>
      </c>
      <c r="M3834">
        <v>28.25</v>
      </c>
      <c r="N3834">
        <v>28.25</v>
      </c>
      <c r="O3834" t="s">
        <v>29</v>
      </c>
      <c r="P3834" t="s">
        <v>34</v>
      </c>
      <c r="Q3834" s="4" t="s">
        <v>4285</v>
      </c>
      <c r="R3834" s="5">
        <f t="shared" ca="1" si="59"/>
        <v>-2.2783785154445956E-3</v>
      </c>
    </row>
    <row r="3835" spans="1:18" x14ac:dyDescent="0.25">
      <c r="A3835">
        <v>65698</v>
      </c>
      <c r="B3835" t="s">
        <v>19</v>
      </c>
      <c r="C3835">
        <v>62</v>
      </c>
      <c r="D3835" t="s">
        <v>4281</v>
      </c>
      <c r="E3835" t="s">
        <v>34</v>
      </c>
      <c r="F3835" t="s">
        <v>34</v>
      </c>
      <c r="G3835" t="s">
        <v>13</v>
      </c>
      <c r="H3835" t="s">
        <v>14</v>
      </c>
      <c r="I3835" t="s">
        <v>15</v>
      </c>
      <c r="J3835" s="5">
        <v>60.2</v>
      </c>
      <c r="K3835" s="5" t="str">
        <f>_xlfn.IFS(stroke_2[[#This Row],[avg_glucose_level]]&lt;70,"Low",stroke_2[[#This Row],[avg_glucose_level]]&lt;99,"Normal",stroke_2[[#This Row],[avg_glucose_level]]&lt;125,"Prediabetes",stroke_2[[#This Row],[avg_glucose_level]]&lt;199,"Diabetes",stroke_2[[#This Row],[avg_glucose_level]]&gt;199,"Very High")</f>
        <v>Low</v>
      </c>
      <c r="L3835">
        <v>27.7</v>
      </c>
      <c r="M3835">
        <v>28.25</v>
      </c>
      <c r="N3835">
        <v>27.7</v>
      </c>
      <c r="O3835" t="s">
        <v>18</v>
      </c>
      <c r="P3835" t="s">
        <v>34</v>
      </c>
      <c r="Q3835" s="4" t="s">
        <v>4285</v>
      </c>
      <c r="R3835" s="5">
        <f t="shared" ca="1" si="59"/>
        <v>-6.26655404891901E-3</v>
      </c>
    </row>
    <row r="3836" spans="1:18" x14ac:dyDescent="0.25">
      <c r="A3836">
        <v>66083</v>
      </c>
      <c r="B3836" t="s">
        <v>12</v>
      </c>
      <c r="C3836">
        <v>62</v>
      </c>
      <c r="D3836" t="s">
        <v>4281</v>
      </c>
      <c r="E3836" t="s">
        <v>34</v>
      </c>
      <c r="F3836" t="s">
        <v>34</v>
      </c>
      <c r="G3836" t="s">
        <v>13</v>
      </c>
      <c r="H3836" t="s">
        <v>14</v>
      </c>
      <c r="I3836" t="s">
        <v>21</v>
      </c>
      <c r="J3836" s="5">
        <v>145.46</v>
      </c>
      <c r="K3836" s="5" t="str">
        <f>_xlfn.IFS(stroke_2[[#This Row],[avg_glucose_level]]&lt;70,"Low",stroke_2[[#This Row],[avg_glucose_level]]&lt;99,"Normal",stroke_2[[#This Row],[avg_glucose_level]]&lt;125,"Prediabetes",stroke_2[[#This Row],[avg_glucose_level]]&lt;199,"Diabetes",stroke_2[[#This Row],[avg_glucose_level]]&gt;199,"Very High")</f>
        <v>Diabetes</v>
      </c>
      <c r="L3836">
        <v>40.1</v>
      </c>
      <c r="M3836">
        <v>28.25</v>
      </c>
      <c r="N3836">
        <v>40.1</v>
      </c>
      <c r="O3836" t="s">
        <v>24</v>
      </c>
      <c r="P3836" t="s">
        <v>34</v>
      </c>
      <c r="Q3836" s="4" t="s">
        <v>4285</v>
      </c>
      <c r="R3836" s="5">
        <f t="shared" ca="1" si="59"/>
        <v>1.3247313375598684E-2</v>
      </c>
    </row>
    <row r="3837" spans="1:18" x14ac:dyDescent="0.25">
      <c r="A3837">
        <v>67063</v>
      </c>
      <c r="B3837" t="s">
        <v>12</v>
      </c>
      <c r="C3837">
        <v>62</v>
      </c>
      <c r="D3837" t="s">
        <v>4281</v>
      </c>
      <c r="E3837" t="s">
        <v>34</v>
      </c>
      <c r="F3837" t="s">
        <v>34</v>
      </c>
      <c r="G3837" t="s">
        <v>13</v>
      </c>
      <c r="H3837" t="s">
        <v>20</v>
      </c>
      <c r="I3837" t="s">
        <v>15</v>
      </c>
      <c r="J3837" s="5">
        <v>130.56</v>
      </c>
      <c r="K3837" s="5" t="str">
        <f>_xlfn.IFS(stroke_2[[#This Row],[avg_glucose_level]]&lt;70,"Low",stroke_2[[#This Row],[avg_glucose_level]]&lt;99,"Normal",stroke_2[[#This Row],[avg_glucose_level]]&lt;125,"Prediabetes",stroke_2[[#This Row],[avg_glucose_level]]&lt;199,"Diabetes",stroke_2[[#This Row],[avg_glucose_level]]&gt;199,"Very High")</f>
        <v>Diabetes</v>
      </c>
      <c r="L3837">
        <v>36.1</v>
      </c>
      <c r="M3837">
        <v>28.25</v>
      </c>
      <c r="N3837">
        <v>36.1</v>
      </c>
      <c r="O3837" t="s">
        <v>38</v>
      </c>
      <c r="P3837" t="s">
        <v>34</v>
      </c>
      <c r="Q3837" s="4" t="s">
        <v>4285</v>
      </c>
      <c r="R3837" s="5">
        <f t="shared" ca="1" si="59"/>
        <v>-1.5135688474482567E-2</v>
      </c>
    </row>
    <row r="3838" spans="1:18" x14ac:dyDescent="0.25">
      <c r="A3838">
        <v>67963</v>
      </c>
      <c r="B3838" t="s">
        <v>19</v>
      </c>
      <c r="C3838">
        <v>62</v>
      </c>
      <c r="D3838" t="s">
        <v>4281</v>
      </c>
      <c r="E3838" t="s">
        <v>13</v>
      </c>
      <c r="F3838" t="s">
        <v>34</v>
      </c>
      <c r="G3838" t="s">
        <v>34</v>
      </c>
      <c r="H3838" t="s">
        <v>14</v>
      </c>
      <c r="I3838" t="s">
        <v>21</v>
      </c>
      <c r="J3838" s="5">
        <v>77.040000000000006</v>
      </c>
      <c r="K3838" s="5" t="str">
        <f>_xlfn.IFS(stroke_2[[#This Row],[avg_glucose_level]]&lt;70,"Low",stroke_2[[#This Row],[avg_glucose_level]]&lt;99,"Normal",stroke_2[[#This Row],[avg_glucose_level]]&lt;125,"Prediabetes",stroke_2[[#This Row],[avg_glucose_level]]&lt;199,"Diabetes",stroke_2[[#This Row],[avg_glucose_level]]&gt;199,"Very High")</f>
        <v>Normal</v>
      </c>
      <c r="L3838">
        <v>33.799999999999997</v>
      </c>
      <c r="M3838">
        <v>28.25</v>
      </c>
      <c r="N3838">
        <v>33.799999999999997</v>
      </c>
      <c r="O3838" t="s">
        <v>18</v>
      </c>
      <c r="P3838" t="s">
        <v>34</v>
      </c>
      <c r="Q3838" s="4" t="s">
        <v>4285</v>
      </c>
      <c r="R3838" s="5">
        <f t="shared" ca="1" si="59"/>
        <v>-1.9293052362629258E-2</v>
      </c>
    </row>
    <row r="3839" spans="1:18" x14ac:dyDescent="0.25">
      <c r="A3839">
        <v>68344</v>
      </c>
      <c r="B3839" t="s">
        <v>19</v>
      </c>
      <c r="C3839">
        <v>62</v>
      </c>
      <c r="D3839" t="s">
        <v>4281</v>
      </c>
      <c r="E3839" t="s">
        <v>34</v>
      </c>
      <c r="F3839" t="s">
        <v>34</v>
      </c>
      <c r="G3839" t="s">
        <v>13</v>
      </c>
      <c r="H3839" t="s">
        <v>14</v>
      </c>
      <c r="I3839" t="s">
        <v>15</v>
      </c>
      <c r="J3839" s="5">
        <v>82.38</v>
      </c>
      <c r="K3839" s="5" t="str">
        <f>_xlfn.IFS(stroke_2[[#This Row],[avg_glucose_level]]&lt;70,"Low",stroke_2[[#This Row],[avg_glucose_level]]&lt;99,"Normal",stroke_2[[#This Row],[avg_glucose_level]]&lt;125,"Prediabetes",stroke_2[[#This Row],[avg_glucose_level]]&lt;199,"Diabetes",stroke_2[[#This Row],[avg_glucose_level]]&gt;199,"Very High")</f>
        <v>Normal</v>
      </c>
      <c r="L3839">
        <v>27.2</v>
      </c>
      <c r="M3839">
        <v>28.25</v>
      </c>
      <c r="N3839">
        <v>27.2</v>
      </c>
      <c r="O3839" t="s">
        <v>18</v>
      </c>
      <c r="P3839" t="s">
        <v>34</v>
      </c>
      <c r="Q3839" s="4" t="s">
        <v>4285</v>
      </c>
      <c r="R3839" s="5">
        <f t="shared" ca="1" si="59"/>
        <v>-2.3659363688168088E-2</v>
      </c>
    </row>
    <row r="3840" spans="1:18" x14ac:dyDescent="0.25">
      <c r="A3840">
        <v>69329</v>
      </c>
      <c r="B3840" t="s">
        <v>19</v>
      </c>
      <c r="C3840">
        <v>62</v>
      </c>
      <c r="D3840" t="s">
        <v>4281</v>
      </c>
      <c r="E3840" t="s">
        <v>34</v>
      </c>
      <c r="F3840" t="s">
        <v>34</v>
      </c>
      <c r="G3840" t="s">
        <v>13</v>
      </c>
      <c r="H3840" t="s">
        <v>14</v>
      </c>
      <c r="I3840" t="s">
        <v>21</v>
      </c>
      <c r="J3840" s="5">
        <v>203.57</v>
      </c>
      <c r="K3840" s="5" t="str">
        <f>_xlfn.IFS(stroke_2[[#This Row],[avg_glucose_level]]&lt;70,"Low",stroke_2[[#This Row],[avg_glucose_level]]&lt;99,"Normal",stroke_2[[#This Row],[avg_glucose_level]]&lt;125,"Prediabetes",stroke_2[[#This Row],[avg_glucose_level]]&lt;199,"Diabetes",stroke_2[[#This Row],[avg_glucose_level]]&gt;199,"Very High")</f>
        <v>Very High</v>
      </c>
      <c r="L3840">
        <v>29.1</v>
      </c>
      <c r="M3840">
        <v>28.25</v>
      </c>
      <c r="N3840">
        <v>29.1</v>
      </c>
      <c r="O3840" t="s">
        <v>38</v>
      </c>
      <c r="P3840" t="s">
        <v>34</v>
      </c>
      <c r="Q3840" s="4" t="s">
        <v>4285</v>
      </c>
      <c r="R3840" s="5">
        <f t="shared" ca="1" si="59"/>
        <v>1.3025316046851721E-2</v>
      </c>
    </row>
    <row r="3841" spans="1:18" x14ac:dyDescent="0.25">
      <c r="A3841">
        <v>70058</v>
      </c>
      <c r="B3841" t="s">
        <v>19</v>
      </c>
      <c r="C3841">
        <v>62</v>
      </c>
      <c r="D3841" t="s">
        <v>4281</v>
      </c>
      <c r="E3841" t="s">
        <v>13</v>
      </c>
      <c r="F3841" t="s">
        <v>34</v>
      </c>
      <c r="G3841" t="s">
        <v>13</v>
      </c>
      <c r="H3841" t="s">
        <v>20</v>
      </c>
      <c r="I3841" t="s">
        <v>15</v>
      </c>
      <c r="J3841" s="5">
        <v>103.69</v>
      </c>
      <c r="K3841" s="5" t="str">
        <f>_xlfn.IFS(stroke_2[[#This Row],[avg_glucose_level]]&lt;70,"Low",stroke_2[[#This Row],[avg_glucose_level]]&lt;99,"Normal",stroke_2[[#This Row],[avg_glucose_level]]&lt;125,"Prediabetes",stroke_2[[#This Row],[avg_glucose_level]]&lt;199,"Diabetes",stroke_2[[#This Row],[avg_glucose_level]]&gt;199,"Very High")</f>
        <v>Prediabetes</v>
      </c>
      <c r="L3841">
        <v>35.200000000000003</v>
      </c>
      <c r="M3841">
        <v>28.25</v>
      </c>
      <c r="N3841">
        <v>35.200000000000003</v>
      </c>
      <c r="O3841" t="s">
        <v>29</v>
      </c>
      <c r="P3841" t="s">
        <v>34</v>
      </c>
      <c r="Q3841" s="4" t="s">
        <v>4285</v>
      </c>
      <c r="R3841" s="5">
        <f t="shared" ca="1" si="59"/>
        <v>-1.3638068540284593E-2</v>
      </c>
    </row>
    <row r="3842" spans="1:18" x14ac:dyDescent="0.25">
      <c r="A3842">
        <v>71062</v>
      </c>
      <c r="B3842" t="s">
        <v>19</v>
      </c>
      <c r="C3842">
        <v>62</v>
      </c>
      <c r="D3842" t="s">
        <v>4281</v>
      </c>
      <c r="E3842" t="s">
        <v>34</v>
      </c>
      <c r="F3842" t="s">
        <v>34</v>
      </c>
      <c r="G3842" t="s">
        <v>13</v>
      </c>
      <c r="H3842" t="s">
        <v>14</v>
      </c>
      <c r="I3842" t="s">
        <v>21</v>
      </c>
      <c r="J3842" s="5">
        <v>126.99</v>
      </c>
      <c r="K3842" s="5" t="str">
        <f>_xlfn.IFS(stroke_2[[#This Row],[avg_glucose_level]]&lt;70,"Low",stroke_2[[#This Row],[avg_glucose_level]]&lt;99,"Normal",stroke_2[[#This Row],[avg_glucose_level]]&lt;125,"Prediabetes",stroke_2[[#This Row],[avg_glucose_level]]&lt;199,"Diabetes",stroke_2[[#This Row],[avg_glucose_level]]&gt;199,"Very High")</f>
        <v>Diabetes</v>
      </c>
      <c r="L3842">
        <v>29.4</v>
      </c>
      <c r="M3842">
        <v>28.25</v>
      </c>
      <c r="N3842">
        <v>29.4</v>
      </c>
      <c r="O3842" t="s">
        <v>18</v>
      </c>
      <c r="P3842" t="s">
        <v>34</v>
      </c>
      <c r="Q3842" s="4" t="s">
        <v>4285</v>
      </c>
      <c r="R3842" s="5">
        <f t="shared" ref="R3842:R3905" ca="1" si="60">Q3842 + (RAND()-0.5)/20</f>
        <v>-3.8054120761261746E-3</v>
      </c>
    </row>
    <row r="3843" spans="1:18" x14ac:dyDescent="0.25">
      <c r="A3843">
        <v>1845</v>
      </c>
      <c r="B3843" t="s">
        <v>19</v>
      </c>
      <c r="C3843">
        <v>63</v>
      </c>
      <c r="D3843" t="s">
        <v>4281</v>
      </c>
      <c r="E3843" t="s">
        <v>34</v>
      </c>
      <c r="F3843" t="s">
        <v>34</v>
      </c>
      <c r="G3843" t="s">
        <v>13</v>
      </c>
      <c r="H3843" t="s">
        <v>14</v>
      </c>
      <c r="I3843" t="s">
        <v>15</v>
      </c>
      <c r="J3843" s="5">
        <v>90.9</v>
      </c>
      <c r="K3843" s="5" t="str">
        <f>_xlfn.IFS(stroke_2[[#This Row],[avg_glucose_level]]&lt;70,"Low",stroke_2[[#This Row],[avg_glucose_level]]&lt;99,"Normal",stroke_2[[#This Row],[avg_glucose_level]]&lt;125,"Prediabetes",stroke_2[[#This Row],[avg_glucose_level]]&lt;199,"Diabetes",stroke_2[[#This Row],[avg_glucose_level]]&gt;199,"Very High")</f>
        <v>Normal</v>
      </c>
      <c r="M3843">
        <v>28.25</v>
      </c>
      <c r="N3843">
        <v>28.25</v>
      </c>
      <c r="O3843" t="s">
        <v>18</v>
      </c>
      <c r="P3843" t="s">
        <v>13</v>
      </c>
      <c r="Q3843" s="4" t="s">
        <v>4286</v>
      </c>
      <c r="R3843" s="5">
        <f t="shared" ca="1" si="60"/>
        <v>0.98816663037345898</v>
      </c>
    </row>
    <row r="3844" spans="1:18" x14ac:dyDescent="0.25">
      <c r="A3844">
        <v>2447</v>
      </c>
      <c r="B3844" t="s">
        <v>19</v>
      </c>
      <c r="C3844">
        <v>63</v>
      </c>
      <c r="D3844" t="s">
        <v>4281</v>
      </c>
      <c r="E3844" t="s">
        <v>34</v>
      </c>
      <c r="F3844" t="s">
        <v>34</v>
      </c>
      <c r="G3844" t="s">
        <v>13</v>
      </c>
      <c r="H3844" t="s">
        <v>14</v>
      </c>
      <c r="I3844" t="s">
        <v>15</v>
      </c>
      <c r="J3844" s="5">
        <v>85.04</v>
      </c>
      <c r="K3844" s="5" t="str">
        <f>_xlfn.IFS(stroke_2[[#This Row],[avg_glucose_level]]&lt;70,"Low",stroke_2[[#This Row],[avg_glucose_level]]&lt;99,"Normal",stroke_2[[#This Row],[avg_glucose_level]]&lt;125,"Prediabetes",stroke_2[[#This Row],[avg_glucose_level]]&lt;199,"Diabetes",stroke_2[[#This Row],[avg_glucose_level]]&gt;199,"Very High")</f>
        <v>Normal</v>
      </c>
      <c r="L3844">
        <v>29.7</v>
      </c>
      <c r="M3844">
        <v>28.25</v>
      </c>
      <c r="N3844">
        <v>29.7</v>
      </c>
      <c r="O3844" t="s">
        <v>18</v>
      </c>
      <c r="P3844" t="s">
        <v>34</v>
      </c>
      <c r="Q3844" s="4" t="s">
        <v>4285</v>
      </c>
      <c r="R3844" s="5">
        <f t="shared" ca="1" si="60"/>
        <v>-7.9526283788783902E-3</v>
      </c>
    </row>
    <row r="3845" spans="1:18" x14ac:dyDescent="0.25">
      <c r="A3845">
        <v>3591</v>
      </c>
      <c r="B3845" t="s">
        <v>19</v>
      </c>
      <c r="C3845">
        <v>63</v>
      </c>
      <c r="D3845" t="s">
        <v>4281</v>
      </c>
      <c r="E3845" t="s">
        <v>13</v>
      </c>
      <c r="F3845" t="s">
        <v>34</v>
      </c>
      <c r="G3845" t="s">
        <v>13</v>
      </c>
      <c r="H3845" t="s">
        <v>14</v>
      </c>
      <c r="I3845" t="s">
        <v>21</v>
      </c>
      <c r="J3845" s="5">
        <v>96.77</v>
      </c>
      <c r="K3845" s="5" t="str">
        <f>_xlfn.IFS(stroke_2[[#This Row],[avg_glucose_level]]&lt;70,"Low",stroke_2[[#This Row],[avg_glucose_level]]&lt;99,"Normal",stroke_2[[#This Row],[avg_glucose_level]]&lt;125,"Prediabetes",stroke_2[[#This Row],[avg_glucose_level]]&lt;199,"Diabetes",stroke_2[[#This Row],[avg_glucose_level]]&gt;199,"Very High")</f>
        <v>Normal</v>
      </c>
      <c r="L3845">
        <v>20.5</v>
      </c>
      <c r="M3845">
        <v>28.25</v>
      </c>
      <c r="N3845">
        <v>20.5</v>
      </c>
      <c r="O3845" t="s">
        <v>24</v>
      </c>
      <c r="P3845" t="s">
        <v>34</v>
      </c>
      <c r="Q3845" s="4" t="s">
        <v>4285</v>
      </c>
      <c r="R3845" s="5">
        <f t="shared" ca="1" si="60"/>
        <v>2.029542084076691E-3</v>
      </c>
    </row>
    <row r="3846" spans="1:18" x14ac:dyDescent="0.25">
      <c r="A3846">
        <v>4707</v>
      </c>
      <c r="B3846" t="s">
        <v>19</v>
      </c>
      <c r="C3846">
        <v>63</v>
      </c>
      <c r="D3846" t="s">
        <v>4281</v>
      </c>
      <c r="E3846" t="s">
        <v>34</v>
      </c>
      <c r="F3846" t="s">
        <v>34</v>
      </c>
      <c r="G3846" t="s">
        <v>13</v>
      </c>
      <c r="H3846" t="s">
        <v>14</v>
      </c>
      <c r="I3846" t="s">
        <v>15</v>
      </c>
      <c r="J3846" s="5">
        <v>83.74</v>
      </c>
      <c r="K3846" s="5" t="str">
        <f>_xlfn.IFS(stroke_2[[#This Row],[avg_glucose_level]]&lt;70,"Low",stroke_2[[#This Row],[avg_glucose_level]]&lt;99,"Normal",stroke_2[[#This Row],[avg_glucose_level]]&lt;125,"Prediabetes",stroke_2[[#This Row],[avg_glucose_level]]&lt;199,"Diabetes",stroke_2[[#This Row],[avg_glucose_level]]&gt;199,"Very High")</f>
        <v>Normal</v>
      </c>
      <c r="L3846">
        <v>21.4</v>
      </c>
      <c r="M3846">
        <v>28.25</v>
      </c>
      <c r="N3846">
        <v>21.4</v>
      </c>
      <c r="O3846" t="s">
        <v>38</v>
      </c>
      <c r="P3846" t="s">
        <v>34</v>
      </c>
      <c r="Q3846" s="4" t="s">
        <v>4285</v>
      </c>
      <c r="R3846" s="5">
        <f t="shared" ca="1" si="60"/>
        <v>-1.9015142049100646E-2</v>
      </c>
    </row>
    <row r="3847" spans="1:18" x14ac:dyDescent="0.25">
      <c r="A3847">
        <v>5355</v>
      </c>
      <c r="B3847" t="s">
        <v>12</v>
      </c>
      <c r="C3847">
        <v>63</v>
      </c>
      <c r="D3847" t="s">
        <v>4281</v>
      </c>
      <c r="E3847" t="s">
        <v>34</v>
      </c>
      <c r="F3847" t="s">
        <v>34</v>
      </c>
      <c r="G3847" t="s">
        <v>13</v>
      </c>
      <c r="H3847" t="s">
        <v>43</v>
      </c>
      <c r="I3847" t="s">
        <v>21</v>
      </c>
      <c r="J3847" s="5">
        <v>231.69</v>
      </c>
      <c r="K3847" s="5" t="str">
        <f>_xlfn.IFS(stroke_2[[#This Row],[avg_glucose_level]]&lt;70,"Low",stroke_2[[#This Row],[avg_glucose_level]]&lt;99,"Normal",stroke_2[[#This Row],[avg_glucose_level]]&lt;125,"Prediabetes",stroke_2[[#This Row],[avg_glucose_level]]&lt;199,"Diabetes",stroke_2[[#This Row],[avg_glucose_level]]&gt;199,"Very High")</f>
        <v>Very High</v>
      </c>
      <c r="L3847">
        <v>56.1</v>
      </c>
      <c r="M3847">
        <v>28.25</v>
      </c>
      <c r="N3847">
        <v>56.1</v>
      </c>
      <c r="O3847" t="s">
        <v>18</v>
      </c>
      <c r="P3847" t="s">
        <v>34</v>
      </c>
      <c r="Q3847" s="4" t="s">
        <v>4285</v>
      </c>
      <c r="R3847" s="5">
        <f t="shared" ca="1" si="60"/>
        <v>5.7453302832211617E-3</v>
      </c>
    </row>
    <row r="3848" spans="1:18" x14ac:dyDescent="0.25">
      <c r="A3848">
        <v>5477</v>
      </c>
      <c r="B3848" t="s">
        <v>12</v>
      </c>
      <c r="C3848">
        <v>63</v>
      </c>
      <c r="D3848" t="s">
        <v>4281</v>
      </c>
      <c r="E3848" t="s">
        <v>34</v>
      </c>
      <c r="F3848" t="s">
        <v>13</v>
      </c>
      <c r="G3848" t="s">
        <v>13</v>
      </c>
      <c r="H3848" t="s">
        <v>20</v>
      </c>
      <c r="I3848" t="s">
        <v>15</v>
      </c>
      <c r="J3848" s="5">
        <v>82.72</v>
      </c>
      <c r="K3848" s="5" t="str">
        <f>_xlfn.IFS(stroke_2[[#This Row],[avg_glucose_level]]&lt;70,"Low",stroke_2[[#This Row],[avg_glucose_level]]&lt;99,"Normal",stroke_2[[#This Row],[avg_glucose_level]]&lt;125,"Prediabetes",stroke_2[[#This Row],[avg_glucose_level]]&lt;199,"Diabetes",stroke_2[[#This Row],[avg_glucose_level]]&gt;199,"Very High")</f>
        <v>Normal</v>
      </c>
      <c r="M3848">
        <v>28.25</v>
      </c>
      <c r="N3848">
        <v>28.25</v>
      </c>
      <c r="O3848" t="s">
        <v>24</v>
      </c>
      <c r="P3848" t="s">
        <v>34</v>
      </c>
      <c r="Q3848" s="4" t="s">
        <v>4285</v>
      </c>
      <c r="R3848" s="5">
        <f t="shared" ca="1" si="60"/>
        <v>1.135839757686441E-3</v>
      </c>
    </row>
    <row r="3849" spans="1:18" x14ac:dyDescent="0.25">
      <c r="A3849">
        <v>8031</v>
      </c>
      <c r="B3849" t="s">
        <v>19</v>
      </c>
      <c r="C3849">
        <v>63</v>
      </c>
      <c r="D3849" t="s">
        <v>4281</v>
      </c>
      <c r="E3849" t="s">
        <v>34</v>
      </c>
      <c r="F3849" t="s">
        <v>34</v>
      </c>
      <c r="G3849" t="s">
        <v>13</v>
      </c>
      <c r="H3849" t="s">
        <v>20</v>
      </c>
      <c r="I3849" t="s">
        <v>21</v>
      </c>
      <c r="J3849" s="5">
        <v>85.51</v>
      </c>
      <c r="K3849" s="5" t="str">
        <f>_xlfn.IFS(stroke_2[[#This Row],[avg_glucose_level]]&lt;70,"Low",stroke_2[[#This Row],[avg_glucose_level]]&lt;99,"Normal",stroke_2[[#This Row],[avg_glucose_level]]&lt;125,"Prediabetes",stroke_2[[#This Row],[avg_glucose_level]]&lt;199,"Diabetes",stroke_2[[#This Row],[avg_glucose_level]]&gt;199,"Very High")</f>
        <v>Normal</v>
      </c>
      <c r="L3849">
        <v>26.6</v>
      </c>
      <c r="M3849">
        <v>28.25</v>
      </c>
      <c r="N3849">
        <v>26.6</v>
      </c>
      <c r="O3849" t="s">
        <v>29</v>
      </c>
      <c r="P3849" t="s">
        <v>34</v>
      </c>
      <c r="Q3849" s="4" t="s">
        <v>4285</v>
      </c>
      <c r="R3849" s="5">
        <f t="shared" ca="1" si="60"/>
        <v>2.3049367721201981E-2</v>
      </c>
    </row>
    <row r="3850" spans="1:18" x14ac:dyDescent="0.25">
      <c r="A3850">
        <v>8752</v>
      </c>
      <c r="B3850" t="s">
        <v>19</v>
      </c>
      <c r="C3850">
        <v>63</v>
      </c>
      <c r="D3850" t="s">
        <v>4281</v>
      </c>
      <c r="E3850" t="s">
        <v>34</v>
      </c>
      <c r="F3850" t="s">
        <v>34</v>
      </c>
      <c r="G3850" t="s">
        <v>13</v>
      </c>
      <c r="H3850" t="s">
        <v>43</v>
      </c>
      <c r="I3850" t="s">
        <v>15</v>
      </c>
      <c r="J3850" s="5">
        <v>197.54</v>
      </c>
      <c r="K3850" s="5" t="str">
        <f>_xlfn.IFS(stroke_2[[#This Row],[avg_glucose_level]]&lt;70,"Low",stroke_2[[#This Row],[avg_glucose_level]]&lt;99,"Normal",stroke_2[[#This Row],[avg_glucose_level]]&lt;125,"Prediabetes",stroke_2[[#This Row],[avg_glucose_level]]&lt;199,"Diabetes",stroke_2[[#This Row],[avg_glucose_level]]&gt;199,"Very High")</f>
        <v>Diabetes</v>
      </c>
      <c r="M3850">
        <v>28.25</v>
      </c>
      <c r="N3850">
        <v>28.25</v>
      </c>
      <c r="O3850" t="s">
        <v>24</v>
      </c>
      <c r="P3850" t="s">
        <v>13</v>
      </c>
      <c r="Q3850" s="4" t="s">
        <v>4286</v>
      </c>
      <c r="R3850" s="5">
        <f t="shared" ca="1" si="60"/>
        <v>0.99151776883408838</v>
      </c>
    </row>
    <row r="3851" spans="1:18" x14ac:dyDescent="0.25">
      <c r="A3851">
        <v>10572</v>
      </c>
      <c r="B3851" t="s">
        <v>19</v>
      </c>
      <c r="C3851">
        <v>63</v>
      </c>
      <c r="D3851" t="s">
        <v>4281</v>
      </c>
      <c r="E3851" t="s">
        <v>34</v>
      </c>
      <c r="F3851" t="s">
        <v>34</v>
      </c>
      <c r="G3851" t="s">
        <v>13</v>
      </c>
      <c r="H3851" t="s">
        <v>14</v>
      </c>
      <c r="I3851" t="s">
        <v>21</v>
      </c>
      <c r="J3851" s="5">
        <v>92.7</v>
      </c>
      <c r="K3851" s="5" t="str">
        <f>_xlfn.IFS(stroke_2[[#This Row],[avg_glucose_level]]&lt;70,"Low",stroke_2[[#This Row],[avg_glucose_level]]&lt;99,"Normal",stroke_2[[#This Row],[avg_glucose_level]]&lt;125,"Prediabetes",stroke_2[[#This Row],[avg_glucose_level]]&lt;199,"Diabetes",stroke_2[[#This Row],[avg_glucose_level]]&gt;199,"Very High")</f>
        <v>Normal</v>
      </c>
      <c r="L3851">
        <v>29.5</v>
      </c>
      <c r="M3851">
        <v>28.25</v>
      </c>
      <c r="N3851">
        <v>29.5</v>
      </c>
      <c r="O3851" t="s">
        <v>24</v>
      </c>
      <c r="P3851" t="s">
        <v>34</v>
      </c>
      <c r="Q3851" s="4" t="s">
        <v>4285</v>
      </c>
      <c r="R3851" s="5">
        <f t="shared" ca="1" si="60"/>
        <v>-1.1835892182449136E-2</v>
      </c>
    </row>
    <row r="3852" spans="1:18" x14ac:dyDescent="0.25">
      <c r="A3852">
        <v>10875</v>
      </c>
      <c r="B3852" t="s">
        <v>12</v>
      </c>
      <c r="C3852">
        <v>63</v>
      </c>
      <c r="D3852" t="s">
        <v>4281</v>
      </c>
      <c r="E3852" t="s">
        <v>34</v>
      </c>
      <c r="F3852" t="s">
        <v>34</v>
      </c>
      <c r="G3852" t="s">
        <v>13</v>
      </c>
      <c r="H3852" t="s">
        <v>14</v>
      </c>
      <c r="I3852" t="s">
        <v>21</v>
      </c>
      <c r="J3852" s="5">
        <v>196.81</v>
      </c>
      <c r="K3852" s="5" t="str">
        <f>_xlfn.IFS(stroke_2[[#This Row],[avg_glucose_level]]&lt;70,"Low",stroke_2[[#This Row],[avg_glucose_level]]&lt;99,"Normal",stroke_2[[#This Row],[avg_glucose_level]]&lt;125,"Prediabetes",stroke_2[[#This Row],[avg_glucose_level]]&lt;199,"Diabetes",stroke_2[[#This Row],[avg_glucose_level]]&gt;199,"Very High")</f>
        <v>Diabetes</v>
      </c>
      <c r="L3852">
        <v>35.9</v>
      </c>
      <c r="M3852">
        <v>28.25</v>
      </c>
      <c r="N3852">
        <v>35.9</v>
      </c>
      <c r="O3852" t="s">
        <v>24</v>
      </c>
      <c r="P3852" t="s">
        <v>34</v>
      </c>
      <c r="Q3852" s="4" t="s">
        <v>4285</v>
      </c>
      <c r="R3852" s="5">
        <f t="shared" ca="1" si="60"/>
        <v>1.4407137790094915E-2</v>
      </c>
    </row>
    <row r="3853" spans="1:18" x14ac:dyDescent="0.25">
      <c r="A3853">
        <v>11999</v>
      </c>
      <c r="B3853" t="s">
        <v>19</v>
      </c>
      <c r="C3853">
        <v>63</v>
      </c>
      <c r="D3853" t="s">
        <v>4281</v>
      </c>
      <c r="E3853" t="s">
        <v>34</v>
      </c>
      <c r="F3853" t="s">
        <v>34</v>
      </c>
      <c r="G3853" t="s">
        <v>13</v>
      </c>
      <c r="H3853" t="s">
        <v>43</v>
      </c>
      <c r="I3853" t="s">
        <v>21</v>
      </c>
      <c r="J3853" s="5">
        <v>79.92</v>
      </c>
      <c r="K3853" s="5" t="str">
        <f>_xlfn.IFS(stroke_2[[#This Row],[avg_glucose_level]]&lt;70,"Low",stroke_2[[#This Row],[avg_glucose_level]]&lt;99,"Normal",stroke_2[[#This Row],[avg_glucose_level]]&lt;125,"Prediabetes",stroke_2[[#This Row],[avg_glucose_level]]&lt;199,"Diabetes",stroke_2[[#This Row],[avg_glucose_level]]&gt;199,"Very High")</f>
        <v>Normal</v>
      </c>
      <c r="M3853">
        <v>28.25</v>
      </c>
      <c r="N3853">
        <v>28.25</v>
      </c>
      <c r="O3853" t="s">
        <v>29</v>
      </c>
      <c r="P3853" t="s">
        <v>34</v>
      </c>
      <c r="Q3853" s="4" t="s">
        <v>4285</v>
      </c>
      <c r="R3853" s="5">
        <f t="shared" ca="1" si="60"/>
        <v>-1.0517308158942302E-2</v>
      </c>
    </row>
    <row r="3854" spans="1:18" x14ac:dyDescent="0.25">
      <c r="A3854">
        <v>12376</v>
      </c>
      <c r="B3854" t="s">
        <v>12</v>
      </c>
      <c r="C3854">
        <v>63</v>
      </c>
      <c r="D3854" t="s">
        <v>4281</v>
      </c>
      <c r="E3854" t="s">
        <v>34</v>
      </c>
      <c r="F3854" t="s">
        <v>34</v>
      </c>
      <c r="G3854" t="s">
        <v>13</v>
      </c>
      <c r="H3854" t="s">
        <v>43</v>
      </c>
      <c r="I3854" t="s">
        <v>15</v>
      </c>
      <c r="J3854" s="5">
        <v>95.16</v>
      </c>
      <c r="K3854" s="5" t="str">
        <f>_xlfn.IFS(stroke_2[[#This Row],[avg_glucose_level]]&lt;70,"Low",stroke_2[[#This Row],[avg_glucose_level]]&lt;99,"Normal",stroke_2[[#This Row],[avg_glucose_level]]&lt;125,"Prediabetes",stroke_2[[#This Row],[avg_glucose_level]]&lt;199,"Diabetes",stroke_2[[#This Row],[avg_glucose_level]]&gt;199,"Very High")</f>
        <v>Normal</v>
      </c>
      <c r="L3854">
        <v>37.799999999999997</v>
      </c>
      <c r="M3854">
        <v>28.25</v>
      </c>
      <c r="N3854">
        <v>37.799999999999997</v>
      </c>
      <c r="O3854" t="s">
        <v>18</v>
      </c>
      <c r="P3854" t="s">
        <v>34</v>
      </c>
      <c r="Q3854" s="4" t="s">
        <v>4285</v>
      </c>
      <c r="R3854" s="5">
        <f t="shared" ca="1" si="60"/>
        <v>-1.9701060697965962E-2</v>
      </c>
    </row>
    <row r="3855" spans="1:18" x14ac:dyDescent="0.25">
      <c r="A3855">
        <v>12689</v>
      </c>
      <c r="B3855" t="s">
        <v>19</v>
      </c>
      <c r="C3855">
        <v>63</v>
      </c>
      <c r="D3855" t="s">
        <v>4281</v>
      </c>
      <c r="E3855" t="s">
        <v>34</v>
      </c>
      <c r="F3855" t="s">
        <v>34</v>
      </c>
      <c r="G3855" t="s">
        <v>13</v>
      </c>
      <c r="H3855" t="s">
        <v>43</v>
      </c>
      <c r="I3855" t="s">
        <v>21</v>
      </c>
      <c r="J3855" s="5">
        <v>205.35</v>
      </c>
      <c r="K3855" s="5" t="str">
        <f>_xlfn.IFS(stroke_2[[#This Row],[avg_glucose_level]]&lt;70,"Low",stroke_2[[#This Row],[avg_glucose_level]]&lt;99,"Normal",stroke_2[[#This Row],[avg_glucose_level]]&lt;125,"Prediabetes",stroke_2[[#This Row],[avg_glucose_level]]&lt;199,"Diabetes",stroke_2[[#This Row],[avg_glucose_level]]&gt;199,"Very High")</f>
        <v>Very High</v>
      </c>
      <c r="L3855">
        <v>42.2</v>
      </c>
      <c r="M3855">
        <v>28.25</v>
      </c>
      <c r="N3855">
        <v>42.2</v>
      </c>
      <c r="O3855" t="s">
        <v>18</v>
      </c>
      <c r="P3855" t="s">
        <v>13</v>
      </c>
      <c r="Q3855" s="4" t="s">
        <v>4286</v>
      </c>
      <c r="R3855" s="5">
        <f t="shared" ca="1" si="60"/>
        <v>0.98212754231895505</v>
      </c>
    </row>
    <row r="3856" spans="1:18" x14ac:dyDescent="0.25">
      <c r="A3856">
        <v>12807</v>
      </c>
      <c r="B3856" t="s">
        <v>19</v>
      </c>
      <c r="C3856">
        <v>63</v>
      </c>
      <c r="D3856" t="s">
        <v>4281</v>
      </c>
      <c r="E3856" t="s">
        <v>13</v>
      </c>
      <c r="F3856" t="s">
        <v>34</v>
      </c>
      <c r="G3856" t="s">
        <v>13</v>
      </c>
      <c r="H3856" t="s">
        <v>14</v>
      </c>
      <c r="I3856" t="s">
        <v>15</v>
      </c>
      <c r="J3856" s="5">
        <v>81.540000000000006</v>
      </c>
      <c r="K3856" s="5" t="str">
        <f>_xlfn.IFS(stroke_2[[#This Row],[avg_glucose_level]]&lt;70,"Low",stroke_2[[#This Row],[avg_glucose_level]]&lt;99,"Normal",stroke_2[[#This Row],[avg_glucose_level]]&lt;125,"Prediabetes",stroke_2[[#This Row],[avg_glucose_level]]&lt;199,"Diabetes",stroke_2[[#This Row],[avg_glucose_level]]&gt;199,"Very High")</f>
        <v>Normal</v>
      </c>
      <c r="L3856">
        <v>24.2</v>
      </c>
      <c r="M3856">
        <v>28.25</v>
      </c>
      <c r="N3856">
        <v>24.2</v>
      </c>
      <c r="O3856" t="s">
        <v>24</v>
      </c>
      <c r="P3856" t="s">
        <v>34</v>
      </c>
      <c r="Q3856" s="4" t="s">
        <v>4285</v>
      </c>
      <c r="R3856" s="5">
        <f t="shared" ca="1" si="60"/>
        <v>1.6397489738423747E-2</v>
      </c>
    </row>
    <row r="3857" spans="1:18" x14ac:dyDescent="0.25">
      <c r="A3857">
        <v>13398</v>
      </c>
      <c r="B3857" t="s">
        <v>19</v>
      </c>
      <c r="C3857">
        <v>63</v>
      </c>
      <c r="D3857" t="s">
        <v>4281</v>
      </c>
      <c r="E3857" t="s">
        <v>34</v>
      </c>
      <c r="F3857" t="s">
        <v>34</v>
      </c>
      <c r="G3857" t="s">
        <v>13</v>
      </c>
      <c r="H3857" t="s">
        <v>14</v>
      </c>
      <c r="I3857" t="s">
        <v>15</v>
      </c>
      <c r="J3857" s="5">
        <v>84.35</v>
      </c>
      <c r="K3857" s="5" t="str">
        <f>_xlfn.IFS(stroke_2[[#This Row],[avg_glucose_level]]&lt;70,"Low",stroke_2[[#This Row],[avg_glucose_level]]&lt;99,"Normal",stroke_2[[#This Row],[avg_glucose_level]]&lt;125,"Prediabetes",stroke_2[[#This Row],[avg_glucose_level]]&lt;199,"Diabetes",stroke_2[[#This Row],[avg_glucose_level]]&gt;199,"Very High")</f>
        <v>Normal</v>
      </c>
      <c r="L3857">
        <v>38.200000000000003</v>
      </c>
      <c r="M3857">
        <v>28.25</v>
      </c>
      <c r="N3857">
        <v>38.200000000000003</v>
      </c>
      <c r="O3857" t="s">
        <v>24</v>
      </c>
      <c r="P3857" t="s">
        <v>34</v>
      </c>
      <c r="Q3857" s="4" t="s">
        <v>4285</v>
      </c>
      <c r="R3857" s="5">
        <f t="shared" ca="1" si="60"/>
        <v>1.9219655925147083E-2</v>
      </c>
    </row>
    <row r="3858" spans="1:18" x14ac:dyDescent="0.25">
      <c r="A3858">
        <v>14711</v>
      </c>
      <c r="B3858" t="s">
        <v>12</v>
      </c>
      <c r="C3858">
        <v>63</v>
      </c>
      <c r="D3858" t="s">
        <v>4281</v>
      </c>
      <c r="E3858" t="s">
        <v>34</v>
      </c>
      <c r="F3858" t="s">
        <v>34</v>
      </c>
      <c r="G3858" t="s">
        <v>13</v>
      </c>
      <c r="H3858" t="s">
        <v>20</v>
      </c>
      <c r="I3858" t="s">
        <v>15</v>
      </c>
      <c r="J3858" s="5">
        <v>82.08</v>
      </c>
      <c r="K3858" s="5" t="str">
        <f>_xlfn.IFS(stroke_2[[#This Row],[avg_glucose_level]]&lt;70,"Low",stroke_2[[#This Row],[avg_glucose_level]]&lt;99,"Normal",stroke_2[[#This Row],[avg_glucose_level]]&lt;125,"Prediabetes",stroke_2[[#This Row],[avg_glucose_level]]&lt;199,"Diabetes",stroke_2[[#This Row],[avg_glucose_level]]&gt;199,"Very High")</f>
        <v>Normal</v>
      </c>
      <c r="L3858">
        <v>32.200000000000003</v>
      </c>
      <c r="M3858">
        <v>28.25</v>
      </c>
      <c r="N3858">
        <v>32.200000000000003</v>
      </c>
      <c r="O3858" t="s">
        <v>18</v>
      </c>
      <c r="P3858" t="s">
        <v>34</v>
      </c>
      <c r="Q3858" s="4" t="s">
        <v>4285</v>
      </c>
      <c r="R3858" s="5">
        <f t="shared" ca="1" si="60"/>
        <v>-4.8650820845343497E-3</v>
      </c>
    </row>
    <row r="3859" spans="1:18" x14ac:dyDescent="0.25">
      <c r="A3859">
        <v>15241</v>
      </c>
      <c r="B3859" t="s">
        <v>19</v>
      </c>
      <c r="C3859">
        <v>63</v>
      </c>
      <c r="D3859" t="s">
        <v>4281</v>
      </c>
      <c r="E3859" t="s">
        <v>13</v>
      </c>
      <c r="F3859" t="s">
        <v>13</v>
      </c>
      <c r="G3859" t="s">
        <v>34</v>
      </c>
      <c r="H3859" t="s">
        <v>43</v>
      </c>
      <c r="I3859" t="s">
        <v>15</v>
      </c>
      <c r="J3859" s="5">
        <v>174.43</v>
      </c>
      <c r="K3859" s="5" t="str">
        <f>_xlfn.IFS(stroke_2[[#This Row],[avg_glucose_level]]&lt;70,"Low",stroke_2[[#This Row],[avg_glucose_level]]&lt;99,"Normal",stroke_2[[#This Row],[avg_glucose_level]]&lt;125,"Prediabetes",stroke_2[[#This Row],[avg_glucose_level]]&lt;199,"Diabetes",stroke_2[[#This Row],[avg_glucose_level]]&gt;199,"Very High")</f>
        <v>Diabetes</v>
      </c>
      <c r="L3859">
        <v>24.3</v>
      </c>
      <c r="M3859">
        <v>28.25</v>
      </c>
      <c r="N3859">
        <v>24.3</v>
      </c>
      <c r="O3859" t="s">
        <v>24</v>
      </c>
      <c r="P3859" t="s">
        <v>34</v>
      </c>
      <c r="Q3859" s="4" t="s">
        <v>4285</v>
      </c>
      <c r="R3859" s="5">
        <f t="shared" ca="1" si="60"/>
        <v>-8.2687448511127911E-3</v>
      </c>
    </row>
    <row r="3860" spans="1:18" x14ac:dyDescent="0.25">
      <c r="A3860">
        <v>15525</v>
      </c>
      <c r="B3860" t="s">
        <v>19</v>
      </c>
      <c r="C3860">
        <v>63</v>
      </c>
      <c r="D3860" t="s">
        <v>4281</v>
      </c>
      <c r="E3860" t="s">
        <v>34</v>
      </c>
      <c r="F3860" t="s">
        <v>34</v>
      </c>
      <c r="G3860" t="s">
        <v>13</v>
      </c>
      <c r="H3860" t="s">
        <v>14</v>
      </c>
      <c r="I3860" t="s">
        <v>15</v>
      </c>
      <c r="J3860" s="5">
        <v>96.26</v>
      </c>
      <c r="K3860" s="5" t="str">
        <f>_xlfn.IFS(stroke_2[[#This Row],[avg_glucose_level]]&lt;70,"Low",stroke_2[[#This Row],[avg_glucose_level]]&lt;99,"Normal",stroke_2[[#This Row],[avg_glucose_level]]&lt;125,"Prediabetes",stroke_2[[#This Row],[avg_glucose_level]]&lt;199,"Diabetes",stroke_2[[#This Row],[avg_glucose_level]]&gt;199,"Very High")</f>
        <v>Normal</v>
      </c>
      <c r="L3860">
        <v>31.8</v>
      </c>
      <c r="M3860">
        <v>28.25</v>
      </c>
      <c r="N3860">
        <v>31.8</v>
      </c>
      <c r="O3860" t="s">
        <v>38</v>
      </c>
      <c r="P3860" t="s">
        <v>34</v>
      </c>
      <c r="Q3860" s="4" t="s">
        <v>4285</v>
      </c>
      <c r="R3860" s="5">
        <f t="shared" ca="1" si="60"/>
        <v>7.9649162483607702E-3</v>
      </c>
    </row>
    <row r="3861" spans="1:18" x14ac:dyDescent="0.25">
      <c r="A3861">
        <v>16077</v>
      </c>
      <c r="B3861" t="s">
        <v>12</v>
      </c>
      <c r="C3861">
        <v>63</v>
      </c>
      <c r="D3861" t="s">
        <v>4281</v>
      </c>
      <c r="E3861" t="s">
        <v>34</v>
      </c>
      <c r="F3861" t="s">
        <v>13</v>
      </c>
      <c r="G3861" t="s">
        <v>13</v>
      </c>
      <c r="H3861" t="s">
        <v>20</v>
      </c>
      <c r="I3861" t="s">
        <v>15</v>
      </c>
      <c r="J3861" s="5">
        <v>116.69</v>
      </c>
      <c r="K3861" s="5" t="str">
        <f>_xlfn.IFS(stroke_2[[#This Row],[avg_glucose_level]]&lt;70,"Low",stroke_2[[#This Row],[avg_glucose_level]]&lt;99,"Normal",stroke_2[[#This Row],[avg_glucose_level]]&lt;125,"Prediabetes",stroke_2[[#This Row],[avg_glucose_level]]&lt;199,"Diabetes",stroke_2[[#This Row],[avg_glucose_level]]&gt;199,"Very High")</f>
        <v>Prediabetes</v>
      </c>
      <c r="L3861">
        <v>34.5</v>
      </c>
      <c r="M3861">
        <v>28.25</v>
      </c>
      <c r="N3861">
        <v>34.5</v>
      </c>
      <c r="O3861" t="s">
        <v>18</v>
      </c>
      <c r="P3861" t="s">
        <v>13</v>
      </c>
      <c r="Q3861" s="4" t="s">
        <v>4286</v>
      </c>
      <c r="R3861" s="5">
        <f t="shared" ca="1" si="60"/>
        <v>0.98998072087168887</v>
      </c>
    </row>
    <row r="3862" spans="1:18" x14ac:dyDescent="0.25">
      <c r="A3862">
        <v>16109</v>
      </c>
      <c r="B3862" t="s">
        <v>12</v>
      </c>
      <c r="C3862">
        <v>63</v>
      </c>
      <c r="D3862" t="s">
        <v>4281</v>
      </c>
      <c r="E3862" t="s">
        <v>34</v>
      </c>
      <c r="F3862" t="s">
        <v>34</v>
      </c>
      <c r="G3862" t="s">
        <v>13</v>
      </c>
      <c r="H3862" t="s">
        <v>14</v>
      </c>
      <c r="I3862" t="s">
        <v>15</v>
      </c>
      <c r="J3862" s="5">
        <v>105.52</v>
      </c>
      <c r="K3862" s="5" t="str">
        <f>_xlfn.IFS(stroke_2[[#This Row],[avg_glucose_level]]&lt;70,"Low",stroke_2[[#This Row],[avg_glucose_level]]&lt;99,"Normal",stroke_2[[#This Row],[avg_glucose_level]]&lt;125,"Prediabetes",stroke_2[[#This Row],[avg_glucose_level]]&lt;199,"Diabetes",stroke_2[[#This Row],[avg_glucose_level]]&gt;199,"Very High")</f>
        <v>Prediabetes</v>
      </c>
      <c r="L3862">
        <v>37.9</v>
      </c>
      <c r="M3862">
        <v>28.25</v>
      </c>
      <c r="N3862">
        <v>37.9</v>
      </c>
      <c r="O3862" t="s">
        <v>18</v>
      </c>
      <c r="P3862" t="s">
        <v>34</v>
      </c>
      <c r="Q3862" s="4" t="s">
        <v>4285</v>
      </c>
      <c r="R3862" s="5">
        <f t="shared" ca="1" si="60"/>
        <v>9.3069935574729597E-3</v>
      </c>
    </row>
    <row r="3863" spans="1:18" x14ac:dyDescent="0.25">
      <c r="A3863">
        <v>16378</v>
      </c>
      <c r="B3863" t="s">
        <v>19</v>
      </c>
      <c r="C3863">
        <v>63</v>
      </c>
      <c r="D3863" t="s">
        <v>4281</v>
      </c>
      <c r="E3863" t="s">
        <v>34</v>
      </c>
      <c r="F3863" t="s">
        <v>34</v>
      </c>
      <c r="G3863" t="s">
        <v>13</v>
      </c>
      <c r="H3863" t="s">
        <v>43</v>
      </c>
      <c r="I3863" t="s">
        <v>15</v>
      </c>
      <c r="J3863" s="5">
        <v>123.87</v>
      </c>
      <c r="K3863" s="5" t="str">
        <f>_xlfn.IFS(stroke_2[[#This Row],[avg_glucose_level]]&lt;70,"Low",stroke_2[[#This Row],[avg_glucose_level]]&lt;99,"Normal",stroke_2[[#This Row],[avg_glucose_level]]&lt;125,"Prediabetes",stroke_2[[#This Row],[avg_glucose_level]]&lt;199,"Diabetes",stroke_2[[#This Row],[avg_glucose_level]]&gt;199,"Very High")</f>
        <v>Prediabetes</v>
      </c>
      <c r="L3863">
        <v>34.9</v>
      </c>
      <c r="M3863">
        <v>28.25</v>
      </c>
      <c r="N3863">
        <v>34.9</v>
      </c>
      <c r="O3863" t="s">
        <v>38</v>
      </c>
      <c r="P3863" t="s">
        <v>34</v>
      </c>
      <c r="Q3863" s="4" t="s">
        <v>4285</v>
      </c>
      <c r="R3863" s="5">
        <f t="shared" ca="1" si="60"/>
        <v>2.0635076410427923E-2</v>
      </c>
    </row>
    <row r="3864" spans="1:18" x14ac:dyDescent="0.25">
      <c r="A3864">
        <v>16617</v>
      </c>
      <c r="B3864" t="s">
        <v>19</v>
      </c>
      <c r="C3864">
        <v>63</v>
      </c>
      <c r="D3864" t="s">
        <v>4281</v>
      </c>
      <c r="E3864" t="s">
        <v>13</v>
      </c>
      <c r="F3864" t="s">
        <v>34</v>
      </c>
      <c r="G3864" t="s">
        <v>13</v>
      </c>
      <c r="H3864" t="s">
        <v>43</v>
      </c>
      <c r="I3864" t="s">
        <v>15</v>
      </c>
      <c r="J3864" s="5">
        <v>192.5</v>
      </c>
      <c r="K3864" s="5" t="str">
        <f>_xlfn.IFS(stroke_2[[#This Row],[avg_glucose_level]]&lt;70,"Low",stroke_2[[#This Row],[avg_glucose_level]]&lt;99,"Normal",stroke_2[[#This Row],[avg_glucose_level]]&lt;125,"Prediabetes",stroke_2[[#This Row],[avg_glucose_level]]&lt;199,"Diabetes",stroke_2[[#This Row],[avg_glucose_level]]&gt;199,"Very High")</f>
        <v>Diabetes</v>
      </c>
      <c r="L3864">
        <v>29</v>
      </c>
      <c r="M3864">
        <v>28.25</v>
      </c>
      <c r="N3864">
        <v>29</v>
      </c>
      <c r="O3864" t="s">
        <v>24</v>
      </c>
      <c r="P3864" t="s">
        <v>34</v>
      </c>
      <c r="Q3864" s="4" t="s">
        <v>4285</v>
      </c>
      <c r="R3864" s="5">
        <f t="shared" ca="1" si="60"/>
        <v>9.8548888204907925E-3</v>
      </c>
    </row>
    <row r="3865" spans="1:18" x14ac:dyDescent="0.25">
      <c r="A3865">
        <v>17291</v>
      </c>
      <c r="B3865" t="s">
        <v>19</v>
      </c>
      <c r="C3865">
        <v>63</v>
      </c>
      <c r="D3865" t="s">
        <v>4281</v>
      </c>
      <c r="E3865" t="s">
        <v>13</v>
      </c>
      <c r="F3865" t="s">
        <v>34</v>
      </c>
      <c r="G3865" t="s">
        <v>13</v>
      </c>
      <c r="H3865" t="s">
        <v>20</v>
      </c>
      <c r="I3865" t="s">
        <v>21</v>
      </c>
      <c r="J3865" s="5">
        <v>227.1</v>
      </c>
      <c r="K3865" s="5" t="str">
        <f>_xlfn.IFS(stroke_2[[#This Row],[avg_glucose_level]]&lt;70,"Low",stroke_2[[#This Row],[avg_glucose_level]]&lt;99,"Normal",stroke_2[[#This Row],[avg_glucose_level]]&lt;125,"Prediabetes",stroke_2[[#This Row],[avg_glucose_level]]&lt;199,"Diabetes",stroke_2[[#This Row],[avg_glucose_level]]&gt;199,"Very High")</f>
        <v>Very High</v>
      </c>
      <c r="L3865">
        <v>26.9</v>
      </c>
      <c r="M3865">
        <v>28.25</v>
      </c>
      <c r="N3865">
        <v>26.9</v>
      </c>
      <c r="O3865" t="s">
        <v>38</v>
      </c>
      <c r="P3865" t="s">
        <v>34</v>
      </c>
      <c r="Q3865" s="4" t="s">
        <v>4285</v>
      </c>
      <c r="R3865" s="5">
        <f t="shared" ca="1" si="60"/>
        <v>2.6598701122148294E-3</v>
      </c>
    </row>
    <row r="3866" spans="1:18" x14ac:dyDescent="0.25">
      <c r="A3866">
        <v>17437</v>
      </c>
      <c r="B3866" t="s">
        <v>19</v>
      </c>
      <c r="C3866">
        <v>63</v>
      </c>
      <c r="D3866" t="s">
        <v>4281</v>
      </c>
      <c r="E3866" t="s">
        <v>34</v>
      </c>
      <c r="F3866" t="s">
        <v>34</v>
      </c>
      <c r="G3866" t="s">
        <v>13</v>
      </c>
      <c r="H3866" t="s">
        <v>20</v>
      </c>
      <c r="I3866" t="s">
        <v>21</v>
      </c>
      <c r="J3866" s="5">
        <v>85.6</v>
      </c>
      <c r="K3866" s="5" t="str">
        <f>_xlfn.IFS(stroke_2[[#This Row],[avg_glucose_level]]&lt;70,"Low",stroke_2[[#This Row],[avg_glucose_level]]&lt;99,"Normal",stroke_2[[#This Row],[avg_glucose_level]]&lt;125,"Prediabetes",stroke_2[[#This Row],[avg_glucose_level]]&lt;199,"Diabetes",stroke_2[[#This Row],[avg_glucose_level]]&gt;199,"Very High")</f>
        <v>Normal</v>
      </c>
      <c r="L3866">
        <v>25.9</v>
      </c>
      <c r="M3866">
        <v>28.25</v>
      </c>
      <c r="N3866">
        <v>25.9</v>
      </c>
      <c r="O3866" t="s">
        <v>38</v>
      </c>
      <c r="P3866" t="s">
        <v>34</v>
      </c>
      <c r="Q3866" s="4" t="s">
        <v>4285</v>
      </c>
      <c r="R3866" s="5">
        <f t="shared" ca="1" si="60"/>
        <v>-2.1390708868079818E-2</v>
      </c>
    </row>
    <row r="3867" spans="1:18" x14ac:dyDescent="0.25">
      <c r="A3867">
        <v>23439</v>
      </c>
      <c r="B3867" t="s">
        <v>12</v>
      </c>
      <c r="C3867">
        <v>63</v>
      </c>
      <c r="D3867" t="s">
        <v>4281</v>
      </c>
      <c r="E3867" t="s">
        <v>34</v>
      </c>
      <c r="F3867" t="s">
        <v>13</v>
      </c>
      <c r="G3867" t="s">
        <v>34</v>
      </c>
      <c r="H3867" t="s">
        <v>14</v>
      </c>
      <c r="I3867" t="s">
        <v>15</v>
      </c>
      <c r="J3867" s="5">
        <v>75</v>
      </c>
      <c r="K3867" s="5" t="str">
        <f>_xlfn.IFS(stroke_2[[#This Row],[avg_glucose_level]]&lt;70,"Low",stroke_2[[#This Row],[avg_glucose_level]]&lt;99,"Normal",stroke_2[[#This Row],[avg_glucose_level]]&lt;125,"Prediabetes",stroke_2[[#This Row],[avg_glucose_level]]&lt;199,"Diabetes",stroke_2[[#This Row],[avg_glucose_level]]&gt;199,"Very High")</f>
        <v>Normal</v>
      </c>
      <c r="L3867">
        <v>25.7</v>
      </c>
      <c r="M3867">
        <v>28.25</v>
      </c>
      <c r="N3867">
        <v>25.7</v>
      </c>
      <c r="O3867" t="s">
        <v>29</v>
      </c>
      <c r="P3867" t="s">
        <v>34</v>
      </c>
      <c r="Q3867" s="4" t="s">
        <v>4285</v>
      </c>
      <c r="R3867" s="5">
        <f t="shared" ca="1" si="60"/>
        <v>-1.6226864771399972E-2</v>
      </c>
    </row>
    <row r="3868" spans="1:18" x14ac:dyDescent="0.25">
      <c r="A3868">
        <v>24202</v>
      </c>
      <c r="B3868" t="s">
        <v>12</v>
      </c>
      <c r="C3868">
        <v>63</v>
      </c>
      <c r="D3868" t="s">
        <v>4281</v>
      </c>
      <c r="E3868" t="s">
        <v>34</v>
      </c>
      <c r="F3868" t="s">
        <v>34</v>
      </c>
      <c r="G3868" t="s">
        <v>13</v>
      </c>
      <c r="H3868" t="s">
        <v>14</v>
      </c>
      <c r="I3868" t="s">
        <v>21</v>
      </c>
      <c r="J3868" s="5">
        <v>78.23</v>
      </c>
      <c r="K3868" s="5" t="str">
        <f>_xlfn.IFS(stroke_2[[#This Row],[avg_glucose_level]]&lt;70,"Low",stroke_2[[#This Row],[avg_glucose_level]]&lt;99,"Normal",stroke_2[[#This Row],[avg_glucose_level]]&lt;125,"Prediabetes",stroke_2[[#This Row],[avg_glucose_level]]&lt;199,"Diabetes",stroke_2[[#This Row],[avg_glucose_level]]&gt;199,"Very High")</f>
        <v>Normal</v>
      </c>
      <c r="L3868">
        <v>34.799999999999997</v>
      </c>
      <c r="M3868">
        <v>28.25</v>
      </c>
      <c r="N3868">
        <v>34.799999999999997</v>
      </c>
      <c r="O3868" t="s">
        <v>24</v>
      </c>
      <c r="P3868" t="s">
        <v>34</v>
      </c>
      <c r="Q3868" s="4" t="s">
        <v>4285</v>
      </c>
      <c r="R3868" s="5">
        <f t="shared" ca="1" si="60"/>
        <v>-9.6597688619159024E-3</v>
      </c>
    </row>
    <row r="3869" spans="1:18" x14ac:dyDescent="0.25">
      <c r="A3869">
        <v>24272</v>
      </c>
      <c r="B3869" t="s">
        <v>12</v>
      </c>
      <c r="C3869">
        <v>63</v>
      </c>
      <c r="D3869" t="s">
        <v>4281</v>
      </c>
      <c r="E3869" t="s">
        <v>34</v>
      </c>
      <c r="F3869" t="s">
        <v>34</v>
      </c>
      <c r="G3869" t="s">
        <v>13</v>
      </c>
      <c r="H3869" t="s">
        <v>43</v>
      </c>
      <c r="I3869" t="s">
        <v>21</v>
      </c>
      <c r="J3869" s="5">
        <v>217.66</v>
      </c>
      <c r="K3869" s="5" t="str">
        <f>_xlfn.IFS(stroke_2[[#This Row],[avg_glucose_level]]&lt;70,"Low",stroke_2[[#This Row],[avg_glucose_level]]&lt;99,"Normal",stroke_2[[#This Row],[avg_glucose_level]]&lt;125,"Prediabetes",stroke_2[[#This Row],[avg_glucose_level]]&lt;199,"Diabetes",stroke_2[[#This Row],[avg_glucose_level]]&gt;199,"Very High")</f>
        <v>Very High</v>
      </c>
      <c r="L3869">
        <v>28.7</v>
      </c>
      <c r="M3869">
        <v>28.25</v>
      </c>
      <c r="N3869">
        <v>28.7</v>
      </c>
      <c r="O3869" t="s">
        <v>18</v>
      </c>
      <c r="P3869" t="s">
        <v>34</v>
      </c>
      <c r="Q3869" s="4" t="s">
        <v>4285</v>
      </c>
      <c r="R3869" s="5">
        <f t="shared" ca="1" si="60"/>
        <v>-1.5835222952329864E-2</v>
      </c>
    </row>
    <row r="3870" spans="1:18" x14ac:dyDescent="0.25">
      <c r="A3870">
        <v>24420</v>
      </c>
      <c r="B3870" t="s">
        <v>12</v>
      </c>
      <c r="C3870">
        <v>63</v>
      </c>
      <c r="D3870" t="s">
        <v>4281</v>
      </c>
      <c r="E3870" t="s">
        <v>34</v>
      </c>
      <c r="F3870" t="s">
        <v>34</v>
      </c>
      <c r="G3870" t="s">
        <v>13</v>
      </c>
      <c r="H3870" t="s">
        <v>14</v>
      </c>
      <c r="I3870" t="s">
        <v>21</v>
      </c>
      <c r="J3870" s="5">
        <v>104.79</v>
      </c>
      <c r="K3870" s="5" t="str">
        <f>_xlfn.IFS(stroke_2[[#This Row],[avg_glucose_level]]&lt;70,"Low",stroke_2[[#This Row],[avg_glucose_level]]&lt;99,"Normal",stroke_2[[#This Row],[avg_glucose_level]]&lt;125,"Prediabetes",stroke_2[[#This Row],[avg_glucose_level]]&lt;199,"Diabetes",stroke_2[[#This Row],[avg_glucose_level]]&gt;199,"Very High")</f>
        <v>Prediabetes</v>
      </c>
      <c r="L3870">
        <v>24.1</v>
      </c>
      <c r="M3870">
        <v>28.25</v>
      </c>
      <c r="N3870">
        <v>24.1</v>
      </c>
      <c r="O3870" t="s">
        <v>38</v>
      </c>
      <c r="P3870" t="s">
        <v>34</v>
      </c>
      <c r="Q3870" s="4" t="s">
        <v>4285</v>
      </c>
      <c r="R3870" s="5">
        <f t="shared" ca="1" si="60"/>
        <v>1.0963141386989412E-2</v>
      </c>
    </row>
    <row r="3871" spans="1:18" x14ac:dyDescent="0.25">
      <c r="A3871">
        <v>25831</v>
      </c>
      <c r="B3871" t="s">
        <v>12</v>
      </c>
      <c r="C3871">
        <v>63</v>
      </c>
      <c r="D3871" t="s">
        <v>4281</v>
      </c>
      <c r="E3871" t="s">
        <v>34</v>
      </c>
      <c r="F3871" t="s">
        <v>13</v>
      </c>
      <c r="G3871" t="s">
        <v>13</v>
      </c>
      <c r="H3871" t="s">
        <v>14</v>
      </c>
      <c r="I3871" t="s">
        <v>21</v>
      </c>
      <c r="J3871" s="5">
        <v>196.71</v>
      </c>
      <c r="K3871" s="5" t="str">
        <f>_xlfn.IFS(stroke_2[[#This Row],[avg_glucose_level]]&lt;70,"Low",stroke_2[[#This Row],[avg_glucose_level]]&lt;99,"Normal",stroke_2[[#This Row],[avg_glucose_level]]&lt;125,"Prediabetes",stroke_2[[#This Row],[avg_glucose_level]]&lt;199,"Diabetes",stroke_2[[#This Row],[avg_glucose_level]]&gt;199,"Very High")</f>
        <v>Diabetes</v>
      </c>
      <c r="L3871">
        <v>36.5</v>
      </c>
      <c r="M3871">
        <v>28.25</v>
      </c>
      <c r="N3871">
        <v>36.5</v>
      </c>
      <c r="O3871" t="s">
        <v>18</v>
      </c>
      <c r="P3871" t="s">
        <v>13</v>
      </c>
      <c r="Q3871" s="4" t="s">
        <v>4286</v>
      </c>
      <c r="R3871" s="5">
        <f t="shared" ca="1" si="60"/>
        <v>1.000524077014826</v>
      </c>
    </row>
    <row r="3872" spans="1:18" x14ac:dyDescent="0.25">
      <c r="A3872">
        <v>26214</v>
      </c>
      <c r="B3872" t="s">
        <v>19</v>
      </c>
      <c r="C3872">
        <v>63</v>
      </c>
      <c r="D3872" t="s">
        <v>4281</v>
      </c>
      <c r="E3872" t="s">
        <v>34</v>
      </c>
      <c r="F3872" t="s">
        <v>34</v>
      </c>
      <c r="G3872" t="s">
        <v>13</v>
      </c>
      <c r="H3872" t="s">
        <v>20</v>
      </c>
      <c r="I3872" t="s">
        <v>21</v>
      </c>
      <c r="J3872" s="5">
        <v>75.930000000000007</v>
      </c>
      <c r="K3872" s="5" t="str">
        <f>_xlfn.IFS(stroke_2[[#This Row],[avg_glucose_level]]&lt;70,"Low",stroke_2[[#This Row],[avg_glucose_level]]&lt;99,"Normal",stroke_2[[#This Row],[avg_glucose_level]]&lt;125,"Prediabetes",stroke_2[[#This Row],[avg_glucose_level]]&lt;199,"Diabetes",stroke_2[[#This Row],[avg_glucose_level]]&gt;199,"Very High")</f>
        <v>Normal</v>
      </c>
      <c r="L3872">
        <v>34.700000000000003</v>
      </c>
      <c r="M3872">
        <v>28.25</v>
      </c>
      <c r="N3872">
        <v>34.700000000000003</v>
      </c>
      <c r="O3872" t="s">
        <v>18</v>
      </c>
      <c r="P3872" t="s">
        <v>34</v>
      </c>
      <c r="Q3872" s="4" t="s">
        <v>4285</v>
      </c>
      <c r="R3872" s="5">
        <f t="shared" ca="1" si="60"/>
        <v>8.7329373883837935E-3</v>
      </c>
    </row>
    <row r="3873" spans="1:18" x14ac:dyDescent="0.25">
      <c r="A3873">
        <v>27479</v>
      </c>
      <c r="B3873" t="s">
        <v>12</v>
      </c>
      <c r="C3873">
        <v>63</v>
      </c>
      <c r="D3873" t="s">
        <v>4281</v>
      </c>
      <c r="E3873" t="s">
        <v>34</v>
      </c>
      <c r="F3873" t="s">
        <v>34</v>
      </c>
      <c r="G3873" t="s">
        <v>13</v>
      </c>
      <c r="H3873" t="s">
        <v>20</v>
      </c>
      <c r="I3873" t="s">
        <v>21</v>
      </c>
      <c r="J3873" s="5">
        <v>104.7</v>
      </c>
      <c r="K3873" s="5" t="str">
        <f>_xlfn.IFS(stroke_2[[#This Row],[avg_glucose_level]]&lt;70,"Low",stroke_2[[#This Row],[avg_glucose_level]]&lt;99,"Normal",stroke_2[[#This Row],[avg_glucose_level]]&lt;125,"Prediabetes",stroke_2[[#This Row],[avg_glucose_level]]&lt;199,"Diabetes",stroke_2[[#This Row],[avg_glucose_level]]&gt;199,"Very High")</f>
        <v>Prediabetes</v>
      </c>
      <c r="L3873">
        <v>21</v>
      </c>
      <c r="M3873">
        <v>28.25</v>
      </c>
      <c r="N3873">
        <v>21</v>
      </c>
      <c r="O3873" t="s">
        <v>18</v>
      </c>
      <c r="P3873" t="s">
        <v>34</v>
      </c>
      <c r="Q3873" s="4" t="s">
        <v>4285</v>
      </c>
      <c r="R3873" s="5">
        <f t="shared" ca="1" si="60"/>
        <v>7.4193874258943193E-5</v>
      </c>
    </row>
    <row r="3874" spans="1:18" x14ac:dyDescent="0.25">
      <c r="A3874">
        <v>29525</v>
      </c>
      <c r="B3874" t="s">
        <v>12</v>
      </c>
      <c r="C3874">
        <v>63</v>
      </c>
      <c r="D3874" t="s">
        <v>4281</v>
      </c>
      <c r="E3874" t="s">
        <v>34</v>
      </c>
      <c r="F3874" t="s">
        <v>34</v>
      </c>
      <c r="G3874" t="s">
        <v>13</v>
      </c>
      <c r="H3874" t="s">
        <v>14</v>
      </c>
      <c r="I3874" t="s">
        <v>15</v>
      </c>
      <c r="J3874" s="5">
        <v>92.27</v>
      </c>
      <c r="K3874" s="5" t="str">
        <f>_xlfn.IFS(stroke_2[[#This Row],[avg_glucose_level]]&lt;70,"Low",stroke_2[[#This Row],[avg_glucose_level]]&lt;99,"Normal",stroke_2[[#This Row],[avg_glucose_level]]&lt;125,"Prediabetes",stroke_2[[#This Row],[avg_glucose_level]]&lt;199,"Diabetes",stroke_2[[#This Row],[avg_glucose_level]]&gt;199,"Very High")</f>
        <v>Normal</v>
      </c>
      <c r="L3874">
        <v>35.200000000000003</v>
      </c>
      <c r="M3874">
        <v>28.25</v>
      </c>
      <c r="N3874">
        <v>35.200000000000003</v>
      </c>
      <c r="O3874" t="s">
        <v>18</v>
      </c>
      <c r="P3874" t="s">
        <v>34</v>
      </c>
      <c r="Q3874" s="4" t="s">
        <v>4285</v>
      </c>
      <c r="R3874" s="5">
        <f t="shared" ca="1" si="60"/>
        <v>1.9858101700998731E-2</v>
      </c>
    </row>
    <row r="3875" spans="1:18" x14ac:dyDescent="0.25">
      <c r="A3875">
        <v>31179</v>
      </c>
      <c r="B3875" t="s">
        <v>12</v>
      </c>
      <c r="C3875">
        <v>63</v>
      </c>
      <c r="D3875" t="s">
        <v>4281</v>
      </c>
      <c r="E3875" t="s">
        <v>34</v>
      </c>
      <c r="F3875" t="s">
        <v>34</v>
      </c>
      <c r="G3875" t="s">
        <v>13</v>
      </c>
      <c r="H3875" t="s">
        <v>14</v>
      </c>
      <c r="I3875" t="s">
        <v>15</v>
      </c>
      <c r="J3875" s="5">
        <v>208.65</v>
      </c>
      <c r="K3875" s="5" t="str">
        <f>_xlfn.IFS(stroke_2[[#This Row],[avg_glucose_level]]&lt;70,"Low",stroke_2[[#This Row],[avg_glucose_level]]&lt;99,"Normal",stroke_2[[#This Row],[avg_glucose_level]]&lt;125,"Prediabetes",stroke_2[[#This Row],[avg_glucose_level]]&lt;199,"Diabetes",stroke_2[[#This Row],[avg_glucose_level]]&gt;199,"Very High")</f>
        <v>Very High</v>
      </c>
      <c r="L3875">
        <v>30.7</v>
      </c>
      <c r="M3875">
        <v>28.25</v>
      </c>
      <c r="N3875">
        <v>30.7</v>
      </c>
      <c r="O3875" t="s">
        <v>24</v>
      </c>
      <c r="P3875" t="s">
        <v>13</v>
      </c>
      <c r="Q3875" s="4" t="s">
        <v>4286</v>
      </c>
      <c r="R3875" s="5">
        <f t="shared" ca="1" si="60"/>
        <v>1.007482154334866</v>
      </c>
    </row>
    <row r="3876" spans="1:18" x14ac:dyDescent="0.25">
      <c r="A3876">
        <v>31198</v>
      </c>
      <c r="B3876" t="s">
        <v>19</v>
      </c>
      <c r="C3876">
        <v>63</v>
      </c>
      <c r="D3876" t="s">
        <v>4281</v>
      </c>
      <c r="E3876" t="s">
        <v>34</v>
      </c>
      <c r="F3876" t="s">
        <v>34</v>
      </c>
      <c r="G3876" t="s">
        <v>13</v>
      </c>
      <c r="H3876" t="s">
        <v>20</v>
      </c>
      <c r="I3876" t="s">
        <v>21</v>
      </c>
      <c r="J3876" s="5">
        <v>136.81</v>
      </c>
      <c r="K3876" s="5" t="str">
        <f>_xlfn.IFS(stroke_2[[#This Row],[avg_glucose_level]]&lt;70,"Low",stroke_2[[#This Row],[avg_glucose_level]]&lt;99,"Normal",stroke_2[[#This Row],[avg_glucose_level]]&lt;125,"Prediabetes",stroke_2[[#This Row],[avg_glucose_level]]&lt;199,"Diabetes",stroke_2[[#This Row],[avg_glucose_level]]&gt;199,"Very High")</f>
        <v>Diabetes</v>
      </c>
      <c r="L3876">
        <v>23.1</v>
      </c>
      <c r="M3876">
        <v>28.25</v>
      </c>
      <c r="N3876">
        <v>23.1</v>
      </c>
      <c r="O3876" t="s">
        <v>29</v>
      </c>
      <c r="P3876" t="s">
        <v>34</v>
      </c>
      <c r="Q3876" s="4" t="s">
        <v>4285</v>
      </c>
      <c r="R3876" s="5">
        <f t="shared" ca="1" si="60"/>
        <v>-1.9139053065395671E-2</v>
      </c>
    </row>
    <row r="3877" spans="1:18" x14ac:dyDescent="0.25">
      <c r="A3877">
        <v>32776</v>
      </c>
      <c r="B3877" t="s">
        <v>12</v>
      </c>
      <c r="C3877">
        <v>63</v>
      </c>
      <c r="D3877" t="s">
        <v>4281</v>
      </c>
      <c r="E3877" t="s">
        <v>34</v>
      </c>
      <c r="F3877" t="s">
        <v>34</v>
      </c>
      <c r="G3877" t="s">
        <v>13</v>
      </c>
      <c r="H3877" t="s">
        <v>14</v>
      </c>
      <c r="I3877" t="s">
        <v>15</v>
      </c>
      <c r="J3877" s="5">
        <v>199.14</v>
      </c>
      <c r="K3877" s="5" t="str">
        <f>_xlfn.IFS(stroke_2[[#This Row],[avg_glucose_level]]&lt;70,"Low",stroke_2[[#This Row],[avg_glucose_level]]&lt;99,"Normal",stroke_2[[#This Row],[avg_glucose_level]]&lt;125,"Prediabetes",stroke_2[[#This Row],[avg_glucose_level]]&lt;199,"Diabetes",stroke_2[[#This Row],[avg_glucose_level]]&gt;199,"Very High")</f>
        <v>Very High</v>
      </c>
      <c r="L3877">
        <v>28.5</v>
      </c>
      <c r="M3877">
        <v>28.25</v>
      </c>
      <c r="N3877">
        <v>28.5</v>
      </c>
      <c r="O3877" t="s">
        <v>24</v>
      </c>
      <c r="P3877" t="s">
        <v>34</v>
      </c>
      <c r="Q3877" s="4" t="s">
        <v>4285</v>
      </c>
      <c r="R3877" s="5">
        <f t="shared" ca="1" si="60"/>
        <v>-2.4876463640520829E-2</v>
      </c>
    </row>
    <row r="3878" spans="1:18" x14ac:dyDescent="0.25">
      <c r="A3878">
        <v>33454</v>
      </c>
      <c r="B3878" t="s">
        <v>19</v>
      </c>
      <c r="C3878">
        <v>63</v>
      </c>
      <c r="D3878" t="s">
        <v>4281</v>
      </c>
      <c r="E3878" t="s">
        <v>34</v>
      </c>
      <c r="F3878" t="s">
        <v>34</v>
      </c>
      <c r="G3878" t="s">
        <v>13</v>
      </c>
      <c r="H3878" t="s">
        <v>43</v>
      </c>
      <c r="I3878" t="s">
        <v>21</v>
      </c>
      <c r="J3878" s="5">
        <v>106.58</v>
      </c>
      <c r="K3878" s="5" t="str">
        <f>_xlfn.IFS(stroke_2[[#This Row],[avg_glucose_level]]&lt;70,"Low",stroke_2[[#This Row],[avg_glucose_level]]&lt;99,"Normal",stroke_2[[#This Row],[avg_glucose_level]]&lt;125,"Prediabetes",stroke_2[[#This Row],[avg_glucose_level]]&lt;199,"Diabetes",stroke_2[[#This Row],[avg_glucose_level]]&gt;199,"Very High")</f>
        <v>Prediabetes</v>
      </c>
      <c r="L3878">
        <v>23.9</v>
      </c>
      <c r="M3878">
        <v>28.25</v>
      </c>
      <c r="N3878">
        <v>23.9</v>
      </c>
      <c r="O3878" t="s">
        <v>38</v>
      </c>
      <c r="P3878" t="s">
        <v>13</v>
      </c>
      <c r="Q3878" s="4" t="s">
        <v>4286</v>
      </c>
      <c r="R3878" s="5">
        <f t="shared" ca="1" si="60"/>
        <v>1.0074213979591351</v>
      </c>
    </row>
    <row r="3879" spans="1:18" x14ac:dyDescent="0.25">
      <c r="A3879">
        <v>35332</v>
      </c>
      <c r="B3879" t="s">
        <v>19</v>
      </c>
      <c r="C3879">
        <v>63</v>
      </c>
      <c r="D3879" t="s">
        <v>4281</v>
      </c>
      <c r="E3879" t="s">
        <v>34</v>
      </c>
      <c r="F3879" t="s">
        <v>34</v>
      </c>
      <c r="G3879" t="s">
        <v>13</v>
      </c>
      <c r="H3879" t="s">
        <v>14</v>
      </c>
      <c r="I3879" t="s">
        <v>21</v>
      </c>
      <c r="J3879" s="5">
        <v>93.24</v>
      </c>
      <c r="K3879" s="5" t="str">
        <f>_xlfn.IFS(stroke_2[[#This Row],[avg_glucose_level]]&lt;70,"Low",stroke_2[[#This Row],[avg_glucose_level]]&lt;99,"Normal",stroke_2[[#This Row],[avg_glucose_level]]&lt;125,"Prediabetes",stroke_2[[#This Row],[avg_glucose_level]]&lt;199,"Diabetes",stroke_2[[#This Row],[avg_glucose_level]]&gt;199,"Very High")</f>
        <v>Normal</v>
      </c>
      <c r="L3879">
        <v>28.8</v>
      </c>
      <c r="M3879">
        <v>28.25</v>
      </c>
      <c r="N3879">
        <v>28.8</v>
      </c>
      <c r="O3879" t="s">
        <v>24</v>
      </c>
      <c r="P3879" t="s">
        <v>34</v>
      </c>
      <c r="Q3879" s="4" t="s">
        <v>4285</v>
      </c>
      <c r="R3879" s="5">
        <f t="shared" ca="1" si="60"/>
        <v>-2.244901834618563E-2</v>
      </c>
    </row>
    <row r="3880" spans="1:18" x14ac:dyDescent="0.25">
      <c r="A3880">
        <v>37289</v>
      </c>
      <c r="B3880" t="s">
        <v>19</v>
      </c>
      <c r="C3880">
        <v>63</v>
      </c>
      <c r="D3880" t="s">
        <v>4281</v>
      </c>
      <c r="E3880" t="s">
        <v>34</v>
      </c>
      <c r="F3880" t="s">
        <v>34</v>
      </c>
      <c r="G3880" t="s">
        <v>13</v>
      </c>
      <c r="H3880" t="s">
        <v>20</v>
      </c>
      <c r="I3880" t="s">
        <v>21</v>
      </c>
      <c r="J3880" s="5">
        <v>203.87</v>
      </c>
      <c r="K3880" s="5" t="str">
        <f>_xlfn.IFS(stroke_2[[#This Row],[avg_glucose_level]]&lt;70,"Low",stroke_2[[#This Row],[avg_glucose_level]]&lt;99,"Normal",stroke_2[[#This Row],[avg_glucose_level]]&lt;125,"Prediabetes",stroke_2[[#This Row],[avg_glucose_level]]&lt;199,"Diabetes",stroke_2[[#This Row],[avg_glucose_level]]&gt;199,"Very High")</f>
        <v>Very High</v>
      </c>
      <c r="L3880">
        <v>26.4</v>
      </c>
      <c r="M3880">
        <v>28.25</v>
      </c>
      <c r="N3880">
        <v>26.4</v>
      </c>
      <c r="O3880" t="s">
        <v>24</v>
      </c>
      <c r="P3880" t="s">
        <v>34</v>
      </c>
      <c r="Q3880" s="4" t="s">
        <v>4285</v>
      </c>
      <c r="R3880" s="5">
        <f t="shared" ca="1" si="60"/>
        <v>2.1932242819649346E-2</v>
      </c>
    </row>
    <row r="3881" spans="1:18" x14ac:dyDescent="0.25">
      <c r="A3881">
        <v>38258</v>
      </c>
      <c r="B3881" t="s">
        <v>19</v>
      </c>
      <c r="C3881">
        <v>63</v>
      </c>
      <c r="D3881" t="s">
        <v>4281</v>
      </c>
      <c r="E3881" t="s">
        <v>34</v>
      </c>
      <c r="F3881" t="s">
        <v>34</v>
      </c>
      <c r="G3881" t="s">
        <v>13</v>
      </c>
      <c r="H3881" t="s">
        <v>14</v>
      </c>
      <c r="I3881" t="s">
        <v>21</v>
      </c>
      <c r="J3881" s="5">
        <v>91.36</v>
      </c>
      <c r="K3881" s="5" t="str">
        <f>_xlfn.IFS(stroke_2[[#This Row],[avg_glucose_level]]&lt;70,"Low",stroke_2[[#This Row],[avg_glucose_level]]&lt;99,"Normal",stroke_2[[#This Row],[avg_glucose_level]]&lt;125,"Prediabetes",stroke_2[[#This Row],[avg_glucose_level]]&lt;199,"Diabetes",stroke_2[[#This Row],[avg_glucose_level]]&gt;199,"Very High")</f>
        <v>Normal</v>
      </c>
      <c r="L3881">
        <v>38.799999999999997</v>
      </c>
      <c r="M3881">
        <v>28.25</v>
      </c>
      <c r="N3881">
        <v>38.799999999999997</v>
      </c>
      <c r="O3881" t="s">
        <v>18</v>
      </c>
      <c r="P3881" t="s">
        <v>34</v>
      </c>
      <c r="Q3881" s="4" t="s">
        <v>4285</v>
      </c>
      <c r="R3881" s="5">
        <f t="shared" ca="1" si="60"/>
        <v>-1.4969404316088387E-2</v>
      </c>
    </row>
    <row r="3882" spans="1:18" x14ac:dyDescent="0.25">
      <c r="A3882">
        <v>39393</v>
      </c>
      <c r="B3882" t="s">
        <v>19</v>
      </c>
      <c r="C3882">
        <v>63</v>
      </c>
      <c r="D3882" t="s">
        <v>4281</v>
      </c>
      <c r="E3882" t="s">
        <v>34</v>
      </c>
      <c r="F3882" t="s">
        <v>34</v>
      </c>
      <c r="G3882" t="s">
        <v>13</v>
      </c>
      <c r="H3882" t="s">
        <v>14</v>
      </c>
      <c r="I3882" t="s">
        <v>15</v>
      </c>
      <c r="J3882" s="5">
        <v>57.06</v>
      </c>
      <c r="K3882" s="5" t="str">
        <f>_xlfn.IFS(stroke_2[[#This Row],[avg_glucose_level]]&lt;70,"Low",stroke_2[[#This Row],[avg_glucose_level]]&lt;99,"Normal",stroke_2[[#This Row],[avg_glucose_level]]&lt;125,"Prediabetes",stroke_2[[#This Row],[avg_glucose_level]]&lt;199,"Diabetes",stroke_2[[#This Row],[avg_glucose_level]]&gt;199,"Very High")</f>
        <v>Low</v>
      </c>
      <c r="L3882">
        <v>37.9</v>
      </c>
      <c r="M3882">
        <v>28.25</v>
      </c>
      <c r="N3882">
        <v>37.9</v>
      </c>
      <c r="O3882" t="s">
        <v>24</v>
      </c>
      <c r="P3882" t="s">
        <v>34</v>
      </c>
      <c r="Q3882" s="4" t="s">
        <v>4285</v>
      </c>
      <c r="R3882" s="5">
        <f t="shared" ca="1" si="60"/>
        <v>6.2034404503871991E-3</v>
      </c>
    </row>
    <row r="3883" spans="1:18" x14ac:dyDescent="0.25">
      <c r="A3883">
        <v>41081</v>
      </c>
      <c r="B3883" t="s">
        <v>12</v>
      </c>
      <c r="C3883">
        <v>63</v>
      </c>
      <c r="D3883" t="s">
        <v>4281</v>
      </c>
      <c r="E3883" t="s">
        <v>34</v>
      </c>
      <c r="F3883" t="s">
        <v>34</v>
      </c>
      <c r="G3883" t="s">
        <v>13</v>
      </c>
      <c r="H3883" t="s">
        <v>14</v>
      </c>
      <c r="I3883" t="s">
        <v>21</v>
      </c>
      <c r="J3883" s="5">
        <v>137.30000000000001</v>
      </c>
      <c r="K3883" s="5" t="str">
        <f>_xlfn.IFS(stroke_2[[#This Row],[avg_glucose_level]]&lt;70,"Low",stroke_2[[#This Row],[avg_glucose_level]]&lt;99,"Normal",stroke_2[[#This Row],[avg_glucose_level]]&lt;125,"Prediabetes",stroke_2[[#This Row],[avg_glucose_level]]&lt;199,"Diabetes",stroke_2[[#This Row],[avg_glucose_level]]&gt;199,"Very High")</f>
        <v>Diabetes</v>
      </c>
      <c r="L3883">
        <v>31.7</v>
      </c>
      <c r="M3883">
        <v>28.25</v>
      </c>
      <c r="N3883">
        <v>31.7</v>
      </c>
      <c r="O3883" t="s">
        <v>18</v>
      </c>
      <c r="P3883" t="s">
        <v>13</v>
      </c>
      <c r="Q3883" s="4" t="s">
        <v>4286</v>
      </c>
      <c r="R3883" s="5">
        <f t="shared" ca="1" si="60"/>
        <v>1.0053296240613461</v>
      </c>
    </row>
    <row r="3884" spans="1:18" x14ac:dyDescent="0.25">
      <c r="A3884">
        <v>41858</v>
      </c>
      <c r="B3884" t="s">
        <v>19</v>
      </c>
      <c r="C3884">
        <v>63</v>
      </c>
      <c r="D3884" t="s">
        <v>4281</v>
      </c>
      <c r="E3884" t="s">
        <v>34</v>
      </c>
      <c r="F3884" t="s">
        <v>13</v>
      </c>
      <c r="G3884" t="s">
        <v>13</v>
      </c>
      <c r="H3884" t="s">
        <v>14</v>
      </c>
      <c r="I3884" t="s">
        <v>21</v>
      </c>
      <c r="J3884" s="5">
        <v>86.21</v>
      </c>
      <c r="K3884" s="5" t="str">
        <f>_xlfn.IFS(stroke_2[[#This Row],[avg_glucose_level]]&lt;70,"Low",stroke_2[[#This Row],[avg_glucose_level]]&lt;99,"Normal",stroke_2[[#This Row],[avg_glucose_level]]&lt;125,"Prediabetes",stroke_2[[#This Row],[avg_glucose_level]]&lt;199,"Diabetes",stroke_2[[#This Row],[avg_glucose_level]]&gt;199,"Very High")</f>
        <v>Normal</v>
      </c>
      <c r="L3884">
        <v>39.1</v>
      </c>
      <c r="M3884">
        <v>28.25</v>
      </c>
      <c r="N3884">
        <v>39.1</v>
      </c>
      <c r="O3884" t="s">
        <v>24</v>
      </c>
      <c r="P3884" t="s">
        <v>34</v>
      </c>
      <c r="Q3884" s="4" t="s">
        <v>4285</v>
      </c>
      <c r="R3884" s="5">
        <f t="shared" ca="1" si="60"/>
        <v>1.1304439934959309E-2</v>
      </c>
    </row>
    <row r="3885" spans="1:18" x14ac:dyDescent="0.25">
      <c r="A3885">
        <v>43039</v>
      </c>
      <c r="B3885" t="s">
        <v>19</v>
      </c>
      <c r="C3885">
        <v>63</v>
      </c>
      <c r="D3885" t="s">
        <v>4281</v>
      </c>
      <c r="E3885" t="s">
        <v>34</v>
      </c>
      <c r="F3885" t="s">
        <v>34</v>
      </c>
      <c r="G3885" t="s">
        <v>13</v>
      </c>
      <c r="H3885" t="s">
        <v>14</v>
      </c>
      <c r="I3885" t="s">
        <v>21</v>
      </c>
      <c r="J3885" s="5">
        <v>153.6</v>
      </c>
      <c r="K3885" s="5" t="str">
        <f>_xlfn.IFS(stroke_2[[#This Row],[avg_glucose_level]]&lt;70,"Low",stroke_2[[#This Row],[avg_glucose_level]]&lt;99,"Normal",stroke_2[[#This Row],[avg_glucose_level]]&lt;125,"Prediabetes",stroke_2[[#This Row],[avg_glucose_level]]&lt;199,"Diabetes",stroke_2[[#This Row],[avg_glucose_level]]&gt;199,"Very High")</f>
        <v>Diabetes</v>
      </c>
      <c r="L3885">
        <v>28</v>
      </c>
      <c r="M3885">
        <v>28.25</v>
      </c>
      <c r="N3885">
        <v>28</v>
      </c>
      <c r="O3885" t="s">
        <v>18</v>
      </c>
      <c r="P3885" t="s">
        <v>34</v>
      </c>
      <c r="Q3885" s="4" t="s">
        <v>4285</v>
      </c>
      <c r="R3885" s="5">
        <f t="shared" ca="1" si="60"/>
        <v>3.3947627804974288E-3</v>
      </c>
    </row>
    <row r="3886" spans="1:18" x14ac:dyDescent="0.25">
      <c r="A3886">
        <v>43821</v>
      </c>
      <c r="B3886" t="s">
        <v>19</v>
      </c>
      <c r="C3886">
        <v>63</v>
      </c>
      <c r="D3886" t="s">
        <v>4281</v>
      </c>
      <c r="E3886" t="s">
        <v>13</v>
      </c>
      <c r="F3886" t="s">
        <v>34</v>
      </c>
      <c r="G3886" t="s">
        <v>13</v>
      </c>
      <c r="H3886" t="s">
        <v>14</v>
      </c>
      <c r="I3886" t="s">
        <v>21</v>
      </c>
      <c r="J3886" s="5">
        <v>57.15</v>
      </c>
      <c r="K3886" s="5" t="str">
        <f>_xlfn.IFS(stroke_2[[#This Row],[avg_glucose_level]]&lt;70,"Low",stroke_2[[#This Row],[avg_glucose_level]]&lt;99,"Normal",stroke_2[[#This Row],[avg_glucose_level]]&lt;125,"Prediabetes",stroke_2[[#This Row],[avg_glucose_level]]&lt;199,"Diabetes",stroke_2[[#This Row],[avg_glucose_level]]&gt;199,"Very High")</f>
        <v>Low</v>
      </c>
      <c r="L3886">
        <v>38.799999999999997</v>
      </c>
      <c r="M3886">
        <v>28.25</v>
      </c>
      <c r="N3886">
        <v>38.799999999999997</v>
      </c>
      <c r="O3886" t="s">
        <v>24</v>
      </c>
      <c r="P3886" t="s">
        <v>34</v>
      </c>
      <c r="Q3886" s="4" t="s">
        <v>4285</v>
      </c>
      <c r="R3886" s="5">
        <f t="shared" ca="1" si="60"/>
        <v>-5.3594157244005733E-4</v>
      </c>
    </row>
    <row r="3887" spans="1:18" x14ac:dyDescent="0.25">
      <c r="A3887">
        <v>45585</v>
      </c>
      <c r="B3887" t="s">
        <v>19</v>
      </c>
      <c r="C3887">
        <v>63</v>
      </c>
      <c r="D3887" t="s">
        <v>4281</v>
      </c>
      <c r="E3887" t="s">
        <v>13</v>
      </c>
      <c r="F3887" t="s">
        <v>34</v>
      </c>
      <c r="G3887" t="s">
        <v>13</v>
      </c>
      <c r="H3887" t="s">
        <v>14</v>
      </c>
      <c r="I3887" t="s">
        <v>15</v>
      </c>
      <c r="J3887" s="5">
        <v>105.95</v>
      </c>
      <c r="K3887" s="5" t="str">
        <f>_xlfn.IFS(stroke_2[[#This Row],[avg_glucose_level]]&lt;70,"Low",stroke_2[[#This Row],[avg_glucose_level]]&lt;99,"Normal",stroke_2[[#This Row],[avg_glucose_level]]&lt;125,"Prediabetes",stroke_2[[#This Row],[avg_glucose_level]]&lt;199,"Diabetes",stroke_2[[#This Row],[avg_glucose_level]]&gt;199,"Very High")</f>
        <v>Prediabetes</v>
      </c>
      <c r="L3887">
        <v>23.5</v>
      </c>
      <c r="M3887">
        <v>28.25</v>
      </c>
      <c r="N3887">
        <v>23.5</v>
      </c>
      <c r="O3887" t="s">
        <v>29</v>
      </c>
      <c r="P3887" t="s">
        <v>34</v>
      </c>
      <c r="Q3887" s="4" t="s">
        <v>4285</v>
      </c>
      <c r="R3887" s="5">
        <f t="shared" ca="1" si="60"/>
        <v>9.5572163268085927E-3</v>
      </c>
    </row>
    <row r="3888" spans="1:18" x14ac:dyDescent="0.25">
      <c r="A3888">
        <v>47893</v>
      </c>
      <c r="B3888" t="s">
        <v>12</v>
      </c>
      <c r="C3888">
        <v>63</v>
      </c>
      <c r="D3888" t="s">
        <v>4281</v>
      </c>
      <c r="E3888" t="s">
        <v>34</v>
      </c>
      <c r="F3888" t="s">
        <v>34</v>
      </c>
      <c r="G3888" t="s">
        <v>13</v>
      </c>
      <c r="H3888" t="s">
        <v>14</v>
      </c>
      <c r="I3888" t="s">
        <v>21</v>
      </c>
      <c r="J3888" s="5">
        <v>98.46</v>
      </c>
      <c r="K3888" s="5" t="str">
        <f>_xlfn.IFS(stroke_2[[#This Row],[avg_glucose_level]]&lt;70,"Low",stroke_2[[#This Row],[avg_glucose_level]]&lt;99,"Normal",stroke_2[[#This Row],[avg_glucose_level]]&lt;125,"Prediabetes",stroke_2[[#This Row],[avg_glucose_level]]&lt;199,"Diabetes",stroke_2[[#This Row],[avg_glucose_level]]&gt;199,"Very High")</f>
        <v>Normal</v>
      </c>
      <c r="L3888">
        <v>30.6</v>
      </c>
      <c r="M3888">
        <v>28.25</v>
      </c>
      <c r="N3888">
        <v>30.6</v>
      </c>
      <c r="O3888" t="s">
        <v>24</v>
      </c>
      <c r="P3888" t="s">
        <v>34</v>
      </c>
      <c r="Q3888" s="4" t="s">
        <v>4285</v>
      </c>
      <c r="R3888" s="5">
        <f t="shared" ca="1" si="60"/>
        <v>2.0054206374078083E-2</v>
      </c>
    </row>
    <row r="3889" spans="1:18" x14ac:dyDescent="0.25">
      <c r="A3889">
        <v>49265</v>
      </c>
      <c r="B3889" t="s">
        <v>19</v>
      </c>
      <c r="C3889">
        <v>63</v>
      </c>
      <c r="D3889" t="s">
        <v>4281</v>
      </c>
      <c r="E3889" t="s">
        <v>34</v>
      </c>
      <c r="F3889" t="s">
        <v>34</v>
      </c>
      <c r="G3889" t="s">
        <v>13</v>
      </c>
      <c r="H3889" t="s">
        <v>14</v>
      </c>
      <c r="I3889" t="s">
        <v>21</v>
      </c>
      <c r="J3889" s="5">
        <v>79.260000000000005</v>
      </c>
      <c r="K3889" s="5" t="str">
        <f>_xlfn.IFS(stroke_2[[#This Row],[avg_glucose_level]]&lt;70,"Low",stroke_2[[#This Row],[avg_glucose_level]]&lt;99,"Normal",stroke_2[[#This Row],[avg_glucose_level]]&lt;125,"Prediabetes",stroke_2[[#This Row],[avg_glucose_level]]&lt;199,"Diabetes",stroke_2[[#This Row],[avg_glucose_level]]&gt;199,"Very High")</f>
        <v>Normal</v>
      </c>
      <c r="L3889">
        <v>26.6</v>
      </c>
      <c r="M3889">
        <v>28.25</v>
      </c>
      <c r="N3889">
        <v>26.6</v>
      </c>
      <c r="O3889" t="s">
        <v>29</v>
      </c>
      <c r="P3889" t="s">
        <v>34</v>
      </c>
      <c r="Q3889" s="4" t="s">
        <v>4285</v>
      </c>
      <c r="R3889" s="5">
        <f t="shared" ca="1" si="60"/>
        <v>-2.2273489763958597E-3</v>
      </c>
    </row>
    <row r="3890" spans="1:18" x14ac:dyDescent="0.25">
      <c r="A3890">
        <v>49412</v>
      </c>
      <c r="B3890" t="s">
        <v>12</v>
      </c>
      <c r="C3890">
        <v>63</v>
      </c>
      <c r="D3890" t="s">
        <v>4281</v>
      </c>
      <c r="E3890" t="s">
        <v>34</v>
      </c>
      <c r="F3890" t="s">
        <v>34</v>
      </c>
      <c r="G3890" t="s">
        <v>13</v>
      </c>
      <c r="H3890" t="s">
        <v>43</v>
      </c>
      <c r="I3890" t="s">
        <v>15</v>
      </c>
      <c r="J3890" s="5">
        <v>66.13</v>
      </c>
      <c r="K3890" s="5" t="str">
        <f>_xlfn.IFS(stroke_2[[#This Row],[avg_glucose_level]]&lt;70,"Low",stroke_2[[#This Row],[avg_glucose_level]]&lt;99,"Normal",stroke_2[[#This Row],[avg_glucose_level]]&lt;125,"Prediabetes",stroke_2[[#This Row],[avg_glucose_level]]&lt;199,"Diabetes",stroke_2[[#This Row],[avg_glucose_level]]&gt;199,"Very High")</f>
        <v>Low</v>
      </c>
      <c r="L3890">
        <v>46.2</v>
      </c>
      <c r="M3890">
        <v>28.25</v>
      </c>
      <c r="N3890">
        <v>46.2</v>
      </c>
      <c r="O3890" t="s">
        <v>24</v>
      </c>
      <c r="P3890" t="s">
        <v>34</v>
      </c>
      <c r="Q3890" s="4" t="s">
        <v>4285</v>
      </c>
      <c r="R3890" s="5">
        <f t="shared" ca="1" si="60"/>
        <v>3.31521330597504E-3</v>
      </c>
    </row>
    <row r="3891" spans="1:18" x14ac:dyDescent="0.25">
      <c r="A3891">
        <v>49605</v>
      </c>
      <c r="B3891" t="s">
        <v>12</v>
      </c>
      <c r="C3891">
        <v>63</v>
      </c>
      <c r="D3891" t="s">
        <v>4281</v>
      </c>
      <c r="E3891" t="s">
        <v>34</v>
      </c>
      <c r="F3891" t="s">
        <v>34</v>
      </c>
      <c r="G3891" t="s">
        <v>13</v>
      </c>
      <c r="H3891" t="s">
        <v>14</v>
      </c>
      <c r="I3891" t="s">
        <v>15</v>
      </c>
      <c r="J3891" s="5">
        <v>74.39</v>
      </c>
      <c r="K3891" s="5" t="str">
        <f>_xlfn.IFS(stroke_2[[#This Row],[avg_glucose_level]]&lt;70,"Low",stroke_2[[#This Row],[avg_glucose_level]]&lt;99,"Normal",stroke_2[[#This Row],[avg_glucose_level]]&lt;125,"Prediabetes",stroke_2[[#This Row],[avg_glucose_level]]&lt;199,"Diabetes",stroke_2[[#This Row],[avg_glucose_level]]&gt;199,"Very High")</f>
        <v>Normal</v>
      </c>
      <c r="L3891">
        <v>31</v>
      </c>
      <c r="M3891">
        <v>28.25</v>
      </c>
      <c r="N3891">
        <v>31</v>
      </c>
      <c r="O3891" t="s">
        <v>18</v>
      </c>
      <c r="P3891" t="s">
        <v>34</v>
      </c>
      <c r="Q3891" s="4" t="s">
        <v>4285</v>
      </c>
      <c r="R3891" s="5">
        <f t="shared" ca="1" si="60"/>
        <v>2.2905935782431764E-2</v>
      </c>
    </row>
    <row r="3892" spans="1:18" x14ac:dyDescent="0.25">
      <c r="A3892">
        <v>49760</v>
      </c>
      <c r="B3892" t="s">
        <v>19</v>
      </c>
      <c r="C3892">
        <v>63</v>
      </c>
      <c r="D3892" t="s">
        <v>4281</v>
      </c>
      <c r="E3892" t="s">
        <v>34</v>
      </c>
      <c r="F3892" t="s">
        <v>34</v>
      </c>
      <c r="G3892" t="s">
        <v>13</v>
      </c>
      <c r="H3892" t="s">
        <v>14</v>
      </c>
      <c r="I3892" t="s">
        <v>21</v>
      </c>
      <c r="J3892" s="5">
        <v>78.959999999999994</v>
      </c>
      <c r="K3892" s="5" t="str">
        <f>_xlfn.IFS(stroke_2[[#This Row],[avg_glucose_level]]&lt;70,"Low",stroke_2[[#This Row],[avg_glucose_level]]&lt;99,"Normal",stroke_2[[#This Row],[avg_glucose_level]]&lt;125,"Prediabetes",stroke_2[[#This Row],[avg_glucose_level]]&lt;199,"Diabetes",stroke_2[[#This Row],[avg_glucose_level]]&gt;199,"Very High")</f>
        <v>Normal</v>
      </c>
      <c r="L3892">
        <v>28.6</v>
      </c>
      <c r="M3892">
        <v>28.25</v>
      </c>
      <c r="N3892">
        <v>28.6</v>
      </c>
      <c r="O3892" t="s">
        <v>24</v>
      </c>
      <c r="P3892" t="s">
        <v>34</v>
      </c>
      <c r="Q3892" s="4" t="s">
        <v>4285</v>
      </c>
      <c r="R3892" s="5">
        <f t="shared" ca="1" si="60"/>
        <v>1.9556939510418158E-2</v>
      </c>
    </row>
    <row r="3893" spans="1:18" x14ac:dyDescent="0.25">
      <c r="A3893">
        <v>49972</v>
      </c>
      <c r="B3893" t="s">
        <v>12</v>
      </c>
      <c r="C3893">
        <v>63</v>
      </c>
      <c r="D3893" t="s">
        <v>4281</v>
      </c>
      <c r="E3893" t="s">
        <v>34</v>
      </c>
      <c r="F3893" t="s">
        <v>34</v>
      </c>
      <c r="G3893" t="s">
        <v>13</v>
      </c>
      <c r="H3893" t="s">
        <v>20</v>
      </c>
      <c r="I3893" t="s">
        <v>21</v>
      </c>
      <c r="J3893" s="5">
        <v>216.38</v>
      </c>
      <c r="K3893" s="5" t="str">
        <f>_xlfn.IFS(stroke_2[[#This Row],[avg_glucose_level]]&lt;70,"Low",stroke_2[[#This Row],[avg_glucose_level]]&lt;99,"Normal",stroke_2[[#This Row],[avg_glucose_level]]&lt;125,"Prediabetes",stroke_2[[#This Row],[avg_glucose_level]]&lt;199,"Diabetes",stroke_2[[#This Row],[avg_glucose_level]]&gt;199,"Very High")</f>
        <v>Very High</v>
      </c>
      <c r="L3893">
        <v>34.5</v>
      </c>
      <c r="M3893">
        <v>28.25</v>
      </c>
      <c r="N3893">
        <v>34.5</v>
      </c>
      <c r="O3893" t="s">
        <v>24</v>
      </c>
      <c r="P3893" t="s">
        <v>34</v>
      </c>
      <c r="Q3893" s="4" t="s">
        <v>4285</v>
      </c>
      <c r="R3893" s="5">
        <f t="shared" ca="1" si="60"/>
        <v>-8.8943278963516999E-3</v>
      </c>
    </row>
    <row r="3894" spans="1:18" x14ac:dyDescent="0.25">
      <c r="A3894">
        <v>50508</v>
      </c>
      <c r="B3894" t="s">
        <v>19</v>
      </c>
      <c r="C3894">
        <v>63</v>
      </c>
      <c r="D3894" t="s">
        <v>4281</v>
      </c>
      <c r="E3894" t="s">
        <v>34</v>
      </c>
      <c r="F3894" t="s">
        <v>13</v>
      </c>
      <c r="G3894" t="s">
        <v>13</v>
      </c>
      <c r="H3894" t="s">
        <v>20</v>
      </c>
      <c r="I3894" t="s">
        <v>21</v>
      </c>
      <c r="J3894" s="5">
        <v>239.95</v>
      </c>
      <c r="K3894" s="5" t="str">
        <f>_xlfn.IFS(stroke_2[[#This Row],[avg_glucose_level]]&lt;70,"Low",stroke_2[[#This Row],[avg_glucose_level]]&lt;99,"Normal",stroke_2[[#This Row],[avg_glucose_level]]&lt;125,"Prediabetes",stroke_2[[#This Row],[avg_glucose_level]]&lt;199,"Diabetes",stroke_2[[#This Row],[avg_glucose_level]]&gt;199,"Very High")</f>
        <v>Very High</v>
      </c>
      <c r="L3894">
        <v>32.200000000000003</v>
      </c>
      <c r="M3894">
        <v>28.25</v>
      </c>
      <c r="N3894">
        <v>32.200000000000003</v>
      </c>
      <c r="O3894" t="s">
        <v>29</v>
      </c>
      <c r="P3894" t="s">
        <v>34</v>
      </c>
      <c r="Q3894" s="4" t="s">
        <v>4285</v>
      </c>
      <c r="R3894" s="5">
        <f t="shared" ca="1" si="60"/>
        <v>-1.6710856259571277E-2</v>
      </c>
    </row>
    <row r="3895" spans="1:18" x14ac:dyDescent="0.25">
      <c r="A3895">
        <v>50784</v>
      </c>
      <c r="B3895" t="s">
        <v>12</v>
      </c>
      <c r="C3895">
        <v>63</v>
      </c>
      <c r="D3895" t="s">
        <v>4281</v>
      </c>
      <c r="E3895" t="s">
        <v>34</v>
      </c>
      <c r="F3895" t="s">
        <v>34</v>
      </c>
      <c r="G3895" t="s">
        <v>13</v>
      </c>
      <c r="H3895" t="s">
        <v>14</v>
      </c>
      <c r="I3895" t="s">
        <v>21</v>
      </c>
      <c r="J3895" s="5">
        <v>228.56</v>
      </c>
      <c r="K3895" s="5" t="str">
        <f>_xlfn.IFS(stroke_2[[#This Row],[avg_glucose_level]]&lt;70,"Low",stroke_2[[#This Row],[avg_glucose_level]]&lt;99,"Normal",stroke_2[[#This Row],[avg_glucose_level]]&lt;125,"Prediabetes",stroke_2[[#This Row],[avg_glucose_level]]&lt;199,"Diabetes",stroke_2[[#This Row],[avg_glucose_level]]&gt;199,"Very High")</f>
        <v>Very High</v>
      </c>
      <c r="L3895">
        <v>27.4</v>
      </c>
      <c r="M3895">
        <v>28.25</v>
      </c>
      <c r="N3895">
        <v>27.4</v>
      </c>
      <c r="O3895" t="s">
        <v>24</v>
      </c>
      <c r="P3895" t="s">
        <v>13</v>
      </c>
      <c r="Q3895" s="4" t="s">
        <v>4286</v>
      </c>
      <c r="R3895" s="5">
        <f t="shared" ca="1" si="60"/>
        <v>1.0082785982611453</v>
      </c>
    </row>
    <row r="3896" spans="1:18" x14ac:dyDescent="0.25">
      <c r="A3896">
        <v>52150</v>
      </c>
      <c r="B3896" t="s">
        <v>12</v>
      </c>
      <c r="C3896">
        <v>63</v>
      </c>
      <c r="D3896" t="s">
        <v>4281</v>
      </c>
      <c r="E3896" t="s">
        <v>13</v>
      </c>
      <c r="F3896" t="s">
        <v>13</v>
      </c>
      <c r="G3896" t="s">
        <v>13</v>
      </c>
      <c r="H3896" t="s">
        <v>14</v>
      </c>
      <c r="I3896" t="s">
        <v>15</v>
      </c>
      <c r="J3896" s="5">
        <v>150.44999999999999</v>
      </c>
      <c r="K3896" s="5" t="str">
        <f>_xlfn.IFS(stroke_2[[#This Row],[avg_glucose_level]]&lt;70,"Low",stroke_2[[#This Row],[avg_glucose_level]]&lt;99,"Normal",stroke_2[[#This Row],[avg_glucose_level]]&lt;125,"Prediabetes",stroke_2[[#This Row],[avg_glucose_level]]&lt;199,"Diabetes",stroke_2[[#This Row],[avg_glucose_level]]&gt;199,"Very High")</f>
        <v>Diabetes</v>
      </c>
      <c r="L3896">
        <v>44.5</v>
      </c>
      <c r="M3896">
        <v>28.25</v>
      </c>
      <c r="N3896">
        <v>44.5</v>
      </c>
      <c r="O3896" t="s">
        <v>18</v>
      </c>
      <c r="P3896" t="s">
        <v>34</v>
      </c>
      <c r="Q3896" s="4" t="s">
        <v>4285</v>
      </c>
      <c r="R3896" s="5">
        <f t="shared" ca="1" si="60"/>
        <v>7.6109573371766718E-3</v>
      </c>
    </row>
    <row r="3897" spans="1:18" x14ac:dyDescent="0.25">
      <c r="A3897">
        <v>52588</v>
      </c>
      <c r="B3897" t="s">
        <v>19</v>
      </c>
      <c r="C3897">
        <v>63</v>
      </c>
      <c r="D3897" t="s">
        <v>4281</v>
      </c>
      <c r="E3897" t="s">
        <v>34</v>
      </c>
      <c r="F3897" t="s">
        <v>34</v>
      </c>
      <c r="G3897" t="s">
        <v>13</v>
      </c>
      <c r="H3897" t="s">
        <v>14</v>
      </c>
      <c r="I3897" t="s">
        <v>21</v>
      </c>
      <c r="J3897" s="5">
        <v>85.81</v>
      </c>
      <c r="K3897" s="5" t="str">
        <f>_xlfn.IFS(stroke_2[[#This Row],[avg_glucose_level]]&lt;70,"Low",stroke_2[[#This Row],[avg_glucose_level]]&lt;99,"Normal",stroke_2[[#This Row],[avg_glucose_level]]&lt;125,"Prediabetes",stroke_2[[#This Row],[avg_glucose_level]]&lt;199,"Diabetes",stroke_2[[#This Row],[avg_glucose_level]]&gt;199,"Very High")</f>
        <v>Normal</v>
      </c>
      <c r="L3897">
        <v>35.6</v>
      </c>
      <c r="M3897">
        <v>28.25</v>
      </c>
      <c r="N3897">
        <v>35.6</v>
      </c>
      <c r="O3897" t="s">
        <v>24</v>
      </c>
      <c r="P3897" t="s">
        <v>34</v>
      </c>
      <c r="Q3897" s="4" t="s">
        <v>4285</v>
      </c>
      <c r="R3897" s="5">
        <f t="shared" ca="1" si="60"/>
        <v>-1.5088401076202485E-2</v>
      </c>
    </row>
    <row r="3898" spans="1:18" x14ac:dyDescent="0.25">
      <c r="A3898">
        <v>55315</v>
      </c>
      <c r="B3898" t="s">
        <v>12</v>
      </c>
      <c r="C3898">
        <v>63</v>
      </c>
      <c r="D3898" t="s">
        <v>4281</v>
      </c>
      <c r="E3898" t="s">
        <v>34</v>
      </c>
      <c r="F3898" t="s">
        <v>34</v>
      </c>
      <c r="G3898" t="s">
        <v>13</v>
      </c>
      <c r="H3898" t="s">
        <v>14</v>
      </c>
      <c r="I3898" t="s">
        <v>21</v>
      </c>
      <c r="J3898" s="5">
        <v>77.819999999999993</v>
      </c>
      <c r="K3898" s="5" t="str">
        <f>_xlfn.IFS(stroke_2[[#This Row],[avg_glucose_level]]&lt;70,"Low",stroke_2[[#This Row],[avg_glucose_level]]&lt;99,"Normal",stroke_2[[#This Row],[avg_glucose_level]]&lt;125,"Prediabetes",stroke_2[[#This Row],[avg_glucose_level]]&lt;199,"Diabetes",stroke_2[[#This Row],[avg_glucose_level]]&gt;199,"Very High")</f>
        <v>Normal</v>
      </c>
      <c r="L3898">
        <v>30.3</v>
      </c>
      <c r="M3898">
        <v>28.25</v>
      </c>
      <c r="N3898">
        <v>30.3</v>
      </c>
      <c r="O3898" t="s">
        <v>38</v>
      </c>
      <c r="P3898" t="s">
        <v>34</v>
      </c>
      <c r="Q3898" s="4" t="s">
        <v>4285</v>
      </c>
      <c r="R3898" s="5">
        <f t="shared" ca="1" si="60"/>
        <v>7.0143524896376652E-4</v>
      </c>
    </row>
    <row r="3899" spans="1:18" x14ac:dyDescent="0.25">
      <c r="A3899">
        <v>55351</v>
      </c>
      <c r="B3899" t="s">
        <v>12</v>
      </c>
      <c r="C3899">
        <v>63</v>
      </c>
      <c r="D3899" t="s">
        <v>4281</v>
      </c>
      <c r="E3899" t="s">
        <v>34</v>
      </c>
      <c r="F3899" t="s">
        <v>34</v>
      </c>
      <c r="G3899" t="s">
        <v>13</v>
      </c>
      <c r="H3899" t="s">
        <v>14</v>
      </c>
      <c r="I3899" t="s">
        <v>15</v>
      </c>
      <c r="J3899" s="5">
        <v>90.07</v>
      </c>
      <c r="K3899" s="5" t="str">
        <f>_xlfn.IFS(stroke_2[[#This Row],[avg_glucose_level]]&lt;70,"Low",stroke_2[[#This Row],[avg_glucose_level]]&lt;99,"Normal",stroke_2[[#This Row],[avg_glucose_level]]&lt;125,"Prediabetes",stroke_2[[#This Row],[avg_glucose_level]]&lt;199,"Diabetes",stroke_2[[#This Row],[avg_glucose_level]]&gt;199,"Very High")</f>
        <v>Normal</v>
      </c>
      <c r="L3899">
        <v>36.799999999999997</v>
      </c>
      <c r="M3899">
        <v>28.25</v>
      </c>
      <c r="N3899">
        <v>36.799999999999997</v>
      </c>
      <c r="O3899" t="s">
        <v>38</v>
      </c>
      <c r="P3899" t="s">
        <v>34</v>
      </c>
      <c r="Q3899" s="4" t="s">
        <v>4285</v>
      </c>
      <c r="R3899" s="5">
        <f t="shared" ca="1" si="60"/>
        <v>2.331187346526175E-2</v>
      </c>
    </row>
    <row r="3900" spans="1:18" x14ac:dyDescent="0.25">
      <c r="A3900">
        <v>55982</v>
      </c>
      <c r="B3900" t="s">
        <v>19</v>
      </c>
      <c r="C3900">
        <v>63</v>
      </c>
      <c r="D3900" t="s">
        <v>4281</v>
      </c>
      <c r="E3900" t="s">
        <v>34</v>
      </c>
      <c r="F3900" t="s">
        <v>34</v>
      </c>
      <c r="G3900" t="s">
        <v>13</v>
      </c>
      <c r="H3900" t="s">
        <v>20</v>
      </c>
      <c r="I3900" t="s">
        <v>15</v>
      </c>
      <c r="J3900" s="5">
        <v>65.709999999999994</v>
      </c>
      <c r="K3900" s="5" t="str">
        <f>_xlfn.IFS(stroke_2[[#This Row],[avg_glucose_level]]&lt;70,"Low",stroke_2[[#This Row],[avg_glucose_level]]&lt;99,"Normal",stroke_2[[#This Row],[avg_glucose_level]]&lt;125,"Prediabetes",stroke_2[[#This Row],[avg_glucose_level]]&lt;199,"Diabetes",stroke_2[[#This Row],[avg_glucose_level]]&gt;199,"Very High")</f>
        <v>Low</v>
      </c>
      <c r="L3900">
        <v>29.2</v>
      </c>
      <c r="M3900">
        <v>28.25</v>
      </c>
      <c r="N3900">
        <v>29.2</v>
      </c>
      <c r="O3900" t="s">
        <v>29</v>
      </c>
      <c r="P3900" t="s">
        <v>34</v>
      </c>
      <c r="Q3900" s="4" t="s">
        <v>4285</v>
      </c>
      <c r="R3900" s="5">
        <f t="shared" ca="1" si="60"/>
        <v>-2.1993557348217598E-2</v>
      </c>
    </row>
    <row r="3901" spans="1:18" x14ac:dyDescent="0.25">
      <c r="A3901">
        <v>56021</v>
      </c>
      <c r="B3901" t="s">
        <v>19</v>
      </c>
      <c r="C3901">
        <v>63</v>
      </c>
      <c r="D3901" t="s">
        <v>4281</v>
      </c>
      <c r="E3901" t="s">
        <v>13</v>
      </c>
      <c r="F3901" t="s">
        <v>34</v>
      </c>
      <c r="G3901" t="s">
        <v>13</v>
      </c>
      <c r="H3901" t="s">
        <v>14</v>
      </c>
      <c r="I3901" t="s">
        <v>15</v>
      </c>
      <c r="J3901" s="5">
        <v>62.13</v>
      </c>
      <c r="K3901" s="5" t="str">
        <f>_xlfn.IFS(stroke_2[[#This Row],[avg_glucose_level]]&lt;70,"Low",stroke_2[[#This Row],[avg_glucose_level]]&lt;99,"Normal",stroke_2[[#This Row],[avg_glucose_level]]&lt;125,"Prediabetes",stroke_2[[#This Row],[avg_glucose_level]]&lt;199,"Diabetes",stroke_2[[#This Row],[avg_glucose_level]]&gt;199,"Very High")</f>
        <v>Low</v>
      </c>
      <c r="L3901">
        <v>23.6</v>
      </c>
      <c r="M3901">
        <v>28.25</v>
      </c>
      <c r="N3901">
        <v>23.6</v>
      </c>
      <c r="O3901" t="s">
        <v>24</v>
      </c>
      <c r="P3901" t="s">
        <v>34</v>
      </c>
      <c r="Q3901" s="4" t="s">
        <v>4285</v>
      </c>
      <c r="R3901" s="5">
        <f t="shared" ca="1" si="60"/>
        <v>5.2005529875631508E-3</v>
      </c>
    </row>
    <row r="3902" spans="1:18" x14ac:dyDescent="0.25">
      <c r="A3902">
        <v>58313</v>
      </c>
      <c r="B3902" t="s">
        <v>19</v>
      </c>
      <c r="C3902">
        <v>63</v>
      </c>
      <c r="D3902" t="s">
        <v>4281</v>
      </c>
      <c r="E3902" t="s">
        <v>34</v>
      </c>
      <c r="F3902" t="s">
        <v>34</v>
      </c>
      <c r="G3902" t="s">
        <v>13</v>
      </c>
      <c r="H3902" t="s">
        <v>20</v>
      </c>
      <c r="I3902" t="s">
        <v>15</v>
      </c>
      <c r="J3902" s="5">
        <v>60.67</v>
      </c>
      <c r="K3902" s="5" t="str">
        <f>_xlfn.IFS(stroke_2[[#This Row],[avg_glucose_level]]&lt;70,"Low",stroke_2[[#This Row],[avg_glucose_level]]&lt;99,"Normal",stroke_2[[#This Row],[avg_glucose_level]]&lt;125,"Prediabetes",stroke_2[[#This Row],[avg_glucose_level]]&lt;199,"Diabetes",stroke_2[[#This Row],[avg_glucose_level]]&gt;199,"Very High")</f>
        <v>Low</v>
      </c>
      <c r="L3902">
        <v>28.9</v>
      </c>
      <c r="M3902">
        <v>28.25</v>
      </c>
      <c r="N3902">
        <v>28.9</v>
      </c>
      <c r="O3902" t="s">
        <v>18</v>
      </c>
      <c r="P3902" t="s">
        <v>34</v>
      </c>
      <c r="Q3902" s="4" t="s">
        <v>4285</v>
      </c>
      <c r="R3902" s="5">
        <f t="shared" ca="1" si="60"/>
        <v>-4.2797884555502482E-3</v>
      </c>
    </row>
    <row r="3903" spans="1:18" x14ac:dyDescent="0.25">
      <c r="A3903">
        <v>59992</v>
      </c>
      <c r="B3903" t="s">
        <v>19</v>
      </c>
      <c r="C3903">
        <v>63</v>
      </c>
      <c r="D3903" t="s">
        <v>4281</v>
      </c>
      <c r="E3903" t="s">
        <v>13</v>
      </c>
      <c r="F3903" t="s">
        <v>34</v>
      </c>
      <c r="G3903" t="s">
        <v>13</v>
      </c>
      <c r="H3903" t="s">
        <v>20</v>
      </c>
      <c r="I3903" t="s">
        <v>15</v>
      </c>
      <c r="J3903" s="5">
        <v>228.2</v>
      </c>
      <c r="K3903" s="5" t="str">
        <f>_xlfn.IFS(stroke_2[[#This Row],[avg_glucose_level]]&lt;70,"Low",stroke_2[[#This Row],[avg_glucose_level]]&lt;99,"Normal",stroke_2[[#This Row],[avg_glucose_level]]&lt;125,"Prediabetes",stroke_2[[#This Row],[avg_glucose_level]]&lt;199,"Diabetes",stroke_2[[#This Row],[avg_glucose_level]]&gt;199,"Very High")</f>
        <v>Very High</v>
      </c>
      <c r="L3903">
        <v>37.700000000000003</v>
      </c>
      <c r="M3903">
        <v>28.25</v>
      </c>
      <c r="N3903">
        <v>37.700000000000003</v>
      </c>
      <c r="O3903" t="s">
        <v>24</v>
      </c>
      <c r="P3903" t="s">
        <v>34</v>
      </c>
      <c r="Q3903" s="4" t="s">
        <v>4285</v>
      </c>
      <c r="R3903" s="5">
        <f t="shared" ca="1" si="60"/>
        <v>-1.4625439153312237E-2</v>
      </c>
    </row>
    <row r="3904" spans="1:18" x14ac:dyDescent="0.25">
      <c r="A3904">
        <v>61764</v>
      </c>
      <c r="B3904" t="s">
        <v>19</v>
      </c>
      <c r="C3904">
        <v>63</v>
      </c>
      <c r="D3904" t="s">
        <v>4281</v>
      </c>
      <c r="E3904" t="s">
        <v>34</v>
      </c>
      <c r="F3904" t="s">
        <v>34</v>
      </c>
      <c r="G3904" t="s">
        <v>13</v>
      </c>
      <c r="H3904" t="s">
        <v>14</v>
      </c>
      <c r="I3904" t="s">
        <v>21</v>
      </c>
      <c r="J3904" s="5">
        <v>85</v>
      </c>
      <c r="K3904" s="5" t="str">
        <f>_xlfn.IFS(stroke_2[[#This Row],[avg_glucose_level]]&lt;70,"Low",stroke_2[[#This Row],[avg_glucose_level]]&lt;99,"Normal",stroke_2[[#This Row],[avg_glucose_level]]&lt;125,"Prediabetes",stroke_2[[#This Row],[avg_glucose_level]]&lt;199,"Diabetes",stroke_2[[#This Row],[avg_glucose_level]]&gt;199,"Very High")</f>
        <v>Normal</v>
      </c>
      <c r="L3904">
        <v>26.4</v>
      </c>
      <c r="M3904">
        <v>28.25</v>
      </c>
      <c r="N3904">
        <v>26.4</v>
      </c>
      <c r="O3904" t="s">
        <v>29</v>
      </c>
      <c r="P3904" t="s">
        <v>34</v>
      </c>
      <c r="Q3904" s="4" t="s">
        <v>4285</v>
      </c>
      <c r="R3904" s="5">
        <f t="shared" ca="1" si="60"/>
        <v>-9.7334918805925263E-3</v>
      </c>
    </row>
    <row r="3905" spans="1:18" x14ac:dyDescent="0.25">
      <c r="A3905">
        <v>62284</v>
      </c>
      <c r="B3905" t="s">
        <v>12</v>
      </c>
      <c r="C3905">
        <v>63</v>
      </c>
      <c r="D3905" t="s">
        <v>4281</v>
      </c>
      <c r="E3905" t="s">
        <v>34</v>
      </c>
      <c r="F3905" t="s">
        <v>34</v>
      </c>
      <c r="G3905" t="s">
        <v>13</v>
      </c>
      <c r="H3905" t="s">
        <v>20</v>
      </c>
      <c r="I3905" t="s">
        <v>21</v>
      </c>
      <c r="J3905" s="5">
        <v>78.430000000000007</v>
      </c>
      <c r="K3905" s="5" t="str">
        <f>_xlfn.IFS(stroke_2[[#This Row],[avg_glucose_level]]&lt;70,"Low",stroke_2[[#This Row],[avg_glucose_level]]&lt;99,"Normal",stroke_2[[#This Row],[avg_glucose_level]]&lt;125,"Prediabetes",stroke_2[[#This Row],[avg_glucose_level]]&lt;199,"Diabetes",stroke_2[[#This Row],[avg_glucose_level]]&gt;199,"Very High")</f>
        <v>Normal</v>
      </c>
      <c r="L3905">
        <v>18.8</v>
      </c>
      <c r="M3905">
        <v>28.25</v>
      </c>
      <c r="N3905">
        <v>18.8</v>
      </c>
      <c r="O3905" t="s">
        <v>24</v>
      </c>
      <c r="P3905" t="s">
        <v>34</v>
      </c>
      <c r="Q3905" s="4" t="s">
        <v>4285</v>
      </c>
      <c r="R3905" s="5">
        <f t="shared" ca="1" si="60"/>
        <v>6.6299106708355262E-3</v>
      </c>
    </row>
    <row r="3906" spans="1:18" x14ac:dyDescent="0.25">
      <c r="A3906">
        <v>63491</v>
      </c>
      <c r="B3906" t="s">
        <v>19</v>
      </c>
      <c r="C3906">
        <v>63</v>
      </c>
      <c r="D3906" t="s">
        <v>4281</v>
      </c>
      <c r="E3906" t="s">
        <v>34</v>
      </c>
      <c r="F3906" t="s">
        <v>34</v>
      </c>
      <c r="G3906" t="s">
        <v>13</v>
      </c>
      <c r="H3906" t="s">
        <v>14</v>
      </c>
      <c r="I3906" t="s">
        <v>15</v>
      </c>
      <c r="J3906" s="5">
        <v>109.65</v>
      </c>
      <c r="K3906" s="5" t="str">
        <f>_xlfn.IFS(stroke_2[[#This Row],[avg_glucose_level]]&lt;70,"Low",stroke_2[[#This Row],[avg_glucose_level]]&lt;99,"Normal",stroke_2[[#This Row],[avg_glucose_level]]&lt;125,"Prediabetes",stroke_2[[#This Row],[avg_glucose_level]]&lt;199,"Diabetes",stroke_2[[#This Row],[avg_glucose_level]]&gt;199,"Very High")</f>
        <v>Prediabetes</v>
      </c>
      <c r="L3906">
        <v>28.6</v>
      </c>
      <c r="M3906">
        <v>28.25</v>
      </c>
      <c r="N3906">
        <v>28.6</v>
      </c>
      <c r="O3906" t="s">
        <v>18</v>
      </c>
      <c r="P3906" t="s">
        <v>34</v>
      </c>
      <c r="Q3906" s="4" t="s">
        <v>4285</v>
      </c>
      <c r="R3906" s="5">
        <f t="shared" ref="R3906:R3969" ca="1" si="61">Q3906 + (RAND()-0.5)/20</f>
        <v>1.2482510545363984E-2</v>
      </c>
    </row>
    <row r="3907" spans="1:18" x14ac:dyDescent="0.25">
      <c r="A3907">
        <v>64864</v>
      </c>
      <c r="B3907" t="s">
        <v>12</v>
      </c>
      <c r="C3907">
        <v>63</v>
      </c>
      <c r="D3907" t="s">
        <v>4281</v>
      </c>
      <c r="E3907" t="s">
        <v>13</v>
      </c>
      <c r="F3907" t="s">
        <v>34</v>
      </c>
      <c r="G3907" t="s">
        <v>13</v>
      </c>
      <c r="H3907" t="s">
        <v>14</v>
      </c>
      <c r="I3907" t="s">
        <v>21</v>
      </c>
      <c r="J3907" s="5">
        <v>60.17</v>
      </c>
      <c r="K3907" s="5" t="str">
        <f>_xlfn.IFS(stroke_2[[#This Row],[avg_glucose_level]]&lt;70,"Low",stroke_2[[#This Row],[avg_glucose_level]]&lt;99,"Normal",stroke_2[[#This Row],[avg_glucose_level]]&lt;125,"Prediabetes",stroke_2[[#This Row],[avg_glucose_level]]&lt;199,"Diabetes",stroke_2[[#This Row],[avg_glucose_level]]&gt;199,"Very High")</f>
        <v>Low</v>
      </c>
      <c r="L3907">
        <v>23.5</v>
      </c>
      <c r="M3907">
        <v>28.25</v>
      </c>
      <c r="N3907">
        <v>23.5</v>
      </c>
      <c r="O3907" t="s">
        <v>29</v>
      </c>
      <c r="P3907" t="s">
        <v>34</v>
      </c>
      <c r="Q3907" s="4" t="s">
        <v>4285</v>
      </c>
      <c r="R3907" s="5">
        <f t="shared" ca="1" si="61"/>
        <v>-4.8877100276280838E-3</v>
      </c>
    </row>
    <row r="3908" spans="1:18" x14ac:dyDescent="0.25">
      <c r="A3908">
        <v>65252</v>
      </c>
      <c r="B3908" t="s">
        <v>19</v>
      </c>
      <c r="C3908">
        <v>63</v>
      </c>
      <c r="D3908" t="s">
        <v>4281</v>
      </c>
      <c r="E3908" t="s">
        <v>34</v>
      </c>
      <c r="F3908" t="s">
        <v>34</v>
      </c>
      <c r="G3908" t="s">
        <v>13</v>
      </c>
      <c r="H3908" t="s">
        <v>43</v>
      </c>
      <c r="I3908" t="s">
        <v>21</v>
      </c>
      <c r="J3908" s="5">
        <v>55.57</v>
      </c>
      <c r="K3908" s="5" t="str">
        <f>_xlfn.IFS(stroke_2[[#This Row],[avg_glucose_level]]&lt;70,"Low",stroke_2[[#This Row],[avg_glucose_level]]&lt;99,"Normal",stroke_2[[#This Row],[avg_glucose_level]]&lt;125,"Prediabetes",stroke_2[[#This Row],[avg_glucose_level]]&lt;199,"Diabetes",stroke_2[[#This Row],[avg_glucose_level]]&gt;199,"Very High")</f>
        <v>Low</v>
      </c>
      <c r="L3908">
        <v>26.8</v>
      </c>
      <c r="M3908">
        <v>28.25</v>
      </c>
      <c r="N3908">
        <v>26.8</v>
      </c>
      <c r="O3908" t="s">
        <v>18</v>
      </c>
      <c r="P3908" t="s">
        <v>34</v>
      </c>
      <c r="Q3908" s="4" t="s">
        <v>4285</v>
      </c>
      <c r="R3908" s="5">
        <f t="shared" ca="1" si="61"/>
        <v>-1.3649684105380555E-2</v>
      </c>
    </row>
    <row r="3909" spans="1:18" x14ac:dyDescent="0.25">
      <c r="A3909">
        <v>66464</v>
      </c>
      <c r="B3909" t="s">
        <v>12</v>
      </c>
      <c r="C3909">
        <v>63</v>
      </c>
      <c r="D3909" t="s">
        <v>4281</v>
      </c>
      <c r="E3909" t="s">
        <v>34</v>
      </c>
      <c r="F3909" t="s">
        <v>34</v>
      </c>
      <c r="G3909" t="s">
        <v>13</v>
      </c>
      <c r="H3909" t="s">
        <v>14</v>
      </c>
      <c r="I3909" t="s">
        <v>15</v>
      </c>
      <c r="J3909" s="5">
        <v>222.66</v>
      </c>
      <c r="K3909" s="5" t="str">
        <f>_xlfn.IFS(stroke_2[[#This Row],[avg_glucose_level]]&lt;70,"Low",stroke_2[[#This Row],[avg_glucose_level]]&lt;99,"Normal",stroke_2[[#This Row],[avg_glucose_level]]&lt;125,"Prediabetes",stroke_2[[#This Row],[avg_glucose_level]]&lt;199,"Diabetes",stroke_2[[#This Row],[avg_glucose_level]]&gt;199,"Very High")</f>
        <v>Very High</v>
      </c>
      <c r="L3909">
        <v>37</v>
      </c>
      <c r="M3909">
        <v>28.25</v>
      </c>
      <c r="N3909">
        <v>37</v>
      </c>
      <c r="O3909" t="s">
        <v>18</v>
      </c>
      <c r="P3909" t="s">
        <v>34</v>
      </c>
      <c r="Q3909" s="4" t="s">
        <v>4285</v>
      </c>
      <c r="R3909" s="5">
        <f t="shared" ca="1" si="61"/>
        <v>1.706950956128528E-3</v>
      </c>
    </row>
    <row r="3910" spans="1:18" x14ac:dyDescent="0.25">
      <c r="A3910">
        <v>66690</v>
      </c>
      <c r="B3910" t="s">
        <v>19</v>
      </c>
      <c r="C3910">
        <v>63</v>
      </c>
      <c r="D3910" t="s">
        <v>4281</v>
      </c>
      <c r="E3910" t="s">
        <v>34</v>
      </c>
      <c r="F3910" t="s">
        <v>34</v>
      </c>
      <c r="G3910" t="s">
        <v>13</v>
      </c>
      <c r="H3910" t="s">
        <v>20</v>
      </c>
      <c r="I3910" t="s">
        <v>15</v>
      </c>
      <c r="J3910" s="5">
        <v>69.459999999999994</v>
      </c>
      <c r="K3910" s="5" t="str">
        <f>_xlfn.IFS(stroke_2[[#This Row],[avg_glucose_level]]&lt;70,"Low",stroke_2[[#This Row],[avg_glucose_level]]&lt;99,"Normal",stroke_2[[#This Row],[avg_glucose_level]]&lt;125,"Prediabetes",stroke_2[[#This Row],[avg_glucose_level]]&lt;199,"Diabetes",stroke_2[[#This Row],[avg_glucose_level]]&gt;199,"Very High")</f>
        <v>Low</v>
      </c>
      <c r="L3910">
        <v>26.6</v>
      </c>
      <c r="M3910">
        <v>28.25</v>
      </c>
      <c r="N3910">
        <v>26.6</v>
      </c>
      <c r="O3910" t="s">
        <v>24</v>
      </c>
      <c r="P3910" t="s">
        <v>34</v>
      </c>
      <c r="Q3910" s="4" t="s">
        <v>4285</v>
      </c>
      <c r="R3910" s="5">
        <f t="shared" ca="1" si="61"/>
        <v>7.8169141601564796E-3</v>
      </c>
    </row>
    <row r="3911" spans="1:18" x14ac:dyDescent="0.25">
      <c r="A3911">
        <v>67466</v>
      </c>
      <c r="B3911" t="s">
        <v>12</v>
      </c>
      <c r="C3911">
        <v>63</v>
      </c>
      <c r="D3911" t="s">
        <v>4281</v>
      </c>
      <c r="E3911" t="s">
        <v>13</v>
      </c>
      <c r="F3911" t="s">
        <v>34</v>
      </c>
      <c r="G3911" t="s">
        <v>13</v>
      </c>
      <c r="H3911" t="s">
        <v>14</v>
      </c>
      <c r="I3911" t="s">
        <v>15</v>
      </c>
      <c r="J3911" s="5">
        <v>232.78</v>
      </c>
      <c r="K3911" s="5" t="str">
        <f>_xlfn.IFS(stroke_2[[#This Row],[avg_glucose_level]]&lt;70,"Low",stroke_2[[#This Row],[avg_glucose_level]]&lt;99,"Normal",stroke_2[[#This Row],[avg_glucose_level]]&lt;125,"Prediabetes",stroke_2[[#This Row],[avg_glucose_level]]&lt;199,"Diabetes",stroke_2[[#This Row],[avg_glucose_level]]&gt;199,"Very High")</f>
        <v>Very High</v>
      </c>
      <c r="L3911">
        <v>31.8</v>
      </c>
      <c r="M3911">
        <v>28.25</v>
      </c>
      <c r="N3911">
        <v>31.8</v>
      </c>
      <c r="O3911" t="s">
        <v>18</v>
      </c>
      <c r="P3911" t="s">
        <v>34</v>
      </c>
      <c r="Q3911" s="4" t="s">
        <v>4285</v>
      </c>
      <c r="R3911" s="5">
        <f t="shared" ca="1" si="61"/>
        <v>-1.4765056832353596E-2</v>
      </c>
    </row>
    <row r="3912" spans="1:18" x14ac:dyDescent="0.25">
      <c r="A3912">
        <v>67864</v>
      </c>
      <c r="B3912" t="s">
        <v>12</v>
      </c>
      <c r="C3912">
        <v>63</v>
      </c>
      <c r="D3912" t="s">
        <v>4281</v>
      </c>
      <c r="E3912" t="s">
        <v>34</v>
      </c>
      <c r="F3912" t="s">
        <v>34</v>
      </c>
      <c r="G3912" t="s">
        <v>13</v>
      </c>
      <c r="H3912" t="s">
        <v>14</v>
      </c>
      <c r="I3912" t="s">
        <v>21</v>
      </c>
      <c r="J3912" s="5">
        <v>57.82</v>
      </c>
      <c r="K3912" s="5" t="str">
        <f>_xlfn.IFS(stroke_2[[#This Row],[avg_glucose_level]]&lt;70,"Low",stroke_2[[#This Row],[avg_glucose_level]]&lt;99,"Normal",stroke_2[[#This Row],[avg_glucose_level]]&lt;125,"Prediabetes",stroke_2[[#This Row],[avg_glucose_level]]&lt;199,"Diabetes",stroke_2[[#This Row],[avg_glucose_level]]&gt;199,"Very High")</f>
        <v>Low</v>
      </c>
      <c r="L3912">
        <v>28.8</v>
      </c>
      <c r="M3912">
        <v>28.25</v>
      </c>
      <c r="N3912">
        <v>28.8</v>
      </c>
      <c r="O3912" t="s">
        <v>18</v>
      </c>
      <c r="P3912" t="s">
        <v>34</v>
      </c>
      <c r="Q3912" s="4" t="s">
        <v>4285</v>
      </c>
      <c r="R3912" s="5">
        <f t="shared" ca="1" si="61"/>
        <v>2.3812544508781952E-3</v>
      </c>
    </row>
    <row r="3913" spans="1:18" x14ac:dyDescent="0.25">
      <c r="A3913">
        <v>68193</v>
      </c>
      <c r="B3913" t="s">
        <v>12</v>
      </c>
      <c r="C3913">
        <v>63</v>
      </c>
      <c r="D3913" t="s">
        <v>4281</v>
      </c>
      <c r="E3913" t="s">
        <v>34</v>
      </c>
      <c r="F3913" t="s">
        <v>34</v>
      </c>
      <c r="G3913" t="s">
        <v>13</v>
      </c>
      <c r="H3913" t="s">
        <v>20</v>
      </c>
      <c r="I3913" t="s">
        <v>15</v>
      </c>
      <c r="J3913" s="5">
        <v>248.37</v>
      </c>
      <c r="K3913" s="5" t="str">
        <f>_xlfn.IFS(stroke_2[[#This Row],[avg_glucose_level]]&lt;70,"Low",stroke_2[[#This Row],[avg_glucose_level]]&lt;99,"Normal",stroke_2[[#This Row],[avg_glucose_level]]&lt;125,"Prediabetes",stroke_2[[#This Row],[avg_glucose_level]]&lt;199,"Diabetes",stroke_2[[#This Row],[avg_glucose_level]]&gt;199,"Very High")</f>
        <v>Very High</v>
      </c>
      <c r="L3913">
        <v>32.200000000000003</v>
      </c>
      <c r="M3913">
        <v>28.25</v>
      </c>
      <c r="N3913">
        <v>32.200000000000003</v>
      </c>
      <c r="O3913" t="s">
        <v>29</v>
      </c>
      <c r="P3913" t="s">
        <v>34</v>
      </c>
      <c r="Q3913" s="4" t="s">
        <v>4285</v>
      </c>
      <c r="R3913" s="5">
        <f t="shared" ca="1" si="61"/>
        <v>1.141554490858478E-2</v>
      </c>
    </row>
    <row r="3914" spans="1:18" x14ac:dyDescent="0.25">
      <c r="A3914">
        <v>68268</v>
      </c>
      <c r="B3914" t="s">
        <v>19</v>
      </c>
      <c r="C3914">
        <v>63</v>
      </c>
      <c r="D3914" t="s">
        <v>4281</v>
      </c>
      <c r="E3914" t="s">
        <v>34</v>
      </c>
      <c r="F3914" t="s">
        <v>34</v>
      </c>
      <c r="G3914" t="s">
        <v>13</v>
      </c>
      <c r="H3914" t="s">
        <v>20</v>
      </c>
      <c r="I3914" t="s">
        <v>15</v>
      </c>
      <c r="J3914" s="5">
        <v>93.88</v>
      </c>
      <c r="K3914" s="5" t="str">
        <f>_xlfn.IFS(stroke_2[[#This Row],[avg_glucose_level]]&lt;70,"Low",stroke_2[[#This Row],[avg_glucose_level]]&lt;99,"Normal",stroke_2[[#This Row],[avg_glucose_level]]&lt;125,"Prediabetes",stroke_2[[#This Row],[avg_glucose_level]]&lt;199,"Diabetes",stroke_2[[#This Row],[avg_glucose_level]]&gt;199,"Very High")</f>
        <v>Normal</v>
      </c>
      <c r="L3914">
        <v>34.799999999999997</v>
      </c>
      <c r="M3914">
        <v>28.25</v>
      </c>
      <c r="N3914">
        <v>34.799999999999997</v>
      </c>
      <c r="O3914" t="s">
        <v>38</v>
      </c>
      <c r="P3914" t="s">
        <v>34</v>
      </c>
      <c r="Q3914" s="4" t="s">
        <v>4285</v>
      </c>
      <c r="R3914" s="5">
        <f t="shared" ca="1" si="61"/>
        <v>-6.7618443576786371E-3</v>
      </c>
    </row>
    <row r="3915" spans="1:18" x14ac:dyDescent="0.25">
      <c r="A3915">
        <v>69665</v>
      </c>
      <c r="B3915" t="s">
        <v>19</v>
      </c>
      <c r="C3915">
        <v>63</v>
      </c>
      <c r="D3915" t="s">
        <v>4281</v>
      </c>
      <c r="E3915" t="s">
        <v>34</v>
      </c>
      <c r="F3915" t="s">
        <v>34</v>
      </c>
      <c r="G3915" t="s">
        <v>13</v>
      </c>
      <c r="H3915" t="s">
        <v>14</v>
      </c>
      <c r="I3915" t="s">
        <v>21</v>
      </c>
      <c r="J3915" s="5">
        <v>60.22</v>
      </c>
      <c r="K3915" s="5" t="str">
        <f>_xlfn.IFS(stroke_2[[#This Row],[avg_glucose_level]]&lt;70,"Low",stroke_2[[#This Row],[avg_glucose_level]]&lt;99,"Normal",stroke_2[[#This Row],[avg_glucose_level]]&lt;125,"Prediabetes",stroke_2[[#This Row],[avg_glucose_level]]&lt;199,"Diabetes",stroke_2[[#This Row],[avg_glucose_level]]&gt;199,"Very High")</f>
        <v>Low</v>
      </c>
      <c r="L3915">
        <v>29.2</v>
      </c>
      <c r="M3915">
        <v>28.25</v>
      </c>
      <c r="N3915">
        <v>29.2</v>
      </c>
      <c r="O3915" t="s">
        <v>24</v>
      </c>
      <c r="P3915" t="s">
        <v>34</v>
      </c>
      <c r="Q3915" s="4" t="s">
        <v>4285</v>
      </c>
      <c r="R3915" s="5">
        <f t="shared" ca="1" si="61"/>
        <v>-2.8817567839860892E-3</v>
      </c>
    </row>
    <row r="3916" spans="1:18" x14ac:dyDescent="0.25">
      <c r="A3916">
        <v>72594</v>
      </c>
      <c r="B3916" t="s">
        <v>12</v>
      </c>
      <c r="C3916">
        <v>63</v>
      </c>
      <c r="D3916" t="s">
        <v>4281</v>
      </c>
      <c r="E3916" t="s">
        <v>34</v>
      </c>
      <c r="F3916" t="s">
        <v>34</v>
      </c>
      <c r="G3916" t="s">
        <v>13</v>
      </c>
      <c r="H3916" t="s">
        <v>14</v>
      </c>
      <c r="I3916" t="s">
        <v>15</v>
      </c>
      <c r="J3916" s="5">
        <v>95.29</v>
      </c>
      <c r="K3916" s="5" t="str">
        <f>_xlfn.IFS(stroke_2[[#This Row],[avg_glucose_level]]&lt;70,"Low",stroke_2[[#This Row],[avg_glucose_level]]&lt;99,"Normal",stroke_2[[#This Row],[avg_glucose_level]]&lt;125,"Prediabetes",stroke_2[[#This Row],[avg_glucose_level]]&lt;199,"Diabetes",stroke_2[[#This Row],[avg_glucose_level]]&gt;199,"Very High")</f>
        <v>Normal</v>
      </c>
      <c r="L3916">
        <v>31.6</v>
      </c>
      <c r="M3916">
        <v>28.25</v>
      </c>
      <c r="N3916">
        <v>31.6</v>
      </c>
      <c r="O3916" t="s">
        <v>29</v>
      </c>
      <c r="P3916" t="s">
        <v>34</v>
      </c>
      <c r="Q3916" s="4" t="s">
        <v>4285</v>
      </c>
      <c r="R3916" s="5">
        <f t="shared" ca="1" si="61"/>
        <v>-4.0904290749267823E-3</v>
      </c>
    </row>
    <row r="3917" spans="1:18" x14ac:dyDescent="0.25">
      <c r="A3917">
        <v>1772</v>
      </c>
      <c r="B3917" t="s">
        <v>19</v>
      </c>
      <c r="C3917">
        <v>64</v>
      </c>
      <c r="D3917" t="s">
        <v>4281</v>
      </c>
      <c r="E3917" t="s">
        <v>34</v>
      </c>
      <c r="F3917" t="s">
        <v>34</v>
      </c>
      <c r="G3917" t="s">
        <v>13</v>
      </c>
      <c r="H3917" t="s">
        <v>43</v>
      </c>
      <c r="I3917" t="s">
        <v>15</v>
      </c>
      <c r="J3917" s="5">
        <v>77.680000000000007</v>
      </c>
      <c r="K3917" s="5" t="str">
        <f>_xlfn.IFS(stroke_2[[#This Row],[avg_glucose_level]]&lt;70,"Low",stroke_2[[#This Row],[avg_glucose_level]]&lt;99,"Normal",stroke_2[[#This Row],[avg_glucose_level]]&lt;125,"Prediabetes",stroke_2[[#This Row],[avg_glucose_level]]&lt;199,"Diabetes",stroke_2[[#This Row],[avg_glucose_level]]&gt;199,"Very High")</f>
        <v>Normal</v>
      </c>
      <c r="L3917">
        <v>31.4</v>
      </c>
      <c r="M3917">
        <v>28.25</v>
      </c>
      <c r="N3917">
        <v>31.4</v>
      </c>
      <c r="O3917" t="s">
        <v>24</v>
      </c>
      <c r="P3917" t="s">
        <v>34</v>
      </c>
      <c r="Q3917" s="4" t="s">
        <v>4285</v>
      </c>
      <c r="R3917" s="5">
        <f t="shared" ca="1" si="61"/>
        <v>-1.7397964346578216E-2</v>
      </c>
    </row>
    <row r="3918" spans="1:18" x14ac:dyDescent="0.25">
      <c r="A3918">
        <v>3355</v>
      </c>
      <c r="B3918" t="s">
        <v>19</v>
      </c>
      <c r="C3918">
        <v>64</v>
      </c>
      <c r="D3918" t="s">
        <v>4281</v>
      </c>
      <c r="E3918" t="s">
        <v>34</v>
      </c>
      <c r="F3918" t="s">
        <v>34</v>
      </c>
      <c r="G3918" t="s">
        <v>13</v>
      </c>
      <c r="H3918" t="s">
        <v>14</v>
      </c>
      <c r="I3918" t="s">
        <v>15</v>
      </c>
      <c r="J3918" s="5">
        <v>82.34</v>
      </c>
      <c r="K3918" s="5" t="str">
        <f>_xlfn.IFS(stroke_2[[#This Row],[avg_glucose_level]]&lt;70,"Low",stroke_2[[#This Row],[avg_glucose_level]]&lt;99,"Normal",stroke_2[[#This Row],[avg_glucose_level]]&lt;125,"Prediabetes",stroke_2[[#This Row],[avg_glucose_level]]&lt;199,"Diabetes",stroke_2[[#This Row],[avg_glucose_level]]&gt;199,"Very High")</f>
        <v>Normal</v>
      </c>
      <c r="L3918">
        <v>31.9</v>
      </c>
      <c r="M3918">
        <v>28.25</v>
      </c>
      <c r="N3918">
        <v>31.9</v>
      </c>
      <c r="O3918" t="s">
        <v>24</v>
      </c>
      <c r="P3918" t="s">
        <v>34</v>
      </c>
      <c r="Q3918" s="4" t="s">
        <v>4285</v>
      </c>
      <c r="R3918" s="5">
        <f t="shared" ca="1" si="61"/>
        <v>-1.0657807737326718E-3</v>
      </c>
    </row>
    <row r="3919" spans="1:18" x14ac:dyDescent="0.25">
      <c r="A3919">
        <v>4383</v>
      </c>
      <c r="B3919" t="s">
        <v>19</v>
      </c>
      <c r="C3919">
        <v>64</v>
      </c>
      <c r="D3919" t="s">
        <v>4281</v>
      </c>
      <c r="E3919" t="s">
        <v>34</v>
      </c>
      <c r="F3919" t="s">
        <v>34</v>
      </c>
      <c r="G3919" t="s">
        <v>13</v>
      </c>
      <c r="H3919" t="s">
        <v>43</v>
      </c>
      <c r="I3919" t="s">
        <v>15</v>
      </c>
      <c r="J3919" s="5">
        <v>76.12</v>
      </c>
      <c r="K3919" s="5" t="str">
        <f>_xlfn.IFS(stroke_2[[#This Row],[avg_glucose_level]]&lt;70,"Low",stroke_2[[#This Row],[avg_glucose_level]]&lt;99,"Normal",stroke_2[[#This Row],[avg_glucose_level]]&lt;125,"Prediabetes",stroke_2[[#This Row],[avg_glucose_level]]&lt;199,"Diabetes",stroke_2[[#This Row],[avg_glucose_level]]&gt;199,"Very High")</f>
        <v>Normal</v>
      </c>
      <c r="L3919">
        <v>38.200000000000003</v>
      </c>
      <c r="M3919">
        <v>28.25</v>
      </c>
      <c r="N3919">
        <v>38.200000000000003</v>
      </c>
      <c r="O3919" t="s">
        <v>18</v>
      </c>
      <c r="P3919" t="s">
        <v>34</v>
      </c>
      <c r="Q3919" s="4" t="s">
        <v>4285</v>
      </c>
      <c r="R3919" s="5">
        <f t="shared" ca="1" si="61"/>
        <v>2.0388431565953212E-3</v>
      </c>
    </row>
    <row r="3920" spans="1:18" x14ac:dyDescent="0.25">
      <c r="A3920">
        <v>5137</v>
      </c>
      <c r="B3920" t="s">
        <v>12</v>
      </c>
      <c r="C3920">
        <v>64</v>
      </c>
      <c r="D3920" t="s">
        <v>4281</v>
      </c>
      <c r="E3920" t="s">
        <v>34</v>
      </c>
      <c r="F3920" t="s">
        <v>34</v>
      </c>
      <c r="G3920" t="s">
        <v>13</v>
      </c>
      <c r="H3920" t="s">
        <v>20</v>
      </c>
      <c r="I3920" t="s">
        <v>21</v>
      </c>
      <c r="J3920" s="5">
        <v>210</v>
      </c>
      <c r="K3920" s="5" t="str">
        <f>_xlfn.IFS(stroke_2[[#This Row],[avg_glucose_level]]&lt;70,"Low",stroke_2[[#This Row],[avg_glucose_level]]&lt;99,"Normal",stroke_2[[#This Row],[avg_glucose_level]]&lt;125,"Prediabetes",stroke_2[[#This Row],[avg_glucose_level]]&lt;199,"Diabetes",stroke_2[[#This Row],[avg_glucose_level]]&gt;199,"Very High")</f>
        <v>Very High</v>
      </c>
      <c r="L3920">
        <v>30.7</v>
      </c>
      <c r="M3920">
        <v>28.25</v>
      </c>
      <c r="N3920">
        <v>30.7</v>
      </c>
      <c r="O3920" t="s">
        <v>18</v>
      </c>
      <c r="P3920" t="s">
        <v>34</v>
      </c>
      <c r="Q3920" s="4" t="s">
        <v>4285</v>
      </c>
      <c r="R3920" s="5">
        <f t="shared" ca="1" si="61"/>
        <v>-1.19669589703091E-2</v>
      </c>
    </row>
    <row r="3921" spans="1:18" x14ac:dyDescent="0.25">
      <c r="A3921">
        <v>6599</v>
      </c>
      <c r="B3921" t="s">
        <v>12</v>
      </c>
      <c r="C3921">
        <v>64</v>
      </c>
      <c r="D3921" t="s">
        <v>4281</v>
      </c>
      <c r="E3921" t="s">
        <v>13</v>
      </c>
      <c r="F3921" t="s">
        <v>34</v>
      </c>
      <c r="G3921" t="s">
        <v>13</v>
      </c>
      <c r="H3921" t="s">
        <v>20</v>
      </c>
      <c r="I3921" t="s">
        <v>21</v>
      </c>
      <c r="J3921" s="5">
        <v>85.66</v>
      </c>
      <c r="K3921" s="5" t="str">
        <f>_xlfn.IFS(stroke_2[[#This Row],[avg_glucose_level]]&lt;70,"Low",stroke_2[[#This Row],[avg_glucose_level]]&lt;99,"Normal",stroke_2[[#This Row],[avg_glucose_level]]&lt;125,"Prediabetes",stroke_2[[#This Row],[avg_glucose_level]]&lt;199,"Diabetes",stroke_2[[#This Row],[avg_glucose_level]]&gt;199,"Very High")</f>
        <v>Normal</v>
      </c>
      <c r="L3921">
        <v>28.5</v>
      </c>
      <c r="M3921">
        <v>28.25</v>
      </c>
      <c r="N3921">
        <v>28.5</v>
      </c>
      <c r="O3921" t="s">
        <v>24</v>
      </c>
      <c r="P3921" t="s">
        <v>34</v>
      </c>
      <c r="Q3921" s="4" t="s">
        <v>4285</v>
      </c>
      <c r="R3921" s="5">
        <f t="shared" ca="1" si="61"/>
        <v>1.2094787407673674E-2</v>
      </c>
    </row>
    <row r="3922" spans="1:18" x14ac:dyDescent="0.25">
      <c r="A3922">
        <v>12363</v>
      </c>
      <c r="B3922" t="s">
        <v>12</v>
      </c>
      <c r="C3922">
        <v>64</v>
      </c>
      <c r="D3922" t="s">
        <v>4281</v>
      </c>
      <c r="E3922" t="s">
        <v>34</v>
      </c>
      <c r="F3922" t="s">
        <v>13</v>
      </c>
      <c r="G3922" t="s">
        <v>13</v>
      </c>
      <c r="H3922" t="s">
        <v>43</v>
      </c>
      <c r="I3922" t="s">
        <v>15</v>
      </c>
      <c r="J3922" s="5">
        <v>74.099999999999994</v>
      </c>
      <c r="K3922" s="5" t="str">
        <f>_xlfn.IFS(stroke_2[[#This Row],[avg_glucose_level]]&lt;70,"Low",stroke_2[[#This Row],[avg_glucose_level]]&lt;99,"Normal",stroke_2[[#This Row],[avg_glucose_level]]&lt;125,"Prediabetes",stroke_2[[#This Row],[avg_glucose_level]]&lt;199,"Diabetes",stroke_2[[#This Row],[avg_glucose_level]]&gt;199,"Very High")</f>
        <v>Normal</v>
      </c>
      <c r="L3922">
        <v>28.8</v>
      </c>
      <c r="M3922">
        <v>28.25</v>
      </c>
      <c r="N3922">
        <v>28.8</v>
      </c>
      <c r="O3922" t="s">
        <v>38</v>
      </c>
      <c r="P3922" t="s">
        <v>13</v>
      </c>
      <c r="Q3922" s="4" t="s">
        <v>4286</v>
      </c>
      <c r="R3922" s="5">
        <f t="shared" ca="1" si="61"/>
        <v>0.99831908994413765</v>
      </c>
    </row>
    <row r="3923" spans="1:18" x14ac:dyDescent="0.25">
      <c r="A3923">
        <v>14889</v>
      </c>
      <c r="B3923" t="s">
        <v>12</v>
      </c>
      <c r="C3923">
        <v>64</v>
      </c>
      <c r="D3923" t="s">
        <v>4281</v>
      </c>
      <c r="E3923" t="s">
        <v>34</v>
      </c>
      <c r="F3923" t="s">
        <v>34</v>
      </c>
      <c r="G3923" t="s">
        <v>13</v>
      </c>
      <c r="H3923" t="s">
        <v>43</v>
      </c>
      <c r="I3923" t="s">
        <v>21</v>
      </c>
      <c r="J3923" s="5">
        <v>113.68</v>
      </c>
      <c r="K3923" s="5" t="str">
        <f>_xlfn.IFS(stroke_2[[#This Row],[avg_glucose_level]]&lt;70,"Low",stroke_2[[#This Row],[avg_glucose_level]]&lt;99,"Normal",stroke_2[[#This Row],[avg_glucose_level]]&lt;125,"Prediabetes",stroke_2[[#This Row],[avg_glucose_level]]&lt;199,"Diabetes",stroke_2[[#This Row],[avg_glucose_level]]&gt;199,"Very High")</f>
        <v>Prediabetes</v>
      </c>
      <c r="L3923">
        <v>24.2</v>
      </c>
      <c r="M3923">
        <v>28.25</v>
      </c>
      <c r="N3923">
        <v>24.2</v>
      </c>
      <c r="O3923" t="s">
        <v>24</v>
      </c>
      <c r="P3923" t="s">
        <v>34</v>
      </c>
      <c r="Q3923" s="4" t="s">
        <v>4285</v>
      </c>
      <c r="R3923" s="5">
        <f t="shared" ca="1" si="61"/>
        <v>1.6071552211800698E-2</v>
      </c>
    </row>
    <row r="3924" spans="1:18" x14ac:dyDescent="0.25">
      <c r="A3924">
        <v>15136</v>
      </c>
      <c r="B3924" t="s">
        <v>12</v>
      </c>
      <c r="C3924">
        <v>64</v>
      </c>
      <c r="D3924" t="s">
        <v>4281</v>
      </c>
      <c r="E3924" t="s">
        <v>34</v>
      </c>
      <c r="F3924" t="s">
        <v>13</v>
      </c>
      <c r="G3924" t="s">
        <v>13</v>
      </c>
      <c r="H3924" t="s">
        <v>14</v>
      </c>
      <c r="I3924" t="s">
        <v>21</v>
      </c>
      <c r="J3924" s="5">
        <v>109.88</v>
      </c>
      <c r="K3924" s="5" t="str">
        <f>_xlfn.IFS(stroke_2[[#This Row],[avg_glucose_level]]&lt;70,"Low",stroke_2[[#This Row],[avg_glucose_level]]&lt;99,"Normal",stroke_2[[#This Row],[avg_glucose_level]]&lt;125,"Prediabetes",stroke_2[[#This Row],[avg_glucose_level]]&lt;199,"Diabetes",stroke_2[[#This Row],[avg_glucose_level]]&gt;199,"Very High")</f>
        <v>Prediabetes</v>
      </c>
      <c r="L3924">
        <v>33.9</v>
      </c>
      <c r="M3924">
        <v>28.25</v>
      </c>
      <c r="N3924">
        <v>33.9</v>
      </c>
      <c r="O3924" t="s">
        <v>38</v>
      </c>
      <c r="P3924" t="s">
        <v>34</v>
      </c>
      <c r="Q3924" s="4" t="s">
        <v>4285</v>
      </c>
      <c r="R3924" s="5">
        <f t="shared" ca="1" si="61"/>
        <v>-4.7525751652299055E-3</v>
      </c>
    </row>
    <row r="3925" spans="1:18" x14ac:dyDescent="0.25">
      <c r="A3925">
        <v>15964</v>
      </c>
      <c r="B3925" t="s">
        <v>19</v>
      </c>
      <c r="C3925">
        <v>64</v>
      </c>
      <c r="D3925" t="s">
        <v>4281</v>
      </c>
      <c r="E3925" t="s">
        <v>13</v>
      </c>
      <c r="F3925" t="s">
        <v>34</v>
      </c>
      <c r="G3925" t="s">
        <v>13</v>
      </c>
      <c r="H3925" t="s">
        <v>14</v>
      </c>
      <c r="I3925" t="s">
        <v>21</v>
      </c>
      <c r="J3925" s="5">
        <v>99.4</v>
      </c>
      <c r="K3925" s="5" t="str">
        <f>_xlfn.IFS(stroke_2[[#This Row],[avg_glucose_level]]&lt;70,"Low",stroke_2[[#This Row],[avg_glucose_level]]&lt;99,"Normal",stroke_2[[#This Row],[avg_glucose_level]]&lt;125,"Prediabetes",stroke_2[[#This Row],[avg_glucose_level]]&lt;199,"Diabetes",stroke_2[[#This Row],[avg_glucose_level]]&gt;199,"Very High")</f>
        <v>Prediabetes</v>
      </c>
      <c r="L3925">
        <v>29.1</v>
      </c>
      <c r="M3925">
        <v>28.25</v>
      </c>
      <c r="N3925">
        <v>29.1</v>
      </c>
      <c r="O3925" t="s">
        <v>24</v>
      </c>
      <c r="P3925" t="s">
        <v>34</v>
      </c>
      <c r="Q3925" s="4" t="s">
        <v>4285</v>
      </c>
      <c r="R3925" s="5">
        <f t="shared" ca="1" si="61"/>
        <v>-8.6125758514429499E-3</v>
      </c>
    </row>
    <row r="3926" spans="1:18" x14ac:dyDescent="0.25">
      <c r="A3926">
        <v>17771</v>
      </c>
      <c r="B3926" t="s">
        <v>19</v>
      </c>
      <c r="C3926">
        <v>64</v>
      </c>
      <c r="D3926" t="s">
        <v>4281</v>
      </c>
      <c r="E3926" t="s">
        <v>13</v>
      </c>
      <c r="F3926" t="s">
        <v>34</v>
      </c>
      <c r="G3926" t="s">
        <v>13</v>
      </c>
      <c r="H3926" t="s">
        <v>43</v>
      </c>
      <c r="I3926" t="s">
        <v>15</v>
      </c>
      <c r="J3926" s="5">
        <v>211.12</v>
      </c>
      <c r="K3926" s="5" t="str">
        <f>_xlfn.IFS(stroke_2[[#This Row],[avg_glucose_level]]&lt;70,"Low",stroke_2[[#This Row],[avg_glucose_level]]&lt;99,"Normal",stroke_2[[#This Row],[avg_glucose_level]]&lt;125,"Prediabetes",stroke_2[[#This Row],[avg_glucose_level]]&lt;199,"Diabetes",stroke_2[[#This Row],[avg_glucose_level]]&gt;199,"Very High")</f>
        <v>Very High</v>
      </c>
      <c r="L3926">
        <v>22</v>
      </c>
      <c r="M3926">
        <v>28.25</v>
      </c>
      <c r="N3926">
        <v>22</v>
      </c>
      <c r="O3926" t="s">
        <v>24</v>
      </c>
      <c r="P3926" t="s">
        <v>34</v>
      </c>
      <c r="Q3926" s="4" t="s">
        <v>4285</v>
      </c>
      <c r="R3926" s="5">
        <f t="shared" ca="1" si="61"/>
        <v>-2.2462295760145905E-2</v>
      </c>
    </row>
    <row r="3927" spans="1:18" x14ac:dyDescent="0.25">
      <c r="A3927">
        <v>21521</v>
      </c>
      <c r="B3927" t="s">
        <v>12</v>
      </c>
      <c r="C3927">
        <v>64</v>
      </c>
      <c r="D3927" t="s">
        <v>4281</v>
      </c>
      <c r="E3927" t="s">
        <v>34</v>
      </c>
      <c r="F3927" t="s">
        <v>13</v>
      </c>
      <c r="G3927" t="s">
        <v>13</v>
      </c>
      <c r="H3927" t="s">
        <v>14</v>
      </c>
      <c r="I3927" t="s">
        <v>15</v>
      </c>
      <c r="J3927" s="5">
        <v>103.28</v>
      </c>
      <c r="K3927" s="5" t="str">
        <f>_xlfn.IFS(stroke_2[[#This Row],[avg_glucose_level]]&lt;70,"Low",stroke_2[[#This Row],[avg_glucose_level]]&lt;99,"Normal",stroke_2[[#This Row],[avg_glucose_level]]&lt;125,"Prediabetes",stroke_2[[#This Row],[avg_glucose_level]]&lt;199,"Diabetes",stroke_2[[#This Row],[avg_glucose_level]]&gt;199,"Very High")</f>
        <v>Prediabetes</v>
      </c>
      <c r="L3927">
        <v>34.299999999999997</v>
      </c>
      <c r="M3927">
        <v>28.25</v>
      </c>
      <c r="N3927">
        <v>34.299999999999997</v>
      </c>
      <c r="O3927" t="s">
        <v>29</v>
      </c>
      <c r="P3927" t="s">
        <v>34</v>
      </c>
      <c r="Q3927" s="4" t="s">
        <v>4285</v>
      </c>
      <c r="R3927" s="5">
        <f t="shared" ca="1" si="61"/>
        <v>2.1891753745813751E-2</v>
      </c>
    </row>
    <row r="3928" spans="1:18" x14ac:dyDescent="0.25">
      <c r="A3928">
        <v>21677</v>
      </c>
      <c r="B3928" t="s">
        <v>19</v>
      </c>
      <c r="C3928">
        <v>64</v>
      </c>
      <c r="D3928" t="s">
        <v>4281</v>
      </c>
      <c r="E3928" t="s">
        <v>34</v>
      </c>
      <c r="F3928" t="s">
        <v>34</v>
      </c>
      <c r="G3928" t="s">
        <v>13</v>
      </c>
      <c r="H3928" t="s">
        <v>14</v>
      </c>
      <c r="I3928" t="s">
        <v>21</v>
      </c>
      <c r="J3928" s="5">
        <v>75.13</v>
      </c>
      <c r="K3928" s="5" t="str">
        <f>_xlfn.IFS(stroke_2[[#This Row],[avg_glucose_level]]&lt;70,"Low",stroke_2[[#This Row],[avg_glucose_level]]&lt;99,"Normal",stroke_2[[#This Row],[avg_glucose_level]]&lt;125,"Prediabetes",stroke_2[[#This Row],[avg_glucose_level]]&lt;199,"Diabetes",stroke_2[[#This Row],[avg_glucose_level]]&gt;199,"Very High")</f>
        <v>Normal</v>
      </c>
      <c r="L3928">
        <v>31.1</v>
      </c>
      <c r="M3928">
        <v>28.25</v>
      </c>
      <c r="N3928">
        <v>31.1</v>
      </c>
      <c r="O3928" t="s">
        <v>18</v>
      </c>
      <c r="P3928" t="s">
        <v>34</v>
      </c>
      <c r="Q3928" s="4" t="s">
        <v>4285</v>
      </c>
      <c r="R3928" s="5">
        <f t="shared" ca="1" si="61"/>
        <v>8.126377890472835E-3</v>
      </c>
    </row>
    <row r="3929" spans="1:18" x14ac:dyDescent="0.25">
      <c r="A3929">
        <v>22190</v>
      </c>
      <c r="B3929" t="s">
        <v>19</v>
      </c>
      <c r="C3929">
        <v>64</v>
      </c>
      <c r="D3929" t="s">
        <v>4281</v>
      </c>
      <c r="E3929" t="s">
        <v>13</v>
      </c>
      <c r="F3929" t="s">
        <v>34</v>
      </c>
      <c r="G3929" t="s">
        <v>13</v>
      </c>
      <c r="H3929" t="s">
        <v>20</v>
      </c>
      <c r="I3929" t="s">
        <v>15</v>
      </c>
      <c r="J3929" s="5">
        <v>76.89</v>
      </c>
      <c r="K3929" s="5" t="str">
        <f>_xlfn.IFS(stroke_2[[#This Row],[avg_glucose_level]]&lt;70,"Low",stroke_2[[#This Row],[avg_glucose_level]]&lt;99,"Normal",stroke_2[[#This Row],[avg_glucose_level]]&lt;125,"Prediabetes",stroke_2[[#This Row],[avg_glucose_level]]&lt;199,"Diabetes",stroke_2[[#This Row],[avg_glucose_level]]&gt;199,"Very High")</f>
        <v>Normal</v>
      </c>
      <c r="L3929">
        <v>30.2</v>
      </c>
      <c r="M3929">
        <v>28.25</v>
      </c>
      <c r="N3929">
        <v>30.2</v>
      </c>
      <c r="O3929" t="s">
        <v>38</v>
      </c>
      <c r="P3929" t="s">
        <v>34</v>
      </c>
      <c r="Q3929" s="4" t="s">
        <v>4285</v>
      </c>
      <c r="R3929" s="5">
        <f t="shared" ca="1" si="61"/>
        <v>1.2546292816664407E-2</v>
      </c>
    </row>
    <row r="3930" spans="1:18" x14ac:dyDescent="0.25">
      <c r="A3930">
        <v>22614</v>
      </c>
      <c r="B3930" t="s">
        <v>12</v>
      </c>
      <c r="C3930">
        <v>64</v>
      </c>
      <c r="D3930" t="s">
        <v>4281</v>
      </c>
      <c r="E3930" t="s">
        <v>34</v>
      </c>
      <c r="F3930" t="s">
        <v>34</v>
      </c>
      <c r="G3930" t="s">
        <v>34</v>
      </c>
      <c r="H3930" t="s">
        <v>20</v>
      </c>
      <c r="I3930" t="s">
        <v>21</v>
      </c>
      <c r="J3930" s="5">
        <v>82.62</v>
      </c>
      <c r="K3930" s="5" t="str">
        <f>_xlfn.IFS(stroke_2[[#This Row],[avg_glucose_level]]&lt;70,"Low",stroke_2[[#This Row],[avg_glucose_level]]&lt;99,"Normal",stroke_2[[#This Row],[avg_glucose_level]]&lt;125,"Prediabetes",stroke_2[[#This Row],[avg_glucose_level]]&lt;199,"Diabetes",stroke_2[[#This Row],[avg_glucose_level]]&gt;199,"Very High")</f>
        <v>Normal</v>
      </c>
      <c r="L3930">
        <v>25.3</v>
      </c>
      <c r="M3930">
        <v>28.25</v>
      </c>
      <c r="N3930">
        <v>25.3</v>
      </c>
      <c r="O3930" t="s">
        <v>29</v>
      </c>
      <c r="P3930" t="s">
        <v>34</v>
      </c>
      <c r="Q3930" s="4" t="s">
        <v>4285</v>
      </c>
      <c r="R3930" s="5">
        <f t="shared" ca="1" si="61"/>
        <v>-1.5147212430627088E-2</v>
      </c>
    </row>
    <row r="3931" spans="1:18" x14ac:dyDescent="0.25">
      <c r="A3931">
        <v>24665</v>
      </c>
      <c r="B3931" t="s">
        <v>19</v>
      </c>
      <c r="C3931">
        <v>64</v>
      </c>
      <c r="D3931" t="s">
        <v>4281</v>
      </c>
      <c r="E3931" t="s">
        <v>13</v>
      </c>
      <c r="F3931" t="s">
        <v>34</v>
      </c>
      <c r="G3931" t="s">
        <v>13</v>
      </c>
      <c r="H3931" t="s">
        <v>14</v>
      </c>
      <c r="I3931" t="s">
        <v>21</v>
      </c>
      <c r="J3931" s="5">
        <v>93.99</v>
      </c>
      <c r="K3931" s="5" t="str">
        <f>_xlfn.IFS(stroke_2[[#This Row],[avg_glucose_level]]&lt;70,"Low",stroke_2[[#This Row],[avg_glucose_level]]&lt;99,"Normal",stroke_2[[#This Row],[avg_glucose_level]]&lt;125,"Prediabetes",stroke_2[[#This Row],[avg_glucose_level]]&lt;199,"Diabetes",stroke_2[[#This Row],[avg_glucose_level]]&gt;199,"Very High")</f>
        <v>Normal</v>
      </c>
      <c r="L3931">
        <v>37.799999999999997</v>
      </c>
      <c r="M3931">
        <v>28.25</v>
      </c>
      <c r="N3931">
        <v>37.799999999999997</v>
      </c>
      <c r="O3931" t="s">
        <v>18</v>
      </c>
      <c r="P3931" t="s">
        <v>34</v>
      </c>
      <c r="Q3931" s="4" t="s">
        <v>4285</v>
      </c>
      <c r="R3931" s="5">
        <f t="shared" ca="1" si="61"/>
        <v>-1.1490954910782097E-2</v>
      </c>
    </row>
    <row r="3932" spans="1:18" x14ac:dyDescent="0.25">
      <c r="A3932">
        <v>24892</v>
      </c>
      <c r="B3932" t="s">
        <v>12</v>
      </c>
      <c r="C3932">
        <v>64</v>
      </c>
      <c r="D3932" t="s">
        <v>4281</v>
      </c>
      <c r="E3932" t="s">
        <v>34</v>
      </c>
      <c r="F3932" t="s">
        <v>34</v>
      </c>
      <c r="G3932" t="s">
        <v>13</v>
      </c>
      <c r="H3932" t="s">
        <v>14</v>
      </c>
      <c r="I3932" t="s">
        <v>21</v>
      </c>
      <c r="J3932" s="5">
        <v>97.08</v>
      </c>
      <c r="K3932" s="5" t="str">
        <f>_xlfn.IFS(stroke_2[[#This Row],[avg_glucose_level]]&lt;70,"Low",stroke_2[[#This Row],[avg_glucose_level]]&lt;99,"Normal",stroke_2[[#This Row],[avg_glucose_level]]&lt;125,"Prediabetes",stroke_2[[#This Row],[avg_glucose_level]]&lt;199,"Diabetes",stroke_2[[#This Row],[avg_glucose_level]]&gt;199,"Very High")</f>
        <v>Normal</v>
      </c>
      <c r="L3932">
        <v>31.7</v>
      </c>
      <c r="M3932">
        <v>28.25</v>
      </c>
      <c r="N3932">
        <v>31.7</v>
      </c>
      <c r="O3932" t="s">
        <v>38</v>
      </c>
      <c r="P3932" t="s">
        <v>34</v>
      </c>
      <c r="Q3932" s="4" t="s">
        <v>4285</v>
      </c>
      <c r="R3932" s="5">
        <f t="shared" ca="1" si="61"/>
        <v>1.0297191173269821E-2</v>
      </c>
    </row>
    <row r="3933" spans="1:18" x14ac:dyDescent="0.25">
      <c r="A3933">
        <v>27213</v>
      </c>
      <c r="B3933" t="s">
        <v>12</v>
      </c>
      <c r="C3933">
        <v>64</v>
      </c>
      <c r="D3933" t="s">
        <v>4281</v>
      </c>
      <c r="E3933" t="s">
        <v>13</v>
      </c>
      <c r="F3933" t="s">
        <v>34</v>
      </c>
      <c r="G3933" t="s">
        <v>13</v>
      </c>
      <c r="H3933" t="s">
        <v>20</v>
      </c>
      <c r="I3933" t="s">
        <v>21</v>
      </c>
      <c r="J3933" s="5">
        <v>178.29</v>
      </c>
      <c r="K3933" s="5" t="str">
        <f>_xlfn.IFS(stroke_2[[#This Row],[avg_glucose_level]]&lt;70,"Low",stroke_2[[#This Row],[avg_glucose_level]]&lt;99,"Normal",stroke_2[[#This Row],[avg_glucose_level]]&lt;125,"Prediabetes",stroke_2[[#This Row],[avg_glucose_level]]&lt;199,"Diabetes",stroke_2[[#This Row],[avg_glucose_level]]&gt;199,"Very High")</f>
        <v>Diabetes</v>
      </c>
      <c r="L3933">
        <v>36.1</v>
      </c>
      <c r="M3933">
        <v>28.25</v>
      </c>
      <c r="N3933">
        <v>36.1</v>
      </c>
      <c r="O3933" t="s">
        <v>24</v>
      </c>
      <c r="P3933" t="s">
        <v>34</v>
      </c>
      <c r="Q3933" s="4" t="s">
        <v>4285</v>
      </c>
      <c r="R3933" s="5">
        <f t="shared" ca="1" si="61"/>
        <v>5.6895891608928269E-3</v>
      </c>
    </row>
    <row r="3934" spans="1:18" x14ac:dyDescent="0.25">
      <c r="A3934">
        <v>28939</v>
      </c>
      <c r="B3934" t="s">
        <v>12</v>
      </c>
      <c r="C3934">
        <v>64</v>
      </c>
      <c r="D3934" t="s">
        <v>4281</v>
      </c>
      <c r="E3934" t="s">
        <v>34</v>
      </c>
      <c r="F3934" t="s">
        <v>34</v>
      </c>
      <c r="G3934" t="s">
        <v>13</v>
      </c>
      <c r="H3934" t="s">
        <v>20</v>
      </c>
      <c r="I3934" t="s">
        <v>21</v>
      </c>
      <c r="J3934" s="5">
        <v>111.98</v>
      </c>
      <c r="K3934" s="5" t="str">
        <f>_xlfn.IFS(stroke_2[[#This Row],[avg_glucose_level]]&lt;70,"Low",stroke_2[[#This Row],[avg_glucose_level]]&lt;99,"Normal",stroke_2[[#This Row],[avg_glucose_level]]&lt;125,"Prediabetes",stroke_2[[#This Row],[avg_glucose_level]]&lt;199,"Diabetes",stroke_2[[#This Row],[avg_glucose_level]]&gt;199,"Very High")</f>
        <v>Prediabetes</v>
      </c>
      <c r="M3934">
        <v>28.25</v>
      </c>
      <c r="N3934">
        <v>28.25</v>
      </c>
      <c r="O3934" t="s">
        <v>18</v>
      </c>
      <c r="P3934" t="s">
        <v>13</v>
      </c>
      <c r="Q3934" s="4" t="s">
        <v>4286</v>
      </c>
      <c r="R3934" s="5">
        <f t="shared" ca="1" si="61"/>
        <v>1.0043246658584681</v>
      </c>
    </row>
    <row r="3935" spans="1:18" x14ac:dyDescent="0.25">
      <c r="A3935">
        <v>29816</v>
      </c>
      <c r="B3935" t="s">
        <v>12</v>
      </c>
      <c r="C3935">
        <v>64</v>
      </c>
      <c r="D3935" t="s">
        <v>4281</v>
      </c>
      <c r="E3935" t="s">
        <v>13</v>
      </c>
      <c r="F3935" t="s">
        <v>34</v>
      </c>
      <c r="G3935" t="s">
        <v>13</v>
      </c>
      <c r="H3935" t="s">
        <v>14</v>
      </c>
      <c r="I3935" t="s">
        <v>21</v>
      </c>
      <c r="J3935" s="5">
        <v>91.85</v>
      </c>
      <c r="K3935" s="5" t="str">
        <f>_xlfn.IFS(stroke_2[[#This Row],[avg_glucose_level]]&lt;70,"Low",stroke_2[[#This Row],[avg_glucose_level]]&lt;99,"Normal",stroke_2[[#This Row],[avg_glucose_level]]&lt;125,"Prediabetes",stroke_2[[#This Row],[avg_glucose_level]]&lt;199,"Diabetes",stroke_2[[#This Row],[avg_glucose_level]]&gt;199,"Very High")</f>
        <v>Normal</v>
      </c>
      <c r="L3935">
        <v>31.8</v>
      </c>
      <c r="M3935">
        <v>28.25</v>
      </c>
      <c r="N3935">
        <v>31.8</v>
      </c>
      <c r="O3935" t="s">
        <v>18</v>
      </c>
      <c r="P3935" t="s">
        <v>34</v>
      </c>
      <c r="Q3935" s="4" t="s">
        <v>4285</v>
      </c>
      <c r="R3935" s="5">
        <f t="shared" ca="1" si="61"/>
        <v>1.9630203984449146E-2</v>
      </c>
    </row>
    <row r="3936" spans="1:18" x14ac:dyDescent="0.25">
      <c r="A3936">
        <v>33401</v>
      </c>
      <c r="B3936" t="s">
        <v>12</v>
      </c>
      <c r="C3936">
        <v>64</v>
      </c>
      <c r="D3936" t="s">
        <v>4281</v>
      </c>
      <c r="E3936" t="s">
        <v>34</v>
      </c>
      <c r="F3936" t="s">
        <v>34</v>
      </c>
      <c r="G3936" t="s">
        <v>13</v>
      </c>
      <c r="H3936" t="s">
        <v>14</v>
      </c>
      <c r="I3936" t="s">
        <v>21</v>
      </c>
      <c r="J3936" s="5">
        <v>84.27</v>
      </c>
      <c r="K3936" s="5" t="str">
        <f>_xlfn.IFS(stroke_2[[#This Row],[avg_glucose_level]]&lt;70,"Low",stroke_2[[#This Row],[avg_glucose_level]]&lt;99,"Normal",stroke_2[[#This Row],[avg_glucose_level]]&lt;125,"Prediabetes",stroke_2[[#This Row],[avg_glucose_level]]&lt;199,"Diabetes",stroke_2[[#This Row],[avg_glucose_level]]&gt;199,"Very High")</f>
        <v>Normal</v>
      </c>
      <c r="L3936">
        <v>24.6</v>
      </c>
      <c r="M3936">
        <v>28.25</v>
      </c>
      <c r="N3936">
        <v>24.6</v>
      </c>
      <c r="O3936" t="s">
        <v>38</v>
      </c>
      <c r="P3936" t="s">
        <v>34</v>
      </c>
      <c r="Q3936" s="4" t="s">
        <v>4285</v>
      </c>
      <c r="R3936" s="5">
        <f t="shared" ca="1" si="61"/>
        <v>1.1262214740158798E-2</v>
      </c>
    </row>
    <row r="3937" spans="1:18" x14ac:dyDescent="0.25">
      <c r="A3937">
        <v>33585</v>
      </c>
      <c r="B3937" t="s">
        <v>19</v>
      </c>
      <c r="C3937">
        <v>64</v>
      </c>
      <c r="D3937" t="s">
        <v>4281</v>
      </c>
      <c r="E3937" t="s">
        <v>34</v>
      </c>
      <c r="F3937" t="s">
        <v>34</v>
      </c>
      <c r="G3937" t="s">
        <v>13</v>
      </c>
      <c r="H3937" t="s">
        <v>14</v>
      </c>
      <c r="I3937" t="s">
        <v>21</v>
      </c>
      <c r="J3937" s="5">
        <v>250.2</v>
      </c>
      <c r="K3937" s="5" t="str">
        <f>_xlfn.IFS(stroke_2[[#This Row],[avg_glucose_level]]&lt;70,"Low",stroke_2[[#This Row],[avg_glucose_level]]&lt;99,"Normal",stroke_2[[#This Row],[avg_glucose_level]]&lt;125,"Prediabetes",stroke_2[[#This Row],[avg_glucose_level]]&lt;199,"Diabetes",stroke_2[[#This Row],[avg_glucose_level]]&gt;199,"Very High")</f>
        <v>Very High</v>
      </c>
      <c r="L3937">
        <v>27.4</v>
      </c>
      <c r="M3937">
        <v>28.25</v>
      </c>
      <c r="N3937">
        <v>27.4</v>
      </c>
      <c r="O3937" t="s">
        <v>38</v>
      </c>
      <c r="P3937" t="s">
        <v>34</v>
      </c>
      <c r="Q3937" s="4" t="s">
        <v>4285</v>
      </c>
      <c r="R3937" s="5">
        <f t="shared" ca="1" si="61"/>
        <v>8.3600312517230209E-4</v>
      </c>
    </row>
    <row r="3938" spans="1:18" x14ac:dyDescent="0.25">
      <c r="A3938">
        <v>33657</v>
      </c>
      <c r="B3938" t="s">
        <v>19</v>
      </c>
      <c r="C3938">
        <v>64</v>
      </c>
      <c r="D3938" t="s">
        <v>4281</v>
      </c>
      <c r="E3938" t="s">
        <v>34</v>
      </c>
      <c r="F3938" t="s">
        <v>34</v>
      </c>
      <c r="G3938" t="s">
        <v>13</v>
      </c>
      <c r="H3938" t="s">
        <v>14</v>
      </c>
      <c r="I3938" t="s">
        <v>15</v>
      </c>
      <c r="J3938" s="5">
        <v>95.87</v>
      </c>
      <c r="K3938" s="5" t="str">
        <f>_xlfn.IFS(stroke_2[[#This Row],[avg_glucose_level]]&lt;70,"Low",stroke_2[[#This Row],[avg_glucose_level]]&lt;99,"Normal",stroke_2[[#This Row],[avg_glucose_level]]&lt;125,"Prediabetes",stroke_2[[#This Row],[avg_glucose_level]]&lt;199,"Diabetes",stroke_2[[#This Row],[avg_glucose_level]]&gt;199,"Very High")</f>
        <v>Normal</v>
      </c>
      <c r="L3938">
        <v>19.3</v>
      </c>
      <c r="M3938">
        <v>28.25</v>
      </c>
      <c r="N3938">
        <v>19.3</v>
      </c>
      <c r="O3938" t="s">
        <v>18</v>
      </c>
      <c r="P3938" t="s">
        <v>34</v>
      </c>
      <c r="Q3938" s="4" t="s">
        <v>4285</v>
      </c>
      <c r="R3938" s="5">
        <f t="shared" ca="1" si="61"/>
        <v>-1.2317418134833346E-2</v>
      </c>
    </row>
    <row r="3939" spans="1:18" x14ac:dyDescent="0.25">
      <c r="A3939">
        <v>36638</v>
      </c>
      <c r="B3939" t="s">
        <v>12</v>
      </c>
      <c r="C3939">
        <v>64</v>
      </c>
      <c r="D3939" t="s">
        <v>4281</v>
      </c>
      <c r="E3939" t="s">
        <v>34</v>
      </c>
      <c r="F3939" t="s">
        <v>34</v>
      </c>
      <c r="G3939" t="s">
        <v>13</v>
      </c>
      <c r="H3939" t="s">
        <v>14</v>
      </c>
      <c r="I3939" t="s">
        <v>15</v>
      </c>
      <c r="J3939" s="5">
        <v>86.05</v>
      </c>
      <c r="K3939" s="5" t="str">
        <f>_xlfn.IFS(stroke_2[[#This Row],[avg_glucose_level]]&lt;70,"Low",stroke_2[[#This Row],[avg_glucose_level]]&lt;99,"Normal",stroke_2[[#This Row],[avg_glucose_level]]&lt;125,"Prediabetes",stroke_2[[#This Row],[avg_glucose_level]]&lt;199,"Diabetes",stroke_2[[#This Row],[avg_glucose_level]]&gt;199,"Very High")</f>
        <v>Normal</v>
      </c>
      <c r="L3939">
        <v>23</v>
      </c>
      <c r="M3939">
        <v>28.25</v>
      </c>
      <c r="N3939">
        <v>23</v>
      </c>
      <c r="O3939" t="s">
        <v>38</v>
      </c>
      <c r="P3939" t="s">
        <v>34</v>
      </c>
      <c r="Q3939" s="4" t="s">
        <v>4285</v>
      </c>
      <c r="R3939" s="5">
        <f t="shared" ca="1" si="61"/>
        <v>1.5632922731627235E-2</v>
      </c>
    </row>
    <row r="3940" spans="1:18" x14ac:dyDescent="0.25">
      <c r="A3940">
        <v>36710</v>
      </c>
      <c r="B3940" t="s">
        <v>12</v>
      </c>
      <c r="C3940">
        <v>64</v>
      </c>
      <c r="D3940" t="s">
        <v>4281</v>
      </c>
      <c r="E3940" t="s">
        <v>34</v>
      </c>
      <c r="F3940" t="s">
        <v>34</v>
      </c>
      <c r="G3940" t="s">
        <v>13</v>
      </c>
      <c r="H3940" t="s">
        <v>14</v>
      </c>
      <c r="I3940" t="s">
        <v>15</v>
      </c>
      <c r="J3940" s="5">
        <v>62.21</v>
      </c>
      <c r="K3940" s="5" t="str">
        <f>_xlfn.IFS(stroke_2[[#This Row],[avg_glucose_level]]&lt;70,"Low",stroke_2[[#This Row],[avg_glucose_level]]&lt;99,"Normal",stroke_2[[#This Row],[avg_glucose_level]]&lt;125,"Prediabetes",stroke_2[[#This Row],[avg_glucose_level]]&lt;199,"Diabetes",stroke_2[[#This Row],[avg_glucose_level]]&gt;199,"Very High")</f>
        <v>Low</v>
      </c>
      <c r="L3940">
        <v>28.3</v>
      </c>
      <c r="M3940">
        <v>28.25</v>
      </c>
      <c r="N3940">
        <v>28.3</v>
      </c>
      <c r="O3940" t="s">
        <v>38</v>
      </c>
      <c r="P3940" t="s">
        <v>34</v>
      </c>
      <c r="Q3940" s="4" t="s">
        <v>4285</v>
      </c>
      <c r="R3940" s="5">
        <f t="shared" ca="1" si="61"/>
        <v>-6.3438363532634099E-4</v>
      </c>
    </row>
    <row r="3941" spans="1:18" x14ac:dyDescent="0.25">
      <c r="A3941">
        <v>36750</v>
      </c>
      <c r="B3941" t="s">
        <v>12</v>
      </c>
      <c r="C3941">
        <v>64</v>
      </c>
      <c r="D3941" t="s">
        <v>4281</v>
      </c>
      <c r="E3941" t="s">
        <v>13</v>
      </c>
      <c r="F3941" t="s">
        <v>34</v>
      </c>
      <c r="G3941" t="s">
        <v>13</v>
      </c>
      <c r="H3941" t="s">
        <v>14</v>
      </c>
      <c r="I3941" t="s">
        <v>21</v>
      </c>
      <c r="J3941" s="5">
        <v>228.42</v>
      </c>
      <c r="K3941" s="5" t="str">
        <f>_xlfn.IFS(stroke_2[[#This Row],[avg_glucose_level]]&lt;70,"Low",stroke_2[[#This Row],[avg_glucose_level]]&lt;99,"Normal",stroke_2[[#This Row],[avg_glucose_level]]&lt;125,"Prediabetes",stroke_2[[#This Row],[avg_glucose_level]]&lt;199,"Diabetes",stroke_2[[#This Row],[avg_glucose_level]]&gt;199,"Very High")</f>
        <v>Very High</v>
      </c>
      <c r="L3941">
        <v>42.3</v>
      </c>
      <c r="M3941">
        <v>28.25</v>
      </c>
      <c r="N3941">
        <v>42.3</v>
      </c>
      <c r="O3941" t="s">
        <v>18</v>
      </c>
      <c r="P3941" t="s">
        <v>34</v>
      </c>
      <c r="Q3941" s="4" t="s">
        <v>4285</v>
      </c>
      <c r="R3941" s="5">
        <f t="shared" ca="1" si="61"/>
        <v>2.0633715139352627E-2</v>
      </c>
    </row>
    <row r="3942" spans="1:18" x14ac:dyDescent="0.25">
      <c r="A3942">
        <v>36820</v>
      </c>
      <c r="B3942" t="s">
        <v>12</v>
      </c>
      <c r="C3942">
        <v>64</v>
      </c>
      <c r="D3942" t="s">
        <v>4281</v>
      </c>
      <c r="E3942" t="s">
        <v>13</v>
      </c>
      <c r="F3942" t="s">
        <v>34</v>
      </c>
      <c r="G3942" t="s">
        <v>13</v>
      </c>
      <c r="H3942" t="s">
        <v>14</v>
      </c>
      <c r="I3942" t="s">
        <v>21</v>
      </c>
      <c r="J3942" s="5">
        <v>78.430000000000007</v>
      </c>
      <c r="K3942" s="5" t="str">
        <f>_xlfn.IFS(stroke_2[[#This Row],[avg_glucose_level]]&lt;70,"Low",stroke_2[[#This Row],[avg_glucose_level]]&lt;99,"Normal",stroke_2[[#This Row],[avg_glucose_level]]&lt;125,"Prediabetes",stroke_2[[#This Row],[avg_glucose_level]]&lt;199,"Diabetes",stroke_2[[#This Row],[avg_glucose_level]]&gt;199,"Very High")</f>
        <v>Normal</v>
      </c>
      <c r="L3942">
        <v>30.2</v>
      </c>
      <c r="M3942">
        <v>28.25</v>
      </c>
      <c r="N3942">
        <v>30.2</v>
      </c>
      <c r="O3942" t="s">
        <v>29</v>
      </c>
      <c r="P3942" t="s">
        <v>34</v>
      </c>
      <c r="Q3942" s="4" t="s">
        <v>4285</v>
      </c>
      <c r="R3942" s="5">
        <f t="shared" ca="1" si="61"/>
        <v>1.8524002610547523E-2</v>
      </c>
    </row>
    <row r="3943" spans="1:18" x14ac:dyDescent="0.25">
      <c r="A3943">
        <v>38119</v>
      </c>
      <c r="B3943" t="s">
        <v>12</v>
      </c>
      <c r="C3943">
        <v>64</v>
      </c>
      <c r="D3943" t="s">
        <v>4281</v>
      </c>
      <c r="E3943" t="s">
        <v>34</v>
      </c>
      <c r="F3943" t="s">
        <v>34</v>
      </c>
      <c r="G3943" t="s">
        <v>13</v>
      </c>
      <c r="H3943" t="s">
        <v>43</v>
      </c>
      <c r="I3943" t="s">
        <v>15</v>
      </c>
      <c r="J3943" s="5">
        <v>94.48</v>
      </c>
      <c r="K3943" s="5" t="str">
        <f>_xlfn.IFS(stroke_2[[#This Row],[avg_glucose_level]]&lt;70,"Low",stroke_2[[#This Row],[avg_glucose_level]]&lt;99,"Normal",stroke_2[[#This Row],[avg_glucose_level]]&lt;125,"Prediabetes",stroke_2[[#This Row],[avg_glucose_level]]&lt;199,"Diabetes",stroke_2[[#This Row],[avg_glucose_level]]&gt;199,"Very High")</f>
        <v>Normal</v>
      </c>
      <c r="L3943">
        <v>31.1</v>
      </c>
      <c r="M3943">
        <v>28.25</v>
      </c>
      <c r="N3943">
        <v>31.1</v>
      </c>
      <c r="O3943" t="s">
        <v>24</v>
      </c>
      <c r="P3943" t="s">
        <v>34</v>
      </c>
      <c r="Q3943" s="4" t="s">
        <v>4285</v>
      </c>
      <c r="R3943" s="5">
        <f t="shared" ca="1" si="61"/>
        <v>6.3476735575877241E-3</v>
      </c>
    </row>
    <row r="3944" spans="1:18" x14ac:dyDescent="0.25">
      <c r="A3944">
        <v>38432</v>
      </c>
      <c r="B3944" t="s">
        <v>19</v>
      </c>
      <c r="C3944">
        <v>64</v>
      </c>
      <c r="D3944" t="s">
        <v>4281</v>
      </c>
      <c r="E3944" t="s">
        <v>34</v>
      </c>
      <c r="F3944" t="s">
        <v>34</v>
      </c>
      <c r="G3944" t="s">
        <v>13</v>
      </c>
      <c r="H3944" t="s">
        <v>14</v>
      </c>
      <c r="I3944" t="s">
        <v>15</v>
      </c>
      <c r="J3944" s="5">
        <v>63.32</v>
      </c>
      <c r="K3944" s="5" t="str">
        <f>_xlfn.IFS(stroke_2[[#This Row],[avg_glucose_level]]&lt;70,"Low",stroke_2[[#This Row],[avg_glucose_level]]&lt;99,"Normal",stroke_2[[#This Row],[avg_glucose_level]]&lt;125,"Prediabetes",stroke_2[[#This Row],[avg_glucose_level]]&lt;199,"Diabetes",stroke_2[[#This Row],[avg_glucose_level]]&gt;199,"Very High")</f>
        <v>Low</v>
      </c>
      <c r="L3944">
        <v>18.7</v>
      </c>
      <c r="M3944">
        <v>28.25</v>
      </c>
      <c r="N3944">
        <v>18.7</v>
      </c>
      <c r="O3944" t="s">
        <v>18</v>
      </c>
      <c r="P3944" t="s">
        <v>34</v>
      </c>
      <c r="Q3944" s="4" t="s">
        <v>4285</v>
      </c>
      <c r="R3944" s="5">
        <f t="shared" ca="1" si="61"/>
        <v>-1.6633811296438501E-2</v>
      </c>
    </row>
    <row r="3945" spans="1:18" x14ac:dyDescent="0.25">
      <c r="A3945">
        <v>43657</v>
      </c>
      <c r="B3945" t="s">
        <v>12</v>
      </c>
      <c r="C3945">
        <v>64</v>
      </c>
      <c r="D3945" t="s">
        <v>4281</v>
      </c>
      <c r="E3945" t="s">
        <v>34</v>
      </c>
      <c r="F3945" t="s">
        <v>34</v>
      </c>
      <c r="G3945" t="s">
        <v>13</v>
      </c>
      <c r="H3945" t="s">
        <v>43</v>
      </c>
      <c r="I3945" t="s">
        <v>21</v>
      </c>
      <c r="J3945" s="5">
        <v>187.87</v>
      </c>
      <c r="K3945" s="5" t="str">
        <f>_xlfn.IFS(stroke_2[[#This Row],[avg_glucose_level]]&lt;70,"Low",stroke_2[[#This Row],[avg_glucose_level]]&lt;99,"Normal",stroke_2[[#This Row],[avg_glucose_level]]&lt;125,"Prediabetes",stroke_2[[#This Row],[avg_glucose_level]]&lt;199,"Diabetes",stroke_2[[#This Row],[avg_glucose_level]]&gt;199,"Very High")</f>
        <v>Diabetes</v>
      </c>
      <c r="L3945">
        <v>32.299999999999997</v>
      </c>
      <c r="M3945">
        <v>28.25</v>
      </c>
      <c r="N3945">
        <v>32.299999999999997</v>
      </c>
      <c r="O3945" t="s">
        <v>24</v>
      </c>
      <c r="P3945" t="s">
        <v>34</v>
      </c>
      <c r="Q3945" s="4" t="s">
        <v>4285</v>
      </c>
      <c r="R3945" s="5">
        <f t="shared" ca="1" si="61"/>
        <v>1.9762993257956942E-3</v>
      </c>
    </row>
    <row r="3946" spans="1:18" x14ac:dyDescent="0.25">
      <c r="A3946">
        <v>43803</v>
      </c>
      <c r="B3946" t="s">
        <v>19</v>
      </c>
      <c r="C3946">
        <v>64</v>
      </c>
      <c r="D3946" t="s">
        <v>4281</v>
      </c>
      <c r="E3946" t="s">
        <v>34</v>
      </c>
      <c r="F3946" t="s">
        <v>34</v>
      </c>
      <c r="G3946" t="s">
        <v>13</v>
      </c>
      <c r="H3946" t="s">
        <v>14</v>
      </c>
      <c r="I3946" t="s">
        <v>15</v>
      </c>
      <c r="J3946" s="5">
        <v>65.63</v>
      </c>
      <c r="K3946" s="5" t="str">
        <f>_xlfn.IFS(stroke_2[[#This Row],[avg_glucose_level]]&lt;70,"Low",stroke_2[[#This Row],[avg_glucose_level]]&lt;99,"Normal",stroke_2[[#This Row],[avg_glucose_level]]&lt;125,"Prediabetes",stroke_2[[#This Row],[avg_glucose_level]]&lt;199,"Diabetes",stroke_2[[#This Row],[avg_glucose_level]]&gt;199,"Very High")</f>
        <v>Low</v>
      </c>
      <c r="L3946">
        <v>33.5</v>
      </c>
      <c r="M3946">
        <v>28.25</v>
      </c>
      <c r="N3946">
        <v>33.5</v>
      </c>
      <c r="O3946" t="s">
        <v>29</v>
      </c>
      <c r="P3946" t="s">
        <v>34</v>
      </c>
      <c r="Q3946" s="4" t="s">
        <v>4285</v>
      </c>
      <c r="R3946" s="5">
        <f t="shared" ca="1" si="61"/>
        <v>-9.0999694193021115E-3</v>
      </c>
    </row>
    <row r="3947" spans="1:18" x14ac:dyDescent="0.25">
      <c r="A3947">
        <v>43905</v>
      </c>
      <c r="B3947" t="s">
        <v>19</v>
      </c>
      <c r="C3947">
        <v>64</v>
      </c>
      <c r="D3947" t="s">
        <v>4281</v>
      </c>
      <c r="E3947" t="s">
        <v>34</v>
      </c>
      <c r="F3947" t="s">
        <v>34</v>
      </c>
      <c r="G3947" t="s">
        <v>34</v>
      </c>
      <c r="H3947" t="s">
        <v>43</v>
      </c>
      <c r="I3947" t="s">
        <v>21</v>
      </c>
      <c r="J3947" s="5">
        <v>108.1</v>
      </c>
      <c r="K3947" s="5" t="str">
        <f>_xlfn.IFS(stroke_2[[#This Row],[avg_glucose_level]]&lt;70,"Low",stroke_2[[#This Row],[avg_glucose_level]]&lt;99,"Normal",stroke_2[[#This Row],[avg_glucose_level]]&lt;125,"Prediabetes",stroke_2[[#This Row],[avg_glucose_level]]&lt;199,"Diabetes",stroke_2[[#This Row],[avg_glucose_level]]&gt;199,"Very High")</f>
        <v>Prediabetes</v>
      </c>
      <c r="L3947">
        <v>17.899999999999999</v>
      </c>
      <c r="M3947">
        <v>28.25</v>
      </c>
      <c r="N3947">
        <v>17.899999999999999</v>
      </c>
      <c r="O3947" t="s">
        <v>24</v>
      </c>
      <c r="P3947" t="s">
        <v>34</v>
      </c>
      <c r="Q3947" s="4" t="s">
        <v>4285</v>
      </c>
      <c r="R3947" s="5">
        <f t="shared" ca="1" si="61"/>
        <v>2.2902105210379737E-2</v>
      </c>
    </row>
    <row r="3948" spans="1:18" x14ac:dyDescent="0.25">
      <c r="A3948">
        <v>44749</v>
      </c>
      <c r="B3948" t="s">
        <v>19</v>
      </c>
      <c r="C3948">
        <v>64</v>
      </c>
      <c r="D3948" t="s">
        <v>4281</v>
      </c>
      <c r="E3948" t="s">
        <v>34</v>
      </c>
      <c r="F3948" t="s">
        <v>34</v>
      </c>
      <c r="G3948" t="s">
        <v>34</v>
      </c>
      <c r="H3948" t="s">
        <v>43</v>
      </c>
      <c r="I3948" t="s">
        <v>21</v>
      </c>
      <c r="J3948" s="5">
        <v>81.599999999999994</v>
      </c>
      <c r="K3948" s="5" t="str">
        <f>_xlfn.IFS(stroke_2[[#This Row],[avg_glucose_level]]&lt;70,"Low",stroke_2[[#This Row],[avg_glucose_level]]&lt;99,"Normal",stroke_2[[#This Row],[avg_glucose_level]]&lt;125,"Prediabetes",stroke_2[[#This Row],[avg_glucose_level]]&lt;199,"Diabetes",stroke_2[[#This Row],[avg_glucose_level]]&gt;199,"Very High")</f>
        <v>Normal</v>
      </c>
      <c r="L3948">
        <v>36.299999999999997</v>
      </c>
      <c r="M3948">
        <v>28.25</v>
      </c>
      <c r="N3948">
        <v>36.299999999999997</v>
      </c>
      <c r="O3948" t="s">
        <v>29</v>
      </c>
      <c r="P3948" t="s">
        <v>34</v>
      </c>
      <c r="Q3948" s="4" t="s">
        <v>4285</v>
      </c>
      <c r="R3948" s="5">
        <f t="shared" ca="1" si="61"/>
        <v>1.283348932943088E-2</v>
      </c>
    </row>
    <row r="3949" spans="1:18" x14ac:dyDescent="0.25">
      <c r="A3949">
        <v>45053</v>
      </c>
      <c r="B3949" t="s">
        <v>12</v>
      </c>
      <c r="C3949">
        <v>64</v>
      </c>
      <c r="D3949" t="s">
        <v>4281</v>
      </c>
      <c r="E3949" t="s">
        <v>34</v>
      </c>
      <c r="F3949" t="s">
        <v>34</v>
      </c>
      <c r="G3949" t="s">
        <v>13</v>
      </c>
      <c r="H3949" t="s">
        <v>43</v>
      </c>
      <c r="I3949" t="s">
        <v>15</v>
      </c>
      <c r="J3949" s="5">
        <v>239.64</v>
      </c>
      <c r="K3949" s="5" t="str">
        <f>_xlfn.IFS(stroke_2[[#This Row],[avg_glucose_level]]&lt;70,"Low",stroke_2[[#This Row],[avg_glucose_level]]&lt;99,"Normal",stroke_2[[#This Row],[avg_glucose_level]]&lt;125,"Prediabetes",stroke_2[[#This Row],[avg_glucose_level]]&lt;199,"Diabetes",stroke_2[[#This Row],[avg_glucose_level]]&gt;199,"Very High")</f>
        <v>Very High</v>
      </c>
      <c r="L3949">
        <v>34.6</v>
      </c>
      <c r="M3949">
        <v>28.25</v>
      </c>
      <c r="N3949">
        <v>34.6</v>
      </c>
      <c r="O3949" t="s">
        <v>18</v>
      </c>
      <c r="P3949" t="s">
        <v>34</v>
      </c>
      <c r="Q3949" s="4" t="s">
        <v>4285</v>
      </c>
      <c r="R3949" s="5">
        <f t="shared" ca="1" si="61"/>
        <v>-4.699657971209842E-3</v>
      </c>
    </row>
    <row r="3950" spans="1:18" x14ac:dyDescent="0.25">
      <c r="A3950">
        <v>46292</v>
      </c>
      <c r="B3950" t="s">
        <v>12</v>
      </c>
      <c r="C3950">
        <v>64</v>
      </c>
      <c r="D3950" t="s">
        <v>4281</v>
      </c>
      <c r="E3950" t="s">
        <v>34</v>
      </c>
      <c r="F3950" t="s">
        <v>34</v>
      </c>
      <c r="G3950" t="s">
        <v>13</v>
      </c>
      <c r="H3950" t="s">
        <v>14</v>
      </c>
      <c r="I3950" t="s">
        <v>21</v>
      </c>
      <c r="J3950" s="5">
        <v>90.07</v>
      </c>
      <c r="K3950" s="5" t="str">
        <f>_xlfn.IFS(stroke_2[[#This Row],[avg_glucose_level]]&lt;70,"Low",stroke_2[[#This Row],[avg_glucose_level]]&lt;99,"Normal",stroke_2[[#This Row],[avg_glucose_level]]&lt;125,"Prediabetes",stroke_2[[#This Row],[avg_glucose_level]]&lt;199,"Diabetes",stroke_2[[#This Row],[avg_glucose_level]]&gt;199,"Very High")</f>
        <v>Normal</v>
      </c>
      <c r="L3950">
        <v>28.6</v>
      </c>
      <c r="M3950">
        <v>28.25</v>
      </c>
      <c r="N3950">
        <v>28.6</v>
      </c>
      <c r="O3950" t="s">
        <v>24</v>
      </c>
      <c r="P3950" t="s">
        <v>34</v>
      </c>
      <c r="Q3950" s="4" t="s">
        <v>4285</v>
      </c>
      <c r="R3950" s="5">
        <f t="shared" ca="1" si="61"/>
        <v>4.7454260122956286E-3</v>
      </c>
    </row>
    <row r="3951" spans="1:18" x14ac:dyDescent="0.25">
      <c r="A3951">
        <v>46923</v>
      </c>
      <c r="B3951" t="s">
        <v>12</v>
      </c>
      <c r="C3951">
        <v>64</v>
      </c>
      <c r="D3951" t="s">
        <v>4281</v>
      </c>
      <c r="E3951" t="s">
        <v>34</v>
      </c>
      <c r="F3951" t="s">
        <v>13</v>
      </c>
      <c r="G3951" t="s">
        <v>13</v>
      </c>
      <c r="H3951" t="s">
        <v>14</v>
      </c>
      <c r="I3951" t="s">
        <v>21</v>
      </c>
      <c r="J3951" s="5">
        <v>82.89</v>
      </c>
      <c r="K3951" s="5" t="str">
        <f>_xlfn.IFS(stroke_2[[#This Row],[avg_glucose_level]]&lt;70,"Low",stroke_2[[#This Row],[avg_glucose_level]]&lt;99,"Normal",stroke_2[[#This Row],[avg_glucose_level]]&lt;125,"Prediabetes",stroke_2[[#This Row],[avg_glucose_level]]&lt;199,"Diabetes",stroke_2[[#This Row],[avg_glucose_level]]&gt;199,"Very High")</f>
        <v>Normal</v>
      </c>
      <c r="L3951">
        <v>29.5</v>
      </c>
      <c r="M3951">
        <v>28.25</v>
      </c>
      <c r="N3951">
        <v>29.5</v>
      </c>
      <c r="O3951" t="s">
        <v>24</v>
      </c>
      <c r="P3951" t="s">
        <v>34</v>
      </c>
      <c r="Q3951" s="4" t="s">
        <v>4285</v>
      </c>
      <c r="R3951" s="5">
        <f t="shared" ca="1" si="61"/>
        <v>-1.4884273280045129E-2</v>
      </c>
    </row>
    <row r="3952" spans="1:18" x14ac:dyDescent="0.25">
      <c r="A3952">
        <v>47947</v>
      </c>
      <c r="B3952" t="s">
        <v>19</v>
      </c>
      <c r="C3952">
        <v>64</v>
      </c>
      <c r="D3952" t="s">
        <v>4281</v>
      </c>
      <c r="E3952" t="s">
        <v>34</v>
      </c>
      <c r="F3952" t="s">
        <v>34</v>
      </c>
      <c r="G3952" t="s">
        <v>13</v>
      </c>
      <c r="H3952" t="s">
        <v>20</v>
      </c>
      <c r="I3952" t="s">
        <v>21</v>
      </c>
      <c r="J3952" s="5">
        <v>114.47</v>
      </c>
      <c r="K3952" s="5" t="str">
        <f>_xlfn.IFS(stroke_2[[#This Row],[avg_glucose_level]]&lt;70,"Low",stroke_2[[#This Row],[avg_glucose_level]]&lt;99,"Normal",stroke_2[[#This Row],[avg_glucose_level]]&lt;125,"Prediabetes",stroke_2[[#This Row],[avg_glucose_level]]&lt;199,"Diabetes",stroke_2[[#This Row],[avg_glucose_level]]&gt;199,"Very High")</f>
        <v>Prediabetes</v>
      </c>
      <c r="L3952">
        <v>31.6</v>
      </c>
      <c r="M3952">
        <v>28.25</v>
      </c>
      <c r="N3952">
        <v>31.6</v>
      </c>
      <c r="O3952" t="s">
        <v>29</v>
      </c>
      <c r="P3952" t="s">
        <v>34</v>
      </c>
      <c r="Q3952" s="4" t="s">
        <v>4285</v>
      </c>
      <c r="R3952" s="5">
        <f t="shared" ca="1" si="61"/>
        <v>-8.058455764836648E-3</v>
      </c>
    </row>
    <row r="3953" spans="1:18" x14ac:dyDescent="0.25">
      <c r="A3953">
        <v>53990</v>
      </c>
      <c r="B3953" t="s">
        <v>12</v>
      </c>
      <c r="C3953">
        <v>64</v>
      </c>
      <c r="D3953" t="s">
        <v>4281</v>
      </c>
      <c r="E3953" t="s">
        <v>34</v>
      </c>
      <c r="F3953" t="s">
        <v>13</v>
      </c>
      <c r="G3953" t="s">
        <v>13</v>
      </c>
      <c r="H3953" t="s">
        <v>14</v>
      </c>
      <c r="I3953" t="s">
        <v>15</v>
      </c>
      <c r="J3953" s="5">
        <v>211.35</v>
      </c>
      <c r="K3953" s="5" t="str">
        <f>_xlfn.IFS(stroke_2[[#This Row],[avg_glucose_level]]&lt;70,"Low",stroke_2[[#This Row],[avg_glucose_level]]&lt;99,"Normal",stroke_2[[#This Row],[avg_glucose_level]]&lt;125,"Prediabetes",stroke_2[[#This Row],[avg_glucose_level]]&lt;199,"Diabetes",stroke_2[[#This Row],[avg_glucose_level]]&gt;199,"Very High")</f>
        <v>Very High</v>
      </c>
      <c r="L3953">
        <v>30.7</v>
      </c>
      <c r="M3953">
        <v>28.25</v>
      </c>
      <c r="N3953">
        <v>30.7</v>
      </c>
      <c r="O3953" t="s">
        <v>18</v>
      </c>
      <c r="P3953" t="s">
        <v>34</v>
      </c>
      <c r="Q3953" s="4" t="s">
        <v>4285</v>
      </c>
      <c r="R3953" s="5">
        <f t="shared" ca="1" si="61"/>
        <v>8.2117454173004471E-3</v>
      </c>
    </row>
    <row r="3954" spans="1:18" x14ac:dyDescent="0.25">
      <c r="A3954">
        <v>55424</v>
      </c>
      <c r="B3954" t="s">
        <v>19</v>
      </c>
      <c r="C3954">
        <v>64</v>
      </c>
      <c r="D3954" t="s">
        <v>4281</v>
      </c>
      <c r="E3954" t="s">
        <v>13</v>
      </c>
      <c r="F3954" t="s">
        <v>34</v>
      </c>
      <c r="G3954" t="s">
        <v>13</v>
      </c>
      <c r="H3954" t="s">
        <v>14</v>
      </c>
      <c r="I3954" t="s">
        <v>21</v>
      </c>
      <c r="J3954" s="5">
        <v>88.53</v>
      </c>
      <c r="K3954" s="5" t="str">
        <f>_xlfn.IFS(stroke_2[[#This Row],[avg_glucose_level]]&lt;70,"Low",stroke_2[[#This Row],[avg_glucose_level]]&lt;99,"Normal",stroke_2[[#This Row],[avg_glucose_level]]&lt;125,"Prediabetes",stroke_2[[#This Row],[avg_glucose_level]]&lt;199,"Diabetes",stroke_2[[#This Row],[avg_glucose_level]]&gt;199,"Very High")</f>
        <v>Normal</v>
      </c>
      <c r="L3954">
        <v>24.6</v>
      </c>
      <c r="M3954">
        <v>28.25</v>
      </c>
      <c r="N3954">
        <v>24.6</v>
      </c>
      <c r="O3954" t="s">
        <v>24</v>
      </c>
      <c r="P3954" t="s">
        <v>34</v>
      </c>
      <c r="Q3954" s="4" t="s">
        <v>4285</v>
      </c>
      <c r="R3954" s="5">
        <f t="shared" ca="1" si="61"/>
        <v>5.1860579863227561E-3</v>
      </c>
    </row>
    <row r="3955" spans="1:18" x14ac:dyDescent="0.25">
      <c r="A3955">
        <v>56112</v>
      </c>
      <c r="B3955" t="s">
        <v>12</v>
      </c>
      <c r="C3955">
        <v>64</v>
      </c>
      <c r="D3955" t="s">
        <v>4281</v>
      </c>
      <c r="E3955" t="s">
        <v>34</v>
      </c>
      <c r="F3955" t="s">
        <v>13</v>
      </c>
      <c r="G3955" t="s">
        <v>13</v>
      </c>
      <c r="H3955" t="s">
        <v>14</v>
      </c>
      <c r="I3955" t="s">
        <v>15</v>
      </c>
      <c r="J3955" s="5">
        <v>191.61</v>
      </c>
      <c r="K3955" s="5" t="str">
        <f>_xlfn.IFS(stroke_2[[#This Row],[avg_glucose_level]]&lt;70,"Low",stroke_2[[#This Row],[avg_glucose_level]]&lt;99,"Normal",stroke_2[[#This Row],[avg_glucose_level]]&lt;125,"Prediabetes",stroke_2[[#This Row],[avg_glucose_level]]&lt;199,"Diabetes",stroke_2[[#This Row],[avg_glucose_level]]&gt;199,"Very High")</f>
        <v>Diabetes</v>
      </c>
      <c r="L3955">
        <v>37.5</v>
      </c>
      <c r="M3955">
        <v>28.25</v>
      </c>
      <c r="N3955">
        <v>37.5</v>
      </c>
      <c r="O3955" t="s">
        <v>29</v>
      </c>
      <c r="P3955" t="s">
        <v>13</v>
      </c>
      <c r="Q3955" s="4" t="s">
        <v>4286</v>
      </c>
      <c r="R3955" s="5">
        <f t="shared" ca="1" si="61"/>
        <v>1.0144554406973718</v>
      </c>
    </row>
    <row r="3956" spans="1:18" x14ac:dyDescent="0.25">
      <c r="A3956">
        <v>56778</v>
      </c>
      <c r="B3956" t="s">
        <v>12</v>
      </c>
      <c r="C3956">
        <v>64</v>
      </c>
      <c r="D3956" t="s">
        <v>4281</v>
      </c>
      <c r="E3956" t="s">
        <v>13</v>
      </c>
      <c r="F3956" t="s">
        <v>34</v>
      </c>
      <c r="G3956" t="s">
        <v>13</v>
      </c>
      <c r="H3956" t="s">
        <v>14</v>
      </c>
      <c r="I3956" t="s">
        <v>15</v>
      </c>
      <c r="J3956" s="5">
        <v>57.42</v>
      </c>
      <c r="K3956" s="5" t="str">
        <f>_xlfn.IFS(stroke_2[[#This Row],[avg_glucose_level]]&lt;70,"Low",stroke_2[[#This Row],[avg_glucose_level]]&lt;99,"Normal",stroke_2[[#This Row],[avg_glucose_level]]&lt;125,"Prediabetes",stroke_2[[#This Row],[avg_glucose_level]]&lt;199,"Diabetes",stroke_2[[#This Row],[avg_glucose_level]]&gt;199,"Very High")</f>
        <v>Low</v>
      </c>
      <c r="L3956">
        <v>28</v>
      </c>
      <c r="M3956">
        <v>28.25</v>
      </c>
      <c r="N3956">
        <v>28</v>
      </c>
      <c r="O3956" t="s">
        <v>29</v>
      </c>
      <c r="P3956" t="s">
        <v>34</v>
      </c>
      <c r="Q3956" s="4" t="s">
        <v>4285</v>
      </c>
      <c r="R3956" s="5">
        <f t="shared" ca="1" si="61"/>
        <v>1.3819266275470476E-2</v>
      </c>
    </row>
    <row r="3957" spans="1:18" x14ac:dyDescent="0.25">
      <c r="A3957">
        <v>57302</v>
      </c>
      <c r="B3957" t="s">
        <v>19</v>
      </c>
      <c r="C3957">
        <v>64</v>
      </c>
      <c r="D3957" t="s">
        <v>4281</v>
      </c>
      <c r="E3957" t="s">
        <v>13</v>
      </c>
      <c r="F3957" t="s">
        <v>34</v>
      </c>
      <c r="G3957" t="s">
        <v>13</v>
      </c>
      <c r="H3957" t="s">
        <v>14</v>
      </c>
      <c r="I3957" t="s">
        <v>21</v>
      </c>
      <c r="J3957" s="5">
        <v>56.13</v>
      </c>
      <c r="K3957" s="5" t="str">
        <f>_xlfn.IFS(stroke_2[[#This Row],[avg_glucose_level]]&lt;70,"Low",stroke_2[[#This Row],[avg_glucose_level]]&lt;99,"Normal",stroke_2[[#This Row],[avg_glucose_level]]&lt;125,"Prediabetes",stroke_2[[#This Row],[avg_glucose_level]]&lt;199,"Diabetes",stroke_2[[#This Row],[avg_glucose_level]]&gt;199,"Very High")</f>
        <v>Low</v>
      </c>
      <c r="L3957">
        <v>39.200000000000003</v>
      </c>
      <c r="M3957">
        <v>28.25</v>
      </c>
      <c r="N3957">
        <v>39.200000000000003</v>
      </c>
      <c r="O3957" t="s">
        <v>38</v>
      </c>
      <c r="P3957" t="s">
        <v>34</v>
      </c>
      <c r="Q3957" s="4" t="s">
        <v>4285</v>
      </c>
      <c r="R3957" s="5">
        <f t="shared" ca="1" si="61"/>
        <v>-6.9850807074397505E-4</v>
      </c>
    </row>
    <row r="3958" spans="1:18" x14ac:dyDescent="0.25">
      <c r="A3958">
        <v>57598</v>
      </c>
      <c r="B3958" t="s">
        <v>19</v>
      </c>
      <c r="C3958">
        <v>64</v>
      </c>
      <c r="D3958" t="s">
        <v>4281</v>
      </c>
      <c r="E3958" t="s">
        <v>34</v>
      </c>
      <c r="F3958" t="s">
        <v>34</v>
      </c>
      <c r="G3958" t="s">
        <v>13</v>
      </c>
      <c r="H3958" t="s">
        <v>14</v>
      </c>
      <c r="I3958" t="s">
        <v>21</v>
      </c>
      <c r="J3958" s="5">
        <v>78.45</v>
      </c>
      <c r="K3958" s="5" t="str">
        <f>_xlfn.IFS(stroke_2[[#This Row],[avg_glucose_level]]&lt;70,"Low",stroke_2[[#This Row],[avg_glucose_level]]&lt;99,"Normal",stroke_2[[#This Row],[avg_glucose_level]]&lt;125,"Prediabetes",stroke_2[[#This Row],[avg_glucose_level]]&lt;199,"Diabetes",stroke_2[[#This Row],[avg_glucose_level]]&gt;199,"Very High")</f>
        <v>Normal</v>
      </c>
      <c r="L3958">
        <v>27</v>
      </c>
      <c r="M3958">
        <v>28.25</v>
      </c>
      <c r="N3958">
        <v>27</v>
      </c>
      <c r="O3958" t="s">
        <v>18</v>
      </c>
      <c r="P3958" t="s">
        <v>34</v>
      </c>
      <c r="Q3958" s="4" t="s">
        <v>4285</v>
      </c>
      <c r="R3958" s="5">
        <f t="shared" ca="1" si="61"/>
        <v>-2.3422719794390888E-2</v>
      </c>
    </row>
    <row r="3959" spans="1:18" x14ac:dyDescent="0.25">
      <c r="A3959">
        <v>58227</v>
      </c>
      <c r="B3959" t="s">
        <v>19</v>
      </c>
      <c r="C3959">
        <v>64</v>
      </c>
      <c r="D3959" t="s">
        <v>4281</v>
      </c>
      <c r="E3959" t="s">
        <v>34</v>
      </c>
      <c r="F3959" t="s">
        <v>34</v>
      </c>
      <c r="G3959" t="s">
        <v>13</v>
      </c>
      <c r="H3959" t="s">
        <v>43</v>
      </c>
      <c r="I3959" t="s">
        <v>21</v>
      </c>
      <c r="J3959" s="5">
        <v>62.41</v>
      </c>
      <c r="K3959" s="5" t="str">
        <f>_xlfn.IFS(stroke_2[[#This Row],[avg_glucose_level]]&lt;70,"Low",stroke_2[[#This Row],[avg_glucose_level]]&lt;99,"Normal",stroke_2[[#This Row],[avg_glucose_level]]&lt;125,"Prediabetes",stroke_2[[#This Row],[avg_glucose_level]]&lt;199,"Diabetes",stroke_2[[#This Row],[avg_glucose_level]]&gt;199,"Very High")</f>
        <v>Low</v>
      </c>
      <c r="L3959">
        <v>30</v>
      </c>
      <c r="M3959">
        <v>28.25</v>
      </c>
      <c r="N3959">
        <v>30</v>
      </c>
      <c r="O3959" t="s">
        <v>24</v>
      </c>
      <c r="P3959" t="s">
        <v>34</v>
      </c>
      <c r="Q3959" s="4" t="s">
        <v>4285</v>
      </c>
      <c r="R3959" s="5">
        <f t="shared" ca="1" si="61"/>
        <v>1.8769624691531796E-2</v>
      </c>
    </row>
    <row r="3960" spans="1:18" x14ac:dyDescent="0.25">
      <c r="A3960">
        <v>59743</v>
      </c>
      <c r="B3960" t="s">
        <v>12</v>
      </c>
      <c r="C3960">
        <v>64</v>
      </c>
      <c r="D3960" t="s">
        <v>4281</v>
      </c>
      <c r="E3960" t="s">
        <v>34</v>
      </c>
      <c r="F3960" t="s">
        <v>13</v>
      </c>
      <c r="G3960" t="s">
        <v>13</v>
      </c>
      <c r="H3960" t="s">
        <v>20</v>
      </c>
      <c r="I3960" t="s">
        <v>21</v>
      </c>
      <c r="J3960" s="5">
        <v>69.28</v>
      </c>
      <c r="K3960" s="5" t="str">
        <f>_xlfn.IFS(stroke_2[[#This Row],[avg_glucose_level]]&lt;70,"Low",stroke_2[[#This Row],[avg_glucose_level]]&lt;99,"Normal",stroke_2[[#This Row],[avg_glucose_level]]&lt;125,"Prediabetes",stroke_2[[#This Row],[avg_glucose_level]]&lt;199,"Diabetes",stroke_2[[#This Row],[avg_glucose_level]]&gt;199,"Very High")</f>
        <v>Low</v>
      </c>
      <c r="L3960">
        <v>38.6</v>
      </c>
      <c r="M3960">
        <v>28.25</v>
      </c>
      <c r="N3960">
        <v>38.6</v>
      </c>
      <c r="O3960" t="s">
        <v>18</v>
      </c>
      <c r="P3960" t="s">
        <v>34</v>
      </c>
      <c r="Q3960" s="4" t="s">
        <v>4285</v>
      </c>
      <c r="R3960" s="5">
        <f t="shared" ca="1" si="61"/>
        <v>1.4640690413514346E-3</v>
      </c>
    </row>
    <row r="3961" spans="1:18" x14ac:dyDescent="0.25">
      <c r="A3961">
        <v>61103</v>
      </c>
      <c r="B3961" t="s">
        <v>19</v>
      </c>
      <c r="C3961">
        <v>64</v>
      </c>
      <c r="D3961" t="s">
        <v>4281</v>
      </c>
      <c r="E3961" t="s">
        <v>13</v>
      </c>
      <c r="F3961" t="s">
        <v>34</v>
      </c>
      <c r="G3961" t="s">
        <v>13</v>
      </c>
      <c r="H3961" t="s">
        <v>20</v>
      </c>
      <c r="I3961" t="s">
        <v>15</v>
      </c>
      <c r="J3961" s="5">
        <v>190.92</v>
      </c>
      <c r="K3961" s="5" t="str">
        <f>_xlfn.IFS(stroke_2[[#This Row],[avg_glucose_level]]&lt;70,"Low",stroke_2[[#This Row],[avg_glucose_level]]&lt;99,"Normal",stroke_2[[#This Row],[avg_glucose_level]]&lt;125,"Prediabetes",stroke_2[[#This Row],[avg_glucose_level]]&lt;199,"Diabetes",stroke_2[[#This Row],[avg_glucose_level]]&gt;199,"Very High")</f>
        <v>Diabetes</v>
      </c>
      <c r="L3961">
        <v>31.4</v>
      </c>
      <c r="M3961">
        <v>28.25</v>
      </c>
      <c r="N3961">
        <v>31.4</v>
      </c>
      <c r="O3961" t="s">
        <v>24</v>
      </c>
      <c r="P3961" t="s">
        <v>34</v>
      </c>
      <c r="Q3961" s="4" t="s">
        <v>4285</v>
      </c>
      <c r="R3961" s="5">
        <f t="shared" ca="1" si="61"/>
        <v>-1.6391894812934245E-2</v>
      </c>
    </row>
    <row r="3962" spans="1:18" x14ac:dyDescent="0.25">
      <c r="A3962">
        <v>63420</v>
      </c>
      <c r="B3962" t="s">
        <v>12</v>
      </c>
      <c r="C3962">
        <v>64</v>
      </c>
      <c r="D3962" t="s">
        <v>4281</v>
      </c>
      <c r="E3962" t="s">
        <v>13</v>
      </c>
      <c r="F3962" t="s">
        <v>34</v>
      </c>
      <c r="G3962" t="s">
        <v>13</v>
      </c>
      <c r="H3962" t="s">
        <v>14</v>
      </c>
      <c r="I3962" t="s">
        <v>15</v>
      </c>
      <c r="J3962" s="5">
        <v>81.680000000000007</v>
      </c>
      <c r="K3962" s="5" t="str">
        <f>_xlfn.IFS(stroke_2[[#This Row],[avg_glucose_level]]&lt;70,"Low",stroke_2[[#This Row],[avg_glucose_level]]&lt;99,"Normal",stroke_2[[#This Row],[avg_glucose_level]]&lt;125,"Prediabetes",stroke_2[[#This Row],[avg_glucose_level]]&lt;199,"Diabetes",stroke_2[[#This Row],[avg_glucose_level]]&gt;199,"Very High")</f>
        <v>Normal</v>
      </c>
      <c r="L3962">
        <v>31.3</v>
      </c>
      <c r="M3962">
        <v>28.25</v>
      </c>
      <c r="N3962">
        <v>31.3</v>
      </c>
      <c r="O3962" t="s">
        <v>18</v>
      </c>
      <c r="P3962" t="s">
        <v>34</v>
      </c>
      <c r="Q3962" s="4" t="s">
        <v>4285</v>
      </c>
      <c r="R3962" s="5">
        <f t="shared" ca="1" si="61"/>
        <v>1.7395468878503167E-2</v>
      </c>
    </row>
    <row r="3963" spans="1:18" x14ac:dyDescent="0.25">
      <c r="A3963">
        <v>63450</v>
      </c>
      <c r="B3963" t="s">
        <v>19</v>
      </c>
      <c r="C3963">
        <v>64</v>
      </c>
      <c r="D3963" t="s">
        <v>4281</v>
      </c>
      <c r="E3963" t="s">
        <v>34</v>
      </c>
      <c r="F3963" t="s">
        <v>34</v>
      </c>
      <c r="G3963" t="s">
        <v>13</v>
      </c>
      <c r="H3963" t="s">
        <v>20</v>
      </c>
      <c r="I3963" t="s">
        <v>21</v>
      </c>
      <c r="J3963" s="5">
        <v>128.04</v>
      </c>
      <c r="K3963" s="5" t="str">
        <f>_xlfn.IFS(stroke_2[[#This Row],[avg_glucose_level]]&lt;70,"Low",stroke_2[[#This Row],[avg_glucose_level]]&lt;99,"Normal",stroke_2[[#This Row],[avg_glucose_level]]&lt;125,"Prediabetes",stroke_2[[#This Row],[avg_glucose_level]]&lt;199,"Diabetes",stroke_2[[#This Row],[avg_glucose_level]]&gt;199,"Very High")</f>
        <v>Diabetes</v>
      </c>
      <c r="L3963">
        <v>34</v>
      </c>
      <c r="M3963">
        <v>28.25</v>
      </c>
      <c r="N3963">
        <v>34</v>
      </c>
      <c r="O3963" t="s">
        <v>29</v>
      </c>
      <c r="P3963" t="s">
        <v>34</v>
      </c>
      <c r="Q3963" s="4" t="s">
        <v>4285</v>
      </c>
      <c r="R3963" s="5">
        <f t="shared" ca="1" si="61"/>
        <v>-1.3438627178943901E-2</v>
      </c>
    </row>
    <row r="3964" spans="1:18" x14ac:dyDescent="0.25">
      <c r="A3964">
        <v>65407</v>
      </c>
      <c r="B3964" t="s">
        <v>19</v>
      </c>
      <c r="C3964">
        <v>64</v>
      </c>
      <c r="D3964" t="s">
        <v>4281</v>
      </c>
      <c r="E3964" t="s">
        <v>34</v>
      </c>
      <c r="F3964" t="s">
        <v>34</v>
      </c>
      <c r="G3964" t="s">
        <v>13</v>
      </c>
      <c r="H3964" t="s">
        <v>20</v>
      </c>
      <c r="I3964" t="s">
        <v>21</v>
      </c>
      <c r="J3964" s="5">
        <v>65.459999999999994</v>
      </c>
      <c r="K3964" s="5" t="str">
        <f>_xlfn.IFS(stroke_2[[#This Row],[avg_glucose_level]]&lt;70,"Low",stroke_2[[#This Row],[avg_glucose_level]]&lt;99,"Normal",stroke_2[[#This Row],[avg_glucose_level]]&lt;125,"Prediabetes",stroke_2[[#This Row],[avg_glucose_level]]&lt;199,"Diabetes",stroke_2[[#This Row],[avg_glucose_level]]&gt;199,"Very High")</f>
        <v>Low</v>
      </c>
      <c r="L3964">
        <v>32.5</v>
      </c>
      <c r="M3964">
        <v>28.25</v>
      </c>
      <c r="N3964">
        <v>32.5</v>
      </c>
      <c r="O3964" t="s">
        <v>18</v>
      </c>
      <c r="P3964" t="s">
        <v>34</v>
      </c>
      <c r="Q3964" s="4" t="s">
        <v>4285</v>
      </c>
      <c r="R3964" s="5">
        <f t="shared" ca="1" si="61"/>
        <v>-2.0499731103336933E-2</v>
      </c>
    </row>
    <row r="3965" spans="1:18" x14ac:dyDescent="0.25">
      <c r="A3965">
        <v>65413</v>
      </c>
      <c r="B3965" t="s">
        <v>19</v>
      </c>
      <c r="C3965">
        <v>64</v>
      </c>
      <c r="D3965" t="s">
        <v>4281</v>
      </c>
      <c r="E3965" t="s">
        <v>34</v>
      </c>
      <c r="F3965" t="s">
        <v>34</v>
      </c>
      <c r="G3965" t="s">
        <v>13</v>
      </c>
      <c r="H3965" t="s">
        <v>14</v>
      </c>
      <c r="I3965" t="s">
        <v>15</v>
      </c>
      <c r="J3965" s="5">
        <v>55.64</v>
      </c>
      <c r="K3965" s="5" t="str">
        <f>_xlfn.IFS(stroke_2[[#This Row],[avg_glucose_level]]&lt;70,"Low",stroke_2[[#This Row],[avg_glucose_level]]&lt;99,"Normal",stroke_2[[#This Row],[avg_glucose_level]]&lt;125,"Prediabetes",stroke_2[[#This Row],[avg_glucose_level]]&lt;199,"Diabetes",stroke_2[[#This Row],[avg_glucose_level]]&gt;199,"Very High")</f>
        <v>Low</v>
      </c>
      <c r="L3965">
        <v>43.4</v>
      </c>
      <c r="M3965">
        <v>28.25</v>
      </c>
      <c r="N3965">
        <v>43.4</v>
      </c>
      <c r="O3965" t="s">
        <v>24</v>
      </c>
      <c r="P3965" t="s">
        <v>34</v>
      </c>
      <c r="Q3965" s="4" t="s">
        <v>4285</v>
      </c>
      <c r="R3965" s="5">
        <f t="shared" ca="1" si="61"/>
        <v>2.0939277733143434E-2</v>
      </c>
    </row>
    <row r="3966" spans="1:18" x14ac:dyDescent="0.25">
      <c r="A3966">
        <v>67012</v>
      </c>
      <c r="B3966" t="s">
        <v>12</v>
      </c>
      <c r="C3966">
        <v>64</v>
      </c>
      <c r="D3966" t="s">
        <v>4281</v>
      </c>
      <c r="E3966" t="s">
        <v>13</v>
      </c>
      <c r="F3966" t="s">
        <v>34</v>
      </c>
      <c r="G3966" t="s">
        <v>13</v>
      </c>
      <c r="H3966" t="s">
        <v>14</v>
      </c>
      <c r="I3966" t="s">
        <v>21</v>
      </c>
      <c r="J3966" s="5">
        <v>196.26</v>
      </c>
      <c r="K3966" s="5" t="str">
        <f>_xlfn.IFS(stroke_2[[#This Row],[avg_glucose_level]]&lt;70,"Low",stroke_2[[#This Row],[avg_glucose_level]]&lt;99,"Normal",stroke_2[[#This Row],[avg_glucose_level]]&lt;125,"Prediabetes",stroke_2[[#This Row],[avg_glucose_level]]&lt;199,"Diabetes",stroke_2[[#This Row],[avg_glucose_level]]&gt;199,"Very High")</f>
        <v>Diabetes</v>
      </c>
      <c r="L3966">
        <v>34.5</v>
      </c>
      <c r="M3966">
        <v>28.25</v>
      </c>
      <c r="N3966">
        <v>34.5</v>
      </c>
      <c r="O3966" t="s">
        <v>38</v>
      </c>
      <c r="P3966" t="s">
        <v>34</v>
      </c>
      <c r="Q3966" s="4" t="s">
        <v>4285</v>
      </c>
      <c r="R3966" s="5">
        <f t="shared" ca="1" si="61"/>
        <v>-5.4849125758319071E-3</v>
      </c>
    </row>
    <row r="3967" spans="1:18" x14ac:dyDescent="0.25">
      <c r="A3967">
        <v>67350</v>
      </c>
      <c r="B3967" t="s">
        <v>19</v>
      </c>
      <c r="C3967">
        <v>64</v>
      </c>
      <c r="D3967" t="s">
        <v>4281</v>
      </c>
      <c r="E3967" t="s">
        <v>34</v>
      </c>
      <c r="F3967" t="s">
        <v>34</v>
      </c>
      <c r="G3967" t="s">
        <v>13</v>
      </c>
      <c r="H3967" t="s">
        <v>43</v>
      </c>
      <c r="I3967" t="s">
        <v>21</v>
      </c>
      <c r="J3967" s="5">
        <v>78.849999999999994</v>
      </c>
      <c r="K3967" s="5" t="str">
        <f>_xlfn.IFS(stroke_2[[#This Row],[avg_glucose_level]]&lt;70,"Low",stroke_2[[#This Row],[avg_glucose_level]]&lt;99,"Normal",stroke_2[[#This Row],[avg_glucose_level]]&lt;125,"Prediabetes",stroke_2[[#This Row],[avg_glucose_level]]&lt;199,"Diabetes",stroke_2[[#This Row],[avg_glucose_level]]&gt;199,"Very High")</f>
        <v>Normal</v>
      </c>
      <c r="L3967">
        <v>33.9</v>
      </c>
      <c r="M3967">
        <v>28.25</v>
      </c>
      <c r="N3967">
        <v>33.9</v>
      </c>
      <c r="O3967" t="s">
        <v>24</v>
      </c>
      <c r="P3967" t="s">
        <v>34</v>
      </c>
      <c r="Q3967" s="4" t="s">
        <v>4285</v>
      </c>
      <c r="R3967" s="5">
        <f t="shared" ca="1" si="61"/>
        <v>8.6693900979531065E-3</v>
      </c>
    </row>
    <row r="3968" spans="1:18" x14ac:dyDescent="0.25">
      <c r="A3968">
        <v>69379</v>
      </c>
      <c r="B3968" t="s">
        <v>19</v>
      </c>
      <c r="C3968">
        <v>64</v>
      </c>
      <c r="D3968" t="s">
        <v>4281</v>
      </c>
      <c r="E3968" t="s">
        <v>13</v>
      </c>
      <c r="F3968" t="s">
        <v>34</v>
      </c>
      <c r="G3968" t="s">
        <v>13</v>
      </c>
      <c r="H3968" t="s">
        <v>20</v>
      </c>
      <c r="I3968" t="s">
        <v>15</v>
      </c>
      <c r="J3968" s="5">
        <v>93.78</v>
      </c>
      <c r="K3968" s="5" t="str">
        <f>_xlfn.IFS(stroke_2[[#This Row],[avg_glucose_level]]&lt;70,"Low",stroke_2[[#This Row],[avg_glucose_level]]&lt;99,"Normal",stroke_2[[#This Row],[avg_glucose_level]]&lt;125,"Prediabetes",stroke_2[[#This Row],[avg_glucose_level]]&lt;199,"Diabetes",stroke_2[[#This Row],[avg_glucose_level]]&gt;199,"Very High")</f>
        <v>Normal</v>
      </c>
      <c r="L3968">
        <v>24.4</v>
      </c>
      <c r="M3968">
        <v>28.25</v>
      </c>
      <c r="N3968">
        <v>24.4</v>
      </c>
      <c r="O3968" t="s">
        <v>24</v>
      </c>
      <c r="P3968" t="s">
        <v>34</v>
      </c>
      <c r="Q3968" s="4" t="s">
        <v>4285</v>
      </c>
      <c r="R3968" s="5">
        <f t="shared" ca="1" si="61"/>
        <v>2.2633865938865204E-2</v>
      </c>
    </row>
    <row r="3969" spans="1:18" x14ac:dyDescent="0.25">
      <c r="A3969">
        <v>70106</v>
      </c>
      <c r="B3969" t="s">
        <v>19</v>
      </c>
      <c r="C3969">
        <v>64</v>
      </c>
      <c r="D3969" t="s">
        <v>4281</v>
      </c>
      <c r="E3969" t="s">
        <v>34</v>
      </c>
      <c r="F3969" t="s">
        <v>13</v>
      </c>
      <c r="G3969" t="s">
        <v>13</v>
      </c>
      <c r="H3969" t="s">
        <v>14</v>
      </c>
      <c r="I3969" t="s">
        <v>21</v>
      </c>
      <c r="J3969" s="5">
        <v>114.71</v>
      </c>
      <c r="K3969" s="5" t="str">
        <f>_xlfn.IFS(stroke_2[[#This Row],[avg_glucose_level]]&lt;70,"Low",stroke_2[[#This Row],[avg_glucose_level]]&lt;99,"Normal",stroke_2[[#This Row],[avg_glucose_level]]&lt;125,"Prediabetes",stroke_2[[#This Row],[avg_glucose_level]]&lt;199,"Diabetes",stroke_2[[#This Row],[avg_glucose_level]]&gt;199,"Very High")</f>
        <v>Prediabetes</v>
      </c>
      <c r="L3969">
        <v>30.6</v>
      </c>
      <c r="M3969">
        <v>28.25</v>
      </c>
      <c r="N3969">
        <v>30.6</v>
      </c>
      <c r="O3969" t="s">
        <v>24</v>
      </c>
      <c r="P3969" t="s">
        <v>34</v>
      </c>
      <c r="Q3969" s="4" t="s">
        <v>4285</v>
      </c>
      <c r="R3969" s="5">
        <f t="shared" ca="1" si="61"/>
        <v>2.1975085292568169E-2</v>
      </c>
    </row>
    <row r="3970" spans="1:18" x14ac:dyDescent="0.25">
      <c r="A3970">
        <v>354</v>
      </c>
      <c r="B3970" t="s">
        <v>19</v>
      </c>
      <c r="C3970">
        <v>65</v>
      </c>
      <c r="D3970" t="s">
        <v>4281</v>
      </c>
      <c r="E3970" t="s">
        <v>34</v>
      </c>
      <c r="F3970" t="s">
        <v>34</v>
      </c>
      <c r="G3970" t="s">
        <v>13</v>
      </c>
      <c r="H3970" t="s">
        <v>14</v>
      </c>
      <c r="I3970" t="s">
        <v>15</v>
      </c>
      <c r="J3970" s="5">
        <v>72.489999999999995</v>
      </c>
      <c r="K3970" s="5" t="str">
        <f>_xlfn.IFS(stroke_2[[#This Row],[avg_glucose_level]]&lt;70,"Low",stroke_2[[#This Row],[avg_glucose_level]]&lt;99,"Normal",stroke_2[[#This Row],[avg_glucose_level]]&lt;125,"Prediabetes",stroke_2[[#This Row],[avg_glucose_level]]&lt;199,"Diabetes",stroke_2[[#This Row],[avg_glucose_level]]&gt;199,"Very High")</f>
        <v>Normal</v>
      </c>
      <c r="L3970">
        <v>28.9</v>
      </c>
      <c r="M3970">
        <v>28.25</v>
      </c>
      <c r="N3970">
        <v>28.9</v>
      </c>
      <c r="O3970" t="s">
        <v>29</v>
      </c>
      <c r="P3970" t="s">
        <v>34</v>
      </c>
      <c r="Q3970" s="4" t="s">
        <v>4285</v>
      </c>
      <c r="R3970" s="5">
        <f t="shared" ref="R3970:R4033" ca="1" si="62">Q3970 + (RAND()-0.5)/20</f>
        <v>4.9405556848733153E-3</v>
      </c>
    </row>
    <row r="3971" spans="1:18" x14ac:dyDescent="0.25">
      <c r="A3971">
        <v>3305</v>
      </c>
      <c r="B3971" t="s">
        <v>12</v>
      </c>
      <c r="C3971">
        <v>65</v>
      </c>
      <c r="D3971" t="s">
        <v>4281</v>
      </c>
      <c r="E3971" t="s">
        <v>34</v>
      </c>
      <c r="F3971" t="s">
        <v>34</v>
      </c>
      <c r="G3971" t="s">
        <v>13</v>
      </c>
      <c r="H3971" t="s">
        <v>14</v>
      </c>
      <c r="I3971" t="s">
        <v>15</v>
      </c>
      <c r="J3971" s="5">
        <v>197.69</v>
      </c>
      <c r="K3971" s="5" t="str">
        <f>_xlfn.IFS(stroke_2[[#This Row],[avg_glucose_level]]&lt;70,"Low",stroke_2[[#This Row],[avg_glucose_level]]&lt;99,"Normal",stroke_2[[#This Row],[avg_glucose_level]]&lt;125,"Prediabetes",stroke_2[[#This Row],[avg_glucose_level]]&lt;199,"Diabetes",stroke_2[[#This Row],[avg_glucose_level]]&gt;199,"Very High")</f>
        <v>Diabetes</v>
      </c>
      <c r="L3971">
        <v>28.4</v>
      </c>
      <c r="M3971">
        <v>28.25</v>
      </c>
      <c r="N3971">
        <v>28.4</v>
      </c>
      <c r="O3971" t="s">
        <v>29</v>
      </c>
      <c r="P3971" t="s">
        <v>34</v>
      </c>
      <c r="Q3971" s="4" t="s">
        <v>4285</v>
      </c>
      <c r="R3971" s="5">
        <f t="shared" ca="1" si="62"/>
        <v>-2.6791388347106593E-3</v>
      </c>
    </row>
    <row r="3972" spans="1:18" x14ac:dyDescent="0.25">
      <c r="A3972">
        <v>3668</v>
      </c>
      <c r="B3972" t="s">
        <v>19</v>
      </c>
      <c r="C3972">
        <v>65</v>
      </c>
      <c r="D3972" t="s">
        <v>4281</v>
      </c>
      <c r="E3972" t="s">
        <v>34</v>
      </c>
      <c r="F3972" t="s">
        <v>34</v>
      </c>
      <c r="G3972" t="s">
        <v>13</v>
      </c>
      <c r="H3972" t="s">
        <v>43</v>
      </c>
      <c r="I3972" t="s">
        <v>15</v>
      </c>
      <c r="J3972" s="5">
        <v>84.47</v>
      </c>
      <c r="K3972" s="5" t="str">
        <f>_xlfn.IFS(stroke_2[[#This Row],[avg_glucose_level]]&lt;70,"Low",stroke_2[[#This Row],[avg_glucose_level]]&lt;99,"Normal",stroke_2[[#This Row],[avg_glucose_level]]&lt;125,"Prediabetes",stroke_2[[#This Row],[avg_glucose_level]]&lt;199,"Diabetes",stroke_2[[#This Row],[avg_glucose_level]]&gt;199,"Very High")</f>
        <v>Normal</v>
      </c>
      <c r="L3972">
        <v>52.7</v>
      </c>
      <c r="M3972">
        <v>28.25</v>
      </c>
      <c r="N3972">
        <v>52.7</v>
      </c>
      <c r="O3972" t="s">
        <v>29</v>
      </c>
      <c r="P3972" t="s">
        <v>34</v>
      </c>
      <c r="Q3972" s="4" t="s">
        <v>4285</v>
      </c>
      <c r="R3972" s="5">
        <f t="shared" ca="1" si="62"/>
        <v>-2.1987008233366946E-2</v>
      </c>
    </row>
    <row r="3973" spans="1:18" x14ac:dyDescent="0.25">
      <c r="A3973">
        <v>4709</v>
      </c>
      <c r="B3973" t="s">
        <v>19</v>
      </c>
      <c r="C3973">
        <v>65</v>
      </c>
      <c r="D3973" t="s">
        <v>4281</v>
      </c>
      <c r="E3973" t="s">
        <v>34</v>
      </c>
      <c r="F3973" t="s">
        <v>34</v>
      </c>
      <c r="G3973" t="s">
        <v>13</v>
      </c>
      <c r="H3973" t="s">
        <v>14</v>
      </c>
      <c r="I3973" t="s">
        <v>21</v>
      </c>
      <c r="J3973" s="5">
        <v>108.8</v>
      </c>
      <c r="K3973" s="5" t="str">
        <f>_xlfn.IFS(stroke_2[[#This Row],[avg_glucose_level]]&lt;70,"Low",stroke_2[[#This Row],[avg_glucose_level]]&lt;99,"Normal",stroke_2[[#This Row],[avg_glucose_level]]&lt;125,"Prediabetes",stroke_2[[#This Row],[avg_glucose_level]]&lt;199,"Diabetes",stroke_2[[#This Row],[avg_glucose_level]]&gt;199,"Very High")</f>
        <v>Prediabetes</v>
      </c>
      <c r="L3973">
        <v>33.5</v>
      </c>
      <c r="M3973">
        <v>28.25</v>
      </c>
      <c r="N3973">
        <v>33.5</v>
      </c>
      <c r="O3973" t="s">
        <v>38</v>
      </c>
      <c r="P3973" t="s">
        <v>34</v>
      </c>
      <c r="Q3973" s="4" t="s">
        <v>4285</v>
      </c>
      <c r="R3973" s="5">
        <f t="shared" ca="1" si="62"/>
        <v>-1.5474966386973672E-2</v>
      </c>
    </row>
    <row r="3974" spans="1:18" x14ac:dyDescent="0.25">
      <c r="A3974">
        <v>6048</v>
      </c>
      <c r="B3974" t="s">
        <v>19</v>
      </c>
      <c r="C3974">
        <v>65</v>
      </c>
      <c r="D3974" t="s">
        <v>4281</v>
      </c>
      <c r="E3974" t="s">
        <v>34</v>
      </c>
      <c r="F3974" t="s">
        <v>34</v>
      </c>
      <c r="G3974" t="s">
        <v>13</v>
      </c>
      <c r="H3974" t="s">
        <v>14</v>
      </c>
      <c r="I3974" t="s">
        <v>15</v>
      </c>
      <c r="J3974" s="5">
        <v>104.12</v>
      </c>
      <c r="K3974" s="5" t="str">
        <f>_xlfn.IFS(stroke_2[[#This Row],[avg_glucose_level]]&lt;70,"Low",stroke_2[[#This Row],[avg_glucose_level]]&lt;99,"Normal",stroke_2[[#This Row],[avg_glucose_level]]&lt;125,"Prediabetes",stroke_2[[#This Row],[avg_glucose_level]]&lt;199,"Diabetes",stroke_2[[#This Row],[avg_glucose_level]]&gt;199,"Very High")</f>
        <v>Prediabetes</v>
      </c>
      <c r="L3974">
        <v>27.4</v>
      </c>
      <c r="M3974">
        <v>28.25</v>
      </c>
      <c r="N3974">
        <v>27.4</v>
      </c>
      <c r="O3974" t="s">
        <v>24</v>
      </c>
      <c r="P3974" t="s">
        <v>34</v>
      </c>
      <c r="Q3974" s="4" t="s">
        <v>4285</v>
      </c>
      <c r="R3974" s="5">
        <f t="shared" ca="1" si="62"/>
        <v>2.0282732318353202E-3</v>
      </c>
    </row>
    <row r="3975" spans="1:18" x14ac:dyDescent="0.25">
      <c r="A3975">
        <v>9489</v>
      </c>
      <c r="B3975" t="s">
        <v>19</v>
      </c>
      <c r="C3975">
        <v>65</v>
      </c>
      <c r="D3975" t="s">
        <v>4281</v>
      </c>
      <c r="E3975" t="s">
        <v>34</v>
      </c>
      <c r="F3975" t="s">
        <v>34</v>
      </c>
      <c r="G3975" t="s">
        <v>13</v>
      </c>
      <c r="H3975" t="s">
        <v>14</v>
      </c>
      <c r="I3975" t="s">
        <v>15</v>
      </c>
      <c r="J3975" s="5">
        <v>84.75</v>
      </c>
      <c r="K3975" s="5" t="str">
        <f>_xlfn.IFS(stroke_2[[#This Row],[avg_glucose_level]]&lt;70,"Low",stroke_2[[#This Row],[avg_glucose_level]]&lt;99,"Normal",stroke_2[[#This Row],[avg_glucose_level]]&lt;125,"Prediabetes",stroke_2[[#This Row],[avg_glucose_level]]&lt;199,"Diabetes",stroke_2[[#This Row],[avg_glucose_level]]&gt;199,"Very High")</f>
        <v>Normal</v>
      </c>
      <c r="L3975">
        <v>21.4</v>
      </c>
      <c r="M3975">
        <v>28.25</v>
      </c>
      <c r="N3975">
        <v>21.4</v>
      </c>
      <c r="O3975" t="s">
        <v>38</v>
      </c>
      <c r="P3975" t="s">
        <v>34</v>
      </c>
      <c r="Q3975" s="4" t="s">
        <v>4285</v>
      </c>
      <c r="R3975" s="5">
        <f t="shared" ca="1" si="62"/>
        <v>-9.8823485819775399E-3</v>
      </c>
    </row>
    <row r="3976" spans="1:18" x14ac:dyDescent="0.25">
      <c r="A3976">
        <v>11843</v>
      </c>
      <c r="B3976" t="s">
        <v>19</v>
      </c>
      <c r="C3976">
        <v>65</v>
      </c>
      <c r="D3976" t="s">
        <v>4281</v>
      </c>
      <c r="E3976" t="s">
        <v>34</v>
      </c>
      <c r="F3976" t="s">
        <v>34</v>
      </c>
      <c r="G3976" t="s">
        <v>13</v>
      </c>
      <c r="H3976" t="s">
        <v>20</v>
      </c>
      <c r="I3976" t="s">
        <v>21</v>
      </c>
      <c r="J3976" s="5">
        <v>80.42</v>
      </c>
      <c r="K3976" s="5" t="str">
        <f>_xlfn.IFS(stroke_2[[#This Row],[avg_glucose_level]]&lt;70,"Low",stroke_2[[#This Row],[avg_glucose_level]]&lt;99,"Normal",stroke_2[[#This Row],[avg_glucose_level]]&lt;125,"Prediabetes",stroke_2[[#This Row],[avg_glucose_level]]&lt;199,"Diabetes",stroke_2[[#This Row],[avg_glucose_level]]&gt;199,"Very High")</f>
        <v>Normal</v>
      </c>
      <c r="L3976">
        <v>29.4</v>
      </c>
      <c r="M3976">
        <v>28.25</v>
      </c>
      <c r="N3976">
        <v>29.4</v>
      </c>
      <c r="O3976" t="s">
        <v>18</v>
      </c>
      <c r="P3976" t="s">
        <v>34</v>
      </c>
      <c r="Q3976" s="4" t="s">
        <v>4285</v>
      </c>
      <c r="R3976" s="5">
        <f t="shared" ca="1" si="62"/>
        <v>-7.4104017683557953E-3</v>
      </c>
    </row>
    <row r="3977" spans="1:18" x14ac:dyDescent="0.25">
      <c r="A3977">
        <v>12487</v>
      </c>
      <c r="B3977" t="s">
        <v>12</v>
      </c>
      <c r="C3977">
        <v>65</v>
      </c>
      <c r="D3977" t="s">
        <v>4281</v>
      </c>
      <c r="E3977" t="s">
        <v>34</v>
      </c>
      <c r="F3977" t="s">
        <v>34</v>
      </c>
      <c r="G3977" t="s">
        <v>13</v>
      </c>
      <c r="H3977" t="s">
        <v>14</v>
      </c>
      <c r="I3977" t="s">
        <v>15</v>
      </c>
      <c r="J3977" s="5">
        <v>81.06</v>
      </c>
      <c r="K3977" s="5" t="str">
        <f>_xlfn.IFS(stroke_2[[#This Row],[avg_glucose_level]]&lt;70,"Low",stroke_2[[#This Row],[avg_glucose_level]]&lt;99,"Normal",stroke_2[[#This Row],[avg_glucose_level]]&lt;125,"Prediabetes",stroke_2[[#This Row],[avg_glucose_level]]&lt;199,"Diabetes",stroke_2[[#This Row],[avg_glucose_level]]&gt;199,"Very High")</f>
        <v>Normal</v>
      </c>
      <c r="L3977">
        <v>30.1</v>
      </c>
      <c r="M3977">
        <v>28.25</v>
      </c>
      <c r="N3977">
        <v>30.1</v>
      </c>
      <c r="O3977" t="s">
        <v>29</v>
      </c>
      <c r="P3977" t="s">
        <v>34</v>
      </c>
      <c r="Q3977" s="4" t="s">
        <v>4285</v>
      </c>
      <c r="R3977" s="5">
        <f t="shared" ca="1" si="62"/>
        <v>-2.3813826772472187E-2</v>
      </c>
    </row>
    <row r="3978" spans="1:18" x14ac:dyDescent="0.25">
      <c r="A3978">
        <v>13561</v>
      </c>
      <c r="B3978" t="s">
        <v>19</v>
      </c>
      <c r="C3978">
        <v>65</v>
      </c>
      <c r="D3978" t="s">
        <v>4281</v>
      </c>
      <c r="E3978" t="s">
        <v>34</v>
      </c>
      <c r="F3978" t="s">
        <v>34</v>
      </c>
      <c r="G3978" t="s">
        <v>13</v>
      </c>
      <c r="H3978" t="s">
        <v>14</v>
      </c>
      <c r="I3978" t="s">
        <v>15</v>
      </c>
      <c r="J3978" s="5">
        <v>88.82</v>
      </c>
      <c r="K3978" s="5" t="str">
        <f>_xlfn.IFS(stroke_2[[#This Row],[avg_glucose_level]]&lt;70,"Low",stroke_2[[#This Row],[avg_glucose_level]]&lt;99,"Normal",stroke_2[[#This Row],[avg_glucose_level]]&lt;125,"Prediabetes",stroke_2[[#This Row],[avg_glucose_level]]&lt;199,"Diabetes",stroke_2[[#This Row],[avg_glucose_level]]&gt;199,"Very High")</f>
        <v>Normal</v>
      </c>
      <c r="L3978">
        <v>28.2</v>
      </c>
      <c r="M3978">
        <v>28.25</v>
      </c>
      <c r="N3978">
        <v>28.2</v>
      </c>
      <c r="O3978" t="s">
        <v>18</v>
      </c>
      <c r="P3978" t="s">
        <v>34</v>
      </c>
      <c r="Q3978" s="4" t="s">
        <v>4285</v>
      </c>
      <c r="R3978" s="5">
        <f t="shared" ca="1" si="62"/>
        <v>7.9949754511230049E-3</v>
      </c>
    </row>
    <row r="3979" spans="1:18" x14ac:dyDescent="0.25">
      <c r="A3979">
        <v>13723</v>
      </c>
      <c r="B3979" t="s">
        <v>19</v>
      </c>
      <c r="C3979">
        <v>65</v>
      </c>
      <c r="D3979" t="s">
        <v>4281</v>
      </c>
      <c r="E3979" t="s">
        <v>34</v>
      </c>
      <c r="F3979" t="s">
        <v>34</v>
      </c>
      <c r="G3979" t="s">
        <v>13</v>
      </c>
      <c r="H3979" t="s">
        <v>14</v>
      </c>
      <c r="I3979" t="s">
        <v>15</v>
      </c>
      <c r="J3979" s="5">
        <v>82.26</v>
      </c>
      <c r="K3979" s="5" t="str">
        <f>_xlfn.IFS(stroke_2[[#This Row],[avg_glucose_level]]&lt;70,"Low",stroke_2[[#This Row],[avg_glucose_level]]&lt;99,"Normal",stroke_2[[#This Row],[avg_glucose_level]]&lt;125,"Prediabetes",stroke_2[[#This Row],[avg_glucose_level]]&lt;199,"Diabetes",stroke_2[[#This Row],[avg_glucose_level]]&gt;199,"Very High")</f>
        <v>Normal</v>
      </c>
      <c r="L3979">
        <v>19.8</v>
      </c>
      <c r="M3979">
        <v>28.25</v>
      </c>
      <c r="N3979">
        <v>19.8</v>
      </c>
      <c r="O3979" t="s">
        <v>18</v>
      </c>
      <c r="P3979" t="s">
        <v>34</v>
      </c>
      <c r="Q3979" s="4" t="s">
        <v>4285</v>
      </c>
      <c r="R3979" s="5">
        <f t="shared" ca="1" si="62"/>
        <v>2.0548213824754497E-2</v>
      </c>
    </row>
    <row r="3980" spans="1:18" x14ac:dyDescent="0.25">
      <c r="A3980">
        <v>13818</v>
      </c>
      <c r="B3980" t="s">
        <v>19</v>
      </c>
      <c r="C3980">
        <v>65</v>
      </c>
      <c r="D3980" t="s">
        <v>4281</v>
      </c>
      <c r="E3980" t="s">
        <v>34</v>
      </c>
      <c r="F3980" t="s">
        <v>34</v>
      </c>
      <c r="G3980" t="s">
        <v>13</v>
      </c>
      <c r="H3980" t="s">
        <v>14</v>
      </c>
      <c r="I3980" t="s">
        <v>21</v>
      </c>
      <c r="J3980" s="5">
        <v>71.06</v>
      </c>
      <c r="K3980" s="5" t="str">
        <f>_xlfn.IFS(stroke_2[[#This Row],[avg_glucose_level]]&lt;70,"Low",stroke_2[[#This Row],[avg_glucose_level]]&lt;99,"Normal",stroke_2[[#This Row],[avg_glucose_level]]&lt;125,"Prediabetes",stroke_2[[#This Row],[avg_glucose_level]]&lt;199,"Diabetes",stroke_2[[#This Row],[avg_glucose_level]]&gt;199,"Very High")</f>
        <v>Normal</v>
      </c>
      <c r="L3980">
        <v>26.4</v>
      </c>
      <c r="M3980">
        <v>28.25</v>
      </c>
      <c r="N3980">
        <v>26.4</v>
      </c>
      <c r="O3980" t="s">
        <v>24</v>
      </c>
      <c r="P3980" t="s">
        <v>34</v>
      </c>
      <c r="Q3980" s="4" t="s">
        <v>4285</v>
      </c>
      <c r="R3980" s="5">
        <f t="shared" ca="1" si="62"/>
        <v>1.8983574177892731E-2</v>
      </c>
    </row>
    <row r="3981" spans="1:18" x14ac:dyDescent="0.25">
      <c r="A3981">
        <v>13907</v>
      </c>
      <c r="B3981" t="s">
        <v>12</v>
      </c>
      <c r="C3981">
        <v>65</v>
      </c>
      <c r="D3981" t="s">
        <v>4281</v>
      </c>
      <c r="E3981" t="s">
        <v>34</v>
      </c>
      <c r="F3981" t="s">
        <v>34</v>
      </c>
      <c r="G3981" t="s">
        <v>13</v>
      </c>
      <c r="H3981" t="s">
        <v>20</v>
      </c>
      <c r="I3981" t="s">
        <v>21</v>
      </c>
      <c r="J3981" s="5">
        <v>94.64</v>
      </c>
      <c r="K3981" s="5" t="str">
        <f>_xlfn.IFS(stroke_2[[#This Row],[avg_glucose_level]]&lt;70,"Low",stroke_2[[#This Row],[avg_glucose_level]]&lt;99,"Normal",stroke_2[[#This Row],[avg_glucose_level]]&lt;125,"Prediabetes",stroke_2[[#This Row],[avg_glucose_level]]&lt;199,"Diabetes",stroke_2[[#This Row],[avg_glucose_level]]&gt;199,"Very High")</f>
        <v>Normal</v>
      </c>
      <c r="L3981">
        <v>28.6</v>
      </c>
      <c r="M3981">
        <v>28.25</v>
      </c>
      <c r="N3981">
        <v>28.6</v>
      </c>
      <c r="O3981" t="s">
        <v>24</v>
      </c>
      <c r="P3981" t="s">
        <v>34</v>
      </c>
      <c r="Q3981" s="4" t="s">
        <v>4285</v>
      </c>
      <c r="R3981" s="5">
        <f t="shared" ca="1" si="62"/>
        <v>7.3381069245508361E-4</v>
      </c>
    </row>
    <row r="3982" spans="1:18" x14ac:dyDescent="0.25">
      <c r="A3982">
        <v>14417</v>
      </c>
      <c r="B3982" t="s">
        <v>12</v>
      </c>
      <c r="C3982">
        <v>65</v>
      </c>
      <c r="D3982" t="s">
        <v>4281</v>
      </c>
      <c r="E3982" t="s">
        <v>13</v>
      </c>
      <c r="F3982" t="s">
        <v>34</v>
      </c>
      <c r="G3982" t="s">
        <v>13</v>
      </c>
      <c r="H3982" t="s">
        <v>14</v>
      </c>
      <c r="I3982" t="s">
        <v>21</v>
      </c>
      <c r="J3982" s="5">
        <v>79.17</v>
      </c>
      <c r="K3982" s="5" t="str">
        <f>_xlfn.IFS(stroke_2[[#This Row],[avg_glucose_level]]&lt;70,"Low",stroke_2[[#This Row],[avg_glucose_level]]&lt;99,"Normal",stroke_2[[#This Row],[avg_glucose_level]]&lt;125,"Prediabetes",stroke_2[[#This Row],[avg_glucose_level]]&lt;199,"Diabetes",stroke_2[[#This Row],[avg_glucose_level]]&gt;199,"Very High")</f>
        <v>Normal</v>
      </c>
      <c r="L3982">
        <v>29.6</v>
      </c>
      <c r="M3982">
        <v>28.25</v>
      </c>
      <c r="N3982">
        <v>29.6</v>
      </c>
      <c r="O3982" t="s">
        <v>38</v>
      </c>
      <c r="P3982" t="s">
        <v>34</v>
      </c>
      <c r="Q3982" s="4" t="s">
        <v>4285</v>
      </c>
      <c r="R3982" s="5">
        <f t="shared" ca="1" si="62"/>
        <v>1.3824461198845861E-2</v>
      </c>
    </row>
    <row r="3983" spans="1:18" x14ac:dyDescent="0.25">
      <c r="A3983">
        <v>15098</v>
      </c>
      <c r="B3983" t="s">
        <v>19</v>
      </c>
      <c r="C3983">
        <v>65</v>
      </c>
      <c r="D3983" t="s">
        <v>4281</v>
      </c>
      <c r="E3983" t="s">
        <v>34</v>
      </c>
      <c r="F3983" t="s">
        <v>34</v>
      </c>
      <c r="G3983" t="s">
        <v>13</v>
      </c>
      <c r="H3983" t="s">
        <v>14</v>
      </c>
      <c r="I3983" t="s">
        <v>21</v>
      </c>
      <c r="J3983" s="5">
        <v>95.87</v>
      </c>
      <c r="K3983" s="5" t="str">
        <f>_xlfn.IFS(stroke_2[[#This Row],[avg_glucose_level]]&lt;70,"Low",stroke_2[[#This Row],[avg_glucose_level]]&lt;99,"Normal",stroke_2[[#This Row],[avg_glucose_level]]&lt;125,"Prediabetes",stroke_2[[#This Row],[avg_glucose_level]]&lt;199,"Diabetes",stroke_2[[#This Row],[avg_glucose_level]]&gt;199,"Very High")</f>
        <v>Normal</v>
      </c>
      <c r="L3983">
        <v>29.8</v>
      </c>
      <c r="M3983">
        <v>28.25</v>
      </c>
      <c r="N3983">
        <v>29.8</v>
      </c>
      <c r="O3983" t="s">
        <v>24</v>
      </c>
      <c r="P3983" t="s">
        <v>34</v>
      </c>
      <c r="Q3983" s="4" t="s">
        <v>4285</v>
      </c>
      <c r="R3983" s="5">
        <f t="shared" ca="1" si="62"/>
        <v>-9.7839495318176768E-3</v>
      </c>
    </row>
    <row r="3984" spans="1:18" x14ac:dyDescent="0.25">
      <c r="A3984">
        <v>15990</v>
      </c>
      <c r="B3984" t="s">
        <v>12</v>
      </c>
      <c r="C3984">
        <v>65</v>
      </c>
      <c r="D3984" t="s">
        <v>4281</v>
      </c>
      <c r="E3984" t="s">
        <v>13</v>
      </c>
      <c r="F3984" t="s">
        <v>34</v>
      </c>
      <c r="G3984" t="s">
        <v>13</v>
      </c>
      <c r="H3984" t="s">
        <v>43</v>
      </c>
      <c r="I3984" t="s">
        <v>21</v>
      </c>
      <c r="J3984" s="5">
        <v>189.88</v>
      </c>
      <c r="K3984" s="5" t="str">
        <f>_xlfn.IFS(stroke_2[[#This Row],[avg_glucose_level]]&lt;70,"Low",stroke_2[[#This Row],[avg_glucose_level]]&lt;99,"Normal",stroke_2[[#This Row],[avg_glucose_level]]&lt;125,"Prediabetes",stroke_2[[#This Row],[avg_glucose_level]]&lt;199,"Diabetes",stroke_2[[#This Row],[avg_glucose_level]]&gt;199,"Very High")</f>
        <v>Diabetes</v>
      </c>
      <c r="L3984">
        <v>34</v>
      </c>
      <c r="M3984">
        <v>28.25</v>
      </c>
      <c r="N3984">
        <v>34</v>
      </c>
      <c r="O3984" t="s">
        <v>24</v>
      </c>
      <c r="P3984" t="s">
        <v>34</v>
      </c>
      <c r="Q3984" s="4" t="s">
        <v>4285</v>
      </c>
      <c r="R3984" s="5">
        <f t="shared" ca="1" si="62"/>
        <v>1.3219280452341437E-2</v>
      </c>
    </row>
    <row r="3985" spans="1:18" x14ac:dyDescent="0.25">
      <c r="A3985">
        <v>17740</v>
      </c>
      <c r="B3985" t="s">
        <v>12</v>
      </c>
      <c r="C3985">
        <v>65</v>
      </c>
      <c r="D3985" t="s">
        <v>4281</v>
      </c>
      <c r="E3985" t="s">
        <v>34</v>
      </c>
      <c r="F3985" t="s">
        <v>34</v>
      </c>
      <c r="G3985" t="s">
        <v>13</v>
      </c>
      <c r="H3985" t="s">
        <v>14</v>
      </c>
      <c r="I3985" t="s">
        <v>21</v>
      </c>
      <c r="J3985" s="5">
        <v>99.12</v>
      </c>
      <c r="K3985" s="5" t="str">
        <f>_xlfn.IFS(stroke_2[[#This Row],[avg_glucose_level]]&lt;70,"Low",stroke_2[[#This Row],[avg_glucose_level]]&lt;99,"Normal",stroke_2[[#This Row],[avg_glucose_level]]&lt;125,"Prediabetes",stroke_2[[#This Row],[avg_glucose_level]]&lt;199,"Diabetes",stroke_2[[#This Row],[avg_glucose_level]]&gt;199,"Very High")</f>
        <v>Prediabetes</v>
      </c>
      <c r="L3985">
        <v>29</v>
      </c>
      <c r="M3985">
        <v>28.25</v>
      </c>
      <c r="N3985">
        <v>29</v>
      </c>
      <c r="O3985" t="s">
        <v>18</v>
      </c>
      <c r="P3985" t="s">
        <v>34</v>
      </c>
      <c r="Q3985" s="4" t="s">
        <v>4285</v>
      </c>
      <c r="R3985" s="5">
        <f t="shared" ca="1" si="62"/>
        <v>-2.2312018111530905E-2</v>
      </c>
    </row>
    <row r="3986" spans="1:18" x14ac:dyDescent="0.25">
      <c r="A3986">
        <v>22540</v>
      </c>
      <c r="B3986" t="s">
        <v>19</v>
      </c>
      <c r="C3986">
        <v>65</v>
      </c>
      <c r="D3986" t="s">
        <v>4281</v>
      </c>
      <c r="E3986" t="s">
        <v>34</v>
      </c>
      <c r="F3986" t="s">
        <v>34</v>
      </c>
      <c r="G3986" t="s">
        <v>13</v>
      </c>
      <c r="H3986" t="s">
        <v>43</v>
      </c>
      <c r="I3986" t="s">
        <v>15</v>
      </c>
      <c r="J3986" s="5">
        <v>84.84</v>
      </c>
      <c r="K3986" s="5" t="str">
        <f>_xlfn.IFS(stroke_2[[#This Row],[avg_glucose_level]]&lt;70,"Low",stroke_2[[#This Row],[avg_glucose_level]]&lt;99,"Normal",stroke_2[[#This Row],[avg_glucose_level]]&lt;125,"Prediabetes",stroke_2[[#This Row],[avg_glucose_level]]&lt;199,"Diabetes",stroke_2[[#This Row],[avg_glucose_level]]&gt;199,"Very High")</f>
        <v>Normal</v>
      </c>
      <c r="L3986">
        <v>39.4</v>
      </c>
      <c r="M3986">
        <v>28.25</v>
      </c>
      <c r="N3986">
        <v>39.4</v>
      </c>
      <c r="O3986" t="s">
        <v>38</v>
      </c>
      <c r="P3986" t="s">
        <v>34</v>
      </c>
      <c r="Q3986" s="4" t="s">
        <v>4285</v>
      </c>
      <c r="R3986" s="5">
        <f t="shared" ca="1" si="62"/>
        <v>1.9410975410099868E-2</v>
      </c>
    </row>
    <row r="3987" spans="1:18" x14ac:dyDescent="0.25">
      <c r="A3987">
        <v>22860</v>
      </c>
      <c r="B3987" t="s">
        <v>19</v>
      </c>
      <c r="C3987">
        <v>65</v>
      </c>
      <c r="D3987" t="s">
        <v>4281</v>
      </c>
      <c r="E3987" t="s">
        <v>34</v>
      </c>
      <c r="F3987" t="s">
        <v>34</v>
      </c>
      <c r="G3987" t="s">
        <v>13</v>
      </c>
      <c r="H3987" t="s">
        <v>43</v>
      </c>
      <c r="I3987" t="s">
        <v>21</v>
      </c>
      <c r="J3987" s="5">
        <v>84.66</v>
      </c>
      <c r="K3987" s="5" t="str">
        <f>_xlfn.IFS(stroke_2[[#This Row],[avg_glucose_level]]&lt;70,"Low",stroke_2[[#This Row],[avg_glucose_level]]&lt;99,"Normal",stroke_2[[#This Row],[avg_glucose_level]]&lt;125,"Prediabetes",stroke_2[[#This Row],[avg_glucose_level]]&lt;199,"Diabetes",stroke_2[[#This Row],[avg_glucose_level]]&gt;199,"Very High")</f>
        <v>Normal</v>
      </c>
      <c r="L3987">
        <v>22.4</v>
      </c>
      <c r="M3987">
        <v>28.25</v>
      </c>
      <c r="N3987">
        <v>22.4</v>
      </c>
      <c r="O3987" t="s">
        <v>24</v>
      </c>
      <c r="P3987" t="s">
        <v>34</v>
      </c>
      <c r="Q3987" s="4" t="s">
        <v>4285</v>
      </c>
      <c r="R3987" s="5">
        <f t="shared" ca="1" si="62"/>
        <v>-2.2158690535342009E-2</v>
      </c>
    </row>
    <row r="3988" spans="1:18" x14ac:dyDescent="0.25">
      <c r="A3988">
        <v>23094</v>
      </c>
      <c r="B3988" t="s">
        <v>12</v>
      </c>
      <c r="C3988">
        <v>65</v>
      </c>
      <c r="D3988" t="s">
        <v>4281</v>
      </c>
      <c r="E3988" t="s">
        <v>34</v>
      </c>
      <c r="F3988" t="s">
        <v>34</v>
      </c>
      <c r="G3988" t="s">
        <v>13</v>
      </c>
      <c r="H3988" t="s">
        <v>20</v>
      </c>
      <c r="I3988" t="s">
        <v>15</v>
      </c>
      <c r="J3988" s="5">
        <v>105.61</v>
      </c>
      <c r="K3988" s="5" t="str">
        <f>_xlfn.IFS(stroke_2[[#This Row],[avg_glucose_level]]&lt;70,"Low",stroke_2[[#This Row],[avg_glucose_level]]&lt;99,"Normal",stroke_2[[#This Row],[avg_glucose_level]]&lt;125,"Prediabetes",stroke_2[[#This Row],[avg_glucose_level]]&lt;199,"Diabetes",stroke_2[[#This Row],[avg_glucose_level]]&gt;199,"Very High")</f>
        <v>Prediabetes</v>
      </c>
      <c r="L3988">
        <v>27.9</v>
      </c>
      <c r="M3988">
        <v>28.25</v>
      </c>
      <c r="N3988">
        <v>27.9</v>
      </c>
      <c r="O3988" t="s">
        <v>38</v>
      </c>
      <c r="P3988" t="s">
        <v>34</v>
      </c>
      <c r="Q3988" s="4" t="s">
        <v>4285</v>
      </c>
      <c r="R3988" s="5">
        <f t="shared" ca="1" si="62"/>
        <v>-8.2967867944914835E-3</v>
      </c>
    </row>
    <row r="3989" spans="1:18" x14ac:dyDescent="0.25">
      <c r="A3989">
        <v>24832</v>
      </c>
      <c r="B3989" t="s">
        <v>19</v>
      </c>
      <c r="C3989">
        <v>65</v>
      </c>
      <c r="D3989" t="s">
        <v>4281</v>
      </c>
      <c r="E3989" t="s">
        <v>34</v>
      </c>
      <c r="F3989" t="s">
        <v>34</v>
      </c>
      <c r="G3989" t="s">
        <v>13</v>
      </c>
      <c r="H3989" t="s">
        <v>20</v>
      </c>
      <c r="I3989" t="s">
        <v>15</v>
      </c>
      <c r="J3989" s="5">
        <v>77.459999999999994</v>
      </c>
      <c r="K3989" s="5" t="str">
        <f>_xlfn.IFS(stroke_2[[#This Row],[avg_glucose_level]]&lt;70,"Low",stroke_2[[#This Row],[avg_glucose_level]]&lt;99,"Normal",stroke_2[[#This Row],[avg_glucose_level]]&lt;125,"Prediabetes",stroke_2[[#This Row],[avg_glucose_level]]&lt;199,"Diabetes",stroke_2[[#This Row],[avg_glucose_level]]&gt;199,"Very High")</f>
        <v>Normal</v>
      </c>
      <c r="L3989">
        <v>30.9</v>
      </c>
      <c r="M3989">
        <v>28.25</v>
      </c>
      <c r="N3989">
        <v>30.9</v>
      </c>
      <c r="O3989" t="s">
        <v>18</v>
      </c>
      <c r="P3989" t="s">
        <v>34</v>
      </c>
      <c r="Q3989" s="4" t="s">
        <v>4285</v>
      </c>
      <c r="R3989" s="5">
        <f t="shared" ca="1" si="62"/>
        <v>3.5839687782393548E-3</v>
      </c>
    </row>
    <row r="3990" spans="1:18" x14ac:dyDescent="0.25">
      <c r="A3990">
        <v>24905</v>
      </c>
      <c r="B3990" t="s">
        <v>19</v>
      </c>
      <c r="C3990">
        <v>65</v>
      </c>
      <c r="D3990" t="s">
        <v>4281</v>
      </c>
      <c r="E3990" t="s">
        <v>34</v>
      </c>
      <c r="F3990" t="s">
        <v>34</v>
      </c>
      <c r="G3990" t="s">
        <v>13</v>
      </c>
      <c r="H3990" t="s">
        <v>14</v>
      </c>
      <c r="I3990" t="s">
        <v>15</v>
      </c>
      <c r="J3990" s="5">
        <v>205.77</v>
      </c>
      <c r="K3990" s="5" t="str">
        <f>_xlfn.IFS(stroke_2[[#This Row],[avg_glucose_level]]&lt;70,"Low",stroke_2[[#This Row],[avg_glucose_level]]&lt;99,"Normal",stroke_2[[#This Row],[avg_glucose_level]]&lt;125,"Prediabetes",stroke_2[[#This Row],[avg_glucose_level]]&lt;199,"Diabetes",stroke_2[[#This Row],[avg_glucose_level]]&gt;199,"Very High")</f>
        <v>Very High</v>
      </c>
      <c r="L3990">
        <v>46</v>
      </c>
      <c r="M3990">
        <v>28.25</v>
      </c>
      <c r="N3990">
        <v>46</v>
      </c>
      <c r="O3990" t="s">
        <v>18</v>
      </c>
      <c r="P3990" t="s">
        <v>13</v>
      </c>
      <c r="Q3990" s="4" t="s">
        <v>4286</v>
      </c>
      <c r="R3990" s="5">
        <f t="shared" ca="1" si="62"/>
        <v>1.018881891797299</v>
      </c>
    </row>
    <row r="3991" spans="1:18" x14ac:dyDescent="0.25">
      <c r="A3991">
        <v>27034</v>
      </c>
      <c r="B3991" t="s">
        <v>19</v>
      </c>
      <c r="C3991">
        <v>65</v>
      </c>
      <c r="D3991" t="s">
        <v>4281</v>
      </c>
      <c r="E3991" t="s">
        <v>34</v>
      </c>
      <c r="F3991" t="s">
        <v>34</v>
      </c>
      <c r="G3991" t="s">
        <v>13</v>
      </c>
      <c r="H3991" t="s">
        <v>43</v>
      </c>
      <c r="I3991" t="s">
        <v>15</v>
      </c>
      <c r="J3991" s="5">
        <v>82.72</v>
      </c>
      <c r="K3991" s="5" t="str">
        <f>_xlfn.IFS(stroke_2[[#This Row],[avg_glucose_level]]&lt;70,"Low",stroke_2[[#This Row],[avg_glucose_level]]&lt;99,"Normal",stroke_2[[#This Row],[avg_glucose_level]]&lt;125,"Prediabetes",stroke_2[[#This Row],[avg_glucose_level]]&lt;199,"Diabetes",stroke_2[[#This Row],[avg_glucose_level]]&gt;199,"Very High")</f>
        <v>Normal</v>
      </c>
      <c r="L3991">
        <v>29.8</v>
      </c>
      <c r="M3991">
        <v>28.25</v>
      </c>
      <c r="N3991">
        <v>29.8</v>
      </c>
      <c r="O3991" t="s">
        <v>29</v>
      </c>
      <c r="P3991" t="s">
        <v>34</v>
      </c>
      <c r="Q3991" s="4" t="s">
        <v>4285</v>
      </c>
      <c r="R3991" s="5">
        <f t="shared" ca="1" si="62"/>
        <v>-2.3940517102381743E-2</v>
      </c>
    </row>
    <row r="3992" spans="1:18" x14ac:dyDescent="0.25">
      <c r="A3992">
        <v>27566</v>
      </c>
      <c r="B3992" t="s">
        <v>12</v>
      </c>
      <c r="C3992">
        <v>65</v>
      </c>
      <c r="D3992" t="s">
        <v>4281</v>
      </c>
      <c r="E3992" t="s">
        <v>34</v>
      </c>
      <c r="F3992" t="s">
        <v>34</v>
      </c>
      <c r="G3992" t="s">
        <v>13</v>
      </c>
      <c r="H3992" t="s">
        <v>14</v>
      </c>
      <c r="I3992" t="s">
        <v>21</v>
      </c>
      <c r="J3992" s="5">
        <v>236.14</v>
      </c>
      <c r="K3992" s="5" t="str">
        <f>_xlfn.IFS(stroke_2[[#This Row],[avg_glucose_level]]&lt;70,"Low",stroke_2[[#This Row],[avg_glucose_level]]&lt;99,"Normal",stroke_2[[#This Row],[avg_glucose_level]]&lt;125,"Prediabetes",stroke_2[[#This Row],[avg_glucose_level]]&lt;199,"Diabetes",stroke_2[[#This Row],[avg_glucose_level]]&gt;199,"Very High")</f>
        <v>Very High</v>
      </c>
      <c r="L3992">
        <v>43.1</v>
      </c>
      <c r="M3992">
        <v>28.25</v>
      </c>
      <c r="N3992">
        <v>43.1</v>
      </c>
      <c r="O3992" t="s">
        <v>38</v>
      </c>
      <c r="P3992" t="s">
        <v>34</v>
      </c>
      <c r="Q3992" s="4" t="s">
        <v>4285</v>
      </c>
      <c r="R3992" s="5">
        <f t="shared" ca="1" si="62"/>
        <v>1.2356519239725194E-2</v>
      </c>
    </row>
    <row r="3993" spans="1:18" x14ac:dyDescent="0.25">
      <c r="A3993">
        <v>28150</v>
      </c>
      <c r="B3993" t="s">
        <v>19</v>
      </c>
      <c r="C3993">
        <v>65</v>
      </c>
      <c r="D3993" t="s">
        <v>4281</v>
      </c>
      <c r="E3993" t="s">
        <v>13</v>
      </c>
      <c r="F3993" t="s">
        <v>34</v>
      </c>
      <c r="G3993" t="s">
        <v>13</v>
      </c>
      <c r="H3993" t="s">
        <v>14</v>
      </c>
      <c r="I3993" t="s">
        <v>15</v>
      </c>
      <c r="J3993" s="5">
        <v>180.76</v>
      </c>
      <c r="K3993" s="5" t="str">
        <f>_xlfn.IFS(stroke_2[[#This Row],[avg_glucose_level]]&lt;70,"Low",stroke_2[[#This Row],[avg_glucose_level]]&lt;99,"Normal",stroke_2[[#This Row],[avg_glucose_level]]&lt;125,"Prediabetes",stroke_2[[#This Row],[avg_glucose_level]]&lt;199,"Diabetes",stroke_2[[#This Row],[avg_glucose_level]]&gt;199,"Very High")</f>
        <v>Diabetes</v>
      </c>
      <c r="L3993">
        <v>26.9</v>
      </c>
      <c r="M3993">
        <v>28.25</v>
      </c>
      <c r="N3993">
        <v>26.9</v>
      </c>
      <c r="O3993" t="s">
        <v>38</v>
      </c>
      <c r="P3993" t="s">
        <v>34</v>
      </c>
      <c r="Q3993" s="4" t="s">
        <v>4285</v>
      </c>
      <c r="R3993" s="5">
        <f t="shared" ca="1" si="62"/>
        <v>9.7077329178480772E-3</v>
      </c>
    </row>
    <row r="3994" spans="1:18" x14ac:dyDescent="0.25">
      <c r="A3994">
        <v>29217</v>
      </c>
      <c r="B3994" t="s">
        <v>19</v>
      </c>
      <c r="C3994">
        <v>65</v>
      </c>
      <c r="D3994" t="s">
        <v>4281</v>
      </c>
      <c r="E3994" t="s">
        <v>13</v>
      </c>
      <c r="F3994" t="s">
        <v>34</v>
      </c>
      <c r="G3994" t="s">
        <v>13</v>
      </c>
      <c r="H3994" t="s">
        <v>14</v>
      </c>
      <c r="I3994" t="s">
        <v>21</v>
      </c>
      <c r="J3994" s="5">
        <v>75.7</v>
      </c>
      <c r="K3994" s="5" t="str">
        <f>_xlfn.IFS(stroke_2[[#This Row],[avg_glucose_level]]&lt;70,"Low",stroke_2[[#This Row],[avg_glucose_level]]&lt;99,"Normal",stroke_2[[#This Row],[avg_glucose_level]]&lt;125,"Prediabetes",stroke_2[[#This Row],[avg_glucose_level]]&lt;199,"Diabetes",stroke_2[[#This Row],[avg_glucose_level]]&gt;199,"Very High")</f>
        <v>Normal</v>
      </c>
      <c r="L3994">
        <v>41.8</v>
      </c>
      <c r="M3994">
        <v>28.25</v>
      </c>
      <c r="N3994">
        <v>41.8</v>
      </c>
      <c r="O3994" t="s">
        <v>38</v>
      </c>
      <c r="P3994" t="s">
        <v>34</v>
      </c>
      <c r="Q3994" s="4" t="s">
        <v>4285</v>
      </c>
      <c r="R3994" s="5">
        <f t="shared" ca="1" si="62"/>
        <v>7.4374657744587565E-3</v>
      </c>
    </row>
    <row r="3995" spans="1:18" x14ac:dyDescent="0.25">
      <c r="A3995">
        <v>30432</v>
      </c>
      <c r="B3995" t="s">
        <v>12</v>
      </c>
      <c r="C3995">
        <v>65</v>
      </c>
      <c r="D3995" t="s">
        <v>4281</v>
      </c>
      <c r="E3995" t="s">
        <v>13</v>
      </c>
      <c r="F3995" t="s">
        <v>34</v>
      </c>
      <c r="G3995" t="s">
        <v>13</v>
      </c>
      <c r="H3995" t="s">
        <v>20</v>
      </c>
      <c r="I3995" t="s">
        <v>15</v>
      </c>
      <c r="J3995" s="5">
        <v>113.86</v>
      </c>
      <c r="K3995" s="5" t="str">
        <f>_xlfn.IFS(stroke_2[[#This Row],[avg_glucose_level]]&lt;70,"Low",stroke_2[[#This Row],[avg_glucose_level]]&lt;99,"Normal",stroke_2[[#This Row],[avg_glucose_level]]&lt;125,"Prediabetes",stroke_2[[#This Row],[avg_glucose_level]]&lt;199,"Diabetes",stroke_2[[#This Row],[avg_glucose_level]]&gt;199,"Very High")</f>
        <v>Prediabetes</v>
      </c>
      <c r="L3995">
        <v>36.4</v>
      </c>
      <c r="M3995">
        <v>28.25</v>
      </c>
      <c r="N3995">
        <v>36.4</v>
      </c>
      <c r="O3995" t="s">
        <v>24</v>
      </c>
      <c r="P3995" t="s">
        <v>34</v>
      </c>
      <c r="Q3995" s="4" t="s">
        <v>4285</v>
      </c>
      <c r="R3995" s="5">
        <f t="shared" ca="1" si="62"/>
        <v>-8.6562870434990172E-3</v>
      </c>
    </row>
    <row r="3996" spans="1:18" x14ac:dyDescent="0.25">
      <c r="A3996">
        <v>30989</v>
      </c>
      <c r="B3996" t="s">
        <v>19</v>
      </c>
      <c r="C3996">
        <v>65</v>
      </c>
      <c r="D3996" t="s">
        <v>4281</v>
      </c>
      <c r="E3996" t="s">
        <v>34</v>
      </c>
      <c r="F3996" t="s">
        <v>34</v>
      </c>
      <c r="G3996" t="s">
        <v>13</v>
      </c>
      <c r="H3996" t="s">
        <v>20</v>
      </c>
      <c r="I3996" t="s">
        <v>21</v>
      </c>
      <c r="J3996" s="5">
        <v>220.52</v>
      </c>
      <c r="K3996" s="5" t="str">
        <f>_xlfn.IFS(stroke_2[[#This Row],[avg_glucose_level]]&lt;70,"Low",stroke_2[[#This Row],[avg_glucose_level]]&lt;99,"Normal",stroke_2[[#This Row],[avg_glucose_level]]&lt;125,"Prediabetes",stroke_2[[#This Row],[avg_glucose_level]]&lt;199,"Diabetes",stroke_2[[#This Row],[avg_glucose_level]]&gt;199,"Very High")</f>
        <v>Very High</v>
      </c>
      <c r="L3996">
        <v>37.200000000000003</v>
      </c>
      <c r="M3996">
        <v>28.25</v>
      </c>
      <c r="N3996">
        <v>37.200000000000003</v>
      </c>
      <c r="O3996" t="s">
        <v>29</v>
      </c>
      <c r="P3996" t="s">
        <v>34</v>
      </c>
      <c r="Q3996" s="4" t="s">
        <v>4285</v>
      </c>
      <c r="R3996" s="5">
        <f t="shared" ca="1" si="62"/>
        <v>1.1846985138815779E-2</v>
      </c>
    </row>
    <row r="3997" spans="1:18" x14ac:dyDescent="0.25">
      <c r="A3997">
        <v>33308</v>
      </c>
      <c r="B3997" t="s">
        <v>19</v>
      </c>
      <c r="C3997">
        <v>65</v>
      </c>
      <c r="D3997" t="s">
        <v>4281</v>
      </c>
      <c r="E3997" t="s">
        <v>34</v>
      </c>
      <c r="F3997" t="s">
        <v>34</v>
      </c>
      <c r="G3997" t="s">
        <v>34</v>
      </c>
      <c r="H3997" t="s">
        <v>14</v>
      </c>
      <c r="I3997" t="s">
        <v>15</v>
      </c>
      <c r="J3997" s="5">
        <v>216.64</v>
      </c>
      <c r="K3997" s="5" t="str">
        <f>_xlfn.IFS(stroke_2[[#This Row],[avg_glucose_level]]&lt;70,"Low",stroke_2[[#This Row],[avg_glucose_level]]&lt;99,"Normal",stroke_2[[#This Row],[avg_glucose_level]]&lt;125,"Prediabetes",stroke_2[[#This Row],[avg_glucose_level]]&lt;199,"Diabetes",stroke_2[[#This Row],[avg_glucose_level]]&gt;199,"Very High")</f>
        <v>Very High</v>
      </c>
      <c r="L3997">
        <v>43.3</v>
      </c>
      <c r="M3997">
        <v>28.25</v>
      </c>
      <c r="N3997">
        <v>43.3</v>
      </c>
      <c r="O3997" t="s">
        <v>18</v>
      </c>
      <c r="P3997" t="s">
        <v>34</v>
      </c>
      <c r="Q3997" s="4" t="s">
        <v>4285</v>
      </c>
      <c r="R3997" s="5">
        <f t="shared" ca="1" si="62"/>
        <v>-2.1525685209368383E-2</v>
      </c>
    </row>
    <row r="3998" spans="1:18" x14ac:dyDescent="0.25">
      <c r="A3998">
        <v>34778</v>
      </c>
      <c r="B3998" t="s">
        <v>12</v>
      </c>
      <c r="C3998">
        <v>65</v>
      </c>
      <c r="D3998" t="s">
        <v>4281</v>
      </c>
      <c r="E3998" t="s">
        <v>34</v>
      </c>
      <c r="F3998" t="s">
        <v>34</v>
      </c>
      <c r="G3998" t="s">
        <v>13</v>
      </c>
      <c r="H3998" t="s">
        <v>14</v>
      </c>
      <c r="I3998" t="s">
        <v>21</v>
      </c>
      <c r="J3998" s="5">
        <v>223.9</v>
      </c>
      <c r="K3998" s="5" t="str">
        <f>_xlfn.IFS(stroke_2[[#This Row],[avg_glucose_level]]&lt;70,"Low",stroke_2[[#This Row],[avg_glucose_level]]&lt;99,"Normal",stroke_2[[#This Row],[avg_glucose_level]]&lt;125,"Prediabetes",stroke_2[[#This Row],[avg_glucose_level]]&lt;199,"Diabetes",stroke_2[[#This Row],[avg_glucose_level]]&gt;199,"Very High")</f>
        <v>Very High</v>
      </c>
      <c r="L3998">
        <v>28.2</v>
      </c>
      <c r="M3998">
        <v>28.25</v>
      </c>
      <c r="N3998">
        <v>28.2</v>
      </c>
      <c r="O3998" t="s">
        <v>18</v>
      </c>
      <c r="P3998" t="s">
        <v>34</v>
      </c>
      <c r="Q3998" s="4" t="s">
        <v>4285</v>
      </c>
      <c r="R3998" s="5">
        <f t="shared" ca="1" si="62"/>
        <v>-1.0038189492966504E-2</v>
      </c>
    </row>
    <row r="3999" spans="1:18" x14ac:dyDescent="0.25">
      <c r="A3999">
        <v>35315</v>
      </c>
      <c r="B3999" t="s">
        <v>12</v>
      </c>
      <c r="C3999">
        <v>65</v>
      </c>
      <c r="D3999" t="s">
        <v>4281</v>
      </c>
      <c r="E3999" t="s">
        <v>34</v>
      </c>
      <c r="F3999" t="s">
        <v>34</v>
      </c>
      <c r="G3999" t="s">
        <v>13</v>
      </c>
      <c r="H3999" t="s">
        <v>20</v>
      </c>
      <c r="I3999" t="s">
        <v>15</v>
      </c>
      <c r="J3999" s="5">
        <v>95.88</v>
      </c>
      <c r="K3999" s="5" t="str">
        <f>_xlfn.IFS(stroke_2[[#This Row],[avg_glucose_level]]&lt;70,"Low",stroke_2[[#This Row],[avg_glucose_level]]&lt;99,"Normal",stroke_2[[#This Row],[avg_glucose_level]]&lt;125,"Prediabetes",stroke_2[[#This Row],[avg_glucose_level]]&lt;199,"Diabetes",stroke_2[[#This Row],[avg_glucose_level]]&gt;199,"Very High")</f>
        <v>Normal</v>
      </c>
      <c r="L3999">
        <v>28.5</v>
      </c>
      <c r="M3999">
        <v>28.25</v>
      </c>
      <c r="N3999">
        <v>28.5</v>
      </c>
      <c r="O3999" t="s">
        <v>24</v>
      </c>
      <c r="P3999" t="s">
        <v>34</v>
      </c>
      <c r="Q3999" s="4" t="s">
        <v>4285</v>
      </c>
      <c r="R3999" s="5">
        <f t="shared" ca="1" si="62"/>
        <v>-1.0768063102499165E-2</v>
      </c>
    </row>
    <row r="4000" spans="1:18" x14ac:dyDescent="0.25">
      <c r="A4000">
        <v>35927</v>
      </c>
      <c r="B4000" t="s">
        <v>12</v>
      </c>
      <c r="C4000">
        <v>65</v>
      </c>
      <c r="D4000" t="s">
        <v>4281</v>
      </c>
      <c r="E4000" t="s">
        <v>34</v>
      </c>
      <c r="F4000" t="s">
        <v>34</v>
      </c>
      <c r="G4000" t="s">
        <v>13</v>
      </c>
      <c r="H4000" t="s">
        <v>14</v>
      </c>
      <c r="I4000" t="s">
        <v>15</v>
      </c>
      <c r="J4000" s="5">
        <v>88.57</v>
      </c>
      <c r="K4000" s="5" t="str">
        <f>_xlfn.IFS(stroke_2[[#This Row],[avg_glucose_level]]&lt;70,"Low",stroke_2[[#This Row],[avg_glucose_level]]&lt;99,"Normal",stroke_2[[#This Row],[avg_glucose_level]]&lt;125,"Prediabetes",stroke_2[[#This Row],[avg_glucose_level]]&lt;199,"Diabetes",stroke_2[[#This Row],[avg_glucose_level]]&gt;199,"Very High")</f>
        <v>Normal</v>
      </c>
      <c r="L4000">
        <v>29</v>
      </c>
      <c r="M4000">
        <v>28.25</v>
      </c>
      <c r="N4000">
        <v>29</v>
      </c>
      <c r="O4000" t="s">
        <v>29</v>
      </c>
      <c r="P4000" t="s">
        <v>34</v>
      </c>
      <c r="Q4000" s="4" t="s">
        <v>4285</v>
      </c>
      <c r="R4000" s="5">
        <f t="shared" ca="1" si="62"/>
        <v>1.7398382001635886E-2</v>
      </c>
    </row>
    <row r="4001" spans="1:18" x14ac:dyDescent="0.25">
      <c r="A4001">
        <v>36471</v>
      </c>
      <c r="B4001" t="s">
        <v>12</v>
      </c>
      <c r="C4001">
        <v>65</v>
      </c>
      <c r="D4001" t="s">
        <v>4281</v>
      </c>
      <c r="E4001" t="s">
        <v>34</v>
      </c>
      <c r="F4001" t="s">
        <v>34</v>
      </c>
      <c r="G4001" t="s">
        <v>13</v>
      </c>
      <c r="H4001" t="s">
        <v>14</v>
      </c>
      <c r="I4001" t="s">
        <v>15</v>
      </c>
      <c r="J4001" s="5">
        <v>145.15</v>
      </c>
      <c r="K4001" s="5" t="str">
        <f>_xlfn.IFS(stroke_2[[#This Row],[avg_glucose_level]]&lt;70,"Low",stroke_2[[#This Row],[avg_glucose_level]]&lt;99,"Normal",stroke_2[[#This Row],[avg_glucose_level]]&lt;125,"Prediabetes",stroke_2[[#This Row],[avg_glucose_level]]&lt;199,"Diabetes",stroke_2[[#This Row],[avg_glucose_level]]&gt;199,"Very High")</f>
        <v>Diabetes</v>
      </c>
      <c r="L4001">
        <v>28.9</v>
      </c>
      <c r="M4001">
        <v>28.25</v>
      </c>
      <c r="N4001">
        <v>28.9</v>
      </c>
      <c r="O4001" t="s">
        <v>38</v>
      </c>
      <c r="P4001" t="s">
        <v>34</v>
      </c>
      <c r="Q4001" s="4" t="s">
        <v>4285</v>
      </c>
      <c r="R4001" s="5">
        <f t="shared" ca="1" si="62"/>
        <v>1.3530472109164771E-2</v>
      </c>
    </row>
    <row r="4002" spans="1:18" x14ac:dyDescent="0.25">
      <c r="A4002">
        <v>38047</v>
      </c>
      <c r="B4002" t="s">
        <v>19</v>
      </c>
      <c r="C4002">
        <v>65</v>
      </c>
      <c r="D4002" t="s">
        <v>4281</v>
      </c>
      <c r="E4002" t="s">
        <v>34</v>
      </c>
      <c r="F4002" t="s">
        <v>34</v>
      </c>
      <c r="G4002" t="s">
        <v>13</v>
      </c>
      <c r="H4002" t="s">
        <v>14</v>
      </c>
      <c r="I4002" t="s">
        <v>21</v>
      </c>
      <c r="J4002" s="5">
        <v>100.98</v>
      </c>
      <c r="K4002" s="5" t="str">
        <f>_xlfn.IFS(stroke_2[[#This Row],[avg_glucose_level]]&lt;70,"Low",stroke_2[[#This Row],[avg_glucose_level]]&lt;99,"Normal",stroke_2[[#This Row],[avg_glucose_level]]&lt;125,"Prediabetes",stroke_2[[#This Row],[avg_glucose_level]]&lt;199,"Diabetes",stroke_2[[#This Row],[avg_glucose_level]]&gt;199,"Very High")</f>
        <v>Prediabetes</v>
      </c>
      <c r="L4002">
        <v>28.2</v>
      </c>
      <c r="M4002">
        <v>28.25</v>
      </c>
      <c r="N4002">
        <v>28.2</v>
      </c>
      <c r="O4002" t="s">
        <v>18</v>
      </c>
      <c r="P4002" t="s">
        <v>13</v>
      </c>
      <c r="Q4002" s="4" t="s">
        <v>4286</v>
      </c>
      <c r="R4002" s="5">
        <f t="shared" ca="1" si="62"/>
        <v>0.996758529303306</v>
      </c>
    </row>
    <row r="4003" spans="1:18" x14ac:dyDescent="0.25">
      <c r="A4003">
        <v>38523</v>
      </c>
      <c r="B4003" t="s">
        <v>19</v>
      </c>
      <c r="C4003">
        <v>65</v>
      </c>
      <c r="D4003" t="s">
        <v>4281</v>
      </c>
      <c r="E4003" t="s">
        <v>34</v>
      </c>
      <c r="F4003" t="s">
        <v>34</v>
      </c>
      <c r="G4003" t="s">
        <v>34</v>
      </c>
      <c r="H4003" t="s">
        <v>20</v>
      </c>
      <c r="I4003" t="s">
        <v>21</v>
      </c>
      <c r="J4003" s="5">
        <v>86.33</v>
      </c>
      <c r="K4003" s="5" t="str">
        <f>_xlfn.IFS(stroke_2[[#This Row],[avg_glucose_level]]&lt;70,"Low",stroke_2[[#This Row],[avg_glucose_level]]&lt;99,"Normal",stroke_2[[#This Row],[avg_glucose_level]]&lt;125,"Prediabetes",stroke_2[[#This Row],[avg_glucose_level]]&lt;199,"Diabetes",stroke_2[[#This Row],[avg_glucose_level]]&gt;199,"Very High")</f>
        <v>Normal</v>
      </c>
      <c r="L4003">
        <v>33.1</v>
      </c>
      <c r="M4003">
        <v>28.25</v>
      </c>
      <c r="N4003">
        <v>33.1</v>
      </c>
      <c r="O4003" t="s">
        <v>24</v>
      </c>
      <c r="P4003" t="s">
        <v>34</v>
      </c>
      <c r="Q4003" s="4" t="s">
        <v>4285</v>
      </c>
      <c r="R4003" s="5">
        <f t="shared" ca="1" si="62"/>
        <v>1.3303527053266017E-2</v>
      </c>
    </row>
    <row r="4004" spans="1:18" x14ac:dyDescent="0.25">
      <c r="A4004">
        <v>38987</v>
      </c>
      <c r="B4004" t="s">
        <v>12</v>
      </c>
      <c r="C4004">
        <v>65</v>
      </c>
      <c r="D4004" t="s">
        <v>4281</v>
      </c>
      <c r="E4004" t="s">
        <v>34</v>
      </c>
      <c r="F4004" t="s">
        <v>13</v>
      </c>
      <c r="G4004" t="s">
        <v>13</v>
      </c>
      <c r="H4004" t="s">
        <v>20</v>
      </c>
      <c r="I4004" t="s">
        <v>15</v>
      </c>
      <c r="J4004" s="5">
        <v>58.37</v>
      </c>
      <c r="K4004" s="5" t="str">
        <f>_xlfn.IFS(stroke_2[[#This Row],[avg_glucose_level]]&lt;70,"Low",stroke_2[[#This Row],[avg_glucose_level]]&lt;99,"Normal",stroke_2[[#This Row],[avg_glucose_level]]&lt;125,"Prediabetes",stroke_2[[#This Row],[avg_glucose_level]]&lt;199,"Diabetes",stroke_2[[#This Row],[avg_glucose_level]]&gt;199,"Very High")</f>
        <v>Low</v>
      </c>
      <c r="L4004">
        <v>28</v>
      </c>
      <c r="M4004">
        <v>28.25</v>
      </c>
      <c r="N4004">
        <v>28</v>
      </c>
      <c r="O4004" t="s">
        <v>29</v>
      </c>
      <c r="P4004" t="s">
        <v>34</v>
      </c>
      <c r="Q4004" s="4" t="s">
        <v>4285</v>
      </c>
      <c r="R4004" s="5">
        <f t="shared" ca="1" si="62"/>
        <v>1.4813690381469801E-2</v>
      </c>
    </row>
    <row r="4005" spans="1:18" x14ac:dyDescent="0.25">
      <c r="A4005">
        <v>40087</v>
      </c>
      <c r="B4005" t="s">
        <v>12</v>
      </c>
      <c r="C4005">
        <v>65</v>
      </c>
      <c r="D4005" t="s">
        <v>4281</v>
      </c>
      <c r="E4005" t="s">
        <v>34</v>
      </c>
      <c r="F4005" t="s">
        <v>34</v>
      </c>
      <c r="G4005" t="s">
        <v>13</v>
      </c>
      <c r="H4005" t="s">
        <v>14</v>
      </c>
      <c r="I4005" t="s">
        <v>21</v>
      </c>
      <c r="J4005" s="5">
        <v>172.86</v>
      </c>
      <c r="K4005" s="5" t="str">
        <f>_xlfn.IFS(stroke_2[[#This Row],[avg_glucose_level]]&lt;70,"Low",stroke_2[[#This Row],[avg_glucose_level]]&lt;99,"Normal",stroke_2[[#This Row],[avg_glucose_level]]&lt;125,"Prediabetes",stroke_2[[#This Row],[avg_glucose_level]]&lt;199,"Diabetes",stroke_2[[#This Row],[avg_glucose_level]]&gt;199,"Very High")</f>
        <v>Diabetes</v>
      </c>
      <c r="L4005">
        <v>34.4</v>
      </c>
      <c r="M4005">
        <v>28.25</v>
      </c>
      <c r="N4005">
        <v>34.4</v>
      </c>
      <c r="O4005" t="s">
        <v>24</v>
      </c>
      <c r="P4005" t="s">
        <v>34</v>
      </c>
      <c r="Q4005" s="4" t="s">
        <v>4285</v>
      </c>
      <c r="R4005" s="5">
        <f t="shared" ca="1" si="62"/>
        <v>-1.6944582616301828E-3</v>
      </c>
    </row>
    <row r="4006" spans="1:18" x14ac:dyDescent="0.25">
      <c r="A4006">
        <v>40702</v>
      </c>
      <c r="B4006" t="s">
        <v>19</v>
      </c>
      <c r="C4006">
        <v>65</v>
      </c>
      <c r="D4006" t="s">
        <v>4281</v>
      </c>
      <c r="E4006" t="s">
        <v>34</v>
      </c>
      <c r="F4006" t="s">
        <v>34</v>
      </c>
      <c r="G4006" t="s">
        <v>34</v>
      </c>
      <c r="H4006" t="s">
        <v>43</v>
      </c>
      <c r="I4006" t="s">
        <v>15</v>
      </c>
      <c r="J4006" s="5">
        <v>60.7</v>
      </c>
      <c r="K4006" s="5" t="str">
        <f>_xlfn.IFS(stroke_2[[#This Row],[avg_glucose_level]]&lt;70,"Low",stroke_2[[#This Row],[avg_glucose_level]]&lt;99,"Normal",stroke_2[[#This Row],[avg_glucose_level]]&lt;125,"Prediabetes",stroke_2[[#This Row],[avg_glucose_level]]&lt;199,"Diabetes",stroke_2[[#This Row],[avg_glucose_level]]&gt;199,"Very High")</f>
        <v>Low</v>
      </c>
      <c r="L4006">
        <v>31.3</v>
      </c>
      <c r="M4006">
        <v>28.25</v>
      </c>
      <c r="N4006">
        <v>31.3</v>
      </c>
      <c r="O4006" t="s">
        <v>24</v>
      </c>
      <c r="P4006" t="s">
        <v>34</v>
      </c>
      <c r="Q4006" s="4" t="s">
        <v>4285</v>
      </c>
      <c r="R4006" s="5">
        <f t="shared" ca="1" si="62"/>
        <v>-1.1591209790230261E-3</v>
      </c>
    </row>
    <row r="4007" spans="1:18" x14ac:dyDescent="0.25">
      <c r="A4007">
        <v>41241</v>
      </c>
      <c r="B4007" t="s">
        <v>12</v>
      </c>
      <c r="C4007">
        <v>65</v>
      </c>
      <c r="D4007" t="s">
        <v>4281</v>
      </c>
      <c r="E4007" t="s">
        <v>34</v>
      </c>
      <c r="F4007" t="s">
        <v>34</v>
      </c>
      <c r="G4007" t="s">
        <v>13</v>
      </c>
      <c r="H4007" t="s">
        <v>20</v>
      </c>
      <c r="I4007" t="s">
        <v>15</v>
      </c>
      <c r="J4007" s="5">
        <v>68.430000000000007</v>
      </c>
      <c r="K4007" s="5" t="str">
        <f>_xlfn.IFS(stroke_2[[#This Row],[avg_glucose_level]]&lt;70,"Low",stroke_2[[#This Row],[avg_glucose_level]]&lt;99,"Normal",stroke_2[[#This Row],[avg_glucose_level]]&lt;125,"Prediabetes",stroke_2[[#This Row],[avg_glucose_level]]&lt;199,"Diabetes",stroke_2[[#This Row],[avg_glucose_level]]&gt;199,"Very High")</f>
        <v>Low</v>
      </c>
      <c r="M4007">
        <v>28.25</v>
      </c>
      <c r="N4007">
        <v>28.25</v>
      </c>
      <c r="O4007" t="s">
        <v>18</v>
      </c>
      <c r="P4007" t="s">
        <v>13</v>
      </c>
      <c r="Q4007" s="4" t="s">
        <v>4286</v>
      </c>
      <c r="R4007" s="5">
        <f t="shared" ca="1" si="62"/>
        <v>1.0044061575247993</v>
      </c>
    </row>
    <row r="4008" spans="1:18" x14ac:dyDescent="0.25">
      <c r="A4008">
        <v>46210</v>
      </c>
      <c r="B4008" t="s">
        <v>19</v>
      </c>
      <c r="C4008">
        <v>65</v>
      </c>
      <c r="D4008" t="s">
        <v>4281</v>
      </c>
      <c r="E4008" t="s">
        <v>34</v>
      </c>
      <c r="F4008" t="s">
        <v>34</v>
      </c>
      <c r="G4008" t="s">
        <v>13</v>
      </c>
      <c r="H4008" t="s">
        <v>20</v>
      </c>
      <c r="I4008" t="s">
        <v>21</v>
      </c>
      <c r="J4008" s="5">
        <v>105.29</v>
      </c>
      <c r="K4008" s="5" t="str">
        <f>_xlfn.IFS(stroke_2[[#This Row],[avg_glucose_level]]&lt;70,"Low",stroke_2[[#This Row],[avg_glucose_level]]&lt;99,"Normal",stroke_2[[#This Row],[avg_glucose_level]]&lt;125,"Prediabetes",stroke_2[[#This Row],[avg_glucose_level]]&lt;199,"Diabetes",stroke_2[[#This Row],[avg_glucose_level]]&gt;199,"Very High")</f>
        <v>Prediabetes</v>
      </c>
      <c r="L4008">
        <v>25.1</v>
      </c>
      <c r="M4008">
        <v>28.25</v>
      </c>
      <c r="N4008">
        <v>25.1</v>
      </c>
      <c r="O4008" t="s">
        <v>18</v>
      </c>
      <c r="P4008" t="s">
        <v>34</v>
      </c>
      <c r="Q4008" s="4" t="s">
        <v>4285</v>
      </c>
      <c r="R4008" s="5">
        <f t="shared" ca="1" si="62"/>
        <v>-4.7449622967674354E-3</v>
      </c>
    </row>
    <row r="4009" spans="1:18" x14ac:dyDescent="0.25">
      <c r="A4009">
        <v>46987</v>
      </c>
      <c r="B4009" t="s">
        <v>19</v>
      </c>
      <c r="C4009">
        <v>65</v>
      </c>
      <c r="D4009" t="s">
        <v>4281</v>
      </c>
      <c r="E4009" t="s">
        <v>34</v>
      </c>
      <c r="F4009" t="s">
        <v>13</v>
      </c>
      <c r="G4009" t="s">
        <v>13</v>
      </c>
      <c r="H4009" t="s">
        <v>14</v>
      </c>
      <c r="I4009" t="s">
        <v>21</v>
      </c>
      <c r="J4009" s="5">
        <v>57.52</v>
      </c>
      <c r="K4009" s="5" t="str">
        <f>_xlfn.IFS(stroke_2[[#This Row],[avg_glucose_level]]&lt;70,"Low",stroke_2[[#This Row],[avg_glucose_level]]&lt;99,"Normal",stroke_2[[#This Row],[avg_glucose_level]]&lt;125,"Prediabetes",stroke_2[[#This Row],[avg_glucose_level]]&lt;199,"Diabetes",stroke_2[[#This Row],[avg_glucose_level]]&gt;199,"Very High")</f>
        <v>Low</v>
      </c>
      <c r="M4009">
        <v>28.25</v>
      </c>
      <c r="N4009">
        <v>28.25</v>
      </c>
      <c r="O4009" t="s">
        <v>18</v>
      </c>
      <c r="P4009" t="s">
        <v>34</v>
      </c>
      <c r="Q4009" s="4" t="s">
        <v>4285</v>
      </c>
      <c r="R4009" s="5">
        <f t="shared" ca="1" si="62"/>
        <v>-2.3543231915835093E-2</v>
      </c>
    </row>
    <row r="4010" spans="1:18" x14ac:dyDescent="0.25">
      <c r="A4010">
        <v>48265</v>
      </c>
      <c r="B4010" t="s">
        <v>12</v>
      </c>
      <c r="C4010">
        <v>65</v>
      </c>
      <c r="D4010" t="s">
        <v>4281</v>
      </c>
      <c r="E4010" t="s">
        <v>34</v>
      </c>
      <c r="F4010" t="s">
        <v>34</v>
      </c>
      <c r="G4010" t="s">
        <v>13</v>
      </c>
      <c r="H4010" t="s">
        <v>43</v>
      </c>
      <c r="I4010" t="s">
        <v>21</v>
      </c>
      <c r="J4010" s="5">
        <v>111.85</v>
      </c>
      <c r="K4010" s="5" t="str">
        <f>_xlfn.IFS(stroke_2[[#This Row],[avg_glucose_level]]&lt;70,"Low",stroke_2[[#This Row],[avg_glucose_level]]&lt;99,"Normal",stroke_2[[#This Row],[avg_glucose_level]]&lt;125,"Prediabetes",stroke_2[[#This Row],[avg_glucose_level]]&lt;199,"Diabetes",stroke_2[[#This Row],[avg_glucose_level]]&gt;199,"Very High")</f>
        <v>Prediabetes</v>
      </c>
      <c r="L4010">
        <v>26.7</v>
      </c>
      <c r="M4010">
        <v>28.25</v>
      </c>
      <c r="N4010">
        <v>26.7</v>
      </c>
      <c r="O4010" t="s">
        <v>24</v>
      </c>
      <c r="P4010" t="s">
        <v>34</v>
      </c>
      <c r="Q4010" s="4" t="s">
        <v>4285</v>
      </c>
      <c r="R4010" s="5">
        <f t="shared" ca="1" si="62"/>
        <v>-2.3243302939875254E-2</v>
      </c>
    </row>
    <row r="4011" spans="1:18" x14ac:dyDescent="0.25">
      <c r="A4011">
        <v>48368</v>
      </c>
      <c r="B4011" t="s">
        <v>19</v>
      </c>
      <c r="C4011">
        <v>65</v>
      </c>
      <c r="D4011" t="s">
        <v>4281</v>
      </c>
      <c r="E4011" t="s">
        <v>34</v>
      </c>
      <c r="F4011" t="s">
        <v>34</v>
      </c>
      <c r="G4011" t="s">
        <v>13</v>
      </c>
      <c r="H4011" t="s">
        <v>20</v>
      </c>
      <c r="I4011" t="s">
        <v>21</v>
      </c>
      <c r="J4011" s="5">
        <v>104.21</v>
      </c>
      <c r="K4011" s="5" t="str">
        <f>_xlfn.IFS(stroke_2[[#This Row],[avg_glucose_level]]&lt;70,"Low",stroke_2[[#This Row],[avg_glucose_level]]&lt;99,"Normal",stroke_2[[#This Row],[avg_glucose_level]]&lt;125,"Prediabetes",stroke_2[[#This Row],[avg_glucose_level]]&lt;199,"Diabetes",stroke_2[[#This Row],[avg_glucose_level]]&gt;199,"Very High")</f>
        <v>Prediabetes</v>
      </c>
      <c r="L4011">
        <v>36.799999999999997</v>
      </c>
      <c r="M4011">
        <v>28.25</v>
      </c>
      <c r="N4011">
        <v>36.799999999999997</v>
      </c>
      <c r="O4011" t="s">
        <v>24</v>
      </c>
      <c r="P4011" t="s">
        <v>34</v>
      </c>
      <c r="Q4011" s="4" t="s">
        <v>4285</v>
      </c>
      <c r="R4011" s="5">
        <f t="shared" ca="1" si="62"/>
        <v>-1.2307178823424114E-2</v>
      </c>
    </row>
    <row r="4012" spans="1:18" x14ac:dyDescent="0.25">
      <c r="A4012">
        <v>50118</v>
      </c>
      <c r="B4012" t="s">
        <v>19</v>
      </c>
      <c r="C4012">
        <v>65</v>
      </c>
      <c r="D4012" t="s">
        <v>4281</v>
      </c>
      <c r="E4012" t="s">
        <v>34</v>
      </c>
      <c r="F4012" t="s">
        <v>13</v>
      </c>
      <c r="G4012" t="s">
        <v>13</v>
      </c>
      <c r="H4012" t="s">
        <v>14</v>
      </c>
      <c r="I4012" t="s">
        <v>21</v>
      </c>
      <c r="J4012" s="5">
        <v>196.36</v>
      </c>
      <c r="K4012" s="5" t="str">
        <f>_xlfn.IFS(stroke_2[[#This Row],[avg_glucose_level]]&lt;70,"Low",stroke_2[[#This Row],[avg_glucose_level]]&lt;99,"Normal",stroke_2[[#This Row],[avg_glucose_level]]&lt;125,"Prediabetes",stroke_2[[#This Row],[avg_glucose_level]]&lt;199,"Diabetes",stroke_2[[#This Row],[avg_glucose_level]]&gt;199,"Very High")</f>
        <v>Diabetes</v>
      </c>
      <c r="L4012">
        <v>34.5</v>
      </c>
      <c r="M4012">
        <v>28.25</v>
      </c>
      <c r="N4012">
        <v>34.5</v>
      </c>
      <c r="O4012" t="s">
        <v>18</v>
      </c>
      <c r="P4012" t="s">
        <v>34</v>
      </c>
      <c r="Q4012" s="4" t="s">
        <v>4285</v>
      </c>
      <c r="R4012" s="5">
        <f t="shared" ca="1" si="62"/>
        <v>-9.6366378191146459E-3</v>
      </c>
    </row>
    <row r="4013" spans="1:18" x14ac:dyDescent="0.25">
      <c r="A4013">
        <v>51254</v>
      </c>
      <c r="B4013" t="s">
        <v>19</v>
      </c>
      <c r="C4013">
        <v>65</v>
      </c>
      <c r="D4013" t="s">
        <v>4281</v>
      </c>
      <c r="E4013" t="s">
        <v>34</v>
      </c>
      <c r="F4013" t="s">
        <v>34</v>
      </c>
      <c r="G4013" t="s">
        <v>34</v>
      </c>
      <c r="H4013" t="s">
        <v>14</v>
      </c>
      <c r="I4013" t="s">
        <v>15</v>
      </c>
      <c r="J4013" s="5">
        <v>74.5</v>
      </c>
      <c r="K4013" s="5" t="str">
        <f>_xlfn.IFS(stroke_2[[#This Row],[avg_glucose_level]]&lt;70,"Low",stroke_2[[#This Row],[avg_glucose_level]]&lt;99,"Normal",stroke_2[[#This Row],[avg_glucose_level]]&lt;125,"Prediabetes",stroke_2[[#This Row],[avg_glucose_level]]&lt;199,"Diabetes",stroke_2[[#This Row],[avg_glucose_level]]&gt;199,"Very High")</f>
        <v>Normal</v>
      </c>
      <c r="L4013">
        <v>32</v>
      </c>
      <c r="M4013">
        <v>28.25</v>
      </c>
      <c r="N4013">
        <v>32</v>
      </c>
      <c r="O4013" t="s">
        <v>24</v>
      </c>
      <c r="P4013" t="s">
        <v>34</v>
      </c>
      <c r="Q4013" s="4" t="s">
        <v>4285</v>
      </c>
      <c r="R4013" s="5">
        <f t="shared" ca="1" si="62"/>
        <v>-1.7140869232363399E-2</v>
      </c>
    </row>
    <row r="4014" spans="1:18" x14ac:dyDescent="0.25">
      <c r="A4014">
        <v>51894</v>
      </c>
      <c r="B4014" t="s">
        <v>19</v>
      </c>
      <c r="C4014">
        <v>65</v>
      </c>
      <c r="D4014" t="s">
        <v>4281</v>
      </c>
      <c r="E4014" t="s">
        <v>34</v>
      </c>
      <c r="F4014" t="s">
        <v>34</v>
      </c>
      <c r="G4014" t="s">
        <v>13</v>
      </c>
      <c r="H4014" t="s">
        <v>14</v>
      </c>
      <c r="I4014" t="s">
        <v>21</v>
      </c>
      <c r="J4014" s="5">
        <v>185.28</v>
      </c>
      <c r="K4014" s="5" t="str">
        <f>_xlfn.IFS(stroke_2[[#This Row],[avg_glucose_level]]&lt;70,"Low",stroke_2[[#This Row],[avg_glucose_level]]&lt;99,"Normal",stroke_2[[#This Row],[avg_glucose_level]]&lt;125,"Prediabetes",stroke_2[[#This Row],[avg_glucose_level]]&lt;199,"Diabetes",stroke_2[[#This Row],[avg_glucose_level]]&gt;199,"Very High")</f>
        <v>Diabetes</v>
      </c>
      <c r="L4014">
        <v>32</v>
      </c>
      <c r="M4014">
        <v>28.25</v>
      </c>
      <c r="N4014">
        <v>32</v>
      </c>
      <c r="O4014" t="s">
        <v>29</v>
      </c>
      <c r="P4014" t="s">
        <v>34</v>
      </c>
      <c r="Q4014" s="4" t="s">
        <v>4285</v>
      </c>
      <c r="R4014" s="5">
        <f t="shared" ca="1" si="62"/>
        <v>-1.4960644183488603E-2</v>
      </c>
    </row>
    <row r="4015" spans="1:18" x14ac:dyDescent="0.25">
      <c r="A4015">
        <v>52619</v>
      </c>
      <c r="B4015" t="s">
        <v>19</v>
      </c>
      <c r="C4015">
        <v>65</v>
      </c>
      <c r="D4015" t="s">
        <v>4281</v>
      </c>
      <c r="E4015" t="s">
        <v>34</v>
      </c>
      <c r="F4015" t="s">
        <v>34</v>
      </c>
      <c r="G4015" t="s">
        <v>13</v>
      </c>
      <c r="H4015" t="s">
        <v>14</v>
      </c>
      <c r="I4015" t="s">
        <v>21</v>
      </c>
      <c r="J4015" s="5">
        <v>205.78</v>
      </c>
      <c r="K4015" s="5" t="str">
        <f>_xlfn.IFS(stroke_2[[#This Row],[avg_glucose_level]]&lt;70,"Low",stroke_2[[#This Row],[avg_glucose_level]]&lt;99,"Normal",stroke_2[[#This Row],[avg_glucose_level]]&lt;125,"Prediabetes",stroke_2[[#This Row],[avg_glucose_level]]&lt;199,"Diabetes",stroke_2[[#This Row],[avg_glucose_level]]&gt;199,"Very High")</f>
        <v>Very High</v>
      </c>
      <c r="L4015">
        <v>41.7</v>
      </c>
      <c r="M4015">
        <v>28.25</v>
      </c>
      <c r="N4015">
        <v>41.7</v>
      </c>
      <c r="O4015" t="s">
        <v>24</v>
      </c>
      <c r="P4015" t="s">
        <v>34</v>
      </c>
      <c r="Q4015" s="4" t="s">
        <v>4285</v>
      </c>
      <c r="R4015" s="5">
        <f t="shared" ca="1" si="62"/>
        <v>1.317324430485468E-2</v>
      </c>
    </row>
    <row r="4016" spans="1:18" x14ac:dyDescent="0.25">
      <c r="A4016">
        <v>54294</v>
      </c>
      <c r="B4016" t="s">
        <v>19</v>
      </c>
      <c r="C4016">
        <v>65</v>
      </c>
      <c r="D4016" t="s">
        <v>4281</v>
      </c>
      <c r="E4016" t="s">
        <v>34</v>
      </c>
      <c r="F4016" t="s">
        <v>34</v>
      </c>
      <c r="G4016" t="s">
        <v>13</v>
      </c>
      <c r="H4016" t="s">
        <v>43</v>
      </c>
      <c r="I4016" t="s">
        <v>15</v>
      </c>
      <c r="J4016" s="5">
        <v>79.39</v>
      </c>
      <c r="K4016" s="5" t="str">
        <f>_xlfn.IFS(stroke_2[[#This Row],[avg_glucose_level]]&lt;70,"Low",stroke_2[[#This Row],[avg_glucose_level]]&lt;99,"Normal",stroke_2[[#This Row],[avg_glucose_level]]&lt;125,"Prediabetes",stroke_2[[#This Row],[avg_glucose_level]]&lt;199,"Diabetes",stroke_2[[#This Row],[avg_glucose_level]]&gt;199,"Very High")</f>
        <v>Normal</v>
      </c>
      <c r="L4016">
        <v>31.5</v>
      </c>
      <c r="M4016">
        <v>28.25</v>
      </c>
      <c r="N4016">
        <v>31.5</v>
      </c>
      <c r="O4016" t="s">
        <v>18</v>
      </c>
      <c r="P4016" t="s">
        <v>34</v>
      </c>
      <c r="Q4016" s="4" t="s">
        <v>4285</v>
      </c>
      <c r="R4016" s="5">
        <f t="shared" ca="1" si="62"/>
        <v>6.6774141132519057E-3</v>
      </c>
    </row>
    <row r="4017" spans="1:18" x14ac:dyDescent="0.25">
      <c r="A4017">
        <v>56090</v>
      </c>
      <c r="B4017" t="s">
        <v>19</v>
      </c>
      <c r="C4017">
        <v>65</v>
      </c>
      <c r="D4017" t="s">
        <v>4281</v>
      </c>
      <c r="E4017" t="s">
        <v>34</v>
      </c>
      <c r="F4017" t="s">
        <v>34</v>
      </c>
      <c r="G4017" t="s">
        <v>13</v>
      </c>
      <c r="H4017" t="s">
        <v>20</v>
      </c>
      <c r="I4017" t="s">
        <v>21</v>
      </c>
      <c r="J4017" s="5">
        <v>167.31</v>
      </c>
      <c r="K4017" s="5" t="str">
        <f>_xlfn.IFS(stroke_2[[#This Row],[avg_glucose_level]]&lt;70,"Low",stroke_2[[#This Row],[avg_glucose_level]]&lt;99,"Normal",stroke_2[[#This Row],[avg_glucose_level]]&lt;125,"Prediabetes",stroke_2[[#This Row],[avg_glucose_level]]&lt;199,"Diabetes",stroke_2[[#This Row],[avg_glucose_level]]&gt;199,"Very High")</f>
        <v>Diabetes</v>
      </c>
      <c r="L4017">
        <v>27.1</v>
      </c>
      <c r="M4017">
        <v>28.25</v>
      </c>
      <c r="N4017">
        <v>27.1</v>
      </c>
      <c r="O4017" t="s">
        <v>24</v>
      </c>
      <c r="P4017" t="s">
        <v>34</v>
      </c>
      <c r="Q4017" s="4" t="s">
        <v>4285</v>
      </c>
      <c r="R4017" s="5">
        <f t="shared" ca="1" si="62"/>
        <v>-1.1960828779467015E-2</v>
      </c>
    </row>
    <row r="4018" spans="1:18" x14ac:dyDescent="0.25">
      <c r="A4018">
        <v>56692</v>
      </c>
      <c r="B4018" t="s">
        <v>19</v>
      </c>
      <c r="C4018">
        <v>65</v>
      </c>
      <c r="D4018" t="s">
        <v>4281</v>
      </c>
      <c r="E4018" t="s">
        <v>34</v>
      </c>
      <c r="F4018" t="s">
        <v>34</v>
      </c>
      <c r="G4018" t="s">
        <v>13</v>
      </c>
      <c r="H4018" t="s">
        <v>20</v>
      </c>
      <c r="I4018" t="s">
        <v>15</v>
      </c>
      <c r="J4018" s="5">
        <v>248.24</v>
      </c>
      <c r="K4018" s="5" t="str">
        <f>_xlfn.IFS(stroke_2[[#This Row],[avg_glucose_level]]&lt;70,"Low",stroke_2[[#This Row],[avg_glucose_level]]&lt;99,"Normal",stroke_2[[#This Row],[avg_glucose_level]]&lt;125,"Prediabetes",stroke_2[[#This Row],[avg_glucose_level]]&lt;199,"Diabetes",stroke_2[[#This Row],[avg_glucose_level]]&gt;199,"Very High")</f>
        <v>Very High</v>
      </c>
      <c r="L4018">
        <v>27</v>
      </c>
      <c r="M4018">
        <v>28.25</v>
      </c>
      <c r="N4018">
        <v>27</v>
      </c>
      <c r="O4018" t="s">
        <v>29</v>
      </c>
      <c r="P4018" t="s">
        <v>34</v>
      </c>
      <c r="Q4018" s="4" t="s">
        <v>4285</v>
      </c>
      <c r="R4018" s="5">
        <f t="shared" ca="1" si="62"/>
        <v>1.7771090323110816E-2</v>
      </c>
    </row>
    <row r="4019" spans="1:18" x14ac:dyDescent="0.25">
      <c r="A4019">
        <v>57137</v>
      </c>
      <c r="B4019" t="s">
        <v>12</v>
      </c>
      <c r="C4019">
        <v>65</v>
      </c>
      <c r="D4019" t="s">
        <v>4281</v>
      </c>
      <c r="E4019" t="s">
        <v>34</v>
      </c>
      <c r="F4019" t="s">
        <v>34</v>
      </c>
      <c r="G4019" t="s">
        <v>13</v>
      </c>
      <c r="H4019" t="s">
        <v>14</v>
      </c>
      <c r="I4019" t="s">
        <v>15</v>
      </c>
      <c r="J4019" s="5">
        <v>59.87</v>
      </c>
      <c r="K4019" s="5" t="str">
        <f>_xlfn.IFS(stroke_2[[#This Row],[avg_glucose_level]]&lt;70,"Low",stroke_2[[#This Row],[avg_glucose_level]]&lt;99,"Normal",stroke_2[[#This Row],[avg_glucose_level]]&lt;125,"Prediabetes",stroke_2[[#This Row],[avg_glucose_level]]&lt;199,"Diabetes",stroke_2[[#This Row],[avg_glucose_level]]&gt;199,"Very High")</f>
        <v>Low</v>
      </c>
      <c r="L4019">
        <v>28.5</v>
      </c>
      <c r="M4019">
        <v>28.25</v>
      </c>
      <c r="N4019">
        <v>28.5</v>
      </c>
      <c r="O4019" t="s">
        <v>29</v>
      </c>
      <c r="P4019" t="s">
        <v>34</v>
      </c>
      <c r="Q4019" s="4" t="s">
        <v>4285</v>
      </c>
      <c r="R4019" s="5">
        <f t="shared" ca="1" si="62"/>
        <v>-1.6116822273754994E-3</v>
      </c>
    </row>
    <row r="4020" spans="1:18" x14ac:dyDescent="0.25">
      <c r="A4020">
        <v>58600</v>
      </c>
      <c r="B4020" t="s">
        <v>12</v>
      </c>
      <c r="C4020">
        <v>65</v>
      </c>
      <c r="D4020" t="s">
        <v>4281</v>
      </c>
      <c r="E4020" t="s">
        <v>13</v>
      </c>
      <c r="F4020" t="s">
        <v>34</v>
      </c>
      <c r="G4020" t="s">
        <v>13</v>
      </c>
      <c r="H4020" t="s">
        <v>14</v>
      </c>
      <c r="I4020" t="s">
        <v>15</v>
      </c>
      <c r="J4020" s="5">
        <v>112.09</v>
      </c>
      <c r="K4020" s="5" t="str">
        <f>_xlfn.IFS(stroke_2[[#This Row],[avg_glucose_level]]&lt;70,"Low",stroke_2[[#This Row],[avg_glucose_level]]&lt;99,"Normal",stroke_2[[#This Row],[avg_glucose_level]]&lt;125,"Prediabetes",stroke_2[[#This Row],[avg_glucose_level]]&lt;199,"Diabetes",stroke_2[[#This Row],[avg_glucose_level]]&gt;199,"Very High")</f>
        <v>Prediabetes</v>
      </c>
      <c r="L4020">
        <v>29.5</v>
      </c>
      <c r="M4020">
        <v>28.25</v>
      </c>
      <c r="N4020">
        <v>29.5</v>
      </c>
      <c r="O4020" t="s">
        <v>24</v>
      </c>
      <c r="P4020" t="s">
        <v>34</v>
      </c>
      <c r="Q4020" s="4" t="s">
        <v>4285</v>
      </c>
      <c r="R4020" s="5">
        <f t="shared" ca="1" si="62"/>
        <v>-5.6754211083194835E-3</v>
      </c>
    </row>
    <row r="4021" spans="1:18" x14ac:dyDescent="0.25">
      <c r="A4021">
        <v>59737</v>
      </c>
      <c r="B4021" t="s">
        <v>19</v>
      </c>
      <c r="C4021">
        <v>65</v>
      </c>
      <c r="D4021" t="s">
        <v>4281</v>
      </c>
      <c r="E4021" t="s">
        <v>34</v>
      </c>
      <c r="F4021" t="s">
        <v>34</v>
      </c>
      <c r="G4021" t="s">
        <v>13</v>
      </c>
      <c r="H4021" t="s">
        <v>14</v>
      </c>
      <c r="I4021" t="s">
        <v>15</v>
      </c>
      <c r="J4021" s="5">
        <v>74.010000000000005</v>
      </c>
      <c r="K4021" s="5" t="str">
        <f>_xlfn.IFS(stroke_2[[#This Row],[avg_glucose_level]]&lt;70,"Low",stroke_2[[#This Row],[avg_glucose_level]]&lt;99,"Normal",stroke_2[[#This Row],[avg_glucose_level]]&lt;125,"Prediabetes",stroke_2[[#This Row],[avg_glucose_level]]&lt;199,"Diabetes",stroke_2[[#This Row],[avg_glucose_level]]&gt;199,"Very High")</f>
        <v>Normal</v>
      </c>
      <c r="L4021">
        <v>28.7</v>
      </c>
      <c r="M4021">
        <v>28.25</v>
      </c>
      <c r="N4021">
        <v>28.7</v>
      </c>
      <c r="O4021" t="s">
        <v>29</v>
      </c>
      <c r="P4021" t="s">
        <v>34</v>
      </c>
      <c r="Q4021" s="4" t="s">
        <v>4285</v>
      </c>
      <c r="R4021" s="5">
        <f t="shared" ca="1" si="62"/>
        <v>2.016685728154536E-2</v>
      </c>
    </row>
    <row r="4022" spans="1:18" x14ac:dyDescent="0.25">
      <c r="A4022">
        <v>61895</v>
      </c>
      <c r="B4022" t="s">
        <v>19</v>
      </c>
      <c r="C4022">
        <v>65</v>
      </c>
      <c r="D4022" t="s">
        <v>4281</v>
      </c>
      <c r="E4022" t="s">
        <v>34</v>
      </c>
      <c r="F4022" t="s">
        <v>34</v>
      </c>
      <c r="G4022" t="s">
        <v>13</v>
      </c>
      <c r="H4022" t="s">
        <v>14</v>
      </c>
      <c r="I4022" t="s">
        <v>21</v>
      </c>
      <c r="J4022" s="5">
        <v>220.47</v>
      </c>
      <c r="K4022" s="5" t="str">
        <f>_xlfn.IFS(stroke_2[[#This Row],[avg_glucose_level]]&lt;70,"Low",stroke_2[[#This Row],[avg_glucose_level]]&lt;99,"Normal",stroke_2[[#This Row],[avg_glucose_level]]&lt;125,"Prediabetes",stroke_2[[#This Row],[avg_glucose_level]]&lt;199,"Diabetes",stroke_2[[#This Row],[avg_glucose_level]]&gt;199,"Very High")</f>
        <v>Very High</v>
      </c>
      <c r="L4022">
        <v>48.7</v>
      </c>
      <c r="M4022">
        <v>28.25</v>
      </c>
      <c r="N4022">
        <v>48.7</v>
      </c>
      <c r="O4022" t="s">
        <v>24</v>
      </c>
      <c r="P4022" t="s">
        <v>34</v>
      </c>
      <c r="Q4022" s="4" t="s">
        <v>4285</v>
      </c>
      <c r="R4022" s="5">
        <f t="shared" ca="1" si="62"/>
        <v>1.2653456589972962E-2</v>
      </c>
    </row>
    <row r="4023" spans="1:18" x14ac:dyDescent="0.25">
      <c r="A4023">
        <v>63236</v>
      </c>
      <c r="B4023" t="s">
        <v>12</v>
      </c>
      <c r="C4023">
        <v>65</v>
      </c>
      <c r="D4023" t="s">
        <v>4281</v>
      </c>
      <c r="E4023" t="s">
        <v>34</v>
      </c>
      <c r="F4023" t="s">
        <v>34</v>
      </c>
      <c r="G4023" t="s">
        <v>13</v>
      </c>
      <c r="H4023" t="s">
        <v>14</v>
      </c>
      <c r="I4023" t="s">
        <v>15</v>
      </c>
      <c r="J4023" s="5">
        <v>96.81</v>
      </c>
      <c r="K4023" s="5" t="str">
        <f>_xlfn.IFS(stroke_2[[#This Row],[avg_glucose_level]]&lt;70,"Low",stroke_2[[#This Row],[avg_glucose_level]]&lt;99,"Normal",stroke_2[[#This Row],[avg_glucose_level]]&lt;125,"Prediabetes",stroke_2[[#This Row],[avg_glucose_level]]&lt;199,"Diabetes",stroke_2[[#This Row],[avg_glucose_level]]&gt;199,"Very High")</f>
        <v>Normal</v>
      </c>
      <c r="L4023">
        <v>41.2</v>
      </c>
      <c r="M4023">
        <v>28.25</v>
      </c>
      <c r="N4023">
        <v>41.2</v>
      </c>
      <c r="O4023" t="s">
        <v>29</v>
      </c>
      <c r="P4023" t="s">
        <v>34</v>
      </c>
      <c r="Q4023" s="4" t="s">
        <v>4285</v>
      </c>
      <c r="R4023" s="5">
        <f t="shared" ca="1" si="62"/>
        <v>-1.7550028405905603E-2</v>
      </c>
    </row>
    <row r="4024" spans="1:18" x14ac:dyDescent="0.25">
      <c r="A4024">
        <v>63280</v>
      </c>
      <c r="B4024" t="s">
        <v>19</v>
      </c>
      <c r="C4024">
        <v>65</v>
      </c>
      <c r="D4024" t="s">
        <v>4281</v>
      </c>
      <c r="E4024" t="s">
        <v>34</v>
      </c>
      <c r="F4024" t="s">
        <v>34</v>
      </c>
      <c r="G4024" t="s">
        <v>13</v>
      </c>
      <c r="H4024" t="s">
        <v>14</v>
      </c>
      <c r="I4024" t="s">
        <v>21</v>
      </c>
      <c r="J4024" s="5">
        <v>82.83</v>
      </c>
      <c r="K4024" s="5" t="str">
        <f>_xlfn.IFS(stroke_2[[#This Row],[avg_glucose_level]]&lt;70,"Low",stroke_2[[#This Row],[avg_glucose_level]]&lt;99,"Normal",stroke_2[[#This Row],[avg_glucose_level]]&lt;125,"Prediabetes",stroke_2[[#This Row],[avg_glucose_level]]&lt;199,"Diabetes",stroke_2[[#This Row],[avg_glucose_level]]&gt;199,"Very High")</f>
        <v>Normal</v>
      </c>
      <c r="L4024">
        <v>27.8</v>
      </c>
      <c r="M4024">
        <v>28.25</v>
      </c>
      <c r="N4024">
        <v>27.8</v>
      </c>
      <c r="O4024" t="s">
        <v>18</v>
      </c>
      <c r="P4024" t="s">
        <v>34</v>
      </c>
      <c r="Q4024" s="4" t="s">
        <v>4285</v>
      </c>
      <c r="R4024" s="5">
        <f t="shared" ca="1" si="62"/>
        <v>-1.0743858630749947E-3</v>
      </c>
    </row>
    <row r="4025" spans="1:18" x14ac:dyDescent="0.25">
      <c r="A4025">
        <v>65376</v>
      </c>
      <c r="B4025" t="s">
        <v>19</v>
      </c>
      <c r="C4025">
        <v>65</v>
      </c>
      <c r="D4025" t="s">
        <v>4281</v>
      </c>
      <c r="E4025" t="s">
        <v>34</v>
      </c>
      <c r="F4025" t="s">
        <v>34</v>
      </c>
      <c r="G4025" t="s">
        <v>13</v>
      </c>
      <c r="H4025" t="s">
        <v>20</v>
      </c>
      <c r="I4025" t="s">
        <v>15</v>
      </c>
      <c r="J4025" s="5">
        <v>95.44</v>
      </c>
      <c r="K4025" s="5" t="str">
        <f>_xlfn.IFS(stroke_2[[#This Row],[avg_glucose_level]]&lt;70,"Low",stroke_2[[#This Row],[avg_glucose_level]]&lt;99,"Normal",stroke_2[[#This Row],[avg_glucose_level]]&lt;125,"Prediabetes",stroke_2[[#This Row],[avg_glucose_level]]&lt;199,"Diabetes",stroke_2[[#This Row],[avg_glucose_level]]&gt;199,"Very High")</f>
        <v>Normal</v>
      </c>
      <c r="L4025">
        <v>25.5</v>
      </c>
      <c r="M4025">
        <v>28.25</v>
      </c>
      <c r="N4025">
        <v>25.5</v>
      </c>
      <c r="O4025" t="s">
        <v>29</v>
      </c>
      <c r="P4025" t="s">
        <v>34</v>
      </c>
      <c r="Q4025" s="4" t="s">
        <v>4285</v>
      </c>
      <c r="R4025" s="5">
        <f t="shared" ca="1" si="62"/>
        <v>6.6105851106142426E-4</v>
      </c>
    </row>
    <row r="4026" spans="1:18" x14ac:dyDescent="0.25">
      <c r="A4026">
        <v>67144</v>
      </c>
      <c r="B4026" t="s">
        <v>19</v>
      </c>
      <c r="C4026">
        <v>65</v>
      </c>
      <c r="D4026" t="s">
        <v>4281</v>
      </c>
      <c r="E4026" t="s">
        <v>34</v>
      </c>
      <c r="F4026" t="s">
        <v>34</v>
      </c>
      <c r="G4026" t="s">
        <v>13</v>
      </c>
      <c r="H4026" t="s">
        <v>20</v>
      </c>
      <c r="I4026" t="s">
        <v>15</v>
      </c>
      <c r="J4026" s="5">
        <v>82.21</v>
      </c>
      <c r="K4026" s="5" t="str">
        <f>_xlfn.IFS(stroke_2[[#This Row],[avg_glucose_level]]&lt;70,"Low",stroke_2[[#This Row],[avg_glucose_level]]&lt;99,"Normal",stroke_2[[#This Row],[avg_glucose_level]]&lt;125,"Prediabetes",stroke_2[[#This Row],[avg_glucose_level]]&lt;199,"Diabetes",stroke_2[[#This Row],[avg_glucose_level]]&gt;199,"Very High")</f>
        <v>Normal</v>
      </c>
      <c r="L4026">
        <v>26.2</v>
      </c>
      <c r="M4026">
        <v>28.25</v>
      </c>
      <c r="N4026">
        <v>26.2</v>
      </c>
      <c r="O4026" t="s">
        <v>38</v>
      </c>
      <c r="P4026" t="s">
        <v>34</v>
      </c>
      <c r="Q4026" s="4" t="s">
        <v>4285</v>
      </c>
      <c r="R4026" s="5">
        <f t="shared" ca="1" si="62"/>
        <v>-1.117962343991245E-2</v>
      </c>
    </row>
    <row r="4027" spans="1:18" x14ac:dyDescent="0.25">
      <c r="A4027">
        <v>67724</v>
      </c>
      <c r="B4027" t="s">
        <v>19</v>
      </c>
      <c r="C4027">
        <v>65</v>
      </c>
      <c r="D4027" t="s">
        <v>4281</v>
      </c>
      <c r="E4027" t="s">
        <v>34</v>
      </c>
      <c r="F4027" t="s">
        <v>34</v>
      </c>
      <c r="G4027" t="s">
        <v>13</v>
      </c>
      <c r="H4027" t="s">
        <v>14</v>
      </c>
      <c r="I4027" t="s">
        <v>21</v>
      </c>
      <c r="J4027" s="5">
        <v>70.06</v>
      </c>
      <c r="K4027" s="5" t="str">
        <f>_xlfn.IFS(stroke_2[[#This Row],[avg_glucose_level]]&lt;70,"Low",stroke_2[[#This Row],[avg_glucose_level]]&lt;99,"Normal",stroke_2[[#This Row],[avg_glucose_level]]&lt;125,"Prediabetes",stroke_2[[#This Row],[avg_glucose_level]]&lt;199,"Diabetes",stroke_2[[#This Row],[avg_glucose_level]]&gt;199,"Very High")</f>
        <v>Normal</v>
      </c>
      <c r="L4027">
        <v>35.799999999999997</v>
      </c>
      <c r="M4027">
        <v>28.25</v>
      </c>
      <c r="N4027">
        <v>35.799999999999997</v>
      </c>
      <c r="O4027" t="s">
        <v>38</v>
      </c>
      <c r="P4027" t="s">
        <v>34</v>
      </c>
      <c r="Q4027" s="4" t="s">
        <v>4285</v>
      </c>
      <c r="R4027" s="5">
        <f t="shared" ca="1" si="62"/>
        <v>2.045518010360739E-2</v>
      </c>
    </row>
    <row r="4028" spans="1:18" x14ac:dyDescent="0.25">
      <c r="A4028">
        <v>68994</v>
      </c>
      <c r="B4028" t="s">
        <v>12</v>
      </c>
      <c r="C4028">
        <v>65</v>
      </c>
      <c r="D4028" t="s">
        <v>4281</v>
      </c>
      <c r="E4028" t="s">
        <v>34</v>
      </c>
      <c r="F4028" t="s">
        <v>34</v>
      </c>
      <c r="G4028" t="s">
        <v>13</v>
      </c>
      <c r="H4028" t="s">
        <v>14</v>
      </c>
      <c r="I4028" t="s">
        <v>15</v>
      </c>
      <c r="J4028" s="5">
        <v>58.87</v>
      </c>
      <c r="K4028" s="5" t="str">
        <f>_xlfn.IFS(stroke_2[[#This Row],[avg_glucose_level]]&lt;70,"Low",stroke_2[[#This Row],[avg_glucose_level]]&lt;99,"Normal",stroke_2[[#This Row],[avg_glucose_level]]&lt;125,"Prediabetes",stroke_2[[#This Row],[avg_glucose_level]]&lt;199,"Diabetes",stroke_2[[#This Row],[avg_glucose_level]]&gt;199,"Very High")</f>
        <v>Low</v>
      </c>
      <c r="L4028">
        <v>36.6</v>
      </c>
      <c r="M4028">
        <v>28.25</v>
      </c>
      <c r="N4028">
        <v>36.6</v>
      </c>
      <c r="O4028" t="s">
        <v>24</v>
      </c>
      <c r="P4028" t="s">
        <v>34</v>
      </c>
      <c r="Q4028" s="4" t="s">
        <v>4285</v>
      </c>
      <c r="R4028" s="5">
        <f t="shared" ca="1" si="62"/>
        <v>1.4260944263459253E-3</v>
      </c>
    </row>
    <row r="4029" spans="1:18" x14ac:dyDescent="0.25">
      <c r="A4029">
        <v>69732</v>
      </c>
      <c r="B4029" t="s">
        <v>12</v>
      </c>
      <c r="C4029">
        <v>65</v>
      </c>
      <c r="D4029" t="s">
        <v>4281</v>
      </c>
      <c r="E4029" t="s">
        <v>34</v>
      </c>
      <c r="F4029" t="s">
        <v>34</v>
      </c>
      <c r="G4029" t="s">
        <v>13</v>
      </c>
      <c r="H4029" t="s">
        <v>20</v>
      </c>
      <c r="I4029" t="s">
        <v>15</v>
      </c>
      <c r="J4029" s="5">
        <v>66.69</v>
      </c>
      <c r="K4029" s="5" t="str">
        <f>_xlfn.IFS(stroke_2[[#This Row],[avg_glucose_level]]&lt;70,"Low",stroke_2[[#This Row],[avg_glucose_level]]&lt;99,"Normal",stroke_2[[#This Row],[avg_glucose_level]]&lt;125,"Prediabetes",stroke_2[[#This Row],[avg_glucose_level]]&lt;199,"Diabetes",stroke_2[[#This Row],[avg_glucose_level]]&gt;199,"Very High")</f>
        <v>Low</v>
      </c>
      <c r="L4029">
        <v>21.5</v>
      </c>
      <c r="M4029">
        <v>28.25</v>
      </c>
      <c r="N4029">
        <v>21.5</v>
      </c>
      <c r="O4029" t="s">
        <v>24</v>
      </c>
      <c r="P4029" t="s">
        <v>34</v>
      </c>
      <c r="Q4029" s="4" t="s">
        <v>4285</v>
      </c>
      <c r="R4029" s="5">
        <f t="shared" ca="1" si="62"/>
        <v>-2.4802078869405025E-2</v>
      </c>
    </row>
    <row r="4030" spans="1:18" x14ac:dyDescent="0.25">
      <c r="A4030">
        <v>70267</v>
      </c>
      <c r="B4030" t="s">
        <v>12</v>
      </c>
      <c r="C4030">
        <v>65</v>
      </c>
      <c r="D4030" t="s">
        <v>4281</v>
      </c>
      <c r="E4030" t="s">
        <v>34</v>
      </c>
      <c r="F4030" t="s">
        <v>34</v>
      </c>
      <c r="G4030" t="s">
        <v>13</v>
      </c>
      <c r="H4030" t="s">
        <v>14</v>
      </c>
      <c r="I4030" t="s">
        <v>21</v>
      </c>
      <c r="J4030" s="5">
        <v>198.84</v>
      </c>
      <c r="K4030" s="5" t="str">
        <f>_xlfn.IFS(stroke_2[[#This Row],[avg_glucose_level]]&lt;70,"Low",stroke_2[[#This Row],[avg_glucose_level]]&lt;99,"Normal",stroke_2[[#This Row],[avg_glucose_level]]&lt;125,"Prediabetes",stroke_2[[#This Row],[avg_glucose_level]]&lt;199,"Diabetes",stroke_2[[#This Row],[avg_glucose_level]]&gt;199,"Very High")</f>
        <v>Diabetes</v>
      </c>
      <c r="L4030">
        <v>33.200000000000003</v>
      </c>
      <c r="M4030">
        <v>28.25</v>
      </c>
      <c r="N4030">
        <v>33.200000000000003</v>
      </c>
      <c r="O4030" t="s">
        <v>18</v>
      </c>
      <c r="P4030" t="s">
        <v>34</v>
      </c>
      <c r="Q4030" s="4" t="s">
        <v>4285</v>
      </c>
      <c r="R4030" s="5">
        <f t="shared" ca="1" si="62"/>
        <v>6.1219645913894449E-3</v>
      </c>
    </row>
    <row r="4031" spans="1:18" x14ac:dyDescent="0.25">
      <c r="A4031">
        <v>71143</v>
      </c>
      <c r="B4031" t="s">
        <v>12</v>
      </c>
      <c r="C4031">
        <v>65</v>
      </c>
      <c r="D4031" t="s">
        <v>4281</v>
      </c>
      <c r="E4031" t="s">
        <v>34</v>
      </c>
      <c r="F4031" t="s">
        <v>34</v>
      </c>
      <c r="G4031" t="s">
        <v>13</v>
      </c>
      <c r="H4031" t="s">
        <v>20</v>
      </c>
      <c r="I4031" t="s">
        <v>15</v>
      </c>
      <c r="J4031" s="5">
        <v>179.67</v>
      </c>
      <c r="K4031" s="5" t="str">
        <f>_xlfn.IFS(stroke_2[[#This Row],[avg_glucose_level]]&lt;70,"Low",stroke_2[[#This Row],[avg_glucose_level]]&lt;99,"Normal",stroke_2[[#This Row],[avg_glucose_level]]&lt;125,"Prediabetes",stroke_2[[#This Row],[avg_glucose_level]]&lt;199,"Diabetes",stroke_2[[#This Row],[avg_glucose_level]]&gt;199,"Very High")</f>
        <v>Diabetes</v>
      </c>
      <c r="L4031">
        <v>30.7</v>
      </c>
      <c r="M4031">
        <v>28.25</v>
      </c>
      <c r="N4031">
        <v>30.7</v>
      </c>
      <c r="O4031" t="s">
        <v>18</v>
      </c>
      <c r="P4031" t="s">
        <v>34</v>
      </c>
      <c r="Q4031" s="4" t="s">
        <v>4285</v>
      </c>
      <c r="R4031" s="5">
        <f t="shared" ca="1" si="62"/>
        <v>1.8668360316386856E-3</v>
      </c>
    </row>
    <row r="4032" spans="1:18" x14ac:dyDescent="0.25">
      <c r="A4032">
        <v>2580</v>
      </c>
      <c r="B4032" t="s">
        <v>12</v>
      </c>
      <c r="C4032">
        <v>66</v>
      </c>
      <c r="D4032" t="s">
        <v>4281</v>
      </c>
      <c r="E4032" t="s">
        <v>34</v>
      </c>
      <c r="F4032" t="s">
        <v>13</v>
      </c>
      <c r="G4032" t="s">
        <v>34</v>
      </c>
      <c r="H4032" t="s">
        <v>43</v>
      </c>
      <c r="I4032" t="s">
        <v>15</v>
      </c>
      <c r="J4032" s="5">
        <v>70.28</v>
      </c>
      <c r="K4032" s="5" t="str">
        <f>_xlfn.IFS(stroke_2[[#This Row],[avg_glucose_level]]&lt;70,"Low",stroke_2[[#This Row],[avg_glucose_level]]&lt;99,"Normal",stroke_2[[#This Row],[avg_glucose_level]]&lt;125,"Prediabetes",stroke_2[[#This Row],[avg_glucose_level]]&lt;199,"Diabetes",stroke_2[[#This Row],[avg_glucose_level]]&gt;199,"Very High")</f>
        <v>Normal</v>
      </c>
      <c r="L4032">
        <v>34.5</v>
      </c>
      <c r="M4032">
        <v>28.25</v>
      </c>
      <c r="N4032">
        <v>34.5</v>
      </c>
      <c r="O4032" t="s">
        <v>24</v>
      </c>
      <c r="P4032" t="s">
        <v>34</v>
      </c>
      <c r="Q4032" s="4" t="s">
        <v>4285</v>
      </c>
      <c r="R4032" s="5">
        <f t="shared" ca="1" si="62"/>
        <v>1.9620637889470431E-2</v>
      </c>
    </row>
    <row r="4033" spans="1:18" x14ac:dyDescent="0.25">
      <c r="A4033">
        <v>3579</v>
      </c>
      <c r="B4033" t="s">
        <v>19</v>
      </c>
      <c r="C4033">
        <v>66</v>
      </c>
      <c r="D4033" t="s">
        <v>4281</v>
      </c>
      <c r="E4033" t="s">
        <v>34</v>
      </c>
      <c r="F4033" t="s">
        <v>13</v>
      </c>
      <c r="G4033" t="s">
        <v>13</v>
      </c>
      <c r="H4033" t="s">
        <v>14</v>
      </c>
      <c r="I4033" t="s">
        <v>15</v>
      </c>
      <c r="J4033" s="5">
        <v>94.62</v>
      </c>
      <c r="K4033" s="5" t="str">
        <f>_xlfn.IFS(stroke_2[[#This Row],[avg_glucose_level]]&lt;70,"Low",stroke_2[[#This Row],[avg_glucose_level]]&lt;99,"Normal",stroke_2[[#This Row],[avg_glucose_level]]&lt;125,"Prediabetes",stroke_2[[#This Row],[avg_glucose_level]]&lt;199,"Diabetes",stroke_2[[#This Row],[avg_glucose_level]]&gt;199,"Very High")</f>
        <v>Normal</v>
      </c>
      <c r="L4033">
        <v>29.7</v>
      </c>
      <c r="M4033">
        <v>28.25</v>
      </c>
      <c r="N4033">
        <v>29.7</v>
      </c>
      <c r="O4033" t="s">
        <v>18</v>
      </c>
      <c r="P4033" t="s">
        <v>34</v>
      </c>
      <c r="Q4033" s="4" t="s">
        <v>4285</v>
      </c>
      <c r="R4033" s="5">
        <f t="shared" ca="1" si="62"/>
        <v>-2.1678211828012068E-2</v>
      </c>
    </row>
    <row r="4034" spans="1:18" x14ac:dyDescent="0.25">
      <c r="A4034">
        <v>3746</v>
      </c>
      <c r="B4034" t="s">
        <v>19</v>
      </c>
      <c r="C4034">
        <v>66</v>
      </c>
      <c r="D4034" t="s">
        <v>4281</v>
      </c>
      <c r="E4034" t="s">
        <v>34</v>
      </c>
      <c r="F4034" t="s">
        <v>34</v>
      </c>
      <c r="G4034" t="s">
        <v>13</v>
      </c>
      <c r="H4034" t="s">
        <v>14</v>
      </c>
      <c r="I4034" t="s">
        <v>15</v>
      </c>
      <c r="J4034" s="5">
        <v>76.83</v>
      </c>
      <c r="K4034" s="5" t="str">
        <f>_xlfn.IFS(stroke_2[[#This Row],[avg_glucose_level]]&lt;70,"Low",stroke_2[[#This Row],[avg_glucose_level]]&lt;99,"Normal",stroke_2[[#This Row],[avg_glucose_level]]&lt;125,"Prediabetes",stroke_2[[#This Row],[avg_glucose_level]]&lt;199,"Diabetes",stroke_2[[#This Row],[avg_glucose_level]]&gt;199,"Very High")</f>
        <v>Normal</v>
      </c>
      <c r="L4034">
        <v>26</v>
      </c>
      <c r="M4034">
        <v>28.25</v>
      </c>
      <c r="N4034">
        <v>26</v>
      </c>
      <c r="O4034" t="s">
        <v>24</v>
      </c>
      <c r="P4034" t="s">
        <v>34</v>
      </c>
      <c r="Q4034" s="4" t="s">
        <v>4285</v>
      </c>
      <c r="R4034" s="5">
        <f t="shared" ref="R4034:R4097" ca="1" si="63">Q4034 + (RAND()-0.5)/20</f>
        <v>8.2393128727260845E-3</v>
      </c>
    </row>
    <row r="4035" spans="1:18" x14ac:dyDescent="0.25">
      <c r="A4035">
        <v>5511</v>
      </c>
      <c r="B4035" t="s">
        <v>12</v>
      </c>
      <c r="C4035">
        <v>66</v>
      </c>
      <c r="D4035" t="s">
        <v>4281</v>
      </c>
      <c r="E4035" t="s">
        <v>34</v>
      </c>
      <c r="F4035" t="s">
        <v>34</v>
      </c>
      <c r="G4035" t="s">
        <v>13</v>
      </c>
      <c r="H4035" t="s">
        <v>20</v>
      </c>
      <c r="I4035" t="s">
        <v>15</v>
      </c>
      <c r="J4035" s="5">
        <v>71.38</v>
      </c>
      <c r="K4035" s="5" t="str">
        <f>_xlfn.IFS(stroke_2[[#This Row],[avg_glucose_level]]&lt;70,"Low",stroke_2[[#This Row],[avg_glucose_level]]&lt;99,"Normal",stroke_2[[#This Row],[avg_glucose_level]]&lt;125,"Prediabetes",stroke_2[[#This Row],[avg_glucose_level]]&lt;199,"Diabetes",stroke_2[[#This Row],[avg_glucose_level]]&gt;199,"Very High")</f>
        <v>Normal</v>
      </c>
      <c r="M4035">
        <v>28.25</v>
      </c>
      <c r="N4035">
        <v>28.25</v>
      </c>
      <c r="O4035" t="s">
        <v>18</v>
      </c>
      <c r="P4035" t="s">
        <v>34</v>
      </c>
      <c r="Q4035" s="4" t="s">
        <v>4285</v>
      </c>
      <c r="R4035" s="5">
        <f t="shared" ca="1" si="63"/>
        <v>7.6421145512406584E-3</v>
      </c>
    </row>
    <row r="4036" spans="1:18" x14ac:dyDescent="0.25">
      <c r="A4036">
        <v>6443</v>
      </c>
      <c r="B4036" t="s">
        <v>19</v>
      </c>
      <c r="C4036">
        <v>66</v>
      </c>
      <c r="D4036" t="s">
        <v>4281</v>
      </c>
      <c r="E4036" t="s">
        <v>34</v>
      </c>
      <c r="F4036" t="s">
        <v>34</v>
      </c>
      <c r="G4036" t="s">
        <v>13</v>
      </c>
      <c r="H4036" t="s">
        <v>14</v>
      </c>
      <c r="I4036" t="s">
        <v>15</v>
      </c>
      <c r="J4036" s="5">
        <v>95.37</v>
      </c>
      <c r="K4036" s="5" t="str">
        <f>_xlfn.IFS(stroke_2[[#This Row],[avg_glucose_level]]&lt;70,"Low",stroke_2[[#This Row],[avg_glucose_level]]&lt;99,"Normal",stroke_2[[#This Row],[avg_glucose_level]]&lt;125,"Prediabetes",stroke_2[[#This Row],[avg_glucose_level]]&lt;199,"Diabetes",stroke_2[[#This Row],[avg_glucose_level]]&gt;199,"Very High")</f>
        <v>Normal</v>
      </c>
      <c r="L4036">
        <v>34.5</v>
      </c>
      <c r="M4036">
        <v>28.25</v>
      </c>
      <c r="N4036">
        <v>34.5</v>
      </c>
      <c r="O4036" t="s">
        <v>29</v>
      </c>
      <c r="P4036" t="s">
        <v>34</v>
      </c>
      <c r="Q4036" s="4" t="s">
        <v>4285</v>
      </c>
      <c r="R4036" s="5">
        <f t="shared" ca="1" si="63"/>
        <v>-2.3320213687014663E-2</v>
      </c>
    </row>
    <row r="4037" spans="1:18" x14ac:dyDescent="0.25">
      <c r="A4037">
        <v>7658</v>
      </c>
      <c r="B4037" t="s">
        <v>12</v>
      </c>
      <c r="C4037">
        <v>66</v>
      </c>
      <c r="D4037" t="s">
        <v>4281</v>
      </c>
      <c r="E4037" t="s">
        <v>34</v>
      </c>
      <c r="F4037" t="s">
        <v>34</v>
      </c>
      <c r="G4037" t="s">
        <v>13</v>
      </c>
      <c r="H4037" t="s">
        <v>43</v>
      </c>
      <c r="I4037" t="s">
        <v>21</v>
      </c>
      <c r="J4037" s="5">
        <v>203.44</v>
      </c>
      <c r="K4037" s="5" t="str">
        <f>_xlfn.IFS(stroke_2[[#This Row],[avg_glucose_level]]&lt;70,"Low",stroke_2[[#This Row],[avg_glucose_level]]&lt;99,"Normal",stroke_2[[#This Row],[avg_glucose_level]]&lt;125,"Prediabetes",stroke_2[[#This Row],[avg_glucose_level]]&lt;199,"Diabetes",stroke_2[[#This Row],[avg_glucose_level]]&gt;199,"Very High")</f>
        <v>Very High</v>
      </c>
      <c r="L4037">
        <v>30.5</v>
      </c>
      <c r="M4037">
        <v>28.25</v>
      </c>
      <c r="N4037">
        <v>30.5</v>
      </c>
      <c r="O4037" t="s">
        <v>18</v>
      </c>
      <c r="P4037" t="s">
        <v>34</v>
      </c>
      <c r="Q4037" s="4" t="s">
        <v>4285</v>
      </c>
      <c r="R4037" s="5">
        <f t="shared" ca="1" si="63"/>
        <v>2.4334928650141818E-2</v>
      </c>
    </row>
    <row r="4038" spans="1:18" x14ac:dyDescent="0.25">
      <c r="A4038">
        <v>7696</v>
      </c>
      <c r="B4038" t="s">
        <v>19</v>
      </c>
      <c r="C4038">
        <v>66</v>
      </c>
      <c r="D4038" t="s">
        <v>4281</v>
      </c>
      <c r="E4038" t="s">
        <v>34</v>
      </c>
      <c r="F4038" t="s">
        <v>34</v>
      </c>
      <c r="G4038" t="s">
        <v>34</v>
      </c>
      <c r="H4038" t="s">
        <v>14</v>
      </c>
      <c r="I4038" t="s">
        <v>15</v>
      </c>
      <c r="J4038" s="5">
        <v>93.73</v>
      </c>
      <c r="K4038" s="5" t="str">
        <f>_xlfn.IFS(stroke_2[[#This Row],[avg_glucose_level]]&lt;70,"Low",stroke_2[[#This Row],[avg_glucose_level]]&lt;99,"Normal",stroke_2[[#This Row],[avg_glucose_level]]&lt;125,"Prediabetes",stroke_2[[#This Row],[avg_glucose_level]]&lt;199,"Diabetes",stroke_2[[#This Row],[avg_glucose_level]]&gt;199,"Very High")</f>
        <v>Normal</v>
      </c>
      <c r="L4038">
        <v>23.9</v>
      </c>
      <c r="M4038">
        <v>28.25</v>
      </c>
      <c r="N4038">
        <v>23.9</v>
      </c>
      <c r="O4038" t="s">
        <v>29</v>
      </c>
      <c r="P4038" t="s">
        <v>34</v>
      </c>
      <c r="Q4038" s="4" t="s">
        <v>4285</v>
      </c>
      <c r="R4038" s="5">
        <f t="shared" ca="1" si="63"/>
        <v>1.4197527365382257E-2</v>
      </c>
    </row>
    <row r="4039" spans="1:18" x14ac:dyDescent="0.25">
      <c r="A4039">
        <v>9752</v>
      </c>
      <c r="B4039" t="s">
        <v>19</v>
      </c>
      <c r="C4039">
        <v>66</v>
      </c>
      <c r="D4039" t="s">
        <v>4281</v>
      </c>
      <c r="E4039" t="s">
        <v>34</v>
      </c>
      <c r="F4039" t="s">
        <v>34</v>
      </c>
      <c r="G4039" t="s">
        <v>13</v>
      </c>
      <c r="H4039" t="s">
        <v>43</v>
      </c>
      <c r="I4039" t="s">
        <v>21</v>
      </c>
      <c r="J4039" s="5">
        <v>200.49</v>
      </c>
      <c r="K4039" s="5" t="str">
        <f>_xlfn.IFS(stroke_2[[#This Row],[avg_glucose_level]]&lt;70,"Low",stroke_2[[#This Row],[avg_glucose_level]]&lt;99,"Normal",stroke_2[[#This Row],[avg_glucose_level]]&lt;125,"Prediabetes",stroke_2[[#This Row],[avg_glucose_level]]&lt;199,"Diabetes",stroke_2[[#This Row],[avg_glucose_level]]&gt;199,"Very High")</f>
        <v>Very High</v>
      </c>
      <c r="L4039">
        <v>34.6</v>
      </c>
      <c r="M4039">
        <v>28.25</v>
      </c>
      <c r="N4039">
        <v>34.6</v>
      </c>
      <c r="O4039" t="s">
        <v>29</v>
      </c>
      <c r="P4039" t="s">
        <v>34</v>
      </c>
      <c r="Q4039" s="4" t="s">
        <v>4285</v>
      </c>
      <c r="R4039" s="5">
        <f t="shared" ca="1" si="63"/>
        <v>1.22961038565438E-2</v>
      </c>
    </row>
    <row r="4040" spans="1:18" x14ac:dyDescent="0.25">
      <c r="A4040">
        <v>10166</v>
      </c>
      <c r="B4040" t="s">
        <v>12</v>
      </c>
      <c r="C4040">
        <v>66</v>
      </c>
      <c r="D4040" t="s">
        <v>4281</v>
      </c>
      <c r="E4040" t="s">
        <v>34</v>
      </c>
      <c r="F4040" t="s">
        <v>34</v>
      </c>
      <c r="G4040" t="s">
        <v>34</v>
      </c>
      <c r="H4040" t="s">
        <v>43</v>
      </c>
      <c r="I4040" t="s">
        <v>21</v>
      </c>
      <c r="J4040" s="5">
        <v>77.91</v>
      </c>
      <c r="K4040" s="5" t="str">
        <f>_xlfn.IFS(stroke_2[[#This Row],[avg_glucose_level]]&lt;70,"Low",stroke_2[[#This Row],[avg_glucose_level]]&lt;99,"Normal",stroke_2[[#This Row],[avg_glucose_level]]&lt;125,"Prediabetes",stroke_2[[#This Row],[avg_glucose_level]]&lt;199,"Diabetes",stroke_2[[#This Row],[avg_glucose_level]]&gt;199,"Very High")</f>
        <v>Normal</v>
      </c>
      <c r="L4040">
        <v>39.1</v>
      </c>
      <c r="M4040">
        <v>28.25</v>
      </c>
      <c r="N4040">
        <v>39.1</v>
      </c>
      <c r="O4040" t="s">
        <v>38</v>
      </c>
      <c r="P4040" t="s">
        <v>34</v>
      </c>
      <c r="Q4040" s="4" t="s">
        <v>4285</v>
      </c>
      <c r="R4040" s="5">
        <f t="shared" ca="1" si="63"/>
        <v>3.844971550898385E-3</v>
      </c>
    </row>
    <row r="4041" spans="1:18" x14ac:dyDescent="0.25">
      <c r="A4041">
        <v>10323</v>
      </c>
      <c r="B4041" t="s">
        <v>19</v>
      </c>
      <c r="C4041">
        <v>66</v>
      </c>
      <c r="D4041" t="s">
        <v>4281</v>
      </c>
      <c r="E4041" t="s">
        <v>34</v>
      </c>
      <c r="F4041" t="s">
        <v>34</v>
      </c>
      <c r="G4041" t="s">
        <v>13</v>
      </c>
      <c r="H4041" t="s">
        <v>14</v>
      </c>
      <c r="I4041" t="s">
        <v>15</v>
      </c>
      <c r="J4041" s="5">
        <v>112.77</v>
      </c>
      <c r="K4041" s="5" t="str">
        <f>_xlfn.IFS(stroke_2[[#This Row],[avg_glucose_level]]&lt;70,"Low",stroke_2[[#This Row],[avg_glucose_level]]&lt;99,"Normal",stroke_2[[#This Row],[avg_glucose_level]]&lt;125,"Prediabetes",stroke_2[[#This Row],[avg_glucose_level]]&lt;199,"Diabetes",stroke_2[[#This Row],[avg_glucose_level]]&gt;199,"Very High")</f>
        <v>Prediabetes</v>
      </c>
      <c r="L4041">
        <v>22.7</v>
      </c>
      <c r="M4041">
        <v>28.25</v>
      </c>
      <c r="N4041">
        <v>22.7</v>
      </c>
      <c r="O4041" t="s">
        <v>29</v>
      </c>
      <c r="P4041" t="s">
        <v>34</v>
      </c>
      <c r="Q4041" s="4" t="s">
        <v>4285</v>
      </c>
      <c r="R4041" s="5">
        <f t="shared" ca="1" si="63"/>
        <v>5.0787993830213036E-4</v>
      </c>
    </row>
    <row r="4042" spans="1:18" x14ac:dyDescent="0.25">
      <c r="A4042">
        <v>10548</v>
      </c>
      <c r="B4042" t="s">
        <v>12</v>
      </c>
      <c r="C4042">
        <v>66</v>
      </c>
      <c r="D4042" t="s">
        <v>4281</v>
      </c>
      <c r="E4042" t="s">
        <v>34</v>
      </c>
      <c r="F4042" t="s">
        <v>34</v>
      </c>
      <c r="G4042" t="s">
        <v>13</v>
      </c>
      <c r="H4042" t="s">
        <v>14</v>
      </c>
      <c r="I4042" t="s">
        <v>21</v>
      </c>
      <c r="J4042" s="5">
        <v>76.459999999999994</v>
      </c>
      <c r="K4042" s="5" t="str">
        <f>_xlfn.IFS(stroke_2[[#This Row],[avg_glucose_level]]&lt;70,"Low",stroke_2[[#This Row],[avg_glucose_level]]&lt;99,"Normal",stroke_2[[#This Row],[avg_glucose_level]]&lt;125,"Prediabetes",stroke_2[[#This Row],[avg_glucose_level]]&lt;199,"Diabetes",stroke_2[[#This Row],[avg_glucose_level]]&gt;199,"Very High")</f>
        <v>Normal</v>
      </c>
      <c r="L4042">
        <v>21.2</v>
      </c>
      <c r="M4042">
        <v>28.25</v>
      </c>
      <c r="N4042">
        <v>21.2</v>
      </c>
      <c r="O4042" t="s">
        <v>18</v>
      </c>
      <c r="P4042" t="s">
        <v>13</v>
      </c>
      <c r="Q4042" s="4" t="s">
        <v>4286</v>
      </c>
      <c r="R4042" s="5">
        <f t="shared" ca="1" si="63"/>
        <v>0.97533158784465013</v>
      </c>
    </row>
    <row r="4043" spans="1:18" x14ac:dyDescent="0.25">
      <c r="A4043">
        <v>11111</v>
      </c>
      <c r="B4043" t="s">
        <v>19</v>
      </c>
      <c r="C4043">
        <v>66</v>
      </c>
      <c r="D4043" t="s">
        <v>4281</v>
      </c>
      <c r="E4043" t="s">
        <v>13</v>
      </c>
      <c r="F4043" t="s">
        <v>34</v>
      </c>
      <c r="G4043" t="s">
        <v>13</v>
      </c>
      <c r="H4043" t="s">
        <v>43</v>
      </c>
      <c r="I4043" t="s">
        <v>15</v>
      </c>
      <c r="J4043" s="5">
        <v>205.01</v>
      </c>
      <c r="K4043" s="5" t="str">
        <f>_xlfn.IFS(stroke_2[[#This Row],[avg_glucose_level]]&lt;70,"Low",stroke_2[[#This Row],[avg_glucose_level]]&lt;99,"Normal",stroke_2[[#This Row],[avg_glucose_level]]&lt;125,"Prediabetes",stroke_2[[#This Row],[avg_glucose_level]]&lt;199,"Diabetes",stroke_2[[#This Row],[avg_glucose_level]]&gt;199,"Very High")</f>
        <v>Very High</v>
      </c>
      <c r="L4043">
        <v>52.7</v>
      </c>
      <c r="M4043">
        <v>28.25</v>
      </c>
      <c r="N4043">
        <v>52.7</v>
      </c>
      <c r="O4043" t="s">
        <v>18</v>
      </c>
      <c r="P4043" t="s">
        <v>34</v>
      </c>
      <c r="Q4043" s="4" t="s">
        <v>4285</v>
      </c>
      <c r="R4043" s="5">
        <f t="shared" ca="1" si="63"/>
        <v>1.4428613636562082E-2</v>
      </c>
    </row>
    <row r="4044" spans="1:18" x14ac:dyDescent="0.25">
      <c r="A4044">
        <v>12367</v>
      </c>
      <c r="B4044" t="s">
        <v>19</v>
      </c>
      <c r="C4044">
        <v>66</v>
      </c>
      <c r="D4044" t="s">
        <v>4281</v>
      </c>
      <c r="E4044" t="s">
        <v>34</v>
      </c>
      <c r="F4044" t="s">
        <v>34</v>
      </c>
      <c r="G4044" t="s">
        <v>13</v>
      </c>
      <c r="H4044" t="s">
        <v>20</v>
      </c>
      <c r="I4044" t="s">
        <v>15</v>
      </c>
      <c r="J4044" s="5">
        <v>94.39</v>
      </c>
      <c r="K4044" s="5" t="str">
        <f>_xlfn.IFS(stroke_2[[#This Row],[avg_glucose_level]]&lt;70,"Low",stroke_2[[#This Row],[avg_glucose_level]]&lt;99,"Normal",stroke_2[[#This Row],[avg_glucose_level]]&lt;125,"Prediabetes",stroke_2[[#This Row],[avg_glucose_level]]&lt;199,"Diabetes",stroke_2[[#This Row],[avg_glucose_level]]&gt;199,"Very High")</f>
        <v>Normal</v>
      </c>
      <c r="L4044">
        <v>29.4</v>
      </c>
      <c r="M4044">
        <v>28.25</v>
      </c>
      <c r="N4044">
        <v>29.4</v>
      </c>
      <c r="O4044" t="s">
        <v>38</v>
      </c>
      <c r="P4044" t="s">
        <v>34</v>
      </c>
      <c r="Q4044" s="4" t="s">
        <v>4285</v>
      </c>
      <c r="R4044" s="5">
        <f t="shared" ca="1" si="63"/>
        <v>1.3724985398533724E-2</v>
      </c>
    </row>
    <row r="4045" spans="1:18" x14ac:dyDescent="0.25">
      <c r="A4045">
        <v>12915</v>
      </c>
      <c r="B4045" t="s">
        <v>19</v>
      </c>
      <c r="C4045">
        <v>66</v>
      </c>
      <c r="D4045" t="s">
        <v>4281</v>
      </c>
      <c r="E4045" t="s">
        <v>34</v>
      </c>
      <c r="F4045" t="s">
        <v>34</v>
      </c>
      <c r="G4045" t="s">
        <v>13</v>
      </c>
      <c r="H4045" t="s">
        <v>43</v>
      </c>
      <c r="I4045" t="s">
        <v>21</v>
      </c>
      <c r="J4045" s="5">
        <v>85.52</v>
      </c>
      <c r="K4045" s="5" t="str">
        <f>_xlfn.IFS(stroke_2[[#This Row],[avg_glucose_level]]&lt;70,"Low",stroke_2[[#This Row],[avg_glucose_level]]&lt;99,"Normal",stroke_2[[#This Row],[avg_glucose_level]]&lt;125,"Prediabetes",stroke_2[[#This Row],[avg_glucose_level]]&lt;199,"Diabetes",stroke_2[[#This Row],[avg_glucose_level]]&gt;199,"Very High")</f>
        <v>Normal</v>
      </c>
      <c r="L4045">
        <v>30</v>
      </c>
      <c r="M4045">
        <v>28.25</v>
      </c>
      <c r="N4045">
        <v>30</v>
      </c>
      <c r="O4045" t="s">
        <v>24</v>
      </c>
      <c r="P4045" t="s">
        <v>34</v>
      </c>
      <c r="Q4045" s="4" t="s">
        <v>4285</v>
      </c>
      <c r="R4045" s="5">
        <f t="shared" ca="1" si="63"/>
        <v>-9.1826222083386758E-3</v>
      </c>
    </row>
    <row r="4046" spans="1:18" x14ac:dyDescent="0.25">
      <c r="A4046">
        <v>14996</v>
      </c>
      <c r="B4046" t="s">
        <v>12</v>
      </c>
      <c r="C4046">
        <v>66</v>
      </c>
      <c r="D4046" t="s">
        <v>4281</v>
      </c>
      <c r="E4046" t="s">
        <v>34</v>
      </c>
      <c r="F4046" t="s">
        <v>34</v>
      </c>
      <c r="G4046" t="s">
        <v>13</v>
      </c>
      <c r="H4046" t="s">
        <v>20</v>
      </c>
      <c r="I4046" t="s">
        <v>21</v>
      </c>
      <c r="J4046" s="5">
        <v>85.98</v>
      </c>
      <c r="K4046" s="5" t="str">
        <f>_xlfn.IFS(stroke_2[[#This Row],[avg_glucose_level]]&lt;70,"Low",stroke_2[[#This Row],[avg_glucose_level]]&lt;99,"Normal",stroke_2[[#This Row],[avg_glucose_level]]&lt;125,"Prediabetes",stroke_2[[#This Row],[avg_glucose_level]]&lt;199,"Diabetes",stroke_2[[#This Row],[avg_glucose_level]]&gt;199,"Very High")</f>
        <v>Normal</v>
      </c>
      <c r="L4046">
        <v>28</v>
      </c>
      <c r="M4046">
        <v>28.25</v>
      </c>
      <c r="N4046">
        <v>28</v>
      </c>
      <c r="O4046" t="s">
        <v>38</v>
      </c>
      <c r="P4046" t="s">
        <v>34</v>
      </c>
      <c r="Q4046" s="4" t="s">
        <v>4285</v>
      </c>
      <c r="R4046" s="5">
        <f t="shared" ca="1" si="63"/>
        <v>2.4500175589886125E-2</v>
      </c>
    </row>
    <row r="4047" spans="1:18" x14ac:dyDescent="0.25">
      <c r="A4047">
        <v>16114</v>
      </c>
      <c r="B4047" t="s">
        <v>12</v>
      </c>
      <c r="C4047">
        <v>66</v>
      </c>
      <c r="D4047" t="s">
        <v>4281</v>
      </c>
      <c r="E4047" t="s">
        <v>34</v>
      </c>
      <c r="F4047" t="s">
        <v>34</v>
      </c>
      <c r="G4047" t="s">
        <v>34</v>
      </c>
      <c r="H4047" t="s">
        <v>14</v>
      </c>
      <c r="I4047" t="s">
        <v>15</v>
      </c>
      <c r="J4047" s="5">
        <v>108.03</v>
      </c>
      <c r="K4047" s="5" t="str">
        <f>_xlfn.IFS(stroke_2[[#This Row],[avg_glucose_level]]&lt;70,"Low",stroke_2[[#This Row],[avg_glucose_level]]&lt;99,"Normal",stroke_2[[#This Row],[avg_glucose_level]]&lt;125,"Prediabetes",stroke_2[[#This Row],[avg_glucose_level]]&lt;199,"Diabetes",stroke_2[[#This Row],[avg_glucose_level]]&gt;199,"Very High")</f>
        <v>Prediabetes</v>
      </c>
      <c r="L4047">
        <v>27.2</v>
      </c>
      <c r="M4047">
        <v>28.25</v>
      </c>
      <c r="N4047">
        <v>27.2</v>
      </c>
      <c r="O4047" t="s">
        <v>24</v>
      </c>
      <c r="P4047" t="s">
        <v>34</v>
      </c>
      <c r="Q4047" s="4" t="s">
        <v>4285</v>
      </c>
      <c r="R4047" s="5">
        <f t="shared" ca="1" si="63"/>
        <v>-1.3994027532062737E-2</v>
      </c>
    </row>
    <row r="4048" spans="1:18" x14ac:dyDescent="0.25">
      <c r="A4048">
        <v>17683</v>
      </c>
      <c r="B4048" t="s">
        <v>12</v>
      </c>
      <c r="C4048">
        <v>66</v>
      </c>
      <c r="D4048" t="s">
        <v>4281</v>
      </c>
      <c r="E4048" t="s">
        <v>34</v>
      </c>
      <c r="F4048" t="s">
        <v>34</v>
      </c>
      <c r="G4048" t="s">
        <v>13</v>
      </c>
      <c r="H4048" t="s">
        <v>20</v>
      </c>
      <c r="I4048" t="s">
        <v>15</v>
      </c>
      <c r="J4048" s="5">
        <v>96.19</v>
      </c>
      <c r="K4048" s="5" t="str">
        <f>_xlfn.IFS(stroke_2[[#This Row],[avg_glucose_level]]&lt;70,"Low",stroke_2[[#This Row],[avg_glucose_level]]&lt;99,"Normal",stroke_2[[#This Row],[avg_glucose_level]]&lt;125,"Prediabetes",stroke_2[[#This Row],[avg_glucose_level]]&lt;199,"Diabetes",stroke_2[[#This Row],[avg_glucose_level]]&gt;199,"Very High")</f>
        <v>Normal</v>
      </c>
      <c r="L4048">
        <v>38.299999999999997</v>
      </c>
      <c r="M4048">
        <v>28.25</v>
      </c>
      <c r="N4048">
        <v>38.299999999999997</v>
      </c>
      <c r="O4048" t="s">
        <v>29</v>
      </c>
      <c r="P4048" t="s">
        <v>34</v>
      </c>
      <c r="Q4048" s="4" t="s">
        <v>4285</v>
      </c>
      <c r="R4048" s="5">
        <f t="shared" ca="1" si="63"/>
        <v>2.214299758892635E-2</v>
      </c>
    </row>
    <row r="4049" spans="1:18" x14ac:dyDescent="0.25">
      <c r="A4049">
        <v>18518</v>
      </c>
      <c r="B4049" t="s">
        <v>12</v>
      </c>
      <c r="C4049">
        <v>66</v>
      </c>
      <c r="D4049" t="s">
        <v>4281</v>
      </c>
      <c r="E4049" t="s">
        <v>34</v>
      </c>
      <c r="F4049" t="s">
        <v>34</v>
      </c>
      <c r="G4049" t="s">
        <v>13</v>
      </c>
      <c r="H4049" t="s">
        <v>14</v>
      </c>
      <c r="I4049" t="s">
        <v>21</v>
      </c>
      <c r="J4049" s="5">
        <v>242.3</v>
      </c>
      <c r="K4049" s="5" t="str">
        <f>_xlfn.IFS(stroke_2[[#This Row],[avg_glucose_level]]&lt;70,"Low",stroke_2[[#This Row],[avg_glucose_level]]&lt;99,"Normal",stroke_2[[#This Row],[avg_glucose_level]]&lt;125,"Prediabetes",stroke_2[[#This Row],[avg_glucose_level]]&lt;199,"Diabetes",stroke_2[[#This Row],[avg_glucose_level]]&gt;199,"Very High")</f>
        <v>Very High</v>
      </c>
      <c r="L4049">
        <v>35.299999999999997</v>
      </c>
      <c r="M4049">
        <v>28.25</v>
      </c>
      <c r="N4049">
        <v>35.299999999999997</v>
      </c>
      <c r="O4049" t="s">
        <v>29</v>
      </c>
      <c r="P4049" t="s">
        <v>34</v>
      </c>
      <c r="Q4049" s="4" t="s">
        <v>4285</v>
      </c>
      <c r="R4049" s="5">
        <f t="shared" ca="1" si="63"/>
        <v>8.6487669834460212E-3</v>
      </c>
    </row>
    <row r="4050" spans="1:18" x14ac:dyDescent="0.25">
      <c r="A4050">
        <v>19504</v>
      </c>
      <c r="B4050" t="s">
        <v>19</v>
      </c>
      <c r="C4050">
        <v>66</v>
      </c>
      <c r="D4050" t="s">
        <v>4281</v>
      </c>
      <c r="E4050" t="s">
        <v>34</v>
      </c>
      <c r="F4050" t="s">
        <v>34</v>
      </c>
      <c r="G4050" t="s">
        <v>13</v>
      </c>
      <c r="H4050" t="s">
        <v>14</v>
      </c>
      <c r="I4050" t="s">
        <v>21</v>
      </c>
      <c r="J4050" s="5">
        <v>87.84</v>
      </c>
      <c r="K4050" s="5" t="str">
        <f>_xlfn.IFS(stroke_2[[#This Row],[avg_glucose_level]]&lt;70,"Low",stroke_2[[#This Row],[avg_glucose_level]]&lt;99,"Normal",stroke_2[[#This Row],[avg_glucose_level]]&lt;125,"Prediabetes",stroke_2[[#This Row],[avg_glucose_level]]&lt;199,"Diabetes",stroke_2[[#This Row],[avg_glucose_level]]&gt;199,"Very High")</f>
        <v>Normal</v>
      </c>
      <c r="L4050">
        <v>52.8</v>
      </c>
      <c r="M4050">
        <v>28.25</v>
      </c>
      <c r="N4050">
        <v>52.8</v>
      </c>
      <c r="O4050" t="s">
        <v>38</v>
      </c>
      <c r="P4050" t="s">
        <v>34</v>
      </c>
      <c r="Q4050" s="4" t="s">
        <v>4285</v>
      </c>
      <c r="R4050" s="5">
        <f t="shared" ca="1" si="63"/>
        <v>9.1012631057500685E-3</v>
      </c>
    </row>
    <row r="4051" spans="1:18" x14ac:dyDescent="0.25">
      <c r="A4051">
        <v>19931</v>
      </c>
      <c r="B4051" t="s">
        <v>12</v>
      </c>
      <c r="C4051">
        <v>66</v>
      </c>
      <c r="D4051" t="s">
        <v>4281</v>
      </c>
      <c r="E4051" t="s">
        <v>34</v>
      </c>
      <c r="F4051" t="s">
        <v>34</v>
      </c>
      <c r="G4051" t="s">
        <v>13</v>
      </c>
      <c r="H4051" t="s">
        <v>20</v>
      </c>
      <c r="I4051" t="s">
        <v>21</v>
      </c>
      <c r="J4051" s="5">
        <v>106.1</v>
      </c>
      <c r="K4051" s="5" t="str">
        <f>_xlfn.IFS(stroke_2[[#This Row],[avg_glucose_level]]&lt;70,"Low",stroke_2[[#This Row],[avg_glucose_level]]&lt;99,"Normal",stroke_2[[#This Row],[avg_glucose_level]]&lt;125,"Prediabetes",stroke_2[[#This Row],[avg_glucose_level]]&lt;199,"Diabetes",stroke_2[[#This Row],[avg_glucose_level]]&gt;199,"Very High")</f>
        <v>Prediabetes</v>
      </c>
      <c r="L4051">
        <v>31.5</v>
      </c>
      <c r="M4051">
        <v>28.25</v>
      </c>
      <c r="N4051">
        <v>31.5</v>
      </c>
      <c r="O4051" t="s">
        <v>29</v>
      </c>
      <c r="P4051" t="s">
        <v>34</v>
      </c>
      <c r="Q4051" s="4" t="s">
        <v>4285</v>
      </c>
      <c r="R4051" s="5">
        <f t="shared" ca="1" si="63"/>
        <v>-2.2502936017427567E-2</v>
      </c>
    </row>
    <row r="4052" spans="1:18" x14ac:dyDescent="0.25">
      <c r="A4052">
        <v>22003</v>
      </c>
      <c r="B4052" t="s">
        <v>12</v>
      </c>
      <c r="C4052">
        <v>66</v>
      </c>
      <c r="D4052" t="s">
        <v>4281</v>
      </c>
      <c r="E4052" t="s">
        <v>34</v>
      </c>
      <c r="F4052" t="s">
        <v>34</v>
      </c>
      <c r="G4052" t="s">
        <v>13</v>
      </c>
      <c r="H4052" t="s">
        <v>14</v>
      </c>
      <c r="I4052" t="s">
        <v>21</v>
      </c>
      <c r="J4052" s="5">
        <v>81.11</v>
      </c>
      <c r="K4052" s="5" t="str">
        <f>_xlfn.IFS(stroke_2[[#This Row],[avg_glucose_level]]&lt;70,"Low",stroke_2[[#This Row],[avg_glucose_level]]&lt;99,"Normal",stroke_2[[#This Row],[avg_glucose_level]]&lt;125,"Prediabetes",stroke_2[[#This Row],[avg_glucose_level]]&lt;199,"Diabetes",stroke_2[[#This Row],[avg_glucose_level]]&gt;199,"Very High")</f>
        <v>Normal</v>
      </c>
      <c r="L4052">
        <v>28.8</v>
      </c>
      <c r="M4052">
        <v>28.25</v>
      </c>
      <c r="N4052">
        <v>28.8</v>
      </c>
      <c r="O4052" t="s">
        <v>18</v>
      </c>
      <c r="P4052" t="s">
        <v>34</v>
      </c>
      <c r="Q4052" s="4" t="s">
        <v>4285</v>
      </c>
      <c r="R4052" s="5">
        <f t="shared" ca="1" si="63"/>
        <v>2.4168950625985074E-2</v>
      </c>
    </row>
    <row r="4053" spans="1:18" x14ac:dyDescent="0.25">
      <c r="A4053">
        <v>23171</v>
      </c>
      <c r="B4053" t="s">
        <v>12</v>
      </c>
      <c r="C4053">
        <v>66</v>
      </c>
      <c r="D4053" t="s">
        <v>4281</v>
      </c>
      <c r="E4053" t="s">
        <v>34</v>
      </c>
      <c r="F4053" t="s">
        <v>34</v>
      </c>
      <c r="G4053" t="s">
        <v>13</v>
      </c>
      <c r="H4053" t="s">
        <v>14</v>
      </c>
      <c r="I4053" t="s">
        <v>21</v>
      </c>
      <c r="J4053" s="5">
        <v>88.83</v>
      </c>
      <c r="K4053" s="5" t="str">
        <f>_xlfn.IFS(stroke_2[[#This Row],[avg_glucose_level]]&lt;70,"Low",stroke_2[[#This Row],[avg_glucose_level]]&lt;99,"Normal",stroke_2[[#This Row],[avg_glucose_level]]&lt;125,"Prediabetes",stroke_2[[#This Row],[avg_glucose_level]]&lt;199,"Diabetes",stroke_2[[#This Row],[avg_glucose_level]]&gt;199,"Very High")</f>
        <v>Normal</v>
      </c>
      <c r="L4053">
        <v>29.1</v>
      </c>
      <c r="M4053">
        <v>28.25</v>
      </c>
      <c r="N4053">
        <v>29.1</v>
      </c>
      <c r="O4053" t="s">
        <v>38</v>
      </c>
      <c r="P4053" t="s">
        <v>34</v>
      </c>
      <c r="Q4053" s="4" t="s">
        <v>4285</v>
      </c>
      <c r="R4053" s="5">
        <f t="shared" ca="1" si="63"/>
        <v>7.5626052009098441E-4</v>
      </c>
    </row>
    <row r="4054" spans="1:18" x14ac:dyDescent="0.25">
      <c r="A4054">
        <v>23850</v>
      </c>
      <c r="B4054" t="s">
        <v>12</v>
      </c>
      <c r="C4054">
        <v>66</v>
      </c>
      <c r="D4054" t="s">
        <v>4281</v>
      </c>
      <c r="E4054" t="s">
        <v>34</v>
      </c>
      <c r="F4054" t="s">
        <v>34</v>
      </c>
      <c r="G4054" t="s">
        <v>13</v>
      </c>
      <c r="H4054" t="s">
        <v>14</v>
      </c>
      <c r="I4054" t="s">
        <v>15</v>
      </c>
      <c r="J4054" s="5">
        <v>103.01</v>
      </c>
      <c r="K4054" s="5" t="str">
        <f>_xlfn.IFS(stroke_2[[#This Row],[avg_glucose_level]]&lt;70,"Low",stroke_2[[#This Row],[avg_glucose_level]]&lt;99,"Normal",stroke_2[[#This Row],[avg_glucose_level]]&lt;125,"Prediabetes",stroke_2[[#This Row],[avg_glucose_level]]&lt;199,"Diabetes",stroke_2[[#This Row],[avg_glucose_level]]&gt;199,"Very High")</f>
        <v>Prediabetes</v>
      </c>
      <c r="L4054">
        <v>33.1</v>
      </c>
      <c r="M4054">
        <v>28.25</v>
      </c>
      <c r="N4054">
        <v>33.1</v>
      </c>
      <c r="O4054" t="s">
        <v>24</v>
      </c>
      <c r="P4054" t="s">
        <v>34</v>
      </c>
      <c r="Q4054" s="4" t="s">
        <v>4285</v>
      </c>
      <c r="R4054" s="5">
        <f t="shared" ca="1" si="63"/>
        <v>-4.8277357373952227E-3</v>
      </c>
    </row>
    <row r="4055" spans="1:18" x14ac:dyDescent="0.25">
      <c r="A4055">
        <v>25559</v>
      </c>
      <c r="B4055" t="s">
        <v>19</v>
      </c>
      <c r="C4055">
        <v>66</v>
      </c>
      <c r="D4055" t="s">
        <v>4281</v>
      </c>
      <c r="E4055" t="s">
        <v>34</v>
      </c>
      <c r="F4055" t="s">
        <v>13</v>
      </c>
      <c r="G4055" t="s">
        <v>13</v>
      </c>
      <c r="H4055" t="s">
        <v>43</v>
      </c>
      <c r="I4055" t="s">
        <v>21</v>
      </c>
      <c r="J4055" s="5">
        <v>76.11</v>
      </c>
      <c r="K4055" s="5" t="str">
        <f>_xlfn.IFS(stroke_2[[#This Row],[avg_glucose_level]]&lt;70,"Low",stroke_2[[#This Row],[avg_glucose_level]]&lt;99,"Normal",stroke_2[[#This Row],[avg_glucose_level]]&lt;125,"Prediabetes",stroke_2[[#This Row],[avg_glucose_level]]&lt;199,"Diabetes",stroke_2[[#This Row],[avg_glucose_level]]&gt;199,"Very High")</f>
        <v>Normal</v>
      </c>
      <c r="L4055">
        <v>37</v>
      </c>
      <c r="M4055">
        <v>28.25</v>
      </c>
      <c r="N4055">
        <v>37</v>
      </c>
      <c r="O4055" t="s">
        <v>38</v>
      </c>
      <c r="P4055" t="s">
        <v>34</v>
      </c>
      <c r="Q4055" s="4" t="s">
        <v>4285</v>
      </c>
      <c r="R4055" s="5">
        <f t="shared" ca="1" si="63"/>
        <v>1.6356279314646744E-2</v>
      </c>
    </row>
    <row r="4056" spans="1:18" x14ac:dyDescent="0.25">
      <c r="A4056">
        <v>26015</v>
      </c>
      <c r="B4056" t="s">
        <v>19</v>
      </c>
      <c r="C4056">
        <v>66</v>
      </c>
      <c r="D4056" t="s">
        <v>4281</v>
      </c>
      <c r="E4056" t="s">
        <v>34</v>
      </c>
      <c r="F4056" t="s">
        <v>34</v>
      </c>
      <c r="G4056" t="s">
        <v>13</v>
      </c>
      <c r="H4056" t="s">
        <v>20</v>
      </c>
      <c r="I4056" t="s">
        <v>15</v>
      </c>
      <c r="J4056" s="5">
        <v>101.45</v>
      </c>
      <c r="K4056" s="5" t="str">
        <f>_xlfn.IFS(stroke_2[[#This Row],[avg_glucose_level]]&lt;70,"Low",stroke_2[[#This Row],[avg_glucose_level]]&lt;99,"Normal",stroke_2[[#This Row],[avg_glucose_level]]&lt;125,"Prediabetes",stroke_2[[#This Row],[avg_glucose_level]]&lt;199,"Diabetes",stroke_2[[#This Row],[avg_glucose_level]]&gt;199,"Very High")</f>
        <v>Prediabetes</v>
      </c>
      <c r="M4056">
        <v>28.25</v>
      </c>
      <c r="N4056">
        <v>28.25</v>
      </c>
      <c r="O4056" t="s">
        <v>38</v>
      </c>
      <c r="P4056" t="s">
        <v>13</v>
      </c>
      <c r="Q4056" s="4" t="s">
        <v>4286</v>
      </c>
      <c r="R4056" s="5">
        <f t="shared" ca="1" si="63"/>
        <v>0.97811238055191763</v>
      </c>
    </row>
    <row r="4057" spans="1:18" x14ac:dyDescent="0.25">
      <c r="A4057">
        <v>27169</v>
      </c>
      <c r="B4057" t="s">
        <v>19</v>
      </c>
      <c r="C4057">
        <v>66</v>
      </c>
      <c r="D4057" t="s">
        <v>4281</v>
      </c>
      <c r="E4057" t="s">
        <v>13</v>
      </c>
      <c r="F4057" t="s">
        <v>34</v>
      </c>
      <c r="G4057" t="s">
        <v>13</v>
      </c>
      <c r="H4057" t="s">
        <v>43</v>
      </c>
      <c r="I4057" t="s">
        <v>21</v>
      </c>
      <c r="J4057" s="5">
        <v>116.55</v>
      </c>
      <c r="K4057" s="5" t="str">
        <f>_xlfn.IFS(stroke_2[[#This Row],[avg_glucose_level]]&lt;70,"Low",stroke_2[[#This Row],[avg_glucose_level]]&lt;99,"Normal",stroke_2[[#This Row],[avg_glucose_level]]&lt;125,"Prediabetes",stroke_2[[#This Row],[avg_glucose_level]]&lt;199,"Diabetes",stroke_2[[#This Row],[avg_glucose_level]]&gt;199,"Very High")</f>
        <v>Prediabetes</v>
      </c>
      <c r="L4057">
        <v>31.1</v>
      </c>
      <c r="M4057">
        <v>28.25</v>
      </c>
      <c r="N4057">
        <v>31.1</v>
      </c>
      <c r="O4057" t="s">
        <v>18</v>
      </c>
      <c r="P4057" t="s">
        <v>13</v>
      </c>
      <c r="Q4057" s="4" t="s">
        <v>4286</v>
      </c>
      <c r="R4057" s="5">
        <f t="shared" ca="1" si="63"/>
        <v>1.0188016605374379</v>
      </c>
    </row>
    <row r="4058" spans="1:18" x14ac:dyDescent="0.25">
      <c r="A4058">
        <v>27796</v>
      </c>
      <c r="B4058" t="s">
        <v>19</v>
      </c>
      <c r="C4058">
        <v>66</v>
      </c>
      <c r="D4058" t="s">
        <v>4281</v>
      </c>
      <c r="E4058" t="s">
        <v>34</v>
      </c>
      <c r="F4058" t="s">
        <v>34</v>
      </c>
      <c r="G4058" t="s">
        <v>13</v>
      </c>
      <c r="H4058" t="s">
        <v>14</v>
      </c>
      <c r="I4058" t="s">
        <v>15</v>
      </c>
      <c r="J4058" s="5">
        <v>102.07</v>
      </c>
      <c r="K4058" s="5" t="str">
        <f>_xlfn.IFS(stroke_2[[#This Row],[avg_glucose_level]]&lt;70,"Low",stroke_2[[#This Row],[avg_glucose_level]]&lt;99,"Normal",stroke_2[[#This Row],[avg_glucose_level]]&lt;125,"Prediabetes",stroke_2[[#This Row],[avg_glucose_level]]&lt;199,"Diabetes",stroke_2[[#This Row],[avg_glucose_level]]&gt;199,"Very High")</f>
        <v>Prediabetes</v>
      </c>
      <c r="L4058">
        <v>16.7</v>
      </c>
      <c r="M4058">
        <v>28.25</v>
      </c>
      <c r="N4058">
        <v>16.7</v>
      </c>
      <c r="O4058" t="s">
        <v>29</v>
      </c>
      <c r="P4058" t="s">
        <v>34</v>
      </c>
      <c r="Q4058" s="4" t="s">
        <v>4285</v>
      </c>
      <c r="R4058" s="5">
        <f t="shared" ca="1" si="63"/>
        <v>8.2389814971370497E-3</v>
      </c>
    </row>
    <row r="4059" spans="1:18" x14ac:dyDescent="0.25">
      <c r="A4059">
        <v>28651</v>
      </c>
      <c r="B4059" t="s">
        <v>12</v>
      </c>
      <c r="C4059">
        <v>66</v>
      </c>
      <c r="D4059" t="s">
        <v>4281</v>
      </c>
      <c r="E4059" t="s">
        <v>34</v>
      </c>
      <c r="F4059" t="s">
        <v>34</v>
      </c>
      <c r="G4059" t="s">
        <v>13</v>
      </c>
      <c r="H4059" t="s">
        <v>14</v>
      </c>
      <c r="I4059" t="s">
        <v>15</v>
      </c>
      <c r="J4059" s="5">
        <v>247.48</v>
      </c>
      <c r="K4059" s="5" t="str">
        <f>_xlfn.IFS(stroke_2[[#This Row],[avg_glucose_level]]&lt;70,"Low",stroke_2[[#This Row],[avg_glucose_level]]&lt;99,"Normal",stroke_2[[#This Row],[avg_glucose_level]]&lt;125,"Prediabetes",stroke_2[[#This Row],[avg_glucose_level]]&lt;199,"Diabetes",stroke_2[[#This Row],[avg_glucose_level]]&gt;199,"Very High")</f>
        <v>Very High</v>
      </c>
      <c r="L4059">
        <v>33.5</v>
      </c>
      <c r="M4059">
        <v>28.25</v>
      </c>
      <c r="N4059">
        <v>33.5</v>
      </c>
      <c r="O4059" t="s">
        <v>29</v>
      </c>
      <c r="P4059" t="s">
        <v>34</v>
      </c>
      <c r="Q4059" s="4" t="s">
        <v>4285</v>
      </c>
      <c r="R4059" s="5">
        <f t="shared" ca="1" si="63"/>
        <v>-2.7809623081544886E-3</v>
      </c>
    </row>
    <row r="4060" spans="1:18" x14ac:dyDescent="0.25">
      <c r="A4060">
        <v>29388</v>
      </c>
      <c r="B4060" t="s">
        <v>19</v>
      </c>
      <c r="C4060">
        <v>66</v>
      </c>
      <c r="D4060" t="s">
        <v>4281</v>
      </c>
      <c r="E4060" t="s">
        <v>34</v>
      </c>
      <c r="F4060" t="s">
        <v>34</v>
      </c>
      <c r="G4060" t="s">
        <v>13</v>
      </c>
      <c r="H4060" t="s">
        <v>14</v>
      </c>
      <c r="I4060" t="s">
        <v>15</v>
      </c>
      <c r="J4060" s="5">
        <v>202.05</v>
      </c>
      <c r="K4060" s="5" t="str">
        <f>_xlfn.IFS(stroke_2[[#This Row],[avg_glucose_level]]&lt;70,"Low",stroke_2[[#This Row],[avg_glucose_level]]&lt;99,"Normal",stroke_2[[#This Row],[avg_glucose_level]]&lt;125,"Prediabetes",stroke_2[[#This Row],[avg_glucose_level]]&lt;199,"Diabetes",stroke_2[[#This Row],[avg_glucose_level]]&gt;199,"Very High")</f>
        <v>Very High</v>
      </c>
      <c r="L4060">
        <v>31.7</v>
      </c>
      <c r="M4060">
        <v>28.25</v>
      </c>
      <c r="N4060">
        <v>31.7</v>
      </c>
      <c r="O4060" t="s">
        <v>29</v>
      </c>
      <c r="P4060" t="s">
        <v>34</v>
      </c>
      <c r="Q4060" s="4" t="s">
        <v>4285</v>
      </c>
      <c r="R4060" s="5">
        <f t="shared" ca="1" si="63"/>
        <v>1.2502264101203308E-3</v>
      </c>
    </row>
    <row r="4061" spans="1:18" x14ac:dyDescent="0.25">
      <c r="A4061">
        <v>31153</v>
      </c>
      <c r="B4061" t="s">
        <v>12</v>
      </c>
      <c r="C4061">
        <v>66</v>
      </c>
      <c r="D4061" t="s">
        <v>4281</v>
      </c>
      <c r="E4061" t="s">
        <v>34</v>
      </c>
      <c r="F4061" t="s">
        <v>34</v>
      </c>
      <c r="G4061" t="s">
        <v>13</v>
      </c>
      <c r="H4061" t="s">
        <v>20</v>
      </c>
      <c r="I4061" t="s">
        <v>21</v>
      </c>
      <c r="J4061" s="5">
        <v>189.82</v>
      </c>
      <c r="K4061" s="5" t="str">
        <f>_xlfn.IFS(stroke_2[[#This Row],[avg_glucose_level]]&lt;70,"Low",stroke_2[[#This Row],[avg_glucose_level]]&lt;99,"Normal",stroke_2[[#This Row],[avg_glucose_level]]&lt;125,"Prediabetes",stroke_2[[#This Row],[avg_glucose_level]]&lt;199,"Diabetes",stroke_2[[#This Row],[avg_glucose_level]]&gt;199,"Very High")</f>
        <v>Diabetes</v>
      </c>
      <c r="L4061">
        <v>28.8</v>
      </c>
      <c r="M4061">
        <v>28.25</v>
      </c>
      <c r="N4061">
        <v>28.8</v>
      </c>
      <c r="O4061" t="s">
        <v>18</v>
      </c>
      <c r="P4061" t="s">
        <v>34</v>
      </c>
      <c r="Q4061" s="4" t="s">
        <v>4285</v>
      </c>
      <c r="R4061" s="5">
        <f t="shared" ca="1" si="63"/>
        <v>7.9264475182272247E-3</v>
      </c>
    </row>
    <row r="4062" spans="1:18" x14ac:dyDescent="0.25">
      <c r="A4062">
        <v>31642</v>
      </c>
      <c r="B4062" t="s">
        <v>19</v>
      </c>
      <c r="C4062">
        <v>66</v>
      </c>
      <c r="D4062" t="s">
        <v>4281</v>
      </c>
      <c r="E4062" t="s">
        <v>34</v>
      </c>
      <c r="F4062" t="s">
        <v>34</v>
      </c>
      <c r="G4062" t="s">
        <v>13</v>
      </c>
      <c r="H4062" t="s">
        <v>20</v>
      </c>
      <c r="I4062" t="s">
        <v>21</v>
      </c>
      <c r="J4062" s="5">
        <v>85.9</v>
      </c>
      <c r="K4062" s="5" t="str">
        <f>_xlfn.IFS(stroke_2[[#This Row],[avg_glucose_level]]&lt;70,"Low",stroke_2[[#This Row],[avg_glucose_level]]&lt;99,"Normal",stroke_2[[#This Row],[avg_glucose_level]]&lt;125,"Prediabetes",stroke_2[[#This Row],[avg_glucose_level]]&lt;199,"Diabetes",stroke_2[[#This Row],[avg_glucose_level]]&gt;199,"Very High")</f>
        <v>Normal</v>
      </c>
      <c r="L4062">
        <v>34.6</v>
      </c>
      <c r="M4062">
        <v>28.25</v>
      </c>
      <c r="N4062">
        <v>34.6</v>
      </c>
      <c r="O4062" t="s">
        <v>24</v>
      </c>
      <c r="P4062" t="s">
        <v>34</v>
      </c>
      <c r="Q4062" s="4" t="s">
        <v>4285</v>
      </c>
      <c r="R4062" s="5">
        <f t="shared" ca="1" si="63"/>
        <v>-4.0966631883533446E-3</v>
      </c>
    </row>
    <row r="4063" spans="1:18" x14ac:dyDescent="0.25">
      <c r="A4063">
        <v>31703</v>
      </c>
      <c r="B4063" t="s">
        <v>12</v>
      </c>
      <c r="C4063">
        <v>66</v>
      </c>
      <c r="D4063" t="s">
        <v>4281</v>
      </c>
      <c r="E4063" t="s">
        <v>34</v>
      </c>
      <c r="F4063" t="s">
        <v>34</v>
      </c>
      <c r="G4063" t="s">
        <v>13</v>
      </c>
      <c r="H4063" t="s">
        <v>20</v>
      </c>
      <c r="I4063" t="s">
        <v>15</v>
      </c>
      <c r="J4063" s="5">
        <v>85.82</v>
      </c>
      <c r="K4063" s="5" t="str">
        <f>_xlfn.IFS(stroke_2[[#This Row],[avg_glucose_level]]&lt;70,"Low",stroke_2[[#This Row],[avg_glucose_level]]&lt;99,"Normal",stroke_2[[#This Row],[avg_glucose_level]]&lt;125,"Prediabetes",stroke_2[[#This Row],[avg_glucose_level]]&lt;199,"Diabetes",stroke_2[[#This Row],[avg_glucose_level]]&gt;199,"Very High")</f>
        <v>Normal</v>
      </c>
      <c r="L4063">
        <v>27.8</v>
      </c>
      <c r="M4063">
        <v>28.25</v>
      </c>
      <c r="N4063">
        <v>27.8</v>
      </c>
      <c r="O4063" t="s">
        <v>24</v>
      </c>
      <c r="P4063" t="s">
        <v>34</v>
      </c>
      <c r="Q4063" s="4" t="s">
        <v>4285</v>
      </c>
      <c r="R4063" s="5">
        <f t="shared" ca="1" si="63"/>
        <v>7.9961596270035126E-3</v>
      </c>
    </row>
    <row r="4064" spans="1:18" x14ac:dyDescent="0.25">
      <c r="A4064">
        <v>33952</v>
      </c>
      <c r="B4064" t="s">
        <v>12</v>
      </c>
      <c r="C4064">
        <v>66</v>
      </c>
      <c r="D4064" t="s">
        <v>4281</v>
      </c>
      <c r="E4064" t="s">
        <v>13</v>
      </c>
      <c r="F4064" t="s">
        <v>34</v>
      </c>
      <c r="G4064" t="s">
        <v>13</v>
      </c>
      <c r="H4064" t="s">
        <v>14</v>
      </c>
      <c r="I4064" t="s">
        <v>15</v>
      </c>
      <c r="J4064" s="5">
        <v>82.91</v>
      </c>
      <c r="K4064" s="5" t="str">
        <f>_xlfn.IFS(stroke_2[[#This Row],[avg_glucose_level]]&lt;70,"Low",stroke_2[[#This Row],[avg_glucose_level]]&lt;99,"Normal",stroke_2[[#This Row],[avg_glucose_level]]&lt;125,"Prediabetes",stroke_2[[#This Row],[avg_glucose_level]]&lt;199,"Diabetes",stroke_2[[#This Row],[avg_glucose_level]]&gt;199,"Very High")</f>
        <v>Normal</v>
      </c>
      <c r="L4064">
        <v>28.9</v>
      </c>
      <c r="M4064">
        <v>28.25</v>
      </c>
      <c r="N4064">
        <v>28.9</v>
      </c>
      <c r="O4064" t="s">
        <v>18</v>
      </c>
      <c r="P4064" t="s">
        <v>34</v>
      </c>
      <c r="Q4064" s="4" t="s">
        <v>4285</v>
      </c>
      <c r="R4064" s="5">
        <f t="shared" ca="1" si="63"/>
        <v>1.8358002299551257E-3</v>
      </c>
    </row>
    <row r="4065" spans="1:18" x14ac:dyDescent="0.25">
      <c r="A4065">
        <v>36524</v>
      </c>
      <c r="B4065" t="s">
        <v>12</v>
      </c>
      <c r="C4065">
        <v>66</v>
      </c>
      <c r="D4065" t="s">
        <v>4281</v>
      </c>
      <c r="E4065" t="s">
        <v>34</v>
      </c>
      <c r="F4065" t="s">
        <v>13</v>
      </c>
      <c r="G4065" t="s">
        <v>13</v>
      </c>
      <c r="H4065" t="s">
        <v>14</v>
      </c>
      <c r="I4065" t="s">
        <v>21</v>
      </c>
      <c r="J4065" s="5">
        <v>239.21</v>
      </c>
      <c r="K4065" s="5" t="str">
        <f>_xlfn.IFS(stroke_2[[#This Row],[avg_glucose_level]]&lt;70,"Low",stroke_2[[#This Row],[avg_glucose_level]]&lt;99,"Normal",stroke_2[[#This Row],[avg_glucose_level]]&lt;125,"Prediabetes",stroke_2[[#This Row],[avg_glucose_level]]&lt;199,"Diabetes",stroke_2[[#This Row],[avg_glucose_level]]&gt;199,"Very High")</f>
        <v>Very High</v>
      </c>
      <c r="L4065">
        <v>33.700000000000003</v>
      </c>
      <c r="M4065">
        <v>28.25</v>
      </c>
      <c r="N4065">
        <v>33.700000000000003</v>
      </c>
      <c r="O4065" t="s">
        <v>18</v>
      </c>
      <c r="P4065" t="s">
        <v>34</v>
      </c>
      <c r="Q4065" s="4" t="s">
        <v>4285</v>
      </c>
      <c r="R4065" s="5">
        <f t="shared" ca="1" si="63"/>
        <v>1.8135430809337438E-3</v>
      </c>
    </row>
    <row r="4066" spans="1:18" x14ac:dyDescent="0.25">
      <c r="A4066">
        <v>36909</v>
      </c>
      <c r="B4066" t="s">
        <v>19</v>
      </c>
      <c r="C4066">
        <v>66</v>
      </c>
      <c r="D4066" t="s">
        <v>4281</v>
      </c>
      <c r="E4066" t="s">
        <v>34</v>
      </c>
      <c r="F4066" t="s">
        <v>34</v>
      </c>
      <c r="G4066" t="s">
        <v>13</v>
      </c>
      <c r="H4066" t="s">
        <v>20</v>
      </c>
      <c r="I4066" t="s">
        <v>21</v>
      </c>
      <c r="J4066" s="5">
        <v>66.239999999999995</v>
      </c>
      <c r="K4066" s="5" t="str">
        <f>_xlfn.IFS(stroke_2[[#This Row],[avg_glucose_level]]&lt;70,"Low",stroke_2[[#This Row],[avg_glucose_level]]&lt;99,"Normal",stroke_2[[#This Row],[avg_glucose_level]]&lt;125,"Prediabetes",stroke_2[[#This Row],[avg_glucose_level]]&lt;199,"Diabetes",stroke_2[[#This Row],[avg_glucose_level]]&gt;199,"Very High")</f>
        <v>Low</v>
      </c>
      <c r="L4066">
        <v>37.5</v>
      </c>
      <c r="M4066">
        <v>28.25</v>
      </c>
      <c r="N4066">
        <v>37.5</v>
      </c>
      <c r="O4066" t="s">
        <v>24</v>
      </c>
      <c r="P4066" t="s">
        <v>34</v>
      </c>
      <c r="Q4066" s="4" t="s">
        <v>4285</v>
      </c>
      <c r="R4066" s="5">
        <f t="shared" ca="1" si="63"/>
        <v>-4.9578044462899483E-3</v>
      </c>
    </row>
    <row r="4067" spans="1:18" x14ac:dyDescent="0.25">
      <c r="A4067">
        <v>38303</v>
      </c>
      <c r="B4067" t="s">
        <v>19</v>
      </c>
      <c r="C4067">
        <v>66</v>
      </c>
      <c r="D4067" t="s">
        <v>4281</v>
      </c>
      <c r="E4067" t="s">
        <v>34</v>
      </c>
      <c r="F4067" t="s">
        <v>34</v>
      </c>
      <c r="G4067" t="s">
        <v>13</v>
      </c>
      <c r="H4067" t="s">
        <v>20</v>
      </c>
      <c r="I4067" t="s">
        <v>15</v>
      </c>
      <c r="J4067" s="5">
        <v>142.12</v>
      </c>
      <c r="K4067" s="5" t="str">
        <f>_xlfn.IFS(stroke_2[[#This Row],[avg_glucose_level]]&lt;70,"Low",stroke_2[[#This Row],[avg_glucose_level]]&lt;99,"Normal",stroke_2[[#This Row],[avg_glucose_level]]&lt;125,"Prediabetes",stroke_2[[#This Row],[avg_glucose_level]]&lt;199,"Diabetes",stroke_2[[#This Row],[avg_glucose_level]]&gt;199,"Very High")</f>
        <v>Diabetes</v>
      </c>
      <c r="L4067">
        <v>28.3</v>
      </c>
      <c r="M4067">
        <v>28.25</v>
      </c>
      <c r="N4067">
        <v>28.3</v>
      </c>
      <c r="O4067" t="s">
        <v>24</v>
      </c>
      <c r="P4067" t="s">
        <v>34</v>
      </c>
      <c r="Q4067" s="4" t="s">
        <v>4285</v>
      </c>
      <c r="R4067" s="5">
        <f t="shared" ca="1" si="63"/>
        <v>7.9699089996565495E-5</v>
      </c>
    </row>
    <row r="4068" spans="1:18" x14ac:dyDescent="0.25">
      <c r="A4068">
        <v>38348</v>
      </c>
      <c r="B4068" t="s">
        <v>19</v>
      </c>
      <c r="C4068">
        <v>66</v>
      </c>
      <c r="D4068" t="s">
        <v>4281</v>
      </c>
      <c r="E4068" t="s">
        <v>34</v>
      </c>
      <c r="F4068" t="s">
        <v>34</v>
      </c>
      <c r="G4068" t="s">
        <v>13</v>
      </c>
      <c r="H4068" t="s">
        <v>14</v>
      </c>
      <c r="I4068" t="s">
        <v>15</v>
      </c>
      <c r="J4068" s="5">
        <v>80.099999999999994</v>
      </c>
      <c r="K4068" s="5" t="str">
        <f>_xlfn.IFS(stroke_2[[#This Row],[avg_glucose_level]]&lt;70,"Low",stroke_2[[#This Row],[avg_glucose_level]]&lt;99,"Normal",stroke_2[[#This Row],[avg_glucose_level]]&lt;125,"Prediabetes",stroke_2[[#This Row],[avg_glucose_level]]&lt;199,"Diabetes",stroke_2[[#This Row],[avg_glucose_level]]&gt;199,"Very High")</f>
        <v>Normal</v>
      </c>
      <c r="L4068">
        <v>32</v>
      </c>
      <c r="M4068">
        <v>28.25</v>
      </c>
      <c r="N4068">
        <v>32</v>
      </c>
      <c r="O4068" t="s">
        <v>24</v>
      </c>
      <c r="P4068" t="s">
        <v>34</v>
      </c>
      <c r="Q4068" s="4" t="s">
        <v>4285</v>
      </c>
      <c r="R4068" s="5">
        <f t="shared" ca="1" si="63"/>
        <v>-1.6985264028655522E-3</v>
      </c>
    </row>
    <row r="4069" spans="1:18" x14ac:dyDescent="0.25">
      <c r="A4069">
        <v>38678</v>
      </c>
      <c r="B4069" t="s">
        <v>19</v>
      </c>
      <c r="C4069">
        <v>66</v>
      </c>
      <c r="D4069" t="s">
        <v>4281</v>
      </c>
      <c r="E4069" t="s">
        <v>34</v>
      </c>
      <c r="F4069" t="s">
        <v>34</v>
      </c>
      <c r="G4069" t="s">
        <v>13</v>
      </c>
      <c r="H4069" t="s">
        <v>20</v>
      </c>
      <c r="I4069" t="s">
        <v>21</v>
      </c>
      <c r="J4069" s="5">
        <v>251.46</v>
      </c>
      <c r="K4069" s="5" t="str">
        <f>_xlfn.IFS(stroke_2[[#This Row],[avg_glucose_level]]&lt;70,"Low",stroke_2[[#This Row],[avg_glucose_level]]&lt;99,"Normal",stroke_2[[#This Row],[avg_glucose_level]]&lt;125,"Prediabetes",stroke_2[[#This Row],[avg_glucose_level]]&lt;199,"Diabetes",stroke_2[[#This Row],[avg_glucose_level]]&gt;199,"Very High")</f>
        <v>Very High</v>
      </c>
      <c r="L4069">
        <v>35.200000000000003</v>
      </c>
      <c r="M4069">
        <v>28.25</v>
      </c>
      <c r="N4069">
        <v>35.200000000000003</v>
      </c>
      <c r="O4069" t="s">
        <v>29</v>
      </c>
      <c r="P4069" t="s">
        <v>34</v>
      </c>
      <c r="Q4069" s="4" t="s">
        <v>4285</v>
      </c>
      <c r="R4069" s="5">
        <f t="shared" ca="1" si="63"/>
        <v>-1.9592415770373444E-2</v>
      </c>
    </row>
    <row r="4070" spans="1:18" x14ac:dyDescent="0.25">
      <c r="A4070">
        <v>43028</v>
      </c>
      <c r="B4070" t="s">
        <v>12</v>
      </c>
      <c r="C4070">
        <v>66</v>
      </c>
      <c r="D4070" t="s">
        <v>4281</v>
      </c>
      <c r="E4070" t="s">
        <v>34</v>
      </c>
      <c r="F4070" t="s">
        <v>34</v>
      </c>
      <c r="G4070" t="s">
        <v>13</v>
      </c>
      <c r="H4070" t="s">
        <v>20</v>
      </c>
      <c r="I4070" t="s">
        <v>21</v>
      </c>
      <c r="J4070" s="5">
        <v>55.23</v>
      </c>
      <c r="K4070" s="5" t="str">
        <f>_xlfn.IFS(stroke_2[[#This Row],[avg_glucose_level]]&lt;70,"Low",stroke_2[[#This Row],[avg_glucose_level]]&lt;99,"Normal",stroke_2[[#This Row],[avg_glucose_level]]&lt;125,"Prediabetes",stroke_2[[#This Row],[avg_glucose_level]]&lt;199,"Diabetes",stroke_2[[#This Row],[avg_glucose_level]]&gt;199,"Very High")</f>
        <v>Low</v>
      </c>
      <c r="L4070">
        <v>28.9</v>
      </c>
      <c r="M4070">
        <v>28.25</v>
      </c>
      <c r="N4070">
        <v>28.9</v>
      </c>
      <c r="O4070" t="s">
        <v>38</v>
      </c>
      <c r="P4070" t="s">
        <v>34</v>
      </c>
      <c r="Q4070" s="4" t="s">
        <v>4285</v>
      </c>
      <c r="R4070" s="5">
        <f t="shared" ca="1" si="63"/>
        <v>1.1526472433258323E-2</v>
      </c>
    </row>
    <row r="4071" spans="1:18" x14ac:dyDescent="0.25">
      <c r="A4071">
        <v>44300</v>
      </c>
      <c r="B4071" t="s">
        <v>19</v>
      </c>
      <c r="C4071">
        <v>66</v>
      </c>
      <c r="D4071" t="s">
        <v>4281</v>
      </c>
      <c r="E4071" t="s">
        <v>34</v>
      </c>
      <c r="F4071" t="s">
        <v>34</v>
      </c>
      <c r="G4071" t="s">
        <v>13</v>
      </c>
      <c r="H4071" t="s">
        <v>43</v>
      </c>
      <c r="I4071" t="s">
        <v>15</v>
      </c>
      <c r="J4071" s="5">
        <v>92.04</v>
      </c>
      <c r="K4071" s="5" t="str">
        <f>_xlfn.IFS(stroke_2[[#This Row],[avg_glucose_level]]&lt;70,"Low",stroke_2[[#This Row],[avg_glucose_level]]&lt;99,"Normal",stroke_2[[#This Row],[avg_glucose_level]]&lt;125,"Prediabetes",stroke_2[[#This Row],[avg_glucose_level]]&lt;199,"Diabetes",stroke_2[[#This Row],[avg_glucose_level]]&gt;199,"Very High")</f>
        <v>Normal</v>
      </c>
      <c r="L4071">
        <v>23.1</v>
      </c>
      <c r="M4071">
        <v>28.25</v>
      </c>
      <c r="N4071">
        <v>23.1</v>
      </c>
      <c r="O4071" t="s">
        <v>24</v>
      </c>
      <c r="P4071" t="s">
        <v>34</v>
      </c>
      <c r="Q4071" s="4" t="s">
        <v>4285</v>
      </c>
      <c r="R4071" s="5">
        <f t="shared" ca="1" si="63"/>
        <v>2.3139138126367902E-2</v>
      </c>
    </row>
    <row r="4072" spans="1:18" x14ac:dyDescent="0.25">
      <c r="A4072">
        <v>46517</v>
      </c>
      <c r="B4072" t="s">
        <v>19</v>
      </c>
      <c r="C4072">
        <v>66</v>
      </c>
      <c r="D4072" t="s">
        <v>4281</v>
      </c>
      <c r="E4072" t="s">
        <v>34</v>
      </c>
      <c r="F4072" t="s">
        <v>13</v>
      </c>
      <c r="G4072" t="s">
        <v>13</v>
      </c>
      <c r="H4072" t="s">
        <v>14</v>
      </c>
      <c r="I4072" t="s">
        <v>21</v>
      </c>
      <c r="J4072" s="5">
        <v>196.58</v>
      </c>
      <c r="K4072" s="5" t="str">
        <f>_xlfn.IFS(stroke_2[[#This Row],[avg_glucose_level]]&lt;70,"Low",stroke_2[[#This Row],[avg_glucose_level]]&lt;99,"Normal",stroke_2[[#This Row],[avg_glucose_level]]&lt;125,"Prediabetes",stroke_2[[#This Row],[avg_glucose_level]]&lt;199,"Diabetes",stroke_2[[#This Row],[avg_glucose_level]]&gt;199,"Very High")</f>
        <v>Diabetes</v>
      </c>
      <c r="L4072">
        <v>41.9</v>
      </c>
      <c r="M4072">
        <v>28.25</v>
      </c>
      <c r="N4072">
        <v>41.9</v>
      </c>
      <c r="O4072" t="s">
        <v>18</v>
      </c>
      <c r="P4072" t="s">
        <v>34</v>
      </c>
      <c r="Q4072" s="4" t="s">
        <v>4285</v>
      </c>
      <c r="R4072" s="5">
        <f t="shared" ca="1" si="63"/>
        <v>-2.1841096231716584E-2</v>
      </c>
    </row>
    <row r="4073" spans="1:18" x14ac:dyDescent="0.25">
      <c r="A4073">
        <v>49421</v>
      </c>
      <c r="B4073" t="s">
        <v>19</v>
      </c>
      <c r="C4073">
        <v>66</v>
      </c>
      <c r="D4073" t="s">
        <v>4281</v>
      </c>
      <c r="E4073" t="s">
        <v>13</v>
      </c>
      <c r="F4073" t="s">
        <v>34</v>
      </c>
      <c r="G4073" t="s">
        <v>13</v>
      </c>
      <c r="H4073" t="s">
        <v>14</v>
      </c>
      <c r="I4073" t="s">
        <v>21</v>
      </c>
      <c r="J4073" s="5">
        <v>205.23</v>
      </c>
      <c r="K4073" s="5" t="str">
        <f>_xlfn.IFS(stroke_2[[#This Row],[avg_glucose_level]]&lt;70,"Low",stroke_2[[#This Row],[avg_glucose_level]]&lt;99,"Normal",stroke_2[[#This Row],[avg_glucose_level]]&lt;125,"Prediabetes",stroke_2[[#This Row],[avg_glucose_level]]&lt;199,"Diabetes",stroke_2[[#This Row],[avg_glucose_level]]&gt;199,"Very High")</f>
        <v>Very High</v>
      </c>
      <c r="L4073">
        <v>39.5</v>
      </c>
      <c r="M4073">
        <v>28.25</v>
      </c>
      <c r="N4073">
        <v>39.5</v>
      </c>
      <c r="O4073" t="s">
        <v>24</v>
      </c>
      <c r="P4073" t="s">
        <v>34</v>
      </c>
      <c r="Q4073" s="4" t="s">
        <v>4285</v>
      </c>
      <c r="R4073" s="5">
        <f t="shared" ca="1" si="63"/>
        <v>-2.0499540422212912E-3</v>
      </c>
    </row>
    <row r="4074" spans="1:18" x14ac:dyDescent="0.25">
      <c r="A4074">
        <v>49672</v>
      </c>
      <c r="B4074" t="s">
        <v>19</v>
      </c>
      <c r="C4074">
        <v>66</v>
      </c>
      <c r="D4074" t="s">
        <v>4281</v>
      </c>
      <c r="E4074" t="s">
        <v>34</v>
      </c>
      <c r="F4074" t="s">
        <v>34</v>
      </c>
      <c r="G4074" t="s">
        <v>13</v>
      </c>
      <c r="H4074" t="s">
        <v>43</v>
      </c>
      <c r="I4074" t="s">
        <v>21</v>
      </c>
      <c r="J4074" s="5">
        <v>152.02000000000001</v>
      </c>
      <c r="K4074" s="5" t="str">
        <f>_xlfn.IFS(stroke_2[[#This Row],[avg_glucose_level]]&lt;70,"Low",stroke_2[[#This Row],[avg_glucose_level]]&lt;99,"Normal",stroke_2[[#This Row],[avg_glucose_level]]&lt;125,"Prediabetes",stroke_2[[#This Row],[avg_glucose_level]]&lt;199,"Diabetes",stroke_2[[#This Row],[avg_glucose_level]]&gt;199,"Very High")</f>
        <v>Diabetes</v>
      </c>
      <c r="L4074">
        <v>44.2</v>
      </c>
      <c r="M4074">
        <v>28.25</v>
      </c>
      <c r="N4074">
        <v>44.2</v>
      </c>
      <c r="O4074" t="s">
        <v>18</v>
      </c>
      <c r="P4074" t="s">
        <v>34</v>
      </c>
      <c r="Q4074" s="4" t="s">
        <v>4285</v>
      </c>
      <c r="R4074" s="5">
        <f t="shared" ca="1" si="63"/>
        <v>-1.8026784795617312E-2</v>
      </c>
    </row>
    <row r="4075" spans="1:18" x14ac:dyDescent="0.25">
      <c r="A4075">
        <v>50638</v>
      </c>
      <c r="B4075" t="s">
        <v>19</v>
      </c>
      <c r="C4075">
        <v>66</v>
      </c>
      <c r="D4075" t="s">
        <v>4281</v>
      </c>
      <c r="E4075" t="s">
        <v>34</v>
      </c>
      <c r="F4075" t="s">
        <v>34</v>
      </c>
      <c r="G4075" t="s">
        <v>13</v>
      </c>
      <c r="H4075" t="s">
        <v>43</v>
      </c>
      <c r="I4075" t="s">
        <v>15</v>
      </c>
      <c r="J4075" s="5">
        <v>72.53</v>
      </c>
      <c r="K4075" s="5" t="str">
        <f>_xlfn.IFS(stroke_2[[#This Row],[avg_glucose_level]]&lt;70,"Low",stroke_2[[#This Row],[avg_glucose_level]]&lt;99,"Normal",stroke_2[[#This Row],[avg_glucose_level]]&lt;125,"Prediabetes",stroke_2[[#This Row],[avg_glucose_level]]&lt;199,"Diabetes",stroke_2[[#This Row],[avg_glucose_level]]&gt;199,"Very High")</f>
        <v>Normal</v>
      </c>
      <c r="L4075">
        <v>25.3</v>
      </c>
      <c r="M4075">
        <v>28.25</v>
      </c>
      <c r="N4075">
        <v>25.3</v>
      </c>
      <c r="O4075" t="s">
        <v>29</v>
      </c>
      <c r="P4075" t="s">
        <v>34</v>
      </c>
      <c r="Q4075" s="4" t="s">
        <v>4285</v>
      </c>
      <c r="R4075" s="5">
        <f t="shared" ca="1" si="63"/>
        <v>-1.4393265508858489E-2</v>
      </c>
    </row>
    <row r="4076" spans="1:18" x14ac:dyDescent="0.25">
      <c r="A4076">
        <v>51125</v>
      </c>
      <c r="B4076" t="s">
        <v>19</v>
      </c>
      <c r="C4076">
        <v>66</v>
      </c>
      <c r="D4076" t="s">
        <v>4281</v>
      </c>
      <c r="E4076" t="s">
        <v>34</v>
      </c>
      <c r="F4076" t="s">
        <v>34</v>
      </c>
      <c r="G4076" t="s">
        <v>13</v>
      </c>
      <c r="H4076" t="s">
        <v>14</v>
      </c>
      <c r="I4076" t="s">
        <v>15</v>
      </c>
      <c r="J4076" s="5">
        <v>89.7</v>
      </c>
      <c r="K4076" s="5" t="str">
        <f>_xlfn.IFS(stroke_2[[#This Row],[avg_glucose_level]]&lt;70,"Low",stroke_2[[#This Row],[avg_glucose_level]]&lt;99,"Normal",stroke_2[[#This Row],[avg_glucose_level]]&lt;125,"Prediabetes",stroke_2[[#This Row],[avg_glucose_level]]&lt;199,"Diabetes",stroke_2[[#This Row],[avg_glucose_level]]&gt;199,"Very High")</f>
        <v>Normal</v>
      </c>
      <c r="L4076">
        <v>34.9</v>
      </c>
      <c r="M4076">
        <v>28.25</v>
      </c>
      <c r="N4076">
        <v>34.9</v>
      </c>
      <c r="O4076" t="s">
        <v>29</v>
      </c>
      <c r="P4076" t="s">
        <v>34</v>
      </c>
      <c r="Q4076" s="4" t="s">
        <v>4285</v>
      </c>
      <c r="R4076" s="5">
        <f t="shared" ca="1" si="63"/>
        <v>-1.5051070157231505E-4</v>
      </c>
    </row>
    <row r="4077" spans="1:18" x14ac:dyDescent="0.25">
      <c r="A4077">
        <v>52419</v>
      </c>
      <c r="B4077" t="s">
        <v>12</v>
      </c>
      <c r="C4077">
        <v>66</v>
      </c>
      <c r="D4077" t="s">
        <v>4281</v>
      </c>
      <c r="E4077" t="s">
        <v>34</v>
      </c>
      <c r="F4077" t="s">
        <v>34</v>
      </c>
      <c r="G4077" t="s">
        <v>13</v>
      </c>
      <c r="H4077" t="s">
        <v>14</v>
      </c>
      <c r="I4077" t="s">
        <v>15</v>
      </c>
      <c r="J4077" s="5">
        <v>190.4</v>
      </c>
      <c r="K4077" s="5" t="str">
        <f>_xlfn.IFS(stroke_2[[#This Row],[avg_glucose_level]]&lt;70,"Low",stroke_2[[#This Row],[avg_glucose_level]]&lt;99,"Normal",stroke_2[[#This Row],[avg_glucose_level]]&lt;125,"Prediabetes",stroke_2[[#This Row],[avg_glucose_level]]&lt;199,"Diabetes",stroke_2[[#This Row],[avg_glucose_level]]&gt;199,"Very High")</f>
        <v>Diabetes</v>
      </c>
      <c r="M4077">
        <v>28.25</v>
      </c>
      <c r="N4077">
        <v>28.25</v>
      </c>
      <c r="O4077" t="s">
        <v>18</v>
      </c>
      <c r="P4077" t="s">
        <v>34</v>
      </c>
      <c r="Q4077" s="4" t="s">
        <v>4285</v>
      </c>
      <c r="R4077" s="5">
        <f t="shared" ca="1" si="63"/>
        <v>7.2328644121095022E-3</v>
      </c>
    </row>
    <row r="4078" spans="1:18" x14ac:dyDescent="0.25">
      <c r="A4078">
        <v>54858</v>
      </c>
      <c r="B4078" t="s">
        <v>12</v>
      </c>
      <c r="C4078">
        <v>66</v>
      </c>
      <c r="D4078" t="s">
        <v>4281</v>
      </c>
      <c r="E4078" t="s">
        <v>34</v>
      </c>
      <c r="F4078" t="s">
        <v>34</v>
      </c>
      <c r="G4078" t="s">
        <v>13</v>
      </c>
      <c r="H4078" t="s">
        <v>43</v>
      </c>
      <c r="I4078" t="s">
        <v>21</v>
      </c>
      <c r="J4078" s="5">
        <v>218.54</v>
      </c>
      <c r="K4078" s="5" t="str">
        <f>_xlfn.IFS(stroke_2[[#This Row],[avg_glucose_level]]&lt;70,"Low",stroke_2[[#This Row],[avg_glucose_level]]&lt;99,"Normal",stroke_2[[#This Row],[avg_glucose_level]]&lt;125,"Prediabetes",stroke_2[[#This Row],[avg_glucose_level]]&lt;199,"Diabetes",stroke_2[[#This Row],[avg_glucose_level]]&gt;199,"Very High")</f>
        <v>Very High</v>
      </c>
      <c r="L4078">
        <v>38.9</v>
      </c>
      <c r="M4078">
        <v>28.25</v>
      </c>
      <c r="N4078">
        <v>38.9</v>
      </c>
      <c r="O4078" t="s">
        <v>29</v>
      </c>
      <c r="P4078" t="s">
        <v>34</v>
      </c>
      <c r="Q4078" s="4" t="s">
        <v>4285</v>
      </c>
      <c r="R4078" s="5">
        <f t="shared" ca="1" si="63"/>
        <v>-2.6766636221347839E-3</v>
      </c>
    </row>
    <row r="4079" spans="1:18" x14ac:dyDescent="0.25">
      <c r="A4079">
        <v>55545</v>
      </c>
      <c r="B4079" t="s">
        <v>19</v>
      </c>
      <c r="C4079">
        <v>66</v>
      </c>
      <c r="D4079" t="s">
        <v>4281</v>
      </c>
      <c r="E4079" t="s">
        <v>34</v>
      </c>
      <c r="F4079" t="s">
        <v>34</v>
      </c>
      <c r="G4079" t="s">
        <v>13</v>
      </c>
      <c r="H4079" t="s">
        <v>20</v>
      </c>
      <c r="I4079" t="s">
        <v>21</v>
      </c>
      <c r="J4079" s="5">
        <v>74.88</v>
      </c>
      <c r="K4079" s="5" t="str">
        <f>_xlfn.IFS(stroke_2[[#This Row],[avg_glucose_level]]&lt;70,"Low",stroke_2[[#This Row],[avg_glucose_level]]&lt;99,"Normal",stroke_2[[#This Row],[avg_glucose_level]]&lt;125,"Prediabetes",stroke_2[[#This Row],[avg_glucose_level]]&lt;199,"Diabetes",stroke_2[[#This Row],[avg_glucose_level]]&gt;199,"Very High")</f>
        <v>Normal</v>
      </c>
      <c r="L4079">
        <v>32.6</v>
      </c>
      <c r="M4079">
        <v>28.25</v>
      </c>
      <c r="N4079">
        <v>32.6</v>
      </c>
      <c r="O4079" t="s">
        <v>24</v>
      </c>
      <c r="P4079" t="s">
        <v>34</v>
      </c>
      <c r="Q4079" s="4" t="s">
        <v>4285</v>
      </c>
      <c r="R4079" s="5">
        <f t="shared" ca="1" si="63"/>
        <v>-9.5987439917915359E-3</v>
      </c>
    </row>
    <row r="4080" spans="1:18" x14ac:dyDescent="0.25">
      <c r="A4080">
        <v>57043</v>
      </c>
      <c r="B4080" t="s">
        <v>19</v>
      </c>
      <c r="C4080">
        <v>66</v>
      </c>
      <c r="D4080" t="s">
        <v>4281</v>
      </c>
      <c r="E4080" t="s">
        <v>34</v>
      </c>
      <c r="F4080" t="s">
        <v>34</v>
      </c>
      <c r="G4080" t="s">
        <v>13</v>
      </c>
      <c r="H4080" t="s">
        <v>20</v>
      </c>
      <c r="I4080" t="s">
        <v>15</v>
      </c>
      <c r="J4080" s="5">
        <v>102.73</v>
      </c>
      <c r="K4080" s="5" t="str">
        <f>_xlfn.IFS(stroke_2[[#This Row],[avg_glucose_level]]&lt;70,"Low",stroke_2[[#This Row],[avg_glucose_level]]&lt;99,"Normal",stroke_2[[#This Row],[avg_glucose_level]]&lt;125,"Prediabetes",stroke_2[[#This Row],[avg_glucose_level]]&lt;199,"Diabetes",stroke_2[[#This Row],[avg_glucose_level]]&gt;199,"Very High")</f>
        <v>Prediabetes</v>
      </c>
      <c r="L4080">
        <v>35</v>
      </c>
      <c r="M4080">
        <v>28.25</v>
      </c>
      <c r="N4080">
        <v>35</v>
      </c>
      <c r="O4080" t="s">
        <v>18</v>
      </c>
      <c r="P4080" t="s">
        <v>34</v>
      </c>
      <c r="Q4080" s="4" t="s">
        <v>4285</v>
      </c>
      <c r="R4080" s="5">
        <f t="shared" ca="1" si="63"/>
        <v>-2.4575547088269506E-2</v>
      </c>
    </row>
    <row r="4081" spans="1:18" x14ac:dyDescent="0.25">
      <c r="A4081">
        <v>58261</v>
      </c>
      <c r="B4081" t="s">
        <v>19</v>
      </c>
      <c r="C4081">
        <v>66</v>
      </c>
      <c r="D4081" t="s">
        <v>4281</v>
      </c>
      <c r="E4081" t="s">
        <v>34</v>
      </c>
      <c r="F4081" t="s">
        <v>34</v>
      </c>
      <c r="G4081" t="s">
        <v>13</v>
      </c>
      <c r="H4081" t="s">
        <v>14</v>
      </c>
      <c r="I4081" t="s">
        <v>21</v>
      </c>
      <c r="J4081" s="5">
        <v>141.24</v>
      </c>
      <c r="K4081" s="5" t="str">
        <f>_xlfn.IFS(stroke_2[[#This Row],[avg_glucose_level]]&lt;70,"Low",stroke_2[[#This Row],[avg_glucose_level]]&lt;99,"Normal",stroke_2[[#This Row],[avg_glucose_level]]&lt;125,"Prediabetes",stroke_2[[#This Row],[avg_glucose_level]]&lt;199,"Diabetes",stroke_2[[#This Row],[avg_glucose_level]]&gt;199,"Very High")</f>
        <v>Diabetes</v>
      </c>
      <c r="L4081">
        <v>28.5</v>
      </c>
      <c r="M4081">
        <v>28.25</v>
      </c>
      <c r="N4081">
        <v>28.5</v>
      </c>
      <c r="O4081" t="s">
        <v>24</v>
      </c>
      <c r="P4081" t="s">
        <v>34</v>
      </c>
      <c r="Q4081" s="4" t="s">
        <v>4285</v>
      </c>
      <c r="R4081" s="5">
        <f t="shared" ca="1" si="63"/>
        <v>1.1051427783517902E-2</v>
      </c>
    </row>
    <row r="4082" spans="1:18" x14ac:dyDescent="0.25">
      <c r="A4082">
        <v>59336</v>
      </c>
      <c r="B4082" t="s">
        <v>12</v>
      </c>
      <c r="C4082">
        <v>66</v>
      </c>
      <c r="D4082" t="s">
        <v>4281</v>
      </c>
      <c r="E4082" t="s">
        <v>13</v>
      </c>
      <c r="F4082" t="s">
        <v>34</v>
      </c>
      <c r="G4082" t="s">
        <v>13</v>
      </c>
      <c r="H4082" t="s">
        <v>14</v>
      </c>
      <c r="I4082" t="s">
        <v>21</v>
      </c>
      <c r="J4082" s="5">
        <v>74.900000000000006</v>
      </c>
      <c r="K4082" s="5" t="str">
        <f>_xlfn.IFS(stroke_2[[#This Row],[avg_glucose_level]]&lt;70,"Low",stroke_2[[#This Row],[avg_glucose_level]]&lt;99,"Normal",stroke_2[[#This Row],[avg_glucose_level]]&lt;125,"Prediabetes",stroke_2[[#This Row],[avg_glucose_level]]&lt;199,"Diabetes",stroke_2[[#This Row],[avg_glucose_level]]&gt;199,"Very High")</f>
        <v>Normal</v>
      </c>
      <c r="L4082">
        <v>32.1</v>
      </c>
      <c r="M4082">
        <v>28.25</v>
      </c>
      <c r="N4082">
        <v>32.1</v>
      </c>
      <c r="O4082" t="s">
        <v>24</v>
      </c>
      <c r="P4082" t="s">
        <v>34</v>
      </c>
      <c r="Q4082" s="4" t="s">
        <v>4285</v>
      </c>
      <c r="R4082" s="5">
        <f t="shared" ca="1" si="63"/>
        <v>-1.4091929294224714E-2</v>
      </c>
    </row>
    <row r="4083" spans="1:18" x14ac:dyDescent="0.25">
      <c r="A4083">
        <v>61837</v>
      </c>
      <c r="B4083" t="s">
        <v>19</v>
      </c>
      <c r="C4083">
        <v>66</v>
      </c>
      <c r="D4083" t="s">
        <v>4281</v>
      </c>
      <c r="E4083" t="s">
        <v>34</v>
      </c>
      <c r="F4083" t="s">
        <v>34</v>
      </c>
      <c r="G4083" t="s">
        <v>13</v>
      </c>
      <c r="H4083" t="s">
        <v>20</v>
      </c>
      <c r="I4083" t="s">
        <v>15</v>
      </c>
      <c r="J4083" s="5">
        <v>58.95</v>
      </c>
      <c r="K4083" s="5" t="str">
        <f>_xlfn.IFS(stroke_2[[#This Row],[avg_glucose_level]]&lt;70,"Low",stroke_2[[#This Row],[avg_glucose_level]]&lt;99,"Normal",stroke_2[[#This Row],[avg_glucose_level]]&lt;125,"Prediabetes",stroke_2[[#This Row],[avg_glucose_level]]&lt;199,"Diabetes",stroke_2[[#This Row],[avg_glucose_level]]&gt;199,"Very High")</f>
        <v>Low</v>
      </c>
      <c r="L4083">
        <v>24.6</v>
      </c>
      <c r="M4083">
        <v>28.25</v>
      </c>
      <c r="N4083">
        <v>24.6</v>
      </c>
      <c r="O4083" t="s">
        <v>24</v>
      </c>
      <c r="P4083" t="s">
        <v>34</v>
      </c>
      <c r="Q4083" s="4" t="s">
        <v>4285</v>
      </c>
      <c r="R4083" s="5">
        <f t="shared" ca="1" si="63"/>
        <v>-1.4769187898261982E-4</v>
      </c>
    </row>
    <row r="4084" spans="1:18" x14ac:dyDescent="0.25">
      <c r="A4084">
        <v>65429</v>
      </c>
      <c r="B4084" t="s">
        <v>19</v>
      </c>
      <c r="C4084">
        <v>66</v>
      </c>
      <c r="D4084" t="s">
        <v>4281</v>
      </c>
      <c r="E4084" t="s">
        <v>34</v>
      </c>
      <c r="F4084" t="s">
        <v>34</v>
      </c>
      <c r="G4084" t="s">
        <v>13</v>
      </c>
      <c r="H4084" t="s">
        <v>43</v>
      </c>
      <c r="I4084" t="s">
        <v>21</v>
      </c>
      <c r="J4084" s="5">
        <v>93.34</v>
      </c>
      <c r="K4084" s="5" t="str">
        <f>_xlfn.IFS(stroke_2[[#This Row],[avg_glucose_level]]&lt;70,"Low",stroke_2[[#This Row],[avg_glucose_level]]&lt;99,"Normal",stroke_2[[#This Row],[avg_glucose_level]]&lt;125,"Prediabetes",stroke_2[[#This Row],[avg_glucose_level]]&lt;199,"Diabetes",stroke_2[[#This Row],[avg_glucose_level]]&gt;199,"Very High")</f>
        <v>Normal</v>
      </c>
      <c r="L4084">
        <v>27.7</v>
      </c>
      <c r="M4084">
        <v>28.25</v>
      </c>
      <c r="N4084">
        <v>27.7</v>
      </c>
      <c r="O4084" t="s">
        <v>24</v>
      </c>
      <c r="P4084" t="s">
        <v>34</v>
      </c>
      <c r="Q4084" s="4" t="s">
        <v>4285</v>
      </c>
      <c r="R4084" s="5">
        <f t="shared" ca="1" si="63"/>
        <v>-1.1579991952038593E-2</v>
      </c>
    </row>
    <row r="4085" spans="1:18" x14ac:dyDescent="0.25">
      <c r="A4085">
        <v>66067</v>
      </c>
      <c r="B4085" t="s">
        <v>12</v>
      </c>
      <c r="C4085">
        <v>66</v>
      </c>
      <c r="D4085" t="s">
        <v>4281</v>
      </c>
      <c r="E4085" t="s">
        <v>34</v>
      </c>
      <c r="F4085" t="s">
        <v>34</v>
      </c>
      <c r="G4085" t="s">
        <v>13</v>
      </c>
      <c r="H4085" t="s">
        <v>14</v>
      </c>
      <c r="I4085" t="s">
        <v>21</v>
      </c>
      <c r="J4085" s="5">
        <v>67.92</v>
      </c>
      <c r="K4085" s="5" t="str">
        <f>_xlfn.IFS(stroke_2[[#This Row],[avg_glucose_level]]&lt;70,"Low",stroke_2[[#This Row],[avg_glucose_level]]&lt;99,"Normal",stroke_2[[#This Row],[avg_glucose_level]]&lt;125,"Prediabetes",stroke_2[[#This Row],[avg_glucose_level]]&lt;199,"Diabetes",stroke_2[[#This Row],[avg_glucose_level]]&gt;199,"Very High")</f>
        <v>Low</v>
      </c>
      <c r="L4085">
        <v>31.1</v>
      </c>
      <c r="M4085">
        <v>28.25</v>
      </c>
      <c r="N4085">
        <v>31.1</v>
      </c>
      <c r="O4085" t="s">
        <v>18</v>
      </c>
      <c r="P4085" t="s">
        <v>34</v>
      </c>
      <c r="Q4085" s="4" t="s">
        <v>4285</v>
      </c>
      <c r="R4085" s="5">
        <f t="shared" ca="1" si="63"/>
        <v>-2.2528117783015677E-2</v>
      </c>
    </row>
    <row r="4086" spans="1:18" x14ac:dyDescent="0.25">
      <c r="A4086">
        <v>67981</v>
      </c>
      <c r="B4086" t="s">
        <v>12</v>
      </c>
      <c r="C4086">
        <v>66</v>
      </c>
      <c r="D4086" t="s">
        <v>4281</v>
      </c>
      <c r="E4086" t="s">
        <v>34</v>
      </c>
      <c r="F4086" t="s">
        <v>34</v>
      </c>
      <c r="G4086" t="s">
        <v>13</v>
      </c>
      <c r="H4086" t="s">
        <v>14</v>
      </c>
      <c r="I4086" t="s">
        <v>15</v>
      </c>
      <c r="J4086" s="5">
        <v>151.16</v>
      </c>
      <c r="K4086" s="5" t="str">
        <f>_xlfn.IFS(stroke_2[[#This Row],[avg_glucose_level]]&lt;70,"Low",stroke_2[[#This Row],[avg_glucose_level]]&lt;99,"Normal",stroke_2[[#This Row],[avg_glucose_level]]&lt;125,"Prediabetes",stroke_2[[#This Row],[avg_glucose_level]]&lt;199,"Diabetes",stroke_2[[#This Row],[avg_glucose_level]]&gt;199,"Very High")</f>
        <v>Diabetes</v>
      </c>
      <c r="L4086">
        <v>27.5</v>
      </c>
      <c r="M4086">
        <v>28.25</v>
      </c>
      <c r="N4086">
        <v>27.5</v>
      </c>
      <c r="O4086" t="s">
        <v>18</v>
      </c>
      <c r="P4086" t="s">
        <v>13</v>
      </c>
      <c r="Q4086" s="4" t="s">
        <v>4286</v>
      </c>
      <c r="R4086" s="5">
        <f t="shared" ca="1" si="63"/>
        <v>0.99021629419979162</v>
      </c>
    </row>
    <row r="4087" spans="1:18" x14ac:dyDescent="0.25">
      <c r="A4087">
        <v>71387</v>
      </c>
      <c r="B4087" t="s">
        <v>19</v>
      </c>
      <c r="C4087">
        <v>66</v>
      </c>
      <c r="D4087" t="s">
        <v>4281</v>
      </c>
      <c r="E4087" t="s">
        <v>34</v>
      </c>
      <c r="F4087" t="s">
        <v>34</v>
      </c>
      <c r="G4087" t="s">
        <v>13</v>
      </c>
      <c r="H4087" t="s">
        <v>43</v>
      </c>
      <c r="I4087" t="s">
        <v>21</v>
      </c>
      <c r="J4087" s="5">
        <v>59.62</v>
      </c>
      <c r="K4087" s="5" t="str">
        <f>_xlfn.IFS(stroke_2[[#This Row],[avg_glucose_level]]&lt;70,"Low",stroke_2[[#This Row],[avg_glucose_level]]&lt;99,"Normal",stroke_2[[#This Row],[avg_glucose_level]]&lt;125,"Prediabetes",stroke_2[[#This Row],[avg_glucose_level]]&lt;199,"Diabetes",stroke_2[[#This Row],[avg_glucose_level]]&gt;199,"Very High")</f>
        <v>Low</v>
      </c>
      <c r="L4087">
        <v>32.4</v>
      </c>
      <c r="M4087">
        <v>28.25</v>
      </c>
      <c r="N4087">
        <v>32.4</v>
      </c>
      <c r="O4087" t="s">
        <v>24</v>
      </c>
      <c r="P4087" t="s">
        <v>34</v>
      </c>
      <c r="Q4087" s="4" t="s">
        <v>4285</v>
      </c>
      <c r="R4087" s="5">
        <f t="shared" ca="1" si="63"/>
        <v>-1.5396466718437519E-2</v>
      </c>
    </row>
    <row r="4088" spans="1:18" x14ac:dyDescent="0.25">
      <c r="A4088">
        <v>71515</v>
      </c>
      <c r="B4088" t="s">
        <v>19</v>
      </c>
      <c r="C4088">
        <v>66</v>
      </c>
      <c r="D4088" t="s">
        <v>4281</v>
      </c>
      <c r="E4088" t="s">
        <v>34</v>
      </c>
      <c r="F4088" t="s">
        <v>34</v>
      </c>
      <c r="G4088" t="s">
        <v>13</v>
      </c>
      <c r="H4088" t="s">
        <v>14</v>
      </c>
      <c r="I4088" t="s">
        <v>21</v>
      </c>
      <c r="J4088" s="5">
        <v>200.91</v>
      </c>
      <c r="K4088" s="5" t="str">
        <f>_xlfn.IFS(stroke_2[[#This Row],[avg_glucose_level]]&lt;70,"Low",stroke_2[[#This Row],[avg_glucose_level]]&lt;99,"Normal",stroke_2[[#This Row],[avg_glucose_level]]&lt;125,"Prediabetes",stroke_2[[#This Row],[avg_glucose_level]]&lt;199,"Diabetes",stroke_2[[#This Row],[avg_glucose_level]]&gt;199,"Very High")</f>
        <v>Very High</v>
      </c>
      <c r="L4088">
        <v>27.6</v>
      </c>
      <c r="M4088">
        <v>28.25</v>
      </c>
      <c r="N4088">
        <v>27.6</v>
      </c>
      <c r="O4088" t="s">
        <v>24</v>
      </c>
      <c r="P4088" t="s">
        <v>34</v>
      </c>
      <c r="Q4088" s="4" t="s">
        <v>4285</v>
      </c>
      <c r="R4088" s="5">
        <f t="shared" ca="1" si="63"/>
        <v>-4.4779575104347494E-3</v>
      </c>
    </row>
    <row r="4089" spans="1:18" x14ac:dyDescent="0.25">
      <c r="A4089">
        <v>71585</v>
      </c>
      <c r="B4089" t="s">
        <v>19</v>
      </c>
      <c r="C4089">
        <v>66</v>
      </c>
      <c r="D4089" t="s">
        <v>4281</v>
      </c>
      <c r="E4089" t="s">
        <v>34</v>
      </c>
      <c r="F4089" t="s">
        <v>34</v>
      </c>
      <c r="G4089" t="s">
        <v>13</v>
      </c>
      <c r="H4089" t="s">
        <v>43</v>
      </c>
      <c r="I4089" t="s">
        <v>15</v>
      </c>
      <c r="J4089" s="5">
        <v>87.24</v>
      </c>
      <c r="K4089" s="5" t="str">
        <f>_xlfn.IFS(stroke_2[[#This Row],[avg_glucose_level]]&lt;70,"Low",stroke_2[[#This Row],[avg_glucose_level]]&lt;99,"Normal",stroke_2[[#This Row],[avg_glucose_level]]&lt;125,"Prediabetes",stroke_2[[#This Row],[avg_glucose_level]]&lt;199,"Diabetes",stroke_2[[#This Row],[avg_glucose_level]]&gt;199,"Very High")</f>
        <v>Normal</v>
      </c>
      <c r="L4089">
        <v>22.5</v>
      </c>
      <c r="M4089">
        <v>28.25</v>
      </c>
      <c r="N4089">
        <v>22.5</v>
      </c>
      <c r="O4089" t="s">
        <v>18</v>
      </c>
      <c r="P4089" t="s">
        <v>34</v>
      </c>
      <c r="Q4089" s="4" t="s">
        <v>4285</v>
      </c>
      <c r="R4089" s="5">
        <f t="shared" ca="1" si="63"/>
        <v>5.8057653714037923E-3</v>
      </c>
    </row>
    <row r="4090" spans="1:18" x14ac:dyDescent="0.25">
      <c r="A4090">
        <v>71719</v>
      </c>
      <c r="B4090" t="s">
        <v>12</v>
      </c>
      <c r="C4090">
        <v>66</v>
      </c>
      <c r="D4090" t="s">
        <v>4281</v>
      </c>
      <c r="E4090" t="s">
        <v>34</v>
      </c>
      <c r="F4090" t="s">
        <v>34</v>
      </c>
      <c r="G4090" t="s">
        <v>13</v>
      </c>
      <c r="H4090" t="s">
        <v>43</v>
      </c>
      <c r="I4090" t="s">
        <v>21</v>
      </c>
      <c r="J4090" s="5">
        <v>57.17</v>
      </c>
      <c r="K4090" s="5" t="str">
        <f>_xlfn.IFS(stroke_2[[#This Row],[avg_glucose_level]]&lt;70,"Low",stroke_2[[#This Row],[avg_glucose_level]]&lt;99,"Normal",stroke_2[[#This Row],[avg_glucose_level]]&lt;125,"Prediabetes",stroke_2[[#This Row],[avg_glucose_level]]&lt;199,"Diabetes",stroke_2[[#This Row],[avg_glucose_level]]&gt;199,"Very High")</f>
        <v>Low</v>
      </c>
      <c r="L4090">
        <v>25.5</v>
      </c>
      <c r="M4090">
        <v>28.25</v>
      </c>
      <c r="N4090">
        <v>25.5</v>
      </c>
      <c r="O4090" t="s">
        <v>18</v>
      </c>
      <c r="P4090" t="s">
        <v>34</v>
      </c>
      <c r="Q4090" s="4" t="s">
        <v>4285</v>
      </c>
      <c r="R4090" s="5">
        <f t="shared" ca="1" si="63"/>
        <v>-2.2724292037128883E-2</v>
      </c>
    </row>
    <row r="4091" spans="1:18" x14ac:dyDescent="0.25">
      <c r="A4091">
        <v>72215</v>
      </c>
      <c r="B4091" t="s">
        <v>19</v>
      </c>
      <c r="C4091">
        <v>66</v>
      </c>
      <c r="D4091" t="s">
        <v>4281</v>
      </c>
      <c r="E4091" t="s">
        <v>34</v>
      </c>
      <c r="F4091" t="s">
        <v>34</v>
      </c>
      <c r="G4091" t="s">
        <v>13</v>
      </c>
      <c r="H4091" t="s">
        <v>20</v>
      </c>
      <c r="I4091" t="s">
        <v>21</v>
      </c>
      <c r="J4091" s="5">
        <v>212.92</v>
      </c>
      <c r="K4091" s="5" t="str">
        <f>_xlfn.IFS(stroke_2[[#This Row],[avg_glucose_level]]&lt;70,"Low",stroke_2[[#This Row],[avg_glucose_level]]&lt;99,"Normal",stroke_2[[#This Row],[avg_glucose_level]]&lt;125,"Prediabetes",stroke_2[[#This Row],[avg_glucose_level]]&lt;199,"Diabetes",stroke_2[[#This Row],[avg_glucose_level]]&gt;199,"Very High")</f>
        <v>Very High</v>
      </c>
      <c r="L4091">
        <v>21.4</v>
      </c>
      <c r="M4091">
        <v>28.25</v>
      </c>
      <c r="N4091">
        <v>21.4</v>
      </c>
      <c r="O4091" t="s">
        <v>24</v>
      </c>
      <c r="P4091" t="s">
        <v>34</v>
      </c>
      <c r="Q4091" s="4" t="s">
        <v>4285</v>
      </c>
      <c r="R4091" s="5">
        <f t="shared" ca="1" si="63"/>
        <v>1.0635797187487089E-2</v>
      </c>
    </row>
    <row r="4092" spans="1:18" x14ac:dyDescent="0.25">
      <c r="A4092">
        <v>2326</v>
      </c>
      <c r="B4092" t="s">
        <v>19</v>
      </c>
      <c r="C4092">
        <v>67</v>
      </c>
      <c r="D4092" t="s">
        <v>4281</v>
      </c>
      <c r="E4092" t="s">
        <v>13</v>
      </c>
      <c r="F4092" t="s">
        <v>34</v>
      </c>
      <c r="G4092" t="s">
        <v>13</v>
      </c>
      <c r="H4092" t="s">
        <v>14</v>
      </c>
      <c r="I4092" t="s">
        <v>21</v>
      </c>
      <c r="J4092" s="5">
        <v>179.12</v>
      </c>
      <c r="K4092" s="5" t="str">
        <f>_xlfn.IFS(stroke_2[[#This Row],[avg_glucose_level]]&lt;70,"Low",stroke_2[[#This Row],[avg_glucose_level]]&lt;99,"Normal",stroke_2[[#This Row],[avg_glucose_level]]&lt;125,"Prediabetes",stroke_2[[#This Row],[avg_glucose_level]]&lt;199,"Diabetes",stroke_2[[#This Row],[avg_glucose_level]]&gt;199,"Very High")</f>
        <v>Diabetes</v>
      </c>
      <c r="L4092">
        <v>28.1</v>
      </c>
      <c r="M4092">
        <v>28.25</v>
      </c>
      <c r="N4092">
        <v>28.1</v>
      </c>
      <c r="O4092" t="s">
        <v>18</v>
      </c>
      <c r="P4092" t="s">
        <v>13</v>
      </c>
      <c r="Q4092" s="4" t="s">
        <v>4286</v>
      </c>
      <c r="R4092" s="5">
        <f t="shared" ca="1" si="63"/>
        <v>1.009164106605853</v>
      </c>
    </row>
    <row r="4093" spans="1:18" x14ac:dyDescent="0.25">
      <c r="A4093">
        <v>2457</v>
      </c>
      <c r="B4093" t="s">
        <v>19</v>
      </c>
      <c r="C4093">
        <v>67</v>
      </c>
      <c r="D4093" t="s">
        <v>4281</v>
      </c>
      <c r="E4093" t="s">
        <v>34</v>
      </c>
      <c r="F4093" t="s">
        <v>13</v>
      </c>
      <c r="G4093" t="s">
        <v>13</v>
      </c>
      <c r="H4093" t="s">
        <v>20</v>
      </c>
      <c r="I4093" t="s">
        <v>21</v>
      </c>
      <c r="J4093" s="5">
        <v>94.45</v>
      </c>
      <c r="K4093" s="5" t="str">
        <f>_xlfn.IFS(stroke_2[[#This Row],[avg_glucose_level]]&lt;70,"Low",stroke_2[[#This Row],[avg_glucose_level]]&lt;99,"Normal",stroke_2[[#This Row],[avg_glucose_level]]&lt;125,"Prediabetes",stroke_2[[#This Row],[avg_glucose_level]]&lt;199,"Diabetes",stroke_2[[#This Row],[avg_glucose_level]]&gt;199,"Very High")</f>
        <v>Normal</v>
      </c>
      <c r="L4093">
        <v>29.6</v>
      </c>
      <c r="M4093">
        <v>28.25</v>
      </c>
      <c r="N4093">
        <v>29.6</v>
      </c>
      <c r="O4093" t="s">
        <v>18</v>
      </c>
      <c r="P4093" t="s">
        <v>34</v>
      </c>
      <c r="Q4093" s="4" t="s">
        <v>4285</v>
      </c>
      <c r="R4093" s="5">
        <f t="shared" ca="1" si="63"/>
        <v>5.1487986718749042E-3</v>
      </c>
    </row>
    <row r="4094" spans="1:18" x14ac:dyDescent="0.25">
      <c r="A4094">
        <v>3612</v>
      </c>
      <c r="B4094" t="s">
        <v>12</v>
      </c>
      <c r="C4094">
        <v>67</v>
      </c>
      <c r="D4094" t="s">
        <v>4281</v>
      </c>
      <c r="E4094" t="s">
        <v>34</v>
      </c>
      <c r="F4094" t="s">
        <v>34</v>
      </c>
      <c r="G4094" t="s">
        <v>13</v>
      </c>
      <c r="H4094" t="s">
        <v>14</v>
      </c>
      <c r="I4094" t="s">
        <v>21</v>
      </c>
      <c r="J4094" s="5">
        <v>86.96</v>
      </c>
      <c r="K4094" s="5" t="str">
        <f>_xlfn.IFS(stroke_2[[#This Row],[avg_glucose_level]]&lt;70,"Low",stroke_2[[#This Row],[avg_glucose_level]]&lt;99,"Normal",stroke_2[[#This Row],[avg_glucose_level]]&lt;125,"Prediabetes",stroke_2[[#This Row],[avg_glucose_level]]&lt;199,"Diabetes",stroke_2[[#This Row],[avg_glucose_level]]&gt;199,"Very High")</f>
        <v>Normal</v>
      </c>
      <c r="L4094">
        <v>31.4</v>
      </c>
      <c r="M4094">
        <v>28.25</v>
      </c>
      <c r="N4094">
        <v>31.4</v>
      </c>
      <c r="O4094" t="s">
        <v>18</v>
      </c>
      <c r="P4094" t="s">
        <v>34</v>
      </c>
      <c r="Q4094" s="4" t="s">
        <v>4285</v>
      </c>
      <c r="R4094" s="5">
        <f t="shared" ca="1" si="63"/>
        <v>-1.9331030056074235E-2</v>
      </c>
    </row>
    <row r="4095" spans="1:18" x14ac:dyDescent="0.25">
      <c r="A4095">
        <v>6206</v>
      </c>
      <c r="B4095" t="s">
        <v>19</v>
      </c>
      <c r="C4095">
        <v>67</v>
      </c>
      <c r="D4095" t="s">
        <v>4281</v>
      </c>
      <c r="E4095" t="s">
        <v>34</v>
      </c>
      <c r="F4095" t="s">
        <v>34</v>
      </c>
      <c r="G4095" t="s">
        <v>13</v>
      </c>
      <c r="H4095" t="s">
        <v>20</v>
      </c>
      <c r="I4095" t="s">
        <v>21</v>
      </c>
      <c r="J4095" s="5">
        <v>90.35</v>
      </c>
      <c r="K4095" s="5" t="str">
        <f>_xlfn.IFS(stroke_2[[#This Row],[avg_glucose_level]]&lt;70,"Low",stroke_2[[#This Row],[avg_glucose_level]]&lt;99,"Normal",stroke_2[[#This Row],[avg_glucose_level]]&lt;125,"Prediabetes",stroke_2[[#This Row],[avg_glucose_level]]&lt;199,"Diabetes",stroke_2[[#This Row],[avg_glucose_level]]&gt;199,"Very High")</f>
        <v>Normal</v>
      </c>
      <c r="L4095">
        <v>28.1</v>
      </c>
      <c r="M4095">
        <v>28.25</v>
      </c>
      <c r="N4095">
        <v>28.1</v>
      </c>
      <c r="O4095" t="s">
        <v>38</v>
      </c>
      <c r="P4095" t="s">
        <v>34</v>
      </c>
      <c r="Q4095" s="4" t="s">
        <v>4285</v>
      </c>
      <c r="R4095" s="5">
        <f t="shared" ca="1" si="63"/>
        <v>1.9173903924659081E-2</v>
      </c>
    </row>
    <row r="4096" spans="1:18" x14ac:dyDescent="0.25">
      <c r="A4096">
        <v>6672</v>
      </c>
      <c r="B4096" t="s">
        <v>12</v>
      </c>
      <c r="C4096">
        <v>67</v>
      </c>
      <c r="D4096" t="s">
        <v>4281</v>
      </c>
      <c r="E4096" t="s">
        <v>34</v>
      </c>
      <c r="F4096" t="s">
        <v>34</v>
      </c>
      <c r="G4096" t="s">
        <v>13</v>
      </c>
      <c r="H4096" t="s">
        <v>14</v>
      </c>
      <c r="I4096" t="s">
        <v>15</v>
      </c>
      <c r="J4096" s="5">
        <v>92.73</v>
      </c>
      <c r="K4096" s="5" t="str">
        <f>_xlfn.IFS(stroke_2[[#This Row],[avg_glucose_level]]&lt;70,"Low",stroke_2[[#This Row],[avg_glucose_level]]&lt;99,"Normal",stroke_2[[#This Row],[avg_glucose_level]]&lt;125,"Prediabetes",stroke_2[[#This Row],[avg_glucose_level]]&lt;199,"Diabetes",stroke_2[[#This Row],[avg_glucose_level]]&gt;199,"Very High")</f>
        <v>Normal</v>
      </c>
      <c r="M4096">
        <v>28.25</v>
      </c>
      <c r="N4096">
        <v>28.25</v>
      </c>
      <c r="O4096" t="s">
        <v>24</v>
      </c>
      <c r="P4096" t="s">
        <v>34</v>
      </c>
      <c r="Q4096" s="4" t="s">
        <v>4285</v>
      </c>
      <c r="R4096" s="5">
        <f t="shared" ca="1" si="63"/>
        <v>-3.6975031901528956E-3</v>
      </c>
    </row>
    <row r="4097" spans="1:18" x14ac:dyDescent="0.25">
      <c r="A4097">
        <v>7529</v>
      </c>
      <c r="B4097" t="s">
        <v>12</v>
      </c>
      <c r="C4097">
        <v>67</v>
      </c>
      <c r="D4097" t="s">
        <v>4281</v>
      </c>
      <c r="E4097" t="s">
        <v>34</v>
      </c>
      <c r="F4097" t="s">
        <v>34</v>
      </c>
      <c r="G4097" t="s">
        <v>13</v>
      </c>
      <c r="H4097" t="s">
        <v>14</v>
      </c>
      <c r="I4097" t="s">
        <v>21</v>
      </c>
      <c r="J4097" s="5">
        <v>83.16</v>
      </c>
      <c r="K4097" s="5" t="str">
        <f>_xlfn.IFS(stroke_2[[#This Row],[avg_glucose_level]]&lt;70,"Low",stroke_2[[#This Row],[avg_glucose_level]]&lt;99,"Normal",stroke_2[[#This Row],[avg_glucose_level]]&lt;125,"Prediabetes",stroke_2[[#This Row],[avg_glucose_level]]&lt;199,"Diabetes",stroke_2[[#This Row],[avg_glucose_level]]&gt;199,"Very High")</f>
        <v>Normal</v>
      </c>
      <c r="L4097">
        <v>25.5</v>
      </c>
      <c r="M4097">
        <v>28.25</v>
      </c>
      <c r="N4097">
        <v>25.5</v>
      </c>
      <c r="O4097" t="s">
        <v>18</v>
      </c>
      <c r="P4097" t="s">
        <v>34</v>
      </c>
      <c r="Q4097" s="4" t="s">
        <v>4285</v>
      </c>
      <c r="R4097" s="5">
        <f t="shared" ca="1" si="63"/>
        <v>7.2722719988452863E-3</v>
      </c>
    </row>
    <row r="4098" spans="1:18" x14ac:dyDescent="0.25">
      <c r="A4098">
        <v>7924</v>
      </c>
      <c r="B4098" t="s">
        <v>19</v>
      </c>
      <c r="C4098">
        <v>67</v>
      </c>
      <c r="D4098" t="s">
        <v>4281</v>
      </c>
      <c r="E4098" t="s">
        <v>34</v>
      </c>
      <c r="F4098" t="s">
        <v>34</v>
      </c>
      <c r="G4098" t="s">
        <v>13</v>
      </c>
      <c r="H4098" t="s">
        <v>14</v>
      </c>
      <c r="I4098" t="s">
        <v>15</v>
      </c>
      <c r="J4098" s="5">
        <v>101.46</v>
      </c>
      <c r="K4098" s="5" t="str">
        <f>_xlfn.IFS(stroke_2[[#This Row],[avg_glucose_level]]&lt;70,"Low",stroke_2[[#This Row],[avg_glucose_level]]&lt;99,"Normal",stroke_2[[#This Row],[avg_glucose_level]]&lt;125,"Prediabetes",stroke_2[[#This Row],[avg_glucose_level]]&lt;199,"Diabetes",stroke_2[[#This Row],[avg_glucose_level]]&gt;199,"Very High")</f>
        <v>Prediabetes</v>
      </c>
      <c r="L4098">
        <v>25.9</v>
      </c>
      <c r="M4098">
        <v>28.25</v>
      </c>
      <c r="N4098">
        <v>25.9</v>
      </c>
      <c r="O4098" t="s">
        <v>18</v>
      </c>
      <c r="P4098" t="s">
        <v>34</v>
      </c>
      <c r="Q4098" s="4" t="s">
        <v>4285</v>
      </c>
      <c r="R4098" s="5">
        <f t="shared" ref="R4098:R4161" ca="1" si="64">Q4098 + (RAND()-0.5)/20</f>
        <v>-1.0069195294663774E-2</v>
      </c>
    </row>
    <row r="4099" spans="1:18" x14ac:dyDescent="0.25">
      <c r="A4099">
        <v>9046</v>
      </c>
      <c r="B4099" t="s">
        <v>12</v>
      </c>
      <c r="C4099">
        <v>67</v>
      </c>
      <c r="D4099" t="s">
        <v>4281</v>
      </c>
      <c r="E4099" t="s">
        <v>34</v>
      </c>
      <c r="F4099" t="s">
        <v>13</v>
      </c>
      <c r="G4099" t="s">
        <v>13</v>
      </c>
      <c r="H4099" t="s">
        <v>14</v>
      </c>
      <c r="I4099" t="s">
        <v>15</v>
      </c>
      <c r="J4099" s="5">
        <v>228.69</v>
      </c>
      <c r="K4099" s="5" t="str">
        <f>_xlfn.IFS(stroke_2[[#This Row],[avg_glucose_level]]&lt;70,"Low",stroke_2[[#This Row],[avg_glucose_level]]&lt;99,"Normal",stroke_2[[#This Row],[avg_glucose_level]]&lt;125,"Prediabetes",stroke_2[[#This Row],[avg_glucose_level]]&lt;199,"Diabetes",stroke_2[[#This Row],[avg_glucose_level]]&gt;199,"Very High")</f>
        <v>Very High</v>
      </c>
      <c r="L4099">
        <v>36.6</v>
      </c>
      <c r="M4099">
        <v>28.25</v>
      </c>
      <c r="N4099">
        <v>36.6</v>
      </c>
      <c r="O4099" t="s">
        <v>18</v>
      </c>
      <c r="P4099" t="s">
        <v>13</v>
      </c>
      <c r="Q4099" s="4" t="s">
        <v>4286</v>
      </c>
      <c r="R4099" s="5">
        <f t="shared" ca="1" si="64"/>
        <v>1.0171531910624316</v>
      </c>
    </row>
    <row r="4100" spans="1:18" x14ac:dyDescent="0.25">
      <c r="A4100">
        <v>13111</v>
      </c>
      <c r="B4100" t="s">
        <v>19</v>
      </c>
      <c r="C4100">
        <v>67</v>
      </c>
      <c r="D4100" t="s">
        <v>4281</v>
      </c>
      <c r="E4100" t="s">
        <v>13</v>
      </c>
      <c r="F4100" t="s">
        <v>34</v>
      </c>
      <c r="G4100" t="s">
        <v>13</v>
      </c>
      <c r="H4100" t="s">
        <v>14</v>
      </c>
      <c r="I4100" t="s">
        <v>21</v>
      </c>
      <c r="J4100" s="5">
        <v>85.48</v>
      </c>
      <c r="K4100" s="5" t="str">
        <f>_xlfn.IFS(stroke_2[[#This Row],[avg_glucose_level]]&lt;70,"Low",stroke_2[[#This Row],[avg_glucose_level]]&lt;99,"Normal",stroke_2[[#This Row],[avg_glucose_level]]&lt;125,"Prediabetes",stroke_2[[#This Row],[avg_glucose_level]]&lt;199,"Diabetes",stroke_2[[#This Row],[avg_glucose_level]]&gt;199,"Very High")</f>
        <v>Normal</v>
      </c>
      <c r="M4100">
        <v>28.25</v>
      </c>
      <c r="N4100">
        <v>28.25</v>
      </c>
      <c r="O4100" t="s">
        <v>29</v>
      </c>
      <c r="P4100" t="s">
        <v>34</v>
      </c>
      <c r="Q4100" s="4" t="s">
        <v>4285</v>
      </c>
      <c r="R4100" s="5">
        <f t="shared" ca="1" si="64"/>
        <v>1.0327601878411651E-2</v>
      </c>
    </row>
    <row r="4101" spans="1:18" x14ac:dyDescent="0.25">
      <c r="A4101">
        <v>13155</v>
      </c>
      <c r="B4101" t="s">
        <v>19</v>
      </c>
      <c r="C4101">
        <v>67</v>
      </c>
      <c r="D4101" t="s">
        <v>4281</v>
      </c>
      <c r="E4101" t="s">
        <v>13</v>
      </c>
      <c r="F4101" t="s">
        <v>34</v>
      </c>
      <c r="G4101" t="s">
        <v>13</v>
      </c>
      <c r="H4101" t="s">
        <v>43</v>
      </c>
      <c r="I4101" t="s">
        <v>21</v>
      </c>
      <c r="J4101" s="5">
        <v>263.56</v>
      </c>
      <c r="K4101" s="5" t="str">
        <f>_xlfn.IFS(stroke_2[[#This Row],[avg_glucose_level]]&lt;70,"Low",stroke_2[[#This Row],[avg_glucose_level]]&lt;99,"Normal",stroke_2[[#This Row],[avg_glucose_level]]&lt;125,"Prediabetes",stroke_2[[#This Row],[avg_glucose_level]]&lt;199,"Diabetes",stroke_2[[#This Row],[avg_glucose_level]]&gt;199,"Very High")</f>
        <v>Very High</v>
      </c>
      <c r="L4101">
        <v>26.3</v>
      </c>
      <c r="M4101">
        <v>28.25</v>
      </c>
      <c r="N4101">
        <v>26.3</v>
      </c>
      <c r="O4101" t="s">
        <v>24</v>
      </c>
      <c r="P4101" t="s">
        <v>34</v>
      </c>
      <c r="Q4101" s="4" t="s">
        <v>4285</v>
      </c>
      <c r="R4101" s="5">
        <f t="shared" ca="1" si="64"/>
        <v>-1.1098386203991322E-2</v>
      </c>
    </row>
    <row r="4102" spans="1:18" x14ac:dyDescent="0.25">
      <c r="A4102">
        <v>15824</v>
      </c>
      <c r="B4102" t="s">
        <v>19</v>
      </c>
      <c r="C4102">
        <v>67</v>
      </c>
      <c r="D4102" t="s">
        <v>4281</v>
      </c>
      <c r="E4102" t="s">
        <v>34</v>
      </c>
      <c r="F4102" t="s">
        <v>34</v>
      </c>
      <c r="G4102" t="s">
        <v>13</v>
      </c>
      <c r="H4102" t="s">
        <v>14</v>
      </c>
      <c r="I4102" t="s">
        <v>21</v>
      </c>
      <c r="J4102" s="5">
        <v>81.680000000000007</v>
      </c>
      <c r="K4102" s="5" t="str">
        <f>_xlfn.IFS(stroke_2[[#This Row],[avg_glucose_level]]&lt;70,"Low",stroke_2[[#This Row],[avg_glucose_level]]&lt;99,"Normal",stroke_2[[#This Row],[avg_glucose_level]]&lt;125,"Prediabetes",stroke_2[[#This Row],[avg_glucose_level]]&lt;199,"Diabetes",stroke_2[[#This Row],[avg_glucose_level]]&gt;199,"Very High")</f>
        <v>Normal</v>
      </c>
      <c r="L4102">
        <v>30.4</v>
      </c>
      <c r="M4102">
        <v>28.25</v>
      </c>
      <c r="N4102">
        <v>30.4</v>
      </c>
      <c r="O4102" t="s">
        <v>24</v>
      </c>
      <c r="P4102" t="s">
        <v>34</v>
      </c>
      <c r="Q4102" s="4" t="s">
        <v>4285</v>
      </c>
      <c r="R4102" s="5">
        <f t="shared" ca="1" si="64"/>
        <v>-2.3051674517608079E-2</v>
      </c>
    </row>
    <row r="4103" spans="1:18" x14ac:dyDescent="0.25">
      <c r="A4103">
        <v>16079</v>
      </c>
      <c r="B4103" t="s">
        <v>19</v>
      </c>
      <c r="C4103">
        <v>67</v>
      </c>
      <c r="D4103" t="s">
        <v>4281</v>
      </c>
      <c r="E4103" t="s">
        <v>34</v>
      </c>
      <c r="F4103" t="s">
        <v>34</v>
      </c>
      <c r="G4103" t="s">
        <v>13</v>
      </c>
      <c r="H4103" t="s">
        <v>14</v>
      </c>
      <c r="I4103" t="s">
        <v>15</v>
      </c>
      <c r="J4103" s="5">
        <v>100.16</v>
      </c>
      <c r="K4103" s="5" t="str">
        <f>_xlfn.IFS(stroke_2[[#This Row],[avg_glucose_level]]&lt;70,"Low",stroke_2[[#This Row],[avg_glucose_level]]&lt;99,"Normal",stroke_2[[#This Row],[avg_glucose_level]]&lt;125,"Prediabetes",stroke_2[[#This Row],[avg_glucose_level]]&lt;199,"Diabetes",stroke_2[[#This Row],[avg_glucose_level]]&gt;199,"Very High")</f>
        <v>Prediabetes</v>
      </c>
      <c r="L4103">
        <v>31.8</v>
      </c>
      <c r="M4103">
        <v>28.25</v>
      </c>
      <c r="N4103">
        <v>31.8</v>
      </c>
      <c r="O4103" t="s">
        <v>38</v>
      </c>
      <c r="P4103" t="s">
        <v>34</v>
      </c>
      <c r="Q4103" s="4" t="s">
        <v>4285</v>
      </c>
      <c r="R4103" s="5">
        <f t="shared" ca="1" si="64"/>
        <v>-1.6639225193747852E-2</v>
      </c>
    </row>
    <row r="4104" spans="1:18" x14ac:dyDescent="0.25">
      <c r="A4104">
        <v>17242</v>
      </c>
      <c r="B4104" t="s">
        <v>12</v>
      </c>
      <c r="C4104">
        <v>67</v>
      </c>
      <c r="D4104" t="s">
        <v>4281</v>
      </c>
      <c r="E4104" t="s">
        <v>34</v>
      </c>
      <c r="F4104" t="s">
        <v>34</v>
      </c>
      <c r="G4104" t="s">
        <v>13</v>
      </c>
      <c r="H4104" t="s">
        <v>20</v>
      </c>
      <c r="I4104" t="s">
        <v>15</v>
      </c>
      <c r="J4104" s="5">
        <v>68.52</v>
      </c>
      <c r="K4104" s="5" t="str">
        <f>_xlfn.IFS(stroke_2[[#This Row],[avg_glucose_level]]&lt;70,"Low",stroke_2[[#This Row],[avg_glucose_level]]&lt;99,"Normal",stroke_2[[#This Row],[avg_glucose_level]]&lt;125,"Prediabetes",stroke_2[[#This Row],[avg_glucose_level]]&lt;199,"Diabetes",stroke_2[[#This Row],[avg_glucose_level]]&gt;199,"Very High")</f>
        <v>Low</v>
      </c>
      <c r="L4104">
        <v>26.2</v>
      </c>
      <c r="M4104">
        <v>28.25</v>
      </c>
      <c r="N4104">
        <v>26.2</v>
      </c>
      <c r="O4104" t="s">
        <v>24</v>
      </c>
      <c r="P4104" t="s">
        <v>34</v>
      </c>
      <c r="Q4104" s="4" t="s">
        <v>4285</v>
      </c>
      <c r="R4104" s="5">
        <f t="shared" ca="1" si="64"/>
        <v>-5.8371752930017288E-3</v>
      </c>
    </row>
    <row r="4105" spans="1:18" x14ac:dyDescent="0.25">
      <c r="A4105">
        <v>18266</v>
      </c>
      <c r="B4105" t="s">
        <v>19</v>
      </c>
      <c r="C4105">
        <v>67</v>
      </c>
      <c r="D4105" t="s">
        <v>4281</v>
      </c>
      <c r="E4105" t="s">
        <v>34</v>
      </c>
      <c r="F4105" t="s">
        <v>34</v>
      </c>
      <c r="G4105" t="s">
        <v>13</v>
      </c>
      <c r="H4105" t="s">
        <v>14</v>
      </c>
      <c r="I4105" t="s">
        <v>21</v>
      </c>
      <c r="J4105" s="5">
        <v>102.89</v>
      </c>
      <c r="K4105" s="5" t="str">
        <f>_xlfn.IFS(stroke_2[[#This Row],[avg_glucose_level]]&lt;70,"Low",stroke_2[[#This Row],[avg_glucose_level]]&lt;99,"Normal",stroke_2[[#This Row],[avg_glucose_level]]&lt;125,"Prediabetes",stroke_2[[#This Row],[avg_glucose_level]]&lt;199,"Diabetes",stroke_2[[#This Row],[avg_glucose_level]]&gt;199,"Very High")</f>
        <v>Prediabetes</v>
      </c>
      <c r="L4105">
        <v>26.4</v>
      </c>
      <c r="M4105">
        <v>28.25</v>
      </c>
      <c r="N4105">
        <v>26.4</v>
      </c>
      <c r="O4105" t="s">
        <v>24</v>
      </c>
      <c r="P4105" t="s">
        <v>34</v>
      </c>
      <c r="Q4105" s="4" t="s">
        <v>4285</v>
      </c>
      <c r="R4105" s="5">
        <f t="shared" ca="1" si="64"/>
        <v>2.0662761273713665E-2</v>
      </c>
    </row>
    <row r="4106" spans="1:18" x14ac:dyDescent="0.25">
      <c r="A4106">
        <v>19439</v>
      </c>
      <c r="B4106" t="s">
        <v>12</v>
      </c>
      <c r="C4106">
        <v>67</v>
      </c>
      <c r="D4106" t="s">
        <v>4281</v>
      </c>
      <c r="E4106" t="s">
        <v>34</v>
      </c>
      <c r="F4106" t="s">
        <v>13</v>
      </c>
      <c r="G4106" t="s">
        <v>13</v>
      </c>
      <c r="H4106" t="s">
        <v>14</v>
      </c>
      <c r="I4106" t="s">
        <v>21</v>
      </c>
      <c r="J4106" s="5">
        <v>97.24</v>
      </c>
      <c r="K4106" s="5" t="str">
        <f>_xlfn.IFS(stroke_2[[#This Row],[avg_glucose_level]]&lt;70,"Low",stroke_2[[#This Row],[avg_glucose_level]]&lt;99,"Normal",stroke_2[[#This Row],[avg_glucose_level]]&lt;125,"Prediabetes",stroke_2[[#This Row],[avg_glucose_level]]&lt;199,"Diabetes",stroke_2[[#This Row],[avg_glucose_level]]&gt;199,"Very High")</f>
        <v>Normal</v>
      </c>
      <c r="M4106">
        <v>28.25</v>
      </c>
      <c r="N4106">
        <v>28.25</v>
      </c>
      <c r="O4106" t="s">
        <v>38</v>
      </c>
      <c r="P4106" t="s">
        <v>34</v>
      </c>
      <c r="Q4106" s="4" t="s">
        <v>4285</v>
      </c>
      <c r="R4106" s="5">
        <f t="shared" ca="1" si="64"/>
        <v>-1.082175805508373E-3</v>
      </c>
    </row>
    <row r="4107" spans="1:18" x14ac:dyDescent="0.25">
      <c r="A4107">
        <v>19769</v>
      </c>
      <c r="B4107" t="s">
        <v>19</v>
      </c>
      <c r="C4107">
        <v>67</v>
      </c>
      <c r="D4107" t="s">
        <v>4281</v>
      </c>
      <c r="E4107" t="s">
        <v>34</v>
      </c>
      <c r="F4107" t="s">
        <v>34</v>
      </c>
      <c r="G4107" t="s">
        <v>13</v>
      </c>
      <c r="H4107" t="s">
        <v>20</v>
      </c>
      <c r="I4107" t="s">
        <v>21</v>
      </c>
      <c r="J4107" s="5">
        <v>80.180000000000007</v>
      </c>
      <c r="K4107" s="5" t="str">
        <f>_xlfn.IFS(stroke_2[[#This Row],[avg_glucose_level]]&lt;70,"Low",stroke_2[[#This Row],[avg_glucose_level]]&lt;99,"Normal",stroke_2[[#This Row],[avg_glucose_level]]&lt;125,"Prediabetes",stroke_2[[#This Row],[avg_glucose_level]]&lt;199,"Diabetes",stroke_2[[#This Row],[avg_glucose_level]]&gt;199,"Very High")</f>
        <v>Normal</v>
      </c>
      <c r="L4107">
        <v>22.9</v>
      </c>
      <c r="M4107">
        <v>28.25</v>
      </c>
      <c r="N4107">
        <v>22.9</v>
      </c>
      <c r="O4107" t="s">
        <v>18</v>
      </c>
      <c r="P4107" t="s">
        <v>34</v>
      </c>
      <c r="Q4107" s="4" t="s">
        <v>4285</v>
      </c>
      <c r="R4107" s="5">
        <f t="shared" ca="1" si="64"/>
        <v>3.8196074484822874E-3</v>
      </c>
    </row>
    <row r="4108" spans="1:18" x14ac:dyDescent="0.25">
      <c r="A4108">
        <v>20393</v>
      </c>
      <c r="B4108" t="s">
        <v>19</v>
      </c>
      <c r="C4108">
        <v>67</v>
      </c>
      <c r="D4108" t="s">
        <v>4281</v>
      </c>
      <c r="E4108" t="s">
        <v>13</v>
      </c>
      <c r="F4108" t="s">
        <v>34</v>
      </c>
      <c r="G4108" t="s">
        <v>13</v>
      </c>
      <c r="H4108" t="s">
        <v>14</v>
      </c>
      <c r="I4108" t="s">
        <v>15</v>
      </c>
      <c r="J4108" s="5">
        <v>97.06</v>
      </c>
      <c r="K4108" s="5" t="str">
        <f>_xlfn.IFS(stroke_2[[#This Row],[avg_glucose_level]]&lt;70,"Low",stroke_2[[#This Row],[avg_glucose_level]]&lt;99,"Normal",stroke_2[[#This Row],[avg_glucose_level]]&lt;125,"Prediabetes",stroke_2[[#This Row],[avg_glucose_level]]&lt;199,"Diabetes",stroke_2[[#This Row],[avg_glucose_level]]&gt;199,"Very High")</f>
        <v>Normal</v>
      </c>
      <c r="L4108">
        <v>30.9</v>
      </c>
      <c r="M4108">
        <v>28.25</v>
      </c>
      <c r="N4108">
        <v>30.9</v>
      </c>
      <c r="O4108" t="s">
        <v>24</v>
      </c>
      <c r="P4108" t="s">
        <v>34</v>
      </c>
      <c r="Q4108" s="4" t="s">
        <v>4285</v>
      </c>
      <c r="R4108" s="5">
        <f t="shared" ca="1" si="64"/>
        <v>3.9969151231544157E-3</v>
      </c>
    </row>
    <row r="4109" spans="1:18" x14ac:dyDescent="0.25">
      <c r="A4109">
        <v>20657</v>
      </c>
      <c r="B4109" t="s">
        <v>19</v>
      </c>
      <c r="C4109">
        <v>67</v>
      </c>
      <c r="D4109" t="s">
        <v>4281</v>
      </c>
      <c r="E4109" t="s">
        <v>34</v>
      </c>
      <c r="F4109" t="s">
        <v>34</v>
      </c>
      <c r="G4109" t="s">
        <v>13</v>
      </c>
      <c r="H4109" t="s">
        <v>14</v>
      </c>
      <c r="I4109" t="s">
        <v>15</v>
      </c>
      <c r="J4109" s="5">
        <v>227.96</v>
      </c>
      <c r="K4109" s="5" t="str">
        <f>_xlfn.IFS(stroke_2[[#This Row],[avg_glucose_level]]&lt;70,"Low",stroke_2[[#This Row],[avg_glucose_level]]&lt;99,"Normal",stroke_2[[#This Row],[avg_glucose_level]]&lt;125,"Prediabetes",stroke_2[[#This Row],[avg_glucose_level]]&lt;199,"Diabetes",stroke_2[[#This Row],[avg_glucose_level]]&gt;199,"Very High")</f>
        <v>Very High</v>
      </c>
      <c r="L4109">
        <v>32.799999999999997</v>
      </c>
      <c r="M4109">
        <v>28.25</v>
      </c>
      <c r="N4109">
        <v>32.799999999999997</v>
      </c>
      <c r="O4109" t="s">
        <v>38</v>
      </c>
      <c r="P4109" t="s">
        <v>34</v>
      </c>
      <c r="Q4109" s="4" t="s">
        <v>4285</v>
      </c>
      <c r="R4109" s="5">
        <f t="shared" ca="1" si="64"/>
        <v>-1.3641641160163791E-2</v>
      </c>
    </row>
    <row r="4110" spans="1:18" x14ac:dyDescent="0.25">
      <c r="A4110">
        <v>20980</v>
      </c>
      <c r="B4110" t="s">
        <v>12</v>
      </c>
      <c r="C4110">
        <v>67</v>
      </c>
      <c r="D4110" t="s">
        <v>4281</v>
      </c>
      <c r="E4110" t="s">
        <v>34</v>
      </c>
      <c r="F4110" t="s">
        <v>34</v>
      </c>
      <c r="G4110" t="s">
        <v>13</v>
      </c>
      <c r="H4110" t="s">
        <v>14</v>
      </c>
      <c r="I4110" t="s">
        <v>15</v>
      </c>
      <c r="J4110" s="5">
        <v>190.7</v>
      </c>
      <c r="K4110" s="5" t="str">
        <f>_xlfn.IFS(stroke_2[[#This Row],[avg_glucose_level]]&lt;70,"Low",stroke_2[[#This Row],[avg_glucose_level]]&lt;99,"Normal",stroke_2[[#This Row],[avg_glucose_level]]&lt;125,"Prediabetes",stroke_2[[#This Row],[avg_glucose_level]]&lt;199,"Diabetes",stroke_2[[#This Row],[avg_glucose_level]]&gt;199,"Very High")</f>
        <v>Diabetes</v>
      </c>
      <c r="L4110">
        <v>36</v>
      </c>
      <c r="M4110">
        <v>28.25</v>
      </c>
      <c r="N4110">
        <v>36</v>
      </c>
      <c r="O4110" t="s">
        <v>18</v>
      </c>
      <c r="P4110" t="s">
        <v>34</v>
      </c>
      <c r="Q4110" s="4" t="s">
        <v>4285</v>
      </c>
      <c r="R4110" s="5">
        <f t="shared" ca="1" si="64"/>
        <v>1.5448601660256028E-2</v>
      </c>
    </row>
    <row r="4111" spans="1:18" x14ac:dyDescent="0.25">
      <c r="A4111">
        <v>21534</v>
      </c>
      <c r="B4111" t="s">
        <v>12</v>
      </c>
      <c r="C4111">
        <v>67</v>
      </c>
      <c r="D4111" t="s">
        <v>4281</v>
      </c>
      <c r="E4111" t="s">
        <v>34</v>
      </c>
      <c r="F4111" t="s">
        <v>34</v>
      </c>
      <c r="G4111" t="s">
        <v>13</v>
      </c>
      <c r="H4111" t="s">
        <v>14</v>
      </c>
      <c r="I4111" t="s">
        <v>15</v>
      </c>
      <c r="J4111" s="5">
        <v>260.85000000000002</v>
      </c>
      <c r="K4111" s="5" t="str">
        <f>_xlfn.IFS(stroke_2[[#This Row],[avg_glucose_level]]&lt;70,"Low",stroke_2[[#This Row],[avg_glucose_level]]&lt;99,"Normal",stroke_2[[#This Row],[avg_glucose_level]]&lt;125,"Prediabetes",stroke_2[[#This Row],[avg_glucose_level]]&lt;199,"Diabetes",stroke_2[[#This Row],[avg_glucose_level]]&gt;199,"Very High")</f>
        <v>Very High</v>
      </c>
      <c r="M4111">
        <v>28.25</v>
      </c>
      <c r="N4111">
        <v>28.25</v>
      </c>
      <c r="O4111" t="s">
        <v>38</v>
      </c>
      <c r="P4111" t="s">
        <v>34</v>
      </c>
      <c r="Q4111" s="4" t="s">
        <v>4285</v>
      </c>
      <c r="R4111" s="5">
        <f t="shared" ca="1" si="64"/>
        <v>-1.6655499351790538E-2</v>
      </c>
    </row>
    <row r="4112" spans="1:18" x14ac:dyDescent="0.25">
      <c r="A4112">
        <v>27323</v>
      </c>
      <c r="B4112" t="s">
        <v>19</v>
      </c>
      <c r="C4112">
        <v>67</v>
      </c>
      <c r="D4112" t="s">
        <v>4281</v>
      </c>
      <c r="E4112" t="s">
        <v>34</v>
      </c>
      <c r="F4112" t="s">
        <v>34</v>
      </c>
      <c r="G4112" t="s">
        <v>13</v>
      </c>
      <c r="H4112" t="s">
        <v>20</v>
      </c>
      <c r="I4112" t="s">
        <v>15</v>
      </c>
      <c r="J4112" s="5">
        <v>68.61</v>
      </c>
      <c r="K4112" s="5" t="str">
        <f>_xlfn.IFS(stroke_2[[#This Row],[avg_glucose_level]]&lt;70,"Low",stroke_2[[#This Row],[avg_glucose_level]]&lt;99,"Normal",stroke_2[[#This Row],[avg_glucose_level]]&lt;125,"Prediabetes",stroke_2[[#This Row],[avg_glucose_level]]&lt;199,"Diabetes",stroke_2[[#This Row],[avg_glucose_level]]&gt;199,"Very High")</f>
        <v>Low</v>
      </c>
      <c r="L4112">
        <v>31.9</v>
      </c>
      <c r="M4112">
        <v>28.25</v>
      </c>
      <c r="N4112">
        <v>31.9</v>
      </c>
      <c r="O4112" t="s">
        <v>24</v>
      </c>
      <c r="P4112" t="s">
        <v>34</v>
      </c>
      <c r="Q4112" s="4" t="s">
        <v>4285</v>
      </c>
      <c r="R4112" s="5">
        <f t="shared" ca="1" si="64"/>
        <v>-2.7015224809461393E-3</v>
      </c>
    </row>
    <row r="4113" spans="1:18" x14ac:dyDescent="0.25">
      <c r="A4113">
        <v>28309</v>
      </c>
      <c r="B4113" t="s">
        <v>19</v>
      </c>
      <c r="C4113">
        <v>67</v>
      </c>
      <c r="D4113" t="s">
        <v>4281</v>
      </c>
      <c r="E4113" t="s">
        <v>34</v>
      </c>
      <c r="F4113" t="s">
        <v>34</v>
      </c>
      <c r="G4113" t="s">
        <v>13</v>
      </c>
      <c r="H4113" t="s">
        <v>14</v>
      </c>
      <c r="I4113" t="s">
        <v>15</v>
      </c>
      <c r="J4113" s="5">
        <v>82.09</v>
      </c>
      <c r="K4113" s="5" t="str">
        <f>_xlfn.IFS(stroke_2[[#This Row],[avg_glucose_level]]&lt;70,"Low",stroke_2[[#This Row],[avg_glucose_level]]&lt;99,"Normal",stroke_2[[#This Row],[avg_glucose_level]]&lt;125,"Prediabetes",stroke_2[[#This Row],[avg_glucose_level]]&lt;199,"Diabetes",stroke_2[[#This Row],[avg_glucose_level]]&gt;199,"Very High")</f>
        <v>Normal</v>
      </c>
      <c r="L4113">
        <v>14.1</v>
      </c>
      <c r="M4113">
        <v>28.25</v>
      </c>
      <c r="N4113">
        <v>14.1</v>
      </c>
      <c r="O4113" t="s">
        <v>24</v>
      </c>
      <c r="P4113" t="s">
        <v>34</v>
      </c>
      <c r="Q4113" s="4" t="s">
        <v>4285</v>
      </c>
      <c r="R4113" s="5">
        <f t="shared" ca="1" si="64"/>
        <v>2.4502562604756934E-2</v>
      </c>
    </row>
    <row r="4114" spans="1:18" x14ac:dyDescent="0.25">
      <c r="A4114">
        <v>29540</v>
      </c>
      <c r="B4114" t="s">
        <v>12</v>
      </c>
      <c r="C4114">
        <v>67</v>
      </c>
      <c r="D4114" t="s">
        <v>4281</v>
      </c>
      <c r="E4114" t="s">
        <v>34</v>
      </c>
      <c r="F4114" t="s">
        <v>34</v>
      </c>
      <c r="G4114" t="s">
        <v>13</v>
      </c>
      <c r="H4114" t="s">
        <v>14</v>
      </c>
      <c r="I4114" t="s">
        <v>21</v>
      </c>
      <c r="J4114" s="5">
        <v>97.04</v>
      </c>
      <c r="K4114" s="5" t="str">
        <f>_xlfn.IFS(stroke_2[[#This Row],[avg_glucose_level]]&lt;70,"Low",stroke_2[[#This Row],[avg_glucose_level]]&lt;99,"Normal",stroke_2[[#This Row],[avg_glucose_level]]&lt;125,"Prediabetes",stroke_2[[#This Row],[avg_glucose_level]]&lt;199,"Diabetes",stroke_2[[#This Row],[avg_glucose_level]]&gt;199,"Very High")</f>
        <v>Normal</v>
      </c>
      <c r="L4114">
        <v>26.9</v>
      </c>
      <c r="M4114">
        <v>28.25</v>
      </c>
      <c r="N4114">
        <v>26.9</v>
      </c>
      <c r="O4114" t="s">
        <v>29</v>
      </c>
      <c r="P4114" t="s">
        <v>34</v>
      </c>
      <c r="Q4114" s="4" t="s">
        <v>4285</v>
      </c>
      <c r="R4114" s="5">
        <f t="shared" ca="1" si="64"/>
        <v>1.9161724863168961E-2</v>
      </c>
    </row>
    <row r="4115" spans="1:18" x14ac:dyDescent="0.25">
      <c r="A4115">
        <v>31692</v>
      </c>
      <c r="B4115" t="s">
        <v>12</v>
      </c>
      <c r="C4115">
        <v>67</v>
      </c>
      <c r="D4115" t="s">
        <v>4281</v>
      </c>
      <c r="E4115" t="s">
        <v>34</v>
      </c>
      <c r="F4115" t="s">
        <v>34</v>
      </c>
      <c r="G4115" t="s">
        <v>13</v>
      </c>
      <c r="H4115" t="s">
        <v>14</v>
      </c>
      <c r="I4115" t="s">
        <v>21</v>
      </c>
      <c r="J4115" s="5">
        <v>83.16</v>
      </c>
      <c r="K4115" s="5" t="str">
        <f>_xlfn.IFS(stroke_2[[#This Row],[avg_glucose_level]]&lt;70,"Low",stroke_2[[#This Row],[avg_glucose_level]]&lt;99,"Normal",stroke_2[[#This Row],[avg_glucose_level]]&lt;125,"Prediabetes",stroke_2[[#This Row],[avg_glucose_level]]&lt;199,"Diabetes",stroke_2[[#This Row],[avg_glucose_level]]&gt;199,"Very High")</f>
        <v>Normal</v>
      </c>
      <c r="L4115">
        <v>28.3</v>
      </c>
      <c r="M4115">
        <v>28.25</v>
      </c>
      <c r="N4115">
        <v>28.3</v>
      </c>
      <c r="O4115" t="s">
        <v>24</v>
      </c>
      <c r="P4115" t="s">
        <v>34</v>
      </c>
      <c r="Q4115" s="4" t="s">
        <v>4285</v>
      </c>
      <c r="R4115" s="5">
        <f t="shared" ca="1" si="64"/>
        <v>7.3199177002519263E-3</v>
      </c>
    </row>
    <row r="4116" spans="1:18" x14ac:dyDescent="0.25">
      <c r="A4116">
        <v>32183</v>
      </c>
      <c r="B4116" t="s">
        <v>19</v>
      </c>
      <c r="C4116">
        <v>67</v>
      </c>
      <c r="D4116" t="s">
        <v>4281</v>
      </c>
      <c r="E4116" t="s">
        <v>34</v>
      </c>
      <c r="F4116" t="s">
        <v>34</v>
      </c>
      <c r="G4116" t="s">
        <v>13</v>
      </c>
      <c r="H4116" t="s">
        <v>14</v>
      </c>
      <c r="I4116" t="s">
        <v>21</v>
      </c>
      <c r="J4116" s="5">
        <v>66.08</v>
      </c>
      <c r="K4116" s="5" t="str">
        <f>_xlfn.IFS(stroke_2[[#This Row],[avg_glucose_level]]&lt;70,"Low",stroke_2[[#This Row],[avg_glucose_level]]&lt;99,"Normal",stroke_2[[#This Row],[avg_glucose_level]]&lt;125,"Prediabetes",stroke_2[[#This Row],[avg_glucose_level]]&lt;199,"Diabetes",stroke_2[[#This Row],[avg_glucose_level]]&gt;199,"Very High")</f>
        <v>Low</v>
      </c>
      <c r="L4116">
        <v>36.200000000000003</v>
      </c>
      <c r="M4116">
        <v>28.25</v>
      </c>
      <c r="N4116">
        <v>36.200000000000003</v>
      </c>
      <c r="O4116" t="s">
        <v>24</v>
      </c>
      <c r="P4116" t="s">
        <v>34</v>
      </c>
      <c r="Q4116" s="4" t="s">
        <v>4285</v>
      </c>
      <c r="R4116" s="5">
        <f t="shared" ca="1" si="64"/>
        <v>-1.4118166678846523E-3</v>
      </c>
    </row>
    <row r="4117" spans="1:18" x14ac:dyDescent="0.25">
      <c r="A4117">
        <v>32974</v>
      </c>
      <c r="B4117" t="s">
        <v>12</v>
      </c>
      <c r="C4117">
        <v>67</v>
      </c>
      <c r="D4117" t="s">
        <v>4281</v>
      </c>
      <c r="E4117" t="s">
        <v>34</v>
      </c>
      <c r="F4117" t="s">
        <v>34</v>
      </c>
      <c r="G4117" t="s">
        <v>13</v>
      </c>
      <c r="H4117" t="s">
        <v>43</v>
      </c>
      <c r="I4117" t="s">
        <v>15</v>
      </c>
      <c r="J4117" s="5">
        <v>66.67</v>
      </c>
      <c r="K4117" s="5" t="str">
        <f>_xlfn.IFS(stroke_2[[#This Row],[avg_glucose_level]]&lt;70,"Low",stroke_2[[#This Row],[avg_glucose_level]]&lt;99,"Normal",stroke_2[[#This Row],[avg_glucose_level]]&lt;125,"Prediabetes",stroke_2[[#This Row],[avg_glucose_level]]&lt;199,"Diabetes",stroke_2[[#This Row],[avg_glucose_level]]&gt;199,"Very High")</f>
        <v>Low</v>
      </c>
      <c r="L4117">
        <v>35</v>
      </c>
      <c r="M4117">
        <v>28.25</v>
      </c>
      <c r="N4117">
        <v>35</v>
      </c>
      <c r="O4117" t="s">
        <v>29</v>
      </c>
      <c r="P4117" t="s">
        <v>34</v>
      </c>
      <c r="Q4117" s="4" t="s">
        <v>4285</v>
      </c>
      <c r="R4117" s="5">
        <f t="shared" ca="1" si="64"/>
        <v>2.4232717166355243E-2</v>
      </c>
    </row>
    <row r="4118" spans="1:18" x14ac:dyDescent="0.25">
      <c r="A4118">
        <v>34664</v>
      </c>
      <c r="B4118" t="s">
        <v>12</v>
      </c>
      <c r="C4118">
        <v>67</v>
      </c>
      <c r="D4118" t="s">
        <v>4281</v>
      </c>
      <c r="E4118" t="s">
        <v>34</v>
      </c>
      <c r="F4118" t="s">
        <v>34</v>
      </c>
      <c r="G4118" t="s">
        <v>13</v>
      </c>
      <c r="H4118" t="s">
        <v>14</v>
      </c>
      <c r="I4118" t="s">
        <v>15</v>
      </c>
      <c r="J4118" s="5">
        <v>110.68</v>
      </c>
      <c r="K4118" s="5" t="str">
        <f>_xlfn.IFS(stroke_2[[#This Row],[avg_glucose_level]]&lt;70,"Low",stroke_2[[#This Row],[avg_glucose_level]]&lt;99,"Normal",stroke_2[[#This Row],[avg_glucose_level]]&lt;125,"Prediabetes",stroke_2[[#This Row],[avg_glucose_level]]&lt;199,"Diabetes",stroke_2[[#This Row],[avg_glucose_level]]&gt;199,"Very High")</f>
        <v>Prediabetes</v>
      </c>
      <c r="L4118">
        <v>25.1</v>
      </c>
      <c r="M4118">
        <v>28.25</v>
      </c>
      <c r="N4118">
        <v>25.1</v>
      </c>
      <c r="O4118" t="s">
        <v>18</v>
      </c>
      <c r="P4118" t="s">
        <v>34</v>
      </c>
      <c r="Q4118" s="4" t="s">
        <v>4285</v>
      </c>
      <c r="R4118" s="5">
        <f t="shared" ca="1" si="64"/>
        <v>8.689067817942403E-3</v>
      </c>
    </row>
    <row r="4119" spans="1:18" x14ac:dyDescent="0.25">
      <c r="A4119">
        <v>34728</v>
      </c>
      <c r="B4119" t="s">
        <v>19</v>
      </c>
      <c r="C4119">
        <v>67</v>
      </c>
      <c r="D4119" t="s">
        <v>4281</v>
      </c>
      <c r="E4119" t="s">
        <v>34</v>
      </c>
      <c r="F4119" t="s">
        <v>34</v>
      </c>
      <c r="G4119" t="s">
        <v>13</v>
      </c>
      <c r="H4119" t="s">
        <v>14</v>
      </c>
      <c r="I4119" t="s">
        <v>21</v>
      </c>
      <c r="J4119" s="5">
        <v>82.31</v>
      </c>
      <c r="K4119" s="5" t="str">
        <f>_xlfn.IFS(stroke_2[[#This Row],[avg_glucose_level]]&lt;70,"Low",stroke_2[[#This Row],[avg_glucose_level]]&lt;99,"Normal",stroke_2[[#This Row],[avg_glucose_level]]&lt;125,"Prediabetes",stroke_2[[#This Row],[avg_glucose_level]]&lt;199,"Diabetes",stroke_2[[#This Row],[avg_glucose_level]]&gt;199,"Very High")</f>
        <v>Normal</v>
      </c>
      <c r="L4119">
        <v>21.3</v>
      </c>
      <c r="M4119">
        <v>28.25</v>
      </c>
      <c r="N4119">
        <v>21.3</v>
      </c>
      <c r="O4119" t="s">
        <v>24</v>
      </c>
      <c r="P4119" t="s">
        <v>34</v>
      </c>
      <c r="Q4119" s="4" t="s">
        <v>4285</v>
      </c>
      <c r="R4119" s="5">
        <f t="shared" ca="1" si="64"/>
        <v>9.6178789261325004E-3</v>
      </c>
    </row>
    <row r="4120" spans="1:18" x14ac:dyDescent="0.25">
      <c r="A4120">
        <v>35463</v>
      </c>
      <c r="B4120" t="s">
        <v>12</v>
      </c>
      <c r="C4120">
        <v>67</v>
      </c>
      <c r="D4120" t="s">
        <v>4281</v>
      </c>
      <c r="E4120" t="s">
        <v>34</v>
      </c>
      <c r="F4120" t="s">
        <v>34</v>
      </c>
      <c r="G4120" t="s">
        <v>13</v>
      </c>
      <c r="H4120" t="s">
        <v>14</v>
      </c>
      <c r="I4120" t="s">
        <v>15</v>
      </c>
      <c r="J4120" s="5">
        <v>97.34</v>
      </c>
      <c r="K4120" s="5" t="str">
        <f>_xlfn.IFS(stroke_2[[#This Row],[avg_glucose_level]]&lt;70,"Low",stroke_2[[#This Row],[avg_glucose_level]]&lt;99,"Normal",stroke_2[[#This Row],[avg_glucose_level]]&lt;125,"Prediabetes",stroke_2[[#This Row],[avg_glucose_level]]&lt;199,"Diabetes",stroke_2[[#This Row],[avg_glucose_level]]&gt;199,"Very High")</f>
        <v>Normal</v>
      </c>
      <c r="L4120">
        <v>28.9</v>
      </c>
      <c r="M4120">
        <v>28.25</v>
      </c>
      <c r="N4120">
        <v>28.9</v>
      </c>
      <c r="O4120" t="s">
        <v>24</v>
      </c>
      <c r="P4120" t="s">
        <v>34</v>
      </c>
      <c r="Q4120" s="4" t="s">
        <v>4285</v>
      </c>
      <c r="R4120" s="5">
        <f t="shared" ca="1" si="64"/>
        <v>5.5315465183222445E-3</v>
      </c>
    </row>
    <row r="4121" spans="1:18" x14ac:dyDescent="0.25">
      <c r="A4121">
        <v>37640</v>
      </c>
      <c r="B4121" t="s">
        <v>19</v>
      </c>
      <c r="C4121">
        <v>67</v>
      </c>
      <c r="D4121" t="s">
        <v>4281</v>
      </c>
      <c r="E4121" t="s">
        <v>34</v>
      </c>
      <c r="F4121" t="s">
        <v>34</v>
      </c>
      <c r="G4121" t="s">
        <v>13</v>
      </c>
      <c r="H4121" t="s">
        <v>43</v>
      </c>
      <c r="I4121" t="s">
        <v>21</v>
      </c>
      <c r="J4121" s="5">
        <v>125.33</v>
      </c>
      <c r="K4121" s="5" t="str">
        <f>_xlfn.IFS(stroke_2[[#This Row],[avg_glucose_level]]&lt;70,"Low",stroke_2[[#This Row],[avg_glucose_level]]&lt;99,"Normal",stroke_2[[#This Row],[avg_glucose_level]]&lt;125,"Prediabetes",stroke_2[[#This Row],[avg_glucose_level]]&lt;199,"Diabetes",stroke_2[[#This Row],[avg_glucose_level]]&gt;199,"Very High")</f>
        <v>Diabetes</v>
      </c>
      <c r="L4121">
        <v>26.4</v>
      </c>
      <c r="M4121">
        <v>28.25</v>
      </c>
      <c r="N4121">
        <v>26.4</v>
      </c>
      <c r="O4121" t="s">
        <v>38</v>
      </c>
      <c r="P4121" t="s">
        <v>34</v>
      </c>
      <c r="Q4121" s="4" t="s">
        <v>4285</v>
      </c>
      <c r="R4121" s="5">
        <f t="shared" ca="1" si="64"/>
        <v>-1.3671514805151658E-2</v>
      </c>
    </row>
    <row r="4122" spans="1:18" x14ac:dyDescent="0.25">
      <c r="A4122">
        <v>38143</v>
      </c>
      <c r="B4122" t="s">
        <v>19</v>
      </c>
      <c r="C4122">
        <v>67</v>
      </c>
      <c r="D4122" t="s">
        <v>4281</v>
      </c>
      <c r="E4122" t="s">
        <v>13</v>
      </c>
      <c r="F4122" t="s">
        <v>34</v>
      </c>
      <c r="G4122" t="s">
        <v>13</v>
      </c>
      <c r="H4122" t="s">
        <v>14</v>
      </c>
      <c r="I4122" t="s">
        <v>15</v>
      </c>
      <c r="J4122" s="5">
        <v>90.01</v>
      </c>
      <c r="K4122" s="5" t="str">
        <f>_xlfn.IFS(stroke_2[[#This Row],[avg_glucose_level]]&lt;70,"Low",stroke_2[[#This Row],[avg_glucose_level]]&lt;99,"Normal",stroke_2[[#This Row],[avg_glucose_level]]&lt;125,"Prediabetes",stroke_2[[#This Row],[avg_glucose_level]]&lt;199,"Diabetes",stroke_2[[#This Row],[avg_glucose_level]]&gt;199,"Very High")</f>
        <v>Normal</v>
      </c>
      <c r="L4122">
        <v>34.4</v>
      </c>
      <c r="M4122">
        <v>28.25</v>
      </c>
      <c r="N4122">
        <v>34.4</v>
      </c>
      <c r="O4122" t="s">
        <v>29</v>
      </c>
      <c r="P4122" t="s">
        <v>34</v>
      </c>
      <c r="Q4122" s="4" t="s">
        <v>4285</v>
      </c>
      <c r="R4122" s="5">
        <f t="shared" ca="1" si="64"/>
        <v>-1.3204009314468291E-2</v>
      </c>
    </row>
    <row r="4123" spans="1:18" x14ac:dyDescent="0.25">
      <c r="A4123">
        <v>44777</v>
      </c>
      <c r="B4123" t="s">
        <v>12</v>
      </c>
      <c r="C4123">
        <v>67</v>
      </c>
      <c r="D4123" t="s">
        <v>4281</v>
      </c>
      <c r="E4123" t="s">
        <v>34</v>
      </c>
      <c r="F4123" t="s">
        <v>34</v>
      </c>
      <c r="G4123" t="s">
        <v>13</v>
      </c>
      <c r="H4123" t="s">
        <v>14</v>
      </c>
      <c r="I4123" t="s">
        <v>21</v>
      </c>
      <c r="J4123" s="5">
        <v>208.78</v>
      </c>
      <c r="K4123" s="5" t="str">
        <f>_xlfn.IFS(stroke_2[[#This Row],[avg_glucose_level]]&lt;70,"Low",stroke_2[[#This Row],[avg_glucose_level]]&lt;99,"Normal",stroke_2[[#This Row],[avg_glucose_level]]&lt;125,"Prediabetes",stroke_2[[#This Row],[avg_glucose_level]]&lt;199,"Diabetes",stroke_2[[#This Row],[avg_glucose_level]]&gt;199,"Very High")</f>
        <v>Very High</v>
      </c>
      <c r="L4123">
        <v>26.7</v>
      </c>
      <c r="M4123">
        <v>28.25</v>
      </c>
      <c r="N4123">
        <v>26.7</v>
      </c>
      <c r="O4123" t="s">
        <v>38</v>
      </c>
      <c r="P4123" t="s">
        <v>34</v>
      </c>
      <c r="Q4123" s="4" t="s">
        <v>4285</v>
      </c>
      <c r="R4123" s="5">
        <f t="shared" ca="1" si="64"/>
        <v>2.041410629952305E-2</v>
      </c>
    </row>
    <row r="4124" spans="1:18" x14ac:dyDescent="0.25">
      <c r="A4124">
        <v>47037</v>
      </c>
      <c r="B4124" t="s">
        <v>19</v>
      </c>
      <c r="C4124">
        <v>67</v>
      </c>
      <c r="D4124" t="s">
        <v>4281</v>
      </c>
      <c r="E4124" t="s">
        <v>34</v>
      </c>
      <c r="F4124" t="s">
        <v>34</v>
      </c>
      <c r="G4124" t="s">
        <v>13</v>
      </c>
      <c r="H4124" t="s">
        <v>14</v>
      </c>
      <c r="I4124" t="s">
        <v>15</v>
      </c>
      <c r="J4124" s="5">
        <v>102.71</v>
      </c>
      <c r="K4124" s="5" t="str">
        <f>_xlfn.IFS(stroke_2[[#This Row],[avg_glucose_level]]&lt;70,"Low",stroke_2[[#This Row],[avg_glucose_level]]&lt;99,"Normal",stroke_2[[#This Row],[avg_glucose_level]]&lt;125,"Prediabetes",stroke_2[[#This Row],[avg_glucose_level]]&lt;199,"Diabetes",stroke_2[[#This Row],[avg_glucose_level]]&gt;199,"Very High")</f>
        <v>Prediabetes</v>
      </c>
      <c r="L4124">
        <v>39.9</v>
      </c>
      <c r="M4124">
        <v>28.25</v>
      </c>
      <c r="N4124">
        <v>39.9</v>
      </c>
      <c r="O4124" t="s">
        <v>18</v>
      </c>
      <c r="P4124" t="s">
        <v>34</v>
      </c>
      <c r="Q4124" s="4" t="s">
        <v>4285</v>
      </c>
      <c r="R4124" s="5">
        <f t="shared" ca="1" si="64"/>
        <v>8.5882280491888837E-3</v>
      </c>
    </row>
    <row r="4125" spans="1:18" x14ac:dyDescent="0.25">
      <c r="A4125">
        <v>47113</v>
      </c>
      <c r="B4125" t="s">
        <v>19</v>
      </c>
      <c r="C4125">
        <v>67</v>
      </c>
      <c r="D4125" t="s">
        <v>4281</v>
      </c>
      <c r="E4125" t="s">
        <v>34</v>
      </c>
      <c r="F4125" t="s">
        <v>34</v>
      </c>
      <c r="G4125" t="s">
        <v>13</v>
      </c>
      <c r="H4125" t="s">
        <v>20</v>
      </c>
      <c r="I4125" t="s">
        <v>21</v>
      </c>
      <c r="J4125" s="5">
        <v>110.42</v>
      </c>
      <c r="K4125" s="5" t="str">
        <f>_xlfn.IFS(stroke_2[[#This Row],[avg_glucose_level]]&lt;70,"Low",stroke_2[[#This Row],[avg_glucose_level]]&lt;99,"Normal",stroke_2[[#This Row],[avg_glucose_level]]&lt;125,"Prediabetes",stroke_2[[#This Row],[avg_glucose_level]]&lt;199,"Diabetes",stroke_2[[#This Row],[avg_glucose_level]]&gt;199,"Very High")</f>
        <v>Prediabetes</v>
      </c>
      <c r="L4125">
        <v>24.9</v>
      </c>
      <c r="M4125">
        <v>28.25</v>
      </c>
      <c r="N4125">
        <v>24.9</v>
      </c>
      <c r="O4125" t="s">
        <v>24</v>
      </c>
      <c r="P4125" t="s">
        <v>34</v>
      </c>
      <c r="Q4125" s="4" t="s">
        <v>4285</v>
      </c>
      <c r="R4125" s="5">
        <f t="shared" ca="1" si="64"/>
        <v>-9.6071771414029394E-3</v>
      </c>
    </row>
    <row r="4126" spans="1:18" x14ac:dyDescent="0.25">
      <c r="A4126">
        <v>48073</v>
      </c>
      <c r="B4126" t="s">
        <v>12</v>
      </c>
      <c r="C4126">
        <v>67</v>
      </c>
      <c r="D4126" t="s">
        <v>4281</v>
      </c>
      <c r="E4126" t="s">
        <v>34</v>
      </c>
      <c r="F4126" t="s">
        <v>34</v>
      </c>
      <c r="G4126" t="s">
        <v>13</v>
      </c>
      <c r="H4126" t="s">
        <v>43</v>
      </c>
      <c r="I4126" t="s">
        <v>21</v>
      </c>
      <c r="J4126" s="5">
        <v>93.71</v>
      </c>
      <c r="K4126" s="5" t="str">
        <f>_xlfn.IFS(stroke_2[[#This Row],[avg_glucose_level]]&lt;70,"Low",stroke_2[[#This Row],[avg_glucose_level]]&lt;99,"Normal",stroke_2[[#This Row],[avg_glucose_level]]&lt;125,"Prediabetes",stroke_2[[#This Row],[avg_glucose_level]]&lt;199,"Diabetes",stroke_2[[#This Row],[avg_glucose_level]]&gt;199,"Very High")</f>
        <v>Normal</v>
      </c>
      <c r="L4126">
        <v>31.2</v>
      </c>
      <c r="M4126">
        <v>28.25</v>
      </c>
      <c r="N4126">
        <v>31.2</v>
      </c>
      <c r="O4126" t="s">
        <v>18</v>
      </c>
      <c r="P4126" t="s">
        <v>34</v>
      </c>
      <c r="Q4126" s="4" t="s">
        <v>4285</v>
      </c>
      <c r="R4126" s="5">
        <f t="shared" ca="1" si="64"/>
        <v>5.3277468740603965E-3</v>
      </c>
    </row>
    <row r="4127" spans="1:18" x14ac:dyDescent="0.25">
      <c r="A4127">
        <v>48781</v>
      </c>
      <c r="B4127" t="s">
        <v>12</v>
      </c>
      <c r="C4127">
        <v>67</v>
      </c>
      <c r="D4127" t="s">
        <v>4281</v>
      </c>
      <c r="E4127" t="s">
        <v>34</v>
      </c>
      <c r="F4127" t="s">
        <v>34</v>
      </c>
      <c r="G4127" t="s">
        <v>13</v>
      </c>
      <c r="H4127" t="s">
        <v>14</v>
      </c>
      <c r="I4127" t="s">
        <v>21</v>
      </c>
      <c r="J4127" s="5">
        <v>113.34</v>
      </c>
      <c r="K4127" s="5" t="str">
        <f>_xlfn.IFS(stroke_2[[#This Row],[avg_glucose_level]]&lt;70,"Low",stroke_2[[#This Row],[avg_glucose_level]]&lt;99,"Normal",stroke_2[[#This Row],[avg_glucose_level]]&lt;125,"Prediabetes",stroke_2[[#This Row],[avg_glucose_level]]&lt;199,"Diabetes",stroke_2[[#This Row],[avg_glucose_level]]&gt;199,"Very High")</f>
        <v>Prediabetes</v>
      </c>
      <c r="L4127">
        <v>26.3</v>
      </c>
      <c r="M4127">
        <v>28.25</v>
      </c>
      <c r="N4127">
        <v>26.3</v>
      </c>
      <c r="O4127" t="s">
        <v>18</v>
      </c>
      <c r="P4127" t="s">
        <v>34</v>
      </c>
      <c r="Q4127" s="4" t="s">
        <v>4285</v>
      </c>
      <c r="R4127" s="5">
        <f t="shared" ca="1" si="64"/>
        <v>2.4687980443140412E-2</v>
      </c>
    </row>
    <row r="4128" spans="1:18" x14ac:dyDescent="0.25">
      <c r="A4128">
        <v>49554</v>
      </c>
      <c r="B4128" t="s">
        <v>12</v>
      </c>
      <c r="C4128">
        <v>67</v>
      </c>
      <c r="D4128" t="s">
        <v>4281</v>
      </c>
      <c r="E4128" t="s">
        <v>34</v>
      </c>
      <c r="F4128" t="s">
        <v>34</v>
      </c>
      <c r="G4128" t="s">
        <v>13</v>
      </c>
      <c r="H4128" t="s">
        <v>14</v>
      </c>
      <c r="I4128" t="s">
        <v>21</v>
      </c>
      <c r="J4128" s="5">
        <v>65.510000000000005</v>
      </c>
      <c r="K4128" s="5" t="str">
        <f>_xlfn.IFS(stroke_2[[#This Row],[avg_glucose_level]]&lt;70,"Low",stroke_2[[#This Row],[avg_glucose_level]]&lt;99,"Normal",stroke_2[[#This Row],[avg_glucose_level]]&lt;125,"Prediabetes",stroke_2[[#This Row],[avg_glucose_level]]&lt;199,"Diabetes",stroke_2[[#This Row],[avg_glucose_level]]&gt;199,"Very High")</f>
        <v>Low</v>
      </c>
      <c r="L4128">
        <v>33.200000000000003</v>
      </c>
      <c r="M4128">
        <v>28.25</v>
      </c>
      <c r="N4128">
        <v>33.200000000000003</v>
      </c>
      <c r="O4128" t="s">
        <v>18</v>
      </c>
      <c r="P4128" t="s">
        <v>34</v>
      </c>
      <c r="Q4128" s="4" t="s">
        <v>4285</v>
      </c>
      <c r="R4128" s="5">
        <f t="shared" ca="1" si="64"/>
        <v>-2.0369420198660317E-2</v>
      </c>
    </row>
    <row r="4129" spans="1:18" x14ac:dyDescent="0.25">
      <c r="A4129">
        <v>50455</v>
      </c>
      <c r="B4129" t="s">
        <v>19</v>
      </c>
      <c r="C4129">
        <v>67</v>
      </c>
      <c r="D4129" t="s">
        <v>4281</v>
      </c>
      <c r="E4129" t="s">
        <v>34</v>
      </c>
      <c r="F4129" t="s">
        <v>34</v>
      </c>
      <c r="G4129" t="s">
        <v>13</v>
      </c>
      <c r="H4129" t="s">
        <v>20</v>
      </c>
      <c r="I4129" t="s">
        <v>15</v>
      </c>
      <c r="J4129" s="5">
        <v>110.41</v>
      </c>
      <c r="K4129" s="5" t="str">
        <f>_xlfn.IFS(stroke_2[[#This Row],[avg_glucose_level]]&lt;70,"Low",stroke_2[[#This Row],[avg_glucose_level]]&lt;99,"Normal",stroke_2[[#This Row],[avg_glucose_level]]&lt;125,"Prediabetes",stroke_2[[#This Row],[avg_glucose_level]]&lt;199,"Diabetes",stroke_2[[#This Row],[avg_glucose_level]]&gt;199,"Very High")</f>
        <v>Prediabetes</v>
      </c>
      <c r="L4129">
        <v>28.7</v>
      </c>
      <c r="M4129">
        <v>28.25</v>
      </c>
      <c r="N4129">
        <v>28.7</v>
      </c>
      <c r="O4129" t="s">
        <v>24</v>
      </c>
      <c r="P4129" t="s">
        <v>34</v>
      </c>
      <c r="Q4129" s="4" t="s">
        <v>4285</v>
      </c>
      <c r="R4129" s="5">
        <f t="shared" ca="1" si="64"/>
        <v>1.259188856594945E-3</v>
      </c>
    </row>
    <row r="4130" spans="1:18" x14ac:dyDescent="0.25">
      <c r="A4130">
        <v>55862</v>
      </c>
      <c r="B4130" t="s">
        <v>12</v>
      </c>
      <c r="C4130">
        <v>67</v>
      </c>
      <c r="D4130" t="s">
        <v>4281</v>
      </c>
      <c r="E4130" t="s">
        <v>13</v>
      </c>
      <c r="F4130" t="s">
        <v>13</v>
      </c>
      <c r="G4130" t="s">
        <v>13</v>
      </c>
      <c r="H4130" t="s">
        <v>14</v>
      </c>
      <c r="I4130" t="s">
        <v>21</v>
      </c>
      <c r="J4130" s="5">
        <v>254.63</v>
      </c>
      <c r="K4130" s="5" t="str">
        <f>_xlfn.IFS(stroke_2[[#This Row],[avg_glucose_level]]&lt;70,"Low",stroke_2[[#This Row],[avg_glucose_level]]&lt;99,"Normal",stroke_2[[#This Row],[avg_glucose_level]]&lt;125,"Prediabetes",stroke_2[[#This Row],[avg_glucose_level]]&lt;199,"Diabetes",stroke_2[[#This Row],[avg_glucose_level]]&gt;199,"Very High")</f>
        <v>Very High</v>
      </c>
      <c r="L4130">
        <v>31</v>
      </c>
      <c r="M4130">
        <v>28.25</v>
      </c>
      <c r="N4130">
        <v>31</v>
      </c>
      <c r="O4130" t="s">
        <v>24</v>
      </c>
      <c r="P4130" t="s">
        <v>34</v>
      </c>
      <c r="Q4130" s="4" t="s">
        <v>4285</v>
      </c>
      <c r="R4130" s="5">
        <f t="shared" ca="1" si="64"/>
        <v>1.896336550786068E-2</v>
      </c>
    </row>
    <row r="4131" spans="1:18" x14ac:dyDescent="0.25">
      <c r="A4131">
        <v>56469</v>
      </c>
      <c r="B4131" t="s">
        <v>12</v>
      </c>
      <c r="C4131">
        <v>67</v>
      </c>
      <c r="D4131" t="s">
        <v>4281</v>
      </c>
      <c r="E4131" t="s">
        <v>34</v>
      </c>
      <c r="F4131" t="s">
        <v>34</v>
      </c>
      <c r="G4131" t="s">
        <v>13</v>
      </c>
      <c r="H4131" t="s">
        <v>14</v>
      </c>
      <c r="I4131" t="s">
        <v>15</v>
      </c>
      <c r="J4131" s="5">
        <v>238.78</v>
      </c>
      <c r="K4131" s="5" t="str">
        <f>_xlfn.IFS(stroke_2[[#This Row],[avg_glucose_level]]&lt;70,"Low",stroke_2[[#This Row],[avg_glucose_level]]&lt;99,"Normal",stroke_2[[#This Row],[avg_glucose_level]]&lt;125,"Prediabetes",stroke_2[[#This Row],[avg_glucose_level]]&lt;199,"Diabetes",stroke_2[[#This Row],[avg_glucose_level]]&gt;199,"Very High")</f>
        <v>Very High</v>
      </c>
      <c r="L4131">
        <v>35.700000000000003</v>
      </c>
      <c r="M4131">
        <v>28.25</v>
      </c>
      <c r="N4131">
        <v>35.700000000000003</v>
      </c>
      <c r="O4131" t="s">
        <v>18</v>
      </c>
      <c r="P4131" t="s">
        <v>34</v>
      </c>
      <c r="Q4131" s="4" t="s">
        <v>4285</v>
      </c>
      <c r="R4131" s="5">
        <f t="shared" ca="1" si="64"/>
        <v>1.2515723664805578E-2</v>
      </c>
    </row>
    <row r="4132" spans="1:18" x14ac:dyDescent="0.25">
      <c r="A4132">
        <v>58086</v>
      </c>
      <c r="B4132" t="s">
        <v>12</v>
      </c>
      <c r="C4132">
        <v>67</v>
      </c>
      <c r="D4132" t="s">
        <v>4281</v>
      </c>
      <c r="E4132" t="s">
        <v>34</v>
      </c>
      <c r="F4132" t="s">
        <v>34</v>
      </c>
      <c r="G4132" t="s">
        <v>13</v>
      </c>
      <c r="H4132" t="s">
        <v>14</v>
      </c>
      <c r="I4132" t="s">
        <v>15</v>
      </c>
      <c r="J4132" s="5">
        <v>58.51</v>
      </c>
      <c r="K4132" s="5" t="str">
        <f>_xlfn.IFS(stroke_2[[#This Row],[avg_glucose_level]]&lt;70,"Low",stroke_2[[#This Row],[avg_glucose_level]]&lt;99,"Normal",stroke_2[[#This Row],[avg_glucose_level]]&lt;125,"Prediabetes",stroke_2[[#This Row],[avg_glucose_level]]&lt;199,"Diabetes",stroke_2[[#This Row],[avg_glucose_level]]&gt;199,"Very High")</f>
        <v>Low</v>
      </c>
      <c r="L4132">
        <v>30.4</v>
      </c>
      <c r="M4132">
        <v>28.25</v>
      </c>
      <c r="N4132">
        <v>30.4</v>
      </c>
      <c r="O4132" t="s">
        <v>18</v>
      </c>
      <c r="P4132" t="s">
        <v>34</v>
      </c>
      <c r="Q4132" s="4" t="s">
        <v>4285</v>
      </c>
      <c r="R4132" s="5">
        <f t="shared" ca="1" si="64"/>
        <v>1.5866675049689982E-2</v>
      </c>
    </row>
    <row r="4133" spans="1:18" x14ac:dyDescent="0.25">
      <c r="A4133">
        <v>58599</v>
      </c>
      <c r="B4133" t="s">
        <v>19</v>
      </c>
      <c r="C4133">
        <v>67</v>
      </c>
      <c r="D4133" t="s">
        <v>4281</v>
      </c>
      <c r="E4133" t="s">
        <v>34</v>
      </c>
      <c r="F4133" t="s">
        <v>34</v>
      </c>
      <c r="G4133" t="s">
        <v>13</v>
      </c>
      <c r="H4133" t="s">
        <v>14</v>
      </c>
      <c r="I4133" t="s">
        <v>21</v>
      </c>
      <c r="J4133" s="5">
        <v>62.66</v>
      </c>
      <c r="K4133" s="5" t="str">
        <f>_xlfn.IFS(stroke_2[[#This Row],[avg_glucose_level]]&lt;70,"Low",stroke_2[[#This Row],[avg_glucose_level]]&lt;99,"Normal",stroke_2[[#This Row],[avg_glucose_level]]&lt;125,"Prediabetes",stroke_2[[#This Row],[avg_glucose_level]]&lt;199,"Diabetes",stroke_2[[#This Row],[avg_glucose_level]]&gt;199,"Very High")</f>
        <v>Low</v>
      </c>
      <c r="L4133">
        <v>28</v>
      </c>
      <c r="M4133">
        <v>28.25</v>
      </c>
      <c r="N4133">
        <v>28</v>
      </c>
      <c r="O4133" t="s">
        <v>18</v>
      </c>
      <c r="P4133" t="s">
        <v>34</v>
      </c>
      <c r="Q4133" s="4" t="s">
        <v>4285</v>
      </c>
      <c r="R4133" s="5">
        <f t="shared" ca="1" si="64"/>
        <v>1.8839838050967943E-2</v>
      </c>
    </row>
    <row r="4134" spans="1:18" x14ac:dyDescent="0.25">
      <c r="A4134">
        <v>59829</v>
      </c>
      <c r="B4134" t="s">
        <v>12</v>
      </c>
      <c r="C4134">
        <v>67</v>
      </c>
      <c r="D4134" t="s">
        <v>4281</v>
      </c>
      <c r="E4134" t="s">
        <v>34</v>
      </c>
      <c r="F4134" t="s">
        <v>13</v>
      </c>
      <c r="G4134" t="s">
        <v>13</v>
      </c>
      <c r="H4134" t="s">
        <v>14</v>
      </c>
      <c r="I4134" t="s">
        <v>15</v>
      </c>
      <c r="J4134" s="5">
        <v>144.1</v>
      </c>
      <c r="K4134" s="5" t="str">
        <f>_xlfn.IFS(stroke_2[[#This Row],[avg_glucose_level]]&lt;70,"Low",stroke_2[[#This Row],[avg_glucose_level]]&lt;99,"Normal",stroke_2[[#This Row],[avg_glucose_level]]&lt;125,"Prediabetes",stroke_2[[#This Row],[avg_glucose_level]]&lt;199,"Diabetes",stroke_2[[#This Row],[avg_glucose_level]]&gt;199,"Very High")</f>
        <v>Diabetes</v>
      </c>
      <c r="L4134">
        <v>27.6</v>
      </c>
      <c r="M4134">
        <v>28.25</v>
      </c>
      <c r="N4134">
        <v>27.6</v>
      </c>
      <c r="O4134" t="s">
        <v>24</v>
      </c>
      <c r="P4134" t="s">
        <v>34</v>
      </c>
      <c r="Q4134" s="4" t="s">
        <v>4285</v>
      </c>
      <c r="R4134" s="5">
        <f t="shared" ca="1" si="64"/>
        <v>-6.5322184028257287E-3</v>
      </c>
    </row>
    <row r="4135" spans="1:18" x14ac:dyDescent="0.25">
      <c r="A4135">
        <v>64132</v>
      </c>
      <c r="B4135" t="s">
        <v>12</v>
      </c>
      <c r="C4135">
        <v>67</v>
      </c>
      <c r="D4135" t="s">
        <v>4281</v>
      </c>
      <c r="E4135" t="s">
        <v>34</v>
      </c>
      <c r="F4135" t="s">
        <v>13</v>
      </c>
      <c r="G4135" t="s">
        <v>13</v>
      </c>
      <c r="H4135" t="s">
        <v>20</v>
      </c>
      <c r="I4135" t="s">
        <v>21</v>
      </c>
      <c r="J4135" s="5">
        <v>95.88</v>
      </c>
      <c r="K4135" s="5" t="str">
        <f>_xlfn.IFS(stroke_2[[#This Row],[avg_glucose_level]]&lt;70,"Low",stroke_2[[#This Row],[avg_glucose_level]]&lt;99,"Normal",stroke_2[[#This Row],[avg_glucose_level]]&lt;125,"Prediabetes",stroke_2[[#This Row],[avg_glucose_level]]&lt;199,"Diabetes",stroke_2[[#This Row],[avg_glucose_level]]&gt;199,"Very High")</f>
        <v>Normal</v>
      </c>
      <c r="L4135">
        <v>31.9</v>
      </c>
      <c r="M4135">
        <v>28.25</v>
      </c>
      <c r="N4135">
        <v>31.9</v>
      </c>
      <c r="O4135" t="s">
        <v>38</v>
      </c>
      <c r="P4135" t="s">
        <v>34</v>
      </c>
      <c r="Q4135" s="4" t="s">
        <v>4285</v>
      </c>
      <c r="R4135" s="5">
        <f t="shared" ca="1" si="64"/>
        <v>6.0681385493148998E-3</v>
      </c>
    </row>
    <row r="4136" spans="1:18" x14ac:dyDescent="0.25">
      <c r="A4136">
        <v>65693</v>
      </c>
      <c r="B4136" t="s">
        <v>12</v>
      </c>
      <c r="C4136">
        <v>67</v>
      </c>
      <c r="D4136" t="s">
        <v>4281</v>
      </c>
      <c r="E4136" t="s">
        <v>34</v>
      </c>
      <c r="F4136" t="s">
        <v>34</v>
      </c>
      <c r="G4136" t="s">
        <v>13</v>
      </c>
      <c r="H4136" t="s">
        <v>43</v>
      </c>
      <c r="I4136" t="s">
        <v>21</v>
      </c>
      <c r="J4136" s="5">
        <v>59</v>
      </c>
      <c r="K4136" s="5" t="str">
        <f>_xlfn.IFS(stroke_2[[#This Row],[avg_glucose_level]]&lt;70,"Low",stroke_2[[#This Row],[avg_glucose_level]]&lt;99,"Normal",stroke_2[[#This Row],[avg_glucose_level]]&lt;125,"Prediabetes",stroke_2[[#This Row],[avg_glucose_level]]&lt;199,"Diabetes",stroke_2[[#This Row],[avg_glucose_level]]&gt;199,"Very High")</f>
        <v>Low</v>
      </c>
      <c r="L4136">
        <v>29.5</v>
      </c>
      <c r="M4136">
        <v>28.25</v>
      </c>
      <c r="N4136">
        <v>29.5</v>
      </c>
      <c r="O4136" t="s">
        <v>38</v>
      </c>
      <c r="P4136" t="s">
        <v>34</v>
      </c>
      <c r="Q4136" s="4" t="s">
        <v>4285</v>
      </c>
      <c r="R4136" s="5">
        <f t="shared" ca="1" si="64"/>
        <v>2.0020948295250935E-2</v>
      </c>
    </row>
    <row r="4137" spans="1:18" x14ac:dyDescent="0.25">
      <c r="A4137">
        <v>65842</v>
      </c>
      <c r="B4137" t="s">
        <v>19</v>
      </c>
      <c r="C4137">
        <v>67</v>
      </c>
      <c r="D4137" t="s">
        <v>4281</v>
      </c>
      <c r="E4137" t="s">
        <v>13</v>
      </c>
      <c r="F4137" t="s">
        <v>34</v>
      </c>
      <c r="G4137" t="s">
        <v>13</v>
      </c>
      <c r="H4137" t="s">
        <v>20</v>
      </c>
      <c r="I4137" t="s">
        <v>21</v>
      </c>
      <c r="J4137" s="5">
        <v>61.94</v>
      </c>
      <c r="K4137" s="5" t="str">
        <f>_xlfn.IFS(stroke_2[[#This Row],[avg_glucose_level]]&lt;70,"Low",stroke_2[[#This Row],[avg_glucose_level]]&lt;99,"Normal",stroke_2[[#This Row],[avg_glucose_level]]&lt;125,"Prediabetes",stroke_2[[#This Row],[avg_glucose_level]]&lt;199,"Diabetes",stroke_2[[#This Row],[avg_glucose_level]]&gt;199,"Very High")</f>
        <v>Low</v>
      </c>
      <c r="L4137">
        <v>25.3</v>
      </c>
      <c r="M4137">
        <v>28.25</v>
      </c>
      <c r="N4137">
        <v>25.3</v>
      </c>
      <c r="O4137" t="s">
        <v>29</v>
      </c>
      <c r="P4137" t="s">
        <v>13</v>
      </c>
      <c r="Q4137" s="4" t="s">
        <v>4286</v>
      </c>
      <c r="R4137" s="5">
        <f t="shared" ca="1" si="64"/>
        <v>0.9902543829821423</v>
      </c>
    </row>
    <row r="4138" spans="1:18" x14ac:dyDescent="0.25">
      <c r="A4138">
        <v>66767</v>
      </c>
      <c r="B4138" t="s">
        <v>19</v>
      </c>
      <c r="C4138">
        <v>67</v>
      </c>
      <c r="D4138" t="s">
        <v>4281</v>
      </c>
      <c r="E4138" t="s">
        <v>34</v>
      </c>
      <c r="F4138" t="s">
        <v>34</v>
      </c>
      <c r="G4138" t="s">
        <v>13</v>
      </c>
      <c r="H4138" t="s">
        <v>43</v>
      </c>
      <c r="I4138" t="s">
        <v>21</v>
      </c>
      <c r="J4138" s="5">
        <v>94.61</v>
      </c>
      <c r="K4138" s="5" t="str">
        <f>_xlfn.IFS(stroke_2[[#This Row],[avg_glucose_level]]&lt;70,"Low",stroke_2[[#This Row],[avg_glucose_level]]&lt;99,"Normal",stroke_2[[#This Row],[avg_glucose_level]]&lt;125,"Prediabetes",stroke_2[[#This Row],[avg_glucose_level]]&lt;199,"Diabetes",stroke_2[[#This Row],[avg_glucose_level]]&gt;199,"Very High")</f>
        <v>Normal</v>
      </c>
      <c r="L4138">
        <v>28.4</v>
      </c>
      <c r="M4138">
        <v>28.25</v>
      </c>
      <c r="N4138">
        <v>28.4</v>
      </c>
      <c r="O4138" t="s">
        <v>29</v>
      </c>
      <c r="P4138" t="s">
        <v>34</v>
      </c>
      <c r="Q4138" s="4" t="s">
        <v>4285</v>
      </c>
      <c r="R4138" s="5">
        <f t="shared" ca="1" si="64"/>
        <v>-1.6476010090591287E-2</v>
      </c>
    </row>
    <row r="4139" spans="1:18" x14ac:dyDescent="0.25">
      <c r="A4139">
        <v>71318</v>
      </c>
      <c r="B4139" t="s">
        <v>12</v>
      </c>
      <c r="C4139">
        <v>67</v>
      </c>
      <c r="D4139" t="s">
        <v>4281</v>
      </c>
      <c r="E4139" t="s">
        <v>34</v>
      </c>
      <c r="F4139" t="s">
        <v>34</v>
      </c>
      <c r="G4139" t="s">
        <v>13</v>
      </c>
      <c r="H4139" t="s">
        <v>43</v>
      </c>
      <c r="I4139" t="s">
        <v>21</v>
      </c>
      <c r="J4139" s="5">
        <v>244.28</v>
      </c>
      <c r="K4139" s="5" t="str">
        <f>_xlfn.IFS(stroke_2[[#This Row],[avg_glucose_level]]&lt;70,"Low",stroke_2[[#This Row],[avg_glucose_level]]&lt;99,"Normal",stroke_2[[#This Row],[avg_glucose_level]]&lt;125,"Prediabetes",stroke_2[[#This Row],[avg_glucose_level]]&lt;199,"Diabetes",stroke_2[[#This Row],[avg_glucose_level]]&gt;199,"Very High")</f>
        <v>Very High</v>
      </c>
      <c r="L4139">
        <v>29.4</v>
      </c>
      <c r="M4139">
        <v>28.25</v>
      </c>
      <c r="N4139">
        <v>29.4</v>
      </c>
      <c r="O4139" t="s">
        <v>18</v>
      </c>
      <c r="P4139" t="s">
        <v>34</v>
      </c>
      <c r="Q4139" s="4" t="s">
        <v>4285</v>
      </c>
      <c r="R4139" s="5">
        <f t="shared" ca="1" si="64"/>
        <v>9.9745969578878815E-4</v>
      </c>
    </row>
    <row r="4140" spans="1:18" x14ac:dyDescent="0.25">
      <c r="A4140">
        <v>72642</v>
      </c>
      <c r="B4140" t="s">
        <v>12</v>
      </c>
      <c r="C4140">
        <v>67</v>
      </c>
      <c r="D4140" t="s">
        <v>4281</v>
      </c>
      <c r="E4140" t="s">
        <v>34</v>
      </c>
      <c r="F4140" t="s">
        <v>34</v>
      </c>
      <c r="G4140" t="s">
        <v>13</v>
      </c>
      <c r="H4140" t="s">
        <v>43</v>
      </c>
      <c r="I4140" t="s">
        <v>15</v>
      </c>
      <c r="J4140" s="5">
        <v>67.790000000000006</v>
      </c>
      <c r="K4140" s="5" t="str">
        <f>_xlfn.IFS(stroke_2[[#This Row],[avg_glucose_level]]&lt;70,"Low",stroke_2[[#This Row],[avg_glucose_level]]&lt;99,"Normal",stroke_2[[#This Row],[avg_glucose_level]]&lt;125,"Prediabetes",stroke_2[[#This Row],[avg_glucose_level]]&lt;199,"Diabetes",stroke_2[[#This Row],[avg_glucose_level]]&gt;199,"Very High")</f>
        <v>Low</v>
      </c>
      <c r="L4140">
        <v>26</v>
      </c>
      <c r="M4140">
        <v>28.25</v>
      </c>
      <c r="N4140">
        <v>26</v>
      </c>
      <c r="O4140" t="s">
        <v>18</v>
      </c>
      <c r="P4140" t="s">
        <v>34</v>
      </c>
      <c r="Q4140" s="4" t="s">
        <v>4285</v>
      </c>
      <c r="R4140" s="5">
        <f t="shared" ca="1" si="64"/>
        <v>2.0154812007383737E-2</v>
      </c>
    </row>
    <row r="4141" spans="1:18" x14ac:dyDescent="0.25">
      <c r="A4141">
        <v>1210</v>
      </c>
      <c r="B4141" t="s">
        <v>19</v>
      </c>
      <c r="C4141">
        <v>68</v>
      </c>
      <c r="D4141" t="s">
        <v>4281</v>
      </c>
      <c r="E4141" t="s">
        <v>34</v>
      </c>
      <c r="F4141" t="s">
        <v>34</v>
      </c>
      <c r="G4141" t="s">
        <v>13</v>
      </c>
      <c r="H4141" t="s">
        <v>14</v>
      </c>
      <c r="I4141" t="s">
        <v>21</v>
      </c>
      <c r="J4141" s="5">
        <v>211.06</v>
      </c>
      <c r="K4141" s="5" t="str">
        <f>_xlfn.IFS(stroke_2[[#This Row],[avg_glucose_level]]&lt;70,"Low",stroke_2[[#This Row],[avg_glucose_level]]&lt;99,"Normal",stroke_2[[#This Row],[avg_glucose_level]]&lt;125,"Prediabetes",stroke_2[[#This Row],[avg_glucose_level]]&lt;199,"Diabetes",stroke_2[[#This Row],[avg_glucose_level]]&gt;199,"Very High")</f>
        <v>Very High</v>
      </c>
      <c r="L4141">
        <v>39.299999999999997</v>
      </c>
      <c r="M4141">
        <v>28.25</v>
      </c>
      <c r="N4141">
        <v>39.299999999999997</v>
      </c>
      <c r="O4141" t="s">
        <v>38</v>
      </c>
      <c r="P4141" t="s">
        <v>13</v>
      </c>
      <c r="Q4141" s="4" t="s">
        <v>4286</v>
      </c>
      <c r="R4141" s="5">
        <f t="shared" ca="1" si="64"/>
        <v>0.97857796757705007</v>
      </c>
    </row>
    <row r="4142" spans="1:18" x14ac:dyDescent="0.25">
      <c r="A4142">
        <v>1681</v>
      </c>
      <c r="B4142" t="s">
        <v>19</v>
      </c>
      <c r="C4142">
        <v>68</v>
      </c>
      <c r="D4142" t="s">
        <v>4281</v>
      </c>
      <c r="E4142" t="s">
        <v>34</v>
      </c>
      <c r="F4142" t="s">
        <v>34</v>
      </c>
      <c r="G4142" t="s">
        <v>34</v>
      </c>
      <c r="H4142" t="s">
        <v>14</v>
      </c>
      <c r="I4142" t="s">
        <v>15</v>
      </c>
      <c r="J4142" s="5">
        <v>82.85</v>
      </c>
      <c r="K4142" s="5" t="str">
        <f>_xlfn.IFS(stroke_2[[#This Row],[avg_glucose_level]]&lt;70,"Low",stroke_2[[#This Row],[avg_glucose_level]]&lt;99,"Normal",stroke_2[[#This Row],[avg_glucose_level]]&lt;125,"Prediabetes",stroke_2[[#This Row],[avg_glucose_level]]&lt;199,"Diabetes",stroke_2[[#This Row],[avg_glucose_level]]&gt;199,"Very High")</f>
        <v>Normal</v>
      </c>
      <c r="M4142">
        <v>28.25</v>
      </c>
      <c r="N4142">
        <v>28.25</v>
      </c>
      <c r="O4142" t="s">
        <v>29</v>
      </c>
      <c r="P4142" t="s">
        <v>34</v>
      </c>
      <c r="Q4142" s="4" t="s">
        <v>4285</v>
      </c>
      <c r="R4142" s="5">
        <f t="shared" ca="1" si="64"/>
        <v>1.2090000425541763E-2</v>
      </c>
    </row>
    <row r="4143" spans="1:18" x14ac:dyDescent="0.25">
      <c r="A4143">
        <v>3045</v>
      </c>
      <c r="B4143" t="s">
        <v>12</v>
      </c>
      <c r="C4143">
        <v>68</v>
      </c>
      <c r="D4143" t="s">
        <v>4281</v>
      </c>
      <c r="E4143" t="s">
        <v>13</v>
      </c>
      <c r="F4143" t="s">
        <v>34</v>
      </c>
      <c r="G4143" t="s">
        <v>13</v>
      </c>
      <c r="H4143" t="s">
        <v>14</v>
      </c>
      <c r="I4143" t="s">
        <v>15</v>
      </c>
      <c r="J4143" s="5">
        <v>96.06</v>
      </c>
      <c r="K4143" s="5" t="str">
        <f>_xlfn.IFS(stroke_2[[#This Row],[avg_glucose_level]]&lt;70,"Low",stroke_2[[#This Row],[avg_glucose_level]]&lt;99,"Normal",stroke_2[[#This Row],[avg_glucose_level]]&lt;125,"Prediabetes",stroke_2[[#This Row],[avg_glucose_level]]&lt;199,"Diabetes",stroke_2[[#This Row],[avg_glucose_level]]&gt;199,"Very High")</f>
        <v>Normal</v>
      </c>
      <c r="L4143">
        <v>37.6</v>
      </c>
      <c r="M4143">
        <v>28.25</v>
      </c>
      <c r="N4143">
        <v>37.6</v>
      </c>
      <c r="O4143" t="s">
        <v>24</v>
      </c>
      <c r="P4143" t="s">
        <v>34</v>
      </c>
      <c r="Q4143" s="4" t="s">
        <v>4285</v>
      </c>
      <c r="R4143" s="5">
        <f t="shared" ca="1" si="64"/>
        <v>1.8131916357374295E-2</v>
      </c>
    </row>
    <row r="4144" spans="1:18" x14ac:dyDescent="0.25">
      <c r="A4144">
        <v>4635</v>
      </c>
      <c r="B4144" t="s">
        <v>19</v>
      </c>
      <c r="C4144">
        <v>68</v>
      </c>
      <c r="D4144" t="s">
        <v>4281</v>
      </c>
      <c r="E4144" t="s">
        <v>34</v>
      </c>
      <c r="F4144" t="s">
        <v>34</v>
      </c>
      <c r="G4144" t="s">
        <v>13</v>
      </c>
      <c r="H4144" t="s">
        <v>14</v>
      </c>
      <c r="I4144" t="s">
        <v>21</v>
      </c>
      <c r="J4144" s="5">
        <v>97.96</v>
      </c>
      <c r="K4144" s="5" t="str">
        <f>_xlfn.IFS(stroke_2[[#This Row],[avg_glucose_level]]&lt;70,"Low",stroke_2[[#This Row],[avg_glucose_level]]&lt;99,"Normal",stroke_2[[#This Row],[avg_glucose_level]]&lt;125,"Prediabetes",stroke_2[[#This Row],[avg_glucose_level]]&lt;199,"Diabetes",stroke_2[[#This Row],[avg_glucose_level]]&gt;199,"Very High")</f>
        <v>Normal</v>
      </c>
      <c r="L4144">
        <v>31.3</v>
      </c>
      <c r="M4144">
        <v>28.25</v>
      </c>
      <c r="N4144">
        <v>31.3</v>
      </c>
      <c r="O4144" t="s">
        <v>24</v>
      </c>
      <c r="P4144" t="s">
        <v>34</v>
      </c>
      <c r="Q4144" s="4" t="s">
        <v>4285</v>
      </c>
      <c r="R4144" s="5">
        <f t="shared" ca="1" si="64"/>
        <v>-2.370731413241408E-2</v>
      </c>
    </row>
    <row r="4145" spans="1:18" x14ac:dyDescent="0.25">
      <c r="A4145">
        <v>5835</v>
      </c>
      <c r="B4145" t="s">
        <v>12</v>
      </c>
      <c r="C4145">
        <v>68</v>
      </c>
      <c r="D4145" t="s">
        <v>4281</v>
      </c>
      <c r="E4145" t="s">
        <v>34</v>
      </c>
      <c r="F4145" t="s">
        <v>34</v>
      </c>
      <c r="G4145" t="s">
        <v>13</v>
      </c>
      <c r="H4145" t="s">
        <v>14</v>
      </c>
      <c r="I4145" t="s">
        <v>15</v>
      </c>
      <c r="J4145" s="5">
        <v>92.21</v>
      </c>
      <c r="K4145" s="5" t="str">
        <f>_xlfn.IFS(stroke_2[[#This Row],[avg_glucose_level]]&lt;70,"Low",stroke_2[[#This Row],[avg_glucose_level]]&lt;99,"Normal",stroke_2[[#This Row],[avg_glucose_level]]&lt;125,"Prediabetes",stroke_2[[#This Row],[avg_glucose_level]]&lt;199,"Diabetes",stroke_2[[#This Row],[avg_glucose_level]]&gt;199,"Very High")</f>
        <v>Normal</v>
      </c>
      <c r="L4145">
        <v>27.3</v>
      </c>
      <c r="M4145">
        <v>28.25</v>
      </c>
      <c r="N4145">
        <v>27.3</v>
      </c>
      <c r="O4145" t="s">
        <v>38</v>
      </c>
      <c r="P4145" t="s">
        <v>34</v>
      </c>
      <c r="Q4145" s="4" t="s">
        <v>4285</v>
      </c>
      <c r="R4145" s="5">
        <f t="shared" ca="1" si="64"/>
        <v>-2.293952292247688E-2</v>
      </c>
    </row>
    <row r="4146" spans="1:18" x14ac:dyDescent="0.25">
      <c r="A4146">
        <v>5878</v>
      </c>
      <c r="B4146" t="s">
        <v>19</v>
      </c>
      <c r="C4146">
        <v>68</v>
      </c>
      <c r="D4146" t="s">
        <v>4281</v>
      </c>
      <c r="E4146" t="s">
        <v>34</v>
      </c>
      <c r="F4146" t="s">
        <v>34</v>
      </c>
      <c r="G4146" t="s">
        <v>13</v>
      </c>
      <c r="H4146" t="s">
        <v>14</v>
      </c>
      <c r="I4146" t="s">
        <v>15</v>
      </c>
      <c r="J4146" s="5">
        <v>237.21</v>
      </c>
      <c r="K4146" s="5" t="str">
        <f>_xlfn.IFS(stroke_2[[#This Row],[avg_glucose_level]]&lt;70,"Low",stroke_2[[#This Row],[avg_glucose_level]]&lt;99,"Normal",stroke_2[[#This Row],[avg_glucose_level]]&lt;125,"Prediabetes",stroke_2[[#This Row],[avg_glucose_level]]&lt;199,"Diabetes",stroke_2[[#This Row],[avg_glucose_level]]&gt;199,"Very High")</f>
        <v>Very High</v>
      </c>
      <c r="L4146">
        <v>26.6</v>
      </c>
      <c r="M4146">
        <v>28.25</v>
      </c>
      <c r="N4146">
        <v>26.6</v>
      </c>
      <c r="O4146" t="s">
        <v>29</v>
      </c>
      <c r="P4146" t="s">
        <v>34</v>
      </c>
      <c r="Q4146" s="4" t="s">
        <v>4285</v>
      </c>
      <c r="R4146" s="5">
        <f t="shared" ca="1" si="64"/>
        <v>7.5338936456283197E-3</v>
      </c>
    </row>
    <row r="4147" spans="1:18" x14ac:dyDescent="0.25">
      <c r="A4147">
        <v>8819</v>
      </c>
      <c r="B4147" t="s">
        <v>19</v>
      </c>
      <c r="C4147">
        <v>68</v>
      </c>
      <c r="D4147" t="s">
        <v>4281</v>
      </c>
      <c r="E4147" t="s">
        <v>34</v>
      </c>
      <c r="F4147" t="s">
        <v>34</v>
      </c>
      <c r="G4147" t="s">
        <v>13</v>
      </c>
      <c r="H4147" t="s">
        <v>43</v>
      </c>
      <c r="I4147" t="s">
        <v>21</v>
      </c>
      <c r="J4147" s="5">
        <v>215.33</v>
      </c>
      <c r="K4147" s="5" t="str">
        <f>_xlfn.IFS(stroke_2[[#This Row],[avg_glucose_level]]&lt;70,"Low",stroke_2[[#This Row],[avg_glucose_level]]&lt;99,"Normal",stroke_2[[#This Row],[avg_glucose_level]]&lt;125,"Prediabetes",stroke_2[[#This Row],[avg_glucose_level]]&lt;199,"Diabetes",stroke_2[[#This Row],[avg_glucose_level]]&gt;199,"Very High")</f>
        <v>Very High</v>
      </c>
      <c r="L4147">
        <v>27</v>
      </c>
      <c r="M4147">
        <v>28.25</v>
      </c>
      <c r="N4147">
        <v>27</v>
      </c>
      <c r="O4147" t="s">
        <v>18</v>
      </c>
      <c r="P4147" t="s">
        <v>34</v>
      </c>
      <c r="Q4147" s="4" t="s">
        <v>4285</v>
      </c>
      <c r="R4147" s="5">
        <f t="shared" ca="1" si="64"/>
        <v>9.6814399967842628E-3</v>
      </c>
    </row>
    <row r="4148" spans="1:18" x14ac:dyDescent="0.25">
      <c r="A4148">
        <v>10238</v>
      </c>
      <c r="B4148" t="s">
        <v>19</v>
      </c>
      <c r="C4148">
        <v>68</v>
      </c>
      <c r="D4148" t="s">
        <v>4281</v>
      </c>
      <c r="E4148" t="s">
        <v>13</v>
      </c>
      <c r="F4148" t="s">
        <v>34</v>
      </c>
      <c r="G4148" t="s">
        <v>13</v>
      </c>
      <c r="H4148" t="s">
        <v>14</v>
      </c>
      <c r="I4148" t="s">
        <v>15</v>
      </c>
      <c r="J4148" s="5">
        <v>95.82</v>
      </c>
      <c r="K4148" s="5" t="str">
        <f>_xlfn.IFS(stroke_2[[#This Row],[avg_glucose_level]]&lt;70,"Low",stroke_2[[#This Row],[avg_glucose_level]]&lt;99,"Normal",stroke_2[[#This Row],[avg_glucose_level]]&lt;125,"Prediabetes",stroke_2[[#This Row],[avg_glucose_level]]&lt;199,"Diabetes",stroke_2[[#This Row],[avg_glucose_level]]&gt;199,"Very High")</f>
        <v>Normal</v>
      </c>
      <c r="L4148">
        <v>28.6</v>
      </c>
      <c r="M4148">
        <v>28.25</v>
      </c>
      <c r="N4148">
        <v>28.6</v>
      </c>
      <c r="O4148" t="s">
        <v>24</v>
      </c>
      <c r="P4148" t="s">
        <v>34</v>
      </c>
      <c r="Q4148" s="4" t="s">
        <v>4285</v>
      </c>
      <c r="R4148" s="5">
        <f t="shared" ca="1" si="64"/>
        <v>-1.3281068415086656E-2</v>
      </c>
    </row>
    <row r="4149" spans="1:18" x14ac:dyDescent="0.25">
      <c r="A4149">
        <v>10603</v>
      </c>
      <c r="B4149" t="s">
        <v>19</v>
      </c>
      <c r="C4149">
        <v>68</v>
      </c>
      <c r="D4149" t="s">
        <v>4281</v>
      </c>
      <c r="E4149" t="s">
        <v>34</v>
      </c>
      <c r="F4149" t="s">
        <v>34</v>
      </c>
      <c r="G4149" t="s">
        <v>13</v>
      </c>
      <c r="H4149" t="s">
        <v>14</v>
      </c>
      <c r="I4149" t="s">
        <v>21</v>
      </c>
      <c r="J4149" s="5">
        <v>81.38</v>
      </c>
      <c r="K4149" s="5" t="str">
        <f>_xlfn.IFS(stroke_2[[#This Row],[avg_glucose_level]]&lt;70,"Low",stroke_2[[#This Row],[avg_glucose_level]]&lt;99,"Normal",stroke_2[[#This Row],[avg_glucose_level]]&lt;125,"Prediabetes",stroke_2[[#This Row],[avg_glucose_level]]&lt;199,"Diabetes",stroke_2[[#This Row],[avg_glucose_level]]&gt;199,"Very High")</f>
        <v>Normal</v>
      </c>
      <c r="L4149">
        <v>23.1</v>
      </c>
      <c r="M4149">
        <v>28.25</v>
      </c>
      <c r="N4149">
        <v>23.1</v>
      </c>
      <c r="O4149" t="s">
        <v>38</v>
      </c>
      <c r="P4149" t="s">
        <v>34</v>
      </c>
      <c r="Q4149" s="4" t="s">
        <v>4285</v>
      </c>
      <c r="R4149" s="5">
        <f t="shared" ca="1" si="64"/>
        <v>2.0231443660355674E-4</v>
      </c>
    </row>
    <row r="4150" spans="1:18" x14ac:dyDescent="0.25">
      <c r="A4150">
        <v>12482</v>
      </c>
      <c r="B4150" t="s">
        <v>12</v>
      </c>
      <c r="C4150">
        <v>68</v>
      </c>
      <c r="D4150" t="s">
        <v>4281</v>
      </c>
      <c r="E4150" t="s">
        <v>34</v>
      </c>
      <c r="F4150" t="s">
        <v>34</v>
      </c>
      <c r="G4150" t="s">
        <v>13</v>
      </c>
      <c r="H4150" t="s">
        <v>20</v>
      </c>
      <c r="I4150" t="s">
        <v>15</v>
      </c>
      <c r="J4150" s="5">
        <v>77.819999999999993</v>
      </c>
      <c r="K4150" s="5" t="str">
        <f>_xlfn.IFS(stroke_2[[#This Row],[avg_glucose_level]]&lt;70,"Low",stroke_2[[#This Row],[avg_glucose_level]]&lt;99,"Normal",stroke_2[[#This Row],[avg_glucose_level]]&lt;125,"Prediabetes",stroke_2[[#This Row],[avg_glucose_level]]&lt;199,"Diabetes",stroke_2[[#This Row],[avg_glucose_level]]&gt;199,"Very High")</f>
        <v>Normal</v>
      </c>
      <c r="L4150">
        <v>27.5</v>
      </c>
      <c r="M4150">
        <v>28.25</v>
      </c>
      <c r="N4150">
        <v>27.5</v>
      </c>
      <c r="O4150" t="s">
        <v>29</v>
      </c>
      <c r="P4150" t="s">
        <v>13</v>
      </c>
      <c r="Q4150" s="4" t="s">
        <v>4286</v>
      </c>
      <c r="R4150" s="5">
        <f t="shared" ca="1" si="64"/>
        <v>1.0204999871988771</v>
      </c>
    </row>
    <row r="4151" spans="1:18" x14ac:dyDescent="0.25">
      <c r="A4151">
        <v>12668</v>
      </c>
      <c r="B4151" t="s">
        <v>12</v>
      </c>
      <c r="C4151">
        <v>68</v>
      </c>
      <c r="D4151" t="s">
        <v>4281</v>
      </c>
      <c r="E4151" t="s">
        <v>34</v>
      </c>
      <c r="F4151" t="s">
        <v>34</v>
      </c>
      <c r="G4151" t="s">
        <v>13</v>
      </c>
      <c r="H4151" t="s">
        <v>20</v>
      </c>
      <c r="I4151" t="s">
        <v>15</v>
      </c>
      <c r="J4151" s="5">
        <v>195.43</v>
      </c>
      <c r="K4151" s="5" t="str">
        <f>_xlfn.IFS(stroke_2[[#This Row],[avg_glucose_level]]&lt;70,"Low",stroke_2[[#This Row],[avg_glucose_level]]&lt;99,"Normal",stroke_2[[#This Row],[avg_glucose_level]]&lt;125,"Prediabetes",stroke_2[[#This Row],[avg_glucose_level]]&lt;199,"Diabetes",stroke_2[[#This Row],[avg_glucose_level]]&gt;199,"Very High")</f>
        <v>Diabetes</v>
      </c>
      <c r="L4151">
        <v>28.9</v>
      </c>
      <c r="M4151">
        <v>28.25</v>
      </c>
      <c r="N4151">
        <v>28.9</v>
      </c>
      <c r="O4151" t="s">
        <v>24</v>
      </c>
      <c r="P4151" t="s">
        <v>34</v>
      </c>
      <c r="Q4151" s="4" t="s">
        <v>4285</v>
      </c>
      <c r="R4151" s="5">
        <f t="shared" ca="1" si="64"/>
        <v>1.94574084121149E-2</v>
      </c>
    </row>
    <row r="4152" spans="1:18" x14ac:dyDescent="0.25">
      <c r="A4152">
        <v>20387</v>
      </c>
      <c r="B4152" t="s">
        <v>19</v>
      </c>
      <c r="C4152">
        <v>68</v>
      </c>
      <c r="D4152" t="s">
        <v>4281</v>
      </c>
      <c r="E4152" t="s">
        <v>13</v>
      </c>
      <c r="F4152" t="s">
        <v>34</v>
      </c>
      <c r="G4152" t="s">
        <v>13</v>
      </c>
      <c r="H4152" t="s">
        <v>20</v>
      </c>
      <c r="I4152" t="s">
        <v>21</v>
      </c>
      <c r="J4152" s="5">
        <v>206.09</v>
      </c>
      <c r="K4152" s="5" t="str">
        <f>_xlfn.IFS(stroke_2[[#This Row],[avg_glucose_level]]&lt;70,"Low",stroke_2[[#This Row],[avg_glucose_level]]&lt;99,"Normal",stroke_2[[#This Row],[avg_glucose_level]]&lt;125,"Prediabetes",stroke_2[[#This Row],[avg_glucose_level]]&lt;199,"Diabetes",stroke_2[[#This Row],[avg_glucose_level]]&gt;199,"Very High")</f>
        <v>Very High</v>
      </c>
      <c r="L4152">
        <v>26.7</v>
      </c>
      <c r="M4152">
        <v>28.25</v>
      </c>
      <c r="N4152">
        <v>26.7</v>
      </c>
      <c r="O4152" t="s">
        <v>24</v>
      </c>
      <c r="P4152" t="s">
        <v>13</v>
      </c>
      <c r="Q4152" s="4" t="s">
        <v>4286</v>
      </c>
      <c r="R4152" s="5">
        <f t="shared" ca="1" si="64"/>
        <v>1.0035658441648465</v>
      </c>
    </row>
    <row r="4153" spans="1:18" x14ac:dyDescent="0.25">
      <c r="A4153">
        <v>20546</v>
      </c>
      <c r="B4153" t="s">
        <v>19</v>
      </c>
      <c r="C4153">
        <v>68</v>
      </c>
      <c r="D4153" t="s">
        <v>4281</v>
      </c>
      <c r="E4153" t="s">
        <v>34</v>
      </c>
      <c r="F4153" t="s">
        <v>34</v>
      </c>
      <c r="G4153" t="s">
        <v>13</v>
      </c>
      <c r="H4153" t="s">
        <v>14</v>
      </c>
      <c r="I4153" t="s">
        <v>15</v>
      </c>
      <c r="J4153" s="5">
        <v>79.58</v>
      </c>
      <c r="K4153" s="5" t="str">
        <f>_xlfn.IFS(stroke_2[[#This Row],[avg_glucose_level]]&lt;70,"Low",stroke_2[[#This Row],[avg_glucose_level]]&lt;99,"Normal",stroke_2[[#This Row],[avg_glucose_level]]&lt;125,"Prediabetes",stroke_2[[#This Row],[avg_glucose_level]]&lt;199,"Diabetes",stroke_2[[#This Row],[avg_glucose_level]]&gt;199,"Very High")</f>
        <v>Normal</v>
      </c>
      <c r="L4153">
        <v>22.2</v>
      </c>
      <c r="M4153">
        <v>28.25</v>
      </c>
      <c r="N4153">
        <v>22.2</v>
      </c>
      <c r="O4153" t="s">
        <v>24</v>
      </c>
      <c r="P4153" t="s">
        <v>34</v>
      </c>
      <c r="Q4153" s="4" t="s">
        <v>4285</v>
      </c>
      <c r="R4153" s="5">
        <f t="shared" ca="1" si="64"/>
        <v>8.1359515228307151E-3</v>
      </c>
    </row>
    <row r="4154" spans="1:18" x14ac:dyDescent="0.25">
      <c r="A4154">
        <v>21661</v>
      </c>
      <c r="B4154" t="s">
        <v>19</v>
      </c>
      <c r="C4154">
        <v>68</v>
      </c>
      <c r="D4154" t="s">
        <v>4281</v>
      </c>
      <c r="E4154" t="s">
        <v>34</v>
      </c>
      <c r="F4154" t="s">
        <v>34</v>
      </c>
      <c r="G4154" t="s">
        <v>13</v>
      </c>
      <c r="H4154" t="s">
        <v>43</v>
      </c>
      <c r="I4154" t="s">
        <v>15</v>
      </c>
      <c r="J4154" s="5">
        <v>228.05</v>
      </c>
      <c r="K4154" s="5" t="str">
        <f>_xlfn.IFS(stroke_2[[#This Row],[avg_glucose_level]]&lt;70,"Low",stroke_2[[#This Row],[avg_glucose_level]]&lt;99,"Normal",stroke_2[[#This Row],[avg_glucose_level]]&lt;125,"Prediabetes",stroke_2[[#This Row],[avg_glucose_level]]&lt;199,"Diabetes",stroke_2[[#This Row],[avg_glucose_level]]&gt;199,"Very High")</f>
        <v>Very High</v>
      </c>
      <c r="L4154">
        <v>51.9</v>
      </c>
      <c r="M4154">
        <v>28.25</v>
      </c>
      <c r="N4154">
        <v>51.9</v>
      </c>
      <c r="O4154" t="s">
        <v>38</v>
      </c>
      <c r="P4154" t="s">
        <v>34</v>
      </c>
      <c r="Q4154" s="4" t="s">
        <v>4285</v>
      </c>
      <c r="R4154" s="5">
        <f t="shared" ca="1" si="64"/>
        <v>-2.4995746966733588E-2</v>
      </c>
    </row>
    <row r="4155" spans="1:18" x14ac:dyDescent="0.25">
      <c r="A4155">
        <v>26742</v>
      </c>
      <c r="B4155" t="s">
        <v>19</v>
      </c>
      <c r="C4155">
        <v>68</v>
      </c>
      <c r="D4155" t="s">
        <v>4281</v>
      </c>
      <c r="E4155" t="s">
        <v>34</v>
      </c>
      <c r="F4155" t="s">
        <v>34</v>
      </c>
      <c r="G4155" t="s">
        <v>13</v>
      </c>
      <c r="H4155" t="s">
        <v>43</v>
      </c>
      <c r="I4155" t="s">
        <v>15</v>
      </c>
      <c r="J4155" s="5">
        <v>96.75</v>
      </c>
      <c r="K4155" s="5" t="str">
        <f>_xlfn.IFS(stroke_2[[#This Row],[avg_glucose_level]]&lt;70,"Low",stroke_2[[#This Row],[avg_glucose_level]]&lt;99,"Normal",stroke_2[[#This Row],[avg_glucose_level]]&lt;125,"Prediabetes",stroke_2[[#This Row],[avg_glucose_level]]&lt;199,"Diabetes",stroke_2[[#This Row],[avg_glucose_level]]&gt;199,"Very High")</f>
        <v>Normal</v>
      </c>
      <c r="L4155">
        <v>28.4</v>
      </c>
      <c r="M4155">
        <v>28.25</v>
      </c>
      <c r="N4155">
        <v>28.4</v>
      </c>
      <c r="O4155" t="s">
        <v>18</v>
      </c>
      <c r="P4155" t="s">
        <v>34</v>
      </c>
      <c r="Q4155" s="4" t="s">
        <v>4285</v>
      </c>
      <c r="R4155" s="5">
        <f t="shared" ca="1" si="64"/>
        <v>-1.9022526554819453E-3</v>
      </c>
    </row>
    <row r="4156" spans="1:18" x14ac:dyDescent="0.25">
      <c r="A4156">
        <v>29172</v>
      </c>
      <c r="B4156" t="s">
        <v>19</v>
      </c>
      <c r="C4156">
        <v>68</v>
      </c>
      <c r="D4156" t="s">
        <v>4281</v>
      </c>
      <c r="E4156" t="s">
        <v>34</v>
      </c>
      <c r="F4156" t="s">
        <v>34</v>
      </c>
      <c r="G4156" t="s">
        <v>13</v>
      </c>
      <c r="H4156" t="s">
        <v>20</v>
      </c>
      <c r="I4156" t="s">
        <v>21</v>
      </c>
      <c r="J4156" s="5">
        <v>80.63</v>
      </c>
      <c r="K4156" s="5" t="str">
        <f>_xlfn.IFS(stroke_2[[#This Row],[avg_glucose_level]]&lt;70,"Low",stroke_2[[#This Row],[avg_glucose_level]]&lt;99,"Normal",stroke_2[[#This Row],[avg_glucose_level]]&lt;125,"Prediabetes",stroke_2[[#This Row],[avg_glucose_level]]&lt;199,"Diabetes",stroke_2[[#This Row],[avg_glucose_level]]&gt;199,"Very High")</f>
        <v>Normal</v>
      </c>
      <c r="L4156">
        <v>20.2</v>
      </c>
      <c r="M4156">
        <v>28.25</v>
      </c>
      <c r="N4156">
        <v>20.2</v>
      </c>
      <c r="O4156" t="s">
        <v>24</v>
      </c>
      <c r="P4156" t="s">
        <v>34</v>
      </c>
      <c r="Q4156" s="4" t="s">
        <v>4285</v>
      </c>
      <c r="R4156" s="5">
        <f t="shared" ca="1" si="64"/>
        <v>1.9094401185221467E-2</v>
      </c>
    </row>
    <row r="4157" spans="1:18" x14ac:dyDescent="0.25">
      <c r="A4157">
        <v>29694</v>
      </c>
      <c r="B4157" t="s">
        <v>19</v>
      </c>
      <c r="C4157">
        <v>68</v>
      </c>
      <c r="D4157" t="s">
        <v>4281</v>
      </c>
      <c r="E4157" t="s">
        <v>34</v>
      </c>
      <c r="F4157" t="s">
        <v>34</v>
      </c>
      <c r="G4157" t="s">
        <v>13</v>
      </c>
      <c r="H4157" t="s">
        <v>14</v>
      </c>
      <c r="I4157" t="s">
        <v>21</v>
      </c>
      <c r="J4157" s="5">
        <v>95.36</v>
      </c>
      <c r="K4157" s="5" t="str">
        <f>_xlfn.IFS(stroke_2[[#This Row],[avg_glucose_level]]&lt;70,"Low",stroke_2[[#This Row],[avg_glucose_level]]&lt;99,"Normal",stroke_2[[#This Row],[avg_glucose_level]]&lt;125,"Prediabetes",stroke_2[[#This Row],[avg_glucose_level]]&lt;199,"Diabetes",stroke_2[[#This Row],[avg_glucose_level]]&gt;199,"Very High")</f>
        <v>Normal</v>
      </c>
      <c r="L4157">
        <v>21.5</v>
      </c>
      <c r="M4157">
        <v>28.25</v>
      </c>
      <c r="N4157">
        <v>21.5</v>
      </c>
      <c r="O4157" t="s">
        <v>29</v>
      </c>
      <c r="P4157" t="s">
        <v>34</v>
      </c>
      <c r="Q4157" s="4" t="s">
        <v>4285</v>
      </c>
      <c r="R4157" s="5">
        <f t="shared" ca="1" si="64"/>
        <v>-2.3524397930062991E-2</v>
      </c>
    </row>
    <row r="4158" spans="1:18" x14ac:dyDescent="0.25">
      <c r="A4158">
        <v>32523</v>
      </c>
      <c r="B4158" t="s">
        <v>12</v>
      </c>
      <c r="C4158">
        <v>68</v>
      </c>
      <c r="D4158" t="s">
        <v>4281</v>
      </c>
      <c r="E4158" t="s">
        <v>34</v>
      </c>
      <c r="F4158" t="s">
        <v>13</v>
      </c>
      <c r="G4158" t="s">
        <v>13</v>
      </c>
      <c r="H4158" t="s">
        <v>14</v>
      </c>
      <c r="I4158" t="s">
        <v>15</v>
      </c>
      <c r="J4158" s="5">
        <v>217.74</v>
      </c>
      <c r="K4158" s="5" t="str">
        <f>_xlfn.IFS(stroke_2[[#This Row],[avg_glucose_level]]&lt;70,"Low",stroke_2[[#This Row],[avg_glucose_level]]&lt;99,"Normal",stroke_2[[#This Row],[avg_glucose_level]]&lt;125,"Prediabetes",stroke_2[[#This Row],[avg_glucose_level]]&lt;199,"Diabetes",stroke_2[[#This Row],[avg_glucose_level]]&gt;199,"Very High")</f>
        <v>Very High</v>
      </c>
      <c r="L4158">
        <v>25.5</v>
      </c>
      <c r="M4158">
        <v>28.25</v>
      </c>
      <c r="N4158">
        <v>25.5</v>
      </c>
      <c r="O4158" t="s">
        <v>38</v>
      </c>
      <c r="P4158" t="s">
        <v>34</v>
      </c>
      <c r="Q4158" s="4" t="s">
        <v>4285</v>
      </c>
      <c r="R4158" s="5">
        <f t="shared" ca="1" si="64"/>
        <v>-7.8062454728342725E-3</v>
      </c>
    </row>
    <row r="4159" spans="1:18" x14ac:dyDescent="0.25">
      <c r="A4159">
        <v>33123</v>
      </c>
      <c r="B4159" t="s">
        <v>19</v>
      </c>
      <c r="C4159">
        <v>68</v>
      </c>
      <c r="D4159" t="s">
        <v>4281</v>
      </c>
      <c r="E4159" t="s">
        <v>34</v>
      </c>
      <c r="F4159" t="s">
        <v>34</v>
      </c>
      <c r="G4159" t="s">
        <v>13</v>
      </c>
      <c r="H4159" t="s">
        <v>20</v>
      </c>
      <c r="I4159" t="s">
        <v>21</v>
      </c>
      <c r="J4159" s="5">
        <v>104.38</v>
      </c>
      <c r="K4159" s="5" t="str">
        <f>_xlfn.IFS(stroke_2[[#This Row],[avg_glucose_level]]&lt;70,"Low",stroke_2[[#This Row],[avg_glucose_level]]&lt;99,"Normal",stroke_2[[#This Row],[avg_glucose_level]]&lt;125,"Prediabetes",stroke_2[[#This Row],[avg_glucose_level]]&lt;199,"Diabetes",stroke_2[[#This Row],[avg_glucose_level]]&gt;199,"Very High")</f>
        <v>Prediabetes</v>
      </c>
      <c r="L4159">
        <v>40.799999999999997</v>
      </c>
      <c r="M4159">
        <v>28.25</v>
      </c>
      <c r="N4159">
        <v>40.799999999999997</v>
      </c>
      <c r="O4159" t="s">
        <v>18</v>
      </c>
      <c r="P4159" t="s">
        <v>34</v>
      </c>
      <c r="Q4159" s="4" t="s">
        <v>4285</v>
      </c>
      <c r="R4159" s="5">
        <f t="shared" ca="1" si="64"/>
        <v>-1.1736959102805534E-3</v>
      </c>
    </row>
    <row r="4160" spans="1:18" x14ac:dyDescent="0.25">
      <c r="A4160">
        <v>33144</v>
      </c>
      <c r="B4160" t="s">
        <v>19</v>
      </c>
      <c r="C4160">
        <v>68</v>
      </c>
      <c r="D4160" t="s">
        <v>4281</v>
      </c>
      <c r="E4160" t="s">
        <v>34</v>
      </c>
      <c r="F4160" t="s">
        <v>34</v>
      </c>
      <c r="G4160" t="s">
        <v>34</v>
      </c>
      <c r="H4160" t="s">
        <v>43</v>
      </c>
      <c r="I4160" t="s">
        <v>15</v>
      </c>
      <c r="J4160" s="5">
        <v>121.66</v>
      </c>
      <c r="K4160" s="5" t="str">
        <f>_xlfn.IFS(stroke_2[[#This Row],[avg_glucose_level]]&lt;70,"Low",stroke_2[[#This Row],[avg_glucose_level]]&lt;99,"Normal",stroke_2[[#This Row],[avg_glucose_level]]&lt;125,"Prediabetes",stroke_2[[#This Row],[avg_glucose_level]]&lt;199,"Diabetes",stroke_2[[#This Row],[avg_glucose_level]]&gt;199,"Very High")</f>
        <v>Prediabetes</v>
      </c>
      <c r="L4160">
        <v>29.1</v>
      </c>
      <c r="M4160">
        <v>28.25</v>
      </c>
      <c r="N4160">
        <v>29.1</v>
      </c>
      <c r="O4160" t="s">
        <v>29</v>
      </c>
      <c r="P4160" t="s">
        <v>34</v>
      </c>
      <c r="Q4160" s="4" t="s">
        <v>4285</v>
      </c>
      <c r="R4160" s="5">
        <f t="shared" ca="1" si="64"/>
        <v>2.2204431439575577E-2</v>
      </c>
    </row>
    <row r="4161" spans="1:18" x14ac:dyDescent="0.25">
      <c r="A4161">
        <v>37526</v>
      </c>
      <c r="B4161" t="s">
        <v>19</v>
      </c>
      <c r="C4161">
        <v>68</v>
      </c>
      <c r="D4161" t="s">
        <v>4281</v>
      </c>
      <c r="E4161" t="s">
        <v>13</v>
      </c>
      <c r="F4161" t="s">
        <v>13</v>
      </c>
      <c r="G4161" t="s">
        <v>13</v>
      </c>
      <c r="H4161" t="s">
        <v>14</v>
      </c>
      <c r="I4161" t="s">
        <v>21</v>
      </c>
      <c r="J4161" s="5">
        <v>233.3</v>
      </c>
      <c r="K4161" s="5" t="str">
        <f>_xlfn.IFS(stroke_2[[#This Row],[avg_glucose_level]]&lt;70,"Low",stroke_2[[#This Row],[avg_glucose_level]]&lt;99,"Normal",stroke_2[[#This Row],[avg_glucose_level]]&lt;125,"Prediabetes",stroke_2[[#This Row],[avg_glucose_level]]&lt;199,"Diabetes",stroke_2[[#This Row],[avg_glucose_level]]&gt;199,"Very High")</f>
        <v>Very High</v>
      </c>
      <c r="M4161">
        <v>28.25</v>
      </c>
      <c r="N4161">
        <v>28.25</v>
      </c>
      <c r="O4161" t="s">
        <v>38</v>
      </c>
      <c r="P4161" t="s">
        <v>34</v>
      </c>
      <c r="Q4161" s="4" t="s">
        <v>4285</v>
      </c>
      <c r="R4161" s="5">
        <f t="shared" ca="1" si="64"/>
        <v>-1.9168261942751785E-2</v>
      </c>
    </row>
    <row r="4162" spans="1:18" x14ac:dyDescent="0.25">
      <c r="A4162">
        <v>40460</v>
      </c>
      <c r="B4162" t="s">
        <v>19</v>
      </c>
      <c r="C4162">
        <v>68</v>
      </c>
      <c r="D4162" t="s">
        <v>4281</v>
      </c>
      <c r="E4162" t="s">
        <v>13</v>
      </c>
      <c r="F4162" t="s">
        <v>13</v>
      </c>
      <c r="G4162" t="s">
        <v>13</v>
      </c>
      <c r="H4162" t="s">
        <v>14</v>
      </c>
      <c r="I4162" t="s">
        <v>15</v>
      </c>
      <c r="J4162" s="5">
        <v>247.51</v>
      </c>
      <c r="K4162" s="5" t="str">
        <f>_xlfn.IFS(stroke_2[[#This Row],[avg_glucose_level]]&lt;70,"Low",stroke_2[[#This Row],[avg_glucose_level]]&lt;99,"Normal",stroke_2[[#This Row],[avg_glucose_level]]&lt;125,"Prediabetes",stroke_2[[#This Row],[avg_glucose_level]]&lt;199,"Diabetes",stroke_2[[#This Row],[avg_glucose_level]]&gt;199,"Very High")</f>
        <v>Very High</v>
      </c>
      <c r="L4162">
        <v>40.5</v>
      </c>
      <c r="M4162">
        <v>28.25</v>
      </c>
      <c r="N4162">
        <v>40.5</v>
      </c>
      <c r="O4162" t="s">
        <v>18</v>
      </c>
      <c r="P4162" t="s">
        <v>13</v>
      </c>
      <c r="Q4162" s="4" t="s">
        <v>4286</v>
      </c>
      <c r="R4162" s="5">
        <f t="shared" ref="R4162:R4225" ca="1" si="65">Q4162 + (RAND()-0.5)/20</f>
        <v>0.97981633262917445</v>
      </c>
    </row>
    <row r="4163" spans="1:18" x14ac:dyDescent="0.25">
      <c r="A4163">
        <v>41271</v>
      </c>
      <c r="B4163" t="s">
        <v>12</v>
      </c>
      <c r="C4163">
        <v>68</v>
      </c>
      <c r="D4163" t="s">
        <v>4281</v>
      </c>
      <c r="E4163" t="s">
        <v>13</v>
      </c>
      <c r="F4163" t="s">
        <v>34</v>
      </c>
      <c r="G4163" t="s">
        <v>13</v>
      </c>
      <c r="H4163" t="s">
        <v>43</v>
      </c>
      <c r="I4163" t="s">
        <v>15</v>
      </c>
      <c r="J4163" s="5">
        <v>222.29</v>
      </c>
      <c r="K4163" s="5" t="str">
        <f>_xlfn.IFS(stroke_2[[#This Row],[avg_glucose_level]]&lt;70,"Low",stroke_2[[#This Row],[avg_glucose_level]]&lt;99,"Normal",stroke_2[[#This Row],[avg_glucose_level]]&lt;125,"Prediabetes",stroke_2[[#This Row],[avg_glucose_level]]&lt;199,"Diabetes",stroke_2[[#This Row],[avg_glucose_level]]&gt;199,"Very High")</f>
        <v>Very High</v>
      </c>
      <c r="L4163">
        <v>30.1</v>
      </c>
      <c r="M4163">
        <v>28.25</v>
      </c>
      <c r="N4163">
        <v>30.1</v>
      </c>
      <c r="O4163" t="s">
        <v>24</v>
      </c>
      <c r="P4163" t="s">
        <v>34</v>
      </c>
      <c r="Q4163" s="4" t="s">
        <v>4285</v>
      </c>
      <c r="R4163" s="5">
        <f t="shared" ca="1" si="65"/>
        <v>-8.4767954894561567E-3</v>
      </c>
    </row>
    <row r="4164" spans="1:18" x14ac:dyDescent="0.25">
      <c r="A4164">
        <v>42229</v>
      </c>
      <c r="B4164" t="s">
        <v>19</v>
      </c>
      <c r="C4164">
        <v>68</v>
      </c>
      <c r="D4164" t="s">
        <v>4281</v>
      </c>
      <c r="E4164" t="s">
        <v>34</v>
      </c>
      <c r="F4164" t="s">
        <v>34</v>
      </c>
      <c r="G4164" t="s">
        <v>13</v>
      </c>
      <c r="H4164" t="s">
        <v>20</v>
      </c>
      <c r="I4164" t="s">
        <v>21</v>
      </c>
      <c r="J4164" s="5">
        <v>93.61</v>
      </c>
      <c r="K4164" s="5" t="str">
        <f>_xlfn.IFS(stroke_2[[#This Row],[avg_glucose_level]]&lt;70,"Low",stroke_2[[#This Row],[avg_glucose_level]]&lt;99,"Normal",stroke_2[[#This Row],[avg_glucose_level]]&lt;125,"Prediabetes",stroke_2[[#This Row],[avg_glucose_level]]&lt;199,"Diabetes",stroke_2[[#This Row],[avg_glucose_level]]&gt;199,"Very High")</f>
        <v>Normal</v>
      </c>
      <c r="L4164">
        <v>24.9</v>
      </c>
      <c r="M4164">
        <v>28.25</v>
      </c>
      <c r="N4164">
        <v>24.9</v>
      </c>
      <c r="O4164" t="s">
        <v>24</v>
      </c>
      <c r="P4164" t="s">
        <v>34</v>
      </c>
      <c r="Q4164" s="4" t="s">
        <v>4285</v>
      </c>
      <c r="R4164" s="5">
        <f t="shared" ca="1" si="65"/>
        <v>2.0040599285434096E-2</v>
      </c>
    </row>
    <row r="4165" spans="1:18" x14ac:dyDescent="0.25">
      <c r="A4165">
        <v>42999</v>
      </c>
      <c r="B4165" t="s">
        <v>19</v>
      </c>
      <c r="C4165">
        <v>68</v>
      </c>
      <c r="D4165" t="s">
        <v>4281</v>
      </c>
      <c r="E4165" t="s">
        <v>34</v>
      </c>
      <c r="F4165" t="s">
        <v>34</v>
      </c>
      <c r="G4165" t="s">
        <v>13</v>
      </c>
      <c r="H4165" t="s">
        <v>14</v>
      </c>
      <c r="I4165" t="s">
        <v>15</v>
      </c>
      <c r="J4165" s="5">
        <v>109.23</v>
      </c>
      <c r="K4165" s="5" t="str">
        <f>_xlfn.IFS(stroke_2[[#This Row],[avg_glucose_level]]&lt;70,"Low",stroke_2[[#This Row],[avg_glucose_level]]&lt;99,"Normal",stroke_2[[#This Row],[avg_glucose_level]]&lt;125,"Prediabetes",stroke_2[[#This Row],[avg_glucose_level]]&lt;199,"Diabetes",stroke_2[[#This Row],[avg_glucose_level]]&gt;199,"Very High")</f>
        <v>Prediabetes</v>
      </c>
      <c r="L4165">
        <v>31.3</v>
      </c>
      <c r="M4165">
        <v>28.25</v>
      </c>
      <c r="N4165">
        <v>31.3</v>
      </c>
      <c r="O4165" t="s">
        <v>24</v>
      </c>
      <c r="P4165" t="s">
        <v>34</v>
      </c>
      <c r="Q4165" s="4" t="s">
        <v>4285</v>
      </c>
      <c r="R4165" s="5">
        <f t="shared" ca="1" si="65"/>
        <v>1.9133085340045191E-2</v>
      </c>
    </row>
    <row r="4166" spans="1:18" x14ac:dyDescent="0.25">
      <c r="A4166">
        <v>45260</v>
      </c>
      <c r="B4166" t="s">
        <v>19</v>
      </c>
      <c r="C4166">
        <v>68</v>
      </c>
      <c r="D4166" t="s">
        <v>4281</v>
      </c>
      <c r="E4166" t="s">
        <v>34</v>
      </c>
      <c r="F4166" t="s">
        <v>34</v>
      </c>
      <c r="G4166" t="s">
        <v>13</v>
      </c>
      <c r="H4166" t="s">
        <v>20</v>
      </c>
      <c r="I4166" t="s">
        <v>15</v>
      </c>
      <c r="J4166" s="5">
        <v>71.08</v>
      </c>
      <c r="K4166" s="5" t="str">
        <f>_xlfn.IFS(stroke_2[[#This Row],[avg_glucose_level]]&lt;70,"Low",stroke_2[[#This Row],[avg_glucose_level]]&lt;99,"Normal",stroke_2[[#This Row],[avg_glucose_level]]&lt;125,"Prediabetes",stroke_2[[#This Row],[avg_glucose_level]]&lt;199,"Diabetes",stroke_2[[#This Row],[avg_glucose_level]]&gt;199,"Very High")</f>
        <v>Normal</v>
      </c>
      <c r="L4166">
        <v>21.5</v>
      </c>
      <c r="M4166">
        <v>28.25</v>
      </c>
      <c r="N4166">
        <v>21.5</v>
      </c>
      <c r="O4166" t="s">
        <v>24</v>
      </c>
      <c r="P4166" t="s">
        <v>34</v>
      </c>
      <c r="Q4166" s="4" t="s">
        <v>4285</v>
      </c>
      <c r="R4166" s="5">
        <f t="shared" ca="1" si="65"/>
        <v>-4.6996190719739038E-3</v>
      </c>
    </row>
    <row r="4167" spans="1:18" x14ac:dyDescent="0.25">
      <c r="A4167">
        <v>45297</v>
      </c>
      <c r="B4167" t="s">
        <v>12</v>
      </c>
      <c r="C4167">
        <v>68</v>
      </c>
      <c r="D4167" t="s">
        <v>4281</v>
      </c>
      <c r="E4167" t="s">
        <v>13</v>
      </c>
      <c r="F4167" t="s">
        <v>34</v>
      </c>
      <c r="G4167" t="s">
        <v>13</v>
      </c>
      <c r="H4167" t="s">
        <v>14</v>
      </c>
      <c r="I4167" t="s">
        <v>21</v>
      </c>
      <c r="J4167" s="5">
        <v>95.4</v>
      </c>
      <c r="K4167" s="5" t="str">
        <f>_xlfn.IFS(stroke_2[[#This Row],[avg_glucose_level]]&lt;70,"Low",stroke_2[[#This Row],[avg_glucose_level]]&lt;99,"Normal",stroke_2[[#This Row],[avg_glucose_level]]&lt;125,"Prediabetes",stroke_2[[#This Row],[avg_glucose_level]]&lt;199,"Diabetes",stroke_2[[#This Row],[avg_glucose_level]]&gt;199,"Very High")</f>
        <v>Normal</v>
      </c>
      <c r="L4167">
        <v>27.5</v>
      </c>
      <c r="M4167">
        <v>28.25</v>
      </c>
      <c r="N4167">
        <v>27.5</v>
      </c>
      <c r="O4167" t="s">
        <v>24</v>
      </c>
      <c r="P4167" t="s">
        <v>34</v>
      </c>
      <c r="Q4167" s="4" t="s">
        <v>4285</v>
      </c>
      <c r="R4167" s="5">
        <f t="shared" ca="1" si="65"/>
        <v>2.4203510467398333E-2</v>
      </c>
    </row>
    <row r="4168" spans="1:18" x14ac:dyDescent="0.25">
      <c r="A4168">
        <v>45372</v>
      </c>
      <c r="B4168" t="s">
        <v>12</v>
      </c>
      <c r="C4168">
        <v>68</v>
      </c>
      <c r="D4168" t="s">
        <v>4281</v>
      </c>
      <c r="E4168" t="s">
        <v>34</v>
      </c>
      <c r="F4168" t="s">
        <v>34</v>
      </c>
      <c r="G4168" t="s">
        <v>13</v>
      </c>
      <c r="H4168" t="s">
        <v>20</v>
      </c>
      <c r="I4168" t="s">
        <v>21</v>
      </c>
      <c r="J4168" s="5">
        <v>76.09</v>
      </c>
      <c r="K4168" s="5" t="str">
        <f>_xlfn.IFS(stroke_2[[#This Row],[avg_glucose_level]]&lt;70,"Low",stroke_2[[#This Row],[avg_glucose_level]]&lt;99,"Normal",stroke_2[[#This Row],[avg_glucose_level]]&lt;125,"Prediabetes",stroke_2[[#This Row],[avg_glucose_level]]&lt;199,"Diabetes",stroke_2[[#This Row],[avg_glucose_level]]&gt;199,"Very High")</f>
        <v>Normal</v>
      </c>
      <c r="L4168">
        <v>26</v>
      </c>
      <c r="M4168">
        <v>28.25</v>
      </c>
      <c r="N4168">
        <v>26</v>
      </c>
      <c r="O4168" t="s">
        <v>29</v>
      </c>
      <c r="P4168" t="s">
        <v>34</v>
      </c>
      <c r="Q4168" s="4" t="s">
        <v>4285</v>
      </c>
      <c r="R4168" s="5">
        <f t="shared" ca="1" si="65"/>
        <v>5.1862078732462461E-3</v>
      </c>
    </row>
    <row r="4169" spans="1:18" x14ac:dyDescent="0.25">
      <c r="A4169">
        <v>45535</v>
      </c>
      <c r="B4169" t="s">
        <v>12</v>
      </c>
      <c r="C4169">
        <v>68</v>
      </c>
      <c r="D4169" t="s">
        <v>4281</v>
      </c>
      <c r="E4169" t="s">
        <v>34</v>
      </c>
      <c r="F4169" t="s">
        <v>34</v>
      </c>
      <c r="G4169" t="s">
        <v>13</v>
      </c>
      <c r="H4169" t="s">
        <v>14</v>
      </c>
      <c r="I4169" t="s">
        <v>21</v>
      </c>
      <c r="J4169" s="5">
        <v>233.94</v>
      </c>
      <c r="K4169" s="5" t="str">
        <f>_xlfn.IFS(stroke_2[[#This Row],[avg_glucose_level]]&lt;70,"Low",stroke_2[[#This Row],[avg_glucose_level]]&lt;99,"Normal",stroke_2[[#This Row],[avg_glucose_level]]&lt;125,"Prediabetes",stroke_2[[#This Row],[avg_glucose_level]]&lt;199,"Diabetes",stroke_2[[#This Row],[avg_glucose_level]]&gt;199,"Very High")</f>
        <v>Very High</v>
      </c>
      <c r="L4169">
        <v>42.4</v>
      </c>
      <c r="M4169">
        <v>28.25</v>
      </c>
      <c r="N4169">
        <v>42.4</v>
      </c>
      <c r="O4169" t="s">
        <v>24</v>
      </c>
      <c r="P4169" t="s">
        <v>13</v>
      </c>
      <c r="Q4169" s="4" t="s">
        <v>4286</v>
      </c>
      <c r="R4169" s="5">
        <f t="shared" ca="1" si="65"/>
        <v>1.0095833001179082</v>
      </c>
    </row>
    <row r="4170" spans="1:18" x14ac:dyDescent="0.25">
      <c r="A4170">
        <v>46703</v>
      </c>
      <c r="B4170" t="s">
        <v>12</v>
      </c>
      <c r="C4170">
        <v>68</v>
      </c>
      <c r="D4170" t="s">
        <v>4281</v>
      </c>
      <c r="E4170" t="s">
        <v>34</v>
      </c>
      <c r="F4170" t="s">
        <v>13</v>
      </c>
      <c r="G4170" t="s">
        <v>13</v>
      </c>
      <c r="H4170" t="s">
        <v>14</v>
      </c>
      <c r="I4170" t="s">
        <v>15</v>
      </c>
      <c r="J4170" s="5">
        <v>223.83</v>
      </c>
      <c r="K4170" s="5" t="str">
        <f>_xlfn.IFS(stroke_2[[#This Row],[avg_glucose_level]]&lt;70,"Low",stroke_2[[#This Row],[avg_glucose_level]]&lt;99,"Normal",stroke_2[[#This Row],[avg_glucose_level]]&lt;125,"Prediabetes",stroke_2[[#This Row],[avg_glucose_level]]&lt;199,"Diabetes",stroke_2[[#This Row],[avg_glucose_level]]&gt;199,"Very High")</f>
        <v>Very High</v>
      </c>
      <c r="L4170">
        <v>31.9</v>
      </c>
      <c r="M4170">
        <v>28.25</v>
      </c>
      <c r="N4170">
        <v>31.9</v>
      </c>
      <c r="O4170" t="s">
        <v>18</v>
      </c>
      <c r="P4170" t="s">
        <v>13</v>
      </c>
      <c r="Q4170" s="4" t="s">
        <v>4286</v>
      </c>
      <c r="R4170" s="5">
        <f t="shared" ca="1" si="65"/>
        <v>1.0145236021154831</v>
      </c>
    </row>
    <row r="4171" spans="1:18" x14ac:dyDescent="0.25">
      <c r="A4171">
        <v>47159</v>
      </c>
      <c r="B4171" t="s">
        <v>12</v>
      </c>
      <c r="C4171">
        <v>68</v>
      </c>
      <c r="D4171" t="s">
        <v>4281</v>
      </c>
      <c r="E4171" t="s">
        <v>34</v>
      </c>
      <c r="F4171" t="s">
        <v>34</v>
      </c>
      <c r="G4171" t="s">
        <v>13</v>
      </c>
      <c r="H4171" t="s">
        <v>14</v>
      </c>
      <c r="I4171" t="s">
        <v>15</v>
      </c>
      <c r="J4171" s="5">
        <v>155.16999999999999</v>
      </c>
      <c r="K4171" s="5" t="str">
        <f>_xlfn.IFS(stroke_2[[#This Row],[avg_glucose_level]]&lt;70,"Low",stroke_2[[#This Row],[avg_glucose_level]]&lt;99,"Normal",stroke_2[[#This Row],[avg_glucose_level]]&lt;125,"Prediabetes",stroke_2[[#This Row],[avg_glucose_level]]&lt;199,"Diabetes",stroke_2[[#This Row],[avg_glucose_level]]&gt;199,"Very High")</f>
        <v>Diabetes</v>
      </c>
      <c r="L4171">
        <v>35.5</v>
      </c>
      <c r="M4171">
        <v>28.25</v>
      </c>
      <c r="N4171">
        <v>35.5</v>
      </c>
      <c r="O4171" t="s">
        <v>24</v>
      </c>
      <c r="P4171" t="s">
        <v>34</v>
      </c>
      <c r="Q4171" s="4" t="s">
        <v>4285</v>
      </c>
      <c r="R4171" s="5">
        <f t="shared" ca="1" si="65"/>
        <v>2.0241368472031923E-2</v>
      </c>
    </row>
    <row r="4172" spans="1:18" x14ac:dyDescent="0.25">
      <c r="A4172">
        <v>47181</v>
      </c>
      <c r="B4172" t="s">
        <v>19</v>
      </c>
      <c r="C4172">
        <v>68</v>
      </c>
      <c r="D4172" t="s">
        <v>4281</v>
      </c>
      <c r="E4172" t="s">
        <v>34</v>
      </c>
      <c r="F4172" t="s">
        <v>34</v>
      </c>
      <c r="G4172" t="s">
        <v>13</v>
      </c>
      <c r="H4172" t="s">
        <v>14</v>
      </c>
      <c r="I4172" t="s">
        <v>15</v>
      </c>
      <c r="J4172" s="5">
        <v>103.46</v>
      </c>
      <c r="K4172" s="5" t="str">
        <f>_xlfn.IFS(stroke_2[[#This Row],[avg_glucose_level]]&lt;70,"Low",stroke_2[[#This Row],[avg_glucose_level]]&lt;99,"Normal",stroke_2[[#This Row],[avg_glucose_level]]&lt;125,"Prediabetes",stroke_2[[#This Row],[avg_glucose_level]]&lt;199,"Diabetes",stroke_2[[#This Row],[avg_glucose_level]]&gt;199,"Very High")</f>
        <v>Prediabetes</v>
      </c>
      <c r="L4172">
        <v>35.9</v>
      </c>
      <c r="M4172">
        <v>28.25</v>
      </c>
      <c r="N4172">
        <v>35.9</v>
      </c>
      <c r="O4172" t="s">
        <v>24</v>
      </c>
      <c r="P4172" t="s">
        <v>34</v>
      </c>
      <c r="Q4172" s="4" t="s">
        <v>4285</v>
      </c>
      <c r="R4172" s="5">
        <f t="shared" ca="1" si="65"/>
        <v>-1.3368181618981645E-2</v>
      </c>
    </row>
    <row r="4173" spans="1:18" x14ac:dyDescent="0.25">
      <c r="A4173">
        <v>49713</v>
      </c>
      <c r="B4173" t="s">
        <v>12</v>
      </c>
      <c r="C4173">
        <v>68</v>
      </c>
      <c r="D4173" t="s">
        <v>4281</v>
      </c>
      <c r="E4173" t="s">
        <v>34</v>
      </c>
      <c r="F4173" t="s">
        <v>34</v>
      </c>
      <c r="G4173" t="s">
        <v>13</v>
      </c>
      <c r="H4173" t="s">
        <v>14</v>
      </c>
      <c r="I4173" t="s">
        <v>21</v>
      </c>
      <c r="J4173" s="5">
        <v>116.23</v>
      </c>
      <c r="K4173" s="5" t="str">
        <f>_xlfn.IFS(stroke_2[[#This Row],[avg_glucose_level]]&lt;70,"Low",stroke_2[[#This Row],[avg_glucose_level]]&lt;99,"Normal",stroke_2[[#This Row],[avg_glucose_level]]&lt;125,"Prediabetes",stroke_2[[#This Row],[avg_glucose_level]]&lt;199,"Diabetes",stroke_2[[#This Row],[avg_glucose_level]]&gt;199,"Very High")</f>
        <v>Prediabetes</v>
      </c>
      <c r="L4173">
        <v>26.1</v>
      </c>
      <c r="M4173">
        <v>28.25</v>
      </c>
      <c r="N4173">
        <v>26.1</v>
      </c>
      <c r="O4173" t="s">
        <v>24</v>
      </c>
      <c r="P4173" t="s">
        <v>34</v>
      </c>
      <c r="Q4173" s="4" t="s">
        <v>4285</v>
      </c>
      <c r="R4173" s="5">
        <f t="shared" ca="1" si="65"/>
        <v>8.1924699582707986E-3</v>
      </c>
    </row>
    <row r="4174" spans="1:18" x14ac:dyDescent="0.25">
      <c r="A4174">
        <v>49930</v>
      </c>
      <c r="B4174" t="s">
        <v>19</v>
      </c>
      <c r="C4174">
        <v>68</v>
      </c>
      <c r="D4174" t="s">
        <v>4281</v>
      </c>
      <c r="E4174" t="s">
        <v>34</v>
      </c>
      <c r="F4174" t="s">
        <v>34</v>
      </c>
      <c r="G4174" t="s">
        <v>13</v>
      </c>
      <c r="H4174" t="s">
        <v>14</v>
      </c>
      <c r="I4174" t="s">
        <v>21</v>
      </c>
      <c r="J4174" s="5">
        <v>236.04</v>
      </c>
      <c r="K4174" s="5" t="str">
        <f>_xlfn.IFS(stroke_2[[#This Row],[avg_glucose_level]]&lt;70,"Low",stroke_2[[#This Row],[avg_glucose_level]]&lt;99,"Normal",stroke_2[[#This Row],[avg_glucose_level]]&lt;125,"Prediabetes",stroke_2[[#This Row],[avg_glucose_level]]&lt;199,"Diabetes",stroke_2[[#This Row],[avg_glucose_level]]&gt;199,"Very High")</f>
        <v>Very High</v>
      </c>
      <c r="L4174">
        <v>28.5</v>
      </c>
      <c r="M4174">
        <v>28.25</v>
      </c>
      <c r="N4174">
        <v>28.5</v>
      </c>
      <c r="O4174" t="s">
        <v>24</v>
      </c>
      <c r="P4174" t="s">
        <v>34</v>
      </c>
      <c r="Q4174" s="4" t="s">
        <v>4285</v>
      </c>
      <c r="R4174" s="5">
        <f t="shared" ca="1" si="65"/>
        <v>8.8548634472570779E-3</v>
      </c>
    </row>
    <row r="4175" spans="1:18" x14ac:dyDescent="0.25">
      <c r="A4175">
        <v>50557</v>
      </c>
      <c r="B4175" t="s">
        <v>19</v>
      </c>
      <c r="C4175">
        <v>68</v>
      </c>
      <c r="D4175" t="s">
        <v>4281</v>
      </c>
      <c r="E4175" t="s">
        <v>34</v>
      </c>
      <c r="F4175" t="s">
        <v>34</v>
      </c>
      <c r="G4175" t="s">
        <v>13</v>
      </c>
      <c r="H4175" t="s">
        <v>20</v>
      </c>
      <c r="I4175" t="s">
        <v>15</v>
      </c>
      <c r="J4175" s="5">
        <v>222.58</v>
      </c>
      <c r="K4175" s="5" t="str">
        <f>_xlfn.IFS(stroke_2[[#This Row],[avg_glucose_level]]&lt;70,"Low",stroke_2[[#This Row],[avg_glucose_level]]&lt;99,"Normal",stroke_2[[#This Row],[avg_glucose_level]]&lt;125,"Prediabetes",stroke_2[[#This Row],[avg_glucose_level]]&lt;199,"Diabetes",stroke_2[[#This Row],[avg_glucose_level]]&gt;199,"Very High")</f>
        <v>Very High</v>
      </c>
      <c r="L4175">
        <v>37.4</v>
      </c>
      <c r="M4175">
        <v>28.25</v>
      </c>
      <c r="N4175">
        <v>37.4</v>
      </c>
      <c r="O4175" t="s">
        <v>29</v>
      </c>
      <c r="P4175" t="s">
        <v>34</v>
      </c>
      <c r="Q4175" s="4" t="s">
        <v>4285</v>
      </c>
      <c r="R4175" s="5">
        <f t="shared" ca="1" si="65"/>
        <v>-1.7640079021537026E-3</v>
      </c>
    </row>
    <row r="4176" spans="1:18" x14ac:dyDescent="0.25">
      <c r="A4176">
        <v>52439</v>
      </c>
      <c r="B4176" t="s">
        <v>12</v>
      </c>
      <c r="C4176">
        <v>68</v>
      </c>
      <c r="D4176" t="s">
        <v>4281</v>
      </c>
      <c r="E4176" t="s">
        <v>34</v>
      </c>
      <c r="F4176" t="s">
        <v>13</v>
      </c>
      <c r="G4176" t="s">
        <v>13</v>
      </c>
      <c r="H4176" t="s">
        <v>14</v>
      </c>
      <c r="I4176" t="s">
        <v>21</v>
      </c>
      <c r="J4176" s="5">
        <v>96.14</v>
      </c>
      <c r="K4176" s="5" t="str">
        <f>_xlfn.IFS(stroke_2[[#This Row],[avg_glucose_level]]&lt;70,"Low",stroke_2[[#This Row],[avg_glucose_level]]&lt;99,"Normal",stroke_2[[#This Row],[avg_glucose_level]]&lt;125,"Prediabetes",stroke_2[[#This Row],[avg_glucose_level]]&lt;199,"Diabetes",stroke_2[[#This Row],[avg_glucose_level]]&gt;199,"Very High")</f>
        <v>Normal</v>
      </c>
      <c r="L4176">
        <v>26.7</v>
      </c>
      <c r="M4176">
        <v>28.25</v>
      </c>
      <c r="N4176">
        <v>26.7</v>
      </c>
      <c r="O4176" t="s">
        <v>24</v>
      </c>
      <c r="P4176" t="s">
        <v>34</v>
      </c>
      <c r="Q4176" s="4" t="s">
        <v>4285</v>
      </c>
      <c r="R4176" s="5">
        <f t="shared" ca="1" si="65"/>
        <v>4.7316605087568851E-3</v>
      </c>
    </row>
    <row r="4177" spans="1:18" x14ac:dyDescent="0.25">
      <c r="A4177">
        <v>57539</v>
      </c>
      <c r="B4177" t="s">
        <v>19</v>
      </c>
      <c r="C4177">
        <v>68</v>
      </c>
      <c r="D4177" t="s">
        <v>4281</v>
      </c>
      <c r="E4177" t="s">
        <v>34</v>
      </c>
      <c r="F4177" t="s">
        <v>34</v>
      </c>
      <c r="G4177" t="s">
        <v>13</v>
      </c>
      <c r="H4177" t="s">
        <v>14</v>
      </c>
      <c r="I4177" t="s">
        <v>21</v>
      </c>
      <c r="J4177" s="5">
        <v>233.59</v>
      </c>
      <c r="K4177" s="5" t="str">
        <f>_xlfn.IFS(stroke_2[[#This Row],[avg_glucose_level]]&lt;70,"Low",stroke_2[[#This Row],[avg_glucose_level]]&lt;99,"Normal",stroke_2[[#This Row],[avg_glucose_level]]&lt;125,"Prediabetes",stroke_2[[#This Row],[avg_glucose_level]]&lt;199,"Diabetes",stroke_2[[#This Row],[avg_glucose_level]]&gt;199,"Very High")</f>
        <v>Very High</v>
      </c>
      <c r="L4177">
        <v>43.9</v>
      </c>
      <c r="M4177">
        <v>28.25</v>
      </c>
      <c r="N4177">
        <v>43.9</v>
      </c>
      <c r="O4177" t="s">
        <v>24</v>
      </c>
      <c r="P4177" t="s">
        <v>34</v>
      </c>
      <c r="Q4177" s="4" t="s">
        <v>4285</v>
      </c>
      <c r="R4177" s="5">
        <f t="shared" ca="1" si="65"/>
        <v>2.4845256444677076E-2</v>
      </c>
    </row>
    <row r="4178" spans="1:18" x14ac:dyDescent="0.25">
      <c r="A4178">
        <v>59405</v>
      </c>
      <c r="B4178" t="s">
        <v>19</v>
      </c>
      <c r="C4178">
        <v>68</v>
      </c>
      <c r="D4178" t="s">
        <v>4281</v>
      </c>
      <c r="E4178" t="s">
        <v>13</v>
      </c>
      <c r="F4178" t="s">
        <v>34</v>
      </c>
      <c r="G4178" t="s">
        <v>13</v>
      </c>
      <c r="H4178" t="s">
        <v>14</v>
      </c>
      <c r="I4178" t="s">
        <v>15</v>
      </c>
      <c r="J4178" s="5">
        <v>150.74</v>
      </c>
      <c r="K4178" s="5" t="str">
        <f>_xlfn.IFS(stroke_2[[#This Row],[avg_glucose_level]]&lt;70,"Low",stroke_2[[#This Row],[avg_glucose_level]]&lt;99,"Normal",stroke_2[[#This Row],[avg_glucose_level]]&lt;125,"Prediabetes",stroke_2[[#This Row],[avg_glucose_level]]&lt;199,"Diabetes",stroke_2[[#This Row],[avg_glucose_level]]&gt;199,"Very High")</f>
        <v>Diabetes</v>
      </c>
      <c r="L4178">
        <v>40.299999999999997</v>
      </c>
      <c r="M4178">
        <v>28.25</v>
      </c>
      <c r="N4178">
        <v>40.299999999999997</v>
      </c>
      <c r="O4178" t="s">
        <v>38</v>
      </c>
      <c r="P4178" t="s">
        <v>34</v>
      </c>
      <c r="Q4178" s="4" t="s">
        <v>4285</v>
      </c>
      <c r="R4178" s="5">
        <f t="shared" ca="1" si="65"/>
        <v>4.9159855322495564E-3</v>
      </c>
    </row>
    <row r="4179" spans="1:18" x14ac:dyDescent="0.25">
      <c r="A4179">
        <v>60586</v>
      </c>
      <c r="B4179" t="s">
        <v>19</v>
      </c>
      <c r="C4179">
        <v>68</v>
      </c>
      <c r="D4179" t="s">
        <v>4281</v>
      </c>
      <c r="E4179" t="s">
        <v>34</v>
      </c>
      <c r="F4179" t="s">
        <v>34</v>
      </c>
      <c r="G4179" t="s">
        <v>13</v>
      </c>
      <c r="H4179" t="s">
        <v>14</v>
      </c>
      <c r="I4179" t="s">
        <v>21</v>
      </c>
      <c r="J4179" s="5">
        <v>85.29</v>
      </c>
      <c r="K4179" s="5" t="str">
        <f>_xlfn.IFS(stroke_2[[#This Row],[avg_glucose_level]]&lt;70,"Low",stroke_2[[#This Row],[avg_glucose_level]]&lt;99,"Normal",stroke_2[[#This Row],[avg_glucose_level]]&lt;125,"Prediabetes",stroke_2[[#This Row],[avg_glucose_level]]&lt;199,"Diabetes",stroke_2[[#This Row],[avg_glucose_level]]&gt;199,"Very High")</f>
        <v>Normal</v>
      </c>
      <c r="L4179">
        <v>27.1</v>
      </c>
      <c r="M4179">
        <v>28.25</v>
      </c>
      <c r="N4179">
        <v>27.1</v>
      </c>
      <c r="O4179" t="s">
        <v>18</v>
      </c>
      <c r="P4179" t="s">
        <v>34</v>
      </c>
      <c r="Q4179" s="4" t="s">
        <v>4285</v>
      </c>
      <c r="R4179" s="5">
        <f t="shared" ca="1" si="65"/>
        <v>-2.2696577005126693E-2</v>
      </c>
    </row>
    <row r="4180" spans="1:18" x14ac:dyDescent="0.25">
      <c r="A4180">
        <v>60896</v>
      </c>
      <c r="B4180" t="s">
        <v>12</v>
      </c>
      <c r="C4180">
        <v>68</v>
      </c>
      <c r="D4180" t="s">
        <v>4281</v>
      </c>
      <c r="E4180" t="s">
        <v>34</v>
      </c>
      <c r="F4180" t="s">
        <v>13</v>
      </c>
      <c r="G4180" t="s">
        <v>13</v>
      </c>
      <c r="H4180" t="s">
        <v>14</v>
      </c>
      <c r="I4180" t="s">
        <v>21</v>
      </c>
      <c r="J4180" s="5">
        <v>145.25</v>
      </c>
      <c r="K4180" s="5" t="str">
        <f>_xlfn.IFS(stroke_2[[#This Row],[avg_glucose_level]]&lt;70,"Low",stroke_2[[#This Row],[avg_glucose_level]]&lt;99,"Normal",stroke_2[[#This Row],[avg_glucose_level]]&lt;125,"Prediabetes",stroke_2[[#This Row],[avg_glucose_level]]&lt;199,"Diabetes",stroke_2[[#This Row],[avg_glucose_level]]&gt;199,"Very High")</f>
        <v>Diabetes</v>
      </c>
      <c r="L4180">
        <v>31.5</v>
      </c>
      <c r="M4180">
        <v>28.25</v>
      </c>
      <c r="N4180">
        <v>31.5</v>
      </c>
      <c r="O4180" t="s">
        <v>24</v>
      </c>
      <c r="P4180" t="s">
        <v>34</v>
      </c>
      <c r="Q4180" s="4" t="s">
        <v>4285</v>
      </c>
      <c r="R4180" s="5">
        <f t="shared" ca="1" si="65"/>
        <v>-7.2641017085322331E-3</v>
      </c>
    </row>
    <row r="4181" spans="1:18" x14ac:dyDescent="0.25">
      <c r="A4181">
        <v>64520</v>
      </c>
      <c r="B4181" t="s">
        <v>12</v>
      </c>
      <c r="C4181">
        <v>68</v>
      </c>
      <c r="D4181" t="s">
        <v>4281</v>
      </c>
      <c r="E4181" t="s">
        <v>34</v>
      </c>
      <c r="F4181" t="s">
        <v>34</v>
      </c>
      <c r="G4181" t="s">
        <v>13</v>
      </c>
      <c r="H4181" t="s">
        <v>20</v>
      </c>
      <c r="I4181" t="s">
        <v>15</v>
      </c>
      <c r="J4181" s="5">
        <v>91.68</v>
      </c>
      <c r="K4181" s="5" t="str">
        <f>_xlfn.IFS(stroke_2[[#This Row],[avg_glucose_level]]&lt;70,"Low",stroke_2[[#This Row],[avg_glucose_level]]&lt;99,"Normal",stroke_2[[#This Row],[avg_glucose_level]]&lt;125,"Prediabetes",stroke_2[[#This Row],[avg_glucose_level]]&lt;199,"Diabetes",stroke_2[[#This Row],[avg_glucose_level]]&gt;199,"Very High")</f>
        <v>Normal</v>
      </c>
      <c r="L4181">
        <v>40.799999999999997</v>
      </c>
      <c r="M4181">
        <v>28.25</v>
      </c>
      <c r="N4181">
        <v>40.799999999999997</v>
      </c>
      <c r="O4181" t="s">
        <v>38</v>
      </c>
      <c r="P4181" t="s">
        <v>34</v>
      </c>
      <c r="Q4181" s="4" t="s">
        <v>4285</v>
      </c>
      <c r="R4181" s="5">
        <f t="shared" ca="1" si="65"/>
        <v>1.7869378339851021E-2</v>
      </c>
    </row>
    <row r="4182" spans="1:18" x14ac:dyDescent="0.25">
      <c r="A4182">
        <v>66638</v>
      </c>
      <c r="B4182" t="s">
        <v>19</v>
      </c>
      <c r="C4182">
        <v>68</v>
      </c>
      <c r="D4182" t="s">
        <v>4281</v>
      </c>
      <c r="E4182" t="s">
        <v>13</v>
      </c>
      <c r="F4182" t="s">
        <v>34</v>
      </c>
      <c r="G4182" t="s">
        <v>34</v>
      </c>
      <c r="H4182" t="s">
        <v>20</v>
      </c>
      <c r="I4182" t="s">
        <v>15</v>
      </c>
      <c r="J4182" s="5">
        <v>79.790000000000006</v>
      </c>
      <c r="K4182" s="5" t="str">
        <f>_xlfn.IFS(stroke_2[[#This Row],[avg_glucose_level]]&lt;70,"Low",stroke_2[[#This Row],[avg_glucose_level]]&lt;99,"Normal",stroke_2[[#This Row],[avg_glucose_level]]&lt;125,"Prediabetes",stroke_2[[#This Row],[avg_glucose_level]]&lt;199,"Diabetes",stroke_2[[#This Row],[avg_glucose_level]]&gt;199,"Very High")</f>
        <v>Normal</v>
      </c>
      <c r="L4182">
        <v>29.7</v>
      </c>
      <c r="M4182">
        <v>28.25</v>
      </c>
      <c r="N4182">
        <v>29.7</v>
      </c>
      <c r="O4182" t="s">
        <v>24</v>
      </c>
      <c r="P4182" t="s">
        <v>13</v>
      </c>
      <c r="Q4182" s="4" t="s">
        <v>4286</v>
      </c>
      <c r="R4182" s="5">
        <f t="shared" ca="1" si="65"/>
        <v>0.9911445485803605</v>
      </c>
    </row>
    <row r="4183" spans="1:18" x14ac:dyDescent="0.25">
      <c r="A4183">
        <v>69112</v>
      </c>
      <c r="B4183" t="s">
        <v>12</v>
      </c>
      <c r="C4183">
        <v>68</v>
      </c>
      <c r="D4183" t="s">
        <v>4281</v>
      </c>
      <c r="E4183" t="s">
        <v>13</v>
      </c>
      <c r="F4183" t="s">
        <v>13</v>
      </c>
      <c r="G4183" t="s">
        <v>13</v>
      </c>
      <c r="H4183" t="s">
        <v>14</v>
      </c>
      <c r="I4183" t="s">
        <v>21</v>
      </c>
      <c r="J4183" s="5">
        <v>271.74</v>
      </c>
      <c r="K4183" s="5" t="str">
        <f>_xlfn.IFS(stroke_2[[#This Row],[avg_glucose_level]]&lt;70,"Low",stroke_2[[#This Row],[avg_glucose_level]]&lt;99,"Normal",stroke_2[[#This Row],[avg_glucose_level]]&lt;125,"Prediabetes",stroke_2[[#This Row],[avg_glucose_level]]&lt;199,"Diabetes",stroke_2[[#This Row],[avg_glucose_level]]&gt;199,"Very High")</f>
        <v>Very High</v>
      </c>
      <c r="L4183">
        <v>31.1</v>
      </c>
      <c r="M4183">
        <v>28.25</v>
      </c>
      <c r="N4183">
        <v>31.1</v>
      </c>
      <c r="O4183" t="s">
        <v>29</v>
      </c>
      <c r="P4183" t="s">
        <v>13</v>
      </c>
      <c r="Q4183" s="4" t="s">
        <v>4286</v>
      </c>
      <c r="R4183" s="5">
        <f t="shared" ca="1" si="65"/>
        <v>1.0040921081446876</v>
      </c>
    </row>
    <row r="4184" spans="1:18" x14ac:dyDescent="0.25">
      <c r="A4184">
        <v>71016</v>
      </c>
      <c r="B4184" t="s">
        <v>19</v>
      </c>
      <c r="C4184">
        <v>68</v>
      </c>
      <c r="D4184" t="s">
        <v>4281</v>
      </c>
      <c r="E4184" t="s">
        <v>34</v>
      </c>
      <c r="F4184" t="s">
        <v>34</v>
      </c>
      <c r="G4184" t="s">
        <v>13</v>
      </c>
      <c r="H4184" t="s">
        <v>14</v>
      </c>
      <c r="I4184" t="s">
        <v>21</v>
      </c>
      <c r="J4184" s="5">
        <v>58.69</v>
      </c>
      <c r="K4184" s="5" t="str">
        <f>_xlfn.IFS(stroke_2[[#This Row],[avg_glucose_level]]&lt;70,"Low",stroke_2[[#This Row],[avg_glucose_level]]&lt;99,"Normal",stroke_2[[#This Row],[avg_glucose_level]]&lt;125,"Prediabetes",stroke_2[[#This Row],[avg_glucose_level]]&lt;199,"Diabetes",stroke_2[[#This Row],[avg_glucose_level]]&gt;199,"Very High")</f>
        <v>Low</v>
      </c>
      <c r="L4184">
        <v>26.2</v>
      </c>
      <c r="M4184">
        <v>28.25</v>
      </c>
      <c r="N4184">
        <v>26.2</v>
      </c>
      <c r="O4184" t="s">
        <v>18</v>
      </c>
      <c r="P4184" t="s">
        <v>34</v>
      </c>
      <c r="Q4184" s="4" t="s">
        <v>4285</v>
      </c>
      <c r="R4184" s="5">
        <f t="shared" ca="1" si="65"/>
        <v>1.0006236780021115E-2</v>
      </c>
    </row>
    <row r="4185" spans="1:18" x14ac:dyDescent="0.25">
      <c r="A4185">
        <v>71639</v>
      </c>
      <c r="B4185" t="s">
        <v>19</v>
      </c>
      <c r="C4185">
        <v>68</v>
      </c>
      <c r="D4185" t="s">
        <v>4281</v>
      </c>
      <c r="E4185" t="s">
        <v>34</v>
      </c>
      <c r="F4185" t="s">
        <v>34</v>
      </c>
      <c r="G4185" t="s">
        <v>34</v>
      </c>
      <c r="H4185" t="s">
        <v>43</v>
      </c>
      <c r="I4185" t="s">
        <v>15</v>
      </c>
      <c r="J4185" s="5">
        <v>82.1</v>
      </c>
      <c r="K4185" s="5" t="str">
        <f>_xlfn.IFS(stroke_2[[#This Row],[avg_glucose_level]]&lt;70,"Low",stroke_2[[#This Row],[avg_glucose_level]]&lt;99,"Normal",stroke_2[[#This Row],[avg_glucose_level]]&lt;125,"Prediabetes",stroke_2[[#This Row],[avg_glucose_level]]&lt;199,"Diabetes",stroke_2[[#This Row],[avg_glucose_level]]&gt;199,"Very High")</f>
        <v>Normal</v>
      </c>
      <c r="L4185">
        <v>27.1</v>
      </c>
      <c r="M4185">
        <v>28.25</v>
      </c>
      <c r="N4185">
        <v>27.1</v>
      </c>
      <c r="O4185" t="s">
        <v>38</v>
      </c>
      <c r="P4185" t="s">
        <v>13</v>
      </c>
      <c r="Q4185" s="4" t="s">
        <v>4286</v>
      </c>
      <c r="R4185" s="5">
        <f t="shared" ca="1" si="65"/>
        <v>0.97985474498939296</v>
      </c>
    </row>
    <row r="4186" spans="1:18" x14ac:dyDescent="0.25">
      <c r="A4186">
        <v>71896</v>
      </c>
      <c r="B4186" t="s">
        <v>19</v>
      </c>
      <c r="C4186">
        <v>68</v>
      </c>
      <c r="D4186" t="s">
        <v>4281</v>
      </c>
      <c r="E4186" t="s">
        <v>34</v>
      </c>
      <c r="F4186" t="s">
        <v>34</v>
      </c>
      <c r="G4186" t="s">
        <v>13</v>
      </c>
      <c r="H4186" t="s">
        <v>14</v>
      </c>
      <c r="I4186" t="s">
        <v>21</v>
      </c>
      <c r="J4186" s="5">
        <v>82.06</v>
      </c>
      <c r="K4186" s="5" t="str">
        <f>_xlfn.IFS(stroke_2[[#This Row],[avg_glucose_level]]&lt;70,"Low",stroke_2[[#This Row],[avg_glucose_level]]&lt;99,"Normal",stroke_2[[#This Row],[avg_glucose_level]]&lt;125,"Prediabetes",stroke_2[[#This Row],[avg_glucose_level]]&lt;199,"Diabetes",stroke_2[[#This Row],[avg_glucose_level]]&gt;199,"Very High")</f>
        <v>Normal</v>
      </c>
      <c r="L4186">
        <v>35.200000000000003</v>
      </c>
      <c r="M4186">
        <v>28.25</v>
      </c>
      <c r="N4186">
        <v>35.200000000000003</v>
      </c>
      <c r="O4186" t="s">
        <v>18</v>
      </c>
      <c r="P4186" t="s">
        <v>34</v>
      </c>
      <c r="Q4186" s="4" t="s">
        <v>4285</v>
      </c>
      <c r="R4186" s="5">
        <f t="shared" ca="1" si="65"/>
        <v>1.7010717393095277E-2</v>
      </c>
    </row>
    <row r="4187" spans="1:18" x14ac:dyDescent="0.25">
      <c r="A4187">
        <v>72268</v>
      </c>
      <c r="B4187" t="s">
        <v>12</v>
      </c>
      <c r="C4187">
        <v>68</v>
      </c>
      <c r="D4187" t="s">
        <v>4281</v>
      </c>
      <c r="E4187" t="s">
        <v>34</v>
      </c>
      <c r="F4187" t="s">
        <v>34</v>
      </c>
      <c r="G4187" t="s">
        <v>13</v>
      </c>
      <c r="H4187" t="s">
        <v>20</v>
      </c>
      <c r="I4187" t="s">
        <v>15</v>
      </c>
      <c r="J4187" s="5">
        <v>61.36</v>
      </c>
      <c r="K4187" s="5" t="str">
        <f>_xlfn.IFS(stroke_2[[#This Row],[avg_glucose_level]]&lt;70,"Low",stroke_2[[#This Row],[avg_glucose_level]]&lt;99,"Normal",stroke_2[[#This Row],[avg_glucose_level]]&lt;125,"Prediabetes",stroke_2[[#This Row],[avg_glucose_level]]&lt;199,"Diabetes",stroke_2[[#This Row],[avg_glucose_level]]&gt;199,"Very High")</f>
        <v>Low</v>
      </c>
      <c r="L4187">
        <v>26.5</v>
      </c>
      <c r="M4187">
        <v>28.25</v>
      </c>
      <c r="N4187">
        <v>26.5</v>
      </c>
      <c r="O4187" t="s">
        <v>18</v>
      </c>
      <c r="P4187" t="s">
        <v>34</v>
      </c>
      <c r="Q4187" s="4" t="s">
        <v>4285</v>
      </c>
      <c r="R4187" s="5">
        <f t="shared" ca="1" si="65"/>
        <v>2.1975763242105317E-2</v>
      </c>
    </row>
    <row r="4188" spans="1:18" x14ac:dyDescent="0.25">
      <c r="A4188">
        <v>621</v>
      </c>
      <c r="B4188" t="s">
        <v>12</v>
      </c>
      <c r="C4188">
        <v>69</v>
      </c>
      <c r="D4188" t="s">
        <v>4281</v>
      </c>
      <c r="E4188" t="s">
        <v>34</v>
      </c>
      <c r="F4188" t="s">
        <v>34</v>
      </c>
      <c r="G4188" t="s">
        <v>13</v>
      </c>
      <c r="H4188" t="s">
        <v>14</v>
      </c>
      <c r="I4188" t="s">
        <v>21</v>
      </c>
      <c r="J4188" s="5">
        <v>101.52</v>
      </c>
      <c r="K4188" s="5" t="str">
        <f>_xlfn.IFS(stroke_2[[#This Row],[avg_glucose_level]]&lt;70,"Low",stroke_2[[#This Row],[avg_glucose_level]]&lt;99,"Normal",stroke_2[[#This Row],[avg_glucose_level]]&lt;125,"Prediabetes",stroke_2[[#This Row],[avg_glucose_level]]&lt;199,"Diabetes",stroke_2[[#This Row],[avg_glucose_level]]&gt;199,"Very High")</f>
        <v>Prediabetes</v>
      </c>
      <c r="L4188">
        <v>26.8</v>
      </c>
      <c r="M4188">
        <v>28.25</v>
      </c>
      <c r="N4188">
        <v>26.8</v>
      </c>
      <c r="O4188" t="s">
        <v>29</v>
      </c>
      <c r="P4188" t="s">
        <v>34</v>
      </c>
      <c r="Q4188" s="4" t="s">
        <v>4285</v>
      </c>
      <c r="R4188" s="5">
        <f t="shared" ca="1" si="65"/>
        <v>-1.4799336469530017E-2</v>
      </c>
    </row>
    <row r="4189" spans="1:18" x14ac:dyDescent="0.25">
      <c r="A4189">
        <v>1473</v>
      </c>
      <c r="B4189" t="s">
        <v>12</v>
      </c>
      <c r="C4189">
        <v>69</v>
      </c>
      <c r="D4189" t="s">
        <v>4281</v>
      </c>
      <c r="E4189" t="s">
        <v>13</v>
      </c>
      <c r="F4189" t="s">
        <v>34</v>
      </c>
      <c r="G4189" t="s">
        <v>13</v>
      </c>
      <c r="H4189" t="s">
        <v>14</v>
      </c>
      <c r="I4189" t="s">
        <v>15</v>
      </c>
      <c r="J4189" s="5">
        <v>229.21</v>
      </c>
      <c r="K4189" s="5" t="str">
        <f>_xlfn.IFS(stroke_2[[#This Row],[avg_glucose_level]]&lt;70,"Low",stroke_2[[#This Row],[avg_glucose_level]]&lt;99,"Normal",stroke_2[[#This Row],[avg_glucose_level]]&lt;125,"Prediabetes",stroke_2[[#This Row],[avg_glucose_level]]&lt;199,"Diabetes",stroke_2[[#This Row],[avg_glucose_level]]&gt;199,"Very High")</f>
        <v>Very High</v>
      </c>
      <c r="L4189">
        <v>30.1</v>
      </c>
      <c r="M4189">
        <v>28.25</v>
      </c>
      <c r="N4189">
        <v>30.1</v>
      </c>
      <c r="O4189" t="s">
        <v>29</v>
      </c>
      <c r="P4189" t="s">
        <v>34</v>
      </c>
      <c r="Q4189" s="4" t="s">
        <v>4285</v>
      </c>
      <c r="R4189" s="5">
        <f t="shared" ca="1" si="65"/>
        <v>-7.8889064074268486E-3</v>
      </c>
    </row>
    <row r="4190" spans="1:18" x14ac:dyDescent="0.25">
      <c r="A4190">
        <v>4639</v>
      </c>
      <c r="B4190" t="s">
        <v>19</v>
      </c>
      <c r="C4190">
        <v>69</v>
      </c>
      <c r="D4190" t="s">
        <v>4281</v>
      </c>
      <c r="E4190" t="s">
        <v>34</v>
      </c>
      <c r="F4190" t="s">
        <v>34</v>
      </c>
      <c r="G4190" t="s">
        <v>13</v>
      </c>
      <c r="H4190" t="s">
        <v>43</v>
      </c>
      <c r="I4190" t="s">
        <v>15</v>
      </c>
      <c r="J4190" s="5">
        <v>82.81</v>
      </c>
      <c r="K4190" s="5" t="str">
        <f>_xlfn.IFS(stroke_2[[#This Row],[avg_glucose_level]]&lt;70,"Low",stroke_2[[#This Row],[avg_glucose_level]]&lt;99,"Normal",stroke_2[[#This Row],[avg_glucose_level]]&lt;125,"Prediabetes",stroke_2[[#This Row],[avg_glucose_level]]&lt;199,"Diabetes",stroke_2[[#This Row],[avg_glucose_level]]&gt;199,"Very High")</f>
        <v>Normal</v>
      </c>
      <c r="L4190">
        <v>28</v>
      </c>
      <c r="M4190">
        <v>28.25</v>
      </c>
      <c r="N4190">
        <v>28</v>
      </c>
      <c r="O4190" t="s">
        <v>24</v>
      </c>
      <c r="P4190" t="s">
        <v>13</v>
      </c>
      <c r="Q4190" s="4" t="s">
        <v>4286</v>
      </c>
      <c r="R4190" s="5">
        <f t="shared" ca="1" si="65"/>
        <v>1.0138567027917544</v>
      </c>
    </row>
    <row r="4191" spans="1:18" x14ac:dyDescent="0.25">
      <c r="A4191">
        <v>5799</v>
      </c>
      <c r="B4191" t="s">
        <v>12</v>
      </c>
      <c r="C4191">
        <v>69</v>
      </c>
      <c r="D4191" t="s">
        <v>4281</v>
      </c>
      <c r="E4191" t="s">
        <v>34</v>
      </c>
      <c r="F4191" t="s">
        <v>13</v>
      </c>
      <c r="G4191" t="s">
        <v>13</v>
      </c>
      <c r="H4191" t="s">
        <v>14</v>
      </c>
      <c r="I4191" t="s">
        <v>21</v>
      </c>
      <c r="J4191" s="5">
        <v>216.9</v>
      </c>
      <c r="K4191" s="5" t="str">
        <f>_xlfn.IFS(stroke_2[[#This Row],[avg_glucose_level]]&lt;70,"Low",stroke_2[[#This Row],[avg_glucose_level]]&lt;99,"Normal",stroke_2[[#This Row],[avg_glucose_level]]&lt;125,"Prediabetes",stroke_2[[#This Row],[avg_glucose_level]]&lt;199,"Diabetes",stroke_2[[#This Row],[avg_glucose_level]]&gt;199,"Very High")</f>
        <v>Very High</v>
      </c>
      <c r="L4191">
        <v>29.8</v>
      </c>
      <c r="M4191">
        <v>28.25</v>
      </c>
      <c r="N4191">
        <v>29.8</v>
      </c>
      <c r="O4191" t="s">
        <v>18</v>
      </c>
      <c r="P4191" t="s">
        <v>34</v>
      </c>
      <c r="Q4191" s="4" t="s">
        <v>4285</v>
      </c>
      <c r="R4191" s="5">
        <f t="shared" ca="1" si="65"/>
        <v>1.9355859878249403E-2</v>
      </c>
    </row>
    <row r="4192" spans="1:18" x14ac:dyDescent="0.25">
      <c r="A4192">
        <v>7524</v>
      </c>
      <c r="B4192" t="s">
        <v>19</v>
      </c>
      <c r="C4192">
        <v>69</v>
      </c>
      <c r="D4192" t="s">
        <v>4281</v>
      </c>
      <c r="E4192" t="s">
        <v>34</v>
      </c>
      <c r="F4192" t="s">
        <v>13</v>
      </c>
      <c r="G4192" t="s">
        <v>13</v>
      </c>
      <c r="H4192" t="s">
        <v>14</v>
      </c>
      <c r="I4192" t="s">
        <v>15</v>
      </c>
      <c r="J4192" s="5">
        <v>207.6</v>
      </c>
      <c r="K4192" s="5" t="str">
        <f>_xlfn.IFS(stroke_2[[#This Row],[avg_glucose_level]]&lt;70,"Low",stroke_2[[#This Row],[avg_glucose_level]]&lt;99,"Normal",stroke_2[[#This Row],[avg_glucose_level]]&lt;125,"Prediabetes",stroke_2[[#This Row],[avg_glucose_level]]&lt;199,"Diabetes",stroke_2[[#This Row],[avg_glucose_level]]&gt;199,"Very High")</f>
        <v>Very High</v>
      </c>
      <c r="M4192">
        <v>28.25</v>
      </c>
      <c r="N4192">
        <v>28.25</v>
      </c>
      <c r="O4192" t="s">
        <v>24</v>
      </c>
      <c r="P4192" t="s">
        <v>34</v>
      </c>
      <c r="Q4192" s="4" t="s">
        <v>4285</v>
      </c>
      <c r="R4192" s="5">
        <f t="shared" ca="1" si="65"/>
        <v>9.6122174871740955E-3</v>
      </c>
    </row>
    <row r="4193" spans="1:18" x14ac:dyDescent="0.25">
      <c r="A4193">
        <v>9415</v>
      </c>
      <c r="B4193" t="s">
        <v>19</v>
      </c>
      <c r="C4193">
        <v>69</v>
      </c>
      <c r="D4193" t="s">
        <v>4281</v>
      </c>
      <c r="E4193" t="s">
        <v>34</v>
      </c>
      <c r="F4193" t="s">
        <v>34</v>
      </c>
      <c r="G4193" t="s">
        <v>13</v>
      </c>
      <c r="H4193" t="s">
        <v>20</v>
      </c>
      <c r="I4193" t="s">
        <v>15</v>
      </c>
      <c r="J4193" s="5">
        <v>80.849999999999994</v>
      </c>
      <c r="K4193" s="5" t="str">
        <f>_xlfn.IFS(stroke_2[[#This Row],[avg_glucose_level]]&lt;70,"Low",stroke_2[[#This Row],[avg_glucose_level]]&lt;99,"Normal",stroke_2[[#This Row],[avg_glucose_level]]&lt;125,"Prediabetes",stroke_2[[#This Row],[avg_glucose_level]]&lt;199,"Diabetes",stroke_2[[#This Row],[avg_glucose_level]]&gt;199,"Very High")</f>
        <v>Normal</v>
      </c>
      <c r="L4193">
        <v>29.3</v>
      </c>
      <c r="M4193">
        <v>28.25</v>
      </c>
      <c r="N4193">
        <v>29.3</v>
      </c>
      <c r="O4193" t="s">
        <v>18</v>
      </c>
      <c r="P4193" t="s">
        <v>34</v>
      </c>
      <c r="Q4193" s="4" t="s">
        <v>4285</v>
      </c>
      <c r="R4193" s="5">
        <f t="shared" ca="1" si="65"/>
        <v>-1.6970540611498358E-2</v>
      </c>
    </row>
    <row r="4194" spans="1:18" x14ac:dyDescent="0.25">
      <c r="A4194">
        <v>10434</v>
      </c>
      <c r="B4194" t="s">
        <v>19</v>
      </c>
      <c r="C4194">
        <v>69</v>
      </c>
      <c r="D4194" t="s">
        <v>4281</v>
      </c>
      <c r="E4194" t="s">
        <v>34</v>
      </c>
      <c r="F4194" t="s">
        <v>34</v>
      </c>
      <c r="G4194" t="s">
        <v>34</v>
      </c>
      <c r="H4194" t="s">
        <v>14</v>
      </c>
      <c r="I4194" t="s">
        <v>15</v>
      </c>
      <c r="J4194" s="5">
        <v>94.39</v>
      </c>
      <c r="K4194" s="5" t="str">
        <f>_xlfn.IFS(stroke_2[[#This Row],[avg_glucose_level]]&lt;70,"Low",stroke_2[[#This Row],[avg_glucose_level]]&lt;99,"Normal",stroke_2[[#This Row],[avg_glucose_level]]&lt;125,"Prediabetes",stroke_2[[#This Row],[avg_glucose_level]]&lt;199,"Diabetes",stroke_2[[#This Row],[avg_glucose_level]]&gt;199,"Very High")</f>
        <v>Normal</v>
      </c>
      <c r="L4194">
        <v>22.8</v>
      </c>
      <c r="M4194">
        <v>28.25</v>
      </c>
      <c r="N4194">
        <v>22.8</v>
      </c>
      <c r="O4194" t="s">
        <v>24</v>
      </c>
      <c r="P4194" t="s">
        <v>13</v>
      </c>
      <c r="Q4194" s="4" t="s">
        <v>4286</v>
      </c>
      <c r="R4194" s="5">
        <f t="shared" ca="1" si="65"/>
        <v>1.000677306300356</v>
      </c>
    </row>
    <row r="4195" spans="1:18" x14ac:dyDescent="0.25">
      <c r="A4195">
        <v>11908</v>
      </c>
      <c r="B4195" t="s">
        <v>19</v>
      </c>
      <c r="C4195">
        <v>69</v>
      </c>
      <c r="D4195" t="s">
        <v>4281</v>
      </c>
      <c r="E4195" t="s">
        <v>34</v>
      </c>
      <c r="F4195" t="s">
        <v>34</v>
      </c>
      <c r="G4195" t="s">
        <v>13</v>
      </c>
      <c r="H4195" t="s">
        <v>20</v>
      </c>
      <c r="I4195" t="s">
        <v>15</v>
      </c>
      <c r="J4195" s="5">
        <v>83.55</v>
      </c>
      <c r="K4195" s="5" t="str">
        <f>_xlfn.IFS(stroke_2[[#This Row],[avg_glucose_level]]&lt;70,"Low",stroke_2[[#This Row],[avg_glucose_level]]&lt;99,"Normal",stroke_2[[#This Row],[avg_glucose_level]]&lt;125,"Prediabetes",stroke_2[[#This Row],[avg_glucose_level]]&lt;199,"Diabetes",stroke_2[[#This Row],[avg_glucose_level]]&gt;199,"Very High")</f>
        <v>Normal</v>
      </c>
      <c r="L4195">
        <v>28.3</v>
      </c>
      <c r="M4195">
        <v>28.25</v>
      </c>
      <c r="N4195">
        <v>28.3</v>
      </c>
      <c r="O4195" t="s">
        <v>18</v>
      </c>
      <c r="P4195" t="s">
        <v>34</v>
      </c>
      <c r="Q4195" s="4" t="s">
        <v>4285</v>
      </c>
      <c r="R4195" s="5">
        <f t="shared" ca="1" si="65"/>
        <v>5.9692863615738497E-3</v>
      </c>
    </row>
    <row r="4196" spans="1:18" x14ac:dyDescent="0.25">
      <c r="A4196">
        <v>12985</v>
      </c>
      <c r="B4196" t="s">
        <v>19</v>
      </c>
      <c r="C4196">
        <v>69</v>
      </c>
      <c r="D4196" t="s">
        <v>4281</v>
      </c>
      <c r="E4196" t="s">
        <v>34</v>
      </c>
      <c r="F4196" t="s">
        <v>34</v>
      </c>
      <c r="G4196" t="s">
        <v>13</v>
      </c>
      <c r="H4196" t="s">
        <v>20</v>
      </c>
      <c r="I4196" t="s">
        <v>21</v>
      </c>
      <c r="J4196" s="5">
        <v>225.47</v>
      </c>
      <c r="K4196" s="5" t="str">
        <f>_xlfn.IFS(stroke_2[[#This Row],[avg_glucose_level]]&lt;70,"Low",stroke_2[[#This Row],[avg_glucose_level]]&lt;99,"Normal",stroke_2[[#This Row],[avg_glucose_level]]&lt;125,"Prediabetes",stroke_2[[#This Row],[avg_glucose_level]]&lt;199,"Diabetes",stroke_2[[#This Row],[avg_glucose_level]]&gt;199,"Very High")</f>
        <v>Very High</v>
      </c>
      <c r="L4196">
        <v>36.9</v>
      </c>
      <c r="M4196">
        <v>28.25</v>
      </c>
      <c r="N4196">
        <v>36.9</v>
      </c>
      <c r="O4196" t="s">
        <v>24</v>
      </c>
      <c r="P4196" t="s">
        <v>34</v>
      </c>
      <c r="Q4196" s="4" t="s">
        <v>4285</v>
      </c>
      <c r="R4196" s="5">
        <f t="shared" ca="1" si="65"/>
        <v>1.8339609119387367E-3</v>
      </c>
    </row>
    <row r="4197" spans="1:18" x14ac:dyDescent="0.25">
      <c r="A4197">
        <v>14551</v>
      </c>
      <c r="B4197" t="s">
        <v>19</v>
      </c>
      <c r="C4197">
        <v>69</v>
      </c>
      <c r="D4197" t="s">
        <v>4281</v>
      </c>
      <c r="E4197" t="s">
        <v>34</v>
      </c>
      <c r="F4197" t="s">
        <v>34</v>
      </c>
      <c r="G4197" t="s">
        <v>34</v>
      </c>
      <c r="H4197" t="s">
        <v>14</v>
      </c>
      <c r="I4197" t="s">
        <v>15</v>
      </c>
      <c r="J4197" s="5">
        <v>102.48</v>
      </c>
      <c r="K4197" s="5" t="str">
        <f>_xlfn.IFS(stroke_2[[#This Row],[avg_glucose_level]]&lt;70,"Low",stroke_2[[#This Row],[avg_glucose_level]]&lt;99,"Normal",stroke_2[[#This Row],[avg_glucose_level]]&lt;125,"Prediabetes",stroke_2[[#This Row],[avg_glucose_level]]&lt;199,"Diabetes",stroke_2[[#This Row],[avg_glucose_level]]&gt;199,"Very High")</f>
        <v>Prediabetes</v>
      </c>
      <c r="L4197">
        <v>30.2</v>
      </c>
      <c r="M4197">
        <v>28.25</v>
      </c>
      <c r="N4197">
        <v>30.2</v>
      </c>
      <c r="O4197" t="s">
        <v>18</v>
      </c>
      <c r="P4197" t="s">
        <v>34</v>
      </c>
      <c r="Q4197" s="4" t="s">
        <v>4285</v>
      </c>
      <c r="R4197" s="5">
        <f t="shared" ca="1" si="65"/>
        <v>-1.808552456204416E-2</v>
      </c>
    </row>
    <row r="4198" spans="1:18" x14ac:dyDescent="0.25">
      <c r="A4198">
        <v>15313</v>
      </c>
      <c r="B4198" t="s">
        <v>19</v>
      </c>
      <c r="C4198">
        <v>69</v>
      </c>
      <c r="D4198" t="s">
        <v>4281</v>
      </c>
      <c r="E4198" t="s">
        <v>13</v>
      </c>
      <c r="F4198" t="s">
        <v>34</v>
      </c>
      <c r="G4198" t="s">
        <v>13</v>
      </c>
      <c r="H4198" t="s">
        <v>43</v>
      </c>
      <c r="I4198" t="s">
        <v>15</v>
      </c>
      <c r="J4198" s="5">
        <v>208.2</v>
      </c>
      <c r="K4198" s="5" t="str">
        <f>_xlfn.IFS(stroke_2[[#This Row],[avg_glucose_level]]&lt;70,"Low",stroke_2[[#This Row],[avg_glucose_level]]&lt;99,"Normal",stroke_2[[#This Row],[avg_glucose_level]]&lt;125,"Prediabetes",stroke_2[[#This Row],[avg_glucose_level]]&lt;199,"Diabetes",stroke_2[[#This Row],[avg_glucose_level]]&gt;199,"Very High")</f>
        <v>Very High</v>
      </c>
      <c r="L4198">
        <v>32.6</v>
      </c>
      <c r="M4198">
        <v>28.25</v>
      </c>
      <c r="N4198">
        <v>32.6</v>
      </c>
      <c r="O4198" t="s">
        <v>18</v>
      </c>
      <c r="P4198" t="s">
        <v>34</v>
      </c>
      <c r="Q4198" s="4" t="s">
        <v>4285</v>
      </c>
      <c r="R4198" s="5">
        <f t="shared" ca="1" si="65"/>
        <v>-1.0115088677571538E-2</v>
      </c>
    </row>
    <row r="4199" spans="1:18" x14ac:dyDescent="0.25">
      <c r="A4199">
        <v>16377</v>
      </c>
      <c r="B4199" t="s">
        <v>12</v>
      </c>
      <c r="C4199">
        <v>69</v>
      </c>
      <c r="D4199" t="s">
        <v>4281</v>
      </c>
      <c r="E4199" t="s">
        <v>34</v>
      </c>
      <c r="F4199" t="s">
        <v>34</v>
      </c>
      <c r="G4199" t="s">
        <v>13</v>
      </c>
      <c r="H4199" t="s">
        <v>14</v>
      </c>
      <c r="I4199" t="s">
        <v>15</v>
      </c>
      <c r="J4199" s="5">
        <v>89.06</v>
      </c>
      <c r="K4199" s="5" t="str">
        <f>_xlfn.IFS(stroke_2[[#This Row],[avg_glucose_level]]&lt;70,"Low",stroke_2[[#This Row],[avg_glucose_level]]&lt;99,"Normal",stroke_2[[#This Row],[avg_glucose_level]]&lt;125,"Prediabetes",stroke_2[[#This Row],[avg_glucose_level]]&lt;199,"Diabetes",stroke_2[[#This Row],[avg_glucose_level]]&gt;199,"Very High")</f>
        <v>Normal</v>
      </c>
      <c r="L4199">
        <v>34.799999999999997</v>
      </c>
      <c r="M4199">
        <v>28.25</v>
      </c>
      <c r="N4199">
        <v>34.799999999999997</v>
      </c>
      <c r="O4199" t="s">
        <v>18</v>
      </c>
      <c r="P4199" t="s">
        <v>34</v>
      </c>
      <c r="Q4199" s="4" t="s">
        <v>4285</v>
      </c>
      <c r="R4199" s="5">
        <f t="shared" ca="1" si="65"/>
        <v>1.9852661956222873E-3</v>
      </c>
    </row>
    <row r="4200" spans="1:18" x14ac:dyDescent="0.25">
      <c r="A4200">
        <v>16550</v>
      </c>
      <c r="B4200" t="s">
        <v>19</v>
      </c>
      <c r="C4200">
        <v>69</v>
      </c>
      <c r="D4200" t="s">
        <v>4281</v>
      </c>
      <c r="E4200" t="s">
        <v>34</v>
      </c>
      <c r="F4200" t="s">
        <v>13</v>
      </c>
      <c r="G4200" t="s">
        <v>34</v>
      </c>
      <c r="H4200" t="s">
        <v>43</v>
      </c>
      <c r="I4200" t="s">
        <v>15</v>
      </c>
      <c r="J4200" s="5">
        <v>202.38</v>
      </c>
      <c r="K4200" s="5" t="str">
        <f>_xlfn.IFS(stroke_2[[#This Row],[avg_glucose_level]]&lt;70,"Low",stroke_2[[#This Row],[avg_glucose_level]]&lt;99,"Normal",stroke_2[[#This Row],[avg_glucose_level]]&lt;125,"Prediabetes",stroke_2[[#This Row],[avg_glucose_level]]&lt;199,"Diabetes",stroke_2[[#This Row],[avg_glucose_level]]&gt;199,"Very High")</f>
        <v>Very High</v>
      </c>
      <c r="L4200">
        <v>34.6</v>
      </c>
      <c r="M4200">
        <v>28.25</v>
      </c>
      <c r="N4200">
        <v>34.6</v>
      </c>
      <c r="O4200" t="s">
        <v>38</v>
      </c>
      <c r="P4200" t="s">
        <v>34</v>
      </c>
      <c r="Q4200" s="4" t="s">
        <v>4285</v>
      </c>
      <c r="R4200" s="5">
        <f t="shared" ca="1" si="65"/>
        <v>-1.0020287002724471E-2</v>
      </c>
    </row>
    <row r="4201" spans="1:18" x14ac:dyDescent="0.25">
      <c r="A4201">
        <v>16652</v>
      </c>
      <c r="B4201" t="s">
        <v>19</v>
      </c>
      <c r="C4201">
        <v>69</v>
      </c>
      <c r="D4201" t="s">
        <v>4281</v>
      </c>
      <c r="E4201" t="s">
        <v>34</v>
      </c>
      <c r="F4201" t="s">
        <v>34</v>
      </c>
      <c r="G4201" t="s">
        <v>13</v>
      </c>
      <c r="H4201" t="s">
        <v>20</v>
      </c>
      <c r="I4201" t="s">
        <v>15</v>
      </c>
      <c r="J4201" s="5">
        <v>99.68</v>
      </c>
      <c r="K4201" s="5" t="str">
        <f>_xlfn.IFS(stroke_2[[#This Row],[avg_glucose_level]]&lt;70,"Low",stroke_2[[#This Row],[avg_glucose_level]]&lt;99,"Normal",stroke_2[[#This Row],[avg_glucose_level]]&lt;125,"Prediabetes",stroke_2[[#This Row],[avg_glucose_level]]&lt;199,"Diabetes",stroke_2[[#This Row],[avg_glucose_level]]&gt;199,"Very High")</f>
        <v>Prediabetes</v>
      </c>
      <c r="L4201">
        <v>17.600000000000001</v>
      </c>
      <c r="M4201">
        <v>28.25</v>
      </c>
      <c r="N4201">
        <v>17.600000000000001</v>
      </c>
      <c r="O4201" t="s">
        <v>18</v>
      </c>
      <c r="P4201" t="s">
        <v>34</v>
      </c>
      <c r="Q4201" s="4" t="s">
        <v>4285</v>
      </c>
      <c r="R4201" s="5">
        <f t="shared" ca="1" si="65"/>
        <v>1.935653317446831E-2</v>
      </c>
    </row>
    <row r="4202" spans="1:18" x14ac:dyDescent="0.25">
      <c r="A4202">
        <v>16856</v>
      </c>
      <c r="B4202" t="s">
        <v>19</v>
      </c>
      <c r="C4202">
        <v>69</v>
      </c>
      <c r="D4202" t="s">
        <v>4281</v>
      </c>
      <c r="E4202" t="s">
        <v>34</v>
      </c>
      <c r="F4202" t="s">
        <v>34</v>
      </c>
      <c r="G4202" t="s">
        <v>13</v>
      </c>
      <c r="H4202" t="s">
        <v>14</v>
      </c>
      <c r="I4202" t="s">
        <v>21</v>
      </c>
      <c r="J4202" s="5">
        <v>84.46</v>
      </c>
      <c r="K4202" s="5" t="str">
        <f>_xlfn.IFS(stroke_2[[#This Row],[avg_glucose_level]]&lt;70,"Low",stroke_2[[#This Row],[avg_glucose_level]]&lt;99,"Normal",stroke_2[[#This Row],[avg_glucose_level]]&lt;125,"Prediabetes",stroke_2[[#This Row],[avg_glucose_level]]&lt;199,"Diabetes",stroke_2[[#This Row],[avg_glucose_level]]&gt;199,"Very High")</f>
        <v>Normal</v>
      </c>
      <c r="L4202">
        <v>19.899999999999999</v>
      </c>
      <c r="M4202">
        <v>28.25</v>
      </c>
      <c r="N4202">
        <v>19.899999999999999</v>
      </c>
      <c r="O4202" t="s">
        <v>38</v>
      </c>
      <c r="P4202" t="s">
        <v>34</v>
      </c>
      <c r="Q4202" s="4" t="s">
        <v>4285</v>
      </c>
      <c r="R4202" s="5">
        <f t="shared" ca="1" si="65"/>
        <v>-9.8067375670925112E-3</v>
      </c>
    </row>
    <row r="4203" spans="1:18" x14ac:dyDescent="0.25">
      <c r="A4203">
        <v>17813</v>
      </c>
      <c r="B4203" t="s">
        <v>19</v>
      </c>
      <c r="C4203">
        <v>69</v>
      </c>
      <c r="D4203" t="s">
        <v>4281</v>
      </c>
      <c r="E4203" t="s">
        <v>34</v>
      </c>
      <c r="F4203" t="s">
        <v>13</v>
      </c>
      <c r="G4203" t="s">
        <v>13</v>
      </c>
      <c r="H4203" t="s">
        <v>14</v>
      </c>
      <c r="I4203" t="s">
        <v>21</v>
      </c>
      <c r="J4203" s="5">
        <v>254.6</v>
      </c>
      <c r="K4203" s="5" t="str">
        <f>_xlfn.IFS(stroke_2[[#This Row],[avg_glucose_level]]&lt;70,"Low",stroke_2[[#This Row],[avg_glucose_level]]&lt;99,"Normal",stroke_2[[#This Row],[avg_glucose_level]]&lt;125,"Prediabetes",stroke_2[[#This Row],[avg_glucose_level]]&lt;199,"Diabetes",stroke_2[[#This Row],[avg_glucose_level]]&gt;199,"Very High")</f>
        <v>Very High</v>
      </c>
      <c r="L4203">
        <v>21.7</v>
      </c>
      <c r="M4203">
        <v>28.25</v>
      </c>
      <c r="N4203">
        <v>21.7</v>
      </c>
      <c r="O4203" t="s">
        <v>38</v>
      </c>
      <c r="P4203" t="s">
        <v>34</v>
      </c>
      <c r="Q4203" s="4" t="s">
        <v>4285</v>
      </c>
      <c r="R4203" s="5">
        <f t="shared" ca="1" si="65"/>
        <v>1.5500353156015034E-2</v>
      </c>
    </row>
    <row r="4204" spans="1:18" x14ac:dyDescent="0.25">
      <c r="A4204">
        <v>18680</v>
      </c>
      <c r="B4204" t="s">
        <v>12</v>
      </c>
      <c r="C4204">
        <v>69</v>
      </c>
      <c r="D4204" t="s">
        <v>4281</v>
      </c>
      <c r="E4204" t="s">
        <v>34</v>
      </c>
      <c r="F4204" t="s">
        <v>34</v>
      </c>
      <c r="G4204" t="s">
        <v>13</v>
      </c>
      <c r="H4204" t="s">
        <v>20</v>
      </c>
      <c r="I4204" t="s">
        <v>15</v>
      </c>
      <c r="J4204" s="5">
        <v>78.48</v>
      </c>
      <c r="K4204" s="5" t="str">
        <f>_xlfn.IFS(stroke_2[[#This Row],[avg_glucose_level]]&lt;70,"Low",stroke_2[[#This Row],[avg_glucose_level]]&lt;99,"Normal",stroke_2[[#This Row],[avg_glucose_level]]&lt;125,"Prediabetes",stroke_2[[#This Row],[avg_glucose_level]]&lt;199,"Diabetes",stroke_2[[#This Row],[avg_glucose_level]]&gt;199,"Very High")</f>
        <v>Normal</v>
      </c>
      <c r="L4204">
        <v>25.8</v>
      </c>
      <c r="M4204">
        <v>28.25</v>
      </c>
      <c r="N4204">
        <v>25.8</v>
      </c>
      <c r="O4204" t="s">
        <v>18</v>
      </c>
      <c r="P4204" t="s">
        <v>34</v>
      </c>
      <c r="Q4204" s="4" t="s">
        <v>4285</v>
      </c>
      <c r="R4204" s="5">
        <f t="shared" ca="1" si="65"/>
        <v>-3.9795695105080018E-3</v>
      </c>
    </row>
    <row r="4205" spans="1:18" x14ac:dyDescent="0.25">
      <c r="A4205">
        <v>18890</v>
      </c>
      <c r="B4205" t="s">
        <v>12</v>
      </c>
      <c r="C4205">
        <v>69</v>
      </c>
      <c r="D4205" t="s">
        <v>4281</v>
      </c>
      <c r="E4205" t="s">
        <v>13</v>
      </c>
      <c r="F4205" t="s">
        <v>34</v>
      </c>
      <c r="G4205" t="s">
        <v>13</v>
      </c>
      <c r="H4205" t="s">
        <v>14</v>
      </c>
      <c r="I4205" t="s">
        <v>21</v>
      </c>
      <c r="J4205" s="5">
        <v>87.93</v>
      </c>
      <c r="K4205" s="5" t="str">
        <f>_xlfn.IFS(stroke_2[[#This Row],[avg_glucose_level]]&lt;70,"Low",stroke_2[[#This Row],[avg_glucose_level]]&lt;99,"Normal",stroke_2[[#This Row],[avg_glucose_level]]&lt;125,"Prediabetes",stroke_2[[#This Row],[avg_glucose_level]]&lt;199,"Diabetes",stroke_2[[#This Row],[avg_glucose_level]]&gt;199,"Very High")</f>
        <v>Normal</v>
      </c>
      <c r="L4205">
        <v>33.6</v>
      </c>
      <c r="M4205">
        <v>28.25</v>
      </c>
      <c r="N4205">
        <v>33.6</v>
      </c>
      <c r="O4205" t="s">
        <v>24</v>
      </c>
      <c r="P4205" t="s">
        <v>34</v>
      </c>
      <c r="Q4205" s="4" t="s">
        <v>4285</v>
      </c>
      <c r="R4205" s="5">
        <f t="shared" ca="1" si="65"/>
        <v>-1.4628962413720952E-2</v>
      </c>
    </row>
    <row r="4206" spans="1:18" x14ac:dyDescent="0.25">
      <c r="A4206">
        <v>22269</v>
      </c>
      <c r="B4206" t="s">
        <v>19</v>
      </c>
      <c r="C4206">
        <v>69</v>
      </c>
      <c r="D4206" t="s">
        <v>4281</v>
      </c>
      <c r="E4206" t="s">
        <v>13</v>
      </c>
      <c r="F4206" t="s">
        <v>34</v>
      </c>
      <c r="G4206" t="s">
        <v>13</v>
      </c>
      <c r="H4206" t="s">
        <v>43</v>
      </c>
      <c r="I4206" t="s">
        <v>15</v>
      </c>
      <c r="J4206" s="5">
        <v>112.2</v>
      </c>
      <c r="K4206" s="5" t="str">
        <f>_xlfn.IFS(stroke_2[[#This Row],[avg_glucose_level]]&lt;70,"Low",stroke_2[[#This Row],[avg_glucose_level]]&lt;99,"Normal",stroke_2[[#This Row],[avg_glucose_level]]&lt;125,"Prediabetes",stroke_2[[#This Row],[avg_glucose_level]]&lt;199,"Diabetes",stroke_2[[#This Row],[avg_glucose_level]]&gt;199,"Very High")</f>
        <v>Prediabetes</v>
      </c>
      <c r="M4206">
        <v>28.25</v>
      </c>
      <c r="N4206">
        <v>28.25</v>
      </c>
      <c r="O4206" t="s">
        <v>24</v>
      </c>
      <c r="P4206" t="s">
        <v>34</v>
      </c>
      <c r="Q4206" s="4" t="s">
        <v>4285</v>
      </c>
      <c r="R4206" s="5">
        <f t="shared" ca="1" si="65"/>
        <v>-4.1724090563837355E-3</v>
      </c>
    </row>
    <row r="4207" spans="1:18" x14ac:dyDescent="0.25">
      <c r="A4207">
        <v>25630</v>
      </c>
      <c r="B4207" t="s">
        <v>19</v>
      </c>
      <c r="C4207">
        <v>69</v>
      </c>
      <c r="D4207" t="s">
        <v>4281</v>
      </c>
      <c r="E4207" t="s">
        <v>34</v>
      </c>
      <c r="F4207" t="s">
        <v>34</v>
      </c>
      <c r="G4207" t="s">
        <v>13</v>
      </c>
      <c r="H4207" t="s">
        <v>20</v>
      </c>
      <c r="I4207" t="s">
        <v>15</v>
      </c>
      <c r="J4207" s="5">
        <v>79.7</v>
      </c>
      <c r="K4207" s="5" t="str">
        <f>_xlfn.IFS(stroke_2[[#This Row],[avg_glucose_level]]&lt;70,"Low",stroke_2[[#This Row],[avg_glucose_level]]&lt;99,"Normal",stroke_2[[#This Row],[avg_glucose_level]]&lt;125,"Prediabetes",stroke_2[[#This Row],[avg_glucose_level]]&lt;199,"Diabetes",stroke_2[[#This Row],[avg_glucose_level]]&gt;199,"Very High")</f>
        <v>Normal</v>
      </c>
      <c r="L4207">
        <v>25</v>
      </c>
      <c r="M4207">
        <v>28.25</v>
      </c>
      <c r="N4207">
        <v>25</v>
      </c>
      <c r="O4207" t="s">
        <v>24</v>
      </c>
      <c r="P4207" t="s">
        <v>34</v>
      </c>
      <c r="Q4207" s="4" t="s">
        <v>4285</v>
      </c>
      <c r="R4207" s="5">
        <f t="shared" ca="1" si="65"/>
        <v>-2.689585979389464E-3</v>
      </c>
    </row>
    <row r="4208" spans="1:18" x14ac:dyDescent="0.25">
      <c r="A4208">
        <v>26330</v>
      </c>
      <c r="B4208" t="s">
        <v>19</v>
      </c>
      <c r="C4208">
        <v>69</v>
      </c>
      <c r="D4208" t="s">
        <v>4281</v>
      </c>
      <c r="E4208" t="s">
        <v>34</v>
      </c>
      <c r="F4208" t="s">
        <v>34</v>
      </c>
      <c r="G4208" t="s">
        <v>13</v>
      </c>
      <c r="H4208" t="s">
        <v>14</v>
      </c>
      <c r="I4208" t="s">
        <v>15</v>
      </c>
      <c r="J4208" s="5">
        <v>91.65</v>
      </c>
      <c r="K4208" s="5" t="str">
        <f>_xlfn.IFS(stroke_2[[#This Row],[avg_glucose_level]]&lt;70,"Low",stroke_2[[#This Row],[avg_glucose_level]]&lt;99,"Normal",stroke_2[[#This Row],[avg_glucose_level]]&lt;125,"Prediabetes",stroke_2[[#This Row],[avg_glucose_level]]&lt;199,"Diabetes",stroke_2[[#This Row],[avg_glucose_level]]&gt;199,"Very High")</f>
        <v>Normal</v>
      </c>
      <c r="L4208">
        <v>25.7</v>
      </c>
      <c r="M4208">
        <v>28.25</v>
      </c>
      <c r="N4208">
        <v>25.7</v>
      </c>
      <c r="O4208" t="s">
        <v>18</v>
      </c>
      <c r="P4208" t="s">
        <v>34</v>
      </c>
      <c r="Q4208" s="4" t="s">
        <v>4285</v>
      </c>
      <c r="R4208" s="5">
        <f t="shared" ca="1" si="65"/>
        <v>2.1436090821306413E-2</v>
      </c>
    </row>
    <row r="4209" spans="1:18" x14ac:dyDescent="0.25">
      <c r="A4209">
        <v>26539</v>
      </c>
      <c r="B4209" t="s">
        <v>12</v>
      </c>
      <c r="C4209">
        <v>69</v>
      </c>
      <c r="D4209" t="s">
        <v>4281</v>
      </c>
      <c r="E4209" t="s">
        <v>34</v>
      </c>
      <c r="F4209" t="s">
        <v>34</v>
      </c>
      <c r="G4209" t="s">
        <v>13</v>
      </c>
      <c r="H4209" t="s">
        <v>20</v>
      </c>
      <c r="I4209" t="s">
        <v>15</v>
      </c>
      <c r="J4209" s="5">
        <v>202.51</v>
      </c>
      <c r="K4209" s="5" t="str">
        <f>_xlfn.IFS(stroke_2[[#This Row],[avg_glucose_level]]&lt;70,"Low",stroke_2[[#This Row],[avg_glucose_level]]&lt;99,"Normal",stroke_2[[#This Row],[avg_glucose_level]]&lt;125,"Prediabetes",stroke_2[[#This Row],[avg_glucose_level]]&lt;199,"Diabetes",stroke_2[[#This Row],[avg_glucose_level]]&gt;199,"Very High")</f>
        <v>Very High</v>
      </c>
      <c r="L4209">
        <v>30.8</v>
      </c>
      <c r="M4209">
        <v>28.25</v>
      </c>
      <c r="N4209">
        <v>30.8</v>
      </c>
      <c r="O4209" t="s">
        <v>18</v>
      </c>
      <c r="P4209" t="s">
        <v>34</v>
      </c>
      <c r="Q4209" s="4" t="s">
        <v>4285</v>
      </c>
      <c r="R4209" s="5">
        <f t="shared" ca="1" si="65"/>
        <v>-9.3413604674331026E-3</v>
      </c>
    </row>
    <row r="4210" spans="1:18" x14ac:dyDescent="0.25">
      <c r="A4210">
        <v>27135</v>
      </c>
      <c r="B4210" t="s">
        <v>12</v>
      </c>
      <c r="C4210">
        <v>69</v>
      </c>
      <c r="D4210" t="s">
        <v>4281</v>
      </c>
      <c r="E4210" t="s">
        <v>13</v>
      </c>
      <c r="F4210" t="s">
        <v>34</v>
      </c>
      <c r="G4210" t="s">
        <v>13</v>
      </c>
      <c r="H4210" t="s">
        <v>14</v>
      </c>
      <c r="I4210" t="s">
        <v>21</v>
      </c>
      <c r="J4210" s="5">
        <v>107.11</v>
      </c>
      <c r="K4210" s="5" t="str">
        <f>_xlfn.IFS(stroke_2[[#This Row],[avg_glucose_level]]&lt;70,"Low",stroke_2[[#This Row],[avg_glucose_level]]&lt;99,"Normal",stroke_2[[#This Row],[avg_glucose_level]]&lt;125,"Prediabetes",stroke_2[[#This Row],[avg_glucose_level]]&lt;199,"Diabetes",stroke_2[[#This Row],[avg_glucose_level]]&gt;199,"Very High")</f>
        <v>Prediabetes</v>
      </c>
      <c r="M4210">
        <v>28.25</v>
      </c>
      <c r="N4210">
        <v>28.25</v>
      </c>
      <c r="O4210" t="s">
        <v>29</v>
      </c>
      <c r="P4210" t="s">
        <v>34</v>
      </c>
      <c r="Q4210" s="4" t="s">
        <v>4285</v>
      </c>
      <c r="R4210" s="5">
        <f t="shared" ca="1" si="65"/>
        <v>5.2754648745855391E-3</v>
      </c>
    </row>
    <row r="4211" spans="1:18" x14ac:dyDescent="0.25">
      <c r="A4211">
        <v>27176</v>
      </c>
      <c r="B4211" t="s">
        <v>19</v>
      </c>
      <c r="C4211">
        <v>69</v>
      </c>
      <c r="D4211" t="s">
        <v>4281</v>
      </c>
      <c r="E4211" t="s">
        <v>34</v>
      </c>
      <c r="F4211" t="s">
        <v>34</v>
      </c>
      <c r="G4211" t="s">
        <v>13</v>
      </c>
      <c r="H4211" t="s">
        <v>14</v>
      </c>
      <c r="I4211" t="s">
        <v>21</v>
      </c>
      <c r="J4211" s="5">
        <v>103.73</v>
      </c>
      <c r="K4211" s="5" t="str">
        <f>_xlfn.IFS(stroke_2[[#This Row],[avg_glucose_level]]&lt;70,"Low",stroke_2[[#This Row],[avg_glucose_level]]&lt;99,"Normal",stroke_2[[#This Row],[avg_glucose_level]]&lt;125,"Prediabetes",stroke_2[[#This Row],[avg_glucose_level]]&lt;199,"Diabetes",stroke_2[[#This Row],[avg_glucose_level]]&gt;199,"Very High")</f>
        <v>Prediabetes</v>
      </c>
      <c r="L4211">
        <v>34.700000000000003</v>
      </c>
      <c r="M4211">
        <v>28.25</v>
      </c>
      <c r="N4211">
        <v>34.700000000000003</v>
      </c>
      <c r="O4211" t="s">
        <v>24</v>
      </c>
      <c r="P4211" t="s">
        <v>34</v>
      </c>
      <c r="Q4211" s="4" t="s">
        <v>4285</v>
      </c>
      <c r="R4211" s="5">
        <f t="shared" ca="1" si="65"/>
        <v>2.0889078847392738E-2</v>
      </c>
    </row>
    <row r="4212" spans="1:18" x14ac:dyDescent="0.25">
      <c r="A4212">
        <v>28400</v>
      </c>
      <c r="B4212" t="s">
        <v>12</v>
      </c>
      <c r="C4212">
        <v>69</v>
      </c>
      <c r="D4212" t="s">
        <v>4281</v>
      </c>
      <c r="E4212" t="s">
        <v>34</v>
      </c>
      <c r="F4212" t="s">
        <v>34</v>
      </c>
      <c r="G4212" t="s">
        <v>13</v>
      </c>
      <c r="H4212" t="s">
        <v>20</v>
      </c>
      <c r="I4212" t="s">
        <v>15</v>
      </c>
      <c r="J4212" s="5">
        <v>92.73</v>
      </c>
      <c r="K4212" s="5" t="str">
        <f>_xlfn.IFS(stroke_2[[#This Row],[avg_glucose_level]]&lt;70,"Low",stroke_2[[#This Row],[avg_glucose_level]]&lt;99,"Normal",stroke_2[[#This Row],[avg_glucose_level]]&lt;125,"Prediabetes",stroke_2[[#This Row],[avg_glucose_level]]&lt;199,"Diabetes",stroke_2[[#This Row],[avg_glucose_level]]&gt;199,"Very High")</f>
        <v>Normal</v>
      </c>
      <c r="L4212">
        <v>27.7</v>
      </c>
      <c r="M4212">
        <v>28.25</v>
      </c>
      <c r="N4212">
        <v>27.7</v>
      </c>
      <c r="O4212" t="s">
        <v>24</v>
      </c>
      <c r="P4212" t="s">
        <v>34</v>
      </c>
      <c r="Q4212" s="4" t="s">
        <v>4285</v>
      </c>
      <c r="R4212" s="5">
        <f t="shared" ca="1" si="65"/>
        <v>-1.0641429943538316E-2</v>
      </c>
    </row>
    <row r="4213" spans="1:18" x14ac:dyDescent="0.25">
      <c r="A4213">
        <v>28526</v>
      </c>
      <c r="B4213" t="s">
        <v>12</v>
      </c>
      <c r="C4213">
        <v>69</v>
      </c>
      <c r="D4213" t="s">
        <v>4281</v>
      </c>
      <c r="E4213" t="s">
        <v>34</v>
      </c>
      <c r="F4213" t="s">
        <v>34</v>
      </c>
      <c r="G4213" t="s">
        <v>13</v>
      </c>
      <c r="H4213" t="s">
        <v>20</v>
      </c>
      <c r="I4213" t="s">
        <v>21</v>
      </c>
      <c r="J4213" s="5">
        <v>203.04</v>
      </c>
      <c r="K4213" s="5" t="str">
        <f>_xlfn.IFS(stroke_2[[#This Row],[avg_glucose_level]]&lt;70,"Low",stroke_2[[#This Row],[avg_glucose_level]]&lt;99,"Normal",stroke_2[[#This Row],[avg_glucose_level]]&lt;125,"Prediabetes",stroke_2[[#This Row],[avg_glucose_level]]&lt;199,"Diabetes",stroke_2[[#This Row],[avg_glucose_level]]&gt;199,"Very High")</f>
        <v>Very High</v>
      </c>
      <c r="L4213">
        <v>33.6</v>
      </c>
      <c r="M4213">
        <v>28.25</v>
      </c>
      <c r="N4213">
        <v>33.6</v>
      </c>
      <c r="O4213" t="s">
        <v>24</v>
      </c>
      <c r="P4213" t="s">
        <v>34</v>
      </c>
      <c r="Q4213" s="4" t="s">
        <v>4285</v>
      </c>
      <c r="R4213" s="5">
        <f t="shared" ca="1" si="65"/>
        <v>1.4494086718662601E-2</v>
      </c>
    </row>
    <row r="4214" spans="1:18" x14ac:dyDescent="0.25">
      <c r="A4214">
        <v>30328</v>
      </c>
      <c r="B4214" t="s">
        <v>19</v>
      </c>
      <c r="C4214">
        <v>69</v>
      </c>
      <c r="D4214" t="s">
        <v>4281</v>
      </c>
      <c r="E4214" t="s">
        <v>13</v>
      </c>
      <c r="F4214" t="s">
        <v>34</v>
      </c>
      <c r="G4214" t="s">
        <v>13</v>
      </c>
      <c r="H4214" t="s">
        <v>43</v>
      </c>
      <c r="I4214" t="s">
        <v>21</v>
      </c>
      <c r="J4214" s="5">
        <v>103.44</v>
      </c>
      <c r="K4214" s="5" t="str">
        <f>_xlfn.IFS(stroke_2[[#This Row],[avg_glucose_level]]&lt;70,"Low",stroke_2[[#This Row],[avg_glucose_level]]&lt;99,"Normal",stroke_2[[#This Row],[avg_glucose_level]]&lt;125,"Prediabetes",stroke_2[[#This Row],[avg_glucose_level]]&lt;199,"Diabetes",stroke_2[[#This Row],[avg_glucose_level]]&gt;199,"Very High")</f>
        <v>Prediabetes</v>
      </c>
      <c r="L4214">
        <v>43.1</v>
      </c>
      <c r="M4214">
        <v>28.25</v>
      </c>
      <c r="N4214">
        <v>43.1</v>
      </c>
      <c r="O4214" t="s">
        <v>18</v>
      </c>
      <c r="P4214" t="s">
        <v>34</v>
      </c>
      <c r="Q4214" s="4" t="s">
        <v>4285</v>
      </c>
      <c r="R4214" s="5">
        <f t="shared" ca="1" si="65"/>
        <v>-2.2092115571641473E-2</v>
      </c>
    </row>
    <row r="4215" spans="1:18" x14ac:dyDescent="0.25">
      <c r="A4215">
        <v>35022</v>
      </c>
      <c r="B4215" t="s">
        <v>19</v>
      </c>
      <c r="C4215">
        <v>69</v>
      </c>
      <c r="D4215" t="s">
        <v>4281</v>
      </c>
      <c r="E4215" t="s">
        <v>34</v>
      </c>
      <c r="F4215" t="s">
        <v>34</v>
      </c>
      <c r="G4215" t="s">
        <v>13</v>
      </c>
      <c r="H4215" t="s">
        <v>14</v>
      </c>
      <c r="I4215" t="s">
        <v>15</v>
      </c>
      <c r="J4215" s="5">
        <v>111.48</v>
      </c>
      <c r="K4215" s="5" t="str">
        <f>_xlfn.IFS(stroke_2[[#This Row],[avg_glucose_level]]&lt;70,"Low",stroke_2[[#This Row],[avg_glucose_level]]&lt;99,"Normal",stroke_2[[#This Row],[avg_glucose_level]]&lt;125,"Prediabetes",stroke_2[[#This Row],[avg_glucose_level]]&lt;199,"Diabetes",stroke_2[[#This Row],[avg_glucose_level]]&gt;199,"Very High")</f>
        <v>Prediabetes</v>
      </c>
      <c r="L4215">
        <v>37</v>
      </c>
      <c r="M4215">
        <v>28.25</v>
      </c>
      <c r="N4215">
        <v>37</v>
      </c>
      <c r="O4215" t="s">
        <v>29</v>
      </c>
      <c r="P4215" t="s">
        <v>34</v>
      </c>
      <c r="Q4215" s="4" t="s">
        <v>4285</v>
      </c>
      <c r="R4215" s="5">
        <f t="shared" ca="1" si="65"/>
        <v>2.6144461679400431E-5</v>
      </c>
    </row>
    <row r="4216" spans="1:18" x14ac:dyDescent="0.25">
      <c r="A4216">
        <v>35295</v>
      </c>
      <c r="B4216" t="s">
        <v>12</v>
      </c>
      <c r="C4216">
        <v>69</v>
      </c>
      <c r="D4216" t="s">
        <v>4281</v>
      </c>
      <c r="E4216" t="s">
        <v>34</v>
      </c>
      <c r="F4216" t="s">
        <v>34</v>
      </c>
      <c r="G4216" t="s">
        <v>13</v>
      </c>
      <c r="H4216" t="s">
        <v>14</v>
      </c>
      <c r="I4216" t="s">
        <v>15</v>
      </c>
      <c r="J4216" s="5">
        <v>65.08</v>
      </c>
      <c r="K4216" s="5" t="str">
        <f>_xlfn.IFS(stroke_2[[#This Row],[avg_glucose_level]]&lt;70,"Low",stroke_2[[#This Row],[avg_glucose_level]]&lt;99,"Normal",stroke_2[[#This Row],[avg_glucose_level]]&lt;125,"Prediabetes",stroke_2[[#This Row],[avg_glucose_level]]&lt;199,"Diabetes",stroke_2[[#This Row],[avg_glucose_level]]&gt;199,"Very High")</f>
        <v>Low</v>
      </c>
      <c r="L4216">
        <v>27.3</v>
      </c>
      <c r="M4216">
        <v>28.25</v>
      </c>
      <c r="N4216">
        <v>27.3</v>
      </c>
      <c r="O4216" t="s">
        <v>18</v>
      </c>
      <c r="P4216" t="s">
        <v>34</v>
      </c>
      <c r="Q4216" s="4" t="s">
        <v>4285</v>
      </c>
      <c r="R4216" s="5">
        <f t="shared" ca="1" si="65"/>
        <v>8.2959476478673914E-3</v>
      </c>
    </row>
    <row r="4217" spans="1:18" x14ac:dyDescent="0.25">
      <c r="A4217">
        <v>35684</v>
      </c>
      <c r="B4217" t="s">
        <v>12</v>
      </c>
      <c r="C4217">
        <v>69</v>
      </c>
      <c r="D4217" t="s">
        <v>4281</v>
      </c>
      <c r="E4217" t="s">
        <v>34</v>
      </c>
      <c r="F4217" t="s">
        <v>34</v>
      </c>
      <c r="G4217" t="s">
        <v>13</v>
      </c>
      <c r="H4217" t="s">
        <v>14</v>
      </c>
      <c r="I4217" t="s">
        <v>21</v>
      </c>
      <c r="J4217" s="5">
        <v>93.81</v>
      </c>
      <c r="K4217" s="5" t="str">
        <f>_xlfn.IFS(stroke_2[[#This Row],[avg_glucose_level]]&lt;70,"Low",stroke_2[[#This Row],[avg_glucose_level]]&lt;99,"Normal",stroke_2[[#This Row],[avg_glucose_level]]&lt;125,"Prediabetes",stroke_2[[#This Row],[avg_glucose_level]]&lt;199,"Diabetes",stroke_2[[#This Row],[avg_glucose_level]]&gt;199,"Very High")</f>
        <v>Normal</v>
      </c>
      <c r="L4217">
        <v>28.5</v>
      </c>
      <c r="M4217">
        <v>28.25</v>
      </c>
      <c r="N4217">
        <v>28.5</v>
      </c>
      <c r="O4217" t="s">
        <v>38</v>
      </c>
      <c r="P4217" t="s">
        <v>13</v>
      </c>
      <c r="Q4217" s="4" t="s">
        <v>4286</v>
      </c>
      <c r="R4217" s="5">
        <f t="shared" ca="1" si="65"/>
        <v>1.002755475573613</v>
      </c>
    </row>
    <row r="4218" spans="1:18" x14ac:dyDescent="0.25">
      <c r="A4218">
        <v>37651</v>
      </c>
      <c r="B4218" t="s">
        <v>19</v>
      </c>
      <c r="C4218">
        <v>69</v>
      </c>
      <c r="D4218" t="s">
        <v>4281</v>
      </c>
      <c r="E4218" t="s">
        <v>13</v>
      </c>
      <c r="F4218" t="s">
        <v>13</v>
      </c>
      <c r="G4218" t="s">
        <v>34</v>
      </c>
      <c r="H4218" t="s">
        <v>20</v>
      </c>
      <c r="I4218" t="s">
        <v>15</v>
      </c>
      <c r="J4218" s="5">
        <v>72.17</v>
      </c>
      <c r="K4218" s="5" t="str">
        <f>_xlfn.IFS(stroke_2[[#This Row],[avg_glucose_level]]&lt;70,"Low",stroke_2[[#This Row],[avg_glucose_level]]&lt;99,"Normal",stroke_2[[#This Row],[avg_glucose_level]]&lt;125,"Prediabetes",stroke_2[[#This Row],[avg_glucose_level]]&lt;199,"Diabetes",stroke_2[[#This Row],[avg_glucose_level]]&gt;199,"Very High")</f>
        <v>Normal</v>
      </c>
      <c r="L4218">
        <v>36.799999999999997</v>
      </c>
      <c r="M4218">
        <v>28.25</v>
      </c>
      <c r="N4218">
        <v>36.799999999999997</v>
      </c>
      <c r="O4218" t="s">
        <v>24</v>
      </c>
      <c r="P4218" t="s">
        <v>13</v>
      </c>
      <c r="Q4218" s="4" t="s">
        <v>4286</v>
      </c>
      <c r="R4218" s="5">
        <f t="shared" ca="1" si="65"/>
        <v>0.97630086538020022</v>
      </c>
    </row>
    <row r="4219" spans="1:18" x14ac:dyDescent="0.25">
      <c r="A4219">
        <v>42628</v>
      </c>
      <c r="B4219" t="s">
        <v>19</v>
      </c>
      <c r="C4219">
        <v>69</v>
      </c>
      <c r="D4219" t="s">
        <v>4281</v>
      </c>
      <c r="E4219" t="s">
        <v>34</v>
      </c>
      <c r="F4219" t="s">
        <v>13</v>
      </c>
      <c r="G4219" t="s">
        <v>34</v>
      </c>
      <c r="H4219" t="s">
        <v>14</v>
      </c>
      <c r="I4219" t="s">
        <v>15</v>
      </c>
      <c r="J4219" s="5">
        <v>193.45</v>
      </c>
      <c r="K4219" s="5" t="str">
        <f>_xlfn.IFS(stroke_2[[#This Row],[avg_glucose_level]]&lt;70,"Low",stroke_2[[#This Row],[avg_glucose_level]]&lt;99,"Normal",stroke_2[[#This Row],[avg_glucose_level]]&lt;125,"Prediabetes",stroke_2[[#This Row],[avg_glucose_level]]&lt;199,"Diabetes",stroke_2[[#This Row],[avg_glucose_level]]&gt;199,"Very High")</f>
        <v>Diabetes</v>
      </c>
      <c r="L4219">
        <v>34.5</v>
      </c>
      <c r="M4219">
        <v>28.25</v>
      </c>
      <c r="N4219">
        <v>34.5</v>
      </c>
      <c r="O4219" t="s">
        <v>24</v>
      </c>
      <c r="P4219" t="s">
        <v>34</v>
      </c>
      <c r="Q4219" s="4" t="s">
        <v>4285</v>
      </c>
      <c r="R4219" s="5">
        <f t="shared" ca="1" si="65"/>
        <v>2.1909449861216707E-2</v>
      </c>
    </row>
    <row r="4220" spans="1:18" x14ac:dyDescent="0.25">
      <c r="A4220">
        <v>44105</v>
      </c>
      <c r="B4220" t="s">
        <v>19</v>
      </c>
      <c r="C4220">
        <v>69</v>
      </c>
      <c r="D4220" t="s">
        <v>4281</v>
      </c>
      <c r="E4220" t="s">
        <v>13</v>
      </c>
      <c r="F4220" t="s">
        <v>34</v>
      </c>
      <c r="G4220" t="s">
        <v>13</v>
      </c>
      <c r="H4220" t="s">
        <v>20</v>
      </c>
      <c r="I4220" t="s">
        <v>15</v>
      </c>
      <c r="J4220" s="5">
        <v>61.81</v>
      </c>
      <c r="K4220" s="5" t="str">
        <f>_xlfn.IFS(stroke_2[[#This Row],[avg_glucose_level]]&lt;70,"Low",stroke_2[[#This Row],[avg_glucose_level]]&lt;99,"Normal",stroke_2[[#This Row],[avg_glucose_level]]&lt;125,"Prediabetes",stroke_2[[#This Row],[avg_glucose_level]]&lt;199,"Diabetes",stroke_2[[#This Row],[avg_glucose_level]]&gt;199,"Very High")</f>
        <v>Low</v>
      </c>
      <c r="L4220">
        <v>37.1</v>
      </c>
      <c r="M4220">
        <v>28.25</v>
      </c>
      <c r="N4220">
        <v>37.1</v>
      </c>
      <c r="O4220" t="s">
        <v>38</v>
      </c>
      <c r="P4220" t="s">
        <v>34</v>
      </c>
      <c r="Q4220" s="4" t="s">
        <v>4285</v>
      </c>
      <c r="R4220" s="5">
        <f t="shared" ca="1" si="65"/>
        <v>8.7079734227587299E-3</v>
      </c>
    </row>
    <row r="4221" spans="1:18" x14ac:dyDescent="0.25">
      <c r="A4221">
        <v>44656</v>
      </c>
      <c r="B4221" t="s">
        <v>19</v>
      </c>
      <c r="C4221">
        <v>69</v>
      </c>
      <c r="D4221" t="s">
        <v>4281</v>
      </c>
      <c r="E4221" t="s">
        <v>13</v>
      </c>
      <c r="F4221" t="s">
        <v>34</v>
      </c>
      <c r="G4221" t="s">
        <v>13</v>
      </c>
      <c r="H4221" t="s">
        <v>14</v>
      </c>
      <c r="I4221" t="s">
        <v>21</v>
      </c>
      <c r="J4221" s="5">
        <v>112.69</v>
      </c>
      <c r="K4221" s="5" t="str">
        <f>_xlfn.IFS(stroke_2[[#This Row],[avg_glucose_level]]&lt;70,"Low",stroke_2[[#This Row],[avg_glucose_level]]&lt;99,"Normal",stroke_2[[#This Row],[avg_glucose_level]]&lt;125,"Prediabetes",stroke_2[[#This Row],[avg_glucose_level]]&lt;199,"Diabetes",stroke_2[[#This Row],[avg_glucose_level]]&gt;199,"Very High")</f>
        <v>Prediabetes</v>
      </c>
      <c r="L4221">
        <v>33.5</v>
      </c>
      <c r="M4221">
        <v>28.25</v>
      </c>
      <c r="N4221">
        <v>33.5</v>
      </c>
      <c r="O4221" t="s">
        <v>18</v>
      </c>
      <c r="P4221" t="s">
        <v>34</v>
      </c>
      <c r="Q4221" s="4" t="s">
        <v>4285</v>
      </c>
      <c r="R4221" s="5">
        <f t="shared" ca="1" si="65"/>
        <v>1.74324831184762E-2</v>
      </c>
    </row>
    <row r="4222" spans="1:18" x14ac:dyDescent="0.25">
      <c r="A4222">
        <v>44831</v>
      </c>
      <c r="B4222" t="s">
        <v>19</v>
      </c>
      <c r="C4222">
        <v>69</v>
      </c>
      <c r="D4222" t="s">
        <v>4281</v>
      </c>
      <c r="E4222" t="s">
        <v>34</v>
      </c>
      <c r="F4222" t="s">
        <v>34</v>
      </c>
      <c r="G4222" t="s">
        <v>34</v>
      </c>
      <c r="H4222" t="s">
        <v>14</v>
      </c>
      <c r="I4222" t="s">
        <v>15</v>
      </c>
      <c r="J4222" s="5">
        <v>59.31</v>
      </c>
      <c r="K4222" s="5" t="str">
        <f>_xlfn.IFS(stroke_2[[#This Row],[avg_glucose_level]]&lt;70,"Low",stroke_2[[#This Row],[avg_glucose_level]]&lt;99,"Normal",stroke_2[[#This Row],[avg_glucose_level]]&lt;125,"Prediabetes",stroke_2[[#This Row],[avg_glucose_level]]&lt;199,"Diabetes",stroke_2[[#This Row],[avg_glucose_level]]&gt;199,"Very High")</f>
        <v>Low</v>
      </c>
      <c r="L4222">
        <v>31.4</v>
      </c>
      <c r="M4222">
        <v>28.25</v>
      </c>
      <c r="N4222">
        <v>31.4</v>
      </c>
      <c r="O4222" t="s">
        <v>29</v>
      </c>
      <c r="P4222" t="s">
        <v>34</v>
      </c>
      <c r="Q4222" s="4" t="s">
        <v>4285</v>
      </c>
      <c r="R4222" s="5">
        <f t="shared" ca="1" si="65"/>
        <v>-1.4106398191927222E-2</v>
      </c>
    </row>
    <row r="4223" spans="1:18" x14ac:dyDescent="0.25">
      <c r="A4223">
        <v>44886</v>
      </c>
      <c r="B4223" t="s">
        <v>12</v>
      </c>
      <c r="C4223">
        <v>69</v>
      </c>
      <c r="D4223" t="s">
        <v>4281</v>
      </c>
      <c r="E4223" t="s">
        <v>13</v>
      </c>
      <c r="F4223" t="s">
        <v>34</v>
      </c>
      <c r="G4223" t="s">
        <v>13</v>
      </c>
      <c r="H4223" t="s">
        <v>20</v>
      </c>
      <c r="I4223" t="s">
        <v>21</v>
      </c>
      <c r="J4223" s="5">
        <v>236.79</v>
      </c>
      <c r="K4223" s="5" t="str">
        <f>_xlfn.IFS(stroke_2[[#This Row],[avg_glucose_level]]&lt;70,"Low",stroke_2[[#This Row],[avg_glucose_level]]&lt;99,"Normal",stroke_2[[#This Row],[avg_glucose_level]]&lt;125,"Prediabetes",stroke_2[[#This Row],[avg_glucose_level]]&lt;199,"Diabetes",stroke_2[[#This Row],[avg_glucose_level]]&gt;199,"Very High")</f>
        <v>Very High</v>
      </c>
      <c r="L4223">
        <v>35.700000000000003</v>
      </c>
      <c r="M4223">
        <v>28.25</v>
      </c>
      <c r="N4223">
        <v>35.700000000000003</v>
      </c>
      <c r="O4223" t="s">
        <v>18</v>
      </c>
      <c r="P4223" t="s">
        <v>34</v>
      </c>
      <c r="Q4223" s="4" t="s">
        <v>4285</v>
      </c>
      <c r="R4223" s="5">
        <f t="shared" ca="1" si="65"/>
        <v>1.1361401345201177E-2</v>
      </c>
    </row>
    <row r="4224" spans="1:18" x14ac:dyDescent="0.25">
      <c r="A4224">
        <v>48748</v>
      </c>
      <c r="B4224" t="s">
        <v>19</v>
      </c>
      <c r="C4224">
        <v>69</v>
      </c>
      <c r="D4224" t="s">
        <v>4281</v>
      </c>
      <c r="E4224" t="s">
        <v>34</v>
      </c>
      <c r="F4224" t="s">
        <v>34</v>
      </c>
      <c r="G4224" t="s">
        <v>13</v>
      </c>
      <c r="H4224" t="s">
        <v>14</v>
      </c>
      <c r="I4224" t="s">
        <v>21</v>
      </c>
      <c r="J4224" s="5">
        <v>87.27</v>
      </c>
      <c r="K4224" s="5" t="str">
        <f>_xlfn.IFS(stroke_2[[#This Row],[avg_glucose_level]]&lt;70,"Low",stroke_2[[#This Row],[avg_glucose_level]]&lt;99,"Normal",stroke_2[[#This Row],[avg_glucose_level]]&lt;125,"Prediabetes",stroke_2[[#This Row],[avg_glucose_level]]&lt;199,"Diabetes",stroke_2[[#This Row],[avg_glucose_level]]&gt;199,"Very High")</f>
        <v>Normal</v>
      </c>
      <c r="L4224">
        <v>23.3</v>
      </c>
      <c r="M4224">
        <v>28.25</v>
      </c>
      <c r="N4224">
        <v>23.3</v>
      </c>
      <c r="O4224" t="s">
        <v>29</v>
      </c>
      <c r="P4224" t="s">
        <v>34</v>
      </c>
      <c r="Q4224" s="4" t="s">
        <v>4285</v>
      </c>
      <c r="R4224" s="5">
        <f t="shared" ca="1" si="65"/>
        <v>-1.5656287559089378E-3</v>
      </c>
    </row>
    <row r="4225" spans="1:18" x14ac:dyDescent="0.25">
      <c r="A4225">
        <v>49624</v>
      </c>
      <c r="B4225" t="s">
        <v>12</v>
      </c>
      <c r="C4225">
        <v>69</v>
      </c>
      <c r="D4225" t="s">
        <v>4281</v>
      </c>
      <c r="E4225" t="s">
        <v>34</v>
      </c>
      <c r="F4225" t="s">
        <v>34</v>
      </c>
      <c r="G4225" t="s">
        <v>13</v>
      </c>
      <c r="H4225" t="s">
        <v>14</v>
      </c>
      <c r="I4225" t="s">
        <v>15</v>
      </c>
      <c r="J4225" s="5">
        <v>98.92</v>
      </c>
      <c r="K4225" s="5" t="str">
        <f>_xlfn.IFS(stroke_2[[#This Row],[avg_glucose_level]]&lt;70,"Low",stroke_2[[#This Row],[avg_glucose_level]]&lt;99,"Normal",stroke_2[[#This Row],[avg_glucose_level]]&lt;125,"Prediabetes",stroke_2[[#This Row],[avg_glucose_level]]&lt;199,"Diabetes",stroke_2[[#This Row],[avg_glucose_level]]&gt;199,"Very High")</f>
        <v>Normal</v>
      </c>
      <c r="L4225">
        <v>23.9</v>
      </c>
      <c r="M4225">
        <v>28.25</v>
      </c>
      <c r="N4225">
        <v>23.9</v>
      </c>
      <c r="O4225" t="s">
        <v>18</v>
      </c>
      <c r="P4225" t="s">
        <v>34</v>
      </c>
      <c r="Q4225" s="4" t="s">
        <v>4285</v>
      </c>
      <c r="R4225" s="5">
        <f t="shared" ca="1" si="65"/>
        <v>-1.3653570166473377E-2</v>
      </c>
    </row>
    <row r="4226" spans="1:18" x14ac:dyDescent="0.25">
      <c r="A4226">
        <v>51342</v>
      </c>
      <c r="B4226" t="s">
        <v>19</v>
      </c>
      <c r="C4226">
        <v>69</v>
      </c>
      <c r="D4226" t="s">
        <v>4281</v>
      </c>
      <c r="E4226" t="s">
        <v>34</v>
      </c>
      <c r="F4226" t="s">
        <v>34</v>
      </c>
      <c r="G4226" t="s">
        <v>13</v>
      </c>
      <c r="H4226" t="s">
        <v>43</v>
      </c>
      <c r="I4226" t="s">
        <v>21</v>
      </c>
      <c r="J4226" s="5">
        <v>70.98</v>
      </c>
      <c r="K4226" s="5" t="str">
        <f>_xlfn.IFS(stroke_2[[#This Row],[avg_glucose_level]]&lt;70,"Low",stroke_2[[#This Row],[avg_glucose_level]]&lt;99,"Normal",stroke_2[[#This Row],[avg_glucose_level]]&lt;125,"Prediabetes",stroke_2[[#This Row],[avg_glucose_level]]&lt;199,"Diabetes",stroke_2[[#This Row],[avg_glucose_level]]&gt;199,"Very High")</f>
        <v>Normal</v>
      </c>
      <c r="L4226">
        <v>30</v>
      </c>
      <c r="M4226">
        <v>28.25</v>
      </c>
      <c r="N4226">
        <v>30</v>
      </c>
      <c r="O4226" t="s">
        <v>38</v>
      </c>
      <c r="P4226" t="s">
        <v>34</v>
      </c>
      <c r="Q4226" s="4" t="s">
        <v>4285</v>
      </c>
      <c r="R4226" s="5">
        <f t="shared" ref="R4226:R4289" ca="1" si="66">Q4226 + (RAND()-0.5)/20</f>
        <v>1.7558560342708595E-2</v>
      </c>
    </row>
    <row r="4227" spans="1:18" x14ac:dyDescent="0.25">
      <c r="A4227">
        <v>51660</v>
      </c>
      <c r="B4227" t="s">
        <v>19</v>
      </c>
      <c r="C4227">
        <v>69</v>
      </c>
      <c r="D4227" t="s">
        <v>4281</v>
      </c>
      <c r="E4227" t="s">
        <v>34</v>
      </c>
      <c r="F4227" t="s">
        <v>34</v>
      </c>
      <c r="G4227" t="s">
        <v>13</v>
      </c>
      <c r="H4227" t="s">
        <v>20</v>
      </c>
      <c r="I4227" t="s">
        <v>21</v>
      </c>
      <c r="J4227" s="5">
        <v>63.19</v>
      </c>
      <c r="K4227" s="5" t="str">
        <f>_xlfn.IFS(stroke_2[[#This Row],[avg_glucose_level]]&lt;70,"Low",stroke_2[[#This Row],[avg_glucose_level]]&lt;99,"Normal",stroke_2[[#This Row],[avg_glucose_level]]&lt;125,"Prediabetes",stroke_2[[#This Row],[avg_glucose_level]]&lt;199,"Diabetes",stroke_2[[#This Row],[avg_glucose_level]]&gt;199,"Very High")</f>
        <v>Low</v>
      </c>
      <c r="L4227">
        <v>32.200000000000003</v>
      </c>
      <c r="M4227">
        <v>28.25</v>
      </c>
      <c r="N4227">
        <v>32.200000000000003</v>
      </c>
      <c r="O4227" t="s">
        <v>24</v>
      </c>
      <c r="P4227" t="s">
        <v>34</v>
      </c>
      <c r="Q4227" s="4" t="s">
        <v>4285</v>
      </c>
      <c r="R4227" s="5">
        <f t="shared" ca="1" si="66"/>
        <v>7.7138297021034866E-3</v>
      </c>
    </row>
    <row r="4228" spans="1:18" x14ac:dyDescent="0.25">
      <c r="A4228">
        <v>52361</v>
      </c>
      <c r="B4228" t="s">
        <v>12</v>
      </c>
      <c r="C4228">
        <v>69</v>
      </c>
      <c r="D4228" t="s">
        <v>4281</v>
      </c>
      <c r="E4228" t="s">
        <v>13</v>
      </c>
      <c r="F4228" t="s">
        <v>13</v>
      </c>
      <c r="G4228" t="s">
        <v>13</v>
      </c>
      <c r="H4228" t="s">
        <v>14</v>
      </c>
      <c r="I4228" t="s">
        <v>15</v>
      </c>
      <c r="J4228" s="5">
        <v>78.11</v>
      </c>
      <c r="K4228" s="5" t="str">
        <f>_xlfn.IFS(stroke_2[[#This Row],[avg_glucose_level]]&lt;70,"Low",stroke_2[[#This Row],[avg_glucose_level]]&lt;99,"Normal",stroke_2[[#This Row],[avg_glucose_level]]&lt;125,"Prediabetes",stroke_2[[#This Row],[avg_glucose_level]]&lt;199,"Diabetes",stroke_2[[#This Row],[avg_glucose_level]]&gt;199,"Very High")</f>
        <v>Normal</v>
      </c>
      <c r="L4228">
        <v>34.700000000000003</v>
      </c>
      <c r="M4228">
        <v>28.25</v>
      </c>
      <c r="N4228">
        <v>34.700000000000003</v>
      </c>
      <c r="O4228" t="s">
        <v>18</v>
      </c>
      <c r="P4228" t="s">
        <v>34</v>
      </c>
      <c r="Q4228" s="4" t="s">
        <v>4285</v>
      </c>
      <c r="R4228" s="5">
        <f t="shared" ca="1" si="66"/>
        <v>2.2868696566161688E-2</v>
      </c>
    </row>
    <row r="4229" spans="1:18" x14ac:dyDescent="0.25">
      <c r="A4229">
        <v>54827</v>
      </c>
      <c r="B4229" t="s">
        <v>12</v>
      </c>
      <c r="C4229">
        <v>69</v>
      </c>
      <c r="D4229" t="s">
        <v>4281</v>
      </c>
      <c r="E4229" t="s">
        <v>34</v>
      </c>
      <c r="F4229" t="s">
        <v>13</v>
      </c>
      <c r="G4229" t="s">
        <v>13</v>
      </c>
      <c r="H4229" t="s">
        <v>20</v>
      </c>
      <c r="I4229" t="s">
        <v>15</v>
      </c>
      <c r="J4229" s="5">
        <v>195.23</v>
      </c>
      <c r="K4229" s="5" t="str">
        <f>_xlfn.IFS(stroke_2[[#This Row],[avg_glucose_level]]&lt;70,"Low",stroke_2[[#This Row],[avg_glucose_level]]&lt;99,"Normal",stroke_2[[#This Row],[avg_glucose_level]]&lt;125,"Prediabetes",stroke_2[[#This Row],[avg_glucose_level]]&lt;199,"Diabetes",stroke_2[[#This Row],[avg_glucose_level]]&gt;199,"Very High")</f>
        <v>Diabetes</v>
      </c>
      <c r="L4229">
        <v>28.3</v>
      </c>
      <c r="M4229">
        <v>28.25</v>
      </c>
      <c r="N4229">
        <v>28.3</v>
      </c>
      <c r="O4229" t="s">
        <v>29</v>
      </c>
      <c r="P4229" t="s">
        <v>13</v>
      </c>
      <c r="Q4229" s="4" t="s">
        <v>4286</v>
      </c>
      <c r="R4229" s="5">
        <f t="shared" ca="1" si="66"/>
        <v>0.99226909392740337</v>
      </c>
    </row>
    <row r="4230" spans="1:18" x14ac:dyDescent="0.25">
      <c r="A4230">
        <v>55140</v>
      </c>
      <c r="B4230" t="s">
        <v>12</v>
      </c>
      <c r="C4230">
        <v>69</v>
      </c>
      <c r="D4230" t="s">
        <v>4281</v>
      </c>
      <c r="E4230" t="s">
        <v>13</v>
      </c>
      <c r="F4230" t="s">
        <v>34</v>
      </c>
      <c r="G4230" t="s">
        <v>34</v>
      </c>
      <c r="H4230" t="s">
        <v>14</v>
      </c>
      <c r="I4230" t="s">
        <v>15</v>
      </c>
      <c r="J4230" s="5">
        <v>75.95</v>
      </c>
      <c r="K4230" s="5" t="str">
        <f>_xlfn.IFS(stroke_2[[#This Row],[avg_glucose_level]]&lt;70,"Low",stroke_2[[#This Row],[avg_glucose_level]]&lt;99,"Normal",stroke_2[[#This Row],[avg_glucose_level]]&lt;125,"Prediabetes",stroke_2[[#This Row],[avg_glucose_level]]&lt;199,"Diabetes",stroke_2[[#This Row],[avg_glucose_level]]&gt;199,"Very High")</f>
        <v>Normal</v>
      </c>
      <c r="L4230">
        <v>28.6</v>
      </c>
      <c r="M4230">
        <v>28.25</v>
      </c>
      <c r="N4230">
        <v>28.6</v>
      </c>
      <c r="O4230" t="s">
        <v>24</v>
      </c>
      <c r="P4230" t="s">
        <v>34</v>
      </c>
      <c r="Q4230" s="4" t="s">
        <v>4285</v>
      </c>
      <c r="R4230" s="5">
        <f t="shared" ca="1" si="66"/>
        <v>-5.6709416503865403E-3</v>
      </c>
    </row>
    <row r="4231" spans="1:18" x14ac:dyDescent="0.25">
      <c r="A4231">
        <v>55375</v>
      </c>
      <c r="B4231" t="s">
        <v>12</v>
      </c>
      <c r="C4231">
        <v>69</v>
      </c>
      <c r="D4231" t="s">
        <v>4281</v>
      </c>
      <c r="E4231" t="s">
        <v>13</v>
      </c>
      <c r="F4231" t="s">
        <v>34</v>
      </c>
      <c r="G4231" t="s">
        <v>13</v>
      </c>
      <c r="H4231" t="s">
        <v>14</v>
      </c>
      <c r="I4231" t="s">
        <v>21</v>
      </c>
      <c r="J4231" s="5">
        <v>73.290000000000006</v>
      </c>
      <c r="K4231" s="5" t="str">
        <f>_xlfn.IFS(stroke_2[[#This Row],[avg_glucose_level]]&lt;70,"Low",stroke_2[[#This Row],[avg_glucose_level]]&lt;99,"Normal",stroke_2[[#This Row],[avg_glucose_level]]&lt;125,"Prediabetes",stroke_2[[#This Row],[avg_glucose_level]]&lt;199,"Diabetes",stroke_2[[#This Row],[avg_glucose_level]]&gt;199,"Very High")</f>
        <v>Normal</v>
      </c>
      <c r="L4231">
        <v>29.4</v>
      </c>
      <c r="M4231">
        <v>28.25</v>
      </c>
      <c r="N4231">
        <v>29.4</v>
      </c>
      <c r="O4231" t="s">
        <v>24</v>
      </c>
      <c r="P4231" t="s">
        <v>34</v>
      </c>
      <c r="Q4231" s="4" t="s">
        <v>4285</v>
      </c>
      <c r="R4231" s="5">
        <f t="shared" ca="1" si="66"/>
        <v>2.2889026430348697E-2</v>
      </c>
    </row>
    <row r="4232" spans="1:18" x14ac:dyDescent="0.25">
      <c r="A4232">
        <v>55466</v>
      </c>
      <c r="B4232" t="s">
        <v>19</v>
      </c>
      <c r="C4232">
        <v>69</v>
      </c>
      <c r="D4232" t="s">
        <v>4281</v>
      </c>
      <c r="E4232" t="s">
        <v>34</v>
      </c>
      <c r="F4232" t="s">
        <v>13</v>
      </c>
      <c r="G4232" t="s">
        <v>13</v>
      </c>
      <c r="H4232" t="s">
        <v>14</v>
      </c>
      <c r="I4232" t="s">
        <v>15</v>
      </c>
      <c r="J4232" s="5">
        <v>196.33</v>
      </c>
      <c r="K4232" s="5" t="str">
        <f>_xlfn.IFS(stroke_2[[#This Row],[avg_glucose_level]]&lt;70,"Low",stroke_2[[#This Row],[avg_glucose_level]]&lt;99,"Normal",stroke_2[[#This Row],[avg_glucose_level]]&lt;125,"Prediabetes",stroke_2[[#This Row],[avg_glucose_level]]&lt;199,"Diabetes",stroke_2[[#This Row],[avg_glucose_level]]&gt;199,"Very High")</f>
        <v>Diabetes</v>
      </c>
      <c r="L4232">
        <v>25.3</v>
      </c>
      <c r="M4232">
        <v>28.25</v>
      </c>
      <c r="N4232">
        <v>25.3</v>
      </c>
      <c r="O4232" t="s">
        <v>24</v>
      </c>
      <c r="P4232" t="s">
        <v>34</v>
      </c>
      <c r="Q4232" s="4" t="s">
        <v>4285</v>
      </c>
      <c r="R4232" s="5">
        <f t="shared" ca="1" si="66"/>
        <v>-5.021627165305775E-3</v>
      </c>
    </row>
    <row r="4233" spans="1:18" x14ac:dyDescent="0.25">
      <c r="A4233">
        <v>60426</v>
      </c>
      <c r="B4233" t="s">
        <v>19</v>
      </c>
      <c r="C4233">
        <v>69</v>
      </c>
      <c r="D4233" t="s">
        <v>4281</v>
      </c>
      <c r="E4233" t="s">
        <v>34</v>
      </c>
      <c r="F4233" t="s">
        <v>34</v>
      </c>
      <c r="G4233" t="s">
        <v>13</v>
      </c>
      <c r="H4233" t="s">
        <v>20</v>
      </c>
      <c r="I4233" t="s">
        <v>15</v>
      </c>
      <c r="J4233" s="5">
        <v>67.55</v>
      </c>
      <c r="K4233" s="5" t="str">
        <f>_xlfn.IFS(stroke_2[[#This Row],[avg_glucose_level]]&lt;70,"Low",stroke_2[[#This Row],[avg_glucose_level]]&lt;99,"Normal",stroke_2[[#This Row],[avg_glucose_level]]&lt;125,"Prediabetes",stroke_2[[#This Row],[avg_glucose_level]]&lt;199,"Diabetes",stroke_2[[#This Row],[avg_glucose_level]]&gt;199,"Very High")</f>
        <v>Low</v>
      </c>
      <c r="L4233">
        <v>38.1</v>
      </c>
      <c r="M4233">
        <v>28.25</v>
      </c>
      <c r="N4233">
        <v>38.1</v>
      </c>
      <c r="O4233" t="s">
        <v>38</v>
      </c>
      <c r="P4233" t="s">
        <v>34</v>
      </c>
      <c r="Q4233" s="4" t="s">
        <v>4285</v>
      </c>
      <c r="R4233" s="5">
        <f t="shared" ca="1" si="66"/>
        <v>1.6577124710646179E-2</v>
      </c>
    </row>
    <row r="4234" spans="1:18" x14ac:dyDescent="0.25">
      <c r="A4234">
        <v>61000</v>
      </c>
      <c r="B4234" t="s">
        <v>19</v>
      </c>
      <c r="C4234">
        <v>69</v>
      </c>
      <c r="D4234" t="s">
        <v>4281</v>
      </c>
      <c r="E4234" t="s">
        <v>34</v>
      </c>
      <c r="F4234" t="s">
        <v>13</v>
      </c>
      <c r="G4234" t="s">
        <v>34</v>
      </c>
      <c r="H4234" t="s">
        <v>14</v>
      </c>
      <c r="I4234" t="s">
        <v>15</v>
      </c>
      <c r="J4234" s="5">
        <v>198.33</v>
      </c>
      <c r="K4234" s="5" t="str">
        <f>_xlfn.IFS(stroke_2[[#This Row],[avg_glucose_level]]&lt;70,"Low",stroke_2[[#This Row],[avg_glucose_level]]&lt;99,"Normal",stroke_2[[#This Row],[avg_glucose_level]]&lt;125,"Prediabetes",stroke_2[[#This Row],[avg_glucose_level]]&lt;199,"Diabetes",stroke_2[[#This Row],[avg_glucose_level]]&gt;199,"Very High")</f>
        <v>Diabetes</v>
      </c>
      <c r="L4234">
        <v>42.7</v>
      </c>
      <c r="M4234">
        <v>28.25</v>
      </c>
      <c r="N4234">
        <v>42.7</v>
      </c>
      <c r="O4234" t="s">
        <v>29</v>
      </c>
      <c r="P4234" t="s">
        <v>34</v>
      </c>
      <c r="Q4234" s="4" t="s">
        <v>4285</v>
      </c>
      <c r="R4234" s="5">
        <f t="shared" ca="1" si="66"/>
        <v>2.0308389347456528E-2</v>
      </c>
    </row>
    <row r="4235" spans="1:18" x14ac:dyDescent="0.25">
      <c r="A4235">
        <v>61336</v>
      </c>
      <c r="B4235" t="s">
        <v>19</v>
      </c>
      <c r="C4235">
        <v>69</v>
      </c>
      <c r="D4235" t="s">
        <v>4281</v>
      </c>
      <c r="E4235" t="s">
        <v>34</v>
      </c>
      <c r="F4235" t="s">
        <v>34</v>
      </c>
      <c r="G4235" t="s">
        <v>13</v>
      </c>
      <c r="H4235" t="s">
        <v>20</v>
      </c>
      <c r="I4235" t="s">
        <v>15</v>
      </c>
      <c r="J4235" s="5">
        <v>126.04</v>
      </c>
      <c r="K4235" s="5" t="str">
        <f>_xlfn.IFS(stroke_2[[#This Row],[avg_glucose_level]]&lt;70,"Low",stroke_2[[#This Row],[avg_glucose_level]]&lt;99,"Normal",stroke_2[[#This Row],[avg_glucose_level]]&lt;125,"Prediabetes",stroke_2[[#This Row],[avg_glucose_level]]&lt;199,"Diabetes",stroke_2[[#This Row],[avg_glucose_level]]&gt;199,"Very High")</f>
        <v>Diabetes</v>
      </c>
      <c r="L4235">
        <v>35.9</v>
      </c>
      <c r="M4235">
        <v>28.25</v>
      </c>
      <c r="N4235">
        <v>35.9</v>
      </c>
      <c r="O4235" t="s">
        <v>24</v>
      </c>
      <c r="P4235" t="s">
        <v>34</v>
      </c>
      <c r="Q4235" s="4" t="s">
        <v>4285</v>
      </c>
      <c r="R4235" s="5">
        <f t="shared" ca="1" si="66"/>
        <v>-1.6336201242924214E-2</v>
      </c>
    </row>
    <row r="4236" spans="1:18" x14ac:dyDescent="0.25">
      <c r="A4236">
        <v>62306</v>
      </c>
      <c r="B4236" t="s">
        <v>19</v>
      </c>
      <c r="C4236">
        <v>69</v>
      </c>
      <c r="D4236" t="s">
        <v>4281</v>
      </c>
      <c r="E4236" t="s">
        <v>13</v>
      </c>
      <c r="F4236" t="s">
        <v>34</v>
      </c>
      <c r="G4236" t="s">
        <v>13</v>
      </c>
      <c r="H4236" t="s">
        <v>20</v>
      </c>
      <c r="I4236" t="s">
        <v>15</v>
      </c>
      <c r="J4236" s="5">
        <v>111.81</v>
      </c>
      <c r="K4236" s="5" t="str">
        <f>_xlfn.IFS(stroke_2[[#This Row],[avg_glucose_level]]&lt;70,"Low",stroke_2[[#This Row],[avg_glucose_level]]&lt;99,"Normal",stroke_2[[#This Row],[avg_glucose_level]]&lt;125,"Prediabetes",stroke_2[[#This Row],[avg_glucose_level]]&lt;199,"Diabetes",stroke_2[[#This Row],[avg_glucose_level]]&gt;199,"Very High")</f>
        <v>Prediabetes</v>
      </c>
      <c r="L4236">
        <v>26.1</v>
      </c>
      <c r="M4236">
        <v>28.25</v>
      </c>
      <c r="N4236">
        <v>26.1</v>
      </c>
      <c r="O4236" t="s">
        <v>18</v>
      </c>
      <c r="P4236" t="s">
        <v>34</v>
      </c>
      <c r="Q4236" s="4" t="s">
        <v>4285</v>
      </c>
      <c r="R4236" s="5">
        <f t="shared" ca="1" si="66"/>
        <v>8.2128270427354651E-3</v>
      </c>
    </row>
    <row r="4237" spans="1:18" x14ac:dyDescent="0.25">
      <c r="A4237">
        <v>62756</v>
      </c>
      <c r="B4237" t="s">
        <v>19</v>
      </c>
      <c r="C4237">
        <v>69</v>
      </c>
      <c r="D4237" t="s">
        <v>4281</v>
      </c>
      <c r="E4237" t="s">
        <v>34</v>
      </c>
      <c r="F4237" t="s">
        <v>34</v>
      </c>
      <c r="G4237" t="s">
        <v>13</v>
      </c>
      <c r="H4237" t="s">
        <v>20</v>
      </c>
      <c r="I4237" t="s">
        <v>15</v>
      </c>
      <c r="J4237" s="5">
        <v>113.1</v>
      </c>
      <c r="K4237" s="5" t="str">
        <f>_xlfn.IFS(stroke_2[[#This Row],[avg_glucose_level]]&lt;70,"Low",stroke_2[[#This Row],[avg_glucose_level]]&lt;99,"Normal",stroke_2[[#This Row],[avg_glucose_level]]&lt;125,"Prediabetes",stroke_2[[#This Row],[avg_glucose_level]]&lt;199,"Diabetes",stroke_2[[#This Row],[avg_glucose_level]]&gt;199,"Very High")</f>
        <v>Prediabetes</v>
      </c>
      <c r="L4237">
        <v>22.7</v>
      </c>
      <c r="M4237">
        <v>28.25</v>
      </c>
      <c r="N4237">
        <v>22.7</v>
      </c>
      <c r="O4237" t="s">
        <v>24</v>
      </c>
      <c r="P4237" t="s">
        <v>34</v>
      </c>
      <c r="Q4237" s="4" t="s">
        <v>4285</v>
      </c>
      <c r="R4237" s="5">
        <f t="shared" ca="1" si="66"/>
        <v>1.7080328089538476E-2</v>
      </c>
    </row>
    <row r="4238" spans="1:18" x14ac:dyDescent="0.25">
      <c r="A4238">
        <v>63880</v>
      </c>
      <c r="B4238" t="s">
        <v>19</v>
      </c>
      <c r="C4238">
        <v>69</v>
      </c>
      <c r="D4238" t="s">
        <v>4281</v>
      </c>
      <c r="E4238" t="s">
        <v>34</v>
      </c>
      <c r="F4238" t="s">
        <v>34</v>
      </c>
      <c r="G4238" t="s">
        <v>13</v>
      </c>
      <c r="H4238" t="s">
        <v>20</v>
      </c>
      <c r="I4238" t="s">
        <v>15</v>
      </c>
      <c r="J4238" s="5">
        <v>70</v>
      </c>
      <c r="K4238" s="5" t="str">
        <f>_xlfn.IFS(stroke_2[[#This Row],[avg_glucose_level]]&lt;70,"Low",stroke_2[[#This Row],[avg_glucose_level]]&lt;99,"Normal",stroke_2[[#This Row],[avg_glucose_level]]&lt;125,"Prediabetes",stroke_2[[#This Row],[avg_glucose_level]]&lt;199,"Diabetes",stroke_2[[#This Row],[avg_glucose_level]]&gt;199,"Very High")</f>
        <v>Normal</v>
      </c>
      <c r="L4238">
        <v>36</v>
      </c>
      <c r="M4238">
        <v>28.25</v>
      </c>
      <c r="N4238">
        <v>36</v>
      </c>
      <c r="O4238" t="s">
        <v>24</v>
      </c>
      <c r="P4238" t="s">
        <v>34</v>
      </c>
      <c r="Q4238" s="4" t="s">
        <v>4285</v>
      </c>
      <c r="R4238" s="5">
        <f t="shared" ca="1" si="66"/>
        <v>9.9558704538662002E-3</v>
      </c>
    </row>
    <row r="4239" spans="1:18" x14ac:dyDescent="0.25">
      <c r="A4239">
        <v>68330</v>
      </c>
      <c r="B4239" t="s">
        <v>19</v>
      </c>
      <c r="C4239">
        <v>69</v>
      </c>
      <c r="D4239" t="s">
        <v>4281</v>
      </c>
      <c r="E4239" t="s">
        <v>34</v>
      </c>
      <c r="F4239" t="s">
        <v>34</v>
      </c>
      <c r="G4239" t="s">
        <v>13</v>
      </c>
      <c r="H4239" t="s">
        <v>20</v>
      </c>
      <c r="I4239" t="s">
        <v>21</v>
      </c>
      <c r="J4239" s="5">
        <v>110.96</v>
      </c>
      <c r="K4239" s="5" t="str">
        <f>_xlfn.IFS(stroke_2[[#This Row],[avg_glucose_level]]&lt;70,"Low",stroke_2[[#This Row],[avg_glucose_level]]&lt;99,"Normal",stroke_2[[#This Row],[avg_glucose_level]]&lt;125,"Prediabetes",stroke_2[[#This Row],[avg_glucose_level]]&lt;199,"Diabetes",stroke_2[[#This Row],[avg_glucose_level]]&gt;199,"Very High")</f>
        <v>Prediabetes</v>
      </c>
      <c r="L4239">
        <v>25.9</v>
      </c>
      <c r="M4239">
        <v>28.25</v>
      </c>
      <c r="N4239">
        <v>25.9</v>
      </c>
      <c r="O4239" t="s">
        <v>24</v>
      </c>
      <c r="P4239" t="s">
        <v>34</v>
      </c>
      <c r="Q4239" s="4" t="s">
        <v>4285</v>
      </c>
      <c r="R4239" s="5">
        <f t="shared" ca="1" si="66"/>
        <v>-7.4361966252488197E-3</v>
      </c>
    </row>
    <row r="4240" spans="1:18" x14ac:dyDescent="0.25">
      <c r="A4240">
        <v>68650</v>
      </c>
      <c r="B4240" t="s">
        <v>12</v>
      </c>
      <c r="C4240">
        <v>69</v>
      </c>
      <c r="D4240" t="s">
        <v>4281</v>
      </c>
      <c r="E4240" t="s">
        <v>34</v>
      </c>
      <c r="F4240" t="s">
        <v>13</v>
      </c>
      <c r="G4240" t="s">
        <v>13</v>
      </c>
      <c r="H4240" t="s">
        <v>14</v>
      </c>
      <c r="I4240" t="s">
        <v>21</v>
      </c>
      <c r="J4240" s="5">
        <v>80.430000000000007</v>
      </c>
      <c r="K4240" s="5" t="str">
        <f>_xlfn.IFS(stroke_2[[#This Row],[avg_glucose_level]]&lt;70,"Low",stroke_2[[#This Row],[avg_glucose_level]]&lt;99,"Normal",stroke_2[[#This Row],[avg_glucose_level]]&lt;125,"Prediabetes",stroke_2[[#This Row],[avg_glucose_level]]&lt;199,"Diabetes",stroke_2[[#This Row],[avg_glucose_level]]&gt;199,"Very High")</f>
        <v>Normal</v>
      </c>
      <c r="L4240">
        <v>29.2</v>
      </c>
      <c r="M4240">
        <v>28.25</v>
      </c>
      <c r="N4240">
        <v>29.2</v>
      </c>
      <c r="O4240" t="s">
        <v>38</v>
      </c>
      <c r="P4240" t="s">
        <v>34</v>
      </c>
      <c r="Q4240" s="4" t="s">
        <v>4285</v>
      </c>
      <c r="R4240" s="5">
        <f t="shared" ca="1" si="66"/>
        <v>-1.9541624792794253E-3</v>
      </c>
    </row>
    <row r="4241" spans="1:18" x14ac:dyDescent="0.25">
      <c r="A4241">
        <v>69551</v>
      </c>
      <c r="B4241" t="s">
        <v>12</v>
      </c>
      <c r="C4241">
        <v>69</v>
      </c>
      <c r="D4241" t="s">
        <v>4281</v>
      </c>
      <c r="E4241" t="s">
        <v>13</v>
      </c>
      <c r="F4241" t="s">
        <v>34</v>
      </c>
      <c r="G4241" t="s">
        <v>34</v>
      </c>
      <c r="H4241" t="s">
        <v>14</v>
      </c>
      <c r="I4241" t="s">
        <v>21</v>
      </c>
      <c r="J4241" s="5">
        <v>182.99</v>
      </c>
      <c r="K4241" s="5" t="str">
        <f>_xlfn.IFS(stroke_2[[#This Row],[avg_glucose_level]]&lt;70,"Low",stroke_2[[#This Row],[avg_glucose_level]]&lt;99,"Normal",stroke_2[[#This Row],[avg_glucose_level]]&lt;125,"Prediabetes",stroke_2[[#This Row],[avg_glucose_level]]&lt;199,"Diabetes",stroke_2[[#This Row],[avg_glucose_level]]&gt;199,"Very High")</f>
        <v>Diabetes</v>
      </c>
      <c r="L4241">
        <v>36.5</v>
      </c>
      <c r="M4241">
        <v>28.25</v>
      </c>
      <c r="N4241">
        <v>36.5</v>
      </c>
      <c r="O4241" t="s">
        <v>24</v>
      </c>
      <c r="P4241" t="s">
        <v>13</v>
      </c>
      <c r="Q4241" s="4" t="s">
        <v>4286</v>
      </c>
      <c r="R4241" s="5">
        <f t="shared" ca="1" si="66"/>
        <v>0.98602479114053432</v>
      </c>
    </row>
    <row r="4242" spans="1:18" x14ac:dyDescent="0.25">
      <c r="A4242">
        <v>966</v>
      </c>
      <c r="B4242" t="s">
        <v>19</v>
      </c>
      <c r="C4242">
        <v>70</v>
      </c>
      <c r="D4242" t="s">
        <v>4281</v>
      </c>
      <c r="E4242" t="s">
        <v>13</v>
      </c>
      <c r="F4242" t="s">
        <v>34</v>
      </c>
      <c r="G4242" t="s">
        <v>13</v>
      </c>
      <c r="H4242" t="s">
        <v>20</v>
      </c>
      <c r="I4242" t="s">
        <v>21</v>
      </c>
      <c r="J4242" s="5">
        <v>103.89</v>
      </c>
      <c r="K4242" s="5" t="str">
        <f>_xlfn.IFS(stroke_2[[#This Row],[avg_glucose_level]]&lt;70,"Low",stroke_2[[#This Row],[avg_glucose_level]]&lt;99,"Normal",stroke_2[[#This Row],[avg_glucose_level]]&lt;125,"Prediabetes",stroke_2[[#This Row],[avg_glucose_level]]&lt;199,"Diabetes",stroke_2[[#This Row],[avg_glucose_level]]&gt;199,"Very High")</f>
        <v>Prediabetes</v>
      </c>
      <c r="L4242">
        <v>30</v>
      </c>
      <c r="M4242">
        <v>28.25</v>
      </c>
      <c r="N4242">
        <v>30</v>
      </c>
      <c r="O4242" t="s">
        <v>24</v>
      </c>
      <c r="P4242" t="s">
        <v>34</v>
      </c>
      <c r="Q4242" s="4" t="s">
        <v>4285</v>
      </c>
      <c r="R4242" s="5">
        <f t="shared" ca="1" si="66"/>
        <v>9.2771107548233374E-3</v>
      </c>
    </row>
    <row r="4243" spans="1:18" x14ac:dyDescent="0.25">
      <c r="A4243">
        <v>1666</v>
      </c>
      <c r="B4243" t="s">
        <v>12</v>
      </c>
      <c r="C4243">
        <v>70</v>
      </c>
      <c r="D4243" t="s">
        <v>4281</v>
      </c>
      <c r="E4243" t="s">
        <v>34</v>
      </c>
      <c r="F4243" t="s">
        <v>34</v>
      </c>
      <c r="G4243" t="s">
        <v>13</v>
      </c>
      <c r="H4243" t="s">
        <v>43</v>
      </c>
      <c r="I4243" t="s">
        <v>15</v>
      </c>
      <c r="J4243" s="5">
        <v>202.55</v>
      </c>
      <c r="K4243" s="5" t="str">
        <f>_xlfn.IFS(stroke_2[[#This Row],[avg_glucose_level]]&lt;70,"Low",stroke_2[[#This Row],[avg_glucose_level]]&lt;99,"Normal",stroke_2[[#This Row],[avg_glucose_level]]&lt;125,"Prediabetes",stroke_2[[#This Row],[avg_glucose_level]]&lt;199,"Diabetes",stroke_2[[#This Row],[avg_glucose_level]]&gt;199,"Very High")</f>
        <v>Very High</v>
      </c>
      <c r="M4243">
        <v>28.25</v>
      </c>
      <c r="N4243">
        <v>28.25</v>
      </c>
      <c r="O4243" t="s">
        <v>18</v>
      </c>
      <c r="P4243" t="s">
        <v>34</v>
      </c>
      <c r="Q4243" s="4" t="s">
        <v>4285</v>
      </c>
      <c r="R4243" s="5">
        <f t="shared" ca="1" si="66"/>
        <v>-1.7420171252743581E-2</v>
      </c>
    </row>
    <row r="4244" spans="1:18" x14ac:dyDescent="0.25">
      <c r="A4244">
        <v>2044</v>
      </c>
      <c r="B4244" t="s">
        <v>19</v>
      </c>
      <c r="C4244">
        <v>70</v>
      </c>
      <c r="D4244" t="s">
        <v>4281</v>
      </c>
      <c r="E4244" t="s">
        <v>34</v>
      </c>
      <c r="F4244" t="s">
        <v>13</v>
      </c>
      <c r="G4244" t="s">
        <v>13</v>
      </c>
      <c r="H4244" t="s">
        <v>20</v>
      </c>
      <c r="I4244" t="s">
        <v>21</v>
      </c>
      <c r="J4244" s="5">
        <v>65.680000000000007</v>
      </c>
      <c r="K4244" s="5" t="str">
        <f>_xlfn.IFS(stroke_2[[#This Row],[avg_glucose_level]]&lt;70,"Low",stroke_2[[#This Row],[avg_glucose_level]]&lt;99,"Normal",stroke_2[[#This Row],[avg_glucose_level]]&lt;125,"Prediabetes",stroke_2[[#This Row],[avg_glucose_level]]&lt;199,"Diabetes",stroke_2[[#This Row],[avg_glucose_level]]&gt;199,"Very High")</f>
        <v>Low</v>
      </c>
      <c r="M4244">
        <v>28.25</v>
      </c>
      <c r="N4244">
        <v>28.25</v>
      </c>
      <c r="O4244" t="s">
        <v>38</v>
      </c>
      <c r="P4244" t="s">
        <v>34</v>
      </c>
      <c r="Q4244" s="4" t="s">
        <v>4285</v>
      </c>
      <c r="R4244" s="5">
        <f t="shared" ca="1" si="66"/>
        <v>8.6817813651046578E-3</v>
      </c>
    </row>
    <row r="4245" spans="1:18" x14ac:dyDescent="0.25">
      <c r="A4245">
        <v>2952</v>
      </c>
      <c r="B4245" t="s">
        <v>12</v>
      </c>
      <c r="C4245">
        <v>70</v>
      </c>
      <c r="D4245" t="s">
        <v>4281</v>
      </c>
      <c r="E4245" t="s">
        <v>13</v>
      </c>
      <c r="F4245" t="s">
        <v>13</v>
      </c>
      <c r="G4245" t="s">
        <v>13</v>
      </c>
      <c r="H4245" t="s">
        <v>14</v>
      </c>
      <c r="I4245" t="s">
        <v>21</v>
      </c>
      <c r="J4245" s="5">
        <v>93.62</v>
      </c>
      <c r="K4245" s="5" t="str">
        <f>_xlfn.IFS(stroke_2[[#This Row],[avg_glucose_level]]&lt;70,"Low",stroke_2[[#This Row],[avg_glucose_level]]&lt;99,"Normal",stroke_2[[#This Row],[avg_glucose_level]]&lt;125,"Prediabetes",stroke_2[[#This Row],[avg_glucose_level]]&lt;199,"Diabetes",stroke_2[[#This Row],[avg_glucose_level]]&gt;199,"Very High")</f>
        <v>Normal</v>
      </c>
      <c r="L4245">
        <v>35.799999999999997</v>
      </c>
      <c r="M4245">
        <v>28.25</v>
      </c>
      <c r="N4245">
        <v>35.799999999999997</v>
      </c>
      <c r="O4245" t="s">
        <v>24</v>
      </c>
      <c r="P4245" t="s">
        <v>34</v>
      </c>
      <c r="Q4245" s="4" t="s">
        <v>4285</v>
      </c>
      <c r="R4245" s="5">
        <f t="shared" ca="1" si="66"/>
        <v>3.5166113630522413E-3</v>
      </c>
    </row>
    <row r="4246" spans="1:18" x14ac:dyDescent="0.25">
      <c r="A4246">
        <v>3512</v>
      </c>
      <c r="B4246" t="s">
        <v>19</v>
      </c>
      <c r="C4246">
        <v>70</v>
      </c>
      <c r="D4246" t="s">
        <v>4281</v>
      </c>
      <c r="E4246" t="s">
        <v>13</v>
      </c>
      <c r="F4246" t="s">
        <v>34</v>
      </c>
      <c r="G4246" t="s">
        <v>13</v>
      </c>
      <c r="H4246" t="s">
        <v>20</v>
      </c>
      <c r="I4246" t="s">
        <v>15</v>
      </c>
      <c r="J4246" s="5">
        <v>89.13</v>
      </c>
      <c r="K4246" s="5" t="str">
        <f>_xlfn.IFS(stroke_2[[#This Row],[avg_glucose_level]]&lt;70,"Low",stroke_2[[#This Row],[avg_glucose_level]]&lt;99,"Normal",stroke_2[[#This Row],[avg_glucose_level]]&lt;125,"Prediabetes",stroke_2[[#This Row],[avg_glucose_level]]&lt;199,"Diabetes",stroke_2[[#This Row],[avg_glucose_level]]&gt;199,"Very High")</f>
        <v>Normal</v>
      </c>
      <c r="L4246">
        <v>34.200000000000003</v>
      </c>
      <c r="M4246">
        <v>28.25</v>
      </c>
      <c r="N4246">
        <v>34.200000000000003</v>
      </c>
      <c r="O4246" t="s">
        <v>18</v>
      </c>
      <c r="P4246" t="s">
        <v>13</v>
      </c>
      <c r="Q4246" s="4" t="s">
        <v>4286</v>
      </c>
      <c r="R4246" s="5">
        <f t="shared" ca="1" si="66"/>
        <v>0.99804515870669908</v>
      </c>
    </row>
    <row r="4247" spans="1:18" x14ac:dyDescent="0.25">
      <c r="A4247">
        <v>6233</v>
      </c>
      <c r="B4247" t="s">
        <v>12</v>
      </c>
      <c r="C4247">
        <v>70</v>
      </c>
      <c r="D4247" t="s">
        <v>4281</v>
      </c>
      <c r="E4247" t="s">
        <v>13</v>
      </c>
      <c r="F4247" t="s">
        <v>34</v>
      </c>
      <c r="G4247" t="s">
        <v>13</v>
      </c>
      <c r="H4247" t="s">
        <v>20</v>
      </c>
      <c r="I4247" t="s">
        <v>21</v>
      </c>
      <c r="J4247" s="5">
        <v>118.81</v>
      </c>
      <c r="K4247" s="5" t="str">
        <f>_xlfn.IFS(stroke_2[[#This Row],[avg_glucose_level]]&lt;70,"Low",stroke_2[[#This Row],[avg_glucose_level]]&lt;99,"Normal",stroke_2[[#This Row],[avg_glucose_level]]&lt;125,"Prediabetes",stroke_2[[#This Row],[avg_glucose_level]]&lt;199,"Diabetes",stroke_2[[#This Row],[avg_glucose_level]]&gt;199,"Very High")</f>
        <v>Prediabetes</v>
      </c>
      <c r="L4247">
        <v>26</v>
      </c>
      <c r="M4247">
        <v>28.25</v>
      </c>
      <c r="N4247">
        <v>26</v>
      </c>
      <c r="O4247" t="s">
        <v>29</v>
      </c>
      <c r="P4247" t="s">
        <v>34</v>
      </c>
      <c r="Q4247" s="4" t="s">
        <v>4285</v>
      </c>
      <c r="R4247" s="5">
        <f t="shared" ca="1" si="66"/>
        <v>3.7274099924926472E-3</v>
      </c>
    </row>
    <row r="4248" spans="1:18" x14ac:dyDescent="0.25">
      <c r="A4248">
        <v>7564</v>
      </c>
      <c r="B4248" t="s">
        <v>12</v>
      </c>
      <c r="C4248">
        <v>70</v>
      </c>
      <c r="D4248" t="s">
        <v>4281</v>
      </c>
      <c r="E4248" t="s">
        <v>34</v>
      </c>
      <c r="F4248" t="s">
        <v>34</v>
      </c>
      <c r="G4248" t="s">
        <v>13</v>
      </c>
      <c r="H4248" t="s">
        <v>14</v>
      </c>
      <c r="I4248" t="s">
        <v>21</v>
      </c>
      <c r="J4248" s="5">
        <v>90.3</v>
      </c>
      <c r="K4248" s="5" t="str">
        <f>_xlfn.IFS(stroke_2[[#This Row],[avg_glucose_level]]&lt;70,"Low",stroke_2[[#This Row],[avg_glucose_level]]&lt;99,"Normal",stroke_2[[#This Row],[avg_glucose_level]]&lt;125,"Prediabetes",stroke_2[[#This Row],[avg_glucose_level]]&lt;199,"Diabetes",stroke_2[[#This Row],[avg_glucose_level]]&gt;199,"Very High")</f>
        <v>Normal</v>
      </c>
      <c r="L4248">
        <v>33.5</v>
      </c>
      <c r="M4248">
        <v>28.25</v>
      </c>
      <c r="N4248">
        <v>33.5</v>
      </c>
      <c r="O4248" t="s">
        <v>18</v>
      </c>
      <c r="P4248" t="s">
        <v>34</v>
      </c>
      <c r="Q4248" s="4" t="s">
        <v>4285</v>
      </c>
      <c r="R4248" s="5">
        <f t="shared" ca="1" si="66"/>
        <v>1.1630320626439688E-2</v>
      </c>
    </row>
    <row r="4249" spans="1:18" x14ac:dyDescent="0.25">
      <c r="A4249">
        <v>9729</v>
      </c>
      <c r="B4249" t="s">
        <v>12</v>
      </c>
      <c r="C4249">
        <v>70</v>
      </c>
      <c r="D4249" t="s">
        <v>4281</v>
      </c>
      <c r="E4249" t="s">
        <v>34</v>
      </c>
      <c r="F4249" t="s">
        <v>34</v>
      </c>
      <c r="G4249" t="s">
        <v>13</v>
      </c>
      <c r="H4249" t="s">
        <v>14</v>
      </c>
      <c r="I4249" t="s">
        <v>15</v>
      </c>
      <c r="J4249" s="5">
        <v>102.64</v>
      </c>
      <c r="K4249" s="5" t="str">
        <f>_xlfn.IFS(stroke_2[[#This Row],[avg_glucose_level]]&lt;70,"Low",stroke_2[[#This Row],[avg_glucose_level]]&lt;99,"Normal",stroke_2[[#This Row],[avg_glucose_level]]&lt;125,"Prediabetes",stroke_2[[#This Row],[avg_glucose_level]]&lt;199,"Diabetes",stroke_2[[#This Row],[avg_glucose_level]]&gt;199,"Very High")</f>
        <v>Prediabetes</v>
      </c>
      <c r="L4249">
        <v>28.3</v>
      </c>
      <c r="M4249">
        <v>28.25</v>
      </c>
      <c r="N4249">
        <v>28.3</v>
      </c>
      <c r="O4249" t="s">
        <v>24</v>
      </c>
      <c r="P4249" t="s">
        <v>34</v>
      </c>
      <c r="Q4249" s="4" t="s">
        <v>4285</v>
      </c>
      <c r="R4249" s="5">
        <f t="shared" ca="1" si="66"/>
        <v>1.7487815251777512E-2</v>
      </c>
    </row>
    <row r="4250" spans="1:18" x14ac:dyDescent="0.25">
      <c r="A4250">
        <v>11577</v>
      </c>
      <c r="B4250" t="s">
        <v>19</v>
      </c>
      <c r="C4250">
        <v>70</v>
      </c>
      <c r="D4250" t="s">
        <v>4281</v>
      </c>
      <c r="E4250" t="s">
        <v>34</v>
      </c>
      <c r="F4250" t="s">
        <v>34</v>
      </c>
      <c r="G4250" t="s">
        <v>13</v>
      </c>
      <c r="H4250" t="s">
        <v>20</v>
      </c>
      <c r="I4250" t="s">
        <v>21</v>
      </c>
      <c r="J4250" s="5">
        <v>214.45</v>
      </c>
      <c r="K4250" s="5" t="str">
        <f>_xlfn.IFS(stroke_2[[#This Row],[avg_glucose_level]]&lt;70,"Low",stroke_2[[#This Row],[avg_glucose_level]]&lt;99,"Normal",stroke_2[[#This Row],[avg_glucose_level]]&lt;125,"Prediabetes",stroke_2[[#This Row],[avg_glucose_level]]&lt;199,"Diabetes",stroke_2[[#This Row],[avg_glucose_level]]&gt;199,"Very High")</f>
        <v>Very High</v>
      </c>
      <c r="L4250">
        <v>31.2</v>
      </c>
      <c r="M4250">
        <v>28.25</v>
      </c>
      <c r="N4250">
        <v>31.2</v>
      </c>
      <c r="O4250" t="s">
        <v>24</v>
      </c>
      <c r="P4250" t="s">
        <v>34</v>
      </c>
      <c r="Q4250" s="4" t="s">
        <v>4285</v>
      </c>
      <c r="R4250" s="5">
        <f t="shared" ca="1" si="66"/>
        <v>-1.2110241166213721E-2</v>
      </c>
    </row>
    <row r="4251" spans="1:18" x14ac:dyDescent="0.25">
      <c r="A4251">
        <v>11792</v>
      </c>
      <c r="B4251" t="s">
        <v>19</v>
      </c>
      <c r="C4251">
        <v>70</v>
      </c>
      <c r="D4251" t="s">
        <v>4281</v>
      </c>
      <c r="E4251" t="s">
        <v>34</v>
      </c>
      <c r="F4251" t="s">
        <v>34</v>
      </c>
      <c r="G4251" t="s">
        <v>13</v>
      </c>
      <c r="H4251" t="s">
        <v>14</v>
      </c>
      <c r="I4251" t="s">
        <v>15</v>
      </c>
      <c r="J4251" s="5">
        <v>90.49</v>
      </c>
      <c r="K4251" s="5" t="str">
        <f>_xlfn.IFS(stroke_2[[#This Row],[avg_glucose_level]]&lt;70,"Low",stroke_2[[#This Row],[avg_glucose_level]]&lt;99,"Normal",stroke_2[[#This Row],[avg_glucose_level]]&lt;125,"Prediabetes",stroke_2[[#This Row],[avg_glucose_level]]&lt;199,"Diabetes",stroke_2[[#This Row],[avg_glucose_level]]&gt;199,"Very High")</f>
        <v>Normal</v>
      </c>
      <c r="L4251">
        <v>28.9</v>
      </c>
      <c r="M4251">
        <v>28.25</v>
      </c>
      <c r="N4251">
        <v>28.9</v>
      </c>
      <c r="O4251" t="s">
        <v>18</v>
      </c>
      <c r="P4251" t="s">
        <v>34</v>
      </c>
      <c r="Q4251" s="4" t="s">
        <v>4285</v>
      </c>
      <c r="R4251" s="5">
        <f t="shared" ca="1" si="66"/>
        <v>1.6478790554482668E-2</v>
      </c>
    </row>
    <row r="4252" spans="1:18" x14ac:dyDescent="0.25">
      <c r="A4252">
        <v>13173</v>
      </c>
      <c r="B4252" t="s">
        <v>12</v>
      </c>
      <c r="C4252">
        <v>70</v>
      </c>
      <c r="D4252" t="s">
        <v>4281</v>
      </c>
      <c r="E4252" t="s">
        <v>13</v>
      </c>
      <c r="F4252" t="s">
        <v>34</v>
      </c>
      <c r="G4252" t="s">
        <v>13</v>
      </c>
      <c r="H4252" t="s">
        <v>14</v>
      </c>
      <c r="I4252" t="s">
        <v>15</v>
      </c>
      <c r="J4252" s="5">
        <v>214.77</v>
      </c>
      <c r="K4252" s="5" t="str">
        <f>_xlfn.IFS(stroke_2[[#This Row],[avg_glucose_level]]&lt;70,"Low",stroke_2[[#This Row],[avg_glucose_level]]&lt;99,"Normal",stroke_2[[#This Row],[avg_glucose_level]]&lt;125,"Prediabetes",stroke_2[[#This Row],[avg_glucose_level]]&lt;199,"Diabetes",stroke_2[[#This Row],[avg_glucose_level]]&gt;199,"Very High")</f>
        <v>Very High</v>
      </c>
      <c r="L4252">
        <v>15</v>
      </c>
      <c r="M4252">
        <v>28.25</v>
      </c>
      <c r="N4252">
        <v>15</v>
      </c>
      <c r="O4252" t="s">
        <v>18</v>
      </c>
      <c r="P4252" t="s">
        <v>34</v>
      </c>
      <c r="Q4252" s="4" t="s">
        <v>4285</v>
      </c>
      <c r="R4252" s="5">
        <f t="shared" ca="1" si="66"/>
        <v>-9.9179661201489917E-3</v>
      </c>
    </row>
    <row r="4253" spans="1:18" x14ac:dyDescent="0.25">
      <c r="A4253">
        <v>15873</v>
      </c>
      <c r="B4253" t="s">
        <v>12</v>
      </c>
      <c r="C4253">
        <v>70</v>
      </c>
      <c r="D4253" t="s">
        <v>4281</v>
      </c>
      <c r="E4253" t="s">
        <v>34</v>
      </c>
      <c r="F4253" t="s">
        <v>34</v>
      </c>
      <c r="G4253" t="s">
        <v>13</v>
      </c>
      <c r="H4253" t="s">
        <v>14</v>
      </c>
      <c r="I4253" t="s">
        <v>21</v>
      </c>
      <c r="J4253" s="5">
        <v>72.56</v>
      </c>
      <c r="K4253" s="5" t="str">
        <f>_xlfn.IFS(stroke_2[[#This Row],[avg_glucose_level]]&lt;70,"Low",stroke_2[[#This Row],[avg_glucose_level]]&lt;99,"Normal",stroke_2[[#This Row],[avg_glucose_level]]&lt;125,"Prediabetes",stroke_2[[#This Row],[avg_glucose_level]]&lt;199,"Diabetes",stroke_2[[#This Row],[avg_glucose_level]]&gt;199,"Very High")</f>
        <v>Normal</v>
      </c>
      <c r="L4253">
        <v>30.4</v>
      </c>
      <c r="M4253">
        <v>28.25</v>
      </c>
      <c r="N4253">
        <v>30.4</v>
      </c>
      <c r="O4253" t="s">
        <v>18</v>
      </c>
      <c r="P4253" t="s">
        <v>34</v>
      </c>
      <c r="Q4253" s="4" t="s">
        <v>4285</v>
      </c>
      <c r="R4253" s="5">
        <f t="shared" ca="1" si="66"/>
        <v>-1.3994248804190262E-2</v>
      </c>
    </row>
    <row r="4254" spans="1:18" x14ac:dyDescent="0.25">
      <c r="A4254">
        <v>16029</v>
      </c>
      <c r="B4254" t="s">
        <v>19</v>
      </c>
      <c r="C4254">
        <v>70</v>
      </c>
      <c r="D4254" t="s">
        <v>4281</v>
      </c>
      <c r="E4254" t="s">
        <v>34</v>
      </c>
      <c r="F4254" t="s">
        <v>34</v>
      </c>
      <c r="G4254" t="s">
        <v>13</v>
      </c>
      <c r="H4254" t="s">
        <v>20</v>
      </c>
      <c r="I4254" t="s">
        <v>21</v>
      </c>
      <c r="J4254" s="5">
        <v>96.82</v>
      </c>
      <c r="K4254" s="5" t="str">
        <f>_xlfn.IFS(stroke_2[[#This Row],[avg_glucose_level]]&lt;70,"Low",stroke_2[[#This Row],[avg_glucose_level]]&lt;99,"Normal",stroke_2[[#This Row],[avg_glucose_level]]&lt;125,"Prediabetes",stroke_2[[#This Row],[avg_glucose_level]]&lt;199,"Diabetes",stroke_2[[#This Row],[avg_glucose_level]]&gt;199,"Very High")</f>
        <v>Normal</v>
      </c>
      <c r="L4254">
        <v>25</v>
      </c>
      <c r="M4254">
        <v>28.25</v>
      </c>
      <c r="N4254">
        <v>25</v>
      </c>
      <c r="O4254" t="s">
        <v>24</v>
      </c>
      <c r="P4254" t="s">
        <v>34</v>
      </c>
      <c r="Q4254" s="4" t="s">
        <v>4285</v>
      </c>
      <c r="R4254" s="5">
        <f t="shared" ca="1" si="66"/>
        <v>-9.9752696840808112E-3</v>
      </c>
    </row>
    <row r="4255" spans="1:18" x14ac:dyDescent="0.25">
      <c r="A4255">
        <v>16902</v>
      </c>
      <c r="B4255" t="s">
        <v>19</v>
      </c>
      <c r="C4255">
        <v>70</v>
      </c>
      <c r="D4255" t="s">
        <v>4281</v>
      </c>
      <c r="E4255" t="s">
        <v>34</v>
      </c>
      <c r="F4255" t="s">
        <v>13</v>
      </c>
      <c r="G4255" t="s">
        <v>13</v>
      </c>
      <c r="H4255" t="s">
        <v>20</v>
      </c>
      <c r="I4255" t="s">
        <v>15</v>
      </c>
      <c r="J4255" s="5">
        <v>240.69</v>
      </c>
      <c r="K4255" s="5" t="str">
        <f>_xlfn.IFS(stroke_2[[#This Row],[avg_glucose_level]]&lt;70,"Low",stroke_2[[#This Row],[avg_glucose_level]]&lt;99,"Normal",stroke_2[[#This Row],[avg_glucose_level]]&lt;125,"Prediabetes",stroke_2[[#This Row],[avg_glucose_level]]&lt;199,"Diabetes",stroke_2[[#This Row],[avg_glucose_level]]&gt;199,"Very High")</f>
        <v>Very High</v>
      </c>
      <c r="M4255">
        <v>28.25</v>
      </c>
      <c r="N4255">
        <v>28.25</v>
      </c>
      <c r="O4255" t="s">
        <v>29</v>
      </c>
      <c r="P4255" t="s">
        <v>34</v>
      </c>
      <c r="Q4255" s="4" t="s">
        <v>4285</v>
      </c>
      <c r="R4255" s="5">
        <f t="shared" ca="1" si="66"/>
        <v>7.7868905419312129E-4</v>
      </c>
    </row>
    <row r="4256" spans="1:18" x14ac:dyDescent="0.25">
      <c r="A4256">
        <v>17004</v>
      </c>
      <c r="B4256" t="s">
        <v>19</v>
      </c>
      <c r="C4256">
        <v>70</v>
      </c>
      <c r="D4256" t="s">
        <v>4281</v>
      </c>
      <c r="E4256" t="s">
        <v>34</v>
      </c>
      <c r="F4256" t="s">
        <v>34</v>
      </c>
      <c r="G4256" t="s">
        <v>13</v>
      </c>
      <c r="H4256" t="s">
        <v>14</v>
      </c>
      <c r="I4256" t="s">
        <v>15</v>
      </c>
      <c r="J4256" s="5">
        <v>221.58</v>
      </c>
      <c r="K4256" s="5" t="str">
        <f>_xlfn.IFS(stroke_2[[#This Row],[avg_glucose_level]]&lt;70,"Low",stroke_2[[#This Row],[avg_glucose_level]]&lt;99,"Normal",stroke_2[[#This Row],[avg_glucose_level]]&lt;125,"Prediabetes",stroke_2[[#This Row],[avg_glucose_level]]&lt;199,"Diabetes",stroke_2[[#This Row],[avg_glucose_level]]&gt;199,"Very High")</f>
        <v>Very High</v>
      </c>
      <c r="L4256">
        <v>47.5</v>
      </c>
      <c r="M4256">
        <v>28.25</v>
      </c>
      <c r="N4256">
        <v>47.5</v>
      </c>
      <c r="O4256" t="s">
        <v>24</v>
      </c>
      <c r="P4256" t="s">
        <v>13</v>
      </c>
      <c r="Q4256" s="4" t="s">
        <v>4286</v>
      </c>
      <c r="R4256" s="5">
        <f t="shared" ca="1" si="66"/>
        <v>0.98069184907516083</v>
      </c>
    </row>
    <row r="4257" spans="1:18" x14ac:dyDescent="0.25">
      <c r="A4257">
        <v>21973</v>
      </c>
      <c r="B4257" t="s">
        <v>12</v>
      </c>
      <c r="C4257">
        <v>70</v>
      </c>
      <c r="D4257" t="s">
        <v>4281</v>
      </c>
      <c r="E4257" t="s">
        <v>34</v>
      </c>
      <c r="F4257" t="s">
        <v>34</v>
      </c>
      <c r="G4257" t="s">
        <v>13</v>
      </c>
      <c r="H4257" t="s">
        <v>14</v>
      </c>
      <c r="I4257" t="s">
        <v>21</v>
      </c>
      <c r="J4257" s="5">
        <v>66.06</v>
      </c>
      <c r="K4257" s="5" t="str">
        <f>_xlfn.IFS(stroke_2[[#This Row],[avg_glucose_level]]&lt;70,"Low",stroke_2[[#This Row],[avg_glucose_level]]&lt;99,"Normal",stroke_2[[#This Row],[avg_glucose_level]]&lt;125,"Prediabetes",stroke_2[[#This Row],[avg_glucose_level]]&lt;199,"Diabetes",stroke_2[[#This Row],[avg_glucose_level]]&gt;199,"Very High")</f>
        <v>Low</v>
      </c>
      <c r="L4257">
        <v>30.1</v>
      </c>
      <c r="M4257">
        <v>28.25</v>
      </c>
      <c r="N4257">
        <v>30.1</v>
      </c>
      <c r="O4257" t="s">
        <v>18</v>
      </c>
      <c r="P4257" t="s">
        <v>34</v>
      </c>
      <c r="Q4257" s="4" t="s">
        <v>4285</v>
      </c>
      <c r="R4257" s="5">
        <f t="shared" ca="1" si="66"/>
        <v>-1.698661462484901E-2</v>
      </c>
    </row>
    <row r="4258" spans="1:18" x14ac:dyDescent="0.25">
      <c r="A4258">
        <v>25458</v>
      </c>
      <c r="B4258" t="s">
        <v>19</v>
      </c>
      <c r="C4258">
        <v>70</v>
      </c>
      <c r="D4258" t="s">
        <v>4281</v>
      </c>
      <c r="E4258" t="s">
        <v>13</v>
      </c>
      <c r="F4258" t="s">
        <v>34</v>
      </c>
      <c r="G4258" t="s">
        <v>13</v>
      </c>
      <c r="H4258" t="s">
        <v>43</v>
      </c>
      <c r="I4258" t="s">
        <v>21</v>
      </c>
      <c r="J4258" s="5">
        <v>88.66</v>
      </c>
      <c r="K4258" s="5" t="str">
        <f>_xlfn.IFS(stroke_2[[#This Row],[avg_glucose_level]]&lt;70,"Low",stroke_2[[#This Row],[avg_glucose_level]]&lt;99,"Normal",stroke_2[[#This Row],[avg_glucose_level]]&lt;125,"Prediabetes",stroke_2[[#This Row],[avg_glucose_level]]&lt;199,"Diabetes",stroke_2[[#This Row],[avg_glucose_level]]&gt;199,"Very High")</f>
        <v>Normal</v>
      </c>
      <c r="L4258">
        <v>36.700000000000003</v>
      </c>
      <c r="M4258">
        <v>28.25</v>
      </c>
      <c r="N4258">
        <v>36.700000000000003</v>
      </c>
      <c r="O4258" t="s">
        <v>18</v>
      </c>
      <c r="P4258" t="s">
        <v>34</v>
      </c>
      <c r="Q4258" s="4" t="s">
        <v>4285</v>
      </c>
      <c r="R4258" s="5">
        <f t="shared" ca="1" si="66"/>
        <v>-9.1337345194316306E-3</v>
      </c>
    </row>
    <row r="4259" spans="1:18" x14ac:dyDescent="0.25">
      <c r="A4259">
        <v>28681</v>
      </c>
      <c r="B4259" t="s">
        <v>19</v>
      </c>
      <c r="C4259">
        <v>70</v>
      </c>
      <c r="D4259" t="s">
        <v>4281</v>
      </c>
      <c r="E4259" t="s">
        <v>13</v>
      </c>
      <c r="F4259" t="s">
        <v>34</v>
      </c>
      <c r="G4259" t="s">
        <v>13</v>
      </c>
      <c r="H4259" t="s">
        <v>20</v>
      </c>
      <c r="I4259" t="s">
        <v>15</v>
      </c>
      <c r="J4259" s="5">
        <v>99.6</v>
      </c>
      <c r="K4259" s="5" t="str">
        <f>_xlfn.IFS(stroke_2[[#This Row],[avg_glucose_level]]&lt;70,"Low",stroke_2[[#This Row],[avg_glucose_level]]&lt;99,"Normal",stroke_2[[#This Row],[avg_glucose_level]]&lt;125,"Prediabetes",stroke_2[[#This Row],[avg_glucose_level]]&lt;199,"Diabetes",stroke_2[[#This Row],[avg_glucose_level]]&gt;199,"Very High")</f>
        <v>Prediabetes</v>
      </c>
      <c r="L4259">
        <v>34.299999999999997</v>
      </c>
      <c r="M4259">
        <v>28.25</v>
      </c>
      <c r="N4259">
        <v>34.299999999999997</v>
      </c>
      <c r="O4259" t="s">
        <v>18</v>
      </c>
      <c r="P4259" t="s">
        <v>34</v>
      </c>
      <c r="Q4259" s="4" t="s">
        <v>4285</v>
      </c>
      <c r="R4259" s="5">
        <f t="shared" ca="1" si="66"/>
        <v>-1.494225904100085E-2</v>
      </c>
    </row>
    <row r="4260" spans="1:18" x14ac:dyDescent="0.25">
      <c r="A4260">
        <v>31806</v>
      </c>
      <c r="B4260" t="s">
        <v>19</v>
      </c>
      <c r="C4260">
        <v>70</v>
      </c>
      <c r="D4260" t="s">
        <v>4281</v>
      </c>
      <c r="E4260" t="s">
        <v>34</v>
      </c>
      <c r="F4260" t="s">
        <v>34</v>
      </c>
      <c r="G4260" t="s">
        <v>13</v>
      </c>
      <c r="H4260" t="s">
        <v>14</v>
      </c>
      <c r="I4260" t="s">
        <v>15</v>
      </c>
      <c r="J4260" s="5">
        <v>91.25</v>
      </c>
      <c r="K4260" s="5" t="str">
        <f>_xlfn.IFS(stroke_2[[#This Row],[avg_glucose_level]]&lt;70,"Low",stroke_2[[#This Row],[avg_glucose_level]]&lt;99,"Normal",stroke_2[[#This Row],[avg_glucose_level]]&lt;125,"Prediabetes",stroke_2[[#This Row],[avg_glucose_level]]&lt;199,"Diabetes",stroke_2[[#This Row],[avg_glucose_level]]&gt;199,"Very High")</f>
        <v>Normal</v>
      </c>
      <c r="L4260">
        <v>36</v>
      </c>
      <c r="M4260">
        <v>28.25</v>
      </c>
      <c r="N4260">
        <v>36</v>
      </c>
      <c r="O4260" t="s">
        <v>38</v>
      </c>
      <c r="P4260" t="s">
        <v>34</v>
      </c>
      <c r="Q4260" s="4" t="s">
        <v>4285</v>
      </c>
      <c r="R4260" s="5">
        <f t="shared" ca="1" si="66"/>
        <v>1.9203358867744279E-2</v>
      </c>
    </row>
    <row r="4261" spans="1:18" x14ac:dyDescent="0.25">
      <c r="A4261">
        <v>35512</v>
      </c>
      <c r="B4261" t="s">
        <v>19</v>
      </c>
      <c r="C4261">
        <v>70</v>
      </c>
      <c r="D4261" t="s">
        <v>4281</v>
      </c>
      <c r="E4261" t="s">
        <v>34</v>
      </c>
      <c r="F4261" t="s">
        <v>34</v>
      </c>
      <c r="G4261" t="s">
        <v>13</v>
      </c>
      <c r="H4261" t="s">
        <v>20</v>
      </c>
      <c r="I4261" t="s">
        <v>21</v>
      </c>
      <c r="J4261" s="5">
        <v>76.34</v>
      </c>
      <c r="K4261" s="5" t="str">
        <f>_xlfn.IFS(stroke_2[[#This Row],[avg_glucose_level]]&lt;70,"Low",stroke_2[[#This Row],[avg_glucose_level]]&lt;99,"Normal",stroke_2[[#This Row],[avg_glucose_level]]&lt;125,"Prediabetes",stroke_2[[#This Row],[avg_glucose_level]]&lt;199,"Diabetes",stroke_2[[#This Row],[avg_glucose_level]]&gt;199,"Very High")</f>
        <v>Normal</v>
      </c>
      <c r="L4261">
        <v>24.4</v>
      </c>
      <c r="M4261">
        <v>28.25</v>
      </c>
      <c r="N4261">
        <v>24.4</v>
      </c>
      <c r="O4261" t="s">
        <v>18</v>
      </c>
      <c r="P4261" t="s">
        <v>13</v>
      </c>
      <c r="Q4261" s="4" t="s">
        <v>4286</v>
      </c>
      <c r="R4261" s="5">
        <f t="shared" ca="1" si="66"/>
        <v>1.0173698273626097</v>
      </c>
    </row>
    <row r="4262" spans="1:18" x14ac:dyDescent="0.25">
      <c r="A4262">
        <v>37090</v>
      </c>
      <c r="B4262" t="s">
        <v>19</v>
      </c>
      <c r="C4262">
        <v>70</v>
      </c>
      <c r="D4262" t="s">
        <v>4281</v>
      </c>
      <c r="E4262" t="s">
        <v>34</v>
      </c>
      <c r="F4262" t="s">
        <v>34</v>
      </c>
      <c r="G4262" t="s">
        <v>13</v>
      </c>
      <c r="H4262" t="s">
        <v>14</v>
      </c>
      <c r="I4262" t="s">
        <v>21</v>
      </c>
      <c r="J4262" s="5">
        <v>68.34</v>
      </c>
      <c r="K4262" s="5" t="str">
        <f>_xlfn.IFS(stroke_2[[#This Row],[avg_glucose_level]]&lt;70,"Low",stroke_2[[#This Row],[avg_glucose_level]]&lt;99,"Normal",stroke_2[[#This Row],[avg_glucose_level]]&lt;125,"Prediabetes",stroke_2[[#This Row],[avg_glucose_level]]&lt;199,"Diabetes",stroke_2[[#This Row],[avg_glucose_level]]&gt;199,"Very High")</f>
        <v>Low</v>
      </c>
      <c r="L4262">
        <v>22.8</v>
      </c>
      <c r="M4262">
        <v>28.25</v>
      </c>
      <c r="N4262">
        <v>22.8</v>
      </c>
      <c r="O4262" t="s">
        <v>18</v>
      </c>
      <c r="P4262" t="s">
        <v>34</v>
      </c>
      <c r="Q4262" s="4" t="s">
        <v>4285</v>
      </c>
      <c r="R4262" s="5">
        <f t="shared" ca="1" si="66"/>
        <v>1.4233252897683058E-2</v>
      </c>
    </row>
    <row r="4263" spans="1:18" x14ac:dyDescent="0.25">
      <c r="A4263">
        <v>37253</v>
      </c>
      <c r="B4263" t="s">
        <v>19</v>
      </c>
      <c r="C4263">
        <v>70</v>
      </c>
      <c r="D4263" t="s">
        <v>4281</v>
      </c>
      <c r="E4263" t="s">
        <v>13</v>
      </c>
      <c r="F4263" t="s">
        <v>34</v>
      </c>
      <c r="G4263" t="s">
        <v>13</v>
      </c>
      <c r="H4263" t="s">
        <v>14</v>
      </c>
      <c r="I4263" t="s">
        <v>15</v>
      </c>
      <c r="J4263" s="5">
        <v>147.12</v>
      </c>
      <c r="K4263" s="5" t="str">
        <f>_xlfn.IFS(stroke_2[[#This Row],[avg_glucose_level]]&lt;70,"Low",stroke_2[[#This Row],[avg_glucose_level]]&lt;99,"Normal",stroke_2[[#This Row],[avg_glucose_level]]&lt;125,"Prediabetes",stroke_2[[#This Row],[avg_glucose_level]]&lt;199,"Diabetes",stroke_2[[#This Row],[avg_glucose_level]]&gt;199,"Very High")</f>
        <v>Diabetes</v>
      </c>
      <c r="L4263">
        <v>22.3</v>
      </c>
      <c r="M4263">
        <v>28.25</v>
      </c>
      <c r="N4263">
        <v>22.3</v>
      </c>
      <c r="O4263" t="s">
        <v>18</v>
      </c>
      <c r="P4263" t="s">
        <v>34</v>
      </c>
      <c r="Q4263" s="4" t="s">
        <v>4285</v>
      </c>
      <c r="R4263" s="5">
        <f t="shared" ca="1" si="66"/>
        <v>-1.7943087522176715E-3</v>
      </c>
    </row>
    <row r="4264" spans="1:18" x14ac:dyDescent="0.25">
      <c r="A4264">
        <v>45461</v>
      </c>
      <c r="B4264" t="s">
        <v>19</v>
      </c>
      <c r="C4264">
        <v>70</v>
      </c>
      <c r="D4264" t="s">
        <v>4281</v>
      </c>
      <c r="E4264" t="s">
        <v>34</v>
      </c>
      <c r="F4264" t="s">
        <v>34</v>
      </c>
      <c r="G4264" t="s">
        <v>13</v>
      </c>
      <c r="H4264" t="s">
        <v>14</v>
      </c>
      <c r="I4264" t="s">
        <v>15</v>
      </c>
      <c r="J4264" s="5">
        <v>91.28</v>
      </c>
      <c r="K4264" s="5" t="str">
        <f>_xlfn.IFS(stroke_2[[#This Row],[avg_glucose_level]]&lt;70,"Low",stroke_2[[#This Row],[avg_glucose_level]]&lt;99,"Normal",stroke_2[[#This Row],[avg_glucose_level]]&lt;125,"Prediabetes",stroke_2[[#This Row],[avg_glucose_level]]&lt;199,"Diabetes",stroke_2[[#This Row],[avg_glucose_level]]&gt;199,"Very High")</f>
        <v>Normal</v>
      </c>
      <c r="L4264">
        <v>30.1</v>
      </c>
      <c r="M4264">
        <v>28.25</v>
      </c>
      <c r="N4264">
        <v>30.1</v>
      </c>
      <c r="O4264" t="s">
        <v>38</v>
      </c>
      <c r="P4264" t="s">
        <v>34</v>
      </c>
      <c r="Q4264" s="4" t="s">
        <v>4285</v>
      </c>
      <c r="R4264" s="5">
        <f t="shared" ca="1" si="66"/>
        <v>-4.6929956875141456E-3</v>
      </c>
    </row>
    <row r="4265" spans="1:18" x14ac:dyDescent="0.25">
      <c r="A4265">
        <v>47208</v>
      </c>
      <c r="B4265" t="s">
        <v>19</v>
      </c>
      <c r="C4265">
        <v>70</v>
      </c>
      <c r="D4265" t="s">
        <v>4281</v>
      </c>
      <c r="E4265" t="s">
        <v>34</v>
      </c>
      <c r="F4265" t="s">
        <v>34</v>
      </c>
      <c r="G4265" t="s">
        <v>13</v>
      </c>
      <c r="H4265" t="s">
        <v>20</v>
      </c>
      <c r="I4265" t="s">
        <v>21</v>
      </c>
      <c r="J4265" s="5">
        <v>62.67</v>
      </c>
      <c r="K4265" s="5" t="str">
        <f>_xlfn.IFS(stroke_2[[#This Row],[avg_glucose_level]]&lt;70,"Low",stroke_2[[#This Row],[avg_glucose_level]]&lt;99,"Normal",stroke_2[[#This Row],[avg_glucose_level]]&lt;125,"Prediabetes",stroke_2[[#This Row],[avg_glucose_level]]&lt;199,"Diabetes",stroke_2[[#This Row],[avg_glucose_level]]&gt;199,"Very High")</f>
        <v>Low</v>
      </c>
      <c r="L4265">
        <v>27.7</v>
      </c>
      <c r="M4265">
        <v>28.25</v>
      </c>
      <c r="N4265">
        <v>27.7</v>
      </c>
      <c r="O4265" t="s">
        <v>24</v>
      </c>
      <c r="P4265" t="s">
        <v>34</v>
      </c>
      <c r="Q4265" s="4" t="s">
        <v>4285</v>
      </c>
      <c r="R4265" s="5">
        <f t="shared" ca="1" si="66"/>
        <v>7.5455080176145108E-3</v>
      </c>
    </row>
    <row r="4266" spans="1:18" x14ac:dyDescent="0.25">
      <c r="A4266">
        <v>48146</v>
      </c>
      <c r="B4266" t="s">
        <v>12</v>
      </c>
      <c r="C4266">
        <v>70</v>
      </c>
      <c r="D4266" t="s">
        <v>4281</v>
      </c>
      <c r="E4266" t="s">
        <v>34</v>
      </c>
      <c r="F4266" t="s">
        <v>13</v>
      </c>
      <c r="G4266" t="s">
        <v>13</v>
      </c>
      <c r="H4266" t="s">
        <v>14</v>
      </c>
      <c r="I4266" t="s">
        <v>21</v>
      </c>
      <c r="J4266" s="5">
        <v>93.02</v>
      </c>
      <c r="K4266" s="5" t="str">
        <f>_xlfn.IFS(stroke_2[[#This Row],[avg_glucose_level]]&lt;70,"Low",stroke_2[[#This Row],[avg_glucose_level]]&lt;99,"Normal",stroke_2[[#This Row],[avg_glucose_level]]&lt;125,"Prediabetes",stroke_2[[#This Row],[avg_glucose_level]]&lt;199,"Diabetes",stroke_2[[#This Row],[avg_glucose_level]]&gt;199,"Very High")</f>
        <v>Normal</v>
      </c>
      <c r="L4266">
        <v>40.200000000000003</v>
      </c>
      <c r="M4266">
        <v>28.25</v>
      </c>
      <c r="N4266">
        <v>40.200000000000003</v>
      </c>
      <c r="O4266" t="s">
        <v>18</v>
      </c>
      <c r="P4266" t="s">
        <v>34</v>
      </c>
      <c r="Q4266" s="4" t="s">
        <v>4285</v>
      </c>
      <c r="R4266" s="5">
        <f t="shared" ca="1" si="66"/>
        <v>1.8720126710513669E-2</v>
      </c>
    </row>
    <row r="4267" spans="1:18" x14ac:dyDescent="0.25">
      <c r="A4267">
        <v>51149</v>
      </c>
      <c r="B4267" t="s">
        <v>12</v>
      </c>
      <c r="C4267">
        <v>70</v>
      </c>
      <c r="D4267" t="s">
        <v>4281</v>
      </c>
      <c r="E4267" t="s">
        <v>34</v>
      </c>
      <c r="F4267" t="s">
        <v>34</v>
      </c>
      <c r="G4267" t="s">
        <v>13</v>
      </c>
      <c r="H4267" t="s">
        <v>14</v>
      </c>
      <c r="I4267" t="s">
        <v>15</v>
      </c>
      <c r="J4267" s="5">
        <v>66.849999999999994</v>
      </c>
      <c r="K4267" s="5" t="str">
        <f>_xlfn.IFS(stroke_2[[#This Row],[avg_glucose_level]]&lt;70,"Low",stroke_2[[#This Row],[avg_glucose_level]]&lt;99,"Normal",stroke_2[[#This Row],[avg_glucose_level]]&lt;125,"Prediabetes",stroke_2[[#This Row],[avg_glucose_level]]&lt;199,"Diabetes",stroke_2[[#This Row],[avg_glucose_level]]&gt;199,"Very High")</f>
        <v>Low</v>
      </c>
      <c r="L4267">
        <v>29.3</v>
      </c>
      <c r="M4267">
        <v>28.25</v>
      </c>
      <c r="N4267">
        <v>29.3</v>
      </c>
      <c r="O4267" t="s">
        <v>38</v>
      </c>
      <c r="P4267" t="s">
        <v>34</v>
      </c>
      <c r="Q4267" s="4" t="s">
        <v>4285</v>
      </c>
      <c r="R4267" s="5">
        <f t="shared" ca="1" si="66"/>
        <v>1.3704397609356488E-4</v>
      </c>
    </row>
    <row r="4268" spans="1:18" x14ac:dyDescent="0.25">
      <c r="A4268">
        <v>51422</v>
      </c>
      <c r="B4268" t="s">
        <v>19</v>
      </c>
      <c r="C4268">
        <v>70</v>
      </c>
      <c r="D4268" t="s">
        <v>4281</v>
      </c>
      <c r="E4268" t="s">
        <v>13</v>
      </c>
      <c r="F4268" t="s">
        <v>34</v>
      </c>
      <c r="G4268" t="s">
        <v>13</v>
      </c>
      <c r="H4268" t="s">
        <v>14</v>
      </c>
      <c r="I4268" t="s">
        <v>21</v>
      </c>
      <c r="J4268" s="5">
        <v>113.64</v>
      </c>
      <c r="K4268" s="5" t="str">
        <f>_xlfn.IFS(stroke_2[[#This Row],[avg_glucose_level]]&lt;70,"Low",stroke_2[[#This Row],[avg_glucose_level]]&lt;99,"Normal",stroke_2[[#This Row],[avg_glucose_level]]&lt;125,"Prediabetes",stroke_2[[#This Row],[avg_glucose_level]]&lt;199,"Diabetes",stroke_2[[#This Row],[avg_glucose_level]]&gt;199,"Very High")</f>
        <v>Prediabetes</v>
      </c>
      <c r="L4268">
        <v>25.6</v>
      </c>
      <c r="M4268">
        <v>28.25</v>
      </c>
      <c r="N4268">
        <v>25.6</v>
      </c>
      <c r="O4268" t="s">
        <v>18</v>
      </c>
      <c r="P4268" t="s">
        <v>34</v>
      </c>
      <c r="Q4268" s="4" t="s">
        <v>4285</v>
      </c>
      <c r="R4268" s="5">
        <f t="shared" ca="1" si="66"/>
        <v>-1.2523504940131902E-2</v>
      </c>
    </row>
    <row r="4269" spans="1:18" x14ac:dyDescent="0.25">
      <c r="A4269">
        <v>53695</v>
      </c>
      <c r="B4269" t="s">
        <v>12</v>
      </c>
      <c r="C4269">
        <v>70</v>
      </c>
      <c r="D4269" t="s">
        <v>4281</v>
      </c>
      <c r="E4269" t="s">
        <v>34</v>
      </c>
      <c r="F4269" t="s">
        <v>34</v>
      </c>
      <c r="G4269" t="s">
        <v>13</v>
      </c>
      <c r="H4269" t="s">
        <v>43</v>
      </c>
      <c r="I4269" t="s">
        <v>15</v>
      </c>
      <c r="J4269" s="5">
        <v>81.59</v>
      </c>
      <c r="K4269" s="5" t="str">
        <f>_xlfn.IFS(stroke_2[[#This Row],[avg_glucose_level]]&lt;70,"Low",stroke_2[[#This Row],[avg_glucose_level]]&lt;99,"Normal",stroke_2[[#This Row],[avg_glucose_level]]&lt;125,"Prediabetes",stroke_2[[#This Row],[avg_glucose_level]]&lt;199,"Diabetes",stroke_2[[#This Row],[avg_glucose_level]]&gt;199,"Very High")</f>
        <v>Normal</v>
      </c>
      <c r="L4269">
        <v>27.2</v>
      </c>
      <c r="M4269">
        <v>28.25</v>
      </c>
      <c r="N4269">
        <v>27.2</v>
      </c>
      <c r="O4269" t="s">
        <v>24</v>
      </c>
      <c r="P4269" t="s">
        <v>34</v>
      </c>
      <c r="Q4269" s="4" t="s">
        <v>4285</v>
      </c>
      <c r="R4269" s="5">
        <f t="shared" ca="1" si="66"/>
        <v>-1.5879028718368486E-2</v>
      </c>
    </row>
    <row r="4270" spans="1:18" x14ac:dyDescent="0.25">
      <c r="A4270">
        <v>54553</v>
      </c>
      <c r="B4270" t="s">
        <v>12</v>
      </c>
      <c r="C4270">
        <v>70</v>
      </c>
      <c r="D4270" t="s">
        <v>4281</v>
      </c>
      <c r="E4270" t="s">
        <v>13</v>
      </c>
      <c r="F4270" t="s">
        <v>34</v>
      </c>
      <c r="G4270" t="s">
        <v>13</v>
      </c>
      <c r="H4270" t="s">
        <v>14</v>
      </c>
      <c r="I4270" t="s">
        <v>15</v>
      </c>
      <c r="J4270" s="5">
        <v>65.98</v>
      </c>
      <c r="K4270" s="5" t="str">
        <f>_xlfn.IFS(stroke_2[[#This Row],[avg_glucose_level]]&lt;70,"Low",stroke_2[[#This Row],[avg_glucose_level]]&lt;99,"Normal",stroke_2[[#This Row],[avg_glucose_level]]&lt;125,"Prediabetes",stroke_2[[#This Row],[avg_glucose_level]]&lt;199,"Diabetes",stroke_2[[#This Row],[avg_glucose_level]]&gt;199,"Very High")</f>
        <v>Low</v>
      </c>
      <c r="L4270">
        <v>33</v>
      </c>
      <c r="M4270">
        <v>28.25</v>
      </c>
      <c r="N4270">
        <v>33</v>
      </c>
      <c r="O4270" t="s">
        <v>18</v>
      </c>
      <c r="P4270" t="s">
        <v>34</v>
      </c>
      <c r="Q4270" s="4" t="s">
        <v>4285</v>
      </c>
      <c r="R4270" s="5">
        <f t="shared" ca="1" si="66"/>
        <v>2.2898510495444307E-2</v>
      </c>
    </row>
    <row r="4271" spans="1:18" x14ac:dyDescent="0.25">
      <c r="A4271">
        <v>56328</v>
      </c>
      <c r="B4271" t="s">
        <v>19</v>
      </c>
      <c r="C4271">
        <v>70</v>
      </c>
      <c r="D4271" t="s">
        <v>4281</v>
      </c>
      <c r="E4271" t="s">
        <v>34</v>
      </c>
      <c r="F4271" t="s">
        <v>34</v>
      </c>
      <c r="G4271" t="s">
        <v>13</v>
      </c>
      <c r="H4271" t="s">
        <v>14</v>
      </c>
      <c r="I4271" t="s">
        <v>21</v>
      </c>
      <c r="J4271" s="5">
        <v>212.87</v>
      </c>
      <c r="K4271" s="5" t="str">
        <f>_xlfn.IFS(stroke_2[[#This Row],[avg_glucose_level]]&lt;70,"Low",stroke_2[[#This Row],[avg_glucose_level]]&lt;99,"Normal",stroke_2[[#This Row],[avg_glucose_level]]&lt;125,"Prediabetes",stroke_2[[#This Row],[avg_glucose_level]]&lt;199,"Diabetes",stroke_2[[#This Row],[avg_glucose_level]]&gt;199,"Very High")</f>
        <v>Very High</v>
      </c>
      <c r="L4271">
        <v>34.799999999999997</v>
      </c>
      <c r="M4271">
        <v>28.25</v>
      </c>
      <c r="N4271">
        <v>34.799999999999997</v>
      </c>
      <c r="O4271" t="s">
        <v>24</v>
      </c>
      <c r="P4271" t="s">
        <v>34</v>
      </c>
      <c r="Q4271" s="4" t="s">
        <v>4285</v>
      </c>
      <c r="R4271" s="5">
        <f t="shared" ca="1" si="66"/>
        <v>-8.0182289082125215E-4</v>
      </c>
    </row>
    <row r="4272" spans="1:18" x14ac:dyDescent="0.25">
      <c r="A4272">
        <v>56543</v>
      </c>
      <c r="B4272" t="s">
        <v>19</v>
      </c>
      <c r="C4272">
        <v>70</v>
      </c>
      <c r="D4272" t="s">
        <v>4281</v>
      </c>
      <c r="E4272" t="s">
        <v>34</v>
      </c>
      <c r="F4272" t="s">
        <v>34</v>
      </c>
      <c r="G4272" t="s">
        <v>13</v>
      </c>
      <c r="H4272" t="s">
        <v>14</v>
      </c>
      <c r="I4272" t="s">
        <v>21</v>
      </c>
      <c r="J4272" s="5">
        <v>69.040000000000006</v>
      </c>
      <c r="K4272" s="5" t="str">
        <f>_xlfn.IFS(stroke_2[[#This Row],[avg_glucose_level]]&lt;70,"Low",stroke_2[[#This Row],[avg_glucose_level]]&lt;99,"Normal",stroke_2[[#This Row],[avg_glucose_level]]&lt;125,"Prediabetes",stroke_2[[#This Row],[avg_glucose_level]]&lt;199,"Diabetes",stroke_2[[#This Row],[avg_glucose_level]]&gt;199,"Very High")</f>
        <v>Low</v>
      </c>
      <c r="L4272">
        <v>35.9</v>
      </c>
      <c r="M4272">
        <v>28.25</v>
      </c>
      <c r="N4272">
        <v>35.9</v>
      </c>
      <c r="O4272" t="s">
        <v>18</v>
      </c>
      <c r="P4272" t="s">
        <v>34</v>
      </c>
      <c r="Q4272" s="4" t="s">
        <v>4285</v>
      </c>
      <c r="R4272" s="5">
        <f t="shared" ca="1" si="66"/>
        <v>1.6993591243431271E-2</v>
      </c>
    </row>
    <row r="4273" spans="1:18" x14ac:dyDescent="0.25">
      <c r="A4273">
        <v>56594</v>
      </c>
      <c r="B4273" t="s">
        <v>19</v>
      </c>
      <c r="C4273">
        <v>70</v>
      </c>
      <c r="D4273" t="s">
        <v>4281</v>
      </c>
      <c r="E4273" t="s">
        <v>34</v>
      </c>
      <c r="F4273" t="s">
        <v>34</v>
      </c>
      <c r="G4273" t="s">
        <v>13</v>
      </c>
      <c r="H4273" t="s">
        <v>14</v>
      </c>
      <c r="I4273" t="s">
        <v>15</v>
      </c>
      <c r="J4273" s="5">
        <v>77.77</v>
      </c>
      <c r="K4273" s="5" t="str">
        <f>_xlfn.IFS(stroke_2[[#This Row],[avg_glucose_level]]&lt;70,"Low",stroke_2[[#This Row],[avg_glucose_level]]&lt;99,"Normal",stroke_2[[#This Row],[avg_glucose_level]]&lt;125,"Prediabetes",stroke_2[[#This Row],[avg_glucose_level]]&lt;199,"Diabetes",stroke_2[[#This Row],[avg_glucose_level]]&gt;199,"Very High")</f>
        <v>Normal</v>
      </c>
      <c r="L4273">
        <v>33.799999999999997</v>
      </c>
      <c r="M4273">
        <v>28.25</v>
      </c>
      <c r="N4273">
        <v>33.799999999999997</v>
      </c>
      <c r="O4273" t="s">
        <v>29</v>
      </c>
      <c r="P4273" t="s">
        <v>34</v>
      </c>
      <c r="Q4273" s="4" t="s">
        <v>4285</v>
      </c>
      <c r="R4273" s="5">
        <f t="shared" ca="1" si="66"/>
        <v>1.6986171720999699E-2</v>
      </c>
    </row>
    <row r="4274" spans="1:18" x14ac:dyDescent="0.25">
      <c r="A4274">
        <v>58061</v>
      </c>
      <c r="B4274" t="s">
        <v>19</v>
      </c>
      <c r="C4274">
        <v>70</v>
      </c>
      <c r="D4274" t="s">
        <v>4281</v>
      </c>
      <c r="E4274" t="s">
        <v>13</v>
      </c>
      <c r="F4274" t="s">
        <v>34</v>
      </c>
      <c r="G4274" t="s">
        <v>13</v>
      </c>
      <c r="H4274" t="s">
        <v>20</v>
      </c>
      <c r="I4274" t="s">
        <v>21</v>
      </c>
      <c r="J4274" s="5">
        <v>154.6</v>
      </c>
      <c r="K4274" s="5" t="str">
        <f>_xlfn.IFS(stroke_2[[#This Row],[avg_glucose_level]]&lt;70,"Low",stroke_2[[#This Row],[avg_glucose_level]]&lt;99,"Normal",stroke_2[[#This Row],[avg_glucose_level]]&lt;125,"Prediabetes",stroke_2[[#This Row],[avg_glucose_level]]&lt;199,"Diabetes",stroke_2[[#This Row],[avg_glucose_level]]&gt;199,"Very High")</f>
        <v>Diabetes</v>
      </c>
      <c r="L4274">
        <v>28.5</v>
      </c>
      <c r="M4274">
        <v>28.25</v>
      </c>
      <c r="N4274">
        <v>28.5</v>
      </c>
      <c r="O4274" t="s">
        <v>18</v>
      </c>
      <c r="P4274" t="s">
        <v>34</v>
      </c>
      <c r="Q4274" s="4" t="s">
        <v>4285</v>
      </c>
      <c r="R4274" s="5">
        <f t="shared" ca="1" si="66"/>
        <v>1.2221098305543188E-4</v>
      </c>
    </row>
    <row r="4275" spans="1:18" x14ac:dyDescent="0.25">
      <c r="A4275">
        <v>58267</v>
      </c>
      <c r="B4275" t="s">
        <v>12</v>
      </c>
      <c r="C4275">
        <v>70</v>
      </c>
      <c r="D4275" t="s">
        <v>4281</v>
      </c>
      <c r="E4275" t="s">
        <v>13</v>
      </c>
      <c r="F4275" t="s">
        <v>34</v>
      </c>
      <c r="G4275" t="s">
        <v>13</v>
      </c>
      <c r="H4275" t="s">
        <v>14</v>
      </c>
      <c r="I4275" t="s">
        <v>21</v>
      </c>
      <c r="J4275" s="5">
        <v>242.52</v>
      </c>
      <c r="K4275" s="5" t="str">
        <f>_xlfn.IFS(stroke_2[[#This Row],[avg_glucose_level]]&lt;70,"Low",stroke_2[[#This Row],[avg_glucose_level]]&lt;99,"Normal",stroke_2[[#This Row],[avg_glucose_level]]&lt;125,"Prediabetes",stroke_2[[#This Row],[avg_glucose_level]]&lt;199,"Diabetes",stroke_2[[#This Row],[avg_glucose_level]]&gt;199,"Very High")</f>
        <v>Very High</v>
      </c>
      <c r="L4275">
        <v>45.5</v>
      </c>
      <c r="M4275">
        <v>28.25</v>
      </c>
      <c r="N4275">
        <v>45.5</v>
      </c>
      <c r="O4275" t="s">
        <v>18</v>
      </c>
      <c r="P4275" t="s">
        <v>13</v>
      </c>
      <c r="Q4275" s="4" t="s">
        <v>4286</v>
      </c>
      <c r="R4275" s="5">
        <f t="shared" ca="1" si="66"/>
        <v>0.9780548643321032</v>
      </c>
    </row>
    <row r="4276" spans="1:18" x14ac:dyDescent="0.25">
      <c r="A4276">
        <v>58978</v>
      </c>
      <c r="B4276" t="s">
        <v>19</v>
      </c>
      <c r="C4276">
        <v>70</v>
      </c>
      <c r="D4276" t="s">
        <v>4281</v>
      </c>
      <c r="E4276" t="s">
        <v>34</v>
      </c>
      <c r="F4276" t="s">
        <v>13</v>
      </c>
      <c r="G4276" t="s">
        <v>13</v>
      </c>
      <c r="H4276" t="s">
        <v>14</v>
      </c>
      <c r="I4276" t="s">
        <v>21</v>
      </c>
      <c r="J4276" s="5">
        <v>239.07</v>
      </c>
      <c r="K4276" s="5" t="str">
        <f>_xlfn.IFS(stroke_2[[#This Row],[avg_glucose_level]]&lt;70,"Low",stroke_2[[#This Row],[avg_glucose_level]]&lt;99,"Normal",stroke_2[[#This Row],[avg_glucose_level]]&lt;125,"Prediabetes",stroke_2[[#This Row],[avg_glucose_level]]&lt;199,"Diabetes",stroke_2[[#This Row],[avg_glucose_level]]&gt;199,"Very High")</f>
        <v>Very High</v>
      </c>
      <c r="L4276">
        <v>26.1</v>
      </c>
      <c r="M4276">
        <v>28.25</v>
      </c>
      <c r="N4276">
        <v>26.1</v>
      </c>
      <c r="O4276" t="s">
        <v>24</v>
      </c>
      <c r="P4276" t="s">
        <v>13</v>
      </c>
      <c r="Q4276" s="4" t="s">
        <v>4286</v>
      </c>
      <c r="R4276" s="5">
        <f t="shared" ca="1" si="66"/>
        <v>1.0041097284492566</v>
      </c>
    </row>
    <row r="4277" spans="1:18" x14ac:dyDescent="0.25">
      <c r="A4277">
        <v>60663</v>
      </c>
      <c r="B4277" t="s">
        <v>12</v>
      </c>
      <c r="C4277">
        <v>70</v>
      </c>
      <c r="D4277" t="s">
        <v>4281</v>
      </c>
      <c r="E4277" t="s">
        <v>13</v>
      </c>
      <c r="F4277" t="s">
        <v>34</v>
      </c>
      <c r="G4277" t="s">
        <v>13</v>
      </c>
      <c r="H4277" t="s">
        <v>14</v>
      </c>
      <c r="I4277" t="s">
        <v>21</v>
      </c>
      <c r="J4277" s="5">
        <v>74.040000000000006</v>
      </c>
      <c r="K4277" s="5" t="str">
        <f>_xlfn.IFS(stroke_2[[#This Row],[avg_glucose_level]]&lt;70,"Low",stroke_2[[#This Row],[avg_glucose_level]]&lt;99,"Normal",stroke_2[[#This Row],[avg_glucose_level]]&lt;125,"Prediabetes",stroke_2[[#This Row],[avg_glucose_level]]&lt;199,"Diabetes",stroke_2[[#This Row],[avg_glucose_level]]&gt;199,"Very High")</f>
        <v>Normal</v>
      </c>
      <c r="L4277">
        <v>29.1</v>
      </c>
      <c r="M4277">
        <v>28.25</v>
      </c>
      <c r="N4277">
        <v>29.1</v>
      </c>
      <c r="O4277" t="s">
        <v>24</v>
      </c>
      <c r="P4277" t="s">
        <v>34</v>
      </c>
      <c r="Q4277" s="4" t="s">
        <v>4285</v>
      </c>
      <c r="R4277" s="5">
        <f t="shared" ca="1" si="66"/>
        <v>6.2880995932583948E-3</v>
      </c>
    </row>
    <row r="4278" spans="1:18" x14ac:dyDescent="0.25">
      <c r="A4278">
        <v>60983</v>
      </c>
      <c r="B4278" t="s">
        <v>12</v>
      </c>
      <c r="C4278">
        <v>70</v>
      </c>
      <c r="D4278" t="s">
        <v>4281</v>
      </c>
      <c r="E4278" t="s">
        <v>34</v>
      </c>
      <c r="F4278" t="s">
        <v>34</v>
      </c>
      <c r="G4278" t="s">
        <v>13</v>
      </c>
      <c r="H4278" t="s">
        <v>14</v>
      </c>
      <c r="I4278" t="s">
        <v>15</v>
      </c>
      <c r="J4278" s="5">
        <v>64.41</v>
      </c>
      <c r="K4278" s="5" t="str">
        <f>_xlfn.IFS(stroke_2[[#This Row],[avg_glucose_level]]&lt;70,"Low",stroke_2[[#This Row],[avg_glucose_level]]&lt;99,"Normal",stroke_2[[#This Row],[avg_glucose_level]]&lt;125,"Prediabetes",stroke_2[[#This Row],[avg_glucose_level]]&lt;199,"Diabetes",stroke_2[[#This Row],[avg_glucose_level]]&gt;199,"Very High")</f>
        <v>Low</v>
      </c>
      <c r="L4278">
        <v>29.4</v>
      </c>
      <c r="M4278">
        <v>28.25</v>
      </c>
      <c r="N4278">
        <v>29.4</v>
      </c>
      <c r="O4278" t="s">
        <v>29</v>
      </c>
      <c r="P4278" t="s">
        <v>34</v>
      </c>
      <c r="Q4278" s="4" t="s">
        <v>4285</v>
      </c>
      <c r="R4278" s="5">
        <f t="shared" ca="1" si="66"/>
        <v>1.8680175000653672E-2</v>
      </c>
    </row>
    <row r="4279" spans="1:18" x14ac:dyDescent="0.25">
      <c r="A4279">
        <v>62233</v>
      </c>
      <c r="B4279" t="s">
        <v>19</v>
      </c>
      <c r="C4279">
        <v>70</v>
      </c>
      <c r="D4279" t="s">
        <v>4281</v>
      </c>
      <c r="E4279" t="s">
        <v>34</v>
      </c>
      <c r="F4279" t="s">
        <v>34</v>
      </c>
      <c r="G4279" t="s">
        <v>34</v>
      </c>
      <c r="H4279" t="s">
        <v>20</v>
      </c>
      <c r="I4279" t="s">
        <v>15</v>
      </c>
      <c r="J4279" s="5">
        <v>98.42</v>
      </c>
      <c r="K4279" s="5" t="str">
        <f>_xlfn.IFS(stroke_2[[#This Row],[avg_glucose_level]]&lt;70,"Low",stroke_2[[#This Row],[avg_glucose_level]]&lt;99,"Normal",stroke_2[[#This Row],[avg_glucose_level]]&lt;125,"Prediabetes",stroke_2[[#This Row],[avg_glucose_level]]&lt;199,"Diabetes",stroke_2[[#This Row],[avg_glucose_level]]&gt;199,"Very High")</f>
        <v>Normal</v>
      </c>
      <c r="L4279">
        <v>36.4</v>
      </c>
      <c r="M4279">
        <v>28.25</v>
      </c>
      <c r="N4279">
        <v>36.4</v>
      </c>
      <c r="O4279" t="s">
        <v>18</v>
      </c>
      <c r="P4279" t="s">
        <v>34</v>
      </c>
      <c r="Q4279" s="4" t="s">
        <v>4285</v>
      </c>
      <c r="R4279" s="5">
        <f t="shared" ca="1" si="66"/>
        <v>-2.1447042065885009E-2</v>
      </c>
    </row>
    <row r="4280" spans="1:18" x14ac:dyDescent="0.25">
      <c r="A4280">
        <v>63732</v>
      </c>
      <c r="B4280" t="s">
        <v>12</v>
      </c>
      <c r="C4280">
        <v>70</v>
      </c>
      <c r="D4280" t="s">
        <v>4281</v>
      </c>
      <c r="E4280" t="s">
        <v>13</v>
      </c>
      <c r="F4280" t="s">
        <v>34</v>
      </c>
      <c r="G4280" t="s">
        <v>13</v>
      </c>
      <c r="H4280" t="s">
        <v>20</v>
      </c>
      <c r="I4280" t="s">
        <v>15</v>
      </c>
      <c r="J4280" s="5">
        <v>251.6</v>
      </c>
      <c r="K4280" s="5" t="str">
        <f>_xlfn.IFS(stroke_2[[#This Row],[avg_glucose_level]]&lt;70,"Low",stroke_2[[#This Row],[avg_glucose_level]]&lt;99,"Normal",stroke_2[[#This Row],[avg_glucose_level]]&lt;125,"Prediabetes",stroke_2[[#This Row],[avg_glucose_level]]&lt;199,"Diabetes",stroke_2[[#This Row],[avg_glucose_level]]&gt;199,"Very High")</f>
        <v>Very High</v>
      </c>
      <c r="L4280">
        <v>27.1</v>
      </c>
      <c r="M4280">
        <v>28.25</v>
      </c>
      <c r="N4280">
        <v>27.1</v>
      </c>
      <c r="O4280" t="s">
        <v>24</v>
      </c>
      <c r="P4280" t="s">
        <v>34</v>
      </c>
      <c r="Q4280" s="4" t="s">
        <v>4285</v>
      </c>
      <c r="R4280" s="5">
        <f t="shared" ca="1" si="66"/>
        <v>-6.1561874530597083E-3</v>
      </c>
    </row>
    <row r="4281" spans="1:18" x14ac:dyDescent="0.25">
      <c r="A4281">
        <v>63997</v>
      </c>
      <c r="B4281" t="s">
        <v>12</v>
      </c>
      <c r="C4281">
        <v>70</v>
      </c>
      <c r="D4281" t="s">
        <v>4281</v>
      </c>
      <c r="E4281" t="s">
        <v>34</v>
      </c>
      <c r="F4281" t="s">
        <v>34</v>
      </c>
      <c r="G4281" t="s">
        <v>13</v>
      </c>
      <c r="H4281" t="s">
        <v>14</v>
      </c>
      <c r="I4281" t="s">
        <v>15</v>
      </c>
      <c r="J4281" s="5">
        <v>102.5</v>
      </c>
      <c r="K4281" s="5" t="str">
        <f>_xlfn.IFS(stroke_2[[#This Row],[avg_glucose_level]]&lt;70,"Low",stroke_2[[#This Row],[avg_glucose_level]]&lt;99,"Normal",stroke_2[[#This Row],[avg_glucose_level]]&lt;125,"Prediabetes",stroke_2[[#This Row],[avg_glucose_level]]&lt;199,"Diabetes",stroke_2[[#This Row],[avg_glucose_level]]&gt;199,"Very High")</f>
        <v>Prediabetes</v>
      </c>
      <c r="L4281">
        <v>37.799999999999997</v>
      </c>
      <c r="M4281">
        <v>28.25</v>
      </c>
      <c r="N4281">
        <v>37.799999999999997</v>
      </c>
      <c r="O4281" t="s">
        <v>38</v>
      </c>
      <c r="P4281" t="s">
        <v>34</v>
      </c>
      <c r="Q4281" s="4" t="s">
        <v>4285</v>
      </c>
      <c r="R4281" s="5">
        <f t="shared" ca="1" si="66"/>
        <v>-7.4702715137175916E-3</v>
      </c>
    </row>
    <row r="4282" spans="1:18" x14ac:dyDescent="0.25">
      <c r="A4282">
        <v>66684</v>
      </c>
      <c r="B4282" t="s">
        <v>12</v>
      </c>
      <c r="C4282">
        <v>70</v>
      </c>
      <c r="D4282" t="s">
        <v>4281</v>
      </c>
      <c r="E4282" t="s">
        <v>34</v>
      </c>
      <c r="F4282" t="s">
        <v>34</v>
      </c>
      <c r="G4282" t="s">
        <v>13</v>
      </c>
      <c r="H4282" t="s">
        <v>20</v>
      </c>
      <c r="I4282" t="s">
        <v>21</v>
      </c>
      <c r="J4282" s="5">
        <v>193.88</v>
      </c>
      <c r="K4282" s="5" t="str">
        <f>_xlfn.IFS(stroke_2[[#This Row],[avg_glucose_level]]&lt;70,"Low",stroke_2[[#This Row],[avg_glucose_level]]&lt;99,"Normal",stroke_2[[#This Row],[avg_glucose_level]]&lt;125,"Prediabetes",stroke_2[[#This Row],[avg_glucose_level]]&lt;199,"Diabetes",stroke_2[[#This Row],[avg_glucose_level]]&gt;199,"Very High")</f>
        <v>Diabetes</v>
      </c>
      <c r="L4282">
        <v>24.3</v>
      </c>
      <c r="M4282">
        <v>28.25</v>
      </c>
      <c r="N4282">
        <v>24.3</v>
      </c>
      <c r="O4282" t="s">
        <v>38</v>
      </c>
      <c r="P4282" t="s">
        <v>34</v>
      </c>
      <c r="Q4282" s="4" t="s">
        <v>4285</v>
      </c>
      <c r="R4282" s="5">
        <f t="shared" ca="1" si="66"/>
        <v>-1.26472242699955E-2</v>
      </c>
    </row>
    <row r="4283" spans="1:18" x14ac:dyDescent="0.25">
      <c r="A4283">
        <v>67603</v>
      </c>
      <c r="B4283" t="s">
        <v>12</v>
      </c>
      <c r="C4283">
        <v>70</v>
      </c>
      <c r="D4283" t="s">
        <v>4281</v>
      </c>
      <c r="E4283" t="s">
        <v>34</v>
      </c>
      <c r="F4283" t="s">
        <v>34</v>
      </c>
      <c r="G4283" t="s">
        <v>13</v>
      </c>
      <c r="H4283" t="s">
        <v>20</v>
      </c>
      <c r="I4283" t="s">
        <v>15</v>
      </c>
      <c r="J4283" s="5">
        <v>223.68</v>
      </c>
      <c r="K4283" s="5" t="str">
        <f>_xlfn.IFS(stroke_2[[#This Row],[avg_glucose_level]]&lt;70,"Low",stroke_2[[#This Row],[avg_glucose_level]]&lt;99,"Normal",stroke_2[[#This Row],[avg_glucose_level]]&lt;125,"Prediabetes",stroke_2[[#This Row],[avg_glucose_level]]&lt;199,"Diabetes",stroke_2[[#This Row],[avg_glucose_level]]&gt;199,"Very High")</f>
        <v>Very High</v>
      </c>
      <c r="L4283">
        <v>34.299999999999997</v>
      </c>
      <c r="M4283">
        <v>28.25</v>
      </c>
      <c r="N4283">
        <v>34.299999999999997</v>
      </c>
      <c r="O4283" t="s">
        <v>18</v>
      </c>
      <c r="P4283" t="s">
        <v>34</v>
      </c>
      <c r="Q4283" s="4" t="s">
        <v>4285</v>
      </c>
      <c r="R4283" s="5">
        <f t="shared" ca="1" si="66"/>
        <v>-6.3855045408917734E-3</v>
      </c>
    </row>
    <row r="4284" spans="1:18" x14ac:dyDescent="0.25">
      <c r="A4284">
        <v>68853</v>
      </c>
      <c r="B4284" t="s">
        <v>19</v>
      </c>
      <c r="C4284">
        <v>70</v>
      </c>
      <c r="D4284" t="s">
        <v>4281</v>
      </c>
      <c r="E4284" t="s">
        <v>34</v>
      </c>
      <c r="F4284" t="s">
        <v>34</v>
      </c>
      <c r="G4284" t="s">
        <v>13</v>
      </c>
      <c r="H4284" t="s">
        <v>14</v>
      </c>
      <c r="I4284" t="s">
        <v>21</v>
      </c>
      <c r="J4284" s="5">
        <v>149.80000000000001</v>
      </c>
      <c r="K4284" s="5" t="str">
        <f>_xlfn.IFS(stroke_2[[#This Row],[avg_glucose_level]]&lt;70,"Low",stroke_2[[#This Row],[avg_glucose_level]]&lt;99,"Normal",stroke_2[[#This Row],[avg_glucose_level]]&lt;125,"Prediabetes",stroke_2[[#This Row],[avg_glucose_level]]&lt;199,"Diabetes",stroke_2[[#This Row],[avg_glucose_level]]&gt;199,"Very High")</f>
        <v>Diabetes</v>
      </c>
      <c r="L4284">
        <v>47.6</v>
      </c>
      <c r="M4284">
        <v>28.25</v>
      </c>
      <c r="N4284">
        <v>47.6</v>
      </c>
      <c r="O4284" t="s">
        <v>38</v>
      </c>
      <c r="P4284" t="s">
        <v>34</v>
      </c>
      <c r="Q4284" s="4" t="s">
        <v>4285</v>
      </c>
      <c r="R4284" s="5">
        <f t="shared" ca="1" si="66"/>
        <v>4.5150915613970111E-3</v>
      </c>
    </row>
    <row r="4285" spans="1:18" x14ac:dyDescent="0.25">
      <c r="A4285">
        <v>71659</v>
      </c>
      <c r="B4285" t="s">
        <v>19</v>
      </c>
      <c r="C4285">
        <v>70</v>
      </c>
      <c r="D4285" t="s">
        <v>4281</v>
      </c>
      <c r="E4285" t="s">
        <v>34</v>
      </c>
      <c r="F4285" t="s">
        <v>34</v>
      </c>
      <c r="G4285" t="s">
        <v>13</v>
      </c>
      <c r="H4285" t="s">
        <v>43</v>
      </c>
      <c r="I4285" t="s">
        <v>21</v>
      </c>
      <c r="J4285" s="5">
        <v>158.33000000000001</v>
      </c>
      <c r="K4285" s="5" t="str">
        <f>_xlfn.IFS(stroke_2[[#This Row],[avg_glucose_level]]&lt;70,"Low",stroke_2[[#This Row],[avg_glucose_level]]&lt;99,"Normal",stroke_2[[#This Row],[avg_glucose_level]]&lt;125,"Prediabetes",stroke_2[[#This Row],[avg_glucose_level]]&lt;199,"Diabetes",stroke_2[[#This Row],[avg_glucose_level]]&gt;199,"Very High")</f>
        <v>Diabetes</v>
      </c>
      <c r="L4285">
        <v>33.5</v>
      </c>
      <c r="M4285">
        <v>28.25</v>
      </c>
      <c r="N4285">
        <v>33.5</v>
      </c>
      <c r="O4285" t="s">
        <v>24</v>
      </c>
      <c r="P4285" t="s">
        <v>34</v>
      </c>
      <c r="Q4285" s="4" t="s">
        <v>4285</v>
      </c>
      <c r="R4285" s="5">
        <f t="shared" ca="1" si="66"/>
        <v>-2.4468412596919474E-2</v>
      </c>
    </row>
    <row r="4286" spans="1:18" x14ac:dyDescent="0.25">
      <c r="A4286">
        <v>71796</v>
      </c>
      <c r="B4286" t="s">
        <v>19</v>
      </c>
      <c r="C4286">
        <v>70</v>
      </c>
      <c r="D4286" t="s">
        <v>4281</v>
      </c>
      <c r="E4286" t="s">
        <v>34</v>
      </c>
      <c r="F4286" t="s">
        <v>13</v>
      </c>
      <c r="G4286" t="s">
        <v>13</v>
      </c>
      <c r="H4286" t="s">
        <v>14</v>
      </c>
      <c r="I4286" t="s">
        <v>21</v>
      </c>
      <c r="J4286" s="5">
        <v>59.35</v>
      </c>
      <c r="K4286" s="5" t="str">
        <f>_xlfn.IFS(stroke_2[[#This Row],[avg_glucose_level]]&lt;70,"Low",stroke_2[[#This Row],[avg_glucose_level]]&lt;99,"Normal",stroke_2[[#This Row],[avg_glucose_level]]&lt;125,"Prediabetes",stroke_2[[#This Row],[avg_glucose_level]]&lt;199,"Diabetes",stroke_2[[#This Row],[avg_glucose_level]]&gt;199,"Very High")</f>
        <v>Low</v>
      </c>
      <c r="L4286">
        <v>32.299999999999997</v>
      </c>
      <c r="M4286">
        <v>28.25</v>
      </c>
      <c r="N4286">
        <v>32.299999999999997</v>
      </c>
      <c r="O4286" t="s">
        <v>18</v>
      </c>
      <c r="P4286" t="s">
        <v>13</v>
      </c>
      <c r="Q4286" s="4" t="s">
        <v>4286</v>
      </c>
      <c r="R4286" s="5">
        <f t="shared" ca="1" si="66"/>
        <v>1.008100019975982</v>
      </c>
    </row>
    <row r="4287" spans="1:18" x14ac:dyDescent="0.25">
      <c r="A4287">
        <v>1505</v>
      </c>
      <c r="B4287" t="s">
        <v>12</v>
      </c>
      <c r="C4287">
        <v>71</v>
      </c>
      <c r="D4287" t="s">
        <v>4281</v>
      </c>
      <c r="E4287" t="s">
        <v>34</v>
      </c>
      <c r="F4287" t="s">
        <v>13</v>
      </c>
      <c r="G4287" t="s">
        <v>13</v>
      </c>
      <c r="H4287" t="s">
        <v>20</v>
      </c>
      <c r="I4287" t="s">
        <v>21</v>
      </c>
      <c r="J4287" s="5">
        <v>101.13</v>
      </c>
      <c r="K4287" s="5" t="str">
        <f>_xlfn.IFS(stroke_2[[#This Row],[avg_glucose_level]]&lt;70,"Low",stroke_2[[#This Row],[avg_glucose_level]]&lt;99,"Normal",stroke_2[[#This Row],[avg_glucose_level]]&lt;125,"Prediabetes",stroke_2[[#This Row],[avg_glucose_level]]&lt;199,"Diabetes",stroke_2[[#This Row],[avg_glucose_level]]&gt;199,"Very High")</f>
        <v>Prediabetes</v>
      </c>
      <c r="L4287">
        <v>35.9</v>
      </c>
      <c r="M4287">
        <v>28.25</v>
      </c>
      <c r="N4287">
        <v>35.9</v>
      </c>
      <c r="O4287" t="s">
        <v>18</v>
      </c>
      <c r="P4287" t="s">
        <v>34</v>
      </c>
      <c r="Q4287" s="4" t="s">
        <v>4285</v>
      </c>
      <c r="R4287" s="5">
        <f t="shared" ca="1" si="66"/>
        <v>1.8715682149533529E-2</v>
      </c>
    </row>
    <row r="4288" spans="1:18" x14ac:dyDescent="0.25">
      <c r="A4288">
        <v>3532</v>
      </c>
      <c r="B4288" t="s">
        <v>19</v>
      </c>
      <c r="C4288">
        <v>71</v>
      </c>
      <c r="D4288" t="s">
        <v>4281</v>
      </c>
      <c r="E4288" t="s">
        <v>34</v>
      </c>
      <c r="F4288" t="s">
        <v>34</v>
      </c>
      <c r="G4288" t="s">
        <v>13</v>
      </c>
      <c r="H4288" t="s">
        <v>14</v>
      </c>
      <c r="I4288" t="s">
        <v>15</v>
      </c>
      <c r="J4288" s="5">
        <v>90.55</v>
      </c>
      <c r="K4288" s="5" t="str">
        <f>_xlfn.IFS(stroke_2[[#This Row],[avg_glucose_level]]&lt;70,"Low",stroke_2[[#This Row],[avg_glucose_level]]&lt;99,"Normal",stroke_2[[#This Row],[avg_glucose_level]]&lt;125,"Prediabetes",stroke_2[[#This Row],[avg_glucose_level]]&lt;199,"Diabetes",stroke_2[[#This Row],[avg_glucose_level]]&gt;199,"Very High")</f>
        <v>Normal</v>
      </c>
      <c r="L4288">
        <v>39.4</v>
      </c>
      <c r="M4288">
        <v>28.25</v>
      </c>
      <c r="N4288">
        <v>39.4</v>
      </c>
      <c r="O4288" t="s">
        <v>18</v>
      </c>
      <c r="P4288" t="s">
        <v>34</v>
      </c>
      <c r="Q4288" s="4" t="s">
        <v>4285</v>
      </c>
      <c r="R4288" s="5">
        <f t="shared" ca="1" si="66"/>
        <v>5.8801166092060375E-3</v>
      </c>
    </row>
    <row r="4289" spans="1:18" x14ac:dyDescent="0.25">
      <c r="A4289">
        <v>4057</v>
      </c>
      <c r="B4289" t="s">
        <v>12</v>
      </c>
      <c r="C4289">
        <v>71</v>
      </c>
      <c r="D4289" t="s">
        <v>4281</v>
      </c>
      <c r="E4289" t="s">
        <v>34</v>
      </c>
      <c r="F4289" t="s">
        <v>34</v>
      </c>
      <c r="G4289" t="s">
        <v>13</v>
      </c>
      <c r="H4289" t="s">
        <v>14</v>
      </c>
      <c r="I4289" t="s">
        <v>15</v>
      </c>
      <c r="J4289" s="5">
        <v>198.21</v>
      </c>
      <c r="K4289" s="5" t="str">
        <f>_xlfn.IFS(stroke_2[[#This Row],[avg_glucose_level]]&lt;70,"Low",stroke_2[[#This Row],[avg_glucose_level]]&lt;99,"Normal",stroke_2[[#This Row],[avg_glucose_level]]&lt;125,"Prediabetes",stroke_2[[#This Row],[avg_glucose_level]]&lt;199,"Diabetes",stroke_2[[#This Row],[avg_glucose_level]]&gt;199,"Very High")</f>
        <v>Diabetes</v>
      </c>
      <c r="L4289">
        <v>27.3</v>
      </c>
      <c r="M4289">
        <v>28.25</v>
      </c>
      <c r="N4289">
        <v>27.3</v>
      </c>
      <c r="O4289" t="s">
        <v>18</v>
      </c>
      <c r="P4289" t="s">
        <v>34</v>
      </c>
      <c r="Q4289" s="4" t="s">
        <v>4285</v>
      </c>
      <c r="R4289" s="5">
        <f t="shared" ca="1" si="66"/>
        <v>-2.3252757454927792E-2</v>
      </c>
    </row>
    <row r="4290" spans="1:18" x14ac:dyDescent="0.25">
      <c r="A4290">
        <v>4219</v>
      </c>
      <c r="B4290" t="s">
        <v>12</v>
      </c>
      <c r="C4290">
        <v>71</v>
      </c>
      <c r="D4290" t="s">
        <v>4281</v>
      </c>
      <c r="E4290" t="s">
        <v>34</v>
      </c>
      <c r="F4290" t="s">
        <v>34</v>
      </c>
      <c r="G4290" t="s">
        <v>13</v>
      </c>
      <c r="H4290" t="s">
        <v>14</v>
      </c>
      <c r="I4290" t="s">
        <v>15</v>
      </c>
      <c r="J4290" s="5">
        <v>102.87</v>
      </c>
      <c r="K4290" s="5" t="str">
        <f>_xlfn.IFS(stroke_2[[#This Row],[avg_glucose_level]]&lt;70,"Low",stroke_2[[#This Row],[avg_glucose_level]]&lt;99,"Normal",stroke_2[[#This Row],[avg_glucose_level]]&lt;125,"Prediabetes",stroke_2[[#This Row],[avg_glucose_level]]&lt;199,"Diabetes",stroke_2[[#This Row],[avg_glucose_level]]&gt;199,"Very High")</f>
        <v>Prediabetes</v>
      </c>
      <c r="L4290">
        <v>27.2</v>
      </c>
      <c r="M4290">
        <v>28.25</v>
      </c>
      <c r="N4290">
        <v>27.2</v>
      </c>
      <c r="O4290" t="s">
        <v>18</v>
      </c>
      <c r="P4290" t="s">
        <v>13</v>
      </c>
      <c r="Q4290" s="4" t="s">
        <v>4286</v>
      </c>
      <c r="R4290" s="5">
        <f t="shared" ref="R4290:R4353" ca="1" si="67">Q4290 + (RAND()-0.5)/20</f>
        <v>0.98524195526404357</v>
      </c>
    </row>
    <row r="4291" spans="1:18" x14ac:dyDescent="0.25">
      <c r="A4291">
        <v>4498</v>
      </c>
      <c r="B4291" t="s">
        <v>12</v>
      </c>
      <c r="C4291">
        <v>71</v>
      </c>
      <c r="D4291" t="s">
        <v>4281</v>
      </c>
      <c r="E4291" t="s">
        <v>34</v>
      </c>
      <c r="F4291" t="s">
        <v>13</v>
      </c>
      <c r="G4291" t="s">
        <v>13</v>
      </c>
      <c r="H4291" t="s">
        <v>14</v>
      </c>
      <c r="I4291" t="s">
        <v>15</v>
      </c>
      <c r="J4291" s="5">
        <v>204.98</v>
      </c>
      <c r="K4291" s="5" t="str">
        <f>_xlfn.IFS(stroke_2[[#This Row],[avg_glucose_level]]&lt;70,"Low",stroke_2[[#This Row],[avg_glucose_level]]&lt;99,"Normal",stroke_2[[#This Row],[avg_glucose_level]]&lt;125,"Prediabetes",stroke_2[[#This Row],[avg_glucose_level]]&lt;199,"Diabetes",stroke_2[[#This Row],[avg_glucose_level]]&gt;199,"Very High")</f>
        <v>Very High</v>
      </c>
      <c r="M4291">
        <v>28.25</v>
      </c>
      <c r="N4291">
        <v>28.25</v>
      </c>
      <c r="O4291" t="s">
        <v>18</v>
      </c>
      <c r="P4291" t="s">
        <v>34</v>
      </c>
      <c r="Q4291" s="4" t="s">
        <v>4285</v>
      </c>
      <c r="R4291" s="5">
        <f t="shared" ca="1" si="67"/>
        <v>-2.1630118877304268E-2</v>
      </c>
    </row>
    <row r="4292" spans="1:18" x14ac:dyDescent="0.25">
      <c r="A4292">
        <v>4808</v>
      </c>
      <c r="B4292" t="s">
        <v>19</v>
      </c>
      <c r="C4292">
        <v>71</v>
      </c>
      <c r="D4292" t="s">
        <v>4281</v>
      </c>
      <c r="E4292" t="s">
        <v>34</v>
      </c>
      <c r="F4292" t="s">
        <v>34</v>
      </c>
      <c r="G4292" t="s">
        <v>13</v>
      </c>
      <c r="H4292" t="s">
        <v>20</v>
      </c>
      <c r="I4292" t="s">
        <v>15</v>
      </c>
      <c r="J4292" s="5">
        <v>91.35</v>
      </c>
      <c r="K4292" s="5" t="str">
        <f>_xlfn.IFS(stroke_2[[#This Row],[avg_glucose_level]]&lt;70,"Low",stroke_2[[#This Row],[avg_glucose_level]]&lt;99,"Normal",stroke_2[[#This Row],[avg_glucose_level]]&lt;125,"Prediabetes",stroke_2[[#This Row],[avg_glucose_level]]&lt;199,"Diabetes",stroke_2[[#This Row],[avg_glucose_level]]&gt;199,"Very High")</f>
        <v>Normal</v>
      </c>
      <c r="M4292">
        <v>28.25</v>
      </c>
      <c r="N4292">
        <v>28.25</v>
      </c>
      <c r="O4292" t="s">
        <v>18</v>
      </c>
      <c r="P4292" t="s">
        <v>34</v>
      </c>
      <c r="Q4292" s="4" t="s">
        <v>4285</v>
      </c>
      <c r="R4292" s="5">
        <f t="shared" ca="1" si="67"/>
        <v>2.2139443334560256E-2</v>
      </c>
    </row>
    <row r="4293" spans="1:18" x14ac:dyDescent="0.25">
      <c r="A4293">
        <v>5863</v>
      </c>
      <c r="B4293" t="s">
        <v>19</v>
      </c>
      <c r="C4293">
        <v>71</v>
      </c>
      <c r="D4293" t="s">
        <v>4281</v>
      </c>
      <c r="E4293" t="s">
        <v>34</v>
      </c>
      <c r="F4293" t="s">
        <v>34</v>
      </c>
      <c r="G4293" t="s">
        <v>13</v>
      </c>
      <c r="H4293" t="s">
        <v>14</v>
      </c>
      <c r="I4293" t="s">
        <v>15</v>
      </c>
      <c r="J4293" s="5">
        <v>240.81</v>
      </c>
      <c r="K4293" s="5" t="str">
        <f>_xlfn.IFS(stroke_2[[#This Row],[avg_glucose_level]]&lt;70,"Low",stroke_2[[#This Row],[avg_glucose_level]]&lt;99,"Normal",stroke_2[[#This Row],[avg_glucose_level]]&lt;125,"Prediabetes",stroke_2[[#This Row],[avg_glucose_level]]&lt;199,"Diabetes",stroke_2[[#This Row],[avg_glucose_level]]&gt;199,"Very High")</f>
        <v>Very High</v>
      </c>
      <c r="L4293">
        <v>27.4</v>
      </c>
      <c r="M4293">
        <v>28.25</v>
      </c>
      <c r="N4293">
        <v>27.4</v>
      </c>
      <c r="O4293" t="s">
        <v>24</v>
      </c>
      <c r="P4293" t="s">
        <v>34</v>
      </c>
      <c r="Q4293" s="4" t="s">
        <v>4285</v>
      </c>
      <c r="R4293" s="5">
        <f t="shared" ca="1" si="67"/>
        <v>2.4229730453752492E-2</v>
      </c>
    </row>
    <row r="4294" spans="1:18" x14ac:dyDescent="0.25">
      <c r="A4294">
        <v>8470</v>
      </c>
      <c r="B4294" t="s">
        <v>19</v>
      </c>
      <c r="C4294">
        <v>71</v>
      </c>
      <c r="D4294" t="s">
        <v>4281</v>
      </c>
      <c r="E4294" t="s">
        <v>34</v>
      </c>
      <c r="F4294" t="s">
        <v>34</v>
      </c>
      <c r="G4294" t="s">
        <v>13</v>
      </c>
      <c r="H4294" t="s">
        <v>14</v>
      </c>
      <c r="I4294" t="s">
        <v>15</v>
      </c>
      <c r="J4294" s="5">
        <v>71.38</v>
      </c>
      <c r="K4294" s="5" t="str">
        <f>_xlfn.IFS(stroke_2[[#This Row],[avg_glucose_level]]&lt;70,"Low",stroke_2[[#This Row],[avg_glucose_level]]&lt;99,"Normal",stroke_2[[#This Row],[avg_glucose_level]]&lt;125,"Prediabetes",stroke_2[[#This Row],[avg_glucose_level]]&lt;199,"Diabetes",stroke_2[[#This Row],[avg_glucose_level]]&gt;199,"Very High")</f>
        <v>Normal</v>
      </c>
      <c r="L4294">
        <v>19.7</v>
      </c>
      <c r="M4294">
        <v>28.25</v>
      </c>
      <c r="N4294">
        <v>19.7</v>
      </c>
      <c r="O4294" t="s">
        <v>24</v>
      </c>
      <c r="P4294" t="s">
        <v>34</v>
      </c>
      <c r="Q4294" s="4" t="s">
        <v>4285</v>
      </c>
      <c r="R4294" s="5">
        <f t="shared" ca="1" si="67"/>
        <v>-1.0011732162100634E-2</v>
      </c>
    </row>
    <row r="4295" spans="1:18" x14ac:dyDescent="0.25">
      <c r="A4295">
        <v>8521</v>
      </c>
      <c r="B4295" t="s">
        <v>12</v>
      </c>
      <c r="C4295">
        <v>71</v>
      </c>
      <c r="D4295" t="s">
        <v>4281</v>
      </c>
      <c r="E4295" t="s">
        <v>34</v>
      </c>
      <c r="F4295" t="s">
        <v>34</v>
      </c>
      <c r="G4295" t="s">
        <v>13</v>
      </c>
      <c r="H4295" t="s">
        <v>14</v>
      </c>
      <c r="I4295" t="s">
        <v>21</v>
      </c>
      <c r="J4295" s="5">
        <v>227.91</v>
      </c>
      <c r="K4295" s="5" t="str">
        <f>_xlfn.IFS(stroke_2[[#This Row],[avg_glucose_level]]&lt;70,"Low",stroke_2[[#This Row],[avg_glucose_level]]&lt;99,"Normal",stroke_2[[#This Row],[avg_glucose_level]]&lt;125,"Prediabetes",stroke_2[[#This Row],[avg_glucose_level]]&lt;199,"Diabetes",stroke_2[[#This Row],[avg_glucose_level]]&gt;199,"Very High")</f>
        <v>Very High</v>
      </c>
      <c r="L4295">
        <v>31.6</v>
      </c>
      <c r="M4295">
        <v>28.25</v>
      </c>
      <c r="N4295">
        <v>31.6</v>
      </c>
      <c r="O4295" t="s">
        <v>18</v>
      </c>
      <c r="P4295" t="s">
        <v>34</v>
      </c>
      <c r="Q4295" s="4" t="s">
        <v>4285</v>
      </c>
      <c r="R4295" s="5">
        <f t="shared" ca="1" si="67"/>
        <v>-1.1021168971344631E-2</v>
      </c>
    </row>
    <row r="4296" spans="1:18" x14ac:dyDescent="0.25">
      <c r="A4296">
        <v>9648</v>
      </c>
      <c r="B4296" t="s">
        <v>19</v>
      </c>
      <c r="C4296">
        <v>71</v>
      </c>
      <c r="D4296" t="s">
        <v>4281</v>
      </c>
      <c r="E4296" t="s">
        <v>34</v>
      </c>
      <c r="F4296" t="s">
        <v>13</v>
      </c>
      <c r="G4296" t="s">
        <v>13</v>
      </c>
      <c r="H4296" t="s">
        <v>14</v>
      </c>
      <c r="I4296" t="s">
        <v>15</v>
      </c>
      <c r="J4296" s="5">
        <v>170.95</v>
      </c>
      <c r="K4296" s="5" t="str">
        <f>_xlfn.IFS(stroke_2[[#This Row],[avg_glucose_level]]&lt;70,"Low",stroke_2[[#This Row],[avg_glucose_level]]&lt;99,"Normal",stroke_2[[#This Row],[avg_glucose_level]]&lt;125,"Prediabetes",stroke_2[[#This Row],[avg_glucose_level]]&lt;199,"Diabetes",stroke_2[[#This Row],[avg_glucose_level]]&gt;199,"Very High")</f>
        <v>Diabetes</v>
      </c>
      <c r="L4296">
        <v>35.200000000000003</v>
      </c>
      <c r="M4296">
        <v>28.25</v>
      </c>
      <c r="N4296">
        <v>35.200000000000003</v>
      </c>
      <c r="O4296" t="s">
        <v>24</v>
      </c>
      <c r="P4296" t="s">
        <v>34</v>
      </c>
      <c r="Q4296" s="4" t="s">
        <v>4285</v>
      </c>
      <c r="R4296" s="5">
        <f t="shared" ca="1" si="67"/>
        <v>1.509171452222935E-3</v>
      </c>
    </row>
    <row r="4297" spans="1:18" x14ac:dyDescent="0.25">
      <c r="A4297">
        <v>10416</v>
      </c>
      <c r="B4297" t="s">
        <v>12</v>
      </c>
      <c r="C4297">
        <v>71</v>
      </c>
      <c r="D4297" t="s">
        <v>4281</v>
      </c>
      <c r="E4297" t="s">
        <v>34</v>
      </c>
      <c r="F4297" t="s">
        <v>13</v>
      </c>
      <c r="G4297" t="s">
        <v>13</v>
      </c>
      <c r="H4297" t="s">
        <v>14</v>
      </c>
      <c r="I4297" t="s">
        <v>15</v>
      </c>
      <c r="J4297" s="5">
        <v>215.72</v>
      </c>
      <c r="K4297" s="5" t="str">
        <f>_xlfn.IFS(stroke_2[[#This Row],[avg_glucose_level]]&lt;70,"Low",stroke_2[[#This Row],[avg_glucose_level]]&lt;99,"Normal",stroke_2[[#This Row],[avg_glucose_level]]&lt;125,"Prediabetes",stroke_2[[#This Row],[avg_glucose_level]]&lt;199,"Diabetes",stroke_2[[#This Row],[avg_glucose_level]]&gt;199,"Very High")</f>
        <v>Very High</v>
      </c>
      <c r="L4297">
        <v>39.200000000000003</v>
      </c>
      <c r="M4297">
        <v>28.25</v>
      </c>
      <c r="N4297">
        <v>39.200000000000003</v>
      </c>
      <c r="O4297" t="s">
        <v>29</v>
      </c>
      <c r="P4297" t="s">
        <v>34</v>
      </c>
      <c r="Q4297" s="4" t="s">
        <v>4285</v>
      </c>
      <c r="R4297" s="5">
        <f t="shared" ca="1" si="67"/>
        <v>1.3080908390345453E-2</v>
      </c>
    </row>
    <row r="4298" spans="1:18" x14ac:dyDescent="0.25">
      <c r="A4298">
        <v>11709</v>
      </c>
      <c r="B4298" t="s">
        <v>12</v>
      </c>
      <c r="C4298">
        <v>71</v>
      </c>
      <c r="D4298" t="s">
        <v>4281</v>
      </c>
      <c r="E4298" t="s">
        <v>34</v>
      </c>
      <c r="F4298" t="s">
        <v>34</v>
      </c>
      <c r="G4298" t="s">
        <v>34</v>
      </c>
      <c r="H4298" t="s">
        <v>14</v>
      </c>
      <c r="I4298" t="s">
        <v>15</v>
      </c>
      <c r="J4298" s="5">
        <v>95.08</v>
      </c>
      <c r="K4298" s="5" t="str">
        <f>_xlfn.IFS(stroke_2[[#This Row],[avg_glucose_level]]&lt;70,"Low",stroke_2[[#This Row],[avg_glucose_level]]&lt;99,"Normal",stroke_2[[#This Row],[avg_glucose_level]]&lt;125,"Prediabetes",stroke_2[[#This Row],[avg_glucose_level]]&lt;199,"Diabetes",stroke_2[[#This Row],[avg_glucose_level]]&gt;199,"Very High")</f>
        <v>Normal</v>
      </c>
      <c r="L4298">
        <v>31.5</v>
      </c>
      <c r="M4298">
        <v>28.25</v>
      </c>
      <c r="N4298">
        <v>31.5</v>
      </c>
      <c r="O4298" t="s">
        <v>24</v>
      </c>
      <c r="P4298" t="s">
        <v>34</v>
      </c>
      <c r="Q4298" s="4" t="s">
        <v>4285</v>
      </c>
      <c r="R4298" s="5">
        <f t="shared" ca="1" si="67"/>
        <v>-1.2680159836063586E-2</v>
      </c>
    </row>
    <row r="4299" spans="1:18" x14ac:dyDescent="0.25">
      <c r="A4299">
        <v>12270</v>
      </c>
      <c r="B4299" t="s">
        <v>12</v>
      </c>
      <c r="C4299">
        <v>71</v>
      </c>
      <c r="D4299" t="s">
        <v>4281</v>
      </c>
      <c r="E4299" t="s">
        <v>34</v>
      </c>
      <c r="F4299" t="s">
        <v>34</v>
      </c>
      <c r="G4299" t="s">
        <v>13</v>
      </c>
      <c r="H4299" t="s">
        <v>43</v>
      </c>
      <c r="I4299" t="s">
        <v>21</v>
      </c>
      <c r="J4299" s="5">
        <v>186.45</v>
      </c>
      <c r="K4299" s="5" t="str">
        <f>_xlfn.IFS(stroke_2[[#This Row],[avg_glucose_level]]&lt;70,"Low",stroke_2[[#This Row],[avg_glucose_level]]&lt;99,"Normal",stroke_2[[#This Row],[avg_glucose_level]]&lt;125,"Prediabetes",stroke_2[[#This Row],[avg_glucose_level]]&lt;199,"Diabetes",stroke_2[[#This Row],[avg_glucose_level]]&gt;199,"Very High")</f>
        <v>Diabetes</v>
      </c>
      <c r="L4299">
        <v>26.7</v>
      </c>
      <c r="M4299">
        <v>28.25</v>
      </c>
      <c r="N4299">
        <v>26.7</v>
      </c>
      <c r="O4299" t="s">
        <v>24</v>
      </c>
      <c r="P4299" t="s">
        <v>34</v>
      </c>
      <c r="Q4299" s="4" t="s">
        <v>4285</v>
      </c>
      <c r="R4299" s="5">
        <f t="shared" ca="1" si="67"/>
        <v>1.3400588543340603E-2</v>
      </c>
    </row>
    <row r="4300" spans="1:18" x14ac:dyDescent="0.25">
      <c r="A4300">
        <v>13386</v>
      </c>
      <c r="B4300" t="s">
        <v>19</v>
      </c>
      <c r="C4300">
        <v>71</v>
      </c>
      <c r="D4300" t="s">
        <v>4281</v>
      </c>
      <c r="E4300" t="s">
        <v>34</v>
      </c>
      <c r="F4300" t="s">
        <v>13</v>
      </c>
      <c r="G4300" t="s">
        <v>13</v>
      </c>
      <c r="H4300" t="s">
        <v>20</v>
      </c>
      <c r="I4300" t="s">
        <v>21</v>
      </c>
      <c r="J4300" s="5">
        <v>98.45</v>
      </c>
      <c r="K4300" s="5" t="str">
        <f>_xlfn.IFS(stroke_2[[#This Row],[avg_glucose_level]]&lt;70,"Low",stroke_2[[#This Row],[avg_glucose_level]]&lt;99,"Normal",stroke_2[[#This Row],[avg_glucose_level]]&lt;125,"Prediabetes",stroke_2[[#This Row],[avg_glucose_level]]&lt;199,"Diabetes",stroke_2[[#This Row],[avg_glucose_level]]&gt;199,"Very High")</f>
        <v>Normal</v>
      </c>
      <c r="L4300">
        <v>29.7</v>
      </c>
      <c r="M4300">
        <v>28.25</v>
      </c>
      <c r="N4300">
        <v>29.7</v>
      </c>
      <c r="O4300" t="s">
        <v>38</v>
      </c>
      <c r="P4300" t="s">
        <v>34</v>
      </c>
      <c r="Q4300" s="4" t="s">
        <v>4285</v>
      </c>
      <c r="R4300" s="5">
        <f t="shared" ca="1" si="67"/>
        <v>2.4842989579004042E-2</v>
      </c>
    </row>
    <row r="4301" spans="1:18" x14ac:dyDescent="0.25">
      <c r="A4301">
        <v>14288</v>
      </c>
      <c r="B4301" t="s">
        <v>19</v>
      </c>
      <c r="C4301">
        <v>71</v>
      </c>
      <c r="D4301" t="s">
        <v>4281</v>
      </c>
      <c r="E4301" t="s">
        <v>34</v>
      </c>
      <c r="F4301" t="s">
        <v>34</v>
      </c>
      <c r="G4301" t="s">
        <v>13</v>
      </c>
      <c r="H4301" t="s">
        <v>14</v>
      </c>
      <c r="I4301" t="s">
        <v>21</v>
      </c>
      <c r="J4301" s="5">
        <v>91.85</v>
      </c>
      <c r="K4301" s="5" t="str">
        <f>_xlfn.IFS(stroke_2[[#This Row],[avg_glucose_level]]&lt;70,"Low",stroke_2[[#This Row],[avg_glucose_level]]&lt;99,"Normal",stroke_2[[#This Row],[avg_glucose_level]]&lt;125,"Prediabetes",stroke_2[[#This Row],[avg_glucose_level]]&lt;199,"Diabetes",stroke_2[[#This Row],[avg_glucose_level]]&gt;199,"Very High")</f>
        <v>Normal</v>
      </c>
      <c r="L4301">
        <v>27.6</v>
      </c>
      <c r="M4301">
        <v>28.25</v>
      </c>
      <c r="N4301">
        <v>27.6</v>
      </c>
      <c r="O4301" t="s">
        <v>18</v>
      </c>
      <c r="P4301" t="s">
        <v>34</v>
      </c>
      <c r="Q4301" s="4" t="s">
        <v>4285</v>
      </c>
      <c r="R4301" s="5">
        <f t="shared" ca="1" si="67"/>
        <v>1.5591307802698106E-2</v>
      </c>
    </row>
    <row r="4302" spans="1:18" x14ac:dyDescent="0.25">
      <c r="A4302">
        <v>14479</v>
      </c>
      <c r="B4302" t="s">
        <v>19</v>
      </c>
      <c r="C4302">
        <v>71</v>
      </c>
      <c r="D4302" t="s">
        <v>4281</v>
      </c>
      <c r="E4302" t="s">
        <v>34</v>
      </c>
      <c r="F4302" t="s">
        <v>13</v>
      </c>
      <c r="G4302" t="s">
        <v>13</v>
      </c>
      <c r="H4302" t="s">
        <v>14</v>
      </c>
      <c r="I4302" t="s">
        <v>15</v>
      </c>
      <c r="J4302" s="5">
        <v>187.88</v>
      </c>
      <c r="K4302" s="5" t="str">
        <f>_xlfn.IFS(stroke_2[[#This Row],[avg_glucose_level]]&lt;70,"Low",stroke_2[[#This Row],[avg_glucose_level]]&lt;99,"Normal",stroke_2[[#This Row],[avg_glucose_level]]&lt;125,"Prediabetes",stroke_2[[#This Row],[avg_glucose_level]]&lt;199,"Diabetes",stroke_2[[#This Row],[avg_glucose_level]]&gt;199,"Very High")</f>
        <v>Diabetes</v>
      </c>
      <c r="L4302">
        <v>29.2</v>
      </c>
      <c r="M4302">
        <v>28.25</v>
      </c>
      <c r="N4302">
        <v>29.2</v>
      </c>
      <c r="O4302" t="s">
        <v>18</v>
      </c>
      <c r="P4302" t="s">
        <v>34</v>
      </c>
      <c r="Q4302" s="4" t="s">
        <v>4285</v>
      </c>
      <c r="R4302" s="5">
        <f t="shared" ca="1" si="67"/>
        <v>-1.1792688976661903E-2</v>
      </c>
    </row>
    <row r="4303" spans="1:18" x14ac:dyDescent="0.25">
      <c r="A4303">
        <v>15464</v>
      </c>
      <c r="B4303" t="s">
        <v>19</v>
      </c>
      <c r="C4303">
        <v>71</v>
      </c>
      <c r="D4303" t="s">
        <v>4281</v>
      </c>
      <c r="E4303" t="s">
        <v>13</v>
      </c>
      <c r="F4303" t="s">
        <v>13</v>
      </c>
      <c r="G4303" t="s">
        <v>13</v>
      </c>
      <c r="H4303" t="s">
        <v>14</v>
      </c>
      <c r="I4303" t="s">
        <v>21</v>
      </c>
      <c r="J4303" s="5">
        <v>221.24</v>
      </c>
      <c r="K4303" s="5" t="str">
        <f>_xlfn.IFS(stroke_2[[#This Row],[avg_glucose_level]]&lt;70,"Low",stroke_2[[#This Row],[avg_glucose_level]]&lt;99,"Normal",stroke_2[[#This Row],[avg_glucose_level]]&lt;125,"Prediabetes",stroke_2[[#This Row],[avg_glucose_level]]&lt;199,"Diabetes",stroke_2[[#This Row],[avg_glucose_level]]&gt;199,"Very High")</f>
        <v>Very High</v>
      </c>
      <c r="L4303">
        <v>24.2</v>
      </c>
      <c r="M4303">
        <v>28.25</v>
      </c>
      <c r="N4303">
        <v>24.2</v>
      </c>
      <c r="O4303" t="s">
        <v>38</v>
      </c>
      <c r="P4303" t="s">
        <v>34</v>
      </c>
      <c r="Q4303" s="4" t="s">
        <v>4285</v>
      </c>
      <c r="R4303" s="5">
        <f t="shared" ca="1" si="67"/>
        <v>2.3384563245150349E-2</v>
      </c>
    </row>
    <row r="4304" spans="1:18" x14ac:dyDescent="0.25">
      <c r="A4304">
        <v>15757</v>
      </c>
      <c r="B4304" t="s">
        <v>12</v>
      </c>
      <c r="C4304">
        <v>71</v>
      </c>
      <c r="D4304" t="s">
        <v>4281</v>
      </c>
      <c r="E4304" t="s">
        <v>34</v>
      </c>
      <c r="F4304" t="s">
        <v>34</v>
      </c>
      <c r="G4304" t="s">
        <v>13</v>
      </c>
      <c r="H4304" t="s">
        <v>14</v>
      </c>
      <c r="I4304" t="s">
        <v>15</v>
      </c>
      <c r="J4304" s="5">
        <v>85.33</v>
      </c>
      <c r="K4304" s="5" t="str">
        <f>_xlfn.IFS(stroke_2[[#This Row],[avg_glucose_level]]&lt;70,"Low",stroke_2[[#This Row],[avg_glucose_level]]&lt;99,"Normal",stroke_2[[#This Row],[avg_glucose_level]]&lt;125,"Prediabetes",stroke_2[[#This Row],[avg_glucose_level]]&lt;199,"Diabetes",stroke_2[[#This Row],[avg_glucose_level]]&gt;199,"Very High")</f>
        <v>Normal</v>
      </c>
      <c r="L4304">
        <v>27.7</v>
      </c>
      <c r="M4304">
        <v>28.25</v>
      </c>
      <c r="N4304">
        <v>27.7</v>
      </c>
      <c r="O4304" t="s">
        <v>24</v>
      </c>
      <c r="P4304" t="s">
        <v>34</v>
      </c>
      <c r="Q4304" s="4" t="s">
        <v>4285</v>
      </c>
      <c r="R4304" s="5">
        <f t="shared" ca="1" si="67"/>
        <v>8.8320215019501106E-3</v>
      </c>
    </row>
    <row r="4305" spans="1:18" x14ac:dyDescent="0.25">
      <c r="A4305">
        <v>16590</v>
      </c>
      <c r="B4305" t="s">
        <v>12</v>
      </c>
      <c r="C4305">
        <v>71</v>
      </c>
      <c r="D4305" t="s">
        <v>4281</v>
      </c>
      <c r="E4305" t="s">
        <v>34</v>
      </c>
      <c r="F4305" t="s">
        <v>13</v>
      </c>
      <c r="G4305" t="s">
        <v>13</v>
      </c>
      <c r="H4305" t="s">
        <v>14</v>
      </c>
      <c r="I4305" t="s">
        <v>15</v>
      </c>
      <c r="J4305" s="5">
        <v>81.760000000000005</v>
      </c>
      <c r="K4305" s="5" t="str">
        <f>_xlfn.IFS(stroke_2[[#This Row],[avg_glucose_level]]&lt;70,"Low",stroke_2[[#This Row],[avg_glucose_level]]&lt;99,"Normal",stroke_2[[#This Row],[avg_glucose_level]]&lt;125,"Prediabetes",stroke_2[[#This Row],[avg_glucose_level]]&lt;199,"Diabetes",stroke_2[[#This Row],[avg_glucose_level]]&gt;199,"Very High")</f>
        <v>Normal</v>
      </c>
      <c r="M4305">
        <v>28.25</v>
      </c>
      <c r="N4305">
        <v>28.25</v>
      </c>
      <c r="O4305" t="s">
        <v>29</v>
      </c>
      <c r="P4305" t="s">
        <v>13</v>
      </c>
      <c r="Q4305" s="4" t="s">
        <v>4286</v>
      </c>
      <c r="R4305" s="5">
        <f t="shared" ca="1" si="67"/>
        <v>0.99124589342644209</v>
      </c>
    </row>
    <row r="4306" spans="1:18" x14ac:dyDescent="0.25">
      <c r="A4306">
        <v>16685</v>
      </c>
      <c r="B4306" t="s">
        <v>19</v>
      </c>
      <c r="C4306">
        <v>71</v>
      </c>
      <c r="D4306" t="s">
        <v>4281</v>
      </c>
      <c r="E4306" t="s">
        <v>13</v>
      </c>
      <c r="F4306" t="s">
        <v>34</v>
      </c>
      <c r="G4306" t="s">
        <v>13</v>
      </c>
      <c r="H4306" t="s">
        <v>14</v>
      </c>
      <c r="I4306" t="s">
        <v>15</v>
      </c>
      <c r="J4306" s="5">
        <v>194.62</v>
      </c>
      <c r="K4306" s="5" t="str">
        <f>_xlfn.IFS(stroke_2[[#This Row],[avg_glucose_level]]&lt;70,"Low",stroke_2[[#This Row],[avg_glucose_level]]&lt;99,"Normal",stroke_2[[#This Row],[avg_glucose_level]]&lt;125,"Prediabetes",stroke_2[[#This Row],[avg_glucose_level]]&lt;199,"Diabetes",stroke_2[[#This Row],[avg_glucose_level]]&gt;199,"Very High")</f>
        <v>Diabetes</v>
      </c>
      <c r="L4306">
        <v>31.6</v>
      </c>
      <c r="M4306">
        <v>28.25</v>
      </c>
      <c r="N4306">
        <v>31.6</v>
      </c>
      <c r="O4306" t="s">
        <v>24</v>
      </c>
      <c r="P4306" t="s">
        <v>34</v>
      </c>
      <c r="Q4306" s="4" t="s">
        <v>4285</v>
      </c>
      <c r="R4306" s="5">
        <f t="shared" ca="1" si="67"/>
        <v>2.2521157462412457E-3</v>
      </c>
    </row>
    <row r="4307" spans="1:18" x14ac:dyDescent="0.25">
      <c r="A4307">
        <v>17078</v>
      </c>
      <c r="B4307" t="s">
        <v>12</v>
      </c>
      <c r="C4307">
        <v>71</v>
      </c>
      <c r="D4307" t="s">
        <v>4281</v>
      </c>
      <c r="E4307" t="s">
        <v>34</v>
      </c>
      <c r="F4307" t="s">
        <v>34</v>
      </c>
      <c r="G4307" t="s">
        <v>13</v>
      </c>
      <c r="H4307" t="s">
        <v>14</v>
      </c>
      <c r="I4307" t="s">
        <v>15</v>
      </c>
      <c r="J4307" s="5">
        <v>108.43</v>
      </c>
      <c r="K4307" s="5" t="str">
        <f>_xlfn.IFS(stroke_2[[#This Row],[avg_glucose_level]]&lt;70,"Low",stroke_2[[#This Row],[avg_glucose_level]]&lt;99,"Normal",stroke_2[[#This Row],[avg_glucose_level]]&lt;125,"Prediabetes",stroke_2[[#This Row],[avg_glucose_level]]&lt;199,"Diabetes",stroke_2[[#This Row],[avg_glucose_level]]&gt;199,"Very High")</f>
        <v>Prediabetes</v>
      </c>
      <c r="L4307">
        <v>32.799999999999997</v>
      </c>
      <c r="M4307">
        <v>28.25</v>
      </c>
      <c r="N4307">
        <v>32.799999999999997</v>
      </c>
      <c r="O4307" t="s">
        <v>29</v>
      </c>
      <c r="P4307" t="s">
        <v>34</v>
      </c>
      <c r="Q4307" s="4" t="s">
        <v>4285</v>
      </c>
      <c r="R4307" s="5">
        <f t="shared" ca="1" si="67"/>
        <v>-1.6460008525618845E-2</v>
      </c>
    </row>
    <row r="4308" spans="1:18" x14ac:dyDescent="0.25">
      <c r="A4308">
        <v>21101</v>
      </c>
      <c r="B4308" t="s">
        <v>12</v>
      </c>
      <c r="C4308">
        <v>71</v>
      </c>
      <c r="D4308" t="s">
        <v>4281</v>
      </c>
      <c r="E4308" t="s">
        <v>34</v>
      </c>
      <c r="F4308" t="s">
        <v>34</v>
      </c>
      <c r="G4308" t="s">
        <v>13</v>
      </c>
      <c r="H4308" t="s">
        <v>14</v>
      </c>
      <c r="I4308" t="s">
        <v>21</v>
      </c>
      <c r="J4308" s="5">
        <v>67.989999999999995</v>
      </c>
      <c r="K4308" s="5" t="str">
        <f>_xlfn.IFS(stroke_2[[#This Row],[avg_glucose_level]]&lt;70,"Low",stroke_2[[#This Row],[avg_glucose_level]]&lt;99,"Normal",stroke_2[[#This Row],[avg_glucose_level]]&lt;125,"Prediabetes",stroke_2[[#This Row],[avg_glucose_level]]&lt;199,"Diabetes",stroke_2[[#This Row],[avg_glucose_level]]&gt;199,"Very High")</f>
        <v>Low</v>
      </c>
      <c r="L4308">
        <v>31.1</v>
      </c>
      <c r="M4308">
        <v>28.25</v>
      </c>
      <c r="N4308">
        <v>31.1</v>
      </c>
      <c r="O4308" t="s">
        <v>24</v>
      </c>
      <c r="P4308" t="s">
        <v>34</v>
      </c>
      <c r="Q4308" s="4" t="s">
        <v>4285</v>
      </c>
      <c r="R4308" s="5">
        <f t="shared" ca="1" si="67"/>
        <v>-2.171067214789324E-4</v>
      </c>
    </row>
    <row r="4309" spans="1:18" x14ac:dyDescent="0.25">
      <c r="A4309">
        <v>22056</v>
      </c>
      <c r="B4309" t="s">
        <v>19</v>
      </c>
      <c r="C4309">
        <v>71</v>
      </c>
      <c r="D4309" t="s">
        <v>4281</v>
      </c>
      <c r="E4309" t="s">
        <v>13</v>
      </c>
      <c r="F4309" t="s">
        <v>34</v>
      </c>
      <c r="G4309" t="s">
        <v>13</v>
      </c>
      <c r="H4309" t="s">
        <v>14</v>
      </c>
      <c r="I4309" t="s">
        <v>15</v>
      </c>
      <c r="J4309" s="5">
        <v>105.55</v>
      </c>
      <c r="K4309" s="5" t="str">
        <f>_xlfn.IFS(stroke_2[[#This Row],[avg_glucose_level]]&lt;70,"Low",stroke_2[[#This Row],[avg_glucose_level]]&lt;99,"Normal",stroke_2[[#This Row],[avg_glucose_level]]&lt;125,"Prediabetes",stroke_2[[#This Row],[avg_glucose_level]]&lt;199,"Diabetes",stroke_2[[#This Row],[avg_glucose_level]]&gt;199,"Very High")</f>
        <v>Prediabetes</v>
      </c>
      <c r="M4309">
        <v>28.25</v>
      </c>
      <c r="N4309">
        <v>28.25</v>
      </c>
      <c r="O4309" t="s">
        <v>29</v>
      </c>
      <c r="P4309" t="s">
        <v>34</v>
      </c>
      <c r="Q4309" s="4" t="s">
        <v>4285</v>
      </c>
      <c r="R4309" s="5">
        <f t="shared" ca="1" si="67"/>
        <v>4.7966042811091346E-3</v>
      </c>
    </row>
    <row r="4310" spans="1:18" x14ac:dyDescent="0.25">
      <c r="A4310">
        <v>22272</v>
      </c>
      <c r="B4310" t="s">
        <v>19</v>
      </c>
      <c r="C4310">
        <v>71</v>
      </c>
      <c r="D4310" t="s">
        <v>4281</v>
      </c>
      <c r="E4310" t="s">
        <v>13</v>
      </c>
      <c r="F4310" t="s">
        <v>34</v>
      </c>
      <c r="G4310" t="s">
        <v>13</v>
      </c>
      <c r="H4310" t="s">
        <v>14</v>
      </c>
      <c r="I4310" t="s">
        <v>21</v>
      </c>
      <c r="J4310" s="5">
        <v>202.98</v>
      </c>
      <c r="K4310" s="5" t="str">
        <f>_xlfn.IFS(stroke_2[[#This Row],[avg_glucose_level]]&lt;70,"Low",stroke_2[[#This Row],[avg_glucose_level]]&lt;99,"Normal",stroke_2[[#This Row],[avg_glucose_level]]&lt;125,"Prediabetes",stroke_2[[#This Row],[avg_glucose_level]]&lt;199,"Diabetes",stroke_2[[#This Row],[avg_glucose_level]]&gt;199,"Very High")</f>
        <v>Very High</v>
      </c>
      <c r="L4310">
        <v>41.3</v>
      </c>
      <c r="M4310">
        <v>28.25</v>
      </c>
      <c r="N4310">
        <v>41.3</v>
      </c>
      <c r="O4310" t="s">
        <v>24</v>
      </c>
      <c r="P4310" t="s">
        <v>34</v>
      </c>
      <c r="Q4310" s="4" t="s">
        <v>4285</v>
      </c>
      <c r="R4310" s="5">
        <f t="shared" ca="1" si="67"/>
        <v>-2.0302686119397301E-2</v>
      </c>
    </row>
    <row r="4311" spans="1:18" x14ac:dyDescent="0.25">
      <c r="A4311">
        <v>25931</v>
      </c>
      <c r="B4311" t="s">
        <v>19</v>
      </c>
      <c r="C4311">
        <v>71</v>
      </c>
      <c r="D4311" t="s">
        <v>4281</v>
      </c>
      <c r="E4311" t="s">
        <v>34</v>
      </c>
      <c r="F4311" t="s">
        <v>34</v>
      </c>
      <c r="G4311" t="s">
        <v>13</v>
      </c>
      <c r="H4311" t="s">
        <v>20</v>
      </c>
      <c r="I4311" t="s">
        <v>15</v>
      </c>
      <c r="J4311" s="5">
        <v>208.31</v>
      </c>
      <c r="K4311" s="5" t="str">
        <f>_xlfn.IFS(stroke_2[[#This Row],[avg_glucose_level]]&lt;70,"Low",stroke_2[[#This Row],[avg_glucose_level]]&lt;99,"Normal",stroke_2[[#This Row],[avg_glucose_level]]&lt;125,"Prediabetes",stroke_2[[#This Row],[avg_glucose_level]]&lt;199,"Diabetes",stroke_2[[#This Row],[avg_glucose_level]]&gt;199,"Very High")</f>
        <v>Very High</v>
      </c>
      <c r="L4311">
        <v>31.8</v>
      </c>
      <c r="M4311">
        <v>28.25</v>
      </c>
      <c r="N4311">
        <v>31.8</v>
      </c>
      <c r="O4311" t="s">
        <v>18</v>
      </c>
      <c r="P4311" t="s">
        <v>34</v>
      </c>
      <c r="Q4311" s="4" t="s">
        <v>4285</v>
      </c>
      <c r="R4311" s="5">
        <f t="shared" ca="1" si="67"/>
        <v>-5.1366205425138478E-3</v>
      </c>
    </row>
    <row r="4312" spans="1:18" x14ac:dyDescent="0.25">
      <c r="A4312">
        <v>28527</v>
      </c>
      <c r="B4312" t="s">
        <v>12</v>
      </c>
      <c r="C4312">
        <v>71</v>
      </c>
      <c r="D4312" t="s">
        <v>4281</v>
      </c>
      <c r="E4312" t="s">
        <v>34</v>
      </c>
      <c r="F4312" t="s">
        <v>34</v>
      </c>
      <c r="G4312" t="s">
        <v>34</v>
      </c>
      <c r="H4312" t="s">
        <v>14</v>
      </c>
      <c r="I4312" t="s">
        <v>15</v>
      </c>
      <c r="J4312" s="5">
        <v>86.96</v>
      </c>
      <c r="K4312" s="5" t="str">
        <f>_xlfn.IFS(stroke_2[[#This Row],[avg_glucose_level]]&lt;70,"Low",stroke_2[[#This Row],[avg_glucose_level]]&lt;99,"Normal",stroke_2[[#This Row],[avg_glucose_level]]&lt;125,"Prediabetes",stroke_2[[#This Row],[avg_glucose_level]]&lt;199,"Diabetes",stroke_2[[#This Row],[avg_glucose_level]]&gt;199,"Very High")</f>
        <v>Normal</v>
      </c>
      <c r="L4312">
        <v>32.6</v>
      </c>
      <c r="M4312">
        <v>28.25</v>
      </c>
      <c r="N4312">
        <v>32.6</v>
      </c>
      <c r="O4312" t="s">
        <v>24</v>
      </c>
      <c r="P4312" t="s">
        <v>34</v>
      </c>
      <c r="Q4312" s="4" t="s">
        <v>4285</v>
      </c>
      <c r="R4312" s="5">
        <f t="shared" ca="1" si="67"/>
        <v>-1.1250135790263321E-2</v>
      </c>
    </row>
    <row r="4313" spans="1:18" x14ac:dyDescent="0.25">
      <c r="A4313">
        <v>29095</v>
      </c>
      <c r="B4313" t="s">
        <v>12</v>
      </c>
      <c r="C4313">
        <v>71</v>
      </c>
      <c r="D4313" t="s">
        <v>4281</v>
      </c>
      <c r="E4313" t="s">
        <v>13</v>
      </c>
      <c r="F4313" t="s">
        <v>34</v>
      </c>
      <c r="G4313" t="s">
        <v>13</v>
      </c>
      <c r="H4313" t="s">
        <v>20</v>
      </c>
      <c r="I4313" t="s">
        <v>21</v>
      </c>
      <c r="J4313" s="5">
        <v>93.6</v>
      </c>
      <c r="K4313" s="5" t="str">
        <f>_xlfn.IFS(stroke_2[[#This Row],[avg_glucose_level]]&lt;70,"Low",stroke_2[[#This Row],[avg_glucose_level]]&lt;99,"Normal",stroke_2[[#This Row],[avg_glucose_level]]&lt;125,"Prediabetes",stroke_2[[#This Row],[avg_glucose_level]]&lt;199,"Diabetes",stroke_2[[#This Row],[avg_glucose_level]]&gt;199,"Very High")</f>
        <v>Normal</v>
      </c>
      <c r="M4313">
        <v>28.25</v>
      </c>
      <c r="N4313">
        <v>28.25</v>
      </c>
      <c r="O4313" t="s">
        <v>24</v>
      </c>
      <c r="P4313" t="s">
        <v>34</v>
      </c>
      <c r="Q4313" s="4" t="s">
        <v>4285</v>
      </c>
      <c r="R4313" s="5">
        <f t="shared" ca="1" si="67"/>
        <v>5.7576653267630449E-3</v>
      </c>
    </row>
    <row r="4314" spans="1:18" x14ac:dyDescent="0.25">
      <c r="A4314">
        <v>29546</v>
      </c>
      <c r="B4314" t="s">
        <v>12</v>
      </c>
      <c r="C4314">
        <v>71</v>
      </c>
      <c r="D4314" t="s">
        <v>4281</v>
      </c>
      <c r="E4314" t="s">
        <v>34</v>
      </c>
      <c r="F4314" t="s">
        <v>34</v>
      </c>
      <c r="G4314" t="s">
        <v>13</v>
      </c>
      <c r="H4314" t="s">
        <v>43</v>
      </c>
      <c r="I4314" t="s">
        <v>21</v>
      </c>
      <c r="J4314" s="5">
        <v>99.76</v>
      </c>
      <c r="K4314" s="5" t="str">
        <f>_xlfn.IFS(stroke_2[[#This Row],[avg_glucose_level]]&lt;70,"Low",stroke_2[[#This Row],[avg_glucose_level]]&lt;99,"Normal",stroke_2[[#This Row],[avg_glucose_level]]&lt;125,"Prediabetes",stroke_2[[#This Row],[avg_glucose_level]]&lt;199,"Diabetes",stroke_2[[#This Row],[avg_glucose_level]]&gt;199,"Very High")</f>
        <v>Prediabetes</v>
      </c>
      <c r="L4314">
        <v>33.4</v>
      </c>
      <c r="M4314">
        <v>28.25</v>
      </c>
      <c r="N4314">
        <v>33.4</v>
      </c>
      <c r="O4314" t="s">
        <v>18</v>
      </c>
      <c r="P4314" t="s">
        <v>34</v>
      </c>
      <c r="Q4314" s="4" t="s">
        <v>4285</v>
      </c>
      <c r="R4314" s="5">
        <f t="shared" ca="1" si="67"/>
        <v>2.9929583766390823E-3</v>
      </c>
    </row>
    <row r="4315" spans="1:18" x14ac:dyDescent="0.25">
      <c r="A4315">
        <v>30567</v>
      </c>
      <c r="B4315" t="s">
        <v>12</v>
      </c>
      <c r="C4315">
        <v>71</v>
      </c>
      <c r="D4315" t="s">
        <v>4281</v>
      </c>
      <c r="E4315" t="s">
        <v>13</v>
      </c>
      <c r="F4315" t="s">
        <v>34</v>
      </c>
      <c r="G4315" t="s">
        <v>13</v>
      </c>
      <c r="H4315" t="s">
        <v>14</v>
      </c>
      <c r="I4315" t="s">
        <v>15</v>
      </c>
      <c r="J4315" s="5">
        <v>94.65</v>
      </c>
      <c r="K4315" s="5" t="str">
        <f>_xlfn.IFS(stroke_2[[#This Row],[avg_glucose_level]]&lt;70,"Low",stroke_2[[#This Row],[avg_glucose_level]]&lt;99,"Normal",stroke_2[[#This Row],[avg_glucose_level]]&lt;125,"Prediabetes",stroke_2[[#This Row],[avg_glucose_level]]&lt;199,"Diabetes",stroke_2[[#This Row],[avg_glucose_level]]&gt;199,"Very High")</f>
        <v>Normal</v>
      </c>
      <c r="L4315">
        <v>25.3</v>
      </c>
      <c r="M4315">
        <v>28.25</v>
      </c>
      <c r="N4315">
        <v>25.3</v>
      </c>
      <c r="O4315" t="s">
        <v>18</v>
      </c>
      <c r="P4315" t="s">
        <v>34</v>
      </c>
      <c r="Q4315" s="4" t="s">
        <v>4285</v>
      </c>
      <c r="R4315" s="5">
        <f t="shared" ca="1" si="67"/>
        <v>-5.3360230064929404E-3</v>
      </c>
    </row>
    <row r="4316" spans="1:18" x14ac:dyDescent="0.25">
      <c r="A4316">
        <v>32016</v>
      </c>
      <c r="B4316" t="s">
        <v>12</v>
      </c>
      <c r="C4316">
        <v>71</v>
      </c>
      <c r="D4316" t="s">
        <v>4281</v>
      </c>
      <c r="E4316" t="s">
        <v>13</v>
      </c>
      <c r="F4316" t="s">
        <v>34</v>
      </c>
      <c r="G4316" t="s">
        <v>13</v>
      </c>
      <c r="H4316" t="s">
        <v>14</v>
      </c>
      <c r="I4316" t="s">
        <v>21</v>
      </c>
      <c r="J4316" s="5">
        <v>186.95</v>
      </c>
      <c r="K4316" s="5" t="str">
        <f>_xlfn.IFS(stroke_2[[#This Row],[avg_glucose_level]]&lt;70,"Low",stroke_2[[#This Row],[avg_glucose_level]]&lt;99,"Normal",stroke_2[[#This Row],[avg_glucose_level]]&lt;125,"Prediabetes",stroke_2[[#This Row],[avg_glucose_level]]&lt;199,"Diabetes",stroke_2[[#This Row],[avg_glucose_level]]&gt;199,"Very High")</f>
        <v>Diabetes</v>
      </c>
      <c r="L4316">
        <v>33.299999999999997</v>
      </c>
      <c r="M4316">
        <v>28.25</v>
      </c>
      <c r="N4316">
        <v>33.299999999999997</v>
      </c>
      <c r="O4316" t="s">
        <v>24</v>
      </c>
      <c r="P4316" t="s">
        <v>34</v>
      </c>
      <c r="Q4316" s="4" t="s">
        <v>4285</v>
      </c>
      <c r="R4316" s="5">
        <f t="shared" ca="1" si="67"/>
        <v>-1.6222552569807529E-2</v>
      </c>
    </row>
    <row r="4317" spans="1:18" x14ac:dyDescent="0.25">
      <c r="A4317">
        <v>33562</v>
      </c>
      <c r="B4317" t="s">
        <v>12</v>
      </c>
      <c r="C4317">
        <v>71</v>
      </c>
      <c r="D4317" t="s">
        <v>4281</v>
      </c>
      <c r="E4317" t="s">
        <v>34</v>
      </c>
      <c r="F4317" t="s">
        <v>13</v>
      </c>
      <c r="G4317" t="s">
        <v>13</v>
      </c>
      <c r="H4317" t="s">
        <v>43</v>
      </c>
      <c r="I4317" t="s">
        <v>21</v>
      </c>
      <c r="J4317" s="5">
        <v>72.94</v>
      </c>
      <c r="K4317" s="5" t="str">
        <f>_xlfn.IFS(stroke_2[[#This Row],[avg_glucose_level]]&lt;70,"Low",stroke_2[[#This Row],[avg_glucose_level]]&lt;99,"Normal",stroke_2[[#This Row],[avg_glucose_level]]&lt;125,"Prediabetes",stroke_2[[#This Row],[avg_glucose_level]]&lt;199,"Diabetes",stroke_2[[#This Row],[avg_glucose_level]]&gt;199,"Very High")</f>
        <v>Normal</v>
      </c>
      <c r="L4317">
        <v>32.299999999999997</v>
      </c>
      <c r="M4317">
        <v>28.25</v>
      </c>
      <c r="N4317">
        <v>32.299999999999997</v>
      </c>
      <c r="O4317" t="s">
        <v>18</v>
      </c>
      <c r="P4317" t="s">
        <v>34</v>
      </c>
      <c r="Q4317" s="4" t="s">
        <v>4285</v>
      </c>
      <c r="R4317" s="5">
        <f t="shared" ca="1" si="67"/>
        <v>-1.7211151324073172E-2</v>
      </c>
    </row>
    <row r="4318" spans="1:18" x14ac:dyDescent="0.25">
      <c r="A4318">
        <v>34060</v>
      </c>
      <c r="B4318" t="s">
        <v>12</v>
      </c>
      <c r="C4318">
        <v>71</v>
      </c>
      <c r="D4318" t="s">
        <v>4281</v>
      </c>
      <c r="E4318" t="s">
        <v>13</v>
      </c>
      <c r="F4318" t="s">
        <v>34</v>
      </c>
      <c r="G4318" t="s">
        <v>13</v>
      </c>
      <c r="H4318" t="s">
        <v>20</v>
      </c>
      <c r="I4318" t="s">
        <v>21</v>
      </c>
      <c r="J4318" s="5">
        <v>87.8</v>
      </c>
      <c r="K4318" s="5" t="str">
        <f>_xlfn.IFS(stroke_2[[#This Row],[avg_glucose_level]]&lt;70,"Low",stroke_2[[#This Row],[avg_glucose_level]]&lt;99,"Normal",stroke_2[[#This Row],[avg_glucose_level]]&lt;125,"Prediabetes",stroke_2[[#This Row],[avg_glucose_level]]&lt;199,"Diabetes",stroke_2[[#This Row],[avg_glucose_level]]&gt;199,"Very High")</f>
        <v>Normal</v>
      </c>
      <c r="M4318">
        <v>28.25</v>
      </c>
      <c r="N4318">
        <v>28.25</v>
      </c>
      <c r="O4318" t="s">
        <v>38</v>
      </c>
      <c r="P4318" t="s">
        <v>13</v>
      </c>
      <c r="Q4318" s="4" t="s">
        <v>4286</v>
      </c>
      <c r="R4318" s="5">
        <f t="shared" ca="1" si="67"/>
        <v>0.98736133178817487</v>
      </c>
    </row>
    <row r="4319" spans="1:18" x14ac:dyDescent="0.25">
      <c r="A4319">
        <v>34299</v>
      </c>
      <c r="B4319" t="s">
        <v>19</v>
      </c>
      <c r="C4319">
        <v>71</v>
      </c>
      <c r="D4319" t="s">
        <v>4281</v>
      </c>
      <c r="E4319" t="s">
        <v>34</v>
      </c>
      <c r="F4319" t="s">
        <v>34</v>
      </c>
      <c r="G4319" t="s">
        <v>13</v>
      </c>
      <c r="H4319" t="s">
        <v>14</v>
      </c>
      <c r="I4319" t="s">
        <v>15</v>
      </c>
      <c r="J4319" s="5">
        <v>93.28</v>
      </c>
      <c r="K4319" s="5" t="str">
        <f>_xlfn.IFS(stroke_2[[#This Row],[avg_glucose_level]]&lt;70,"Low",stroke_2[[#This Row],[avg_glucose_level]]&lt;99,"Normal",stroke_2[[#This Row],[avg_glucose_level]]&lt;125,"Prediabetes",stroke_2[[#This Row],[avg_glucose_level]]&lt;199,"Diabetes",stroke_2[[#This Row],[avg_glucose_level]]&gt;199,"Very High")</f>
        <v>Normal</v>
      </c>
      <c r="L4319">
        <v>34.700000000000003</v>
      </c>
      <c r="M4319">
        <v>28.25</v>
      </c>
      <c r="N4319">
        <v>34.700000000000003</v>
      </c>
      <c r="O4319" t="s">
        <v>24</v>
      </c>
      <c r="P4319" t="s">
        <v>34</v>
      </c>
      <c r="Q4319" s="4" t="s">
        <v>4285</v>
      </c>
      <c r="R4319" s="5">
        <f t="shared" ca="1" si="67"/>
        <v>9.3341115234224278E-3</v>
      </c>
    </row>
    <row r="4320" spans="1:18" x14ac:dyDescent="0.25">
      <c r="A4320">
        <v>34511</v>
      </c>
      <c r="B4320" t="s">
        <v>19</v>
      </c>
      <c r="C4320">
        <v>71</v>
      </c>
      <c r="D4320" t="s">
        <v>4281</v>
      </c>
      <c r="E4320" t="s">
        <v>34</v>
      </c>
      <c r="F4320" t="s">
        <v>34</v>
      </c>
      <c r="G4320" t="s">
        <v>13</v>
      </c>
      <c r="H4320" t="s">
        <v>14</v>
      </c>
      <c r="I4320" t="s">
        <v>21</v>
      </c>
      <c r="J4320" s="5">
        <v>100.61</v>
      </c>
      <c r="K4320" s="5" t="str">
        <f>_xlfn.IFS(stroke_2[[#This Row],[avg_glucose_level]]&lt;70,"Low",stroke_2[[#This Row],[avg_glucose_level]]&lt;99,"Normal",stroke_2[[#This Row],[avg_glucose_level]]&lt;125,"Prediabetes",stroke_2[[#This Row],[avg_glucose_level]]&lt;199,"Diabetes",stroke_2[[#This Row],[avg_glucose_level]]&gt;199,"Very High")</f>
        <v>Prediabetes</v>
      </c>
      <c r="L4320">
        <v>19.2</v>
      </c>
      <c r="M4320">
        <v>28.25</v>
      </c>
      <c r="N4320">
        <v>19.2</v>
      </c>
      <c r="O4320" t="s">
        <v>38</v>
      </c>
      <c r="P4320" t="s">
        <v>34</v>
      </c>
      <c r="Q4320" s="4" t="s">
        <v>4285</v>
      </c>
      <c r="R4320" s="5">
        <f t="shared" ca="1" si="67"/>
        <v>-8.7316058967663586E-4</v>
      </c>
    </row>
    <row r="4321" spans="1:18" x14ac:dyDescent="0.25">
      <c r="A4321">
        <v>37327</v>
      </c>
      <c r="B4321" t="s">
        <v>19</v>
      </c>
      <c r="C4321">
        <v>71</v>
      </c>
      <c r="D4321" t="s">
        <v>4281</v>
      </c>
      <c r="E4321" t="s">
        <v>34</v>
      </c>
      <c r="F4321" t="s">
        <v>34</v>
      </c>
      <c r="G4321" t="s">
        <v>13</v>
      </c>
      <c r="H4321" t="s">
        <v>14</v>
      </c>
      <c r="I4321" t="s">
        <v>15</v>
      </c>
      <c r="J4321" s="5">
        <v>214.77</v>
      </c>
      <c r="K4321" s="5" t="str">
        <f>_xlfn.IFS(stroke_2[[#This Row],[avg_glucose_level]]&lt;70,"Low",stroke_2[[#This Row],[avg_glucose_level]]&lt;99,"Normal",stroke_2[[#This Row],[avg_glucose_level]]&lt;125,"Prediabetes",stroke_2[[#This Row],[avg_glucose_level]]&lt;199,"Diabetes",stroke_2[[#This Row],[avg_glucose_level]]&gt;199,"Very High")</f>
        <v>Very High</v>
      </c>
      <c r="M4321">
        <v>28.25</v>
      </c>
      <c r="N4321">
        <v>28.25</v>
      </c>
      <c r="O4321" t="s">
        <v>38</v>
      </c>
      <c r="P4321" t="s">
        <v>34</v>
      </c>
      <c r="Q4321" s="4" t="s">
        <v>4285</v>
      </c>
      <c r="R4321" s="5">
        <f t="shared" ca="1" si="67"/>
        <v>2.3757686656232863E-2</v>
      </c>
    </row>
    <row r="4322" spans="1:18" x14ac:dyDescent="0.25">
      <c r="A4322">
        <v>38742</v>
      </c>
      <c r="B4322" t="s">
        <v>19</v>
      </c>
      <c r="C4322">
        <v>71</v>
      </c>
      <c r="D4322" t="s">
        <v>4281</v>
      </c>
      <c r="E4322" t="s">
        <v>34</v>
      </c>
      <c r="F4322" t="s">
        <v>34</v>
      </c>
      <c r="G4322" t="s">
        <v>13</v>
      </c>
      <c r="H4322" t="s">
        <v>14</v>
      </c>
      <c r="I4322" t="s">
        <v>15</v>
      </c>
      <c r="J4322" s="5">
        <v>80.34</v>
      </c>
      <c r="K4322" s="5" t="str">
        <f>_xlfn.IFS(stroke_2[[#This Row],[avg_glucose_level]]&lt;70,"Low",stroke_2[[#This Row],[avg_glucose_level]]&lt;99,"Normal",stroke_2[[#This Row],[avg_glucose_level]]&lt;125,"Prediabetes",stroke_2[[#This Row],[avg_glucose_level]]&lt;199,"Diabetes",stroke_2[[#This Row],[avg_glucose_level]]&gt;199,"Very High")</f>
        <v>Normal</v>
      </c>
      <c r="L4322">
        <v>29.2</v>
      </c>
      <c r="M4322">
        <v>28.25</v>
      </c>
      <c r="N4322">
        <v>29.2</v>
      </c>
      <c r="O4322" t="s">
        <v>24</v>
      </c>
      <c r="P4322" t="s">
        <v>34</v>
      </c>
      <c r="Q4322" s="4" t="s">
        <v>4285</v>
      </c>
      <c r="R4322" s="5">
        <f t="shared" ca="1" si="67"/>
        <v>-1.7470179591624065E-2</v>
      </c>
    </row>
    <row r="4323" spans="1:18" x14ac:dyDescent="0.25">
      <c r="A4323">
        <v>40878</v>
      </c>
      <c r="B4323" t="s">
        <v>12</v>
      </c>
      <c r="C4323">
        <v>71</v>
      </c>
      <c r="D4323" t="s">
        <v>4281</v>
      </c>
      <c r="E4323" t="s">
        <v>34</v>
      </c>
      <c r="F4323" t="s">
        <v>34</v>
      </c>
      <c r="G4323" t="s">
        <v>13</v>
      </c>
      <c r="H4323" t="s">
        <v>20</v>
      </c>
      <c r="I4323" t="s">
        <v>21</v>
      </c>
      <c r="J4323" s="5">
        <v>56.43</v>
      </c>
      <c r="K4323" s="5" t="str">
        <f>_xlfn.IFS(stroke_2[[#This Row],[avg_glucose_level]]&lt;70,"Low",stroke_2[[#This Row],[avg_glucose_level]]&lt;99,"Normal",stroke_2[[#This Row],[avg_glucose_level]]&lt;125,"Prediabetes",stroke_2[[#This Row],[avg_glucose_level]]&lt;199,"Diabetes",stroke_2[[#This Row],[avg_glucose_level]]&gt;199,"Very High")</f>
        <v>Low</v>
      </c>
      <c r="L4323">
        <v>29.2</v>
      </c>
      <c r="M4323">
        <v>28.25</v>
      </c>
      <c r="N4323">
        <v>29.2</v>
      </c>
      <c r="O4323" t="s">
        <v>18</v>
      </c>
      <c r="P4323" t="s">
        <v>34</v>
      </c>
      <c r="Q4323" s="4" t="s">
        <v>4285</v>
      </c>
      <c r="R4323" s="5">
        <f t="shared" ca="1" si="67"/>
        <v>-2.4194599926606721E-3</v>
      </c>
    </row>
    <row r="4324" spans="1:18" x14ac:dyDescent="0.25">
      <c r="A4324">
        <v>41148</v>
      </c>
      <c r="B4324" t="s">
        <v>12</v>
      </c>
      <c r="C4324">
        <v>71</v>
      </c>
      <c r="D4324" t="s">
        <v>4281</v>
      </c>
      <c r="E4324" t="s">
        <v>34</v>
      </c>
      <c r="F4324" t="s">
        <v>13</v>
      </c>
      <c r="G4324" t="s">
        <v>13</v>
      </c>
      <c r="H4324" t="s">
        <v>14</v>
      </c>
      <c r="I4324" t="s">
        <v>15</v>
      </c>
      <c r="J4324" s="5">
        <v>70.709999999999994</v>
      </c>
      <c r="K4324" s="5" t="str">
        <f>_xlfn.IFS(stroke_2[[#This Row],[avg_glucose_level]]&lt;70,"Low",stroke_2[[#This Row],[avg_glucose_level]]&lt;99,"Normal",stroke_2[[#This Row],[avg_glucose_level]]&lt;125,"Prediabetes",stroke_2[[#This Row],[avg_glucose_level]]&lt;199,"Diabetes",stroke_2[[#This Row],[avg_glucose_level]]&gt;199,"Very High")</f>
        <v>Normal</v>
      </c>
      <c r="L4324">
        <v>30.1</v>
      </c>
      <c r="M4324">
        <v>28.25</v>
      </c>
      <c r="N4324">
        <v>30.1</v>
      </c>
      <c r="O4324" t="s">
        <v>24</v>
      </c>
      <c r="P4324" t="s">
        <v>34</v>
      </c>
      <c r="Q4324" s="4" t="s">
        <v>4285</v>
      </c>
      <c r="R4324" s="5">
        <f t="shared" ca="1" si="67"/>
        <v>2.6134546784950586E-3</v>
      </c>
    </row>
    <row r="4325" spans="1:18" x14ac:dyDescent="0.25">
      <c r="A4325">
        <v>42251</v>
      </c>
      <c r="B4325" t="s">
        <v>12</v>
      </c>
      <c r="C4325">
        <v>71</v>
      </c>
      <c r="D4325" t="s">
        <v>4281</v>
      </c>
      <c r="E4325" t="s">
        <v>13</v>
      </c>
      <c r="F4325" t="s">
        <v>13</v>
      </c>
      <c r="G4325" t="s">
        <v>13</v>
      </c>
      <c r="H4325" t="s">
        <v>20</v>
      </c>
      <c r="I4325" t="s">
        <v>21</v>
      </c>
      <c r="J4325" s="5">
        <v>67.06</v>
      </c>
      <c r="K4325" s="5" t="str">
        <f>_xlfn.IFS(stroke_2[[#This Row],[avg_glucose_level]]&lt;70,"Low",stroke_2[[#This Row],[avg_glucose_level]]&lt;99,"Normal",stroke_2[[#This Row],[avg_glucose_level]]&lt;125,"Prediabetes",stroke_2[[#This Row],[avg_glucose_level]]&lt;199,"Diabetes",stroke_2[[#This Row],[avg_glucose_level]]&gt;199,"Very High")</f>
        <v>Low</v>
      </c>
      <c r="L4325">
        <v>26.7</v>
      </c>
      <c r="M4325">
        <v>28.25</v>
      </c>
      <c r="N4325">
        <v>26.7</v>
      </c>
      <c r="O4325" t="s">
        <v>29</v>
      </c>
      <c r="P4325" t="s">
        <v>34</v>
      </c>
      <c r="Q4325" s="4" t="s">
        <v>4285</v>
      </c>
      <c r="R4325" s="5">
        <f t="shared" ca="1" si="67"/>
        <v>1.0308558221951647E-2</v>
      </c>
    </row>
    <row r="4326" spans="1:18" x14ac:dyDescent="0.25">
      <c r="A4326">
        <v>42284</v>
      </c>
      <c r="B4326" t="s">
        <v>12</v>
      </c>
      <c r="C4326">
        <v>71</v>
      </c>
      <c r="D4326" t="s">
        <v>4281</v>
      </c>
      <c r="E4326" t="s">
        <v>13</v>
      </c>
      <c r="F4326" t="s">
        <v>34</v>
      </c>
      <c r="G4326" t="s">
        <v>13</v>
      </c>
      <c r="H4326" t="s">
        <v>20</v>
      </c>
      <c r="I4326" t="s">
        <v>21</v>
      </c>
      <c r="J4326" s="5">
        <v>97.57</v>
      </c>
      <c r="K4326" s="5" t="str">
        <f>_xlfn.IFS(stroke_2[[#This Row],[avg_glucose_level]]&lt;70,"Low",stroke_2[[#This Row],[avg_glucose_level]]&lt;99,"Normal",stroke_2[[#This Row],[avg_glucose_level]]&lt;125,"Prediabetes",stroke_2[[#This Row],[avg_glucose_level]]&lt;199,"Diabetes",stroke_2[[#This Row],[avg_glucose_level]]&gt;199,"Very High")</f>
        <v>Normal</v>
      </c>
      <c r="L4326">
        <v>26.9</v>
      </c>
      <c r="M4326">
        <v>28.25</v>
      </c>
      <c r="N4326">
        <v>26.9</v>
      </c>
      <c r="O4326" t="s">
        <v>38</v>
      </c>
      <c r="P4326" t="s">
        <v>34</v>
      </c>
      <c r="Q4326" s="4" t="s">
        <v>4285</v>
      </c>
      <c r="R4326" s="5">
        <f t="shared" ca="1" si="67"/>
        <v>-2.4779823690680332E-2</v>
      </c>
    </row>
    <row r="4327" spans="1:18" x14ac:dyDescent="0.25">
      <c r="A4327">
        <v>43059</v>
      </c>
      <c r="B4327" t="s">
        <v>19</v>
      </c>
      <c r="C4327">
        <v>71</v>
      </c>
      <c r="D4327" t="s">
        <v>4281</v>
      </c>
      <c r="E4327" t="s">
        <v>34</v>
      </c>
      <c r="F4327" t="s">
        <v>34</v>
      </c>
      <c r="G4327" t="s">
        <v>13</v>
      </c>
      <c r="H4327" t="s">
        <v>20</v>
      </c>
      <c r="I4327" t="s">
        <v>21</v>
      </c>
      <c r="J4327" s="5">
        <v>151.30000000000001</v>
      </c>
      <c r="K4327" s="5" t="str">
        <f>_xlfn.IFS(stroke_2[[#This Row],[avg_glucose_level]]&lt;70,"Low",stroke_2[[#This Row],[avg_glucose_level]]&lt;99,"Normal",stroke_2[[#This Row],[avg_glucose_level]]&lt;125,"Prediabetes",stroke_2[[#This Row],[avg_glucose_level]]&lt;199,"Diabetes",stroke_2[[#This Row],[avg_glucose_level]]&gt;199,"Very High")</f>
        <v>Diabetes</v>
      </c>
      <c r="L4327">
        <v>26.3</v>
      </c>
      <c r="M4327">
        <v>28.25</v>
      </c>
      <c r="N4327">
        <v>26.3</v>
      </c>
      <c r="O4327" t="s">
        <v>24</v>
      </c>
      <c r="P4327" t="s">
        <v>34</v>
      </c>
      <c r="Q4327" s="4" t="s">
        <v>4285</v>
      </c>
      <c r="R4327" s="5">
        <f t="shared" ca="1" si="67"/>
        <v>1.6245453383580365E-2</v>
      </c>
    </row>
    <row r="4328" spans="1:18" x14ac:dyDescent="0.25">
      <c r="A4328">
        <v>44962</v>
      </c>
      <c r="B4328" t="s">
        <v>12</v>
      </c>
      <c r="C4328">
        <v>71</v>
      </c>
      <c r="D4328" t="s">
        <v>4281</v>
      </c>
      <c r="E4328" t="s">
        <v>34</v>
      </c>
      <c r="F4328" t="s">
        <v>34</v>
      </c>
      <c r="G4328" t="s">
        <v>13</v>
      </c>
      <c r="H4328" t="s">
        <v>43</v>
      </c>
      <c r="I4328" t="s">
        <v>15</v>
      </c>
      <c r="J4328" s="5">
        <v>56.12</v>
      </c>
      <c r="K4328" s="5" t="str">
        <f>_xlfn.IFS(stroke_2[[#This Row],[avg_glucose_level]]&lt;70,"Low",stroke_2[[#This Row],[avg_glucose_level]]&lt;99,"Normal",stroke_2[[#This Row],[avg_glucose_level]]&lt;125,"Prediabetes",stroke_2[[#This Row],[avg_glucose_level]]&lt;199,"Diabetes",stroke_2[[#This Row],[avg_glucose_level]]&gt;199,"Very High")</f>
        <v>Low</v>
      </c>
      <c r="L4328">
        <v>24.7</v>
      </c>
      <c r="M4328">
        <v>28.25</v>
      </c>
      <c r="N4328">
        <v>24.7</v>
      </c>
      <c r="O4328" t="s">
        <v>38</v>
      </c>
      <c r="P4328" t="s">
        <v>34</v>
      </c>
      <c r="Q4328" s="4" t="s">
        <v>4285</v>
      </c>
      <c r="R4328" s="5">
        <f t="shared" ca="1" si="67"/>
        <v>5.8213141613411732E-3</v>
      </c>
    </row>
    <row r="4329" spans="1:18" x14ac:dyDescent="0.25">
      <c r="A4329">
        <v>47414</v>
      </c>
      <c r="B4329" t="s">
        <v>19</v>
      </c>
      <c r="C4329">
        <v>71</v>
      </c>
      <c r="D4329" t="s">
        <v>4281</v>
      </c>
      <c r="E4329" t="s">
        <v>13</v>
      </c>
      <c r="F4329" t="s">
        <v>34</v>
      </c>
      <c r="G4329" t="s">
        <v>13</v>
      </c>
      <c r="H4329" t="s">
        <v>14</v>
      </c>
      <c r="I4329" t="s">
        <v>15</v>
      </c>
      <c r="J4329" s="5">
        <v>116.76</v>
      </c>
      <c r="K4329" s="5" t="str">
        <f>_xlfn.IFS(stroke_2[[#This Row],[avg_glucose_level]]&lt;70,"Low",stroke_2[[#This Row],[avg_glucose_level]]&lt;99,"Normal",stroke_2[[#This Row],[avg_glucose_level]]&lt;125,"Prediabetes",stroke_2[[#This Row],[avg_glucose_level]]&lt;199,"Diabetes",stroke_2[[#This Row],[avg_glucose_level]]&gt;199,"Very High")</f>
        <v>Prediabetes</v>
      </c>
      <c r="L4329">
        <v>32.9</v>
      </c>
      <c r="M4329">
        <v>28.25</v>
      </c>
      <c r="N4329">
        <v>32.9</v>
      </c>
      <c r="O4329" t="s">
        <v>18</v>
      </c>
      <c r="P4329" t="s">
        <v>34</v>
      </c>
      <c r="Q4329" s="4" t="s">
        <v>4285</v>
      </c>
      <c r="R4329" s="5">
        <f t="shared" ca="1" si="67"/>
        <v>-6.7217804930048029E-3</v>
      </c>
    </row>
    <row r="4330" spans="1:18" x14ac:dyDescent="0.25">
      <c r="A4330">
        <v>53401</v>
      </c>
      <c r="B4330" t="s">
        <v>12</v>
      </c>
      <c r="C4330">
        <v>71</v>
      </c>
      <c r="D4330" t="s">
        <v>4281</v>
      </c>
      <c r="E4330" t="s">
        <v>13</v>
      </c>
      <c r="F4330" t="s">
        <v>13</v>
      </c>
      <c r="G4330" t="s">
        <v>34</v>
      </c>
      <c r="H4330" t="s">
        <v>43</v>
      </c>
      <c r="I4330" t="s">
        <v>21</v>
      </c>
      <c r="J4330" s="5">
        <v>216.94</v>
      </c>
      <c r="K4330" s="5" t="str">
        <f>_xlfn.IFS(stroke_2[[#This Row],[avg_glucose_level]]&lt;70,"Low",stroke_2[[#This Row],[avg_glucose_level]]&lt;99,"Normal",stroke_2[[#This Row],[avg_glucose_level]]&lt;125,"Prediabetes",stroke_2[[#This Row],[avg_glucose_level]]&lt;199,"Diabetes",stroke_2[[#This Row],[avg_glucose_level]]&gt;199,"Very High")</f>
        <v>Very High</v>
      </c>
      <c r="L4330">
        <v>30.9</v>
      </c>
      <c r="M4330">
        <v>28.25</v>
      </c>
      <c r="N4330">
        <v>30.9</v>
      </c>
      <c r="O4330" t="s">
        <v>24</v>
      </c>
      <c r="P4330" t="s">
        <v>13</v>
      </c>
      <c r="Q4330" s="4" t="s">
        <v>4286</v>
      </c>
      <c r="R4330" s="5">
        <f t="shared" ca="1" si="67"/>
        <v>1.0145352222457535</v>
      </c>
    </row>
    <row r="4331" spans="1:18" x14ac:dyDescent="0.25">
      <c r="A4331">
        <v>53817</v>
      </c>
      <c r="B4331" t="s">
        <v>19</v>
      </c>
      <c r="C4331">
        <v>71</v>
      </c>
      <c r="D4331" t="s">
        <v>4281</v>
      </c>
      <c r="E4331" t="s">
        <v>13</v>
      </c>
      <c r="F4331" t="s">
        <v>34</v>
      </c>
      <c r="G4331" t="s">
        <v>13</v>
      </c>
      <c r="H4331" t="s">
        <v>20</v>
      </c>
      <c r="I4331" t="s">
        <v>21</v>
      </c>
      <c r="J4331" s="5">
        <v>66.12</v>
      </c>
      <c r="K4331" s="5" t="str">
        <f>_xlfn.IFS(stroke_2[[#This Row],[avg_glucose_level]]&lt;70,"Low",stroke_2[[#This Row],[avg_glucose_level]]&lt;99,"Normal",stroke_2[[#This Row],[avg_glucose_level]]&lt;125,"Prediabetes",stroke_2[[#This Row],[avg_glucose_level]]&lt;199,"Diabetes",stroke_2[[#This Row],[avg_glucose_level]]&gt;199,"Very High")</f>
        <v>Low</v>
      </c>
      <c r="M4331">
        <v>28.25</v>
      </c>
      <c r="N4331">
        <v>28.25</v>
      </c>
      <c r="O4331" t="s">
        <v>24</v>
      </c>
      <c r="P4331" t="s">
        <v>34</v>
      </c>
      <c r="Q4331" s="4" t="s">
        <v>4285</v>
      </c>
      <c r="R4331" s="5">
        <f t="shared" ca="1" si="67"/>
        <v>1.9268935177994644E-2</v>
      </c>
    </row>
    <row r="4332" spans="1:18" x14ac:dyDescent="0.25">
      <c r="A4332">
        <v>53957</v>
      </c>
      <c r="B4332" t="s">
        <v>12</v>
      </c>
      <c r="C4332">
        <v>71</v>
      </c>
      <c r="D4332" t="s">
        <v>4281</v>
      </c>
      <c r="E4332" t="s">
        <v>34</v>
      </c>
      <c r="F4332" t="s">
        <v>34</v>
      </c>
      <c r="G4332" t="s">
        <v>13</v>
      </c>
      <c r="H4332" t="s">
        <v>20</v>
      </c>
      <c r="I4332" t="s">
        <v>15</v>
      </c>
      <c r="J4332" s="5">
        <v>96.04</v>
      </c>
      <c r="K4332" s="5" t="str">
        <f>_xlfn.IFS(stroke_2[[#This Row],[avg_glucose_level]]&lt;70,"Low",stroke_2[[#This Row],[avg_glucose_level]]&lt;99,"Normal",stroke_2[[#This Row],[avg_glucose_level]]&lt;125,"Prediabetes",stroke_2[[#This Row],[avg_glucose_level]]&lt;199,"Diabetes",stroke_2[[#This Row],[avg_glucose_level]]&gt;199,"Very High")</f>
        <v>Normal</v>
      </c>
      <c r="L4332">
        <v>45.1</v>
      </c>
      <c r="M4332">
        <v>28.25</v>
      </c>
      <c r="N4332">
        <v>45.1</v>
      </c>
      <c r="O4332" t="s">
        <v>18</v>
      </c>
      <c r="P4332" t="s">
        <v>34</v>
      </c>
      <c r="Q4332" s="4" t="s">
        <v>4285</v>
      </c>
      <c r="R4332" s="5">
        <f t="shared" ca="1" si="67"/>
        <v>-1.9821167268572006E-2</v>
      </c>
    </row>
    <row r="4333" spans="1:18" x14ac:dyDescent="0.25">
      <c r="A4333">
        <v>55592</v>
      </c>
      <c r="B4333" t="s">
        <v>12</v>
      </c>
      <c r="C4333">
        <v>71</v>
      </c>
      <c r="D4333" t="s">
        <v>4281</v>
      </c>
      <c r="E4333" t="s">
        <v>34</v>
      </c>
      <c r="F4333" t="s">
        <v>34</v>
      </c>
      <c r="G4333" t="s">
        <v>13</v>
      </c>
      <c r="H4333" t="s">
        <v>14</v>
      </c>
      <c r="I4333" t="s">
        <v>21</v>
      </c>
      <c r="J4333" s="5">
        <v>109.73</v>
      </c>
      <c r="K4333" s="5" t="str">
        <f>_xlfn.IFS(stroke_2[[#This Row],[avg_glucose_level]]&lt;70,"Low",stroke_2[[#This Row],[avg_glucose_level]]&lt;99,"Normal",stroke_2[[#This Row],[avg_glucose_level]]&lt;125,"Prediabetes",stroke_2[[#This Row],[avg_glucose_level]]&lt;199,"Diabetes",stroke_2[[#This Row],[avg_glucose_level]]&gt;199,"Very High")</f>
        <v>Prediabetes</v>
      </c>
      <c r="L4333">
        <v>28.9</v>
      </c>
      <c r="M4333">
        <v>28.25</v>
      </c>
      <c r="N4333">
        <v>28.9</v>
      </c>
      <c r="O4333" t="s">
        <v>24</v>
      </c>
      <c r="P4333" t="s">
        <v>34</v>
      </c>
      <c r="Q4333" s="4" t="s">
        <v>4285</v>
      </c>
      <c r="R4333" s="5">
        <f t="shared" ca="1" si="67"/>
        <v>2.2254058400098854E-2</v>
      </c>
    </row>
    <row r="4334" spans="1:18" x14ac:dyDescent="0.25">
      <c r="A4334">
        <v>57343</v>
      </c>
      <c r="B4334" t="s">
        <v>19</v>
      </c>
      <c r="C4334">
        <v>71</v>
      </c>
      <c r="D4334" t="s">
        <v>4281</v>
      </c>
      <c r="E4334" t="s">
        <v>34</v>
      </c>
      <c r="F4334" t="s">
        <v>34</v>
      </c>
      <c r="G4334" t="s">
        <v>13</v>
      </c>
      <c r="H4334" t="s">
        <v>14</v>
      </c>
      <c r="I4334" t="s">
        <v>15</v>
      </c>
      <c r="J4334" s="5">
        <v>134.65</v>
      </c>
      <c r="K4334" s="5" t="str">
        <f>_xlfn.IFS(stroke_2[[#This Row],[avg_glucose_level]]&lt;70,"Low",stroke_2[[#This Row],[avg_glucose_level]]&lt;99,"Normal",stroke_2[[#This Row],[avg_glucose_level]]&lt;125,"Prediabetes",stroke_2[[#This Row],[avg_glucose_level]]&lt;199,"Diabetes",stroke_2[[#This Row],[avg_glucose_level]]&gt;199,"Very High")</f>
        <v>Diabetes</v>
      </c>
      <c r="L4334">
        <v>32.4</v>
      </c>
      <c r="M4334">
        <v>28.25</v>
      </c>
      <c r="N4334">
        <v>32.4</v>
      </c>
      <c r="O4334" t="s">
        <v>38</v>
      </c>
      <c r="P4334" t="s">
        <v>34</v>
      </c>
      <c r="Q4334" s="4" t="s">
        <v>4285</v>
      </c>
      <c r="R4334" s="5">
        <f t="shared" ca="1" si="67"/>
        <v>1.1541011517605327E-2</v>
      </c>
    </row>
    <row r="4335" spans="1:18" x14ac:dyDescent="0.25">
      <c r="A4335">
        <v>58359</v>
      </c>
      <c r="B4335" t="s">
        <v>19</v>
      </c>
      <c r="C4335">
        <v>71</v>
      </c>
      <c r="D4335" t="s">
        <v>4281</v>
      </c>
      <c r="E4335" t="s">
        <v>13</v>
      </c>
      <c r="F4335" t="s">
        <v>34</v>
      </c>
      <c r="G4335" t="s">
        <v>13</v>
      </c>
      <c r="H4335" t="s">
        <v>14</v>
      </c>
      <c r="I4335" t="s">
        <v>15</v>
      </c>
      <c r="J4335" s="5">
        <v>129.97</v>
      </c>
      <c r="K4335" s="5" t="str">
        <f>_xlfn.IFS(stroke_2[[#This Row],[avg_glucose_level]]&lt;70,"Low",stroke_2[[#This Row],[avg_glucose_level]]&lt;99,"Normal",stroke_2[[#This Row],[avg_glucose_level]]&lt;125,"Prediabetes",stroke_2[[#This Row],[avg_glucose_level]]&lt;199,"Diabetes",stroke_2[[#This Row],[avg_glucose_level]]&gt;199,"Very High")</f>
        <v>Diabetes</v>
      </c>
      <c r="L4335">
        <v>44.2</v>
      </c>
      <c r="M4335">
        <v>28.25</v>
      </c>
      <c r="N4335">
        <v>44.2</v>
      </c>
      <c r="O4335" t="s">
        <v>29</v>
      </c>
      <c r="P4335" t="s">
        <v>34</v>
      </c>
      <c r="Q4335" s="4" t="s">
        <v>4285</v>
      </c>
      <c r="R4335" s="5">
        <f t="shared" ca="1" si="67"/>
        <v>-2.1109275179756193E-3</v>
      </c>
    </row>
    <row r="4336" spans="1:18" x14ac:dyDescent="0.25">
      <c r="A4336">
        <v>59522</v>
      </c>
      <c r="B4336" t="s">
        <v>12</v>
      </c>
      <c r="C4336">
        <v>71</v>
      </c>
      <c r="D4336" t="s">
        <v>4281</v>
      </c>
      <c r="E4336" t="s">
        <v>13</v>
      </c>
      <c r="F4336" t="s">
        <v>34</v>
      </c>
      <c r="G4336" t="s">
        <v>13</v>
      </c>
      <c r="H4336" t="s">
        <v>14</v>
      </c>
      <c r="I4336" t="s">
        <v>21</v>
      </c>
      <c r="J4336" s="5">
        <v>229.73</v>
      </c>
      <c r="K4336" s="5" t="str">
        <f>_xlfn.IFS(stroke_2[[#This Row],[avg_glucose_level]]&lt;70,"Low",stroke_2[[#This Row],[avg_glucose_level]]&lt;99,"Normal",stroke_2[[#This Row],[avg_glucose_level]]&lt;125,"Prediabetes",stroke_2[[#This Row],[avg_glucose_level]]&lt;199,"Diabetes",stroke_2[[#This Row],[avg_glucose_level]]&gt;199,"Very High")</f>
        <v>Very High</v>
      </c>
      <c r="L4336">
        <v>30.4</v>
      </c>
      <c r="M4336">
        <v>28.25</v>
      </c>
      <c r="N4336">
        <v>30.4</v>
      </c>
      <c r="O4336" t="s">
        <v>24</v>
      </c>
      <c r="P4336" t="s">
        <v>34</v>
      </c>
      <c r="Q4336" s="4" t="s">
        <v>4285</v>
      </c>
      <c r="R4336" s="5">
        <f t="shared" ca="1" si="67"/>
        <v>1.4975403330272641E-3</v>
      </c>
    </row>
    <row r="4337" spans="1:18" x14ac:dyDescent="0.25">
      <c r="A4337">
        <v>60964</v>
      </c>
      <c r="B4337" t="s">
        <v>19</v>
      </c>
      <c r="C4337">
        <v>71</v>
      </c>
      <c r="D4337" t="s">
        <v>4281</v>
      </c>
      <c r="E4337" t="s">
        <v>13</v>
      </c>
      <c r="F4337" t="s">
        <v>34</v>
      </c>
      <c r="G4337" t="s">
        <v>13</v>
      </c>
      <c r="H4337" t="s">
        <v>43</v>
      </c>
      <c r="I4337" t="s">
        <v>21</v>
      </c>
      <c r="J4337" s="5">
        <v>105.72</v>
      </c>
      <c r="K4337" s="5" t="str">
        <f>_xlfn.IFS(stroke_2[[#This Row],[avg_glucose_level]]&lt;70,"Low",stroke_2[[#This Row],[avg_glucose_level]]&lt;99,"Normal",stroke_2[[#This Row],[avg_glucose_level]]&lt;125,"Prediabetes",stroke_2[[#This Row],[avg_glucose_level]]&lt;199,"Diabetes",stroke_2[[#This Row],[avg_glucose_level]]&gt;199,"Very High")</f>
        <v>Prediabetes</v>
      </c>
      <c r="L4337">
        <v>29.1</v>
      </c>
      <c r="M4337">
        <v>28.25</v>
      </c>
      <c r="N4337">
        <v>29.1</v>
      </c>
      <c r="O4337" t="s">
        <v>18</v>
      </c>
      <c r="P4337" t="s">
        <v>34</v>
      </c>
      <c r="Q4337" s="4" t="s">
        <v>4285</v>
      </c>
      <c r="R4337" s="5">
        <f t="shared" ca="1" si="67"/>
        <v>-1.8856280140658311E-2</v>
      </c>
    </row>
    <row r="4338" spans="1:18" x14ac:dyDescent="0.25">
      <c r="A4338">
        <v>61512</v>
      </c>
      <c r="B4338" t="s">
        <v>19</v>
      </c>
      <c r="C4338">
        <v>71</v>
      </c>
      <c r="D4338" t="s">
        <v>4281</v>
      </c>
      <c r="E4338" t="s">
        <v>34</v>
      </c>
      <c r="F4338" t="s">
        <v>34</v>
      </c>
      <c r="G4338" t="s">
        <v>13</v>
      </c>
      <c r="H4338" t="s">
        <v>20</v>
      </c>
      <c r="I4338" t="s">
        <v>15</v>
      </c>
      <c r="J4338" s="5">
        <v>144.22999999999999</v>
      </c>
      <c r="K4338" s="5" t="str">
        <f>_xlfn.IFS(stroke_2[[#This Row],[avg_glucose_level]]&lt;70,"Low",stroke_2[[#This Row],[avg_glucose_level]]&lt;99,"Normal",stroke_2[[#This Row],[avg_glucose_level]]&lt;125,"Prediabetes",stroke_2[[#This Row],[avg_glucose_level]]&lt;199,"Diabetes",stroke_2[[#This Row],[avg_glucose_level]]&gt;199,"Very High")</f>
        <v>Diabetes</v>
      </c>
      <c r="L4338">
        <v>22.1</v>
      </c>
      <c r="M4338">
        <v>28.25</v>
      </c>
      <c r="N4338">
        <v>22.1</v>
      </c>
      <c r="O4338" t="s">
        <v>18</v>
      </c>
      <c r="P4338" t="s">
        <v>34</v>
      </c>
      <c r="Q4338" s="4" t="s">
        <v>4285</v>
      </c>
      <c r="R4338" s="5">
        <f t="shared" ca="1" si="67"/>
        <v>-1.9943503034623888E-2</v>
      </c>
    </row>
    <row r="4339" spans="1:18" x14ac:dyDescent="0.25">
      <c r="A4339">
        <v>62738</v>
      </c>
      <c r="B4339" t="s">
        <v>12</v>
      </c>
      <c r="C4339">
        <v>71</v>
      </c>
      <c r="D4339" t="s">
        <v>4281</v>
      </c>
      <c r="E4339" t="s">
        <v>34</v>
      </c>
      <c r="F4339" t="s">
        <v>13</v>
      </c>
      <c r="G4339" t="s">
        <v>13</v>
      </c>
      <c r="H4339" t="s">
        <v>14</v>
      </c>
      <c r="I4339" t="s">
        <v>21</v>
      </c>
      <c r="J4339" s="5">
        <v>70.38</v>
      </c>
      <c r="K4339" s="5" t="str">
        <f>_xlfn.IFS(stroke_2[[#This Row],[avg_glucose_level]]&lt;70,"Low",stroke_2[[#This Row],[avg_glucose_level]]&lt;99,"Normal",stroke_2[[#This Row],[avg_glucose_level]]&lt;125,"Prediabetes",stroke_2[[#This Row],[avg_glucose_level]]&lt;199,"Diabetes",stroke_2[[#This Row],[avg_glucose_level]]&gt;199,"Very High")</f>
        <v>Normal</v>
      </c>
      <c r="L4339">
        <v>25</v>
      </c>
      <c r="M4339">
        <v>28.25</v>
      </c>
      <c r="N4339">
        <v>25</v>
      </c>
      <c r="O4339" t="s">
        <v>29</v>
      </c>
      <c r="P4339" t="s">
        <v>34</v>
      </c>
      <c r="Q4339" s="4" t="s">
        <v>4285</v>
      </c>
      <c r="R4339" s="5">
        <f t="shared" ca="1" si="67"/>
        <v>-1.5391849922124213E-2</v>
      </c>
    </row>
    <row r="4340" spans="1:18" x14ac:dyDescent="0.25">
      <c r="A4340">
        <v>63401</v>
      </c>
      <c r="B4340" t="s">
        <v>19</v>
      </c>
      <c r="C4340">
        <v>71</v>
      </c>
      <c r="D4340" t="s">
        <v>4281</v>
      </c>
      <c r="E4340" t="s">
        <v>34</v>
      </c>
      <c r="F4340" t="s">
        <v>34</v>
      </c>
      <c r="G4340" t="s">
        <v>13</v>
      </c>
      <c r="H4340" t="s">
        <v>20</v>
      </c>
      <c r="I4340" t="s">
        <v>21</v>
      </c>
      <c r="J4340" s="5">
        <v>249.29</v>
      </c>
      <c r="K4340" s="5" t="str">
        <f>_xlfn.IFS(stroke_2[[#This Row],[avg_glucose_level]]&lt;70,"Low",stroke_2[[#This Row],[avg_glucose_level]]&lt;99,"Normal",stroke_2[[#This Row],[avg_glucose_level]]&lt;125,"Prediabetes",stroke_2[[#This Row],[avg_glucose_level]]&lt;199,"Diabetes",stroke_2[[#This Row],[avg_glucose_level]]&gt;199,"Very High")</f>
        <v>Very High</v>
      </c>
      <c r="L4340">
        <v>30.3</v>
      </c>
      <c r="M4340">
        <v>28.25</v>
      </c>
      <c r="N4340">
        <v>30.3</v>
      </c>
      <c r="O4340" t="s">
        <v>29</v>
      </c>
      <c r="P4340" t="s">
        <v>34</v>
      </c>
      <c r="Q4340" s="4" t="s">
        <v>4285</v>
      </c>
      <c r="R4340" s="5">
        <f t="shared" ca="1" si="67"/>
        <v>-1.6339666235730899E-2</v>
      </c>
    </row>
    <row r="4341" spans="1:18" x14ac:dyDescent="0.25">
      <c r="A4341">
        <v>66258</v>
      </c>
      <c r="B4341" t="s">
        <v>19</v>
      </c>
      <c r="C4341">
        <v>71</v>
      </c>
      <c r="D4341" t="s">
        <v>4281</v>
      </c>
      <c r="E4341" t="s">
        <v>34</v>
      </c>
      <c r="F4341" t="s">
        <v>34</v>
      </c>
      <c r="G4341" t="s">
        <v>13</v>
      </c>
      <c r="H4341" t="s">
        <v>20</v>
      </c>
      <c r="I4341" t="s">
        <v>15</v>
      </c>
      <c r="J4341" s="5">
        <v>195.71</v>
      </c>
      <c r="K4341" s="5" t="str">
        <f>_xlfn.IFS(stroke_2[[#This Row],[avg_glucose_level]]&lt;70,"Low",stroke_2[[#This Row],[avg_glucose_level]]&lt;99,"Normal",stroke_2[[#This Row],[avg_glucose_level]]&lt;125,"Prediabetes",stroke_2[[#This Row],[avg_glucose_level]]&lt;199,"Diabetes",stroke_2[[#This Row],[avg_glucose_level]]&gt;199,"Very High")</f>
        <v>Diabetes</v>
      </c>
      <c r="L4341">
        <v>34.1</v>
      </c>
      <c r="M4341">
        <v>28.25</v>
      </c>
      <c r="N4341">
        <v>34.1</v>
      </c>
      <c r="O4341" t="s">
        <v>18</v>
      </c>
      <c r="P4341" t="s">
        <v>13</v>
      </c>
      <c r="Q4341" s="4" t="s">
        <v>4286</v>
      </c>
      <c r="R4341" s="5">
        <f t="shared" ca="1" si="67"/>
        <v>0.99996562046696658</v>
      </c>
    </row>
    <row r="4342" spans="1:18" x14ac:dyDescent="0.25">
      <c r="A4342">
        <v>68981</v>
      </c>
      <c r="B4342" t="s">
        <v>19</v>
      </c>
      <c r="C4342">
        <v>71</v>
      </c>
      <c r="D4342" t="s">
        <v>4281</v>
      </c>
      <c r="E4342" t="s">
        <v>13</v>
      </c>
      <c r="F4342" t="s">
        <v>34</v>
      </c>
      <c r="G4342" t="s">
        <v>13</v>
      </c>
      <c r="H4342" t="s">
        <v>43</v>
      </c>
      <c r="I4342" t="s">
        <v>15</v>
      </c>
      <c r="J4342" s="5">
        <v>219.8</v>
      </c>
      <c r="K4342" s="5" t="str">
        <f>_xlfn.IFS(stroke_2[[#This Row],[avg_glucose_level]]&lt;70,"Low",stroke_2[[#This Row],[avg_glucose_level]]&lt;99,"Normal",stroke_2[[#This Row],[avg_glucose_level]]&lt;125,"Prediabetes",stroke_2[[#This Row],[avg_glucose_level]]&lt;199,"Diabetes",stroke_2[[#This Row],[avg_glucose_level]]&gt;199,"Very High")</f>
        <v>Very High</v>
      </c>
      <c r="L4342">
        <v>34.200000000000003</v>
      </c>
      <c r="M4342">
        <v>28.25</v>
      </c>
      <c r="N4342">
        <v>34.200000000000003</v>
      </c>
      <c r="O4342" t="s">
        <v>18</v>
      </c>
      <c r="P4342" t="s">
        <v>34</v>
      </c>
      <c r="Q4342" s="4" t="s">
        <v>4285</v>
      </c>
      <c r="R4342" s="5">
        <f t="shared" ca="1" si="67"/>
        <v>-2.4287712548984319E-4</v>
      </c>
    </row>
    <row r="4343" spans="1:18" x14ac:dyDescent="0.25">
      <c r="A4343">
        <v>70031</v>
      </c>
      <c r="B4343" t="s">
        <v>19</v>
      </c>
      <c r="C4343">
        <v>71</v>
      </c>
      <c r="D4343" t="s">
        <v>4281</v>
      </c>
      <c r="E4343" t="s">
        <v>13</v>
      </c>
      <c r="F4343" t="s">
        <v>34</v>
      </c>
      <c r="G4343" t="s">
        <v>13</v>
      </c>
      <c r="H4343" t="s">
        <v>14</v>
      </c>
      <c r="I4343" t="s">
        <v>21</v>
      </c>
      <c r="J4343" s="5">
        <v>195.25</v>
      </c>
      <c r="K4343" s="5" t="str">
        <f>_xlfn.IFS(stroke_2[[#This Row],[avg_glucose_level]]&lt;70,"Low",stroke_2[[#This Row],[avg_glucose_level]]&lt;99,"Normal",stroke_2[[#This Row],[avg_glucose_level]]&lt;125,"Prediabetes",stroke_2[[#This Row],[avg_glucose_level]]&lt;199,"Diabetes",stroke_2[[#This Row],[avg_glucose_level]]&gt;199,"Very High")</f>
        <v>Diabetes</v>
      </c>
      <c r="L4343">
        <v>33.299999999999997</v>
      </c>
      <c r="M4343">
        <v>28.25</v>
      </c>
      <c r="N4343">
        <v>33.299999999999997</v>
      </c>
      <c r="O4343" t="s">
        <v>24</v>
      </c>
      <c r="P4343" t="s">
        <v>34</v>
      </c>
      <c r="Q4343" s="4" t="s">
        <v>4285</v>
      </c>
      <c r="R4343" s="5">
        <f t="shared" ca="1" si="67"/>
        <v>1.4343203225776091E-2</v>
      </c>
    </row>
    <row r="4344" spans="1:18" x14ac:dyDescent="0.25">
      <c r="A4344">
        <v>70630</v>
      </c>
      <c r="B4344" t="s">
        <v>19</v>
      </c>
      <c r="C4344">
        <v>71</v>
      </c>
      <c r="D4344" t="s">
        <v>4281</v>
      </c>
      <c r="E4344" t="s">
        <v>34</v>
      </c>
      <c r="F4344" t="s">
        <v>34</v>
      </c>
      <c r="G4344" t="s">
        <v>13</v>
      </c>
      <c r="H4344" t="s">
        <v>43</v>
      </c>
      <c r="I4344" t="s">
        <v>21</v>
      </c>
      <c r="J4344" s="5">
        <v>193.94</v>
      </c>
      <c r="K4344" s="5" t="str">
        <f>_xlfn.IFS(stroke_2[[#This Row],[avg_glucose_level]]&lt;70,"Low",stroke_2[[#This Row],[avg_glucose_level]]&lt;99,"Normal",stroke_2[[#This Row],[avg_glucose_level]]&lt;125,"Prediabetes",stroke_2[[#This Row],[avg_glucose_level]]&lt;199,"Diabetes",stroke_2[[#This Row],[avg_glucose_level]]&gt;199,"Very High")</f>
        <v>Diabetes</v>
      </c>
      <c r="L4344">
        <v>22.4</v>
      </c>
      <c r="M4344">
        <v>28.25</v>
      </c>
      <c r="N4344">
        <v>22.4</v>
      </c>
      <c r="O4344" t="s">
        <v>29</v>
      </c>
      <c r="P4344" t="s">
        <v>13</v>
      </c>
      <c r="Q4344" s="4" t="s">
        <v>4286</v>
      </c>
      <c r="R4344" s="5">
        <f t="shared" ca="1" si="67"/>
        <v>0.97836439050781077</v>
      </c>
    </row>
    <row r="4345" spans="1:18" x14ac:dyDescent="0.25">
      <c r="A4345">
        <v>70874</v>
      </c>
      <c r="B4345" t="s">
        <v>12</v>
      </c>
      <c r="C4345">
        <v>71</v>
      </c>
      <c r="D4345" t="s">
        <v>4281</v>
      </c>
      <c r="E4345" t="s">
        <v>13</v>
      </c>
      <c r="F4345" t="s">
        <v>34</v>
      </c>
      <c r="G4345" t="s">
        <v>13</v>
      </c>
      <c r="H4345" t="s">
        <v>43</v>
      </c>
      <c r="I4345" t="s">
        <v>15</v>
      </c>
      <c r="J4345" s="5">
        <v>153.08000000000001</v>
      </c>
      <c r="K4345" s="5" t="str">
        <f>_xlfn.IFS(stroke_2[[#This Row],[avg_glucose_level]]&lt;70,"Low",stroke_2[[#This Row],[avg_glucose_level]]&lt;99,"Normal",stroke_2[[#This Row],[avg_glucose_level]]&lt;125,"Prediabetes",stroke_2[[#This Row],[avg_glucose_level]]&lt;199,"Diabetes",stroke_2[[#This Row],[avg_glucose_level]]&gt;199,"Very High")</f>
        <v>Diabetes</v>
      </c>
      <c r="L4345">
        <v>21.5</v>
      </c>
      <c r="M4345">
        <v>28.25</v>
      </c>
      <c r="N4345">
        <v>21.5</v>
      </c>
      <c r="O4345" t="s">
        <v>38</v>
      </c>
      <c r="P4345" t="s">
        <v>34</v>
      </c>
      <c r="Q4345" s="4" t="s">
        <v>4285</v>
      </c>
      <c r="R4345" s="5">
        <f t="shared" ca="1" si="67"/>
        <v>-2.2577163627100209E-2</v>
      </c>
    </row>
    <row r="4346" spans="1:18" x14ac:dyDescent="0.25">
      <c r="A4346">
        <v>71279</v>
      </c>
      <c r="B4346" t="s">
        <v>19</v>
      </c>
      <c r="C4346">
        <v>71</v>
      </c>
      <c r="D4346" t="s">
        <v>4281</v>
      </c>
      <c r="E4346" t="s">
        <v>34</v>
      </c>
      <c r="F4346" t="s">
        <v>34</v>
      </c>
      <c r="G4346" t="s">
        <v>13</v>
      </c>
      <c r="H4346" t="s">
        <v>43</v>
      </c>
      <c r="I4346" t="s">
        <v>15</v>
      </c>
      <c r="J4346" s="5">
        <v>263.32</v>
      </c>
      <c r="K4346" s="5" t="str">
        <f>_xlfn.IFS(stroke_2[[#This Row],[avg_glucose_level]]&lt;70,"Low",stroke_2[[#This Row],[avg_glucose_level]]&lt;99,"Normal",stroke_2[[#This Row],[avg_glucose_level]]&lt;125,"Prediabetes",stroke_2[[#This Row],[avg_glucose_level]]&lt;199,"Diabetes",stroke_2[[#This Row],[avg_glucose_level]]&gt;199,"Very High")</f>
        <v>Very High</v>
      </c>
      <c r="L4346">
        <v>38.700000000000003</v>
      </c>
      <c r="M4346">
        <v>28.25</v>
      </c>
      <c r="N4346">
        <v>38.700000000000003</v>
      </c>
      <c r="O4346" t="s">
        <v>24</v>
      </c>
      <c r="P4346" t="s">
        <v>13</v>
      </c>
      <c r="Q4346" s="4" t="s">
        <v>4286</v>
      </c>
      <c r="R4346" s="5">
        <f t="shared" ca="1" si="67"/>
        <v>1.0109621783583287</v>
      </c>
    </row>
    <row r="4347" spans="1:18" x14ac:dyDescent="0.25">
      <c r="A4347">
        <v>72020</v>
      </c>
      <c r="B4347" t="s">
        <v>12</v>
      </c>
      <c r="C4347">
        <v>71</v>
      </c>
      <c r="D4347" t="s">
        <v>4281</v>
      </c>
      <c r="E4347" t="s">
        <v>34</v>
      </c>
      <c r="F4347" t="s">
        <v>13</v>
      </c>
      <c r="G4347" t="s">
        <v>13</v>
      </c>
      <c r="H4347" t="s">
        <v>20</v>
      </c>
      <c r="I4347" t="s">
        <v>21</v>
      </c>
      <c r="J4347" s="5">
        <v>207.32</v>
      </c>
      <c r="K4347" s="5" t="str">
        <f>_xlfn.IFS(stroke_2[[#This Row],[avg_glucose_level]]&lt;70,"Low",stroke_2[[#This Row],[avg_glucose_level]]&lt;99,"Normal",stroke_2[[#This Row],[avg_glucose_level]]&lt;125,"Prediabetes",stroke_2[[#This Row],[avg_glucose_level]]&lt;199,"Diabetes",stroke_2[[#This Row],[avg_glucose_level]]&gt;199,"Very High")</f>
        <v>Very High</v>
      </c>
      <c r="L4347">
        <v>32.4</v>
      </c>
      <c r="M4347">
        <v>28.25</v>
      </c>
      <c r="N4347">
        <v>32.4</v>
      </c>
      <c r="O4347" t="s">
        <v>29</v>
      </c>
      <c r="P4347" t="s">
        <v>34</v>
      </c>
      <c r="Q4347" s="4" t="s">
        <v>4285</v>
      </c>
      <c r="R4347" s="5">
        <f t="shared" ca="1" si="67"/>
        <v>2.0263970877659816E-2</v>
      </c>
    </row>
    <row r="4348" spans="1:18" x14ac:dyDescent="0.25">
      <c r="A4348">
        <v>2885</v>
      </c>
      <c r="B4348" t="s">
        <v>12</v>
      </c>
      <c r="C4348">
        <v>72</v>
      </c>
      <c r="D4348" t="s">
        <v>4281</v>
      </c>
      <c r="E4348" t="s">
        <v>13</v>
      </c>
      <c r="F4348" t="s">
        <v>34</v>
      </c>
      <c r="G4348" t="s">
        <v>13</v>
      </c>
      <c r="H4348" t="s">
        <v>14</v>
      </c>
      <c r="I4348" t="s">
        <v>21</v>
      </c>
      <c r="J4348" s="5">
        <v>231.71</v>
      </c>
      <c r="K4348" s="5" t="str">
        <f>_xlfn.IFS(stroke_2[[#This Row],[avg_glucose_level]]&lt;70,"Low",stroke_2[[#This Row],[avg_glucose_level]]&lt;99,"Normal",stroke_2[[#This Row],[avg_glucose_level]]&lt;125,"Prediabetes",stroke_2[[#This Row],[avg_glucose_level]]&lt;199,"Diabetes",stroke_2[[#This Row],[avg_glucose_level]]&gt;199,"Very High")</f>
        <v>Very High</v>
      </c>
      <c r="M4348">
        <v>28.25</v>
      </c>
      <c r="N4348">
        <v>28.25</v>
      </c>
      <c r="O4348" t="s">
        <v>38</v>
      </c>
      <c r="P4348" t="s">
        <v>34</v>
      </c>
      <c r="Q4348" s="4" t="s">
        <v>4285</v>
      </c>
      <c r="R4348" s="5">
        <f t="shared" ca="1" si="67"/>
        <v>5.3231318740604942E-3</v>
      </c>
    </row>
    <row r="4349" spans="1:18" x14ac:dyDescent="0.25">
      <c r="A4349">
        <v>3942</v>
      </c>
      <c r="B4349" t="s">
        <v>12</v>
      </c>
      <c r="C4349">
        <v>72</v>
      </c>
      <c r="D4349" t="s">
        <v>4281</v>
      </c>
      <c r="E4349" t="s">
        <v>34</v>
      </c>
      <c r="F4349" t="s">
        <v>13</v>
      </c>
      <c r="G4349" t="s">
        <v>13</v>
      </c>
      <c r="H4349" t="s">
        <v>14</v>
      </c>
      <c r="I4349" t="s">
        <v>15</v>
      </c>
      <c r="J4349" s="5">
        <v>234.27</v>
      </c>
      <c r="K4349" s="5" t="str">
        <f>_xlfn.IFS(stroke_2[[#This Row],[avg_glucose_level]]&lt;70,"Low",stroke_2[[#This Row],[avg_glucose_level]]&lt;99,"Normal",stroke_2[[#This Row],[avg_glucose_level]]&lt;125,"Prediabetes",stroke_2[[#This Row],[avg_glucose_level]]&lt;199,"Diabetes",stroke_2[[#This Row],[avg_glucose_level]]&gt;199,"Very High")</f>
        <v>Very High</v>
      </c>
      <c r="L4349">
        <v>26.9</v>
      </c>
      <c r="M4349">
        <v>28.25</v>
      </c>
      <c r="N4349">
        <v>26.9</v>
      </c>
      <c r="O4349" t="s">
        <v>24</v>
      </c>
      <c r="P4349" t="s">
        <v>34</v>
      </c>
      <c r="Q4349" s="4" t="s">
        <v>4285</v>
      </c>
      <c r="R4349" s="5">
        <f t="shared" ca="1" si="67"/>
        <v>-7.1131654560637192E-3</v>
      </c>
    </row>
    <row r="4350" spans="1:18" x14ac:dyDescent="0.25">
      <c r="A4350">
        <v>4062</v>
      </c>
      <c r="B4350" t="s">
        <v>12</v>
      </c>
      <c r="C4350">
        <v>72</v>
      </c>
      <c r="D4350" t="s">
        <v>4281</v>
      </c>
      <c r="E4350" t="s">
        <v>34</v>
      </c>
      <c r="F4350" t="s">
        <v>13</v>
      </c>
      <c r="G4350" t="s">
        <v>13</v>
      </c>
      <c r="H4350" t="s">
        <v>14</v>
      </c>
      <c r="I4350" t="s">
        <v>21</v>
      </c>
      <c r="J4350" s="5">
        <v>238.27</v>
      </c>
      <c r="K4350" s="5" t="str">
        <f>_xlfn.IFS(stroke_2[[#This Row],[avg_glucose_level]]&lt;70,"Low",stroke_2[[#This Row],[avg_glucose_level]]&lt;99,"Normal",stroke_2[[#This Row],[avg_glucose_level]]&lt;125,"Prediabetes",stroke_2[[#This Row],[avg_glucose_level]]&lt;199,"Diabetes",stroke_2[[#This Row],[avg_glucose_level]]&gt;199,"Very High")</f>
        <v>Very High</v>
      </c>
      <c r="M4350">
        <v>28.25</v>
      </c>
      <c r="N4350">
        <v>28.25</v>
      </c>
      <c r="O4350" t="s">
        <v>29</v>
      </c>
      <c r="P4350" t="s">
        <v>34</v>
      </c>
      <c r="Q4350" s="4" t="s">
        <v>4285</v>
      </c>
      <c r="R4350" s="5">
        <f t="shared" ca="1" si="67"/>
        <v>1.494393680614603E-3</v>
      </c>
    </row>
    <row r="4351" spans="1:18" x14ac:dyDescent="0.25">
      <c r="A4351">
        <v>4964</v>
      </c>
      <c r="B4351" t="s">
        <v>19</v>
      </c>
      <c r="C4351">
        <v>72</v>
      </c>
      <c r="D4351" t="s">
        <v>4281</v>
      </c>
      <c r="E4351" t="s">
        <v>13</v>
      </c>
      <c r="F4351" t="s">
        <v>34</v>
      </c>
      <c r="G4351" t="s">
        <v>13</v>
      </c>
      <c r="H4351" t="s">
        <v>14</v>
      </c>
      <c r="I4351" t="s">
        <v>21</v>
      </c>
      <c r="J4351" s="5">
        <v>90.87</v>
      </c>
      <c r="K4351" s="5" t="str">
        <f>_xlfn.IFS(stroke_2[[#This Row],[avg_glucose_level]]&lt;70,"Low",stroke_2[[#This Row],[avg_glucose_level]]&lt;99,"Normal",stroke_2[[#This Row],[avg_glucose_level]]&lt;125,"Prediabetes",stroke_2[[#This Row],[avg_glucose_level]]&lt;199,"Diabetes",stroke_2[[#This Row],[avg_glucose_level]]&gt;199,"Very High")</f>
        <v>Normal</v>
      </c>
      <c r="L4351">
        <v>22.1</v>
      </c>
      <c r="M4351">
        <v>28.25</v>
      </c>
      <c r="N4351">
        <v>22.1</v>
      </c>
      <c r="O4351" t="s">
        <v>24</v>
      </c>
      <c r="P4351" t="s">
        <v>34</v>
      </c>
      <c r="Q4351" s="4" t="s">
        <v>4285</v>
      </c>
      <c r="R4351" s="5">
        <f t="shared" ca="1" si="67"/>
        <v>2.4638137936644267E-2</v>
      </c>
    </row>
    <row r="4352" spans="1:18" x14ac:dyDescent="0.25">
      <c r="A4352">
        <v>6368</v>
      </c>
      <c r="B4352" t="s">
        <v>12</v>
      </c>
      <c r="C4352">
        <v>72</v>
      </c>
      <c r="D4352" t="s">
        <v>4281</v>
      </c>
      <c r="E4352" t="s">
        <v>34</v>
      </c>
      <c r="F4352" t="s">
        <v>13</v>
      </c>
      <c r="G4352" t="s">
        <v>13</v>
      </c>
      <c r="H4352" t="s">
        <v>14</v>
      </c>
      <c r="I4352" t="s">
        <v>15</v>
      </c>
      <c r="J4352" s="5">
        <v>99.76</v>
      </c>
      <c r="K4352" s="5" t="str">
        <f>_xlfn.IFS(stroke_2[[#This Row],[avg_glucose_level]]&lt;70,"Low",stroke_2[[#This Row],[avg_glucose_level]]&lt;99,"Normal",stroke_2[[#This Row],[avg_glucose_level]]&lt;125,"Prediabetes",stroke_2[[#This Row],[avg_glucose_level]]&lt;199,"Diabetes",stroke_2[[#This Row],[avg_glucose_level]]&gt;199,"Very High")</f>
        <v>Prediabetes</v>
      </c>
      <c r="L4352">
        <v>27.1</v>
      </c>
      <c r="M4352">
        <v>28.25</v>
      </c>
      <c r="N4352">
        <v>27.1</v>
      </c>
      <c r="O4352" t="s">
        <v>18</v>
      </c>
      <c r="P4352" t="s">
        <v>34</v>
      </c>
      <c r="Q4352" s="4" t="s">
        <v>4285</v>
      </c>
      <c r="R4352" s="5">
        <f t="shared" ca="1" si="67"/>
        <v>1.6433472169697539E-3</v>
      </c>
    </row>
    <row r="4353" spans="1:18" x14ac:dyDescent="0.25">
      <c r="A4353">
        <v>6855</v>
      </c>
      <c r="B4353" t="s">
        <v>12</v>
      </c>
      <c r="C4353">
        <v>72</v>
      </c>
      <c r="D4353" t="s">
        <v>4281</v>
      </c>
      <c r="E4353" t="s">
        <v>13</v>
      </c>
      <c r="F4353" t="s">
        <v>34</v>
      </c>
      <c r="G4353" t="s">
        <v>13</v>
      </c>
      <c r="H4353" t="s">
        <v>20</v>
      </c>
      <c r="I4353" t="s">
        <v>15</v>
      </c>
      <c r="J4353" s="5">
        <v>114.01</v>
      </c>
      <c r="K4353" s="5" t="str">
        <f>_xlfn.IFS(stroke_2[[#This Row],[avg_glucose_level]]&lt;70,"Low",stroke_2[[#This Row],[avg_glucose_level]]&lt;99,"Normal",stroke_2[[#This Row],[avg_glucose_level]]&lt;125,"Prediabetes",stroke_2[[#This Row],[avg_glucose_level]]&lt;199,"Diabetes",stroke_2[[#This Row],[avg_glucose_level]]&gt;199,"Very High")</f>
        <v>Prediabetes</v>
      </c>
      <c r="L4353">
        <v>31.8</v>
      </c>
      <c r="M4353">
        <v>28.25</v>
      </c>
      <c r="N4353">
        <v>31.8</v>
      </c>
      <c r="O4353" t="s">
        <v>18</v>
      </c>
      <c r="P4353" t="s">
        <v>34</v>
      </c>
      <c r="Q4353" s="4" t="s">
        <v>4285</v>
      </c>
      <c r="R4353" s="5">
        <f t="shared" ca="1" si="67"/>
        <v>-3.4655283529020477E-3</v>
      </c>
    </row>
    <row r="4354" spans="1:18" x14ac:dyDescent="0.25">
      <c r="A4354">
        <v>7754</v>
      </c>
      <c r="B4354" t="s">
        <v>19</v>
      </c>
      <c r="C4354">
        <v>72</v>
      </c>
      <c r="D4354" t="s">
        <v>4281</v>
      </c>
      <c r="E4354" t="s">
        <v>34</v>
      </c>
      <c r="F4354" t="s">
        <v>34</v>
      </c>
      <c r="G4354" t="s">
        <v>13</v>
      </c>
      <c r="H4354" t="s">
        <v>20</v>
      </c>
      <c r="I4354" t="s">
        <v>21</v>
      </c>
      <c r="J4354" s="5">
        <v>104.04</v>
      </c>
      <c r="K4354" s="5" t="str">
        <f>_xlfn.IFS(stroke_2[[#This Row],[avg_glucose_level]]&lt;70,"Low",stroke_2[[#This Row],[avg_glucose_level]]&lt;99,"Normal",stroke_2[[#This Row],[avg_glucose_level]]&lt;125,"Prediabetes",stroke_2[[#This Row],[avg_glucose_level]]&lt;199,"Diabetes",stroke_2[[#This Row],[avg_glucose_level]]&gt;199,"Very High")</f>
        <v>Prediabetes</v>
      </c>
      <c r="L4354">
        <v>34.700000000000003</v>
      </c>
      <c r="M4354">
        <v>28.25</v>
      </c>
      <c r="N4354">
        <v>34.700000000000003</v>
      </c>
      <c r="O4354" t="s">
        <v>18</v>
      </c>
      <c r="P4354" t="s">
        <v>34</v>
      </c>
      <c r="Q4354" s="4" t="s">
        <v>4285</v>
      </c>
      <c r="R4354" s="5">
        <f t="shared" ref="R4354:R4417" ca="1" si="68">Q4354 + (RAND()-0.5)/20</f>
        <v>2.4715623154156761E-4</v>
      </c>
    </row>
    <row r="4355" spans="1:18" x14ac:dyDescent="0.25">
      <c r="A4355">
        <v>8009</v>
      </c>
      <c r="B4355" t="s">
        <v>19</v>
      </c>
      <c r="C4355">
        <v>72</v>
      </c>
      <c r="D4355" t="s">
        <v>4281</v>
      </c>
      <c r="E4355" t="s">
        <v>13</v>
      </c>
      <c r="F4355" t="s">
        <v>13</v>
      </c>
      <c r="G4355" t="s">
        <v>13</v>
      </c>
      <c r="H4355" t="s">
        <v>14</v>
      </c>
      <c r="I4355" t="s">
        <v>15</v>
      </c>
      <c r="J4355" s="5">
        <v>217.79</v>
      </c>
      <c r="K4355" s="5" t="str">
        <f>_xlfn.IFS(stroke_2[[#This Row],[avg_glucose_level]]&lt;70,"Low",stroke_2[[#This Row],[avg_glucose_level]]&lt;99,"Normal",stroke_2[[#This Row],[avg_glucose_level]]&lt;125,"Prediabetes",stroke_2[[#This Row],[avg_glucose_level]]&lt;199,"Diabetes",stroke_2[[#This Row],[avg_glucose_level]]&gt;199,"Very High")</f>
        <v>Very High</v>
      </c>
      <c r="L4355">
        <v>26.1</v>
      </c>
      <c r="M4355">
        <v>28.25</v>
      </c>
      <c r="N4355">
        <v>26.1</v>
      </c>
      <c r="O4355" t="s">
        <v>18</v>
      </c>
      <c r="P4355" t="s">
        <v>34</v>
      </c>
      <c r="Q4355" s="4" t="s">
        <v>4285</v>
      </c>
      <c r="R4355" s="5">
        <f t="shared" ca="1" si="68"/>
        <v>-1.5003989878650138E-2</v>
      </c>
    </row>
    <row r="4356" spans="1:18" x14ac:dyDescent="0.25">
      <c r="A4356">
        <v>8233</v>
      </c>
      <c r="B4356" t="s">
        <v>12</v>
      </c>
      <c r="C4356">
        <v>72</v>
      </c>
      <c r="D4356" t="s">
        <v>4281</v>
      </c>
      <c r="E4356" t="s">
        <v>34</v>
      </c>
      <c r="F4356" t="s">
        <v>13</v>
      </c>
      <c r="G4356" t="s">
        <v>13</v>
      </c>
      <c r="H4356" t="s">
        <v>20</v>
      </c>
      <c r="I4356" t="s">
        <v>21</v>
      </c>
      <c r="J4356" s="5">
        <v>97.53</v>
      </c>
      <c r="K4356" s="5" t="str">
        <f>_xlfn.IFS(stroke_2[[#This Row],[avg_glucose_level]]&lt;70,"Low",stroke_2[[#This Row],[avg_glucose_level]]&lt;99,"Normal",stroke_2[[#This Row],[avg_glucose_level]]&lt;125,"Prediabetes",stroke_2[[#This Row],[avg_glucose_level]]&lt;199,"Diabetes",stroke_2[[#This Row],[avg_glucose_level]]&gt;199,"Very High")</f>
        <v>Normal</v>
      </c>
      <c r="L4356">
        <v>29.4</v>
      </c>
      <c r="M4356">
        <v>28.25</v>
      </c>
      <c r="N4356">
        <v>29.4</v>
      </c>
      <c r="O4356" t="s">
        <v>29</v>
      </c>
      <c r="P4356" t="s">
        <v>34</v>
      </c>
      <c r="Q4356" s="4" t="s">
        <v>4285</v>
      </c>
      <c r="R4356" s="5">
        <f t="shared" ca="1" si="68"/>
        <v>2.2597469720954132E-2</v>
      </c>
    </row>
    <row r="4357" spans="1:18" x14ac:dyDescent="0.25">
      <c r="A4357">
        <v>9644</v>
      </c>
      <c r="B4357" t="s">
        <v>12</v>
      </c>
      <c r="C4357">
        <v>72</v>
      </c>
      <c r="D4357" t="s">
        <v>4281</v>
      </c>
      <c r="E4357" t="s">
        <v>34</v>
      </c>
      <c r="F4357" t="s">
        <v>34</v>
      </c>
      <c r="G4357" t="s">
        <v>13</v>
      </c>
      <c r="H4357" t="s">
        <v>14</v>
      </c>
      <c r="I4357" t="s">
        <v>15</v>
      </c>
      <c r="J4357" s="5">
        <v>92.59</v>
      </c>
      <c r="K4357" s="5" t="str">
        <f>_xlfn.IFS(stroke_2[[#This Row],[avg_glucose_level]]&lt;70,"Low",stroke_2[[#This Row],[avg_glucose_level]]&lt;99,"Normal",stroke_2[[#This Row],[avg_glucose_level]]&lt;125,"Prediabetes",stroke_2[[#This Row],[avg_glucose_level]]&lt;199,"Diabetes",stroke_2[[#This Row],[avg_glucose_level]]&gt;199,"Very High")</f>
        <v>Normal</v>
      </c>
      <c r="L4357">
        <v>24.6</v>
      </c>
      <c r="M4357">
        <v>28.25</v>
      </c>
      <c r="N4357">
        <v>24.6</v>
      </c>
      <c r="O4357" t="s">
        <v>18</v>
      </c>
      <c r="P4357" t="s">
        <v>34</v>
      </c>
      <c r="Q4357" s="4" t="s">
        <v>4285</v>
      </c>
      <c r="R4357" s="5">
        <f t="shared" ca="1" si="68"/>
        <v>-9.3037692490481323E-4</v>
      </c>
    </row>
    <row r="4358" spans="1:18" x14ac:dyDescent="0.25">
      <c r="A4358">
        <v>12097</v>
      </c>
      <c r="B4358" t="s">
        <v>19</v>
      </c>
      <c r="C4358">
        <v>72</v>
      </c>
      <c r="D4358" t="s">
        <v>4281</v>
      </c>
      <c r="E4358" t="s">
        <v>34</v>
      </c>
      <c r="F4358" t="s">
        <v>34</v>
      </c>
      <c r="G4358" t="s">
        <v>13</v>
      </c>
      <c r="H4358" t="s">
        <v>14</v>
      </c>
      <c r="I4358" t="s">
        <v>15</v>
      </c>
      <c r="J4358" s="5">
        <v>95.2</v>
      </c>
      <c r="K4358" s="5" t="str">
        <f>_xlfn.IFS(stroke_2[[#This Row],[avg_glucose_level]]&lt;70,"Low",stroke_2[[#This Row],[avg_glucose_level]]&lt;99,"Normal",stroke_2[[#This Row],[avg_glucose_level]]&lt;125,"Prediabetes",stroke_2[[#This Row],[avg_glucose_level]]&lt;199,"Diabetes",stroke_2[[#This Row],[avg_glucose_level]]&gt;199,"Very High")</f>
        <v>Normal</v>
      </c>
      <c r="L4358">
        <v>35</v>
      </c>
      <c r="M4358">
        <v>28.25</v>
      </c>
      <c r="N4358">
        <v>35</v>
      </c>
      <c r="O4358" t="s">
        <v>24</v>
      </c>
      <c r="P4358" t="s">
        <v>34</v>
      </c>
      <c r="Q4358" s="4" t="s">
        <v>4285</v>
      </c>
      <c r="R4358" s="5">
        <f t="shared" ca="1" si="68"/>
        <v>-1.027290764353136E-2</v>
      </c>
    </row>
    <row r="4359" spans="1:18" x14ac:dyDescent="0.25">
      <c r="A4359">
        <v>14000</v>
      </c>
      <c r="B4359" t="s">
        <v>19</v>
      </c>
      <c r="C4359">
        <v>72</v>
      </c>
      <c r="D4359" t="s">
        <v>4281</v>
      </c>
      <c r="E4359" t="s">
        <v>13</v>
      </c>
      <c r="F4359" t="s">
        <v>13</v>
      </c>
      <c r="G4359" t="s">
        <v>13</v>
      </c>
      <c r="H4359" t="s">
        <v>14</v>
      </c>
      <c r="I4359" t="s">
        <v>15</v>
      </c>
      <c r="J4359" s="5">
        <v>198.32</v>
      </c>
      <c r="K4359" s="5" t="str">
        <f>_xlfn.IFS(stroke_2[[#This Row],[avg_glucose_level]]&lt;70,"Low",stroke_2[[#This Row],[avg_glucose_level]]&lt;99,"Normal",stroke_2[[#This Row],[avg_glucose_level]]&lt;125,"Prediabetes",stroke_2[[#This Row],[avg_glucose_level]]&lt;199,"Diabetes",stroke_2[[#This Row],[avg_glucose_level]]&gt;199,"Very High")</f>
        <v>Diabetes</v>
      </c>
      <c r="L4359">
        <v>31.3</v>
      </c>
      <c r="M4359">
        <v>28.25</v>
      </c>
      <c r="N4359">
        <v>31.3</v>
      </c>
      <c r="O4359" t="s">
        <v>18</v>
      </c>
      <c r="P4359" t="s">
        <v>34</v>
      </c>
      <c r="Q4359" s="4" t="s">
        <v>4285</v>
      </c>
      <c r="R4359" s="5">
        <f t="shared" ca="1" si="68"/>
        <v>-2.4816377529307827E-2</v>
      </c>
    </row>
    <row r="4360" spans="1:18" x14ac:dyDescent="0.25">
      <c r="A4360">
        <v>14164</v>
      </c>
      <c r="B4360" t="s">
        <v>19</v>
      </c>
      <c r="C4360">
        <v>72</v>
      </c>
      <c r="D4360" t="s">
        <v>4281</v>
      </c>
      <c r="E4360" t="s">
        <v>34</v>
      </c>
      <c r="F4360" t="s">
        <v>34</v>
      </c>
      <c r="G4360" t="s">
        <v>13</v>
      </c>
      <c r="H4360" t="s">
        <v>14</v>
      </c>
      <c r="I4360" t="s">
        <v>15</v>
      </c>
      <c r="J4360" s="5">
        <v>219.91</v>
      </c>
      <c r="K4360" s="5" t="str">
        <f>_xlfn.IFS(stroke_2[[#This Row],[avg_glucose_level]]&lt;70,"Low",stroke_2[[#This Row],[avg_glucose_level]]&lt;99,"Normal",stroke_2[[#This Row],[avg_glucose_level]]&lt;125,"Prediabetes",stroke_2[[#This Row],[avg_glucose_level]]&lt;199,"Diabetes",stroke_2[[#This Row],[avg_glucose_level]]&gt;199,"Very High")</f>
        <v>Very High</v>
      </c>
      <c r="M4360">
        <v>28.25</v>
      </c>
      <c r="N4360">
        <v>28.25</v>
      </c>
      <c r="O4360" t="s">
        <v>38</v>
      </c>
      <c r="P4360" t="s">
        <v>13</v>
      </c>
      <c r="Q4360" s="4" t="s">
        <v>4286</v>
      </c>
      <c r="R4360" s="5">
        <f t="shared" ca="1" si="68"/>
        <v>1.0007032079714038</v>
      </c>
    </row>
    <row r="4361" spans="1:18" x14ac:dyDescent="0.25">
      <c r="A4361">
        <v>14431</v>
      </c>
      <c r="B4361" t="s">
        <v>12</v>
      </c>
      <c r="C4361">
        <v>72</v>
      </c>
      <c r="D4361" t="s">
        <v>4281</v>
      </c>
      <c r="E4361" t="s">
        <v>13</v>
      </c>
      <c r="F4361" t="s">
        <v>34</v>
      </c>
      <c r="G4361" t="s">
        <v>13</v>
      </c>
      <c r="H4361" t="s">
        <v>20</v>
      </c>
      <c r="I4361" t="s">
        <v>21</v>
      </c>
      <c r="J4361" s="5">
        <v>185.49</v>
      </c>
      <c r="K4361" s="5" t="str">
        <f>_xlfn.IFS(stroke_2[[#This Row],[avg_glucose_level]]&lt;70,"Low",stroke_2[[#This Row],[avg_glucose_level]]&lt;99,"Normal",stroke_2[[#This Row],[avg_glucose_level]]&lt;125,"Prediabetes",stroke_2[[#This Row],[avg_glucose_level]]&lt;199,"Diabetes",stroke_2[[#This Row],[avg_glucose_level]]&gt;199,"Very High")</f>
        <v>Diabetes</v>
      </c>
      <c r="L4361">
        <v>37.1</v>
      </c>
      <c r="M4361">
        <v>28.25</v>
      </c>
      <c r="N4361">
        <v>37.1</v>
      </c>
      <c r="O4361" t="s">
        <v>24</v>
      </c>
      <c r="P4361" t="s">
        <v>13</v>
      </c>
      <c r="Q4361" s="4" t="s">
        <v>4286</v>
      </c>
      <c r="R4361" s="5">
        <f t="shared" ca="1" si="68"/>
        <v>1.0230132534600149</v>
      </c>
    </row>
    <row r="4362" spans="1:18" x14ac:dyDescent="0.25">
      <c r="A4362">
        <v>15579</v>
      </c>
      <c r="B4362" t="s">
        <v>12</v>
      </c>
      <c r="C4362">
        <v>72</v>
      </c>
      <c r="D4362" t="s">
        <v>4281</v>
      </c>
      <c r="E4362" t="s">
        <v>34</v>
      </c>
      <c r="F4362" t="s">
        <v>34</v>
      </c>
      <c r="G4362" t="s">
        <v>13</v>
      </c>
      <c r="H4362" t="s">
        <v>20</v>
      </c>
      <c r="I4362" t="s">
        <v>21</v>
      </c>
      <c r="J4362" s="5">
        <v>99.73</v>
      </c>
      <c r="K4362" s="5" t="str">
        <f>_xlfn.IFS(stroke_2[[#This Row],[avg_glucose_level]]&lt;70,"Low",stroke_2[[#This Row],[avg_glucose_level]]&lt;99,"Normal",stroke_2[[#This Row],[avg_glucose_level]]&lt;125,"Prediabetes",stroke_2[[#This Row],[avg_glucose_level]]&lt;199,"Diabetes",stroke_2[[#This Row],[avg_glucose_level]]&gt;199,"Very High")</f>
        <v>Prediabetes</v>
      </c>
      <c r="L4362">
        <v>36.700000000000003</v>
      </c>
      <c r="M4362">
        <v>28.25</v>
      </c>
      <c r="N4362">
        <v>36.700000000000003</v>
      </c>
      <c r="O4362" t="s">
        <v>18</v>
      </c>
      <c r="P4362" t="s">
        <v>34</v>
      </c>
      <c r="Q4362" s="4" t="s">
        <v>4285</v>
      </c>
      <c r="R4362" s="5">
        <f t="shared" ca="1" si="68"/>
        <v>2.4672590921005287E-2</v>
      </c>
    </row>
    <row r="4363" spans="1:18" x14ac:dyDescent="0.25">
      <c r="A4363">
        <v>17308</v>
      </c>
      <c r="B4363" t="s">
        <v>19</v>
      </c>
      <c r="C4363">
        <v>72</v>
      </c>
      <c r="D4363" t="s">
        <v>4281</v>
      </c>
      <c r="E4363" t="s">
        <v>13</v>
      </c>
      <c r="F4363" t="s">
        <v>34</v>
      </c>
      <c r="G4363" t="s">
        <v>13</v>
      </c>
      <c r="H4363" t="s">
        <v>14</v>
      </c>
      <c r="I4363" t="s">
        <v>15</v>
      </c>
      <c r="J4363" s="5">
        <v>221.79</v>
      </c>
      <c r="K4363" s="5" t="str">
        <f>_xlfn.IFS(stroke_2[[#This Row],[avg_glucose_level]]&lt;70,"Low",stroke_2[[#This Row],[avg_glucose_level]]&lt;99,"Normal",stroke_2[[#This Row],[avg_glucose_level]]&lt;125,"Prediabetes",stroke_2[[#This Row],[avg_glucose_level]]&lt;199,"Diabetes",stroke_2[[#This Row],[avg_glucose_level]]&gt;199,"Very High")</f>
        <v>Very High</v>
      </c>
      <c r="L4363">
        <v>30</v>
      </c>
      <c r="M4363">
        <v>28.25</v>
      </c>
      <c r="N4363">
        <v>30</v>
      </c>
      <c r="O4363" t="s">
        <v>24</v>
      </c>
      <c r="P4363" t="s">
        <v>13</v>
      </c>
      <c r="Q4363" s="4" t="s">
        <v>4286</v>
      </c>
      <c r="R4363" s="5">
        <f t="shared" ca="1" si="68"/>
        <v>0.99917541547193656</v>
      </c>
    </row>
    <row r="4364" spans="1:18" x14ac:dyDescent="0.25">
      <c r="A4364">
        <v>20399</v>
      </c>
      <c r="B4364" t="s">
        <v>19</v>
      </c>
      <c r="C4364">
        <v>72</v>
      </c>
      <c r="D4364" t="s">
        <v>4281</v>
      </c>
      <c r="E4364" t="s">
        <v>13</v>
      </c>
      <c r="F4364" t="s">
        <v>34</v>
      </c>
      <c r="G4364" t="s">
        <v>13</v>
      </c>
      <c r="H4364" t="s">
        <v>14</v>
      </c>
      <c r="I4364" t="s">
        <v>15</v>
      </c>
      <c r="J4364" s="5">
        <v>105.51</v>
      </c>
      <c r="K4364" s="5" t="str">
        <f>_xlfn.IFS(stroke_2[[#This Row],[avg_glucose_level]]&lt;70,"Low",stroke_2[[#This Row],[avg_glucose_level]]&lt;99,"Normal",stroke_2[[#This Row],[avg_glucose_level]]&lt;125,"Prediabetes",stroke_2[[#This Row],[avg_glucose_level]]&lt;199,"Diabetes",stroke_2[[#This Row],[avg_glucose_level]]&gt;199,"Very High")</f>
        <v>Prediabetes</v>
      </c>
      <c r="L4364">
        <v>32.700000000000003</v>
      </c>
      <c r="M4364">
        <v>28.25</v>
      </c>
      <c r="N4364">
        <v>32.700000000000003</v>
      </c>
      <c r="O4364" t="s">
        <v>24</v>
      </c>
      <c r="P4364" t="s">
        <v>34</v>
      </c>
      <c r="Q4364" s="4" t="s">
        <v>4285</v>
      </c>
      <c r="R4364" s="5">
        <f t="shared" ca="1" si="68"/>
        <v>-1.9311882436956758E-2</v>
      </c>
    </row>
    <row r="4365" spans="1:18" x14ac:dyDescent="0.25">
      <c r="A4365">
        <v>21042</v>
      </c>
      <c r="B4365" t="s">
        <v>19</v>
      </c>
      <c r="C4365">
        <v>72</v>
      </c>
      <c r="D4365" t="s">
        <v>4281</v>
      </c>
      <c r="E4365" t="s">
        <v>34</v>
      </c>
      <c r="F4365" t="s">
        <v>34</v>
      </c>
      <c r="G4365" t="s">
        <v>13</v>
      </c>
      <c r="H4365" t="s">
        <v>20</v>
      </c>
      <c r="I4365" t="s">
        <v>21</v>
      </c>
      <c r="J4365" s="5">
        <v>103.25</v>
      </c>
      <c r="K4365" s="5" t="str">
        <f>_xlfn.IFS(stroke_2[[#This Row],[avg_glucose_level]]&lt;70,"Low",stroke_2[[#This Row],[avg_glucose_level]]&lt;99,"Normal",stroke_2[[#This Row],[avg_glucose_level]]&lt;125,"Prediabetes",stroke_2[[#This Row],[avg_glucose_level]]&lt;199,"Diabetes",stroke_2[[#This Row],[avg_glucose_level]]&gt;199,"Very High")</f>
        <v>Prediabetes</v>
      </c>
      <c r="L4365">
        <v>26.9</v>
      </c>
      <c r="M4365">
        <v>28.25</v>
      </c>
      <c r="N4365">
        <v>26.9</v>
      </c>
      <c r="O4365" t="s">
        <v>18</v>
      </c>
      <c r="P4365" t="s">
        <v>34</v>
      </c>
      <c r="Q4365" s="4" t="s">
        <v>4285</v>
      </c>
      <c r="R4365" s="5">
        <f t="shared" ca="1" si="68"/>
        <v>-7.9868648248359927E-3</v>
      </c>
    </row>
    <row r="4366" spans="1:18" x14ac:dyDescent="0.25">
      <c r="A4366">
        <v>23410</v>
      </c>
      <c r="B4366" t="s">
        <v>19</v>
      </c>
      <c r="C4366">
        <v>72</v>
      </c>
      <c r="D4366" t="s">
        <v>4281</v>
      </c>
      <c r="E4366" t="s">
        <v>34</v>
      </c>
      <c r="F4366" t="s">
        <v>34</v>
      </c>
      <c r="G4366" t="s">
        <v>13</v>
      </c>
      <c r="H4366" t="s">
        <v>14</v>
      </c>
      <c r="I4366" t="s">
        <v>21</v>
      </c>
      <c r="J4366" s="5">
        <v>97.92</v>
      </c>
      <c r="K4366" s="5" t="str">
        <f>_xlfn.IFS(stroke_2[[#This Row],[avg_glucose_level]]&lt;70,"Low",stroke_2[[#This Row],[avg_glucose_level]]&lt;99,"Normal",stroke_2[[#This Row],[avg_glucose_level]]&lt;125,"Prediabetes",stroke_2[[#This Row],[avg_glucose_level]]&lt;199,"Diabetes",stroke_2[[#This Row],[avg_glucose_level]]&gt;199,"Very High")</f>
        <v>Normal</v>
      </c>
      <c r="L4366">
        <v>26.9</v>
      </c>
      <c r="M4366">
        <v>28.25</v>
      </c>
      <c r="N4366">
        <v>26.9</v>
      </c>
      <c r="O4366" t="s">
        <v>29</v>
      </c>
      <c r="P4366" t="s">
        <v>13</v>
      </c>
      <c r="Q4366" s="4" t="s">
        <v>4286</v>
      </c>
      <c r="R4366" s="5">
        <f t="shared" ca="1" si="68"/>
        <v>0.98527009649670672</v>
      </c>
    </row>
    <row r="4367" spans="1:18" x14ac:dyDescent="0.25">
      <c r="A4367">
        <v>23535</v>
      </c>
      <c r="B4367" t="s">
        <v>12</v>
      </c>
      <c r="C4367">
        <v>72</v>
      </c>
      <c r="D4367" t="s">
        <v>4281</v>
      </c>
      <c r="E4367" t="s">
        <v>34</v>
      </c>
      <c r="F4367" t="s">
        <v>13</v>
      </c>
      <c r="G4367" t="s">
        <v>13</v>
      </c>
      <c r="H4367" t="s">
        <v>20</v>
      </c>
      <c r="I4367" t="s">
        <v>15</v>
      </c>
      <c r="J4367" s="5">
        <v>85.82</v>
      </c>
      <c r="K4367" s="5" t="str">
        <f>_xlfn.IFS(stroke_2[[#This Row],[avg_glucose_level]]&lt;70,"Low",stroke_2[[#This Row],[avg_glucose_level]]&lt;99,"Normal",stroke_2[[#This Row],[avg_glucose_level]]&lt;125,"Prediabetes",stroke_2[[#This Row],[avg_glucose_level]]&lt;199,"Diabetes",stroke_2[[#This Row],[avg_glucose_level]]&gt;199,"Very High")</f>
        <v>Normal</v>
      </c>
      <c r="L4367">
        <v>25</v>
      </c>
      <c r="M4367">
        <v>28.25</v>
      </c>
      <c r="N4367">
        <v>25</v>
      </c>
      <c r="O4367" t="s">
        <v>18</v>
      </c>
      <c r="P4367" t="s">
        <v>34</v>
      </c>
      <c r="Q4367" s="4" t="s">
        <v>4285</v>
      </c>
      <c r="R4367" s="5">
        <f t="shared" ca="1" si="68"/>
        <v>-1.9249176660026412E-2</v>
      </c>
    </row>
    <row r="4368" spans="1:18" x14ac:dyDescent="0.25">
      <c r="A4368">
        <v>24977</v>
      </c>
      <c r="B4368" t="s">
        <v>19</v>
      </c>
      <c r="C4368">
        <v>72</v>
      </c>
      <c r="D4368" t="s">
        <v>4281</v>
      </c>
      <c r="E4368" t="s">
        <v>13</v>
      </c>
      <c r="F4368" t="s">
        <v>34</v>
      </c>
      <c r="G4368" t="s">
        <v>13</v>
      </c>
      <c r="H4368" t="s">
        <v>14</v>
      </c>
      <c r="I4368" t="s">
        <v>21</v>
      </c>
      <c r="J4368" s="5">
        <v>74.63</v>
      </c>
      <c r="K4368" s="5" t="str">
        <f>_xlfn.IFS(stroke_2[[#This Row],[avg_glucose_level]]&lt;70,"Low",stroke_2[[#This Row],[avg_glucose_level]]&lt;99,"Normal",stroke_2[[#This Row],[avg_glucose_level]]&lt;125,"Prediabetes",stroke_2[[#This Row],[avg_glucose_level]]&lt;199,"Diabetes",stroke_2[[#This Row],[avg_glucose_level]]&gt;199,"Very High")</f>
        <v>Normal</v>
      </c>
      <c r="L4368">
        <v>23.1</v>
      </c>
      <c r="M4368">
        <v>28.25</v>
      </c>
      <c r="N4368">
        <v>23.1</v>
      </c>
      <c r="O4368" t="s">
        <v>18</v>
      </c>
      <c r="P4368" t="s">
        <v>13</v>
      </c>
      <c r="Q4368" s="4" t="s">
        <v>4286</v>
      </c>
      <c r="R4368" s="5">
        <f t="shared" ca="1" si="68"/>
        <v>0.98249188500808016</v>
      </c>
    </row>
    <row r="4369" spans="1:18" x14ac:dyDescent="0.25">
      <c r="A4369">
        <v>25483</v>
      </c>
      <c r="B4369" t="s">
        <v>12</v>
      </c>
      <c r="C4369">
        <v>72</v>
      </c>
      <c r="D4369" t="s">
        <v>4281</v>
      </c>
      <c r="E4369" t="s">
        <v>34</v>
      </c>
      <c r="F4369" t="s">
        <v>34</v>
      </c>
      <c r="G4369" t="s">
        <v>13</v>
      </c>
      <c r="H4369" t="s">
        <v>14</v>
      </c>
      <c r="I4369" t="s">
        <v>21</v>
      </c>
      <c r="J4369" s="5">
        <v>215.64</v>
      </c>
      <c r="K4369" s="5" t="str">
        <f>_xlfn.IFS(stroke_2[[#This Row],[avg_glucose_level]]&lt;70,"Low",stroke_2[[#This Row],[avg_glucose_level]]&lt;99,"Normal",stroke_2[[#This Row],[avg_glucose_level]]&lt;125,"Prediabetes",stroke_2[[#This Row],[avg_glucose_level]]&lt;199,"Diabetes",stroke_2[[#This Row],[avg_glucose_level]]&gt;199,"Very High")</f>
        <v>Very High</v>
      </c>
      <c r="L4369">
        <v>26.7</v>
      </c>
      <c r="M4369">
        <v>28.25</v>
      </c>
      <c r="N4369">
        <v>26.7</v>
      </c>
      <c r="O4369" t="s">
        <v>18</v>
      </c>
      <c r="P4369" t="s">
        <v>34</v>
      </c>
      <c r="Q4369" s="4" t="s">
        <v>4285</v>
      </c>
      <c r="R4369" s="5">
        <f t="shared" ca="1" si="68"/>
        <v>-1.5351598779209724E-2</v>
      </c>
    </row>
    <row r="4370" spans="1:18" x14ac:dyDescent="0.25">
      <c r="A4370">
        <v>26884</v>
      </c>
      <c r="B4370" t="s">
        <v>19</v>
      </c>
      <c r="C4370">
        <v>72</v>
      </c>
      <c r="D4370" t="s">
        <v>4281</v>
      </c>
      <c r="E4370" t="s">
        <v>34</v>
      </c>
      <c r="F4370" t="s">
        <v>34</v>
      </c>
      <c r="G4370" t="s">
        <v>13</v>
      </c>
      <c r="H4370" t="s">
        <v>20</v>
      </c>
      <c r="I4370" t="s">
        <v>15</v>
      </c>
      <c r="J4370" s="5">
        <v>103.78</v>
      </c>
      <c r="K4370" s="5" t="str">
        <f>_xlfn.IFS(stroke_2[[#This Row],[avg_glucose_level]]&lt;70,"Low",stroke_2[[#This Row],[avg_glucose_level]]&lt;99,"Normal",stroke_2[[#This Row],[avg_glucose_level]]&lt;125,"Prediabetes",stroke_2[[#This Row],[avg_glucose_level]]&lt;199,"Diabetes",stroke_2[[#This Row],[avg_glucose_level]]&gt;199,"Very High")</f>
        <v>Prediabetes</v>
      </c>
      <c r="L4370">
        <v>32.700000000000003</v>
      </c>
      <c r="M4370">
        <v>28.25</v>
      </c>
      <c r="N4370">
        <v>32.700000000000003</v>
      </c>
      <c r="O4370" t="s">
        <v>18</v>
      </c>
      <c r="P4370" t="s">
        <v>34</v>
      </c>
      <c r="Q4370" s="4" t="s">
        <v>4285</v>
      </c>
      <c r="R4370" s="5">
        <f t="shared" ca="1" si="68"/>
        <v>-6.7397385198428974E-3</v>
      </c>
    </row>
    <row r="4371" spans="1:18" x14ac:dyDescent="0.25">
      <c r="A4371">
        <v>27799</v>
      </c>
      <c r="B4371" t="s">
        <v>12</v>
      </c>
      <c r="C4371">
        <v>72</v>
      </c>
      <c r="D4371" t="s">
        <v>4281</v>
      </c>
      <c r="E4371" t="s">
        <v>34</v>
      </c>
      <c r="F4371" t="s">
        <v>34</v>
      </c>
      <c r="G4371" t="s">
        <v>13</v>
      </c>
      <c r="H4371" t="s">
        <v>14</v>
      </c>
      <c r="I4371" t="s">
        <v>21</v>
      </c>
      <c r="J4371" s="5">
        <v>209.26</v>
      </c>
      <c r="K4371" s="5" t="str">
        <f>_xlfn.IFS(stroke_2[[#This Row],[avg_glucose_level]]&lt;70,"Low",stroke_2[[#This Row],[avg_glucose_level]]&lt;99,"Normal",stroke_2[[#This Row],[avg_glucose_level]]&lt;125,"Prediabetes",stroke_2[[#This Row],[avg_glucose_level]]&lt;199,"Diabetes",stroke_2[[#This Row],[avg_glucose_level]]&gt;199,"Very High")</f>
        <v>Very High</v>
      </c>
      <c r="L4371">
        <v>38.1</v>
      </c>
      <c r="M4371">
        <v>28.25</v>
      </c>
      <c r="N4371">
        <v>38.1</v>
      </c>
      <c r="O4371" t="s">
        <v>18</v>
      </c>
      <c r="P4371" t="s">
        <v>34</v>
      </c>
      <c r="Q4371" s="4" t="s">
        <v>4285</v>
      </c>
      <c r="R4371" s="5">
        <f t="shared" ca="1" si="68"/>
        <v>-6.9461712690870427E-3</v>
      </c>
    </row>
    <row r="4372" spans="1:18" x14ac:dyDescent="0.25">
      <c r="A4372">
        <v>30285</v>
      </c>
      <c r="B4372" t="s">
        <v>12</v>
      </c>
      <c r="C4372">
        <v>72</v>
      </c>
      <c r="D4372" t="s">
        <v>4281</v>
      </c>
      <c r="E4372" t="s">
        <v>34</v>
      </c>
      <c r="F4372" t="s">
        <v>13</v>
      </c>
      <c r="G4372" t="s">
        <v>13</v>
      </c>
      <c r="H4372" t="s">
        <v>20</v>
      </c>
      <c r="I4372" t="s">
        <v>21</v>
      </c>
      <c r="J4372" s="5">
        <v>74.36</v>
      </c>
      <c r="K4372" s="5" t="str">
        <f>_xlfn.IFS(stroke_2[[#This Row],[avg_glucose_level]]&lt;70,"Low",stroke_2[[#This Row],[avg_glucose_level]]&lt;99,"Normal",stroke_2[[#This Row],[avg_glucose_level]]&lt;125,"Prediabetes",stroke_2[[#This Row],[avg_glucose_level]]&lt;199,"Diabetes",stroke_2[[#This Row],[avg_glucose_level]]&gt;199,"Very High")</f>
        <v>Normal</v>
      </c>
      <c r="L4372">
        <v>27.3</v>
      </c>
      <c r="M4372">
        <v>28.25</v>
      </c>
      <c r="N4372">
        <v>27.3</v>
      </c>
      <c r="O4372" t="s">
        <v>24</v>
      </c>
      <c r="P4372" t="s">
        <v>34</v>
      </c>
      <c r="Q4372" s="4" t="s">
        <v>4285</v>
      </c>
      <c r="R4372" s="5">
        <f t="shared" ca="1" si="68"/>
        <v>-1.8466395509997818E-2</v>
      </c>
    </row>
    <row r="4373" spans="1:18" x14ac:dyDescent="0.25">
      <c r="A4373">
        <v>30850</v>
      </c>
      <c r="B4373" t="s">
        <v>12</v>
      </c>
      <c r="C4373">
        <v>72</v>
      </c>
      <c r="D4373" t="s">
        <v>4281</v>
      </c>
      <c r="E4373" t="s">
        <v>34</v>
      </c>
      <c r="F4373" t="s">
        <v>34</v>
      </c>
      <c r="G4373" t="s">
        <v>13</v>
      </c>
      <c r="H4373" t="s">
        <v>14</v>
      </c>
      <c r="I4373" t="s">
        <v>15</v>
      </c>
      <c r="J4373" s="5">
        <v>81.05</v>
      </c>
      <c r="K4373" s="5" t="str">
        <f>_xlfn.IFS(stroke_2[[#This Row],[avg_glucose_level]]&lt;70,"Low",stroke_2[[#This Row],[avg_glucose_level]]&lt;99,"Normal",stroke_2[[#This Row],[avg_glucose_level]]&lt;125,"Prediabetes",stroke_2[[#This Row],[avg_glucose_level]]&lt;199,"Diabetes",stroke_2[[#This Row],[avg_glucose_level]]&gt;199,"Very High")</f>
        <v>Normal</v>
      </c>
      <c r="L4373">
        <v>30.3</v>
      </c>
      <c r="M4373">
        <v>28.25</v>
      </c>
      <c r="N4373">
        <v>30.3</v>
      </c>
      <c r="O4373" t="s">
        <v>38</v>
      </c>
      <c r="P4373" t="s">
        <v>34</v>
      </c>
      <c r="Q4373" s="4" t="s">
        <v>4285</v>
      </c>
      <c r="R4373" s="5">
        <f t="shared" ca="1" si="68"/>
        <v>-1.7125693145106376E-2</v>
      </c>
    </row>
    <row r="4374" spans="1:18" x14ac:dyDescent="0.25">
      <c r="A4374">
        <v>39017</v>
      </c>
      <c r="B4374" t="s">
        <v>19</v>
      </c>
      <c r="C4374">
        <v>72</v>
      </c>
      <c r="D4374" t="s">
        <v>4281</v>
      </c>
      <c r="E4374" t="s">
        <v>34</v>
      </c>
      <c r="F4374" t="s">
        <v>34</v>
      </c>
      <c r="G4374" t="s">
        <v>13</v>
      </c>
      <c r="H4374" t="s">
        <v>43</v>
      </c>
      <c r="I4374" t="s">
        <v>21</v>
      </c>
      <c r="J4374" s="5">
        <v>118.22</v>
      </c>
      <c r="K4374" s="5" t="str">
        <f>_xlfn.IFS(stroke_2[[#This Row],[avg_glucose_level]]&lt;70,"Low",stroke_2[[#This Row],[avg_glucose_level]]&lt;99,"Normal",stroke_2[[#This Row],[avg_glucose_level]]&lt;125,"Prediabetes",stroke_2[[#This Row],[avg_glucose_level]]&lt;199,"Diabetes",stroke_2[[#This Row],[avg_glucose_level]]&gt;199,"Very High")</f>
        <v>Prediabetes</v>
      </c>
      <c r="L4374">
        <v>21.9</v>
      </c>
      <c r="M4374">
        <v>28.25</v>
      </c>
      <c r="N4374">
        <v>21.9</v>
      </c>
      <c r="O4374" t="s">
        <v>18</v>
      </c>
      <c r="P4374" t="s">
        <v>34</v>
      </c>
      <c r="Q4374" s="4" t="s">
        <v>4285</v>
      </c>
      <c r="R4374" s="5">
        <f t="shared" ca="1" si="68"/>
        <v>1.9518940177672355E-2</v>
      </c>
    </row>
    <row r="4375" spans="1:18" x14ac:dyDescent="0.25">
      <c r="A4375">
        <v>39784</v>
      </c>
      <c r="B4375" t="s">
        <v>19</v>
      </c>
      <c r="C4375">
        <v>72</v>
      </c>
      <c r="D4375" t="s">
        <v>4281</v>
      </c>
      <c r="E4375" t="s">
        <v>34</v>
      </c>
      <c r="F4375" t="s">
        <v>34</v>
      </c>
      <c r="G4375" t="s">
        <v>13</v>
      </c>
      <c r="H4375" t="s">
        <v>20</v>
      </c>
      <c r="I4375" t="s">
        <v>15</v>
      </c>
      <c r="J4375" s="5">
        <v>65.12</v>
      </c>
      <c r="K4375" s="5" t="str">
        <f>_xlfn.IFS(stroke_2[[#This Row],[avg_glucose_level]]&lt;70,"Low",stroke_2[[#This Row],[avg_glucose_level]]&lt;99,"Normal",stroke_2[[#This Row],[avg_glucose_level]]&lt;125,"Prediabetes",stroke_2[[#This Row],[avg_glucose_level]]&lt;199,"Diabetes",stroke_2[[#This Row],[avg_glucose_level]]&gt;199,"Very High")</f>
        <v>Low</v>
      </c>
      <c r="L4375">
        <v>28.3</v>
      </c>
      <c r="M4375">
        <v>28.25</v>
      </c>
      <c r="N4375">
        <v>28.3</v>
      </c>
      <c r="O4375" t="s">
        <v>24</v>
      </c>
      <c r="P4375" t="s">
        <v>34</v>
      </c>
      <c r="Q4375" s="4" t="s">
        <v>4285</v>
      </c>
      <c r="R4375" s="5">
        <f t="shared" ca="1" si="68"/>
        <v>-1.9532173253998614E-2</v>
      </c>
    </row>
    <row r="4376" spans="1:18" x14ac:dyDescent="0.25">
      <c r="A4376">
        <v>40124</v>
      </c>
      <c r="B4376" t="s">
        <v>12</v>
      </c>
      <c r="C4376">
        <v>72</v>
      </c>
      <c r="D4376" t="s">
        <v>4281</v>
      </c>
      <c r="E4376" t="s">
        <v>34</v>
      </c>
      <c r="F4376" t="s">
        <v>34</v>
      </c>
      <c r="G4376" t="s">
        <v>13</v>
      </c>
      <c r="H4376" t="s">
        <v>20</v>
      </c>
      <c r="I4376" t="s">
        <v>21</v>
      </c>
      <c r="J4376" s="5">
        <v>72.09</v>
      </c>
      <c r="K4376" s="5" t="str">
        <f>_xlfn.IFS(stroke_2[[#This Row],[avg_glucose_level]]&lt;70,"Low",stroke_2[[#This Row],[avg_glucose_level]]&lt;99,"Normal",stroke_2[[#This Row],[avg_glucose_level]]&lt;125,"Prediabetes",stroke_2[[#This Row],[avg_glucose_level]]&lt;199,"Diabetes",stroke_2[[#This Row],[avg_glucose_level]]&gt;199,"Very High")</f>
        <v>Normal</v>
      </c>
      <c r="M4376">
        <v>28.25</v>
      </c>
      <c r="N4376">
        <v>28.25</v>
      </c>
      <c r="O4376" t="s">
        <v>29</v>
      </c>
      <c r="P4376" t="s">
        <v>34</v>
      </c>
      <c r="Q4376" s="4" t="s">
        <v>4285</v>
      </c>
      <c r="R4376" s="5">
        <f t="shared" ca="1" si="68"/>
        <v>-3.1937698964612403E-3</v>
      </c>
    </row>
    <row r="4377" spans="1:18" x14ac:dyDescent="0.25">
      <c r="A4377">
        <v>42348</v>
      </c>
      <c r="B4377" t="s">
        <v>12</v>
      </c>
      <c r="C4377">
        <v>72</v>
      </c>
      <c r="D4377" t="s">
        <v>4281</v>
      </c>
      <c r="E4377" t="s">
        <v>34</v>
      </c>
      <c r="F4377" t="s">
        <v>13</v>
      </c>
      <c r="G4377" t="s">
        <v>13</v>
      </c>
      <c r="H4377" t="s">
        <v>20</v>
      </c>
      <c r="I4377" t="s">
        <v>15</v>
      </c>
      <c r="J4377" s="5">
        <v>63.86</v>
      </c>
      <c r="K4377" s="5" t="str">
        <f>_xlfn.IFS(stroke_2[[#This Row],[avg_glucose_level]]&lt;70,"Low",stroke_2[[#This Row],[avg_glucose_level]]&lt;99,"Normal",stroke_2[[#This Row],[avg_glucose_level]]&lt;125,"Prediabetes",stroke_2[[#This Row],[avg_glucose_level]]&lt;199,"Diabetes",stroke_2[[#This Row],[avg_glucose_level]]&gt;199,"Very High")</f>
        <v>Low</v>
      </c>
      <c r="L4377">
        <v>29.5</v>
      </c>
      <c r="M4377">
        <v>28.25</v>
      </c>
      <c r="N4377">
        <v>29.5</v>
      </c>
      <c r="O4377" t="s">
        <v>29</v>
      </c>
      <c r="P4377" t="s">
        <v>34</v>
      </c>
      <c r="Q4377" s="4" t="s">
        <v>4285</v>
      </c>
      <c r="R4377" s="5">
        <f t="shared" ca="1" si="68"/>
        <v>-1.998039317134339E-2</v>
      </c>
    </row>
    <row r="4378" spans="1:18" x14ac:dyDescent="0.25">
      <c r="A4378">
        <v>45563</v>
      </c>
      <c r="B4378" t="s">
        <v>19</v>
      </c>
      <c r="C4378">
        <v>72</v>
      </c>
      <c r="D4378" t="s">
        <v>4281</v>
      </c>
      <c r="E4378" t="s">
        <v>34</v>
      </c>
      <c r="F4378" t="s">
        <v>13</v>
      </c>
      <c r="G4378" t="s">
        <v>13</v>
      </c>
      <c r="H4378" t="s">
        <v>20</v>
      </c>
      <c r="I4378" t="s">
        <v>15</v>
      </c>
      <c r="J4378" s="5">
        <v>142.63</v>
      </c>
      <c r="K4378" s="5" t="str">
        <f>_xlfn.IFS(stroke_2[[#This Row],[avg_glucose_level]]&lt;70,"Low",stroke_2[[#This Row],[avg_glucose_level]]&lt;99,"Normal",stroke_2[[#This Row],[avg_glucose_level]]&lt;125,"Prediabetes",stroke_2[[#This Row],[avg_glucose_level]]&lt;199,"Diabetes",stroke_2[[#This Row],[avg_glucose_level]]&gt;199,"Very High")</f>
        <v>Diabetes</v>
      </c>
      <c r="L4378">
        <v>32.9</v>
      </c>
      <c r="M4378">
        <v>28.25</v>
      </c>
      <c r="N4378">
        <v>32.9</v>
      </c>
      <c r="O4378" t="s">
        <v>29</v>
      </c>
      <c r="P4378" t="s">
        <v>34</v>
      </c>
      <c r="Q4378" s="4" t="s">
        <v>4285</v>
      </c>
      <c r="R4378" s="5">
        <f t="shared" ca="1" si="68"/>
        <v>-5.4809393834136357E-3</v>
      </c>
    </row>
    <row r="4379" spans="1:18" x14ac:dyDescent="0.25">
      <c r="A4379">
        <v>45701</v>
      </c>
      <c r="B4379" t="s">
        <v>19</v>
      </c>
      <c r="C4379">
        <v>72</v>
      </c>
      <c r="D4379" t="s">
        <v>4281</v>
      </c>
      <c r="E4379" t="s">
        <v>34</v>
      </c>
      <c r="F4379" t="s">
        <v>13</v>
      </c>
      <c r="G4379" t="s">
        <v>34</v>
      </c>
      <c r="H4379" t="s">
        <v>20</v>
      </c>
      <c r="I4379" t="s">
        <v>21</v>
      </c>
      <c r="J4379" s="5">
        <v>124.38</v>
      </c>
      <c r="K4379" s="5" t="str">
        <f>_xlfn.IFS(stroke_2[[#This Row],[avg_glucose_level]]&lt;70,"Low",stroke_2[[#This Row],[avg_glucose_level]]&lt;99,"Normal",stroke_2[[#This Row],[avg_glucose_level]]&lt;125,"Prediabetes",stroke_2[[#This Row],[avg_glucose_level]]&lt;199,"Diabetes",stroke_2[[#This Row],[avg_glucose_level]]&gt;199,"Very High")</f>
        <v>Prediabetes</v>
      </c>
      <c r="L4379">
        <v>23.4</v>
      </c>
      <c r="M4379">
        <v>28.25</v>
      </c>
      <c r="N4379">
        <v>23.4</v>
      </c>
      <c r="O4379" t="s">
        <v>18</v>
      </c>
      <c r="P4379" t="s">
        <v>34</v>
      </c>
      <c r="Q4379" s="4" t="s">
        <v>4285</v>
      </c>
      <c r="R4379" s="5">
        <f t="shared" ca="1" si="68"/>
        <v>6.8421850808485065E-3</v>
      </c>
    </row>
    <row r="4380" spans="1:18" x14ac:dyDescent="0.25">
      <c r="A4380">
        <v>47811</v>
      </c>
      <c r="B4380" t="s">
        <v>19</v>
      </c>
      <c r="C4380">
        <v>72</v>
      </c>
      <c r="D4380" t="s">
        <v>4281</v>
      </c>
      <c r="E4380" t="s">
        <v>34</v>
      </c>
      <c r="F4380" t="s">
        <v>34</v>
      </c>
      <c r="G4380" t="s">
        <v>13</v>
      </c>
      <c r="H4380" t="s">
        <v>20</v>
      </c>
      <c r="I4380" t="s">
        <v>15</v>
      </c>
      <c r="J4380" s="5">
        <v>239.82</v>
      </c>
      <c r="K4380" s="5" t="str">
        <f>_xlfn.IFS(stroke_2[[#This Row],[avg_glucose_level]]&lt;70,"Low",stroke_2[[#This Row],[avg_glucose_level]]&lt;99,"Normal",stroke_2[[#This Row],[avg_glucose_level]]&lt;125,"Prediabetes",stroke_2[[#This Row],[avg_glucose_level]]&lt;199,"Diabetes",stroke_2[[#This Row],[avg_glucose_level]]&gt;199,"Very High")</f>
        <v>Very High</v>
      </c>
      <c r="L4380">
        <v>35.799999999999997</v>
      </c>
      <c r="M4380">
        <v>28.25</v>
      </c>
      <c r="N4380">
        <v>35.799999999999997</v>
      </c>
      <c r="O4380" t="s">
        <v>24</v>
      </c>
      <c r="P4380" t="s">
        <v>34</v>
      </c>
      <c r="Q4380" s="4" t="s">
        <v>4285</v>
      </c>
      <c r="R4380" s="5">
        <f t="shared" ca="1" si="68"/>
        <v>1.4185698299077999E-2</v>
      </c>
    </row>
    <row r="4381" spans="1:18" x14ac:dyDescent="0.25">
      <c r="A4381">
        <v>49646</v>
      </c>
      <c r="B4381" t="s">
        <v>12</v>
      </c>
      <c r="C4381">
        <v>72</v>
      </c>
      <c r="D4381" t="s">
        <v>4281</v>
      </c>
      <c r="E4381" t="s">
        <v>34</v>
      </c>
      <c r="F4381" t="s">
        <v>13</v>
      </c>
      <c r="G4381" t="s">
        <v>13</v>
      </c>
      <c r="H4381" t="s">
        <v>20</v>
      </c>
      <c r="I4381" t="s">
        <v>21</v>
      </c>
      <c r="J4381" s="5">
        <v>113.63</v>
      </c>
      <c r="K4381" s="5" t="str">
        <f>_xlfn.IFS(stroke_2[[#This Row],[avg_glucose_level]]&lt;70,"Low",stroke_2[[#This Row],[avg_glucose_level]]&lt;99,"Normal",stroke_2[[#This Row],[avg_glucose_level]]&lt;125,"Prediabetes",stroke_2[[#This Row],[avg_glucose_level]]&lt;199,"Diabetes",stroke_2[[#This Row],[avg_glucose_level]]&gt;199,"Very High")</f>
        <v>Prediabetes</v>
      </c>
      <c r="L4381">
        <v>26.5</v>
      </c>
      <c r="M4381">
        <v>28.25</v>
      </c>
      <c r="N4381">
        <v>26.5</v>
      </c>
      <c r="O4381" t="s">
        <v>38</v>
      </c>
      <c r="P4381" t="s">
        <v>34</v>
      </c>
      <c r="Q4381" s="4" t="s">
        <v>4285</v>
      </c>
      <c r="R4381" s="5">
        <f t="shared" ca="1" si="68"/>
        <v>2.0987678093426821E-2</v>
      </c>
    </row>
    <row r="4382" spans="1:18" x14ac:dyDescent="0.25">
      <c r="A4382">
        <v>50522</v>
      </c>
      <c r="B4382" t="s">
        <v>19</v>
      </c>
      <c r="C4382">
        <v>72</v>
      </c>
      <c r="D4382" t="s">
        <v>4281</v>
      </c>
      <c r="E4382" t="s">
        <v>34</v>
      </c>
      <c r="F4382" t="s">
        <v>34</v>
      </c>
      <c r="G4382" t="s">
        <v>13</v>
      </c>
      <c r="H4382" t="s">
        <v>43</v>
      </c>
      <c r="I4382" t="s">
        <v>15</v>
      </c>
      <c r="J4382" s="5">
        <v>131.41</v>
      </c>
      <c r="K4382" s="5" t="str">
        <f>_xlfn.IFS(stroke_2[[#This Row],[avg_glucose_level]]&lt;70,"Low",stroke_2[[#This Row],[avg_glucose_level]]&lt;99,"Normal",stroke_2[[#This Row],[avg_glucose_level]]&lt;125,"Prediabetes",stroke_2[[#This Row],[avg_glucose_level]]&lt;199,"Diabetes",stroke_2[[#This Row],[avg_glucose_level]]&gt;199,"Very High")</f>
        <v>Diabetes</v>
      </c>
      <c r="L4382">
        <v>28.4</v>
      </c>
      <c r="M4382">
        <v>28.25</v>
      </c>
      <c r="N4382">
        <v>28.4</v>
      </c>
      <c r="O4382" t="s">
        <v>24</v>
      </c>
      <c r="P4382" t="s">
        <v>13</v>
      </c>
      <c r="Q4382" s="4" t="s">
        <v>4286</v>
      </c>
      <c r="R4382" s="5">
        <f t="shared" ca="1" si="68"/>
        <v>1.0094352198906953</v>
      </c>
    </row>
    <row r="4383" spans="1:18" x14ac:dyDescent="0.25">
      <c r="A4383">
        <v>51823</v>
      </c>
      <c r="B4383" t="s">
        <v>12</v>
      </c>
      <c r="C4383">
        <v>72</v>
      </c>
      <c r="D4383" t="s">
        <v>4281</v>
      </c>
      <c r="E4383" t="s">
        <v>34</v>
      </c>
      <c r="F4383" t="s">
        <v>34</v>
      </c>
      <c r="G4383" t="s">
        <v>13</v>
      </c>
      <c r="H4383" t="s">
        <v>20</v>
      </c>
      <c r="I4383" t="s">
        <v>15</v>
      </c>
      <c r="J4383" s="5">
        <v>123.08</v>
      </c>
      <c r="K4383" s="5" t="str">
        <f>_xlfn.IFS(stroke_2[[#This Row],[avg_glucose_level]]&lt;70,"Low",stroke_2[[#This Row],[avg_glucose_level]]&lt;99,"Normal",stroke_2[[#This Row],[avg_glucose_level]]&lt;125,"Prediabetes",stroke_2[[#This Row],[avg_glucose_level]]&lt;199,"Diabetes",stroke_2[[#This Row],[avg_glucose_level]]&gt;199,"Very High")</f>
        <v>Prediabetes</v>
      </c>
      <c r="L4383">
        <v>25.4</v>
      </c>
      <c r="M4383">
        <v>28.25</v>
      </c>
      <c r="N4383">
        <v>25.4</v>
      </c>
      <c r="O4383" t="s">
        <v>29</v>
      </c>
      <c r="P4383" t="s">
        <v>34</v>
      </c>
      <c r="Q4383" s="4" t="s">
        <v>4285</v>
      </c>
      <c r="R4383" s="5">
        <f t="shared" ca="1" si="68"/>
        <v>1.5019847768728212E-2</v>
      </c>
    </row>
    <row r="4384" spans="1:18" x14ac:dyDescent="0.25">
      <c r="A4384">
        <v>52234</v>
      </c>
      <c r="B4384" t="s">
        <v>19</v>
      </c>
      <c r="C4384">
        <v>72</v>
      </c>
      <c r="D4384" t="s">
        <v>4281</v>
      </c>
      <c r="E4384" t="s">
        <v>34</v>
      </c>
      <c r="F4384" t="s">
        <v>34</v>
      </c>
      <c r="G4384" t="s">
        <v>13</v>
      </c>
      <c r="H4384" t="s">
        <v>43</v>
      </c>
      <c r="I4384" t="s">
        <v>15</v>
      </c>
      <c r="J4384" s="5">
        <v>104.05</v>
      </c>
      <c r="K4384" s="5" t="str">
        <f>_xlfn.IFS(stroke_2[[#This Row],[avg_glucose_level]]&lt;70,"Low",stroke_2[[#This Row],[avg_glucose_level]]&lt;99,"Normal",stroke_2[[#This Row],[avg_glucose_level]]&lt;125,"Prediabetes",stroke_2[[#This Row],[avg_glucose_level]]&lt;199,"Diabetes",stroke_2[[#This Row],[avg_glucose_level]]&gt;199,"Very High")</f>
        <v>Prediabetes</v>
      </c>
      <c r="L4384">
        <v>33.5</v>
      </c>
      <c r="M4384">
        <v>28.25</v>
      </c>
      <c r="N4384">
        <v>33.5</v>
      </c>
      <c r="O4384" t="s">
        <v>24</v>
      </c>
      <c r="P4384" t="s">
        <v>34</v>
      </c>
      <c r="Q4384" s="4" t="s">
        <v>4285</v>
      </c>
      <c r="R4384" s="5">
        <f t="shared" ca="1" si="68"/>
        <v>1.0673536425639696E-2</v>
      </c>
    </row>
    <row r="4385" spans="1:18" x14ac:dyDescent="0.25">
      <c r="A4385">
        <v>53525</v>
      </c>
      <c r="B4385" t="s">
        <v>19</v>
      </c>
      <c r="C4385">
        <v>72</v>
      </c>
      <c r="D4385" t="s">
        <v>4281</v>
      </c>
      <c r="E4385" t="s">
        <v>34</v>
      </c>
      <c r="F4385" t="s">
        <v>34</v>
      </c>
      <c r="G4385" t="s">
        <v>13</v>
      </c>
      <c r="H4385" t="s">
        <v>14</v>
      </c>
      <c r="I4385" t="s">
        <v>15</v>
      </c>
      <c r="J4385" s="5">
        <v>83.89</v>
      </c>
      <c r="K4385" s="5" t="str">
        <f>_xlfn.IFS(stroke_2[[#This Row],[avg_glucose_level]]&lt;70,"Low",stroke_2[[#This Row],[avg_glucose_level]]&lt;99,"Normal",stroke_2[[#This Row],[avg_glucose_level]]&lt;125,"Prediabetes",stroke_2[[#This Row],[avg_glucose_level]]&lt;199,"Diabetes",stroke_2[[#This Row],[avg_glucose_level]]&gt;199,"Very High")</f>
        <v>Normal</v>
      </c>
      <c r="L4385">
        <v>33.1</v>
      </c>
      <c r="M4385">
        <v>28.25</v>
      </c>
      <c r="N4385">
        <v>33.1</v>
      </c>
      <c r="O4385" t="s">
        <v>18</v>
      </c>
      <c r="P4385" t="s">
        <v>34</v>
      </c>
      <c r="Q4385" s="4" t="s">
        <v>4285</v>
      </c>
      <c r="R4385" s="5">
        <f t="shared" ca="1" si="68"/>
        <v>-1.6921251141692222E-2</v>
      </c>
    </row>
    <row r="4386" spans="1:18" x14ac:dyDescent="0.25">
      <c r="A4386">
        <v>58635</v>
      </c>
      <c r="B4386" t="s">
        <v>19</v>
      </c>
      <c r="C4386">
        <v>72</v>
      </c>
      <c r="D4386" t="s">
        <v>4281</v>
      </c>
      <c r="E4386" t="s">
        <v>34</v>
      </c>
      <c r="F4386" t="s">
        <v>34</v>
      </c>
      <c r="G4386" t="s">
        <v>13</v>
      </c>
      <c r="H4386" t="s">
        <v>20</v>
      </c>
      <c r="I4386" t="s">
        <v>15</v>
      </c>
      <c r="J4386" s="5">
        <v>74.17</v>
      </c>
      <c r="K4386" s="5" t="str">
        <f>_xlfn.IFS(stroke_2[[#This Row],[avg_glucose_level]]&lt;70,"Low",stroke_2[[#This Row],[avg_glucose_level]]&lt;99,"Normal",stroke_2[[#This Row],[avg_glucose_level]]&lt;125,"Prediabetes",stroke_2[[#This Row],[avg_glucose_level]]&lt;199,"Diabetes",stroke_2[[#This Row],[avg_glucose_level]]&gt;199,"Very High")</f>
        <v>Normal</v>
      </c>
      <c r="L4386">
        <v>35.5</v>
      </c>
      <c r="M4386">
        <v>28.25</v>
      </c>
      <c r="N4386">
        <v>35.5</v>
      </c>
      <c r="O4386" t="s">
        <v>18</v>
      </c>
      <c r="P4386" t="s">
        <v>34</v>
      </c>
      <c r="Q4386" s="4" t="s">
        <v>4285</v>
      </c>
      <c r="R4386" s="5">
        <f t="shared" ca="1" si="68"/>
        <v>5.5170002297859786E-3</v>
      </c>
    </row>
    <row r="4387" spans="1:18" x14ac:dyDescent="0.25">
      <c r="A4387">
        <v>62456</v>
      </c>
      <c r="B4387" t="s">
        <v>19</v>
      </c>
      <c r="C4387">
        <v>72</v>
      </c>
      <c r="D4387" t="s">
        <v>4281</v>
      </c>
      <c r="E4387" t="s">
        <v>34</v>
      </c>
      <c r="F4387" t="s">
        <v>34</v>
      </c>
      <c r="G4387" t="s">
        <v>13</v>
      </c>
      <c r="H4387" t="s">
        <v>20</v>
      </c>
      <c r="I4387" t="s">
        <v>15</v>
      </c>
      <c r="J4387" s="5">
        <v>226.88</v>
      </c>
      <c r="K4387" s="5" t="str">
        <f>_xlfn.IFS(stroke_2[[#This Row],[avg_glucose_level]]&lt;70,"Low",stroke_2[[#This Row],[avg_glucose_level]]&lt;99,"Normal",stroke_2[[#This Row],[avg_glucose_level]]&lt;125,"Prediabetes",stroke_2[[#This Row],[avg_glucose_level]]&lt;199,"Diabetes",stroke_2[[#This Row],[avg_glucose_level]]&gt;199,"Very High")</f>
        <v>Very High</v>
      </c>
      <c r="L4387">
        <v>36.700000000000003</v>
      </c>
      <c r="M4387">
        <v>28.25</v>
      </c>
      <c r="N4387">
        <v>36.700000000000003</v>
      </c>
      <c r="O4387" t="s">
        <v>18</v>
      </c>
      <c r="P4387" t="s">
        <v>34</v>
      </c>
      <c r="Q4387" s="4" t="s">
        <v>4285</v>
      </c>
      <c r="R4387" s="5">
        <f t="shared" ca="1" si="68"/>
        <v>-2.4792343194052758E-2</v>
      </c>
    </row>
    <row r="4388" spans="1:18" x14ac:dyDescent="0.25">
      <c r="A4388">
        <v>66951</v>
      </c>
      <c r="B4388" t="s">
        <v>19</v>
      </c>
      <c r="C4388">
        <v>72</v>
      </c>
      <c r="D4388" t="s">
        <v>4281</v>
      </c>
      <c r="E4388" t="s">
        <v>34</v>
      </c>
      <c r="F4388" t="s">
        <v>34</v>
      </c>
      <c r="G4388" t="s">
        <v>13</v>
      </c>
      <c r="H4388" t="s">
        <v>14</v>
      </c>
      <c r="I4388" t="s">
        <v>15</v>
      </c>
      <c r="J4388" s="5">
        <v>206.49</v>
      </c>
      <c r="K4388" s="5" t="str">
        <f>_xlfn.IFS(stroke_2[[#This Row],[avg_glucose_level]]&lt;70,"Low",stroke_2[[#This Row],[avg_glucose_level]]&lt;99,"Normal",stroke_2[[#This Row],[avg_glucose_level]]&lt;125,"Prediabetes",stroke_2[[#This Row],[avg_glucose_level]]&lt;199,"Diabetes",stroke_2[[#This Row],[avg_glucose_level]]&gt;199,"Very High")</f>
        <v>Very High</v>
      </c>
      <c r="L4388">
        <v>26.3</v>
      </c>
      <c r="M4388">
        <v>28.25</v>
      </c>
      <c r="N4388">
        <v>26.3</v>
      </c>
      <c r="O4388" t="s">
        <v>24</v>
      </c>
      <c r="P4388" t="s">
        <v>34</v>
      </c>
      <c r="Q4388" s="4" t="s">
        <v>4285</v>
      </c>
      <c r="R4388" s="5">
        <f t="shared" ca="1" si="68"/>
        <v>-1.7872719676656247E-2</v>
      </c>
    </row>
    <row r="4389" spans="1:18" x14ac:dyDescent="0.25">
      <c r="A4389">
        <v>67667</v>
      </c>
      <c r="B4389" t="s">
        <v>19</v>
      </c>
      <c r="C4389">
        <v>72</v>
      </c>
      <c r="D4389" t="s">
        <v>4281</v>
      </c>
      <c r="E4389" t="s">
        <v>13</v>
      </c>
      <c r="F4389" t="s">
        <v>34</v>
      </c>
      <c r="G4389" t="s">
        <v>13</v>
      </c>
      <c r="H4389" t="s">
        <v>20</v>
      </c>
      <c r="I4389" t="s">
        <v>21</v>
      </c>
      <c r="J4389" s="5">
        <v>112.12</v>
      </c>
      <c r="K4389" s="5" t="str">
        <f>_xlfn.IFS(stroke_2[[#This Row],[avg_glucose_level]]&lt;70,"Low",stroke_2[[#This Row],[avg_glucose_level]]&lt;99,"Normal",stroke_2[[#This Row],[avg_glucose_level]]&lt;125,"Prediabetes",stroke_2[[#This Row],[avg_glucose_level]]&lt;199,"Diabetes",stroke_2[[#This Row],[avg_glucose_level]]&gt;199,"Very High")</f>
        <v>Prediabetes</v>
      </c>
      <c r="L4389">
        <v>30.5</v>
      </c>
      <c r="M4389">
        <v>28.25</v>
      </c>
      <c r="N4389">
        <v>30.5</v>
      </c>
      <c r="O4389" t="s">
        <v>24</v>
      </c>
      <c r="P4389" t="s">
        <v>34</v>
      </c>
      <c r="Q4389" s="4" t="s">
        <v>4285</v>
      </c>
      <c r="R4389" s="5">
        <f t="shared" ca="1" si="68"/>
        <v>2.2016824774934402E-2</v>
      </c>
    </row>
    <row r="4390" spans="1:18" x14ac:dyDescent="0.25">
      <c r="A4390">
        <v>68568</v>
      </c>
      <c r="B4390" t="s">
        <v>19</v>
      </c>
      <c r="C4390">
        <v>72</v>
      </c>
      <c r="D4390" t="s">
        <v>4281</v>
      </c>
      <c r="E4390" t="s">
        <v>34</v>
      </c>
      <c r="F4390" t="s">
        <v>34</v>
      </c>
      <c r="G4390" t="s">
        <v>13</v>
      </c>
      <c r="H4390" t="s">
        <v>20</v>
      </c>
      <c r="I4390" t="s">
        <v>21</v>
      </c>
      <c r="J4390" s="5">
        <v>57.28</v>
      </c>
      <c r="K4390" s="5" t="str">
        <f>_xlfn.IFS(stroke_2[[#This Row],[avg_glucose_level]]&lt;70,"Low",stroke_2[[#This Row],[avg_glucose_level]]&lt;99,"Normal",stroke_2[[#This Row],[avg_glucose_level]]&lt;125,"Prediabetes",stroke_2[[#This Row],[avg_glucose_level]]&lt;199,"Diabetes",stroke_2[[#This Row],[avg_glucose_level]]&gt;199,"Very High")</f>
        <v>Low</v>
      </c>
      <c r="L4390">
        <v>23.9</v>
      </c>
      <c r="M4390">
        <v>28.25</v>
      </c>
      <c r="N4390">
        <v>23.9</v>
      </c>
      <c r="O4390" t="s">
        <v>24</v>
      </c>
      <c r="P4390" t="s">
        <v>34</v>
      </c>
      <c r="Q4390" s="4" t="s">
        <v>4285</v>
      </c>
      <c r="R4390" s="5">
        <f t="shared" ca="1" si="68"/>
        <v>7.9459677515561437E-3</v>
      </c>
    </row>
    <row r="4391" spans="1:18" x14ac:dyDescent="0.25">
      <c r="A4391">
        <v>69037</v>
      </c>
      <c r="B4391" t="s">
        <v>19</v>
      </c>
      <c r="C4391">
        <v>72</v>
      </c>
      <c r="D4391" t="s">
        <v>4281</v>
      </c>
      <c r="E4391" t="s">
        <v>34</v>
      </c>
      <c r="F4391" t="s">
        <v>34</v>
      </c>
      <c r="G4391" t="s">
        <v>13</v>
      </c>
      <c r="H4391" t="s">
        <v>14</v>
      </c>
      <c r="I4391" t="s">
        <v>21</v>
      </c>
      <c r="J4391" s="5">
        <v>210.78</v>
      </c>
      <c r="K4391" s="5" t="str">
        <f>_xlfn.IFS(stroke_2[[#This Row],[avg_glucose_level]]&lt;70,"Low",stroke_2[[#This Row],[avg_glucose_level]]&lt;99,"Normal",stroke_2[[#This Row],[avg_glucose_level]]&lt;125,"Prediabetes",stroke_2[[#This Row],[avg_glucose_level]]&lt;199,"Diabetes",stroke_2[[#This Row],[avg_glucose_level]]&gt;199,"Very High")</f>
        <v>Very High</v>
      </c>
      <c r="L4391">
        <v>32.299999999999997</v>
      </c>
      <c r="M4391">
        <v>28.25</v>
      </c>
      <c r="N4391">
        <v>32.299999999999997</v>
      </c>
      <c r="O4391" t="s">
        <v>18</v>
      </c>
      <c r="P4391" t="s">
        <v>34</v>
      </c>
      <c r="Q4391" s="4" t="s">
        <v>4285</v>
      </c>
      <c r="R4391" s="5">
        <f t="shared" ca="1" si="68"/>
        <v>8.4088748715185676E-3</v>
      </c>
    </row>
    <row r="4392" spans="1:18" x14ac:dyDescent="0.25">
      <c r="A4392">
        <v>72160</v>
      </c>
      <c r="B4392" t="s">
        <v>12</v>
      </c>
      <c r="C4392">
        <v>72</v>
      </c>
      <c r="D4392" t="s">
        <v>4281</v>
      </c>
      <c r="E4392" t="s">
        <v>13</v>
      </c>
      <c r="F4392" t="s">
        <v>13</v>
      </c>
      <c r="G4392" t="s">
        <v>13</v>
      </c>
      <c r="H4392" t="s">
        <v>14</v>
      </c>
      <c r="I4392" t="s">
        <v>21</v>
      </c>
      <c r="J4392" s="5">
        <v>60.98</v>
      </c>
      <c r="K4392" s="5" t="str">
        <f>_xlfn.IFS(stroke_2[[#This Row],[avg_glucose_level]]&lt;70,"Low",stroke_2[[#This Row],[avg_glucose_level]]&lt;99,"Normal",stroke_2[[#This Row],[avg_glucose_level]]&lt;125,"Prediabetes",stroke_2[[#This Row],[avg_glucose_level]]&lt;199,"Diabetes",stroke_2[[#This Row],[avg_glucose_level]]&gt;199,"Very High")</f>
        <v>Low</v>
      </c>
      <c r="L4392">
        <v>34.9</v>
      </c>
      <c r="M4392">
        <v>28.25</v>
      </c>
      <c r="N4392">
        <v>34.9</v>
      </c>
      <c r="O4392" t="s">
        <v>18</v>
      </c>
      <c r="P4392" t="s">
        <v>34</v>
      </c>
      <c r="Q4392" s="4" t="s">
        <v>4285</v>
      </c>
      <c r="R4392" s="5">
        <f t="shared" ca="1" si="68"/>
        <v>5.3979828260035225E-3</v>
      </c>
    </row>
    <row r="4393" spans="1:18" x14ac:dyDescent="0.25">
      <c r="A4393">
        <v>739</v>
      </c>
      <c r="B4393" t="s">
        <v>19</v>
      </c>
      <c r="C4393">
        <v>73</v>
      </c>
      <c r="D4393" t="s">
        <v>4281</v>
      </c>
      <c r="E4393" t="s">
        <v>34</v>
      </c>
      <c r="F4393" t="s">
        <v>34</v>
      </c>
      <c r="G4393" t="s">
        <v>13</v>
      </c>
      <c r="H4393" t="s">
        <v>20</v>
      </c>
      <c r="I4393" t="s">
        <v>21</v>
      </c>
      <c r="J4393" s="5">
        <v>79.69</v>
      </c>
      <c r="K4393" s="5" t="str">
        <f>_xlfn.IFS(stroke_2[[#This Row],[avg_glucose_level]]&lt;70,"Low",stroke_2[[#This Row],[avg_glucose_level]]&lt;99,"Normal",stroke_2[[#This Row],[avg_glucose_level]]&lt;125,"Prediabetes",stroke_2[[#This Row],[avg_glucose_level]]&lt;199,"Diabetes",stroke_2[[#This Row],[avg_glucose_level]]&gt;199,"Very High")</f>
        <v>Normal</v>
      </c>
      <c r="M4393">
        <v>28.25</v>
      </c>
      <c r="N4393">
        <v>28.25</v>
      </c>
      <c r="O4393" t="s">
        <v>18</v>
      </c>
      <c r="P4393" t="s">
        <v>34</v>
      </c>
      <c r="Q4393" s="4" t="s">
        <v>4285</v>
      </c>
      <c r="R4393" s="5">
        <f t="shared" ca="1" si="68"/>
        <v>-2.4031125280465682E-2</v>
      </c>
    </row>
    <row r="4394" spans="1:18" x14ac:dyDescent="0.25">
      <c r="A4394">
        <v>1552</v>
      </c>
      <c r="B4394" t="s">
        <v>12</v>
      </c>
      <c r="C4394">
        <v>73</v>
      </c>
      <c r="D4394" t="s">
        <v>4281</v>
      </c>
      <c r="E4394" t="s">
        <v>34</v>
      </c>
      <c r="F4394" t="s">
        <v>34</v>
      </c>
      <c r="G4394" t="s">
        <v>13</v>
      </c>
      <c r="H4394" t="s">
        <v>14</v>
      </c>
      <c r="I4394" t="s">
        <v>15</v>
      </c>
      <c r="J4394" s="5">
        <v>101.58</v>
      </c>
      <c r="K4394" s="5" t="str">
        <f>_xlfn.IFS(stroke_2[[#This Row],[avg_glucose_level]]&lt;70,"Low",stroke_2[[#This Row],[avg_glucose_level]]&lt;99,"Normal",stroke_2[[#This Row],[avg_glucose_level]]&lt;125,"Prediabetes",stroke_2[[#This Row],[avg_glucose_level]]&lt;199,"Diabetes",stroke_2[[#This Row],[avg_glucose_level]]&gt;199,"Very High")</f>
        <v>Prediabetes</v>
      </c>
      <c r="L4394">
        <v>35.9</v>
      </c>
      <c r="M4394">
        <v>28.25</v>
      </c>
      <c r="N4394">
        <v>35.9</v>
      </c>
      <c r="O4394" t="s">
        <v>24</v>
      </c>
      <c r="P4394" t="s">
        <v>34</v>
      </c>
      <c r="Q4394" s="4" t="s">
        <v>4285</v>
      </c>
      <c r="R4394" s="5">
        <f t="shared" ca="1" si="68"/>
        <v>1.7439495631148216E-2</v>
      </c>
    </row>
    <row r="4395" spans="1:18" x14ac:dyDescent="0.25">
      <c r="A4395">
        <v>2750</v>
      </c>
      <c r="B4395" t="s">
        <v>12</v>
      </c>
      <c r="C4395">
        <v>73</v>
      </c>
      <c r="D4395" t="s">
        <v>4281</v>
      </c>
      <c r="E4395" t="s">
        <v>13</v>
      </c>
      <c r="F4395" t="s">
        <v>13</v>
      </c>
      <c r="G4395" t="s">
        <v>13</v>
      </c>
      <c r="H4395" t="s">
        <v>20</v>
      </c>
      <c r="I4395" t="s">
        <v>21</v>
      </c>
      <c r="J4395" s="5">
        <v>230.68</v>
      </c>
      <c r="K4395" s="5" t="str">
        <f>_xlfn.IFS(stroke_2[[#This Row],[avg_glucose_level]]&lt;70,"Low",stroke_2[[#This Row],[avg_glucose_level]]&lt;99,"Normal",stroke_2[[#This Row],[avg_glucose_level]]&lt;125,"Prediabetes",stroke_2[[#This Row],[avg_glucose_level]]&lt;199,"Diabetes",stroke_2[[#This Row],[avg_glucose_level]]&gt;199,"Very High")</f>
        <v>Very High</v>
      </c>
      <c r="L4395">
        <v>37.700000000000003</v>
      </c>
      <c r="M4395">
        <v>28.25</v>
      </c>
      <c r="N4395">
        <v>37.700000000000003</v>
      </c>
      <c r="O4395" t="s">
        <v>38</v>
      </c>
      <c r="P4395" t="s">
        <v>34</v>
      </c>
      <c r="Q4395" s="4" t="s">
        <v>4285</v>
      </c>
      <c r="R4395" s="5">
        <f t="shared" ca="1" si="68"/>
        <v>3.4695428263627039E-3</v>
      </c>
    </row>
    <row r="4396" spans="1:18" x14ac:dyDescent="0.25">
      <c r="A4396">
        <v>3135</v>
      </c>
      <c r="B4396" t="s">
        <v>19</v>
      </c>
      <c r="C4396">
        <v>73</v>
      </c>
      <c r="D4396" t="s">
        <v>4281</v>
      </c>
      <c r="E4396" t="s">
        <v>34</v>
      </c>
      <c r="F4396" t="s">
        <v>34</v>
      </c>
      <c r="G4396" t="s">
        <v>34</v>
      </c>
      <c r="H4396" t="s">
        <v>20</v>
      </c>
      <c r="I4396" t="s">
        <v>21</v>
      </c>
      <c r="J4396" s="5">
        <v>69.349999999999994</v>
      </c>
      <c r="K4396" s="5" t="str">
        <f>_xlfn.IFS(stroke_2[[#This Row],[avg_glucose_level]]&lt;70,"Low",stroke_2[[#This Row],[avg_glucose_level]]&lt;99,"Normal",stroke_2[[#This Row],[avg_glucose_level]]&lt;125,"Prediabetes",stroke_2[[#This Row],[avg_glucose_level]]&lt;199,"Diabetes",stroke_2[[#This Row],[avg_glucose_level]]&gt;199,"Very High")</f>
        <v>Low</v>
      </c>
      <c r="M4396">
        <v>28.25</v>
      </c>
      <c r="N4396">
        <v>28.25</v>
      </c>
      <c r="O4396" t="s">
        <v>24</v>
      </c>
      <c r="P4396" t="s">
        <v>34</v>
      </c>
      <c r="Q4396" s="4" t="s">
        <v>4285</v>
      </c>
      <c r="R4396" s="5">
        <f t="shared" ca="1" si="68"/>
        <v>-7.9677173306489431E-3</v>
      </c>
    </row>
    <row r="4397" spans="1:18" x14ac:dyDescent="0.25">
      <c r="A4397">
        <v>3842</v>
      </c>
      <c r="B4397" t="s">
        <v>12</v>
      </c>
      <c r="C4397">
        <v>73</v>
      </c>
      <c r="D4397" t="s">
        <v>4281</v>
      </c>
      <c r="E4397" t="s">
        <v>34</v>
      </c>
      <c r="F4397" t="s">
        <v>34</v>
      </c>
      <c r="G4397" t="s">
        <v>13</v>
      </c>
      <c r="H4397" t="s">
        <v>14</v>
      </c>
      <c r="I4397" t="s">
        <v>21</v>
      </c>
      <c r="J4397" s="5">
        <v>86.57</v>
      </c>
      <c r="K4397" s="5" t="str">
        <f>_xlfn.IFS(stroke_2[[#This Row],[avg_glucose_level]]&lt;70,"Low",stroke_2[[#This Row],[avg_glucose_level]]&lt;99,"Normal",stroke_2[[#This Row],[avg_glucose_level]]&lt;125,"Prediabetes",stroke_2[[#This Row],[avg_glucose_level]]&lt;199,"Diabetes",stroke_2[[#This Row],[avg_glucose_level]]&gt;199,"Very High")</f>
        <v>Normal</v>
      </c>
      <c r="L4397">
        <v>28.5</v>
      </c>
      <c r="M4397">
        <v>28.25</v>
      </c>
      <c r="N4397">
        <v>28.5</v>
      </c>
      <c r="O4397" t="s">
        <v>18</v>
      </c>
      <c r="P4397" t="s">
        <v>34</v>
      </c>
      <c r="Q4397" s="4" t="s">
        <v>4285</v>
      </c>
      <c r="R4397" s="5">
        <f t="shared" ca="1" si="68"/>
        <v>1.9161319489471869E-2</v>
      </c>
    </row>
    <row r="4398" spans="1:18" x14ac:dyDescent="0.25">
      <c r="A4398">
        <v>7222</v>
      </c>
      <c r="B4398" t="s">
        <v>19</v>
      </c>
      <c r="C4398">
        <v>73</v>
      </c>
      <c r="D4398" t="s">
        <v>4281</v>
      </c>
      <c r="E4398" t="s">
        <v>34</v>
      </c>
      <c r="F4398" t="s">
        <v>34</v>
      </c>
      <c r="G4398" t="s">
        <v>13</v>
      </c>
      <c r="H4398" t="s">
        <v>20</v>
      </c>
      <c r="I4398" t="s">
        <v>15</v>
      </c>
      <c r="J4398" s="5">
        <v>88.52</v>
      </c>
      <c r="K4398" s="5" t="str">
        <f>_xlfn.IFS(stroke_2[[#This Row],[avg_glucose_level]]&lt;70,"Low",stroke_2[[#This Row],[avg_glucose_level]]&lt;99,"Normal",stroke_2[[#This Row],[avg_glucose_level]]&lt;125,"Prediabetes",stroke_2[[#This Row],[avg_glucose_level]]&lt;199,"Diabetes",stroke_2[[#This Row],[avg_glucose_level]]&gt;199,"Very High")</f>
        <v>Normal</v>
      </c>
      <c r="L4398">
        <v>20.8</v>
      </c>
      <c r="M4398">
        <v>28.25</v>
      </c>
      <c r="N4398">
        <v>20.8</v>
      </c>
      <c r="O4398" t="s">
        <v>18</v>
      </c>
      <c r="P4398" t="s">
        <v>34</v>
      </c>
      <c r="Q4398" s="4" t="s">
        <v>4285</v>
      </c>
      <c r="R4398" s="5">
        <f t="shared" ca="1" si="68"/>
        <v>-1.0526266841656745E-2</v>
      </c>
    </row>
    <row r="4399" spans="1:18" x14ac:dyDescent="0.25">
      <c r="A4399">
        <v>7665</v>
      </c>
      <c r="B4399" t="s">
        <v>19</v>
      </c>
      <c r="C4399">
        <v>73</v>
      </c>
      <c r="D4399" t="s">
        <v>4281</v>
      </c>
      <c r="E4399" t="s">
        <v>34</v>
      </c>
      <c r="F4399" t="s">
        <v>34</v>
      </c>
      <c r="G4399" t="s">
        <v>13</v>
      </c>
      <c r="H4399" t="s">
        <v>14</v>
      </c>
      <c r="I4399" t="s">
        <v>21</v>
      </c>
      <c r="J4399" s="5">
        <v>98.34</v>
      </c>
      <c r="K4399" s="5" t="str">
        <f>_xlfn.IFS(stroke_2[[#This Row],[avg_glucose_level]]&lt;70,"Low",stroke_2[[#This Row],[avg_glucose_level]]&lt;99,"Normal",stroke_2[[#This Row],[avg_glucose_level]]&lt;125,"Prediabetes",stroke_2[[#This Row],[avg_glucose_level]]&lt;199,"Diabetes",stroke_2[[#This Row],[avg_glucose_level]]&gt;199,"Very High")</f>
        <v>Normal</v>
      </c>
      <c r="L4399">
        <v>30.9</v>
      </c>
      <c r="M4399">
        <v>28.25</v>
      </c>
      <c r="N4399">
        <v>30.9</v>
      </c>
      <c r="O4399" t="s">
        <v>38</v>
      </c>
      <c r="P4399" t="s">
        <v>34</v>
      </c>
      <c r="Q4399" s="4" t="s">
        <v>4285</v>
      </c>
      <c r="R4399" s="5">
        <f t="shared" ca="1" si="68"/>
        <v>1.2757590640430532E-2</v>
      </c>
    </row>
    <row r="4400" spans="1:18" x14ac:dyDescent="0.25">
      <c r="A4400">
        <v>11394</v>
      </c>
      <c r="B4400" t="s">
        <v>12</v>
      </c>
      <c r="C4400">
        <v>73</v>
      </c>
      <c r="D4400" t="s">
        <v>4281</v>
      </c>
      <c r="E4400" t="s">
        <v>34</v>
      </c>
      <c r="F4400" t="s">
        <v>13</v>
      </c>
      <c r="G4400" t="s">
        <v>13</v>
      </c>
      <c r="H4400" t="s">
        <v>14</v>
      </c>
      <c r="I4400" t="s">
        <v>21</v>
      </c>
      <c r="J4400" s="5">
        <v>82.15</v>
      </c>
      <c r="K4400" s="5" t="str">
        <f>_xlfn.IFS(stroke_2[[#This Row],[avg_glucose_level]]&lt;70,"Low",stroke_2[[#This Row],[avg_glucose_level]]&lt;99,"Normal",stroke_2[[#This Row],[avg_glucose_level]]&lt;125,"Prediabetes",stroke_2[[#This Row],[avg_glucose_level]]&lt;199,"Diabetes",stroke_2[[#This Row],[avg_glucose_level]]&gt;199,"Very High")</f>
        <v>Normal</v>
      </c>
      <c r="L4400">
        <v>31.6</v>
      </c>
      <c r="M4400">
        <v>28.25</v>
      </c>
      <c r="N4400">
        <v>31.6</v>
      </c>
      <c r="O4400" t="s">
        <v>18</v>
      </c>
      <c r="P4400" t="s">
        <v>34</v>
      </c>
      <c r="Q4400" s="4" t="s">
        <v>4285</v>
      </c>
      <c r="R4400" s="5">
        <f t="shared" ca="1" si="68"/>
        <v>-3.71877693888778E-3</v>
      </c>
    </row>
    <row r="4401" spans="1:18" x14ac:dyDescent="0.25">
      <c r="A4401">
        <v>12037</v>
      </c>
      <c r="B4401" t="s">
        <v>19</v>
      </c>
      <c r="C4401">
        <v>73</v>
      </c>
      <c r="D4401" t="s">
        <v>4281</v>
      </c>
      <c r="E4401" t="s">
        <v>34</v>
      </c>
      <c r="F4401" t="s">
        <v>34</v>
      </c>
      <c r="G4401" t="s">
        <v>13</v>
      </c>
      <c r="H4401" t="s">
        <v>20</v>
      </c>
      <c r="I4401" t="s">
        <v>21</v>
      </c>
      <c r="J4401" s="5">
        <v>77.290000000000006</v>
      </c>
      <c r="K4401" s="5" t="str">
        <f>_xlfn.IFS(stroke_2[[#This Row],[avg_glucose_level]]&lt;70,"Low",stroke_2[[#This Row],[avg_glucose_level]]&lt;99,"Normal",stroke_2[[#This Row],[avg_glucose_level]]&lt;125,"Prediabetes",stroke_2[[#This Row],[avg_glucose_level]]&lt;199,"Diabetes",stroke_2[[#This Row],[avg_glucose_level]]&gt;199,"Very High")</f>
        <v>Normal</v>
      </c>
      <c r="L4401">
        <v>22.6</v>
      </c>
      <c r="M4401">
        <v>28.25</v>
      </c>
      <c r="N4401">
        <v>22.6</v>
      </c>
      <c r="O4401" t="s">
        <v>24</v>
      </c>
      <c r="P4401" t="s">
        <v>34</v>
      </c>
      <c r="Q4401" s="4" t="s">
        <v>4285</v>
      </c>
      <c r="R4401" s="5">
        <f t="shared" ca="1" si="68"/>
        <v>2.0078502458589554E-3</v>
      </c>
    </row>
    <row r="4402" spans="1:18" x14ac:dyDescent="0.25">
      <c r="A4402">
        <v>12336</v>
      </c>
      <c r="B4402" t="s">
        <v>19</v>
      </c>
      <c r="C4402">
        <v>73</v>
      </c>
      <c r="D4402" t="s">
        <v>4281</v>
      </c>
      <c r="E4402" t="s">
        <v>34</v>
      </c>
      <c r="F4402" t="s">
        <v>34</v>
      </c>
      <c r="G4402" t="s">
        <v>13</v>
      </c>
      <c r="H4402" t="s">
        <v>20</v>
      </c>
      <c r="I4402" t="s">
        <v>15</v>
      </c>
      <c r="J4402" s="5">
        <v>87.56</v>
      </c>
      <c r="K4402" s="5" t="str">
        <f>_xlfn.IFS(stroke_2[[#This Row],[avg_glucose_level]]&lt;70,"Low",stroke_2[[#This Row],[avg_glucose_level]]&lt;99,"Normal",stroke_2[[#This Row],[avg_glucose_level]]&lt;125,"Prediabetes",stroke_2[[#This Row],[avg_glucose_level]]&lt;199,"Diabetes",stroke_2[[#This Row],[avg_glucose_level]]&gt;199,"Very High")</f>
        <v>Normal</v>
      </c>
      <c r="L4402">
        <v>24.1</v>
      </c>
      <c r="M4402">
        <v>28.25</v>
      </c>
      <c r="N4402">
        <v>24.1</v>
      </c>
      <c r="O4402" t="s">
        <v>24</v>
      </c>
      <c r="P4402" t="s">
        <v>34</v>
      </c>
      <c r="Q4402" s="4" t="s">
        <v>4285</v>
      </c>
      <c r="R4402" s="5">
        <f t="shared" ca="1" si="68"/>
        <v>-1.852145117198855E-2</v>
      </c>
    </row>
    <row r="4403" spans="1:18" x14ac:dyDescent="0.25">
      <c r="A4403">
        <v>13602</v>
      </c>
      <c r="B4403" t="s">
        <v>12</v>
      </c>
      <c r="C4403">
        <v>73</v>
      </c>
      <c r="D4403" t="s">
        <v>4281</v>
      </c>
      <c r="E4403" t="s">
        <v>13</v>
      </c>
      <c r="F4403" t="s">
        <v>34</v>
      </c>
      <c r="G4403" t="s">
        <v>13</v>
      </c>
      <c r="H4403" t="s">
        <v>20</v>
      </c>
      <c r="I4403" t="s">
        <v>21</v>
      </c>
      <c r="J4403" s="5">
        <v>102.06</v>
      </c>
      <c r="K4403" s="5" t="str">
        <f>_xlfn.IFS(stroke_2[[#This Row],[avg_glucose_level]]&lt;70,"Low",stroke_2[[#This Row],[avg_glucose_level]]&lt;99,"Normal",stroke_2[[#This Row],[avg_glucose_level]]&lt;125,"Prediabetes",stroke_2[[#This Row],[avg_glucose_level]]&lt;199,"Diabetes",stroke_2[[#This Row],[avg_glucose_level]]&gt;199,"Very High")</f>
        <v>Prediabetes</v>
      </c>
      <c r="M4403">
        <v>28.25</v>
      </c>
      <c r="N4403">
        <v>28.25</v>
      </c>
      <c r="O4403" t="s">
        <v>38</v>
      </c>
      <c r="P4403" t="s">
        <v>34</v>
      </c>
      <c r="Q4403" s="4" t="s">
        <v>4285</v>
      </c>
      <c r="R4403" s="5">
        <f t="shared" ca="1" si="68"/>
        <v>-9.336334073396263E-3</v>
      </c>
    </row>
    <row r="4404" spans="1:18" x14ac:dyDescent="0.25">
      <c r="A4404">
        <v>13620</v>
      </c>
      <c r="B4404" t="s">
        <v>19</v>
      </c>
      <c r="C4404">
        <v>73</v>
      </c>
      <c r="D4404" t="s">
        <v>4281</v>
      </c>
      <c r="E4404" t="s">
        <v>34</v>
      </c>
      <c r="F4404" t="s">
        <v>34</v>
      </c>
      <c r="G4404" t="s">
        <v>13</v>
      </c>
      <c r="H4404" t="s">
        <v>20</v>
      </c>
      <c r="I4404" t="s">
        <v>15</v>
      </c>
      <c r="J4404" s="5">
        <v>100.49</v>
      </c>
      <c r="K4404" s="5" t="str">
        <f>_xlfn.IFS(stroke_2[[#This Row],[avg_glucose_level]]&lt;70,"Low",stroke_2[[#This Row],[avg_glucose_level]]&lt;99,"Normal",stroke_2[[#This Row],[avg_glucose_level]]&lt;125,"Prediabetes",stroke_2[[#This Row],[avg_glucose_level]]&lt;199,"Diabetes",stroke_2[[#This Row],[avg_glucose_level]]&gt;199,"Very High")</f>
        <v>Prediabetes</v>
      </c>
      <c r="L4404">
        <v>23.7</v>
      </c>
      <c r="M4404">
        <v>28.25</v>
      </c>
      <c r="N4404">
        <v>23.7</v>
      </c>
      <c r="O4404" t="s">
        <v>29</v>
      </c>
      <c r="P4404" t="s">
        <v>34</v>
      </c>
      <c r="Q4404" s="4" t="s">
        <v>4285</v>
      </c>
      <c r="R4404" s="5">
        <f t="shared" ca="1" si="68"/>
        <v>-1.5341088044281099E-2</v>
      </c>
    </row>
    <row r="4405" spans="1:18" x14ac:dyDescent="0.25">
      <c r="A4405">
        <v>16260</v>
      </c>
      <c r="B4405" t="s">
        <v>12</v>
      </c>
      <c r="C4405">
        <v>73</v>
      </c>
      <c r="D4405" t="s">
        <v>4281</v>
      </c>
      <c r="E4405" t="s">
        <v>34</v>
      </c>
      <c r="F4405" t="s">
        <v>13</v>
      </c>
      <c r="G4405" t="s">
        <v>13</v>
      </c>
      <c r="H4405" t="s">
        <v>20</v>
      </c>
      <c r="I4405" t="s">
        <v>21</v>
      </c>
      <c r="J4405" s="5">
        <v>189.45</v>
      </c>
      <c r="K4405" s="5" t="str">
        <f>_xlfn.IFS(stroke_2[[#This Row],[avg_glucose_level]]&lt;70,"Low",stroke_2[[#This Row],[avg_glucose_level]]&lt;99,"Normal",stroke_2[[#This Row],[avg_glucose_level]]&lt;125,"Prediabetes",stroke_2[[#This Row],[avg_glucose_level]]&lt;199,"Diabetes",stroke_2[[#This Row],[avg_glucose_level]]&gt;199,"Very High")</f>
        <v>Diabetes</v>
      </c>
      <c r="L4405">
        <v>32.200000000000003</v>
      </c>
      <c r="M4405">
        <v>28.25</v>
      </c>
      <c r="N4405">
        <v>32.200000000000003</v>
      </c>
      <c r="O4405" t="s">
        <v>24</v>
      </c>
      <c r="P4405" t="s">
        <v>34</v>
      </c>
      <c r="Q4405" s="4" t="s">
        <v>4285</v>
      </c>
      <c r="R4405" s="5">
        <f t="shared" ca="1" si="68"/>
        <v>2.336268581287021E-3</v>
      </c>
    </row>
    <row r="4406" spans="1:18" x14ac:dyDescent="0.25">
      <c r="A4406">
        <v>17466</v>
      </c>
      <c r="B4406" t="s">
        <v>12</v>
      </c>
      <c r="C4406">
        <v>73</v>
      </c>
      <c r="D4406" t="s">
        <v>4281</v>
      </c>
      <c r="E4406" t="s">
        <v>34</v>
      </c>
      <c r="F4406" t="s">
        <v>34</v>
      </c>
      <c r="G4406" t="s">
        <v>34</v>
      </c>
      <c r="H4406" t="s">
        <v>43</v>
      </c>
      <c r="I4406" t="s">
        <v>21</v>
      </c>
      <c r="J4406" s="5">
        <v>79.59</v>
      </c>
      <c r="K4406" s="5" t="str">
        <f>_xlfn.IFS(stroke_2[[#This Row],[avg_glucose_level]]&lt;70,"Low",stroke_2[[#This Row],[avg_glucose_level]]&lt;99,"Normal",stroke_2[[#This Row],[avg_glucose_level]]&lt;125,"Prediabetes",stroke_2[[#This Row],[avg_glucose_level]]&lt;199,"Diabetes",stroke_2[[#This Row],[avg_glucose_level]]&gt;199,"Very High")</f>
        <v>Normal</v>
      </c>
      <c r="L4406">
        <v>31.4</v>
      </c>
      <c r="M4406">
        <v>28.25</v>
      </c>
      <c r="N4406">
        <v>31.4</v>
      </c>
      <c r="O4406" t="s">
        <v>29</v>
      </c>
      <c r="P4406" t="s">
        <v>34</v>
      </c>
      <c r="Q4406" s="4" t="s">
        <v>4285</v>
      </c>
      <c r="R4406" s="5">
        <f t="shared" ca="1" si="68"/>
        <v>5.3666296126780536E-3</v>
      </c>
    </row>
    <row r="4407" spans="1:18" x14ac:dyDescent="0.25">
      <c r="A4407">
        <v>18684</v>
      </c>
      <c r="B4407" t="s">
        <v>19</v>
      </c>
      <c r="C4407">
        <v>73</v>
      </c>
      <c r="D4407" t="s">
        <v>4281</v>
      </c>
      <c r="E4407" t="s">
        <v>34</v>
      </c>
      <c r="F4407" t="s">
        <v>34</v>
      </c>
      <c r="G4407" t="s">
        <v>13</v>
      </c>
      <c r="H4407" t="s">
        <v>20</v>
      </c>
      <c r="I4407" t="s">
        <v>21</v>
      </c>
      <c r="J4407" s="5">
        <v>89.45</v>
      </c>
      <c r="K4407" s="5" t="str">
        <f>_xlfn.IFS(stroke_2[[#This Row],[avg_glucose_level]]&lt;70,"Low",stroke_2[[#This Row],[avg_glucose_level]]&lt;99,"Normal",stroke_2[[#This Row],[avg_glucose_level]]&lt;125,"Prediabetes",stroke_2[[#This Row],[avg_glucose_level]]&lt;199,"Diabetes",stroke_2[[#This Row],[avg_glucose_level]]&gt;199,"Very High")</f>
        <v>Normal</v>
      </c>
      <c r="L4407">
        <v>30.3</v>
      </c>
      <c r="M4407">
        <v>28.25</v>
      </c>
      <c r="N4407">
        <v>30.3</v>
      </c>
      <c r="O4407" t="s">
        <v>18</v>
      </c>
      <c r="P4407" t="s">
        <v>34</v>
      </c>
      <c r="Q4407" s="4" t="s">
        <v>4285</v>
      </c>
      <c r="R4407" s="5">
        <f t="shared" ca="1" si="68"/>
        <v>1.0130281991353856E-2</v>
      </c>
    </row>
    <row r="4408" spans="1:18" x14ac:dyDescent="0.25">
      <c r="A4408">
        <v>19199</v>
      </c>
      <c r="B4408" t="s">
        <v>19</v>
      </c>
      <c r="C4408">
        <v>73</v>
      </c>
      <c r="D4408" t="s">
        <v>4281</v>
      </c>
      <c r="E4408" t="s">
        <v>13</v>
      </c>
      <c r="F4408" t="s">
        <v>34</v>
      </c>
      <c r="G4408" t="s">
        <v>13</v>
      </c>
      <c r="H4408" t="s">
        <v>14</v>
      </c>
      <c r="I4408" t="s">
        <v>21</v>
      </c>
      <c r="J4408" s="5">
        <v>217.84</v>
      </c>
      <c r="K4408" s="5" t="str">
        <f>_xlfn.IFS(stroke_2[[#This Row],[avg_glucose_level]]&lt;70,"Low",stroke_2[[#This Row],[avg_glucose_level]]&lt;99,"Normal",stroke_2[[#This Row],[avg_glucose_level]]&lt;125,"Prediabetes",stroke_2[[#This Row],[avg_glucose_level]]&lt;199,"Diabetes",stroke_2[[#This Row],[avg_glucose_level]]&gt;199,"Very High")</f>
        <v>Very High</v>
      </c>
      <c r="M4408">
        <v>28.25</v>
      </c>
      <c r="N4408">
        <v>28.25</v>
      </c>
      <c r="O4408" t="s">
        <v>24</v>
      </c>
      <c r="P4408" t="s">
        <v>34</v>
      </c>
      <c r="Q4408" s="4" t="s">
        <v>4285</v>
      </c>
      <c r="R4408" s="5">
        <f t="shared" ca="1" si="68"/>
        <v>1.0640565156390631E-2</v>
      </c>
    </row>
    <row r="4409" spans="1:18" x14ac:dyDescent="0.25">
      <c r="A4409">
        <v>20391</v>
      </c>
      <c r="B4409" t="s">
        <v>19</v>
      </c>
      <c r="C4409">
        <v>73</v>
      </c>
      <c r="D4409" t="s">
        <v>4281</v>
      </c>
      <c r="E4409" t="s">
        <v>34</v>
      </c>
      <c r="F4409" t="s">
        <v>34</v>
      </c>
      <c r="G4409" t="s">
        <v>13</v>
      </c>
      <c r="H4409" t="s">
        <v>43</v>
      </c>
      <c r="I4409" t="s">
        <v>21</v>
      </c>
      <c r="J4409" s="5">
        <v>65.930000000000007</v>
      </c>
      <c r="K4409" s="5" t="str">
        <f>_xlfn.IFS(stroke_2[[#This Row],[avg_glucose_level]]&lt;70,"Low",stroke_2[[#This Row],[avg_glucose_level]]&lt;99,"Normal",stroke_2[[#This Row],[avg_glucose_level]]&lt;125,"Prediabetes",stroke_2[[#This Row],[avg_glucose_level]]&lt;199,"Diabetes",stroke_2[[#This Row],[avg_glucose_level]]&gt;199,"Very High")</f>
        <v>Low</v>
      </c>
      <c r="L4409">
        <v>30.3</v>
      </c>
      <c r="M4409">
        <v>28.25</v>
      </c>
      <c r="N4409">
        <v>30.3</v>
      </c>
      <c r="O4409" t="s">
        <v>24</v>
      </c>
      <c r="P4409" t="s">
        <v>34</v>
      </c>
      <c r="Q4409" s="4" t="s">
        <v>4285</v>
      </c>
      <c r="R4409" s="5">
        <f t="shared" ca="1" si="68"/>
        <v>-1.8162504497651576E-2</v>
      </c>
    </row>
    <row r="4410" spans="1:18" x14ac:dyDescent="0.25">
      <c r="A4410">
        <v>21826</v>
      </c>
      <c r="B4410" t="s">
        <v>12</v>
      </c>
      <c r="C4410">
        <v>73</v>
      </c>
      <c r="D4410" t="s">
        <v>4281</v>
      </c>
      <c r="E4410" t="s">
        <v>34</v>
      </c>
      <c r="F4410" t="s">
        <v>34</v>
      </c>
      <c r="G4410" t="s">
        <v>13</v>
      </c>
      <c r="H4410" t="s">
        <v>20</v>
      </c>
      <c r="I4410" t="s">
        <v>21</v>
      </c>
      <c r="J4410" s="5">
        <v>101.25</v>
      </c>
      <c r="K4410" s="5" t="str">
        <f>_xlfn.IFS(stroke_2[[#This Row],[avg_glucose_level]]&lt;70,"Low",stroke_2[[#This Row],[avg_glucose_level]]&lt;99,"Normal",stroke_2[[#This Row],[avg_glucose_level]]&lt;125,"Prediabetes",stroke_2[[#This Row],[avg_glucose_level]]&lt;199,"Diabetes",stroke_2[[#This Row],[avg_glucose_level]]&gt;199,"Very High")</f>
        <v>Prediabetes</v>
      </c>
      <c r="L4410">
        <v>29.4</v>
      </c>
      <c r="M4410">
        <v>28.25</v>
      </c>
      <c r="N4410">
        <v>29.4</v>
      </c>
      <c r="O4410" t="s">
        <v>18</v>
      </c>
      <c r="P4410" t="s">
        <v>34</v>
      </c>
      <c r="Q4410" s="4" t="s">
        <v>4285</v>
      </c>
      <c r="R4410" s="5">
        <f t="shared" ca="1" si="68"/>
        <v>2.0280096724830242E-2</v>
      </c>
    </row>
    <row r="4411" spans="1:18" x14ac:dyDescent="0.25">
      <c r="A4411">
        <v>27660</v>
      </c>
      <c r="B4411" t="s">
        <v>19</v>
      </c>
      <c r="C4411">
        <v>73</v>
      </c>
      <c r="D4411" t="s">
        <v>4281</v>
      </c>
      <c r="E4411" t="s">
        <v>13</v>
      </c>
      <c r="F4411" t="s">
        <v>34</v>
      </c>
      <c r="G4411" t="s">
        <v>34</v>
      </c>
      <c r="H4411" t="s">
        <v>20</v>
      </c>
      <c r="I4411" t="s">
        <v>21</v>
      </c>
      <c r="J4411" s="5">
        <v>198.3</v>
      </c>
      <c r="K4411" s="5" t="str">
        <f>_xlfn.IFS(stroke_2[[#This Row],[avg_glucose_level]]&lt;70,"Low",stroke_2[[#This Row],[avg_glucose_level]]&lt;99,"Normal",stroke_2[[#This Row],[avg_glucose_level]]&lt;125,"Prediabetes",stroke_2[[#This Row],[avg_glucose_level]]&lt;199,"Diabetes",stroke_2[[#This Row],[avg_glucose_level]]&gt;199,"Very High")</f>
        <v>Diabetes</v>
      </c>
      <c r="L4411">
        <v>54.3</v>
      </c>
      <c r="M4411">
        <v>28.25</v>
      </c>
      <c r="N4411">
        <v>54.3</v>
      </c>
      <c r="O4411" t="s">
        <v>18</v>
      </c>
      <c r="P4411" t="s">
        <v>34</v>
      </c>
      <c r="Q4411" s="4" t="s">
        <v>4285</v>
      </c>
      <c r="R4411" s="5">
        <f t="shared" ca="1" si="68"/>
        <v>8.5696296316102646E-3</v>
      </c>
    </row>
    <row r="4412" spans="1:18" x14ac:dyDescent="0.25">
      <c r="A4412">
        <v>28513</v>
      </c>
      <c r="B4412" t="s">
        <v>19</v>
      </c>
      <c r="C4412">
        <v>73</v>
      </c>
      <c r="D4412" t="s">
        <v>4281</v>
      </c>
      <c r="E4412" t="s">
        <v>34</v>
      </c>
      <c r="F4412" t="s">
        <v>34</v>
      </c>
      <c r="G4412" t="s">
        <v>13</v>
      </c>
      <c r="H4412" t="s">
        <v>14</v>
      </c>
      <c r="I4412" t="s">
        <v>21</v>
      </c>
      <c r="J4412" s="5">
        <v>88.98</v>
      </c>
      <c r="K4412" s="5" t="str">
        <f>_xlfn.IFS(stroke_2[[#This Row],[avg_glucose_level]]&lt;70,"Low",stroke_2[[#This Row],[avg_glucose_level]]&lt;99,"Normal",stroke_2[[#This Row],[avg_glucose_level]]&lt;125,"Prediabetes",stroke_2[[#This Row],[avg_glucose_level]]&lt;199,"Diabetes",stroke_2[[#This Row],[avg_glucose_level]]&gt;199,"Very High")</f>
        <v>Normal</v>
      </c>
      <c r="L4412">
        <v>20.6</v>
      </c>
      <c r="M4412">
        <v>28.25</v>
      </c>
      <c r="N4412">
        <v>20.6</v>
      </c>
      <c r="O4412" t="s">
        <v>29</v>
      </c>
      <c r="P4412" t="s">
        <v>34</v>
      </c>
      <c r="Q4412" s="4" t="s">
        <v>4285</v>
      </c>
      <c r="R4412" s="5">
        <f t="shared" ca="1" si="68"/>
        <v>6.5955806832942391E-3</v>
      </c>
    </row>
    <row r="4413" spans="1:18" x14ac:dyDescent="0.25">
      <c r="A4413">
        <v>29314</v>
      </c>
      <c r="B4413" t="s">
        <v>19</v>
      </c>
      <c r="C4413">
        <v>73</v>
      </c>
      <c r="D4413" t="s">
        <v>4281</v>
      </c>
      <c r="E4413" t="s">
        <v>13</v>
      </c>
      <c r="F4413" t="s">
        <v>13</v>
      </c>
      <c r="G4413" t="s">
        <v>13</v>
      </c>
      <c r="H4413" t="s">
        <v>43</v>
      </c>
      <c r="I4413" t="s">
        <v>15</v>
      </c>
      <c r="J4413" s="5">
        <v>67.38</v>
      </c>
      <c r="K4413" s="5" t="str">
        <f>_xlfn.IFS(stroke_2[[#This Row],[avg_glucose_level]]&lt;70,"Low",stroke_2[[#This Row],[avg_glucose_level]]&lt;99,"Normal",stroke_2[[#This Row],[avg_glucose_level]]&lt;125,"Prediabetes",stroke_2[[#This Row],[avg_glucose_level]]&lt;199,"Diabetes",stroke_2[[#This Row],[avg_glucose_level]]&gt;199,"Very High")</f>
        <v>Low</v>
      </c>
      <c r="L4413">
        <v>32.799999999999997</v>
      </c>
      <c r="M4413">
        <v>28.25</v>
      </c>
      <c r="N4413">
        <v>32.799999999999997</v>
      </c>
      <c r="O4413" t="s">
        <v>18</v>
      </c>
      <c r="P4413" t="s">
        <v>34</v>
      </c>
      <c r="Q4413" s="4" t="s">
        <v>4285</v>
      </c>
      <c r="R4413" s="5">
        <f t="shared" ca="1" si="68"/>
        <v>2.068471234399084E-2</v>
      </c>
    </row>
    <row r="4414" spans="1:18" x14ac:dyDescent="0.25">
      <c r="A4414">
        <v>30692</v>
      </c>
      <c r="B4414" t="s">
        <v>12</v>
      </c>
      <c r="C4414">
        <v>73</v>
      </c>
      <c r="D4414" t="s">
        <v>4281</v>
      </c>
      <c r="E4414" t="s">
        <v>34</v>
      </c>
      <c r="F4414" t="s">
        <v>34</v>
      </c>
      <c r="G4414" t="s">
        <v>13</v>
      </c>
      <c r="H4414" t="s">
        <v>14</v>
      </c>
      <c r="I4414" t="s">
        <v>21</v>
      </c>
      <c r="J4414" s="5">
        <v>82.13</v>
      </c>
      <c r="K4414" s="5" t="str">
        <f>_xlfn.IFS(stroke_2[[#This Row],[avg_glucose_level]]&lt;70,"Low",stroke_2[[#This Row],[avg_glucose_level]]&lt;99,"Normal",stroke_2[[#This Row],[avg_glucose_level]]&lt;125,"Prediabetes",stroke_2[[#This Row],[avg_glucose_level]]&lt;199,"Diabetes",stroke_2[[#This Row],[avg_glucose_level]]&gt;199,"Very High")</f>
        <v>Normal</v>
      </c>
      <c r="L4414">
        <v>28.5</v>
      </c>
      <c r="M4414">
        <v>28.25</v>
      </c>
      <c r="N4414">
        <v>28.5</v>
      </c>
      <c r="O4414" t="s">
        <v>24</v>
      </c>
      <c r="P4414" t="s">
        <v>34</v>
      </c>
      <c r="Q4414" s="4" t="s">
        <v>4285</v>
      </c>
      <c r="R4414" s="5">
        <f t="shared" ca="1" si="68"/>
        <v>3.1954339231605898E-3</v>
      </c>
    </row>
    <row r="4415" spans="1:18" x14ac:dyDescent="0.25">
      <c r="A4415">
        <v>31421</v>
      </c>
      <c r="B4415" t="s">
        <v>12</v>
      </c>
      <c r="C4415">
        <v>73</v>
      </c>
      <c r="D4415" t="s">
        <v>4281</v>
      </c>
      <c r="E4415" t="s">
        <v>34</v>
      </c>
      <c r="F4415" t="s">
        <v>13</v>
      </c>
      <c r="G4415" t="s">
        <v>13</v>
      </c>
      <c r="H4415" t="s">
        <v>43</v>
      </c>
      <c r="I4415" t="s">
        <v>21</v>
      </c>
      <c r="J4415" s="5">
        <v>219.73</v>
      </c>
      <c r="K4415" s="5" t="str">
        <f>_xlfn.IFS(stroke_2[[#This Row],[avg_glucose_level]]&lt;70,"Low",stroke_2[[#This Row],[avg_glucose_level]]&lt;99,"Normal",stroke_2[[#This Row],[avg_glucose_level]]&lt;125,"Prediabetes",stroke_2[[#This Row],[avg_glucose_level]]&lt;199,"Diabetes",stroke_2[[#This Row],[avg_glucose_level]]&gt;199,"Very High")</f>
        <v>Very High</v>
      </c>
      <c r="L4415">
        <v>28.6</v>
      </c>
      <c r="M4415">
        <v>28.25</v>
      </c>
      <c r="N4415">
        <v>28.6</v>
      </c>
      <c r="O4415" t="s">
        <v>24</v>
      </c>
      <c r="P4415" t="s">
        <v>13</v>
      </c>
      <c r="Q4415" s="4" t="s">
        <v>4286</v>
      </c>
      <c r="R4415" s="5">
        <f t="shared" ca="1" si="68"/>
        <v>1.0028349371203653</v>
      </c>
    </row>
    <row r="4416" spans="1:18" x14ac:dyDescent="0.25">
      <c r="A4416">
        <v>32638</v>
      </c>
      <c r="B4416" t="s">
        <v>19</v>
      </c>
      <c r="C4416">
        <v>73</v>
      </c>
      <c r="D4416" t="s">
        <v>4281</v>
      </c>
      <c r="E4416" t="s">
        <v>13</v>
      </c>
      <c r="F4416" t="s">
        <v>34</v>
      </c>
      <c r="G4416" t="s">
        <v>13</v>
      </c>
      <c r="H4416" t="s">
        <v>20</v>
      </c>
      <c r="I4416" t="s">
        <v>21</v>
      </c>
      <c r="J4416" s="5">
        <v>124.78</v>
      </c>
      <c r="K4416" s="5" t="str">
        <f>_xlfn.IFS(stroke_2[[#This Row],[avg_glucose_level]]&lt;70,"Low",stroke_2[[#This Row],[avg_glucose_level]]&lt;99,"Normal",stroke_2[[#This Row],[avg_glucose_level]]&lt;125,"Prediabetes",stroke_2[[#This Row],[avg_glucose_level]]&lt;199,"Diabetes",stroke_2[[#This Row],[avg_glucose_level]]&gt;199,"Very High")</f>
        <v>Prediabetes</v>
      </c>
      <c r="L4416">
        <v>35.6</v>
      </c>
      <c r="M4416">
        <v>28.25</v>
      </c>
      <c r="N4416">
        <v>35.6</v>
      </c>
      <c r="O4416" t="s">
        <v>24</v>
      </c>
      <c r="P4416" t="s">
        <v>34</v>
      </c>
      <c r="Q4416" s="4" t="s">
        <v>4285</v>
      </c>
      <c r="R4416" s="5">
        <f t="shared" ca="1" si="68"/>
        <v>-1.9240447668643041E-2</v>
      </c>
    </row>
    <row r="4417" spans="1:18" x14ac:dyDescent="0.25">
      <c r="A4417">
        <v>33532</v>
      </c>
      <c r="B4417" t="s">
        <v>19</v>
      </c>
      <c r="C4417">
        <v>73</v>
      </c>
      <c r="D4417" t="s">
        <v>4281</v>
      </c>
      <c r="E4417" t="s">
        <v>34</v>
      </c>
      <c r="F4417" t="s">
        <v>13</v>
      </c>
      <c r="G4417" t="s">
        <v>13</v>
      </c>
      <c r="H4417" t="s">
        <v>14</v>
      </c>
      <c r="I4417" t="s">
        <v>21</v>
      </c>
      <c r="J4417" s="5">
        <v>102.46</v>
      </c>
      <c r="K4417" s="5" t="str">
        <f>_xlfn.IFS(stroke_2[[#This Row],[avg_glucose_level]]&lt;70,"Low",stroke_2[[#This Row],[avg_glucose_level]]&lt;99,"Normal",stroke_2[[#This Row],[avg_glucose_level]]&lt;125,"Prediabetes",stroke_2[[#This Row],[avg_glucose_level]]&lt;199,"Diabetes",stroke_2[[#This Row],[avg_glucose_level]]&gt;199,"Very High")</f>
        <v>Prediabetes</v>
      </c>
      <c r="L4417">
        <v>29.7</v>
      </c>
      <c r="M4417">
        <v>28.25</v>
      </c>
      <c r="N4417">
        <v>29.7</v>
      </c>
      <c r="O4417" t="s">
        <v>24</v>
      </c>
      <c r="P4417" t="s">
        <v>34</v>
      </c>
      <c r="Q4417" s="4" t="s">
        <v>4285</v>
      </c>
      <c r="R4417" s="5">
        <f t="shared" ca="1" si="68"/>
        <v>-1.5928266739860752E-2</v>
      </c>
    </row>
    <row r="4418" spans="1:18" x14ac:dyDescent="0.25">
      <c r="A4418">
        <v>34287</v>
      </c>
      <c r="B4418" t="s">
        <v>19</v>
      </c>
      <c r="C4418">
        <v>73</v>
      </c>
      <c r="D4418" t="s">
        <v>4281</v>
      </c>
      <c r="E4418" t="s">
        <v>34</v>
      </c>
      <c r="F4418" t="s">
        <v>34</v>
      </c>
      <c r="G4418" t="s">
        <v>13</v>
      </c>
      <c r="H4418" t="s">
        <v>20</v>
      </c>
      <c r="I4418" t="s">
        <v>21</v>
      </c>
      <c r="J4418" s="5">
        <v>98.69</v>
      </c>
      <c r="K4418" s="5" t="str">
        <f>_xlfn.IFS(stroke_2[[#This Row],[avg_glucose_level]]&lt;70,"Low",stroke_2[[#This Row],[avg_glucose_level]]&lt;99,"Normal",stroke_2[[#This Row],[avg_glucose_level]]&lt;125,"Prediabetes",stroke_2[[#This Row],[avg_glucose_level]]&lt;199,"Diabetes",stroke_2[[#This Row],[avg_glucose_level]]&gt;199,"Very High")</f>
        <v>Normal</v>
      </c>
      <c r="L4418">
        <v>27.6</v>
      </c>
      <c r="M4418">
        <v>28.25</v>
      </c>
      <c r="N4418">
        <v>27.6</v>
      </c>
      <c r="O4418" t="s">
        <v>38</v>
      </c>
      <c r="P4418" t="s">
        <v>34</v>
      </c>
      <c r="Q4418" s="4" t="s">
        <v>4285</v>
      </c>
      <c r="R4418" s="5">
        <f t="shared" ref="R4418:R4481" ca="1" si="69">Q4418 + (RAND()-0.5)/20</f>
        <v>2.3997682323994608E-2</v>
      </c>
    </row>
    <row r="4419" spans="1:18" x14ac:dyDescent="0.25">
      <c r="A4419">
        <v>35446</v>
      </c>
      <c r="B4419" t="s">
        <v>12</v>
      </c>
      <c r="C4419">
        <v>73</v>
      </c>
      <c r="D4419" t="s">
        <v>4281</v>
      </c>
      <c r="E4419" t="s">
        <v>34</v>
      </c>
      <c r="F4419" t="s">
        <v>34</v>
      </c>
      <c r="G4419" t="s">
        <v>13</v>
      </c>
      <c r="H4419" t="s">
        <v>43</v>
      </c>
      <c r="I4419" t="s">
        <v>21</v>
      </c>
      <c r="J4419" s="5">
        <v>208.69</v>
      </c>
      <c r="K4419" s="5" t="str">
        <f>_xlfn.IFS(stroke_2[[#This Row],[avg_glucose_level]]&lt;70,"Low",stroke_2[[#This Row],[avg_glucose_level]]&lt;99,"Normal",stroke_2[[#This Row],[avg_glucose_level]]&lt;125,"Prediabetes",stroke_2[[#This Row],[avg_glucose_level]]&lt;199,"Diabetes",stroke_2[[#This Row],[avg_glucose_level]]&gt;199,"Very High")</f>
        <v>Very High</v>
      </c>
      <c r="L4419">
        <v>30</v>
      </c>
      <c r="M4419">
        <v>28.25</v>
      </c>
      <c r="N4419">
        <v>30</v>
      </c>
      <c r="O4419" t="s">
        <v>38</v>
      </c>
      <c r="P4419" t="s">
        <v>34</v>
      </c>
      <c r="Q4419" s="4" t="s">
        <v>4285</v>
      </c>
      <c r="R4419" s="5">
        <f t="shared" ca="1" si="69"/>
        <v>-3.0800317655887812E-3</v>
      </c>
    </row>
    <row r="4420" spans="1:18" x14ac:dyDescent="0.25">
      <c r="A4420">
        <v>39659</v>
      </c>
      <c r="B4420" t="s">
        <v>19</v>
      </c>
      <c r="C4420">
        <v>73</v>
      </c>
      <c r="D4420" t="s">
        <v>4281</v>
      </c>
      <c r="E4420" t="s">
        <v>34</v>
      </c>
      <c r="F4420" t="s">
        <v>34</v>
      </c>
      <c r="G4420" t="s">
        <v>13</v>
      </c>
      <c r="H4420" t="s">
        <v>43</v>
      </c>
      <c r="I4420" t="s">
        <v>15</v>
      </c>
      <c r="J4420" s="5">
        <v>219.53</v>
      </c>
      <c r="K4420" s="5" t="str">
        <f>_xlfn.IFS(stroke_2[[#This Row],[avg_glucose_level]]&lt;70,"Low",stroke_2[[#This Row],[avg_glucose_level]]&lt;99,"Normal",stroke_2[[#This Row],[avg_glucose_level]]&lt;125,"Prediabetes",stroke_2[[#This Row],[avg_glucose_level]]&lt;199,"Diabetes",stroke_2[[#This Row],[avg_glucose_level]]&gt;199,"Very High")</f>
        <v>Very High</v>
      </c>
      <c r="L4420">
        <v>40.9</v>
      </c>
      <c r="M4420">
        <v>28.25</v>
      </c>
      <c r="N4420">
        <v>40.9</v>
      </c>
      <c r="O4420" t="s">
        <v>24</v>
      </c>
      <c r="P4420" t="s">
        <v>34</v>
      </c>
      <c r="Q4420" s="4" t="s">
        <v>4285</v>
      </c>
      <c r="R4420" s="5">
        <f t="shared" ca="1" si="69"/>
        <v>-1.2535436622855389E-2</v>
      </c>
    </row>
    <row r="4421" spans="1:18" x14ac:dyDescent="0.25">
      <c r="A4421">
        <v>43892</v>
      </c>
      <c r="B4421" t="s">
        <v>19</v>
      </c>
      <c r="C4421">
        <v>73</v>
      </c>
      <c r="D4421" t="s">
        <v>4281</v>
      </c>
      <c r="E4421" t="s">
        <v>34</v>
      </c>
      <c r="F4421" t="s">
        <v>34</v>
      </c>
      <c r="G4421" t="s">
        <v>13</v>
      </c>
      <c r="H4421" t="s">
        <v>14</v>
      </c>
      <c r="I4421" t="s">
        <v>21</v>
      </c>
      <c r="J4421" s="5">
        <v>81.78</v>
      </c>
      <c r="K4421" s="5" t="str">
        <f>_xlfn.IFS(stroke_2[[#This Row],[avg_glucose_level]]&lt;70,"Low",stroke_2[[#This Row],[avg_glucose_level]]&lt;99,"Normal",stroke_2[[#This Row],[avg_glucose_level]]&lt;125,"Prediabetes",stroke_2[[#This Row],[avg_glucose_level]]&lt;199,"Diabetes",stroke_2[[#This Row],[avg_glucose_level]]&gt;199,"Very High")</f>
        <v>Normal</v>
      </c>
      <c r="L4421">
        <v>28.8</v>
      </c>
      <c r="M4421">
        <v>28.25</v>
      </c>
      <c r="N4421">
        <v>28.8</v>
      </c>
      <c r="O4421" t="s">
        <v>24</v>
      </c>
      <c r="P4421" t="s">
        <v>34</v>
      </c>
      <c r="Q4421" s="4" t="s">
        <v>4285</v>
      </c>
      <c r="R4421" s="5">
        <f t="shared" ca="1" si="69"/>
        <v>-2.3499116714296959E-2</v>
      </c>
    </row>
    <row r="4422" spans="1:18" x14ac:dyDescent="0.25">
      <c r="A4422">
        <v>45751</v>
      </c>
      <c r="B4422" t="s">
        <v>12</v>
      </c>
      <c r="C4422">
        <v>73</v>
      </c>
      <c r="D4422" t="s">
        <v>4281</v>
      </c>
      <c r="E4422" t="s">
        <v>13</v>
      </c>
      <c r="F4422" t="s">
        <v>34</v>
      </c>
      <c r="G4422" t="s">
        <v>13</v>
      </c>
      <c r="H4422" t="s">
        <v>20</v>
      </c>
      <c r="I4422" t="s">
        <v>21</v>
      </c>
      <c r="J4422" s="5">
        <v>202.57</v>
      </c>
      <c r="K4422" s="5" t="str">
        <f>_xlfn.IFS(stroke_2[[#This Row],[avg_glucose_level]]&lt;70,"Low",stroke_2[[#This Row],[avg_glucose_level]]&lt;99,"Normal",stroke_2[[#This Row],[avg_glucose_level]]&lt;125,"Prediabetes",stroke_2[[#This Row],[avg_glucose_level]]&lt;199,"Diabetes",stroke_2[[#This Row],[avg_glucose_level]]&gt;199,"Very High")</f>
        <v>Very High</v>
      </c>
      <c r="L4422">
        <v>37.4</v>
      </c>
      <c r="M4422">
        <v>28.25</v>
      </c>
      <c r="N4422">
        <v>37.4</v>
      </c>
      <c r="O4422" t="s">
        <v>24</v>
      </c>
      <c r="P4422" t="s">
        <v>34</v>
      </c>
      <c r="Q4422" s="4" t="s">
        <v>4285</v>
      </c>
      <c r="R4422" s="5">
        <f t="shared" ca="1" si="69"/>
        <v>-2.0567972541645819E-2</v>
      </c>
    </row>
    <row r="4423" spans="1:18" x14ac:dyDescent="0.25">
      <c r="A4423">
        <v>49789</v>
      </c>
      <c r="B4423" t="s">
        <v>19</v>
      </c>
      <c r="C4423">
        <v>73</v>
      </c>
      <c r="D4423" t="s">
        <v>4281</v>
      </c>
      <c r="E4423" t="s">
        <v>34</v>
      </c>
      <c r="F4423" t="s">
        <v>34</v>
      </c>
      <c r="G4423" t="s">
        <v>34</v>
      </c>
      <c r="H4423" t="s">
        <v>43</v>
      </c>
      <c r="I4423" t="s">
        <v>15</v>
      </c>
      <c r="J4423" s="5">
        <v>62.99</v>
      </c>
      <c r="K4423" s="5" t="str">
        <f>_xlfn.IFS(stroke_2[[#This Row],[avg_glucose_level]]&lt;70,"Low",stroke_2[[#This Row],[avg_glucose_level]]&lt;99,"Normal",stroke_2[[#This Row],[avg_glucose_level]]&lt;125,"Prediabetes",stroke_2[[#This Row],[avg_glucose_level]]&lt;199,"Diabetes",stroke_2[[#This Row],[avg_glucose_level]]&gt;199,"Very High")</f>
        <v>Low</v>
      </c>
      <c r="L4423">
        <v>25.4</v>
      </c>
      <c r="M4423">
        <v>28.25</v>
      </c>
      <c r="N4423">
        <v>25.4</v>
      </c>
      <c r="O4423" t="s">
        <v>18</v>
      </c>
      <c r="P4423" t="s">
        <v>34</v>
      </c>
      <c r="Q4423" s="4" t="s">
        <v>4285</v>
      </c>
      <c r="R4423" s="5">
        <f t="shared" ca="1" si="69"/>
        <v>-8.3476757046770152E-3</v>
      </c>
    </row>
    <row r="4424" spans="1:18" x14ac:dyDescent="0.25">
      <c r="A4424">
        <v>50363</v>
      </c>
      <c r="B4424" t="s">
        <v>19</v>
      </c>
      <c r="C4424">
        <v>73</v>
      </c>
      <c r="D4424" t="s">
        <v>4281</v>
      </c>
      <c r="E4424" t="s">
        <v>13</v>
      </c>
      <c r="F4424" t="s">
        <v>34</v>
      </c>
      <c r="G4424" t="s">
        <v>13</v>
      </c>
      <c r="H4424" t="s">
        <v>14</v>
      </c>
      <c r="I4424" t="s">
        <v>21</v>
      </c>
      <c r="J4424" s="5">
        <v>60.98</v>
      </c>
      <c r="K4424" s="5" t="str">
        <f>_xlfn.IFS(stroke_2[[#This Row],[avg_glucose_level]]&lt;70,"Low",stroke_2[[#This Row],[avg_glucose_level]]&lt;99,"Normal",stroke_2[[#This Row],[avg_glucose_level]]&lt;125,"Prediabetes",stroke_2[[#This Row],[avg_glucose_level]]&lt;199,"Diabetes",stroke_2[[#This Row],[avg_glucose_level]]&gt;199,"Very High")</f>
        <v>Low</v>
      </c>
      <c r="L4424">
        <v>29.9</v>
      </c>
      <c r="M4424">
        <v>28.25</v>
      </c>
      <c r="N4424">
        <v>29.9</v>
      </c>
      <c r="O4424" t="s">
        <v>18</v>
      </c>
      <c r="P4424" t="s">
        <v>34</v>
      </c>
      <c r="Q4424" s="4" t="s">
        <v>4285</v>
      </c>
      <c r="R4424" s="5">
        <f t="shared" ca="1" si="69"/>
        <v>-1.1436608548419658E-3</v>
      </c>
    </row>
    <row r="4425" spans="1:18" x14ac:dyDescent="0.25">
      <c r="A4425">
        <v>52808</v>
      </c>
      <c r="B4425" t="s">
        <v>12</v>
      </c>
      <c r="C4425">
        <v>73</v>
      </c>
      <c r="D4425" t="s">
        <v>4281</v>
      </c>
      <c r="E4425" t="s">
        <v>34</v>
      </c>
      <c r="F4425" t="s">
        <v>34</v>
      </c>
      <c r="G4425" t="s">
        <v>13</v>
      </c>
      <c r="H4425" t="s">
        <v>14</v>
      </c>
      <c r="I4425" t="s">
        <v>15</v>
      </c>
      <c r="J4425" s="5">
        <v>84.11</v>
      </c>
      <c r="K4425" s="5" t="str">
        <f>_xlfn.IFS(stroke_2[[#This Row],[avg_glucose_level]]&lt;70,"Low",stroke_2[[#This Row],[avg_glucose_level]]&lt;99,"Normal",stroke_2[[#This Row],[avg_glucose_level]]&lt;125,"Prediabetes",stroke_2[[#This Row],[avg_glucose_level]]&lt;199,"Diabetes",stroke_2[[#This Row],[avg_glucose_level]]&gt;199,"Very High")</f>
        <v>Normal</v>
      </c>
      <c r="L4425">
        <v>27.9</v>
      </c>
      <c r="M4425">
        <v>28.25</v>
      </c>
      <c r="N4425">
        <v>27.9</v>
      </c>
      <c r="O4425" t="s">
        <v>24</v>
      </c>
      <c r="P4425" t="s">
        <v>34</v>
      </c>
      <c r="Q4425" s="4" t="s">
        <v>4285</v>
      </c>
      <c r="R4425" s="5">
        <f t="shared" ca="1" si="69"/>
        <v>-5.6225930927374383E-4</v>
      </c>
    </row>
    <row r="4426" spans="1:18" x14ac:dyDescent="0.25">
      <c r="A4426">
        <v>53440</v>
      </c>
      <c r="B4426" t="s">
        <v>19</v>
      </c>
      <c r="C4426">
        <v>73</v>
      </c>
      <c r="D4426" t="s">
        <v>4281</v>
      </c>
      <c r="E4426" t="s">
        <v>13</v>
      </c>
      <c r="F4426" t="s">
        <v>34</v>
      </c>
      <c r="G4426" t="s">
        <v>13</v>
      </c>
      <c r="H4426" t="s">
        <v>14</v>
      </c>
      <c r="I4426" t="s">
        <v>21</v>
      </c>
      <c r="J4426" s="5">
        <v>190.14</v>
      </c>
      <c r="K4426" s="5" t="str">
        <f>_xlfn.IFS(stroke_2[[#This Row],[avg_glucose_level]]&lt;70,"Low",stroke_2[[#This Row],[avg_glucose_level]]&lt;99,"Normal",stroke_2[[#This Row],[avg_glucose_level]]&lt;125,"Prediabetes",stroke_2[[#This Row],[avg_glucose_level]]&lt;199,"Diabetes",stroke_2[[#This Row],[avg_glucose_level]]&gt;199,"Very High")</f>
        <v>Diabetes</v>
      </c>
      <c r="L4426">
        <v>36.5</v>
      </c>
      <c r="M4426">
        <v>28.25</v>
      </c>
      <c r="N4426">
        <v>36.5</v>
      </c>
      <c r="O4426" t="s">
        <v>24</v>
      </c>
      <c r="P4426" t="s">
        <v>13</v>
      </c>
      <c r="Q4426" s="4" t="s">
        <v>4286</v>
      </c>
      <c r="R4426" s="5">
        <f t="shared" ca="1" si="69"/>
        <v>0.98274394198070913</v>
      </c>
    </row>
    <row r="4427" spans="1:18" x14ac:dyDescent="0.25">
      <c r="A4427">
        <v>56573</v>
      </c>
      <c r="B4427" t="s">
        <v>12</v>
      </c>
      <c r="C4427">
        <v>73</v>
      </c>
      <c r="D4427" t="s">
        <v>4281</v>
      </c>
      <c r="E4427" t="s">
        <v>34</v>
      </c>
      <c r="F4427" t="s">
        <v>34</v>
      </c>
      <c r="G4427" t="s">
        <v>13</v>
      </c>
      <c r="H4427" t="s">
        <v>14</v>
      </c>
      <c r="I4427" t="s">
        <v>21</v>
      </c>
      <c r="J4427" s="5">
        <v>121.83</v>
      </c>
      <c r="K4427" s="5" t="str">
        <f>_xlfn.IFS(stroke_2[[#This Row],[avg_glucose_level]]&lt;70,"Low",stroke_2[[#This Row],[avg_glucose_level]]&lt;99,"Normal",stroke_2[[#This Row],[avg_glucose_level]]&lt;125,"Prediabetes",stroke_2[[#This Row],[avg_glucose_level]]&lt;199,"Diabetes",stroke_2[[#This Row],[avg_glucose_level]]&gt;199,"Very High")</f>
        <v>Prediabetes</v>
      </c>
      <c r="L4427">
        <v>30.3</v>
      </c>
      <c r="M4427">
        <v>28.25</v>
      </c>
      <c r="N4427">
        <v>30.3</v>
      </c>
      <c r="O4427" t="s">
        <v>18</v>
      </c>
      <c r="P4427" t="s">
        <v>34</v>
      </c>
      <c r="Q4427" s="4" t="s">
        <v>4285</v>
      </c>
      <c r="R4427" s="5">
        <f t="shared" ca="1" si="69"/>
        <v>-1.6604886016046004E-2</v>
      </c>
    </row>
    <row r="4428" spans="1:18" x14ac:dyDescent="0.25">
      <c r="A4428">
        <v>58631</v>
      </c>
      <c r="B4428" t="s">
        <v>12</v>
      </c>
      <c r="C4428">
        <v>73</v>
      </c>
      <c r="D4428" t="s">
        <v>4281</v>
      </c>
      <c r="E4428" t="s">
        <v>13</v>
      </c>
      <c r="F4428" t="s">
        <v>34</v>
      </c>
      <c r="G4428" t="s">
        <v>13</v>
      </c>
      <c r="H4428" t="s">
        <v>20</v>
      </c>
      <c r="I4428" t="s">
        <v>15</v>
      </c>
      <c r="J4428" s="5">
        <v>194.99</v>
      </c>
      <c r="K4428" s="5" t="str">
        <f>_xlfn.IFS(stroke_2[[#This Row],[avg_glucose_level]]&lt;70,"Low",stroke_2[[#This Row],[avg_glucose_level]]&lt;99,"Normal",stroke_2[[#This Row],[avg_glucose_level]]&lt;125,"Prediabetes",stroke_2[[#This Row],[avg_glucose_level]]&lt;199,"Diabetes",stroke_2[[#This Row],[avg_glucose_level]]&gt;199,"Very High")</f>
        <v>Diabetes</v>
      </c>
      <c r="L4428">
        <v>32.799999999999997</v>
      </c>
      <c r="M4428">
        <v>28.25</v>
      </c>
      <c r="N4428">
        <v>32.799999999999997</v>
      </c>
      <c r="O4428" t="s">
        <v>24</v>
      </c>
      <c r="P4428" t="s">
        <v>13</v>
      </c>
      <c r="Q4428" s="4" t="s">
        <v>4286</v>
      </c>
      <c r="R4428" s="5">
        <f t="shared" ca="1" si="69"/>
        <v>0.98898706885962728</v>
      </c>
    </row>
    <row r="4429" spans="1:18" x14ac:dyDescent="0.25">
      <c r="A4429">
        <v>59157</v>
      </c>
      <c r="B4429" t="s">
        <v>12</v>
      </c>
      <c r="C4429">
        <v>73</v>
      </c>
      <c r="D4429" t="s">
        <v>4281</v>
      </c>
      <c r="E4429" t="s">
        <v>13</v>
      </c>
      <c r="F4429" t="s">
        <v>34</v>
      </c>
      <c r="G4429" t="s">
        <v>13</v>
      </c>
      <c r="H4429" t="s">
        <v>14</v>
      </c>
      <c r="I4429" t="s">
        <v>15</v>
      </c>
      <c r="J4429" s="5">
        <v>88.34</v>
      </c>
      <c r="K4429" s="5" t="str">
        <f>_xlfn.IFS(stroke_2[[#This Row],[avg_glucose_level]]&lt;70,"Low",stroke_2[[#This Row],[avg_glucose_level]]&lt;99,"Normal",stroke_2[[#This Row],[avg_glucose_level]]&lt;125,"Prediabetes",stroke_2[[#This Row],[avg_glucose_level]]&lt;199,"Diabetes",stroke_2[[#This Row],[avg_glucose_level]]&gt;199,"Very High")</f>
        <v>Normal</v>
      </c>
      <c r="L4429">
        <v>27.5</v>
      </c>
      <c r="M4429">
        <v>28.25</v>
      </c>
      <c r="N4429">
        <v>27.5</v>
      </c>
      <c r="O4429" t="s">
        <v>24</v>
      </c>
      <c r="P4429" t="s">
        <v>34</v>
      </c>
      <c r="Q4429" s="4" t="s">
        <v>4285</v>
      </c>
      <c r="R4429" s="5">
        <f t="shared" ca="1" si="69"/>
        <v>-5.755886047925091E-3</v>
      </c>
    </row>
    <row r="4430" spans="1:18" x14ac:dyDescent="0.25">
      <c r="A4430">
        <v>60235</v>
      </c>
      <c r="B4430" t="s">
        <v>12</v>
      </c>
      <c r="C4430">
        <v>73</v>
      </c>
      <c r="D4430" t="s">
        <v>4281</v>
      </c>
      <c r="E4430" t="s">
        <v>34</v>
      </c>
      <c r="F4430" t="s">
        <v>13</v>
      </c>
      <c r="G4430" t="s">
        <v>13</v>
      </c>
      <c r="H4430" t="s">
        <v>14</v>
      </c>
      <c r="I4430" t="s">
        <v>21</v>
      </c>
      <c r="J4430" s="5">
        <v>72.42</v>
      </c>
      <c r="K4430" s="5" t="str">
        <f>_xlfn.IFS(stroke_2[[#This Row],[avg_glucose_level]]&lt;70,"Low",stroke_2[[#This Row],[avg_glucose_level]]&lt;99,"Normal",stroke_2[[#This Row],[avg_glucose_level]]&lt;125,"Prediabetes",stroke_2[[#This Row],[avg_glucose_level]]&lt;199,"Diabetes",stroke_2[[#This Row],[avg_glucose_level]]&gt;199,"Very High")</f>
        <v>Normal</v>
      </c>
      <c r="L4430">
        <v>27.6</v>
      </c>
      <c r="M4430">
        <v>28.25</v>
      </c>
      <c r="N4430">
        <v>27.6</v>
      </c>
      <c r="O4430" t="s">
        <v>24</v>
      </c>
      <c r="P4430" t="s">
        <v>34</v>
      </c>
      <c r="Q4430" s="4" t="s">
        <v>4285</v>
      </c>
      <c r="R4430" s="5">
        <f t="shared" ca="1" si="69"/>
        <v>-1.3600627507686969E-2</v>
      </c>
    </row>
    <row r="4431" spans="1:18" x14ac:dyDescent="0.25">
      <c r="A4431">
        <v>65419</v>
      </c>
      <c r="B4431" t="s">
        <v>12</v>
      </c>
      <c r="C4431">
        <v>73</v>
      </c>
      <c r="D4431" t="s">
        <v>4281</v>
      </c>
      <c r="E4431" t="s">
        <v>34</v>
      </c>
      <c r="F4431" t="s">
        <v>13</v>
      </c>
      <c r="G4431" t="s">
        <v>13</v>
      </c>
      <c r="H4431" t="s">
        <v>43</v>
      </c>
      <c r="I4431" t="s">
        <v>21</v>
      </c>
      <c r="J4431" s="5">
        <v>70.23</v>
      </c>
      <c r="K4431" s="5" t="str">
        <f>_xlfn.IFS(stroke_2[[#This Row],[avg_glucose_level]]&lt;70,"Low",stroke_2[[#This Row],[avg_glucose_level]]&lt;99,"Normal",stroke_2[[#This Row],[avg_glucose_level]]&lt;125,"Prediabetes",stroke_2[[#This Row],[avg_glucose_level]]&lt;199,"Diabetes",stroke_2[[#This Row],[avg_glucose_level]]&gt;199,"Very High")</f>
        <v>Normal</v>
      </c>
      <c r="L4431">
        <v>28.1</v>
      </c>
      <c r="M4431">
        <v>28.25</v>
      </c>
      <c r="N4431">
        <v>28.1</v>
      </c>
      <c r="O4431" t="s">
        <v>24</v>
      </c>
      <c r="P4431" t="s">
        <v>34</v>
      </c>
      <c r="Q4431" s="4" t="s">
        <v>4285</v>
      </c>
      <c r="R4431" s="5">
        <f t="shared" ca="1" si="69"/>
        <v>2.1770154205813186E-2</v>
      </c>
    </row>
    <row r="4432" spans="1:18" x14ac:dyDescent="0.25">
      <c r="A4432">
        <v>67159</v>
      </c>
      <c r="B4432" t="s">
        <v>12</v>
      </c>
      <c r="C4432">
        <v>73</v>
      </c>
      <c r="D4432" t="s">
        <v>4281</v>
      </c>
      <c r="E4432" t="s">
        <v>13</v>
      </c>
      <c r="F4432" t="s">
        <v>34</v>
      </c>
      <c r="G4432" t="s">
        <v>34</v>
      </c>
      <c r="H4432" t="s">
        <v>43</v>
      </c>
      <c r="I4432" t="s">
        <v>15</v>
      </c>
      <c r="J4432" s="5">
        <v>71.290000000000006</v>
      </c>
      <c r="K4432" s="5" t="str">
        <f>_xlfn.IFS(stroke_2[[#This Row],[avg_glucose_level]]&lt;70,"Low",stroke_2[[#This Row],[avg_glucose_level]]&lt;99,"Normal",stroke_2[[#This Row],[avg_glucose_level]]&lt;125,"Prediabetes",stroke_2[[#This Row],[avg_glucose_level]]&lt;199,"Diabetes",stroke_2[[#This Row],[avg_glucose_level]]&gt;199,"Very High")</f>
        <v>Normal</v>
      </c>
      <c r="L4432">
        <v>37.700000000000003</v>
      </c>
      <c r="M4432">
        <v>28.25</v>
      </c>
      <c r="N4432">
        <v>37.700000000000003</v>
      </c>
      <c r="O4432" t="s">
        <v>24</v>
      </c>
      <c r="P4432" t="s">
        <v>34</v>
      </c>
      <c r="Q4432" s="4" t="s">
        <v>4285</v>
      </c>
      <c r="R4432" s="5">
        <f t="shared" ca="1" si="69"/>
        <v>1.1473659465532544E-2</v>
      </c>
    </row>
    <row r="4433" spans="1:18" x14ac:dyDescent="0.25">
      <c r="A4433">
        <v>67956</v>
      </c>
      <c r="B4433" t="s">
        <v>19</v>
      </c>
      <c r="C4433">
        <v>73</v>
      </c>
      <c r="D4433" t="s">
        <v>4281</v>
      </c>
      <c r="E4433" t="s">
        <v>34</v>
      </c>
      <c r="F4433" t="s">
        <v>34</v>
      </c>
      <c r="G4433" t="s">
        <v>13</v>
      </c>
      <c r="H4433" t="s">
        <v>14</v>
      </c>
      <c r="I4433" t="s">
        <v>15</v>
      </c>
      <c r="J4433" s="5">
        <v>90.01</v>
      </c>
      <c r="K4433" s="5" t="str">
        <f>_xlfn.IFS(stroke_2[[#This Row],[avg_glucose_level]]&lt;70,"Low",stroke_2[[#This Row],[avg_glucose_level]]&lt;99,"Normal",stroke_2[[#This Row],[avg_glucose_level]]&lt;125,"Prediabetes",stroke_2[[#This Row],[avg_glucose_level]]&lt;199,"Diabetes",stroke_2[[#This Row],[avg_glucose_level]]&gt;199,"Very High")</f>
        <v>Normal</v>
      </c>
      <c r="L4433">
        <v>32.4</v>
      </c>
      <c r="M4433">
        <v>28.25</v>
      </c>
      <c r="N4433">
        <v>32.4</v>
      </c>
      <c r="O4433" t="s">
        <v>18</v>
      </c>
      <c r="P4433" t="s">
        <v>34</v>
      </c>
      <c r="Q4433" s="4" t="s">
        <v>4285</v>
      </c>
      <c r="R4433" s="5">
        <f t="shared" ca="1" si="69"/>
        <v>-1.1420575310234087E-2</v>
      </c>
    </row>
    <row r="4434" spans="1:18" x14ac:dyDescent="0.25">
      <c r="A4434">
        <v>68356</v>
      </c>
      <c r="B4434" t="s">
        <v>19</v>
      </c>
      <c r="C4434">
        <v>73</v>
      </c>
      <c r="D4434" t="s">
        <v>4281</v>
      </c>
      <c r="E4434" t="s">
        <v>34</v>
      </c>
      <c r="F4434" t="s">
        <v>34</v>
      </c>
      <c r="G4434" t="s">
        <v>13</v>
      </c>
      <c r="H4434" t="s">
        <v>20</v>
      </c>
      <c r="I4434" t="s">
        <v>15</v>
      </c>
      <c r="J4434" s="5">
        <v>70.94</v>
      </c>
      <c r="K4434" s="5" t="str">
        <f>_xlfn.IFS(stroke_2[[#This Row],[avg_glucose_level]]&lt;70,"Low",stroke_2[[#This Row],[avg_glucose_level]]&lt;99,"Normal",stroke_2[[#This Row],[avg_glucose_level]]&lt;125,"Prediabetes",stroke_2[[#This Row],[avg_glucose_level]]&lt;199,"Diabetes",stroke_2[[#This Row],[avg_glucose_level]]&gt;199,"Very High")</f>
        <v>Normal</v>
      </c>
      <c r="L4434">
        <v>34.4</v>
      </c>
      <c r="M4434">
        <v>28.25</v>
      </c>
      <c r="N4434">
        <v>34.4</v>
      </c>
      <c r="O4434" t="s">
        <v>24</v>
      </c>
      <c r="P4434" t="s">
        <v>13</v>
      </c>
      <c r="Q4434" s="4" t="s">
        <v>4286</v>
      </c>
      <c r="R4434" s="5">
        <f t="shared" ca="1" si="69"/>
        <v>1.0205528258838981</v>
      </c>
    </row>
    <row r="4435" spans="1:18" x14ac:dyDescent="0.25">
      <c r="A4435">
        <v>69404</v>
      </c>
      <c r="B4435" t="s">
        <v>12</v>
      </c>
      <c r="C4435">
        <v>73</v>
      </c>
      <c r="D4435" t="s">
        <v>4281</v>
      </c>
      <c r="E4435" t="s">
        <v>34</v>
      </c>
      <c r="F4435" t="s">
        <v>34</v>
      </c>
      <c r="G4435" t="s">
        <v>13</v>
      </c>
      <c r="H4435" t="s">
        <v>43</v>
      </c>
      <c r="I4435" t="s">
        <v>21</v>
      </c>
      <c r="J4435" s="5">
        <v>76.45</v>
      </c>
      <c r="K4435" s="5" t="str">
        <f>_xlfn.IFS(stroke_2[[#This Row],[avg_glucose_level]]&lt;70,"Low",stroke_2[[#This Row],[avg_glucose_level]]&lt;99,"Normal",stroke_2[[#This Row],[avg_glucose_level]]&lt;125,"Prediabetes",stroke_2[[#This Row],[avg_glucose_level]]&lt;199,"Diabetes",stroke_2[[#This Row],[avg_glucose_level]]&gt;199,"Very High")</f>
        <v>Normal</v>
      </c>
      <c r="L4435">
        <v>28.7</v>
      </c>
      <c r="M4435">
        <v>28.25</v>
      </c>
      <c r="N4435">
        <v>28.7</v>
      </c>
      <c r="O4435" t="s">
        <v>38</v>
      </c>
      <c r="P4435" t="s">
        <v>34</v>
      </c>
      <c r="Q4435" s="4" t="s">
        <v>4285</v>
      </c>
      <c r="R4435" s="5">
        <f t="shared" ca="1" si="69"/>
        <v>9.4987528015156256E-3</v>
      </c>
    </row>
    <row r="4436" spans="1:18" x14ac:dyDescent="0.25">
      <c r="A4436">
        <v>69979</v>
      </c>
      <c r="B4436" t="s">
        <v>12</v>
      </c>
      <c r="C4436">
        <v>73</v>
      </c>
      <c r="D4436" t="s">
        <v>4281</v>
      </c>
      <c r="E4436" t="s">
        <v>34</v>
      </c>
      <c r="F4436" t="s">
        <v>34</v>
      </c>
      <c r="G4436" t="s">
        <v>13</v>
      </c>
      <c r="H4436" t="s">
        <v>20</v>
      </c>
      <c r="I4436" t="s">
        <v>21</v>
      </c>
      <c r="J4436" s="5">
        <v>231.43</v>
      </c>
      <c r="K4436" s="5" t="str">
        <f>_xlfn.IFS(stroke_2[[#This Row],[avg_glucose_level]]&lt;70,"Low",stroke_2[[#This Row],[avg_glucose_level]]&lt;99,"Normal",stroke_2[[#This Row],[avg_glucose_level]]&lt;125,"Prediabetes",stroke_2[[#This Row],[avg_glucose_level]]&lt;199,"Diabetes",stroke_2[[#This Row],[avg_glucose_level]]&gt;199,"Very High")</f>
        <v>Very High</v>
      </c>
      <c r="L4436">
        <v>23</v>
      </c>
      <c r="M4436">
        <v>28.25</v>
      </c>
      <c r="N4436">
        <v>23</v>
      </c>
      <c r="O4436" t="s">
        <v>29</v>
      </c>
      <c r="P4436" t="s">
        <v>34</v>
      </c>
      <c r="Q4436" s="4" t="s">
        <v>4285</v>
      </c>
      <c r="R4436" s="5">
        <f t="shared" ca="1" si="69"/>
        <v>-4.1568418797877146E-3</v>
      </c>
    </row>
    <row r="4437" spans="1:18" x14ac:dyDescent="0.25">
      <c r="A4437">
        <v>70845</v>
      </c>
      <c r="B4437" t="s">
        <v>12</v>
      </c>
      <c r="C4437">
        <v>73</v>
      </c>
      <c r="D4437" t="s">
        <v>4281</v>
      </c>
      <c r="E4437" t="s">
        <v>34</v>
      </c>
      <c r="F4437" t="s">
        <v>13</v>
      </c>
      <c r="G4437" t="s">
        <v>13</v>
      </c>
      <c r="H4437" t="s">
        <v>14</v>
      </c>
      <c r="I4437" t="s">
        <v>21</v>
      </c>
      <c r="J4437" s="5">
        <v>62.44</v>
      </c>
      <c r="K4437" s="5" t="str">
        <f>_xlfn.IFS(stroke_2[[#This Row],[avg_glucose_level]]&lt;70,"Low",stroke_2[[#This Row],[avg_glucose_level]]&lt;99,"Normal",stroke_2[[#This Row],[avg_glucose_level]]&lt;125,"Prediabetes",stroke_2[[#This Row],[avg_glucose_level]]&lt;199,"Diabetes",stroke_2[[#This Row],[avg_glucose_level]]&gt;199,"Very High")</f>
        <v>Low</v>
      </c>
      <c r="L4437">
        <v>25.2</v>
      </c>
      <c r="M4437">
        <v>28.25</v>
      </c>
      <c r="N4437">
        <v>25.2</v>
      </c>
      <c r="O4437" t="s">
        <v>29</v>
      </c>
      <c r="P4437" t="s">
        <v>34</v>
      </c>
      <c r="Q4437" s="4" t="s">
        <v>4285</v>
      </c>
      <c r="R4437" s="5">
        <f t="shared" ca="1" si="69"/>
        <v>-1.9063052098564369E-2</v>
      </c>
    </row>
    <row r="4438" spans="1:18" x14ac:dyDescent="0.25">
      <c r="A4438">
        <v>72398</v>
      </c>
      <c r="B4438" t="s">
        <v>19</v>
      </c>
      <c r="C4438">
        <v>73</v>
      </c>
      <c r="D4438" t="s">
        <v>4281</v>
      </c>
      <c r="E4438" t="s">
        <v>13</v>
      </c>
      <c r="F4438" t="s">
        <v>34</v>
      </c>
      <c r="G4438" t="s">
        <v>13</v>
      </c>
      <c r="H4438" t="s">
        <v>14</v>
      </c>
      <c r="I4438" t="s">
        <v>15</v>
      </c>
      <c r="J4438" s="5">
        <v>110.38</v>
      </c>
      <c r="K4438" s="5" t="str">
        <f>_xlfn.IFS(stroke_2[[#This Row],[avg_glucose_level]]&lt;70,"Low",stroke_2[[#This Row],[avg_glucose_level]]&lt;99,"Normal",stroke_2[[#This Row],[avg_glucose_level]]&lt;125,"Prediabetes",stroke_2[[#This Row],[avg_glucose_level]]&lt;199,"Diabetes",stroke_2[[#This Row],[avg_glucose_level]]&gt;199,"Very High")</f>
        <v>Prediabetes</v>
      </c>
      <c r="L4438">
        <v>26.3</v>
      </c>
      <c r="M4438">
        <v>28.25</v>
      </c>
      <c r="N4438">
        <v>26.3</v>
      </c>
      <c r="O4438" t="s">
        <v>24</v>
      </c>
      <c r="P4438" t="s">
        <v>34</v>
      </c>
      <c r="Q4438" s="4" t="s">
        <v>4285</v>
      </c>
      <c r="R4438" s="5">
        <f t="shared" ca="1" si="69"/>
        <v>6.8323347494876948E-3</v>
      </c>
    </row>
    <row r="4439" spans="1:18" x14ac:dyDescent="0.25">
      <c r="A4439">
        <v>491</v>
      </c>
      <c r="B4439" t="s">
        <v>19</v>
      </c>
      <c r="C4439">
        <v>74</v>
      </c>
      <c r="D4439" t="s">
        <v>4281</v>
      </c>
      <c r="E4439" t="s">
        <v>34</v>
      </c>
      <c r="F4439" t="s">
        <v>34</v>
      </c>
      <c r="G4439" t="s">
        <v>13</v>
      </c>
      <c r="H4439" t="s">
        <v>20</v>
      </c>
      <c r="I4439" t="s">
        <v>15</v>
      </c>
      <c r="J4439" s="5">
        <v>74.959999999999994</v>
      </c>
      <c r="K4439" s="5" t="str">
        <f>_xlfn.IFS(stroke_2[[#This Row],[avg_glucose_level]]&lt;70,"Low",stroke_2[[#This Row],[avg_glucose_level]]&lt;99,"Normal",stroke_2[[#This Row],[avg_glucose_level]]&lt;125,"Prediabetes",stroke_2[[#This Row],[avg_glucose_level]]&lt;199,"Diabetes",stroke_2[[#This Row],[avg_glucose_level]]&gt;199,"Very High")</f>
        <v>Normal</v>
      </c>
      <c r="L4439">
        <v>26.6</v>
      </c>
      <c r="M4439">
        <v>28.25</v>
      </c>
      <c r="N4439">
        <v>26.6</v>
      </c>
      <c r="O4439" t="s">
        <v>24</v>
      </c>
      <c r="P4439" t="s">
        <v>13</v>
      </c>
      <c r="Q4439" s="4" t="s">
        <v>4286</v>
      </c>
      <c r="R4439" s="5">
        <f t="shared" ca="1" si="69"/>
        <v>1.002098784732925</v>
      </c>
    </row>
    <row r="4440" spans="1:18" x14ac:dyDescent="0.25">
      <c r="A4440">
        <v>768</v>
      </c>
      <c r="B4440" t="s">
        <v>19</v>
      </c>
      <c r="C4440">
        <v>74</v>
      </c>
      <c r="D4440" t="s">
        <v>4281</v>
      </c>
      <c r="E4440" t="s">
        <v>34</v>
      </c>
      <c r="F4440" t="s">
        <v>34</v>
      </c>
      <c r="G4440" t="s">
        <v>13</v>
      </c>
      <c r="H4440" t="s">
        <v>20</v>
      </c>
      <c r="I4440" t="s">
        <v>15</v>
      </c>
      <c r="J4440" s="5">
        <v>68.180000000000007</v>
      </c>
      <c r="K4440" s="5" t="str">
        <f>_xlfn.IFS(stroke_2[[#This Row],[avg_glucose_level]]&lt;70,"Low",stroke_2[[#This Row],[avg_glucose_level]]&lt;99,"Normal",stroke_2[[#This Row],[avg_glucose_level]]&lt;125,"Prediabetes",stroke_2[[#This Row],[avg_glucose_level]]&lt;199,"Diabetes",stroke_2[[#This Row],[avg_glucose_level]]&gt;199,"Very High")</f>
        <v>Low</v>
      </c>
      <c r="L4440">
        <v>27.3</v>
      </c>
      <c r="M4440">
        <v>28.25</v>
      </c>
      <c r="N4440">
        <v>27.3</v>
      </c>
      <c r="O4440" t="s">
        <v>18</v>
      </c>
      <c r="P4440" t="s">
        <v>34</v>
      </c>
      <c r="Q4440" s="4" t="s">
        <v>4285</v>
      </c>
      <c r="R4440" s="5">
        <f t="shared" ca="1" si="69"/>
        <v>-2.1370616169519518E-3</v>
      </c>
    </row>
    <row r="4441" spans="1:18" x14ac:dyDescent="0.25">
      <c r="A4441">
        <v>1301</v>
      </c>
      <c r="B4441" t="s">
        <v>19</v>
      </c>
      <c r="C4441">
        <v>74</v>
      </c>
      <c r="D4441" t="s">
        <v>4281</v>
      </c>
      <c r="E4441" t="s">
        <v>34</v>
      </c>
      <c r="F4441" t="s">
        <v>34</v>
      </c>
      <c r="G4441" t="s">
        <v>34</v>
      </c>
      <c r="H4441" t="s">
        <v>20</v>
      </c>
      <c r="I4441" t="s">
        <v>15</v>
      </c>
      <c r="J4441" s="5">
        <v>204.77</v>
      </c>
      <c r="K4441" s="5" t="str">
        <f>_xlfn.IFS(stroke_2[[#This Row],[avg_glucose_level]]&lt;70,"Low",stroke_2[[#This Row],[avg_glucose_level]]&lt;99,"Normal",stroke_2[[#This Row],[avg_glucose_level]]&lt;125,"Prediabetes",stroke_2[[#This Row],[avg_glucose_level]]&lt;199,"Diabetes",stroke_2[[#This Row],[avg_glucose_level]]&gt;199,"Very High")</f>
        <v>Very High</v>
      </c>
      <c r="L4441">
        <v>40.799999999999997</v>
      </c>
      <c r="M4441">
        <v>28.25</v>
      </c>
      <c r="N4441">
        <v>40.799999999999997</v>
      </c>
      <c r="O4441" t="s">
        <v>24</v>
      </c>
      <c r="P4441" t="s">
        <v>34</v>
      </c>
      <c r="Q4441" s="4" t="s">
        <v>4285</v>
      </c>
      <c r="R4441" s="5">
        <f t="shared" ca="1" si="69"/>
        <v>2.1766615424422375E-2</v>
      </c>
    </row>
    <row r="4442" spans="1:18" x14ac:dyDescent="0.25">
      <c r="A4442">
        <v>4692</v>
      </c>
      <c r="B4442" t="s">
        <v>19</v>
      </c>
      <c r="C4442">
        <v>74</v>
      </c>
      <c r="D4442" t="s">
        <v>4281</v>
      </c>
      <c r="E4442" t="s">
        <v>34</v>
      </c>
      <c r="F4442" t="s">
        <v>34</v>
      </c>
      <c r="G4442" t="s">
        <v>13</v>
      </c>
      <c r="H4442" t="s">
        <v>43</v>
      </c>
      <c r="I4442" t="s">
        <v>15</v>
      </c>
      <c r="J4442" s="5">
        <v>251.99</v>
      </c>
      <c r="K4442" s="5" t="str">
        <f>_xlfn.IFS(stroke_2[[#This Row],[avg_glucose_level]]&lt;70,"Low",stroke_2[[#This Row],[avg_glucose_level]]&lt;99,"Normal",stroke_2[[#This Row],[avg_glucose_level]]&lt;125,"Prediabetes",stroke_2[[#This Row],[avg_glucose_level]]&lt;199,"Diabetes",stroke_2[[#This Row],[avg_glucose_level]]&gt;199,"Very High")</f>
        <v>Very High</v>
      </c>
      <c r="L4442">
        <v>25.5</v>
      </c>
      <c r="M4442">
        <v>28.25</v>
      </c>
      <c r="N4442">
        <v>25.5</v>
      </c>
      <c r="O4442" t="s">
        <v>24</v>
      </c>
      <c r="P4442" t="s">
        <v>34</v>
      </c>
      <c r="Q4442" s="4" t="s">
        <v>4285</v>
      </c>
      <c r="R4442" s="5">
        <f t="shared" ca="1" si="69"/>
        <v>-1.3104769000695792E-4</v>
      </c>
    </row>
    <row r="4443" spans="1:18" x14ac:dyDescent="0.25">
      <c r="A4443">
        <v>7547</v>
      </c>
      <c r="B4443" t="s">
        <v>12</v>
      </c>
      <c r="C4443">
        <v>74</v>
      </c>
      <c r="D4443" t="s">
        <v>4281</v>
      </c>
      <c r="E4443" t="s">
        <v>34</v>
      </c>
      <c r="F4443" t="s">
        <v>34</v>
      </c>
      <c r="G4443" t="s">
        <v>13</v>
      </c>
      <c r="H4443" t="s">
        <v>14</v>
      </c>
      <c r="I4443" t="s">
        <v>15</v>
      </c>
      <c r="J4443" s="5">
        <v>72.959999999999994</v>
      </c>
      <c r="K4443" s="5" t="str">
        <f>_xlfn.IFS(stroke_2[[#This Row],[avg_glucose_level]]&lt;70,"Low",stroke_2[[#This Row],[avg_glucose_level]]&lt;99,"Normal",stroke_2[[#This Row],[avg_glucose_level]]&lt;125,"Prediabetes",stroke_2[[#This Row],[avg_glucose_level]]&lt;199,"Diabetes",stroke_2[[#This Row],[avg_glucose_level]]&gt;199,"Very High")</f>
        <v>Normal</v>
      </c>
      <c r="L4443">
        <v>31.3</v>
      </c>
      <c r="M4443">
        <v>28.25</v>
      </c>
      <c r="N4443">
        <v>31.3</v>
      </c>
      <c r="O4443" t="s">
        <v>29</v>
      </c>
      <c r="P4443" t="s">
        <v>13</v>
      </c>
      <c r="Q4443" s="4" t="s">
        <v>4286</v>
      </c>
      <c r="R4443" s="5">
        <f t="shared" ca="1" si="69"/>
        <v>1.0208223426634624</v>
      </c>
    </row>
    <row r="4444" spans="1:18" x14ac:dyDescent="0.25">
      <c r="A4444">
        <v>8045</v>
      </c>
      <c r="B4444" t="s">
        <v>19</v>
      </c>
      <c r="C4444">
        <v>74</v>
      </c>
      <c r="D4444" t="s">
        <v>4281</v>
      </c>
      <c r="E4444" t="s">
        <v>13</v>
      </c>
      <c r="F4444" t="s">
        <v>34</v>
      </c>
      <c r="G4444" t="s">
        <v>13</v>
      </c>
      <c r="H4444" t="s">
        <v>14</v>
      </c>
      <c r="I4444" t="s">
        <v>15</v>
      </c>
      <c r="J4444" s="5">
        <v>70.28</v>
      </c>
      <c r="K4444" s="5" t="str">
        <f>_xlfn.IFS(stroke_2[[#This Row],[avg_glucose_level]]&lt;70,"Low",stroke_2[[#This Row],[avg_glucose_level]]&lt;99,"Normal",stroke_2[[#This Row],[avg_glucose_level]]&lt;125,"Prediabetes",stroke_2[[#This Row],[avg_glucose_level]]&lt;199,"Diabetes",stroke_2[[#This Row],[avg_glucose_level]]&gt;199,"Very High")</f>
        <v>Normal</v>
      </c>
      <c r="L4444">
        <v>21.8</v>
      </c>
      <c r="M4444">
        <v>28.25</v>
      </c>
      <c r="N4444">
        <v>21.8</v>
      </c>
      <c r="O4444" t="s">
        <v>24</v>
      </c>
      <c r="P4444" t="s">
        <v>13</v>
      </c>
      <c r="Q4444" s="4" t="s">
        <v>4286</v>
      </c>
      <c r="R4444" s="5">
        <f t="shared" ca="1" si="69"/>
        <v>0.99927692748273766</v>
      </c>
    </row>
    <row r="4445" spans="1:18" x14ac:dyDescent="0.25">
      <c r="A4445">
        <v>10636</v>
      </c>
      <c r="B4445" t="s">
        <v>19</v>
      </c>
      <c r="C4445">
        <v>74</v>
      </c>
      <c r="D4445" t="s">
        <v>4281</v>
      </c>
      <c r="E4445" t="s">
        <v>34</v>
      </c>
      <c r="F4445" t="s">
        <v>34</v>
      </c>
      <c r="G4445" t="s">
        <v>13</v>
      </c>
      <c r="H4445" t="s">
        <v>20</v>
      </c>
      <c r="I4445" t="s">
        <v>21</v>
      </c>
      <c r="J4445" s="5">
        <v>82.27</v>
      </c>
      <c r="K4445" s="5" t="str">
        <f>_xlfn.IFS(stroke_2[[#This Row],[avg_glucose_level]]&lt;70,"Low",stroke_2[[#This Row],[avg_glucose_level]]&lt;99,"Normal",stroke_2[[#This Row],[avg_glucose_level]]&lt;125,"Prediabetes",stroke_2[[#This Row],[avg_glucose_level]]&lt;199,"Diabetes",stroke_2[[#This Row],[avg_glucose_level]]&gt;199,"Very High")</f>
        <v>Normal</v>
      </c>
      <c r="L4445">
        <v>23.6</v>
      </c>
      <c r="M4445">
        <v>28.25</v>
      </c>
      <c r="N4445">
        <v>23.6</v>
      </c>
      <c r="O4445" t="s">
        <v>18</v>
      </c>
      <c r="P4445" t="s">
        <v>34</v>
      </c>
      <c r="Q4445" s="4" t="s">
        <v>4285</v>
      </c>
      <c r="R4445" s="5">
        <f t="shared" ca="1" si="69"/>
        <v>2.1254663895789467E-2</v>
      </c>
    </row>
    <row r="4446" spans="1:18" x14ac:dyDescent="0.25">
      <c r="A4446">
        <v>12279</v>
      </c>
      <c r="B4446" t="s">
        <v>12</v>
      </c>
      <c r="C4446">
        <v>74</v>
      </c>
      <c r="D4446" t="s">
        <v>4281</v>
      </c>
      <c r="E4446" t="s">
        <v>34</v>
      </c>
      <c r="F4446" t="s">
        <v>34</v>
      </c>
      <c r="G4446" t="s">
        <v>13</v>
      </c>
      <c r="H4446" t="s">
        <v>14</v>
      </c>
      <c r="I4446" t="s">
        <v>15</v>
      </c>
      <c r="J4446" s="5">
        <v>227.94</v>
      </c>
      <c r="K4446" s="5" t="str">
        <f>_xlfn.IFS(stroke_2[[#This Row],[avg_glucose_level]]&lt;70,"Low",stroke_2[[#This Row],[avg_glucose_level]]&lt;99,"Normal",stroke_2[[#This Row],[avg_glucose_level]]&lt;125,"Prediabetes",stroke_2[[#This Row],[avg_glucose_level]]&lt;199,"Diabetes",stroke_2[[#This Row],[avg_glucose_level]]&gt;199,"Very High")</f>
        <v>Very High</v>
      </c>
      <c r="L4446">
        <v>26</v>
      </c>
      <c r="M4446">
        <v>28.25</v>
      </c>
      <c r="N4446">
        <v>26</v>
      </c>
      <c r="O4446" t="s">
        <v>38</v>
      </c>
      <c r="P4446" t="s">
        <v>34</v>
      </c>
      <c r="Q4446" s="4" t="s">
        <v>4285</v>
      </c>
      <c r="R4446" s="5">
        <f t="shared" ca="1" si="69"/>
        <v>-4.3891496787209052E-3</v>
      </c>
    </row>
    <row r="4447" spans="1:18" x14ac:dyDescent="0.25">
      <c r="A4447">
        <v>12662</v>
      </c>
      <c r="B4447" t="s">
        <v>12</v>
      </c>
      <c r="C4447">
        <v>74</v>
      </c>
      <c r="D4447" t="s">
        <v>4281</v>
      </c>
      <c r="E4447" t="s">
        <v>13</v>
      </c>
      <c r="F4447" t="s">
        <v>34</v>
      </c>
      <c r="G4447" t="s">
        <v>13</v>
      </c>
      <c r="H4447" t="s">
        <v>20</v>
      </c>
      <c r="I4447" t="s">
        <v>15</v>
      </c>
      <c r="J4447" s="5">
        <v>112.54</v>
      </c>
      <c r="K4447" s="5" t="str">
        <f>_xlfn.IFS(stroke_2[[#This Row],[avg_glucose_level]]&lt;70,"Low",stroke_2[[#This Row],[avg_glucose_level]]&lt;99,"Normal",stroke_2[[#This Row],[avg_glucose_level]]&lt;125,"Prediabetes",stroke_2[[#This Row],[avg_glucose_level]]&lt;199,"Diabetes",stroke_2[[#This Row],[avg_glucose_level]]&gt;199,"Very High")</f>
        <v>Prediabetes</v>
      </c>
      <c r="L4447">
        <v>27.7</v>
      </c>
      <c r="M4447">
        <v>28.25</v>
      </c>
      <c r="N4447">
        <v>27.7</v>
      </c>
      <c r="O4447" t="s">
        <v>18</v>
      </c>
      <c r="P4447" t="s">
        <v>34</v>
      </c>
      <c r="Q4447" s="4" t="s">
        <v>4285</v>
      </c>
      <c r="R4447" s="5">
        <f t="shared" ca="1" si="69"/>
        <v>1.6653605442188701E-2</v>
      </c>
    </row>
    <row r="4448" spans="1:18" x14ac:dyDescent="0.25">
      <c r="A4448">
        <v>12982</v>
      </c>
      <c r="B4448" t="s">
        <v>12</v>
      </c>
      <c r="C4448">
        <v>74</v>
      </c>
      <c r="D4448" t="s">
        <v>4281</v>
      </c>
      <c r="E4448" t="s">
        <v>34</v>
      </c>
      <c r="F4448" t="s">
        <v>34</v>
      </c>
      <c r="G4448" t="s">
        <v>13</v>
      </c>
      <c r="H4448" t="s">
        <v>20</v>
      </c>
      <c r="I4448" t="s">
        <v>15</v>
      </c>
      <c r="J4448" s="5">
        <v>186.17</v>
      </c>
      <c r="K4448" s="5" t="str">
        <f>_xlfn.IFS(stroke_2[[#This Row],[avg_glucose_level]]&lt;70,"Low",stroke_2[[#This Row],[avg_glucose_level]]&lt;99,"Normal",stroke_2[[#This Row],[avg_glucose_level]]&lt;125,"Prediabetes",stroke_2[[#This Row],[avg_glucose_level]]&lt;199,"Diabetes",stroke_2[[#This Row],[avg_glucose_level]]&gt;199,"Very High")</f>
        <v>Diabetes</v>
      </c>
      <c r="L4448">
        <v>44.3</v>
      </c>
      <c r="M4448">
        <v>28.25</v>
      </c>
      <c r="N4448">
        <v>44.3</v>
      </c>
      <c r="O4448" t="s">
        <v>38</v>
      </c>
      <c r="P4448" t="s">
        <v>34</v>
      </c>
      <c r="Q4448" s="4" t="s">
        <v>4285</v>
      </c>
      <c r="R4448" s="5">
        <f t="shared" ca="1" si="69"/>
        <v>-3.1961341411269107E-3</v>
      </c>
    </row>
    <row r="4449" spans="1:18" x14ac:dyDescent="0.25">
      <c r="A4449">
        <v>13764</v>
      </c>
      <c r="B4449" t="s">
        <v>19</v>
      </c>
      <c r="C4449">
        <v>74</v>
      </c>
      <c r="D4449" t="s">
        <v>4281</v>
      </c>
      <c r="E4449" t="s">
        <v>34</v>
      </c>
      <c r="F4449" t="s">
        <v>34</v>
      </c>
      <c r="G4449" t="s">
        <v>13</v>
      </c>
      <c r="H4449" t="s">
        <v>14</v>
      </c>
      <c r="I4449" t="s">
        <v>15</v>
      </c>
      <c r="J4449" s="5">
        <v>116.04</v>
      </c>
      <c r="K4449" s="5" t="str">
        <f>_xlfn.IFS(stroke_2[[#This Row],[avg_glucose_level]]&lt;70,"Low",stroke_2[[#This Row],[avg_glucose_level]]&lt;99,"Normal",stroke_2[[#This Row],[avg_glucose_level]]&lt;125,"Prediabetes",stroke_2[[#This Row],[avg_glucose_level]]&lt;199,"Diabetes",stroke_2[[#This Row],[avg_glucose_level]]&gt;199,"Very High")</f>
        <v>Prediabetes</v>
      </c>
      <c r="L4449">
        <v>30.9</v>
      </c>
      <c r="M4449">
        <v>28.25</v>
      </c>
      <c r="N4449">
        <v>30.9</v>
      </c>
      <c r="O4449" t="s">
        <v>24</v>
      </c>
      <c r="P4449" t="s">
        <v>34</v>
      </c>
      <c r="Q4449" s="4" t="s">
        <v>4285</v>
      </c>
      <c r="R4449" s="5">
        <f t="shared" ca="1" si="69"/>
        <v>1.1457382282114015E-4</v>
      </c>
    </row>
    <row r="4450" spans="1:18" x14ac:dyDescent="0.25">
      <c r="A4450">
        <v>14489</v>
      </c>
      <c r="B4450" t="s">
        <v>19</v>
      </c>
      <c r="C4450">
        <v>74</v>
      </c>
      <c r="D4450" t="s">
        <v>4281</v>
      </c>
      <c r="E4450" t="s">
        <v>34</v>
      </c>
      <c r="F4450" t="s">
        <v>34</v>
      </c>
      <c r="G4450" t="s">
        <v>34</v>
      </c>
      <c r="H4450" t="s">
        <v>20</v>
      </c>
      <c r="I4450" t="s">
        <v>15</v>
      </c>
      <c r="J4450" s="5">
        <v>89.52</v>
      </c>
      <c r="K4450" s="5" t="str">
        <f>_xlfn.IFS(stroke_2[[#This Row],[avg_glucose_level]]&lt;70,"Low",stroke_2[[#This Row],[avg_glucose_level]]&lt;99,"Normal",stroke_2[[#This Row],[avg_glucose_level]]&lt;125,"Prediabetes",stroke_2[[#This Row],[avg_glucose_level]]&lt;199,"Diabetes",stroke_2[[#This Row],[avg_glucose_level]]&gt;199,"Very High")</f>
        <v>Normal</v>
      </c>
      <c r="L4450">
        <v>39.200000000000003</v>
      </c>
      <c r="M4450">
        <v>28.25</v>
      </c>
      <c r="N4450">
        <v>39.200000000000003</v>
      </c>
      <c r="O4450" t="s">
        <v>38</v>
      </c>
      <c r="P4450" t="s">
        <v>34</v>
      </c>
      <c r="Q4450" s="4" t="s">
        <v>4285</v>
      </c>
      <c r="R4450" s="5">
        <f t="shared" ca="1" si="69"/>
        <v>1.116976008346191E-2</v>
      </c>
    </row>
    <row r="4451" spans="1:18" x14ac:dyDescent="0.25">
      <c r="A4451">
        <v>19681</v>
      </c>
      <c r="B4451" t="s">
        <v>19</v>
      </c>
      <c r="C4451">
        <v>74</v>
      </c>
      <c r="D4451" t="s">
        <v>4281</v>
      </c>
      <c r="E4451" t="s">
        <v>34</v>
      </c>
      <c r="F4451" t="s">
        <v>34</v>
      </c>
      <c r="G4451" t="s">
        <v>13</v>
      </c>
      <c r="H4451" t="s">
        <v>20</v>
      </c>
      <c r="I4451" t="s">
        <v>15</v>
      </c>
      <c r="J4451" s="5">
        <v>99.21</v>
      </c>
      <c r="K4451" s="5" t="str">
        <f>_xlfn.IFS(stroke_2[[#This Row],[avg_glucose_level]]&lt;70,"Low",stroke_2[[#This Row],[avg_glucose_level]]&lt;99,"Normal",stroke_2[[#This Row],[avg_glucose_level]]&lt;125,"Prediabetes",stroke_2[[#This Row],[avg_glucose_level]]&lt;199,"Diabetes",stroke_2[[#This Row],[avg_glucose_level]]&gt;199,"Very High")</f>
        <v>Prediabetes</v>
      </c>
      <c r="L4451">
        <v>22.1</v>
      </c>
      <c r="M4451">
        <v>28.25</v>
      </c>
      <c r="N4451">
        <v>22.1</v>
      </c>
      <c r="O4451" t="s">
        <v>24</v>
      </c>
      <c r="P4451" t="s">
        <v>34</v>
      </c>
      <c r="Q4451" s="4" t="s">
        <v>4285</v>
      </c>
      <c r="R4451" s="5">
        <f t="shared" ca="1" si="69"/>
        <v>5.1506588096692733E-3</v>
      </c>
    </row>
    <row r="4452" spans="1:18" x14ac:dyDescent="0.25">
      <c r="A4452">
        <v>22147</v>
      </c>
      <c r="B4452" t="s">
        <v>19</v>
      </c>
      <c r="C4452">
        <v>74</v>
      </c>
      <c r="D4452" t="s">
        <v>4281</v>
      </c>
      <c r="E4452" t="s">
        <v>34</v>
      </c>
      <c r="F4452" t="s">
        <v>34</v>
      </c>
      <c r="G4452" t="s">
        <v>13</v>
      </c>
      <c r="H4452" t="s">
        <v>14</v>
      </c>
      <c r="I4452" t="s">
        <v>15</v>
      </c>
      <c r="J4452" s="5">
        <v>203.01</v>
      </c>
      <c r="K4452" s="5" t="str">
        <f>_xlfn.IFS(stroke_2[[#This Row],[avg_glucose_level]]&lt;70,"Low",stroke_2[[#This Row],[avg_glucose_level]]&lt;99,"Normal",stroke_2[[#This Row],[avg_glucose_level]]&lt;125,"Prediabetes",stroke_2[[#This Row],[avg_glucose_level]]&lt;199,"Diabetes",stroke_2[[#This Row],[avg_glucose_level]]&gt;199,"Very High")</f>
        <v>Very High</v>
      </c>
      <c r="L4452">
        <v>25.4</v>
      </c>
      <c r="M4452">
        <v>28.25</v>
      </c>
      <c r="N4452">
        <v>25.4</v>
      </c>
      <c r="O4452" t="s">
        <v>24</v>
      </c>
      <c r="P4452" t="s">
        <v>34</v>
      </c>
      <c r="Q4452" s="4" t="s">
        <v>4285</v>
      </c>
      <c r="R4452" s="5">
        <f t="shared" ca="1" si="69"/>
        <v>-2.4913612100594323E-2</v>
      </c>
    </row>
    <row r="4453" spans="1:18" x14ac:dyDescent="0.25">
      <c r="A4453">
        <v>28674</v>
      </c>
      <c r="B4453" t="s">
        <v>19</v>
      </c>
      <c r="C4453">
        <v>74</v>
      </c>
      <c r="D4453" t="s">
        <v>4281</v>
      </c>
      <c r="E4453" t="s">
        <v>13</v>
      </c>
      <c r="F4453" t="s">
        <v>34</v>
      </c>
      <c r="G4453" t="s">
        <v>13</v>
      </c>
      <c r="H4453" t="s">
        <v>20</v>
      </c>
      <c r="I4453" t="s">
        <v>15</v>
      </c>
      <c r="J4453" s="5">
        <v>205.84</v>
      </c>
      <c r="K4453" s="5" t="str">
        <f>_xlfn.IFS(stroke_2[[#This Row],[avg_glucose_level]]&lt;70,"Low",stroke_2[[#This Row],[avg_glucose_level]]&lt;99,"Normal",stroke_2[[#This Row],[avg_glucose_level]]&lt;125,"Prediabetes",stroke_2[[#This Row],[avg_glucose_level]]&lt;199,"Diabetes",stroke_2[[#This Row],[avg_glucose_level]]&gt;199,"Very High")</f>
        <v>Very High</v>
      </c>
      <c r="L4453">
        <v>54.6</v>
      </c>
      <c r="M4453">
        <v>28.25</v>
      </c>
      <c r="N4453">
        <v>54.6</v>
      </c>
      <c r="O4453" t="s">
        <v>24</v>
      </c>
      <c r="P4453" t="s">
        <v>34</v>
      </c>
      <c r="Q4453" s="4" t="s">
        <v>4285</v>
      </c>
      <c r="R4453" s="5">
        <f t="shared" ca="1" si="69"/>
        <v>-7.2906618787690666E-3</v>
      </c>
    </row>
    <row r="4454" spans="1:18" x14ac:dyDescent="0.25">
      <c r="A4454">
        <v>28716</v>
      </c>
      <c r="B4454" t="s">
        <v>19</v>
      </c>
      <c r="C4454">
        <v>74</v>
      </c>
      <c r="D4454" t="s">
        <v>4281</v>
      </c>
      <c r="E4454" t="s">
        <v>34</v>
      </c>
      <c r="F4454" t="s">
        <v>34</v>
      </c>
      <c r="G4454" t="s">
        <v>13</v>
      </c>
      <c r="H4454" t="s">
        <v>20</v>
      </c>
      <c r="I4454" t="s">
        <v>21</v>
      </c>
      <c r="J4454" s="5">
        <v>94.67</v>
      </c>
      <c r="K4454" s="5" t="str">
        <f>_xlfn.IFS(stroke_2[[#This Row],[avg_glucose_level]]&lt;70,"Low",stroke_2[[#This Row],[avg_glucose_level]]&lt;99,"Normal",stroke_2[[#This Row],[avg_glucose_level]]&lt;125,"Prediabetes",stroke_2[[#This Row],[avg_glucose_level]]&lt;199,"Diabetes",stroke_2[[#This Row],[avg_glucose_level]]&gt;199,"Very High")</f>
        <v>Normal</v>
      </c>
      <c r="L4454">
        <v>19.7</v>
      </c>
      <c r="M4454">
        <v>28.25</v>
      </c>
      <c r="N4454">
        <v>19.7</v>
      </c>
      <c r="O4454" t="s">
        <v>38</v>
      </c>
      <c r="P4454" t="s">
        <v>34</v>
      </c>
      <c r="Q4454" s="4" t="s">
        <v>4285</v>
      </c>
      <c r="R4454" s="5">
        <f t="shared" ca="1" si="69"/>
        <v>5.0716749767109551E-3</v>
      </c>
    </row>
    <row r="4455" spans="1:18" x14ac:dyDescent="0.25">
      <c r="A4455">
        <v>35648</v>
      </c>
      <c r="B4455" t="s">
        <v>19</v>
      </c>
      <c r="C4455">
        <v>74</v>
      </c>
      <c r="D4455" t="s">
        <v>4281</v>
      </c>
      <c r="E4455" t="s">
        <v>34</v>
      </c>
      <c r="F4455" t="s">
        <v>34</v>
      </c>
      <c r="G4455" t="s">
        <v>13</v>
      </c>
      <c r="H4455" t="s">
        <v>20</v>
      </c>
      <c r="I4455" t="s">
        <v>21</v>
      </c>
      <c r="J4455" s="5">
        <v>95.94</v>
      </c>
      <c r="K4455" s="5" t="str">
        <f>_xlfn.IFS(stroke_2[[#This Row],[avg_glucose_level]]&lt;70,"Low",stroke_2[[#This Row],[avg_glucose_level]]&lt;99,"Normal",stroke_2[[#This Row],[avg_glucose_level]]&lt;125,"Prediabetes",stroke_2[[#This Row],[avg_glucose_level]]&lt;199,"Diabetes",stroke_2[[#This Row],[avg_glucose_level]]&gt;199,"Very High")</f>
        <v>Normal</v>
      </c>
      <c r="L4455">
        <v>27</v>
      </c>
      <c r="M4455">
        <v>28.25</v>
      </c>
      <c r="N4455">
        <v>27</v>
      </c>
      <c r="O4455" t="s">
        <v>24</v>
      </c>
      <c r="P4455" t="s">
        <v>34</v>
      </c>
      <c r="Q4455" s="4" t="s">
        <v>4285</v>
      </c>
      <c r="R4455" s="5">
        <f t="shared" ca="1" si="69"/>
        <v>-6.0777423006889151E-4</v>
      </c>
    </row>
    <row r="4456" spans="1:18" x14ac:dyDescent="0.25">
      <c r="A4456">
        <v>36620</v>
      </c>
      <c r="B4456" t="s">
        <v>19</v>
      </c>
      <c r="C4456">
        <v>74</v>
      </c>
      <c r="D4456" t="s">
        <v>4281</v>
      </c>
      <c r="E4456" t="s">
        <v>34</v>
      </c>
      <c r="F4456" t="s">
        <v>34</v>
      </c>
      <c r="G4456" t="s">
        <v>13</v>
      </c>
      <c r="H4456" t="s">
        <v>14</v>
      </c>
      <c r="I4456" t="s">
        <v>21</v>
      </c>
      <c r="J4456" s="5">
        <v>66.319999999999993</v>
      </c>
      <c r="K4456" s="5" t="str">
        <f>_xlfn.IFS(stroke_2[[#This Row],[avg_glucose_level]]&lt;70,"Low",stroke_2[[#This Row],[avg_glucose_level]]&lt;99,"Normal",stroke_2[[#This Row],[avg_glucose_level]]&lt;125,"Prediabetes",stroke_2[[#This Row],[avg_glucose_level]]&lt;199,"Diabetes",stroke_2[[#This Row],[avg_glucose_level]]&gt;199,"Very High")</f>
        <v>Low</v>
      </c>
      <c r="L4456">
        <v>34.4</v>
      </c>
      <c r="M4456">
        <v>28.25</v>
      </c>
      <c r="N4456">
        <v>34.4</v>
      </c>
      <c r="O4456" t="s">
        <v>18</v>
      </c>
      <c r="P4456" t="s">
        <v>34</v>
      </c>
      <c r="Q4456" s="4" t="s">
        <v>4285</v>
      </c>
      <c r="R4456" s="5">
        <f t="shared" ca="1" si="69"/>
        <v>-3.7212328988632639E-3</v>
      </c>
    </row>
    <row r="4457" spans="1:18" x14ac:dyDescent="0.25">
      <c r="A4457">
        <v>36728</v>
      </c>
      <c r="B4457" t="s">
        <v>12</v>
      </c>
      <c r="C4457">
        <v>74</v>
      </c>
      <c r="D4457" t="s">
        <v>4281</v>
      </c>
      <c r="E4457" t="s">
        <v>34</v>
      </c>
      <c r="F4457" t="s">
        <v>34</v>
      </c>
      <c r="G4457" t="s">
        <v>13</v>
      </c>
      <c r="H4457" t="s">
        <v>14</v>
      </c>
      <c r="I4457" t="s">
        <v>15</v>
      </c>
      <c r="J4457" s="5">
        <v>79.44</v>
      </c>
      <c r="K4457" s="5" t="str">
        <f>_xlfn.IFS(stroke_2[[#This Row],[avg_glucose_level]]&lt;70,"Low",stroke_2[[#This Row],[avg_glucose_level]]&lt;99,"Normal",stroke_2[[#This Row],[avg_glucose_level]]&lt;125,"Prediabetes",stroke_2[[#This Row],[avg_glucose_level]]&lt;199,"Diabetes",stroke_2[[#This Row],[avg_glucose_level]]&gt;199,"Very High")</f>
        <v>Normal</v>
      </c>
      <c r="L4457">
        <v>32.799999999999997</v>
      </c>
      <c r="M4457">
        <v>28.25</v>
      </c>
      <c r="N4457">
        <v>32.799999999999997</v>
      </c>
      <c r="O4457" t="s">
        <v>24</v>
      </c>
      <c r="P4457" t="s">
        <v>34</v>
      </c>
      <c r="Q4457" s="4" t="s">
        <v>4285</v>
      </c>
      <c r="R4457" s="5">
        <f t="shared" ca="1" si="69"/>
        <v>-2.2643161752774772E-2</v>
      </c>
    </row>
    <row r="4458" spans="1:18" x14ac:dyDescent="0.25">
      <c r="A4458">
        <v>36946</v>
      </c>
      <c r="B4458" t="s">
        <v>12</v>
      </c>
      <c r="C4458">
        <v>74</v>
      </c>
      <c r="D4458" t="s">
        <v>4281</v>
      </c>
      <c r="E4458" t="s">
        <v>34</v>
      </c>
      <c r="F4458" t="s">
        <v>34</v>
      </c>
      <c r="G4458" t="s">
        <v>13</v>
      </c>
      <c r="H4458" t="s">
        <v>14</v>
      </c>
      <c r="I4458" t="s">
        <v>21</v>
      </c>
      <c r="J4458" s="5">
        <v>92.67</v>
      </c>
      <c r="K4458" s="5" t="str">
        <f>_xlfn.IFS(stroke_2[[#This Row],[avg_glucose_level]]&lt;70,"Low",stroke_2[[#This Row],[avg_glucose_level]]&lt;99,"Normal",stroke_2[[#This Row],[avg_glucose_level]]&lt;125,"Prediabetes",stroke_2[[#This Row],[avg_glucose_level]]&lt;199,"Diabetes",stroke_2[[#This Row],[avg_glucose_level]]&gt;199,"Very High")</f>
        <v>Normal</v>
      </c>
      <c r="L4458">
        <v>26.3</v>
      </c>
      <c r="M4458">
        <v>28.25</v>
      </c>
      <c r="N4458">
        <v>26.3</v>
      </c>
      <c r="O4458" t="s">
        <v>18</v>
      </c>
      <c r="P4458" t="s">
        <v>34</v>
      </c>
      <c r="Q4458" s="4" t="s">
        <v>4285</v>
      </c>
      <c r="R4458" s="5">
        <f t="shared" ca="1" si="69"/>
        <v>-1.6682980366053524E-2</v>
      </c>
    </row>
    <row r="4459" spans="1:18" x14ac:dyDescent="0.25">
      <c r="A4459">
        <v>38804</v>
      </c>
      <c r="B4459" t="s">
        <v>12</v>
      </c>
      <c r="C4459">
        <v>74</v>
      </c>
      <c r="D4459" t="s">
        <v>4281</v>
      </c>
      <c r="E4459" t="s">
        <v>34</v>
      </c>
      <c r="F4459" t="s">
        <v>34</v>
      </c>
      <c r="G4459" t="s">
        <v>13</v>
      </c>
      <c r="H4459" t="s">
        <v>14</v>
      </c>
      <c r="I4459" t="s">
        <v>21</v>
      </c>
      <c r="J4459" s="5">
        <v>83.5</v>
      </c>
      <c r="K4459" s="5" t="str">
        <f>_xlfn.IFS(stroke_2[[#This Row],[avg_glucose_level]]&lt;70,"Low",stroke_2[[#This Row],[avg_glucose_level]]&lt;99,"Normal",stroke_2[[#This Row],[avg_glucose_level]]&lt;125,"Prediabetes",stroke_2[[#This Row],[avg_glucose_level]]&lt;199,"Diabetes",stroke_2[[#This Row],[avg_glucose_level]]&gt;199,"Very High")</f>
        <v>Normal</v>
      </c>
      <c r="L4459">
        <v>26.7</v>
      </c>
      <c r="M4459">
        <v>28.25</v>
      </c>
      <c r="N4459">
        <v>26.7</v>
      </c>
      <c r="O4459" t="s">
        <v>38</v>
      </c>
      <c r="P4459" t="s">
        <v>34</v>
      </c>
      <c r="Q4459" s="4" t="s">
        <v>4285</v>
      </c>
      <c r="R4459" s="5">
        <f t="shared" ca="1" si="69"/>
        <v>-1.1215316219576527E-2</v>
      </c>
    </row>
    <row r="4460" spans="1:18" x14ac:dyDescent="0.25">
      <c r="A4460">
        <v>39105</v>
      </c>
      <c r="B4460" t="s">
        <v>12</v>
      </c>
      <c r="C4460">
        <v>74</v>
      </c>
      <c r="D4460" t="s">
        <v>4281</v>
      </c>
      <c r="E4460" t="s">
        <v>34</v>
      </c>
      <c r="F4460" t="s">
        <v>34</v>
      </c>
      <c r="G4460" t="s">
        <v>13</v>
      </c>
      <c r="H4460" t="s">
        <v>20</v>
      </c>
      <c r="I4460" t="s">
        <v>21</v>
      </c>
      <c r="J4460" s="5">
        <v>60.98</v>
      </c>
      <c r="K4460" s="5" t="str">
        <f>_xlfn.IFS(stroke_2[[#This Row],[avg_glucose_level]]&lt;70,"Low",stroke_2[[#This Row],[avg_glucose_level]]&lt;99,"Normal",stroke_2[[#This Row],[avg_glucose_level]]&lt;125,"Prediabetes",stroke_2[[#This Row],[avg_glucose_level]]&lt;199,"Diabetes",stroke_2[[#This Row],[avg_glucose_level]]&gt;199,"Very High")</f>
        <v>Low</v>
      </c>
      <c r="M4460">
        <v>28.25</v>
      </c>
      <c r="N4460">
        <v>28.25</v>
      </c>
      <c r="O4460" t="s">
        <v>24</v>
      </c>
      <c r="P4460" t="s">
        <v>13</v>
      </c>
      <c r="Q4460" s="4" t="s">
        <v>4286</v>
      </c>
      <c r="R4460" s="5">
        <f t="shared" ca="1" si="69"/>
        <v>1.0242593459132987</v>
      </c>
    </row>
    <row r="4461" spans="1:18" x14ac:dyDescent="0.25">
      <c r="A4461">
        <v>40850</v>
      </c>
      <c r="B4461" t="s">
        <v>19</v>
      </c>
      <c r="C4461">
        <v>74</v>
      </c>
      <c r="D4461" t="s">
        <v>4281</v>
      </c>
      <c r="E4461" t="s">
        <v>34</v>
      </c>
      <c r="F4461" t="s">
        <v>34</v>
      </c>
      <c r="G4461" t="s">
        <v>13</v>
      </c>
      <c r="H4461" t="s">
        <v>43</v>
      </c>
      <c r="I4461" t="s">
        <v>15</v>
      </c>
      <c r="J4461" s="5">
        <v>111.94</v>
      </c>
      <c r="K4461" s="5" t="str">
        <f>_xlfn.IFS(stroke_2[[#This Row],[avg_glucose_level]]&lt;70,"Low",stroke_2[[#This Row],[avg_glucose_level]]&lt;99,"Normal",stroke_2[[#This Row],[avg_glucose_level]]&lt;125,"Prediabetes",stroke_2[[#This Row],[avg_glucose_level]]&lt;199,"Diabetes",stroke_2[[#This Row],[avg_glucose_level]]&gt;199,"Very High")</f>
        <v>Prediabetes</v>
      </c>
      <c r="L4461">
        <v>21.7</v>
      </c>
      <c r="M4461">
        <v>28.25</v>
      </c>
      <c r="N4461">
        <v>21.7</v>
      </c>
      <c r="O4461" t="s">
        <v>24</v>
      </c>
      <c r="P4461" t="s">
        <v>34</v>
      </c>
      <c r="Q4461" s="4" t="s">
        <v>4285</v>
      </c>
      <c r="R4461" s="5">
        <f t="shared" ca="1" si="69"/>
        <v>9.9671428335904415E-3</v>
      </c>
    </row>
    <row r="4462" spans="1:18" x14ac:dyDescent="0.25">
      <c r="A4462">
        <v>41362</v>
      </c>
      <c r="B4462" t="s">
        <v>19</v>
      </c>
      <c r="C4462">
        <v>74</v>
      </c>
      <c r="D4462" t="s">
        <v>4281</v>
      </c>
      <c r="E4462" t="s">
        <v>34</v>
      </c>
      <c r="F4462" t="s">
        <v>34</v>
      </c>
      <c r="G4462" t="s">
        <v>13</v>
      </c>
      <c r="H4462" t="s">
        <v>20</v>
      </c>
      <c r="I4462" t="s">
        <v>21</v>
      </c>
      <c r="J4462" s="5">
        <v>72.540000000000006</v>
      </c>
      <c r="K4462" s="5" t="str">
        <f>_xlfn.IFS(stroke_2[[#This Row],[avg_glucose_level]]&lt;70,"Low",stroke_2[[#This Row],[avg_glucose_level]]&lt;99,"Normal",stroke_2[[#This Row],[avg_glucose_level]]&lt;125,"Prediabetes",stroke_2[[#This Row],[avg_glucose_level]]&lt;199,"Diabetes",stroke_2[[#This Row],[avg_glucose_level]]&gt;199,"Very High")</f>
        <v>Normal</v>
      </c>
      <c r="L4462">
        <v>28.4</v>
      </c>
      <c r="M4462">
        <v>28.25</v>
      </c>
      <c r="N4462">
        <v>28.4</v>
      </c>
      <c r="O4462" t="s">
        <v>24</v>
      </c>
      <c r="P4462" t="s">
        <v>34</v>
      </c>
      <c r="Q4462" s="4" t="s">
        <v>4285</v>
      </c>
      <c r="R4462" s="5">
        <f t="shared" ca="1" si="69"/>
        <v>1.6325702758297672E-2</v>
      </c>
    </row>
    <row r="4463" spans="1:18" x14ac:dyDescent="0.25">
      <c r="A4463">
        <v>42703</v>
      </c>
      <c r="B4463" t="s">
        <v>12</v>
      </c>
      <c r="C4463">
        <v>74</v>
      </c>
      <c r="D4463" t="s">
        <v>4281</v>
      </c>
      <c r="E4463" t="s">
        <v>34</v>
      </c>
      <c r="F4463" t="s">
        <v>34</v>
      </c>
      <c r="G4463" t="s">
        <v>13</v>
      </c>
      <c r="H4463" t="s">
        <v>20</v>
      </c>
      <c r="I4463" t="s">
        <v>15</v>
      </c>
      <c r="J4463" s="5">
        <v>61.78</v>
      </c>
      <c r="K4463" s="5" t="str">
        <f>_xlfn.IFS(stroke_2[[#This Row],[avg_glucose_level]]&lt;70,"Low",stroke_2[[#This Row],[avg_glucose_level]]&lt;99,"Normal",stroke_2[[#This Row],[avg_glucose_level]]&lt;125,"Prediabetes",stroke_2[[#This Row],[avg_glucose_level]]&lt;199,"Diabetes",stroke_2[[#This Row],[avg_glucose_level]]&gt;199,"Very High")</f>
        <v>Low</v>
      </c>
      <c r="L4463">
        <v>25.8</v>
      </c>
      <c r="M4463">
        <v>28.25</v>
      </c>
      <c r="N4463">
        <v>25.8</v>
      </c>
      <c r="O4463" t="s">
        <v>38</v>
      </c>
      <c r="P4463" t="s">
        <v>34</v>
      </c>
      <c r="Q4463" s="4" t="s">
        <v>4285</v>
      </c>
      <c r="R4463" s="5">
        <f t="shared" ca="1" si="69"/>
        <v>-1.646548222777507E-2</v>
      </c>
    </row>
    <row r="4464" spans="1:18" x14ac:dyDescent="0.25">
      <c r="A4464">
        <v>44259</v>
      </c>
      <c r="B4464" t="s">
        <v>19</v>
      </c>
      <c r="C4464">
        <v>74</v>
      </c>
      <c r="D4464" t="s">
        <v>4281</v>
      </c>
      <c r="E4464" t="s">
        <v>34</v>
      </c>
      <c r="F4464" t="s">
        <v>34</v>
      </c>
      <c r="G4464" t="s">
        <v>13</v>
      </c>
      <c r="H4464" t="s">
        <v>14</v>
      </c>
      <c r="I4464" t="s">
        <v>15</v>
      </c>
      <c r="J4464" s="5">
        <v>130.37</v>
      </c>
      <c r="K4464" s="5" t="str">
        <f>_xlfn.IFS(stroke_2[[#This Row],[avg_glucose_level]]&lt;70,"Low",stroke_2[[#This Row],[avg_glucose_level]]&lt;99,"Normal",stroke_2[[#This Row],[avg_glucose_level]]&lt;125,"Prediabetes",stroke_2[[#This Row],[avg_glucose_level]]&lt;199,"Diabetes",stroke_2[[#This Row],[avg_glucose_level]]&gt;199,"Very High")</f>
        <v>Diabetes</v>
      </c>
      <c r="L4464">
        <v>26.3</v>
      </c>
      <c r="M4464">
        <v>28.25</v>
      </c>
      <c r="N4464">
        <v>26.3</v>
      </c>
      <c r="O4464" t="s">
        <v>38</v>
      </c>
      <c r="P4464" t="s">
        <v>34</v>
      </c>
      <c r="Q4464" s="4" t="s">
        <v>4285</v>
      </c>
      <c r="R4464" s="5">
        <f t="shared" ca="1" si="69"/>
        <v>1.722503571039417E-2</v>
      </c>
    </row>
    <row r="4465" spans="1:18" x14ac:dyDescent="0.25">
      <c r="A4465">
        <v>45277</v>
      </c>
      <c r="B4465" t="s">
        <v>19</v>
      </c>
      <c r="C4465">
        <v>74</v>
      </c>
      <c r="D4465" t="s">
        <v>4281</v>
      </c>
      <c r="E4465" t="s">
        <v>34</v>
      </c>
      <c r="F4465" t="s">
        <v>34</v>
      </c>
      <c r="G4465" t="s">
        <v>13</v>
      </c>
      <c r="H4465" t="s">
        <v>14</v>
      </c>
      <c r="I4465" t="s">
        <v>21</v>
      </c>
      <c r="J4465" s="5">
        <v>231.61</v>
      </c>
      <c r="K4465" s="5" t="str">
        <f>_xlfn.IFS(stroke_2[[#This Row],[avg_glucose_level]]&lt;70,"Low",stroke_2[[#This Row],[avg_glucose_level]]&lt;99,"Normal",stroke_2[[#This Row],[avg_glucose_level]]&lt;125,"Prediabetes",stroke_2[[#This Row],[avg_glucose_level]]&lt;199,"Diabetes",stroke_2[[#This Row],[avg_glucose_level]]&gt;199,"Very High")</f>
        <v>Very High</v>
      </c>
      <c r="L4465">
        <v>34.6</v>
      </c>
      <c r="M4465">
        <v>28.25</v>
      </c>
      <c r="N4465">
        <v>34.6</v>
      </c>
      <c r="O4465" t="s">
        <v>18</v>
      </c>
      <c r="P4465" t="s">
        <v>13</v>
      </c>
      <c r="Q4465" s="4" t="s">
        <v>4286</v>
      </c>
      <c r="R4465" s="5">
        <f t="shared" ca="1" si="69"/>
        <v>0.98341316734456585</v>
      </c>
    </row>
    <row r="4466" spans="1:18" x14ac:dyDescent="0.25">
      <c r="A4466">
        <v>45795</v>
      </c>
      <c r="B4466" t="s">
        <v>19</v>
      </c>
      <c r="C4466">
        <v>74</v>
      </c>
      <c r="D4466" t="s">
        <v>4281</v>
      </c>
      <c r="E4466" t="s">
        <v>34</v>
      </c>
      <c r="F4466" t="s">
        <v>34</v>
      </c>
      <c r="G4466" t="s">
        <v>13</v>
      </c>
      <c r="H4466" t="s">
        <v>14</v>
      </c>
      <c r="I4466" t="s">
        <v>15</v>
      </c>
      <c r="J4466" s="5">
        <v>158.9</v>
      </c>
      <c r="K4466" s="5" t="str">
        <f>_xlfn.IFS(stroke_2[[#This Row],[avg_glucose_level]]&lt;70,"Low",stroke_2[[#This Row],[avg_glucose_level]]&lt;99,"Normal",stroke_2[[#This Row],[avg_glucose_level]]&lt;125,"Prediabetes",stroke_2[[#This Row],[avg_glucose_level]]&lt;199,"Diabetes",stroke_2[[#This Row],[avg_glucose_level]]&gt;199,"Very High")</f>
        <v>Diabetes</v>
      </c>
      <c r="L4466">
        <v>32.4</v>
      </c>
      <c r="M4466">
        <v>28.25</v>
      </c>
      <c r="N4466">
        <v>32.4</v>
      </c>
      <c r="O4466" t="s">
        <v>18</v>
      </c>
      <c r="P4466" t="s">
        <v>34</v>
      </c>
      <c r="Q4466" s="4" t="s">
        <v>4285</v>
      </c>
      <c r="R4466" s="5">
        <f t="shared" ca="1" si="69"/>
        <v>-7.1365400944196963E-3</v>
      </c>
    </row>
    <row r="4467" spans="1:18" x14ac:dyDescent="0.25">
      <c r="A4467">
        <v>46891</v>
      </c>
      <c r="B4467" t="s">
        <v>19</v>
      </c>
      <c r="C4467">
        <v>74</v>
      </c>
      <c r="D4467" t="s">
        <v>4281</v>
      </c>
      <c r="E4467" t="s">
        <v>34</v>
      </c>
      <c r="F4467" t="s">
        <v>34</v>
      </c>
      <c r="G4467" t="s">
        <v>13</v>
      </c>
      <c r="H4467" t="s">
        <v>14</v>
      </c>
      <c r="I4467" t="s">
        <v>21</v>
      </c>
      <c r="J4467" s="5">
        <v>68.34</v>
      </c>
      <c r="K4467" s="5" t="str">
        <f>_xlfn.IFS(stroke_2[[#This Row],[avg_glucose_level]]&lt;70,"Low",stroke_2[[#This Row],[avg_glucose_level]]&lt;99,"Normal",stroke_2[[#This Row],[avg_glucose_level]]&lt;125,"Prediabetes",stroke_2[[#This Row],[avg_glucose_level]]&lt;199,"Diabetes",stroke_2[[#This Row],[avg_glucose_level]]&gt;199,"Very High")</f>
        <v>Low</v>
      </c>
      <c r="L4467">
        <v>39.299999999999997</v>
      </c>
      <c r="M4467">
        <v>28.25</v>
      </c>
      <c r="N4467">
        <v>39.299999999999997</v>
      </c>
      <c r="O4467" t="s">
        <v>38</v>
      </c>
      <c r="P4467" t="s">
        <v>34</v>
      </c>
      <c r="Q4467" s="4" t="s">
        <v>4285</v>
      </c>
      <c r="R4467" s="5">
        <f t="shared" ca="1" si="69"/>
        <v>-1.2116722379122485E-2</v>
      </c>
    </row>
    <row r="4468" spans="1:18" x14ac:dyDescent="0.25">
      <c r="A4468">
        <v>47144</v>
      </c>
      <c r="B4468" t="s">
        <v>19</v>
      </c>
      <c r="C4468">
        <v>74</v>
      </c>
      <c r="D4468" t="s">
        <v>4281</v>
      </c>
      <c r="E4468" t="s">
        <v>34</v>
      </c>
      <c r="F4468" t="s">
        <v>34</v>
      </c>
      <c r="G4468" t="s">
        <v>13</v>
      </c>
      <c r="H4468" t="s">
        <v>20</v>
      </c>
      <c r="I4468" t="s">
        <v>15</v>
      </c>
      <c r="J4468" s="5">
        <v>88.62</v>
      </c>
      <c r="K4468" s="5" t="str">
        <f>_xlfn.IFS(stroke_2[[#This Row],[avg_glucose_level]]&lt;70,"Low",stroke_2[[#This Row],[avg_glucose_level]]&lt;99,"Normal",stroke_2[[#This Row],[avg_glucose_level]]&lt;125,"Prediabetes",stroke_2[[#This Row],[avg_glucose_level]]&lt;199,"Diabetes",stroke_2[[#This Row],[avg_glucose_level]]&gt;199,"Very High")</f>
        <v>Normal</v>
      </c>
      <c r="L4468">
        <v>28.5</v>
      </c>
      <c r="M4468">
        <v>28.25</v>
      </c>
      <c r="N4468">
        <v>28.5</v>
      </c>
      <c r="O4468" t="s">
        <v>18</v>
      </c>
      <c r="P4468" t="s">
        <v>34</v>
      </c>
      <c r="Q4468" s="4" t="s">
        <v>4285</v>
      </c>
      <c r="R4468" s="5">
        <f t="shared" ca="1" si="69"/>
        <v>1.7598293084652773E-3</v>
      </c>
    </row>
    <row r="4469" spans="1:18" x14ac:dyDescent="0.25">
      <c r="A4469">
        <v>47269</v>
      </c>
      <c r="B4469" t="s">
        <v>12</v>
      </c>
      <c r="C4469">
        <v>74</v>
      </c>
      <c r="D4469" t="s">
        <v>4281</v>
      </c>
      <c r="E4469" t="s">
        <v>34</v>
      </c>
      <c r="F4469" t="s">
        <v>34</v>
      </c>
      <c r="G4469" t="s">
        <v>13</v>
      </c>
      <c r="H4469" t="s">
        <v>14</v>
      </c>
      <c r="I4469" t="s">
        <v>21</v>
      </c>
      <c r="J4469" s="5">
        <v>219.72</v>
      </c>
      <c r="K4469" s="5" t="str">
        <f>_xlfn.IFS(stroke_2[[#This Row],[avg_glucose_level]]&lt;70,"Low",stroke_2[[#This Row],[avg_glucose_level]]&lt;99,"Normal",stroke_2[[#This Row],[avg_glucose_level]]&lt;125,"Prediabetes",stroke_2[[#This Row],[avg_glucose_level]]&lt;199,"Diabetes",stroke_2[[#This Row],[avg_glucose_level]]&gt;199,"Very High")</f>
        <v>Very High</v>
      </c>
      <c r="L4469">
        <v>33.700000000000003</v>
      </c>
      <c r="M4469">
        <v>28.25</v>
      </c>
      <c r="N4469">
        <v>33.700000000000003</v>
      </c>
      <c r="O4469" t="s">
        <v>18</v>
      </c>
      <c r="P4469" t="s">
        <v>13</v>
      </c>
      <c r="Q4469" s="4" t="s">
        <v>4286</v>
      </c>
      <c r="R4469" s="5">
        <f t="shared" ca="1" si="69"/>
        <v>1.0174026692392986</v>
      </c>
    </row>
    <row r="4470" spans="1:18" x14ac:dyDescent="0.25">
      <c r="A4470">
        <v>47321</v>
      </c>
      <c r="B4470" t="s">
        <v>19</v>
      </c>
      <c r="C4470">
        <v>74</v>
      </c>
      <c r="D4470" t="s">
        <v>4281</v>
      </c>
      <c r="E4470" t="s">
        <v>34</v>
      </c>
      <c r="F4470" t="s">
        <v>34</v>
      </c>
      <c r="G4470" t="s">
        <v>13</v>
      </c>
      <c r="H4470" t="s">
        <v>14</v>
      </c>
      <c r="I4470" t="s">
        <v>21</v>
      </c>
      <c r="J4470" s="5">
        <v>83.58</v>
      </c>
      <c r="K4470" s="5" t="str">
        <f>_xlfn.IFS(stroke_2[[#This Row],[avg_glucose_level]]&lt;70,"Low",stroke_2[[#This Row],[avg_glucose_level]]&lt;99,"Normal",stroke_2[[#This Row],[avg_glucose_level]]&lt;125,"Prediabetes",stroke_2[[#This Row],[avg_glucose_level]]&lt;199,"Diabetes",stroke_2[[#This Row],[avg_glucose_level]]&gt;199,"Very High")</f>
        <v>Normal</v>
      </c>
      <c r="L4470">
        <v>18.2</v>
      </c>
      <c r="M4470">
        <v>28.25</v>
      </c>
      <c r="N4470">
        <v>18.2</v>
      </c>
      <c r="O4470" t="s">
        <v>24</v>
      </c>
      <c r="P4470" t="s">
        <v>34</v>
      </c>
      <c r="Q4470" s="4" t="s">
        <v>4285</v>
      </c>
      <c r="R4470" s="5">
        <f t="shared" ca="1" si="69"/>
        <v>-5.6174085809907901E-3</v>
      </c>
    </row>
    <row r="4471" spans="1:18" x14ac:dyDescent="0.25">
      <c r="A4471">
        <v>49130</v>
      </c>
      <c r="B4471" t="s">
        <v>12</v>
      </c>
      <c r="C4471">
        <v>74</v>
      </c>
      <c r="D4471" t="s">
        <v>4281</v>
      </c>
      <c r="E4471" t="s">
        <v>34</v>
      </c>
      <c r="F4471" t="s">
        <v>34</v>
      </c>
      <c r="G4471" t="s">
        <v>13</v>
      </c>
      <c r="H4471" t="s">
        <v>14</v>
      </c>
      <c r="I4471" t="s">
        <v>15</v>
      </c>
      <c r="J4471" s="5">
        <v>98.55</v>
      </c>
      <c r="K4471" s="5" t="str">
        <f>_xlfn.IFS(stroke_2[[#This Row],[avg_glucose_level]]&lt;70,"Low",stroke_2[[#This Row],[avg_glucose_level]]&lt;99,"Normal",stroke_2[[#This Row],[avg_glucose_level]]&lt;125,"Prediabetes",stroke_2[[#This Row],[avg_glucose_level]]&lt;199,"Diabetes",stroke_2[[#This Row],[avg_glucose_level]]&gt;199,"Very High")</f>
        <v>Normal</v>
      </c>
      <c r="L4471">
        <v>25.6</v>
      </c>
      <c r="M4471">
        <v>28.25</v>
      </c>
      <c r="N4471">
        <v>25.6</v>
      </c>
      <c r="O4471" t="s">
        <v>38</v>
      </c>
      <c r="P4471" t="s">
        <v>13</v>
      </c>
      <c r="Q4471" s="4" t="s">
        <v>4286</v>
      </c>
      <c r="R4471" s="5">
        <f t="shared" ca="1" si="69"/>
        <v>0.99359085894120291</v>
      </c>
    </row>
    <row r="4472" spans="1:18" x14ac:dyDescent="0.25">
      <c r="A4472">
        <v>52688</v>
      </c>
      <c r="B4472" t="s">
        <v>12</v>
      </c>
      <c r="C4472">
        <v>74</v>
      </c>
      <c r="D4472" t="s">
        <v>4281</v>
      </c>
      <c r="E4472" t="s">
        <v>13</v>
      </c>
      <c r="F4472" t="s">
        <v>34</v>
      </c>
      <c r="G4472" t="s">
        <v>13</v>
      </c>
      <c r="H4472" t="s">
        <v>14</v>
      </c>
      <c r="I4472" t="s">
        <v>21</v>
      </c>
      <c r="J4472" s="5">
        <v>57.51</v>
      </c>
      <c r="K4472" s="5" t="str">
        <f>_xlfn.IFS(stroke_2[[#This Row],[avg_glucose_level]]&lt;70,"Low",stroke_2[[#This Row],[avg_glucose_level]]&lt;99,"Normal",stroke_2[[#This Row],[avg_glucose_level]]&lt;125,"Prediabetes",stroke_2[[#This Row],[avg_glucose_level]]&lt;199,"Diabetes",stroke_2[[#This Row],[avg_glucose_level]]&gt;199,"Very High")</f>
        <v>Low</v>
      </c>
      <c r="L4472">
        <v>31.7</v>
      </c>
      <c r="M4472">
        <v>28.25</v>
      </c>
      <c r="N4472">
        <v>31.7</v>
      </c>
      <c r="O4472" t="s">
        <v>29</v>
      </c>
      <c r="P4472" t="s">
        <v>34</v>
      </c>
      <c r="Q4472" s="4" t="s">
        <v>4285</v>
      </c>
      <c r="R4472" s="5">
        <f t="shared" ca="1" si="69"/>
        <v>-2.182169863506116E-2</v>
      </c>
    </row>
    <row r="4473" spans="1:18" x14ac:dyDescent="0.25">
      <c r="A4473">
        <v>53399</v>
      </c>
      <c r="B4473" t="s">
        <v>12</v>
      </c>
      <c r="C4473">
        <v>74</v>
      </c>
      <c r="D4473" t="s">
        <v>4281</v>
      </c>
      <c r="E4473" t="s">
        <v>34</v>
      </c>
      <c r="F4473" t="s">
        <v>34</v>
      </c>
      <c r="G4473" t="s">
        <v>13</v>
      </c>
      <c r="H4473" t="s">
        <v>14</v>
      </c>
      <c r="I4473" t="s">
        <v>21</v>
      </c>
      <c r="J4473" s="5">
        <v>65.28</v>
      </c>
      <c r="K4473" s="5" t="str">
        <f>_xlfn.IFS(stroke_2[[#This Row],[avg_glucose_level]]&lt;70,"Low",stroke_2[[#This Row],[avg_glucose_level]]&lt;99,"Normal",stroke_2[[#This Row],[avg_glucose_level]]&lt;125,"Prediabetes",stroke_2[[#This Row],[avg_glucose_level]]&lt;199,"Diabetes",stroke_2[[#This Row],[avg_glucose_level]]&gt;199,"Very High")</f>
        <v>Low</v>
      </c>
      <c r="L4473">
        <v>28.2</v>
      </c>
      <c r="M4473">
        <v>28.25</v>
      </c>
      <c r="N4473">
        <v>28.2</v>
      </c>
      <c r="O4473" t="s">
        <v>24</v>
      </c>
      <c r="P4473" t="s">
        <v>34</v>
      </c>
      <c r="Q4473" s="4" t="s">
        <v>4285</v>
      </c>
      <c r="R4473" s="5">
        <f t="shared" ca="1" si="69"/>
        <v>-1.3737543361294558E-2</v>
      </c>
    </row>
    <row r="4474" spans="1:18" x14ac:dyDescent="0.25">
      <c r="A4474">
        <v>53882</v>
      </c>
      <c r="B4474" t="s">
        <v>12</v>
      </c>
      <c r="C4474">
        <v>74</v>
      </c>
      <c r="D4474" t="s">
        <v>4281</v>
      </c>
      <c r="E4474" t="s">
        <v>13</v>
      </c>
      <c r="F4474" t="s">
        <v>13</v>
      </c>
      <c r="G4474" t="s">
        <v>13</v>
      </c>
      <c r="H4474" t="s">
        <v>14</v>
      </c>
      <c r="I4474" t="s">
        <v>21</v>
      </c>
      <c r="J4474" s="5">
        <v>70.09</v>
      </c>
      <c r="K4474" s="5" t="str">
        <f>_xlfn.IFS(stroke_2[[#This Row],[avg_glucose_level]]&lt;70,"Low",stroke_2[[#This Row],[avg_glucose_level]]&lt;99,"Normal",stroke_2[[#This Row],[avg_glucose_level]]&lt;125,"Prediabetes",stroke_2[[#This Row],[avg_glucose_level]]&lt;199,"Diabetes",stroke_2[[#This Row],[avg_glucose_level]]&gt;199,"Very High")</f>
        <v>Normal</v>
      </c>
      <c r="L4474">
        <v>27.4</v>
      </c>
      <c r="M4474">
        <v>28.25</v>
      </c>
      <c r="N4474">
        <v>27.4</v>
      </c>
      <c r="O4474" t="s">
        <v>24</v>
      </c>
      <c r="P4474" t="s">
        <v>13</v>
      </c>
      <c r="Q4474" s="4" t="s">
        <v>4286</v>
      </c>
      <c r="R4474" s="5">
        <f t="shared" ca="1" si="69"/>
        <v>0.99251173261588199</v>
      </c>
    </row>
    <row r="4475" spans="1:18" x14ac:dyDescent="0.25">
      <c r="A4475">
        <v>54695</v>
      </c>
      <c r="B4475" t="s">
        <v>12</v>
      </c>
      <c r="C4475">
        <v>74</v>
      </c>
      <c r="D4475" t="s">
        <v>4281</v>
      </c>
      <c r="E4475" t="s">
        <v>34</v>
      </c>
      <c r="F4475" t="s">
        <v>34</v>
      </c>
      <c r="G4475" t="s">
        <v>13</v>
      </c>
      <c r="H4475" t="s">
        <v>14</v>
      </c>
      <c r="I4475" t="s">
        <v>15</v>
      </c>
      <c r="J4475" s="5">
        <v>167.13</v>
      </c>
      <c r="K4475" s="5" t="str">
        <f>_xlfn.IFS(stroke_2[[#This Row],[avg_glucose_level]]&lt;70,"Low",stroke_2[[#This Row],[avg_glucose_level]]&lt;99,"Normal",stroke_2[[#This Row],[avg_glucose_level]]&lt;125,"Prediabetes",stroke_2[[#This Row],[avg_glucose_level]]&lt;199,"Diabetes",stroke_2[[#This Row],[avg_glucose_level]]&gt;199,"Very High")</f>
        <v>Diabetes</v>
      </c>
      <c r="M4475">
        <v>28.25</v>
      </c>
      <c r="N4475">
        <v>28.25</v>
      </c>
      <c r="O4475" t="s">
        <v>38</v>
      </c>
      <c r="P4475" t="s">
        <v>13</v>
      </c>
      <c r="Q4475" s="4" t="s">
        <v>4286</v>
      </c>
      <c r="R4475" s="5">
        <f t="shared" ca="1" si="69"/>
        <v>1.0139042265961451</v>
      </c>
    </row>
    <row r="4476" spans="1:18" x14ac:dyDescent="0.25">
      <c r="A4476">
        <v>57879</v>
      </c>
      <c r="B4476" t="s">
        <v>19</v>
      </c>
      <c r="C4476">
        <v>74</v>
      </c>
      <c r="D4476" t="s">
        <v>4281</v>
      </c>
      <c r="E4476" t="s">
        <v>34</v>
      </c>
      <c r="F4476" t="s">
        <v>34</v>
      </c>
      <c r="G4476" t="s">
        <v>13</v>
      </c>
      <c r="H4476" t="s">
        <v>14</v>
      </c>
      <c r="I4476" t="s">
        <v>15</v>
      </c>
      <c r="J4476" s="5">
        <v>87.11</v>
      </c>
      <c r="K4476" s="5" t="str">
        <f>_xlfn.IFS(stroke_2[[#This Row],[avg_glucose_level]]&lt;70,"Low",stroke_2[[#This Row],[avg_glucose_level]]&lt;99,"Normal",stroke_2[[#This Row],[avg_glucose_level]]&lt;125,"Prediabetes",stroke_2[[#This Row],[avg_glucose_level]]&lt;199,"Diabetes",stroke_2[[#This Row],[avg_glucose_level]]&gt;199,"Very High")</f>
        <v>Normal</v>
      </c>
      <c r="L4476">
        <v>24.8</v>
      </c>
      <c r="M4476">
        <v>28.25</v>
      </c>
      <c r="N4476">
        <v>24.8</v>
      </c>
      <c r="O4476" t="s">
        <v>24</v>
      </c>
      <c r="P4476" t="s">
        <v>34</v>
      </c>
      <c r="Q4476" s="4" t="s">
        <v>4285</v>
      </c>
      <c r="R4476" s="5">
        <f t="shared" ca="1" si="69"/>
        <v>-4.0751625603500322E-3</v>
      </c>
    </row>
    <row r="4477" spans="1:18" x14ac:dyDescent="0.25">
      <c r="A4477">
        <v>69020</v>
      </c>
      <c r="B4477" t="s">
        <v>19</v>
      </c>
      <c r="C4477">
        <v>74</v>
      </c>
      <c r="D4477" t="s">
        <v>4281</v>
      </c>
      <c r="E4477" t="s">
        <v>34</v>
      </c>
      <c r="F4477" t="s">
        <v>34</v>
      </c>
      <c r="G4477" t="s">
        <v>13</v>
      </c>
      <c r="H4477" t="s">
        <v>14</v>
      </c>
      <c r="I4477" t="s">
        <v>15</v>
      </c>
      <c r="J4477" s="5">
        <v>83.5</v>
      </c>
      <c r="K4477" s="5" t="str">
        <f>_xlfn.IFS(stroke_2[[#This Row],[avg_glucose_level]]&lt;70,"Low",stroke_2[[#This Row],[avg_glucose_level]]&lt;99,"Normal",stroke_2[[#This Row],[avg_glucose_level]]&lt;125,"Prediabetes",stroke_2[[#This Row],[avg_glucose_level]]&lt;199,"Diabetes",stroke_2[[#This Row],[avg_glucose_level]]&gt;199,"Very High")</f>
        <v>Normal</v>
      </c>
      <c r="L4477">
        <v>25.8</v>
      </c>
      <c r="M4477">
        <v>28.25</v>
      </c>
      <c r="N4477">
        <v>25.8</v>
      </c>
      <c r="O4477" t="s">
        <v>24</v>
      </c>
      <c r="P4477" t="s">
        <v>34</v>
      </c>
      <c r="Q4477" s="4" t="s">
        <v>4285</v>
      </c>
      <c r="R4477" s="5">
        <f t="shared" ca="1" si="69"/>
        <v>-1.4242207695238762E-3</v>
      </c>
    </row>
    <row r="4478" spans="1:18" x14ac:dyDescent="0.25">
      <c r="A4478">
        <v>71777</v>
      </c>
      <c r="B4478" t="s">
        <v>12</v>
      </c>
      <c r="C4478">
        <v>74</v>
      </c>
      <c r="D4478" t="s">
        <v>4281</v>
      </c>
      <c r="E4478" t="s">
        <v>13</v>
      </c>
      <c r="F4478" t="s">
        <v>13</v>
      </c>
      <c r="G4478" t="s">
        <v>13</v>
      </c>
      <c r="H4478" t="s">
        <v>14</v>
      </c>
      <c r="I4478" t="s">
        <v>21</v>
      </c>
      <c r="J4478" s="5">
        <v>77.16</v>
      </c>
      <c r="K4478" s="5" t="str">
        <f>_xlfn.IFS(stroke_2[[#This Row],[avg_glucose_level]]&lt;70,"Low",stroke_2[[#This Row],[avg_glucose_level]]&lt;99,"Normal",stroke_2[[#This Row],[avg_glucose_level]]&lt;125,"Prediabetes",stroke_2[[#This Row],[avg_glucose_level]]&lt;199,"Diabetes",stroke_2[[#This Row],[avg_glucose_level]]&gt;199,"Very High")</f>
        <v>Normal</v>
      </c>
      <c r="L4478">
        <v>26.3</v>
      </c>
      <c r="M4478">
        <v>28.25</v>
      </c>
      <c r="N4478">
        <v>26.3</v>
      </c>
      <c r="O4478" t="s">
        <v>24</v>
      </c>
      <c r="P4478" t="s">
        <v>34</v>
      </c>
      <c r="Q4478" s="4" t="s">
        <v>4285</v>
      </c>
      <c r="R4478" s="5">
        <f t="shared" ca="1" si="69"/>
        <v>1.3496337624796323E-2</v>
      </c>
    </row>
    <row r="4479" spans="1:18" x14ac:dyDescent="0.25">
      <c r="A4479">
        <v>2313</v>
      </c>
      <c r="B4479" t="s">
        <v>19</v>
      </c>
      <c r="C4479">
        <v>75</v>
      </c>
      <c r="D4479" t="s">
        <v>4281</v>
      </c>
      <c r="E4479" t="s">
        <v>34</v>
      </c>
      <c r="F4479" t="s">
        <v>13</v>
      </c>
      <c r="G4479" t="s">
        <v>13</v>
      </c>
      <c r="H4479" t="s">
        <v>20</v>
      </c>
      <c r="I4479" t="s">
        <v>15</v>
      </c>
      <c r="J4479" s="5">
        <v>83.88</v>
      </c>
      <c r="K4479" s="5" t="str">
        <f>_xlfn.IFS(stroke_2[[#This Row],[avg_glucose_level]]&lt;70,"Low",stroke_2[[#This Row],[avg_glucose_level]]&lt;99,"Normal",stroke_2[[#This Row],[avg_glucose_level]]&lt;125,"Prediabetes",stroke_2[[#This Row],[avg_glucose_level]]&lt;199,"Diabetes",stroke_2[[#This Row],[avg_glucose_level]]&gt;199,"Very High")</f>
        <v>Normal</v>
      </c>
      <c r="M4479">
        <v>28.25</v>
      </c>
      <c r="N4479">
        <v>28.25</v>
      </c>
      <c r="O4479" t="s">
        <v>29</v>
      </c>
      <c r="P4479" t="s">
        <v>34</v>
      </c>
      <c r="Q4479" s="4" t="s">
        <v>4285</v>
      </c>
      <c r="R4479" s="5">
        <f t="shared" ca="1" si="69"/>
        <v>9.3670221496810428E-3</v>
      </c>
    </row>
    <row r="4480" spans="1:18" x14ac:dyDescent="0.25">
      <c r="A4480">
        <v>4297</v>
      </c>
      <c r="B4480" t="s">
        <v>12</v>
      </c>
      <c r="C4480">
        <v>75</v>
      </c>
      <c r="D4480" t="s">
        <v>4281</v>
      </c>
      <c r="E4480" t="s">
        <v>34</v>
      </c>
      <c r="F4480" t="s">
        <v>34</v>
      </c>
      <c r="G4480" t="s">
        <v>13</v>
      </c>
      <c r="H4480" t="s">
        <v>43</v>
      </c>
      <c r="I4480" t="s">
        <v>15</v>
      </c>
      <c r="J4480" s="5">
        <v>223.14</v>
      </c>
      <c r="K4480" s="5" t="str">
        <f>_xlfn.IFS(stroke_2[[#This Row],[avg_glucose_level]]&lt;70,"Low",stroke_2[[#This Row],[avg_glucose_level]]&lt;99,"Normal",stroke_2[[#This Row],[avg_glucose_level]]&lt;125,"Prediabetes",stroke_2[[#This Row],[avg_glucose_level]]&lt;199,"Diabetes",stroke_2[[#This Row],[avg_glucose_level]]&gt;199,"Very High")</f>
        <v>Very High</v>
      </c>
      <c r="L4480">
        <v>27.8</v>
      </c>
      <c r="M4480">
        <v>28.25</v>
      </c>
      <c r="N4480">
        <v>27.8</v>
      </c>
      <c r="O4480" t="s">
        <v>24</v>
      </c>
      <c r="P4480" t="s">
        <v>34</v>
      </c>
      <c r="Q4480" s="4" t="s">
        <v>4285</v>
      </c>
      <c r="R4480" s="5">
        <f t="shared" ca="1" si="69"/>
        <v>-1.2426164620065499E-2</v>
      </c>
    </row>
    <row r="4481" spans="1:18" x14ac:dyDescent="0.25">
      <c r="A4481">
        <v>6528</v>
      </c>
      <c r="B4481" t="s">
        <v>12</v>
      </c>
      <c r="C4481">
        <v>75</v>
      </c>
      <c r="D4481" t="s">
        <v>4281</v>
      </c>
      <c r="E4481" t="s">
        <v>34</v>
      </c>
      <c r="F4481" t="s">
        <v>34</v>
      </c>
      <c r="G4481" t="s">
        <v>13</v>
      </c>
      <c r="H4481" t="s">
        <v>43</v>
      </c>
      <c r="I4481" t="s">
        <v>15</v>
      </c>
      <c r="J4481" s="5">
        <v>200.73</v>
      </c>
      <c r="K4481" s="5" t="str">
        <f>_xlfn.IFS(stroke_2[[#This Row],[avg_glucose_level]]&lt;70,"Low",stroke_2[[#This Row],[avg_glucose_level]]&lt;99,"Normal",stroke_2[[#This Row],[avg_glucose_level]]&lt;125,"Prediabetes",stroke_2[[#This Row],[avg_glucose_level]]&lt;199,"Diabetes",stroke_2[[#This Row],[avg_glucose_level]]&gt;199,"Very High")</f>
        <v>Very High</v>
      </c>
      <c r="L4481">
        <v>25.7</v>
      </c>
      <c r="M4481">
        <v>28.25</v>
      </c>
      <c r="N4481">
        <v>25.7</v>
      </c>
      <c r="O4481" t="s">
        <v>18</v>
      </c>
      <c r="P4481" t="s">
        <v>34</v>
      </c>
      <c r="Q4481" s="4" t="s">
        <v>4285</v>
      </c>
      <c r="R4481" s="5">
        <f t="shared" ca="1" si="69"/>
        <v>8.5676177976830633E-3</v>
      </c>
    </row>
    <row r="4482" spans="1:18" x14ac:dyDescent="0.25">
      <c r="A4482">
        <v>7356</v>
      </c>
      <c r="B4482" t="s">
        <v>12</v>
      </c>
      <c r="C4482">
        <v>75</v>
      </c>
      <c r="D4482" t="s">
        <v>4281</v>
      </c>
      <c r="E4482" t="s">
        <v>34</v>
      </c>
      <c r="F4482" t="s">
        <v>34</v>
      </c>
      <c r="G4482" t="s">
        <v>13</v>
      </c>
      <c r="H4482" t="s">
        <v>14</v>
      </c>
      <c r="I4482" t="s">
        <v>15</v>
      </c>
      <c r="J4482" s="5">
        <v>104.72</v>
      </c>
      <c r="K4482" s="5" t="str">
        <f>_xlfn.IFS(stroke_2[[#This Row],[avg_glucose_level]]&lt;70,"Low",stroke_2[[#This Row],[avg_glucose_level]]&lt;99,"Normal",stroke_2[[#This Row],[avg_glucose_level]]&lt;125,"Prediabetes",stroke_2[[#This Row],[avg_glucose_level]]&lt;199,"Diabetes",stroke_2[[#This Row],[avg_glucose_level]]&gt;199,"Very High")</f>
        <v>Prediabetes</v>
      </c>
      <c r="M4482">
        <v>28.25</v>
      </c>
      <c r="N4482">
        <v>28.25</v>
      </c>
      <c r="O4482" t="s">
        <v>38</v>
      </c>
      <c r="P4482" t="s">
        <v>13</v>
      </c>
      <c r="Q4482" s="4" t="s">
        <v>4286</v>
      </c>
      <c r="R4482" s="5">
        <f t="shared" ref="R4482:R4545" ca="1" si="70">Q4482 + (RAND()-0.5)/20</f>
        <v>1.0247253009841184</v>
      </c>
    </row>
    <row r="4483" spans="1:18" x14ac:dyDescent="0.25">
      <c r="A4483">
        <v>8541</v>
      </c>
      <c r="B4483" t="s">
        <v>19</v>
      </c>
      <c r="C4483">
        <v>75</v>
      </c>
      <c r="D4483" t="s">
        <v>4281</v>
      </c>
      <c r="E4483" t="s">
        <v>34</v>
      </c>
      <c r="F4483" t="s">
        <v>34</v>
      </c>
      <c r="G4483" t="s">
        <v>13</v>
      </c>
      <c r="H4483" t="s">
        <v>43</v>
      </c>
      <c r="I4483" t="s">
        <v>21</v>
      </c>
      <c r="J4483" s="5">
        <v>94.77</v>
      </c>
      <c r="K4483" s="5" t="str">
        <f>_xlfn.IFS(stroke_2[[#This Row],[avg_glucose_level]]&lt;70,"Low",stroke_2[[#This Row],[avg_glucose_level]]&lt;99,"Normal",stroke_2[[#This Row],[avg_glucose_level]]&lt;125,"Prediabetes",stroke_2[[#This Row],[avg_glucose_level]]&lt;199,"Diabetes",stroke_2[[#This Row],[avg_glucose_level]]&gt;199,"Very High")</f>
        <v>Normal</v>
      </c>
      <c r="L4483">
        <v>27.2</v>
      </c>
      <c r="M4483">
        <v>28.25</v>
      </c>
      <c r="N4483">
        <v>27.2</v>
      </c>
      <c r="O4483" t="s">
        <v>24</v>
      </c>
      <c r="P4483" t="s">
        <v>34</v>
      </c>
      <c r="Q4483" s="4" t="s">
        <v>4285</v>
      </c>
      <c r="R4483" s="5">
        <f t="shared" ca="1" si="70"/>
        <v>-1.9663174629899121E-2</v>
      </c>
    </row>
    <row r="4484" spans="1:18" x14ac:dyDescent="0.25">
      <c r="A4484">
        <v>9641</v>
      </c>
      <c r="B4484" t="s">
        <v>12</v>
      </c>
      <c r="C4484">
        <v>75</v>
      </c>
      <c r="D4484" t="s">
        <v>4281</v>
      </c>
      <c r="E4484" t="s">
        <v>34</v>
      </c>
      <c r="F4484" t="s">
        <v>34</v>
      </c>
      <c r="G4484" t="s">
        <v>13</v>
      </c>
      <c r="H4484" t="s">
        <v>14</v>
      </c>
      <c r="I4484" t="s">
        <v>15</v>
      </c>
      <c r="J4484" s="5">
        <v>105.63</v>
      </c>
      <c r="K4484" s="5" t="str">
        <f>_xlfn.IFS(stroke_2[[#This Row],[avg_glucose_level]]&lt;70,"Low",stroke_2[[#This Row],[avg_glucose_level]]&lt;99,"Normal",stroke_2[[#This Row],[avg_glucose_level]]&lt;125,"Prediabetes",stroke_2[[#This Row],[avg_glucose_level]]&lt;199,"Diabetes",stroke_2[[#This Row],[avg_glucose_level]]&gt;199,"Very High")</f>
        <v>Prediabetes</v>
      </c>
      <c r="L4484">
        <v>28.2</v>
      </c>
      <c r="M4484">
        <v>28.25</v>
      </c>
      <c r="N4484">
        <v>28.2</v>
      </c>
      <c r="O4484" t="s">
        <v>29</v>
      </c>
      <c r="P4484" t="s">
        <v>34</v>
      </c>
      <c r="Q4484" s="4" t="s">
        <v>4285</v>
      </c>
      <c r="R4484" s="5">
        <f t="shared" ca="1" si="70"/>
        <v>-1.2301509336589468E-3</v>
      </c>
    </row>
    <row r="4485" spans="1:18" x14ac:dyDescent="0.25">
      <c r="A4485">
        <v>10538</v>
      </c>
      <c r="B4485" t="s">
        <v>12</v>
      </c>
      <c r="C4485">
        <v>75</v>
      </c>
      <c r="D4485" t="s">
        <v>4281</v>
      </c>
      <c r="E4485" t="s">
        <v>13</v>
      </c>
      <c r="F4485" t="s">
        <v>13</v>
      </c>
      <c r="G4485" t="s">
        <v>13</v>
      </c>
      <c r="H4485" t="s">
        <v>20</v>
      </c>
      <c r="I4485" t="s">
        <v>15</v>
      </c>
      <c r="J4485" s="5">
        <v>195.03</v>
      </c>
      <c r="K4485" s="5" t="str">
        <f>_xlfn.IFS(stroke_2[[#This Row],[avg_glucose_level]]&lt;70,"Low",stroke_2[[#This Row],[avg_glucose_level]]&lt;99,"Normal",stroke_2[[#This Row],[avg_glucose_level]]&lt;125,"Prediabetes",stroke_2[[#This Row],[avg_glucose_level]]&lt;199,"Diabetes",stroke_2[[#This Row],[avg_glucose_level]]&gt;199,"Very High")</f>
        <v>Diabetes</v>
      </c>
      <c r="L4485">
        <v>28.7</v>
      </c>
      <c r="M4485">
        <v>28.25</v>
      </c>
      <c r="N4485">
        <v>28.7</v>
      </c>
      <c r="O4485" t="s">
        <v>18</v>
      </c>
      <c r="P4485" t="s">
        <v>34</v>
      </c>
      <c r="Q4485" s="4" t="s">
        <v>4285</v>
      </c>
      <c r="R4485" s="5">
        <f t="shared" ca="1" si="70"/>
        <v>1.8164947732139149E-2</v>
      </c>
    </row>
    <row r="4486" spans="1:18" x14ac:dyDescent="0.25">
      <c r="A4486">
        <v>11091</v>
      </c>
      <c r="B4486" t="s">
        <v>19</v>
      </c>
      <c r="C4486">
        <v>75</v>
      </c>
      <c r="D4486" t="s">
        <v>4281</v>
      </c>
      <c r="E4486" t="s">
        <v>34</v>
      </c>
      <c r="F4486" t="s">
        <v>34</v>
      </c>
      <c r="G4486" t="s">
        <v>13</v>
      </c>
      <c r="H4486" t="s">
        <v>20</v>
      </c>
      <c r="I4486" t="s">
        <v>21</v>
      </c>
      <c r="J4486" s="5">
        <v>75.39</v>
      </c>
      <c r="K4486" s="5" t="str">
        <f>_xlfn.IFS(stroke_2[[#This Row],[avg_glucose_level]]&lt;70,"Low",stroke_2[[#This Row],[avg_glucose_level]]&lt;99,"Normal",stroke_2[[#This Row],[avg_glucose_level]]&lt;125,"Prediabetes",stroke_2[[#This Row],[avg_glucose_level]]&lt;199,"Diabetes",stroke_2[[#This Row],[avg_glucose_level]]&gt;199,"Very High")</f>
        <v>Normal</v>
      </c>
      <c r="L4486">
        <v>37.799999999999997</v>
      </c>
      <c r="M4486">
        <v>28.25</v>
      </c>
      <c r="N4486">
        <v>37.799999999999997</v>
      </c>
      <c r="O4486" t="s">
        <v>24</v>
      </c>
      <c r="P4486" t="s">
        <v>34</v>
      </c>
      <c r="Q4486" s="4" t="s">
        <v>4285</v>
      </c>
      <c r="R4486" s="5">
        <f t="shared" ca="1" si="70"/>
        <v>-1.0086535906103423E-3</v>
      </c>
    </row>
    <row r="4487" spans="1:18" x14ac:dyDescent="0.25">
      <c r="A4487">
        <v>11098</v>
      </c>
      <c r="B4487" t="s">
        <v>12</v>
      </c>
      <c r="C4487">
        <v>75</v>
      </c>
      <c r="D4487" t="s">
        <v>4281</v>
      </c>
      <c r="E4487" t="s">
        <v>34</v>
      </c>
      <c r="F4487" t="s">
        <v>34</v>
      </c>
      <c r="G4487" t="s">
        <v>13</v>
      </c>
      <c r="H4487" t="s">
        <v>43</v>
      </c>
      <c r="I4487" t="s">
        <v>21</v>
      </c>
      <c r="J4487" s="5">
        <v>93.93</v>
      </c>
      <c r="K4487" s="5" t="str">
        <f>_xlfn.IFS(stroke_2[[#This Row],[avg_glucose_level]]&lt;70,"Low",stroke_2[[#This Row],[avg_glucose_level]]&lt;99,"Normal",stroke_2[[#This Row],[avg_glucose_level]]&lt;125,"Prediabetes",stroke_2[[#This Row],[avg_glucose_level]]&lt;199,"Diabetes",stroke_2[[#This Row],[avg_glucose_level]]&gt;199,"Very High")</f>
        <v>Normal</v>
      </c>
      <c r="L4487">
        <v>24.4</v>
      </c>
      <c r="M4487">
        <v>28.25</v>
      </c>
      <c r="N4487">
        <v>24.4</v>
      </c>
      <c r="O4487" t="s">
        <v>18</v>
      </c>
      <c r="P4487" t="s">
        <v>34</v>
      </c>
      <c r="Q4487" s="4" t="s">
        <v>4285</v>
      </c>
      <c r="R4487" s="5">
        <f t="shared" ca="1" si="70"/>
        <v>7.5007713877701665E-3</v>
      </c>
    </row>
    <row r="4488" spans="1:18" x14ac:dyDescent="0.25">
      <c r="A4488">
        <v>11392</v>
      </c>
      <c r="B4488" t="s">
        <v>12</v>
      </c>
      <c r="C4488">
        <v>75</v>
      </c>
      <c r="D4488" t="s">
        <v>4281</v>
      </c>
      <c r="E4488" t="s">
        <v>34</v>
      </c>
      <c r="F4488" t="s">
        <v>34</v>
      </c>
      <c r="G4488" t="s">
        <v>13</v>
      </c>
      <c r="H4488" t="s">
        <v>14</v>
      </c>
      <c r="I4488" t="s">
        <v>21</v>
      </c>
      <c r="J4488" s="5">
        <v>70.73</v>
      </c>
      <c r="K4488" s="5" t="str">
        <f>_xlfn.IFS(stroke_2[[#This Row],[avg_glucose_level]]&lt;70,"Low",stroke_2[[#This Row],[avg_glucose_level]]&lt;99,"Normal",stroke_2[[#This Row],[avg_glucose_level]]&lt;125,"Prediabetes",stroke_2[[#This Row],[avg_glucose_level]]&lt;199,"Diabetes",stroke_2[[#This Row],[avg_glucose_level]]&gt;199,"Very High")</f>
        <v>Normal</v>
      </c>
      <c r="L4488">
        <v>26.7</v>
      </c>
      <c r="M4488">
        <v>28.25</v>
      </c>
      <c r="N4488">
        <v>26.7</v>
      </c>
      <c r="O4488" t="s">
        <v>29</v>
      </c>
      <c r="P4488" t="s">
        <v>34</v>
      </c>
      <c r="Q4488" s="4" t="s">
        <v>4285</v>
      </c>
      <c r="R4488" s="5">
        <f t="shared" ca="1" si="70"/>
        <v>-1.5709182936424156E-2</v>
      </c>
    </row>
    <row r="4489" spans="1:18" x14ac:dyDescent="0.25">
      <c r="A4489">
        <v>12003</v>
      </c>
      <c r="B4489" t="s">
        <v>19</v>
      </c>
      <c r="C4489">
        <v>75</v>
      </c>
      <c r="D4489" t="s">
        <v>4281</v>
      </c>
      <c r="E4489" t="s">
        <v>34</v>
      </c>
      <c r="F4489" t="s">
        <v>34</v>
      </c>
      <c r="G4489" t="s">
        <v>13</v>
      </c>
      <c r="H4489" t="s">
        <v>14</v>
      </c>
      <c r="I4489" t="s">
        <v>21</v>
      </c>
      <c r="J4489" s="5">
        <v>226.73</v>
      </c>
      <c r="K4489" s="5" t="str">
        <f>_xlfn.IFS(stroke_2[[#This Row],[avg_glucose_level]]&lt;70,"Low",stroke_2[[#This Row],[avg_glucose_level]]&lt;99,"Normal",stroke_2[[#This Row],[avg_glucose_level]]&lt;125,"Prediabetes",stroke_2[[#This Row],[avg_glucose_level]]&lt;199,"Diabetes",stroke_2[[#This Row],[avg_glucose_level]]&gt;199,"Very High")</f>
        <v>Very High</v>
      </c>
      <c r="L4489">
        <v>43.7</v>
      </c>
      <c r="M4489">
        <v>28.25</v>
      </c>
      <c r="N4489">
        <v>43.7</v>
      </c>
      <c r="O4489" t="s">
        <v>24</v>
      </c>
      <c r="P4489" t="s">
        <v>34</v>
      </c>
      <c r="Q4489" s="4" t="s">
        <v>4285</v>
      </c>
      <c r="R4489" s="5">
        <f t="shared" ca="1" si="70"/>
        <v>-4.906631029325292E-3</v>
      </c>
    </row>
    <row r="4490" spans="1:18" x14ac:dyDescent="0.25">
      <c r="A4490">
        <v>13358</v>
      </c>
      <c r="B4490" t="s">
        <v>19</v>
      </c>
      <c r="C4490">
        <v>75</v>
      </c>
      <c r="D4490" t="s">
        <v>4281</v>
      </c>
      <c r="E4490" t="s">
        <v>34</v>
      </c>
      <c r="F4490" t="s">
        <v>34</v>
      </c>
      <c r="G4490" t="s">
        <v>13</v>
      </c>
      <c r="H4490" t="s">
        <v>20</v>
      </c>
      <c r="I4490" t="s">
        <v>21</v>
      </c>
      <c r="J4490" s="5">
        <v>207.62</v>
      </c>
      <c r="K4490" s="5" t="str">
        <f>_xlfn.IFS(stroke_2[[#This Row],[avg_glucose_level]]&lt;70,"Low",stroke_2[[#This Row],[avg_glucose_level]]&lt;99,"Normal",stroke_2[[#This Row],[avg_glucose_level]]&lt;125,"Prediabetes",stroke_2[[#This Row],[avg_glucose_level]]&lt;199,"Diabetes",stroke_2[[#This Row],[avg_glucose_level]]&gt;199,"Very High")</f>
        <v>Very High</v>
      </c>
      <c r="L4490">
        <v>31.8</v>
      </c>
      <c r="M4490">
        <v>28.25</v>
      </c>
      <c r="N4490">
        <v>31.8</v>
      </c>
      <c r="O4490" t="s">
        <v>24</v>
      </c>
      <c r="P4490" t="s">
        <v>34</v>
      </c>
      <c r="Q4490" s="4" t="s">
        <v>4285</v>
      </c>
      <c r="R4490" s="5">
        <f t="shared" ca="1" si="70"/>
        <v>-1.9868681880178117E-2</v>
      </c>
    </row>
    <row r="4491" spans="1:18" x14ac:dyDescent="0.25">
      <c r="A4491">
        <v>15166</v>
      </c>
      <c r="B4491" t="s">
        <v>19</v>
      </c>
      <c r="C4491">
        <v>75</v>
      </c>
      <c r="D4491" t="s">
        <v>4281</v>
      </c>
      <c r="E4491" t="s">
        <v>13</v>
      </c>
      <c r="F4491" t="s">
        <v>34</v>
      </c>
      <c r="G4491" t="s">
        <v>13</v>
      </c>
      <c r="H4491" t="s">
        <v>14</v>
      </c>
      <c r="I4491" t="s">
        <v>15</v>
      </c>
      <c r="J4491" s="5">
        <v>183</v>
      </c>
      <c r="K4491" s="5" t="str">
        <f>_xlfn.IFS(stroke_2[[#This Row],[avg_glucose_level]]&lt;70,"Low",stroke_2[[#This Row],[avg_glucose_level]]&lt;99,"Normal",stroke_2[[#This Row],[avg_glucose_level]]&lt;125,"Prediabetes",stroke_2[[#This Row],[avg_glucose_level]]&lt;199,"Diabetes",stroke_2[[#This Row],[avg_glucose_level]]&gt;199,"Very High")</f>
        <v>Diabetes</v>
      </c>
      <c r="L4491">
        <v>20.8</v>
      </c>
      <c r="M4491">
        <v>28.25</v>
      </c>
      <c r="N4491">
        <v>20.8</v>
      </c>
      <c r="O4491" t="s">
        <v>38</v>
      </c>
      <c r="P4491" t="s">
        <v>34</v>
      </c>
      <c r="Q4491" s="4" t="s">
        <v>4285</v>
      </c>
      <c r="R4491" s="5">
        <f t="shared" ca="1" si="70"/>
        <v>7.6278750038348275E-3</v>
      </c>
    </row>
    <row r="4492" spans="1:18" x14ac:dyDescent="0.25">
      <c r="A4492">
        <v>18866</v>
      </c>
      <c r="B4492" t="s">
        <v>19</v>
      </c>
      <c r="C4492">
        <v>75</v>
      </c>
      <c r="D4492" t="s">
        <v>4281</v>
      </c>
      <c r="E4492" t="s">
        <v>34</v>
      </c>
      <c r="F4492" t="s">
        <v>34</v>
      </c>
      <c r="G4492" t="s">
        <v>13</v>
      </c>
      <c r="H4492" t="s">
        <v>20</v>
      </c>
      <c r="I4492" t="s">
        <v>15</v>
      </c>
      <c r="J4492" s="5">
        <v>96.95</v>
      </c>
      <c r="K4492" s="5" t="str">
        <f>_xlfn.IFS(stroke_2[[#This Row],[avg_glucose_level]]&lt;70,"Low",stroke_2[[#This Row],[avg_glucose_level]]&lt;99,"Normal",stroke_2[[#This Row],[avg_glucose_level]]&lt;125,"Prediabetes",stroke_2[[#This Row],[avg_glucose_level]]&lt;199,"Diabetes",stroke_2[[#This Row],[avg_glucose_level]]&gt;199,"Very High")</f>
        <v>Normal</v>
      </c>
      <c r="L4492">
        <v>41.4</v>
      </c>
      <c r="M4492">
        <v>28.25</v>
      </c>
      <c r="N4492">
        <v>41.4</v>
      </c>
      <c r="O4492" t="s">
        <v>24</v>
      </c>
      <c r="P4492" t="s">
        <v>34</v>
      </c>
      <c r="Q4492" s="4" t="s">
        <v>4285</v>
      </c>
      <c r="R4492" s="5">
        <f t="shared" ca="1" si="70"/>
        <v>8.6960745078273789E-3</v>
      </c>
    </row>
    <row r="4493" spans="1:18" x14ac:dyDescent="0.25">
      <c r="A4493">
        <v>20169</v>
      </c>
      <c r="B4493" t="s">
        <v>19</v>
      </c>
      <c r="C4493">
        <v>75</v>
      </c>
      <c r="D4493" t="s">
        <v>4281</v>
      </c>
      <c r="E4493" t="s">
        <v>34</v>
      </c>
      <c r="F4493" t="s">
        <v>34</v>
      </c>
      <c r="G4493" t="s">
        <v>13</v>
      </c>
      <c r="H4493" t="s">
        <v>14</v>
      </c>
      <c r="I4493" t="s">
        <v>21</v>
      </c>
      <c r="J4493" s="5">
        <v>106.33</v>
      </c>
      <c r="K4493" s="5" t="str">
        <f>_xlfn.IFS(stroke_2[[#This Row],[avg_glucose_level]]&lt;70,"Low",stroke_2[[#This Row],[avg_glucose_level]]&lt;99,"Normal",stroke_2[[#This Row],[avg_glucose_level]]&lt;125,"Prediabetes",stroke_2[[#This Row],[avg_glucose_level]]&lt;199,"Diabetes",stroke_2[[#This Row],[avg_glucose_level]]&gt;199,"Very High")</f>
        <v>Prediabetes</v>
      </c>
      <c r="L4493">
        <v>27.8</v>
      </c>
      <c r="M4493">
        <v>28.25</v>
      </c>
      <c r="N4493">
        <v>27.8</v>
      </c>
      <c r="O4493" t="s">
        <v>38</v>
      </c>
      <c r="P4493" t="s">
        <v>34</v>
      </c>
      <c r="Q4493" s="4" t="s">
        <v>4285</v>
      </c>
      <c r="R4493" s="5">
        <f t="shared" ca="1" si="70"/>
        <v>2.0524153806781853E-2</v>
      </c>
    </row>
    <row r="4494" spans="1:18" x14ac:dyDescent="0.25">
      <c r="A4494">
        <v>20316</v>
      </c>
      <c r="B4494" t="s">
        <v>19</v>
      </c>
      <c r="C4494">
        <v>75</v>
      </c>
      <c r="D4494" t="s">
        <v>4281</v>
      </c>
      <c r="E4494" t="s">
        <v>34</v>
      </c>
      <c r="F4494" t="s">
        <v>34</v>
      </c>
      <c r="G4494" t="s">
        <v>13</v>
      </c>
      <c r="H4494" t="s">
        <v>43</v>
      </c>
      <c r="I4494" t="s">
        <v>21</v>
      </c>
      <c r="J4494" s="5">
        <v>219.39</v>
      </c>
      <c r="K4494" s="5" t="str">
        <f>_xlfn.IFS(stroke_2[[#This Row],[avg_glucose_level]]&lt;70,"Low",stroke_2[[#This Row],[avg_glucose_level]]&lt;99,"Normal",stroke_2[[#This Row],[avg_glucose_level]]&lt;125,"Prediabetes",stroke_2[[#This Row],[avg_glucose_level]]&lt;199,"Diabetes",stroke_2[[#This Row],[avg_glucose_level]]&gt;199,"Very High")</f>
        <v>Very High</v>
      </c>
      <c r="L4494">
        <v>33.4</v>
      </c>
      <c r="M4494">
        <v>28.25</v>
      </c>
      <c r="N4494">
        <v>33.4</v>
      </c>
      <c r="O4494" t="s">
        <v>29</v>
      </c>
      <c r="P4494" t="s">
        <v>34</v>
      </c>
      <c r="Q4494" s="4" t="s">
        <v>4285</v>
      </c>
      <c r="R4494" s="5">
        <f t="shared" ca="1" si="70"/>
        <v>-6.9040309471604944E-3</v>
      </c>
    </row>
    <row r="4495" spans="1:18" x14ac:dyDescent="0.25">
      <c r="A4495">
        <v>20351</v>
      </c>
      <c r="B4495" t="s">
        <v>12</v>
      </c>
      <c r="C4495">
        <v>75</v>
      </c>
      <c r="D4495" t="s">
        <v>4281</v>
      </c>
      <c r="E4495" t="s">
        <v>34</v>
      </c>
      <c r="F4495" t="s">
        <v>34</v>
      </c>
      <c r="G4495" t="s">
        <v>13</v>
      </c>
      <c r="H4495" t="s">
        <v>43</v>
      </c>
      <c r="I4495" t="s">
        <v>15</v>
      </c>
      <c r="J4495" s="5">
        <v>94.29</v>
      </c>
      <c r="K4495" s="5" t="str">
        <f>_xlfn.IFS(stroke_2[[#This Row],[avg_glucose_level]]&lt;70,"Low",stroke_2[[#This Row],[avg_glucose_level]]&lt;99,"Normal",stroke_2[[#This Row],[avg_glucose_level]]&lt;125,"Prediabetes",stroke_2[[#This Row],[avg_glucose_level]]&lt;199,"Diabetes",stroke_2[[#This Row],[avg_glucose_level]]&gt;199,"Very High")</f>
        <v>Normal</v>
      </c>
      <c r="L4495">
        <v>35.200000000000003</v>
      </c>
      <c r="M4495">
        <v>28.25</v>
      </c>
      <c r="N4495">
        <v>35.200000000000003</v>
      </c>
      <c r="O4495" t="s">
        <v>38</v>
      </c>
      <c r="P4495" t="s">
        <v>34</v>
      </c>
      <c r="Q4495" s="4" t="s">
        <v>4285</v>
      </c>
      <c r="R4495" s="5">
        <f t="shared" ca="1" si="70"/>
        <v>7.8495167640415982E-3</v>
      </c>
    </row>
    <row r="4496" spans="1:18" x14ac:dyDescent="0.25">
      <c r="A4496">
        <v>22052</v>
      </c>
      <c r="B4496" t="s">
        <v>19</v>
      </c>
      <c r="C4496">
        <v>75</v>
      </c>
      <c r="D4496" t="s">
        <v>4281</v>
      </c>
      <c r="E4496" t="s">
        <v>13</v>
      </c>
      <c r="F4496" t="s">
        <v>34</v>
      </c>
      <c r="G4496" t="s">
        <v>34</v>
      </c>
      <c r="H4496" t="s">
        <v>20</v>
      </c>
      <c r="I4496" t="s">
        <v>21</v>
      </c>
      <c r="J4496" s="5">
        <v>91.85</v>
      </c>
      <c r="K4496" s="5" t="str">
        <f>_xlfn.IFS(stroke_2[[#This Row],[avg_glucose_level]]&lt;70,"Low",stroke_2[[#This Row],[avg_glucose_level]]&lt;99,"Normal",stroke_2[[#This Row],[avg_glucose_level]]&lt;125,"Prediabetes",stroke_2[[#This Row],[avg_glucose_level]]&lt;199,"Diabetes",stroke_2[[#This Row],[avg_glucose_level]]&gt;199,"Very High")</f>
        <v>Normal</v>
      </c>
      <c r="L4496">
        <v>21.4</v>
      </c>
      <c r="M4496">
        <v>28.25</v>
      </c>
      <c r="N4496">
        <v>21.4</v>
      </c>
      <c r="O4496" t="s">
        <v>18</v>
      </c>
      <c r="P4496" t="s">
        <v>34</v>
      </c>
      <c r="Q4496" s="4" t="s">
        <v>4285</v>
      </c>
      <c r="R4496" s="5">
        <f t="shared" ca="1" si="70"/>
        <v>2.9873084035251297E-3</v>
      </c>
    </row>
    <row r="4497" spans="1:18" x14ac:dyDescent="0.25">
      <c r="A4497">
        <v>23730</v>
      </c>
      <c r="B4497" t="s">
        <v>19</v>
      </c>
      <c r="C4497">
        <v>75</v>
      </c>
      <c r="D4497" t="s">
        <v>4281</v>
      </c>
      <c r="E4497" t="s">
        <v>34</v>
      </c>
      <c r="F4497" t="s">
        <v>34</v>
      </c>
      <c r="G4497" t="s">
        <v>13</v>
      </c>
      <c r="H4497" t="s">
        <v>20</v>
      </c>
      <c r="I4497" t="s">
        <v>15</v>
      </c>
      <c r="J4497" s="5">
        <v>108.62</v>
      </c>
      <c r="K4497" s="5" t="str">
        <f>_xlfn.IFS(stroke_2[[#This Row],[avg_glucose_level]]&lt;70,"Low",stroke_2[[#This Row],[avg_glucose_level]]&lt;99,"Normal",stroke_2[[#This Row],[avg_glucose_level]]&lt;125,"Prediabetes",stroke_2[[#This Row],[avg_glucose_level]]&lt;199,"Diabetes",stroke_2[[#This Row],[avg_glucose_level]]&gt;199,"Very High")</f>
        <v>Prediabetes</v>
      </c>
      <c r="L4497">
        <v>25.1</v>
      </c>
      <c r="M4497">
        <v>28.25</v>
      </c>
      <c r="N4497">
        <v>25.1</v>
      </c>
      <c r="O4497" t="s">
        <v>38</v>
      </c>
      <c r="P4497" t="s">
        <v>34</v>
      </c>
      <c r="Q4497" s="4" t="s">
        <v>4285</v>
      </c>
      <c r="R4497" s="5">
        <f t="shared" ca="1" si="70"/>
        <v>1.7063524130728747E-2</v>
      </c>
    </row>
    <row r="4498" spans="1:18" x14ac:dyDescent="0.25">
      <c r="A4498">
        <v>25777</v>
      </c>
      <c r="B4498" t="s">
        <v>12</v>
      </c>
      <c r="C4498">
        <v>75</v>
      </c>
      <c r="D4498" t="s">
        <v>4281</v>
      </c>
      <c r="E4498" t="s">
        <v>34</v>
      </c>
      <c r="F4498" t="s">
        <v>34</v>
      </c>
      <c r="G4498" t="s">
        <v>13</v>
      </c>
      <c r="H4498" t="s">
        <v>14</v>
      </c>
      <c r="I4498" t="s">
        <v>21</v>
      </c>
      <c r="J4498" s="5">
        <v>87.69</v>
      </c>
      <c r="K4498" s="5" t="str">
        <f>_xlfn.IFS(stroke_2[[#This Row],[avg_glucose_level]]&lt;70,"Low",stroke_2[[#This Row],[avg_glucose_level]]&lt;99,"Normal",stroke_2[[#This Row],[avg_glucose_level]]&lt;125,"Prediabetes",stroke_2[[#This Row],[avg_glucose_level]]&lt;199,"Diabetes",stroke_2[[#This Row],[avg_glucose_level]]&gt;199,"Very High")</f>
        <v>Normal</v>
      </c>
      <c r="L4498">
        <v>26.2</v>
      </c>
      <c r="M4498">
        <v>28.25</v>
      </c>
      <c r="N4498">
        <v>26.2</v>
      </c>
      <c r="O4498" t="s">
        <v>18</v>
      </c>
      <c r="P4498" t="s">
        <v>34</v>
      </c>
      <c r="Q4498" s="4" t="s">
        <v>4285</v>
      </c>
      <c r="R4498" s="5">
        <f t="shared" ca="1" si="70"/>
        <v>-5.779084563820763E-3</v>
      </c>
    </row>
    <row r="4499" spans="1:18" x14ac:dyDescent="0.25">
      <c r="A4499">
        <v>26076</v>
      </c>
      <c r="B4499" t="s">
        <v>19</v>
      </c>
      <c r="C4499">
        <v>75</v>
      </c>
      <c r="D4499" t="s">
        <v>4281</v>
      </c>
      <c r="E4499" t="s">
        <v>13</v>
      </c>
      <c r="F4499" t="s">
        <v>34</v>
      </c>
      <c r="G4499" t="s">
        <v>13</v>
      </c>
      <c r="H4499" t="s">
        <v>20</v>
      </c>
      <c r="I4499" t="s">
        <v>21</v>
      </c>
      <c r="J4499" s="5">
        <v>219.82</v>
      </c>
      <c r="K4499" s="5" t="str">
        <f>_xlfn.IFS(stroke_2[[#This Row],[avg_glucose_level]]&lt;70,"Low",stroke_2[[#This Row],[avg_glucose_level]]&lt;99,"Normal",stroke_2[[#This Row],[avg_glucose_level]]&lt;125,"Prediabetes",stroke_2[[#This Row],[avg_glucose_level]]&lt;199,"Diabetes",stroke_2[[#This Row],[avg_glucose_level]]&gt;199,"Very High")</f>
        <v>Very High</v>
      </c>
      <c r="L4499">
        <v>29.5</v>
      </c>
      <c r="M4499">
        <v>28.25</v>
      </c>
      <c r="N4499">
        <v>29.5</v>
      </c>
      <c r="O4499" t="s">
        <v>18</v>
      </c>
      <c r="P4499" t="s">
        <v>34</v>
      </c>
      <c r="Q4499" s="4" t="s">
        <v>4285</v>
      </c>
      <c r="R4499" s="5">
        <f t="shared" ca="1" si="70"/>
        <v>-2.1945312610896699E-2</v>
      </c>
    </row>
    <row r="4500" spans="1:18" x14ac:dyDescent="0.25">
      <c r="A4500">
        <v>27153</v>
      </c>
      <c r="B4500" t="s">
        <v>19</v>
      </c>
      <c r="C4500">
        <v>75</v>
      </c>
      <c r="D4500" t="s">
        <v>4281</v>
      </c>
      <c r="E4500" t="s">
        <v>34</v>
      </c>
      <c r="F4500" t="s">
        <v>34</v>
      </c>
      <c r="G4500" t="s">
        <v>13</v>
      </c>
      <c r="H4500" t="s">
        <v>20</v>
      </c>
      <c r="I4500" t="s">
        <v>21</v>
      </c>
      <c r="J4500" s="5">
        <v>78.8</v>
      </c>
      <c r="K4500" s="5" t="str">
        <f>_xlfn.IFS(stroke_2[[#This Row],[avg_glucose_level]]&lt;70,"Low",stroke_2[[#This Row],[avg_glucose_level]]&lt;99,"Normal",stroke_2[[#This Row],[avg_glucose_level]]&lt;125,"Prediabetes",stroke_2[[#This Row],[avg_glucose_level]]&lt;199,"Diabetes",stroke_2[[#This Row],[avg_glucose_level]]&gt;199,"Very High")</f>
        <v>Normal</v>
      </c>
      <c r="L4500">
        <v>29.3</v>
      </c>
      <c r="M4500">
        <v>28.25</v>
      </c>
      <c r="N4500">
        <v>29.3</v>
      </c>
      <c r="O4500" t="s">
        <v>18</v>
      </c>
      <c r="P4500" t="s">
        <v>13</v>
      </c>
      <c r="Q4500" s="4" t="s">
        <v>4286</v>
      </c>
      <c r="R4500" s="5">
        <f t="shared" ca="1" si="70"/>
        <v>1.0115788843457636</v>
      </c>
    </row>
    <row r="4501" spans="1:18" x14ac:dyDescent="0.25">
      <c r="A4501">
        <v>28904</v>
      </c>
      <c r="B4501" t="s">
        <v>19</v>
      </c>
      <c r="C4501">
        <v>75</v>
      </c>
      <c r="D4501" t="s">
        <v>4281</v>
      </c>
      <c r="E4501" t="s">
        <v>34</v>
      </c>
      <c r="F4501" t="s">
        <v>34</v>
      </c>
      <c r="G4501" t="s">
        <v>13</v>
      </c>
      <c r="H4501" t="s">
        <v>20</v>
      </c>
      <c r="I4501" t="s">
        <v>21</v>
      </c>
      <c r="J4501" s="5">
        <v>74.790000000000006</v>
      </c>
      <c r="K4501" s="5" t="str">
        <f>_xlfn.IFS(stroke_2[[#This Row],[avg_glucose_level]]&lt;70,"Low",stroke_2[[#This Row],[avg_glucose_level]]&lt;99,"Normal",stroke_2[[#This Row],[avg_glucose_level]]&lt;125,"Prediabetes",stroke_2[[#This Row],[avg_glucose_level]]&lt;199,"Diabetes",stroke_2[[#This Row],[avg_glucose_level]]&gt;199,"Very High")</f>
        <v>Normal</v>
      </c>
      <c r="L4501">
        <v>32.4</v>
      </c>
      <c r="M4501">
        <v>28.25</v>
      </c>
      <c r="N4501">
        <v>32.4</v>
      </c>
      <c r="O4501" t="s">
        <v>24</v>
      </c>
      <c r="P4501" t="s">
        <v>34</v>
      </c>
      <c r="Q4501" s="4" t="s">
        <v>4285</v>
      </c>
      <c r="R4501" s="5">
        <f t="shared" ca="1" si="70"/>
        <v>-2.8975385347207892E-3</v>
      </c>
    </row>
    <row r="4502" spans="1:18" x14ac:dyDescent="0.25">
      <c r="A4502">
        <v>29326</v>
      </c>
      <c r="B4502" t="s">
        <v>19</v>
      </c>
      <c r="C4502">
        <v>75</v>
      </c>
      <c r="D4502" t="s">
        <v>4281</v>
      </c>
      <c r="E4502" t="s">
        <v>34</v>
      </c>
      <c r="F4502" t="s">
        <v>34</v>
      </c>
      <c r="G4502" t="s">
        <v>13</v>
      </c>
      <c r="H4502" t="s">
        <v>20</v>
      </c>
      <c r="I4502" t="s">
        <v>21</v>
      </c>
      <c r="J4502" s="5">
        <v>70.22</v>
      </c>
      <c r="K4502" s="5" t="str">
        <f>_xlfn.IFS(stroke_2[[#This Row],[avg_glucose_level]]&lt;70,"Low",stroke_2[[#This Row],[avg_glucose_level]]&lt;99,"Normal",stroke_2[[#This Row],[avg_glucose_level]]&lt;125,"Prediabetes",stroke_2[[#This Row],[avg_glucose_level]]&lt;199,"Diabetes",stroke_2[[#This Row],[avg_glucose_level]]&gt;199,"Very High")</f>
        <v>Normal</v>
      </c>
      <c r="L4502">
        <v>24.8</v>
      </c>
      <c r="M4502">
        <v>28.25</v>
      </c>
      <c r="N4502">
        <v>24.8</v>
      </c>
      <c r="O4502" t="s">
        <v>18</v>
      </c>
      <c r="P4502" t="s">
        <v>34</v>
      </c>
      <c r="Q4502" s="4" t="s">
        <v>4285</v>
      </c>
      <c r="R4502" s="5">
        <f t="shared" ca="1" si="70"/>
        <v>2.1217078874935302E-2</v>
      </c>
    </row>
    <row r="4503" spans="1:18" x14ac:dyDescent="0.25">
      <c r="A4503">
        <v>30683</v>
      </c>
      <c r="B4503" t="s">
        <v>19</v>
      </c>
      <c r="C4503">
        <v>75</v>
      </c>
      <c r="D4503" t="s">
        <v>4281</v>
      </c>
      <c r="E4503" t="s">
        <v>34</v>
      </c>
      <c r="F4503" t="s">
        <v>34</v>
      </c>
      <c r="G4503" t="s">
        <v>13</v>
      </c>
      <c r="H4503" t="s">
        <v>14</v>
      </c>
      <c r="I4503" t="s">
        <v>21</v>
      </c>
      <c r="J4503" s="5">
        <v>199.2</v>
      </c>
      <c r="K4503" s="5" t="str">
        <f>_xlfn.IFS(stroke_2[[#This Row],[avg_glucose_level]]&lt;70,"Low",stroke_2[[#This Row],[avg_glucose_level]]&lt;99,"Normal",stroke_2[[#This Row],[avg_glucose_level]]&lt;125,"Prediabetes",stroke_2[[#This Row],[avg_glucose_level]]&lt;199,"Diabetes",stroke_2[[#This Row],[avg_glucose_level]]&gt;199,"Very High")</f>
        <v>Very High</v>
      </c>
      <c r="L4503">
        <v>26.6</v>
      </c>
      <c r="M4503">
        <v>28.25</v>
      </c>
      <c r="N4503">
        <v>26.6</v>
      </c>
      <c r="O4503" t="s">
        <v>38</v>
      </c>
      <c r="P4503" t="s">
        <v>13</v>
      </c>
      <c r="Q4503" s="4" t="s">
        <v>4286</v>
      </c>
      <c r="R4503" s="5">
        <f t="shared" ca="1" si="70"/>
        <v>1.0168850399435829</v>
      </c>
    </row>
    <row r="4504" spans="1:18" x14ac:dyDescent="0.25">
      <c r="A4504">
        <v>30790</v>
      </c>
      <c r="B4504" t="s">
        <v>19</v>
      </c>
      <c r="C4504">
        <v>75</v>
      </c>
      <c r="D4504" t="s">
        <v>4281</v>
      </c>
      <c r="E4504" t="s">
        <v>13</v>
      </c>
      <c r="F4504" t="s">
        <v>34</v>
      </c>
      <c r="G4504" t="s">
        <v>13</v>
      </c>
      <c r="H4504" t="s">
        <v>43</v>
      </c>
      <c r="I4504" t="s">
        <v>15</v>
      </c>
      <c r="J4504" s="5">
        <v>88.83</v>
      </c>
      <c r="K4504" s="5" t="str">
        <f>_xlfn.IFS(stroke_2[[#This Row],[avg_glucose_level]]&lt;70,"Low",stroke_2[[#This Row],[avg_glucose_level]]&lt;99,"Normal",stroke_2[[#This Row],[avg_glucose_level]]&lt;125,"Prediabetes",stroke_2[[#This Row],[avg_glucose_level]]&lt;199,"Diabetes",stroke_2[[#This Row],[avg_glucose_level]]&gt;199,"Very High")</f>
        <v>Normal</v>
      </c>
      <c r="L4504">
        <v>41.7</v>
      </c>
      <c r="M4504">
        <v>28.25</v>
      </c>
      <c r="N4504">
        <v>41.7</v>
      </c>
      <c r="O4504" t="s">
        <v>24</v>
      </c>
      <c r="P4504" t="s">
        <v>34</v>
      </c>
      <c r="Q4504" s="4" t="s">
        <v>4285</v>
      </c>
      <c r="R4504" s="5">
        <f t="shared" ca="1" si="70"/>
        <v>-1.5196768865642729E-2</v>
      </c>
    </row>
    <row r="4505" spans="1:18" x14ac:dyDescent="0.25">
      <c r="A4505">
        <v>30953</v>
      </c>
      <c r="B4505" t="s">
        <v>12</v>
      </c>
      <c r="C4505">
        <v>75</v>
      </c>
      <c r="D4505" t="s">
        <v>4281</v>
      </c>
      <c r="E4505" t="s">
        <v>13</v>
      </c>
      <c r="F4505" t="s">
        <v>13</v>
      </c>
      <c r="G4505" t="s">
        <v>13</v>
      </c>
      <c r="H4505" t="s">
        <v>14</v>
      </c>
      <c r="I4505" t="s">
        <v>21</v>
      </c>
      <c r="J4505" s="5">
        <v>221.43</v>
      </c>
      <c r="K4505" s="5" t="str">
        <f>_xlfn.IFS(stroke_2[[#This Row],[avg_glucose_level]]&lt;70,"Low",stroke_2[[#This Row],[avg_glucose_level]]&lt;99,"Normal",stroke_2[[#This Row],[avg_glucose_level]]&lt;125,"Prediabetes",stroke_2[[#This Row],[avg_glucose_level]]&lt;199,"Diabetes",stroke_2[[#This Row],[avg_glucose_level]]&gt;199,"Very High")</f>
        <v>Very High</v>
      </c>
      <c r="L4505">
        <v>32.5</v>
      </c>
      <c r="M4505">
        <v>28.25</v>
      </c>
      <c r="N4505">
        <v>32.5</v>
      </c>
      <c r="O4505" t="s">
        <v>38</v>
      </c>
      <c r="P4505" t="s">
        <v>34</v>
      </c>
      <c r="Q4505" s="4" t="s">
        <v>4285</v>
      </c>
      <c r="R4505" s="5">
        <f t="shared" ca="1" si="70"/>
        <v>2.4282500243799745E-3</v>
      </c>
    </row>
    <row r="4506" spans="1:18" x14ac:dyDescent="0.25">
      <c r="A4506">
        <v>33983</v>
      </c>
      <c r="B4506" t="s">
        <v>12</v>
      </c>
      <c r="C4506">
        <v>75</v>
      </c>
      <c r="D4506" t="s">
        <v>4281</v>
      </c>
      <c r="E4506" t="s">
        <v>34</v>
      </c>
      <c r="F4506" t="s">
        <v>34</v>
      </c>
      <c r="G4506" t="s">
        <v>13</v>
      </c>
      <c r="H4506" t="s">
        <v>43</v>
      </c>
      <c r="I4506" t="s">
        <v>21</v>
      </c>
      <c r="J4506" s="5">
        <v>206.33</v>
      </c>
      <c r="K4506" s="5" t="str">
        <f>_xlfn.IFS(stroke_2[[#This Row],[avg_glucose_level]]&lt;70,"Low",stroke_2[[#This Row],[avg_glucose_level]]&lt;99,"Normal",stroke_2[[#This Row],[avg_glucose_level]]&lt;125,"Prediabetes",stroke_2[[#This Row],[avg_glucose_level]]&lt;199,"Diabetes",stroke_2[[#This Row],[avg_glucose_level]]&gt;199,"Very High")</f>
        <v>Very High</v>
      </c>
      <c r="L4506">
        <v>26.8</v>
      </c>
      <c r="M4506">
        <v>28.25</v>
      </c>
      <c r="N4506">
        <v>26.8</v>
      </c>
      <c r="O4506" t="s">
        <v>24</v>
      </c>
      <c r="P4506" t="s">
        <v>34</v>
      </c>
      <c r="Q4506" s="4" t="s">
        <v>4285</v>
      </c>
      <c r="R4506" s="5">
        <f t="shared" ca="1" si="70"/>
        <v>1.64704607346449E-2</v>
      </c>
    </row>
    <row r="4507" spans="1:18" x14ac:dyDescent="0.25">
      <c r="A4507">
        <v>34120</v>
      </c>
      <c r="B4507" t="s">
        <v>12</v>
      </c>
      <c r="C4507">
        <v>75</v>
      </c>
      <c r="D4507" t="s">
        <v>4281</v>
      </c>
      <c r="E4507" t="s">
        <v>13</v>
      </c>
      <c r="F4507" t="s">
        <v>34</v>
      </c>
      <c r="G4507" t="s">
        <v>13</v>
      </c>
      <c r="H4507" t="s">
        <v>14</v>
      </c>
      <c r="I4507" t="s">
        <v>15</v>
      </c>
      <c r="J4507" s="5">
        <v>221.29</v>
      </c>
      <c r="K4507" s="5" t="str">
        <f>_xlfn.IFS(stroke_2[[#This Row],[avg_glucose_level]]&lt;70,"Low",stroke_2[[#This Row],[avg_glucose_level]]&lt;99,"Normal",stroke_2[[#This Row],[avg_glucose_level]]&lt;125,"Prediabetes",stroke_2[[#This Row],[avg_glucose_level]]&lt;199,"Diabetes",stroke_2[[#This Row],[avg_glucose_level]]&gt;199,"Very High")</f>
        <v>Very High</v>
      </c>
      <c r="L4507">
        <v>25.8</v>
      </c>
      <c r="M4507">
        <v>28.25</v>
      </c>
      <c r="N4507">
        <v>25.8</v>
      </c>
      <c r="O4507" t="s">
        <v>29</v>
      </c>
      <c r="P4507" t="s">
        <v>13</v>
      </c>
      <c r="Q4507" s="4" t="s">
        <v>4286</v>
      </c>
      <c r="R4507" s="5">
        <f t="shared" ca="1" si="70"/>
        <v>0.98514910396564603</v>
      </c>
    </row>
    <row r="4508" spans="1:18" x14ac:dyDescent="0.25">
      <c r="A4508">
        <v>34356</v>
      </c>
      <c r="B4508" t="s">
        <v>19</v>
      </c>
      <c r="C4508">
        <v>75</v>
      </c>
      <c r="D4508" t="s">
        <v>4281</v>
      </c>
      <c r="E4508" t="s">
        <v>34</v>
      </c>
      <c r="F4508" t="s">
        <v>34</v>
      </c>
      <c r="G4508" t="s">
        <v>13</v>
      </c>
      <c r="H4508" t="s">
        <v>14</v>
      </c>
      <c r="I4508" t="s">
        <v>21</v>
      </c>
      <c r="J4508" s="5">
        <v>108.72</v>
      </c>
      <c r="K4508" s="5" t="str">
        <f>_xlfn.IFS(stroke_2[[#This Row],[avg_glucose_level]]&lt;70,"Low",stroke_2[[#This Row],[avg_glucose_level]]&lt;99,"Normal",stroke_2[[#This Row],[avg_glucose_level]]&lt;125,"Prediabetes",stroke_2[[#This Row],[avg_glucose_level]]&lt;199,"Diabetes",stroke_2[[#This Row],[avg_glucose_level]]&gt;199,"Very High")</f>
        <v>Prediabetes</v>
      </c>
      <c r="L4508">
        <v>29.2</v>
      </c>
      <c r="M4508">
        <v>28.25</v>
      </c>
      <c r="N4508">
        <v>29.2</v>
      </c>
      <c r="O4508" t="s">
        <v>18</v>
      </c>
      <c r="P4508" t="s">
        <v>34</v>
      </c>
      <c r="Q4508" s="4" t="s">
        <v>4285</v>
      </c>
      <c r="R4508" s="5">
        <f t="shared" ca="1" si="70"/>
        <v>-5.8876191897260237E-4</v>
      </c>
    </row>
    <row r="4509" spans="1:18" x14ac:dyDescent="0.25">
      <c r="A4509">
        <v>35222</v>
      </c>
      <c r="B4509" t="s">
        <v>19</v>
      </c>
      <c r="C4509">
        <v>75</v>
      </c>
      <c r="D4509" t="s">
        <v>4281</v>
      </c>
      <c r="E4509" t="s">
        <v>34</v>
      </c>
      <c r="F4509" t="s">
        <v>34</v>
      </c>
      <c r="G4509" t="s">
        <v>13</v>
      </c>
      <c r="H4509" t="s">
        <v>14</v>
      </c>
      <c r="I4509" t="s">
        <v>15</v>
      </c>
      <c r="J4509" s="5">
        <v>86.4</v>
      </c>
      <c r="K4509" s="5" t="str">
        <f>_xlfn.IFS(stroke_2[[#This Row],[avg_glucose_level]]&lt;70,"Low",stroke_2[[#This Row],[avg_glucose_level]]&lt;99,"Normal",stroke_2[[#This Row],[avg_glucose_level]]&lt;125,"Prediabetes",stroke_2[[#This Row],[avg_glucose_level]]&lt;199,"Diabetes",stroke_2[[#This Row],[avg_glucose_level]]&gt;199,"Very High")</f>
        <v>Normal</v>
      </c>
      <c r="L4509">
        <v>42.6</v>
      </c>
      <c r="M4509">
        <v>28.25</v>
      </c>
      <c r="N4509">
        <v>42.6</v>
      </c>
      <c r="O4509" t="s">
        <v>24</v>
      </c>
      <c r="P4509" t="s">
        <v>34</v>
      </c>
      <c r="Q4509" s="4" t="s">
        <v>4285</v>
      </c>
      <c r="R4509" s="5">
        <f t="shared" ca="1" si="70"/>
        <v>-2.4593065383435159E-2</v>
      </c>
    </row>
    <row r="4510" spans="1:18" x14ac:dyDescent="0.25">
      <c r="A4510">
        <v>36618</v>
      </c>
      <c r="B4510" t="s">
        <v>12</v>
      </c>
      <c r="C4510">
        <v>75</v>
      </c>
      <c r="D4510" t="s">
        <v>4281</v>
      </c>
      <c r="E4510" t="s">
        <v>34</v>
      </c>
      <c r="F4510" t="s">
        <v>13</v>
      </c>
      <c r="G4510" t="s">
        <v>13</v>
      </c>
      <c r="H4510" t="s">
        <v>20</v>
      </c>
      <c r="I4510" t="s">
        <v>15</v>
      </c>
      <c r="J4510" s="5">
        <v>207.64</v>
      </c>
      <c r="K4510" s="5" t="str">
        <f>_xlfn.IFS(stroke_2[[#This Row],[avg_glucose_level]]&lt;70,"Low",stroke_2[[#This Row],[avg_glucose_level]]&lt;99,"Normal",stroke_2[[#This Row],[avg_glucose_level]]&lt;125,"Prediabetes",stroke_2[[#This Row],[avg_glucose_level]]&lt;199,"Diabetes",stroke_2[[#This Row],[avg_glucose_level]]&gt;199,"Very High")</f>
        <v>Very High</v>
      </c>
      <c r="L4510">
        <v>30.5</v>
      </c>
      <c r="M4510">
        <v>28.25</v>
      </c>
      <c r="N4510">
        <v>30.5</v>
      </c>
      <c r="O4510" t="s">
        <v>18</v>
      </c>
      <c r="P4510" t="s">
        <v>34</v>
      </c>
      <c r="Q4510" s="4" t="s">
        <v>4285</v>
      </c>
      <c r="R4510" s="5">
        <f t="shared" ca="1" si="70"/>
        <v>-2.2672710861502226E-2</v>
      </c>
    </row>
    <row r="4511" spans="1:18" x14ac:dyDescent="0.25">
      <c r="A4511">
        <v>37937</v>
      </c>
      <c r="B4511" t="s">
        <v>19</v>
      </c>
      <c r="C4511">
        <v>75</v>
      </c>
      <c r="D4511" t="s">
        <v>4281</v>
      </c>
      <c r="E4511" t="s">
        <v>34</v>
      </c>
      <c r="F4511" t="s">
        <v>13</v>
      </c>
      <c r="G4511" t="s">
        <v>34</v>
      </c>
      <c r="H4511" t="s">
        <v>20</v>
      </c>
      <c r="I4511" t="s">
        <v>15</v>
      </c>
      <c r="J4511" s="5">
        <v>109.78</v>
      </c>
      <c r="K4511" s="5" t="str">
        <f>_xlfn.IFS(stroke_2[[#This Row],[avg_glucose_level]]&lt;70,"Low",stroke_2[[#This Row],[avg_glucose_level]]&lt;99,"Normal",stroke_2[[#This Row],[avg_glucose_level]]&lt;125,"Prediabetes",stroke_2[[#This Row],[avg_glucose_level]]&lt;199,"Diabetes",stroke_2[[#This Row],[avg_glucose_level]]&gt;199,"Very High")</f>
        <v>Prediabetes</v>
      </c>
      <c r="M4511">
        <v>28.25</v>
      </c>
      <c r="N4511">
        <v>28.25</v>
      </c>
      <c r="O4511" t="s">
        <v>38</v>
      </c>
      <c r="P4511" t="s">
        <v>13</v>
      </c>
      <c r="Q4511" s="4" t="s">
        <v>4286</v>
      </c>
      <c r="R4511" s="5">
        <f t="shared" ca="1" si="70"/>
        <v>1.0154780788792312</v>
      </c>
    </row>
    <row r="4512" spans="1:18" x14ac:dyDescent="0.25">
      <c r="A4512">
        <v>40870</v>
      </c>
      <c r="B4512" t="s">
        <v>19</v>
      </c>
      <c r="C4512">
        <v>75</v>
      </c>
      <c r="D4512" t="s">
        <v>4281</v>
      </c>
      <c r="E4512" t="s">
        <v>34</v>
      </c>
      <c r="F4512" t="s">
        <v>34</v>
      </c>
      <c r="G4512" t="s">
        <v>13</v>
      </c>
      <c r="H4512" t="s">
        <v>43</v>
      </c>
      <c r="I4512" t="s">
        <v>15</v>
      </c>
      <c r="J4512" s="5">
        <v>73.89</v>
      </c>
      <c r="K4512" s="5" t="str">
        <f>_xlfn.IFS(stroke_2[[#This Row],[avg_glucose_level]]&lt;70,"Low",stroke_2[[#This Row],[avg_glucose_level]]&lt;99,"Normal",stroke_2[[#This Row],[avg_glucose_level]]&lt;125,"Prediabetes",stroke_2[[#This Row],[avg_glucose_level]]&lt;199,"Diabetes",stroke_2[[#This Row],[avg_glucose_level]]&gt;199,"Very High")</f>
        <v>Normal</v>
      </c>
      <c r="L4512">
        <v>20.9</v>
      </c>
      <c r="M4512">
        <v>28.25</v>
      </c>
      <c r="N4512">
        <v>20.9</v>
      </c>
      <c r="O4512" t="s">
        <v>38</v>
      </c>
      <c r="P4512" t="s">
        <v>34</v>
      </c>
      <c r="Q4512" s="4" t="s">
        <v>4285</v>
      </c>
      <c r="R4512" s="5">
        <f t="shared" ca="1" si="70"/>
        <v>-8.2012488573401272E-3</v>
      </c>
    </row>
    <row r="4513" spans="1:18" x14ac:dyDescent="0.25">
      <c r="A4513">
        <v>41413</v>
      </c>
      <c r="B4513" t="s">
        <v>19</v>
      </c>
      <c r="C4513">
        <v>75</v>
      </c>
      <c r="D4513" t="s">
        <v>4281</v>
      </c>
      <c r="E4513" t="s">
        <v>34</v>
      </c>
      <c r="F4513" t="s">
        <v>13</v>
      </c>
      <c r="G4513" t="s">
        <v>13</v>
      </c>
      <c r="H4513" t="s">
        <v>20</v>
      </c>
      <c r="I4513" t="s">
        <v>21</v>
      </c>
      <c r="J4513" s="5">
        <v>243.53</v>
      </c>
      <c r="K4513" s="5" t="str">
        <f>_xlfn.IFS(stroke_2[[#This Row],[avg_glucose_level]]&lt;70,"Low",stroke_2[[#This Row],[avg_glucose_level]]&lt;99,"Normal",stroke_2[[#This Row],[avg_glucose_level]]&lt;125,"Prediabetes",stroke_2[[#This Row],[avg_glucose_level]]&lt;199,"Diabetes",stroke_2[[#This Row],[avg_glucose_level]]&gt;199,"Very High")</f>
        <v>Very High</v>
      </c>
      <c r="L4513">
        <v>27</v>
      </c>
      <c r="M4513">
        <v>28.25</v>
      </c>
      <c r="N4513">
        <v>27</v>
      </c>
      <c r="O4513" t="s">
        <v>24</v>
      </c>
      <c r="P4513" t="s">
        <v>34</v>
      </c>
      <c r="Q4513" s="4" t="s">
        <v>4285</v>
      </c>
      <c r="R4513" s="5">
        <f t="shared" ca="1" si="70"/>
        <v>-2.0408908390321563E-2</v>
      </c>
    </row>
    <row r="4514" spans="1:18" x14ac:dyDescent="0.25">
      <c r="A4514">
        <v>41842</v>
      </c>
      <c r="B4514" t="s">
        <v>12</v>
      </c>
      <c r="C4514">
        <v>75</v>
      </c>
      <c r="D4514" t="s">
        <v>4281</v>
      </c>
      <c r="E4514" t="s">
        <v>34</v>
      </c>
      <c r="F4514" t="s">
        <v>34</v>
      </c>
      <c r="G4514" t="s">
        <v>13</v>
      </c>
      <c r="H4514" t="s">
        <v>43</v>
      </c>
      <c r="I4514" t="s">
        <v>21</v>
      </c>
      <c r="J4514" s="5">
        <v>79.489999999999995</v>
      </c>
      <c r="K4514" s="5" t="str">
        <f>_xlfn.IFS(stroke_2[[#This Row],[avg_glucose_level]]&lt;70,"Low",stroke_2[[#This Row],[avg_glucose_level]]&lt;99,"Normal",stroke_2[[#This Row],[avg_glucose_level]]&lt;125,"Prediabetes",stroke_2[[#This Row],[avg_glucose_level]]&lt;199,"Diabetes",stroke_2[[#This Row],[avg_glucose_level]]&gt;199,"Very High")</f>
        <v>Normal</v>
      </c>
      <c r="L4514">
        <v>28.9</v>
      </c>
      <c r="M4514">
        <v>28.25</v>
      </c>
      <c r="N4514">
        <v>28.9</v>
      </c>
      <c r="O4514" t="s">
        <v>38</v>
      </c>
      <c r="P4514" t="s">
        <v>34</v>
      </c>
      <c r="Q4514" s="4" t="s">
        <v>4285</v>
      </c>
      <c r="R4514" s="5">
        <f t="shared" ca="1" si="70"/>
        <v>-2.3310206639216641E-2</v>
      </c>
    </row>
    <row r="4515" spans="1:18" x14ac:dyDescent="0.25">
      <c r="A4515">
        <v>45404</v>
      </c>
      <c r="B4515" t="s">
        <v>19</v>
      </c>
      <c r="C4515">
        <v>75</v>
      </c>
      <c r="D4515" t="s">
        <v>4281</v>
      </c>
      <c r="E4515" t="s">
        <v>34</v>
      </c>
      <c r="F4515" t="s">
        <v>34</v>
      </c>
      <c r="G4515" t="s">
        <v>13</v>
      </c>
      <c r="H4515" t="s">
        <v>14</v>
      </c>
      <c r="I4515" t="s">
        <v>21</v>
      </c>
      <c r="J4515" s="5">
        <v>68.38</v>
      </c>
      <c r="K4515" s="5" t="str">
        <f>_xlfn.IFS(stroke_2[[#This Row],[avg_glucose_level]]&lt;70,"Low",stroke_2[[#This Row],[avg_glucose_level]]&lt;99,"Normal",stroke_2[[#This Row],[avg_glucose_level]]&lt;125,"Prediabetes",stroke_2[[#This Row],[avg_glucose_level]]&lt;199,"Diabetes",stroke_2[[#This Row],[avg_glucose_level]]&gt;199,"Very High")</f>
        <v>Low</v>
      </c>
      <c r="L4515">
        <v>33.799999999999997</v>
      </c>
      <c r="M4515">
        <v>28.25</v>
      </c>
      <c r="N4515">
        <v>33.799999999999997</v>
      </c>
      <c r="O4515" t="s">
        <v>38</v>
      </c>
      <c r="P4515" t="s">
        <v>34</v>
      </c>
      <c r="Q4515" s="4" t="s">
        <v>4285</v>
      </c>
      <c r="R4515" s="5">
        <f t="shared" ca="1" si="70"/>
        <v>-2.2503718794540724E-2</v>
      </c>
    </row>
    <row r="4516" spans="1:18" x14ac:dyDescent="0.25">
      <c r="A4516">
        <v>46670</v>
      </c>
      <c r="B4516" t="s">
        <v>19</v>
      </c>
      <c r="C4516">
        <v>75</v>
      </c>
      <c r="D4516" t="s">
        <v>4281</v>
      </c>
      <c r="E4516" t="s">
        <v>13</v>
      </c>
      <c r="F4516" t="s">
        <v>34</v>
      </c>
      <c r="G4516" t="s">
        <v>13</v>
      </c>
      <c r="H4516" t="s">
        <v>20</v>
      </c>
      <c r="I4516" t="s">
        <v>21</v>
      </c>
      <c r="J4516" s="5">
        <v>197.06</v>
      </c>
      <c r="K4516" s="5" t="str">
        <f>_xlfn.IFS(stroke_2[[#This Row],[avg_glucose_level]]&lt;70,"Low",stroke_2[[#This Row],[avg_glucose_level]]&lt;99,"Normal",stroke_2[[#This Row],[avg_glucose_level]]&lt;125,"Prediabetes",stroke_2[[#This Row],[avg_glucose_level]]&lt;199,"Diabetes",stroke_2[[#This Row],[avg_glucose_level]]&gt;199,"Very High")</f>
        <v>Diabetes</v>
      </c>
      <c r="L4516">
        <v>26.1</v>
      </c>
      <c r="M4516">
        <v>28.25</v>
      </c>
      <c r="N4516">
        <v>26.1</v>
      </c>
      <c r="O4516" t="s">
        <v>24</v>
      </c>
      <c r="P4516" t="s">
        <v>34</v>
      </c>
      <c r="Q4516" s="4" t="s">
        <v>4285</v>
      </c>
      <c r="R4516" s="5">
        <f t="shared" ca="1" si="70"/>
        <v>-1.1905987975040399E-2</v>
      </c>
    </row>
    <row r="4517" spans="1:18" x14ac:dyDescent="0.25">
      <c r="A4517">
        <v>48796</v>
      </c>
      <c r="B4517" t="s">
        <v>19</v>
      </c>
      <c r="C4517">
        <v>75</v>
      </c>
      <c r="D4517" t="s">
        <v>4281</v>
      </c>
      <c r="E4517" t="s">
        <v>34</v>
      </c>
      <c r="F4517" t="s">
        <v>34</v>
      </c>
      <c r="G4517" t="s">
        <v>13</v>
      </c>
      <c r="H4517" t="s">
        <v>43</v>
      </c>
      <c r="I4517" t="s">
        <v>15</v>
      </c>
      <c r="J4517" s="5">
        <v>62.48</v>
      </c>
      <c r="K4517" s="5" t="str">
        <f>_xlfn.IFS(stroke_2[[#This Row],[avg_glucose_level]]&lt;70,"Low",stroke_2[[#This Row],[avg_glucose_level]]&lt;99,"Normal",stroke_2[[#This Row],[avg_glucose_level]]&lt;125,"Prediabetes",stroke_2[[#This Row],[avg_glucose_level]]&lt;199,"Diabetes",stroke_2[[#This Row],[avg_glucose_level]]&gt;199,"Very High")</f>
        <v>Low</v>
      </c>
      <c r="M4517">
        <v>28.25</v>
      </c>
      <c r="N4517">
        <v>28.25</v>
      </c>
      <c r="O4517" t="s">
        <v>38</v>
      </c>
      <c r="P4517" t="s">
        <v>13</v>
      </c>
      <c r="Q4517" s="4" t="s">
        <v>4286</v>
      </c>
      <c r="R4517" s="5">
        <f t="shared" ca="1" si="70"/>
        <v>0.98488182020687809</v>
      </c>
    </row>
    <row r="4518" spans="1:18" x14ac:dyDescent="0.25">
      <c r="A4518">
        <v>49400</v>
      </c>
      <c r="B4518" t="s">
        <v>12</v>
      </c>
      <c r="C4518">
        <v>75</v>
      </c>
      <c r="D4518" t="s">
        <v>4281</v>
      </c>
      <c r="E4518" t="s">
        <v>34</v>
      </c>
      <c r="F4518" t="s">
        <v>34</v>
      </c>
      <c r="G4518" t="s">
        <v>13</v>
      </c>
      <c r="H4518" t="s">
        <v>14</v>
      </c>
      <c r="I4518" t="s">
        <v>21</v>
      </c>
      <c r="J4518" s="5">
        <v>97.22</v>
      </c>
      <c r="K4518" s="5" t="str">
        <f>_xlfn.IFS(stroke_2[[#This Row],[avg_glucose_level]]&lt;70,"Low",stroke_2[[#This Row],[avg_glucose_level]]&lt;99,"Normal",stroke_2[[#This Row],[avg_glucose_level]]&lt;125,"Prediabetes",stroke_2[[#This Row],[avg_glucose_level]]&lt;199,"Diabetes",stroke_2[[#This Row],[avg_glucose_level]]&gt;199,"Very High")</f>
        <v>Normal</v>
      </c>
      <c r="L4518">
        <v>28.4</v>
      </c>
      <c r="M4518">
        <v>28.25</v>
      </c>
      <c r="N4518">
        <v>28.4</v>
      </c>
      <c r="O4518" t="s">
        <v>24</v>
      </c>
      <c r="P4518" t="s">
        <v>34</v>
      </c>
      <c r="Q4518" s="4" t="s">
        <v>4285</v>
      </c>
      <c r="R4518" s="5">
        <f t="shared" ca="1" si="70"/>
        <v>-1.7673152823751072E-2</v>
      </c>
    </row>
    <row r="4519" spans="1:18" x14ac:dyDescent="0.25">
      <c r="A4519">
        <v>49620</v>
      </c>
      <c r="B4519" t="s">
        <v>12</v>
      </c>
      <c r="C4519">
        <v>75</v>
      </c>
      <c r="D4519" t="s">
        <v>4281</v>
      </c>
      <c r="E4519" t="s">
        <v>34</v>
      </c>
      <c r="F4519" t="s">
        <v>34</v>
      </c>
      <c r="G4519" t="s">
        <v>13</v>
      </c>
      <c r="H4519" t="s">
        <v>14</v>
      </c>
      <c r="I4519" t="s">
        <v>21</v>
      </c>
      <c r="J4519" s="5">
        <v>75.47</v>
      </c>
      <c r="K4519" s="5" t="str">
        <f>_xlfn.IFS(stroke_2[[#This Row],[avg_glucose_level]]&lt;70,"Low",stroke_2[[#This Row],[avg_glucose_level]]&lt;99,"Normal",stroke_2[[#This Row],[avg_glucose_level]]&lt;125,"Prediabetes",stroke_2[[#This Row],[avg_glucose_level]]&lt;199,"Diabetes",stroke_2[[#This Row],[avg_glucose_level]]&gt;199,"Very High")</f>
        <v>Normal</v>
      </c>
      <c r="L4519">
        <v>24.5</v>
      </c>
      <c r="M4519">
        <v>28.25</v>
      </c>
      <c r="N4519">
        <v>24.5</v>
      </c>
      <c r="O4519" t="s">
        <v>18</v>
      </c>
      <c r="P4519" t="s">
        <v>34</v>
      </c>
      <c r="Q4519" s="4" t="s">
        <v>4285</v>
      </c>
      <c r="R4519" s="5">
        <f t="shared" ca="1" si="70"/>
        <v>1.7873944894667058E-2</v>
      </c>
    </row>
    <row r="4520" spans="1:18" x14ac:dyDescent="0.25">
      <c r="A4520">
        <v>52051</v>
      </c>
      <c r="B4520" t="s">
        <v>19</v>
      </c>
      <c r="C4520">
        <v>75</v>
      </c>
      <c r="D4520" t="s">
        <v>4281</v>
      </c>
      <c r="E4520" t="s">
        <v>34</v>
      </c>
      <c r="F4520" t="s">
        <v>34</v>
      </c>
      <c r="G4520" t="s">
        <v>13</v>
      </c>
      <c r="H4520" t="s">
        <v>20</v>
      </c>
      <c r="I4520" t="s">
        <v>15</v>
      </c>
      <c r="J4520" s="5">
        <v>60.6</v>
      </c>
      <c r="K4520" s="5" t="str">
        <f>_xlfn.IFS(stroke_2[[#This Row],[avg_glucose_level]]&lt;70,"Low",stroke_2[[#This Row],[avg_glucose_level]]&lt;99,"Normal",stroke_2[[#This Row],[avg_glucose_level]]&lt;125,"Prediabetes",stroke_2[[#This Row],[avg_glucose_level]]&lt;199,"Diabetes",stroke_2[[#This Row],[avg_glucose_level]]&gt;199,"Very High")</f>
        <v>Low</v>
      </c>
      <c r="L4520">
        <v>40.4</v>
      </c>
      <c r="M4520">
        <v>28.25</v>
      </c>
      <c r="N4520">
        <v>40.4</v>
      </c>
      <c r="O4520" t="s">
        <v>29</v>
      </c>
      <c r="P4520" t="s">
        <v>34</v>
      </c>
      <c r="Q4520" s="4" t="s">
        <v>4285</v>
      </c>
      <c r="R4520" s="5">
        <f t="shared" ca="1" si="70"/>
        <v>1.8461830229270414E-2</v>
      </c>
    </row>
    <row r="4521" spans="1:18" x14ac:dyDescent="0.25">
      <c r="A4521">
        <v>52247</v>
      </c>
      <c r="B4521" t="s">
        <v>19</v>
      </c>
      <c r="C4521">
        <v>75</v>
      </c>
      <c r="D4521" t="s">
        <v>4281</v>
      </c>
      <c r="E4521" t="s">
        <v>34</v>
      </c>
      <c r="F4521" t="s">
        <v>34</v>
      </c>
      <c r="G4521" t="s">
        <v>13</v>
      </c>
      <c r="H4521" t="s">
        <v>43</v>
      </c>
      <c r="I4521" t="s">
        <v>15</v>
      </c>
      <c r="J4521" s="5">
        <v>89.68</v>
      </c>
      <c r="K4521" s="5" t="str">
        <f>_xlfn.IFS(stroke_2[[#This Row],[avg_glucose_level]]&lt;70,"Low",stroke_2[[#This Row],[avg_glucose_level]]&lt;99,"Normal",stroke_2[[#This Row],[avg_glucose_level]]&lt;125,"Prediabetes",stroke_2[[#This Row],[avg_glucose_level]]&lt;199,"Diabetes",stroke_2[[#This Row],[avg_glucose_level]]&gt;199,"Very High")</f>
        <v>Normal</v>
      </c>
      <c r="L4521">
        <v>38.700000000000003</v>
      </c>
      <c r="M4521">
        <v>28.25</v>
      </c>
      <c r="N4521">
        <v>38.700000000000003</v>
      </c>
      <c r="O4521" t="s">
        <v>24</v>
      </c>
      <c r="P4521" t="s">
        <v>34</v>
      </c>
      <c r="Q4521" s="4" t="s">
        <v>4285</v>
      </c>
      <c r="R4521" s="5">
        <f t="shared" ca="1" si="70"/>
        <v>2.435429457107266E-2</v>
      </c>
    </row>
    <row r="4522" spans="1:18" x14ac:dyDescent="0.25">
      <c r="A4522">
        <v>54579</v>
      </c>
      <c r="B4522" t="s">
        <v>19</v>
      </c>
      <c r="C4522">
        <v>75</v>
      </c>
      <c r="D4522" t="s">
        <v>4281</v>
      </c>
      <c r="E4522" t="s">
        <v>34</v>
      </c>
      <c r="F4522" t="s">
        <v>34</v>
      </c>
      <c r="G4522" t="s">
        <v>13</v>
      </c>
      <c r="H4522" t="s">
        <v>20</v>
      </c>
      <c r="I4522" t="s">
        <v>15</v>
      </c>
      <c r="J4522" s="5">
        <v>87.69</v>
      </c>
      <c r="K4522" s="5" t="str">
        <f>_xlfn.IFS(stroke_2[[#This Row],[avg_glucose_level]]&lt;70,"Low",stroke_2[[#This Row],[avg_glucose_level]]&lt;99,"Normal",stroke_2[[#This Row],[avg_glucose_level]]&lt;125,"Prediabetes",stroke_2[[#This Row],[avg_glucose_level]]&lt;199,"Diabetes",stroke_2[[#This Row],[avg_glucose_level]]&gt;199,"Very High")</f>
        <v>Normal</v>
      </c>
      <c r="L4522">
        <v>27.5</v>
      </c>
      <c r="M4522">
        <v>28.25</v>
      </c>
      <c r="N4522">
        <v>27.5</v>
      </c>
      <c r="O4522" t="s">
        <v>18</v>
      </c>
      <c r="P4522" t="s">
        <v>34</v>
      </c>
      <c r="Q4522" s="4" t="s">
        <v>4285</v>
      </c>
      <c r="R4522" s="5">
        <f t="shared" ca="1" si="70"/>
        <v>1.6920118157222164E-2</v>
      </c>
    </row>
    <row r="4523" spans="1:18" x14ac:dyDescent="0.25">
      <c r="A4523">
        <v>57645</v>
      </c>
      <c r="B4523" t="s">
        <v>19</v>
      </c>
      <c r="C4523">
        <v>75</v>
      </c>
      <c r="D4523" t="s">
        <v>4281</v>
      </c>
      <c r="E4523" t="s">
        <v>34</v>
      </c>
      <c r="F4523" t="s">
        <v>34</v>
      </c>
      <c r="G4523" t="s">
        <v>13</v>
      </c>
      <c r="H4523" t="s">
        <v>43</v>
      </c>
      <c r="I4523" t="s">
        <v>21</v>
      </c>
      <c r="J4523" s="5">
        <v>132.46</v>
      </c>
      <c r="K4523" s="5" t="str">
        <f>_xlfn.IFS(stroke_2[[#This Row],[avg_glucose_level]]&lt;70,"Low",stroke_2[[#This Row],[avg_glucose_level]]&lt;99,"Normal",stroke_2[[#This Row],[avg_glucose_level]]&lt;125,"Prediabetes",stroke_2[[#This Row],[avg_glucose_level]]&lt;199,"Diabetes",stroke_2[[#This Row],[avg_glucose_level]]&gt;199,"Very High")</f>
        <v>Diabetes</v>
      </c>
      <c r="L4523">
        <v>26.2</v>
      </c>
      <c r="M4523">
        <v>28.25</v>
      </c>
      <c r="N4523">
        <v>26.2</v>
      </c>
      <c r="O4523" t="s">
        <v>38</v>
      </c>
      <c r="P4523" t="s">
        <v>34</v>
      </c>
      <c r="Q4523" s="4" t="s">
        <v>4285</v>
      </c>
      <c r="R4523" s="5">
        <f t="shared" ca="1" si="70"/>
        <v>-1.8951063794989658E-2</v>
      </c>
    </row>
    <row r="4524" spans="1:18" x14ac:dyDescent="0.25">
      <c r="A4524">
        <v>57772</v>
      </c>
      <c r="B4524" t="s">
        <v>19</v>
      </c>
      <c r="C4524">
        <v>75</v>
      </c>
      <c r="D4524" t="s">
        <v>4281</v>
      </c>
      <c r="E4524" t="s">
        <v>34</v>
      </c>
      <c r="F4524" t="s">
        <v>34</v>
      </c>
      <c r="G4524" t="s">
        <v>13</v>
      </c>
      <c r="H4524" t="s">
        <v>43</v>
      </c>
      <c r="I4524" t="s">
        <v>21</v>
      </c>
      <c r="J4524" s="5">
        <v>56.23</v>
      </c>
      <c r="K4524" s="5" t="str">
        <f>_xlfn.IFS(stroke_2[[#This Row],[avg_glucose_level]]&lt;70,"Low",stroke_2[[#This Row],[avg_glucose_level]]&lt;99,"Normal",stroke_2[[#This Row],[avg_glucose_level]]&lt;125,"Prediabetes",stroke_2[[#This Row],[avg_glucose_level]]&lt;199,"Diabetes",stroke_2[[#This Row],[avg_glucose_level]]&gt;199,"Very High")</f>
        <v>Low</v>
      </c>
      <c r="L4524">
        <v>25.3</v>
      </c>
      <c r="M4524">
        <v>28.25</v>
      </c>
      <c r="N4524">
        <v>25.3</v>
      </c>
      <c r="O4524" t="s">
        <v>24</v>
      </c>
      <c r="P4524" t="s">
        <v>34</v>
      </c>
      <c r="Q4524" s="4" t="s">
        <v>4285</v>
      </c>
      <c r="R4524" s="5">
        <f t="shared" ca="1" si="70"/>
        <v>1.6613963169475925E-2</v>
      </c>
    </row>
    <row r="4525" spans="1:18" x14ac:dyDescent="0.25">
      <c r="A4525">
        <v>61245</v>
      </c>
      <c r="B4525" t="s">
        <v>12</v>
      </c>
      <c r="C4525">
        <v>75</v>
      </c>
      <c r="D4525" t="s">
        <v>4281</v>
      </c>
      <c r="E4525" t="s">
        <v>34</v>
      </c>
      <c r="F4525" t="s">
        <v>34</v>
      </c>
      <c r="G4525" t="s">
        <v>13</v>
      </c>
      <c r="H4525" t="s">
        <v>20</v>
      </c>
      <c r="I4525" t="s">
        <v>21</v>
      </c>
      <c r="J4525" s="5">
        <v>82.35</v>
      </c>
      <c r="K4525" s="5" t="str">
        <f>_xlfn.IFS(stroke_2[[#This Row],[avg_glucose_level]]&lt;70,"Low",stroke_2[[#This Row],[avg_glucose_level]]&lt;99,"Normal",stroke_2[[#This Row],[avg_glucose_level]]&lt;125,"Prediabetes",stroke_2[[#This Row],[avg_glucose_level]]&lt;199,"Diabetes",stroke_2[[#This Row],[avg_glucose_level]]&gt;199,"Very High")</f>
        <v>Normal</v>
      </c>
      <c r="L4525">
        <v>25.3</v>
      </c>
      <c r="M4525">
        <v>28.25</v>
      </c>
      <c r="N4525">
        <v>25.3</v>
      </c>
      <c r="O4525" t="s">
        <v>24</v>
      </c>
      <c r="P4525" t="s">
        <v>34</v>
      </c>
      <c r="Q4525" s="4" t="s">
        <v>4285</v>
      </c>
      <c r="R4525" s="5">
        <f t="shared" ca="1" si="70"/>
        <v>-2.0600621301408391E-2</v>
      </c>
    </row>
    <row r="4526" spans="1:18" x14ac:dyDescent="0.25">
      <c r="A4526">
        <v>65196</v>
      </c>
      <c r="B4526" t="s">
        <v>12</v>
      </c>
      <c r="C4526">
        <v>75</v>
      </c>
      <c r="D4526" t="s">
        <v>4281</v>
      </c>
      <c r="E4526" t="s">
        <v>13</v>
      </c>
      <c r="F4526" t="s">
        <v>34</v>
      </c>
      <c r="G4526" t="s">
        <v>13</v>
      </c>
      <c r="H4526" t="s">
        <v>14</v>
      </c>
      <c r="I4526" t="s">
        <v>21</v>
      </c>
      <c r="J4526" s="5">
        <v>198.79</v>
      </c>
      <c r="K4526" s="5" t="str">
        <f>_xlfn.IFS(stroke_2[[#This Row],[avg_glucose_level]]&lt;70,"Low",stroke_2[[#This Row],[avg_glucose_level]]&lt;99,"Normal",stroke_2[[#This Row],[avg_glucose_level]]&lt;125,"Prediabetes",stroke_2[[#This Row],[avg_glucose_level]]&lt;199,"Diabetes",stroke_2[[#This Row],[avg_glucose_level]]&gt;199,"Very High")</f>
        <v>Diabetes</v>
      </c>
      <c r="M4526">
        <v>28.25</v>
      </c>
      <c r="N4526">
        <v>28.25</v>
      </c>
      <c r="O4526" t="s">
        <v>29</v>
      </c>
      <c r="P4526" t="s">
        <v>34</v>
      </c>
      <c r="Q4526" s="4" t="s">
        <v>4285</v>
      </c>
      <c r="R4526" s="5">
        <f t="shared" ca="1" si="70"/>
        <v>5.9270455673233694E-3</v>
      </c>
    </row>
    <row r="4527" spans="1:18" x14ac:dyDescent="0.25">
      <c r="A4527">
        <v>66196</v>
      </c>
      <c r="B4527" t="s">
        <v>12</v>
      </c>
      <c r="C4527">
        <v>75</v>
      </c>
      <c r="D4527" t="s">
        <v>4281</v>
      </c>
      <c r="E4527" t="s">
        <v>34</v>
      </c>
      <c r="F4527" t="s">
        <v>13</v>
      </c>
      <c r="G4527" t="s">
        <v>34</v>
      </c>
      <c r="H4527" t="s">
        <v>14</v>
      </c>
      <c r="I4527" t="s">
        <v>21</v>
      </c>
      <c r="J4527" s="5">
        <v>201.76</v>
      </c>
      <c r="K4527" s="5" t="str">
        <f>_xlfn.IFS(stroke_2[[#This Row],[avg_glucose_level]]&lt;70,"Low",stroke_2[[#This Row],[avg_glucose_level]]&lt;99,"Normal",stroke_2[[#This Row],[avg_glucose_level]]&lt;125,"Prediabetes",stroke_2[[#This Row],[avg_glucose_level]]&lt;199,"Diabetes",stroke_2[[#This Row],[avg_glucose_level]]&gt;199,"Very High")</f>
        <v>Very High</v>
      </c>
      <c r="L4527">
        <v>30.2</v>
      </c>
      <c r="M4527">
        <v>28.25</v>
      </c>
      <c r="N4527">
        <v>30.2</v>
      </c>
      <c r="O4527" t="s">
        <v>18</v>
      </c>
      <c r="P4527" t="s">
        <v>34</v>
      </c>
      <c r="Q4527" s="4" t="s">
        <v>4285</v>
      </c>
      <c r="R4527" s="5">
        <f t="shared" ca="1" si="70"/>
        <v>-1.7203778885167297E-2</v>
      </c>
    </row>
    <row r="4528" spans="1:18" x14ac:dyDescent="0.25">
      <c r="A4528">
        <v>66818</v>
      </c>
      <c r="B4528" t="s">
        <v>12</v>
      </c>
      <c r="C4528">
        <v>75</v>
      </c>
      <c r="D4528" t="s">
        <v>4281</v>
      </c>
      <c r="E4528" t="s">
        <v>34</v>
      </c>
      <c r="F4528" t="s">
        <v>34</v>
      </c>
      <c r="G4528" t="s">
        <v>13</v>
      </c>
      <c r="H4528" t="s">
        <v>43</v>
      </c>
      <c r="I4528" t="s">
        <v>15</v>
      </c>
      <c r="J4528" s="5">
        <v>98.91</v>
      </c>
      <c r="K4528" s="5" t="str">
        <f>_xlfn.IFS(stroke_2[[#This Row],[avg_glucose_level]]&lt;70,"Low",stroke_2[[#This Row],[avg_glucose_level]]&lt;99,"Normal",stroke_2[[#This Row],[avg_glucose_level]]&lt;125,"Prediabetes",stroke_2[[#This Row],[avg_glucose_level]]&lt;199,"Diabetes",stroke_2[[#This Row],[avg_glucose_level]]&gt;199,"Very High")</f>
        <v>Normal</v>
      </c>
      <c r="L4528">
        <v>24.4</v>
      </c>
      <c r="M4528">
        <v>28.25</v>
      </c>
      <c r="N4528">
        <v>24.4</v>
      </c>
      <c r="O4528" t="s">
        <v>24</v>
      </c>
      <c r="P4528" t="s">
        <v>34</v>
      </c>
      <c r="Q4528" s="4" t="s">
        <v>4285</v>
      </c>
      <c r="R4528" s="5">
        <f t="shared" ca="1" si="70"/>
        <v>1.7393114248109131E-3</v>
      </c>
    </row>
    <row r="4529" spans="1:18" x14ac:dyDescent="0.25">
      <c r="A4529">
        <v>67243</v>
      </c>
      <c r="B4529" t="s">
        <v>19</v>
      </c>
      <c r="C4529">
        <v>75</v>
      </c>
      <c r="D4529" t="s">
        <v>4281</v>
      </c>
      <c r="E4529" t="s">
        <v>34</v>
      </c>
      <c r="F4529" t="s">
        <v>13</v>
      </c>
      <c r="G4529" t="s">
        <v>13</v>
      </c>
      <c r="H4529" t="s">
        <v>14</v>
      </c>
      <c r="I4529" t="s">
        <v>15</v>
      </c>
      <c r="J4529" s="5">
        <v>206.15</v>
      </c>
      <c r="K4529" s="5" t="str">
        <f>_xlfn.IFS(stroke_2[[#This Row],[avg_glucose_level]]&lt;70,"Low",stroke_2[[#This Row],[avg_glucose_level]]&lt;99,"Normal",stroke_2[[#This Row],[avg_glucose_level]]&lt;125,"Prediabetes",stroke_2[[#This Row],[avg_glucose_level]]&lt;199,"Diabetes",stroke_2[[#This Row],[avg_glucose_level]]&gt;199,"Very High")</f>
        <v>Very High</v>
      </c>
      <c r="L4529">
        <v>25.4</v>
      </c>
      <c r="M4529">
        <v>28.25</v>
      </c>
      <c r="N4529">
        <v>25.4</v>
      </c>
      <c r="O4529" t="s">
        <v>24</v>
      </c>
      <c r="P4529" t="s">
        <v>34</v>
      </c>
      <c r="Q4529" s="4" t="s">
        <v>4285</v>
      </c>
      <c r="R4529" s="5">
        <f t="shared" ca="1" si="70"/>
        <v>9.5780670363790343E-3</v>
      </c>
    </row>
    <row r="4530" spans="1:18" x14ac:dyDescent="0.25">
      <c r="A4530">
        <v>71222</v>
      </c>
      <c r="B4530" t="s">
        <v>12</v>
      </c>
      <c r="C4530">
        <v>75</v>
      </c>
      <c r="D4530" t="s">
        <v>4281</v>
      </c>
      <c r="E4530" t="s">
        <v>13</v>
      </c>
      <c r="F4530" t="s">
        <v>34</v>
      </c>
      <c r="G4530" t="s">
        <v>13</v>
      </c>
      <c r="H4530" t="s">
        <v>14</v>
      </c>
      <c r="I4530" t="s">
        <v>15</v>
      </c>
      <c r="J4530" s="5">
        <v>234.51</v>
      </c>
      <c r="K4530" s="5" t="str">
        <f>_xlfn.IFS(stroke_2[[#This Row],[avg_glucose_level]]&lt;70,"Low",stroke_2[[#This Row],[avg_glucose_level]]&lt;99,"Normal",stroke_2[[#This Row],[avg_glucose_level]]&lt;125,"Prediabetes",stroke_2[[#This Row],[avg_glucose_level]]&lt;199,"Diabetes",stroke_2[[#This Row],[avg_glucose_level]]&gt;199,"Very High")</f>
        <v>Very High</v>
      </c>
      <c r="L4530">
        <v>27.2</v>
      </c>
      <c r="M4530">
        <v>28.25</v>
      </c>
      <c r="N4530">
        <v>27.2</v>
      </c>
      <c r="O4530" t="s">
        <v>18</v>
      </c>
      <c r="P4530" t="s">
        <v>34</v>
      </c>
      <c r="Q4530" s="4" t="s">
        <v>4285</v>
      </c>
      <c r="R4530" s="5">
        <f t="shared" ca="1" si="70"/>
        <v>-8.2732268382049116E-3</v>
      </c>
    </row>
    <row r="4531" spans="1:18" x14ac:dyDescent="0.25">
      <c r="A4531">
        <v>71424</v>
      </c>
      <c r="B4531" t="s">
        <v>19</v>
      </c>
      <c r="C4531">
        <v>75</v>
      </c>
      <c r="D4531" t="s">
        <v>4281</v>
      </c>
      <c r="E4531" t="s">
        <v>13</v>
      </c>
      <c r="F4531" t="s">
        <v>34</v>
      </c>
      <c r="G4531" t="s">
        <v>13</v>
      </c>
      <c r="H4531" t="s">
        <v>20</v>
      </c>
      <c r="I4531" t="s">
        <v>15</v>
      </c>
      <c r="J4531" s="5">
        <v>55.96</v>
      </c>
      <c r="K4531" s="5" t="str">
        <f>_xlfn.IFS(stroke_2[[#This Row],[avg_glucose_level]]&lt;70,"Low",stroke_2[[#This Row],[avg_glucose_level]]&lt;99,"Normal",stroke_2[[#This Row],[avg_glucose_level]]&lt;125,"Prediabetes",stroke_2[[#This Row],[avg_glucose_level]]&lt;199,"Diabetes",stroke_2[[#This Row],[avg_glucose_level]]&gt;199,"Very High")</f>
        <v>Low</v>
      </c>
      <c r="L4531">
        <v>34.799999999999997</v>
      </c>
      <c r="M4531">
        <v>28.25</v>
      </c>
      <c r="N4531">
        <v>34.799999999999997</v>
      </c>
      <c r="O4531" t="s">
        <v>24</v>
      </c>
      <c r="P4531" t="s">
        <v>34</v>
      </c>
      <c r="Q4531" s="4" t="s">
        <v>4285</v>
      </c>
      <c r="R4531" s="5">
        <f t="shared" ca="1" si="70"/>
        <v>-1.3746976433532043E-2</v>
      </c>
    </row>
    <row r="4532" spans="1:18" x14ac:dyDescent="0.25">
      <c r="A4532">
        <v>4480</v>
      </c>
      <c r="B4532" t="s">
        <v>12</v>
      </c>
      <c r="C4532">
        <v>76</v>
      </c>
      <c r="D4532" t="s">
        <v>4281</v>
      </c>
      <c r="E4532" t="s">
        <v>34</v>
      </c>
      <c r="F4532" t="s">
        <v>34</v>
      </c>
      <c r="G4532" t="s">
        <v>13</v>
      </c>
      <c r="H4532" t="s">
        <v>14</v>
      </c>
      <c r="I4532" t="s">
        <v>21</v>
      </c>
      <c r="J4532" s="5">
        <v>234.58</v>
      </c>
      <c r="K4532" s="5" t="str">
        <f>_xlfn.IFS(stroke_2[[#This Row],[avg_glucose_level]]&lt;70,"Low",stroke_2[[#This Row],[avg_glucose_level]]&lt;99,"Normal",stroke_2[[#This Row],[avg_glucose_level]]&lt;125,"Prediabetes",stroke_2[[#This Row],[avg_glucose_level]]&lt;199,"Diabetes",stroke_2[[#This Row],[avg_glucose_level]]&gt;199,"Very High")</f>
        <v>Very High</v>
      </c>
      <c r="L4532">
        <v>34.299999999999997</v>
      </c>
      <c r="M4532">
        <v>28.25</v>
      </c>
      <c r="N4532">
        <v>34.299999999999997</v>
      </c>
      <c r="O4532" t="s">
        <v>18</v>
      </c>
      <c r="P4532" t="s">
        <v>34</v>
      </c>
      <c r="Q4532" s="4" t="s">
        <v>4285</v>
      </c>
      <c r="R4532" s="5">
        <f t="shared" ca="1" si="70"/>
        <v>2.482657588254214E-2</v>
      </c>
    </row>
    <row r="4533" spans="1:18" x14ac:dyDescent="0.25">
      <c r="A4533">
        <v>4842</v>
      </c>
      <c r="B4533" t="s">
        <v>19</v>
      </c>
      <c r="C4533">
        <v>76</v>
      </c>
      <c r="D4533" t="s">
        <v>4281</v>
      </c>
      <c r="E4533" t="s">
        <v>34</v>
      </c>
      <c r="F4533" t="s">
        <v>34</v>
      </c>
      <c r="G4533" t="s">
        <v>34</v>
      </c>
      <c r="H4533" t="s">
        <v>20</v>
      </c>
      <c r="I4533" t="s">
        <v>15</v>
      </c>
      <c r="J4533" s="5">
        <v>77.52</v>
      </c>
      <c r="K4533" s="5" t="str">
        <f>_xlfn.IFS(stroke_2[[#This Row],[avg_glucose_level]]&lt;70,"Low",stroke_2[[#This Row],[avg_glucose_level]]&lt;99,"Normal",stroke_2[[#This Row],[avg_glucose_level]]&lt;125,"Prediabetes",stroke_2[[#This Row],[avg_glucose_level]]&lt;199,"Diabetes",stroke_2[[#This Row],[avg_glucose_level]]&gt;199,"Very High")</f>
        <v>Normal</v>
      </c>
      <c r="L4533">
        <v>40.9</v>
      </c>
      <c r="M4533">
        <v>28.25</v>
      </c>
      <c r="N4533">
        <v>40.9</v>
      </c>
      <c r="O4533" t="s">
        <v>18</v>
      </c>
      <c r="P4533" t="s">
        <v>34</v>
      </c>
      <c r="Q4533" s="4" t="s">
        <v>4285</v>
      </c>
      <c r="R4533" s="5">
        <f t="shared" ca="1" si="70"/>
        <v>1.9059857647444483E-2</v>
      </c>
    </row>
    <row r="4534" spans="1:18" x14ac:dyDescent="0.25">
      <c r="A4534">
        <v>5505</v>
      </c>
      <c r="B4534" t="s">
        <v>19</v>
      </c>
      <c r="C4534">
        <v>76</v>
      </c>
      <c r="D4534" t="s">
        <v>4281</v>
      </c>
      <c r="E4534" t="s">
        <v>34</v>
      </c>
      <c r="F4534" t="s">
        <v>34</v>
      </c>
      <c r="G4534" t="s">
        <v>13</v>
      </c>
      <c r="H4534" t="s">
        <v>14</v>
      </c>
      <c r="I4534" t="s">
        <v>15</v>
      </c>
      <c r="J4534" s="5">
        <v>196.61</v>
      </c>
      <c r="K4534" s="5" t="str">
        <f>_xlfn.IFS(stroke_2[[#This Row],[avg_glucose_level]]&lt;70,"Low",stroke_2[[#This Row],[avg_glucose_level]]&lt;99,"Normal",stroke_2[[#This Row],[avg_glucose_level]]&lt;125,"Prediabetes",stroke_2[[#This Row],[avg_glucose_level]]&lt;199,"Diabetes",stroke_2[[#This Row],[avg_glucose_level]]&gt;199,"Very High")</f>
        <v>Diabetes</v>
      </c>
      <c r="L4534">
        <v>23</v>
      </c>
      <c r="M4534">
        <v>28.25</v>
      </c>
      <c r="N4534">
        <v>23</v>
      </c>
      <c r="O4534" t="s">
        <v>24</v>
      </c>
      <c r="P4534" t="s">
        <v>34</v>
      </c>
      <c r="Q4534" s="4" t="s">
        <v>4285</v>
      </c>
      <c r="R4534" s="5">
        <f t="shared" ca="1" si="70"/>
        <v>1.1035123412975661E-2</v>
      </c>
    </row>
    <row r="4535" spans="1:18" x14ac:dyDescent="0.25">
      <c r="A4535">
        <v>9079</v>
      </c>
      <c r="B4535" t="s">
        <v>19</v>
      </c>
      <c r="C4535">
        <v>76</v>
      </c>
      <c r="D4535" t="s">
        <v>4281</v>
      </c>
      <c r="E4535" t="s">
        <v>34</v>
      </c>
      <c r="F4535" t="s">
        <v>13</v>
      </c>
      <c r="G4535" t="s">
        <v>13</v>
      </c>
      <c r="H4535" t="s">
        <v>20</v>
      </c>
      <c r="I4535" t="s">
        <v>15</v>
      </c>
      <c r="J4535" s="5">
        <v>202.21</v>
      </c>
      <c r="K4535" s="5" t="str">
        <f>_xlfn.IFS(stroke_2[[#This Row],[avg_glucose_level]]&lt;70,"Low",stroke_2[[#This Row],[avg_glucose_level]]&lt;99,"Normal",stroke_2[[#This Row],[avg_glucose_level]]&lt;125,"Prediabetes",stroke_2[[#This Row],[avg_glucose_level]]&lt;199,"Diabetes",stroke_2[[#This Row],[avg_glucose_level]]&gt;199,"Very High")</f>
        <v>Very High</v>
      </c>
      <c r="L4535">
        <v>39.299999999999997</v>
      </c>
      <c r="M4535">
        <v>28.25</v>
      </c>
      <c r="N4535">
        <v>39.299999999999997</v>
      </c>
      <c r="O4535" t="s">
        <v>18</v>
      </c>
      <c r="P4535" t="s">
        <v>34</v>
      </c>
      <c r="Q4535" s="4" t="s">
        <v>4285</v>
      </c>
      <c r="R4535" s="5">
        <f t="shared" ca="1" si="70"/>
        <v>-1.7909031119181297E-3</v>
      </c>
    </row>
    <row r="4536" spans="1:18" x14ac:dyDescent="0.25">
      <c r="A4536">
        <v>10995</v>
      </c>
      <c r="B4536" t="s">
        <v>12</v>
      </c>
      <c r="C4536">
        <v>76</v>
      </c>
      <c r="D4536" t="s">
        <v>4281</v>
      </c>
      <c r="E4536" t="s">
        <v>13</v>
      </c>
      <c r="F4536" t="s">
        <v>34</v>
      </c>
      <c r="G4536" t="s">
        <v>13</v>
      </c>
      <c r="H4536" t="s">
        <v>14</v>
      </c>
      <c r="I4536" t="s">
        <v>21</v>
      </c>
      <c r="J4536" s="5">
        <v>267.60000000000002</v>
      </c>
      <c r="K4536" s="5" t="str">
        <f>_xlfn.IFS(stroke_2[[#This Row],[avg_glucose_level]]&lt;70,"Low",stroke_2[[#This Row],[avg_glucose_level]]&lt;99,"Normal",stroke_2[[#This Row],[avg_glucose_level]]&lt;125,"Prediabetes",stroke_2[[#This Row],[avg_glucose_level]]&lt;199,"Diabetes",stroke_2[[#This Row],[avg_glucose_level]]&gt;199,"Very High")</f>
        <v>Very High</v>
      </c>
      <c r="L4536">
        <v>30.5</v>
      </c>
      <c r="M4536">
        <v>28.25</v>
      </c>
      <c r="N4536">
        <v>30.5</v>
      </c>
      <c r="O4536" t="s">
        <v>24</v>
      </c>
      <c r="P4536" t="s">
        <v>34</v>
      </c>
      <c r="Q4536" s="4" t="s">
        <v>4285</v>
      </c>
      <c r="R4536" s="5">
        <f t="shared" ca="1" si="70"/>
        <v>-8.7201656385814778E-3</v>
      </c>
    </row>
    <row r="4537" spans="1:18" x14ac:dyDescent="0.25">
      <c r="A4537">
        <v>11024</v>
      </c>
      <c r="B4537" t="s">
        <v>19</v>
      </c>
      <c r="C4537">
        <v>76</v>
      </c>
      <c r="D4537" t="s">
        <v>4281</v>
      </c>
      <c r="E4537" t="s">
        <v>34</v>
      </c>
      <c r="F4537" t="s">
        <v>34</v>
      </c>
      <c r="G4537" t="s">
        <v>13</v>
      </c>
      <c r="H4537" t="s">
        <v>14</v>
      </c>
      <c r="I4537" t="s">
        <v>21</v>
      </c>
      <c r="J4537" s="5">
        <v>97.9</v>
      </c>
      <c r="K4537" s="5" t="str">
        <f>_xlfn.IFS(stroke_2[[#This Row],[avg_glucose_level]]&lt;70,"Low",stroke_2[[#This Row],[avg_glucose_level]]&lt;99,"Normal",stroke_2[[#This Row],[avg_glucose_level]]&lt;125,"Prediabetes",stroke_2[[#This Row],[avg_glucose_level]]&lt;199,"Diabetes",stroke_2[[#This Row],[avg_glucose_level]]&gt;199,"Very High")</f>
        <v>Normal</v>
      </c>
      <c r="L4537">
        <v>31.3</v>
      </c>
      <c r="M4537">
        <v>28.25</v>
      </c>
      <c r="N4537">
        <v>31.3</v>
      </c>
      <c r="O4537" t="s">
        <v>18</v>
      </c>
      <c r="P4537" t="s">
        <v>34</v>
      </c>
      <c r="Q4537" s="4" t="s">
        <v>4285</v>
      </c>
      <c r="R4537" s="5">
        <f t="shared" ca="1" si="70"/>
        <v>-2.2355328881969217E-2</v>
      </c>
    </row>
    <row r="4538" spans="1:18" x14ac:dyDescent="0.25">
      <c r="A4538">
        <v>11762</v>
      </c>
      <c r="B4538" t="s">
        <v>19</v>
      </c>
      <c r="C4538">
        <v>76</v>
      </c>
      <c r="D4538" t="s">
        <v>4281</v>
      </c>
      <c r="E4538" t="s">
        <v>34</v>
      </c>
      <c r="F4538" t="s">
        <v>34</v>
      </c>
      <c r="G4538" t="s">
        <v>13</v>
      </c>
      <c r="H4538" t="s">
        <v>14</v>
      </c>
      <c r="I4538" t="s">
        <v>15</v>
      </c>
      <c r="J4538" s="5">
        <v>207.28</v>
      </c>
      <c r="K4538" s="5" t="str">
        <f>_xlfn.IFS(stroke_2[[#This Row],[avg_glucose_level]]&lt;70,"Low",stroke_2[[#This Row],[avg_glucose_level]]&lt;99,"Normal",stroke_2[[#This Row],[avg_glucose_level]]&lt;125,"Prediabetes",stroke_2[[#This Row],[avg_glucose_level]]&lt;199,"Diabetes",stroke_2[[#This Row],[avg_glucose_level]]&gt;199,"Very High")</f>
        <v>Very High</v>
      </c>
      <c r="L4538">
        <v>34.9</v>
      </c>
      <c r="M4538">
        <v>28.25</v>
      </c>
      <c r="N4538">
        <v>34.9</v>
      </c>
      <c r="O4538" t="s">
        <v>38</v>
      </c>
      <c r="P4538" t="s">
        <v>13</v>
      </c>
      <c r="Q4538" s="4" t="s">
        <v>4286</v>
      </c>
      <c r="R4538" s="5">
        <f t="shared" ca="1" si="70"/>
        <v>0.9852790886796865</v>
      </c>
    </row>
    <row r="4539" spans="1:18" x14ac:dyDescent="0.25">
      <c r="A4539">
        <v>12414</v>
      </c>
      <c r="B4539" t="s">
        <v>12</v>
      </c>
      <c r="C4539">
        <v>76</v>
      </c>
      <c r="D4539" t="s">
        <v>4281</v>
      </c>
      <c r="E4539" t="s">
        <v>13</v>
      </c>
      <c r="F4539" t="s">
        <v>34</v>
      </c>
      <c r="G4539" t="s">
        <v>13</v>
      </c>
      <c r="H4539" t="s">
        <v>14</v>
      </c>
      <c r="I4539" t="s">
        <v>21</v>
      </c>
      <c r="J4539" s="5">
        <v>80.150000000000006</v>
      </c>
      <c r="K4539" s="5" t="str">
        <f>_xlfn.IFS(stroke_2[[#This Row],[avg_glucose_level]]&lt;70,"Low",stroke_2[[#This Row],[avg_glucose_level]]&lt;99,"Normal",stroke_2[[#This Row],[avg_glucose_level]]&lt;125,"Prediabetes",stroke_2[[#This Row],[avg_glucose_level]]&lt;199,"Diabetes",stroke_2[[#This Row],[avg_glucose_level]]&gt;199,"Very High")</f>
        <v>Normal</v>
      </c>
      <c r="L4539">
        <v>34.9</v>
      </c>
      <c r="M4539">
        <v>28.25</v>
      </c>
      <c r="N4539">
        <v>34.9</v>
      </c>
      <c r="O4539" t="s">
        <v>18</v>
      </c>
      <c r="P4539" t="s">
        <v>34</v>
      </c>
      <c r="Q4539" s="4" t="s">
        <v>4285</v>
      </c>
      <c r="R4539" s="5">
        <f t="shared" ca="1" si="70"/>
        <v>3.9149589262591714E-3</v>
      </c>
    </row>
    <row r="4540" spans="1:18" x14ac:dyDescent="0.25">
      <c r="A4540">
        <v>13375</v>
      </c>
      <c r="B4540" t="s">
        <v>12</v>
      </c>
      <c r="C4540">
        <v>76</v>
      </c>
      <c r="D4540" t="s">
        <v>4281</v>
      </c>
      <c r="E4540" t="s">
        <v>34</v>
      </c>
      <c r="F4540" t="s">
        <v>34</v>
      </c>
      <c r="G4540" t="s">
        <v>13</v>
      </c>
      <c r="H4540" t="s">
        <v>14</v>
      </c>
      <c r="I4540" t="s">
        <v>15</v>
      </c>
      <c r="J4540" s="5">
        <v>192.39</v>
      </c>
      <c r="K4540" s="5" t="str">
        <f>_xlfn.IFS(stroke_2[[#This Row],[avg_glucose_level]]&lt;70,"Low",stroke_2[[#This Row],[avg_glucose_level]]&lt;99,"Normal",stroke_2[[#This Row],[avg_glucose_level]]&lt;125,"Prediabetes",stroke_2[[#This Row],[avg_glucose_level]]&lt;199,"Diabetes",stroke_2[[#This Row],[avg_glucose_level]]&gt;199,"Very High")</f>
        <v>Diabetes</v>
      </c>
      <c r="L4540">
        <v>31</v>
      </c>
      <c r="M4540">
        <v>28.25</v>
      </c>
      <c r="N4540">
        <v>31</v>
      </c>
      <c r="O4540" t="s">
        <v>24</v>
      </c>
      <c r="P4540" t="s">
        <v>34</v>
      </c>
      <c r="Q4540" s="4" t="s">
        <v>4285</v>
      </c>
      <c r="R4540" s="5">
        <f t="shared" ca="1" si="70"/>
        <v>-1.4724470619011498E-2</v>
      </c>
    </row>
    <row r="4541" spans="1:18" x14ac:dyDescent="0.25">
      <c r="A4541">
        <v>15070</v>
      </c>
      <c r="B4541" t="s">
        <v>12</v>
      </c>
      <c r="C4541">
        <v>76</v>
      </c>
      <c r="D4541" t="s">
        <v>4281</v>
      </c>
      <c r="E4541" t="s">
        <v>34</v>
      </c>
      <c r="F4541" t="s">
        <v>13</v>
      </c>
      <c r="G4541" t="s">
        <v>13</v>
      </c>
      <c r="H4541" t="s">
        <v>14</v>
      </c>
      <c r="I4541" t="s">
        <v>21</v>
      </c>
      <c r="J4541" s="5">
        <v>213.8</v>
      </c>
      <c r="K4541" s="5" t="str">
        <f>_xlfn.IFS(stroke_2[[#This Row],[avg_glucose_level]]&lt;70,"Low",stroke_2[[#This Row],[avg_glucose_level]]&lt;99,"Normal",stroke_2[[#This Row],[avg_glucose_level]]&lt;125,"Prediabetes",stroke_2[[#This Row],[avg_glucose_level]]&lt;199,"Diabetes",stroke_2[[#This Row],[avg_glucose_level]]&gt;199,"Very High")</f>
        <v>Very High</v>
      </c>
      <c r="L4541">
        <v>22</v>
      </c>
      <c r="M4541">
        <v>28.25</v>
      </c>
      <c r="N4541">
        <v>22</v>
      </c>
      <c r="O4541" t="s">
        <v>24</v>
      </c>
      <c r="P4541" t="s">
        <v>34</v>
      </c>
      <c r="Q4541" s="4" t="s">
        <v>4285</v>
      </c>
      <c r="R4541" s="5">
        <f t="shared" ca="1" si="70"/>
        <v>-2.262781199030417E-2</v>
      </c>
    </row>
    <row r="4542" spans="1:18" x14ac:dyDescent="0.25">
      <c r="A4542">
        <v>16615</v>
      </c>
      <c r="B4542" t="s">
        <v>12</v>
      </c>
      <c r="C4542">
        <v>76</v>
      </c>
      <c r="D4542" t="s">
        <v>4281</v>
      </c>
      <c r="E4542" t="s">
        <v>13</v>
      </c>
      <c r="F4542" t="s">
        <v>34</v>
      </c>
      <c r="G4542" t="s">
        <v>13</v>
      </c>
      <c r="H4542" t="s">
        <v>20</v>
      </c>
      <c r="I4542" t="s">
        <v>21</v>
      </c>
      <c r="J4542" s="5">
        <v>69.61</v>
      </c>
      <c r="K4542" s="5" t="str">
        <f>_xlfn.IFS(stroke_2[[#This Row],[avg_glucose_level]]&lt;70,"Low",stroke_2[[#This Row],[avg_glucose_level]]&lt;99,"Normal",stroke_2[[#This Row],[avg_glucose_level]]&lt;125,"Prediabetes",stroke_2[[#This Row],[avg_glucose_level]]&lt;199,"Diabetes",stroke_2[[#This Row],[avg_glucose_level]]&gt;199,"Very High")</f>
        <v>Low</v>
      </c>
      <c r="L4542">
        <v>35.299999999999997</v>
      </c>
      <c r="M4542">
        <v>28.25</v>
      </c>
      <c r="N4542">
        <v>35.299999999999997</v>
      </c>
      <c r="O4542" t="s">
        <v>24</v>
      </c>
      <c r="P4542" t="s">
        <v>34</v>
      </c>
      <c r="Q4542" s="4" t="s">
        <v>4285</v>
      </c>
      <c r="R4542" s="5">
        <f t="shared" ca="1" si="70"/>
        <v>-1.4284346921494157E-2</v>
      </c>
    </row>
    <row r="4543" spans="1:18" x14ac:dyDescent="0.25">
      <c r="A4543">
        <v>17251</v>
      </c>
      <c r="B4543" t="s">
        <v>19</v>
      </c>
      <c r="C4543">
        <v>76</v>
      </c>
      <c r="D4543" t="s">
        <v>4281</v>
      </c>
      <c r="E4543" t="s">
        <v>13</v>
      </c>
      <c r="F4543" t="s">
        <v>34</v>
      </c>
      <c r="G4543" t="s">
        <v>13</v>
      </c>
      <c r="H4543" t="s">
        <v>20</v>
      </c>
      <c r="I4543" t="s">
        <v>15</v>
      </c>
      <c r="J4543" s="5">
        <v>78.7</v>
      </c>
      <c r="K4543" s="5" t="str">
        <f>_xlfn.IFS(stroke_2[[#This Row],[avg_glucose_level]]&lt;70,"Low",stroke_2[[#This Row],[avg_glucose_level]]&lt;99,"Normal",stroke_2[[#This Row],[avg_glucose_level]]&lt;125,"Prediabetes",stroke_2[[#This Row],[avg_glucose_level]]&lt;199,"Diabetes",stroke_2[[#This Row],[avg_glucose_level]]&gt;199,"Very High")</f>
        <v>Normal</v>
      </c>
      <c r="L4543">
        <v>27.6</v>
      </c>
      <c r="M4543">
        <v>28.25</v>
      </c>
      <c r="N4543">
        <v>27.6</v>
      </c>
      <c r="O4543" t="s">
        <v>18</v>
      </c>
      <c r="P4543" t="s">
        <v>34</v>
      </c>
      <c r="Q4543" s="4" t="s">
        <v>4285</v>
      </c>
      <c r="R4543" s="5">
        <f t="shared" ca="1" si="70"/>
        <v>1.9860327467109973E-3</v>
      </c>
    </row>
    <row r="4544" spans="1:18" x14ac:dyDescent="0.25">
      <c r="A4544">
        <v>17752</v>
      </c>
      <c r="B4544" t="s">
        <v>12</v>
      </c>
      <c r="C4544">
        <v>76</v>
      </c>
      <c r="D4544" t="s">
        <v>4281</v>
      </c>
      <c r="E4544" t="s">
        <v>34</v>
      </c>
      <c r="F4544" t="s">
        <v>13</v>
      </c>
      <c r="G4544" t="s">
        <v>13</v>
      </c>
      <c r="H4544" t="s">
        <v>14</v>
      </c>
      <c r="I4544" t="s">
        <v>15</v>
      </c>
      <c r="J4544" s="5">
        <v>79.05</v>
      </c>
      <c r="K4544" s="5" t="str">
        <f>_xlfn.IFS(stroke_2[[#This Row],[avg_glucose_level]]&lt;70,"Low",stroke_2[[#This Row],[avg_glucose_level]]&lt;99,"Normal",stroke_2[[#This Row],[avg_glucose_level]]&lt;125,"Prediabetes",stroke_2[[#This Row],[avg_glucose_level]]&lt;199,"Diabetes",stroke_2[[#This Row],[avg_glucose_level]]&gt;199,"Very High")</f>
        <v>Normal</v>
      </c>
      <c r="M4544">
        <v>28.25</v>
      </c>
      <c r="N4544">
        <v>28.25</v>
      </c>
      <c r="O4544" t="s">
        <v>38</v>
      </c>
      <c r="P4544" t="s">
        <v>34</v>
      </c>
      <c r="Q4544" s="4" t="s">
        <v>4285</v>
      </c>
      <c r="R4544" s="5">
        <f t="shared" ca="1" si="70"/>
        <v>-1.7758016471742834E-2</v>
      </c>
    </row>
    <row r="4545" spans="1:18" x14ac:dyDescent="0.25">
      <c r="A4545">
        <v>18141</v>
      </c>
      <c r="B4545" t="s">
        <v>12</v>
      </c>
      <c r="C4545">
        <v>76</v>
      </c>
      <c r="D4545" t="s">
        <v>4281</v>
      </c>
      <c r="E4545" t="s">
        <v>34</v>
      </c>
      <c r="F4545" t="s">
        <v>13</v>
      </c>
      <c r="G4545" t="s">
        <v>13</v>
      </c>
      <c r="H4545" t="s">
        <v>20</v>
      </c>
      <c r="I4545" t="s">
        <v>21</v>
      </c>
      <c r="J4545" s="5">
        <v>101.43</v>
      </c>
      <c r="K4545" s="5" t="str">
        <f>_xlfn.IFS(stroke_2[[#This Row],[avg_glucose_level]]&lt;70,"Low",stroke_2[[#This Row],[avg_glucose_level]]&lt;99,"Normal",stroke_2[[#This Row],[avg_glucose_level]]&lt;125,"Prediabetes",stroke_2[[#This Row],[avg_glucose_level]]&lt;199,"Diabetes",stroke_2[[#This Row],[avg_glucose_level]]&gt;199,"Very High")</f>
        <v>Prediabetes</v>
      </c>
      <c r="L4545">
        <v>29.1</v>
      </c>
      <c r="M4545">
        <v>28.25</v>
      </c>
      <c r="N4545">
        <v>29.1</v>
      </c>
      <c r="O4545" t="s">
        <v>38</v>
      </c>
      <c r="P4545" t="s">
        <v>34</v>
      </c>
      <c r="Q4545" s="4" t="s">
        <v>4285</v>
      </c>
      <c r="R4545" s="5">
        <f t="shared" ca="1" si="70"/>
        <v>-1.6907711698605322E-2</v>
      </c>
    </row>
    <row r="4546" spans="1:18" x14ac:dyDescent="0.25">
      <c r="A4546">
        <v>18587</v>
      </c>
      <c r="B4546" t="s">
        <v>19</v>
      </c>
      <c r="C4546">
        <v>76</v>
      </c>
      <c r="D4546" t="s">
        <v>4281</v>
      </c>
      <c r="E4546" t="s">
        <v>34</v>
      </c>
      <c r="F4546" t="s">
        <v>34</v>
      </c>
      <c r="G4546" t="s">
        <v>34</v>
      </c>
      <c r="H4546" t="s">
        <v>14</v>
      </c>
      <c r="I4546" t="s">
        <v>15</v>
      </c>
      <c r="J4546" s="5">
        <v>89.96</v>
      </c>
      <c r="K4546" s="5" t="str">
        <f>_xlfn.IFS(stroke_2[[#This Row],[avg_glucose_level]]&lt;70,"Low",stroke_2[[#This Row],[avg_glucose_level]]&lt;99,"Normal",stroke_2[[#This Row],[avg_glucose_level]]&lt;125,"Prediabetes",stroke_2[[#This Row],[avg_glucose_level]]&lt;199,"Diabetes",stroke_2[[#This Row],[avg_glucose_level]]&gt;199,"Very High")</f>
        <v>Normal</v>
      </c>
      <c r="M4546">
        <v>28.25</v>
      </c>
      <c r="N4546">
        <v>28.25</v>
      </c>
      <c r="O4546" t="s">
        <v>38</v>
      </c>
      <c r="P4546" t="s">
        <v>13</v>
      </c>
      <c r="Q4546" s="4" t="s">
        <v>4286</v>
      </c>
      <c r="R4546" s="5">
        <f t="shared" ref="R4546:R4609" ca="1" si="71">Q4546 + (RAND()-0.5)/20</f>
        <v>0.99471887452217511</v>
      </c>
    </row>
    <row r="4547" spans="1:18" x14ac:dyDescent="0.25">
      <c r="A4547">
        <v>19824</v>
      </c>
      <c r="B4547" t="s">
        <v>12</v>
      </c>
      <c r="C4547">
        <v>76</v>
      </c>
      <c r="D4547" t="s">
        <v>4281</v>
      </c>
      <c r="E4547" t="s">
        <v>13</v>
      </c>
      <c r="F4547" t="s">
        <v>34</v>
      </c>
      <c r="G4547" t="s">
        <v>13</v>
      </c>
      <c r="H4547" t="s">
        <v>14</v>
      </c>
      <c r="I4547" t="s">
        <v>21</v>
      </c>
      <c r="J4547" s="5">
        <v>243.58</v>
      </c>
      <c r="K4547" s="5" t="str">
        <f>_xlfn.IFS(stroke_2[[#This Row],[avg_glucose_level]]&lt;70,"Low",stroke_2[[#This Row],[avg_glucose_level]]&lt;99,"Normal",stroke_2[[#This Row],[avg_glucose_level]]&lt;125,"Prediabetes",stroke_2[[#This Row],[avg_glucose_level]]&lt;199,"Diabetes",stroke_2[[#This Row],[avg_glucose_level]]&gt;199,"Very High")</f>
        <v>Very High</v>
      </c>
      <c r="L4547">
        <v>33.6</v>
      </c>
      <c r="M4547">
        <v>28.25</v>
      </c>
      <c r="N4547">
        <v>33.6</v>
      </c>
      <c r="O4547" t="s">
        <v>24</v>
      </c>
      <c r="P4547" t="s">
        <v>13</v>
      </c>
      <c r="Q4547" s="4" t="s">
        <v>4286</v>
      </c>
      <c r="R4547" s="5">
        <f t="shared" ca="1" si="71"/>
        <v>0.97584868731508179</v>
      </c>
    </row>
    <row r="4548" spans="1:18" x14ac:dyDescent="0.25">
      <c r="A4548">
        <v>22254</v>
      </c>
      <c r="B4548" t="s">
        <v>19</v>
      </c>
      <c r="C4548">
        <v>76</v>
      </c>
      <c r="D4548" t="s">
        <v>4281</v>
      </c>
      <c r="E4548" t="s">
        <v>34</v>
      </c>
      <c r="F4548" t="s">
        <v>34</v>
      </c>
      <c r="G4548" t="s">
        <v>13</v>
      </c>
      <c r="H4548" t="s">
        <v>14</v>
      </c>
      <c r="I4548" t="s">
        <v>21</v>
      </c>
      <c r="J4548" s="5">
        <v>113.68</v>
      </c>
      <c r="K4548" s="5" t="str">
        <f>_xlfn.IFS(stroke_2[[#This Row],[avg_glucose_level]]&lt;70,"Low",stroke_2[[#This Row],[avg_glucose_level]]&lt;99,"Normal",stroke_2[[#This Row],[avg_glucose_level]]&lt;125,"Prediabetes",stroke_2[[#This Row],[avg_glucose_level]]&lt;199,"Diabetes",stroke_2[[#This Row],[avg_glucose_level]]&gt;199,"Very High")</f>
        <v>Prediabetes</v>
      </c>
      <c r="L4548">
        <v>22.8</v>
      </c>
      <c r="M4548">
        <v>28.25</v>
      </c>
      <c r="N4548">
        <v>22.8</v>
      </c>
      <c r="O4548" t="s">
        <v>38</v>
      </c>
      <c r="P4548" t="s">
        <v>34</v>
      </c>
      <c r="Q4548" s="4" t="s">
        <v>4285</v>
      </c>
      <c r="R4548" s="5">
        <f t="shared" ca="1" si="71"/>
        <v>-2.4859376195061065E-4</v>
      </c>
    </row>
    <row r="4549" spans="1:18" x14ac:dyDescent="0.25">
      <c r="A4549">
        <v>25904</v>
      </c>
      <c r="B4549" t="s">
        <v>19</v>
      </c>
      <c r="C4549">
        <v>76</v>
      </c>
      <c r="D4549" t="s">
        <v>4281</v>
      </c>
      <c r="E4549" t="s">
        <v>13</v>
      </c>
      <c r="F4549" t="s">
        <v>13</v>
      </c>
      <c r="G4549" t="s">
        <v>13</v>
      </c>
      <c r="H4549" t="s">
        <v>20</v>
      </c>
      <c r="I4549" t="s">
        <v>15</v>
      </c>
      <c r="J4549" s="5">
        <v>199.86</v>
      </c>
      <c r="K4549" s="5" t="str">
        <f>_xlfn.IFS(stroke_2[[#This Row],[avg_glucose_level]]&lt;70,"Low",stroke_2[[#This Row],[avg_glucose_level]]&lt;99,"Normal",stroke_2[[#This Row],[avg_glucose_level]]&lt;125,"Prediabetes",stroke_2[[#This Row],[avg_glucose_level]]&lt;199,"Diabetes",stroke_2[[#This Row],[avg_glucose_level]]&gt;199,"Very High")</f>
        <v>Very High</v>
      </c>
      <c r="M4549">
        <v>28.25</v>
      </c>
      <c r="N4549">
        <v>28.25</v>
      </c>
      <c r="O4549" t="s">
        <v>29</v>
      </c>
      <c r="P4549" t="s">
        <v>13</v>
      </c>
      <c r="Q4549" s="4" t="s">
        <v>4286</v>
      </c>
      <c r="R4549" s="5">
        <f t="shared" ca="1" si="71"/>
        <v>1.023010251591161</v>
      </c>
    </row>
    <row r="4550" spans="1:18" x14ac:dyDescent="0.25">
      <c r="A4550">
        <v>26267</v>
      </c>
      <c r="B4550" t="s">
        <v>19</v>
      </c>
      <c r="C4550">
        <v>76</v>
      </c>
      <c r="D4550" t="s">
        <v>4281</v>
      </c>
      <c r="E4550" t="s">
        <v>34</v>
      </c>
      <c r="F4550" t="s">
        <v>34</v>
      </c>
      <c r="G4550" t="s">
        <v>13</v>
      </c>
      <c r="H4550" t="s">
        <v>20</v>
      </c>
      <c r="I4550" t="s">
        <v>15</v>
      </c>
      <c r="J4550" s="5">
        <v>267.61</v>
      </c>
      <c r="K4550" s="5" t="str">
        <f>_xlfn.IFS(stroke_2[[#This Row],[avg_glucose_level]]&lt;70,"Low",stroke_2[[#This Row],[avg_glucose_level]]&lt;99,"Normal",stroke_2[[#This Row],[avg_glucose_level]]&lt;125,"Prediabetes",stroke_2[[#This Row],[avg_glucose_level]]&lt;199,"Diabetes",stroke_2[[#This Row],[avg_glucose_level]]&gt;199,"Very High")</f>
        <v>Very High</v>
      </c>
      <c r="L4550">
        <v>27.9</v>
      </c>
      <c r="M4550">
        <v>28.25</v>
      </c>
      <c r="N4550">
        <v>27.9</v>
      </c>
      <c r="O4550" t="s">
        <v>29</v>
      </c>
      <c r="P4550" t="s">
        <v>34</v>
      </c>
      <c r="Q4550" s="4" t="s">
        <v>4285</v>
      </c>
      <c r="R4550" s="5">
        <f t="shared" ca="1" si="71"/>
        <v>-1.9692460796818044E-2</v>
      </c>
    </row>
    <row r="4551" spans="1:18" x14ac:dyDescent="0.25">
      <c r="A4551">
        <v>27509</v>
      </c>
      <c r="B4551" t="s">
        <v>19</v>
      </c>
      <c r="C4551">
        <v>76</v>
      </c>
      <c r="D4551" t="s">
        <v>4281</v>
      </c>
      <c r="E4551" t="s">
        <v>13</v>
      </c>
      <c r="F4551" t="s">
        <v>34</v>
      </c>
      <c r="G4551" t="s">
        <v>13</v>
      </c>
      <c r="H4551" t="s">
        <v>20</v>
      </c>
      <c r="I4551" t="s">
        <v>15</v>
      </c>
      <c r="J4551" s="5">
        <v>78.680000000000007</v>
      </c>
      <c r="K4551" s="5" t="str">
        <f>_xlfn.IFS(stroke_2[[#This Row],[avg_glucose_level]]&lt;70,"Low",stroke_2[[#This Row],[avg_glucose_level]]&lt;99,"Normal",stroke_2[[#This Row],[avg_glucose_level]]&lt;125,"Prediabetes",stroke_2[[#This Row],[avg_glucose_level]]&lt;199,"Diabetes",stroke_2[[#This Row],[avg_glucose_level]]&gt;199,"Very High")</f>
        <v>Normal</v>
      </c>
      <c r="L4551">
        <v>23.3</v>
      </c>
      <c r="M4551">
        <v>28.25</v>
      </c>
      <c r="N4551">
        <v>23.3</v>
      </c>
      <c r="O4551" t="s">
        <v>24</v>
      </c>
      <c r="P4551" t="s">
        <v>34</v>
      </c>
      <c r="Q4551" s="4" t="s">
        <v>4285</v>
      </c>
      <c r="R4551" s="5">
        <f t="shared" ca="1" si="71"/>
        <v>-2.9776015703835202E-3</v>
      </c>
    </row>
    <row r="4552" spans="1:18" x14ac:dyDescent="0.25">
      <c r="A4552">
        <v>27948</v>
      </c>
      <c r="B4552" t="s">
        <v>12</v>
      </c>
      <c r="C4552">
        <v>76</v>
      </c>
      <c r="D4552" t="s">
        <v>4281</v>
      </c>
      <c r="E4552" t="s">
        <v>34</v>
      </c>
      <c r="F4552" t="s">
        <v>34</v>
      </c>
      <c r="G4552" t="s">
        <v>13</v>
      </c>
      <c r="H4552" t="s">
        <v>20</v>
      </c>
      <c r="I4552" t="s">
        <v>21</v>
      </c>
      <c r="J4552" s="5">
        <v>117.63</v>
      </c>
      <c r="K4552" s="5" t="str">
        <f>_xlfn.IFS(stroke_2[[#This Row],[avg_glucose_level]]&lt;70,"Low",stroke_2[[#This Row],[avg_glucose_level]]&lt;99,"Normal",stroke_2[[#This Row],[avg_glucose_level]]&lt;125,"Prediabetes",stroke_2[[#This Row],[avg_glucose_level]]&lt;199,"Diabetes",stroke_2[[#This Row],[avg_glucose_level]]&gt;199,"Very High")</f>
        <v>Prediabetes</v>
      </c>
      <c r="L4552">
        <v>26.2</v>
      </c>
      <c r="M4552">
        <v>28.25</v>
      </c>
      <c r="N4552">
        <v>26.2</v>
      </c>
      <c r="O4552" t="s">
        <v>24</v>
      </c>
      <c r="P4552" t="s">
        <v>34</v>
      </c>
      <c r="Q4552" s="4" t="s">
        <v>4285</v>
      </c>
      <c r="R4552" s="5">
        <f t="shared" ca="1" si="71"/>
        <v>2.2391191680642907E-3</v>
      </c>
    </row>
    <row r="4553" spans="1:18" x14ac:dyDescent="0.25">
      <c r="A4553">
        <v>29179</v>
      </c>
      <c r="B4553" t="s">
        <v>19</v>
      </c>
      <c r="C4553">
        <v>76</v>
      </c>
      <c r="D4553" t="s">
        <v>4281</v>
      </c>
      <c r="E4553" t="s">
        <v>13</v>
      </c>
      <c r="F4553" t="s">
        <v>13</v>
      </c>
      <c r="G4553" t="s">
        <v>13</v>
      </c>
      <c r="H4553" t="s">
        <v>14</v>
      </c>
      <c r="I4553" t="s">
        <v>21</v>
      </c>
      <c r="J4553" s="5">
        <v>102.08</v>
      </c>
      <c r="K4553" s="5" t="str">
        <f>_xlfn.IFS(stroke_2[[#This Row],[avg_glucose_level]]&lt;70,"Low",stroke_2[[#This Row],[avg_glucose_level]]&lt;99,"Normal",stroke_2[[#This Row],[avg_glucose_level]]&lt;125,"Prediabetes",stroke_2[[#This Row],[avg_glucose_level]]&lt;199,"Diabetes",stroke_2[[#This Row],[avg_glucose_level]]&gt;199,"Very High")</f>
        <v>Prediabetes</v>
      </c>
      <c r="L4553">
        <v>31</v>
      </c>
      <c r="M4553">
        <v>28.25</v>
      </c>
      <c r="N4553">
        <v>31</v>
      </c>
      <c r="O4553" t="s">
        <v>29</v>
      </c>
      <c r="P4553" t="s">
        <v>34</v>
      </c>
      <c r="Q4553" s="4" t="s">
        <v>4285</v>
      </c>
      <c r="R4553" s="5">
        <f t="shared" ca="1" si="71"/>
        <v>-1.5770882535602555E-2</v>
      </c>
    </row>
    <row r="4554" spans="1:18" x14ac:dyDescent="0.25">
      <c r="A4554">
        <v>29281</v>
      </c>
      <c r="B4554" t="s">
        <v>12</v>
      </c>
      <c r="C4554">
        <v>76</v>
      </c>
      <c r="D4554" t="s">
        <v>4281</v>
      </c>
      <c r="E4554" t="s">
        <v>13</v>
      </c>
      <c r="F4554" t="s">
        <v>34</v>
      </c>
      <c r="G4554" t="s">
        <v>13</v>
      </c>
      <c r="H4554" t="s">
        <v>20</v>
      </c>
      <c r="I4554" t="s">
        <v>21</v>
      </c>
      <c r="J4554" s="5">
        <v>194.37</v>
      </c>
      <c r="K4554" s="5" t="str">
        <f>_xlfn.IFS(stroke_2[[#This Row],[avg_glucose_level]]&lt;70,"Low",stroke_2[[#This Row],[avg_glucose_level]]&lt;99,"Normal",stroke_2[[#This Row],[avg_glucose_level]]&lt;125,"Prediabetes",stroke_2[[#This Row],[avg_glucose_level]]&lt;199,"Diabetes",stroke_2[[#This Row],[avg_glucose_level]]&gt;199,"Very High")</f>
        <v>Diabetes</v>
      </c>
      <c r="L4554">
        <v>27</v>
      </c>
      <c r="M4554">
        <v>28.25</v>
      </c>
      <c r="N4554">
        <v>27</v>
      </c>
      <c r="O4554" t="s">
        <v>18</v>
      </c>
      <c r="P4554" t="s">
        <v>13</v>
      </c>
      <c r="Q4554" s="4" t="s">
        <v>4286</v>
      </c>
      <c r="R4554" s="5">
        <f t="shared" ca="1" si="71"/>
        <v>0.98557962194658777</v>
      </c>
    </row>
    <row r="4555" spans="1:18" x14ac:dyDescent="0.25">
      <c r="A4555">
        <v>32459</v>
      </c>
      <c r="B4555" t="s">
        <v>19</v>
      </c>
      <c r="C4555">
        <v>76</v>
      </c>
      <c r="D4555" t="s">
        <v>4281</v>
      </c>
      <c r="E4555" t="s">
        <v>34</v>
      </c>
      <c r="F4555" t="s">
        <v>34</v>
      </c>
      <c r="G4555" t="s">
        <v>13</v>
      </c>
      <c r="H4555" t="s">
        <v>43</v>
      </c>
      <c r="I4555" t="s">
        <v>21</v>
      </c>
      <c r="J4555" s="5">
        <v>84.21</v>
      </c>
      <c r="K4555" s="5" t="str">
        <f>_xlfn.IFS(stroke_2[[#This Row],[avg_glucose_level]]&lt;70,"Low",stroke_2[[#This Row],[avg_glucose_level]]&lt;99,"Normal",stroke_2[[#This Row],[avg_glucose_level]]&lt;125,"Prediabetes",stroke_2[[#This Row],[avg_glucose_level]]&lt;199,"Diabetes",stroke_2[[#This Row],[avg_glucose_level]]&gt;199,"Very High")</f>
        <v>Normal</v>
      </c>
      <c r="L4555">
        <v>24.4</v>
      </c>
      <c r="M4555">
        <v>28.25</v>
      </c>
      <c r="N4555">
        <v>24.4</v>
      </c>
      <c r="O4555" t="s">
        <v>24</v>
      </c>
      <c r="P4555" t="s">
        <v>34</v>
      </c>
      <c r="Q4555" s="4" t="s">
        <v>4285</v>
      </c>
      <c r="R4555" s="5">
        <f t="shared" ca="1" si="71"/>
        <v>-7.3348555031324536E-3</v>
      </c>
    </row>
    <row r="4556" spans="1:18" x14ac:dyDescent="0.25">
      <c r="A4556">
        <v>33009</v>
      </c>
      <c r="B4556" t="s">
        <v>12</v>
      </c>
      <c r="C4556">
        <v>76</v>
      </c>
      <c r="D4556" t="s">
        <v>4281</v>
      </c>
      <c r="E4556" t="s">
        <v>34</v>
      </c>
      <c r="F4556" t="s">
        <v>34</v>
      </c>
      <c r="G4556" t="s">
        <v>13</v>
      </c>
      <c r="H4556" t="s">
        <v>20</v>
      </c>
      <c r="I4556" t="s">
        <v>21</v>
      </c>
      <c r="J4556" s="5">
        <v>221.8</v>
      </c>
      <c r="K4556" s="5" t="str">
        <f>_xlfn.IFS(stroke_2[[#This Row],[avg_glucose_level]]&lt;70,"Low",stroke_2[[#This Row],[avg_glucose_level]]&lt;99,"Normal",stroke_2[[#This Row],[avg_glucose_level]]&lt;125,"Prediabetes",stroke_2[[#This Row],[avg_glucose_level]]&lt;199,"Diabetes",stroke_2[[#This Row],[avg_glucose_level]]&gt;199,"Very High")</f>
        <v>Very High</v>
      </c>
      <c r="L4556">
        <v>44.7</v>
      </c>
      <c r="M4556">
        <v>28.25</v>
      </c>
      <c r="N4556">
        <v>44.7</v>
      </c>
      <c r="O4556" t="s">
        <v>18</v>
      </c>
      <c r="P4556" t="s">
        <v>34</v>
      </c>
      <c r="Q4556" s="4" t="s">
        <v>4285</v>
      </c>
      <c r="R4556" s="5">
        <f t="shared" ca="1" si="71"/>
        <v>3.9983948127847446E-5</v>
      </c>
    </row>
    <row r="4557" spans="1:18" x14ac:dyDescent="0.25">
      <c r="A4557">
        <v>35333</v>
      </c>
      <c r="B4557" t="s">
        <v>12</v>
      </c>
      <c r="C4557">
        <v>76</v>
      </c>
      <c r="D4557" t="s">
        <v>4281</v>
      </c>
      <c r="E4557" t="s">
        <v>13</v>
      </c>
      <c r="F4557" t="s">
        <v>34</v>
      </c>
      <c r="G4557" t="s">
        <v>13</v>
      </c>
      <c r="H4557" t="s">
        <v>14</v>
      </c>
      <c r="I4557" t="s">
        <v>21</v>
      </c>
      <c r="J4557" s="5">
        <v>225.6</v>
      </c>
      <c r="K4557" s="5" t="str">
        <f>_xlfn.IFS(stroke_2[[#This Row],[avg_glucose_level]]&lt;70,"Low",stroke_2[[#This Row],[avg_glucose_level]]&lt;99,"Normal",stroke_2[[#This Row],[avg_glucose_level]]&lt;125,"Prediabetes",stroke_2[[#This Row],[avg_glucose_level]]&lt;199,"Diabetes",stroke_2[[#This Row],[avg_glucose_level]]&gt;199,"Very High")</f>
        <v>Very High</v>
      </c>
      <c r="L4557">
        <v>29</v>
      </c>
      <c r="M4557">
        <v>28.25</v>
      </c>
      <c r="N4557">
        <v>29</v>
      </c>
      <c r="O4557" t="s">
        <v>24</v>
      </c>
      <c r="P4557" t="s">
        <v>34</v>
      </c>
      <c r="Q4557" s="4" t="s">
        <v>4285</v>
      </c>
      <c r="R4557" s="5">
        <f t="shared" ca="1" si="71"/>
        <v>2.2873534782553134E-2</v>
      </c>
    </row>
    <row r="4558" spans="1:18" x14ac:dyDescent="0.25">
      <c r="A4558">
        <v>36706</v>
      </c>
      <c r="B4558" t="s">
        <v>19</v>
      </c>
      <c r="C4558">
        <v>76</v>
      </c>
      <c r="D4558" t="s">
        <v>4281</v>
      </c>
      <c r="E4558" t="s">
        <v>34</v>
      </c>
      <c r="F4558" t="s">
        <v>34</v>
      </c>
      <c r="G4558" t="s">
        <v>13</v>
      </c>
      <c r="H4558" t="s">
        <v>20</v>
      </c>
      <c r="I4558" t="s">
        <v>15</v>
      </c>
      <c r="J4558" s="5">
        <v>106.41</v>
      </c>
      <c r="K4558" s="5" t="str">
        <f>_xlfn.IFS(stroke_2[[#This Row],[avg_glucose_level]]&lt;70,"Low",stroke_2[[#This Row],[avg_glucose_level]]&lt;99,"Normal",stroke_2[[#This Row],[avg_glucose_level]]&lt;125,"Prediabetes",stroke_2[[#This Row],[avg_glucose_level]]&lt;199,"Diabetes",stroke_2[[#This Row],[avg_glucose_level]]&gt;199,"Very High")</f>
        <v>Prediabetes</v>
      </c>
      <c r="M4558">
        <v>28.25</v>
      </c>
      <c r="N4558">
        <v>28.25</v>
      </c>
      <c r="O4558" t="s">
        <v>18</v>
      </c>
      <c r="P4558" t="s">
        <v>13</v>
      </c>
      <c r="Q4558" s="4" t="s">
        <v>4286</v>
      </c>
      <c r="R4558" s="5">
        <f t="shared" ca="1" si="71"/>
        <v>1.0085873393198288</v>
      </c>
    </row>
    <row r="4559" spans="1:18" x14ac:dyDescent="0.25">
      <c r="A4559">
        <v>37866</v>
      </c>
      <c r="B4559" t="s">
        <v>19</v>
      </c>
      <c r="C4559">
        <v>76</v>
      </c>
      <c r="D4559" t="s">
        <v>4281</v>
      </c>
      <c r="E4559" t="s">
        <v>34</v>
      </c>
      <c r="F4559" t="s">
        <v>34</v>
      </c>
      <c r="G4559" t="s">
        <v>13</v>
      </c>
      <c r="H4559" t="s">
        <v>20</v>
      </c>
      <c r="I4559" t="s">
        <v>15</v>
      </c>
      <c r="J4559" s="5">
        <v>193.61</v>
      </c>
      <c r="K4559" s="5" t="str">
        <f>_xlfn.IFS(stroke_2[[#This Row],[avg_glucose_level]]&lt;70,"Low",stroke_2[[#This Row],[avg_glucose_level]]&lt;99,"Normal",stroke_2[[#This Row],[avg_glucose_level]]&lt;125,"Prediabetes",stroke_2[[#This Row],[avg_glucose_level]]&lt;199,"Diabetes",stroke_2[[#This Row],[avg_glucose_level]]&gt;199,"Very High")</f>
        <v>Diabetes</v>
      </c>
      <c r="L4559">
        <v>37.6</v>
      </c>
      <c r="M4559">
        <v>28.25</v>
      </c>
      <c r="N4559">
        <v>37.6</v>
      </c>
      <c r="O4559" t="s">
        <v>24</v>
      </c>
      <c r="P4559" t="s">
        <v>34</v>
      </c>
      <c r="Q4559" s="4" t="s">
        <v>4285</v>
      </c>
      <c r="R4559" s="5">
        <f t="shared" ca="1" si="71"/>
        <v>1.3778585489926326E-2</v>
      </c>
    </row>
    <row r="4560" spans="1:18" x14ac:dyDescent="0.25">
      <c r="A4560">
        <v>41593</v>
      </c>
      <c r="B4560" t="s">
        <v>19</v>
      </c>
      <c r="C4560">
        <v>76</v>
      </c>
      <c r="D4560" t="s">
        <v>4281</v>
      </c>
      <c r="E4560" t="s">
        <v>34</v>
      </c>
      <c r="F4560" t="s">
        <v>34</v>
      </c>
      <c r="G4560" t="s">
        <v>13</v>
      </c>
      <c r="H4560" t="s">
        <v>20</v>
      </c>
      <c r="I4560" t="s">
        <v>21</v>
      </c>
      <c r="J4560" s="5">
        <v>70.290000000000006</v>
      </c>
      <c r="K4560" s="5" t="str">
        <f>_xlfn.IFS(stroke_2[[#This Row],[avg_glucose_level]]&lt;70,"Low",stroke_2[[#This Row],[avg_glucose_level]]&lt;99,"Normal",stroke_2[[#This Row],[avg_glucose_level]]&lt;125,"Prediabetes",stroke_2[[#This Row],[avg_glucose_level]]&lt;199,"Diabetes",stroke_2[[#This Row],[avg_glucose_level]]&gt;199,"Very High")</f>
        <v>Normal</v>
      </c>
      <c r="L4560">
        <v>33.4</v>
      </c>
      <c r="M4560">
        <v>28.25</v>
      </c>
      <c r="N4560">
        <v>33.4</v>
      </c>
      <c r="O4560" t="s">
        <v>18</v>
      </c>
      <c r="P4560" t="s">
        <v>34</v>
      </c>
      <c r="Q4560" s="4" t="s">
        <v>4285</v>
      </c>
      <c r="R4560" s="5">
        <f t="shared" ca="1" si="71"/>
        <v>1.6671945812316985E-2</v>
      </c>
    </row>
    <row r="4561" spans="1:18" x14ac:dyDescent="0.25">
      <c r="A4561">
        <v>42626</v>
      </c>
      <c r="B4561" t="s">
        <v>19</v>
      </c>
      <c r="C4561">
        <v>76</v>
      </c>
      <c r="D4561" t="s">
        <v>4281</v>
      </c>
      <c r="E4561" t="s">
        <v>13</v>
      </c>
      <c r="F4561" t="s">
        <v>34</v>
      </c>
      <c r="G4561" t="s">
        <v>13</v>
      </c>
      <c r="H4561" t="s">
        <v>43</v>
      </c>
      <c r="I4561" t="s">
        <v>21</v>
      </c>
      <c r="J4561" s="5">
        <v>63.28</v>
      </c>
      <c r="K4561" s="5" t="str">
        <f>_xlfn.IFS(stroke_2[[#This Row],[avg_glucose_level]]&lt;70,"Low",stroke_2[[#This Row],[avg_glucose_level]]&lt;99,"Normal",stroke_2[[#This Row],[avg_glucose_level]]&lt;125,"Prediabetes",stroke_2[[#This Row],[avg_glucose_level]]&lt;199,"Diabetes",stroke_2[[#This Row],[avg_glucose_level]]&gt;199,"Very High")</f>
        <v>Low</v>
      </c>
      <c r="L4561">
        <v>28.2</v>
      </c>
      <c r="M4561">
        <v>28.25</v>
      </c>
      <c r="N4561">
        <v>28.2</v>
      </c>
      <c r="O4561" t="s">
        <v>24</v>
      </c>
      <c r="P4561" t="s">
        <v>34</v>
      </c>
      <c r="Q4561" s="4" t="s">
        <v>4285</v>
      </c>
      <c r="R4561" s="5">
        <f t="shared" ca="1" si="71"/>
        <v>1.1741759243947658E-2</v>
      </c>
    </row>
    <row r="4562" spans="1:18" x14ac:dyDescent="0.25">
      <c r="A4562">
        <v>49014</v>
      </c>
      <c r="B4562" t="s">
        <v>19</v>
      </c>
      <c r="C4562">
        <v>76</v>
      </c>
      <c r="D4562" t="s">
        <v>4281</v>
      </c>
      <c r="E4562" t="s">
        <v>34</v>
      </c>
      <c r="F4562" t="s">
        <v>34</v>
      </c>
      <c r="G4562" t="s">
        <v>13</v>
      </c>
      <c r="H4562" t="s">
        <v>43</v>
      </c>
      <c r="I4562" t="s">
        <v>15</v>
      </c>
      <c r="J4562" s="5">
        <v>204.05</v>
      </c>
      <c r="K4562" s="5" t="str">
        <f>_xlfn.IFS(stroke_2[[#This Row],[avg_glucose_level]]&lt;70,"Low",stroke_2[[#This Row],[avg_glucose_level]]&lt;99,"Normal",stroke_2[[#This Row],[avg_glucose_level]]&lt;125,"Prediabetes",stroke_2[[#This Row],[avg_glucose_level]]&lt;199,"Diabetes",stroke_2[[#This Row],[avg_glucose_level]]&gt;199,"Very High")</f>
        <v>Very High</v>
      </c>
      <c r="L4562">
        <v>23.5</v>
      </c>
      <c r="M4562">
        <v>28.25</v>
      </c>
      <c r="N4562">
        <v>23.5</v>
      </c>
      <c r="O4562" t="s">
        <v>24</v>
      </c>
      <c r="P4562" t="s">
        <v>34</v>
      </c>
      <c r="Q4562" s="4" t="s">
        <v>4285</v>
      </c>
      <c r="R4562" s="5">
        <f t="shared" ca="1" si="71"/>
        <v>-2.0579747322296376E-2</v>
      </c>
    </row>
    <row r="4563" spans="1:18" x14ac:dyDescent="0.25">
      <c r="A4563">
        <v>49916</v>
      </c>
      <c r="B4563" t="s">
        <v>12</v>
      </c>
      <c r="C4563">
        <v>76</v>
      </c>
      <c r="D4563" t="s">
        <v>4281</v>
      </c>
      <c r="E4563" t="s">
        <v>34</v>
      </c>
      <c r="F4563" t="s">
        <v>34</v>
      </c>
      <c r="G4563" t="s">
        <v>13</v>
      </c>
      <c r="H4563" t="s">
        <v>14</v>
      </c>
      <c r="I4563" t="s">
        <v>21</v>
      </c>
      <c r="J4563" s="5">
        <v>110.99</v>
      </c>
      <c r="K4563" s="5" t="str">
        <f>_xlfn.IFS(stroke_2[[#This Row],[avg_glucose_level]]&lt;70,"Low",stroke_2[[#This Row],[avg_glucose_level]]&lt;99,"Normal",stroke_2[[#This Row],[avg_glucose_level]]&lt;125,"Prediabetes",stroke_2[[#This Row],[avg_glucose_level]]&lt;199,"Diabetes",stroke_2[[#This Row],[avg_glucose_level]]&gt;199,"Very High")</f>
        <v>Prediabetes</v>
      </c>
      <c r="L4563">
        <v>29.8</v>
      </c>
      <c r="M4563">
        <v>28.25</v>
      </c>
      <c r="N4563">
        <v>29.8</v>
      </c>
      <c r="O4563" t="s">
        <v>18</v>
      </c>
      <c r="P4563" t="s">
        <v>34</v>
      </c>
      <c r="Q4563" s="4" t="s">
        <v>4285</v>
      </c>
      <c r="R4563" s="5">
        <f t="shared" ca="1" si="71"/>
        <v>2.6537532000067534E-3</v>
      </c>
    </row>
    <row r="4564" spans="1:18" x14ac:dyDescent="0.25">
      <c r="A4564">
        <v>50931</v>
      </c>
      <c r="B4564" t="s">
        <v>19</v>
      </c>
      <c r="C4564">
        <v>76</v>
      </c>
      <c r="D4564" t="s">
        <v>4281</v>
      </c>
      <c r="E4564" t="s">
        <v>34</v>
      </c>
      <c r="F4564" t="s">
        <v>34</v>
      </c>
      <c r="G4564" t="s">
        <v>13</v>
      </c>
      <c r="H4564" t="s">
        <v>14</v>
      </c>
      <c r="I4564" t="s">
        <v>15</v>
      </c>
      <c r="J4564" s="5">
        <v>57.92</v>
      </c>
      <c r="K4564" s="5" t="str">
        <f>_xlfn.IFS(stroke_2[[#This Row],[avg_glucose_level]]&lt;70,"Low",stroke_2[[#This Row],[avg_glucose_level]]&lt;99,"Normal",stroke_2[[#This Row],[avg_glucose_level]]&lt;125,"Prediabetes",stroke_2[[#This Row],[avg_glucose_level]]&lt;199,"Diabetes",stroke_2[[#This Row],[avg_glucose_level]]&gt;199,"Very High")</f>
        <v>Low</v>
      </c>
      <c r="M4564">
        <v>28.25</v>
      </c>
      <c r="N4564">
        <v>28.25</v>
      </c>
      <c r="O4564" t="s">
        <v>18</v>
      </c>
      <c r="P4564" t="s">
        <v>13</v>
      </c>
      <c r="Q4564" s="4" t="s">
        <v>4286</v>
      </c>
      <c r="R4564" s="5">
        <f t="shared" ca="1" si="71"/>
        <v>1.0120108924588203</v>
      </c>
    </row>
    <row r="4565" spans="1:18" x14ac:dyDescent="0.25">
      <c r="A4565">
        <v>54312</v>
      </c>
      <c r="B4565" t="s">
        <v>19</v>
      </c>
      <c r="C4565">
        <v>76</v>
      </c>
      <c r="D4565" t="s">
        <v>4281</v>
      </c>
      <c r="E4565" t="s">
        <v>13</v>
      </c>
      <c r="F4565" t="s">
        <v>34</v>
      </c>
      <c r="G4565" t="s">
        <v>13</v>
      </c>
      <c r="H4565" t="s">
        <v>20</v>
      </c>
      <c r="I4565" t="s">
        <v>15</v>
      </c>
      <c r="J4565" s="5">
        <v>209.58</v>
      </c>
      <c r="K4565" s="5" t="str">
        <f>_xlfn.IFS(stroke_2[[#This Row],[avg_glucose_level]]&lt;70,"Low",stroke_2[[#This Row],[avg_glucose_level]]&lt;99,"Normal",stroke_2[[#This Row],[avg_glucose_level]]&lt;125,"Prediabetes",stroke_2[[#This Row],[avg_glucose_level]]&lt;199,"Diabetes",stroke_2[[#This Row],[avg_glucose_level]]&gt;199,"Very High")</f>
        <v>Very High</v>
      </c>
      <c r="M4565">
        <v>28.25</v>
      </c>
      <c r="N4565">
        <v>28.25</v>
      </c>
      <c r="O4565" t="s">
        <v>24</v>
      </c>
      <c r="P4565" t="s">
        <v>34</v>
      </c>
      <c r="Q4565" s="4" t="s">
        <v>4285</v>
      </c>
      <c r="R4565" s="5">
        <f t="shared" ca="1" si="71"/>
        <v>3.6117834817261606E-3</v>
      </c>
    </row>
    <row r="4566" spans="1:18" x14ac:dyDescent="0.25">
      <c r="A4566">
        <v>54526</v>
      </c>
      <c r="B4566" t="s">
        <v>12</v>
      </c>
      <c r="C4566">
        <v>76</v>
      </c>
      <c r="D4566" t="s">
        <v>4281</v>
      </c>
      <c r="E4566" t="s">
        <v>13</v>
      </c>
      <c r="F4566" t="s">
        <v>34</v>
      </c>
      <c r="G4566" t="s">
        <v>13</v>
      </c>
      <c r="H4566" t="s">
        <v>20</v>
      </c>
      <c r="I4566" t="s">
        <v>21</v>
      </c>
      <c r="J4566" s="5">
        <v>197.58</v>
      </c>
      <c r="K4566" s="5" t="str">
        <f>_xlfn.IFS(stroke_2[[#This Row],[avg_glucose_level]]&lt;70,"Low",stroke_2[[#This Row],[avg_glucose_level]]&lt;99,"Normal",stroke_2[[#This Row],[avg_glucose_level]]&lt;125,"Prediabetes",stroke_2[[#This Row],[avg_glucose_level]]&lt;199,"Diabetes",stroke_2[[#This Row],[avg_glucose_level]]&gt;199,"Very High")</f>
        <v>Diabetes</v>
      </c>
      <c r="L4566">
        <v>34.799999999999997</v>
      </c>
      <c r="M4566">
        <v>28.25</v>
      </c>
      <c r="N4566">
        <v>34.799999999999997</v>
      </c>
      <c r="O4566" t="s">
        <v>18</v>
      </c>
      <c r="P4566" t="s">
        <v>34</v>
      </c>
      <c r="Q4566" s="4" t="s">
        <v>4285</v>
      </c>
      <c r="R4566" s="5">
        <f t="shared" ca="1" si="71"/>
        <v>1.9265473792319705E-2</v>
      </c>
    </row>
    <row r="4567" spans="1:18" x14ac:dyDescent="0.25">
      <c r="A4567">
        <v>55567</v>
      </c>
      <c r="B4567" t="s">
        <v>19</v>
      </c>
      <c r="C4567">
        <v>76</v>
      </c>
      <c r="D4567" t="s">
        <v>4281</v>
      </c>
      <c r="E4567" t="s">
        <v>34</v>
      </c>
      <c r="F4567" t="s">
        <v>13</v>
      </c>
      <c r="G4567" t="s">
        <v>13</v>
      </c>
      <c r="H4567" t="s">
        <v>14</v>
      </c>
      <c r="I4567" t="s">
        <v>21</v>
      </c>
      <c r="J4567" s="5">
        <v>86.09</v>
      </c>
      <c r="K4567" s="5" t="str">
        <f>_xlfn.IFS(stroke_2[[#This Row],[avg_glucose_level]]&lt;70,"Low",stroke_2[[#This Row],[avg_glucose_level]]&lt;99,"Normal",stroke_2[[#This Row],[avg_glucose_level]]&lt;125,"Prediabetes",stroke_2[[#This Row],[avg_glucose_level]]&lt;199,"Diabetes",stroke_2[[#This Row],[avg_glucose_level]]&gt;199,"Very High")</f>
        <v>Normal</v>
      </c>
      <c r="L4567">
        <v>28.1</v>
      </c>
      <c r="M4567">
        <v>28.25</v>
      </c>
      <c r="N4567">
        <v>28.1</v>
      </c>
      <c r="O4567" t="s">
        <v>24</v>
      </c>
      <c r="P4567" t="s">
        <v>34</v>
      </c>
      <c r="Q4567" s="4" t="s">
        <v>4285</v>
      </c>
      <c r="R4567" s="5">
        <f t="shared" ca="1" si="71"/>
        <v>-6.886756391484011E-3</v>
      </c>
    </row>
    <row r="4568" spans="1:18" x14ac:dyDescent="0.25">
      <c r="A4568">
        <v>55824</v>
      </c>
      <c r="B4568" t="s">
        <v>12</v>
      </c>
      <c r="C4568">
        <v>76</v>
      </c>
      <c r="D4568" t="s">
        <v>4281</v>
      </c>
      <c r="E4568" t="s">
        <v>34</v>
      </c>
      <c r="F4568" t="s">
        <v>34</v>
      </c>
      <c r="G4568" t="s">
        <v>13</v>
      </c>
      <c r="H4568" t="s">
        <v>14</v>
      </c>
      <c r="I4568" t="s">
        <v>15</v>
      </c>
      <c r="J4568" s="5">
        <v>140.1</v>
      </c>
      <c r="K4568" s="5" t="str">
        <f>_xlfn.IFS(stroke_2[[#This Row],[avg_glucose_level]]&lt;70,"Low",stroke_2[[#This Row],[avg_glucose_level]]&lt;99,"Normal",stroke_2[[#This Row],[avg_glucose_level]]&lt;125,"Prediabetes",stroke_2[[#This Row],[avg_glucose_level]]&lt;199,"Diabetes",stroke_2[[#This Row],[avg_glucose_level]]&gt;199,"Very High")</f>
        <v>Diabetes</v>
      </c>
      <c r="L4568">
        <v>29.9</v>
      </c>
      <c r="M4568">
        <v>28.25</v>
      </c>
      <c r="N4568">
        <v>29.9</v>
      </c>
      <c r="O4568" t="s">
        <v>18</v>
      </c>
      <c r="P4568" t="s">
        <v>13</v>
      </c>
      <c r="Q4568" s="4" t="s">
        <v>4286</v>
      </c>
      <c r="R4568" s="5">
        <f t="shared" ca="1" si="71"/>
        <v>1.0129248947013807</v>
      </c>
    </row>
    <row r="4569" spans="1:18" x14ac:dyDescent="0.25">
      <c r="A4569">
        <v>56228</v>
      </c>
      <c r="B4569" t="s">
        <v>12</v>
      </c>
      <c r="C4569">
        <v>76</v>
      </c>
      <c r="D4569" t="s">
        <v>4281</v>
      </c>
      <c r="E4569" t="s">
        <v>34</v>
      </c>
      <c r="F4569" t="s">
        <v>13</v>
      </c>
      <c r="G4569" t="s">
        <v>13</v>
      </c>
      <c r="H4569" t="s">
        <v>20</v>
      </c>
      <c r="I4569" t="s">
        <v>15</v>
      </c>
      <c r="J4569" s="5">
        <v>67.03</v>
      </c>
      <c r="K4569" s="5" t="str">
        <f>_xlfn.IFS(stroke_2[[#This Row],[avg_glucose_level]]&lt;70,"Low",stroke_2[[#This Row],[avg_glucose_level]]&lt;99,"Normal",stroke_2[[#This Row],[avg_glucose_level]]&lt;125,"Prediabetes",stroke_2[[#This Row],[avg_glucose_level]]&lt;199,"Diabetes",stroke_2[[#This Row],[avg_glucose_level]]&gt;199,"Very High")</f>
        <v>Low</v>
      </c>
      <c r="M4569">
        <v>28.25</v>
      </c>
      <c r="N4569">
        <v>28.25</v>
      </c>
      <c r="O4569" t="s">
        <v>24</v>
      </c>
      <c r="P4569" t="s">
        <v>34</v>
      </c>
      <c r="Q4569" s="4" t="s">
        <v>4285</v>
      </c>
      <c r="R4569" s="5">
        <f t="shared" ca="1" si="71"/>
        <v>-1.8451972888909568E-2</v>
      </c>
    </row>
    <row r="4570" spans="1:18" x14ac:dyDescent="0.25">
      <c r="A4570">
        <v>56635</v>
      </c>
      <c r="B4570" t="s">
        <v>12</v>
      </c>
      <c r="C4570">
        <v>76</v>
      </c>
      <c r="D4570" t="s">
        <v>4281</v>
      </c>
      <c r="E4570" t="s">
        <v>13</v>
      </c>
      <c r="F4570" t="s">
        <v>34</v>
      </c>
      <c r="G4570" t="s">
        <v>13</v>
      </c>
      <c r="H4570" t="s">
        <v>20</v>
      </c>
      <c r="I4570" t="s">
        <v>21</v>
      </c>
      <c r="J4570" s="5">
        <v>207.96</v>
      </c>
      <c r="K4570" s="5" t="str">
        <f>_xlfn.IFS(stroke_2[[#This Row],[avg_glucose_level]]&lt;70,"Low",stroke_2[[#This Row],[avg_glucose_level]]&lt;99,"Normal",stroke_2[[#This Row],[avg_glucose_level]]&lt;125,"Prediabetes",stroke_2[[#This Row],[avg_glucose_level]]&lt;199,"Diabetes",stroke_2[[#This Row],[avg_glucose_level]]&gt;199,"Very High")</f>
        <v>Very High</v>
      </c>
      <c r="L4570">
        <v>34.5</v>
      </c>
      <c r="M4570">
        <v>28.25</v>
      </c>
      <c r="N4570">
        <v>34.5</v>
      </c>
      <c r="O4570" t="s">
        <v>18</v>
      </c>
      <c r="P4570" t="s">
        <v>34</v>
      </c>
      <c r="Q4570" s="4" t="s">
        <v>4285</v>
      </c>
      <c r="R4570" s="5">
        <f t="shared" ca="1" si="71"/>
        <v>1.3448596041800615E-2</v>
      </c>
    </row>
    <row r="4571" spans="1:18" x14ac:dyDescent="0.25">
      <c r="A4571">
        <v>56799</v>
      </c>
      <c r="B4571" t="s">
        <v>12</v>
      </c>
      <c r="C4571">
        <v>76</v>
      </c>
      <c r="D4571" t="s">
        <v>4281</v>
      </c>
      <c r="E4571" t="s">
        <v>34</v>
      </c>
      <c r="F4571" t="s">
        <v>34</v>
      </c>
      <c r="G4571" t="s">
        <v>13</v>
      </c>
      <c r="H4571" t="s">
        <v>43</v>
      </c>
      <c r="I4571" t="s">
        <v>15</v>
      </c>
      <c r="J4571" s="5">
        <v>82.35</v>
      </c>
      <c r="K4571" s="5" t="str">
        <f>_xlfn.IFS(stroke_2[[#This Row],[avg_glucose_level]]&lt;70,"Low",stroke_2[[#This Row],[avg_glucose_level]]&lt;99,"Normal",stroke_2[[#This Row],[avg_glucose_level]]&lt;125,"Prediabetes",stroke_2[[#This Row],[avg_glucose_level]]&lt;199,"Diabetes",stroke_2[[#This Row],[avg_glucose_level]]&gt;199,"Very High")</f>
        <v>Normal</v>
      </c>
      <c r="L4571">
        <v>38.9</v>
      </c>
      <c r="M4571">
        <v>28.25</v>
      </c>
      <c r="N4571">
        <v>38.9</v>
      </c>
      <c r="O4571" t="s">
        <v>24</v>
      </c>
      <c r="P4571" t="s">
        <v>34</v>
      </c>
      <c r="Q4571" s="4" t="s">
        <v>4285</v>
      </c>
      <c r="R4571" s="5">
        <f t="shared" ca="1" si="71"/>
        <v>-9.9621877787630653E-3</v>
      </c>
    </row>
    <row r="4572" spans="1:18" x14ac:dyDescent="0.25">
      <c r="A4572">
        <v>57549</v>
      </c>
      <c r="B4572" t="s">
        <v>19</v>
      </c>
      <c r="C4572">
        <v>76</v>
      </c>
      <c r="D4572" t="s">
        <v>4281</v>
      </c>
      <c r="E4572" t="s">
        <v>34</v>
      </c>
      <c r="F4572" t="s">
        <v>34</v>
      </c>
      <c r="G4572" t="s">
        <v>13</v>
      </c>
      <c r="H4572" t="s">
        <v>20</v>
      </c>
      <c r="I4572" t="s">
        <v>15</v>
      </c>
      <c r="J4572" s="5">
        <v>110.07</v>
      </c>
      <c r="K4572" s="5" t="str">
        <f>_xlfn.IFS(stroke_2[[#This Row],[avg_glucose_level]]&lt;70,"Low",stroke_2[[#This Row],[avg_glucose_level]]&lt;99,"Normal",stroke_2[[#This Row],[avg_glucose_level]]&lt;125,"Prediabetes",stroke_2[[#This Row],[avg_glucose_level]]&lt;199,"Diabetes",stroke_2[[#This Row],[avg_glucose_level]]&gt;199,"Very High")</f>
        <v>Prediabetes</v>
      </c>
      <c r="L4572">
        <v>31.8</v>
      </c>
      <c r="M4572">
        <v>28.25</v>
      </c>
      <c r="N4572">
        <v>31.8</v>
      </c>
      <c r="O4572" t="s">
        <v>24</v>
      </c>
      <c r="P4572" t="s">
        <v>34</v>
      </c>
      <c r="Q4572" s="4" t="s">
        <v>4285</v>
      </c>
      <c r="R4572" s="5">
        <f t="shared" ca="1" si="71"/>
        <v>2.1125658692543774E-2</v>
      </c>
    </row>
    <row r="4573" spans="1:18" x14ac:dyDescent="0.25">
      <c r="A4573">
        <v>58235</v>
      </c>
      <c r="B4573" t="s">
        <v>12</v>
      </c>
      <c r="C4573">
        <v>76</v>
      </c>
      <c r="D4573" t="s">
        <v>4281</v>
      </c>
      <c r="E4573" t="s">
        <v>34</v>
      </c>
      <c r="F4573" t="s">
        <v>34</v>
      </c>
      <c r="G4573" t="s">
        <v>13</v>
      </c>
      <c r="H4573" t="s">
        <v>14</v>
      </c>
      <c r="I4573" t="s">
        <v>15</v>
      </c>
      <c r="J4573" s="5">
        <v>58.65</v>
      </c>
      <c r="K4573" s="5" t="str">
        <f>_xlfn.IFS(stroke_2[[#This Row],[avg_glucose_level]]&lt;70,"Low",stroke_2[[#This Row],[avg_glucose_level]]&lt;99,"Normal",stroke_2[[#This Row],[avg_glucose_level]]&lt;125,"Prediabetes",stroke_2[[#This Row],[avg_glucose_level]]&lt;199,"Diabetes",stroke_2[[#This Row],[avg_glucose_level]]&gt;199,"Very High")</f>
        <v>Low</v>
      </c>
      <c r="L4573">
        <v>25.6</v>
      </c>
      <c r="M4573">
        <v>28.25</v>
      </c>
      <c r="N4573">
        <v>25.6</v>
      </c>
      <c r="O4573" t="s">
        <v>29</v>
      </c>
      <c r="P4573" t="s">
        <v>34</v>
      </c>
      <c r="Q4573" s="4" t="s">
        <v>4285</v>
      </c>
      <c r="R4573" s="5">
        <f t="shared" ca="1" si="71"/>
        <v>-7.5783256659208206E-3</v>
      </c>
    </row>
    <row r="4574" spans="1:18" x14ac:dyDescent="0.25">
      <c r="A4574">
        <v>58645</v>
      </c>
      <c r="B4574" t="s">
        <v>19</v>
      </c>
      <c r="C4574">
        <v>76</v>
      </c>
      <c r="D4574" t="s">
        <v>4281</v>
      </c>
      <c r="E4574" t="s">
        <v>34</v>
      </c>
      <c r="F4574" t="s">
        <v>34</v>
      </c>
      <c r="G4574" t="s">
        <v>13</v>
      </c>
      <c r="H4574" t="s">
        <v>14</v>
      </c>
      <c r="I4574" t="s">
        <v>21</v>
      </c>
      <c r="J4574" s="5">
        <v>96.24</v>
      </c>
      <c r="K4574" s="5" t="str">
        <f>_xlfn.IFS(stroke_2[[#This Row],[avg_glucose_level]]&lt;70,"Low",stroke_2[[#This Row],[avg_glucose_level]]&lt;99,"Normal",stroke_2[[#This Row],[avg_glucose_level]]&lt;125,"Prediabetes",stroke_2[[#This Row],[avg_glucose_level]]&lt;199,"Diabetes",stroke_2[[#This Row],[avg_glucose_level]]&gt;199,"Very High")</f>
        <v>Normal</v>
      </c>
      <c r="L4574">
        <v>25.4</v>
      </c>
      <c r="M4574">
        <v>28.25</v>
      </c>
      <c r="N4574">
        <v>25.4</v>
      </c>
      <c r="O4574" t="s">
        <v>24</v>
      </c>
      <c r="P4574" t="s">
        <v>34</v>
      </c>
      <c r="Q4574" s="4" t="s">
        <v>4285</v>
      </c>
      <c r="R4574" s="5">
        <f t="shared" ca="1" si="71"/>
        <v>8.6020466282817672E-3</v>
      </c>
    </row>
    <row r="4575" spans="1:18" x14ac:dyDescent="0.25">
      <c r="A4575">
        <v>62783</v>
      </c>
      <c r="B4575" t="s">
        <v>19</v>
      </c>
      <c r="C4575">
        <v>76</v>
      </c>
      <c r="D4575" t="s">
        <v>4281</v>
      </c>
      <c r="E4575" t="s">
        <v>34</v>
      </c>
      <c r="F4575" t="s">
        <v>34</v>
      </c>
      <c r="G4575" t="s">
        <v>13</v>
      </c>
      <c r="H4575" t="s">
        <v>14</v>
      </c>
      <c r="I4575" t="s">
        <v>15</v>
      </c>
      <c r="J4575" s="5">
        <v>198.02</v>
      </c>
      <c r="K4575" s="5" t="str">
        <f>_xlfn.IFS(stroke_2[[#This Row],[avg_glucose_level]]&lt;70,"Low",stroke_2[[#This Row],[avg_glucose_level]]&lt;99,"Normal",stroke_2[[#This Row],[avg_glucose_level]]&lt;125,"Prediabetes",stroke_2[[#This Row],[avg_glucose_level]]&lt;199,"Diabetes",stroke_2[[#This Row],[avg_glucose_level]]&gt;199,"Very High")</f>
        <v>Diabetes</v>
      </c>
      <c r="L4575">
        <v>38.700000000000003</v>
      </c>
      <c r="M4575">
        <v>28.25</v>
      </c>
      <c r="N4575">
        <v>38.700000000000003</v>
      </c>
      <c r="O4575" t="s">
        <v>38</v>
      </c>
      <c r="P4575" t="s">
        <v>34</v>
      </c>
      <c r="Q4575" s="4" t="s">
        <v>4285</v>
      </c>
      <c r="R4575" s="5">
        <f t="shared" ca="1" si="71"/>
        <v>2.3905961497992893E-2</v>
      </c>
    </row>
    <row r="4576" spans="1:18" x14ac:dyDescent="0.25">
      <c r="A4576">
        <v>67780</v>
      </c>
      <c r="B4576" t="s">
        <v>19</v>
      </c>
      <c r="C4576">
        <v>76</v>
      </c>
      <c r="D4576" t="s">
        <v>4281</v>
      </c>
      <c r="E4576" t="s">
        <v>34</v>
      </c>
      <c r="F4576" t="s">
        <v>34</v>
      </c>
      <c r="G4576" t="s">
        <v>13</v>
      </c>
      <c r="H4576" t="s">
        <v>14</v>
      </c>
      <c r="I4576" t="s">
        <v>15</v>
      </c>
      <c r="J4576" s="5">
        <v>183.34</v>
      </c>
      <c r="K4576" s="5" t="str">
        <f>_xlfn.IFS(stroke_2[[#This Row],[avg_glucose_level]]&lt;70,"Low",stroke_2[[#This Row],[avg_glucose_level]]&lt;99,"Normal",stroke_2[[#This Row],[avg_glucose_level]]&lt;125,"Prediabetes",stroke_2[[#This Row],[avg_glucose_level]]&lt;199,"Diabetes",stroke_2[[#This Row],[avg_glucose_level]]&gt;199,"Very High")</f>
        <v>Diabetes</v>
      </c>
      <c r="L4576">
        <v>39.5</v>
      </c>
      <c r="M4576">
        <v>28.25</v>
      </c>
      <c r="N4576">
        <v>39.5</v>
      </c>
      <c r="O4576" t="s">
        <v>18</v>
      </c>
      <c r="P4576" t="s">
        <v>34</v>
      </c>
      <c r="Q4576" s="4" t="s">
        <v>4285</v>
      </c>
      <c r="R4576" s="5">
        <f t="shared" ca="1" si="71"/>
        <v>-1.0678231093218494E-2</v>
      </c>
    </row>
    <row r="4577" spans="1:18" x14ac:dyDescent="0.25">
      <c r="A4577">
        <v>68291</v>
      </c>
      <c r="B4577" t="s">
        <v>12</v>
      </c>
      <c r="C4577">
        <v>76</v>
      </c>
      <c r="D4577" t="s">
        <v>4281</v>
      </c>
      <c r="E4577" t="s">
        <v>34</v>
      </c>
      <c r="F4577" t="s">
        <v>34</v>
      </c>
      <c r="G4577" t="s">
        <v>13</v>
      </c>
      <c r="H4577" t="s">
        <v>14</v>
      </c>
      <c r="I4577" t="s">
        <v>15</v>
      </c>
      <c r="J4577" s="5">
        <v>147.5</v>
      </c>
      <c r="K4577" s="5" t="str">
        <f>_xlfn.IFS(stroke_2[[#This Row],[avg_glucose_level]]&lt;70,"Low",stroke_2[[#This Row],[avg_glucose_level]]&lt;99,"Normal",stroke_2[[#This Row],[avg_glucose_level]]&lt;125,"Prediabetes",stroke_2[[#This Row],[avg_glucose_level]]&lt;199,"Diabetes",stroke_2[[#This Row],[avg_glucose_level]]&gt;199,"Very High")</f>
        <v>Diabetes</v>
      </c>
      <c r="L4577">
        <v>28.7</v>
      </c>
      <c r="M4577">
        <v>28.25</v>
      </c>
      <c r="N4577">
        <v>28.7</v>
      </c>
      <c r="O4577" t="s">
        <v>38</v>
      </c>
      <c r="P4577" t="s">
        <v>34</v>
      </c>
      <c r="Q4577" s="4" t="s">
        <v>4285</v>
      </c>
      <c r="R4577" s="5">
        <f t="shared" ca="1" si="71"/>
        <v>2.3274664810052192E-2</v>
      </c>
    </row>
    <row r="4578" spans="1:18" x14ac:dyDescent="0.25">
      <c r="A4578">
        <v>69673</v>
      </c>
      <c r="B4578" t="s">
        <v>19</v>
      </c>
      <c r="C4578">
        <v>76</v>
      </c>
      <c r="D4578" t="s">
        <v>4281</v>
      </c>
      <c r="E4578" t="s">
        <v>34</v>
      </c>
      <c r="F4578" t="s">
        <v>34</v>
      </c>
      <c r="G4578" t="s">
        <v>13</v>
      </c>
      <c r="H4578" t="s">
        <v>43</v>
      </c>
      <c r="I4578" t="s">
        <v>15</v>
      </c>
      <c r="J4578" s="5">
        <v>96.29</v>
      </c>
      <c r="K4578" s="5" t="str">
        <f>_xlfn.IFS(stroke_2[[#This Row],[avg_glucose_level]]&lt;70,"Low",stroke_2[[#This Row],[avg_glucose_level]]&lt;99,"Normal",stroke_2[[#This Row],[avg_glucose_level]]&lt;125,"Prediabetes",stroke_2[[#This Row],[avg_glucose_level]]&lt;199,"Diabetes",stroke_2[[#This Row],[avg_glucose_level]]&gt;199,"Very High")</f>
        <v>Normal</v>
      </c>
      <c r="L4578">
        <v>25.4</v>
      </c>
      <c r="M4578">
        <v>28.25</v>
      </c>
      <c r="N4578">
        <v>25.4</v>
      </c>
      <c r="O4578" t="s">
        <v>29</v>
      </c>
      <c r="P4578" t="s">
        <v>34</v>
      </c>
      <c r="Q4578" s="4" t="s">
        <v>4285</v>
      </c>
      <c r="R4578" s="5">
        <f t="shared" ca="1" si="71"/>
        <v>-6.3379656205417301E-3</v>
      </c>
    </row>
    <row r="4579" spans="1:18" x14ac:dyDescent="0.25">
      <c r="A4579">
        <v>70676</v>
      </c>
      <c r="B4579" t="s">
        <v>19</v>
      </c>
      <c r="C4579">
        <v>76</v>
      </c>
      <c r="D4579" t="s">
        <v>4281</v>
      </c>
      <c r="E4579" t="s">
        <v>34</v>
      </c>
      <c r="F4579" t="s">
        <v>34</v>
      </c>
      <c r="G4579" t="s">
        <v>13</v>
      </c>
      <c r="H4579" t="s">
        <v>43</v>
      </c>
      <c r="I4579" t="s">
        <v>21</v>
      </c>
      <c r="J4579" s="5">
        <v>62.57</v>
      </c>
      <c r="K4579" s="5" t="str">
        <f>_xlfn.IFS(stroke_2[[#This Row],[avg_glucose_level]]&lt;70,"Low",stroke_2[[#This Row],[avg_glucose_level]]&lt;99,"Normal",stroke_2[[#This Row],[avg_glucose_level]]&lt;125,"Prediabetes",stroke_2[[#This Row],[avg_glucose_level]]&lt;199,"Diabetes",stroke_2[[#This Row],[avg_glucose_level]]&gt;199,"Very High")</f>
        <v>Low</v>
      </c>
      <c r="M4579">
        <v>28.25</v>
      </c>
      <c r="N4579">
        <v>28.25</v>
      </c>
      <c r="O4579" t="s">
        <v>18</v>
      </c>
      <c r="P4579" t="s">
        <v>13</v>
      </c>
      <c r="Q4579" s="4" t="s">
        <v>4286</v>
      </c>
      <c r="R4579" s="5">
        <f t="shared" ca="1" si="71"/>
        <v>1.0030677920170636</v>
      </c>
    </row>
    <row r="4580" spans="1:18" x14ac:dyDescent="0.25">
      <c r="A4580">
        <v>71846</v>
      </c>
      <c r="B4580" t="s">
        <v>19</v>
      </c>
      <c r="C4580">
        <v>76</v>
      </c>
      <c r="D4580" t="s">
        <v>4281</v>
      </c>
      <c r="E4580" t="s">
        <v>34</v>
      </c>
      <c r="F4580" t="s">
        <v>34</v>
      </c>
      <c r="G4580" t="s">
        <v>13</v>
      </c>
      <c r="H4580" t="s">
        <v>43</v>
      </c>
      <c r="I4580" t="s">
        <v>15</v>
      </c>
      <c r="J4580" s="5">
        <v>223.64</v>
      </c>
      <c r="K4580" s="5" t="str">
        <f>_xlfn.IFS(stroke_2[[#This Row],[avg_glucose_level]]&lt;70,"Low",stroke_2[[#This Row],[avg_glucose_level]]&lt;99,"Normal",stroke_2[[#This Row],[avg_glucose_level]]&lt;125,"Prediabetes",stroke_2[[#This Row],[avg_glucose_level]]&lt;199,"Diabetes",stroke_2[[#This Row],[avg_glucose_level]]&gt;199,"Very High")</f>
        <v>Very High</v>
      </c>
      <c r="L4580">
        <v>27.1</v>
      </c>
      <c r="M4580">
        <v>28.25</v>
      </c>
      <c r="N4580">
        <v>27.1</v>
      </c>
      <c r="O4580" t="s">
        <v>29</v>
      </c>
      <c r="P4580" t="s">
        <v>34</v>
      </c>
      <c r="Q4580" s="4" t="s">
        <v>4285</v>
      </c>
      <c r="R4580" s="5">
        <f t="shared" ca="1" si="71"/>
        <v>-2.2993596987803872E-2</v>
      </c>
    </row>
    <row r="4581" spans="1:18" x14ac:dyDescent="0.25">
      <c r="A4581">
        <v>72366</v>
      </c>
      <c r="B4581" t="s">
        <v>12</v>
      </c>
      <c r="C4581">
        <v>76</v>
      </c>
      <c r="D4581" t="s">
        <v>4281</v>
      </c>
      <c r="E4581" t="s">
        <v>34</v>
      </c>
      <c r="F4581" t="s">
        <v>34</v>
      </c>
      <c r="G4581" t="s">
        <v>13</v>
      </c>
      <c r="H4581" t="s">
        <v>14</v>
      </c>
      <c r="I4581" t="s">
        <v>15</v>
      </c>
      <c r="J4581" s="5">
        <v>104.47</v>
      </c>
      <c r="K4581" s="5" t="str">
        <f>_xlfn.IFS(stroke_2[[#This Row],[avg_glucose_level]]&lt;70,"Low",stroke_2[[#This Row],[avg_glucose_level]]&lt;99,"Normal",stroke_2[[#This Row],[avg_glucose_level]]&lt;125,"Prediabetes",stroke_2[[#This Row],[avg_glucose_level]]&lt;199,"Diabetes",stroke_2[[#This Row],[avg_glucose_level]]&gt;199,"Very High")</f>
        <v>Prediabetes</v>
      </c>
      <c r="L4581">
        <v>20.3</v>
      </c>
      <c r="M4581">
        <v>28.25</v>
      </c>
      <c r="N4581">
        <v>20.3</v>
      </c>
      <c r="O4581" t="s">
        <v>38</v>
      </c>
      <c r="P4581" t="s">
        <v>13</v>
      </c>
      <c r="Q4581" s="4" t="s">
        <v>4286</v>
      </c>
      <c r="R4581" s="5">
        <f t="shared" ca="1" si="71"/>
        <v>0.97718936778887666</v>
      </c>
    </row>
    <row r="4582" spans="1:18" x14ac:dyDescent="0.25">
      <c r="A4582">
        <v>1077</v>
      </c>
      <c r="B4582" t="s">
        <v>12</v>
      </c>
      <c r="C4582">
        <v>77</v>
      </c>
      <c r="D4582" t="s">
        <v>4281</v>
      </c>
      <c r="E4582" t="s">
        <v>34</v>
      </c>
      <c r="F4582" t="s">
        <v>13</v>
      </c>
      <c r="G4582" t="s">
        <v>13</v>
      </c>
      <c r="H4582" t="s">
        <v>43</v>
      </c>
      <c r="I4582" t="s">
        <v>21</v>
      </c>
      <c r="J4582" s="5">
        <v>106.03</v>
      </c>
      <c r="K4582" s="5" t="str">
        <f>_xlfn.IFS(stroke_2[[#This Row],[avg_glucose_level]]&lt;70,"Low",stroke_2[[#This Row],[avg_glucose_level]]&lt;99,"Normal",stroke_2[[#This Row],[avg_glucose_level]]&lt;125,"Prediabetes",stroke_2[[#This Row],[avg_glucose_level]]&lt;199,"Diabetes",stroke_2[[#This Row],[avg_glucose_level]]&gt;199,"Very High")</f>
        <v>Prediabetes</v>
      </c>
      <c r="M4582">
        <v>28.25</v>
      </c>
      <c r="N4582">
        <v>28.25</v>
      </c>
      <c r="O4582" t="s">
        <v>38</v>
      </c>
      <c r="P4582" t="s">
        <v>34</v>
      </c>
      <c r="Q4582" s="4" t="s">
        <v>4285</v>
      </c>
      <c r="R4582" s="5">
        <f t="shared" ca="1" si="71"/>
        <v>1.5805077751258868E-2</v>
      </c>
    </row>
    <row r="4583" spans="1:18" x14ac:dyDescent="0.25">
      <c r="A4583">
        <v>1741</v>
      </c>
      <c r="B4583" t="s">
        <v>12</v>
      </c>
      <c r="C4583">
        <v>77</v>
      </c>
      <c r="D4583" t="s">
        <v>4281</v>
      </c>
      <c r="E4583" t="s">
        <v>34</v>
      </c>
      <c r="F4583" t="s">
        <v>34</v>
      </c>
      <c r="G4583" t="s">
        <v>13</v>
      </c>
      <c r="H4583" t="s">
        <v>14</v>
      </c>
      <c r="I4583" t="s">
        <v>15</v>
      </c>
      <c r="J4583" s="5">
        <v>74.260000000000005</v>
      </c>
      <c r="K4583" s="5" t="str">
        <f>_xlfn.IFS(stroke_2[[#This Row],[avg_glucose_level]]&lt;70,"Low",stroke_2[[#This Row],[avg_glucose_level]]&lt;99,"Normal",stroke_2[[#This Row],[avg_glucose_level]]&lt;125,"Prediabetes",stroke_2[[#This Row],[avg_glucose_level]]&lt;199,"Diabetes",stroke_2[[#This Row],[avg_glucose_level]]&gt;199,"Very High")</f>
        <v>Normal</v>
      </c>
      <c r="M4583">
        <v>28.25</v>
      </c>
      <c r="N4583">
        <v>28.25</v>
      </c>
      <c r="O4583" t="s">
        <v>18</v>
      </c>
      <c r="P4583" t="s">
        <v>34</v>
      </c>
      <c r="Q4583" s="4" t="s">
        <v>4285</v>
      </c>
      <c r="R4583" s="5">
        <f t="shared" ca="1" si="71"/>
        <v>1.6558909101413399E-2</v>
      </c>
    </row>
    <row r="4584" spans="1:18" x14ac:dyDescent="0.25">
      <c r="A4584">
        <v>5563</v>
      </c>
      <c r="B4584" t="s">
        <v>19</v>
      </c>
      <c r="C4584">
        <v>77</v>
      </c>
      <c r="D4584" t="s">
        <v>4281</v>
      </c>
      <c r="E4584" t="s">
        <v>34</v>
      </c>
      <c r="F4584" t="s">
        <v>34</v>
      </c>
      <c r="G4584" t="s">
        <v>13</v>
      </c>
      <c r="H4584" t="s">
        <v>14</v>
      </c>
      <c r="I4584" t="s">
        <v>15</v>
      </c>
      <c r="J4584" s="5">
        <v>105.22</v>
      </c>
      <c r="K4584" s="5" t="str">
        <f>_xlfn.IFS(stroke_2[[#This Row],[avg_glucose_level]]&lt;70,"Low",stroke_2[[#This Row],[avg_glucose_level]]&lt;99,"Normal",stroke_2[[#This Row],[avg_glucose_level]]&lt;125,"Prediabetes",stroke_2[[#This Row],[avg_glucose_level]]&lt;199,"Diabetes",stroke_2[[#This Row],[avg_glucose_level]]&gt;199,"Very High")</f>
        <v>Prediabetes</v>
      </c>
      <c r="L4584">
        <v>31</v>
      </c>
      <c r="M4584">
        <v>28.25</v>
      </c>
      <c r="N4584">
        <v>31</v>
      </c>
      <c r="O4584" t="s">
        <v>24</v>
      </c>
      <c r="P4584" t="s">
        <v>13</v>
      </c>
      <c r="Q4584" s="4" t="s">
        <v>4286</v>
      </c>
      <c r="R4584" s="5">
        <f t="shared" ca="1" si="71"/>
        <v>1.0179345370134634</v>
      </c>
    </row>
    <row r="4585" spans="1:18" x14ac:dyDescent="0.25">
      <c r="A4585">
        <v>8003</v>
      </c>
      <c r="B4585" t="s">
        <v>19</v>
      </c>
      <c r="C4585">
        <v>77</v>
      </c>
      <c r="D4585" t="s">
        <v>4281</v>
      </c>
      <c r="E4585" t="s">
        <v>34</v>
      </c>
      <c r="F4585" t="s">
        <v>34</v>
      </c>
      <c r="G4585" t="s">
        <v>34</v>
      </c>
      <c r="H4585" t="s">
        <v>14</v>
      </c>
      <c r="I4585" t="s">
        <v>15</v>
      </c>
      <c r="J4585" s="5">
        <v>81.319999999999993</v>
      </c>
      <c r="K4585" s="5" t="str">
        <f>_xlfn.IFS(stroke_2[[#This Row],[avg_glucose_level]]&lt;70,"Low",stroke_2[[#This Row],[avg_glucose_level]]&lt;99,"Normal",stroke_2[[#This Row],[avg_glucose_level]]&lt;125,"Prediabetes",stroke_2[[#This Row],[avg_glucose_level]]&lt;199,"Diabetes",stroke_2[[#This Row],[avg_glucose_level]]&gt;199,"Very High")</f>
        <v>Normal</v>
      </c>
      <c r="M4585">
        <v>28.25</v>
      </c>
      <c r="N4585">
        <v>28.25</v>
      </c>
      <c r="O4585" t="s">
        <v>38</v>
      </c>
      <c r="P4585" t="s">
        <v>13</v>
      </c>
      <c r="Q4585" s="4" t="s">
        <v>4286</v>
      </c>
      <c r="R4585" s="5">
        <f t="shared" ca="1" si="71"/>
        <v>1.022581891783779</v>
      </c>
    </row>
    <row r="4586" spans="1:18" x14ac:dyDescent="0.25">
      <c r="A4586">
        <v>8580</v>
      </c>
      <c r="B4586" t="s">
        <v>19</v>
      </c>
      <c r="C4586">
        <v>77</v>
      </c>
      <c r="D4586" t="s">
        <v>4281</v>
      </c>
      <c r="E4586" t="s">
        <v>34</v>
      </c>
      <c r="F4586" t="s">
        <v>34</v>
      </c>
      <c r="G4586" t="s">
        <v>13</v>
      </c>
      <c r="H4586" t="s">
        <v>20</v>
      </c>
      <c r="I4586" t="s">
        <v>21</v>
      </c>
      <c r="J4586" s="5">
        <v>90</v>
      </c>
      <c r="K4586" s="5" t="str">
        <f>_xlfn.IFS(stroke_2[[#This Row],[avg_glucose_level]]&lt;70,"Low",stroke_2[[#This Row],[avg_glucose_level]]&lt;99,"Normal",stroke_2[[#This Row],[avg_glucose_level]]&lt;125,"Prediabetes",stroke_2[[#This Row],[avg_glucose_level]]&lt;199,"Diabetes",stroke_2[[#This Row],[avg_glucose_level]]&gt;199,"Very High")</f>
        <v>Normal</v>
      </c>
      <c r="L4586">
        <v>32</v>
      </c>
      <c r="M4586">
        <v>28.25</v>
      </c>
      <c r="N4586">
        <v>32</v>
      </c>
      <c r="O4586" t="s">
        <v>24</v>
      </c>
      <c r="P4586" t="s">
        <v>13</v>
      </c>
      <c r="Q4586" s="4" t="s">
        <v>4286</v>
      </c>
      <c r="R4586" s="5">
        <f t="shared" ca="1" si="71"/>
        <v>1.0238227231397514</v>
      </c>
    </row>
    <row r="4587" spans="1:18" x14ac:dyDescent="0.25">
      <c r="A4587">
        <v>8951</v>
      </c>
      <c r="B4587" t="s">
        <v>19</v>
      </c>
      <c r="C4587">
        <v>77</v>
      </c>
      <c r="D4587" t="s">
        <v>4281</v>
      </c>
      <c r="E4587" t="s">
        <v>13</v>
      </c>
      <c r="F4587" t="s">
        <v>34</v>
      </c>
      <c r="G4587" t="s">
        <v>13</v>
      </c>
      <c r="H4587" t="s">
        <v>20</v>
      </c>
      <c r="I4587" t="s">
        <v>15</v>
      </c>
      <c r="J4587" s="5">
        <v>71.7</v>
      </c>
      <c r="K4587" s="5" t="str">
        <f>_xlfn.IFS(stroke_2[[#This Row],[avg_glucose_level]]&lt;70,"Low",stroke_2[[#This Row],[avg_glucose_level]]&lt;99,"Normal",stroke_2[[#This Row],[avg_glucose_level]]&lt;125,"Prediabetes",stroke_2[[#This Row],[avg_glucose_level]]&lt;199,"Diabetes",stroke_2[[#This Row],[avg_glucose_level]]&gt;199,"Very High")</f>
        <v>Normal</v>
      </c>
      <c r="L4587">
        <v>32.799999999999997</v>
      </c>
      <c r="M4587">
        <v>28.25</v>
      </c>
      <c r="N4587">
        <v>32.799999999999997</v>
      </c>
      <c r="O4587" t="s">
        <v>24</v>
      </c>
      <c r="P4587" t="s">
        <v>34</v>
      </c>
      <c r="Q4587" s="4" t="s">
        <v>4285</v>
      </c>
      <c r="R4587" s="5">
        <f t="shared" ca="1" si="71"/>
        <v>-1.1473769749912432E-3</v>
      </c>
    </row>
    <row r="4588" spans="1:18" x14ac:dyDescent="0.25">
      <c r="A4588">
        <v>11744</v>
      </c>
      <c r="B4588" t="s">
        <v>12</v>
      </c>
      <c r="C4588">
        <v>77</v>
      </c>
      <c r="D4588" t="s">
        <v>4281</v>
      </c>
      <c r="E4588" t="s">
        <v>34</v>
      </c>
      <c r="F4588" t="s">
        <v>34</v>
      </c>
      <c r="G4588" t="s">
        <v>13</v>
      </c>
      <c r="H4588" t="s">
        <v>20</v>
      </c>
      <c r="I4588" t="s">
        <v>15</v>
      </c>
      <c r="J4588" s="5">
        <v>83.06</v>
      </c>
      <c r="K4588" s="5" t="str">
        <f>_xlfn.IFS(stroke_2[[#This Row],[avg_glucose_level]]&lt;70,"Low",stroke_2[[#This Row],[avg_glucose_level]]&lt;99,"Normal",stroke_2[[#This Row],[avg_glucose_level]]&lt;125,"Prediabetes",stroke_2[[#This Row],[avg_glucose_level]]&lt;199,"Diabetes",stroke_2[[#This Row],[avg_glucose_level]]&gt;199,"Very High")</f>
        <v>Normal</v>
      </c>
      <c r="L4588">
        <v>27</v>
      </c>
      <c r="M4588">
        <v>28.25</v>
      </c>
      <c r="N4588">
        <v>27</v>
      </c>
      <c r="O4588" t="s">
        <v>38</v>
      </c>
      <c r="P4588" t="s">
        <v>34</v>
      </c>
      <c r="Q4588" s="4" t="s">
        <v>4285</v>
      </c>
      <c r="R4588" s="5">
        <f t="shared" ca="1" si="71"/>
        <v>-2.4989996338636196E-2</v>
      </c>
    </row>
    <row r="4589" spans="1:18" x14ac:dyDescent="0.25">
      <c r="A4589">
        <v>15282</v>
      </c>
      <c r="B4589" t="s">
        <v>19</v>
      </c>
      <c r="C4589">
        <v>77</v>
      </c>
      <c r="D4589" t="s">
        <v>4281</v>
      </c>
      <c r="E4589" t="s">
        <v>34</v>
      </c>
      <c r="F4589" t="s">
        <v>34</v>
      </c>
      <c r="G4589" t="s">
        <v>13</v>
      </c>
      <c r="H4589" t="s">
        <v>14</v>
      </c>
      <c r="I4589" t="s">
        <v>21</v>
      </c>
      <c r="J4589" s="5">
        <v>90.96</v>
      </c>
      <c r="K4589" s="5" t="str">
        <f>_xlfn.IFS(stroke_2[[#This Row],[avg_glucose_level]]&lt;70,"Low",stroke_2[[#This Row],[avg_glucose_level]]&lt;99,"Normal",stroke_2[[#This Row],[avg_glucose_level]]&lt;125,"Prediabetes",stroke_2[[#This Row],[avg_glucose_level]]&lt;199,"Diabetes",stroke_2[[#This Row],[avg_glucose_level]]&gt;199,"Very High")</f>
        <v>Normal</v>
      </c>
      <c r="L4589">
        <v>31.5</v>
      </c>
      <c r="M4589">
        <v>28.25</v>
      </c>
      <c r="N4589">
        <v>31.5</v>
      </c>
      <c r="O4589" t="s">
        <v>18</v>
      </c>
      <c r="P4589" t="s">
        <v>34</v>
      </c>
      <c r="Q4589" s="4" t="s">
        <v>4285</v>
      </c>
      <c r="R4589" s="5">
        <f t="shared" ca="1" si="71"/>
        <v>2.2507014620939069E-3</v>
      </c>
    </row>
    <row r="4590" spans="1:18" x14ac:dyDescent="0.25">
      <c r="A4590">
        <v>15791</v>
      </c>
      <c r="B4590" t="s">
        <v>12</v>
      </c>
      <c r="C4590">
        <v>77</v>
      </c>
      <c r="D4590" t="s">
        <v>4281</v>
      </c>
      <c r="E4590" t="s">
        <v>34</v>
      </c>
      <c r="F4590" t="s">
        <v>34</v>
      </c>
      <c r="G4590" t="s">
        <v>13</v>
      </c>
      <c r="H4590" t="s">
        <v>14</v>
      </c>
      <c r="I4590" t="s">
        <v>15</v>
      </c>
      <c r="J4590" s="5">
        <v>193.83</v>
      </c>
      <c r="K4590" s="5" t="str">
        <f>_xlfn.IFS(stroke_2[[#This Row],[avg_glucose_level]]&lt;70,"Low",stroke_2[[#This Row],[avg_glucose_level]]&lt;99,"Normal",stroke_2[[#This Row],[avg_glucose_level]]&lt;125,"Prediabetes",stroke_2[[#This Row],[avg_glucose_level]]&lt;199,"Diabetes",stroke_2[[#This Row],[avg_glucose_level]]&gt;199,"Very High")</f>
        <v>Diabetes</v>
      </c>
      <c r="L4590">
        <v>26.5</v>
      </c>
      <c r="M4590">
        <v>28.25</v>
      </c>
      <c r="N4590">
        <v>26.5</v>
      </c>
      <c r="O4590" t="s">
        <v>24</v>
      </c>
      <c r="P4590" t="s">
        <v>34</v>
      </c>
      <c r="Q4590" s="4" t="s">
        <v>4285</v>
      </c>
      <c r="R4590" s="5">
        <f t="shared" ca="1" si="71"/>
        <v>2.3198601301264325E-2</v>
      </c>
    </row>
    <row r="4591" spans="1:18" x14ac:dyDescent="0.25">
      <c r="A4591">
        <v>18595</v>
      </c>
      <c r="B4591" t="s">
        <v>19</v>
      </c>
      <c r="C4591">
        <v>77</v>
      </c>
      <c r="D4591" t="s">
        <v>4281</v>
      </c>
      <c r="E4591" t="s">
        <v>34</v>
      </c>
      <c r="F4591" t="s">
        <v>34</v>
      </c>
      <c r="G4591" t="s">
        <v>13</v>
      </c>
      <c r="H4591" t="s">
        <v>14</v>
      </c>
      <c r="I4591" t="s">
        <v>15</v>
      </c>
      <c r="J4591" s="5">
        <v>99.78</v>
      </c>
      <c r="K4591" s="5" t="str">
        <f>_xlfn.IFS(stroke_2[[#This Row],[avg_glucose_level]]&lt;70,"Low",stroke_2[[#This Row],[avg_glucose_level]]&lt;99,"Normal",stroke_2[[#This Row],[avg_glucose_level]]&lt;125,"Prediabetes",stroke_2[[#This Row],[avg_glucose_level]]&lt;199,"Diabetes",stroke_2[[#This Row],[avg_glucose_level]]&gt;199,"Very High")</f>
        <v>Prediabetes</v>
      </c>
      <c r="L4591">
        <v>38</v>
      </c>
      <c r="M4591">
        <v>28.25</v>
      </c>
      <c r="N4591">
        <v>38</v>
      </c>
      <c r="O4591" t="s">
        <v>24</v>
      </c>
      <c r="P4591" t="s">
        <v>34</v>
      </c>
      <c r="Q4591" s="4" t="s">
        <v>4285</v>
      </c>
      <c r="R4591" s="5">
        <f t="shared" ca="1" si="71"/>
        <v>1.8406662605995001E-2</v>
      </c>
    </row>
    <row r="4592" spans="1:18" x14ac:dyDescent="0.25">
      <c r="A4592">
        <v>20165</v>
      </c>
      <c r="B4592" t="s">
        <v>19</v>
      </c>
      <c r="C4592">
        <v>77</v>
      </c>
      <c r="D4592" t="s">
        <v>4281</v>
      </c>
      <c r="E4592" t="s">
        <v>34</v>
      </c>
      <c r="F4592" t="s">
        <v>34</v>
      </c>
      <c r="G4592" t="s">
        <v>13</v>
      </c>
      <c r="H4592" t="s">
        <v>14</v>
      </c>
      <c r="I4592" t="s">
        <v>15</v>
      </c>
      <c r="J4592" s="5">
        <v>250.8</v>
      </c>
      <c r="K4592" s="5" t="str">
        <f>_xlfn.IFS(stroke_2[[#This Row],[avg_glucose_level]]&lt;70,"Low",stroke_2[[#This Row],[avg_glucose_level]]&lt;99,"Normal",stroke_2[[#This Row],[avg_glucose_level]]&lt;125,"Prediabetes",stroke_2[[#This Row],[avg_glucose_level]]&lt;199,"Diabetes",stroke_2[[#This Row],[avg_glucose_level]]&gt;199,"Very High")</f>
        <v>Very High</v>
      </c>
      <c r="L4592">
        <v>32.9</v>
      </c>
      <c r="M4592">
        <v>28.25</v>
      </c>
      <c r="N4592">
        <v>32.9</v>
      </c>
      <c r="O4592" t="s">
        <v>24</v>
      </c>
      <c r="P4592" t="s">
        <v>34</v>
      </c>
      <c r="Q4592" s="4" t="s">
        <v>4285</v>
      </c>
      <c r="R4592" s="5">
        <f t="shared" ca="1" si="71"/>
        <v>4.5023825777387285E-3</v>
      </c>
    </row>
    <row r="4593" spans="1:18" x14ac:dyDescent="0.25">
      <c r="A4593">
        <v>21720</v>
      </c>
      <c r="B4593" t="s">
        <v>19</v>
      </c>
      <c r="C4593">
        <v>77</v>
      </c>
      <c r="D4593" t="s">
        <v>4281</v>
      </c>
      <c r="E4593" t="s">
        <v>34</v>
      </c>
      <c r="F4593" t="s">
        <v>34</v>
      </c>
      <c r="G4593" t="s">
        <v>13</v>
      </c>
      <c r="H4593" t="s">
        <v>14</v>
      </c>
      <c r="I4593" t="s">
        <v>21</v>
      </c>
      <c r="J4593" s="5">
        <v>93.48</v>
      </c>
      <c r="K4593" s="5" t="str">
        <f>_xlfn.IFS(stroke_2[[#This Row],[avg_glucose_level]]&lt;70,"Low",stroke_2[[#This Row],[avg_glucose_level]]&lt;99,"Normal",stroke_2[[#This Row],[avg_glucose_level]]&lt;125,"Prediabetes",stroke_2[[#This Row],[avg_glucose_level]]&lt;199,"Diabetes",stroke_2[[#This Row],[avg_glucose_level]]&gt;199,"Very High")</f>
        <v>Normal</v>
      </c>
      <c r="L4593">
        <v>25.2</v>
      </c>
      <c r="M4593">
        <v>28.25</v>
      </c>
      <c r="N4593">
        <v>25.2</v>
      </c>
      <c r="O4593" t="s">
        <v>18</v>
      </c>
      <c r="P4593" t="s">
        <v>34</v>
      </c>
      <c r="Q4593" s="4" t="s">
        <v>4285</v>
      </c>
      <c r="R4593" s="5">
        <f t="shared" ca="1" si="71"/>
        <v>1.3896859707785526E-2</v>
      </c>
    </row>
    <row r="4594" spans="1:18" x14ac:dyDescent="0.25">
      <c r="A4594">
        <v>22623</v>
      </c>
      <c r="B4594" t="s">
        <v>12</v>
      </c>
      <c r="C4594">
        <v>77</v>
      </c>
      <c r="D4594" t="s">
        <v>4281</v>
      </c>
      <c r="E4594" t="s">
        <v>34</v>
      </c>
      <c r="F4594" t="s">
        <v>34</v>
      </c>
      <c r="G4594" t="s">
        <v>13</v>
      </c>
      <c r="H4594" t="s">
        <v>14</v>
      </c>
      <c r="I4594" t="s">
        <v>15</v>
      </c>
      <c r="J4594" s="5">
        <v>71.44</v>
      </c>
      <c r="K4594" s="5" t="str">
        <f>_xlfn.IFS(stroke_2[[#This Row],[avg_glucose_level]]&lt;70,"Low",stroke_2[[#This Row],[avg_glucose_level]]&lt;99,"Normal",stroke_2[[#This Row],[avg_glucose_level]]&lt;125,"Prediabetes",stroke_2[[#This Row],[avg_glucose_level]]&lt;199,"Diabetes",stroke_2[[#This Row],[avg_glucose_level]]&gt;199,"Very High")</f>
        <v>Normal</v>
      </c>
      <c r="L4594">
        <v>24.1</v>
      </c>
      <c r="M4594">
        <v>28.25</v>
      </c>
      <c r="N4594">
        <v>24.1</v>
      </c>
      <c r="O4594" t="s">
        <v>29</v>
      </c>
      <c r="P4594" t="s">
        <v>34</v>
      </c>
      <c r="Q4594" s="4" t="s">
        <v>4285</v>
      </c>
      <c r="R4594" s="5">
        <f t="shared" ca="1" si="71"/>
        <v>-2.401047988892846E-3</v>
      </c>
    </row>
    <row r="4595" spans="1:18" x14ac:dyDescent="0.25">
      <c r="A4595">
        <v>23368</v>
      </c>
      <c r="B4595" t="s">
        <v>19</v>
      </c>
      <c r="C4595">
        <v>77</v>
      </c>
      <c r="D4595" t="s">
        <v>4281</v>
      </c>
      <c r="E4595" t="s">
        <v>13</v>
      </c>
      <c r="F4595" t="s">
        <v>34</v>
      </c>
      <c r="G4595" t="s">
        <v>13</v>
      </c>
      <c r="H4595" t="s">
        <v>20</v>
      </c>
      <c r="I4595" t="s">
        <v>15</v>
      </c>
      <c r="J4595" s="5">
        <v>199.84</v>
      </c>
      <c r="K4595" s="5" t="str">
        <f>_xlfn.IFS(stroke_2[[#This Row],[avg_glucose_level]]&lt;70,"Low",stroke_2[[#This Row],[avg_glucose_level]]&lt;99,"Normal",stroke_2[[#This Row],[avg_glucose_level]]&lt;125,"Prediabetes",stroke_2[[#This Row],[avg_glucose_level]]&lt;199,"Diabetes",stroke_2[[#This Row],[avg_glucose_level]]&gt;199,"Very High")</f>
        <v>Very High</v>
      </c>
      <c r="L4595">
        <v>28</v>
      </c>
      <c r="M4595">
        <v>28.25</v>
      </c>
      <c r="N4595">
        <v>28</v>
      </c>
      <c r="O4595" t="s">
        <v>18</v>
      </c>
      <c r="P4595" t="s">
        <v>13</v>
      </c>
      <c r="Q4595" s="4" t="s">
        <v>4286</v>
      </c>
      <c r="R4595" s="5">
        <f t="shared" ca="1" si="71"/>
        <v>0.98953101618692185</v>
      </c>
    </row>
    <row r="4596" spans="1:18" x14ac:dyDescent="0.25">
      <c r="A4596">
        <v>24603</v>
      </c>
      <c r="B4596" t="s">
        <v>12</v>
      </c>
      <c r="C4596">
        <v>77</v>
      </c>
      <c r="D4596" t="s">
        <v>4281</v>
      </c>
      <c r="E4596" t="s">
        <v>34</v>
      </c>
      <c r="F4596" t="s">
        <v>34</v>
      </c>
      <c r="G4596" t="s">
        <v>13</v>
      </c>
      <c r="H4596" t="s">
        <v>14</v>
      </c>
      <c r="I4596" t="s">
        <v>15</v>
      </c>
      <c r="J4596" s="5">
        <v>222.85</v>
      </c>
      <c r="K4596" s="5" t="str">
        <f>_xlfn.IFS(stroke_2[[#This Row],[avg_glucose_level]]&lt;70,"Low",stroke_2[[#This Row],[avg_glucose_level]]&lt;99,"Normal",stroke_2[[#This Row],[avg_glucose_level]]&lt;125,"Prediabetes",stroke_2[[#This Row],[avg_glucose_level]]&lt;199,"Diabetes",stroke_2[[#This Row],[avg_glucose_level]]&gt;199,"Very High")</f>
        <v>Very High</v>
      </c>
      <c r="L4596">
        <v>29.4</v>
      </c>
      <c r="M4596">
        <v>28.25</v>
      </c>
      <c r="N4596">
        <v>29.4</v>
      </c>
      <c r="O4596" t="s">
        <v>18</v>
      </c>
      <c r="P4596" t="s">
        <v>34</v>
      </c>
      <c r="Q4596" s="4" t="s">
        <v>4285</v>
      </c>
      <c r="R4596" s="5">
        <f t="shared" ca="1" si="71"/>
        <v>-2.0311159190942774E-2</v>
      </c>
    </row>
    <row r="4597" spans="1:18" x14ac:dyDescent="0.25">
      <c r="A4597">
        <v>24669</v>
      </c>
      <c r="B4597" t="s">
        <v>19</v>
      </c>
      <c r="C4597">
        <v>77</v>
      </c>
      <c r="D4597" t="s">
        <v>4281</v>
      </c>
      <c r="E4597" t="s">
        <v>34</v>
      </c>
      <c r="F4597" t="s">
        <v>13</v>
      </c>
      <c r="G4597" t="s">
        <v>13</v>
      </c>
      <c r="H4597" t="s">
        <v>14</v>
      </c>
      <c r="I4597" t="s">
        <v>21</v>
      </c>
      <c r="J4597" s="5">
        <v>231.56</v>
      </c>
      <c r="K4597" s="5" t="str">
        <f>_xlfn.IFS(stroke_2[[#This Row],[avg_glucose_level]]&lt;70,"Low",stroke_2[[#This Row],[avg_glucose_level]]&lt;99,"Normal",stroke_2[[#This Row],[avg_glucose_level]]&lt;125,"Prediabetes",stroke_2[[#This Row],[avg_glucose_level]]&lt;199,"Diabetes",stroke_2[[#This Row],[avg_glucose_level]]&gt;199,"Very High")</f>
        <v>Very High</v>
      </c>
      <c r="L4597">
        <v>36.9</v>
      </c>
      <c r="M4597">
        <v>28.25</v>
      </c>
      <c r="N4597">
        <v>36.9</v>
      </c>
      <c r="O4597" t="s">
        <v>24</v>
      </c>
      <c r="P4597" t="s">
        <v>13</v>
      </c>
      <c r="Q4597" s="4" t="s">
        <v>4286</v>
      </c>
      <c r="R4597" s="5">
        <f t="shared" ca="1" si="71"/>
        <v>1.0031181957028474</v>
      </c>
    </row>
    <row r="4598" spans="1:18" x14ac:dyDescent="0.25">
      <c r="A4598">
        <v>26084</v>
      </c>
      <c r="B4598" t="s">
        <v>19</v>
      </c>
      <c r="C4598">
        <v>77</v>
      </c>
      <c r="D4598" t="s">
        <v>4281</v>
      </c>
      <c r="E4598" t="s">
        <v>13</v>
      </c>
      <c r="F4598" t="s">
        <v>34</v>
      </c>
      <c r="G4598" t="s">
        <v>13</v>
      </c>
      <c r="H4598" t="s">
        <v>20</v>
      </c>
      <c r="I4598" t="s">
        <v>15</v>
      </c>
      <c r="J4598" s="5">
        <v>109.51</v>
      </c>
      <c r="K4598" s="5" t="str">
        <f>_xlfn.IFS(stroke_2[[#This Row],[avg_glucose_level]]&lt;70,"Low",stroke_2[[#This Row],[avg_glucose_level]]&lt;99,"Normal",stroke_2[[#This Row],[avg_glucose_level]]&lt;125,"Prediabetes",stroke_2[[#This Row],[avg_glucose_level]]&lt;199,"Diabetes",stroke_2[[#This Row],[avg_glucose_level]]&gt;199,"Very High")</f>
        <v>Prediabetes</v>
      </c>
      <c r="M4598">
        <v>28.25</v>
      </c>
      <c r="N4598">
        <v>28.25</v>
      </c>
      <c r="O4598" t="s">
        <v>24</v>
      </c>
      <c r="P4598" t="s">
        <v>34</v>
      </c>
      <c r="Q4598" s="4" t="s">
        <v>4285</v>
      </c>
      <c r="R4598" s="5">
        <f t="shared" ca="1" si="71"/>
        <v>1.6545066586431383E-2</v>
      </c>
    </row>
    <row r="4599" spans="1:18" x14ac:dyDescent="0.25">
      <c r="A4599">
        <v>29077</v>
      </c>
      <c r="B4599" t="s">
        <v>19</v>
      </c>
      <c r="C4599">
        <v>77</v>
      </c>
      <c r="D4599" t="s">
        <v>4281</v>
      </c>
      <c r="E4599" t="s">
        <v>34</v>
      </c>
      <c r="F4599" t="s">
        <v>34</v>
      </c>
      <c r="G4599" t="s">
        <v>13</v>
      </c>
      <c r="H4599" t="s">
        <v>14</v>
      </c>
      <c r="I4599" t="s">
        <v>21</v>
      </c>
      <c r="J4599" s="5">
        <v>95.1</v>
      </c>
      <c r="K4599" s="5" t="str">
        <f>_xlfn.IFS(stroke_2[[#This Row],[avg_glucose_level]]&lt;70,"Low",stroke_2[[#This Row],[avg_glucose_level]]&lt;99,"Normal",stroke_2[[#This Row],[avg_glucose_level]]&lt;125,"Prediabetes",stroke_2[[#This Row],[avg_glucose_level]]&lt;199,"Diabetes",stroke_2[[#This Row],[avg_glucose_level]]&gt;199,"Very High")</f>
        <v>Normal</v>
      </c>
      <c r="L4599">
        <v>35</v>
      </c>
      <c r="M4599">
        <v>28.25</v>
      </c>
      <c r="N4599">
        <v>35</v>
      </c>
      <c r="O4599" t="s">
        <v>24</v>
      </c>
      <c r="P4599" t="s">
        <v>34</v>
      </c>
      <c r="Q4599" s="4" t="s">
        <v>4285</v>
      </c>
      <c r="R4599" s="5">
        <f t="shared" ca="1" si="71"/>
        <v>-1.3164184686856661E-2</v>
      </c>
    </row>
    <row r="4600" spans="1:18" x14ac:dyDescent="0.25">
      <c r="A4600">
        <v>29378</v>
      </c>
      <c r="B4600" t="s">
        <v>19</v>
      </c>
      <c r="C4600">
        <v>77</v>
      </c>
      <c r="D4600" t="s">
        <v>4281</v>
      </c>
      <c r="E4600" t="s">
        <v>34</v>
      </c>
      <c r="F4600" t="s">
        <v>34</v>
      </c>
      <c r="G4600" t="s">
        <v>13</v>
      </c>
      <c r="H4600" t="s">
        <v>14</v>
      </c>
      <c r="I4600" t="s">
        <v>15</v>
      </c>
      <c r="J4600" s="5">
        <v>79.3</v>
      </c>
      <c r="K4600" s="5" t="str">
        <f>_xlfn.IFS(stroke_2[[#This Row],[avg_glucose_level]]&lt;70,"Low",stroke_2[[#This Row],[avg_glucose_level]]&lt;99,"Normal",stroke_2[[#This Row],[avg_glucose_level]]&lt;125,"Prediabetes",stroke_2[[#This Row],[avg_glucose_level]]&lt;199,"Diabetes",stroke_2[[#This Row],[avg_glucose_level]]&gt;199,"Very High")</f>
        <v>Normal</v>
      </c>
      <c r="L4600">
        <v>26.4</v>
      </c>
      <c r="M4600">
        <v>28.25</v>
      </c>
      <c r="N4600">
        <v>26.4</v>
      </c>
      <c r="O4600" t="s">
        <v>38</v>
      </c>
      <c r="P4600" t="s">
        <v>34</v>
      </c>
      <c r="Q4600" s="4" t="s">
        <v>4285</v>
      </c>
      <c r="R4600" s="5">
        <f t="shared" ca="1" si="71"/>
        <v>4.1551772154374443E-3</v>
      </c>
    </row>
    <row r="4601" spans="1:18" x14ac:dyDescent="0.25">
      <c r="A4601">
        <v>30433</v>
      </c>
      <c r="B4601" t="s">
        <v>12</v>
      </c>
      <c r="C4601">
        <v>77</v>
      </c>
      <c r="D4601" t="s">
        <v>4281</v>
      </c>
      <c r="E4601" t="s">
        <v>34</v>
      </c>
      <c r="F4601" t="s">
        <v>34</v>
      </c>
      <c r="G4601" t="s">
        <v>13</v>
      </c>
      <c r="H4601" t="s">
        <v>14</v>
      </c>
      <c r="I4601" t="s">
        <v>15</v>
      </c>
      <c r="J4601" s="5">
        <v>94.68</v>
      </c>
      <c r="K4601" s="5" t="str">
        <f>_xlfn.IFS(stroke_2[[#This Row],[avg_glucose_level]]&lt;70,"Low",stroke_2[[#This Row],[avg_glucose_level]]&lt;99,"Normal",stroke_2[[#This Row],[avg_glucose_level]]&lt;125,"Prediabetes",stroke_2[[#This Row],[avg_glucose_level]]&lt;199,"Diabetes",stroke_2[[#This Row],[avg_glucose_level]]&gt;199,"Very High")</f>
        <v>Normal</v>
      </c>
      <c r="L4601">
        <v>33.6</v>
      </c>
      <c r="M4601">
        <v>28.25</v>
      </c>
      <c r="N4601">
        <v>33.6</v>
      </c>
      <c r="O4601" t="s">
        <v>38</v>
      </c>
      <c r="P4601" t="s">
        <v>34</v>
      </c>
      <c r="Q4601" s="4" t="s">
        <v>4285</v>
      </c>
      <c r="R4601" s="5">
        <f t="shared" ca="1" si="71"/>
        <v>2.264157148281435E-2</v>
      </c>
    </row>
    <row r="4602" spans="1:18" x14ac:dyDescent="0.25">
      <c r="A4602">
        <v>31857</v>
      </c>
      <c r="B4602" t="s">
        <v>19</v>
      </c>
      <c r="C4602">
        <v>77</v>
      </c>
      <c r="D4602" t="s">
        <v>4281</v>
      </c>
      <c r="E4602" t="s">
        <v>34</v>
      </c>
      <c r="F4602" t="s">
        <v>34</v>
      </c>
      <c r="G4602" t="s">
        <v>13</v>
      </c>
      <c r="H4602" t="s">
        <v>20</v>
      </c>
      <c r="I4602" t="s">
        <v>21</v>
      </c>
      <c r="J4602" s="5">
        <v>104.23</v>
      </c>
      <c r="K4602" s="5" t="str">
        <f>_xlfn.IFS(stroke_2[[#This Row],[avg_glucose_level]]&lt;70,"Low",stroke_2[[#This Row],[avg_glucose_level]]&lt;99,"Normal",stroke_2[[#This Row],[avg_glucose_level]]&lt;125,"Prediabetes",stroke_2[[#This Row],[avg_glucose_level]]&lt;199,"Diabetes",stroke_2[[#This Row],[avg_glucose_level]]&gt;199,"Very High")</f>
        <v>Prediabetes</v>
      </c>
      <c r="L4602">
        <v>23.8</v>
      </c>
      <c r="M4602">
        <v>28.25</v>
      </c>
      <c r="N4602">
        <v>23.8</v>
      </c>
      <c r="O4602" t="s">
        <v>29</v>
      </c>
      <c r="P4602" t="s">
        <v>34</v>
      </c>
      <c r="Q4602" s="4" t="s">
        <v>4285</v>
      </c>
      <c r="R4602" s="5">
        <f t="shared" ca="1" si="71"/>
        <v>-1.8878255115367198E-2</v>
      </c>
    </row>
    <row r="4603" spans="1:18" x14ac:dyDescent="0.25">
      <c r="A4603">
        <v>34400</v>
      </c>
      <c r="B4603" t="s">
        <v>19</v>
      </c>
      <c r="C4603">
        <v>77</v>
      </c>
      <c r="D4603" t="s">
        <v>4281</v>
      </c>
      <c r="E4603" t="s">
        <v>13</v>
      </c>
      <c r="F4603" t="s">
        <v>34</v>
      </c>
      <c r="G4603" t="s">
        <v>13</v>
      </c>
      <c r="H4603" t="s">
        <v>20</v>
      </c>
      <c r="I4603" t="s">
        <v>21</v>
      </c>
      <c r="J4603" s="5">
        <v>176.71</v>
      </c>
      <c r="K4603" s="5" t="str">
        <f>_xlfn.IFS(stroke_2[[#This Row],[avg_glucose_level]]&lt;70,"Low",stroke_2[[#This Row],[avg_glucose_level]]&lt;99,"Normal",stroke_2[[#This Row],[avg_glucose_level]]&lt;125,"Prediabetes",stroke_2[[#This Row],[avg_glucose_level]]&lt;199,"Diabetes",stroke_2[[#This Row],[avg_glucose_level]]&gt;199,"Very High")</f>
        <v>Diabetes</v>
      </c>
      <c r="L4603">
        <v>33.200000000000003</v>
      </c>
      <c r="M4603">
        <v>28.25</v>
      </c>
      <c r="N4603">
        <v>33.200000000000003</v>
      </c>
      <c r="O4603" t="s">
        <v>24</v>
      </c>
      <c r="P4603" t="s">
        <v>34</v>
      </c>
      <c r="Q4603" s="4" t="s">
        <v>4285</v>
      </c>
      <c r="R4603" s="5">
        <f t="shared" ca="1" si="71"/>
        <v>-1.703380732385041E-2</v>
      </c>
    </row>
    <row r="4604" spans="1:18" x14ac:dyDescent="0.25">
      <c r="A4604">
        <v>34995</v>
      </c>
      <c r="B4604" t="s">
        <v>19</v>
      </c>
      <c r="C4604">
        <v>77</v>
      </c>
      <c r="D4604" t="s">
        <v>4281</v>
      </c>
      <c r="E4604" t="s">
        <v>34</v>
      </c>
      <c r="F4604" t="s">
        <v>34</v>
      </c>
      <c r="G4604" t="s">
        <v>13</v>
      </c>
      <c r="H4604" t="s">
        <v>14</v>
      </c>
      <c r="I4604" t="s">
        <v>21</v>
      </c>
      <c r="J4604" s="5">
        <v>115.29</v>
      </c>
      <c r="K4604" s="5" t="str">
        <f>_xlfn.IFS(stroke_2[[#This Row],[avg_glucose_level]]&lt;70,"Low",stroke_2[[#This Row],[avg_glucose_level]]&lt;99,"Normal",stroke_2[[#This Row],[avg_glucose_level]]&lt;125,"Prediabetes",stroke_2[[#This Row],[avg_glucose_level]]&lt;199,"Diabetes",stroke_2[[#This Row],[avg_glucose_level]]&gt;199,"Very High")</f>
        <v>Prediabetes</v>
      </c>
      <c r="L4604">
        <v>32.9</v>
      </c>
      <c r="M4604">
        <v>28.25</v>
      </c>
      <c r="N4604">
        <v>32.9</v>
      </c>
      <c r="O4604" t="s">
        <v>38</v>
      </c>
      <c r="P4604" t="s">
        <v>34</v>
      </c>
      <c r="Q4604" s="4" t="s">
        <v>4285</v>
      </c>
      <c r="R4604" s="5">
        <f t="shared" ca="1" si="71"/>
        <v>-1.8564956411577994E-2</v>
      </c>
    </row>
    <row r="4605" spans="1:18" x14ac:dyDescent="0.25">
      <c r="A4605">
        <v>36366</v>
      </c>
      <c r="B4605" t="s">
        <v>12</v>
      </c>
      <c r="C4605">
        <v>77</v>
      </c>
      <c r="D4605" t="s">
        <v>4281</v>
      </c>
      <c r="E4605" t="s">
        <v>34</v>
      </c>
      <c r="F4605" t="s">
        <v>34</v>
      </c>
      <c r="G4605" t="s">
        <v>13</v>
      </c>
      <c r="H4605" t="s">
        <v>43</v>
      </c>
      <c r="I4605" t="s">
        <v>15</v>
      </c>
      <c r="J4605" s="5">
        <v>64.400000000000006</v>
      </c>
      <c r="K4605" s="5" t="str">
        <f>_xlfn.IFS(stroke_2[[#This Row],[avg_glucose_level]]&lt;70,"Low",stroke_2[[#This Row],[avg_glucose_level]]&lt;99,"Normal",stroke_2[[#This Row],[avg_glucose_level]]&lt;125,"Prediabetes",stroke_2[[#This Row],[avg_glucose_level]]&lt;199,"Diabetes",stroke_2[[#This Row],[avg_glucose_level]]&gt;199,"Very High")</f>
        <v>Low</v>
      </c>
      <c r="L4605">
        <v>27.8</v>
      </c>
      <c r="M4605">
        <v>28.25</v>
      </c>
      <c r="N4605">
        <v>27.8</v>
      </c>
      <c r="O4605" t="s">
        <v>24</v>
      </c>
      <c r="P4605" t="s">
        <v>34</v>
      </c>
      <c r="Q4605" s="4" t="s">
        <v>4285</v>
      </c>
      <c r="R4605" s="5">
        <f t="shared" ca="1" si="71"/>
        <v>9.0423648818982912E-3</v>
      </c>
    </row>
    <row r="4606" spans="1:18" x14ac:dyDescent="0.25">
      <c r="A4606">
        <v>36857</v>
      </c>
      <c r="B4606" t="s">
        <v>12</v>
      </c>
      <c r="C4606">
        <v>77</v>
      </c>
      <c r="D4606" t="s">
        <v>4281</v>
      </c>
      <c r="E4606" t="s">
        <v>34</v>
      </c>
      <c r="F4606" t="s">
        <v>34</v>
      </c>
      <c r="G4606" t="s">
        <v>13</v>
      </c>
      <c r="H4606" t="s">
        <v>20</v>
      </c>
      <c r="I4606" t="s">
        <v>21</v>
      </c>
      <c r="J4606" s="5">
        <v>162.13999999999999</v>
      </c>
      <c r="K4606" s="5" t="str">
        <f>_xlfn.IFS(stroke_2[[#This Row],[avg_glucose_level]]&lt;70,"Low",stroke_2[[#This Row],[avg_glucose_level]]&lt;99,"Normal",stroke_2[[#This Row],[avg_glucose_level]]&lt;125,"Prediabetes",stroke_2[[#This Row],[avg_glucose_level]]&lt;199,"Diabetes",stroke_2[[#This Row],[avg_glucose_level]]&gt;199,"Very High")</f>
        <v>Diabetes</v>
      </c>
      <c r="L4606">
        <v>32.6</v>
      </c>
      <c r="M4606">
        <v>28.25</v>
      </c>
      <c r="N4606">
        <v>32.6</v>
      </c>
      <c r="O4606" t="s">
        <v>18</v>
      </c>
      <c r="P4606" t="s">
        <v>13</v>
      </c>
      <c r="Q4606" s="4" t="s">
        <v>4286</v>
      </c>
      <c r="R4606" s="5">
        <f t="shared" ca="1" si="71"/>
        <v>0.98710733206894219</v>
      </c>
    </row>
    <row r="4607" spans="1:18" x14ac:dyDescent="0.25">
      <c r="A4607">
        <v>37320</v>
      </c>
      <c r="B4607" t="s">
        <v>19</v>
      </c>
      <c r="C4607">
        <v>77</v>
      </c>
      <c r="D4607" t="s">
        <v>4281</v>
      </c>
      <c r="E4607" t="s">
        <v>34</v>
      </c>
      <c r="F4607" t="s">
        <v>34</v>
      </c>
      <c r="G4607" t="s">
        <v>13</v>
      </c>
      <c r="H4607" t="s">
        <v>14</v>
      </c>
      <c r="I4607" t="s">
        <v>21</v>
      </c>
      <c r="J4607" s="5">
        <v>80.849999999999994</v>
      </c>
      <c r="K4607" s="5" t="str">
        <f>_xlfn.IFS(stroke_2[[#This Row],[avg_glucose_level]]&lt;70,"Low",stroke_2[[#This Row],[avg_glucose_level]]&lt;99,"Normal",stroke_2[[#This Row],[avg_glucose_level]]&lt;125,"Prediabetes",stroke_2[[#This Row],[avg_glucose_level]]&lt;199,"Diabetes",stroke_2[[#This Row],[avg_glucose_level]]&gt;199,"Very High")</f>
        <v>Normal</v>
      </c>
      <c r="L4607">
        <v>19.399999999999999</v>
      </c>
      <c r="M4607">
        <v>28.25</v>
      </c>
      <c r="N4607">
        <v>19.399999999999999</v>
      </c>
      <c r="O4607" t="s">
        <v>38</v>
      </c>
      <c r="P4607" t="s">
        <v>34</v>
      </c>
      <c r="Q4607" s="4" t="s">
        <v>4285</v>
      </c>
      <c r="R4607" s="5">
        <f t="shared" ca="1" si="71"/>
        <v>2.0476811259293248E-2</v>
      </c>
    </row>
    <row r="4608" spans="1:18" x14ac:dyDescent="0.25">
      <c r="A4608">
        <v>38737</v>
      </c>
      <c r="B4608" t="s">
        <v>12</v>
      </c>
      <c r="C4608">
        <v>77</v>
      </c>
      <c r="D4608" t="s">
        <v>4281</v>
      </c>
      <c r="E4608" t="s">
        <v>34</v>
      </c>
      <c r="F4608" t="s">
        <v>34</v>
      </c>
      <c r="G4608" t="s">
        <v>13</v>
      </c>
      <c r="H4608" t="s">
        <v>20</v>
      </c>
      <c r="I4608" t="s">
        <v>15</v>
      </c>
      <c r="J4608" s="5">
        <v>60.77</v>
      </c>
      <c r="K4608" s="5" t="str">
        <f>_xlfn.IFS(stroke_2[[#This Row],[avg_glucose_level]]&lt;70,"Low",stroke_2[[#This Row],[avg_glucose_level]]&lt;99,"Normal",stroke_2[[#This Row],[avg_glucose_level]]&lt;125,"Prediabetes",stroke_2[[#This Row],[avg_glucose_level]]&lt;199,"Diabetes",stroke_2[[#This Row],[avg_glucose_level]]&gt;199,"Very High")</f>
        <v>Low</v>
      </c>
      <c r="L4608">
        <v>23</v>
      </c>
      <c r="M4608">
        <v>28.25</v>
      </c>
      <c r="N4608">
        <v>23</v>
      </c>
      <c r="O4608" t="s">
        <v>29</v>
      </c>
      <c r="P4608" t="s">
        <v>34</v>
      </c>
      <c r="Q4608" s="4" t="s">
        <v>4285</v>
      </c>
      <c r="R4608" s="5">
        <f t="shared" ca="1" si="71"/>
        <v>1.6712410698067663E-2</v>
      </c>
    </row>
    <row r="4609" spans="1:18" x14ac:dyDescent="0.25">
      <c r="A4609">
        <v>42329</v>
      </c>
      <c r="B4609" t="s">
        <v>19</v>
      </c>
      <c r="C4609">
        <v>77</v>
      </c>
      <c r="D4609" t="s">
        <v>4281</v>
      </c>
      <c r="E4609" t="s">
        <v>34</v>
      </c>
      <c r="F4609" t="s">
        <v>34</v>
      </c>
      <c r="G4609" t="s">
        <v>13</v>
      </c>
      <c r="H4609" t="s">
        <v>14</v>
      </c>
      <c r="I4609" t="s">
        <v>21</v>
      </c>
      <c r="J4609" s="5">
        <v>75.06</v>
      </c>
      <c r="K4609" s="5" t="str">
        <f>_xlfn.IFS(stroke_2[[#This Row],[avg_glucose_level]]&lt;70,"Low",stroke_2[[#This Row],[avg_glucose_level]]&lt;99,"Normal",stroke_2[[#This Row],[avg_glucose_level]]&lt;125,"Prediabetes",stroke_2[[#This Row],[avg_glucose_level]]&lt;199,"Diabetes",stroke_2[[#This Row],[avg_glucose_level]]&gt;199,"Very High")</f>
        <v>Normal</v>
      </c>
      <c r="L4609">
        <v>22</v>
      </c>
      <c r="M4609">
        <v>28.25</v>
      </c>
      <c r="N4609">
        <v>22</v>
      </c>
      <c r="O4609" t="s">
        <v>38</v>
      </c>
      <c r="P4609" t="s">
        <v>34</v>
      </c>
      <c r="Q4609" s="4" t="s">
        <v>4285</v>
      </c>
      <c r="R4609" s="5">
        <f t="shared" ca="1" si="71"/>
        <v>-4.0222463791717514E-3</v>
      </c>
    </row>
    <row r="4610" spans="1:18" x14ac:dyDescent="0.25">
      <c r="A4610">
        <v>45824</v>
      </c>
      <c r="B4610" t="s">
        <v>19</v>
      </c>
      <c r="C4610">
        <v>77</v>
      </c>
      <c r="D4610" t="s">
        <v>4281</v>
      </c>
      <c r="E4610" t="s">
        <v>13</v>
      </c>
      <c r="F4610" t="s">
        <v>34</v>
      </c>
      <c r="G4610" t="s">
        <v>13</v>
      </c>
      <c r="H4610" t="s">
        <v>20</v>
      </c>
      <c r="I4610" t="s">
        <v>15</v>
      </c>
      <c r="J4610" s="5">
        <v>102.01</v>
      </c>
      <c r="K4610" s="5" t="str">
        <f>_xlfn.IFS(stroke_2[[#This Row],[avg_glucose_level]]&lt;70,"Low",stroke_2[[#This Row],[avg_glucose_level]]&lt;99,"Normal",stroke_2[[#This Row],[avg_glucose_level]]&lt;125,"Prediabetes",stroke_2[[#This Row],[avg_glucose_level]]&lt;199,"Diabetes",stroke_2[[#This Row],[avg_glucose_level]]&gt;199,"Very High")</f>
        <v>Prediabetes</v>
      </c>
      <c r="L4610">
        <v>29.5</v>
      </c>
      <c r="M4610">
        <v>28.25</v>
      </c>
      <c r="N4610">
        <v>29.5</v>
      </c>
      <c r="O4610" t="s">
        <v>38</v>
      </c>
      <c r="P4610" t="s">
        <v>34</v>
      </c>
      <c r="Q4610" s="4" t="s">
        <v>4285</v>
      </c>
      <c r="R4610" s="5">
        <f t="shared" ref="R4610:R4673" ca="1" si="72">Q4610 + (RAND()-0.5)/20</f>
        <v>-4.4618963889423323E-3</v>
      </c>
    </row>
    <row r="4611" spans="1:18" x14ac:dyDescent="0.25">
      <c r="A4611">
        <v>47167</v>
      </c>
      <c r="B4611" t="s">
        <v>19</v>
      </c>
      <c r="C4611">
        <v>77</v>
      </c>
      <c r="D4611" t="s">
        <v>4281</v>
      </c>
      <c r="E4611" t="s">
        <v>13</v>
      </c>
      <c r="F4611" t="s">
        <v>34</v>
      </c>
      <c r="G4611" t="s">
        <v>13</v>
      </c>
      <c r="H4611" t="s">
        <v>20</v>
      </c>
      <c r="I4611" t="s">
        <v>15</v>
      </c>
      <c r="J4611" s="5">
        <v>124.13</v>
      </c>
      <c r="K4611" s="5" t="str">
        <f>_xlfn.IFS(stroke_2[[#This Row],[avg_glucose_level]]&lt;70,"Low",stroke_2[[#This Row],[avg_glucose_level]]&lt;99,"Normal",stroke_2[[#This Row],[avg_glucose_level]]&lt;125,"Prediabetes",stroke_2[[#This Row],[avg_glucose_level]]&lt;199,"Diabetes",stroke_2[[#This Row],[avg_glucose_level]]&gt;199,"Very High")</f>
        <v>Prediabetes</v>
      </c>
      <c r="L4611">
        <v>31.4</v>
      </c>
      <c r="M4611">
        <v>28.25</v>
      </c>
      <c r="N4611">
        <v>31.4</v>
      </c>
      <c r="O4611" t="s">
        <v>24</v>
      </c>
      <c r="P4611" t="s">
        <v>13</v>
      </c>
      <c r="Q4611" s="4" t="s">
        <v>4286</v>
      </c>
      <c r="R4611" s="5">
        <f t="shared" ca="1" si="72"/>
        <v>0.98330708285039126</v>
      </c>
    </row>
    <row r="4612" spans="1:18" x14ac:dyDescent="0.25">
      <c r="A4612">
        <v>49709</v>
      </c>
      <c r="B4612" t="s">
        <v>19</v>
      </c>
      <c r="C4612">
        <v>77</v>
      </c>
      <c r="D4612" t="s">
        <v>4281</v>
      </c>
      <c r="E4612" t="s">
        <v>13</v>
      </c>
      <c r="F4612" t="s">
        <v>34</v>
      </c>
      <c r="G4612" t="s">
        <v>13</v>
      </c>
      <c r="H4612" t="s">
        <v>20</v>
      </c>
      <c r="I4612" t="s">
        <v>21</v>
      </c>
      <c r="J4612" s="5">
        <v>238.53</v>
      </c>
      <c r="K4612" s="5" t="str">
        <f>_xlfn.IFS(stroke_2[[#This Row],[avg_glucose_level]]&lt;70,"Low",stroke_2[[#This Row],[avg_glucose_level]]&lt;99,"Normal",stroke_2[[#This Row],[avg_glucose_level]]&lt;125,"Prediabetes",stroke_2[[#This Row],[avg_glucose_level]]&lt;199,"Diabetes",stroke_2[[#This Row],[avg_glucose_level]]&gt;199,"Very High")</f>
        <v>Very High</v>
      </c>
      <c r="L4612">
        <v>30.6</v>
      </c>
      <c r="M4612">
        <v>28.25</v>
      </c>
      <c r="N4612">
        <v>30.6</v>
      </c>
      <c r="O4612" t="s">
        <v>24</v>
      </c>
      <c r="P4612" t="s">
        <v>34</v>
      </c>
      <c r="Q4612" s="4" t="s">
        <v>4285</v>
      </c>
      <c r="R4612" s="5">
        <f t="shared" ca="1" si="72"/>
        <v>-1.3450090657391467E-2</v>
      </c>
    </row>
    <row r="4613" spans="1:18" x14ac:dyDescent="0.25">
      <c r="A4613">
        <v>53748</v>
      </c>
      <c r="B4613" t="s">
        <v>12</v>
      </c>
      <c r="C4613">
        <v>77</v>
      </c>
      <c r="D4613" t="s">
        <v>4281</v>
      </c>
      <c r="E4613" t="s">
        <v>34</v>
      </c>
      <c r="F4613" t="s">
        <v>34</v>
      </c>
      <c r="G4613" t="s">
        <v>13</v>
      </c>
      <c r="H4613" t="s">
        <v>20</v>
      </c>
      <c r="I4613" t="s">
        <v>15</v>
      </c>
      <c r="J4613" s="5">
        <v>57.6</v>
      </c>
      <c r="K4613" s="5" t="str">
        <f>_xlfn.IFS(stroke_2[[#This Row],[avg_glucose_level]]&lt;70,"Low",stroke_2[[#This Row],[avg_glucose_level]]&lt;99,"Normal",stroke_2[[#This Row],[avg_glucose_level]]&lt;125,"Prediabetes",stroke_2[[#This Row],[avg_glucose_level]]&lt;199,"Diabetes",stroke_2[[#This Row],[avg_glucose_level]]&gt;199,"Very High")</f>
        <v>Low</v>
      </c>
      <c r="L4613">
        <v>32.200000000000003</v>
      </c>
      <c r="M4613">
        <v>28.25</v>
      </c>
      <c r="N4613">
        <v>32.200000000000003</v>
      </c>
      <c r="O4613" t="s">
        <v>38</v>
      </c>
      <c r="P4613" t="s">
        <v>34</v>
      </c>
      <c r="Q4613" s="4" t="s">
        <v>4285</v>
      </c>
      <c r="R4613" s="5">
        <f t="shared" ca="1" si="72"/>
        <v>8.067471870163323E-3</v>
      </c>
    </row>
    <row r="4614" spans="1:18" x14ac:dyDescent="0.25">
      <c r="A4614">
        <v>57757</v>
      </c>
      <c r="B4614" t="s">
        <v>19</v>
      </c>
      <c r="C4614">
        <v>77</v>
      </c>
      <c r="D4614" t="s">
        <v>4281</v>
      </c>
      <c r="E4614" t="s">
        <v>34</v>
      </c>
      <c r="F4614" t="s">
        <v>34</v>
      </c>
      <c r="G4614" t="s">
        <v>13</v>
      </c>
      <c r="H4614" t="s">
        <v>20</v>
      </c>
      <c r="I4614" t="s">
        <v>21</v>
      </c>
      <c r="J4614" s="5">
        <v>59.91</v>
      </c>
      <c r="K4614" s="5" t="str">
        <f>_xlfn.IFS(stroke_2[[#This Row],[avg_glucose_level]]&lt;70,"Low",stroke_2[[#This Row],[avg_glucose_level]]&lt;99,"Normal",stroke_2[[#This Row],[avg_glucose_level]]&lt;125,"Prediabetes",stroke_2[[#This Row],[avg_glucose_level]]&lt;199,"Diabetes",stroke_2[[#This Row],[avg_glucose_level]]&gt;199,"Very High")</f>
        <v>Low</v>
      </c>
      <c r="L4614">
        <v>18.3</v>
      </c>
      <c r="M4614">
        <v>28.25</v>
      </c>
      <c r="N4614">
        <v>18.3</v>
      </c>
      <c r="O4614" t="s">
        <v>24</v>
      </c>
      <c r="P4614" t="s">
        <v>34</v>
      </c>
      <c r="Q4614" s="4" t="s">
        <v>4285</v>
      </c>
      <c r="R4614" s="5">
        <f t="shared" ca="1" si="72"/>
        <v>-2.0140179898405913E-2</v>
      </c>
    </row>
    <row r="4615" spans="1:18" x14ac:dyDescent="0.25">
      <c r="A4615">
        <v>58466</v>
      </c>
      <c r="B4615" t="s">
        <v>12</v>
      </c>
      <c r="C4615">
        <v>77</v>
      </c>
      <c r="D4615" t="s">
        <v>4281</v>
      </c>
      <c r="E4615" t="s">
        <v>34</v>
      </c>
      <c r="F4615" t="s">
        <v>34</v>
      </c>
      <c r="G4615" t="s">
        <v>13</v>
      </c>
      <c r="H4615" t="s">
        <v>14</v>
      </c>
      <c r="I4615" t="s">
        <v>21</v>
      </c>
      <c r="J4615" s="5">
        <v>98.84</v>
      </c>
      <c r="K4615" s="5" t="str">
        <f>_xlfn.IFS(stroke_2[[#This Row],[avg_glucose_level]]&lt;70,"Low",stroke_2[[#This Row],[avg_glucose_level]]&lt;99,"Normal",stroke_2[[#This Row],[avg_glucose_level]]&lt;125,"Prediabetes",stroke_2[[#This Row],[avg_glucose_level]]&lt;199,"Diabetes",stroke_2[[#This Row],[avg_glucose_level]]&gt;199,"Very High")</f>
        <v>Normal</v>
      </c>
      <c r="L4615">
        <v>27.3</v>
      </c>
      <c r="M4615">
        <v>28.25</v>
      </c>
      <c r="N4615">
        <v>27.3</v>
      </c>
      <c r="O4615" t="s">
        <v>38</v>
      </c>
      <c r="P4615" t="s">
        <v>34</v>
      </c>
      <c r="Q4615" s="4" t="s">
        <v>4285</v>
      </c>
      <c r="R4615" s="5">
        <f t="shared" ca="1" si="72"/>
        <v>2.3631428238265233E-2</v>
      </c>
    </row>
    <row r="4616" spans="1:18" x14ac:dyDescent="0.25">
      <c r="A4616">
        <v>58586</v>
      </c>
      <c r="B4616" t="s">
        <v>12</v>
      </c>
      <c r="C4616">
        <v>77</v>
      </c>
      <c r="D4616" t="s">
        <v>4281</v>
      </c>
      <c r="E4616" t="s">
        <v>13</v>
      </c>
      <c r="F4616" t="s">
        <v>13</v>
      </c>
      <c r="G4616" t="s">
        <v>13</v>
      </c>
      <c r="H4616" t="s">
        <v>20</v>
      </c>
      <c r="I4616" t="s">
        <v>15</v>
      </c>
      <c r="J4616" s="5">
        <v>80.92</v>
      </c>
      <c r="K4616" s="5" t="str">
        <f>_xlfn.IFS(stroke_2[[#This Row],[avg_glucose_level]]&lt;70,"Low",stroke_2[[#This Row],[avg_glucose_level]]&lt;99,"Normal",stroke_2[[#This Row],[avg_glucose_level]]&lt;125,"Prediabetes",stroke_2[[#This Row],[avg_glucose_level]]&lt;199,"Diabetes",stroke_2[[#This Row],[avg_glucose_level]]&gt;199,"Very High")</f>
        <v>Normal</v>
      </c>
      <c r="L4616">
        <v>28.9</v>
      </c>
      <c r="M4616">
        <v>28.25</v>
      </c>
      <c r="N4616">
        <v>28.9</v>
      </c>
      <c r="O4616" t="s">
        <v>29</v>
      </c>
      <c r="P4616" t="s">
        <v>34</v>
      </c>
      <c r="Q4616" s="4" t="s">
        <v>4285</v>
      </c>
      <c r="R4616" s="5">
        <f t="shared" ca="1" si="72"/>
        <v>4.9190138423785557E-3</v>
      </c>
    </row>
    <row r="4617" spans="1:18" x14ac:dyDescent="0.25">
      <c r="A4617">
        <v>61676</v>
      </c>
      <c r="B4617" t="s">
        <v>12</v>
      </c>
      <c r="C4617">
        <v>77</v>
      </c>
      <c r="D4617" t="s">
        <v>4281</v>
      </c>
      <c r="E4617" t="s">
        <v>34</v>
      </c>
      <c r="F4617" t="s">
        <v>34</v>
      </c>
      <c r="G4617" t="s">
        <v>13</v>
      </c>
      <c r="H4617" t="s">
        <v>20</v>
      </c>
      <c r="I4617" t="s">
        <v>15</v>
      </c>
      <c r="J4617" s="5">
        <v>68.38</v>
      </c>
      <c r="K4617" s="5" t="str">
        <f>_xlfn.IFS(stroke_2[[#This Row],[avg_glucose_level]]&lt;70,"Low",stroke_2[[#This Row],[avg_glucose_level]]&lt;99,"Normal",stroke_2[[#This Row],[avg_glucose_level]]&lt;125,"Prediabetes",stroke_2[[#This Row],[avg_glucose_level]]&lt;199,"Diabetes",stroke_2[[#This Row],[avg_glucose_level]]&gt;199,"Very High")</f>
        <v>Low</v>
      </c>
      <c r="L4617">
        <v>25.1</v>
      </c>
      <c r="M4617">
        <v>28.25</v>
      </c>
      <c r="N4617">
        <v>25.1</v>
      </c>
      <c r="O4617" t="s">
        <v>38</v>
      </c>
      <c r="P4617" t="s">
        <v>34</v>
      </c>
      <c r="Q4617" s="4" t="s">
        <v>4285</v>
      </c>
      <c r="R4617" s="5">
        <f t="shared" ca="1" si="72"/>
        <v>-1.4126075000805177E-2</v>
      </c>
    </row>
    <row r="4618" spans="1:18" x14ac:dyDescent="0.25">
      <c r="A4618">
        <v>63058</v>
      </c>
      <c r="B4618" t="s">
        <v>19</v>
      </c>
      <c r="C4618">
        <v>77</v>
      </c>
      <c r="D4618" t="s">
        <v>4281</v>
      </c>
      <c r="E4618" t="s">
        <v>34</v>
      </c>
      <c r="F4618" t="s">
        <v>13</v>
      </c>
      <c r="G4618" t="s">
        <v>13</v>
      </c>
      <c r="H4618" t="s">
        <v>14</v>
      </c>
      <c r="I4618" t="s">
        <v>21</v>
      </c>
      <c r="J4618" s="5">
        <v>183.1</v>
      </c>
      <c r="K4618" s="5" t="str">
        <f>_xlfn.IFS(stroke_2[[#This Row],[avg_glucose_level]]&lt;70,"Low",stroke_2[[#This Row],[avg_glucose_level]]&lt;99,"Normal",stroke_2[[#This Row],[avg_glucose_level]]&lt;125,"Prediabetes",stroke_2[[#This Row],[avg_glucose_level]]&lt;199,"Diabetes",stroke_2[[#This Row],[avg_glucose_level]]&gt;199,"Very High")</f>
        <v>Diabetes</v>
      </c>
      <c r="M4618">
        <v>28.25</v>
      </c>
      <c r="N4618">
        <v>28.25</v>
      </c>
      <c r="O4618" t="s">
        <v>24</v>
      </c>
      <c r="P4618" t="s">
        <v>34</v>
      </c>
      <c r="Q4618" s="4" t="s">
        <v>4285</v>
      </c>
      <c r="R4618" s="5">
        <f t="shared" ca="1" si="72"/>
        <v>2.3402253944200417E-2</v>
      </c>
    </row>
    <row r="4619" spans="1:18" x14ac:dyDescent="0.25">
      <c r="A4619">
        <v>63912</v>
      </c>
      <c r="B4619" t="s">
        <v>19</v>
      </c>
      <c r="C4619">
        <v>77</v>
      </c>
      <c r="D4619" t="s">
        <v>4281</v>
      </c>
      <c r="E4619" t="s">
        <v>34</v>
      </c>
      <c r="F4619" t="s">
        <v>34</v>
      </c>
      <c r="G4619" t="s">
        <v>13</v>
      </c>
      <c r="H4619" t="s">
        <v>43</v>
      </c>
      <c r="I4619" t="s">
        <v>21</v>
      </c>
      <c r="J4619" s="5">
        <v>167.59</v>
      </c>
      <c r="K4619" s="5" t="str">
        <f>_xlfn.IFS(stroke_2[[#This Row],[avg_glucose_level]]&lt;70,"Low",stroke_2[[#This Row],[avg_glucose_level]]&lt;99,"Normal",stroke_2[[#This Row],[avg_glucose_level]]&lt;125,"Prediabetes",stroke_2[[#This Row],[avg_glucose_level]]&lt;199,"Diabetes",stroke_2[[#This Row],[avg_glucose_level]]&gt;199,"Very High")</f>
        <v>Diabetes</v>
      </c>
      <c r="L4619">
        <v>34.299999999999997</v>
      </c>
      <c r="M4619">
        <v>28.25</v>
      </c>
      <c r="N4619">
        <v>34.299999999999997</v>
      </c>
      <c r="O4619" t="s">
        <v>18</v>
      </c>
      <c r="P4619" t="s">
        <v>34</v>
      </c>
      <c r="Q4619" s="4" t="s">
        <v>4285</v>
      </c>
      <c r="R4619" s="5">
        <f t="shared" ca="1" si="72"/>
        <v>1.3770871985938683E-3</v>
      </c>
    </row>
    <row r="4620" spans="1:18" x14ac:dyDescent="0.25">
      <c r="A4620">
        <v>63973</v>
      </c>
      <c r="B4620" t="s">
        <v>19</v>
      </c>
      <c r="C4620">
        <v>77</v>
      </c>
      <c r="D4620" t="s">
        <v>4281</v>
      </c>
      <c r="E4620" t="s">
        <v>34</v>
      </c>
      <c r="F4620" t="s">
        <v>34</v>
      </c>
      <c r="G4620" t="s">
        <v>13</v>
      </c>
      <c r="H4620" t="s">
        <v>43</v>
      </c>
      <c r="I4620" t="s">
        <v>21</v>
      </c>
      <c r="J4620" s="5">
        <v>190.32</v>
      </c>
      <c r="K4620" s="5" t="str">
        <f>_xlfn.IFS(stroke_2[[#This Row],[avg_glucose_level]]&lt;70,"Low",stroke_2[[#This Row],[avg_glucose_level]]&lt;99,"Normal",stroke_2[[#This Row],[avg_glucose_level]]&lt;125,"Prediabetes",stroke_2[[#This Row],[avg_glucose_level]]&lt;199,"Diabetes",stroke_2[[#This Row],[avg_glucose_level]]&gt;199,"Very High")</f>
        <v>Diabetes</v>
      </c>
      <c r="L4620">
        <v>31.4</v>
      </c>
      <c r="M4620">
        <v>28.25</v>
      </c>
      <c r="N4620">
        <v>31.4</v>
      </c>
      <c r="O4620" t="s">
        <v>24</v>
      </c>
      <c r="P4620" t="s">
        <v>13</v>
      </c>
      <c r="Q4620" s="4" t="s">
        <v>4286</v>
      </c>
      <c r="R4620" s="5">
        <f t="shared" ca="1" si="72"/>
        <v>0.99617680241408402</v>
      </c>
    </row>
    <row r="4621" spans="1:18" x14ac:dyDescent="0.25">
      <c r="A4621">
        <v>67890</v>
      </c>
      <c r="B4621" t="s">
        <v>12</v>
      </c>
      <c r="C4621">
        <v>77</v>
      </c>
      <c r="D4621" t="s">
        <v>4281</v>
      </c>
      <c r="E4621" t="s">
        <v>34</v>
      </c>
      <c r="F4621" t="s">
        <v>13</v>
      </c>
      <c r="G4621" t="s">
        <v>13</v>
      </c>
      <c r="H4621" t="s">
        <v>14</v>
      </c>
      <c r="I4621" t="s">
        <v>15</v>
      </c>
      <c r="J4621" s="5">
        <v>102.96</v>
      </c>
      <c r="K4621" s="5" t="str">
        <f>_xlfn.IFS(stroke_2[[#This Row],[avg_glucose_level]]&lt;70,"Low",stroke_2[[#This Row],[avg_glucose_level]]&lt;99,"Normal",stroke_2[[#This Row],[avg_glucose_level]]&lt;125,"Prediabetes",stroke_2[[#This Row],[avg_glucose_level]]&lt;199,"Diabetes",stroke_2[[#This Row],[avg_glucose_level]]&gt;199,"Very High")</f>
        <v>Prediabetes</v>
      </c>
      <c r="L4621">
        <v>20.9</v>
      </c>
      <c r="M4621">
        <v>28.25</v>
      </c>
      <c r="N4621">
        <v>20.9</v>
      </c>
      <c r="O4621" t="s">
        <v>18</v>
      </c>
      <c r="P4621" t="s">
        <v>34</v>
      </c>
      <c r="Q4621" s="4" t="s">
        <v>4285</v>
      </c>
      <c r="R4621" s="5">
        <f t="shared" ca="1" si="72"/>
        <v>-1.1421199858481978E-2</v>
      </c>
    </row>
    <row r="4622" spans="1:18" x14ac:dyDescent="0.25">
      <c r="A4622">
        <v>69259</v>
      </c>
      <c r="B4622" t="s">
        <v>19</v>
      </c>
      <c r="C4622">
        <v>77</v>
      </c>
      <c r="D4622" t="s">
        <v>4281</v>
      </c>
      <c r="E4622" t="s">
        <v>34</v>
      </c>
      <c r="F4622" t="s">
        <v>34</v>
      </c>
      <c r="G4622" t="s">
        <v>13</v>
      </c>
      <c r="H4622" t="s">
        <v>14</v>
      </c>
      <c r="I4622" t="s">
        <v>21</v>
      </c>
      <c r="J4622" s="5">
        <v>100.85</v>
      </c>
      <c r="K4622" s="5" t="str">
        <f>_xlfn.IFS(stroke_2[[#This Row],[avg_glucose_level]]&lt;70,"Low",stroke_2[[#This Row],[avg_glucose_level]]&lt;99,"Normal",stroke_2[[#This Row],[avg_glucose_level]]&lt;125,"Prediabetes",stroke_2[[#This Row],[avg_glucose_level]]&lt;199,"Diabetes",stroke_2[[#This Row],[avg_glucose_level]]&gt;199,"Very High")</f>
        <v>Prediabetes</v>
      </c>
      <c r="L4622">
        <v>29.5</v>
      </c>
      <c r="M4622">
        <v>28.25</v>
      </c>
      <c r="N4622">
        <v>29.5</v>
      </c>
      <c r="O4622" t="s">
        <v>29</v>
      </c>
      <c r="P4622" t="s">
        <v>34</v>
      </c>
      <c r="Q4622" s="4" t="s">
        <v>4285</v>
      </c>
      <c r="R4622" s="5">
        <f t="shared" ca="1" si="72"/>
        <v>5.3355525752991071E-4</v>
      </c>
    </row>
    <row r="4623" spans="1:18" x14ac:dyDescent="0.25">
      <c r="A4623">
        <v>69750</v>
      </c>
      <c r="B4623" t="s">
        <v>19</v>
      </c>
      <c r="C4623">
        <v>77</v>
      </c>
      <c r="D4623" t="s">
        <v>4281</v>
      </c>
      <c r="E4623" t="s">
        <v>34</v>
      </c>
      <c r="F4623" t="s">
        <v>34</v>
      </c>
      <c r="G4623" t="s">
        <v>13</v>
      </c>
      <c r="H4623" t="s">
        <v>20</v>
      </c>
      <c r="I4623" t="s">
        <v>15</v>
      </c>
      <c r="J4623" s="5">
        <v>151.22999999999999</v>
      </c>
      <c r="K4623" s="5" t="str">
        <f>_xlfn.IFS(stroke_2[[#This Row],[avg_glucose_level]]&lt;70,"Low",stroke_2[[#This Row],[avg_glucose_level]]&lt;99,"Normal",stroke_2[[#This Row],[avg_glucose_level]]&lt;125,"Prediabetes",stroke_2[[#This Row],[avg_glucose_level]]&lt;199,"Diabetes",stroke_2[[#This Row],[avg_glucose_level]]&gt;199,"Very High")</f>
        <v>Diabetes</v>
      </c>
      <c r="L4623">
        <v>24.9</v>
      </c>
      <c r="M4623">
        <v>28.25</v>
      </c>
      <c r="N4623">
        <v>24.9</v>
      </c>
      <c r="O4623" t="s">
        <v>24</v>
      </c>
      <c r="P4623" t="s">
        <v>34</v>
      </c>
      <c r="Q4623" s="4" t="s">
        <v>4285</v>
      </c>
      <c r="R4623" s="5">
        <f t="shared" ca="1" si="72"/>
        <v>4.6733195172997512E-3</v>
      </c>
    </row>
    <row r="4624" spans="1:18" x14ac:dyDescent="0.25">
      <c r="A4624">
        <v>394</v>
      </c>
      <c r="B4624" t="s">
        <v>12</v>
      </c>
      <c r="C4624">
        <v>78</v>
      </c>
      <c r="D4624" t="s">
        <v>4281</v>
      </c>
      <c r="E4624" t="s">
        <v>13</v>
      </c>
      <c r="F4624" t="s">
        <v>34</v>
      </c>
      <c r="G4624" t="s">
        <v>13</v>
      </c>
      <c r="H4624" t="s">
        <v>20</v>
      </c>
      <c r="I4624" t="s">
        <v>21</v>
      </c>
      <c r="J4624" s="5">
        <v>75.19</v>
      </c>
      <c r="K4624" s="5" t="str">
        <f>_xlfn.IFS(stroke_2[[#This Row],[avg_glucose_level]]&lt;70,"Low",stroke_2[[#This Row],[avg_glucose_level]]&lt;99,"Normal",stroke_2[[#This Row],[avg_glucose_level]]&lt;125,"Prediabetes",stroke_2[[#This Row],[avg_glucose_level]]&lt;199,"Diabetes",stroke_2[[#This Row],[avg_glucose_level]]&gt;199,"Very High")</f>
        <v>Normal</v>
      </c>
      <c r="L4624">
        <v>27.6</v>
      </c>
      <c r="M4624">
        <v>28.25</v>
      </c>
      <c r="N4624">
        <v>27.6</v>
      </c>
      <c r="O4624" t="s">
        <v>24</v>
      </c>
      <c r="P4624" t="s">
        <v>34</v>
      </c>
      <c r="Q4624" s="4" t="s">
        <v>4285</v>
      </c>
      <c r="R4624" s="5">
        <f t="shared" ca="1" si="72"/>
        <v>-1.5538806937721078E-2</v>
      </c>
    </row>
    <row r="4625" spans="1:18" x14ac:dyDescent="0.25">
      <c r="A4625">
        <v>2005</v>
      </c>
      <c r="B4625" t="s">
        <v>12</v>
      </c>
      <c r="C4625">
        <v>78</v>
      </c>
      <c r="D4625" t="s">
        <v>4281</v>
      </c>
      <c r="E4625" t="s">
        <v>34</v>
      </c>
      <c r="F4625" t="s">
        <v>13</v>
      </c>
      <c r="G4625" t="s">
        <v>13</v>
      </c>
      <c r="H4625" t="s">
        <v>20</v>
      </c>
      <c r="I4625" t="s">
        <v>15</v>
      </c>
      <c r="J4625" s="5">
        <v>169.43</v>
      </c>
      <c r="K4625" s="5" t="str">
        <f>_xlfn.IFS(stroke_2[[#This Row],[avg_glucose_level]]&lt;70,"Low",stroke_2[[#This Row],[avg_glucose_level]]&lt;99,"Normal",stroke_2[[#This Row],[avg_glucose_level]]&lt;125,"Prediabetes",stroke_2[[#This Row],[avg_glucose_level]]&lt;199,"Diabetes",stroke_2[[#This Row],[avg_glucose_level]]&gt;199,"Very High")</f>
        <v>Diabetes</v>
      </c>
      <c r="L4625">
        <v>23.5</v>
      </c>
      <c r="M4625">
        <v>28.25</v>
      </c>
      <c r="N4625">
        <v>23.5</v>
      </c>
      <c r="O4625" t="s">
        <v>18</v>
      </c>
      <c r="P4625" t="s">
        <v>34</v>
      </c>
      <c r="Q4625" s="4" t="s">
        <v>4285</v>
      </c>
      <c r="R4625" s="5">
        <f t="shared" ca="1" si="72"/>
        <v>1.8873803414387769E-3</v>
      </c>
    </row>
    <row r="4626" spans="1:18" x14ac:dyDescent="0.25">
      <c r="A4626">
        <v>2296</v>
      </c>
      <c r="B4626" t="s">
        <v>12</v>
      </c>
      <c r="C4626">
        <v>78</v>
      </c>
      <c r="D4626" t="s">
        <v>4281</v>
      </c>
      <c r="E4626" t="s">
        <v>13</v>
      </c>
      <c r="F4626" t="s">
        <v>34</v>
      </c>
      <c r="G4626" t="s">
        <v>13</v>
      </c>
      <c r="H4626" t="s">
        <v>20</v>
      </c>
      <c r="I4626" t="s">
        <v>15</v>
      </c>
      <c r="J4626" s="5">
        <v>90.19</v>
      </c>
      <c r="K4626" s="5" t="str">
        <f>_xlfn.IFS(stroke_2[[#This Row],[avg_glucose_level]]&lt;70,"Low",stroke_2[[#This Row],[avg_glucose_level]]&lt;99,"Normal",stroke_2[[#This Row],[avg_glucose_level]]&lt;125,"Prediabetes",stroke_2[[#This Row],[avg_glucose_level]]&lt;199,"Diabetes",stroke_2[[#This Row],[avg_glucose_level]]&gt;199,"Very High")</f>
        <v>Normal</v>
      </c>
      <c r="M4626">
        <v>28.25</v>
      </c>
      <c r="N4626">
        <v>28.25</v>
      </c>
      <c r="O4626" t="s">
        <v>38</v>
      </c>
      <c r="P4626" t="s">
        <v>34</v>
      </c>
      <c r="Q4626" s="4" t="s">
        <v>4285</v>
      </c>
      <c r="R4626" s="5">
        <f t="shared" ca="1" si="72"/>
        <v>1.3963641525477771E-2</v>
      </c>
    </row>
    <row r="4627" spans="1:18" x14ac:dyDescent="0.25">
      <c r="A4627">
        <v>2390</v>
      </c>
      <c r="B4627" t="s">
        <v>12</v>
      </c>
      <c r="C4627">
        <v>78</v>
      </c>
      <c r="D4627" t="s">
        <v>4281</v>
      </c>
      <c r="E4627" t="s">
        <v>34</v>
      </c>
      <c r="F4627" t="s">
        <v>34</v>
      </c>
      <c r="G4627" t="s">
        <v>13</v>
      </c>
      <c r="H4627" t="s">
        <v>20</v>
      </c>
      <c r="I4627" t="s">
        <v>15</v>
      </c>
      <c r="J4627" s="5">
        <v>116.1</v>
      </c>
      <c r="K4627" s="5" t="str">
        <f>_xlfn.IFS(stroke_2[[#This Row],[avg_glucose_level]]&lt;70,"Low",stroke_2[[#This Row],[avg_glucose_level]]&lt;99,"Normal",stroke_2[[#This Row],[avg_glucose_level]]&lt;125,"Prediabetes",stroke_2[[#This Row],[avg_glucose_level]]&lt;199,"Diabetes",stroke_2[[#This Row],[avg_glucose_level]]&gt;199,"Very High")</f>
        <v>Prediabetes</v>
      </c>
      <c r="L4627">
        <v>27.1</v>
      </c>
      <c r="M4627">
        <v>28.25</v>
      </c>
      <c r="N4627">
        <v>27.1</v>
      </c>
      <c r="O4627" t="s">
        <v>24</v>
      </c>
      <c r="P4627" t="s">
        <v>13</v>
      </c>
      <c r="Q4627" s="4" t="s">
        <v>4286</v>
      </c>
      <c r="R4627" s="5">
        <f t="shared" ca="1" si="72"/>
        <v>1.007089338488238</v>
      </c>
    </row>
    <row r="4628" spans="1:18" x14ac:dyDescent="0.25">
      <c r="A4628">
        <v>2458</v>
      </c>
      <c r="B4628" t="s">
        <v>19</v>
      </c>
      <c r="C4628">
        <v>78</v>
      </c>
      <c r="D4628" t="s">
        <v>4281</v>
      </c>
      <c r="E4628" t="s">
        <v>34</v>
      </c>
      <c r="F4628" t="s">
        <v>34</v>
      </c>
      <c r="G4628" t="s">
        <v>13</v>
      </c>
      <c r="H4628" t="s">
        <v>14</v>
      </c>
      <c r="I4628" t="s">
        <v>21</v>
      </c>
      <c r="J4628" s="5">
        <v>235.63</v>
      </c>
      <c r="K4628" s="5" t="str">
        <f>_xlfn.IFS(stroke_2[[#This Row],[avg_glucose_level]]&lt;70,"Low",stroke_2[[#This Row],[avg_glucose_level]]&lt;99,"Normal",stroke_2[[#This Row],[avg_glucose_level]]&lt;125,"Prediabetes",stroke_2[[#This Row],[avg_glucose_level]]&lt;199,"Diabetes",stroke_2[[#This Row],[avg_glucose_level]]&gt;199,"Very High")</f>
        <v>Very High</v>
      </c>
      <c r="L4628">
        <v>32.299999999999997</v>
      </c>
      <c r="M4628">
        <v>28.25</v>
      </c>
      <c r="N4628">
        <v>32.299999999999997</v>
      </c>
      <c r="O4628" t="s">
        <v>24</v>
      </c>
      <c r="P4628" t="s">
        <v>13</v>
      </c>
      <c r="Q4628" s="4" t="s">
        <v>4286</v>
      </c>
      <c r="R4628" s="5">
        <f t="shared" ca="1" si="72"/>
        <v>1.0133864067755061</v>
      </c>
    </row>
    <row r="4629" spans="1:18" x14ac:dyDescent="0.25">
      <c r="A4629">
        <v>2544</v>
      </c>
      <c r="B4629" t="s">
        <v>12</v>
      </c>
      <c r="C4629">
        <v>78</v>
      </c>
      <c r="D4629" t="s">
        <v>4281</v>
      </c>
      <c r="E4629" t="s">
        <v>34</v>
      </c>
      <c r="F4629" t="s">
        <v>34</v>
      </c>
      <c r="G4629" t="s">
        <v>13</v>
      </c>
      <c r="H4629" t="s">
        <v>14</v>
      </c>
      <c r="I4629" t="s">
        <v>15</v>
      </c>
      <c r="J4629" s="5">
        <v>208.85</v>
      </c>
      <c r="K4629" s="5" t="str">
        <f>_xlfn.IFS(stroke_2[[#This Row],[avg_glucose_level]]&lt;70,"Low",stroke_2[[#This Row],[avg_glucose_level]]&lt;99,"Normal",stroke_2[[#This Row],[avg_glucose_level]]&lt;125,"Prediabetes",stroke_2[[#This Row],[avg_glucose_level]]&lt;199,"Diabetes",stroke_2[[#This Row],[avg_glucose_level]]&gt;199,"Very High")</f>
        <v>Very High</v>
      </c>
      <c r="L4629">
        <v>24.4</v>
      </c>
      <c r="M4629">
        <v>28.25</v>
      </c>
      <c r="N4629">
        <v>24.4</v>
      </c>
      <c r="O4629" t="s">
        <v>18</v>
      </c>
      <c r="P4629" t="s">
        <v>34</v>
      </c>
      <c r="Q4629" s="4" t="s">
        <v>4285</v>
      </c>
      <c r="R4629" s="5">
        <f t="shared" ca="1" si="72"/>
        <v>1.5093800216773817E-2</v>
      </c>
    </row>
    <row r="4630" spans="1:18" x14ac:dyDescent="0.25">
      <c r="A4630">
        <v>3352</v>
      </c>
      <c r="B4630" t="s">
        <v>12</v>
      </c>
      <c r="C4630">
        <v>78</v>
      </c>
      <c r="D4630" t="s">
        <v>4281</v>
      </c>
      <c r="E4630" t="s">
        <v>13</v>
      </c>
      <c r="F4630" t="s">
        <v>34</v>
      </c>
      <c r="G4630" t="s">
        <v>13</v>
      </c>
      <c r="H4630" t="s">
        <v>20</v>
      </c>
      <c r="I4630" t="s">
        <v>15</v>
      </c>
      <c r="J4630" s="5">
        <v>93.13</v>
      </c>
      <c r="K4630" s="5" t="str">
        <f>_xlfn.IFS(stroke_2[[#This Row],[avg_glucose_level]]&lt;70,"Low",stroke_2[[#This Row],[avg_glucose_level]]&lt;99,"Normal",stroke_2[[#This Row],[avg_glucose_level]]&lt;125,"Prediabetes",stroke_2[[#This Row],[avg_glucose_level]]&lt;199,"Diabetes",stroke_2[[#This Row],[avg_glucose_level]]&gt;199,"Very High")</f>
        <v>Normal</v>
      </c>
      <c r="M4630">
        <v>28.25</v>
      </c>
      <c r="N4630">
        <v>28.25</v>
      </c>
      <c r="O4630" t="s">
        <v>18</v>
      </c>
      <c r="P4630" t="s">
        <v>13</v>
      </c>
      <c r="Q4630" s="4" t="s">
        <v>4286</v>
      </c>
      <c r="R4630" s="5">
        <f t="shared" ca="1" si="72"/>
        <v>1.011388155253897</v>
      </c>
    </row>
    <row r="4631" spans="1:18" x14ac:dyDescent="0.25">
      <c r="A4631">
        <v>3609</v>
      </c>
      <c r="B4631" t="s">
        <v>12</v>
      </c>
      <c r="C4631">
        <v>78</v>
      </c>
      <c r="D4631" t="s">
        <v>4281</v>
      </c>
      <c r="E4631" t="s">
        <v>34</v>
      </c>
      <c r="F4631" t="s">
        <v>34</v>
      </c>
      <c r="G4631" t="s">
        <v>13</v>
      </c>
      <c r="H4631" t="s">
        <v>14</v>
      </c>
      <c r="I4631" t="s">
        <v>15</v>
      </c>
      <c r="J4631" s="5">
        <v>80.44</v>
      </c>
      <c r="K4631" s="5" t="str">
        <f>_xlfn.IFS(stroke_2[[#This Row],[avg_glucose_level]]&lt;70,"Low",stroke_2[[#This Row],[avg_glucose_level]]&lt;99,"Normal",stroke_2[[#This Row],[avg_glucose_level]]&lt;125,"Prediabetes",stroke_2[[#This Row],[avg_glucose_level]]&lt;199,"Diabetes",stroke_2[[#This Row],[avg_glucose_level]]&gt;199,"Very High")</f>
        <v>Normal</v>
      </c>
      <c r="L4631">
        <v>29</v>
      </c>
      <c r="M4631">
        <v>28.25</v>
      </c>
      <c r="N4631">
        <v>29</v>
      </c>
      <c r="O4631" t="s">
        <v>24</v>
      </c>
      <c r="P4631" t="s">
        <v>34</v>
      </c>
      <c r="Q4631" s="4" t="s">
        <v>4285</v>
      </c>
      <c r="R4631" s="5">
        <f t="shared" ca="1" si="72"/>
        <v>-1.8097782508584799E-2</v>
      </c>
    </row>
    <row r="4632" spans="1:18" x14ac:dyDescent="0.25">
      <c r="A4632">
        <v>4651</v>
      </c>
      <c r="B4632" t="s">
        <v>12</v>
      </c>
      <c r="C4632">
        <v>78</v>
      </c>
      <c r="D4632" t="s">
        <v>4281</v>
      </c>
      <c r="E4632" t="s">
        <v>34</v>
      </c>
      <c r="F4632" t="s">
        <v>34</v>
      </c>
      <c r="G4632" t="s">
        <v>13</v>
      </c>
      <c r="H4632" t="s">
        <v>14</v>
      </c>
      <c r="I4632" t="s">
        <v>21</v>
      </c>
      <c r="J4632" s="5">
        <v>78.03</v>
      </c>
      <c r="K4632" s="5" t="str">
        <f>_xlfn.IFS(stroke_2[[#This Row],[avg_glucose_level]]&lt;70,"Low",stroke_2[[#This Row],[avg_glucose_level]]&lt;99,"Normal",stroke_2[[#This Row],[avg_glucose_level]]&lt;125,"Prediabetes",stroke_2[[#This Row],[avg_glucose_level]]&lt;199,"Diabetes",stroke_2[[#This Row],[avg_glucose_level]]&gt;199,"Very High")</f>
        <v>Normal</v>
      </c>
      <c r="L4632">
        <v>23.9</v>
      </c>
      <c r="M4632">
        <v>28.25</v>
      </c>
      <c r="N4632">
        <v>23.9</v>
      </c>
      <c r="O4632" t="s">
        <v>18</v>
      </c>
      <c r="P4632" t="s">
        <v>13</v>
      </c>
      <c r="Q4632" s="4" t="s">
        <v>4286</v>
      </c>
      <c r="R4632" s="5">
        <f t="shared" ca="1" si="72"/>
        <v>0.99958304361826789</v>
      </c>
    </row>
    <row r="4633" spans="1:18" x14ac:dyDescent="0.25">
      <c r="A4633">
        <v>4750</v>
      </c>
      <c r="B4633" t="s">
        <v>12</v>
      </c>
      <c r="C4633">
        <v>78</v>
      </c>
      <c r="D4633" t="s">
        <v>4281</v>
      </c>
      <c r="E4633" t="s">
        <v>34</v>
      </c>
      <c r="F4633" t="s">
        <v>34</v>
      </c>
      <c r="G4633" t="s">
        <v>13</v>
      </c>
      <c r="H4633" t="s">
        <v>14</v>
      </c>
      <c r="I4633" t="s">
        <v>15</v>
      </c>
      <c r="J4633" s="5">
        <v>85.03</v>
      </c>
      <c r="K4633" s="5" t="str">
        <f>_xlfn.IFS(stroke_2[[#This Row],[avg_glucose_level]]&lt;70,"Low",stroke_2[[#This Row],[avg_glucose_level]]&lt;99,"Normal",stroke_2[[#This Row],[avg_glucose_level]]&lt;125,"Prediabetes",stroke_2[[#This Row],[avg_glucose_level]]&lt;199,"Diabetes",stroke_2[[#This Row],[avg_glucose_level]]&gt;199,"Very High")</f>
        <v>Normal</v>
      </c>
      <c r="L4633">
        <v>26.1</v>
      </c>
      <c r="M4633">
        <v>28.25</v>
      </c>
      <c r="N4633">
        <v>26.1</v>
      </c>
      <c r="O4633" t="s">
        <v>18</v>
      </c>
      <c r="P4633" t="s">
        <v>34</v>
      </c>
      <c r="Q4633" s="4" t="s">
        <v>4285</v>
      </c>
      <c r="R4633" s="5">
        <f t="shared" ca="1" si="72"/>
        <v>-1.6353650843316591E-2</v>
      </c>
    </row>
    <row r="4634" spans="1:18" x14ac:dyDescent="0.25">
      <c r="A4634">
        <v>5987</v>
      </c>
      <c r="B4634" t="s">
        <v>19</v>
      </c>
      <c r="C4634">
        <v>78</v>
      </c>
      <c r="D4634" t="s">
        <v>4281</v>
      </c>
      <c r="E4634" t="s">
        <v>34</v>
      </c>
      <c r="F4634" t="s">
        <v>34</v>
      </c>
      <c r="G4634" t="s">
        <v>13</v>
      </c>
      <c r="H4634" t="s">
        <v>14</v>
      </c>
      <c r="I4634" t="s">
        <v>15</v>
      </c>
      <c r="J4634" s="5">
        <v>89.42</v>
      </c>
      <c r="K4634" s="5" t="str">
        <f>_xlfn.IFS(stroke_2[[#This Row],[avg_glucose_level]]&lt;70,"Low",stroke_2[[#This Row],[avg_glucose_level]]&lt;99,"Normal",stroke_2[[#This Row],[avg_glucose_level]]&lt;125,"Prediabetes",stroke_2[[#This Row],[avg_glucose_level]]&lt;199,"Diabetes",stroke_2[[#This Row],[avg_glucose_level]]&gt;199,"Very High")</f>
        <v>Normal</v>
      </c>
      <c r="L4634">
        <v>24.1</v>
      </c>
      <c r="M4634">
        <v>28.25</v>
      </c>
      <c r="N4634">
        <v>24.1</v>
      </c>
      <c r="O4634" t="s">
        <v>24</v>
      </c>
      <c r="P4634" t="s">
        <v>34</v>
      </c>
      <c r="Q4634" s="4" t="s">
        <v>4285</v>
      </c>
      <c r="R4634" s="5">
        <f t="shared" ca="1" si="72"/>
        <v>1.8396240136235798E-2</v>
      </c>
    </row>
    <row r="4635" spans="1:18" x14ac:dyDescent="0.25">
      <c r="A4635">
        <v>6032</v>
      </c>
      <c r="B4635" t="s">
        <v>12</v>
      </c>
      <c r="C4635">
        <v>78</v>
      </c>
      <c r="D4635" t="s">
        <v>4281</v>
      </c>
      <c r="E4635" t="s">
        <v>34</v>
      </c>
      <c r="F4635" t="s">
        <v>34</v>
      </c>
      <c r="G4635" t="s">
        <v>13</v>
      </c>
      <c r="H4635" t="s">
        <v>20</v>
      </c>
      <c r="I4635" t="s">
        <v>15</v>
      </c>
      <c r="J4635" s="5">
        <v>201.58</v>
      </c>
      <c r="K4635" s="5" t="str">
        <f>_xlfn.IFS(stroke_2[[#This Row],[avg_glucose_level]]&lt;70,"Low",stroke_2[[#This Row],[avg_glucose_level]]&lt;99,"Normal",stroke_2[[#This Row],[avg_glucose_level]]&lt;125,"Prediabetes",stroke_2[[#This Row],[avg_glucose_level]]&lt;199,"Diabetes",stroke_2[[#This Row],[avg_glucose_level]]&gt;199,"Very High")</f>
        <v>Very High</v>
      </c>
      <c r="L4635">
        <v>30.6</v>
      </c>
      <c r="M4635">
        <v>28.25</v>
      </c>
      <c r="N4635">
        <v>30.6</v>
      </c>
      <c r="O4635" t="s">
        <v>38</v>
      </c>
      <c r="P4635" t="s">
        <v>34</v>
      </c>
      <c r="Q4635" s="4" t="s">
        <v>4285</v>
      </c>
      <c r="R4635" s="5">
        <f t="shared" ca="1" si="72"/>
        <v>1.6806784670841974E-2</v>
      </c>
    </row>
    <row r="4636" spans="1:18" x14ac:dyDescent="0.25">
      <c r="A4636">
        <v>6472</v>
      </c>
      <c r="B4636" t="s">
        <v>19</v>
      </c>
      <c r="C4636">
        <v>78</v>
      </c>
      <c r="D4636" t="s">
        <v>4281</v>
      </c>
      <c r="E4636" t="s">
        <v>34</v>
      </c>
      <c r="F4636" t="s">
        <v>34</v>
      </c>
      <c r="G4636" t="s">
        <v>13</v>
      </c>
      <c r="H4636" t="s">
        <v>43</v>
      </c>
      <c r="I4636" t="s">
        <v>15</v>
      </c>
      <c r="J4636" s="5">
        <v>101.76</v>
      </c>
      <c r="K4636" s="5" t="str">
        <f>_xlfn.IFS(stroke_2[[#This Row],[avg_glucose_level]]&lt;70,"Low",stroke_2[[#This Row],[avg_glucose_level]]&lt;99,"Normal",stroke_2[[#This Row],[avg_glucose_level]]&lt;125,"Prediabetes",stroke_2[[#This Row],[avg_glucose_level]]&lt;199,"Diabetes",stroke_2[[#This Row],[avg_glucose_level]]&gt;199,"Very High")</f>
        <v>Prediabetes</v>
      </c>
      <c r="M4636">
        <v>28.25</v>
      </c>
      <c r="N4636">
        <v>28.25</v>
      </c>
      <c r="O4636" t="s">
        <v>29</v>
      </c>
      <c r="P4636" t="s">
        <v>34</v>
      </c>
      <c r="Q4636" s="4" t="s">
        <v>4285</v>
      </c>
      <c r="R4636" s="5">
        <f t="shared" ca="1" si="72"/>
        <v>1.0171830820591459E-2</v>
      </c>
    </row>
    <row r="4637" spans="1:18" x14ac:dyDescent="0.25">
      <c r="A4637">
        <v>7892</v>
      </c>
      <c r="B4637" t="s">
        <v>12</v>
      </c>
      <c r="C4637">
        <v>78</v>
      </c>
      <c r="D4637" t="s">
        <v>4281</v>
      </c>
      <c r="E4637" t="s">
        <v>34</v>
      </c>
      <c r="F4637" t="s">
        <v>34</v>
      </c>
      <c r="G4637" t="s">
        <v>13</v>
      </c>
      <c r="H4637" t="s">
        <v>14</v>
      </c>
      <c r="I4637" t="s">
        <v>15</v>
      </c>
      <c r="J4637" s="5">
        <v>74.7</v>
      </c>
      <c r="K4637" s="5" t="str">
        <f>_xlfn.IFS(stroke_2[[#This Row],[avg_glucose_level]]&lt;70,"Low",stroke_2[[#This Row],[avg_glucose_level]]&lt;99,"Normal",stroke_2[[#This Row],[avg_glucose_level]]&lt;125,"Prediabetes",stroke_2[[#This Row],[avg_glucose_level]]&lt;199,"Diabetes",stroke_2[[#This Row],[avg_glucose_level]]&gt;199,"Very High")</f>
        <v>Normal</v>
      </c>
      <c r="L4637">
        <v>28.8</v>
      </c>
      <c r="M4637">
        <v>28.25</v>
      </c>
      <c r="N4637">
        <v>28.8</v>
      </c>
      <c r="O4637" t="s">
        <v>18</v>
      </c>
      <c r="P4637" t="s">
        <v>34</v>
      </c>
      <c r="Q4637" s="4" t="s">
        <v>4285</v>
      </c>
      <c r="R4637" s="5">
        <f t="shared" ca="1" si="72"/>
        <v>2.2549627765289893E-2</v>
      </c>
    </row>
    <row r="4638" spans="1:18" x14ac:dyDescent="0.25">
      <c r="A4638">
        <v>8213</v>
      </c>
      <c r="B4638" t="s">
        <v>12</v>
      </c>
      <c r="C4638">
        <v>78</v>
      </c>
      <c r="D4638" t="s">
        <v>4281</v>
      </c>
      <c r="E4638" t="s">
        <v>34</v>
      </c>
      <c r="F4638" t="s">
        <v>13</v>
      </c>
      <c r="G4638" t="s">
        <v>13</v>
      </c>
      <c r="H4638" t="s">
        <v>14</v>
      </c>
      <c r="I4638" t="s">
        <v>15</v>
      </c>
      <c r="J4638" s="5">
        <v>219.84</v>
      </c>
      <c r="K4638" s="5" t="str">
        <f>_xlfn.IFS(stroke_2[[#This Row],[avg_glucose_level]]&lt;70,"Low",stroke_2[[#This Row],[avg_glucose_level]]&lt;99,"Normal",stroke_2[[#This Row],[avg_glucose_level]]&lt;125,"Prediabetes",stroke_2[[#This Row],[avg_glucose_level]]&lt;199,"Diabetes",stroke_2[[#This Row],[avg_glucose_level]]&gt;199,"Very High")</f>
        <v>Very High</v>
      </c>
      <c r="M4638">
        <v>28.25</v>
      </c>
      <c r="N4638">
        <v>28.25</v>
      </c>
      <c r="O4638" t="s">
        <v>38</v>
      </c>
      <c r="P4638" t="s">
        <v>13</v>
      </c>
      <c r="Q4638" s="4" t="s">
        <v>4286</v>
      </c>
      <c r="R4638" s="5">
        <f t="shared" ca="1" si="72"/>
        <v>0.99662969571976812</v>
      </c>
    </row>
    <row r="4639" spans="1:18" x14ac:dyDescent="0.25">
      <c r="A4639">
        <v>8614</v>
      </c>
      <c r="B4639" t="s">
        <v>12</v>
      </c>
      <c r="C4639">
        <v>78</v>
      </c>
      <c r="D4639" t="s">
        <v>4281</v>
      </c>
      <c r="E4639" t="s">
        <v>34</v>
      </c>
      <c r="F4639" t="s">
        <v>13</v>
      </c>
      <c r="G4639" t="s">
        <v>13</v>
      </c>
      <c r="H4639" t="s">
        <v>20</v>
      </c>
      <c r="I4639" t="s">
        <v>15</v>
      </c>
      <c r="J4639" s="5">
        <v>101.53</v>
      </c>
      <c r="K4639" s="5" t="str">
        <f>_xlfn.IFS(stroke_2[[#This Row],[avg_glucose_level]]&lt;70,"Low",stroke_2[[#This Row],[avg_glucose_level]]&lt;99,"Normal",stroke_2[[#This Row],[avg_glucose_level]]&lt;125,"Prediabetes",stroke_2[[#This Row],[avg_glucose_level]]&lt;199,"Diabetes",stroke_2[[#This Row],[avg_glucose_level]]&gt;199,"Very High")</f>
        <v>Prediabetes</v>
      </c>
      <c r="L4639">
        <v>24.1</v>
      </c>
      <c r="M4639">
        <v>28.25</v>
      </c>
      <c r="N4639">
        <v>24.1</v>
      </c>
      <c r="O4639" t="s">
        <v>18</v>
      </c>
      <c r="P4639" t="s">
        <v>34</v>
      </c>
      <c r="Q4639" s="4" t="s">
        <v>4285</v>
      </c>
      <c r="R4639" s="5">
        <f t="shared" ca="1" si="72"/>
        <v>-5.1492501261294621E-3</v>
      </c>
    </row>
    <row r="4640" spans="1:18" x14ac:dyDescent="0.25">
      <c r="A4640">
        <v>8644</v>
      </c>
      <c r="B4640" t="s">
        <v>19</v>
      </c>
      <c r="C4640">
        <v>78</v>
      </c>
      <c r="D4640" t="s">
        <v>4281</v>
      </c>
      <c r="E4640" t="s">
        <v>34</v>
      </c>
      <c r="F4640" t="s">
        <v>13</v>
      </c>
      <c r="G4640" t="s">
        <v>13</v>
      </c>
      <c r="H4640" t="s">
        <v>14</v>
      </c>
      <c r="I4640" t="s">
        <v>21</v>
      </c>
      <c r="J4640" s="5">
        <v>81.99</v>
      </c>
      <c r="K4640" s="5" t="str">
        <f>_xlfn.IFS(stroke_2[[#This Row],[avg_glucose_level]]&lt;70,"Low",stroke_2[[#This Row],[avg_glucose_level]]&lt;99,"Normal",stroke_2[[#This Row],[avg_glucose_level]]&lt;125,"Prediabetes",stroke_2[[#This Row],[avg_glucose_level]]&lt;199,"Diabetes",stroke_2[[#This Row],[avg_glucose_level]]&gt;199,"Very High")</f>
        <v>Normal</v>
      </c>
      <c r="L4640">
        <v>27.3</v>
      </c>
      <c r="M4640">
        <v>28.25</v>
      </c>
      <c r="N4640">
        <v>27.3</v>
      </c>
      <c r="O4640" t="s">
        <v>18</v>
      </c>
      <c r="P4640" t="s">
        <v>34</v>
      </c>
      <c r="Q4640" s="4" t="s">
        <v>4285</v>
      </c>
      <c r="R4640" s="5">
        <f t="shared" ca="1" si="72"/>
        <v>-1.7428951945804148E-2</v>
      </c>
    </row>
    <row r="4641" spans="1:18" x14ac:dyDescent="0.25">
      <c r="A4641">
        <v>9026</v>
      </c>
      <c r="B4641" t="s">
        <v>19</v>
      </c>
      <c r="C4641">
        <v>78</v>
      </c>
      <c r="D4641" t="s">
        <v>4281</v>
      </c>
      <c r="E4641" t="s">
        <v>13</v>
      </c>
      <c r="F4641" t="s">
        <v>34</v>
      </c>
      <c r="G4641" t="s">
        <v>13</v>
      </c>
      <c r="H4641" t="s">
        <v>20</v>
      </c>
      <c r="I4641" t="s">
        <v>15</v>
      </c>
      <c r="J4641" s="5">
        <v>191.33</v>
      </c>
      <c r="K4641" s="5" t="str">
        <f>_xlfn.IFS(stroke_2[[#This Row],[avg_glucose_level]]&lt;70,"Low",stroke_2[[#This Row],[avg_glucose_level]]&lt;99,"Normal",stroke_2[[#This Row],[avg_glucose_level]]&lt;125,"Prediabetes",stroke_2[[#This Row],[avg_glucose_level]]&lt;199,"Diabetes",stroke_2[[#This Row],[avg_glucose_level]]&gt;199,"Very High")</f>
        <v>Diabetes</v>
      </c>
      <c r="L4641">
        <v>24.5</v>
      </c>
      <c r="M4641">
        <v>28.25</v>
      </c>
      <c r="N4641">
        <v>24.5</v>
      </c>
      <c r="O4641" t="s">
        <v>24</v>
      </c>
      <c r="P4641" t="s">
        <v>34</v>
      </c>
      <c r="Q4641" s="4" t="s">
        <v>4285</v>
      </c>
      <c r="R4641" s="5">
        <f t="shared" ca="1" si="72"/>
        <v>3.4664700065506148E-3</v>
      </c>
    </row>
    <row r="4642" spans="1:18" x14ac:dyDescent="0.25">
      <c r="A4642">
        <v>11120</v>
      </c>
      <c r="B4642" t="s">
        <v>19</v>
      </c>
      <c r="C4642">
        <v>78</v>
      </c>
      <c r="D4642" t="s">
        <v>4281</v>
      </c>
      <c r="E4642" t="s">
        <v>13</v>
      </c>
      <c r="F4642" t="s">
        <v>34</v>
      </c>
      <c r="G4642" t="s">
        <v>13</v>
      </c>
      <c r="H4642" t="s">
        <v>14</v>
      </c>
      <c r="I4642" t="s">
        <v>15</v>
      </c>
      <c r="J4642" s="5">
        <v>218.46</v>
      </c>
      <c r="K4642" s="5" t="str">
        <f>_xlfn.IFS(stroke_2[[#This Row],[avg_glucose_level]]&lt;70,"Low",stroke_2[[#This Row],[avg_glucose_level]]&lt;99,"Normal",stroke_2[[#This Row],[avg_glucose_level]]&lt;125,"Prediabetes",stroke_2[[#This Row],[avg_glucose_level]]&lt;199,"Diabetes",stroke_2[[#This Row],[avg_glucose_level]]&gt;199,"Very High")</f>
        <v>Very High</v>
      </c>
      <c r="L4642">
        <v>34.299999999999997</v>
      </c>
      <c r="M4642">
        <v>28.25</v>
      </c>
      <c r="N4642">
        <v>34.299999999999997</v>
      </c>
      <c r="O4642" t="s">
        <v>24</v>
      </c>
      <c r="P4642" t="s">
        <v>34</v>
      </c>
      <c r="Q4642" s="4" t="s">
        <v>4285</v>
      </c>
      <c r="R4642" s="5">
        <f t="shared" ca="1" si="72"/>
        <v>1.167978061799263E-3</v>
      </c>
    </row>
    <row r="4643" spans="1:18" x14ac:dyDescent="0.25">
      <c r="A4643">
        <v>11250</v>
      </c>
      <c r="B4643" t="s">
        <v>12</v>
      </c>
      <c r="C4643">
        <v>78</v>
      </c>
      <c r="D4643" t="s">
        <v>4281</v>
      </c>
      <c r="E4643" t="s">
        <v>34</v>
      </c>
      <c r="F4643" t="s">
        <v>34</v>
      </c>
      <c r="G4643" t="s">
        <v>13</v>
      </c>
      <c r="H4643" t="s">
        <v>20</v>
      </c>
      <c r="I4643" t="s">
        <v>21</v>
      </c>
      <c r="J4643" s="5">
        <v>93.85</v>
      </c>
      <c r="K4643" s="5" t="str">
        <f>_xlfn.IFS(stroke_2[[#This Row],[avg_glucose_level]]&lt;70,"Low",stroke_2[[#This Row],[avg_glucose_level]]&lt;99,"Normal",stroke_2[[#This Row],[avg_glucose_level]]&lt;125,"Prediabetes",stroke_2[[#This Row],[avg_glucose_level]]&lt;199,"Diabetes",stroke_2[[#This Row],[avg_glucose_level]]&gt;199,"Very High")</f>
        <v>Normal</v>
      </c>
      <c r="L4643">
        <v>22.7</v>
      </c>
      <c r="M4643">
        <v>28.25</v>
      </c>
      <c r="N4643">
        <v>22.7</v>
      </c>
      <c r="O4643" t="s">
        <v>18</v>
      </c>
      <c r="P4643" t="s">
        <v>34</v>
      </c>
      <c r="Q4643" s="4" t="s">
        <v>4285</v>
      </c>
      <c r="R4643" s="5">
        <f t="shared" ca="1" si="72"/>
        <v>1.4181144142720371E-3</v>
      </c>
    </row>
    <row r="4644" spans="1:18" x14ac:dyDescent="0.25">
      <c r="A4644">
        <v>11312</v>
      </c>
      <c r="B4644" t="s">
        <v>19</v>
      </c>
      <c r="C4644">
        <v>78</v>
      </c>
      <c r="D4644" t="s">
        <v>4281</v>
      </c>
      <c r="E4644" t="s">
        <v>34</v>
      </c>
      <c r="F4644" t="s">
        <v>34</v>
      </c>
      <c r="G4644" t="s">
        <v>13</v>
      </c>
      <c r="H4644" t="s">
        <v>20</v>
      </c>
      <c r="I4644" t="s">
        <v>21</v>
      </c>
      <c r="J4644" s="5">
        <v>208.99</v>
      </c>
      <c r="K4644" s="5" t="str">
        <f>_xlfn.IFS(stroke_2[[#This Row],[avg_glucose_level]]&lt;70,"Low",stroke_2[[#This Row],[avg_glucose_level]]&lt;99,"Normal",stroke_2[[#This Row],[avg_glucose_level]]&lt;125,"Prediabetes",stroke_2[[#This Row],[avg_glucose_level]]&lt;199,"Diabetes",stroke_2[[#This Row],[avg_glucose_level]]&gt;199,"Very High")</f>
        <v>Very High</v>
      </c>
      <c r="L4644">
        <v>31.4</v>
      </c>
      <c r="M4644">
        <v>28.25</v>
      </c>
      <c r="N4644">
        <v>31.4</v>
      </c>
      <c r="O4644" t="s">
        <v>18</v>
      </c>
      <c r="P4644" t="s">
        <v>34</v>
      </c>
      <c r="Q4644" s="4" t="s">
        <v>4285</v>
      </c>
      <c r="R4644" s="5">
        <f t="shared" ca="1" si="72"/>
        <v>2.185495126777421E-2</v>
      </c>
    </row>
    <row r="4645" spans="1:18" x14ac:dyDescent="0.25">
      <c r="A4645">
        <v>15102</v>
      </c>
      <c r="B4645" t="s">
        <v>12</v>
      </c>
      <c r="C4645">
        <v>78</v>
      </c>
      <c r="D4645" t="s">
        <v>4281</v>
      </c>
      <c r="E4645" t="s">
        <v>13</v>
      </c>
      <c r="F4645" t="s">
        <v>34</v>
      </c>
      <c r="G4645" t="s">
        <v>13</v>
      </c>
      <c r="H4645" t="s">
        <v>14</v>
      </c>
      <c r="I4645" t="s">
        <v>15</v>
      </c>
      <c r="J4645" s="5">
        <v>75.319999999999993</v>
      </c>
      <c r="K4645" s="5" t="str">
        <f>_xlfn.IFS(stroke_2[[#This Row],[avg_glucose_level]]&lt;70,"Low",stroke_2[[#This Row],[avg_glucose_level]]&lt;99,"Normal",stroke_2[[#This Row],[avg_glucose_level]]&lt;125,"Prediabetes",stroke_2[[#This Row],[avg_glucose_level]]&lt;199,"Diabetes",stroke_2[[#This Row],[avg_glucose_level]]&gt;199,"Very High")</f>
        <v>Normal</v>
      </c>
      <c r="M4645">
        <v>28.25</v>
      </c>
      <c r="N4645">
        <v>28.25</v>
      </c>
      <c r="O4645" t="s">
        <v>18</v>
      </c>
      <c r="P4645" t="s">
        <v>13</v>
      </c>
      <c r="Q4645" s="4" t="s">
        <v>4286</v>
      </c>
      <c r="R4645" s="5">
        <f t="shared" ca="1" si="72"/>
        <v>0.97680250367044141</v>
      </c>
    </row>
    <row r="4646" spans="1:18" x14ac:dyDescent="0.25">
      <c r="A4646">
        <v>15135</v>
      </c>
      <c r="B4646" t="s">
        <v>19</v>
      </c>
      <c r="C4646">
        <v>78</v>
      </c>
      <c r="D4646" t="s">
        <v>4281</v>
      </c>
      <c r="E4646" t="s">
        <v>34</v>
      </c>
      <c r="F4646" t="s">
        <v>13</v>
      </c>
      <c r="G4646" t="s">
        <v>13</v>
      </c>
      <c r="H4646" t="s">
        <v>14</v>
      </c>
      <c r="I4646" t="s">
        <v>21</v>
      </c>
      <c r="J4646" s="5">
        <v>221.06</v>
      </c>
      <c r="K4646" s="5" t="str">
        <f>_xlfn.IFS(stroke_2[[#This Row],[avg_glucose_level]]&lt;70,"Low",stroke_2[[#This Row],[avg_glucose_level]]&lt;99,"Normal",stroke_2[[#This Row],[avg_glucose_level]]&lt;125,"Prediabetes",stroke_2[[#This Row],[avg_glucose_level]]&lt;199,"Diabetes",stroke_2[[#This Row],[avg_glucose_level]]&gt;199,"Very High")</f>
        <v>Very High</v>
      </c>
      <c r="L4646">
        <v>25.5</v>
      </c>
      <c r="M4646">
        <v>28.25</v>
      </c>
      <c r="N4646">
        <v>25.5</v>
      </c>
      <c r="O4646" t="s">
        <v>18</v>
      </c>
      <c r="P4646" t="s">
        <v>34</v>
      </c>
      <c r="Q4646" s="4" t="s">
        <v>4285</v>
      </c>
      <c r="R4646" s="5">
        <f t="shared" ca="1" si="72"/>
        <v>-2.3877537447727987E-2</v>
      </c>
    </row>
    <row r="4647" spans="1:18" x14ac:dyDescent="0.25">
      <c r="A4647">
        <v>16136</v>
      </c>
      <c r="B4647" t="s">
        <v>19</v>
      </c>
      <c r="C4647">
        <v>78</v>
      </c>
      <c r="D4647" t="s">
        <v>4281</v>
      </c>
      <c r="E4647" t="s">
        <v>34</v>
      </c>
      <c r="F4647" t="s">
        <v>34</v>
      </c>
      <c r="G4647" t="s">
        <v>13</v>
      </c>
      <c r="H4647" t="s">
        <v>20</v>
      </c>
      <c r="I4647" t="s">
        <v>15</v>
      </c>
      <c r="J4647" s="5">
        <v>84.21</v>
      </c>
      <c r="K4647" s="5" t="str">
        <f>_xlfn.IFS(stroke_2[[#This Row],[avg_glucose_level]]&lt;70,"Low",stroke_2[[#This Row],[avg_glucose_level]]&lt;99,"Normal",stroke_2[[#This Row],[avg_glucose_level]]&lt;125,"Prediabetes",stroke_2[[#This Row],[avg_glucose_level]]&lt;199,"Diabetes",stroke_2[[#This Row],[avg_glucose_level]]&gt;199,"Very High")</f>
        <v>Normal</v>
      </c>
      <c r="L4647">
        <v>33.700000000000003</v>
      </c>
      <c r="M4647">
        <v>28.25</v>
      </c>
      <c r="N4647">
        <v>33.700000000000003</v>
      </c>
      <c r="O4647" t="s">
        <v>24</v>
      </c>
      <c r="P4647" t="s">
        <v>34</v>
      </c>
      <c r="Q4647" s="4" t="s">
        <v>4285</v>
      </c>
      <c r="R4647" s="5">
        <f t="shared" ca="1" si="72"/>
        <v>1.3446462067755993E-2</v>
      </c>
    </row>
    <row r="4648" spans="1:18" x14ac:dyDescent="0.25">
      <c r="A4648">
        <v>16513</v>
      </c>
      <c r="B4648" t="s">
        <v>12</v>
      </c>
      <c r="C4648">
        <v>78</v>
      </c>
      <c r="D4648" t="s">
        <v>4281</v>
      </c>
      <c r="E4648" t="s">
        <v>34</v>
      </c>
      <c r="F4648" t="s">
        <v>34</v>
      </c>
      <c r="G4648" t="s">
        <v>13</v>
      </c>
      <c r="H4648" t="s">
        <v>14</v>
      </c>
      <c r="I4648" t="s">
        <v>15</v>
      </c>
      <c r="J4648" s="5">
        <v>104.37</v>
      </c>
      <c r="K4648" s="5" t="str">
        <f>_xlfn.IFS(stroke_2[[#This Row],[avg_glucose_level]]&lt;70,"Low",stroke_2[[#This Row],[avg_glucose_level]]&lt;99,"Normal",stroke_2[[#This Row],[avg_glucose_level]]&lt;125,"Prediabetes",stroke_2[[#This Row],[avg_glucose_level]]&lt;199,"Diabetes",stroke_2[[#This Row],[avg_glucose_level]]&gt;199,"Very High")</f>
        <v>Prediabetes</v>
      </c>
      <c r="L4648">
        <v>29.7</v>
      </c>
      <c r="M4648">
        <v>28.25</v>
      </c>
      <c r="N4648">
        <v>29.7</v>
      </c>
      <c r="O4648" t="s">
        <v>24</v>
      </c>
      <c r="P4648" t="s">
        <v>34</v>
      </c>
      <c r="Q4648" s="4" t="s">
        <v>4285</v>
      </c>
      <c r="R4648" s="5">
        <f t="shared" ca="1" si="72"/>
        <v>1.9027324731482231E-2</v>
      </c>
    </row>
    <row r="4649" spans="1:18" x14ac:dyDescent="0.25">
      <c r="A4649">
        <v>16817</v>
      </c>
      <c r="B4649" t="s">
        <v>19</v>
      </c>
      <c r="C4649">
        <v>78</v>
      </c>
      <c r="D4649" t="s">
        <v>4281</v>
      </c>
      <c r="E4649" t="s">
        <v>13</v>
      </c>
      <c r="F4649" t="s">
        <v>34</v>
      </c>
      <c r="G4649" t="s">
        <v>34</v>
      </c>
      <c r="H4649" t="s">
        <v>14</v>
      </c>
      <c r="I4649" t="s">
        <v>15</v>
      </c>
      <c r="J4649" s="5">
        <v>130.54</v>
      </c>
      <c r="K4649" s="5" t="str">
        <f>_xlfn.IFS(stroke_2[[#This Row],[avg_glucose_level]]&lt;70,"Low",stroke_2[[#This Row],[avg_glucose_level]]&lt;99,"Normal",stroke_2[[#This Row],[avg_glucose_level]]&lt;125,"Prediabetes",stroke_2[[#This Row],[avg_glucose_level]]&lt;199,"Diabetes",stroke_2[[#This Row],[avg_glucose_level]]&gt;199,"Very High")</f>
        <v>Diabetes</v>
      </c>
      <c r="L4649">
        <v>20.100000000000001</v>
      </c>
      <c r="M4649">
        <v>28.25</v>
      </c>
      <c r="N4649">
        <v>20.100000000000001</v>
      </c>
      <c r="O4649" t="s">
        <v>24</v>
      </c>
      <c r="P4649" t="s">
        <v>13</v>
      </c>
      <c r="Q4649" s="4" t="s">
        <v>4286</v>
      </c>
      <c r="R4649" s="5">
        <f t="shared" ca="1" si="72"/>
        <v>1.0131834935200827</v>
      </c>
    </row>
    <row r="4650" spans="1:18" x14ac:dyDescent="0.25">
      <c r="A4650">
        <v>17013</v>
      </c>
      <c r="B4650" t="s">
        <v>12</v>
      </c>
      <c r="C4650">
        <v>78</v>
      </c>
      <c r="D4650" t="s">
        <v>4281</v>
      </c>
      <c r="E4650" t="s">
        <v>13</v>
      </c>
      <c r="F4650" t="s">
        <v>34</v>
      </c>
      <c r="G4650" t="s">
        <v>34</v>
      </c>
      <c r="H4650" t="s">
        <v>14</v>
      </c>
      <c r="I4650" t="s">
        <v>15</v>
      </c>
      <c r="J4650" s="5">
        <v>113.01</v>
      </c>
      <c r="K4650" s="5" t="str">
        <f>_xlfn.IFS(stroke_2[[#This Row],[avg_glucose_level]]&lt;70,"Low",stroke_2[[#This Row],[avg_glucose_level]]&lt;99,"Normal",stroke_2[[#This Row],[avg_glucose_level]]&lt;125,"Prediabetes",stroke_2[[#This Row],[avg_glucose_level]]&lt;199,"Diabetes",stroke_2[[#This Row],[avg_glucose_level]]&gt;199,"Very High")</f>
        <v>Prediabetes</v>
      </c>
      <c r="L4650">
        <v>24</v>
      </c>
      <c r="M4650">
        <v>28.25</v>
      </c>
      <c r="N4650">
        <v>24</v>
      </c>
      <c r="O4650" t="s">
        <v>24</v>
      </c>
      <c r="P4650" t="s">
        <v>13</v>
      </c>
      <c r="Q4650" s="4" t="s">
        <v>4286</v>
      </c>
      <c r="R4650" s="5">
        <f t="shared" ca="1" si="72"/>
        <v>1.0045776827648796</v>
      </c>
    </row>
    <row r="4651" spans="1:18" x14ac:dyDescent="0.25">
      <c r="A4651">
        <v>18263</v>
      </c>
      <c r="B4651" t="s">
        <v>19</v>
      </c>
      <c r="C4651">
        <v>78</v>
      </c>
      <c r="D4651" t="s">
        <v>4281</v>
      </c>
      <c r="E4651" t="s">
        <v>34</v>
      </c>
      <c r="F4651" t="s">
        <v>34</v>
      </c>
      <c r="G4651" t="s">
        <v>13</v>
      </c>
      <c r="H4651" t="s">
        <v>20</v>
      </c>
      <c r="I4651" t="s">
        <v>15</v>
      </c>
      <c r="J4651" s="5">
        <v>234.06</v>
      </c>
      <c r="K4651" s="5" t="str">
        <f>_xlfn.IFS(stroke_2[[#This Row],[avg_glucose_level]]&lt;70,"Low",stroke_2[[#This Row],[avg_glucose_level]]&lt;99,"Normal",stroke_2[[#This Row],[avg_glucose_level]]&lt;125,"Prediabetes",stroke_2[[#This Row],[avg_glucose_level]]&lt;199,"Diabetes",stroke_2[[#This Row],[avg_glucose_level]]&gt;199,"Very High")</f>
        <v>Very High</v>
      </c>
      <c r="L4651">
        <v>33.700000000000003</v>
      </c>
      <c r="M4651">
        <v>28.25</v>
      </c>
      <c r="N4651">
        <v>33.700000000000003</v>
      </c>
      <c r="O4651" t="s">
        <v>24</v>
      </c>
      <c r="P4651" t="s">
        <v>34</v>
      </c>
      <c r="Q4651" s="4" t="s">
        <v>4285</v>
      </c>
      <c r="R4651" s="5">
        <f t="shared" ca="1" si="72"/>
        <v>-1.5091772103318602E-2</v>
      </c>
    </row>
    <row r="4652" spans="1:18" x14ac:dyDescent="0.25">
      <c r="A4652">
        <v>20375</v>
      </c>
      <c r="B4652" t="s">
        <v>19</v>
      </c>
      <c r="C4652">
        <v>78</v>
      </c>
      <c r="D4652" t="s">
        <v>4281</v>
      </c>
      <c r="E4652" t="s">
        <v>34</v>
      </c>
      <c r="F4652" t="s">
        <v>34</v>
      </c>
      <c r="G4652" t="s">
        <v>13</v>
      </c>
      <c r="H4652" t="s">
        <v>14</v>
      </c>
      <c r="I4652" t="s">
        <v>15</v>
      </c>
      <c r="J4652" s="5">
        <v>78.290000000000006</v>
      </c>
      <c r="K4652" s="5" t="str">
        <f>_xlfn.IFS(stroke_2[[#This Row],[avg_glucose_level]]&lt;70,"Low",stroke_2[[#This Row],[avg_glucose_level]]&lt;99,"Normal",stroke_2[[#This Row],[avg_glucose_level]]&lt;125,"Prediabetes",stroke_2[[#This Row],[avg_glucose_level]]&lt;199,"Diabetes",stroke_2[[#This Row],[avg_glucose_level]]&gt;199,"Very High")</f>
        <v>Normal</v>
      </c>
      <c r="L4652">
        <v>30.1</v>
      </c>
      <c r="M4652">
        <v>28.25</v>
      </c>
      <c r="N4652">
        <v>30.1</v>
      </c>
      <c r="O4652" t="s">
        <v>18</v>
      </c>
      <c r="P4652" t="s">
        <v>34</v>
      </c>
      <c r="Q4652" s="4" t="s">
        <v>4285</v>
      </c>
      <c r="R4652" s="5">
        <f t="shared" ca="1" si="72"/>
        <v>1.3840757028802036E-2</v>
      </c>
    </row>
    <row r="4653" spans="1:18" x14ac:dyDescent="0.25">
      <c r="A4653">
        <v>20426</v>
      </c>
      <c r="B4653" t="s">
        <v>19</v>
      </c>
      <c r="C4653">
        <v>78</v>
      </c>
      <c r="D4653" t="s">
        <v>4281</v>
      </c>
      <c r="E4653" t="s">
        <v>13</v>
      </c>
      <c r="F4653" t="s">
        <v>34</v>
      </c>
      <c r="G4653" t="s">
        <v>34</v>
      </c>
      <c r="H4653" t="s">
        <v>14</v>
      </c>
      <c r="I4653" t="s">
        <v>15</v>
      </c>
      <c r="J4653" s="5">
        <v>203.87</v>
      </c>
      <c r="K4653" s="5" t="str">
        <f>_xlfn.IFS(stroke_2[[#This Row],[avg_glucose_level]]&lt;70,"Low",stroke_2[[#This Row],[avg_glucose_level]]&lt;99,"Normal",stroke_2[[#This Row],[avg_glucose_level]]&lt;125,"Prediabetes",stroke_2[[#This Row],[avg_glucose_level]]&lt;199,"Diabetes",stroke_2[[#This Row],[avg_glucose_level]]&gt;199,"Very High")</f>
        <v>Very High</v>
      </c>
      <c r="L4653">
        <v>45.7</v>
      </c>
      <c r="M4653">
        <v>28.25</v>
      </c>
      <c r="N4653">
        <v>45.7</v>
      </c>
      <c r="O4653" t="s">
        <v>24</v>
      </c>
      <c r="P4653" t="s">
        <v>13</v>
      </c>
      <c r="Q4653" s="4" t="s">
        <v>4286</v>
      </c>
      <c r="R4653" s="5">
        <f t="shared" ca="1" si="72"/>
        <v>1.0187073622800549</v>
      </c>
    </row>
    <row r="4654" spans="1:18" x14ac:dyDescent="0.25">
      <c r="A4654">
        <v>21162</v>
      </c>
      <c r="B4654" t="s">
        <v>19</v>
      </c>
      <c r="C4654">
        <v>78</v>
      </c>
      <c r="D4654" t="s">
        <v>4281</v>
      </c>
      <c r="E4654" t="s">
        <v>34</v>
      </c>
      <c r="F4654" t="s">
        <v>34</v>
      </c>
      <c r="G4654" t="s">
        <v>13</v>
      </c>
      <c r="H4654" t="s">
        <v>20</v>
      </c>
      <c r="I4654" t="s">
        <v>21</v>
      </c>
      <c r="J4654" s="5">
        <v>81.680000000000007</v>
      </c>
      <c r="K4654" s="5" t="str">
        <f>_xlfn.IFS(stroke_2[[#This Row],[avg_glucose_level]]&lt;70,"Low",stroke_2[[#This Row],[avg_glucose_level]]&lt;99,"Normal",stroke_2[[#This Row],[avg_glucose_level]]&lt;125,"Prediabetes",stroke_2[[#This Row],[avg_glucose_level]]&lt;199,"Diabetes",stroke_2[[#This Row],[avg_glucose_level]]&gt;199,"Very High")</f>
        <v>Normal</v>
      </c>
      <c r="L4654">
        <v>23</v>
      </c>
      <c r="M4654">
        <v>28.25</v>
      </c>
      <c r="N4654">
        <v>23</v>
      </c>
      <c r="O4654" t="s">
        <v>38</v>
      </c>
      <c r="P4654" t="s">
        <v>34</v>
      </c>
      <c r="Q4654" s="4" t="s">
        <v>4285</v>
      </c>
      <c r="R4654" s="5">
        <f t="shared" ca="1" si="72"/>
        <v>-9.369519873669763E-3</v>
      </c>
    </row>
    <row r="4655" spans="1:18" x14ac:dyDescent="0.25">
      <c r="A4655">
        <v>21192</v>
      </c>
      <c r="B4655" t="s">
        <v>19</v>
      </c>
      <c r="C4655">
        <v>78</v>
      </c>
      <c r="D4655" t="s">
        <v>4281</v>
      </c>
      <c r="E4655" t="s">
        <v>34</v>
      </c>
      <c r="F4655" t="s">
        <v>34</v>
      </c>
      <c r="G4655" t="s">
        <v>13</v>
      </c>
      <c r="H4655" t="s">
        <v>14</v>
      </c>
      <c r="I4655" t="s">
        <v>15</v>
      </c>
      <c r="J4655" s="5">
        <v>93.15</v>
      </c>
      <c r="K4655" s="5" t="str">
        <f>_xlfn.IFS(stroke_2[[#This Row],[avg_glucose_level]]&lt;70,"Low",stroke_2[[#This Row],[avg_glucose_level]]&lt;99,"Normal",stroke_2[[#This Row],[avg_glucose_level]]&lt;125,"Prediabetes",stroke_2[[#This Row],[avg_glucose_level]]&lt;199,"Diabetes",stroke_2[[#This Row],[avg_glucose_level]]&gt;199,"Very High")</f>
        <v>Normal</v>
      </c>
      <c r="L4655">
        <v>23.6</v>
      </c>
      <c r="M4655">
        <v>28.25</v>
      </c>
      <c r="N4655">
        <v>23.6</v>
      </c>
      <c r="O4655" t="s">
        <v>38</v>
      </c>
      <c r="P4655" t="s">
        <v>34</v>
      </c>
      <c r="Q4655" s="4" t="s">
        <v>4285</v>
      </c>
      <c r="R4655" s="5">
        <f t="shared" ca="1" si="72"/>
        <v>6.595515505865829E-3</v>
      </c>
    </row>
    <row r="4656" spans="1:18" x14ac:dyDescent="0.25">
      <c r="A4656">
        <v>22136</v>
      </c>
      <c r="B4656" t="s">
        <v>12</v>
      </c>
      <c r="C4656">
        <v>78</v>
      </c>
      <c r="D4656" t="s">
        <v>4281</v>
      </c>
      <c r="E4656" t="s">
        <v>13</v>
      </c>
      <c r="F4656" t="s">
        <v>13</v>
      </c>
      <c r="G4656" t="s">
        <v>34</v>
      </c>
      <c r="H4656" t="s">
        <v>20</v>
      </c>
      <c r="I4656" t="s">
        <v>15</v>
      </c>
      <c r="J4656" s="5">
        <v>92.9</v>
      </c>
      <c r="K4656" s="5" t="str">
        <f>_xlfn.IFS(stroke_2[[#This Row],[avg_glucose_level]]&lt;70,"Low",stroke_2[[#This Row],[avg_glucose_level]]&lt;99,"Normal",stroke_2[[#This Row],[avg_glucose_level]]&lt;125,"Prediabetes",stroke_2[[#This Row],[avg_glucose_level]]&lt;199,"Diabetes",stroke_2[[#This Row],[avg_glucose_level]]&gt;199,"Very High")</f>
        <v>Normal</v>
      </c>
      <c r="L4656">
        <v>30.4</v>
      </c>
      <c r="M4656">
        <v>28.25</v>
      </c>
      <c r="N4656">
        <v>30.4</v>
      </c>
      <c r="O4656" t="s">
        <v>29</v>
      </c>
      <c r="P4656" t="s">
        <v>34</v>
      </c>
      <c r="Q4656" s="4" t="s">
        <v>4285</v>
      </c>
      <c r="R4656" s="5">
        <f t="shared" ca="1" si="72"/>
        <v>-2.2320502508740032E-2</v>
      </c>
    </row>
    <row r="4657" spans="1:18" x14ac:dyDescent="0.25">
      <c r="A4657">
        <v>23836</v>
      </c>
      <c r="B4657" t="s">
        <v>12</v>
      </c>
      <c r="C4657">
        <v>78</v>
      </c>
      <c r="D4657" t="s">
        <v>4281</v>
      </c>
      <c r="E4657" t="s">
        <v>34</v>
      </c>
      <c r="F4657" t="s">
        <v>34</v>
      </c>
      <c r="G4657" t="s">
        <v>13</v>
      </c>
      <c r="H4657" t="s">
        <v>14</v>
      </c>
      <c r="I4657" t="s">
        <v>15</v>
      </c>
      <c r="J4657" s="5">
        <v>90.43</v>
      </c>
      <c r="K4657" s="5" t="str">
        <f>_xlfn.IFS(stroke_2[[#This Row],[avg_glucose_level]]&lt;70,"Low",stroke_2[[#This Row],[avg_glucose_level]]&lt;99,"Normal",stroke_2[[#This Row],[avg_glucose_level]]&lt;125,"Prediabetes",stroke_2[[#This Row],[avg_glucose_level]]&lt;199,"Diabetes",stroke_2[[#This Row],[avg_glucose_level]]&gt;199,"Very High")</f>
        <v>Normal</v>
      </c>
      <c r="L4657">
        <v>34.4</v>
      </c>
      <c r="M4657">
        <v>28.25</v>
      </c>
      <c r="N4657">
        <v>34.4</v>
      </c>
      <c r="O4657" t="s">
        <v>18</v>
      </c>
      <c r="P4657" t="s">
        <v>34</v>
      </c>
      <c r="Q4657" s="4" t="s">
        <v>4285</v>
      </c>
      <c r="R4657" s="5">
        <f t="shared" ca="1" si="72"/>
        <v>1.858273864969958E-2</v>
      </c>
    </row>
    <row r="4658" spans="1:18" x14ac:dyDescent="0.25">
      <c r="A4658">
        <v>24218</v>
      </c>
      <c r="B4658" t="s">
        <v>19</v>
      </c>
      <c r="C4658">
        <v>78</v>
      </c>
      <c r="D4658" t="s">
        <v>4281</v>
      </c>
      <c r="E4658" t="s">
        <v>34</v>
      </c>
      <c r="F4658" t="s">
        <v>34</v>
      </c>
      <c r="G4658" t="s">
        <v>34</v>
      </c>
      <c r="H4658" t="s">
        <v>14</v>
      </c>
      <c r="I4658" t="s">
        <v>21</v>
      </c>
      <c r="J4658" s="5">
        <v>87.7</v>
      </c>
      <c r="K4658" s="5" t="str">
        <f>_xlfn.IFS(stroke_2[[#This Row],[avg_glucose_level]]&lt;70,"Low",stroke_2[[#This Row],[avg_glucose_level]]&lt;99,"Normal",stroke_2[[#This Row],[avg_glucose_level]]&lt;125,"Prediabetes",stroke_2[[#This Row],[avg_glucose_level]]&lt;199,"Diabetes",stroke_2[[#This Row],[avg_glucose_level]]&gt;199,"Very High")</f>
        <v>Normal</v>
      </c>
      <c r="L4658">
        <v>29.6</v>
      </c>
      <c r="M4658">
        <v>28.25</v>
      </c>
      <c r="N4658">
        <v>29.6</v>
      </c>
      <c r="O4658" t="s">
        <v>24</v>
      </c>
      <c r="P4658" t="s">
        <v>34</v>
      </c>
      <c r="Q4658" s="4" t="s">
        <v>4285</v>
      </c>
      <c r="R4658" s="5">
        <f t="shared" ca="1" si="72"/>
        <v>-2.3551316523614772E-2</v>
      </c>
    </row>
    <row r="4659" spans="1:18" x14ac:dyDescent="0.25">
      <c r="A4659">
        <v>25138</v>
      </c>
      <c r="B4659" t="s">
        <v>19</v>
      </c>
      <c r="C4659">
        <v>78</v>
      </c>
      <c r="D4659" t="s">
        <v>4281</v>
      </c>
      <c r="E4659" t="s">
        <v>13</v>
      </c>
      <c r="F4659" t="s">
        <v>34</v>
      </c>
      <c r="G4659" t="s">
        <v>13</v>
      </c>
      <c r="H4659" t="s">
        <v>14</v>
      </c>
      <c r="I4659" t="s">
        <v>21</v>
      </c>
      <c r="J4659" s="5">
        <v>91.63</v>
      </c>
      <c r="K4659" s="5" t="str">
        <f>_xlfn.IFS(stroke_2[[#This Row],[avg_glucose_level]]&lt;70,"Low",stroke_2[[#This Row],[avg_glucose_level]]&lt;99,"Normal",stroke_2[[#This Row],[avg_glucose_level]]&lt;125,"Prediabetes",stroke_2[[#This Row],[avg_glucose_level]]&lt;199,"Diabetes",stroke_2[[#This Row],[avg_glucose_level]]&gt;199,"Very High")</f>
        <v>Normal</v>
      </c>
      <c r="L4659">
        <v>33.5</v>
      </c>
      <c r="M4659">
        <v>28.25</v>
      </c>
      <c r="N4659">
        <v>33.5</v>
      </c>
      <c r="O4659" t="s">
        <v>29</v>
      </c>
      <c r="P4659" t="s">
        <v>34</v>
      </c>
      <c r="Q4659" s="4" t="s">
        <v>4285</v>
      </c>
      <c r="R4659" s="5">
        <f t="shared" ca="1" si="72"/>
        <v>1.5390066358177356E-3</v>
      </c>
    </row>
    <row r="4660" spans="1:18" x14ac:dyDescent="0.25">
      <c r="A4660">
        <v>25974</v>
      </c>
      <c r="B4660" t="s">
        <v>12</v>
      </c>
      <c r="C4660">
        <v>78</v>
      </c>
      <c r="D4660" t="s">
        <v>4281</v>
      </c>
      <c r="E4660" t="s">
        <v>34</v>
      </c>
      <c r="F4660" t="s">
        <v>34</v>
      </c>
      <c r="G4660" t="s">
        <v>13</v>
      </c>
      <c r="H4660" t="s">
        <v>20</v>
      </c>
      <c r="I4660" t="s">
        <v>15</v>
      </c>
      <c r="J4660" s="5">
        <v>218.46</v>
      </c>
      <c r="K4660" s="5" t="str">
        <f>_xlfn.IFS(stroke_2[[#This Row],[avg_glucose_level]]&lt;70,"Low",stroke_2[[#This Row],[avg_glucose_level]]&lt;99,"Normal",stroke_2[[#This Row],[avg_glucose_level]]&lt;125,"Prediabetes",stroke_2[[#This Row],[avg_glucose_level]]&lt;199,"Diabetes",stroke_2[[#This Row],[avg_glucose_level]]&gt;199,"Very High")</f>
        <v>Very High</v>
      </c>
      <c r="L4660">
        <v>26.8</v>
      </c>
      <c r="M4660">
        <v>28.25</v>
      </c>
      <c r="N4660">
        <v>26.8</v>
      </c>
      <c r="O4660" t="s">
        <v>38</v>
      </c>
      <c r="P4660" t="s">
        <v>13</v>
      </c>
      <c r="Q4660" s="4" t="s">
        <v>4286</v>
      </c>
      <c r="R4660" s="5">
        <f t="shared" ca="1" si="72"/>
        <v>0.99327537179058689</v>
      </c>
    </row>
    <row r="4661" spans="1:18" x14ac:dyDescent="0.25">
      <c r="A4661">
        <v>26191</v>
      </c>
      <c r="B4661" t="s">
        <v>19</v>
      </c>
      <c r="C4661">
        <v>78</v>
      </c>
      <c r="D4661" t="s">
        <v>4281</v>
      </c>
      <c r="E4661" t="s">
        <v>34</v>
      </c>
      <c r="F4661" t="s">
        <v>34</v>
      </c>
      <c r="G4661" t="s">
        <v>34</v>
      </c>
      <c r="H4661" t="s">
        <v>14</v>
      </c>
      <c r="I4661" t="s">
        <v>15</v>
      </c>
      <c r="J4661" s="5">
        <v>67.959999999999994</v>
      </c>
      <c r="K4661" s="5" t="str">
        <f>_xlfn.IFS(stroke_2[[#This Row],[avg_glucose_level]]&lt;70,"Low",stroke_2[[#This Row],[avg_glucose_level]]&lt;99,"Normal",stroke_2[[#This Row],[avg_glucose_level]]&lt;125,"Prediabetes",stroke_2[[#This Row],[avg_glucose_level]]&lt;199,"Diabetes",stroke_2[[#This Row],[avg_glucose_level]]&gt;199,"Very High")</f>
        <v>Low</v>
      </c>
      <c r="L4661">
        <v>26.8</v>
      </c>
      <c r="M4661">
        <v>28.25</v>
      </c>
      <c r="N4661">
        <v>26.8</v>
      </c>
      <c r="O4661" t="s">
        <v>38</v>
      </c>
      <c r="P4661" t="s">
        <v>34</v>
      </c>
      <c r="Q4661" s="4" t="s">
        <v>4285</v>
      </c>
      <c r="R4661" s="5">
        <f t="shared" ca="1" si="72"/>
        <v>-1.4569532856435197E-2</v>
      </c>
    </row>
    <row r="4662" spans="1:18" x14ac:dyDescent="0.25">
      <c r="A4662">
        <v>26247</v>
      </c>
      <c r="B4662" t="s">
        <v>19</v>
      </c>
      <c r="C4662">
        <v>78</v>
      </c>
      <c r="D4662" t="s">
        <v>4281</v>
      </c>
      <c r="E4662" t="s">
        <v>34</v>
      </c>
      <c r="F4662" t="s">
        <v>34</v>
      </c>
      <c r="G4662" t="s">
        <v>13</v>
      </c>
      <c r="H4662" t="s">
        <v>14</v>
      </c>
      <c r="I4662" t="s">
        <v>21</v>
      </c>
      <c r="J4662" s="5">
        <v>95.37</v>
      </c>
      <c r="K4662" s="5" t="str">
        <f>_xlfn.IFS(stroke_2[[#This Row],[avg_glucose_level]]&lt;70,"Low",stroke_2[[#This Row],[avg_glucose_level]]&lt;99,"Normal",stroke_2[[#This Row],[avg_glucose_level]]&lt;125,"Prediabetes",stroke_2[[#This Row],[avg_glucose_level]]&lt;199,"Diabetes",stroke_2[[#This Row],[avg_glucose_level]]&gt;199,"Very High")</f>
        <v>Normal</v>
      </c>
      <c r="L4662">
        <v>17.3</v>
      </c>
      <c r="M4662">
        <v>28.25</v>
      </c>
      <c r="N4662">
        <v>17.3</v>
      </c>
      <c r="O4662" t="s">
        <v>38</v>
      </c>
      <c r="P4662" t="s">
        <v>34</v>
      </c>
      <c r="Q4662" s="4" t="s">
        <v>4285</v>
      </c>
      <c r="R4662" s="5">
        <f t="shared" ca="1" si="72"/>
        <v>1.578365594592071E-2</v>
      </c>
    </row>
    <row r="4663" spans="1:18" x14ac:dyDescent="0.25">
      <c r="A4663">
        <v>28484</v>
      </c>
      <c r="B4663" t="s">
        <v>19</v>
      </c>
      <c r="C4663">
        <v>78</v>
      </c>
      <c r="D4663" t="s">
        <v>4281</v>
      </c>
      <c r="E4663" t="s">
        <v>34</v>
      </c>
      <c r="F4663" t="s">
        <v>34</v>
      </c>
      <c r="G4663" t="s">
        <v>13</v>
      </c>
      <c r="H4663" t="s">
        <v>20</v>
      </c>
      <c r="I4663" t="s">
        <v>21</v>
      </c>
      <c r="J4663" s="5">
        <v>109.47</v>
      </c>
      <c r="K4663" s="5" t="str">
        <f>_xlfn.IFS(stroke_2[[#This Row],[avg_glucose_level]]&lt;70,"Low",stroke_2[[#This Row],[avg_glucose_level]]&lt;99,"Normal",stroke_2[[#This Row],[avg_glucose_level]]&lt;125,"Prediabetes",stroke_2[[#This Row],[avg_glucose_level]]&lt;199,"Diabetes",stroke_2[[#This Row],[avg_glucose_level]]&gt;199,"Very High")</f>
        <v>Prediabetes</v>
      </c>
      <c r="L4663">
        <v>30.8</v>
      </c>
      <c r="M4663">
        <v>28.25</v>
      </c>
      <c r="N4663">
        <v>30.8</v>
      </c>
      <c r="O4663" t="s">
        <v>24</v>
      </c>
      <c r="P4663" t="s">
        <v>13</v>
      </c>
      <c r="Q4663" s="4" t="s">
        <v>4286</v>
      </c>
      <c r="R4663" s="5">
        <f t="shared" ca="1" si="72"/>
        <v>0.98721035858183859</v>
      </c>
    </row>
    <row r="4664" spans="1:18" x14ac:dyDescent="0.25">
      <c r="A4664">
        <v>28913</v>
      </c>
      <c r="B4664" t="s">
        <v>12</v>
      </c>
      <c r="C4664">
        <v>78</v>
      </c>
      <c r="D4664" t="s">
        <v>4281</v>
      </c>
      <c r="E4664" t="s">
        <v>34</v>
      </c>
      <c r="F4664" t="s">
        <v>34</v>
      </c>
      <c r="G4664" t="s">
        <v>13</v>
      </c>
      <c r="H4664" t="s">
        <v>14</v>
      </c>
      <c r="I4664" t="s">
        <v>21</v>
      </c>
      <c r="J4664" s="5">
        <v>100.09</v>
      </c>
      <c r="K4664" s="5" t="str">
        <f>_xlfn.IFS(stroke_2[[#This Row],[avg_glucose_level]]&lt;70,"Low",stroke_2[[#This Row],[avg_glucose_level]]&lt;99,"Normal",stroke_2[[#This Row],[avg_glucose_level]]&lt;125,"Prediabetes",stroke_2[[#This Row],[avg_glucose_level]]&lt;199,"Diabetes",stroke_2[[#This Row],[avg_glucose_level]]&gt;199,"Very High")</f>
        <v>Prediabetes</v>
      </c>
      <c r="L4664">
        <v>30.5</v>
      </c>
      <c r="M4664">
        <v>28.25</v>
      </c>
      <c r="N4664">
        <v>30.5</v>
      </c>
      <c r="O4664" t="s">
        <v>38</v>
      </c>
      <c r="P4664" t="s">
        <v>34</v>
      </c>
      <c r="Q4664" s="4" t="s">
        <v>4285</v>
      </c>
      <c r="R4664" s="5">
        <f t="shared" ca="1" si="72"/>
        <v>7.678751537915268E-3</v>
      </c>
    </row>
    <row r="4665" spans="1:18" x14ac:dyDescent="0.25">
      <c r="A4665">
        <v>30550</v>
      </c>
      <c r="B4665" t="s">
        <v>19</v>
      </c>
      <c r="C4665">
        <v>78</v>
      </c>
      <c r="D4665" t="s">
        <v>4281</v>
      </c>
      <c r="E4665" t="s">
        <v>34</v>
      </c>
      <c r="F4665" t="s">
        <v>34</v>
      </c>
      <c r="G4665" t="s">
        <v>34</v>
      </c>
      <c r="H4665" t="s">
        <v>14</v>
      </c>
      <c r="I4665" t="s">
        <v>15</v>
      </c>
      <c r="J4665" s="5">
        <v>103.86</v>
      </c>
      <c r="K4665" s="5" t="str">
        <f>_xlfn.IFS(stroke_2[[#This Row],[avg_glucose_level]]&lt;70,"Low",stroke_2[[#This Row],[avg_glucose_level]]&lt;99,"Normal",stroke_2[[#This Row],[avg_glucose_level]]&lt;125,"Prediabetes",stroke_2[[#This Row],[avg_glucose_level]]&lt;199,"Diabetes",stroke_2[[#This Row],[avg_glucose_level]]&gt;199,"Very High")</f>
        <v>Prediabetes</v>
      </c>
      <c r="L4665">
        <v>30.6</v>
      </c>
      <c r="M4665">
        <v>28.25</v>
      </c>
      <c r="N4665">
        <v>30.6</v>
      </c>
      <c r="O4665" t="s">
        <v>38</v>
      </c>
      <c r="P4665" t="s">
        <v>34</v>
      </c>
      <c r="Q4665" s="4" t="s">
        <v>4285</v>
      </c>
      <c r="R4665" s="5">
        <f t="shared" ca="1" si="72"/>
        <v>1.0563107518105824E-2</v>
      </c>
    </row>
    <row r="4666" spans="1:18" x14ac:dyDescent="0.25">
      <c r="A4666">
        <v>32361</v>
      </c>
      <c r="B4666" t="s">
        <v>19</v>
      </c>
      <c r="C4666">
        <v>78</v>
      </c>
      <c r="D4666" t="s">
        <v>4281</v>
      </c>
      <c r="E4666" t="s">
        <v>34</v>
      </c>
      <c r="F4666" t="s">
        <v>13</v>
      </c>
      <c r="G4666" t="s">
        <v>13</v>
      </c>
      <c r="H4666" t="s">
        <v>20</v>
      </c>
      <c r="I4666" t="s">
        <v>15</v>
      </c>
      <c r="J4666" s="5">
        <v>73.319999999999993</v>
      </c>
      <c r="K4666" s="5" t="str">
        <f>_xlfn.IFS(stroke_2[[#This Row],[avg_glucose_level]]&lt;70,"Low",stroke_2[[#This Row],[avg_glucose_level]]&lt;99,"Normal",stroke_2[[#This Row],[avg_glucose_level]]&lt;125,"Prediabetes",stroke_2[[#This Row],[avg_glucose_level]]&lt;199,"Diabetes",stroke_2[[#This Row],[avg_glucose_level]]&gt;199,"Very High")</f>
        <v>Normal</v>
      </c>
      <c r="L4666">
        <v>26</v>
      </c>
      <c r="M4666">
        <v>28.25</v>
      </c>
      <c r="N4666">
        <v>26</v>
      </c>
      <c r="O4666" t="s">
        <v>38</v>
      </c>
      <c r="P4666" t="s">
        <v>34</v>
      </c>
      <c r="Q4666" s="4" t="s">
        <v>4285</v>
      </c>
      <c r="R4666" s="5">
        <f t="shared" ca="1" si="72"/>
        <v>-8.2759885755586855E-3</v>
      </c>
    </row>
    <row r="4667" spans="1:18" x14ac:dyDescent="0.25">
      <c r="A4667">
        <v>32445</v>
      </c>
      <c r="B4667" t="s">
        <v>19</v>
      </c>
      <c r="C4667">
        <v>78</v>
      </c>
      <c r="D4667" t="s">
        <v>4281</v>
      </c>
      <c r="E4667" t="s">
        <v>34</v>
      </c>
      <c r="F4667" t="s">
        <v>34</v>
      </c>
      <c r="G4667" t="s">
        <v>13</v>
      </c>
      <c r="H4667" t="s">
        <v>20</v>
      </c>
      <c r="I4667" t="s">
        <v>15</v>
      </c>
      <c r="J4667" s="5">
        <v>79.55</v>
      </c>
      <c r="K4667" s="5" t="str">
        <f>_xlfn.IFS(stroke_2[[#This Row],[avg_glucose_level]]&lt;70,"Low",stroke_2[[#This Row],[avg_glucose_level]]&lt;99,"Normal",stroke_2[[#This Row],[avg_glucose_level]]&lt;125,"Prediabetes",stroke_2[[#This Row],[avg_glucose_level]]&lt;199,"Diabetes",stroke_2[[#This Row],[avg_glucose_level]]&gt;199,"Very High")</f>
        <v>Normal</v>
      </c>
      <c r="L4667">
        <v>21.1</v>
      </c>
      <c r="M4667">
        <v>28.25</v>
      </c>
      <c r="N4667">
        <v>21.1</v>
      </c>
      <c r="O4667" t="s">
        <v>18</v>
      </c>
      <c r="P4667" t="s">
        <v>34</v>
      </c>
      <c r="Q4667" s="4" t="s">
        <v>4285</v>
      </c>
      <c r="R4667" s="5">
        <f t="shared" ca="1" si="72"/>
        <v>4.3242209971194325E-4</v>
      </c>
    </row>
    <row r="4668" spans="1:18" x14ac:dyDescent="0.25">
      <c r="A4668">
        <v>32602</v>
      </c>
      <c r="B4668" t="s">
        <v>12</v>
      </c>
      <c r="C4668">
        <v>78</v>
      </c>
      <c r="D4668" t="s">
        <v>4281</v>
      </c>
      <c r="E4668" t="s">
        <v>34</v>
      </c>
      <c r="F4668" t="s">
        <v>13</v>
      </c>
      <c r="G4668" t="s">
        <v>13</v>
      </c>
      <c r="H4668" t="s">
        <v>20</v>
      </c>
      <c r="I4668" t="s">
        <v>15</v>
      </c>
      <c r="J4668" s="5">
        <v>87.77</v>
      </c>
      <c r="K4668" s="5" t="str">
        <f>_xlfn.IFS(stroke_2[[#This Row],[avg_glucose_level]]&lt;70,"Low",stroke_2[[#This Row],[avg_glucose_level]]&lt;99,"Normal",stroke_2[[#This Row],[avg_glucose_level]]&lt;125,"Prediabetes",stroke_2[[#This Row],[avg_glucose_level]]&lt;199,"Diabetes",stroke_2[[#This Row],[avg_glucose_level]]&gt;199,"Very High")</f>
        <v>Normal</v>
      </c>
      <c r="L4668">
        <v>30.8</v>
      </c>
      <c r="M4668">
        <v>28.25</v>
      </c>
      <c r="N4668">
        <v>30.8</v>
      </c>
      <c r="O4668" t="s">
        <v>38</v>
      </c>
      <c r="P4668" t="s">
        <v>34</v>
      </c>
      <c r="Q4668" s="4" t="s">
        <v>4285</v>
      </c>
      <c r="R4668" s="5">
        <f t="shared" ca="1" si="72"/>
        <v>-8.1242599892770492E-3</v>
      </c>
    </row>
    <row r="4669" spans="1:18" x14ac:dyDescent="0.25">
      <c r="A4669">
        <v>35117</v>
      </c>
      <c r="B4669" t="s">
        <v>19</v>
      </c>
      <c r="C4669">
        <v>78</v>
      </c>
      <c r="D4669" t="s">
        <v>4281</v>
      </c>
      <c r="E4669" t="s">
        <v>34</v>
      </c>
      <c r="F4669" t="s">
        <v>34</v>
      </c>
      <c r="G4669" t="s">
        <v>13</v>
      </c>
      <c r="H4669" t="s">
        <v>20</v>
      </c>
      <c r="I4669" t="s">
        <v>21</v>
      </c>
      <c r="J4669" s="5">
        <v>84.49</v>
      </c>
      <c r="K4669" s="5" t="str">
        <f>_xlfn.IFS(stroke_2[[#This Row],[avg_glucose_level]]&lt;70,"Low",stroke_2[[#This Row],[avg_glucose_level]]&lt;99,"Normal",stroke_2[[#This Row],[avg_glucose_level]]&lt;125,"Prediabetes",stroke_2[[#This Row],[avg_glucose_level]]&lt;199,"Diabetes",stroke_2[[#This Row],[avg_glucose_level]]&gt;199,"Very High")</f>
        <v>Normal</v>
      </c>
      <c r="L4669">
        <v>26.4</v>
      </c>
      <c r="M4669">
        <v>28.25</v>
      </c>
      <c r="N4669">
        <v>26.4</v>
      </c>
      <c r="O4669" t="s">
        <v>24</v>
      </c>
      <c r="P4669" t="s">
        <v>34</v>
      </c>
      <c r="Q4669" s="4" t="s">
        <v>4285</v>
      </c>
      <c r="R4669" s="5">
        <f t="shared" ca="1" si="72"/>
        <v>-1.8842803609649999E-2</v>
      </c>
    </row>
    <row r="4670" spans="1:18" x14ac:dyDescent="0.25">
      <c r="A4670">
        <v>35578</v>
      </c>
      <c r="B4670" t="s">
        <v>12</v>
      </c>
      <c r="C4670">
        <v>78</v>
      </c>
      <c r="D4670" t="s">
        <v>4281</v>
      </c>
      <c r="E4670" t="s">
        <v>34</v>
      </c>
      <c r="F4670" t="s">
        <v>34</v>
      </c>
      <c r="G4670" t="s">
        <v>34</v>
      </c>
      <c r="H4670" t="s">
        <v>20</v>
      </c>
      <c r="I4670" t="s">
        <v>15</v>
      </c>
      <c r="J4670" s="5">
        <v>90.19</v>
      </c>
      <c r="K4670" s="5" t="str">
        <f>_xlfn.IFS(stroke_2[[#This Row],[avg_glucose_level]]&lt;70,"Low",stroke_2[[#This Row],[avg_glucose_level]]&lt;99,"Normal",stroke_2[[#This Row],[avg_glucose_level]]&lt;125,"Prediabetes",stroke_2[[#This Row],[avg_glucose_level]]&lt;199,"Diabetes",stroke_2[[#This Row],[avg_glucose_level]]&gt;199,"Very High")</f>
        <v>Normal</v>
      </c>
      <c r="L4670">
        <v>26.9</v>
      </c>
      <c r="M4670">
        <v>28.25</v>
      </c>
      <c r="N4670">
        <v>26.9</v>
      </c>
      <c r="O4670" t="s">
        <v>24</v>
      </c>
      <c r="P4670" t="s">
        <v>13</v>
      </c>
      <c r="Q4670" s="4" t="s">
        <v>4286</v>
      </c>
      <c r="R4670" s="5">
        <f t="shared" ca="1" si="72"/>
        <v>1.0049137838369635</v>
      </c>
    </row>
    <row r="4671" spans="1:18" x14ac:dyDescent="0.25">
      <c r="A4671">
        <v>35997</v>
      </c>
      <c r="B4671" t="s">
        <v>12</v>
      </c>
      <c r="C4671">
        <v>78</v>
      </c>
      <c r="D4671" t="s">
        <v>4281</v>
      </c>
      <c r="E4671" t="s">
        <v>34</v>
      </c>
      <c r="F4671" t="s">
        <v>13</v>
      </c>
      <c r="G4671" t="s">
        <v>13</v>
      </c>
      <c r="H4671" t="s">
        <v>20</v>
      </c>
      <c r="I4671" t="s">
        <v>15</v>
      </c>
      <c r="J4671" s="5">
        <v>243.73</v>
      </c>
      <c r="K4671" s="5" t="str">
        <f>_xlfn.IFS(stroke_2[[#This Row],[avg_glucose_level]]&lt;70,"Low",stroke_2[[#This Row],[avg_glucose_level]]&lt;99,"Normal",stroke_2[[#This Row],[avg_glucose_level]]&lt;125,"Prediabetes",stroke_2[[#This Row],[avg_glucose_level]]&lt;199,"Diabetes",stroke_2[[#This Row],[avg_glucose_level]]&gt;199,"Very High")</f>
        <v>Very High</v>
      </c>
      <c r="M4671">
        <v>28.25</v>
      </c>
      <c r="N4671">
        <v>28.25</v>
      </c>
      <c r="O4671" t="s">
        <v>29</v>
      </c>
      <c r="P4671" t="s">
        <v>34</v>
      </c>
      <c r="Q4671" s="4" t="s">
        <v>4285</v>
      </c>
      <c r="R4671" s="5">
        <f t="shared" ca="1" si="72"/>
        <v>8.8623501654190862E-3</v>
      </c>
    </row>
    <row r="4672" spans="1:18" x14ac:dyDescent="0.25">
      <c r="A4672">
        <v>36841</v>
      </c>
      <c r="B4672" t="s">
        <v>12</v>
      </c>
      <c r="C4672">
        <v>78</v>
      </c>
      <c r="D4672" t="s">
        <v>4281</v>
      </c>
      <c r="E4672" t="s">
        <v>13</v>
      </c>
      <c r="F4672" t="s">
        <v>34</v>
      </c>
      <c r="G4672" t="s">
        <v>13</v>
      </c>
      <c r="H4672" t="s">
        <v>20</v>
      </c>
      <c r="I4672" t="s">
        <v>21</v>
      </c>
      <c r="J4672" s="5">
        <v>56.11</v>
      </c>
      <c r="K4672" s="5" t="str">
        <f>_xlfn.IFS(stroke_2[[#This Row],[avg_glucose_level]]&lt;70,"Low",stroke_2[[#This Row],[avg_glucose_level]]&lt;99,"Normal",stroke_2[[#This Row],[avg_glucose_level]]&lt;125,"Prediabetes",stroke_2[[#This Row],[avg_glucose_level]]&lt;199,"Diabetes",stroke_2[[#This Row],[avg_glucose_level]]&gt;199,"Very High")</f>
        <v>Low</v>
      </c>
      <c r="L4672">
        <v>25.5</v>
      </c>
      <c r="M4672">
        <v>28.25</v>
      </c>
      <c r="N4672">
        <v>25.5</v>
      </c>
      <c r="O4672" t="s">
        <v>18</v>
      </c>
      <c r="P4672" t="s">
        <v>13</v>
      </c>
      <c r="Q4672" s="4" t="s">
        <v>4286</v>
      </c>
      <c r="R4672" s="5">
        <f t="shared" ca="1" si="72"/>
        <v>0.98794047573174193</v>
      </c>
    </row>
    <row r="4673" spans="1:18" x14ac:dyDescent="0.25">
      <c r="A4673">
        <v>37031</v>
      </c>
      <c r="B4673" t="s">
        <v>19</v>
      </c>
      <c r="C4673">
        <v>78</v>
      </c>
      <c r="D4673" t="s">
        <v>4281</v>
      </c>
      <c r="E4673" t="s">
        <v>34</v>
      </c>
      <c r="F4673" t="s">
        <v>13</v>
      </c>
      <c r="G4673" t="s">
        <v>13</v>
      </c>
      <c r="H4673" t="s">
        <v>43</v>
      </c>
      <c r="I4673" t="s">
        <v>15</v>
      </c>
      <c r="J4673" s="5">
        <v>70.209999999999994</v>
      </c>
      <c r="K4673" s="5" t="str">
        <f>_xlfn.IFS(stroke_2[[#This Row],[avg_glucose_level]]&lt;70,"Low",stroke_2[[#This Row],[avg_glucose_level]]&lt;99,"Normal",stroke_2[[#This Row],[avg_glucose_level]]&lt;125,"Prediabetes",stroke_2[[#This Row],[avg_glucose_level]]&lt;199,"Diabetes",stroke_2[[#This Row],[avg_glucose_level]]&gt;199,"Very High")</f>
        <v>Normal</v>
      </c>
      <c r="L4673">
        <v>24.8</v>
      </c>
      <c r="M4673">
        <v>28.25</v>
      </c>
      <c r="N4673">
        <v>24.8</v>
      </c>
      <c r="O4673" t="s">
        <v>24</v>
      </c>
      <c r="P4673" t="s">
        <v>34</v>
      </c>
      <c r="Q4673" s="4" t="s">
        <v>4285</v>
      </c>
      <c r="R4673" s="5">
        <f t="shared" ca="1" si="72"/>
        <v>-2.3252422240333311E-2</v>
      </c>
    </row>
    <row r="4674" spans="1:18" x14ac:dyDescent="0.25">
      <c r="A4674">
        <v>37446</v>
      </c>
      <c r="B4674" t="s">
        <v>12</v>
      </c>
      <c r="C4674">
        <v>78</v>
      </c>
      <c r="D4674" t="s">
        <v>4281</v>
      </c>
      <c r="E4674" t="s">
        <v>34</v>
      </c>
      <c r="F4674" t="s">
        <v>34</v>
      </c>
      <c r="G4674" t="s">
        <v>13</v>
      </c>
      <c r="H4674" t="s">
        <v>14</v>
      </c>
      <c r="I4674" t="s">
        <v>21</v>
      </c>
      <c r="J4674" s="5">
        <v>79.84</v>
      </c>
      <c r="K4674" s="5" t="str">
        <f>_xlfn.IFS(stroke_2[[#This Row],[avg_glucose_level]]&lt;70,"Low",stroke_2[[#This Row],[avg_glucose_level]]&lt;99,"Normal",stroke_2[[#This Row],[avg_glucose_level]]&lt;125,"Prediabetes",stroke_2[[#This Row],[avg_glucose_level]]&lt;199,"Diabetes",stroke_2[[#This Row],[avg_glucose_level]]&gt;199,"Very High")</f>
        <v>Normal</v>
      </c>
      <c r="L4674">
        <v>25.9</v>
      </c>
      <c r="M4674">
        <v>28.25</v>
      </c>
      <c r="N4674">
        <v>25.9</v>
      </c>
      <c r="O4674" t="s">
        <v>24</v>
      </c>
      <c r="P4674" t="s">
        <v>34</v>
      </c>
      <c r="Q4674" s="4" t="s">
        <v>4285</v>
      </c>
      <c r="R4674" s="5">
        <f t="shared" ref="R4674:R4737" ca="1" si="73">Q4674 + (RAND()-0.5)/20</f>
        <v>-1.3505802308618493E-2</v>
      </c>
    </row>
    <row r="4675" spans="1:18" x14ac:dyDescent="0.25">
      <c r="A4675">
        <v>38242</v>
      </c>
      <c r="B4675" t="s">
        <v>19</v>
      </c>
      <c r="C4675">
        <v>78</v>
      </c>
      <c r="D4675" t="s">
        <v>4281</v>
      </c>
      <c r="E4675" t="s">
        <v>34</v>
      </c>
      <c r="F4675" t="s">
        <v>13</v>
      </c>
      <c r="G4675" t="s">
        <v>13</v>
      </c>
      <c r="H4675" t="s">
        <v>20</v>
      </c>
      <c r="I4675" t="s">
        <v>21</v>
      </c>
      <c r="J4675" s="5">
        <v>88.9</v>
      </c>
      <c r="K4675" s="5" t="str">
        <f>_xlfn.IFS(stroke_2[[#This Row],[avg_glucose_level]]&lt;70,"Low",stroke_2[[#This Row],[avg_glucose_level]]&lt;99,"Normal",stroke_2[[#This Row],[avg_glucose_level]]&lt;125,"Prediabetes",stroke_2[[#This Row],[avg_glucose_level]]&lt;199,"Diabetes",stroke_2[[#This Row],[avg_glucose_level]]&gt;199,"Very High")</f>
        <v>Normal</v>
      </c>
      <c r="L4675">
        <v>34.299999999999997</v>
      </c>
      <c r="M4675">
        <v>28.25</v>
      </c>
      <c r="N4675">
        <v>34.299999999999997</v>
      </c>
      <c r="O4675" t="s">
        <v>38</v>
      </c>
      <c r="P4675" t="s">
        <v>34</v>
      </c>
      <c r="Q4675" s="4" t="s">
        <v>4285</v>
      </c>
      <c r="R4675" s="5">
        <f t="shared" ca="1" si="73"/>
        <v>-2.1076387070617486E-2</v>
      </c>
    </row>
    <row r="4676" spans="1:18" x14ac:dyDescent="0.25">
      <c r="A4676">
        <v>40210</v>
      </c>
      <c r="B4676" t="s">
        <v>12</v>
      </c>
      <c r="C4676">
        <v>78</v>
      </c>
      <c r="D4676" t="s">
        <v>4281</v>
      </c>
      <c r="E4676" t="s">
        <v>34</v>
      </c>
      <c r="F4676" t="s">
        <v>13</v>
      </c>
      <c r="G4676" t="s">
        <v>13</v>
      </c>
      <c r="H4676" t="s">
        <v>20</v>
      </c>
      <c r="I4676" t="s">
        <v>21</v>
      </c>
      <c r="J4676" s="5">
        <v>206.62</v>
      </c>
      <c r="K4676" s="5" t="str">
        <f>_xlfn.IFS(stroke_2[[#This Row],[avg_glucose_level]]&lt;70,"Low",stroke_2[[#This Row],[avg_glucose_level]]&lt;99,"Normal",stroke_2[[#This Row],[avg_glucose_level]]&lt;125,"Prediabetes",stroke_2[[#This Row],[avg_glucose_level]]&lt;199,"Diabetes",stroke_2[[#This Row],[avg_glucose_level]]&gt;199,"Very High")</f>
        <v>Very High</v>
      </c>
      <c r="L4676">
        <v>28</v>
      </c>
      <c r="M4676">
        <v>28.25</v>
      </c>
      <c r="N4676">
        <v>28</v>
      </c>
      <c r="O4676" t="s">
        <v>18</v>
      </c>
      <c r="P4676" t="s">
        <v>34</v>
      </c>
      <c r="Q4676" s="4" t="s">
        <v>4285</v>
      </c>
      <c r="R4676" s="5">
        <f t="shared" ca="1" si="73"/>
        <v>1.1026679609636537E-2</v>
      </c>
    </row>
    <row r="4677" spans="1:18" x14ac:dyDescent="0.25">
      <c r="A4677">
        <v>40899</v>
      </c>
      <c r="B4677" t="s">
        <v>19</v>
      </c>
      <c r="C4677">
        <v>78</v>
      </c>
      <c r="D4677" t="s">
        <v>4281</v>
      </c>
      <c r="E4677" t="s">
        <v>34</v>
      </c>
      <c r="F4677" t="s">
        <v>34</v>
      </c>
      <c r="G4677" t="s">
        <v>13</v>
      </c>
      <c r="H4677" t="s">
        <v>20</v>
      </c>
      <c r="I4677" t="s">
        <v>21</v>
      </c>
      <c r="J4677" s="5">
        <v>60.67</v>
      </c>
      <c r="K4677" s="5" t="str">
        <f>_xlfn.IFS(stroke_2[[#This Row],[avg_glucose_level]]&lt;70,"Low",stroke_2[[#This Row],[avg_glucose_level]]&lt;99,"Normal",stroke_2[[#This Row],[avg_glucose_level]]&lt;125,"Prediabetes",stroke_2[[#This Row],[avg_glucose_level]]&lt;199,"Diabetes",stroke_2[[#This Row],[avg_glucose_level]]&gt;199,"Very High")</f>
        <v>Low</v>
      </c>
      <c r="M4677">
        <v>28.25</v>
      </c>
      <c r="N4677">
        <v>28.25</v>
      </c>
      <c r="O4677" t="s">
        <v>18</v>
      </c>
      <c r="P4677" t="s">
        <v>13</v>
      </c>
      <c r="Q4677" s="4" t="s">
        <v>4286</v>
      </c>
      <c r="R4677" s="5">
        <f t="shared" ca="1" si="73"/>
        <v>0.98617774034545902</v>
      </c>
    </row>
    <row r="4678" spans="1:18" x14ac:dyDescent="0.25">
      <c r="A4678">
        <v>42465</v>
      </c>
      <c r="B4678" t="s">
        <v>19</v>
      </c>
      <c r="C4678">
        <v>78</v>
      </c>
      <c r="D4678" t="s">
        <v>4281</v>
      </c>
      <c r="E4678" t="s">
        <v>13</v>
      </c>
      <c r="F4678" t="s">
        <v>34</v>
      </c>
      <c r="G4678" t="s">
        <v>13</v>
      </c>
      <c r="H4678" t="s">
        <v>14</v>
      </c>
      <c r="I4678" t="s">
        <v>21</v>
      </c>
      <c r="J4678" s="5">
        <v>58.66</v>
      </c>
      <c r="K4678" s="5" t="str">
        <f>_xlfn.IFS(stroke_2[[#This Row],[avg_glucose_level]]&lt;70,"Low",stroke_2[[#This Row],[avg_glucose_level]]&lt;99,"Normal",stroke_2[[#This Row],[avg_glucose_level]]&lt;125,"Prediabetes",stroke_2[[#This Row],[avg_glucose_level]]&lt;199,"Diabetes",stroke_2[[#This Row],[avg_glucose_level]]&gt;199,"Very High")</f>
        <v>Low</v>
      </c>
      <c r="L4678">
        <v>16.399999999999999</v>
      </c>
      <c r="M4678">
        <v>28.25</v>
      </c>
      <c r="N4678">
        <v>16.399999999999999</v>
      </c>
      <c r="O4678" t="s">
        <v>24</v>
      </c>
      <c r="P4678" t="s">
        <v>34</v>
      </c>
      <c r="Q4678" s="4" t="s">
        <v>4285</v>
      </c>
      <c r="R4678" s="5">
        <f t="shared" ca="1" si="73"/>
        <v>1.8006278482704818E-2</v>
      </c>
    </row>
    <row r="4679" spans="1:18" x14ac:dyDescent="0.25">
      <c r="A4679">
        <v>42599</v>
      </c>
      <c r="B4679" t="s">
        <v>19</v>
      </c>
      <c r="C4679">
        <v>78</v>
      </c>
      <c r="D4679" t="s">
        <v>4281</v>
      </c>
      <c r="E4679" t="s">
        <v>34</v>
      </c>
      <c r="F4679" t="s">
        <v>13</v>
      </c>
      <c r="G4679" t="s">
        <v>13</v>
      </c>
      <c r="H4679" t="s">
        <v>14</v>
      </c>
      <c r="I4679" t="s">
        <v>15</v>
      </c>
      <c r="J4679" s="5">
        <v>107.18</v>
      </c>
      <c r="K4679" s="5" t="str">
        <f>_xlfn.IFS(stroke_2[[#This Row],[avg_glucose_level]]&lt;70,"Low",stroke_2[[#This Row],[avg_glucose_level]]&lt;99,"Normal",stroke_2[[#This Row],[avg_glucose_level]]&lt;125,"Prediabetes",stroke_2[[#This Row],[avg_glucose_level]]&lt;199,"Diabetes",stroke_2[[#This Row],[avg_glucose_level]]&gt;199,"Very High")</f>
        <v>Prediabetes</v>
      </c>
      <c r="L4679">
        <v>28.2</v>
      </c>
      <c r="M4679">
        <v>28.25</v>
      </c>
      <c r="N4679">
        <v>28.2</v>
      </c>
      <c r="O4679" t="s">
        <v>24</v>
      </c>
      <c r="P4679" t="s">
        <v>34</v>
      </c>
      <c r="Q4679" s="4" t="s">
        <v>4285</v>
      </c>
      <c r="R4679" s="5">
        <f t="shared" ca="1" si="73"/>
        <v>1.1510299667289874E-2</v>
      </c>
    </row>
    <row r="4680" spans="1:18" x14ac:dyDescent="0.25">
      <c r="A4680">
        <v>42899</v>
      </c>
      <c r="B4680" t="s">
        <v>12</v>
      </c>
      <c r="C4680">
        <v>78</v>
      </c>
      <c r="D4680" t="s">
        <v>4281</v>
      </c>
      <c r="E4680" t="s">
        <v>34</v>
      </c>
      <c r="F4680" t="s">
        <v>34</v>
      </c>
      <c r="G4680" t="s">
        <v>13</v>
      </c>
      <c r="H4680" t="s">
        <v>20</v>
      </c>
      <c r="I4680" t="s">
        <v>15</v>
      </c>
      <c r="J4680" s="5">
        <v>133.19</v>
      </c>
      <c r="K4680" s="5" t="str">
        <f>_xlfn.IFS(stroke_2[[#This Row],[avg_glucose_level]]&lt;70,"Low",stroke_2[[#This Row],[avg_glucose_level]]&lt;99,"Normal",stroke_2[[#This Row],[avg_glucose_level]]&lt;125,"Prediabetes",stroke_2[[#This Row],[avg_glucose_level]]&lt;199,"Diabetes",stroke_2[[#This Row],[avg_glucose_level]]&gt;199,"Very High")</f>
        <v>Diabetes</v>
      </c>
      <c r="L4680">
        <v>23.6</v>
      </c>
      <c r="M4680">
        <v>28.25</v>
      </c>
      <c r="N4680">
        <v>23.6</v>
      </c>
      <c r="O4680" t="s">
        <v>18</v>
      </c>
      <c r="P4680" t="s">
        <v>13</v>
      </c>
      <c r="Q4680" s="4" t="s">
        <v>4286</v>
      </c>
      <c r="R4680" s="5">
        <f t="shared" ca="1" si="73"/>
        <v>1.0119611457977069</v>
      </c>
    </row>
    <row r="4681" spans="1:18" x14ac:dyDescent="0.25">
      <c r="A4681">
        <v>43424</v>
      </c>
      <c r="B4681" t="s">
        <v>19</v>
      </c>
      <c r="C4681">
        <v>78</v>
      </c>
      <c r="D4681" t="s">
        <v>4281</v>
      </c>
      <c r="E4681" t="s">
        <v>34</v>
      </c>
      <c r="F4681" t="s">
        <v>34</v>
      </c>
      <c r="G4681" t="s">
        <v>13</v>
      </c>
      <c r="H4681" t="s">
        <v>14</v>
      </c>
      <c r="I4681" t="s">
        <v>21</v>
      </c>
      <c r="J4681" s="5">
        <v>78.81</v>
      </c>
      <c r="K4681" s="5" t="str">
        <f>_xlfn.IFS(stroke_2[[#This Row],[avg_glucose_level]]&lt;70,"Low",stroke_2[[#This Row],[avg_glucose_level]]&lt;99,"Normal",stroke_2[[#This Row],[avg_glucose_level]]&lt;125,"Prediabetes",stroke_2[[#This Row],[avg_glucose_level]]&lt;199,"Diabetes",stroke_2[[#This Row],[avg_glucose_level]]&gt;199,"Very High")</f>
        <v>Normal</v>
      </c>
      <c r="L4681">
        <v>19.600000000000001</v>
      </c>
      <c r="M4681">
        <v>28.25</v>
      </c>
      <c r="N4681">
        <v>19.600000000000001</v>
      </c>
      <c r="O4681" t="s">
        <v>38</v>
      </c>
      <c r="P4681" t="s">
        <v>13</v>
      </c>
      <c r="Q4681" s="4" t="s">
        <v>4286</v>
      </c>
      <c r="R4681" s="5">
        <f t="shared" ca="1" si="73"/>
        <v>1.0043450444933919</v>
      </c>
    </row>
    <row r="4682" spans="1:18" x14ac:dyDescent="0.25">
      <c r="A4682">
        <v>43454</v>
      </c>
      <c r="B4682" t="s">
        <v>19</v>
      </c>
      <c r="C4682">
        <v>78</v>
      </c>
      <c r="D4682" t="s">
        <v>4281</v>
      </c>
      <c r="E4682" t="s">
        <v>34</v>
      </c>
      <c r="F4682" t="s">
        <v>34</v>
      </c>
      <c r="G4682" t="s">
        <v>34</v>
      </c>
      <c r="H4682" t="s">
        <v>20</v>
      </c>
      <c r="I4682" t="s">
        <v>15</v>
      </c>
      <c r="J4682" s="5">
        <v>137.74</v>
      </c>
      <c r="K4682" s="5" t="str">
        <f>_xlfn.IFS(stroke_2[[#This Row],[avg_glucose_level]]&lt;70,"Low",stroke_2[[#This Row],[avg_glucose_level]]&lt;99,"Normal",stroke_2[[#This Row],[avg_glucose_level]]&lt;125,"Prediabetes",stroke_2[[#This Row],[avg_glucose_level]]&lt;199,"Diabetes",stroke_2[[#This Row],[avg_glucose_level]]&gt;199,"Very High")</f>
        <v>Diabetes</v>
      </c>
      <c r="L4682">
        <v>34.9</v>
      </c>
      <c r="M4682">
        <v>28.25</v>
      </c>
      <c r="N4682">
        <v>34.9</v>
      </c>
      <c r="O4682" t="s">
        <v>18</v>
      </c>
      <c r="P4682" t="s">
        <v>34</v>
      </c>
      <c r="Q4682" s="4" t="s">
        <v>4285</v>
      </c>
      <c r="R4682" s="5">
        <f t="shared" ca="1" si="73"/>
        <v>6.6307557464418739E-3</v>
      </c>
    </row>
    <row r="4683" spans="1:18" x14ac:dyDescent="0.25">
      <c r="A4683">
        <v>43872</v>
      </c>
      <c r="B4683" t="s">
        <v>19</v>
      </c>
      <c r="C4683">
        <v>78</v>
      </c>
      <c r="D4683" t="s">
        <v>4281</v>
      </c>
      <c r="E4683" t="s">
        <v>34</v>
      </c>
      <c r="F4683" t="s">
        <v>34</v>
      </c>
      <c r="G4683" t="s">
        <v>13</v>
      </c>
      <c r="H4683" t="s">
        <v>14</v>
      </c>
      <c r="I4683" t="s">
        <v>21</v>
      </c>
      <c r="J4683" s="5">
        <v>56.34</v>
      </c>
      <c r="K4683" s="5" t="str">
        <f>_xlfn.IFS(stroke_2[[#This Row],[avg_glucose_level]]&lt;70,"Low",stroke_2[[#This Row],[avg_glucose_level]]&lt;99,"Normal",stroke_2[[#This Row],[avg_glucose_level]]&lt;125,"Prediabetes",stroke_2[[#This Row],[avg_glucose_level]]&lt;199,"Diabetes",stroke_2[[#This Row],[avg_glucose_level]]&gt;199,"Very High")</f>
        <v>Low</v>
      </c>
      <c r="L4683">
        <v>27.5</v>
      </c>
      <c r="M4683">
        <v>28.25</v>
      </c>
      <c r="N4683">
        <v>27.5</v>
      </c>
      <c r="O4683" t="s">
        <v>38</v>
      </c>
      <c r="P4683" t="s">
        <v>34</v>
      </c>
      <c r="Q4683" s="4" t="s">
        <v>4285</v>
      </c>
      <c r="R4683" s="5">
        <f t="shared" ca="1" si="73"/>
        <v>8.0511767986729491E-3</v>
      </c>
    </row>
    <row r="4684" spans="1:18" x14ac:dyDescent="0.25">
      <c r="A4684">
        <v>44325</v>
      </c>
      <c r="B4684" t="s">
        <v>12</v>
      </c>
      <c r="C4684">
        <v>78</v>
      </c>
      <c r="D4684" t="s">
        <v>4281</v>
      </c>
      <c r="E4684" t="s">
        <v>34</v>
      </c>
      <c r="F4684" t="s">
        <v>34</v>
      </c>
      <c r="G4684" t="s">
        <v>13</v>
      </c>
      <c r="H4684" t="s">
        <v>20</v>
      </c>
      <c r="I4684" t="s">
        <v>21</v>
      </c>
      <c r="J4684" s="5">
        <v>126.39</v>
      </c>
      <c r="K4684" s="5" t="str">
        <f>_xlfn.IFS(stroke_2[[#This Row],[avg_glucose_level]]&lt;70,"Low",stroke_2[[#This Row],[avg_glucose_level]]&lt;99,"Normal",stroke_2[[#This Row],[avg_glucose_level]]&lt;125,"Prediabetes",stroke_2[[#This Row],[avg_glucose_level]]&lt;199,"Diabetes",stroke_2[[#This Row],[avg_glucose_level]]&gt;199,"Very High")</f>
        <v>Diabetes</v>
      </c>
      <c r="L4684">
        <v>21.3</v>
      </c>
      <c r="M4684">
        <v>28.25</v>
      </c>
      <c r="N4684">
        <v>21.3</v>
      </c>
      <c r="O4684" t="s">
        <v>29</v>
      </c>
      <c r="P4684" t="s">
        <v>34</v>
      </c>
      <c r="Q4684" s="4" t="s">
        <v>4285</v>
      </c>
      <c r="R4684" s="5">
        <f t="shared" ca="1" si="73"/>
        <v>1.8111241603668754E-2</v>
      </c>
    </row>
    <row r="4685" spans="1:18" x14ac:dyDescent="0.25">
      <c r="A4685">
        <v>44764</v>
      </c>
      <c r="B4685" t="s">
        <v>19</v>
      </c>
      <c r="C4685">
        <v>78</v>
      </c>
      <c r="D4685" t="s">
        <v>4281</v>
      </c>
      <c r="E4685" t="s">
        <v>13</v>
      </c>
      <c r="F4685" t="s">
        <v>34</v>
      </c>
      <c r="G4685" t="s">
        <v>13</v>
      </c>
      <c r="H4685" t="s">
        <v>20</v>
      </c>
      <c r="I4685" t="s">
        <v>21</v>
      </c>
      <c r="J4685" s="5">
        <v>59.2</v>
      </c>
      <c r="K4685" s="5" t="str">
        <f>_xlfn.IFS(stroke_2[[#This Row],[avg_glucose_level]]&lt;70,"Low",stroke_2[[#This Row],[avg_glucose_level]]&lt;99,"Normal",stroke_2[[#This Row],[avg_glucose_level]]&lt;125,"Prediabetes",stroke_2[[#This Row],[avg_glucose_level]]&lt;199,"Diabetes",stroke_2[[#This Row],[avg_glucose_level]]&gt;199,"Very High")</f>
        <v>Low</v>
      </c>
      <c r="L4685">
        <v>29.1</v>
      </c>
      <c r="M4685">
        <v>28.25</v>
      </c>
      <c r="N4685">
        <v>29.1</v>
      </c>
      <c r="O4685" t="s">
        <v>38</v>
      </c>
      <c r="P4685" t="s">
        <v>34</v>
      </c>
      <c r="Q4685" s="4" t="s">
        <v>4285</v>
      </c>
      <c r="R4685" s="5">
        <f t="shared" ca="1" si="73"/>
        <v>-1.7838302394458022E-2</v>
      </c>
    </row>
    <row r="4686" spans="1:18" x14ac:dyDescent="0.25">
      <c r="A4686">
        <v>45961</v>
      </c>
      <c r="B4686" t="s">
        <v>19</v>
      </c>
      <c r="C4686">
        <v>78</v>
      </c>
      <c r="D4686" t="s">
        <v>4281</v>
      </c>
      <c r="E4686" t="s">
        <v>34</v>
      </c>
      <c r="F4686" t="s">
        <v>34</v>
      </c>
      <c r="G4686" t="s">
        <v>13</v>
      </c>
      <c r="H4686" t="s">
        <v>14</v>
      </c>
      <c r="I4686" t="s">
        <v>15</v>
      </c>
      <c r="J4686" s="5">
        <v>79.94</v>
      </c>
      <c r="K4686" s="5" t="str">
        <f>_xlfn.IFS(stroke_2[[#This Row],[avg_glucose_level]]&lt;70,"Low",stroke_2[[#This Row],[avg_glucose_level]]&lt;99,"Normal",stroke_2[[#This Row],[avg_glucose_level]]&lt;125,"Prediabetes",stroke_2[[#This Row],[avg_glucose_level]]&lt;199,"Diabetes",stroke_2[[#This Row],[avg_glucose_level]]&gt;199,"Very High")</f>
        <v>Normal</v>
      </c>
      <c r="L4686">
        <v>26.7</v>
      </c>
      <c r="M4686">
        <v>28.25</v>
      </c>
      <c r="N4686">
        <v>26.7</v>
      </c>
      <c r="O4686" t="s">
        <v>24</v>
      </c>
      <c r="P4686" t="s">
        <v>34</v>
      </c>
      <c r="Q4686" s="4" t="s">
        <v>4285</v>
      </c>
      <c r="R4686" s="5">
        <f t="shared" ca="1" si="73"/>
        <v>-1.2370004243097737E-2</v>
      </c>
    </row>
    <row r="4687" spans="1:18" x14ac:dyDescent="0.25">
      <c r="A4687">
        <v>47622</v>
      </c>
      <c r="B4687" t="s">
        <v>12</v>
      </c>
      <c r="C4687">
        <v>78</v>
      </c>
      <c r="D4687" t="s">
        <v>4281</v>
      </c>
      <c r="E4687" t="s">
        <v>34</v>
      </c>
      <c r="F4687" t="s">
        <v>13</v>
      </c>
      <c r="G4687" t="s">
        <v>13</v>
      </c>
      <c r="H4687" t="s">
        <v>20</v>
      </c>
      <c r="I4687" t="s">
        <v>15</v>
      </c>
      <c r="J4687" s="5">
        <v>228.7</v>
      </c>
      <c r="K4687" s="5" t="str">
        <f>_xlfn.IFS(stroke_2[[#This Row],[avg_glucose_level]]&lt;70,"Low",stroke_2[[#This Row],[avg_glucose_level]]&lt;99,"Normal",stroke_2[[#This Row],[avg_glucose_level]]&lt;125,"Prediabetes",stroke_2[[#This Row],[avg_glucose_level]]&lt;199,"Diabetes",stroke_2[[#This Row],[avg_glucose_level]]&gt;199,"Very High")</f>
        <v>Very High</v>
      </c>
      <c r="L4687">
        <v>34</v>
      </c>
      <c r="M4687">
        <v>28.25</v>
      </c>
      <c r="N4687">
        <v>34</v>
      </c>
      <c r="O4687" t="s">
        <v>38</v>
      </c>
      <c r="P4687" t="s">
        <v>34</v>
      </c>
      <c r="Q4687" s="4" t="s">
        <v>4285</v>
      </c>
      <c r="R4687" s="5">
        <f t="shared" ca="1" si="73"/>
        <v>1.0354772294199965E-2</v>
      </c>
    </row>
    <row r="4688" spans="1:18" x14ac:dyDescent="0.25">
      <c r="A4688">
        <v>48775</v>
      </c>
      <c r="B4688" t="s">
        <v>19</v>
      </c>
      <c r="C4688">
        <v>78</v>
      </c>
      <c r="D4688" t="s">
        <v>4281</v>
      </c>
      <c r="E4688" t="s">
        <v>13</v>
      </c>
      <c r="F4688" t="s">
        <v>34</v>
      </c>
      <c r="G4688" t="s">
        <v>13</v>
      </c>
      <c r="H4688" t="s">
        <v>20</v>
      </c>
      <c r="I4688" t="s">
        <v>21</v>
      </c>
      <c r="J4688" s="5">
        <v>201.07</v>
      </c>
      <c r="K4688" s="5" t="str">
        <f>_xlfn.IFS(stroke_2[[#This Row],[avg_glucose_level]]&lt;70,"Low",stroke_2[[#This Row],[avg_glucose_level]]&lt;99,"Normal",stroke_2[[#This Row],[avg_glucose_level]]&lt;125,"Prediabetes",stroke_2[[#This Row],[avg_glucose_level]]&lt;199,"Diabetes",stroke_2[[#This Row],[avg_glucose_level]]&gt;199,"Very High")</f>
        <v>Very High</v>
      </c>
      <c r="L4688">
        <v>21.8</v>
      </c>
      <c r="M4688">
        <v>28.25</v>
      </c>
      <c r="N4688">
        <v>21.8</v>
      </c>
      <c r="O4688" t="s">
        <v>38</v>
      </c>
      <c r="P4688" t="s">
        <v>34</v>
      </c>
      <c r="Q4688" s="4" t="s">
        <v>4285</v>
      </c>
      <c r="R4688" s="5">
        <f t="shared" ca="1" si="73"/>
        <v>2.7795469488762379E-3</v>
      </c>
    </row>
    <row r="4689" spans="1:18" x14ac:dyDescent="0.25">
      <c r="A4689">
        <v>49341</v>
      </c>
      <c r="B4689" t="s">
        <v>19</v>
      </c>
      <c r="C4689">
        <v>78</v>
      </c>
      <c r="D4689" t="s">
        <v>4281</v>
      </c>
      <c r="E4689" t="s">
        <v>34</v>
      </c>
      <c r="F4689" t="s">
        <v>34</v>
      </c>
      <c r="G4689" t="s">
        <v>13</v>
      </c>
      <c r="H4689" t="s">
        <v>14</v>
      </c>
      <c r="I4689" t="s">
        <v>21</v>
      </c>
      <c r="J4689" s="5">
        <v>154.75</v>
      </c>
      <c r="K4689" s="5" t="str">
        <f>_xlfn.IFS(stroke_2[[#This Row],[avg_glucose_level]]&lt;70,"Low",stroke_2[[#This Row],[avg_glucose_level]]&lt;99,"Normal",stroke_2[[#This Row],[avg_glucose_level]]&lt;125,"Prediabetes",stroke_2[[#This Row],[avg_glucose_level]]&lt;199,"Diabetes",stroke_2[[#This Row],[avg_glucose_level]]&gt;199,"Very High")</f>
        <v>Diabetes</v>
      </c>
      <c r="L4689">
        <v>17.600000000000001</v>
      </c>
      <c r="M4689">
        <v>28.25</v>
      </c>
      <c r="N4689">
        <v>17.600000000000001</v>
      </c>
      <c r="O4689" t="s">
        <v>24</v>
      </c>
      <c r="P4689" t="s">
        <v>34</v>
      </c>
      <c r="Q4689" s="4" t="s">
        <v>4285</v>
      </c>
      <c r="R4689" s="5">
        <f t="shared" ca="1" si="73"/>
        <v>-1.0035434835553091E-2</v>
      </c>
    </row>
    <row r="4690" spans="1:18" x14ac:dyDescent="0.25">
      <c r="A4690">
        <v>49773</v>
      </c>
      <c r="B4690" t="s">
        <v>19</v>
      </c>
      <c r="C4690">
        <v>78</v>
      </c>
      <c r="D4690" t="s">
        <v>4281</v>
      </c>
      <c r="E4690" t="s">
        <v>34</v>
      </c>
      <c r="F4690" t="s">
        <v>34</v>
      </c>
      <c r="G4690" t="s">
        <v>13</v>
      </c>
      <c r="H4690" t="s">
        <v>14</v>
      </c>
      <c r="I4690" t="s">
        <v>15</v>
      </c>
      <c r="J4690" s="5">
        <v>203.36</v>
      </c>
      <c r="K4690" s="5" t="str">
        <f>_xlfn.IFS(stroke_2[[#This Row],[avg_glucose_level]]&lt;70,"Low",stroke_2[[#This Row],[avg_glucose_level]]&lt;99,"Normal",stroke_2[[#This Row],[avg_glucose_level]]&lt;125,"Prediabetes",stroke_2[[#This Row],[avg_glucose_level]]&lt;199,"Diabetes",stroke_2[[#This Row],[avg_glucose_level]]&gt;199,"Very High")</f>
        <v>Very High</v>
      </c>
      <c r="L4690">
        <v>28.7</v>
      </c>
      <c r="M4690">
        <v>28.25</v>
      </c>
      <c r="N4690">
        <v>28.7</v>
      </c>
      <c r="O4690" t="s">
        <v>18</v>
      </c>
      <c r="P4690" t="s">
        <v>34</v>
      </c>
      <c r="Q4690" s="4" t="s">
        <v>4285</v>
      </c>
      <c r="R4690" s="5">
        <f t="shared" ca="1" si="73"/>
        <v>9.7742357691212693E-3</v>
      </c>
    </row>
    <row r="4691" spans="1:18" x14ac:dyDescent="0.25">
      <c r="A4691">
        <v>49894</v>
      </c>
      <c r="B4691" t="s">
        <v>19</v>
      </c>
      <c r="C4691">
        <v>78</v>
      </c>
      <c r="D4691" t="s">
        <v>4281</v>
      </c>
      <c r="E4691" t="s">
        <v>13</v>
      </c>
      <c r="F4691" t="s">
        <v>13</v>
      </c>
      <c r="G4691" t="s">
        <v>13</v>
      </c>
      <c r="H4691" t="s">
        <v>14</v>
      </c>
      <c r="I4691" t="s">
        <v>21</v>
      </c>
      <c r="J4691" s="5">
        <v>206.53</v>
      </c>
      <c r="K4691" s="5" t="str">
        <f>_xlfn.IFS(stroke_2[[#This Row],[avg_glucose_level]]&lt;70,"Low",stroke_2[[#This Row],[avg_glucose_level]]&lt;99,"Normal",stroke_2[[#This Row],[avg_glucose_level]]&lt;125,"Prediabetes",stroke_2[[#This Row],[avg_glucose_level]]&lt;199,"Diabetes",stroke_2[[#This Row],[avg_glucose_level]]&gt;199,"Very High")</f>
        <v>Very High</v>
      </c>
      <c r="M4691">
        <v>28.25</v>
      </c>
      <c r="N4691">
        <v>28.25</v>
      </c>
      <c r="O4691" t="s">
        <v>24</v>
      </c>
      <c r="P4691" t="s">
        <v>34</v>
      </c>
      <c r="Q4691" s="4" t="s">
        <v>4285</v>
      </c>
      <c r="R4691" s="5">
        <f t="shared" ca="1" si="73"/>
        <v>-1.2631952347630449E-2</v>
      </c>
    </row>
    <row r="4692" spans="1:18" x14ac:dyDescent="0.25">
      <c r="A4692">
        <v>50410</v>
      </c>
      <c r="B4692" t="s">
        <v>19</v>
      </c>
      <c r="C4692">
        <v>78</v>
      </c>
      <c r="D4692" t="s">
        <v>4281</v>
      </c>
      <c r="E4692" t="s">
        <v>34</v>
      </c>
      <c r="F4692" t="s">
        <v>34</v>
      </c>
      <c r="G4692" t="s">
        <v>34</v>
      </c>
      <c r="H4692" t="s">
        <v>43</v>
      </c>
      <c r="I4692" t="s">
        <v>21</v>
      </c>
      <c r="J4692" s="5">
        <v>76.64</v>
      </c>
      <c r="K4692" s="5" t="str">
        <f>_xlfn.IFS(stroke_2[[#This Row],[avg_glucose_level]]&lt;70,"Low",stroke_2[[#This Row],[avg_glucose_level]]&lt;99,"Normal",stroke_2[[#This Row],[avg_glucose_level]]&lt;125,"Prediabetes",stroke_2[[#This Row],[avg_glucose_level]]&lt;199,"Diabetes",stroke_2[[#This Row],[avg_glucose_level]]&gt;199,"Very High")</f>
        <v>Normal</v>
      </c>
      <c r="L4692">
        <v>34.6</v>
      </c>
      <c r="M4692">
        <v>28.25</v>
      </c>
      <c r="N4692">
        <v>34.6</v>
      </c>
      <c r="O4692" t="s">
        <v>24</v>
      </c>
      <c r="P4692" t="s">
        <v>34</v>
      </c>
      <c r="Q4692" s="4" t="s">
        <v>4285</v>
      </c>
      <c r="R4692" s="5">
        <f t="shared" ca="1" si="73"/>
        <v>8.8006032388760862E-3</v>
      </c>
    </row>
    <row r="4693" spans="1:18" x14ac:dyDescent="0.25">
      <c r="A4693">
        <v>50491</v>
      </c>
      <c r="B4693" t="s">
        <v>12</v>
      </c>
      <c r="C4693">
        <v>78</v>
      </c>
      <c r="D4693" t="s">
        <v>4281</v>
      </c>
      <c r="E4693" t="s">
        <v>34</v>
      </c>
      <c r="F4693" t="s">
        <v>34</v>
      </c>
      <c r="G4693" t="s">
        <v>13</v>
      </c>
      <c r="H4693" t="s">
        <v>20</v>
      </c>
      <c r="I4693" t="s">
        <v>15</v>
      </c>
      <c r="J4693" s="5">
        <v>55.32</v>
      </c>
      <c r="K4693" s="5" t="str">
        <f>_xlfn.IFS(stroke_2[[#This Row],[avg_glucose_level]]&lt;70,"Low",stroke_2[[#This Row],[avg_glucose_level]]&lt;99,"Normal",stroke_2[[#This Row],[avg_glucose_level]]&lt;125,"Prediabetes",stroke_2[[#This Row],[avg_glucose_level]]&lt;199,"Diabetes",stroke_2[[#This Row],[avg_glucose_level]]&gt;199,"Very High")</f>
        <v>Low</v>
      </c>
      <c r="L4693">
        <v>29.6</v>
      </c>
      <c r="M4693">
        <v>28.25</v>
      </c>
      <c r="N4693">
        <v>29.6</v>
      </c>
      <c r="O4693" t="s">
        <v>29</v>
      </c>
      <c r="P4693" t="s">
        <v>34</v>
      </c>
      <c r="Q4693" s="4" t="s">
        <v>4285</v>
      </c>
      <c r="R4693" s="5">
        <f t="shared" ca="1" si="73"/>
        <v>2.1980708909233447E-2</v>
      </c>
    </row>
    <row r="4694" spans="1:18" x14ac:dyDescent="0.25">
      <c r="A4694">
        <v>50671</v>
      </c>
      <c r="B4694" t="s">
        <v>12</v>
      </c>
      <c r="C4694">
        <v>78</v>
      </c>
      <c r="D4694" t="s">
        <v>4281</v>
      </c>
      <c r="E4694" t="s">
        <v>13</v>
      </c>
      <c r="F4694" t="s">
        <v>13</v>
      </c>
      <c r="G4694" t="s">
        <v>13</v>
      </c>
      <c r="H4694" t="s">
        <v>20</v>
      </c>
      <c r="I4694" t="s">
        <v>21</v>
      </c>
      <c r="J4694" s="5">
        <v>199.88</v>
      </c>
      <c r="K4694" s="5" t="str">
        <f>_xlfn.IFS(stroke_2[[#This Row],[avg_glucose_level]]&lt;70,"Low",stroke_2[[#This Row],[avg_glucose_level]]&lt;99,"Normal",stroke_2[[#This Row],[avg_glucose_level]]&lt;125,"Prediabetes",stroke_2[[#This Row],[avg_glucose_level]]&lt;199,"Diabetes",stroke_2[[#This Row],[avg_glucose_level]]&gt;199,"Very High")</f>
        <v>Very High</v>
      </c>
      <c r="L4694">
        <v>29.6</v>
      </c>
      <c r="M4694">
        <v>28.25</v>
      </c>
      <c r="N4694">
        <v>29.6</v>
      </c>
      <c r="O4694" t="s">
        <v>18</v>
      </c>
      <c r="P4694" t="s">
        <v>34</v>
      </c>
      <c r="Q4694" s="4" t="s">
        <v>4285</v>
      </c>
      <c r="R4694" s="5">
        <f t="shared" ca="1" si="73"/>
        <v>1.4097627307234534E-2</v>
      </c>
    </row>
    <row r="4695" spans="1:18" x14ac:dyDescent="0.25">
      <c r="A4695">
        <v>51314</v>
      </c>
      <c r="B4695" t="s">
        <v>19</v>
      </c>
      <c r="C4695">
        <v>78</v>
      </c>
      <c r="D4695" t="s">
        <v>4281</v>
      </c>
      <c r="E4695" t="s">
        <v>34</v>
      </c>
      <c r="F4695" t="s">
        <v>34</v>
      </c>
      <c r="G4695" t="s">
        <v>13</v>
      </c>
      <c r="H4695" t="s">
        <v>14</v>
      </c>
      <c r="I4695" t="s">
        <v>15</v>
      </c>
      <c r="J4695" s="5">
        <v>106.74</v>
      </c>
      <c r="K4695" s="5" t="str">
        <f>_xlfn.IFS(stroke_2[[#This Row],[avg_glucose_level]]&lt;70,"Low",stroke_2[[#This Row],[avg_glucose_level]]&lt;99,"Normal",stroke_2[[#This Row],[avg_glucose_level]]&lt;125,"Prediabetes",stroke_2[[#This Row],[avg_glucose_level]]&lt;199,"Diabetes",stroke_2[[#This Row],[avg_glucose_level]]&gt;199,"Very High")</f>
        <v>Prediabetes</v>
      </c>
      <c r="L4695">
        <v>33</v>
      </c>
      <c r="M4695">
        <v>28.25</v>
      </c>
      <c r="N4695">
        <v>33</v>
      </c>
      <c r="O4695" t="s">
        <v>18</v>
      </c>
      <c r="P4695" t="s">
        <v>13</v>
      </c>
      <c r="Q4695" s="4" t="s">
        <v>4286</v>
      </c>
      <c r="R4695" s="5">
        <f t="shared" ca="1" si="73"/>
        <v>0.99572654150200857</v>
      </c>
    </row>
    <row r="4696" spans="1:18" x14ac:dyDescent="0.25">
      <c r="A4696">
        <v>52593</v>
      </c>
      <c r="B4696" t="s">
        <v>12</v>
      </c>
      <c r="C4696">
        <v>78</v>
      </c>
      <c r="D4696" t="s">
        <v>4281</v>
      </c>
      <c r="E4696" t="s">
        <v>34</v>
      </c>
      <c r="F4696" t="s">
        <v>13</v>
      </c>
      <c r="G4696" t="s">
        <v>13</v>
      </c>
      <c r="H4696" t="s">
        <v>14</v>
      </c>
      <c r="I4696" t="s">
        <v>15</v>
      </c>
      <c r="J4696" s="5">
        <v>145.03</v>
      </c>
      <c r="K4696" s="5" t="str">
        <f>_xlfn.IFS(stroke_2[[#This Row],[avg_glucose_level]]&lt;70,"Low",stroke_2[[#This Row],[avg_glucose_level]]&lt;99,"Normal",stroke_2[[#This Row],[avg_glucose_level]]&lt;125,"Prediabetes",stroke_2[[#This Row],[avg_glucose_level]]&lt;199,"Diabetes",stroke_2[[#This Row],[avg_glucose_level]]&gt;199,"Very High")</f>
        <v>Diabetes</v>
      </c>
      <c r="L4696">
        <v>26.8</v>
      </c>
      <c r="M4696">
        <v>28.25</v>
      </c>
      <c r="N4696">
        <v>26.8</v>
      </c>
      <c r="O4696" t="s">
        <v>18</v>
      </c>
      <c r="P4696" t="s">
        <v>34</v>
      </c>
      <c r="Q4696" s="4" t="s">
        <v>4285</v>
      </c>
      <c r="R4696" s="5">
        <f t="shared" ca="1" si="73"/>
        <v>-2.0625955389206287E-2</v>
      </c>
    </row>
    <row r="4697" spans="1:18" x14ac:dyDescent="0.25">
      <c r="A4697">
        <v>53115</v>
      </c>
      <c r="B4697" t="s">
        <v>19</v>
      </c>
      <c r="C4697">
        <v>78</v>
      </c>
      <c r="D4697" t="s">
        <v>4281</v>
      </c>
      <c r="E4697" t="s">
        <v>34</v>
      </c>
      <c r="F4697" t="s">
        <v>34</v>
      </c>
      <c r="G4697" t="s">
        <v>13</v>
      </c>
      <c r="H4697" t="s">
        <v>43</v>
      </c>
      <c r="I4697" t="s">
        <v>15</v>
      </c>
      <c r="J4697" s="5">
        <v>73.56</v>
      </c>
      <c r="K4697" s="5" t="str">
        <f>_xlfn.IFS(stroke_2[[#This Row],[avg_glucose_level]]&lt;70,"Low",stroke_2[[#This Row],[avg_glucose_level]]&lt;99,"Normal",stroke_2[[#This Row],[avg_glucose_level]]&lt;125,"Prediabetes",stroke_2[[#This Row],[avg_glucose_level]]&lt;199,"Diabetes",stroke_2[[#This Row],[avg_glucose_level]]&gt;199,"Very High")</f>
        <v>Normal</v>
      </c>
      <c r="L4697">
        <v>27.5</v>
      </c>
      <c r="M4697">
        <v>28.25</v>
      </c>
      <c r="N4697">
        <v>27.5</v>
      </c>
      <c r="O4697" t="s">
        <v>18</v>
      </c>
      <c r="P4697" t="s">
        <v>34</v>
      </c>
      <c r="Q4697" s="4" t="s">
        <v>4285</v>
      </c>
      <c r="R4697" s="5">
        <f t="shared" ca="1" si="73"/>
        <v>-1.8648591254110298E-2</v>
      </c>
    </row>
    <row r="4698" spans="1:18" x14ac:dyDescent="0.25">
      <c r="A4698">
        <v>54022</v>
      </c>
      <c r="B4698" t="s">
        <v>19</v>
      </c>
      <c r="C4698">
        <v>78</v>
      </c>
      <c r="D4698" t="s">
        <v>4281</v>
      </c>
      <c r="E4698" t="s">
        <v>34</v>
      </c>
      <c r="F4698" t="s">
        <v>34</v>
      </c>
      <c r="G4698" t="s">
        <v>13</v>
      </c>
      <c r="H4698" t="s">
        <v>20</v>
      </c>
      <c r="I4698" t="s">
        <v>21</v>
      </c>
      <c r="J4698" s="5">
        <v>67.900000000000006</v>
      </c>
      <c r="K4698" s="5" t="str">
        <f>_xlfn.IFS(stroke_2[[#This Row],[avg_glucose_level]]&lt;70,"Low",stroke_2[[#This Row],[avg_glucose_level]]&lt;99,"Normal",stroke_2[[#This Row],[avg_glucose_level]]&lt;125,"Prediabetes",stroke_2[[#This Row],[avg_glucose_level]]&lt;199,"Diabetes",stroke_2[[#This Row],[avg_glucose_level]]&gt;199,"Very High")</f>
        <v>Low</v>
      </c>
      <c r="L4698">
        <v>35.299999999999997</v>
      </c>
      <c r="M4698">
        <v>28.25</v>
      </c>
      <c r="N4698">
        <v>35.299999999999997</v>
      </c>
      <c r="O4698" t="s">
        <v>24</v>
      </c>
      <c r="P4698" t="s">
        <v>34</v>
      </c>
      <c r="Q4698" s="4" t="s">
        <v>4285</v>
      </c>
      <c r="R4698" s="5">
        <f t="shared" ca="1" si="73"/>
        <v>-1.3359856443606155E-2</v>
      </c>
    </row>
    <row r="4699" spans="1:18" x14ac:dyDescent="0.25">
      <c r="A4699">
        <v>54353</v>
      </c>
      <c r="B4699" t="s">
        <v>19</v>
      </c>
      <c r="C4699">
        <v>78</v>
      </c>
      <c r="D4699" t="s">
        <v>4281</v>
      </c>
      <c r="E4699" t="s">
        <v>13</v>
      </c>
      <c r="F4699" t="s">
        <v>13</v>
      </c>
      <c r="G4699" t="s">
        <v>13</v>
      </c>
      <c r="H4699" t="s">
        <v>14</v>
      </c>
      <c r="I4699" t="s">
        <v>15</v>
      </c>
      <c r="J4699" s="5">
        <v>227.16</v>
      </c>
      <c r="K4699" s="5" t="str">
        <f>_xlfn.IFS(stroke_2[[#This Row],[avg_glucose_level]]&lt;70,"Low",stroke_2[[#This Row],[avg_glucose_level]]&lt;99,"Normal",stroke_2[[#This Row],[avg_glucose_level]]&lt;125,"Prediabetes",stroke_2[[#This Row],[avg_glucose_level]]&lt;199,"Diabetes",stroke_2[[#This Row],[avg_glucose_level]]&gt;199,"Very High")</f>
        <v>Very High</v>
      </c>
      <c r="L4699">
        <v>41.7</v>
      </c>
      <c r="M4699">
        <v>28.25</v>
      </c>
      <c r="N4699">
        <v>41.7</v>
      </c>
      <c r="O4699" t="s">
        <v>24</v>
      </c>
      <c r="P4699" t="s">
        <v>34</v>
      </c>
      <c r="Q4699" s="4" t="s">
        <v>4285</v>
      </c>
      <c r="R4699" s="5">
        <f t="shared" ca="1" si="73"/>
        <v>-1.2034783255436065E-2</v>
      </c>
    </row>
    <row r="4700" spans="1:18" x14ac:dyDescent="0.25">
      <c r="A4700">
        <v>54371</v>
      </c>
      <c r="B4700" t="s">
        <v>12</v>
      </c>
      <c r="C4700">
        <v>78</v>
      </c>
      <c r="D4700" t="s">
        <v>4281</v>
      </c>
      <c r="E4700" t="s">
        <v>34</v>
      </c>
      <c r="F4700" t="s">
        <v>34</v>
      </c>
      <c r="G4700" t="s">
        <v>13</v>
      </c>
      <c r="H4700" t="s">
        <v>43</v>
      </c>
      <c r="I4700" t="s">
        <v>15</v>
      </c>
      <c r="J4700" s="5">
        <v>143.47</v>
      </c>
      <c r="K4700" s="5" t="str">
        <f>_xlfn.IFS(stroke_2[[#This Row],[avg_glucose_level]]&lt;70,"Low",stroke_2[[#This Row],[avg_glucose_level]]&lt;99,"Normal",stroke_2[[#This Row],[avg_glucose_level]]&lt;125,"Prediabetes",stroke_2[[#This Row],[avg_glucose_level]]&lt;199,"Diabetes",stroke_2[[#This Row],[avg_glucose_level]]&gt;199,"Very High")</f>
        <v>Diabetes</v>
      </c>
      <c r="L4700">
        <v>27.6</v>
      </c>
      <c r="M4700">
        <v>28.25</v>
      </c>
      <c r="N4700">
        <v>27.6</v>
      </c>
      <c r="O4700" t="s">
        <v>18</v>
      </c>
      <c r="P4700" t="s">
        <v>34</v>
      </c>
      <c r="Q4700" s="4" t="s">
        <v>4285</v>
      </c>
      <c r="R4700" s="5">
        <f t="shared" ca="1" si="73"/>
        <v>-2.2002297400741271E-2</v>
      </c>
    </row>
    <row r="4701" spans="1:18" x14ac:dyDescent="0.25">
      <c r="A4701">
        <v>54395</v>
      </c>
      <c r="B4701" t="s">
        <v>19</v>
      </c>
      <c r="C4701">
        <v>78</v>
      </c>
      <c r="D4701" t="s">
        <v>4281</v>
      </c>
      <c r="E4701" t="s">
        <v>13</v>
      </c>
      <c r="F4701" t="s">
        <v>34</v>
      </c>
      <c r="G4701" t="s">
        <v>13</v>
      </c>
      <c r="H4701" t="s">
        <v>20</v>
      </c>
      <c r="I4701" t="s">
        <v>21</v>
      </c>
      <c r="J4701" s="5">
        <v>152.38</v>
      </c>
      <c r="K4701" s="5" t="str">
        <f>_xlfn.IFS(stroke_2[[#This Row],[avg_glucose_level]]&lt;70,"Low",stroke_2[[#This Row],[avg_glucose_level]]&lt;99,"Normal",stroke_2[[#This Row],[avg_glucose_level]]&lt;125,"Prediabetes",stroke_2[[#This Row],[avg_glucose_level]]&lt;199,"Diabetes",stroke_2[[#This Row],[avg_glucose_level]]&gt;199,"Very High")</f>
        <v>Diabetes</v>
      </c>
      <c r="L4701">
        <v>31.8</v>
      </c>
      <c r="M4701">
        <v>28.25</v>
      </c>
      <c r="N4701">
        <v>31.8</v>
      </c>
      <c r="O4701" t="s">
        <v>24</v>
      </c>
      <c r="P4701" t="s">
        <v>34</v>
      </c>
      <c r="Q4701" s="4" t="s">
        <v>4285</v>
      </c>
      <c r="R4701" s="5">
        <f t="shared" ca="1" si="73"/>
        <v>1.1309816795123296E-2</v>
      </c>
    </row>
    <row r="4702" spans="1:18" x14ac:dyDescent="0.25">
      <c r="A4702">
        <v>54871</v>
      </c>
      <c r="B4702" t="s">
        <v>19</v>
      </c>
      <c r="C4702">
        <v>78</v>
      </c>
      <c r="D4702" t="s">
        <v>4281</v>
      </c>
      <c r="E4702" t="s">
        <v>34</v>
      </c>
      <c r="F4702" t="s">
        <v>34</v>
      </c>
      <c r="G4702" t="s">
        <v>13</v>
      </c>
      <c r="H4702" t="s">
        <v>14</v>
      </c>
      <c r="I4702" t="s">
        <v>15</v>
      </c>
      <c r="J4702" s="5">
        <v>119.13</v>
      </c>
      <c r="K4702" s="5" t="str">
        <f>_xlfn.IFS(stroke_2[[#This Row],[avg_glucose_level]]&lt;70,"Low",stroke_2[[#This Row],[avg_glucose_level]]&lt;99,"Normal",stroke_2[[#This Row],[avg_glucose_level]]&lt;125,"Prediabetes",stroke_2[[#This Row],[avg_glucose_level]]&lt;199,"Diabetes",stroke_2[[#This Row],[avg_glucose_level]]&gt;199,"Very High")</f>
        <v>Prediabetes</v>
      </c>
      <c r="L4702">
        <v>25</v>
      </c>
      <c r="M4702">
        <v>28.25</v>
      </c>
      <c r="N4702">
        <v>25</v>
      </c>
      <c r="O4702" t="s">
        <v>24</v>
      </c>
      <c r="P4702" t="s">
        <v>34</v>
      </c>
      <c r="Q4702" s="4" t="s">
        <v>4285</v>
      </c>
      <c r="R4702" s="5">
        <f t="shared" ca="1" si="73"/>
        <v>6.0627502257925067E-3</v>
      </c>
    </row>
    <row r="4703" spans="1:18" x14ac:dyDescent="0.25">
      <c r="A4703">
        <v>54921</v>
      </c>
      <c r="B4703" t="s">
        <v>12</v>
      </c>
      <c r="C4703">
        <v>78</v>
      </c>
      <c r="D4703" t="s">
        <v>4281</v>
      </c>
      <c r="E4703" t="s">
        <v>13</v>
      </c>
      <c r="F4703" t="s">
        <v>34</v>
      </c>
      <c r="G4703" t="s">
        <v>13</v>
      </c>
      <c r="H4703" t="s">
        <v>20</v>
      </c>
      <c r="I4703" t="s">
        <v>21</v>
      </c>
      <c r="J4703" s="5">
        <v>134.80000000000001</v>
      </c>
      <c r="K4703" s="5" t="str">
        <f>_xlfn.IFS(stroke_2[[#This Row],[avg_glucose_level]]&lt;70,"Low",stroke_2[[#This Row],[avg_glucose_level]]&lt;99,"Normal",stroke_2[[#This Row],[avg_glucose_level]]&lt;125,"Prediabetes",stroke_2[[#This Row],[avg_glucose_level]]&lt;199,"Diabetes",stroke_2[[#This Row],[avg_glucose_level]]&gt;199,"Very High")</f>
        <v>Diabetes</v>
      </c>
      <c r="L4703">
        <v>33.6</v>
      </c>
      <c r="M4703">
        <v>28.25</v>
      </c>
      <c r="N4703">
        <v>33.6</v>
      </c>
      <c r="O4703" t="s">
        <v>38</v>
      </c>
      <c r="P4703" t="s">
        <v>13</v>
      </c>
      <c r="Q4703" s="4" t="s">
        <v>4286</v>
      </c>
      <c r="R4703" s="5">
        <f t="shared" ca="1" si="73"/>
        <v>0.99163435536181976</v>
      </c>
    </row>
    <row r="4704" spans="1:18" x14ac:dyDescent="0.25">
      <c r="A4704">
        <v>56425</v>
      </c>
      <c r="B4704" t="s">
        <v>19</v>
      </c>
      <c r="C4704">
        <v>78</v>
      </c>
      <c r="D4704" t="s">
        <v>4281</v>
      </c>
      <c r="E4704" t="s">
        <v>34</v>
      </c>
      <c r="F4704" t="s">
        <v>34</v>
      </c>
      <c r="G4704" t="s">
        <v>13</v>
      </c>
      <c r="H4704" t="s">
        <v>43</v>
      </c>
      <c r="I4704" t="s">
        <v>21</v>
      </c>
      <c r="J4704" s="5">
        <v>61.38</v>
      </c>
      <c r="K4704" s="5" t="str">
        <f>_xlfn.IFS(stroke_2[[#This Row],[avg_glucose_level]]&lt;70,"Low",stroke_2[[#This Row],[avg_glucose_level]]&lt;99,"Normal",stroke_2[[#This Row],[avg_glucose_level]]&lt;125,"Prediabetes",stroke_2[[#This Row],[avg_glucose_level]]&lt;199,"Diabetes",stroke_2[[#This Row],[avg_glucose_level]]&gt;199,"Very High")</f>
        <v>Low</v>
      </c>
      <c r="L4704">
        <v>24.3</v>
      </c>
      <c r="M4704">
        <v>28.25</v>
      </c>
      <c r="N4704">
        <v>24.3</v>
      </c>
      <c r="O4704" t="s">
        <v>38</v>
      </c>
      <c r="P4704" t="s">
        <v>34</v>
      </c>
      <c r="Q4704" s="4" t="s">
        <v>4285</v>
      </c>
      <c r="R4704" s="5">
        <f t="shared" ca="1" si="73"/>
        <v>-6.6440554248810343E-3</v>
      </c>
    </row>
    <row r="4705" spans="1:18" x14ac:dyDescent="0.25">
      <c r="A4705">
        <v>56606</v>
      </c>
      <c r="B4705" t="s">
        <v>19</v>
      </c>
      <c r="C4705">
        <v>78</v>
      </c>
      <c r="D4705" t="s">
        <v>4281</v>
      </c>
      <c r="E4705" t="s">
        <v>34</v>
      </c>
      <c r="F4705" t="s">
        <v>34</v>
      </c>
      <c r="G4705" t="s">
        <v>13</v>
      </c>
      <c r="H4705" t="s">
        <v>20</v>
      </c>
      <c r="I4705" t="s">
        <v>15</v>
      </c>
      <c r="J4705" s="5">
        <v>56.95</v>
      </c>
      <c r="K4705" s="5" t="str">
        <f>_xlfn.IFS(stroke_2[[#This Row],[avg_glucose_level]]&lt;70,"Low",stroke_2[[#This Row],[avg_glucose_level]]&lt;99,"Normal",stroke_2[[#This Row],[avg_glucose_level]]&lt;125,"Prediabetes",stroke_2[[#This Row],[avg_glucose_level]]&lt;199,"Diabetes",stroke_2[[#This Row],[avg_glucose_level]]&gt;199,"Very High")</f>
        <v>Low</v>
      </c>
      <c r="L4705">
        <v>26</v>
      </c>
      <c r="M4705">
        <v>28.25</v>
      </c>
      <c r="N4705">
        <v>26</v>
      </c>
      <c r="O4705" t="s">
        <v>38</v>
      </c>
      <c r="P4705" t="s">
        <v>34</v>
      </c>
      <c r="Q4705" s="4" t="s">
        <v>4285</v>
      </c>
      <c r="R4705" s="5">
        <f t="shared" ca="1" si="73"/>
        <v>7.0625497624470792E-4</v>
      </c>
    </row>
    <row r="4706" spans="1:18" x14ac:dyDescent="0.25">
      <c r="A4706">
        <v>56735</v>
      </c>
      <c r="B4706" t="s">
        <v>19</v>
      </c>
      <c r="C4706">
        <v>78</v>
      </c>
      <c r="D4706" t="s">
        <v>4281</v>
      </c>
      <c r="E4706" t="s">
        <v>34</v>
      </c>
      <c r="F4706" t="s">
        <v>34</v>
      </c>
      <c r="G4706" t="s">
        <v>13</v>
      </c>
      <c r="H4706" t="s">
        <v>20</v>
      </c>
      <c r="I4706" t="s">
        <v>21</v>
      </c>
      <c r="J4706" s="5">
        <v>115.43</v>
      </c>
      <c r="K4706" s="5" t="str">
        <f>_xlfn.IFS(stroke_2[[#This Row],[avg_glucose_level]]&lt;70,"Low",stroke_2[[#This Row],[avg_glucose_level]]&lt;99,"Normal",stroke_2[[#This Row],[avg_glucose_level]]&lt;125,"Prediabetes",stroke_2[[#This Row],[avg_glucose_level]]&lt;199,"Diabetes",stroke_2[[#This Row],[avg_glucose_level]]&gt;199,"Very High")</f>
        <v>Prediabetes</v>
      </c>
      <c r="L4706">
        <v>27.8</v>
      </c>
      <c r="M4706">
        <v>28.25</v>
      </c>
      <c r="N4706">
        <v>27.8</v>
      </c>
      <c r="O4706" t="s">
        <v>24</v>
      </c>
      <c r="P4706" t="s">
        <v>34</v>
      </c>
      <c r="Q4706" s="4" t="s">
        <v>4285</v>
      </c>
      <c r="R4706" s="5">
        <f t="shared" ca="1" si="73"/>
        <v>1.0948623177692346E-2</v>
      </c>
    </row>
    <row r="4707" spans="1:18" x14ac:dyDescent="0.25">
      <c r="A4707">
        <v>57288</v>
      </c>
      <c r="B4707" t="s">
        <v>19</v>
      </c>
      <c r="C4707">
        <v>78</v>
      </c>
      <c r="D4707" t="s">
        <v>4281</v>
      </c>
      <c r="E4707" t="s">
        <v>34</v>
      </c>
      <c r="F4707" t="s">
        <v>34</v>
      </c>
      <c r="G4707" t="s">
        <v>13</v>
      </c>
      <c r="H4707" t="s">
        <v>14</v>
      </c>
      <c r="I4707" t="s">
        <v>21</v>
      </c>
      <c r="J4707" s="5">
        <v>99.84</v>
      </c>
      <c r="K4707" s="5" t="str">
        <f>_xlfn.IFS(stroke_2[[#This Row],[avg_glucose_level]]&lt;70,"Low",stroke_2[[#This Row],[avg_glucose_level]]&lt;99,"Normal",stroke_2[[#This Row],[avg_glucose_level]]&lt;125,"Prediabetes",stroke_2[[#This Row],[avg_glucose_level]]&lt;199,"Diabetes",stroke_2[[#This Row],[avg_glucose_level]]&gt;199,"Very High")</f>
        <v>Prediabetes</v>
      </c>
      <c r="L4707">
        <v>36.6</v>
      </c>
      <c r="M4707">
        <v>28.25</v>
      </c>
      <c r="N4707">
        <v>36.6</v>
      </c>
      <c r="O4707" t="s">
        <v>24</v>
      </c>
      <c r="P4707" t="s">
        <v>34</v>
      </c>
      <c r="Q4707" s="4" t="s">
        <v>4285</v>
      </c>
      <c r="R4707" s="5">
        <f t="shared" ca="1" si="73"/>
        <v>-4.4339372751520665E-4</v>
      </c>
    </row>
    <row r="4708" spans="1:18" x14ac:dyDescent="0.25">
      <c r="A4708">
        <v>59250</v>
      </c>
      <c r="B4708" t="s">
        <v>19</v>
      </c>
      <c r="C4708">
        <v>78</v>
      </c>
      <c r="D4708" t="s">
        <v>4281</v>
      </c>
      <c r="E4708" t="s">
        <v>34</v>
      </c>
      <c r="F4708" t="s">
        <v>34</v>
      </c>
      <c r="G4708" t="s">
        <v>13</v>
      </c>
      <c r="H4708" t="s">
        <v>43</v>
      </c>
      <c r="I4708" t="s">
        <v>15</v>
      </c>
      <c r="J4708" s="5">
        <v>58.88</v>
      </c>
      <c r="K4708" s="5" t="str">
        <f>_xlfn.IFS(stroke_2[[#This Row],[avg_glucose_level]]&lt;70,"Low",stroke_2[[#This Row],[avg_glucose_level]]&lt;99,"Normal",stroke_2[[#This Row],[avg_glucose_level]]&lt;125,"Prediabetes",stroke_2[[#This Row],[avg_glucose_level]]&lt;199,"Diabetes",stroke_2[[#This Row],[avg_glucose_level]]&gt;199,"Very High")</f>
        <v>Low</v>
      </c>
      <c r="L4708">
        <v>35.799999999999997</v>
      </c>
      <c r="M4708">
        <v>28.25</v>
      </c>
      <c r="N4708">
        <v>35.799999999999997</v>
      </c>
      <c r="O4708" t="s">
        <v>38</v>
      </c>
      <c r="P4708" t="s">
        <v>34</v>
      </c>
      <c r="Q4708" s="4" t="s">
        <v>4285</v>
      </c>
      <c r="R4708" s="5">
        <f t="shared" ca="1" si="73"/>
        <v>-3.8564137408723107E-4</v>
      </c>
    </row>
    <row r="4709" spans="1:18" x14ac:dyDescent="0.25">
      <c r="A4709">
        <v>59368</v>
      </c>
      <c r="B4709" t="s">
        <v>19</v>
      </c>
      <c r="C4709">
        <v>78</v>
      </c>
      <c r="D4709" t="s">
        <v>4281</v>
      </c>
      <c r="E4709" t="s">
        <v>34</v>
      </c>
      <c r="F4709" t="s">
        <v>34</v>
      </c>
      <c r="G4709" t="s">
        <v>13</v>
      </c>
      <c r="H4709" t="s">
        <v>14</v>
      </c>
      <c r="I4709" t="s">
        <v>15</v>
      </c>
      <c r="J4709" s="5">
        <v>243.5</v>
      </c>
      <c r="K4709" s="5" t="str">
        <f>_xlfn.IFS(stroke_2[[#This Row],[avg_glucose_level]]&lt;70,"Low",stroke_2[[#This Row],[avg_glucose_level]]&lt;99,"Normal",stroke_2[[#This Row],[avg_glucose_level]]&lt;125,"Prediabetes",stroke_2[[#This Row],[avg_glucose_level]]&lt;199,"Diabetes",stroke_2[[#This Row],[avg_glucose_level]]&gt;199,"Very High")</f>
        <v>Very High</v>
      </c>
      <c r="L4709">
        <v>26.1</v>
      </c>
      <c r="M4709">
        <v>28.25</v>
      </c>
      <c r="N4709">
        <v>26.1</v>
      </c>
      <c r="O4709" t="s">
        <v>24</v>
      </c>
      <c r="P4709" t="s">
        <v>34</v>
      </c>
      <c r="Q4709" s="4" t="s">
        <v>4285</v>
      </c>
      <c r="R4709" s="5">
        <f t="shared" ca="1" si="73"/>
        <v>1.5987405006665196E-2</v>
      </c>
    </row>
    <row r="4710" spans="1:18" x14ac:dyDescent="0.25">
      <c r="A4710">
        <v>60271</v>
      </c>
      <c r="B4710" t="s">
        <v>12</v>
      </c>
      <c r="C4710">
        <v>78</v>
      </c>
      <c r="D4710" t="s">
        <v>4281</v>
      </c>
      <c r="E4710" t="s">
        <v>34</v>
      </c>
      <c r="F4710" t="s">
        <v>34</v>
      </c>
      <c r="G4710" t="s">
        <v>13</v>
      </c>
      <c r="H4710" t="s">
        <v>14</v>
      </c>
      <c r="I4710" t="s">
        <v>15</v>
      </c>
      <c r="J4710" s="5">
        <v>60.22</v>
      </c>
      <c r="K4710" s="5" t="str">
        <f>_xlfn.IFS(stroke_2[[#This Row],[avg_glucose_level]]&lt;70,"Low",stroke_2[[#This Row],[avg_glucose_level]]&lt;99,"Normal",stroke_2[[#This Row],[avg_glucose_level]]&lt;125,"Prediabetes",stroke_2[[#This Row],[avg_glucose_level]]&lt;199,"Diabetes",stroke_2[[#This Row],[avg_glucose_level]]&gt;199,"Very High")</f>
        <v>Low</v>
      </c>
      <c r="L4710">
        <v>29.7</v>
      </c>
      <c r="M4710">
        <v>28.25</v>
      </c>
      <c r="N4710">
        <v>29.7</v>
      </c>
      <c r="O4710" t="s">
        <v>18</v>
      </c>
      <c r="P4710" t="s">
        <v>34</v>
      </c>
      <c r="Q4710" s="4" t="s">
        <v>4285</v>
      </c>
      <c r="R4710" s="5">
        <f t="shared" ca="1" si="73"/>
        <v>-5.3512924655029995E-3</v>
      </c>
    </row>
    <row r="4711" spans="1:18" x14ac:dyDescent="0.25">
      <c r="A4711">
        <v>60276</v>
      </c>
      <c r="B4711" t="s">
        <v>12</v>
      </c>
      <c r="C4711">
        <v>78</v>
      </c>
      <c r="D4711" t="s">
        <v>4281</v>
      </c>
      <c r="E4711" t="s">
        <v>13</v>
      </c>
      <c r="F4711" t="s">
        <v>13</v>
      </c>
      <c r="G4711" t="s">
        <v>13</v>
      </c>
      <c r="H4711" t="s">
        <v>20</v>
      </c>
      <c r="I4711" t="s">
        <v>21</v>
      </c>
      <c r="J4711" s="5">
        <v>106.41</v>
      </c>
      <c r="K4711" s="5" t="str">
        <f>_xlfn.IFS(stroke_2[[#This Row],[avg_glucose_level]]&lt;70,"Low",stroke_2[[#This Row],[avg_glucose_level]]&lt;99,"Normal",stroke_2[[#This Row],[avg_glucose_level]]&lt;125,"Prediabetes",stroke_2[[#This Row],[avg_glucose_level]]&lt;199,"Diabetes",stroke_2[[#This Row],[avg_glucose_level]]&gt;199,"Very High")</f>
        <v>Prediabetes</v>
      </c>
      <c r="L4711">
        <v>27.3</v>
      </c>
      <c r="M4711">
        <v>28.25</v>
      </c>
      <c r="N4711">
        <v>27.3</v>
      </c>
      <c r="O4711" t="s">
        <v>24</v>
      </c>
      <c r="P4711" t="s">
        <v>34</v>
      </c>
      <c r="Q4711" s="4" t="s">
        <v>4285</v>
      </c>
      <c r="R4711" s="5">
        <f t="shared" ca="1" si="73"/>
        <v>-3.2105941899915726E-3</v>
      </c>
    </row>
    <row r="4712" spans="1:18" x14ac:dyDescent="0.25">
      <c r="A4712">
        <v>60491</v>
      </c>
      <c r="B4712" t="s">
        <v>19</v>
      </c>
      <c r="C4712">
        <v>78</v>
      </c>
      <c r="D4712" t="s">
        <v>4281</v>
      </c>
      <c r="E4712" t="s">
        <v>34</v>
      </c>
      <c r="F4712" t="s">
        <v>34</v>
      </c>
      <c r="G4712" t="s">
        <v>13</v>
      </c>
      <c r="H4712" t="s">
        <v>14</v>
      </c>
      <c r="I4712" t="s">
        <v>15</v>
      </c>
      <c r="J4712" s="5">
        <v>58.57</v>
      </c>
      <c r="K4712" s="5" t="str">
        <f>_xlfn.IFS(stroke_2[[#This Row],[avg_glucose_level]]&lt;70,"Low",stroke_2[[#This Row],[avg_glucose_level]]&lt;99,"Normal",stroke_2[[#This Row],[avg_glucose_level]]&lt;125,"Prediabetes",stroke_2[[#This Row],[avg_glucose_level]]&lt;199,"Diabetes",stroke_2[[#This Row],[avg_glucose_level]]&gt;199,"Very High")</f>
        <v>Low</v>
      </c>
      <c r="L4712">
        <v>24.2</v>
      </c>
      <c r="M4712">
        <v>28.25</v>
      </c>
      <c r="N4712">
        <v>24.2</v>
      </c>
      <c r="O4712" t="s">
        <v>38</v>
      </c>
      <c r="P4712" t="s">
        <v>13</v>
      </c>
      <c r="Q4712" s="4" t="s">
        <v>4286</v>
      </c>
      <c r="R4712" s="5">
        <f t="shared" ca="1" si="73"/>
        <v>0.99697261898188394</v>
      </c>
    </row>
    <row r="4713" spans="1:18" x14ac:dyDescent="0.25">
      <c r="A4713">
        <v>61333</v>
      </c>
      <c r="B4713" t="s">
        <v>19</v>
      </c>
      <c r="C4713">
        <v>78</v>
      </c>
      <c r="D4713" t="s">
        <v>4281</v>
      </c>
      <c r="E4713" t="s">
        <v>34</v>
      </c>
      <c r="F4713" t="s">
        <v>34</v>
      </c>
      <c r="G4713" t="s">
        <v>34</v>
      </c>
      <c r="H4713" t="s">
        <v>20</v>
      </c>
      <c r="I4713" t="s">
        <v>21</v>
      </c>
      <c r="J4713" s="5">
        <v>68.349999999999994</v>
      </c>
      <c r="K4713" s="5" t="str">
        <f>_xlfn.IFS(stroke_2[[#This Row],[avg_glucose_level]]&lt;70,"Low",stroke_2[[#This Row],[avg_glucose_level]]&lt;99,"Normal",stroke_2[[#This Row],[avg_glucose_level]]&lt;125,"Prediabetes",stroke_2[[#This Row],[avg_glucose_level]]&lt;199,"Diabetes",stroke_2[[#This Row],[avg_glucose_level]]&gt;199,"Very High")</f>
        <v>Low</v>
      </c>
      <c r="L4713">
        <v>31.4</v>
      </c>
      <c r="M4713">
        <v>28.25</v>
      </c>
      <c r="N4713">
        <v>31.4</v>
      </c>
      <c r="O4713" t="s">
        <v>38</v>
      </c>
      <c r="P4713" t="s">
        <v>34</v>
      </c>
      <c r="Q4713" s="4" t="s">
        <v>4285</v>
      </c>
      <c r="R4713" s="5">
        <f t="shared" ca="1" si="73"/>
        <v>2.4550230007932051E-3</v>
      </c>
    </row>
    <row r="4714" spans="1:18" x14ac:dyDescent="0.25">
      <c r="A4714">
        <v>62272</v>
      </c>
      <c r="B4714" t="s">
        <v>19</v>
      </c>
      <c r="C4714">
        <v>78</v>
      </c>
      <c r="D4714" t="s">
        <v>4281</v>
      </c>
      <c r="E4714" t="s">
        <v>34</v>
      </c>
      <c r="F4714" t="s">
        <v>34</v>
      </c>
      <c r="G4714" t="s">
        <v>13</v>
      </c>
      <c r="H4714" t="s">
        <v>14</v>
      </c>
      <c r="I4714" t="s">
        <v>15</v>
      </c>
      <c r="J4714" s="5">
        <v>119.03</v>
      </c>
      <c r="K4714" s="5" t="str">
        <f>_xlfn.IFS(stroke_2[[#This Row],[avg_glucose_level]]&lt;70,"Low",stroke_2[[#This Row],[avg_glucose_level]]&lt;99,"Normal",stroke_2[[#This Row],[avg_glucose_level]]&lt;125,"Prediabetes",stroke_2[[#This Row],[avg_glucose_level]]&lt;199,"Diabetes",stroke_2[[#This Row],[avg_glucose_level]]&gt;199,"Very High")</f>
        <v>Prediabetes</v>
      </c>
      <c r="L4714">
        <v>31</v>
      </c>
      <c r="M4714">
        <v>28.25</v>
      </c>
      <c r="N4714">
        <v>31</v>
      </c>
      <c r="O4714" t="s">
        <v>24</v>
      </c>
      <c r="P4714" t="s">
        <v>34</v>
      </c>
      <c r="Q4714" s="4" t="s">
        <v>4285</v>
      </c>
      <c r="R4714" s="5">
        <f t="shared" ca="1" si="73"/>
        <v>1.1535150366571157E-4</v>
      </c>
    </row>
    <row r="4715" spans="1:18" x14ac:dyDescent="0.25">
      <c r="A4715">
        <v>62798</v>
      </c>
      <c r="B4715" t="s">
        <v>19</v>
      </c>
      <c r="C4715">
        <v>78</v>
      </c>
      <c r="D4715" t="s">
        <v>4281</v>
      </c>
      <c r="E4715" t="s">
        <v>13</v>
      </c>
      <c r="F4715" t="s">
        <v>34</v>
      </c>
      <c r="G4715" t="s">
        <v>13</v>
      </c>
      <c r="H4715" t="s">
        <v>14</v>
      </c>
      <c r="I4715" t="s">
        <v>21</v>
      </c>
      <c r="J4715" s="5">
        <v>100.54</v>
      </c>
      <c r="K4715" s="5" t="str">
        <f>_xlfn.IFS(stroke_2[[#This Row],[avg_glucose_level]]&lt;70,"Low",stroke_2[[#This Row],[avg_glucose_level]]&lt;99,"Normal",stroke_2[[#This Row],[avg_glucose_level]]&lt;125,"Prediabetes",stroke_2[[#This Row],[avg_glucose_level]]&lt;199,"Diabetes",stroke_2[[#This Row],[avg_glucose_level]]&gt;199,"Very High")</f>
        <v>Prediabetes</v>
      </c>
      <c r="L4715">
        <v>32.1</v>
      </c>
      <c r="M4715">
        <v>28.25</v>
      </c>
      <c r="N4715">
        <v>32.1</v>
      </c>
      <c r="O4715" t="s">
        <v>29</v>
      </c>
      <c r="P4715" t="s">
        <v>34</v>
      </c>
      <c r="Q4715" s="4" t="s">
        <v>4285</v>
      </c>
      <c r="R4715" s="5">
        <f t="shared" ca="1" si="73"/>
        <v>2.2001445634941726E-2</v>
      </c>
    </row>
    <row r="4716" spans="1:18" x14ac:dyDescent="0.25">
      <c r="A4716">
        <v>62861</v>
      </c>
      <c r="B4716" t="s">
        <v>19</v>
      </c>
      <c r="C4716">
        <v>78</v>
      </c>
      <c r="D4716" t="s">
        <v>4281</v>
      </c>
      <c r="E4716" t="s">
        <v>34</v>
      </c>
      <c r="F4716" t="s">
        <v>34</v>
      </c>
      <c r="G4716" t="s">
        <v>13</v>
      </c>
      <c r="H4716" t="s">
        <v>14</v>
      </c>
      <c r="I4716" t="s">
        <v>15</v>
      </c>
      <c r="J4716" s="5">
        <v>67.290000000000006</v>
      </c>
      <c r="K4716" s="5" t="str">
        <f>_xlfn.IFS(stroke_2[[#This Row],[avg_glucose_level]]&lt;70,"Low",stroke_2[[#This Row],[avg_glucose_level]]&lt;99,"Normal",stroke_2[[#This Row],[avg_glucose_level]]&lt;125,"Prediabetes",stroke_2[[#This Row],[avg_glucose_level]]&lt;199,"Diabetes",stroke_2[[#This Row],[avg_glucose_level]]&gt;199,"Very High")</f>
        <v>Low</v>
      </c>
      <c r="L4716">
        <v>24.6</v>
      </c>
      <c r="M4716">
        <v>28.25</v>
      </c>
      <c r="N4716">
        <v>24.6</v>
      </c>
      <c r="O4716" t="s">
        <v>24</v>
      </c>
      <c r="P4716" t="s">
        <v>13</v>
      </c>
      <c r="Q4716" s="4" t="s">
        <v>4286</v>
      </c>
      <c r="R4716" s="5">
        <f t="shared" ca="1" si="73"/>
        <v>1.0211590965662718</v>
      </c>
    </row>
    <row r="4717" spans="1:18" x14ac:dyDescent="0.25">
      <c r="A4717">
        <v>63457</v>
      </c>
      <c r="B4717" t="s">
        <v>19</v>
      </c>
      <c r="C4717">
        <v>78</v>
      </c>
      <c r="D4717" t="s">
        <v>4281</v>
      </c>
      <c r="E4717" t="s">
        <v>34</v>
      </c>
      <c r="F4717" t="s">
        <v>13</v>
      </c>
      <c r="G4717" t="s">
        <v>34</v>
      </c>
      <c r="H4717" t="s">
        <v>20</v>
      </c>
      <c r="I4717" t="s">
        <v>15</v>
      </c>
      <c r="J4717" s="5">
        <v>110.78</v>
      </c>
      <c r="K4717" s="5" t="str">
        <f>_xlfn.IFS(stroke_2[[#This Row],[avg_glucose_level]]&lt;70,"Low",stroke_2[[#This Row],[avg_glucose_level]]&lt;99,"Normal",stroke_2[[#This Row],[avg_glucose_level]]&lt;125,"Prediabetes",stroke_2[[#This Row],[avg_glucose_level]]&lt;199,"Diabetes",stroke_2[[#This Row],[avg_glucose_level]]&gt;199,"Very High")</f>
        <v>Prediabetes</v>
      </c>
      <c r="L4717">
        <v>22.9</v>
      </c>
      <c r="M4717">
        <v>28.25</v>
      </c>
      <c r="N4717">
        <v>22.9</v>
      </c>
      <c r="O4717" t="s">
        <v>24</v>
      </c>
      <c r="P4717" t="s">
        <v>34</v>
      </c>
      <c r="Q4717" s="4" t="s">
        <v>4285</v>
      </c>
      <c r="R4717" s="5">
        <f t="shared" ca="1" si="73"/>
        <v>1.1927877656793252E-2</v>
      </c>
    </row>
    <row r="4718" spans="1:18" x14ac:dyDescent="0.25">
      <c r="A4718">
        <v>63561</v>
      </c>
      <c r="B4718" t="s">
        <v>12</v>
      </c>
      <c r="C4718">
        <v>78</v>
      </c>
      <c r="D4718" t="s">
        <v>4281</v>
      </c>
      <c r="E4718" t="s">
        <v>34</v>
      </c>
      <c r="F4718" t="s">
        <v>34</v>
      </c>
      <c r="G4718" t="s">
        <v>13</v>
      </c>
      <c r="H4718" t="s">
        <v>14</v>
      </c>
      <c r="I4718" t="s">
        <v>15</v>
      </c>
      <c r="J4718" s="5">
        <v>56.18</v>
      </c>
      <c r="K4718" s="5" t="str">
        <f>_xlfn.IFS(stroke_2[[#This Row],[avg_glucose_level]]&lt;70,"Low",stroke_2[[#This Row],[avg_glucose_level]]&lt;99,"Normal",stroke_2[[#This Row],[avg_glucose_level]]&lt;125,"Prediabetes",stroke_2[[#This Row],[avg_glucose_level]]&lt;199,"Diabetes",stroke_2[[#This Row],[avg_glucose_level]]&gt;199,"Very High")</f>
        <v>Low</v>
      </c>
      <c r="L4718">
        <v>27.1</v>
      </c>
      <c r="M4718">
        <v>28.25</v>
      </c>
      <c r="N4718">
        <v>27.1</v>
      </c>
      <c r="O4718" t="s">
        <v>24</v>
      </c>
      <c r="P4718" t="s">
        <v>34</v>
      </c>
      <c r="Q4718" s="4" t="s">
        <v>4285</v>
      </c>
      <c r="R4718" s="5">
        <f t="shared" ca="1" si="73"/>
        <v>-1.5357178891633827E-2</v>
      </c>
    </row>
    <row r="4719" spans="1:18" x14ac:dyDescent="0.25">
      <c r="A4719">
        <v>65277</v>
      </c>
      <c r="B4719" t="s">
        <v>19</v>
      </c>
      <c r="C4719">
        <v>78</v>
      </c>
      <c r="D4719" t="s">
        <v>4281</v>
      </c>
      <c r="E4719" t="s">
        <v>13</v>
      </c>
      <c r="F4719" t="s">
        <v>34</v>
      </c>
      <c r="G4719" t="s">
        <v>34</v>
      </c>
      <c r="H4719" t="s">
        <v>20</v>
      </c>
      <c r="I4719" t="s">
        <v>21</v>
      </c>
      <c r="J4719" s="5">
        <v>198.12</v>
      </c>
      <c r="K4719" s="5" t="str">
        <f>_xlfn.IFS(stroke_2[[#This Row],[avg_glucose_level]]&lt;70,"Low",stroke_2[[#This Row],[avg_glucose_level]]&lt;99,"Normal",stroke_2[[#This Row],[avg_glucose_level]]&lt;125,"Prediabetes",stroke_2[[#This Row],[avg_glucose_level]]&lt;199,"Diabetes",stroke_2[[#This Row],[avg_glucose_level]]&gt;199,"Very High")</f>
        <v>Diabetes</v>
      </c>
      <c r="L4719">
        <v>29.1</v>
      </c>
      <c r="M4719">
        <v>28.25</v>
      </c>
      <c r="N4719">
        <v>29.1</v>
      </c>
      <c r="O4719" t="s">
        <v>24</v>
      </c>
      <c r="P4719" t="s">
        <v>34</v>
      </c>
      <c r="Q4719" s="4" t="s">
        <v>4285</v>
      </c>
      <c r="R4719" s="5">
        <f t="shared" ca="1" si="73"/>
        <v>-5.2576603816618713E-3</v>
      </c>
    </row>
    <row r="4720" spans="1:18" x14ac:dyDescent="0.25">
      <c r="A4720">
        <v>65836</v>
      </c>
      <c r="B4720" t="s">
        <v>19</v>
      </c>
      <c r="C4720">
        <v>78</v>
      </c>
      <c r="D4720" t="s">
        <v>4281</v>
      </c>
      <c r="E4720" t="s">
        <v>13</v>
      </c>
      <c r="F4720" t="s">
        <v>34</v>
      </c>
      <c r="G4720" t="s">
        <v>13</v>
      </c>
      <c r="H4720" t="s">
        <v>14</v>
      </c>
      <c r="I4720" t="s">
        <v>15</v>
      </c>
      <c r="J4720" s="5">
        <v>182.2</v>
      </c>
      <c r="K4720" s="5" t="str">
        <f>_xlfn.IFS(stroke_2[[#This Row],[avg_glucose_level]]&lt;70,"Low",stroke_2[[#This Row],[avg_glucose_level]]&lt;99,"Normal",stroke_2[[#This Row],[avg_glucose_level]]&lt;125,"Prediabetes",stroke_2[[#This Row],[avg_glucose_level]]&lt;199,"Diabetes",stroke_2[[#This Row],[avg_glucose_level]]&gt;199,"Very High")</f>
        <v>Diabetes</v>
      </c>
      <c r="L4720">
        <v>30.5</v>
      </c>
      <c r="M4720">
        <v>28.25</v>
      </c>
      <c r="N4720">
        <v>30.5</v>
      </c>
      <c r="O4720" t="s">
        <v>18</v>
      </c>
      <c r="P4720" t="s">
        <v>34</v>
      </c>
      <c r="Q4720" s="4" t="s">
        <v>4285</v>
      </c>
      <c r="R4720" s="5">
        <f t="shared" ca="1" si="73"/>
        <v>-1.5331809293331444E-3</v>
      </c>
    </row>
    <row r="4721" spans="1:18" x14ac:dyDescent="0.25">
      <c r="A4721">
        <v>66400</v>
      </c>
      <c r="B4721" t="s">
        <v>12</v>
      </c>
      <c r="C4721">
        <v>78</v>
      </c>
      <c r="D4721" t="s">
        <v>4281</v>
      </c>
      <c r="E4721" t="s">
        <v>34</v>
      </c>
      <c r="F4721" t="s">
        <v>34</v>
      </c>
      <c r="G4721" t="s">
        <v>13</v>
      </c>
      <c r="H4721" t="s">
        <v>14</v>
      </c>
      <c r="I4721" t="s">
        <v>15</v>
      </c>
      <c r="J4721" s="5">
        <v>237.75</v>
      </c>
      <c r="K4721" s="5" t="str">
        <f>_xlfn.IFS(stroke_2[[#This Row],[avg_glucose_level]]&lt;70,"Low",stroke_2[[#This Row],[avg_glucose_level]]&lt;99,"Normal",stroke_2[[#This Row],[avg_glucose_level]]&lt;125,"Prediabetes",stroke_2[[#This Row],[avg_glucose_level]]&lt;199,"Diabetes",stroke_2[[#This Row],[avg_glucose_level]]&gt;199,"Very High")</f>
        <v>Very High</v>
      </c>
      <c r="M4721">
        <v>28.25</v>
      </c>
      <c r="N4721">
        <v>28.25</v>
      </c>
      <c r="O4721" t="s">
        <v>18</v>
      </c>
      <c r="P4721" t="s">
        <v>13</v>
      </c>
      <c r="Q4721" s="4" t="s">
        <v>4286</v>
      </c>
      <c r="R4721" s="5">
        <f t="shared" ca="1" si="73"/>
        <v>0.99250642650822241</v>
      </c>
    </row>
    <row r="4722" spans="1:18" x14ac:dyDescent="0.25">
      <c r="A4722">
        <v>66677</v>
      </c>
      <c r="B4722" t="s">
        <v>12</v>
      </c>
      <c r="C4722">
        <v>78</v>
      </c>
      <c r="D4722" t="s">
        <v>4281</v>
      </c>
      <c r="E4722" t="s">
        <v>34</v>
      </c>
      <c r="F4722" t="s">
        <v>34</v>
      </c>
      <c r="G4722" t="s">
        <v>13</v>
      </c>
      <c r="H4722" t="s">
        <v>14</v>
      </c>
      <c r="I4722" t="s">
        <v>21</v>
      </c>
      <c r="J4722" s="5">
        <v>80.09</v>
      </c>
      <c r="K4722" s="5" t="str">
        <f>_xlfn.IFS(stroke_2[[#This Row],[avg_glucose_level]]&lt;70,"Low",stroke_2[[#This Row],[avg_glucose_level]]&lt;99,"Normal",stroke_2[[#This Row],[avg_glucose_level]]&lt;125,"Prediabetes",stroke_2[[#This Row],[avg_glucose_level]]&lt;199,"Diabetes",stroke_2[[#This Row],[avg_glucose_level]]&gt;199,"Very High")</f>
        <v>Normal</v>
      </c>
      <c r="L4722">
        <v>21.8</v>
      </c>
      <c r="M4722">
        <v>28.25</v>
      </c>
      <c r="N4722">
        <v>21.8</v>
      </c>
      <c r="O4722" t="s">
        <v>24</v>
      </c>
      <c r="P4722" t="s">
        <v>34</v>
      </c>
      <c r="Q4722" s="4" t="s">
        <v>4285</v>
      </c>
      <c r="R4722" s="5">
        <f t="shared" ca="1" si="73"/>
        <v>-9.3092048879763571E-3</v>
      </c>
    </row>
    <row r="4723" spans="1:18" x14ac:dyDescent="0.25">
      <c r="A4723">
        <v>68721</v>
      </c>
      <c r="B4723" t="s">
        <v>19</v>
      </c>
      <c r="C4723">
        <v>78</v>
      </c>
      <c r="D4723" t="s">
        <v>4281</v>
      </c>
      <c r="E4723" t="s">
        <v>34</v>
      </c>
      <c r="F4723" t="s">
        <v>34</v>
      </c>
      <c r="G4723" t="s">
        <v>13</v>
      </c>
      <c r="H4723" t="s">
        <v>14</v>
      </c>
      <c r="I4723" t="s">
        <v>21</v>
      </c>
      <c r="J4723" s="5">
        <v>133.13</v>
      </c>
      <c r="K4723" s="5" t="str">
        <f>_xlfn.IFS(stroke_2[[#This Row],[avg_glucose_level]]&lt;70,"Low",stroke_2[[#This Row],[avg_glucose_level]]&lt;99,"Normal",stroke_2[[#This Row],[avg_glucose_level]]&lt;125,"Prediabetes",stroke_2[[#This Row],[avg_glucose_level]]&lt;199,"Diabetes",stroke_2[[#This Row],[avg_glucose_level]]&gt;199,"Very High")</f>
        <v>Diabetes</v>
      </c>
      <c r="L4723">
        <v>24.2</v>
      </c>
      <c r="M4723">
        <v>28.25</v>
      </c>
      <c r="N4723">
        <v>24.2</v>
      </c>
      <c r="O4723" t="s">
        <v>38</v>
      </c>
      <c r="P4723" t="s">
        <v>34</v>
      </c>
      <c r="Q4723" s="4" t="s">
        <v>4285</v>
      </c>
      <c r="R4723" s="5">
        <f t="shared" ca="1" si="73"/>
        <v>2.3288639610117061E-2</v>
      </c>
    </row>
    <row r="4724" spans="1:18" x14ac:dyDescent="0.25">
      <c r="A4724">
        <v>69010</v>
      </c>
      <c r="B4724" t="s">
        <v>12</v>
      </c>
      <c r="C4724">
        <v>78</v>
      </c>
      <c r="D4724" t="s">
        <v>4281</v>
      </c>
      <c r="E4724" t="s">
        <v>34</v>
      </c>
      <c r="F4724" t="s">
        <v>34</v>
      </c>
      <c r="G4724" t="s">
        <v>13</v>
      </c>
      <c r="H4724" t="s">
        <v>14</v>
      </c>
      <c r="I4724" t="s">
        <v>21</v>
      </c>
      <c r="J4724" s="5">
        <v>83.2</v>
      </c>
      <c r="K4724" s="5" t="str">
        <f>_xlfn.IFS(stroke_2[[#This Row],[avg_glucose_level]]&lt;70,"Low",stroke_2[[#This Row],[avg_glucose_level]]&lt;99,"Normal",stroke_2[[#This Row],[avg_glucose_level]]&lt;125,"Prediabetes",stroke_2[[#This Row],[avg_glucose_level]]&lt;199,"Diabetes",stroke_2[[#This Row],[avg_glucose_level]]&gt;199,"Very High")</f>
        <v>Normal</v>
      </c>
      <c r="L4724">
        <v>21.2</v>
      </c>
      <c r="M4724">
        <v>28.25</v>
      </c>
      <c r="N4724">
        <v>21.2</v>
      </c>
      <c r="O4724" t="s">
        <v>18</v>
      </c>
      <c r="P4724" t="s">
        <v>34</v>
      </c>
      <c r="Q4724" s="4" t="s">
        <v>4285</v>
      </c>
      <c r="R4724" s="5">
        <f t="shared" ca="1" si="73"/>
        <v>-1.1158303562983567E-2</v>
      </c>
    </row>
    <row r="4725" spans="1:18" x14ac:dyDescent="0.25">
      <c r="A4725">
        <v>69370</v>
      </c>
      <c r="B4725" t="s">
        <v>12</v>
      </c>
      <c r="C4725">
        <v>78</v>
      </c>
      <c r="D4725" t="s">
        <v>4281</v>
      </c>
      <c r="E4725" t="s">
        <v>34</v>
      </c>
      <c r="F4725" t="s">
        <v>34</v>
      </c>
      <c r="G4725" t="s">
        <v>13</v>
      </c>
      <c r="H4725" t="s">
        <v>43</v>
      </c>
      <c r="I4725" t="s">
        <v>15</v>
      </c>
      <c r="J4725" s="5">
        <v>59.74</v>
      </c>
      <c r="K4725" s="5" t="str">
        <f>_xlfn.IFS(stroke_2[[#This Row],[avg_glucose_level]]&lt;70,"Low",stroke_2[[#This Row],[avg_glucose_level]]&lt;99,"Normal",stroke_2[[#This Row],[avg_glucose_level]]&lt;125,"Prediabetes",stroke_2[[#This Row],[avg_glucose_level]]&lt;199,"Diabetes",stroke_2[[#This Row],[avg_glucose_level]]&gt;199,"Very High")</f>
        <v>Low</v>
      </c>
      <c r="L4725">
        <v>27</v>
      </c>
      <c r="M4725">
        <v>28.25</v>
      </c>
      <c r="N4725">
        <v>27</v>
      </c>
      <c r="O4725" t="s">
        <v>18</v>
      </c>
      <c r="P4725" t="s">
        <v>34</v>
      </c>
      <c r="Q4725" s="4" t="s">
        <v>4285</v>
      </c>
      <c r="R4725" s="5">
        <f t="shared" ca="1" si="73"/>
        <v>-1.614827796747164E-2</v>
      </c>
    </row>
    <row r="4726" spans="1:18" x14ac:dyDescent="0.25">
      <c r="A4726">
        <v>259</v>
      </c>
      <c r="B4726" t="s">
        <v>12</v>
      </c>
      <c r="C4726">
        <v>79</v>
      </c>
      <c r="D4726" t="s">
        <v>4281</v>
      </c>
      <c r="E4726" t="s">
        <v>34</v>
      </c>
      <c r="F4726" t="s">
        <v>34</v>
      </c>
      <c r="G4726" t="s">
        <v>13</v>
      </c>
      <c r="H4726" t="s">
        <v>14</v>
      </c>
      <c r="I4726" t="s">
        <v>15</v>
      </c>
      <c r="J4726" s="5">
        <v>198.79</v>
      </c>
      <c r="K4726" s="5" t="str">
        <f>_xlfn.IFS(stroke_2[[#This Row],[avg_glucose_level]]&lt;70,"Low",stroke_2[[#This Row],[avg_glucose_level]]&lt;99,"Normal",stroke_2[[#This Row],[avg_glucose_level]]&lt;125,"Prediabetes",stroke_2[[#This Row],[avg_glucose_level]]&lt;199,"Diabetes",stroke_2[[#This Row],[avg_glucose_level]]&gt;199,"Very High")</f>
        <v>Diabetes</v>
      </c>
      <c r="L4726">
        <v>24.9</v>
      </c>
      <c r="M4726">
        <v>28.25</v>
      </c>
      <c r="N4726">
        <v>24.9</v>
      </c>
      <c r="O4726" t="s">
        <v>24</v>
      </c>
      <c r="P4726" t="s">
        <v>34</v>
      </c>
      <c r="Q4726" s="4" t="s">
        <v>4285</v>
      </c>
      <c r="R4726" s="5">
        <f t="shared" ca="1" si="73"/>
        <v>-6.8564245073736759E-3</v>
      </c>
    </row>
    <row r="4727" spans="1:18" x14ac:dyDescent="0.25">
      <c r="A4727">
        <v>321</v>
      </c>
      <c r="B4727" t="s">
        <v>19</v>
      </c>
      <c r="C4727">
        <v>79</v>
      </c>
      <c r="D4727" t="s">
        <v>4281</v>
      </c>
      <c r="E4727" t="s">
        <v>34</v>
      </c>
      <c r="F4727" t="s">
        <v>34</v>
      </c>
      <c r="G4727" t="s">
        <v>34</v>
      </c>
      <c r="H4727" t="s">
        <v>20</v>
      </c>
      <c r="I4727" t="s">
        <v>21</v>
      </c>
      <c r="J4727" s="5">
        <v>71.98</v>
      </c>
      <c r="K4727" s="5" t="str">
        <f>_xlfn.IFS(stroke_2[[#This Row],[avg_glucose_level]]&lt;70,"Low",stroke_2[[#This Row],[avg_glucose_level]]&lt;99,"Normal",stroke_2[[#This Row],[avg_glucose_level]]&lt;125,"Prediabetes",stroke_2[[#This Row],[avg_glucose_level]]&lt;199,"Diabetes",stroke_2[[#This Row],[avg_glucose_level]]&gt;199,"Very High")</f>
        <v>Normal</v>
      </c>
      <c r="L4727">
        <v>36.4</v>
      </c>
      <c r="M4727">
        <v>28.25</v>
      </c>
      <c r="N4727">
        <v>36.4</v>
      </c>
      <c r="O4727" t="s">
        <v>24</v>
      </c>
      <c r="P4727" t="s">
        <v>34</v>
      </c>
      <c r="Q4727" s="4" t="s">
        <v>4285</v>
      </c>
      <c r="R4727" s="5">
        <f t="shared" ca="1" si="73"/>
        <v>2.030412675723197E-2</v>
      </c>
    </row>
    <row r="4728" spans="1:18" x14ac:dyDescent="0.25">
      <c r="A4728">
        <v>1191</v>
      </c>
      <c r="B4728" t="s">
        <v>19</v>
      </c>
      <c r="C4728">
        <v>79</v>
      </c>
      <c r="D4728" t="s">
        <v>4281</v>
      </c>
      <c r="E4728" t="s">
        <v>34</v>
      </c>
      <c r="F4728" t="s">
        <v>13</v>
      </c>
      <c r="G4728" t="s">
        <v>13</v>
      </c>
      <c r="H4728" t="s">
        <v>14</v>
      </c>
      <c r="I4728" t="s">
        <v>15</v>
      </c>
      <c r="J4728" s="5">
        <v>68.400000000000006</v>
      </c>
      <c r="K4728" s="5" t="str">
        <f>_xlfn.IFS(stroke_2[[#This Row],[avg_glucose_level]]&lt;70,"Low",stroke_2[[#This Row],[avg_glucose_level]]&lt;99,"Normal",stroke_2[[#This Row],[avg_glucose_level]]&lt;125,"Prediabetes",stroke_2[[#This Row],[avg_glucose_level]]&lt;199,"Diabetes",stroke_2[[#This Row],[avg_glucose_level]]&gt;199,"Very High")</f>
        <v>Low</v>
      </c>
      <c r="L4728">
        <v>22.1</v>
      </c>
      <c r="M4728">
        <v>28.25</v>
      </c>
      <c r="N4728">
        <v>22.1</v>
      </c>
      <c r="O4728" t="s">
        <v>18</v>
      </c>
      <c r="P4728" t="s">
        <v>34</v>
      </c>
      <c r="Q4728" s="4" t="s">
        <v>4285</v>
      </c>
      <c r="R4728" s="5">
        <f t="shared" ca="1" si="73"/>
        <v>-3.3101846355044983E-3</v>
      </c>
    </row>
    <row r="4729" spans="1:18" x14ac:dyDescent="0.25">
      <c r="A4729">
        <v>1665</v>
      </c>
      <c r="B4729" t="s">
        <v>19</v>
      </c>
      <c r="C4729">
        <v>79</v>
      </c>
      <c r="D4729" t="s">
        <v>4281</v>
      </c>
      <c r="E4729" t="s">
        <v>13</v>
      </c>
      <c r="F4729" t="s">
        <v>34</v>
      </c>
      <c r="G4729" t="s">
        <v>13</v>
      </c>
      <c r="H4729" t="s">
        <v>20</v>
      </c>
      <c r="I4729" t="s">
        <v>21</v>
      </c>
      <c r="J4729" s="5">
        <v>174.12</v>
      </c>
      <c r="K4729" s="5" t="str">
        <f>_xlfn.IFS(stroke_2[[#This Row],[avg_glucose_level]]&lt;70,"Low",stroke_2[[#This Row],[avg_glucose_level]]&lt;99,"Normal",stroke_2[[#This Row],[avg_glucose_level]]&lt;125,"Prediabetes",stroke_2[[#This Row],[avg_glucose_level]]&lt;199,"Diabetes",stroke_2[[#This Row],[avg_glucose_level]]&gt;199,"Very High")</f>
        <v>Diabetes</v>
      </c>
      <c r="L4729">
        <v>24</v>
      </c>
      <c r="M4729">
        <v>28.25</v>
      </c>
      <c r="N4729">
        <v>24</v>
      </c>
      <c r="O4729" t="s">
        <v>24</v>
      </c>
      <c r="P4729" t="s">
        <v>13</v>
      </c>
      <c r="Q4729" s="4" t="s">
        <v>4286</v>
      </c>
      <c r="R4729" s="5">
        <f t="shared" ca="1" si="73"/>
        <v>0.98585632534346612</v>
      </c>
    </row>
    <row r="4730" spans="1:18" x14ac:dyDescent="0.25">
      <c r="A4730">
        <v>2467</v>
      </c>
      <c r="B4730" t="s">
        <v>19</v>
      </c>
      <c r="C4730">
        <v>79</v>
      </c>
      <c r="D4730" t="s">
        <v>4281</v>
      </c>
      <c r="E4730" t="s">
        <v>13</v>
      </c>
      <c r="F4730" t="s">
        <v>34</v>
      </c>
      <c r="G4730" t="s">
        <v>13</v>
      </c>
      <c r="H4730" t="s">
        <v>20</v>
      </c>
      <c r="I4730" t="s">
        <v>21</v>
      </c>
      <c r="J4730" s="5">
        <v>92.43</v>
      </c>
      <c r="K4730" s="5" t="str">
        <f>_xlfn.IFS(stroke_2[[#This Row],[avg_glucose_level]]&lt;70,"Low",stroke_2[[#This Row],[avg_glucose_level]]&lt;99,"Normal",stroke_2[[#This Row],[avg_glucose_level]]&lt;125,"Prediabetes",stroke_2[[#This Row],[avg_glucose_level]]&lt;199,"Diabetes",stroke_2[[#This Row],[avg_glucose_level]]&gt;199,"Very High")</f>
        <v>Normal</v>
      </c>
      <c r="M4730">
        <v>28.25</v>
      </c>
      <c r="N4730">
        <v>28.25</v>
      </c>
      <c r="O4730" t="s">
        <v>24</v>
      </c>
      <c r="P4730" t="s">
        <v>34</v>
      </c>
      <c r="Q4730" s="4" t="s">
        <v>4285</v>
      </c>
      <c r="R4730" s="5">
        <f t="shared" ca="1" si="73"/>
        <v>1.9835144938619494E-2</v>
      </c>
    </row>
    <row r="4731" spans="1:18" x14ac:dyDescent="0.25">
      <c r="A4731">
        <v>3013</v>
      </c>
      <c r="B4731" t="s">
        <v>19</v>
      </c>
      <c r="C4731">
        <v>79</v>
      </c>
      <c r="D4731" t="s">
        <v>4281</v>
      </c>
      <c r="E4731" t="s">
        <v>34</v>
      </c>
      <c r="F4731" t="s">
        <v>34</v>
      </c>
      <c r="G4731" t="s">
        <v>13</v>
      </c>
      <c r="H4731" t="s">
        <v>20</v>
      </c>
      <c r="I4731" t="s">
        <v>21</v>
      </c>
      <c r="J4731" s="5">
        <v>83.7</v>
      </c>
      <c r="K4731" s="5" t="str">
        <f>_xlfn.IFS(stroke_2[[#This Row],[avg_glucose_level]]&lt;70,"Low",stroke_2[[#This Row],[avg_glucose_level]]&lt;99,"Normal",stroke_2[[#This Row],[avg_glucose_level]]&lt;125,"Prediabetes",stroke_2[[#This Row],[avg_glucose_level]]&lt;199,"Diabetes",stroke_2[[#This Row],[avg_glucose_level]]&gt;199,"Very High")</f>
        <v>Normal</v>
      </c>
      <c r="L4731">
        <v>28.7</v>
      </c>
      <c r="M4731">
        <v>28.25</v>
      </c>
      <c r="N4731">
        <v>28.7</v>
      </c>
      <c r="O4731" t="s">
        <v>24</v>
      </c>
      <c r="P4731" t="s">
        <v>34</v>
      </c>
      <c r="Q4731" s="4" t="s">
        <v>4285</v>
      </c>
      <c r="R4731" s="5">
        <f t="shared" ca="1" si="73"/>
        <v>-1.3369861100696623E-2</v>
      </c>
    </row>
    <row r="4732" spans="1:18" x14ac:dyDescent="0.25">
      <c r="A4732">
        <v>3205</v>
      </c>
      <c r="B4732" t="s">
        <v>19</v>
      </c>
      <c r="C4732">
        <v>79</v>
      </c>
      <c r="D4732" t="s">
        <v>4281</v>
      </c>
      <c r="E4732" t="s">
        <v>34</v>
      </c>
      <c r="F4732" t="s">
        <v>34</v>
      </c>
      <c r="G4732" t="s">
        <v>13</v>
      </c>
      <c r="H4732" t="s">
        <v>20</v>
      </c>
      <c r="I4732" t="s">
        <v>15</v>
      </c>
      <c r="J4732" s="5">
        <v>79.03</v>
      </c>
      <c r="K4732" s="5" t="str">
        <f>_xlfn.IFS(stroke_2[[#This Row],[avg_glucose_level]]&lt;70,"Low",stroke_2[[#This Row],[avg_glucose_level]]&lt;99,"Normal",stroke_2[[#This Row],[avg_glucose_level]]&lt;125,"Prediabetes",stroke_2[[#This Row],[avg_glucose_level]]&lt;199,"Diabetes",stroke_2[[#This Row],[avg_glucose_level]]&gt;199,"Very High")</f>
        <v>Normal</v>
      </c>
      <c r="L4732">
        <v>11.3</v>
      </c>
      <c r="M4732">
        <v>28.25</v>
      </c>
      <c r="N4732">
        <v>11.3</v>
      </c>
      <c r="O4732" t="s">
        <v>38</v>
      </c>
      <c r="P4732" t="s">
        <v>34</v>
      </c>
      <c r="Q4732" s="4" t="s">
        <v>4285</v>
      </c>
      <c r="R4732" s="5">
        <f t="shared" ca="1" si="73"/>
        <v>8.6768017658375718E-4</v>
      </c>
    </row>
    <row r="4733" spans="1:18" x14ac:dyDescent="0.25">
      <c r="A4733">
        <v>3442</v>
      </c>
      <c r="B4733" t="s">
        <v>19</v>
      </c>
      <c r="C4733">
        <v>79</v>
      </c>
      <c r="D4733" t="s">
        <v>4281</v>
      </c>
      <c r="E4733" t="s">
        <v>34</v>
      </c>
      <c r="F4733" t="s">
        <v>34</v>
      </c>
      <c r="G4733" t="s">
        <v>34</v>
      </c>
      <c r="H4733" t="s">
        <v>20</v>
      </c>
      <c r="I4733" t="s">
        <v>21</v>
      </c>
      <c r="J4733" s="5">
        <v>82.07</v>
      </c>
      <c r="K4733" s="5" t="str">
        <f>_xlfn.IFS(stroke_2[[#This Row],[avg_glucose_level]]&lt;70,"Low",stroke_2[[#This Row],[avg_glucose_level]]&lt;99,"Normal",stroke_2[[#This Row],[avg_glucose_level]]&lt;125,"Prediabetes",stroke_2[[#This Row],[avg_glucose_level]]&lt;199,"Diabetes",stroke_2[[#This Row],[avg_glucose_level]]&gt;199,"Very High")</f>
        <v>Normal</v>
      </c>
      <c r="L4733">
        <v>30.4</v>
      </c>
      <c r="M4733">
        <v>28.25</v>
      </c>
      <c r="N4733">
        <v>30.4</v>
      </c>
      <c r="O4733" t="s">
        <v>38</v>
      </c>
      <c r="P4733" t="s">
        <v>34</v>
      </c>
      <c r="Q4733" s="4" t="s">
        <v>4285</v>
      </c>
      <c r="R4733" s="5">
        <f t="shared" ca="1" si="73"/>
        <v>1.9618064463063606E-2</v>
      </c>
    </row>
    <row r="4734" spans="1:18" x14ac:dyDescent="0.25">
      <c r="A4734">
        <v>4970</v>
      </c>
      <c r="B4734" t="s">
        <v>12</v>
      </c>
      <c r="C4734">
        <v>79</v>
      </c>
      <c r="D4734" t="s">
        <v>4281</v>
      </c>
      <c r="E4734" t="s">
        <v>34</v>
      </c>
      <c r="F4734" t="s">
        <v>34</v>
      </c>
      <c r="G4734" t="s">
        <v>13</v>
      </c>
      <c r="H4734" t="s">
        <v>20</v>
      </c>
      <c r="I4734" t="s">
        <v>21</v>
      </c>
      <c r="J4734" s="5">
        <v>112.64</v>
      </c>
      <c r="K4734" s="5" t="str">
        <f>_xlfn.IFS(stroke_2[[#This Row],[avg_glucose_level]]&lt;70,"Low",stroke_2[[#This Row],[avg_glucose_level]]&lt;99,"Normal",stroke_2[[#This Row],[avg_glucose_level]]&lt;125,"Prediabetes",stroke_2[[#This Row],[avg_glucose_level]]&lt;199,"Diabetes",stroke_2[[#This Row],[avg_glucose_level]]&gt;199,"Very High")</f>
        <v>Prediabetes</v>
      </c>
      <c r="L4734">
        <v>28.5</v>
      </c>
      <c r="M4734">
        <v>28.25</v>
      </c>
      <c r="N4734">
        <v>28.5</v>
      </c>
      <c r="O4734" t="s">
        <v>18</v>
      </c>
      <c r="P4734" t="s">
        <v>34</v>
      </c>
      <c r="Q4734" s="4" t="s">
        <v>4285</v>
      </c>
      <c r="R4734" s="5">
        <f t="shared" ca="1" si="73"/>
        <v>1.7906151390144155E-2</v>
      </c>
    </row>
    <row r="4735" spans="1:18" x14ac:dyDescent="0.25">
      <c r="A4735">
        <v>5157</v>
      </c>
      <c r="B4735" t="s">
        <v>12</v>
      </c>
      <c r="C4735">
        <v>79</v>
      </c>
      <c r="D4735" t="s">
        <v>4281</v>
      </c>
      <c r="E4735" t="s">
        <v>13</v>
      </c>
      <c r="F4735" t="s">
        <v>34</v>
      </c>
      <c r="G4735" t="s">
        <v>13</v>
      </c>
      <c r="H4735" t="s">
        <v>20</v>
      </c>
      <c r="I4735" t="s">
        <v>15</v>
      </c>
      <c r="J4735" s="5">
        <v>83.07</v>
      </c>
      <c r="K4735" s="5" t="str">
        <f>_xlfn.IFS(stroke_2[[#This Row],[avg_glucose_level]]&lt;70,"Low",stroke_2[[#This Row],[avg_glucose_level]]&lt;99,"Normal",stroke_2[[#This Row],[avg_glucose_level]]&lt;125,"Prediabetes",stroke_2[[#This Row],[avg_glucose_level]]&lt;199,"Diabetes",stroke_2[[#This Row],[avg_glucose_level]]&gt;199,"Very High")</f>
        <v>Normal</v>
      </c>
      <c r="L4735">
        <v>26.5</v>
      </c>
      <c r="M4735">
        <v>28.25</v>
      </c>
      <c r="N4735">
        <v>26.5</v>
      </c>
      <c r="O4735" t="s">
        <v>29</v>
      </c>
      <c r="P4735" t="s">
        <v>34</v>
      </c>
      <c r="Q4735" s="4" t="s">
        <v>4285</v>
      </c>
      <c r="R4735" s="5">
        <f t="shared" ca="1" si="73"/>
        <v>1.2275829222413547E-3</v>
      </c>
    </row>
    <row r="4736" spans="1:18" x14ac:dyDescent="0.25">
      <c r="A4736">
        <v>5317</v>
      </c>
      <c r="B4736" t="s">
        <v>19</v>
      </c>
      <c r="C4736">
        <v>79</v>
      </c>
      <c r="D4736" t="s">
        <v>4281</v>
      </c>
      <c r="E4736" t="s">
        <v>34</v>
      </c>
      <c r="F4736" t="s">
        <v>13</v>
      </c>
      <c r="G4736" t="s">
        <v>13</v>
      </c>
      <c r="H4736" t="s">
        <v>14</v>
      </c>
      <c r="I4736" t="s">
        <v>15</v>
      </c>
      <c r="J4736" s="5">
        <v>214.09</v>
      </c>
      <c r="K4736" s="5" t="str">
        <f>_xlfn.IFS(stroke_2[[#This Row],[avg_glucose_level]]&lt;70,"Low",stroke_2[[#This Row],[avg_glucose_level]]&lt;99,"Normal",stroke_2[[#This Row],[avg_glucose_level]]&lt;125,"Prediabetes",stroke_2[[#This Row],[avg_glucose_level]]&lt;199,"Diabetes",stroke_2[[#This Row],[avg_glucose_level]]&gt;199,"Very High")</f>
        <v>Very High</v>
      </c>
      <c r="L4736">
        <v>28.2</v>
      </c>
      <c r="M4736">
        <v>28.25</v>
      </c>
      <c r="N4736">
        <v>28.2</v>
      </c>
      <c r="O4736" t="s">
        <v>24</v>
      </c>
      <c r="P4736" t="s">
        <v>13</v>
      </c>
      <c r="Q4736" s="4" t="s">
        <v>4286</v>
      </c>
      <c r="R4736" s="5">
        <f t="shared" ca="1" si="73"/>
        <v>1.005387168707802</v>
      </c>
    </row>
    <row r="4737" spans="1:18" x14ac:dyDescent="0.25">
      <c r="A4737">
        <v>6172</v>
      </c>
      <c r="B4737" t="s">
        <v>19</v>
      </c>
      <c r="C4737">
        <v>79</v>
      </c>
      <c r="D4737" t="s">
        <v>4281</v>
      </c>
      <c r="E4737" t="s">
        <v>34</v>
      </c>
      <c r="F4737" t="s">
        <v>34</v>
      </c>
      <c r="G4737" t="s">
        <v>13</v>
      </c>
      <c r="H4737" t="s">
        <v>14</v>
      </c>
      <c r="I4737" t="s">
        <v>21</v>
      </c>
      <c r="J4737" s="5">
        <v>208.05</v>
      </c>
      <c r="K4737" s="5" t="str">
        <f>_xlfn.IFS(stroke_2[[#This Row],[avg_glucose_level]]&lt;70,"Low",stroke_2[[#This Row],[avg_glucose_level]]&lt;99,"Normal",stroke_2[[#This Row],[avg_glucose_level]]&lt;125,"Prediabetes",stroke_2[[#This Row],[avg_glucose_level]]&lt;199,"Diabetes",stroke_2[[#This Row],[avg_glucose_level]]&gt;199,"Very High")</f>
        <v>Very High</v>
      </c>
      <c r="M4737">
        <v>28.25</v>
      </c>
      <c r="N4737">
        <v>28.25</v>
      </c>
      <c r="O4737" t="s">
        <v>29</v>
      </c>
      <c r="P4737" t="s">
        <v>34</v>
      </c>
      <c r="Q4737" s="4" t="s">
        <v>4285</v>
      </c>
      <c r="R4737" s="5">
        <f t="shared" ca="1" si="73"/>
        <v>2.1670829911862727E-2</v>
      </c>
    </row>
    <row r="4738" spans="1:18" x14ac:dyDescent="0.25">
      <c r="A4738">
        <v>6319</v>
      </c>
      <c r="B4738" t="s">
        <v>19</v>
      </c>
      <c r="C4738">
        <v>79</v>
      </c>
      <c r="D4738" t="s">
        <v>4281</v>
      </c>
      <c r="E4738" t="s">
        <v>34</v>
      </c>
      <c r="F4738" t="s">
        <v>34</v>
      </c>
      <c r="G4738" t="s">
        <v>13</v>
      </c>
      <c r="H4738" t="s">
        <v>14</v>
      </c>
      <c r="I4738" t="s">
        <v>15</v>
      </c>
      <c r="J4738" s="5">
        <v>97.93</v>
      </c>
      <c r="K4738" s="5" t="str">
        <f>_xlfn.IFS(stroke_2[[#This Row],[avg_glucose_level]]&lt;70,"Low",stroke_2[[#This Row],[avg_glucose_level]]&lt;99,"Normal",stroke_2[[#This Row],[avg_glucose_level]]&lt;125,"Prediabetes",stroke_2[[#This Row],[avg_glucose_level]]&lt;199,"Diabetes",stroke_2[[#This Row],[avg_glucose_level]]&gt;199,"Very High")</f>
        <v>Normal</v>
      </c>
      <c r="L4738">
        <v>31.2</v>
      </c>
      <c r="M4738">
        <v>28.25</v>
      </c>
      <c r="N4738">
        <v>31.2</v>
      </c>
      <c r="O4738" t="s">
        <v>38</v>
      </c>
      <c r="P4738" t="s">
        <v>34</v>
      </c>
      <c r="Q4738" s="4" t="s">
        <v>4285</v>
      </c>
      <c r="R4738" s="5">
        <f t="shared" ref="R4738:R4801" ca="1" si="74">Q4738 + (RAND()-0.5)/20</f>
        <v>-9.3322310253758315E-3</v>
      </c>
    </row>
    <row r="4739" spans="1:18" x14ac:dyDescent="0.25">
      <c r="A4739">
        <v>6419</v>
      </c>
      <c r="B4739" t="s">
        <v>19</v>
      </c>
      <c r="C4739">
        <v>79</v>
      </c>
      <c r="D4739" t="s">
        <v>4281</v>
      </c>
      <c r="E4739" t="s">
        <v>34</v>
      </c>
      <c r="F4739" t="s">
        <v>34</v>
      </c>
      <c r="G4739" t="s">
        <v>34</v>
      </c>
      <c r="H4739" t="s">
        <v>14</v>
      </c>
      <c r="I4739" t="s">
        <v>21</v>
      </c>
      <c r="J4739" s="5">
        <v>239.52</v>
      </c>
      <c r="K4739" s="5" t="str">
        <f>_xlfn.IFS(stroke_2[[#This Row],[avg_glucose_level]]&lt;70,"Low",stroke_2[[#This Row],[avg_glucose_level]]&lt;99,"Normal",stroke_2[[#This Row],[avg_glucose_level]]&lt;125,"Prediabetes",stroke_2[[#This Row],[avg_glucose_level]]&lt;199,"Diabetes",stroke_2[[#This Row],[avg_glucose_level]]&gt;199,"Very High")</f>
        <v>Very High</v>
      </c>
      <c r="L4739">
        <v>25.5</v>
      </c>
      <c r="M4739">
        <v>28.25</v>
      </c>
      <c r="N4739">
        <v>25.5</v>
      </c>
      <c r="O4739" t="s">
        <v>24</v>
      </c>
      <c r="P4739" t="s">
        <v>34</v>
      </c>
      <c r="Q4739" s="4" t="s">
        <v>4285</v>
      </c>
      <c r="R4739" s="5">
        <f t="shared" ca="1" si="74"/>
        <v>-1.0229649141948233E-2</v>
      </c>
    </row>
    <row r="4740" spans="1:18" x14ac:dyDescent="0.25">
      <c r="A4740">
        <v>7218</v>
      </c>
      <c r="B4740" t="s">
        <v>19</v>
      </c>
      <c r="C4740">
        <v>79</v>
      </c>
      <c r="D4740" t="s">
        <v>4281</v>
      </c>
      <c r="E4740" t="s">
        <v>34</v>
      </c>
      <c r="F4740" t="s">
        <v>34</v>
      </c>
      <c r="G4740" t="s">
        <v>13</v>
      </c>
      <c r="H4740" t="s">
        <v>14</v>
      </c>
      <c r="I4740" t="s">
        <v>21</v>
      </c>
      <c r="J4740" s="5">
        <v>214.73</v>
      </c>
      <c r="K4740" s="5" t="str">
        <f>_xlfn.IFS(stroke_2[[#This Row],[avg_glucose_level]]&lt;70,"Low",stroke_2[[#This Row],[avg_glucose_level]]&lt;99,"Normal",stroke_2[[#This Row],[avg_glucose_level]]&lt;125,"Prediabetes",stroke_2[[#This Row],[avg_glucose_level]]&lt;199,"Diabetes",stroke_2[[#This Row],[avg_glucose_level]]&gt;199,"Very High")</f>
        <v>Very High</v>
      </c>
      <c r="L4740">
        <v>30.9</v>
      </c>
      <c r="M4740">
        <v>28.25</v>
      </c>
      <c r="N4740">
        <v>30.9</v>
      </c>
      <c r="O4740" t="s">
        <v>24</v>
      </c>
      <c r="P4740" t="s">
        <v>34</v>
      </c>
      <c r="Q4740" s="4" t="s">
        <v>4285</v>
      </c>
      <c r="R4740" s="5">
        <f t="shared" ca="1" si="74"/>
        <v>1.1623192484058404E-2</v>
      </c>
    </row>
    <row r="4741" spans="1:18" x14ac:dyDescent="0.25">
      <c r="A4741">
        <v>7799</v>
      </c>
      <c r="B4741" t="s">
        <v>19</v>
      </c>
      <c r="C4741">
        <v>79</v>
      </c>
      <c r="D4741" t="s">
        <v>4281</v>
      </c>
      <c r="E4741" t="s">
        <v>34</v>
      </c>
      <c r="F4741" t="s">
        <v>34</v>
      </c>
      <c r="G4741" t="s">
        <v>34</v>
      </c>
      <c r="H4741" t="s">
        <v>20</v>
      </c>
      <c r="I4741" t="s">
        <v>15</v>
      </c>
      <c r="J4741" s="5">
        <v>77.59</v>
      </c>
      <c r="K4741" s="5" t="str">
        <f>_xlfn.IFS(stroke_2[[#This Row],[avg_glucose_level]]&lt;70,"Low",stroke_2[[#This Row],[avg_glucose_level]]&lt;99,"Normal",stroke_2[[#This Row],[avg_glucose_level]]&lt;125,"Prediabetes",stroke_2[[#This Row],[avg_glucose_level]]&lt;199,"Diabetes",stroke_2[[#This Row],[avg_glucose_level]]&gt;199,"Very High")</f>
        <v>Normal</v>
      </c>
      <c r="L4741">
        <v>33</v>
      </c>
      <c r="M4741">
        <v>28.25</v>
      </c>
      <c r="N4741">
        <v>33</v>
      </c>
      <c r="O4741" t="s">
        <v>24</v>
      </c>
      <c r="P4741" t="s">
        <v>34</v>
      </c>
      <c r="Q4741" s="4" t="s">
        <v>4285</v>
      </c>
      <c r="R4741" s="5">
        <f t="shared" ca="1" si="74"/>
        <v>-5.3068628445380852E-3</v>
      </c>
    </row>
    <row r="4742" spans="1:18" x14ac:dyDescent="0.25">
      <c r="A4742">
        <v>8778</v>
      </c>
      <c r="B4742" t="s">
        <v>19</v>
      </c>
      <c r="C4742">
        <v>79</v>
      </c>
      <c r="D4742" t="s">
        <v>4281</v>
      </c>
      <c r="E4742" t="s">
        <v>34</v>
      </c>
      <c r="F4742" t="s">
        <v>34</v>
      </c>
      <c r="G4742" t="s">
        <v>13</v>
      </c>
      <c r="H4742" t="s">
        <v>20</v>
      </c>
      <c r="I4742" t="s">
        <v>21</v>
      </c>
      <c r="J4742" s="5">
        <v>97.81</v>
      </c>
      <c r="K4742" s="5" t="str">
        <f>_xlfn.IFS(stroke_2[[#This Row],[avg_glucose_level]]&lt;70,"Low",stroke_2[[#This Row],[avg_glucose_level]]&lt;99,"Normal",stroke_2[[#This Row],[avg_glucose_level]]&lt;125,"Prediabetes",stroke_2[[#This Row],[avg_glucose_level]]&lt;199,"Diabetes",stroke_2[[#This Row],[avg_glucose_level]]&gt;199,"Very High")</f>
        <v>Normal</v>
      </c>
      <c r="L4742">
        <v>26.6</v>
      </c>
      <c r="M4742">
        <v>28.25</v>
      </c>
      <c r="N4742">
        <v>26.6</v>
      </c>
      <c r="O4742" t="s">
        <v>18</v>
      </c>
      <c r="P4742" t="s">
        <v>34</v>
      </c>
      <c r="Q4742" s="4" t="s">
        <v>4285</v>
      </c>
      <c r="R4742" s="5">
        <f t="shared" ca="1" si="74"/>
        <v>2.3385631166348793E-2</v>
      </c>
    </row>
    <row r="4743" spans="1:18" x14ac:dyDescent="0.25">
      <c r="A4743">
        <v>10119</v>
      </c>
      <c r="B4743" t="s">
        <v>12</v>
      </c>
      <c r="C4743">
        <v>79</v>
      </c>
      <c r="D4743" t="s">
        <v>4281</v>
      </c>
      <c r="E4743" t="s">
        <v>34</v>
      </c>
      <c r="F4743" t="s">
        <v>34</v>
      </c>
      <c r="G4743" t="s">
        <v>13</v>
      </c>
      <c r="H4743" t="s">
        <v>14</v>
      </c>
      <c r="I4743" t="s">
        <v>21</v>
      </c>
      <c r="J4743" s="5">
        <v>69.34</v>
      </c>
      <c r="K4743" s="5" t="str">
        <f>_xlfn.IFS(stroke_2[[#This Row],[avg_glucose_level]]&lt;70,"Low",stroke_2[[#This Row],[avg_glucose_level]]&lt;99,"Normal",stroke_2[[#This Row],[avg_glucose_level]]&lt;125,"Prediabetes",stroke_2[[#This Row],[avg_glucose_level]]&lt;199,"Diabetes",stroke_2[[#This Row],[avg_glucose_level]]&gt;199,"Very High")</f>
        <v>Low</v>
      </c>
      <c r="L4743">
        <v>29</v>
      </c>
      <c r="M4743">
        <v>28.25</v>
      </c>
      <c r="N4743">
        <v>29</v>
      </c>
      <c r="O4743" t="s">
        <v>24</v>
      </c>
      <c r="P4743" t="s">
        <v>34</v>
      </c>
      <c r="Q4743" s="4" t="s">
        <v>4285</v>
      </c>
      <c r="R4743" s="5">
        <f t="shared" ca="1" si="74"/>
        <v>-2.2546527325855908E-2</v>
      </c>
    </row>
    <row r="4744" spans="1:18" x14ac:dyDescent="0.25">
      <c r="A4744">
        <v>10396</v>
      </c>
      <c r="B4744" t="s">
        <v>12</v>
      </c>
      <c r="C4744">
        <v>79</v>
      </c>
      <c r="D4744" t="s">
        <v>4281</v>
      </c>
      <c r="E4744" t="s">
        <v>13</v>
      </c>
      <c r="F4744" t="s">
        <v>34</v>
      </c>
      <c r="G4744" t="s">
        <v>34</v>
      </c>
      <c r="H4744" t="s">
        <v>14</v>
      </c>
      <c r="I4744" t="s">
        <v>15</v>
      </c>
      <c r="J4744" s="5">
        <v>96.52</v>
      </c>
      <c r="K4744" s="5" t="str">
        <f>_xlfn.IFS(stroke_2[[#This Row],[avg_glucose_level]]&lt;70,"Low",stroke_2[[#This Row],[avg_glucose_level]]&lt;99,"Normal",stroke_2[[#This Row],[avg_glucose_level]]&lt;125,"Prediabetes",stroke_2[[#This Row],[avg_glucose_level]]&lt;199,"Diabetes",stroke_2[[#This Row],[avg_glucose_level]]&gt;199,"Very High")</f>
        <v>Normal</v>
      </c>
      <c r="L4744">
        <v>21.7</v>
      </c>
      <c r="M4744">
        <v>28.25</v>
      </c>
      <c r="N4744">
        <v>21.7</v>
      </c>
      <c r="O4744" t="s">
        <v>38</v>
      </c>
      <c r="P4744" t="s">
        <v>34</v>
      </c>
      <c r="Q4744" s="4" t="s">
        <v>4285</v>
      </c>
      <c r="R4744" s="5">
        <f t="shared" ca="1" si="74"/>
        <v>-2.1220719389196702E-2</v>
      </c>
    </row>
    <row r="4745" spans="1:18" x14ac:dyDescent="0.25">
      <c r="A4745">
        <v>10460</v>
      </c>
      <c r="B4745" t="s">
        <v>19</v>
      </c>
      <c r="C4745">
        <v>79</v>
      </c>
      <c r="D4745" t="s">
        <v>4281</v>
      </c>
      <c r="E4745" t="s">
        <v>34</v>
      </c>
      <c r="F4745" t="s">
        <v>34</v>
      </c>
      <c r="G4745" t="s">
        <v>13</v>
      </c>
      <c r="H4745" t="s">
        <v>43</v>
      </c>
      <c r="I4745" t="s">
        <v>15</v>
      </c>
      <c r="J4745" s="5">
        <v>77.08</v>
      </c>
      <c r="K4745" s="5" t="str">
        <f>_xlfn.IFS(stroke_2[[#This Row],[avg_glucose_level]]&lt;70,"Low",stroke_2[[#This Row],[avg_glucose_level]]&lt;99,"Normal",stroke_2[[#This Row],[avg_glucose_level]]&lt;125,"Prediabetes",stroke_2[[#This Row],[avg_glucose_level]]&lt;199,"Diabetes",stroke_2[[#This Row],[avg_glucose_level]]&gt;199,"Very High")</f>
        <v>Normal</v>
      </c>
      <c r="L4745">
        <v>35</v>
      </c>
      <c r="M4745">
        <v>28.25</v>
      </c>
      <c r="N4745">
        <v>35</v>
      </c>
      <c r="O4745" t="s">
        <v>38</v>
      </c>
      <c r="P4745" t="s">
        <v>34</v>
      </c>
      <c r="Q4745" s="4" t="s">
        <v>4285</v>
      </c>
      <c r="R4745" s="5">
        <f t="shared" ca="1" si="74"/>
        <v>8.270500856477337E-3</v>
      </c>
    </row>
    <row r="4746" spans="1:18" x14ac:dyDescent="0.25">
      <c r="A4746">
        <v>11933</v>
      </c>
      <c r="B4746" t="s">
        <v>19</v>
      </c>
      <c r="C4746">
        <v>79</v>
      </c>
      <c r="D4746" t="s">
        <v>4281</v>
      </c>
      <c r="E4746" t="s">
        <v>34</v>
      </c>
      <c r="F4746" t="s">
        <v>34</v>
      </c>
      <c r="G4746" t="s">
        <v>13</v>
      </c>
      <c r="H4746" t="s">
        <v>14</v>
      </c>
      <c r="I4746" t="s">
        <v>21</v>
      </c>
      <c r="J4746" s="5">
        <v>169.67</v>
      </c>
      <c r="K4746" s="5" t="str">
        <f>_xlfn.IFS(stroke_2[[#This Row],[avg_glucose_level]]&lt;70,"Low",stroke_2[[#This Row],[avg_glucose_level]]&lt;99,"Normal",stroke_2[[#This Row],[avg_glucose_level]]&lt;125,"Prediabetes",stroke_2[[#This Row],[avg_glucose_level]]&lt;199,"Diabetes",stroke_2[[#This Row],[avg_glucose_level]]&gt;199,"Very High")</f>
        <v>Diabetes</v>
      </c>
      <c r="M4746">
        <v>28.25</v>
      </c>
      <c r="N4746">
        <v>28.25</v>
      </c>
      <c r="O4746" t="s">
        <v>38</v>
      </c>
      <c r="P4746" t="s">
        <v>13</v>
      </c>
      <c r="Q4746" s="4" t="s">
        <v>4286</v>
      </c>
      <c r="R4746" s="5">
        <f t="shared" ca="1" si="74"/>
        <v>0.97557252817889106</v>
      </c>
    </row>
    <row r="4747" spans="1:18" x14ac:dyDescent="0.25">
      <c r="A4747">
        <v>12618</v>
      </c>
      <c r="B4747" t="s">
        <v>12</v>
      </c>
      <c r="C4747">
        <v>79</v>
      </c>
      <c r="D4747" t="s">
        <v>4281</v>
      </c>
      <c r="E4747" t="s">
        <v>34</v>
      </c>
      <c r="F4747" t="s">
        <v>13</v>
      </c>
      <c r="G4747" t="s">
        <v>13</v>
      </c>
      <c r="H4747" t="s">
        <v>20</v>
      </c>
      <c r="I4747" t="s">
        <v>15</v>
      </c>
      <c r="J4747" s="5">
        <v>96.79</v>
      </c>
      <c r="K4747" s="5" t="str">
        <f>_xlfn.IFS(stroke_2[[#This Row],[avg_glucose_level]]&lt;70,"Low",stroke_2[[#This Row],[avg_glucose_level]]&lt;99,"Normal",stroke_2[[#This Row],[avg_glucose_level]]&lt;125,"Prediabetes",stroke_2[[#This Row],[avg_glucose_level]]&lt;199,"Diabetes",stroke_2[[#This Row],[avg_glucose_level]]&gt;199,"Very High")</f>
        <v>Normal</v>
      </c>
      <c r="L4747">
        <v>24.7</v>
      </c>
      <c r="M4747">
        <v>28.25</v>
      </c>
      <c r="N4747">
        <v>24.7</v>
      </c>
      <c r="O4747" t="s">
        <v>38</v>
      </c>
      <c r="P4747" t="s">
        <v>34</v>
      </c>
      <c r="Q4747" s="4" t="s">
        <v>4285</v>
      </c>
      <c r="R4747" s="5">
        <f t="shared" ca="1" si="74"/>
        <v>1.7458907775528942E-2</v>
      </c>
    </row>
    <row r="4748" spans="1:18" x14ac:dyDescent="0.25">
      <c r="A4748">
        <v>12917</v>
      </c>
      <c r="B4748" t="s">
        <v>19</v>
      </c>
      <c r="C4748">
        <v>79</v>
      </c>
      <c r="D4748" t="s">
        <v>4281</v>
      </c>
      <c r="E4748" t="s">
        <v>34</v>
      </c>
      <c r="F4748" t="s">
        <v>34</v>
      </c>
      <c r="G4748" t="s">
        <v>13</v>
      </c>
      <c r="H4748" t="s">
        <v>14</v>
      </c>
      <c r="I4748" t="s">
        <v>15</v>
      </c>
      <c r="J4748" s="5">
        <v>97.73</v>
      </c>
      <c r="K4748" s="5" t="str">
        <f>_xlfn.IFS(stroke_2[[#This Row],[avg_glucose_level]]&lt;70,"Low",stroke_2[[#This Row],[avg_glucose_level]]&lt;99,"Normal",stroke_2[[#This Row],[avg_glucose_level]]&lt;125,"Prediabetes",stroke_2[[#This Row],[avg_glucose_level]]&lt;199,"Diabetes",stroke_2[[#This Row],[avg_glucose_level]]&gt;199,"Very High")</f>
        <v>Normal</v>
      </c>
      <c r="L4748">
        <v>21.5</v>
      </c>
      <c r="M4748">
        <v>28.25</v>
      </c>
      <c r="N4748">
        <v>21.5</v>
      </c>
      <c r="O4748" t="s">
        <v>29</v>
      </c>
      <c r="P4748" t="s">
        <v>13</v>
      </c>
      <c r="Q4748" s="4" t="s">
        <v>4286</v>
      </c>
      <c r="R4748" s="5">
        <f t="shared" ca="1" si="74"/>
        <v>1.006768385679891</v>
      </c>
    </row>
    <row r="4749" spans="1:18" x14ac:dyDescent="0.25">
      <c r="A4749">
        <v>14481</v>
      </c>
      <c r="B4749" t="s">
        <v>19</v>
      </c>
      <c r="C4749">
        <v>79</v>
      </c>
      <c r="D4749" t="s">
        <v>4281</v>
      </c>
      <c r="E4749" t="s">
        <v>34</v>
      </c>
      <c r="F4749" t="s">
        <v>34</v>
      </c>
      <c r="G4749" t="s">
        <v>13</v>
      </c>
      <c r="H4749" t="s">
        <v>20</v>
      </c>
      <c r="I4749" t="s">
        <v>15</v>
      </c>
      <c r="J4749" s="5">
        <v>80.569999999999993</v>
      </c>
      <c r="K4749" s="5" t="str">
        <f>_xlfn.IFS(stroke_2[[#This Row],[avg_glucose_level]]&lt;70,"Low",stroke_2[[#This Row],[avg_glucose_level]]&lt;99,"Normal",stroke_2[[#This Row],[avg_glucose_level]]&lt;125,"Prediabetes",stroke_2[[#This Row],[avg_glucose_level]]&lt;199,"Diabetes",stroke_2[[#This Row],[avg_glucose_level]]&gt;199,"Very High")</f>
        <v>Normal</v>
      </c>
      <c r="L4749">
        <v>23.8</v>
      </c>
      <c r="M4749">
        <v>28.25</v>
      </c>
      <c r="N4749">
        <v>23.8</v>
      </c>
      <c r="O4749" t="s">
        <v>24</v>
      </c>
      <c r="P4749" t="s">
        <v>34</v>
      </c>
      <c r="Q4749" s="4" t="s">
        <v>4285</v>
      </c>
      <c r="R4749" s="5">
        <f t="shared" ca="1" si="74"/>
        <v>6.6634478342754715E-4</v>
      </c>
    </row>
    <row r="4750" spans="1:18" x14ac:dyDescent="0.25">
      <c r="A4750">
        <v>16774</v>
      </c>
      <c r="B4750" t="s">
        <v>19</v>
      </c>
      <c r="C4750">
        <v>79</v>
      </c>
      <c r="D4750" t="s">
        <v>4281</v>
      </c>
      <c r="E4750" t="s">
        <v>34</v>
      </c>
      <c r="F4750" t="s">
        <v>34</v>
      </c>
      <c r="G4750" t="s">
        <v>34</v>
      </c>
      <c r="H4750" t="s">
        <v>20</v>
      </c>
      <c r="I4750" t="s">
        <v>15</v>
      </c>
      <c r="J4750" s="5">
        <v>74.36</v>
      </c>
      <c r="K4750" s="5" t="str">
        <f>_xlfn.IFS(stroke_2[[#This Row],[avg_glucose_level]]&lt;70,"Low",stroke_2[[#This Row],[avg_glucose_level]]&lt;99,"Normal",stroke_2[[#This Row],[avg_glucose_level]]&lt;125,"Prediabetes",stroke_2[[#This Row],[avg_glucose_level]]&lt;199,"Diabetes",stroke_2[[#This Row],[avg_glucose_level]]&gt;199,"Very High")</f>
        <v>Normal</v>
      </c>
      <c r="L4750">
        <v>39.200000000000003</v>
      </c>
      <c r="M4750">
        <v>28.25</v>
      </c>
      <c r="N4750">
        <v>39.200000000000003</v>
      </c>
      <c r="O4750" t="s">
        <v>38</v>
      </c>
      <c r="P4750" t="s">
        <v>34</v>
      </c>
      <c r="Q4750" s="4" t="s">
        <v>4285</v>
      </c>
      <c r="R4750" s="5">
        <f t="shared" ca="1" si="74"/>
        <v>-1.5375837047881796E-2</v>
      </c>
    </row>
    <row r="4751" spans="1:18" x14ac:dyDescent="0.25">
      <c r="A4751">
        <v>17745</v>
      </c>
      <c r="B4751" t="s">
        <v>12</v>
      </c>
      <c r="C4751">
        <v>79</v>
      </c>
      <c r="D4751" t="s">
        <v>4281</v>
      </c>
      <c r="E4751" t="s">
        <v>13</v>
      </c>
      <c r="F4751" t="s">
        <v>34</v>
      </c>
      <c r="G4751" t="s">
        <v>13</v>
      </c>
      <c r="H4751" t="s">
        <v>20</v>
      </c>
      <c r="I4751" t="s">
        <v>15</v>
      </c>
      <c r="J4751" s="5">
        <v>84.88</v>
      </c>
      <c r="K4751" s="5" t="str">
        <f>_xlfn.IFS(stroke_2[[#This Row],[avg_glucose_level]]&lt;70,"Low",stroke_2[[#This Row],[avg_glucose_level]]&lt;99,"Normal",stroke_2[[#This Row],[avg_glucose_level]]&lt;125,"Prediabetes",stroke_2[[#This Row],[avg_glucose_level]]&lt;199,"Diabetes",stroke_2[[#This Row],[avg_glucose_level]]&gt;199,"Very High")</f>
        <v>Normal</v>
      </c>
      <c r="L4751">
        <v>28.7</v>
      </c>
      <c r="M4751">
        <v>28.25</v>
      </c>
      <c r="N4751">
        <v>28.7</v>
      </c>
      <c r="O4751" t="s">
        <v>18</v>
      </c>
      <c r="P4751" t="s">
        <v>34</v>
      </c>
      <c r="Q4751" s="4" t="s">
        <v>4285</v>
      </c>
      <c r="R4751" s="5">
        <f t="shared" ca="1" si="74"/>
        <v>-1.7290765121204422E-3</v>
      </c>
    </row>
    <row r="4752" spans="1:18" x14ac:dyDescent="0.25">
      <c r="A4752">
        <v>17986</v>
      </c>
      <c r="B4752" t="s">
        <v>19</v>
      </c>
      <c r="C4752">
        <v>79</v>
      </c>
      <c r="D4752" t="s">
        <v>4281</v>
      </c>
      <c r="E4752" t="s">
        <v>34</v>
      </c>
      <c r="F4752" t="s">
        <v>13</v>
      </c>
      <c r="G4752" t="s">
        <v>13</v>
      </c>
      <c r="H4752" t="s">
        <v>20</v>
      </c>
      <c r="I4752" t="s">
        <v>15</v>
      </c>
      <c r="J4752" s="5">
        <v>67.84</v>
      </c>
      <c r="K4752" s="5" t="str">
        <f>_xlfn.IFS(stroke_2[[#This Row],[avg_glucose_level]]&lt;70,"Low",stroke_2[[#This Row],[avg_glucose_level]]&lt;99,"Normal",stroke_2[[#This Row],[avg_glucose_level]]&lt;125,"Prediabetes",stroke_2[[#This Row],[avg_glucose_level]]&lt;199,"Diabetes",stroke_2[[#This Row],[avg_glucose_level]]&gt;199,"Very High")</f>
        <v>Low</v>
      </c>
      <c r="L4752">
        <v>25.2</v>
      </c>
      <c r="M4752">
        <v>28.25</v>
      </c>
      <c r="N4752">
        <v>25.2</v>
      </c>
      <c r="O4752" t="s">
        <v>29</v>
      </c>
      <c r="P4752" t="s">
        <v>34</v>
      </c>
      <c r="Q4752" s="4" t="s">
        <v>4285</v>
      </c>
      <c r="R4752" s="5">
        <f t="shared" ca="1" si="74"/>
        <v>6.2859380498223151E-3</v>
      </c>
    </row>
    <row r="4753" spans="1:18" x14ac:dyDescent="0.25">
      <c r="A4753">
        <v>18143</v>
      </c>
      <c r="B4753" t="s">
        <v>12</v>
      </c>
      <c r="C4753">
        <v>79</v>
      </c>
      <c r="D4753" t="s">
        <v>4281</v>
      </c>
      <c r="E4753" t="s">
        <v>34</v>
      </c>
      <c r="F4753" t="s">
        <v>34</v>
      </c>
      <c r="G4753" t="s">
        <v>13</v>
      </c>
      <c r="H4753" t="s">
        <v>20</v>
      </c>
      <c r="I4753" t="s">
        <v>21</v>
      </c>
      <c r="J4753" s="5">
        <v>103.21</v>
      </c>
      <c r="K4753" s="5" t="str">
        <f>_xlfn.IFS(stroke_2[[#This Row],[avg_glucose_level]]&lt;70,"Low",stroke_2[[#This Row],[avg_glucose_level]]&lt;99,"Normal",stroke_2[[#This Row],[avg_glucose_level]]&lt;125,"Prediabetes",stroke_2[[#This Row],[avg_glucose_level]]&lt;199,"Diabetes",stroke_2[[#This Row],[avg_glucose_level]]&gt;199,"Very High")</f>
        <v>Prediabetes</v>
      </c>
      <c r="L4753">
        <v>22.9</v>
      </c>
      <c r="M4753">
        <v>28.25</v>
      </c>
      <c r="N4753">
        <v>22.9</v>
      </c>
      <c r="O4753" t="s">
        <v>18</v>
      </c>
      <c r="P4753" t="s">
        <v>34</v>
      </c>
      <c r="Q4753" s="4" t="s">
        <v>4285</v>
      </c>
      <c r="R4753" s="5">
        <f t="shared" ca="1" si="74"/>
        <v>-2.1063419479496987E-2</v>
      </c>
    </row>
    <row r="4754" spans="1:18" x14ac:dyDescent="0.25">
      <c r="A4754">
        <v>18937</v>
      </c>
      <c r="B4754" t="s">
        <v>12</v>
      </c>
      <c r="C4754">
        <v>79</v>
      </c>
      <c r="D4754" t="s">
        <v>4281</v>
      </c>
      <c r="E4754" t="s">
        <v>34</v>
      </c>
      <c r="F4754" t="s">
        <v>34</v>
      </c>
      <c r="G4754" t="s">
        <v>13</v>
      </c>
      <c r="H4754" t="s">
        <v>14</v>
      </c>
      <c r="I4754" t="s">
        <v>21</v>
      </c>
      <c r="J4754" s="5">
        <v>114.77</v>
      </c>
      <c r="K4754" s="5" t="str">
        <f>_xlfn.IFS(stroke_2[[#This Row],[avg_glucose_level]]&lt;70,"Low",stroke_2[[#This Row],[avg_glucose_level]]&lt;99,"Normal",stroke_2[[#This Row],[avg_glucose_level]]&lt;125,"Prediabetes",stroke_2[[#This Row],[avg_glucose_level]]&lt;199,"Diabetes",stroke_2[[#This Row],[avg_glucose_level]]&gt;199,"Very High")</f>
        <v>Prediabetes</v>
      </c>
      <c r="M4754">
        <v>28.25</v>
      </c>
      <c r="N4754">
        <v>28.25</v>
      </c>
      <c r="O4754" t="s">
        <v>18</v>
      </c>
      <c r="P4754" t="s">
        <v>13</v>
      </c>
      <c r="Q4754" s="4" t="s">
        <v>4286</v>
      </c>
      <c r="R4754" s="5">
        <f t="shared" ca="1" si="74"/>
        <v>0.99941231997908486</v>
      </c>
    </row>
    <row r="4755" spans="1:18" x14ac:dyDescent="0.25">
      <c r="A4755">
        <v>20112</v>
      </c>
      <c r="B4755" t="s">
        <v>12</v>
      </c>
      <c r="C4755">
        <v>79</v>
      </c>
      <c r="D4755" t="s">
        <v>4281</v>
      </c>
      <c r="E4755" t="s">
        <v>34</v>
      </c>
      <c r="F4755" t="s">
        <v>13</v>
      </c>
      <c r="G4755" t="s">
        <v>13</v>
      </c>
      <c r="H4755" t="s">
        <v>14</v>
      </c>
      <c r="I4755" t="s">
        <v>15</v>
      </c>
      <c r="J4755" s="5">
        <v>213.38</v>
      </c>
      <c r="K4755" s="5" t="str">
        <f>_xlfn.IFS(stroke_2[[#This Row],[avg_glucose_level]]&lt;70,"Low",stroke_2[[#This Row],[avg_glucose_level]]&lt;99,"Normal",stroke_2[[#This Row],[avg_glucose_level]]&lt;125,"Prediabetes",stroke_2[[#This Row],[avg_glucose_level]]&lt;199,"Diabetes",stroke_2[[#This Row],[avg_glucose_level]]&gt;199,"Very High")</f>
        <v>Very High</v>
      </c>
      <c r="M4755">
        <v>28.25</v>
      </c>
      <c r="N4755">
        <v>28.25</v>
      </c>
      <c r="O4755" t="s">
        <v>38</v>
      </c>
      <c r="P4755" t="s">
        <v>34</v>
      </c>
      <c r="Q4755" s="4" t="s">
        <v>4285</v>
      </c>
      <c r="R4755" s="5">
        <f t="shared" ca="1" si="74"/>
        <v>-1.0774345118258033E-2</v>
      </c>
    </row>
    <row r="4756" spans="1:18" x14ac:dyDescent="0.25">
      <c r="A4756">
        <v>23968</v>
      </c>
      <c r="B4756" t="s">
        <v>19</v>
      </c>
      <c r="C4756">
        <v>79</v>
      </c>
      <c r="D4756" t="s">
        <v>4281</v>
      </c>
      <c r="E4756" t="s">
        <v>34</v>
      </c>
      <c r="F4756" t="s">
        <v>34</v>
      </c>
      <c r="G4756" t="s">
        <v>13</v>
      </c>
      <c r="H4756" t="s">
        <v>43</v>
      </c>
      <c r="I4756" t="s">
        <v>21</v>
      </c>
      <c r="J4756" s="5">
        <v>90.16</v>
      </c>
      <c r="K4756" s="5" t="str">
        <f>_xlfn.IFS(stroke_2[[#This Row],[avg_glucose_level]]&lt;70,"Low",stroke_2[[#This Row],[avg_glucose_level]]&lt;99,"Normal",stroke_2[[#This Row],[avg_glucose_level]]&lt;125,"Prediabetes",stroke_2[[#This Row],[avg_glucose_level]]&lt;199,"Diabetes",stroke_2[[#This Row],[avg_glucose_level]]&gt;199,"Very High")</f>
        <v>Normal</v>
      </c>
      <c r="L4756">
        <v>34.4</v>
      </c>
      <c r="M4756">
        <v>28.25</v>
      </c>
      <c r="N4756">
        <v>34.4</v>
      </c>
      <c r="O4756" t="s">
        <v>24</v>
      </c>
      <c r="P4756" t="s">
        <v>34</v>
      </c>
      <c r="Q4756" s="4" t="s">
        <v>4285</v>
      </c>
      <c r="R4756" s="5">
        <f t="shared" ca="1" si="74"/>
        <v>-2.4261384764998235E-2</v>
      </c>
    </row>
    <row r="4757" spans="1:18" x14ac:dyDescent="0.25">
      <c r="A4757">
        <v>24885</v>
      </c>
      <c r="B4757" t="s">
        <v>12</v>
      </c>
      <c r="C4757">
        <v>79</v>
      </c>
      <c r="D4757" t="s">
        <v>4281</v>
      </c>
      <c r="E4757" t="s">
        <v>34</v>
      </c>
      <c r="F4757" t="s">
        <v>13</v>
      </c>
      <c r="G4757" t="s">
        <v>13</v>
      </c>
      <c r="H4757" t="s">
        <v>20</v>
      </c>
      <c r="I4757" t="s">
        <v>15</v>
      </c>
      <c r="J4757" s="5">
        <v>88.83</v>
      </c>
      <c r="K4757" s="5" t="str">
        <f>_xlfn.IFS(stroke_2[[#This Row],[avg_glucose_level]]&lt;70,"Low",stroke_2[[#This Row],[avg_glucose_level]]&lt;99,"Normal",stroke_2[[#This Row],[avg_glucose_level]]&lt;125,"Prediabetes",stroke_2[[#This Row],[avg_glucose_level]]&lt;199,"Diabetes",stroke_2[[#This Row],[avg_glucose_level]]&gt;199,"Very High")</f>
        <v>Normal</v>
      </c>
      <c r="L4757">
        <v>40.299999999999997</v>
      </c>
      <c r="M4757">
        <v>28.25</v>
      </c>
      <c r="N4757">
        <v>40.299999999999997</v>
      </c>
      <c r="O4757" t="s">
        <v>29</v>
      </c>
      <c r="P4757" t="s">
        <v>34</v>
      </c>
      <c r="Q4757" s="4" t="s">
        <v>4285</v>
      </c>
      <c r="R4757" s="5">
        <f t="shared" ca="1" si="74"/>
        <v>3.8032931092887303E-4</v>
      </c>
    </row>
    <row r="4758" spans="1:18" x14ac:dyDescent="0.25">
      <c r="A4758">
        <v>26727</v>
      </c>
      <c r="B4758" t="s">
        <v>19</v>
      </c>
      <c r="C4758">
        <v>79</v>
      </c>
      <c r="D4758" t="s">
        <v>4281</v>
      </c>
      <c r="E4758" t="s">
        <v>34</v>
      </c>
      <c r="F4758" t="s">
        <v>34</v>
      </c>
      <c r="G4758" t="s">
        <v>34</v>
      </c>
      <c r="H4758" t="s">
        <v>14</v>
      </c>
      <c r="I4758" t="s">
        <v>21</v>
      </c>
      <c r="J4758" s="5">
        <v>88.92</v>
      </c>
      <c r="K4758" s="5" t="str">
        <f>_xlfn.IFS(stroke_2[[#This Row],[avg_glucose_level]]&lt;70,"Low",stroke_2[[#This Row],[avg_glucose_level]]&lt;99,"Normal",stroke_2[[#This Row],[avg_glucose_level]]&lt;125,"Prediabetes",stroke_2[[#This Row],[avg_glucose_level]]&lt;199,"Diabetes",stroke_2[[#This Row],[avg_glucose_level]]&gt;199,"Very High")</f>
        <v>Normal</v>
      </c>
      <c r="L4758">
        <v>22.9</v>
      </c>
      <c r="M4758">
        <v>28.25</v>
      </c>
      <c r="N4758">
        <v>22.9</v>
      </c>
      <c r="O4758" t="s">
        <v>24</v>
      </c>
      <c r="P4758" t="s">
        <v>13</v>
      </c>
      <c r="Q4758" s="4" t="s">
        <v>4286</v>
      </c>
      <c r="R4758" s="5">
        <f t="shared" ca="1" si="74"/>
        <v>0.99468921646044428</v>
      </c>
    </row>
    <row r="4759" spans="1:18" x14ac:dyDescent="0.25">
      <c r="A4759">
        <v>28261</v>
      </c>
      <c r="B4759" t="s">
        <v>12</v>
      </c>
      <c r="C4759">
        <v>79</v>
      </c>
      <c r="D4759" t="s">
        <v>4281</v>
      </c>
      <c r="E4759" t="s">
        <v>34</v>
      </c>
      <c r="F4759" t="s">
        <v>13</v>
      </c>
      <c r="G4759" t="s">
        <v>13</v>
      </c>
      <c r="H4759" t="s">
        <v>20</v>
      </c>
      <c r="I4759" t="s">
        <v>15</v>
      </c>
      <c r="J4759" s="5">
        <v>106.68</v>
      </c>
      <c r="K4759" s="5" t="str">
        <f>_xlfn.IFS(stroke_2[[#This Row],[avg_glucose_level]]&lt;70,"Low",stroke_2[[#This Row],[avg_glucose_level]]&lt;99,"Normal",stroke_2[[#This Row],[avg_glucose_level]]&lt;125,"Prediabetes",stroke_2[[#This Row],[avg_glucose_level]]&lt;199,"Diabetes",stroke_2[[#This Row],[avg_glucose_level]]&gt;199,"Very High")</f>
        <v>Prediabetes</v>
      </c>
      <c r="L4759">
        <v>30.8</v>
      </c>
      <c r="M4759">
        <v>28.25</v>
      </c>
      <c r="N4759">
        <v>30.8</v>
      </c>
      <c r="O4759" t="s">
        <v>24</v>
      </c>
      <c r="P4759" t="s">
        <v>34</v>
      </c>
      <c r="Q4759" s="4" t="s">
        <v>4285</v>
      </c>
      <c r="R4759" s="5">
        <f t="shared" ca="1" si="74"/>
        <v>1.590700455678527E-2</v>
      </c>
    </row>
    <row r="4760" spans="1:18" x14ac:dyDescent="0.25">
      <c r="A4760">
        <v>28291</v>
      </c>
      <c r="B4760" t="s">
        <v>19</v>
      </c>
      <c r="C4760">
        <v>79</v>
      </c>
      <c r="D4760" t="s">
        <v>4281</v>
      </c>
      <c r="E4760" t="s">
        <v>34</v>
      </c>
      <c r="F4760" t="s">
        <v>13</v>
      </c>
      <c r="G4760" t="s">
        <v>13</v>
      </c>
      <c r="H4760" t="s">
        <v>14</v>
      </c>
      <c r="I4760" t="s">
        <v>15</v>
      </c>
      <c r="J4760" s="5">
        <v>226.98</v>
      </c>
      <c r="K4760" s="5" t="str">
        <f>_xlfn.IFS(stroke_2[[#This Row],[avg_glucose_level]]&lt;70,"Low",stroke_2[[#This Row],[avg_glucose_level]]&lt;99,"Normal",stroke_2[[#This Row],[avg_glucose_level]]&lt;125,"Prediabetes",stroke_2[[#This Row],[avg_glucose_level]]&lt;199,"Diabetes",stroke_2[[#This Row],[avg_glucose_level]]&gt;199,"Very High")</f>
        <v>Very High</v>
      </c>
      <c r="L4760">
        <v>29.8</v>
      </c>
      <c r="M4760">
        <v>28.25</v>
      </c>
      <c r="N4760">
        <v>29.8</v>
      </c>
      <c r="O4760" t="s">
        <v>24</v>
      </c>
      <c r="P4760" t="s">
        <v>13</v>
      </c>
      <c r="Q4760" s="4" t="s">
        <v>4286</v>
      </c>
      <c r="R4760" s="5">
        <f t="shared" ca="1" si="74"/>
        <v>0.99936827495286928</v>
      </c>
    </row>
    <row r="4761" spans="1:18" x14ac:dyDescent="0.25">
      <c r="A4761">
        <v>28326</v>
      </c>
      <c r="B4761" t="s">
        <v>19</v>
      </c>
      <c r="C4761">
        <v>79</v>
      </c>
      <c r="D4761" t="s">
        <v>4281</v>
      </c>
      <c r="E4761" t="s">
        <v>34</v>
      </c>
      <c r="F4761" t="s">
        <v>34</v>
      </c>
      <c r="G4761" t="s">
        <v>13</v>
      </c>
      <c r="H4761" t="s">
        <v>14</v>
      </c>
      <c r="I4761" t="s">
        <v>15</v>
      </c>
      <c r="J4761" s="5">
        <v>65.59</v>
      </c>
      <c r="K4761" s="5" t="str">
        <f>_xlfn.IFS(stroke_2[[#This Row],[avg_glucose_level]]&lt;70,"Low",stroke_2[[#This Row],[avg_glucose_level]]&lt;99,"Normal",stroke_2[[#This Row],[avg_glucose_level]]&lt;125,"Prediabetes",stroke_2[[#This Row],[avg_glucose_level]]&lt;199,"Diabetes",stroke_2[[#This Row],[avg_glucose_level]]&gt;199,"Very High")</f>
        <v>Low</v>
      </c>
      <c r="L4761">
        <v>28.1</v>
      </c>
      <c r="M4761">
        <v>28.25</v>
      </c>
      <c r="N4761">
        <v>28.1</v>
      </c>
      <c r="O4761" t="s">
        <v>24</v>
      </c>
      <c r="P4761" t="s">
        <v>34</v>
      </c>
      <c r="Q4761" s="4" t="s">
        <v>4285</v>
      </c>
      <c r="R4761" s="5">
        <f t="shared" ca="1" si="74"/>
        <v>-9.7205743478443844E-3</v>
      </c>
    </row>
    <row r="4762" spans="1:18" x14ac:dyDescent="0.25">
      <c r="A4762">
        <v>28333</v>
      </c>
      <c r="B4762" t="s">
        <v>19</v>
      </c>
      <c r="C4762">
        <v>79</v>
      </c>
      <c r="D4762" t="s">
        <v>4281</v>
      </c>
      <c r="E4762" t="s">
        <v>13</v>
      </c>
      <c r="F4762" t="s">
        <v>13</v>
      </c>
      <c r="G4762" t="s">
        <v>13</v>
      </c>
      <c r="H4762" t="s">
        <v>20</v>
      </c>
      <c r="I4762" t="s">
        <v>15</v>
      </c>
      <c r="J4762" s="5">
        <v>200.28</v>
      </c>
      <c r="K4762" s="5" t="str">
        <f>_xlfn.IFS(stroke_2[[#This Row],[avg_glucose_level]]&lt;70,"Low",stroke_2[[#This Row],[avg_glucose_level]]&lt;99,"Normal",stroke_2[[#This Row],[avg_glucose_level]]&lt;125,"Prediabetes",stroke_2[[#This Row],[avg_glucose_level]]&lt;199,"Diabetes",stroke_2[[#This Row],[avg_glucose_level]]&gt;199,"Very High")</f>
        <v>Very High</v>
      </c>
      <c r="L4762">
        <v>30</v>
      </c>
      <c r="M4762">
        <v>28.25</v>
      </c>
      <c r="N4762">
        <v>30</v>
      </c>
      <c r="O4762" t="s">
        <v>18</v>
      </c>
      <c r="P4762" t="s">
        <v>34</v>
      </c>
      <c r="Q4762" s="4" t="s">
        <v>4285</v>
      </c>
      <c r="R4762" s="5">
        <f t="shared" ca="1" si="74"/>
        <v>2.9750880904246381E-3</v>
      </c>
    </row>
    <row r="4763" spans="1:18" x14ac:dyDescent="0.25">
      <c r="A4763">
        <v>30456</v>
      </c>
      <c r="B4763" t="s">
        <v>19</v>
      </c>
      <c r="C4763">
        <v>79</v>
      </c>
      <c r="D4763" t="s">
        <v>4281</v>
      </c>
      <c r="E4763" t="s">
        <v>34</v>
      </c>
      <c r="F4763" t="s">
        <v>34</v>
      </c>
      <c r="G4763" t="s">
        <v>13</v>
      </c>
      <c r="H4763" t="s">
        <v>14</v>
      </c>
      <c r="I4763" t="s">
        <v>21</v>
      </c>
      <c r="J4763" s="5">
        <v>93.05</v>
      </c>
      <c r="K4763" s="5" t="str">
        <f>_xlfn.IFS(stroke_2[[#This Row],[avg_glucose_level]]&lt;70,"Low",stroke_2[[#This Row],[avg_glucose_level]]&lt;99,"Normal",stroke_2[[#This Row],[avg_glucose_level]]&lt;125,"Prediabetes",stroke_2[[#This Row],[avg_glucose_level]]&lt;199,"Diabetes",stroke_2[[#This Row],[avg_glucose_level]]&gt;199,"Very High")</f>
        <v>Normal</v>
      </c>
      <c r="L4763">
        <v>24.2</v>
      </c>
      <c r="M4763">
        <v>28.25</v>
      </c>
      <c r="N4763">
        <v>24.2</v>
      </c>
      <c r="O4763" t="s">
        <v>24</v>
      </c>
      <c r="P4763" t="s">
        <v>13</v>
      </c>
      <c r="Q4763" s="4" t="s">
        <v>4286</v>
      </c>
      <c r="R4763" s="5">
        <f t="shared" ca="1" si="74"/>
        <v>0.97708594570779017</v>
      </c>
    </row>
    <row r="4764" spans="1:18" x14ac:dyDescent="0.25">
      <c r="A4764">
        <v>30525</v>
      </c>
      <c r="B4764" t="s">
        <v>19</v>
      </c>
      <c r="C4764">
        <v>79</v>
      </c>
      <c r="D4764" t="s">
        <v>4281</v>
      </c>
      <c r="E4764" t="s">
        <v>34</v>
      </c>
      <c r="F4764" t="s">
        <v>34</v>
      </c>
      <c r="G4764" t="s">
        <v>13</v>
      </c>
      <c r="H4764" t="s">
        <v>43</v>
      </c>
      <c r="I4764" t="s">
        <v>15</v>
      </c>
      <c r="J4764" s="5">
        <v>95.42</v>
      </c>
      <c r="K4764" s="5" t="str">
        <f>_xlfn.IFS(stroke_2[[#This Row],[avg_glucose_level]]&lt;70,"Low",stroke_2[[#This Row],[avg_glucose_level]]&lt;99,"Normal",stroke_2[[#This Row],[avg_glucose_level]]&lt;125,"Prediabetes",stroke_2[[#This Row],[avg_glucose_level]]&lt;199,"Diabetes",stroke_2[[#This Row],[avg_glucose_level]]&gt;199,"Very High")</f>
        <v>Normal</v>
      </c>
      <c r="L4764">
        <v>21.5</v>
      </c>
      <c r="M4764">
        <v>28.25</v>
      </c>
      <c r="N4764">
        <v>21.5</v>
      </c>
      <c r="O4764" t="s">
        <v>18</v>
      </c>
      <c r="P4764" t="s">
        <v>34</v>
      </c>
      <c r="Q4764" s="4" t="s">
        <v>4285</v>
      </c>
      <c r="R4764" s="5">
        <f t="shared" ca="1" si="74"/>
        <v>2.1037812634199439E-2</v>
      </c>
    </row>
    <row r="4765" spans="1:18" x14ac:dyDescent="0.25">
      <c r="A4765">
        <v>31201</v>
      </c>
      <c r="B4765" t="s">
        <v>19</v>
      </c>
      <c r="C4765">
        <v>79</v>
      </c>
      <c r="D4765" t="s">
        <v>4281</v>
      </c>
      <c r="E4765" t="s">
        <v>34</v>
      </c>
      <c r="F4765" t="s">
        <v>34</v>
      </c>
      <c r="G4765" t="s">
        <v>34</v>
      </c>
      <c r="H4765" t="s">
        <v>20</v>
      </c>
      <c r="I4765" t="s">
        <v>15</v>
      </c>
      <c r="J4765" s="5">
        <v>79.2</v>
      </c>
      <c r="K4765" s="5" t="str">
        <f>_xlfn.IFS(stroke_2[[#This Row],[avg_glucose_level]]&lt;70,"Low",stroke_2[[#This Row],[avg_glucose_level]]&lt;99,"Normal",stroke_2[[#This Row],[avg_glucose_level]]&lt;125,"Prediabetes",stroke_2[[#This Row],[avg_glucose_level]]&lt;199,"Diabetes",stroke_2[[#This Row],[avg_glucose_level]]&gt;199,"Very High")</f>
        <v>Normal</v>
      </c>
      <c r="L4765">
        <v>32.6</v>
      </c>
      <c r="M4765">
        <v>28.25</v>
      </c>
      <c r="N4765">
        <v>32.6</v>
      </c>
      <c r="O4765" t="s">
        <v>24</v>
      </c>
      <c r="P4765" t="s">
        <v>34</v>
      </c>
      <c r="Q4765" s="4" t="s">
        <v>4285</v>
      </c>
      <c r="R4765" s="5">
        <f t="shared" ca="1" si="74"/>
        <v>-2.1769318594157632E-2</v>
      </c>
    </row>
    <row r="4766" spans="1:18" x14ac:dyDescent="0.25">
      <c r="A4766">
        <v>33142</v>
      </c>
      <c r="B4766" t="s">
        <v>12</v>
      </c>
      <c r="C4766">
        <v>79</v>
      </c>
      <c r="D4766" t="s">
        <v>4281</v>
      </c>
      <c r="E4766" t="s">
        <v>34</v>
      </c>
      <c r="F4766" t="s">
        <v>34</v>
      </c>
      <c r="G4766" t="s">
        <v>13</v>
      </c>
      <c r="H4766" t="s">
        <v>20</v>
      </c>
      <c r="I4766" t="s">
        <v>21</v>
      </c>
      <c r="J4766" s="5">
        <v>116.67</v>
      </c>
      <c r="K4766" s="5" t="str">
        <f>_xlfn.IFS(stroke_2[[#This Row],[avg_glucose_level]]&lt;70,"Low",stroke_2[[#This Row],[avg_glucose_level]]&lt;99,"Normal",stroke_2[[#This Row],[avg_glucose_level]]&lt;125,"Prediabetes",stroke_2[[#This Row],[avg_glucose_level]]&lt;199,"Diabetes",stroke_2[[#This Row],[avg_glucose_level]]&gt;199,"Very High")</f>
        <v>Prediabetes</v>
      </c>
      <c r="L4766">
        <v>33.5</v>
      </c>
      <c r="M4766">
        <v>28.25</v>
      </c>
      <c r="N4766">
        <v>33.5</v>
      </c>
      <c r="O4766" t="s">
        <v>24</v>
      </c>
      <c r="P4766" t="s">
        <v>34</v>
      </c>
      <c r="Q4766" s="4" t="s">
        <v>4285</v>
      </c>
      <c r="R4766" s="5">
        <f t="shared" ca="1" si="74"/>
        <v>1.5506663882860466E-2</v>
      </c>
    </row>
    <row r="4767" spans="1:18" x14ac:dyDescent="0.25">
      <c r="A4767">
        <v>36960</v>
      </c>
      <c r="B4767" t="s">
        <v>19</v>
      </c>
      <c r="C4767">
        <v>79</v>
      </c>
      <c r="D4767" t="s">
        <v>4281</v>
      </c>
      <c r="E4767" t="s">
        <v>34</v>
      </c>
      <c r="F4767" t="s">
        <v>34</v>
      </c>
      <c r="G4767" t="s">
        <v>13</v>
      </c>
      <c r="H4767" t="s">
        <v>14</v>
      </c>
      <c r="I4767" t="s">
        <v>21</v>
      </c>
      <c r="J4767" s="5">
        <v>79.53</v>
      </c>
      <c r="K4767" s="5" t="str">
        <f>_xlfn.IFS(stroke_2[[#This Row],[avg_glucose_level]]&lt;70,"Low",stroke_2[[#This Row],[avg_glucose_level]]&lt;99,"Normal",stroke_2[[#This Row],[avg_glucose_level]]&lt;125,"Prediabetes",stroke_2[[#This Row],[avg_glucose_level]]&lt;199,"Diabetes",stroke_2[[#This Row],[avg_glucose_level]]&gt;199,"Very High")</f>
        <v>Normal</v>
      </c>
      <c r="L4767">
        <v>37.299999999999997</v>
      </c>
      <c r="M4767">
        <v>28.25</v>
      </c>
      <c r="N4767">
        <v>37.299999999999997</v>
      </c>
      <c r="O4767" t="s">
        <v>24</v>
      </c>
      <c r="P4767" t="s">
        <v>34</v>
      </c>
      <c r="Q4767" s="4" t="s">
        <v>4285</v>
      </c>
      <c r="R4767" s="5">
        <f t="shared" ca="1" si="74"/>
        <v>7.4754533074771205E-4</v>
      </c>
    </row>
    <row r="4768" spans="1:18" x14ac:dyDescent="0.25">
      <c r="A4768">
        <v>38184</v>
      </c>
      <c r="B4768" t="s">
        <v>19</v>
      </c>
      <c r="C4768">
        <v>79</v>
      </c>
      <c r="D4768" t="s">
        <v>4281</v>
      </c>
      <c r="E4768" t="s">
        <v>13</v>
      </c>
      <c r="F4768" t="s">
        <v>34</v>
      </c>
      <c r="G4768" t="s">
        <v>13</v>
      </c>
      <c r="H4768" t="s">
        <v>14</v>
      </c>
      <c r="I4768" t="s">
        <v>21</v>
      </c>
      <c r="J4768" s="5">
        <v>99.47</v>
      </c>
      <c r="K4768" s="5" t="str">
        <f>_xlfn.IFS(stroke_2[[#This Row],[avg_glucose_level]]&lt;70,"Low",stroke_2[[#This Row],[avg_glucose_level]]&lt;99,"Normal",stroke_2[[#This Row],[avg_glucose_level]]&lt;125,"Prediabetes",stroke_2[[#This Row],[avg_glucose_level]]&lt;199,"Diabetes",stroke_2[[#This Row],[avg_glucose_level]]&gt;199,"Very High")</f>
        <v>Prediabetes</v>
      </c>
      <c r="L4768">
        <v>28.4</v>
      </c>
      <c r="M4768">
        <v>28.25</v>
      </c>
      <c r="N4768">
        <v>28.4</v>
      </c>
      <c r="O4768" t="s">
        <v>24</v>
      </c>
      <c r="P4768" t="s">
        <v>34</v>
      </c>
      <c r="Q4768" s="4" t="s">
        <v>4285</v>
      </c>
      <c r="R4768" s="5">
        <f t="shared" ca="1" si="74"/>
        <v>-2.4081148703037937E-2</v>
      </c>
    </row>
    <row r="4769" spans="1:18" x14ac:dyDescent="0.25">
      <c r="A4769">
        <v>38207</v>
      </c>
      <c r="B4769" t="s">
        <v>19</v>
      </c>
      <c r="C4769">
        <v>79</v>
      </c>
      <c r="D4769" t="s">
        <v>4281</v>
      </c>
      <c r="E4769" t="s">
        <v>13</v>
      </c>
      <c r="F4769" t="s">
        <v>34</v>
      </c>
      <c r="G4769" t="s">
        <v>13</v>
      </c>
      <c r="H4769" t="s">
        <v>20</v>
      </c>
      <c r="I4769" t="s">
        <v>21</v>
      </c>
      <c r="J4769" s="5">
        <v>76.64</v>
      </c>
      <c r="K4769" s="5" t="str">
        <f>_xlfn.IFS(stroke_2[[#This Row],[avg_glucose_level]]&lt;70,"Low",stroke_2[[#This Row],[avg_glucose_level]]&lt;99,"Normal",stroke_2[[#This Row],[avg_glucose_level]]&lt;125,"Prediabetes",stroke_2[[#This Row],[avg_glucose_level]]&lt;199,"Diabetes",stroke_2[[#This Row],[avg_glucose_level]]&gt;199,"Very High")</f>
        <v>Normal</v>
      </c>
      <c r="L4769">
        <v>19.5</v>
      </c>
      <c r="M4769">
        <v>28.25</v>
      </c>
      <c r="N4769">
        <v>19.5</v>
      </c>
      <c r="O4769" t="s">
        <v>24</v>
      </c>
      <c r="P4769" t="s">
        <v>34</v>
      </c>
      <c r="Q4769" s="4" t="s">
        <v>4285</v>
      </c>
      <c r="R4769" s="5">
        <f t="shared" ca="1" si="74"/>
        <v>-2.538042916255462E-3</v>
      </c>
    </row>
    <row r="4770" spans="1:18" x14ac:dyDescent="0.25">
      <c r="A4770">
        <v>40167</v>
      </c>
      <c r="B4770" t="s">
        <v>19</v>
      </c>
      <c r="C4770">
        <v>79</v>
      </c>
      <c r="D4770" t="s">
        <v>4281</v>
      </c>
      <c r="E4770" t="s">
        <v>13</v>
      </c>
      <c r="F4770" t="s">
        <v>13</v>
      </c>
      <c r="G4770" t="s">
        <v>13</v>
      </c>
      <c r="H4770" t="s">
        <v>43</v>
      </c>
      <c r="I4770" t="s">
        <v>21</v>
      </c>
      <c r="J4770" s="5">
        <v>83.61</v>
      </c>
      <c r="K4770" s="5" t="str">
        <f>_xlfn.IFS(stroke_2[[#This Row],[avg_glucose_level]]&lt;70,"Low",stroke_2[[#This Row],[avg_glucose_level]]&lt;99,"Normal",stroke_2[[#This Row],[avg_glucose_level]]&lt;125,"Prediabetes",stroke_2[[#This Row],[avg_glucose_level]]&lt;199,"Diabetes",stroke_2[[#This Row],[avg_glucose_level]]&gt;199,"Very High")</f>
        <v>Normal</v>
      </c>
      <c r="L4770">
        <v>21.4</v>
      </c>
      <c r="M4770">
        <v>28.25</v>
      </c>
      <c r="N4770">
        <v>21.4</v>
      </c>
      <c r="O4770" t="s">
        <v>29</v>
      </c>
      <c r="P4770" t="s">
        <v>34</v>
      </c>
      <c r="Q4770" s="4" t="s">
        <v>4285</v>
      </c>
      <c r="R4770" s="5">
        <f t="shared" ca="1" si="74"/>
        <v>1.4575447795551222E-2</v>
      </c>
    </row>
    <row r="4771" spans="1:18" x14ac:dyDescent="0.25">
      <c r="A4771">
        <v>40866</v>
      </c>
      <c r="B4771" t="s">
        <v>19</v>
      </c>
      <c r="C4771">
        <v>79</v>
      </c>
      <c r="D4771" t="s">
        <v>4281</v>
      </c>
      <c r="E4771" t="s">
        <v>34</v>
      </c>
      <c r="F4771" t="s">
        <v>34</v>
      </c>
      <c r="G4771" t="s">
        <v>13</v>
      </c>
      <c r="H4771" t="s">
        <v>20</v>
      </c>
      <c r="I4771" t="s">
        <v>21</v>
      </c>
      <c r="J4771" s="5">
        <v>131.85</v>
      </c>
      <c r="K4771" s="5" t="str">
        <f>_xlfn.IFS(stroke_2[[#This Row],[avg_glucose_level]]&lt;70,"Low",stroke_2[[#This Row],[avg_glucose_level]]&lt;99,"Normal",stroke_2[[#This Row],[avg_glucose_level]]&lt;125,"Prediabetes",stroke_2[[#This Row],[avg_glucose_level]]&lt;199,"Diabetes",stroke_2[[#This Row],[avg_glucose_level]]&gt;199,"Very High")</f>
        <v>Diabetes</v>
      </c>
      <c r="L4771">
        <v>25.9</v>
      </c>
      <c r="M4771">
        <v>28.25</v>
      </c>
      <c r="N4771">
        <v>25.9</v>
      </c>
      <c r="O4771" t="s">
        <v>38</v>
      </c>
      <c r="P4771" t="s">
        <v>34</v>
      </c>
      <c r="Q4771" s="4" t="s">
        <v>4285</v>
      </c>
      <c r="R4771" s="5">
        <f t="shared" ca="1" si="74"/>
        <v>6.0058177566241541E-3</v>
      </c>
    </row>
    <row r="4772" spans="1:18" x14ac:dyDescent="0.25">
      <c r="A4772">
        <v>40980</v>
      </c>
      <c r="B4772" t="s">
        <v>12</v>
      </c>
      <c r="C4772">
        <v>79</v>
      </c>
      <c r="D4772" t="s">
        <v>4281</v>
      </c>
      <c r="E4772" t="s">
        <v>13</v>
      </c>
      <c r="F4772" t="s">
        <v>34</v>
      </c>
      <c r="G4772" t="s">
        <v>13</v>
      </c>
      <c r="H4772" t="s">
        <v>20</v>
      </c>
      <c r="I4772" t="s">
        <v>15</v>
      </c>
      <c r="J4772" s="5">
        <v>72.040000000000006</v>
      </c>
      <c r="K4772" s="5" t="str">
        <f>_xlfn.IFS(stroke_2[[#This Row],[avg_glucose_level]]&lt;70,"Low",stroke_2[[#This Row],[avg_glucose_level]]&lt;99,"Normal",stroke_2[[#This Row],[avg_glucose_level]]&lt;125,"Prediabetes",stroke_2[[#This Row],[avg_glucose_level]]&lt;199,"Diabetes",stroke_2[[#This Row],[avg_glucose_level]]&gt;199,"Very High")</f>
        <v>Normal</v>
      </c>
      <c r="L4772">
        <v>23.6</v>
      </c>
      <c r="M4772">
        <v>28.25</v>
      </c>
      <c r="N4772">
        <v>23.6</v>
      </c>
      <c r="O4772" t="s">
        <v>18</v>
      </c>
      <c r="P4772" t="s">
        <v>34</v>
      </c>
      <c r="Q4772" s="4" t="s">
        <v>4285</v>
      </c>
      <c r="R4772" s="5">
        <f t="shared" ca="1" si="74"/>
        <v>-4.0870584730825273E-3</v>
      </c>
    </row>
    <row r="4773" spans="1:18" x14ac:dyDescent="0.25">
      <c r="A4773">
        <v>41715</v>
      </c>
      <c r="B4773" t="s">
        <v>19</v>
      </c>
      <c r="C4773">
        <v>79</v>
      </c>
      <c r="D4773" t="s">
        <v>4281</v>
      </c>
      <c r="E4773" t="s">
        <v>13</v>
      </c>
      <c r="F4773" t="s">
        <v>34</v>
      </c>
      <c r="G4773" t="s">
        <v>13</v>
      </c>
      <c r="H4773" t="s">
        <v>20</v>
      </c>
      <c r="I4773" t="s">
        <v>21</v>
      </c>
      <c r="J4773" s="5">
        <v>74</v>
      </c>
      <c r="K4773" s="5" t="str">
        <f>_xlfn.IFS(stroke_2[[#This Row],[avg_glucose_level]]&lt;70,"Low",stroke_2[[#This Row],[avg_glucose_level]]&lt;99,"Normal",stroke_2[[#This Row],[avg_glucose_level]]&lt;125,"Prediabetes",stroke_2[[#This Row],[avg_glucose_level]]&lt;199,"Diabetes",stroke_2[[#This Row],[avg_glucose_level]]&gt;199,"Very High")</f>
        <v>Normal</v>
      </c>
      <c r="L4773">
        <v>29.6</v>
      </c>
      <c r="M4773">
        <v>28.25</v>
      </c>
      <c r="N4773">
        <v>29.6</v>
      </c>
      <c r="O4773" t="s">
        <v>24</v>
      </c>
      <c r="P4773" t="s">
        <v>34</v>
      </c>
      <c r="Q4773" s="4" t="s">
        <v>4285</v>
      </c>
      <c r="R4773" s="5">
        <f t="shared" ca="1" si="74"/>
        <v>3.3573448548579465E-3</v>
      </c>
    </row>
    <row r="4774" spans="1:18" x14ac:dyDescent="0.25">
      <c r="A4774">
        <v>43364</v>
      </c>
      <c r="B4774" t="s">
        <v>12</v>
      </c>
      <c r="C4774">
        <v>79</v>
      </c>
      <c r="D4774" t="s">
        <v>4281</v>
      </c>
      <c r="E4774" t="s">
        <v>13</v>
      </c>
      <c r="F4774" t="s">
        <v>34</v>
      </c>
      <c r="G4774" t="s">
        <v>13</v>
      </c>
      <c r="H4774" t="s">
        <v>14</v>
      </c>
      <c r="I4774" t="s">
        <v>21</v>
      </c>
      <c r="J4774" s="5">
        <v>75.02</v>
      </c>
      <c r="K4774" s="5" t="str">
        <f>_xlfn.IFS(stroke_2[[#This Row],[avg_glucose_level]]&lt;70,"Low",stroke_2[[#This Row],[avg_glucose_level]]&lt;99,"Normal",stroke_2[[#This Row],[avg_glucose_level]]&lt;125,"Prediabetes",stroke_2[[#This Row],[avg_glucose_level]]&lt;199,"Diabetes",stroke_2[[#This Row],[avg_glucose_level]]&gt;199,"Very High")</f>
        <v>Normal</v>
      </c>
      <c r="M4774">
        <v>28.25</v>
      </c>
      <c r="N4774">
        <v>28.25</v>
      </c>
      <c r="O4774" t="s">
        <v>24</v>
      </c>
      <c r="P4774" t="s">
        <v>13</v>
      </c>
      <c r="Q4774" s="4" t="s">
        <v>4286</v>
      </c>
      <c r="R4774" s="5">
        <f t="shared" ca="1" si="74"/>
        <v>0.99258025214914747</v>
      </c>
    </row>
    <row r="4775" spans="1:18" x14ac:dyDescent="0.25">
      <c r="A4775">
        <v>43903</v>
      </c>
      <c r="B4775" t="s">
        <v>12</v>
      </c>
      <c r="C4775">
        <v>79</v>
      </c>
      <c r="D4775" t="s">
        <v>4281</v>
      </c>
      <c r="E4775" t="s">
        <v>34</v>
      </c>
      <c r="F4775" t="s">
        <v>34</v>
      </c>
      <c r="G4775" t="s">
        <v>13</v>
      </c>
      <c r="H4775" t="s">
        <v>20</v>
      </c>
      <c r="I4775" t="s">
        <v>21</v>
      </c>
      <c r="J4775" s="5">
        <v>94.92</v>
      </c>
      <c r="K4775" s="5" t="str">
        <f>_xlfn.IFS(stroke_2[[#This Row],[avg_glucose_level]]&lt;70,"Low",stroke_2[[#This Row],[avg_glucose_level]]&lt;99,"Normal",stroke_2[[#This Row],[avg_glucose_level]]&lt;125,"Prediabetes",stroke_2[[#This Row],[avg_glucose_level]]&lt;199,"Diabetes",stroke_2[[#This Row],[avg_glucose_level]]&gt;199,"Very High")</f>
        <v>Normal</v>
      </c>
      <c r="L4775">
        <v>31.9</v>
      </c>
      <c r="M4775">
        <v>28.25</v>
      </c>
      <c r="N4775">
        <v>31.9</v>
      </c>
      <c r="O4775" t="s">
        <v>38</v>
      </c>
      <c r="P4775" t="s">
        <v>34</v>
      </c>
      <c r="Q4775" s="4" t="s">
        <v>4285</v>
      </c>
      <c r="R4775" s="5">
        <f t="shared" ca="1" si="74"/>
        <v>-2.108698261027802E-2</v>
      </c>
    </row>
    <row r="4776" spans="1:18" x14ac:dyDescent="0.25">
      <c r="A4776">
        <v>44591</v>
      </c>
      <c r="B4776" t="s">
        <v>12</v>
      </c>
      <c r="C4776">
        <v>79</v>
      </c>
      <c r="D4776" t="s">
        <v>4281</v>
      </c>
      <c r="E4776" t="s">
        <v>34</v>
      </c>
      <c r="F4776" t="s">
        <v>34</v>
      </c>
      <c r="G4776" t="s">
        <v>13</v>
      </c>
      <c r="H4776" t="s">
        <v>14</v>
      </c>
      <c r="I4776" t="s">
        <v>15</v>
      </c>
      <c r="J4776" s="5">
        <v>216.4</v>
      </c>
      <c r="K4776" s="5" t="str">
        <f>_xlfn.IFS(stroke_2[[#This Row],[avg_glucose_level]]&lt;70,"Low",stroke_2[[#This Row],[avg_glucose_level]]&lt;99,"Normal",stroke_2[[#This Row],[avg_glucose_level]]&lt;125,"Prediabetes",stroke_2[[#This Row],[avg_glucose_level]]&lt;199,"Diabetes",stroke_2[[#This Row],[avg_glucose_level]]&gt;199,"Very High")</f>
        <v>Very High</v>
      </c>
      <c r="L4776">
        <v>30.3</v>
      </c>
      <c r="M4776">
        <v>28.25</v>
      </c>
      <c r="N4776">
        <v>30.3</v>
      </c>
      <c r="O4776" t="s">
        <v>24</v>
      </c>
      <c r="P4776" t="s">
        <v>34</v>
      </c>
      <c r="Q4776" s="4" t="s">
        <v>4285</v>
      </c>
      <c r="R4776" s="5">
        <f t="shared" ca="1" si="74"/>
        <v>-2.2657665143614246E-2</v>
      </c>
    </row>
    <row r="4777" spans="1:18" x14ac:dyDescent="0.25">
      <c r="A4777">
        <v>44986</v>
      </c>
      <c r="B4777" t="s">
        <v>19</v>
      </c>
      <c r="C4777">
        <v>79</v>
      </c>
      <c r="D4777" t="s">
        <v>4281</v>
      </c>
      <c r="E4777" t="s">
        <v>34</v>
      </c>
      <c r="F4777" t="s">
        <v>34</v>
      </c>
      <c r="G4777" t="s">
        <v>13</v>
      </c>
      <c r="H4777" t="s">
        <v>20</v>
      </c>
      <c r="I4777" t="s">
        <v>15</v>
      </c>
      <c r="J4777" s="5">
        <v>78.319999999999993</v>
      </c>
      <c r="K4777" s="5" t="str">
        <f>_xlfn.IFS(stroke_2[[#This Row],[avg_glucose_level]]&lt;70,"Low",stroke_2[[#This Row],[avg_glucose_level]]&lt;99,"Normal",stroke_2[[#This Row],[avg_glucose_level]]&lt;125,"Prediabetes",stroke_2[[#This Row],[avg_glucose_level]]&lt;199,"Diabetes",stroke_2[[#This Row],[avg_glucose_level]]&gt;199,"Very High")</f>
        <v>Normal</v>
      </c>
      <c r="L4777">
        <v>32</v>
      </c>
      <c r="M4777">
        <v>28.25</v>
      </c>
      <c r="N4777">
        <v>32</v>
      </c>
      <c r="O4777" t="s">
        <v>38</v>
      </c>
      <c r="P4777" t="s">
        <v>34</v>
      </c>
      <c r="Q4777" s="4" t="s">
        <v>4285</v>
      </c>
      <c r="R4777" s="5">
        <f t="shared" ca="1" si="74"/>
        <v>-2.2084327030107979E-2</v>
      </c>
    </row>
    <row r="4778" spans="1:18" x14ac:dyDescent="0.25">
      <c r="A4778">
        <v>44993</v>
      </c>
      <c r="B4778" t="s">
        <v>19</v>
      </c>
      <c r="C4778">
        <v>79</v>
      </c>
      <c r="D4778" t="s">
        <v>4281</v>
      </c>
      <c r="E4778" t="s">
        <v>13</v>
      </c>
      <c r="F4778" t="s">
        <v>34</v>
      </c>
      <c r="G4778" t="s">
        <v>34</v>
      </c>
      <c r="H4778" t="s">
        <v>43</v>
      </c>
      <c r="I4778" t="s">
        <v>15</v>
      </c>
      <c r="J4778" s="5">
        <v>98.02</v>
      </c>
      <c r="K4778" s="5" t="str">
        <f>_xlfn.IFS(stroke_2[[#This Row],[avg_glucose_level]]&lt;70,"Low",stroke_2[[#This Row],[avg_glucose_level]]&lt;99,"Normal",stroke_2[[#This Row],[avg_glucose_level]]&lt;125,"Prediabetes",stroke_2[[#This Row],[avg_glucose_level]]&lt;199,"Diabetes",stroke_2[[#This Row],[avg_glucose_level]]&gt;199,"Very High")</f>
        <v>Normal</v>
      </c>
      <c r="L4778">
        <v>22.3</v>
      </c>
      <c r="M4778">
        <v>28.25</v>
      </c>
      <c r="N4778">
        <v>22.3</v>
      </c>
      <c r="O4778" t="s">
        <v>18</v>
      </c>
      <c r="P4778" t="s">
        <v>13</v>
      </c>
      <c r="Q4778" s="4" t="s">
        <v>4286</v>
      </c>
      <c r="R4778" s="5">
        <f t="shared" ca="1" si="74"/>
        <v>0.98447076433989589</v>
      </c>
    </row>
    <row r="4779" spans="1:18" x14ac:dyDescent="0.25">
      <c r="A4779">
        <v>45139</v>
      </c>
      <c r="B4779" t="s">
        <v>19</v>
      </c>
      <c r="C4779">
        <v>79</v>
      </c>
      <c r="D4779" t="s">
        <v>4281</v>
      </c>
      <c r="E4779" t="s">
        <v>34</v>
      </c>
      <c r="F4779" t="s">
        <v>13</v>
      </c>
      <c r="G4779" t="s">
        <v>13</v>
      </c>
      <c r="H4779" t="s">
        <v>14</v>
      </c>
      <c r="I4779" t="s">
        <v>21</v>
      </c>
      <c r="J4779" s="5">
        <v>201.38</v>
      </c>
      <c r="K4779" s="5" t="str">
        <f>_xlfn.IFS(stroke_2[[#This Row],[avg_glucose_level]]&lt;70,"Low",stroke_2[[#This Row],[avg_glucose_level]]&lt;99,"Normal",stroke_2[[#This Row],[avg_glucose_level]]&lt;125,"Prediabetes",stroke_2[[#This Row],[avg_glucose_level]]&lt;199,"Diabetes",stroke_2[[#This Row],[avg_glucose_level]]&gt;199,"Very High")</f>
        <v>Very High</v>
      </c>
      <c r="L4779">
        <v>31.1</v>
      </c>
      <c r="M4779">
        <v>28.25</v>
      </c>
      <c r="N4779">
        <v>31.1</v>
      </c>
      <c r="O4779" t="s">
        <v>24</v>
      </c>
      <c r="P4779" t="s">
        <v>34</v>
      </c>
      <c r="Q4779" s="4" t="s">
        <v>4285</v>
      </c>
      <c r="R4779" s="5">
        <f t="shared" ca="1" si="74"/>
        <v>-1.5023256225085468E-2</v>
      </c>
    </row>
    <row r="4780" spans="1:18" x14ac:dyDescent="0.25">
      <c r="A4780">
        <v>46343</v>
      </c>
      <c r="B4780" t="s">
        <v>19</v>
      </c>
      <c r="C4780">
        <v>79</v>
      </c>
      <c r="D4780" t="s">
        <v>4281</v>
      </c>
      <c r="E4780" t="s">
        <v>34</v>
      </c>
      <c r="F4780" t="s">
        <v>34</v>
      </c>
      <c r="G4780" t="s">
        <v>13</v>
      </c>
      <c r="H4780" t="s">
        <v>14</v>
      </c>
      <c r="I4780" t="s">
        <v>15</v>
      </c>
      <c r="J4780" s="5">
        <v>71.459999999999994</v>
      </c>
      <c r="K4780" s="5" t="str">
        <f>_xlfn.IFS(stroke_2[[#This Row],[avg_glucose_level]]&lt;70,"Low",stroke_2[[#This Row],[avg_glucose_level]]&lt;99,"Normal",stroke_2[[#This Row],[avg_glucose_level]]&lt;125,"Prediabetes",stroke_2[[#This Row],[avg_glucose_level]]&lt;199,"Diabetes",stroke_2[[#This Row],[avg_glucose_level]]&gt;199,"Very High")</f>
        <v>Normal</v>
      </c>
      <c r="L4780">
        <v>33.4</v>
      </c>
      <c r="M4780">
        <v>28.25</v>
      </c>
      <c r="N4780">
        <v>33.4</v>
      </c>
      <c r="O4780" t="s">
        <v>38</v>
      </c>
      <c r="P4780" t="s">
        <v>34</v>
      </c>
      <c r="Q4780" s="4" t="s">
        <v>4285</v>
      </c>
      <c r="R4780" s="5">
        <f t="shared" ca="1" si="74"/>
        <v>1.2416352602392728E-2</v>
      </c>
    </row>
    <row r="4781" spans="1:18" x14ac:dyDescent="0.25">
      <c r="A4781">
        <v>46454</v>
      </c>
      <c r="B4781" t="s">
        <v>19</v>
      </c>
      <c r="C4781">
        <v>79</v>
      </c>
      <c r="D4781" t="s">
        <v>4281</v>
      </c>
      <c r="E4781" t="s">
        <v>34</v>
      </c>
      <c r="F4781" t="s">
        <v>34</v>
      </c>
      <c r="G4781" t="s">
        <v>13</v>
      </c>
      <c r="H4781" t="s">
        <v>43</v>
      </c>
      <c r="I4781" t="s">
        <v>15</v>
      </c>
      <c r="J4781" s="5">
        <v>63.57</v>
      </c>
      <c r="K4781" s="5" t="str">
        <f>_xlfn.IFS(stroke_2[[#This Row],[avg_glucose_level]]&lt;70,"Low",stroke_2[[#This Row],[avg_glucose_level]]&lt;99,"Normal",stroke_2[[#This Row],[avg_glucose_level]]&lt;125,"Prediabetes",stroke_2[[#This Row],[avg_glucose_level]]&lt;199,"Diabetes",stroke_2[[#This Row],[avg_glucose_level]]&gt;199,"Very High")</f>
        <v>Low</v>
      </c>
      <c r="L4781">
        <v>32.4</v>
      </c>
      <c r="M4781">
        <v>28.25</v>
      </c>
      <c r="N4781">
        <v>32.4</v>
      </c>
      <c r="O4781" t="s">
        <v>24</v>
      </c>
      <c r="P4781" t="s">
        <v>34</v>
      </c>
      <c r="Q4781" s="4" t="s">
        <v>4285</v>
      </c>
      <c r="R4781" s="5">
        <f t="shared" ca="1" si="74"/>
        <v>1.3521540792387116E-2</v>
      </c>
    </row>
    <row r="4782" spans="1:18" x14ac:dyDescent="0.25">
      <c r="A4782">
        <v>48109</v>
      </c>
      <c r="B4782" t="s">
        <v>19</v>
      </c>
      <c r="C4782">
        <v>79</v>
      </c>
      <c r="D4782" t="s">
        <v>4281</v>
      </c>
      <c r="E4782" t="s">
        <v>34</v>
      </c>
      <c r="F4782" t="s">
        <v>13</v>
      </c>
      <c r="G4782" t="s">
        <v>13</v>
      </c>
      <c r="H4782" t="s">
        <v>14</v>
      </c>
      <c r="I4782" t="s">
        <v>21</v>
      </c>
      <c r="J4782" s="5">
        <v>88.51</v>
      </c>
      <c r="K4782" s="5" t="str">
        <f>_xlfn.IFS(stroke_2[[#This Row],[avg_glucose_level]]&lt;70,"Low",stroke_2[[#This Row],[avg_glucose_level]]&lt;99,"Normal",stroke_2[[#This Row],[avg_glucose_level]]&lt;125,"Prediabetes",stroke_2[[#This Row],[avg_glucose_level]]&lt;199,"Diabetes",stroke_2[[#This Row],[avg_glucose_level]]&gt;199,"Very High")</f>
        <v>Normal</v>
      </c>
      <c r="L4782">
        <v>24.5</v>
      </c>
      <c r="M4782">
        <v>28.25</v>
      </c>
      <c r="N4782">
        <v>24.5</v>
      </c>
      <c r="O4782" t="s">
        <v>24</v>
      </c>
      <c r="P4782" t="s">
        <v>34</v>
      </c>
      <c r="Q4782" s="4" t="s">
        <v>4285</v>
      </c>
      <c r="R4782" s="5">
        <f t="shared" ca="1" si="74"/>
        <v>4.2389890835857203E-4</v>
      </c>
    </row>
    <row r="4783" spans="1:18" x14ac:dyDescent="0.25">
      <c r="A4783">
        <v>50210</v>
      </c>
      <c r="B4783" t="s">
        <v>12</v>
      </c>
      <c r="C4783">
        <v>79</v>
      </c>
      <c r="D4783" t="s">
        <v>4281</v>
      </c>
      <c r="E4783" t="s">
        <v>34</v>
      </c>
      <c r="F4783" t="s">
        <v>34</v>
      </c>
      <c r="G4783" t="s">
        <v>13</v>
      </c>
      <c r="H4783" t="s">
        <v>20</v>
      </c>
      <c r="I4783" t="s">
        <v>15</v>
      </c>
      <c r="J4783" s="5">
        <v>113.41</v>
      </c>
      <c r="K4783" s="5" t="str">
        <f>_xlfn.IFS(stroke_2[[#This Row],[avg_glucose_level]]&lt;70,"Low",stroke_2[[#This Row],[avg_glucose_level]]&lt;99,"Normal",stroke_2[[#This Row],[avg_glucose_level]]&lt;125,"Prediabetes",stroke_2[[#This Row],[avg_glucose_level]]&lt;199,"Diabetes",stroke_2[[#This Row],[avg_glucose_level]]&gt;199,"Very High")</f>
        <v>Prediabetes</v>
      </c>
      <c r="L4783">
        <v>35</v>
      </c>
      <c r="M4783">
        <v>28.25</v>
      </c>
      <c r="N4783">
        <v>35</v>
      </c>
      <c r="O4783" t="s">
        <v>24</v>
      </c>
      <c r="P4783" t="s">
        <v>34</v>
      </c>
      <c r="Q4783" s="4" t="s">
        <v>4285</v>
      </c>
      <c r="R4783" s="5">
        <f t="shared" ca="1" si="74"/>
        <v>1.7876852478075522E-2</v>
      </c>
    </row>
    <row r="4784" spans="1:18" x14ac:dyDescent="0.25">
      <c r="A4784">
        <v>50402</v>
      </c>
      <c r="B4784" t="s">
        <v>19</v>
      </c>
      <c r="C4784">
        <v>79</v>
      </c>
      <c r="D4784" t="s">
        <v>4281</v>
      </c>
      <c r="E4784" t="s">
        <v>34</v>
      </c>
      <c r="F4784" t="s">
        <v>34</v>
      </c>
      <c r="G4784" t="s">
        <v>13</v>
      </c>
      <c r="H4784" t="s">
        <v>14</v>
      </c>
      <c r="I4784" t="s">
        <v>15</v>
      </c>
      <c r="J4784" s="5">
        <v>207.95</v>
      </c>
      <c r="K4784" s="5" t="str">
        <f>_xlfn.IFS(stroke_2[[#This Row],[avg_glucose_level]]&lt;70,"Low",stroke_2[[#This Row],[avg_glucose_level]]&lt;99,"Normal",stroke_2[[#This Row],[avg_glucose_level]]&lt;125,"Prediabetes",stroke_2[[#This Row],[avg_glucose_level]]&lt;199,"Diabetes",stroke_2[[#This Row],[avg_glucose_level]]&gt;199,"Very High")</f>
        <v>Very High</v>
      </c>
      <c r="L4784">
        <v>26</v>
      </c>
      <c r="M4784">
        <v>28.25</v>
      </c>
      <c r="N4784">
        <v>26</v>
      </c>
      <c r="O4784" t="s">
        <v>18</v>
      </c>
      <c r="P4784" t="s">
        <v>34</v>
      </c>
      <c r="Q4784" s="4" t="s">
        <v>4285</v>
      </c>
      <c r="R4784" s="5">
        <f t="shared" ca="1" si="74"/>
        <v>2.6959967392003515E-3</v>
      </c>
    </row>
    <row r="4785" spans="1:18" x14ac:dyDescent="0.25">
      <c r="A4785">
        <v>52550</v>
      </c>
      <c r="B4785" t="s">
        <v>19</v>
      </c>
      <c r="C4785">
        <v>79</v>
      </c>
      <c r="D4785" t="s">
        <v>4281</v>
      </c>
      <c r="E4785" t="s">
        <v>34</v>
      </c>
      <c r="F4785" t="s">
        <v>34</v>
      </c>
      <c r="G4785" t="s">
        <v>13</v>
      </c>
      <c r="H4785" t="s">
        <v>43</v>
      </c>
      <c r="I4785" t="s">
        <v>15</v>
      </c>
      <c r="J4785" s="5">
        <v>83.56</v>
      </c>
      <c r="K4785" s="5" t="str">
        <f>_xlfn.IFS(stroke_2[[#This Row],[avg_glucose_level]]&lt;70,"Low",stroke_2[[#This Row],[avg_glucose_level]]&lt;99,"Normal",stroke_2[[#This Row],[avg_glucose_level]]&lt;125,"Prediabetes",stroke_2[[#This Row],[avg_glucose_level]]&lt;199,"Diabetes",stroke_2[[#This Row],[avg_glucose_level]]&gt;199,"Very High")</f>
        <v>Normal</v>
      </c>
      <c r="L4785">
        <v>28.7</v>
      </c>
      <c r="M4785">
        <v>28.25</v>
      </c>
      <c r="N4785">
        <v>28.7</v>
      </c>
      <c r="O4785" t="s">
        <v>29</v>
      </c>
      <c r="P4785" t="s">
        <v>34</v>
      </c>
      <c r="Q4785" s="4" t="s">
        <v>4285</v>
      </c>
      <c r="R4785" s="5">
        <f t="shared" ca="1" si="74"/>
        <v>1.2816051085770769E-2</v>
      </c>
    </row>
    <row r="4786" spans="1:18" x14ac:dyDescent="0.25">
      <c r="A4786">
        <v>52934</v>
      </c>
      <c r="B4786" t="s">
        <v>12</v>
      </c>
      <c r="C4786">
        <v>79</v>
      </c>
      <c r="D4786" t="s">
        <v>4281</v>
      </c>
      <c r="E4786" t="s">
        <v>34</v>
      </c>
      <c r="F4786" t="s">
        <v>34</v>
      </c>
      <c r="G4786" t="s">
        <v>13</v>
      </c>
      <c r="H4786" t="s">
        <v>20</v>
      </c>
      <c r="I4786" t="s">
        <v>15</v>
      </c>
      <c r="J4786" s="5">
        <v>242.62</v>
      </c>
      <c r="K4786" s="5" t="str">
        <f>_xlfn.IFS(stroke_2[[#This Row],[avg_glucose_level]]&lt;70,"Low",stroke_2[[#This Row],[avg_glucose_level]]&lt;99,"Normal",stroke_2[[#This Row],[avg_glucose_level]]&lt;125,"Prediabetes",stroke_2[[#This Row],[avg_glucose_level]]&lt;199,"Diabetes",stroke_2[[#This Row],[avg_glucose_level]]&gt;199,"Very High")</f>
        <v>Very High</v>
      </c>
      <c r="L4786">
        <v>25.5</v>
      </c>
      <c r="M4786">
        <v>28.25</v>
      </c>
      <c r="N4786">
        <v>25.5</v>
      </c>
      <c r="O4786" t="s">
        <v>24</v>
      </c>
      <c r="P4786" t="s">
        <v>34</v>
      </c>
      <c r="Q4786" s="4" t="s">
        <v>4285</v>
      </c>
      <c r="R4786" s="5">
        <f t="shared" ca="1" si="74"/>
        <v>2.3556954753308518E-2</v>
      </c>
    </row>
    <row r="4787" spans="1:18" x14ac:dyDescent="0.25">
      <c r="A4787">
        <v>53336</v>
      </c>
      <c r="B4787" t="s">
        <v>19</v>
      </c>
      <c r="C4787">
        <v>79</v>
      </c>
      <c r="D4787" t="s">
        <v>4281</v>
      </c>
      <c r="E4787" t="s">
        <v>34</v>
      </c>
      <c r="F4787" t="s">
        <v>34</v>
      </c>
      <c r="G4787" t="s">
        <v>13</v>
      </c>
      <c r="H4787" t="s">
        <v>43</v>
      </c>
      <c r="I4787" t="s">
        <v>15</v>
      </c>
      <c r="J4787" s="5">
        <v>74.22</v>
      </c>
      <c r="K4787" s="5" t="str">
        <f>_xlfn.IFS(stroke_2[[#This Row],[avg_glucose_level]]&lt;70,"Low",stroke_2[[#This Row],[avg_glucose_level]]&lt;99,"Normal",stroke_2[[#This Row],[avg_glucose_level]]&lt;125,"Prediabetes",stroke_2[[#This Row],[avg_glucose_level]]&lt;199,"Diabetes",stroke_2[[#This Row],[avg_glucose_level]]&gt;199,"Very High")</f>
        <v>Normal</v>
      </c>
      <c r="L4787">
        <v>29.7</v>
      </c>
      <c r="M4787">
        <v>28.25</v>
      </c>
      <c r="N4787">
        <v>29.7</v>
      </c>
      <c r="O4787" t="s">
        <v>38</v>
      </c>
      <c r="P4787" t="s">
        <v>34</v>
      </c>
      <c r="Q4787" s="4" t="s">
        <v>4285</v>
      </c>
      <c r="R4787" s="5">
        <f t="shared" ca="1" si="74"/>
        <v>1.6582081853799391E-2</v>
      </c>
    </row>
    <row r="4788" spans="1:18" x14ac:dyDescent="0.25">
      <c r="A4788">
        <v>53694</v>
      </c>
      <c r="B4788" t="s">
        <v>12</v>
      </c>
      <c r="C4788">
        <v>79</v>
      </c>
      <c r="D4788" t="s">
        <v>4281</v>
      </c>
      <c r="E4788" t="s">
        <v>34</v>
      </c>
      <c r="F4788" t="s">
        <v>34</v>
      </c>
      <c r="G4788" t="s">
        <v>34</v>
      </c>
      <c r="H4788" t="s">
        <v>20</v>
      </c>
      <c r="I4788" t="s">
        <v>15</v>
      </c>
      <c r="J4788" s="5">
        <v>128.72</v>
      </c>
      <c r="K4788" s="5" t="str">
        <f>_xlfn.IFS(stroke_2[[#This Row],[avg_glucose_level]]&lt;70,"Low",stroke_2[[#This Row],[avg_glucose_level]]&lt;99,"Normal",stroke_2[[#This Row],[avg_glucose_level]]&lt;125,"Prediabetes",stroke_2[[#This Row],[avg_glucose_level]]&lt;199,"Diabetes",stroke_2[[#This Row],[avg_glucose_level]]&gt;199,"Very High")</f>
        <v>Diabetes</v>
      </c>
      <c r="L4788">
        <v>31</v>
      </c>
      <c r="M4788">
        <v>28.25</v>
      </c>
      <c r="N4788">
        <v>31</v>
      </c>
      <c r="O4788" t="s">
        <v>38</v>
      </c>
      <c r="P4788" t="s">
        <v>34</v>
      </c>
      <c r="Q4788" s="4" t="s">
        <v>4285</v>
      </c>
      <c r="R4788" s="5">
        <f t="shared" ca="1" si="74"/>
        <v>-1.5433169537760156E-2</v>
      </c>
    </row>
    <row r="4789" spans="1:18" x14ac:dyDescent="0.25">
      <c r="A4789">
        <v>56339</v>
      </c>
      <c r="B4789" t="s">
        <v>19</v>
      </c>
      <c r="C4789">
        <v>79</v>
      </c>
      <c r="D4789" t="s">
        <v>4281</v>
      </c>
      <c r="E4789" t="s">
        <v>34</v>
      </c>
      <c r="F4789" t="s">
        <v>34</v>
      </c>
      <c r="G4789" t="s">
        <v>13</v>
      </c>
      <c r="H4789" t="s">
        <v>20</v>
      </c>
      <c r="I4789" t="s">
        <v>21</v>
      </c>
      <c r="J4789" s="5">
        <v>65.58</v>
      </c>
      <c r="K4789" s="5" t="str">
        <f>_xlfn.IFS(stroke_2[[#This Row],[avg_glucose_level]]&lt;70,"Low",stroke_2[[#This Row],[avg_glucose_level]]&lt;99,"Normal",stroke_2[[#This Row],[avg_glucose_level]]&lt;125,"Prediabetes",stroke_2[[#This Row],[avg_glucose_level]]&lt;199,"Diabetes",stroke_2[[#This Row],[avg_glucose_level]]&gt;199,"Very High")</f>
        <v>Low</v>
      </c>
      <c r="L4789">
        <v>26.1</v>
      </c>
      <c r="M4789">
        <v>28.25</v>
      </c>
      <c r="N4789">
        <v>26.1</v>
      </c>
      <c r="O4789" t="s">
        <v>38</v>
      </c>
      <c r="P4789" t="s">
        <v>34</v>
      </c>
      <c r="Q4789" s="4" t="s">
        <v>4285</v>
      </c>
      <c r="R4789" s="5">
        <f t="shared" ca="1" si="74"/>
        <v>-1.0033763942735275E-2</v>
      </c>
    </row>
    <row r="4790" spans="1:18" x14ac:dyDescent="0.25">
      <c r="A4790">
        <v>56546</v>
      </c>
      <c r="B4790" t="s">
        <v>12</v>
      </c>
      <c r="C4790">
        <v>79</v>
      </c>
      <c r="D4790" t="s">
        <v>4281</v>
      </c>
      <c r="E4790" t="s">
        <v>34</v>
      </c>
      <c r="F4790" t="s">
        <v>13</v>
      </c>
      <c r="G4790" t="s">
        <v>13</v>
      </c>
      <c r="H4790" t="s">
        <v>14</v>
      </c>
      <c r="I4790" t="s">
        <v>21</v>
      </c>
      <c r="J4790" s="5">
        <v>129.97999999999999</v>
      </c>
      <c r="K4790" s="5" t="str">
        <f>_xlfn.IFS(stroke_2[[#This Row],[avg_glucose_level]]&lt;70,"Low",stroke_2[[#This Row],[avg_glucose_level]]&lt;99,"Normal",stroke_2[[#This Row],[avg_glucose_level]]&lt;125,"Prediabetes",stroke_2[[#This Row],[avg_glucose_level]]&lt;199,"Diabetes",stroke_2[[#This Row],[avg_glucose_level]]&gt;199,"Very High")</f>
        <v>Diabetes</v>
      </c>
      <c r="L4790">
        <v>22.6</v>
      </c>
      <c r="M4790">
        <v>28.25</v>
      </c>
      <c r="N4790">
        <v>22.6</v>
      </c>
      <c r="O4790" t="s">
        <v>18</v>
      </c>
      <c r="P4790" t="s">
        <v>13</v>
      </c>
      <c r="Q4790" s="4" t="s">
        <v>4286</v>
      </c>
      <c r="R4790" s="5">
        <f t="shared" ca="1" si="74"/>
        <v>1.0120549809103441</v>
      </c>
    </row>
    <row r="4791" spans="1:18" x14ac:dyDescent="0.25">
      <c r="A4791">
        <v>56645</v>
      </c>
      <c r="B4791" t="s">
        <v>19</v>
      </c>
      <c r="C4791">
        <v>79</v>
      </c>
      <c r="D4791" t="s">
        <v>4281</v>
      </c>
      <c r="E4791" t="s">
        <v>34</v>
      </c>
      <c r="F4791" t="s">
        <v>34</v>
      </c>
      <c r="G4791" t="s">
        <v>13</v>
      </c>
      <c r="H4791" t="s">
        <v>43</v>
      </c>
      <c r="I4791" t="s">
        <v>21</v>
      </c>
      <c r="J4791" s="5">
        <v>79.16</v>
      </c>
      <c r="K4791" s="5" t="str">
        <f>_xlfn.IFS(stroke_2[[#This Row],[avg_glucose_level]]&lt;70,"Low",stroke_2[[#This Row],[avg_glucose_level]]&lt;99,"Normal",stroke_2[[#This Row],[avg_glucose_level]]&lt;125,"Prediabetes",stroke_2[[#This Row],[avg_glucose_level]]&lt;199,"Diabetes",stroke_2[[#This Row],[avg_glucose_level]]&gt;199,"Very High")</f>
        <v>Normal</v>
      </c>
      <c r="L4791">
        <v>34.799999999999997</v>
      </c>
      <c r="M4791">
        <v>28.25</v>
      </c>
      <c r="N4791">
        <v>34.799999999999997</v>
      </c>
      <c r="O4791" t="s">
        <v>18</v>
      </c>
      <c r="P4791" t="s">
        <v>34</v>
      </c>
      <c r="Q4791" s="4" t="s">
        <v>4285</v>
      </c>
      <c r="R4791" s="5">
        <f t="shared" ca="1" si="74"/>
        <v>-1.6240671264911254E-2</v>
      </c>
    </row>
    <row r="4792" spans="1:18" x14ac:dyDescent="0.25">
      <c r="A4792">
        <v>59190</v>
      </c>
      <c r="B4792" t="s">
        <v>19</v>
      </c>
      <c r="C4792">
        <v>79</v>
      </c>
      <c r="D4792" t="s">
        <v>4281</v>
      </c>
      <c r="E4792" t="s">
        <v>34</v>
      </c>
      <c r="F4792" t="s">
        <v>13</v>
      </c>
      <c r="G4792" t="s">
        <v>13</v>
      </c>
      <c r="H4792" t="s">
        <v>14</v>
      </c>
      <c r="I4792" t="s">
        <v>21</v>
      </c>
      <c r="J4792" s="5">
        <v>127.29</v>
      </c>
      <c r="K4792" s="5" t="str">
        <f>_xlfn.IFS(stroke_2[[#This Row],[avg_glucose_level]]&lt;70,"Low",stroke_2[[#This Row],[avg_glucose_level]]&lt;99,"Normal",stroke_2[[#This Row],[avg_glucose_level]]&lt;125,"Prediabetes",stroke_2[[#This Row],[avg_glucose_level]]&lt;199,"Diabetes",stroke_2[[#This Row],[avg_glucose_level]]&gt;199,"Very High")</f>
        <v>Diabetes</v>
      </c>
      <c r="L4792">
        <v>27.7</v>
      </c>
      <c r="M4792">
        <v>28.25</v>
      </c>
      <c r="N4792">
        <v>27.7</v>
      </c>
      <c r="O4792" t="s">
        <v>24</v>
      </c>
      <c r="P4792" t="s">
        <v>13</v>
      </c>
      <c r="Q4792" s="4" t="s">
        <v>4286</v>
      </c>
      <c r="R4792" s="5">
        <f t="shared" ca="1" si="74"/>
        <v>0.98130688522168819</v>
      </c>
    </row>
    <row r="4793" spans="1:18" x14ac:dyDescent="0.25">
      <c r="A4793">
        <v>59359</v>
      </c>
      <c r="B4793" t="s">
        <v>12</v>
      </c>
      <c r="C4793">
        <v>79</v>
      </c>
      <c r="D4793" t="s">
        <v>4281</v>
      </c>
      <c r="E4793" t="s">
        <v>34</v>
      </c>
      <c r="F4793" t="s">
        <v>34</v>
      </c>
      <c r="G4793" t="s">
        <v>13</v>
      </c>
      <c r="H4793" t="s">
        <v>20</v>
      </c>
      <c r="I4793" t="s">
        <v>15</v>
      </c>
      <c r="J4793" s="5">
        <v>105.93</v>
      </c>
      <c r="K4793" s="5" t="str">
        <f>_xlfn.IFS(stroke_2[[#This Row],[avg_glucose_level]]&lt;70,"Low",stroke_2[[#This Row],[avg_glucose_level]]&lt;99,"Normal",stroke_2[[#This Row],[avg_glucose_level]]&lt;125,"Prediabetes",stroke_2[[#This Row],[avg_glucose_level]]&lt;199,"Diabetes",stroke_2[[#This Row],[avg_glucose_level]]&gt;199,"Very High")</f>
        <v>Prediabetes</v>
      </c>
      <c r="L4793">
        <v>25.2</v>
      </c>
      <c r="M4793">
        <v>28.25</v>
      </c>
      <c r="N4793">
        <v>25.2</v>
      </c>
      <c r="O4793" t="s">
        <v>24</v>
      </c>
      <c r="P4793" t="s">
        <v>34</v>
      </c>
      <c r="Q4793" s="4" t="s">
        <v>4285</v>
      </c>
      <c r="R4793" s="5">
        <f t="shared" ca="1" si="74"/>
        <v>2.627100813625266E-3</v>
      </c>
    </row>
    <row r="4794" spans="1:18" x14ac:dyDescent="0.25">
      <c r="A4794">
        <v>59454</v>
      </c>
      <c r="B4794" t="s">
        <v>19</v>
      </c>
      <c r="C4794">
        <v>79</v>
      </c>
      <c r="D4794" t="s">
        <v>4281</v>
      </c>
      <c r="E4794" t="s">
        <v>34</v>
      </c>
      <c r="F4794" t="s">
        <v>34</v>
      </c>
      <c r="G4794" t="s">
        <v>13</v>
      </c>
      <c r="H4794" t="s">
        <v>20</v>
      </c>
      <c r="I4794" t="s">
        <v>15</v>
      </c>
      <c r="J4794" s="5">
        <v>74.349999999999994</v>
      </c>
      <c r="K4794" s="5" t="str">
        <f>_xlfn.IFS(stroke_2[[#This Row],[avg_glucose_level]]&lt;70,"Low",stroke_2[[#This Row],[avg_glucose_level]]&lt;99,"Normal",stroke_2[[#This Row],[avg_glucose_level]]&lt;125,"Prediabetes",stroke_2[[#This Row],[avg_glucose_level]]&lt;199,"Diabetes",stroke_2[[#This Row],[avg_glucose_level]]&gt;199,"Very High")</f>
        <v>Normal</v>
      </c>
      <c r="L4794">
        <v>28.5</v>
      </c>
      <c r="M4794">
        <v>28.25</v>
      </c>
      <c r="N4794">
        <v>28.5</v>
      </c>
      <c r="O4794" t="s">
        <v>18</v>
      </c>
      <c r="P4794" t="s">
        <v>34</v>
      </c>
      <c r="Q4794" s="4" t="s">
        <v>4285</v>
      </c>
      <c r="R4794" s="5">
        <f t="shared" ca="1" si="74"/>
        <v>-5.505968363028824E-3</v>
      </c>
    </row>
    <row r="4795" spans="1:18" x14ac:dyDescent="0.25">
      <c r="A4795">
        <v>60126</v>
      </c>
      <c r="B4795" t="s">
        <v>19</v>
      </c>
      <c r="C4795">
        <v>79</v>
      </c>
      <c r="D4795" t="s">
        <v>4281</v>
      </c>
      <c r="E4795" t="s">
        <v>34</v>
      </c>
      <c r="F4795" t="s">
        <v>34</v>
      </c>
      <c r="G4795" t="s">
        <v>13</v>
      </c>
      <c r="H4795" t="s">
        <v>14</v>
      </c>
      <c r="I4795" t="s">
        <v>15</v>
      </c>
      <c r="J4795" s="5">
        <v>68.37</v>
      </c>
      <c r="K4795" s="5" t="str">
        <f>_xlfn.IFS(stroke_2[[#This Row],[avg_glucose_level]]&lt;70,"Low",stroke_2[[#This Row],[avg_glucose_level]]&lt;99,"Normal",stroke_2[[#This Row],[avg_glucose_level]]&lt;125,"Prediabetes",stroke_2[[#This Row],[avg_glucose_level]]&lt;199,"Diabetes",stroke_2[[#This Row],[avg_glucose_level]]&gt;199,"Very High")</f>
        <v>Low</v>
      </c>
      <c r="L4795">
        <v>24.2</v>
      </c>
      <c r="M4795">
        <v>28.25</v>
      </c>
      <c r="N4795">
        <v>24.2</v>
      </c>
      <c r="O4795" t="s">
        <v>29</v>
      </c>
      <c r="P4795" t="s">
        <v>34</v>
      </c>
      <c r="Q4795" s="4" t="s">
        <v>4285</v>
      </c>
      <c r="R4795" s="5">
        <f t="shared" ca="1" si="74"/>
        <v>-6.5827798651371446E-3</v>
      </c>
    </row>
    <row r="4796" spans="1:18" x14ac:dyDescent="0.25">
      <c r="A4796">
        <v>60739</v>
      </c>
      <c r="B4796" t="s">
        <v>19</v>
      </c>
      <c r="C4796">
        <v>79</v>
      </c>
      <c r="D4796" t="s">
        <v>4281</v>
      </c>
      <c r="E4796" t="s">
        <v>13</v>
      </c>
      <c r="F4796" t="s">
        <v>13</v>
      </c>
      <c r="G4796" t="s">
        <v>34</v>
      </c>
      <c r="H4796" t="s">
        <v>20</v>
      </c>
      <c r="I4796" t="s">
        <v>21</v>
      </c>
      <c r="J4796" s="5">
        <v>60.94</v>
      </c>
      <c r="K4796" s="5" t="str">
        <f>_xlfn.IFS(stroke_2[[#This Row],[avg_glucose_level]]&lt;70,"Low",stroke_2[[#This Row],[avg_glucose_level]]&lt;99,"Normal",stroke_2[[#This Row],[avg_glucose_level]]&lt;125,"Prediabetes",stroke_2[[#This Row],[avg_glucose_level]]&lt;199,"Diabetes",stroke_2[[#This Row],[avg_glucose_level]]&gt;199,"Very High")</f>
        <v>Low</v>
      </c>
      <c r="M4796">
        <v>28.25</v>
      </c>
      <c r="N4796">
        <v>28.25</v>
      </c>
      <c r="O4796" t="s">
        <v>24</v>
      </c>
      <c r="P4796" t="s">
        <v>13</v>
      </c>
      <c r="Q4796" s="4" t="s">
        <v>4286</v>
      </c>
      <c r="R4796" s="5">
        <f t="shared" ca="1" si="74"/>
        <v>0.99292516869530789</v>
      </c>
    </row>
    <row r="4797" spans="1:18" x14ac:dyDescent="0.25">
      <c r="A4797">
        <v>61252</v>
      </c>
      <c r="B4797" t="s">
        <v>12</v>
      </c>
      <c r="C4797">
        <v>79</v>
      </c>
      <c r="D4797" t="s">
        <v>4281</v>
      </c>
      <c r="E4797" t="s">
        <v>34</v>
      </c>
      <c r="F4797" t="s">
        <v>13</v>
      </c>
      <c r="G4797" t="s">
        <v>13</v>
      </c>
      <c r="H4797" t="s">
        <v>14</v>
      </c>
      <c r="I4797" t="s">
        <v>21</v>
      </c>
      <c r="J4797" s="5">
        <v>82.27</v>
      </c>
      <c r="K4797" s="5" t="str">
        <f>_xlfn.IFS(stroke_2[[#This Row],[avg_glucose_level]]&lt;70,"Low",stroke_2[[#This Row],[avg_glucose_level]]&lt;99,"Normal",stroke_2[[#This Row],[avg_glucose_level]]&lt;125,"Prediabetes",stroke_2[[#This Row],[avg_glucose_level]]&lt;199,"Diabetes",stroke_2[[#This Row],[avg_glucose_level]]&gt;199,"Very High")</f>
        <v>Normal</v>
      </c>
      <c r="M4797">
        <v>28.25</v>
      </c>
      <c r="N4797">
        <v>28.25</v>
      </c>
      <c r="O4797" t="s">
        <v>24</v>
      </c>
      <c r="P4797" t="s">
        <v>34</v>
      </c>
      <c r="Q4797" s="4" t="s">
        <v>4285</v>
      </c>
      <c r="R4797" s="5">
        <f t="shared" ca="1" si="74"/>
        <v>1.4614059460651996E-2</v>
      </c>
    </row>
    <row r="4798" spans="1:18" x14ac:dyDescent="0.25">
      <c r="A4798">
        <v>61299</v>
      </c>
      <c r="B4798" t="s">
        <v>19</v>
      </c>
      <c r="C4798">
        <v>79</v>
      </c>
      <c r="D4798" t="s">
        <v>4281</v>
      </c>
      <c r="E4798" t="s">
        <v>13</v>
      </c>
      <c r="F4798" t="s">
        <v>34</v>
      </c>
      <c r="G4798" t="s">
        <v>13</v>
      </c>
      <c r="H4798" t="s">
        <v>14</v>
      </c>
      <c r="I4798" t="s">
        <v>21</v>
      </c>
      <c r="J4798" s="5">
        <v>119.62</v>
      </c>
      <c r="K4798" s="5" t="str">
        <f>_xlfn.IFS(stroke_2[[#This Row],[avg_glucose_level]]&lt;70,"Low",stroke_2[[#This Row],[avg_glucose_level]]&lt;99,"Normal",stroke_2[[#This Row],[avg_glucose_level]]&lt;125,"Prediabetes",stroke_2[[#This Row],[avg_glucose_level]]&lt;199,"Diabetes",stroke_2[[#This Row],[avg_glucose_level]]&gt;199,"Very High")</f>
        <v>Prediabetes</v>
      </c>
      <c r="L4798">
        <v>39</v>
      </c>
      <c r="M4798">
        <v>28.25</v>
      </c>
      <c r="N4798">
        <v>39</v>
      </c>
      <c r="O4798" t="s">
        <v>38</v>
      </c>
      <c r="P4798" t="s">
        <v>34</v>
      </c>
      <c r="Q4798" s="4" t="s">
        <v>4285</v>
      </c>
      <c r="R4798" s="5">
        <f t="shared" ca="1" si="74"/>
        <v>8.0207646889371206E-3</v>
      </c>
    </row>
    <row r="4799" spans="1:18" x14ac:dyDescent="0.25">
      <c r="A4799">
        <v>62791</v>
      </c>
      <c r="B4799" t="s">
        <v>12</v>
      </c>
      <c r="C4799">
        <v>79</v>
      </c>
      <c r="D4799" t="s">
        <v>4281</v>
      </c>
      <c r="E4799" t="s">
        <v>13</v>
      </c>
      <c r="F4799" t="s">
        <v>13</v>
      </c>
      <c r="G4799" t="s">
        <v>13</v>
      </c>
      <c r="H4799" t="s">
        <v>20</v>
      </c>
      <c r="I4799" t="s">
        <v>21</v>
      </c>
      <c r="J4799" s="5">
        <v>205.23</v>
      </c>
      <c r="K4799" s="5" t="str">
        <f>_xlfn.IFS(stroke_2[[#This Row],[avg_glucose_level]]&lt;70,"Low",stroke_2[[#This Row],[avg_glucose_level]]&lt;99,"Normal",stroke_2[[#This Row],[avg_glucose_level]]&lt;125,"Prediabetes",stroke_2[[#This Row],[avg_glucose_level]]&lt;199,"Diabetes",stroke_2[[#This Row],[avg_glucose_level]]&gt;199,"Very High")</f>
        <v>Very High</v>
      </c>
      <c r="L4799">
        <v>22</v>
      </c>
      <c r="M4799">
        <v>28.25</v>
      </c>
      <c r="N4799">
        <v>22</v>
      </c>
      <c r="O4799" t="s">
        <v>24</v>
      </c>
      <c r="P4799" t="s">
        <v>34</v>
      </c>
      <c r="Q4799" s="4" t="s">
        <v>4285</v>
      </c>
      <c r="R4799" s="5">
        <f t="shared" ca="1" si="74"/>
        <v>2.3456328632104183E-2</v>
      </c>
    </row>
    <row r="4800" spans="1:18" x14ac:dyDescent="0.25">
      <c r="A4800">
        <v>64908</v>
      </c>
      <c r="B4800" t="s">
        <v>12</v>
      </c>
      <c r="C4800">
        <v>79</v>
      </c>
      <c r="D4800" t="s">
        <v>4281</v>
      </c>
      <c r="E4800" t="s">
        <v>34</v>
      </c>
      <c r="F4800" t="s">
        <v>13</v>
      </c>
      <c r="G4800" t="s">
        <v>13</v>
      </c>
      <c r="H4800" t="s">
        <v>14</v>
      </c>
      <c r="I4800" t="s">
        <v>15</v>
      </c>
      <c r="J4800" s="5">
        <v>57.08</v>
      </c>
      <c r="K4800" s="5" t="str">
        <f>_xlfn.IFS(stroke_2[[#This Row],[avg_glucose_level]]&lt;70,"Low",stroke_2[[#This Row],[avg_glucose_level]]&lt;99,"Normal",stroke_2[[#This Row],[avg_glucose_level]]&lt;125,"Prediabetes",stroke_2[[#This Row],[avg_glucose_level]]&lt;199,"Diabetes",stroke_2[[#This Row],[avg_glucose_level]]&gt;199,"Very High")</f>
        <v>Low</v>
      </c>
      <c r="L4800">
        <v>22</v>
      </c>
      <c r="M4800">
        <v>28.25</v>
      </c>
      <c r="N4800">
        <v>22</v>
      </c>
      <c r="O4800" t="s">
        <v>18</v>
      </c>
      <c r="P4800" t="s">
        <v>34</v>
      </c>
      <c r="Q4800" s="4" t="s">
        <v>4285</v>
      </c>
      <c r="R4800" s="5">
        <f t="shared" ca="1" si="74"/>
        <v>1.1646153845614437E-2</v>
      </c>
    </row>
    <row r="4801" spans="1:18" x14ac:dyDescent="0.25">
      <c r="A4801">
        <v>65405</v>
      </c>
      <c r="B4801" t="s">
        <v>19</v>
      </c>
      <c r="C4801">
        <v>79</v>
      </c>
      <c r="D4801" t="s">
        <v>4281</v>
      </c>
      <c r="E4801" t="s">
        <v>34</v>
      </c>
      <c r="F4801" t="s">
        <v>34</v>
      </c>
      <c r="G4801" t="s">
        <v>34</v>
      </c>
      <c r="H4801" t="s">
        <v>14</v>
      </c>
      <c r="I4801" t="s">
        <v>15</v>
      </c>
      <c r="J4801" s="5">
        <v>253.86</v>
      </c>
      <c r="K4801" s="5" t="str">
        <f>_xlfn.IFS(stroke_2[[#This Row],[avg_glucose_level]]&lt;70,"Low",stroke_2[[#This Row],[avg_glucose_level]]&lt;99,"Normal",stroke_2[[#This Row],[avg_glucose_level]]&lt;125,"Prediabetes",stroke_2[[#This Row],[avg_glucose_level]]&lt;199,"Diabetes",stroke_2[[#This Row],[avg_glucose_level]]&gt;199,"Very High")</f>
        <v>Very High</v>
      </c>
      <c r="L4801">
        <v>28.8</v>
      </c>
      <c r="M4801">
        <v>28.25</v>
      </c>
      <c r="N4801">
        <v>28.8</v>
      </c>
      <c r="O4801" t="s">
        <v>18</v>
      </c>
      <c r="P4801" t="s">
        <v>34</v>
      </c>
      <c r="Q4801" s="4" t="s">
        <v>4285</v>
      </c>
      <c r="R4801" s="5">
        <f t="shared" ca="1" si="74"/>
        <v>4.4962489795497551E-3</v>
      </c>
    </row>
    <row r="4802" spans="1:18" x14ac:dyDescent="0.25">
      <c r="A4802">
        <v>66752</v>
      </c>
      <c r="B4802" t="s">
        <v>19</v>
      </c>
      <c r="C4802">
        <v>79</v>
      </c>
      <c r="D4802" t="s">
        <v>4281</v>
      </c>
      <c r="E4802" t="s">
        <v>34</v>
      </c>
      <c r="F4802" t="s">
        <v>34</v>
      </c>
      <c r="G4802" t="s">
        <v>13</v>
      </c>
      <c r="H4802" t="s">
        <v>43</v>
      </c>
      <c r="I4802" t="s">
        <v>15</v>
      </c>
      <c r="J4802" s="5">
        <v>93.89</v>
      </c>
      <c r="K4802" s="5" t="str">
        <f>_xlfn.IFS(stroke_2[[#This Row],[avg_glucose_level]]&lt;70,"Low",stroke_2[[#This Row],[avg_glucose_level]]&lt;99,"Normal",stroke_2[[#This Row],[avg_glucose_level]]&lt;125,"Prediabetes",stroke_2[[#This Row],[avg_glucose_level]]&lt;199,"Diabetes",stroke_2[[#This Row],[avg_glucose_level]]&gt;199,"Very High")</f>
        <v>Normal</v>
      </c>
      <c r="L4802">
        <v>30.4</v>
      </c>
      <c r="M4802">
        <v>28.25</v>
      </c>
      <c r="N4802">
        <v>30.4</v>
      </c>
      <c r="O4802" t="s">
        <v>24</v>
      </c>
      <c r="P4802" t="s">
        <v>34</v>
      </c>
      <c r="Q4802" s="4" t="s">
        <v>4285</v>
      </c>
      <c r="R4802" s="5">
        <f t="shared" ref="R4802:R4865" ca="1" si="75">Q4802 + (RAND()-0.5)/20</f>
        <v>8.8492562045092652E-3</v>
      </c>
    </row>
    <row r="4803" spans="1:18" x14ac:dyDescent="0.25">
      <c r="A4803">
        <v>68023</v>
      </c>
      <c r="B4803" t="s">
        <v>12</v>
      </c>
      <c r="C4803">
        <v>79</v>
      </c>
      <c r="D4803" t="s">
        <v>4281</v>
      </c>
      <c r="E4803" t="s">
        <v>34</v>
      </c>
      <c r="F4803" t="s">
        <v>34</v>
      </c>
      <c r="G4803" t="s">
        <v>13</v>
      </c>
      <c r="H4803" t="s">
        <v>14</v>
      </c>
      <c r="I4803" t="s">
        <v>21</v>
      </c>
      <c r="J4803" s="5">
        <v>72.73</v>
      </c>
      <c r="K4803" s="5" t="str">
        <f>_xlfn.IFS(stroke_2[[#This Row],[avg_glucose_level]]&lt;70,"Low",stroke_2[[#This Row],[avg_glucose_level]]&lt;99,"Normal",stroke_2[[#This Row],[avg_glucose_level]]&lt;125,"Prediabetes",stroke_2[[#This Row],[avg_glucose_level]]&lt;199,"Diabetes",stroke_2[[#This Row],[avg_glucose_level]]&gt;199,"Very High")</f>
        <v>Normal</v>
      </c>
      <c r="L4803">
        <v>28.4</v>
      </c>
      <c r="M4803">
        <v>28.25</v>
      </c>
      <c r="N4803">
        <v>28.4</v>
      </c>
      <c r="O4803" t="s">
        <v>24</v>
      </c>
      <c r="P4803" t="s">
        <v>13</v>
      </c>
      <c r="Q4803" s="4" t="s">
        <v>4286</v>
      </c>
      <c r="R4803" s="5">
        <f t="shared" ca="1" si="75"/>
        <v>1.0233709390068908</v>
      </c>
    </row>
    <row r="4804" spans="1:18" x14ac:dyDescent="0.25">
      <c r="A4804">
        <v>68025</v>
      </c>
      <c r="B4804" t="s">
        <v>19</v>
      </c>
      <c r="C4804">
        <v>79</v>
      </c>
      <c r="D4804" t="s">
        <v>4281</v>
      </c>
      <c r="E4804" t="s">
        <v>34</v>
      </c>
      <c r="F4804" t="s">
        <v>13</v>
      </c>
      <c r="G4804" t="s">
        <v>34</v>
      </c>
      <c r="H4804" t="s">
        <v>14</v>
      </c>
      <c r="I4804" t="s">
        <v>15</v>
      </c>
      <c r="J4804" s="5">
        <v>205.33</v>
      </c>
      <c r="K4804" s="5" t="str">
        <f>_xlfn.IFS(stroke_2[[#This Row],[avg_glucose_level]]&lt;70,"Low",stroke_2[[#This Row],[avg_glucose_level]]&lt;99,"Normal",stroke_2[[#This Row],[avg_glucose_level]]&lt;125,"Prediabetes",stroke_2[[#This Row],[avg_glucose_level]]&lt;199,"Diabetes",stroke_2[[#This Row],[avg_glucose_level]]&gt;199,"Very High")</f>
        <v>Very High</v>
      </c>
      <c r="L4804">
        <v>31</v>
      </c>
      <c r="M4804">
        <v>28.25</v>
      </c>
      <c r="N4804">
        <v>31</v>
      </c>
      <c r="O4804" t="s">
        <v>29</v>
      </c>
      <c r="P4804" t="s">
        <v>13</v>
      </c>
      <c r="Q4804" s="4" t="s">
        <v>4286</v>
      </c>
      <c r="R4804" s="5">
        <f t="shared" ca="1" si="75"/>
        <v>1.0189104142860026</v>
      </c>
    </row>
    <row r="4805" spans="1:18" x14ac:dyDescent="0.25">
      <c r="A4805">
        <v>68794</v>
      </c>
      <c r="B4805" t="s">
        <v>19</v>
      </c>
      <c r="C4805">
        <v>79</v>
      </c>
      <c r="D4805" t="s">
        <v>4281</v>
      </c>
      <c r="E4805" t="s">
        <v>34</v>
      </c>
      <c r="F4805" t="s">
        <v>34</v>
      </c>
      <c r="G4805" t="s">
        <v>13</v>
      </c>
      <c r="H4805" t="s">
        <v>20</v>
      </c>
      <c r="I4805" t="s">
        <v>15</v>
      </c>
      <c r="J4805" s="5">
        <v>228.7</v>
      </c>
      <c r="K4805" s="5" t="str">
        <f>_xlfn.IFS(stroke_2[[#This Row],[avg_glucose_level]]&lt;70,"Low",stroke_2[[#This Row],[avg_glucose_level]]&lt;99,"Normal",stroke_2[[#This Row],[avg_glucose_level]]&lt;125,"Prediabetes",stroke_2[[#This Row],[avg_glucose_level]]&lt;199,"Diabetes",stroke_2[[#This Row],[avg_glucose_level]]&gt;199,"Very High")</f>
        <v>Very High</v>
      </c>
      <c r="L4805">
        <v>26.6</v>
      </c>
      <c r="M4805">
        <v>28.25</v>
      </c>
      <c r="N4805">
        <v>26.6</v>
      </c>
      <c r="O4805" t="s">
        <v>24</v>
      </c>
      <c r="P4805" t="s">
        <v>13</v>
      </c>
      <c r="Q4805" s="4" t="s">
        <v>4286</v>
      </c>
      <c r="R4805" s="5">
        <f t="shared" ca="1" si="75"/>
        <v>1.0075816014884702</v>
      </c>
    </row>
    <row r="4806" spans="1:18" x14ac:dyDescent="0.25">
      <c r="A4806">
        <v>69177</v>
      </c>
      <c r="B4806" t="s">
        <v>19</v>
      </c>
      <c r="C4806">
        <v>79</v>
      </c>
      <c r="D4806" t="s">
        <v>4281</v>
      </c>
      <c r="E4806" t="s">
        <v>34</v>
      </c>
      <c r="F4806" t="s">
        <v>34</v>
      </c>
      <c r="G4806" t="s">
        <v>13</v>
      </c>
      <c r="H4806" t="s">
        <v>14</v>
      </c>
      <c r="I4806" t="s">
        <v>21</v>
      </c>
      <c r="J4806" s="5">
        <v>90.77</v>
      </c>
      <c r="K4806" s="5" t="str">
        <f>_xlfn.IFS(stroke_2[[#This Row],[avg_glucose_level]]&lt;70,"Low",stroke_2[[#This Row],[avg_glucose_level]]&lt;99,"Normal",stroke_2[[#This Row],[avg_glucose_level]]&lt;125,"Prediabetes",stroke_2[[#This Row],[avg_glucose_level]]&lt;199,"Diabetes",stroke_2[[#This Row],[avg_glucose_level]]&gt;199,"Very High")</f>
        <v>Normal</v>
      </c>
      <c r="L4806">
        <v>22.5</v>
      </c>
      <c r="M4806">
        <v>28.25</v>
      </c>
      <c r="N4806">
        <v>22.5</v>
      </c>
      <c r="O4806" t="s">
        <v>24</v>
      </c>
      <c r="P4806" t="s">
        <v>34</v>
      </c>
      <c r="Q4806" s="4" t="s">
        <v>4285</v>
      </c>
      <c r="R4806" s="5">
        <f t="shared" ca="1" si="75"/>
        <v>1.3534421892290132E-2</v>
      </c>
    </row>
    <row r="4807" spans="1:18" x14ac:dyDescent="0.25">
      <c r="A4807">
        <v>69487</v>
      </c>
      <c r="B4807" t="s">
        <v>19</v>
      </c>
      <c r="C4807">
        <v>79</v>
      </c>
      <c r="D4807" t="s">
        <v>4281</v>
      </c>
      <c r="E4807" t="s">
        <v>34</v>
      </c>
      <c r="F4807" t="s">
        <v>34</v>
      </c>
      <c r="G4807" t="s">
        <v>13</v>
      </c>
      <c r="H4807" t="s">
        <v>20</v>
      </c>
      <c r="I4807" t="s">
        <v>15</v>
      </c>
      <c r="J4807" s="5">
        <v>57.77</v>
      </c>
      <c r="K4807" s="5" t="str">
        <f>_xlfn.IFS(stroke_2[[#This Row],[avg_glucose_level]]&lt;70,"Low",stroke_2[[#This Row],[avg_glucose_level]]&lt;99,"Normal",stroke_2[[#This Row],[avg_glucose_level]]&lt;125,"Prediabetes",stroke_2[[#This Row],[avg_glucose_level]]&lt;199,"Diabetes",stroke_2[[#This Row],[avg_glucose_level]]&gt;199,"Very High")</f>
        <v>Low</v>
      </c>
      <c r="L4807">
        <v>24.1</v>
      </c>
      <c r="M4807">
        <v>28.25</v>
      </c>
      <c r="N4807">
        <v>24.1</v>
      </c>
      <c r="O4807" t="s">
        <v>18</v>
      </c>
      <c r="P4807" t="s">
        <v>34</v>
      </c>
      <c r="Q4807" s="4" t="s">
        <v>4285</v>
      </c>
      <c r="R4807" s="5">
        <f t="shared" ca="1" si="75"/>
        <v>-8.2879300028773188E-3</v>
      </c>
    </row>
    <row r="4808" spans="1:18" x14ac:dyDescent="0.25">
      <c r="A4808">
        <v>71597</v>
      </c>
      <c r="B4808" t="s">
        <v>19</v>
      </c>
      <c r="C4808">
        <v>79</v>
      </c>
      <c r="D4808" t="s">
        <v>4281</v>
      </c>
      <c r="E4808" t="s">
        <v>13</v>
      </c>
      <c r="F4808" t="s">
        <v>34</v>
      </c>
      <c r="G4808" t="s">
        <v>13</v>
      </c>
      <c r="H4808" t="s">
        <v>14</v>
      </c>
      <c r="I4808" t="s">
        <v>21</v>
      </c>
      <c r="J4808" s="5">
        <v>64.44</v>
      </c>
      <c r="K4808" s="5" t="str">
        <f>_xlfn.IFS(stroke_2[[#This Row],[avg_glucose_level]]&lt;70,"Low",stroke_2[[#This Row],[avg_glucose_level]]&lt;99,"Normal",stroke_2[[#This Row],[avg_glucose_level]]&lt;125,"Prediabetes",stroke_2[[#This Row],[avg_glucose_level]]&lt;199,"Diabetes",stroke_2[[#This Row],[avg_glucose_level]]&gt;199,"Very High")</f>
        <v>Low</v>
      </c>
      <c r="L4808">
        <v>26.9</v>
      </c>
      <c r="M4808">
        <v>28.25</v>
      </c>
      <c r="N4808">
        <v>26.9</v>
      </c>
      <c r="O4808" t="s">
        <v>18</v>
      </c>
      <c r="P4808" t="s">
        <v>34</v>
      </c>
      <c r="Q4808" s="4" t="s">
        <v>4285</v>
      </c>
      <c r="R4808" s="5">
        <f t="shared" ca="1" si="75"/>
        <v>1.8618167599978995E-2</v>
      </c>
    </row>
    <row r="4809" spans="1:18" x14ac:dyDescent="0.25">
      <c r="A4809">
        <v>71673</v>
      </c>
      <c r="B4809" t="s">
        <v>19</v>
      </c>
      <c r="C4809">
        <v>79</v>
      </c>
      <c r="D4809" t="s">
        <v>4281</v>
      </c>
      <c r="E4809" t="s">
        <v>34</v>
      </c>
      <c r="F4809" t="s">
        <v>34</v>
      </c>
      <c r="G4809" t="s">
        <v>13</v>
      </c>
      <c r="H4809" t="s">
        <v>14</v>
      </c>
      <c r="I4809" t="s">
        <v>15</v>
      </c>
      <c r="J4809" s="5">
        <v>110.85</v>
      </c>
      <c r="K4809" s="5" t="str">
        <f>_xlfn.IFS(stroke_2[[#This Row],[avg_glucose_level]]&lt;70,"Low",stroke_2[[#This Row],[avg_glucose_level]]&lt;99,"Normal",stroke_2[[#This Row],[avg_glucose_level]]&lt;125,"Prediabetes",stroke_2[[#This Row],[avg_glucose_level]]&lt;199,"Diabetes",stroke_2[[#This Row],[avg_glucose_level]]&gt;199,"Very High")</f>
        <v>Prediabetes</v>
      </c>
      <c r="L4809">
        <v>24.1</v>
      </c>
      <c r="M4809">
        <v>28.25</v>
      </c>
      <c r="N4809">
        <v>24.1</v>
      </c>
      <c r="O4809" t="s">
        <v>18</v>
      </c>
      <c r="P4809" t="s">
        <v>13</v>
      </c>
      <c r="Q4809" s="4" t="s">
        <v>4286</v>
      </c>
      <c r="R4809" s="5">
        <f t="shared" ca="1" si="75"/>
        <v>0.98412613456452069</v>
      </c>
    </row>
    <row r="4810" spans="1:18" x14ac:dyDescent="0.25">
      <c r="A4810">
        <v>72823</v>
      </c>
      <c r="B4810" t="s">
        <v>19</v>
      </c>
      <c r="C4810">
        <v>79</v>
      </c>
      <c r="D4810" t="s">
        <v>4281</v>
      </c>
      <c r="E4810" t="s">
        <v>34</v>
      </c>
      <c r="F4810" t="s">
        <v>34</v>
      </c>
      <c r="G4810" t="s">
        <v>13</v>
      </c>
      <c r="H4810" t="s">
        <v>14</v>
      </c>
      <c r="I4810" t="s">
        <v>15</v>
      </c>
      <c r="J4810" s="5">
        <v>70.349999999999994</v>
      </c>
      <c r="K4810" s="5" t="str">
        <f>_xlfn.IFS(stroke_2[[#This Row],[avg_glucose_level]]&lt;70,"Low",stroke_2[[#This Row],[avg_glucose_level]]&lt;99,"Normal",stroke_2[[#This Row],[avg_glucose_level]]&lt;125,"Prediabetes",stroke_2[[#This Row],[avg_glucose_level]]&lt;199,"Diabetes",stroke_2[[#This Row],[avg_glucose_level]]&gt;199,"Very High")</f>
        <v>Normal</v>
      </c>
      <c r="L4810">
        <v>23</v>
      </c>
      <c r="M4810">
        <v>28.25</v>
      </c>
      <c r="N4810">
        <v>23</v>
      </c>
      <c r="O4810" t="s">
        <v>18</v>
      </c>
      <c r="P4810" t="s">
        <v>34</v>
      </c>
      <c r="Q4810" s="4" t="s">
        <v>4285</v>
      </c>
      <c r="R4810" s="5">
        <f t="shared" ca="1" si="75"/>
        <v>-2.2278734650461153E-3</v>
      </c>
    </row>
    <row r="4811" spans="1:18" x14ac:dyDescent="0.25">
      <c r="A4811">
        <v>132</v>
      </c>
      <c r="B4811" t="s">
        <v>19</v>
      </c>
      <c r="C4811">
        <v>80</v>
      </c>
      <c r="D4811" t="s">
        <v>4282</v>
      </c>
      <c r="E4811" t="s">
        <v>34</v>
      </c>
      <c r="F4811" t="s">
        <v>34</v>
      </c>
      <c r="G4811" t="s">
        <v>13</v>
      </c>
      <c r="H4811" t="s">
        <v>43</v>
      </c>
      <c r="I4811" t="s">
        <v>15</v>
      </c>
      <c r="J4811" s="5">
        <v>84.86</v>
      </c>
      <c r="K4811" s="5" t="str">
        <f>_xlfn.IFS(stroke_2[[#This Row],[avg_glucose_level]]&lt;70,"Low",stroke_2[[#This Row],[avg_glucose_level]]&lt;99,"Normal",stroke_2[[#This Row],[avg_glucose_level]]&lt;125,"Prediabetes",stroke_2[[#This Row],[avg_glucose_level]]&lt;199,"Diabetes",stroke_2[[#This Row],[avg_glucose_level]]&gt;199,"Very High")</f>
        <v>Normal</v>
      </c>
      <c r="M4811">
        <v>28.25</v>
      </c>
      <c r="N4811">
        <v>28.25</v>
      </c>
      <c r="O4811" t="s">
        <v>38</v>
      </c>
      <c r="P4811" t="s">
        <v>34</v>
      </c>
      <c r="Q4811" s="4" t="s">
        <v>4285</v>
      </c>
      <c r="R4811" s="5">
        <f t="shared" ca="1" si="75"/>
        <v>-2.2475752269091532E-2</v>
      </c>
    </row>
    <row r="4812" spans="1:18" x14ac:dyDescent="0.25">
      <c r="A4812">
        <v>1731</v>
      </c>
      <c r="B4812" t="s">
        <v>19</v>
      </c>
      <c r="C4812">
        <v>80</v>
      </c>
      <c r="D4812" t="s">
        <v>4282</v>
      </c>
      <c r="E4812" t="s">
        <v>34</v>
      </c>
      <c r="F4812" t="s">
        <v>34</v>
      </c>
      <c r="G4812" t="s">
        <v>34</v>
      </c>
      <c r="H4812" t="s">
        <v>20</v>
      </c>
      <c r="I4812" t="s">
        <v>15</v>
      </c>
      <c r="J4812" s="5">
        <v>72.709999999999994</v>
      </c>
      <c r="K4812" s="5" t="str">
        <f>_xlfn.IFS(stroke_2[[#This Row],[avg_glucose_level]]&lt;70,"Low",stroke_2[[#This Row],[avg_glucose_level]]&lt;99,"Normal",stroke_2[[#This Row],[avg_glucose_level]]&lt;125,"Prediabetes",stroke_2[[#This Row],[avg_glucose_level]]&lt;199,"Diabetes",stroke_2[[#This Row],[avg_glucose_level]]&gt;199,"Very High")</f>
        <v>Normal</v>
      </c>
      <c r="L4812">
        <v>29.9</v>
      </c>
      <c r="M4812">
        <v>28.25</v>
      </c>
      <c r="N4812">
        <v>29.9</v>
      </c>
      <c r="O4812" t="s">
        <v>24</v>
      </c>
      <c r="P4812" t="s">
        <v>34</v>
      </c>
      <c r="Q4812" s="4" t="s">
        <v>4285</v>
      </c>
      <c r="R4812" s="5">
        <f t="shared" ca="1" si="75"/>
        <v>-1.8178325073214031E-2</v>
      </c>
    </row>
    <row r="4813" spans="1:18" x14ac:dyDescent="0.25">
      <c r="A4813">
        <v>2182</v>
      </c>
      <c r="B4813" t="s">
        <v>19</v>
      </c>
      <c r="C4813">
        <v>80</v>
      </c>
      <c r="D4813" t="s">
        <v>4282</v>
      </c>
      <c r="E4813" t="s">
        <v>13</v>
      </c>
      <c r="F4813" t="s">
        <v>34</v>
      </c>
      <c r="G4813" t="s">
        <v>13</v>
      </c>
      <c r="H4813" t="s">
        <v>20</v>
      </c>
      <c r="I4813" t="s">
        <v>21</v>
      </c>
      <c r="J4813" s="5">
        <v>91.02</v>
      </c>
      <c r="K4813" s="5" t="str">
        <f>_xlfn.IFS(stroke_2[[#This Row],[avg_glucose_level]]&lt;70,"Low",stroke_2[[#This Row],[avg_glucose_level]]&lt;99,"Normal",stroke_2[[#This Row],[avg_glucose_level]]&lt;125,"Prediabetes",stroke_2[[#This Row],[avg_glucose_level]]&lt;199,"Diabetes",stroke_2[[#This Row],[avg_glucose_level]]&gt;199,"Very High")</f>
        <v>Normal</v>
      </c>
      <c r="L4813">
        <v>32.9</v>
      </c>
      <c r="M4813">
        <v>28.25</v>
      </c>
      <c r="N4813">
        <v>32.9</v>
      </c>
      <c r="O4813" t="s">
        <v>18</v>
      </c>
      <c r="P4813" t="s">
        <v>13</v>
      </c>
      <c r="Q4813" s="4" t="s">
        <v>4286</v>
      </c>
      <c r="R4813" s="5">
        <f t="shared" ca="1" si="75"/>
        <v>0.99092591199404523</v>
      </c>
    </row>
    <row r="4814" spans="1:18" x14ac:dyDescent="0.25">
      <c r="A4814">
        <v>2291</v>
      </c>
      <c r="B4814" t="s">
        <v>19</v>
      </c>
      <c r="C4814">
        <v>80</v>
      </c>
      <c r="D4814" t="s">
        <v>4282</v>
      </c>
      <c r="E4814" t="s">
        <v>13</v>
      </c>
      <c r="F4814" t="s">
        <v>34</v>
      </c>
      <c r="G4814" t="s">
        <v>13</v>
      </c>
      <c r="H4814" t="s">
        <v>20</v>
      </c>
      <c r="I4814" t="s">
        <v>15</v>
      </c>
      <c r="J4814" s="5">
        <v>218</v>
      </c>
      <c r="K4814" s="5" t="str">
        <f>_xlfn.IFS(stroke_2[[#This Row],[avg_glucose_level]]&lt;70,"Low",stroke_2[[#This Row],[avg_glucose_level]]&lt;99,"Normal",stroke_2[[#This Row],[avg_glucose_level]]&lt;125,"Prediabetes",stroke_2[[#This Row],[avg_glucose_level]]&lt;199,"Diabetes",stroke_2[[#This Row],[avg_glucose_level]]&gt;199,"Very High")</f>
        <v>Very High</v>
      </c>
      <c r="L4814">
        <v>33.5</v>
      </c>
      <c r="M4814">
        <v>28.25</v>
      </c>
      <c r="N4814">
        <v>33.5</v>
      </c>
      <c r="O4814" t="s">
        <v>38</v>
      </c>
      <c r="P4814" t="s">
        <v>34</v>
      </c>
      <c r="Q4814" s="4" t="s">
        <v>4285</v>
      </c>
      <c r="R4814" s="5">
        <f t="shared" ca="1" si="75"/>
        <v>-6.4106447503585514E-3</v>
      </c>
    </row>
    <row r="4815" spans="1:18" x14ac:dyDescent="0.25">
      <c r="A4815">
        <v>2692</v>
      </c>
      <c r="B4815" t="s">
        <v>19</v>
      </c>
      <c r="C4815">
        <v>80</v>
      </c>
      <c r="D4815" t="s">
        <v>4282</v>
      </c>
      <c r="E4815" t="s">
        <v>34</v>
      </c>
      <c r="F4815" t="s">
        <v>34</v>
      </c>
      <c r="G4815" t="s">
        <v>13</v>
      </c>
      <c r="H4815" t="s">
        <v>20</v>
      </c>
      <c r="I4815" t="s">
        <v>15</v>
      </c>
      <c r="J4815" s="5">
        <v>73.87</v>
      </c>
      <c r="K4815" s="5" t="str">
        <f>_xlfn.IFS(stroke_2[[#This Row],[avg_glucose_level]]&lt;70,"Low",stroke_2[[#This Row],[avg_glucose_level]]&lt;99,"Normal",stroke_2[[#This Row],[avg_glucose_level]]&lt;125,"Prediabetes",stroke_2[[#This Row],[avg_glucose_level]]&lt;199,"Diabetes",stroke_2[[#This Row],[avg_glucose_level]]&gt;199,"Very High")</f>
        <v>Normal</v>
      </c>
      <c r="L4815">
        <v>33.700000000000003</v>
      </c>
      <c r="M4815">
        <v>28.25</v>
      </c>
      <c r="N4815">
        <v>33.700000000000003</v>
      </c>
      <c r="O4815" t="s">
        <v>24</v>
      </c>
      <c r="P4815" t="s">
        <v>34</v>
      </c>
      <c r="Q4815" s="4" t="s">
        <v>4285</v>
      </c>
      <c r="R4815" s="5">
        <f t="shared" ca="1" si="75"/>
        <v>2.401041227540775E-2</v>
      </c>
    </row>
    <row r="4816" spans="1:18" x14ac:dyDescent="0.25">
      <c r="A4816">
        <v>2818</v>
      </c>
      <c r="B4816" t="s">
        <v>19</v>
      </c>
      <c r="C4816">
        <v>80</v>
      </c>
      <c r="D4816" t="s">
        <v>4282</v>
      </c>
      <c r="E4816" t="s">
        <v>34</v>
      </c>
      <c r="F4816" t="s">
        <v>34</v>
      </c>
      <c r="G4816" t="s">
        <v>34</v>
      </c>
      <c r="H4816" t="s">
        <v>20</v>
      </c>
      <c r="I4816" t="s">
        <v>21</v>
      </c>
      <c r="J4816" s="5">
        <v>230.74</v>
      </c>
      <c r="K4816" s="5" t="str">
        <f>_xlfn.IFS(stroke_2[[#This Row],[avg_glucose_level]]&lt;70,"Low",stroke_2[[#This Row],[avg_glucose_level]]&lt;99,"Normal",stroke_2[[#This Row],[avg_glucose_level]]&lt;125,"Prediabetes",stroke_2[[#This Row],[avg_glucose_level]]&lt;199,"Diabetes",stroke_2[[#This Row],[avg_glucose_level]]&gt;199,"Very High")</f>
        <v>Very High</v>
      </c>
      <c r="L4816">
        <v>30.2</v>
      </c>
      <c r="M4816">
        <v>28.25</v>
      </c>
      <c r="N4816">
        <v>30.2</v>
      </c>
      <c r="O4816" t="s">
        <v>18</v>
      </c>
      <c r="P4816" t="s">
        <v>34</v>
      </c>
      <c r="Q4816" s="4" t="s">
        <v>4285</v>
      </c>
      <c r="R4816" s="5">
        <f t="shared" ca="1" si="75"/>
        <v>-9.4789659221094606E-3</v>
      </c>
    </row>
    <row r="4817" spans="1:18" x14ac:dyDescent="0.25">
      <c r="A4817">
        <v>3494</v>
      </c>
      <c r="B4817" t="s">
        <v>19</v>
      </c>
      <c r="C4817">
        <v>80</v>
      </c>
      <c r="D4817" t="s">
        <v>4282</v>
      </c>
      <c r="E4817" t="s">
        <v>34</v>
      </c>
      <c r="F4817" t="s">
        <v>34</v>
      </c>
      <c r="G4817" t="s">
        <v>13</v>
      </c>
      <c r="H4817" t="s">
        <v>14</v>
      </c>
      <c r="I4817" t="s">
        <v>21</v>
      </c>
      <c r="J4817" s="5">
        <v>102.9</v>
      </c>
      <c r="K4817" s="5" t="str">
        <f>_xlfn.IFS(stroke_2[[#This Row],[avg_glucose_level]]&lt;70,"Low",stroke_2[[#This Row],[avg_glucose_level]]&lt;99,"Normal",stroke_2[[#This Row],[avg_glucose_level]]&lt;125,"Prediabetes",stroke_2[[#This Row],[avg_glucose_level]]&lt;199,"Diabetes",stroke_2[[#This Row],[avg_glucose_level]]&gt;199,"Very High")</f>
        <v>Prediabetes</v>
      </c>
      <c r="L4817">
        <v>26.7</v>
      </c>
      <c r="M4817">
        <v>28.25</v>
      </c>
      <c r="N4817">
        <v>26.7</v>
      </c>
      <c r="O4817" t="s">
        <v>38</v>
      </c>
      <c r="P4817" t="s">
        <v>34</v>
      </c>
      <c r="Q4817" s="4" t="s">
        <v>4285</v>
      </c>
      <c r="R4817" s="5">
        <f t="shared" ca="1" si="75"/>
        <v>-1.747338804736398E-2</v>
      </c>
    </row>
    <row r="4818" spans="1:18" x14ac:dyDescent="0.25">
      <c r="A4818">
        <v>7371</v>
      </c>
      <c r="B4818" t="s">
        <v>19</v>
      </c>
      <c r="C4818">
        <v>80</v>
      </c>
      <c r="D4818" t="s">
        <v>4282</v>
      </c>
      <c r="E4818" t="s">
        <v>13</v>
      </c>
      <c r="F4818" t="s">
        <v>34</v>
      </c>
      <c r="G4818" t="s">
        <v>13</v>
      </c>
      <c r="H4818" t="s">
        <v>20</v>
      </c>
      <c r="I4818" t="s">
        <v>21</v>
      </c>
      <c r="J4818" s="5">
        <v>72.67</v>
      </c>
      <c r="K4818" s="5" t="str">
        <f>_xlfn.IFS(stroke_2[[#This Row],[avg_glucose_level]]&lt;70,"Low",stroke_2[[#This Row],[avg_glucose_level]]&lt;99,"Normal",stroke_2[[#This Row],[avg_glucose_level]]&lt;125,"Prediabetes",stroke_2[[#This Row],[avg_glucose_level]]&lt;199,"Diabetes",stroke_2[[#This Row],[avg_glucose_level]]&gt;199,"Very High")</f>
        <v>Normal</v>
      </c>
      <c r="L4818">
        <v>28.9</v>
      </c>
      <c r="M4818">
        <v>28.25</v>
      </c>
      <c r="N4818">
        <v>28.9</v>
      </c>
      <c r="O4818" t="s">
        <v>24</v>
      </c>
      <c r="P4818" t="s">
        <v>13</v>
      </c>
      <c r="Q4818" s="4" t="s">
        <v>4286</v>
      </c>
      <c r="R4818" s="5">
        <f t="shared" ca="1" si="75"/>
        <v>0.99463231302629374</v>
      </c>
    </row>
    <row r="4819" spans="1:18" x14ac:dyDescent="0.25">
      <c r="A4819">
        <v>8983</v>
      </c>
      <c r="B4819" t="s">
        <v>19</v>
      </c>
      <c r="C4819">
        <v>80</v>
      </c>
      <c r="D4819" t="s">
        <v>4282</v>
      </c>
      <c r="E4819" t="s">
        <v>13</v>
      </c>
      <c r="F4819" t="s">
        <v>34</v>
      </c>
      <c r="G4819" t="s">
        <v>13</v>
      </c>
      <c r="H4819" t="s">
        <v>14</v>
      </c>
      <c r="I4819" t="s">
        <v>15</v>
      </c>
      <c r="J4819" s="5">
        <v>89.16</v>
      </c>
      <c r="K4819" s="5" t="str">
        <f>_xlfn.IFS(stroke_2[[#This Row],[avg_glucose_level]]&lt;70,"Low",stroke_2[[#This Row],[avg_glucose_level]]&lt;99,"Normal",stroke_2[[#This Row],[avg_glucose_level]]&lt;125,"Prediabetes",stroke_2[[#This Row],[avg_glucose_level]]&lt;199,"Diabetes",stroke_2[[#This Row],[avg_glucose_level]]&gt;199,"Very High")</f>
        <v>Normal</v>
      </c>
      <c r="L4819">
        <v>24</v>
      </c>
      <c r="M4819">
        <v>28.25</v>
      </c>
      <c r="N4819">
        <v>24</v>
      </c>
      <c r="O4819" t="s">
        <v>24</v>
      </c>
      <c r="P4819" t="s">
        <v>34</v>
      </c>
      <c r="Q4819" s="4" t="s">
        <v>4285</v>
      </c>
      <c r="R4819" s="5">
        <f t="shared" ca="1" si="75"/>
        <v>1.3428242958137849E-2</v>
      </c>
    </row>
    <row r="4820" spans="1:18" x14ac:dyDescent="0.25">
      <c r="A4820">
        <v>9160</v>
      </c>
      <c r="B4820" t="s">
        <v>19</v>
      </c>
      <c r="C4820">
        <v>80</v>
      </c>
      <c r="D4820" t="s">
        <v>4282</v>
      </c>
      <c r="E4820" t="s">
        <v>13</v>
      </c>
      <c r="F4820" t="s">
        <v>34</v>
      </c>
      <c r="G4820" t="s">
        <v>13</v>
      </c>
      <c r="H4820" t="s">
        <v>14</v>
      </c>
      <c r="I4820" t="s">
        <v>15</v>
      </c>
      <c r="J4820" s="5">
        <v>90.77</v>
      </c>
      <c r="K4820" s="5" t="str">
        <f>_xlfn.IFS(stroke_2[[#This Row],[avg_glucose_level]]&lt;70,"Low",stroke_2[[#This Row],[avg_glucose_level]]&lt;99,"Normal",stroke_2[[#This Row],[avg_glucose_level]]&lt;125,"Prediabetes",stroke_2[[#This Row],[avg_glucose_level]]&lt;199,"Diabetes",stroke_2[[#This Row],[avg_glucose_level]]&gt;199,"Very High")</f>
        <v>Normal</v>
      </c>
      <c r="L4820">
        <v>26</v>
      </c>
      <c r="M4820">
        <v>28.25</v>
      </c>
      <c r="N4820">
        <v>26</v>
      </c>
      <c r="O4820" t="s">
        <v>24</v>
      </c>
      <c r="P4820" t="s">
        <v>34</v>
      </c>
      <c r="Q4820" s="4" t="s">
        <v>4285</v>
      </c>
      <c r="R4820" s="5">
        <f t="shared" ca="1" si="75"/>
        <v>9.7075491190295841E-3</v>
      </c>
    </row>
    <row r="4821" spans="1:18" x14ac:dyDescent="0.25">
      <c r="A4821">
        <v>11105</v>
      </c>
      <c r="B4821" t="s">
        <v>12</v>
      </c>
      <c r="C4821">
        <v>80</v>
      </c>
      <c r="D4821" t="s">
        <v>4282</v>
      </c>
      <c r="E4821" t="s">
        <v>34</v>
      </c>
      <c r="F4821" t="s">
        <v>34</v>
      </c>
      <c r="G4821" t="s">
        <v>13</v>
      </c>
      <c r="H4821" t="s">
        <v>14</v>
      </c>
      <c r="I4821" t="s">
        <v>15</v>
      </c>
      <c r="J4821" s="5">
        <v>78.78</v>
      </c>
      <c r="K4821" s="5" t="str">
        <f>_xlfn.IFS(stroke_2[[#This Row],[avg_glucose_level]]&lt;70,"Low",stroke_2[[#This Row],[avg_glucose_level]]&lt;99,"Normal",stroke_2[[#This Row],[avg_glucose_level]]&lt;125,"Prediabetes",stroke_2[[#This Row],[avg_glucose_level]]&lt;199,"Diabetes",stroke_2[[#This Row],[avg_glucose_level]]&gt;199,"Very High")</f>
        <v>Normal</v>
      </c>
      <c r="L4821">
        <v>24</v>
      </c>
      <c r="M4821">
        <v>28.25</v>
      </c>
      <c r="N4821">
        <v>24</v>
      </c>
      <c r="O4821" t="s">
        <v>18</v>
      </c>
      <c r="P4821" t="s">
        <v>34</v>
      </c>
      <c r="Q4821" s="4" t="s">
        <v>4285</v>
      </c>
      <c r="R4821" s="5">
        <f t="shared" ca="1" si="75"/>
        <v>-2.0200734392519402E-3</v>
      </c>
    </row>
    <row r="4822" spans="1:18" x14ac:dyDescent="0.25">
      <c r="A4822">
        <v>13491</v>
      </c>
      <c r="B4822" t="s">
        <v>12</v>
      </c>
      <c r="C4822">
        <v>80</v>
      </c>
      <c r="D4822" t="s">
        <v>4282</v>
      </c>
      <c r="E4822" t="s">
        <v>34</v>
      </c>
      <c r="F4822" t="s">
        <v>34</v>
      </c>
      <c r="G4822" t="s">
        <v>13</v>
      </c>
      <c r="H4822" t="s">
        <v>14</v>
      </c>
      <c r="I4822" t="s">
        <v>21</v>
      </c>
      <c r="J4822" s="5">
        <v>259.63</v>
      </c>
      <c r="K4822" s="5" t="str">
        <f>_xlfn.IFS(stroke_2[[#This Row],[avg_glucose_level]]&lt;70,"Low",stroke_2[[#This Row],[avg_glucose_level]]&lt;99,"Normal",stroke_2[[#This Row],[avg_glucose_level]]&lt;125,"Prediabetes",stroke_2[[#This Row],[avg_glucose_level]]&lt;199,"Diabetes",stroke_2[[#This Row],[avg_glucose_level]]&gt;199,"Very High")</f>
        <v>Very High</v>
      </c>
      <c r="L4822">
        <v>31.7</v>
      </c>
      <c r="M4822">
        <v>28.25</v>
      </c>
      <c r="N4822">
        <v>31.7</v>
      </c>
      <c r="O4822" t="s">
        <v>29</v>
      </c>
      <c r="P4822" t="s">
        <v>13</v>
      </c>
      <c r="Q4822" s="4" t="s">
        <v>4286</v>
      </c>
      <c r="R4822" s="5">
        <f t="shared" ca="1" si="75"/>
        <v>0.97684422401507665</v>
      </c>
    </row>
    <row r="4823" spans="1:18" x14ac:dyDescent="0.25">
      <c r="A4823">
        <v>14406</v>
      </c>
      <c r="B4823" t="s">
        <v>19</v>
      </c>
      <c r="C4823">
        <v>80</v>
      </c>
      <c r="D4823" t="s">
        <v>4282</v>
      </c>
      <c r="E4823" t="s">
        <v>34</v>
      </c>
      <c r="F4823" t="s">
        <v>13</v>
      </c>
      <c r="G4823" t="s">
        <v>13</v>
      </c>
      <c r="H4823" t="s">
        <v>20</v>
      </c>
      <c r="I4823" t="s">
        <v>21</v>
      </c>
      <c r="J4823" s="5">
        <v>103.06</v>
      </c>
      <c r="K4823" s="5" t="str">
        <f>_xlfn.IFS(stroke_2[[#This Row],[avg_glucose_level]]&lt;70,"Low",stroke_2[[#This Row],[avg_glucose_level]]&lt;99,"Normal",stroke_2[[#This Row],[avg_glucose_level]]&lt;125,"Prediabetes",stroke_2[[#This Row],[avg_glucose_level]]&lt;199,"Diabetes",stroke_2[[#This Row],[avg_glucose_level]]&gt;199,"Very High")</f>
        <v>Prediabetes</v>
      </c>
      <c r="L4823">
        <v>28.8</v>
      </c>
      <c r="M4823">
        <v>28.25</v>
      </c>
      <c r="N4823">
        <v>28.8</v>
      </c>
      <c r="O4823" t="s">
        <v>24</v>
      </c>
      <c r="P4823" t="s">
        <v>34</v>
      </c>
      <c r="Q4823" s="4" t="s">
        <v>4285</v>
      </c>
      <c r="R4823" s="5">
        <f t="shared" ca="1" si="75"/>
        <v>-5.7478231822587931E-3</v>
      </c>
    </row>
    <row r="4824" spans="1:18" x14ac:dyDescent="0.25">
      <c r="A4824">
        <v>14695</v>
      </c>
      <c r="B4824" t="s">
        <v>12</v>
      </c>
      <c r="C4824">
        <v>80</v>
      </c>
      <c r="D4824" t="s">
        <v>4282</v>
      </c>
      <c r="E4824" t="s">
        <v>13</v>
      </c>
      <c r="F4824" t="s">
        <v>34</v>
      </c>
      <c r="G4824" t="s">
        <v>13</v>
      </c>
      <c r="H4824" t="s">
        <v>20</v>
      </c>
      <c r="I4824" t="s">
        <v>21</v>
      </c>
      <c r="J4824" s="5">
        <v>232.12</v>
      </c>
      <c r="K4824" s="5" t="str">
        <f>_xlfn.IFS(stroke_2[[#This Row],[avg_glucose_level]]&lt;70,"Low",stroke_2[[#This Row],[avg_glucose_level]]&lt;99,"Normal",stroke_2[[#This Row],[avg_glucose_level]]&lt;125,"Prediabetes",stroke_2[[#This Row],[avg_glucose_level]]&lt;199,"Diabetes",stroke_2[[#This Row],[avg_glucose_level]]&gt;199,"Very High")</f>
        <v>Very High</v>
      </c>
      <c r="L4824">
        <v>28.8</v>
      </c>
      <c r="M4824">
        <v>28.25</v>
      </c>
      <c r="N4824">
        <v>28.8</v>
      </c>
      <c r="O4824" t="s">
        <v>24</v>
      </c>
      <c r="P4824" t="s">
        <v>34</v>
      </c>
      <c r="Q4824" s="4" t="s">
        <v>4285</v>
      </c>
      <c r="R4824" s="5">
        <f t="shared" ca="1" si="75"/>
        <v>-7.5301545660454161E-3</v>
      </c>
    </row>
    <row r="4825" spans="1:18" x14ac:dyDescent="0.25">
      <c r="A4825">
        <v>14976</v>
      </c>
      <c r="B4825" t="s">
        <v>12</v>
      </c>
      <c r="C4825">
        <v>80</v>
      </c>
      <c r="D4825" t="s">
        <v>4282</v>
      </c>
      <c r="E4825" t="s">
        <v>34</v>
      </c>
      <c r="F4825" t="s">
        <v>13</v>
      </c>
      <c r="G4825" t="s">
        <v>13</v>
      </c>
      <c r="H4825" t="s">
        <v>14</v>
      </c>
      <c r="I4825" t="s">
        <v>21</v>
      </c>
      <c r="J4825" s="5">
        <v>82.41</v>
      </c>
      <c r="K4825" s="5" t="str">
        <f>_xlfn.IFS(stroke_2[[#This Row],[avg_glucose_level]]&lt;70,"Low",stroke_2[[#This Row],[avg_glucose_level]]&lt;99,"Normal",stroke_2[[#This Row],[avg_glucose_level]]&lt;125,"Prediabetes",stroke_2[[#This Row],[avg_glucose_level]]&lt;199,"Diabetes",stroke_2[[#This Row],[avg_glucose_level]]&gt;199,"Very High")</f>
        <v>Normal</v>
      </c>
      <c r="L4825">
        <v>26.3</v>
      </c>
      <c r="M4825">
        <v>28.25</v>
      </c>
      <c r="N4825">
        <v>26.3</v>
      </c>
      <c r="O4825" t="s">
        <v>29</v>
      </c>
      <c r="P4825" t="s">
        <v>34</v>
      </c>
      <c r="Q4825" s="4" t="s">
        <v>4285</v>
      </c>
      <c r="R4825" s="5">
        <f t="shared" ca="1" si="75"/>
        <v>-2.0747012865243277E-3</v>
      </c>
    </row>
    <row r="4826" spans="1:18" x14ac:dyDescent="0.25">
      <c r="A4826">
        <v>15418</v>
      </c>
      <c r="B4826" t="s">
        <v>19</v>
      </c>
      <c r="C4826">
        <v>80</v>
      </c>
      <c r="D4826" t="s">
        <v>4282</v>
      </c>
      <c r="E4826" t="s">
        <v>34</v>
      </c>
      <c r="F4826" t="s">
        <v>34</v>
      </c>
      <c r="G4826" t="s">
        <v>13</v>
      </c>
      <c r="H4826" t="s">
        <v>20</v>
      </c>
      <c r="I4826" t="s">
        <v>21</v>
      </c>
      <c r="J4826" s="5">
        <v>90.43</v>
      </c>
      <c r="K4826" s="5" t="str">
        <f>_xlfn.IFS(stroke_2[[#This Row],[avg_glucose_level]]&lt;70,"Low",stroke_2[[#This Row],[avg_glucose_level]]&lt;99,"Normal",stroke_2[[#This Row],[avg_glucose_level]]&lt;125,"Prediabetes",stroke_2[[#This Row],[avg_glucose_level]]&lt;199,"Diabetes",stroke_2[[#This Row],[avg_glucose_level]]&gt;199,"Very High")</f>
        <v>Normal</v>
      </c>
      <c r="L4826">
        <v>34.200000000000003</v>
      </c>
      <c r="M4826">
        <v>28.25</v>
      </c>
      <c r="N4826">
        <v>34.200000000000003</v>
      </c>
      <c r="O4826" t="s">
        <v>24</v>
      </c>
      <c r="P4826" t="s">
        <v>34</v>
      </c>
      <c r="Q4826" s="4" t="s">
        <v>4285</v>
      </c>
      <c r="R4826" s="5">
        <f t="shared" ca="1" si="75"/>
        <v>2.3036298388257343E-2</v>
      </c>
    </row>
    <row r="4827" spans="1:18" x14ac:dyDescent="0.25">
      <c r="A4827">
        <v>18234</v>
      </c>
      <c r="B4827" t="s">
        <v>19</v>
      </c>
      <c r="C4827">
        <v>80</v>
      </c>
      <c r="D4827" t="s">
        <v>4282</v>
      </c>
      <c r="E4827" t="s">
        <v>13</v>
      </c>
      <c r="F4827" t="s">
        <v>34</v>
      </c>
      <c r="G4827" t="s">
        <v>13</v>
      </c>
      <c r="H4827" t="s">
        <v>14</v>
      </c>
      <c r="I4827" t="s">
        <v>15</v>
      </c>
      <c r="J4827" s="5">
        <v>83.75</v>
      </c>
      <c r="K4827" s="5" t="str">
        <f>_xlfn.IFS(stroke_2[[#This Row],[avg_glucose_level]]&lt;70,"Low",stroke_2[[#This Row],[avg_glucose_level]]&lt;99,"Normal",stroke_2[[#This Row],[avg_glucose_level]]&lt;125,"Prediabetes",stroke_2[[#This Row],[avg_glucose_level]]&lt;199,"Diabetes",stroke_2[[#This Row],[avg_glucose_level]]&gt;199,"Very High")</f>
        <v>Normal</v>
      </c>
      <c r="M4827">
        <v>28.25</v>
      </c>
      <c r="N4827">
        <v>28.25</v>
      </c>
      <c r="O4827" t="s">
        <v>24</v>
      </c>
      <c r="P4827" t="s">
        <v>34</v>
      </c>
      <c r="Q4827" s="4" t="s">
        <v>4285</v>
      </c>
      <c r="R4827" s="5">
        <f t="shared" ca="1" si="75"/>
        <v>-1.1169567128254971E-2</v>
      </c>
    </row>
    <row r="4828" spans="1:18" x14ac:dyDescent="0.25">
      <c r="A4828">
        <v>19778</v>
      </c>
      <c r="B4828" t="s">
        <v>12</v>
      </c>
      <c r="C4828">
        <v>80</v>
      </c>
      <c r="D4828" t="s">
        <v>4282</v>
      </c>
      <c r="E4828" t="s">
        <v>34</v>
      </c>
      <c r="F4828" t="s">
        <v>34</v>
      </c>
      <c r="G4828" t="s">
        <v>34</v>
      </c>
      <c r="H4828" t="s">
        <v>20</v>
      </c>
      <c r="I4828" t="s">
        <v>21</v>
      </c>
      <c r="J4828" s="5">
        <v>204.17</v>
      </c>
      <c r="K4828" s="5" t="str">
        <f>_xlfn.IFS(stroke_2[[#This Row],[avg_glucose_level]]&lt;70,"Low",stroke_2[[#This Row],[avg_glucose_level]]&lt;99,"Normal",stroke_2[[#This Row],[avg_glucose_level]]&lt;125,"Prediabetes",stroke_2[[#This Row],[avg_glucose_level]]&lt;199,"Diabetes",stroke_2[[#This Row],[avg_glucose_level]]&gt;199,"Very High")</f>
        <v>Very High</v>
      </c>
      <c r="L4828">
        <v>41.3</v>
      </c>
      <c r="M4828">
        <v>28.25</v>
      </c>
      <c r="N4828">
        <v>41.3</v>
      </c>
      <c r="O4828" t="s">
        <v>18</v>
      </c>
      <c r="P4828" t="s">
        <v>34</v>
      </c>
      <c r="Q4828" s="4" t="s">
        <v>4285</v>
      </c>
      <c r="R4828" s="5">
        <f t="shared" ca="1" si="75"/>
        <v>-7.6745261763351835E-3</v>
      </c>
    </row>
    <row r="4829" spans="1:18" x14ac:dyDescent="0.25">
      <c r="A4829">
        <v>20162</v>
      </c>
      <c r="B4829" t="s">
        <v>19</v>
      </c>
      <c r="C4829">
        <v>80</v>
      </c>
      <c r="D4829" t="s">
        <v>4282</v>
      </c>
      <c r="E4829" t="s">
        <v>34</v>
      </c>
      <c r="F4829" t="s">
        <v>34</v>
      </c>
      <c r="G4829" t="s">
        <v>13</v>
      </c>
      <c r="H4829" t="s">
        <v>14</v>
      </c>
      <c r="I4829" t="s">
        <v>21</v>
      </c>
      <c r="J4829" s="5">
        <v>75.62</v>
      </c>
      <c r="K4829" s="5" t="str">
        <f>_xlfn.IFS(stroke_2[[#This Row],[avg_glucose_level]]&lt;70,"Low",stroke_2[[#This Row],[avg_glucose_level]]&lt;99,"Normal",stroke_2[[#This Row],[avg_glucose_level]]&lt;125,"Prediabetes",stroke_2[[#This Row],[avg_glucose_level]]&lt;199,"Diabetes",stroke_2[[#This Row],[avg_glucose_level]]&gt;199,"Very High")</f>
        <v>Normal</v>
      </c>
      <c r="L4829">
        <v>25.1</v>
      </c>
      <c r="M4829">
        <v>28.25</v>
      </c>
      <c r="N4829">
        <v>25.1</v>
      </c>
      <c r="O4829" t="s">
        <v>29</v>
      </c>
      <c r="P4829" t="s">
        <v>34</v>
      </c>
      <c r="Q4829" s="4" t="s">
        <v>4285</v>
      </c>
      <c r="R4829" s="5">
        <f t="shared" ca="1" si="75"/>
        <v>1.7846492882823455E-2</v>
      </c>
    </row>
    <row r="4830" spans="1:18" x14ac:dyDescent="0.25">
      <c r="A4830">
        <v>21491</v>
      </c>
      <c r="B4830" t="s">
        <v>19</v>
      </c>
      <c r="C4830">
        <v>80</v>
      </c>
      <c r="D4830" t="s">
        <v>4282</v>
      </c>
      <c r="E4830" t="s">
        <v>34</v>
      </c>
      <c r="F4830" t="s">
        <v>34</v>
      </c>
      <c r="G4830" t="s">
        <v>13</v>
      </c>
      <c r="H4830" t="s">
        <v>14</v>
      </c>
      <c r="I4830" t="s">
        <v>15</v>
      </c>
      <c r="J4830" s="5">
        <v>213.11</v>
      </c>
      <c r="K4830" s="5" t="str">
        <f>_xlfn.IFS(stroke_2[[#This Row],[avg_glucose_level]]&lt;70,"Low",stroke_2[[#This Row],[avg_glucose_level]]&lt;99,"Normal",stroke_2[[#This Row],[avg_glucose_level]]&lt;125,"Prediabetes",stroke_2[[#This Row],[avg_glucose_level]]&lt;199,"Diabetes",stroke_2[[#This Row],[avg_glucose_level]]&gt;199,"Very High")</f>
        <v>Very High</v>
      </c>
      <c r="L4830">
        <v>34.700000000000003</v>
      </c>
      <c r="M4830">
        <v>28.25</v>
      </c>
      <c r="N4830">
        <v>34.700000000000003</v>
      </c>
      <c r="O4830" t="s">
        <v>24</v>
      </c>
      <c r="P4830" t="s">
        <v>34</v>
      </c>
      <c r="Q4830" s="4" t="s">
        <v>4285</v>
      </c>
      <c r="R4830" s="5">
        <f t="shared" ca="1" si="75"/>
        <v>1.1759043510890793E-2</v>
      </c>
    </row>
    <row r="4831" spans="1:18" x14ac:dyDescent="0.25">
      <c r="A4831">
        <v>22001</v>
      </c>
      <c r="B4831" t="s">
        <v>12</v>
      </c>
      <c r="C4831">
        <v>80</v>
      </c>
      <c r="D4831" t="s">
        <v>4282</v>
      </c>
      <c r="E4831" t="s">
        <v>34</v>
      </c>
      <c r="F4831" t="s">
        <v>13</v>
      </c>
      <c r="G4831" t="s">
        <v>13</v>
      </c>
      <c r="H4831" t="s">
        <v>43</v>
      </c>
      <c r="I4831" t="s">
        <v>21</v>
      </c>
      <c r="J4831" s="5">
        <v>181.23</v>
      </c>
      <c r="K4831" s="5" t="str">
        <f>_xlfn.IFS(stroke_2[[#This Row],[avg_glucose_level]]&lt;70,"Low",stroke_2[[#This Row],[avg_glucose_level]]&lt;99,"Normal",stroke_2[[#This Row],[avg_glucose_level]]&lt;125,"Prediabetes",stroke_2[[#This Row],[avg_glucose_level]]&lt;199,"Diabetes",stroke_2[[#This Row],[avg_glucose_level]]&gt;199,"Very High")</f>
        <v>Diabetes</v>
      </c>
      <c r="L4831">
        <v>32.200000000000003</v>
      </c>
      <c r="M4831">
        <v>28.25</v>
      </c>
      <c r="N4831">
        <v>32.200000000000003</v>
      </c>
      <c r="O4831" t="s">
        <v>18</v>
      </c>
      <c r="P4831" t="s">
        <v>34</v>
      </c>
      <c r="Q4831" s="4" t="s">
        <v>4285</v>
      </c>
      <c r="R4831" s="5">
        <f t="shared" ca="1" si="75"/>
        <v>-2.4716165735569767E-2</v>
      </c>
    </row>
    <row r="4832" spans="1:18" x14ac:dyDescent="0.25">
      <c r="A4832">
        <v>23488</v>
      </c>
      <c r="B4832" t="s">
        <v>12</v>
      </c>
      <c r="C4832">
        <v>80</v>
      </c>
      <c r="D4832" t="s">
        <v>4282</v>
      </c>
      <c r="E4832" t="s">
        <v>13</v>
      </c>
      <c r="F4832" t="s">
        <v>34</v>
      </c>
      <c r="G4832" t="s">
        <v>13</v>
      </c>
      <c r="H4832" t="s">
        <v>20</v>
      </c>
      <c r="I4832" t="s">
        <v>15</v>
      </c>
      <c r="J4832" s="5">
        <v>213.33</v>
      </c>
      <c r="K4832" s="5" t="str">
        <f>_xlfn.IFS(stroke_2[[#This Row],[avg_glucose_level]]&lt;70,"Low",stroke_2[[#This Row],[avg_glucose_level]]&lt;99,"Normal",stroke_2[[#This Row],[avg_glucose_level]]&lt;125,"Prediabetes",stroke_2[[#This Row],[avg_glucose_level]]&lt;199,"Diabetes",stroke_2[[#This Row],[avg_glucose_level]]&gt;199,"Very High")</f>
        <v>Very High</v>
      </c>
      <c r="L4832">
        <v>31.1</v>
      </c>
      <c r="M4832">
        <v>28.25</v>
      </c>
      <c r="N4832">
        <v>31.1</v>
      </c>
      <c r="O4832" t="s">
        <v>18</v>
      </c>
      <c r="P4832" t="s">
        <v>34</v>
      </c>
      <c r="Q4832" s="4" t="s">
        <v>4285</v>
      </c>
      <c r="R4832" s="5">
        <f t="shared" ca="1" si="75"/>
        <v>-1.5903920725721866E-2</v>
      </c>
    </row>
    <row r="4833" spans="1:18" x14ac:dyDescent="0.25">
      <c r="A4833">
        <v>25199</v>
      </c>
      <c r="B4833" t="s">
        <v>19</v>
      </c>
      <c r="C4833">
        <v>80</v>
      </c>
      <c r="D4833" t="s">
        <v>4282</v>
      </c>
      <c r="E4833" t="s">
        <v>34</v>
      </c>
      <c r="F4833" t="s">
        <v>34</v>
      </c>
      <c r="G4833" t="s">
        <v>13</v>
      </c>
      <c r="H4833" t="s">
        <v>14</v>
      </c>
      <c r="I4833" t="s">
        <v>21</v>
      </c>
      <c r="J4833" s="5">
        <v>71.88</v>
      </c>
      <c r="K4833" s="5" t="str">
        <f>_xlfn.IFS(stroke_2[[#This Row],[avg_glucose_level]]&lt;70,"Low",stroke_2[[#This Row],[avg_glucose_level]]&lt;99,"Normal",stroke_2[[#This Row],[avg_glucose_level]]&lt;125,"Prediabetes",stroke_2[[#This Row],[avg_glucose_level]]&lt;199,"Diabetes",stroke_2[[#This Row],[avg_glucose_level]]&gt;199,"Very High")</f>
        <v>Normal</v>
      </c>
      <c r="L4833">
        <v>26.7</v>
      </c>
      <c r="M4833">
        <v>28.25</v>
      </c>
      <c r="N4833">
        <v>26.7</v>
      </c>
      <c r="O4833" t="s">
        <v>24</v>
      </c>
      <c r="P4833" t="s">
        <v>34</v>
      </c>
      <c r="Q4833" s="4" t="s">
        <v>4285</v>
      </c>
      <c r="R4833" s="5">
        <f t="shared" ca="1" si="75"/>
        <v>-7.4431691684905153E-3</v>
      </c>
    </row>
    <row r="4834" spans="1:18" x14ac:dyDescent="0.25">
      <c r="A4834">
        <v>27647</v>
      </c>
      <c r="B4834" t="s">
        <v>12</v>
      </c>
      <c r="C4834">
        <v>80</v>
      </c>
      <c r="D4834" t="s">
        <v>4282</v>
      </c>
      <c r="E4834" t="s">
        <v>34</v>
      </c>
      <c r="F4834" t="s">
        <v>13</v>
      </c>
      <c r="G4834" t="s">
        <v>13</v>
      </c>
      <c r="H4834" t="s">
        <v>20</v>
      </c>
      <c r="I4834" t="s">
        <v>21</v>
      </c>
      <c r="J4834" s="5">
        <v>95.49</v>
      </c>
      <c r="K4834" s="5" t="str">
        <f>_xlfn.IFS(stroke_2[[#This Row],[avg_glucose_level]]&lt;70,"Low",stroke_2[[#This Row],[avg_glucose_level]]&lt;99,"Normal",stroke_2[[#This Row],[avg_glucose_level]]&lt;125,"Prediabetes",stroke_2[[#This Row],[avg_glucose_level]]&lt;199,"Diabetes",stroke_2[[#This Row],[avg_glucose_level]]&gt;199,"Very High")</f>
        <v>Normal</v>
      </c>
      <c r="L4834">
        <v>31.6</v>
      </c>
      <c r="M4834">
        <v>28.25</v>
      </c>
      <c r="N4834">
        <v>31.6</v>
      </c>
      <c r="O4834" t="s">
        <v>38</v>
      </c>
      <c r="P4834" t="s">
        <v>34</v>
      </c>
      <c r="Q4834" s="4" t="s">
        <v>4285</v>
      </c>
      <c r="R4834" s="5">
        <f t="shared" ca="1" si="75"/>
        <v>2.1281133658835723E-2</v>
      </c>
    </row>
    <row r="4835" spans="1:18" x14ac:dyDescent="0.25">
      <c r="A4835">
        <v>28258</v>
      </c>
      <c r="B4835" t="s">
        <v>19</v>
      </c>
      <c r="C4835">
        <v>80</v>
      </c>
      <c r="D4835" t="s">
        <v>4282</v>
      </c>
      <c r="E4835" t="s">
        <v>34</v>
      </c>
      <c r="F4835" t="s">
        <v>34</v>
      </c>
      <c r="G4835" t="s">
        <v>13</v>
      </c>
      <c r="H4835" t="s">
        <v>20</v>
      </c>
      <c r="I4835" t="s">
        <v>15</v>
      </c>
      <c r="J4835" s="5">
        <v>75.06</v>
      </c>
      <c r="K4835" s="5" t="str">
        <f>_xlfn.IFS(stroke_2[[#This Row],[avg_glucose_level]]&lt;70,"Low",stroke_2[[#This Row],[avg_glucose_level]]&lt;99,"Normal",stroke_2[[#This Row],[avg_glucose_level]]&lt;125,"Prediabetes",stroke_2[[#This Row],[avg_glucose_level]]&lt;199,"Diabetes",stroke_2[[#This Row],[avg_glucose_level]]&gt;199,"Very High")</f>
        <v>Normal</v>
      </c>
      <c r="L4835">
        <v>29.7</v>
      </c>
      <c r="M4835">
        <v>28.25</v>
      </c>
      <c r="N4835">
        <v>29.7</v>
      </c>
      <c r="O4835" t="s">
        <v>38</v>
      </c>
      <c r="P4835" t="s">
        <v>34</v>
      </c>
      <c r="Q4835" s="4" t="s">
        <v>4285</v>
      </c>
      <c r="R4835" s="5">
        <f t="shared" ca="1" si="75"/>
        <v>6.4940106795332965E-3</v>
      </c>
    </row>
    <row r="4836" spans="1:18" x14ac:dyDescent="0.25">
      <c r="A4836">
        <v>31112</v>
      </c>
      <c r="B4836" t="s">
        <v>12</v>
      </c>
      <c r="C4836">
        <v>80</v>
      </c>
      <c r="D4836" t="s">
        <v>4282</v>
      </c>
      <c r="E4836" t="s">
        <v>34</v>
      </c>
      <c r="F4836" t="s">
        <v>13</v>
      </c>
      <c r="G4836" t="s">
        <v>13</v>
      </c>
      <c r="H4836" t="s">
        <v>14</v>
      </c>
      <c r="I4836" t="s">
        <v>21</v>
      </c>
      <c r="J4836" s="5">
        <v>105.92</v>
      </c>
      <c r="K4836" s="5" t="str">
        <f>_xlfn.IFS(stroke_2[[#This Row],[avg_glucose_level]]&lt;70,"Low",stroke_2[[#This Row],[avg_glucose_level]]&lt;99,"Normal",stroke_2[[#This Row],[avg_glucose_level]]&lt;125,"Prediabetes",stroke_2[[#This Row],[avg_glucose_level]]&lt;199,"Diabetes",stroke_2[[#This Row],[avg_glucose_level]]&gt;199,"Very High")</f>
        <v>Prediabetes</v>
      </c>
      <c r="L4836">
        <v>32.5</v>
      </c>
      <c r="M4836">
        <v>28.25</v>
      </c>
      <c r="N4836">
        <v>32.5</v>
      </c>
      <c r="O4836" t="s">
        <v>24</v>
      </c>
      <c r="P4836" t="s">
        <v>13</v>
      </c>
      <c r="Q4836" s="4" t="s">
        <v>4286</v>
      </c>
      <c r="R4836" s="5">
        <f t="shared" ca="1" si="75"/>
        <v>0.98176217742080696</v>
      </c>
    </row>
    <row r="4837" spans="1:18" x14ac:dyDescent="0.25">
      <c r="A4837">
        <v>32503</v>
      </c>
      <c r="B4837" t="s">
        <v>19</v>
      </c>
      <c r="C4837">
        <v>80</v>
      </c>
      <c r="D4837" t="s">
        <v>4282</v>
      </c>
      <c r="E4837" t="s">
        <v>34</v>
      </c>
      <c r="F4837" t="s">
        <v>34</v>
      </c>
      <c r="G4837" t="s">
        <v>13</v>
      </c>
      <c r="H4837" t="s">
        <v>20</v>
      </c>
      <c r="I4837" t="s">
        <v>15</v>
      </c>
      <c r="J4837" s="5">
        <v>76.569999999999993</v>
      </c>
      <c r="K4837" s="5" t="str">
        <f>_xlfn.IFS(stroke_2[[#This Row],[avg_glucose_level]]&lt;70,"Low",stroke_2[[#This Row],[avg_glucose_level]]&lt;99,"Normal",stroke_2[[#This Row],[avg_glucose_level]]&lt;125,"Prediabetes",stroke_2[[#This Row],[avg_glucose_level]]&lt;199,"Diabetes",stroke_2[[#This Row],[avg_glucose_level]]&gt;199,"Very High")</f>
        <v>Normal</v>
      </c>
      <c r="L4837">
        <v>34.1</v>
      </c>
      <c r="M4837">
        <v>28.25</v>
      </c>
      <c r="N4837">
        <v>34.1</v>
      </c>
      <c r="O4837" t="s">
        <v>24</v>
      </c>
      <c r="P4837" t="s">
        <v>13</v>
      </c>
      <c r="Q4837" s="4" t="s">
        <v>4286</v>
      </c>
      <c r="R4837" s="5">
        <f t="shared" ca="1" si="75"/>
        <v>0.99604372852789114</v>
      </c>
    </row>
    <row r="4838" spans="1:18" x14ac:dyDescent="0.25">
      <c r="A4838">
        <v>32884</v>
      </c>
      <c r="B4838" t="s">
        <v>19</v>
      </c>
      <c r="C4838">
        <v>80</v>
      </c>
      <c r="D4838" t="s">
        <v>4282</v>
      </c>
      <c r="E4838" t="s">
        <v>13</v>
      </c>
      <c r="F4838" t="s">
        <v>34</v>
      </c>
      <c r="G4838" t="s">
        <v>13</v>
      </c>
      <c r="H4838" t="s">
        <v>14</v>
      </c>
      <c r="I4838" t="s">
        <v>15</v>
      </c>
      <c r="J4838" s="5">
        <v>210.96</v>
      </c>
      <c r="K4838" s="5" t="str">
        <f>_xlfn.IFS(stroke_2[[#This Row],[avg_glucose_level]]&lt;70,"Low",stroke_2[[#This Row],[avg_glucose_level]]&lt;99,"Normal",stroke_2[[#This Row],[avg_glucose_level]]&lt;125,"Prediabetes",stroke_2[[#This Row],[avg_glucose_level]]&lt;199,"Diabetes",stroke_2[[#This Row],[avg_glucose_level]]&gt;199,"Very High")</f>
        <v>Very High</v>
      </c>
      <c r="L4838">
        <v>31.8</v>
      </c>
      <c r="M4838">
        <v>28.25</v>
      </c>
      <c r="N4838">
        <v>31.8</v>
      </c>
      <c r="O4838" t="s">
        <v>24</v>
      </c>
      <c r="P4838" t="s">
        <v>34</v>
      </c>
      <c r="Q4838" s="4" t="s">
        <v>4285</v>
      </c>
      <c r="R4838" s="5">
        <f t="shared" ca="1" si="75"/>
        <v>2.245031540274206E-2</v>
      </c>
    </row>
    <row r="4839" spans="1:18" x14ac:dyDescent="0.25">
      <c r="A4839">
        <v>33486</v>
      </c>
      <c r="B4839" t="s">
        <v>19</v>
      </c>
      <c r="C4839">
        <v>80</v>
      </c>
      <c r="D4839" t="s">
        <v>4282</v>
      </c>
      <c r="E4839" t="s">
        <v>34</v>
      </c>
      <c r="F4839" t="s">
        <v>34</v>
      </c>
      <c r="G4839" t="s">
        <v>13</v>
      </c>
      <c r="H4839" t="s">
        <v>43</v>
      </c>
      <c r="I4839" t="s">
        <v>15</v>
      </c>
      <c r="J4839" s="5">
        <v>110.66</v>
      </c>
      <c r="K4839" s="5" t="str">
        <f>_xlfn.IFS(stroke_2[[#This Row],[avg_glucose_level]]&lt;70,"Low",stroke_2[[#This Row],[avg_glucose_level]]&lt;99,"Normal",stroke_2[[#This Row],[avg_glucose_level]]&lt;125,"Prediabetes",stroke_2[[#This Row],[avg_glucose_level]]&lt;199,"Diabetes",stroke_2[[#This Row],[avg_glucose_level]]&gt;199,"Very High")</f>
        <v>Prediabetes</v>
      </c>
      <c r="M4839">
        <v>28.25</v>
      </c>
      <c r="N4839">
        <v>28.25</v>
      </c>
      <c r="O4839" t="s">
        <v>38</v>
      </c>
      <c r="P4839" t="s">
        <v>13</v>
      </c>
      <c r="Q4839" s="4" t="s">
        <v>4286</v>
      </c>
      <c r="R4839" s="5">
        <f t="shared" ca="1" si="75"/>
        <v>1.0044614565557921</v>
      </c>
    </row>
    <row r="4840" spans="1:18" x14ac:dyDescent="0.25">
      <c r="A4840">
        <v>33528</v>
      </c>
      <c r="B4840" t="s">
        <v>19</v>
      </c>
      <c r="C4840">
        <v>80</v>
      </c>
      <c r="D4840" t="s">
        <v>4282</v>
      </c>
      <c r="E4840" t="s">
        <v>34</v>
      </c>
      <c r="F4840" t="s">
        <v>13</v>
      </c>
      <c r="G4840" t="s">
        <v>13</v>
      </c>
      <c r="H4840" t="s">
        <v>20</v>
      </c>
      <c r="I4840" t="s">
        <v>15</v>
      </c>
      <c r="J4840" s="5">
        <v>79.09</v>
      </c>
      <c r="K4840" s="5" t="str">
        <f>_xlfn.IFS(stroke_2[[#This Row],[avg_glucose_level]]&lt;70,"Low",stroke_2[[#This Row],[avg_glucose_level]]&lt;99,"Normal",stroke_2[[#This Row],[avg_glucose_level]]&lt;125,"Prediabetes",stroke_2[[#This Row],[avg_glucose_level]]&lt;199,"Diabetes",stroke_2[[#This Row],[avg_glucose_level]]&gt;199,"Very High")</f>
        <v>Normal</v>
      </c>
      <c r="L4840">
        <v>22.8</v>
      </c>
      <c r="M4840">
        <v>28.25</v>
      </c>
      <c r="N4840">
        <v>22.8</v>
      </c>
      <c r="O4840" t="s">
        <v>24</v>
      </c>
      <c r="P4840" t="s">
        <v>34</v>
      </c>
      <c r="Q4840" s="4" t="s">
        <v>4285</v>
      </c>
      <c r="R4840" s="5">
        <f t="shared" ca="1" si="75"/>
        <v>1.6028832272766143E-2</v>
      </c>
    </row>
    <row r="4841" spans="1:18" x14ac:dyDescent="0.25">
      <c r="A4841">
        <v>35293</v>
      </c>
      <c r="B4841" t="s">
        <v>19</v>
      </c>
      <c r="C4841">
        <v>80</v>
      </c>
      <c r="D4841" t="s">
        <v>4282</v>
      </c>
      <c r="E4841" t="s">
        <v>34</v>
      </c>
      <c r="F4841" t="s">
        <v>34</v>
      </c>
      <c r="G4841" t="s">
        <v>13</v>
      </c>
      <c r="H4841" t="s">
        <v>20</v>
      </c>
      <c r="I4841" t="s">
        <v>21</v>
      </c>
      <c r="J4841" s="5">
        <v>104.07</v>
      </c>
      <c r="K4841" s="5" t="str">
        <f>_xlfn.IFS(stroke_2[[#This Row],[avg_glucose_level]]&lt;70,"Low",stroke_2[[#This Row],[avg_glucose_level]]&lt;99,"Normal",stroke_2[[#This Row],[avg_glucose_level]]&lt;125,"Prediabetes",stroke_2[[#This Row],[avg_glucose_level]]&lt;199,"Diabetes",stroke_2[[#This Row],[avg_glucose_level]]&gt;199,"Very High")</f>
        <v>Prediabetes</v>
      </c>
      <c r="L4841">
        <v>19.3</v>
      </c>
      <c r="M4841">
        <v>28.25</v>
      </c>
      <c r="N4841">
        <v>19.3</v>
      </c>
      <c r="O4841" t="s">
        <v>18</v>
      </c>
      <c r="P4841" t="s">
        <v>34</v>
      </c>
      <c r="Q4841" s="4" t="s">
        <v>4285</v>
      </c>
      <c r="R4841" s="5">
        <f t="shared" ca="1" si="75"/>
        <v>-2.1686285278316248E-2</v>
      </c>
    </row>
    <row r="4842" spans="1:18" x14ac:dyDescent="0.25">
      <c r="A4842">
        <v>36236</v>
      </c>
      <c r="B4842" t="s">
        <v>12</v>
      </c>
      <c r="C4842">
        <v>80</v>
      </c>
      <c r="D4842" t="s">
        <v>4282</v>
      </c>
      <c r="E4842" t="s">
        <v>13</v>
      </c>
      <c r="F4842" t="s">
        <v>34</v>
      </c>
      <c r="G4842" t="s">
        <v>13</v>
      </c>
      <c r="H4842" t="s">
        <v>14</v>
      </c>
      <c r="I4842" t="s">
        <v>15</v>
      </c>
      <c r="J4842" s="5">
        <v>240.09</v>
      </c>
      <c r="K4842" s="5" t="str">
        <f>_xlfn.IFS(stroke_2[[#This Row],[avg_glucose_level]]&lt;70,"Low",stroke_2[[#This Row],[avg_glucose_level]]&lt;99,"Normal",stroke_2[[#This Row],[avg_glucose_level]]&lt;125,"Prediabetes",stroke_2[[#This Row],[avg_glucose_level]]&lt;199,"Diabetes",stroke_2[[#This Row],[avg_glucose_level]]&gt;199,"Very High")</f>
        <v>Very High</v>
      </c>
      <c r="L4842">
        <v>27</v>
      </c>
      <c r="M4842">
        <v>28.25</v>
      </c>
      <c r="N4842">
        <v>27</v>
      </c>
      <c r="O4842" t="s">
        <v>24</v>
      </c>
      <c r="P4842" t="s">
        <v>13</v>
      </c>
      <c r="Q4842" s="4" t="s">
        <v>4286</v>
      </c>
      <c r="R4842" s="5">
        <f t="shared" ca="1" si="75"/>
        <v>0.98545251825396474</v>
      </c>
    </row>
    <row r="4843" spans="1:18" x14ac:dyDescent="0.25">
      <c r="A4843">
        <v>37290</v>
      </c>
      <c r="B4843" t="s">
        <v>12</v>
      </c>
      <c r="C4843">
        <v>80</v>
      </c>
      <c r="D4843" t="s">
        <v>4282</v>
      </c>
      <c r="E4843" t="s">
        <v>34</v>
      </c>
      <c r="F4843" t="s">
        <v>34</v>
      </c>
      <c r="G4843" t="s">
        <v>13</v>
      </c>
      <c r="H4843" t="s">
        <v>20</v>
      </c>
      <c r="I4843" t="s">
        <v>21</v>
      </c>
      <c r="J4843" s="5">
        <v>236.84</v>
      </c>
      <c r="K4843" s="5" t="str">
        <f>_xlfn.IFS(stroke_2[[#This Row],[avg_glucose_level]]&lt;70,"Low",stroke_2[[#This Row],[avg_glucose_level]]&lt;99,"Normal",stroke_2[[#This Row],[avg_glucose_level]]&lt;125,"Prediabetes",stroke_2[[#This Row],[avg_glucose_level]]&lt;199,"Diabetes",stroke_2[[#This Row],[avg_glucose_level]]&gt;199,"Very High")</f>
        <v>Very High</v>
      </c>
      <c r="L4843">
        <v>26.8</v>
      </c>
      <c r="M4843">
        <v>28.25</v>
      </c>
      <c r="N4843">
        <v>26.8</v>
      </c>
      <c r="O4843" t="s">
        <v>24</v>
      </c>
      <c r="P4843" t="s">
        <v>34</v>
      </c>
      <c r="Q4843" s="4" t="s">
        <v>4285</v>
      </c>
      <c r="R4843" s="5">
        <f t="shared" ca="1" si="75"/>
        <v>7.5550192991089785E-3</v>
      </c>
    </row>
    <row r="4844" spans="1:18" x14ac:dyDescent="0.25">
      <c r="A4844">
        <v>37726</v>
      </c>
      <c r="B4844" t="s">
        <v>19</v>
      </c>
      <c r="C4844">
        <v>80</v>
      </c>
      <c r="D4844" t="s">
        <v>4282</v>
      </c>
      <c r="E4844" t="s">
        <v>13</v>
      </c>
      <c r="F4844" t="s">
        <v>34</v>
      </c>
      <c r="G4844" t="s">
        <v>13</v>
      </c>
      <c r="H4844" t="s">
        <v>20</v>
      </c>
      <c r="I4844" t="s">
        <v>15</v>
      </c>
      <c r="J4844" s="5">
        <v>68.56</v>
      </c>
      <c r="K4844" s="5" t="str">
        <f>_xlfn.IFS(stroke_2[[#This Row],[avg_glucose_level]]&lt;70,"Low",stroke_2[[#This Row],[avg_glucose_level]]&lt;99,"Normal",stroke_2[[#This Row],[avg_glucose_level]]&lt;125,"Prediabetes",stroke_2[[#This Row],[avg_glucose_level]]&lt;199,"Diabetes",stroke_2[[#This Row],[avg_glucose_level]]&gt;199,"Very High")</f>
        <v>Low</v>
      </c>
      <c r="L4844">
        <v>26.2</v>
      </c>
      <c r="M4844">
        <v>28.25</v>
      </c>
      <c r="N4844">
        <v>26.2</v>
      </c>
      <c r="O4844" t="s">
        <v>38</v>
      </c>
      <c r="P4844" t="s">
        <v>13</v>
      </c>
      <c r="Q4844" s="4" t="s">
        <v>4286</v>
      </c>
      <c r="R4844" s="5">
        <f t="shared" ca="1" si="75"/>
        <v>0.99393147663249903</v>
      </c>
    </row>
    <row r="4845" spans="1:18" x14ac:dyDescent="0.25">
      <c r="A4845">
        <v>39242</v>
      </c>
      <c r="B4845" t="s">
        <v>12</v>
      </c>
      <c r="C4845">
        <v>80</v>
      </c>
      <c r="D4845" t="s">
        <v>4282</v>
      </c>
      <c r="E4845" t="s">
        <v>13</v>
      </c>
      <c r="F4845" t="s">
        <v>13</v>
      </c>
      <c r="G4845" t="s">
        <v>13</v>
      </c>
      <c r="H4845" t="s">
        <v>14</v>
      </c>
      <c r="I4845" t="s">
        <v>15</v>
      </c>
      <c r="J4845" s="5">
        <v>86.68</v>
      </c>
      <c r="K4845" s="5" t="str">
        <f>_xlfn.IFS(stroke_2[[#This Row],[avg_glucose_level]]&lt;70,"Low",stroke_2[[#This Row],[avg_glucose_level]]&lt;99,"Normal",stroke_2[[#This Row],[avg_glucose_level]]&lt;125,"Prediabetes",stroke_2[[#This Row],[avg_glucose_level]]&lt;199,"Diabetes",stroke_2[[#This Row],[avg_glucose_level]]&gt;199,"Very High")</f>
        <v>Normal</v>
      </c>
      <c r="L4845">
        <v>27.7</v>
      </c>
      <c r="M4845">
        <v>28.25</v>
      </c>
      <c r="N4845">
        <v>27.7</v>
      </c>
      <c r="O4845" t="s">
        <v>18</v>
      </c>
      <c r="P4845" t="s">
        <v>34</v>
      </c>
      <c r="Q4845" s="4" t="s">
        <v>4285</v>
      </c>
      <c r="R4845" s="5">
        <f t="shared" ca="1" si="75"/>
        <v>1.2576286942746378E-2</v>
      </c>
    </row>
    <row r="4846" spans="1:18" x14ac:dyDescent="0.25">
      <c r="A4846">
        <v>40704</v>
      </c>
      <c r="B4846" t="s">
        <v>12</v>
      </c>
      <c r="C4846">
        <v>80</v>
      </c>
      <c r="D4846" t="s">
        <v>4282</v>
      </c>
      <c r="E4846" t="s">
        <v>34</v>
      </c>
      <c r="F4846" t="s">
        <v>34</v>
      </c>
      <c r="G4846" t="s">
        <v>34</v>
      </c>
      <c r="H4846" t="s">
        <v>14</v>
      </c>
      <c r="I4846" t="s">
        <v>15</v>
      </c>
      <c r="J4846" s="5">
        <v>59.49</v>
      </c>
      <c r="K4846" s="5" t="str">
        <f>_xlfn.IFS(stroke_2[[#This Row],[avg_glucose_level]]&lt;70,"Low",stroke_2[[#This Row],[avg_glucose_level]]&lt;99,"Normal",stroke_2[[#This Row],[avg_glucose_level]]&lt;125,"Prediabetes",stroke_2[[#This Row],[avg_glucose_level]]&lt;199,"Diabetes",stroke_2[[#This Row],[avg_glucose_level]]&gt;199,"Very High")</f>
        <v>Low</v>
      </c>
      <c r="L4846">
        <v>25.6</v>
      </c>
      <c r="M4846">
        <v>28.25</v>
      </c>
      <c r="N4846">
        <v>25.6</v>
      </c>
      <c r="O4846" t="s">
        <v>38</v>
      </c>
      <c r="P4846" t="s">
        <v>34</v>
      </c>
      <c r="Q4846" s="4" t="s">
        <v>4285</v>
      </c>
      <c r="R4846" s="5">
        <f t="shared" ca="1" si="75"/>
        <v>7.3437456116986878E-3</v>
      </c>
    </row>
    <row r="4847" spans="1:18" x14ac:dyDescent="0.25">
      <c r="A4847">
        <v>42225</v>
      </c>
      <c r="B4847" t="s">
        <v>19</v>
      </c>
      <c r="C4847">
        <v>80</v>
      </c>
      <c r="D4847" t="s">
        <v>4282</v>
      </c>
      <c r="E4847" t="s">
        <v>34</v>
      </c>
      <c r="F4847" t="s">
        <v>34</v>
      </c>
      <c r="G4847" t="s">
        <v>13</v>
      </c>
      <c r="H4847" t="s">
        <v>20</v>
      </c>
      <c r="I4847" t="s">
        <v>15</v>
      </c>
      <c r="J4847" s="5">
        <v>64.150000000000006</v>
      </c>
      <c r="K4847" s="5" t="str">
        <f>_xlfn.IFS(stroke_2[[#This Row],[avg_glucose_level]]&lt;70,"Low",stroke_2[[#This Row],[avg_glucose_level]]&lt;99,"Normal",stroke_2[[#This Row],[avg_glucose_level]]&lt;125,"Prediabetes",stroke_2[[#This Row],[avg_glucose_level]]&lt;199,"Diabetes",stroke_2[[#This Row],[avg_glucose_level]]&gt;199,"Very High")</f>
        <v>Low</v>
      </c>
      <c r="L4847">
        <v>40.5</v>
      </c>
      <c r="M4847">
        <v>28.25</v>
      </c>
      <c r="N4847">
        <v>40.5</v>
      </c>
      <c r="O4847" t="s">
        <v>24</v>
      </c>
      <c r="P4847" t="s">
        <v>34</v>
      </c>
      <c r="Q4847" s="4" t="s">
        <v>4285</v>
      </c>
      <c r="R4847" s="5">
        <f t="shared" ca="1" si="75"/>
        <v>-6.0096794000086221E-3</v>
      </c>
    </row>
    <row r="4848" spans="1:18" x14ac:dyDescent="0.25">
      <c r="A4848">
        <v>42553</v>
      </c>
      <c r="B4848" t="s">
        <v>19</v>
      </c>
      <c r="C4848">
        <v>80</v>
      </c>
      <c r="D4848" t="s">
        <v>4282</v>
      </c>
      <c r="E4848" t="s">
        <v>34</v>
      </c>
      <c r="F4848" t="s">
        <v>34</v>
      </c>
      <c r="G4848" t="s">
        <v>13</v>
      </c>
      <c r="H4848" t="s">
        <v>14</v>
      </c>
      <c r="I4848" t="s">
        <v>21</v>
      </c>
      <c r="J4848" s="5">
        <v>148.91</v>
      </c>
      <c r="K4848" s="5" t="str">
        <f>_xlfn.IFS(stroke_2[[#This Row],[avg_glucose_level]]&lt;70,"Low",stroke_2[[#This Row],[avg_glucose_level]]&lt;99,"Normal",stroke_2[[#This Row],[avg_glucose_level]]&lt;125,"Prediabetes",stroke_2[[#This Row],[avg_glucose_level]]&lt;199,"Diabetes",stroke_2[[#This Row],[avg_glucose_level]]&gt;199,"Very High")</f>
        <v>Diabetes</v>
      </c>
      <c r="L4848">
        <v>28.3</v>
      </c>
      <c r="M4848">
        <v>28.25</v>
      </c>
      <c r="N4848">
        <v>28.3</v>
      </c>
      <c r="O4848" t="s">
        <v>24</v>
      </c>
      <c r="P4848" t="s">
        <v>34</v>
      </c>
      <c r="Q4848" s="4" t="s">
        <v>4285</v>
      </c>
      <c r="R4848" s="5">
        <f t="shared" ca="1" si="75"/>
        <v>4.9421713137806581E-3</v>
      </c>
    </row>
    <row r="4849" spans="1:18" x14ac:dyDescent="0.25">
      <c r="A4849">
        <v>42594</v>
      </c>
      <c r="B4849" t="s">
        <v>12</v>
      </c>
      <c r="C4849">
        <v>80</v>
      </c>
      <c r="D4849" t="s">
        <v>4282</v>
      </c>
      <c r="E4849" t="s">
        <v>13</v>
      </c>
      <c r="F4849" t="s">
        <v>34</v>
      </c>
      <c r="G4849" t="s">
        <v>13</v>
      </c>
      <c r="H4849" t="s">
        <v>43</v>
      </c>
      <c r="I4849" t="s">
        <v>15</v>
      </c>
      <c r="J4849" s="5">
        <v>114.09</v>
      </c>
      <c r="K4849" s="5" t="str">
        <f>_xlfn.IFS(stroke_2[[#This Row],[avg_glucose_level]]&lt;70,"Low",stroke_2[[#This Row],[avg_glucose_level]]&lt;99,"Normal",stroke_2[[#This Row],[avg_glucose_level]]&lt;125,"Prediabetes",stroke_2[[#This Row],[avg_glucose_level]]&lt;199,"Diabetes",stroke_2[[#This Row],[avg_glucose_level]]&gt;199,"Very High")</f>
        <v>Prediabetes</v>
      </c>
      <c r="L4849">
        <v>30.1</v>
      </c>
      <c r="M4849">
        <v>28.25</v>
      </c>
      <c r="N4849">
        <v>30.1</v>
      </c>
      <c r="O4849" t="s">
        <v>24</v>
      </c>
      <c r="P4849" t="s">
        <v>34</v>
      </c>
      <c r="Q4849" s="4" t="s">
        <v>4285</v>
      </c>
      <c r="R4849" s="5">
        <f t="shared" ca="1" si="75"/>
        <v>-9.2109395117955795E-3</v>
      </c>
    </row>
    <row r="4850" spans="1:18" x14ac:dyDescent="0.25">
      <c r="A4850">
        <v>42830</v>
      </c>
      <c r="B4850" t="s">
        <v>12</v>
      </c>
      <c r="C4850">
        <v>80</v>
      </c>
      <c r="D4850" t="s">
        <v>4282</v>
      </c>
      <c r="E4850" t="s">
        <v>34</v>
      </c>
      <c r="F4850" t="s">
        <v>13</v>
      </c>
      <c r="G4850" t="s">
        <v>13</v>
      </c>
      <c r="H4850" t="s">
        <v>14</v>
      </c>
      <c r="I4850" t="s">
        <v>15</v>
      </c>
      <c r="J4850" s="5">
        <v>120.09</v>
      </c>
      <c r="K4850" s="5" t="str">
        <f>_xlfn.IFS(stroke_2[[#This Row],[avg_glucose_level]]&lt;70,"Low",stroke_2[[#This Row],[avg_glucose_level]]&lt;99,"Normal",stroke_2[[#This Row],[avg_glucose_level]]&lt;125,"Prediabetes",stroke_2[[#This Row],[avg_glucose_level]]&lt;199,"Diabetes",stroke_2[[#This Row],[avg_glucose_level]]&gt;199,"Very High")</f>
        <v>Prediabetes</v>
      </c>
      <c r="L4850">
        <v>30.7</v>
      </c>
      <c r="M4850">
        <v>28.25</v>
      </c>
      <c r="N4850">
        <v>30.7</v>
      </c>
      <c r="O4850" t="s">
        <v>24</v>
      </c>
      <c r="P4850" t="s">
        <v>34</v>
      </c>
      <c r="Q4850" s="4" t="s">
        <v>4285</v>
      </c>
      <c r="R4850" s="5">
        <f t="shared" ca="1" si="75"/>
        <v>-1.916785306162656E-2</v>
      </c>
    </row>
    <row r="4851" spans="1:18" x14ac:dyDescent="0.25">
      <c r="A4851">
        <v>47153</v>
      </c>
      <c r="B4851" t="s">
        <v>19</v>
      </c>
      <c r="C4851">
        <v>80</v>
      </c>
      <c r="D4851" t="s">
        <v>4282</v>
      </c>
      <c r="E4851" t="s">
        <v>34</v>
      </c>
      <c r="F4851" t="s">
        <v>34</v>
      </c>
      <c r="G4851" t="s">
        <v>13</v>
      </c>
      <c r="H4851" t="s">
        <v>14</v>
      </c>
      <c r="I4851" t="s">
        <v>15</v>
      </c>
      <c r="J4851" s="5">
        <v>73.89</v>
      </c>
      <c r="K4851" s="5" t="str">
        <f>_xlfn.IFS(stroke_2[[#This Row],[avg_glucose_level]]&lt;70,"Low",stroke_2[[#This Row],[avg_glucose_level]]&lt;99,"Normal",stroke_2[[#This Row],[avg_glucose_level]]&lt;125,"Prediabetes",stroke_2[[#This Row],[avg_glucose_level]]&lt;199,"Diabetes",stroke_2[[#This Row],[avg_glucose_level]]&gt;199,"Very High")</f>
        <v>Normal</v>
      </c>
      <c r="L4851">
        <v>26.7</v>
      </c>
      <c r="M4851">
        <v>28.25</v>
      </c>
      <c r="N4851">
        <v>26.7</v>
      </c>
      <c r="O4851" t="s">
        <v>18</v>
      </c>
      <c r="P4851" t="s">
        <v>34</v>
      </c>
      <c r="Q4851" s="4" t="s">
        <v>4285</v>
      </c>
      <c r="R4851" s="5">
        <f t="shared" ca="1" si="75"/>
        <v>-2.4571855841546236E-2</v>
      </c>
    </row>
    <row r="4852" spans="1:18" x14ac:dyDescent="0.25">
      <c r="A4852">
        <v>48298</v>
      </c>
      <c r="B4852" t="s">
        <v>19</v>
      </c>
      <c r="C4852">
        <v>80</v>
      </c>
      <c r="D4852" t="s">
        <v>4282</v>
      </c>
      <c r="E4852" t="s">
        <v>34</v>
      </c>
      <c r="F4852" t="s">
        <v>34</v>
      </c>
      <c r="G4852" t="s">
        <v>13</v>
      </c>
      <c r="H4852" t="s">
        <v>14</v>
      </c>
      <c r="I4852" t="s">
        <v>21</v>
      </c>
      <c r="J4852" s="5">
        <v>70.31</v>
      </c>
      <c r="K4852" s="5" t="str">
        <f>_xlfn.IFS(stroke_2[[#This Row],[avg_glucose_level]]&lt;70,"Low",stroke_2[[#This Row],[avg_glucose_level]]&lt;99,"Normal",stroke_2[[#This Row],[avg_glucose_level]]&lt;125,"Prediabetes",stroke_2[[#This Row],[avg_glucose_level]]&lt;199,"Diabetes",stroke_2[[#This Row],[avg_glucose_level]]&gt;199,"Very High")</f>
        <v>Normal</v>
      </c>
      <c r="L4852">
        <v>23.2</v>
      </c>
      <c r="M4852">
        <v>28.25</v>
      </c>
      <c r="N4852">
        <v>23.2</v>
      </c>
      <c r="O4852" t="s">
        <v>38</v>
      </c>
      <c r="P4852" t="s">
        <v>34</v>
      </c>
      <c r="Q4852" s="4" t="s">
        <v>4285</v>
      </c>
      <c r="R4852" s="5">
        <f t="shared" ca="1" si="75"/>
        <v>-5.2364866442846216E-3</v>
      </c>
    </row>
    <row r="4853" spans="1:18" x14ac:dyDescent="0.25">
      <c r="A4853">
        <v>48405</v>
      </c>
      <c r="B4853" t="s">
        <v>12</v>
      </c>
      <c r="C4853">
        <v>80</v>
      </c>
      <c r="D4853" t="s">
        <v>4282</v>
      </c>
      <c r="E4853" t="s">
        <v>34</v>
      </c>
      <c r="F4853" t="s">
        <v>13</v>
      </c>
      <c r="G4853" t="s">
        <v>13</v>
      </c>
      <c r="H4853" t="s">
        <v>14</v>
      </c>
      <c r="I4853" t="s">
        <v>15</v>
      </c>
      <c r="J4853" s="5">
        <v>68.53</v>
      </c>
      <c r="K4853" s="5" t="str">
        <f>_xlfn.IFS(stroke_2[[#This Row],[avg_glucose_level]]&lt;70,"Low",stroke_2[[#This Row],[avg_glucose_level]]&lt;99,"Normal",stroke_2[[#This Row],[avg_glucose_level]]&lt;125,"Prediabetes",stroke_2[[#This Row],[avg_glucose_level]]&lt;199,"Diabetes",stroke_2[[#This Row],[avg_glucose_level]]&gt;199,"Very High")</f>
        <v>Low</v>
      </c>
      <c r="L4853">
        <v>24.2</v>
      </c>
      <c r="M4853">
        <v>28.25</v>
      </c>
      <c r="N4853">
        <v>24.2</v>
      </c>
      <c r="O4853" t="s">
        <v>29</v>
      </c>
      <c r="P4853" t="s">
        <v>13</v>
      </c>
      <c r="Q4853" s="4" t="s">
        <v>4286</v>
      </c>
      <c r="R4853" s="5">
        <f t="shared" ca="1" si="75"/>
        <v>0.98084404904850342</v>
      </c>
    </row>
    <row r="4854" spans="1:18" x14ac:dyDescent="0.25">
      <c r="A4854">
        <v>49598</v>
      </c>
      <c r="B4854" t="s">
        <v>12</v>
      </c>
      <c r="C4854">
        <v>80</v>
      </c>
      <c r="D4854" t="s">
        <v>4282</v>
      </c>
      <c r="E4854" t="s">
        <v>34</v>
      </c>
      <c r="F4854" t="s">
        <v>34</v>
      </c>
      <c r="G4854" t="s">
        <v>13</v>
      </c>
      <c r="H4854" t="s">
        <v>20</v>
      </c>
      <c r="I4854" t="s">
        <v>15</v>
      </c>
      <c r="J4854" s="5">
        <v>120.03</v>
      </c>
      <c r="K4854" s="5" t="str">
        <f>_xlfn.IFS(stroke_2[[#This Row],[avg_glucose_level]]&lt;70,"Low",stroke_2[[#This Row],[avg_glucose_level]]&lt;99,"Normal",stroke_2[[#This Row],[avg_glucose_level]]&lt;125,"Prediabetes",stroke_2[[#This Row],[avg_glucose_level]]&lt;199,"Diabetes",stroke_2[[#This Row],[avg_glucose_level]]&gt;199,"Very High")</f>
        <v>Prediabetes</v>
      </c>
      <c r="L4854">
        <v>24.3</v>
      </c>
      <c r="M4854">
        <v>28.25</v>
      </c>
      <c r="N4854">
        <v>24.3</v>
      </c>
      <c r="O4854" t="s">
        <v>18</v>
      </c>
      <c r="P4854" t="s">
        <v>34</v>
      </c>
      <c r="Q4854" s="4" t="s">
        <v>4285</v>
      </c>
      <c r="R4854" s="5">
        <f t="shared" ca="1" si="75"/>
        <v>-1.7034368035345547E-2</v>
      </c>
    </row>
    <row r="4855" spans="1:18" x14ac:dyDescent="0.25">
      <c r="A4855">
        <v>51084</v>
      </c>
      <c r="B4855" t="s">
        <v>19</v>
      </c>
      <c r="C4855">
        <v>80</v>
      </c>
      <c r="D4855" t="s">
        <v>4282</v>
      </c>
      <c r="E4855" t="s">
        <v>34</v>
      </c>
      <c r="F4855" t="s">
        <v>34</v>
      </c>
      <c r="G4855" t="s">
        <v>13</v>
      </c>
      <c r="H4855" t="s">
        <v>14</v>
      </c>
      <c r="I4855" t="s">
        <v>15</v>
      </c>
      <c r="J4855" s="5">
        <v>62.62</v>
      </c>
      <c r="K4855" s="5" t="str">
        <f>_xlfn.IFS(stroke_2[[#This Row],[avg_glucose_level]]&lt;70,"Low",stroke_2[[#This Row],[avg_glucose_level]]&lt;99,"Normal",stroke_2[[#This Row],[avg_glucose_level]]&lt;125,"Prediabetes",stroke_2[[#This Row],[avg_glucose_level]]&lt;199,"Diabetes",stroke_2[[#This Row],[avg_glucose_level]]&gt;199,"Very High")</f>
        <v>Low</v>
      </c>
      <c r="L4855">
        <v>23.1</v>
      </c>
      <c r="M4855">
        <v>28.25</v>
      </c>
      <c r="N4855">
        <v>23.1</v>
      </c>
      <c r="O4855" t="s">
        <v>18</v>
      </c>
      <c r="P4855" t="s">
        <v>34</v>
      </c>
      <c r="Q4855" s="4" t="s">
        <v>4285</v>
      </c>
      <c r="R4855" s="5">
        <f t="shared" ca="1" si="75"/>
        <v>1.3803787774482046E-2</v>
      </c>
    </row>
    <row r="4856" spans="1:18" x14ac:dyDescent="0.25">
      <c r="A4856">
        <v>53802</v>
      </c>
      <c r="B4856" t="s">
        <v>12</v>
      </c>
      <c r="C4856">
        <v>80</v>
      </c>
      <c r="D4856" t="s">
        <v>4282</v>
      </c>
      <c r="E4856" t="s">
        <v>34</v>
      </c>
      <c r="F4856" t="s">
        <v>13</v>
      </c>
      <c r="G4856" t="s">
        <v>13</v>
      </c>
      <c r="H4856" t="s">
        <v>14</v>
      </c>
      <c r="I4856" t="s">
        <v>21</v>
      </c>
      <c r="J4856" s="5">
        <v>125.32</v>
      </c>
      <c r="K4856" s="5" t="str">
        <f>_xlfn.IFS(stroke_2[[#This Row],[avg_glucose_level]]&lt;70,"Low",stroke_2[[#This Row],[avg_glucose_level]]&lt;99,"Normal",stroke_2[[#This Row],[avg_glucose_level]]&lt;125,"Prediabetes",stroke_2[[#This Row],[avg_glucose_level]]&lt;199,"Diabetes",stroke_2[[#This Row],[avg_glucose_level]]&gt;199,"Very High")</f>
        <v>Diabetes</v>
      </c>
      <c r="L4856">
        <v>32.9</v>
      </c>
      <c r="M4856">
        <v>28.25</v>
      </c>
      <c r="N4856">
        <v>32.9</v>
      </c>
      <c r="O4856" t="s">
        <v>38</v>
      </c>
      <c r="P4856" t="s">
        <v>34</v>
      </c>
      <c r="Q4856" s="4" t="s">
        <v>4285</v>
      </c>
      <c r="R4856" s="5">
        <f t="shared" ca="1" si="75"/>
        <v>-2.3985630944926024E-2</v>
      </c>
    </row>
    <row r="4857" spans="1:18" x14ac:dyDescent="0.25">
      <c r="A4857">
        <v>53967</v>
      </c>
      <c r="B4857" t="s">
        <v>19</v>
      </c>
      <c r="C4857">
        <v>80</v>
      </c>
      <c r="D4857" t="s">
        <v>4282</v>
      </c>
      <c r="E4857" t="s">
        <v>34</v>
      </c>
      <c r="F4857" t="s">
        <v>34</v>
      </c>
      <c r="G4857" t="s">
        <v>13</v>
      </c>
      <c r="H4857" t="s">
        <v>20</v>
      </c>
      <c r="I4857" t="s">
        <v>21</v>
      </c>
      <c r="J4857" s="5">
        <v>72.61</v>
      </c>
      <c r="K4857" s="5" t="str">
        <f>_xlfn.IFS(stroke_2[[#This Row],[avg_glucose_level]]&lt;70,"Low",stroke_2[[#This Row],[avg_glucose_level]]&lt;99,"Normal",stroke_2[[#This Row],[avg_glucose_level]]&lt;125,"Prediabetes",stroke_2[[#This Row],[avg_glucose_level]]&lt;199,"Diabetes",stroke_2[[#This Row],[avg_glucose_level]]&gt;199,"Very High")</f>
        <v>Normal</v>
      </c>
      <c r="L4857">
        <v>27.6</v>
      </c>
      <c r="M4857">
        <v>28.25</v>
      </c>
      <c r="N4857">
        <v>27.6</v>
      </c>
      <c r="O4857" t="s">
        <v>24</v>
      </c>
      <c r="P4857" t="s">
        <v>34</v>
      </c>
      <c r="Q4857" s="4" t="s">
        <v>4285</v>
      </c>
      <c r="R4857" s="5">
        <f t="shared" ca="1" si="75"/>
        <v>5.0351755207472928E-3</v>
      </c>
    </row>
    <row r="4858" spans="1:18" x14ac:dyDescent="0.25">
      <c r="A4858">
        <v>54401</v>
      </c>
      <c r="B4858" t="s">
        <v>12</v>
      </c>
      <c r="C4858">
        <v>80</v>
      </c>
      <c r="D4858" t="s">
        <v>4282</v>
      </c>
      <c r="E4858" t="s">
        <v>34</v>
      </c>
      <c r="F4858" t="s">
        <v>13</v>
      </c>
      <c r="G4858" t="s">
        <v>13</v>
      </c>
      <c r="H4858" t="s">
        <v>20</v>
      </c>
      <c r="I4858" t="s">
        <v>15</v>
      </c>
      <c r="J4858" s="5">
        <v>252.72</v>
      </c>
      <c r="K4858" s="5" t="str">
        <f>_xlfn.IFS(stroke_2[[#This Row],[avg_glucose_level]]&lt;70,"Low",stroke_2[[#This Row],[avg_glucose_level]]&lt;99,"Normal",stroke_2[[#This Row],[avg_glucose_level]]&lt;125,"Prediabetes",stroke_2[[#This Row],[avg_glucose_level]]&lt;199,"Diabetes",stroke_2[[#This Row],[avg_glucose_level]]&gt;199,"Very High")</f>
        <v>Very High</v>
      </c>
      <c r="L4858">
        <v>30.5</v>
      </c>
      <c r="M4858">
        <v>28.25</v>
      </c>
      <c r="N4858">
        <v>30.5</v>
      </c>
      <c r="O4858" t="s">
        <v>18</v>
      </c>
      <c r="P4858" t="s">
        <v>13</v>
      </c>
      <c r="Q4858" s="4" t="s">
        <v>4286</v>
      </c>
      <c r="R4858" s="5">
        <f t="shared" ca="1" si="75"/>
        <v>0.99370629025929769</v>
      </c>
    </row>
    <row r="4859" spans="1:18" x14ac:dyDescent="0.25">
      <c r="A4859">
        <v>55356</v>
      </c>
      <c r="B4859" t="s">
        <v>19</v>
      </c>
      <c r="C4859">
        <v>80</v>
      </c>
      <c r="D4859" t="s">
        <v>4282</v>
      </c>
      <c r="E4859" t="s">
        <v>34</v>
      </c>
      <c r="F4859" t="s">
        <v>34</v>
      </c>
      <c r="G4859" t="s">
        <v>13</v>
      </c>
      <c r="H4859" t="s">
        <v>20</v>
      </c>
      <c r="I4859" t="s">
        <v>15</v>
      </c>
      <c r="J4859" s="5">
        <v>223.26</v>
      </c>
      <c r="K4859" s="5" t="str">
        <f>_xlfn.IFS(stroke_2[[#This Row],[avg_glucose_level]]&lt;70,"Low",stroke_2[[#This Row],[avg_glucose_level]]&lt;99,"Normal",stroke_2[[#This Row],[avg_glucose_level]]&lt;125,"Prediabetes",stroke_2[[#This Row],[avg_glucose_level]]&lt;199,"Diabetes",stroke_2[[#This Row],[avg_glucose_level]]&gt;199,"Very High")</f>
        <v>Very High</v>
      </c>
      <c r="L4859">
        <v>25.4</v>
      </c>
      <c r="M4859">
        <v>28.25</v>
      </c>
      <c r="N4859">
        <v>25.4</v>
      </c>
      <c r="O4859" t="s">
        <v>24</v>
      </c>
      <c r="P4859" t="s">
        <v>34</v>
      </c>
      <c r="Q4859" s="4" t="s">
        <v>4285</v>
      </c>
      <c r="R4859" s="5">
        <f t="shared" ca="1" si="75"/>
        <v>1.5094757950047777E-2</v>
      </c>
    </row>
    <row r="4860" spans="1:18" x14ac:dyDescent="0.25">
      <c r="A4860">
        <v>55927</v>
      </c>
      <c r="B4860" t="s">
        <v>19</v>
      </c>
      <c r="C4860">
        <v>80</v>
      </c>
      <c r="D4860" t="s">
        <v>4282</v>
      </c>
      <c r="E4860" t="s">
        <v>13</v>
      </c>
      <c r="F4860" t="s">
        <v>34</v>
      </c>
      <c r="G4860" t="s">
        <v>13</v>
      </c>
      <c r="H4860" t="s">
        <v>14</v>
      </c>
      <c r="I4860" t="s">
        <v>21</v>
      </c>
      <c r="J4860" s="5">
        <v>74.900000000000006</v>
      </c>
      <c r="K4860" s="5" t="str">
        <f>_xlfn.IFS(stroke_2[[#This Row],[avg_glucose_level]]&lt;70,"Low",stroke_2[[#This Row],[avg_glucose_level]]&lt;99,"Normal",stroke_2[[#This Row],[avg_glucose_level]]&lt;125,"Prediabetes",stroke_2[[#This Row],[avg_glucose_level]]&lt;199,"Diabetes",stroke_2[[#This Row],[avg_glucose_level]]&gt;199,"Very High")</f>
        <v>Normal</v>
      </c>
      <c r="L4860">
        <v>22.2</v>
      </c>
      <c r="M4860">
        <v>28.25</v>
      </c>
      <c r="N4860">
        <v>22.2</v>
      </c>
      <c r="O4860" t="s">
        <v>24</v>
      </c>
      <c r="P4860" t="s">
        <v>13</v>
      </c>
      <c r="Q4860" s="4" t="s">
        <v>4286</v>
      </c>
      <c r="R4860" s="5">
        <f t="shared" ca="1" si="75"/>
        <v>1.0117506722626222</v>
      </c>
    </row>
    <row r="4861" spans="1:18" x14ac:dyDescent="0.25">
      <c r="A4861">
        <v>60258</v>
      </c>
      <c r="B4861" t="s">
        <v>19</v>
      </c>
      <c r="C4861">
        <v>80</v>
      </c>
      <c r="D4861" t="s">
        <v>4282</v>
      </c>
      <c r="E4861" t="s">
        <v>34</v>
      </c>
      <c r="F4861" t="s">
        <v>13</v>
      </c>
      <c r="G4861" t="s">
        <v>13</v>
      </c>
      <c r="H4861" t="s">
        <v>20</v>
      </c>
      <c r="I4861" t="s">
        <v>21</v>
      </c>
      <c r="J4861" s="5">
        <v>98.39</v>
      </c>
      <c r="K4861" s="5" t="str">
        <f>_xlfn.IFS(stroke_2[[#This Row],[avg_glucose_level]]&lt;70,"Low",stroke_2[[#This Row],[avg_glucose_level]]&lt;99,"Normal",stroke_2[[#This Row],[avg_glucose_level]]&lt;125,"Prediabetes",stroke_2[[#This Row],[avg_glucose_level]]&lt;199,"Diabetes",stroke_2[[#This Row],[avg_glucose_level]]&gt;199,"Very High")</f>
        <v>Normal</v>
      </c>
      <c r="L4861">
        <v>22.2</v>
      </c>
      <c r="M4861">
        <v>28.25</v>
      </c>
      <c r="N4861">
        <v>22.2</v>
      </c>
      <c r="O4861" t="s">
        <v>29</v>
      </c>
      <c r="P4861" t="s">
        <v>34</v>
      </c>
      <c r="Q4861" s="4" t="s">
        <v>4285</v>
      </c>
      <c r="R4861" s="5">
        <f t="shared" ca="1" si="75"/>
        <v>1.9467137375326259E-2</v>
      </c>
    </row>
    <row r="4862" spans="1:18" x14ac:dyDescent="0.25">
      <c r="A4862">
        <v>61699</v>
      </c>
      <c r="B4862" t="s">
        <v>12</v>
      </c>
      <c r="C4862">
        <v>80</v>
      </c>
      <c r="D4862" t="s">
        <v>4282</v>
      </c>
      <c r="E4862" t="s">
        <v>34</v>
      </c>
      <c r="F4862" t="s">
        <v>34</v>
      </c>
      <c r="G4862" t="s">
        <v>13</v>
      </c>
      <c r="H4862" t="s">
        <v>14</v>
      </c>
      <c r="I4862" t="s">
        <v>21</v>
      </c>
      <c r="J4862" s="5">
        <v>94.96</v>
      </c>
      <c r="K4862" s="5" t="str">
        <f>_xlfn.IFS(stroke_2[[#This Row],[avg_glucose_level]]&lt;70,"Low",stroke_2[[#This Row],[avg_glucose_level]]&lt;99,"Normal",stroke_2[[#This Row],[avg_glucose_level]]&lt;125,"Prediabetes",stroke_2[[#This Row],[avg_glucose_level]]&lt;199,"Diabetes",stroke_2[[#This Row],[avg_glucose_level]]&gt;199,"Very High")</f>
        <v>Normal</v>
      </c>
      <c r="L4862">
        <v>22.1</v>
      </c>
      <c r="M4862">
        <v>28.25</v>
      </c>
      <c r="N4862">
        <v>22.1</v>
      </c>
      <c r="O4862" t="s">
        <v>18</v>
      </c>
      <c r="P4862" t="s">
        <v>34</v>
      </c>
      <c r="Q4862" s="4" t="s">
        <v>4285</v>
      </c>
      <c r="R4862" s="5">
        <f t="shared" ca="1" si="75"/>
        <v>2.1246073083798379E-2</v>
      </c>
    </row>
    <row r="4863" spans="1:18" x14ac:dyDescent="0.25">
      <c r="A4863">
        <v>61827</v>
      </c>
      <c r="B4863" t="s">
        <v>12</v>
      </c>
      <c r="C4863">
        <v>80</v>
      </c>
      <c r="D4863" t="s">
        <v>4282</v>
      </c>
      <c r="E4863" t="s">
        <v>34</v>
      </c>
      <c r="F4863" t="s">
        <v>34</v>
      </c>
      <c r="G4863" t="s">
        <v>13</v>
      </c>
      <c r="H4863" t="s">
        <v>20</v>
      </c>
      <c r="I4863" t="s">
        <v>21</v>
      </c>
      <c r="J4863" s="5">
        <v>196.08</v>
      </c>
      <c r="K4863" s="5" t="str">
        <f>_xlfn.IFS(stroke_2[[#This Row],[avg_glucose_level]]&lt;70,"Low",stroke_2[[#This Row],[avg_glucose_level]]&lt;99,"Normal",stroke_2[[#This Row],[avg_glucose_level]]&lt;125,"Prediabetes",stroke_2[[#This Row],[avg_glucose_level]]&lt;199,"Diabetes",stroke_2[[#This Row],[avg_glucose_level]]&gt;199,"Very High")</f>
        <v>Diabetes</v>
      </c>
      <c r="L4863">
        <v>31</v>
      </c>
      <c r="M4863">
        <v>28.25</v>
      </c>
      <c r="N4863">
        <v>31</v>
      </c>
      <c r="O4863" t="s">
        <v>18</v>
      </c>
      <c r="P4863" t="s">
        <v>34</v>
      </c>
      <c r="Q4863" s="4" t="s">
        <v>4285</v>
      </c>
      <c r="R4863" s="5">
        <f t="shared" ca="1" si="75"/>
        <v>6.66941096132132E-3</v>
      </c>
    </row>
    <row r="4864" spans="1:18" x14ac:dyDescent="0.25">
      <c r="A4864">
        <v>61973</v>
      </c>
      <c r="B4864" t="s">
        <v>19</v>
      </c>
      <c r="C4864">
        <v>80</v>
      </c>
      <c r="D4864" t="s">
        <v>4282</v>
      </c>
      <c r="E4864" t="s">
        <v>13</v>
      </c>
      <c r="F4864" t="s">
        <v>13</v>
      </c>
      <c r="G4864" t="s">
        <v>13</v>
      </c>
      <c r="H4864" t="s">
        <v>14</v>
      </c>
      <c r="I4864" t="s">
        <v>21</v>
      </c>
      <c r="J4864" s="5">
        <v>115.52</v>
      </c>
      <c r="K4864" s="5" t="str">
        <f>_xlfn.IFS(stroke_2[[#This Row],[avg_glucose_level]]&lt;70,"Low",stroke_2[[#This Row],[avg_glucose_level]]&lt;99,"Normal",stroke_2[[#This Row],[avg_glucose_level]]&lt;125,"Prediabetes",stroke_2[[#This Row],[avg_glucose_level]]&lt;199,"Diabetes",stroke_2[[#This Row],[avg_glucose_level]]&gt;199,"Very High")</f>
        <v>Prediabetes</v>
      </c>
      <c r="L4864">
        <v>34.4</v>
      </c>
      <c r="M4864">
        <v>28.25</v>
      </c>
      <c r="N4864">
        <v>34.4</v>
      </c>
      <c r="O4864" t="s">
        <v>38</v>
      </c>
      <c r="P4864" t="s">
        <v>34</v>
      </c>
      <c r="Q4864" s="4" t="s">
        <v>4285</v>
      </c>
      <c r="R4864" s="5">
        <f t="shared" ca="1" si="75"/>
        <v>-2.2739884963098783E-2</v>
      </c>
    </row>
    <row r="4865" spans="1:18" x14ac:dyDescent="0.25">
      <c r="A4865">
        <v>62414</v>
      </c>
      <c r="B4865" t="s">
        <v>12</v>
      </c>
      <c r="C4865">
        <v>80</v>
      </c>
      <c r="D4865" t="s">
        <v>4282</v>
      </c>
      <c r="E4865" t="s">
        <v>13</v>
      </c>
      <c r="F4865" t="s">
        <v>34</v>
      </c>
      <c r="G4865" t="s">
        <v>13</v>
      </c>
      <c r="H4865" t="s">
        <v>20</v>
      </c>
      <c r="I4865" t="s">
        <v>15</v>
      </c>
      <c r="J4865" s="5">
        <v>178.89</v>
      </c>
      <c r="K4865" s="5" t="str">
        <f>_xlfn.IFS(stroke_2[[#This Row],[avg_glucose_level]]&lt;70,"Low",stroke_2[[#This Row],[avg_glucose_level]]&lt;99,"Normal",stroke_2[[#This Row],[avg_glucose_level]]&lt;125,"Prediabetes",stroke_2[[#This Row],[avg_glucose_level]]&lt;199,"Diabetes",stroke_2[[#This Row],[avg_glucose_level]]&gt;199,"Very High")</f>
        <v>Diabetes</v>
      </c>
      <c r="L4865">
        <v>27.4</v>
      </c>
      <c r="M4865">
        <v>28.25</v>
      </c>
      <c r="N4865">
        <v>27.4</v>
      </c>
      <c r="O4865" t="s">
        <v>38</v>
      </c>
      <c r="P4865" t="s">
        <v>34</v>
      </c>
      <c r="Q4865" s="4" t="s">
        <v>4285</v>
      </c>
      <c r="R4865" s="5">
        <f t="shared" ca="1" si="75"/>
        <v>-1.7591790710233413E-2</v>
      </c>
    </row>
    <row r="4866" spans="1:18" x14ac:dyDescent="0.25">
      <c r="A4866">
        <v>62466</v>
      </c>
      <c r="B4866" t="s">
        <v>19</v>
      </c>
      <c r="C4866">
        <v>80</v>
      </c>
      <c r="D4866" t="s">
        <v>4282</v>
      </c>
      <c r="E4866" t="s">
        <v>34</v>
      </c>
      <c r="F4866" t="s">
        <v>34</v>
      </c>
      <c r="G4866" t="s">
        <v>13</v>
      </c>
      <c r="H4866" t="s">
        <v>14</v>
      </c>
      <c r="I4866" t="s">
        <v>15</v>
      </c>
      <c r="J4866" s="5">
        <v>64.44</v>
      </c>
      <c r="K4866" s="5" t="str">
        <f>_xlfn.IFS(stroke_2[[#This Row],[avg_glucose_level]]&lt;70,"Low",stroke_2[[#This Row],[avg_glucose_level]]&lt;99,"Normal",stroke_2[[#This Row],[avg_glucose_level]]&lt;125,"Prediabetes",stroke_2[[#This Row],[avg_glucose_level]]&lt;199,"Diabetes",stroke_2[[#This Row],[avg_glucose_level]]&gt;199,"Very High")</f>
        <v>Low</v>
      </c>
      <c r="L4866">
        <v>45</v>
      </c>
      <c r="M4866">
        <v>28.25</v>
      </c>
      <c r="N4866">
        <v>45</v>
      </c>
      <c r="O4866" t="s">
        <v>24</v>
      </c>
      <c r="P4866" t="s">
        <v>13</v>
      </c>
      <c r="Q4866" s="4" t="s">
        <v>4286</v>
      </c>
      <c r="R4866" s="5">
        <f t="shared" ref="R4866:R4929" ca="1" si="76">Q4866 + (RAND()-0.5)/20</f>
        <v>0.99889045447260594</v>
      </c>
    </row>
    <row r="4867" spans="1:18" x14ac:dyDescent="0.25">
      <c r="A4867">
        <v>65508</v>
      </c>
      <c r="B4867" t="s">
        <v>12</v>
      </c>
      <c r="C4867">
        <v>80</v>
      </c>
      <c r="D4867" t="s">
        <v>4282</v>
      </c>
      <c r="E4867" t="s">
        <v>34</v>
      </c>
      <c r="F4867" t="s">
        <v>34</v>
      </c>
      <c r="G4867" t="s">
        <v>13</v>
      </c>
      <c r="H4867" t="s">
        <v>43</v>
      </c>
      <c r="I4867" t="s">
        <v>15</v>
      </c>
      <c r="J4867" s="5">
        <v>148.72</v>
      </c>
      <c r="K4867" s="5" t="str">
        <f>_xlfn.IFS(stroke_2[[#This Row],[avg_glucose_level]]&lt;70,"Low",stroke_2[[#This Row],[avg_glucose_level]]&lt;99,"Normal",stroke_2[[#This Row],[avg_glucose_level]]&lt;125,"Prediabetes",stroke_2[[#This Row],[avg_glucose_level]]&lt;199,"Diabetes",stroke_2[[#This Row],[avg_glucose_level]]&gt;199,"Very High")</f>
        <v>Diabetes</v>
      </c>
      <c r="L4867">
        <v>28.7</v>
      </c>
      <c r="M4867">
        <v>28.25</v>
      </c>
      <c r="N4867">
        <v>28.7</v>
      </c>
      <c r="O4867" t="s">
        <v>24</v>
      </c>
      <c r="P4867" t="s">
        <v>34</v>
      </c>
      <c r="Q4867" s="4" t="s">
        <v>4285</v>
      </c>
      <c r="R4867" s="5">
        <f t="shared" ca="1" si="76"/>
        <v>-2.1958070271124397E-2</v>
      </c>
    </row>
    <row r="4868" spans="1:18" x14ac:dyDescent="0.25">
      <c r="A4868">
        <v>66159</v>
      </c>
      <c r="B4868" t="s">
        <v>19</v>
      </c>
      <c r="C4868">
        <v>80</v>
      </c>
      <c r="D4868" t="s">
        <v>4282</v>
      </c>
      <c r="E4868" t="s">
        <v>34</v>
      </c>
      <c r="F4868" t="s">
        <v>13</v>
      </c>
      <c r="G4868" t="s">
        <v>13</v>
      </c>
      <c r="H4868" t="s">
        <v>20</v>
      </c>
      <c r="I4868" t="s">
        <v>21</v>
      </c>
      <c r="J4868" s="5">
        <v>66.72</v>
      </c>
      <c r="K4868" s="5" t="str">
        <f>_xlfn.IFS(stroke_2[[#This Row],[avg_glucose_level]]&lt;70,"Low",stroke_2[[#This Row],[avg_glucose_level]]&lt;99,"Normal",stroke_2[[#This Row],[avg_glucose_level]]&lt;125,"Prediabetes",stroke_2[[#This Row],[avg_glucose_level]]&lt;199,"Diabetes",stroke_2[[#This Row],[avg_glucose_level]]&gt;199,"Very High")</f>
        <v>Low</v>
      </c>
      <c r="L4868">
        <v>21.7</v>
      </c>
      <c r="M4868">
        <v>28.25</v>
      </c>
      <c r="N4868">
        <v>21.7</v>
      </c>
      <c r="O4868" t="s">
        <v>18</v>
      </c>
      <c r="P4868" t="s">
        <v>13</v>
      </c>
      <c r="Q4868" s="4" t="s">
        <v>4286</v>
      </c>
      <c r="R4868" s="5">
        <f t="shared" ca="1" si="76"/>
        <v>0.98571462724835601</v>
      </c>
    </row>
    <row r="4869" spans="1:18" x14ac:dyDescent="0.25">
      <c r="A4869">
        <v>67911</v>
      </c>
      <c r="B4869" t="s">
        <v>12</v>
      </c>
      <c r="C4869">
        <v>80</v>
      </c>
      <c r="D4869" t="s">
        <v>4282</v>
      </c>
      <c r="E4869" t="s">
        <v>34</v>
      </c>
      <c r="F4869" t="s">
        <v>34</v>
      </c>
      <c r="G4869" t="s">
        <v>34</v>
      </c>
      <c r="H4869" t="s">
        <v>20</v>
      </c>
      <c r="I4869" t="s">
        <v>21</v>
      </c>
      <c r="J4869" s="5">
        <v>235.54</v>
      </c>
      <c r="K4869" s="5" t="str">
        <f>_xlfn.IFS(stroke_2[[#This Row],[avg_glucose_level]]&lt;70,"Low",stroke_2[[#This Row],[avg_glucose_level]]&lt;99,"Normal",stroke_2[[#This Row],[avg_glucose_level]]&lt;125,"Prediabetes",stroke_2[[#This Row],[avg_glucose_level]]&lt;199,"Diabetes",stroke_2[[#This Row],[avg_glucose_level]]&gt;199,"Very High")</f>
        <v>Very High</v>
      </c>
      <c r="L4869">
        <v>37.4</v>
      </c>
      <c r="M4869">
        <v>28.25</v>
      </c>
      <c r="N4869">
        <v>37.4</v>
      </c>
      <c r="O4869" t="s">
        <v>18</v>
      </c>
      <c r="P4869" t="s">
        <v>34</v>
      </c>
      <c r="Q4869" s="4" t="s">
        <v>4285</v>
      </c>
      <c r="R4869" s="5">
        <f t="shared" ca="1" si="76"/>
        <v>2.2750514123349948E-2</v>
      </c>
    </row>
    <row r="4870" spans="1:18" x14ac:dyDescent="0.25">
      <c r="A4870">
        <v>68627</v>
      </c>
      <c r="B4870" t="s">
        <v>12</v>
      </c>
      <c r="C4870">
        <v>80</v>
      </c>
      <c r="D4870" t="s">
        <v>4282</v>
      </c>
      <c r="E4870" t="s">
        <v>13</v>
      </c>
      <c r="F4870" t="s">
        <v>13</v>
      </c>
      <c r="G4870" t="s">
        <v>13</v>
      </c>
      <c r="H4870" t="s">
        <v>14</v>
      </c>
      <c r="I4870" t="s">
        <v>15</v>
      </c>
      <c r="J4870" s="5">
        <v>175.29</v>
      </c>
      <c r="K4870" s="5" t="str">
        <f>_xlfn.IFS(stroke_2[[#This Row],[avg_glucose_level]]&lt;70,"Low",stroke_2[[#This Row],[avg_glucose_level]]&lt;99,"Normal",stroke_2[[#This Row],[avg_glucose_level]]&lt;125,"Prediabetes",stroke_2[[#This Row],[avg_glucose_level]]&lt;199,"Diabetes",stroke_2[[#This Row],[avg_glucose_level]]&gt;199,"Very High")</f>
        <v>Diabetes</v>
      </c>
      <c r="L4870">
        <v>31.5</v>
      </c>
      <c r="M4870">
        <v>28.25</v>
      </c>
      <c r="N4870">
        <v>31.5</v>
      </c>
      <c r="O4870" t="s">
        <v>18</v>
      </c>
      <c r="P4870" t="s">
        <v>13</v>
      </c>
      <c r="Q4870" s="4" t="s">
        <v>4286</v>
      </c>
      <c r="R4870" s="5">
        <f t="shared" ca="1" si="76"/>
        <v>1.0207940925461247</v>
      </c>
    </row>
    <row r="4871" spans="1:18" x14ac:dyDescent="0.25">
      <c r="A4871">
        <v>68725</v>
      </c>
      <c r="B4871" t="s">
        <v>19</v>
      </c>
      <c r="C4871">
        <v>80</v>
      </c>
      <c r="D4871" t="s">
        <v>4282</v>
      </c>
      <c r="E4871" t="s">
        <v>34</v>
      </c>
      <c r="F4871" t="s">
        <v>34</v>
      </c>
      <c r="G4871" t="s">
        <v>13</v>
      </c>
      <c r="H4871" t="s">
        <v>14</v>
      </c>
      <c r="I4871" t="s">
        <v>15</v>
      </c>
      <c r="J4871" s="5">
        <v>79.569999999999993</v>
      </c>
      <c r="K4871" s="5" t="str">
        <f>_xlfn.IFS(stroke_2[[#This Row],[avg_glucose_level]]&lt;70,"Low",stroke_2[[#This Row],[avg_glucose_level]]&lt;99,"Normal",stroke_2[[#This Row],[avg_glucose_level]]&lt;125,"Prediabetes",stroke_2[[#This Row],[avg_glucose_level]]&lt;199,"Diabetes",stroke_2[[#This Row],[avg_glucose_level]]&gt;199,"Very High")</f>
        <v>Normal</v>
      </c>
      <c r="L4871">
        <v>26.9</v>
      </c>
      <c r="M4871">
        <v>28.25</v>
      </c>
      <c r="N4871">
        <v>26.9</v>
      </c>
      <c r="O4871" t="s">
        <v>24</v>
      </c>
      <c r="P4871" t="s">
        <v>34</v>
      </c>
      <c r="Q4871" s="4" t="s">
        <v>4285</v>
      </c>
      <c r="R4871" s="5">
        <f t="shared" ca="1" si="76"/>
        <v>-1.0556690976034028E-2</v>
      </c>
    </row>
    <row r="4872" spans="1:18" x14ac:dyDescent="0.25">
      <c r="A4872">
        <v>69091</v>
      </c>
      <c r="B4872" t="s">
        <v>19</v>
      </c>
      <c r="C4872">
        <v>80</v>
      </c>
      <c r="D4872" t="s">
        <v>4282</v>
      </c>
      <c r="E4872" t="s">
        <v>34</v>
      </c>
      <c r="F4872" t="s">
        <v>13</v>
      </c>
      <c r="G4872" t="s">
        <v>13</v>
      </c>
      <c r="H4872" t="s">
        <v>14</v>
      </c>
      <c r="I4872" t="s">
        <v>21</v>
      </c>
      <c r="J4872" s="5">
        <v>100.8</v>
      </c>
      <c r="K4872" s="5" t="str">
        <f>_xlfn.IFS(stroke_2[[#This Row],[avg_glucose_level]]&lt;70,"Low",stroke_2[[#This Row],[avg_glucose_level]]&lt;99,"Normal",stroke_2[[#This Row],[avg_glucose_level]]&lt;125,"Prediabetes",stroke_2[[#This Row],[avg_glucose_level]]&lt;199,"Diabetes",stroke_2[[#This Row],[avg_glucose_level]]&gt;199,"Very High")</f>
        <v>Prediabetes</v>
      </c>
      <c r="L4872">
        <v>29.4</v>
      </c>
      <c r="M4872">
        <v>28.25</v>
      </c>
      <c r="N4872">
        <v>29.4</v>
      </c>
      <c r="O4872" t="s">
        <v>24</v>
      </c>
      <c r="P4872" t="s">
        <v>34</v>
      </c>
      <c r="Q4872" s="4" t="s">
        <v>4285</v>
      </c>
      <c r="R4872" s="5">
        <f t="shared" ca="1" si="76"/>
        <v>2.1076346469501413E-2</v>
      </c>
    </row>
    <row r="4873" spans="1:18" x14ac:dyDescent="0.25">
      <c r="A4873">
        <v>69959</v>
      </c>
      <c r="B4873" t="s">
        <v>19</v>
      </c>
      <c r="C4873">
        <v>80</v>
      </c>
      <c r="D4873" t="s">
        <v>4282</v>
      </c>
      <c r="E4873" t="s">
        <v>13</v>
      </c>
      <c r="F4873" t="s">
        <v>34</v>
      </c>
      <c r="G4873" t="s">
        <v>34</v>
      </c>
      <c r="H4873" t="s">
        <v>14</v>
      </c>
      <c r="I4873" t="s">
        <v>15</v>
      </c>
      <c r="J4873" s="5">
        <v>66.03</v>
      </c>
      <c r="K4873" s="5" t="str">
        <f>_xlfn.IFS(stroke_2[[#This Row],[avg_glucose_level]]&lt;70,"Low",stroke_2[[#This Row],[avg_glucose_level]]&lt;99,"Normal",stroke_2[[#This Row],[avg_glucose_level]]&lt;125,"Prediabetes",stroke_2[[#This Row],[avg_glucose_level]]&lt;199,"Diabetes",stroke_2[[#This Row],[avg_glucose_level]]&gt;199,"Very High")</f>
        <v>Low</v>
      </c>
      <c r="L4873">
        <v>35.4</v>
      </c>
      <c r="M4873">
        <v>28.25</v>
      </c>
      <c r="N4873">
        <v>35.4</v>
      </c>
      <c r="O4873" t="s">
        <v>24</v>
      </c>
      <c r="P4873" t="s">
        <v>13</v>
      </c>
      <c r="Q4873" s="4" t="s">
        <v>4286</v>
      </c>
      <c r="R4873" s="5">
        <f t="shared" ca="1" si="76"/>
        <v>0.98039188702541225</v>
      </c>
    </row>
    <row r="4874" spans="1:18" x14ac:dyDescent="0.25">
      <c r="A4874">
        <v>70822</v>
      </c>
      <c r="B4874" t="s">
        <v>12</v>
      </c>
      <c r="C4874">
        <v>80</v>
      </c>
      <c r="D4874" t="s">
        <v>4282</v>
      </c>
      <c r="E4874" t="s">
        <v>34</v>
      </c>
      <c r="F4874" t="s">
        <v>34</v>
      </c>
      <c r="G4874" t="s">
        <v>13</v>
      </c>
      <c r="H4874" t="s">
        <v>20</v>
      </c>
      <c r="I4874" t="s">
        <v>21</v>
      </c>
      <c r="J4874" s="5">
        <v>104.12</v>
      </c>
      <c r="K4874" s="5" t="str">
        <f>_xlfn.IFS(stroke_2[[#This Row],[avg_glucose_level]]&lt;70,"Low",stroke_2[[#This Row],[avg_glucose_level]]&lt;99,"Normal",stroke_2[[#This Row],[avg_glucose_level]]&lt;125,"Prediabetes",stroke_2[[#This Row],[avg_glucose_level]]&lt;199,"Diabetes",stroke_2[[#This Row],[avg_glucose_level]]&gt;199,"Very High")</f>
        <v>Prediabetes</v>
      </c>
      <c r="L4874">
        <v>23.5</v>
      </c>
      <c r="M4874">
        <v>28.25</v>
      </c>
      <c r="N4874">
        <v>23.5</v>
      </c>
      <c r="O4874" t="s">
        <v>24</v>
      </c>
      <c r="P4874" t="s">
        <v>13</v>
      </c>
      <c r="Q4874" s="4" t="s">
        <v>4286</v>
      </c>
      <c r="R4874" s="5">
        <f t="shared" ca="1" si="76"/>
        <v>1.0210432471228246</v>
      </c>
    </row>
    <row r="4875" spans="1:18" x14ac:dyDescent="0.25">
      <c r="A4875">
        <v>70852</v>
      </c>
      <c r="B4875" t="s">
        <v>12</v>
      </c>
      <c r="C4875">
        <v>80</v>
      </c>
      <c r="D4875" t="s">
        <v>4282</v>
      </c>
      <c r="E4875" t="s">
        <v>34</v>
      </c>
      <c r="F4875" t="s">
        <v>34</v>
      </c>
      <c r="G4875" t="s">
        <v>13</v>
      </c>
      <c r="H4875" t="s">
        <v>14</v>
      </c>
      <c r="I4875" t="s">
        <v>21</v>
      </c>
      <c r="J4875" s="5">
        <v>56.99</v>
      </c>
      <c r="K4875" s="5" t="str">
        <f>_xlfn.IFS(stroke_2[[#This Row],[avg_glucose_level]]&lt;70,"Low",stroke_2[[#This Row],[avg_glucose_level]]&lt;99,"Normal",stroke_2[[#This Row],[avg_glucose_level]]&lt;125,"Prediabetes",stroke_2[[#This Row],[avg_glucose_level]]&lt;199,"Diabetes",stroke_2[[#This Row],[avg_glucose_level]]&gt;199,"Very High")</f>
        <v>Low</v>
      </c>
      <c r="L4875">
        <v>26.7</v>
      </c>
      <c r="M4875">
        <v>28.25</v>
      </c>
      <c r="N4875">
        <v>26.7</v>
      </c>
      <c r="O4875" t="s">
        <v>24</v>
      </c>
      <c r="P4875" t="s">
        <v>34</v>
      </c>
      <c r="Q4875" s="4" t="s">
        <v>4285</v>
      </c>
      <c r="R4875" s="5">
        <f t="shared" ca="1" si="76"/>
        <v>3.3091675232391595E-3</v>
      </c>
    </row>
    <row r="4876" spans="1:18" x14ac:dyDescent="0.25">
      <c r="A4876">
        <v>70943</v>
      </c>
      <c r="B4876" t="s">
        <v>19</v>
      </c>
      <c r="C4876">
        <v>80</v>
      </c>
      <c r="D4876" t="s">
        <v>4282</v>
      </c>
      <c r="E4876" t="s">
        <v>34</v>
      </c>
      <c r="F4876" t="s">
        <v>34</v>
      </c>
      <c r="G4876" t="s">
        <v>13</v>
      </c>
      <c r="H4876" t="s">
        <v>14</v>
      </c>
      <c r="I4876" t="s">
        <v>15</v>
      </c>
      <c r="J4876" s="5">
        <v>73.540000000000006</v>
      </c>
      <c r="K4876" s="5" t="str">
        <f>_xlfn.IFS(stroke_2[[#This Row],[avg_glucose_level]]&lt;70,"Low",stroke_2[[#This Row],[avg_glucose_level]]&lt;99,"Normal",stroke_2[[#This Row],[avg_glucose_level]]&lt;125,"Prediabetes",stroke_2[[#This Row],[avg_glucose_level]]&lt;199,"Diabetes",stroke_2[[#This Row],[avg_glucose_level]]&gt;199,"Very High")</f>
        <v>Normal</v>
      </c>
      <c r="L4876">
        <v>24</v>
      </c>
      <c r="M4876">
        <v>28.25</v>
      </c>
      <c r="N4876">
        <v>24</v>
      </c>
      <c r="O4876" t="s">
        <v>38</v>
      </c>
      <c r="P4876" t="s">
        <v>13</v>
      </c>
      <c r="Q4876" s="4" t="s">
        <v>4286</v>
      </c>
      <c r="R4876" s="5">
        <f t="shared" ca="1" si="76"/>
        <v>1.0216501657327939</v>
      </c>
    </row>
    <row r="4877" spans="1:18" x14ac:dyDescent="0.25">
      <c r="A4877">
        <v>71010</v>
      </c>
      <c r="B4877" t="s">
        <v>19</v>
      </c>
      <c r="C4877">
        <v>80</v>
      </c>
      <c r="D4877" t="s">
        <v>4282</v>
      </c>
      <c r="E4877" t="s">
        <v>34</v>
      </c>
      <c r="F4877" t="s">
        <v>34</v>
      </c>
      <c r="G4877" t="s">
        <v>34</v>
      </c>
      <c r="H4877" t="s">
        <v>20</v>
      </c>
      <c r="I4877" t="s">
        <v>15</v>
      </c>
      <c r="J4877" s="5">
        <v>57.57</v>
      </c>
      <c r="K4877" s="5" t="str">
        <f>_xlfn.IFS(stroke_2[[#This Row],[avg_glucose_level]]&lt;70,"Low",stroke_2[[#This Row],[avg_glucose_level]]&lt;99,"Normal",stroke_2[[#This Row],[avg_glucose_level]]&lt;125,"Prediabetes",stroke_2[[#This Row],[avg_glucose_level]]&lt;199,"Diabetes",stroke_2[[#This Row],[avg_glucose_level]]&gt;199,"Very High")</f>
        <v>Low</v>
      </c>
      <c r="L4877">
        <v>22.8</v>
      </c>
      <c r="M4877">
        <v>28.25</v>
      </c>
      <c r="N4877">
        <v>22.8</v>
      </c>
      <c r="O4877" t="s">
        <v>24</v>
      </c>
      <c r="P4877" t="s">
        <v>34</v>
      </c>
      <c r="Q4877" s="4" t="s">
        <v>4285</v>
      </c>
      <c r="R4877" s="5">
        <f t="shared" ca="1" si="76"/>
        <v>-2.1742038888007888E-2</v>
      </c>
    </row>
    <row r="4878" spans="1:18" x14ac:dyDescent="0.25">
      <c r="A4878">
        <v>71297</v>
      </c>
      <c r="B4878" t="s">
        <v>19</v>
      </c>
      <c r="C4878">
        <v>80</v>
      </c>
      <c r="D4878" t="s">
        <v>4282</v>
      </c>
      <c r="E4878" t="s">
        <v>13</v>
      </c>
      <c r="F4878" t="s">
        <v>34</v>
      </c>
      <c r="G4878" t="s">
        <v>13</v>
      </c>
      <c r="H4878" t="s">
        <v>14</v>
      </c>
      <c r="I4878" t="s">
        <v>15</v>
      </c>
      <c r="J4878" s="5">
        <v>125.89</v>
      </c>
      <c r="K4878" s="5" t="str">
        <f>_xlfn.IFS(stroke_2[[#This Row],[avg_glucose_level]]&lt;70,"Low",stroke_2[[#This Row],[avg_glucose_level]]&lt;99,"Normal",stroke_2[[#This Row],[avg_glucose_level]]&lt;125,"Prediabetes",stroke_2[[#This Row],[avg_glucose_level]]&lt;199,"Diabetes",stroke_2[[#This Row],[avg_glucose_level]]&gt;199,"Very High")</f>
        <v>Diabetes</v>
      </c>
      <c r="L4878">
        <v>28.9</v>
      </c>
      <c r="M4878">
        <v>28.25</v>
      </c>
      <c r="N4878">
        <v>28.9</v>
      </c>
      <c r="O4878" t="s">
        <v>29</v>
      </c>
      <c r="P4878" t="s">
        <v>34</v>
      </c>
      <c r="Q4878" s="4" t="s">
        <v>4285</v>
      </c>
      <c r="R4878" s="5">
        <f t="shared" ca="1" si="76"/>
        <v>-1.4314572260232699E-2</v>
      </c>
    </row>
    <row r="4879" spans="1:18" x14ac:dyDescent="0.25">
      <c r="A4879">
        <v>72310</v>
      </c>
      <c r="B4879" t="s">
        <v>12</v>
      </c>
      <c r="C4879">
        <v>80</v>
      </c>
      <c r="D4879" t="s">
        <v>4282</v>
      </c>
      <c r="E4879" t="s">
        <v>13</v>
      </c>
      <c r="F4879" t="s">
        <v>13</v>
      </c>
      <c r="G4879" t="s">
        <v>13</v>
      </c>
      <c r="H4879" t="s">
        <v>20</v>
      </c>
      <c r="I4879" t="s">
        <v>15</v>
      </c>
      <c r="J4879" s="5">
        <v>84.31</v>
      </c>
      <c r="K4879" s="5" t="str">
        <f>_xlfn.IFS(stroke_2[[#This Row],[avg_glucose_level]]&lt;70,"Low",stroke_2[[#This Row],[avg_glucose_level]]&lt;99,"Normal",stroke_2[[#This Row],[avg_glucose_level]]&lt;125,"Prediabetes",stroke_2[[#This Row],[avg_glucose_level]]&lt;199,"Diabetes",stroke_2[[#This Row],[avg_glucose_level]]&gt;199,"Very High")</f>
        <v>Normal</v>
      </c>
      <c r="L4879">
        <v>30.3</v>
      </c>
      <c r="M4879">
        <v>28.25</v>
      </c>
      <c r="N4879">
        <v>30.3</v>
      </c>
      <c r="O4879" t="s">
        <v>29</v>
      </c>
      <c r="P4879" t="s">
        <v>34</v>
      </c>
      <c r="Q4879" s="4" t="s">
        <v>4285</v>
      </c>
      <c r="R4879" s="5">
        <f t="shared" ca="1" si="76"/>
        <v>-1.3521236718077961E-2</v>
      </c>
    </row>
    <row r="4880" spans="1:18" x14ac:dyDescent="0.25">
      <c r="A4880">
        <v>72354</v>
      </c>
      <c r="B4880" t="s">
        <v>19</v>
      </c>
      <c r="C4880">
        <v>80</v>
      </c>
      <c r="D4880" t="s">
        <v>4282</v>
      </c>
      <c r="E4880" t="s">
        <v>13</v>
      </c>
      <c r="F4880" t="s">
        <v>34</v>
      </c>
      <c r="G4880" t="s">
        <v>13</v>
      </c>
      <c r="H4880" t="s">
        <v>20</v>
      </c>
      <c r="I4880" t="s">
        <v>21</v>
      </c>
      <c r="J4880" s="5">
        <v>103.6</v>
      </c>
      <c r="K4880" s="5" t="str">
        <f>_xlfn.IFS(stroke_2[[#This Row],[avg_glucose_level]]&lt;70,"Low",stroke_2[[#This Row],[avg_glucose_level]]&lt;99,"Normal",stroke_2[[#This Row],[avg_glucose_level]]&lt;125,"Prediabetes",stroke_2[[#This Row],[avg_glucose_level]]&lt;199,"Diabetes",stroke_2[[#This Row],[avg_glucose_level]]&gt;199,"Very High")</f>
        <v>Prediabetes</v>
      </c>
      <c r="L4880">
        <v>23.7</v>
      </c>
      <c r="M4880">
        <v>28.25</v>
      </c>
      <c r="N4880">
        <v>23.7</v>
      </c>
      <c r="O4880" t="s">
        <v>24</v>
      </c>
      <c r="P4880" t="s">
        <v>34</v>
      </c>
      <c r="Q4880" s="4" t="s">
        <v>4285</v>
      </c>
      <c r="R4880" s="5">
        <f t="shared" ca="1" si="76"/>
        <v>-2.2523883016944635E-2</v>
      </c>
    </row>
    <row r="4881" spans="1:18" x14ac:dyDescent="0.25">
      <c r="A4881">
        <v>210</v>
      </c>
      <c r="B4881" t="s">
        <v>12</v>
      </c>
      <c r="C4881">
        <v>81</v>
      </c>
      <c r="D4881" t="s">
        <v>4282</v>
      </c>
      <c r="E4881" t="s">
        <v>34</v>
      </c>
      <c r="F4881" t="s">
        <v>34</v>
      </c>
      <c r="G4881" t="s">
        <v>13</v>
      </c>
      <c r="H4881" t="s">
        <v>20</v>
      </c>
      <c r="I4881" t="s">
        <v>21</v>
      </c>
      <c r="J4881" s="5">
        <v>91.54</v>
      </c>
      <c r="K4881" s="5" t="str">
        <f>_xlfn.IFS(stroke_2[[#This Row],[avg_glucose_level]]&lt;70,"Low",stroke_2[[#This Row],[avg_glucose_level]]&lt;99,"Normal",stroke_2[[#This Row],[avg_glucose_level]]&lt;125,"Prediabetes",stroke_2[[#This Row],[avg_glucose_level]]&lt;199,"Diabetes",stroke_2[[#This Row],[avg_glucose_level]]&gt;199,"Very High")</f>
        <v>Normal</v>
      </c>
      <c r="L4881">
        <v>31.4</v>
      </c>
      <c r="M4881">
        <v>28.25</v>
      </c>
      <c r="N4881">
        <v>31.4</v>
      </c>
      <c r="O4881" t="s">
        <v>24</v>
      </c>
      <c r="P4881" t="s">
        <v>13</v>
      </c>
      <c r="Q4881" s="4" t="s">
        <v>4286</v>
      </c>
      <c r="R4881" s="5">
        <f t="shared" ca="1" si="76"/>
        <v>1.0118801687840961</v>
      </c>
    </row>
    <row r="4882" spans="1:18" x14ac:dyDescent="0.25">
      <c r="A4882">
        <v>711</v>
      </c>
      <c r="B4882" t="s">
        <v>12</v>
      </c>
      <c r="C4882">
        <v>81</v>
      </c>
      <c r="D4882" t="s">
        <v>4282</v>
      </c>
      <c r="E4882" t="s">
        <v>34</v>
      </c>
      <c r="F4882" t="s">
        <v>34</v>
      </c>
      <c r="G4882" t="s">
        <v>13</v>
      </c>
      <c r="H4882" t="s">
        <v>14</v>
      </c>
      <c r="I4882" t="s">
        <v>21</v>
      </c>
      <c r="J4882" s="5">
        <v>92.96</v>
      </c>
      <c r="K4882" s="5" t="str">
        <f>_xlfn.IFS(stroke_2[[#This Row],[avg_glucose_level]]&lt;70,"Low",stroke_2[[#This Row],[avg_glucose_level]]&lt;99,"Normal",stroke_2[[#This Row],[avg_glucose_level]]&lt;125,"Prediabetes",stroke_2[[#This Row],[avg_glucose_level]]&lt;199,"Diabetes",stroke_2[[#This Row],[avg_glucose_level]]&gt;199,"Very High")</f>
        <v>Normal</v>
      </c>
      <c r="L4882">
        <v>22.2</v>
      </c>
      <c r="M4882">
        <v>28.25</v>
      </c>
      <c r="N4882">
        <v>22.2</v>
      </c>
      <c r="O4882" t="s">
        <v>24</v>
      </c>
      <c r="P4882" t="s">
        <v>34</v>
      </c>
      <c r="Q4882" s="4" t="s">
        <v>4285</v>
      </c>
      <c r="R4882" s="5">
        <f t="shared" ca="1" si="76"/>
        <v>-1.8466449992576545E-2</v>
      </c>
    </row>
    <row r="4883" spans="1:18" x14ac:dyDescent="0.25">
      <c r="A4883">
        <v>2548</v>
      </c>
      <c r="B4883" t="s">
        <v>19</v>
      </c>
      <c r="C4883">
        <v>81</v>
      </c>
      <c r="D4883" t="s">
        <v>4282</v>
      </c>
      <c r="E4883" t="s">
        <v>34</v>
      </c>
      <c r="F4883" t="s">
        <v>34</v>
      </c>
      <c r="G4883" t="s">
        <v>13</v>
      </c>
      <c r="H4883" t="s">
        <v>20</v>
      </c>
      <c r="I4883" t="s">
        <v>15</v>
      </c>
      <c r="J4883" s="5">
        <v>95.84</v>
      </c>
      <c r="K4883" s="5" t="str">
        <f>_xlfn.IFS(stroke_2[[#This Row],[avg_glucose_level]]&lt;70,"Low",stroke_2[[#This Row],[avg_glucose_level]]&lt;99,"Normal",stroke_2[[#This Row],[avg_glucose_level]]&lt;125,"Prediabetes",stroke_2[[#This Row],[avg_glucose_level]]&lt;199,"Diabetes",stroke_2[[#This Row],[avg_glucose_level]]&gt;199,"Very High")</f>
        <v>Normal</v>
      </c>
      <c r="L4883">
        <v>21.5</v>
      </c>
      <c r="M4883">
        <v>28.25</v>
      </c>
      <c r="N4883">
        <v>21.5</v>
      </c>
      <c r="O4883" t="s">
        <v>24</v>
      </c>
      <c r="P4883" t="s">
        <v>13</v>
      </c>
      <c r="Q4883" s="4" t="s">
        <v>4286</v>
      </c>
      <c r="R4883" s="5">
        <f t="shared" ca="1" si="76"/>
        <v>0.9801679442249317</v>
      </c>
    </row>
    <row r="4884" spans="1:18" x14ac:dyDescent="0.25">
      <c r="A4884">
        <v>3154</v>
      </c>
      <c r="B4884" t="s">
        <v>19</v>
      </c>
      <c r="C4884">
        <v>81</v>
      </c>
      <c r="D4884" t="s">
        <v>4282</v>
      </c>
      <c r="E4884" t="s">
        <v>34</v>
      </c>
      <c r="F4884" t="s">
        <v>34</v>
      </c>
      <c r="G4884" t="s">
        <v>13</v>
      </c>
      <c r="H4884" t="s">
        <v>20</v>
      </c>
      <c r="I4884" t="s">
        <v>21</v>
      </c>
      <c r="J4884" s="5">
        <v>114.88</v>
      </c>
      <c r="K4884" s="5" t="str">
        <f>_xlfn.IFS(stroke_2[[#This Row],[avg_glucose_level]]&lt;70,"Low",stroke_2[[#This Row],[avg_glucose_level]]&lt;99,"Normal",stroke_2[[#This Row],[avg_glucose_level]]&lt;125,"Prediabetes",stroke_2[[#This Row],[avg_glucose_level]]&lt;199,"Diabetes",stroke_2[[#This Row],[avg_glucose_level]]&gt;199,"Very High")</f>
        <v>Prediabetes</v>
      </c>
      <c r="L4884">
        <v>18.3</v>
      </c>
      <c r="M4884">
        <v>28.25</v>
      </c>
      <c r="N4884">
        <v>18.3</v>
      </c>
      <c r="O4884" t="s">
        <v>18</v>
      </c>
      <c r="P4884" t="s">
        <v>34</v>
      </c>
      <c r="Q4884" s="4" t="s">
        <v>4285</v>
      </c>
      <c r="R4884" s="5">
        <f t="shared" ca="1" si="76"/>
        <v>2.3922782998323861E-2</v>
      </c>
    </row>
    <row r="4885" spans="1:18" x14ac:dyDescent="0.25">
      <c r="A4885">
        <v>4148</v>
      </c>
      <c r="B4885" t="s">
        <v>12</v>
      </c>
      <c r="C4885">
        <v>81</v>
      </c>
      <c r="D4885" t="s">
        <v>4282</v>
      </c>
      <c r="E4885" t="s">
        <v>34</v>
      </c>
      <c r="F4885" t="s">
        <v>34</v>
      </c>
      <c r="G4885" t="s">
        <v>13</v>
      </c>
      <c r="H4885" t="s">
        <v>20</v>
      </c>
      <c r="I4885" t="s">
        <v>15</v>
      </c>
      <c r="J4885" s="5">
        <v>71.180000000000007</v>
      </c>
      <c r="K4885" s="5" t="str">
        <f>_xlfn.IFS(stroke_2[[#This Row],[avg_glucose_level]]&lt;70,"Low",stroke_2[[#This Row],[avg_glucose_level]]&lt;99,"Normal",stroke_2[[#This Row],[avg_glucose_level]]&lt;125,"Prediabetes",stroke_2[[#This Row],[avg_glucose_level]]&lt;199,"Diabetes",stroke_2[[#This Row],[avg_glucose_level]]&gt;199,"Very High")</f>
        <v>Normal</v>
      </c>
      <c r="L4885">
        <v>23.9</v>
      </c>
      <c r="M4885">
        <v>28.25</v>
      </c>
      <c r="N4885">
        <v>23.9</v>
      </c>
      <c r="O4885" t="s">
        <v>18</v>
      </c>
      <c r="P4885" t="s">
        <v>34</v>
      </c>
      <c r="Q4885" s="4" t="s">
        <v>4285</v>
      </c>
      <c r="R4885" s="5">
        <f t="shared" ca="1" si="76"/>
        <v>2.2617157193757446E-2</v>
      </c>
    </row>
    <row r="4886" spans="1:18" x14ac:dyDescent="0.25">
      <c r="A4886">
        <v>4712</v>
      </c>
      <c r="B4886" t="s">
        <v>19</v>
      </c>
      <c r="C4886">
        <v>81</v>
      </c>
      <c r="D4886" t="s">
        <v>4282</v>
      </c>
      <c r="E4886" t="s">
        <v>34</v>
      </c>
      <c r="F4886" t="s">
        <v>13</v>
      </c>
      <c r="G4886" t="s">
        <v>13</v>
      </c>
      <c r="H4886" t="s">
        <v>20</v>
      </c>
      <c r="I4886" t="s">
        <v>21</v>
      </c>
      <c r="J4886" s="5">
        <v>78.7</v>
      </c>
      <c r="K4886" s="5" t="str">
        <f>_xlfn.IFS(stroke_2[[#This Row],[avg_glucose_level]]&lt;70,"Low",stroke_2[[#This Row],[avg_glucose_level]]&lt;99,"Normal",stroke_2[[#This Row],[avg_glucose_level]]&lt;125,"Prediabetes",stroke_2[[#This Row],[avg_glucose_level]]&lt;199,"Diabetes",stroke_2[[#This Row],[avg_glucose_level]]&gt;199,"Very High")</f>
        <v>Normal</v>
      </c>
      <c r="L4886">
        <v>19.399999999999999</v>
      </c>
      <c r="M4886">
        <v>28.25</v>
      </c>
      <c r="N4886">
        <v>19.399999999999999</v>
      </c>
      <c r="O4886" t="s">
        <v>38</v>
      </c>
      <c r="P4886" t="s">
        <v>13</v>
      </c>
      <c r="Q4886" s="4" t="s">
        <v>4286</v>
      </c>
      <c r="R4886" s="5">
        <f t="shared" ca="1" si="76"/>
        <v>0.97803607563007389</v>
      </c>
    </row>
    <row r="4887" spans="1:18" x14ac:dyDescent="0.25">
      <c r="A4887">
        <v>8690</v>
      </c>
      <c r="B4887" t="s">
        <v>19</v>
      </c>
      <c r="C4887">
        <v>81</v>
      </c>
      <c r="D4887" t="s">
        <v>4282</v>
      </c>
      <c r="E4887" t="s">
        <v>34</v>
      </c>
      <c r="F4887" t="s">
        <v>34</v>
      </c>
      <c r="G4887" t="s">
        <v>13</v>
      </c>
      <c r="H4887" t="s">
        <v>14</v>
      </c>
      <c r="I4887" t="s">
        <v>15</v>
      </c>
      <c r="J4887" s="5">
        <v>80.44</v>
      </c>
      <c r="K4887" s="5" t="str">
        <f>_xlfn.IFS(stroke_2[[#This Row],[avg_glucose_level]]&lt;70,"Low",stroke_2[[#This Row],[avg_glucose_level]]&lt;99,"Normal",stroke_2[[#This Row],[avg_glucose_level]]&lt;125,"Prediabetes",stroke_2[[#This Row],[avg_glucose_level]]&lt;199,"Diabetes",stroke_2[[#This Row],[avg_glucose_level]]&gt;199,"Very High")</f>
        <v>Normal</v>
      </c>
      <c r="L4887">
        <v>32.200000000000003</v>
      </c>
      <c r="M4887">
        <v>28.25</v>
      </c>
      <c r="N4887">
        <v>32.200000000000003</v>
      </c>
      <c r="O4887" t="s">
        <v>24</v>
      </c>
      <c r="P4887" t="s">
        <v>34</v>
      </c>
      <c r="Q4887" s="4" t="s">
        <v>4285</v>
      </c>
      <c r="R4887" s="5">
        <f t="shared" ca="1" si="76"/>
        <v>2.1975294779953504E-2</v>
      </c>
    </row>
    <row r="4888" spans="1:18" x14ac:dyDescent="0.25">
      <c r="A4888">
        <v>10552</v>
      </c>
      <c r="B4888" t="s">
        <v>19</v>
      </c>
      <c r="C4888">
        <v>81</v>
      </c>
      <c r="D4888" t="s">
        <v>4282</v>
      </c>
      <c r="E4888" t="s">
        <v>34</v>
      </c>
      <c r="F4888" t="s">
        <v>34</v>
      </c>
      <c r="G4888" t="s">
        <v>13</v>
      </c>
      <c r="H4888" t="s">
        <v>20</v>
      </c>
      <c r="I4888" t="s">
        <v>21</v>
      </c>
      <c r="J4888" s="5">
        <v>81.95</v>
      </c>
      <c r="K4888" s="5" t="str">
        <f>_xlfn.IFS(stroke_2[[#This Row],[avg_glucose_level]]&lt;70,"Low",stroke_2[[#This Row],[avg_glucose_level]]&lt;99,"Normal",stroke_2[[#This Row],[avg_glucose_level]]&lt;125,"Prediabetes",stroke_2[[#This Row],[avg_glucose_level]]&lt;199,"Diabetes",stroke_2[[#This Row],[avg_glucose_level]]&gt;199,"Very High")</f>
        <v>Normal</v>
      </c>
      <c r="L4888">
        <v>16.899999999999999</v>
      </c>
      <c r="M4888">
        <v>28.25</v>
      </c>
      <c r="N4888">
        <v>16.899999999999999</v>
      </c>
      <c r="O4888" t="s">
        <v>24</v>
      </c>
      <c r="P4888" t="s">
        <v>13</v>
      </c>
      <c r="Q4888" s="4" t="s">
        <v>4286</v>
      </c>
      <c r="R4888" s="5">
        <f t="shared" ca="1" si="76"/>
        <v>0.98824163784545371</v>
      </c>
    </row>
    <row r="4889" spans="1:18" x14ac:dyDescent="0.25">
      <c r="A4889">
        <v>12109</v>
      </c>
      <c r="B4889" t="s">
        <v>19</v>
      </c>
      <c r="C4889">
        <v>81</v>
      </c>
      <c r="D4889" t="s">
        <v>4282</v>
      </c>
      <c r="E4889" t="s">
        <v>13</v>
      </c>
      <c r="F4889" t="s">
        <v>34</v>
      </c>
      <c r="G4889" t="s">
        <v>13</v>
      </c>
      <c r="H4889" t="s">
        <v>14</v>
      </c>
      <c r="I4889" t="s">
        <v>21</v>
      </c>
      <c r="J4889" s="5">
        <v>80.430000000000007</v>
      </c>
      <c r="K4889" s="5" t="str">
        <f>_xlfn.IFS(stroke_2[[#This Row],[avg_glucose_level]]&lt;70,"Low",stroke_2[[#This Row],[avg_glucose_level]]&lt;99,"Normal",stroke_2[[#This Row],[avg_glucose_level]]&lt;125,"Prediabetes",stroke_2[[#This Row],[avg_glucose_level]]&lt;199,"Diabetes",stroke_2[[#This Row],[avg_glucose_level]]&gt;199,"Very High")</f>
        <v>Normal</v>
      </c>
      <c r="L4889">
        <v>29.7</v>
      </c>
      <c r="M4889">
        <v>28.25</v>
      </c>
      <c r="N4889">
        <v>29.7</v>
      </c>
      <c r="O4889" t="s">
        <v>24</v>
      </c>
      <c r="P4889" t="s">
        <v>13</v>
      </c>
      <c r="Q4889" s="4" t="s">
        <v>4286</v>
      </c>
      <c r="R4889" s="5">
        <f t="shared" ca="1" si="76"/>
        <v>1.0036532323691294</v>
      </c>
    </row>
    <row r="4890" spans="1:18" x14ac:dyDescent="0.25">
      <c r="A4890">
        <v>13503</v>
      </c>
      <c r="B4890" t="s">
        <v>12</v>
      </c>
      <c r="C4890">
        <v>81</v>
      </c>
      <c r="D4890" t="s">
        <v>4282</v>
      </c>
      <c r="E4890" t="s">
        <v>34</v>
      </c>
      <c r="F4890" t="s">
        <v>34</v>
      </c>
      <c r="G4890" t="s">
        <v>13</v>
      </c>
      <c r="H4890" t="s">
        <v>20</v>
      </c>
      <c r="I4890" t="s">
        <v>15</v>
      </c>
      <c r="J4890" s="5">
        <v>83.52</v>
      </c>
      <c r="K4890" s="5" t="str">
        <f>_xlfn.IFS(stroke_2[[#This Row],[avg_glucose_level]]&lt;70,"Low",stroke_2[[#This Row],[avg_glucose_level]]&lt;99,"Normal",stroke_2[[#This Row],[avg_glucose_level]]&lt;125,"Prediabetes",stroke_2[[#This Row],[avg_glucose_level]]&lt;199,"Diabetes",stroke_2[[#This Row],[avg_glucose_level]]&gt;199,"Very High")</f>
        <v>Normal</v>
      </c>
      <c r="L4890">
        <v>25</v>
      </c>
      <c r="M4890">
        <v>28.25</v>
      </c>
      <c r="N4890">
        <v>25</v>
      </c>
      <c r="O4890" t="s">
        <v>24</v>
      </c>
      <c r="P4890" t="s">
        <v>34</v>
      </c>
      <c r="Q4890" s="4" t="s">
        <v>4285</v>
      </c>
      <c r="R4890" s="5">
        <f t="shared" ca="1" si="76"/>
        <v>-2.212647216888048E-2</v>
      </c>
    </row>
    <row r="4891" spans="1:18" x14ac:dyDescent="0.25">
      <c r="A4891">
        <v>14063</v>
      </c>
      <c r="B4891" t="s">
        <v>12</v>
      </c>
      <c r="C4891">
        <v>81</v>
      </c>
      <c r="D4891" t="s">
        <v>4282</v>
      </c>
      <c r="E4891" t="s">
        <v>34</v>
      </c>
      <c r="F4891" t="s">
        <v>13</v>
      </c>
      <c r="G4891" t="s">
        <v>34</v>
      </c>
      <c r="H4891" t="s">
        <v>20</v>
      </c>
      <c r="I4891" t="s">
        <v>21</v>
      </c>
      <c r="J4891" s="5">
        <v>95.49</v>
      </c>
      <c r="K4891" s="5" t="str">
        <f>_xlfn.IFS(stroke_2[[#This Row],[avg_glucose_level]]&lt;70,"Low",stroke_2[[#This Row],[avg_glucose_level]]&lt;99,"Normal",stroke_2[[#This Row],[avg_glucose_level]]&lt;125,"Prediabetes",stroke_2[[#This Row],[avg_glucose_level]]&lt;199,"Diabetes",stroke_2[[#This Row],[avg_glucose_level]]&gt;199,"Very High")</f>
        <v>Normal</v>
      </c>
      <c r="L4891">
        <v>29.4</v>
      </c>
      <c r="M4891">
        <v>28.25</v>
      </c>
      <c r="N4891">
        <v>29.4</v>
      </c>
      <c r="O4891" t="s">
        <v>38</v>
      </c>
      <c r="P4891" t="s">
        <v>34</v>
      </c>
      <c r="Q4891" s="4" t="s">
        <v>4285</v>
      </c>
      <c r="R4891" s="5">
        <f t="shared" ca="1" si="76"/>
        <v>2.0700658570715978E-2</v>
      </c>
    </row>
    <row r="4892" spans="1:18" x14ac:dyDescent="0.25">
      <c r="A4892">
        <v>14832</v>
      </c>
      <c r="B4892" t="s">
        <v>19</v>
      </c>
      <c r="C4892">
        <v>81</v>
      </c>
      <c r="D4892" t="s">
        <v>4282</v>
      </c>
      <c r="E4892" t="s">
        <v>34</v>
      </c>
      <c r="F4892" t="s">
        <v>13</v>
      </c>
      <c r="G4892" t="s">
        <v>13</v>
      </c>
      <c r="H4892" t="s">
        <v>14</v>
      </c>
      <c r="I4892" t="s">
        <v>15</v>
      </c>
      <c r="J4892" s="5">
        <v>84.93</v>
      </c>
      <c r="K4892" s="5" t="str">
        <f>_xlfn.IFS(stroke_2[[#This Row],[avg_glucose_level]]&lt;70,"Low",stroke_2[[#This Row],[avg_glucose_level]]&lt;99,"Normal",stroke_2[[#This Row],[avg_glucose_level]]&lt;125,"Prediabetes",stroke_2[[#This Row],[avg_glucose_level]]&lt;199,"Diabetes",stroke_2[[#This Row],[avg_glucose_level]]&gt;199,"Very High")</f>
        <v>Normal</v>
      </c>
      <c r="L4892">
        <v>31.8</v>
      </c>
      <c r="M4892">
        <v>28.25</v>
      </c>
      <c r="N4892">
        <v>31.8</v>
      </c>
      <c r="O4892" t="s">
        <v>38</v>
      </c>
      <c r="P4892" t="s">
        <v>34</v>
      </c>
      <c r="Q4892" s="4" t="s">
        <v>4285</v>
      </c>
      <c r="R4892" s="5">
        <f t="shared" ca="1" si="76"/>
        <v>-2.1886391648333779E-3</v>
      </c>
    </row>
    <row r="4893" spans="1:18" x14ac:dyDescent="0.25">
      <c r="A4893">
        <v>15120</v>
      </c>
      <c r="B4893" t="s">
        <v>19</v>
      </c>
      <c r="C4893">
        <v>81</v>
      </c>
      <c r="D4893" t="s">
        <v>4282</v>
      </c>
      <c r="E4893" t="s">
        <v>13</v>
      </c>
      <c r="F4893" t="s">
        <v>34</v>
      </c>
      <c r="G4893" t="s">
        <v>13</v>
      </c>
      <c r="H4893" t="s">
        <v>20</v>
      </c>
      <c r="I4893" t="s">
        <v>21</v>
      </c>
      <c r="J4893" s="5">
        <v>210.23</v>
      </c>
      <c r="K4893" s="5" t="str">
        <f>_xlfn.IFS(stroke_2[[#This Row],[avg_glucose_level]]&lt;70,"Low",stroke_2[[#This Row],[avg_glucose_level]]&lt;99,"Normal",stroke_2[[#This Row],[avg_glucose_level]]&lt;125,"Prediabetes",stroke_2[[#This Row],[avg_glucose_level]]&lt;199,"Diabetes",stroke_2[[#This Row],[avg_glucose_level]]&gt;199,"Very High")</f>
        <v>Very High</v>
      </c>
      <c r="L4893">
        <v>30.7</v>
      </c>
      <c r="M4893">
        <v>28.25</v>
      </c>
      <c r="N4893">
        <v>30.7</v>
      </c>
      <c r="O4893" t="s">
        <v>24</v>
      </c>
      <c r="P4893" t="s">
        <v>34</v>
      </c>
      <c r="Q4893" s="4" t="s">
        <v>4285</v>
      </c>
      <c r="R4893" s="5">
        <f t="shared" ca="1" si="76"/>
        <v>1.8810745162990507E-2</v>
      </c>
    </row>
    <row r="4894" spans="1:18" x14ac:dyDescent="0.25">
      <c r="A4894">
        <v>16129</v>
      </c>
      <c r="B4894" t="s">
        <v>19</v>
      </c>
      <c r="C4894">
        <v>81</v>
      </c>
      <c r="D4894" t="s">
        <v>4282</v>
      </c>
      <c r="E4894" t="s">
        <v>34</v>
      </c>
      <c r="F4894" t="s">
        <v>34</v>
      </c>
      <c r="G4894" t="s">
        <v>13</v>
      </c>
      <c r="H4894" t="s">
        <v>20</v>
      </c>
      <c r="I4894" t="s">
        <v>15</v>
      </c>
      <c r="J4894" s="5">
        <v>93.13</v>
      </c>
      <c r="K4894" s="5" t="str">
        <f>_xlfn.IFS(stroke_2[[#This Row],[avg_glucose_level]]&lt;70,"Low",stroke_2[[#This Row],[avg_glucose_level]]&lt;99,"Normal",stroke_2[[#This Row],[avg_glucose_level]]&lt;125,"Prediabetes",stroke_2[[#This Row],[avg_glucose_level]]&lt;199,"Diabetes",stroke_2[[#This Row],[avg_glucose_level]]&gt;199,"Very High")</f>
        <v>Normal</v>
      </c>
      <c r="L4894">
        <v>26.1</v>
      </c>
      <c r="M4894">
        <v>28.25</v>
      </c>
      <c r="N4894">
        <v>26.1</v>
      </c>
      <c r="O4894" t="s">
        <v>38</v>
      </c>
      <c r="P4894" t="s">
        <v>34</v>
      </c>
      <c r="Q4894" s="4" t="s">
        <v>4285</v>
      </c>
      <c r="R4894" s="5">
        <f t="shared" ca="1" si="76"/>
        <v>-1.5373533413603724E-2</v>
      </c>
    </row>
    <row r="4895" spans="1:18" x14ac:dyDescent="0.25">
      <c r="A4895">
        <v>18430</v>
      </c>
      <c r="B4895" t="s">
        <v>19</v>
      </c>
      <c r="C4895">
        <v>81</v>
      </c>
      <c r="D4895" t="s">
        <v>4282</v>
      </c>
      <c r="E4895" t="s">
        <v>34</v>
      </c>
      <c r="F4895" t="s">
        <v>34</v>
      </c>
      <c r="G4895" t="s">
        <v>13</v>
      </c>
      <c r="H4895" t="s">
        <v>20</v>
      </c>
      <c r="I4895" t="s">
        <v>15</v>
      </c>
      <c r="J4895" s="5">
        <v>90.9</v>
      </c>
      <c r="K4895" s="5" t="str">
        <f>_xlfn.IFS(stroke_2[[#This Row],[avg_glucose_level]]&lt;70,"Low",stroke_2[[#This Row],[avg_glucose_level]]&lt;99,"Normal",stroke_2[[#This Row],[avg_glucose_level]]&lt;125,"Prediabetes",stroke_2[[#This Row],[avg_glucose_level]]&lt;199,"Diabetes",stroke_2[[#This Row],[avg_glucose_level]]&gt;199,"Very High")</f>
        <v>Normal</v>
      </c>
      <c r="L4895">
        <v>31.2</v>
      </c>
      <c r="M4895">
        <v>28.25</v>
      </c>
      <c r="N4895">
        <v>31.2</v>
      </c>
      <c r="O4895" t="s">
        <v>18</v>
      </c>
      <c r="P4895" t="s">
        <v>34</v>
      </c>
      <c r="Q4895" s="4" t="s">
        <v>4285</v>
      </c>
      <c r="R4895" s="5">
        <f t="shared" ca="1" si="76"/>
        <v>1.5657539463443449E-3</v>
      </c>
    </row>
    <row r="4896" spans="1:18" x14ac:dyDescent="0.25">
      <c r="A4896">
        <v>18696</v>
      </c>
      <c r="B4896" t="s">
        <v>12</v>
      </c>
      <c r="C4896">
        <v>81</v>
      </c>
      <c r="D4896" t="s">
        <v>4282</v>
      </c>
      <c r="E4896" t="s">
        <v>34</v>
      </c>
      <c r="F4896" t="s">
        <v>34</v>
      </c>
      <c r="G4896" t="s">
        <v>34</v>
      </c>
      <c r="H4896" t="s">
        <v>14</v>
      </c>
      <c r="I4896" t="s">
        <v>15</v>
      </c>
      <c r="J4896" s="5">
        <v>168.68</v>
      </c>
      <c r="K4896" s="5" t="str">
        <f>_xlfn.IFS(stroke_2[[#This Row],[avg_glucose_level]]&lt;70,"Low",stroke_2[[#This Row],[avg_glucose_level]]&lt;99,"Normal",stroke_2[[#This Row],[avg_glucose_level]]&lt;125,"Prediabetes",stroke_2[[#This Row],[avg_glucose_level]]&lt;199,"Diabetes",stroke_2[[#This Row],[avg_glucose_level]]&gt;199,"Very High")</f>
        <v>Diabetes</v>
      </c>
      <c r="L4896">
        <v>23.4</v>
      </c>
      <c r="M4896">
        <v>28.25</v>
      </c>
      <c r="N4896">
        <v>23.4</v>
      </c>
      <c r="O4896" t="s">
        <v>18</v>
      </c>
      <c r="P4896" t="s">
        <v>34</v>
      </c>
      <c r="Q4896" s="4" t="s">
        <v>4285</v>
      </c>
      <c r="R4896" s="5">
        <f t="shared" ca="1" si="76"/>
        <v>-1.0444604751608227E-2</v>
      </c>
    </row>
    <row r="4897" spans="1:18" x14ac:dyDescent="0.25">
      <c r="A4897">
        <v>19498</v>
      </c>
      <c r="B4897" t="s">
        <v>19</v>
      </c>
      <c r="C4897">
        <v>81</v>
      </c>
      <c r="D4897" t="s">
        <v>4282</v>
      </c>
      <c r="E4897" t="s">
        <v>34</v>
      </c>
      <c r="F4897" t="s">
        <v>13</v>
      </c>
      <c r="G4897" t="s">
        <v>34</v>
      </c>
      <c r="H4897" t="s">
        <v>20</v>
      </c>
      <c r="I4897" t="s">
        <v>15</v>
      </c>
      <c r="J4897" s="5">
        <v>99.44</v>
      </c>
      <c r="K4897" s="5" t="str">
        <f>_xlfn.IFS(stroke_2[[#This Row],[avg_glucose_level]]&lt;70,"Low",stroke_2[[#This Row],[avg_glucose_level]]&lt;99,"Normal",stroke_2[[#This Row],[avg_glucose_level]]&lt;125,"Prediabetes",stroke_2[[#This Row],[avg_glucose_level]]&lt;199,"Diabetes",stroke_2[[#This Row],[avg_glucose_level]]&gt;199,"Very High")</f>
        <v>Prediabetes</v>
      </c>
      <c r="L4897">
        <v>27.7</v>
      </c>
      <c r="M4897">
        <v>28.25</v>
      </c>
      <c r="N4897">
        <v>27.7</v>
      </c>
      <c r="O4897" t="s">
        <v>38</v>
      </c>
      <c r="P4897" t="s">
        <v>34</v>
      </c>
      <c r="Q4897" s="4" t="s">
        <v>4285</v>
      </c>
      <c r="R4897" s="5">
        <f t="shared" ca="1" si="76"/>
        <v>9.4424534067838236E-3</v>
      </c>
    </row>
    <row r="4898" spans="1:18" x14ac:dyDescent="0.25">
      <c r="A4898">
        <v>19826</v>
      </c>
      <c r="B4898" t="s">
        <v>19</v>
      </c>
      <c r="C4898">
        <v>81</v>
      </c>
      <c r="D4898" t="s">
        <v>4282</v>
      </c>
      <c r="E4898" t="s">
        <v>34</v>
      </c>
      <c r="F4898" t="s">
        <v>34</v>
      </c>
      <c r="G4898" t="s">
        <v>13</v>
      </c>
      <c r="H4898" t="s">
        <v>20</v>
      </c>
      <c r="I4898" t="s">
        <v>21</v>
      </c>
      <c r="J4898" s="5">
        <v>86.05</v>
      </c>
      <c r="K4898" s="5" t="str">
        <f>_xlfn.IFS(stroke_2[[#This Row],[avg_glucose_level]]&lt;70,"Low",stroke_2[[#This Row],[avg_glucose_level]]&lt;99,"Normal",stroke_2[[#This Row],[avg_glucose_level]]&lt;125,"Prediabetes",stroke_2[[#This Row],[avg_glucose_level]]&lt;199,"Diabetes",stroke_2[[#This Row],[avg_glucose_level]]&gt;199,"Very High")</f>
        <v>Normal</v>
      </c>
      <c r="L4898">
        <v>20.100000000000001</v>
      </c>
      <c r="M4898">
        <v>28.25</v>
      </c>
      <c r="N4898">
        <v>20.100000000000001</v>
      </c>
      <c r="O4898" t="s">
        <v>18</v>
      </c>
      <c r="P4898" t="s">
        <v>34</v>
      </c>
      <c r="Q4898" s="4" t="s">
        <v>4285</v>
      </c>
      <c r="R4898" s="5">
        <f t="shared" ca="1" si="76"/>
        <v>2.4913899583670528E-2</v>
      </c>
    </row>
    <row r="4899" spans="1:18" x14ac:dyDescent="0.25">
      <c r="A4899">
        <v>20463</v>
      </c>
      <c r="B4899" t="s">
        <v>12</v>
      </c>
      <c r="C4899">
        <v>81</v>
      </c>
      <c r="D4899" t="s">
        <v>4282</v>
      </c>
      <c r="E4899" t="s">
        <v>13</v>
      </c>
      <c r="F4899" t="s">
        <v>13</v>
      </c>
      <c r="G4899" t="s">
        <v>13</v>
      </c>
      <c r="H4899" t="s">
        <v>14</v>
      </c>
      <c r="I4899" t="s">
        <v>15</v>
      </c>
      <c r="J4899" s="5">
        <v>250.89</v>
      </c>
      <c r="K4899" s="5" t="str">
        <f>_xlfn.IFS(stroke_2[[#This Row],[avg_glucose_level]]&lt;70,"Low",stroke_2[[#This Row],[avg_glucose_level]]&lt;99,"Normal",stroke_2[[#This Row],[avg_glucose_level]]&lt;125,"Prediabetes",stroke_2[[#This Row],[avg_glucose_level]]&lt;199,"Diabetes",stroke_2[[#This Row],[avg_glucose_level]]&gt;199,"Very High")</f>
        <v>Very High</v>
      </c>
      <c r="L4899">
        <v>28.1</v>
      </c>
      <c r="M4899">
        <v>28.25</v>
      </c>
      <c r="N4899">
        <v>28.1</v>
      </c>
      <c r="O4899" t="s">
        <v>29</v>
      </c>
      <c r="P4899" t="s">
        <v>13</v>
      </c>
      <c r="Q4899" s="4" t="s">
        <v>4286</v>
      </c>
      <c r="R4899" s="5">
        <f t="shared" ca="1" si="76"/>
        <v>0.99921185438113913</v>
      </c>
    </row>
    <row r="4900" spans="1:18" x14ac:dyDescent="0.25">
      <c r="A4900">
        <v>23427</v>
      </c>
      <c r="B4900" t="s">
        <v>19</v>
      </c>
      <c r="C4900">
        <v>81</v>
      </c>
      <c r="D4900" t="s">
        <v>4282</v>
      </c>
      <c r="E4900" t="s">
        <v>34</v>
      </c>
      <c r="F4900" t="s">
        <v>34</v>
      </c>
      <c r="G4900" t="s">
        <v>13</v>
      </c>
      <c r="H4900" t="s">
        <v>14</v>
      </c>
      <c r="I4900" t="s">
        <v>21</v>
      </c>
      <c r="J4900" s="5">
        <v>91.82</v>
      </c>
      <c r="K4900" s="5" t="str">
        <f>_xlfn.IFS(stroke_2[[#This Row],[avg_glucose_level]]&lt;70,"Low",stroke_2[[#This Row],[avg_glucose_level]]&lt;99,"Normal",stroke_2[[#This Row],[avg_glucose_level]]&lt;125,"Prediabetes",stroke_2[[#This Row],[avg_glucose_level]]&lt;199,"Diabetes",stroke_2[[#This Row],[avg_glucose_level]]&gt;199,"Very High")</f>
        <v>Normal</v>
      </c>
      <c r="L4900">
        <v>36.9</v>
      </c>
      <c r="M4900">
        <v>28.25</v>
      </c>
      <c r="N4900">
        <v>36.9</v>
      </c>
      <c r="O4900" t="s">
        <v>38</v>
      </c>
      <c r="P4900" t="s">
        <v>34</v>
      </c>
      <c r="Q4900" s="4" t="s">
        <v>4285</v>
      </c>
      <c r="R4900" s="5">
        <f t="shared" ca="1" si="76"/>
        <v>-1.3194604246888958E-2</v>
      </c>
    </row>
    <row r="4901" spans="1:18" x14ac:dyDescent="0.25">
      <c r="A4901">
        <v>24873</v>
      </c>
      <c r="B4901" t="s">
        <v>19</v>
      </c>
      <c r="C4901">
        <v>81</v>
      </c>
      <c r="D4901" t="s">
        <v>4282</v>
      </c>
      <c r="E4901" t="s">
        <v>34</v>
      </c>
      <c r="F4901" t="s">
        <v>34</v>
      </c>
      <c r="G4901" t="s">
        <v>13</v>
      </c>
      <c r="H4901" t="s">
        <v>14</v>
      </c>
      <c r="I4901" t="s">
        <v>21</v>
      </c>
      <c r="J4901" s="5">
        <v>99.48</v>
      </c>
      <c r="K4901" s="5" t="str">
        <f>_xlfn.IFS(stroke_2[[#This Row],[avg_glucose_level]]&lt;70,"Low",stroke_2[[#This Row],[avg_glucose_level]]&lt;99,"Normal",stroke_2[[#This Row],[avg_glucose_level]]&lt;125,"Prediabetes",stroke_2[[#This Row],[avg_glucose_level]]&lt;199,"Diabetes",stroke_2[[#This Row],[avg_glucose_level]]&gt;199,"Very High")</f>
        <v>Prediabetes</v>
      </c>
      <c r="L4901">
        <v>27.2</v>
      </c>
      <c r="M4901">
        <v>28.25</v>
      </c>
      <c r="N4901">
        <v>27.2</v>
      </c>
      <c r="O4901" t="s">
        <v>24</v>
      </c>
      <c r="P4901" t="s">
        <v>34</v>
      </c>
      <c r="Q4901" s="4" t="s">
        <v>4285</v>
      </c>
      <c r="R4901" s="5">
        <f t="shared" ca="1" si="76"/>
        <v>4.6072705019364777E-3</v>
      </c>
    </row>
    <row r="4902" spans="1:18" x14ac:dyDescent="0.25">
      <c r="A4902">
        <v>25627</v>
      </c>
      <c r="B4902" t="s">
        <v>12</v>
      </c>
      <c r="C4902">
        <v>81</v>
      </c>
      <c r="D4902" t="s">
        <v>4282</v>
      </c>
      <c r="E4902" t="s">
        <v>13</v>
      </c>
      <c r="F4902" t="s">
        <v>34</v>
      </c>
      <c r="G4902" t="s">
        <v>13</v>
      </c>
      <c r="H4902" t="s">
        <v>20</v>
      </c>
      <c r="I4902" t="s">
        <v>15</v>
      </c>
      <c r="J4902" s="5">
        <v>231.19</v>
      </c>
      <c r="K4902" s="5" t="str">
        <f>_xlfn.IFS(stroke_2[[#This Row],[avg_glucose_level]]&lt;70,"Low",stroke_2[[#This Row],[avg_glucose_level]]&lt;99,"Normal",stroke_2[[#This Row],[avg_glucose_level]]&lt;125,"Prediabetes",stroke_2[[#This Row],[avg_glucose_level]]&lt;199,"Diabetes",stroke_2[[#This Row],[avg_glucose_level]]&gt;199,"Very High")</f>
        <v>Very High</v>
      </c>
      <c r="L4902">
        <v>31.6</v>
      </c>
      <c r="M4902">
        <v>28.25</v>
      </c>
      <c r="N4902">
        <v>31.6</v>
      </c>
      <c r="O4902" t="s">
        <v>18</v>
      </c>
      <c r="P4902" t="s">
        <v>34</v>
      </c>
      <c r="Q4902" s="4" t="s">
        <v>4285</v>
      </c>
      <c r="R4902" s="5">
        <f t="shared" ca="1" si="76"/>
        <v>-2.1966666072610313E-2</v>
      </c>
    </row>
    <row r="4903" spans="1:18" x14ac:dyDescent="0.25">
      <c r="A4903">
        <v>31426</v>
      </c>
      <c r="B4903" t="s">
        <v>19</v>
      </c>
      <c r="C4903">
        <v>81</v>
      </c>
      <c r="D4903" t="s">
        <v>4282</v>
      </c>
      <c r="E4903" t="s">
        <v>13</v>
      </c>
      <c r="F4903" t="s">
        <v>34</v>
      </c>
      <c r="G4903" t="s">
        <v>13</v>
      </c>
      <c r="H4903" t="s">
        <v>43</v>
      </c>
      <c r="I4903" t="s">
        <v>15</v>
      </c>
      <c r="J4903" s="5">
        <v>216.07</v>
      </c>
      <c r="K4903" s="5" t="str">
        <f>_xlfn.IFS(stroke_2[[#This Row],[avg_glucose_level]]&lt;70,"Low",stroke_2[[#This Row],[avg_glucose_level]]&lt;99,"Normal",stroke_2[[#This Row],[avg_glucose_level]]&lt;125,"Prediabetes",stroke_2[[#This Row],[avg_glucose_level]]&lt;199,"Diabetes",stroke_2[[#This Row],[avg_glucose_level]]&gt;199,"Very High")</f>
        <v>Very High</v>
      </c>
      <c r="L4903">
        <v>43.4</v>
      </c>
      <c r="M4903">
        <v>28.25</v>
      </c>
      <c r="N4903">
        <v>43.4</v>
      </c>
      <c r="O4903" t="s">
        <v>24</v>
      </c>
      <c r="P4903" t="s">
        <v>34</v>
      </c>
      <c r="Q4903" s="4" t="s">
        <v>4285</v>
      </c>
      <c r="R4903" s="5">
        <f t="shared" ca="1" si="76"/>
        <v>-1.3523995471596117E-2</v>
      </c>
    </row>
    <row r="4904" spans="1:18" x14ac:dyDescent="0.25">
      <c r="A4904">
        <v>32729</v>
      </c>
      <c r="B4904" t="s">
        <v>19</v>
      </c>
      <c r="C4904">
        <v>81</v>
      </c>
      <c r="D4904" t="s">
        <v>4282</v>
      </c>
      <c r="E4904" t="s">
        <v>34</v>
      </c>
      <c r="F4904" t="s">
        <v>34</v>
      </c>
      <c r="G4904" t="s">
        <v>13</v>
      </c>
      <c r="H4904" t="s">
        <v>14</v>
      </c>
      <c r="I4904" t="s">
        <v>21</v>
      </c>
      <c r="J4904" s="5">
        <v>184.4</v>
      </c>
      <c r="K4904" s="5" t="str">
        <f>_xlfn.IFS(stroke_2[[#This Row],[avg_glucose_level]]&lt;70,"Low",stroke_2[[#This Row],[avg_glucose_level]]&lt;99,"Normal",stroke_2[[#This Row],[avg_glucose_level]]&lt;125,"Prediabetes",stroke_2[[#This Row],[avg_glucose_level]]&lt;199,"Diabetes",stroke_2[[#This Row],[avg_glucose_level]]&gt;199,"Very High")</f>
        <v>Diabetes</v>
      </c>
      <c r="L4904">
        <v>27.5</v>
      </c>
      <c r="M4904">
        <v>28.25</v>
      </c>
      <c r="N4904">
        <v>27.5</v>
      </c>
      <c r="O4904" t="s">
        <v>24</v>
      </c>
      <c r="P4904" t="s">
        <v>13</v>
      </c>
      <c r="Q4904" s="4" t="s">
        <v>4286</v>
      </c>
      <c r="R4904" s="5">
        <f t="shared" ca="1" si="76"/>
        <v>0.97750016116997629</v>
      </c>
    </row>
    <row r="4905" spans="1:18" x14ac:dyDescent="0.25">
      <c r="A4905">
        <v>33560</v>
      </c>
      <c r="B4905" t="s">
        <v>19</v>
      </c>
      <c r="C4905">
        <v>81</v>
      </c>
      <c r="D4905" t="s">
        <v>4282</v>
      </c>
      <c r="E4905" t="s">
        <v>34</v>
      </c>
      <c r="F4905" t="s">
        <v>13</v>
      </c>
      <c r="G4905" t="s">
        <v>13</v>
      </c>
      <c r="H4905" t="s">
        <v>43</v>
      </c>
      <c r="I4905" t="s">
        <v>15</v>
      </c>
      <c r="J4905" s="5">
        <v>90.11</v>
      </c>
      <c r="K4905" s="5" t="str">
        <f>_xlfn.IFS(stroke_2[[#This Row],[avg_glucose_level]]&lt;70,"Low",stroke_2[[#This Row],[avg_glucose_level]]&lt;99,"Normal",stroke_2[[#This Row],[avg_glucose_level]]&lt;125,"Prediabetes",stroke_2[[#This Row],[avg_glucose_level]]&lt;199,"Diabetes",stroke_2[[#This Row],[avg_glucose_level]]&gt;199,"Very High")</f>
        <v>Normal</v>
      </c>
      <c r="L4905">
        <v>28.6</v>
      </c>
      <c r="M4905">
        <v>28.25</v>
      </c>
      <c r="N4905">
        <v>28.6</v>
      </c>
      <c r="O4905" t="s">
        <v>24</v>
      </c>
      <c r="P4905" t="s">
        <v>34</v>
      </c>
      <c r="Q4905" s="4" t="s">
        <v>4285</v>
      </c>
      <c r="R4905" s="5">
        <f t="shared" ca="1" si="76"/>
        <v>-1.8583514747941177E-3</v>
      </c>
    </row>
    <row r="4906" spans="1:18" x14ac:dyDescent="0.25">
      <c r="A4906">
        <v>34567</v>
      </c>
      <c r="B4906" t="s">
        <v>19</v>
      </c>
      <c r="C4906">
        <v>81</v>
      </c>
      <c r="D4906" t="s">
        <v>4282</v>
      </c>
      <c r="E4906" t="s">
        <v>13</v>
      </c>
      <c r="F4906" t="s">
        <v>34</v>
      </c>
      <c r="G4906" t="s">
        <v>13</v>
      </c>
      <c r="H4906" t="s">
        <v>20</v>
      </c>
      <c r="I4906" t="s">
        <v>21</v>
      </c>
      <c r="J4906" s="5">
        <v>74.02</v>
      </c>
      <c r="K4906" s="5" t="str">
        <f>_xlfn.IFS(stroke_2[[#This Row],[avg_glucose_level]]&lt;70,"Low",stroke_2[[#This Row],[avg_glucose_level]]&lt;99,"Normal",stroke_2[[#This Row],[avg_glucose_level]]&lt;125,"Prediabetes",stroke_2[[#This Row],[avg_glucose_level]]&lt;199,"Diabetes",stroke_2[[#This Row],[avg_glucose_level]]&gt;199,"Very High")</f>
        <v>Normal</v>
      </c>
      <c r="L4906">
        <v>25</v>
      </c>
      <c r="M4906">
        <v>28.25</v>
      </c>
      <c r="N4906">
        <v>25</v>
      </c>
      <c r="O4906" t="s">
        <v>24</v>
      </c>
      <c r="P4906" t="s">
        <v>13</v>
      </c>
      <c r="Q4906" s="4" t="s">
        <v>4286</v>
      </c>
      <c r="R4906" s="5">
        <f t="shared" ca="1" si="76"/>
        <v>0.98171716972784173</v>
      </c>
    </row>
    <row r="4907" spans="1:18" x14ac:dyDescent="0.25">
      <c r="A4907">
        <v>35626</v>
      </c>
      <c r="B4907" t="s">
        <v>12</v>
      </c>
      <c r="C4907">
        <v>81</v>
      </c>
      <c r="D4907" t="s">
        <v>4282</v>
      </c>
      <c r="E4907" t="s">
        <v>34</v>
      </c>
      <c r="F4907" t="s">
        <v>34</v>
      </c>
      <c r="G4907" t="s">
        <v>13</v>
      </c>
      <c r="H4907" t="s">
        <v>20</v>
      </c>
      <c r="I4907" t="s">
        <v>15</v>
      </c>
      <c r="J4907" s="5">
        <v>99.33</v>
      </c>
      <c r="K4907" s="5" t="str">
        <f>_xlfn.IFS(stroke_2[[#This Row],[avg_glucose_level]]&lt;70,"Low",stroke_2[[#This Row],[avg_glucose_level]]&lt;99,"Normal",stroke_2[[#This Row],[avg_glucose_level]]&lt;125,"Prediabetes",stroke_2[[#This Row],[avg_glucose_level]]&lt;199,"Diabetes",stroke_2[[#This Row],[avg_glucose_level]]&gt;199,"Very High")</f>
        <v>Prediabetes</v>
      </c>
      <c r="L4907">
        <v>33.700000000000003</v>
      </c>
      <c r="M4907">
        <v>28.25</v>
      </c>
      <c r="N4907">
        <v>33.700000000000003</v>
      </c>
      <c r="O4907" t="s">
        <v>24</v>
      </c>
      <c r="P4907" t="s">
        <v>13</v>
      </c>
      <c r="Q4907" s="4" t="s">
        <v>4286</v>
      </c>
      <c r="R4907" s="5">
        <f t="shared" ca="1" si="76"/>
        <v>1.0086681853864163</v>
      </c>
    </row>
    <row r="4908" spans="1:18" x14ac:dyDescent="0.25">
      <c r="A4908">
        <v>37060</v>
      </c>
      <c r="B4908" t="s">
        <v>19</v>
      </c>
      <c r="C4908">
        <v>81</v>
      </c>
      <c r="D4908" t="s">
        <v>4282</v>
      </c>
      <c r="E4908" t="s">
        <v>34</v>
      </c>
      <c r="F4908" t="s">
        <v>34</v>
      </c>
      <c r="G4908" t="s">
        <v>13</v>
      </c>
      <c r="H4908" t="s">
        <v>14</v>
      </c>
      <c r="I4908" t="s">
        <v>21</v>
      </c>
      <c r="J4908" s="5">
        <v>80.13</v>
      </c>
      <c r="K4908" s="5" t="str">
        <f>_xlfn.IFS(stroke_2[[#This Row],[avg_glucose_level]]&lt;70,"Low",stroke_2[[#This Row],[avg_glucose_level]]&lt;99,"Normal",stroke_2[[#This Row],[avg_glucose_level]]&lt;125,"Prediabetes",stroke_2[[#This Row],[avg_glucose_level]]&lt;199,"Diabetes",stroke_2[[#This Row],[avg_glucose_level]]&gt;199,"Very High")</f>
        <v>Normal</v>
      </c>
      <c r="L4908">
        <v>23.4</v>
      </c>
      <c r="M4908">
        <v>28.25</v>
      </c>
      <c r="N4908">
        <v>23.4</v>
      </c>
      <c r="O4908" t="s">
        <v>24</v>
      </c>
      <c r="P4908" t="s">
        <v>13</v>
      </c>
      <c r="Q4908" s="4" t="s">
        <v>4286</v>
      </c>
      <c r="R4908" s="5">
        <f t="shared" ca="1" si="76"/>
        <v>1.0239816789228506</v>
      </c>
    </row>
    <row r="4909" spans="1:18" x14ac:dyDescent="0.25">
      <c r="A4909">
        <v>38165</v>
      </c>
      <c r="B4909" t="s">
        <v>19</v>
      </c>
      <c r="C4909">
        <v>81</v>
      </c>
      <c r="D4909" t="s">
        <v>4282</v>
      </c>
      <c r="E4909" t="s">
        <v>34</v>
      </c>
      <c r="F4909" t="s">
        <v>34</v>
      </c>
      <c r="G4909" t="s">
        <v>34</v>
      </c>
      <c r="H4909" t="s">
        <v>14</v>
      </c>
      <c r="I4909" t="s">
        <v>21</v>
      </c>
      <c r="J4909" s="5">
        <v>69.010000000000005</v>
      </c>
      <c r="K4909" s="5" t="str">
        <f>_xlfn.IFS(stroke_2[[#This Row],[avg_glucose_level]]&lt;70,"Low",stroke_2[[#This Row],[avg_glucose_level]]&lt;99,"Normal",stroke_2[[#This Row],[avg_glucose_level]]&lt;125,"Prediabetes",stroke_2[[#This Row],[avg_glucose_level]]&lt;199,"Diabetes",stroke_2[[#This Row],[avg_glucose_level]]&gt;199,"Very High")</f>
        <v>Low</v>
      </c>
      <c r="L4909">
        <v>32.6</v>
      </c>
      <c r="M4909">
        <v>28.25</v>
      </c>
      <c r="N4909">
        <v>32.6</v>
      </c>
      <c r="O4909" t="s">
        <v>24</v>
      </c>
      <c r="P4909" t="s">
        <v>34</v>
      </c>
      <c r="Q4909" s="4" t="s">
        <v>4285</v>
      </c>
      <c r="R4909" s="5">
        <f t="shared" ca="1" si="76"/>
        <v>2.1640982768487055E-2</v>
      </c>
    </row>
    <row r="4910" spans="1:18" x14ac:dyDescent="0.25">
      <c r="A4910">
        <v>38350</v>
      </c>
      <c r="B4910" t="s">
        <v>19</v>
      </c>
      <c r="C4910">
        <v>81</v>
      </c>
      <c r="D4910" t="s">
        <v>4282</v>
      </c>
      <c r="E4910" t="s">
        <v>34</v>
      </c>
      <c r="F4910" t="s">
        <v>34</v>
      </c>
      <c r="G4910" t="s">
        <v>13</v>
      </c>
      <c r="H4910" t="s">
        <v>20</v>
      </c>
      <c r="I4910" t="s">
        <v>15</v>
      </c>
      <c r="J4910" s="5">
        <v>63.65</v>
      </c>
      <c r="K4910" s="5" t="str">
        <f>_xlfn.IFS(stroke_2[[#This Row],[avg_glucose_level]]&lt;70,"Low",stroke_2[[#This Row],[avg_glucose_level]]&lt;99,"Normal",stroke_2[[#This Row],[avg_glucose_level]]&lt;125,"Prediabetes",stroke_2[[#This Row],[avg_glucose_level]]&lt;199,"Diabetes",stroke_2[[#This Row],[avg_glucose_level]]&gt;199,"Very High")</f>
        <v>Low</v>
      </c>
      <c r="L4910">
        <v>23</v>
      </c>
      <c r="M4910">
        <v>28.25</v>
      </c>
      <c r="N4910">
        <v>23</v>
      </c>
      <c r="O4910" t="s">
        <v>38</v>
      </c>
      <c r="P4910" t="s">
        <v>34</v>
      </c>
      <c r="Q4910" s="4" t="s">
        <v>4285</v>
      </c>
      <c r="R4910" s="5">
        <f t="shared" ca="1" si="76"/>
        <v>-8.812872960426715E-3</v>
      </c>
    </row>
    <row r="4911" spans="1:18" x14ac:dyDescent="0.25">
      <c r="A4911">
        <v>40998</v>
      </c>
      <c r="B4911" t="s">
        <v>19</v>
      </c>
      <c r="C4911">
        <v>81</v>
      </c>
      <c r="D4911" t="s">
        <v>4282</v>
      </c>
      <c r="E4911" t="s">
        <v>34</v>
      </c>
      <c r="F4911" t="s">
        <v>34</v>
      </c>
      <c r="G4911" t="s">
        <v>13</v>
      </c>
      <c r="H4911" t="s">
        <v>20</v>
      </c>
      <c r="I4911" t="s">
        <v>21</v>
      </c>
      <c r="J4911" s="5">
        <v>58.01</v>
      </c>
      <c r="K4911" s="5" t="str">
        <f>_xlfn.IFS(stroke_2[[#This Row],[avg_glucose_level]]&lt;70,"Low",stroke_2[[#This Row],[avg_glucose_level]]&lt;99,"Normal",stroke_2[[#This Row],[avg_glucose_level]]&lt;125,"Prediabetes",stroke_2[[#This Row],[avg_glucose_level]]&lt;199,"Diabetes",stroke_2[[#This Row],[avg_glucose_level]]&gt;199,"Very High")</f>
        <v>Low</v>
      </c>
      <c r="L4911">
        <v>27.8</v>
      </c>
      <c r="M4911">
        <v>28.25</v>
      </c>
      <c r="N4911">
        <v>27.8</v>
      </c>
      <c r="O4911" t="s">
        <v>24</v>
      </c>
      <c r="P4911" t="s">
        <v>34</v>
      </c>
      <c r="Q4911" s="4" t="s">
        <v>4285</v>
      </c>
      <c r="R4911" s="5">
        <f t="shared" ca="1" si="76"/>
        <v>-1.2655406258695606E-2</v>
      </c>
    </row>
    <row r="4912" spans="1:18" x14ac:dyDescent="0.25">
      <c r="A4912">
        <v>42159</v>
      </c>
      <c r="B4912" t="s">
        <v>19</v>
      </c>
      <c r="C4912">
        <v>81</v>
      </c>
      <c r="D4912" t="s">
        <v>4282</v>
      </c>
      <c r="E4912" t="s">
        <v>13</v>
      </c>
      <c r="F4912" t="s">
        <v>34</v>
      </c>
      <c r="G4912" t="s">
        <v>13</v>
      </c>
      <c r="H4912" t="s">
        <v>20</v>
      </c>
      <c r="I4912" t="s">
        <v>15</v>
      </c>
      <c r="J4912" s="5">
        <v>181.23</v>
      </c>
      <c r="K4912" s="5" t="str">
        <f>_xlfn.IFS(stroke_2[[#This Row],[avg_glucose_level]]&lt;70,"Low",stroke_2[[#This Row],[avg_glucose_level]]&lt;99,"Normal",stroke_2[[#This Row],[avg_glucose_level]]&lt;125,"Prediabetes",stroke_2[[#This Row],[avg_glucose_level]]&lt;199,"Diabetes",stroke_2[[#This Row],[avg_glucose_level]]&gt;199,"Very High")</f>
        <v>Diabetes</v>
      </c>
      <c r="L4912">
        <v>36.700000000000003</v>
      </c>
      <c r="M4912">
        <v>28.25</v>
      </c>
      <c r="N4912">
        <v>36.700000000000003</v>
      </c>
      <c r="O4912" t="s">
        <v>24</v>
      </c>
      <c r="P4912" t="s">
        <v>34</v>
      </c>
      <c r="Q4912" s="4" t="s">
        <v>4285</v>
      </c>
      <c r="R4912" s="5">
        <f t="shared" ca="1" si="76"/>
        <v>-8.9610573044003935E-3</v>
      </c>
    </row>
    <row r="4913" spans="1:18" x14ac:dyDescent="0.25">
      <c r="A4913">
        <v>42550</v>
      </c>
      <c r="B4913" t="s">
        <v>19</v>
      </c>
      <c r="C4913">
        <v>81</v>
      </c>
      <c r="D4913" t="s">
        <v>4282</v>
      </c>
      <c r="E4913" t="s">
        <v>34</v>
      </c>
      <c r="F4913" t="s">
        <v>34</v>
      </c>
      <c r="G4913" t="s">
        <v>13</v>
      </c>
      <c r="H4913" t="s">
        <v>20</v>
      </c>
      <c r="I4913" t="s">
        <v>21</v>
      </c>
      <c r="J4913" s="5">
        <v>246.34</v>
      </c>
      <c r="K4913" s="5" t="str">
        <f>_xlfn.IFS(stroke_2[[#This Row],[avg_glucose_level]]&lt;70,"Low",stroke_2[[#This Row],[avg_glucose_level]]&lt;99,"Normal",stroke_2[[#This Row],[avg_glucose_level]]&lt;125,"Prediabetes",stroke_2[[#This Row],[avg_glucose_level]]&lt;199,"Diabetes",stroke_2[[#This Row],[avg_glucose_level]]&gt;199,"Very High")</f>
        <v>Very High</v>
      </c>
      <c r="L4913">
        <v>21.1</v>
      </c>
      <c r="M4913">
        <v>28.25</v>
      </c>
      <c r="N4913">
        <v>21.1</v>
      </c>
      <c r="O4913" t="s">
        <v>24</v>
      </c>
      <c r="P4913" t="s">
        <v>34</v>
      </c>
      <c r="Q4913" s="4" t="s">
        <v>4285</v>
      </c>
      <c r="R4913" s="5">
        <f t="shared" ca="1" si="76"/>
        <v>1.285891122521467E-2</v>
      </c>
    </row>
    <row r="4914" spans="1:18" x14ac:dyDescent="0.25">
      <c r="A4914">
        <v>43397</v>
      </c>
      <c r="B4914" t="s">
        <v>12</v>
      </c>
      <c r="C4914">
        <v>81</v>
      </c>
      <c r="D4914" t="s">
        <v>4282</v>
      </c>
      <c r="E4914" t="s">
        <v>34</v>
      </c>
      <c r="F4914" t="s">
        <v>13</v>
      </c>
      <c r="G4914" t="s">
        <v>13</v>
      </c>
      <c r="H4914" t="s">
        <v>20</v>
      </c>
      <c r="I4914" t="s">
        <v>21</v>
      </c>
      <c r="J4914" s="5">
        <v>68.27</v>
      </c>
      <c r="K4914" s="5" t="str">
        <f>_xlfn.IFS(stroke_2[[#This Row],[avg_glucose_level]]&lt;70,"Low",stroke_2[[#This Row],[avg_glucose_level]]&lt;99,"Normal",stroke_2[[#This Row],[avg_glucose_level]]&lt;125,"Prediabetes",stroke_2[[#This Row],[avg_glucose_level]]&lt;199,"Diabetes",stroke_2[[#This Row],[avg_glucose_level]]&gt;199,"Very High")</f>
        <v>Low</v>
      </c>
      <c r="L4914">
        <v>25</v>
      </c>
      <c r="M4914">
        <v>28.25</v>
      </c>
      <c r="N4914">
        <v>25</v>
      </c>
      <c r="O4914" t="s">
        <v>38</v>
      </c>
      <c r="P4914" t="s">
        <v>34</v>
      </c>
      <c r="Q4914" s="4" t="s">
        <v>4285</v>
      </c>
      <c r="R4914" s="5">
        <f t="shared" ca="1" si="76"/>
        <v>1.5844954157796299E-3</v>
      </c>
    </row>
    <row r="4915" spans="1:18" x14ac:dyDescent="0.25">
      <c r="A4915">
        <v>44873</v>
      </c>
      <c r="B4915" t="s">
        <v>19</v>
      </c>
      <c r="C4915">
        <v>81</v>
      </c>
      <c r="D4915" t="s">
        <v>4282</v>
      </c>
      <c r="E4915" t="s">
        <v>34</v>
      </c>
      <c r="F4915" t="s">
        <v>34</v>
      </c>
      <c r="G4915" t="s">
        <v>13</v>
      </c>
      <c r="H4915" t="s">
        <v>20</v>
      </c>
      <c r="I4915" t="s">
        <v>15</v>
      </c>
      <c r="J4915" s="5">
        <v>125.2</v>
      </c>
      <c r="K4915" s="5" t="str">
        <f>_xlfn.IFS(stroke_2[[#This Row],[avg_glucose_level]]&lt;70,"Low",stroke_2[[#This Row],[avg_glucose_level]]&lt;99,"Normal",stroke_2[[#This Row],[avg_glucose_level]]&lt;125,"Prediabetes",stroke_2[[#This Row],[avg_glucose_level]]&lt;199,"Diabetes",stroke_2[[#This Row],[avg_glucose_level]]&gt;199,"Very High")</f>
        <v>Diabetes</v>
      </c>
      <c r="L4915">
        <v>40</v>
      </c>
      <c r="M4915">
        <v>28.25</v>
      </c>
      <c r="N4915">
        <v>40</v>
      </c>
      <c r="O4915" t="s">
        <v>24</v>
      </c>
      <c r="P4915" t="s">
        <v>34</v>
      </c>
      <c r="Q4915" s="4" t="s">
        <v>4285</v>
      </c>
      <c r="R4915" s="5">
        <f t="shared" ca="1" si="76"/>
        <v>1.1023126926359317E-2</v>
      </c>
    </row>
    <row r="4916" spans="1:18" x14ac:dyDescent="0.25">
      <c r="A4916">
        <v>46653</v>
      </c>
      <c r="B4916" t="s">
        <v>19</v>
      </c>
      <c r="C4916">
        <v>81</v>
      </c>
      <c r="D4916" t="s">
        <v>4282</v>
      </c>
      <c r="E4916" t="s">
        <v>13</v>
      </c>
      <c r="F4916" t="s">
        <v>13</v>
      </c>
      <c r="G4916" t="s">
        <v>13</v>
      </c>
      <c r="H4916" t="s">
        <v>14</v>
      </c>
      <c r="I4916" t="s">
        <v>21</v>
      </c>
      <c r="J4916" s="5">
        <v>59.28</v>
      </c>
      <c r="K4916" s="5" t="str">
        <f>_xlfn.IFS(stroke_2[[#This Row],[avg_glucose_level]]&lt;70,"Low",stroke_2[[#This Row],[avg_glucose_level]]&lt;99,"Normal",stroke_2[[#This Row],[avg_glucose_level]]&lt;125,"Prediabetes",stroke_2[[#This Row],[avg_glucose_level]]&lt;199,"Diabetes",stroke_2[[#This Row],[avg_glucose_level]]&gt;199,"Very High")</f>
        <v>Low</v>
      </c>
      <c r="L4916">
        <v>28.1</v>
      </c>
      <c r="M4916">
        <v>28.25</v>
      </c>
      <c r="N4916">
        <v>28.1</v>
      </c>
      <c r="O4916" t="s">
        <v>24</v>
      </c>
      <c r="P4916" t="s">
        <v>34</v>
      </c>
      <c r="Q4916" s="4" t="s">
        <v>4285</v>
      </c>
      <c r="R4916" s="5">
        <f t="shared" ca="1" si="76"/>
        <v>-1.1666624469274472E-2</v>
      </c>
    </row>
    <row r="4917" spans="1:18" x14ac:dyDescent="0.25">
      <c r="A4917">
        <v>47861</v>
      </c>
      <c r="B4917" t="s">
        <v>12</v>
      </c>
      <c r="C4917">
        <v>81</v>
      </c>
      <c r="D4917" t="s">
        <v>4282</v>
      </c>
      <c r="E4917" t="s">
        <v>34</v>
      </c>
      <c r="F4917" t="s">
        <v>34</v>
      </c>
      <c r="G4917" t="s">
        <v>13</v>
      </c>
      <c r="H4917" t="s">
        <v>14</v>
      </c>
      <c r="I4917" t="s">
        <v>15</v>
      </c>
      <c r="J4917" s="5">
        <v>165.47</v>
      </c>
      <c r="K4917" s="5" t="str">
        <f>_xlfn.IFS(stroke_2[[#This Row],[avg_glucose_level]]&lt;70,"Low",stroke_2[[#This Row],[avg_glucose_level]]&lt;99,"Normal",stroke_2[[#This Row],[avg_glucose_level]]&lt;125,"Prediabetes",stroke_2[[#This Row],[avg_glucose_level]]&lt;199,"Diabetes",stroke_2[[#This Row],[avg_glucose_level]]&gt;199,"Very High")</f>
        <v>Diabetes</v>
      </c>
      <c r="L4917">
        <v>28.1</v>
      </c>
      <c r="M4917">
        <v>28.25</v>
      </c>
      <c r="N4917">
        <v>28.1</v>
      </c>
      <c r="O4917" t="s">
        <v>38</v>
      </c>
      <c r="P4917" t="s">
        <v>34</v>
      </c>
      <c r="Q4917" s="4" t="s">
        <v>4285</v>
      </c>
      <c r="R4917" s="5">
        <f t="shared" ca="1" si="76"/>
        <v>2.4041648112884471E-2</v>
      </c>
    </row>
    <row r="4918" spans="1:18" x14ac:dyDescent="0.25">
      <c r="A4918">
        <v>48609</v>
      </c>
      <c r="B4918" t="s">
        <v>19</v>
      </c>
      <c r="C4918">
        <v>81</v>
      </c>
      <c r="D4918" t="s">
        <v>4282</v>
      </c>
      <c r="E4918" t="s">
        <v>34</v>
      </c>
      <c r="F4918" t="s">
        <v>13</v>
      </c>
      <c r="G4918" t="s">
        <v>13</v>
      </c>
      <c r="H4918" t="s">
        <v>14</v>
      </c>
      <c r="I4918" t="s">
        <v>21</v>
      </c>
      <c r="J4918" s="5">
        <v>123.49</v>
      </c>
      <c r="K4918" s="5" t="str">
        <f>_xlfn.IFS(stroke_2[[#This Row],[avg_glucose_level]]&lt;70,"Low",stroke_2[[#This Row],[avg_glucose_level]]&lt;99,"Normal",stroke_2[[#This Row],[avg_glucose_level]]&lt;125,"Prediabetes",stroke_2[[#This Row],[avg_glucose_level]]&lt;199,"Diabetes",stroke_2[[#This Row],[avg_glucose_level]]&gt;199,"Very High")</f>
        <v>Prediabetes</v>
      </c>
      <c r="L4918">
        <v>30.7</v>
      </c>
      <c r="M4918">
        <v>28.25</v>
      </c>
      <c r="N4918">
        <v>30.7</v>
      </c>
      <c r="O4918" t="s">
        <v>29</v>
      </c>
      <c r="P4918" t="s">
        <v>34</v>
      </c>
      <c r="Q4918" s="4" t="s">
        <v>4285</v>
      </c>
      <c r="R4918" s="5">
        <f t="shared" ca="1" si="76"/>
        <v>-1.6778059710348858E-2</v>
      </c>
    </row>
    <row r="4919" spans="1:18" x14ac:dyDescent="0.25">
      <c r="A4919">
        <v>49270</v>
      </c>
      <c r="B4919" t="s">
        <v>19</v>
      </c>
      <c r="C4919">
        <v>81</v>
      </c>
      <c r="D4919" t="s">
        <v>4282</v>
      </c>
      <c r="E4919" t="s">
        <v>34</v>
      </c>
      <c r="F4919" t="s">
        <v>34</v>
      </c>
      <c r="G4919" t="s">
        <v>13</v>
      </c>
      <c r="H4919" t="s">
        <v>14</v>
      </c>
      <c r="I4919" t="s">
        <v>15</v>
      </c>
      <c r="J4919" s="5">
        <v>77.540000000000006</v>
      </c>
      <c r="K4919" s="5" t="str">
        <f>_xlfn.IFS(stroke_2[[#This Row],[avg_glucose_level]]&lt;70,"Low",stroke_2[[#This Row],[avg_glucose_level]]&lt;99,"Normal",stroke_2[[#This Row],[avg_glucose_level]]&lt;125,"Prediabetes",stroke_2[[#This Row],[avg_glucose_level]]&lt;199,"Diabetes",stroke_2[[#This Row],[avg_glucose_level]]&gt;199,"Very High")</f>
        <v>Normal</v>
      </c>
      <c r="L4919">
        <v>33.799999999999997</v>
      </c>
      <c r="M4919">
        <v>28.25</v>
      </c>
      <c r="N4919">
        <v>33.799999999999997</v>
      </c>
      <c r="O4919" t="s">
        <v>38</v>
      </c>
      <c r="P4919" t="s">
        <v>34</v>
      </c>
      <c r="Q4919" s="4" t="s">
        <v>4285</v>
      </c>
      <c r="R4919" s="5">
        <f t="shared" ca="1" si="76"/>
        <v>1.649124243690131E-2</v>
      </c>
    </row>
    <row r="4920" spans="1:18" x14ac:dyDescent="0.25">
      <c r="A4920">
        <v>49702</v>
      </c>
      <c r="B4920" t="s">
        <v>19</v>
      </c>
      <c r="C4920">
        <v>81</v>
      </c>
      <c r="D4920" t="s">
        <v>4282</v>
      </c>
      <c r="E4920" t="s">
        <v>34</v>
      </c>
      <c r="F4920" t="s">
        <v>34</v>
      </c>
      <c r="G4920" t="s">
        <v>13</v>
      </c>
      <c r="H4920" t="s">
        <v>20</v>
      </c>
      <c r="I4920" t="s">
        <v>21</v>
      </c>
      <c r="J4920" s="5">
        <v>101.32</v>
      </c>
      <c r="K4920" s="5" t="str">
        <f>_xlfn.IFS(stroke_2[[#This Row],[avg_glucose_level]]&lt;70,"Low",stroke_2[[#This Row],[avg_glucose_level]]&lt;99,"Normal",stroke_2[[#This Row],[avg_glucose_level]]&lt;125,"Prediabetes",stroke_2[[#This Row],[avg_glucose_level]]&lt;199,"Diabetes",stroke_2[[#This Row],[avg_glucose_level]]&gt;199,"Very High")</f>
        <v>Prediabetes</v>
      </c>
      <c r="L4920">
        <v>29.6</v>
      </c>
      <c r="M4920">
        <v>28.25</v>
      </c>
      <c r="N4920">
        <v>29.6</v>
      </c>
      <c r="O4920" t="s">
        <v>18</v>
      </c>
      <c r="P4920" t="s">
        <v>34</v>
      </c>
      <c r="Q4920" s="4" t="s">
        <v>4285</v>
      </c>
      <c r="R4920" s="5">
        <f t="shared" ca="1" si="76"/>
        <v>1.8208773359309018E-2</v>
      </c>
    </row>
    <row r="4921" spans="1:18" x14ac:dyDescent="0.25">
      <c r="A4921">
        <v>51124</v>
      </c>
      <c r="B4921" t="s">
        <v>12</v>
      </c>
      <c r="C4921">
        <v>81</v>
      </c>
      <c r="D4921" t="s">
        <v>4282</v>
      </c>
      <c r="E4921" t="s">
        <v>34</v>
      </c>
      <c r="F4921" t="s">
        <v>34</v>
      </c>
      <c r="G4921" t="s">
        <v>13</v>
      </c>
      <c r="H4921" t="s">
        <v>20</v>
      </c>
      <c r="I4921" t="s">
        <v>15</v>
      </c>
      <c r="J4921" s="5">
        <v>61.1</v>
      </c>
      <c r="K4921" s="5" t="str">
        <f>_xlfn.IFS(stroke_2[[#This Row],[avg_glucose_level]]&lt;70,"Low",stroke_2[[#This Row],[avg_glucose_level]]&lt;99,"Normal",stroke_2[[#This Row],[avg_glucose_level]]&lt;125,"Prediabetes",stroke_2[[#This Row],[avg_glucose_level]]&lt;199,"Diabetes",stroke_2[[#This Row],[avg_glucose_level]]&gt;199,"Very High")</f>
        <v>Low</v>
      </c>
      <c r="L4921">
        <v>27.6</v>
      </c>
      <c r="M4921">
        <v>28.25</v>
      </c>
      <c r="N4921">
        <v>27.6</v>
      </c>
      <c r="O4921" t="s">
        <v>29</v>
      </c>
      <c r="P4921" t="s">
        <v>34</v>
      </c>
      <c r="Q4921" s="4" t="s">
        <v>4285</v>
      </c>
      <c r="R4921" s="5">
        <f t="shared" ca="1" si="76"/>
        <v>1.6678320991672019E-2</v>
      </c>
    </row>
    <row r="4922" spans="1:18" x14ac:dyDescent="0.25">
      <c r="A4922">
        <v>51169</v>
      </c>
      <c r="B4922" t="s">
        <v>12</v>
      </c>
      <c r="C4922">
        <v>81</v>
      </c>
      <c r="D4922" t="s">
        <v>4282</v>
      </c>
      <c r="E4922" t="s">
        <v>34</v>
      </c>
      <c r="F4922" t="s">
        <v>34</v>
      </c>
      <c r="G4922" t="s">
        <v>13</v>
      </c>
      <c r="H4922" t="s">
        <v>14</v>
      </c>
      <c r="I4922" t="s">
        <v>15</v>
      </c>
      <c r="J4922" s="5">
        <v>72.81</v>
      </c>
      <c r="K4922" s="5" t="str">
        <f>_xlfn.IFS(stroke_2[[#This Row],[avg_glucose_level]]&lt;70,"Low",stroke_2[[#This Row],[avg_glucose_level]]&lt;99,"Normal",stroke_2[[#This Row],[avg_glucose_level]]&lt;125,"Prediabetes",stroke_2[[#This Row],[avg_glucose_level]]&lt;199,"Diabetes",stroke_2[[#This Row],[avg_glucose_level]]&gt;199,"Very High")</f>
        <v>Normal</v>
      </c>
      <c r="L4922">
        <v>26.3</v>
      </c>
      <c r="M4922">
        <v>28.25</v>
      </c>
      <c r="N4922">
        <v>26.3</v>
      </c>
      <c r="O4922" t="s">
        <v>24</v>
      </c>
      <c r="P4922" t="s">
        <v>13</v>
      </c>
      <c r="Q4922" s="4" t="s">
        <v>4286</v>
      </c>
      <c r="R4922" s="5">
        <f t="shared" ca="1" si="76"/>
        <v>1.0138763958359105</v>
      </c>
    </row>
    <row r="4923" spans="1:18" x14ac:dyDescent="0.25">
      <c r="A4923">
        <v>52652</v>
      </c>
      <c r="B4923" t="s">
        <v>12</v>
      </c>
      <c r="C4923">
        <v>81</v>
      </c>
      <c r="D4923" t="s">
        <v>4282</v>
      </c>
      <c r="E4923" t="s">
        <v>34</v>
      </c>
      <c r="F4923" t="s">
        <v>34</v>
      </c>
      <c r="G4923" t="s">
        <v>13</v>
      </c>
      <c r="H4923" t="s">
        <v>14</v>
      </c>
      <c r="I4923" t="s">
        <v>21</v>
      </c>
      <c r="J4923" s="5">
        <v>135.32</v>
      </c>
      <c r="K4923" s="5" t="str">
        <f>_xlfn.IFS(stroke_2[[#This Row],[avg_glucose_level]]&lt;70,"Low",stroke_2[[#This Row],[avg_glucose_level]]&lt;99,"Normal",stroke_2[[#This Row],[avg_glucose_level]]&lt;125,"Prediabetes",stroke_2[[#This Row],[avg_glucose_level]]&lt;199,"Diabetes",stroke_2[[#This Row],[avg_glucose_level]]&gt;199,"Very High")</f>
        <v>Diabetes</v>
      </c>
      <c r="L4923">
        <v>35.799999999999997</v>
      </c>
      <c r="M4923">
        <v>28.25</v>
      </c>
      <c r="N4923">
        <v>35.799999999999997</v>
      </c>
      <c r="O4923" t="s">
        <v>38</v>
      </c>
      <c r="P4923" t="s">
        <v>34</v>
      </c>
      <c r="Q4923" s="4" t="s">
        <v>4285</v>
      </c>
      <c r="R4923" s="5">
        <f t="shared" ca="1" si="76"/>
        <v>2.5707916095825956E-3</v>
      </c>
    </row>
    <row r="4924" spans="1:18" x14ac:dyDescent="0.25">
      <c r="A4924">
        <v>54264</v>
      </c>
      <c r="B4924" t="s">
        <v>19</v>
      </c>
      <c r="C4924">
        <v>81</v>
      </c>
      <c r="D4924" t="s">
        <v>4282</v>
      </c>
      <c r="E4924" t="s">
        <v>13</v>
      </c>
      <c r="F4924" t="s">
        <v>34</v>
      </c>
      <c r="G4924" t="s">
        <v>13</v>
      </c>
      <c r="H4924" t="s">
        <v>14</v>
      </c>
      <c r="I4924" t="s">
        <v>15</v>
      </c>
      <c r="J4924" s="5">
        <v>58.71</v>
      </c>
      <c r="K4924" s="5" t="str">
        <f>_xlfn.IFS(stroke_2[[#This Row],[avg_glucose_level]]&lt;70,"Low",stroke_2[[#This Row],[avg_glucose_level]]&lt;99,"Normal",stroke_2[[#This Row],[avg_glucose_level]]&lt;125,"Prediabetes",stroke_2[[#This Row],[avg_glucose_level]]&lt;199,"Diabetes",stroke_2[[#This Row],[avg_glucose_level]]&gt;199,"Very High")</f>
        <v>Low</v>
      </c>
      <c r="L4924">
        <v>34.5</v>
      </c>
      <c r="M4924">
        <v>28.25</v>
      </c>
      <c r="N4924">
        <v>34.5</v>
      </c>
      <c r="O4924" t="s">
        <v>24</v>
      </c>
      <c r="P4924" t="s">
        <v>34</v>
      </c>
      <c r="Q4924" s="4" t="s">
        <v>4285</v>
      </c>
      <c r="R4924" s="5">
        <f t="shared" ca="1" si="76"/>
        <v>-8.523599096865498E-3</v>
      </c>
    </row>
    <row r="4925" spans="1:18" x14ac:dyDescent="0.25">
      <c r="A4925">
        <v>54724</v>
      </c>
      <c r="B4925" t="s">
        <v>19</v>
      </c>
      <c r="C4925">
        <v>81</v>
      </c>
      <c r="D4925" t="s">
        <v>4282</v>
      </c>
      <c r="E4925" t="s">
        <v>34</v>
      </c>
      <c r="F4925" t="s">
        <v>34</v>
      </c>
      <c r="G4925" t="s">
        <v>34</v>
      </c>
      <c r="H4925" t="s">
        <v>43</v>
      </c>
      <c r="I4925" t="s">
        <v>15</v>
      </c>
      <c r="J4925" s="5">
        <v>70.3</v>
      </c>
      <c r="K4925" s="5" t="str">
        <f>_xlfn.IFS(stroke_2[[#This Row],[avg_glucose_level]]&lt;70,"Low",stroke_2[[#This Row],[avg_glucose_level]]&lt;99,"Normal",stroke_2[[#This Row],[avg_glucose_level]]&lt;125,"Prediabetes",stroke_2[[#This Row],[avg_glucose_level]]&lt;199,"Diabetes",stroke_2[[#This Row],[avg_glucose_level]]&gt;199,"Very High")</f>
        <v>Normal</v>
      </c>
      <c r="L4925">
        <v>25.8</v>
      </c>
      <c r="M4925">
        <v>28.25</v>
      </c>
      <c r="N4925">
        <v>25.8</v>
      </c>
      <c r="O4925" t="s">
        <v>29</v>
      </c>
      <c r="P4925" t="s">
        <v>13</v>
      </c>
      <c r="Q4925" s="4" t="s">
        <v>4286</v>
      </c>
      <c r="R4925" s="5">
        <f t="shared" ca="1" si="76"/>
        <v>0.99467292332445145</v>
      </c>
    </row>
    <row r="4926" spans="1:18" x14ac:dyDescent="0.25">
      <c r="A4926">
        <v>55138</v>
      </c>
      <c r="B4926" t="s">
        <v>19</v>
      </c>
      <c r="C4926">
        <v>81</v>
      </c>
      <c r="D4926" t="s">
        <v>4282</v>
      </c>
      <c r="E4926" t="s">
        <v>34</v>
      </c>
      <c r="F4926" t="s">
        <v>34</v>
      </c>
      <c r="G4926" t="s">
        <v>34</v>
      </c>
      <c r="H4926" t="s">
        <v>20</v>
      </c>
      <c r="I4926" t="s">
        <v>15</v>
      </c>
      <c r="J4926" s="5">
        <v>71.91</v>
      </c>
      <c r="K4926" s="5" t="str">
        <f>_xlfn.IFS(stroke_2[[#This Row],[avg_glucose_level]]&lt;70,"Low",stroke_2[[#This Row],[avg_glucose_level]]&lt;99,"Normal",stroke_2[[#This Row],[avg_glucose_level]]&lt;125,"Prediabetes",stroke_2[[#This Row],[avg_glucose_level]]&lt;199,"Diabetes",stroke_2[[#This Row],[avg_glucose_level]]&gt;199,"Very High")</f>
        <v>Normal</v>
      </c>
      <c r="L4926">
        <v>19.2</v>
      </c>
      <c r="M4926">
        <v>28.25</v>
      </c>
      <c r="N4926">
        <v>19.2</v>
      </c>
      <c r="O4926" t="s">
        <v>38</v>
      </c>
      <c r="P4926" t="s">
        <v>34</v>
      </c>
      <c r="Q4926" s="4" t="s">
        <v>4285</v>
      </c>
      <c r="R4926" s="5">
        <f t="shared" ca="1" si="76"/>
        <v>-7.0677794694209654E-3</v>
      </c>
    </row>
    <row r="4927" spans="1:18" x14ac:dyDescent="0.25">
      <c r="A4927">
        <v>56669</v>
      </c>
      <c r="B4927" t="s">
        <v>12</v>
      </c>
      <c r="C4927">
        <v>81</v>
      </c>
      <c r="D4927" t="s">
        <v>4282</v>
      </c>
      <c r="E4927" t="s">
        <v>34</v>
      </c>
      <c r="F4927" t="s">
        <v>34</v>
      </c>
      <c r="G4927" t="s">
        <v>13</v>
      </c>
      <c r="H4927" t="s">
        <v>14</v>
      </c>
      <c r="I4927" t="s">
        <v>15</v>
      </c>
      <c r="J4927" s="5">
        <v>186.21</v>
      </c>
      <c r="K4927" s="5" t="str">
        <f>_xlfn.IFS(stroke_2[[#This Row],[avg_glucose_level]]&lt;70,"Low",stroke_2[[#This Row],[avg_glucose_level]]&lt;99,"Normal",stroke_2[[#This Row],[avg_glucose_level]]&lt;125,"Prediabetes",stroke_2[[#This Row],[avg_glucose_level]]&lt;199,"Diabetes",stroke_2[[#This Row],[avg_glucose_level]]&gt;199,"Very High")</f>
        <v>Diabetes</v>
      </c>
      <c r="L4927">
        <v>29</v>
      </c>
      <c r="M4927">
        <v>28.25</v>
      </c>
      <c r="N4927">
        <v>29</v>
      </c>
      <c r="O4927" t="s">
        <v>18</v>
      </c>
      <c r="P4927" t="s">
        <v>13</v>
      </c>
      <c r="Q4927" s="4" t="s">
        <v>4286</v>
      </c>
      <c r="R4927" s="5">
        <f t="shared" ca="1" si="76"/>
        <v>1.0030995801791218</v>
      </c>
    </row>
    <row r="4928" spans="1:18" x14ac:dyDescent="0.25">
      <c r="A4928">
        <v>56995</v>
      </c>
      <c r="B4928" t="s">
        <v>19</v>
      </c>
      <c r="C4928">
        <v>81</v>
      </c>
      <c r="D4928" t="s">
        <v>4282</v>
      </c>
      <c r="E4928" t="s">
        <v>34</v>
      </c>
      <c r="F4928" t="s">
        <v>34</v>
      </c>
      <c r="G4928" t="s">
        <v>13</v>
      </c>
      <c r="H4928" t="s">
        <v>14</v>
      </c>
      <c r="I4928" t="s">
        <v>15</v>
      </c>
      <c r="J4928" s="5">
        <v>82.86</v>
      </c>
      <c r="K4928" s="5" t="str">
        <f>_xlfn.IFS(stroke_2[[#This Row],[avg_glucose_level]]&lt;70,"Low",stroke_2[[#This Row],[avg_glucose_level]]&lt;99,"Normal",stroke_2[[#This Row],[avg_glucose_level]]&lt;125,"Prediabetes",stroke_2[[#This Row],[avg_glucose_level]]&lt;199,"Diabetes",stroke_2[[#This Row],[avg_glucose_level]]&gt;199,"Very High")</f>
        <v>Normal</v>
      </c>
      <c r="L4928">
        <v>25</v>
      </c>
      <c r="M4928">
        <v>28.25</v>
      </c>
      <c r="N4928">
        <v>25</v>
      </c>
      <c r="O4928" t="s">
        <v>24</v>
      </c>
      <c r="P4928" t="s">
        <v>34</v>
      </c>
      <c r="Q4928" s="4" t="s">
        <v>4285</v>
      </c>
      <c r="R4928" s="5">
        <f t="shared" ca="1" si="76"/>
        <v>7.9878185678278479E-3</v>
      </c>
    </row>
    <row r="4929" spans="1:18" x14ac:dyDescent="0.25">
      <c r="A4929">
        <v>57080</v>
      </c>
      <c r="B4929" t="s">
        <v>19</v>
      </c>
      <c r="C4929">
        <v>81</v>
      </c>
      <c r="D4929" t="s">
        <v>4282</v>
      </c>
      <c r="E4929" t="s">
        <v>13</v>
      </c>
      <c r="F4929" t="s">
        <v>13</v>
      </c>
      <c r="G4929" t="s">
        <v>13</v>
      </c>
      <c r="H4929" t="s">
        <v>20</v>
      </c>
      <c r="I4929" t="s">
        <v>15</v>
      </c>
      <c r="J4929" s="5">
        <v>59.11</v>
      </c>
      <c r="K4929" s="5" t="str">
        <f>_xlfn.IFS(stroke_2[[#This Row],[avg_glucose_level]]&lt;70,"Low",stroke_2[[#This Row],[avg_glucose_level]]&lt;99,"Normal",stroke_2[[#This Row],[avg_glucose_level]]&lt;125,"Prediabetes",stroke_2[[#This Row],[avg_glucose_level]]&lt;199,"Diabetes",stroke_2[[#This Row],[avg_glucose_level]]&gt;199,"Very High")</f>
        <v>Low</v>
      </c>
      <c r="L4929">
        <v>20.7</v>
      </c>
      <c r="M4929">
        <v>28.25</v>
      </c>
      <c r="N4929">
        <v>20.7</v>
      </c>
      <c r="O4929" t="s">
        <v>18</v>
      </c>
      <c r="P4929" t="s">
        <v>34</v>
      </c>
      <c r="Q4929" s="4" t="s">
        <v>4285</v>
      </c>
      <c r="R4929" s="5">
        <f t="shared" ca="1" si="76"/>
        <v>-1.3755680645216928E-2</v>
      </c>
    </row>
    <row r="4930" spans="1:18" x14ac:dyDescent="0.25">
      <c r="A4930">
        <v>59749</v>
      </c>
      <c r="B4930" t="s">
        <v>12</v>
      </c>
      <c r="C4930">
        <v>81</v>
      </c>
      <c r="D4930" t="s">
        <v>4282</v>
      </c>
      <c r="E4930" t="s">
        <v>34</v>
      </c>
      <c r="F4930" t="s">
        <v>34</v>
      </c>
      <c r="G4930" t="s">
        <v>13</v>
      </c>
      <c r="H4930" t="s">
        <v>14</v>
      </c>
      <c r="I4930" t="s">
        <v>15</v>
      </c>
      <c r="J4930" s="5">
        <v>234.35</v>
      </c>
      <c r="K4930" s="5" t="str">
        <f>_xlfn.IFS(stroke_2[[#This Row],[avg_glucose_level]]&lt;70,"Low",stroke_2[[#This Row],[avg_glucose_level]]&lt;99,"Normal",stroke_2[[#This Row],[avg_glucose_level]]&lt;125,"Prediabetes",stroke_2[[#This Row],[avg_glucose_level]]&lt;199,"Diabetes",stroke_2[[#This Row],[avg_glucose_level]]&gt;199,"Very High")</f>
        <v>Very High</v>
      </c>
      <c r="L4930">
        <v>25.3</v>
      </c>
      <c r="M4930">
        <v>28.25</v>
      </c>
      <c r="N4930">
        <v>25.3</v>
      </c>
      <c r="O4930" t="s">
        <v>18</v>
      </c>
      <c r="P4930" t="s">
        <v>34</v>
      </c>
      <c r="Q4930" s="4" t="s">
        <v>4285</v>
      </c>
      <c r="R4930" s="5">
        <f t="shared" ref="R4930:R4993" ca="1" si="77">Q4930 + (RAND()-0.5)/20</f>
        <v>1.2408597326470622E-2</v>
      </c>
    </row>
    <row r="4931" spans="1:18" x14ac:dyDescent="0.25">
      <c r="A4931">
        <v>60003</v>
      </c>
      <c r="B4931" t="s">
        <v>12</v>
      </c>
      <c r="C4931">
        <v>81</v>
      </c>
      <c r="D4931" t="s">
        <v>4282</v>
      </c>
      <c r="E4931" t="s">
        <v>34</v>
      </c>
      <c r="F4931" t="s">
        <v>34</v>
      </c>
      <c r="G4931" t="s">
        <v>13</v>
      </c>
      <c r="H4931" t="s">
        <v>43</v>
      </c>
      <c r="I4931" t="s">
        <v>21</v>
      </c>
      <c r="J4931" s="5">
        <v>89.02</v>
      </c>
      <c r="K4931" s="5" t="str">
        <f>_xlfn.IFS(stroke_2[[#This Row],[avg_glucose_level]]&lt;70,"Low",stroke_2[[#This Row],[avg_glucose_level]]&lt;99,"Normal",stroke_2[[#This Row],[avg_glucose_level]]&lt;125,"Prediabetes",stroke_2[[#This Row],[avg_glucose_level]]&lt;199,"Diabetes",stroke_2[[#This Row],[avg_glucose_level]]&gt;199,"Very High")</f>
        <v>Normal</v>
      </c>
      <c r="L4931">
        <v>26.9</v>
      </c>
      <c r="M4931">
        <v>28.25</v>
      </c>
      <c r="N4931">
        <v>26.9</v>
      </c>
      <c r="O4931" t="s">
        <v>24</v>
      </c>
      <c r="P4931" t="s">
        <v>34</v>
      </c>
      <c r="Q4931" s="4" t="s">
        <v>4285</v>
      </c>
      <c r="R4931" s="5">
        <f t="shared" ca="1" si="77"/>
        <v>1.848521983633019E-2</v>
      </c>
    </row>
    <row r="4932" spans="1:18" x14ac:dyDescent="0.25">
      <c r="A4932">
        <v>61384</v>
      </c>
      <c r="B4932" t="s">
        <v>12</v>
      </c>
      <c r="C4932">
        <v>81</v>
      </c>
      <c r="D4932" t="s">
        <v>4282</v>
      </c>
      <c r="E4932" t="s">
        <v>13</v>
      </c>
      <c r="F4932" t="s">
        <v>34</v>
      </c>
      <c r="G4932" t="s">
        <v>13</v>
      </c>
      <c r="H4932" t="s">
        <v>14</v>
      </c>
      <c r="I4932" t="s">
        <v>15</v>
      </c>
      <c r="J4932" s="5">
        <v>117.77</v>
      </c>
      <c r="K4932" s="5" t="str">
        <f>_xlfn.IFS(stroke_2[[#This Row],[avg_glucose_level]]&lt;70,"Low",stroke_2[[#This Row],[avg_glucose_level]]&lt;99,"Normal",stroke_2[[#This Row],[avg_glucose_level]]&lt;125,"Prediabetes",stroke_2[[#This Row],[avg_glucose_level]]&lt;199,"Diabetes",stroke_2[[#This Row],[avg_glucose_level]]&gt;199,"Very High")</f>
        <v>Prediabetes</v>
      </c>
      <c r="L4932">
        <v>27.1</v>
      </c>
      <c r="M4932">
        <v>28.25</v>
      </c>
      <c r="N4932">
        <v>27.1</v>
      </c>
      <c r="O4932" t="s">
        <v>24</v>
      </c>
      <c r="P4932" t="s">
        <v>34</v>
      </c>
      <c r="Q4932" s="4" t="s">
        <v>4285</v>
      </c>
      <c r="R4932" s="5">
        <f t="shared" ca="1" si="77"/>
        <v>1.5478318509980492E-4</v>
      </c>
    </row>
    <row r="4933" spans="1:18" x14ac:dyDescent="0.25">
      <c r="A4933">
        <v>63836</v>
      </c>
      <c r="B4933" t="s">
        <v>12</v>
      </c>
      <c r="C4933">
        <v>81</v>
      </c>
      <c r="D4933" t="s">
        <v>4282</v>
      </c>
      <c r="E4933" t="s">
        <v>13</v>
      </c>
      <c r="F4933" t="s">
        <v>13</v>
      </c>
      <c r="G4933" t="s">
        <v>13</v>
      </c>
      <c r="H4933" t="s">
        <v>43</v>
      </c>
      <c r="I4933" t="s">
        <v>21</v>
      </c>
      <c r="J4933" s="5">
        <v>217.94</v>
      </c>
      <c r="K4933" s="5" t="str">
        <f>_xlfn.IFS(stroke_2[[#This Row],[avg_glucose_level]]&lt;70,"Low",stroke_2[[#This Row],[avg_glucose_level]]&lt;99,"Normal",stroke_2[[#This Row],[avg_glucose_level]]&lt;125,"Prediabetes",stroke_2[[#This Row],[avg_glucose_level]]&lt;199,"Diabetes",stroke_2[[#This Row],[avg_glucose_level]]&gt;199,"Very High")</f>
        <v>Very High</v>
      </c>
      <c r="L4933">
        <v>24.1</v>
      </c>
      <c r="M4933">
        <v>28.25</v>
      </c>
      <c r="N4933">
        <v>24.1</v>
      </c>
      <c r="O4933" t="s">
        <v>18</v>
      </c>
      <c r="P4933" t="s">
        <v>34</v>
      </c>
      <c r="Q4933" s="4" t="s">
        <v>4285</v>
      </c>
      <c r="R4933" s="5">
        <f t="shared" ca="1" si="77"/>
        <v>2.1439560029574256E-2</v>
      </c>
    </row>
    <row r="4934" spans="1:18" x14ac:dyDescent="0.25">
      <c r="A4934">
        <v>64661</v>
      </c>
      <c r="B4934" t="s">
        <v>19</v>
      </c>
      <c r="C4934">
        <v>81</v>
      </c>
      <c r="D4934" t="s">
        <v>4282</v>
      </c>
      <c r="E4934" t="s">
        <v>34</v>
      </c>
      <c r="F4934" t="s">
        <v>34</v>
      </c>
      <c r="G4934" t="s">
        <v>34</v>
      </c>
      <c r="H4934" t="s">
        <v>20</v>
      </c>
      <c r="I4934" t="s">
        <v>15</v>
      </c>
      <c r="J4934" s="5">
        <v>57.42</v>
      </c>
      <c r="K4934" s="5" t="str">
        <f>_xlfn.IFS(stroke_2[[#This Row],[avg_glucose_level]]&lt;70,"Low",stroke_2[[#This Row],[avg_glucose_level]]&lt;99,"Normal",stroke_2[[#This Row],[avg_glucose_level]]&lt;125,"Prediabetes",stroke_2[[#This Row],[avg_glucose_level]]&lt;199,"Diabetes",stroke_2[[#This Row],[avg_glucose_level]]&gt;199,"Very High")</f>
        <v>Low</v>
      </c>
      <c r="L4934">
        <v>33.700000000000003</v>
      </c>
      <c r="M4934">
        <v>28.25</v>
      </c>
      <c r="N4934">
        <v>33.700000000000003</v>
      </c>
      <c r="O4934" t="s">
        <v>24</v>
      </c>
      <c r="P4934" t="s">
        <v>34</v>
      </c>
      <c r="Q4934" s="4" t="s">
        <v>4285</v>
      </c>
      <c r="R4934" s="5">
        <f t="shared" ca="1" si="77"/>
        <v>2.0567482863276067E-2</v>
      </c>
    </row>
    <row r="4935" spans="1:18" x14ac:dyDescent="0.25">
      <c r="A4935">
        <v>65105</v>
      </c>
      <c r="B4935" t="s">
        <v>12</v>
      </c>
      <c r="C4935">
        <v>81</v>
      </c>
      <c r="D4935" t="s">
        <v>4282</v>
      </c>
      <c r="E4935" t="s">
        <v>34</v>
      </c>
      <c r="F4935" t="s">
        <v>34</v>
      </c>
      <c r="G4935" t="s">
        <v>13</v>
      </c>
      <c r="H4935" t="s">
        <v>14</v>
      </c>
      <c r="I4935" t="s">
        <v>15</v>
      </c>
      <c r="J4935" s="5">
        <v>213.22</v>
      </c>
      <c r="K4935" s="5" t="str">
        <f>_xlfn.IFS(stroke_2[[#This Row],[avg_glucose_level]]&lt;70,"Low",stroke_2[[#This Row],[avg_glucose_level]]&lt;99,"Normal",stroke_2[[#This Row],[avg_glucose_level]]&lt;125,"Prediabetes",stroke_2[[#This Row],[avg_glucose_level]]&lt;199,"Diabetes",stroke_2[[#This Row],[avg_glucose_level]]&gt;199,"Very High")</f>
        <v>Very High</v>
      </c>
      <c r="L4935">
        <v>26.1</v>
      </c>
      <c r="M4935">
        <v>28.25</v>
      </c>
      <c r="N4935">
        <v>26.1</v>
      </c>
      <c r="O4935" t="s">
        <v>38</v>
      </c>
      <c r="P4935" t="s">
        <v>13</v>
      </c>
      <c r="Q4935" s="4" t="s">
        <v>4286</v>
      </c>
      <c r="R4935" s="5">
        <f t="shared" ca="1" si="77"/>
        <v>0.98682941782025224</v>
      </c>
    </row>
    <row r="4936" spans="1:18" x14ac:dyDescent="0.25">
      <c r="A4936">
        <v>65794</v>
      </c>
      <c r="B4936" t="s">
        <v>19</v>
      </c>
      <c r="C4936">
        <v>81</v>
      </c>
      <c r="D4936" t="s">
        <v>4282</v>
      </c>
      <c r="E4936" t="s">
        <v>13</v>
      </c>
      <c r="F4936" t="s">
        <v>34</v>
      </c>
      <c r="G4936" t="s">
        <v>13</v>
      </c>
      <c r="H4936" t="s">
        <v>14</v>
      </c>
      <c r="I4936" t="s">
        <v>21</v>
      </c>
      <c r="J4936" s="5">
        <v>164.77</v>
      </c>
      <c r="K4936" s="5" t="str">
        <f>_xlfn.IFS(stroke_2[[#This Row],[avg_glucose_level]]&lt;70,"Low",stroke_2[[#This Row],[avg_glucose_level]]&lt;99,"Normal",stroke_2[[#This Row],[avg_glucose_level]]&lt;125,"Prediabetes",stroke_2[[#This Row],[avg_glucose_level]]&lt;199,"Diabetes",stroke_2[[#This Row],[avg_glucose_level]]&gt;199,"Very High")</f>
        <v>Diabetes</v>
      </c>
      <c r="L4936">
        <v>34.5</v>
      </c>
      <c r="M4936">
        <v>28.25</v>
      </c>
      <c r="N4936">
        <v>34.5</v>
      </c>
      <c r="O4936" t="s">
        <v>24</v>
      </c>
      <c r="P4936" t="s">
        <v>34</v>
      </c>
      <c r="Q4936" s="4" t="s">
        <v>4285</v>
      </c>
      <c r="R4936" s="5">
        <f t="shared" ca="1" si="77"/>
        <v>2.0900921344654672E-2</v>
      </c>
    </row>
    <row r="4937" spans="1:18" x14ac:dyDescent="0.25">
      <c r="A4937">
        <v>65955</v>
      </c>
      <c r="B4937" t="s">
        <v>12</v>
      </c>
      <c r="C4937">
        <v>81</v>
      </c>
      <c r="D4937" t="s">
        <v>4282</v>
      </c>
      <c r="E4937" t="s">
        <v>13</v>
      </c>
      <c r="F4937" t="s">
        <v>13</v>
      </c>
      <c r="G4937" t="s">
        <v>34</v>
      </c>
      <c r="H4937" t="s">
        <v>14</v>
      </c>
      <c r="I4937" t="s">
        <v>21</v>
      </c>
      <c r="J4937" s="5">
        <v>220.64</v>
      </c>
      <c r="K4937" s="5" t="str">
        <f>_xlfn.IFS(stroke_2[[#This Row],[avg_glucose_level]]&lt;70,"Low",stroke_2[[#This Row],[avg_glucose_level]]&lt;99,"Normal",stroke_2[[#This Row],[avg_glucose_level]]&lt;125,"Prediabetes",stroke_2[[#This Row],[avg_glucose_level]]&lt;199,"Diabetes",stroke_2[[#This Row],[avg_glucose_level]]&gt;199,"Very High")</f>
        <v>Very High</v>
      </c>
      <c r="L4937">
        <v>30</v>
      </c>
      <c r="M4937">
        <v>28.25</v>
      </c>
      <c r="N4937">
        <v>30</v>
      </c>
      <c r="O4937" t="s">
        <v>24</v>
      </c>
      <c r="P4937" t="s">
        <v>34</v>
      </c>
      <c r="Q4937" s="4" t="s">
        <v>4285</v>
      </c>
      <c r="R4937" s="5">
        <f t="shared" ca="1" si="77"/>
        <v>1.6141746465997669E-2</v>
      </c>
    </row>
    <row r="4938" spans="1:18" x14ac:dyDescent="0.25">
      <c r="A4938">
        <v>69284</v>
      </c>
      <c r="B4938" t="s">
        <v>19</v>
      </c>
      <c r="C4938">
        <v>81</v>
      </c>
      <c r="D4938" t="s">
        <v>4282</v>
      </c>
      <c r="E4938" t="s">
        <v>13</v>
      </c>
      <c r="F4938" t="s">
        <v>34</v>
      </c>
      <c r="G4938" t="s">
        <v>13</v>
      </c>
      <c r="H4938" t="s">
        <v>20</v>
      </c>
      <c r="I4938" t="s">
        <v>15</v>
      </c>
      <c r="J4938" s="5">
        <v>174.54</v>
      </c>
      <c r="K4938" s="5" t="str">
        <f>_xlfn.IFS(stroke_2[[#This Row],[avg_glucose_level]]&lt;70,"Low",stroke_2[[#This Row],[avg_glucose_level]]&lt;99,"Normal",stroke_2[[#This Row],[avg_glucose_level]]&lt;125,"Prediabetes",stroke_2[[#This Row],[avg_glucose_level]]&lt;199,"Diabetes",stroke_2[[#This Row],[avg_glucose_level]]&gt;199,"Very High")</f>
        <v>Diabetes</v>
      </c>
      <c r="L4938">
        <v>26.4</v>
      </c>
      <c r="M4938">
        <v>28.25</v>
      </c>
      <c r="N4938">
        <v>26.4</v>
      </c>
      <c r="O4938" t="s">
        <v>24</v>
      </c>
      <c r="P4938" t="s">
        <v>34</v>
      </c>
      <c r="Q4938" s="4" t="s">
        <v>4285</v>
      </c>
      <c r="R4938" s="5">
        <f t="shared" ca="1" si="77"/>
        <v>9.2289594371482431E-3</v>
      </c>
    </row>
    <row r="4939" spans="1:18" x14ac:dyDescent="0.25">
      <c r="A4939">
        <v>69643</v>
      </c>
      <c r="B4939" t="s">
        <v>12</v>
      </c>
      <c r="C4939">
        <v>81</v>
      </c>
      <c r="D4939" t="s">
        <v>4282</v>
      </c>
      <c r="E4939" t="s">
        <v>34</v>
      </c>
      <c r="F4939" t="s">
        <v>34</v>
      </c>
      <c r="G4939" t="s">
        <v>13</v>
      </c>
      <c r="H4939" t="s">
        <v>14</v>
      </c>
      <c r="I4939" t="s">
        <v>21</v>
      </c>
      <c r="J4939" s="5">
        <v>59.93</v>
      </c>
      <c r="K4939" s="5" t="str">
        <f>_xlfn.IFS(stroke_2[[#This Row],[avg_glucose_level]]&lt;70,"Low",stroke_2[[#This Row],[avg_glucose_level]]&lt;99,"Normal",stroke_2[[#This Row],[avg_glucose_level]]&lt;125,"Prediabetes",stroke_2[[#This Row],[avg_glucose_level]]&lt;199,"Diabetes",stroke_2[[#This Row],[avg_glucose_level]]&gt;199,"Very High")</f>
        <v>Low</v>
      </c>
      <c r="L4939">
        <v>28.9</v>
      </c>
      <c r="M4939">
        <v>28.25</v>
      </c>
      <c r="N4939">
        <v>28.9</v>
      </c>
      <c r="O4939" t="s">
        <v>18</v>
      </c>
      <c r="P4939" t="s">
        <v>34</v>
      </c>
      <c r="Q4939" s="4" t="s">
        <v>4285</v>
      </c>
      <c r="R4939" s="5">
        <f t="shared" ca="1" si="77"/>
        <v>-2.1738282080516265E-2</v>
      </c>
    </row>
    <row r="4940" spans="1:18" x14ac:dyDescent="0.25">
      <c r="A4940">
        <v>70497</v>
      </c>
      <c r="B4940" t="s">
        <v>19</v>
      </c>
      <c r="C4940">
        <v>81</v>
      </c>
      <c r="D4940" t="s">
        <v>4282</v>
      </c>
      <c r="E4940" t="s">
        <v>13</v>
      </c>
      <c r="F4940" t="s">
        <v>13</v>
      </c>
      <c r="G4940" t="s">
        <v>13</v>
      </c>
      <c r="H4940" t="s">
        <v>14</v>
      </c>
      <c r="I4940" t="s">
        <v>21</v>
      </c>
      <c r="J4940" s="5">
        <v>126.34</v>
      </c>
      <c r="K4940" s="5" t="str">
        <f>_xlfn.IFS(stroke_2[[#This Row],[avg_glucose_level]]&lt;70,"Low",stroke_2[[#This Row],[avg_glucose_level]]&lt;99,"Normal",stroke_2[[#This Row],[avg_glucose_level]]&lt;125,"Prediabetes",stroke_2[[#This Row],[avg_glucose_level]]&lt;199,"Diabetes",stroke_2[[#This Row],[avg_glucose_level]]&gt;199,"Very High")</f>
        <v>Diabetes</v>
      </c>
      <c r="L4940">
        <v>27.4</v>
      </c>
      <c r="M4940">
        <v>28.25</v>
      </c>
      <c r="N4940">
        <v>27.4</v>
      </c>
      <c r="O4940" t="s">
        <v>29</v>
      </c>
      <c r="P4940" t="s">
        <v>34</v>
      </c>
      <c r="Q4940" s="4" t="s">
        <v>4285</v>
      </c>
      <c r="R4940" s="5">
        <f t="shared" ca="1" si="77"/>
        <v>-1.2538414578528095E-2</v>
      </c>
    </row>
    <row r="4941" spans="1:18" x14ac:dyDescent="0.25">
      <c r="A4941">
        <v>712</v>
      </c>
      <c r="B4941" t="s">
        <v>19</v>
      </c>
      <c r="C4941">
        <v>82</v>
      </c>
      <c r="D4941" t="s">
        <v>4282</v>
      </c>
      <c r="E4941" t="s">
        <v>13</v>
      </c>
      <c r="F4941" t="s">
        <v>13</v>
      </c>
      <c r="G4941" t="s">
        <v>34</v>
      </c>
      <c r="H4941" t="s">
        <v>14</v>
      </c>
      <c r="I4941" t="s">
        <v>21</v>
      </c>
      <c r="J4941" s="5">
        <v>84.03</v>
      </c>
      <c r="K4941" s="5" t="str">
        <f>_xlfn.IFS(stroke_2[[#This Row],[avg_glucose_level]]&lt;70,"Low",stroke_2[[#This Row],[avg_glucose_level]]&lt;99,"Normal",stroke_2[[#This Row],[avg_glucose_level]]&lt;125,"Prediabetes",stroke_2[[#This Row],[avg_glucose_level]]&lt;199,"Diabetes",stroke_2[[#This Row],[avg_glucose_level]]&gt;199,"Very High")</f>
        <v>Normal</v>
      </c>
      <c r="L4941">
        <v>26.5</v>
      </c>
      <c r="M4941">
        <v>28.25</v>
      </c>
      <c r="N4941">
        <v>26.5</v>
      </c>
      <c r="O4941" t="s">
        <v>18</v>
      </c>
      <c r="P4941" t="s">
        <v>13</v>
      </c>
      <c r="Q4941" s="4" t="s">
        <v>4286</v>
      </c>
      <c r="R4941" s="5">
        <f t="shared" ca="1" si="77"/>
        <v>1.0195069262713348</v>
      </c>
    </row>
    <row r="4942" spans="1:18" x14ac:dyDescent="0.25">
      <c r="A4942">
        <v>1460</v>
      </c>
      <c r="B4942" t="s">
        <v>19</v>
      </c>
      <c r="C4942">
        <v>82</v>
      </c>
      <c r="D4942" t="s">
        <v>4282</v>
      </c>
      <c r="E4942" t="s">
        <v>34</v>
      </c>
      <c r="F4942" t="s">
        <v>34</v>
      </c>
      <c r="G4942" t="s">
        <v>13</v>
      </c>
      <c r="H4942" t="s">
        <v>14</v>
      </c>
      <c r="I4942" t="s">
        <v>15</v>
      </c>
      <c r="J4942" s="5">
        <v>99.68</v>
      </c>
      <c r="K4942" s="5" t="str">
        <f>_xlfn.IFS(stroke_2[[#This Row],[avg_glucose_level]]&lt;70,"Low",stroke_2[[#This Row],[avg_glucose_level]]&lt;99,"Normal",stroke_2[[#This Row],[avg_glucose_level]]&lt;125,"Prediabetes",stroke_2[[#This Row],[avg_glucose_level]]&lt;199,"Diabetes",stroke_2[[#This Row],[avg_glucose_level]]&gt;199,"Very High")</f>
        <v>Prediabetes</v>
      </c>
      <c r="L4942">
        <v>22.2</v>
      </c>
      <c r="M4942">
        <v>28.25</v>
      </c>
      <c r="N4942">
        <v>22.2</v>
      </c>
      <c r="O4942" t="s">
        <v>38</v>
      </c>
      <c r="P4942" t="s">
        <v>34</v>
      </c>
      <c r="Q4942" s="4" t="s">
        <v>4285</v>
      </c>
      <c r="R4942" s="5">
        <f t="shared" ca="1" si="77"/>
        <v>6.9217436233246889E-3</v>
      </c>
    </row>
    <row r="4943" spans="1:18" x14ac:dyDescent="0.25">
      <c r="A4943">
        <v>4591</v>
      </c>
      <c r="B4943" t="s">
        <v>19</v>
      </c>
      <c r="C4943">
        <v>82</v>
      </c>
      <c r="D4943" t="s">
        <v>4282</v>
      </c>
      <c r="E4943" t="s">
        <v>34</v>
      </c>
      <c r="F4943" t="s">
        <v>34</v>
      </c>
      <c r="G4943" t="s">
        <v>13</v>
      </c>
      <c r="H4943" t="s">
        <v>20</v>
      </c>
      <c r="I4943" t="s">
        <v>21</v>
      </c>
      <c r="J4943" s="5">
        <v>117.75</v>
      </c>
      <c r="K4943" s="5" t="str">
        <f>_xlfn.IFS(stroke_2[[#This Row],[avg_glucose_level]]&lt;70,"Low",stroke_2[[#This Row],[avg_glucose_level]]&lt;99,"Normal",stroke_2[[#This Row],[avg_glucose_level]]&lt;125,"Prediabetes",stroke_2[[#This Row],[avg_glucose_level]]&lt;199,"Diabetes",stroke_2[[#This Row],[avg_glucose_level]]&gt;199,"Very High")</f>
        <v>Prediabetes</v>
      </c>
      <c r="L4943">
        <v>29.8</v>
      </c>
      <c r="M4943">
        <v>28.25</v>
      </c>
      <c r="N4943">
        <v>29.8</v>
      </c>
      <c r="O4943" t="s">
        <v>24</v>
      </c>
      <c r="P4943" t="s">
        <v>34</v>
      </c>
      <c r="Q4943" s="4" t="s">
        <v>4285</v>
      </c>
      <c r="R4943" s="5">
        <f t="shared" ca="1" si="77"/>
        <v>8.128430260948805E-3</v>
      </c>
    </row>
    <row r="4944" spans="1:18" x14ac:dyDescent="0.25">
      <c r="A4944">
        <v>4753</v>
      </c>
      <c r="B4944" t="s">
        <v>12</v>
      </c>
      <c r="C4944">
        <v>82</v>
      </c>
      <c r="D4944" t="s">
        <v>4282</v>
      </c>
      <c r="E4944" t="s">
        <v>34</v>
      </c>
      <c r="F4944" t="s">
        <v>13</v>
      </c>
      <c r="G4944" t="s">
        <v>13</v>
      </c>
      <c r="H4944" t="s">
        <v>20</v>
      </c>
      <c r="I4944" t="s">
        <v>15</v>
      </c>
      <c r="J4944" s="5">
        <v>228.92</v>
      </c>
      <c r="K4944" s="5" t="str">
        <f>_xlfn.IFS(stroke_2[[#This Row],[avg_glucose_level]]&lt;70,"Low",stroke_2[[#This Row],[avg_glucose_level]]&lt;99,"Normal",stroke_2[[#This Row],[avg_glucose_level]]&lt;125,"Prediabetes",stroke_2[[#This Row],[avg_glucose_level]]&lt;199,"Diabetes",stroke_2[[#This Row],[avg_glucose_level]]&gt;199,"Very High")</f>
        <v>Very High</v>
      </c>
      <c r="L4944">
        <v>27.9</v>
      </c>
      <c r="M4944">
        <v>28.25</v>
      </c>
      <c r="N4944">
        <v>27.9</v>
      </c>
      <c r="O4944" t="s">
        <v>18</v>
      </c>
      <c r="P4944" t="s">
        <v>34</v>
      </c>
      <c r="Q4944" s="4" t="s">
        <v>4285</v>
      </c>
      <c r="R4944" s="5">
        <f t="shared" ca="1" si="77"/>
        <v>1.7183787044488884E-2</v>
      </c>
    </row>
    <row r="4945" spans="1:18" x14ac:dyDescent="0.25">
      <c r="A4945">
        <v>5387</v>
      </c>
      <c r="B4945" t="s">
        <v>19</v>
      </c>
      <c r="C4945">
        <v>82</v>
      </c>
      <c r="D4945" t="s">
        <v>4282</v>
      </c>
      <c r="E4945" t="s">
        <v>34</v>
      </c>
      <c r="F4945" t="s">
        <v>34</v>
      </c>
      <c r="G4945" t="s">
        <v>34</v>
      </c>
      <c r="H4945" t="s">
        <v>14</v>
      </c>
      <c r="I4945" t="s">
        <v>21</v>
      </c>
      <c r="J4945" s="5">
        <v>96.98</v>
      </c>
      <c r="K4945" s="5" t="str">
        <f>_xlfn.IFS(stroke_2[[#This Row],[avg_glucose_level]]&lt;70,"Low",stroke_2[[#This Row],[avg_glucose_level]]&lt;99,"Normal",stroke_2[[#This Row],[avg_glucose_level]]&lt;125,"Prediabetes",stroke_2[[#This Row],[avg_glucose_level]]&lt;199,"Diabetes",stroke_2[[#This Row],[avg_glucose_level]]&gt;199,"Very High")</f>
        <v>Normal</v>
      </c>
      <c r="L4945">
        <v>21.5</v>
      </c>
      <c r="M4945">
        <v>28.25</v>
      </c>
      <c r="N4945">
        <v>21.5</v>
      </c>
      <c r="O4945" t="s">
        <v>24</v>
      </c>
      <c r="P4945" t="s">
        <v>34</v>
      </c>
      <c r="Q4945" s="4" t="s">
        <v>4285</v>
      </c>
      <c r="R4945" s="5">
        <f t="shared" ca="1" si="77"/>
        <v>-1.1108952945695499E-2</v>
      </c>
    </row>
    <row r="4946" spans="1:18" x14ac:dyDescent="0.25">
      <c r="A4946">
        <v>7411</v>
      </c>
      <c r="B4946" t="s">
        <v>12</v>
      </c>
      <c r="C4946">
        <v>82</v>
      </c>
      <c r="D4946" t="s">
        <v>4282</v>
      </c>
      <c r="E4946" t="s">
        <v>34</v>
      </c>
      <c r="F4946" t="s">
        <v>34</v>
      </c>
      <c r="G4946" t="s">
        <v>13</v>
      </c>
      <c r="H4946" t="s">
        <v>14</v>
      </c>
      <c r="I4946" t="s">
        <v>15</v>
      </c>
      <c r="J4946" s="5">
        <v>214.42</v>
      </c>
      <c r="K4946" s="5" t="str">
        <f>_xlfn.IFS(stroke_2[[#This Row],[avg_glucose_level]]&lt;70,"Low",stroke_2[[#This Row],[avg_glucose_level]]&lt;99,"Normal",stroke_2[[#This Row],[avg_glucose_level]]&lt;125,"Prediabetes",stroke_2[[#This Row],[avg_glucose_level]]&lt;199,"Diabetes",stroke_2[[#This Row],[avg_glucose_level]]&gt;199,"Very High")</f>
        <v>Very High</v>
      </c>
      <c r="L4946">
        <v>33.9</v>
      </c>
      <c r="M4946">
        <v>28.25</v>
      </c>
      <c r="N4946">
        <v>33.9</v>
      </c>
      <c r="O4946" t="s">
        <v>18</v>
      </c>
      <c r="P4946" t="s">
        <v>34</v>
      </c>
      <c r="Q4946" s="4" t="s">
        <v>4285</v>
      </c>
      <c r="R4946" s="5">
        <f t="shared" ca="1" si="77"/>
        <v>1.424843589605016E-2</v>
      </c>
    </row>
    <row r="4947" spans="1:18" x14ac:dyDescent="0.25">
      <c r="A4947">
        <v>10649</v>
      </c>
      <c r="B4947" t="s">
        <v>19</v>
      </c>
      <c r="C4947">
        <v>82</v>
      </c>
      <c r="D4947" t="s">
        <v>4282</v>
      </c>
      <c r="E4947" t="s">
        <v>34</v>
      </c>
      <c r="F4947" t="s">
        <v>34</v>
      </c>
      <c r="G4947" t="s">
        <v>13</v>
      </c>
      <c r="H4947" t="s">
        <v>14</v>
      </c>
      <c r="I4947" t="s">
        <v>15</v>
      </c>
      <c r="J4947" s="5">
        <v>80</v>
      </c>
      <c r="K4947" s="5" t="str">
        <f>_xlfn.IFS(stroke_2[[#This Row],[avg_glucose_level]]&lt;70,"Low",stroke_2[[#This Row],[avg_glucose_level]]&lt;99,"Normal",stroke_2[[#This Row],[avg_glucose_level]]&lt;125,"Prediabetes",stroke_2[[#This Row],[avg_glucose_level]]&lt;199,"Diabetes",stroke_2[[#This Row],[avg_glucose_level]]&gt;199,"Very High")</f>
        <v>Normal</v>
      </c>
      <c r="L4947">
        <v>33.6</v>
      </c>
      <c r="M4947">
        <v>28.25</v>
      </c>
      <c r="N4947">
        <v>33.6</v>
      </c>
      <c r="O4947" t="s">
        <v>24</v>
      </c>
      <c r="P4947" t="s">
        <v>34</v>
      </c>
      <c r="Q4947" s="4" t="s">
        <v>4285</v>
      </c>
      <c r="R4947" s="5">
        <f t="shared" ca="1" si="77"/>
        <v>1.2197920203291652E-2</v>
      </c>
    </row>
    <row r="4948" spans="1:18" x14ac:dyDescent="0.25">
      <c r="A4948">
        <v>11184</v>
      </c>
      <c r="B4948" t="s">
        <v>19</v>
      </c>
      <c r="C4948">
        <v>82</v>
      </c>
      <c r="D4948" t="s">
        <v>4282</v>
      </c>
      <c r="E4948" t="s">
        <v>34</v>
      </c>
      <c r="F4948" t="s">
        <v>34</v>
      </c>
      <c r="G4948" t="s">
        <v>13</v>
      </c>
      <c r="H4948" t="s">
        <v>20</v>
      </c>
      <c r="I4948" t="s">
        <v>21</v>
      </c>
      <c r="J4948" s="5">
        <v>211.58</v>
      </c>
      <c r="K4948" s="5" t="str">
        <f>_xlfn.IFS(stroke_2[[#This Row],[avg_glucose_level]]&lt;70,"Low",stroke_2[[#This Row],[avg_glucose_level]]&lt;99,"Normal",stroke_2[[#This Row],[avg_glucose_level]]&lt;125,"Prediabetes",stroke_2[[#This Row],[avg_glucose_level]]&lt;199,"Diabetes",stroke_2[[#This Row],[avg_glucose_level]]&gt;199,"Very High")</f>
        <v>Very High</v>
      </c>
      <c r="L4948">
        <v>36.9</v>
      </c>
      <c r="M4948">
        <v>28.25</v>
      </c>
      <c r="N4948">
        <v>36.9</v>
      </c>
      <c r="O4948" t="s">
        <v>24</v>
      </c>
      <c r="P4948" t="s">
        <v>34</v>
      </c>
      <c r="Q4948" s="4" t="s">
        <v>4285</v>
      </c>
      <c r="R4948" s="5">
        <f t="shared" ca="1" si="77"/>
        <v>-4.0955938536966661E-3</v>
      </c>
    </row>
    <row r="4949" spans="1:18" x14ac:dyDescent="0.25">
      <c r="A4949">
        <v>11327</v>
      </c>
      <c r="B4949" t="s">
        <v>19</v>
      </c>
      <c r="C4949">
        <v>82</v>
      </c>
      <c r="D4949" t="s">
        <v>4282</v>
      </c>
      <c r="E4949" t="s">
        <v>34</v>
      </c>
      <c r="F4949" t="s">
        <v>34</v>
      </c>
      <c r="G4949" t="s">
        <v>13</v>
      </c>
      <c r="H4949" t="s">
        <v>20</v>
      </c>
      <c r="I4949" t="s">
        <v>15</v>
      </c>
      <c r="J4949" s="5">
        <v>79.959999999999994</v>
      </c>
      <c r="K4949" s="5" t="str">
        <f>_xlfn.IFS(stroke_2[[#This Row],[avg_glucose_level]]&lt;70,"Low",stroke_2[[#This Row],[avg_glucose_level]]&lt;99,"Normal",stroke_2[[#This Row],[avg_glucose_level]]&lt;125,"Prediabetes",stroke_2[[#This Row],[avg_glucose_level]]&lt;199,"Diabetes",stroke_2[[#This Row],[avg_glucose_level]]&gt;199,"Very High")</f>
        <v>Normal</v>
      </c>
      <c r="L4949">
        <v>27</v>
      </c>
      <c r="M4949">
        <v>28.25</v>
      </c>
      <c r="N4949">
        <v>27</v>
      </c>
      <c r="O4949" t="s">
        <v>18</v>
      </c>
      <c r="P4949" t="s">
        <v>34</v>
      </c>
      <c r="Q4949" s="4" t="s">
        <v>4285</v>
      </c>
      <c r="R4949" s="5">
        <f t="shared" ca="1" si="77"/>
        <v>-1.169281710110276E-3</v>
      </c>
    </row>
    <row r="4950" spans="1:18" x14ac:dyDescent="0.25">
      <c r="A4950">
        <v>16812</v>
      </c>
      <c r="B4950" t="s">
        <v>19</v>
      </c>
      <c r="C4950">
        <v>82</v>
      </c>
      <c r="D4950" t="s">
        <v>4282</v>
      </c>
      <c r="E4950" t="s">
        <v>34</v>
      </c>
      <c r="F4950" t="s">
        <v>13</v>
      </c>
      <c r="G4950" t="s">
        <v>13</v>
      </c>
      <c r="H4950" t="s">
        <v>20</v>
      </c>
      <c r="I4950" t="s">
        <v>21</v>
      </c>
      <c r="J4950" s="5">
        <v>229.58</v>
      </c>
      <c r="K4950" s="5" t="str">
        <f>_xlfn.IFS(stroke_2[[#This Row],[avg_glucose_level]]&lt;70,"Low",stroke_2[[#This Row],[avg_glucose_level]]&lt;99,"Normal",stroke_2[[#This Row],[avg_glucose_level]]&lt;125,"Prediabetes",stroke_2[[#This Row],[avg_glucose_level]]&lt;199,"Diabetes",stroke_2[[#This Row],[avg_glucose_level]]&gt;199,"Very High")</f>
        <v>Very High</v>
      </c>
      <c r="L4950">
        <v>23.7</v>
      </c>
      <c r="M4950">
        <v>28.25</v>
      </c>
      <c r="N4950">
        <v>23.7</v>
      </c>
      <c r="O4950" t="s">
        <v>38</v>
      </c>
      <c r="P4950" t="s">
        <v>34</v>
      </c>
      <c r="Q4950" s="4" t="s">
        <v>4285</v>
      </c>
      <c r="R4950" s="5">
        <f t="shared" ca="1" si="77"/>
        <v>-1.6429829988902977E-2</v>
      </c>
    </row>
    <row r="4951" spans="1:18" x14ac:dyDescent="0.25">
      <c r="A4951">
        <v>17893</v>
      </c>
      <c r="B4951" t="s">
        <v>19</v>
      </c>
      <c r="C4951">
        <v>82</v>
      </c>
      <c r="D4951" t="s">
        <v>4282</v>
      </c>
      <c r="E4951" t="s">
        <v>34</v>
      </c>
      <c r="F4951" t="s">
        <v>34</v>
      </c>
      <c r="G4951" t="s">
        <v>13</v>
      </c>
      <c r="H4951" t="s">
        <v>20</v>
      </c>
      <c r="I4951" t="s">
        <v>15</v>
      </c>
      <c r="J4951" s="5">
        <v>84.78</v>
      </c>
      <c r="K4951" s="5" t="str">
        <f>_xlfn.IFS(stroke_2[[#This Row],[avg_glucose_level]]&lt;70,"Low",stroke_2[[#This Row],[avg_glucose_level]]&lt;99,"Normal",stroke_2[[#This Row],[avg_glucose_level]]&lt;125,"Prediabetes",stroke_2[[#This Row],[avg_glucose_level]]&lt;199,"Diabetes",stroke_2[[#This Row],[avg_glucose_level]]&gt;199,"Very High")</f>
        <v>Normal</v>
      </c>
      <c r="L4951">
        <v>33.6</v>
      </c>
      <c r="M4951">
        <v>28.25</v>
      </c>
      <c r="N4951">
        <v>33.6</v>
      </c>
      <c r="O4951" t="s">
        <v>18</v>
      </c>
      <c r="P4951" t="s">
        <v>34</v>
      </c>
      <c r="Q4951" s="4" t="s">
        <v>4285</v>
      </c>
      <c r="R4951" s="5">
        <f t="shared" ca="1" si="77"/>
        <v>-2.4566519530876275E-2</v>
      </c>
    </row>
    <row r="4952" spans="1:18" x14ac:dyDescent="0.25">
      <c r="A4952">
        <v>19191</v>
      </c>
      <c r="B4952" t="s">
        <v>12</v>
      </c>
      <c r="C4952">
        <v>82</v>
      </c>
      <c r="D4952" t="s">
        <v>4282</v>
      </c>
      <c r="E4952" t="s">
        <v>34</v>
      </c>
      <c r="F4952" t="s">
        <v>34</v>
      </c>
      <c r="G4952" t="s">
        <v>13</v>
      </c>
      <c r="H4952" t="s">
        <v>14</v>
      </c>
      <c r="I4952" t="s">
        <v>15</v>
      </c>
      <c r="J4952" s="5">
        <v>217.57</v>
      </c>
      <c r="K4952" s="5" t="str">
        <f>_xlfn.IFS(stroke_2[[#This Row],[avg_glucose_level]]&lt;70,"Low",stroke_2[[#This Row],[avg_glucose_level]]&lt;99,"Normal",stroke_2[[#This Row],[avg_glucose_level]]&lt;125,"Prediabetes",stroke_2[[#This Row],[avg_glucose_level]]&lt;199,"Diabetes",stroke_2[[#This Row],[avg_glucose_level]]&gt;199,"Very High")</f>
        <v>Very High</v>
      </c>
      <c r="L4952">
        <v>33.5</v>
      </c>
      <c r="M4952">
        <v>28.25</v>
      </c>
      <c r="N4952">
        <v>33.5</v>
      </c>
      <c r="O4952" t="s">
        <v>18</v>
      </c>
      <c r="P4952" t="s">
        <v>34</v>
      </c>
      <c r="Q4952" s="4" t="s">
        <v>4285</v>
      </c>
      <c r="R4952" s="5">
        <f t="shared" ca="1" si="77"/>
        <v>-1.3972531856556846E-2</v>
      </c>
    </row>
    <row r="4953" spans="1:18" x14ac:dyDescent="0.25">
      <c r="A4953">
        <v>19271</v>
      </c>
      <c r="B4953" t="s">
        <v>19</v>
      </c>
      <c r="C4953">
        <v>82</v>
      </c>
      <c r="D4953" t="s">
        <v>4282</v>
      </c>
      <c r="E4953" t="s">
        <v>13</v>
      </c>
      <c r="F4953" t="s">
        <v>13</v>
      </c>
      <c r="G4953" t="s">
        <v>13</v>
      </c>
      <c r="H4953" t="s">
        <v>20</v>
      </c>
      <c r="I4953" t="s">
        <v>15</v>
      </c>
      <c r="J4953" s="5">
        <v>101.56</v>
      </c>
      <c r="K4953" s="5" t="str">
        <f>_xlfn.IFS(stroke_2[[#This Row],[avg_glucose_level]]&lt;70,"Low",stroke_2[[#This Row],[avg_glucose_level]]&lt;99,"Normal",stroke_2[[#This Row],[avg_glucose_level]]&lt;125,"Prediabetes",stroke_2[[#This Row],[avg_glucose_level]]&lt;199,"Diabetes",stroke_2[[#This Row],[avg_glucose_level]]&gt;199,"Very High")</f>
        <v>Prediabetes</v>
      </c>
      <c r="L4953">
        <v>31.5</v>
      </c>
      <c r="M4953">
        <v>28.25</v>
      </c>
      <c r="N4953">
        <v>31.5</v>
      </c>
      <c r="O4953" t="s">
        <v>24</v>
      </c>
      <c r="P4953" t="s">
        <v>34</v>
      </c>
      <c r="Q4953" s="4" t="s">
        <v>4285</v>
      </c>
      <c r="R4953" s="5">
        <f t="shared" ca="1" si="77"/>
        <v>7.4484174784510138E-3</v>
      </c>
    </row>
    <row r="4954" spans="1:18" x14ac:dyDescent="0.25">
      <c r="A4954">
        <v>20439</v>
      </c>
      <c r="B4954" t="s">
        <v>12</v>
      </c>
      <c r="C4954">
        <v>82</v>
      </c>
      <c r="D4954" t="s">
        <v>4282</v>
      </c>
      <c r="E4954" t="s">
        <v>34</v>
      </c>
      <c r="F4954" t="s">
        <v>13</v>
      </c>
      <c r="G4954" t="s">
        <v>13</v>
      </c>
      <c r="H4954" t="s">
        <v>43</v>
      </c>
      <c r="I4954" t="s">
        <v>21</v>
      </c>
      <c r="J4954" s="5">
        <v>103.68</v>
      </c>
      <c r="K4954" s="5" t="str">
        <f>_xlfn.IFS(stroke_2[[#This Row],[avg_glucose_level]]&lt;70,"Low",stroke_2[[#This Row],[avg_glucose_level]]&lt;99,"Normal",stroke_2[[#This Row],[avg_glucose_level]]&lt;125,"Prediabetes",stroke_2[[#This Row],[avg_glucose_level]]&lt;199,"Diabetes",stroke_2[[#This Row],[avg_glucose_level]]&gt;199,"Very High")</f>
        <v>Prediabetes</v>
      </c>
      <c r="L4954">
        <v>25</v>
      </c>
      <c r="M4954">
        <v>28.25</v>
      </c>
      <c r="N4954">
        <v>25</v>
      </c>
      <c r="O4954" t="s">
        <v>24</v>
      </c>
      <c r="P4954" t="s">
        <v>13</v>
      </c>
      <c r="Q4954" s="4" t="s">
        <v>4286</v>
      </c>
      <c r="R4954" s="5">
        <f t="shared" ca="1" si="77"/>
        <v>1.0090604503615286</v>
      </c>
    </row>
    <row r="4955" spans="1:18" x14ac:dyDescent="0.25">
      <c r="A4955">
        <v>21830</v>
      </c>
      <c r="B4955" t="s">
        <v>19</v>
      </c>
      <c r="C4955">
        <v>82</v>
      </c>
      <c r="D4955" t="s">
        <v>4282</v>
      </c>
      <c r="E4955" t="s">
        <v>34</v>
      </c>
      <c r="F4955" t="s">
        <v>34</v>
      </c>
      <c r="G4955" t="s">
        <v>13</v>
      </c>
      <c r="H4955" t="s">
        <v>14</v>
      </c>
      <c r="I4955" t="s">
        <v>15</v>
      </c>
      <c r="J4955" s="5">
        <v>82.63</v>
      </c>
      <c r="K4955" s="5" t="str">
        <f>_xlfn.IFS(stroke_2[[#This Row],[avg_glucose_level]]&lt;70,"Low",stroke_2[[#This Row],[avg_glucose_level]]&lt;99,"Normal",stroke_2[[#This Row],[avg_glucose_level]]&lt;125,"Prediabetes",stroke_2[[#This Row],[avg_glucose_level]]&lt;199,"Diabetes",stroke_2[[#This Row],[avg_glucose_level]]&gt;199,"Very High")</f>
        <v>Normal</v>
      </c>
      <c r="L4955">
        <v>17.899999999999999</v>
      </c>
      <c r="M4955">
        <v>28.25</v>
      </c>
      <c r="N4955">
        <v>17.899999999999999</v>
      </c>
      <c r="O4955" t="s">
        <v>29</v>
      </c>
      <c r="P4955" t="s">
        <v>34</v>
      </c>
      <c r="Q4955" s="4" t="s">
        <v>4285</v>
      </c>
      <c r="R4955" s="5">
        <f t="shared" ca="1" si="77"/>
        <v>-4.0180835456746829E-3</v>
      </c>
    </row>
    <row r="4956" spans="1:18" x14ac:dyDescent="0.25">
      <c r="A4956">
        <v>22853</v>
      </c>
      <c r="B4956" t="s">
        <v>12</v>
      </c>
      <c r="C4956">
        <v>82</v>
      </c>
      <c r="D4956" t="s">
        <v>4282</v>
      </c>
      <c r="E4956" t="s">
        <v>34</v>
      </c>
      <c r="F4956" t="s">
        <v>34</v>
      </c>
      <c r="G4956" t="s">
        <v>34</v>
      </c>
      <c r="H4956" t="s">
        <v>20</v>
      </c>
      <c r="I4956" t="s">
        <v>21</v>
      </c>
      <c r="J4956" s="5">
        <v>106.43</v>
      </c>
      <c r="K4956" s="5" t="str">
        <f>_xlfn.IFS(stroke_2[[#This Row],[avg_glucose_level]]&lt;70,"Low",stroke_2[[#This Row],[avg_glucose_level]]&lt;99,"Normal",stroke_2[[#This Row],[avg_glucose_level]]&lt;125,"Prediabetes",stroke_2[[#This Row],[avg_glucose_level]]&lt;199,"Diabetes",stroke_2[[#This Row],[avg_glucose_level]]&gt;199,"Very High")</f>
        <v>Prediabetes</v>
      </c>
      <c r="L4956">
        <v>27</v>
      </c>
      <c r="M4956">
        <v>28.25</v>
      </c>
      <c r="N4956">
        <v>27</v>
      </c>
      <c r="O4956" t="s">
        <v>29</v>
      </c>
      <c r="P4956" t="s">
        <v>34</v>
      </c>
      <c r="Q4956" s="4" t="s">
        <v>4285</v>
      </c>
      <c r="R4956" s="5">
        <f t="shared" ca="1" si="77"/>
        <v>1.553735614875742E-2</v>
      </c>
    </row>
    <row r="4957" spans="1:18" x14ac:dyDescent="0.25">
      <c r="A4957">
        <v>23031</v>
      </c>
      <c r="B4957" t="s">
        <v>12</v>
      </c>
      <c r="C4957">
        <v>82</v>
      </c>
      <c r="D4957" t="s">
        <v>4282</v>
      </c>
      <c r="E4957" t="s">
        <v>34</v>
      </c>
      <c r="F4957" t="s">
        <v>34</v>
      </c>
      <c r="G4957" t="s">
        <v>13</v>
      </c>
      <c r="H4957" t="s">
        <v>20</v>
      </c>
      <c r="I4957" t="s">
        <v>21</v>
      </c>
      <c r="J4957" s="5">
        <v>85.29</v>
      </c>
      <c r="K4957" s="5" t="str">
        <f>_xlfn.IFS(stroke_2[[#This Row],[avg_glucose_level]]&lt;70,"Low",stroke_2[[#This Row],[avg_glucose_level]]&lt;99,"Normal",stroke_2[[#This Row],[avg_glucose_level]]&lt;125,"Prediabetes",stroke_2[[#This Row],[avg_glucose_level]]&lt;199,"Diabetes",stroke_2[[#This Row],[avg_glucose_level]]&gt;199,"Very High")</f>
        <v>Normal</v>
      </c>
      <c r="L4957">
        <v>27</v>
      </c>
      <c r="M4957">
        <v>28.25</v>
      </c>
      <c r="N4957">
        <v>27</v>
      </c>
      <c r="O4957" t="s">
        <v>24</v>
      </c>
      <c r="P4957" t="s">
        <v>34</v>
      </c>
      <c r="Q4957" s="4" t="s">
        <v>4285</v>
      </c>
      <c r="R4957" s="5">
        <f t="shared" ca="1" si="77"/>
        <v>6.5311240929610435E-3</v>
      </c>
    </row>
    <row r="4958" spans="1:18" x14ac:dyDescent="0.25">
      <c r="A4958">
        <v>24289</v>
      </c>
      <c r="B4958" t="s">
        <v>12</v>
      </c>
      <c r="C4958">
        <v>82</v>
      </c>
      <c r="D4958" t="s">
        <v>4282</v>
      </c>
      <c r="E4958" t="s">
        <v>34</v>
      </c>
      <c r="F4958" t="s">
        <v>34</v>
      </c>
      <c r="G4958" t="s">
        <v>13</v>
      </c>
      <c r="H4958" t="s">
        <v>14</v>
      </c>
      <c r="I4958" t="s">
        <v>15</v>
      </c>
      <c r="J4958" s="5">
        <v>89.83</v>
      </c>
      <c r="K4958" s="5" t="str">
        <f>_xlfn.IFS(stroke_2[[#This Row],[avg_glucose_level]]&lt;70,"Low",stroke_2[[#This Row],[avg_glucose_level]]&lt;99,"Normal",stroke_2[[#This Row],[avg_glucose_level]]&lt;125,"Prediabetes",stroke_2[[#This Row],[avg_glucose_level]]&lt;199,"Diabetes",stroke_2[[#This Row],[avg_glucose_level]]&gt;199,"Very High")</f>
        <v>Normal</v>
      </c>
      <c r="L4958">
        <v>24.7</v>
      </c>
      <c r="M4958">
        <v>28.25</v>
      </c>
      <c r="N4958">
        <v>24.7</v>
      </c>
      <c r="O4958" t="s">
        <v>29</v>
      </c>
      <c r="P4958" t="s">
        <v>34</v>
      </c>
      <c r="Q4958" s="4" t="s">
        <v>4285</v>
      </c>
      <c r="R4958" s="5">
        <f t="shared" ca="1" si="77"/>
        <v>3.9658743725907667E-3</v>
      </c>
    </row>
    <row r="4959" spans="1:18" x14ac:dyDescent="0.25">
      <c r="A4959">
        <v>24437</v>
      </c>
      <c r="B4959" t="s">
        <v>19</v>
      </c>
      <c r="C4959">
        <v>82</v>
      </c>
      <c r="D4959" t="s">
        <v>4282</v>
      </c>
      <c r="E4959" t="s">
        <v>34</v>
      </c>
      <c r="F4959" t="s">
        <v>34</v>
      </c>
      <c r="G4959" t="s">
        <v>13</v>
      </c>
      <c r="H4959" t="s">
        <v>14</v>
      </c>
      <c r="I4959" t="s">
        <v>21</v>
      </c>
      <c r="J4959" s="5">
        <v>96.63</v>
      </c>
      <c r="K4959" s="5" t="str">
        <f>_xlfn.IFS(stroke_2[[#This Row],[avg_glucose_level]]&lt;70,"Low",stroke_2[[#This Row],[avg_glucose_level]]&lt;99,"Normal",stroke_2[[#This Row],[avg_glucose_level]]&lt;125,"Prediabetes",stroke_2[[#This Row],[avg_glucose_level]]&lt;199,"Diabetes",stroke_2[[#This Row],[avg_glucose_level]]&gt;199,"Very High")</f>
        <v>Normal</v>
      </c>
      <c r="L4959">
        <v>26.5</v>
      </c>
      <c r="M4959">
        <v>28.25</v>
      </c>
      <c r="N4959">
        <v>26.5</v>
      </c>
      <c r="O4959" t="s">
        <v>38</v>
      </c>
      <c r="P4959" t="s">
        <v>34</v>
      </c>
      <c r="Q4959" s="4" t="s">
        <v>4285</v>
      </c>
      <c r="R4959" s="5">
        <f t="shared" ca="1" si="77"/>
        <v>-6.4805970054099219E-3</v>
      </c>
    </row>
    <row r="4960" spans="1:18" x14ac:dyDescent="0.25">
      <c r="A4960">
        <v>25510</v>
      </c>
      <c r="B4960" t="s">
        <v>12</v>
      </c>
      <c r="C4960">
        <v>82</v>
      </c>
      <c r="D4960" t="s">
        <v>4282</v>
      </c>
      <c r="E4960" t="s">
        <v>34</v>
      </c>
      <c r="F4960" t="s">
        <v>34</v>
      </c>
      <c r="G4960" t="s">
        <v>13</v>
      </c>
      <c r="H4960" t="s">
        <v>20</v>
      </c>
      <c r="I4960" t="s">
        <v>15</v>
      </c>
      <c r="J4960" s="5">
        <v>111.81</v>
      </c>
      <c r="K4960" s="5" t="str">
        <f>_xlfn.IFS(stroke_2[[#This Row],[avg_glucose_level]]&lt;70,"Low",stroke_2[[#This Row],[avg_glucose_level]]&lt;99,"Normal",stroke_2[[#This Row],[avg_glucose_level]]&lt;125,"Prediabetes",stroke_2[[#This Row],[avg_glucose_level]]&lt;199,"Diabetes",stroke_2[[#This Row],[avg_glucose_level]]&gt;199,"Very High")</f>
        <v>Prediabetes</v>
      </c>
      <c r="L4960">
        <v>19.8</v>
      </c>
      <c r="M4960">
        <v>28.25</v>
      </c>
      <c r="N4960">
        <v>19.8</v>
      </c>
      <c r="O4960" t="s">
        <v>18</v>
      </c>
      <c r="P4960" t="s">
        <v>34</v>
      </c>
      <c r="Q4960" s="4" t="s">
        <v>4285</v>
      </c>
      <c r="R4960" s="5">
        <f t="shared" ca="1" si="77"/>
        <v>1.8531516822479478E-2</v>
      </c>
    </row>
    <row r="4961" spans="1:18" x14ac:dyDescent="0.25">
      <c r="A4961">
        <v>25883</v>
      </c>
      <c r="B4961" t="s">
        <v>19</v>
      </c>
      <c r="C4961">
        <v>82</v>
      </c>
      <c r="D4961" t="s">
        <v>4282</v>
      </c>
      <c r="E4961" t="s">
        <v>13</v>
      </c>
      <c r="F4961" t="s">
        <v>34</v>
      </c>
      <c r="G4961" t="s">
        <v>13</v>
      </c>
      <c r="H4961" t="s">
        <v>20</v>
      </c>
      <c r="I4961" t="s">
        <v>15</v>
      </c>
      <c r="J4961" s="5">
        <v>77.319999999999993</v>
      </c>
      <c r="K4961" s="5" t="str">
        <f>_xlfn.IFS(stroke_2[[#This Row],[avg_glucose_level]]&lt;70,"Low",stroke_2[[#This Row],[avg_glucose_level]]&lt;99,"Normal",stroke_2[[#This Row],[avg_glucose_level]]&lt;125,"Prediabetes",stroke_2[[#This Row],[avg_glucose_level]]&lt;199,"Diabetes",stroke_2[[#This Row],[avg_glucose_level]]&gt;199,"Very High")</f>
        <v>Normal</v>
      </c>
      <c r="L4961">
        <v>24.8</v>
      </c>
      <c r="M4961">
        <v>28.25</v>
      </c>
      <c r="N4961">
        <v>24.8</v>
      </c>
      <c r="O4961" t="s">
        <v>38</v>
      </c>
      <c r="P4961" t="s">
        <v>34</v>
      </c>
      <c r="Q4961" s="4" t="s">
        <v>4285</v>
      </c>
      <c r="R4961" s="5">
        <f t="shared" ca="1" si="77"/>
        <v>2.036921841405287E-2</v>
      </c>
    </row>
    <row r="4962" spans="1:18" x14ac:dyDescent="0.25">
      <c r="A4962">
        <v>27596</v>
      </c>
      <c r="B4962" t="s">
        <v>19</v>
      </c>
      <c r="C4962">
        <v>82</v>
      </c>
      <c r="D4962" t="s">
        <v>4282</v>
      </c>
      <c r="E4962" t="s">
        <v>13</v>
      </c>
      <c r="F4962" t="s">
        <v>34</v>
      </c>
      <c r="G4962" t="s">
        <v>13</v>
      </c>
      <c r="H4962" t="s">
        <v>14</v>
      </c>
      <c r="I4962" t="s">
        <v>15</v>
      </c>
      <c r="J4962" s="5">
        <v>115.71</v>
      </c>
      <c r="K4962" s="5" t="str">
        <f>_xlfn.IFS(stroke_2[[#This Row],[avg_glucose_level]]&lt;70,"Low",stroke_2[[#This Row],[avg_glucose_level]]&lt;99,"Normal",stroke_2[[#This Row],[avg_glucose_level]]&lt;125,"Prediabetes",stroke_2[[#This Row],[avg_glucose_level]]&lt;199,"Diabetes",stroke_2[[#This Row],[avg_glucose_level]]&gt;199,"Very High")</f>
        <v>Prediabetes</v>
      </c>
      <c r="L4962">
        <v>31.1</v>
      </c>
      <c r="M4962">
        <v>28.25</v>
      </c>
      <c r="N4962">
        <v>31.1</v>
      </c>
      <c r="O4962" t="s">
        <v>18</v>
      </c>
      <c r="P4962" t="s">
        <v>34</v>
      </c>
      <c r="Q4962" s="4" t="s">
        <v>4285</v>
      </c>
      <c r="R4962" s="5">
        <f t="shared" ca="1" si="77"/>
        <v>7.380544914223919E-3</v>
      </c>
    </row>
    <row r="4963" spans="1:18" x14ac:dyDescent="0.25">
      <c r="A4963">
        <v>27705</v>
      </c>
      <c r="B4963" t="s">
        <v>19</v>
      </c>
      <c r="C4963">
        <v>82</v>
      </c>
      <c r="D4963" t="s">
        <v>4282</v>
      </c>
      <c r="E4963" t="s">
        <v>34</v>
      </c>
      <c r="F4963" t="s">
        <v>13</v>
      </c>
      <c r="G4963" t="s">
        <v>13</v>
      </c>
      <c r="H4963" t="s">
        <v>20</v>
      </c>
      <c r="I4963" t="s">
        <v>21</v>
      </c>
      <c r="J4963" s="5">
        <v>88.6</v>
      </c>
      <c r="K4963" s="5" t="str">
        <f>_xlfn.IFS(stroke_2[[#This Row],[avg_glucose_level]]&lt;70,"Low",stroke_2[[#This Row],[avg_glucose_level]]&lt;99,"Normal",stroke_2[[#This Row],[avg_glucose_level]]&lt;125,"Prediabetes",stroke_2[[#This Row],[avg_glucose_level]]&lt;199,"Diabetes",stroke_2[[#This Row],[avg_glucose_level]]&gt;199,"Very High")</f>
        <v>Normal</v>
      </c>
      <c r="L4963">
        <v>32.5</v>
      </c>
      <c r="M4963">
        <v>28.25</v>
      </c>
      <c r="N4963">
        <v>32.5</v>
      </c>
      <c r="O4963" t="s">
        <v>38</v>
      </c>
      <c r="P4963" t="s">
        <v>34</v>
      </c>
      <c r="Q4963" s="4" t="s">
        <v>4285</v>
      </c>
      <c r="R4963" s="5">
        <f t="shared" ca="1" si="77"/>
        <v>2.1002829531216786E-2</v>
      </c>
    </row>
    <row r="4964" spans="1:18" x14ac:dyDescent="0.25">
      <c r="A4964">
        <v>28247</v>
      </c>
      <c r="B4964" t="s">
        <v>12</v>
      </c>
      <c r="C4964">
        <v>82</v>
      </c>
      <c r="D4964" t="s">
        <v>4282</v>
      </c>
      <c r="E4964" t="s">
        <v>34</v>
      </c>
      <c r="F4964" t="s">
        <v>34</v>
      </c>
      <c r="G4964" t="s">
        <v>34</v>
      </c>
      <c r="H4964" t="s">
        <v>20</v>
      </c>
      <c r="I4964" t="s">
        <v>15</v>
      </c>
      <c r="J4964" s="5">
        <v>101.57</v>
      </c>
      <c r="K4964" s="5" t="str">
        <f>_xlfn.IFS(stroke_2[[#This Row],[avg_glucose_level]]&lt;70,"Low",stroke_2[[#This Row],[avg_glucose_level]]&lt;99,"Normal",stroke_2[[#This Row],[avg_glucose_level]]&lt;125,"Prediabetes",stroke_2[[#This Row],[avg_glucose_level]]&lt;199,"Diabetes",stroke_2[[#This Row],[avg_glucose_level]]&gt;199,"Very High")</f>
        <v>Prediabetes</v>
      </c>
      <c r="L4964">
        <v>24.3</v>
      </c>
      <c r="M4964">
        <v>28.25</v>
      </c>
      <c r="N4964">
        <v>24.3</v>
      </c>
      <c r="O4964" t="s">
        <v>29</v>
      </c>
      <c r="P4964" t="s">
        <v>34</v>
      </c>
      <c r="Q4964" s="4" t="s">
        <v>4285</v>
      </c>
      <c r="R4964" s="5">
        <f t="shared" ca="1" si="77"/>
        <v>-4.2598002643212621E-3</v>
      </c>
    </row>
    <row r="4965" spans="1:18" x14ac:dyDescent="0.25">
      <c r="A4965">
        <v>30184</v>
      </c>
      <c r="B4965" t="s">
        <v>12</v>
      </c>
      <c r="C4965">
        <v>82</v>
      </c>
      <c r="D4965" t="s">
        <v>4282</v>
      </c>
      <c r="E4965" t="s">
        <v>34</v>
      </c>
      <c r="F4965" t="s">
        <v>34</v>
      </c>
      <c r="G4965" t="s">
        <v>13</v>
      </c>
      <c r="H4965" t="s">
        <v>14</v>
      </c>
      <c r="I4965" t="s">
        <v>21</v>
      </c>
      <c r="J4965" s="5">
        <v>86.62</v>
      </c>
      <c r="K4965" s="5" t="str">
        <f>_xlfn.IFS(stroke_2[[#This Row],[avg_glucose_level]]&lt;70,"Low",stroke_2[[#This Row],[avg_glucose_level]]&lt;99,"Normal",stroke_2[[#This Row],[avg_glucose_level]]&lt;125,"Prediabetes",stroke_2[[#This Row],[avg_glucose_level]]&lt;199,"Diabetes",stroke_2[[#This Row],[avg_glucose_level]]&gt;199,"Very High")</f>
        <v>Normal</v>
      </c>
      <c r="L4965">
        <v>29.5</v>
      </c>
      <c r="M4965">
        <v>28.25</v>
      </c>
      <c r="N4965">
        <v>29.5</v>
      </c>
      <c r="O4965" t="s">
        <v>18</v>
      </c>
      <c r="P4965" t="s">
        <v>13</v>
      </c>
      <c r="Q4965" s="4" t="s">
        <v>4286</v>
      </c>
      <c r="R4965" s="5">
        <f t="shared" ca="1" si="77"/>
        <v>1.005533580074492</v>
      </c>
    </row>
    <row r="4966" spans="1:18" x14ac:dyDescent="0.25">
      <c r="A4966">
        <v>31344</v>
      </c>
      <c r="B4966" t="s">
        <v>12</v>
      </c>
      <c r="C4966">
        <v>82</v>
      </c>
      <c r="D4966" t="s">
        <v>4282</v>
      </c>
      <c r="E4966" t="s">
        <v>34</v>
      </c>
      <c r="F4966" t="s">
        <v>34</v>
      </c>
      <c r="G4966" t="s">
        <v>13</v>
      </c>
      <c r="H4966" t="s">
        <v>20</v>
      </c>
      <c r="I4966" t="s">
        <v>15</v>
      </c>
      <c r="J4966" s="5">
        <v>214.51</v>
      </c>
      <c r="K4966" s="5" t="str">
        <f>_xlfn.IFS(stroke_2[[#This Row],[avg_glucose_level]]&lt;70,"Low",stroke_2[[#This Row],[avg_glucose_level]]&lt;99,"Normal",stroke_2[[#This Row],[avg_glucose_level]]&lt;125,"Prediabetes",stroke_2[[#This Row],[avg_glucose_level]]&lt;199,"Diabetes",stroke_2[[#This Row],[avg_glucose_level]]&gt;199,"Very High")</f>
        <v>Very High</v>
      </c>
      <c r="L4966">
        <v>24</v>
      </c>
      <c r="M4966">
        <v>28.25</v>
      </c>
      <c r="N4966">
        <v>24</v>
      </c>
      <c r="O4966" t="s">
        <v>18</v>
      </c>
      <c r="P4966" t="s">
        <v>34</v>
      </c>
      <c r="Q4966" s="4" t="s">
        <v>4285</v>
      </c>
      <c r="R4966" s="5">
        <f t="shared" ca="1" si="77"/>
        <v>-3.0910783031052881E-4</v>
      </c>
    </row>
    <row r="4967" spans="1:18" x14ac:dyDescent="0.25">
      <c r="A4967">
        <v>32452</v>
      </c>
      <c r="B4967" t="s">
        <v>19</v>
      </c>
      <c r="C4967">
        <v>82</v>
      </c>
      <c r="D4967" t="s">
        <v>4282</v>
      </c>
      <c r="E4967" t="s">
        <v>34</v>
      </c>
      <c r="F4967" t="s">
        <v>13</v>
      </c>
      <c r="G4967" t="s">
        <v>13</v>
      </c>
      <c r="H4967" t="s">
        <v>20</v>
      </c>
      <c r="I4967" t="s">
        <v>21</v>
      </c>
      <c r="J4967" s="5">
        <v>211.88</v>
      </c>
      <c r="K4967" s="5" t="str">
        <f>_xlfn.IFS(stroke_2[[#This Row],[avg_glucose_level]]&lt;70,"Low",stroke_2[[#This Row],[avg_glucose_level]]&lt;99,"Normal",stroke_2[[#This Row],[avg_glucose_level]]&lt;125,"Prediabetes",stroke_2[[#This Row],[avg_glucose_level]]&lt;199,"Diabetes",stroke_2[[#This Row],[avg_glucose_level]]&gt;199,"Very High")</f>
        <v>Very High</v>
      </c>
      <c r="L4967">
        <v>28.7</v>
      </c>
      <c r="M4967">
        <v>28.25</v>
      </c>
      <c r="N4967">
        <v>28.7</v>
      </c>
      <c r="O4967" t="s">
        <v>24</v>
      </c>
      <c r="P4967" t="s">
        <v>34</v>
      </c>
      <c r="Q4967" s="4" t="s">
        <v>4285</v>
      </c>
      <c r="R4967" s="5">
        <f t="shared" ca="1" si="77"/>
        <v>-9.659764727770654E-3</v>
      </c>
    </row>
    <row r="4968" spans="1:18" x14ac:dyDescent="0.25">
      <c r="A4968">
        <v>34496</v>
      </c>
      <c r="B4968" t="s">
        <v>19</v>
      </c>
      <c r="C4968">
        <v>82</v>
      </c>
      <c r="D4968" t="s">
        <v>4282</v>
      </c>
      <c r="E4968" t="s">
        <v>34</v>
      </c>
      <c r="F4968" t="s">
        <v>34</v>
      </c>
      <c r="G4968" t="s">
        <v>13</v>
      </c>
      <c r="H4968" t="s">
        <v>14</v>
      </c>
      <c r="I4968" t="s">
        <v>15</v>
      </c>
      <c r="J4968" s="5">
        <v>253.16</v>
      </c>
      <c r="K4968" s="5" t="str">
        <f>_xlfn.IFS(stroke_2[[#This Row],[avg_glucose_level]]&lt;70,"Low",stroke_2[[#This Row],[avg_glucose_level]]&lt;99,"Normal",stroke_2[[#This Row],[avg_glucose_level]]&lt;125,"Prediabetes",stroke_2[[#This Row],[avg_glucose_level]]&lt;199,"Diabetes",stroke_2[[#This Row],[avg_glucose_level]]&gt;199,"Very High")</f>
        <v>Very High</v>
      </c>
      <c r="L4968">
        <v>47.5</v>
      </c>
      <c r="M4968">
        <v>28.25</v>
      </c>
      <c r="N4968">
        <v>47.5</v>
      </c>
      <c r="O4968" t="s">
        <v>38</v>
      </c>
      <c r="P4968" t="s">
        <v>34</v>
      </c>
      <c r="Q4968" s="4" t="s">
        <v>4285</v>
      </c>
      <c r="R4968" s="5">
        <f t="shared" ca="1" si="77"/>
        <v>-1.3587915808139145E-2</v>
      </c>
    </row>
    <row r="4969" spans="1:18" x14ac:dyDescent="0.25">
      <c r="A4969">
        <v>34543</v>
      </c>
      <c r="B4969" t="s">
        <v>19</v>
      </c>
      <c r="C4969">
        <v>82</v>
      </c>
      <c r="D4969" t="s">
        <v>4282</v>
      </c>
      <c r="E4969" t="s">
        <v>34</v>
      </c>
      <c r="F4969" t="s">
        <v>34</v>
      </c>
      <c r="G4969" t="s">
        <v>13</v>
      </c>
      <c r="H4969" t="s">
        <v>20</v>
      </c>
      <c r="I4969" t="s">
        <v>21</v>
      </c>
      <c r="J4969" s="5">
        <v>84.42</v>
      </c>
      <c r="K4969" s="5" t="str">
        <f>_xlfn.IFS(stroke_2[[#This Row],[avg_glucose_level]]&lt;70,"Low",stroke_2[[#This Row],[avg_glucose_level]]&lt;99,"Normal",stroke_2[[#This Row],[avg_glucose_level]]&lt;125,"Prediabetes",stroke_2[[#This Row],[avg_glucose_level]]&lt;199,"Diabetes",stroke_2[[#This Row],[avg_glucose_level]]&gt;199,"Very High")</f>
        <v>Normal</v>
      </c>
      <c r="L4969">
        <v>25.7</v>
      </c>
      <c r="M4969">
        <v>28.25</v>
      </c>
      <c r="N4969">
        <v>25.7</v>
      </c>
      <c r="O4969" t="s">
        <v>38</v>
      </c>
      <c r="P4969" t="s">
        <v>34</v>
      </c>
      <c r="Q4969" s="4" t="s">
        <v>4285</v>
      </c>
      <c r="R4969" s="5">
        <f t="shared" ca="1" si="77"/>
        <v>-1.9002626589879012E-2</v>
      </c>
    </row>
    <row r="4970" spans="1:18" x14ac:dyDescent="0.25">
      <c r="A4970">
        <v>37132</v>
      </c>
      <c r="B4970" t="s">
        <v>12</v>
      </c>
      <c r="C4970">
        <v>82</v>
      </c>
      <c r="D4970" t="s">
        <v>4282</v>
      </c>
      <c r="E4970" t="s">
        <v>34</v>
      </c>
      <c r="F4970" t="s">
        <v>34</v>
      </c>
      <c r="G4970" t="s">
        <v>13</v>
      </c>
      <c r="H4970" t="s">
        <v>43</v>
      </c>
      <c r="I4970" t="s">
        <v>15</v>
      </c>
      <c r="J4970" s="5">
        <v>200.59</v>
      </c>
      <c r="K4970" s="5" t="str">
        <f>_xlfn.IFS(stroke_2[[#This Row],[avg_glucose_level]]&lt;70,"Low",stroke_2[[#This Row],[avg_glucose_level]]&lt;99,"Normal",stroke_2[[#This Row],[avg_glucose_level]]&lt;125,"Prediabetes",stroke_2[[#This Row],[avg_glucose_level]]&lt;199,"Diabetes",stroke_2[[#This Row],[avg_glucose_level]]&gt;199,"Very High")</f>
        <v>Very High</v>
      </c>
      <c r="L4970">
        <v>29</v>
      </c>
      <c r="M4970">
        <v>28.25</v>
      </c>
      <c r="N4970">
        <v>29</v>
      </c>
      <c r="O4970" t="s">
        <v>18</v>
      </c>
      <c r="P4970" t="s">
        <v>13</v>
      </c>
      <c r="Q4970" s="4" t="s">
        <v>4286</v>
      </c>
      <c r="R4970" s="5">
        <f t="shared" ca="1" si="77"/>
        <v>0.98121023880988267</v>
      </c>
    </row>
    <row r="4971" spans="1:18" x14ac:dyDescent="0.25">
      <c r="A4971">
        <v>38078</v>
      </c>
      <c r="B4971" t="s">
        <v>19</v>
      </c>
      <c r="C4971">
        <v>82</v>
      </c>
      <c r="D4971" t="s">
        <v>4282</v>
      </c>
      <c r="E4971" t="s">
        <v>13</v>
      </c>
      <c r="F4971" t="s">
        <v>13</v>
      </c>
      <c r="G4971" t="s">
        <v>13</v>
      </c>
      <c r="H4971" t="s">
        <v>14</v>
      </c>
      <c r="I4971" t="s">
        <v>15</v>
      </c>
      <c r="J4971" s="5">
        <v>73.19</v>
      </c>
      <c r="K4971" s="5" t="str">
        <f>_xlfn.IFS(stroke_2[[#This Row],[avg_glucose_level]]&lt;70,"Low",stroke_2[[#This Row],[avg_glucose_level]]&lt;99,"Normal",stroke_2[[#This Row],[avg_glucose_level]]&lt;125,"Prediabetes",stroke_2[[#This Row],[avg_glucose_level]]&lt;199,"Diabetes",stroke_2[[#This Row],[avg_glucose_level]]&gt;199,"Very High")</f>
        <v>Normal</v>
      </c>
      <c r="L4971">
        <v>33.5</v>
      </c>
      <c r="M4971">
        <v>28.25</v>
      </c>
      <c r="N4971">
        <v>33.5</v>
      </c>
      <c r="O4971" t="s">
        <v>24</v>
      </c>
      <c r="P4971" t="s">
        <v>34</v>
      </c>
      <c r="Q4971" s="4" t="s">
        <v>4285</v>
      </c>
      <c r="R4971" s="5">
        <f t="shared" ca="1" si="77"/>
        <v>1.762019256571918E-2</v>
      </c>
    </row>
    <row r="4972" spans="1:18" x14ac:dyDescent="0.25">
      <c r="A4972">
        <v>38829</v>
      </c>
      <c r="B4972" t="s">
        <v>19</v>
      </c>
      <c r="C4972">
        <v>82</v>
      </c>
      <c r="D4972" t="s">
        <v>4282</v>
      </c>
      <c r="E4972" t="s">
        <v>34</v>
      </c>
      <c r="F4972" t="s">
        <v>34</v>
      </c>
      <c r="G4972" t="s">
        <v>13</v>
      </c>
      <c r="H4972" t="s">
        <v>14</v>
      </c>
      <c r="I4972" t="s">
        <v>21</v>
      </c>
      <c r="J4972" s="5">
        <v>59.32</v>
      </c>
      <c r="K4972" s="5" t="str">
        <f>_xlfn.IFS(stroke_2[[#This Row],[avg_glucose_level]]&lt;70,"Low",stroke_2[[#This Row],[avg_glucose_level]]&lt;99,"Normal",stroke_2[[#This Row],[avg_glucose_level]]&lt;125,"Prediabetes",stroke_2[[#This Row],[avg_glucose_level]]&lt;199,"Diabetes",stroke_2[[#This Row],[avg_glucose_level]]&gt;199,"Very High")</f>
        <v>Low</v>
      </c>
      <c r="L4972">
        <v>33.200000000000003</v>
      </c>
      <c r="M4972">
        <v>28.25</v>
      </c>
      <c r="N4972">
        <v>33.200000000000003</v>
      </c>
      <c r="O4972" t="s">
        <v>24</v>
      </c>
      <c r="P4972" t="s">
        <v>13</v>
      </c>
      <c r="Q4972" s="4" t="s">
        <v>4286</v>
      </c>
      <c r="R4972" s="5">
        <f t="shared" ca="1" si="77"/>
        <v>1.0112947222115523</v>
      </c>
    </row>
    <row r="4973" spans="1:18" x14ac:dyDescent="0.25">
      <c r="A4973">
        <v>39120</v>
      </c>
      <c r="B4973" t="s">
        <v>19</v>
      </c>
      <c r="C4973">
        <v>82</v>
      </c>
      <c r="D4973" t="s">
        <v>4282</v>
      </c>
      <c r="E4973" t="s">
        <v>34</v>
      </c>
      <c r="F4973" t="s">
        <v>34</v>
      </c>
      <c r="G4973" t="s">
        <v>34</v>
      </c>
      <c r="H4973" t="s">
        <v>20</v>
      </c>
      <c r="I4973" t="s">
        <v>15</v>
      </c>
      <c r="J4973" s="5">
        <v>82.21</v>
      </c>
      <c r="K4973" s="5" t="str">
        <f>_xlfn.IFS(stroke_2[[#This Row],[avg_glucose_level]]&lt;70,"Low",stroke_2[[#This Row],[avg_glucose_level]]&lt;99,"Normal",stroke_2[[#This Row],[avg_glucose_level]]&lt;125,"Prediabetes",stroke_2[[#This Row],[avg_glucose_level]]&lt;199,"Diabetes",stroke_2[[#This Row],[avg_glucose_level]]&gt;199,"Very High")</f>
        <v>Normal</v>
      </c>
      <c r="L4973">
        <v>26</v>
      </c>
      <c r="M4973">
        <v>28.25</v>
      </c>
      <c r="N4973">
        <v>26</v>
      </c>
      <c r="O4973" t="s">
        <v>24</v>
      </c>
      <c r="P4973" t="s">
        <v>34</v>
      </c>
      <c r="Q4973" s="4" t="s">
        <v>4285</v>
      </c>
      <c r="R4973" s="5">
        <f t="shared" ca="1" si="77"/>
        <v>-1.1400909985377617E-2</v>
      </c>
    </row>
    <row r="4974" spans="1:18" x14ac:dyDescent="0.25">
      <c r="A4974">
        <v>39373</v>
      </c>
      <c r="B4974" t="s">
        <v>19</v>
      </c>
      <c r="C4974">
        <v>82</v>
      </c>
      <c r="D4974" t="s">
        <v>4282</v>
      </c>
      <c r="E4974" t="s">
        <v>13</v>
      </c>
      <c r="F4974" t="s">
        <v>34</v>
      </c>
      <c r="G4974" t="s">
        <v>13</v>
      </c>
      <c r="H4974" t="s">
        <v>20</v>
      </c>
      <c r="I4974" t="s">
        <v>15</v>
      </c>
      <c r="J4974" s="5">
        <v>196.92</v>
      </c>
      <c r="K4974" s="5" t="str">
        <f>_xlfn.IFS(stroke_2[[#This Row],[avg_glucose_level]]&lt;70,"Low",stroke_2[[#This Row],[avg_glucose_level]]&lt;99,"Normal",stroke_2[[#This Row],[avg_glucose_level]]&lt;125,"Prediabetes",stroke_2[[#This Row],[avg_glucose_level]]&lt;199,"Diabetes",stroke_2[[#This Row],[avg_glucose_level]]&gt;199,"Very High")</f>
        <v>Diabetes</v>
      </c>
      <c r="L4974">
        <v>22.2</v>
      </c>
      <c r="M4974">
        <v>28.25</v>
      </c>
      <c r="N4974">
        <v>22.2</v>
      </c>
      <c r="O4974" t="s">
        <v>24</v>
      </c>
      <c r="P4974" t="s">
        <v>13</v>
      </c>
      <c r="Q4974" s="4" t="s">
        <v>4286</v>
      </c>
      <c r="R4974" s="5">
        <f t="shared" ca="1" si="77"/>
        <v>1.0015946811843512</v>
      </c>
    </row>
    <row r="4975" spans="1:18" x14ac:dyDescent="0.25">
      <c r="A4975">
        <v>40163</v>
      </c>
      <c r="B4975" t="s">
        <v>19</v>
      </c>
      <c r="C4975">
        <v>82</v>
      </c>
      <c r="D4975" t="s">
        <v>4282</v>
      </c>
      <c r="E4975" t="s">
        <v>13</v>
      </c>
      <c r="F4975" t="s">
        <v>34</v>
      </c>
      <c r="G4975" t="s">
        <v>13</v>
      </c>
      <c r="H4975" t="s">
        <v>14</v>
      </c>
      <c r="I4975" t="s">
        <v>15</v>
      </c>
      <c r="J4975" s="5">
        <v>222.52</v>
      </c>
      <c r="K4975" s="5" t="str">
        <f>_xlfn.IFS(stroke_2[[#This Row],[avg_glucose_level]]&lt;70,"Low",stroke_2[[#This Row],[avg_glucose_level]]&lt;99,"Normal",stroke_2[[#This Row],[avg_glucose_level]]&lt;125,"Prediabetes",stroke_2[[#This Row],[avg_glucose_level]]&lt;199,"Diabetes",stroke_2[[#This Row],[avg_glucose_level]]&gt;199,"Very High")</f>
        <v>Very High</v>
      </c>
      <c r="M4975">
        <v>28.25</v>
      </c>
      <c r="N4975">
        <v>28.25</v>
      </c>
      <c r="O4975" t="s">
        <v>18</v>
      </c>
      <c r="P4975" t="s">
        <v>34</v>
      </c>
      <c r="Q4975" s="4" t="s">
        <v>4285</v>
      </c>
      <c r="R4975" s="5">
        <f t="shared" ca="1" si="77"/>
        <v>8.3132470933408309E-3</v>
      </c>
    </row>
    <row r="4976" spans="1:18" x14ac:dyDescent="0.25">
      <c r="A4976">
        <v>42786</v>
      </c>
      <c r="B4976" t="s">
        <v>12</v>
      </c>
      <c r="C4976">
        <v>82</v>
      </c>
      <c r="D4976" t="s">
        <v>4282</v>
      </c>
      <c r="E4976" t="s">
        <v>34</v>
      </c>
      <c r="F4976" t="s">
        <v>13</v>
      </c>
      <c r="G4976" t="s">
        <v>13</v>
      </c>
      <c r="H4976" t="s">
        <v>20</v>
      </c>
      <c r="I4976" t="s">
        <v>21</v>
      </c>
      <c r="J4976" s="5">
        <v>72.930000000000007</v>
      </c>
      <c r="K4976" s="5" t="str">
        <f>_xlfn.IFS(stroke_2[[#This Row],[avg_glucose_level]]&lt;70,"Low",stroke_2[[#This Row],[avg_glucose_level]]&lt;99,"Normal",stroke_2[[#This Row],[avg_glucose_level]]&lt;125,"Prediabetes",stroke_2[[#This Row],[avg_glucose_level]]&lt;199,"Diabetes",stroke_2[[#This Row],[avg_glucose_level]]&gt;199,"Very High")</f>
        <v>Normal</v>
      </c>
      <c r="L4976">
        <v>27.1</v>
      </c>
      <c r="M4976">
        <v>28.25</v>
      </c>
      <c r="N4976">
        <v>27.1</v>
      </c>
      <c r="O4976" t="s">
        <v>18</v>
      </c>
      <c r="P4976" t="s">
        <v>34</v>
      </c>
      <c r="Q4976" s="4" t="s">
        <v>4285</v>
      </c>
      <c r="R4976" s="5">
        <f t="shared" ca="1" si="77"/>
        <v>7.7967031170227412E-4</v>
      </c>
    </row>
    <row r="4977" spans="1:18" x14ac:dyDescent="0.25">
      <c r="A4977">
        <v>47917</v>
      </c>
      <c r="B4977" t="s">
        <v>19</v>
      </c>
      <c r="C4977">
        <v>82</v>
      </c>
      <c r="D4977" t="s">
        <v>4282</v>
      </c>
      <c r="E4977" t="s">
        <v>13</v>
      </c>
      <c r="F4977" t="s">
        <v>34</v>
      </c>
      <c r="G4977" t="s">
        <v>34</v>
      </c>
      <c r="H4977" t="s">
        <v>14</v>
      </c>
      <c r="I4977" t="s">
        <v>21</v>
      </c>
      <c r="J4977" s="5">
        <v>61.47</v>
      </c>
      <c r="K4977" s="5" t="str">
        <f>_xlfn.IFS(stroke_2[[#This Row],[avg_glucose_level]]&lt;70,"Low",stroke_2[[#This Row],[avg_glucose_level]]&lt;99,"Normal",stroke_2[[#This Row],[avg_glucose_level]]&lt;125,"Prediabetes",stroke_2[[#This Row],[avg_glucose_level]]&lt;199,"Diabetes",stroke_2[[#This Row],[avg_glucose_level]]&gt;199,"Very High")</f>
        <v>Low</v>
      </c>
      <c r="L4977">
        <v>22.9</v>
      </c>
      <c r="M4977">
        <v>28.25</v>
      </c>
      <c r="N4977">
        <v>22.9</v>
      </c>
      <c r="O4977" t="s">
        <v>24</v>
      </c>
      <c r="P4977" t="s">
        <v>34</v>
      </c>
      <c r="Q4977" s="4" t="s">
        <v>4285</v>
      </c>
      <c r="R4977" s="5">
        <f t="shared" ca="1" si="77"/>
        <v>-8.7234378360364177E-3</v>
      </c>
    </row>
    <row r="4978" spans="1:18" x14ac:dyDescent="0.25">
      <c r="A4978">
        <v>48118</v>
      </c>
      <c r="B4978" t="s">
        <v>19</v>
      </c>
      <c r="C4978">
        <v>82</v>
      </c>
      <c r="D4978" t="s">
        <v>4282</v>
      </c>
      <c r="E4978" t="s">
        <v>34</v>
      </c>
      <c r="F4978" t="s">
        <v>34</v>
      </c>
      <c r="G4978" t="s">
        <v>13</v>
      </c>
      <c r="H4978" t="s">
        <v>20</v>
      </c>
      <c r="I4978" t="s">
        <v>15</v>
      </c>
      <c r="J4978" s="5">
        <v>113.45</v>
      </c>
      <c r="K4978" s="5" t="str">
        <f>_xlfn.IFS(stroke_2[[#This Row],[avg_glucose_level]]&lt;70,"Low",stroke_2[[#This Row],[avg_glucose_level]]&lt;99,"Normal",stroke_2[[#This Row],[avg_glucose_level]]&lt;125,"Prediabetes",stroke_2[[#This Row],[avg_glucose_level]]&lt;199,"Diabetes",stroke_2[[#This Row],[avg_glucose_level]]&gt;199,"Very High")</f>
        <v>Prediabetes</v>
      </c>
      <c r="L4978">
        <v>30.3</v>
      </c>
      <c r="M4978">
        <v>28.25</v>
      </c>
      <c r="N4978">
        <v>30.3</v>
      </c>
      <c r="O4978" t="s">
        <v>24</v>
      </c>
      <c r="P4978" t="s">
        <v>34</v>
      </c>
      <c r="Q4978" s="4" t="s">
        <v>4285</v>
      </c>
      <c r="R4978" s="5">
        <f t="shared" ca="1" si="77"/>
        <v>1.3538751597597359E-2</v>
      </c>
    </row>
    <row r="4979" spans="1:18" x14ac:dyDescent="0.25">
      <c r="A4979">
        <v>49849</v>
      </c>
      <c r="B4979" t="s">
        <v>19</v>
      </c>
      <c r="C4979">
        <v>82</v>
      </c>
      <c r="D4979" t="s">
        <v>4282</v>
      </c>
      <c r="E4979" t="s">
        <v>34</v>
      </c>
      <c r="F4979" t="s">
        <v>34</v>
      </c>
      <c r="G4979" t="s">
        <v>13</v>
      </c>
      <c r="H4979" t="s">
        <v>14</v>
      </c>
      <c r="I4979" t="s">
        <v>21</v>
      </c>
      <c r="J4979" s="5">
        <v>80.959999999999994</v>
      </c>
      <c r="K4979" s="5" t="str">
        <f>_xlfn.IFS(stroke_2[[#This Row],[avg_glucose_level]]&lt;70,"Low",stroke_2[[#This Row],[avg_glucose_level]]&lt;99,"Normal",stroke_2[[#This Row],[avg_glucose_level]]&lt;125,"Prediabetes",stroke_2[[#This Row],[avg_glucose_level]]&lt;199,"Diabetes",stroke_2[[#This Row],[avg_glucose_level]]&gt;199,"Very High")</f>
        <v>Normal</v>
      </c>
      <c r="L4979">
        <v>33.700000000000003</v>
      </c>
      <c r="M4979">
        <v>28.25</v>
      </c>
      <c r="N4979">
        <v>33.700000000000003</v>
      </c>
      <c r="O4979" t="s">
        <v>18</v>
      </c>
      <c r="P4979" t="s">
        <v>34</v>
      </c>
      <c r="Q4979" s="4" t="s">
        <v>4285</v>
      </c>
      <c r="R4979" s="5">
        <f t="shared" ca="1" si="77"/>
        <v>1.4809761104320678E-2</v>
      </c>
    </row>
    <row r="4980" spans="1:18" x14ac:dyDescent="0.25">
      <c r="A4980">
        <v>52679</v>
      </c>
      <c r="B4980" t="s">
        <v>19</v>
      </c>
      <c r="C4980">
        <v>82</v>
      </c>
      <c r="D4980" t="s">
        <v>4282</v>
      </c>
      <c r="E4980" t="s">
        <v>34</v>
      </c>
      <c r="F4980" t="s">
        <v>34</v>
      </c>
      <c r="G4980" t="s">
        <v>13</v>
      </c>
      <c r="H4980" t="s">
        <v>20</v>
      </c>
      <c r="I4980" t="s">
        <v>21</v>
      </c>
      <c r="J4980" s="5">
        <v>78</v>
      </c>
      <c r="K4980" s="5" t="str">
        <f>_xlfn.IFS(stroke_2[[#This Row],[avg_glucose_level]]&lt;70,"Low",stroke_2[[#This Row],[avg_glucose_level]]&lt;99,"Normal",stroke_2[[#This Row],[avg_glucose_level]]&lt;125,"Prediabetes",stroke_2[[#This Row],[avg_glucose_level]]&lt;199,"Diabetes",stroke_2[[#This Row],[avg_glucose_level]]&gt;199,"Very High")</f>
        <v>Normal</v>
      </c>
      <c r="L4980">
        <v>31.3</v>
      </c>
      <c r="M4980">
        <v>28.25</v>
      </c>
      <c r="N4980">
        <v>31.3</v>
      </c>
      <c r="O4980" t="s">
        <v>18</v>
      </c>
      <c r="P4980" t="s">
        <v>34</v>
      </c>
      <c r="Q4980" s="4" t="s">
        <v>4285</v>
      </c>
      <c r="R4980" s="5">
        <f t="shared" ca="1" si="77"/>
        <v>-1.1489358765891073E-2</v>
      </c>
    </row>
    <row r="4981" spans="1:18" x14ac:dyDescent="0.25">
      <c r="A4981">
        <v>53010</v>
      </c>
      <c r="B4981" t="s">
        <v>12</v>
      </c>
      <c r="C4981">
        <v>82</v>
      </c>
      <c r="D4981" t="s">
        <v>4282</v>
      </c>
      <c r="E4981" t="s">
        <v>34</v>
      </c>
      <c r="F4981" t="s">
        <v>34</v>
      </c>
      <c r="G4981" t="s">
        <v>13</v>
      </c>
      <c r="H4981" t="s">
        <v>20</v>
      </c>
      <c r="I4981" t="s">
        <v>21</v>
      </c>
      <c r="J4981" s="5">
        <v>56.75</v>
      </c>
      <c r="K4981" s="5" t="str">
        <f>_xlfn.IFS(stroke_2[[#This Row],[avg_glucose_level]]&lt;70,"Low",stroke_2[[#This Row],[avg_glucose_level]]&lt;99,"Normal",stroke_2[[#This Row],[avg_glucose_level]]&lt;125,"Prediabetes",stroke_2[[#This Row],[avg_glucose_level]]&lt;199,"Diabetes",stroke_2[[#This Row],[avg_glucose_level]]&gt;199,"Very High")</f>
        <v>Low</v>
      </c>
      <c r="L4981">
        <v>21</v>
      </c>
      <c r="M4981">
        <v>28.25</v>
      </c>
      <c r="N4981">
        <v>21</v>
      </c>
      <c r="O4981" t="s">
        <v>24</v>
      </c>
      <c r="P4981" t="s">
        <v>34</v>
      </c>
      <c r="Q4981" s="4" t="s">
        <v>4285</v>
      </c>
      <c r="R4981" s="5">
        <f t="shared" ca="1" si="77"/>
        <v>1.5010833603133156E-2</v>
      </c>
    </row>
    <row r="4982" spans="1:18" x14ac:dyDescent="0.25">
      <c r="A4982">
        <v>53252</v>
      </c>
      <c r="B4982" t="s">
        <v>12</v>
      </c>
      <c r="C4982">
        <v>82</v>
      </c>
      <c r="D4982" t="s">
        <v>4282</v>
      </c>
      <c r="E4982" t="s">
        <v>34</v>
      </c>
      <c r="F4982" t="s">
        <v>34</v>
      </c>
      <c r="G4982" t="s">
        <v>34</v>
      </c>
      <c r="H4982" t="s">
        <v>20</v>
      </c>
      <c r="I4982" t="s">
        <v>15</v>
      </c>
      <c r="J4982" s="5">
        <v>161.94999999999999</v>
      </c>
      <c r="K4982" s="5" t="str">
        <f>_xlfn.IFS(stroke_2[[#This Row],[avg_glucose_level]]&lt;70,"Low",stroke_2[[#This Row],[avg_glucose_level]]&lt;99,"Normal",stroke_2[[#This Row],[avg_glucose_level]]&lt;125,"Prediabetes",stroke_2[[#This Row],[avg_glucose_level]]&lt;199,"Diabetes",stroke_2[[#This Row],[avg_glucose_level]]&gt;199,"Very High")</f>
        <v>Diabetes</v>
      </c>
      <c r="L4982">
        <v>30.8</v>
      </c>
      <c r="M4982">
        <v>28.25</v>
      </c>
      <c r="N4982">
        <v>30.8</v>
      </c>
      <c r="O4982" t="s">
        <v>24</v>
      </c>
      <c r="P4982" t="s">
        <v>34</v>
      </c>
      <c r="Q4982" s="4" t="s">
        <v>4285</v>
      </c>
      <c r="R4982" s="5">
        <f t="shared" ca="1" si="77"/>
        <v>-2.0195270081304895E-2</v>
      </c>
    </row>
    <row r="4983" spans="1:18" x14ac:dyDescent="0.25">
      <c r="A4983">
        <v>56357</v>
      </c>
      <c r="B4983" t="s">
        <v>19</v>
      </c>
      <c r="C4983">
        <v>82</v>
      </c>
      <c r="D4983" t="s">
        <v>4282</v>
      </c>
      <c r="E4983" t="s">
        <v>34</v>
      </c>
      <c r="F4983" t="s">
        <v>13</v>
      </c>
      <c r="G4983" t="s">
        <v>34</v>
      </c>
      <c r="H4983" t="s">
        <v>14</v>
      </c>
      <c r="I4983" t="s">
        <v>15</v>
      </c>
      <c r="J4983" s="5">
        <v>215.6</v>
      </c>
      <c r="K4983" s="5" t="str">
        <f>_xlfn.IFS(stroke_2[[#This Row],[avg_glucose_level]]&lt;70,"Low",stroke_2[[#This Row],[avg_glucose_level]]&lt;99,"Normal",stroke_2[[#This Row],[avg_glucose_level]]&lt;125,"Prediabetes",stroke_2[[#This Row],[avg_glucose_level]]&lt;199,"Diabetes",stroke_2[[#This Row],[avg_glucose_level]]&gt;199,"Very High")</f>
        <v>Very High</v>
      </c>
      <c r="L4983">
        <v>24.9</v>
      </c>
      <c r="M4983">
        <v>28.25</v>
      </c>
      <c r="N4983">
        <v>24.9</v>
      </c>
      <c r="O4983" t="s">
        <v>24</v>
      </c>
      <c r="P4983" t="s">
        <v>34</v>
      </c>
      <c r="Q4983" s="4" t="s">
        <v>4285</v>
      </c>
      <c r="R4983" s="5">
        <f t="shared" ca="1" si="77"/>
        <v>2.0416976509483913E-2</v>
      </c>
    </row>
    <row r="4984" spans="1:18" x14ac:dyDescent="0.25">
      <c r="A4984">
        <v>57494</v>
      </c>
      <c r="B4984" t="s">
        <v>19</v>
      </c>
      <c r="C4984">
        <v>82</v>
      </c>
      <c r="D4984" t="s">
        <v>4282</v>
      </c>
      <c r="E4984" t="s">
        <v>13</v>
      </c>
      <c r="F4984" t="s">
        <v>34</v>
      </c>
      <c r="G4984" t="s">
        <v>13</v>
      </c>
      <c r="H4984" t="s">
        <v>20</v>
      </c>
      <c r="I4984" t="s">
        <v>15</v>
      </c>
      <c r="J4984" s="5">
        <v>107.21</v>
      </c>
      <c r="K4984" s="5" t="str">
        <f>_xlfn.IFS(stroke_2[[#This Row],[avg_glucose_level]]&lt;70,"Low",stroke_2[[#This Row],[avg_glucose_level]]&lt;99,"Normal",stroke_2[[#This Row],[avg_glucose_level]]&lt;125,"Prediabetes",stroke_2[[#This Row],[avg_glucose_level]]&lt;199,"Diabetes",stroke_2[[#This Row],[avg_glucose_level]]&gt;199,"Very High")</f>
        <v>Prediabetes</v>
      </c>
      <c r="L4984">
        <v>27</v>
      </c>
      <c r="M4984">
        <v>28.25</v>
      </c>
      <c r="N4984">
        <v>27</v>
      </c>
      <c r="O4984" t="s">
        <v>18</v>
      </c>
      <c r="P4984" t="s">
        <v>34</v>
      </c>
      <c r="Q4984" s="4" t="s">
        <v>4285</v>
      </c>
      <c r="R4984" s="5">
        <f t="shared" ca="1" si="77"/>
        <v>2.9400919058788664E-3</v>
      </c>
    </row>
    <row r="4985" spans="1:18" x14ac:dyDescent="0.25">
      <c r="A4985">
        <v>60816</v>
      </c>
      <c r="B4985" t="s">
        <v>19</v>
      </c>
      <c r="C4985">
        <v>82</v>
      </c>
      <c r="D4985" t="s">
        <v>4282</v>
      </c>
      <c r="E4985" t="s">
        <v>13</v>
      </c>
      <c r="F4985" t="s">
        <v>34</v>
      </c>
      <c r="G4985" t="s">
        <v>13</v>
      </c>
      <c r="H4985" t="s">
        <v>14</v>
      </c>
      <c r="I4985" t="s">
        <v>15</v>
      </c>
      <c r="J4985" s="5">
        <v>62.46</v>
      </c>
      <c r="K4985" s="5" t="str">
        <f>_xlfn.IFS(stroke_2[[#This Row],[avg_glucose_level]]&lt;70,"Low",stroke_2[[#This Row],[avg_glucose_level]]&lt;99,"Normal",stroke_2[[#This Row],[avg_glucose_level]]&lt;125,"Prediabetes",stroke_2[[#This Row],[avg_glucose_level]]&lt;199,"Diabetes",stroke_2[[#This Row],[avg_glucose_level]]&gt;199,"Very High")</f>
        <v>Low</v>
      </c>
      <c r="L4985">
        <v>20.3</v>
      </c>
      <c r="M4985">
        <v>28.25</v>
      </c>
      <c r="N4985">
        <v>20.3</v>
      </c>
      <c r="O4985" t="s">
        <v>18</v>
      </c>
      <c r="P4985" t="s">
        <v>34</v>
      </c>
      <c r="Q4985" s="4" t="s">
        <v>4285</v>
      </c>
      <c r="R4985" s="5">
        <f t="shared" ca="1" si="77"/>
        <v>1.3854103654330246E-2</v>
      </c>
    </row>
    <row r="4986" spans="1:18" x14ac:dyDescent="0.25">
      <c r="A4986">
        <v>61960</v>
      </c>
      <c r="B4986" t="s">
        <v>12</v>
      </c>
      <c r="C4986">
        <v>82</v>
      </c>
      <c r="D4986" t="s">
        <v>4282</v>
      </c>
      <c r="E4986" t="s">
        <v>34</v>
      </c>
      <c r="F4986" t="s">
        <v>13</v>
      </c>
      <c r="G4986" t="s">
        <v>13</v>
      </c>
      <c r="H4986" t="s">
        <v>14</v>
      </c>
      <c r="I4986" t="s">
        <v>15</v>
      </c>
      <c r="J4986" s="5">
        <v>144.9</v>
      </c>
      <c r="K4986" s="5" t="str">
        <f>_xlfn.IFS(stroke_2[[#This Row],[avg_glucose_level]]&lt;70,"Low",stroke_2[[#This Row],[avg_glucose_level]]&lt;99,"Normal",stroke_2[[#This Row],[avg_glucose_level]]&lt;125,"Prediabetes",stroke_2[[#This Row],[avg_glucose_level]]&lt;199,"Diabetes",stroke_2[[#This Row],[avg_glucose_level]]&gt;199,"Very High")</f>
        <v>Diabetes</v>
      </c>
      <c r="L4986">
        <v>26.4</v>
      </c>
      <c r="M4986">
        <v>28.25</v>
      </c>
      <c r="N4986">
        <v>26.4</v>
      </c>
      <c r="O4986" t="s">
        <v>29</v>
      </c>
      <c r="P4986" t="s">
        <v>13</v>
      </c>
      <c r="Q4986" s="4" t="s">
        <v>4286</v>
      </c>
      <c r="R4986" s="5">
        <f t="shared" ca="1" si="77"/>
        <v>0.9980719032762686</v>
      </c>
    </row>
    <row r="4987" spans="1:18" x14ac:dyDescent="0.25">
      <c r="A4987">
        <v>62382</v>
      </c>
      <c r="B4987" t="s">
        <v>12</v>
      </c>
      <c r="C4987">
        <v>82</v>
      </c>
      <c r="D4987" t="s">
        <v>4282</v>
      </c>
      <c r="E4987" t="s">
        <v>34</v>
      </c>
      <c r="F4987" t="s">
        <v>34</v>
      </c>
      <c r="G4987" t="s">
        <v>13</v>
      </c>
      <c r="H4987" t="s">
        <v>14</v>
      </c>
      <c r="I4987" t="s">
        <v>15</v>
      </c>
      <c r="J4987" s="5">
        <v>105.77</v>
      </c>
      <c r="K4987" s="5" t="str">
        <f>_xlfn.IFS(stroke_2[[#This Row],[avg_glucose_level]]&lt;70,"Low",stroke_2[[#This Row],[avg_glucose_level]]&lt;99,"Normal",stroke_2[[#This Row],[avg_glucose_level]]&lt;125,"Prediabetes",stroke_2[[#This Row],[avg_glucose_level]]&lt;199,"Diabetes",stroke_2[[#This Row],[avg_glucose_level]]&gt;199,"Very High")</f>
        <v>Prediabetes</v>
      </c>
      <c r="L4987">
        <v>29.5</v>
      </c>
      <c r="M4987">
        <v>28.25</v>
      </c>
      <c r="N4987">
        <v>29.5</v>
      </c>
      <c r="O4987" t="s">
        <v>38</v>
      </c>
      <c r="P4987" t="s">
        <v>34</v>
      </c>
      <c r="Q4987" s="4" t="s">
        <v>4285</v>
      </c>
      <c r="R4987" s="5">
        <f t="shared" ca="1" si="77"/>
        <v>-1.6299990056243524E-2</v>
      </c>
    </row>
    <row r="4988" spans="1:18" x14ac:dyDescent="0.25">
      <c r="A4988">
        <v>62452</v>
      </c>
      <c r="B4988" t="s">
        <v>12</v>
      </c>
      <c r="C4988">
        <v>82</v>
      </c>
      <c r="D4988" t="s">
        <v>4282</v>
      </c>
      <c r="E4988" t="s">
        <v>13</v>
      </c>
      <c r="F4988" t="s">
        <v>34</v>
      </c>
      <c r="G4988" t="s">
        <v>13</v>
      </c>
      <c r="H4988" t="s">
        <v>14</v>
      </c>
      <c r="I4988" t="s">
        <v>21</v>
      </c>
      <c r="J4988" s="5">
        <v>227.28</v>
      </c>
      <c r="K4988" s="5" t="str">
        <f>_xlfn.IFS(stroke_2[[#This Row],[avg_glucose_level]]&lt;70,"Low",stroke_2[[#This Row],[avg_glucose_level]]&lt;99,"Normal",stroke_2[[#This Row],[avg_glucose_level]]&lt;125,"Prediabetes",stroke_2[[#This Row],[avg_glucose_level]]&lt;199,"Diabetes",stroke_2[[#This Row],[avg_glucose_level]]&gt;199,"Very High")</f>
        <v>Very High</v>
      </c>
      <c r="L4988">
        <v>33.299999999999997</v>
      </c>
      <c r="M4988">
        <v>28.25</v>
      </c>
      <c r="N4988">
        <v>33.299999999999997</v>
      </c>
      <c r="O4988" t="s">
        <v>24</v>
      </c>
      <c r="P4988" t="s">
        <v>34</v>
      </c>
      <c r="Q4988" s="4" t="s">
        <v>4285</v>
      </c>
      <c r="R4988" s="5">
        <f t="shared" ca="1" si="77"/>
        <v>6.7125215856745192E-3</v>
      </c>
    </row>
    <row r="4989" spans="1:18" x14ac:dyDescent="0.25">
      <c r="A4989">
        <v>62715</v>
      </c>
      <c r="B4989" t="s">
        <v>12</v>
      </c>
      <c r="C4989">
        <v>82</v>
      </c>
      <c r="D4989" t="s">
        <v>4282</v>
      </c>
      <c r="E4989" t="s">
        <v>34</v>
      </c>
      <c r="F4989" t="s">
        <v>13</v>
      </c>
      <c r="G4989" t="s">
        <v>13</v>
      </c>
      <c r="H4989" t="s">
        <v>14</v>
      </c>
      <c r="I4989" t="s">
        <v>15</v>
      </c>
      <c r="J4989" s="5">
        <v>57.56</v>
      </c>
      <c r="K4989" s="5" t="str">
        <f>_xlfn.IFS(stroke_2[[#This Row],[avg_glucose_level]]&lt;70,"Low",stroke_2[[#This Row],[avg_glucose_level]]&lt;99,"Normal",stroke_2[[#This Row],[avg_glucose_level]]&lt;125,"Prediabetes",stroke_2[[#This Row],[avg_glucose_level]]&lt;199,"Diabetes",stroke_2[[#This Row],[avg_glucose_level]]&gt;199,"Very High")</f>
        <v>Low</v>
      </c>
      <c r="L4989">
        <v>27.5</v>
      </c>
      <c r="M4989">
        <v>28.25</v>
      </c>
      <c r="N4989">
        <v>27.5</v>
      </c>
      <c r="O4989" t="s">
        <v>24</v>
      </c>
      <c r="P4989" t="s">
        <v>34</v>
      </c>
      <c r="Q4989" s="4" t="s">
        <v>4285</v>
      </c>
      <c r="R4989" s="5">
        <f t="shared" ca="1" si="77"/>
        <v>3.5934277794143045E-3</v>
      </c>
    </row>
    <row r="4990" spans="1:18" x14ac:dyDescent="0.25">
      <c r="A4990">
        <v>64778</v>
      </c>
      <c r="B4990" t="s">
        <v>12</v>
      </c>
      <c r="C4990">
        <v>82</v>
      </c>
      <c r="D4990" t="s">
        <v>4282</v>
      </c>
      <c r="E4990" t="s">
        <v>34</v>
      </c>
      <c r="F4990" t="s">
        <v>13</v>
      </c>
      <c r="G4990" t="s">
        <v>13</v>
      </c>
      <c r="H4990" t="s">
        <v>14</v>
      </c>
      <c r="I4990" t="s">
        <v>21</v>
      </c>
      <c r="J4990" s="5">
        <v>208.3</v>
      </c>
      <c r="K4990" s="5" t="str">
        <f>_xlfn.IFS(stroke_2[[#This Row],[avg_glucose_level]]&lt;70,"Low",stroke_2[[#This Row],[avg_glucose_level]]&lt;99,"Normal",stroke_2[[#This Row],[avg_glucose_level]]&lt;125,"Prediabetes",stroke_2[[#This Row],[avg_glucose_level]]&lt;199,"Diabetes",stroke_2[[#This Row],[avg_glucose_level]]&gt;199,"Very High")</f>
        <v>Very High</v>
      </c>
      <c r="L4990">
        <v>32.5</v>
      </c>
      <c r="M4990">
        <v>28.25</v>
      </c>
      <c r="N4990">
        <v>32.5</v>
      </c>
      <c r="O4990" t="s">
        <v>38</v>
      </c>
      <c r="P4990" t="s">
        <v>13</v>
      </c>
      <c r="Q4990" s="4" t="s">
        <v>4286</v>
      </c>
      <c r="R4990" s="5">
        <f t="shared" ca="1" si="77"/>
        <v>1.0216966223040291</v>
      </c>
    </row>
    <row r="4991" spans="1:18" x14ac:dyDescent="0.25">
      <c r="A4991">
        <v>67895</v>
      </c>
      <c r="B4991" t="s">
        <v>19</v>
      </c>
      <c r="C4991">
        <v>82</v>
      </c>
      <c r="D4991" t="s">
        <v>4282</v>
      </c>
      <c r="E4991" t="s">
        <v>13</v>
      </c>
      <c r="F4991" t="s">
        <v>13</v>
      </c>
      <c r="G4991" t="s">
        <v>13</v>
      </c>
      <c r="H4991" t="s">
        <v>43</v>
      </c>
      <c r="I4991" t="s">
        <v>15</v>
      </c>
      <c r="J4991" s="5">
        <v>215.94</v>
      </c>
      <c r="K4991" s="5" t="str">
        <f>_xlfn.IFS(stroke_2[[#This Row],[avg_glucose_level]]&lt;70,"Low",stroke_2[[#This Row],[avg_glucose_level]]&lt;99,"Normal",stroke_2[[#This Row],[avg_glucose_level]]&lt;125,"Prediabetes",stroke_2[[#This Row],[avg_glucose_level]]&lt;199,"Diabetes",stroke_2[[#This Row],[avg_glucose_level]]&gt;199,"Very High")</f>
        <v>Very High</v>
      </c>
      <c r="L4991">
        <v>27.9</v>
      </c>
      <c r="M4991">
        <v>28.25</v>
      </c>
      <c r="N4991">
        <v>27.9</v>
      </c>
      <c r="O4991" t="s">
        <v>18</v>
      </c>
      <c r="P4991" t="s">
        <v>13</v>
      </c>
      <c r="Q4991" s="4" t="s">
        <v>4286</v>
      </c>
      <c r="R4991" s="5">
        <f t="shared" ca="1" si="77"/>
        <v>1.0217998098618231</v>
      </c>
    </row>
    <row r="4992" spans="1:18" x14ac:dyDescent="0.25">
      <c r="A4992">
        <v>68398</v>
      </c>
      <c r="B4992" t="s">
        <v>12</v>
      </c>
      <c r="C4992">
        <v>82</v>
      </c>
      <c r="D4992" t="s">
        <v>4282</v>
      </c>
      <c r="E4992" t="s">
        <v>13</v>
      </c>
      <c r="F4992" t="s">
        <v>34</v>
      </c>
      <c r="G4992" t="s">
        <v>13</v>
      </c>
      <c r="H4992" t="s">
        <v>20</v>
      </c>
      <c r="I4992" t="s">
        <v>21</v>
      </c>
      <c r="J4992" s="5">
        <v>71.97</v>
      </c>
      <c r="K4992" s="5" t="str">
        <f>_xlfn.IFS(stroke_2[[#This Row],[avg_glucose_level]]&lt;70,"Low",stroke_2[[#This Row],[avg_glucose_level]]&lt;99,"Normal",stroke_2[[#This Row],[avg_glucose_level]]&lt;125,"Prediabetes",stroke_2[[#This Row],[avg_glucose_level]]&lt;199,"Diabetes",stroke_2[[#This Row],[avg_glucose_level]]&gt;199,"Very High")</f>
        <v>Normal</v>
      </c>
      <c r="L4992">
        <v>28.3</v>
      </c>
      <c r="M4992">
        <v>28.25</v>
      </c>
      <c r="N4992">
        <v>28.3</v>
      </c>
      <c r="O4992" t="s">
        <v>24</v>
      </c>
      <c r="P4992" t="s">
        <v>34</v>
      </c>
      <c r="Q4992" s="4" t="s">
        <v>4285</v>
      </c>
      <c r="R4992" s="5">
        <f t="shared" ca="1" si="77"/>
        <v>-1.347783991476712E-2</v>
      </c>
    </row>
    <row r="4993" spans="1:18" x14ac:dyDescent="0.25">
      <c r="A4993">
        <v>70268</v>
      </c>
      <c r="B4993" t="s">
        <v>12</v>
      </c>
      <c r="C4993">
        <v>82</v>
      </c>
      <c r="D4993" t="s">
        <v>4282</v>
      </c>
      <c r="E4993" t="s">
        <v>34</v>
      </c>
      <c r="F4993" t="s">
        <v>34</v>
      </c>
      <c r="G4993" t="s">
        <v>13</v>
      </c>
      <c r="H4993" t="s">
        <v>14</v>
      </c>
      <c r="I4993" t="s">
        <v>15</v>
      </c>
      <c r="J4993" s="5">
        <v>226.84</v>
      </c>
      <c r="K4993" s="5" t="str">
        <f>_xlfn.IFS(stroke_2[[#This Row],[avg_glucose_level]]&lt;70,"Low",stroke_2[[#This Row],[avg_glucose_level]]&lt;99,"Normal",stroke_2[[#This Row],[avg_glucose_level]]&lt;125,"Prediabetes",stroke_2[[#This Row],[avg_glucose_level]]&lt;199,"Diabetes",stroke_2[[#This Row],[avg_glucose_level]]&gt;199,"Very High")</f>
        <v>Very High</v>
      </c>
      <c r="L4993">
        <v>25.3</v>
      </c>
      <c r="M4993">
        <v>28.25</v>
      </c>
      <c r="N4993">
        <v>25.3</v>
      </c>
      <c r="O4993" t="s">
        <v>18</v>
      </c>
      <c r="P4993" t="s">
        <v>34</v>
      </c>
      <c r="Q4993" s="4" t="s">
        <v>4285</v>
      </c>
      <c r="R4993" s="5">
        <f t="shared" ca="1" si="77"/>
        <v>2.0575304277688798E-2</v>
      </c>
    </row>
    <row r="4994" spans="1:18" x14ac:dyDescent="0.25">
      <c r="A4994">
        <v>70344</v>
      </c>
      <c r="B4994" t="s">
        <v>12</v>
      </c>
      <c r="C4994">
        <v>82</v>
      </c>
      <c r="D4994" t="s">
        <v>4282</v>
      </c>
      <c r="E4994" t="s">
        <v>34</v>
      </c>
      <c r="F4994" t="s">
        <v>34</v>
      </c>
      <c r="G4994" t="s">
        <v>13</v>
      </c>
      <c r="H4994" t="s">
        <v>14</v>
      </c>
      <c r="I4994" t="s">
        <v>15</v>
      </c>
      <c r="J4994" s="5">
        <v>144.19999999999999</v>
      </c>
      <c r="K4994" s="5" t="str">
        <f>_xlfn.IFS(stroke_2[[#This Row],[avg_glucose_level]]&lt;70,"Low",stroke_2[[#This Row],[avg_glucose_level]]&lt;99,"Normal",stroke_2[[#This Row],[avg_glucose_level]]&lt;125,"Prediabetes",stroke_2[[#This Row],[avg_glucose_level]]&lt;199,"Diabetes",stroke_2[[#This Row],[avg_glucose_level]]&gt;199,"Very High")</f>
        <v>Diabetes</v>
      </c>
      <c r="L4994">
        <v>35.4</v>
      </c>
      <c r="M4994">
        <v>28.25</v>
      </c>
      <c r="N4994">
        <v>35.4</v>
      </c>
      <c r="O4994" t="s">
        <v>29</v>
      </c>
      <c r="P4994" t="s">
        <v>34</v>
      </c>
      <c r="Q4994" s="4" t="s">
        <v>4285</v>
      </c>
      <c r="R4994" s="5">
        <f ca="1">Q4994 + (RAND()-0.5)/20</f>
        <v>2.3041066124796662E-2</v>
      </c>
    </row>
    <row r="4995" spans="1:18" x14ac:dyDescent="0.25">
      <c r="A4995">
        <v>72474</v>
      </c>
      <c r="B4995" t="s">
        <v>19</v>
      </c>
      <c r="C4995">
        <v>82</v>
      </c>
      <c r="D4995" t="s">
        <v>4282</v>
      </c>
      <c r="E4995" t="s">
        <v>34</v>
      </c>
      <c r="F4995" t="s">
        <v>34</v>
      </c>
      <c r="G4995" t="s">
        <v>13</v>
      </c>
      <c r="H4995" t="s">
        <v>43</v>
      </c>
      <c r="I4995" t="s">
        <v>21</v>
      </c>
      <c r="J4995" s="5">
        <v>58.3</v>
      </c>
      <c r="K4995" s="5" t="str">
        <f>_xlfn.IFS(stroke_2[[#This Row],[avg_glucose_level]]&lt;70,"Low",stroke_2[[#This Row],[avg_glucose_level]]&lt;99,"Normal",stroke_2[[#This Row],[avg_glucose_level]]&lt;125,"Prediabetes",stroke_2[[#This Row],[avg_glucose_level]]&lt;199,"Diabetes",stroke_2[[#This Row],[avg_glucose_level]]&gt;199,"Very High")</f>
        <v>Low</v>
      </c>
      <c r="L4995">
        <v>20.399999999999999</v>
      </c>
      <c r="M4995">
        <v>28.25</v>
      </c>
      <c r="N4995">
        <v>20.399999999999999</v>
      </c>
      <c r="O4995" t="s">
        <v>24</v>
      </c>
      <c r="P4995" t="s">
        <v>34</v>
      </c>
      <c r="Q4995" s="4" t="s">
        <v>4285</v>
      </c>
      <c r="R4995" s="5">
        <f ca="1">Q4995 + (RAND()-0.5)/20</f>
        <v>-1.750627121587886E-2</v>
      </c>
    </row>
    <row r="4996" spans="1:18" x14ac:dyDescent="0.25">
      <c r="A4996">
        <v>72819</v>
      </c>
      <c r="B4996" t="s">
        <v>19</v>
      </c>
      <c r="C4996">
        <v>82</v>
      </c>
      <c r="D4996" t="s">
        <v>4282</v>
      </c>
      <c r="E4996" t="s">
        <v>34</v>
      </c>
      <c r="F4996" t="s">
        <v>34</v>
      </c>
      <c r="G4996" t="s">
        <v>13</v>
      </c>
      <c r="H4996" t="s">
        <v>20</v>
      </c>
      <c r="I4996" t="s">
        <v>15</v>
      </c>
      <c r="J4996" s="5">
        <v>243.59</v>
      </c>
      <c r="K4996" s="5" t="str">
        <f>_xlfn.IFS(stroke_2[[#This Row],[avg_glucose_level]]&lt;70,"Low",stroke_2[[#This Row],[avg_glucose_level]]&lt;99,"Normal",stroke_2[[#This Row],[avg_glucose_level]]&lt;125,"Prediabetes",stroke_2[[#This Row],[avg_glucose_level]]&lt;199,"Diabetes",stroke_2[[#This Row],[avg_glucose_level]]&gt;199,"Very High")</f>
        <v>Very High</v>
      </c>
      <c r="L4996">
        <v>24.3</v>
      </c>
      <c r="M4996">
        <v>28.25</v>
      </c>
      <c r="N4996">
        <v>24.3</v>
      </c>
      <c r="O4996" t="s">
        <v>24</v>
      </c>
      <c r="P4996" t="s">
        <v>34</v>
      </c>
      <c r="Q4996" s="4" t="s">
        <v>4285</v>
      </c>
      <c r="R4996" s="5">
        <f ca="1">Q4996 + (RAND()-0.5)/20</f>
        <v>-2.1299669465186504E-2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47F6-6C01-4FA0-89CE-1B2B74333420}">
  <dimension ref="B3:V49"/>
  <sheetViews>
    <sheetView tabSelected="1" topLeftCell="H4" workbookViewId="0">
      <selection activeCell="L31" sqref="L31"/>
    </sheetView>
  </sheetViews>
  <sheetFormatPr defaultRowHeight="15" x14ac:dyDescent="0.25"/>
  <cols>
    <col min="2" max="2" width="41.85546875" bestFit="1" customWidth="1"/>
    <col min="3" max="3" width="15.140625" bestFit="1" customWidth="1"/>
    <col min="4" max="4" width="11" bestFit="1" customWidth="1"/>
    <col min="5" max="5" width="11.28515625" bestFit="1" customWidth="1"/>
    <col min="6" max="6" width="14.7109375" bestFit="1" customWidth="1"/>
    <col min="8" max="8" width="15.85546875" bestFit="1" customWidth="1"/>
    <col min="9" max="9" width="12.7109375" bestFit="1" customWidth="1"/>
    <col min="11" max="11" width="14.28515625" bestFit="1" customWidth="1"/>
    <col min="12" max="12" width="13.28515625" bestFit="1" customWidth="1"/>
    <col min="13" max="13" width="19.42578125" bestFit="1" customWidth="1"/>
    <col min="14" max="14" width="16.28515625" bestFit="1" customWidth="1"/>
    <col min="15" max="15" width="7.140625" bestFit="1" customWidth="1"/>
    <col min="16" max="16" width="11.28515625" bestFit="1" customWidth="1"/>
    <col min="17" max="17" width="6.85546875" bestFit="1" customWidth="1"/>
    <col min="18" max="18" width="11.28515625" bestFit="1" customWidth="1"/>
    <col min="19" max="19" width="15.5703125" bestFit="1" customWidth="1"/>
    <col min="20" max="20" width="16.28515625" bestFit="1" customWidth="1"/>
    <col min="21" max="21" width="14.7109375" customWidth="1"/>
    <col min="22" max="22" width="11.28515625" bestFit="1" customWidth="1"/>
    <col min="23" max="23" width="11" bestFit="1" customWidth="1"/>
    <col min="24" max="24" width="11.28515625" bestFit="1" customWidth="1"/>
  </cols>
  <sheetData>
    <row r="3" spans="2:22" x14ac:dyDescent="0.25">
      <c r="B3" s="1" t="s">
        <v>4273</v>
      </c>
      <c r="C3" t="s">
        <v>4269</v>
      </c>
      <c r="E3" s="1" t="s">
        <v>4271</v>
      </c>
      <c r="F3" t="s">
        <v>4269</v>
      </c>
      <c r="H3" s="1" t="s">
        <v>4272</v>
      </c>
      <c r="I3" t="s">
        <v>4269</v>
      </c>
      <c r="K3" s="1" t="s">
        <v>4269</v>
      </c>
      <c r="L3" s="1" t="s">
        <v>4275</v>
      </c>
    </row>
    <row r="4" spans="2:22" x14ac:dyDescent="0.25">
      <c r="B4" s="2" t="s">
        <v>19</v>
      </c>
      <c r="C4" s="3">
        <v>0.58818818818818819</v>
      </c>
      <c r="E4" s="2" t="s">
        <v>34</v>
      </c>
      <c r="F4" s="3">
        <v>0.90030030030030028</v>
      </c>
      <c r="H4" s="2" t="s">
        <v>34</v>
      </c>
      <c r="I4" s="3">
        <v>0.94474474474474479</v>
      </c>
      <c r="K4" s="1" t="s">
        <v>4274</v>
      </c>
      <c r="L4" t="s">
        <v>18</v>
      </c>
      <c r="M4" t="s">
        <v>24</v>
      </c>
      <c r="N4" t="s">
        <v>29</v>
      </c>
      <c r="O4" t="s">
        <v>38</v>
      </c>
      <c r="P4" t="s">
        <v>4268</v>
      </c>
    </row>
    <row r="5" spans="2:22" x14ac:dyDescent="0.25">
      <c r="B5" s="2" t="s">
        <v>12</v>
      </c>
      <c r="C5" s="3">
        <v>0.41161161161161164</v>
      </c>
      <c r="E5" s="2" t="s">
        <v>13</v>
      </c>
      <c r="F5" s="3">
        <v>9.9699699699699704E-2</v>
      </c>
      <c r="H5" s="2" t="s">
        <v>13</v>
      </c>
      <c r="I5" s="3">
        <v>5.5255255255255258E-2</v>
      </c>
      <c r="K5" s="2" t="s">
        <v>19</v>
      </c>
      <c r="L5" s="3">
        <v>9.5495495495495492E-2</v>
      </c>
      <c r="M5" s="3">
        <v>0.24604604604604605</v>
      </c>
      <c r="N5" s="3">
        <v>9.0490490490490488E-2</v>
      </c>
      <c r="O5" s="3">
        <v>0.15615615615615616</v>
      </c>
      <c r="P5" s="3">
        <v>0.58818818818818819</v>
      </c>
    </row>
    <row r="6" spans="2:22" x14ac:dyDescent="0.25">
      <c r="B6" s="2" t="s">
        <v>2984</v>
      </c>
      <c r="C6" s="3">
        <v>2.0020020020020021E-4</v>
      </c>
      <c r="E6" s="2" t="s">
        <v>4268</v>
      </c>
      <c r="F6" s="3">
        <v>1</v>
      </c>
      <c r="H6" s="2" t="s">
        <v>4268</v>
      </c>
      <c r="I6" s="3">
        <v>1</v>
      </c>
      <c r="K6" s="2" t="s">
        <v>12</v>
      </c>
      <c r="L6" s="3">
        <v>8.1481481481481488E-2</v>
      </c>
      <c r="M6" s="3">
        <v>0.13273273273273273</v>
      </c>
      <c r="N6" s="3">
        <v>6.7467467467467471E-2</v>
      </c>
      <c r="O6" s="3">
        <v>0.12992992992992994</v>
      </c>
      <c r="P6" s="3">
        <v>0.41161161161161164</v>
      </c>
    </row>
    <row r="7" spans="2:22" x14ac:dyDescent="0.25">
      <c r="B7" s="2" t="s">
        <v>4268</v>
      </c>
      <c r="C7" s="3">
        <v>1</v>
      </c>
      <c r="K7" s="2" t="s">
        <v>2984</v>
      </c>
      <c r="L7" s="3">
        <v>2.0020020020020021E-4</v>
      </c>
      <c r="M7" s="3">
        <v>0</v>
      </c>
      <c r="N7" s="3">
        <v>0</v>
      </c>
      <c r="O7" s="3">
        <v>0</v>
      </c>
      <c r="P7" s="3">
        <v>2.0020020020020021E-4</v>
      </c>
    </row>
    <row r="8" spans="2:22" x14ac:dyDescent="0.25">
      <c r="K8" s="2" t="s">
        <v>4268</v>
      </c>
      <c r="L8" s="3">
        <v>0.17717717717717718</v>
      </c>
      <c r="M8" s="3">
        <v>0.3787787787787788</v>
      </c>
      <c r="N8" s="3">
        <v>0.15795795795795795</v>
      </c>
      <c r="O8" s="3">
        <v>0.2860860860860861</v>
      </c>
      <c r="P8" s="3">
        <v>1</v>
      </c>
    </row>
    <row r="11" spans="2:22" x14ac:dyDescent="0.25">
      <c r="B11" s="1" t="s">
        <v>3</v>
      </c>
      <c r="C11" t="s">
        <v>34</v>
      </c>
      <c r="H11" s="1" t="s">
        <v>4283</v>
      </c>
      <c r="I11" t="s">
        <v>4269</v>
      </c>
      <c r="M11" s="1" t="s">
        <v>4269</v>
      </c>
      <c r="N11" s="1" t="s">
        <v>4275</v>
      </c>
      <c r="S11" s="1" t="s">
        <v>4269</v>
      </c>
      <c r="T11" s="1" t="s">
        <v>4275</v>
      </c>
    </row>
    <row r="12" spans="2:22" x14ac:dyDescent="0.25">
      <c r="B12" s="1" t="s">
        <v>4</v>
      </c>
      <c r="C12" t="s">
        <v>34</v>
      </c>
      <c r="H12" s="2" t="s">
        <v>4278</v>
      </c>
      <c r="I12" s="3">
        <v>0.14834834834834834</v>
      </c>
      <c r="M12" s="1" t="s">
        <v>4290</v>
      </c>
      <c r="N12" t="s">
        <v>34</v>
      </c>
      <c r="O12" t="s">
        <v>13</v>
      </c>
      <c r="P12" t="s">
        <v>4268</v>
      </c>
      <c r="S12" s="1" t="s">
        <v>4272</v>
      </c>
      <c r="T12" t="s">
        <v>34</v>
      </c>
      <c r="U12" t="s">
        <v>13</v>
      </c>
      <c r="V12" t="s">
        <v>4268</v>
      </c>
    </row>
    <row r="13" spans="2:22" x14ac:dyDescent="0.25">
      <c r="H13" s="2" t="s">
        <v>4279</v>
      </c>
      <c r="I13" s="3">
        <v>0.26306306306306304</v>
      </c>
      <c r="M13" s="2" t="s">
        <v>4278</v>
      </c>
      <c r="N13" s="3">
        <v>0.99865047233468285</v>
      </c>
      <c r="O13" s="3">
        <v>1.3495276653171389E-3</v>
      </c>
      <c r="P13" s="3">
        <v>1</v>
      </c>
      <c r="S13" s="2" t="s">
        <v>34</v>
      </c>
      <c r="T13" s="3">
        <v>0.9574062301335029</v>
      </c>
      <c r="U13" s="3">
        <v>4.2593769866497141E-2</v>
      </c>
      <c r="V13" s="3">
        <v>1</v>
      </c>
    </row>
    <row r="14" spans="2:22" x14ac:dyDescent="0.25">
      <c r="C14" s="1" t="s">
        <v>4276</v>
      </c>
      <c r="H14" s="2" t="s">
        <v>4280</v>
      </c>
      <c r="I14" s="3">
        <v>0.31311311311311313</v>
      </c>
      <c r="M14" s="2" t="s">
        <v>4279</v>
      </c>
      <c r="N14" s="3">
        <v>0.99543378995433784</v>
      </c>
      <c r="O14" s="3">
        <v>4.5662100456621002E-3</v>
      </c>
      <c r="P14" s="3">
        <v>1</v>
      </c>
      <c r="S14" s="2" t="s">
        <v>13</v>
      </c>
      <c r="T14" s="3">
        <v>0.82971014492753625</v>
      </c>
      <c r="U14" s="3">
        <v>0.17028985507246377</v>
      </c>
      <c r="V14" s="3">
        <v>1</v>
      </c>
    </row>
    <row r="15" spans="2:22" x14ac:dyDescent="0.25">
      <c r="C15" t="s">
        <v>34</v>
      </c>
      <c r="D15" t="s">
        <v>13</v>
      </c>
      <c r="E15" t="s">
        <v>4268</v>
      </c>
      <c r="H15" s="2" t="s">
        <v>4281</v>
      </c>
      <c r="I15" s="3">
        <v>0.23823823823823823</v>
      </c>
      <c r="M15" s="2" t="s">
        <v>4280</v>
      </c>
      <c r="N15" s="3">
        <v>0.96163682864450128</v>
      </c>
      <c r="O15" s="3">
        <v>3.8363171355498722E-2</v>
      </c>
      <c r="P15" s="3">
        <v>1</v>
      </c>
      <c r="S15" s="2" t="s">
        <v>4268</v>
      </c>
      <c r="T15" s="3">
        <v>0.95035035035035031</v>
      </c>
      <c r="U15" s="3">
        <v>4.9649649649649651E-2</v>
      </c>
      <c r="V15" s="3">
        <v>1</v>
      </c>
    </row>
    <row r="16" spans="2:22" x14ac:dyDescent="0.25">
      <c r="B16" t="s">
        <v>4269</v>
      </c>
      <c r="C16" s="3">
        <v>0.965460910151692</v>
      </c>
      <c r="D16" s="3">
        <v>3.4539089848308051E-2</v>
      </c>
      <c r="E16" s="3">
        <v>1</v>
      </c>
      <c r="H16" s="2" t="s">
        <v>4282</v>
      </c>
      <c r="I16" s="3">
        <v>3.7237237237237236E-2</v>
      </c>
      <c r="M16" s="2" t="s">
        <v>4281</v>
      </c>
      <c r="N16" s="3">
        <v>0.88151260504201678</v>
      </c>
      <c r="O16" s="3">
        <v>0.11848739495798319</v>
      </c>
      <c r="P16" s="3">
        <v>1</v>
      </c>
    </row>
    <row r="17" spans="2:22" x14ac:dyDescent="0.25">
      <c r="H17" s="2" t="s">
        <v>4268</v>
      </c>
      <c r="I17" s="3">
        <v>1</v>
      </c>
      <c r="M17" s="2" t="s">
        <v>4282</v>
      </c>
      <c r="N17" s="3">
        <v>0.78494623655913975</v>
      </c>
      <c r="O17" s="3">
        <v>0.21505376344086022</v>
      </c>
      <c r="P17" s="3">
        <v>1</v>
      </c>
    </row>
    <row r="18" spans="2:22" x14ac:dyDescent="0.25">
      <c r="M18" s="2" t="s">
        <v>4268</v>
      </c>
      <c r="N18" s="3">
        <v>0.95035035035035031</v>
      </c>
      <c r="O18" s="3">
        <v>4.9649649649649651E-2</v>
      </c>
      <c r="P18" s="3">
        <v>1</v>
      </c>
    </row>
    <row r="20" spans="2:22" x14ac:dyDescent="0.25">
      <c r="B20" t="s">
        <v>4288</v>
      </c>
      <c r="H20" t="s">
        <v>4289</v>
      </c>
      <c r="M20" s="1" t="s">
        <v>4269</v>
      </c>
      <c r="N20" s="1" t="s">
        <v>4275</v>
      </c>
    </row>
    <row r="21" spans="2:22" x14ac:dyDescent="0.25">
      <c r="B21">
        <f>CORREL(--stroke_2[avg_glucose_level], --stroke_2[stroke_range])</f>
        <v>0.13241809239446853</v>
      </c>
      <c r="H21">
        <f>CORREL(--stroke_2[age],--stroke_2[stroke_range])</f>
        <v>0.24797252648318904</v>
      </c>
      <c r="M21" s="1" t="s">
        <v>4271</v>
      </c>
      <c r="N21" t="s">
        <v>34</v>
      </c>
      <c r="O21" t="s">
        <v>13</v>
      </c>
      <c r="P21" t="s">
        <v>4268</v>
      </c>
    </row>
    <row r="22" spans="2:22" x14ac:dyDescent="0.25">
      <c r="M22" s="2" t="s">
        <v>34</v>
      </c>
      <c r="N22" s="3">
        <v>0.95952857460529239</v>
      </c>
      <c r="O22" s="3">
        <v>4.0471425394707584E-2</v>
      </c>
      <c r="P22" s="3">
        <v>1</v>
      </c>
      <c r="S22" s="1" t="s">
        <v>4269</v>
      </c>
      <c r="T22" s="1" t="s">
        <v>4275</v>
      </c>
    </row>
    <row r="23" spans="2:22" x14ac:dyDescent="0.25">
      <c r="M23" s="2" t="s">
        <v>13</v>
      </c>
      <c r="N23" s="3">
        <v>0.86746987951807231</v>
      </c>
      <c r="O23" s="3">
        <v>0.13253012048192772</v>
      </c>
      <c r="P23" s="3">
        <v>1</v>
      </c>
      <c r="S23" s="1" t="s">
        <v>4290</v>
      </c>
      <c r="T23" t="s">
        <v>34</v>
      </c>
      <c r="U23" t="s">
        <v>13</v>
      </c>
      <c r="V23" t="s">
        <v>4268</v>
      </c>
    </row>
    <row r="24" spans="2:22" x14ac:dyDescent="0.25">
      <c r="M24" s="2" t="s">
        <v>4268</v>
      </c>
      <c r="N24" s="3">
        <v>0.95035035035035031</v>
      </c>
      <c r="O24" s="3">
        <v>4.9649649649649651E-2</v>
      </c>
      <c r="P24" s="3">
        <v>1</v>
      </c>
      <c r="S24" s="2" t="s">
        <v>19</v>
      </c>
      <c r="T24" s="3">
        <v>0.95234853641933293</v>
      </c>
      <c r="U24" s="3">
        <v>4.7651463580667124E-2</v>
      </c>
      <c r="V24" s="3">
        <v>1</v>
      </c>
    </row>
    <row r="25" spans="2:22" x14ac:dyDescent="0.25">
      <c r="S25" s="2" t="s">
        <v>12</v>
      </c>
      <c r="T25" s="3">
        <v>0.94747081712062253</v>
      </c>
      <c r="U25" s="3">
        <v>5.2529182879377433E-2</v>
      </c>
      <c r="V25" s="3">
        <v>1</v>
      </c>
    </row>
    <row r="26" spans="2:22" x14ac:dyDescent="0.25">
      <c r="S26" s="2" t="s">
        <v>2984</v>
      </c>
      <c r="T26" s="3">
        <v>1</v>
      </c>
      <c r="U26" s="3">
        <v>0</v>
      </c>
      <c r="V26" s="3">
        <v>1</v>
      </c>
    </row>
    <row r="27" spans="2:22" x14ac:dyDescent="0.25">
      <c r="S27" s="2" t="s">
        <v>4268</v>
      </c>
      <c r="T27" s="3">
        <v>0.95035035035035031</v>
      </c>
      <c r="U27" s="3">
        <v>4.9649649649649651E-2</v>
      </c>
      <c r="V27" s="3">
        <v>1</v>
      </c>
    </row>
    <row r="29" spans="2:22" x14ac:dyDescent="0.25">
      <c r="M29" s="1" t="s">
        <v>4269</v>
      </c>
      <c r="N29" s="1" t="s">
        <v>4275</v>
      </c>
    </row>
    <row r="30" spans="2:22" x14ac:dyDescent="0.25">
      <c r="M30" s="1" t="s">
        <v>4290</v>
      </c>
      <c r="N30" t="s">
        <v>34</v>
      </c>
      <c r="O30" t="s">
        <v>13</v>
      </c>
      <c r="P30" t="s">
        <v>4268</v>
      </c>
    </row>
    <row r="31" spans="2:22" x14ac:dyDescent="0.25">
      <c r="M31" s="2" t="s">
        <v>4292</v>
      </c>
      <c r="N31" s="3">
        <v>0.92364990689013038</v>
      </c>
      <c r="O31" s="3">
        <v>7.6350093109869649E-2</v>
      </c>
      <c r="P31" s="3">
        <v>1</v>
      </c>
      <c r="S31" t="s">
        <v>4299</v>
      </c>
      <c r="T31" t="s">
        <v>4300</v>
      </c>
      <c r="U31" t="s">
        <v>4301</v>
      </c>
      <c r="V31" t="s">
        <v>4302</v>
      </c>
    </row>
    <row r="32" spans="2:22" x14ac:dyDescent="0.25">
      <c r="M32" s="2" t="s">
        <v>4293</v>
      </c>
      <c r="N32" s="3">
        <v>0.96296296296296291</v>
      </c>
      <c r="O32" s="3">
        <v>3.7037037037037035E-2</v>
      </c>
      <c r="P32" s="3">
        <v>1</v>
      </c>
      <c r="S32" t="s">
        <v>4298</v>
      </c>
      <c r="T32" s="3">
        <f>MIN($O$13:$O$17)</f>
        <v>1.3495276653171389E-3</v>
      </c>
      <c r="U32" s="3">
        <f>MAX($O$13:$O$17)</f>
        <v>0.21505376344086022</v>
      </c>
      <c r="V32" s="3">
        <f>MAX($O$13:$O$17)-MIN($O$13:$O$17)</f>
        <v>0.21370423577554307</v>
      </c>
    </row>
    <row r="33" spans="2:22" x14ac:dyDescent="0.25">
      <c r="M33" s="2" t="s">
        <v>4294</v>
      </c>
      <c r="N33" s="3">
        <v>0.96343612334801765</v>
      </c>
      <c r="O33" s="3">
        <v>3.656387665198238E-2</v>
      </c>
      <c r="P33" s="3">
        <v>1</v>
      </c>
      <c r="S33" t="s">
        <v>4272</v>
      </c>
      <c r="T33" s="3">
        <f>MIN($U$13:$U$14)</f>
        <v>4.2593769866497141E-2</v>
      </c>
      <c r="U33" s="3">
        <f>MAX($U$13:$U$14)</f>
        <v>0.17028985507246377</v>
      </c>
      <c r="V33" s="3">
        <f>MAX($U$13:$U$14)-MIN($U$13:$U$14)</f>
        <v>0.12769608520596665</v>
      </c>
    </row>
    <row r="34" spans="2:22" x14ac:dyDescent="0.25">
      <c r="M34" s="2" t="s">
        <v>4295</v>
      </c>
      <c r="N34" s="3">
        <v>0.96252465483234717</v>
      </c>
      <c r="O34" s="3">
        <v>3.7475345167652857E-2</v>
      </c>
      <c r="P34" s="3">
        <v>1</v>
      </c>
      <c r="S34" t="s">
        <v>4297</v>
      </c>
      <c r="T34" s="3">
        <f>MIN($O$31:$O$35)</f>
        <v>3.656387665198238E-2</v>
      </c>
      <c r="U34" s="3">
        <f>MAX($O$31:$O$35)</f>
        <v>0.13258426966292136</v>
      </c>
      <c r="V34" s="3">
        <f>MAX($O$31:$O$35)-MIN($O$31:$O$35)</f>
        <v>9.6020393010938981E-2</v>
      </c>
    </row>
    <row r="35" spans="2:22" x14ac:dyDescent="0.25">
      <c r="M35" s="2" t="s">
        <v>4296</v>
      </c>
      <c r="N35" s="3">
        <v>0.86741573033707864</v>
      </c>
      <c r="O35" s="3">
        <v>0.13258426966292136</v>
      </c>
      <c r="P35" s="3">
        <v>1</v>
      </c>
      <c r="S35" t="s">
        <v>4271</v>
      </c>
      <c r="T35" s="3">
        <f>MIN(O22:O23)</f>
        <v>4.0471425394707584E-2</v>
      </c>
      <c r="U35" s="3">
        <f>MAX($O$22:$O$23)</f>
        <v>0.13253012048192772</v>
      </c>
      <c r="V35" s="3">
        <f>MAX($O$22:$O$23)-MIN($O$22:$O$23)</f>
        <v>9.2058695087220144E-2</v>
      </c>
    </row>
    <row r="36" spans="2:22" x14ac:dyDescent="0.25">
      <c r="M36" s="2" t="s">
        <v>4268</v>
      </c>
      <c r="N36" s="3">
        <v>0.95035035035035031</v>
      </c>
      <c r="O36" s="3">
        <v>4.9649649649649651E-2</v>
      </c>
      <c r="P36" s="3">
        <v>1</v>
      </c>
      <c r="S36" t="s">
        <v>4273</v>
      </c>
      <c r="T36" s="3">
        <v>4.7699999999999999E-2</v>
      </c>
      <c r="U36" s="3">
        <f>MAX($U$24:$U$26)</f>
        <v>5.2529182879377433E-2</v>
      </c>
      <c r="V36" s="3">
        <f>Table2[[#This Row],[%Stroke Max]]-Table2[[#This Row],[%Stroke Min]]</f>
        <v>4.8291828793774333E-3</v>
      </c>
    </row>
    <row r="43" spans="2:22" x14ac:dyDescent="0.25">
      <c r="B43" s="1" t="s">
        <v>4306</v>
      </c>
      <c r="C43" t="s">
        <v>4307</v>
      </c>
      <c r="D43" t="s">
        <v>4308</v>
      </c>
      <c r="H43" s="1" t="s">
        <v>4290</v>
      </c>
      <c r="I43" t="s">
        <v>4310</v>
      </c>
      <c r="L43" s="1" t="s">
        <v>4290</v>
      </c>
      <c r="M43" t="s">
        <v>4311</v>
      </c>
    </row>
    <row r="44" spans="2:22" x14ac:dyDescent="0.25">
      <c r="B44" s="2" t="s">
        <v>34</v>
      </c>
      <c r="C44" s="7">
        <v>4747</v>
      </c>
      <c r="D44" s="3">
        <v>0.95035035035035031</v>
      </c>
      <c r="H44" s="2" t="s">
        <v>4279</v>
      </c>
      <c r="I44" s="3">
        <v>4.5662100456621002E-3</v>
      </c>
      <c r="L44" s="2" t="s">
        <v>4298</v>
      </c>
      <c r="M44" s="3">
        <v>0.21505376344086022</v>
      </c>
    </row>
    <row r="45" spans="2:22" x14ac:dyDescent="0.25">
      <c r="B45" s="2" t="s">
        <v>13</v>
      </c>
      <c r="C45" s="7">
        <v>248</v>
      </c>
      <c r="D45" s="3">
        <v>4.9649649649649651E-2</v>
      </c>
      <c r="H45" s="2" t="s">
        <v>4280</v>
      </c>
      <c r="I45" s="3">
        <v>3.8363171355498722E-2</v>
      </c>
      <c r="L45" s="2" t="s">
        <v>4272</v>
      </c>
      <c r="M45" s="3">
        <v>0.17028985507246377</v>
      </c>
    </row>
    <row r="46" spans="2:22" x14ac:dyDescent="0.25">
      <c r="B46" s="2" t="s">
        <v>4268</v>
      </c>
      <c r="C46" s="7">
        <v>4995</v>
      </c>
      <c r="D46" s="3">
        <v>1</v>
      </c>
      <c r="H46" s="2" t="s">
        <v>4281</v>
      </c>
      <c r="I46" s="3">
        <v>0.11848739495798319</v>
      </c>
      <c r="L46" s="2" t="s">
        <v>4297</v>
      </c>
      <c r="M46" s="3">
        <v>0.13258426966292136</v>
      </c>
    </row>
    <row r="47" spans="2:22" x14ac:dyDescent="0.25">
      <c r="H47" s="2" t="s">
        <v>4282</v>
      </c>
      <c r="I47" s="3">
        <v>0.21505376344086022</v>
      </c>
      <c r="L47" s="2" t="s">
        <v>4271</v>
      </c>
      <c r="M47" s="3">
        <v>0.13253012048192772</v>
      </c>
    </row>
    <row r="48" spans="2:22" x14ac:dyDescent="0.25">
      <c r="H48" s="2" t="s">
        <v>4268</v>
      </c>
      <c r="I48" s="3">
        <v>0.37647053980000422</v>
      </c>
      <c r="L48" s="2" t="s">
        <v>4273</v>
      </c>
      <c r="M48" s="3">
        <v>5.2529182879377433E-2</v>
      </c>
    </row>
    <row r="49" spans="12:13" x14ac:dyDescent="0.25">
      <c r="L49" s="2" t="s">
        <v>4268</v>
      </c>
      <c r="M49" s="3">
        <v>0.70298719153755052</v>
      </c>
    </row>
  </sheetData>
  <conditionalFormatting pivot="1" sqref="L5:O7">
    <cfRule type="top10" dxfId="0" priority="12" rank="3"/>
  </conditionalFormatting>
  <conditionalFormatting sqref="H12:I16">
    <cfRule type="colorScale" priority="11">
      <colorScale>
        <cfvo type="min"/>
        <cfvo type="percentile" val="50"/>
        <cfvo type="max"/>
        <color rgb="FF63BE7B"/>
        <color rgb="FFFFEB84"/>
        <color rgb="FFF8696B"/>
      </colorScale>
    </cfRule>
  </conditionalFormatting>
  <conditionalFormatting pivot="1" sqref="N13:O17">
    <cfRule type="colorScale" priority="9">
      <colorScale>
        <cfvo type="min"/>
        <cfvo type="percentile" val="50"/>
        <cfvo type="max"/>
        <color rgb="FFF8696B"/>
        <color rgb="FFFFEB84"/>
        <color rgb="FF63BE7B"/>
      </colorScale>
    </cfRule>
  </conditionalFormatting>
  <conditionalFormatting pivot="1" sqref="N31:O35">
    <cfRule type="colorScale" priority="5">
      <colorScale>
        <cfvo type="min"/>
        <cfvo type="percentile" val="50"/>
        <cfvo type="max"/>
        <color rgb="FFF8696B"/>
        <color rgb="FFFFEB84"/>
        <color rgb="FF63BE7B"/>
      </colorScale>
    </cfRule>
  </conditionalFormatting>
  <conditionalFormatting pivot="1" sqref="T24:U26">
    <cfRule type="colorScale" priority="4">
      <colorScale>
        <cfvo type="min"/>
        <cfvo type="percentile" val="50"/>
        <cfvo type="max"/>
        <color rgb="FFF8696B"/>
        <color rgb="FFFFEB84"/>
        <color rgb="FF63BE7B"/>
      </colorScale>
    </cfRule>
  </conditionalFormatting>
  <conditionalFormatting pivot="1" sqref="T13:U14">
    <cfRule type="colorScale" priority="3">
      <colorScale>
        <cfvo type="min"/>
        <cfvo type="percentile" val="50"/>
        <cfvo type="max"/>
        <color rgb="FFF8696B"/>
        <color rgb="FFFFEB84"/>
        <color rgb="FF63BE7B"/>
      </colorScale>
    </cfRule>
  </conditionalFormatting>
  <conditionalFormatting pivot="1" sqref="N22:O23">
    <cfRule type="colorScale" priority="2">
      <colorScale>
        <cfvo type="min"/>
        <cfvo type="percentile" val="50"/>
        <cfvo type="max"/>
        <color rgb="FFF8696B"/>
        <color rgb="FFFFEB84"/>
        <color rgb="FF63BE7B"/>
      </colorScale>
    </cfRule>
  </conditionalFormatting>
  <conditionalFormatting sqref="V32:V36">
    <cfRule type="colorScale" priority="1">
      <colorScale>
        <cfvo type="min"/>
        <cfvo type="percentile" val="50"/>
        <cfvo type="max"/>
        <color rgb="FF63BE7B"/>
        <color rgb="FFFFEB84"/>
        <color rgb="FFF8696B"/>
      </colorScale>
    </cfRule>
  </conditionalFormatting>
  <pageMargins left="0.7" right="0.7" top="0.75" bottom="0.75" header="0.3" footer="0.3"/>
  <drawing r:id="rId15"/>
  <tableParts count="1">
    <tablePart r:id="rId1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EF40A-5684-46E5-8F82-2672744B2B98}">
  <sheetPr>
    <pageSetUpPr fitToPage="1"/>
  </sheetPr>
  <dimension ref="C1:O79"/>
  <sheetViews>
    <sheetView showGridLines="0" topLeftCell="A5" zoomScale="70" zoomScaleNormal="70" workbookViewId="0">
      <selection activeCell="N22" sqref="N22"/>
    </sheetView>
  </sheetViews>
  <sheetFormatPr defaultRowHeight="15" x14ac:dyDescent="0.25"/>
  <cols>
    <col min="3" max="3" width="4.42578125" customWidth="1"/>
    <col min="4" max="4" width="17.42578125" bestFit="1" customWidth="1"/>
    <col min="5" max="5" width="30.85546875" customWidth="1"/>
    <col min="6" max="6" width="27" bestFit="1" customWidth="1"/>
    <col min="7" max="7" width="20.5703125" customWidth="1"/>
    <col min="8" max="8" width="52.28515625" customWidth="1"/>
    <col min="9" max="9" width="16.85546875" customWidth="1"/>
    <col min="10" max="10" width="35.42578125" customWidth="1"/>
    <col min="11" max="11" width="3.85546875" customWidth="1"/>
  </cols>
  <sheetData>
    <row r="1" spans="3:11" ht="15.75" thickBot="1" x14ac:dyDescent="0.3"/>
    <row r="2" spans="3:11" ht="15.75" thickTop="1" x14ac:dyDescent="0.25">
      <c r="C2" s="30"/>
      <c r="D2" s="31"/>
      <c r="E2" s="31"/>
      <c r="F2" s="31"/>
      <c r="G2" s="31"/>
      <c r="H2" s="31"/>
      <c r="I2" s="31"/>
      <c r="J2" s="31"/>
      <c r="K2" s="29"/>
    </row>
    <row r="3" spans="3:11" x14ac:dyDescent="0.25">
      <c r="C3" s="23"/>
      <c r="D3" s="17"/>
      <c r="E3" s="17"/>
      <c r="F3" s="17"/>
      <c r="G3" s="17"/>
      <c r="H3" s="17"/>
      <c r="I3" s="17"/>
      <c r="J3" s="17"/>
      <c r="K3" s="25"/>
    </row>
    <row r="4" spans="3:11" x14ac:dyDescent="0.25">
      <c r="C4" s="23"/>
      <c r="D4" s="8"/>
      <c r="E4" s="8"/>
      <c r="F4" s="8"/>
      <c r="G4" s="8"/>
      <c r="H4" s="8"/>
      <c r="I4" s="8"/>
      <c r="J4" s="8"/>
      <c r="K4" s="25"/>
    </row>
    <row r="5" spans="3:11" x14ac:dyDescent="0.25">
      <c r="C5" s="23"/>
      <c r="D5" s="8"/>
      <c r="E5" s="8"/>
      <c r="F5" s="8"/>
      <c r="G5" s="8"/>
      <c r="H5" s="8"/>
      <c r="I5" s="8"/>
      <c r="J5" s="8"/>
      <c r="K5" s="25"/>
    </row>
    <row r="6" spans="3:11" ht="15" customHeight="1" x14ac:dyDescent="0.25">
      <c r="C6" s="23"/>
      <c r="D6" s="10" t="s">
        <v>4312</v>
      </c>
      <c r="E6" s="10"/>
      <c r="F6" s="10"/>
      <c r="G6" s="10"/>
      <c r="H6" s="10"/>
      <c r="I6" s="10"/>
      <c r="J6" s="10"/>
      <c r="K6" s="25"/>
    </row>
    <row r="7" spans="3:11" ht="15" customHeight="1" x14ac:dyDescent="0.25">
      <c r="C7" s="23"/>
      <c r="D7" s="10"/>
      <c r="E7" s="10"/>
      <c r="F7" s="10"/>
      <c r="G7" s="10"/>
      <c r="H7" s="10"/>
      <c r="I7" s="10"/>
      <c r="J7" s="10"/>
      <c r="K7" s="25"/>
    </row>
    <row r="8" spans="3:11" ht="15" customHeight="1" x14ac:dyDescent="0.25">
      <c r="C8" s="24"/>
      <c r="D8" s="10"/>
      <c r="E8" s="10"/>
      <c r="F8" s="10"/>
      <c r="G8" s="10"/>
      <c r="H8" s="10"/>
      <c r="I8" s="10"/>
      <c r="J8" s="10"/>
      <c r="K8" s="25"/>
    </row>
    <row r="9" spans="3:11" ht="15" customHeight="1" x14ac:dyDescent="0.25">
      <c r="C9" s="23"/>
      <c r="D9" s="10"/>
      <c r="E9" s="10"/>
      <c r="F9" s="10"/>
      <c r="G9" s="10"/>
      <c r="H9" s="10"/>
      <c r="I9" s="10"/>
      <c r="J9" s="10"/>
      <c r="K9" s="25"/>
    </row>
    <row r="10" spans="3:11" ht="21.75" customHeight="1" x14ac:dyDescent="0.25">
      <c r="C10" s="23"/>
      <c r="D10" s="12" t="s">
        <v>4313</v>
      </c>
      <c r="E10" s="12"/>
      <c r="F10" s="12"/>
      <c r="G10" s="12"/>
      <c r="H10" s="12"/>
      <c r="I10" s="12"/>
      <c r="J10" s="12"/>
      <c r="K10" s="25"/>
    </row>
    <row r="11" spans="3:11" x14ac:dyDescent="0.25">
      <c r="C11" s="23"/>
      <c r="D11" s="11" t="s">
        <v>4314</v>
      </c>
      <c r="E11" s="11"/>
      <c r="F11" s="11"/>
      <c r="G11" s="11"/>
      <c r="H11" s="11"/>
      <c r="I11" s="11"/>
      <c r="J11" s="11"/>
      <c r="K11" s="25"/>
    </row>
    <row r="12" spans="3:11" ht="19.5" thickBot="1" x14ac:dyDescent="0.3">
      <c r="C12" s="23"/>
      <c r="D12" s="16"/>
      <c r="E12" s="16"/>
      <c r="F12" s="16"/>
      <c r="G12" s="16"/>
      <c r="H12" s="16"/>
      <c r="I12" s="16"/>
      <c r="J12" s="16"/>
      <c r="K12" s="26"/>
    </row>
    <row r="13" spans="3:11" ht="18.75" customHeight="1" thickTop="1" x14ac:dyDescent="0.35">
      <c r="C13" s="23"/>
      <c r="D13" s="22" t="s">
        <v>4303</v>
      </c>
      <c r="E13" s="22"/>
      <c r="F13" s="22" t="s">
        <v>4304</v>
      </c>
      <c r="G13" s="22"/>
      <c r="H13" s="22" t="s">
        <v>4309</v>
      </c>
      <c r="I13" s="22"/>
      <c r="J13" s="15"/>
      <c r="K13" s="26"/>
    </row>
    <row r="14" spans="3:11" ht="18.75" customHeight="1" x14ac:dyDescent="0.35">
      <c r="C14" s="23"/>
      <c r="D14" s="14"/>
      <c r="E14" s="14"/>
      <c r="F14" s="14"/>
      <c r="G14" s="14"/>
      <c r="H14" s="14"/>
      <c r="I14" s="14"/>
      <c r="J14" s="15" t="s">
        <v>4305</v>
      </c>
      <c r="K14" s="26"/>
    </row>
    <row r="15" spans="3:11" ht="23.25" x14ac:dyDescent="0.35">
      <c r="C15" s="23"/>
      <c r="D15" s="18">
        <f>COUNT(stroke_2[id])</f>
        <v>4995</v>
      </c>
      <c r="E15" s="18"/>
      <c r="F15" s="19">
        <f>GETPIVOTDATA("Percentage",EDA!$B$43,"stroke","Yes")</f>
        <v>4.9649649649649651E-2</v>
      </c>
      <c r="G15" s="19"/>
      <c r="H15" s="18" t="str">
        <f>EDA!M17</f>
        <v>80+ Age Group</v>
      </c>
      <c r="I15" s="18"/>
      <c r="J15" s="9" t="str">
        <f>EDA!S32</f>
        <v>Age</v>
      </c>
      <c r="K15" s="27"/>
    </row>
    <row r="16" spans="3:11" x14ac:dyDescent="0.25">
      <c r="C16" s="23"/>
      <c r="G16" s="17"/>
      <c r="K16" s="25"/>
    </row>
    <row r="17" spans="3:15" ht="33.75" x14ac:dyDescent="0.5">
      <c r="C17" s="23"/>
      <c r="F17" s="21" t="s">
        <v>4315</v>
      </c>
      <c r="G17" s="21"/>
      <c r="H17" s="21"/>
      <c r="K17" s="25"/>
      <c r="M17" s="13"/>
      <c r="N17" s="13"/>
      <c r="O17" s="13"/>
    </row>
    <row r="18" spans="3:15" x14ac:dyDescent="0.25">
      <c r="C18" s="23"/>
      <c r="K18" s="25"/>
    </row>
    <row r="19" spans="3:15" x14ac:dyDescent="0.25">
      <c r="C19" s="23"/>
      <c r="K19" s="25"/>
    </row>
    <row r="20" spans="3:15" x14ac:dyDescent="0.25">
      <c r="C20" s="23"/>
      <c r="K20" s="25"/>
    </row>
    <row r="21" spans="3:15" x14ac:dyDescent="0.25">
      <c r="C21" s="23"/>
      <c r="K21" s="25"/>
    </row>
    <row r="22" spans="3:15" x14ac:dyDescent="0.25">
      <c r="C22" s="23"/>
      <c r="K22" s="25"/>
    </row>
    <row r="23" spans="3:15" x14ac:dyDescent="0.25">
      <c r="C23" s="23"/>
      <c r="K23" s="25"/>
    </row>
    <row r="24" spans="3:15" x14ac:dyDescent="0.25">
      <c r="C24" s="23"/>
      <c r="K24" s="25"/>
    </row>
    <row r="25" spans="3:15" x14ac:dyDescent="0.25">
      <c r="C25" s="23"/>
      <c r="K25" s="25"/>
    </row>
    <row r="26" spans="3:15" x14ac:dyDescent="0.25">
      <c r="C26" s="23"/>
      <c r="K26" s="25"/>
    </row>
    <row r="27" spans="3:15" x14ac:dyDescent="0.25">
      <c r="C27" s="23"/>
      <c r="K27" s="25"/>
    </row>
    <row r="28" spans="3:15" x14ac:dyDescent="0.25">
      <c r="C28" s="23"/>
      <c r="K28" s="25"/>
    </row>
    <row r="29" spans="3:15" x14ac:dyDescent="0.25">
      <c r="C29" s="23"/>
      <c r="K29" s="25"/>
    </row>
    <row r="30" spans="3:15" x14ac:dyDescent="0.25">
      <c r="C30" s="23"/>
      <c r="K30" s="25"/>
    </row>
    <row r="31" spans="3:15" x14ac:dyDescent="0.25">
      <c r="C31" s="23"/>
      <c r="K31" s="25"/>
    </row>
    <row r="32" spans="3:15" x14ac:dyDescent="0.25">
      <c r="C32" s="23"/>
      <c r="K32" s="25"/>
    </row>
    <row r="33" spans="3:11" x14ac:dyDescent="0.25">
      <c r="C33" s="23"/>
      <c r="K33" s="25"/>
    </row>
    <row r="34" spans="3:11" x14ac:dyDescent="0.25">
      <c r="C34" s="23"/>
      <c r="K34" s="25"/>
    </row>
    <row r="35" spans="3:11" ht="23.25" x14ac:dyDescent="0.35">
      <c r="C35" s="23"/>
      <c r="K35" s="28"/>
    </row>
    <row r="36" spans="3:11" ht="15" customHeight="1" x14ac:dyDescent="0.25">
      <c r="C36" s="23"/>
      <c r="K36" s="25"/>
    </row>
    <row r="37" spans="3:11" ht="15" customHeight="1" x14ac:dyDescent="0.25">
      <c r="C37" s="23"/>
      <c r="I37" s="32" t="s">
        <v>4316</v>
      </c>
      <c r="J37" s="32"/>
      <c r="K37" s="25"/>
    </row>
    <row r="38" spans="3:11" ht="15" customHeight="1" x14ac:dyDescent="0.25">
      <c r="C38" s="23"/>
      <c r="I38" s="32"/>
      <c r="J38" s="32"/>
      <c r="K38" s="25"/>
    </row>
    <row r="39" spans="3:11" ht="15" customHeight="1" x14ac:dyDescent="0.25">
      <c r="C39" s="23"/>
      <c r="I39" s="32"/>
      <c r="J39" s="32"/>
      <c r="K39" s="25"/>
    </row>
    <row r="40" spans="3:11" ht="15" customHeight="1" x14ac:dyDescent="0.25">
      <c r="C40" s="23"/>
      <c r="I40" s="32"/>
      <c r="J40" s="32"/>
      <c r="K40" s="25"/>
    </row>
    <row r="41" spans="3:11" ht="15" customHeight="1" x14ac:dyDescent="0.25">
      <c r="C41" s="23"/>
      <c r="I41" s="32"/>
      <c r="J41" s="32"/>
      <c r="K41" s="25"/>
    </row>
    <row r="42" spans="3:11" ht="15" customHeight="1" x14ac:dyDescent="0.25">
      <c r="C42" s="23"/>
      <c r="I42" s="32"/>
      <c r="J42" s="32"/>
      <c r="K42" s="25"/>
    </row>
    <row r="43" spans="3:11" ht="15" customHeight="1" x14ac:dyDescent="0.25">
      <c r="C43" s="23"/>
      <c r="I43" s="20" t="s">
        <v>4317</v>
      </c>
      <c r="J43" s="20"/>
      <c r="K43" s="25"/>
    </row>
    <row r="44" spans="3:11" ht="15" customHeight="1" x14ac:dyDescent="0.25">
      <c r="C44" s="23"/>
      <c r="I44" s="20"/>
      <c r="J44" s="20"/>
      <c r="K44" s="25"/>
    </row>
    <row r="45" spans="3:11" ht="15" customHeight="1" x14ac:dyDescent="0.25">
      <c r="C45" s="23"/>
      <c r="I45" s="20"/>
      <c r="J45" s="20"/>
      <c r="K45" s="25"/>
    </row>
    <row r="46" spans="3:11" ht="15" customHeight="1" x14ac:dyDescent="0.25">
      <c r="C46" s="23"/>
      <c r="I46" s="20"/>
      <c r="J46" s="20"/>
      <c r="K46" s="25"/>
    </row>
    <row r="47" spans="3:11" ht="15" customHeight="1" x14ac:dyDescent="0.25">
      <c r="C47" s="23"/>
      <c r="I47" s="20"/>
      <c r="J47" s="20"/>
      <c r="K47" s="25"/>
    </row>
    <row r="48" spans="3:11" ht="15" customHeight="1" x14ac:dyDescent="0.25">
      <c r="C48" s="23"/>
      <c r="I48" s="20"/>
      <c r="J48" s="20"/>
      <c r="K48" s="25"/>
    </row>
    <row r="49" spans="3:11" ht="15" customHeight="1" x14ac:dyDescent="0.25">
      <c r="C49" s="23"/>
      <c r="I49" s="20"/>
      <c r="J49" s="20"/>
      <c r="K49" s="25"/>
    </row>
    <row r="50" spans="3:11" x14ac:dyDescent="0.25">
      <c r="C50" s="23"/>
      <c r="I50" s="20"/>
      <c r="J50" s="20"/>
      <c r="K50" s="25"/>
    </row>
    <row r="51" spans="3:11" x14ac:dyDescent="0.25">
      <c r="C51" s="23"/>
      <c r="K51" s="25"/>
    </row>
    <row r="52" spans="3:11" x14ac:dyDescent="0.25">
      <c r="C52" s="23"/>
      <c r="K52" s="25"/>
    </row>
    <row r="53" spans="3:11" x14ac:dyDescent="0.25">
      <c r="C53" s="23"/>
      <c r="K53" s="25"/>
    </row>
    <row r="54" spans="3:11" x14ac:dyDescent="0.25">
      <c r="C54" s="23"/>
      <c r="K54" s="25"/>
    </row>
    <row r="55" spans="3:11" x14ac:dyDescent="0.25">
      <c r="C55" s="23"/>
      <c r="K55" s="25"/>
    </row>
    <row r="56" spans="3:11" x14ac:dyDescent="0.25">
      <c r="C56" s="23"/>
      <c r="K56" s="25"/>
    </row>
    <row r="57" spans="3:11" x14ac:dyDescent="0.25">
      <c r="C57" s="23"/>
      <c r="K57" s="25"/>
    </row>
    <row r="58" spans="3:11" x14ac:dyDescent="0.25">
      <c r="C58" s="23"/>
      <c r="K58" s="25"/>
    </row>
    <row r="59" spans="3:11" x14ac:dyDescent="0.25">
      <c r="C59" s="23"/>
      <c r="K59" s="25"/>
    </row>
    <row r="60" spans="3:11" x14ac:dyDescent="0.25">
      <c r="C60" s="23"/>
      <c r="K60" s="25"/>
    </row>
    <row r="61" spans="3:11" x14ac:dyDescent="0.25">
      <c r="C61" s="23"/>
      <c r="K61" s="25"/>
    </row>
    <row r="62" spans="3:11" x14ac:dyDescent="0.25">
      <c r="C62" s="23"/>
      <c r="K62" s="25"/>
    </row>
    <row r="63" spans="3:11" x14ac:dyDescent="0.25">
      <c r="C63" s="23"/>
      <c r="K63" s="25"/>
    </row>
    <row r="64" spans="3:11" ht="15" customHeight="1" x14ac:dyDescent="0.25">
      <c r="C64" s="23"/>
      <c r="K64" s="25"/>
    </row>
    <row r="65" spans="3:11" ht="15" customHeight="1" x14ac:dyDescent="0.25">
      <c r="C65" s="23"/>
      <c r="D65" s="32" t="s">
        <v>4318</v>
      </c>
      <c r="E65" s="32"/>
      <c r="K65" s="25"/>
    </row>
    <row r="66" spans="3:11" ht="15" customHeight="1" x14ac:dyDescent="0.25">
      <c r="C66" s="23"/>
      <c r="D66" s="32"/>
      <c r="E66" s="32"/>
      <c r="K66" s="25"/>
    </row>
    <row r="67" spans="3:11" ht="15" customHeight="1" x14ac:dyDescent="0.25">
      <c r="C67" s="23"/>
      <c r="D67" s="32"/>
      <c r="E67" s="32"/>
      <c r="K67" s="25"/>
    </row>
    <row r="68" spans="3:11" ht="15" customHeight="1" x14ac:dyDescent="0.25">
      <c r="C68" s="23"/>
      <c r="D68" s="32"/>
      <c r="E68" s="32"/>
      <c r="K68" s="25"/>
    </row>
    <row r="69" spans="3:11" ht="15" customHeight="1" x14ac:dyDescent="0.25">
      <c r="C69" s="23"/>
      <c r="D69" s="32"/>
      <c r="E69" s="32"/>
      <c r="K69" s="25"/>
    </row>
    <row r="70" spans="3:11" ht="15" customHeight="1" x14ac:dyDescent="0.25">
      <c r="C70" s="23"/>
      <c r="D70" s="32"/>
      <c r="E70" s="32"/>
      <c r="K70" s="25"/>
    </row>
    <row r="71" spans="3:11" ht="15" customHeight="1" x14ac:dyDescent="0.25">
      <c r="C71" s="23"/>
      <c r="D71" s="20" t="s">
        <v>4319</v>
      </c>
      <c r="E71" s="20"/>
      <c r="K71" s="25"/>
    </row>
    <row r="72" spans="3:11" ht="15" customHeight="1" x14ac:dyDescent="0.25">
      <c r="C72" s="23"/>
      <c r="D72" s="20"/>
      <c r="E72" s="20"/>
      <c r="K72" s="25"/>
    </row>
    <row r="73" spans="3:11" ht="15" customHeight="1" x14ac:dyDescent="0.25">
      <c r="C73" s="23"/>
      <c r="D73" s="20"/>
      <c r="E73" s="20"/>
      <c r="K73" s="25"/>
    </row>
    <row r="74" spans="3:11" ht="15" customHeight="1" x14ac:dyDescent="0.25">
      <c r="C74" s="23"/>
      <c r="D74" s="20"/>
      <c r="E74" s="20"/>
      <c r="K74" s="25"/>
    </row>
    <row r="75" spans="3:11" ht="15" customHeight="1" x14ac:dyDescent="0.25">
      <c r="C75" s="23"/>
      <c r="D75" s="20"/>
      <c r="E75" s="20"/>
      <c r="K75" s="25"/>
    </row>
    <row r="76" spans="3:11" ht="15" customHeight="1" x14ac:dyDescent="0.25">
      <c r="C76" s="23"/>
      <c r="K76" s="25"/>
    </row>
    <row r="77" spans="3:11" ht="15" customHeight="1" x14ac:dyDescent="0.25">
      <c r="C77" s="23"/>
      <c r="K77" s="25"/>
    </row>
    <row r="78" spans="3:11" ht="15.75" thickBot="1" x14ac:dyDescent="0.3">
      <c r="C78" s="23"/>
      <c r="K78" s="25"/>
    </row>
    <row r="79" spans="3:11" ht="15.75" thickTop="1" x14ac:dyDescent="0.25">
      <c r="C79" s="31"/>
      <c r="D79" s="31"/>
      <c r="E79" s="31"/>
      <c r="F79" s="31"/>
      <c r="G79" s="31"/>
      <c r="H79" s="31"/>
      <c r="I79" s="31"/>
      <c r="J79" s="31"/>
      <c r="K79" s="31"/>
    </row>
  </sheetData>
  <mergeCells count="15">
    <mergeCell ref="I43:J50"/>
    <mergeCell ref="D65:E70"/>
    <mergeCell ref="D71:E75"/>
    <mergeCell ref="D15:E15"/>
    <mergeCell ref="D13:E14"/>
    <mergeCell ref="F17:H17"/>
    <mergeCell ref="I37:J42"/>
    <mergeCell ref="M17:O17"/>
    <mergeCell ref="F13:G14"/>
    <mergeCell ref="H13:I14"/>
    <mergeCell ref="H15:I15"/>
    <mergeCell ref="F15:G15"/>
    <mergeCell ref="D6:J9"/>
    <mergeCell ref="D10:J10"/>
    <mergeCell ref="D11:J11"/>
  </mergeCells>
  <hyperlinks>
    <hyperlink ref="D11" r:id="rId1" xr:uid="{4FDE6384-F84F-4D5F-8245-0E8B6F997240}"/>
  </hyperlinks>
  <pageMargins left="0.23622047244094491" right="0.23622047244094491" top="0.74803149606299213" bottom="0.74803149606299213" header="0.31496062992125984" footer="0.31496062992125984"/>
  <pageSetup scale="38" fitToHeight="0"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9AA349-32D0-4107-8119-50DFABC0BE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healthcare-dataset-stroke-data</vt:lpstr>
      <vt:lpstr>stroke_cleaned</vt:lpstr>
      <vt:lpstr>stroke_cleaned_2</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Rama Yogaswara</cp:lastModifiedBy>
  <cp:lastPrinted>2025-12-15T15:40:47Z</cp:lastPrinted>
  <dcterms:created xsi:type="dcterms:W3CDTF">2025-12-03T14:31:17Z</dcterms:created>
  <dcterms:modified xsi:type="dcterms:W3CDTF">2025-12-15T15:46:18Z</dcterms:modified>
</cp:coreProperties>
</file>